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externalLinks/externalLink13.xml" ContentType="application/vnd.openxmlformats-officedocument.spreadsheetml.externalLink+xml"/>
  <Override PartName="/xl/externalLinks/externalLink14.xml" ContentType="application/vnd.openxmlformats-officedocument.spreadsheetml.externalLink+xml"/>
  <Override PartName="/xl/externalLinks/externalLink15.xml" ContentType="application/vnd.openxmlformats-officedocument.spreadsheetml.externalLink+xml"/>
  <Override PartName="/xl/externalLinks/externalLink16.xml" ContentType="application/vnd.openxmlformats-officedocument.spreadsheetml.externalLink+xml"/>
  <Override PartName="/xl/externalLinks/externalLink17.xml" ContentType="application/vnd.openxmlformats-officedocument.spreadsheetml.externalLink+xml"/>
  <Override PartName="/xl/externalLinks/externalLink18.xml" ContentType="application/vnd.openxmlformats-officedocument.spreadsheetml.externalLink+xml"/>
  <Override PartName="/xl/externalLinks/externalLink19.xml" ContentType="application/vnd.openxmlformats-officedocument.spreadsheetml.externalLink+xml"/>
  <Override PartName="/xl/externalLinks/externalLink20.xml" ContentType="application/vnd.openxmlformats-officedocument.spreadsheetml.externalLink+xml"/>
  <Override PartName="/xl/externalLinks/externalLink21.xml" ContentType="application/vnd.openxmlformats-officedocument.spreadsheetml.externalLink+xml"/>
  <Override PartName="/xl/externalLinks/externalLink22.xml" ContentType="application/vnd.openxmlformats-officedocument.spreadsheetml.externalLink+xml"/>
  <Override PartName="/xl/externalLinks/externalLink23.xml" ContentType="application/vnd.openxmlformats-officedocument.spreadsheetml.externalLink+xml"/>
  <Override PartName="/xl/externalLinks/externalLink24.xml" ContentType="application/vnd.openxmlformats-officedocument.spreadsheetml.externalLink+xml"/>
  <Override PartName="/xl/externalLinks/externalLink25.xml" ContentType="application/vnd.openxmlformats-officedocument.spreadsheetml.externalLink+xml"/>
  <Override PartName="/xl/externalLinks/externalLink26.xml" ContentType="application/vnd.openxmlformats-officedocument.spreadsheetml.externalLink+xml"/>
  <Override PartName="/xl/externalLinks/externalLink27.xml" ContentType="application/vnd.openxmlformats-officedocument.spreadsheetml.externalLink+xml"/>
  <Override PartName="/xl/externalLinks/externalLink28.xml" ContentType="application/vnd.openxmlformats-officedocument.spreadsheetml.externalLink+xml"/>
  <Override PartName="/xl/externalLinks/externalLink29.xml" ContentType="application/vnd.openxmlformats-officedocument.spreadsheetml.externalLink+xml"/>
  <Override PartName="/xl/externalLinks/externalLink30.xml" ContentType="application/vnd.openxmlformats-officedocument.spreadsheetml.externalLink+xml"/>
  <Override PartName="/xl/externalLinks/externalLink3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2.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3.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drawings/drawing4.xml" ContentType="application/vnd.openxmlformats-officedocument.drawingml.chartshapes+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codeName="ThisWorkbook" defaultThemeVersion="124226"/>
  <mc:AlternateContent xmlns:mc="http://schemas.openxmlformats.org/markup-compatibility/2006">
    <mc:Choice Requires="x15">
      <x15ac:absPath xmlns:x15ac="http://schemas.microsoft.com/office/spreadsheetml/2010/11/ac" url="G:\Mi unidad\2. GASTO SOCIAL\INFORME GS\CALIFICACIÓN actualizada\Bases calificadas\"/>
    </mc:Choice>
  </mc:AlternateContent>
  <xr:revisionPtr revIDLastSave="0" documentId="13_ncr:1_{3DFD42A4-BE10-47D4-8F0C-3E8E6D962F94}" xr6:coauthVersionLast="45" xr6:coauthVersionMax="45" xr10:uidLastSave="{00000000-0000-0000-0000-000000000000}"/>
  <bookViews>
    <workbookView xWindow="-120" yWindow="-120" windowWidth="29040" windowHeight="15840" tabRatio="875" xr2:uid="{00000000-000D-0000-FFFF-FFFF00000000}"/>
  </bookViews>
  <sheets>
    <sheet name="Base Calificada" sheetId="1" r:id="rId1"/>
    <sheet name="Criterios Inclusión y Exclusión" sheetId="9" r:id="rId2"/>
    <sheet name="modalidades_08-18" sheetId="4" r:id="rId3"/>
    <sheet name="Gráfica" sheetId="2" r:id="rId4"/>
    <sheet name="Datos reales GS  y PIB" sheetId="5" r:id="rId5"/>
    <sheet name="CRMP-SOC" sheetId="7" r:id="rId6"/>
    <sheet name="Inv 2008-2019" sheetId="6" r:id="rId7"/>
  </sheets>
  <externalReferences>
    <externalReference r:id="rId8"/>
    <externalReference r:id="rId9"/>
    <externalReference r:id="rId10"/>
    <externalReference r:id="rId11"/>
    <externalReference r:id="rId12"/>
    <externalReference r:id="rId13"/>
    <externalReference r:id="rId14"/>
    <externalReference r:id="rId15"/>
    <externalReference r:id="rId16"/>
    <externalReference r:id="rId17"/>
    <externalReference r:id="rId18"/>
    <externalReference r:id="rId19"/>
    <externalReference r:id="rId20"/>
    <externalReference r:id="rId21"/>
    <externalReference r:id="rId22"/>
    <externalReference r:id="rId23"/>
    <externalReference r:id="rId24"/>
    <externalReference r:id="rId25"/>
    <externalReference r:id="rId26"/>
    <externalReference r:id="rId27"/>
    <externalReference r:id="rId28"/>
    <externalReference r:id="rId29"/>
    <externalReference r:id="rId30"/>
    <externalReference r:id="rId31"/>
    <externalReference r:id="rId32"/>
    <externalReference r:id="rId33"/>
    <externalReference r:id="rId34"/>
    <externalReference r:id="rId35"/>
    <externalReference r:id="rId36"/>
    <externalReference r:id="rId37"/>
    <externalReference r:id="rId38"/>
  </externalReferences>
  <definedNames>
    <definedName name="\a">#N/A</definedName>
    <definedName name="\b">#N/A</definedName>
    <definedName name="\c" localSheetId="1">#REF!</definedName>
    <definedName name="\c" localSheetId="6">#REF!</definedName>
    <definedName name="\c">#REF!</definedName>
    <definedName name="\p">#N/A</definedName>
    <definedName name="\s">#N/A</definedName>
    <definedName name="\z" localSheetId="6">#REF!</definedName>
    <definedName name="\z">#REF!</definedName>
    <definedName name="_1000DEF">#N/A</definedName>
    <definedName name="_2000DEF">#N/A</definedName>
    <definedName name="_3000DEF">#N/A</definedName>
    <definedName name="_3O0504" localSheetId="6">[1]BANPRO99!#REF!</definedName>
    <definedName name="_3O0504">[1]BANPRO99!#REF!</definedName>
    <definedName name="_5000DEF">#N/A</definedName>
    <definedName name="_6000">#N/A</definedName>
    <definedName name="_6000DEF">#N/A</definedName>
    <definedName name="_ABR1" localSheetId="1">[0]!ABR&amp;[0]!MAY&amp;[0]!JUN&amp;[0]!JUL&amp;[0]!AGO&amp;[0]!SEP</definedName>
    <definedName name="_ABR1" localSheetId="6">'Inv 2008-2019'!ABR&amp;'Inv 2008-2019'!MAY&amp;'Inv 2008-2019'!JUN&amp;'Inv 2008-2019'!JUL&amp;'Inv 2008-2019'!AGO&amp;'Inv 2008-2019'!SEP</definedName>
    <definedName name="_ABR1">[0]!ABR&amp;[0]!MAY&amp;[0]!JUN&amp;[0]!JUL&amp;[0]!AGO&amp;[0]!SEP</definedName>
    <definedName name="_ABR2">[2]edofza4!$C$22</definedName>
    <definedName name="_AGO1" localSheetId="1">[0]!AGO&amp;[0]!SEP&amp;[0]!OCT&amp;[0]!NOV&amp;[0]!DIC</definedName>
    <definedName name="_AGO1" localSheetId="6">'Inv 2008-2019'!AGO&amp;'Inv 2008-2019'!SEP&amp;'Inv 2008-2019'!OCT&amp;'Inv 2008-2019'!NOV&amp;'Inv 2008-2019'!DIC</definedName>
    <definedName name="_AGO1">[0]!AGO&amp;[0]!SEP&amp;[0]!OCT&amp;[0]!NOV&amp;[0]!DIC</definedName>
    <definedName name="_AGO2">[2]edofza8!$C$22</definedName>
    <definedName name="_base">[1]BANPRO99!#REF!</definedName>
    <definedName name="_cad179" localSheetId="6">'[3]Mod Eco Controlados 99'!#REF!</definedName>
    <definedName name="_cad179">'[4]Mod Eco Controlados 99'!#REF!</definedName>
    <definedName name="_CAN2" localSheetId="1" hidden="1">{"Bruto",#N/A,FALSE,"CONV3T.XLS";"Neto",#N/A,FALSE,"CONV3T.XLS";"UnoB",#N/A,FALSE,"CONV3T.XLS";"Bruto",#N/A,FALSE,"CONV4T.XLS";"Neto",#N/A,FALSE,"CONV4T.XLS";"UnoB",#N/A,FALSE,"CONV4T.XLS"}</definedName>
    <definedName name="_CAN2" localSheetId="6" hidden="1">{"Bruto",#N/A,FALSE,"CONV3T.XLS";"Neto",#N/A,FALSE,"CONV3T.XLS";"UnoB",#N/A,FALSE,"CONV3T.XLS";"Bruto",#N/A,FALSE,"CONV4T.XLS";"Neto",#N/A,FALSE,"CONV4T.XLS";"UnoB",#N/A,FALSE,"CONV4T.XLS"}</definedName>
    <definedName name="_CAN2" hidden="1">{"Bruto",#N/A,FALSE,"CONV3T.XLS";"Neto",#N/A,FALSE,"CONV3T.XLS";"UnoB",#N/A,FALSE,"CONV3T.XLS";"Bruto",#N/A,FALSE,"CONV4T.XLS";"Neto",#N/A,FALSE,"CONV4T.XLS";"UnoB",#N/A,FALSE,"CONV4T.XLS"}</definedName>
    <definedName name="_CAN2_1" localSheetId="1" hidden="1">{"Bruto",#N/A,FALSE,"CONV3T.XLS";"Neto",#N/A,FALSE,"CONV3T.XLS";"UnoB",#N/A,FALSE,"CONV3T.XLS";"Bruto",#N/A,FALSE,"CONV4T.XLS";"Neto",#N/A,FALSE,"CONV4T.XLS";"UnoB",#N/A,FALSE,"CONV4T.XLS"}</definedName>
    <definedName name="_CAN2_1" localSheetId="6" hidden="1">{"Bruto",#N/A,FALSE,"CONV3T.XLS";"Neto",#N/A,FALSE,"CONV3T.XLS";"UnoB",#N/A,FALSE,"CONV3T.XLS";"Bruto",#N/A,FALSE,"CONV4T.XLS";"Neto",#N/A,FALSE,"CONV4T.XLS";"UnoB",#N/A,FALSE,"CONV4T.XLS"}</definedName>
    <definedName name="_CAN2_1" hidden="1">{"Bruto",#N/A,FALSE,"CONV3T.XLS";"Neto",#N/A,FALSE,"CONV3T.XLS";"UnoB",#N/A,FALSE,"CONV3T.XLS";"Bruto",#N/A,FALSE,"CONV4T.XLS";"Neto",#N/A,FALSE,"CONV4T.XLS";"UnoB",#N/A,FALSE,"CONV4T.XLS"}</definedName>
    <definedName name="_CAN4" localSheetId="1" hidden="1">{"Bruto",#N/A,FALSE,"CONV3T.XLS";"Neto",#N/A,FALSE,"CONV3T.XLS";"UnoB",#N/A,FALSE,"CONV3T.XLS";"Bruto",#N/A,FALSE,"CONV4T.XLS";"Neto",#N/A,FALSE,"CONV4T.XLS";"UnoB",#N/A,FALSE,"CONV4T.XLS"}</definedName>
    <definedName name="_CAN4" localSheetId="6" hidden="1">{"Bruto",#N/A,FALSE,"CONV3T.XLS";"Neto",#N/A,FALSE,"CONV3T.XLS";"UnoB",#N/A,FALSE,"CONV3T.XLS";"Bruto",#N/A,FALSE,"CONV4T.XLS";"Neto",#N/A,FALSE,"CONV4T.XLS";"UnoB",#N/A,FALSE,"CONV4T.XLS"}</definedName>
    <definedName name="_CAN4" hidden="1">{"Bruto",#N/A,FALSE,"CONV3T.XLS";"Neto",#N/A,FALSE,"CONV3T.XLS";"UnoB",#N/A,FALSE,"CONV3T.XLS";"Bruto",#N/A,FALSE,"CONV4T.XLS";"Neto",#N/A,FALSE,"CONV4T.XLS";"UnoB",#N/A,FALSE,"CONV4T.XLS"}</definedName>
    <definedName name="_CAN4_1" localSheetId="1" hidden="1">{"Bruto",#N/A,FALSE,"CONV3T.XLS";"Neto",#N/A,FALSE,"CONV3T.XLS";"UnoB",#N/A,FALSE,"CONV3T.XLS";"Bruto",#N/A,FALSE,"CONV4T.XLS";"Neto",#N/A,FALSE,"CONV4T.XLS";"UnoB",#N/A,FALSE,"CONV4T.XLS"}</definedName>
    <definedName name="_CAN4_1" localSheetId="6" hidden="1">{"Bruto",#N/A,FALSE,"CONV3T.XLS";"Neto",#N/A,FALSE,"CONV3T.XLS";"UnoB",#N/A,FALSE,"CONV3T.XLS";"Bruto",#N/A,FALSE,"CONV4T.XLS";"Neto",#N/A,FALSE,"CONV4T.XLS";"UnoB",#N/A,FALSE,"CONV4T.XLS"}</definedName>
    <definedName name="_CAN4_1" hidden="1">{"Bruto",#N/A,FALSE,"CONV3T.XLS";"Neto",#N/A,FALSE,"CONV3T.XLS";"UnoB",#N/A,FALSE,"CONV3T.XLS";"Bruto",#N/A,FALSE,"CONV4T.XLS";"Neto",#N/A,FALSE,"CONV4T.XLS";"UnoB",#N/A,FALSE,"CONV4T.XLS"}</definedName>
    <definedName name="_CFD02">#REF!</definedName>
    <definedName name="_Cor2" localSheetId="1" hidden="1">{"Bruto",#N/A,FALSE,"CONV3T.XLS";"Neto",#N/A,FALSE,"CONV3T.XLS";"UnoB",#N/A,FALSE,"CONV3T.XLS";"Bruto",#N/A,FALSE,"CONV4T.XLS";"Neto",#N/A,FALSE,"CONV4T.XLS";"UnoB",#N/A,FALSE,"CONV4T.XLS"}</definedName>
    <definedName name="_Cor2" localSheetId="6" hidden="1">{"Bruto",#N/A,FALSE,"CONV3T.XLS";"Neto",#N/A,FALSE,"CONV3T.XLS";"UnoB",#N/A,FALSE,"CONV3T.XLS";"Bruto",#N/A,FALSE,"CONV4T.XLS";"Neto",#N/A,FALSE,"CONV4T.XLS";"UnoB",#N/A,FALSE,"CONV4T.XLS"}</definedName>
    <definedName name="_Cor2" hidden="1">{"Bruto",#N/A,FALSE,"CONV3T.XLS";"Neto",#N/A,FALSE,"CONV3T.XLS";"UnoB",#N/A,FALSE,"CONV3T.XLS";"Bruto",#N/A,FALSE,"CONV4T.XLS";"Neto",#N/A,FALSE,"CONV4T.XLS";"UnoB",#N/A,FALSE,"CONV4T.XLS"}</definedName>
    <definedName name="_COR4" localSheetId="1" hidden="1">{"Bruto",#N/A,FALSE,"CONV3T.XLS";"Neto",#N/A,FALSE,"CONV3T.XLS";"UnoB",#N/A,FALSE,"CONV3T.XLS";"Bruto",#N/A,FALSE,"CONV4T.XLS";"Neto",#N/A,FALSE,"CONV4T.XLS";"UnoB",#N/A,FALSE,"CONV4T.XLS"}</definedName>
    <definedName name="_COR4" localSheetId="6" hidden="1">{"Bruto",#N/A,FALSE,"CONV3T.XLS";"Neto",#N/A,FALSE,"CONV3T.XLS";"UnoB",#N/A,FALSE,"CONV3T.XLS";"Bruto",#N/A,FALSE,"CONV4T.XLS";"Neto",#N/A,FALSE,"CONV4T.XLS";"UnoB",#N/A,FALSE,"CONV4T.XLS"}</definedName>
    <definedName name="_COR4" hidden="1">{"Bruto",#N/A,FALSE,"CONV3T.XLS";"Neto",#N/A,FALSE,"CONV3T.XLS";"UnoB",#N/A,FALSE,"CONV3T.XLS";"Bruto",#N/A,FALSE,"CONV4T.XLS";"Neto",#N/A,FALSE,"CONV4T.XLS";"UnoB",#N/A,FALSE,"CONV4T.XLS"}</definedName>
    <definedName name="_COR4_1" localSheetId="1" hidden="1">{"Bruto",#N/A,FALSE,"CONV3T.XLS";"Neto",#N/A,FALSE,"CONV3T.XLS";"UnoB",#N/A,FALSE,"CONV3T.XLS";"Bruto",#N/A,FALSE,"CONV4T.XLS";"Neto",#N/A,FALSE,"CONV4T.XLS";"UnoB",#N/A,FALSE,"CONV4T.XLS"}</definedName>
    <definedName name="_COR4_1" localSheetId="6" hidden="1">{"Bruto",#N/A,FALSE,"CONV3T.XLS";"Neto",#N/A,FALSE,"CONV3T.XLS";"UnoB",#N/A,FALSE,"CONV3T.XLS";"Bruto",#N/A,FALSE,"CONV4T.XLS";"Neto",#N/A,FALSE,"CONV4T.XLS";"UnoB",#N/A,FALSE,"CONV4T.XLS"}</definedName>
    <definedName name="_COR4_1" hidden="1">{"Bruto",#N/A,FALSE,"CONV3T.XLS";"Neto",#N/A,FALSE,"CONV3T.XLS";"UnoB",#N/A,FALSE,"CONV3T.XLS";"Bruto",#N/A,FALSE,"CONV4T.XLS";"Neto",#N/A,FALSE,"CONV4T.XLS";"UnoB",#N/A,FALSE,"CONV4T.XLS"}</definedName>
    <definedName name="_COS4" localSheetId="1" hidden="1">{"Bruto",#N/A,FALSE,"CONV3T.XLS";"Neto",#N/A,FALSE,"CONV3T.XLS";"UnoB",#N/A,FALSE,"CONV3T.XLS";"Bruto",#N/A,FALSE,"CONV4T.XLS";"Neto",#N/A,FALSE,"CONV4T.XLS";"UnoB",#N/A,FALSE,"CONV4T.XLS"}</definedName>
    <definedName name="_COS4" localSheetId="6" hidden="1">{"Bruto",#N/A,FALSE,"CONV3T.XLS";"Neto",#N/A,FALSE,"CONV3T.XLS";"UnoB",#N/A,FALSE,"CONV3T.XLS";"Bruto",#N/A,FALSE,"CONV4T.XLS";"Neto",#N/A,FALSE,"CONV4T.XLS";"UnoB",#N/A,FALSE,"CONV4T.XLS"}</definedName>
    <definedName name="_COS4" hidden="1">{"Bruto",#N/A,FALSE,"CONV3T.XLS";"Neto",#N/A,FALSE,"CONV3T.XLS";"UnoB",#N/A,FALSE,"CONV3T.XLS";"Bruto",#N/A,FALSE,"CONV4T.XLS";"Neto",#N/A,FALSE,"CONV4T.XLS";"UnoB",#N/A,FALSE,"CONV4T.XLS"}</definedName>
    <definedName name="_COS4_1" localSheetId="1" hidden="1">{"Bruto",#N/A,FALSE,"CONV3T.XLS";"Neto",#N/A,FALSE,"CONV3T.XLS";"UnoB",#N/A,FALSE,"CONV3T.XLS";"Bruto",#N/A,FALSE,"CONV4T.XLS";"Neto",#N/A,FALSE,"CONV4T.XLS";"UnoB",#N/A,FALSE,"CONV4T.XLS"}</definedName>
    <definedName name="_COS4_1" localSheetId="6" hidden="1">{"Bruto",#N/A,FALSE,"CONV3T.XLS";"Neto",#N/A,FALSE,"CONV3T.XLS";"UnoB",#N/A,FALSE,"CONV3T.XLS";"Bruto",#N/A,FALSE,"CONV4T.XLS";"Neto",#N/A,FALSE,"CONV4T.XLS";"UnoB",#N/A,FALSE,"CONV4T.XLS"}</definedName>
    <definedName name="_COS4_1" hidden="1">{"Bruto",#N/A,FALSE,"CONV3T.XLS";"Neto",#N/A,FALSE,"CONV3T.XLS";"UnoB",#N/A,FALSE,"CONV3T.XLS";"Bruto",#N/A,FALSE,"CONV4T.XLS";"Neto",#N/A,FALSE,"CONV4T.XLS";"UnoB",#N/A,FALSE,"CONV4T.XLS"}</definedName>
    <definedName name="_def1">'[5]Premisas IMSS'!$M$12</definedName>
    <definedName name="_def2">'[5]Premisas IMSS'!$M$13</definedName>
    <definedName name="_def3">'[5]Premisas IMSS'!$M$14</definedName>
    <definedName name="_def4">'[5]Premisas IMSS'!$M$15</definedName>
    <definedName name="_def5">'[5]Premisas IMSS'!$M$16</definedName>
    <definedName name="_def6">'[5]Premisas IMSS'!$M$17</definedName>
    <definedName name="_DIC2">[2]edofza12!$C$22</definedName>
    <definedName name="_ee1" localSheetId="1" hidden="1">{"Bruto",#N/A,FALSE,"CONV3T.XLS";"Neto",#N/A,FALSE,"CONV3T.XLS";"UnoB",#N/A,FALSE,"CONV3T.XLS";"Bruto",#N/A,FALSE,"CONV4T.XLS";"Neto",#N/A,FALSE,"CONV4T.XLS";"UnoB",#N/A,FALSE,"CONV4T.XLS"}</definedName>
    <definedName name="_ee1" localSheetId="6" hidden="1">{"Bruto",#N/A,FALSE,"CONV3T.XLS";"Neto",#N/A,FALSE,"CONV3T.XLS";"UnoB",#N/A,FALSE,"CONV3T.XLS";"Bruto",#N/A,FALSE,"CONV4T.XLS";"Neto",#N/A,FALSE,"CONV4T.XLS";"UnoB",#N/A,FALSE,"CONV4T.XLS"}</definedName>
    <definedName name="_ee1" hidden="1">{"Bruto",#N/A,FALSE,"CONV3T.XLS";"Neto",#N/A,FALSE,"CONV3T.XLS";"UnoB",#N/A,FALSE,"CONV3T.XLS";"Bruto",#N/A,FALSE,"CONV4T.XLS";"Neto",#N/A,FALSE,"CONV4T.XLS";"UnoB",#N/A,FALSE,"CONV4T.XLS"}</definedName>
    <definedName name="_ee1_1" localSheetId="1" hidden="1">{"Bruto",#N/A,FALSE,"CONV3T.XLS";"Neto",#N/A,FALSE,"CONV3T.XLS";"UnoB",#N/A,FALSE,"CONV3T.XLS";"Bruto",#N/A,FALSE,"CONV4T.XLS";"Neto",#N/A,FALSE,"CONV4T.XLS";"UnoB",#N/A,FALSE,"CONV4T.XLS"}</definedName>
    <definedName name="_ee1_1" localSheetId="6" hidden="1">{"Bruto",#N/A,FALSE,"CONV3T.XLS";"Neto",#N/A,FALSE,"CONV3T.XLS";"UnoB",#N/A,FALSE,"CONV3T.XLS";"Bruto",#N/A,FALSE,"CONV4T.XLS";"Neto",#N/A,FALSE,"CONV4T.XLS";"UnoB",#N/A,FALSE,"CONV4T.XLS"}</definedName>
    <definedName name="_ee1_1" hidden="1">{"Bruto",#N/A,FALSE,"CONV3T.XLS";"Neto",#N/A,FALSE,"CONV3T.XLS";"UnoB",#N/A,FALSE,"CONV3T.XLS";"Bruto",#N/A,FALSE,"CONV4T.XLS";"Neto",#N/A,FALSE,"CONV4T.XLS";"UnoB",#N/A,FALSE,"CONV4T.XLS"}</definedName>
    <definedName name="_ENE2">[2]edofza1!$C$22</definedName>
    <definedName name="_esc2" localSheetId="1" hidden="1">{"Bruto",#N/A,FALSE,"CONV3T.XLS";"Neto",#N/A,FALSE,"CONV3T.XLS";"UnoB",#N/A,FALSE,"CONV3T.XLS";"Bruto",#N/A,FALSE,"CONV4T.XLS";"Neto",#N/A,FALSE,"CONV4T.XLS";"UnoB",#N/A,FALSE,"CONV4T.XLS"}</definedName>
    <definedName name="_esc2" localSheetId="6" hidden="1">{"Bruto",#N/A,FALSE,"CONV3T.XLS";"Neto",#N/A,FALSE,"CONV3T.XLS";"UnoB",#N/A,FALSE,"CONV3T.XLS";"Bruto",#N/A,FALSE,"CONV4T.XLS";"Neto",#N/A,FALSE,"CONV4T.XLS";"UnoB",#N/A,FALSE,"CONV4T.XLS"}</definedName>
    <definedName name="_esc2" hidden="1">{"Bruto",#N/A,FALSE,"CONV3T.XLS";"Neto",#N/A,FALSE,"CONV3T.XLS";"UnoB",#N/A,FALSE,"CONV3T.XLS";"Bruto",#N/A,FALSE,"CONV4T.XLS";"Neto",#N/A,FALSE,"CONV4T.XLS";"UnoB",#N/A,FALSE,"CONV4T.XLS"}</definedName>
    <definedName name="_esc2_1" localSheetId="1" hidden="1">{"Bruto",#N/A,FALSE,"CONV3T.XLS";"Neto",#N/A,FALSE,"CONV3T.XLS";"UnoB",#N/A,FALSE,"CONV3T.XLS";"Bruto",#N/A,FALSE,"CONV4T.XLS";"Neto",#N/A,FALSE,"CONV4T.XLS";"UnoB",#N/A,FALSE,"CONV4T.XLS"}</definedName>
    <definedName name="_esc2_1" localSheetId="6" hidden="1">{"Bruto",#N/A,FALSE,"CONV3T.XLS";"Neto",#N/A,FALSE,"CONV3T.XLS";"UnoB",#N/A,FALSE,"CONV3T.XLS";"Bruto",#N/A,FALSE,"CONV4T.XLS";"Neto",#N/A,FALSE,"CONV4T.XLS";"UnoB",#N/A,FALSE,"CONV4T.XLS"}</definedName>
    <definedName name="_esc2_1" hidden="1">{"Bruto",#N/A,FALSE,"CONV3T.XLS";"Neto",#N/A,FALSE,"CONV3T.XLS";"UnoB",#N/A,FALSE,"CONV3T.XLS";"Bruto",#N/A,FALSE,"CONV4T.XLS";"Neto",#N/A,FALSE,"CONV4T.XLS";"UnoB",#N/A,FALSE,"CONV4T.XLS"}</definedName>
    <definedName name="_ESC4" localSheetId="1" hidden="1">{"Bruto",#N/A,FALSE,"CONV3T.XLS";"Neto",#N/A,FALSE,"CONV3T.XLS";"UnoB",#N/A,FALSE,"CONV3T.XLS";"Bruto",#N/A,FALSE,"CONV4T.XLS";"Neto",#N/A,FALSE,"CONV4T.XLS";"UnoB",#N/A,FALSE,"CONV4T.XLS"}</definedName>
    <definedName name="_ESC4" localSheetId="6" hidden="1">{"Bruto",#N/A,FALSE,"CONV3T.XLS";"Neto",#N/A,FALSE,"CONV3T.XLS";"UnoB",#N/A,FALSE,"CONV3T.XLS";"Bruto",#N/A,FALSE,"CONV4T.XLS";"Neto",#N/A,FALSE,"CONV4T.XLS";"UnoB",#N/A,FALSE,"CONV4T.XLS"}</definedName>
    <definedName name="_ESC4" hidden="1">{"Bruto",#N/A,FALSE,"CONV3T.XLS";"Neto",#N/A,FALSE,"CONV3T.XLS";"UnoB",#N/A,FALSE,"CONV3T.XLS";"Bruto",#N/A,FALSE,"CONV4T.XLS";"Neto",#N/A,FALSE,"CONV4T.XLS";"UnoB",#N/A,FALSE,"CONV4T.XLS"}</definedName>
    <definedName name="_ESC4_1" localSheetId="1" hidden="1">{"Bruto",#N/A,FALSE,"CONV3T.XLS";"Neto",#N/A,FALSE,"CONV3T.XLS";"UnoB",#N/A,FALSE,"CONV3T.XLS";"Bruto",#N/A,FALSE,"CONV4T.XLS";"Neto",#N/A,FALSE,"CONV4T.XLS";"UnoB",#N/A,FALSE,"CONV4T.XLS"}</definedName>
    <definedName name="_ESC4_1" localSheetId="6" hidden="1">{"Bruto",#N/A,FALSE,"CONV3T.XLS";"Neto",#N/A,FALSE,"CONV3T.XLS";"UnoB",#N/A,FALSE,"CONV3T.XLS";"Bruto",#N/A,FALSE,"CONV4T.XLS";"Neto",#N/A,FALSE,"CONV4T.XLS";"UnoB",#N/A,FALSE,"CONV4T.XLS"}</definedName>
    <definedName name="_ESC4_1" hidden="1">{"Bruto",#N/A,FALSE,"CONV3T.XLS";"Neto",#N/A,FALSE,"CONV3T.XLS";"UnoB",#N/A,FALSE,"CONV3T.XLS";"Bruto",#N/A,FALSE,"CONV4T.XLS";"Neto",#N/A,FALSE,"CONV4T.XLS";"UnoB",#N/A,FALSE,"CONV4T.XLS"}</definedName>
    <definedName name="_FEB1" localSheetId="1">[0]!FEB&amp;[0]!MAR&amp;[0]!ABR&amp;[0]!MAY&amp;[0]!JUN&amp;[0]!JUL</definedName>
    <definedName name="_FEB1" localSheetId="6">'Inv 2008-2019'!FEB&amp;'Inv 2008-2019'!MAR&amp;'Inv 2008-2019'!ABR&amp;'Inv 2008-2019'!MAY&amp;'Inv 2008-2019'!JUN&amp;'Inv 2008-2019'!JUL</definedName>
    <definedName name="_FEB1">[0]!FEB&amp;[0]!MAR&amp;[0]!ABR&amp;[0]!MAY&amp;[0]!JUN&amp;[0]!JUL</definedName>
    <definedName name="_FEB2">[2]edofza2!$C$22</definedName>
    <definedName name="_Fill" hidden="1">#REF!</definedName>
    <definedName name="_xlnm._FilterDatabase" localSheetId="0" hidden="1">'Base Calificada'!$A$2:$U$12686</definedName>
    <definedName name="_xlnm._FilterDatabase" localSheetId="1" hidden="1">'Criterios Inclusión y Exclusión'!$A$1:$J$36</definedName>
    <definedName name="_xlnm._FilterDatabase" localSheetId="6" hidden="1">'Inv 2008-2019'!$A$1:$P$2713</definedName>
    <definedName name="_JUL1" localSheetId="1">[0]!JUL&amp;[0]!AGO&amp;[0]!SEP&amp;[0]!OCT&amp;[0]!NOV</definedName>
    <definedName name="_JUL1" localSheetId="6">'Inv 2008-2019'!JUL&amp;'Inv 2008-2019'!AGO&amp;'Inv 2008-2019'!SEP&amp;'Inv 2008-2019'!OCT&amp;'Inv 2008-2019'!NOV</definedName>
    <definedName name="_JUL1">[0]!JUL&amp;[0]!AGO&amp;[0]!SEP&amp;[0]!OCT&amp;[0]!NOV</definedName>
    <definedName name="_JUL2">[2]edofza7!$C$22</definedName>
    <definedName name="_JUN1" localSheetId="1">[0]!JUN&amp;[0]!JUL&amp;[0]!AGO&amp;[0]!SEP&amp;[0]!OCT</definedName>
    <definedName name="_JUN1" localSheetId="6">'Inv 2008-2019'!JUN&amp;'Inv 2008-2019'!JUL&amp;'Inv 2008-2019'!AGO&amp;'Inv 2008-2019'!SEP&amp;'Inv 2008-2019'!OCT</definedName>
    <definedName name="_JUN1">[0]!JUN&amp;[0]!JUL&amp;[0]!AGO&amp;[0]!SEP&amp;[0]!OCT</definedName>
    <definedName name="_JUN2">[2]edofza6!$C$22</definedName>
    <definedName name="_Key1" localSheetId="1" hidden="1">#REF!</definedName>
    <definedName name="_Key1" localSheetId="6" hidden="1">#REF!</definedName>
    <definedName name="_Key1" hidden="1">#REF!</definedName>
    <definedName name="_MAR1" localSheetId="1">[0]!MAR&amp;[0]!ABR&amp;[0]!MAY&amp;[0]!JUN&amp;[0]!JUL&amp;[0]!AGO</definedName>
    <definedName name="_MAR1" localSheetId="6">'Inv 2008-2019'!MAR&amp;'Inv 2008-2019'!ABR&amp;'Inv 2008-2019'!MAY&amp;'Inv 2008-2019'!JUN&amp;'Inv 2008-2019'!JUL&amp;'Inv 2008-2019'!AGO</definedName>
    <definedName name="_MAR1">[0]!MAR&amp;[0]!ABR&amp;[0]!MAY&amp;[0]!JUN&amp;[0]!JUL&amp;[0]!AGO</definedName>
    <definedName name="_MAR2">[2]edofza3!$C$22</definedName>
    <definedName name="_MAY1" localSheetId="1">[0]!MAY&amp;[0]!JUN&amp;[0]!JUL&amp;[0]!AGO&amp;[0]!SEP</definedName>
    <definedName name="_MAY1" localSheetId="6">'Inv 2008-2019'!MAY&amp;'Inv 2008-2019'!JUN&amp;'Inv 2008-2019'!JUL&amp;'Inv 2008-2019'!AGO&amp;'Inv 2008-2019'!SEP</definedName>
    <definedName name="_MAY1">[0]!MAY&amp;[0]!JUN&amp;[0]!JUL&amp;[0]!AGO&amp;[0]!SEP</definedName>
    <definedName name="_MAY2">[2]edofza5!$C$22</definedName>
    <definedName name="_mor2" localSheetId="1" hidden="1">{"Bruto",#N/A,FALSE,"CONV3T.XLS";"Neto",#N/A,FALSE,"CONV3T.XLS";"UnoB",#N/A,FALSE,"CONV3T.XLS";"Bruto",#N/A,FALSE,"CONV4T.XLS";"Neto",#N/A,FALSE,"CONV4T.XLS";"UnoB",#N/A,FALSE,"CONV4T.XLS"}</definedName>
    <definedName name="_mor2" localSheetId="6" hidden="1">{"Bruto",#N/A,FALSE,"CONV3T.XLS";"Neto",#N/A,FALSE,"CONV3T.XLS";"UnoB",#N/A,FALSE,"CONV3T.XLS";"Bruto",#N/A,FALSE,"CONV4T.XLS";"Neto",#N/A,FALSE,"CONV4T.XLS";"UnoB",#N/A,FALSE,"CONV4T.XLS"}</definedName>
    <definedName name="_mor2" hidden="1">{"Bruto",#N/A,FALSE,"CONV3T.XLS";"Neto",#N/A,FALSE,"CONV3T.XLS";"UnoB",#N/A,FALSE,"CONV3T.XLS";"Bruto",#N/A,FALSE,"CONV4T.XLS";"Neto",#N/A,FALSE,"CONV4T.XLS";"UnoB",#N/A,FALSE,"CONV4T.XLS"}</definedName>
    <definedName name="_mor2_1" localSheetId="1" hidden="1">{"Bruto",#N/A,FALSE,"CONV3T.XLS";"Neto",#N/A,FALSE,"CONV3T.XLS";"UnoB",#N/A,FALSE,"CONV3T.XLS";"Bruto",#N/A,FALSE,"CONV4T.XLS";"Neto",#N/A,FALSE,"CONV4T.XLS";"UnoB",#N/A,FALSE,"CONV4T.XLS"}</definedName>
    <definedName name="_mor2_1" localSheetId="6" hidden="1">{"Bruto",#N/A,FALSE,"CONV3T.XLS";"Neto",#N/A,FALSE,"CONV3T.XLS";"UnoB",#N/A,FALSE,"CONV3T.XLS";"Bruto",#N/A,FALSE,"CONV4T.XLS";"Neto",#N/A,FALSE,"CONV4T.XLS";"UnoB",#N/A,FALSE,"CONV4T.XLS"}</definedName>
    <definedName name="_mor2_1" hidden="1">{"Bruto",#N/A,FALSE,"CONV3T.XLS";"Neto",#N/A,FALSE,"CONV3T.XLS";"UnoB",#N/A,FALSE,"CONV3T.XLS";"Bruto",#N/A,FALSE,"CONV4T.XLS";"Neto",#N/A,FALSE,"CONV4T.XLS";"UnoB",#N/A,FALSE,"CONV4T.XLS"}</definedName>
    <definedName name="_MOR4" localSheetId="1" hidden="1">{"Bruto",#N/A,FALSE,"CONV3T.XLS";"Neto",#N/A,FALSE,"CONV3T.XLS";"UnoB",#N/A,FALSE,"CONV3T.XLS";"Bruto",#N/A,FALSE,"CONV4T.XLS";"Neto",#N/A,FALSE,"CONV4T.XLS";"UnoB",#N/A,FALSE,"CONV4T.XLS"}</definedName>
    <definedName name="_MOR4" localSheetId="6" hidden="1">{"Bruto",#N/A,FALSE,"CONV3T.XLS";"Neto",#N/A,FALSE,"CONV3T.XLS";"UnoB",#N/A,FALSE,"CONV3T.XLS";"Bruto",#N/A,FALSE,"CONV4T.XLS";"Neto",#N/A,FALSE,"CONV4T.XLS";"UnoB",#N/A,FALSE,"CONV4T.XLS"}</definedName>
    <definedName name="_MOR4" hidden="1">{"Bruto",#N/A,FALSE,"CONV3T.XLS";"Neto",#N/A,FALSE,"CONV3T.XLS";"UnoB",#N/A,FALSE,"CONV3T.XLS";"Bruto",#N/A,FALSE,"CONV4T.XLS";"Neto",#N/A,FALSE,"CONV4T.XLS";"UnoB",#N/A,FALSE,"CONV4T.XLS"}</definedName>
    <definedName name="_MOR4_1" localSheetId="1" hidden="1">{"Bruto",#N/A,FALSE,"CONV3T.XLS";"Neto",#N/A,FALSE,"CONV3T.XLS";"UnoB",#N/A,FALSE,"CONV3T.XLS";"Bruto",#N/A,FALSE,"CONV4T.XLS";"Neto",#N/A,FALSE,"CONV4T.XLS";"UnoB",#N/A,FALSE,"CONV4T.XLS"}</definedName>
    <definedName name="_MOR4_1" localSheetId="6" hidden="1">{"Bruto",#N/A,FALSE,"CONV3T.XLS";"Neto",#N/A,FALSE,"CONV3T.XLS";"UnoB",#N/A,FALSE,"CONV3T.XLS";"Bruto",#N/A,FALSE,"CONV4T.XLS";"Neto",#N/A,FALSE,"CONV4T.XLS";"UnoB",#N/A,FALSE,"CONV4T.XLS"}</definedName>
    <definedName name="_MOR4_1" hidden="1">{"Bruto",#N/A,FALSE,"CONV3T.XLS";"Neto",#N/A,FALSE,"CONV3T.XLS";"UnoB",#N/A,FALSE,"CONV3T.XLS";"Bruto",#N/A,FALSE,"CONV4T.XLS";"Neto",#N/A,FALSE,"CONV4T.XLS";"UnoB",#N/A,FALSE,"CONV4T.XLS"}</definedName>
    <definedName name="_NOV1" localSheetId="1">[0]!NOV&amp;[0]!DIC</definedName>
    <definedName name="_NOV1" localSheetId="6">'Inv 2008-2019'!NOV&amp;'Inv 2008-2019'!DIC</definedName>
    <definedName name="_NOV1">[0]!NOV&amp;[0]!DIC</definedName>
    <definedName name="_NOV2">[2]edofza11!$C$43</definedName>
    <definedName name="_OCT1" localSheetId="1">[0]!OCT&amp;[0]!NOV&amp;[0]!DIC</definedName>
    <definedName name="_OCT1" localSheetId="6">'Inv 2008-2019'!OCT&amp;'Inv 2008-2019'!NOV&amp;'Inv 2008-2019'!DIC</definedName>
    <definedName name="_OCT1">[0]!OCT&amp;[0]!NOV&amp;[0]!DIC</definedName>
    <definedName name="_OCT2">[2]edofza10!$C$22</definedName>
    <definedName name="_Order1" hidden="1">255</definedName>
    <definedName name="_pa2" localSheetId="1" hidden="1">{"Bruto",#N/A,FALSE,"CONV3T.XLS";"Neto",#N/A,FALSE,"CONV3T.XLS";"UnoB",#N/A,FALSE,"CONV3T.XLS";"Bruto",#N/A,FALSE,"CONV4T.XLS";"Neto",#N/A,FALSE,"CONV4T.XLS";"UnoB",#N/A,FALSE,"CONV4T.XLS"}</definedName>
    <definedName name="_pa2" localSheetId="6" hidden="1">{"Bruto",#N/A,FALSE,"CONV3T.XLS";"Neto",#N/A,FALSE,"CONV3T.XLS";"UnoB",#N/A,FALSE,"CONV3T.XLS";"Bruto",#N/A,FALSE,"CONV4T.XLS";"Neto",#N/A,FALSE,"CONV4T.XLS";"UnoB",#N/A,FALSE,"CONV4T.XLS"}</definedName>
    <definedName name="_pa2" hidden="1">{"Bruto",#N/A,FALSE,"CONV3T.XLS";"Neto",#N/A,FALSE,"CONV3T.XLS";"UnoB",#N/A,FALSE,"CONV3T.XLS";"Bruto",#N/A,FALSE,"CONV4T.XLS";"Neto",#N/A,FALSE,"CONV4T.XLS";"UnoB",#N/A,FALSE,"CONV4T.XLS"}</definedName>
    <definedName name="_pa2_1" localSheetId="1" hidden="1">{"Bruto",#N/A,FALSE,"CONV3T.XLS";"Neto",#N/A,FALSE,"CONV3T.XLS";"UnoB",#N/A,FALSE,"CONV3T.XLS";"Bruto",#N/A,FALSE,"CONV4T.XLS";"Neto",#N/A,FALSE,"CONV4T.XLS";"UnoB",#N/A,FALSE,"CONV4T.XLS"}</definedName>
    <definedName name="_pa2_1" localSheetId="6" hidden="1">{"Bruto",#N/A,FALSE,"CONV3T.XLS";"Neto",#N/A,FALSE,"CONV3T.XLS";"UnoB",#N/A,FALSE,"CONV3T.XLS";"Bruto",#N/A,FALSE,"CONV4T.XLS";"Neto",#N/A,FALSE,"CONV4T.XLS";"UnoB",#N/A,FALSE,"CONV4T.XLS"}</definedName>
    <definedName name="_pa2_1" hidden="1">{"Bruto",#N/A,FALSE,"CONV3T.XLS";"Neto",#N/A,FALSE,"CONV3T.XLS";"UnoB",#N/A,FALSE,"CONV3T.XLS";"Bruto",#N/A,FALSE,"CONV4T.XLS";"Neto",#N/A,FALSE,"CONV4T.XLS";"UnoB",#N/A,FALSE,"CONV4T.XLS"}</definedName>
    <definedName name="_PAJ4" localSheetId="1" hidden="1">{"Bruto",#N/A,FALSE,"CONV3T.XLS";"Neto",#N/A,FALSE,"CONV3T.XLS";"UnoB",#N/A,FALSE,"CONV3T.XLS";"Bruto",#N/A,FALSE,"CONV4T.XLS";"Neto",#N/A,FALSE,"CONV4T.XLS";"UnoB",#N/A,FALSE,"CONV4T.XLS"}</definedName>
    <definedName name="_PAJ4" localSheetId="6" hidden="1">{"Bruto",#N/A,FALSE,"CONV3T.XLS";"Neto",#N/A,FALSE,"CONV3T.XLS";"UnoB",#N/A,FALSE,"CONV3T.XLS";"Bruto",#N/A,FALSE,"CONV4T.XLS";"Neto",#N/A,FALSE,"CONV4T.XLS";"UnoB",#N/A,FALSE,"CONV4T.XLS"}</definedName>
    <definedName name="_PAJ4" hidden="1">{"Bruto",#N/A,FALSE,"CONV3T.XLS";"Neto",#N/A,FALSE,"CONV3T.XLS";"UnoB",#N/A,FALSE,"CONV3T.XLS";"Bruto",#N/A,FALSE,"CONV4T.XLS";"Neto",#N/A,FALSE,"CONV4T.XLS";"UnoB",#N/A,FALSE,"CONV4T.XLS"}</definedName>
    <definedName name="_PAJ4_1" localSheetId="1" hidden="1">{"Bruto",#N/A,FALSE,"CONV3T.XLS";"Neto",#N/A,FALSE,"CONV3T.XLS";"UnoB",#N/A,FALSE,"CONV3T.XLS";"Bruto",#N/A,FALSE,"CONV4T.XLS";"Neto",#N/A,FALSE,"CONV4T.XLS";"UnoB",#N/A,FALSE,"CONV4T.XLS"}</definedName>
    <definedName name="_PAJ4_1" localSheetId="6" hidden="1">{"Bruto",#N/A,FALSE,"CONV3T.XLS";"Neto",#N/A,FALSE,"CONV3T.XLS";"UnoB",#N/A,FALSE,"CONV3T.XLS";"Bruto",#N/A,FALSE,"CONV4T.XLS";"Neto",#N/A,FALSE,"CONV4T.XLS";"UnoB",#N/A,FALSE,"CONV4T.XLS"}</definedName>
    <definedName name="_PAJ4_1" hidden="1">{"Bruto",#N/A,FALSE,"CONV3T.XLS";"Neto",#N/A,FALSE,"CONV3T.XLS";"UnoB",#N/A,FALSE,"CONV3T.XLS";"Bruto",#N/A,FALSE,"CONV4T.XLS";"Neto",#N/A,FALSE,"CONV4T.XLS";"UnoB",#N/A,FALSE,"CONV4T.XLS"}</definedName>
    <definedName name="_Regression_Int">1</definedName>
    <definedName name="_Regression_X" hidden="1">#REF!</definedName>
    <definedName name="_SEP1" localSheetId="1">[0]!SEP&amp;[0]!OCT&amp;[0]!NOV&amp;[0]!DIC</definedName>
    <definedName name="_SEP1" localSheetId="6">'Inv 2008-2019'!SEP&amp;'Inv 2008-2019'!OCT&amp;'Inv 2008-2019'!NOV&amp;'Inv 2008-2019'!DIC</definedName>
    <definedName name="_SEP1">[0]!SEP&amp;[0]!OCT&amp;[0]!NOV&amp;[0]!DIC</definedName>
    <definedName name="_SEP2">[2]edofza9!$C$22</definedName>
    <definedName name="_smg97">'[5]Premisa macro'!$E$4</definedName>
    <definedName name="_Sort" localSheetId="1" hidden="1">#REF!</definedName>
    <definedName name="_Sort" localSheetId="6" hidden="1">#REF!</definedName>
    <definedName name="_Sort" hidden="1">#REF!</definedName>
    <definedName name="_TDC2001">'[6]Tipos de Cambio'!$C$4</definedName>
    <definedName name="_tul2" localSheetId="1" hidden="1">{"Bruto",#N/A,FALSE,"CONV3T.XLS";"Neto",#N/A,FALSE,"CONV3T.XLS";"UnoB",#N/A,FALSE,"CONV3T.XLS";"Bruto",#N/A,FALSE,"CONV4T.XLS";"Neto",#N/A,FALSE,"CONV4T.XLS";"UnoB",#N/A,FALSE,"CONV4T.XLS"}</definedName>
    <definedName name="_tul2" localSheetId="6" hidden="1">{"Bruto",#N/A,FALSE,"CONV3T.XLS";"Neto",#N/A,FALSE,"CONV3T.XLS";"UnoB",#N/A,FALSE,"CONV3T.XLS";"Bruto",#N/A,FALSE,"CONV4T.XLS";"Neto",#N/A,FALSE,"CONV4T.XLS";"UnoB",#N/A,FALSE,"CONV4T.XLS"}</definedName>
    <definedName name="_tul2" hidden="1">{"Bruto",#N/A,FALSE,"CONV3T.XLS";"Neto",#N/A,FALSE,"CONV3T.XLS";"UnoB",#N/A,FALSE,"CONV3T.XLS";"Bruto",#N/A,FALSE,"CONV4T.XLS";"Neto",#N/A,FALSE,"CONV4T.XLS";"UnoB",#N/A,FALSE,"CONV4T.XLS"}</definedName>
    <definedName name="_tul2_1" localSheetId="1" hidden="1">{"Bruto",#N/A,FALSE,"CONV3T.XLS";"Neto",#N/A,FALSE,"CONV3T.XLS";"UnoB",#N/A,FALSE,"CONV3T.XLS";"Bruto",#N/A,FALSE,"CONV4T.XLS";"Neto",#N/A,FALSE,"CONV4T.XLS";"UnoB",#N/A,FALSE,"CONV4T.XLS"}</definedName>
    <definedName name="_tul2_1" localSheetId="6" hidden="1">{"Bruto",#N/A,FALSE,"CONV3T.XLS";"Neto",#N/A,FALSE,"CONV3T.XLS";"UnoB",#N/A,FALSE,"CONV3T.XLS";"Bruto",#N/A,FALSE,"CONV4T.XLS";"Neto",#N/A,FALSE,"CONV4T.XLS";"UnoB",#N/A,FALSE,"CONV4T.XLS"}</definedName>
    <definedName name="_tul2_1" hidden="1">{"Bruto",#N/A,FALSE,"CONV3T.XLS";"Neto",#N/A,FALSE,"CONV3T.XLS";"UnoB",#N/A,FALSE,"CONV3T.XLS";"Bruto",#N/A,FALSE,"CONV4T.XLS";"Neto",#N/A,FALSE,"CONV4T.XLS";"UnoB",#N/A,FALSE,"CONV4T.XLS"}</definedName>
    <definedName name="_TUL4" localSheetId="1" hidden="1">{"Bruto",#N/A,FALSE,"CONV3T.XLS";"Neto",#N/A,FALSE,"CONV3T.XLS";"UnoB",#N/A,FALSE,"CONV3T.XLS";"Bruto",#N/A,FALSE,"CONV4T.XLS";"Neto",#N/A,FALSE,"CONV4T.XLS";"UnoB",#N/A,FALSE,"CONV4T.XLS"}</definedName>
    <definedName name="_TUL4" localSheetId="6" hidden="1">{"Bruto",#N/A,FALSE,"CONV3T.XLS";"Neto",#N/A,FALSE,"CONV3T.XLS";"UnoB",#N/A,FALSE,"CONV3T.XLS";"Bruto",#N/A,FALSE,"CONV4T.XLS";"Neto",#N/A,FALSE,"CONV4T.XLS";"UnoB",#N/A,FALSE,"CONV4T.XLS"}</definedName>
    <definedName name="_TUL4" hidden="1">{"Bruto",#N/A,FALSE,"CONV3T.XLS";"Neto",#N/A,FALSE,"CONV3T.XLS";"UnoB",#N/A,FALSE,"CONV3T.XLS";"Bruto",#N/A,FALSE,"CONV4T.XLS";"Neto",#N/A,FALSE,"CONV4T.XLS";"UnoB",#N/A,FALSE,"CONV4T.XLS"}</definedName>
    <definedName name="_TUL4_1" localSheetId="1" hidden="1">{"Bruto",#N/A,FALSE,"CONV3T.XLS";"Neto",#N/A,FALSE,"CONV3T.XLS";"UnoB",#N/A,FALSE,"CONV3T.XLS";"Bruto",#N/A,FALSE,"CONV4T.XLS";"Neto",#N/A,FALSE,"CONV4T.XLS";"UnoB",#N/A,FALSE,"CONV4T.XLS"}</definedName>
    <definedName name="_TUL4_1" localSheetId="6" hidden="1">{"Bruto",#N/A,FALSE,"CONV3T.XLS";"Neto",#N/A,FALSE,"CONV3T.XLS";"UnoB",#N/A,FALSE,"CONV3T.XLS";"Bruto",#N/A,FALSE,"CONV4T.XLS";"Neto",#N/A,FALSE,"CONV4T.XLS";"UnoB",#N/A,FALSE,"CONV4T.XLS"}</definedName>
    <definedName name="_TUL4_1" hidden="1">{"Bruto",#N/A,FALSE,"CONV3T.XLS";"Neto",#N/A,FALSE,"CONV3T.XLS";"UnoB",#N/A,FALSE,"CONV3T.XLS";"Bruto",#N/A,FALSE,"CONV4T.XLS";"Neto",#N/A,FALSE,"CONV4T.XLS";"UnoB",#N/A,FALSE,"CONV4T.XLS"}</definedName>
    <definedName name="_WRN4444" localSheetId="1" hidden="1">{"Bruto",#N/A,FALSE,"CONV3T.XLS";"Neto",#N/A,FALSE,"CONV3T.XLS";"UnoB",#N/A,FALSE,"CONV3T.XLS";"Bruto",#N/A,FALSE,"CONV4T.XLS";"Neto",#N/A,FALSE,"CONV4T.XLS";"UnoB",#N/A,FALSE,"CONV4T.XLS"}</definedName>
    <definedName name="_WRN4444" localSheetId="6" hidden="1">{"Bruto",#N/A,FALSE,"CONV3T.XLS";"Neto",#N/A,FALSE,"CONV3T.XLS";"UnoB",#N/A,FALSE,"CONV3T.XLS";"Bruto",#N/A,FALSE,"CONV4T.XLS";"Neto",#N/A,FALSE,"CONV4T.XLS";"UnoB",#N/A,FALSE,"CONV4T.XLS"}</definedName>
    <definedName name="_WRN4444" hidden="1">{"Bruto",#N/A,FALSE,"CONV3T.XLS";"Neto",#N/A,FALSE,"CONV3T.XLS";"UnoB",#N/A,FALSE,"CONV3T.XLS";"Bruto",#N/A,FALSE,"CONV4T.XLS";"Neto",#N/A,FALSE,"CONV4T.XLS";"UnoB",#N/A,FALSE,"CONV4T.XLS"}</definedName>
    <definedName name="_WRN4444_1" localSheetId="1" hidden="1">{"Bruto",#N/A,FALSE,"CONV3T.XLS";"Neto",#N/A,FALSE,"CONV3T.XLS";"UnoB",#N/A,FALSE,"CONV3T.XLS";"Bruto",#N/A,FALSE,"CONV4T.XLS";"Neto",#N/A,FALSE,"CONV4T.XLS";"UnoB",#N/A,FALSE,"CONV4T.XLS"}</definedName>
    <definedName name="_WRN4444_1" localSheetId="6" hidden="1">{"Bruto",#N/A,FALSE,"CONV3T.XLS";"Neto",#N/A,FALSE,"CONV3T.XLS";"UnoB",#N/A,FALSE,"CONV3T.XLS";"Bruto",#N/A,FALSE,"CONV4T.XLS";"Neto",#N/A,FALSE,"CONV4T.XLS";"UnoB",#N/A,FALSE,"CONV4T.XLS"}</definedName>
    <definedName name="_WRN4444_1" hidden="1">{"Bruto",#N/A,FALSE,"CONV3T.XLS";"Neto",#N/A,FALSE,"CONV3T.XLS";"UnoB",#N/A,FALSE,"CONV3T.XLS";"Bruto",#N/A,FALSE,"CONV4T.XLS";"Neto",#N/A,FALSE,"CONV4T.XLS";"UnoB",#N/A,FALSE,"CONV4T.XLS"}</definedName>
    <definedName name="a" localSheetId="1">[0]!ABR&amp;[0]!MAY&amp;[0]!JUN&amp;[0]!JUL&amp;[0]!AGO&amp;[0]!SEP</definedName>
    <definedName name="a" localSheetId="6">'Inv 2008-2019'!ABR&amp;'Inv 2008-2019'!MAY&amp;'Inv 2008-2019'!JUN&amp;'Inv 2008-2019'!JUL&amp;'Inv 2008-2019'!AGO&amp;'Inv 2008-2019'!SEP</definedName>
    <definedName name="a">[0]!ABR&amp;[0]!MAY&amp;[0]!JUN&amp;[0]!JUL&amp;[0]!AGO&amp;[0]!SEP</definedName>
    <definedName name="A_impresión_IM" localSheetId="1">#REF!</definedName>
    <definedName name="A_impresión_IM" localSheetId="6">#REF!</definedName>
    <definedName name="A_impresión_IM">#REF!</definedName>
    <definedName name="aa" localSheetId="6">#REF!</definedName>
    <definedName name="aa">#REF!</definedName>
    <definedName name="AA1500_">#N/A</definedName>
    <definedName name="ABR" localSheetId="6">"; ABRIL.- "&amp;TEXT([7]edofza04!$C$24,"#,##0")</definedName>
    <definedName name="ABR">"; ABRIL.- "&amp;TEXT([8]edofza04!$C$24,"#,##0")</definedName>
    <definedName name="Actividad_institucional" localSheetId="6">'[9]cuadro 21'!$A$6:$E$159</definedName>
    <definedName name="Actividad_institucional">'[10]cuadro 21'!$A$6:$E$159</definedName>
    <definedName name="actual">'[11]Régimen financiero'!$E$3</definedName>
    <definedName name="AD">[1]BANPRO99!#REF!</definedName>
    <definedName name="admtva" localSheetId="1">+IF([0]!MES=1,'Criterios Inclusión y Exclusión'!_FEB1,IF([0]!MES=2,'Criterios Inclusión y Exclusión'!m,IF([0]!MES=3,'Criterios Inclusión y Exclusión'!_ABR1,IF([0]!MES=4,'Criterios Inclusión y Exclusión'!_MAY1,IF([0]!MES=5,'Criterios Inclusión y Exclusión'!_JUN1,IF([0]!MES=6,'Criterios Inclusión y Exclusión'!_JUL1,'Criterios Inclusión y Exclusión'!PROY2))))))</definedName>
    <definedName name="admtva" localSheetId="6">+IF('Inv 2008-2019'!MES=1,'Inv 2008-2019'!_FEB1,IF('Inv 2008-2019'!MES=2,'Inv 2008-2019'!m,IF('Inv 2008-2019'!MES=3,'Inv 2008-2019'!_ABR1,IF('Inv 2008-2019'!MES=4,'Inv 2008-2019'!_MAY1,IF('Inv 2008-2019'!MES=5,'Inv 2008-2019'!_JUN1,IF('Inv 2008-2019'!MES=6,'Inv 2008-2019'!_JUL1,'Inv 2008-2019'!PROY2))))))</definedName>
    <definedName name="admtva">+IF([0]!MES=1,[0]!_FEB1,IF([0]!MES=2,[0]!m,IF([0]!MES=3,[0]!_ABR1,IF([0]!MES=4,[0]!_MAY1,IF([0]!MES=5,[0]!_JUN1,IF([0]!MES=6,[0]!_JUL1,[0]!PROY2))))))</definedName>
    <definedName name="Admva">[12]Administrativa!$B$2:$I$59</definedName>
    <definedName name="AGO" localSheetId="6">"; AGOSTO.- "&amp;TEXT([7]edofza08!$C$24,"#,##0")</definedName>
    <definedName name="AGO">"; AGOSTO.- "&amp;TEXT([8]edofza08!$C$24,"#,##0")</definedName>
    <definedName name="AÑO" localSheetId="1">+TEXT(IF(AND(OR(DAY([0]!FECHA)&gt;=1,DAY([0]!FECHA)&lt;=10),MONTH([0]!FECHA)=1),YEAR([0]!FECHA)-1,YEAR([0]!FECHA)),"0")</definedName>
    <definedName name="AÑO" localSheetId="6">+TEXT(IF(AND(OR(DAY([0]!FECHA)&gt;=1,DAY([0]!FECHA)&lt;=10),MONTH([0]!FECHA)=1),YEAR([0]!FECHA)-1,YEAR([0]!FECHA)),"0")</definedName>
    <definedName name="AÑO">+TEXT(IF(AND(OR(DAY([0]!FECHA)&gt;=1,DAY([0]!FECHA)&lt;=10),MONTH([0]!FECHA)=1),YEAR([0]!FECHA)-1,YEAR([0]!FECHA)),"0")</definedName>
    <definedName name="_xlnm.Print_Area" localSheetId="1">#REF!</definedName>
    <definedName name="_xlnm.Print_Area" localSheetId="6">#REF!</definedName>
    <definedName name="_xlnm.Print_Area">#REF!</definedName>
    <definedName name="Area_de_paso" localSheetId="6">#REF!</definedName>
    <definedName name="Area_de_paso">#REF!</definedName>
    <definedName name="ASIG_TEC">#N/A</definedName>
    <definedName name="ayer">'[11]Premisas IMSS'!$M$12</definedName>
    <definedName name="b" localSheetId="1">[0]!SEP&amp;[0]!OCT&amp;[0]!NOV&amp;[0]!DIC</definedName>
    <definedName name="b" localSheetId="6">'Inv 2008-2019'!SEP&amp;'Inv 2008-2019'!OCT&amp;'Inv 2008-2019'!NOV&amp;'Inv 2008-2019'!DIC</definedName>
    <definedName name="b">[0]!SEP&amp;[0]!OCT&amp;[0]!NOV&amp;[0]!DIC</definedName>
    <definedName name="base2002" localSheetId="1">#REF!</definedName>
    <definedName name="base2002" localSheetId="6">#REF!</definedName>
    <definedName name="base2002">#REF!</definedName>
    <definedName name="base2003orig" localSheetId="6">#REF!</definedName>
    <definedName name="base2003orig">#REF!</definedName>
    <definedName name="base2003origentidades" localSheetId="6">#REF!</definedName>
    <definedName name="base2003origentidades">#REF!</definedName>
    <definedName name="base2004" localSheetId="6">#REF!</definedName>
    <definedName name="base2004">#REF!</definedName>
    <definedName name="base2004entidades" localSheetId="6">#REF!</definedName>
    <definedName name="base2004entidades">#REF!</definedName>
    <definedName name="_xlnm.Database" localSheetId="6">#REF!</definedName>
    <definedName name="_xlnm.Database">#REF!</definedName>
    <definedName name="C_" localSheetId="6">[13]FP1996!#REF!</definedName>
    <definedName name="C_">[14]FP1996!#REF!</definedName>
    <definedName name="cálculos" localSheetId="1">#REF!</definedName>
    <definedName name="cálculos" localSheetId="6">#REF!</definedName>
    <definedName name="cálculos">#REF!</definedName>
    <definedName name="CALENDA">#N/A</definedName>
    <definedName name="can" localSheetId="1" hidden="1">{"Bruto",#N/A,FALSE,"CONV3T.XLS";"Neto",#N/A,FALSE,"CONV3T.XLS";"UnoB",#N/A,FALSE,"CONV3T.XLS";"Bruto",#N/A,FALSE,"CONV4T.XLS";"Neto",#N/A,FALSE,"CONV4T.XLS";"UnoB",#N/A,FALSE,"CONV4T.XLS"}</definedName>
    <definedName name="can" localSheetId="6" hidden="1">{"Bruto",#N/A,FALSE,"CONV3T.XLS";"Neto",#N/A,FALSE,"CONV3T.XLS";"UnoB",#N/A,FALSE,"CONV3T.XLS";"Bruto",#N/A,FALSE,"CONV4T.XLS";"Neto",#N/A,FALSE,"CONV4T.XLS";"UnoB",#N/A,FALSE,"CONV4T.XLS"}</definedName>
    <definedName name="can" hidden="1">{"Bruto",#N/A,FALSE,"CONV3T.XLS";"Neto",#N/A,FALSE,"CONV3T.XLS";"UnoB",#N/A,FALSE,"CONV3T.XLS";"Bruto",#N/A,FALSE,"CONV4T.XLS";"Neto",#N/A,FALSE,"CONV4T.XLS";"UnoB",#N/A,FALSE,"CONV4T.XLS"}</definedName>
    <definedName name="can_1" localSheetId="1" hidden="1">{"Bruto",#N/A,FALSE,"CONV3T.XLS";"Neto",#N/A,FALSE,"CONV3T.XLS";"UnoB",#N/A,FALSE,"CONV3T.XLS";"Bruto",#N/A,FALSE,"CONV4T.XLS";"Neto",#N/A,FALSE,"CONV4T.XLS";"UnoB",#N/A,FALSE,"CONV4T.XLS"}</definedName>
    <definedName name="can_1" localSheetId="6" hidden="1">{"Bruto",#N/A,FALSE,"CONV3T.XLS";"Neto",#N/A,FALSE,"CONV3T.XLS";"UnoB",#N/A,FALSE,"CONV3T.XLS";"Bruto",#N/A,FALSE,"CONV4T.XLS";"Neto",#N/A,FALSE,"CONV4T.XLS";"UnoB",#N/A,FALSE,"CONV4T.XLS"}</definedName>
    <definedName name="can_1" hidden="1">{"Bruto",#N/A,FALSE,"CONV3T.XLS";"Neto",#N/A,FALSE,"CONV3T.XLS";"UnoB",#N/A,FALSE,"CONV3T.XLS";"Bruto",#N/A,FALSE,"CONV4T.XLS";"Neto",#N/A,FALSE,"CONV4T.XLS";"UnoB",#N/A,FALSE,"CONV4T.XLS"}</definedName>
    <definedName name="cata10">'[15]bd 2010'!$A$5:$E$1263</definedName>
    <definedName name="cata11">'[15]bd 2011'!$A$2:$C$1127</definedName>
    <definedName name="CCCC" localSheetId="1" hidden="1">{"Bruto",#N/A,FALSE,"CONV3T.XLS";"Neto",#N/A,FALSE,"CONV3T.XLS";"UnoB",#N/A,FALSE,"CONV3T.XLS";"Bruto",#N/A,FALSE,"CONV4T.XLS";"Neto",#N/A,FALSE,"CONV4T.XLS";"UnoB",#N/A,FALSE,"CONV4T.XLS"}</definedName>
    <definedName name="CCCC" localSheetId="6" hidden="1">{"Bruto",#N/A,FALSE,"CONV3T.XLS";"Neto",#N/A,FALSE,"CONV3T.XLS";"UnoB",#N/A,FALSE,"CONV3T.XLS";"Bruto",#N/A,FALSE,"CONV4T.XLS";"Neto",#N/A,FALSE,"CONV4T.XLS";"UnoB",#N/A,FALSE,"CONV4T.XLS"}</definedName>
    <definedName name="CCCC" hidden="1">{"Bruto",#N/A,FALSE,"CONV3T.XLS";"Neto",#N/A,FALSE,"CONV3T.XLS";"UnoB",#N/A,FALSE,"CONV3T.XLS";"Bruto",#N/A,FALSE,"CONV4T.XLS";"Neto",#N/A,FALSE,"CONV4T.XLS";"UnoB",#N/A,FALSE,"CONV4T.XLS"}</definedName>
    <definedName name="CCCC_1" localSheetId="1" hidden="1">{"Bruto",#N/A,FALSE,"CONV3T.XLS";"Neto",#N/A,FALSE,"CONV3T.XLS";"UnoB",#N/A,FALSE,"CONV3T.XLS";"Bruto",#N/A,FALSE,"CONV4T.XLS";"Neto",#N/A,FALSE,"CONV4T.XLS";"UnoB",#N/A,FALSE,"CONV4T.XLS"}</definedName>
    <definedName name="CCCC_1" localSheetId="6" hidden="1">{"Bruto",#N/A,FALSE,"CONV3T.XLS";"Neto",#N/A,FALSE,"CONV3T.XLS";"UnoB",#N/A,FALSE,"CONV3T.XLS";"Bruto",#N/A,FALSE,"CONV4T.XLS";"Neto",#N/A,FALSE,"CONV4T.XLS";"UnoB",#N/A,FALSE,"CONV4T.XLS"}</definedName>
    <definedName name="CCCC_1" hidden="1">{"Bruto",#N/A,FALSE,"CONV3T.XLS";"Neto",#N/A,FALSE,"CONV3T.XLS";"UnoB",#N/A,FALSE,"CONV3T.XLS";"Bruto",#N/A,FALSE,"CONV4T.XLS";"Neto",#N/A,FALSE,"CONV4T.XLS";"UnoB",#N/A,FALSE,"CONV4T.XLS"}</definedName>
    <definedName name="ccccc">#REF!</definedName>
    <definedName name="CEEE" localSheetId="1" hidden="1">{"Bruto",#N/A,FALSE,"CONV3T.XLS";"Neto",#N/A,FALSE,"CONV3T.XLS";"UnoB",#N/A,FALSE,"CONV3T.XLS";"Bruto",#N/A,FALSE,"CONV4T.XLS";"Neto",#N/A,FALSE,"CONV4T.XLS";"UnoB",#N/A,FALSE,"CONV4T.XLS"}</definedName>
    <definedName name="CEEE" localSheetId="6" hidden="1">{"Bruto",#N/A,FALSE,"CONV3T.XLS";"Neto",#N/A,FALSE,"CONV3T.XLS";"UnoB",#N/A,FALSE,"CONV3T.XLS";"Bruto",#N/A,FALSE,"CONV4T.XLS";"Neto",#N/A,FALSE,"CONV4T.XLS";"UnoB",#N/A,FALSE,"CONV4T.XLS"}</definedName>
    <definedName name="CEEE" hidden="1">{"Bruto",#N/A,FALSE,"CONV3T.XLS";"Neto",#N/A,FALSE,"CONV3T.XLS";"UnoB",#N/A,FALSE,"CONV3T.XLS";"Bruto",#N/A,FALSE,"CONV4T.XLS";"Neto",#N/A,FALSE,"CONV4T.XLS";"UnoB",#N/A,FALSE,"CONV4T.XLS"}</definedName>
    <definedName name="CEEE_1" localSheetId="1" hidden="1">{"Bruto",#N/A,FALSE,"CONV3T.XLS";"Neto",#N/A,FALSE,"CONV3T.XLS";"UnoB",#N/A,FALSE,"CONV3T.XLS";"Bruto",#N/A,FALSE,"CONV4T.XLS";"Neto",#N/A,FALSE,"CONV4T.XLS";"UnoB",#N/A,FALSE,"CONV4T.XLS"}</definedName>
    <definedName name="CEEE_1" localSheetId="6" hidden="1">{"Bruto",#N/A,FALSE,"CONV3T.XLS";"Neto",#N/A,FALSE,"CONV3T.XLS";"UnoB",#N/A,FALSE,"CONV3T.XLS";"Bruto",#N/A,FALSE,"CONV4T.XLS";"Neto",#N/A,FALSE,"CONV4T.XLS";"UnoB",#N/A,FALSE,"CONV4T.XLS"}</definedName>
    <definedName name="CEEE_1" hidden="1">{"Bruto",#N/A,FALSE,"CONV3T.XLS";"Neto",#N/A,FALSE,"CONV3T.XLS";"UnoB",#N/A,FALSE,"CONV3T.XLS";"Bruto",#N/A,FALSE,"CONV4T.XLS";"Neto",#N/A,FALSE,"CONV4T.XLS";"UnoB",#N/A,FALSE,"CONV4T.XLS"}</definedName>
    <definedName name="cero" localSheetId="1" hidden="1">{"Bruto",#N/A,FALSE,"CONV3T.XLS";"Neto",#N/A,FALSE,"CONV3T.XLS";"UnoB",#N/A,FALSE,"CONV3T.XLS";"Bruto",#N/A,FALSE,"CONV4T.XLS";"Neto",#N/A,FALSE,"CONV4T.XLS";"UnoB",#N/A,FALSE,"CONV4T.XLS"}</definedName>
    <definedName name="cero" localSheetId="6" hidden="1">{"Bruto",#N/A,FALSE,"CONV3T.XLS";"Neto",#N/A,FALSE,"CONV3T.XLS";"UnoB",#N/A,FALSE,"CONV3T.XLS";"Bruto",#N/A,FALSE,"CONV4T.XLS";"Neto",#N/A,FALSE,"CONV4T.XLS";"UnoB",#N/A,FALSE,"CONV4T.XLS"}</definedName>
    <definedName name="cero" hidden="1">{"Bruto",#N/A,FALSE,"CONV3T.XLS";"Neto",#N/A,FALSE,"CONV3T.XLS";"UnoB",#N/A,FALSE,"CONV3T.XLS";"Bruto",#N/A,FALSE,"CONV4T.XLS";"Neto",#N/A,FALSE,"CONV4T.XLS";"UnoB",#N/A,FALSE,"CONV4T.XLS"}</definedName>
    <definedName name="cero_1" localSheetId="1" hidden="1">{"Bruto",#N/A,FALSE,"CONV3T.XLS";"Neto",#N/A,FALSE,"CONV3T.XLS";"UnoB",#N/A,FALSE,"CONV3T.XLS";"Bruto",#N/A,FALSE,"CONV4T.XLS";"Neto",#N/A,FALSE,"CONV4T.XLS";"UnoB",#N/A,FALSE,"CONV4T.XLS"}</definedName>
    <definedName name="cero_1" localSheetId="6" hidden="1">{"Bruto",#N/A,FALSE,"CONV3T.XLS";"Neto",#N/A,FALSE,"CONV3T.XLS";"UnoB",#N/A,FALSE,"CONV3T.XLS";"Bruto",#N/A,FALSE,"CONV4T.XLS";"Neto",#N/A,FALSE,"CONV4T.XLS";"UnoB",#N/A,FALSE,"CONV4T.XLS"}</definedName>
    <definedName name="cero_1" hidden="1">{"Bruto",#N/A,FALSE,"CONV3T.XLS";"Neto",#N/A,FALSE,"CONV3T.XLS";"UnoB",#N/A,FALSE,"CONV3T.XLS";"Bruto",#N/A,FALSE,"CONV4T.XLS";"Neto",#N/A,FALSE,"CONV4T.XLS";"UnoB",#N/A,FALSE,"CONV4T.XLS"}</definedName>
    <definedName name="Cifras_Control">#REF!</definedName>
    <definedName name="claseco" localSheetId="6">#REF!</definedName>
    <definedName name="claseco">#REF!</definedName>
    <definedName name="concepto">'[16]BASE DEFINITIVA 2002'!#REF!</definedName>
    <definedName name="CONS">[1]BANPRO99!#REF!</definedName>
    <definedName name="Consulta1" localSheetId="6">'[9]cuadro 9'!$A$5:$P$35</definedName>
    <definedName name="Consulta1">'[10]cuadro 9'!$A$5:$P$35</definedName>
    <definedName name="copia_Clas_Admva" localSheetId="1">#REF!</definedName>
    <definedName name="copia_Clas_Admva" localSheetId="6">#REF!</definedName>
    <definedName name="copia_Clas_Admva">#REF!</definedName>
    <definedName name="copia_Clas_Econ">[17]Clas_Econ!$B$2:$M$25</definedName>
    <definedName name="copia_Clas_Fun" localSheetId="1">#REF!</definedName>
    <definedName name="copia_Clas_Fun" localSheetId="6">#REF!</definedName>
    <definedName name="copia_Clas_Fun">#REF!</definedName>
    <definedName name="copia_Clas_Func" localSheetId="1">[18]Clas_Fun!#REF!</definedName>
    <definedName name="copia_Clas_Func" localSheetId="6">[18]Clas_Fun!#REF!</definedName>
    <definedName name="copia_Clas_Func">[18]Clas_Fun!#REF!</definedName>
    <definedName name="copia_Doble_Consolid" localSheetId="1">#REF!</definedName>
    <definedName name="copia_Doble_Consolid" localSheetId="6">#REF!</definedName>
    <definedName name="copia_Doble_Consolid">#REF!</definedName>
    <definedName name="copia_Doble_OECPD" localSheetId="6">#REF!</definedName>
    <definedName name="copia_Doble_OECPD">#REF!</definedName>
    <definedName name="copia_Doble_RAutonyAPC" localSheetId="6">#REF!</definedName>
    <definedName name="copia_Doble_RAutonyAPC">#REF!</definedName>
    <definedName name="copia_Gto_Ents_Fed">[17]Gto_Ent_Fed!$B$39:$L$73</definedName>
    <definedName name="copia_Gto_Federal" localSheetId="1">#REF!</definedName>
    <definedName name="copia_Gto_Federal" localSheetId="6">#REF!</definedName>
    <definedName name="copia_Gto_Federal">#REF!</definedName>
    <definedName name="copia_Gto_Neto" localSheetId="6">#REF!</definedName>
    <definedName name="copia_Gto_Neto">#REF!</definedName>
    <definedName name="copia_Ing_Pres" localSheetId="6">#REF!</definedName>
    <definedName name="copia_Ing_Pres">#REF!</definedName>
    <definedName name="cor" localSheetId="1" hidden="1">{"Bruto",#N/A,FALSE,"CONV3T.XLS";"Neto",#N/A,FALSE,"CONV3T.XLS";"UnoB",#N/A,FALSE,"CONV3T.XLS";"Bruto",#N/A,FALSE,"CONV4T.XLS";"Neto",#N/A,FALSE,"CONV4T.XLS";"UnoB",#N/A,FALSE,"CONV4T.XLS"}</definedName>
    <definedName name="cor" localSheetId="6" hidden="1">{"Bruto",#N/A,FALSE,"CONV3T.XLS";"Neto",#N/A,FALSE,"CONV3T.XLS";"UnoB",#N/A,FALSE,"CONV3T.XLS";"Bruto",#N/A,FALSE,"CONV4T.XLS";"Neto",#N/A,FALSE,"CONV4T.XLS";"UnoB",#N/A,FALSE,"CONV4T.XLS"}</definedName>
    <definedName name="cor" hidden="1">{"Bruto",#N/A,FALSE,"CONV3T.XLS";"Neto",#N/A,FALSE,"CONV3T.XLS";"UnoB",#N/A,FALSE,"CONV3T.XLS";"Bruto",#N/A,FALSE,"CONV4T.XLS";"Neto",#N/A,FALSE,"CONV4T.XLS";"UnoB",#N/A,FALSE,"CONV4T.XLS"}</definedName>
    <definedName name="cor_1" localSheetId="1" hidden="1">{"Bruto",#N/A,FALSE,"CONV3T.XLS";"Neto",#N/A,FALSE,"CONV3T.XLS";"UnoB",#N/A,FALSE,"CONV3T.XLS";"Bruto",#N/A,FALSE,"CONV4T.XLS";"Neto",#N/A,FALSE,"CONV4T.XLS";"UnoB",#N/A,FALSE,"CONV4T.XLS"}</definedName>
    <definedName name="cor_1" localSheetId="6" hidden="1">{"Bruto",#N/A,FALSE,"CONV3T.XLS";"Neto",#N/A,FALSE,"CONV3T.XLS";"UnoB",#N/A,FALSE,"CONV3T.XLS";"Bruto",#N/A,FALSE,"CONV4T.XLS";"Neto",#N/A,FALSE,"CONV4T.XLS";"UnoB",#N/A,FALSE,"CONV4T.XLS"}</definedName>
    <definedName name="cor_1" hidden="1">{"Bruto",#N/A,FALSE,"CONV3T.XLS";"Neto",#N/A,FALSE,"CONV3T.XLS";"UnoB",#N/A,FALSE,"CONV3T.XLS";"Bruto",#N/A,FALSE,"CONV4T.XLS";"Neto",#N/A,FALSE,"CONV4T.XLS";"UnoB",#N/A,FALSE,"CONV4T.XLS"}</definedName>
    <definedName name="corrien" localSheetId="1">[0]!AGO&amp;[0]!SEP&amp;[0]!OCT&amp;[0]!NOV&amp;[0]!DIC</definedName>
    <definedName name="corrien" localSheetId="6">'Inv 2008-2019'!AGO&amp;'Inv 2008-2019'!SEP&amp;'Inv 2008-2019'!OCT&amp;'Inv 2008-2019'!NOV&amp;'Inv 2008-2019'!DIC</definedName>
    <definedName name="corrien">[0]!AGO&amp;[0]!SEP&amp;[0]!OCT&amp;[0]!NOV&amp;[0]!DIC</definedName>
    <definedName name="cos" localSheetId="1" hidden="1">{"Bruto",#N/A,FALSE,"CONV3T.XLS";"Neto",#N/A,FALSE,"CONV3T.XLS";"UnoB",#N/A,FALSE,"CONV3T.XLS";"Bruto",#N/A,FALSE,"CONV4T.XLS";"Neto",#N/A,FALSE,"CONV4T.XLS";"UnoB",#N/A,FALSE,"CONV4T.XLS"}</definedName>
    <definedName name="cos" localSheetId="6" hidden="1">{"Bruto",#N/A,FALSE,"CONV3T.XLS";"Neto",#N/A,FALSE,"CONV3T.XLS";"UnoB",#N/A,FALSE,"CONV3T.XLS";"Bruto",#N/A,FALSE,"CONV4T.XLS";"Neto",#N/A,FALSE,"CONV4T.XLS";"UnoB",#N/A,FALSE,"CONV4T.XLS"}</definedName>
    <definedName name="cos" hidden="1">{"Bruto",#N/A,FALSE,"CONV3T.XLS";"Neto",#N/A,FALSE,"CONV3T.XLS";"UnoB",#N/A,FALSE,"CONV3T.XLS";"Bruto",#N/A,FALSE,"CONV4T.XLS";"Neto",#N/A,FALSE,"CONV4T.XLS";"UnoB",#N/A,FALSE,"CONV4T.XLS"}</definedName>
    <definedName name="cos_1" localSheetId="1" hidden="1">{"Bruto",#N/A,FALSE,"CONV3T.XLS";"Neto",#N/A,FALSE,"CONV3T.XLS";"UnoB",#N/A,FALSE,"CONV3T.XLS";"Bruto",#N/A,FALSE,"CONV4T.XLS";"Neto",#N/A,FALSE,"CONV4T.XLS";"UnoB",#N/A,FALSE,"CONV4T.XLS"}</definedName>
    <definedName name="cos_1" localSheetId="6" hidden="1">{"Bruto",#N/A,FALSE,"CONV3T.XLS";"Neto",#N/A,FALSE,"CONV3T.XLS";"UnoB",#N/A,FALSE,"CONV3T.XLS";"Bruto",#N/A,FALSE,"CONV4T.XLS";"Neto",#N/A,FALSE,"CONV4T.XLS";"UnoB",#N/A,FALSE,"CONV4T.XLS"}</definedName>
    <definedName name="cos_1" hidden="1">{"Bruto",#N/A,FALSE,"CONV3T.XLS";"Neto",#N/A,FALSE,"CONV3T.XLS";"UnoB",#N/A,FALSE,"CONV3T.XLS";"Bruto",#N/A,FALSE,"CONV4T.XLS";"Neto",#N/A,FALSE,"CONV4T.XLS";"UnoB",#N/A,FALSE,"CONV4T.XLS"}</definedName>
    <definedName name="COSTO">#N/A</definedName>
    <definedName name="CRI">[1]BANPRO99!#REF!</definedName>
    <definedName name="CSCSDS" localSheetId="1" hidden="1">{"Bruto",#N/A,FALSE,"CONV3T.XLS";"Neto",#N/A,FALSE,"CONV3T.XLS";"UnoB",#N/A,FALSE,"CONV3T.XLS";"Bruto",#N/A,FALSE,"CONV4T.XLS";"Neto",#N/A,FALSE,"CONV4T.XLS";"UnoB",#N/A,FALSE,"CONV4T.XLS"}</definedName>
    <definedName name="CSCSDS" localSheetId="6" hidden="1">{"Bruto",#N/A,FALSE,"CONV3T.XLS";"Neto",#N/A,FALSE,"CONV3T.XLS";"UnoB",#N/A,FALSE,"CONV3T.XLS";"Bruto",#N/A,FALSE,"CONV4T.XLS";"Neto",#N/A,FALSE,"CONV4T.XLS";"UnoB",#N/A,FALSE,"CONV4T.XLS"}</definedName>
    <definedName name="CSCSDS" hidden="1">{"Bruto",#N/A,FALSE,"CONV3T.XLS";"Neto",#N/A,FALSE,"CONV3T.XLS";"UnoB",#N/A,FALSE,"CONV3T.XLS";"Bruto",#N/A,FALSE,"CONV4T.XLS";"Neto",#N/A,FALSE,"CONV4T.XLS";"UnoB",#N/A,FALSE,"CONV4T.XLS"}</definedName>
    <definedName name="CSCSDS_1" localSheetId="1" hidden="1">{"Bruto",#N/A,FALSE,"CONV3T.XLS";"Neto",#N/A,FALSE,"CONV3T.XLS";"UnoB",#N/A,FALSE,"CONV3T.XLS";"Bruto",#N/A,FALSE,"CONV4T.XLS";"Neto",#N/A,FALSE,"CONV4T.XLS";"UnoB",#N/A,FALSE,"CONV4T.XLS"}</definedName>
    <definedName name="CSCSDS_1" localSheetId="6" hidden="1">{"Bruto",#N/A,FALSE,"CONV3T.XLS";"Neto",#N/A,FALSE,"CONV3T.XLS";"UnoB",#N/A,FALSE,"CONV3T.XLS";"Bruto",#N/A,FALSE,"CONV4T.XLS";"Neto",#N/A,FALSE,"CONV4T.XLS";"UnoB",#N/A,FALSE,"CONV4T.XLS"}</definedName>
    <definedName name="CSCSDS_1" hidden="1">{"Bruto",#N/A,FALSE,"CONV3T.XLS";"Neto",#N/A,FALSE,"CONV3T.XLS";"UnoB",#N/A,FALSE,"CONV3T.XLS";"Bruto",#N/A,FALSE,"CONV4T.XLS";"Neto",#N/A,FALSE,"CONV4T.XLS";"UnoB",#N/A,FALSE,"CONV4T.XLS"}</definedName>
    <definedName name="cuad">#REF!</definedName>
    <definedName name="CUAD179" localSheetId="6">#REF!</definedName>
    <definedName name="CUAD179">#REF!</definedName>
    <definedName name="CUAD179A" localSheetId="6">#REF!</definedName>
    <definedName name="CUAD179A">#REF!</definedName>
    <definedName name="CUAD180" localSheetId="6">#REF!</definedName>
    <definedName name="CUAD180">#REF!</definedName>
    <definedName name="cuotasem">'[5]Régimen financiero'!$E$3</definedName>
    <definedName name="Datum" localSheetId="1">#REF!</definedName>
    <definedName name="Datum" localSheetId="6">#REF!</definedName>
    <definedName name="Datum">#REF!</definedName>
    <definedName name="DCXCZXCZXCXCZ" localSheetId="1" hidden="1">{"Bruto",#N/A,FALSE,"CONV3T.XLS";"Neto",#N/A,FALSE,"CONV3T.XLS";"UnoB",#N/A,FALSE,"CONV3T.XLS";"Bruto",#N/A,FALSE,"CONV4T.XLS";"Neto",#N/A,FALSE,"CONV4T.XLS";"UnoB",#N/A,FALSE,"CONV4T.XLS"}</definedName>
    <definedName name="DCXCZXCZXCXCZ" localSheetId="6" hidden="1">{"Bruto",#N/A,FALSE,"CONV3T.XLS";"Neto",#N/A,FALSE,"CONV3T.XLS";"UnoB",#N/A,FALSE,"CONV3T.XLS";"Bruto",#N/A,FALSE,"CONV4T.XLS";"Neto",#N/A,FALSE,"CONV4T.XLS";"UnoB",#N/A,FALSE,"CONV4T.XLS"}</definedName>
    <definedName name="DCXCZXCZXCXCZ" hidden="1">{"Bruto",#N/A,FALSE,"CONV3T.XLS";"Neto",#N/A,FALSE,"CONV3T.XLS";"UnoB",#N/A,FALSE,"CONV3T.XLS";"Bruto",#N/A,FALSE,"CONV4T.XLS";"Neto",#N/A,FALSE,"CONV4T.XLS";"UnoB",#N/A,FALSE,"CONV4T.XLS"}</definedName>
    <definedName name="DCXCZXCZXCXCZ_1" localSheetId="1" hidden="1">{"Bruto",#N/A,FALSE,"CONV3T.XLS";"Neto",#N/A,FALSE,"CONV3T.XLS";"UnoB",#N/A,FALSE,"CONV3T.XLS";"Bruto",#N/A,FALSE,"CONV4T.XLS";"Neto",#N/A,FALSE,"CONV4T.XLS";"UnoB",#N/A,FALSE,"CONV4T.XLS"}</definedName>
    <definedName name="DCXCZXCZXCXCZ_1" localSheetId="6" hidden="1">{"Bruto",#N/A,FALSE,"CONV3T.XLS";"Neto",#N/A,FALSE,"CONV3T.XLS";"UnoB",#N/A,FALSE,"CONV3T.XLS";"Bruto",#N/A,FALSE,"CONV4T.XLS";"Neto",#N/A,FALSE,"CONV4T.XLS";"UnoB",#N/A,FALSE,"CONV4T.XLS"}</definedName>
    <definedName name="DCXCZXCZXCXCZ_1" hidden="1">{"Bruto",#N/A,FALSE,"CONV3T.XLS";"Neto",#N/A,FALSE,"CONV3T.XLS";"UnoB",#N/A,FALSE,"CONV3T.XLS";"Bruto",#N/A,FALSE,"CONV4T.XLS";"Neto",#N/A,FALSE,"CONV4T.XLS";"UnoB",#N/A,FALSE,"CONV4T.XLS"}</definedName>
    <definedName name="dd">#REF!</definedName>
    <definedName name="ddd" localSheetId="1">[0]!AGO&amp;[0]!SEP&amp;[0]!OCT&amp;[0]!NOV&amp;[0]!DIC</definedName>
    <definedName name="ddd" localSheetId="6">'Inv 2008-2019'!AGO&amp;'Inv 2008-2019'!SEP&amp;'Inv 2008-2019'!OCT&amp;'Inv 2008-2019'!NOV&amp;'Inv 2008-2019'!DIC</definedName>
    <definedName name="ddd">[0]!AGO&amp;[0]!SEP&amp;[0]!OCT&amp;[0]!NOV&amp;[0]!DIC</definedName>
    <definedName name="dddd" localSheetId="1">#REF!</definedName>
    <definedName name="dddd" localSheetId="6">#REF!</definedName>
    <definedName name="dddd">#REF!</definedName>
    <definedName name="ddddd">[19]Clas_Econ!$B$2:$M$25</definedName>
    <definedName name="DEFICIT4" localSheetId="1">#REF!</definedName>
    <definedName name="DEFICIT4" localSheetId="6">#REF!</definedName>
    <definedName name="DEFICIT4">#REF!</definedName>
    <definedName name="DIC" localSheetId="6">"; DICIEMBRE.- "&amp;TEXT([7]edofza12!$C$24,"#,##0")</definedName>
    <definedName name="DIC">"; DICIEMBRE.- "&amp;TEXT([8]edofza12!$C$24,"#,##0")</definedName>
    <definedName name="DIFERENCIAS">#N/A</definedName>
    <definedName name="DOS" localSheetId="1" hidden="1">{"Bruto",#N/A,FALSE,"CONV3T.XLS";"Neto",#N/A,FALSE,"CONV3T.XLS";"UnoB",#N/A,FALSE,"CONV3T.XLS";"Bruto",#N/A,FALSE,"CONV4T.XLS";"Neto",#N/A,FALSE,"CONV4T.XLS";"UnoB",#N/A,FALSE,"CONV4T.XLS"}</definedName>
    <definedName name="DOS" localSheetId="6" hidden="1">{"Bruto",#N/A,FALSE,"CONV3T.XLS";"Neto",#N/A,FALSE,"CONV3T.XLS";"UnoB",#N/A,FALSE,"CONV3T.XLS";"Bruto",#N/A,FALSE,"CONV4T.XLS";"Neto",#N/A,FALSE,"CONV4T.XLS";"UnoB",#N/A,FALSE,"CONV4T.XLS"}</definedName>
    <definedName name="DOS" hidden="1">{"Bruto",#N/A,FALSE,"CONV3T.XLS";"Neto",#N/A,FALSE,"CONV3T.XLS";"UnoB",#N/A,FALSE,"CONV3T.XLS";"Bruto",#N/A,FALSE,"CONV4T.XLS";"Neto",#N/A,FALSE,"CONV4T.XLS";"UnoB",#N/A,FALSE,"CONV4T.XLS"}</definedName>
    <definedName name="DOS_1" localSheetId="1" hidden="1">{"Bruto",#N/A,FALSE,"CONV3T.XLS";"Neto",#N/A,FALSE,"CONV3T.XLS";"UnoB",#N/A,FALSE,"CONV3T.XLS";"Bruto",#N/A,FALSE,"CONV4T.XLS";"Neto",#N/A,FALSE,"CONV4T.XLS";"UnoB",#N/A,FALSE,"CONV4T.XLS"}</definedName>
    <definedName name="DOS_1" localSheetId="6" hidden="1">{"Bruto",#N/A,FALSE,"CONV3T.XLS";"Neto",#N/A,FALSE,"CONV3T.XLS";"UnoB",#N/A,FALSE,"CONV3T.XLS";"Bruto",#N/A,FALSE,"CONV4T.XLS";"Neto",#N/A,FALSE,"CONV4T.XLS";"UnoB",#N/A,FALSE,"CONV4T.XLS"}</definedName>
    <definedName name="DOS_1" hidden="1">{"Bruto",#N/A,FALSE,"CONV3T.XLS";"Neto",#N/A,FALSE,"CONV3T.XLS";"UnoB",#N/A,FALSE,"CONV3T.XLS";"Bruto",#N/A,FALSE,"CONV4T.XLS";"Neto",#N/A,FALSE,"CONV4T.XLS";"UnoB",#N/A,FALSE,"CONV4T.XLS"}</definedName>
    <definedName name="ECOADV">#REF!</definedName>
    <definedName name="ECOADV1" localSheetId="6">#REF!</definedName>
    <definedName name="ECOADV1">#REF!</definedName>
    <definedName name="EEE" localSheetId="1" hidden="1">{"Bruto",#N/A,FALSE,"CONV3T.XLS";"Neto",#N/A,FALSE,"CONV3T.XLS";"UnoB",#N/A,FALSE,"CONV3T.XLS";"Bruto",#N/A,FALSE,"CONV4T.XLS";"Neto",#N/A,FALSE,"CONV4T.XLS";"UnoB",#N/A,FALSE,"CONV4T.XLS"}</definedName>
    <definedName name="EEE" localSheetId="6" hidden="1">{"Bruto",#N/A,FALSE,"CONV3T.XLS";"Neto",#N/A,FALSE,"CONV3T.XLS";"UnoB",#N/A,FALSE,"CONV3T.XLS";"Bruto",#N/A,FALSE,"CONV4T.XLS";"Neto",#N/A,FALSE,"CONV4T.XLS";"UnoB",#N/A,FALSE,"CONV4T.XLS"}</definedName>
    <definedName name="EEE" hidden="1">{"Bruto",#N/A,FALSE,"CONV3T.XLS";"Neto",#N/A,FALSE,"CONV3T.XLS";"UnoB",#N/A,FALSE,"CONV3T.XLS";"Bruto",#N/A,FALSE,"CONV4T.XLS";"Neto",#N/A,FALSE,"CONV4T.XLS";"UnoB",#N/A,FALSE,"CONV4T.XLS"}</definedName>
    <definedName name="EEE_1" localSheetId="1" hidden="1">{"Bruto",#N/A,FALSE,"CONV3T.XLS";"Neto",#N/A,FALSE,"CONV3T.XLS";"UnoB",#N/A,FALSE,"CONV3T.XLS";"Bruto",#N/A,FALSE,"CONV4T.XLS";"Neto",#N/A,FALSE,"CONV4T.XLS";"UnoB",#N/A,FALSE,"CONV4T.XLS"}</definedName>
    <definedName name="EEE_1" localSheetId="6" hidden="1">{"Bruto",#N/A,FALSE,"CONV3T.XLS";"Neto",#N/A,FALSE,"CONV3T.XLS";"UnoB",#N/A,FALSE,"CONV3T.XLS";"Bruto",#N/A,FALSE,"CONV4T.XLS";"Neto",#N/A,FALSE,"CONV4T.XLS";"UnoB",#N/A,FALSE,"CONV4T.XLS"}</definedName>
    <definedName name="EEE_1" hidden="1">{"Bruto",#N/A,FALSE,"CONV3T.XLS";"Neto",#N/A,FALSE,"CONV3T.XLS";"UnoB",#N/A,FALSE,"CONV3T.XLS";"Bruto",#N/A,FALSE,"CONV4T.XLS";"Neto",#N/A,FALSE,"CONV4T.XLS";"UnoB",#N/A,FALSE,"CONV4T.XLS"}</definedName>
    <definedName name="eeee2" localSheetId="1" hidden="1">{"Bruto",#N/A,FALSE,"CONV3T.XLS";"Neto",#N/A,FALSE,"CONV3T.XLS";"UnoB",#N/A,FALSE,"CONV3T.XLS";"Bruto",#N/A,FALSE,"CONV4T.XLS";"Neto",#N/A,FALSE,"CONV4T.XLS";"UnoB",#N/A,FALSE,"CONV4T.XLS"}</definedName>
    <definedName name="eeee2" localSheetId="6" hidden="1">{"Bruto",#N/A,FALSE,"CONV3T.XLS";"Neto",#N/A,FALSE,"CONV3T.XLS";"UnoB",#N/A,FALSE,"CONV3T.XLS";"Bruto",#N/A,FALSE,"CONV4T.XLS";"Neto",#N/A,FALSE,"CONV4T.XLS";"UnoB",#N/A,FALSE,"CONV4T.XLS"}</definedName>
    <definedName name="eeee2" hidden="1">{"Bruto",#N/A,FALSE,"CONV3T.XLS";"Neto",#N/A,FALSE,"CONV3T.XLS";"UnoB",#N/A,FALSE,"CONV3T.XLS";"Bruto",#N/A,FALSE,"CONV4T.XLS";"Neto",#N/A,FALSE,"CONV4T.XLS";"UnoB",#N/A,FALSE,"CONV4T.XLS"}</definedName>
    <definedName name="eeee2_1" localSheetId="1" hidden="1">{"Bruto",#N/A,FALSE,"CONV3T.XLS";"Neto",#N/A,FALSE,"CONV3T.XLS";"UnoB",#N/A,FALSE,"CONV3T.XLS";"Bruto",#N/A,FALSE,"CONV4T.XLS";"Neto",#N/A,FALSE,"CONV4T.XLS";"UnoB",#N/A,FALSE,"CONV4T.XLS"}</definedName>
    <definedName name="eeee2_1" localSheetId="6" hidden="1">{"Bruto",#N/A,FALSE,"CONV3T.XLS";"Neto",#N/A,FALSE,"CONV3T.XLS";"UnoB",#N/A,FALSE,"CONV3T.XLS";"Bruto",#N/A,FALSE,"CONV4T.XLS";"Neto",#N/A,FALSE,"CONV4T.XLS";"UnoB",#N/A,FALSE,"CONV4T.XLS"}</definedName>
    <definedName name="eeee2_1" hidden="1">{"Bruto",#N/A,FALSE,"CONV3T.XLS";"Neto",#N/A,FALSE,"CONV3T.XLS";"UnoB",#N/A,FALSE,"CONV3T.XLS";"Bruto",#N/A,FALSE,"CONV4T.XLS";"Neto",#N/A,FALSE,"CONV4T.XLS";"UnoB",#N/A,FALSE,"CONV4T.XLS"}</definedName>
    <definedName name="EEEEE" localSheetId="1" hidden="1">{"Bruto",#N/A,FALSE,"CONV3T.XLS";"Neto",#N/A,FALSE,"CONV3T.XLS";"UnoB",#N/A,FALSE,"CONV3T.XLS";"Bruto",#N/A,FALSE,"CONV4T.XLS";"Neto",#N/A,FALSE,"CONV4T.XLS";"UnoB",#N/A,FALSE,"CONV4T.XLS"}</definedName>
    <definedName name="EEEEE" localSheetId="6" hidden="1">{"Bruto",#N/A,FALSE,"CONV3T.XLS";"Neto",#N/A,FALSE,"CONV3T.XLS";"UnoB",#N/A,FALSE,"CONV3T.XLS";"Bruto",#N/A,FALSE,"CONV4T.XLS";"Neto",#N/A,FALSE,"CONV4T.XLS";"UnoB",#N/A,FALSE,"CONV4T.XLS"}</definedName>
    <definedName name="EEEEE" hidden="1">{"Bruto",#N/A,FALSE,"CONV3T.XLS";"Neto",#N/A,FALSE,"CONV3T.XLS";"UnoB",#N/A,FALSE,"CONV3T.XLS";"Bruto",#N/A,FALSE,"CONV4T.XLS";"Neto",#N/A,FALSE,"CONV4T.XLS";"UnoB",#N/A,FALSE,"CONV4T.XLS"}</definedName>
    <definedName name="EEEEE_1" localSheetId="1" hidden="1">{"Bruto",#N/A,FALSE,"CONV3T.XLS";"Neto",#N/A,FALSE,"CONV3T.XLS";"UnoB",#N/A,FALSE,"CONV3T.XLS";"Bruto",#N/A,FALSE,"CONV4T.XLS";"Neto",#N/A,FALSE,"CONV4T.XLS";"UnoB",#N/A,FALSE,"CONV4T.XLS"}</definedName>
    <definedName name="EEEEE_1" localSheetId="6" hidden="1">{"Bruto",#N/A,FALSE,"CONV3T.XLS";"Neto",#N/A,FALSE,"CONV3T.XLS";"UnoB",#N/A,FALSE,"CONV3T.XLS";"Bruto",#N/A,FALSE,"CONV4T.XLS";"Neto",#N/A,FALSE,"CONV4T.XLS";"UnoB",#N/A,FALSE,"CONV4T.XLS"}</definedName>
    <definedName name="EEEEE_1" hidden="1">{"Bruto",#N/A,FALSE,"CONV3T.XLS";"Neto",#N/A,FALSE,"CONV3T.XLS";"UnoB",#N/A,FALSE,"CONV3T.XLS";"Bruto",#N/A,FALSE,"CONV4T.XLS";"Neto",#N/A,FALSE,"CONV4T.XLS";"UnoB",#N/A,FALSE,"CONV4T.XLS"}</definedName>
    <definedName name="EEEEEEEEEEE" localSheetId="1" hidden="1">{"Bruto",#N/A,FALSE,"CONV3T.XLS";"Neto",#N/A,FALSE,"CONV3T.XLS";"UnoB",#N/A,FALSE,"CONV3T.XLS";"Bruto",#N/A,FALSE,"CONV4T.XLS";"Neto",#N/A,FALSE,"CONV4T.XLS";"UnoB",#N/A,FALSE,"CONV4T.XLS"}</definedName>
    <definedName name="EEEEEEEEEEE" localSheetId="6" hidden="1">{"Bruto",#N/A,FALSE,"CONV3T.XLS";"Neto",#N/A,FALSE,"CONV3T.XLS";"UnoB",#N/A,FALSE,"CONV3T.XLS";"Bruto",#N/A,FALSE,"CONV4T.XLS";"Neto",#N/A,FALSE,"CONV4T.XLS";"UnoB",#N/A,FALSE,"CONV4T.XLS"}</definedName>
    <definedName name="EEEEEEEEEEE" hidden="1">{"Bruto",#N/A,FALSE,"CONV3T.XLS";"Neto",#N/A,FALSE,"CONV3T.XLS";"UnoB",#N/A,FALSE,"CONV3T.XLS";"Bruto",#N/A,FALSE,"CONV4T.XLS";"Neto",#N/A,FALSE,"CONV4T.XLS";"UnoB",#N/A,FALSE,"CONV4T.XLS"}</definedName>
    <definedName name="EEEEEEEEEEE_1" localSheetId="1" hidden="1">{"Bruto",#N/A,FALSE,"CONV3T.XLS";"Neto",#N/A,FALSE,"CONV3T.XLS";"UnoB",#N/A,FALSE,"CONV3T.XLS";"Bruto",#N/A,FALSE,"CONV4T.XLS";"Neto",#N/A,FALSE,"CONV4T.XLS";"UnoB",#N/A,FALSE,"CONV4T.XLS"}</definedName>
    <definedName name="EEEEEEEEEEE_1" localSheetId="6" hidden="1">{"Bruto",#N/A,FALSE,"CONV3T.XLS";"Neto",#N/A,FALSE,"CONV3T.XLS";"UnoB",#N/A,FALSE,"CONV3T.XLS";"Bruto",#N/A,FALSE,"CONV4T.XLS";"Neto",#N/A,FALSE,"CONV4T.XLS";"UnoB",#N/A,FALSE,"CONV4T.XLS"}</definedName>
    <definedName name="EEEEEEEEEEE_1" hidden="1">{"Bruto",#N/A,FALSE,"CONV3T.XLS";"Neto",#N/A,FALSE,"CONV3T.XLS";"UnoB",#N/A,FALSE,"CONV3T.XLS";"Bruto",#N/A,FALSE,"CONV4T.XLS";"Neto",#N/A,FALSE,"CONV4T.XLS";"UnoB",#N/A,FALSE,"CONV4T.XLS"}</definedName>
    <definedName name="eeww" localSheetId="1" hidden="1">{"Bruto",#N/A,FALSE,"CONV3T.XLS";"Neto",#N/A,FALSE,"CONV3T.XLS";"UnoB",#N/A,FALSE,"CONV3T.XLS";"Bruto",#N/A,FALSE,"CONV4T.XLS";"Neto",#N/A,FALSE,"CONV4T.XLS";"UnoB",#N/A,FALSE,"CONV4T.XLS"}</definedName>
    <definedName name="eeww" localSheetId="6" hidden="1">{"Bruto",#N/A,FALSE,"CONV3T.XLS";"Neto",#N/A,FALSE,"CONV3T.XLS";"UnoB",#N/A,FALSE,"CONV3T.XLS";"Bruto",#N/A,FALSE,"CONV4T.XLS";"Neto",#N/A,FALSE,"CONV4T.XLS";"UnoB",#N/A,FALSE,"CONV4T.XLS"}</definedName>
    <definedName name="eeww" hidden="1">{"Bruto",#N/A,FALSE,"CONV3T.XLS";"Neto",#N/A,FALSE,"CONV3T.XLS";"UnoB",#N/A,FALSE,"CONV3T.XLS";"Bruto",#N/A,FALSE,"CONV4T.XLS";"Neto",#N/A,FALSE,"CONV4T.XLS";"UnoB",#N/A,FALSE,"CONV4T.XLS"}</definedName>
    <definedName name="eeww_1" localSheetId="1" hidden="1">{"Bruto",#N/A,FALSE,"CONV3T.XLS";"Neto",#N/A,FALSE,"CONV3T.XLS";"UnoB",#N/A,FALSE,"CONV3T.XLS";"Bruto",#N/A,FALSE,"CONV4T.XLS";"Neto",#N/A,FALSE,"CONV4T.XLS";"UnoB",#N/A,FALSE,"CONV4T.XLS"}</definedName>
    <definedName name="eeww_1" localSheetId="6" hidden="1">{"Bruto",#N/A,FALSE,"CONV3T.XLS";"Neto",#N/A,FALSE,"CONV3T.XLS";"UnoB",#N/A,FALSE,"CONV3T.XLS";"Bruto",#N/A,FALSE,"CONV4T.XLS";"Neto",#N/A,FALSE,"CONV4T.XLS";"UnoB",#N/A,FALSE,"CONV4T.XLS"}</definedName>
    <definedName name="eeww_1" hidden="1">{"Bruto",#N/A,FALSE,"CONV3T.XLS";"Neto",#N/A,FALSE,"CONV3T.XLS";"UnoB",#N/A,FALSE,"CONV3T.XLS";"Bruto",#N/A,FALSE,"CONV4T.XLS";"Neto",#N/A,FALSE,"CONV4T.XLS";"UnoB",#N/A,FALSE,"CONV4T.XLS"}</definedName>
    <definedName name="EJEMP" localSheetId="1" hidden="1">{"Bruto",#N/A,FALSE,"CONV3T.XLS";"Neto",#N/A,FALSE,"CONV3T.XLS";"UnoB",#N/A,FALSE,"CONV3T.XLS";"Bruto",#N/A,FALSE,"CONV4T.XLS";"Neto",#N/A,FALSE,"CONV4T.XLS";"UnoB",#N/A,FALSE,"CONV4T.XLS"}</definedName>
    <definedName name="EJEMP" localSheetId="6" hidden="1">{"Bruto",#N/A,FALSE,"CONV3T.XLS";"Neto",#N/A,FALSE,"CONV3T.XLS";"UnoB",#N/A,FALSE,"CONV3T.XLS";"Bruto",#N/A,FALSE,"CONV4T.XLS";"Neto",#N/A,FALSE,"CONV4T.XLS";"UnoB",#N/A,FALSE,"CONV4T.XLS"}</definedName>
    <definedName name="EJEMP" hidden="1">{"Bruto",#N/A,FALSE,"CONV3T.XLS";"Neto",#N/A,FALSE,"CONV3T.XLS";"UnoB",#N/A,FALSE,"CONV3T.XLS";"Bruto",#N/A,FALSE,"CONV4T.XLS";"Neto",#N/A,FALSE,"CONV4T.XLS";"UnoB",#N/A,FALSE,"CONV4T.XLS"}</definedName>
    <definedName name="EJEMP_1" localSheetId="1" hidden="1">{"Bruto",#N/A,FALSE,"CONV3T.XLS";"Neto",#N/A,FALSE,"CONV3T.XLS";"UnoB",#N/A,FALSE,"CONV3T.XLS";"Bruto",#N/A,FALSE,"CONV4T.XLS";"Neto",#N/A,FALSE,"CONV4T.XLS";"UnoB",#N/A,FALSE,"CONV4T.XLS"}</definedName>
    <definedName name="EJEMP_1" localSheetId="6" hidden="1">{"Bruto",#N/A,FALSE,"CONV3T.XLS";"Neto",#N/A,FALSE,"CONV3T.XLS";"UnoB",#N/A,FALSE,"CONV3T.XLS";"Bruto",#N/A,FALSE,"CONV4T.XLS";"Neto",#N/A,FALSE,"CONV4T.XLS";"UnoB",#N/A,FALSE,"CONV4T.XLS"}</definedName>
    <definedName name="EJEMP_1" hidden="1">{"Bruto",#N/A,FALSE,"CONV3T.XLS";"Neto",#N/A,FALSE,"CONV3T.XLS";"UnoB",#N/A,FALSE,"CONV3T.XLS";"Bruto",#N/A,FALSE,"CONV4T.XLS";"Neto",#N/A,FALSE,"CONV4T.XLS";"UnoB",#N/A,FALSE,"CONV4T.XLS"}</definedName>
    <definedName name="ENE" localSheetId="6">"ENERO.- "&amp;TEXT([7]edofza01!$C$24,"#,##0")</definedName>
    <definedName name="ENE">"ENERO.- "&amp;TEXT([8]edofza01!$C$24,"#,##0")</definedName>
    <definedName name="entidades2002">#REF!</definedName>
    <definedName name="entidadescierre2003" localSheetId="6">#REF!</definedName>
    <definedName name="entidadescierre2003">#REF!</definedName>
    <definedName name="esc" localSheetId="1" hidden="1">{"Bruto",#N/A,FALSE,"CONV3T.XLS";"Neto",#N/A,FALSE,"CONV3T.XLS";"UnoB",#N/A,FALSE,"CONV3T.XLS";"Bruto",#N/A,FALSE,"CONV4T.XLS";"Neto",#N/A,FALSE,"CONV4T.XLS";"UnoB",#N/A,FALSE,"CONV4T.XLS"}</definedName>
    <definedName name="esc" localSheetId="6" hidden="1">{"Bruto",#N/A,FALSE,"CONV3T.XLS";"Neto",#N/A,FALSE,"CONV3T.XLS";"UnoB",#N/A,FALSE,"CONV3T.XLS";"Bruto",#N/A,FALSE,"CONV4T.XLS";"Neto",#N/A,FALSE,"CONV4T.XLS";"UnoB",#N/A,FALSE,"CONV4T.XLS"}</definedName>
    <definedName name="esc" hidden="1">{"Bruto",#N/A,FALSE,"CONV3T.XLS";"Neto",#N/A,FALSE,"CONV3T.XLS";"UnoB",#N/A,FALSE,"CONV3T.XLS";"Bruto",#N/A,FALSE,"CONV4T.XLS";"Neto",#N/A,FALSE,"CONV4T.XLS";"UnoB",#N/A,FALSE,"CONV4T.XLS"}</definedName>
    <definedName name="esc_1" localSheetId="1" hidden="1">{"Bruto",#N/A,FALSE,"CONV3T.XLS";"Neto",#N/A,FALSE,"CONV3T.XLS";"UnoB",#N/A,FALSE,"CONV3T.XLS";"Bruto",#N/A,FALSE,"CONV4T.XLS";"Neto",#N/A,FALSE,"CONV4T.XLS";"UnoB",#N/A,FALSE,"CONV4T.XLS"}</definedName>
    <definedName name="esc_1" localSheetId="6" hidden="1">{"Bruto",#N/A,FALSE,"CONV3T.XLS";"Neto",#N/A,FALSE,"CONV3T.XLS";"UnoB",#N/A,FALSE,"CONV3T.XLS";"Bruto",#N/A,FALSE,"CONV4T.XLS";"Neto",#N/A,FALSE,"CONV4T.XLS";"UnoB",#N/A,FALSE,"CONV4T.XLS"}</definedName>
    <definedName name="esc_1" hidden="1">{"Bruto",#N/A,FALSE,"CONV3T.XLS";"Neto",#N/A,FALSE,"CONV3T.XLS";"UnoB",#N/A,FALSE,"CONV3T.XLS";"Bruto",#N/A,FALSE,"CONV4T.XLS";"Neto",#N/A,FALSE,"CONV4T.XLS";"UnoB",#N/A,FALSE,"CONV4T.XLS"}</definedName>
    <definedName name="EYM">[1]BANPRO99!#REF!</definedName>
    <definedName name="familias" localSheetId="6">#REF!</definedName>
    <definedName name="familias">#REF!</definedName>
    <definedName name="fd" localSheetId="1">[0]!OCT&amp;[0]!NOV&amp;[0]!DIC</definedName>
    <definedName name="fd" localSheetId="6">'Inv 2008-2019'!OCT&amp;'Inv 2008-2019'!NOV&amp;'Inv 2008-2019'!DIC</definedName>
    <definedName name="fd">[0]!OCT&amp;[0]!NOV&amp;[0]!DIC</definedName>
    <definedName name="fdf" localSheetId="1">#REF!</definedName>
    <definedName name="fdf" localSheetId="6">#REF!</definedName>
    <definedName name="fdf">#REF!</definedName>
    <definedName name="FEB" localSheetId="6">"; FEBRERO.- "&amp;TEXT([7]edofza02!$C$24,"#,##0")</definedName>
    <definedName name="FEB">"; FEBRERO.- "&amp;TEXT([8]edofza02!$C$24,"#,##0")</definedName>
    <definedName name="FECHA">[2]CONTROL!$A$1</definedName>
    <definedName name="ffff" localSheetId="1">#REF!</definedName>
    <definedName name="ffff" localSheetId="6">#REF!</definedName>
    <definedName name="ffff">#REF!</definedName>
    <definedName name="FFSDSDSDFSDF" localSheetId="1" hidden="1">{#N/A,#N/A,FALSE,"TOT";#N/A,#N/A,FALSE,"PEP";#N/A,#N/A,FALSE,"REF";#N/A,#N/A,FALSE,"GAS";#N/A,#N/A,FALSE,"PET";#N/A,#N/A,FALSE,"COR"}</definedName>
    <definedName name="FFSDSDSDFSDF" localSheetId="6" hidden="1">{#N/A,#N/A,FALSE,"TOT";#N/A,#N/A,FALSE,"PEP";#N/A,#N/A,FALSE,"REF";#N/A,#N/A,FALSE,"GAS";#N/A,#N/A,FALSE,"PET";#N/A,#N/A,FALSE,"COR"}</definedName>
    <definedName name="FFSDSDSDFSDF" hidden="1">{#N/A,#N/A,FALSE,"TOT";#N/A,#N/A,FALSE,"PEP";#N/A,#N/A,FALSE,"REF";#N/A,#N/A,FALSE,"GAS";#N/A,#N/A,FALSE,"PET";#N/A,#N/A,FALSE,"COR"}</definedName>
    <definedName name="FFSDSDSDFSDF_1" localSheetId="1" hidden="1">{#N/A,#N/A,FALSE,"TOT";#N/A,#N/A,FALSE,"PEP";#N/A,#N/A,FALSE,"REF";#N/A,#N/A,FALSE,"GAS";#N/A,#N/A,FALSE,"PET";#N/A,#N/A,FALSE,"COR"}</definedName>
    <definedName name="FFSDSDSDFSDF_1" localSheetId="6" hidden="1">{#N/A,#N/A,FALSE,"TOT";#N/A,#N/A,FALSE,"PEP";#N/A,#N/A,FALSE,"REF";#N/A,#N/A,FALSE,"GAS";#N/A,#N/A,FALSE,"PET";#N/A,#N/A,FALSE,"COR"}</definedName>
    <definedName name="FFSDSDSDFSDF_1" hidden="1">{#N/A,#N/A,FALSE,"TOT";#N/A,#N/A,FALSE,"PEP";#N/A,#N/A,FALSE,"REF";#N/A,#N/A,FALSE,"GAS";#N/A,#N/A,FALSE,"PET";#N/A,#N/A,FALSE,"COR"}</definedName>
    <definedName name="FORM" localSheetId="6">'[20]% programas especiales'!#REF!</definedName>
    <definedName name="FORM">'[21]% programas especiales'!#REF!</definedName>
    <definedName name="funcion" localSheetId="1">#REF!</definedName>
    <definedName name="funcion" localSheetId="6">#REF!</definedName>
    <definedName name="funcion">#REF!</definedName>
    <definedName name="Funciones_y_Subfunciones" localSheetId="6">'[9]cuadro 15'!$A$6:$F$88</definedName>
    <definedName name="Funciones_y_Subfunciones">'[10]cuadro 15'!$A$6:$F$88</definedName>
    <definedName name="gf" localSheetId="1">+IF([0]!MES=1,'Criterios Inclusión y Exclusión'!_FEB1,IF([0]!MES=2,'Criterios Inclusión y Exclusión'!m,IF([0]!MES=3,'Criterios Inclusión y Exclusión'!_ABR1,IF([0]!MES=4,'Criterios Inclusión y Exclusión'!_MAY1,IF([0]!MES=5,'Criterios Inclusión y Exclusión'!_JUN1,IF([0]!MES=6,'Criterios Inclusión y Exclusión'!_JUL1,'Criterios Inclusión y Exclusión'!PROY2))))))</definedName>
    <definedName name="gf" localSheetId="6">+IF('Inv 2008-2019'!MES=1,'Inv 2008-2019'!_FEB1,IF('Inv 2008-2019'!MES=2,'Inv 2008-2019'!m,IF('Inv 2008-2019'!MES=3,'Inv 2008-2019'!_ABR1,IF('Inv 2008-2019'!MES=4,'Inv 2008-2019'!_MAY1,IF('Inv 2008-2019'!MES=5,'Inv 2008-2019'!_JUN1,IF('Inv 2008-2019'!MES=6,'Inv 2008-2019'!_JUL1,'Inv 2008-2019'!PROY2))))))</definedName>
    <definedName name="gf">+IF([0]!MES=1,[0]!_FEB1,IF([0]!MES=2,[0]!m,IF([0]!MES=3,[0]!_ABR1,IF([0]!MES=4,[0]!_MAY1,IF([0]!MES=5,[0]!_JUN1,IF([0]!MES=6,[0]!_JUL1,[0]!PROY2))))))</definedName>
    <definedName name="gfd" localSheetId="1">[0]!SEP&amp;[0]!OCT&amp;[0]!NOV&amp;[0]!DIC</definedName>
    <definedName name="gfd" localSheetId="6">'Inv 2008-2019'!SEP&amp;'Inv 2008-2019'!OCT&amp;'Inv 2008-2019'!NOV&amp;'Inv 2008-2019'!DIC</definedName>
    <definedName name="gfd">[0]!SEP&amp;[0]!OCT&amp;[0]!NOV&amp;[0]!DIC</definedName>
    <definedName name="gfddd" localSheetId="1">+IF([0]!MES=1,'Criterios Inclusión y Exclusión'!ddd,IF([0]!MES=2,'Criterios Inclusión y Exclusión'!_SEP1,IF([0]!MES=3,'Criterios Inclusión y Exclusión'!_OCT1,IF([0]!MES=4,'Criterios Inclusión y Exclusión'!_OCT1,IF([0]!MES=5,'Criterios Inclusión y Exclusión'!_NOV1,IF([0]!MES=6,[0]!DIC))))))</definedName>
    <definedName name="gfddd" localSheetId="6">+IF('Inv 2008-2019'!MES=1,'Inv 2008-2019'!ddd,IF('Inv 2008-2019'!MES=2,'Inv 2008-2019'!_SEP1,IF('Inv 2008-2019'!MES=3,'Inv 2008-2019'!_OCT1,IF('Inv 2008-2019'!MES=4,'Inv 2008-2019'!_OCT1,IF('Inv 2008-2019'!MES=5,'Inv 2008-2019'!_NOV1,IF('Inv 2008-2019'!MES=6,'Inv 2008-2019'!DIC))))))</definedName>
    <definedName name="gfddd">+IF([0]!MES=1,[0]!ddd,IF([0]!MES=2,[0]!_SEP1,IF([0]!MES=3,[0]!_OCT1,IF([0]!MES=4,[0]!_OCT1,IF([0]!MES=5,[0]!_NOV1,IF([0]!MES=6,[0]!DIC))))))</definedName>
    <definedName name="gfdII" localSheetId="1">[0]!SEP&amp;[0]!OCT&amp;[0]!NOV&amp;[0]!DIC</definedName>
    <definedName name="gfdII" localSheetId="6">'Inv 2008-2019'!SEP&amp;'Inv 2008-2019'!OCT&amp;'Inv 2008-2019'!NOV&amp;'Inv 2008-2019'!DIC</definedName>
    <definedName name="gfdII">[0]!SEP&amp;[0]!OCT&amp;[0]!NOV&amp;[0]!DIC</definedName>
    <definedName name="gh" localSheetId="1">[0]!OCT&amp;[0]!NOV&amp;[0]!DIC</definedName>
    <definedName name="gh" localSheetId="6">'Inv 2008-2019'!OCT&amp;'Inv 2008-2019'!NOV&amp;'Inv 2008-2019'!DIC</definedName>
    <definedName name="gh">[0]!OCT&amp;[0]!NOV&amp;[0]!DIC</definedName>
    <definedName name="GPRG02" localSheetId="1">#REF!</definedName>
    <definedName name="GPRG02" localSheetId="6">#REF!</definedName>
    <definedName name="GPRG02">#REF!</definedName>
    <definedName name="GPRG03" localSheetId="6">#REF!</definedName>
    <definedName name="GPRG03">#REF!</definedName>
    <definedName name="GPRG04" localSheetId="6">#REF!</definedName>
    <definedName name="GPRG04">#REF!</definedName>
    <definedName name="GPRG05" localSheetId="6">#REF!</definedName>
    <definedName name="GPRG05">#REF!</definedName>
    <definedName name="GPRG06" localSheetId="6">#REF!</definedName>
    <definedName name="GPRG06">#REF!</definedName>
    <definedName name="GPRG07" localSheetId="6">#REF!</definedName>
    <definedName name="GPRG07">#REF!</definedName>
    <definedName name="GPRG08" localSheetId="6">#REF!</definedName>
    <definedName name="GPRG08">#REF!</definedName>
    <definedName name="GPRG09" localSheetId="6">#REF!</definedName>
    <definedName name="GPRG09">#REF!</definedName>
    <definedName name="GPRG10" localSheetId="6">#REF!</definedName>
    <definedName name="GPRG10">#REF!</definedName>
    <definedName name="GPRG11" localSheetId="6">#REF!</definedName>
    <definedName name="GPRG11">#REF!</definedName>
    <definedName name="GPS" localSheetId="6">[1]BANPRO99!#REF!</definedName>
    <definedName name="GPS">[1]BANPRO99!#REF!</definedName>
    <definedName name="HABERES">#N/A</definedName>
    <definedName name="HJK" localSheetId="1">[0]!ABR&amp;[0]!MAY&amp;[0]!JUN&amp;[0]!JUL&amp;[0]!AGO&amp;[0]!SEP</definedName>
    <definedName name="HJK" localSheetId="6">'Inv 2008-2019'!ABR&amp;'Inv 2008-2019'!MAY&amp;'Inv 2008-2019'!JUN&amp;'Inv 2008-2019'!JUL&amp;'Inv 2008-2019'!AGO&amp;'Inv 2008-2019'!SEP</definedName>
    <definedName name="HJK">[0]!ABR&amp;[0]!MAY&amp;[0]!JUN&amp;[0]!JUL&amp;[0]!AGO&amp;[0]!SEP</definedName>
    <definedName name="hoja1" localSheetId="1">#REF!</definedName>
    <definedName name="hoja1" localSheetId="6">#REF!</definedName>
    <definedName name="hoja1">#REF!</definedName>
    <definedName name="hoja2" localSheetId="6">#REF!</definedName>
    <definedName name="hoja2">#REF!</definedName>
    <definedName name="hoja3" localSheetId="6">#REF!</definedName>
    <definedName name="hoja3">#REF!</definedName>
    <definedName name="hoja4" localSheetId="1">#REF!+#REF!</definedName>
    <definedName name="hoja4" localSheetId="6">#REF!+#REF!</definedName>
    <definedName name="hoja4">#REF!+#REF!</definedName>
    <definedName name="hoja4_1" localSheetId="6">#REF!+#REF!</definedName>
    <definedName name="hoja4_1">#REF!+#REF!</definedName>
    <definedName name="HTML_CodePage" hidden="1">1252</definedName>
    <definedName name="HTML_Control" localSheetId="1" hidden="1">{"'III15-0095'!$A$1:$N$151"}</definedName>
    <definedName name="HTML_Control" localSheetId="6" hidden="1">{"'III15-0095'!$A$1:$N$151"}</definedName>
    <definedName name="HTML_Control" hidden="1">{"'III15-0095'!$A$1:$N$151"}</definedName>
    <definedName name="HTML_Description" hidden="1">""</definedName>
    <definedName name="HTML_Email" hidden="1">""</definedName>
    <definedName name="HTML_Header" hidden="1">""</definedName>
    <definedName name="HTML_LastUpdate" hidden="1">"07/02/2007"</definedName>
    <definedName name="HTML_LineAfter" hidden="1">FALSE</definedName>
    <definedName name="HTML_LineBefore" hidden="1">FALSE</definedName>
    <definedName name="HTML_Name" hidden="1">""</definedName>
    <definedName name="HTML_OBDlg2" hidden="1">TRUE</definedName>
    <definedName name="HTML_OBDlg4" hidden="1">TRUE</definedName>
    <definedName name="HTML_OS" hidden="1">0</definedName>
    <definedName name="HTML_PathFile" hidden="1">"G:\EstadInternet\Cap-3\0095.htm"</definedName>
    <definedName name="HTML_Title" hidden="1">""</definedName>
    <definedName name="I">#REF!</definedName>
    <definedName name="iii" localSheetId="6">#REF!</definedName>
    <definedName name="iii">#REF!</definedName>
    <definedName name="Imprimir_área_IM" localSheetId="6">#REF!</definedName>
    <definedName name="Imprimir_área_IM">#REF!</definedName>
    <definedName name="IV" localSheetId="6">[1]BANPRO99!#REF!</definedName>
    <definedName name="IV">[1]BANPRO99!#REF!</definedName>
    <definedName name="jjj" localSheetId="6">#REF!</definedName>
    <definedName name="jjj">#REF!</definedName>
    <definedName name="JUL" localSheetId="6">"; JULIO.- "&amp;TEXT([7]edofza07!$C$24,"#,##0")</definedName>
    <definedName name="JUL">"; JULIO.- "&amp;TEXT([8]edofza07!$C$24,"#,##0")</definedName>
    <definedName name="JULIO" localSheetId="1">[0]!FEB&amp;[0]!MAR&amp;[0]!ABR&amp;[0]!MAY&amp;[0]!JUN&amp;[0]!JUL</definedName>
    <definedName name="JULIO" localSheetId="6">'Inv 2008-2019'!FEB&amp;'Inv 2008-2019'!MAR&amp;'Inv 2008-2019'!ABR&amp;'Inv 2008-2019'!MAY&amp;'Inv 2008-2019'!JUN&amp;'Inv 2008-2019'!JUL</definedName>
    <definedName name="JULIO">[0]!FEB&amp;[0]!MAR&amp;[0]!ABR&amp;[0]!MAY&amp;[0]!JUN&amp;[0]!JUL</definedName>
    <definedName name="JUN" localSheetId="6">"; JUNIO.- "&amp;TEXT([7]edofza06!$C$24,"#,##0")</definedName>
    <definedName name="JUN">"; JUNIO.- "&amp;TEXT([8]edofza06!$C$24,"#,##0")</definedName>
    <definedName name="kkk">#REF!</definedName>
    <definedName name="lfc" localSheetId="1">+TEXT(IF(AND(OR(DAY([0]!FECHA)&gt;=1,DAY([0]!FECHA)&lt;=10),MONTH([0]!FECHA)=1),YEAR([0]!FECHA)-1,YEAR([0]!FECHA)),"0")</definedName>
    <definedName name="lfc" localSheetId="6">+TEXT(IF(AND(OR(DAY([0]!FECHA)&gt;=1,DAY([0]!FECHA)&lt;=10),MONTH([0]!FECHA)=1),YEAR([0]!FECHA)-1,YEAR([0]!FECHA)),"0")</definedName>
    <definedName name="lfc">+TEXT(IF(AND(OR(DAY([0]!FECHA)&gt;=1,DAY([0]!FECHA)&lt;=10),MONTH([0]!FECHA)=1),YEAR([0]!FECHA)-1,YEAR([0]!FECHA)),"0")</definedName>
    <definedName name="LUCY">#N/A</definedName>
    <definedName name="m" localSheetId="1">[0]!MAR&amp;[0]!ABR&amp;[0]!MAY&amp;[0]!JUN&amp;[0]!JUL&amp;[0]!AGO</definedName>
    <definedName name="m" localSheetId="6">'Inv 2008-2019'!MAR&amp;'Inv 2008-2019'!ABR&amp;'Inv 2008-2019'!MAY&amp;'Inv 2008-2019'!JUN&amp;'Inv 2008-2019'!JUL&amp;'Inv 2008-2019'!AGO</definedName>
    <definedName name="m">[0]!MAR&amp;[0]!ABR&amp;[0]!MAY&amp;[0]!JUN&amp;[0]!JUL&amp;[0]!AGO</definedName>
    <definedName name="mamá">'[11]Premisas IMSS'!$M$14</definedName>
    <definedName name="maña">'[11]Premisas IMSS'!$M$13</definedName>
    <definedName name="MAR" localSheetId="6">"; MARZO.- "&amp;TEXT([7]edofza03!$C$24,"#,##0")</definedName>
    <definedName name="MAR">"; MARZO.- "&amp;TEXT([8]edofza03!$C$24,"#,##0")</definedName>
    <definedName name="MARI">#N/A</definedName>
    <definedName name="MAS" localSheetId="1" hidden="1">{"Bruto",#N/A,FALSE,"CONV3T.XLS";"Neto",#N/A,FALSE,"CONV3T.XLS";"UnoB",#N/A,FALSE,"CONV3T.XLS";"Bruto",#N/A,FALSE,"CONV4T.XLS";"Neto",#N/A,FALSE,"CONV4T.XLS";"UnoB",#N/A,FALSE,"CONV4T.XLS"}</definedName>
    <definedName name="MAS" localSheetId="6" hidden="1">{"Bruto",#N/A,FALSE,"CONV3T.XLS";"Neto",#N/A,FALSE,"CONV3T.XLS";"UnoB",#N/A,FALSE,"CONV3T.XLS";"Bruto",#N/A,FALSE,"CONV4T.XLS";"Neto",#N/A,FALSE,"CONV4T.XLS";"UnoB",#N/A,FALSE,"CONV4T.XLS"}</definedName>
    <definedName name="MAS" hidden="1">{"Bruto",#N/A,FALSE,"CONV3T.XLS";"Neto",#N/A,FALSE,"CONV3T.XLS";"UnoB",#N/A,FALSE,"CONV3T.XLS";"Bruto",#N/A,FALSE,"CONV4T.XLS";"Neto",#N/A,FALSE,"CONV4T.XLS";"UnoB",#N/A,FALSE,"CONV4T.XLS"}</definedName>
    <definedName name="MAS_1" localSheetId="1" hidden="1">{"Bruto",#N/A,FALSE,"CONV3T.XLS";"Neto",#N/A,FALSE,"CONV3T.XLS";"UnoB",#N/A,FALSE,"CONV3T.XLS";"Bruto",#N/A,FALSE,"CONV4T.XLS";"Neto",#N/A,FALSE,"CONV4T.XLS";"UnoB",#N/A,FALSE,"CONV4T.XLS"}</definedName>
    <definedName name="MAS_1" localSheetId="6" hidden="1">{"Bruto",#N/A,FALSE,"CONV3T.XLS";"Neto",#N/A,FALSE,"CONV3T.XLS";"UnoB",#N/A,FALSE,"CONV3T.XLS";"Bruto",#N/A,FALSE,"CONV4T.XLS";"Neto",#N/A,FALSE,"CONV4T.XLS";"UnoB",#N/A,FALSE,"CONV4T.XLS"}</definedName>
    <definedName name="MAS_1" hidden="1">{"Bruto",#N/A,FALSE,"CONV3T.XLS";"Neto",#N/A,FALSE,"CONV3T.XLS";"UnoB",#N/A,FALSE,"CONV3T.XLS";"Bruto",#N/A,FALSE,"CONV4T.XLS";"Neto",#N/A,FALSE,"CONV4T.XLS";"UnoB",#N/A,FALSE,"CONV4T.XLS"}</definedName>
    <definedName name="MAY" localSheetId="6">"; MAYO.- "&amp;TEXT([7]edofza05!$C$24,"#,##0")</definedName>
    <definedName name="MAY">"; MAYO.- "&amp;TEXT([8]edofza05!$C$24,"#,##0")</definedName>
    <definedName name="MES" localSheetId="6">[7]Hoja1!$A$3</definedName>
    <definedName name="MES">[8]Hoja1!$A$3</definedName>
    <definedName name="METAS">[1]BANPRO99!#REF!</definedName>
    <definedName name="Modif00" localSheetId="6">#REF!</definedName>
    <definedName name="Modif00">#REF!</definedName>
    <definedName name="mor" localSheetId="1" hidden="1">{"Bruto",#N/A,FALSE,"CONV3T.XLS";"Neto",#N/A,FALSE,"CONV3T.XLS";"UnoB",#N/A,FALSE,"CONV3T.XLS";"Bruto",#N/A,FALSE,"CONV4T.XLS";"Neto",#N/A,FALSE,"CONV4T.XLS";"UnoB",#N/A,FALSE,"CONV4T.XLS"}</definedName>
    <definedName name="mor" localSheetId="6" hidden="1">{"Bruto",#N/A,FALSE,"CONV3T.XLS";"Neto",#N/A,FALSE,"CONV3T.XLS";"UnoB",#N/A,FALSE,"CONV3T.XLS";"Bruto",#N/A,FALSE,"CONV4T.XLS";"Neto",#N/A,FALSE,"CONV4T.XLS";"UnoB",#N/A,FALSE,"CONV4T.XLS"}</definedName>
    <definedName name="mor" hidden="1">{"Bruto",#N/A,FALSE,"CONV3T.XLS";"Neto",#N/A,FALSE,"CONV3T.XLS";"UnoB",#N/A,FALSE,"CONV3T.XLS";"Bruto",#N/A,FALSE,"CONV4T.XLS";"Neto",#N/A,FALSE,"CONV4T.XLS";"UnoB",#N/A,FALSE,"CONV4T.XLS"}</definedName>
    <definedName name="mor_1" localSheetId="1" hidden="1">{"Bruto",#N/A,FALSE,"CONV3T.XLS";"Neto",#N/A,FALSE,"CONV3T.XLS";"UnoB",#N/A,FALSE,"CONV3T.XLS";"Bruto",#N/A,FALSE,"CONV4T.XLS";"Neto",#N/A,FALSE,"CONV4T.XLS";"UnoB",#N/A,FALSE,"CONV4T.XLS"}</definedName>
    <definedName name="mor_1" localSheetId="6" hidden="1">{"Bruto",#N/A,FALSE,"CONV3T.XLS";"Neto",#N/A,FALSE,"CONV3T.XLS";"UnoB",#N/A,FALSE,"CONV3T.XLS";"Bruto",#N/A,FALSE,"CONV4T.XLS";"Neto",#N/A,FALSE,"CONV4T.XLS";"UnoB",#N/A,FALSE,"CONV4T.XLS"}</definedName>
    <definedName name="mor_1" hidden="1">{"Bruto",#N/A,FALSE,"CONV3T.XLS";"Neto",#N/A,FALSE,"CONV3T.XLS";"UnoB",#N/A,FALSE,"CONV3T.XLS";"Bruto",#N/A,FALSE,"CONV4T.XLS";"Neto",#N/A,FALSE,"CONV4T.XLS";"UnoB",#N/A,FALSE,"CONV4T.XLS"}</definedName>
    <definedName name="mtr">'[5]Premisas IMSS'!$M$15</definedName>
    <definedName name="NINGUNO" localSheetId="1">[0]!SEP&amp;[0]!OCT&amp;[0]!NOV&amp;[0]!DIC</definedName>
    <definedName name="NINGUNO" localSheetId="6">'Inv 2008-2019'!SEP&amp;'Inv 2008-2019'!OCT&amp;'Inv 2008-2019'!NOV&amp;'Inv 2008-2019'!DIC</definedName>
    <definedName name="NINGUNO">[0]!SEP&amp;[0]!OCT&amp;[0]!NOV&amp;[0]!DIC</definedName>
    <definedName name="NIV">#N/A</definedName>
    <definedName name="nombre" localSheetId="1">#REF!</definedName>
    <definedName name="nombre" localSheetId="6">#REF!</definedName>
    <definedName name="nombre">#REF!</definedName>
    <definedName name="NOV" localSheetId="6">"; NOVIEMBRE.- "&amp;TEXT([7]edofza11!$C$45,"#,##0")</definedName>
    <definedName name="NOV">"; NOVIEMBRE.- "&amp;TEXT([8]edofza11!$C$45,"#,##0")</definedName>
    <definedName name="nuevo" hidden="1">#REF!</definedName>
    <definedName name="OBRA_DEF">#N/A</definedName>
    <definedName name="OCT" localSheetId="6">"; OCTUBRE.- "&amp;TEXT([7]edofza10!$C$24,"#,##0")</definedName>
    <definedName name="OCT">"; OCTUBRE.- "&amp;TEXT([8]edofza10!$C$24,"#,##0")</definedName>
    <definedName name="oooo">#REF!</definedName>
    <definedName name="PAD">[1]BANPRO99!#REF!</definedName>
    <definedName name="pae" localSheetId="6">#REF!</definedName>
    <definedName name="pae">#REF!</definedName>
    <definedName name="paj" localSheetId="1" hidden="1">{"Bruto",#N/A,FALSE,"CONV3T.XLS";"Neto",#N/A,FALSE,"CONV3T.XLS";"UnoB",#N/A,FALSE,"CONV3T.XLS";"Bruto",#N/A,FALSE,"CONV4T.XLS";"Neto",#N/A,FALSE,"CONV4T.XLS";"UnoB",#N/A,FALSE,"CONV4T.XLS"}</definedName>
    <definedName name="paj" localSheetId="6" hidden="1">{"Bruto",#N/A,FALSE,"CONV3T.XLS";"Neto",#N/A,FALSE,"CONV3T.XLS";"UnoB",#N/A,FALSE,"CONV3T.XLS";"Bruto",#N/A,FALSE,"CONV4T.XLS";"Neto",#N/A,FALSE,"CONV4T.XLS";"UnoB",#N/A,FALSE,"CONV4T.XLS"}</definedName>
    <definedName name="paj" hidden="1">{"Bruto",#N/A,FALSE,"CONV3T.XLS";"Neto",#N/A,FALSE,"CONV3T.XLS";"UnoB",#N/A,FALSE,"CONV3T.XLS";"Bruto",#N/A,FALSE,"CONV4T.XLS";"Neto",#N/A,FALSE,"CONV4T.XLS";"UnoB",#N/A,FALSE,"CONV4T.XLS"}</definedName>
    <definedName name="paj_1" localSheetId="1" hidden="1">{"Bruto",#N/A,FALSE,"CONV3T.XLS";"Neto",#N/A,FALSE,"CONV3T.XLS";"UnoB",#N/A,FALSE,"CONV3T.XLS";"Bruto",#N/A,FALSE,"CONV4T.XLS";"Neto",#N/A,FALSE,"CONV4T.XLS";"UnoB",#N/A,FALSE,"CONV4T.XLS"}</definedName>
    <definedName name="paj_1" localSheetId="6" hidden="1">{"Bruto",#N/A,FALSE,"CONV3T.XLS";"Neto",#N/A,FALSE,"CONV3T.XLS";"UnoB",#N/A,FALSE,"CONV3T.XLS";"Bruto",#N/A,FALSE,"CONV4T.XLS";"Neto",#N/A,FALSE,"CONV4T.XLS";"UnoB",#N/A,FALSE,"CONV4T.XLS"}</definedName>
    <definedName name="paj_1" hidden="1">{"Bruto",#N/A,FALSE,"CONV3T.XLS";"Neto",#N/A,FALSE,"CONV3T.XLS";"UnoB",#N/A,FALSE,"CONV3T.XLS";"Bruto",#N/A,FALSE,"CONV4T.XLS";"Neto",#N/A,FALSE,"CONV4T.XLS";"UnoB",#N/A,FALSE,"CONV4T.XLS"}</definedName>
    <definedName name="papa">'[11]Premisas IMSS'!$M$15</definedName>
    <definedName name="PARTE" localSheetId="1">#REF!</definedName>
    <definedName name="PARTE" localSheetId="6">#REF!</definedName>
    <definedName name="PARTE">#REF!</definedName>
    <definedName name="PCONS" localSheetId="1">[1]BANPRO99!#REF!</definedName>
    <definedName name="PCONS" localSheetId="6">[1]BANPRO99!#REF!</definedName>
    <definedName name="PCONS">[1]BANPRO99!#REF!</definedName>
    <definedName name="PER_EST1">#N/A</definedName>
    <definedName name="PER_EST2">#N/A</definedName>
    <definedName name="PER_REAL1">#N/A</definedName>
    <definedName name="PER_REAL2">#N/A</definedName>
    <definedName name="PEyM" localSheetId="6">[1]BANPRO99!#REF!</definedName>
    <definedName name="PEyM">[1]BANPRO99!#REF!</definedName>
    <definedName name="PGPS" localSheetId="6">[1]BANPRO99!#REF!</definedName>
    <definedName name="PGPS">[1]BANPRO99!#REF!</definedName>
    <definedName name="PIV" localSheetId="6">[1]BANPRO99!#REF!</definedName>
    <definedName name="PIV">[1]BANPRO99!#REF!</definedName>
    <definedName name="PLAZAS">#N/A</definedName>
    <definedName name="PLAZAS2">#N/A</definedName>
    <definedName name="POA" localSheetId="1">[0]!OCT&amp;[0]!NOV&amp;[0]!DIC</definedName>
    <definedName name="POA" localSheetId="6">'Inv 2008-2019'!OCT&amp;'Inv 2008-2019'!NOV&amp;'Inv 2008-2019'!DIC</definedName>
    <definedName name="POA">[0]!OCT&amp;[0]!NOV&amp;[0]!DIC</definedName>
    <definedName name="POADO7" localSheetId="1">[0]!JUL&amp;[0]!AGO&amp;[0]!SEP&amp;[0]!OCT&amp;[0]!NOV</definedName>
    <definedName name="POADO7" localSheetId="6">'Inv 2008-2019'!JUL&amp;'Inv 2008-2019'!AGO&amp;'Inv 2008-2019'!SEP&amp;'Inv 2008-2019'!OCT&amp;'Inv 2008-2019'!NOV</definedName>
    <definedName name="POADO7">[0]!JUL&amp;[0]!AGO&amp;[0]!SEP&amp;[0]!OCT&amp;[0]!NOV</definedName>
    <definedName name="porcentaje" localSheetId="1">'[16]BASE DEFINITIVA 2002'!#REF!</definedName>
    <definedName name="porcentaje" localSheetId="6">'[16]BASE DEFINITIVA 2002'!#REF!</definedName>
    <definedName name="porcentaje">'[16]BASE DEFINITIVA 2002'!#REF!</definedName>
    <definedName name="pppp" localSheetId="1">#REF!</definedName>
    <definedName name="pppp" localSheetId="6">#REF!</definedName>
    <definedName name="pppp">#REF!</definedName>
    <definedName name="PRCV" localSheetId="1">[1]BANPRO99!#REF!</definedName>
    <definedName name="PRCV" localSheetId="6">[1]BANPRO99!#REF!</definedName>
    <definedName name="PRCV">[1]BANPRO99!#REF!</definedName>
    <definedName name="PRESUPUESTO_1997" localSheetId="1">#REF!</definedName>
    <definedName name="PRESUPUESTO_1997" localSheetId="6">#REF!</definedName>
    <definedName name="PRESUPUESTO_1997">#REF!</definedName>
    <definedName name="PRIMAPS">#N/A</definedName>
    <definedName name="Print_Area_MI" localSheetId="1">[14]FP1996!#REF!</definedName>
    <definedName name="Print_Area_MI" localSheetId="6">[13]FP1996!#REF!</definedName>
    <definedName name="Print_Area_MI">[14]FP1996!#REF!</definedName>
    <definedName name="PROY1" localSheetId="1">+IF([0]!MES=1,'Criterios Inclusión y Exclusión'!_FEB1,IF([0]!MES=2,'Criterios Inclusión y Exclusión'!_MAR1,IF([0]!MES=3,'Criterios Inclusión y Exclusión'!_ABR1,IF([0]!MES=4,'Criterios Inclusión y Exclusión'!_MAY1,IF([0]!MES=5,'Criterios Inclusión y Exclusión'!_JUN1,IF([0]!MES=6,'Criterios Inclusión y Exclusión'!_JUL1,'Criterios Inclusión y Exclusión'!PROY2))))))</definedName>
    <definedName name="PROY1" localSheetId="6">+IF('Inv 2008-2019'!MES=1,'Inv 2008-2019'!_FEB1,IF('Inv 2008-2019'!MES=2,'Inv 2008-2019'!_MAR1,IF('Inv 2008-2019'!MES=3,'Inv 2008-2019'!_ABR1,IF('Inv 2008-2019'!MES=4,'Inv 2008-2019'!_MAY1,IF('Inv 2008-2019'!MES=5,'Inv 2008-2019'!_JUN1,IF('Inv 2008-2019'!MES=6,'Inv 2008-2019'!_JUL1,'Inv 2008-2019'!PROY2))))))</definedName>
    <definedName name="PROY1">+IF([0]!MES=1,[0]!_FEB1,IF([0]!MES=2,[0]!_MAR1,IF([0]!MES=3,[0]!_ABR1,IF([0]!MES=4,[0]!_MAY1,IF([0]!MES=5,[0]!_JUN1,IF([0]!MES=6,[0]!_JUL1,[0]!PROY2))))))</definedName>
    <definedName name="PROY2" localSheetId="1">+IF([0]!MES=7,'Criterios Inclusión y Exclusión'!_AGO1,IF([0]!MES=8,'Criterios Inclusión y Exclusión'!_SEP1,IF([0]!MES=9,'Criterios Inclusión y Exclusión'!_OCT1,IF([0]!MES=10,'Criterios Inclusión y Exclusión'!_NOV1,IF([0]!MES=11,[0]!DIC)))))</definedName>
    <definedName name="PROY2" localSheetId="6">+IF('Inv 2008-2019'!MES=7,'Inv 2008-2019'!_AGO1,IF('Inv 2008-2019'!MES=8,'Inv 2008-2019'!_SEP1,IF('Inv 2008-2019'!MES=9,'Inv 2008-2019'!_OCT1,IF('Inv 2008-2019'!MES=10,'Inv 2008-2019'!_NOV1,IF('Inv 2008-2019'!MES=11,'Inv 2008-2019'!DIC)))))</definedName>
    <definedName name="PROY2">+IF([0]!MES=7,[0]!_AGO1,IF([0]!MES=8,[0]!_SEP1,IF([0]!MES=9,[0]!_OCT1,IF([0]!MES=10,[0]!_NOV1,IF([0]!MES=11,[0]!DIC)))))</definedName>
    <definedName name="PROY3" localSheetId="1">+IF([0]!MES=1,'Criterios Inclusión y Exclusión'!_AGO1,IF([0]!MES=2,'Criterios Inclusión y Exclusión'!_SEP1,IF([0]!MES=3,'Criterios Inclusión y Exclusión'!_OCT1,IF([0]!MES=4,'Criterios Inclusión y Exclusión'!_OCT1,IF([0]!MES=5,'Criterios Inclusión y Exclusión'!_NOV1,IF([0]!MES=6,[0]!DIC))))))</definedName>
    <definedName name="PROY3" localSheetId="6">+IF('Inv 2008-2019'!MES=1,'Inv 2008-2019'!_AGO1,IF('Inv 2008-2019'!MES=2,'Inv 2008-2019'!_SEP1,IF('Inv 2008-2019'!MES=3,'Inv 2008-2019'!_OCT1,IF('Inv 2008-2019'!MES=4,'Inv 2008-2019'!_OCT1,IF('Inv 2008-2019'!MES=5,'Inv 2008-2019'!_NOV1,IF('Inv 2008-2019'!MES=6,'Inv 2008-2019'!DIC))))))</definedName>
    <definedName name="PROY3">+IF([0]!MES=1,[0]!_AGO1,IF([0]!MES=2,[0]!_SEP1,IF([0]!MES=3,[0]!_OCT1,IF([0]!MES=4,[0]!_OCT1,IF([0]!MES=5,[0]!_NOV1,IF([0]!MES=6,[0]!DIC))))))</definedName>
    <definedName name="PRT" localSheetId="1">[1]BANPRO99!#REF!</definedName>
    <definedName name="PRT" localSheetId="6">[1]BANPRO99!#REF!</definedName>
    <definedName name="PRT">[1]BANPRO99!#REF!</definedName>
    <definedName name="PSF" localSheetId="6">[1]BANPRO99!#REF!</definedName>
    <definedName name="PSF">[1]BANPRO99!#REF!</definedName>
    <definedName name="QQQ" localSheetId="6">#REF!</definedName>
    <definedName name="QQQ">#REF!</definedName>
    <definedName name="ramo" localSheetId="6">#REF!</definedName>
    <definedName name="ramo">#REF!</definedName>
    <definedName name="Ramos_Corr_y_Capital" localSheetId="6">#REF!</definedName>
    <definedName name="Ramos_Corr_y_Capital">#REF!</definedName>
    <definedName name="Ramos_corryCapital2" localSheetId="6">#REF!</definedName>
    <definedName name="Ramos_corryCapital2">#REF!</definedName>
    <definedName name="ramos_funciones" localSheetId="6">[22]RAMOS_POR_FUNCIONES!$A$9:$D$130</definedName>
    <definedName name="ramos_funciones">[23]RAMOS_POR_FUNCIONES!$A$9:$D$130</definedName>
    <definedName name="RAMOS_POR_FUNCIONES" localSheetId="1">#REF!</definedName>
    <definedName name="RAMOS_POR_FUNCIONES" localSheetId="6">#REF!</definedName>
    <definedName name="RAMOS_POR_FUNCIONES">#REF!</definedName>
    <definedName name="RamosCC" localSheetId="6">#REF!</definedName>
    <definedName name="RamosCC">#REF!</definedName>
    <definedName name="ramoscierredos2003" localSheetId="6">#REF!</definedName>
    <definedName name="ramoscierredos2003">#REF!</definedName>
    <definedName name="ramoscierreuno2003" localSheetId="6">#REF!</definedName>
    <definedName name="ramoscierreuno2003">#REF!</definedName>
    <definedName name="RamosCoorrCap25sep" localSheetId="6">#REF!</definedName>
    <definedName name="RamosCoorrCap25sep">#REF!</definedName>
    <definedName name="RamosCorrCap25Sep" localSheetId="6">#REF!</definedName>
    <definedName name="RamosCorrCap25Sep">#REF!</definedName>
    <definedName name="ramosdos2002" localSheetId="6">#REF!</definedName>
    <definedName name="ramosdos2002">#REF!</definedName>
    <definedName name="ramosuno2002" localSheetId="6">#REF!</definedName>
    <definedName name="ramosuno2002">#REF!</definedName>
    <definedName name="RANGO">#N/A</definedName>
    <definedName name="RANGO2">#N/A</definedName>
    <definedName name="RCV" localSheetId="6">[1]BANPRO99!#REF!</definedName>
    <definedName name="RCV">[1]BANPRO99!#REF!</definedName>
    <definedName name="re" localSheetId="6">#REF!</definedName>
    <definedName name="re">#REF!</definedName>
    <definedName name="REG">#N/A</definedName>
    <definedName name="res" localSheetId="6">#REF!</definedName>
    <definedName name="res">#REF!</definedName>
    <definedName name="RF" localSheetId="6">[1]BANPRO99!#REF!</definedName>
    <definedName name="RF">[1]BANPRO99!#REF!</definedName>
    <definedName name="RP" localSheetId="6">[1]BANPRO99!#REF!</definedName>
    <definedName name="RP">[1]BANPRO99!#REF!</definedName>
    <definedName name="RPC1b" localSheetId="1" hidden="1">{"'III15-0095'!$A$1:$N$151"}</definedName>
    <definedName name="RPC1b" localSheetId="6" hidden="1">{"'III15-0095'!$A$1:$N$151"}</definedName>
    <definedName name="RPC1b" hidden="1">{"'III15-0095'!$A$1:$N$151"}</definedName>
    <definedName name="RT">[1]BANPRO99!#REF!</definedName>
    <definedName name="saasa" localSheetId="1" hidden="1">{"Bruto",#N/A,FALSE,"CONV3T.XLS";"Neto",#N/A,FALSE,"CONV3T.XLS";"UnoB",#N/A,FALSE,"CONV3T.XLS";"Bruto",#N/A,FALSE,"CONV4T.XLS";"Neto",#N/A,FALSE,"CONV4T.XLS";"UnoB",#N/A,FALSE,"CONV4T.XLS"}</definedName>
    <definedName name="saasa" localSheetId="6" hidden="1">{"Bruto",#N/A,FALSE,"CONV3T.XLS";"Neto",#N/A,FALSE,"CONV3T.XLS";"UnoB",#N/A,FALSE,"CONV3T.XLS";"Bruto",#N/A,FALSE,"CONV4T.XLS";"Neto",#N/A,FALSE,"CONV4T.XLS";"UnoB",#N/A,FALSE,"CONV4T.XLS"}</definedName>
    <definedName name="saasa" hidden="1">{"Bruto",#N/A,FALSE,"CONV3T.XLS";"Neto",#N/A,FALSE,"CONV3T.XLS";"UnoB",#N/A,FALSE,"CONV3T.XLS";"Bruto",#N/A,FALSE,"CONV4T.XLS";"Neto",#N/A,FALSE,"CONV4T.XLS";"UnoB",#N/A,FALSE,"CONV4T.XLS"}</definedName>
    <definedName name="saasa_1" localSheetId="1" hidden="1">{"Bruto",#N/A,FALSE,"CONV3T.XLS";"Neto",#N/A,FALSE,"CONV3T.XLS";"UnoB",#N/A,FALSE,"CONV3T.XLS";"Bruto",#N/A,FALSE,"CONV4T.XLS";"Neto",#N/A,FALSE,"CONV4T.XLS";"UnoB",#N/A,FALSE,"CONV4T.XLS"}</definedName>
    <definedName name="saasa_1" localSheetId="6" hidden="1">{"Bruto",#N/A,FALSE,"CONV3T.XLS";"Neto",#N/A,FALSE,"CONV3T.XLS";"UnoB",#N/A,FALSE,"CONV3T.XLS";"Bruto",#N/A,FALSE,"CONV4T.XLS";"Neto",#N/A,FALSE,"CONV4T.XLS";"UnoB",#N/A,FALSE,"CONV4T.XLS"}</definedName>
    <definedName name="saasa_1" hidden="1">{"Bruto",#N/A,FALSE,"CONV3T.XLS";"Neto",#N/A,FALSE,"CONV3T.XLS";"UnoB",#N/A,FALSE,"CONV3T.XLS";"Bruto",#N/A,FALSE,"CONV4T.XLS";"Neto",#N/A,FALSE,"CONV4T.XLS";"UnoB",#N/A,FALSE,"CONV4T.XLS"}</definedName>
    <definedName name="sasaas" localSheetId="1" hidden="1">{#N/A,#N/A,FALSE,"TOT";#N/A,#N/A,FALSE,"PEP";#N/A,#N/A,FALSE,"REF";#N/A,#N/A,FALSE,"GAS";#N/A,#N/A,FALSE,"PET";#N/A,#N/A,FALSE,"COR"}</definedName>
    <definedName name="sasaas" localSheetId="6" hidden="1">{#N/A,#N/A,FALSE,"TOT";#N/A,#N/A,FALSE,"PEP";#N/A,#N/A,FALSE,"REF";#N/A,#N/A,FALSE,"GAS";#N/A,#N/A,FALSE,"PET";#N/A,#N/A,FALSE,"COR"}</definedName>
    <definedName name="sasaas" hidden="1">{#N/A,#N/A,FALSE,"TOT";#N/A,#N/A,FALSE,"PEP";#N/A,#N/A,FALSE,"REF";#N/A,#N/A,FALSE,"GAS";#N/A,#N/A,FALSE,"PET";#N/A,#N/A,FALSE,"COR"}</definedName>
    <definedName name="sasaas_1" localSheetId="1" hidden="1">{#N/A,#N/A,FALSE,"TOT";#N/A,#N/A,FALSE,"PEP";#N/A,#N/A,FALSE,"REF";#N/A,#N/A,FALSE,"GAS";#N/A,#N/A,FALSE,"PET";#N/A,#N/A,FALSE,"COR"}</definedName>
    <definedName name="sasaas_1" localSheetId="6" hidden="1">{#N/A,#N/A,FALSE,"TOT";#N/A,#N/A,FALSE,"PEP";#N/A,#N/A,FALSE,"REF";#N/A,#N/A,FALSE,"GAS";#N/A,#N/A,FALSE,"PET";#N/A,#N/A,FALSE,"COR"}</definedName>
    <definedName name="sasaas_1" hidden="1">{#N/A,#N/A,FALSE,"TOT";#N/A,#N/A,FALSE,"PEP";#N/A,#N/A,FALSE,"REF";#N/A,#N/A,FALSE,"GAS";#N/A,#N/A,FALSE,"PET";#N/A,#N/A,FALSE,"COR"}</definedName>
    <definedName name="SCHP">'[24]Premisas IMSS'!$M$13</definedName>
    <definedName name="sdsdds" localSheetId="1" hidden="1">{"Bruto",#N/A,FALSE,"CONV3T.XLS";"Neto",#N/A,FALSE,"CONV3T.XLS";"UnoB",#N/A,FALSE,"CONV3T.XLS";"Bruto",#N/A,FALSE,"CONV4T.XLS";"Neto",#N/A,FALSE,"CONV4T.XLS";"UnoB",#N/A,FALSE,"CONV4T.XLS"}</definedName>
    <definedName name="sdsdds" localSheetId="6" hidden="1">{"Bruto",#N/A,FALSE,"CONV3T.XLS";"Neto",#N/A,FALSE,"CONV3T.XLS";"UnoB",#N/A,FALSE,"CONV3T.XLS";"Bruto",#N/A,FALSE,"CONV4T.XLS";"Neto",#N/A,FALSE,"CONV4T.XLS";"UnoB",#N/A,FALSE,"CONV4T.XLS"}</definedName>
    <definedName name="sdsdds" hidden="1">{"Bruto",#N/A,FALSE,"CONV3T.XLS";"Neto",#N/A,FALSE,"CONV3T.XLS";"UnoB",#N/A,FALSE,"CONV3T.XLS";"Bruto",#N/A,FALSE,"CONV4T.XLS";"Neto",#N/A,FALSE,"CONV4T.XLS";"UnoB",#N/A,FALSE,"CONV4T.XLS"}</definedName>
    <definedName name="sdsdds_1" localSheetId="1" hidden="1">{"Bruto",#N/A,FALSE,"CONV3T.XLS";"Neto",#N/A,FALSE,"CONV3T.XLS";"UnoB",#N/A,FALSE,"CONV3T.XLS";"Bruto",#N/A,FALSE,"CONV4T.XLS";"Neto",#N/A,FALSE,"CONV4T.XLS";"UnoB",#N/A,FALSE,"CONV4T.XLS"}</definedName>
    <definedName name="sdsdds_1" localSheetId="6" hidden="1">{"Bruto",#N/A,FALSE,"CONV3T.XLS";"Neto",#N/A,FALSE,"CONV3T.XLS";"UnoB",#N/A,FALSE,"CONV3T.XLS";"Bruto",#N/A,FALSE,"CONV4T.XLS";"Neto",#N/A,FALSE,"CONV4T.XLS";"UnoB",#N/A,FALSE,"CONV4T.XLS"}</definedName>
    <definedName name="sdsdds_1" hidden="1">{"Bruto",#N/A,FALSE,"CONV3T.XLS";"Neto",#N/A,FALSE,"CONV3T.XLS";"UnoB",#N/A,FALSE,"CONV3T.XLS";"Bruto",#N/A,FALSE,"CONV4T.XLS";"Neto",#N/A,FALSE,"CONV4T.XLS";"UnoB",#N/A,FALSE,"CONV4T.XLS"}</definedName>
    <definedName name="SEP" localSheetId="6">"; SEPTIEMBRE.- "&amp;TEXT([7]edofza09!$C$24,"#,##0")</definedName>
    <definedName name="SEP">"; SEPTIEMBRE.- "&amp;TEXT([8]edofza09!$C$24,"#,##0")</definedName>
    <definedName name="sero" localSheetId="1" hidden="1">{"Bruto",#N/A,FALSE,"CONV3T.XLS";"Neto",#N/A,FALSE,"CONV3T.XLS";"UnoB",#N/A,FALSE,"CONV3T.XLS";"Bruto",#N/A,FALSE,"CONV4T.XLS";"Neto",#N/A,FALSE,"CONV4T.XLS";"UnoB",#N/A,FALSE,"CONV4T.XLS"}</definedName>
    <definedName name="sero" localSheetId="6" hidden="1">{"Bruto",#N/A,FALSE,"CONV3T.XLS";"Neto",#N/A,FALSE,"CONV3T.XLS";"UnoB",#N/A,FALSE,"CONV3T.XLS";"Bruto",#N/A,FALSE,"CONV4T.XLS";"Neto",#N/A,FALSE,"CONV4T.XLS";"UnoB",#N/A,FALSE,"CONV4T.XLS"}</definedName>
    <definedName name="sero" hidden="1">{"Bruto",#N/A,FALSE,"CONV3T.XLS";"Neto",#N/A,FALSE,"CONV3T.XLS";"UnoB",#N/A,FALSE,"CONV3T.XLS";"Bruto",#N/A,FALSE,"CONV4T.XLS";"Neto",#N/A,FALSE,"CONV4T.XLS";"UnoB",#N/A,FALSE,"CONV4T.XLS"}</definedName>
    <definedName name="sero_1" localSheetId="1" hidden="1">{"Bruto",#N/A,FALSE,"CONV3T.XLS";"Neto",#N/A,FALSE,"CONV3T.XLS";"UnoB",#N/A,FALSE,"CONV3T.XLS";"Bruto",#N/A,FALSE,"CONV4T.XLS";"Neto",#N/A,FALSE,"CONV4T.XLS";"UnoB",#N/A,FALSE,"CONV4T.XLS"}</definedName>
    <definedName name="sero_1" localSheetId="6" hidden="1">{"Bruto",#N/A,FALSE,"CONV3T.XLS";"Neto",#N/A,FALSE,"CONV3T.XLS";"UnoB",#N/A,FALSE,"CONV3T.XLS";"Bruto",#N/A,FALSE,"CONV4T.XLS";"Neto",#N/A,FALSE,"CONV4T.XLS";"UnoB",#N/A,FALSE,"CONV4T.XLS"}</definedName>
    <definedName name="sero_1" hidden="1">{"Bruto",#N/A,FALSE,"CONV3T.XLS";"Neto",#N/A,FALSE,"CONV3T.XLS";"UnoB",#N/A,FALSE,"CONV3T.XLS";"Bruto",#N/A,FALSE,"CONV4T.XLS";"Neto",#N/A,FALSE,"CONV4T.XLS";"UnoB",#N/A,FALSE,"CONV4T.XLS"}</definedName>
    <definedName name="SF">[1]BANPRO99!#REF!</definedName>
    <definedName name="SHCP" localSheetId="6" hidden="1">#REF!</definedName>
    <definedName name="SHCP" hidden="1">#REF!</definedName>
    <definedName name="smdf97">'[5]Premisa macro'!$C$4</definedName>
    <definedName name="social" localSheetId="1">[0]!FEB&amp;[0]!MAR&amp;[0]!ABR&amp;[0]!MAY&amp;[0]!JUN&amp;[0]!JUL</definedName>
    <definedName name="social" localSheetId="6">'Inv 2008-2019'!FEB&amp;'Inv 2008-2019'!MAR&amp;'Inv 2008-2019'!ABR&amp;'Inv 2008-2019'!MAY&amp;'Inv 2008-2019'!JUN&amp;'Inv 2008-2019'!JUL</definedName>
    <definedName name="social">[0]!FEB&amp;[0]!MAR&amp;[0]!ABR&amp;[0]!MAY&amp;[0]!JUN&amp;[0]!JUL</definedName>
    <definedName name="SZZXCZXC" localSheetId="1" hidden="1">{"Bruto",#N/A,FALSE,"CONV3T.XLS";"Neto",#N/A,FALSE,"CONV3T.XLS";"UnoB",#N/A,FALSE,"CONV3T.XLS";"Bruto",#N/A,FALSE,"CONV4T.XLS";"Neto",#N/A,FALSE,"CONV4T.XLS";"UnoB",#N/A,FALSE,"CONV4T.XLS"}</definedName>
    <definedName name="SZZXCZXC" localSheetId="6" hidden="1">{"Bruto",#N/A,FALSE,"CONV3T.XLS";"Neto",#N/A,FALSE,"CONV3T.XLS";"UnoB",#N/A,FALSE,"CONV3T.XLS";"Bruto",#N/A,FALSE,"CONV4T.XLS";"Neto",#N/A,FALSE,"CONV4T.XLS";"UnoB",#N/A,FALSE,"CONV4T.XLS"}</definedName>
    <definedName name="SZZXCZXC" hidden="1">{"Bruto",#N/A,FALSE,"CONV3T.XLS";"Neto",#N/A,FALSE,"CONV3T.XLS";"UnoB",#N/A,FALSE,"CONV3T.XLS";"Bruto",#N/A,FALSE,"CONV4T.XLS";"Neto",#N/A,FALSE,"CONV4T.XLS";"UnoB",#N/A,FALSE,"CONV4T.XLS"}</definedName>
    <definedName name="SZZXCZXC_1" localSheetId="1" hidden="1">{"Bruto",#N/A,FALSE,"CONV3T.XLS";"Neto",#N/A,FALSE,"CONV3T.XLS";"UnoB",#N/A,FALSE,"CONV3T.XLS";"Bruto",#N/A,FALSE,"CONV4T.XLS";"Neto",#N/A,FALSE,"CONV4T.XLS";"UnoB",#N/A,FALSE,"CONV4T.XLS"}</definedName>
    <definedName name="SZZXCZXC_1" localSheetId="6" hidden="1">{"Bruto",#N/A,FALSE,"CONV3T.XLS";"Neto",#N/A,FALSE,"CONV3T.XLS";"UnoB",#N/A,FALSE,"CONV3T.XLS";"Bruto",#N/A,FALSE,"CONV4T.XLS";"Neto",#N/A,FALSE,"CONV4T.XLS";"UnoB",#N/A,FALSE,"CONV4T.XLS"}</definedName>
    <definedName name="SZZXCZXC_1" hidden="1">{"Bruto",#N/A,FALSE,"CONV3T.XLS";"Neto",#N/A,FALSE,"CONV3T.XLS";"UnoB",#N/A,FALSE,"CONV3T.XLS";"Bruto",#N/A,FALSE,"CONV4T.XLS";"Neto",#N/A,FALSE,"CONV4T.XLS";"UnoB",#N/A,FALSE,"CONV4T.XLS"}</definedName>
    <definedName name="tab">#REF!</definedName>
    <definedName name="tabb" localSheetId="6">#REF!</definedName>
    <definedName name="tabb">#REF!</definedName>
    <definedName name="tabla">[25]Grupos!$A$3:$C$23</definedName>
    <definedName name="TABLA3" localSheetId="1">#REF!</definedName>
    <definedName name="TABLA3" localSheetId="6">#REF!</definedName>
    <definedName name="TABLA3">#REF!</definedName>
    <definedName name="TAJJJJ" localSheetId="1" hidden="1">{#N/A,#N/A,FALSE,"TOT";#N/A,#N/A,FALSE,"PEP";#N/A,#N/A,FALSE,"REF";#N/A,#N/A,FALSE,"GAS";#N/A,#N/A,FALSE,"PET";#N/A,#N/A,FALSE,"COR"}</definedName>
    <definedName name="TAJJJJ" localSheetId="6" hidden="1">{#N/A,#N/A,FALSE,"TOT";#N/A,#N/A,FALSE,"PEP";#N/A,#N/A,FALSE,"REF";#N/A,#N/A,FALSE,"GAS";#N/A,#N/A,FALSE,"PET";#N/A,#N/A,FALSE,"COR"}</definedName>
    <definedName name="TAJJJJ" hidden="1">{#N/A,#N/A,FALSE,"TOT";#N/A,#N/A,FALSE,"PEP";#N/A,#N/A,FALSE,"REF";#N/A,#N/A,FALSE,"GAS";#N/A,#N/A,FALSE,"PET";#N/A,#N/A,FALSE,"COR"}</definedName>
    <definedName name="TAJJJJ_1" localSheetId="1" hidden="1">{#N/A,#N/A,FALSE,"TOT";#N/A,#N/A,FALSE,"PEP";#N/A,#N/A,FALSE,"REF";#N/A,#N/A,FALSE,"GAS";#N/A,#N/A,FALSE,"PET";#N/A,#N/A,FALSE,"COR"}</definedName>
    <definedName name="TAJJJJ_1" localSheetId="6" hidden="1">{#N/A,#N/A,FALSE,"TOT";#N/A,#N/A,FALSE,"PEP";#N/A,#N/A,FALSE,"REF";#N/A,#N/A,FALSE,"GAS";#N/A,#N/A,FALSE,"PET";#N/A,#N/A,FALSE,"COR"}</definedName>
    <definedName name="TAJJJJ_1" hidden="1">{#N/A,#N/A,FALSE,"TOT";#N/A,#N/A,FALSE,"PEP";#N/A,#N/A,FALSE,"REF";#N/A,#N/A,FALSE,"GAS";#N/A,#N/A,FALSE,"PET";#N/A,#N/A,FALSE,"COR"}</definedName>
    <definedName name="tala">#REF!</definedName>
    <definedName name="TENER" localSheetId="1" hidden="1">{"Bruto",#N/A,FALSE,"CONV3T.XLS";"Neto",#N/A,FALSE,"CONV3T.XLS";"UnoB",#N/A,FALSE,"CONV3T.XLS";"Bruto",#N/A,FALSE,"CONV4T.XLS";"Neto",#N/A,FALSE,"CONV4T.XLS";"UnoB",#N/A,FALSE,"CONV4T.XLS"}</definedName>
    <definedName name="TENER" localSheetId="6" hidden="1">{"Bruto",#N/A,FALSE,"CONV3T.XLS";"Neto",#N/A,FALSE,"CONV3T.XLS";"UnoB",#N/A,FALSE,"CONV3T.XLS";"Bruto",#N/A,FALSE,"CONV4T.XLS";"Neto",#N/A,FALSE,"CONV4T.XLS";"UnoB",#N/A,FALSE,"CONV4T.XLS"}</definedName>
    <definedName name="TENER" hidden="1">{"Bruto",#N/A,FALSE,"CONV3T.XLS";"Neto",#N/A,FALSE,"CONV3T.XLS";"UnoB",#N/A,FALSE,"CONV3T.XLS";"Bruto",#N/A,FALSE,"CONV4T.XLS";"Neto",#N/A,FALSE,"CONV4T.XLS";"UnoB",#N/A,FALSE,"CONV4T.XLS"}</definedName>
    <definedName name="TENER_1" localSheetId="1" hidden="1">{"Bruto",#N/A,FALSE,"CONV3T.XLS";"Neto",#N/A,FALSE,"CONV3T.XLS";"UnoB",#N/A,FALSE,"CONV3T.XLS";"Bruto",#N/A,FALSE,"CONV4T.XLS";"Neto",#N/A,FALSE,"CONV4T.XLS";"UnoB",#N/A,FALSE,"CONV4T.XLS"}</definedName>
    <definedName name="TENER_1" localSheetId="6" hidden="1">{"Bruto",#N/A,FALSE,"CONV3T.XLS";"Neto",#N/A,FALSE,"CONV3T.XLS";"UnoB",#N/A,FALSE,"CONV3T.XLS";"Bruto",#N/A,FALSE,"CONV4T.XLS";"Neto",#N/A,FALSE,"CONV4T.XLS";"UnoB",#N/A,FALSE,"CONV4T.XLS"}</definedName>
    <definedName name="TENER_1" hidden="1">{"Bruto",#N/A,FALSE,"CONV3T.XLS";"Neto",#N/A,FALSE,"CONV3T.XLS";"UnoB",#N/A,FALSE,"CONV3T.XLS";"Bruto",#N/A,FALSE,"CONV4T.XLS";"Neto",#N/A,FALSE,"CONV4T.XLS";"UnoB",#N/A,FALSE,"CONV4T.XLS"}</definedName>
    <definedName name="TIT">#REF!</definedName>
    <definedName name="TOTAL">#N/A</definedName>
    <definedName name="total_real">#REF!</definedName>
    <definedName name="TOTAL01" localSheetId="6">#REF!</definedName>
    <definedName name="TOTAL01">#REF!</definedName>
    <definedName name="ttt" localSheetId="6">#REF!</definedName>
    <definedName name="ttt">#REF!</definedName>
    <definedName name="tul" localSheetId="1" hidden="1">{"Bruto",#N/A,FALSE,"CONV3T.XLS";"Neto",#N/A,FALSE,"CONV3T.XLS";"UnoB",#N/A,FALSE,"CONV3T.XLS";"Bruto",#N/A,FALSE,"CONV4T.XLS";"Neto",#N/A,FALSE,"CONV4T.XLS";"UnoB",#N/A,FALSE,"CONV4T.XLS"}</definedName>
    <definedName name="tul" localSheetId="6" hidden="1">{"Bruto",#N/A,FALSE,"CONV3T.XLS";"Neto",#N/A,FALSE,"CONV3T.XLS";"UnoB",#N/A,FALSE,"CONV3T.XLS";"Bruto",#N/A,FALSE,"CONV4T.XLS";"Neto",#N/A,FALSE,"CONV4T.XLS";"UnoB",#N/A,FALSE,"CONV4T.XLS"}</definedName>
    <definedName name="tul" hidden="1">{"Bruto",#N/A,FALSE,"CONV3T.XLS";"Neto",#N/A,FALSE,"CONV3T.XLS";"UnoB",#N/A,FALSE,"CONV3T.XLS";"Bruto",#N/A,FALSE,"CONV4T.XLS";"Neto",#N/A,FALSE,"CONV4T.XLS";"UnoB",#N/A,FALSE,"CONV4T.XLS"}</definedName>
    <definedName name="tul_1" localSheetId="1" hidden="1">{"Bruto",#N/A,FALSE,"CONV3T.XLS";"Neto",#N/A,FALSE,"CONV3T.XLS";"UnoB",#N/A,FALSE,"CONV3T.XLS";"Bruto",#N/A,FALSE,"CONV4T.XLS";"Neto",#N/A,FALSE,"CONV4T.XLS";"UnoB",#N/A,FALSE,"CONV4T.XLS"}</definedName>
    <definedName name="tul_1" localSheetId="6" hidden="1">{"Bruto",#N/A,FALSE,"CONV3T.XLS";"Neto",#N/A,FALSE,"CONV3T.XLS";"UnoB",#N/A,FALSE,"CONV3T.XLS";"Bruto",#N/A,FALSE,"CONV4T.XLS";"Neto",#N/A,FALSE,"CONV4T.XLS";"UnoB",#N/A,FALSE,"CONV4T.XLS"}</definedName>
    <definedName name="tul_1" hidden="1">{"Bruto",#N/A,FALSE,"CONV3T.XLS";"Neto",#N/A,FALSE,"CONV3T.XLS";"UnoB",#N/A,FALSE,"CONV3T.XLS";"Bruto",#N/A,FALSE,"CONV4T.XLS";"Neto",#N/A,FALSE,"CONV4T.XLS";"UnoB",#N/A,FALSE,"CONV4T.XLS"}</definedName>
    <definedName name="UPCPICF_VMD50020">#REF!</definedName>
    <definedName name="vale" localSheetId="6">#REF!</definedName>
    <definedName name="vale">#REF!</definedName>
    <definedName name="VARIABLES">#N/A</definedName>
    <definedName name="vcorta" localSheetId="6">#REF!</definedName>
    <definedName name="vcorta">#REF!</definedName>
    <definedName name="Vertientes" localSheetId="6">#REF!</definedName>
    <definedName name="Vertientes">#REF!</definedName>
    <definedName name="we" localSheetId="6">#REF!</definedName>
    <definedName name="we">#REF!</definedName>
    <definedName name="wewer">[26]Grupos!$A$3:$C$23</definedName>
    <definedName name="wrn.econv2s." localSheetId="1" hidden="1">{"Bruto",#N/A,FALSE,"CONV3T.XLS";"Neto",#N/A,FALSE,"CONV3T.XLS";"UnoB",#N/A,FALSE,"CONV3T.XLS";"Bruto",#N/A,FALSE,"CONV4T.XLS";"Neto",#N/A,FALSE,"CONV4T.XLS";"UnoB",#N/A,FALSE,"CONV4T.XLS"}</definedName>
    <definedName name="wrn.econv2s." localSheetId="6" hidden="1">{"Bruto",#N/A,FALSE,"CONV3T.XLS";"Neto",#N/A,FALSE,"CONV3T.XLS";"UnoB",#N/A,FALSE,"CONV3T.XLS";"Bruto",#N/A,FALSE,"CONV4T.XLS";"Neto",#N/A,FALSE,"CONV4T.XLS";"UnoB",#N/A,FALSE,"CONV4T.XLS"}</definedName>
    <definedName name="wrn.econv2s." hidden="1">{"Bruto",#N/A,FALSE,"CONV3T.XLS";"Neto",#N/A,FALSE,"CONV3T.XLS";"UnoB",#N/A,FALSE,"CONV3T.XLS";"Bruto",#N/A,FALSE,"CONV4T.XLS";"Neto",#N/A,FALSE,"CONV4T.XLS";"UnoB",#N/A,FALSE,"CONV4T.XLS"}</definedName>
    <definedName name="wrn.econv2s._1" localSheetId="1" hidden="1">{"Bruto",#N/A,FALSE,"CONV3T.XLS";"Neto",#N/A,FALSE,"CONV3T.XLS";"UnoB",#N/A,FALSE,"CONV3T.XLS";"Bruto",#N/A,FALSE,"CONV4T.XLS";"Neto",#N/A,FALSE,"CONV4T.XLS";"UnoB",#N/A,FALSE,"CONV4T.XLS"}</definedName>
    <definedName name="wrn.econv2s._1" localSheetId="6" hidden="1">{"Bruto",#N/A,FALSE,"CONV3T.XLS";"Neto",#N/A,FALSE,"CONV3T.XLS";"UnoB",#N/A,FALSE,"CONV3T.XLS";"Bruto",#N/A,FALSE,"CONV4T.XLS";"Neto",#N/A,FALSE,"CONV4T.XLS";"UnoB",#N/A,FALSE,"CONV4T.XLS"}</definedName>
    <definedName name="wrn.econv2s._1" hidden="1">{"Bruto",#N/A,FALSE,"CONV3T.XLS";"Neto",#N/A,FALSE,"CONV3T.XLS";"UnoB",#N/A,FALSE,"CONV3T.XLS";"Bruto",#N/A,FALSE,"CONV4T.XLS";"Neto",#N/A,FALSE,"CONV4T.XLS";"UnoB",#N/A,FALSE,"CONV4T.XLS"}</definedName>
    <definedName name="wrn.gst1tajuorg." localSheetId="1" hidden="1">{#N/A,#N/A,FALSE,"TOT";#N/A,#N/A,FALSE,"PEP";#N/A,#N/A,FALSE,"REF";#N/A,#N/A,FALSE,"GAS";#N/A,#N/A,FALSE,"PET";#N/A,#N/A,FALSE,"COR"}</definedName>
    <definedName name="wrn.gst1tajuorg." localSheetId="6" hidden="1">{#N/A,#N/A,FALSE,"TOT";#N/A,#N/A,FALSE,"PEP";#N/A,#N/A,FALSE,"REF";#N/A,#N/A,FALSE,"GAS";#N/A,#N/A,FALSE,"PET";#N/A,#N/A,FALSE,"COR"}</definedName>
    <definedName name="wrn.gst1tajuorg." hidden="1">{#N/A,#N/A,FALSE,"TOT";#N/A,#N/A,FALSE,"PEP";#N/A,#N/A,FALSE,"REF";#N/A,#N/A,FALSE,"GAS";#N/A,#N/A,FALSE,"PET";#N/A,#N/A,FALSE,"COR"}</definedName>
    <definedName name="wrn.gst1tajuorg._1" localSheetId="1" hidden="1">{#N/A,#N/A,FALSE,"TOT";#N/A,#N/A,FALSE,"PEP";#N/A,#N/A,FALSE,"REF";#N/A,#N/A,FALSE,"GAS";#N/A,#N/A,FALSE,"PET";#N/A,#N/A,FALSE,"COR"}</definedName>
    <definedName name="wrn.gst1tajuorg._1" localSheetId="6" hidden="1">{#N/A,#N/A,FALSE,"TOT";#N/A,#N/A,FALSE,"PEP";#N/A,#N/A,FALSE,"REF";#N/A,#N/A,FALSE,"GAS";#N/A,#N/A,FALSE,"PET";#N/A,#N/A,FALSE,"COR"}</definedName>
    <definedName name="wrn.gst1tajuorg._1" hidden="1">{#N/A,#N/A,FALSE,"TOT";#N/A,#N/A,FALSE,"PEP";#N/A,#N/A,FALSE,"REF";#N/A,#N/A,FALSE,"GAS";#N/A,#N/A,FALSE,"PET";#N/A,#N/A,FALSE,"COR"}</definedName>
    <definedName name="x">#REF!</definedName>
    <definedName name="xx" localSheetId="6">#REF!</definedName>
    <definedName name="xx">#REF!</definedName>
    <definedName name="XX_1" localSheetId="1" hidden="1">{"Bruto",#N/A,FALSE,"CONV3T.XLS";"Neto",#N/A,FALSE,"CONV3T.XLS";"UnoB",#N/A,FALSE,"CONV3T.XLS";"Bruto",#N/A,FALSE,"CONV4T.XLS";"Neto",#N/A,FALSE,"CONV4T.XLS";"UnoB",#N/A,FALSE,"CONV4T.XLS"}</definedName>
    <definedName name="XX_1" localSheetId="6" hidden="1">{"Bruto",#N/A,FALSE,"CONV3T.XLS";"Neto",#N/A,FALSE,"CONV3T.XLS";"UnoB",#N/A,FALSE,"CONV3T.XLS";"Bruto",#N/A,FALSE,"CONV4T.XLS";"Neto",#N/A,FALSE,"CONV4T.XLS";"UnoB",#N/A,FALSE,"CONV4T.XLS"}</definedName>
    <definedName name="XX_1" hidden="1">{"Bruto",#N/A,FALSE,"CONV3T.XLS";"Neto",#N/A,FALSE,"CONV3T.XLS";"UnoB",#N/A,FALSE,"CONV3T.XLS";"Bruto",#N/A,FALSE,"CONV4T.XLS";"Neto",#N/A,FALSE,"CONV4T.XLS";"UnoB",#N/A,FALSE,"CONV4T.XLS"}</definedName>
    <definedName name="xxx">#REF!</definedName>
    <definedName name="xy" localSheetId="6">#REF!</definedName>
    <definedName name="xy">#REF!</definedName>
    <definedName name="yyy" localSheetId="6">#REF!</definedName>
    <definedName name="yyy">#REF!</definedName>
    <definedName name="z" localSheetId="6">#REF!</definedName>
    <definedName name="z">#REF!</definedName>
    <definedName name="zz" localSheetId="6">#REF!</definedName>
    <definedName name="zz">#REF!</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K28" i="2" l="1"/>
  <c r="J26" i="2"/>
  <c r="J27" i="2"/>
  <c r="J28" i="2"/>
  <c r="J29" i="2"/>
  <c r="J30" i="2"/>
  <c r="J31" i="2"/>
  <c r="J32" i="2"/>
  <c r="J33" i="2"/>
  <c r="J34" i="2"/>
  <c r="J35" i="2"/>
  <c r="J36" i="2"/>
  <c r="J25" i="2"/>
  <c r="I26" i="2"/>
  <c r="I27" i="2"/>
  <c r="I28" i="2"/>
  <c r="I29" i="2"/>
  <c r="I30" i="2"/>
  <c r="I31" i="2"/>
  <c r="I32" i="2"/>
  <c r="I33" i="2"/>
  <c r="I34" i="2"/>
  <c r="I35" i="2"/>
  <c r="I36" i="2"/>
  <c r="I25" i="2"/>
  <c r="H26" i="2"/>
  <c r="H27" i="2"/>
  <c r="H28" i="2"/>
  <c r="H29" i="2"/>
  <c r="H30" i="2"/>
  <c r="H31" i="2"/>
  <c r="H32" i="2"/>
  <c r="H33" i="2"/>
  <c r="H34" i="2"/>
  <c r="H35" i="2"/>
  <c r="H36" i="2"/>
  <c r="H25" i="2"/>
  <c r="G26" i="2"/>
  <c r="G27" i="2"/>
  <c r="G28" i="2"/>
  <c r="G29" i="2"/>
  <c r="G30" i="2"/>
  <c r="G31" i="2"/>
  <c r="G32" i="2"/>
  <c r="G33" i="2"/>
  <c r="G34" i="2"/>
  <c r="G35" i="2"/>
  <c r="G36" i="2"/>
  <c r="G25" i="2"/>
  <c r="B26" i="2"/>
  <c r="B27" i="2"/>
  <c r="B28" i="2"/>
  <c r="B29" i="2"/>
  <c r="B30" i="2"/>
  <c r="B31" i="2"/>
  <c r="B32" i="2"/>
  <c r="B33" i="2"/>
  <c r="B34" i="2"/>
  <c r="B35" i="2"/>
  <c r="B36" i="2"/>
  <c r="B25" i="2"/>
  <c r="B3" i="7" l="1"/>
  <c r="B4" i="7"/>
  <c r="B5" i="7"/>
  <c r="B6" i="7"/>
  <c r="B7" i="7"/>
  <c r="B8" i="7"/>
  <c r="B9" i="7"/>
  <c r="B10" i="7"/>
  <c r="B11" i="7"/>
  <c r="B12" i="7"/>
  <c r="B13" i="7"/>
  <c r="B14" i="7"/>
  <c r="B15" i="7"/>
  <c r="B16" i="7"/>
  <c r="B17" i="7"/>
  <c r="B18" i="7"/>
  <c r="B19" i="7"/>
  <c r="B20" i="7"/>
  <c r="B21" i="7"/>
  <c r="B22" i="7"/>
  <c r="B23" i="7"/>
  <c r="B24" i="7"/>
  <c r="B25" i="7"/>
  <c r="B26" i="7"/>
  <c r="B27" i="7"/>
  <c r="B28" i="7"/>
  <c r="B29" i="7"/>
  <c r="B30" i="7"/>
  <c r="B31" i="7"/>
  <c r="B32" i="7"/>
  <c r="B33" i="7"/>
  <c r="B34" i="7"/>
  <c r="B35" i="7"/>
  <c r="B36" i="7"/>
  <c r="B37" i="7"/>
  <c r="B38" i="7"/>
  <c r="B39" i="7"/>
  <c r="B40" i="7"/>
  <c r="B41" i="7"/>
  <c r="B42" i="7"/>
  <c r="B43" i="7"/>
  <c r="B44" i="7"/>
  <c r="B45" i="7"/>
  <c r="B46" i="7"/>
  <c r="B47" i="7"/>
  <c r="B48" i="7"/>
  <c r="B49" i="7"/>
  <c r="B50" i="7"/>
  <c r="B51" i="7"/>
  <c r="B52" i="7"/>
  <c r="B53" i="7"/>
  <c r="B54" i="7"/>
  <c r="B55" i="7"/>
  <c r="B56" i="7"/>
  <c r="B57" i="7"/>
  <c r="B58" i="7"/>
  <c r="B59" i="7"/>
  <c r="B60" i="7"/>
  <c r="B61" i="7"/>
  <c r="B62" i="7"/>
  <c r="B63" i="7"/>
  <c r="B64" i="7"/>
  <c r="B65" i="7"/>
  <c r="B66" i="7"/>
  <c r="B67" i="7"/>
  <c r="B68" i="7"/>
  <c r="B69" i="7"/>
  <c r="B70" i="7"/>
  <c r="B71" i="7"/>
  <c r="B72" i="7"/>
  <c r="B73" i="7"/>
  <c r="B74" i="7"/>
  <c r="B75" i="7"/>
  <c r="B76" i="7"/>
  <c r="B77" i="7"/>
  <c r="B78" i="7"/>
  <c r="B79" i="7"/>
  <c r="B80" i="7"/>
  <c r="B81" i="7"/>
  <c r="B82" i="7"/>
  <c r="B83" i="7"/>
  <c r="B84" i="7"/>
  <c r="B85" i="7"/>
  <c r="B86" i="7"/>
  <c r="B87" i="7"/>
  <c r="B88" i="7"/>
  <c r="B89" i="7"/>
  <c r="B90" i="7"/>
  <c r="B91" i="7"/>
  <c r="B92" i="7"/>
  <c r="B93" i="7"/>
  <c r="B94" i="7"/>
  <c r="B95" i="7"/>
  <c r="B96" i="7"/>
  <c r="B97" i="7"/>
  <c r="B98" i="7"/>
  <c r="B99" i="7"/>
  <c r="B100" i="7"/>
  <c r="B101" i="7"/>
  <c r="B102" i="7"/>
  <c r="B103" i="7"/>
  <c r="B104" i="7"/>
  <c r="B105" i="7"/>
  <c r="B106" i="7"/>
  <c r="B107" i="7"/>
  <c r="B108" i="7"/>
  <c r="B109" i="7"/>
  <c r="B110" i="7"/>
  <c r="B111" i="7"/>
  <c r="B112" i="7"/>
  <c r="B113" i="7"/>
  <c r="B114" i="7"/>
  <c r="B115" i="7"/>
  <c r="B116" i="7"/>
  <c r="B117" i="7"/>
  <c r="B118" i="7"/>
  <c r="B119" i="7"/>
  <c r="B120" i="7"/>
  <c r="B121" i="7"/>
  <c r="B122" i="7"/>
  <c r="B123" i="7"/>
  <c r="B124" i="7"/>
  <c r="B125" i="7"/>
  <c r="B126" i="7"/>
  <c r="B127" i="7"/>
  <c r="B128" i="7"/>
  <c r="B129" i="7"/>
  <c r="B130" i="7"/>
  <c r="B131" i="7"/>
  <c r="B132" i="7"/>
  <c r="B133" i="7"/>
  <c r="B134" i="7"/>
  <c r="B135" i="7"/>
  <c r="B136" i="7"/>
  <c r="B137" i="7"/>
  <c r="B138" i="7"/>
  <c r="B139" i="7"/>
  <c r="B140" i="7"/>
  <c r="B141" i="7"/>
  <c r="B142" i="7"/>
  <c r="B143" i="7"/>
  <c r="B144" i="7"/>
  <c r="B145" i="7"/>
  <c r="B146" i="7"/>
  <c r="B147" i="7"/>
  <c r="B148" i="7"/>
  <c r="B149" i="7"/>
  <c r="B150" i="7"/>
  <c r="B151" i="7"/>
  <c r="B152" i="7"/>
  <c r="B153" i="7"/>
  <c r="B154" i="7"/>
  <c r="B155" i="7"/>
  <c r="B156" i="7"/>
  <c r="B157" i="7"/>
  <c r="B158" i="7"/>
  <c r="B159" i="7"/>
  <c r="B160" i="7"/>
  <c r="B161" i="7"/>
  <c r="B162" i="7"/>
  <c r="B163" i="7"/>
  <c r="B164" i="7"/>
  <c r="B165" i="7"/>
  <c r="B166" i="7"/>
  <c r="B167" i="7"/>
  <c r="B168" i="7"/>
  <c r="B169" i="7"/>
  <c r="B170" i="7"/>
  <c r="B171" i="7"/>
  <c r="B172" i="7"/>
  <c r="B173" i="7"/>
  <c r="B174" i="7"/>
  <c r="B175" i="7"/>
  <c r="B176" i="7"/>
  <c r="B177" i="7"/>
  <c r="B178" i="7"/>
  <c r="B179" i="7"/>
  <c r="B180" i="7"/>
  <c r="B181" i="7"/>
  <c r="B182" i="7"/>
  <c r="B183" i="7"/>
  <c r="B184" i="7"/>
  <c r="B185" i="7"/>
  <c r="B186" i="7"/>
  <c r="B187" i="7"/>
  <c r="B188" i="7"/>
  <c r="B189" i="7"/>
  <c r="B190" i="7"/>
  <c r="B191" i="7"/>
  <c r="B192" i="7"/>
  <c r="B193" i="7"/>
  <c r="B194" i="7"/>
  <c r="B195" i="7"/>
  <c r="B196" i="7"/>
  <c r="B197" i="7"/>
  <c r="B198" i="7"/>
  <c r="B199" i="7"/>
  <c r="B200" i="7"/>
  <c r="B201" i="7"/>
  <c r="B202" i="7"/>
  <c r="B203" i="7"/>
  <c r="B204" i="7"/>
  <c r="B205" i="7"/>
  <c r="B206" i="7"/>
  <c r="B207" i="7"/>
  <c r="B208" i="7"/>
  <c r="B209" i="7"/>
  <c r="B210" i="7"/>
  <c r="B211" i="7"/>
  <c r="B212" i="7"/>
  <c r="B213" i="7"/>
  <c r="B214" i="7"/>
  <c r="B215" i="7"/>
  <c r="B216" i="7"/>
  <c r="B217" i="7"/>
  <c r="B218" i="7"/>
  <c r="B219" i="7"/>
  <c r="B220" i="7"/>
  <c r="B221" i="7"/>
  <c r="B222" i="7"/>
  <c r="B223" i="7"/>
  <c r="B224" i="7"/>
  <c r="B225" i="7"/>
  <c r="B226" i="7"/>
  <c r="B227" i="7"/>
  <c r="B228" i="7"/>
  <c r="B229" i="7"/>
  <c r="B230" i="7"/>
  <c r="B231" i="7"/>
  <c r="B232" i="7"/>
  <c r="B233" i="7"/>
  <c r="B234" i="7"/>
  <c r="B235" i="7"/>
  <c r="B236" i="7"/>
  <c r="B237" i="7"/>
  <c r="B238" i="7"/>
  <c r="B239" i="7"/>
  <c r="B240" i="7"/>
  <c r="B241" i="7"/>
  <c r="B242" i="7"/>
  <c r="B243" i="7"/>
  <c r="B244" i="7"/>
  <c r="B245" i="7"/>
  <c r="B246" i="7"/>
  <c r="B247" i="7"/>
  <c r="B248" i="7"/>
  <c r="B249" i="7"/>
  <c r="B250" i="7"/>
  <c r="B251" i="7"/>
  <c r="B252" i="7"/>
  <c r="B253" i="7"/>
  <c r="B254" i="7"/>
  <c r="B255" i="7"/>
  <c r="B256" i="7"/>
  <c r="B257" i="7"/>
  <c r="B258" i="7"/>
  <c r="B259" i="7"/>
  <c r="B260" i="7"/>
  <c r="B261" i="7"/>
  <c r="B262" i="7"/>
  <c r="B263" i="7"/>
  <c r="B264" i="7"/>
  <c r="B265" i="7"/>
  <c r="B266" i="7"/>
  <c r="B267" i="7"/>
  <c r="B268" i="7"/>
  <c r="B269" i="7"/>
  <c r="B270" i="7"/>
  <c r="B271" i="7"/>
  <c r="B272" i="7"/>
  <c r="B273" i="7"/>
  <c r="B274" i="7"/>
  <c r="B275" i="7"/>
  <c r="B276" i="7"/>
  <c r="B277" i="7"/>
  <c r="B278" i="7"/>
  <c r="B279" i="7"/>
  <c r="B280" i="7"/>
  <c r="B281" i="7"/>
  <c r="B282" i="7"/>
  <c r="B283" i="7"/>
  <c r="B284" i="7"/>
  <c r="B285" i="7"/>
  <c r="B286" i="7"/>
  <c r="B287" i="7"/>
  <c r="B288" i="7"/>
  <c r="B289" i="7"/>
  <c r="B290" i="7"/>
  <c r="B291" i="7"/>
  <c r="B292" i="7"/>
  <c r="B293" i="7"/>
  <c r="B294" i="7"/>
  <c r="B295" i="7"/>
  <c r="B296" i="7"/>
  <c r="B297" i="7"/>
  <c r="B298" i="7"/>
  <c r="B299" i="7"/>
  <c r="B300" i="7"/>
  <c r="B301" i="7"/>
  <c r="B302" i="7"/>
  <c r="B303" i="7"/>
  <c r="B304" i="7"/>
  <c r="B305" i="7"/>
  <c r="B306" i="7"/>
  <c r="B307" i="7"/>
  <c r="B308" i="7"/>
  <c r="B309" i="7"/>
  <c r="B310" i="7"/>
  <c r="B311" i="7"/>
  <c r="B312" i="7"/>
  <c r="B313" i="7"/>
  <c r="B314" i="7"/>
  <c r="B315" i="7"/>
  <c r="B316" i="7"/>
  <c r="B317" i="7"/>
  <c r="B318" i="7"/>
  <c r="B319" i="7"/>
  <c r="B320" i="7"/>
  <c r="B321" i="7"/>
  <c r="B322" i="7"/>
  <c r="B323" i="7"/>
  <c r="B324" i="7"/>
  <c r="B325" i="7"/>
  <c r="B326" i="7"/>
  <c r="B327" i="7"/>
  <c r="B328" i="7"/>
  <c r="B329" i="7"/>
  <c r="B330" i="7"/>
  <c r="B331" i="7"/>
  <c r="B332" i="7"/>
  <c r="B333" i="7"/>
  <c r="B334" i="7"/>
  <c r="B335" i="7"/>
  <c r="B336" i="7"/>
  <c r="B337" i="7"/>
  <c r="B338" i="7"/>
  <c r="B339" i="7"/>
  <c r="B340" i="7"/>
  <c r="B341" i="7"/>
  <c r="B342" i="7"/>
  <c r="B343" i="7"/>
  <c r="B344" i="7"/>
  <c r="B345" i="7"/>
  <c r="B346" i="7"/>
  <c r="B347" i="7"/>
  <c r="B348" i="7"/>
  <c r="B349" i="7"/>
  <c r="B350" i="7"/>
  <c r="B351" i="7"/>
  <c r="B352" i="7"/>
  <c r="B353" i="7"/>
  <c r="B354" i="7"/>
  <c r="B355" i="7"/>
  <c r="B356" i="7"/>
  <c r="B357" i="7"/>
  <c r="B358" i="7"/>
  <c r="B359" i="7"/>
  <c r="B360" i="7"/>
  <c r="B361" i="7"/>
  <c r="B362" i="7"/>
  <c r="B363" i="7"/>
  <c r="B364" i="7"/>
  <c r="B365" i="7"/>
  <c r="B366" i="7"/>
  <c r="B367" i="7"/>
  <c r="B368" i="7"/>
  <c r="B369" i="7"/>
  <c r="B370" i="7"/>
  <c r="B371" i="7"/>
  <c r="B372" i="7"/>
  <c r="B373" i="7"/>
  <c r="B374" i="7"/>
  <c r="B375" i="7"/>
  <c r="B376" i="7"/>
  <c r="B377" i="7"/>
  <c r="B378" i="7"/>
  <c r="B379" i="7"/>
  <c r="B380" i="7"/>
  <c r="B381" i="7"/>
  <c r="B382" i="7"/>
  <c r="B383" i="7"/>
  <c r="B384" i="7"/>
  <c r="B385" i="7"/>
  <c r="B386" i="7"/>
  <c r="B387" i="7"/>
  <c r="B388" i="7"/>
  <c r="B389" i="7"/>
  <c r="B390" i="7"/>
  <c r="B391" i="7"/>
  <c r="B392" i="7"/>
  <c r="B393" i="7"/>
  <c r="B394" i="7"/>
  <c r="B395" i="7"/>
  <c r="B396" i="7"/>
  <c r="B397" i="7"/>
  <c r="B398" i="7"/>
  <c r="B399" i="7"/>
  <c r="B400" i="7"/>
  <c r="B401" i="7"/>
  <c r="B402" i="7"/>
  <c r="B403" i="7"/>
  <c r="B404" i="7"/>
  <c r="B405" i="7"/>
  <c r="B406" i="7"/>
  <c r="B407" i="7"/>
  <c r="B408" i="7"/>
  <c r="B409" i="7"/>
  <c r="B410" i="7"/>
  <c r="B411" i="7"/>
  <c r="B412" i="7"/>
  <c r="B413" i="7"/>
  <c r="B414" i="7"/>
  <c r="B415" i="7"/>
  <c r="B416" i="7"/>
  <c r="B417" i="7"/>
  <c r="B418" i="7"/>
  <c r="B419" i="7"/>
  <c r="B420" i="7"/>
  <c r="B421" i="7"/>
  <c r="B422" i="7"/>
  <c r="B423" i="7"/>
  <c r="B424" i="7"/>
  <c r="B425" i="7"/>
  <c r="B426" i="7"/>
  <c r="B427" i="7"/>
  <c r="B428" i="7"/>
  <c r="B429" i="7"/>
  <c r="B430" i="7"/>
  <c r="B431" i="7"/>
  <c r="B432" i="7"/>
  <c r="B433" i="7"/>
  <c r="B434" i="7"/>
  <c r="B435" i="7"/>
  <c r="B436" i="7"/>
  <c r="B437" i="7"/>
  <c r="B438" i="7"/>
  <c r="B439" i="7"/>
  <c r="B440" i="7"/>
  <c r="B441" i="7"/>
  <c r="B442" i="7"/>
  <c r="B443" i="7"/>
  <c r="B444" i="7"/>
  <c r="B445" i="7"/>
  <c r="B446" i="7"/>
  <c r="B447" i="7"/>
  <c r="B448" i="7"/>
  <c r="B449" i="7"/>
  <c r="B450" i="7"/>
  <c r="B451" i="7"/>
  <c r="B452" i="7"/>
  <c r="B453" i="7"/>
  <c r="B454" i="7"/>
  <c r="B455" i="7"/>
  <c r="B456" i="7"/>
  <c r="B457" i="7"/>
  <c r="B458" i="7"/>
  <c r="B459" i="7"/>
  <c r="B460" i="7"/>
  <c r="B461" i="7"/>
  <c r="B462" i="7"/>
  <c r="B463" i="7"/>
  <c r="B464" i="7"/>
  <c r="B465" i="7"/>
  <c r="B466" i="7"/>
  <c r="B467" i="7"/>
  <c r="B468" i="7"/>
  <c r="B469" i="7"/>
  <c r="B470" i="7"/>
  <c r="B471" i="7"/>
  <c r="B472" i="7"/>
  <c r="B473" i="7"/>
  <c r="B474" i="7"/>
  <c r="B475" i="7"/>
  <c r="B476" i="7"/>
  <c r="B477" i="7"/>
  <c r="B478" i="7"/>
  <c r="B479" i="7"/>
  <c r="B480" i="7"/>
  <c r="B481" i="7"/>
  <c r="B482" i="7"/>
  <c r="B483" i="7"/>
  <c r="B484" i="7"/>
  <c r="B485" i="7"/>
  <c r="B486" i="7"/>
  <c r="B487" i="7"/>
  <c r="B488" i="7"/>
  <c r="B489" i="7"/>
  <c r="B490" i="7"/>
  <c r="B491" i="7"/>
  <c r="B492" i="7"/>
  <c r="B493" i="7"/>
  <c r="B494" i="7"/>
  <c r="B495" i="7"/>
  <c r="B496" i="7"/>
  <c r="B497" i="7"/>
  <c r="B498" i="7"/>
  <c r="B499" i="7"/>
  <c r="B500" i="7"/>
  <c r="B501" i="7"/>
  <c r="B502" i="7"/>
  <c r="B503" i="7"/>
  <c r="B504" i="7"/>
  <c r="B505" i="7"/>
  <c r="B506" i="7"/>
  <c r="B507" i="7"/>
  <c r="B508" i="7"/>
  <c r="B509" i="7"/>
  <c r="B510" i="7"/>
  <c r="B511" i="7"/>
  <c r="B512" i="7"/>
  <c r="B513" i="7"/>
  <c r="B514" i="7"/>
  <c r="B515" i="7"/>
  <c r="B516" i="7"/>
  <c r="B517" i="7"/>
  <c r="B518" i="7"/>
  <c r="B519" i="7"/>
  <c r="B520" i="7"/>
  <c r="B521" i="7"/>
  <c r="B522" i="7"/>
  <c r="B523" i="7"/>
  <c r="B524" i="7"/>
  <c r="B525" i="7"/>
  <c r="B526" i="7"/>
  <c r="B527" i="7"/>
  <c r="B528" i="7"/>
  <c r="B529" i="7"/>
  <c r="B530" i="7"/>
  <c r="B531" i="7"/>
  <c r="B532" i="7"/>
  <c r="B533" i="7"/>
  <c r="B534" i="7"/>
  <c r="B535" i="7"/>
  <c r="B536" i="7"/>
  <c r="B537" i="7"/>
  <c r="B538" i="7"/>
  <c r="B539" i="7"/>
  <c r="B540" i="7"/>
  <c r="B541" i="7"/>
  <c r="B542" i="7"/>
  <c r="B543" i="7"/>
  <c r="B544" i="7"/>
  <c r="B545" i="7"/>
  <c r="B546" i="7"/>
  <c r="B547" i="7"/>
  <c r="B548" i="7"/>
  <c r="B549" i="7"/>
  <c r="B550" i="7"/>
  <c r="B551" i="7"/>
  <c r="B552" i="7"/>
  <c r="B553" i="7"/>
  <c r="B554" i="7"/>
  <c r="B555" i="7"/>
  <c r="B556" i="7"/>
  <c r="B557" i="7"/>
  <c r="B558" i="7"/>
  <c r="B559" i="7"/>
  <c r="B560" i="7"/>
  <c r="B561" i="7"/>
  <c r="B562" i="7"/>
  <c r="B563" i="7"/>
  <c r="B564" i="7"/>
  <c r="B565" i="7"/>
  <c r="B566" i="7"/>
  <c r="B567" i="7"/>
  <c r="B568" i="7"/>
  <c r="B569" i="7"/>
  <c r="B570" i="7"/>
  <c r="B571" i="7"/>
  <c r="B572" i="7"/>
  <c r="B573" i="7"/>
  <c r="B574" i="7"/>
  <c r="B575" i="7"/>
  <c r="B576" i="7"/>
  <c r="B577" i="7"/>
  <c r="B578" i="7"/>
  <c r="B579" i="7"/>
  <c r="B580" i="7"/>
  <c r="B581" i="7"/>
  <c r="B582" i="7"/>
  <c r="B583" i="7"/>
  <c r="B584" i="7"/>
  <c r="B585" i="7"/>
  <c r="B586" i="7"/>
  <c r="B587" i="7"/>
  <c r="B588" i="7"/>
  <c r="B589" i="7"/>
  <c r="B590" i="7"/>
  <c r="B591" i="7"/>
  <c r="B592" i="7"/>
  <c r="B593" i="7"/>
  <c r="B594" i="7"/>
  <c r="B595" i="7"/>
  <c r="B596" i="7"/>
  <c r="B597" i="7"/>
  <c r="B598" i="7"/>
  <c r="B599" i="7"/>
  <c r="B600" i="7"/>
  <c r="B601" i="7"/>
  <c r="B602" i="7"/>
  <c r="B603" i="7"/>
  <c r="B604" i="7"/>
  <c r="B605" i="7"/>
  <c r="B606" i="7"/>
  <c r="B607" i="7"/>
  <c r="B608" i="7"/>
  <c r="B609" i="7"/>
  <c r="B610" i="7"/>
  <c r="B611" i="7"/>
  <c r="B612" i="7"/>
  <c r="B613" i="7"/>
  <c r="B614" i="7"/>
  <c r="B615" i="7"/>
  <c r="B616" i="7"/>
  <c r="B617" i="7"/>
  <c r="B618" i="7"/>
  <c r="B619" i="7"/>
  <c r="B620" i="7"/>
  <c r="B621" i="7"/>
  <c r="B622" i="7"/>
  <c r="B623" i="7"/>
  <c r="B624" i="7"/>
  <c r="B625" i="7"/>
  <c r="B626" i="7"/>
  <c r="B627" i="7"/>
  <c r="B628" i="7"/>
  <c r="B629" i="7"/>
  <c r="B630" i="7"/>
  <c r="B631" i="7"/>
  <c r="B632" i="7"/>
  <c r="B633" i="7"/>
  <c r="B634" i="7"/>
  <c r="B635" i="7"/>
  <c r="B636" i="7"/>
  <c r="B637" i="7"/>
  <c r="B638" i="7"/>
  <c r="B639" i="7"/>
  <c r="B640" i="7"/>
  <c r="B641" i="7"/>
  <c r="B642" i="7"/>
  <c r="B643" i="7"/>
  <c r="B644" i="7"/>
  <c r="B645" i="7"/>
  <c r="B646" i="7"/>
  <c r="B647" i="7"/>
  <c r="B648" i="7"/>
  <c r="B649" i="7"/>
  <c r="B650" i="7"/>
  <c r="B651" i="7"/>
  <c r="B652" i="7"/>
  <c r="B653" i="7"/>
  <c r="B654" i="7"/>
  <c r="B655" i="7"/>
  <c r="B656" i="7"/>
  <c r="B657" i="7"/>
  <c r="B658" i="7"/>
  <c r="B659" i="7"/>
  <c r="B660" i="7"/>
  <c r="B661" i="7"/>
  <c r="B662" i="7"/>
  <c r="B663" i="7"/>
  <c r="B664" i="7"/>
  <c r="B665" i="7"/>
  <c r="B666" i="7"/>
  <c r="B667" i="7"/>
  <c r="B668" i="7"/>
  <c r="B669" i="7"/>
  <c r="B670" i="7"/>
  <c r="B671" i="7"/>
  <c r="B672" i="7"/>
  <c r="B673" i="7"/>
  <c r="B674" i="7"/>
  <c r="B675" i="7"/>
  <c r="B676" i="7"/>
  <c r="B677" i="7"/>
  <c r="B678" i="7"/>
  <c r="B679" i="7"/>
  <c r="B680" i="7"/>
  <c r="B681" i="7"/>
  <c r="B682" i="7"/>
  <c r="B683" i="7"/>
  <c r="B684" i="7"/>
  <c r="B685" i="7"/>
  <c r="B686" i="7"/>
  <c r="B687" i="7"/>
  <c r="B688" i="7"/>
  <c r="B689" i="7"/>
  <c r="B690" i="7"/>
  <c r="B691" i="7"/>
  <c r="B692" i="7"/>
  <c r="B693" i="7"/>
  <c r="B694" i="7"/>
  <c r="B695" i="7"/>
  <c r="B696" i="7"/>
  <c r="B697" i="7"/>
  <c r="B698" i="7"/>
  <c r="B699" i="7"/>
  <c r="B700" i="7"/>
  <c r="B701" i="7"/>
  <c r="B702" i="7"/>
  <c r="B703" i="7"/>
  <c r="B704" i="7"/>
  <c r="B705" i="7"/>
  <c r="B706" i="7"/>
  <c r="B707" i="7"/>
  <c r="B708" i="7"/>
  <c r="B709" i="7"/>
  <c r="B710" i="7"/>
  <c r="B711" i="7"/>
  <c r="B712" i="7"/>
  <c r="B713" i="7"/>
  <c r="B714" i="7"/>
  <c r="B715" i="7"/>
  <c r="B716" i="7"/>
  <c r="B717" i="7"/>
  <c r="B718" i="7"/>
  <c r="B719" i="7"/>
  <c r="B720" i="7"/>
  <c r="B721" i="7"/>
  <c r="B722" i="7"/>
  <c r="B723" i="7"/>
  <c r="B724" i="7"/>
  <c r="B725" i="7"/>
  <c r="B726" i="7"/>
  <c r="B727" i="7"/>
  <c r="B728" i="7"/>
  <c r="B729" i="7"/>
  <c r="B730" i="7"/>
  <c r="B731" i="7"/>
  <c r="B732" i="7"/>
  <c r="B733" i="7"/>
  <c r="B734" i="7"/>
  <c r="B735" i="7"/>
  <c r="B736" i="7"/>
  <c r="B737" i="7"/>
  <c r="B738" i="7"/>
  <c r="B739" i="7"/>
  <c r="B740" i="7"/>
  <c r="B741" i="7"/>
  <c r="B742" i="7"/>
  <c r="B743" i="7"/>
  <c r="B744" i="7"/>
  <c r="B745" i="7"/>
  <c r="B746" i="7"/>
  <c r="B747" i="7"/>
  <c r="B748" i="7"/>
  <c r="B749" i="7"/>
  <c r="B750" i="7"/>
  <c r="B751" i="7"/>
  <c r="B752" i="7"/>
  <c r="B753" i="7"/>
  <c r="B754" i="7"/>
  <c r="B755" i="7"/>
  <c r="B756" i="7"/>
  <c r="B757" i="7"/>
  <c r="B758" i="7"/>
  <c r="B759" i="7"/>
  <c r="B760" i="7"/>
  <c r="B761" i="7"/>
  <c r="B762" i="7"/>
  <c r="B763" i="7"/>
  <c r="B764" i="7"/>
  <c r="B765" i="7"/>
  <c r="B766" i="7"/>
  <c r="B767" i="7"/>
  <c r="B768" i="7"/>
  <c r="B769" i="7"/>
  <c r="B770" i="7"/>
  <c r="B771" i="7"/>
  <c r="B772" i="7"/>
  <c r="B773" i="7"/>
  <c r="B774" i="7"/>
  <c r="B775" i="7"/>
  <c r="B776" i="7"/>
  <c r="B777" i="7"/>
  <c r="B778" i="7"/>
  <c r="B779" i="7"/>
  <c r="B780" i="7"/>
  <c r="B781" i="7"/>
  <c r="B782" i="7"/>
  <c r="B783" i="7"/>
  <c r="B784" i="7"/>
  <c r="B785" i="7"/>
  <c r="B786" i="7"/>
  <c r="B787" i="7"/>
  <c r="B788" i="7"/>
  <c r="B789" i="7"/>
  <c r="B790" i="7"/>
  <c r="B791" i="7"/>
  <c r="B792" i="7"/>
  <c r="B793" i="7"/>
  <c r="B794" i="7"/>
  <c r="B795" i="7"/>
  <c r="B796" i="7"/>
  <c r="B797" i="7"/>
  <c r="B798" i="7"/>
  <c r="B799" i="7"/>
  <c r="B800" i="7"/>
  <c r="B801" i="7"/>
  <c r="B802" i="7"/>
  <c r="B803" i="7"/>
  <c r="B804" i="7"/>
  <c r="B805" i="7"/>
  <c r="B806" i="7"/>
  <c r="B807" i="7"/>
  <c r="B808" i="7"/>
  <c r="B809" i="7"/>
  <c r="B810" i="7"/>
  <c r="B811" i="7"/>
  <c r="B812" i="7"/>
  <c r="B813" i="7"/>
  <c r="B814" i="7"/>
  <c r="B815" i="7"/>
  <c r="B816" i="7"/>
  <c r="B817" i="7"/>
  <c r="B818" i="7"/>
  <c r="B819" i="7"/>
  <c r="B820" i="7"/>
  <c r="B821" i="7"/>
  <c r="B822" i="7"/>
  <c r="B823" i="7"/>
  <c r="B824" i="7"/>
  <c r="B825" i="7"/>
  <c r="B826" i="7"/>
  <c r="B827" i="7"/>
  <c r="B828" i="7"/>
  <c r="B829" i="7"/>
  <c r="B830" i="7"/>
  <c r="B831" i="7"/>
  <c r="B832" i="7"/>
  <c r="B833" i="7"/>
  <c r="B834" i="7"/>
  <c r="B835" i="7"/>
  <c r="B836" i="7"/>
  <c r="B837" i="7"/>
  <c r="B838" i="7"/>
  <c r="B839" i="7"/>
  <c r="B840" i="7"/>
  <c r="B841" i="7"/>
  <c r="B842" i="7"/>
  <c r="B843" i="7"/>
  <c r="B844" i="7"/>
  <c r="B845" i="7"/>
  <c r="B846" i="7"/>
  <c r="B847" i="7"/>
  <c r="B848" i="7"/>
  <c r="B849" i="7"/>
  <c r="B850" i="7"/>
  <c r="B851" i="7"/>
  <c r="B852" i="7"/>
  <c r="B853" i="7"/>
  <c r="B854" i="7"/>
  <c r="B855" i="7"/>
  <c r="B856" i="7"/>
  <c r="B857" i="7"/>
  <c r="B858" i="7"/>
  <c r="B859" i="7"/>
  <c r="B860" i="7"/>
  <c r="B861" i="7"/>
  <c r="B862" i="7"/>
  <c r="B863" i="7"/>
  <c r="B864" i="7"/>
  <c r="B865" i="7"/>
  <c r="B866" i="7"/>
  <c r="B867" i="7"/>
  <c r="B868" i="7"/>
  <c r="B869" i="7"/>
  <c r="B870" i="7"/>
  <c r="B871" i="7"/>
  <c r="B872" i="7"/>
  <c r="B873" i="7"/>
  <c r="B874" i="7"/>
  <c r="B875" i="7"/>
  <c r="B876" i="7"/>
  <c r="B877" i="7"/>
  <c r="B878" i="7"/>
  <c r="B879" i="7"/>
  <c r="B880" i="7"/>
  <c r="B881" i="7"/>
  <c r="B882" i="7"/>
  <c r="B883" i="7"/>
  <c r="B884" i="7"/>
  <c r="B885" i="7"/>
  <c r="B886" i="7"/>
  <c r="B887" i="7"/>
  <c r="B888" i="7"/>
  <c r="B889" i="7"/>
  <c r="B890" i="7"/>
  <c r="B891" i="7"/>
  <c r="B892" i="7"/>
  <c r="B893" i="7"/>
  <c r="B894" i="7"/>
  <c r="B895" i="7"/>
  <c r="B896" i="7"/>
  <c r="B897" i="7"/>
  <c r="B898" i="7"/>
  <c r="B899" i="7"/>
  <c r="B900" i="7"/>
  <c r="B901" i="7"/>
  <c r="B902" i="7"/>
  <c r="B903" i="7"/>
  <c r="B904" i="7"/>
  <c r="B905" i="7"/>
  <c r="B906" i="7"/>
  <c r="B907" i="7"/>
  <c r="B908" i="7"/>
  <c r="B909" i="7"/>
  <c r="B910" i="7"/>
  <c r="B911" i="7"/>
  <c r="B912" i="7"/>
  <c r="B913" i="7"/>
  <c r="B914" i="7"/>
  <c r="B915" i="7"/>
  <c r="B916" i="7"/>
  <c r="B917" i="7"/>
  <c r="B918" i="7"/>
  <c r="B919" i="7"/>
  <c r="B920" i="7"/>
  <c r="B921" i="7"/>
  <c r="B922" i="7"/>
  <c r="B923" i="7"/>
  <c r="B924" i="7"/>
  <c r="B925" i="7"/>
  <c r="B926" i="7"/>
  <c r="B927" i="7"/>
  <c r="B928" i="7"/>
  <c r="B929" i="7"/>
  <c r="B930" i="7"/>
  <c r="B931" i="7"/>
  <c r="B932" i="7"/>
  <c r="B933" i="7"/>
  <c r="B934" i="7"/>
  <c r="B935" i="7"/>
  <c r="B936" i="7"/>
  <c r="B937" i="7"/>
  <c r="B938" i="7"/>
  <c r="B939" i="7"/>
  <c r="B940" i="7"/>
  <c r="B941" i="7"/>
  <c r="B942" i="7"/>
  <c r="B943" i="7"/>
  <c r="B944" i="7"/>
  <c r="B945" i="7"/>
  <c r="B946" i="7"/>
  <c r="B947" i="7"/>
  <c r="B948" i="7"/>
  <c r="B949" i="7"/>
  <c r="B950" i="7"/>
  <c r="B951" i="7"/>
  <c r="B952" i="7"/>
  <c r="B953" i="7"/>
  <c r="B954" i="7"/>
  <c r="B955" i="7"/>
  <c r="B956" i="7"/>
  <c r="B957" i="7"/>
  <c r="B958" i="7"/>
  <c r="B959" i="7"/>
  <c r="B960" i="7"/>
  <c r="B961" i="7"/>
  <c r="B962" i="7"/>
  <c r="B963" i="7"/>
  <c r="B964" i="7"/>
  <c r="B965" i="7"/>
  <c r="B966" i="7"/>
  <c r="B967" i="7"/>
  <c r="B968" i="7"/>
  <c r="B969" i="7"/>
  <c r="B970" i="7"/>
  <c r="B971" i="7"/>
  <c r="B972" i="7"/>
  <c r="B973" i="7"/>
  <c r="B974" i="7"/>
  <c r="B975" i="7"/>
  <c r="B976" i="7"/>
  <c r="B977" i="7"/>
  <c r="B978" i="7"/>
  <c r="B979" i="7"/>
  <c r="B980" i="7"/>
  <c r="B981" i="7"/>
  <c r="B982" i="7"/>
  <c r="B983" i="7"/>
  <c r="B984" i="7"/>
  <c r="B985" i="7"/>
  <c r="B986" i="7"/>
  <c r="B987" i="7"/>
  <c r="B988" i="7"/>
  <c r="B989" i="7"/>
  <c r="B990" i="7"/>
  <c r="B991" i="7"/>
  <c r="B992" i="7"/>
  <c r="B993" i="7"/>
  <c r="B994" i="7"/>
  <c r="B995" i="7"/>
  <c r="B996" i="7"/>
  <c r="B997" i="7"/>
  <c r="B998" i="7"/>
  <c r="B999" i="7"/>
  <c r="B1000" i="7"/>
  <c r="B1001" i="7"/>
  <c r="B1002" i="7"/>
  <c r="B1003" i="7"/>
  <c r="B1004" i="7"/>
  <c r="B1005" i="7"/>
  <c r="B1006" i="7"/>
  <c r="B1007" i="7"/>
  <c r="B1008" i="7"/>
  <c r="B1009" i="7"/>
  <c r="B1010" i="7"/>
  <c r="B1011" i="7"/>
  <c r="B1012" i="7"/>
  <c r="B1013" i="7"/>
  <c r="B1014" i="7"/>
  <c r="B1015" i="7"/>
  <c r="B1016" i="7"/>
  <c r="B1017" i="7"/>
  <c r="B1018" i="7"/>
  <c r="B1019" i="7"/>
  <c r="B1020" i="7"/>
  <c r="B1021" i="7"/>
  <c r="B1022" i="7"/>
  <c r="B1023" i="7"/>
  <c r="B1024" i="7"/>
  <c r="B1025" i="7"/>
  <c r="B1026" i="7"/>
  <c r="B1027" i="7"/>
  <c r="B1028" i="7"/>
  <c r="B1029" i="7"/>
  <c r="B1030" i="7"/>
  <c r="B1031" i="7"/>
  <c r="B1032" i="7"/>
  <c r="B1033" i="7"/>
  <c r="B1034" i="7"/>
  <c r="B1035" i="7"/>
  <c r="B1036" i="7"/>
  <c r="B1037" i="7"/>
  <c r="B1038" i="7"/>
  <c r="B1039" i="7"/>
  <c r="B1040" i="7"/>
  <c r="B1041" i="7"/>
  <c r="B1042" i="7"/>
  <c r="B1043" i="7"/>
  <c r="B1044" i="7"/>
  <c r="B1045" i="7"/>
  <c r="B1046" i="7"/>
  <c r="B1047" i="7"/>
  <c r="B1048" i="7"/>
  <c r="B1049" i="7"/>
  <c r="B1050" i="7"/>
  <c r="B1051" i="7"/>
  <c r="B1052" i="7"/>
  <c r="B1053" i="7"/>
  <c r="B1054" i="7"/>
  <c r="B1055" i="7"/>
  <c r="B1056" i="7"/>
  <c r="B1057" i="7"/>
  <c r="B1058" i="7"/>
  <c r="B1059" i="7"/>
  <c r="B1060" i="7"/>
  <c r="B1061" i="7"/>
  <c r="B1062" i="7"/>
  <c r="B1063" i="7"/>
  <c r="B1064" i="7"/>
  <c r="B1065" i="7"/>
  <c r="B1066" i="7"/>
  <c r="B1067" i="7"/>
  <c r="B1068" i="7"/>
  <c r="B1069" i="7"/>
  <c r="B1070" i="7"/>
  <c r="B1071" i="7"/>
  <c r="B1072" i="7"/>
  <c r="B1073" i="7"/>
  <c r="B1074" i="7"/>
  <c r="B1075" i="7"/>
  <c r="B1076" i="7"/>
  <c r="B1077" i="7"/>
  <c r="B1078" i="7"/>
  <c r="B1079" i="7"/>
  <c r="B1080" i="7"/>
  <c r="B1081" i="7"/>
  <c r="B1082" i="7"/>
  <c r="B1083" i="7"/>
  <c r="B1084" i="7"/>
  <c r="B1085" i="7"/>
  <c r="B1086" i="7"/>
  <c r="B1087" i="7"/>
  <c r="B1088" i="7"/>
  <c r="B1089" i="7"/>
  <c r="B1090" i="7"/>
  <c r="B1091" i="7"/>
  <c r="B1092" i="7"/>
  <c r="B1093" i="7"/>
  <c r="B1094" i="7"/>
  <c r="B1095" i="7"/>
  <c r="B1096" i="7"/>
  <c r="B1097" i="7"/>
  <c r="B1098" i="7"/>
  <c r="B1099" i="7"/>
  <c r="B1100" i="7"/>
  <c r="B1101" i="7"/>
  <c r="B1102" i="7"/>
  <c r="B1103" i="7"/>
  <c r="B1104" i="7"/>
  <c r="B1105" i="7"/>
  <c r="B1106" i="7"/>
  <c r="B1107" i="7"/>
  <c r="B1108" i="7"/>
  <c r="B1109" i="7"/>
  <c r="B1110" i="7"/>
  <c r="B1111" i="7"/>
  <c r="B1112" i="7"/>
  <c r="B1113" i="7"/>
  <c r="B1114" i="7"/>
  <c r="B1115" i="7"/>
  <c r="B1116" i="7"/>
  <c r="B1117" i="7"/>
  <c r="B1118" i="7"/>
  <c r="B1119" i="7"/>
  <c r="B1120" i="7"/>
  <c r="B1121" i="7"/>
  <c r="B1122" i="7"/>
  <c r="B1123" i="7"/>
  <c r="B1124" i="7"/>
  <c r="B1125" i="7"/>
  <c r="B1126" i="7"/>
  <c r="B1127" i="7"/>
  <c r="B1128" i="7"/>
  <c r="B1129" i="7"/>
  <c r="B1130" i="7"/>
  <c r="B1131" i="7"/>
  <c r="B1132" i="7"/>
  <c r="B1133" i="7"/>
  <c r="B1134" i="7"/>
  <c r="B1135" i="7"/>
  <c r="B1136" i="7"/>
  <c r="B1137" i="7"/>
  <c r="B1138" i="7"/>
  <c r="B1139" i="7"/>
  <c r="B1140" i="7"/>
  <c r="B1141" i="7"/>
  <c r="B1142" i="7"/>
  <c r="B1143" i="7"/>
  <c r="B1144" i="7"/>
  <c r="B1145" i="7"/>
  <c r="B1146" i="7"/>
  <c r="B1147" i="7"/>
  <c r="B1148" i="7"/>
  <c r="B1149" i="7"/>
  <c r="B1150" i="7"/>
  <c r="B1151" i="7"/>
  <c r="B1152" i="7"/>
  <c r="B1153" i="7"/>
  <c r="B1154" i="7"/>
  <c r="B1155" i="7"/>
  <c r="B1156" i="7"/>
  <c r="B1157" i="7"/>
  <c r="B1158" i="7"/>
  <c r="B1159" i="7"/>
  <c r="B1160" i="7"/>
  <c r="B1161" i="7"/>
  <c r="B1162" i="7"/>
  <c r="B1163" i="7"/>
  <c r="B1164" i="7"/>
  <c r="B1165" i="7"/>
  <c r="B1166" i="7"/>
  <c r="B1167" i="7"/>
  <c r="B1168" i="7"/>
  <c r="B1169" i="7"/>
  <c r="B1170" i="7"/>
  <c r="B1171" i="7"/>
  <c r="B1172" i="7"/>
  <c r="B1173" i="7"/>
  <c r="B1174" i="7"/>
  <c r="B1175" i="7"/>
  <c r="B1176" i="7"/>
  <c r="B1177" i="7"/>
  <c r="B1178" i="7"/>
  <c r="B1179" i="7"/>
  <c r="B1180" i="7"/>
  <c r="B1181" i="7"/>
  <c r="B1182" i="7"/>
  <c r="B1183" i="7"/>
  <c r="B1184" i="7"/>
  <c r="B1185" i="7"/>
  <c r="B1186" i="7"/>
  <c r="B1187" i="7"/>
  <c r="B1188" i="7"/>
  <c r="B1189" i="7"/>
  <c r="B1190" i="7"/>
  <c r="B1191" i="7"/>
  <c r="B1192" i="7"/>
  <c r="B1193" i="7"/>
  <c r="B1194" i="7"/>
  <c r="B1195" i="7"/>
  <c r="B1196" i="7"/>
  <c r="B1197" i="7"/>
  <c r="B1198" i="7"/>
  <c r="B1199" i="7"/>
  <c r="B1200" i="7"/>
  <c r="B1201" i="7"/>
  <c r="B1202" i="7"/>
  <c r="B1203" i="7"/>
  <c r="B1204" i="7"/>
  <c r="B1205" i="7"/>
  <c r="B1206" i="7"/>
  <c r="B1207" i="7"/>
  <c r="B1208" i="7"/>
  <c r="B1209" i="7"/>
  <c r="B1210" i="7"/>
  <c r="B1211" i="7"/>
  <c r="B1212" i="7"/>
  <c r="B1213" i="7"/>
  <c r="B1214" i="7"/>
  <c r="B1215" i="7"/>
  <c r="B1216" i="7"/>
  <c r="B1217" i="7"/>
  <c r="B1218" i="7"/>
  <c r="B1219" i="7"/>
  <c r="B1220" i="7"/>
  <c r="B1221" i="7"/>
  <c r="B1222" i="7"/>
  <c r="B1223" i="7"/>
  <c r="B1224" i="7"/>
  <c r="B1225" i="7"/>
  <c r="B1226" i="7"/>
  <c r="B1227" i="7"/>
  <c r="B1228" i="7"/>
  <c r="B1229" i="7"/>
  <c r="B1230" i="7"/>
  <c r="B1231" i="7"/>
  <c r="B1232" i="7"/>
  <c r="B1233" i="7"/>
  <c r="B1234" i="7"/>
  <c r="B1235" i="7"/>
  <c r="B1236" i="7"/>
  <c r="B1237" i="7"/>
  <c r="B1238" i="7"/>
  <c r="B1239" i="7"/>
  <c r="B1240" i="7"/>
  <c r="B1241" i="7"/>
  <c r="B1242" i="7"/>
  <c r="B1243" i="7"/>
  <c r="B1244" i="7"/>
  <c r="B1245" i="7"/>
  <c r="B1246" i="7"/>
  <c r="B1247" i="7"/>
  <c r="B1248" i="7"/>
  <c r="B1249" i="7"/>
  <c r="B1250" i="7"/>
  <c r="B1251" i="7"/>
  <c r="B1252" i="7"/>
  <c r="B1253" i="7"/>
  <c r="B1254" i="7"/>
  <c r="B1255" i="7"/>
  <c r="B1256" i="7"/>
  <c r="B1257" i="7"/>
  <c r="B1258" i="7"/>
  <c r="B1259" i="7"/>
  <c r="B1260" i="7"/>
  <c r="B1261" i="7"/>
  <c r="B1262" i="7"/>
  <c r="B1263" i="7"/>
  <c r="B1264" i="7"/>
  <c r="B1265" i="7"/>
  <c r="B1266" i="7"/>
  <c r="B1267" i="7"/>
  <c r="B1268" i="7"/>
  <c r="B1269" i="7"/>
  <c r="B1270" i="7"/>
  <c r="B1271" i="7"/>
  <c r="B1272" i="7"/>
  <c r="B1273" i="7"/>
  <c r="B1274" i="7"/>
  <c r="B1275" i="7"/>
  <c r="B1276" i="7"/>
  <c r="B1277" i="7"/>
  <c r="B1278" i="7"/>
  <c r="B1279" i="7"/>
  <c r="B1280" i="7"/>
  <c r="B1281" i="7"/>
  <c r="B1282" i="7"/>
  <c r="B1283" i="7"/>
  <c r="B1284" i="7"/>
  <c r="B1285" i="7"/>
  <c r="B1286" i="7"/>
  <c r="B1287" i="7"/>
  <c r="B1288" i="7"/>
  <c r="B1289" i="7"/>
  <c r="B1290" i="7"/>
  <c r="B1291" i="7"/>
  <c r="B1292" i="7"/>
  <c r="B1293" i="7"/>
  <c r="B1294" i="7"/>
  <c r="B1295" i="7"/>
  <c r="B1296" i="7"/>
  <c r="B1297" i="7"/>
  <c r="B1298" i="7"/>
  <c r="B1299" i="7"/>
  <c r="B1300" i="7"/>
  <c r="B1301" i="7"/>
  <c r="B1302" i="7"/>
  <c r="B1303" i="7"/>
  <c r="B1304" i="7"/>
  <c r="B1305" i="7"/>
  <c r="B1306" i="7"/>
  <c r="B1307" i="7"/>
  <c r="B1308" i="7"/>
  <c r="B1309" i="7"/>
  <c r="B1310" i="7"/>
  <c r="B1311" i="7"/>
  <c r="B1312" i="7"/>
  <c r="B1313" i="7"/>
  <c r="B1314" i="7"/>
  <c r="B1315" i="7"/>
  <c r="B1316" i="7"/>
  <c r="B1317" i="7"/>
  <c r="B1318" i="7"/>
  <c r="B1319" i="7"/>
  <c r="B1320" i="7"/>
  <c r="B1321" i="7"/>
  <c r="B1322" i="7"/>
  <c r="B1323" i="7"/>
  <c r="B1324" i="7"/>
  <c r="B1325" i="7"/>
  <c r="B1326" i="7"/>
  <c r="B1327" i="7"/>
  <c r="B1328" i="7"/>
  <c r="B1329" i="7"/>
  <c r="B1330" i="7"/>
  <c r="B1331" i="7"/>
  <c r="B1332" i="7"/>
  <c r="B1333" i="7"/>
  <c r="B1334" i="7"/>
  <c r="B1335" i="7"/>
  <c r="B1336" i="7"/>
  <c r="B1337" i="7"/>
  <c r="B1338" i="7"/>
  <c r="B1339" i="7"/>
  <c r="B1340" i="7"/>
  <c r="B1341" i="7"/>
  <c r="B1342" i="7"/>
  <c r="B1343" i="7"/>
  <c r="B1344" i="7"/>
  <c r="B1345" i="7"/>
  <c r="B1346" i="7"/>
  <c r="B1347" i="7"/>
  <c r="B1348" i="7"/>
  <c r="B1349" i="7"/>
  <c r="B1350" i="7"/>
  <c r="B1351" i="7"/>
  <c r="B1352" i="7"/>
  <c r="B1353" i="7"/>
  <c r="B1354" i="7"/>
  <c r="B1355" i="7"/>
  <c r="B1356" i="7"/>
  <c r="B1357" i="7"/>
  <c r="B1358" i="7"/>
  <c r="B1359" i="7"/>
  <c r="B1360" i="7"/>
  <c r="B1361" i="7"/>
  <c r="B1362" i="7"/>
  <c r="B1363" i="7"/>
  <c r="B1364" i="7"/>
  <c r="B1365" i="7"/>
  <c r="B1366" i="7"/>
  <c r="B1367" i="7"/>
  <c r="B1368" i="7"/>
  <c r="B1369" i="7"/>
  <c r="B1370" i="7"/>
  <c r="B1371" i="7"/>
  <c r="B1372" i="7"/>
  <c r="B1373" i="7"/>
  <c r="B1374" i="7"/>
  <c r="B1375" i="7"/>
  <c r="B1376" i="7"/>
  <c r="B1377" i="7"/>
  <c r="B1378" i="7"/>
  <c r="B1379" i="7"/>
  <c r="B1380" i="7"/>
  <c r="B1381" i="7"/>
  <c r="B1382" i="7"/>
  <c r="B1383" i="7"/>
  <c r="B1384" i="7"/>
  <c r="B1385" i="7"/>
  <c r="B1386" i="7"/>
  <c r="B1387" i="7"/>
  <c r="B1388" i="7"/>
  <c r="B1389" i="7"/>
  <c r="B1390" i="7"/>
  <c r="B1391" i="7"/>
  <c r="B1392" i="7"/>
  <c r="B1393" i="7"/>
  <c r="B1394" i="7"/>
  <c r="B1395" i="7"/>
  <c r="B1396" i="7"/>
  <c r="B1397" i="7"/>
  <c r="B1398" i="7"/>
  <c r="B1399" i="7"/>
  <c r="B1400" i="7"/>
  <c r="B1401" i="7"/>
  <c r="B1402" i="7"/>
  <c r="B1403" i="7"/>
  <c r="B1404" i="7"/>
  <c r="B1405" i="7"/>
  <c r="B1406" i="7"/>
  <c r="B1407" i="7"/>
  <c r="B1408" i="7"/>
  <c r="B1409" i="7"/>
  <c r="B1410" i="7"/>
  <c r="B1411" i="7"/>
  <c r="B1412" i="7"/>
  <c r="B1413" i="7"/>
  <c r="B1414" i="7"/>
  <c r="B1415" i="7"/>
  <c r="B1416" i="7"/>
  <c r="B1417" i="7"/>
  <c r="B1418" i="7"/>
  <c r="B1419" i="7"/>
  <c r="B1420" i="7"/>
  <c r="B1421" i="7"/>
  <c r="B1422" i="7"/>
  <c r="B1423" i="7"/>
  <c r="B1424" i="7"/>
  <c r="B1425" i="7"/>
  <c r="B1426" i="7"/>
  <c r="B1427" i="7"/>
  <c r="B1428" i="7"/>
  <c r="B1429" i="7"/>
  <c r="B1430" i="7"/>
  <c r="B1431" i="7"/>
  <c r="B1432" i="7"/>
  <c r="B1433" i="7"/>
  <c r="B1434" i="7"/>
  <c r="B1435" i="7"/>
  <c r="B1436" i="7"/>
  <c r="B1437" i="7"/>
  <c r="B1438" i="7"/>
  <c r="B1439" i="7"/>
  <c r="B1440" i="7"/>
  <c r="B1441" i="7"/>
  <c r="B1442" i="7"/>
  <c r="B1443" i="7"/>
  <c r="B1444" i="7"/>
  <c r="B1445" i="7"/>
  <c r="B1446" i="7"/>
  <c r="B1447" i="7"/>
  <c r="B1448" i="7"/>
  <c r="B1449" i="7"/>
  <c r="B1450" i="7"/>
  <c r="B1451" i="7"/>
  <c r="B1452" i="7"/>
  <c r="B1453" i="7"/>
  <c r="B1454" i="7"/>
  <c r="B1455" i="7"/>
  <c r="B1456" i="7"/>
  <c r="B1457" i="7"/>
  <c r="B1458" i="7"/>
  <c r="B1459" i="7"/>
  <c r="B1460" i="7"/>
  <c r="B1461" i="7"/>
  <c r="B1462" i="7"/>
  <c r="B1463" i="7"/>
  <c r="B1464" i="7"/>
  <c r="B1465" i="7"/>
  <c r="B1466" i="7"/>
  <c r="B1467" i="7"/>
  <c r="B1468" i="7"/>
  <c r="B1469" i="7"/>
  <c r="B1470" i="7"/>
  <c r="B1471" i="7"/>
  <c r="B1472" i="7"/>
  <c r="B1473" i="7"/>
  <c r="B1474" i="7"/>
  <c r="B1475" i="7"/>
  <c r="B1476" i="7"/>
  <c r="B1477" i="7"/>
  <c r="B1478" i="7"/>
  <c r="B1479" i="7"/>
  <c r="B1480" i="7"/>
  <c r="B1481" i="7"/>
  <c r="B1482" i="7"/>
  <c r="B1483" i="7"/>
  <c r="B1484" i="7"/>
  <c r="B1485" i="7"/>
  <c r="B1486" i="7"/>
  <c r="B1487" i="7"/>
  <c r="B1488" i="7"/>
  <c r="B1489" i="7"/>
  <c r="B1490" i="7"/>
  <c r="B1491" i="7"/>
  <c r="B1492" i="7"/>
  <c r="B1493" i="7"/>
  <c r="B1494" i="7"/>
  <c r="B1495" i="7"/>
  <c r="B1496" i="7"/>
  <c r="B1497" i="7"/>
  <c r="B1498" i="7"/>
  <c r="B1499" i="7"/>
  <c r="B1500" i="7"/>
  <c r="B1501" i="7"/>
  <c r="B1502" i="7"/>
  <c r="B1503" i="7"/>
  <c r="B1504" i="7"/>
  <c r="B1505" i="7"/>
  <c r="B1506" i="7"/>
  <c r="B1507" i="7"/>
  <c r="B1508" i="7"/>
  <c r="B1509" i="7"/>
  <c r="B1510" i="7"/>
  <c r="B1511" i="7"/>
  <c r="B1512" i="7"/>
  <c r="B1513" i="7"/>
  <c r="B1514" i="7"/>
  <c r="B1515" i="7"/>
  <c r="B1516" i="7"/>
  <c r="B1517" i="7"/>
  <c r="B1518" i="7"/>
  <c r="B1519" i="7"/>
  <c r="B1520" i="7"/>
  <c r="B1521" i="7"/>
  <c r="B1522" i="7"/>
  <c r="B1523" i="7"/>
  <c r="B1524" i="7"/>
  <c r="B1525" i="7"/>
  <c r="B1526" i="7"/>
  <c r="B1527" i="7"/>
  <c r="B1528" i="7"/>
  <c r="B1529" i="7"/>
  <c r="B1530" i="7"/>
  <c r="B1531" i="7"/>
  <c r="B1532" i="7"/>
  <c r="B1533" i="7"/>
  <c r="B1534" i="7"/>
  <c r="B1535" i="7"/>
  <c r="B1536" i="7"/>
  <c r="B1537" i="7"/>
  <c r="B1538" i="7"/>
  <c r="B1539" i="7"/>
  <c r="B1540" i="7"/>
  <c r="B1541" i="7"/>
  <c r="B1542" i="7"/>
  <c r="B1543" i="7"/>
  <c r="B1544" i="7"/>
  <c r="B1545" i="7"/>
  <c r="B1546" i="7"/>
  <c r="B1547" i="7"/>
  <c r="B1548" i="7"/>
  <c r="B1549" i="7"/>
  <c r="B1550" i="7"/>
  <c r="B1551" i="7"/>
  <c r="B1552" i="7"/>
  <c r="B1553" i="7"/>
  <c r="B1554" i="7"/>
  <c r="B1555" i="7"/>
  <c r="B1556" i="7"/>
  <c r="B1557" i="7"/>
  <c r="B1558" i="7"/>
  <c r="B1559" i="7"/>
  <c r="B1560" i="7"/>
  <c r="B1561" i="7"/>
  <c r="B1562" i="7"/>
  <c r="B1563" i="7"/>
  <c r="B1564" i="7"/>
  <c r="B1565" i="7"/>
  <c r="B1566" i="7"/>
  <c r="B1567" i="7"/>
  <c r="B1568" i="7"/>
  <c r="B1569" i="7"/>
  <c r="B1570" i="7"/>
  <c r="B1571" i="7"/>
  <c r="B1572" i="7"/>
  <c r="B1573" i="7"/>
  <c r="B1574" i="7"/>
  <c r="B1575" i="7"/>
  <c r="B1576" i="7"/>
  <c r="B1577" i="7"/>
  <c r="B1578" i="7"/>
  <c r="B1579" i="7"/>
  <c r="B1580" i="7"/>
  <c r="B1581" i="7"/>
  <c r="B1582" i="7"/>
  <c r="B1583" i="7"/>
  <c r="B1584" i="7"/>
  <c r="B1585" i="7"/>
  <c r="B1586" i="7"/>
  <c r="B1587" i="7"/>
  <c r="B1588" i="7"/>
  <c r="B1589" i="7"/>
  <c r="B1590" i="7"/>
  <c r="B1591" i="7"/>
  <c r="B1592" i="7"/>
  <c r="B1593" i="7"/>
  <c r="B1594" i="7"/>
  <c r="B1595" i="7"/>
  <c r="B1596" i="7"/>
  <c r="B1597" i="7"/>
  <c r="B1598" i="7"/>
  <c r="B1599" i="7"/>
  <c r="B1600" i="7"/>
  <c r="B1601" i="7"/>
  <c r="B1602" i="7"/>
  <c r="B1603" i="7"/>
  <c r="B1604" i="7"/>
  <c r="B1605" i="7"/>
  <c r="B1606" i="7"/>
  <c r="B1607" i="7"/>
  <c r="B1608" i="7"/>
  <c r="B1609" i="7"/>
  <c r="B1610" i="7"/>
  <c r="B1611" i="7"/>
  <c r="B1612" i="7"/>
  <c r="B1613" i="7"/>
  <c r="B1614" i="7"/>
  <c r="B1615" i="7"/>
  <c r="B1616" i="7"/>
  <c r="B1617" i="7"/>
  <c r="B1618" i="7"/>
  <c r="B1619" i="7"/>
  <c r="B1620" i="7"/>
  <c r="B1621" i="7"/>
  <c r="B1622" i="7"/>
  <c r="B1623" i="7"/>
  <c r="B1624" i="7"/>
  <c r="B1625" i="7"/>
  <c r="B1626" i="7"/>
  <c r="B1627" i="7"/>
  <c r="B1628" i="7"/>
  <c r="B1629" i="7"/>
  <c r="B1630" i="7"/>
  <c r="B1631" i="7"/>
  <c r="B1632" i="7"/>
  <c r="B1633" i="7"/>
  <c r="B1634" i="7"/>
  <c r="B1635" i="7"/>
  <c r="B1636" i="7"/>
  <c r="B1637" i="7"/>
  <c r="B1638" i="7"/>
  <c r="B1639" i="7"/>
  <c r="B1640" i="7"/>
  <c r="B1641" i="7"/>
  <c r="B1642" i="7"/>
  <c r="B1643" i="7"/>
  <c r="B1644" i="7"/>
  <c r="B1645" i="7"/>
  <c r="B1646" i="7"/>
  <c r="B1647" i="7"/>
  <c r="B1648" i="7"/>
  <c r="B1649" i="7"/>
  <c r="B1650" i="7"/>
  <c r="B1651" i="7"/>
  <c r="B1652" i="7"/>
  <c r="B1653" i="7"/>
  <c r="B1654" i="7"/>
  <c r="B1655" i="7"/>
  <c r="B1656" i="7"/>
  <c r="B1657" i="7"/>
  <c r="B1658" i="7"/>
  <c r="B1659" i="7"/>
  <c r="B1660" i="7"/>
  <c r="B1661" i="7"/>
  <c r="B1662" i="7"/>
  <c r="B1663" i="7"/>
  <c r="B1664" i="7"/>
  <c r="B1665" i="7"/>
  <c r="B1666" i="7"/>
  <c r="B1667" i="7"/>
  <c r="B1668" i="7"/>
  <c r="B1669" i="7"/>
  <c r="B1670" i="7"/>
  <c r="B1671" i="7"/>
  <c r="B1672" i="7"/>
  <c r="B1673" i="7"/>
  <c r="B1674" i="7"/>
  <c r="B1675" i="7"/>
  <c r="B1676" i="7"/>
  <c r="B1677" i="7"/>
  <c r="B1678" i="7"/>
  <c r="B1679" i="7"/>
  <c r="B1680" i="7"/>
  <c r="B1681" i="7"/>
  <c r="B1682" i="7"/>
  <c r="B1683" i="7"/>
  <c r="B1684" i="7"/>
  <c r="B1685" i="7"/>
  <c r="B1686" i="7"/>
  <c r="B1687" i="7"/>
  <c r="B1688" i="7"/>
  <c r="B1689" i="7"/>
  <c r="B1690" i="7"/>
  <c r="B1691" i="7"/>
  <c r="B1692" i="7"/>
  <c r="B1693" i="7"/>
  <c r="B1694" i="7"/>
  <c r="B1695" i="7"/>
  <c r="B1696" i="7"/>
  <c r="B1697" i="7"/>
  <c r="B1698" i="7"/>
  <c r="B1699" i="7"/>
  <c r="B1700" i="7"/>
  <c r="B1701" i="7"/>
  <c r="B1702" i="7"/>
  <c r="B1703" i="7"/>
  <c r="B1704" i="7"/>
  <c r="B1705" i="7"/>
  <c r="B1706" i="7"/>
  <c r="B1707" i="7"/>
  <c r="B1708" i="7"/>
  <c r="B1709" i="7"/>
  <c r="B1710" i="7"/>
  <c r="B1711" i="7"/>
  <c r="B1712" i="7"/>
  <c r="B1713" i="7"/>
  <c r="B1714" i="7"/>
  <c r="B1715" i="7"/>
  <c r="B1716" i="7"/>
  <c r="B1717" i="7"/>
  <c r="B1718" i="7"/>
  <c r="B1719" i="7"/>
  <c r="B1720" i="7"/>
  <c r="B1721" i="7"/>
  <c r="B1722" i="7"/>
  <c r="B1723" i="7"/>
  <c r="B1724" i="7"/>
  <c r="B1725" i="7"/>
  <c r="B1726" i="7"/>
  <c r="B1727" i="7"/>
  <c r="B1728" i="7"/>
  <c r="B1729" i="7"/>
  <c r="B1730" i="7"/>
  <c r="B1731" i="7"/>
  <c r="B1732" i="7"/>
  <c r="B1733" i="7"/>
  <c r="B1734" i="7"/>
  <c r="B1735" i="7"/>
  <c r="B1736" i="7"/>
  <c r="B1737" i="7"/>
  <c r="B1738" i="7"/>
  <c r="B1739" i="7"/>
  <c r="B1740" i="7"/>
  <c r="B1741" i="7"/>
  <c r="B1742" i="7"/>
  <c r="B1743" i="7"/>
  <c r="B1744" i="7"/>
  <c r="B1745" i="7"/>
  <c r="B1746" i="7"/>
  <c r="B1747" i="7"/>
  <c r="B1748" i="7"/>
  <c r="B1749" i="7"/>
  <c r="B1750" i="7"/>
  <c r="B1751" i="7"/>
  <c r="B1752" i="7"/>
  <c r="B1753" i="7"/>
  <c r="B1754" i="7"/>
  <c r="B1755" i="7"/>
  <c r="B1756" i="7"/>
  <c r="B1757" i="7"/>
  <c r="B1758" i="7"/>
  <c r="B1759" i="7"/>
  <c r="B1760" i="7"/>
  <c r="B1761" i="7"/>
  <c r="B1762" i="7"/>
  <c r="B1763" i="7"/>
  <c r="B1764" i="7"/>
  <c r="B1765" i="7"/>
  <c r="B1766" i="7"/>
  <c r="B1767" i="7"/>
  <c r="B1768" i="7"/>
  <c r="B1769" i="7"/>
  <c r="B1770" i="7"/>
  <c r="B1771" i="7"/>
  <c r="B1772" i="7"/>
  <c r="B1773" i="7"/>
  <c r="B1774" i="7"/>
  <c r="B1775" i="7"/>
  <c r="B1776" i="7"/>
  <c r="B1777" i="7"/>
  <c r="B1778" i="7"/>
  <c r="B1779" i="7"/>
  <c r="B1780" i="7"/>
  <c r="B1781" i="7"/>
  <c r="B1782" i="7"/>
  <c r="B1783" i="7"/>
  <c r="B1784" i="7"/>
  <c r="B1785" i="7"/>
  <c r="B1786" i="7"/>
  <c r="B1787" i="7"/>
  <c r="B1788" i="7"/>
  <c r="B1789" i="7"/>
  <c r="B1790" i="7"/>
  <c r="B1791" i="7"/>
  <c r="B1792" i="7"/>
  <c r="B1793" i="7"/>
  <c r="B1794" i="7"/>
  <c r="B1795" i="7"/>
  <c r="B1796" i="7"/>
  <c r="B1797" i="7"/>
  <c r="B1798" i="7"/>
  <c r="B1799" i="7"/>
  <c r="B1800" i="7"/>
  <c r="B1801" i="7"/>
  <c r="B1802" i="7"/>
  <c r="B1803" i="7"/>
  <c r="B1804" i="7"/>
  <c r="B1805" i="7"/>
  <c r="B1806" i="7"/>
  <c r="B1807" i="7"/>
  <c r="B1808" i="7"/>
  <c r="B1809" i="7"/>
  <c r="B1810" i="7"/>
  <c r="B1811" i="7"/>
  <c r="B1812" i="7"/>
  <c r="B1813" i="7"/>
  <c r="B1814" i="7"/>
  <c r="B1815" i="7"/>
  <c r="B1816" i="7"/>
  <c r="B1817" i="7"/>
  <c r="B1818" i="7"/>
  <c r="B1819" i="7"/>
  <c r="B1820" i="7"/>
  <c r="B1821" i="7"/>
  <c r="B1822" i="7"/>
  <c r="B1823" i="7"/>
  <c r="B1824" i="7"/>
  <c r="B1825" i="7"/>
  <c r="B1826" i="7"/>
  <c r="B1827" i="7"/>
  <c r="B1828" i="7"/>
  <c r="B1829" i="7"/>
  <c r="B1830" i="7"/>
  <c r="B1831" i="7"/>
  <c r="B1832" i="7"/>
  <c r="B1833" i="7"/>
  <c r="B1834" i="7"/>
  <c r="B1835" i="7"/>
  <c r="B1836" i="7"/>
  <c r="B1837" i="7"/>
  <c r="B1838" i="7"/>
  <c r="B1839" i="7"/>
  <c r="B1840" i="7"/>
  <c r="B1841" i="7"/>
  <c r="B1842" i="7"/>
  <c r="B1843" i="7"/>
  <c r="B1844" i="7"/>
  <c r="B1845" i="7"/>
  <c r="B1846" i="7"/>
  <c r="B1847" i="7"/>
  <c r="B1848" i="7"/>
  <c r="B1849" i="7"/>
  <c r="B1850" i="7"/>
  <c r="B1851" i="7"/>
  <c r="B1852" i="7"/>
  <c r="B1853" i="7"/>
  <c r="B1854" i="7"/>
  <c r="B1855" i="7"/>
  <c r="B1856" i="7"/>
  <c r="B1857" i="7"/>
  <c r="B1858" i="7"/>
  <c r="B1859" i="7"/>
  <c r="B1860" i="7"/>
  <c r="B1861" i="7"/>
  <c r="B1862" i="7"/>
  <c r="B1863" i="7"/>
  <c r="B1864" i="7"/>
  <c r="B1865" i="7"/>
  <c r="B1866" i="7"/>
  <c r="B1867" i="7"/>
  <c r="B1868" i="7"/>
  <c r="B1869" i="7"/>
  <c r="B1870" i="7"/>
  <c r="B1871" i="7"/>
  <c r="B1872" i="7"/>
  <c r="B1873" i="7"/>
  <c r="B1874" i="7"/>
  <c r="B1875" i="7"/>
  <c r="B1876" i="7"/>
  <c r="B1877" i="7"/>
  <c r="B1878" i="7"/>
  <c r="B1879" i="7"/>
  <c r="B1880" i="7"/>
  <c r="B1881" i="7"/>
  <c r="B1882" i="7"/>
  <c r="B1883" i="7"/>
  <c r="B1884" i="7"/>
  <c r="B1885" i="7"/>
  <c r="B1886" i="7"/>
  <c r="B1887" i="7"/>
  <c r="B1888" i="7"/>
  <c r="B1889" i="7"/>
  <c r="B1890" i="7"/>
  <c r="B1891" i="7"/>
  <c r="B1892" i="7"/>
  <c r="B1893" i="7"/>
  <c r="B1894" i="7"/>
  <c r="B1895" i="7"/>
  <c r="B1896" i="7"/>
  <c r="B1897" i="7"/>
  <c r="B1898" i="7"/>
  <c r="B1899" i="7"/>
  <c r="B1900" i="7"/>
  <c r="B1901" i="7"/>
  <c r="B1902" i="7"/>
  <c r="B1903" i="7"/>
  <c r="B1904" i="7"/>
  <c r="B1905" i="7"/>
  <c r="B1906" i="7"/>
  <c r="B1907" i="7"/>
  <c r="B1908" i="7"/>
  <c r="B1909" i="7"/>
  <c r="B1910" i="7"/>
  <c r="B1911" i="7"/>
  <c r="B1912" i="7"/>
  <c r="B1913" i="7"/>
  <c r="B1914" i="7"/>
  <c r="B1915" i="7"/>
  <c r="B1916" i="7"/>
  <c r="B1917" i="7"/>
  <c r="B1918" i="7"/>
  <c r="B1919" i="7"/>
  <c r="B1920" i="7"/>
  <c r="B1921" i="7"/>
  <c r="B1922" i="7"/>
  <c r="B1923" i="7"/>
  <c r="B1924" i="7"/>
  <c r="B1925" i="7"/>
  <c r="B1926" i="7"/>
  <c r="B1927" i="7"/>
  <c r="B1928" i="7"/>
  <c r="B1929" i="7"/>
  <c r="B1930" i="7"/>
  <c r="B1931" i="7"/>
  <c r="B1932" i="7"/>
  <c r="B1933" i="7"/>
  <c r="B1934" i="7"/>
  <c r="B1935" i="7"/>
  <c r="B1936" i="7"/>
  <c r="B1937" i="7"/>
  <c r="B1938" i="7"/>
  <c r="B1939" i="7"/>
  <c r="B1940" i="7"/>
  <c r="B1941" i="7"/>
  <c r="B1942" i="7"/>
  <c r="B1943" i="7"/>
  <c r="B1944" i="7"/>
  <c r="B1945" i="7"/>
  <c r="B1946" i="7"/>
  <c r="B1947" i="7"/>
  <c r="B1948" i="7"/>
  <c r="B1949" i="7"/>
  <c r="B1950" i="7"/>
  <c r="B1951" i="7"/>
  <c r="B1952" i="7"/>
  <c r="B1953" i="7"/>
  <c r="B1954" i="7"/>
  <c r="B1955" i="7"/>
  <c r="B1956" i="7"/>
  <c r="B1957" i="7"/>
  <c r="B1958" i="7"/>
  <c r="B1959" i="7"/>
  <c r="B1960" i="7"/>
  <c r="B1961" i="7"/>
  <c r="B1962" i="7"/>
  <c r="B1963" i="7"/>
  <c r="B1964" i="7"/>
  <c r="B1965" i="7"/>
  <c r="B1966" i="7"/>
  <c r="B1967" i="7"/>
  <c r="B1968" i="7"/>
  <c r="B1969" i="7"/>
  <c r="B1970" i="7"/>
  <c r="B1971" i="7"/>
  <c r="B1972" i="7"/>
  <c r="B1973" i="7"/>
  <c r="B1974" i="7"/>
  <c r="B1975" i="7"/>
  <c r="B1976" i="7"/>
  <c r="B1977" i="7"/>
  <c r="B1978" i="7"/>
  <c r="B1979" i="7"/>
  <c r="B1980" i="7"/>
  <c r="B1981" i="7"/>
  <c r="B1982" i="7"/>
  <c r="B1983" i="7"/>
  <c r="B1984" i="7"/>
  <c r="B1985" i="7"/>
  <c r="B1986" i="7"/>
  <c r="B1987" i="7"/>
  <c r="B1988" i="7"/>
  <c r="B1989" i="7"/>
  <c r="B1990" i="7"/>
  <c r="B1991" i="7"/>
  <c r="B1992" i="7"/>
  <c r="B1993" i="7"/>
  <c r="B1994" i="7"/>
  <c r="B1995" i="7"/>
  <c r="B1996" i="7"/>
  <c r="B1997" i="7"/>
  <c r="B1998" i="7"/>
  <c r="B1999" i="7"/>
  <c r="B2000" i="7"/>
  <c r="B2001" i="7"/>
  <c r="B2002" i="7"/>
  <c r="B2003" i="7"/>
  <c r="B2004" i="7"/>
  <c r="B2005" i="7"/>
  <c r="B2006" i="7"/>
  <c r="B2007" i="7"/>
  <c r="B2008" i="7"/>
  <c r="B2009" i="7"/>
  <c r="B2010" i="7"/>
  <c r="B2011" i="7"/>
  <c r="B2012" i="7"/>
  <c r="B2013" i="7"/>
  <c r="B2014" i="7"/>
  <c r="B2015" i="7"/>
  <c r="B2016" i="7"/>
  <c r="B2017" i="7"/>
  <c r="B2018" i="7"/>
  <c r="B2019" i="7"/>
  <c r="B2020" i="7"/>
  <c r="B2021" i="7"/>
  <c r="B2022" i="7"/>
  <c r="B2023" i="7"/>
  <c r="B2024" i="7"/>
  <c r="B2025" i="7"/>
  <c r="B2026" i="7"/>
  <c r="B2027" i="7"/>
  <c r="B2028" i="7"/>
  <c r="B2029" i="7"/>
  <c r="B2030" i="7"/>
  <c r="B2031" i="7"/>
  <c r="B2032" i="7"/>
  <c r="B2033" i="7"/>
  <c r="B2034" i="7"/>
  <c r="B2035" i="7"/>
  <c r="B2036" i="7"/>
  <c r="B2037" i="7"/>
  <c r="B2038" i="7"/>
  <c r="B2039" i="7"/>
  <c r="B2040" i="7"/>
  <c r="B2041" i="7"/>
  <c r="B2042" i="7"/>
  <c r="B2043" i="7"/>
  <c r="B2044" i="7"/>
  <c r="B2045" i="7"/>
  <c r="B2046" i="7"/>
  <c r="B2047" i="7"/>
  <c r="B2048" i="7"/>
  <c r="B2049" i="7"/>
  <c r="B2050" i="7"/>
  <c r="B2051" i="7"/>
  <c r="B2052" i="7"/>
  <c r="B2053" i="7"/>
  <c r="B2054" i="7"/>
  <c r="B2055" i="7"/>
  <c r="B2056" i="7"/>
  <c r="B2057" i="7"/>
  <c r="B2058" i="7"/>
  <c r="B2059" i="7"/>
  <c r="B2060" i="7"/>
  <c r="B2061" i="7"/>
  <c r="B2062" i="7"/>
  <c r="B2063" i="7"/>
  <c r="B2064" i="7"/>
  <c r="B2065" i="7"/>
  <c r="B2066" i="7"/>
  <c r="B2067" i="7"/>
  <c r="B2068" i="7"/>
  <c r="B2069" i="7"/>
  <c r="B2070" i="7"/>
  <c r="B2071" i="7"/>
  <c r="B2072" i="7"/>
  <c r="B2073" i="7"/>
  <c r="B2074" i="7"/>
  <c r="B2075" i="7"/>
  <c r="B2076" i="7"/>
  <c r="B2077" i="7"/>
  <c r="B2078" i="7"/>
  <c r="B2079" i="7"/>
  <c r="B2080" i="7"/>
  <c r="B2081" i="7"/>
  <c r="B2082" i="7"/>
  <c r="B2083" i="7"/>
  <c r="B2084" i="7"/>
  <c r="B2085" i="7"/>
  <c r="B2086" i="7"/>
  <c r="B2087" i="7"/>
  <c r="B2088" i="7"/>
  <c r="B2089" i="7"/>
  <c r="B2090" i="7"/>
  <c r="B2091" i="7"/>
  <c r="B2092" i="7"/>
  <c r="B2093" i="7"/>
  <c r="B2094" i="7"/>
  <c r="B2095" i="7"/>
  <c r="B2096" i="7"/>
  <c r="B2097" i="7"/>
  <c r="B2098" i="7"/>
  <c r="B2099" i="7"/>
  <c r="B2100" i="7"/>
  <c r="B2101" i="7"/>
  <c r="B2102" i="7"/>
  <c r="B2103" i="7"/>
  <c r="B2104" i="7"/>
  <c r="B2105" i="7"/>
  <c r="B2106" i="7"/>
  <c r="B2107" i="7"/>
  <c r="B2108" i="7"/>
  <c r="B2109" i="7"/>
  <c r="B2110" i="7"/>
  <c r="B2111" i="7"/>
  <c r="B2112" i="7"/>
  <c r="B2113" i="7"/>
  <c r="B2114" i="7"/>
  <c r="B2115" i="7"/>
  <c r="B2116" i="7"/>
  <c r="B2117" i="7"/>
  <c r="B2118" i="7"/>
  <c r="B2119" i="7"/>
  <c r="B2120" i="7"/>
  <c r="B2121" i="7"/>
  <c r="B2122" i="7"/>
  <c r="B2123" i="7"/>
  <c r="B2124" i="7"/>
  <c r="B2125" i="7"/>
  <c r="B2126" i="7"/>
  <c r="B2127" i="7"/>
  <c r="B2128" i="7"/>
  <c r="B2129" i="7"/>
  <c r="B2130" i="7"/>
  <c r="B2131" i="7"/>
  <c r="B2132" i="7"/>
  <c r="B2133" i="7"/>
  <c r="B2134" i="7"/>
  <c r="B2135" i="7"/>
  <c r="B2136" i="7"/>
  <c r="B2137" i="7"/>
  <c r="B2138" i="7"/>
  <c r="B2139" i="7"/>
  <c r="B2140" i="7"/>
  <c r="B2141" i="7"/>
  <c r="B2142" i="7"/>
  <c r="B2143" i="7"/>
  <c r="B2144" i="7"/>
  <c r="B2145" i="7"/>
  <c r="B2146" i="7"/>
  <c r="B2147" i="7"/>
  <c r="B2148" i="7"/>
  <c r="B2149" i="7"/>
  <c r="B2150" i="7"/>
  <c r="B2151" i="7"/>
  <c r="B2152" i="7"/>
  <c r="B2153" i="7"/>
  <c r="B2154" i="7"/>
  <c r="B2155" i="7"/>
  <c r="B2156" i="7"/>
  <c r="B2157" i="7"/>
  <c r="B2158" i="7"/>
  <c r="B2159" i="7"/>
  <c r="B2160" i="7"/>
  <c r="B2161" i="7"/>
  <c r="B2162" i="7"/>
  <c r="B2163" i="7"/>
  <c r="B2164" i="7"/>
  <c r="B2165" i="7"/>
  <c r="B2166" i="7"/>
  <c r="B2167" i="7"/>
  <c r="B2168" i="7"/>
  <c r="B2169" i="7"/>
  <c r="B2170" i="7"/>
  <c r="B2171" i="7"/>
  <c r="B2172" i="7"/>
  <c r="B2173" i="7"/>
  <c r="B2174" i="7"/>
  <c r="B2175" i="7"/>
  <c r="B2176" i="7"/>
  <c r="B2177" i="7"/>
  <c r="B2178" i="7"/>
  <c r="B2179" i="7"/>
  <c r="B2180" i="7"/>
  <c r="B2181" i="7"/>
  <c r="B2182" i="7"/>
  <c r="B2183" i="7"/>
  <c r="B2184" i="7"/>
  <c r="B2185" i="7"/>
  <c r="B2186" i="7"/>
  <c r="B2187" i="7"/>
  <c r="B2188" i="7"/>
  <c r="B2189" i="7"/>
  <c r="B2190" i="7"/>
  <c r="B2191" i="7"/>
  <c r="B2192" i="7"/>
  <c r="B2193" i="7"/>
  <c r="B2194" i="7"/>
  <c r="B2195" i="7"/>
  <c r="B2196" i="7"/>
  <c r="B2197" i="7"/>
  <c r="B2198" i="7"/>
  <c r="B2199" i="7"/>
  <c r="B2200" i="7"/>
  <c r="B2201" i="7"/>
  <c r="B2202" i="7"/>
  <c r="B2203" i="7"/>
  <c r="B2204" i="7"/>
  <c r="B2205" i="7"/>
  <c r="B2206" i="7"/>
  <c r="B2207" i="7"/>
  <c r="B2208" i="7"/>
  <c r="B2209" i="7"/>
  <c r="B2210" i="7"/>
  <c r="B2211" i="7"/>
  <c r="B2212" i="7"/>
  <c r="B2213" i="7"/>
  <c r="B2214" i="7"/>
  <c r="B2215" i="7"/>
  <c r="B2216" i="7"/>
  <c r="B2217" i="7"/>
  <c r="B2218" i="7"/>
  <c r="B2219" i="7"/>
  <c r="B2220" i="7"/>
  <c r="B2221" i="7"/>
  <c r="B2222" i="7"/>
  <c r="B2223" i="7"/>
  <c r="B2224" i="7"/>
  <c r="B2225" i="7"/>
  <c r="B2226" i="7"/>
  <c r="B2227" i="7"/>
  <c r="B2228" i="7"/>
  <c r="B2229" i="7"/>
  <c r="B2230" i="7"/>
  <c r="B2231" i="7"/>
  <c r="B2232" i="7"/>
  <c r="B2233" i="7"/>
  <c r="B2234" i="7"/>
  <c r="B2235" i="7"/>
  <c r="B2236" i="7"/>
  <c r="B2237" i="7"/>
  <c r="B2238" i="7"/>
  <c r="B2239" i="7"/>
  <c r="B2240" i="7"/>
  <c r="B2241" i="7"/>
  <c r="B2242" i="7"/>
  <c r="B2243" i="7"/>
  <c r="B2244" i="7"/>
  <c r="B2245" i="7"/>
  <c r="B2246" i="7"/>
  <c r="B2247" i="7"/>
  <c r="B2248" i="7"/>
  <c r="B2249" i="7"/>
  <c r="B2250" i="7"/>
  <c r="B2251" i="7"/>
  <c r="B2252" i="7"/>
  <c r="B2253" i="7"/>
  <c r="B2254" i="7"/>
  <c r="B2255" i="7"/>
  <c r="B2256" i="7"/>
  <c r="B2257" i="7"/>
  <c r="B2258" i="7"/>
  <c r="B2259" i="7"/>
  <c r="B2260" i="7"/>
  <c r="B2261" i="7"/>
  <c r="B2262" i="7"/>
  <c r="B2263" i="7"/>
  <c r="B2264" i="7"/>
  <c r="B2265" i="7"/>
  <c r="B2266" i="7"/>
  <c r="B2267" i="7"/>
  <c r="B2268" i="7"/>
  <c r="B2269" i="7"/>
  <c r="B2270" i="7"/>
  <c r="B2271" i="7"/>
  <c r="B2272" i="7"/>
  <c r="B2273" i="7"/>
  <c r="B2274" i="7"/>
  <c r="B2275" i="7"/>
  <c r="B2276" i="7"/>
  <c r="B2277" i="7"/>
  <c r="B2278" i="7"/>
  <c r="B2279" i="7"/>
  <c r="B2280" i="7"/>
  <c r="B2281" i="7"/>
  <c r="B2282" i="7"/>
  <c r="B2283" i="7"/>
  <c r="B2284" i="7"/>
  <c r="B2285" i="7"/>
  <c r="B2286" i="7"/>
  <c r="B2287" i="7"/>
  <c r="B2288" i="7"/>
  <c r="B2289" i="7"/>
  <c r="B2290" i="7"/>
  <c r="B2291" i="7"/>
  <c r="B2292" i="7"/>
  <c r="B2293" i="7"/>
  <c r="B2294" i="7"/>
  <c r="B2295" i="7"/>
  <c r="B2296" i="7"/>
  <c r="B2297" i="7"/>
  <c r="B2298" i="7"/>
  <c r="B2299" i="7"/>
  <c r="B2300" i="7"/>
  <c r="B2301" i="7"/>
  <c r="B2302" i="7"/>
  <c r="B2303" i="7"/>
  <c r="B2304" i="7"/>
  <c r="B2305" i="7"/>
  <c r="B2306" i="7"/>
  <c r="B2307" i="7"/>
  <c r="B2308" i="7"/>
  <c r="B2309" i="7"/>
  <c r="B2310" i="7"/>
  <c r="B2311" i="7"/>
  <c r="B2312" i="7"/>
  <c r="B2313" i="7"/>
  <c r="B2314" i="7"/>
  <c r="B2315" i="7"/>
  <c r="B2316" i="7"/>
  <c r="B2317" i="7"/>
  <c r="B2318" i="7"/>
  <c r="B2319" i="7"/>
  <c r="B2320" i="7"/>
  <c r="B2321" i="7"/>
  <c r="B2322" i="7"/>
  <c r="B2323" i="7"/>
  <c r="B2324" i="7"/>
  <c r="B2325" i="7"/>
  <c r="B2326" i="7"/>
  <c r="B2327" i="7"/>
  <c r="B2328" i="7"/>
  <c r="B2329" i="7"/>
  <c r="B2330" i="7"/>
  <c r="B2331" i="7"/>
  <c r="B2332" i="7"/>
  <c r="B2333" i="7"/>
  <c r="B2334" i="7"/>
  <c r="B2335" i="7"/>
  <c r="B2336" i="7"/>
  <c r="B2337" i="7"/>
  <c r="B2338" i="7"/>
  <c r="B2339" i="7"/>
  <c r="B2340" i="7"/>
  <c r="B2341" i="7"/>
  <c r="B2342" i="7"/>
  <c r="B2343" i="7"/>
  <c r="B2344" i="7"/>
  <c r="B2345" i="7"/>
  <c r="B2346" i="7"/>
  <c r="B2347" i="7"/>
  <c r="B2348" i="7"/>
  <c r="B2349" i="7"/>
  <c r="B2350" i="7"/>
  <c r="B2351" i="7"/>
  <c r="B2352" i="7"/>
  <c r="B2353" i="7"/>
  <c r="B2354" i="7"/>
  <c r="B2355" i="7"/>
  <c r="B2356" i="7"/>
  <c r="B2357" i="7"/>
  <c r="B2358" i="7"/>
  <c r="B2359" i="7"/>
  <c r="B2360" i="7"/>
  <c r="B2361" i="7"/>
  <c r="B2362" i="7"/>
  <c r="B2363" i="7"/>
  <c r="B2364" i="7"/>
  <c r="B2365" i="7"/>
  <c r="B2366" i="7"/>
  <c r="B2367" i="7"/>
  <c r="B2368" i="7"/>
  <c r="B2369" i="7"/>
  <c r="B2370" i="7"/>
  <c r="B2371" i="7"/>
  <c r="B2372" i="7"/>
  <c r="B2373" i="7"/>
  <c r="B2374" i="7"/>
  <c r="B2375" i="7"/>
  <c r="B2376" i="7"/>
  <c r="B2377" i="7"/>
  <c r="B2378" i="7"/>
  <c r="B2379" i="7"/>
  <c r="B2380" i="7"/>
  <c r="B2381" i="7"/>
  <c r="B2382" i="7"/>
  <c r="B2383" i="7"/>
  <c r="B2384" i="7"/>
  <c r="B2385" i="7"/>
  <c r="B2386" i="7"/>
  <c r="B2387" i="7"/>
  <c r="B2388" i="7"/>
  <c r="B2389" i="7"/>
  <c r="B2390" i="7"/>
  <c r="B2391" i="7"/>
  <c r="B2392" i="7"/>
  <c r="B2393" i="7"/>
  <c r="B2394" i="7"/>
  <c r="B2395" i="7"/>
  <c r="B2396" i="7"/>
  <c r="B2397" i="7"/>
  <c r="B2398" i="7"/>
  <c r="B2399" i="7"/>
  <c r="B2400" i="7"/>
  <c r="B2401" i="7"/>
  <c r="B2402" i="7"/>
  <c r="B2403" i="7"/>
  <c r="B2404" i="7"/>
  <c r="B2405" i="7"/>
  <c r="B2406" i="7"/>
  <c r="B2407" i="7"/>
  <c r="B2408" i="7"/>
  <c r="B2409" i="7"/>
  <c r="B2410" i="7"/>
  <c r="B2411" i="7"/>
  <c r="B2412" i="7"/>
  <c r="B2413" i="7"/>
  <c r="B2414" i="7"/>
  <c r="B2415" i="7"/>
  <c r="B2416" i="7"/>
  <c r="B2417" i="7"/>
  <c r="B2418" i="7"/>
  <c r="B2419" i="7"/>
  <c r="B2420" i="7"/>
  <c r="B2421" i="7"/>
  <c r="B2422" i="7"/>
  <c r="B2423" i="7"/>
  <c r="B2424" i="7"/>
  <c r="B2425" i="7"/>
  <c r="B2426" i="7"/>
  <c r="B2427" i="7"/>
  <c r="B2428" i="7"/>
  <c r="B2429" i="7"/>
  <c r="B2430" i="7"/>
  <c r="B2431" i="7"/>
  <c r="B2432" i="7"/>
  <c r="B2433" i="7"/>
  <c r="B2434" i="7"/>
  <c r="B2435" i="7"/>
  <c r="B2436" i="7"/>
  <c r="B2437" i="7"/>
  <c r="B2438" i="7"/>
  <c r="B2439" i="7"/>
  <c r="B2440" i="7"/>
  <c r="B2441" i="7"/>
  <c r="B2442" i="7"/>
  <c r="B2443" i="7"/>
  <c r="B2444" i="7"/>
  <c r="B2445" i="7"/>
  <c r="B2446" i="7"/>
  <c r="B2447" i="7"/>
  <c r="B2448" i="7"/>
  <c r="B2449" i="7"/>
  <c r="B2450" i="7"/>
  <c r="B2451" i="7"/>
  <c r="B2452" i="7"/>
  <c r="B2453" i="7"/>
  <c r="B2454" i="7"/>
  <c r="B2455" i="7"/>
  <c r="B2456" i="7"/>
  <c r="B2457" i="7"/>
  <c r="B2458" i="7"/>
  <c r="B2459" i="7"/>
  <c r="B2460" i="7"/>
  <c r="B2461" i="7"/>
  <c r="B2462" i="7"/>
  <c r="B2463" i="7"/>
  <c r="B2464" i="7"/>
  <c r="B2465" i="7"/>
  <c r="B2466" i="7"/>
  <c r="B2467" i="7"/>
  <c r="B2468" i="7"/>
  <c r="B2469" i="7"/>
  <c r="B2470" i="7"/>
  <c r="B2471" i="7"/>
  <c r="B2472" i="7"/>
  <c r="B2473" i="7"/>
  <c r="B2474" i="7"/>
  <c r="B2475" i="7"/>
  <c r="B2476" i="7"/>
  <c r="B2477" i="7"/>
  <c r="B2478" i="7"/>
  <c r="B2479" i="7"/>
  <c r="B2480" i="7"/>
  <c r="B2481" i="7"/>
  <c r="B2482" i="7"/>
  <c r="B2483" i="7"/>
  <c r="B2484" i="7"/>
  <c r="B2485" i="7"/>
  <c r="B2486" i="7"/>
  <c r="B2487" i="7"/>
  <c r="B2488" i="7"/>
  <c r="B2489" i="7"/>
  <c r="B2490" i="7"/>
  <c r="B2491" i="7"/>
  <c r="B2492" i="7"/>
  <c r="B2493" i="7"/>
  <c r="B2494" i="7"/>
  <c r="B2495" i="7"/>
  <c r="B2496" i="7"/>
  <c r="B2497" i="7"/>
  <c r="B2498" i="7"/>
  <c r="B2499" i="7"/>
  <c r="B2500" i="7"/>
  <c r="B2501" i="7"/>
  <c r="B2502" i="7"/>
  <c r="B2503" i="7"/>
  <c r="B2504" i="7"/>
  <c r="B2505" i="7"/>
  <c r="B2506" i="7"/>
  <c r="B2507" i="7"/>
  <c r="B2508" i="7"/>
  <c r="B2509" i="7"/>
  <c r="B2510" i="7"/>
  <c r="B2511" i="7"/>
  <c r="B2512" i="7"/>
  <c r="B2513" i="7"/>
  <c r="B2514" i="7"/>
  <c r="B2515" i="7"/>
  <c r="B2516" i="7"/>
  <c r="B2517" i="7"/>
  <c r="B2518" i="7"/>
  <c r="B2519" i="7"/>
  <c r="B2520" i="7"/>
  <c r="B2521" i="7"/>
  <c r="B2522" i="7"/>
  <c r="B2523" i="7"/>
  <c r="B2524" i="7"/>
  <c r="B2525" i="7"/>
  <c r="B2526" i="7"/>
  <c r="B2527" i="7"/>
  <c r="B2528" i="7"/>
  <c r="B2529" i="7"/>
  <c r="B2530" i="7"/>
  <c r="B2531" i="7"/>
  <c r="B2532" i="7"/>
  <c r="B2533" i="7"/>
  <c r="B2534" i="7"/>
  <c r="B2535" i="7"/>
  <c r="B2536" i="7"/>
  <c r="B2537" i="7"/>
  <c r="B2538" i="7"/>
  <c r="B2539" i="7"/>
  <c r="B2540" i="7"/>
  <c r="B2541" i="7"/>
  <c r="B2542" i="7"/>
  <c r="B2543" i="7"/>
  <c r="B2544" i="7"/>
  <c r="B2545" i="7"/>
  <c r="B2546" i="7"/>
  <c r="B2547" i="7"/>
  <c r="B2548" i="7"/>
  <c r="B2549" i="7"/>
  <c r="B2550" i="7"/>
  <c r="B2551" i="7"/>
  <c r="B2552" i="7"/>
  <c r="B2553" i="7"/>
  <c r="B2554" i="7"/>
  <c r="B2555" i="7"/>
  <c r="B2556" i="7"/>
  <c r="B2557" i="7"/>
  <c r="B2558" i="7"/>
  <c r="B2559" i="7"/>
  <c r="B2560" i="7"/>
  <c r="B2561" i="7"/>
  <c r="B2562" i="7"/>
  <c r="B2563" i="7"/>
  <c r="B2564" i="7"/>
  <c r="B2565" i="7"/>
  <c r="B2566" i="7"/>
  <c r="B2567" i="7"/>
  <c r="B2568" i="7"/>
  <c r="B2569" i="7"/>
  <c r="B2570" i="7"/>
  <c r="B2571" i="7"/>
  <c r="B2572" i="7"/>
  <c r="B2573" i="7"/>
  <c r="B2574" i="7"/>
  <c r="B2575" i="7"/>
  <c r="B2576" i="7"/>
  <c r="B2577" i="7"/>
  <c r="B2578" i="7"/>
  <c r="B2579" i="7"/>
  <c r="B2580" i="7"/>
  <c r="B2581" i="7"/>
  <c r="B2582" i="7"/>
  <c r="B2583" i="7"/>
  <c r="B2584" i="7"/>
  <c r="B2585" i="7"/>
  <c r="B2586" i="7"/>
  <c r="B2587" i="7"/>
  <c r="B2588" i="7"/>
  <c r="B2589" i="7"/>
  <c r="B2590" i="7"/>
  <c r="B2591" i="7"/>
  <c r="B2592" i="7"/>
  <c r="B2593" i="7"/>
  <c r="B2594" i="7"/>
  <c r="B2595" i="7"/>
  <c r="B2596" i="7"/>
  <c r="B2597" i="7"/>
  <c r="B2598" i="7"/>
  <c r="B2599" i="7"/>
  <c r="B2600" i="7"/>
  <c r="B2601" i="7"/>
  <c r="B2602" i="7"/>
  <c r="B2603" i="7"/>
  <c r="B2604" i="7"/>
  <c r="B2605" i="7"/>
  <c r="B2606" i="7"/>
  <c r="B2607" i="7"/>
  <c r="B2608" i="7"/>
  <c r="B2609" i="7"/>
  <c r="B2610" i="7"/>
  <c r="B2611" i="7"/>
  <c r="B2612" i="7"/>
  <c r="B2613" i="7"/>
  <c r="B2614" i="7"/>
  <c r="B2615" i="7"/>
  <c r="B2616" i="7"/>
  <c r="B2617" i="7"/>
  <c r="B2618" i="7"/>
  <c r="B2619" i="7"/>
  <c r="B2620" i="7"/>
  <c r="B2621" i="7"/>
  <c r="B2622" i="7"/>
  <c r="B2623" i="7"/>
  <c r="B2624" i="7"/>
  <c r="B2625" i="7"/>
  <c r="B2626" i="7"/>
  <c r="B2627" i="7"/>
  <c r="B2628" i="7"/>
  <c r="B2629" i="7"/>
  <c r="B2630" i="7"/>
  <c r="B2631" i="7"/>
  <c r="B2632" i="7"/>
  <c r="B2633" i="7"/>
  <c r="B2634" i="7"/>
  <c r="B2635" i="7"/>
  <c r="B2636" i="7"/>
  <c r="B2637" i="7"/>
  <c r="B2638" i="7"/>
  <c r="B2639" i="7"/>
  <c r="B2640" i="7"/>
  <c r="B2641" i="7"/>
  <c r="B2642" i="7"/>
  <c r="B2643" i="7"/>
  <c r="B2644" i="7"/>
  <c r="B2645" i="7"/>
  <c r="B2646" i="7"/>
  <c r="B2647" i="7"/>
  <c r="B2648" i="7"/>
  <c r="B2649" i="7"/>
  <c r="B2650" i="7"/>
  <c r="B2651" i="7"/>
  <c r="B2652" i="7"/>
  <c r="B2653" i="7"/>
  <c r="B2654" i="7"/>
  <c r="B2655" i="7"/>
  <c r="B2656" i="7"/>
  <c r="B2657" i="7"/>
  <c r="B2658" i="7"/>
  <c r="B2659" i="7"/>
  <c r="B2660" i="7"/>
  <c r="B2661" i="7"/>
  <c r="B2662" i="7"/>
  <c r="B2663" i="7"/>
  <c r="B2664" i="7"/>
  <c r="B2665" i="7"/>
  <c r="B2666" i="7"/>
  <c r="B2667" i="7"/>
  <c r="B2668" i="7"/>
  <c r="B2669" i="7"/>
  <c r="B2670" i="7"/>
  <c r="B2671" i="7"/>
  <c r="B2672" i="7"/>
  <c r="B2673" i="7"/>
  <c r="B2674" i="7"/>
  <c r="B2675" i="7"/>
  <c r="B2676" i="7"/>
  <c r="B2677" i="7"/>
  <c r="B2678" i="7"/>
  <c r="B2679" i="7"/>
  <c r="B2680" i="7"/>
  <c r="B2681" i="7"/>
  <c r="B2682" i="7"/>
  <c r="B2683" i="7"/>
  <c r="B2684" i="7"/>
  <c r="B2685" i="7"/>
  <c r="B2686" i="7"/>
  <c r="B2687" i="7"/>
  <c r="B2688" i="7"/>
  <c r="B2689" i="7"/>
  <c r="B2690" i="7"/>
  <c r="B2691" i="7"/>
  <c r="B2692" i="7"/>
  <c r="B2693" i="7"/>
  <c r="B2694" i="7"/>
  <c r="B2695" i="7"/>
  <c r="B2696" i="7"/>
  <c r="B2697" i="7"/>
  <c r="B2698" i="7"/>
  <c r="B2699" i="7"/>
  <c r="B2700" i="7"/>
  <c r="B2701" i="7"/>
  <c r="B2702" i="7"/>
  <c r="B2703" i="7"/>
  <c r="B2704" i="7"/>
  <c r="B2705" i="7"/>
  <c r="B2706" i="7"/>
  <c r="B2707" i="7"/>
  <c r="B2708" i="7"/>
  <c r="B2709" i="7"/>
  <c r="B2710" i="7"/>
  <c r="B2711" i="7"/>
  <c r="B2712" i="7"/>
  <c r="B2713" i="7"/>
  <c r="B2714" i="7"/>
  <c r="B2715" i="7"/>
  <c r="B2716" i="7"/>
  <c r="B2717" i="7"/>
  <c r="B2718" i="7"/>
  <c r="B2719" i="7"/>
  <c r="B2720" i="7"/>
  <c r="B2721" i="7"/>
  <c r="B2722" i="7"/>
  <c r="B2723" i="7"/>
  <c r="B2724" i="7"/>
  <c r="B2725" i="7"/>
  <c r="B2726" i="7"/>
  <c r="B2727" i="7"/>
  <c r="B2728" i="7"/>
  <c r="B2729" i="7"/>
  <c r="B2730" i="7"/>
  <c r="B2731" i="7"/>
  <c r="B2732" i="7"/>
  <c r="B2733" i="7"/>
  <c r="B2734" i="7"/>
  <c r="B2735" i="7"/>
  <c r="B2736" i="7"/>
  <c r="B2737" i="7"/>
  <c r="B2738" i="7"/>
  <c r="B2739" i="7"/>
  <c r="B2740" i="7"/>
  <c r="B2741" i="7"/>
  <c r="B2742" i="7"/>
  <c r="B2743" i="7"/>
  <c r="B2744" i="7"/>
  <c r="B2745" i="7"/>
  <c r="B2746" i="7"/>
  <c r="B2747" i="7"/>
  <c r="B2748" i="7"/>
  <c r="B2749" i="7"/>
  <c r="B2750" i="7"/>
  <c r="B2751" i="7"/>
  <c r="B2752" i="7"/>
  <c r="B2753" i="7"/>
  <c r="B2754" i="7"/>
  <c r="B2755" i="7"/>
  <c r="B2756" i="7"/>
  <c r="B2757" i="7"/>
  <c r="B2758" i="7"/>
  <c r="B2759" i="7"/>
  <c r="B2760" i="7"/>
  <c r="B2761" i="7"/>
  <c r="B2762" i="7"/>
  <c r="B2763" i="7"/>
  <c r="B2764" i="7"/>
  <c r="B2765" i="7"/>
  <c r="B2766" i="7"/>
  <c r="B2767" i="7"/>
  <c r="B2768" i="7"/>
  <c r="B2769" i="7"/>
  <c r="B2770" i="7"/>
  <c r="B2771" i="7"/>
  <c r="B2772" i="7"/>
  <c r="B2773" i="7"/>
  <c r="B2774" i="7"/>
  <c r="B2775" i="7"/>
  <c r="B2776" i="7"/>
  <c r="B2777" i="7"/>
  <c r="B2778" i="7"/>
  <c r="B2779" i="7"/>
  <c r="B2780" i="7"/>
  <c r="B2781" i="7"/>
  <c r="B2782" i="7"/>
  <c r="B2783" i="7"/>
  <c r="B2784" i="7"/>
  <c r="B2785" i="7"/>
  <c r="B2786" i="7"/>
  <c r="B2787" i="7"/>
  <c r="B2788" i="7"/>
  <c r="B2789" i="7"/>
  <c r="B2790" i="7"/>
  <c r="B2791" i="7"/>
  <c r="B2792" i="7"/>
  <c r="B2793" i="7"/>
  <c r="B2794" i="7"/>
  <c r="B2795" i="7"/>
  <c r="B2796" i="7"/>
  <c r="B2797" i="7"/>
  <c r="B2798" i="7"/>
  <c r="B2799" i="7"/>
  <c r="B2800" i="7"/>
  <c r="B2801" i="7"/>
  <c r="B2802" i="7"/>
  <c r="B2803" i="7"/>
  <c r="B2804" i="7"/>
  <c r="B2805" i="7"/>
  <c r="B2806" i="7"/>
  <c r="B2807" i="7"/>
  <c r="B2808" i="7"/>
  <c r="B2809" i="7"/>
  <c r="B2810" i="7"/>
  <c r="B2811" i="7"/>
  <c r="B2812" i="7"/>
  <c r="B2813" i="7"/>
  <c r="B2814" i="7"/>
  <c r="B2815" i="7"/>
  <c r="B2816" i="7"/>
  <c r="B2817" i="7"/>
  <c r="B2818" i="7"/>
  <c r="B2819" i="7"/>
  <c r="B2820" i="7"/>
  <c r="B2821" i="7"/>
  <c r="B2822" i="7"/>
  <c r="B2823" i="7"/>
  <c r="B2824" i="7"/>
  <c r="B2825" i="7"/>
  <c r="B2826" i="7"/>
  <c r="B2827" i="7"/>
  <c r="B2828" i="7"/>
  <c r="B2829" i="7"/>
  <c r="B2830" i="7"/>
  <c r="B2831" i="7"/>
  <c r="B2832" i="7"/>
  <c r="B2833" i="7"/>
  <c r="B2834" i="7"/>
  <c r="B2835" i="7"/>
  <c r="B2836" i="7"/>
  <c r="B2837" i="7"/>
  <c r="B2838" i="7"/>
  <c r="B2839" i="7"/>
  <c r="B2840" i="7"/>
  <c r="B2841" i="7"/>
  <c r="B2842" i="7"/>
  <c r="B2843" i="7"/>
  <c r="B2844" i="7"/>
  <c r="B2845" i="7"/>
  <c r="B2846" i="7"/>
  <c r="B2847" i="7"/>
  <c r="B2848" i="7"/>
  <c r="B2849" i="7"/>
  <c r="B2850" i="7"/>
  <c r="B2851" i="7"/>
  <c r="B2852" i="7"/>
  <c r="B2853" i="7"/>
  <c r="B2854" i="7"/>
  <c r="B2855" i="7"/>
  <c r="B2856" i="7"/>
  <c r="B2857" i="7"/>
  <c r="B2858" i="7"/>
  <c r="B2859" i="7"/>
  <c r="B2860" i="7"/>
  <c r="B2861" i="7"/>
  <c r="B2862" i="7"/>
  <c r="B2863" i="7"/>
  <c r="B2864" i="7"/>
  <c r="B2865" i="7"/>
  <c r="B2866" i="7"/>
  <c r="B2867" i="7"/>
  <c r="B2868" i="7"/>
  <c r="B2869" i="7"/>
  <c r="B2870" i="7"/>
  <c r="B2871" i="7"/>
  <c r="B2872" i="7"/>
  <c r="B2873" i="7"/>
  <c r="B2874" i="7"/>
  <c r="B2875" i="7"/>
  <c r="B2876" i="7"/>
  <c r="B2877" i="7"/>
  <c r="B2878" i="7"/>
  <c r="B2879" i="7"/>
  <c r="B2880" i="7"/>
  <c r="B2881" i="7"/>
  <c r="B2882" i="7"/>
  <c r="B2883" i="7"/>
  <c r="B2884" i="7"/>
  <c r="B2885" i="7"/>
  <c r="B2886" i="7"/>
  <c r="B2887" i="7"/>
  <c r="B2888" i="7"/>
  <c r="B2889" i="7"/>
  <c r="B2890" i="7"/>
  <c r="B2891" i="7"/>
  <c r="B2892" i="7"/>
  <c r="B2893" i="7"/>
  <c r="B2894" i="7"/>
  <c r="B2895" i="7"/>
  <c r="B2896" i="7"/>
  <c r="B2897" i="7"/>
  <c r="B2898" i="7"/>
  <c r="B2899" i="7"/>
  <c r="B2900" i="7"/>
  <c r="B2901" i="7"/>
  <c r="B2902" i="7"/>
  <c r="B2903" i="7"/>
  <c r="B2904" i="7"/>
  <c r="B2905" i="7"/>
  <c r="B2906" i="7"/>
  <c r="B2907" i="7"/>
  <c r="B2908" i="7"/>
  <c r="B2909" i="7"/>
  <c r="B2910" i="7"/>
  <c r="B2911" i="7"/>
  <c r="B2912" i="7"/>
  <c r="B2913" i="7"/>
  <c r="B2914" i="7"/>
  <c r="B2915" i="7"/>
  <c r="B2916" i="7"/>
  <c r="B2917" i="7"/>
  <c r="B2918" i="7"/>
  <c r="B2919" i="7"/>
  <c r="B2920" i="7"/>
  <c r="B2921" i="7"/>
  <c r="B2922" i="7"/>
  <c r="B2923" i="7"/>
  <c r="B2924" i="7"/>
  <c r="B2925" i="7"/>
  <c r="B2926" i="7"/>
  <c r="B2927" i="7"/>
  <c r="B2928" i="7"/>
  <c r="B2929" i="7"/>
  <c r="B2930" i="7"/>
  <c r="B2931" i="7"/>
  <c r="B2932" i="7"/>
  <c r="B2933" i="7"/>
  <c r="B2934" i="7"/>
  <c r="B2935" i="7"/>
  <c r="B2936" i="7"/>
  <c r="B2937" i="7"/>
  <c r="B2938" i="7"/>
  <c r="B2939" i="7"/>
  <c r="B2940" i="7"/>
  <c r="B2941" i="7"/>
  <c r="B2942" i="7"/>
  <c r="B2943" i="7"/>
  <c r="B2944" i="7"/>
  <c r="B2945" i="7"/>
  <c r="B2946" i="7"/>
  <c r="B2947" i="7"/>
  <c r="B2948" i="7"/>
  <c r="B2949" i="7"/>
  <c r="B2950" i="7"/>
  <c r="B2951" i="7"/>
  <c r="B2952" i="7"/>
  <c r="B2953" i="7"/>
  <c r="B2954" i="7"/>
  <c r="B2955" i="7"/>
  <c r="B2956" i="7"/>
  <c r="B2957" i="7"/>
  <c r="B2958" i="7"/>
  <c r="B2959" i="7"/>
  <c r="B2960" i="7"/>
  <c r="B2961" i="7"/>
  <c r="B2962" i="7"/>
  <c r="B2963" i="7"/>
  <c r="B2964" i="7"/>
  <c r="B2965" i="7"/>
  <c r="B2966" i="7"/>
  <c r="B2967" i="7"/>
  <c r="B2968" i="7"/>
  <c r="B2969" i="7"/>
  <c r="B2970" i="7"/>
  <c r="B2971" i="7"/>
  <c r="B2972" i="7"/>
  <c r="B2973" i="7"/>
  <c r="B2974" i="7"/>
  <c r="B2975" i="7"/>
  <c r="B2976" i="7"/>
  <c r="B2977" i="7"/>
  <c r="B2978" i="7"/>
  <c r="B2979" i="7"/>
  <c r="B2980" i="7"/>
  <c r="B2981" i="7"/>
  <c r="B2982" i="7"/>
  <c r="B2983" i="7"/>
  <c r="B2984" i="7"/>
  <c r="B2985" i="7"/>
  <c r="B2986" i="7"/>
  <c r="B2987" i="7"/>
  <c r="B2988" i="7"/>
  <c r="B2989" i="7"/>
  <c r="B2990" i="7"/>
  <c r="B2991" i="7"/>
  <c r="B2992" i="7"/>
  <c r="B2993" i="7"/>
  <c r="B2994" i="7"/>
  <c r="B2995" i="7"/>
  <c r="B2996" i="7"/>
  <c r="B2997" i="7"/>
  <c r="B2998" i="7"/>
  <c r="B2999" i="7"/>
  <c r="B3000" i="7"/>
  <c r="B3001" i="7"/>
  <c r="B3002" i="7"/>
  <c r="B3003" i="7"/>
  <c r="B3004" i="7"/>
  <c r="B3005" i="7"/>
  <c r="B3006" i="7"/>
  <c r="B3007" i="7"/>
  <c r="B3008" i="7"/>
  <c r="B3009" i="7"/>
  <c r="B3010" i="7"/>
  <c r="B3011" i="7"/>
  <c r="B3012" i="7"/>
  <c r="B3013" i="7"/>
  <c r="B3014" i="7"/>
  <c r="B3015" i="7"/>
  <c r="B3016" i="7"/>
  <c r="B3017" i="7"/>
  <c r="B3018" i="7"/>
  <c r="B3019" i="7"/>
  <c r="B3020" i="7"/>
  <c r="B3021" i="7"/>
  <c r="B3022" i="7"/>
  <c r="B3023" i="7"/>
  <c r="B3024" i="7"/>
  <c r="B3025" i="7"/>
  <c r="B3026" i="7"/>
  <c r="B3027" i="7"/>
  <c r="B3028" i="7"/>
  <c r="B3029" i="7"/>
  <c r="B3030" i="7"/>
  <c r="B3031" i="7"/>
  <c r="B3032" i="7"/>
  <c r="B3033" i="7"/>
  <c r="B3034" i="7"/>
  <c r="B3035" i="7"/>
  <c r="B3036" i="7"/>
  <c r="B3037" i="7"/>
  <c r="B3038" i="7"/>
  <c r="B3039" i="7"/>
  <c r="B3040" i="7"/>
  <c r="B3041" i="7"/>
  <c r="B3042" i="7"/>
  <c r="B3043" i="7"/>
  <c r="B3044" i="7"/>
  <c r="B3045" i="7"/>
  <c r="B3046" i="7"/>
  <c r="B3047" i="7"/>
  <c r="B3048" i="7"/>
  <c r="B3049" i="7"/>
  <c r="B3050" i="7"/>
  <c r="B3051" i="7"/>
  <c r="B3052" i="7"/>
  <c r="B3053" i="7"/>
  <c r="B3054" i="7"/>
  <c r="B3055" i="7"/>
  <c r="B3056" i="7"/>
  <c r="B3057" i="7"/>
  <c r="B3058" i="7"/>
  <c r="B3059" i="7"/>
  <c r="B3060" i="7"/>
  <c r="B3061" i="7"/>
  <c r="B3062" i="7"/>
  <c r="B3063" i="7"/>
  <c r="B3064" i="7"/>
  <c r="B3065" i="7"/>
  <c r="B3066" i="7"/>
  <c r="B3067" i="7"/>
  <c r="B3068" i="7"/>
  <c r="B3069" i="7"/>
  <c r="B3070" i="7"/>
  <c r="B3071" i="7"/>
  <c r="B3072" i="7"/>
  <c r="B3073" i="7"/>
  <c r="B3074" i="7"/>
  <c r="B3075" i="7"/>
  <c r="B3076" i="7"/>
  <c r="B3077" i="7"/>
  <c r="B3078" i="7"/>
  <c r="B3079" i="7"/>
  <c r="B3080" i="7"/>
  <c r="B3081" i="7"/>
  <c r="B3082" i="7"/>
  <c r="B3083" i="7"/>
  <c r="B3084" i="7"/>
  <c r="B3085" i="7"/>
  <c r="B3086" i="7"/>
  <c r="B3087" i="7"/>
  <c r="B3088" i="7"/>
  <c r="B3089" i="7"/>
  <c r="B3090" i="7"/>
  <c r="B3091" i="7"/>
  <c r="B3092" i="7"/>
  <c r="B3093" i="7"/>
  <c r="B3094" i="7"/>
  <c r="B3095" i="7"/>
  <c r="B3096" i="7"/>
  <c r="B3097" i="7"/>
  <c r="B3098" i="7"/>
  <c r="B3099" i="7"/>
  <c r="B3100" i="7"/>
  <c r="B3101" i="7"/>
  <c r="B3102" i="7"/>
  <c r="B3103" i="7"/>
  <c r="B3104" i="7"/>
  <c r="B3105" i="7"/>
  <c r="B3106" i="7"/>
  <c r="B3107" i="7"/>
  <c r="B3108" i="7"/>
  <c r="B3109" i="7"/>
  <c r="B3110" i="7"/>
  <c r="B3111" i="7"/>
  <c r="B3112" i="7"/>
  <c r="B3113" i="7"/>
  <c r="B3114" i="7"/>
  <c r="B3115" i="7"/>
  <c r="B3116" i="7"/>
  <c r="B3117" i="7"/>
  <c r="B3118" i="7"/>
  <c r="B3119" i="7"/>
  <c r="B3120" i="7"/>
  <c r="B3121" i="7"/>
  <c r="B3122" i="7"/>
  <c r="B3123" i="7"/>
  <c r="B3124" i="7"/>
  <c r="B3125" i="7"/>
  <c r="B3126" i="7"/>
  <c r="B3127" i="7"/>
  <c r="B3128" i="7"/>
  <c r="B3129" i="7"/>
  <c r="B3130" i="7"/>
  <c r="B3131" i="7"/>
  <c r="B3132" i="7"/>
  <c r="B3133" i="7"/>
  <c r="B3134" i="7"/>
  <c r="B3135" i="7"/>
  <c r="B3136" i="7"/>
  <c r="B3137" i="7"/>
  <c r="B3138" i="7"/>
  <c r="B3139" i="7"/>
  <c r="B3140" i="7"/>
  <c r="B3141" i="7"/>
  <c r="B3142" i="7"/>
  <c r="B3143" i="7"/>
  <c r="B3144" i="7"/>
  <c r="B3145" i="7"/>
  <c r="B3146" i="7"/>
  <c r="B3147" i="7"/>
  <c r="B3148" i="7"/>
  <c r="B3149" i="7"/>
  <c r="B3150" i="7"/>
  <c r="B3151" i="7"/>
  <c r="B3152" i="7"/>
  <c r="B3153" i="7"/>
  <c r="B3154" i="7"/>
  <c r="B3155" i="7"/>
  <c r="B3156" i="7"/>
  <c r="B3157" i="7"/>
  <c r="B3158" i="7"/>
  <c r="B3159" i="7"/>
  <c r="B3160" i="7"/>
  <c r="B3161" i="7"/>
  <c r="B3162" i="7"/>
  <c r="B3163" i="7"/>
  <c r="B3164" i="7"/>
  <c r="B3165" i="7"/>
  <c r="B3166" i="7"/>
  <c r="B3167" i="7"/>
  <c r="B3168" i="7"/>
  <c r="B3169" i="7"/>
  <c r="B3170" i="7"/>
  <c r="B3171" i="7"/>
  <c r="B3172" i="7"/>
  <c r="B3173" i="7"/>
  <c r="B3174" i="7"/>
  <c r="B3175" i="7"/>
  <c r="B3176" i="7"/>
  <c r="B3177" i="7"/>
  <c r="B3178" i="7"/>
  <c r="B3179" i="7"/>
  <c r="B3180" i="7"/>
  <c r="B3181" i="7"/>
  <c r="B3182" i="7"/>
  <c r="B3183" i="7"/>
  <c r="B3184" i="7"/>
  <c r="B3185" i="7"/>
  <c r="B3186" i="7"/>
  <c r="B3187" i="7"/>
  <c r="B3188" i="7"/>
  <c r="B3189" i="7"/>
  <c r="B3190" i="7"/>
  <c r="B3191" i="7"/>
  <c r="B3192" i="7"/>
  <c r="B3193" i="7"/>
  <c r="B3194" i="7"/>
  <c r="B3195" i="7"/>
  <c r="B3196" i="7"/>
  <c r="B3197" i="7"/>
  <c r="B3198" i="7"/>
  <c r="B3199" i="7"/>
  <c r="B3200" i="7"/>
  <c r="B3201" i="7"/>
  <c r="B3202" i="7"/>
  <c r="B3203" i="7"/>
  <c r="B3204" i="7"/>
  <c r="B3205" i="7"/>
  <c r="B3206" i="7"/>
  <c r="B3207" i="7"/>
  <c r="B3208" i="7"/>
  <c r="B3209" i="7"/>
  <c r="B3210" i="7"/>
  <c r="B3211" i="7"/>
  <c r="B3212" i="7"/>
  <c r="B3213" i="7"/>
  <c r="B3214" i="7"/>
  <c r="B3215" i="7"/>
  <c r="B3216" i="7"/>
  <c r="B3217" i="7"/>
  <c r="B3218" i="7"/>
  <c r="B3219" i="7"/>
  <c r="B3220" i="7"/>
  <c r="B3221" i="7"/>
  <c r="B3222" i="7"/>
  <c r="B3223" i="7"/>
  <c r="B3224" i="7"/>
  <c r="B3225" i="7"/>
  <c r="B3226" i="7"/>
  <c r="B3227" i="7"/>
  <c r="B3228" i="7"/>
  <c r="B3229" i="7"/>
  <c r="B3230" i="7"/>
  <c r="B3231" i="7"/>
  <c r="B3232" i="7"/>
  <c r="B3233" i="7"/>
  <c r="B3234" i="7"/>
  <c r="B3235" i="7"/>
  <c r="B3236" i="7"/>
  <c r="B3237" i="7"/>
  <c r="B3238" i="7"/>
  <c r="B3239" i="7"/>
  <c r="B3240" i="7"/>
  <c r="B3241" i="7"/>
  <c r="B3242" i="7"/>
  <c r="B3243" i="7"/>
  <c r="B3244" i="7"/>
  <c r="B3245" i="7"/>
  <c r="B3246" i="7"/>
  <c r="B3247" i="7"/>
  <c r="B3248" i="7"/>
  <c r="B3249" i="7"/>
  <c r="B3250" i="7"/>
  <c r="B3251" i="7"/>
  <c r="B3252" i="7"/>
  <c r="B3253" i="7"/>
  <c r="B3254" i="7"/>
  <c r="B3255" i="7"/>
  <c r="B3256" i="7"/>
  <c r="B3257" i="7"/>
  <c r="B3258" i="7"/>
  <c r="B3259" i="7"/>
  <c r="B3260" i="7"/>
  <c r="B3261" i="7"/>
  <c r="B3262" i="7"/>
  <c r="B3263" i="7"/>
  <c r="B3264" i="7"/>
  <c r="B3265" i="7"/>
  <c r="B3266" i="7"/>
  <c r="B3267" i="7"/>
  <c r="B3268" i="7"/>
  <c r="B3269" i="7"/>
  <c r="B3270" i="7"/>
  <c r="B3271" i="7"/>
  <c r="B3272" i="7"/>
  <c r="B3273" i="7"/>
  <c r="B3274" i="7"/>
  <c r="B3275" i="7"/>
  <c r="B3276" i="7"/>
  <c r="B3277" i="7"/>
  <c r="B3278" i="7"/>
  <c r="B3279" i="7"/>
  <c r="B3280" i="7"/>
  <c r="B3281" i="7"/>
  <c r="B3282" i="7"/>
  <c r="B3283" i="7"/>
  <c r="B3284" i="7"/>
  <c r="B3285" i="7"/>
  <c r="B3286" i="7"/>
  <c r="B3287" i="7"/>
  <c r="B3288" i="7"/>
  <c r="B3289" i="7"/>
  <c r="B3290" i="7"/>
  <c r="B3291" i="7"/>
  <c r="B3292" i="7"/>
  <c r="B3293" i="7"/>
  <c r="B3294" i="7"/>
  <c r="B3295" i="7"/>
  <c r="B3296" i="7"/>
  <c r="B3297" i="7"/>
  <c r="B3298" i="7"/>
  <c r="B3299" i="7"/>
  <c r="B3300" i="7"/>
  <c r="B3301" i="7"/>
  <c r="B3302" i="7"/>
  <c r="B3303" i="7"/>
  <c r="B3304" i="7"/>
  <c r="B3305" i="7"/>
  <c r="B3306" i="7"/>
  <c r="B3307" i="7"/>
  <c r="B3308" i="7"/>
  <c r="B3309" i="7"/>
  <c r="B3310" i="7"/>
  <c r="B3311" i="7"/>
  <c r="B3312" i="7"/>
  <c r="B3313" i="7"/>
  <c r="B3314" i="7"/>
  <c r="B3315" i="7"/>
  <c r="B3316" i="7"/>
  <c r="B3317" i="7"/>
  <c r="B3318" i="7"/>
  <c r="B3319" i="7"/>
  <c r="B3320" i="7"/>
  <c r="B3321" i="7"/>
  <c r="B3322" i="7"/>
  <c r="B3323" i="7"/>
  <c r="B3324" i="7"/>
  <c r="B3325" i="7"/>
  <c r="B3326" i="7"/>
  <c r="B3327" i="7"/>
  <c r="B3328" i="7"/>
  <c r="B3329" i="7"/>
  <c r="B3330" i="7"/>
  <c r="B3331" i="7"/>
  <c r="B3332" i="7"/>
  <c r="B3333" i="7"/>
  <c r="B3334" i="7"/>
  <c r="B3335" i="7"/>
  <c r="B3336" i="7"/>
  <c r="B3337" i="7"/>
  <c r="B3338" i="7"/>
  <c r="B3339" i="7"/>
  <c r="B3340" i="7"/>
  <c r="B3341" i="7"/>
  <c r="B3342" i="7"/>
  <c r="B3343" i="7"/>
  <c r="B3344" i="7"/>
  <c r="B3345" i="7"/>
  <c r="B3346" i="7"/>
  <c r="B3347" i="7"/>
  <c r="B3348" i="7"/>
  <c r="B3349" i="7"/>
  <c r="B3350" i="7"/>
  <c r="B3351" i="7"/>
  <c r="B3352" i="7"/>
  <c r="B3353" i="7"/>
  <c r="B3354" i="7"/>
  <c r="B3355" i="7"/>
  <c r="B3356" i="7"/>
  <c r="B3357" i="7"/>
  <c r="B3358" i="7"/>
  <c r="B3359" i="7"/>
  <c r="B3360" i="7"/>
  <c r="B3361" i="7"/>
  <c r="B3362" i="7"/>
  <c r="B3363" i="7"/>
  <c r="B3364" i="7"/>
  <c r="B3365" i="7"/>
  <c r="B3366" i="7"/>
  <c r="B3367" i="7"/>
  <c r="B3368" i="7"/>
  <c r="B3369" i="7"/>
  <c r="B3370" i="7"/>
  <c r="B3371" i="7"/>
  <c r="B3372" i="7"/>
  <c r="B3373" i="7"/>
  <c r="B3374" i="7"/>
  <c r="B3375" i="7"/>
  <c r="B3376" i="7"/>
  <c r="B3377" i="7"/>
  <c r="B3378" i="7"/>
  <c r="B3379" i="7"/>
  <c r="B3380" i="7"/>
  <c r="B3381" i="7"/>
  <c r="B3382" i="7"/>
  <c r="B3383" i="7"/>
  <c r="B3384" i="7"/>
  <c r="B3385" i="7"/>
  <c r="B3386" i="7"/>
  <c r="B3387" i="7"/>
  <c r="B3388" i="7"/>
  <c r="B3389" i="7"/>
  <c r="B3390" i="7"/>
  <c r="B3391" i="7"/>
  <c r="B3392" i="7"/>
  <c r="B3393" i="7"/>
  <c r="B3394" i="7"/>
  <c r="B3395" i="7"/>
  <c r="B3396" i="7"/>
  <c r="B3397" i="7"/>
  <c r="B3398" i="7"/>
  <c r="B3399" i="7"/>
  <c r="B3400" i="7"/>
  <c r="B3401" i="7"/>
  <c r="B3402" i="7"/>
  <c r="B3403" i="7"/>
  <c r="B3404" i="7"/>
  <c r="B3405" i="7"/>
  <c r="B3406" i="7"/>
  <c r="B3407" i="7"/>
  <c r="B3408" i="7"/>
  <c r="B3409" i="7"/>
  <c r="B3410" i="7"/>
  <c r="B3411" i="7"/>
  <c r="B3412" i="7"/>
  <c r="B3413" i="7"/>
  <c r="B3414" i="7"/>
  <c r="B3415" i="7"/>
  <c r="B3416" i="7"/>
  <c r="B3417" i="7"/>
  <c r="B3418" i="7"/>
  <c r="B3419" i="7"/>
  <c r="B3420" i="7"/>
  <c r="B3421" i="7"/>
  <c r="B3422" i="7"/>
  <c r="B3423" i="7"/>
  <c r="B3424" i="7"/>
  <c r="B3425" i="7"/>
  <c r="B3426" i="7"/>
  <c r="B3427" i="7"/>
  <c r="B3428" i="7"/>
  <c r="B3429" i="7"/>
  <c r="B3430" i="7"/>
  <c r="B3431" i="7"/>
  <c r="B3432" i="7"/>
  <c r="B3433" i="7"/>
  <c r="B3434" i="7"/>
  <c r="B3435" i="7"/>
  <c r="B3436" i="7"/>
  <c r="B3437" i="7"/>
  <c r="B3438" i="7"/>
  <c r="B3439" i="7"/>
  <c r="B3440" i="7"/>
  <c r="B3441" i="7"/>
  <c r="B3442" i="7"/>
  <c r="B3443" i="7"/>
  <c r="B3444" i="7"/>
  <c r="B3445" i="7"/>
  <c r="B3446" i="7"/>
  <c r="B3447" i="7"/>
  <c r="B3448" i="7"/>
  <c r="B3449" i="7"/>
  <c r="B3450" i="7"/>
  <c r="B3451" i="7"/>
  <c r="B3452" i="7"/>
  <c r="B3453" i="7"/>
  <c r="B3454" i="7"/>
  <c r="B3455" i="7"/>
  <c r="B3456" i="7"/>
  <c r="B3457" i="7"/>
  <c r="B3458" i="7"/>
  <c r="B3459" i="7"/>
  <c r="B3460" i="7"/>
  <c r="B3461" i="7"/>
  <c r="B3462" i="7"/>
  <c r="B3463" i="7"/>
  <c r="B3464" i="7"/>
  <c r="B3465" i="7"/>
  <c r="B3466" i="7"/>
  <c r="B3467" i="7"/>
  <c r="B3468" i="7"/>
  <c r="B3469" i="7"/>
  <c r="B3470" i="7"/>
  <c r="B3471" i="7"/>
  <c r="B3472" i="7"/>
  <c r="B3473" i="7"/>
  <c r="B3474" i="7"/>
  <c r="B3475" i="7"/>
  <c r="B3476" i="7"/>
  <c r="B3477" i="7"/>
  <c r="B3478" i="7"/>
  <c r="B3479" i="7"/>
  <c r="B3480" i="7"/>
  <c r="B3481" i="7"/>
  <c r="B3482" i="7"/>
  <c r="B3483" i="7"/>
  <c r="B3484" i="7"/>
  <c r="B3485" i="7"/>
  <c r="B3486" i="7"/>
  <c r="B3487" i="7"/>
  <c r="B3488" i="7"/>
  <c r="B3489" i="7"/>
  <c r="B3490" i="7"/>
  <c r="B3491" i="7"/>
  <c r="B3492" i="7"/>
  <c r="B3493" i="7"/>
  <c r="B3494" i="7"/>
  <c r="B3495" i="7"/>
  <c r="B3496" i="7"/>
  <c r="B3497" i="7"/>
  <c r="B3498" i="7"/>
  <c r="B3499" i="7"/>
  <c r="B3500" i="7"/>
  <c r="B3501" i="7"/>
  <c r="B3502" i="7"/>
  <c r="B3503" i="7"/>
  <c r="B3504" i="7"/>
  <c r="B3505" i="7"/>
  <c r="B3506" i="7"/>
  <c r="B3507" i="7"/>
  <c r="B3508" i="7"/>
  <c r="B3509" i="7"/>
  <c r="B3510" i="7"/>
  <c r="B3511" i="7"/>
  <c r="B3512" i="7"/>
  <c r="B3513" i="7"/>
  <c r="B3514" i="7"/>
  <c r="B3515" i="7"/>
  <c r="B3516" i="7"/>
  <c r="B3517" i="7"/>
  <c r="B3518" i="7"/>
  <c r="B3519" i="7"/>
  <c r="B3520" i="7"/>
  <c r="B3521" i="7"/>
  <c r="B3522" i="7"/>
  <c r="B3523" i="7"/>
  <c r="B3524" i="7"/>
  <c r="B3525" i="7"/>
  <c r="B3526" i="7"/>
  <c r="B3527" i="7"/>
  <c r="B3528" i="7"/>
  <c r="B3529" i="7"/>
  <c r="B3530" i="7"/>
  <c r="B3531" i="7"/>
  <c r="B3532" i="7"/>
  <c r="B3533" i="7"/>
  <c r="B3534" i="7"/>
  <c r="B3535" i="7"/>
  <c r="B3536" i="7"/>
  <c r="B3537" i="7"/>
  <c r="B3538" i="7"/>
  <c r="B3539" i="7"/>
  <c r="B3540" i="7"/>
  <c r="B3541" i="7"/>
  <c r="B3542" i="7"/>
  <c r="B3543" i="7"/>
  <c r="B3544" i="7"/>
  <c r="B3545" i="7"/>
  <c r="B3546" i="7"/>
  <c r="B3547" i="7"/>
  <c r="B3548" i="7"/>
  <c r="B3549" i="7"/>
  <c r="B3550" i="7"/>
  <c r="B3551" i="7"/>
  <c r="B3552" i="7"/>
  <c r="B3553" i="7"/>
  <c r="B3554" i="7"/>
  <c r="B3555" i="7"/>
  <c r="B3556" i="7"/>
  <c r="B3557" i="7"/>
  <c r="B3558" i="7"/>
  <c r="B3559" i="7"/>
  <c r="B3560" i="7"/>
  <c r="B3561" i="7"/>
  <c r="B3562" i="7"/>
  <c r="B3563" i="7"/>
  <c r="B3564" i="7"/>
  <c r="B3565" i="7"/>
  <c r="B3566" i="7"/>
  <c r="B3567" i="7"/>
  <c r="B3568" i="7"/>
  <c r="B3569" i="7"/>
  <c r="B3570" i="7"/>
  <c r="B3571" i="7"/>
  <c r="B3572" i="7"/>
  <c r="B3573" i="7"/>
  <c r="B3574" i="7"/>
  <c r="B3575" i="7"/>
  <c r="B3576" i="7"/>
  <c r="B3577" i="7"/>
  <c r="B3578" i="7"/>
  <c r="B3579" i="7"/>
  <c r="B3580" i="7"/>
  <c r="B3581" i="7"/>
  <c r="B3582" i="7"/>
  <c r="B3583" i="7"/>
  <c r="B3584" i="7"/>
  <c r="B3585" i="7"/>
  <c r="B3586" i="7"/>
  <c r="B3587" i="7"/>
  <c r="B3588" i="7"/>
  <c r="B3589" i="7"/>
  <c r="B3590" i="7"/>
  <c r="B3591" i="7"/>
  <c r="B3592" i="7"/>
  <c r="B3593" i="7"/>
  <c r="B3594" i="7"/>
  <c r="B3595" i="7"/>
  <c r="B3596" i="7"/>
  <c r="B3597" i="7"/>
  <c r="B3598" i="7"/>
  <c r="B3599" i="7"/>
  <c r="B3600" i="7"/>
  <c r="B3601" i="7"/>
  <c r="B3602" i="7"/>
  <c r="B3603" i="7"/>
  <c r="B3604" i="7"/>
  <c r="B3605" i="7"/>
  <c r="B3606" i="7"/>
  <c r="B3607" i="7"/>
  <c r="B3608" i="7"/>
  <c r="B3609" i="7"/>
  <c r="B3610" i="7"/>
  <c r="B3611" i="7"/>
  <c r="B3612" i="7"/>
  <c r="B3613" i="7"/>
  <c r="B3614" i="7"/>
  <c r="B3615" i="7"/>
  <c r="B3616" i="7"/>
  <c r="B3617" i="7"/>
  <c r="B3618" i="7"/>
  <c r="B3619" i="7"/>
  <c r="B3620" i="7"/>
  <c r="B3621" i="7"/>
  <c r="B3622" i="7"/>
  <c r="B3623" i="7"/>
  <c r="B3624" i="7"/>
  <c r="B3625" i="7"/>
  <c r="B3626" i="7"/>
  <c r="B3627" i="7"/>
  <c r="B3628" i="7"/>
  <c r="B3629" i="7"/>
  <c r="B3630" i="7"/>
  <c r="B3631" i="7"/>
  <c r="B3632" i="7"/>
  <c r="B3633" i="7"/>
  <c r="B3634" i="7"/>
  <c r="B3635" i="7"/>
  <c r="B3636" i="7"/>
  <c r="B3637" i="7"/>
  <c r="B3638" i="7"/>
  <c r="B3639" i="7"/>
  <c r="B3640" i="7"/>
  <c r="B3641" i="7"/>
  <c r="B3642" i="7"/>
  <c r="B3643" i="7"/>
  <c r="B3644" i="7"/>
  <c r="B3645" i="7"/>
  <c r="B3646" i="7"/>
  <c r="B3647" i="7"/>
  <c r="B3648" i="7"/>
  <c r="B3649" i="7"/>
  <c r="B3650" i="7"/>
  <c r="B3651" i="7"/>
  <c r="B3652" i="7"/>
  <c r="B3653" i="7"/>
  <c r="B3654" i="7"/>
  <c r="B3655" i="7"/>
  <c r="B3656" i="7"/>
  <c r="B3657" i="7"/>
  <c r="B3658" i="7"/>
  <c r="B3659" i="7"/>
  <c r="B3660" i="7"/>
  <c r="B3661" i="7"/>
  <c r="B3662" i="7"/>
  <c r="B3663" i="7"/>
  <c r="B3664" i="7"/>
  <c r="B3665" i="7"/>
  <c r="B3666" i="7"/>
  <c r="B3667" i="7"/>
  <c r="B3668" i="7"/>
  <c r="B3669" i="7"/>
  <c r="B3670" i="7"/>
  <c r="B3671" i="7"/>
  <c r="B3672" i="7"/>
  <c r="B3673" i="7"/>
  <c r="B3674" i="7"/>
  <c r="B3675" i="7"/>
  <c r="B3676" i="7"/>
  <c r="B3677" i="7"/>
  <c r="B3678" i="7"/>
  <c r="B3679" i="7"/>
  <c r="B3680" i="7"/>
  <c r="B3681" i="7"/>
  <c r="B3682" i="7"/>
  <c r="B3683" i="7"/>
  <c r="B3684" i="7"/>
  <c r="B3685" i="7"/>
  <c r="B3686" i="7"/>
  <c r="B3687" i="7"/>
  <c r="B3688" i="7"/>
  <c r="B3689" i="7"/>
  <c r="B3690" i="7"/>
  <c r="B3691" i="7"/>
  <c r="B3692" i="7"/>
  <c r="B3693" i="7"/>
  <c r="B3694" i="7"/>
  <c r="B3695" i="7"/>
  <c r="B3696" i="7"/>
  <c r="B3697" i="7"/>
  <c r="B3698" i="7"/>
  <c r="B3699" i="7"/>
  <c r="B3700" i="7"/>
  <c r="B3701" i="7"/>
  <c r="B3702" i="7"/>
  <c r="B3703" i="7"/>
  <c r="B3704" i="7"/>
  <c r="B3705" i="7"/>
  <c r="B3706" i="7"/>
  <c r="B3707" i="7"/>
  <c r="B3708" i="7"/>
  <c r="B3709" i="7"/>
  <c r="B3710" i="7"/>
  <c r="B3711" i="7"/>
  <c r="B3712" i="7"/>
  <c r="B3713" i="7"/>
  <c r="B3714" i="7"/>
  <c r="B3715" i="7"/>
  <c r="B3716" i="7"/>
  <c r="B3717" i="7"/>
  <c r="B3718" i="7"/>
  <c r="B3719" i="7"/>
  <c r="B3720" i="7"/>
  <c r="B3721" i="7"/>
  <c r="B3722" i="7"/>
  <c r="B3723" i="7"/>
  <c r="B3724" i="7"/>
  <c r="B3725" i="7"/>
  <c r="B3726" i="7"/>
  <c r="B3727" i="7"/>
  <c r="B3728" i="7"/>
  <c r="B3729" i="7"/>
  <c r="B3730" i="7"/>
  <c r="B3731" i="7"/>
  <c r="B3732" i="7"/>
  <c r="B3733" i="7"/>
  <c r="B3734" i="7"/>
  <c r="B3735" i="7"/>
  <c r="B3736" i="7"/>
  <c r="B3737" i="7"/>
  <c r="B3738" i="7"/>
  <c r="B3739" i="7"/>
  <c r="B3740" i="7"/>
  <c r="B3741" i="7"/>
  <c r="B3742" i="7"/>
  <c r="B3743" i="7"/>
  <c r="B3744" i="7"/>
  <c r="B3745" i="7"/>
  <c r="B3746" i="7"/>
  <c r="B3747" i="7"/>
  <c r="B3748" i="7"/>
  <c r="B3749" i="7"/>
  <c r="B3750" i="7"/>
  <c r="B3751" i="7"/>
  <c r="B3752" i="7"/>
  <c r="B3753" i="7"/>
  <c r="B3754" i="7"/>
  <c r="B3755" i="7"/>
  <c r="B3756" i="7"/>
  <c r="B3757" i="7"/>
  <c r="B3758" i="7"/>
  <c r="B3759" i="7"/>
  <c r="B3760" i="7"/>
  <c r="B3761" i="7"/>
  <c r="B3762" i="7"/>
  <c r="B3763" i="7"/>
  <c r="B3764" i="7"/>
  <c r="B3765" i="7"/>
  <c r="B3766" i="7"/>
  <c r="B3767" i="7"/>
  <c r="B3768" i="7"/>
  <c r="B3769" i="7"/>
  <c r="B3770" i="7"/>
  <c r="B3771" i="7"/>
  <c r="B3772" i="7"/>
  <c r="B3773" i="7"/>
  <c r="B3774" i="7"/>
  <c r="B3775" i="7"/>
  <c r="B3776" i="7"/>
  <c r="B3777" i="7"/>
  <c r="B3778" i="7"/>
  <c r="B3779" i="7"/>
  <c r="B3780" i="7"/>
  <c r="B3781" i="7"/>
  <c r="B3782" i="7"/>
  <c r="B3783" i="7"/>
  <c r="B3784" i="7"/>
  <c r="B3785" i="7"/>
  <c r="B3786" i="7"/>
  <c r="B3787" i="7"/>
  <c r="B3788" i="7"/>
  <c r="B3789" i="7"/>
  <c r="B3790" i="7"/>
  <c r="B3791" i="7"/>
  <c r="B3792" i="7"/>
  <c r="B3793" i="7"/>
  <c r="B3794" i="7"/>
  <c r="B3795" i="7"/>
  <c r="B3796" i="7"/>
  <c r="B3797" i="7"/>
  <c r="B3798" i="7"/>
  <c r="B3799" i="7"/>
  <c r="B3800" i="7"/>
  <c r="B3801" i="7"/>
  <c r="B3802" i="7"/>
  <c r="B3803" i="7"/>
  <c r="B3804" i="7"/>
  <c r="B3805" i="7"/>
  <c r="B3806" i="7"/>
  <c r="B3807" i="7"/>
  <c r="B3808" i="7"/>
  <c r="B3809" i="7"/>
  <c r="B3810" i="7"/>
  <c r="B3811" i="7"/>
  <c r="B3812" i="7"/>
  <c r="B3813" i="7"/>
  <c r="B3814" i="7"/>
  <c r="B3815" i="7"/>
  <c r="B3816" i="7"/>
  <c r="B3817" i="7"/>
  <c r="B3818" i="7"/>
  <c r="B3819" i="7"/>
  <c r="B3820" i="7"/>
  <c r="B3821" i="7"/>
  <c r="B3822" i="7"/>
  <c r="B3823" i="7"/>
  <c r="B3824" i="7"/>
  <c r="B3825" i="7"/>
  <c r="B3826" i="7"/>
  <c r="B3827" i="7"/>
  <c r="B3828" i="7"/>
  <c r="B3829" i="7"/>
  <c r="B3830" i="7"/>
  <c r="B3831" i="7"/>
  <c r="B3832" i="7"/>
  <c r="B3833" i="7"/>
  <c r="B3834" i="7"/>
  <c r="B3835" i="7"/>
  <c r="B3836" i="7"/>
  <c r="B3837" i="7"/>
  <c r="B3838" i="7"/>
  <c r="B3839" i="7"/>
  <c r="B3840" i="7"/>
  <c r="B3841" i="7"/>
  <c r="B3842" i="7"/>
  <c r="B3843" i="7"/>
  <c r="B3844" i="7"/>
  <c r="B3845" i="7"/>
  <c r="B3846" i="7"/>
  <c r="B3847" i="7"/>
  <c r="B3848" i="7"/>
  <c r="B3849" i="7"/>
  <c r="B3850" i="7"/>
  <c r="B3851" i="7"/>
  <c r="B3852" i="7"/>
  <c r="B3853" i="7"/>
  <c r="B3854" i="7"/>
  <c r="B3855" i="7"/>
  <c r="B3856" i="7"/>
  <c r="B3857" i="7"/>
  <c r="B3858" i="7"/>
  <c r="B3859" i="7"/>
  <c r="B3860" i="7"/>
  <c r="B3861" i="7"/>
  <c r="B3862" i="7"/>
  <c r="B3863" i="7"/>
  <c r="B3864" i="7"/>
  <c r="B3865" i="7"/>
  <c r="B3866" i="7"/>
  <c r="B3867" i="7"/>
  <c r="B3868" i="7"/>
  <c r="B3869" i="7"/>
  <c r="B3870" i="7"/>
  <c r="B3871" i="7"/>
  <c r="B3872" i="7"/>
  <c r="B3873" i="7"/>
  <c r="B3874" i="7"/>
  <c r="B3875" i="7"/>
  <c r="B3876" i="7"/>
  <c r="B3877" i="7"/>
  <c r="B3878" i="7"/>
  <c r="B3879" i="7"/>
  <c r="B3880" i="7"/>
  <c r="B3881" i="7"/>
  <c r="B3882" i="7"/>
  <c r="B3883" i="7"/>
  <c r="B3884" i="7"/>
  <c r="B3885" i="7"/>
  <c r="B3886" i="7"/>
  <c r="B3887" i="7"/>
  <c r="B3888" i="7"/>
  <c r="B3889" i="7"/>
  <c r="B3890" i="7"/>
  <c r="B3891" i="7"/>
  <c r="B3892" i="7"/>
  <c r="B3893" i="7"/>
  <c r="B3894" i="7"/>
  <c r="B3895" i="7"/>
  <c r="B3896" i="7"/>
  <c r="B3897" i="7"/>
  <c r="B3898" i="7"/>
  <c r="B3899" i="7"/>
  <c r="B3900" i="7"/>
  <c r="B3901" i="7"/>
  <c r="B3902" i="7"/>
  <c r="B3903" i="7"/>
  <c r="B3904" i="7"/>
  <c r="B3905" i="7"/>
  <c r="B3906" i="7"/>
  <c r="B3907" i="7"/>
  <c r="B3908" i="7"/>
  <c r="B3909" i="7"/>
  <c r="B3910" i="7"/>
  <c r="B3911" i="7"/>
  <c r="B3912" i="7"/>
  <c r="B3913" i="7"/>
  <c r="B3914" i="7"/>
  <c r="B3915" i="7"/>
  <c r="B3916" i="7"/>
  <c r="B3917" i="7"/>
  <c r="B3918" i="7"/>
  <c r="B3919" i="7"/>
  <c r="B3920" i="7"/>
  <c r="B3921" i="7"/>
  <c r="B3922" i="7"/>
  <c r="B3923" i="7"/>
  <c r="B3924" i="7"/>
  <c r="B3925" i="7"/>
  <c r="B3926" i="7"/>
  <c r="B3927" i="7"/>
  <c r="B3928" i="7"/>
  <c r="B3929" i="7"/>
  <c r="B3930" i="7"/>
  <c r="B3931" i="7"/>
  <c r="B3932" i="7"/>
  <c r="B3933" i="7"/>
  <c r="B3934" i="7"/>
  <c r="B3935" i="7"/>
  <c r="B3936" i="7"/>
  <c r="B3937" i="7"/>
  <c r="B3938" i="7"/>
  <c r="B3939" i="7"/>
  <c r="B3940" i="7"/>
  <c r="B3941" i="7"/>
  <c r="B3942" i="7"/>
  <c r="B3943" i="7"/>
  <c r="B3944" i="7"/>
  <c r="B3945" i="7"/>
  <c r="B3946" i="7"/>
  <c r="B3947" i="7"/>
  <c r="B3948" i="7"/>
  <c r="B3949" i="7"/>
  <c r="B3950" i="7"/>
  <c r="B3951" i="7"/>
  <c r="B3952" i="7"/>
  <c r="B3953" i="7"/>
  <c r="B3954" i="7"/>
  <c r="B3955" i="7"/>
  <c r="B3956" i="7"/>
  <c r="B3957" i="7"/>
  <c r="B3958" i="7"/>
  <c r="B3959" i="7"/>
  <c r="B3960" i="7"/>
  <c r="B3961" i="7"/>
  <c r="B3962" i="7"/>
  <c r="B3963" i="7"/>
  <c r="B3964" i="7"/>
  <c r="B3965" i="7"/>
  <c r="B3966" i="7"/>
  <c r="B3967" i="7"/>
  <c r="B3968" i="7"/>
  <c r="B3969" i="7"/>
  <c r="B3970" i="7"/>
  <c r="B3971" i="7"/>
  <c r="B3972" i="7"/>
  <c r="B3973" i="7"/>
  <c r="B3974" i="7"/>
  <c r="B3975" i="7"/>
  <c r="B3976" i="7"/>
  <c r="B3977" i="7"/>
  <c r="B3978" i="7"/>
  <c r="B3979" i="7"/>
  <c r="B3980" i="7"/>
  <c r="B3981" i="7"/>
  <c r="B3982" i="7"/>
  <c r="B3983" i="7"/>
  <c r="B3984" i="7"/>
  <c r="B3985" i="7"/>
  <c r="B3986" i="7"/>
  <c r="B3987" i="7"/>
  <c r="B3988" i="7"/>
  <c r="B3989" i="7"/>
  <c r="B3990" i="7"/>
  <c r="B3991" i="7"/>
  <c r="B3992" i="7"/>
  <c r="B3993" i="7"/>
  <c r="B3994" i="7"/>
  <c r="B3995" i="7"/>
  <c r="B3996" i="7"/>
  <c r="B3997" i="7"/>
  <c r="B3998" i="7"/>
  <c r="B3999" i="7"/>
  <c r="B4000" i="7"/>
  <c r="B4001" i="7"/>
  <c r="B4002" i="7"/>
  <c r="B4003" i="7"/>
  <c r="B4004" i="7"/>
  <c r="B4005" i="7"/>
  <c r="B4006" i="7"/>
  <c r="B4007" i="7"/>
  <c r="B4008" i="7"/>
  <c r="B4009" i="7"/>
  <c r="B4010" i="7"/>
  <c r="B4011" i="7"/>
  <c r="B4012" i="7"/>
  <c r="B4013" i="7"/>
  <c r="B4014" i="7"/>
  <c r="B4015" i="7"/>
  <c r="B4016" i="7"/>
  <c r="B4017" i="7"/>
  <c r="B4018" i="7"/>
  <c r="B4019" i="7"/>
  <c r="B4020" i="7"/>
  <c r="B4021" i="7"/>
  <c r="B4022" i="7"/>
  <c r="B4023" i="7"/>
  <c r="B4024" i="7"/>
  <c r="B4025" i="7"/>
  <c r="B4026" i="7"/>
  <c r="B4027" i="7"/>
  <c r="B4028" i="7"/>
  <c r="B4029" i="7"/>
  <c r="B4030" i="7"/>
  <c r="B4031" i="7"/>
  <c r="B4032" i="7"/>
  <c r="B4033" i="7"/>
  <c r="B4034" i="7"/>
  <c r="B4035" i="7"/>
  <c r="B4036" i="7"/>
  <c r="B4037" i="7"/>
  <c r="B4038" i="7"/>
  <c r="B4039" i="7"/>
  <c r="B4040" i="7"/>
  <c r="B4041" i="7"/>
  <c r="B4042" i="7"/>
  <c r="B4043" i="7"/>
  <c r="B4044" i="7"/>
  <c r="B4045" i="7"/>
  <c r="B4046" i="7"/>
  <c r="B4047" i="7"/>
  <c r="B4048" i="7"/>
  <c r="B4049" i="7"/>
  <c r="B4050" i="7"/>
  <c r="B4051" i="7"/>
  <c r="B4052" i="7"/>
  <c r="B4053" i="7"/>
  <c r="B4054" i="7"/>
  <c r="B4055" i="7"/>
  <c r="B4056" i="7"/>
  <c r="B4057" i="7"/>
  <c r="B4058" i="7"/>
  <c r="B4059" i="7"/>
  <c r="B4060" i="7"/>
  <c r="B4061" i="7"/>
  <c r="B4062" i="7"/>
  <c r="B4063" i="7"/>
  <c r="B4064" i="7"/>
  <c r="B4065" i="7"/>
  <c r="B4066" i="7"/>
  <c r="B4067" i="7"/>
  <c r="B4068" i="7"/>
  <c r="B4069" i="7"/>
  <c r="B4070" i="7"/>
  <c r="B4071" i="7"/>
  <c r="B4072" i="7"/>
  <c r="B4073" i="7"/>
  <c r="B4074" i="7"/>
  <c r="B4075" i="7"/>
  <c r="B4076" i="7"/>
  <c r="B4077" i="7"/>
  <c r="B4078" i="7"/>
  <c r="B4079" i="7"/>
  <c r="B4080" i="7"/>
  <c r="B4081" i="7"/>
  <c r="B4082" i="7"/>
  <c r="B4083" i="7"/>
  <c r="B4084" i="7"/>
  <c r="B4085" i="7"/>
  <c r="B4086" i="7"/>
  <c r="B4087" i="7"/>
  <c r="B4088" i="7"/>
  <c r="B4089" i="7"/>
  <c r="B4090" i="7"/>
  <c r="B4091" i="7"/>
  <c r="B4092" i="7"/>
  <c r="B4093" i="7"/>
  <c r="B4094" i="7"/>
  <c r="B4095" i="7"/>
  <c r="B4096" i="7"/>
  <c r="B4097" i="7"/>
  <c r="B4098" i="7"/>
  <c r="B4099" i="7"/>
  <c r="B4100" i="7"/>
  <c r="B4101" i="7"/>
  <c r="B4102" i="7"/>
  <c r="B4103" i="7"/>
  <c r="B4104" i="7"/>
  <c r="B4105" i="7"/>
  <c r="B4106" i="7"/>
  <c r="B4107" i="7"/>
  <c r="B4108" i="7"/>
  <c r="B4109" i="7"/>
  <c r="B4110" i="7"/>
  <c r="B4111" i="7"/>
  <c r="B4112" i="7"/>
  <c r="B4113" i="7"/>
  <c r="B4114" i="7"/>
  <c r="B4115" i="7"/>
  <c r="B4116" i="7"/>
  <c r="B4117" i="7"/>
  <c r="B4118" i="7"/>
  <c r="B4119" i="7"/>
  <c r="B4120" i="7"/>
  <c r="B4121" i="7"/>
  <c r="B4122" i="7"/>
  <c r="B4123" i="7"/>
  <c r="B4124" i="7"/>
  <c r="B4125" i="7"/>
  <c r="B4126" i="7"/>
  <c r="B4127" i="7"/>
  <c r="B4128" i="7"/>
  <c r="B4129" i="7"/>
  <c r="B4130" i="7"/>
  <c r="B4131" i="7"/>
  <c r="B4132" i="7"/>
  <c r="B4133" i="7"/>
  <c r="B4134" i="7"/>
  <c r="B4135" i="7"/>
  <c r="B4136" i="7"/>
  <c r="B4137" i="7"/>
  <c r="B4138" i="7"/>
  <c r="B4139" i="7"/>
  <c r="B4140" i="7"/>
  <c r="B4141" i="7"/>
  <c r="B4142" i="7"/>
  <c r="B4143" i="7"/>
  <c r="B4144" i="7"/>
  <c r="B4145" i="7"/>
  <c r="B4146" i="7"/>
  <c r="B4147" i="7"/>
  <c r="B4148" i="7"/>
  <c r="B4149" i="7"/>
  <c r="B4150" i="7"/>
  <c r="B4151" i="7"/>
  <c r="B4152" i="7"/>
  <c r="B4153" i="7"/>
  <c r="B4154" i="7"/>
  <c r="B4155" i="7"/>
  <c r="B4156" i="7"/>
  <c r="B4157" i="7"/>
  <c r="B4158" i="7"/>
  <c r="B4159" i="7"/>
  <c r="B4160" i="7"/>
  <c r="B4161" i="7"/>
  <c r="B4162" i="7"/>
  <c r="B4163" i="7"/>
  <c r="B4164" i="7"/>
  <c r="B4165" i="7"/>
  <c r="B4166" i="7"/>
  <c r="B4167" i="7"/>
  <c r="B4168" i="7"/>
  <c r="B4169" i="7"/>
  <c r="B4170" i="7"/>
  <c r="B4171" i="7"/>
  <c r="B4172" i="7"/>
  <c r="B4173" i="7"/>
  <c r="B4174" i="7"/>
  <c r="B4175" i="7"/>
  <c r="B4176" i="7"/>
  <c r="B4177" i="7"/>
  <c r="B4178" i="7"/>
  <c r="B4179" i="7"/>
  <c r="B4180" i="7"/>
  <c r="B4181" i="7"/>
  <c r="B4182" i="7"/>
  <c r="B4183" i="7"/>
  <c r="B4184" i="7"/>
  <c r="B4185" i="7"/>
  <c r="B4186" i="7"/>
  <c r="B4187" i="7"/>
  <c r="B4188" i="7"/>
  <c r="B4189" i="7"/>
  <c r="B4190" i="7"/>
  <c r="B4191" i="7"/>
  <c r="B4192" i="7"/>
  <c r="B4193" i="7"/>
  <c r="B4194" i="7"/>
  <c r="B4195" i="7"/>
  <c r="B4196" i="7"/>
  <c r="B4197" i="7"/>
  <c r="B4198" i="7"/>
  <c r="B4199" i="7"/>
  <c r="B4200" i="7"/>
  <c r="B4201" i="7"/>
  <c r="B4202" i="7"/>
  <c r="B4203" i="7"/>
  <c r="B4204" i="7"/>
  <c r="B4205" i="7"/>
  <c r="B4206" i="7"/>
  <c r="B4207" i="7"/>
  <c r="B4208" i="7"/>
  <c r="B4209" i="7"/>
  <c r="B4210" i="7"/>
  <c r="B4211" i="7"/>
  <c r="B4212" i="7"/>
  <c r="B4213" i="7"/>
  <c r="B4214" i="7"/>
  <c r="B4215" i="7"/>
  <c r="B4216" i="7"/>
  <c r="B4217" i="7"/>
  <c r="B4218" i="7"/>
  <c r="B4219" i="7"/>
  <c r="B4220" i="7"/>
  <c r="B4221" i="7"/>
  <c r="B4222" i="7"/>
  <c r="B4223" i="7"/>
  <c r="B4224" i="7"/>
  <c r="B4225" i="7"/>
  <c r="B4226" i="7"/>
  <c r="B4227" i="7"/>
  <c r="B4228" i="7"/>
  <c r="B4229" i="7"/>
  <c r="B4230" i="7"/>
  <c r="B4231" i="7"/>
  <c r="B4232" i="7"/>
  <c r="B4233" i="7"/>
  <c r="B4234" i="7"/>
  <c r="B4235" i="7"/>
  <c r="B4236" i="7"/>
  <c r="B4237" i="7"/>
  <c r="B4238" i="7"/>
  <c r="B4239" i="7"/>
  <c r="B4240" i="7"/>
  <c r="B4241" i="7"/>
  <c r="B4242" i="7"/>
  <c r="B4243" i="7"/>
  <c r="B4244" i="7"/>
  <c r="B4245" i="7"/>
  <c r="B4246" i="7"/>
  <c r="B4247" i="7"/>
  <c r="B4248" i="7"/>
  <c r="B4249" i="7"/>
  <c r="B4250" i="7"/>
  <c r="B4251" i="7"/>
  <c r="B4252" i="7"/>
  <c r="B4253" i="7"/>
  <c r="B4254" i="7"/>
  <c r="B4255" i="7"/>
  <c r="B4256" i="7"/>
  <c r="B4257" i="7"/>
  <c r="B4258" i="7"/>
  <c r="B4259" i="7"/>
  <c r="B4260" i="7"/>
  <c r="B4261" i="7"/>
  <c r="B4262" i="7"/>
  <c r="B4263" i="7"/>
  <c r="B4264" i="7"/>
  <c r="B4265" i="7"/>
  <c r="B4266" i="7"/>
  <c r="B4267" i="7"/>
  <c r="B4268" i="7"/>
  <c r="B4269" i="7"/>
  <c r="B4270" i="7"/>
  <c r="B4271" i="7"/>
  <c r="B4272" i="7"/>
  <c r="B4273" i="7"/>
  <c r="B4274" i="7"/>
  <c r="B4275" i="7"/>
  <c r="B4276" i="7"/>
  <c r="B4277" i="7"/>
  <c r="B4278" i="7"/>
  <c r="B4279" i="7"/>
  <c r="B4280" i="7"/>
  <c r="B4281" i="7"/>
  <c r="B4282" i="7"/>
  <c r="B4283" i="7"/>
  <c r="B4284" i="7"/>
  <c r="B4285" i="7"/>
  <c r="B4286" i="7"/>
  <c r="B4287" i="7"/>
  <c r="B4288" i="7"/>
  <c r="B4289" i="7"/>
  <c r="B4290" i="7"/>
  <c r="B4291" i="7"/>
  <c r="B4292" i="7"/>
  <c r="B4293" i="7"/>
  <c r="B4294" i="7"/>
  <c r="B4295" i="7"/>
  <c r="B4296" i="7"/>
  <c r="B4297" i="7"/>
  <c r="B4298" i="7"/>
  <c r="B4299" i="7"/>
  <c r="B4300" i="7"/>
  <c r="B4301" i="7"/>
  <c r="B4302" i="7"/>
  <c r="B4303" i="7"/>
  <c r="B4304" i="7"/>
  <c r="B4305" i="7"/>
  <c r="B4306" i="7"/>
  <c r="B4307" i="7"/>
  <c r="B4308" i="7"/>
  <c r="B4309" i="7"/>
  <c r="B4310" i="7"/>
  <c r="B4311" i="7"/>
  <c r="B4312" i="7"/>
  <c r="B4313" i="7"/>
  <c r="B4314" i="7"/>
  <c r="B4315" i="7"/>
  <c r="B4316" i="7"/>
  <c r="B4317" i="7"/>
  <c r="B4318" i="7"/>
  <c r="B4319" i="7"/>
  <c r="B4320" i="7"/>
  <c r="B4321" i="7"/>
  <c r="B4322" i="7"/>
  <c r="B4323" i="7"/>
  <c r="B4324" i="7"/>
  <c r="B4325" i="7"/>
  <c r="B4326" i="7"/>
  <c r="B4327" i="7"/>
  <c r="B4328" i="7"/>
  <c r="B4329" i="7"/>
  <c r="B4330" i="7"/>
  <c r="B4331" i="7"/>
  <c r="B4332" i="7"/>
  <c r="B4333" i="7"/>
  <c r="B4334" i="7"/>
  <c r="B4335" i="7"/>
  <c r="B4336" i="7"/>
  <c r="B4337" i="7"/>
  <c r="B4338" i="7"/>
  <c r="B4339" i="7"/>
  <c r="B4340" i="7"/>
  <c r="B4341" i="7"/>
  <c r="B4342" i="7"/>
  <c r="B4343" i="7"/>
  <c r="B4344" i="7"/>
  <c r="B4345" i="7"/>
  <c r="B4346" i="7"/>
  <c r="B4347" i="7"/>
  <c r="B4348" i="7"/>
  <c r="B4349" i="7"/>
  <c r="B4350" i="7"/>
  <c r="B4351" i="7"/>
  <c r="B4352" i="7"/>
  <c r="B4353" i="7"/>
  <c r="B4354" i="7"/>
  <c r="B4355" i="7"/>
  <c r="B4356" i="7"/>
  <c r="B4357" i="7"/>
  <c r="B4358" i="7"/>
  <c r="B4359" i="7"/>
  <c r="B4360" i="7"/>
  <c r="B4361" i="7"/>
  <c r="B4362" i="7"/>
  <c r="B4363" i="7"/>
  <c r="B4364" i="7"/>
  <c r="B4365" i="7"/>
  <c r="B4366" i="7"/>
  <c r="B4367" i="7"/>
  <c r="B4368" i="7"/>
  <c r="B4369" i="7"/>
  <c r="B4370" i="7"/>
  <c r="B4371" i="7"/>
  <c r="B4372" i="7"/>
  <c r="B4373" i="7"/>
  <c r="B4374" i="7"/>
  <c r="B4375" i="7"/>
  <c r="B4376" i="7"/>
  <c r="B4377" i="7"/>
  <c r="B4378" i="7"/>
  <c r="B4379" i="7"/>
  <c r="B4380" i="7"/>
  <c r="B4381" i="7"/>
  <c r="B4382" i="7"/>
  <c r="B4383" i="7"/>
  <c r="B4384" i="7"/>
  <c r="B4385" i="7"/>
  <c r="B4386" i="7"/>
  <c r="B4387" i="7"/>
  <c r="B4388" i="7"/>
  <c r="B4389" i="7"/>
  <c r="B4390" i="7"/>
  <c r="B4391" i="7"/>
  <c r="B4392" i="7"/>
  <c r="B4393" i="7"/>
  <c r="B4394" i="7"/>
  <c r="B4395" i="7"/>
  <c r="B4396" i="7"/>
  <c r="B4397" i="7"/>
  <c r="B4398" i="7"/>
  <c r="B4399" i="7"/>
  <c r="B4400" i="7"/>
  <c r="B4401" i="7"/>
  <c r="B4402" i="7"/>
  <c r="B4403" i="7"/>
  <c r="B4404" i="7"/>
  <c r="B4405" i="7"/>
  <c r="B4406" i="7"/>
  <c r="B4407" i="7"/>
  <c r="B4408" i="7"/>
  <c r="B4409" i="7"/>
  <c r="B4410" i="7"/>
  <c r="B4411" i="7"/>
  <c r="B4412" i="7"/>
  <c r="B4413" i="7"/>
  <c r="B4414" i="7"/>
  <c r="B4415" i="7"/>
  <c r="B4416" i="7"/>
  <c r="B4417" i="7"/>
  <c r="B4418" i="7"/>
  <c r="B4419" i="7"/>
  <c r="B4420" i="7"/>
  <c r="B4421" i="7"/>
  <c r="B4422" i="7"/>
  <c r="B4423" i="7"/>
  <c r="B4424" i="7"/>
  <c r="B4425" i="7"/>
  <c r="B4426" i="7"/>
  <c r="B4427" i="7"/>
  <c r="B4428" i="7"/>
  <c r="B4429" i="7"/>
  <c r="B4430" i="7"/>
  <c r="B4431" i="7"/>
  <c r="B4432" i="7"/>
  <c r="B4433" i="7"/>
  <c r="B4434" i="7"/>
  <c r="B4435" i="7"/>
  <c r="B4436" i="7"/>
  <c r="B4437" i="7"/>
  <c r="B4438" i="7"/>
  <c r="B4439" i="7"/>
  <c r="B4440" i="7"/>
  <c r="B4441" i="7"/>
  <c r="B4442" i="7"/>
  <c r="B4443" i="7"/>
  <c r="B4444" i="7"/>
  <c r="B4445" i="7"/>
  <c r="B4446" i="7"/>
  <c r="B4447" i="7"/>
  <c r="B4448" i="7"/>
  <c r="B4449" i="7"/>
  <c r="B4450" i="7"/>
  <c r="B4451" i="7"/>
  <c r="B4452" i="7"/>
  <c r="B4453" i="7"/>
  <c r="B4454" i="7"/>
  <c r="B4455" i="7"/>
  <c r="B4456" i="7"/>
  <c r="B4457" i="7"/>
  <c r="B4458" i="7"/>
  <c r="B4459" i="7"/>
  <c r="B4460" i="7"/>
  <c r="B4461" i="7"/>
  <c r="B4462" i="7"/>
  <c r="B4463" i="7"/>
  <c r="B4464" i="7"/>
  <c r="B4465" i="7"/>
  <c r="B4466" i="7"/>
  <c r="B4467" i="7"/>
  <c r="B4468" i="7"/>
  <c r="B4469" i="7"/>
  <c r="B4470" i="7"/>
  <c r="B4471" i="7"/>
  <c r="B4472" i="7"/>
  <c r="B4473" i="7"/>
  <c r="B4474" i="7"/>
  <c r="B4475" i="7"/>
  <c r="B4476" i="7"/>
  <c r="B4477" i="7"/>
  <c r="B4478" i="7"/>
  <c r="B4479" i="7"/>
  <c r="B4480" i="7"/>
  <c r="B4481" i="7"/>
  <c r="B4482" i="7"/>
  <c r="B4483" i="7"/>
  <c r="B4484" i="7"/>
  <c r="B4485" i="7"/>
  <c r="B4486" i="7"/>
  <c r="B4487" i="7"/>
  <c r="B4488" i="7"/>
  <c r="B4489" i="7"/>
  <c r="B4490" i="7"/>
  <c r="B4491" i="7"/>
  <c r="B4492" i="7"/>
  <c r="B4493" i="7"/>
  <c r="B4494" i="7"/>
  <c r="B4495" i="7"/>
  <c r="B4496" i="7"/>
  <c r="B4497" i="7"/>
  <c r="B4498" i="7"/>
  <c r="B4499" i="7"/>
  <c r="B4500" i="7"/>
  <c r="B4501" i="7"/>
  <c r="B4502" i="7"/>
  <c r="B4503" i="7"/>
  <c r="B4504" i="7"/>
  <c r="B4505" i="7"/>
  <c r="B4506" i="7"/>
  <c r="B4507" i="7"/>
  <c r="B4508" i="7"/>
  <c r="B4509" i="7"/>
  <c r="B4510" i="7"/>
  <c r="B4511" i="7"/>
  <c r="B4512" i="7"/>
  <c r="B4513" i="7"/>
  <c r="B4514" i="7"/>
  <c r="B4515" i="7"/>
  <c r="B4516" i="7"/>
  <c r="B4517" i="7"/>
  <c r="B4518" i="7"/>
  <c r="B4519" i="7"/>
  <c r="B4520" i="7"/>
  <c r="B4521" i="7"/>
  <c r="B4522" i="7"/>
  <c r="B4523" i="7"/>
  <c r="B4524" i="7"/>
  <c r="B4525" i="7"/>
  <c r="B4526" i="7"/>
  <c r="B4527" i="7"/>
  <c r="B4528" i="7"/>
  <c r="B4529" i="7"/>
  <c r="B4530" i="7"/>
  <c r="B4531" i="7"/>
  <c r="B4532" i="7"/>
  <c r="B4533" i="7"/>
  <c r="B4534" i="7"/>
  <c r="B4535" i="7"/>
  <c r="B4536" i="7"/>
  <c r="B4537" i="7"/>
  <c r="B4538" i="7"/>
  <c r="B4539" i="7"/>
  <c r="B4540" i="7"/>
  <c r="B4541" i="7"/>
  <c r="B4542" i="7"/>
  <c r="B4543" i="7"/>
  <c r="B4544" i="7"/>
  <c r="B4545" i="7"/>
  <c r="B4546" i="7"/>
  <c r="B4547" i="7"/>
  <c r="B4548" i="7"/>
  <c r="B4549" i="7"/>
  <c r="B4550" i="7"/>
  <c r="B4551" i="7"/>
  <c r="B4552" i="7"/>
  <c r="B4553" i="7"/>
  <c r="B4554" i="7"/>
  <c r="B4555" i="7"/>
  <c r="B4556" i="7"/>
  <c r="B4557" i="7"/>
  <c r="B4558" i="7"/>
  <c r="B4559" i="7"/>
  <c r="B4560" i="7"/>
  <c r="B4561" i="7"/>
  <c r="B4562" i="7"/>
  <c r="B4563" i="7"/>
  <c r="B4564" i="7"/>
  <c r="B4565" i="7"/>
  <c r="B4566" i="7"/>
  <c r="B4567" i="7"/>
  <c r="B4568" i="7"/>
  <c r="B4569" i="7"/>
  <c r="B4570" i="7"/>
  <c r="B4571" i="7"/>
  <c r="B4572" i="7"/>
  <c r="B4573" i="7"/>
  <c r="B4574" i="7"/>
  <c r="B4575" i="7"/>
  <c r="B4576" i="7"/>
  <c r="B4577" i="7"/>
  <c r="B4578" i="7"/>
  <c r="B4579" i="7"/>
  <c r="B4580" i="7"/>
  <c r="B4581" i="7"/>
  <c r="B4582" i="7"/>
  <c r="B4583" i="7"/>
  <c r="B4584" i="7"/>
  <c r="B4585" i="7"/>
  <c r="B4586" i="7"/>
  <c r="B4587" i="7"/>
  <c r="B4588" i="7"/>
  <c r="B4589" i="7"/>
  <c r="B4590" i="7"/>
  <c r="B4591" i="7"/>
  <c r="B4592" i="7"/>
  <c r="B4593" i="7"/>
  <c r="B4594" i="7"/>
  <c r="B4595" i="7"/>
  <c r="B4596" i="7"/>
  <c r="B4597" i="7"/>
  <c r="B4598" i="7"/>
  <c r="B4599" i="7"/>
  <c r="B4600" i="7"/>
  <c r="B4601" i="7"/>
  <c r="B4602" i="7"/>
  <c r="B4603" i="7"/>
  <c r="B4604" i="7"/>
  <c r="B4605" i="7"/>
  <c r="B4606" i="7"/>
  <c r="B4607" i="7"/>
  <c r="B4608" i="7"/>
  <c r="B4609" i="7"/>
  <c r="B4610" i="7"/>
  <c r="B4611" i="7"/>
  <c r="B4612" i="7"/>
  <c r="B4613" i="7"/>
  <c r="B4614" i="7"/>
  <c r="B4615" i="7"/>
  <c r="B4616" i="7"/>
  <c r="B4617" i="7"/>
  <c r="B4618" i="7"/>
  <c r="B4619" i="7"/>
  <c r="B4620" i="7"/>
  <c r="B4621" i="7"/>
  <c r="B4622" i="7"/>
  <c r="B4623" i="7"/>
  <c r="B4624" i="7"/>
  <c r="B4625" i="7"/>
  <c r="B4626" i="7"/>
  <c r="B4627" i="7"/>
  <c r="B4628" i="7"/>
  <c r="B4629" i="7"/>
  <c r="B4630" i="7"/>
  <c r="B4631" i="7"/>
  <c r="B4632" i="7"/>
  <c r="B4633" i="7"/>
  <c r="B4634" i="7"/>
  <c r="B4635" i="7"/>
  <c r="B4636" i="7"/>
  <c r="B4637" i="7"/>
  <c r="B4638" i="7"/>
  <c r="B4639" i="7"/>
  <c r="B4640" i="7"/>
  <c r="B4641" i="7"/>
  <c r="B4642" i="7"/>
  <c r="B4643" i="7"/>
  <c r="B4644" i="7"/>
  <c r="B4645" i="7"/>
  <c r="B4646" i="7"/>
  <c r="B4647" i="7"/>
  <c r="B4648" i="7"/>
  <c r="B4649" i="7"/>
  <c r="B4650" i="7"/>
  <c r="B4651" i="7"/>
  <c r="B4652" i="7"/>
  <c r="B4653" i="7"/>
  <c r="B4654" i="7"/>
  <c r="B4655" i="7"/>
  <c r="B4656" i="7"/>
  <c r="B4657" i="7"/>
  <c r="B4658" i="7"/>
  <c r="B4659" i="7"/>
  <c r="B4660" i="7"/>
  <c r="B4661" i="7"/>
  <c r="B4662" i="7"/>
  <c r="B4663" i="7"/>
  <c r="B4664" i="7"/>
  <c r="B4665" i="7"/>
  <c r="B4666" i="7"/>
  <c r="B4667" i="7"/>
  <c r="B4668" i="7"/>
  <c r="B4669" i="7"/>
  <c r="B4670" i="7"/>
  <c r="B4671" i="7"/>
  <c r="B4672" i="7"/>
  <c r="B4673" i="7"/>
  <c r="B4674" i="7"/>
  <c r="B4675" i="7"/>
  <c r="B4676" i="7"/>
  <c r="B4677" i="7"/>
  <c r="B4678" i="7"/>
  <c r="B4679" i="7"/>
  <c r="B4680" i="7"/>
  <c r="B4681" i="7"/>
  <c r="B4682" i="7"/>
  <c r="B4683" i="7"/>
  <c r="B4684" i="7"/>
  <c r="B4685" i="7"/>
  <c r="B4686" i="7"/>
  <c r="B4687" i="7"/>
  <c r="B4688" i="7"/>
  <c r="B4689" i="7"/>
  <c r="B4690" i="7"/>
  <c r="B4691" i="7"/>
  <c r="B4692" i="7"/>
  <c r="B4693" i="7"/>
  <c r="B4694" i="7"/>
  <c r="B4695" i="7"/>
  <c r="B4696" i="7"/>
  <c r="B4697" i="7"/>
  <c r="B4698" i="7"/>
  <c r="B4699" i="7"/>
  <c r="B4700" i="7"/>
  <c r="B4701" i="7"/>
  <c r="B4702" i="7"/>
  <c r="B4703" i="7"/>
  <c r="B4704" i="7"/>
  <c r="B4705" i="7"/>
  <c r="B4706" i="7"/>
  <c r="B4707" i="7"/>
  <c r="B4708" i="7"/>
  <c r="B4709" i="7"/>
  <c r="B4710" i="7"/>
  <c r="B4711" i="7"/>
  <c r="B4712" i="7"/>
  <c r="B4713" i="7"/>
  <c r="B4714" i="7"/>
  <c r="B4715" i="7"/>
  <c r="B4716" i="7"/>
  <c r="B4717" i="7"/>
  <c r="B4718" i="7"/>
  <c r="B4719" i="7"/>
  <c r="B4720" i="7"/>
  <c r="B4721" i="7"/>
  <c r="B4722" i="7"/>
  <c r="B4723" i="7"/>
  <c r="B4724" i="7"/>
  <c r="B4725" i="7"/>
  <c r="B4726" i="7"/>
  <c r="B4727" i="7"/>
  <c r="B4728" i="7"/>
  <c r="B4729" i="7"/>
  <c r="B4730" i="7"/>
  <c r="B4731" i="7"/>
  <c r="B4732" i="7"/>
  <c r="B4733" i="7"/>
  <c r="B4734" i="7"/>
  <c r="B4735" i="7"/>
  <c r="B4736" i="7"/>
  <c r="B4737" i="7"/>
  <c r="B4738" i="7"/>
  <c r="B4739" i="7"/>
  <c r="B4740" i="7"/>
  <c r="B4741" i="7"/>
  <c r="B4742" i="7"/>
  <c r="B4743" i="7"/>
  <c r="B4744" i="7"/>
  <c r="B4745" i="7"/>
  <c r="B4746" i="7"/>
  <c r="B4747" i="7"/>
  <c r="B4748" i="7"/>
  <c r="B4749" i="7"/>
  <c r="B4750" i="7"/>
  <c r="B4751" i="7"/>
  <c r="B4752" i="7"/>
  <c r="B4753" i="7"/>
  <c r="B4754" i="7"/>
  <c r="B4755" i="7"/>
  <c r="B4756" i="7"/>
  <c r="B4757" i="7"/>
  <c r="B4758" i="7"/>
  <c r="B4759" i="7"/>
  <c r="B4760" i="7"/>
  <c r="B4761" i="7"/>
  <c r="B4762" i="7"/>
  <c r="B4763" i="7"/>
  <c r="B4764" i="7"/>
  <c r="B4765" i="7"/>
  <c r="B4766" i="7"/>
  <c r="B4767" i="7"/>
  <c r="B4768" i="7"/>
  <c r="B4769" i="7"/>
  <c r="B4770" i="7"/>
  <c r="B4771" i="7"/>
  <c r="B4772" i="7"/>
  <c r="B4773" i="7"/>
  <c r="B4774" i="7"/>
  <c r="B4775" i="7"/>
  <c r="B4776" i="7"/>
  <c r="B4777" i="7"/>
  <c r="B4778" i="7"/>
  <c r="B4779" i="7"/>
  <c r="B4780" i="7"/>
  <c r="B4781" i="7"/>
  <c r="B4782" i="7"/>
  <c r="B4783" i="7"/>
  <c r="B4784" i="7"/>
  <c r="B4785" i="7"/>
  <c r="B4786" i="7"/>
  <c r="B4787" i="7"/>
  <c r="B4788" i="7"/>
  <c r="B4789" i="7"/>
  <c r="B4790" i="7"/>
  <c r="B4791" i="7"/>
  <c r="B4792" i="7"/>
  <c r="B4793" i="7"/>
  <c r="B4794" i="7"/>
  <c r="B4795" i="7"/>
  <c r="B4796" i="7"/>
  <c r="B4797" i="7"/>
  <c r="B4798" i="7"/>
  <c r="B4799" i="7"/>
  <c r="B4800" i="7"/>
  <c r="B4801" i="7"/>
  <c r="B4802" i="7"/>
  <c r="B4803" i="7"/>
  <c r="B4804" i="7"/>
  <c r="B4805" i="7"/>
  <c r="B4806" i="7"/>
  <c r="B4807" i="7"/>
  <c r="B4808" i="7"/>
  <c r="B4809" i="7"/>
  <c r="B4810" i="7"/>
  <c r="B4811" i="7"/>
  <c r="B4812" i="7"/>
  <c r="B4813" i="7"/>
  <c r="B4814" i="7"/>
  <c r="B4815" i="7"/>
  <c r="B4816" i="7"/>
  <c r="B4817" i="7"/>
  <c r="B4818" i="7"/>
  <c r="B4819" i="7"/>
  <c r="B4820" i="7"/>
  <c r="B4821" i="7"/>
  <c r="B4822" i="7"/>
  <c r="B4823" i="7"/>
  <c r="B4824" i="7"/>
  <c r="B4825" i="7"/>
  <c r="B4826" i="7"/>
  <c r="B4827" i="7"/>
  <c r="B4828" i="7"/>
  <c r="B4829" i="7"/>
  <c r="B4830" i="7"/>
  <c r="B4831" i="7"/>
  <c r="B4832" i="7"/>
  <c r="B4833" i="7"/>
  <c r="B4834" i="7"/>
  <c r="B4835" i="7"/>
  <c r="B4836" i="7"/>
  <c r="B4837" i="7"/>
  <c r="B4838" i="7"/>
  <c r="B4839" i="7"/>
  <c r="B4840" i="7"/>
  <c r="B4841" i="7"/>
  <c r="B4842" i="7"/>
  <c r="B4843" i="7"/>
  <c r="B4844" i="7"/>
  <c r="B4845" i="7"/>
  <c r="B4846" i="7"/>
  <c r="B4847" i="7"/>
  <c r="B4848" i="7"/>
  <c r="B4849" i="7"/>
  <c r="B4850" i="7"/>
  <c r="B4851" i="7"/>
  <c r="B4852" i="7"/>
  <c r="B4853" i="7"/>
  <c r="B4854" i="7"/>
  <c r="B4855" i="7"/>
  <c r="B4856" i="7"/>
  <c r="B4857" i="7"/>
  <c r="B4858" i="7"/>
  <c r="B4859" i="7"/>
  <c r="B4860" i="7"/>
  <c r="B4861" i="7"/>
  <c r="B4862" i="7"/>
  <c r="B4863" i="7"/>
  <c r="B4864" i="7"/>
  <c r="B4865" i="7"/>
  <c r="B4866" i="7"/>
  <c r="B4867" i="7"/>
  <c r="B4868" i="7"/>
  <c r="B4869" i="7"/>
  <c r="B4870" i="7"/>
  <c r="B4871" i="7"/>
  <c r="B4872" i="7"/>
  <c r="B4873" i="7"/>
  <c r="B4874" i="7"/>
  <c r="B4875" i="7"/>
  <c r="B4876" i="7"/>
  <c r="B4877" i="7"/>
  <c r="B4878" i="7"/>
  <c r="B4879" i="7"/>
  <c r="B4880" i="7"/>
  <c r="B4881" i="7"/>
  <c r="B4882" i="7"/>
  <c r="B4883" i="7"/>
  <c r="B4884" i="7"/>
  <c r="B4885" i="7"/>
  <c r="B4886" i="7"/>
  <c r="B4887" i="7"/>
  <c r="B4888" i="7"/>
  <c r="B4889" i="7"/>
  <c r="B4890" i="7"/>
  <c r="B4891" i="7"/>
  <c r="B4892" i="7"/>
  <c r="B4893" i="7"/>
  <c r="B4894" i="7"/>
  <c r="B4895" i="7"/>
  <c r="B4896" i="7"/>
  <c r="B4897" i="7"/>
  <c r="B4898" i="7"/>
  <c r="B4899" i="7"/>
  <c r="B4900" i="7"/>
  <c r="B4901" i="7"/>
  <c r="B4902" i="7"/>
  <c r="B4903" i="7"/>
  <c r="B4904" i="7"/>
  <c r="B4905" i="7"/>
  <c r="B4906" i="7"/>
  <c r="B4907" i="7"/>
  <c r="B4908" i="7"/>
  <c r="B4909" i="7"/>
  <c r="B4910" i="7"/>
  <c r="B4911" i="7"/>
  <c r="B4912" i="7"/>
  <c r="B4913" i="7"/>
  <c r="B4914" i="7"/>
  <c r="B4915" i="7"/>
  <c r="B4916" i="7"/>
  <c r="B4917" i="7"/>
  <c r="B4918" i="7"/>
  <c r="B4919" i="7"/>
  <c r="B4920" i="7"/>
  <c r="B4921" i="7"/>
  <c r="B4922" i="7"/>
  <c r="B4923" i="7"/>
  <c r="B4924" i="7"/>
  <c r="B4925" i="7"/>
  <c r="B4926" i="7"/>
  <c r="B4927" i="7"/>
  <c r="B4928" i="7"/>
  <c r="B4929" i="7"/>
  <c r="B4930" i="7"/>
  <c r="B4931" i="7"/>
  <c r="B4932" i="7"/>
  <c r="B4933" i="7"/>
  <c r="B4934" i="7"/>
  <c r="B4935" i="7"/>
  <c r="B4936" i="7"/>
  <c r="B4937" i="7"/>
  <c r="B4938" i="7"/>
  <c r="B4939" i="7"/>
  <c r="B4940" i="7"/>
  <c r="B4941" i="7"/>
  <c r="B4942" i="7"/>
  <c r="B4943" i="7"/>
  <c r="B4944" i="7"/>
  <c r="B4945" i="7"/>
  <c r="B4946" i="7"/>
  <c r="B4947" i="7"/>
  <c r="B4948" i="7"/>
  <c r="B4949" i="7"/>
  <c r="B4950" i="7"/>
  <c r="B4951" i="7"/>
  <c r="B4952" i="7"/>
  <c r="B4953" i="7"/>
  <c r="B4954" i="7"/>
  <c r="B4955" i="7"/>
  <c r="B4956" i="7"/>
  <c r="B4957" i="7"/>
  <c r="B4958" i="7"/>
  <c r="B4959" i="7"/>
  <c r="B4960" i="7"/>
  <c r="B4961" i="7"/>
  <c r="B4962" i="7"/>
  <c r="B4963" i="7"/>
  <c r="B4964" i="7"/>
  <c r="B4965" i="7"/>
  <c r="B4966" i="7"/>
  <c r="B4967" i="7"/>
  <c r="B4968" i="7"/>
  <c r="B4969" i="7"/>
  <c r="B4970" i="7"/>
  <c r="B4971" i="7"/>
  <c r="B4972" i="7"/>
  <c r="B4973" i="7"/>
  <c r="B4974" i="7"/>
  <c r="B4975" i="7"/>
  <c r="B4976" i="7"/>
  <c r="B4977" i="7"/>
  <c r="B4978" i="7"/>
  <c r="B4979" i="7"/>
  <c r="B4980" i="7"/>
  <c r="B4981" i="7"/>
  <c r="B4982" i="7"/>
  <c r="B4983" i="7"/>
  <c r="B4984" i="7"/>
  <c r="B4985" i="7"/>
  <c r="B4986" i="7"/>
  <c r="B4987" i="7"/>
  <c r="B4988" i="7"/>
  <c r="B4989" i="7"/>
  <c r="B4990" i="7"/>
  <c r="B4991" i="7"/>
  <c r="B4992" i="7"/>
  <c r="B4993" i="7"/>
  <c r="B4994" i="7"/>
  <c r="B4995" i="7"/>
  <c r="B4996" i="7"/>
  <c r="B4997" i="7"/>
  <c r="B4998" i="7"/>
  <c r="B4999" i="7"/>
  <c r="B5000" i="7"/>
  <c r="B5001" i="7"/>
  <c r="B5002" i="7"/>
  <c r="B5003" i="7"/>
  <c r="B5004" i="7"/>
  <c r="B5005" i="7"/>
  <c r="B5006" i="7"/>
  <c r="B5007" i="7"/>
  <c r="B5008" i="7"/>
  <c r="B5009" i="7"/>
  <c r="B5010" i="7"/>
  <c r="B5011" i="7"/>
  <c r="B5012" i="7"/>
  <c r="B5013" i="7"/>
  <c r="B5014" i="7"/>
  <c r="B5015" i="7"/>
  <c r="B5016" i="7"/>
  <c r="B5017" i="7"/>
  <c r="B5018" i="7"/>
  <c r="B5019" i="7"/>
  <c r="B5020" i="7"/>
  <c r="B5021" i="7"/>
  <c r="B5022" i="7"/>
  <c r="B5023" i="7"/>
  <c r="B5024" i="7"/>
  <c r="B5025" i="7"/>
  <c r="B5026" i="7"/>
  <c r="B5027" i="7"/>
  <c r="B5028" i="7"/>
  <c r="B5029" i="7"/>
  <c r="B5030" i="7"/>
  <c r="B5031" i="7"/>
  <c r="B5032" i="7"/>
  <c r="B5033" i="7"/>
  <c r="B5034" i="7"/>
  <c r="B5035" i="7"/>
  <c r="B5036" i="7"/>
  <c r="B5037" i="7"/>
  <c r="B5038" i="7"/>
  <c r="B5039" i="7"/>
  <c r="B5040" i="7"/>
  <c r="B5041" i="7"/>
  <c r="B5042" i="7"/>
  <c r="B5043" i="7"/>
  <c r="B5044" i="7"/>
  <c r="B5045" i="7"/>
  <c r="B5046" i="7"/>
  <c r="B5047" i="7"/>
  <c r="B5048" i="7"/>
  <c r="B5049" i="7"/>
  <c r="B5050" i="7"/>
  <c r="B5051" i="7"/>
  <c r="B5052" i="7"/>
  <c r="B5053" i="7"/>
  <c r="B5054" i="7"/>
  <c r="B5055" i="7"/>
  <c r="B5056" i="7"/>
  <c r="B5057" i="7"/>
  <c r="B5058" i="7"/>
  <c r="B5059" i="7"/>
  <c r="B5060" i="7"/>
  <c r="B5061" i="7"/>
  <c r="B5062" i="7"/>
  <c r="B5063" i="7"/>
  <c r="B5064" i="7"/>
  <c r="B5065" i="7"/>
  <c r="B5066" i="7"/>
  <c r="B5067" i="7"/>
  <c r="B5068" i="7"/>
  <c r="B5069" i="7"/>
  <c r="B5070" i="7"/>
  <c r="B5071" i="7"/>
  <c r="B5072" i="7"/>
  <c r="B5073" i="7"/>
  <c r="B5074" i="7"/>
  <c r="B5075" i="7"/>
  <c r="B5076" i="7"/>
  <c r="B5077" i="7"/>
  <c r="B5078" i="7"/>
  <c r="B5079" i="7"/>
  <c r="B5080" i="7"/>
  <c r="B5081" i="7"/>
  <c r="B5082" i="7"/>
  <c r="B5083" i="7"/>
  <c r="B5084" i="7"/>
  <c r="B5085" i="7"/>
  <c r="B5086" i="7"/>
  <c r="B5087" i="7"/>
  <c r="B5088" i="7"/>
  <c r="B5089" i="7"/>
  <c r="B5090" i="7"/>
  <c r="B5091" i="7"/>
  <c r="B5092" i="7"/>
  <c r="B5093" i="7"/>
  <c r="B5094" i="7"/>
  <c r="B5095" i="7"/>
  <c r="B5096" i="7"/>
  <c r="B5097" i="7"/>
  <c r="B5098" i="7"/>
  <c r="B5099" i="7"/>
  <c r="B5100" i="7"/>
  <c r="B5101" i="7"/>
  <c r="B5102" i="7"/>
  <c r="B5103" i="7"/>
  <c r="B5104" i="7"/>
  <c r="B5105" i="7"/>
  <c r="B5106" i="7"/>
  <c r="B5107" i="7"/>
  <c r="B5108" i="7"/>
  <c r="B5109" i="7"/>
  <c r="B5110" i="7"/>
  <c r="B5111" i="7"/>
  <c r="B5112" i="7"/>
  <c r="B5113" i="7"/>
  <c r="B5114" i="7"/>
  <c r="B5115" i="7"/>
  <c r="B5116" i="7"/>
  <c r="B5117" i="7"/>
  <c r="B5118" i="7"/>
  <c r="B5119" i="7"/>
  <c r="B5120" i="7"/>
  <c r="B5121" i="7"/>
  <c r="B5122" i="7"/>
  <c r="B5123" i="7"/>
  <c r="B5124" i="7"/>
  <c r="B5125" i="7"/>
  <c r="B5126" i="7"/>
  <c r="B5127" i="7"/>
  <c r="B5128" i="7"/>
  <c r="B5129" i="7"/>
  <c r="B5130" i="7"/>
  <c r="B5131" i="7"/>
  <c r="B5132" i="7"/>
  <c r="B5133" i="7"/>
  <c r="B5134" i="7"/>
  <c r="B5135" i="7"/>
  <c r="B5136" i="7"/>
  <c r="B5137" i="7"/>
  <c r="B5138" i="7"/>
  <c r="B5139" i="7"/>
  <c r="B5140" i="7"/>
  <c r="B5141" i="7"/>
  <c r="B5142" i="7"/>
  <c r="B5143" i="7"/>
  <c r="B5144" i="7"/>
  <c r="B5145" i="7"/>
  <c r="B5146" i="7"/>
  <c r="B5147" i="7"/>
  <c r="B5148" i="7"/>
  <c r="B5149" i="7"/>
  <c r="B5150" i="7"/>
  <c r="B5151" i="7"/>
  <c r="B5152" i="7"/>
  <c r="B5153" i="7"/>
  <c r="B5154" i="7"/>
  <c r="B5155" i="7"/>
  <c r="B5156" i="7"/>
  <c r="B5157" i="7"/>
  <c r="B5158" i="7"/>
  <c r="B5159" i="7"/>
  <c r="B5160" i="7"/>
  <c r="B5161" i="7"/>
  <c r="B5162" i="7"/>
  <c r="B5163" i="7"/>
  <c r="B5164" i="7"/>
  <c r="B5165" i="7"/>
  <c r="B5166" i="7"/>
  <c r="B5167" i="7"/>
  <c r="B5168" i="7"/>
  <c r="B5169" i="7"/>
  <c r="B5170" i="7"/>
  <c r="B5171" i="7"/>
  <c r="B5172" i="7"/>
  <c r="B5173" i="7"/>
  <c r="B5174" i="7"/>
  <c r="B5175" i="7"/>
  <c r="B5176" i="7"/>
  <c r="B5177" i="7"/>
  <c r="B5178" i="7"/>
  <c r="B5179" i="7"/>
  <c r="B5180" i="7"/>
  <c r="B5181" i="7"/>
  <c r="B5182" i="7"/>
  <c r="B5183" i="7"/>
  <c r="B5184" i="7"/>
  <c r="B5185" i="7"/>
  <c r="B5186" i="7"/>
  <c r="B5187" i="7"/>
  <c r="B5188" i="7"/>
  <c r="B5189" i="7"/>
  <c r="B5190" i="7"/>
  <c r="B5191" i="7"/>
  <c r="B5192" i="7"/>
  <c r="B5193" i="7"/>
  <c r="B5194" i="7"/>
  <c r="B5195" i="7"/>
  <c r="B5196" i="7"/>
  <c r="B5197" i="7"/>
  <c r="B5198" i="7"/>
  <c r="B5199" i="7"/>
  <c r="B5200" i="7"/>
  <c r="B5201" i="7"/>
  <c r="B5202" i="7"/>
  <c r="B5203" i="7"/>
  <c r="B5204" i="7"/>
  <c r="B5205" i="7"/>
  <c r="B5206" i="7"/>
  <c r="B5207" i="7"/>
  <c r="B5208" i="7"/>
  <c r="B5209" i="7"/>
  <c r="B5210" i="7"/>
  <c r="B5211" i="7"/>
  <c r="B5212" i="7"/>
  <c r="B5213" i="7"/>
  <c r="B5214" i="7"/>
  <c r="B5215" i="7"/>
  <c r="B5216" i="7"/>
  <c r="B5217" i="7"/>
  <c r="B5218" i="7"/>
  <c r="B5219" i="7"/>
  <c r="B5220" i="7"/>
  <c r="B5221" i="7"/>
  <c r="B5222" i="7"/>
  <c r="B5223" i="7"/>
  <c r="B5224" i="7"/>
  <c r="B5225" i="7"/>
  <c r="B5226" i="7"/>
  <c r="B5227" i="7"/>
  <c r="B5228" i="7"/>
  <c r="B5229" i="7"/>
  <c r="B5230" i="7"/>
  <c r="B5231" i="7"/>
  <c r="B5232" i="7"/>
  <c r="B5233" i="7"/>
  <c r="B5234" i="7"/>
  <c r="B5235" i="7"/>
  <c r="B5236" i="7"/>
  <c r="B5237" i="7"/>
  <c r="B5238" i="7"/>
  <c r="B5239" i="7"/>
  <c r="B5240" i="7"/>
  <c r="B5241" i="7"/>
  <c r="B5242" i="7"/>
  <c r="B5243" i="7"/>
  <c r="B5244" i="7"/>
  <c r="B5245" i="7"/>
  <c r="B5246" i="7"/>
  <c r="B5247" i="7"/>
  <c r="B5248" i="7"/>
  <c r="B5249" i="7"/>
  <c r="B5250" i="7"/>
  <c r="B5251" i="7"/>
  <c r="B5252" i="7"/>
  <c r="B5253" i="7"/>
  <c r="B5254" i="7"/>
  <c r="B5255" i="7"/>
  <c r="B5256" i="7"/>
  <c r="B5257" i="7"/>
  <c r="B5258" i="7"/>
  <c r="B5259" i="7"/>
  <c r="B5260" i="7"/>
  <c r="B5261" i="7"/>
  <c r="B5262" i="7"/>
  <c r="B5263" i="7"/>
  <c r="B5264" i="7"/>
  <c r="B5265" i="7"/>
  <c r="B5266" i="7"/>
  <c r="B5267" i="7"/>
  <c r="B5268" i="7"/>
  <c r="B5269" i="7"/>
  <c r="B5270" i="7"/>
  <c r="B5271" i="7"/>
  <c r="B5272" i="7"/>
  <c r="B5273" i="7"/>
  <c r="B5274" i="7"/>
  <c r="B5275" i="7"/>
  <c r="B5276" i="7"/>
  <c r="B5277" i="7"/>
  <c r="B5278" i="7"/>
  <c r="B5279" i="7"/>
  <c r="B5280" i="7"/>
  <c r="B5281" i="7"/>
  <c r="B5282" i="7"/>
  <c r="B5283" i="7"/>
  <c r="B5284" i="7"/>
  <c r="B5285" i="7"/>
  <c r="B5286" i="7"/>
  <c r="B5287" i="7"/>
  <c r="B5288" i="7"/>
  <c r="B5289" i="7"/>
  <c r="B5290" i="7"/>
  <c r="B5291" i="7"/>
  <c r="B5292" i="7"/>
  <c r="B5293" i="7"/>
  <c r="B5294" i="7"/>
  <c r="B5295" i="7"/>
  <c r="B5296" i="7"/>
  <c r="B5297" i="7"/>
  <c r="B5298" i="7"/>
  <c r="B5299" i="7"/>
  <c r="B5300" i="7"/>
  <c r="B5301" i="7"/>
  <c r="B5302" i="7"/>
  <c r="B5303" i="7"/>
  <c r="B5304" i="7"/>
  <c r="B5305" i="7"/>
  <c r="B5306" i="7"/>
  <c r="B5307" i="7"/>
  <c r="B5308" i="7"/>
  <c r="B5309" i="7"/>
  <c r="B5310" i="7"/>
  <c r="B5311" i="7"/>
  <c r="B5312" i="7"/>
  <c r="B5313" i="7"/>
  <c r="B5314" i="7"/>
  <c r="B5315" i="7"/>
  <c r="B5316" i="7"/>
  <c r="B5317" i="7"/>
  <c r="B5318" i="7"/>
  <c r="B5319" i="7"/>
  <c r="B5320" i="7"/>
  <c r="B5321" i="7"/>
  <c r="B5322" i="7"/>
  <c r="B5323" i="7"/>
  <c r="B5324" i="7"/>
  <c r="B5325" i="7"/>
  <c r="B5326" i="7"/>
  <c r="B5327" i="7"/>
  <c r="B5328" i="7"/>
  <c r="B5329" i="7"/>
  <c r="B5330" i="7"/>
  <c r="B5331" i="7"/>
  <c r="B5332" i="7"/>
  <c r="B5333" i="7"/>
  <c r="B5334" i="7"/>
  <c r="B5335" i="7"/>
  <c r="B5336" i="7"/>
  <c r="B5337" i="7"/>
  <c r="B5338" i="7"/>
  <c r="B5339" i="7"/>
  <c r="B5340" i="7"/>
  <c r="B5341" i="7"/>
  <c r="B5342" i="7"/>
  <c r="B5343" i="7"/>
  <c r="B5344" i="7"/>
  <c r="B5345" i="7"/>
  <c r="B5346" i="7"/>
  <c r="B5347" i="7"/>
  <c r="B5348" i="7"/>
  <c r="B5349" i="7"/>
  <c r="B5350" i="7"/>
  <c r="B5351" i="7"/>
  <c r="B5352" i="7"/>
  <c r="B5353" i="7"/>
  <c r="B5354" i="7"/>
  <c r="B5355" i="7"/>
  <c r="B5356" i="7"/>
  <c r="B5357" i="7"/>
  <c r="B5358" i="7"/>
  <c r="B5359" i="7"/>
  <c r="B5360" i="7"/>
  <c r="B5361" i="7"/>
  <c r="B5362" i="7"/>
  <c r="B5363" i="7"/>
  <c r="B5364" i="7"/>
  <c r="B5365" i="7"/>
  <c r="B5366" i="7"/>
  <c r="B5367" i="7"/>
  <c r="B5368" i="7"/>
  <c r="B5369" i="7"/>
  <c r="B5370" i="7"/>
  <c r="B5371" i="7"/>
  <c r="B5372" i="7"/>
  <c r="B5373" i="7"/>
  <c r="B5374" i="7"/>
  <c r="B5375" i="7"/>
  <c r="B5376" i="7"/>
  <c r="B5377" i="7"/>
  <c r="B5378" i="7"/>
  <c r="B5379" i="7"/>
  <c r="B5380" i="7"/>
  <c r="B5381" i="7"/>
  <c r="B5382" i="7"/>
  <c r="B5383" i="7"/>
  <c r="B5384" i="7"/>
  <c r="B5385" i="7"/>
  <c r="B5386" i="7"/>
  <c r="B5387" i="7"/>
  <c r="B5388" i="7"/>
  <c r="B5389" i="7"/>
  <c r="B5390" i="7"/>
  <c r="B5391" i="7"/>
  <c r="B5392" i="7"/>
  <c r="B5393" i="7"/>
  <c r="B5394" i="7"/>
  <c r="B5395" i="7"/>
  <c r="B5396" i="7"/>
  <c r="B5397" i="7"/>
  <c r="B5398" i="7"/>
  <c r="B5399" i="7"/>
  <c r="B5400" i="7"/>
  <c r="B5401" i="7"/>
  <c r="B5402" i="7"/>
  <c r="B5403" i="7"/>
  <c r="B5404" i="7"/>
  <c r="B5405" i="7"/>
  <c r="B5406" i="7"/>
  <c r="B5407" i="7"/>
  <c r="B5408" i="7"/>
  <c r="B5409" i="7"/>
  <c r="B5410" i="7"/>
  <c r="B5411" i="7"/>
  <c r="B5412" i="7"/>
  <c r="B5413" i="7"/>
  <c r="B5414" i="7"/>
  <c r="B5415" i="7"/>
  <c r="B5416" i="7"/>
  <c r="B5417" i="7"/>
  <c r="B5418" i="7"/>
  <c r="B5419" i="7"/>
  <c r="B5420" i="7"/>
  <c r="B5421" i="7"/>
  <c r="B5422" i="7"/>
  <c r="B5423" i="7"/>
  <c r="B5424" i="7"/>
  <c r="B5425" i="7"/>
  <c r="B5426" i="7"/>
  <c r="B5427" i="7"/>
  <c r="B5428" i="7"/>
  <c r="B5429" i="7"/>
  <c r="B5430" i="7"/>
  <c r="B5431" i="7"/>
  <c r="B5432" i="7"/>
  <c r="B5433" i="7"/>
  <c r="B5434" i="7"/>
  <c r="B5435" i="7"/>
  <c r="B5436" i="7"/>
  <c r="B5437" i="7"/>
  <c r="B5438" i="7"/>
  <c r="B5439" i="7"/>
  <c r="B5440" i="7"/>
  <c r="B5441" i="7"/>
  <c r="B5442" i="7"/>
  <c r="B5443" i="7"/>
  <c r="B5444" i="7"/>
  <c r="B5445" i="7"/>
  <c r="B5446" i="7"/>
  <c r="B5447" i="7"/>
  <c r="B5448" i="7"/>
  <c r="B5449" i="7"/>
  <c r="B5450" i="7"/>
  <c r="B5451" i="7"/>
  <c r="B5452" i="7"/>
  <c r="B5453" i="7"/>
  <c r="B5454" i="7"/>
  <c r="B5455" i="7"/>
  <c r="B5456" i="7"/>
  <c r="B5457" i="7"/>
  <c r="B5458" i="7"/>
  <c r="B5459" i="7"/>
  <c r="B5460" i="7"/>
  <c r="B5461" i="7"/>
  <c r="B5462" i="7"/>
  <c r="B5463" i="7"/>
  <c r="B5464" i="7"/>
  <c r="B5465" i="7"/>
  <c r="B5466" i="7"/>
  <c r="B5467" i="7"/>
  <c r="B5468" i="7"/>
  <c r="B5469" i="7"/>
  <c r="B5470" i="7"/>
  <c r="B5471" i="7"/>
  <c r="B5472" i="7"/>
  <c r="B5473" i="7"/>
  <c r="B5474" i="7"/>
  <c r="B5475" i="7"/>
  <c r="B5476" i="7"/>
  <c r="B5477" i="7"/>
  <c r="B5478" i="7"/>
  <c r="B5479" i="7"/>
  <c r="B5480" i="7"/>
  <c r="B5481" i="7"/>
  <c r="B5482" i="7"/>
  <c r="B5483" i="7"/>
  <c r="B5484" i="7"/>
  <c r="B5485" i="7"/>
  <c r="B5486" i="7"/>
  <c r="B5487" i="7"/>
  <c r="B5488" i="7"/>
  <c r="B5489" i="7"/>
  <c r="B5490" i="7"/>
  <c r="B5491" i="7"/>
  <c r="B5492" i="7"/>
  <c r="B5493" i="7"/>
  <c r="B5494" i="7"/>
  <c r="B5495" i="7"/>
  <c r="B5496" i="7"/>
  <c r="B5497" i="7"/>
  <c r="B5498" i="7"/>
  <c r="B5499" i="7"/>
  <c r="B5500" i="7"/>
  <c r="B5501" i="7"/>
  <c r="B5502" i="7"/>
  <c r="B5503" i="7"/>
  <c r="B5504" i="7"/>
  <c r="B5505" i="7"/>
  <c r="B5506" i="7"/>
  <c r="B5507" i="7"/>
  <c r="B5508" i="7"/>
  <c r="B5509" i="7"/>
  <c r="B5510" i="7"/>
  <c r="B5511" i="7"/>
  <c r="B5512" i="7"/>
  <c r="B5513" i="7"/>
  <c r="B5514" i="7"/>
  <c r="B5515" i="7"/>
  <c r="B5516" i="7"/>
  <c r="B5517" i="7"/>
  <c r="B5518" i="7"/>
  <c r="B5519" i="7"/>
  <c r="B5520" i="7"/>
  <c r="B5521" i="7"/>
  <c r="B5522" i="7"/>
  <c r="B5523" i="7"/>
  <c r="B5524" i="7"/>
  <c r="B5525" i="7"/>
  <c r="B5526" i="7"/>
  <c r="B5527" i="7"/>
  <c r="B5528" i="7"/>
  <c r="B5529" i="7"/>
  <c r="B5530" i="7"/>
  <c r="B5531" i="7"/>
  <c r="B5532" i="7"/>
  <c r="B5533" i="7"/>
  <c r="B5534" i="7"/>
  <c r="B5535" i="7"/>
  <c r="B5536" i="7"/>
  <c r="B5537" i="7"/>
  <c r="B5538" i="7"/>
  <c r="B5539" i="7"/>
  <c r="B5540" i="7"/>
  <c r="B5541" i="7"/>
  <c r="B5542" i="7"/>
  <c r="B5543" i="7"/>
  <c r="B5544" i="7"/>
  <c r="B5545" i="7"/>
  <c r="B5546" i="7"/>
  <c r="B5547" i="7"/>
  <c r="B5548" i="7"/>
  <c r="B5549" i="7"/>
  <c r="B5550" i="7"/>
  <c r="B5551" i="7"/>
  <c r="B5552" i="7"/>
  <c r="B5553" i="7"/>
  <c r="B5554" i="7"/>
  <c r="B5555" i="7"/>
  <c r="B5556" i="7"/>
  <c r="B5557" i="7"/>
  <c r="B5558" i="7"/>
  <c r="B5559" i="7"/>
  <c r="B5560" i="7"/>
  <c r="B5561" i="7"/>
  <c r="B5562" i="7"/>
  <c r="B5563" i="7"/>
  <c r="B5564" i="7"/>
  <c r="B5565" i="7"/>
  <c r="B5566" i="7"/>
  <c r="B5567" i="7"/>
  <c r="B5568" i="7"/>
  <c r="B5569" i="7"/>
  <c r="B5570" i="7"/>
  <c r="B5571" i="7"/>
  <c r="B5572" i="7"/>
  <c r="B5573" i="7"/>
  <c r="B5574" i="7"/>
  <c r="B5575" i="7"/>
  <c r="B5576" i="7"/>
  <c r="B5577" i="7"/>
  <c r="B5578" i="7"/>
  <c r="B5579" i="7"/>
  <c r="B5580" i="7"/>
  <c r="B5581" i="7"/>
  <c r="B5582" i="7"/>
  <c r="B5583" i="7"/>
  <c r="B5584" i="7"/>
  <c r="B5585" i="7"/>
  <c r="B5586" i="7"/>
  <c r="B5587" i="7"/>
  <c r="B5588" i="7"/>
  <c r="B5589" i="7"/>
  <c r="B5590" i="7"/>
  <c r="B5591" i="7"/>
  <c r="B5592" i="7"/>
  <c r="B5593" i="7"/>
  <c r="B5594" i="7"/>
  <c r="B5595" i="7"/>
  <c r="B5596" i="7"/>
  <c r="B5597" i="7"/>
  <c r="B5598" i="7"/>
  <c r="B5599" i="7"/>
  <c r="B5600" i="7"/>
  <c r="B5601" i="7"/>
  <c r="B5602" i="7"/>
  <c r="B5603" i="7"/>
  <c r="B5604" i="7"/>
  <c r="B5605" i="7"/>
  <c r="B5606" i="7"/>
  <c r="B5607" i="7"/>
  <c r="B5608" i="7"/>
  <c r="B5609" i="7"/>
  <c r="B5610" i="7"/>
  <c r="B5611" i="7"/>
  <c r="B5612" i="7"/>
  <c r="B5613" i="7"/>
  <c r="B5614" i="7"/>
  <c r="B5615" i="7"/>
  <c r="B5616" i="7"/>
  <c r="B5617" i="7"/>
  <c r="B5618" i="7"/>
  <c r="B5619" i="7"/>
  <c r="B5620" i="7"/>
  <c r="B5621" i="7"/>
  <c r="B5622" i="7"/>
  <c r="B5623" i="7"/>
  <c r="B5624" i="7"/>
  <c r="B5625" i="7"/>
  <c r="B5626" i="7"/>
  <c r="B5627" i="7"/>
  <c r="B5628" i="7"/>
  <c r="B5629" i="7"/>
  <c r="B5630" i="7"/>
  <c r="B5631" i="7"/>
  <c r="B5632" i="7"/>
  <c r="B5633" i="7"/>
  <c r="B5634" i="7"/>
  <c r="B5635" i="7"/>
  <c r="B5636" i="7"/>
  <c r="B5637" i="7"/>
  <c r="B5638" i="7"/>
  <c r="B5639" i="7"/>
  <c r="B5640" i="7"/>
  <c r="B5641" i="7"/>
  <c r="B5642" i="7"/>
  <c r="B5643" i="7"/>
  <c r="B5644" i="7"/>
  <c r="B5645" i="7"/>
  <c r="B5646" i="7"/>
  <c r="B5647" i="7"/>
  <c r="B5648" i="7"/>
  <c r="B5649" i="7"/>
  <c r="B5650" i="7"/>
  <c r="B5651" i="7"/>
  <c r="B5652" i="7"/>
  <c r="B5653" i="7"/>
  <c r="B5654" i="7"/>
  <c r="B5655" i="7"/>
  <c r="B5656" i="7"/>
  <c r="B5657" i="7"/>
  <c r="B5658" i="7"/>
  <c r="B5659" i="7"/>
  <c r="B5660" i="7"/>
  <c r="B5661" i="7"/>
  <c r="B5662" i="7"/>
  <c r="B5663" i="7"/>
  <c r="B5664" i="7"/>
  <c r="B5665" i="7"/>
  <c r="B5666" i="7"/>
  <c r="B5667" i="7"/>
  <c r="B5668" i="7"/>
  <c r="B5669" i="7"/>
  <c r="B5670" i="7"/>
  <c r="B5671" i="7"/>
  <c r="B5672" i="7"/>
  <c r="B5673" i="7"/>
  <c r="B5674" i="7"/>
  <c r="B5675" i="7"/>
  <c r="B5676" i="7"/>
  <c r="B5677" i="7"/>
  <c r="B5678" i="7"/>
  <c r="B5679" i="7"/>
  <c r="B5680" i="7"/>
  <c r="B5681" i="7"/>
  <c r="B5682" i="7"/>
  <c r="B5683" i="7"/>
  <c r="B5684" i="7"/>
  <c r="B5685" i="7"/>
  <c r="B5686" i="7"/>
  <c r="B5687" i="7"/>
  <c r="B5688" i="7"/>
  <c r="B5689" i="7"/>
  <c r="B5690" i="7"/>
  <c r="B5691" i="7"/>
  <c r="B5692" i="7"/>
  <c r="B5693" i="7"/>
  <c r="B5694" i="7"/>
  <c r="B5695" i="7"/>
  <c r="B5696" i="7"/>
  <c r="B5697" i="7"/>
  <c r="B5698" i="7"/>
  <c r="B5699" i="7"/>
  <c r="B5700" i="7"/>
  <c r="B5701" i="7"/>
  <c r="B5702" i="7"/>
  <c r="B5703" i="7"/>
  <c r="B5704" i="7"/>
  <c r="B5705" i="7"/>
  <c r="B5706" i="7"/>
  <c r="B5707" i="7"/>
  <c r="B5708" i="7"/>
  <c r="B5709" i="7"/>
  <c r="B5710" i="7"/>
  <c r="B5711" i="7"/>
  <c r="B5712" i="7"/>
  <c r="B5713" i="7"/>
  <c r="B5714" i="7"/>
  <c r="B5715" i="7"/>
  <c r="B5716" i="7"/>
  <c r="B5717" i="7"/>
  <c r="B5718" i="7"/>
  <c r="B5719" i="7"/>
  <c r="B5720" i="7"/>
  <c r="B5721" i="7"/>
  <c r="B5722" i="7"/>
  <c r="B5723" i="7"/>
  <c r="B5724" i="7"/>
  <c r="B5725" i="7"/>
  <c r="B5726" i="7"/>
  <c r="B5727" i="7"/>
  <c r="B5728" i="7"/>
  <c r="B5729" i="7"/>
  <c r="B5730" i="7"/>
  <c r="B5731" i="7"/>
  <c r="B5732" i="7"/>
  <c r="B5733" i="7"/>
  <c r="B5734" i="7"/>
  <c r="B5735" i="7"/>
  <c r="B5736" i="7"/>
  <c r="B5737" i="7"/>
  <c r="B5738" i="7"/>
  <c r="B5739" i="7"/>
  <c r="B5740" i="7"/>
  <c r="B5741" i="7"/>
  <c r="B5742" i="7"/>
  <c r="B5743" i="7"/>
  <c r="B5744" i="7"/>
  <c r="B5745" i="7"/>
  <c r="B5746" i="7"/>
  <c r="B5747" i="7"/>
  <c r="B5748" i="7"/>
  <c r="B5749" i="7"/>
  <c r="B5750" i="7"/>
  <c r="B5751" i="7"/>
  <c r="B5752" i="7"/>
  <c r="B5753" i="7"/>
  <c r="B5754" i="7"/>
  <c r="B5755" i="7"/>
  <c r="B5756" i="7"/>
  <c r="B5757" i="7"/>
  <c r="B5758" i="7"/>
  <c r="B5759" i="7"/>
  <c r="B5760" i="7"/>
  <c r="B5761" i="7"/>
  <c r="B5762" i="7"/>
  <c r="B5763" i="7"/>
  <c r="B5764" i="7"/>
  <c r="B5765" i="7"/>
  <c r="B5766" i="7"/>
  <c r="B5767" i="7"/>
  <c r="B5768" i="7"/>
  <c r="B5769" i="7"/>
  <c r="B5770" i="7"/>
  <c r="B5771" i="7"/>
  <c r="B5772" i="7"/>
  <c r="B5773" i="7"/>
  <c r="B5774" i="7"/>
  <c r="B5775" i="7"/>
  <c r="B5776" i="7"/>
  <c r="B5777" i="7"/>
  <c r="B5778" i="7"/>
  <c r="B5779" i="7"/>
  <c r="B5780" i="7"/>
  <c r="B5781" i="7"/>
  <c r="B5782" i="7"/>
  <c r="B5783" i="7"/>
  <c r="B5784" i="7"/>
  <c r="B5785" i="7"/>
  <c r="B5786" i="7"/>
  <c r="B5787" i="7"/>
  <c r="B5788" i="7"/>
  <c r="B5789" i="7"/>
  <c r="B5790" i="7"/>
  <c r="B5791" i="7"/>
  <c r="B5792" i="7"/>
  <c r="B5793" i="7"/>
  <c r="B5794" i="7"/>
  <c r="B5795" i="7"/>
  <c r="B5796" i="7"/>
  <c r="B5797" i="7"/>
  <c r="B5798" i="7"/>
  <c r="B5799" i="7"/>
  <c r="B5800" i="7"/>
  <c r="B5801" i="7"/>
  <c r="B5802" i="7"/>
  <c r="B5803" i="7"/>
  <c r="B5804" i="7"/>
  <c r="B5805" i="7"/>
  <c r="B5806" i="7"/>
  <c r="B5807" i="7"/>
  <c r="B5808" i="7"/>
  <c r="B5809" i="7"/>
  <c r="B5810" i="7"/>
  <c r="B5811" i="7"/>
  <c r="B5812" i="7"/>
  <c r="B5813" i="7"/>
  <c r="B5814" i="7"/>
  <c r="B5815" i="7"/>
  <c r="B5816" i="7"/>
  <c r="B5817" i="7"/>
  <c r="B5818" i="7"/>
  <c r="B5819" i="7"/>
  <c r="B5820" i="7"/>
  <c r="B5821" i="7"/>
  <c r="B5822" i="7"/>
  <c r="B5823" i="7"/>
  <c r="B5824" i="7"/>
  <c r="B5825" i="7"/>
  <c r="B5826" i="7"/>
  <c r="B5827" i="7"/>
  <c r="B5828" i="7"/>
  <c r="B5829" i="7"/>
  <c r="B5830" i="7"/>
  <c r="B5831" i="7"/>
  <c r="B5832" i="7"/>
  <c r="B5833" i="7"/>
  <c r="B5834" i="7"/>
  <c r="B5835" i="7"/>
  <c r="B5836" i="7"/>
  <c r="B5837" i="7"/>
  <c r="B5838" i="7"/>
  <c r="B5839" i="7"/>
  <c r="B5840" i="7"/>
  <c r="B5841" i="7"/>
  <c r="B5842" i="7"/>
  <c r="B5843" i="7"/>
  <c r="B5844" i="7"/>
  <c r="B5845" i="7"/>
  <c r="B5846" i="7"/>
  <c r="B5847" i="7"/>
  <c r="B5848" i="7"/>
  <c r="B5849" i="7"/>
  <c r="B5850" i="7"/>
  <c r="B5851" i="7"/>
  <c r="B5852" i="7"/>
  <c r="B5853" i="7"/>
  <c r="B5854" i="7"/>
  <c r="B5855" i="7"/>
  <c r="B5856" i="7"/>
  <c r="B5857" i="7"/>
  <c r="B5858" i="7"/>
  <c r="B5859" i="7"/>
  <c r="B5860" i="7"/>
  <c r="B5861" i="7"/>
  <c r="B5862" i="7"/>
  <c r="B5863" i="7"/>
  <c r="B5864" i="7"/>
  <c r="B5865" i="7"/>
  <c r="B5866" i="7"/>
  <c r="B5867" i="7"/>
  <c r="B5868" i="7"/>
  <c r="B5869" i="7"/>
  <c r="B5870" i="7"/>
  <c r="B5871" i="7"/>
  <c r="B5872" i="7"/>
  <c r="B5873" i="7"/>
  <c r="B5874" i="7"/>
  <c r="B5875" i="7"/>
  <c r="B5876" i="7"/>
  <c r="B5877" i="7"/>
  <c r="B5878" i="7"/>
  <c r="B5879" i="7"/>
  <c r="B5880" i="7"/>
  <c r="B5881" i="7"/>
  <c r="B5882" i="7"/>
  <c r="B5883" i="7"/>
  <c r="B5884" i="7"/>
  <c r="B5885" i="7"/>
  <c r="B5886" i="7"/>
  <c r="B5887" i="7"/>
  <c r="B5888" i="7"/>
  <c r="B5889" i="7"/>
  <c r="B5890" i="7"/>
  <c r="B5891" i="7"/>
  <c r="B5892" i="7"/>
  <c r="B5893" i="7"/>
  <c r="B5894" i="7"/>
  <c r="B5895" i="7"/>
  <c r="B5896" i="7"/>
  <c r="B5897" i="7"/>
  <c r="B5898" i="7"/>
  <c r="B5899" i="7"/>
  <c r="B5900" i="7"/>
  <c r="B5901" i="7"/>
  <c r="B5902" i="7"/>
  <c r="B5903" i="7"/>
  <c r="B5904" i="7"/>
  <c r="B5905" i="7"/>
  <c r="B5906" i="7"/>
  <c r="B5907" i="7"/>
  <c r="B5908" i="7"/>
  <c r="B5909" i="7"/>
  <c r="B5910" i="7"/>
  <c r="B5911" i="7"/>
  <c r="B5912" i="7"/>
  <c r="B5913" i="7"/>
  <c r="B5914" i="7"/>
  <c r="B5915" i="7"/>
  <c r="B5916" i="7"/>
  <c r="B5917" i="7"/>
  <c r="B5918" i="7"/>
  <c r="B5919" i="7"/>
  <c r="B5920" i="7"/>
  <c r="B5921" i="7"/>
  <c r="B5922" i="7"/>
  <c r="B5923" i="7"/>
  <c r="B5924" i="7"/>
  <c r="B5925" i="7"/>
  <c r="B5926" i="7"/>
  <c r="B5927" i="7"/>
  <c r="B5928" i="7"/>
  <c r="B5929" i="7"/>
  <c r="B5930" i="7"/>
  <c r="B5931" i="7"/>
  <c r="B5932" i="7"/>
  <c r="B5933" i="7"/>
  <c r="B5934" i="7"/>
  <c r="B5935" i="7"/>
  <c r="B5936" i="7"/>
  <c r="B5937" i="7"/>
  <c r="B5938" i="7"/>
  <c r="B5939" i="7"/>
  <c r="B5940" i="7"/>
  <c r="B5941" i="7"/>
  <c r="B5942" i="7"/>
  <c r="B5943" i="7"/>
  <c r="B5944" i="7"/>
  <c r="B5945" i="7"/>
  <c r="B5946" i="7"/>
  <c r="B5947" i="7"/>
  <c r="B5948" i="7"/>
  <c r="B5949" i="7"/>
  <c r="B5950" i="7"/>
  <c r="B5951" i="7"/>
  <c r="B5952" i="7"/>
  <c r="B5953" i="7"/>
  <c r="B5954" i="7"/>
  <c r="B5955" i="7"/>
  <c r="B5956" i="7"/>
  <c r="B5957" i="7"/>
  <c r="B5958" i="7"/>
  <c r="B5959" i="7"/>
  <c r="B5960" i="7"/>
  <c r="B5961" i="7"/>
  <c r="B5962" i="7"/>
  <c r="B5963" i="7"/>
  <c r="B5964" i="7"/>
  <c r="B5965" i="7"/>
  <c r="B5966" i="7"/>
  <c r="B5967" i="7"/>
  <c r="B5968" i="7"/>
  <c r="B5969" i="7"/>
  <c r="B5970" i="7"/>
  <c r="B5971" i="7"/>
  <c r="B5972" i="7"/>
  <c r="B5973" i="7"/>
  <c r="B5974" i="7"/>
  <c r="B5975" i="7"/>
  <c r="B5976" i="7"/>
  <c r="B5977" i="7"/>
  <c r="B5978" i="7"/>
  <c r="B5979" i="7"/>
  <c r="B5980" i="7"/>
  <c r="B5981" i="7"/>
  <c r="B5982" i="7"/>
  <c r="B5983" i="7"/>
  <c r="B5984" i="7"/>
  <c r="B5985" i="7"/>
  <c r="B5986" i="7"/>
  <c r="B5987" i="7"/>
  <c r="B5988" i="7"/>
  <c r="B5989" i="7"/>
  <c r="B5990" i="7"/>
  <c r="B5991" i="7"/>
  <c r="B5992" i="7"/>
  <c r="B5993" i="7"/>
  <c r="B5994" i="7"/>
  <c r="B5995" i="7"/>
  <c r="B5996" i="7"/>
  <c r="B5997" i="7"/>
  <c r="B5998" i="7"/>
  <c r="B5999" i="7"/>
  <c r="B6000" i="7"/>
  <c r="B6001" i="7"/>
  <c r="B6002" i="7"/>
  <c r="B6003" i="7"/>
  <c r="B6004" i="7"/>
  <c r="B6005" i="7"/>
  <c r="B6006" i="7"/>
  <c r="B6007" i="7"/>
  <c r="B6008" i="7"/>
  <c r="B6009" i="7"/>
  <c r="B6010" i="7"/>
  <c r="B6011" i="7"/>
  <c r="B6012" i="7"/>
  <c r="B6013" i="7"/>
  <c r="B6014" i="7"/>
  <c r="B6015" i="7"/>
  <c r="B6016" i="7"/>
  <c r="B6017" i="7"/>
  <c r="B6018" i="7"/>
  <c r="B6019" i="7"/>
  <c r="B6020" i="7"/>
  <c r="B6021" i="7"/>
  <c r="B6022" i="7"/>
  <c r="B6023" i="7"/>
  <c r="B6024" i="7"/>
  <c r="B6025" i="7"/>
  <c r="B6026" i="7"/>
  <c r="B6027" i="7"/>
  <c r="B6028" i="7"/>
  <c r="B6029" i="7"/>
  <c r="B6030" i="7"/>
  <c r="B6031" i="7"/>
  <c r="B6032" i="7"/>
  <c r="B6033" i="7"/>
  <c r="B6034" i="7"/>
  <c r="B6035" i="7"/>
  <c r="B6036" i="7"/>
  <c r="B6037" i="7"/>
  <c r="B6038" i="7"/>
  <c r="B6039" i="7"/>
  <c r="B6040" i="7"/>
  <c r="B6041" i="7"/>
  <c r="B6042" i="7"/>
  <c r="B6043" i="7"/>
  <c r="B6044" i="7"/>
  <c r="B6045" i="7"/>
  <c r="B6046" i="7"/>
  <c r="B6047" i="7"/>
  <c r="B6048" i="7"/>
  <c r="B6049" i="7"/>
  <c r="B6050" i="7"/>
  <c r="B6051" i="7"/>
  <c r="B6052" i="7"/>
  <c r="B6053" i="7"/>
  <c r="B6054" i="7"/>
  <c r="B6055" i="7"/>
  <c r="B6056" i="7"/>
  <c r="B6057" i="7"/>
  <c r="B6058" i="7"/>
  <c r="B6059" i="7"/>
  <c r="B6060" i="7"/>
  <c r="B6061" i="7"/>
  <c r="B6062" i="7"/>
  <c r="B6063" i="7"/>
  <c r="B6064" i="7"/>
  <c r="B6065" i="7"/>
  <c r="B6066" i="7"/>
  <c r="B6067" i="7"/>
  <c r="B6068" i="7"/>
  <c r="B6069" i="7"/>
  <c r="B6070" i="7"/>
  <c r="B6071" i="7"/>
  <c r="B6072" i="7"/>
  <c r="B6073" i="7"/>
  <c r="B6074" i="7"/>
  <c r="B6075" i="7"/>
  <c r="B6076" i="7"/>
  <c r="B6077" i="7"/>
  <c r="B6078" i="7"/>
  <c r="B6079" i="7"/>
  <c r="B6080" i="7"/>
  <c r="B6081" i="7"/>
  <c r="B6082" i="7"/>
  <c r="B6083" i="7"/>
  <c r="B6084" i="7"/>
  <c r="B6085" i="7"/>
  <c r="B6086" i="7"/>
  <c r="B6087" i="7"/>
  <c r="B6088" i="7"/>
  <c r="B6089" i="7"/>
  <c r="B6090" i="7"/>
  <c r="B6091" i="7"/>
  <c r="B6092" i="7"/>
  <c r="B6093" i="7"/>
  <c r="B6094" i="7"/>
  <c r="B6095" i="7"/>
  <c r="B6096" i="7"/>
  <c r="B6097" i="7"/>
  <c r="B6098" i="7"/>
  <c r="B6099" i="7"/>
  <c r="B6100" i="7"/>
  <c r="B6101" i="7"/>
  <c r="B6102" i="7"/>
  <c r="B6103" i="7"/>
  <c r="B6104" i="7"/>
  <c r="B6105" i="7"/>
  <c r="B6106" i="7"/>
  <c r="B6107" i="7"/>
  <c r="B6108" i="7"/>
  <c r="B6109" i="7"/>
  <c r="B6110" i="7"/>
  <c r="B6111" i="7"/>
  <c r="B6112" i="7"/>
  <c r="B6113" i="7"/>
  <c r="B6114" i="7"/>
  <c r="B6115" i="7"/>
  <c r="B6116" i="7"/>
  <c r="B6117" i="7"/>
  <c r="B6118" i="7"/>
  <c r="B6119" i="7"/>
  <c r="B6120" i="7"/>
  <c r="B6121" i="7"/>
  <c r="B6122" i="7"/>
  <c r="B6123" i="7"/>
  <c r="B6124" i="7"/>
  <c r="B6125" i="7"/>
  <c r="B6126" i="7"/>
  <c r="B6127" i="7"/>
  <c r="B6128" i="7"/>
  <c r="B6129" i="7"/>
  <c r="B6130" i="7"/>
  <c r="B6131" i="7"/>
  <c r="B6132" i="7"/>
  <c r="B6133" i="7"/>
  <c r="B6134" i="7"/>
  <c r="B6135" i="7"/>
  <c r="B6136" i="7"/>
  <c r="B6137" i="7"/>
  <c r="B6138" i="7"/>
  <c r="B6139" i="7"/>
  <c r="B6140" i="7"/>
  <c r="B6141" i="7"/>
  <c r="B6142" i="7"/>
  <c r="B6143" i="7"/>
  <c r="B6144" i="7"/>
  <c r="B6145" i="7"/>
  <c r="B6146" i="7"/>
  <c r="B6147" i="7"/>
  <c r="B6148" i="7"/>
  <c r="B6149" i="7"/>
  <c r="B6150" i="7"/>
  <c r="B6151" i="7"/>
  <c r="B6152" i="7"/>
  <c r="B6153" i="7"/>
  <c r="B6154" i="7"/>
  <c r="B6155" i="7"/>
  <c r="B6156" i="7"/>
  <c r="B6157" i="7"/>
  <c r="B6158" i="7"/>
  <c r="B6159" i="7"/>
  <c r="B6160" i="7"/>
  <c r="B6161" i="7"/>
  <c r="B6162" i="7"/>
  <c r="B6163" i="7"/>
  <c r="B6164" i="7"/>
  <c r="B6165" i="7"/>
  <c r="B6166" i="7"/>
  <c r="B6167" i="7"/>
  <c r="B6168" i="7"/>
  <c r="B6169" i="7"/>
  <c r="B6170" i="7"/>
  <c r="B6171" i="7"/>
  <c r="B6172" i="7"/>
  <c r="B6173" i="7"/>
  <c r="B6174" i="7"/>
  <c r="B6175" i="7"/>
  <c r="B6176" i="7"/>
  <c r="B6177" i="7"/>
  <c r="B6178" i="7"/>
  <c r="B6179" i="7"/>
  <c r="B6180" i="7"/>
  <c r="B6181" i="7"/>
  <c r="B6182" i="7"/>
  <c r="B6183" i="7"/>
  <c r="B6184" i="7"/>
  <c r="B6185" i="7"/>
  <c r="B6186" i="7"/>
  <c r="B6187" i="7"/>
  <c r="B6188" i="7"/>
  <c r="B6189" i="7"/>
  <c r="B6190" i="7"/>
  <c r="B6191" i="7"/>
  <c r="B6192" i="7"/>
  <c r="B6193" i="7"/>
  <c r="B6194" i="7"/>
  <c r="B6195" i="7"/>
  <c r="B6196" i="7"/>
  <c r="B6197" i="7"/>
  <c r="B6198" i="7"/>
  <c r="B6199" i="7"/>
  <c r="B6200" i="7"/>
  <c r="B6201" i="7"/>
  <c r="B6202" i="7"/>
  <c r="B6203" i="7"/>
  <c r="B6204" i="7"/>
  <c r="B6205" i="7"/>
  <c r="B6206" i="7"/>
  <c r="B6207" i="7"/>
  <c r="B6208" i="7"/>
  <c r="B6209" i="7"/>
  <c r="B6210" i="7"/>
  <c r="B6211" i="7"/>
  <c r="B6212" i="7"/>
  <c r="B6213" i="7"/>
  <c r="B6214" i="7"/>
  <c r="B6215" i="7"/>
  <c r="B6216" i="7"/>
  <c r="B6217" i="7"/>
  <c r="B6218" i="7"/>
  <c r="B6219" i="7"/>
  <c r="B6220" i="7"/>
  <c r="B6221" i="7"/>
  <c r="B6222" i="7"/>
  <c r="B6223" i="7"/>
  <c r="B6224" i="7"/>
  <c r="B6225" i="7"/>
  <c r="B6226" i="7"/>
  <c r="B6227" i="7"/>
  <c r="B6228" i="7"/>
  <c r="B6229" i="7"/>
  <c r="B6230" i="7"/>
  <c r="B6231" i="7"/>
  <c r="B6232" i="7"/>
  <c r="B6233" i="7"/>
  <c r="B6234" i="7"/>
  <c r="B6235" i="7"/>
  <c r="B6236" i="7"/>
  <c r="B6237" i="7"/>
  <c r="B6238" i="7"/>
  <c r="B6239" i="7"/>
  <c r="B6240" i="7"/>
  <c r="B6241" i="7"/>
  <c r="B6242" i="7"/>
  <c r="B6243" i="7"/>
  <c r="B6244" i="7"/>
  <c r="B6245" i="7"/>
  <c r="B6246" i="7"/>
  <c r="B6247" i="7"/>
  <c r="B6248" i="7"/>
  <c r="B6249" i="7"/>
  <c r="B6250" i="7"/>
  <c r="B6251" i="7"/>
  <c r="B6252" i="7"/>
  <c r="B6253" i="7"/>
  <c r="B6254" i="7"/>
  <c r="B6255" i="7"/>
  <c r="B6256" i="7"/>
  <c r="B6257" i="7"/>
  <c r="B6258" i="7"/>
  <c r="B6259" i="7"/>
  <c r="B6260" i="7"/>
  <c r="B6261" i="7"/>
  <c r="B6262" i="7"/>
  <c r="B6263" i="7"/>
  <c r="B6264" i="7"/>
  <c r="B6265" i="7"/>
  <c r="B6266" i="7"/>
  <c r="B6267" i="7"/>
  <c r="B6268" i="7"/>
  <c r="B6269" i="7"/>
  <c r="B6270" i="7"/>
  <c r="B6271" i="7"/>
  <c r="B6272" i="7"/>
  <c r="B6273" i="7"/>
  <c r="B6274" i="7"/>
  <c r="B6275" i="7"/>
  <c r="B6276" i="7"/>
  <c r="B6277" i="7"/>
  <c r="B6278" i="7"/>
  <c r="B6279" i="7"/>
  <c r="B6280" i="7"/>
  <c r="B6281" i="7"/>
  <c r="B6282" i="7"/>
  <c r="B6283" i="7"/>
  <c r="B6284" i="7"/>
  <c r="B6285" i="7"/>
  <c r="B6286" i="7"/>
  <c r="B6287" i="7"/>
  <c r="B6288" i="7"/>
  <c r="B6289" i="7"/>
  <c r="B6290" i="7"/>
  <c r="B6291" i="7"/>
  <c r="B6292" i="7"/>
  <c r="B6293" i="7"/>
  <c r="B6294" i="7"/>
  <c r="B6295" i="7"/>
  <c r="B6296" i="7"/>
  <c r="B6297" i="7"/>
  <c r="B6298" i="7"/>
  <c r="B6299" i="7"/>
  <c r="B6300" i="7"/>
  <c r="B6301" i="7"/>
  <c r="B6302" i="7"/>
  <c r="B6303" i="7"/>
  <c r="B6304" i="7"/>
  <c r="B6305" i="7"/>
  <c r="B6306" i="7"/>
  <c r="B6307" i="7"/>
  <c r="B6308" i="7"/>
  <c r="B6309" i="7"/>
  <c r="B6310" i="7"/>
  <c r="B6311" i="7"/>
  <c r="B6312" i="7"/>
  <c r="B6313" i="7"/>
  <c r="B6314" i="7"/>
  <c r="B6315" i="7"/>
  <c r="B6316" i="7"/>
  <c r="B6317" i="7"/>
  <c r="B6318" i="7"/>
  <c r="B6319" i="7"/>
  <c r="B6320" i="7"/>
  <c r="B6321" i="7"/>
  <c r="B6322" i="7"/>
  <c r="B6323" i="7"/>
  <c r="B6324" i="7"/>
  <c r="B6325" i="7"/>
  <c r="B6326" i="7"/>
  <c r="B6327" i="7"/>
  <c r="B6328" i="7"/>
  <c r="B6329" i="7"/>
  <c r="B6330" i="7"/>
  <c r="B6331" i="7"/>
  <c r="B6332" i="7"/>
  <c r="B6333" i="7"/>
  <c r="B6334" i="7"/>
  <c r="B6335" i="7"/>
  <c r="B6336" i="7"/>
  <c r="B6337" i="7"/>
  <c r="B6338" i="7"/>
  <c r="B6339" i="7"/>
  <c r="B6340" i="7"/>
  <c r="B6341" i="7"/>
  <c r="B6342" i="7"/>
  <c r="B6343" i="7"/>
  <c r="B6344" i="7"/>
  <c r="B6345" i="7"/>
  <c r="B6346" i="7"/>
  <c r="B6347" i="7"/>
  <c r="B6348" i="7"/>
  <c r="B6349" i="7"/>
  <c r="B6350" i="7"/>
  <c r="B6351" i="7"/>
  <c r="B6352" i="7"/>
  <c r="B6353" i="7"/>
  <c r="B6354" i="7"/>
  <c r="B6355" i="7"/>
  <c r="B6356" i="7"/>
  <c r="B6357" i="7"/>
  <c r="B6358" i="7"/>
  <c r="B6359" i="7"/>
  <c r="B6360" i="7"/>
  <c r="B6361" i="7"/>
  <c r="B6362" i="7"/>
  <c r="B6363" i="7"/>
  <c r="B6364" i="7"/>
  <c r="B6365" i="7"/>
  <c r="B6366" i="7"/>
  <c r="B6367" i="7"/>
  <c r="B6368" i="7"/>
  <c r="B6369" i="7"/>
  <c r="B6370" i="7"/>
  <c r="B6371" i="7"/>
  <c r="B6372" i="7"/>
  <c r="B6373" i="7"/>
  <c r="B6374" i="7"/>
  <c r="B6375" i="7"/>
  <c r="B6376" i="7"/>
  <c r="B6377" i="7"/>
  <c r="B6378" i="7"/>
  <c r="B6379" i="7"/>
  <c r="B6380" i="7"/>
  <c r="B6381" i="7"/>
  <c r="B6382" i="7"/>
  <c r="B6383" i="7"/>
  <c r="B6384" i="7"/>
  <c r="B6385" i="7"/>
  <c r="B6386" i="7"/>
  <c r="B6387" i="7"/>
  <c r="B6388" i="7"/>
  <c r="B6389" i="7"/>
  <c r="B6390" i="7"/>
  <c r="B6391" i="7"/>
  <c r="B6392" i="7"/>
  <c r="B6393" i="7"/>
  <c r="B6394" i="7"/>
  <c r="B6395" i="7"/>
  <c r="B6396" i="7"/>
  <c r="B6397" i="7"/>
  <c r="B6398" i="7"/>
  <c r="B6399" i="7"/>
  <c r="B6400" i="7"/>
  <c r="B6401" i="7"/>
  <c r="B6402" i="7"/>
  <c r="B6403" i="7"/>
  <c r="B6404" i="7"/>
  <c r="B6405" i="7"/>
  <c r="B6406" i="7"/>
  <c r="B6407" i="7"/>
  <c r="B6408" i="7"/>
  <c r="B6409" i="7"/>
  <c r="B6410" i="7"/>
  <c r="B6411" i="7"/>
  <c r="B6412" i="7"/>
  <c r="B6413" i="7"/>
  <c r="B6414" i="7"/>
  <c r="B6415" i="7"/>
  <c r="B6416" i="7"/>
  <c r="B6417" i="7"/>
  <c r="B6418" i="7"/>
  <c r="B6419" i="7"/>
  <c r="B6420" i="7"/>
  <c r="B6421" i="7"/>
  <c r="B6422" i="7"/>
  <c r="B6423" i="7"/>
  <c r="B6424" i="7"/>
  <c r="B6425" i="7"/>
  <c r="B6426" i="7"/>
  <c r="B6427" i="7"/>
  <c r="B6428" i="7"/>
  <c r="B6429" i="7"/>
  <c r="B6430" i="7"/>
  <c r="B6431" i="7"/>
  <c r="B6432" i="7"/>
  <c r="B6433" i="7"/>
  <c r="B6434" i="7"/>
  <c r="B6435" i="7"/>
  <c r="B6436" i="7"/>
  <c r="B6437" i="7"/>
  <c r="B6438" i="7"/>
  <c r="B6439" i="7"/>
  <c r="B6440" i="7"/>
  <c r="B6441" i="7"/>
  <c r="B6442" i="7"/>
  <c r="B6443" i="7"/>
  <c r="B6444" i="7"/>
  <c r="B6445" i="7"/>
  <c r="B6446" i="7"/>
  <c r="B6447" i="7"/>
  <c r="B6448" i="7"/>
  <c r="B6449" i="7"/>
  <c r="B6450" i="7"/>
  <c r="B6451" i="7"/>
  <c r="B6452" i="7"/>
  <c r="B6453" i="7"/>
  <c r="B6454" i="7"/>
  <c r="B6455" i="7"/>
  <c r="B6456" i="7"/>
  <c r="B6457" i="7"/>
  <c r="B6458" i="7"/>
  <c r="B6459" i="7"/>
  <c r="B6460" i="7"/>
  <c r="B6461" i="7"/>
  <c r="B6462" i="7"/>
  <c r="B6463" i="7"/>
  <c r="B6464" i="7"/>
  <c r="B6465" i="7"/>
  <c r="B6466" i="7"/>
  <c r="B6467" i="7"/>
  <c r="B6468" i="7"/>
  <c r="B6469" i="7"/>
  <c r="B6470" i="7"/>
  <c r="B6471" i="7"/>
  <c r="B6472" i="7"/>
  <c r="B6473" i="7"/>
  <c r="B6474" i="7"/>
  <c r="B6475" i="7"/>
  <c r="B6476" i="7"/>
  <c r="B6477" i="7"/>
  <c r="B6478" i="7"/>
  <c r="B6479" i="7"/>
  <c r="B6480" i="7"/>
  <c r="B6481" i="7"/>
  <c r="B6482" i="7"/>
  <c r="B6483" i="7"/>
  <c r="B6484" i="7"/>
  <c r="B6485" i="7"/>
  <c r="B6486" i="7"/>
  <c r="B6487" i="7"/>
  <c r="B6488" i="7"/>
  <c r="B6489" i="7"/>
  <c r="B6490" i="7"/>
  <c r="B6491" i="7"/>
  <c r="B6492" i="7"/>
  <c r="B6493" i="7"/>
  <c r="B6494" i="7"/>
  <c r="B6495" i="7"/>
  <c r="B6496" i="7"/>
  <c r="B6497" i="7"/>
  <c r="B6498" i="7"/>
  <c r="B6499" i="7"/>
  <c r="B6500" i="7"/>
  <c r="B6501" i="7"/>
  <c r="B6502" i="7"/>
  <c r="B6503" i="7"/>
  <c r="B6504" i="7"/>
  <c r="B6505" i="7"/>
  <c r="B6506" i="7"/>
  <c r="B6507" i="7"/>
  <c r="B6508" i="7"/>
  <c r="B6509" i="7"/>
  <c r="B6510" i="7"/>
  <c r="B6511" i="7"/>
  <c r="B6512" i="7"/>
  <c r="B6513" i="7"/>
  <c r="B6514" i="7"/>
  <c r="B6515" i="7"/>
  <c r="B6516" i="7"/>
  <c r="B6517" i="7"/>
  <c r="B6518" i="7"/>
  <c r="B6519" i="7"/>
  <c r="B6520" i="7"/>
  <c r="B6521" i="7"/>
  <c r="B6522" i="7"/>
  <c r="B6523" i="7"/>
  <c r="B6524" i="7"/>
  <c r="B6525" i="7"/>
  <c r="B6526" i="7"/>
  <c r="B6527" i="7"/>
  <c r="B6528" i="7"/>
  <c r="B6529" i="7"/>
  <c r="B6530" i="7"/>
  <c r="B6531" i="7"/>
  <c r="B6532" i="7"/>
  <c r="B6533" i="7"/>
  <c r="B6534" i="7"/>
  <c r="B6535" i="7"/>
  <c r="B6536" i="7"/>
  <c r="B6537" i="7"/>
  <c r="B6538" i="7"/>
  <c r="B6539" i="7"/>
  <c r="B6540" i="7"/>
  <c r="B6541" i="7"/>
  <c r="B6542" i="7"/>
  <c r="B6543" i="7"/>
  <c r="B6544" i="7"/>
  <c r="B6545" i="7"/>
  <c r="B6546" i="7"/>
  <c r="B6547" i="7"/>
  <c r="B6548" i="7"/>
  <c r="B6549" i="7"/>
  <c r="B6550" i="7"/>
  <c r="B6551" i="7"/>
  <c r="B6552" i="7"/>
  <c r="B6553" i="7"/>
  <c r="B6554" i="7"/>
  <c r="B6555" i="7"/>
  <c r="B6556" i="7"/>
  <c r="B6557" i="7"/>
  <c r="B6558" i="7"/>
  <c r="B6559" i="7"/>
  <c r="B6560" i="7"/>
  <c r="B6561" i="7"/>
  <c r="B6562" i="7"/>
  <c r="B6563" i="7"/>
  <c r="B6564" i="7"/>
  <c r="B6565" i="7"/>
  <c r="B6566" i="7"/>
  <c r="B6567" i="7"/>
  <c r="B6568" i="7"/>
  <c r="B6569" i="7"/>
  <c r="B6570" i="7"/>
  <c r="B6571" i="7"/>
  <c r="B6572" i="7"/>
  <c r="B6573" i="7"/>
  <c r="B6574" i="7"/>
  <c r="B6575" i="7"/>
  <c r="B6576" i="7"/>
  <c r="B6577" i="7"/>
  <c r="B6578" i="7"/>
  <c r="B6579" i="7"/>
  <c r="B6580" i="7"/>
  <c r="B6581" i="7"/>
  <c r="B6582" i="7"/>
  <c r="B6583" i="7"/>
  <c r="B6584" i="7"/>
  <c r="B6585" i="7"/>
  <c r="B6586" i="7"/>
  <c r="B6587" i="7"/>
  <c r="B6588" i="7"/>
  <c r="B6589" i="7"/>
  <c r="B6590" i="7"/>
  <c r="B6591" i="7"/>
  <c r="B6592" i="7"/>
  <c r="B6593" i="7"/>
  <c r="B6594" i="7"/>
  <c r="B6595" i="7"/>
  <c r="B6596" i="7"/>
  <c r="B6597" i="7"/>
  <c r="B6598" i="7"/>
  <c r="B6599" i="7"/>
  <c r="B6600" i="7"/>
  <c r="B6601" i="7"/>
  <c r="B6602" i="7"/>
  <c r="B6603" i="7"/>
  <c r="B6604" i="7"/>
  <c r="B6605" i="7"/>
  <c r="B6606" i="7"/>
  <c r="B6607" i="7"/>
  <c r="B6608" i="7"/>
  <c r="B6609" i="7"/>
  <c r="B6610" i="7"/>
  <c r="B6611" i="7"/>
  <c r="B6612" i="7"/>
  <c r="B6613" i="7"/>
  <c r="B6614" i="7"/>
  <c r="B6615" i="7"/>
  <c r="B6616" i="7"/>
  <c r="B6617" i="7"/>
  <c r="B6618" i="7"/>
  <c r="B6619" i="7"/>
  <c r="B6620" i="7"/>
  <c r="B6621" i="7"/>
  <c r="B6622" i="7"/>
  <c r="B6623" i="7"/>
  <c r="B6624" i="7"/>
  <c r="B6625" i="7"/>
  <c r="B6626" i="7"/>
  <c r="B6627" i="7"/>
  <c r="B6628" i="7"/>
  <c r="B6629" i="7"/>
  <c r="B6630" i="7"/>
  <c r="B6631" i="7"/>
  <c r="B6632" i="7"/>
  <c r="B6633" i="7"/>
  <c r="B6634" i="7"/>
  <c r="B6635" i="7"/>
  <c r="B6636" i="7"/>
  <c r="B6637" i="7"/>
  <c r="B6638" i="7"/>
  <c r="B6639" i="7"/>
  <c r="B6640" i="7"/>
  <c r="B6641" i="7"/>
  <c r="B6642" i="7"/>
  <c r="B6643" i="7"/>
  <c r="B6644" i="7"/>
  <c r="B6645" i="7"/>
  <c r="B6646" i="7"/>
  <c r="B6647" i="7"/>
  <c r="B6648" i="7"/>
  <c r="B6649" i="7"/>
  <c r="B6650" i="7"/>
  <c r="B6651" i="7"/>
  <c r="B6652" i="7"/>
  <c r="B6653" i="7"/>
  <c r="B6654" i="7"/>
  <c r="B6655" i="7"/>
  <c r="B6656" i="7"/>
  <c r="B6657" i="7"/>
  <c r="B6658" i="7"/>
  <c r="B6659" i="7"/>
  <c r="B6660" i="7"/>
  <c r="B6661" i="7"/>
  <c r="B6662" i="7"/>
  <c r="B6663" i="7"/>
  <c r="B6664" i="7"/>
  <c r="B6665" i="7"/>
  <c r="B6666" i="7"/>
  <c r="B6667" i="7"/>
  <c r="B6668" i="7"/>
  <c r="B6669" i="7"/>
  <c r="B6670" i="7"/>
  <c r="B6671" i="7"/>
  <c r="B6672" i="7"/>
  <c r="B6673" i="7"/>
  <c r="B6674" i="7"/>
  <c r="B6675" i="7"/>
  <c r="B6676" i="7"/>
  <c r="B6677" i="7"/>
  <c r="B6678" i="7"/>
  <c r="B6679" i="7"/>
  <c r="B6680" i="7"/>
  <c r="B6681" i="7"/>
  <c r="B6682" i="7"/>
  <c r="B6683" i="7"/>
  <c r="B6684" i="7"/>
  <c r="B6685" i="7"/>
  <c r="B6686" i="7"/>
  <c r="B6687" i="7"/>
  <c r="B6688" i="7"/>
  <c r="B6689" i="7"/>
  <c r="B6690" i="7"/>
  <c r="B6691" i="7"/>
  <c r="B6692" i="7"/>
  <c r="B6693" i="7"/>
  <c r="B6694" i="7"/>
  <c r="B6695" i="7"/>
  <c r="B6696" i="7"/>
  <c r="B6697" i="7"/>
  <c r="B6698" i="7"/>
  <c r="B6699" i="7"/>
  <c r="B6700" i="7"/>
  <c r="B6701" i="7"/>
  <c r="B6702" i="7"/>
  <c r="B6703" i="7"/>
  <c r="B6704" i="7"/>
  <c r="B6705" i="7"/>
  <c r="B6706" i="7"/>
  <c r="B6707" i="7"/>
  <c r="B6708" i="7"/>
  <c r="B6709" i="7"/>
  <c r="B6710" i="7"/>
  <c r="B6711" i="7"/>
  <c r="B6712" i="7"/>
  <c r="B6713" i="7"/>
  <c r="B6714" i="7"/>
  <c r="B6715" i="7"/>
  <c r="B6716" i="7"/>
  <c r="B6717" i="7"/>
  <c r="B6718" i="7"/>
  <c r="B6719" i="7"/>
  <c r="B6720" i="7"/>
  <c r="B6721" i="7"/>
  <c r="B6722" i="7"/>
  <c r="B6723" i="7"/>
  <c r="B6724" i="7"/>
  <c r="B6725" i="7"/>
  <c r="B6726" i="7"/>
  <c r="B6727" i="7"/>
  <c r="B6728" i="7"/>
  <c r="B6729" i="7"/>
  <c r="B6730" i="7"/>
  <c r="B6731" i="7"/>
  <c r="B6732" i="7"/>
  <c r="B6733" i="7"/>
  <c r="B6734" i="7"/>
  <c r="B6735" i="7"/>
  <c r="B6736" i="7"/>
  <c r="B6737" i="7"/>
  <c r="B6738" i="7"/>
  <c r="B6739" i="7"/>
  <c r="B6740" i="7"/>
  <c r="B6741" i="7"/>
  <c r="B6742" i="7"/>
  <c r="B6743" i="7"/>
  <c r="B6744" i="7"/>
  <c r="B6745" i="7"/>
  <c r="B6746" i="7"/>
  <c r="B6747" i="7"/>
  <c r="B6748" i="7"/>
  <c r="B6749" i="7"/>
  <c r="B6750" i="7"/>
  <c r="B6751" i="7"/>
  <c r="B6752" i="7"/>
  <c r="B6753" i="7"/>
  <c r="B6754" i="7"/>
  <c r="B6755" i="7"/>
  <c r="B6756" i="7"/>
  <c r="B6757" i="7"/>
  <c r="B6758" i="7"/>
  <c r="B6759" i="7"/>
  <c r="B6760" i="7"/>
  <c r="B6761" i="7"/>
  <c r="B6762" i="7"/>
  <c r="B6763" i="7"/>
  <c r="B6764" i="7"/>
  <c r="B6765" i="7"/>
  <c r="B6766" i="7"/>
  <c r="B6767" i="7"/>
  <c r="B6768" i="7"/>
  <c r="B6769" i="7"/>
  <c r="B6770" i="7"/>
  <c r="B6771" i="7"/>
  <c r="B6772" i="7"/>
  <c r="B6773" i="7"/>
  <c r="B6774" i="7"/>
  <c r="B6775" i="7"/>
  <c r="B6776" i="7"/>
  <c r="B6777" i="7"/>
  <c r="B6778" i="7"/>
  <c r="B6779" i="7"/>
  <c r="B6780" i="7"/>
  <c r="B6781" i="7"/>
  <c r="B6782" i="7"/>
  <c r="B6783" i="7"/>
  <c r="B6784" i="7"/>
  <c r="B6785" i="7"/>
  <c r="B6786" i="7"/>
  <c r="B6787" i="7"/>
  <c r="B6788" i="7"/>
  <c r="B6789" i="7"/>
  <c r="B6790" i="7"/>
  <c r="B6791" i="7"/>
  <c r="B6792" i="7"/>
  <c r="B6793" i="7"/>
  <c r="B6794" i="7"/>
  <c r="B6795" i="7"/>
  <c r="B6796" i="7"/>
  <c r="B6797" i="7"/>
  <c r="B6798" i="7"/>
  <c r="B6799" i="7"/>
  <c r="B6800" i="7"/>
  <c r="B6801" i="7"/>
  <c r="B6802" i="7"/>
  <c r="B6803" i="7"/>
  <c r="B6804" i="7"/>
  <c r="B6805" i="7"/>
  <c r="B6806" i="7"/>
  <c r="B6807" i="7"/>
  <c r="B6808" i="7"/>
  <c r="B6809" i="7"/>
  <c r="B6810" i="7"/>
  <c r="B6811" i="7"/>
  <c r="B6812" i="7"/>
  <c r="B6813" i="7"/>
  <c r="B6814" i="7"/>
  <c r="B6815" i="7"/>
  <c r="B6816" i="7"/>
  <c r="B6817" i="7"/>
  <c r="B6818" i="7"/>
  <c r="B6819" i="7"/>
  <c r="B6820" i="7"/>
  <c r="B6821" i="7"/>
  <c r="B6822" i="7"/>
  <c r="B6823" i="7"/>
  <c r="B6824" i="7"/>
  <c r="B6825" i="7"/>
  <c r="B6826" i="7"/>
  <c r="B6827" i="7"/>
  <c r="B6828" i="7"/>
  <c r="B6829" i="7"/>
  <c r="B6830" i="7"/>
  <c r="B6831" i="7"/>
  <c r="B6832" i="7"/>
  <c r="B6833" i="7"/>
  <c r="B6834" i="7"/>
  <c r="B6835" i="7"/>
  <c r="B6836" i="7"/>
  <c r="B6837" i="7"/>
  <c r="B6838" i="7"/>
  <c r="B6839" i="7"/>
  <c r="B6840" i="7"/>
  <c r="B6841" i="7"/>
  <c r="B6842" i="7"/>
  <c r="B6843" i="7"/>
  <c r="B6844" i="7"/>
  <c r="B6845" i="7"/>
  <c r="B6846" i="7"/>
  <c r="B6847" i="7"/>
  <c r="B6848" i="7"/>
  <c r="B6849" i="7"/>
  <c r="B6850" i="7"/>
  <c r="B6851" i="7"/>
  <c r="B6852" i="7"/>
  <c r="B6853" i="7"/>
  <c r="B6854" i="7"/>
  <c r="B6855" i="7"/>
  <c r="B6856" i="7"/>
  <c r="B6857" i="7"/>
  <c r="B6858" i="7"/>
  <c r="B6859" i="7"/>
  <c r="B6860" i="7"/>
  <c r="B6861" i="7"/>
  <c r="B6862" i="7"/>
  <c r="B6863" i="7"/>
  <c r="B6864" i="7"/>
  <c r="B6865" i="7"/>
  <c r="B6866" i="7"/>
  <c r="B6867" i="7"/>
  <c r="B6868" i="7"/>
  <c r="B6869" i="7"/>
  <c r="B6870" i="7"/>
  <c r="B6871" i="7"/>
  <c r="B6872" i="7"/>
  <c r="B6873" i="7"/>
  <c r="B6874" i="7"/>
  <c r="B6875" i="7"/>
  <c r="B6876" i="7"/>
  <c r="B6877" i="7"/>
  <c r="B6878" i="7"/>
  <c r="B6879" i="7"/>
  <c r="B6880" i="7"/>
  <c r="B6881" i="7"/>
  <c r="B6882" i="7"/>
  <c r="B6883" i="7"/>
  <c r="B6884" i="7"/>
  <c r="B6885" i="7"/>
  <c r="B6886" i="7"/>
  <c r="B6887" i="7"/>
  <c r="B6888" i="7"/>
  <c r="B6889" i="7"/>
  <c r="B6890" i="7"/>
  <c r="B6891" i="7"/>
  <c r="B6892" i="7"/>
  <c r="B6893" i="7"/>
  <c r="B6894" i="7"/>
  <c r="B6895" i="7"/>
  <c r="B6896" i="7"/>
  <c r="B6897" i="7"/>
  <c r="B6898" i="7"/>
  <c r="B6899" i="7"/>
  <c r="B6900" i="7"/>
  <c r="B6901" i="7"/>
  <c r="B6902" i="7"/>
  <c r="B6903" i="7"/>
  <c r="B6904" i="7"/>
  <c r="B6905" i="7"/>
  <c r="B6906" i="7"/>
  <c r="B6907" i="7"/>
  <c r="B6908" i="7"/>
  <c r="B6909" i="7"/>
  <c r="B6910" i="7"/>
  <c r="B6911" i="7"/>
  <c r="B6912" i="7"/>
  <c r="B6913" i="7"/>
  <c r="B6914" i="7"/>
  <c r="B6915" i="7"/>
  <c r="B6916" i="7"/>
  <c r="B6917" i="7"/>
  <c r="B6918" i="7"/>
  <c r="B6919" i="7"/>
  <c r="B6920" i="7"/>
  <c r="B6921" i="7"/>
  <c r="B6922" i="7"/>
  <c r="B6923" i="7"/>
  <c r="B6924" i="7"/>
  <c r="B6925" i="7"/>
  <c r="B6926" i="7"/>
  <c r="B6927" i="7"/>
  <c r="B6928" i="7"/>
  <c r="B6929" i="7"/>
  <c r="B6930" i="7"/>
  <c r="B6931" i="7"/>
  <c r="B6932" i="7"/>
  <c r="B6933" i="7"/>
  <c r="B6934" i="7"/>
  <c r="B6935" i="7"/>
  <c r="B6936" i="7"/>
  <c r="B6937" i="7"/>
  <c r="B6938" i="7"/>
  <c r="B6939" i="7"/>
  <c r="B6940" i="7"/>
  <c r="B6941" i="7"/>
  <c r="B6942" i="7"/>
  <c r="B6943" i="7"/>
  <c r="B6944" i="7"/>
  <c r="B6945" i="7"/>
  <c r="B6946" i="7"/>
  <c r="B6947" i="7"/>
  <c r="B6948" i="7"/>
  <c r="B6949" i="7"/>
  <c r="B6950" i="7"/>
  <c r="B6951" i="7"/>
  <c r="B6952" i="7"/>
  <c r="B6953" i="7"/>
  <c r="B6954" i="7"/>
  <c r="B6955" i="7"/>
  <c r="B6956" i="7"/>
  <c r="B6957" i="7"/>
  <c r="B6958" i="7"/>
  <c r="B6959" i="7"/>
  <c r="B6960" i="7"/>
  <c r="B6961" i="7"/>
  <c r="B6962" i="7"/>
  <c r="B6963" i="7"/>
  <c r="B6964" i="7"/>
  <c r="B6965" i="7"/>
  <c r="B6966" i="7"/>
  <c r="B6967" i="7"/>
  <c r="B6968" i="7"/>
  <c r="B6969" i="7"/>
  <c r="B6970" i="7"/>
  <c r="B6971" i="7"/>
  <c r="B6972" i="7"/>
  <c r="B6973" i="7"/>
  <c r="B6974" i="7"/>
  <c r="B6975" i="7"/>
  <c r="B6976" i="7"/>
  <c r="B6977" i="7"/>
  <c r="B6978" i="7"/>
  <c r="B6979" i="7"/>
  <c r="B6980" i="7"/>
  <c r="B6981" i="7"/>
  <c r="B6982" i="7"/>
  <c r="B6983" i="7"/>
  <c r="B6984" i="7"/>
  <c r="B6985" i="7"/>
  <c r="B6986" i="7"/>
  <c r="B6987" i="7"/>
  <c r="B6988" i="7"/>
  <c r="B6989" i="7"/>
  <c r="B6990" i="7"/>
  <c r="B6991" i="7"/>
  <c r="B6992" i="7"/>
  <c r="B6993" i="7"/>
  <c r="B6994" i="7"/>
  <c r="B6995" i="7"/>
  <c r="B6996" i="7"/>
  <c r="B6997" i="7"/>
  <c r="B6998" i="7"/>
  <c r="B6999" i="7"/>
  <c r="B7000" i="7"/>
  <c r="B7001" i="7"/>
  <c r="B7002" i="7"/>
  <c r="B7003" i="7"/>
  <c r="B7004" i="7"/>
  <c r="B7005" i="7"/>
  <c r="B7006" i="7"/>
  <c r="B7007" i="7"/>
  <c r="B7008" i="7"/>
  <c r="B7009" i="7"/>
  <c r="B7010" i="7"/>
  <c r="B7011" i="7"/>
  <c r="B7012" i="7"/>
  <c r="B7013" i="7"/>
  <c r="B7014" i="7"/>
  <c r="B7015" i="7"/>
  <c r="B7016" i="7"/>
  <c r="B7017" i="7"/>
  <c r="B7018" i="7"/>
  <c r="B7019" i="7"/>
  <c r="B7020" i="7"/>
  <c r="B7021" i="7"/>
  <c r="B7022" i="7"/>
  <c r="B7023" i="7"/>
  <c r="B7024" i="7"/>
  <c r="B7025" i="7"/>
  <c r="B7026" i="7"/>
  <c r="B7027" i="7"/>
  <c r="B7028" i="7"/>
  <c r="B7029" i="7"/>
  <c r="B7030" i="7"/>
  <c r="B7031" i="7"/>
  <c r="B7032" i="7"/>
  <c r="B7033" i="7"/>
  <c r="B7034" i="7"/>
  <c r="B7035" i="7"/>
  <c r="B7036" i="7"/>
  <c r="B7037" i="7"/>
  <c r="B7038" i="7"/>
  <c r="B7039" i="7"/>
  <c r="B7040" i="7"/>
  <c r="B7041" i="7"/>
  <c r="B7042" i="7"/>
  <c r="B7043" i="7"/>
  <c r="B7044" i="7"/>
  <c r="B7045" i="7"/>
  <c r="B7046" i="7"/>
  <c r="B7047" i="7"/>
  <c r="B7048" i="7"/>
  <c r="B7049" i="7"/>
  <c r="B7050" i="7"/>
  <c r="B7051" i="7"/>
  <c r="B7052" i="7"/>
  <c r="B7053" i="7"/>
  <c r="B7054" i="7"/>
  <c r="B7055" i="7"/>
  <c r="B7056" i="7"/>
  <c r="B7057" i="7"/>
  <c r="B7058" i="7"/>
  <c r="B7059" i="7"/>
  <c r="B7060" i="7"/>
  <c r="B7061" i="7"/>
  <c r="B7062" i="7"/>
  <c r="B7063" i="7"/>
  <c r="B7064" i="7"/>
  <c r="B7065" i="7"/>
  <c r="B7066" i="7"/>
  <c r="B7067" i="7"/>
  <c r="B7068" i="7"/>
  <c r="B7069" i="7"/>
  <c r="B7070" i="7"/>
  <c r="B7071" i="7"/>
  <c r="B7072" i="7"/>
  <c r="B7073" i="7"/>
  <c r="B7074" i="7"/>
  <c r="B7075" i="7"/>
  <c r="B7076" i="7"/>
  <c r="B7077" i="7"/>
  <c r="B7078" i="7"/>
  <c r="B7079" i="7"/>
  <c r="B7080" i="7"/>
  <c r="B7081" i="7"/>
  <c r="B7082" i="7"/>
  <c r="B7083" i="7"/>
  <c r="B7084" i="7"/>
  <c r="B7085" i="7"/>
  <c r="B7086" i="7"/>
  <c r="B7087" i="7"/>
  <c r="B7088" i="7"/>
  <c r="B7089" i="7"/>
  <c r="B7090" i="7"/>
  <c r="B7091" i="7"/>
  <c r="B7092" i="7"/>
  <c r="B7093" i="7"/>
  <c r="B7094" i="7"/>
  <c r="B7095" i="7"/>
  <c r="B7096" i="7"/>
  <c r="B7097" i="7"/>
  <c r="B7098" i="7"/>
  <c r="B7099" i="7"/>
  <c r="B7100" i="7"/>
  <c r="B7101" i="7"/>
  <c r="B7102" i="7"/>
  <c r="B7103" i="7"/>
  <c r="B7104" i="7"/>
  <c r="B7105" i="7"/>
  <c r="B7106" i="7"/>
  <c r="B7107" i="7"/>
  <c r="B7108" i="7"/>
  <c r="B7109" i="7"/>
  <c r="B7110" i="7"/>
  <c r="B7111" i="7"/>
  <c r="B7112" i="7"/>
  <c r="B7113" i="7"/>
  <c r="B7114" i="7"/>
  <c r="B7115" i="7"/>
  <c r="B7116" i="7"/>
  <c r="B7117" i="7"/>
  <c r="B7118" i="7"/>
  <c r="B7119" i="7"/>
  <c r="B7120" i="7"/>
  <c r="B7121" i="7"/>
  <c r="B7122" i="7"/>
  <c r="B7123" i="7"/>
  <c r="B7124" i="7"/>
  <c r="B7125" i="7"/>
  <c r="B7126" i="7"/>
  <c r="B7127" i="7"/>
  <c r="B7128" i="7"/>
  <c r="B7129" i="7"/>
  <c r="B7130" i="7"/>
  <c r="B7131" i="7"/>
  <c r="B7132" i="7"/>
  <c r="B7133" i="7"/>
  <c r="B7134" i="7"/>
  <c r="B7135" i="7"/>
  <c r="B7136" i="7"/>
  <c r="B7137" i="7"/>
  <c r="B7138" i="7"/>
  <c r="B7139" i="7"/>
  <c r="B7140" i="7"/>
  <c r="B7141" i="7"/>
  <c r="B7142" i="7"/>
  <c r="B7143" i="7"/>
  <c r="B7144" i="7"/>
  <c r="B7145" i="7"/>
  <c r="B7146" i="7"/>
  <c r="B7147" i="7"/>
  <c r="B7148" i="7"/>
  <c r="B7149" i="7"/>
  <c r="B7150" i="7"/>
  <c r="B7151" i="7"/>
  <c r="B7152" i="7"/>
  <c r="B7153" i="7"/>
  <c r="B7154" i="7"/>
  <c r="B7155" i="7"/>
  <c r="B7156" i="7"/>
  <c r="B7157" i="7"/>
  <c r="B7158" i="7"/>
  <c r="B7159" i="7"/>
  <c r="B7160" i="7"/>
  <c r="B7161" i="7"/>
  <c r="B7162" i="7"/>
  <c r="B7163" i="7"/>
  <c r="B7164" i="7"/>
  <c r="B7165" i="7"/>
  <c r="B7166" i="7"/>
  <c r="B7167" i="7"/>
  <c r="B7168" i="7"/>
  <c r="B7169" i="7"/>
  <c r="B7170" i="7"/>
  <c r="B7171" i="7"/>
  <c r="B7172" i="7"/>
  <c r="B7173" i="7"/>
  <c r="B7174" i="7"/>
  <c r="B7175" i="7"/>
  <c r="B7176" i="7"/>
  <c r="B7177" i="7"/>
  <c r="B7178" i="7"/>
  <c r="B7179" i="7"/>
  <c r="B7180" i="7"/>
  <c r="B7181" i="7"/>
  <c r="B7182" i="7"/>
  <c r="B7183" i="7"/>
  <c r="B7184" i="7"/>
  <c r="B7185" i="7"/>
  <c r="B7186" i="7"/>
  <c r="B7187" i="7"/>
  <c r="B7188" i="7"/>
  <c r="B7189" i="7"/>
  <c r="B7190" i="7"/>
  <c r="B7191" i="7"/>
  <c r="B7192" i="7"/>
  <c r="B7193" i="7"/>
  <c r="B7194" i="7"/>
  <c r="B7195" i="7"/>
  <c r="B7196" i="7"/>
  <c r="B7197" i="7"/>
  <c r="B7198" i="7"/>
  <c r="B7199" i="7"/>
  <c r="B7200" i="7"/>
  <c r="B7201" i="7"/>
  <c r="B7202" i="7"/>
  <c r="B7203" i="7"/>
  <c r="B7204" i="7"/>
  <c r="B7205" i="7"/>
  <c r="B7206" i="7"/>
  <c r="B7207" i="7"/>
  <c r="B7208" i="7"/>
  <c r="B7209" i="7"/>
  <c r="B7210" i="7"/>
  <c r="B7211" i="7"/>
  <c r="B7212" i="7"/>
  <c r="B7213" i="7"/>
  <c r="B7214" i="7"/>
  <c r="B7215" i="7"/>
  <c r="B7216" i="7"/>
  <c r="B7217" i="7"/>
  <c r="B7218" i="7"/>
  <c r="B7219" i="7"/>
  <c r="B7220" i="7"/>
  <c r="B7221" i="7"/>
  <c r="B7222" i="7"/>
  <c r="B7223" i="7"/>
  <c r="B7224" i="7"/>
  <c r="B7225" i="7"/>
  <c r="B7226" i="7"/>
  <c r="B7227" i="7"/>
  <c r="B7228" i="7"/>
  <c r="B7229" i="7"/>
  <c r="B7230" i="7"/>
  <c r="B7231" i="7"/>
  <c r="B7232" i="7"/>
  <c r="B7233" i="7"/>
  <c r="B7234" i="7"/>
  <c r="B7235" i="7"/>
  <c r="B7236" i="7"/>
  <c r="B7237" i="7"/>
  <c r="B7238" i="7"/>
  <c r="B7239" i="7"/>
  <c r="B7240" i="7"/>
  <c r="B7241" i="7"/>
  <c r="B7242" i="7"/>
  <c r="B7243" i="7"/>
  <c r="B7244" i="7"/>
  <c r="B7245" i="7"/>
  <c r="B7246" i="7"/>
  <c r="B7247" i="7"/>
  <c r="B7248" i="7"/>
  <c r="B7249" i="7"/>
  <c r="B7250" i="7"/>
  <c r="B7251" i="7"/>
  <c r="B7252" i="7"/>
  <c r="B7253" i="7"/>
  <c r="B7254" i="7"/>
  <c r="B7255" i="7"/>
  <c r="B7256" i="7"/>
  <c r="B7257" i="7"/>
  <c r="B7258" i="7"/>
  <c r="B7259" i="7"/>
  <c r="B7260" i="7"/>
  <c r="B7261" i="7"/>
  <c r="B7262" i="7"/>
  <c r="B7263" i="7"/>
  <c r="B7264" i="7"/>
  <c r="B7265" i="7"/>
  <c r="B7266" i="7"/>
  <c r="B7267" i="7"/>
  <c r="B7268" i="7"/>
  <c r="B7269" i="7"/>
  <c r="B7270" i="7"/>
  <c r="B7271" i="7"/>
  <c r="B7272" i="7"/>
  <c r="B7273" i="7"/>
  <c r="B7274" i="7"/>
  <c r="B7275" i="7"/>
  <c r="B7276" i="7"/>
  <c r="B7277" i="7"/>
  <c r="B7278" i="7"/>
  <c r="B7279" i="7"/>
  <c r="B7280" i="7"/>
  <c r="B7281" i="7"/>
  <c r="B7282" i="7"/>
  <c r="B7283" i="7"/>
  <c r="B7284" i="7"/>
  <c r="B7285" i="7"/>
  <c r="B7286" i="7"/>
  <c r="B7287" i="7"/>
  <c r="B7288" i="7"/>
  <c r="B7289" i="7"/>
  <c r="B7290" i="7"/>
  <c r="B7291" i="7"/>
  <c r="B7292" i="7"/>
  <c r="B7293" i="7"/>
  <c r="B7294" i="7"/>
  <c r="B7295" i="7"/>
  <c r="B7296" i="7"/>
  <c r="B7297" i="7"/>
  <c r="B7298" i="7"/>
  <c r="B7299" i="7"/>
  <c r="B7300" i="7"/>
  <c r="B7301" i="7"/>
  <c r="B7302" i="7"/>
  <c r="B7303" i="7"/>
  <c r="B7304" i="7"/>
  <c r="B7305" i="7"/>
  <c r="B7306" i="7"/>
  <c r="B7307" i="7"/>
  <c r="B7308" i="7"/>
  <c r="B7309" i="7"/>
  <c r="B7310" i="7"/>
  <c r="B7311" i="7"/>
  <c r="B7312" i="7"/>
  <c r="B7313" i="7"/>
  <c r="B7314" i="7"/>
  <c r="B7315" i="7"/>
  <c r="B7316" i="7"/>
  <c r="B7317" i="7"/>
  <c r="B7318" i="7"/>
  <c r="B7319" i="7"/>
  <c r="B7320" i="7"/>
  <c r="B7321" i="7"/>
  <c r="B7322" i="7"/>
  <c r="B7323" i="7"/>
  <c r="B7324" i="7"/>
  <c r="B7325" i="7"/>
  <c r="B7326" i="7"/>
  <c r="B7327" i="7"/>
  <c r="B7328" i="7"/>
  <c r="B7329" i="7"/>
  <c r="B7330" i="7"/>
  <c r="B7331" i="7"/>
  <c r="B7332" i="7"/>
  <c r="B7333" i="7"/>
  <c r="B7334" i="7"/>
  <c r="B7335" i="7"/>
  <c r="B7336" i="7"/>
  <c r="B7337" i="7"/>
  <c r="B7338" i="7"/>
  <c r="B7339" i="7"/>
  <c r="B7340" i="7"/>
  <c r="B7341" i="7"/>
  <c r="B7342" i="7"/>
  <c r="B7343" i="7"/>
  <c r="B7344" i="7"/>
  <c r="B7345" i="7"/>
  <c r="B7346" i="7"/>
  <c r="B7347" i="7"/>
  <c r="B7348" i="7"/>
  <c r="B7349" i="7"/>
  <c r="B7350" i="7"/>
  <c r="B7351" i="7"/>
  <c r="B7352" i="7"/>
  <c r="B7353" i="7"/>
  <c r="B7354" i="7"/>
  <c r="B7355" i="7"/>
  <c r="B7356" i="7"/>
  <c r="B7357" i="7"/>
  <c r="B7358" i="7"/>
  <c r="B7359" i="7"/>
  <c r="B7360" i="7"/>
  <c r="B7361" i="7"/>
  <c r="B7362" i="7"/>
  <c r="B7363" i="7"/>
  <c r="B7364" i="7"/>
  <c r="B7365" i="7"/>
  <c r="B7366" i="7"/>
  <c r="B7367" i="7"/>
  <c r="B7368" i="7"/>
  <c r="B7369" i="7"/>
  <c r="B7370" i="7"/>
  <c r="B7371" i="7"/>
  <c r="B7372" i="7"/>
  <c r="B7373" i="7"/>
  <c r="B7374" i="7"/>
  <c r="B7375" i="7"/>
  <c r="B7376" i="7"/>
  <c r="B7377" i="7"/>
  <c r="B7378" i="7"/>
  <c r="B7379" i="7"/>
  <c r="B7380" i="7"/>
  <c r="B7381" i="7"/>
  <c r="B7382" i="7"/>
  <c r="B7383" i="7"/>
  <c r="B7384" i="7"/>
  <c r="B7385" i="7"/>
  <c r="B7386" i="7"/>
  <c r="B7387" i="7"/>
  <c r="B7388" i="7"/>
  <c r="B7389" i="7"/>
  <c r="B7390" i="7"/>
  <c r="B7391" i="7"/>
  <c r="B7392" i="7"/>
  <c r="B7393" i="7"/>
  <c r="B7394" i="7"/>
  <c r="B7395" i="7"/>
  <c r="B7396" i="7"/>
  <c r="B7397" i="7"/>
  <c r="B7398" i="7"/>
  <c r="B7399" i="7"/>
  <c r="B7400" i="7"/>
  <c r="B7401" i="7"/>
  <c r="B7402" i="7"/>
  <c r="B7403" i="7"/>
  <c r="B7404" i="7"/>
  <c r="B7405" i="7"/>
  <c r="B7406" i="7"/>
  <c r="B7407" i="7"/>
  <c r="B7408" i="7"/>
  <c r="B7409" i="7"/>
  <c r="B7410" i="7"/>
  <c r="B7411" i="7"/>
  <c r="B7412" i="7"/>
  <c r="B7413" i="7"/>
  <c r="B7414" i="7"/>
  <c r="B7415" i="7"/>
  <c r="B7416" i="7"/>
  <c r="B7417" i="7"/>
  <c r="B7418" i="7"/>
  <c r="B7419" i="7"/>
  <c r="B7420" i="7"/>
  <c r="B7421" i="7"/>
  <c r="B7422" i="7"/>
  <c r="B7423" i="7"/>
  <c r="B7424" i="7"/>
  <c r="B7425" i="7"/>
  <c r="B7426" i="7"/>
  <c r="B7427" i="7"/>
  <c r="B7428" i="7"/>
  <c r="B7429" i="7"/>
  <c r="B7430" i="7"/>
  <c r="B7431" i="7"/>
  <c r="B7432" i="7"/>
  <c r="B7433" i="7"/>
  <c r="B7434" i="7"/>
  <c r="B7435" i="7"/>
  <c r="B7436" i="7"/>
  <c r="B7437" i="7"/>
  <c r="B7438" i="7"/>
  <c r="B7439" i="7"/>
  <c r="B7440" i="7"/>
  <c r="B7441" i="7"/>
  <c r="B7442" i="7"/>
  <c r="B7443" i="7"/>
  <c r="B7444" i="7"/>
  <c r="B7445" i="7"/>
  <c r="B7446" i="7"/>
  <c r="B7447" i="7"/>
  <c r="B7448" i="7"/>
  <c r="B7449" i="7"/>
  <c r="B7450" i="7"/>
  <c r="B7451" i="7"/>
  <c r="B7452" i="7"/>
  <c r="B7453" i="7"/>
  <c r="B7454" i="7"/>
  <c r="B7455" i="7"/>
  <c r="B7456" i="7"/>
  <c r="B7457" i="7"/>
  <c r="B7458" i="7"/>
  <c r="B7459" i="7"/>
  <c r="B7460" i="7"/>
  <c r="B7461" i="7"/>
  <c r="B7462" i="7"/>
  <c r="B7463" i="7"/>
  <c r="B7464" i="7"/>
  <c r="B7465" i="7"/>
  <c r="B7466" i="7"/>
  <c r="B7467" i="7"/>
  <c r="B7468" i="7"/>
  <c r="B7469" i="7"/>
  <c r="B7470" i="7"/>
  <c r="B7471" i="7"/>
  <c r="B7472" i="7"/>
  <c r="B7473" i="7"/>
  <c r="B7474" i="7"/>
  <c r="B7475" i="7"/>
  <c r="B7476" i="7"/>
  <c r="B7477" i="7"/>
  <c r="B7478" i="7"/>
  <c r="B7479" i="7"/>
  <c r="B7480" i="7"/>
  <c r="B7481" i="7"/>
  <c r="B7482" i="7"/>
  <c r="B7483" i="7"/>
  <c r="B7484" i="7"/>
  <c r="B7485" i="7"/>
  <c r="B7486" i="7"/>
  <c r="B7487" i="7"/>
  <c r="B7488" i="7"/>
  <c r="B7489" i="7"/>
  <c r="B7490" i="7"/>
  <c r="B7491" i="7"/>
  <c r="B7492" i="7"/>
  <c r="B7493" i="7"/>
  <c r="B7494" i="7"/>
  <c r="B7495" i="7"/>
  <c r="B7496" i="7"/>
  <c r="B7497" i="7"/>
  <c r="B7498" i="7"/>
  <c r="B7499" i="7"/>
  <c r="B7500" i="7"/>
  <c r="B7501" i="7"/>
  <c r="B7502" i="7"/>
  <c r="B7503" i="7"/>
  <c r="B7504" i="7"/>
  <c r="B7505" i="7"/>
  <c r="B7506" i="7"/>
  <c r="B7507" i="7"/>
  <c r="B7508" i="7"/>
  <c r="B7509" i="7"/>
  <c r="B7510" i="7"/>
  <c r="B7511" i="7"/>
  <c r="B7512" i="7"/>
  <c r="B7513" i="7"/>
  <c r="B7514" i="7"/>
  <c r="B7515" i="7"/>
  <c r="B7516" i="7"/>
  <c r="B7517" i="7"/>
  <c r="B7518" i="7"/>
  <c r="B7519" i="7"/>
  <c r="B7520" i="7"/>
  <c r="B7521" i="7"/>
  <c r="B7522" i="7"/>
  <c r="B7523" i="7"/>
  <c r="B7524" i="7"/>
  <c r="B7525" i="7"/>
  <c r="B7526" i="7"/>
  <c r="B7527" i="7"/>
  <c r="B7528" i="7"/>
  <c r="B7529" i="7"/>
  <c r="B7530" i="7"/>
  <c r="B7531" i="7"/>
  <c r="B7532" i="7"/>
  <c r="B7533" i="7"/>
  <c r="B7534" i="7"/>
  <c r="B7535" i="7"/>
  <c r="B7536" i="7"/>
  <c r="B7537" i="7"/>
  <c r="B7538" i="7"/>
  <c r="B7539" i="7"/>
  <c r="B7540" i="7"/>
  <c r="B7541" i="7"/>
  <c r="B7542" i="7"/>
  <c r="B7543" i="7"/>
  <c r="B7544" i="7"/>
  <c r="B7545" i="7"/>
  <c r="B7546" i="7"/>
  <c r="B7547" i="7"/>
  <c r="B7548" i="7"/>
  <c r="B7549" i="7"/>
  <c r="B7550" i="7"/>
  <c r="B7551" i="7"/>
  <c r="B7552" i="7"/>
  <c r="B7553" i="7"/>
  <c r="B7554" i="7"/>
  <c r="B7555" i="7"/>
  <c r="B7556" i="7"/>
  <c r="B7557" i="7"/>
  <c r="B7558" i="7"/>
  <c r="B7559" i="7"/>
  <c r="B7560" i="7"/>
  <c r="B7561" i="7"/>
  <c r="B7562" i="7"/>
  <c r="B7563" i="7"/>
  <c r="B7564" i="7"/>
  <c r="B7565" i="7"/>
  <c r="B7566" i="7"/>
  <c r="B7567" i="7"/>
  <c r="B7568" i="7"/>
  <c r="B7569" i="7"/>
  <c r="B7570" i="7"/>
  <c r="B7571" i="7"/>
  <c r="B7572" i="7"/>
  <c r="B7573" i="7"/>
  <c r="B7574" i="7"/>
  <c r="B7575" i="7"/>
  <c r="B7576" i="7"/>
  <c r="B7577" i="7"/>
  <c r="B7578" i="7"/>
  <c r="B7579" i="7"/>
  <c r="B7580" i="7"/>
  <c r="B7581" i="7"/>
  <c r="B7582" i="7"/>
  <c r="B7583" i="7"/>
  <c r="B7584" i="7"/>
  <c r="B7585" i="7"/>
  <c r="B7586" i="7"/>
  <c r="B7587" i="7"/>
  <c r="B7588" i="7"/>
  <c r="B7589" i="7"/>
  <c r="B7590" i="7"/>
  <c r="B7591" i="7"/>
  <c r="B7592" i="7"/>
  <c r="B7593" i="7"/>
  <c r="B7594" i="7"/>
  <c r="B7595" i="7"/>
  <c r="B7596" i="7"/>
  <c r="B7597" i="7"/>
  <c r="B7598" i="7"/>
  <c r="B7599" i="7"/>
  <c r="B7600" i="7"/>
  <c r="B7601" i="7"/>
  <c r="B7602" i="7"/>
  <c r="B7603" i="7"/>
  <c r="B7604" i="7"/>
  <c r="B7605" i="7"/>
  <c r="B7606" i="7"/>
  <c r="B7607" i="7"/>
  <c r="B7608" i="7"/>
  <c r="B7609" i="7"/>
  <c r="B7610" i="7"/>
  <c r="B7611" i="7"/>
  <c r="B7612" i="7"/>
  <c r="B7613" i="7"/>
  <c r="B7614" i="7"/>
  <c r="B7615" i="7"/>
  <c r="B7616" i="7"/>
  <c r="B7617" i="7"/>
  <c r="B7618" i="7"/>
  <c r="B7619" i="7"/>
  <c r="B7620" i="7"/>
  <c r="B7621" i="7"/>
  <c r="B7622" i="7"/>
  <c r="B7623" i="7"/>
  <c r="B7624" i="7"/>
  <c r="B7625" i="7"/>
  <c r="B7626" i="7"/>
  <c r="B7627" i="7"/>
  <c r="B7628" i="7"/>
  <c r="B7629" i="7"/>
  <c r="B7630" i="7"/>
  <c r="B7631" i="7"/>
  <c r="B7632" i="7"/>
  <c r="B7633" i="7"/>
  <c r="B7634" i="7"/>
  <c r="B7635" i="7"/>
  <c r="B7636" i="7"/>
  <c r="B7637" i="7"/>
  <c r="B7638" i="7"/>
  <c r="B7639" i="7"/>
  <c r="B7640" i="7"/>
  <c r="B7641" i="7"/>
  <c r="B7642" i="7"/>
  <c r="B7643" i="7"/>
  <c r="B7644" i="7"/>
  <c r="B7645" i="7"/>
  <c r="B7646" i="7"/>
  <c r="B7647" i="7"/>
  <c r="B7648" i="7"/>
  <c r="B7649" i="7"/>
  <c r="B7650" i="7"/>
  <c r="B7651" i="7"/>
  <c r="B7652" i="7"/>
  <c r="B7653" i="7"/>
  <c r="B7654" i="7"/>
  <c r="B7655" i="7"/>
  <c r="B7656" i="7"/>
  <c r="B7657" i="7"/>
  <c r="B7658" i="7"/>
  <c r="B7659" i="7"/>
  <c r="B7660" i="7"/>
  <c r="B7661" i="7"/>
  <c r="B7662" i="7"/>
  <c r="B7663" i="7"/>
  <c r="B7664" i="7"/>
  <c r="B7665" i="7"/>
  <c r="B7666" i="7"/>
  <c r="B7667" i="7"/>
  <c r="B7668" i="7"/>
  <c r="B7669" i="7"/>
  <c r="B7670" i="7"/>
  <c r="B7671" i="7"/>
  <c r="B7672" i="7"/>
  <c r="B7673" i="7"/>
  <c r="B7674" i="7"/>
  <c r="B7675" i="7"/>
  <c r="B7676" i="7"/>
  <c r="B7677" i="7"/>
  <c r="B7678" i="7"/>
  <c r="B7679" i="7"/>
  <c r="B7680" i="7"/>
  <c r="B7681" i="7"/>
  <c r="B7682" i="7"/>
  <c r="B7683" i="7"/>
  <c r="B7684" i="7"/>
  <c r="B7685" i="7"/>
  <c r="B7686" i="7"/>
  <c r="B7687" i="7"/>
  <c r="B7688" i="7"/>
  <c r="B7689" i="7"/>
  <c r="B7690" i="7"/>
  <c r="B7691" i="7"/>
  <c r="B7692" i="7"/>
  <c r="B7693" i="7"/>
  <c r="B7694" i="7"/>
  <c r="B7695" i="7"/>
  <c r="B7696" i="7"/>
  <c r="B7697" i="7"/>
  <c r="B7698" i="7"/>
  <c r="B7699" i="7"/>
  <c r="B7700" i="7"/>
  <c r="B7701" i="7"/>
  <c r="B7702" i="7"/>
  <c r="B7703" i="7"/>
  <c r="B7704" i="7"/>
  <c r="B7705" i="7"/>
  <c r="B7706" i="7"/>
  <c r="B7707" i="7"/>
  <c r="B7708" i="7"/>
  <c r="B7709" i="7"/>
  <c r="B7710" i="7"/>
  <c r="B7711" i="7"/>
  <c r="B7712" i="7"/>
  <c r="B7713" i="7"/>
  <c r="B7714" i="7"/>
  <c r="B7715" i="7"/>
  <c r="B7716" i="7"/>
  <c r="B7717" i="7"/>
  <c r="B7718" i="7"/>
  <c r="B7719" i="7"/>
  <c r="B7720" i="7"/>
  <c r="B7721" i="7"/>
  <c r="B7722" i="7"/>
  <c r="B7723" i="7"/>
  <c r="B7724" i="7"/>
  <c r="B7725" i="7"/>
  <c r="B7726" i="7"/>
  <c r="B7727" i="7"/>
  <c r="B7728" i="7"/>
  <c r="B7729" i="7"/>
  <c r="B7730" i="7"/>
  <c r="B7731" i="7"/>
  <c r="B7732" i="7"/>
  <c r="B7733" i="7"/>
  <c r="B7734" i="7"/>
  <c r="B7735" i="7"/>
  <c r="B7736" i="7"/>
  <c r="B7737" i="7"/>
  <c r="B7738" i="7"/>
  <c r="B7739" i="7"/>
  <c r="B7740" i="7"/>
  <c r="B7741" i="7"/>
  <c r="B7742" i="7"/>
  <c r="B7743" i="7"/>
  <c r="B7744" i="7"/>
  <c r="B7745" i="7"/>
  <c r="B7746" i="7"/>
  <c r="B7747" i="7"/>
  <c r="B7748" i="7"/>
  <c r="B7749" i="7"/>
  <c r="B7750" i="7"/>
  <c r="B7751" i="7"/>
  <c r="B7752" i="7"/>
  <c r="B7753" i="7"/>
  <c r="B7754" i="7"/>
  <c r="B7755" i="7"/>
  <c r="B7756" i="7"/>
  <c r="B7757" i="7"/>
  <c r="B7758" i="7"/>
  <c r="B7759" i="7"/>
  <c r="B7760" i="7"/>
  <c r="B7761" i="7"/>
  <c r="B7762" i="7"/>
  <c r="B7763" i="7"/>
  <c r="B7764" i="7"/>
  <c r="B7765" i="7"/>
  <c r="B7766" i="7"/>
  <c r="B7767" i="7"/>
  <c r="B7768" i="7"/>
  <c r="B7769" i="7"/>
  <c r="B7770" i="7"/>
  <c r="B7771" i="7"/>
  <c r="B7772" i="7"/>
  <c r="B7773" i="7"/>
  <c r="B7774" i="7"/>
  <c r="B7775" i="7"/>
  <c r="B7776" i="7"/>
  <c r="B7777" i="7"/>
  <c r="B7778" i="7"/>
  <c r="B7779" i="7"/>
  <c r="B7780" i="7"/>
  <c r="B7781" i="7"/>
  <c r="B7782" i="7"/>
  <c r="B7783" i="7"/>
  <c r="B7784" i="7"/>
  <c r="B7785" i="7"/>
  <c r="B7786" i="7"/>
  <c r="B7787" i="7"/>
  <c r="B7788" i="7"/>
  <c r="B7789" i="7"/>
  <c r="B7790" i="7"/>
  <c r="B7791" i="7"/>
  <c r="B7792" i="7"/>
  <c r="B7793" i="7"/>
  <c r="B7794" i="7"/>
  <c r="B7795" i="7"/>
  <c r="B7796" i="7"/>
  <c r="B7797" i="7"/>
  <c r="B7798" i="7"/>
  <c r="B7799" i="7"/>
  <c r="B7800" i="7"/>
  <c r="B7801" i="7"/>
  <c r="B7802" i="7"/>
  <c r="B7803" i="7"/>
  <c r="B7804" i="7"/>
  <c r="B7805" i="7"/>
  <c r="B7806" i="7"/>
  <c r="B7807" i="7"/>
  <c r="B7808" i="7"/>
  <c r="B7809" i="7"/>
  <c r="B7810" i="7"/>
  <c r="B7811" i="7"/>
  <c r="B7812" i="7"/>
  <c r="B7813" i="7"/>
  <c r="B7814" i="7"/>
  <c r="B7815" i="7"/>
  <c r="B7816" i="7"/>
  <c r="B7817" i="7"/>
  <c r="B7818" i="7"/>
  <c r="B7819" i="7"/>
  <c r="B7820" i="7"/>
  <c r="B7821" i="7"/>
  <c r="B7822" i="7"/>
  <c r="B7823" i="7"/>
  <c r="B7824" i="7"/>
  <c r="B7825" i="7"/>
  <c r="B7826" i="7"/>
  <c r="B7827" i="7"/>
  <c r="B7828" i="7"/>
  <c r="B7829" i="7"/>
  <c r="B7830" i="7"/>
  <c r="B7831" i="7"/>
  <c r="B7832" i="7"/>
  <c r="B7833" i="7"/>
  <c r="B7834" i="7"/>
  <c r="B7835" i="7"/>
  <c r="B7836" i="7"/>
  <c r="B7837" i="7"/>
  <c r="B7838" i="7"/>
  <c r="B7839" i="7"/>
  <c r="B7840" i="7"/>
  <c r="B7841" i="7"/>
  <c r="B7842" i="7"/>
  <c r="B7843" i="7"/>
  <c r="B7844" i="7"/>
  <c r="B7845" i="7"/>
  <c r="B7846" i="7"/>
  <c r="B7847" i="7"/>
  <c r="B7848" i="7"/>
  <c r="B7849" i="7"/>
  <c r="B7850" i="7"/>
  <c r="B7851" i="7"/>
  <c r="B7852" i="7"/>
  <c r="B7853" i="7"/>
  <c r="B7854" i="7"/>
  <c r="B7855" i="7"/>
  <c r="B7856" i="7"/>
  <c r="B7857" i="7"/>
  <c r="B7858" i="7"/>
  <c r="B7859" i="7"/>
  <c r="B7860" i="7"/>
  <c r="B7861" i="7"/>
  <c r="B7862" i="7"/>
  <c r="B7863" i="7"/>
  <c r="B7864" i="7"/>
  <c r="B7865" i="7"/>
  <c r="B7866" i="7"/>
  <c r="B7867" i="7"/>
  <c r="B7868" i="7"/>
  <c r="B7869" i="7"/>
  <c r="B7870" i="7"/>
  <c r="B7871" i="7"/>
  <c r="B7872" i="7"/>
  <c r="B7873" i="7"/>
  <c r="B7874" i="7"/>
  <c r="B7875" i="7"/>
  <c r="B7876" i="7"/>
  <c r="B7877" i="7"/>
  <c r="B7878" i="7"/>
  <c r="B7879" i="7"/>
  <c r="B7880" i="7"/>
  <c r="B7881" i="7"/>
  <c r="B7882" i="7"/>
  <c r="B7883" i="7"/>
  <c r="B7884" i="7"/>
  <c r="B7885" i="7"/>
  <c r="B7886" i="7"/>
  <c r="B7887" i="7"/>
  <c r="B7888" i="7"/>
  <c r="B7889" i="7"/>
  <c r="B7890" i="7"/>
  <c r="B7891" i="7"/>
  <c r="B7892" i="7"/>
  <c r="B7893" i="7"/>
  <c r="B7894" i="7"/>
  <c r="B7895" i="7"/>
  <c r="B7896" i="7"/>
  <c r="B7897" i="7"/>
  <c r="B7898" i="7"/>
  <c r="B7899" i="7"/>
  <c r="B7900" i="7"/>
  <c r="B7901" i="7"/>
  <c r="B7902" i="7"/>
  <c r="B7903" i="7"/>
  <c r="B7904" i="7"/>
  <c r="B7905" i="7"/>
  <c r="B7906" i="7"/>
  <c r="B7907" i="7"/>
  <c r="B7908" i="7"/>
  <c r="B7909" i="7"/>
  <c r="B7910" i="7"/>
  <c r="B7911" i="7"/>
  <c r="B7912" i="7"/>
  <c r="B7913" i="7"/>
  <c r="B7914" i="7"/>
  <c r="B7915" i="7"/>
  <c r="B7916" i="7"/>
  <c r="B7917" i="7"/>
  <c r="B7918" i="7"/>
  <c r="B7919" i="7"/>
  <c r="B7920" i="7"/>
  <c r="B7921" i="7"/>
  <c r="B7922" i="7"/>
  <c r="B7923" i="7"/>
  <c r="B7924" i="7"/>
  <c r="B7925" i="7"/>
  <c r="B7926" i="7"/>
  <c r="B7927" i="7"/>
  <c r="B7928" i="7"/>
  <c r="B7929" i="7"/>
  <c r="B7930" i="7"/>
  <c r="B7931" i="7"/>
  <c r="B7932" i="7"/>
  <c r="B7933" i="7"/>
  <c r="B7934" i="7"/>
  <c r="B7935" i="7"/>
  <c r="B7936" i="7"/>
  <c r="B7937" i="7"/>
  <c r="B7938" i="7"/>
  <c r="B7939" i="7"/>
  <c r="B7940" i="7"/>
  <c r="B7941" i="7"/>
  <c r="B7942" i="7"/>
  <c r="B7943" i="7"/>
  <c r="B7944" i="7"/>
  <c r="B7945" i="7"/>
  <c r="B7946" i="7"/>
  <c r="B7947" i="7"/>
  <c r="B7948" i="7"/>
  <c r="B7949" i="7"/>
  <c r="B7950" i="7"/>
  <c r="B7951" i="7"/>
  <c r="B7952" i="7"/>
  <c r="B7953" i="7"/>
  <c r="B7954" i="7"/>
  <c r="B7955" i="7"/>
  <c r="B7956" i="7"/>
  <c r="B7957" i="7"/>
  <c r="B7958" i="7"/>
  <c r="B7959" i="7"/>
  <c r="B7960" i="7"/>
  <c r="B7961" i="7"/>
  <c r="B7962" i="7"/>
  <c r="B7963" i="7"/>
  <c r="B7964" i="7"/>
  <c r="B7965" i="7"/>
  <c r="B7966" i="7"/>
  <c r="B7967" i="7"/>
  <c r="B7968" i="7"/>
  <c r="B7969" i="7"/>
  <c r="B7970" i="7"/>
  <c r="B7971" i="7"/>
  <c r="B7972" i="7"/>
  <c r="B7973" i="7"/>
  <c r="B7974" i="7"/>
  <c r="B7975" i="7"/>
  <c r="B7976" i="7"/>
  <c r="B7977" i="7"/>
  <c r="B7978" i="7"/>
  <c r="B7979" i="7"/>
  <c r="B7980" i="7"/>
  <c r="B7981" i="7"/>
  <c r="B7982" i="7"/>
  <c r="B7983" i="7"/>
  <c r="B7984" i="7"/>
  <c r="B7985" i="7"/>
  <c r="B7986" i="7"/>
  <c r="B7987" i="7"/>
  <c r="B7988" i="7"/>
  <c r="B7989" i="7"/>
  <c r="B7990" i="7"/>
  <c r="B7991" i="7"/>
  <c r="B7992" i="7"/>
  <c r="B7993" i="7"/>
  <c r="B7994" i="7"/>
  <c r="B7995" i="7"/>
  <c r="B7996" i="7"/>
  <c r="B7997" i="7"/>
  <c r="B7998" i="7"/>
  <c r="B7999" i="7"/>
  <c r="B8000" i="7"/>
  <c r="B8001" i="7"/>
  <c r="B8002" i="7"/>
  <c r="B8003" i="7"/>
  <c r="B8004" i="7"/>
  <c r="B8005" i="7"/>
  <c r="B8006" i="7"/>
  <c r="B8007" i="7"/>
  <c r="B8008" i="7"/>
  <c r="B8009" i="7"/>
  <c r="B8010" i="7"/>
  <c r="B8011" i="7"/>
  <c r="B8012" i="7"/>
  <c r="B8013" i="7"/>
  <c r="B8014" i="7"/>
  <c r="B8015" i="7"/>
  <c r="B8016" i="7"/>
  <c r="B8017" i="7"/>
  <c r="B8018" i="7"/>
  <c r="B8019" i="7"/>
  <c r="B8020" i="7"/>
  <c r="B8021" i="7"/>
  <c r="B8022" i="7"/>
  <c r="B8023" i="7"/>
  <c r="B8024" i="7"/>
  <c r="B8025" i="7"/>
  <c r="B8026" i="7"/>
  <c r="B8027" i="7"/>
  <c r="B8028" i="7"/>
  <c r="B8029" i="7"/>
  <c r="B8030" i="7"/>
  <c r="B8031" i="7"/>
  <c r="B8032" i="7"/>
  <c r="B8033" i="7"/>
  <c r="B8034" i="7"/>
  <c r="B8035" i="7"/>
  <c r="B8036" i="7"/>
  <c r="B8037" i="7"/>
  <c r="B8038" i="7"/>
  <c r="B8039" i="7"/>
  <c r="B8040" i="7"/>
  <c r="B8041" i="7"/>
  <c r="B8042" i="7"/>
  <c r="B8043" i="7"/>
  <c r="B8044" i="7"/>
  <c r="B8045" i="7"/>
  <c r="B8046" i="7"/>
  <c r="B8047" i="7"/>
  <c r="B8048" i="7"/>
  <c r="B8049" i="7"/>
  <c r="B8050" i="7"/>
  <c r="B8051" i="7"/>
  <c r="B8052" i="7"/>
  <c r="B8053" i="7"/>
  <c r="B8054" i="7"/>
  <c r="B8055" i="7"/>
  <c r="B8056" i="7"/>
  <c r="B8057" i="7"/>
  <c r="B8058" i="7"/>
  <c r="B8059" i="7"/>
  <c r="B8060" i="7"/>
  <c r="B8061" i="7"/>
  <c r="B8062" i="7"/>
  <c r="B8063" i="7"/>
  <c r="B8064" i="7"/>
  <c r="B8065" i="7"/>
  <c r="B8066" i="7"/>
  <c r="B8067" i="7"/>
  <c r="B8068" i="7"/>
  <c r="B8069" i="7"/>
  <c r="B8070" i="7"/>
  <c r="B8071" i="7"/>
  <c r="B8072" i="7"/>
  <c r="B8073" i="7"/>
  <c r="B8074" i="7"/>
  <c r="B8075" i="7"/>
  <c r="B8076" i="7"/>
  <c r="B8077" i="7"/>
  <c r="B8078" i="7"/>
  <c r="B8079" i="7"/>
  <c r="B8080" i="7"/>
  <c r="B8081" i="7"/>
  <c r="B8082" i="7"/>
  <c r="B8083" i="7"/>
  <c r="B8084" i="7"/>
  <c r="B8085" i="7"/>
  <c r="B8086" i="7"/>
  <c r="B8087" i="7"/>
  <c r="B8088" i="7"/>
  <c r="B8089" i="7"/>
  <c r="B8090" i="7"/>
  <c r="B8091" i="7"/>
  <c r="B8092" i="7"/>
  <c r="B8093" i="7"/>
  <c r="B8094" i="7"/>
  <c r="B8095" i="7"/>
  <c r="B8096" i="7"/>
  <c r="B8097" i="7"/>
  <c r="B8098" i="7"/>
  <c r="B8099" i="7"/>
  <c r="B8100" i="7"/>
  <c r="B8101" i="7"/>
  <c r="B8102" i="7"/>
  <c r="B8103" i="7"/>
  <c r="B8104" i="7"/>
  <c r="B8105" i="7"/>
  <c r="B8106" i="7"/>
  <c r="B8107" i="7"/>
  <c r="B8108" i="7"/>
  <c r="B8109" i="7"/>
  <c r="B8110" i="7"/>
  <c r="B8111" i="7"/>
  <c r="B8112" i="7"/>
  <c r="B8113" i="7"/>
  <c r="B8114" i="7"/>
  <c r="B8115" i="7"/>
  <c r="B8116" i="7"/>
  <c r="B8117" i="7"/>
  <c r="B8118" i="7"/>
  <c r="B8119" i="7"/>
  <c r="B8120" i="7"/>
  <c r="B8121" i="7"/>
  <c r="B8122" i="7"/>
  <c r="B8123" i="7"/>
  <c r="B8124" i="7"/>
  <c r="B8125" i="7"/>
  <c r="B8126" i="7"/>
  <c r="B8127" i="7"/>
  <c r="B8128" i="7"/>
  <c r="B8129" i="7"/>
  <c r="B8130" i="7"/>
  <c r="B8131" i="7"/>
  <c r="B8132" i="7"/>
  <c r="B8133" i="7"/>
  <c r="B8134" i="7"/>
  <c r="B8135" i="7"/>
  <c r="B8136" i="7"/>
  <c r="B8137" i="7"/>
  <c r="B8138" i="7"/>
  <c r="B8139" i="7"/>
  <c r="B8140" i="7"/>
  <c r="B8141" i="7"/>
  <c r="B8142" i="7"/>
  <c r="B8143" i="7"/>
  <c r="B8144" i="7"/>
  <c r="B8145" i="7"/>
  <c r="B8146" i="7"/>
  <c r="B8147" i="7"/>
  <c r="B8148" i="7"/>
  <c r="B8149" i="7"/>
  <c r="B8150" i="7"/>
  <c r="B8151" i="7"/>
  <c r="B8152" i="7"/>
  <c r="B8153" i="7"/>
  <c r="B8154" i="7"/>
  <c r="B8155" i="7"/>
  <c r="B8156" i="7"/>
  <c r="B8157" i="7"/>
  <c r="B8158" i="7"/>
  <c r="B8159" i="7"/>
  <c r="B8160" i="7"/>
  <c r="B8161" i="7"/>
  <c r="B8162" i="7"/>
  <c r="B8163" i="7"/>
  <c r="B8164" i="7"/>
  <c r="B8165" i="7"/>
  <c r="B8166" i="7"/>
  <c r="B8167" i="7"/>
  <c r="B8168" i="7"/>
  <c r="B8169" i="7"/>
  <c r="B8170" i="7"/>
  <c r="B8171" i="7"/>
  <c r="B8172" i="7"/>
  <c r="B8173" i="7"/>
  <c r="B8174" i="7"/>
  <c r="B8175" i="7"/>
  <c r="B8176" i="7"/>
  <c r="B8177" i="7"/>
  <c r="B8178" i="7"/>
  <c r="B8179" i="7"/>
  <c r="B8180" i="7"/>
  <c r="B8181" i="7"/>
  <c r="B8182" i="7"/>
  <c r="B8183" i="7"/>
  <c r="B8184" i="7"/>
  <c r="B8185" i="7"/>
  <c r="B8186" i="7"/>
  <c r="B8187" i="7"/>
  <c r="B8188" i="7"/>
  <c r="B8189" i="7"/>
  <c r="B8190" i="7"/>
  <c r="B8191" i="7"/>
  <c r="B8192" i="7"/>
  <c r="B8193" i="7"/>
  <c r="B8194" i="7"/>
  <c r="B8195" i="7"/>
  <c r="B8196" i="7"/>
  <c r="B8197" i="7"/>
  <c r="B8198" i="7"/>
  <c r="B8199" i="7"/>
  <c r="B8200" i="7"/>
  <c r="B8201" i="7"/>
  <c r="B8202" i="7"/>
  <c r="B8203" i="7"/>
  <c r="B8204" i="7"/>
  <c r="B8205" i="7"/>
  <c r="B8206" i="7"/>
  <c r="B8207" i="7"/>
  <c r="B8208" i="7"/>
  <c r="B8209" i="7"/>
  <c r="B8210" i="7"/>
  <c r="B8211" i="7"/>
  <c r="B8212" i="7"/>
  <c r="B8213" i="7"/>
  <c r="B8214" i="7"/>
  <c r="B8215" i="7"/>
  <c r="B8216" i="7"/>
  <c r="B8217" i="7"/>
  <c r="B8218" i="7"/>
  <c r="B8219" i="7"/>
  <c r="B8220" i="7"/>
  <c r="B8221" i="7"/>
  <c r="B8222" i="7"/>
  <c r="B8223" i="7"/>
  <c r="B8224" i="7"/>
  <c r="B8225" i="7"/>
  <c r="B8226" i="7"/>
  <c r="B8227" i="7"/>
  <c r="B8228" i="7"/>
  <c r="B8229" i="7"/>
  <c r="B8230" i="7"/>
  <c r="B8231" i="7"/>
  <c r="B8232" i="7"/>
  <c r="B8233" i="7"/>
  <c r="B8234" i="7"/>
  <c r="B8235" i="7"/>
  <c r="B8236" i="7"/>
  <c r="B8237" i="7"/>
  <c r="B8238" i="7"/>
  <c r="B8239" i="7"/>
  <c r="B8240" i="7"/>
  <c r="B8241" i="7"/>
  <c r="B8242" i="7"/>
  <c r="B8243" i="7"/>
  <c r="B8244" i="7"/>
  <c r="B8245" i="7"/>
  <c r="B8246" i="7"/>
  <c r="B8247" i="7"/>
  <c r="B8248" i="7"/>
  <c r="B8249" i="7"/>
  <c r="B8250" i="7"/>
  <c r="B8251" i="7"/>
  <c r="B8252" i="7"/>
  <c r="B8253" i="7"/>
  <c r="B8254" i="7"/>
  <c r="B8255" i="7"/>
  <c r="B8256" i="7"/>
  <c r="B8257" i="7"/>
  <c r="B8258" i="7"/>
  <c r="B8259" i="7"/>
  <c r="B8260" i="7"/>
  <c r="B8261" i="7"/>
  <c r="B8262" i="7"/>
  <c r="B8263" i="7"/>
  <c r="B8264" i="7"/>
  <c r="B8265" i="7"/>
  <c r="B8266" i="7"/>
  <c r="B8267" i="7"/>
  <c r="B8268" i="7"/>
  <c r="B8269" i="7"/>
  <c r="B8270" i="7"/>
  <c r="B8271" i="7"/>
  <c r="B8272" i="7"/>
  <c r="B8273" i="7"/>
  <c r="B8274" i="7"/>
  <c r="B8275" i="7"/>
  <c r="B8276" i="7"/>
  <c r="B8277" i="7"/>
  <c r="B8278" i="7"/>
  <c r="B8279" i="7"/>
  <c r="B8280" i="7"/>
  <c r="B8281" i="7"/>
  <c r="B8282" i="7"/>
  <c r="B8283" i="7"/>
  <c r="B8284" i="7"/>
  <c r="B8285" i="7"/>
  <c r="B8286" i="7"/>
  <c r="B8287" i="7"/>
  <c r="B8288" i="7"/>
  <c r="B8289" i="7"/>
  <c r="B8290" i="7"/>
  <c r="B8291" i="7"/>
  <c r="B8292" i="7"/>
  <c r="B8293" i="7"/>
  <c r="B8294" i="7"/>
  <c r="B8295" i="7"/>
  <c r="B8296" i="7"/>
  <c r="B8297" i="7"/>
  <c r="B8298" i="7"/>
  <c r="B8299" i="7"/>
  <c r="B8300" i="7"/>
  <c r="B8301" i="7"/>
  <c r="B8302" i="7"/>
  <c r="B8303" i="7"/>
  <c r="B8304" i="7"/>
  <c r="B8305" i="7"/>
  <c r="B8306" i="7"/>
  <c r="B8307" i="7"/>
  <c r="B8308" i="7"/>
  <c r="B8309" i="7"/>
  <c r="B8310" i="7"/>
  <c r="B8311" i="7"/>
  <c r="B8312" i="7"/>
  <c r="B8313" i="7"/>
  <c r="B8314" i="7"/>
  <c r="B8315" i="7"/>
  <c r="B8316" i="7"/>
  <c r="B8317" i="7"/>
  <c r="B8318" i="7"/>
  <c r="B8319" i="7"/>
  <c r="B8320" i="7"/>
  <c r="B8321" i="7"/>
  <c r="B8322" i="7"/>
  <c r="B8323" i="7"/>
  <c r="B8324" i="7"/>
  <c r="B8325" i="7"/>
  <c r="B8326" i="7"/>
  <c r="B8327" i="7"/>
  <c r="B8328" i="7"/>
  <c r="B8329" i="7"/>
  <c r="B8330" i="7"/>
  <c r="B8331" i="7"/>
  <c r="B8332" i="7"/>
  <c r="B8333" i="7"/>
  <c r="B8334" i="7"/>
  <c r="B8335" i="7"/>
  <c r="B8336" i="7"/>
  <c r="B8337" i="7"/>
  <c r="B8338" i="7"/>
  <c r="B8339" i="7"/>
  <c r="B8340" i="7"/>
  <c r="B8341" i="7"/>
  <c r="B8342" i="7"/>
  <c r="B8343" i="7"/>
  <c r="B8344" i="7"/>
  <c r="B8345" i="7"/>
  <c r="B8346" i="7"/>
  <c r="B8347" i="7"/>
  <c r="B8348" i="7"/>
  <c r="B8349" i="7"/>
  <c r="B8350" i="7"/>
  <c r="B8351" i="7"/>
  <c r="B8352" i="7"/>
  <c r="B8353" i="7"/>
  <c r="B8354" i="7"/>
  <c r="B8355" i="7"/>
  <c r="B8356" i="7"/>
  <c r="B8357" i="7"/>
  <c r="B8358" i="7"/>
  <c r="B8359" i="7"/>
  <c r="B8360" i="7"/>
  <c r="B8361" i="7"/>
  <c r="B8362" i="7"/>
  <c r="B8363" i="7"/>
  <c r="B8364" i="7"/>
  <c r="B8365" i="7"/>
  <c r="B8366" i="7"/>
  <c r="B8367" i="7"/>
  <c r="B8368" i="7"/>
  <c r="B8369" i="7"/>
  <c r="B8370" i="7"/>
  <c r="B8371" i="7"/>
  <c r="B8372" i="7"/>
  <c r="B8373" i="7"/>
  <c r="B8374" i="7"/>
  <c r="B8375" i="7"/>
  <c r="B8376" i="7"/>
  <c r="B8377" i="7"/>
  <c r="B8378" i="7"/>
  <c r="B8379" i="7"/>
  <c r="B8380" i="7"/>
  <c r="B8381" i="7"/>
  <c r="B8382" i="7"/>
  <c r="B8383" i="7"/>
  <c r="B8384" i="7"/>
  <c r="B8385" i="7"/>
  <c r="B8386" i="7"/>
  <c r="B8387" i="7"/>
  <c r="B8388" i="7"/>
  <c r="B8389" i="7"/>
  <c r="B8390" i="7"/>
  <c r="B8391" i="7"/>
  <c r="B8392" i="7"/>
  <c r="B8393" i="7"/>
  <c r="B8394" i="7"/>
  <c r="B8395" i="7"/>
  <c r="B8396" i="7"/>
  <c r="B8397" i="7"/>
  <c r="B8398" i="7"/>
  <c r="B8399" i="7"/>
  <c r="B8400" i="7"/>
  <c r="B8401" i="7"/>
  <c r="B8402" i="7"/>
  <c r="B8403" i="7"/>
  <c r="B8404" i="7"/>
  <c r="B8405" i="7"/>
  <c r="B8406" i="7"/>
  <c r="B8407" i="7"/>
  <c r="B8408" i="7"/>
  <c r="B8409" i="7"/>
  <c r="B8410" i="7"/>
  <c r="B8411" i="7"/>
  <c r="B8412" i="7"/>
  <c r="B8413" i="7"/>
  <c r="B8414" i="7"/>
  <c r="B8415" i="7"/>
  <c r="B8416" i="7"/>
  <c r="B8417" i="7"/>
  <c r="B8418" i="7"/>
  <c r="B8419" i="7"/>
  <c r="B8420" i="7"/>
  <c r="B8421" i="7"/>
  <c r="B8422" i="7"/>
  <c r="B8423" i="7"/>
  <c r="B8424" i="7"/>
  <c r="B8425" i="7"/>
  <c r="B8426" i="7"/>
  <c r="B8427" i="7"/>
  <c r="B8428" i="7"/>
  <c r="B8429" i="7"/>
  <c r="B8430" i="7"/>
  <c r="B8431" i="7"/>
  <c r="B8432" i="7"/>
  <c r="B8433" i="7"/>
  <c r="B8434" i="7"/>
  <c r="B8435" i="7"/>
  <c r="B8436" i="7"/>
  <c r="B8437" i="7"/>
  <c r="B8438" i="7"/>
  <c r="B8439" i="7"/>
  <c r="B8440" i="7"/>
  <c r="B8441" i="7"/>
  <c r="B8442" i="7"/>
  <c r="B8443" i="7"/>
  <c r="B8444" i="7"/>
  <c r="B8445" i="7"/>
  <c r="B8446" i="7"/>
  <c r="B8447" i="7"/>
  <c r="B8448" i="7"/>
  <c r="B8449" i="7"/>
  <c r="B8450" i="7"/>
  <c r="B8451" i="7"/>
  <c r="B8452" i="7"/>
  <c r="B8453" i="7"/>
  <c r="B8454" i="7"/>
  <c r="B8455" i="7"/>
  <c r="B8456" i="7"/>
  <c r="B8457" i="7"/>
  <c r="B8458" i="7"/>
  <c r="B8459" i="7"/>
  <c r="B8460" i="7"/>
  <c r="B8461" i="7"/>
  <c r="B8462" i="7"/>
  <c r="B8463" i="7"/>
  <c r="B8464" i="7"/>
  <c r="B8465" i="7"/>
  <c r="B8466" i="7"/>
  <c r="B8467" i="7"/>
  <c r="B8468" i="7"/>
  <c r="B8469" i="7"/>
  <c r="B8470" i="7"/>
  <c r="B8471" i="7"/>
  <c r="B8472" i="7"/>
  <c r="B8473" i="7"/>
  <c r="B8474" i="7"/>
  <c r="B8475" i="7"/>
  <c r="B8476" i="7"/>
  <c r="B8477" i="7"/>
  <c r="B8478" i="7"/>
  <c r="B8479" i="7"/>
  <c r="B8480" i="7"/>
  <c r="B8481" i="7"/>
  <c r="B8482" i="7"/>
  <c r="B8483" i="7"/>
  <c r="B8484" i="7"/>
  <c r="B8485" i="7"/>
  <c r="B8486" i="7"/>
  <c r="B8487" i="7"/>
  <c r="B8488" i="7"/>
  <c r="B8489" i="7"/>
  <c r="B8490" i="7"/>
  <c r="B8491" i="7"/>
  <c r="B8492" i="7"/>
  <c r="B8493" i="7"/>
  <c r="B8494" i="7"/>
  <c r="B8495" i="7"/>
  <c r="B8496" i="7"/>
  <c r="B8497" i="7"/>
  <c r="B8498" i="7"/>
  <c r="B8499" i="7"/>
  <c r="B8500" i="7"/>
  <c r="B8501" i="7"/>
  <c r="B8502" i="7"/>
  <c r="B8503" i="7"/>
  <c r="B8504" i="7"/>
  <c r="B8505" i="7"/>
  <c r="B8506" i="7"/>
  <c r="B8507" i="7"/>
  <c r="B8508" i="7"/>
  <c r="B8509" i="7"/>
  <c r="B8510" i="7"/>
  <c r="B8511" i="7"/>
  <c r="B8512" i="7"/>
  <c r="B8513" i="7"/>
  <c r="B8514" i="7"/>
  <c r="B8515" i="7"/>
  <c r="B8516" i="7"/>
  <c r="B8517" i="7"/>
  <c r="B8518" i="7"/>
  <c r="B8519" i="7"/>
  <c r="B8520" i="7"/>
  <c r="B8521" i="7"/>
  <c r="B8522" i="7"/>
  <c r="B8523" i="7"/>
  <c r="B8524" i="7"/>
  <c r="B8525" i="7"/>
  <c r="B8526" i="7"/>
  <c r="B8527" i="7"/>
  <c r="B8528" i="7"/>
  <c r="B8529" i="7"/>
  <c r="B8530" i="7"/>
  <c r="B8531" i="7"/>
  <c r="B8532" i="7"/>
  <c r="B8533" i="7"/>
  <c r="B8534" i="7"/>
  <c r="B8535" i="7"/>
  <c r="B8536" i="7"/>
  <c r="B8537" i="7"/>
  <c r="B8538" i="7"/>
  <c r="B8539" i="7"/>
  <c r="B8540" i="7"/>
  <c r="B8541" i="7"/>
  <c r="B8542" i="7"/>
  <c r="B8543" i="7"/>
  <c r="B8544" i="7"/>
  <c r="B8545" i="7"/>
  <c r="B8546" i="7"/>
  <c r="B8547" i="7"/>
  <c r="B8548" i="7"/>
  <c r="B8549" i="7"/>
  <c r="B8550" i="7"/>
  <c r="B8551" i="7"/>
  <c r="B8552" i="7"/>
  <c r="B8553" i="7"/>
  <c r="B8554" i="7"/>
  <c r="B8555" i="7"/>
  <c r="B8556" i="7"/>
  <c r="B8557" i="7"/>
  <c r="B8558" i="7"/>
  <c r="B8559" i="7"/>
  <c r="B8560" i="7"/>
  <c r="B8561" i="7"/>
  <c r="B8562" i="7"/>
  <c r="B8563" i="7"/>
  <c r="B8564" i="7"/>
  <c r="B8565" i="7"/>
  <c r="B8566" i="7"/>
  <c r="B8567" i="7"/>
  <c r="B8568" i="7"/>
  <c r="B8569" i="7"/>
  <c r="B8570" i="7"/>
  <c r="B8571" i="7"/>
  <c r="B8572" i="7"/>
  <c r="B8573" i="7"/>
  <c r="B8574" i="7"/>
  <c r="B8575" i="7"/>
  <c r="B8576" i="7"/>
  <c r="B8577" i="7"/>
  <c r="B8578" i="7"/>
  <c r="B8579" i="7"/>
  <c r="B8580" i="7"/>
  <c r="B8581" i="7"/>
  <c r="B8582" i="7"/>
  <c r="B8583" i="7"/>
  <c r="B8584" i="7"/>
  <c r="B8585" i="7"/>
  <c r="B8586" i="7"/>
  <c r="B8587" i="7"/>
  <c r="B8588" i="7"/>
  <c r="B8589" i="7"/>
  <c r="B8590" i="7"/>
  <c r="B8591" i="7"/>
  <c r="B8592" i="7"/>
  <c r="B8593" i="7"/>
  <c r="B8594" i="7"/>
  <c r="B8595" i="7"/>
  <c r="B8596" i="7"/>
  <c r="B8597" i="7"/>
  <c r="B8598" i="7"/>
  <c r="B8599" i="7"/>
  <c r="B8600" i="7"/>
  <c r="B8601" i="7"/>
  <c r="B8602" i="7"/>
  <c r="B8603" i="7"/>
  <c r="B8604" i="7"/>
  <c r="B8605" i="7"/>
  <c r="B8606" i="7"/>
  <c r="B8607" i="7"/>
  <c r="B8608" i="7"/>
  <c r="B8609" i="7"/>
  <c r="B8610" i="7"/>
  <c r="B8611" i="7"/>
  <c r="B8612" i="7"/>
  <c r="B8613" i="7"/>
  <c r="B8614" i="7"/>
  <c r="B8615" i="7"/>
  <c r="B8616" i="7"/>
  <c r="B8617" i="7"/>
  <c r="B8618" i="7"/>
  <c r="B8619" i="7"/>
  <c r="B8620" i="7"/>
  <c r="B8621" i="7"/>
  <c r="B8622" i="7"/>
  <c r="B8623" i="7"/>
  <c r="B8624" i="7"/>
  <c r="B8625" i="7"/>
  <c r="B8626" i="7"/>
  <c r="B8627" i="7"/>
  <c r="B8628" i="7"/>
  <c r="B8629" i="7"/>
  <c r="B8630" i="7"/>
  <c r="B8631" i="7"/>
  <c r="B8632" i="7"/>
  <c r="B8633" i="7"/>
  <c r="B8634" i="7"/>
  <c r="B8635" i="7"/>
  <c r="B8636" i="7"/>
  <c r="B8637" i="7"/>
  <c r="B8638" i="7"/>
  <c r="B8639" i="7"/>
  <c r="B8640" i="7"/>
  <c r="B8641" i="7"/>
  <c r="B8642" i="7"/>
  <c r="B8643" i="7"/>
  <c r="B8644" i="7"/>
  <c r="B8645" i="7"/>
  <c r="B8646" i="7"/>
  <c r="B8647" i="7"/>
  <c r="B8648" i="7"/>
  <c r="B8649" i="7"/>
  <c r="B8650" i="7"/>
  <c r="B8651" i="7"/>
  <c r="B8652" i="7"/>
  <c r="B8653" i="7"/>
  <c r="B8654" i="7"/>
  <c r="B8655" i="7"/>
  <c r="B8656" i="7"/>
  <c r="B8657" i="7"/>
  <c r="B8658" i="7"/>
  <c r="B8659" i="7"/>
  <c r="B8660" i="7"/>
  <c r="B8661" i="7"/>
  <c r="B8662" i="7"/>
  <c r="B8663" i="7"/>
  <c r="B8664" i="7"/>
  <c r="B8665" i="7"/>
  <c r="B8666" i="7"/>
  <c r="B8667" i="7"/>
  <c r="B8668" i="7"/>
  <c r="B8669" i="7"/>
  <c r="B8670" i="7"/>
  <c r="B8671" i="7"/>
  <c r="B8672" i="7"/>
  <c r="B8673" i="7"/>
  <c r="B8674" i="7"/>
  <c r="B8675" i="7"/>
  <c r="B8676" i="7"/>
  <c r="B8677" i="7"/>
  <c r="B8678" i="7"/>
  <c r="B8679" i="7"/>
  <c r="B8680" i="7"/>
  <c r="B8681" i="7"/>
  <c r="B8682" i="7"/>
  <c r="B8683" i="7"/>
  <c r="B8684" i="7"/>
  <c r="B8685" i="7"/>
  <c r="B8686" i="7"/>
  <c r="B8687" i="7"/>
  <c r="B8688" i="7"/>
  <c r="B8689" i="7"/>
  <c r="B8690" i="7"/>
  <c r="B8691" i="7"/>
  <c r="B8692" i="7"/>
  <c r="B8693" i="7"/>
  <c r="B8694" i="7"/>
  <c r="B8695" i="7"/>
  <c r="B8696" i="7"/>
  <c r="B8697" i="7"/>
  <c r="B8698" i="7"/>
  <c r="B8699" i="7"/>
  <c r="B8700" i="7"/>
  <c r="B8701" i="7"/>
  <c r="B8702" i="7"/>
  <c r="B8703" i="7"/>
  <c r="B8704" i="7"/>
  <c r="B8705" i="7"/>
  <c r="B8706" i="7"/>
  <c r="B8707" i="7"/>
  <c r="B8708" i="7"/>
  <c r="B8709" i="7"/>
  <c r="B8710" i="7"/>
  <c r="B8711" i="7"/>
  <c r="B8712" i="7"/>
  <c r="B8713" i="7"/>
  <c r="B8714" i="7"/>
  <c r="B8715" i="7"/>
  <c r="B8716" i="7"/>
  <c r="B8717" i="7"/>
  <c r="B8718" i="7"/>
  <c r="B8719" i="7"/>
  <c r="B8720" i="7"/>
  <c r="B8721" i="7"/>
  <c r="B8722" i="7"/>
  <c r="B8723" i="7"/>
  <c r="B8724" i="7"/>
  <c r="B8725" i="7"/>
  <c r="B8726" i="7"/>
  <c r="B8727" i="7"/>
  <c r="B8728" i="7"/>
  <c r="B8729" i="7"/>
  <c r="B8730" i="7"/>
  <c r="B8731" i="7"/>
  <c r="B8732" i="7"/>
  <c r="B8733" i="7"/>
  <c r="B8734" i="7"/>
  <c r="B8735" i="7"/>
  <c r="B8736" i="7"/>
  <c r="B8737" i="7"/>
  <c r="B8738" i="7"/>
  <c r="B8739" i="7"/>
  <c r="B8740" i="7"/>
  <c r="B8741" i="7"/>
  <c r="B8742" i="7"/>
  <c r="B8743" i="7"/>
  <c r="B8744" i="7"/>
  <c r="B8745" i="7"/>
  <c r="B8746" i="7"/>
  <c r="B8747" i="7"/>
  <c r="B8748" i="7"/>
  <c r="B8749" i="7"/>
  <c r="B8750" i="7"/>
  <c r="B8751" i="7"/>
  <c r="B8752" i="7"/>
  <c r="B8753" i="7"/>
  <c r="B8754" i="7"/>
  <c r="B8755" i="7"/>
  <c r="B8756" i="7"/>
  <c r="B8757" i="7"/>
  <c r="B8758" i="7"/>
  <c r="B8759" i="7"/>
  <c r="B8760" i="7"/>
  <c r="B8761" i="7"/>
  <c r="B8762" i="7"/>
  <c r="B8763" i="7"/>
  <c r="B8764" i="7"/>
  <c r="B8765" i="7"/>
  <c r="B8766" i="7"/>
  <c r="B8767" i="7"/>
  <c r="B8768" i="7"/>
  <c r="B8769" i="7"/>
  <c r="B8770" i="7"/>
  <c r="B8771" i="7"/>
  <c r="B8772" i="7"/>
  <c r="B8773" i="7"/>
  <c r="B8774" i="7"/>
  <c r="B8775" i="7"/>
  <c r="B8776" i="7"/>
  <c r="B8777" i="7"/>
  <c r="B8778" i="7"/>
  <c r="B8779" i="7"/>
  <c r="B8780" i="7"/>
  <c r="B8781" i="7"/>
  <c r="B8782" i="7"/>
  <c r="B8783" i="7"/>
  <c r="B8784" i="7"/>
  <c r="B8785" i="7"/>
  <c r="B8786" i="7"/>
  <c r="B8787" i="7"/>
  <c r="B8788" i="7"/>
  <c r="B8789" i="7"/>
  <c r="B8790" i="7"/>
  <c r="B8791" i="7"/>
  <c r="B8792" i="7"/>
  <c r="B8793" i="7"/>
  <c r="B8794" i="7"/>
  <c r="B8795" i="7"/>
  <c r="B8796" i="7"/>
  <c r="B8797" i="7"/>
  <c r="B8798" i="7"/>
  <c r="B8799" i="7"/>
  <c r="B8800" i="7"/>
  <c r="B8801" i="7"/>
  <c r="B8802" i="7"/>
  <c r="B8803" i="7"/>
  <c r="B8804" i="7"/>
  <c r="B8805" i="7"/>
  <c r="B8806" i="7"/>
  <c r="B8807" i="7"/>
  <c r="B8808" i="7"/>
  <c r="B8809" i="7"/>
  <c r="B8810" i="7"/>
  <c r="B8811" i="7"/>
  <c r="B8812" i="7"/>
  <c r="B8813" i="7"/>
  <c r="B8814" i="7"/>
  <c r="B8815" i="7"/>
  <c r="B8816" i="7"/>
  <c r="B8817" i="7"/>
  <c r="B8818" i="7"/>
  <c r="B8819" i="7"/>
  <c r="B8820" i="7"/>
  <c r="B8821" i="7"/>
  <c r="B8822" i="7"/>
  <c r="B8823" i="7"/>
  <c r="B8824" i="7"/>
  <c r="B8825" i="7"/>
  <c r="B8826" i="7"/>
  <c r="B8827" i="7"/>
  <c r="B8828" i="7"/>
  <c r="B8829" i="7"/>
  <c r="B8830" i="7"/>
  <c r="B8831" i="7"/>
  <c r="B8832" i="7"/>
  <c r="B8833" i="7"/>
  <c r="B8834" i="7"/>
  <c r="B8835" i="7"/>
  <c r="B8836" i="7"/>
  <c r="B8837" i="7"/>
  <c r="B8838" i="7"/>
  <c r="B8839" i="7"/>
  <c r="B8840" i="7"/>
  <c r="B8841" i="7"/>
  <c r="B8842" i="7"/>
  <c r="B8843" i="7"/>
  <c r="B8844" i="7"/>
  <c r="B8845" i="7"/>
  <c r="B8846" i="7"/>
  <c r="B8847" i="7"/>
  <c r="B8848" i="7"/>
  <c r="B8849" i="7"/>
  <c r="B8850" i="7"/>
  <c r="B8851" i="7"/>
  <c r="B8852" i="7"/>
  <c r="B8853" i="7"/>
  <c r="B8854" i="7"/>
  <c r="B8855" i="7"/>
  <c r="B8856" i="7"/>
  <c r="B8857" i="7"/>
  <c r="B8858" i="7"/>
  <c r="B8859" i="7"/>
  <c r="B8860" i="7"/>
  <c r="B8861" i="7"/>
  <c r="B8862" i="7"/>
  <c r="B8863" i="7"/>
  <c r="B8864" i="7"/>
  <c r="B8865" i="7"/>
  <c r="B8866" i="7"/>
  <c r="B8867" i="7"/>
  <c r="B8868" i="7"/>
  <c r="B8869" i="7"/>
  <c r="B8870" i="7"/>
  <c r="B8871" i="7"/>
  <c r="B8872" i="7"/>
  <c r="B8873" i="7"/>
  <c r="B8874" i="7"/>
  <c r="B8875" i="7"/>
  <c r="B8876" i="7"/>
  <c r="B8877" i="7"/>
  <c r="B8878" i="7"/>
  <c r="B8879" i="7"/>
  <c r="B8880" i="7"/>
  <c r="B8881" i="7"/>
  <c r="B8882" i="7"/>
  <c r="B8883" i="7"/>
  <c r="B8884" i="7"/>
  <c r="B8885" i="7"/>
  <c r="B8886" i="7"/>
  <c r="B8887" i="7"/>
  <c r="B8888" i="7"/>
  <c r="B8889" i="7"/>
  <c r="B8890" i="7"/>
  <c r="B8891" i="7"/>
  <c r="B8892" i="7"/>
  <c r="B8893" i="7"/>
  <c r="B8894" i="7"/>
  <c r="B8895" i="7"/>
  <c r="B8896" i="7"/>
  <c r="B8897" i="7"/>
  <c r="B8898" i="7"/>
  <c r="B8899" i="7"/>
  <c r="B8900" i="7"/>
  <c r="B8901" i="7"/>
  <c r="B8902" i="7"/>
  <c r="B8903" i="7"/>
  <c r="B8904" i="7"/>
  <c r="B8905" i="7"/>
  <c r="B8906" i="7"/>
  <c r="B8907" i="7"/>
  <c r="B8908" i="7"/>
  <c r="B8909" i="7"/>
  <c r="B8910" i="7"/>
  <c r="B8911" i="7"/>
  <c r="B8912" i="7"/>
  <c r="B8913" i="7"/>
  <c r="B8914" i="7"/>
  <c r="B8915" i="7"/>
  <c r="B8916" i="7"/>
  <c r="B8917" i="7"/>
  <c r="B8918" i="7"/>
  <c r="B8919" i="7"/>
  <c r="B8920" i="7"/>
  <c r="B8921" i="7"/>
  <c r="B8922" i="7"/>
  <c r="B8923" i="7"/>
  <c r="B8924" i="7"/>
  <c r="B8925" i="7"/>
  <c r="B8926" i="7"/>
  <c r="B8927" i="7"/>
  <c r="B8928" i="7"/>
  <c r="B8929" i="7"/>
  <c r="B8930" i="7"/>
  <c r="B8931" i="7"/>
  <c r="B8932" i="7"/>
  <c r="B8933" i="7"/>
  <c r="B8934" i="7"/>
  <c r="B8935" i="7"/>
  <c r="B8936" i="7"/>
  <c r="B8937" i="7"/>
  <c r="B8938" i="7"/>
  <c r="B8939" i="7"/>
  <c r="B8940" i="7"/>
  <c r="B8941" i="7"/>
  <c r="B8942" i="7"/>
  <c r="B8943" i="7"/>
  <c r="B8944" i="7"/>
  <c r="B8945" i="7"/>
  <c r="B8946" i="7"/>
  <c r="B8947" i="7"/>
  <c r="B8948" i="7"/>
  <c r="B8949" i="7"/>
  <c r="B8950" i="7"/>
  <c r="B8951" i="7"/>
  <c r="B8952" i="7"/>
  <c r="B8953" i="7"/>
  <c r="B8954" i="7"/>
  <c r="B8955" i="7"/>
  <c r="B8956" i="7"/>
  <c r="B8957" i="7"/>
  <c r="B8958" i="7"/>
  <c r="B8959" i="7"/>
  <c r="B8960" i="7"/>
  <c r="B8961" i="7"/>
  <c r="B8962" i="7"/>
  <c r="B8963" i="7"/>
  <c r="B8964" i="7"/>
  <c r="B8965" i="7"/>
  <c r="B8966" i="7"/>
  <c r="B8967" i="7"/>
  <c r="B8968" i="7"/>
  <c r="B8969" i="7"/>
  <c r="B8970" i="7"/>
  <c r="B8971" i="7"/>
  <c r="B8972" i="7"/>
  <c r="B8973" i="7"/>
  <c r="B8974" i="7"/>
  <c r="B8975" i="7"/>
  <c r="B8976" i="7"/>
  <c r="B8977" i="7"/>
  <c r="B8978" i="7"/>
  <c r="B8979" i="7"/>
  <c r="B8980" i="7"/>
  <c r="B8981" i="7"/>
  <c r="B8982" i="7"/>
  <c r="B8983" i="7"/>
  <c r="B8984" i="7"/>
  <c r="B8985" i="7"/>
  <c r="B8986" i="7"/>
  <c r="B8987" i="7"/>
  <c r="B8988" i="7"/>
  <c r="B8989" i="7"/>
  <c r="B8990" i="7"/>
  <c r="B8991" i="7"/>
  <c r="B8992" i="7"/>
  <c r="B8993" i="7"/>
  <c r="B8994" i="7"/>
  <c r="B8995" i="7"/>
  <c r="B8996" i="7"/>
  <c r="B8997" i="7"/>
  <c r="B8998" i="7"/>
  <c r="B8999" i="7"/>
  <c r="B9000" i="7"/>
  <c r="B9001" i="7"/>
  <c r="B9002" i="7"/>
  <c r="B9003" i="7"/>
  <c r="B9004" i="7"/>
  <c r="B9005" i="7"/>
  <c r="B9006" i="7"/>
  <c r="B9007" i="7"/>
  <c r="B9008" i="7"/>
  <c r="B9009" i="7"/>
  <c r="B9010" i="7"/>
  <c r="B9011" i="7"/>
  <c r="B9012" i="7"/>
  <c r="B9013" i="7"/>
  <c r="B9014" i="7"/>
  <c r="B9015" i="7"/>
  <c r="B9016" i="7"/>
  <c r="B9017" i="7"/>
  <c r="B9018" i="7"/>
  <c r="B9019" i="7"/>
  <c r="B9020" i="7"/>
  <c r="B9021" i="7"/>
  <c r="B9022" i="7"/>
  <c r="B9023" i="7"/>
  <c r="B9024" i="7"/>
  <c r="B9025" i="7"/>
  <c r="B9026" i="7"/>
  <c r="B9027" i="7"/>
  <c r="B9028" i="7"/>
  <c r="B9029" i="7"/>
  <c r="B9030" i="7"/>
  <c r="B9031" i="7"/>
  <c r="B9032" i="7"/>
  <c r="B9033" i="7"/>
  <c r="B9034" i="7"/>
  <c r="B9035" i="7"/>
  <c r="B9036" i="7"/>
  <c r="B9037" i="7"/>
  <c r="B9038" i="7"/>
  <c r="B9039" i="7"/>
  <c r="B9040" i="7"/>
  <c r="B9041" i="7"/>
  <c r="B9042" i="7"/>
  <c r="B9043" i="7"/>
  <c r="B9044" i="7"/>
  <c r="B9045" i="7"/>
  <c r="B9046" i="7"/>
  <c r="B9047" i="7"/>
  <c r="B9048" i="7"/>
  <c r="B9049" i="7"/>
  <c r="B9050" i="7"/>
  <c r="B9051" i="7"/>
  <c r="B9052" i="7"/>
  <c r="B9053" i="7"/>
  <c r="B9054" i="7"/>
  <c r="B9055" i="7"/>
  <c r="B9056" i="7"/>
  <c r="B9057" i="7"/>
  <c r="B9058" i="7"/>
  <c r="B9059" i="7"/>
  <c r="B9060" i="7"/>
  <c r="B9061" i="7"/>
  <c r="B9062" i="7"/>
  <c r="B9063" i="7"/>
  <c r="B9064" i="7"/>
  <c r="B9065" i="7"/>
  <c r="B9066" i="7"/>
  <c r="B9067" i="7"/>
  <c r="B9068" i="7"/>
  <c r="B9069" i="7"/>
  <c r="B9070" i="7"/>
  <c r="B9071" i="7"/>
  <c r="B9072" i="7"/>
  <c r="B9073" i="7"/>
  <c r="B9074" i="7"/>
  <c r="B9075" i="7"/>
  <c r="B9076" i="7"/>
  <c r="B9077" i="7"/>
  <c r="B9078" i="7"/>
  <c r="B9079" i="7"/>
  <c r="B9080" i="7"/>
  <c r="B9081" i="7"/>
  <c r="B9082" i="7"/>
  <c r="B9083" i="7"/>
  <c r="B9084" i="7"/>
  <c r="B9085" i="7"/>
  <c r="B9086" i="7"/>
  <c r="B9087" i="7"/>
  <c r="B9088" i="7"/>
  <c r="B9089" i="7"/>
  <c r="B9090" i="7"/>
  <c r="B9091" i="7"/>
  <c r="B9092" i="7"/>
  <c r="B9093" i="7"/>
  <c r="B9094" i="7"/>
  <c r="B9095" i="7"/>
  <c r="B9096" i="7"/>
  <c r="B9097" i="7"/>
  <c r="B9098" i="7"/>
  <c r="B9099" i="7"/>
  <c r="B9100" i="7"/>
  <c r="B9101" i="7"/>
  <c r="B9102" i="7"/>
  <c r="B9103" i="7"/>
  <c r="B9104" i="7"/>
  <c r="B9105" i="7"/>
  <c r="B9106" i="7"/>
  <c r="B9107" i="7"/>
  <c r="B9108" i="7"/>
  <c r="B9109" i="7"/>
  <c r="B9110" i="7"/>
  <c r="B9111" i="7"/>
  <c r="B9112" i="7"/>
  <c r="B9113" i="7"/>
  <c r="B9114" i="7"/>
  <c r="B9115" i="7"/>
  <c r="B9116" i="7"/>
  <c r="B9117" i="7"/>
  <c r="B9118" i="7"/>
  <c r="B9119" i="7"/>
  <c r="B9120" i="7"/>
  <c r="B9121" i="7"/>
  <c r="B9122" i="7"/>
  <c r="B9123" i="7"/>
  <c r="B9124" i="7"/>
  <c r="B9125" i="7"/>
  <c r="B9126" i="7"/>
  <c r="B9127" i="7"/>
  <c r="B9128" i="7"/>
  <c r="B9129" i="7"/>
  <c r="B9130" i="7"/>
  <c r="B9131" i="7"/>
  <c r="B9132" i="7"/>
  <c r="B9133" i="7"/>
  <c r="B9134" i="7"/>
  <c r="B9135" i="7"/>
  <c r="B9136" i="7"/>
  <c r="B9137" i="7"/>
  <c r="B9138" i="7"/>
  <c r="B9139" i="7"/>
  <c r="B9140" i="7"/>
  <c r="B9141" i="7"/>
  <c r="B9142" i="7"/>
  <c r="B9143" i="7"/>
  <c r="B9144" i="7"/>
  <c r="B9145" i="7"/>
  <c r="B9146" i="7"/>
  <c r="B9147" i="7"/>
  <c r="B9148" i="7"/>
  <c r="B9149" i="7"/>
  <c r="B9150" i="7"/>
  <c r="B9151" i="7"/>
  <c r="B9152" i="7"/>
  <c r="B9153" i="7"/>
  <c r="B9154" i="7"/>
  <c r="B9155" i="7"/>
  <c r="B9156" i="7"/>
  <c r="B9157" i="7"/>
  <c r="B9158" i="7"/>
  <c r="B9159" i="7"/>
  <c r="B9160" i="7"/>
  <c r="B9161" i="7"/>
  <c r="B9162" i="7"/>
  <c r="B9163" i="7"/>
  <c r="B9164" i="7"/>
  <c r="B9165" i="7"/>
  <c r="B9166" i="7"/>
  <c r="B9167" i="7"/>
  <c r="B9168" i="7"/>
  <c r="B9169" i="7"/>
  <c r="B9170" i="7"/>
  <c r="B9171" i="7"/>
  <c r="B9172" i="7"/>
  <c r="B9173" i="7"/>
  <c r="B9174" i="7"/>
  <c r="B9175" i="7"/>
  <c r="B9176" i="7"/>
  <c r="B9177" i="7"/>
  <c r="B9178" i="7"/>
  <c r="B9179" i="7"/>
  <c r="B9180" i="7"/>
  <c r="B9181" i="7"/>
  <c r="B9182" i="7"/>
  <c r="B9183" i="7"/>
  <c r="B9184" i="7"/>
  <c r="B9185" i="7"/>
  <c r="B9186" i="7"/>
  <c r="B9187" i="7"/>
  <c r="B9188" i="7"/>
  <c r="B9189" i="7"/>
  <c r="B9190" i="7"/>
  <c r="B9191" i="7"/>
  <c r="B9192" i="7"/>
  <c r="B9193" i="7"/>
  <c r="B9194" i="7"/>
  <c r="B9195" i="7"/>
  <c r="B9196" i="7"/>
  <c r="B9197" i="7"/>
  <c r="B9198" i="7"/>
  <c r="B9199" i="7"/>
  <c r="B9200" i="7"/>
  <c r="B9201" i="7"/>
  <c r="B9202" i="7"/>
  <c r="B9203" i="7"/>
  <c r="B9204" i="7"/>
  <c r="B9205" i="7"/>
  <c r="B9206" i="7"/>
  <c r="B9207" i="7"/>
  <c r="B9208" i="7"/>
  <c r="B9209" i="7"/>
  <c r="B9210" i="7"/>
  <c r="B9211" i="7"/>
  <c r="B9212" i="7"/>
  <c r="B9213" i="7"/>
  <c r="B9214" i="7"/>
  <c r="B9215" i="7"/>
  <c r="B9216" i="7"/>
  <c r="B9217" i="7"/>
  <c r="B9218" i="7"/>
  <c r="B9219" i="7"/>
  <c r="B9220" i="7"/>
  <c r="B9221" i="7"/>
  <c r="B9222" i="7"/>
  <c r="B9223" i="7"/>
  <c r="B9224" i="7"/>
  <c r="B9225" i="7"/>
  <c r="B9226" i="7"/>
  <c r="B9227" i="7"/>
  <c r="B9228" i="7"/>
  <c r="B9229" i="7"/>
  <c r="B9230" i="7"/>
  <c r="B9231" i="7"/>
  <c r="B9232" i="7"/>
  <c r="B9233" i="7"/>
  <c r="B9234" i="7"/>
  <c r="B9235" i="7"/>
  <c r="B9236" i="7"/>
  <c r="B9237" i="7"/>
  <c r="B9238" i="7"/>
  <c r="B9239" i="7"/>
  <c r="B9240" i="7"/>
  <c r="B9241" i="7"/>
  <c r="B9242" i="7"/>
  <c r="B9243" i="7"/>
  <c r="B9244" i="7"/>
  <c r="B9245" i="7"/>
  <c r="B9246" i="7"/>
  <c r="B9247" i="7"/>
  <c r="B9248" i="7"/>
  <c r="B9249" i="7"/>
  <c r="B9250" i="7"/>
  <c r="B9251" i="7"/>
  <c r="B9252" i="7"/>
  <c r="B9253" i="7"/>
  <c r="B9254" i="7"/>
  <c r="B9255" i="7"/>
  <c r="B9256" i="7"/>
  <c r="B9257" i="7"/>
  <c r="B9258" i="7"/>
  <c r="B9259" i="7"/>
  <c r="B9260" i="7"/>
  <c r="B9261" i="7"/>
  <c r="B9262" i="7"/>
  <c r="B9263" i="7"/>
  <c r="B9264" i="7"/>
  <c r="B9265" i="7"/>
  <c r="B9266" i="7"/>
  <c r="B9267" i="7"/>
  <c r="B9268" i="7"/>
  <c r="B9269" i="7"/>
  <c r="B9270" i="7"/>
  <c r="B9271" i="7"/>
  <c r="B9272" i="7"/>
  <c r="B9273" i="7"/>
  <c r="B9274" i="7"/>
  <c r="B9275" i="7"/>
  <c r="B9276" i="7"/>
  <c r="B9277" i="7"/>
  <c r="B9278" i="7"/>
  <c r="B9279" i="7"/>
  <c r="B9280" i="7"/>
  <c r="B9281" i="7"/>
  <c r="B9282" i="7"/>
  <c r="B9283" i="7"/>
  <c r="B9284" i="7"/>
  <c r="B9285" i="7"/>
  <c r="B9286" i="7"/>
  <c r="B9287" i="7"/>
  <c r="B9288" i="7"/>
  <c r="B9289" i="7"/>
  <c r="B9290" i="7"/>
  <c r="B9291" i="7"/>
  <c r="B9292" i="7"/>
  <c r="B9293" i="7"/>
  <c r="B9294" i="7"/>
  <c r="B9295" i="7"/>
  <c r="B9296" i="7"/>
  <c r="B9297" i="7"/>
  <c r="B9298" i="7"/>
  <c r="B9299" i="7"/>
  <c r="B9300" i="7"/>
  <c r="B9301" i="7"/>
  <c r="B9302" i="7"/>
  <c r="B9303" i="7"/>
  <c r="B9304" i="7"/>
  <c r="B9305" i="7"/>
  <c r="B9306" i="7"/>
  <c r="B9307" i="7"/>
  <c r="B9308" i="7"/>
  <c r="B9309" i="7"/>
  <c r="B9310" i="7"/>
  <c r="B9311" i="7"/>
  <c r="B9312" i="7"/>
  <c r="B9313" i="7"/>
  <c r="B9314" i="7"/>
  <c r="B9315" i="7"/>
  <c r="B9316" i="7"/>
  <c r="B9317" i="7"/>
  <c r="B9318" i="7"/>
  <c r="B9319" i="7"/>
  <c r="B9320" i="7"/>
  <c r="B9321" i="7"/>
  <c r="B9322" i="7"/>
  <c r="B9323" i="7"/>
  <c r="B9324" i="7"/>
  <c r="B9325" i="7"/>
  <c r="B9326" i="7"/>
  <c r="B9327" i="7"/>
  <c r="B9328" i="7"/>
  <c r="B9329" i="7"/>
  <c r="B9330" i="7"/>
  <c r="B9331" i="7"/>
  <c r="B9332" i="7"/>
  <c r="B9333" i="7"/>
  <c r="B9334" i="7"/>
  <c r="B9335" i="7"/>
  <c r="B9336" i="7"/>
  <c r="B9337" i="7"/>
  <c r="B9338" i="7"/>
  <c r="B9339" i="7"/>
  <c r="B9340" i="7"/>
  <c r="B9341" i="7"/>
  <c r="B9342" i="7"/>
  <c r="B9343" i="7"/>
  <c r="B9344" i="7"/>
  <c r="B9345" i="7"/>
  <c r="B9346" i="7"/>
  <c r="B9347" i="7"/>
  <c r="B9348" i="7"/>
  <c r="B9349" i="7"/>
  <c r="B9350" i="7"/>
  <c r="B9351" i="7"/>
  <c r="B9352" i="7"/>
  <c r="B9353" i="7"/>
  <c r="B9354" i="7"/>
  <c r="B9355" i="7"/>
  <c r="B9356" i="7"/>
  <c r="B9357" i="7"/>
  <c r="B9358" i="7"/>
  <c r="B9359" i="7"/>
  <c r="B9360" i="7"/>
  <c r="B9361" i="7"/>
  <c r="B9362" i="7"/>
  <c r="B9363" i="7"/>
  <c r="B9364" i="7"/>
  <c r="B9365" i="7"/>
  <c r="B9366" i="7"/>
  <c r="B9367" i="7"/>
  <c r="B9368" i="7"/>
  <c r="B9369" i="7"/>
  <c r="B9370" i="7"/>
  <c r="B9371" i="7"/>
  <c r="B9372" i="7"/>
  <c r="B9373" i="7"/>
  <c r="B9374" i="7"/>
  <c r="B9375" i="7"/>
  <c r="B9376" i="7"/>
  <c r="B9377" i="7"/>
  <c r="B9378" i="7"/>
  <c r="B9379" i="7"/>
  <c r="B9380" i="7"/>
  <c r="B9381" i="7"/>
  <c r="B9382" i="7"/>
  <c r="B9383" i="7"/>
  <c r="B9384" i="7"/>
  <c r="B9385" i="7"/>
  <c r="B9386" i="7"/>
  <c r="B9387" i="7"/>
  <c r="B9388" i="7"/>
  <c r="B9389" i="7"/>
  <c r="B9390" i="7"/>
  <c r="B9391" i="7"/>
  <c r="B9392" i="7"/>
  <c r="B9393" i="7"/>
  <c r="B9394" i="7"/>
  <c r="B9395" i="7"/>
  <c r="B9396" i="7"/>
  <c r="B9397" i="7"/>
  <c r="B9398" i="7"/>
  <c r="B9399" i="7"/>
  <c r="B9400" i="7"/>
  <c r="B9401" i="7"/>
  <c r="B9402" i="7"/>
  <c r="B9403" i="7"/>
  <c r="B9404" i="7"/>
  <c r="B9405" i="7"/>
  <c r="B9406" i="7"/>
  <c r="B9407" i="7"/>
  <c r="B9408" i="7"/>
  <c r="B9409" i="7"/>
  <c r="B9410" i="7"/>
  <c r="B9411" i="7"/>
  <c r="B9412" i="7"/>
  <c r="B9413" i="7"/>
  <c r="B9414" i="7"/>
  <c r="B9415" i="7"/>
  <c r="B9416" i="7"/>
  <c r="B9417" i="7"/>
  <c r="B9418" i="7"/>
  <c r="B9419" i="7"/>
  <c r="B9420" i="7"/>
  <c r="B9421" i="7"/>
  <c r="B9422" i="7"/>
  <c r="B9423" i="7"/>
  <c r="B9424" i="7"/>
  <c r="B9425" i="7"/>
  <c r="B9426" i="7"/>
  <c r="B9427" i="7"/>
  <c r="B9428" i="7"/>
  <c r="B9429" i="7"/>
  <c r="B9430" i="7"/>
  <c r="B9431" i="7"/>
  <c r="B9432" i="7"/>
  <c r="B9433" i="7"/>
  <c r="B9434" i="7"/>
  <c r="B9435" i="7"/>
  <c r="B9436" i="7"/>
  <c r="B9437" i="7"/>
  <c r="B9438" i="7"/>
  <c r="B9439" i="7"/>
  <c r="B9440" i="7"/>
  <c r="B9441" i="7"/>
  <c r="B9442" i="7"/>
  <c r="B9443" i="7"/>
  <c r="B9444" i="7"/>
  <c r="B9445" i="7"/>
  <c r="B9446" i="7"/>
  <c r="B9447" i="7"/>
  <c r="B9448" i="7"/>
  <c r="B9449" i="7"/>
  <c r="B9450" i="7"/>
  <c r="B9451" i="7"/>
  <c r="B9452" i="7"/>
  <c r="B9453" i="7"/>
  <c r="B9454" i="7"/>
  <c r="B9455" i="7"/>
  <c r="B9456" i="7"/>
  <c r="B9457" i="7"/>
  <c r="B9458" i="7"/>
  <c r="B9459" i="7"/>
  <c r="B9460" i="7"/>
  <c r="B9461" i="7"/>
  <c r="B9462" i="7"/>
  <c r="B9463" i="7"/>
  <c r="B9464" i="7"/>
  <c r="B9465" i="7"/>
  <c r="B9466" i="7"/>
  <c r="B9467" i="7"/>
  <c r="B9468" i="7"/>
  <c r="B9469" i="7"/>
  <c r="B9470" i="7"/>
  <c r="B9471" i="7"/>
  <c r="B9472" i="7"/>
  <c r="B9473" i="7"/>
  <c r="B9474" i="7"/>
  <c r="B9475" i="7"/>
  <c r="B9476" i="7"/>
  <c r="B9477" i="7"/>
  <c r="B9478" i="7"/>
  <c r="B9479" i="7"/>
  <c r="B9480" i="7"/>
  <c r="B9481" i="7"/>
  <c r="B9482" i="7"/>
  <c r="B9483" i="7"/>
  <c r="B9484" i="7"/>
  <c r="B9485" i="7"/>
  <c r="B9486" i="7"/>
  <c r="B9487" i="7"/>
  <c r="B9488" i="7"/>
  <c r="B9489" i="7"/>
  <c r="B9490" i="7"/>
  <c r="B9491" i="7"/>
  <c r="B9492" i="7"/>
  <c r="B9493" i="7"/>
  <c r="B9494" i="7"/>
  <c r="B9495" i="7"/>
  <c r="B9496" i="7"/>
  <c r="B9497" i="7"/>
  <c r="B9498" i="7"/>
  <c r="B9499" i="7"/>
  <c r="B9500" i="7"/>
  <c r="B9501" i="7"/>
  <c r="B9502" i="7"/>
  <c r="B9503" i="7"/>
  <c r="B9504" i="7"/>
  <c r="B9505" i="7"/>
  <c r="B9506" i="7"/>
  <c r="B9507" i="7"/>
  <c r="B9508" i="7"/>
  <c r="B9509" i="7"/>
  <c r="B9510" i="7"/>
  <c r="B9511" i="7"/>
  <c r="B9512" i="7"/>
  <c r="B9513" i="7"/>
  <c r="B9514" i="7"/>
  <c r="B9515" i="7"/>
  <c r="B9516" i="7"/>
  <c r="B9517" i="7"/>
  <c r="B9518" i="7"/>
  <c r="B9519" i="7"/>
  <c r="B9520" i="7"/>
  <c r="B9521" i="7"/>
  <c r="B9522" i="7"/>
  <c r="B9523" i="7"/>
  <c r="B9524" i="7"/>
  <c r="B9525" i="7"/>
  <c r="B9526" i="7"/>
  <c r="B9527" i="7"/>
  <c r="B9528" i="7"/>
  <c r="B9529" i="7"/>
  <c r="B9530" i="7"/>
  <c r="B9531" i="7"/>
  <c r="B9532" i="7"/>
  <c r="B9533" i="7"/>
  <c r="B9534" i="7"/>
  <c r="B9535" i="7"/>
  <c r="B9536" i="7"/>
  <c r="B9537" i="7"/>
  <c r="B9538" i="7"/>
  <c r="B9539" i="7"/>
  <c r="B9540" i="7"/>
  <c r="B9541" i="7"/>
  <c r="B9542" i="7"/>
  <c r="B9543" i="7"/>
  <c r="B9544" i="7"/>
  <c r="B9545" i="7"/>
  <c r="B9546" i="7"/>
  <c r="B9547" i="7"/>
  <c r="B9548" i="7"/>
  <c r="B9549" i="7"/>
  <c r="B9550" i="7"/>
  <c r="B9551" i="7"/>
  <c r="B9552" i="7"/>
  <c r="B9553" i="7"/>
  <c r="B9554" i="7"/>
  <c r="B9555" i="7"/>
  <c r="B9556" i="7"/>
  <c r="B9557" i="7"/>
  <c r="B9558" i="7"/>
  <c r="B9559" i="7"/>
  <c r="B9560" i="7"/>
  <c r="B9561" i="7"/>
  <c r="B9562" i="7"/>
  <c r="B9563" i="7"/>
  <c r="B9564" i="7"/>
  <c r="B9565" i="7"/>
  <c r="B9566" i="7"/>
  <c r="B9567" i="7"/>
  <c r="B9568" i="7"/>
  <c r="B9569" i="7"/>
  <c r="B9570" i="7"/>
  <c r="B9571" i="7"/>
  <c r="B9572" i="7"/>
  <c r="B9573" i="7"/>
  <c r="B9574" i="7"/>
  <c r="B9575" i="7"/>
  <c r="B9576" i="7"/>
  <c r="B9577" i="7"/>
  <c r="B9578" i="7"/>
  <c r="B9579" i="7"/>
  <c r="B9580" i="7"/>
  <c r="B9581" i="7"/>
  <c r="B9582" i="7"/>
  <c r="B9583" i="7"/>
  <c r="B9584" i="7"/>
  <c r="B9585" i="7"/>
  <c r="B9586" i="7"/>
  <c r="B9587" i="7"/>
  <c r="B9588" i="7"/>
  <c r="B9589" i="7"/>
  <c r="B9590" i="7"/>
  <c r="B9591" i="7"/>
  <c r="B9592" i="7"/>
  <c r="B9593" i="7"/>
  <c r="B9594" i="7"/>
  <c r="B9595" i="7"/>
  <c r="B9596" i="7"/>
  <c r="B9597" i="7"/>
  <c r="B9598" i="7"/>
  <c r="B9599" i="7"/>
  <c r="B9600" i="7"/>
  <c r="B9601" i="7"/>
  <c r="B9602" i="7"/>
  <c r="B9603" i="7"/>
  <c r="B9604" i="7"/>
  <c r="B9605" i="7"/>
  <c r="B9606" i="7"/>
  <c r="B9607" i="7"/>
  <c r="B9608" i="7"/>
  <c r="B9609" i="7"/>
  <c r="B9610" i="7"/>
  <c r="B9611" i="7"/>
  <c r="B9612" i="7"/>
  <c r="B9613" i="7"/>
  <c r="B9614" i="7"/>
  <c r="B9615" i="7"/>
  <c r="B9616" i="7"/>
  <c r="B9617" i="7"/>
  <c r="B9618" i="7"/>
  <c r="B9619" i="7"/>
  <c r="B9620" i="7"/>
  <c r="B9621" i="7"/>
  <c r="B9622" i="7"/>
  <c r="B9623" i="7"/>
  <c r="B9624" i="7"/>
  <c r="B9625" i="7"/>
  <c r="B9626" i="7"/>
  <c r="B9627" i="7"/>
  <c r="B9628" i="7"/>
  <c r="B9629" i="7"/>
  <c r="B9630" i="7"/>
  <c r="B9631" i="7"/>
  <c r="B9632" i="7"/>
  <c r="B9633" i="7"/>
  <c r="B9634" i="7"/>
  <c r="B9635" i="7"/>
  <c r="B9636" i="7"/>
  <c r="B9637" i="7"/>
  <c r="B9638" i="7"/>
  <c r="B9639" i="7"/>
  <c r="B9640" i="7"/>
  <c r="B9641" i="7"/>
  <c r="B9642" i="7"/>
  <c r="B9643" i="7"/>
  <c r="B9644" i="7"/>
  <c r="B9645" i="7"/>
  <c r="B9646" i="7"/>
  <c r="B9647" i="7"/>
  <c r="B9648" i="7"/>
  <c r="B9649" i="7"/>
  <c r="B9650" i="7"/>
  <c r="B9651" i="7"/>
  <c r="B9652" i="7"/>
  <c r="B9653" i="7"/>
  <c r="B9654" i="7"/>
  <c r="B9655" i="7"/>
  <c r="B9656" i="7"/>
  <c r="B9657" i="7"/>
  <c r="B9658" i="7"/>
  <c r="B9659" i="7"/>
  <c r="B9660" i="7"/>
  <c r="B9661" i="7"/>
  <c r="B9662" i="7"/>
  <c r="B9663" i="7"/>
  <c r="B9664" i="7"/>
  <c r="B9665" i="7"/>
  <c r="B9666" i="7"/>
  <c r="B9667" i="7"/>
  <c r="B9668" i="7"/>
  <c r="B9669" i="7"/>
  <c r="B9670" i="7"/>
  <c r="B9671" i="7"/>
  <c r="B9672" i="7"/>
  <c r="B9673" i="7"/>
  <c r="B9674" i="7"/>
  <c r="B9675" i="7"/>
  <c r="B9676" i="7"/>
  <c r="B9677" i="7"/>
  <c r="B9678" i="7"/>
  <c r="B9679" i="7"/>
  <c r="B9680" i="7"/>
  <c r="B9681" i="7"/>
  <c r="B9682" i="7"/>
  <c r="B9683" i="7"/>
  <c r="B9684" i="7"/>
  <c r="B9685" i="7"/>
  <c r="B9686" i="7"/>
  <c r="B9687" i="7"/>
  <c r="B9688" i="7"/>
  <c r="B9689" i="7"/>
  <c r="B9690" i="7"/>
  <c r="B9691" i="7"/>
  <c r="B9692" i="7"/>
  <c r="B9693" i="7"/>
  <c r="B9694" i="7"/>
  <c r="B9695" i="7"/>
  <c r="B9696" i="7"/>
  <c r="B9697" i="7"/>
  <c r="B9698" i="7"/>
  <c r="B9699" i="7"/>
  <c r="B9700" i="7"/>
  <c r="B9701" i="7"/>
  <c r="B9702" i="7"/>
  <c r="B9703" i="7"/>
  <c r="B9704" i="7"/>
  <c r="B9705" i="7"/>
  <c r="B9706" i="7"/>
  <c r="B9707" i="7"/>
  <c r="B9708" i="7"/>
  <c r="B9709" i="7"/>
  <c r="B9710" i="7"/>
  <c r="B9711" i="7"/>
  <c r="B9712" i="7"/>
  <c r="B9713" i="7"/>
  <c r="B9714" i="7"/>
  <c r="B9715" i="7"/>
  <c r="B9716" i="7"/>
  <c r="B9717" i="7"/>
  <c r="B9718" i="7"/>
  <c r="B9719" i="7"/>
  <c r="B9720" i="7"/>
  <c r="B9721" i="7"/>
  <c r="B9722" i="7"/>
  <c r="B9723" i="7"/>
  <c r="B9724" i="7"/>
  <c r="B9725" i="7"/>
  <c r="B9726" i="7"/>
  <c r="B9727" i="7"/>
  <c r="B9728" i="7"/>
  <c r="B9729" i="7"/>
  <c r="B9730" i="7"/>
  <c r="B9731" i="7"/>
  <c r="B9732" i="7"/>
  <c r="B9733" i="7"/>
  <c r="B9734" i="7"/>
  <c r="B9735" i="7"/>
  <c r="B9736" i="7"/>
  <c r="B9737" i="7"/>
  <c r="B9738" i="7"/>
  <c r="B9739" i="7"/>
  <c r="B9740" i="7"/>
  <c r="B9741" i="7"/>
  <c r="B9742" i="7"/>
  <c r="B9743" i="7"/>
  <c r="B9744" i="7"/>
  <c r="B9745" i="7"/>
  <c r="B9746" i="7"/>
  <c r="B9747" i="7"/>
  <c r="B9748" i="7"/>
  <c r="B9749" i="7"/>
  <c r="B9750" i="7"/>
  <c r="B9751" i="7"/>
  <c r="B9752" i="7"/>
  <c r="B9753" i="7"/>
  <c r="B9754" i="7"/>
  <c r="B9755" i="7"/>
  <c r="B9756" i="7"/>
  <c r="B9757" i="7"/>
  <c r="B9758" i="7"/>
  <c r="B9759" i="7"/>
  <c r="B9760" i="7"/>
  <c r="B9761" i="7"/>
  <c r="B9762" i="7"/>
  <c r="B9763" i="7"/>
  <c r="B9764" i="7"/>
  <c r="B9765" i="7"/>
  <c r="B9766" i="7"/>
  <c r="B9767" i="7"/>
  <c r="B9768" i="7"/>
  <c r="B9769" i="7"/>
  <c r="B9770" i="7"/>
  <c r="B9771" i="7"/>
  <c r="B9772" i="7"/>
  <c r="B9773" i="7"/>
  <c r="B9774" i="7"/>
  <c r="B9775" i="7"/>
  <c r="B9776" i="7"/>
  <c r="B9777" i="7"/>
  <c r="B9778" i="7"/>
  <c r="B9779" i="7"/>
  <c r="B9780" i="7"/>
  <c r="B9781" i="7"/>
  <c r="B9782" i="7"/>
  <c r="B9783" i="7"/>
  <c r="B9784" i="7"/>
  <c r="B9785" i="7"/>
  <c r="B9786" i="7"/>
  <c r="B9787" i="7"/>
  <c r="B9788" i="7"/>
  <c r="B9789" i="7"/>
  <c r="B9790" i="7"/>
  <c r="B9791" i="7"/>
  <c r="B9792" i="7"/>
  <c r="B9793" i="7"/>
  <c r="B9794" i="7"/>
  <c r="B9795" i="7"/>
  <c r="B9796" i="7"/>
  <c r="B9797" i="7"/>
  <c r="B9798" i="7"/>
  <c r="B9799" i="7"/>
  <c r="B9800" i="7"/>
  <c r="B9801" i="7"/>
  <c r="B9802" i="7"/>
  <c r="B9803" i="7"/>
  <c r="B9804" i="7"/>
  <c r="B9805" i="7"/>
  <c r="B9806" i="7"/>
  <c r="B9807" i="7"/>
  <c r="B9808" i="7"/>
  <c r="B9809" i="7"/>
  <c r="B9810" i="7"/>
  <c r="B9811" i="7"/>
  <c r="B9812" i="7"/>
  <c r="B9813" i="7"/>
  <c r="B9814" i="7"/>
  <c r="B9815" i="7"/>
  <c r="B9816" i="7"/>
  <c r="B9817" i="7"/>
  <c r="B9818" i="7"/>
  <c r="B9819" i="7"/>
  <c r="B9820" i="7"/>
  <c r="B9821" i="7"/>
  <c r="B9822" i="7"/>
  <c r="B9823" i="7"/>
  <c r="B9824" i="7"/>
  <c r="B9825" i="7"/>
  <c r="B9826" i="7"/>
  <c r="B9827" i="7"/>
  <c r="B9828" i="7"/>
  <c r="B9829" i="7"/>
  <c r="B9830" i="7"/>
  <c r="B9831" i="7"/>
  <c r="B9832" i="7"/>
  <c r="B9833" i="7"/>
  <c r="B9834" i="7"/>
  <c r="B9835" i="7"/>
  <c r="B9836" i="7"/>
  <c r="B9837" i="7"/>
  <c r="B9838" i="7"/>
  <c r="B9839" i="7"/>
  <c r="B9840" i="7"/>
  <c r="B9841" i="7"/>
  <c r="B9842" i="7"/>
  <c r="B9843" i="7"/>
  <c r="B9844" i="7"/>
  <c r="B9845" i="7"/>
  <c r="B9846" i="7"/>
  <c r="B9847" i="7"/>
  <c r="B9848" i="7"/>
  <c r="B9849" i="7"/>
  <c r="B9850" i="7"/>
  <c r="B9851" i="7"/>
  <c r="B9852" i="7"/>
  <c r="B9853" i="7"/>
  <c r="B9854" i="7"/>
  <c r="B9855" i="7"/>
  <c r="B9856" i="7"/>
  <c r="B9857" i="7"/>
  <c r="B9858" i="7"/>
  <c r="B9859" i="7"/>
  <c r="B9860" i="7"/>
  <c r="B9861" i="7"/>
  <c r="B9862" i="7"/>
  <c r="B9863" i="7"/>
  <c r="B9864" i="7"/>
  <c r="B9865" i="7"/>
  <c r="B9866" i="7"/>
  <c r="B9867" i="7"/>
  <c r="B9868" i="7"/>
  <c r="B9869" i="7"/>
  <c r="B9870" i="7"/>
  <c r="B9871" i="7"/>
  <c r="B9872" i="7"/>
  <c r="B9873" i="7"/>
  <c r="B9874" i="7"/>
  <c r="B9875" i="7"/>
  <c r="B9876" i="7"/>
  <c r="B9877" i="7"/>
  <c r="B9878" i="7"/>
  <c r="B9879" i="7"/>
  <c r="B9880" i="7"/>
  <c r="B9881" i="7"/>
  <c r="B9882" i="7"/>
  <c r="B9883" i="7"/>
  <c r="B9884" i="7"/>
  <c r="B9885" i="7"/>
  <c r="B9886" i="7"/>
  <c r="B9887" i="7"/>
  <c r="B9888" i="7"/>
  <c r="B9889" i="7"/>
  <c r="B9890" i="7"/>
  <c r="B9891" i="7"/>
  <c r="B9892" i="7"/>
  <c r="B9893" i="7"/>
  <c r="B9894" i="7"/>
  <c r="B9895" i="7"/>
  <c r="B9896" i="7"/>
  <c r="B9897" i="7"/>
  <c r="B9898" i="7"/>
  <c r="B9899" i="7"/>
  <c r="B9900" i="7"/>
  <c r="B9901" i="7"/>
  <c r="B9902" i="7"/>
  <c r="B9903" i="7"/>
  <c r="B9904" i="7"/>
  <c r="B9905" i="7"/>
  <c r="B9906" i="7"/>
  <c r="B9907" i="7"/>
  <c r="B9908" i="7"/>
  <c r="B9909" i="7"/>
  <c r="B9910" i="7"/>
  <c r="B9911" i="7"/>
  <c r="B9912" i="7"/>
  <c r="B9913" i="7"/>
  <c r="B9914" i="7"/>
  <c r="B9915" i="7"/>
  <c r="B9916" i="7"/>
  <c r="B9917" i="7"/>
  <c r="B9918" i="7"/>
  <c r="B9919" i="7"/>
  <c r="B9920" i="7"/>
  <c r="B9921" i="7"/>
  <c r="B9922" i="7"/>
  <c r="B9923" i="7"/>
  <c r="B9924" i="7"/>
  <c r="B9925" i="7"/>
  <c r="B9926" i="7"/>
  <c r="B9927" i="7"/>
  <c r="B9928" i="7"/>
  <c r="B9929" i="7"/>
  <c r="B9930" i="7"/>
  <c r="B9931" i="7"/>
  <c r="B9932" i="7"/>
  <c r="B9933" i="7"/>
  <c r="B9934" i="7"/>
  <c r="B9935" i="7"/>
  <c r="B9936" i="7"/>
  <c r="B9937" i="7"/>
  <c r="B9938" i="7"/>
  <c r="B9939" i="7"/>
  <c r="B9940" i="7"/>
  <c r="B9941" i="7"/>
  <c r="B9942" i="7"/>
  <c r="B9943" i="7"/>
  <c r="B9944" i="7"/>
  <c r="B9945" i="7"/>
  <c r="B9946" i="7"/>
  <c r="B9947" i="7"/>
  <c r="B9948" i="7"/>
  <c r="B9949" i="7"/>
  <c r="B9950" i="7"/>
  <c r="B9951" i="7"/>
  <c r="B9952" i="7"/>
  <c r="B9953" i="7"/>
  <c r="B9954" i="7"/>
  <c r="B9955" i="7"/>
  <c r="B9956" i="7"/>
  <c r="B9957" i="7"/>
  <c r="B9958" i="7"/>
  <c r="B9959" i="7"/>
  <c r="B9960" i="7"/>
  <c r="B9961" i="7"/>
  <c r="B9962" i="7"/>
  <c r="B9963" i="7"/>
  <c r="B9964" i="7"/>
  <c r="B9965" i="7"/>
  <c r="B9966" i="7"/>
  <c r="B9967" i="7"/>
  <c r="B9968" i="7"/>
  <c r="B9969" i="7"/>
  <c r="B9970" i="7"/>
  <c r="B9971" i="7"/>
  <c r="B9972" i="7"/>
  <c r="B9973" i="7"/>
  <c r="B9974" i="7"/>
  <c r="B9975" i="7"/>
  <c r="B9976" i="7"/>
  <c r="B9977" i="7"/>
  <c r="B9978" i="7"/>
  <c r="B9979" i="7"/>
  <c r="B9980" i="7"/>
  <c r="B9981" i="7"/>
  <c r="B9982" i="7"/>
  <c r="B9983" i="7"/>
  <c r="B9984" i="7"/>
  <c r="B9985" i="7"/>
  <c r="B9986" i="7"/>
  <c r="B9987" i="7"/>
  <c r="B9988" i="7"/>
  <c r="B9989" i="7"/>
  <c r="B9990" i="7"/>
  <c r="B9991" i="7"/>
  <c r="B9992" i="7"/>
  <c r="B9993" i="7"/>
  <c r="B9994" i="7"/>
  <c r="B9995" i="7"/>
  <c r="B9996" i="7"/>
  <c r="B9997" i="7"/>
  <c r="B9998" i="7"/>
  <c r="B9999" i="7"/>
  <c r="B10000" i="7"/>
  <c r="B10001" i="7"/>
  <c r="B10002" i="7"/>
  <c r="B10003" i="7"/>
  <c r="B10004" i="7"/>
  <c r="B10005" i="7"/>
  <c r="B10006" i="7"/>
  <c r="B10007" i="7"/>
  <c r="B10008" i="7"/>
  <c r="B10009" i="7"/>
  <c r="B10010" i="7"/>
  <c r="B10011" i="7"/>
  <c r="B10012" i="7"/>
  <c r="B10013" i="7"/>
  <c r="B10014" i="7"/>
  <c r="B10015" i="7"/>
  <c r="B10016" i="7"/>
  <c r="B10017" i="7"/>
  <c r="B10018" i="7"/>
  <c r="B10019" i="7"/>
  <c r="B10020" i="7"/>
  <c r="B10021" i="7"/>
  <c r="B10022" i="7"/>
  <c r="B10023" i="7"/>
  <c r="B10024" i="7"/>
  <c r="B10025" i="7"/>
  <c r="B10026" i="7"/>
  <c r="B10027" i="7"/>
  <c r="B10028" i="7"/>
  <c r="B10029" i="7"/>
  <c r="B10030" i="7"/>
  <c r="B10031" i="7"/>
  <c r="B10032" i="7"/>
  <c r="B10033" i="7"/>
  <c r="B10034" i="7"/>
  <c r="B10035" i="7"/>
  <c r="B10036" i="7"/>
  <c r="B10037" i="7"/>
  <c r="B10038" i="7"/>
  <c r="B10039" i="7"/>
  <c r="B10040" i="7"/>
  <c r="B10041" i="7"/>
  <c r="B10042" i="7"/>
  <c r="B10043" i="7"/>
  <c r="B10044" i="7"/>
  <c r="B10045" i="7"/>
  <c r="B10046" i="7"/>
  <c r="B10047" i="7"/>
  <c r="B10048" i="7"/>
  <c r="B10049" i="7"/>
  <c r="B10050" i="7"/>
  <c r="B10051" i="7"/>
  <c r="B10052" i="7"/>
  <c r="B10053" i="7"/>
  <c r="B10054" i="7"/>
  <c r="B10055" i="7"/>
  <c r="B10056" i="7"/>
  <c r="B10057" i="7"/>
  <c r="B10058" i="7"/>
  <c r="B10059" i="7"/>
  <c r="B10060" i="7"/>
  <c r="B10061" i="7"/>
  <c r="B10062" i="7"/>
  <c r="B10063" i="7"/>
  <c r="B10064" i="7"/>
  <c r="B10065" i="7"/>
  <c r="B10066" i="7"/>
  <c r="B10067" i="7"/>
  <c r="B10068" i="7"/>
  <c r="B10069" i="7"/>
  <c r="B10070" i="7"/>
  <c r="B10071" i="7"/>
  <c r="B10072" i="7"/>
  <c r="B10073" i="7"/>
  <c r="B10074" i="7"/>
  <c r="B10075" i="7"/>
  <c r="B10076" i="7"/>
  <c r="B10077" i="7"/>
  <c r="B10078" i="7"/>
  <c r="B10079" i="7"/>
  <c r="B10080" i="7"/>
  <c r="B10081" i="7"/>
  <c r="B10082" i="7"/>
  <c r="B10083" i="7"/>
  <c r="B10084" i="7"/>
  <c r="B10085" i="7"/>
  <c r="B10086" i="7"/>
  <c r="B10087" i="7"/>
  <c r="B10088" i="7"/>
  <c r="B10089" i="7"/>
  <c r="B10090" i="7"/>
  <c r="B10091" i="7"/>
  <c r="B10092" i="7"/>
  <c r="B10093" i="7"/>
  <c r="B10094" i="7"/>
  <c r="B10095" i="7"/>
  <c r="B10096" i="7"/>
  <c r="B10097" i="7"/>
  <c r="B10098" i="7"/>
  <c r="B10099" i="7"/>
  <c r="B10100" i="7"/>
  <c r="B10101" i="7"/>
  <c r="B10102" i="7"/>
  <c r="B10103" i="7"/>
  <c r="B10104" i="7"/>
  <c r="B10105" i="7"/>
  <c r="B10106" i="7"/>
  <c r="B10107" i="7"/>
  <c r="B10108" i="7"/>
  <c r="B10109" i="7"/>
  <c r="B10110" i="7"/>
  <c r="B10111" i="7"/>
  <c r="B10112" i="7"/>
  <c r="B10113" i="7"/>
  <c r="B10114" i="7"/>
  <c r="B10115" i="7"/>
  <c r="B10116" i="7"/>
  <c r="B10117" i="7"/>
  <c r="B10118" i="7"/>
  <c r="B10119" i="7"/>
  <c r="B10120" i="7"/>
  <c r="B10121" i="7"/>
  <c r="B10122" i="7"/>
  <c r="B10123" i="7"/>
  <c r="B10124" i="7"/>
  <c r="B10125" i="7"/>
  <c r="B10126" i="7"/>
  <c r="B10127" i="7"/>
  <c r="B10128" i="7"/>
  <c r="B10129" i="7"/>
  <c r="B10130" i="7"/>
  <c r="B10131" i="7"/>
  <c r="B10132" i="7"/>
  <c r="B10133" i="7"/>
  <c r="B10134" i="7"/>
  <c r="B10135" i="7"/>
  <c r="B10136" i="7"/>
  <c r="B10137" i="7"/>
  <c r="B10138" i="7"/>
  <c r="B10139" i="7"/>
  <c r="B10140" i="7"/>
  <c r="B10141" i="7"/>
  <c r="B10142" i="7"/>
  <c r="B10143" i="7"/>
  <c r="B10144" i="7"/>
  <c r="B10145" i="7"/>
  <c r="B10146" i="7"/>
  <c r="B10147" i="7"/>
  <c r="B10148" i="7"/>
  <c r="B10149" i="7"/>
  <c r="B10150" i="7"/>
  <c r="B10151" i="7"/>
  <c r="B10152" i="7"/>
  <c r="B10153" i="7"/>
  <c r="B10154" i="7"/>
  <c r="B10155" i="7"/>
  <c r="B10156" i="7"/>
  <c r="B10157" i="7"/>
  <c r="B10158" i="7"/>
  <c r="B10159" i="7"/>
  <c r="B10160" i="7"/>
  <c r="B10161" i="7"/>
  <c r="B10162" i="7"/>
  <c r="B10163" i="7"/>
  <c r="B10164" i="7"/>
  <c r="B10165" i="7"/>
  <c r="B10166" i="7"/>
  <c r="B10167" i="7"/>
  <c r="B10168" i="7"/>
  <c r="B10169" i="7"/>
  <c r="B10170" i="7"/>
  <c r="B10171" i="7"/>
  <c r="B10172" i="7"/>
  <c r="B10173" i="7"/>
  <c r="B10174" i="7"/>
  <c r="B10175" i="7"/>
  <c r="B10176" i="7"/>
  <c r="B10177" i="7"/>
  <c r="B10178" i="7"/>
  <c r="B10179" i="7"/>
  <c r="B10180" i="7"/>
  <c r="B10181" i="7"/>
  <c r="B10182" i="7"/>
  <c r="B10183" i="7"/>
  <c r="B10184" i="7"/>
  <c r="B10185" i="7"/>
  <c r="B10186" i="7"/>
  <c r="B10187" i="7"/>
  <c r="B10188" i="7"/>
  <c r="B10189" i="7"/>
  <c r="B10190" i="7"/>
  <c r="B10191" i="7"/>
  <c r="B10192" i="7"/>
  <c r="B10193" i="7"/>
  <c r="B10194" i="7"/>
  <c r="B10195" i="7"/>
  <c r="B10196" i="7"/>
  <c r="B10197" i="7"/>
  <c r="B10198" i="7"/>
  <c r="B10199" i="7"/>
  <c r="B10200" i="7"/>
  <c r="B10201" i="7"/>
  <c r="B10202" i="7"/>
  <c r="B10203" i="7"/>
  <c r="B10204" i="7"/>
  <c r="B10205" i="7"/>
  <c r="B10206" i="7"/>
  <c r="B10207" i="7"/>
  <c r="B10208" i="7"/>
  <c r="B10209" i="7"/>
  <c r="B10210" i="7"/>
  <c r="B10211" i="7"/>
  <c r="B10212" i="7"/>
  <c r="B10213" i="7"/>
  <c r="B10214" i="7"/>
  <c r="B10215" i="7"/>
  <c r="B10216" i="7"/>
  <c r="B10217" i="7"/>
  <c r="B10218" i="7"/>
  <c r="B10219" i="7"/>
  <c r="B10220" i="7"/>
  <c r="B10221" i="7"/>
  <c r="B10222" i="7"/>
  <c r="B10223" i="7"/>
  <c r="B10224" i="7"/>
  <c r="B10225" i="7"/>
  <c r="B10226" i="7"/>
  <c r="B10227" i="7"/>
  <c r="B10228" i="7"/>
  <c r="B10229" i="7"/>
  <c r="B10230" i="7"/>
  <c r="B10231" i="7"/>
  <c r="B10232" i="7"/>
  <c r="B10233" i="7"/>
  <c r="B10234" i="7"/>
  <c r="B10235" i="7"/>
  <c r="B10236" i="7"/>
  <c r="B10237" i="7"/>
  <c r="B10238" i="7"/>
  <c r="B10239" i="7"/>
  <c r="B10240" i="7"/>
  <c r="B10241" i="7"/>
  <c r="B10242" i="7"/>
  <c r="B10243" i="7"/>
  <c r="B10244" i="7"/>
  <c r="B10245" i="7"/>
  <c r="B10246" i="7"/>
  <c r="B10247" i="7"/>
  <c r="B10248" i="7"/>
  <c r="B10249" i="7"/>
  <c r="B10250" i="7"/>
  <c r="B10251" i="7"/>
  <c r="B10252" i="7"/>
  <c r="B10253" i="7"/>
  <c r="B10254" i="7"/>
  <c r="B10255" i="7"/>
  <c r="B10256" i="7"/>
  <c r="B10257" i="7"/>
  <c r="B10258" i="7"/>
  <c r="B10259" i="7"/>
  <c r="B10260" i="7"/>
  <c r="B10261" i="7"/>
  <c r="B10262" i="7"/>
  <c r="B10263" i="7"/>
  <c r="B10264" i="7"/>
  <c r="B10265" i="7"/>
  <c r="B10266" i="7"/>
  <c r="B10267" i="7"/>
  <c r="B10268" i="7"/>
  <c r="B10269" i="7"/>
  <c r="B10270" i="7"/>
  <c r="B10271" i="7"/>
  <c r="B10272" i="7"/>
  <c r="B10273" i="7"/>
  <c r="B10274" i="7"/>
  <c r="B10275" i="7"/>
  <c r="B10276" i="7"/>
  <c r="B10277" i="7"/>
  <c r="B10278" i="7"/>
  <c r="B10279" i="7"/>
  <c r="B10280" i="7"/>
  <c r="B10281" i="7"/>
  <c r="B10282" i="7"/>
  <c r="B10283" i="7"/>
  <c r="B10284" i="7"/>
  <c r="B10285" i="7"/>
  <c r="B10286" i="7"/>
  <c r="B10287" i="7"/>
  <c r="B10288" i="7"/>
  <c r="B10289" i="7"/>
  <c r="B10290" i="7"/>
  <c r="B10291" i="7"/>
  <c r="B10292" i="7"/>
  <c r="B10293" i="7"/>
  <c r="B10294" i="7"/>
  <c r="B10295" i="7"/>
  <c r="B10296" i="7"/>
  <c r="B10297" i="7"/>
  <c r="B10298" i="7"/>
  <c r="B10299" i="7"/>
  <c r="B10300" i="7"/>
  <c r="B10301" i="7"/>
  <c r="B10302" i="7"/>
  <c r="B10303" i="7"/>
  <c r="B10304" i="7"/>
  <c r="B10305" i="7"/>
  <c r="B10306" i="7"/>
  <c r="B10307" i="7"/>
  <c r="B10308" i="7"/>
  <c r="B10309" i="7"/>
  <c r="B10310" i="7"/>
  <c r="B10311" i="7"/>
  <c r="B10312" i="7"/>
  <c r="B10313" i="7"/>
  <c r="B10314" i="7"/>
  <c r="B10315" i="7"/>
  <c r="B10316" i="7"/>
  <c r="B10317" i="7"/>
  <c r="B10318" i="7"/>
  <c r="B10319" i="7"/>
  <c r="B10320" i="7"/>
  <c r="B10321" i="7"/>
  <c r="B10322" i="7"/>
  <c r="B10323" i="7"/>
  <c r="B10324" i="7"/>
  <c r="B10325" i="7"/>
  <c r="B10326" i="7"/>
  <c r="B10327" i="7"/>
  <c r="B10328" i="7"/>
  <c r="B10329" i="7"/>
  <c r="B10330" i="7"/>
  <c r="B10331" i="7"/>
  <c r="B10332" i="7"/>
  <c r="B10333" i="7"/>
  <c r="B10334" i="7"/>
  <c r="B10335" i="7"/>
  <c r="B10336" i="7"/>
  <c r="B10337" i="7"/>
  <c r="B10338" i="7"/>
  <c r="B10339" i="7"/>
  <c r="B10340" i="7"/>
  <c r="B10341" i="7"/>
  <c r="B10342" i="7"/>
  <c r="B10343" i="7"/>
  <c r="B10344" i="7"/>
  <c r="B10345" i="7"/>
  <c r="B10346" i="7"/>
  <c r="B10347" i="7"/>
  <c r="B10348" i="7"/>
  <c r="B10349" i="7"/>
  <c r="B10350" i="7"/>
  <c r="B10351" i="7"/>
  <c r="B10352" i="7"/>
  <c r="B10353" i="7"/>
  <c r="B10354" i="7"/>
  <c r="B10355" i="7"/>
  <c r="B10356" i="7"/>
  <c r="B10357" i="7"/>
  <c r="B10358" i="7"/>
  <c r="B10359" i="7"/>
  <c r="B10360" i="7"/>
  <c r="B10361" i="7"/>
  <c r="B10362" i="7"/>
  <c r="B10363" i="7"/>
  <c r="B10364" i="7"/>
  <c r="B10365" i="7"/>
  <c r="B10366" i="7"/>
  <c r="B10367" i="7"/>
  <c r="B10368" i="7"/>
  <c r="B10369" i="7"/>
  <c r="B10370" i="7"/>
  <c r="B10371" i="7"/>
  <c r="B10372" i="7"/>
  <c r="B10373" i="7"/>
  <c r="B10374" i="7"/>
  <c r="B10375" i="7"/>
  <c r="B10376" i="7"/>
  <c r="B10377" i="7"/>
  <c r="B10378" i="7"/>
  <c r="B10379" i="7"/>
  <c r="B10380" i="7"/>
  <c r="B10381" i="7"/>
  <c r="B10382" i="7"/>
  <c r="B10383" i="7"/>
  <c r="B10384" i="7"/>
  <c r="B10385" i="7"/>
  <c r="B10386" i="7"/>
  <c r="B10387" i="7"/>
  <c r="B10388" i="7"/>
  <c r="B10389" i="7"/>
  <c r="B10390" i="7"/>
  <c r="B10391" i="7"/>
  <c r="B10392" i="7"/>
  <c r="B10393" i="7"/>
  <c r="B10394" i="7"/>
  <c r="B10395" i="7"/>
  <c r="B10396" i="7"/>
  <c r="B10397" i="7"/>
  <c r="B10398" i="7"/>
  <c r="B10399" i="7"/>
  <c r="B10400" i="7"/>
  <c r="B10401" i="7"/>
  <c r="B10402" i="7"/>
  <c r="B10403" i="7"/>
  <c r="B10404" i="7"/>
  <c r="B10405" i="7"/>
  <c r="B10406" i="7"/>
  <c r="B10407" i="7"/>
  <c r="B10408" i="7"/>
  <c r="B10409" i="7"/>
  <c r="B10410" i="7"/>
  <c r="B10411" i="7"/>
  <c r="B10412" i="7"/>
  <c r="B10413" i="7"/>
  <c r="B10414" i="7"/>
  <c r="B10415" i="7"/>
  <c r="B10416" i="7"/>
  <c r="B10417" i="7"/>
  <c r="B10418" i="7"/>
  <c r="B10419" i="7"/>
  <c r="B10420" i="7"/>
  <c r="B10421" i="7"/>
  <c r="B10422" i="7"/>
  <c r="B10423" i="7"/>
  <c r="B10424" i="7"/>
  <c r="B10425" i="7"/>
  <c r="B10426" i="7"/>
  <c r="B10427" i="7"/>
  <c r="B10428" i="7"/>
  <c r="B10429" i="7"/>
  <c r="B10430" i="7"/>
  <c r="B10431" i="7"/>
  <c r="B10432" i="7"/>
  <c r="B10433" i="7"/>
  <c r="B10434" i="7"/>
  <c r="B10435" i="7"/>
  <c r="B10436" i="7"/>
  <c r="B10437" i="7"/>
  <c r="B10438" i="7"/>
  <c r="B10439" i="7"/>
  <c r="B10440" i="7"/>
  <c r="B10441" i="7"/>
  <c r="B10442" i="7"/>
  <c r="B10443" i="7"/>
  <c r="B10444" i="7"/>
  <c r="B10445" i="7"/>
  <c r="B10446" i="7"/>
  <c r="B10447" i="7"/>
  <c r="B10448" i="7"/>
  <c r="B10449" i="7"/>
  <c r="B10450" i="7"/>
  <c r="B10451" i="7"/>
  <c r="B10452" i="7"/>
  <c r="B10453" i="7"/>
  <c r="B10454" i="7"/>
  <c r="B10455" i="7"/>
  <c r="B10456" i="7"/>
  <c r="B10457" i="7"/>
  <c r="B10458" i="7"/>
  <c r="B10459" i="7"/>
  <c r="B10460" i="7"/>
  <c r="B10461" i="7"/>
  <c r="B10462" i="7"/>
  <c r="B10463" i="7"/>
  <c r="B10464" i="7"/>
  <c r="B10465" i="7"/>
  <c r="B10466" i="7"/>
  <c r="B10467" i="7"/>
  <c r="B10468" i="7"/>
  <c r="B10469" i="7"/>
  <c r="B10470" i="7"/>
  <c r="B10471" i="7"/>
  <c r="B10472" i="7"/>
  <c r="B10473" i="7"/>
  <c r="B10474" i="7"/>
  <c r="B10475" i="7"/>
  <c r="B10476" i="7"/>
  <c r="B10477" i="7"/>
  <c r="B10478" i="7"/>
  <c r="B10479" i="7"/>
  <c r="B10480" i="7"/>
  <c r="B10481" i="7"/>
  <c r="B10482" i="7"/>
  <c r="B10483" i="7"/>
  <c r="B10484" i="7"/>
  <c r="B10485" i="7"/>
  <c r="B10486" i="7"/>
  <c r="B10487" i="7"/>
  <c r="B10488" i="7"/>
  <c r="B10489" i="7"/>
  <c r="B10490" i="7"/>
  <c r="B10491" i="7"/>
  <c r="B10492" i="7"/>
  <c r="B10493" i="7"/>
  <c r="B10494" i="7"/>
  <c r="B10495" i="7"/>
  <c r="B10496" i="7"/>
  <c r="B10497" i="7"/>
  <c r="B10498" i="7"/>
  <c r="B10499" i="7"/>
  <c r="B10500" i="7"/>
  <c r="B10501" i="7"/>
  <c r="B10502" i="7"/>
  <c r="B10503" i="7"/>
  <c r="B10504" i="7"/>
  <c r="B10505" i="7"/>
  <c r="B10506" i="7"/>
  <c r="B10507" i="7"/>
  <c r="B10508" i="7"/>
  <c r="B10509" i="7"/>
  <c r="B10510" i="7"/>
  <c r="B10511" i="7"/>
  <c r="B10512" i="7"/>
  <c r="B10513" i="7"/>
  <c r="B10514" i="7"/>
  <c r="B10515" i="7"/>
  <c r="B10516" i="7"/>
  <c r="B10517" i="7"/>
  <c r="B10518" i="7"/>
  <c r="B10519" i="7"/>
  <c r="B10520" i="7"/>
  <c r="B10521" i="7"/>
  <c r="B10522" i="7"/>
  <c r="B10523" i="7"/>
  <c r="B10524" i="7"/>
  <c r="B10525" i="7"/>
  <c r="B10526" i="7"/>
  <c r="B10527" i="7"/>
  <c r="B10528" i="7"/>
  <c r="B10529" i="7"/>
  <c r="B10530" i="7"/>
  <c r="B10531" i="7"/>
  <c r="B10532" i="7"/>
  <c r="B10533" i="7"/>
  <c r="B10534" i="7"/>
  <c r="B10535" i="7"/>
  <c r="B10536" i="7"/>
  <c r="B10537" i="7"/>
  <c r="B10538" i="7"/>
  <c r="B10539" i="7"/>
  <c r="B10540" i="7"/>
  <c r="B10541" i="7"/>
  <c r="B10542" i="7"/>
  <c r="B10543" i="7"/>
  <c r="B10544" i="7"/>
  <c r="B10545" i="7"/>
  <c r="B10546" i="7"/>
  <c r="B10547" i="7"/>
  <c r="B10548" i="7"/>
  <c r="B10549" i="7"/>
  <c r="B10550" i="7"/>
  <c r="B10551" i="7"/>
  <c r="B10552" i="7"/>
  <c r="B10553" i="7"/>
  <c r="B10554" i="7"/>
  <c r="B10555" i="7"/>
  <c r="B10556" i="7"/>
  <c r="B10557" i="7"/>
  <c r="B10558" i="7"/>
  <c r="B10559" i="7"/>
  <c r="B10560" i="7"/>
  <c r="B10561" i="7"/>
  <c r="B10562" i="7"/>
  <c r="B10563" i="7"/>
  <c r="B10564" i="7"/>
  <c r="B10565" i="7"/>
  <c r="B10566" i="7"/>
  <c r="B10567" i="7"/>
  <c r="B10568" i="7"/>
  <c r="B10569" i="7"/>
  <c r="B10570" i="7"/>
  <c r="B10571" i="7"/>
  <c r="B10572" i="7"/>
  <c r="B10573" i="7"/>
  <c r="B10574" i="7"/>
  <c r="B10575" i="7"/>
  <c r="B10576" i="7"/>
  <c r="B10577" i="7"/>
  <c r="B10578" i="7"/>
  <c r="B10579" i="7"/>
  <c r="B10580" i="7"/>
  <c r="B10581" i="7"/>
  <c r="B10582" i="7"/>
  <c r="B10583" i="7"/>
  <c r="B10584" i="7"/>
  <c r="B10585" i="7"/>
  <c r="B10586" i="7"/>
  <c r="B10587" i="7"/>
  <c r="B10588" i="7"/>
  <c r="B10589" i="7"/>
  <c r="B10590" i="7"/>
  <c r="B10591" i="7"/>
  <c r="B10592" i="7"/>
  <c r="B10593" i="7"/>
  <c r="B10594" i="7"/>
  <c r="B10595" i="7"/>
  <c r="B10596" i="7"/>
  <c r="B10597" i="7"/>
  <c r="B10598" i="7"/>
  <c r="B10599" i="7"/>
  <c r="B10600" i="7"/>
  <c r="B10601" i="7"/>
  <c r="B10602" i="7"/>
  <c r="B10603" i="7"/>
  <c r="B10604" i="7"/>
  <c r="B10605" i="7"/>
  <c r="B10606" i="7"/>
  <c r="B10607" i="7"/>
  <c r="B10608" i="7"/>
  <c r="B10609" i="7"/>
  <c r="B10610" i="7"/>
  <c r="B10611" i="7"/>
  <c r="B10612" i="7"/>
  <c r="B10613" i="7"/>
  <c r="B10614" i="7"/>
  <c r="B10615" i="7"/>
  <c r="B10616" i="7"/>
  <c r="B10617" i="7"/>
  <c r="B10618" i="7"/>
  <c r="B10619" i="7"/>
  <c r="B10620" i="7"/>
  <c r="B10621" i="7"/>
  <c r="B10622" i="7"/>
  <c r="B10623" i="7"/>
  <c r="B10624" i="7"/>
  <c r="B10625" i="7"/>
  <c r="B10626" i="7"/>
  <c r="B10627" i="7"/>
  <c r="B10628" i="7"/>
  <c r="B10629" i="7"/>
  <c r="B10630" i="7"/>
  <c r="B10631" i="7"/>
  <c r="B10632" i="7"/>
  <c r="B10633" i="7"/>
  <c r="B10634" i="7"/>
  <c r="B10635" i="7"/>
  <c r="B10636" i="7"/>
  <c r="B10637" i="7"/>
  <c r="B10638" i="7"/>
  <c r="B10639" i="7"/>
  <c r="B10640" i="7"/>
  <c r="B10641" i="7"/>
  <c r="B10642" i="7"/>
  <c r="B10643" i="7"/>
  <c r="B10644" i="7"/>
  <c r="B10645" i="7"/>
  <c r="B10646" i="7"/>
  <c r="B10647" i="7"/>
  <c r="B10648" i="7"/>
  <c r="B10649" i="7"/>
  <c r="B10650" i="7"/>
  <c r="B10651" i="7"/>
  <c r="B10652" i="7"/>
  <c r="B10653" i="7"/>
  <c r="B10654" i="7"/>
  <c r="B10655" i="7"/>
  <c r="B10656" i="7"/>
  <c r="B10657" i="7"/>
  <c r="B10658" i="7"/>
  <c r="B10659" i="7"/>
  <c r="B10660" i="7"/>
  <c r="B10661" i="7"/>
  <c r="B10662" i="7"/>
  <c r="B10663" i="7"/>
  <c r="B10664" i="7"/>
  <c r="B10665" i="7"/>
  <c r="B10666" i="7"/>
  <c r="B10667" i="7"/>
  <c r="B10668" i="7"/>
  <c r="B10669" i="7"/>
  <c r="B10670" i="7"/>
  <c r="B10671" i="7"/>
  <c r="B10672" i="7"/>
  <c r="B10673" i="7"/>
  <c r="B10674" i="7"/>
  <c r="B10675" i="7"/>
  <c r="B10676" i="7"/>
  <c r="B10677" i="7"/>
  <c r="B10678" i="7"/>
  <c r="B10679" i="7"/>
  <c r="B10680" i="7"/>
  <c r="B10681" i="7"/>
  <c r="B10682" i="7"/>
  <c r="B10683" i="7"/>
  <c r="B10684" i="7"/>
  <c r="B10685" i="7"/>
  <c r="B10686" i="7"/>
  <c r="B10687" i="7"/>
  <c r="B10688" i="7"/>
  <c r="B10689" i="7"/>
  <c r="B10690" i="7"/>
  <c r="B10691" i="7"/>
  <c r="B10692" i="7"/>
  <c r="B10693" i="7"/>
  <c r="B10694" i="7"/>
  <c r="B10695" i="7"/>
  <c r="B10696" i="7"/>
  <c r="B10697" i="7"/>
  <c r="B10698" i="7"/>
  <c r="B10699" i="7"/>
  <c r="B10700" i="7"/>
  <c r="B10701" i="7"/>
  <c r="B10702" i="7"/>
  <c r="B10703" i="7"/>
  <c r="B10704" i="7"/>
  <c r="B10705" i="7"/>
  <c r="B10706" i="7"/>
  <c r="B10707" i="7"/>
  <c r="B10708" i="7"/>
  <c r="B10709" i="7"/>
  <c r="B10710" i="7"/>
  <c r="B10711" i="7"/>
  <c r="B10712" i="7"/>
  <c r="B10713" i="7"/>
  <c r="B10714" i="7"/>
  <c r="B10715" i="7"/>
  <c r="B10716" i="7"/>
  <c r="B10717" i="7"/>
  <c r="B10718" i="7"/>
  <c r="B10719" i="7"/>
  <c r="B10720" i="7"/>
  <c r="B10721" i="7"/>
  <c r="B10722" i="7"/>
  <c r="B10723" i="7"/>
  <c r="B10724" i="7"/>
  <c r="B10725" i="7"/>
  <c r="B10726" i="7"/>
  <c r="B10727" i="7"/>
  <c r="B10728" i="7"/>
  <c r="B10729" i="7"/>
  <c r="B10730" i="7"/>
  <c r="B10731" i="7"/>
  <c r="B10732" i="7"/>
  <c r="B10733" i="7"/>
  <c r="B10734" i="7"/>
  <c r="B10735" i="7"/>
  <c r="B10736" i="7"/>
  <c r="B10737" i="7"/>
  <c r="B10738" i="7"/>
  <c r="B10739" i="7"/>
  <c r="B10740" i="7"/>
  <c r="B10741" i="7"/>
  <c r="B10742" i="7"/>
  <c r="B10743" i="7"/>
  <c r="B10744" i="7"/>
  <c r="B10745" i="7"/>
  <c r="B10746" i="7"/>
  <c r="B10747" i="7"/>
  <c r="B10748" i="7"/>
  <c r="B10749" i="7"/>
  <c r="B10750" i="7"/>
  <c r="B10751" i="7"/>
  <c r="B10752" i="7"/>
  <c r="B10753" i="7"/>
  <c r="B10754" i="7"/>
  <c r="B10755" i="7"/>
  <c r="B10756" i="7"/>
  <c r="B10757" i="7"/>
  <c r="B10758" i="7"/>
  <c r="B10759" i="7"/>
  <c r="B10760" i="7"/>
  <c r="B10761" i="7"/>
  <c r="B10762" i="7"/>
  <c r="B10763" i="7"/>
  <c r="B10764" i="7"/>
  <c r="B10765" i="7"/>
  <c r="B10766" i="7"/>
  <c r="B10767" i="7"/>
  <c r="B10768" i="7"/>
  <c r="B10769" i="7"/>
  <c r="B10770" i="7"/>
  <c r="B10771" i="7"/>
  <c r="B10772" i="7"/>
  <c r="B10773" i="7"/>
  <c r="B10774" i="7"/>
  <c r="B10775" i="7"/>
  <c r="B10776" i="7"/>
  <c r="B10777" i="7"/>
  <c r="B10778" i="7"/>
  <c r="B10779" i="7"/>
  <c r="B10780" i="7"/>
  <c r="B10781" i="7"/>
  <c r="B10782" i="7"/>
  <c r="B10783" i="7"/>
  <c r="B10784" i="7"/>
  <c r="B10785" i="7"/>
  <c r="B10786" i="7"/>
  <c r="B10787" i="7"/>
  <c r="B10788" i="7"/>
  <c r="B10789" i="7"/>
  <c r="B10790" i="7"/>
  <c r="B10791" i="7"/>
  <c r="B10792" i="7"/>
  <c r="B10793" i="7"/>
  <c r="B10794" i="7"/>
  <c r="B10795" i="7"/>
  <c r="B10796" i="7"/>
  <c r="B10797" i="7"/>
  <c r="B10798" i="7"/>
  <c r="B10799" i="7"/>
  <c r="B10800" i="7"/>
  <c r="B10801" i="7"/>
  <c r="B10802" i="7"/>
  <c r="B10803" i="7"/>
  <c r="B10804" i="7"/>
  <c r="B10805" i="7"/>
  <c r="B10806" i="7"/>
  <c r="B10807" i="7"/>
  <c r="B10808" i="7"/>
  <c r="B10809" i="7"/>
  <c r="B10810" i="7"/>
  <c r="B10811" i="7"/>
  <c r="B10812" i="7"/>
  <c r="B10813" i="7"/>
  <c r="B10814" i="7"/>
  <c r="B10815" i="7"/>
  <c r="B10816" i="7"/>
  <c r="B10817" i="7"/>
  <c r="B10818" i="7"/>
  <c r="B10819" i="7"/>
  <c r="B10820" i="7"/>
  <c r="B10821" i="7"/>
  <c r="B10822" i="7"/>
  <c r="B10823" i="7"/>
  <c r="B10824" i="7"/>
  <c r="B10825" i="7"/>
  <c r="B10826" i="7"/>
  <c r="B10827" i="7"/>
  <c r="B10828" i="7"/>
  <c r="B10829" i="7"/>
  <c r="B10830" i="7"/>
  <c r="B10831" i="7"/>
  <c r="B10832" i="7"/>
  <c r="B10833" i="7"/>
  <c r="B10834" i="7"/>
  <c r="B10835" i="7"/>
  <c r="B10836" i="7"/>
  <c r="B10837" i="7"/>
  <c r="B10838" i="7"/>
  <c r="B10839" i="7"/>
  <c r="B10840" i="7"/>
  <c r="B10841" i="7"/>
  <c r="B10842" i="7"/>
  <c r="B10843" i="7"/>
  <c r="B10844" i="7"/>
  <c r="B10845" i="7"/>
  <c r="B10846" i="7"/>
  <c r="B10847" i="7"/>
  <c r="B10848" i="7"/>
  <c r="B10849" i="7"/>
  <c r="B10850" i="7"/>
  <c r="B10851" i="7"/>
  <c r="B10852" i="7"/>
  <c r="B10853" i="7"/>
  <c r="B10854" i="7"/>
  <c r="B10855" i="7"/>
  <c r="B10856" i="7"/>
  <c r="B10857" i="7"/>
  <c r="B10858" i="7"/>
  <c r="B10859" i="7"/>
  <c r="B10860" i="7"/>
  <c r="B10861" i="7"/>
  <c r="B10862" i="7"/>
  <c r="B10863" i="7"/>
  <c r="B10864" i="7"/>
  <c r="B10865" i="7"/>
  <c r="B10866" i="7"/>
  <c r="B10867" i="7"/>
  <c r="B10868" i="7"/>
  <c r="B10869" i="7"/>
  <c r="B10870" i="7"/>
  <c r="B10871" i="7"/>
  <c r="B10872" i="7"/>
  <c r="B10873" i="7"/>
  <c r="B10874" i="7"/>
  <c r="B10875" i="7"/>
  <c r="B10876" i="7"/>
  <c r="B10877" i="7"/>
  <c r="B10878" i="7"/>
  <c r="B10879" i="7"/>
  <c r="B10880" i="7"/>
  <c r="B10881" i="7"/>
  <c r="B10882" i="7"/>
  <c r="B10883" i="7"/>
  <c r="B10884" i="7"/>
  <c r="B10885" i="7"/>
  <c r="B10886" i="7"/>
  <c r="B10887" i="7"/>
  <c r="B10888" i="7"/>
  <c r="B10889" i="7"/>
  <c r="B10890" i="7"/>
  <c r="B10891" i="7"/>
  <c r="B10892" i="7"/>
  <c r="B10893" i="7"/>
  <c r="B10894" i="7"/>
  <c r="B10895" i="7"/>
  <c r="B10896" i="7"/>
  <c r="B10897" i="7"/>
  <c r="B10898" i="7"/>
  <c r="B10899" i="7"/>
  <c r="B10900" i="7"/>
  <c r="B10901" i="7"/>
  <c r="B10902" i="7"/>
  <c r="B10903" i="7"/>
  <c r="B10904" i="7"/>
  <c r="B10905" i="7"/>
  <c r="B10906" i="7"/>
  <c r="B10907" i="7"/>
  <c r="B10908" i="7"/>
  <c r="B10909" i="7"/>
  <c r="B10910" i="7"/>
  <c r="B10911" i="7"/>
  <c r="B10912" i="7"/>
  <c r="B10913" i="7"/>
  <c r="B10914" i="7"/>
  <c r="B10915" i="7"/>
  <c r="B10916" i="7"/>
  <c r="B10917" i="7"/>
  <c r="B10918" i="7"/>
  <c r="B10919" i="7"/>
  <c r="B10920" i="7"/>
  <c r="B10921" i="7"/>
  <c r="B10922" i="7"/>
  <c r="B10923" i="7"/>
  <c r="B10924" i="7"/>
  <c r="B10925" i="7"/>
  <c r="B10926" i="7"/>
  <c r="B10927" i="7"/>
  <c r="B10928" i="7"/>
  <c r="B10929" i="7"/>
  <c r="B10930" i="7"/>
  <c r="B10931" i="7"/>
  <c r="B10932" i="7"/>
  <c r="B10933" i="7"/>
  <c r="B10934" i="7"/>
  <c r="B10935" i="7"/>
  <c r="B10936" i="7"/>
  <c r="B10937" i="7"/>
  <c r="B10938" i="7"/>
  <c r="B10939" i="7"/>
  <c r="B10940" i="7"/>
  <c r="B10941" i="7"/>
  <c r="B10942" i="7"/>
  <c r="B10943" i="7"/>
  <c r="B10944" i="7"/>
  <c r="B10945" i="7"/>
  <c r="B10946" i="7"/>
  <c r="B10947" i="7"/>
  <c r="B10948" i="7"/>
  <c r="B10949" i="7"/>
  <c r="B10950" i="7"/>
  <c r="B10951" i="7"/>
  <c r="B10952" i="7"/>
  <c r="B10953" i="7"/>
  <c r="B10954" i="7"/>
  <c r="B10955" i="7"/>
  <c r="B10956" i="7"/>
  <c r="B10957" i="7"/>
  <c r="B10958" i="7"/>
  <c r="B10959" i="7"/>
  <c r="B10960" i="7"/>
  <c r="B10961" i="7"/>
  <c r="B10962" i="7"/>
  <c r="B10963" i="7"/>
  <c r="B10964" i="7"/>
  <c r="B10965" i="7"/>
  <c r="B10966" i="7"/>
  <c r="B10967" i="7"/>
  <c r="B10968" i="7"/>
  <c r="B10969" i="7"/>
  <c r="B10970" i="7"/>
  <c r="B10971" i="7"/>
  <c r="B10972" i="7"/>
  <c r="B10973" i="7"/>
  <c r="B10974" i="7"/>
  <c r="B10975" i="7"/>
  <c r="B10976" i="7"/>
  <c r="B10977" i="7"/>
  <c r="B10978" i="7"/>
  <c r="B10979" i="7"/>
  <c r="B10980" i="7"/>
  <c r="B10981" i="7"/>
  <c r="B10982" i="7"/>
  <c r="B10983" i="7"/>
  <c r="B10984" i="7"/>
  <c r="B10985" i="7"/>
  <c r="B10986" i="7"/>
  <c r="B10987" i="7"/>
  <c r="B10988" i="7"/>
  <c r="B10989" i="7"/>
  <c r="B10990" i="7"/>
  <c r="B10991" i="7"/>
  <c r="B10992" i="7"/>
  <c r="B10993" i="7"/>
  <c r="B10994" i="7"/>
  <c r="B10995" i="7"/>
  <c r="B10996" i="7"/>
  <c r="B10997" i="7"/>
  <c r="B10998" i="7"/>
  <c r="B10999" i="7"/>
  <c r="B11000" i="7"/>
  <c r="B11001" i="7"/>
  <c r="B11002" i="7"/>
  <c r="B11003" i="7"/>
  <c r="B11004" i="7"/>
  <c r="B11005" i="7"/>
  <c r="B11006" i="7"/>
  <c r="B11007" i="7"/>
  <c r="B11008" i="7"/>
  <c r="B11009" i="7"/>
  <c r="B11010" i="7"/>
  <c r="B11011" i="7"/>
  <c r="B11012" i="7"/>
  <c r="B11013" i="7"/>
  <c r="B11014" i="7"/>
  <c r="B11015" i="7"/>
  <c r="B11016" i="7"/>
  <c r="B11017" i="7"/>
  <c r="B11018" i="7"/>
  <c r="B11019" i="7"/>
  <c r="B11020" i="7"/>
  <c r="B11021" i="7"/>
  <c r="B11022" i="7"/>
  <c r="B11023" i="7"/>
  <c r="B11024" i="7"/>
  <c r="B11025" i="7"/>
  <c r="B11026" i="7"/>
  <c r="B11027" i="7"/>
  <c r="B11028" i="7"/>
  <c r="B11029" i="7"/>
  <c r="B11030" i="7"/>
  <c r="B11031" i="7"/>
  <c r="B11032" i="7"/>
  <c r="B11033" i="7"/>
  <c r="B11034" i="7"/>
  <c r="B11035" i="7"/>
  <c r="B11036" i="7"/>
  <c r="B11037" i="7"/>
  <c r="B11038" i="7"/>
  <c r="B11039" i="7"/>
  <c r="B11040" i="7"/>
  <c r="B11041" i="7"/>
  <c r="B11042" i="7"/>
  <c r="B11043" i="7"/>
  <c r="B11044" i="7"/>
  <c r="B11045" i="7"/>
  <c r="B11046" i="7"/>
  <c r="B11047" i="7"/>
  <c r="B11048" i="7"/>
  <c r="B11049" i="7"/>
  <c r="B11050" i="7"/>
  <c r="B11051" i="7"/>
  <c r="B11052" i="7"/>
  <c r="B11053" i="7"/>
  <c r="B11054" i="7"/>
  <c r="B11055" i="7"/>
  <c r="B11056" i="7"/>
  <c r="B11057" i="7"/>
  <c r="B11058" i="7"/>
  <c r="B11059" i="7"/>
  <c r="B11060" i="7"/>
  <c r="B11061" i="7"/>
  <c r="B11062" i="7"/>
  <c r="B11063" i="7"/>
  <c r="B11064" i="7"/>
  <c r="B11065" i="7"/>
  <c r="B11066" i="7"/>
  <c r="B11067" i="7"/>
  <c r="B11068" i="7"/>
  <c r="B11069" i="7"/>
  <c r="B11070" i="7"/>
  <c r="B11071" i="7"/>
  <c r="B11072" i="7"/>
  <c r="B11073" i="7"/>
  <c r="B11074" i="7"/>
  <c r="B11075" i="7"/>
  <c r="B11076" i="7"/>
  <c r="B11077" i="7"/>
  <c r="B11078" i="7"/>
  <c r="B11079" i="7"/>
  <c r="B11080" i="7"/>
  <c r="B11081" i="7"/>
  <c r="B11082" i="7"/>
  <c r="B11083" i="7"/>
  <c r="B11084" i="7"/>
  <c r="B11085" i="7"/>
  <c r="B11086" i="7"/>
  <c r="B11087" i="7"/>
  <c r="B11088" i="7"/>
  <c r="B11089" i="7"/>
  <c r="B11090" i="7"/>
  <c r="B11091" i="7"/>
  <c r="B11092" i="7"/>
  <c r="B11093" i="7"/>
  <c r="B11094" i="7"/>
  <c r="B11095" i="7"/>
  <c r="B11096" i="7"/>
  <c r="B11097" i="7"/>
  <c r="B11098" i="7"/>
  <c r="B11099" i="7"/>
  <c r="B11100" i="7"/>
  <c r="B11101" i="7"/>
  <c r="B11102" i="7"/>
  <c r="B11103" i="7"/>
  <c r="B11104" i="7"/>
  <c r="B11105" i="7"/>
  <c r="B11106" i="7"/>
  <c r="B11107" i="7"/>
  <c r="B11108" i="7"/>
  <c r="B11109" i="7"/>
  <c r="B11110" i="7"/>
  <c r="B11111" i="7"/>
  <c r="B11112" i="7"/>
  <c r="B11113" i="7"/>
  <c r="B11114" i="7"/>
  <c r="B11115" i="7"/>
  <c r="B11116" i="7"/>
  <c r="B11117" i="7"/>
  <c r="B11118" i="7"/>
  <c r="B11119" i="7"/>
  <c r="B11120" i="7"/>
  <c r="B11121" i="7"/>
  <c r="B11122" i="7"/>
  <c r="B11123" i="7"/>
  <c r="B11124" i="7"/>
  <c r="B11125" i="7"/>
  <c r="B11126" i="7"/>
  <c r="B11127" i="7"/>
  <c r="B11128" i="7"/>
  <c r="B11129" i="7"/>
  <c r="B11130" i="7"/>
  <c r="B11131" i="7"/>
  <c r="B11132" i="7"/>
  <c r="B11133" i="7"/>
  <c r="B11134" i="7"/>
  <c r="B11135" i="7"/>
  <c r="B11136" i="7"/>
  <c r="B11137" i="7"/>
  <c r="B11138" i="7"/>
  <c r="B11139" i="7"/>
  <c r="B11140" i="7"/>
  <c r="B11141" i="7"/>
  <c r="B11142" i="7"/>
  <c r="B11143" i="7"/>
  <c r="B11144" i="7"/>
  <c r="B11145" i="7"/>
  <c r="B11146" i="7"/>
  <c r="B11147" i="7"/>
  <c r="B11148" i="7"/>
  <c r="B11149" i="7"/>
  <c r="B11150" i="7"/>
  <c r="B11151" i="7"/>
  <c r="B11152" i="7"/>
  <c r="B11153" i="7"/>
  <c r="B11154" i="7"/>
  <c r="B11155" i="7"/>
  <c r="B11156" i="7"/>
  <c r="B11157" i="7"/>
  <c r="B11158" i="7"/>
  <c r="B11159" i="7"/>
  <c r="B11160" i="7"/>
  <c r="B11161" i="7"/>
  <c r="B11162" i="7"/>
  <c r="B11163" i="7"/>
  <c r="B11164" i="7"/>
  <c r="B11165" i="7"/>
  <c r="B11166" i="7"/>
  <c r="B11167" i="7"/>
  <c r="B11168" i="7"/>
  <c r="B11169" i="7"/>
  <c r="B11170" i="7"/>
  <c r="B11171" i="7"/>
  <c r="B11172" i="7"/>
  <c r="B11173" i="7"/>
  <c r="B11174" i="7"/>
  <c r="B11175" i="7"/>
  <c r="B11176" i="7"/>
  <c r="B11177" i="7"/>
  <c r="B11178" i="7"/>
  <c r="B11179" i="7"/>
  <c r="B11180" i="7"/>
  <c r="B11181" i="7"/>
  <c r="B11182" i="7"/>
  <c r="B11183" i="7"/>
  <c r="B11184" i="7"/>
  <c r="B11185" i="7"/>
  <c r="B11186" i="7"/>
  <c r="B11187" i="7"/>
  <c r="B11188" i="7"/>
  <c r="B11189" i="7"/>
  <c r="B11190" i="7"/>
  <c r="B11191" i="7"/>
  <c r="B11192" i="7"/>
  <c r="B11193" i="7"/>
  <c r="B11194" i="7"/>
  <c r="B11195" i="7"/>
  <c r="B11196" i="7"/>
  <c r="B11197" i="7"/>
  <c r="B11198" i="7"/>
  <c r="B11199" i="7"/>
  <c r="B11200" i="7"/>
  <c r="B11201" i="7"/>
  <c r="B11202" i="7"/>
  <c r="B11203" i="7"/>
  <c r="B11204" i="7"/>
  <c r="B11205" i="7"/>
  <c r="B11206" i="7"/>
  <c r="B11207" i="7"/>
  <c r="B11208" i="7"/>
  <c r="B11209" i="7"/>
  <c r="B11210" i="7"/>
  <c r="B11211" i="7"/>
  <c r="B11212" i="7"/>
  <c r="B11213" i="7"/>
  <c r="B11214" i="7"/>
  <c r="B11215" i="7"/>
  <c r="B11216" i="7"/>
  <c r="B11217" i="7"/>
  <c r="B11218" i="7"/>
  <c r="B11219" i="7"/>
  <c r="B11220" i="7"/>
  <c r="B11221" i="7"/>
  <c r="B11222" i="7"/>
  <c r="B11223" i="7"/>
  <c r="B11224" i="7"/>
  <c r="B11225" i="7"/>
  <c r="B11226" i="7"/>
  <c r="B11227" i="7"/>
  <c r="B11228" i="7"/>
  <c r="B11229" i="7"/>
  <c r="B11230" i="7"/>
  <c r="B11231" i="7"/>
  <c r="B11232" i="7"/>
  <c r="B11233" i="7"/>
  <c r="B11234" i="7"/>
  <c r="B11235" i="7"/>
  <c r="B11236" i="7"/>
  <c r="B11237" i="7"/>
  <c r="B11238" i="7"/>
  <c r="B11239" i="7"/>
  <c r="B11240" i="7"/>
  <c r="B11241" i="7"/>
  <c r="B11242" i="7"/>
  <c r="B11243" i="7"/>
  <c r="B11244" i="7"/>
  <c r="B11245" i="7"/>
  <c r="B11246" i="7"/>
  <c r="B11247" i="7"/>
  <c r="B11248" i="7"/>
  <c r="B11249" i="7"/>
  <c r="B11250" i="7"/>
  <c r="B11251" i="7"/>
  <c r="B11252" i="7"/>
  <c r="B11253" i="7"/>
  <c r="B11254" i="7"/>
  <c r="B11255" i="7"/>
  <c r="B11256" i="7"/>
  <c r="B11257" i="7"/>
  <c r="B11258" i="7"/>
  <c r="B11259" i="7"/>
  <c r="B11260" i="7"/>
  <c r="B11261" i="7"/>
  <c r="B11262" i="7"/>
  <c r="B11263" i="7"/>
  <c r="B11264" i="7"/>
  <c r="B11265" i="7"/>
  <c r="B11266" i="7"/>
  <c r="B11267" i="7"/>
  <c r="B11268" i="7"/>
  <c r="B11269" i="7"/>
  <c r="B11270" i="7"/>
  <c r="B11271" i="7"/>
  <c r="B11272" i="7"/>
  <c r="B11273" i="7"/>
  <c r="B11274" i="7"/>
  <c r="B11275" i="7"/>
  <c r="B11276" i="7"/>
  <c r="B11277" i="7"/>
  <c r="B11278" i="7"/>
  <c r="B11279" i="7"/>
  <c r="B11280" i="7"/>
  <c r="B11281" i="7"/>
  <c r="B11282" i="7"/>
  <c r="B11283" i="7"/>
  <c r="B11284" i="7"/>
  <c r="B11285" i="7"/>
  <c r="B11286" i="7"/>
  <c r="B11287" i="7"/>
  <c r="B11288" i="7"/>
  <c r="B11289" i="7"/>
  <c r="B11290" i="7"/>
  <c r="B11291" i="7"/>
  <c r="B11292" i="7"/>
  <c r="B11293" i="7"/>
  <c r="B11294" i="7"/>
  <c r="B11295" i="7"/>
  <c r="B11296" i="7"/>
  <c r="B11297" i="7"/>
  <c r="B11298" i="7"/>
  <c r="B11299" i="7"/>
  <c r="B11300" i="7"/>
  <c r="B11301" i="7"/>
  <c r="B11302" i="7"/>
  <c r="B11303" i="7"/>
  <c r="B11304" i="7"/>
  <c r="B11305" i="7"/>
  <c r="B11306" i="7"/>
  <c r="B11307" i="7"/>
  <c r="B11308" i="7"/>
  <c r="B11309" i="7"/>
  <c r="B11310" i="7"/>
  <c r="B11311" i="7"/>
  <c r="B11312" i="7"/>
  <c r="B11313" i="7"/>
  <c r="B11314" i="7"/>
  <c r="B11315" i="7"/>
  <c r="B11316" i="7"/>
  <c r="B11317" i="7"/>
  <c r="B11318" i="7"/>
  <c r="B11319" i="7"/>
  <c r="B11320" i="7"/>
  <c r="B11321" i="7"/>
  <c r="B11322" i="7"/>
  <c r="B11323" i="7"/>
  <c r="B11324" i="7"/>
  <c r="B11325" i="7"/>
  <c r="B11326" i="7"/>
  <c r="B11327" i="7"/>
  <c r="B11328" i="7"/>
  <c r="B11329" i="7"/>
  <c r="B11330" i="7"/>
  <c r="B11331" i="7"/>
  <c r="B11332" i="7"/>
  <c r="B11333" i="7"/>
  <c r="B11334" i="7"/>
  <c r="B11335" i="7"/>
  <c r="B11336" i="7"/>
  <c r="B11337" i="7"/>
  <c r="B11338" i="7"/>
  <c r="B11339" i="7"/>
  <c r="B11340" i="7"/>
  <c r="B11341" i="7"/>
  <c r="B11342" i="7"/>
  <c r="B11343" i="7"/>
  <c r="B11344" i="7"/>
  <c r="B11345" i="7"/>
  <c r="B11346" i="7"/>
  <c r="B11347" i="7"/>
  <c r="B11348" i="7"/>
  <c r="B11349" i="7"/>
  <c r="B11350" i="7"/>
  <c r="B11351" i="7"/>
  <c r="B11352" i="7"/>
  <c r="B11353" i="7"/>
  <c r="B11354" i="7"/>
  <c r="B11355" i="7"/>
  <c r="B11356" i="7"/>
  <c r="B11357" i="7"/>
  <c r="B11358" i="7"/>
  <c r="B11359" i="7"/>
  <c r="B11360" i="7"/>
  <c r="B11361" i="7"/>
  <c r="B11362" i="7"/>
  <c r="B11363" i="7"/>
  <c r="B11364" i="7"/>
  <c r="B11365" i="7"/>
  <c r="B11366" i="7"/>
  <c r="B11367" i="7"/>
  <c r="B11368" i="7"/>
  <c r="B11369" i="7"/>
  <c r="B11370" i="7"/>
  <c r="B11371" i="7"/>
  <c r="B11372" i="7"/>
  <c r="B11373" i="7"/>
  <c r="B11374" i="7"/>
  <c r="B11375" i="7"/>
  <c r="B11376" i="7"/>
  <c r="B11377" i="7"/>
  <c r="B11378" i="7"/>
  <c r="B11379" i="7"/>
  <c r="B11380" i="7"/>
  <c r="B11381" i="7"/>
  <c r="B11382" i="7"/>
  <c r="B11383" i="7"/>
  <c r="B11384" i="7"/>
  <c r="B11385" i="7"/>
  <c r="B11386" i="7"/>
  <c r="B11387" i="7"/>
  <c r="B11388" i="7"/>
  <c r="B11389" i="7"/>
  <c r="B11390" i="7"/>
  <c r="B11391" i="7"/>
  <c r="B11392" i="7"/>
  <c r="B11393" i="7"/>
  <c r="B11394" i="7"/>
  <c r="B11395" i="7"/>
  <c r="B11396" i="7"/>
  <c r="B11397" i="7"/>
  <c r="B11398" i="7"/>
  <c r="B11399" i="7"/>
  <c r="B11400" i="7"/>
  <c r="B11401" i="7"/>
  <c r="B11402" i="7"/>
  <c r="B11403" i="7"/>
  <c r="B11404" i="7"/>
  <c r="B11405" i="7"/>
  <c r="B11406" i="7"/>
  <c r="B11407" i="7"/>
  <c r="B11408" i="7"/>
  <c r="B11409" i="7"/>
  <c r="B11410" i="7"/>
  <c r="B11411" i="7"/>
  <c r="B11412" i="7"/>
  <c r="B11413" i="7"/>
  <c r="B11414" i="7"/>
  <c r="B11415" i="7"/>
  <c r="B11416" i="7"/>
  <c r="B11417" i="7"/>
  <c r="B11418" i="7"/>
  <c r="B11419" i="7"/>
  <c r="B11420" i="7"/>
  <c r="B11421" i="7"/>
  <c r="B11422" i="7"/>
  <c r="B11423" i="7"/>
  <c r="B11424" i="7"/>
  <c r="B11425" i="7"/>
  <c r="B11426" i="7"/>
  <c r="B11427" i="7"/>
  <c r="B11428" i="7"/>
  <c r="B11429" i="7"/>
  <c r="B11430" i="7"/>
  <c r="B11431" i="7"/>
  <c r="B11432" i="7"/>
  <c r="B11433" i="7"/>
  <c r="B11434" i="7"/>
  <c r="B11435" i="7"/>
  <c r="B11436" i="7"/>
  <c r="B11437" i="7"/>
  <c r="B11438" i="7"/>
  <c r="B11439" i="7"/>
  <c r="B11440" i="7"/>
  <c r="B11441" i="7"/>
  <c r="B11442" i="7"/>
  <c r="B11443" i="7"/>
  <c r="B11444" i="7"/>
  <c r="B11445" i="7"/>
  <c r="B11446" i="7"/>
  <c r="B11447" i="7"/>
  <c r="B11448" i="7"/>
  <c r="B11449" i="7"/>
  <c r="B11450" i="7"/>
  <c r="B11451" i="7"/>
  <c r="B11452" i="7"/>
  <c r="B11453" i="7"/>
  <c r="B11454" i="7"/>
  <c r="B11455" i="7"/>
  <c r="B11456" i="7"/>
  <c r="B11457" i="7"/>
  <c r="B11458" i="7"/>
  <c r="B11459" i="7"/>
  <c r="B11460" i="7"/>
  <c r="B11461" i="7"/>
  <c r="B11462" i="7"/>
  <c r="B11463" i="7"/>
  <c r="B11464" i="7"/>
  <c r="B11465" i="7"/>
  <c r="B11466" i="7"/>
  <c r="B11467" i="7"/>
  <c r="B11468" i="7"/>
  <c r="B11469" i="7"/>
  <c r="B11470" i="7"/>
  <c r="B11471" i="7"/>
  <c r="B11472" i="7"/>
  <c r="B11473" i="7"/>
  <c r="B11474" i="7"/>
  <c r="B11475" i="7"/>
  <c r="B11476" i="7"/>
  <c r="B11477" i="7"/>
  <c r="B11478" i="7"/>
  <c r="B11479" i="7"/>
  <c r="B11480" i="7"/>
  <c r="B11481" i="7"/>
  <c r="B11482" i="7"/>
  <c r="B11483" i="7"/>
  <c r="B11484" i="7"/>
  <c r="B11485" i="7"/>
  <c r="B11486" i="7"/>
  <c r="B11487" i="7"/>
  <c r="B11488" i="7"/>
  <c r="B11489" i="7"/>
  <c r="B11490" i="7"/>
  <c r="B11491" i="7"/>
  <c r="B11492" i="7"/>
  <c r="B11493" i="7"/>
  <c r="B11494" i="7"/>
  <c r="B11495" i="7"/>
  <c r="B11496" i="7"/>
  <c r="B11497" i="7"/>
  <c r="B11498" i="7"/>
  <c r="B11499" i="7"/>
  <c r="B11500" i="7"/>
  <c r="B11501" i="7"/>
  <c r="B11502" i="7"/>
  <c r="B11503" i="7"/>
  <c r="B11504" i="7"/>
  <c r="B11505" i="7"/>
  <c r="B11506" i="7"/>
  <c r="B11507" i="7"/>
  <c r="B11508" i="7"/>
  <c r="B11509" i="7"/>
  <c r="B11510" i="7"/>
  <c r="B11511" i="7"/>
  <c r="B11512" i="7"/>
  <c r="B11513" i="7"/>
  <c r="B11514" i="7"/>
  <c r="B11515" i="7"/>
  <c r="B11516" i="7"/>
  <c r="B11517" i="7"/>
  <c r="B11518" i="7"/>
  <c r="B11519" i="7"/>
  <c r="B11520" i="7"/>
  <c r="B11521" i="7"/>
  <c r="B11522" i="7"/>
  <c r="B11523" i="7"/>
  <c r="B11524" i="7"/>
  <c r="B11525" i="7"/>
  <c r="B11526" i="7"/>
  <c r="B11527" i="7"/>
  <c r="B11528" i="7"/>
  <c r="B11529" i="7"/>
  <c r="B11530" i="7"/>
  <c r="B11531" i="7"/>
  <c r="B11532" i="7"/>
  <c r="B11533" i="7"/>
  <c r="B11534" i="7"/>
  <c r="B11535" i="7"/>
  <c r="B11536" i="7"/>
  <c r="B11537" i="7"/>
  <c r="B11538" i="7"/>
  <c r="B11539" i="7"/>
  <c r="B11540" i="7"/>
  <c r="B11541" i="7"/>
  <c r="B11542" i="7"/>
  <c r="B11543" i="7"/>
  <c r="B11544" i="7"/>
  <c r="B11545" i="7"/>
  <c r="B11546" i="7"/>
  <c r="B11547" i="7"/>
  <c r="B11548" i="7"/>
  <c r="B11549" i="7"/>
  <c r="B11550" i="7"/>
  <c r="B11551" i="7"/>
  <c r="B11552" i="7"/>
  <c r="B11553" i="7"/>
  <c r="B11554" i="7"/>
  <c r="B11555" i="7"/>
  <c r="B11556" i="7"/>
  <c r="B11557" i="7"/>
  <c r="B11558" i="7"/>
  <c r="B11559" i="7"/>
  <c r="B11560" i="7"/>
  <c r="B11561" i="7"/>
  <c r="B11562" i="7"/>
  <c r="B11563" i="7"/>
  <c r="B11564" i="7"/>
  <c r="B11565" i="7"/>
  <c r="B11566" i="7"/>
  <c r="B11567" i="7"/>
  <c r="B11568" i="7"/>
  <c r="B11569" i="7"/>
  <c r="B11570" i="7"/>
  <c r="B11571" i="7"/>
  <c r="B11572" i="7"/>
  <c r="B11573" i="7"/>
  <c r="B11574" i="7"/>
  <c r="B11575" i="7"/>
  <c r="B11576" i="7"/>
  <c r="B11577" i="7"/>
  <c r="B11578" i="7"/>
  <c r="B11579" i="7"/>
  <c r="B11580" i="7"/>
  <c r="B11581" i="7"/>
  <c r="B11582" i="7"/>
  <c r="B11583" i="7"/>
  <c r="B11584" i="7"/>
  <c r="B11585" i="7"/>
  <c r="B11586" i="7"/>
  <c r="B11587" i="7"/>
  <c r="B11588" i="7"/>
  <c r="B11589" i="7"/>
  <c r="B11590" i="7"/>
  <c r="B11591" i="7"/>
  <c r="B11592" i="7"/>
  <c r="B11593" i="7"/>
  <c r="B11594" i="7"/>
  <c r="B11595" i="7"/>
  <c r="B11596" i="7"/>
  <c r="B11597" i="7"/>
  <c r="B11598" i="7"/>
  <c r="B11599" i="7"/>
  <c r="B11600" i="7"/>
  <c r="B11601" i="7"/>
  <c r="B11602" i="7"/>
  <c r="B11603" i="7"/>
  <c r="B11604" i="7"/>
  <c r="B11605" i="7"/>
  <c r="B11606" i="7"/>
  <c r="B11607" i="7"/>
  <c r="B11608" i="7"/>
  <c r="B11609" i="7"/>
  <c r="B11610" i="7"/>
  <c r="B11611" i="7"/>
  <c r="B11612" i="7"/>
  <c r="B11613" i="7"/>
  <c r="B11614" i="7"/>
  <c r="B11615" i="7"/>
  <c r="B11616" i="7"/>
  <c r="B11617" i="7"/>
  <c r="B11618" i="7"/>
  <c r="B11619" i="7"/>
  <c r="B11620" i="7"/>
  <c r="B11621" i="7"/>
  <c r="B11622" i="7"/>
  <c r="B11623" i="7"/>
  <c r="B11624" i="7"/>
  <c r="B11625" i="7"/>
  <c r="B11626" i="7"/>
  <c r="B11627" i="7"/>
  <c r="B11628" i="7"/>
  <c r="B11629" i="7"/>
  <c r="B11630" i="7"/>
  <c r="B11631" i="7"/>
  <c r="B11632" i="7"/>
  <c r="B11633" i="7"/>
  <c r="B11634" i="7"/>
  <c r="B11635" i="7"/>
  <c r="B11636" i="7"/>
  <c r="B11637" i="7"/>
  <c r="B11638" i="7"/>
  <c r="B11639" i="7"/>
  <c r="B11640" i="7"/>
  <c r="B11641" i="7"/>
  <c r="B11642" i="7"/>
  <c r="B11643" i="7"/>
  <c r="B11644" i="7"/>
  <c r="B11645" i="7"/>
  <c r="B11646" i="7"/>
  <c r="B11647" i="7"/>
  <c r="B11648" i="7"/>
  <c r="B11649" i="7"/>
  <c r="B11650" i="7"/>
  <c r="B11651" i="7"/>
  <c r="B11652" i="7"/>
  <c r="B11653" i="7"/>
  <c r="B11654" i="7"/>
  <c r="B11655" i="7"/>
  <c r="B11656" i="7"/>
  <c r="B11657" i="7"/>
  <c r="B11658" i="7"/>
  <c r="B11659" i="7"/>
  <c r="B11660" i="7"/>
  <c r="B11661" i="7"/>
  <c r="B11662" i="7"/>
  <c r="B11663" i="7"/>
  <c r="B11664" i="7"/>
  <c r="B11665" i="7"/>
  <c r="B11666" i="7"/>
  <c r="B11667" i="7"/>
  <c r="B11668" i="7"/>
  <c r="B11669" i="7"/>
  <c r="B11670" i="7"/>
  <c r="B11671" i="7"/>
  <c r="B11672" i="7"/>
  <c r="B11673" i="7"/>
  <c r="B11674" i="7"/>
  <c r="B11675" i="7"/>
  <c r="B11676" i="7"/>
  <c r="B11677" i="7"/>
  <c r="B11678" i="7"/>
  <c r="B11679" i="7"/>
  <c r="B11680" i="7"/>
  <c r="B11681" i="7"/>
  <c r="B11682" i="7"/>
  <c r="B11683" i="7"/>
  <c r="B11684" i="7"/>
  <c r="B11685" i="7"/>
  <c r="B11686" i="7"/>
  <c r="B11687" i="7"/>
  <c r="B11688" i="7"/>
  <c r="B11689" i="7"/>
  <c r="B11690" i="7"/>
  <c r="B11691" i="7"/>
  <c r="B11692" i="7"/>
  <c r="B11693" i="7"/>
  <c r="B11694" i="7"/>
  <c r="B11695" i="7"/>
  <c r="B11696" i="7"/>
  <c r="B11697" i="7"/>
  <c r="B11698" i="7"/>
  <c r="B11699" i="7"/>
  <c r="B11700" i="7"/>
  <c r="B11701" i="7"/>
  <c r="B11702" i="7"/>
  <c r="B11703" i="7"/>
  <c r="B11704" i="7"/>
  <c r="B11705" i="7"/>
  <c r="B11706" i="7"/>
  <c r="B11707" i="7"/>
  <c r="B11708" i="7"/>
  <c r="B11709" i="7"/>
  <c r="B11710" i="7"/>
  <c r="B11711" i="7"/>
  <c r="B11712" i="7"/>
  <c r="B11713" i="7"/>
  <c r="B11714" i="7"/>
  <c r="B11715" i="7"/>
  <c r="B11716" i="7"/>
  <c r="B11717" i="7"/>
  <c r="B11718" i="7"/>
  <c r="B11719" i="7"/>
  <c r="B11720" i="7"/>
  <c r="B11721" i="7"/>
  <c r="B11722" i="7"/>
  <c r="B11723" i="7"/>
  <c r="B11724" i="7"/>
  <c r="B11725" i="7"/>
  <c r="B11726" i="7"/>
  <c r="B11727" i="7"/>
  <c r="B11728" i="7"/>
  <c r="B11729" i="7"/>
  <c r="B11730" i="7"/>
  <c r="B11731" i="7"/>
  <c r="B11732" i="7"/>
  <c r="B11733" i="7"/>
  <c r="B11734" i="7"/>
  <c r="B11735" i="7"/>
  <c r="B11736" i="7"/>
  <c r="B11737" i="7"/>
  <c r="B11738" i="7"/>
  <c r="B11739" i="7"/>
  <c r="B11740" i="7"/>
  <c r="B11741" i="7"/>
  <c r="B11742" i="7"/>
  <c r="B11743" i="7"/>
  <c r="B11744" i="7"/>
  <c r="B11745" i="7"/>
  <c r="B11746" i="7"/>
  <c r="B11747" i="7"/>
  <c r="B11748" i="7"/>
  <c r="B11749" i="7"/>
  <c r="B11750" i="7"/>
  <c r="B11751" i="7"/>
  <c r="B11752" i="7"/>
  <c r="B11753" i="7"/>
  <c r="B11754" i="7"/>
  <c r="B11755" i="7"/>
  <c r="B11756" i="7"/>
  <c r="B11757" i="7"/>
  <c r="B11758" i="7"/>
  <c r="B11759" i="7"/>
  <c r="B11760" i="7"/>
  <c r="B11761" i="7"/>
  <c r="B11762" i="7"/>
  <c r="B11763" i="7"/>
  <c r="B11764" i="7"/>
  <c r="B11765" i="7"/>
  <c r="B11766" i="7"/>
  <c r="B11767" i="7"/>
  <c r="B11768" i="7"/>
  <c r="B11769" i="7"/>
  <c r="B11770" i="7"/>
  <c r="B11771" i="7"/>
  <c r="B11772" i="7"/>
  <c r="B11773" i="7"/>
  <c r="B11774" i="7"/>
  <c r="B11775" i="7"/>
  <c r="B11776" i="7"/>
  <c r="B11777" i="7"/>
  <c r="B11778" i="7"/>
  <c r="B11779" i="7"/>
  <c r="B11780" i="7"/>
  <c r="B11781" i="7"/>
  <c r="B11782" i="7"/>
  <c r="B11783" i="7"/>
  <c r="B11784" i="7"/>
  <c r="B11785" i="7"/>
  <c r="B11786" i="7"/>
  <c r="B11787" i="7"/>
  <c r="B11788" i="7"/>
  <c r="B11789" i="7"/>
  <c r="B11790" i="7"/>
  <c r="B11791" i="7"/>
  <c r="B11792" i="7"/>
  <c r="B11793" i="7"/>
  <c r="B11794" i="7"/>
  <c r="B11795" i="7"/>
  <c r="B11796" i="7"/>
  <c r="B11797" i="7"/>
  <c r="B11798" i="7"/>
  <c r="B11799" i="7"/>
  <c r="B11800" i="7"/>
  <c r="B11801" i="7"/>
  <c r="B11802" i="7"/>
  <c r="B11803" i="7"/>
  <c r="B11804" i="7"/>
  <c r="B11805" i="7"/>
  <c r="B11806" i="7"/>
  <c r="B11807" i="7"/>
  <c r="B11808" i="7"/>
  <c r="B11809" i="7"/>
  <c r="B11810" i="7"/>
  <c r="B11811" i="7"/>
  <c r="B11812" i="7"/>
  <c r="B11813" i="7"/>
  <c r="B11814" i="7"/>
  <c r="B11815" i="7"/>
  <c r="B11816" i="7"/>
  <c r="B11817" i="7"/>
  <c r="B11818" i="7"/>
  <c r="B11819" i="7"/>
  <c r="B11820" i="7"/>
  <c r="B11821" i="7"/>
  <c r="B11822" i="7"/>
  <c r="B11823" i="7"/>
  <c r="B11824" i="7"/>
  <c r="B11825" i="7"/>
  <c r="B11826" i="7"/>
  <c r="B11827" i="7"/>
  <c r="B11828" i="7"/>
  <c r="B11829" i="7"/>
  <c r="B11830" i="7"/>
  <c r="B11831" i="7"/>
  <c r="B11832" i="7"/>
  <c r="B11833" i="7"/>
  <c r="B11834" i="7"/>
  <c r="B11835" i="7"/>
  <c r="B11836" i="7"/>
  <c r="B11837" i="7"/>
  <c r="B11838" i="7"/>
  <c r="B11839" i="7"/>
  <c r="B11840" i="7"/>
  <c r="B11841" i="7"/>
  <c r="B11842" i="7"/>
  <c r="B11843" i="7"/>
  <c r="B11844" i="7"/>
  <c r="B11845" i="7"/>
  <c r="B11846" i="7"/>
  <c r="B11847" i="7"/>
  <c r="B11848" i="7"/>
  <c r="B11849" i="7"/>
  <c r="B11850" i="7"/>
  <c r="B11851" i="7"/>
  <c r="B11852" i="7"/>
  <c r="B11853" i="7"/>
  <c r="B11854" i="7"/>
  <c r="B11855" i="7"/>
  <c r="B11856" i="7"/>
  <c r="B11857" i="7"/>
  <c r="B11858" i="7"/>
  <c r="B11859" i="7"/>
  <c r="B11860" i="7"/>
  <c r="B11861" i="7"/>
  <c r="B11862" i="7"/>
  <c r="B11863" i="7"/>
  <c r="B11864" i="7"/>
  <c r="B11865" i="7"/>
  <c r="B11866" i="7"/>
  <c r="B11867" i="7"/>
  <c r="B11868" i="7"/>
  <c r="B11869" i="7"/>
  <c r="B11870" i="7"/>
  <c r="B11871" i="7"/>
  <c r="B11872" i="7"/>
  <c r="B11873" i="7"/>
  <c r="B11874" i="7"/>
  <c r="B11875" i="7"/>
  <c r="B11876" i="7"/>
  <c r="B11877" i="7"/>
  <c r="B11878" i="7"/>
  <c r="B11879" i="7"/>
  <c r="B11880" i="7"/>
  <c r="B11881" i="7"/>
  <c r="B11882" i="7"/>
  <c r="B11883" i="7"/>
  <c r="B11884" i="7"/>
  <c r="B11885" i="7"/>
  <c r="B11886" i="7"/>
  <c r="B11887" i="7"/>
  <c r="B11888" i="7"/>
  <c r="B11889" i="7"/>
  <c r="B11890" i="7"/>
  <c r="B11891" i="7"/>
  <c r="B11892" i="7"/>
  <c r="B11893" i="7"/>
  <c r="B11894" i="7"/>
  <c r="B11895" i="7"/>
  <c r="B11896" i="7"/>
  <c r="B11897" i="7"/>
  <c r="B11898" i="7"/>
  <c r="B11899" i="7"/>
  <c r="B11900" i="7"/>
  <c r="B11901" i="7"/>
  <c r="B11902" i="7"/>
  <c r="B11903" i="7"/>
  <c r="B11904" i="7"/>
  <c r="B11905" i="7"/>
  <c r="B11906" i="7"/>
  <c r="B11907" i="7"/>
  <c r="B11908" i="7"/>
  <c r="B11909" i="7"/>
  <c r="B11910" i="7"/>
  <c r="B11911" i="7"/>
  <c r="B11912" i="7"/>
  <c r="B11913" i="7"/>
  <c r="B11914" i="7"/>
  <c r="B11915" i="7"/>
  <c r="B11916" i="7"/>
  <c r="B11917" i="7"/>
  <c r="B11918" i="7"/>
  <c r="B11919" i="7"/>
  <c r="B11920" i="7"/>
  <c r="B11921" i="7"/>
  <c r="B11922" i="7"/>
  <c r="B11923" i="7"/>
  <c r="B11924" i="7"/>
  <c r="B11925" i="7"/>
  <c r="B11926" i="7"/>
  <c r="B11927" i="7"/>
  <c r="B11928" i="7"/>
  <c r="B11929" i="7"/>
  <c r="B11930" i="7"/>
  <c r="B11931" i="7"/>
  <c r="B11932" i="7"/>
  <c r="B11933" i="7"/>
  <c r="B11934" i="7"/>
  <c r="B11935" i="7"/>
  <c r="B11936" i="7"/>
  <c r="B11937" i="7"/>
  <c r="B11938" i="7"/>
  <c r="B11939" i="7"/>
  <c r="B11940" i="7"/>
  <c r="B11941" i="7"/>
  <c r="B11942" i="7"/>
  <c r="B11943" i="7"/>
  <c r="B11944" i="7"/>
  <c r="B11945" i="7"/>
  <c r="B11946" i="7"/>
  <c r="B11947" i="7"/>
  <c r="B11948" i="7"/>
  <c r="B11949" i="7"/>
  <c r="B11950" i="7"/>
  <c r="B11951" i="7"/>
  <c r="B11952" i="7"/>
  <c r="B11953" i="7"/>
  <c r="B11954" i="7"/>
  <c r="B11955" i="7"/>
  <c r="B11956" i="7"/>
  <c r="B11957" i="7"/>
  <c r="B11958" i="7"/>
  <c r="B11959" i="7"/>
  <c r="B11960" i="7"/>
  <c r="B11961" i="7"/>
  <c r="B11962" i="7"/>
  <c r="B11963" i="7"/>
  <c r="B11964" i="7"/>
  <c r="B11965" i="7"/>
  <c r="B11966" i="7"/>
  <c r="B11967" i="7"/>
  <c r="B11968" i="7"/>
  <c r="B11969" i="7"/>
  <c r="B11970" i="7"/>
  <c r="B11971" i="7"/>
  <c r="B11972" i="7"/>
  <c r="B11973" i="7"/>
  <c r="B11974" i="7"/>
  <c r="B11975" i="7"/>
  <c r="B11976" i="7"/>
  <c r="B11977" i="7"/>
  <c r="B11978" i="7"/>
  <c r="B11979" i="7"/>
  <c r="B11980" i="7"/>
  <c r="B11981" i="7"/>
  <c r="B11982" i="7"/>
  <c r="B11983" i="7"/>
  <c r="B11984" i="7"/>
  <c r="B11985" i="7"/>
  <c r="B11986" i="7"/>
  <c r="B11987" i="7"/>
  <c r="B11988" i="7"/>
  <c r="B11989" i="7"/>
  <c r="B11990" i="7"/>
  <c r="B11991" i="7"/>
  <c r="B11992" i="7"/>
  <c r="B11993" i="7"/>
  <c r="B11994" i="7"/>
  <c r="B11995" i="7"/>
  <c r="B11996" i="7"/>
  <c r="B11997" i="7"/>
  <c r="B11998" i="7"/>
  <c r="B11999" i="7"/>
  <c r="B12000" i="7"/>
  <c r="B12001" i="7"/>
  <c r="B12002" i="7"/>
  <c r="B12003" i="7"/>
  <c r="B12004" i="7"/>
  <c r="B12005" i="7"/>
  <c r="B12006" i="7"/>
  <c r="B12007" i="7"/>
  <c r="B12008" i="7"/>
  <c r="B12009" i="7"/>
  <c r="B12010" i="7"/>
  <c r="B12011" i="7"/>
  <c r="B12012" i="7"/>
  <c r="B12013" i="7"/>
  <c r="B12014" i="7"/>
  <c r="B12015" i="7"/>
  <c r="B12016" i="7"/>
  <c r="B12017" i="7"/>
  <c r="B12018" i="7"/>
  <c r="B12019" i="7"/>
  <c r="B12020" i="7"/>
  <c r="B12021" i="7"/>
  <c r="B12022" i="7"/>
  <c r="B12023" i="7"/>
  <c r="B12024" i="7"/>
  <c r="B12025" i="7"/>
  <c r="B12026" i="7"/>
  <c r="B12027" i="7"/>
  <c r="B12028" i="7"/>
  <c r="B12029" i="7"/>
  <c r="B12030" i="7"/>
  <c r="B12031" i="7"/>
  <c r="B12032" i="7"/>
  <c r="B12033" i="7"/>
  <c r="B12034" i="7"/>
  <c r="B12035" i="7"/>
  <c r="B12036" i="7"/>
  <c r="B12037" i="7"/>
  <c r="B12038" i="7"/>
  <c r="B12039" i="7"/>
  <c r="B12040" i="7"/>
  <c r="B12041" i="7"/>
  <c r="B12042" i="7"/>
  <c r="B12043" i="7"/>
  <c r="B12044" i="7"/>
  <c r="B12045" i="7"/>
  <c r="B12046" i="7"/>
  <c r="B12047" i="7"/>
  <c r="B12048" i="7"/>
  <c r="B12049" i="7"/>
  <c r="B12050" i="7"/>
  <c r="B12051" i="7"/>
  <c r="B12052" i="7"/>
  <c r="B12053" i="7"/>
  <c r="B12054" i="7"/>
  <c r="B12055" i="7"/>
  <c r="B12056" i="7"/>
  <c r="B12057" i="7"/>
  <c r="B12058" i="7"/>
  <c r="B12059" i="7"/>
  <c r="B12060" i="7"/>
  <c r="B12061" i="7"/>
  <c r="B12062" i="7"/>
  <c r="B12063" i="7"/>
  <c r="B12064" i="7"/>
  <c r="B12065" i="7"/>
  <c r="B12066" i="7"/>
  <c r="B12067" i="7"/>
  <c r="B12068" i="7"/>
  <c r="B12069" i="7"/>
  <c r="B12070" i="7"/>
  <c r="B12071" i="7"/>
  <c r="B12072" i="7"/>
  <c r="B12073" i="7"/>
  <c r="B12074" i="7"/>
  <c r="B12075" i="7"/>
  <c r="B12076" i="7"/>
  <c r="B12077" i="7"/>
  <c r="B12078" i="7"/>
  <c r="B12079" i="7"/>
  <c r="B12080" i="7"/>
  <c r="B12081" i="7"/>
  <c r="B12082" i="7"/>
  <c r="B12083" i="7"/>
  <c r="B12084" i="7"/>
  <c r="B12085" i="7"/>
  <c r="B12086" i="7"/>
  <c r="B12087" i="7"/>
  <c r="B12088" i="7"/>
  <c r="B12089" i="7"/>
  <c r="B12090" i="7"/>
  <c r="B12091" i="7"/>
  <c r="B12092" i="7"/>
  <c r="B12093" i="7"/>
  <c r="B12094" i="7"/>
  <c r="B12095" i="7"/>
  <c r="B12096" i="7"/>
  <c r="B12097" i="7"/>
  <c r="B12098" i="7"/>
  <c r="B12099" i="7"/>
  <c r="B12100" i="7"/>
  <c r="B12101" i="7"/>
  <c r="B12102" i="7"/>
  <c r="B12103" i="7"/>
  <c r="B12104" i="7"/>
  <c r="B12105" i="7"/>
  <c r="B12106" i="7"/>
  <c r="B12107" i="7"/>
  <c r="B12108" i="7"/>
  <c r="B12109" i="7"/>
  <c r="B12110" i="7"/>
  <c r="B12111" i="7"/>
  <c r="B12112" i="7"/>
  <c r="B12113" i="7"/>
  <c r="B12114" i="7"/>
  <c r="B12115" i="7"/>
  <c r="B12116" i="7"/>
  <c r="B12117" i="7"/>
  <c r="B12118" i="7"/>
  <c r="B12119" i="7"/>
  <c r="B12120" i="7"/>
  <c r="B12121" i="7"/>
  <c r="B12122" i="7"/>
  <c r="B12123" i="7"/>
  <c r="B12124" i="7"/>
  <c r="B12125" i="7"/>
  <c r="B12126" i="7"/>
  <c r="B12127" i="7"/>
  <c r="B12128" i="7"/>
  <c r="B12129" i="7"/>
  <c r="B12130" i="7"/>
  <c r="B12131" i="7"/>
  <c r="B12132" i="7"/>
  <c r="B12133" i="7"/>
  <c r="B12134" i="7"/>
  <c r="B12135" i="7"/>
  <c r="B12136" i="7"/>
  <c r="B12137" i="7"/>
  <c r="B12138" i="7"/>
  <c r="B12139" i="7"/>
  <c r="B12140" i="7"/>
  <c r="B12141" i="7"/>
  <c r="B12142" i="7"/>
  <c r="B12143" i="7"/>
  <c r="B12144" i="7"/>
  <c r="B12145" i="7"/>
  <c r="B12146" i="7"/>
  <c r="B12147" i="7"/>
  <c r="B12148" i="7"/>
  <c r="B12149" i="7"/>
  <c r="B12150" i="7"/>
  <c r="B12151" i="7"/>
  <c r="B12152" i="7"/>
  <c r="B12153" i="7"/>
  <c r="B12154" i="7"/>
  <c r="B12155" i="7"/>
  <c r="B12156" i="7"/>
  <c r="B12157" i="7"/>
  <c r="B12158" i="7"/>
  <c r="B12159" i="7"/>
  <c r="B12160" i="7"/>
  <c r="B12161" i="7"/>
  <c r="B12162" i="7"/>
  <c r="B12163" i="7"/>
  <c r="B12164" i="7"/>
  <c r="B12165" i="7"/>
  <c r="B12166" i="7"/>
  <c r="B12167" i="7"/>
  <c r="B12168" i="7"/>
  <c r="B12169" i="7"/>
  <c r="B12170" i="7"/>
  <c r="B12171" i="7"/>
  <c r="B12172" i="7"/>
  <c r="B12173" i="7"/>
  <c r="B12174" i="7"/>
  <c r="B12175" i="7"/>
  <c r="B12176" i="7"/>
  <c r="B12177" i="7"/>
  <c r="B12178" i="7"/>
  <c r="B12179" i="7"/>
  <c r="B12180" i="7"/>
  <c r="B12181" i="7"/>
  <c r="B12182" i="7"/>
  <c r="B12183" i="7"/>
  <c r="B12184" i="7"/>
  <c r="B12185" i="7"/>
  <c r="B12186" i="7"/>
  <c r="B12187" i="7"/>
  <c r="B12188" i="7"/>
  <c r="B12189" i="7"/>
  <c r="B12190" i="7"/>
  <c r="B12191" i="7"/>
  <c r="B12192" i="7"/>
  <c r="B12193" i="7"/>
  <c r="B12194" i="7"/>
  <c r="B12195" i="7"/>
  <c r="B12196" i="7"/>
  <c r="B12197" i="7"/>
  <c r="B12198" i="7"/>
  <c r="B12199" i="7"/>
  <c r="B12200" i="7"/>
  <c r="B12201" i="7"/>
  <c r="B12202" i="7"/>
  <c r="B12203" i="7"/>
  <c r="B12204" i="7"/>
  <c r="B12205" i="7"/>
  <c r="B12206" i="7"/>
  <c r="B12207" i="7"/>
  <c r="B12208" i="7"/>
  <c r="B12209" i="7"/>
  <c r="B12210" i="7"/>
  <c r="B12211" i="7"/>
  <c r="B12212" i="7"/>
  <c r="B12213" i="7"/>
  <c r="B12214" i="7"/>
  <c r="B12215" i="7"/>
  <c r="B12216" i="7"/>
  <c r="B12217" i="7"/>
  <c r="B12218" i="7"/>
  <c r="B12219" i="7"/>
  <c r="B12220" i="7"/>
  <c r="B12221" i="7"/>
  <c r="B12222" i="7"/>
  <c r="B12223" i="7"/>
  <c r="B12224" i="7"/>
  <c r="B12225" i="7"/>
  <c r="B12226" i="7"/>
  <c r="B12227" i="7"/>
  <c r="B12228" i="7"/>
  <c r="B12229" i="7"/>
  <c r="B12230" i="7"/>
  <c r="B12231" i="7"/>
  <c r="B12232" i="7"/>
  <c r="B12233" i="7"/>
  <c r="B12234" i="7"/>
  <c r="B12235" i="7"/>
  <c r="B12236" i="7"/>
  <c r="B12237" i="7"/>
  <c r="B12238" i="7"/>
  <c r="B12239" i="7"/>
  <c r="B12240" i="7"/>
  <c r="B12241" i="7"/>
  <c r="B12242" i="7"/>
  <c r="B12243" i="7"/>
  <c r="B12244" i="7"/>
  <c r="B12245" i="7"/>
  <c r="B12246" i="7"/>
  <c r="B12247" i="7"/>
  <c r="B12248" i="7"/>
  <c r="B12249" i="7"/>
  <c r="B12250" i="7"/>
  <c r="B12251" i="7"/>
  <c r="B12252" i="7"/>
  <c r="B12253" i="7"/>
  <c r="B12254" i="7"/>
  <c r="B12255" i="7"/>
  <c r="B12256" i="7"/>
  <c r="B12257" i="7"/>
  <c r="B12258" i="7"/>
  <c r="B12259" i="7"/>
  <c r="B12260" i="7"/>
  <c r="B12261" i="7"/>
  <c r="B12262" i="7"/>
  <c r="B12263" i="7"/>
  <c r="B12264" i="7"/>
  <c r="B12265" i="7"/>
  <c r="B12266" i="7"/>
  <c r="B12267" i="7"/>
  <c r="B12268" i="7"/>
  <c r="B12269" i="7"/>
  <c r="B12270" i="7"/>
  <c r="B12271" i="7"/>
  <c r="B12272" i="7"/>
  <c r="B12273" i="7"/>
  <c r="B12274" i="7"/>
  <c r="B12275" i="7"/>
  <c r="B12276" i="7"/>
  <c r="B12277" i="7"/>
  <c r="B12278" i="7"/>
  <c r="B12279" i="7"/>
  <c r="B12280" i="7"/>
  <c r="B12281" i="7"/>
  <c r="B12282" i="7"/>
  <c r="B12283" i="7"/>
  <c r="B12284" i="7"/>
  <c r="B12285" i="7"/>
  <c r="B12286" i="7"/>
  <c r="B12287" i="7"/>
  <c r="B12288" i="7"/>
  <c r="B12289" i="7"/>
  <c r="B12290" i="7"/>
  <c r="B12291" i="7"/>
  <c r="B12292" i="7"/>
  <c r="B12293" i="7"/>
  <c r="B12294" i="7"/>
  <c r="B12295" i="7"/>
  <c r="B12296" i="7"/>
  <c r="B12297" i="7"/>
  <c r="B12298" i="7"/>
  <c r="B12299" i="7"/>
  <c r="B12300" i="7"/>
  <c r="B12301" i="7"/>
  <c r="B12302" i="7"/>
  <c r="B12303" i="7"/>
  <c r="B12304" i="7"/>
  <c r="B12305" i="7"/>
  <c r="B12306" i="7"/>
  <c r="B12307" i="7"/>
  <c r="B12308" i="7"/>
  <c r="B12309" i="7"/>
  <c r="B12310" i="7"/>
  <c r="B12311" i="7"/>
  <c r="B12312" i="7"/>
  <c r="B12313" i="7"/>
  <c r="B12314" i="7"/>
  <c r="B12315" i="7"/>
  <c r="B12316" i="7"/>
  <c r="B12317" i="7"/>
  <c r="B12318" i="7"/>
  <c r="B12319" i="7"/>
  <c r="B12320" i="7"/>
  <c r="B12321" i="7"/>
  <c r="B12322" i="7"/>
  <c r="B12323" i="7"/>
  <c r="B12324" i="7"/>
  <c r="B12325" i="7"/>
  <c r="B12326" i="7"/>
  <c r="B12327" i="7"/>
  <c r="B12328" i="7"/>
  <c r="B12329" i="7"/>
  <c r="B12330" i="7"/>
  <c r="B12331" i="7"/>
  <c r="B12332" i="7"/>
  <c r="B12333" i="7"/>
  <c r="B12334" i="7"/>
  <c r="B12335" i="7"/>
  <c r="B12336" i="7"/>
  <c r="B12337" i="7"/>
  <c r="B12338" i="7"/>
  <c r="B12339" i="7"/>
  <c r="B12340" i="7"/>
  <c r="B12341" i="7"/>
  <c r="B12342" i="7"/>
  <c r="B12343" i="7"/>
  <c r="B12344" i="7"/>
  <c r="B12345" i="7"/>
  <c r="B12346" i="7"/>
  <c r="B12347" i="7"/>
  <c r="B12348" i="7"/>
  <c r="B12349" i="7"/>
  <c r="B12350" i="7"/>
  <c r="B12351" i="7"/>
  <c r="B12352" i="7"/>
  <c r="B12353" i="7"/>
  <c r="B12354" i="7"/>
  <c r="B12355" i="7"/>
  <c r="B12356" i="7"/>
  <c r="B12357" i="7"/>
  <c r="B12358" i="7"/>
  <c r="B12359" i="7"/>
  <c r="B12360" i="7"/>
  <c r="B12361" i="7"/>
  <c r="B12362" i="7"/>
  <c r="B12363" i="7"/>
  <c r="B12364" i="7"/>
  <c r="B12365" i="7"/>
  <c r="B12366" i="7"/>
  <c r="B12367" i="7"/>
  <c r="B12368" i="7"/>
  <c r="B12369" i="7"/>
  <c r="B12370" i="7"/>
  <c r="B12371" i="7"/>
  <c r="B12372" i="7"/>
  <c r="B12373" i="7"/>
  <c r="B12374" i="7"/>
  <c r="B12375" i="7"/>
  <c r="B12376" i="7"/>
  <c r="B12377" i="7"/>
  <c r="B12378" i="7"/>
  <c r="B12379" i="7"/>
  <c r="B12380" i="7"/>
  <c r="B12381" i="7"/>
  <c r="B12382" i="7"/>
  <c r="B12383" i="7"/>
  <c r="B12384" i="7"/>
  <c r="B12385" i="7"/>
  <c r="B12386" i="7"/>
  <c r="B12387" i="7"/>
  <c r="B12388" i="7"/>
  <c r="B12389" i="7"/>
  <c r="B12390" i="7"/>
  <c r="B12391" i="7"/>
  <c r="B12392" i="7"/>
  <c r="B12393" i="7"/>
  <c r="B12394" i="7"/>
  <c r="B12395" i="7"/>
  <c r="B12396" i="7"/>
  <c r="B12397" i="7"/>
  <c r="B12398" i="7"/>
  <c r="B12399" i="7"/>
  <c r="B12400" i="7"/>
  <c r="B12401" i="7"/>
  <c r="B12402" i="7"/>
  <c r="B12403" i="7"/>
  <c r="B12404" i="7"/>
  <c r="B12405" i="7"/>
  <c r="B12406" i="7"/>
  <c r="B12407" i="7"/>
  <c r="B12408" i="7"/>
  <c r="B12409" i="7"/>
  <c r="B12410" i="7"/>
  <c r="B12411" i="7"/>
  <c r="B12412" i="7"/>
  <c r="B12413" i="7"/>
  <c r="B12414" i="7"/>
  <c r="B12415" i="7"/>
  <c r="B12416" i="7"/>
  <c r="B12417" i="7"/>
  <c r="B12418" i="7"/>
  <c r="B12419" i="7"/>
  <c r="B12420" i="7"/>
  <c r="B12421" i="7"/>
  <c r="B12422" i="7"/>
  <c r="B12423" i="7"/>
  <c r="B12424" i="7"/>
  <c r="B12425" i="7"/>
  <c r="B12426" i="7"/>
  <c r="B12427" i="7"/>
  <c r="B12428" i="7"/>
  <c r="B12429" i="7"/>
  <c r="B12430" i="7"/>
  <c r="B12431" i="7"/>
  <c r="B12432" i="7"/>
  <c r="B12433" i="7"/>
  <c r="B12434" i="7"/>
  <c r="B12435" i="7"/>
  <c r="B12436" i="7"/>
  <c r="B12437" i="7"/>
  <c r="B12438" i="7"/>
  <c r="B12439" i="7"/>
  <c r="B12440" i="7"/>
  <c r="B12441" i="7"/>
  <c r="B12442" i="7"/>
  <c r="B12443" i="7"/>
  <c r="B12444" i="7"/>
  <c r="B12445" i="7"/>
  <c r="B12446" i="7"/>
  <c r="B12447" i="7"/>
  <c r="B12448" i="7"/>
  <c r="B12449" i="7"/>
  <c r="B12450" i="7"/>
  <c r="B12451" i="7"/>
  <c r="B12452" i="7"/>
  <c r="B12453" i="7"/>
  <c r="B12454" i="7"/>
  <c r="B12455" i="7"/>
  <c r="B12456" i="7"/>
  <c r="B12457" i="7"/>
  <c r="B12458" i="7"/>
  <c r="B12459" i="7"/>
  <c r="B12460" i="7"/>
  <c r="B12461" i="7"/>
  <c r="B12462" i="7"/>
  <c r="B12463" i="7"/>
  <c r="B12464" i="7"/>
  <c r="B12465" i="7"/>
  <c r="B12466" i="7"/>
  <c r="B12467" i="7"/>
  <c r="B12468" i="7"/>
  <c r="B12469" i="7"/>
  <c r="B12470" i="7"/>
  <c r="B12471" i="7"/>
  <c r="B12472" i="7"/>
  <c r="B12473" i="7"/>
  <c r="B12474" i="7"/>
  <c r="B12475" i="7"/>
  <c r="B12476" i="7"/>
  <c r="B12477" i="7"/>
  <c r="B12478" i="7"/>
  <c r="B12479" i="7"/>
  <c r="B12480" i="7"/>
  <c r="B12481" i="7"/>
  <c r="B12482" i="7"/>
  <c r="B12483" i="7"/>
  <c r="B12484" i="7"/>
  <c r="B12485" i="7"/>
  <c r="B12486" i="7"/>
  <c r="B12487" i="7"/>
  <c r="B12488" i="7"/>
  <c r="B12489" i="7"/>
  <c r="B12490" i="7"/>
  <c r="B12491" i="7"/>
  <c r="B12492" i="7"/>
  <c r="B12493" i="7"/>
  <c r="B12494" i="7"/>
  <c r="B12495" i="7"/>
  <c r="B12496" i="7"/>
  <c r="B12497" i="7"/>
  <c r="B12498" i="7"/>
  <c r="B12499" i="7"/>
  <c r="B12500" i="7"/>
  <c r="B12501" i="7"/>
  <c r="B12502" i="7"/>
  <c r="B12503" i="7"/>
  <c r="B12504" i="7"/>
  <c r="B12505" i="7"/>
  <c r="B12506" i="7"/>
  <c r="B12507" i="7"/>
  <c r="B12508" i="7"/>
  <c r="B12509" i="7"/>
  <c r="B12510" i="7"/>
  <c r="B12511" i="7"/>
  <c r="B12512" i="7"/>
  <c r="B12513" i="7"/>
  <c r="B12514" i="7"/>
  <c r="B12515" i="7"/>
  <c r="B12516" i="7"/>
  <c r="B12517" i="7"/>
  <c r="B12518" i="7"/>
  <c r="B12519" i="7"/>
  <c r="B12520" i="7"/>
  <c r="B12521" i="7"/>
  <c r="B12522" i="7"/>
  <c r="B12523" i="7"/>
  <c r="B12524" i="7"/>
  <c r="B12525" i="7"/>
  <c r="B12526" i="7"/>
  <c r="B12527" i="7"/>
  <c r="B12528" i="7"/>
  <c r="B12529" i="7"/>
  <c r="B12530" i="7"/>
  <c r="B12531" i="7"/>
  <c r="B12532" i="7"/>
  <c r="B12533" i="7"/>
  <c r="B12534" i="7"/>
  <c r="B12535" i="7"/>
  <c r="B12536" i="7"/>
  <c r="B12537" i="7"/>
  <c r="B12538" i="7"/>
  <c r="B12539" i="7"/>
  <c r="B12540" i="7"/>
  <c r="B12541" i="7"/>
  <c r="B12542" i="7"/>
  <c r="B12543" i="7"/>
  <c r="B12544" i="7"/>
  <c r="B12545" i="7"/>
  <c r="B12546" i="7"/>
  <c r="B12547" i="7"/>
  <c r="B12548" i="7"/>
  <c r="B12549" i="7"/>
  <c r="B12550" i="7"/>
  <c r="B12551" i="7"/>
  <c r="B12552" i="7"/>
  <c r="B12553" i="7"/>
  <c r="B12554" i="7"/>
  <c r="B12555" i="7"/>
  <c r="B12556" i="7"/>
  <c r="B12557" i="7"/>
  <c r="B12558" i="7"/>
  <c r="B12559" i="7"/>
  <c r="B12560" i="7"/>
  <c r="B12561" i="7"/>
  <c r="B12562" i="7"/>
  <c r="B12563" i="7"/>
  <c r="B12564" i="7"/>
  <c r="B12565" i="7"/>
  <c r="B12566" i="7"/>
  <c r="B12567" i="7"/>
  <c r="B12568" i="7"/>
  <c r="B12569" i="7"/>
  <c r="B12570" i="7"/>
  <c r="B12571" i="7"/>
  <c r="B12572" i="7"/>
  <c r="B12573" i="7"/>
  <c r="B12574" i="7"/>
  <c r="B12575" i="7"/>
  <c r="B12576" i="7"/>
  <c r="B12577" i="7"/>
  <c r="B12578" i="7"/>
  <c r="B12579" i="7"/>
  <c r="B12580" i="7"/>
  <c r="B12581" i="7"/>
  <c r="B12582" i="7"/>
  <c r="B12583" i="7"/>
  <c r="B12584" i="7"/>
  <c r="B12585" i="7"/>
  <c r="B12586" i="7"/>
  <c r="B12587" i="7"/>
  <c r="B12588" i="7"/>
  <c r="B12589" i="7"/>
  <c r="B12590" i="7"/>
  <c r="B12591" i="7"/>
  <c r="B12592" i="7"/>
  <c r="B12593" i="7"/>
  <c r="B12594" i="7"/>
  <c r="B12595" i="7"/>
  <c r="B12596" i="7"/>
  <c r="B12597" i="7"/>
  <c r="B12598" i="7"/>
  <c r="B12599" i="7"/>
  <c r="B12600" i="7"/>
  <c r="B12601" i="7"/>
  <c r="B12602" i="7"/>
  <c r="B12603" i="7"/>
  <c r="B12604" i="7"/>
  <c r="B12605" i="7"/>
  <c r="B12606" i="7"/>
  <c r="B12607" i="7"/>
  <c r="B12608" i="7"/>
  <c r="B12609" i="7"/>
  <c r="B12610" i="7"/>
  <c r="B12611" i="7"/>
  <c r="B12612" i="7"/>
  <c r="B12613" i="7"/>
  <c r="B12614" i="7"/>
  <c r="B12615" i="7"/>
  <c r="B12616" i="7"/>
  <c r="B12617" i="7"/>
  <c r="B12618" i="7"/>
  <c r="B12619" i="7"/>
  <c r="B12620" i="7"/>
  <c r="B12621" i="7"/>
  <c r="B12622" i="7"/>
  <c r="B12623" i="7"/>
  <c r="B12624" i="7"/>
  <c r="B12625" i="7"/>
  <c r="B12626" i="7"/>
  <c r="B12627" i="7"/>
  <c r="B12628" i="7"/>
  <c r="B12629" i="7"/>
  <c r="B12630" i="7"/>
  <c r="B12631" i="7"/>
  <c r="B12632" i="7"/>
  <c r="B12633" i="7"/>
  <c r="B12634" i="7"/>
  <c r="B12635" i="7"/>
  <c r="B12636" i="7"/>
  <c r="B12637" i="7"/>
  <c r="B12638" i="7"/>
  <c r="B12639" i="7"/>
  <c r="B12640" i="7"/>
  <c r="B12641" i="7"/>
  <c r="B12642" i="7"/>
  <c r="B12643" i="7"/>
  <c r="B12644" i="7"/>
  <c r="B12645" i="7"/>
  <c r="B12646" i="7"/>
  <c r="B12647" i="7"/>
  <c r="B12648" i="7"/>
  <c r="B12649" i="7"/>
  <c r="B12650" i="7"/>
  <c r="B12651" i="7"/>
  <c r="B12652" i="7"/>
  <c r="B12653" i="7"/>
  <c r="B12654" i="7"/>
  <c r="B12655" i="7"/>
  <c r="B12656" i="7"/>
  <c r="B12657" i="7"/>
  <c r="B12658" i="7"/>
  <c r="B12659" i="7"/>
  <c r="B12660" i="7"/>
  <c r="B12661" i="7"/>
  <c r="B12662" i="7"/>
  <c r="B12663" i="7"/>
  <c r="B12664" i="7"/>
  <c r="B12665" i="7"/>
  <c r="B12666" i="7"/>
  <c r="B12667" i="7"/>
  <c r="B12668" i="7"/>
  <c r="B12669" i="7"/>
  <c r="B12670" i="7"/>
  <c r="B12671" i="7"/>
  <c r="B12672" i="7"/>
  <c r="B12673" i="7"/>
  <c r="B12674" i="7"/>
  <c r="B12675" i="7"/>
  <c r="B12676" i="7"/>
  <c r="B12677" i="7"/>
  <c r="B12678" i="7"/>
  <c r="B12679" i="7"/>
  <c r="B12680" i="7"/>
  <c r="B12681" i="7"/>
  <c r="B12682" i="7"/>
  <c r="B12683" i="7"/>
  <c r="B12684" i="7"/>
  <c r="B12685" i="7"/>
  <c r="A3" i="7"/>
  <c r="A4" i="7"/>
  <c r="A5" i="7"/>
  <c r="A6" i="7"/>
  <c r="A7" i="7"/>
  <c r="A8" i="7"/>
  <c r="A9" i="7"/>
  <c r="A10" i="7"/>
  <c r="A11" i="7"/>
  <c r="A12" i="7"/>
  <c r="A13" i="7"/>
  <c r="A14" i="7"/>
  <c r="A15" i="7"/>
  <c r="A16" i="7"/>
  <c r="A17" i="7"/>
  <c r="A18" i="7"/>
  <c r="A19" i="7"/>
  <c r="A20" i="7"/>
  <c r="A21" i="7"/>
  <c r="A22" i="7"/>
  <c r="A23" i="7"/>
  <c r="A24" i="7"/>
  <c r="A25" i="7"/>
  <c r="A26" i="7"/>
  <c r="A27" i="7"/>
  <c r="A28" i="7"/>
  <c r="A29" i="7"/>
  <c r="A30" i="7"/>
  <c r="A31" i="7"/>
  <c r="A32" i="7"/>
  <c r="A33" i="7"/>
  <c r="A34" i="7"/>
  <c r="A35" i="7"/>
  <c r="A36" i="7"/>
  <c r="A37" i="7"/>
  <c r="A38" i="7"/>
  <c r="A39" i="7"/>
  <c r="A40" i="7"/>
  <c r="A41" i="7"/>
  <c r="A42" i="7"/>
  <c r="A43" i="7"/>
  <c r="A44" i="7"/>
  <c r="A45" i="7"/>
  <c r="A46" i="7"/>
  <c r="A47" i="7"/>
  <c r="A48" i="7"/>
  <c r="A49" i="7"/>
  <c r="A50" i="7"/>
  <c r="A51" i="7"/>
  <c r="A52" i="7"/>
  <c r="A53" i="7"/>
  <c r="A54" i="7"/>
  <c r="A55" i="7"/>
  <c r="A56" i="7"/>
  <c r="A57" i="7"/>
  <c r="A58" i="7"/>
  <c r="A59" i="7"/>
  <c r="A60" i="7"/>
  <c r="A61" i="7"/>
  <c r="A62" i="7"/>
  <c r="A63" i="7"/>
  <c r="A64" i="7"/>
  <c r="A65" i="7"/>
  <c r="A66" i="7"/>
  <c r="A67" i="7"/>
  <c r="A68" i="7"/>
  <c r="A69" i="7"/>
  <c r="A70" i="7"/>
  <c r="A71" i="7"/>
  <c r="A72" i="7"/>
  <c r="A73" i="7"/>
  <c r="A74" i="7"/>
  <c r="A75" i="7"/>
  <c r="A76" i="7"/>
  <c r="A77" i="7"/>
  <c r="A78" i="7"/>
  <c r="A79" i="7"/>
  <c r="A80" i="7"/>
  <c r="A81" i="7"/>
  <c r="A82" i="7"/>
  <c r="A83" i="7"/>
  <c r="A84" i="7"/>
  <c r="A85" i="7"/>
  <c r="A86" i="7"/>
  <c r="A87" i="7"/>
  <c r="A88" i="7"/>
  <c r="A89" i="7"/>
  <c r="A90" i="7"/>
  <c r="A91" i="7"/>
  <c r="A92" i="7"/>
  <c r="A93" i="7"/>
  <c r="A94" i="7"/>
  <c r="A95" i="7"/>
  <c r="A96" i="7"/>
  <c r="A97" i="7"/>
  <c r="A98" i="7"/>
  <c r="A99" i="7"/>
  <c r="A100" i="7"/>
  <c r="A101" i="7"/>
  <c r="A102" i="7"/>
  <c r="A103" i="7"/>
  <c r="A104" i="7"/>
  <c r="A105" i="7"/>
  <c r="A106" i="7"/>
  <c r="A107" i="7"/>
  <c r="A108" i="7"/>
  <c r="A109" i="7"/>
  <c r="A110" i="7"/>
  <c r="A111" i="7"/>
  <c r="A112" i="7"/>
  <c r="A113" i="7"/>
  <c r="A114" i="7"/>
  <c r="A115" i="7"/>
  <c r="A116" i="7"/>
  <c r="A117" i="7"/>
  <c r="A118" i="7"/>
  <c r="A119" i="7"/>
  <c r="A120" i="7"/>
  <c r="A121" i="7"/>
  <c r="A122" i="7"/>
  <c r="A123" i="7"/>
  <c r="A124" i="7"/>
  <c r="A125" i="7"/>
  <c r="A126" i="7"/>
  <c r="A127" i="7"/>
  <c r="A128" i="7"/>
  <c r="A129" i="7"/>
  <c r="A130" i="7"/>
  <c r="A131" i="7"/>
  <c r="A132" i="7"/>
  <c r="A133" i="7"/>
  <c r="A134" i="7"/>
  <c r="A135" i="7"/>
  <c r="A136" i="7"/>
  <c r="A137" i="7"/>
  <c r="A138" i="7"/>
  <c r="A139" i="7"/>
  <c r="A140" i="7"/>
  <c r="A141" i="7"/>
  <c r="A142" i="7"/>
  <c r="A143" i="7"/>
  <c r="A144" i="7"/>
  <c r="A145" i="7"/>
  <c r="A146" i="7"/>
  <c r="A147" i="7"/>
  <c r="A148" i="7"/>
  <c r="A149" i="7"/>
  <c r="A150" i="7"/>
  <c r="A151" i="7"/>
  <c r="A152" i="7"/>
  <c r="A153" i="7"/>
  <c r="A154" i="7"/>
  <c r="A155" i="7"/>
  <c r="A156" i="7"/>
  <c r="A157" i="7"/>
  <c r="A158" i="7"/>
  <c r="A159" i="7"/>
  <c r="A160" i="7"/>
  <c r="A161" i="7"/>
  <c r="A162" i="7"/>
  <c r="A163" i="7"/>
  <c r="A164" i="7"/>
  <c r="A165" i="7"/>
  <c r="A166" i="7"/>
  <c r="A167" i="7"/>
  <c r="A168" i="7"/>
  <c r="A169" i="7"/>
  <c r="A170" i="7"/>
  <c r="A171" i="7"/>
  <c r="A172" i="7"/>
  <c r="A173" i="7"/>
  <c r="A174" i="7"/>
  <c r="A175" i="7"/>
  <c r="A176" i="7"/>
  <c r="A177" i="7"/>
  <c r="A178" i="7"/>
  <c r="A179" i="7"/>
  <c r="A180" i="7"/>
  <c r="A181" i="7"/>
  <c r="A182" i="7"/>
  <c r="A183" i="7"/>
  <c r="A184" i="7"/>
  <c r="A185" i="7"/>
  <c r="A186" i="7"/>
  <c r="A187" i="7"/>
  <c r="A188" i="7"/>
  <c r="A189" i="7"/>
  <c r="A190" i="7"/>
  <c r="A191" i="7"/>
  <c r="A192" i="7"/>
  <c r="A193" i="7"/>
  <c r="A194" i="7"/>
  <c r="A195" i="7"/>
  <c r="A196" i="7"/>
  <c r="A197" i="7"/>
  <c r="A198" i="7"/>
  <c r="A199" i="7"/>
  <c r="A200" i="7"/>
  <c r="A201" i="7"/>
  <c r="A202" i="7"/>
  <c r="A203" i="7"/>
  <c r="A204" i="7"/>
  <c r="A205" i="7"/>
  <c r="A206" i="7"/>
  <c r="A207" i="7"/>
  <c r="A208" i="7"/>
  <c r="A209" i="7"/>
  <c r="A210" i="7"/>
  <c r="A211" i="7"/>
  <c r="A212" i="7"/>
  <c r="A213" i="7"/>
  <c r="A214" i="7"/>
  <c r="A215" i="7"/>
  <c r="A216" i="7"/>
  <c r="A217" i="7"/>
  <c r="A218" i="7"/>
  <c r="A219" i="7"/>
  <c r="A220" i="7"/>
  <c r="A221" i="7"/>
  <c r="A222" i="7"/>
  <c r="A223" i="7"/>
  <c r="A224" i="7"/>
  <c r="A225" i="7"/>
  <c r="A226" i="7"/>
  <c r="A227" i="7"/>
  <c r="A228" i="7"/>
  <c r="A229" i="7"/>
  <c r="A230" i="7"/>
  <c r="A231" i="7"/>
  <c r="A232" i="7"/>
  <c r="A233" i="7"/>
  <c r="A234" i="7"/>
  <c r="A235" i="7"/>
  <c r="A236" i="7"/>
  <c r="A237" i="7"/>
  <c r="A238" i="7"/>
  <c r="A239" i="7"/>
  <c r="A240" i="7"/>
  <c r="A241" i="7"/>
  <c r="A242" i="7"/>
  <c r="A243" i="7"/>
  <c r="A244" i="7"/>
  <c r="A245" i="7"/>
  <c r="A246" i="7"/>
  <c r="A247" i="7"/>
  <c r="A248" i="7"/>
  <c r="A249" i="7"/>
  <c r="A250" i="7"/>
  <c r="A251" i="7"/>
  <c r="A252" i="7"/>
  <c r="A253" i="7"/>
  <c r="A254" i="7"/>
  <c r="A255" i="7"/>
  <c r="A256" i="7"/>
  <c r="A257" i="7"/>
  <c r="A258" i="7"/>
  <c r="A259" i="7"/>
  <c r="A260" i="7"/>
  <c r="A261" i="7"/>
  <c r="A262" i="7"/>
  <c r="A263" i="7"/>
  <c r="A264" i="7"/>
  <c r="A265" i="7"/>
  <c r="A266" i="7"/>
  <c r="A267" i="7"/>
  <c r="A268" i="7"/>
  <c r="A269" i="7"/>
  <c r="A270" i="7"/>
  <c r="A271" i="7"/>
  <c r="A272" i="7"/>
  <c r="A273" i="7"/>
  <c r="A274" i="7"/>
  <c r="A275" i="7"/>
  <c r="A276" i="7"/>
  <c r="A277" i="7"/>
  <c r="A278" i="7"/>
  <c r="A279" i="7"/>
  <c r="A280" i="7"/>
  <c r="A281" i="7"/>
  <c r="A282" i="7"/>
  <c r="A283" i="7"/>
  <c r="A284" i="7"/>
  <c r="A285" i="7"/>
  <c r="A286" i="7"/>
  <c r="A287" i="7"/>
  <c r="A288" i="7"/>
  <c r="A289" i="7"/>
  <c r="A290" i="7"/>
  <c r="A291" i="7"/>
  <c r="A292" i="7"/>
  <c r="A293" i="7"/>
  <c r="A294" i="7"/>
  <c r="A295" i="7"/>
  <c r="A296" i="7"/>
  <c r="A297" i="7"/>
  <c r="A298" i="7"/>
  <c r="A299" i="7"/>
  <c r="A300" i="7"/>
  <c r="A301" i="7"/>
  <c r="A302" i="7"/>
  <c r="A303" i="7"/>
  <c r="A304" i="7"/>
  <c r="A305" i="7"/>
  <c r="A306" i="7"/>
  <c r="A307" i="7"/>
  <c r="A308" i="7"/>
  <c r="A309" i="7"/>
  <c r="A310" i="7"/>
  <c r="A311" i="7"/>
  <c r="A312" i="7"/>
  <c r="A313" i="7"/>
  <c r="A314" i="7"/>
  <c r="A315" i="7"/>
  <c r="A316" i="7"/>
  <c r="A317" i="7"/>
  <c r="A318" i="7"/>
  <c r="A319" i="7"/>
  <c r="A320" i="7"/>
  <c r="A321" i="7"/>
  <c r="A322" i="7"/>
  <c r="A323" i="7"/>
  <c r="A324" i="7"/>
  <c r="A325" i="7"/>
  <c r="A326" i="7"/>
  <c r="A327" i="7"/>
  <c r="A328" i="7"/>
  <c r="A329" i="7"/>
  <c r="A330" i="7"/>
  <c r="A331" i="7"/>
  <c r="A332" i="7"/>
  <c r="A333" i="7"/>
  <c r="A334" i="7"/>
  <c r="A335" i="7"/>
  <c r="A336" i="7"/>
  <c r="A337" i="7"/>
  <c r="A338" i="7"/>
  <c r="A339" i="7"/>
  <c r="A340" i="7"/>
  <c r="A341" i="7"/>
  <c r="A342" i="7"/>
  <c r="A343" i="7"/>
  <c r="A344" i="7"/>
  <c r="A345" i="7"/>
  <c r="A346" i="7"/>
  <c r="A347" i="7"/>
  <c r="A348" i="7"/>
  <c r="A349" i="7"/>
  <c r="A350" i="7"/>
  <c r="A351" i="7"/>
  <c r="A352" i="7"/>
  <c r="A353" i="7"/>
  <c r="A354" i="7"/>
  <c r="A355" i="7"/>
  <c r="A356" i="7"/>
  <c r="A357" i="7"/>
  <c r="A358" i="7"/>
  <c r="A359" i="7"/>
  <c r="A360" i="7"/>
  <c r="A361" i="7"/>
  <c r="A362" i="7"/>
  <c r="A363" i="7"/>
  <c r="A364" i="7"/>
  <c r="A365" i="7"/>
  <c r="A366" i="7"/>
  <c r="A367" i="7"/>
  <c r="A368" i="7"/>
  <c r="A369" i="7"/>
  <c r="A370" i="7"/>
  <c r="A371" i="7"/>
  <c r="A372" i="7"/>
  <c r="A373" i="7"/>
  <c r="A374" i="7"/>
  <c r="A375" i="7"/>
  <c r="A376" i="7"/>
  <c r="A377" i="7"/>
  <c r="A378" i="7"/>
  <c r="A379" i="7"/>
  <c r="A380" i="7"/>
  <c r="A381" i="7"/>
  <c r="A382" i="7"/>
  <c r="A383" i="7"/>
  <c r="A384" i="7"/>
  <c r="A385" i="7"/>
  <c r="A386" i="7"/>
  <c r="A387" i="7"/>
  <c r="A388" i="7"/>
  <c r="A389" i="7"/>
  <c r="A390" i="7"/>
  <c r="A391" i="7"/>
  <c r="A392" i="7"/>
  <c r="A393" i="7"/>
  <c r="A394" i="7"/>
  <c r="A395" i="7"/>
  <c r="A396" i="7"/>
  <c r="A397" i="7"/>
  <c r="A398" i="7"/>
  <c r="A399" i="7"/>
  <c r="A400" i="7"/>
  <c r="A401" i="7"/>
  <c r="A402" i="7"/>
  <c r="A403" i="7"/>
  <c r="A404" i="7"/>
  <c r="A405" i="7"/>
  <c r="A406" i="7"/>
  <c r="A407" i="7"/>
  <c r="A408" i="7"/>
  <c r="A409" i="7"/>
  <c r="A410" i="7"/>
  <c r="A411" i="7"/>
  <c r="A412" i="7"/>
  <c r="A413" i="7"/>
  <c r="A414" i="7"/>
  <c r="A415" i="7"/>
  <c r="A416" i="7"/>
  <c r="A417" i="7"/>
  <c r="A418" i="7"/>
  <c r="A419" i="7"/>
  <c r="A420" i="7"/>
  <c r="A421" i="7"/>
  <c r="A422" i="7"/>
  <c r="A423" i="7"/>
  <c r="A424" i="7"/>
  <c r="A425" i="7"/>
  <c r="A426" i="7"/>
  <c r="A427" i="7"/>
  <c r="A428" i="7"/>
  <c r="A429" i="7"/>
  <c r="A430" i="7"/>
  <c r="A431" i="7"/>
  <c r="A432" i="7"/>
  <c r="A433" i="7"/>
  <c r="A434" i="7"/>
  <c r="A435" i="7"/>
  <c r="A436" i="7"/>
  <c r="A437" i="7"/>
  <c r="A438" i="7"/>
  <c r="A439" i="7"/>
  <c r="A440" i="7"/>
  <c r="A441" i="7"/>
  <c r="A442" i="7"/>
  <c r="A443" i="7"/>
  <c r="A444" i="7"/>
  <c r="A445" i="7"/>
  <c r="A446" i="7"/>
  <c r="A447" i="7"/>
  <c r="A448" i="7"/>
  <c r="A449" i="7"/>
  <c r="A450" i="7"/>
  <c r="A451" i="7"/>
  <c r="A452" i="7"/>
  <c r="A453" i="7"/>
  <c r="A454" i="7"/>
  <c r="A455" i="7"/>
  <c r="A456" i="7"/>
  <c r="A457" i="7"/>
  <c r="A458" i="7"/>
  <c r="A459" i="7"/>
  <c r="A460" i="7"/>
  <c r="A461" i="7"/>
  <c r="A462" i="7"/>
  <c r="A463" i="7"/>
  <c r="A464" i="7"/>
  <c r="A465" i="7"/>
  <c r="A466" i="7"/>
  <c r="A467" i="7"/>
  <c r="A468" i="7"/>
  <c r="A469" i="7"/>
  <c r="A470" i="7"/>
  <c r="A471" i="7"/>
  <c r="A472" i="7"/>
  <c r="A473" i="7"/>
  <c r="A474" i="7"/>
  <c r="A475" i="7"/>
  <c r="A476" i="7"/>
  <c r="A477" i="7"/>
  <c r="A478" i="7"/>
  <c r="A479" i="7"/>
  <c r="A480" i="7"/>
  <c r="A481" i="7"/>
  <c r="A482" i="7"/>
  <c r="A483" i="7"/>
  <c r="A484" i="7"/>
  <c r="A485" i="7"/>
  <c r="A486" i="7"/>
  <c r="A487" i="7"/>
  <c r="A488" i="7"/>
  <c r="A489" i="7"/>
  <c r="A490" i="7"/>
  <c r="A491" i="7"/>
  <c r="A492" i="7"/>
  <c r="A493" i="7"/>
  <c r="A494" i="7"/>
  <c r="A495" i="7"/>
  <c r="A496" i="7"/>
  <c r="A497" i="7"/>
  <c r="A498" i="7"/>
  <c r="A499" i="7"/>
  <c r="A500" i="7"/>
  <c r="A501" i="7"/>
  <c r="A502" i="7"/>
  <c r="A503" i="7"/>
  <c r="A504" i="7"/>
  <c r="A505" i="7"/>
  <c r="A506" i="7"/>
  <c r="A507" i="7"/>
  <c r="A508" i="7"/>
  <c r="A509" i="7"/>
  <c r="A510" i="7"/>
  <c r="A511" i="7"/>
  <c r="A512" i="7"/>
  <c r="A513" i="7"/>
  <c r="A514" i="7"/>
  <c r="A515" i="7"/>
  <c r="A516" i="7"/>
  <c r="A517" i="7"/>
  <c r="A518" i="7"/>
  <c r="A519" i="7"/>
  <c r="A520" i="7"/>
  <c r="A521" i="7"/>
  <c r="A522" i="7"/>
  <c r="A523" i="7"/>
  <c r="A524" i="7"/>
  <c r="A525" i="7"/>
  <c r="A526" i="7"/>
  <c r="A527" i="7"/>
  <c r="A528" i="7"/>
  <c r="A529" i="7"/>
  <c r="A530" i="7"/>
  <c r="A531" i="7"/>
  <c r="A532" i="7"/>
  <c r="A533" i="7"/>
  <c r="A534" i="7"/>
  <c r="A535" i="7"/>
  <c r="A536" i="7"/>
  <c r="A537" i="7"/>
  <c r="A538" i="7"/>
  <c r="A539" i="7"/>
  <c r="A540" i="7"/>
  <c r="A541" i="7"/>
  <c r="A542" i="7"/>
  <c r="A543" i="7"/>
  <c r="A544" i="7"/>
  <c r="A545" i="7"/>
  <c r="A546" i="7"/>
  <c r="A547" i="7"/>
  <c r="A548" i="7"/>
  <c r="A549" i="7"/>
  <c r="A550" i="7"/>
  <c r="A551" i="7"/>
  <c r="A552" i="7"/>
  <c r="A553" i="7"/>
  <c r="A554" i="7"/>
  <c r="A555" i="7"/>
  <c r="A556" i="7"/>
  <c r="A557" i="7"/>
  <c r="A558" i="7"/>
  <c r="A559" i="7"/>
  <c r="A560" i="7"/>
  <c r="A561" i="7"/>
  <c r="A562" i="7"/>
  <c r="A563" i="7"/>
  <c r="A564" i="7"/>
  <c r="A565" i="7"/>
  <c r="A566" i="7"/>
  <c r="A567" i="7"/>
  <c r="A568" i="7"/>
  <c r="A569" i="7"/>
  <c r="A570" i="7"/>
  <c r="A571" i="7"/>
  <c r="A572" i="7"/>
  <c r="A573" i="7"/>
  <c r="A574" i="7"/>
  <c r="A575" i="7"/>
  <c r="A576" i="7"/>
  <c r="A577" i="7"/>
  <c r="A578" i="7"/>
  <c r="A579" i="7"/>
  <c r="A580" i="7"/>
  <c r="A581" i="7"/>
  <c r="A582" i="7"/>
  <c r="A583" i="7"/>
  <c r="A584" i="7"/>
  <c r="A585" i="7"/>
  <c r="A586" i="7"/>
  <c r="A587" i="7"/>
  <c r="A588" i="7"/>
  <c r="A589" i="7"/>
  <c r="A590" i="7"/>
  <c r="A591" i="7"/>
  <c r="A592" i="7"/>
  <c r="A593" i="7"/>
  <c r="A594" i="7"/>
  <c r="A595" i="7"/>
  <c r="A596" i="7"/>
  <c r="A597" i="7"/>
  <c r="A598" i="7"/>
  <c r="A599" i="7"/>
  <c r="A600" i="7"/>
  <c r="A601" i="7"/>
  <c r="A602" i="7"/>
  <c r="A603" i="7"/>
  <c r="A604" i="7"/>
  <c r="A605" i="7"/>
  <c r="A606" i="7"/>
  <c r="A607" i="7"/>
  <c r="A608" i="7"/>
  <c r="A609" i="7"/>
  <c r="A610" i="7"/>
  <c r="A611" i="7"/>
  <c r="A612" i="7"/>
  <c r="A613" i="7"/>
  <c r="A614" i="7"/>
  <c r="A615" i="7"/>
  <c r="A616" i="7"/>
  <c r="A617" i="7"/>
  <c r="A618" i="7"/>
  <c r="A619" i="7"/>
  <c r="A620" i="7"/>
  <c r="A621" i="7"/>
  <c r="A622" i="7"/>
  <c r="A623" i="7"/>
  <c r="A624" i="7"/>
  <c r="A625" i="7"/>
  <c r="A626" i="7"/>
  <c r="A627" i="7"/>
  <c r="A628" i="7"/>
  <c r="A629" i="7"/>
  <c r="A630" i="7"/>
  <c r="A631" i="7"/>
  <c r="A632" i="7"/>
  <c r="A633" i="7"/>
  <c r="A634" i="7"/>
  <c r="A635" i="7"/>
  <c r="A636" i="7"/>
  <c r="A637" i="7"/>
  <c r="A638" i="7"/>
  <c r="A639" i="7"/>
  <c r="A640" i="7"/>
  <c r="A641" i="7"/>
  <c r="A642" i="7"/>
  <c r="A643" i="7"/>
  <c r="A644" i="7"/>
  <c r="A645" i="7"/>
  <c r="A646" i="7"/>
  <c r="A647" i="7"/>
  <c r="A648" i="7"/>
  <c r="A649" i="7"/>
  <c r="A650" i="7"/>
  <c r="A651" i="7"/>
  <c r="A652" i="7"/>
  <c r="A653" i="7"/>
  <c r="A654" i="7"/>
  <c r="A655" i="7"/>
  <c r="A656" i="7"/>
  <c r="A657" i="7"/>
  <c r="A658" i="7"/>
  <c r="A659" i="7"/>
  <c r="A660" i="7"/>
  <c r="A661" i="7"/>
  <c r="A662" i="7"/>
  <c r="A663" i="7"/>
  <c r="A664" i="7"/>
  <c r="A665" i="7"/>
  <c r="A666" i="7"/>
  <c r="A667" i="7"/>
  <c r="A668" i="7"/>
  <c r="A669" i="7"/>
  <c r="A670" i="7"/>
  <c r="A671" i="7"/>
  <c r="A672" i="7"/>
  <c r="A673" i="7"/>
  <c r="A674" i="7"/>
  <c r="A675" i="7"/>
  <c r="A676" i="7"/>
  <c r="A677" i="7"/>
  <c r="A678" i="7"/>
  <c r="A679" i="7"/>
  <c r="A680" i="7"/>
  <c r="A681" i="7"/>
  <c r="A682" i="7"/>
  <c r="A683" i="7"/>
  <c r="A684" i="7"/>
  <c r="A685" i="7"/>
  <c r="A686" i="7"/>
  <c r="A687" i="7"/>
  <c r="A688" i="7"/>
  <c r="A689" i="7"/>
  <c r="A690" i="7"/>
  <c r="A691" i="7"/>
  <c r="A692" i="7"/>
  <c r="A693" i="7"/>
  <c r="A694" i="7"/>
  <c r="A695" i="7"/>
  <c r="A696" i="7"/>
  <c r="A697" i="7"/>
  <c r="A698" i="7"/>
  <c r="A699" i="7"/>
  <c r="A700" i="7"/>
  <c r="A701" i="7"/>
  <c r="A702" i="7"/>
  <c r="A703" i="7"/>
  <c r="A704" i="7"/>
  <c r="A705" i="7"/>
  <c r="A706" i="7"/>
  <c r="A707" i="7"/>
  <c r="A708" i="7"/>
  <c r="A709" i="7"/>
  <c r="A710" i="7"/>
  <c r="A711" i="7"/>
  <c r="A712" i="7"/>
  <c r="A713" i="7"/>
  <c r="A714" i="7"/>
  <c r="A715" i="7"/>
  <c r="A716" i="7"/>
  <c r="A717" i="7"/>
  <c r="A718" i="7"/>
  <c r="A719" i="7"/>
  <c r="A720" i="7"/>
  <c r="A721" i="7"/>
  <c r="A722" i="7"/>
  <c r="A723" i="7"/>
  <c r="A724" i="7"/>
  <c r="A725" i="7"/>
  <c r="A726" i="7"/>
  <c r="A727" i="7"/>
  <c r="A728" i="7"/>
  <c r="A729" i="7"/>
  <c r="A730" i="7"/>
  <c r="A731" i="7"/>
  <c r="A732" i="7"/>
  <c r="A733" i="7"/>
  <c r="A734" i="7"/>
  <c r="A735" i="7"/>
  <c r="A736" i="7"/>
  <c r="A737" i="7"/>
  <c r="A738" i="7"/>
  <c r="A739" i="7"/>
  <c r="A740" i="7"/>
  <c r="A741" i="7"/>
  <c r="A742" i="7"/>
  <c r="A743" i="7"/>
  <c r="A744" i="7"/>
  <c r="A745" i="7"/>
  <c r="A746" i="7"/>
  <c r="A747" i="7"/>
  <c r="A748" i="7"/>
  <c r="A749" i="7"/>
  <c r="A750" i="7"/>
  <c r="A751" i="7"/>
  <c r="A752" i="7"/>
  <c r="A753" i="7"/>
  <c r="A754" i="7"/>
  <c r="A755" i="7"/>
  <c r="A756" i="7"/>
  <c r="A757" i="7"/>
  <c r="A758" i="7"/>
  <c r="A759" i="7"/>
  <c r="A760" i="7"/>
  <c r="A761" i="7"/>
  <c r="A762" i="7"/>
  <c r="A763" i="7"/>
  <c r="A764" i="7"/>
  <c r="A765" i="7"/>
  <c r="A766" i="7"/>
  <c r="A767" i="7"/>
  <c r="A768" i="7"/>
  <c r="A769" i="7"/>
  <c r="A770" i="7"/>
  <c r="A771" i="7"/>
  <c r="A772" i="7"/>
  <c r="A773" i="7"/>
  <c r="A774" i="7"/>
  <c r="A775" i="7"/>
  <c r="A776" i="7"/>
  <c r="A777" i="7"/>
  <c r="A778" i="7"/>
  <c r="A779" i="7"/>
  <c r="A780" i="7"/>
  <c r="A781" i="7"/>
  <c r="A782" i="7"/>
  <c r="A783" i="7"/>
  <c r="A784" i="7"/>
  <c r="A785" i="7"/>
  <c r="A786" i="7"/>
  <c r="A787" i="7"/>
  <c r="A788" i="7"/>
  <c r="A789" i="7"/>
  <c r="A790" i="7"/>
  <c r="A791" i="7"/>
  <c r="A792" i="7"/>
  <c r="A793" i="7"/>
  <c r="A794" i="7"/>
  <c r="A795" i="7"/>
  <c r="A796" i="7"/>
  <c r="A797" i="7"/>
  <c r="A798" i="7"/>
  <c r="A799" i="7"/>
  <c r="A800" i="7"/>
  <c r="A801" i="7"/>
  <c r="A802" i="7"/>
  <c r="A803" i="7"/>
  <c r="A804" i="7"/>
  <c r="A805" i="7"/>
  <c r="A806" i="7"/>
  <c r="A807" i="7"/>
  <c r="A808" i="7"/>
  <c r="A809" i="7"/>
  <c r="A810" i="7"/>
  <c r="A811" i="7"/>
  <c r="A812" i="7"/>
  <c r="A813" i="7"/>
  <c r="A814" i="7"/>
  <c r="A815" i="7"/>
  <c r="A816" i="7"/>
  <c r="A817" i="7"/>
  <c r="A818" i="7"/>
  <c r="A819" i="7"/>
  <c r="A820" i="7"/>
  <c r="A821" i="7"/>
  <c r="A822" i="7"/>
  <c r="A823" i="7"/>
  <c r="A824" i="7"/>
  <c r="A825" i="7"/>
  <c r="A826" i="7"/>
  <c r="A827" i="7"/>
  <c r="A828" i="7"/>
  <c r="A829" i="7"/>
  <c r="A830" i="7"/>
  <c r="A831" i="7"/>
  <c r="A832" i="7"/>
  <c r="A833" i="7"/>
  <c r="A834" i="7"/>
  <c r="A835" i="7"/>
  <c r="A836" i="7"/>
  <c r="A837" i="7"/>
  <c r="A838" i="7"/>
  <c r="A839" i="7"/>
  <c r="A840" i="7"/>
  <c r="A841" i="7"/>
  <c r="A842" i="7"/>
  <c r="A843" i="7"/>
  <c r="A844" i="7"/>
  <c r="A845" i="7"/>
  <c r="A846" i="7"/>
  <c r="A847" i="7"/>
  <c r="A848" i="7"/>
  <c r="A849" i="7"/>
  <c r="A850" i="7"/>
  <c r="A851" i="7"/>
  <c r="A852" i="7"/>
  <c r="A853" i="7"/>
  <c r="A854" i="7"/>
  <c r="A855" i="7"/>
  <c r="A856" i="7"/>
  <c r="A857" i="7"/>
  <c r="A858" i="7"/>
  <c r="A859" i="7"/>
  <c r="A860" i="7"/>
  <c r="A861" i="7"/>
  <c r="A862" i="7"/>
  <c r="A863" i="7"/>
  <c r="A864" i="7"/>
  <c r="A865" i="7"/>
  <c r="A866" i="7"/>
  <c r="A867" i="7"/>
  <c r="A868" i="7"/>
  <c r="A869" i="7"/>
  <c r="A870" i="7"/>
  <c r="A871" i="7"/>
  <c r="A872" i="7"/>
  <c r="A873" i="7"/>
  <c r="A874" i="7"/>
  <c r="A875" i="7"/>
  <c r="A876" i="7"/>
  <c r="A877" i="7"/>
  <c r="A878" i="7"/>
  <c r="A879" i="7"/>
  <c r="A880" i="7"/>
  <c r="A881" i="7"/>
  <c r="A882" i="7"/>
  <c r="A883" i="7"/>
  <c r="A884" i="7"/>
  <c r="A885" i="7"/>
  <c r="A886" i="7"/>
  <c r="A887" i="7"/>
  <c r="A888" i="7"/>
  <c r="A889" i="7"/>
  <c r="A890" i="7"/>
  <c r="A891" i="7"/>
  <c r="A892" i="7"/>
  <c r="A893" i="7"/>
  <c r="A894" i="7"/>
  <c r="A895" i="7"/>
  <c r="A896" i="7"/>
  <c r="A897" i="7"/>
  <c r="A898" i="7"/>
  <c r="A899" i="7"/>
  <c r="A900" i="7"/>
  <c r="A901" i="7"/>
  <c r="A902" i="7"/>
  <c r="A903" i="7"/>
  <c r="A904" i="7"/>
  <c r="A905" i="7"/>
  <c r="A906" i="7"/>
  <c r="A907" i="7"/>
  <c r="A908" i="7"/>
  <c r="A909" i="7"/>
  <c r="A910" i="7"/>
  <c r="A911" i="7"/>
  <c r="A912" i="7"/>
  <c r="A913" i="7"/>
  <c r="A914" i="7"/>
  <c r="A915" i="7"/>
  <c r="A916" i="7"/>
  <c r="A917" i="7"/>
  <c r="A918" i="7"/>
  <c r="A919" i="7"/>
  <c r="A920" i="7"/>
  <c r="A921" i="7"/>
  <c r="A922" i="7"/>
  <c r="A923" i="7"/>
  <c r="A924" i="7"/>
  <c r="A925" i="7"/>
  <c r="A926" i="7"/>
  <c r="A927" i="7"/>
  <c r="A928" i="7"/>
  <c r="A929" i="7"/>
  <c r="A930" i="7"/>
  <c r="A931" i="7"/>
  <c r="A932" i="7"/>
  <c r="A933" i="7"/>
  <c r="A934" i="7"/>
  <c r="A935" i="7"/>
  <c r="A936" i="7"/>
  <c r="A937" i="7"/>
  <c r="A938" i="7"/>
  <c r="A939" i="7"/>
  <c r="A940" i="7"/>
  <c r="A941" i="7"/>
  <c r="A942" i="7"/>
  <c r="A943" i="7"/>
  <c r="A944" i="7"/>
  <c r="A945" i="7"/>
  <c r="A946" i="7"/>
  <c r="A947" i="7"/>
  <c r="A948" i="7"/>
  <c r="A949" i="7"/>
  <c r="A950" i="7"/>
  <c r="A951" i="7"/>
  <c r="A952" i="7"/>
  <c r="A953" i="7"/>
  <c r="A954" i="7"/>
  <c r="A955" i="7"/>
  <c r="A956" i="7"/>
  <c r="A957" i="7"/>
  <c r="A958" i="7"/>
  <c r="A959" i="7"/>
  <c r="A960" i="7"/>
  <c r="A961" i="7"/>
  <c r="A962" i="7"/>
  <c r="A963" i="7"/>
  <c r="A964" i="7"/>
  <c r="A965" i="7"/>
  <c r="A966" i="7"/>
  <c r="A967" i="7"/>
  <c r="A968" i="7"/>
  <c r="A969" i="7"/>
  <c r="A970" i="7"/>
  <c r="A971" i="7"/>
  <c r="A972" i="7"/>
  <c r="A973" i="7"/>
  <c r="A974" i="7"/>
  <c r="A975" i="7"/>
  <c r="A976" i="7"/>
  <c r="A977" i="7"/>
  <c r="A978" i="7"/>
  <c r="A979" i="7"/>
  <c r="A980" i="7"/>
  <c r="A981" i="7"/>
  <c r="A982" i="7"/>
  <c r="A983" i="7"/>
  <c r="A984" i="7"/>
  <c r="A985" i="7"/>
  <c r="A986" i="7"/>
  <c r="A987" i="7"/>
  <c r="A988" i="7"/>
  <c r="A989" i="7"/>
  <c r="A990" i="7"/>
  <c r="A991" i="7"/>
  <c r="A992" i="7"/>
  <c r="A993" i="7"/>
  <c r="A994" i="7"/>
  <c r="A995" i="7"/>
  <c r="A996" i="7"/>
  <c r="A997" i="7"/>
  <c r="A998" i="7"/>
  <c r="A999" i="7"/>
  <c r="A1000" i="7"/>
  <c r="A1001" i="7"/>
  <c r="A1002" i="7"/>
  <c r="A1003" i="7"/>
  <c r="A1004" i="7"/>
  <c r="A1005" i="7"/>
  <c r="A1006" i="7"/>
  <c r="A1007" i="7"/>
  <c r="A1008" i="7"/>
  <c r="A1009" i="7"/>
  <c r="A1010" i="7"/>
  <c r="A1011" i="7"/>
  <c r="A1012" i="7"/>
  <c r="A1013" i="7"/>
  <c r="A1014" i="7"/>
  <c r="A1015" i="7"/>
  <c r="A1016" i="7"/>
  <c r="A1017" i="7"/>
  <c r="A1018" i="7"/>
  <c r="A1019" i="7"/>
  <c r="A1020" i="7"/>
  <c r="A1021" i="7"/>
  <c r="A1022" i="7"/>
  <c r="A1023" i="7"/>
  <c r="A1024" i="7"/>
  <c r="A1025" i="7"/>
  <c r="A1026" i="7"/>
  <c r="A1027" i="7"/>
  <c r="A1028" i="7"/>
  <c r="A1029" i="7"/>
  <c r="A1030" i="7"/>
  <c r="A1031" i="7"/>
  <c r="A1032" i="7"/>
  <c r="A1033" i="7"/>
  <c r="A1034" i="7"/>
  <c r="A1035" i="7"/>
  <c r="A1036" i="7"/>
  <c r="A1037" i="7"/>
  <c r="A1038" i="7"/>
  <c r="A1039" i="7"/>
  <c r="A1040" i="7"/>
  <c r="A1041" i="7"/>
  <c r="A1042" i="7"/>
  <c r="A1043" i="7"/>
  <c r="A1044" i="7"/>
  <c r="A1045" i="7"/>
  <c r="A1046" i="7"/>
  <c r="A1047" i="7"/>
  <c r="A1048" i="7"/>
  <c r="A1049" i="7"/>
  <c r="A1050" i="7"/>
  <c r="A1051" i="7"/>
  <c r="A1052" i="7"/>
  <c r="A1053" i="7"/>
  <c r="A1054" i="7"/>
  <c r="A1055" i="7"/>
  <c r="A1056" i="7"/>
  <c r="A1057" i="7"/>
  <c r="A1058" i="7"/>
  <c r="A1059" i="7"/>
  <c r="A1060" i="7"/>
  <c r="A1061" i="7"/>
  <c r="A1062" i="7"/>
  <c r="A1063" i="7"/>
  <c r="A1064" i="7"/>
  <c r="A1065" i="7"/>
  <c r="A1066" i="7"/>
  <c r="A1067" i="7"/>
  <c r="A1068" i="7"/>
  <c r="A1069" i="7"/>
  <c r="A1070" i="7"/>
  <c r="A1071" i="7"/>
  <c r="A1072" i="7"/>
  <c r="A1073" i="7"/>
  <c r="A1074" i="7"/>
  <c r="A1075" i="7"/>
  <c r="A1076" i="7"/>
  <c r="A1077" i="7"/>
  <c r="A1078" i="7"/>
  <c r="A1079" i="7"/>
  <c r="A1080" i="7"/>
  <c r="A1081" i="7"/>
  <c r="A1082" i="7"/>
  <c r="A1083" i="7"/>
  <c r="A1084" i="7"/>
  <c r="A1085" i="7"/>
  <c r="A1086" i="7"/>
  <c r="A1087" i="7"/>
  <c r="A1088" i="7"/>
  <c r="A1089" i="7"/>
  <c r="A1090" i="7"/>
  <c r="A1091" i="7"/>
  <c r="A1092" i="7"/>
  <c r="A1093" i="7"/>
  <c r="A1094" i="7"/>
  <c r="A1095" i="7"/>
  <c r="A1096" i="7"/>
  <c r="A1097" i="7"/>
  <c r="A1098" i="7"/>
  <c r="A1099" i="7"/>
  <c r="A1100" i="7"/>
  <c r="A1101" i="7"/>
  <c r="A1102" i="7"/>
  <c r="A1103" i="7"/>
  <c r="A1104" i="7"/>
  <c r="A1105" i="7"/>
  <c r="A1106" i="7"/>
  <c r="A1107" i="7"/>
  <c r="A1108" i="7"/>
  <c r="A1109" i="7"/>
  <c r="A1110" i="7"/>
  <c r="A1111" i="7"/>
  <c r="A1112" i="7"/>
  <c r="A1113" i="7"/>
  <c r="A1114" i="7"/>
  <c r="A1115" i="7"/>
  <c r="A1116" i="7"/>
  <c r="A1117" i="7"/>
  <c r="A1118" i="7"/>
  <c r="A1119" i="7"/>
  <c r="A1120" i="7"/>
  <c r="A1121" i="7"/>
  <c r="A1122" i="7"/>
  <c r="A1123" i="7"/>
  <c r="A1124" i="7"/>
  <c r="A1125" i="7"/>
  <c r="A1126" i="7"/>
  <c r="A1127" i="7"/>
  <c r="A1128" i="7"/>
  <c r="A1129" i="7"/>
  <c r="A1130" i="7"/>
  <c r="A1131" i="7"/>
  <c r="A1132" i="7"/>
  <c r="A1133" i="7"/>
  <c r="A1134" i="7"/>
  <c r="A1135" i="7"/>
  <c r="A1136" i="7"/>
  <c r="A1137" i="7"/>
  <c r="A1138" i="7"/>
  <c r="A1139" i="7"/>
  <c r="A1140" i="7"/>
  <c r="A1141" i="7"/>
  <c r="A1142" i="7"/>
  <c r="A1143" i="7"/>
  <c r="A1144" i="7"/>
  <c r="A1145" i="7"/>
  <c r="A1146" i="7"/>
  <c r="A1147" i="7"/>
  <c r="A1148" i="7"/>
  <c r="A1149" i="7"/>
  <c r="A1150" i="7"/>
  <c r="A1151" i="7"/>
  <c r="A1152" i="7"/>
  <c r="A1153" i="7"/>
  <c r="A1154" i="7"/>
  <c r="A1155" i="7"/>
  <c r="A1156" i="7"/>
  <c r="A1157" i="7"/>
  <c r="A1158" i="7"/>
  <c r="A1159" i="7"/>
  <c r="A1160" i="7"/>
  <c r="A1161" i="7"/>
  <c r="A1162" i="7"/>
  <c r="A1163" i="7"/>
  <c r="A1164" i="7"/>
  <c r="A1165" i="7"/>
  <c r="A1166" i="7"/>
  <c r="A1167" i="7"/>
  <c r="A1168" i="7"/>
  <c r="A1169" i="7"/>
  <c r="A1170" i="7"/>
  <c r="A1171" i="7"/>
  <c r="A1172" i="7"/>
  <c r="A1173" i="7"/>
  <c r="A1174" i="7"/>
  <c r="A1175" i="7"/>
  <c r="A1176" i="7"/>
  <c r="A1177" i="7"/>
  <c r="A1178" i="7"/>
  <c r="A1179" i="7"/>
  <c r="A1180" i="7"/>
  <c r="A1181" i="7"/>
  <c r="A1182" i="7"/>
  <c r="A1183" i="7"/>
  <c r="A1184" i="7"/>
  <c r="A1185" i="7"/>
  <c r="A1186" i="7"/>
  <c r="A1187" i="7"/>
  <c r="A1188" i="7"/>
  <c r="A1189" i="7"/>
  <c r="A1190" i="7"/>
  <c r="A1191" i="7"/>
  <c r="A1192" i="7"/>
  <c r="A1193" i="7"/>
  <c r="A1194" i="7"/>
  <c r="A1195" i="7"/>
  <c r="A1196" i="7"/>
  <c r="A1197" i="7"/>
  <c r="A1198" i="7"/>
  <c r="A1199" i="7"/>
  <c r="A1200" i="7"/>
  <c r="A1201" i="7"/>
  <c r="A1202" i="7"/>
  <c r="A1203" i="7"/>
  <c r="A1204" i="7"/>
  <c r="A1205" i="7"/>
  <c r="A1206" i="7"/>
  <c r="A1207" i="7"/>
  <c r="A1208" i="7"/>
  <c r="A1209" i="7"/>
  <c r="A1210" i="7"/>
  <c r="A1211" i="7"/>
  <c r="A1212" i="7"/>
  <c r="A1213" i="7"/>
  <c r="A1214" i="7"/>
  <c r="A1215" i="7"/>
  <c r="A1216" i="7"/>
  <c r="A1217" i="7"/>
  <c r="A1218" i="7"/>
  <c r="A1219" i="7"/>
  <c r="A1220" i="7"/>
  <c r="A1221" i="7"/>
  <c r="A1222" i="7"/>
  <c r="A1223" i="7"/>
  <c r="A1224" i="7"/>
  <c r="A1225" i="7"/>
  <c r="A1226" i="7"/>
  <c r="A1227" i="7"/>
  <c r="A1228" i="7"/>
  <c r="A1229" i="7"/>
  <c r="A1230" i="7"/>
  <c r="A1231" i="7"/>
  <c r="A1232" i="7"/>
  <c r="A1233" i="7"/>
  <c r="A1234" i="7"/>
  <c r="A1235" i="7"/>
  <c r="A1236" i="7"/>
  <c r="A1237" i="7"/>
  <c r="A1238" i="7"/>
  <c r="A1239" i="7"/>
  <c r="A1240" i="7"/>
  <c r="A1241" i="7"/>
  <c r="A1242" i="7"/>
  <c r="A1243" i="7"/>
  <c r="A1244" i="7"/>
  <c r="A1245" i="7"/>
  <c r="A1246" i="7"/>
  <c r="A1247" i="7"/>
  <c r="A1248" i="7"/>
  <c r="A1249" i="7"/>
  <c r="A1250" i="7"/>
  <c r="A1251" i="7"/>
  <c r="A1252" i="7"/>
  <c r="A1253" i="7"/>
  <c r="A1254" i="7"/>
  <c r="A1255" i="7"/>
  <c r="A1256" i="7"/>
  <c r="A1257" i="7"/>
  <c r="A1258" i="7"/>
  <c r="A1259" i="7"/>
  <c r="A1260" i="7"/>
  <c r="A1261" i="7"/>
  <c r="A1262" i="7"/>
  <c r="A1263" i="7"/>
  <c r="A1264" i="7"/>
  <c r="A1265" i="7"/>
  <c r="A1266" i="7"/>
  <c r="A1267" i="7"/>
  <c r="A1268" i="7"/>
  <c r="A1269" i="7"/>
  <c r="A1270" i="7"/>
  <c r="A1271" i="7"/>
  <c r="A1272" i="7"/>
  <c r="A1273" i="7"/>
  <c r="A1274" i="7"/>
  <c r="A1275" i="7"/>
  <c r="A1276" i="7"/>
  <c r="A1277" i="7"/>
  <c r="A1278" i="7"/>
  <c r="A1279" i="7"/>
  <c r="A1280" i="7"/>
  <c r="A1281" i="7"/>
  <c r="A1282" i="7"/>
  <c r="A1283" i="7"/>
  <c r="A1284" i="7"/>
  <c r="A1285" i="7"/>
  <c r="A1286" i="7"/>
  <c r="A1287" i="7"/>
  <c r="A1288" i="7"/>
  <c r="A1289" i="7"/>
  <c r="A1290" i="7"/>
  <c r="A1291" i="7"/>
  <c r="A1292" i="7"/>
  <c r="A1293" i="7"/>
  <c r="A1294" i="7"/>
  <c r="A1295" i="7"/>
  <c r="A1296" i="7"/>
  <c r="A1297" i="7"/>
  <c r="A1298" i="7"/>
  <c r="A1299" i="7"/>
  <c r="A1300" i="7"/>
  <c r="A1301" i="7"/>
  <c r="A1302" i="7"/>
  <c r="A1303" i="7"/>
  <c r="A1304" i="7"/>
  <c r="A1305" i="7"/>
  <c r="A1306" i="7"/>
  <c r="A1307" i="7"/>
  <c r="A1308" i="7"/>
  <c r="A1309" i="7"/>
  <c r="A1310" i="7"/>
  <c r="A1311" i="7"/>
  <c r="A1312" i="7"/>
  <c r="A1313" i="7"/>
  <c r="A1314" i="7"/>
  <c r="A1315" i="7"/>
  <c r="A1316" i="7"/>
  <c r="A1317" i="7"/>
  <c r="A1318" i="7"/>
  <c r="A1319" i="7"/>
  <c r="A1320" i="7"/>
  <c r="A1321" i="7"/>
  <c r="A1322" i="7"/>
  <c r="A1323" i="7"/>
  <c r="A1324" i="7"/>
  <c r="A1325" i="7"/>
  <c r="A1326" i="7"/>
  <c r="A1327" i="7"/>
  <c r="A1328" i="7"/>
  <c r="A1329" i="7"/>
  <c r="A1330" i="7"/>
  <c r="A1331" i="7"/>
  <c r="A1332" i="7"/>
  <c r="A1333" i="7"/>
  <c r="A1334" i="7"/>
  <c r="A1335" i="7"/>
  <c r="A1336" i="7"/>
  <c r="A1337" i="7"/>
  <c r="A1338" i="7"/>
  <c r="A1339" i="7"/>
  <c r="A1340" i="7"/>
  <c r="A1341" i="7"/>
  <c r="A1342" i="7"/>
  <c r="A1343" i="7"/>
  <c r="A1344" i="7"/>
  <c r="A1345" i="7"/>
  <c r="A1346" i="7"/>
  <c r="A1347" i="7"/>
  <c r="A1348" i="7"/>
  <c r="A1349" i="7"/>
  <c r="A1350" i="7"/>
  <c r="A1351" i="7"/>
  <c r="A1352" i="7"/>
  <c r="A1353" i="7"/>
  <c r="A1354" i="7"/>
  <c r="A1355" i="7"/>
  <c r="A1356" i="7"/>
  <c r="A1357" i="7"/>
  <c r="A1358" i="7"/>
  <c r="A1359" i="7"/>
  <c r="A1360" i="7"/>
  <c r="A1361" i="7"/>
  <c r="A1362" i="7"/>
  <c r="A1363" i="7"/>
  <c r="A1364" i="7"/>
  <c r="A1365" i="7"/>
  <c r="A1366" i="7"/>
  <c r="A1367" i="7"/>
  <c r="A1368" i="7"/>
  <c r="A1369" i="7"/>
  <c r="A1370" i="7"/>
  <c r="A1371" i="7"/>
  <c r="A1372" i="7"/>
  <c r="A1373" i="7"/>
  <c r="A1374" i="7"/>
  <c r="A1375" i="7"/>
  <c r="A1376" i="7"/>
  <c r="A1377" i="7"/>
  <c r="A1378" i="7"/>
  <c r="A1379" i="7"/>
  <c r="A1380" i="7"/>
  <c r="A1381" i="7"/>
  <c r="A1382" i="7"/>
  <c r="A1383" i="7"/>
  <c r="A1384" i="7"/>
  <c r="A1385" i="7"/>
  <c r="A1386" i="7"/>
  <c r="A1387" i="7"/>
  <c r="A1388" i="7"/>
  <c r="A1389" i="7"/>
  <c r="A1390" i="7"/>
  <c r="A1391" i="7"/>
  <c r="A1392" i="7"/>
  <c r="A1393" i="7"/>
  <c r="A1394" i="7"/>
  <c r="A1395" i="7"/>
  <c r="A1396" i="7"/>
  <c r="A1397" i="7"/>
  <c r="A1398" i="7"/>
  <c r="A1399" i="7"/>
  <c r="A1400" i="7"/>
  <c r="A1401" i="7"/>
  <c r="A1402" i="7"/>
  <c r="A1403" i="7"/>
  <c r="A1404" i="7"/>
  <c r="A1405" i="7"/>
  <c r="A1406" i="7"/>
  <c r="A1407" i="7"/>
  <c r="A1408" i="7"/>
  <c r="A1409" i="7"/>
  <c r="A1410" i="7"/>
  <c r="A1411" i="7"/>
  <c r="A1412" i="7"/>
  <c r="A1413" i="7"/>
  <c r="A1414" i="7"/>
  <c r="A1415" i="7"/>
  <c r="A1416" i="7"/>
  <c r="A1417" i="7"/>
  <c r="A1418" i="7"/>
  <c r="A1419" i="7"/>
  <c r="A1420" i="7"/>
  <c r="A1421" i="7"/>
  <c r="A1422" i="7"/>
  <c r="A1423" i="7"/>
  <c r="A1424" i="7"/>
  <c r="A1425" i="7"/>
  <c r="A1426" i="7"/>
  <c r="A1427" i="7"/>
  <c r="A1428" i="7"/>
  <c r="A1429" i="7"/>
  <c r="A1430" i="7"/>
  <c r="A1431" i="7"/>
  <c r="A1432" i="7"/>
  <c r="A1433" i="7"/>
  <c r="A1434" i="7"/>
  <c r="A1435" i="7"/>
  <c r="A1436" i="7"/>
  <c r="A1437" i="7"/>
  <c r="A1438" i="7"/>
  <c r="A1439" i="7"/>
  <c r="A1440" i="7"/>
  <c r="A1441" i="7"/>
  <c r="A1442" i="7"/>
  <c r="A1443" i="7"/>
  <c r="A1444" i="7"/>
  <c r="A1445" i="7"/>
  <c r="A1446" i="7"/>
  <c r="A1447" i="7"/>
  <c r="A1448" i="7"/>
  <c r="A1449" i="7"/>
  <c r="A1450" i="7"/>
  <c r="A1451" i="7"/>
  <c r="A1452" i="7"/>
  <c r="A1453" i="7"/>
  <c r="A1454" i="7"/>
  <c r="A1455" i="7"/>
  <c r="A1456" i="7"/>
  <c r="A1457" i="7"/>
  <c r="A1458" i="7"/>
  <c r="A1459" i="7"/>
  <c r="A1460" i="7"/>
  <c r="A1461" i="7"/>
  <c r="A1462" i="7"/>
  <c r="A1463" i="7"/>
  <c r="A1464" i="7"/>
  <c r="A1465" i="7"/>
  <c r="A1466" i="7"/>
  <c r="A1467" i="7"/>
  <c r="A1468" i="7"/>
  <c r="A1469" i="7"/>
  <c r="A1470" i="7"/>
  <c r="A1471" i="7"/>
  <c r="A1472" i="7"/>
  <c r="A1473" i="7"/>
  <c r="A1474" i="7"/>
  <c r="A1475" i="7"/>
  <c r="A1476" i="7"/>
  <c r="A1477" i="7"/>
  <c r="A1478" i="7"/>
  <c r="A1479" i="7"/>
  <c r="A1480" i="7"/>
  <c r="A1481" i="7"/>
  <c r="A1482" i="7"/>
  <c r="A1483" i="7"/>
  <c r="A1484" i="7"/>
  <c r="A1485" i="7"/>
  <c r="A1486" i="7"/>
  <c r="A1487" i="7"/>
  <c r="A1488" i="7"/>
  <c r="A1489" i="7"/>
  <c r="A1490" i="7"/>
  <c r="A1491" i="7"/>
  <c r="A1492" i="7"/>
  <c r="A1493" i="7"/>
  <c r="A1494" i="7"/>
  <c r="A1495" i="7"/>
  <c r="A1496" i="7"/>
  <c r="A1497" i="7"/>
  <c r="A1498" i="7"/>
  <c r="A1499" i="7"/>
  <c r="A1500" i="7"/>
  <c r="A1501" i="7"/>
  <c r="A1502" i="7"/>
  <c r="A1503" i="7"/>
  <c r="A1504" i="7"/>
  <c r="A1505" i="7"/>
  <c r="A1506" i="7"/>
  <c r="A1507" i="7"/>
  <c r="A1508" i="7"/>
  <c r="A1509" i="7"/>
  <c r="A1510" i="7"/>
  <c r="A1511" i="7"/>
  <c r="A1512" i="7"/>
  <c r="A1513" i="7"/>
  <c r="A1514" i="7"/>
  <c r="A1515" i="7"/>
  <c r="A1516" i="7"/>
  <c r="A1517" i="7"/>
  <c r="A1518" i="7"/>
  <c r="A1519" i="7"/>
  <c r="A1520" i="7"/>
  <c r="A1521" i="7"/>
  <c r="A1522" i="7"/>
  <c r="A1523" i="7"/>
  <c r="A1524" i="7"/>
  <c r="A1525" i="7"/>
  <c r="A1526" i="7"/>
  <c r="A1527" i="7"/>
  <c r="A1528" i="7"/>
  <c r="A1529" i="7"/>
  <c r="A1530" i="7"/>
  <c r="A1531" i="7"/>
  <c r="A1532" i="7"/>
  <c r="A1533" i="7"/>
  <c r="A1534" i="7"/>
  <c r="A1535" i="7"/>
  <c r="A1536" i="7"/>
  <c r="A1537" i="7"/>
  <c r="A1538" i="7"/>
  <c r="A1539" i="7"/>
  <c r="A1540" i="7"/>
  <c r="A1541" i="7"/>
  <c r="A1542" i="7"/>
  <c r="A1543" i="7"/>
  <c r="A1544" i="7"/>
  <c r="A1545" i="7"/>
  <c r="A1546" i="7"/>
  <c r="A1547" i="7"/>
  <c r="A1548" i="7"/>
  <c r="A1549" i="7"/>
  <c r="A1550" i="7"/>
  <c r="A1551" i="7"/>
  <c r="A1552" i="7"/>
  <c r="A1553" i="7"/>
  <c r="A1554" i="7"/>
  <c r="A1555" i="7"/>
  <c r="A1556" i="7"/>
  <c r="A1557" i="7"/>
  <c r="A1558" i="7"/>
  <c r="A1559" i="7"/>
  <c r="A1560" i="7"/>
  <c r="A1561" i="7"/>
  <c r="A1562" i="7"/>
  <c r="A1563" i="7"/>
  <c r="A1564" i="7"/>
  <c r="A1565" i="7"/>
  <c r="A1566" i="7"/>
  <c r="A1567" i="7"/>
  <c r="A1568" i="7"/>
  <c r="A1569" i="7"/>
  <c r="A1570" i="7"/>
  <c r="A1571" i="7"/>
  <c r="A1572" i="7"/>
  <c r="A1573" i="7"/>
  <c r="A1574" i="7"/>
  <c r="A1575" i="7"/>
  <c r="A1576" i="7"/>
  <c r="A1577" i="7"/>
  <c r="A1578" i="7"/>
  <c r="A1579" i="7"/>
  <c r="A1580" i="7"/>
  <c r="A1581" i="7"/>
  <c r="A1582" i="7"/>
  <c r="A1583" i="7"/>
  <c r="A1584" i="7"/>
  <c r="A1585" i="7"/>
  <c r="A1586" i="7"/>
  <c r="A1587" i="7"/>
  <c r="A1588" i="7"/>
  <c r="A1589" i="7"/>
  <c r="A1590" i="7"/>
  <c r="A1591" i="7"/>
  <c r="A1592" i="7"/>
  <c r="A1593" i="7"/>
  <c r="A1594" i="7"/>
  <c r="A1595" i="7"/>
  <c r="A1596" i="7"/>
  <c r="A1597" i="7"/>
  <c r="A1598" i="7"/>
  <c r="A1599" i="7"/>
  <c r="A1600" i="7"/>
  <c r="A1601" i="7"/>
  <c r="A1602" i="7"/>
  <c r="A1603" i="7"/>
  <c r="A1604" i="7"/>
  <c r="A1605" i="7"/>
  <c r="A1606" i="7"/>
  <c r="A1607" i="7"/>
  <c r="A1608" i="7"/>
  <c r="A1609" i="7"/>
  <c r="A1610" i="7"/>
  <c r="A1611" i="7"/>
  <c r="A1612" i="7"/>
  <c r="A1613" i="7"/>
  <c r="A1614" i="7"/>
  <c r="A1615" i="7"/>
  <c r="A1616" i="7"/>
  <c r="A1617" i="7"/>
  <c r="A1618" i="7"/>
  <c r="A1619" i="7"/>
  <c r="A1620" i="7"/>
  <c r="A1621" i="7"/>
  <c r="A1622" i="7"/>
  <c r="A1623" i="7"/>
  <c r="A1624" i="7"/>
  <c r="A1625" i="7"/>
  <c r="A1626" i="7"/>
  <c r="A1627" i="7"/>
  <c r="A1628" i="7"/>
  <c r="A1629" i="7"/>
  <c r="A1630" i="7"/>
  <c r="A1631" i="7"/>
  <c r="A1632" i="7"/>
  <c r="A1633" i="7"/>
  <c r="A1634" i="7"/>
  <c r="A1635" i="7"/>
  <c r="A1636" i="7"/>
  <c r="A1637" i="7"/>
  <c r="A1638" i="7"/>
  <c r="A1639" i="7"/>
  <c r="A1640" i="7"/>
  <c r="A1641" i="7"/>
  <c r="A1642" i="7"/>
  <c r="A1643" i="7"/>
  <c r="A1644" i="7"/>
  <c r="A1645" i="7"/>
  <c r="A1646" i="7"/>
  <c r="A1647" i="7"/>
  <c r="A1648" i="7"/>
  <c r="A1649" i="7"/>
  <c r="A1650" i="7"/>
  <c r="A1651" i="7"/>
  <c r="A1652" i="7"/>
  <c r="A1653" i="7"/>
  <c r="A1654" i="7"/>
  <c r="A1655" i="7"/>
  <c r="A1656" i="7"/>
  <c r="A1657" i="7"/>
  <c r="A1658" i="7"/>
  <c r="A1659" i="7"/>
  <c r="A1660" i="7"/>
  <c r="A1661" i="7"/>
  <c r="A1662" i="7"/>
  <c r="A1663" i="7"/>
  <c r="A1664" i="7"/>
  <c r="A1665" i="7"/>
  <c r="A1666" i="7"/>
  <c r="A1667" i="7"/>
  <c r="A1668" i="7"/>
  <c r="A1669" i="7"/>
  <c r="A1670" i="7"/>
  <c r="A1671" i="7"/>
  <c r="A1672" i="7"/>
  <c r="A1673" i="7"/>
  <c r="A1674" i="7"/>
  <c r="A1675" i="7"/>
  <c r="A1676" i="7"/>
  <c r="A1677" i="7"/>
  <c r="A1678" i="7"/>
  <c r="A1679" i="7"/>
  <c r="A1680" i="7"/>
  <c r="A1681" i="7"/>
  <c r="A1682" i="7"/>
  <c r="A1683" i="7"/>
  <c r="A1684" i="7"/>
  <c r="A1685" i="7"/>
  <c r="A1686" i="7"/>
  <c r="A1687" i="7"/>
  <c r="A1688" i="7"/>
  <c r="A1689" i="7"/>
  <c r="A1690" i="7"/>
  <c r="A1691" i="7"/>
  <c r="A1692" i="7"/>
  <c r="A1693" i="7"/>
  <c r="A1694" i="7"/>
  <c r="A1695" i="7"/>
  <c r="A1696" i="7"/>
  <c r="A1697" i="7"/>
  <c r="A1698" i="7"/>
  <c r="A1699" i="7"/>
  <c r="A1700" i="7"/>
  <c r="A1701" i="7"/>
  <c r="A1702" i="7"/>
  <c r="A1703" i="7"/>
  <c r="A1704" i="7"/>
  <c r="A1705" i="7"/>
  <c r="A1706" i="7"/>
  <c r="A1707" i="7"/>
  <c r="A1708" i="7"/>
  <c r="A1709" i="7"/>
  <c r="A1710" i="7"/>
  <c r="A1711" i="7"/>
  <c r="A1712" i="7"/>
  <c r="A1713" i="7"/>
  <c r="A1714" i="7"/>
  <c r="A1715" i="7"/>
  <c r="A1716" i="7"/>
  <c r="A1717" i="7"/>
  <c r="A1718" i="7"/>
  <c r="A1719" i="7"/>
  <c r="A1720" i="7"/>
  <c r="A1721" i="7"/>
  <c r="A1722" i="7"/>
  <c r="A1723" i="7"/>
  <c r="A1724" i="7"/>
  <c r="A1725" i="7"/>
  <c r="A1726" i="7"/>
  <c r="A1727" i="7"/>
  <c r="A1728" i="7"/>
  <c r="A1729" i="7"/>
  <c r="A1730" i="7"/>
  <c r="A1731" i="7"/>
  <c r="A1732" i="7"/>
  <c r="A1733" i="7"/>
  <c r="A1734" i="7"/>
  <c r="A1735" i="7"/>
  <c r="A1736" i="7"/>
  <c r="A1737" i="7"/>
  <c r="A1738" i="7"/>
  <c r="A1739" i="7"/>
  <c r="A1740" i="7"/>
  <c r="A1741" i="7"/>
  <c r="A1742" i="7"/>
  <c r="A1743" i="7"/>
  <c r="A1744" i="7"/>
  <c r="A1745" i="7"/>
  <c r="A1746" i="7"/>
  <c r="A1747" i="7"/>
  <c r="A1748" i="7"/>
  <c r="A1749" i="7"/>
  <c r="A1750" i="7"/>
  <c r="A1751" i="7"/>
  <c r="A1752" i="7"/>
  <c r="A1753" i="7"/>
  <c r="A1754" i="7"/>
  <c r="A1755" i="7"/>
  <c r="A1756" i="7"/>
  <c r="A1757" i="7"/>
  <c r="A1758" i="7"/>
  <c r="A1759" i="7"/>
  <c r="A1760" i="7"/>
  <c r="A1761" i="7"/>
  <c r="A1762" i="7"/>
  <c r="A1763" i="7"/>
  <c r="A1764" i="7"/>
  <c r="A1765" i="7"/>
  <c r="A1766" i="7"/>
  <c r="A1767" i="7"/>
  <c r="A1768" i="7"/>
  <c r="A1769" i="7"/>
  <c r="A1770" i="7"/>
  <c r="A1771" i="7"/>
  <c r="A1772" i="7"/>
  <c r="A1773" i="7"/>
  <c r="A1774" i="7"/>
  <c r="A1775" i="7"/>
  <c r="A1776" i="7"/>
  <c r="A1777" i="7"/>
  <c r="A1778" i="7"/>
  <c r="A1779" i="7"/>
  <c r="A1780" i="7"/>
  <c r="A1781" i="7"/>
  <c r="A1782" i="7"/>
  <c r="A1783" i="7"/>
  <c r="A1784" i="7"/>
  <c r="A1785" i="7"/>
  <c r="A1786" i="7"/>
  <c r="A1787" i="7"/>
  <c r="A1788" i="7"/>
  <c r="A1789" i="7"/>
  <c r="A1790" i="7"/>
  <c r="A1791" i="7"/>
  <c r="A1792" i="7"/>
  <c r="A1793" i="7"/>
  <c r="A1794" i="7"/>
  <c r="A1795" i="7"/>
  <c r="A1796" i="7"/>
  <c r="A1797" i="7"/>
  <c r="A1798" i="7"/>
  <c r="A1799" i="7"/>
  <c r="A1800" i="7"/>
  <c r="A1801" i="7"/>
  <c r="A1802" i="7"/>
  <c r="A1803" i="7"/>
  <c r="A1804" i="7"/>
  <c r="A1805" i="7"/>
  <c r="A1806" i="7"/>
  <c r="A1807" i="7"/>
  <c r="A1808" i="7"/>
  <c r="A1809" i="7"/>
  <c r="A1810" i="7"/>
  <c r="A1811" i="7"/>
  <c r="A1812" i="7"/>
  <c r="A1813" i="7"/>
  <c r="A1814" i="7"/>
  <c r="A1815" i="7"/>
  <c r="A1816" i="7"/>
  <c r="A1817" i="7"/>
  <c r="A1818" i="7"/>
  <c r="A1819" i="7"/>
  <c r="A1820" i="7"/>
  <c r="A1821" i="7"/>
  <c r="A1822" i="7"/>
  <c r="A1823" i="7"/>
  <c r="A1824" i="7"/>
  <c r="A1825" i="7"/>
  <c r="A1826" i="7"/>
  <c r="A1827" i="7"/>
  <c r="A1828" i="7"/>
  <c r="A1829" i="7"/>
  <c r="A1830" i="7"/>
  <c r="A1831" i="7"/>
  <c r="A1832" i="7"/>
  <c r="A1833" i="7"/>
  <c r="A1834" i="7"/>
  <c r="A1835" i="7"/>
  <c r="A1836" i="7"/>
  <c r="A1837" i="7"/>
  <c r="A1838" i="7"/>
  <c r="A1839" i="7"/>
  <c r="A1840" i="7"/>
  <c r="A1841" i="7"/>
  <c r="A1842" i="7"/>
  <c r="A1843" i="7"/>
  <c r="A1844" i="7"/>
  <c r="A1845" i="7"/>
  <c r="A1846" i="7"/>
  <c r="A1847" i="7"/>
  <c r="A1848" i="7"/>
  <c r="A1849" i="7"/>
  <c r="A1850" i="7"/>
  <c r="A1851" i="7"/>
  <c r="A1852" i="7"/>
  <c r="A1853" i="7"/>
  <c r="A1854" i="7"/>
  <c r="A1855" i="7"/>
  <c r="A1856" i="7"/>
  <c r="A1857" i="7"/>
  <c r="A1858" i="7"/>
  <c r="A1859" i="7"/>
  <c r="A1860" i="7"/>
  <c r="A1861" i="7"/>
  <c r="A1862" i="7"/>
  <c r="A1863" i="7"/>
  <c r="A1864" i="7"/>
  <c r="A1865" i="7"/>
  <c r="A1866" i="7"/>
  <c r="A1867" i="7"/>
  <c r="A1868" i="7"/>
  <c r="A1869" i="7"/>
  <c r="A1870" i="7"/>
  <c r="A1871" i="7"/>
  <c r="A1872" i="7"/>
  <c r="A1873" i="7"/>
  <c r="A1874" i="7"/>
  <c r="A1875" i="7"/>
  <c r="A1876" i="7"/>
  <c r="A1877" i="7"/>
  <c r="A1878" i="7"/>
  <c r="A1879" i="7"/>
  <c r="A1880" i="7"/>
  <c r="A1881" i="7"/>
  <c r="A1882" i="7"/>
  <c r="A1883" i="7"/>
  <c r="A1884" i="7"/>
  <c r="A1885" i="7"/>
  <c r="A1886" i="7"/>
  <c r="A1887" i="7"/>
  <c r="A1888" i="7"/>
  <c r="A1889" i="7"/>
  <c r="A1890" i="7"/>
  <c r="A1891" i="7"/>
  <c r="A1892" i="7"/>
  <c r="A1893" i="7"/>
  <c r="A1894" i="7"/>
  <c r="A1895" i="7"/>
  <c r="A1896" i="7"/>
  <c r="A1897" i="7"/>
  <c r="A1898" i="7"/>
  <c r="A1899" i="7"/>
  <c r="A1900" i="7"/>
  <c r="A1901" i="7"/>
  <c r="A1902" i="7"/>
  <c r="A1903" i="7"/>
  <c r="A1904" i="7"/>
  <c r="A1905" i="7"/>
  <c r="A1906" i="7"/>
  <c r="A1907" i="7"/>
  <c r="A1908" i="7"/>
  <c r="A1909" i="7"/>
  <c r="A1910" i="7"/>
  <c r="A1911" i="7"/>
  <c r="A1912" i="7"/>
  <c r="A1913" i="7"/>
  <c r="A1914" i="7"/>
  <c r="A1915" i="7"/>
  <c r="A1916" i="7"/>
  <c r="A1917" i="7"/>
  <c r="A1918" i="7"/>
  <c r="A1919" i="7"/>
  <c r="A1920" i="7"/>
  <c r="A1921" i="7"/>
  <c r="A1922" i="7"/>
  <c r="A1923" i="7"/>
  <c r="A1924" i="7"/>
  <c r="A1925" i="7"/>
  <c r="A1926" i="7"/>
  <c r="A1927" i="7"/>
  <c r="A1928" i="7"/>
  <c r="A1929" i="7"/>
  <c r="A1930" i="7"/>
  <c r="A1931" i="7"/>
  <c r="A1932" i="7"/>
  <c r="A1933" i="7"/>
  <c r="A1934" i="7"/>
  <c r="A1935" i="7"/>
  <c r="A1936" i="7"/>
  <c r="A1937" i="7"/>
  <c r="A1938" i="7"/>
  <c r="A1939" i="7"/>
  <c r="A1940" i="7"/>
  <c r="A1941" i="7"/>
  <c r="A1942" i="7"/>
  <c r="A1943" i="7"/>
  <c r="A1944" i="7"/>
  <c r="A1945" i="7"/>
  <c r="A1946" i="7"/>
  <c r="A1947" i="7"/>
  <c r="A1948" i="7"/>
  <c r="A1949" i="7"/>
  <c r="A1950" i="7"/>
  <c r="A1951" i="7"/>
  <c r="A1952" i="7"/>
  <c r="A1953" i="7"/>
  <c r="A1954" i="7"/>
  <c r="A1955" i="7"/>
  <c r="A1956" i="7"/>
  <c r="A1957" i="7"/>
  <c r="A1958" i="7"/>
  <c r="A1959" i="7"/>
  <c r="A1960" i="7"/>
  <c r="A1961" i="7"/>
  <c r="A1962" i="7"/>
  <c r="A1963" i="7"/>
  <c r="A1964" i="7"/>
  <c r="A1965" i="7"/>
  <c r="A1966" i="7"/>
  <c r="A1967" i="7"/>
  <c r="A1968" i="7"/>
  <c r="A1969" i="7"/>
  <c r="A1970" i="7"/>
  <c r="A1971" i="7"/>
  <c r="A1972" i="7"/>
  <c r="A1973" i="7"/>
  <c r="A1974" i="7"/>
  <c r="A1975" i="7"/>
  <c r="A1976" i="7"/>
  <c r="A1977" i="7"/>
  <c r="A1978" i="7"/>
  <c r="A1979" i="7"/>
  <c r="A1980" i="7"/>
  <c r="A1981" i="7"/>
  <c r="A1982" i="7"/>
  <c r="A1983" i="7"/>
  <c r="A1984" i="7"/>
  <c r="A1985" i="7"/>
  <c r="A1986" i="7"/>
  <c r="A1987" i="7"/>
  <c r="A1988" i="7"/>
  <c r="A1989" i="7"/>
  <c r="A1990" i="7"/>
  <c r="A1991" i="7"/>
  <c r="A1992" i="7"/>
  <c r="A1993" i="7"/>
  <c r="A1994" i="7"/>
  <c r="A1995" i="7"/>
  <c r="A1996" i="7"/>
  <c r="A1997" i="7"/>
  <c r="A1998" i="7"/>
  <c r="A1999" i="7"/>
  <c r="A2000" i="7"/>
  <c r="A2001" i="7"/>
  <c r="A2002" i="7"/>
  <c r="A2003" i="7"/>
  <c r="A2004" i="7"/>
  <c r="A2005" i="7"/>
  <c r="A2006" i="7"/>
  <c r="A2007" i="7"/>
  <c r="A2008" i="7"/>
  <c r="A2009" i="7"/>
  <c r="A2010" i="7"/>
  <c r="A2011" i="7"/>
  <c r="A2012" i="7"/>
  <c r="A2013" i="7"/>
  <c r="A2014" i="7"/>
  <c r="A2015" i="7"/>
  <c r="A2016" i="7"/>
  <c r="A2017" i="7"/>
  <c r="A2018" i="7"/>
  <c r="A2019" i="7"/>
  <c r="A2020" i="7"/>
  <c r="A2021" i="7"/>
  <c r="A2022" i="7"/>
  <c r="A2023" i="7"/>
  <c r="A2024" i="7"/>
  <c r="A2025" i="7"/>
  <c r="A2026" i="7"/>
  <c r="A2027" i="7"/>
  <c r="A2028" i="7"/>
  <c r="A2029" i="7"/>
  <c r="A2030" i="7"/>
  <c r="A2031" i="7"/>
  <c r="A2032" i="7"/>
  <c r="A2033" i="7"/>
  <c r="A2034" i="7"/>
  <c r="A2035" i="7"/>
  <c r="A2036" i="7"/>
  <c r="A2037" i="7"/>
  <c r="A2038" i="7"/>
  <c r="A2039" i="7"/>
  <c r="A2040" i="7"/>
  <c r="A2041" i="7"/>
  <c r="A2042" i="7"/>
  <c r="A2043" i="7"/>
  <c r="A2044" i="7"/>
  <c r="A2045" i="7"/>
  <c r="A2046" i="7"/>
  <c r="A2047" i="7"/>
  <c r="A2048" i="7"/>
  <c r="A2049" i="7"/>
  <c r="A2050" i="7"/>
  <c r="A2051" i="7"/>
  <c r="A2052" i="7"/>
  <c r="A2053" i="7"/>
  <c r="A2054" i="7"/>
  <c r="A2055" i="7"/>
  <c r="A2056" i="7"/>
  <c r="A2057" i="7"/>
  <c r="A2058" i="7"/>
  <c r="A2059" i="7"/>
  <c r="A2060" i="7"/>
  <c r="A2061" i="7"/>
  <c r="A2062" i="7"/>
  <c r="A2063" i="7"/>
  <c r="A2064" i="7"/>
  <c r="A2065" i="7"/>
  <c r="A2066" i="7"/>
  <c r="A2067" i="7"/>
  <c r="A2068" i="7"/>
  <c r="A2069" i="7"/>
  <c r="A2070" i="7"/>
  <c r="A2071" i="7"/>
  <c r="A2072" i="7"/>
  <c r="A2073" i="7"/>
  <c r="A2074" i="7"/>
  <c r="A2075" i="7"/>
  <c r="A2076" i="7"/>
  <c r="A2077" i="7"/>
  <c r="A2078" i="7"/>
  <c r="A2079" i="7"/>
  <c r="A2080" i="7"/>
  <c r="A2081" i="7"/>
  <c r="A2082" i="7"/>
  <c r="A2083" i="7"/>
  <c r="A2084" i="7"/>
  <c r="A2085" i="7"/>
  <c r="A2086" i="7"/>
  <c r="A2087" i="7"/>
  <c r="A2088" i="7"/>
  <c r="A2089" i="7"/>
  <c r="A2090" i="7"/>
  <c r="A2091" i="7"/>
  <c r="A2092" i="7"/>
  <c r="A2093" i="7"/>
  <c r="A2094" i="7"/>
  <c r="A2095" i="7"/>
  <c r="A2096" i="7"/>
  <c r="A2097" i="7"/>
  <c r="A2098" i="7"/>
  <c r="A2099" i="7"/>
  <c r="A2100" i="7"/>
  <c r="A2101" i="7"/>
  <c r="A2102" i="7"/>
  <c r="A2103" i="7"/>
  <c r="A2104" i="7"/>
  <c r="A2105" i="7"/>
  <c r="A2106" i="7"/>
  <c r="A2107" i="7"/>
  <c r="A2108" i="7"/>
  <c r="A2109" i="7"/>
  <c r="A2110" i="7"/>
  <c r="A2111" i="7"/>
  <c r="A2112" i="7"/>
  <c r="A2113" i="7"/>
  <c r="A2114" i="7"/>
  <c r="A2115" i="7"/>
  <c r="A2116" i="7"/>
  <c r="A2117" i="7"/>
  <c r="A2118" i="7"/>
  <c r="A2119" i="7"/>
  <c r="A2120" i="7"/>
  <c r="A2121" i="7"/>
  <c r="A2122" i="7"/>
  <c r="A2123" i="7"/>
  <c r="A2124" i="7"/>
  <c r="A2125" i="7"/>
  <c r="A2126" i="7"/>
  <c r="A2127" i="7"/>
  <c r="A2128" i="7"/>
  <c r="A2129" i="7"/>
  <c r="A2130" i="7"/>
  <c r="A2131" i="7"/>
  <c r="A2132" i="7"/>
  <c r="A2133" i="7"/>
  <c r="A2134" i="7"/>
  <c r="A2135" i="7"/>
  <c r="A2136" i="7"/>
  <c r="A2137" i="7"/>
  <c r="A2138" i="7"/>
  <c r="A2139" i="7"/>
  <c r="A2140" i="7"/>
  <c r="A2141" i="7"/>
  <c r="A2142" i="7"/>
  <c r="A2143" i="7"/>
  <c r="A2144" i="7"/>
  <c r="A2145" i="7"/>
  <c r="A2146" i="7"/>
  <c r="A2147" i="7"/>
  <c r="A2148" i="7"/>
  <c r="A2149" i="7"/>
  <c r="A2150" i="7"/>
  <c r="A2151" i="7"/>
  <c r="A2152" i="7"/>
  <c r="A2153" i="7"/>
  <c r="A2154" i="7"/>
  <c r="A2155" i="7"/>
  <c r="A2156" i="7"/>
  <c r="A2157" i="7"/>
  <c r="A2158" i="7"/>
  <c r="A2159" i="7"/>
  <c r="A2160" i="7"/>
  <c r="A2161" i="7"/>
  <c r="A2162" i="7"/>
  <c r="A2163" i="7"/>
  <c r="A2164" i="7"/>
  <c r="A2165" i="7"/>
  <c r="A2166" i="7"/>
  <c r="A2167" i="7"/>
  <c r="A2168" i="7"/>
  <c r="A2169" i="7"/>
  <c r="A2170" i="7"/>
  <c r="A2171" i="7"/>
  <c r="A2172" i="7"/>
  <c r="A2173" i="7"/>
  <c r="A2174" i="7"/>
  <c r="A2175" i="7"/>
  <c r="A2176" i="7"/>
  <c r="A2177" i="7"/>
  <c r="A2178" i="7"/>
  <c r="A2179" i="7"/>
  <c r="A2180" i="7"/>
  <c r="A2181" i="7"/>
  <c r="A2182" i="7"/>
  <c r="A2183" i="7"/>
  <c r="A2184" i="7"/>
  <c r="A2185" i="7"/>
  <c r="A2186" i="7"/>
  <c r="A2187" i="7"/>
  <c r="A2188" i="7"/>
  <c r="A2189" i="7"/>
  <c r="A2190" i="7"/>
  <c r="A2191" i="7"/>
  <c r="A2192" i="7"/>
  <c r="A2193" i="7"/>
  <c r="A2194" i="7"/>
  <c r="A2195" i="7"/>
  <c r="A2196" i="7"/>
  <c r="A2197" i="7"/>
  <c r="A2198" i="7"/>
  <c r="A2199" i="7"/>
  <c r="A2200" i="7"/>
  <c r="A2201" i="7"/>
  <c r="A2202" i="7"/>
  <c r="A2203" i="7"/>
  <c r="A2204" i="7"/>
  <c r="A2205" i="7"/>
  <c r="A2206" i="7"/>
  <c r="A2207" i="7"/>
  <c r="A2208" i="7"/>
  <c r="A2209" i="7"/>
  <c r="A2210" i="7"/>
  <c r="A2211" i="7"/>
  <c r="A2212" i="7"/>
  <c r="A2213" i="7"/>
  <c r="A2214" i="7"/>
  <c r="A2215" i="7"/>
  <c r="A2216" i="7"/>
  <c r="A2217" i="7"/>
  <c r="A2218" i="7"/>
  <c r="A2219" i="7"/>
  <c r="A2220" i="7"/>
  <c r="A2221" i="7"/>
  <c r="A2222" i="7"/>
  <c r="A2223" i="7"/>
  <c r="A2224" i="7"/>
  <c r="A2225" i="7"/>
  <c r="A2226" i="7"/>
  <c r="A2227" i="7"/>
  <c r="A2228" i="7"/>
  <c r="A2229" i="7"/>
  <c r="A2230" i="7"/>
  <c r="A2231" i="7"/>
  <c r="A2232" i="7"/>
  <c r="A2233" i="7"/>
  <c r="A2234" i="7"/>
  <c r="A2235" i="7"/>
  <c r="A2236" i="7"/>
  <c r="A2237" i="7"/>
  <c r="A2238" i="7"/>
  <c r="A2239" i="7"/>
  <c r="A2240" i="7"/>
  <c r="A2241" i="7"/>
  <c r="A2242" i="7"/>
  <c r="A2243" i="7"/>
  <c r="A2244" i="7"/>
  <c r="A2245" i="7"/>
  <c r="A2246" i="7"/>
  <c r="A2247" i="7"/>
  <c r="A2248" i="7"/>
  <c r="A2249" i="7"/>
  <c r="A2250" i="7"/>
  <c r="A2251" i="7"/>
  <c r="A2252" i="7"/>
  <c r="A2253" i="7"/>
  <c r="A2254" i="7"/>
  <c r="A2255" i="7"/>
  <c r="A2256" i="7"/>
  <c r="A2257" i="7"/>
  <c r="A2258" i="7"/>
  <c r="A2259" i="7"/>
  <c r="A2260" i="7"/>
  <c r="A2261" i="7"/>
  <c r="A2262" i="7"/>
  <c r="A2263" i="7"/>
  <c r="A2264" i="7"/>
  <c r="A2265" i="7"/>
  <c r="A2266" i="7"/>
  <c r="A2267" i="7"/>
  <c r="A2268" i="7"/>
  <c r="A2269" i="7"/>
  <c r="A2270" i="7"/>
  <c r="A2271" i="7"/>
  <c r="A2272" i="7"/>
  <c r="A2273" i="7"/>
  <c r="A2274" i="7"/>
  <c r="A2275" i="7"/>
  <c r="A2276" i="7"/>
  <c r="A2277" i="7"/>
  <c r="A2278" i="7"/>
  <c r="A2279" i="7"/>
  <c r="A2280" i="7"/>
  <c r="A2281" i="7"/>
  <c r="A2282" i="7"/>
  <c r="A2283" i="7"/>
  <c r="A2284" i="7"/>
  <c r="A2285" i="7"/>
  <c r="A2286" i="7"/>
  <c r="A2287" i="7"/>
  <c r="A2288" i="7"/>
  <c r="A2289" i="7"/>
  <c r="A2290" i="7"/>
  <c r="A2291" i="7"/>
  <c r="A2292" i="7"/>
  <c r="A2293" i="7"/>
  <c r="A2294" i="7"/>
  <c r="A2295" i="7"/>
  <c r="A2296" i="7"/>
  <c r="A2297" i="7"/>
  <c r="A2298" i="7"/>
  <c r="A2299" i="7"/>
  <c r="A2300" i="7"/>
  <c r="A2301" i="7"/>
  <c r="A2302" i="7"/>
  <c r="A2303" i="7"/>
  <c r="A2304" i="7"/>
  <c r="A2305" i="7"/>
  <c r="A2306" i="7"/>
  <c r="A2307" i="7"/>
  <c r="A2308" i="7"/>
  <c r="A2309" i="7"/>
  <c r="A2310" i="7"/>
  <c r="A2311" i="7"/>
  <c r="A2312" i="7"/>
  <c r="A2313" i="7"/>
  <c r="A2314" i="7"/>
  <c r="A2315" i="7"/>
  <c r="A2316" i="7"/>
  <c r="A2317" i="7"/>
  <c r="A2318" i="7"/>
  <c r="A2319" i="7"/>
  <c r="A2320" i="7"/>
  <c r="A2321" i="7"/>
  <c r="A2322" i="7"/>
  <c r="A2323" i="7"/>
  <c r="A2324" i="7"/>
  <c r="A2325" i="7"/>
  <c r="A2326" i="7"/>
  <c r="A2327" i="7"/>
  <c r="A2328" i="7"/>
  <c r="A2329" i="7"/>
  <c r="A2330" i="7"/>
  <c r="A2331" i="7"/>
  <c r="A2332" i="7"/>
  <c r="A2333" i="7"/>
  <c r="A2334" i="7"/>
  <c r="A2335" i="7"/>
  <c r="A2336" i="7"/>
  <c r="A2337" i="7"/>
  <c r="A2338" i="7"/>
  <c r="A2339" i="7"/>
  <c r="A2340" i="7"/>
  <c r="A2341" i="7"/>
  <c r="A2342" i="7"/>
  <c r="A2343" i="7"/>
  <c r="A2344" i="7"/>
  <c r="A2345" i="7"/>
  <c r="A2346" i="7"/>
  <c r="A2347" i="7"/>
  <c r="A2348" i="7"/>
  <c r="A2349" i="7"/>
  <c r="A2350" i="7"/>
  <c r="A2351" i="7"/>
  <c r="A2352" i="7"/>
  <c r="A2353" i="7"/>
  <c r="A2354" i="7"/>
  <c r="A2355" i="7"/>
  <c r="A2356" i="7"/>
  <c r="A2357" i="7"/>
  <c r="A2358" i="7"/>
  <c r="A2359" i="7"/>
  <c r="A2360" i="7"/>
  <c r="A2361" i="7"/>
  <c r="A2362" i="7"/>
  <c r="A2363" i="7"/>
  <c r="A2364" i="7"/>
  <c r="A2365" i="7"/>
  <c r="A2366" i="7"/>
  <c r="A2367" i="7"/>
  <c r="A2368" i="7"/>
  <c r="A2369" i="7"/>
  <c r="A2370" i="7"/>
  <c r="A2371" i="7"/>
  <c r="A2372" i="7"/>
  <c r="A2373" i="7"/>
  <c r="A2374" i="7"/>
  <c r="A2375" i="7"/>
  <c r="A2376" i="7"/>
  <c r="A2377" i="7"/>
  <c r="A2378" i="7"/>
  <c r="A2379" i="7"/>
  <c r="A2380" i="7"/>
  <c r="A2381" i="7"/>
  <c r="A2382" i="7"/>
  <c r="A2383" i="7"/>
  <c r="A2384" i="7"/>
  <c r="A2385" i="7"/>
  <c r="A2386" i="7"/>
  <c r="A2387" i="7"/>
  <c r="A2388" i="7"/>
  <c r="A2389" i="7"/>
  <c r="A2390" i="7"/>
  <c r="A2391" i="7"/>
  <c r="A2392" i="7"/>
  <c r="A2393" i="7"/>
  <c r="A2394" i="7"/>
  <c r="A2395" i="7"/>
  <c r="A2396" i="7"/>
  <c r="A2397" i="7"/>
  <c r="A2398" i="7"/>
  <c r="A2399" i="7"/>
  <c r="A2400" i="7"/>
  <c r="A2401" i="7"/>
  <c r="A2402" i="7"/>
  <c r="A2403" i="7"/>
  <c r="A2404" i="7"/>
  <c r="A2405" i="7"/>
  <c r="A2406" i="7"/>
  <c r="A2407" i="7"/>
  <c r="A2408" i="7"/>
  <c r="A2409" i="7"/>
  <c r="A2410" i="7"/>
  <c r="A2411" i="7"/>
  <c r="A2412" i="7"/>
  <c r="A2413" i="7"/>
  <c r="A2414" i="7"/>
  <c r="A2415" i="7"/>
  <c r="A2416" i="7"/>
  <c r="A2417" i="7"/>
  <c r="A2418" i="7"/>
  <c r="A2419" i="7"/>
  <c r="A2420" i="7"/>
  <c r="A2421" i="7"/>
  <c r="A2422" i="7"/>
  <c r="A2423" i="7"/>
  <c r="A2424" i="7"/>
  <c r="A2425" i="7"/>
  <c r="A2426" i="7"/>
  <c r="A2427" i="7"/>
  <c r="A2428" i="7"/>
  <c r="A2429" i="7"/>
  <c r="A2430" i="7"/>
  <c r="A2431" i="7"/>
  <c r="A2432" i="7"/>
  <c r="A2433" i="7"/>
  <c r="A2434" i="7"/>
  <c r="A2435" i="7"/>
  <c r="A2436" i="7"/>
  <c r="A2437" i="7"/>
  <c r="A2438" i="7"/>
  <c r="A2439" i="7"/>
  <c r="A2440" i="7"/>
  <c r="A2441" i="7"/>
  <c r="A2442" i="7"/>
  <c r="A2443" i="7"/>
  <c r="A2444" i="7"/>
  <c r="A2445" i="7"/>
  <c r="A2446" i="7"/>
  <c r="A2447" i="7"/>
  <c r="A2448" i="7"/>
  <c r="A2449" i="7"/>
  <c r="A2450" i="7"/>
  <c r="A2451" i="7"/>
  <c r="A2452" i="7"/>
  <c r="A2453" i="7"/>
  <c r="A2454" i="7"/>
  <c r="A2455" i="7"/>
  <c r="A2456" i="7"/>
  <c r="A2457" i="7"/>
  <c r="A2458" i="7"/>
  <c r="A2459" i="7"/>
  <c r="A2460" i="7"/>
  <c r="A2461" i="7"/>
  <c r="A2462" i="7"/>
  <c r="A2463" i="7"/>
  <c r="A2464" i="7"/>
  <c r="A2465" i="7"/>
  <c r="A2466" i="7"/>
  <c r="A2467" i="7"/>
  <c r="A2468" i="7"/>
  <c r="A2469" i="7"/>
  <c r="A2470" i="7"/>
  <c r="A2471" i="7"/>
  <c r="A2472" i="7"/>
  <c r="A2473" i="7"/>
  <c r="A2474" i="7"/>
  <c r="A2475" i="7"/>
  <c r="A2476" i="7"/>
  <c r="A2477" i="7"/>
  <c r="A2478" i="7"/>
  <c r="A2479" i="7"/>
  <c r="A2480" i="7"/>
  <c r="A2481" i="7"/>
  <c r="A2482" i="7"/>
  <c r="A2483" i="7"/>
  <c r="A2484" i="7"/>
  <c r="A2485" i="7"/>
  <c r="A2486" i="7"/>
  <c r="A2487" i="7"/>
  <c r="A2488" i="7"/>
  <c r="A2489" i="7"/>
  <c r="A2490" i="7"/>
  <c r="A2491" i="7"/>
  <c r="A2492" i="7"/>
  <c r="A2493" i="7"/>
  <c r="A2494" i="7"/>
  <c r="A2495" i="7"/>
  <c r="A2496" i="7"/>
  <c r="A2497" i="7"/>
  <c r="A2498" i="7"/>
  <c r="A2499" i="7"/>
  <c r="A2500" i="7"/>
  <c r="A2501" i="7"/>
  <c r="A2502" i="7"/>
  <c r="A2503" i="7"/>
  <c r="A2504" i="7"/>
  <c r="A2505" i="7"/>
  <c r="A2506" i="7"/>
  <c r="A2507" i="7"/>
  <c r="A2508" i="7"/>
  <c r="A2509" i="7"/>
  <c r="A2510" i="7"/>
  <c r="A2511" i="7"/>
  <c r="A2512" i="7"/>
  <c r="A2513" i="7"/>
  <c r="A2514" i="7"/>
  <c r="A2515" i="7"/>
  <c r="A2516" i="7"/>
  <c r="A2517" i="7"/>
  <c r="A2518" i="7"/>
  <c r="A2519" i="7"/>
  <c r="A2520" i="7"/>
  <c r="A2521" i="7"/>
  <c r="A2522" i="7"/>
  <c r="A2523" i="7"/>
  <c r="A2524" i="7"/>
  <c r="A2525" i="7"/>
  <c r="A2526" i="7"/>
  <c r="A2527" i="7"/>
  <c r="A2528" i="7"/>
  <c r="A2529" i="7"/>
  <c r="A2530" i="7"/>
  <c r="A2531" i="7"/>
  <c r="A2532" i="7"/>
  <c r="A2533" i="7"/>
  <c r="A2534" i="7"/>
  <c r="A2535" i="7"/>
  <c r="A2536" i="7"/>
  <c r="A2537" i="7"/>
  <c r="A2538" i="7"/>
  <c r="A2539" i="7"/>
  <c r="A2540" i="7"/>
  <c r="A2541" i="7"/>
  <c r="A2542" i="7"/>
  <c r="A2543" i="7"/>
  <c r="A2544" i="7"/>
  <c r="A2545" i="7"/>
  <c r="A2546" i="7"/>
  <c r="A2547" i="7"/>
  <c r="A2548" i="7"/>
  <c r="A2549" i="7"/>
  <c r="A2550" i="7"/>
  <c r="A2551" i="7"/>
  <c r="A2552" i="7"/>
  <c r="A2553" i="7"/>
  <c r="A2554" i="7"/>
  <c r="A2555" i="7"/>
  <c r="A2556" i="7"/>
  <c r="A2557" i="7"/>
  <c r="A2558" i="7"/>
  <c r="A2559" i="7"/>
  <c r="A2560" i="7"/>
  <c r="A2561" i="7"/>
  <c r="A2562" i="7"/>
  <c r="A2563" i="7"/>
  <c r="A2564" i="7"/>
  <c r="A2565" i="7"/>
  <c r="A2566" i="7"/>
  <c r="A2567" i="7"/>
  <c r="A2568" i="7"/>
  <c r="A2569" i="7"/>
  <c r="A2570" i="7"/>
  <c r="A2571" i="7"/>
  <c r="A2572" i="7"/>
  <c r="A2573" i="7"/>
  <c r="A2574" i="7"/>
  <c r="A2575" i="7"/>
  <c r="A2576" i="7"/>
  <c r="A2577" i="7"/>
  <c r="A2578" i="7"/>
  <c r="A2579" i="7"/>
  <c r="A2580" i="7"/>
  <c r="A2581" i="7"/>
  <c r="A2582" i="7"/>
  <c r="A2583" i="7"/>
  <c r="A2584" i="7"/>
  <c r="A2585" i="7"/>
  <c r="A2586" i="7"/>
  <c r="A2587" i="7"/>
  <c r="A2588" i="7"/>
  <c r="A2589" i="7"/>
  <c r="A2590" i="7"/>
  <c r="A2591" i="7"/>
  <c r="A2592" i="7"/>
  <c r="A2593" i="7"/>
  <c r="A2594" i="7"/>
  <c r="A2595" i="7"/>
  <c r="A2596" i="7"/>
  <c r="A2597" i="7"/>
  <c r="A2598" i="7"/>
  <c r="A2599" i="7"/>
  <c r="A2600" i="7"/>
  <c r="A2601" i="7"/>
  <c r="A2602" i="7"/>
  <c r="A2603" i="7"/>
  <c r="A2604" i="7"/>
  <c r="A2605" i="7"/>
  <c r="A2606" i="7"/>
  <c r="A2607" i="7"/>
  <c r="A2608" i="7"/>
  <c r="A2609" i="7"/>
  <c r="A2610" i="7"/>
  <c r="A2611" i="7"/>
  <c r="A2612" i="7"/>
  <c r="A2613" i="7"/>
  <c r="A2614" i="7"/>
  <c r="A2615" i="7"/>
  <c r="A2616" i="7"/>
  <c r="A2617" i="7"/>
  <c r="A2618" i="7"/>
  <c r="A2619" i="7"/>
  <c r="A2620" i="7"/>
  <c r="A2621" i="7"/>
  <c r="A2622" i="7"/>
  <c r="A2623" i="7"/>
  <c r="A2624" i="7"/>
  <c r="A2625" i="7"/>
  <c r="A2626" i="7"/>
  <c r="A2627" i="7"/>
  <c r="A2628" i="7"/>
  <c r="A2629" i="7"/>
  <c r="A2630" i="7"/>
  <c r="A2631" i="7"/>
  <c r="A2632" i="7"/>
  <c r="A2633" i="7"/>
  <c r="A2634" i="7"/>
  <c r="A2635" i="7"/>
  <c r="A2636" i="7"/>
  <c r="A2637" i="7"/>
  <c r="A2638" i="7"/>
  <c r="A2639" i="7"/>
  <c r="A2640" i="7"/>
  <c r="A2641" i="7"/>
  <c r="A2642" i="7"/>
  <c r="A2643" i="7"/>
  <c r="A2644" i="7"/>
  <c r="A2645" i="7"/>
  <c r="A2646" i="7"/>
  <c r="A2647" i="7"/>
  <c r="A2648" i="7"/>
  <c r="A2649" i="7"/>
  <c r="A2650" i="7"/>
  <c r="A2651" i="7"/>
  <c r="A2652" i="7"/>
  <c r="A2653" i="7"/>
  <c r="A2654" i="7"/>
  <c r="A2655" i="7"/>
  <c r="A2656" i="7"/>
  <c r="A2657" i="7"/>
  <c r="A2658" i="7"/>
  <c r="A2659" i="7"/>
  <c r="A2660" i="7"/>
  <c r="A2661" i="7"/>
  <c r="A2662" i="7"/>
  <c r="A2663" i="7"/>
  <c r="A2664" i="7"/>
  <c r="A2665" i="7"/>
  <c r="A2666" i="7"/>
  <c r="A2667" i="7"/>
  <c r="A2668" i="7"/>
  <c r="A2669" i="7"/>
  <c r="A2670" i="7"/>
  <c r="A2671" i="7"/>
  <c r="A2672" i="7"/>
  <c r="A2673" i="7"/>
  <c r="A2674" i="7"/>
  <c r="A2675" i="7"/>
  <c r="A2676" i="7"/>
  <c r="A2677" i="7"/>
  <c r="A2678" i="7"/>
  <c r="A2679" i="7"/>
  <c r="A2680" i="7"/>
  <c r="A2681" i="7"/>
  <c r="A2682" i="7"/>
  <c r="A2683" i="7"/>
  <c r="A2684" i="7"/>
  <c r="A2685" i="7"/>
  <c r="A2686" i="7"/>
  <c r="A2687" i="7"/>
  <c r="A2688" i="7"/>
  <c r="A2689" i="7"/>
  <c r="A2690" i="7"/>
  <c r="A2691" i="7"/>
  <c r="A2692" i="7"/>
  <c r="A2693" i="7"/>
  <c r="A2694" i="7"/>
  <c r="A2695" i="7"/>
  <c r="A2696" i="7"/>
  <c r="A2697" i="7"/>
  <c r="A2698" i="7"/>
  <c r="A2699" i="7"/>
  <c r="A2700" i="7"/>
  <c r="A2701" i="7"/>
  <c r="A2702" i="7"/>
  <c r="A2703" i="7"/>
  <c r="A2704" i="7"/>
  <c r="A2705" i="7"/>
  <c r="A2706" i="7"/>
  <c r="A2707" i="7"/>
  <c r="A2708" i="7"/>
  <c r="A2709" i="7"/>
  <c r="A2710" i="7"/>
  <c r="A2711" i="7"/>
  <c r="A2712" i="7"/>
  <c r="A2713" i="7"/>
  <c r="A2714" i="7"/>
  <c r="A2715" i="7"/>
  <c r="A2716" i="7"/>
  <c r="A2717" i="7"/>
  <c r="A2718" i="7"/>
  <c r="A2719" i="7"/>
  <c r="A2720" i="7"/>
  <c r="A2721" i="7"/>
  <c r="A2722" i="7"/>
  <c r="A2723" i="7"/>
  <c r="A2724" i="7"/>
  <c r="A2725" i="7"/>
  <c r="A2726" i="7"/>
  <c r="A2727" i="7"/>
  <c r="A2728" i="7"/>
  <c r="A2729" i="7"/>
  <c r="A2730" i="7"/>
  <c r="A2731" i="7"/>
  <c r="A2732" i="7"/>
  <c r="A2733" i="7"/>
  <c r="A2734" i="7"/>
  <c r="A2735" i="7"/>
  <c r="A2736" i="7"/>
  <c r="A2737" i="7"/>
  <c r="A2738" i="7"/>
  <c r="A2739" i="7"/>
  <c r="A2740" i="7"/>
  <c r="A2741" i="7"/>
  <c r="A2742" i="7"/>
  <c r="A2743" i="7"/>
  <c r="A2744" i="7"/>
  <c r="A2745" i="7"/>
  <c r="A2746" i="7"/>
  <c r="A2747" i="7"/>
  <c r="A2748" i="7"/>
  <c r="A2749" i="7"/>
  <c r="A2750" i="7"/>
  <c r="A2751" i="7"/>
  <c r="A2752" i="7"/>
  <c r="A2753" i="7"/>
  <c r="A2754" i="7"/>
  <c r="A2755" i="7"/>
  <c r="A2756" i="7"/>
  <c r="A2757" i="7"/>
  <c r="A2758" i="7"/>
  <c r="A2759" i="7"/>
  <c r="A2760" i="7"/>
  <c r="A2761" i="7"/>
  <c r="A2762" i="7"/>
  <c r="A2763" i="7"/>
  <c r="A2764" i="7"/>
  <c r="A2765" i="7"/>
  <c r="A2766" i="7"/>
  <c r="A2767" i="7"/>
  <c r="A2768" i="7"/>
  <c r="A2769" i="7"/>
  <c r="A2770" i="7"/>
  <c r="A2771" i="7"/>
  <c r="A2772" i="7"/>
  <c r="A2773" i="7"/>
  <c r="A2774" i="7"/>
  <c r="A2775" i="7"/>
  <c r="A2776" i="7"/>
  <c r="A2777" i="7"/>
  <c r="A2778" i="7"/>
  <c r="A2779" i="7"/>
  <c r="A2780" i="7"/>
  <c r="A2781" i="7"/>
  <c r="A2782" i="7"/>
  <c r="A2783" i="7"/>
  <c r="A2784" i="7"/>
  <c r="A2785" i="7"/>
  <c r="A2786" i="7"/>
  <c r="A2787" i="7"/>
  <c r="A2788" i="7"/>
  <c r="A2789" i="7"/>
  <c r="A2790" i="7"/>
  <c r="A2791" i="7"/>
  <c r="A2792" i="7"/>
  <c r="A2793" i="7"/>
  <c r="A2794" i="7"/>
  <c r="A2795" i="7"/>
  <c r="A2796" i="7"/>
  <c r="A2797" i="7"/>
  <c r="A2798" i="7"/>
  <c r="A2799" i="7"/>
  <c r="A2800" i="7"/>
  <c r="A2801" i="7"/>
  <c r="A2802" i="7"/>
  <c r="A2803" i="7"/>
  <c r="A2804" i="7"/>
  <c r="A2805" i="7"/>
  <c r="A2806" i="7"/>
  <c r="A2807" i="7"/>
  <c r="A2808" i="7"/>
  <c r="A2809" i="7"/>
  <c r="A2810" i="7"/>
  <c r="A2811" i="7"/>
  <c r="A2812" i="7"/>
  <c r="A2813" i="7"/>
  <c r="A2814" i="7"/>
  <c r="A2815" i="7"/>
  <c r="A2816" i="7"/>
  <c r="A2817" i="7"/>
  <c r="A2818" i="7"/>
  <c r="A2819" i="7"/>
  <c r="A2820" i="7"/>
  <c r="A2821" i="7"/>
  <c r="A2822" i="7"/>
  <c r="A2823" i="7"/>
  <c r="A2824" i="7"/>
  <c r="A2825" i="7"/>
  <c r="A2826" i="7"/>
  <c r="A2827" i="7"/>
  <c r="A2828" i="7"/>
  <c r="A2829" i="7"/>
  <c r="A2830" i="7"/>
  <c r="A2831" i="7"/>
  <c r="A2832" i="7"/>
  <c r="A2833" i="7"/>
  <c r="A2834" i="7"/>
  <c r="A2835" i="7"/>
  <c r="A2836" i="7"/>
  <c r="A2837" i="7"/>
  <c r="A2838" i="7"/>
  <c r="A2839" i="7"/>
  <c r="A2840" i="7"/>
  <c r="A2841" i="7"/>
  <c r="A2842" i="7"/>
  <c r="A2843" i="7"/>
  <c r="A2844" i="7"/>
  <c r="A2845" i="7"/>
  <c r="A2846" i="7"/>
  <c r="A2847" i="7"/>
  <c r="A2848" i="7"/>
  <c r="A2849" i="7"/>
  <c r="A2850" i="7"/>
  <c r="A2851" i="7"/>
  <c r="A2852" i="7"/>
  <c r="A2853" i="7"/>
  <c r="A2854" i="7"/>
  <c r="A2855" i="7"/>
  <c r="A2856" i="7"/>
  <c r="A2857" i="7"/>
  <c r="A2858" i="7"/>
  <c r="A2859" i="7"/>
  <c r="A2860" i="7"/>
  <c r="A2861" i="7"/>
  <c r="A2862" i="7"/>
  <c r="A2863" i="7"/>
  <c r="A2864" i="7"/>
  <c r="A2865" i="7"/>
  <c r="A2866" i="7"/>
  <c r="A2867" i="7"/>
  <c r="A2868" i="7"/>
  <c r="A2869" i="7"/>
  <c r="A2870" i="7"/>
  <c r="A2871" i="7"/>
  <c r="A2872" i="7"/>
  <c r="A2873" i="7"/>
  <c r="A2874" i="7"/>
  <c r="A2875" i="7"/>
  <c r="A2876" i="7"/>
  <c r="A2877" i="7"/>
  <c r="A2878" i="7"/>
  <c r="A2879" i="7"/>
  <c r="A2880" i="7"/>
  <c r="A2881" i="7"/>
  <c r="A2882" i="7"/>
  <c r="A2883" i="7"/>
  <c r="A2884" i="7"/>
  <c r="A2885" i="7"/>
  <c r="A2886" i="7"/>
  <c r="A2887" i="7"/>
  <c r="A2888" i="7"/>
  <c r="A2889" i="7"/>
  <c r="A2890" i="7"/>
  <c r="A2891" i="7"/>
  <c r="A2892" i="7"/>
  <c r="A2893" i="7"/>
  <c r="A2894" i="7"/>
  <c r="A2895" i="7"/>
  <c r="A2896" i="7"/>
  <c r="A2897" i="7"/>
  <c r="A2898" i="7"/>
  <c r="A2899" i="7"/>
  <c r="A2900" i="7"/>
  <c r="A2901" i="7"/>
  <c r="A2902" i="7"/>
  <c r="A2903" i="7"/>
  <c r="A2904" i="7"/>
  <c r="A2905" i="7"/>
  <c r="A2906" i="7"/>
  <c r="A2907" i="7"/>
  <c r="A2908" i="7"/>
  <c r="A2909" i="7"/>
  <c r="A2910" i="7"/>
  <c r="A2911" i="7"/>
  <c r="A2912" i="7"/>
  <c r="A2913" i="7"/>
  <c r="A2914" i="7"/>
  <c r="A2915" i="7"/>
  <c r="A2916" i="7"/>
  <c r="A2917" i="7"/>
  <c r="A2918" i="7"/>
  <c r="A2919" i="7"/>
  <c r="A2920" i="7"/>
  <c r="A2921" i="7"/>
  <c r="A2922" i="7"/>
  <c r="A2923" i="7"/>
  <c r="A2924" i="7"/>
  <c r="A2925" i="7"/>
  <c r="A2926" i="7"/>
  <c r="A2927" i="7"/>
  <c r="A2928" i="7"/>
  <c r="A2929" i="7"/>
  <c r="A2930" i="7"/>
  <c r="A2931" i="7"/>
  <c r="A2932" i="7"/>
  <c r="A2933" i="7"/>
  <c r="A2934" i="7"/>
  <c r="A2935" i="7"/>
  <c r="A2936" i="7"/>
  <c r="A2937" i="7"/>
  <c r="A2938" i="7"/>
  <c r="A2939" i="7"/>
  <c r="A2940" i="7"/>
  <c r="A2941" i="7"/>
  <c r="A2942" i="7"/>
  <c r="A2943" i="7"/>
  <c r="A2944" i="7"/>
  <c r="A2945" i="7"/>
  <c r="A2946" i="7"/>
  <c r="A2947" i="7"/>
  <c r="A2948" i="7"/>
  <c r="A2949" i="7"/>
  <c r="A2950" i="7"/>
  <c r="A2951" i="7"/>
  <c r="A2952" i="7"/>
  <c r="A2953" i="7"/>
  <c r="A2954" i="7"/>
  <c r="A2955" i="7"/>
  <c r="A2956" i="7"/>
  <c r="A2957" i="7"/>
  <c r="A2958" i="7"/>
  <c r="A2959" i="7"/>
  <c r="A2960" i="7"/>
  <c r="A2961" i="7"/>
  <c r="A2962" i="7"/>
  <c r="A2963" i="7"/>
  <c r="A2964" i="7"/>
  <c r="A2965" i="7"/>
  <c r="A2966" i="7"/>
  <c r="A2967" i="7"/>
  <c r="A2968" i="7"/>
  <c r="A2969" i="7"/>
  <c r="A2970" i="7"/>
  <c r="A2971" i="7"/>
  <c r="A2972" i="7"/>
  <c r="A2973" i="7"/>
  <c r="A2974" i="7"/>
  <c r="A2975" i="7"/>
  <c r="A2976" i="7"/>
  <c r="A2977" i="7"/>
  <c r="A2978" i="7"/>
  <c r="A2979" i="7"/>
  <c r="A2980" i="7"/>
  <c r="A2981" i="7"/>
  <c r="A2982" i="7"/>
  <c r="A2983" i="7"/>
  <c r="A2984" i="7"/>
  <c r="A2985" i="7"/>
  <c r="A2986" i="7"/>
  <c r="A2987" i="7"/>
  <c r="A2988" i="7"/>
  <c r="A2989" i="7"/>
  <c r="A2990" i="7"/>
  <c r="A2991" i="7"/>
  <c r="A2992" i="7"/>
  <c r="A2993" i="7"/>
  <c r="A2994" i="7"/>
  <c r="A2995" i="7"/>
  <c r="A2996" i="7"/>
  <c r="A2997" i="7"/>
  <c r="A2998" i="7"/>
  <c r="A2999" i="7"/>
  <c r="A3000" i="7"/>
  <c r="A3001" i="7"/>
  <c r="A3002" i="7"/>
  <c r="A3003" i="7"/>
  <c r="A3004" i="7"/>
  <c r="A3005" i="7"/>
  <c r="A3006" i="7"/>
  <c r="A3007" i="7"/>
  <c r="A3008" i="7"/>
  <c r="A3009" i="7"/>
  <c r="A3010" i="7"/>
  <c r="A3011" i="7"/>
  <c r="A3012" i="7"/>
  <c r="A3013" i="7"/>
  <c r="A3014" i="7"/>
  <c r="A3015" i="7"/>
  <c r="A3016" i="7"/>
  <c r="A3017" i="7"/>
  <c r="A3018" i="7"/>
  <c r="A3019" i="7"/>
  <c r="A3020" i="7"/>
  <c r="A3021" i="7"/>
  <c r="A3022" i="7"/>
  <c r="A3023" i="7"/>
  <c r="A3024" i="7"/>
  <c r="A3025" i="7"/>
  <c r="A3026" i="7"/>
  <c r="A3027" i="7"/>
  <c r="A3028" i="7"/>
  <c r="A3029" i="7"/>
  <c r="A3030" i="7"/>
  <c r="A3031" i="7"/>
  <c r="A3032" i="7"/>
  <c r="A3033" i="7"/>
  <c r="A3034" i="7"/>
  <c r="A3035" i="7"/>
  <c r="A3036" i="7"/>
  <c r="A3037" i="7"/>
  <c r="A3038" i="7"/>
  <c r="A3039" i="7"/>
  <c r="A3040" i="7"/>
  <c r="A3041" i="7"/>
  <c r="A3042" i="7"/>
  <c r="A3043" i="7"/>
  <c r="A3044" i="7"/>
  <c r="A3045" i="7"/>
  <c r="A3046" i="7"/>
  <c r="A3047" i="7"/>
  <c r="A3048" i="7"/>
  <c r="A3049" i="7"/>
  <c r="A3050" i="7"/>
  <c r="A3051" i="7"/>
  <c r="A3052" i="7"/>
  <c r="A3053" i="7"/>
  <c r="A3054" i="7"/>
  <c r="A3055" i="7"/>
  <c r="A3056" i="7"/>
  <c r="A3057" i="7"/>
  <c r="A3058" i="7"/>
  <c r="A3059" i="7"/>
  <c r="A3060" i="7"/>
  <c r="A3061" i="7"/>
  <c r="A3062" i="7"/>
  <c r="A3063" i="7"/>
  <c r="A3064" i="7"/>
  <c r="A3065" i="7"/>
  <c r="A3066" i="7"/>
  <c r="A3067" i="7"/>
  <c r="A3068" i="7"/>
  <c r="A3069" i="7"/>
  <c r="A3070" i="7"/>
  <c r="A3071" i="7"/>
  <c r="A3072" i="7"/>
  <c r="A3073" i="7"/>
  <c r="A3074" i="7"/>
  <c r="A3075" i="7"/>
  <c r="A3076" i="7"/>
  <c r="A3077" i="7"/>
  <c r="A3078" i="7"/>
  <c r="A3079" i="7"/>
  <c r="A3080" i="7"/>
  <c r="A3081" i="7"/>
  <c r="A3082" i="7"/>
  <c r="A3083" i="7"/>
  <c r="A3084" i="7"/>
  <c r="A3085" i="7"/>
  <c r="A3086" i="7"/>
  <c r="A3087" i="7"/>
  <c r="A3088" i="7"/>
  <c r="A3089" i="7"/>
  <c r="A3090" i="7"/>
  <c r="A3091" i="7"/>
  <c r="A3092" i="7"/>
  <c r="A3093" i="7"/>
  <c r="A3094" i="7"/>
  <c r="A3095" i="7"/>
  <c r="A3096" i="7"/>
  <c r="A3097" i="7"/>
  <c r="A3098" i="7"/>
  <c r="A3099" i="7"/>
  <c r="A3100" i="7"/>
  <c r="A3101" i="7"/>
  <c r="A3102" i="7"/>
  <c r="A3103" i="7"/>
  <c r="A3104" i="7"/>
  <c r="A3105" i="7"/>
  <c r="A3106" i="7"/>
  <c r="A3107" i="7"/>
  <c r="A3108" i="7"/>
  <c r="A3109" i="7"/>
  <c r="A3110" i="7"/>
  <c r="A3111" i="7"/>
  <c r="A3112" i="7"/>
  <c r="A3113" i="7"/>
  <c r="A3114" i="7"/>
  <c r="A3115" i="7"/>
  <c r="A3116" i="7"/>
  <c r="A3117" i="7"/>
  <c r="A3118" i="7"/>
  <c r="A3119" i="7"/>
  <c r="A3120" i="7"/>
  <c r="A3121" i="7"/>
  <c r="A3122" i="7"/>
  <c r="A3123" i="7"/>
  <c r="A3124" i="7"/>
  <c r="A3125" i="7"/>
  <c r="A3126" i="7"/>
  <c r="A3127" i="7"/>
  <c r="A3128" i="7"/>
  <c r="A3129" i="7"/>
  <c r="A3130" i="7"/>
  <c r="A3131" i="7"/>
  <c r="A3132" i="7"/>
  <c r="A3133" i="7"/>
  <c r="A3134" i="7"/>
  <c r="A3135" i="7"/>
  <c r="A3136" i="7"/>
  <c r="A3137" i="7"/>
  <c r="A3138" i="7"/>
  <c r="A3139" i="7"/>
  <c r="A3140" i="7"/>
  <c r="A3141" i="7"/>
  <c r="A3142" i="7"/>
  <c r="A3143" i="7"/>
  <c r="A3144" i="7"/>
  <c r="A3145" i="7"/>
  <c r="A3146" i="7"/>
  <c r="A3147" i="7"/>
  <c r="A3148" i="7"/>
  <c r="A3149" i="7"/>
  <c r="A3150" i="7"/>
  <c r="A3151" i="7"/>
  <c r="A3152" i="7"/>
  <c r="A3153" i="7"/>
  <c r="A3154" i="7"/>
  <c r="A3155" i="7"/>
  <c r="A3156" i="7"/>
  <c r="A3157" i="7"/>
  <c r="A3158" i="7"/>
  <c r="A3159" i="7"/>
  <c r="A3160" i="7"/>
  <c r="A3161" i="7"/>
  <c r="A3162" i="7"/>
  <c r="A3163" i="7"/>
  <c r="A3164" i="7"/>
  <c r="A3165" i="7"/>
  <c r="A3166" i="7"/>
  <c r="A3167" i="7"/>
  <c r="A3168" i="7"/>
  <c r="A3169" i="7"/>
  <c r="A3170" i="7"/>
  <c r="A3171" i="7"/>
  <c r="A3172" i="7"/>
  <c r="A3173" i="7"/>
  <c r="A3174" i="7"/>
  <c r="A3175" i="7"/>
  <c r="A3176" i="7"/>
  <c r="A3177" i="7"/>
  <c r="A3178" i="7"/>
  <c r="A3179" i="7"/>
  <c r="A3180" i="7"/>
  <c r="A3181" i="7"/>
  <c r="A3182" i="7"/>
  <c r="A3183" i="7"/>
  <c r="A3184" i="7"/>
  <c r="A3185" i="7"/>
  <c r="A3186" i="7"/>
  <c r="A3187" i="7"/>
  <c r="A3188" i="7"/>
  <c r="A3189" i="7"/>
  <c r="A3190" i="7"/>
  <c r="A3191" i="7"/>
  <c r="A3192" i="7"/>
  <c r="A3193" i="7"/>
  <c r="A3194" i="7"/>
  <c r="A3195" i="7"/>
  <c r="A3196" i="7"/>
  <c r="A3197" i="7"/>
  <c r="A3198" i="7"/>
  <c r="A3199" i="7"/>
  <c r="A3200" i="7"/>
  <c r="A3201" i="7"/>
  <c r="A3202" i="7"/>
  <c r="A3203" i="7"/>
  <c r="A3204" i="7"/>
  <c r="A3205" i="7"/>
  <c r="A3206" i="7"/>
  <c r="A3207" i="7"/>
  <c r="A3208" i="7"/>
  <c r="A3209" i="7"/>
  <c r="A3210" i="7"/>
  <c r="A3211" i="7"/>
  <c r="A3212" i="7"/>
  <c r="A3213" i="7"/>
  <c r="A3214" i="7"/>
  <c r="A3215" i="7"/>
  <c r="A3216" i="7"/>
  <c r="A3217" i="7"/>
  <c r="A3218" i="7"/>
  <c r="A3219" i="7"/>
  <c r="A3220" i="7"/>
  <c r="A3221" i="7"/>
  <c r="A3222" i="7"/>
  <c r="A3223" i="7"/>
  <c r="A3224" i="7"/>
  <c r="A3225" i="7"/>
  <c r="A3226" i="7"/>
  <c r="A3227" i="7"/>
  <c r="A3228" i="7"/>
  <c r="A3229" i="7"/>
  <c r="A3230" i="7"/>
  <c r="A3231" i="7"/>
  <c r="A3232" i="7"/>
  <c r="A3233" i="7"/>
  <c r="A3234" i="7"/>
  <c r="A3235" i="7"/>
  <c r="A3236" i="7"/>
  <c r="A3237" i="7"/>
  <c r="A3238" i="7"/>
  <c r="A3239" i="7"/>
  <c r="A3240" i="7"/>
  <c r="A3241" i="7"/>
  <c r="A3242" i="7"/>
  <c r="A3243" i="7"/>
  <c r="A3244" i="7"/>
  <c r="A3245" i="7"/>
  <c r="A3246" i="7"/>
  <c r="A3247" i="7"/>
  <c r="A3248" i="7"/>
  <c r="A3249" i="7"/>
  <c r="A3250" i="7"/>
  <c r="A3251" i="7"/>
  <c r="A3252" i="7"/>
  <c r="A3253" i="7"/>
  <c r="A3254" i="7"/>
  <c r="A3255" i="7"/>
  <c r="A3256" i="7"/>
  <c r="A3257" i="7"/>
  <c r="A3258" i="7"/>
  <c r="A3259" i="7"/>
  <c r="A3260" i="7"/>
  <c r="A3261" i="7"/>
  <c r="A3262" i="7"/>
  <c r="A3263" i="7"/>
  <c r="A3264" i="7"/>
  <c r="A3265" i="7"/>
  <c r="A3266" i="7"/>
  <c r="A3267" i="7"/>
  <c r="A3268" i="7"/>
  <c r="A3269" i="7"/>
  <c r="A3270" i="7"/>
  <c r="A3271" i="7"/>
  <c r="A3272" i="7"/>
  <c r="A3273" i="7"/>
  <c r="A3274" i="7"/>
  <c r="A3275" i="7"/>
  <c r="A3276" i="7"/>
  <c r="A3277" i="7"/>
  <c r="A3278" i="7"/>
  <c r="A3279" i="7"/>
  <c r="A3280" i="7"/>
  <c r="A3281" i="7"/>
  <c r="A3282" i="7"/>
  <c r="A3283" i="7"/>
  <c r="A3284" i="7"/>
  <c r="A3285" i="7"/>
  <c r="A3286" i="7"/>
  <c r="A3287" i="7"/>
  <c r="A3288" i="7"/>
  <c r="A3289" i="7"/>
  <c r="A3290" i="7"/>
  <c r="A3291" i="7"/>
  <c r="A3292" i="7"/>
  <c r="A3293" i="7"/>
  <c r="A3294" i="7"/>
  <c r="A3295" i="7"/>
  <c r="A3296" i="7"/>
  <c r="A3297" i="7"/>
  <c r="A3298" i="7"/>
  <c r="A3299" i="7"/>
  <c r="A3300" i="7"/>
  <c r="A3301" i="7"/>
  <c r="A3302" i="7"/>
  <c r="A3303" i="7"/>
  <c r="A3304" i="7"/>
  <c r="A3305" i="7"/>
  <c r="A3306" i="7"/>
  <c r="A3307" i="7"/>
  <c r="A3308" i="7"/>
  <c r="A3309" i="7"/>
  <c r="A3310" i="7"/>
  <c r="A3311" i="7"/>
  <c r="A3312" i="7"/>
  <c r="A3313" i="7"/>
  <c r="A3314" i="7"/>
  <c r="A3315" i="7"/>
  <c r="A3316" i="7"/>
  <c r="A3317" i="7"/>
  <c r="A3318" i="7"/>
  <c r="A3319" i="7"/>
  <c r="A3320" i="7"/>
  <c r="A3321" i="7"/>
  <c r="A3322" i="7"/>
  <c r="A3323" i="7"/>
  <c r="A3324" i="7"/>
  <c r="A3325" i="7"/>
  <c r="A3326" i="7"/>
  <c r="A3327" i="7"/>
  <c r="A3328" i="7"/>
  <c r="A3329" i="7"/>
  <c r="A3330" i="7"/>
  <c r="A3331" i="7"/>
  <c r="A3332" i="7"/>
  <c r="A3333" i="7"/>
  <c r="A3334" i="7"/>
  <c r="A3335" i="7"/>
  <c r="A3336" i="7"/>
  <c r="A3337" i="7"/>
  <c r="A3338" i="7"/>
  <c r="A3339" i="7"/>
  <c r="A3340" i="7"/>
  <c r="A3341" i="7"/>
  <c r="A3342" i="7"/>
  <c r="A3343" i="7"/>
  <c r="A3344" i="7"/>
  <c r="A3345" i="7"/>
  <c r="A3346" i="7"/>
  <c r="A3347" i="7"/>
  <c r="A3348" i="7"/>
  <c r="A3349" i="7"/>
  <c r="A3350" i="7"/>
  <c r="A3351" i="7"/>
  <c r="A3352" i="7"/>
  <c r="A3353" i="7"/>
  <c r="A3354" i="7"/>
  <c r="A3355" i="7"/>
  <c r="A3356" i="7"/>
  <c r="A3357" i="7"/>
  <c r="A3358" i="7"/>
  <c r="A3359" i="7"/>
  <c r="A3360" i="7"/>
  <c r="A3361" i="7"/>
  <c r="A3362" i="7"/>
  <c r="A3363" i="7"/>
  <c r="A3364" i="7"/>
  <c r="A3365" i="7"/>
  <c r="A3366" i="7"/>
  <c r="A3367" i="7"/>
  <c r="A3368" i="7"/>
  <c r="A3369" i="7"/>
  <c r="A3370" i="7"/>
  <c r="A3371" i="7"/>
  <c r="A3372" i="7"/>
  <c r="A3373" i="7"/>
  <c r="A3374" i="7"/>
  <c r="A3375" i="7"/>
  <c r="A3376" i="7"/>
  <c r="A3377" i="7"/>
  <c r="A3378" i="7"/>
  <c r="A3379" i="7"/>
  <c r="A3380" i="7"/>
  <c r="A3381" i="7"/>
  <c r="A3382" i="7"/>
  <c r="A3383" i="7"/>
  <c r="A3384" i="7"/>
  <c r="A3385" i="7"/>
  <c r="A3386" i="7"/>
  <c r="A3387" i="7"/>
  <c r="A3388" i="7"/>
  <c r="A3389" i="7"/>
  <c r="A3390" i="7"/>
  <c r="A3391" i="7"/>
  <c r="A3392" i="7"/>
  <c r="A3393" i="7"/>
  <c r="A3394" i="7"/>
  <c r="A3395" i="7"/>
  <c r="A3396" i="7"/>
  <c r="A3397" i="7"/>
  <c r="A3398" i="7"/>
  <c r="A3399" i="7"/>
  <c r="A3400" i="7"/>
  <c r="A3401" i="7"/>
  <c r="A3402" i="7"/>
  <c r="A3403" i="7"/>
  <c r="A3404" i="7"/>
  <c r="A3405" i="7"/>
  <c r="A3406" i="7"/>
  <c r="A3407" i="7"/>
  <c r="A3408" i="7"/>
  <c r="A3409" i="7"/>
  <c r="A3410" i="7"/>
  <c r="A3411" i="7"/>
  <c r="A3412" i="7"/>
  <c r="A3413" i="7"/>
  <c r="A3414" i="7"/>
  <c r="A3415" i="7"/>
  <c r="A3416" i="7"/>
  <c r="A3417" i="7"/>
  <c r="A3418" i="7"/>
  <c r="A3419" i="7"/>
  <c r="A3420" i="7"/>
  <c r="A3421" i="7"/>
  <c r="A3422" i="7"/>
  <c r="A3423" i="7"/>
  <c r="A3424" i="7"/>
  <c r="A3425" i="7"/>
  <c r="A3426" i="7"/>
  <c r="A3427" i="7"/>
  <c r="A3428" i="7"/>
  <c r="A3429" i="7"/>
  <c r="A3430" i="7"/>
  <c r="A3431" i="7"/>
  <c r="A3432" i="7"/>
  <c r="A3433" i="7"/>
  <c r="A3434" i="7"/>
  <c r="A3435" i="7"/>
  <c r="A3436" i="7"/>
  <c r="A3437" i="7"/>
  <c r="A3438" i="7"/>
  <c r="A3439" i="7"/>
  <c r="A3440" i="7"/>
  <c r="A3441" i="7"/>
  <c r="A3442" i="7"/>
  <c r="A3443" i="7"/>
  <c r="A3444" i="7"/>
  <c r="A3445" i="7"/>
  <c r="A3446" i="7"/>
  <c r="A3447" i="7"/>
  <c r="A3448" i="7"/>
  <c r="A3449" i="7"/>
  <c r="A3450" i="7"/>
  <c r="A3451" i="7"/>
  <c r="A3452" i="7"/>
  <c r="A3453" i="7"/>
  <c r="A3454" i="7"/>
  <c r="A3455" i="7"/>
  <c r="A3456" i="7"/>
  <c r="A3457" i="7"/>
  <c r="A3458" i="7"/>
  <c r="A3459" i="7"/>
  <c r="A3460" i="7"/>
  <c r="A3461" i="7"/>
  <c r="A3462" i="7"/>
  <c r="A3463" i="7"/>
  <c r="A3464" i="7"/>
  <c r="A3465" i="7"/>
  <c r="A3466" i="7"/>
  <c r="A3467" i="7"/>
  <c r="A3468" i="7"/>
  <c r="A3469" i="7"/>
  <c r="A3470" i="7"/>
  <c r="A3471" i="7"/>
  <c r="A3472" i="7"/>
  <c r="A3473" i="7"/>
  <c r="A3474" i="7"/>
  <c r="A3475" i="7"/>
  <c r="A3476" i="7"/>
  <c r="A3477" i="7"/>
  <c r="A3478" i="7"/>
  <c r="A3479" i="7"/>
  <c r="A3480" i="7"/>
  <c r="A3481" i="7"/>
  <c r="A3482" i="7"/>
  <c r="A3483" i="7"/>
  <c r="A3484" i="7"/>
  <c r="A3485" i="7"/>
  <c r="A3486" i="7"/>
  <c r="A3487" i="7"/>
  <c r="A3488" i="7"/>
  <c r="A3489" i="7"/>
  <c r="A3490" i="7"/>
  <c r="A3491" i="7"/>
  <c r="A3492" i="7"/>
  <c r="A3493" i="7"/>
  <c r="A3494" i="7"/>
  <c r="A3495" i="7"/>
  <c r="A3496" i="7"/>
  <c r="A3497" i="7"/>
  <c r="A3498" i="7"/>
  <c r="A3499" i="7"/>
  <c r="A3500" i="7"/>
  <c r="A3501" i="7"/>
  <c r="A3502" i="7"/>
  <c r="A3503" i="7"/>
  <c r="A3504" i="7"/>
  <c r="A3505" i="7"/>
  <c r="A3506" i="7"/>
  <c r="A3507" i="7"/>
  <c r="A3508" i="7"/>
  <c r="A3509" i="7"/>
  <c r="A3510" i="7"/>
  <c r="A3511" i="7"/>
  <c r="A3512" i="7"/>
  <c r="A3513" i="7"/>
  <c r="A3514" i="7"/>
  <c r="A3515" i="7"/>
  <c r="A3516" i="7"/>
  <c r="A3517" i="7"/>
  <c r="A3518" i="7"/>
  <c r="A3519" i="7"/>
  <c r="A3520" i="7"/>
  <c r="A3521" i="7"/>
  <c r="A3522" i="7"/>
  <c r="A3523" i="7"/>
  <c r="A3524" i="7"/>
  <c r="A3525" i="7"/>
  <c r="A3526" i="7"/>
  <c r="A3527" i="7"/>
  <c r="A3528" i="7"/>
  <c r="A3529" i="7"/>
  <c r="A3530" i="7"/>
  <c r="A3531" i="7"/>
  <c r="A3532" i="7"/>
  <c r="A3533" i="7"/>
  <c r="A3534" i="7"/>
  <c r="A3535" i="7"/>
  <c r="A3536" i="7"/>
  <c r="A3537" i="7"/>
  <c r="A3538" i="7"/>
  <c r="A3539" i="7"/>
  <c r="A3540" i="7"/>
  <c r="A3541" i="7"/>
  <c r="A3542" i="7"/>
  <c r="A3543" i="7"/>
  <c r="A3544" i="7"/>
  <c r="A3545" i="7"/>
  <c r="A3546" i="7"/>
  <c r="A3547" i="7"/>
  <c r="A3548" i="7"/>
  <c r="A3549" i="7"/>
  <c r="A3550" i="7"/>
  <c r="A3551" i="7"/>
  <c r="A3552" i="7"/>
  <c r="A3553" i="7"/>
  <c r="A3554" i="7"/>
  <c r="A3555" i="7"/>
  <c r="A3556" i="7"/>
  <c r="A3557" i="7"/>
  <c r="A3558" i="7"/>
  <c r="A3559" i="7"/>
  <c r="A3560" i="7"/>
  <c r="A3561" i="7"/>
  <c r="A3562" i="7"/>
  <c r="A3563" i="7"/>
  <c r="A3564" i="7"/>
  <c r="A3565" i="7"/>
  <c r="A3566" i="7"/>
  <c r="A3567" i="7"/>
  <c r="A3568" i="7"/>
  <c r="A3569" i="7"/>
  <c r="A3570" i="7"/>
  <c r="A3571" i="7"/>
  <c r="A3572" i="7"/>
  <c r="A3573" i="7"/>
  <c r="A3574" i="7"/>
  <c r="A3575" i="7"/>
  <c r="A3576" i="7"/>
  <c r="A3577" i="7"/>
  <c r="A3578" i="7"/>
  <c r="A3579" i="7"/>
  <c r="A3580" i="7"/>
  <c r="A3581" i="7"/>
  <c r="A3582" i="7"/>
  <c r="A3583" i="7"/>
  <c r="A3584" i="7"/>
  <c r="A3585" i="7"/>
  <c r="A3586" i="7"/>
  <c r="A3587" i="7"/>
  <c r="A3588" i="7"/>
  <c r="A3589" i="7"/>
  <c r="A3590" i="7"/>
  <c r="A3591" i="7"/>
  <c r="A3592" i="7"/>
  <c r="A3593" i="7"/>
  <c r="A3594" i="7"/>
  <c r="A3595" i="7"/>
  <c r="A3596" i="7"/>
  <c r="A3597" i="7"/>
  <c r="A3598" i="7"/>
  <c r="A3599" i="7"/>
  <c r="A3600" i="7"/>
  <c r="A3601" i="7"/>
  <c r="A3602" i="7"/>
  <c r="A3603" i="7"/>
  <c r="A3604" i="7"/>
  <c r="A3605" i="7"/>
  <c r="A3606" i="7"/>
  <c r="A3607" i="7"/>
  <c r="A3608" i="7"/>
  <c r="A3609" i="7"/>
  <c r="A3610" i="7"/>
  <c r="A3611" i="7"/>
  <c r="A3612" i="7"/>
  <c r="A3613" i="7"/>
  <c r="A3614" i="7"/>
  <c r="A3615" i="7"/>
  <c r="A3616" i="7"/>
  <c r="A3617" i="7"/>
  <c r="A3618" i="7"/>
  <c r="A3619" i="7"/>
  <c r="A3620" i="7"/>
  <c r="A3621" i="7"/>
  <c r="A3622" i="7"/>
  <c r="A3623" i="7"/>
  <c r="A3624" i="7"/>
  <c r="A3625" i="7"/>
  <c r="A3626" i="7"/>
  <c r="A3627" i="7"/>
  <c r="A3628" i="7"/>
  <c r="A3629" i="7"/>
  <c r="A3630" i="7"/>
  <c r="A3631" i="7"/>
  <c r="A3632" i="7"/>
  <c r="A3633" i="7"/>
  <c r="A3634" i="7"/>
  <c r="A3635" i="7"/>
  <c r="A3636" i="7"/>
  <c r="A3637" i="7"/>
  <c r="A3638" i="7"/>
  <c r="A3639" i="7"/>
  <c r="A3640" i="7"/>
  <c r="A3641" i="7"/>
  <c r="A3642" i="7"/>
  <c r="A3643" i="7"/>
  <c r="A3644" i="7"/>
  <c r="A3645" i="7"/>
  <c r="A3646" i="7"/>
  <c r="A3647" i="7"/>
  <c r="A3648" i="7"/>
  <c r="A3649" i="7"/>
  <c r="A3650" i="7"/>
  <c r="A3651" i="7"/>
  <c r="A3652" i="7"/>
  <c r="A3653" i="7"/>
  <c r="A3654" i="7"/>
  <c r="A3655" i="7"/>
  <c r="A3656" i="7"/>
  <c r="A3657" i="7"/>
  <c r="A3658" i="7"/>
  <c r="A3659" i="7"/>
  <c r="A3660" i="7"/>
  <c r="A3661" i="7"/>
  <c r="A3662" i="7"/>
  <c r="A3663" i="7"/>
  <c r="A3664" i="7"/>
  <c r="A3665" i="7"/>
  <c r="A3666" i="7"/>
  <c r="A3667" i="7"/>
  <c r="A3668" i="7"/>
  <c r="A3669" i="7"/>
  <c r="A3670" i="7"/>
  <c r="A3671" i="7"/>
  <c r="A3672" i="7"/>
  <c r="A3673" i="7"/>
  <c r="A3674" i="7"/>
  <c r="A3675" i="7"/>
  <c r="A3676" i="7"/>
  <c r="A3677" i="7"/>
  <c r="A3678" i="7"/>
  <c r="A3679" i="7"/>
  <c r="A3680" i="7"/>
  <c r="A3681" i="7"/>
  <c r="A3682" i="7"/>
  <c r="A3683" i="7"/>
  <c r="A3684" i="7"/>
  <c r="A3685" i="7"/>
  <c r="A3686" i="7"/>
  <c r="A3687" i="7"/>
  <c r="A3688" i="7"/>
  <c r="A3689" i="7"/>
  <c r="A3690" i="7"/>
  <c r="A3691" i="7"/>
  <c r="A3692" i="7"/>
  <c r="A3693" i="7"/>
  <c r="A3694" i="7"/>
  <c r="A3695" i="7"/>
  <c r="A3696" i="7"/>
  <c r="A3697" i="7"/>
  <c r="A3698" i="7"/>
  <c r="A3699" i="7"/>
  <c r="A3700" i="7"/>
  <c r="A3701" i="7"/>
  <c r="A3702" i="7"/>
  <c r="A3703" i="7"/>
  <c r="A3704" i="7"/>
  <c r="A3705" i="7"/>
  <c r="A3706" i="7"/>
  <c r="A3707" i="7"/>
  <c r="A3708" i="7"/>
  <c r="A3709" i="7"/>
  <c r="A3710" i="7"/>
  <c r="A3711" i="7"/>
  <c r="A3712" i="7"/>
  <c r="A3713" i="7"/>
  <c r="A3714" i="7"/>
  <c r="A3715" i="7"/>
  <c r="A3716" i="7"/>
  <c r="A3717" i="7"/>
  <c r="A3718" i="7"/>
  <c r="A3719" i="7"/>
  <c r="A3720" i="7"/>
  <c r="A3721" i="7"/>
  <c r="A3722" i="7"/>
  <c r="A3723" i="7"/>
  <c r="A3724" i="7"/>
  <c r="A3725" i="7"/>
  <c r="A3726" i="7"/>
  <c r="A3727" i="7"/>
  <c r="A3728" i="7"/>
  <c r="A3729" i="7"/>
  <c r="A3730" i="7"/>
  <c r="A3731" i="7"/>
  <c r="A3732" i="7"/>
  <c r="A3733" i="7"/>
  <c r="A3734" i="7"/>
  <c r="A3735" i="7"/>
  <c r="A3736" i="7"/>
  <c r="A3737" i="7"/>
  <c r="A3738" i="7"/>
  <c r="A3739" i="7"/>
  <c r="A3740" i="7"/>
  <c r="A3741" i="7"/>
  <c r="A3742" i="7"/>
  <c r="A3743" i="7"/>
  <c r="A3744" i="7"/>
  <c r="A3745" i="7"/>
  <c r="A3746" i="7"/>
  <c r="A3747" i="7"/>
  <c r="A3748" i="7"/>
  <c r="A3749" i="7"/>
  <c r="A3750" i="7"/>
  <c r="A3751" i="7"/>
  <c r="A3752" i="7"/>
  <c r="A3753" i="7"/>
  <c r="A3754" i="7"/>
  <c r="A3755" i="7"/>
  <c r="A3756" i="7"/>
  <c r="A3757" i="7"/>
  <c r="A3758" i="7"/>
  <c r="A3759" i="7"/>
  <c r="A3760" i="7"/>
  <c r="A3761" i="7"/>
  <c r="A3762" i="7"/>
  <c r="A3763" i="7"/>
  <c r="A3764" i="7"/>
  <c r="A3765" i="7"/>
  <c r="A3766" i="7"/>
  <c r="A3767" i="7"/>
  <c r="A3768" i="7"/>
  <c r="A3769" i="7"/>
  <c r="A3770" i="7"/>
  <c r="A3771" i="7"/>
  <c r="A3772" i="7"/>
  <c r="A3773" i="7"/>
  <c r="A3774" i="7"/>
  <c r="A3775" i="7"/>
  <c r="A3776" i="7"/>
  <c r="A3777" i="7"/>
  <c r="A3778" i="7"/>
  <c r="A3779" i="7"/>
  <c r="A3780" i="7"/>
  <c r="A3781" i="7"/>
  <c r="A3782" i="7"/>
  <c r="A3783" i="7"/>
  <c r="A3784" i="7"/>
  <c r="A3785" i="7"/>
  <c r="A3786" i="7"/>
  <c r="A3787" i="7"/>
  <c r="A3788" i="7"/>
  <c r="A3789" i="7"/>
  <c r="A3790" i="7"/>
  <c r="A3791" i="7"/>
  <c r="A3792" i="7"/>
  <c r="A3793" i="7"/>
  <c r="A3794" i="7"/>
  <c r="A3795" i="7"/>
  <c r="A3796" i="7"/>
  <c r="A3797" i="7"/>
  <c r="A3798" i="7"/>
  <c r="A3799" i="7"/>
  <c r="A3800" i="7"/>
  <c r="A3801" i="7"/>
  <c r="A3802" i="7"/>
  <c r="A3803" i="7"/>
  <c r="A3804" i="7"/>
  <c r="A3805" i="7"/>
  <c r="A3806" i="7"/>
  <c r="A3807" i="7"/>
  <c r="A3808" i="7"/>
  <c r="A3809" i="7"/>
  <c r="A3810" i="7"/>
  <c r="A3811" i="7"/>
  <c r="A3812" i="7"/>
  <c r="A3813" i="7"/>
  <c r="A3814" i="7"/>
  <c r="A3815" i="7"/>
  <c r="A3816" i="7"/>
  <c r="A3817" i="7"/>
  <c r="A3818" i="7"/>
  <c r="A3819" i="7"/>
  <c r="A3820" i="7"/>
  <c r="A3821" i="7"/>
  <c r="A3822" i="7"/>
  <c r="A3823" i="7"/>
  <c r="A3824" i="7"/>
  <c r="A3825" i="7"/>
  <c r="A3826" i="7"/>
  <c r="A3827" i="7"/>
  <c r="A3828" i="7"/>
  <c r="A3829" i="7"/>
  <c r="A3830" i="7"/>
  <c r="A3831" i="7"/>
  <c r="A3832" i="7"/>
  <c r="A3833" i="7"/>
  <c r="A3834" i="7"/>
  <c r="A3835" i="7"/>
  <c r="A3836" i="7"/>
  <c r="A3837" i="7"/>
  <c r="A3838" i="7"/>
  <c r="A3839" i="7"/>
  <c r="A3840" i="7"/>
  <c r="A3841" i="7"/>
  <c r="A3842" i="7"/>
  <c r="A3843" i="7"/>
  <c r="A3844" i="7"/>
  <c r="A3845" i="7"/>
  <c r="A3846" i="7"/>
  <c r="A3847" i="7"/>
  <c r="A3848" i="7"/>
  <c r="A3849" i="7"/>
  <c r="A3850" i="7"/>
  <c r="A3851" i="7"/>
  <c r="A3852" i="7"/>
  <c r="A3853" i="7"/>
  <c r="A3854" i="7"/>
  <c r="A3855" i="7"/>
  <c r="A3856" i="7"/>
  <c r="A3857" i="7"/>
  <c r="A3858" i="7"/>
  <c r="A3859" i="7"/>
  <c r="A3860" i="7"/>
  <c r="A3861" i="7"/>
  <c r="A3862" i="7"/>
  <c r="A3863" i="7"/>
  <c r="A3864" i="7"/>
  <c r="A3865" i="7"/>
  <c r="A3866" i="7"/>
  <c r="A3867" i="7"/>
  <c r="A3868" i="7"/>
  <c r="A3869" i="7"/>
  <c r="A3870" i="7"/>
  <c r="A3871" i="7"/>
  <c r="A3872" i="7"/>
  <c r="A3873" i="7"/>
  <c r="A3874" i="7"/>
  <c r="A3875" i="7"/>
  <c r="A3876" i="7"/>
  <c r="A3877" i="7"/>
  <c r="A3878" i="7"/>
  <c r="A3879" i="7"/>
  <c r="A3880" i="7"/>
  <c r="A3881" i="7"/>
  <c r="A3882" i="7"/>
  <c r="A3883" i="7"/>
  <c r="A3884" i="7"/>
  <c r="A3885" i="7"/>
  <c r="A3886" i="7"/>
  <c r="A3887" i="7"/>
  <c r="A3888" i="7"/>
  <c r="A3889" i="7"/>
  <c r="A3890" i="7"/>
  <c r="A3891" i="7"/>
  <c r="A3892" i="7"/>
  <c r="A3893" i="7"/>
  <c r="A3894" i="7"/>
  <c r="A3895" i="7"/>
  <c r="A3896" i="7"/>
  <c r="A3897" i="7"/>
  <c r="A3898" i="7"/>
  <c r="A3899" i="7"/>
  <c r="A3900" i="7"/>
  <c r="A3901" i="7"/>
  <c r="A3902" i="7"/>
  <c r="A3903" i="7"/>
  <c r="A3904" i="7"/>
  <c r="A3905" i="7"/>
  <c r="A3906" i="7"/>
  <c r="A3907" i="7"/>
  <c r="A3908" i="7"/>
  <c r="A3909" i="7"/>
  <c r="A3910" i="7"/>
  <c r="A3911" i="7"/>
  <c r="A3912" i="7"/>
  <c r="A3913" i="7"/>
  <c r="A3914" i="7"/>
  <c r="A3915" i="7"/>
  <c r="A3916" i="7"/>
  <c r="A3917" i="7"/>
  <c r="A3918" i="7"/>
  <c r="A3919" i="7"/>
  <c r="A3920" i="7"/>
  <c r="A3921" i="7"/>
  <c r="A3922" i="7"/>
  <c r="A3923" i="7"/>
  <c r="A3924" i="7"/>
  <c r="A3925" i="7"/>
  <c r="A3926" i="7"/>
  <c r="A3927" i="7"/>
  <c r="A3928" i="7"/>
  <c r="A3929" i="7"/>
  <c r="A3930" i="7"/>
  <c r="A3931" i="7"/>
  <c r="A3932" i="7"/>
  <c r="A3933" i="7"/>
  <c r="A3934" i="7"/>
  <c r="A3935" i="7"/>
  <c r="A3936" i="7"/>
  <c r="A3937" i="7"/>
  <c r="A3938" i="7"/>
  <c r="A3939" i="7"/>
  <c r="A3940" i="7"/>
  <c r="A3941" i="7"/>
  <c r="A3942" i="7"/>
  <c r="A3943" i="7"/>
  <c r="A3944" i="7"/>
  <c r="A3945" i="7"/>
  <c r="A3946" i="7"/>
  <c r="A3947" i="7"/>
  <c r="A3948" i="7"/>
  <c r="A3949" i="7"/>
  <c r="A3950" i="7"/>
  <c r="A3951" i="7"/>
  <c r="A3952" i="7"/>
  <c r="A3953" i="7"/>
  <c r="A3954" i="7"/>
  <c r="A3955" i="7"/>
  <c r="A3956" i="7"/>
  <c r="A3957" i="7"/>
  <c r="A3958" i="7"/>
  <c r="A3959" i="7"/>
  <c r="A3960" i="7"/>
  <c r="A3961" i="7"/>
  <c r="A3962" i="7"/>
  <c r="A3963" i="7"/>
  <c r="A3964" i="7"/>
  <c r="A3965" i="7"/>
  <c r="A3966" i="7"/>
  <c r="A3967" i="7"/>
  <c r="A3968" i="7"/>
  <c r="A3969" i="7"/>
  <c r="A3970" i="7"/>
  <c r="A3971" i="7"/>
  <c r="A3972" i="7"/>
  <c r="A3973" i="7"/>
  <c r="A3974" i="7"/>
  <c r="A3975" i="7"/>
  <c r="A3976" i="7"/>
  <c r="A3977" i="7"/>
  <c r="A3978" i="7"/>
  <c r="A3979" i="7"/>
  <c r="A3980" i="7"/>
  <c r="A3981" i="7"/>
  <c r="A3982" i="7"/>
  <c r="A3983" i="7"/>
  <c r="A3984" i="7"/>
  <c r="A3985" i="7"/>
  <c r="A3986" i="7"/>
  <c r="A3987" i="7"/>
  <c r="A3988" i="7"/>
  <c r="A3989" i="7"/>
  <c r="A3990" i="7"/>
  <c r="A3991" i="7"/>
  <c r="A3992" i="7"/>
  <c r="A3993" i="7"/>
  <c r="A3994" i="7"/>
  <c r="A3995" i="7"/>
  <c r="A3996" i="7"/>
  <c r="A3997" i="7"/>
  <c r="A3998" i="7"/>
  <c r="A3999" i="7"/>
  <c r="A4000" i="7"/>
  <c r="A4001" i="7"/>
  <c r="A4002" i="7"/>
  <c r="A4003" i="7"/>
  <c r="A4004" i="7"/>
  <c r="A4005" i="7"/>
  <c r="A4006" i="7"/>
  <c r="A4007" i="7"/>
  <c r="A4008" i="7"/>
  <c r="A4009" i="7"/>
  <c r="A4010" i="7"/>
  <c r="A4011" i="7"/>
  <c r="A4012" i="7"/>
  <c r="A4013" i="7"/>
  <c r="A4014" i="7"/>
  <c r="A4015" i="7"/>
  <c r="A4016" i="7"/>
  <c r="A4017" i="7"/>
  <c r="A4018" i="7"/>
  <c r="A4019" i="7"/>
  <c r="A4020" i="7"/>
  <c r="A4021" i="7"/>
  <c r="A4022" i="7"/>
  <c r="A4023" i="7"/>
  <c r="A4024" i="7"/>
  <c r="A4025" i="7"/>
  <c r="A4026" i="7"/>
  <c r="A4027" i="7"/>
  <c r="A4028" i="7"/>
  <c r="A4029" i="7"/>
  <c r="A4030" i="7"/>
  <c r="A4031" i="7"/>
  <c r="A4032" i="7"/>
  <c r="A4033" i="7"/>
  <c r="A4034" i="7"/>
  <c r="A4035" i="7"/>
  <c r="A4036" i="7"/>
  <c r="A4037" i="7"/>
  <c r="A4038" i="7"/>
  <c r="A4039" i="7"/>
  <c r="A4040" i="7"/>
  <c r="A4041" i="7"/>
  <c r="A4042" i="7"/>
  <c r="A4043" i="7"/>
  <c r="A4044" i="7"/>
  <c r="A4045" i="7"/>
  <c r="A4046" i="7"/>
  <c r="A4047" i="7"/>
  <c r="A4048" i="7"/>
  <c r="A4049" i="7"/>
  <c r="A4050" i="7"/>
  <c r="A4051" i="7"/>
  <c r="A4052" i="7"/>
  <c r="A4053" i="7"/>
  <c r="A4054" i="7"/>
  <c r="A4055" i="7"/>
  <c r="A4056" i="7"/>
  <c r="A4057" i="7"/>
  <c r="A4058" i="7"/>
  <c r="A4059" i="7"/>
  <c r="A4060" i="7"/>
  <c r="A4061" i="7"/>
  <c r="A4062" i="7"/>
  <c r="A4063" i="7"/>
  <c r="A4064" i="7"/>
  <c r="A4065" i="7"/>
  <c r="A4066" i="7"/>
  <c r="A4067" i="7"/>
  <c r="A4068" i="7"/>
  <c r="A4069" i="7"/>
  <c r="A4070" i="7"/>
  <c r="A4071" i="7"/>
  <c r="A4072" i="7"/>
  <c r="A4073" i="7"/>
  <c r="A4074" i="7"/>
  <c r="A4075" i="7"/>
  <c r="A4076" i="7"/>
  <c r="A4077" i="7"/>
  <c r="A4078" i="7"/>
  <c r="A4079" i="7"/>
  <c r="A4080" i="7"/>
  <c r="A4081" i="7"/>
  <c r="A4082" i="7"/>
  <c r="A4083" i="7"/>
  <c r="A4084" i="7"/>
  <c r="A4085" i="7"/>
  <c r="A4086" i="7"/>
  <c r="A4087" i="7"/>
  <c r="A4088" i="7"/>
  <c r="A4089" i="7"/>
  <c r="A4090" i="7"/>
  <c r="A4091" i="7"/>
  <c r="A4092" i="7"/>
  <c r="A4093" i="7"/>
  <c r="A4094" i="7"/>
  <c r="A4095" i="7"/>
  <c r="A4096" i="7"/>
  <c r="A4097" i="7"/>
  <c r="A4098" i="7"/>
  <c r="A4099" i="7"/>
  <c r="A4100" i="7"/>
  <c r="A4101" i="7"/>
  <c r="A4102" i="7"/>
  <c r="A4103" i="7"/>
  <c r="A4104" i="7"/>
  <c r="A4105" i="7"/>
  <c r="A4106" i="7"/>
  <c r="A4107" i="7"/>
  <c r="A4108" i="7"/>
  <c r="A4109" i="7"/>
  <c r="A4110" i="7"/>
  <c r="A4111" i="7"/>
  <c r="A4112" i="7"/>
  <c r="A4113" i="7"/>
  <c r="A4114" i="7"/>
  <c r="A4115" i="7"/>
  <c r="A4116" i="7"/>
  <c r="A4117" i="7"/>
  <c r="A4118" i="7"/>
  <c r="A4119" i="7"/>
  <c r="A4120" i="7"/>
  <c r="A4121" i="7"/>
  <c r="A4122" i="7"/>
  <c r="A4123" i="7"/>
  <c r="A4124" i="7"/>
  <c r="A4125" i="7"/>
  <c r="A4126" i="7"/>
  <c r="A4127" i="7"/>
  <c r="A4128" i="7"/>
  <c r="A4129" i="7"/>
  <c r="A4130" i="7"/>
  <c r="A4131" i="7"/>
  <c r="A4132" i="7"/>
  <c r="A4133" i="7"/>
  <c r="A4134" i="7"/>
  <c r="A4135" i="7"/>
  <c r="A4136" i="7"/>
  <c r="A4137" i="7"/>
  <c r="A4138" i="7"/>
  <c r="A4139" i="7"/>
  <c r="A4140" i="7"/>
  <c r="A4141" i="7"/>
  <c r="A4142" i="7"/>
  <c r="A4143" i="7"/>
  <c r="A4144" i="7"/>
  <c r="A4145" i="7"/>
  <c r="A4146" i="7"/>
  <c r="A4147" i="7"/>
  <c r="A4148" i="7"/>
  <c r="A4149" i="7"/>
  <c r="A4150" i="7"/>
  <c r="A4151" i="7"/>
  <c r="A4152" i="7"/>
  <c r="A4153" i="7"/>
  <c r="A4154" i="7"/>
  <c r="A4155" i="7"/>
  <c r="A4156" i="7"/>
  <c r="A4157" i="7"/>
  <c r="A4158" i="7"/>
  <c r="A4159" i="7"/>
  <c r="A4160" i="7"/>
  <c r="A4161" i="7"/>
  <c r="A4162" i="7"/>
  <c r="A4163" i="7"/>
  <c r="A4164" i="7"/>
  <c r="A4165" i="7"/>
  <c r="A4166" i="7"/>
  <c r="A4167" i="7"/>
  <c r="A4168" i="7"/>
  <c r="A4169" i="7"/>
  <c r="A4170" i="7"/>
  <c r="A4171" i="7"/>
  <c r="A4172" i="7"/>
  <c r="A4173" i="7"/>
  <c r="A4174" i="7"/>
  <c r="A4175" i="7"/>
  <c r="A4176" i="7"/>
  <c r="A4177" i="7"/>
  <c r="A4178" i="7"/>
  <c r="A4179" i="7"/>
  <c r="A4180" i="7"/>
  <c r="A4181" i="7"/>
  <c r="A4182" i="7"/>
  <c r="A4183" i="7"/>
  <c r="A4184" i="7"/>
  <c r="A4185" i="7"/>
  <c r="A4186" i="7"/>
  <c r="A4187" i="7"/>
  <c r="A4188" i="7"/>
  <c r="A4189" i="7"/>
  <c r="A4190" i="7"/>
  <c r="A4191" i="7"/>
  <c r="A4192" i="7"/>
  <c r="A4193" i="7"/>
  <c r="A4194" i="7"/>
  <c r="A4195" i="7"/>
  <c r="A4196" i="7"/>
  <c r="A4197" i="7"/>
  <c r="A4198" i="7"/>
  <c r="A4199" i="7"/>
  <c r="A4200" i="7"/>
  <c r="A4201" i="7"/>
  <c r="A4202" i="7"/>
  <c r="A4203" i="7"/>
  <c r="A4204" i="7"/>
  <c r="A4205" i="7"/>
  <c r="A4206" i="7"/>
  <c r="A4207" i="7"/>
  <c r="A4208" i="7"/>
  <c r="A4209" i="7"/>
  <c r="A4210" i="7"/>
  <c r="A4211" i="7"/>
  <c r="A4212" i="7"/>
  <c r="A4213" i="7"/>
  <c r="A4214" i="7"/>
  <c r="A4215" i="7"/>
  <c r="A4216" i="7"/>
  <c r="A4217" i="7"/>
  <c r="A4218" i="7"/>
  <c r="A4219" i="7"/>
  <c r="A4220" i="7"/>
  <c r="A4221" i="7"/>
  <c r="A4222" i="7"/>
  <c r="A4223" i="7"/>
  <c r="A4224" i="7"/>
  <c r="A4225" i="7"/>
  <c r="A4226" i="7"/>
  <c r="A4227" i="7"/>
  <c r="A4228" i="7"/>
  <c r="A4229" i="7"/>
  <c r="A4230" i="7"/>
  <c r="A4231" i="7"/>
  <c r="A4232" i="7"/>
  <c r="A4233" i="7"/>
  <c r="A4234" i="7"/>
  <c r="A4235" i="7"/>
  <c r="A4236" i="7"/>
  <c r="A4237" i="7"/>
  <c r="A4238" i="7"/>
  <c r="A4239" i="7"/>
  <c r="A4240" i="7"/>
  <c r="A4241" i="7"/>
  <c r="A4242" i="7"/>
  <c r="A4243" i="7"/>
  <c r="A4244" i="7"/>
  <c r="A4245" i="7"/>
  <c r="A4246" i="7"/>
  <c r="A4247" i="7"/>
  <c r="A4248" i="7"/>
  <c r="A4249" i="7"/>
  <c r="A4250" i="7"/>
  <c r="A4251" i="7"/>
  <c r="A4252" i="7"/>
  <c r="A4253" i="7"/>
  <c r="A4254" i="7"/>
  <c r="A4255" i="7"/>
  <c r="A4256" i="7"/>
  <c r="A4257" i="7"/>
  <c r="A4258" i="7"/>
  <c r="A4259" i="7"/>
  <c r="A4260" i="7"/>
  <c r="A4261" i="7"/>
  <c r="A4262" i="7"/>
  <c r="A4263" i="7"/>
  <c r="A4264" i="7"/>
  <c r="A4265" i="7"/>
  <c r="A4266" i="7"/>
  <c r="A4267" i="7"/>
  <c r="A4268" i="7"/>
  <c r="A4269" i="7"/>
  <c r="A4270" i="7"/>
  <c r="A4271" i="7"/>
  <c r="A4272" i="7"/>
  <c r="A4273" i="7"/>
  <c r="A4274" i="7"/>
  <c r="A4275" i="7"/>
  <c r="A4276" i="7"/>
  <c r="A4277" i="7"/>
  <c r="A4278" i="7"/>
  <c r="A4279" i="7"/>
  <c r="A4280" i="7"/>
  <c r="A4281" i="7"/>
  <c r="A4282" i="7"/>
  <c r="A4283" i="7"/>
  <c r="A4284" i="7"/>
  <c r="A4285" i="7"/>
  <c r="A4286" i="7"/>
  <c r="A4287" i="7"/>
  <c r="A4288" i="7"/>
  <c r="A4289" i="7"/>
  <c r="A4290" i="7"/>
  <c r="A4291" i="7"/>
  <c r="A4292" i="7"/>
  <c r="A4293" i="7"/>
  <c r="A4294" i="7"/>
  <c r="A4295" i="7"/>
  <c r="A4296" i="7"/>
  <c r="A4297" i="7"/>
  <c r="A4298" i="7"/>
  <c r="A4299" i="7"/>
  <c r="A4300" i="7"/>
  <c r="A4301" i="7"/>
  <c r="A4302" i="7"/>
  <c r="A4303" i="7"/>
  <c r="A4304" i="7"/>
  <c r="A4305" i="7"/>
  <c r="A4306" i="7"/>
  <c r="A4307" i="7"/>
  <c r="A4308" i="7"/>
  <c r="A4309" i="7"/>
  <c r="A4310" i="7"/>
  <c r="A4311" i="7"/>
  <c r="A4312" i="7"/>
  <c r="A4313" i="7"/>
  <c r="A4314" i="7"/>
  <c r="A4315" i="7"/>
  <c r="A4316" i="7"/>
  <c r="A4317" i="7"/>
  <c r="A4318" i="7"/>
  <c r="A4319" i="7"/>
  <c r="A4320" i="7"/>
  <c r="A4321" i="7"/>
  <c r="A4322" i="7"/>
  <c r="A4323" i="7"/>
  <c r="A4324" i="7"/>
  <c r="A4325" i="7"/>
  <c r="A4326" i="7"/>
  <c r="A4327" i="7"/>
  <c r="A4328" i="7"/>
  <c r="A4329" i="7"/>
  <c r="A4330" i="7"/>
  <c r="A4331" i="7"/>
  <c r="A4332" i="7"/>
  <c r="A4333" i="7"/>
  <c r="A4334" i="7"/>
  <c r="A4335" i="7"/>
  <c r="A4336" i="7"/>
  <c r="A4337" i="7"/>
  <c r="A4338" i="7"/>
  <c r="A4339" i="7"/>
  <c r="A4340" i="7"/>
  <c r="A4341" i="7"/>
  <c r="A4342" i="7"/>
  <c r="A4343" i="7"/>
  <c r="A4344" i="7"/>
  <c r="A4345" i="7"/>
  <c r="A4346" i="7"/>
  <c r="A4347" i="7"/>
  <c r="A4348" i="7"/>
  <c r="A4349" i="7"/>
  <c r="A4350" i="7"/>
  <c r="A4351" i="7"/>
  <c r="A4352" i="7"/>
  <c r="A4353" i="7"/>
  <c r="A4354" i="7"/>
  <c r="A4355" i="7"/>
  <c r="A4356" i="7"/>
  <c r="A4357" i="7"/>
  <c r="A4358" i="7"/>
  <c r="A4359" i="7"/>
  <c r="A4360" i="7"/>
  <c r="A4361" i="7"/>
  <c r="A4362" i="7"/>
  <c r="A4363" i="7"/>
  <c r="A4364" i="7"/>
  <c r="A4365" i="7"/>
  <c r="A4366" i="7"/>
  <c r="A4367" i="7"/>
  <c r="A4368" i="7"/>
  <c r="A4369" i="7"/>
  <c r="A4370" i="7"/>
  <c r="A4371" i="7"/>
  <c r="A4372" i="7"/>
  <c r="A4373" i="7"/>
  <c r="A4374" i="7"/>
  <c r="A4375" i="7"/>
  <c r="A4376" i="7"/>
  <c r="A4377" i="7"/>
  <c r="A4378" i="7"/>
  <c r="A4379" i="7"/>
  <c r="A4380" i="7"/>
  <c r="A4381" i="7"/>
  <c r="A4382" i="7"/>
  <c r="A4383" i="7"/>
  <c r="A4384" i="7"/>
  <c r="A4385" i="7"/>
  <c r="A4386" i="7"/>
  <c r="A4387" i="7"/>
  <c r="A4388" i="7"/>
  <c r="A4389" i="7"/>
  <c r="A4390" i="7"/>
  <c r="A4391" i="7"/>
  <c r="A4392" i="7"/>
  <c r="A4393" i="7"/>
  <c r="A4394" i="7"/>
  <c r="A4395" i="7"/>
  <c r="A4396" i="7"/>
  <c r="A4397" i="7"/>
  <c r="A4398" i="7"/>
  <c r="A4399" i="7"/>
  <c r="A4400" i="7"/>
  <c r="A4401" i="7"/>
  <c r="A4402" i="7"/>
  <c r="A4403" i="7"/>
  <c r="A4404" i="7"/>
  <c r="A4405" i="7"/>
  <c r="A4406" i="7"/>
  <c r="A4407" i="7"/>
  <c r="A4408" i="7"/>
  <c r="A4409" i="7"/>
  <c r="A4410" i="7"/>
  <c r="A4411" i="7"/>
  <c r="A4412" i="7"/>
  <c r="A4413" i="7"/>
  <c r="A4414" i="7"/>
  <c r="A4415" i="7"/>
  <c r="A4416" i="7"/>
  <c r="A4417" i="7"/>
  <c r="A4418" i="7"/>
  <c r="A4419" i="7"/>
  <c r="A4420" i="7"/>
  <c r="A4421" i="7"/>
  <c r="A4422" i="7"/>
  <c r="A4423" i="7"/>
  <c r="A4424" i="7"/>
  <c r="A4425" i="7"/>
  <c r="A4426" i="7"/>
  <c r="A4427" i="7"/>
  <c r="A4428" i="7"/>
  <c r="A4429" i="7"/>
  <c r="A4430" i="7"/>
  <c r="A4431" i="7"/>
  <c r="A4432" i="7"/>
  <c r="A4433" i="7"/>
  <c r="A4434" i="7"/>
  <c r="A4435" i="7"/>
  <c r="A4436" i="7"/>
  <c r="A4437" i="7"/>
  <c r="A4438" i="7"/>
  <c r="A4439" i="7"/>
  <c r="A4440" i="7"/>
  <c r="A4441" i="7"/>
  <c r="A4442" i="7"/>
  <c r="A4443" i="7"/>
  <c r="A4444" i="7"/>
  <c r="A4445" i="7"/>
  <c r="A4446" i="7"/>
  <c r="A4447" i="7"/>
  <c r="A4448" i="7"/>
  <c r="A4449" i="7"/>
  <c r="A4450" i="7"/>
  <c r="A4451" i="7"/>
  <c r="A4452" i="7"/>
  <c r="A4453" i="7"/>
  <c r="A4454" i="7"/>
  <c r="A4455" i="7"/>
  <c r="A4456" i="7"/>
  <c r="A4457" i="7"/>
  <c r="A4458" i="7"/>
  <c r="A4459" i="7"/>
  <c r="A4460" i="7"/>
  <c r="A4461" i="7"/>
  <c r="A4462" i="7"/>
  <c r="A4463" i="7"/>
  <c r="A4464" i="7"/>
  <c r="A4465" i="7"/>
  <c r="A4466" i="7"/>
  <c r="A4467" i="7"/>
  <c r="A4468" i="7"/>
  <c r="A4469" i="7"/>
  <c r="A4470" i="7"/>
  <c r="A4471" i="7"/>
  <c r="A4472" i="7"/>
  <c r="A4473" i="7"/>
  <c r="A4474" i="7"/>
  <c r="A4475" i="7"/>
  <c r="A4476" i="7"/>
  <c r="A4477" i="7"/>
  <c r="A4478" i="7"/>
  <c r="A4479" i="7"/>
  <c r="A4480" i="7"/>
  <c r="A4481" i="7"/>
  <c r="A4482" i="7"/>
  <c r="A4483" i="7"/>
  <c r="A4484" i="7"/>
  <c r="A4485" i="7"/>
  <c r="A4486" i="7"/>
  <c r="A4487" i="7"/>
  <c r="A4488" i="7"/>
  <c r="A4489" i="7"/>
  <c r="A4490" i="7"/>
  <c r="A4491" i="7"/>
  <c r="A4492" i="7"/>
  <c r="A4493" i="7"/>
  <c r="A4494" i="7"/>
  <c r="A4495" i="7"/>
  <c r="A4496" i="7"/>
  <c r="A4497" i="7"/>
  <c r="A4498" i="7"/>
  <c r="A4499" i="7"/>
  <c r="A4500" i="7"/>
  <c r="A4501" i="7"/>
  <c r="A4502" i="7"/>
  <c r="A4503" i="7"/>
  <c r="A4504" i="7"/>
  <c r="A4505" i="7"/>
  <c r="A4506" i="7"/>
  <c r="A4507" i="7"/>
  <c r="A4508" i="7"/>
  <c r="A4509" i="7"/>
  <c r="A4510" i="7"/>
  <c r="A4511" i="7"/>
  <c r="A4512" i="7"/>
  <c r="A4513" i="7"/>
  <c r="A4514" i="7"/>
  <c r="A4515" i="7"/>
  <c r="A4516" i="7"/>
  <c r="A4517" i="7"/>
  <c r="A4518" i="7"/>
  <c r="A4519" i="7"/>
  <c r="A4520" i="7"/>
  <c r="A4521" i="7"/>
  <c r="A4522" i="7"/>
  <c r="A4523" i="7"/>
  <c r="A4524" i="7"/>
  <c r="A4525" i="7"/>
  <c r="A4526" i="7"/>
  <c r="A4527" i="7"/>
  <c r="A4528" i="7"/>
  <c r="A4529" i="7"/>
  <c r="A4530" i="7"/>
  <c r="A4531" i="7"/>
  <c r="A4532" i="7"/>
  <c r="A4533" i="7"/>
  <c r="A4534" i="7"/>
  <c r="A4535" i="7"/>
  <c r="A4536" i="7"/>
  <c r="A4537" i="7"/>
  <c r="A4538" i="7"/>
  <c r="A4539" i="7"/>
  <c r="A4540" i="7"/>
  <c r="A4541" i="7"/>
  <c r="A4542" i="7"/>
  <c r="A4543" i="7"/>
  <c r="A4544" i="7"/>
  <c r="A4545" i="7"/>
  <c r="A4546" i="7"/>
  <c r="A4547" i="7"/>
  <c r="A4548" i="7"/>
  <c r="A4549" i="7"/>
  <c r="A4550" i="7"/>
  <c r="A4551" i="7"/>
  <c r="A4552" i="7"/>
  <c r="A4553" i="7"/>
  <c r="A4554" i="7"/>
  <c r="A4555" i="7"/>
  <c r="A4556" i="7"/>
  <c r="A4557" i="7"/>
  <c r="A4558" i="7"/>
  <c r="A4559" i="7"/>
  <c r="A4560" i="7"/>
  <c r="A4561" i="7"/>
  <c r="A4562" i="7"/>
  <c r="A4563" i="7"/>
  <c r="A4564" i="7"/>
  <c r="A4565" i="7"/>
  <c r="A4566" i="7"/>
  <c r="A4567" i="7"/>
  <c r="A4568" i="7"/>
  <c r="A4569" i="7"/>
  <c r="A4570" i="7"/>
  <c r="A4571" i="7"/>
  <c r="A4572" i="7"/>
  <c r="A4573" i="7"/>
  <c r="A4574" i="7"/>
  <c r="A4575" i="7"/>
  <c r="A4576" i="7"/>
  <c r="A4577" i="7"/>
  <c r="A4578" i="7"/>
  <c r="A4579" i="7"/>
  <c r="A4580" i="7"/>
  <c r="A4581" i="7"/>
  <c r="A4582" i="7"/>
  <c r="A4583" i="7"/>
  <c r="A4584" i="7"/>
  <c r="A4585" i="7"/>
  <c r="A4586" i="7"/>
  <c r="A4587" i="7"/>
  <c r="A4588" i="7"/>
  <c r="A4589" i="7"/>
  <c r="A4590" i="7"/>
  <c r="A4591" i="7"/>
  <c r="A4592" i="7"/>
  <c r="A4593" i="7"/>
  <c r="A4594" i="7"/>
  <c r="A4595" i="7"/>
  <c r="A4596" i="7"/>
  <c r="A4597" i="7"/>
  <c r="A4598" i="7"/>
  <c r="A4599" i="7"/>
  <c r="A4600" i="7"/>
  <c r="A4601" i="7"/>
  <c r="A4602" i="7"/>
  <c r="A4603" i="7"/>
  <c r="A4604" i="7"/>
  <c r="A4605" i="7"/>
  <c r="A4606" i="7"/>
  <c r="A4607" i="7"/>
  <c r="A4608" i="7"/>
  <c r="A4609" i="7"/>
  <c r="A4610" i="7"/>
  <c r="A4611" i="7"/>
  <c r="A4612" i="7"/>
  <c r="A4613" i="7"/>
  <c r="A4614" i="7"/>
  <c r="A4615" i="7"/>
  <c r="A4616" i="7"/>
  <c r="A4617" i="7"/>
  <c r="A4618" i="7"/>
  <c r="A4619" i="7"/>
  <c r="A4620" i="7"/>
  <c r="A4621" i="7"/>
  <c r="A4622" i="7"/>
  <c r="A4623" i="7"/>
  <c r="A4624" i="7"/>
  <c r="A4625" i="7"/>
  <c r="A4626" i="7"/>
  <c r="A4627" i="7"/>
  <c r="A4628" i="7"/>
  <c r="A4629" i="7"/>
  <c r="A4630" i="7"/>
  <c r="A4631" i="7"/>
  <c r="A4632" i="7"/>
  <c r="A4633" i="7"/>
  <c r="A4634" i="7"/>
  <c r="A4635" i="7"/>
  <c r="A4636" i="7"/>
  <c r="A4637" i="7"/>
  <c r="A4638" i="7"/>
  <c r="A4639" i="7"/>
  <c r="A4640" i="7"/>
  <c r="A4641" i="7"/>
  <c r="A4642" i="7"/>
  <c r="A4643" i="7"/>
  <c r="A4644" i="7"/>
  <c r="A4645" i="7"/>
  <c r="A4646" i="7"/>
  <c r="A4647" i="7"/>
  <c r="A4648" i="7"/>
  <c r="A4649" i="7"/>
  <c r="A4650" i="7"/>
  <c r="A4651" i="7"/>
  <c r="A4652" i="7"/>
  <c r="A4653" i="7"/>
  <c r="A4654" i="7"/>
  <c r="A4655" i="7"/>
  <c r="A4656" i="7"/>
  <c r="A4657" i="7"/>
  <c r="A4658" i="7"/>
  <c r="A4659" i="7"/>
  <c r="A4660" i="7"/>
  <c r="A4661" i="7"/>
  <c r="A4662" i="7"/>
  <c r="A4663" i="7"/>
  <c r="A4664" i="7"/>
  <c r="A4665" i="7"/>
  <c r="A4666" i="7"/>
  <c r="A4667" i="7"/>
  <c r="A4668" i="7"/>
  <c r="A4669" i="7"/>
  <c r="A4670" i="7"/>
  <c r="A4671" i="7"/>
  <c r="A4672" i="7"/>
  <c r="A4673" i="7"/>
  <c r="A4674" i="7"/>
  <c r="A4675" i="7"/>
  <c r="A4676" i="7"/>
  <c r="A4677" i="7"/>
  <c r="A4678" i="7"/>
  <c r="A4679" i="7"/>
  <c r="A4680" i="7"/>
  <c r="A4681" i="7"/>
  <c r="A4682" i="7"/>
  <c r="A4683" i="7"/>
  <c r="A4684" i="7"/>
  <c r="A4685" i="7"/>
  <c r="A4686" i="7"/>
  <c r="A4687" i="7"/>
  <c r="A4688" i="7"/>
  <c r="A4689" i="7"/>
  <c r="A4690" i="7"/>
  <c r="A4691" i="7"/>
  <c r="A4692" i="7"/>
  <c r="A4693" i="7"/>
  <c r="A4694" i="7"/>
  <c r="A4695" i="7"/>
  <c r="A4696" i="7"/>
  <c r="A4697" i="7"/>
  <c r="A4698" i="7"/>
  <c r="A4699" i="7"/>
  <c r="A4700" i="7"/>
  <c r="A4701" i="7"/>
  <c r="A4702" i="7"/>
  <c r="A4703" i="7"/>
  <c r="A4704" i="7"/>
  <c r="A4705" i="7"/>
  <c r="A4706" i="7"/>
  <c r="A4707" i="7"/>
  <c r="A4708" i="7"/>
  <c r="A4709" i="7"/>
  <c r="A4710" i="7"/>
  <c r="A4711" i="7"/>
  <c r="A4712" i="7"/>
  <c r="A4713" i="7"/>
  <c r="A4714" i="7"/>
  <c r="A4715" i="7"/>
  <c r="A4716" i="7"/>
  <c r="A4717" i="7"/>
  <c r="A4718" i="7"/>
  <c r="A4719" i="7"/>
  <c r="A4720" i="7"/>
  <c r="A4721" i="7"/>
  <c r="A4722" i="7"/>
  <c r="A4723" i="7"/>
  <c r="A4724" i="7"/>
  <c r="A4725" i="7"/>
  <c r="A4726" i="7"/>
  <c r="A4727" i="7"/>
  <c r="A4728" i="7"/>
  <c r="A4729" i="7"/>
  <c r="A4730" i="7"/>
  <c r="A4731" i="7"/>
  <c r="A4732" i="7"/>
  <c r="A4733" i="7"/>
  <c r="A4734" i="7"/>
  <c r="A4735" i="7"/>
  <c r="A4736" i="7"/>
  <c r="A4737" i="7"/>
  <c r="A4738" i="7"/>
  <c r="A4739" i="7"/>
  <c r="A4740" i="7"/>
  <c r="A4741" i="7"/>
  <c r="A4742" i="7"/>
  <c r="A4743" i="7"/>
  <c r="A4744" i="7"/>
  <c r="A4745" i="7"/>
  <c r="A4746" i="7"/>
  <c r="A4747" i="7"/>
  <c r="A4748" i="7"/>
  <c r="A4749" i="7"/>
  <c r="A4750" i="7"/>
  <c r="A4751" i="7"/>
  <c r="A4752" i="7"/>
  <c r="A4753" i="7"/>
  <c r="A4754" i="7"/>
  <c r="A4755" i="7"/>
  <c r="A4756" i="7"/>
  <c r="A4757" i="7"/>
  <c r="A4758" i="7"/>
  <c r="A4759" i="7"/>
  <c r="A4760" i="7"/>
  <c r="A4761" i="7"/>
  <c r="A4762" i="7"/>
  <c r="A4763" i="7"/>
  <c r="A4764" i="7"/>
  <c r="A4765" i="7"/>
  <c r="A4766" i="7"/>
  <c r="A4767" i="7"/>
  <c r="A4768" i="7"/>
  <c r="A4769" i="7"/>
  <c r="A4770" i="7"/>
  <c r="A4771" i="7"/>
  <c r="A4772" i="7"/>
  <c r="A4773" i="7"/>
  <c r="A4774" i="7"/>
  <c r="A4775" i="7"/>
  <c r="A4776" i="7"/>
  <c r="A4777" i="7"/>
  <c r="A4778" i="7"/>
  <c r="A4779" i="7"/>
  <c r="A4780" i="7"/>
  <c r="A4781" i="7"/>
  <c r="A4782" i="7"/>
  <c r="A4783" i="7"/>
  <c r="A4784" i="7"/>
  <c r="A4785" i="7"/>
  <c r="A4786" i="7"/>
  <c r="A4787" i="7"/>
  <c r="A4788" i="7"/>
  <c r="A4789" i="7"/>
  <c r="A4790" i="7"/>
  <c r="A4791" i="7"/>
  <c r="A4792" i="7"/>
  <c r="A4793" i="7"/>
  <c r="A4794" i="7"/>
  <c r="A4795" i="7"/>
  <c r="A4796" i="7"/>
  <c r="A4797" i="7"/>
  <c r="A4798" i="7"/>
  <c r="A4799" i="7"/>
  <c r="A4800" i="7"/>
  <c r="A4801" i="7"/>
  <c r="A4802" i="7"/>
  <c r="A4803" i="7"/>
  <c r="A4804" i="7"/>
  <c r="A4805" i="7"/>
  <c r="A4806" i="7"/>
  <c r="A4807" i="7"/>
  <c r="A4808" i="7"/>
  <c r="A4809" i="7"/>
  <c r="A4810" i="7"/>
  <c r="A4811" i="7"/>
  <c r="A4812" i="7"/>
  <c r="A4813" i="7"/>
  <c r="A4814" i="7"/>
  <c r="A4815" i="7"/>
  <c r="A4816" i="7"/>
  <c r="A4817" i="7"/>
  <c r="A4818" i="7"/>
  <c r="A4819" i="7"/>
  <c r="A4820" i="7"/>
  <c r="A4821" i="7"/>
  <c r="A4822" i="7"/>
  <c r="A4823" i="7"/>
  <c r="A4824" i="7"/>
  <c r="A4825" i="7"/>
  <c r="A4826" i="7"/>
  <c r="A4827" i="7"/>
  <c r="A4828" i="7"/>
  <c r="A4829" i="7"/>
  <c r="A4830" i="7"/>
  <c r="A4831" i="7"/>
  <c r="A4832" i="7"/>
  <c r="A4833" i="7"/>
  <c r="A4834" i="7"/>
  <c r="A4835" i="7"/>
  <c r="A4836" i="7"/>
  <c r="A4837" i="7"/>
  <c r="A4838" i="7"/>
  <c r="A4839" i="7"/>
  <c r="A4840" i="7"/>
  <c r="A4841" i="7"/>
  <c r="A4842" i="7"/>
  <c r="A4843" i="7"/>
  <c r="A4844" i="7"/>
  <c r="A4845" i="7"/>
  <c r="A4846" i="7"/>
  <c r="A4847" i="7"/>
  <c r="A4848" i="7"/>
  <c r="A4849" i="7"/>
  <c r="A4850" i="7"/>
  <c r="A4851" i="7"/>
  <c r="A4852" i="7"/>
  <c r="A4853" i="7"/>
  <c r="A4854" i="7"/>
  <c r="A4855" i="7"/>
  <c r="A4856" i="7"/>
  <c r="A4857" i="7"/>
  <c r="A4858" i="7"/>
  <c r="A4859" i="7"/>
  <c r="A4860" i="7"/>
  <c r="A4861" i="7"/>
  <c r="A4862" i="7"/>
  <c r="A4863" i="7"/>
  <c r="A4864" i="7"/>
  <c r="A4865" i="7"/>
  <c r="A4866" i="7"/>
  <c r="A4867" i="7"/>
  <c r="A4868" i="7"/>
  <c r="A4869" i="7"/>
  <c r="A4870" i="7"/>
  <c r="A4871" i="7"/>
  <c r="A4872" i="7"/>
  <c r="A4873" i="7"/>
  <c r="A4874" i="7"/>
  <c r="A4875" i="7"/>
  <c r="A4876" i="7"/>
  <c r="A4877" i="7"/>
  <c r="A4878" i="7"/>
  <c r="A4879" i="7"/>
  <c r="A4880" i="7"/>
  <c r="A4881" i="7"/>
  <c r="A4882" i="7"/>
  <c r="A4883" i="7"/>
  <c r="A4884" i="7"/>
  <c r="A4885" i="7"/>
  <c r="A4886" i="7"/>
  <c r="A4887" i="7"/>
  <c r="A4888" i="7"/>
  <c r="A4889" i="7"/>
  <c r="A4890" i="7"/>
  <c r="A4891" i="7"/>
  <c r="A4892" i="7"/>
  <c r="A4893" i="7"/>
  <c r="A4894" i="7"/>
  <c r="A4895" i="7"/>
  <c r="A4896" i="7"/>
  <c r="A4897" i="7"/>
  <c r="A4898" i="7"/>
  <c r="A4899" i="7"/>
  <c r="A4900" i="7"/>
  <c r="A4901" i="7"/>
  <c r="A4902" i="7"/>
  <c r="A4903" i="7"/>
  <c r="A4904" i="7"/>
  <c r="A4905" i="7"/>
  <c r="A4906" i="7"/>
  <c r="A4907" i="7"/>
  <c r="A4908" i="7"/>
  <c r="A4909" i="7"/>
  <c r="A4910" i="7"/>
  <c r="A4911" i="7"/>
  <c r="A4912" i="7"/>
  <c r="A4913" i="7"/>
  <c r="A4914" i="7"/>
  <c r="A4915" i="7"/>
  <c r="A4916" i="7"/>
  <c r="A4917" i="7"/>
  <c r="A4918" i="7"/>
  <c r="A4919" i="7"/>
  <c r="A4920" i="7"/>
  <c r="A4921" i="7"/>
  <c r="A4922" i="7"/>
  <c r="A4923" i="7"/>
  <c r="A4924" i="7"/>
  <c r="A4925" i="7"/>
  <c r="A4926" i="7"/>
  <c r="A4927" i="7"/>
  <c r="A4928" i="7"/>
  <c r="A4929" i="7"/>
  <c r="A4930" i="7"/>
  <c r="A4931" i="7"/>
  <c r="A4932" i="7"/>
  <c r="A4933" i="7"/>
  <c r="A4934" i="7"/>
  <c r="A4935" i="7"/>
  <c r="A4936" i="7"/>
  <c r="A4937" i="7"/>
  <c r="A4938" i="7"/>
  <c r="A4939" i="7"/>
  <c r="A4940" i="7"/>
  <c r="A4941" i="7"/>
  <c r="A4942" i="7"/>
  <c r="A4943" i="7"/>
  <c r="A4944" i="7"/>
  <c r="A4945" i="7"/>
  <c r="A4946" i="7"/>
  <c r="A4947" i="7"/>
  <c r="A4948" i="7"/>
  <c r="A4949" i="7"/>
  <c r="A4950" i="7"/>
  <c r="A4951" i="7"/>
  <c r="A4952" i="7"/>
  <c r="A4953" i="7"/>
  <c r="A4954" i="7"/>
  <c r="A4955" i="7"/>
  <c r="A4956" i="7"/>
  <c r="A4957" i="7"/>
  <c r="A4958" i="7"/>
  <c r="A4959" i="7"/>
  <c r="A4960" i="7"/>
  <c r="A4961" i="7"/>
  <c r="A4962" i="7"/>
  <c r="A4963" i="7"/>
  <c r="A4964" i="7"/>
  <c r="A4965" i="7"/>
  <c r="A4966" i="7"/>
  <c r="A4967" i="7"/>
  <c r="A4968" i="7"/>
  <c r="A4969" i="7"/>
  <c r="A4970" i="7"/>
  <c r="A4971" i="7"/>
  <c r="A4972" i="7"/>
  <c r="A4973" i="7"/>
  <c r="A4974" i="7"/>
  <c r="A4975" i="7"/>
  <c r="A4976" i="7"/>
  <c r="A4977" i="7"/>
  <c r="A4978" i="7"/>
  <c r="A4979" i="7"/>
  <c r="A4980" i="7"/>
  <c r="A4981" i="7"/>
  <c r="A4982" i="7"/>
  <c r="A4983" i="7"/>
  <c r="A4984" i="7"/>
  <c r="A4985" i="7"/>
  <c r="A4986" i="7"/>
  <c r="A4987" i="7"/>
  <c r="A4988" i="7"/>
  <c r="A4989" i="7"/>
  <c r="A4990" i="7"/>
  <c r="A4991" i="7"/>
  <c r="A4992" i="7"/>
  <c r="A4993" i="7"/>
  <c r="A4994" i="7"/>
  <c r="A4995" i="7"/>
  <c r="A4996" i="7"/>
  <c r="A4997" i="7"/>
  <c r="A4998" i="7"/>
  <c r="A4999" i="7"/>
  <c r="A5000" i="7"/>
  <c r="A5001" i="7"/>
  <c r="A5002" i="7"/>
  <c r="A5003" i="7"/>
  <c r="A5004" i="7"/>
  <c r="A5005" i="7"/>
  <c r="A5006" i="7"/>
  <c r="A5007" i="7"/>
  <c r="A5008" i="7"/>
  <c r="A5009" i="7"/>
  <c r="A5010" i="7"/>
  <c r="A5011" i="7"/>
  <c r="A5012" i="7"/>
  <c r="A5013" i="7"/>
  <c r="A5014" i="7"/>
  <c r="A5015" i="7"/>
  <c r="A5016" i="7"/>
  <c r="A5017" i="7"/>
  <c r="A5018" i="7"/>
  <c r="A5019" i="7"/>
  <c r="A5020" i="7"/>
  <c r="A5021" i="7"/>
  <c r="A5022" i="7"/>
  <c r="A5023" i="7"/>
  <c r="A5024" i="7"/>
  <c r="A5025" i="7"/>
  <c r="A5026" i="7"/>
  <c r="A5027" i="7"/>
  <c r="A5028" i="7"/>
  <c r="A5029" i="7"/>
  <c r="A5030" i="7"/>
  <c r="A5031" i="7"/>
  <c r="A5032" i="7"/>
  <c r="A5033" i="7"/>
  <c r="A5034" i="7"/>
  <c r="A5035" i="7"/>
  <c r="A5036" i="7"/>
  <c r="A5037" i="7"/>
  <c r="A5038" i="7"/>
  <c r="A5039" i="7"/>
  <c r="A5040" i="7"/>
  <c r="A5041" i="7"/>
  <c r="A5042" i="7"/>
  <c r="A5043" i="7"/>
  <c r="A5044" i="7"/>
  <c r="A5045" i="7"/>
  <c r="A5046" i="7"/>
  <c r="A5047" i="7"/>
  <c r="A5048" i="7"/>
  <c r="A5049" i="7"/>
  <c r="A5050" i="7"/>
  <c r="A5051" i="7"/>
  <c r="A5052" i="7"/>
  <c r="A5053" i="7"/>
  <c r="A5054" i="7"/>
  <c r="A5055" i="7"/>
  <c r="A5056" i="7"/>
  <c r="A5057" i="7"/>
  <c r="A5058" i="7"/>
  <c r="A5059" i="7"/>
  <c r="A5060" i="7"/>
  <c r="A5061" i="7"/>
  <c r="A5062" i="7"/>
  <c r="A5063" i="7"/>
  <c r="A5064" i="7"/>
  <c r="A5065" i="7"/>
  <c r="A5066" i="7"/>
  <c r="A5067" i="7"/>
  <c r="A5068" i="7"/>
  <c r="A5069" i="7"/>
  <c r="A5070" i="7"/>
  <c r="A5071" i="7"/>
  <c r="A5072" i="7"/>
  <c r="A5073" i="7"/>
  <c r="A5074" i="7"/>
  <c r="A5075" i="7"/>
  <c r="A5076" i="7"/>
  <c r="A5077" i="7"/>
  <c r="A5078" i="7"/>
  <c r="A5079" i="7"/>
  <c r="A5080" i="7"/>
  <c r="A5081" i="7"/>
  <c r="A5082" i="7"/>
  <c r="A5083" i="7"/>
  <c r="A5084" i="7"/>
  <c r="A5085" i="7"/>
  <c r="A5086" i="7"/>
  <c r="A5087" i="7"/>
  <c r="A5088" i="7"/>
  <c r="A5089" i="7"/>
  <c r="A5090" i="7"/>
  <c r="A5091" i="7"/>
  <c r="A5092" i="7"/>
  <c r="A5093" i="7"/>
  <c r="A5094" i="7"/>
  <c r="A5095" i="7"/>
  <c r="A5096" i="7"/>
  <c r="A5097" i="7"/>
  <c r="A5098" i="7"/>
  <c r="A5099" i="7"/>
  <c r="A5100" i="7"/>
  <c r="A5101" i="7"/>
  <c r="A5102" i="7"/>
  <c r="A5103" i="7"/>
  <c r="A5104" i="7"/>
  <c r="A5105" i="7"/>
  <c r="A5106" i="7"/>
  <c r="A5107" i="7"/>
  <c r="A5108" i="7"/>
  <c r="A5109" i="7"/>
  <c r="A5110" i="7"/>
  <c r="A5111" i="7"/>
  <c r="A5112" i="7"/>
  <c r="A5113" i="7"/>
  <c r="A5114" i="7"/>
  <c r="A5115" i="7"/>
  <c r="A5116" i="7"/>
  <c r="A5117" i="7"/>
  <c r="A5118" i="7"/>
  <c r="A5119" i="7"/>
  <c r="A5120" i="7"/>
  <c r="A5121" i="7"/>
  <c r="A5122" i="7"/>
  <c r="A5123" i="7"/>
  <c r="A5124" i="7"/>
  <c r="A5125" i="7"/>
  <c r="A5126" i="7"/>
  <c r="A5127" i="7"/>
  <c r="A5128" i="7"/>
  <c r="A5129" i="7"/>
  <c r="A5130" i="7"/>
  <c r="A5131" i="7"/>
  <c r="A5132" i="7"/>
  <c r="A5133" i="7"/>
  <c r="A5134" i="7"/>
  <c r="A5135" i="7"/>
  <c r="A5136" i="7"/>
  <c r="A5137" i="7"/>
  <c r="A5138" i="7"/>
  <c r="A5139" i="7"/>
  <c r="A5140" i="7"/>
  <c r="A5141" i="7"/>
  <c r="A5142" i="7"/>
  <c r="A5143" i="7"/>
  <c r="A5144" i="7"/>
  <c r="A5145" i="7"/>
  <c r="A5146" i="7"/>
  <c r="A5147" i="7"/>
  <c r="A5148" i="7"/>
  <c r="A5149" i="7"/>
  <c r="A5150" i="7"/>
  <c r="A5151" i="7"/>
  <c r="A5152" i="7"/>
  <c r="A5153" i="7"/>
  <c r="A5154" i="7"/>
  <c r="A5155" i="7"/>
  <c r="A5156" i="7"/>
  <c r="A5157" i="7"/>
  <c r="A5158" i="7"/>
  <c r="A5159" i="7"/>
  <c r="A5160" i="7"/>
  <c r="A5161" i="7"/>
  <c r="A5162" i="7"/>
  <c r="A5163" i="7"/>
  <c r="A5164" i="7"/>
  <c r="A5165" i="7"/>
  <c r="A5166" i="7"/>
  <c r="A5167" i="7"/>
  <c r="A5168" i="7"/>
  <c r="A5169" i="7"/>
  <c r="A5170" i="7"/>
  <c r="A5171" i="7"/>
  <c r="A5172" i="7"/>
  <c r="A5173" i="7"/>
  <c r="A5174" i="7"/>
  <c r="A5175" i="7"/>
  <c r="A5176" i="7"/>
  <c r="A5177" i="7"/>
  <c r="A5178" i="7"/>
  <c r="A5179" i="7"/>
  <c r="A5180" i="7"/>
  <c r="A5181" i="7"/>
  <c r="A5182" i="7"/>
  <c r="A5183" i="7"/>
  <c r="A5184" i="7"/>
  <c r="A5185" i="7"/>
  <c r="A5186" i="7"/>
  <c r="A5187" i="7"/>
  <c r="A5188" i="7"/>
  <c r="A5189" i="7"/>
  <c r="A5190" i="7"/>
  <c r="A5191" i="7"/>
  <c r="A5192" i="7"/>
  <c r="A5193" i="7"/>
  <c r="A5194" i="7"/>
  <c r="A5195" i="7"/>
  <c r="A5196" i="7"/>
  <c r="A5197" i="7"/>
  <c r="A5198" i="7"/>
  <c r="A5199" i="7"/>
  <c r="A5200" i="7"/>
  <c r="A5201" i="7"/>
  <c r="A5202" i="7"/>
  <c r="A5203" i="7"/>
  <c r="A5204" i="7"/>
  <c r="A5205" i="7"/>
  <c r="A5206" i="7"/>
  <c r="A5207" i="7"/>
  <c r="A5208" i="7"/>
  <c r="A5209" i="7"/>
  <c r="A5210" i="7"/>
  <c r="A5211" i="7"/>
  <c r="A5212" i="7"/>
  <c r="A5213" i="7"/>
  <c r="A5214" i="7"/>
  <c r="A5215" i="7"/>
  <c r="A5216" i="7"/>
  <c r="A5217" i="7"/>
  <c r="A5218" i="7"/>
  <c r="A5219" i="7"/>
  <c r="A5220" i="7"/>
  <c r="A5221" i="7"/>
  <c r="A5222" i="7"/>
  <c r="A5223" i="7"/>
  <c r="A5224" i="7"/>
  <c r="A5225" i="7"/>
  <c r="A5226" i="7"/>
  <c r="A5227" i="7"/>
  <c r="A5228" i="7"/>
  <c r="A5229" i="7"/>
  <c r="A5230" i="7"/>
  <c r="A5231" i="7"/>
  <c r="A5232" i="7"/>
  <c r="A5233" i="7"/>
  <c r="A5234" i="7"/>
  <c r="A5235" i="7"/>
  <c r="A5236" i="7"/>
  <c r="A5237" i="7"/>
  <c r="A5238" i="7"/>
  <c r="A5239" i="7"/>
  <c r="A5240" i="7"/>
  <c r="A5241" i="7"/>
  <c r="A5242" i="7"/>
  <c r="A5243" i="7"/>
  <c r="A5244" i="7"/>
  <c r="A5245" i="7"/>
  <c r="A5246" i="7"/>
  <c r="A5247" i="7"/>
  <c r="A5248" i="7"/>
  <c r="A5249" i="7"/>
  <c r="A5250" i="7"/>
  <c r="A5251" i="7"/>
  <c r="A5252" i="7"/>
  <c r="A5253" i="7"/>
  <c r="A5254" i="7"/>
  <c r="A5255" i="7"/>
  <c r="A5256" i="7"/>
  <c r="A5257" i="7"/>
  <c r="A5258" i="7"/>
  <c r="A5259" i="7"/>
  <c r="A5260" i="7"/>
  <c r="A5261" i="7"/>
  <c r="A5262" i="7"/>
  <c r="A5263" i="7"/>
  <c r="A5264" i="7"/>
  <c r="A5265" i="7"/>
  <c r="A5266" i="7"/>
  <c r="A5267" i="7"/>
  <c r="A5268" i="7"/>
  <c r="A5269" i="7"/>
  <c r="A5270" i="7"/>
  <c r="A5271" i="7"/>
  <c r="A5272" i="7"/>
  <c r="A5273" i="7"/>
  <c r="A5274" i="7"/>
  <c r="A5275" i="7"/>
  <c r="A5276" i="7"/>
  <c r="A5277" i="7"/>
  <c r="A5278" i="7"/>
  <c r="A5279" i="7"/>
  <c r="A5280" i="7"/>
  <c r="A5281" i="7"/>
  <c r="A5282" i="7"/>
  <c r="A5283" i="7"/>
  <c r="A5284" i="7"/>
  <c r="A5285" i="7"/>
  <c r="A5286" i="7"/>
  <c r="A5287" i="7"/>
  <c r="A5288" i="7"/>
  <c r="A5289" i="7"/>
  <c r="A5290" i="7"/>
  <c r="A5291" i="7"/>
  <c r="A5292" i="7"/>
  <c r="A5293" i="7"/>
  <c r="A5294" i="7"/>
  <c r="A5295" i="7"/>
  <c r="A5296" i="7"/>
  <c r="A5297" i="7"/>
  <c r="A5298" i="7"/>
  <c r="A5299" i="7"/>
  <c r="A5300" i="7"/>
  <c r="A5301" i="7"/>
  <c r="A5302" i="7"/>
  <c r="A5303" i="7"/>
  <c r="A5304" i="7"/>
  <c r="A5305" i="7"/>
  <c r="A5306" i="7"/>
  <c r="A5307" i="7"/>
  <c r="A5308" i="7"/>
  <c r="A5309" i="7"/>
  <c r="A5310" i="7"/>
  <c r="A5311" i="7"/>
  <c r="A5312" i="7"/>
  <c r="A5313" i="7"/>
  <c r="A5314" i="7"/>
  <c r="A5315" i="7"/>
  <c r="A5316" i="7"/>
  <c r="A5317" i="7"/>
  <c r="A5318" i="7"/>
  <c r="A5319" i="7"/>
  <c r="A5320" i="7"/>
  <c r="A5321" i="7"/>
  <c r="A5322" i="7"/>
  <c r="A5323" i="7"/>
  <c r="A5324" i="7"/>
  <c r="A5325" i="7"/>
  <c r="A5326" i="7"/>
  <c r="A5327" i="7"/>
  <c r="A5328" i="7"/>
  <c r="A5329" i="7"/>
  <c r="A5330" i="7"/>
  <c r="A5331" i="7"/>
  <c r="A5332" i="7"/>
  <c r="A5333" i="7"/>
  <c r="A5334" i="7"/>
  <c r="A5335" i="7"/>
  <c r="A5336" i="7"/>
  <c r="A5337" i="7"/>
  <c r="A5338" i="7"/>
  <c r="A5339" i="7"/>
  <c r="A5340" i="7"/>
  <c r="A5341" i="7"/>
  <c r="A5342" i="7"/>
  <c r="A5343" i="7"/>
  <c r="A5344" i="7"/>
  <c r="A5345" i="7"/>
  <c r="A5346" i="7"/>
  <c r="A5347" i="7"/>
  <c r="A5348" i="7"/>
  <c r="A5349" i="7"/>
  <c r="A5350" i="7"/>
  <c r="A5351" i="7"/>
  <c r="A5352" i="7"/>
  <c r="A5353" i="7"/>
  <c r="A5354" i="7"/>
  <c r="A5355" i="7"/>
  <c r="A5356" i="7"/>
  <c r="A5357" i="7"/>
  <c r="A5358" i="7"/>
  <c r="A5359" i="7"/>
  <c r="A5360" i="7"/>
  <c r="A5361" i="7"/>
  <c r="A5362" i="7"/>
  <c r="A5363" i="7"/>
  <c r="A5364" i="7"/>
  <c r="A5365" i="7"/>
  <c r="A5366" i="7"/>
  <c r="A5367" i="7"/>
  <c r="A5368" i="7"/>
  <c r="A5369" i="7"/>
  <c r="A5370" i="7"/>
  <c r="A5371" i="7"/>
  <c r="A5372" i="7"/>
  <c r="A5373" i="7"/>
  <c r="A5374" i="7"/>
  <c r="A5375" i="7"/>
  <c r="A5376" i="7"/>
  <c r="A5377" i="7"/>
  <c r="A5378" i="7"/>
  <c r="A5379" i="7"/>
  <c r="A5380" i="7"/>
  <c r="A5381" i="7"/>
  <c r="A5382" i="7"/>
  <c r="A5383" i="7"/>
  <c r="A5384" i="7"/>
  <c r="A5385" i="7"/>
  <c r="A5386" i="7"/>
  <c r="A5387" i="7"/>
  <c r="A5388" i="7"/>
  <c r="A5389" i="7"/>
  <c r="A5390" i="7"/>
  <c r="A5391" i="7"/>
  <c r="A5392" i="7"/>
  <c r="A5393" i="7"/>
  <c r="A5394" i="7"/>
  <c r="A5395" i="7"/>
  <c r="A5396" i="7"/>
  <c r="A5397" i="7"/>
  <c r="A5398" i="7"/>
  <c r="A5399" i="7"/>
  <c r="A5400" i="7"/>
  <c r="A5401" i="7"/>
  <c r="A5402" i="7"/>
  <c r="A5403" i="7"/>
  <c r="A5404" i="7"/>
  <c r="A5405" i="7"/>
  <c r="A5406" i="7"/>
  <c r="A5407" i="7"/>
  <c r="A5408" i="7"/>
  <c r="A5409" i="7"/>
  <c r="A5410" i="7"/>
  <c r="A5411" i="7"/>
  <c r="A5412" i="7"/>
  <c r="A5413" i="7"/>
  <c r="A5414" i="7"/>
  <c r="A5415" i="7"/>
  <c r="A5416" i="7"/>
  <c r="A5417" i="7"/>
  <c r="A5418" i="7"/>
  <c r="A5419" i="7"/>
  <c r="A5420" i="7"/>
  <c r="A5421" i="7"/>
  <c r="A5422" i="7"/>
  <c r="A5423" i="7"/>
  <c r="A5424" i="7"/>
  <c r="A5425" i="7"/>
  <c r="A5426" i="7"/>
  <c r="A5427" i="7"/>
  <c r="A5428" i="7"/>
  <c r="A5429" i="7"/>
  <c r="A5430" i="7"/>
  <c r="A5431" i="7"/>
  <c r="A5432" i="7"/>
  <c r="A5433" i="7"/>
  <c r="A5434" i="7"/>
  <c r="A5435" i="7"/>
  <c r="A5436" i="7"/>
  <c r="A5437" i="7"/>
  <c r="A5438" i="7"/>
  <c r="A5439" i="7"/>
  <c r="A5440" i="7"/>
  <c r="A5441" i="7"/>
  <c r="A5442" i="7"/>
  <c r="A5443" i="7"/>
  <c r="A5444" i="7"/>
  <c r="A5445" i="7"/>
  <c r="A5446" i="7"/>
  <c r="A5447" i="7"/>
  <c r="A5448" i="7"/>
  <c r="A5449" i="7"/>
  <c r="A5450" i="7"/>
  <c r="A5451" i="7"/>
  <c r="A5452" i="7"/>
  <c r="A5453" i="7"/>
  <c r="A5454" i="7"/>
  <c r="A5455" i="7"/>
  <c r="A5456" i="7"/>
  <c r="A5457" i="7"/>
  <c r="A5458" i="7"/>
  <c r="A5459" i="7"/>
  <c r="A5460" i="7"/>
  <c r="A5461" i="7"/>
  <c r="A5462" i="7"/>
  <c r="A5463" i="7"/>
  <c r="A5464" i="7"/>
  <c r="A5465" i="7"/>
  <c r="A5466" i="7"/>
  <c r="A5467" i="7"/>
  <c r="A5468" i="7"/>
  <c r="A5469" i="7"/>
  <c r="A5470" i="7"/>
  <c r="A5471" i="7"/>
  <c r="A5472" i="7"/>
  <c r="A5473" i="7"/>
  <c r="A5474" i="7"/>
  <c r="A5475" i="7"/>
  <c r="A5476" i="7"/>
  <c r="A5477" i="7"/>
  <c r="A5478" i="7"/>
  <c r="A5479" i="7"/>
  <c r="A5480" i="7"/>
  <c r="A5481" i="7"/>
  <c r="A5482" i="7"/>
  <c r="A5483" i="7"/>
  <c r="A5484" i="7"/>
  <c r="A5485" i="7"/>
  <c r="A5486" i="7"/>
  <c r="A5487" i="7"/>
  <c r="A5488" i="7"/>
  <c r="A5489" i="7"/>
  <c r="A5490" i="7"/>
  <c r="A5491" i="7"/>
  <c r="A5492" i="7"/>
  <c r="A5493" i="7"/>
  <c r="A5494" i="7"/>
  <c r="A5495" i="7"/>
  <c r="A5496" i="7"/>
  <c r="A5497" i="7"/>
  <c r="A5498" i="7"/>
  <c r="A5499" i="7"/>
  <c r="A5500" i="7"/>
  <c r="A5501" i="7"/>
  <c r="A5502" i="7"/>
  <c r="A5503" i="7"/>
  <c r="A5504" i="7"/>
  <c r="A5505" i="7"/>
  <c r="A5506" i="7"/>
  <c r="A5507" i="7"/>
  <c r="A5508" i="7"/>
  <c r="A5509" i="7"/>
  <c r="A5510" i="7"/>
  <c r="A5511" i="7"/>
  <c r="A5512" i="7"/>
  <c r="A5513" i="7"/>
  <c r="A5514" i="7"/>
  <c r="A5515" i="7"/>
  <c r="A5516" i="7"/>
  <c r="A5517" i="7"/>
  <c r="A5518" i="7"/>
  <c r="A5519" i="7"/>
  <c r="A5520" i="7"/>
  <c r="A5521" i="7"/>
  <c r="A5522" i="7"/>
  <c r="A5523" i="7"/>
  <c r="A5524" i="7"/>
  <c r="A5525" i="7"/>
  <c r="A5526" i="7"/>
  <c r="A5527" i="7"/>
  <c r="A5528" i="7"/>
  <c r="A5529" i="7"/>
  <c r="A5530" i="7"/>
  <c r="A5531" i="7"/>
  <c r="A5532" i="7"/>
  <c r="A5533" i="7"/>
  <c r="A5534" i="7"/>
  <c r="A5535" i="7"/>
  <c r="A5536" i="7"/>
  <c r="A5537" i="7"/>
  <c r="A5538" i="7"/>
  <c r="A5539" i="7"/>
  <c r="A5540" i="7"/>
  <c r="A5541" i="7"/>
  <c r="A5542" i="7"/>
  <c r="A5543" i="7"/>
  <c r="A5544" i="7"/>
  <c r="A5545" i="7"/>
  <c r="A5546" i="7"/>
  <c r="A5547" i="7"/>
  <c r="A5548" i="7"/>
  <c r="A5549" i="7"/>
  <c r="A5550" i="7"/>
  <c r="A5551" i="7"/>
  <c r="A5552" i="7"/>
  <c r="A5553" i="7"/>
  <c r="A5554" i="7"/>
  <c r="A5555" i="7"/>
  <c r="A5556" i="7"/>
  <c r="A5557" i="7"/>
  <c r="A5558" i="7"/>
  <c r="A5559" i="7"/>
  <c r="A5560" i="7"/>
  <c r="A5561" i="7"/>
  <c r="A5562" i="7"/>
  <c r="A5563" i="7"/>
  <c r="A5564" i="7"/>
  <c r="A5565" i="7"/>
  <c r="A5566" i="7"/>
  <c r="A5567" i="7"/>
  <c r="A5568" i="7"/>
  <c r="A5569" i="7"/>
  <c r="A5570" i="7"/>
  <c r="A5571" i="7"/>
  <c r="A5572" i="7"/>
  <c r="A5573" i="7"/>
  <c r="A5574" i="7"/>
  <c r="A5575" i="7"/>
  <c r="A5576" i="7"/>
  <c r="A5577" i="7"/>
  <c r="A5578" i="7"/>
  <c r="A5579" i="7"/>
  <c r="A5580" i="7"/>
  <c r="A5581" i="7"/>
  <c r="A5582" i="7"/>
  <c r="A5583" i="7"/>
  <c r="A5584" i="7"/>
  <c r="A5585" i="7"/>
  <c r="A5586" i="7"/>
  <c r="A5587" i="7"/>
  <c r="A5588" i="7"/>
  <c r="A5589" i="7"/>
  <c r="A5590" i="7"/>
  <c r="A5591" i="7"/>
  <c r="A5592" i="7"/>
  <c r="A5593" i="7"/>
  <c r="A5594" i="7"/>
  <c r="A5595" i="7"/>
  <c r="A5596" i="7"/>
  <c r="A5597" i="7"/>
  <c r="A5598" i="7"/>
  <c r="A5599" i="7"/>
  <c r="A5600" i="7"/>
  <c r="A5601" i="7"/>
  <c r="A5602" i="7"/>
  <c r="A5603" i="7"/>
  <c r="A5604" i="7"/>
  <c r="A5605" i="7"/>
  <c r="A5606" i="7"/>
  <c r="A5607" i="7"/>
  <c r="A5608" i="7"/>
  <c r="A5609" i="7"/>
  <c r="A5610" i="7"/>
  <c r="A5611" i="7"/>
  <c r="A5612" i="7"/>
  <c r="A5613" i="7"/>
  <c r="A5614" i="7"/>
  <c r="A5615" i="7"/>
  <c r="A5616" i="7"/>
  <c r="A5617" i="7"/>
  <c r="A5618" i="7"/>
  <c r="A5619" i="7"/>
  <c r="A5620" i="7"/>
  <c r="A5621" i="7"/>
  <c r="A5622" i="7"/>
  <c r="A5623" i="7"/>
  <c r="A5624" i="7"/>
  <c r="A5625" i="7"/>
  <c r="A5626" i="7"/>
  <c r="A5627" i="7"/>
  <c r="A5628" i="7"/>
  <c r="A5629" i="7"/>
  <c r="A5630" i="7"/>
  <c r="A5631" i="7"/>
  <c r="A5632" i="7"/>
  <c r="A5633" i="7"/>
  <c r="A5634" i="7"/>
  <c r="A5635" i="7"/>
  <c r="A5636" i="7"/>
  <c r="A5637" i="7"/>
  <c r="A5638" i="7"/>
  <c r="A5639" i="7"/>
  <c r="A5640" i="7"/>
  <c r="A5641" i="7"/>
  <c r="A5642" i="7"/>
  <c r="A5643" i="7"/>
  <c r="A5644" i="7"/>
  <c r="A5645" i="7"/>
  <c r="A5646" i="7"/>
  <c r="A5647" i="7"/>
  <c r="A5648" i="7"/>
  <c r="A5649" i="7"/>
  <c r="A5650" i="7"/>
  <c r="A5651" i="7"/>
  <c r="A5652" i="7"/>
  <c r="A5653" i="7"/>
  <c r="A5654" i="7"/>
  <c r="A5655" i="7"/>
  <c r="A5656" i="7"/>
  <c r="A5657" i="7"/>
  <c r="A5658" i="7"/>
  <c r="A5659" i="7"/>
  <c r="A5660" i="7"/>
  <c r="A5661" i="7"/>
  <c r="A5662" i="7"/>
  <c r="A5663" i="7"/>
  <c r="A5664" i="7"/>
  <c r="A5665" i="7"/>
  <c r="A5666" i="7"/>
  <c r="A5667" i="7"/>
  <c r="A5668" i="7"/>
  <c r="A5669" i="7"/>
  <c r="A5670" i="7"/>
  <c r="A5671" i="7"/>
  <c r="A5672" i="7"/>
  <c r="A5673" i="7"/>
  <c r="A5674" i="7"/>
  <c r="A5675" i="7"/>
  <c r="A5676" i="7"/>
  <c r="A5677" i="7"/>
  <c r="A5678" i="7"/>
  <c r="A5679" i="7"/>
  <c r="A5680" i="7"/>
  <c r="A5681" i="7"/>
  <c r="A5682" i="7"/>
  <c r="A5683" i="7"/>
  <c r="A5684" i="7"/>
  <c r="A5685" i="7"/>
  <c r="A5686" i="7"/>
  <c r="A5687" i="7"/>
  <c r="A5688" i="7"/>
  <c r="A5689" i="7"/>
  <c r="A5690" i="7"/>
  <c r="A5691" i="7"/>
  <c r="A5692" i="7"/>
  <c r="A5693" i="7"/>
  <c r="A5694" i="7"/>
  <c r="A5695" i="7"/>
  <c r="A5696" i="7"/>
  <c r="A5697" i="7"/>
  <c r="A5698" i="7"/>
  <c r="A5699" i="7"/>
  <c r="A5700" i="7"/>
  <c r="A5701" i="7"/>
  <c r="A5702" i="7"/>
  <c r="A5703" i="7"/>
  <c r="A5704" i="7"/>
  <c r="A5705" i="7"/>
  <c r="A5706" i="7"/>
  <c r="A5707" i="7"/>
  <c r="A5708" i="7"/>
  <c r="A5709" i="7"/>
  <c r="A5710" i="7"/>
  <c r="A5711" i="7"/>
  <c r="A5712" i="7"/>
  <c r="A5713" i="7"/>
  <c r="A5714" i="7"/>
  <c r="A5715" i="7"/>
  <c r="A5716" i="7"/>
  <c r="A5717" i="7"/>
  <c r="A5718" i="7"/>
  <c r="A5719" i="7"/>
  <c r="A5720" i="7"/>
  <c r="A5721" i="7"/>
  <c r="A5722" i="7"/>
  <c r="A5723" i="7"/>
  <c r="A5724" i="7"/>
  <c r="A5725" i="7"/>
  <c r="A5726" i="7"/>
  <c r="A5727" i="7"/>
  <c r="A5728" i="7"/>
  <c r="A5729" i="7"/>
  <c r="A5730" i="7"/>
  <c r="A5731" i="7"/>
  <c r="A5732" i="7"/>
  <c r="A5733" i="7"/>
  <c r="A5734" i="7"/>
  <c r="A5735" i="7"/>
  <c r="A5736" i="7"/>
  <c r="A5737" i="7"/>
  <c r="A5738" i="7"/>
  <c r="A5739" i="7"/>
  <c r="A5740" i="7"/>
  <c r="A5741" i="7"/>
  <c r="A5742" i="7"/>
  <c r="A5743" i="7"/>
  <c r="A5744" i="7"/>
  <c r="A5745" i="7"/>
  <c r="A5746" i="7"/>
  <c r="A5747" i="7"/>
  <c r="A5748" i="7"/>
  <c r="A5749" i="7"/>
  <c r="A5750" i="7"/>
  <c r="A5751" i="7"/>
  <c r="A5752" i="7"/>
  <c r="A5753" i="7"/>
  <c r="A5754" i="7"/>
  <c r="A5755" i="7"/>
  <c r="A5756" i="7"/>
  <c r="A5757" i="7"/>
  <c r="A5758" i="7"/>
  <c r="A5759" i="7"/>
  <c r="A5760" i="7"/>
  <c r="A5761" i="7"/>
  <c r="A5762" i="7"/>
  <c r="A5763" i="7"/>
  <c r="A5764" i="7"/>
  <c r="A5765" i="7"/>
  <c r="A5766" i="7"/>
  <c r="A5767" i="7"/>
  <c r="A5768" i="7"/>
  <c r="A5769" i="7"/>
  <c r="A5770" i="7"/>
  <c r="A5771" i="7"/>
  <c r="A5772" i="7"/>
  <c r="A5773" i="7"/>
  <c r="A5774" i="7"/>
  <c r="A5775" i="7"/>
  <c r="A5776" i="7"/>
  <c r="A5777" i="7"/>
  <c r="A5778" i="7"/>
  <c r="A5779" i="7"/>
  <c r="A5780" i="7"/>
  <c r="A5781" i="7"/>
  <c r="A5782" i="7"/>
  <c r="A5783" i="7"/>
  <c r="A5784" i="7"/>
  <c r="A5785" i="7"/>
  <c r="A5786" i="7"/>
  <c r="A5787" i="7"/>
  <c r="A5788" i="7"/>
  <c r="A5789" i="7"/>
  <c r="A5790" i="7"/>
  <c r="A5791" i="7"/>
  <c r="A5792" i="7"/>
  <c r="A5793" i="7"/>
  <c r="A5794" i="7"/>
  <c r="A5795" i="7"/>
  <c r="A5796" i="7"/>
  <c r="A5797" i="7"/>
  <c r="A5798" i="7"/>
  <c r="A5799" i="7"/>
  <c r="A5800" i="7"/>
  <c r="A5801" i="7"/>
  <c r="A5802" i="7"/>
  <c r="A5803" i="7"/>
  <c r="A5804" i="7"/>
  <c r="A5805" i="7"/>
  <c r="A5806" i="7"/>
  <c r="A5807" i="7"/>
  <c r="A5808" i="7"/>
  <c r="A5809" i="7"/>
  <c r="A5810" i="7"/>
  <c r="A5811" i="7"/>
  <c r="A5812" i="7"/>
  <c r="A5813" i="7"/>
  <c r="A5814" i="7"/>
  <c r="A5815" i="7"/>
  <c r="A5816" i="7"/>
  <c r="A5817" i="7"/>
  <c r="A5818" i="7"/>
  <c r="A5819" i="7"/>
  <c r="A5820" i="7"/>
  <c r="A5821" i="7"/>
  <c r="A5822" i="7"/>
  <c r="A5823" i="7"/>
  <c r="A5824" i="7"/>
  <c r="A5825" i="7"/>
  <c r="A5826" i="7"/>
  <c r="A5827" i="7"/>
  <c r="A5828" i="7"/>
  <c r="A5829" i="7"/>
  <c r="A5830" i="7"/>
  <c r="A5831" i="7"/>
  <c r="A5832" i="7"/>
  <c r="A5833" i="7"/>
  <c r="A5834" i="7"/>
  <c r="A5835" i="7"/>
  <c r="A5836" i="7"/>
  <c r="A5837" i="7"/>
  <c r="A5838" i="7"/>
  <c r="A5839" i="7"/>
  <c r="A5840" i="7"/>
  <c r="A5841" i="7"/>
  <c r="A5842" i="7"/>
  <c r="A5843" i="7"/>
  <c r="A5844" i="7"/>
  <c r="A5845" i="7"/>
  <c r="A5846" i="7"/>
  <c r="A5847" i="7"/>
  <c r="A5848" i="7"/>
  <c r="A5849" i="7"/>
  <c r="A5850" i="7"/>
  <c r="A5851" i="7"/>
  <c r="A5852" i="7"/>
  <c r="A5853" i="7"/>
  <c r="A5854" i="7"/>
  <c r="A5855" i="7"/>
  <c r="A5856" i="7"/>
  <c r="A5857" i="7"/>
  <c r="A5858" i="7"/>
  <c r="A5859" i="7"/>
  <c r="A5860" i="7"/>
  <c r="A5861" i="7"/>
  <c r="A5862" i="7"/>
  <c r="A5863" i="7"/>
  <c r="A5864" i="7"/>
  <c r="A5865" i="7"/>
  <c r="A5866" i="7"/>
  <c r="A5867" i="7"/>
  <c r="A5868" i="7"/>
  <c r="A5869" i="7"/>
  <c r="A5870" i="7"/>
  <c r="A5871" i="7"/>
  <c r="A5872" i="7"/>
  <c r="A5873" i="7"/>
  <c r="A5874" i="7"/>
  <c r="A5875" i="7"/>
  <c r="A5876" i="7"/>
  <c r="A5877" i="7"/>
  <c r="A5878" i="7"/>
  <c r="A5879" i="7"/>
  <c r="A5880" i="7"/>
  <c r="A5881" i="7"/>
  <c r="A5882" i="7"/>
  <c r="A5883" i="7"/>
  <c r="A5884" i="7"/>
  <c r="A5885" i="7"/>
  <c r="A5886" i="7"/>
  <c r="A5887" i="7"/>
  <c r="A5888" i="7"/>
  <c r="A5889" i="7"/>
  <c r="A5890" i="7"/>
  <c r="A5891" i="7"/>
  <c r="A5892" i="7"/>
  <c r="A5893" i="7"/>
  <c r="A5894" i="7"/>
  <c r="A5895" i="7"/>
  <c r="A5896" i="7"/>
  <c r="A5897" i="7"/>
  <c r="A5898" i="7"/>
  <c r="A5899" i="7"/>
  <c r="A5900" i="7"/>
  <c r="A5901" i="7"/>
  <c r="A5902" i="7"/>
  <c r="A5903" i="7"/>
  <c r="A5904" i="7"/>
  <c r="A5905" i="7"/>
  <c r="A5906" i="7"/>
  <c r="A5907" i="7"/>
  <c r="A5908" i="7"/>
  <c r="A5909" i="7"/>
  <c r="A5910" i="7"/>
  <c r="A5911" i="7"/>
  <c r="A5912" i="7"/>
  <c r="A5913" i="7"/>
  <c r="A5914" i="7"/>
  <c r="A5915" i="7"/>
  <c r="A5916" i="7"/>
  <c r="A5917" i="7"/>
  <c r="A5918" i="7"/>
  <c r="A5919" i="7"/>
  <c r="A5920" i="7"/>
  <c r="A5921" i="7"/>
  <c r="A5922" i="7"/>
  <c r="A5923" i="7"/>
  <c r="A5924" i="7"/>
  <c r="A5925" i="7"/>
  <c r="A5926" i="7"/>
  <c r="A5927" i="7"/>
  <c r="A5928" i="7"/>
  <c r="A5929" i="7"/>
  <c r="A5930" i="7"/>
  <c r="A5931" i="7"/>
  <c r="A5932" i="7"/>
  <c r="A5933" i="7"/>
  <c r="A5934" i="7"/>
  <c r="A5935" i="7"/>
  <c r="A5936" i="7"/>
  <c r="A5937" i="7"/>
  <c r="A5938" i="7"/>
  <c r="A5939" i="7"/>
  <c r="A5940" i="7"/>
  <c r="A5941" i="7"/>
  <c r="A5942" i="7"/>
  <c r="A5943" i="7"/>
  <c r="A5944" i="7"/>
  <c r="A5945" i="7"/>
  <c r="A5946" i="7"/>
  <c r="A5947" i="7"/>
  <c r="A5948" i="7"/>
  <c r="A5949" i="7"/>
  <c r="A5950" i="7"/>
  <c r="A5951" i="7"/>
  <c r="A5952" i="7"/>
  <c r="A5953" i="7"/>
  <c r="A5954" i="7"/>
  <c r="A5955" i="7"/>
  <c r="A5956" i="7"/>
  <c r="A5957" i="7"/>
  <c r="A5958" i="7"/>
  <c r="A5959" i="7"/>
  <c r="A5960" i="7"/>
  <c r="A5961" i="7"/>
  <c r="A5962" i="7"/>
  <c r="A5963" i="7"/>
  <c r="A5964" i="7"/>
  <c r="A5965" i="7"/>
  <c r="A5966" i="7"/>
  <c r="A5967" i="7"/>
  <c r="A5968" i="7"/>
  <c r="A5969" i="7"/>
  <c r="A5970" i="7"/>
  <c r="A5971" i="7"/>
  <c r="A5972" i="7"/>
  <c r="A5973" i="7"/>
  <c r="A5974" i="7"/>
  <c r="A5975" i="7"/>
  <c r="A5976" i="7"/>
  <c r="A5977" i="7"/>
  <c r="A5978" i="7"/>
  <c r="A5979" i="7"/>
  <c r="A5980" i="7"/>
  <c r="A5981" i="7"/>
  <c r="A5982" i="7"/>
  <c r="A5983" i="7"/>
  <c r="A5984" i="7"/>
  <c r="A5985" i="7"/>
  <c r="A5986" i="7"/>
  <c r="A5987" i="7"/>
  <c r="A5988" i="7"/>
  <c r="A5989" i="7"/>
  <c r="A5990" i="7"/>
  <c r="A5991" i="7"/>
  <c r="A5992" i="7"/>
  <c r="A5993" i="7"/>
  <c r="A5994" i="7"/>
  <c r="A5995" i="7"/>
  <c r="A5996" i="7"/>
  <c r="A5997" i="7"/>
  <c r="A5998" i="7"/>
  <c r="A5999" i="7"/>
  <c r="A6000" i="7"/>
  <c r="A6001" i="7"/>
  <c r="A6002" i="7"/>
  <c r="A6003" i="7"/>
  <c r="A6004" i="7"/>
  <c r="A6005" i="7"/>
  <c r="A6006" i="7"/>
  <c r="A6007" i="7"/>
  <c r="A6008" i="7"/>
  <c r="A6009" i="7"/>
  <c r="A6010" i="7"/>
  <c r="A6011" i="7"/>
  <c r="A6012" i="7"/>
  <c r="A6013" i="7"/>
  <c r="A6014" i="7"/>
  <c r="A6015" i="7"/>
  <c r="A6016" i="7"/>
  <c r="A6017" i="7"/>
  <c r="A6018" i="7"/>
  <c r="A6019" i="7"/>
  <c r="A6020" i="7"/>
  <c r="A6021" i="7"/>
  <c r="A6022" i="7"/>
  <c r="A6023" i="7"/>
  <c r="A6024" i="7"/>
  <c r="A6025" i="7"/>
  <c r="A6026" i="7"/>
  <c r="A6027" i="7"/>
  <c r="A6028" i="7"/>
  <c r="A6029" i="7"/>
  <c r="A6030" i="7"/>
  <c r="A6031" i="7"/>
  <c r="A6032" i="7"/>
  <c r="A6033" i="7"/>
  <c r="A6034" i="7"/>
  <c r="A6035" i="7"/>
  <c r="A6036" i="7"/>
  <c r="A6037" i="7"/>
  <c r="A6038" i="7"/>
  <c r="A6039" i="7"/>
  <c r="A6040" i="7"/>
  <c r="A6041" i="7"/>
  <c r="A6042" i="7"/>
  <c r="A6043" i="7"/>
  <c r="A6044" i="7"/>
  <c r="A6045" i="7"/>
  <c r="A6046" i="7"/>
  <c r="A6047" i="7"/>
  <c r="A6048" i="7"/>
  <c r="A6049" i="7"/>
  <c r="A6050" i="7"/>
  <c r="A6051" i="7"/>
  <c r="A6052" i="7"/>
  <c r="A6053" i="7"/>
  <c r="A6054" i="7"/>
  <c r="A6055" i="7"/>
  <c r="A6056" i="7"/>
  <c r="A6057" i="7"/>
  <c r="A6058" i="7"/>
  <c r="A6059" i="7"/>
  <c r="A6060" i="7"/>
  <c r="A6061" i="7"/>
  <c r="A6062" i="7"/>
  <c r="A6063" i="7"/>
  <c r="A6064" i="7"/>
  <c r="A6065" i="7"/>
  <c r="A6066" i="7"/>
  <c r="A6067" i="7"/>
  <c r="A6068" i="7"/>
  <c r="A6069" i="7"/>
  <c r="A6070" i="7"/>
  <c r="A6071" i="7"/>
  <c r="A6072" i="7"/>
  <c r="A6073" i="7"/>
  <c r="A6074" i="7"/>
  <c r="A6075" i="7"/>
  <c r="A6076" i="7"/>
  <c r="A6077" i="7"/>
  <c r="A6078" i="7"/>
  <c r="A6079" i="7"/>
  <c r="A6080" i="7"/>
  <c r="A6081" i="7"/>
  <c r="A6082" i="7"/>
  <c r="A6083" i="7"/>
  <c r="A6084" i="7"/>
  <c r="A6085" i="7"/>
  <c r="A6086" i="7"/>
  <c r="A6087" i="7"/>
  <c r="A6088" i="7"/>
  <c r="A6089" i="7"/>
  <c r="A6090" i="7"/>
  <c r="A6091" i="7"/>
  <c r="A6092" i="7"/>
  <c r="A6093" i="7"/>
  <c r="A6094" i="7"/>
  <c r="A6095" i="7"/>
  <c r="A6096" i="7"/>
  <c r="A6097" i="7"/>
  <c r="A6098" i="7"/>
  <c r="A6099" i="7"/>
  <c r="A6100" i="7"/>
  <c r="A6101" i="7"/>
  <c r="A6102" i="7"/>
  <c r="A6103" i="7"/>
  <c r="A6104" i="7"/>
  <c r="A6105" i="7"/>
  <c r="A6106" i="7"/>
  <c r="A6107" i="7"/>
  <c r="A6108" i="7"/>
  <c r="A6109" i="7"/>
  <c r="A6110" i="7"/>
  <c r="A6111" i="7"/>
  <c r="A6112" i="7"/>
  <c r="A6113" i="7"/>
  <c r="A6114" i="7"/>
  <c r="A6115" i="7"/>
  <c r="A6116" i="7"/>
  <c r="A6117" i="7"/>
  <c r="A6118" i="7"/>
  <c r="A6119" i="7"/>
  <c r="A6120" i="7"/>
  <c r="A6121" i="7"/>
  <c r="A6122" i="7"/>
  <c r="A6123" i="7"/>
  <c r="A6124" i="7"/>
  <c r="A6125" i="7"/>
  <c r="A6126" i="7"/>
  <c r="A6127" i="7"/>
  <c r="A6128" i="7"/>
  <c r="A6129" i="7"/>
  <c r="A6130" i="7"/>
  <c r="A6131" i="7"/>
  <c r="A6132" i="7"/>
  <c r="A6133" i="7"/>
  <c r="A6134" i="7"/>
  <c r="A6135" i="7"/>
  <c r="A6136" i="7"/>
  <c r="A6137" i="7"/>
  <c r="A6138" i="7"/>
  <c r="A6139" i="7"/>
  <c r="A6140" i="7"/>
  <c r="A6141" i="7"/>
  <c r="A6142" i="7"/>
  <c r="A6143" i="7"/>
  <c r="A6144" i="7"/>
  <c r="A6145" i="7"/>
  <c r="A6146" i="7"/>
  <c r="A6147" i="7"/>
  <c r="A6148" i="7"/>
  <c r="A6149" i="7"/>
  <c r="A6150" i="7"/>
  <c r="A6151" i="7"/>
  <c r="A6152" i="7"/>
  <c r="A6153" i="7"/>
  <c r="A6154" i="7"/>
  <c r="A6155" i="7"/>
  <c r="A6156" i="7"/>
  <c r="A6157" i="7"/>
  <c r="A6158" i="7"/>
  <c r="A6159" i="7"/>
  <c r="A6160" i="7"/>
  <c r="A6161" i="7"/>
  <c r="A6162" i="7"/>
  <c r="A6163" i="7"/>
  <c r="A6164" i="7"/>
  <c r="A6165" i="7"/>
  <c r="A6166" i="7"/>
  <c r="A6167" i="7"/>
  <c r="A6168" i="7"/>
  <c r="A6169" i="7"/>
  <c r="A6170" i="7"/>
  <c r="A6171" i="7"/>
  <c r="A6172" i="7"/>
  <c r="A6173" i="7"/>
  <c r="A6174" i="7"/>
  <c r="A6175" i="7"/>
  <c r="A6176" i="7"/>
  <c r="A6177" i="7"/>
  <c r="A6178" i="7"/>
  <c r="A6179" i="7"/>
  <c r="A6180" i="7"/>
  <c r="A6181" i="7"/>
  <c r="A6182" i="7"/>
  <c r="A6183" i="7"/>
  <c r="A6184" i="7"/>
  <c r="A6185" i="7"/>
  <c r="A6186" i="7"/>
  <c r="A6187" i="7"/>
  <c r="A6188" i="7"/>
  <c r="A6189" i="7"/>
  <c r="A6190" i="7"/>
  <c r="A6191" i="7"/>
  <c r="A6192" i="7"/>
  <c r="A6193" i="7"/>
  <c r="A6194" i="7"/>
  <c r="A6195" i="7"/>
  <c r="A6196" i="7"/>
  <c r="A6197" i="7"/>
  <c r="A6198" i="7"/>
  <c r="A6199" i="7"/>
  <c r="A6200" i="7"/>
  <c r="A6201" i="7"/>
  <c r="A6202" i="7"/>
  <c r="A6203" i="7"/>
  <c r="A6204" i="7"/>
  <c r="A6205" i="7"/>
  <c r="A6206" i="7"/>
  <c r="A6207" i="7"/>
  <c r="A6208" i="7"/>
  <c r="A6209" i="7"/>
  <c r="A6210" i="7"/>
  <c r="A6211" i="7"/>
  <c r="A6212" i="7"/>
  <c r="A6213" i="7"/>
  <c r="A6214" i="7"/>
  <c r="A6215" i="7"/>
  <c r="A6216" i="7"/>
  <c r="A6217" i="7"/>
  <c r="A6218" i="7"/>
  <c r="A6219" i="7"/>
  <c r="A6220" i="7"/>
  <c r="A6221" i="7"/>
  <c r="A6222" i="7"/>
  <c r="A6223" i="7"/>
  <c r="A6224" i="7"/>
  <c r="A6225" i="7"/>
  <c r="A6226" i="7"/>
  <c r="A6227" i="7"/>
  <c r="A6228" i="7"/>
  <c r="A6229" i="7"/>
  <c r="A6230" i="7"/>
  <c r="A6231" i="7"/>
  <c r="A6232" i="7"/>
  <c r="A6233" i="7"/>
  <c r="A6234" i="7"/>
  <c r="A6235" i="7"/>
  <c r="A6236" i="7"/>
  <c r="A6237" i="7"/>
  <c r="A6238" i="7"/>
  <c r="A6239" i="7"/>
  <c r="A6240" i="7"/>
  <c r="A6241" i="7"/>
  <c r="A6242" i="7"/>
  <c r="A6243" i="7"/>
  <c r="A6244" i="7"/>
  <c r="A6245" i="7"/>
  <c r="A6246" i="7"/>
  <c r="A6247" i="7"/>
  <c r="A6248" i="7"/>
  <c r="A6249" i="7"/>
  <c r="A6250" i="7"/>
  <c r="A6251" i="7"/>
  <c r="A6252" i="7"/>
  <c r="A6253" i="7"/>
  <c r="A6254" i="7"/>
  <c r="A6255" i="7"/>
  <c r="A6256" i="7"/>
  <c r="A6257" i="7"/>
  <c r="A6258" i="7"/>
  <c r="A6259" i="7"/>
  <c r="A6260" i="7"/>
  <c r="A6261" i="7"/>
  <c r="A6262" i="7"/>
  <c r="A6263" i="7"/>
  <c r="A6264" i="7"/>
  <c r="A6265" i="7"/>
  <c r="A6266" i="7"/>
  <c r="A6267" i="7"/>
  <c r="A6268" i="7"/>
  <c r="A6269" i="7"/>
  <c r="A6270" i="7"/>
  <c r="A6271" i="7"/>
  <c r="A6272" i="7"/>
  <c r="A6273" i="7"/>
  <c r="A6274" i="7"/>
  <c r="A6275" i="7"/>
  <c r="A6276" i="7"/>
  <c r="A6277" i="7"/>
  <c r="A6278" i="7"/>
  <c r="A6279" i="7"/>
  <c r="A6280" i="7"/>
  <c r="A6281" i="7"/>
  <c r="A6282" i="7"/>
  <c r="A6283" i="7"/>
  <c r="A6284" i="7"/>
  <c r="A6285" i="7"/>
  <c r="A6286" i="7"/>
  <c r="A6287" i="7"/>
  <c r="A6288" i="7"/>
  <c r="A6289" i="7"/>
  <c r="A6290" i="7"/>
  <c r="A6291" i="7"/>
  <c r="A6292" i="7"/>
  <c r="A6293" i="7"/>
  <c r="A6294" i="7"/>
  <c r="A6295" i="7"/>
  <c r="A6296" i="7"/>
  <c r="A6297" i="7"/>
  <c r="A6298" i="7"/>
  <c r="A6299" i="7"/>
  <c r="A6300" i="7"/>
  <c r="A6301" i="7"/>
  <c r="A6302" i="7"/>
  <c r="A6303" i="7"/>
  <c r="A6304" i="7"/>
  <c r="A6305" i="7"/>
  <c r="A6306" i="7"/>
  <c r="A6307" i="7"/>
  <c r="A6308" i="7"/>
  <c r="A6309" i="7"/>
  <c r="A6310" i="7"/>
  <c r="A6311" i="7"/>
  <c r="A6312" i="7"/>
  <c r="A6313" i="7"/>
  <c r="A6314" i="7"/>
  <c r="A6315" i="7"/>
  <c r="A6316" i="7"/>
  <c r="A6317" i="7"/>
  <c r="A6318" i="7"/>
  <c r="A6319" i="7"/>
  <c r="A6320" i="7"/>
  <c r="A6321" i="7"/>
  <c r="A6322" i="7"/>
  <c r="A6323" i="7"/>
  <c r="A6324" i="7"/>
  <c r="A6325" i="7"/>
  <c r="A6326" i="7"/>
  <c r="A6327" i="7"/>
  <c r="A6328" i="7"/>
  <c r="A6329" i="7"/>
  <c r="A6330" i="7"/>
  <c r="A6331" i="7"/>
  <c r="A6332" i="7"/>
  <c r="A6333" i="7"/>
  <c r="A6334" i="7"/>
  <c r="A6335" i="7"/>
  <c r="A6336" i="7"/>
  <c r="A6337" i="7"/>
  <c r="A6338" i="7"/>
  <c r="A6339" i="7"/>
  <c r="A6340" i="7"/>
  <c r="A6341" i="7"/>
  <c r="A6342" i="7"/>
  <c r="A6343" i="7"/>
  <c r="A6344" i="7"/>
  <c r="A6345" i="7"/>
  <c r="A6346" i="7"/>
  <c r="A6347" i="7"/>
  <c r="A6348" i="7"/>
  <c r="A6349" i="7"/>
  <c r="A6350" i="7"/>
  <c r="A6351" i="7"/>
  <c r="A6352" i="7"/>
  <c r="A6353" i="7"/>
  <c r="A6354" i="7"/>
  <c r="A6355" i="7"/>
  <c r="A6356" i="7"/>
  <c r="A6357" i="7"/>
  <c r="A6358" i="7"/>
  <c r="A6359" i="7"/>
  <c r="A6360" i="7"/>
  <c r="A6361" i="7"/>
  <c r="A6362" i="7"/>
  <c r="A6363" i="7"/>
  <c r="A6364" i="7"/>
  <c r="A6365" i="7"/>
  <c r="A6366" i="7"/>
  <c r="A6367" i="7"/>
  <c r="A6368" i="7"/>
  <c r="A6369" i="7"/>
  <c r="A6370" i="7"/>
  <c r="A6371" i="7"/>
  <c r="A6372" i="7"/>
  <c r="A6373" i="7"/>
  <c r="A6374" i="7"/>
  <c r="A6375" i="7"/>
  <c r="A6376" i="7"/>
  <c r="A6377" i="7"/>
  <c r="A6378" i="7"/>
  <c r="A6379" i="7"/>
  <c r="A6380" i="7"/>
  <c r="A6381" i="7"/>
  <c r="A6382" i="7"/>
  <c r="A6383" i="7"/>
  <c r="A6384" i="7"/>
  <c r="A6385" i="7"/>
  <c r="A6386" i="7"/>
  <c r="A6387" i="7"/>
  <c r="A6388" i="7"/>
  <c r="A6389" i="7"/>
  <c r="A6390" i="7"/>
  <c r="A6391" i="7"/>
  <c r="A6392" i="7"/>
  <c r="A6393" i="7"/>
  <c r="A6394" i="7"/>
  <c r="A6395" i="7"/>
  <c r="A6396" i="7"/>
  <c r="A6397" i="7"/>
  <c r="A6398" i="7"/>
  <c r="A6399" i="7"/>
  <c r="A6400" i="7"/>
  <c r="A6401" i="7"/>
  <c r="A6402" i="7"/>
  <c r="A6403" i="7"/>
  <c r="A6404" i="7"/>
  <c r="A6405" i="7"/>
  <c r="A6406" i="7"/>
  <c r="A6407" i="7"/>
  <c r="A6408" i="7"/>
  <c r="A6409" i="7"/>
  <c r="A6410" i="7"/>
  <c r="A6411" i="7"/>
  <c r="A6412" i="7"/>
  <c r="A6413" i="7"/>
  <c r="A6414" i="7"/>
  <c r="A6415" i="7"/>
  <c r="A6416" i="7"/>
  <c r="A6417" i="7"/>
  <c r="A6418" i="7"/>
  <c r="A6419" i="7"/>
  <c r="A6420" i="7"/>
  <c r="A6421" i="7"/>
  <c r="A6422" i="7"/>
  <c r="A6423" i="7"/>
  <c r="A6424" i="7"/>
  <c r="A6425" i="7"/>
  <c r="A6426" i="7"/>
  <c r="A6427" i="7"/>
  <c r="A6428" i="7"/>
  <c r="A6429" i="7"/>
  <c r="A6430" i="7"/>
  <c r="A6431" i="7"/>
  <c r="A6432" i="7"/>
  <c r="A6433" i="7"/>
  <c r="A6434" i="7"/>
  <c r="A6435" i="7"/>
  <c r="A6436" i="7"/>
  <c r="A6437" i="7"/>
  <c r="A6438" i="7"/>
  <c r="A6439" i="7"/>
  <c r="A6440" i="7"/>
  <c r="A6441" i="7"/>
  <c r="A6442" i="7"/>
  <c r="A6443" i="7"/>
  <c r="A6444" i="7"/>
  <c r="A6445" i="7"/>
  <c r="A6446" i="7"/>
  <c r="A6447" i="7"/>
  <c r="A6448" i="7"/>
  <c r="A6449" i="7"/>
  <c r="A6450" i="7"/>
  <c r="A6451" i="7"/>
  <c r="A6452" i="7"/>
  <c r="A6453" i="7"/>
  <c r="A6454" i="7"/>
  <c r="A6455" i="7"/>
  <c r="A6456" i="7"/>
  <c r="A6457" i="7"/>
  <c r="A6458" i="7"/>
  <c r="A6459" i="7"/>
  <c r="A6460" i="7"/>
  <c r="A6461" i="7"/>
  <c r="A6462" i="7"/>
  <c r="A6463" i="7"/>
  <c r="A6464" i="7"/>
  <c r="A6465" i="7"/>
  <c r="A6466" i="7"/>
  <c r="A6467" i="7"/>
  <c r="A6468" i="7"/>
  <c r="A6469" i="7"/>
  <c r="A6470" i="7"/>
  <c r="A6471" i="7"/>
  <c r="A6472" i="7"/>
  <c r="A6473" i="7"/>
  <c r="A6474" i="7"/>
  <c r="A6475" i="7"/>
  <c r="A6476" i="7"/>
  <c r="A6477" i="7"/>
  <c r="A6478" i="7"/>
  <c r="A6479" i="7"/>
  <c r="A6480" i="7"/>
  <c r="A6481" i="7"/>
  <c r="A6482" i="7"/>
  <c r="A6483" i="7"/>
  <c r="A6484" i="7"/>
  <c r="A6485" i="7"/>
  <c r="A6486" i="7"/>
  <c r="A6487" i="7"/>
  <c r="A6488" i="7"/>
  <c r="A6489" i="7"/>
  <c r="A6490" i="7"/>
  <c r="A6491" i="7"/>
  <c r="A6492" i="7"/>
  <c r="A6493" i="7"/>
  <c r="A6494" i="7"/>
  <c r="A6495" i="7"/>
  <c r="A6496" i="7"/>
  <c r="A6497" i="7"/>
  <c r="A6498" i="7"/>
  <c r="A6499" i="7"/>
  <c r="A6500" i="7"/>
  <c r="A6501" i="7"/>
  <c r="A6502" i="7"/>
  <c r="A6503" i="7"/>
  <c r="A6504" i="7"/>
  <c r="A6505" i="7"/>
  <c r="A6506" i="7"/>
  <c r="A6507" i="7"/>
  <c r="A6508" i="7"/>
  <c r="A6509" i="7"/>
  <c r="A6510" i="7"/>
  <c r="A6511" i="7"/>
  <c r="A6512" i="7"/>
  <c r="A6513" i="7"/>
  <c r="A6514" i="7"/>
  <c r="A6515" i="7"/>
  <c r="A6516" i="7"/>
  <c r="A6517" i="7"/>
  <c r="A6518" i="7"/>
  <c r="A6519" i="7"/>
  <c r="A6520" i="7"/>
  <c r="A6521" i="7"/>
  <c r="A6522" i="7"/>
  <c r="A6523" i="7"/>
  <c r="A6524" i="7"/>
  <c r="A6525" i="7"/>
  <c r="A6526" i="7"/>
  <c r="A6527" i="7"/>
  <c r="A6528" i="7"/>
  <c r="A6529" i="7"/>
  <c r="A6530" i="7"/>
  <c r="A6531" i="7"/>
  <c r="A6532" i="7"/>
  <c r="A6533" i="7"/>
  <c r="A6534" i="7"/>
  <c r="A6535" i="7"/>
  <c r="A6536" i="7"/>
  <c r="A6537" i="7"/>
  <c r="A6538" i="7"/>
  <c r="A6539" i="7"/>
  <c r="A6540" i="7"/>
  <c r="A6541" i="7"/>
  <c r="A6542" i="7"/>
  <c r="A6543" i="7"/>
  <c r="A6544" i="7"/>
  <c r="A6545" i="7"/>
  <c r="A6546" i="7"/>
  <c r="A6547" i="7"/>
  <c r="A6548" i="7"/>
  <c r="A6549" i="7"/>
  <c r="A6550" i="7"/>
  <c r="A6551" i="7"/>
  <c r="A6552" i="7"/>
  <c r="A6553" i="7"/>
  <c r="A6554" i="7"/>
  <c r="A6555" i="7"/>
  <c r="A6556" i="7"/>
  <c r="A6557" i="7"/>
  <c r="A6558" i="7"/>
  <c r="A6559" i="7"/>
  <c r="A6560" i="7"/>
  <c r="A6561" i="7"/>
  <c r="A6562" i="7"/>
  <c r="A6563" i="7"/>
  <c r="A6564" i="7"/>
  <c r="A6565" i="7"/>
  <c r="A6566" i="7"/>
  <c r="A6567" i="7"/>
  <c r="A6568" i="7"/>
  <c r="A6569" i="7"/>
  <c r="A6570" i="7"/>
  <c r="A6571" i="7"/>
  <c r="A6572" i="7"/>
  <c r="A6573" i="7"/>
  <c r="A6574" i="7"/>
  <c r="A6575" i="7"/>
  <c r="A6576" i="7"/>
  <c r="A6577" i="7"/>
  <c r="A6578" i="7"/>
  <c r="A6579" i="7"/>
  <c r="A6580" i="7"/>
  <c r="A6581" i="7"/>
  <c r="A6582" i="7"/>
  <c r="A6583" i="7"/>
  <c r="A6584" i="7"/>
  <c r="A6585" i="7"/>
  <c r="A6586" i="7"/>
  <c r="A6587" i="7"/>
  <c r="A6588" i="7"/>
  <c r="A6589" i="7"/>
  <c r="A6590" i="7"/>
  <c r="A6591" i="7"/>
  <c r="A6592" i="7"/>
  <c r="A6593" i="7"/>
  <c r="A6594" i="7"/>
  <c r="A6595" i="7"/>
  <c r="A6596" i="7"/>
  <c r="A6597" i="7"/>
  <c r="A6598" i="7"/>
  <c r="A6599" i="7"/>
  <c r="A6600" i="7"/>
  <c r="A6601" i="7"/>
  <c r="A6602" i="7"/>
  <c r="A6603" i="7"/>
  <c r="A6604" i="7"/>
  <c r="A6605" i="7"/>
  <c r="A6606" i="7"/>
  <c r="A6607" i="7"/>
  <c r="A6608" i="7"/>
  <c r="A6609" i="7"/>
  <c r="A6610" i="7"/>
  <c r="A6611" i="7"/>
  <c r="A6612" i="7"/>
  <c r="A6613" i="7"/>
  <c r="A6614" i="7"/>
  <c r="A6615" i="7"/>
  <c r="A6616" i="7"/>
  <c r="A6617" i="7"/>
  <c r="A6618" i="7"/>
  <c r="A6619" i="7"/>
  <c r="A6620" i="7"/>
  <c r="A6621" i="7"/>
  <c r="A6622" i="7"/>
  <c r="A6623" i="7"/>
  <c r="A6624" i="7"/>
  <c r="A6625" i="7"/>
  <c r="A6626" i="7"/>
  <c r="A6627" i="7"/>
  <c r="A6628" i="7"/>
  <c r="A6629" i="7"/>
  <c r="A6630" i="7"/>
  <c r="A6631" i="7"/>
  <c r="A6632" i="7"/>
  <c r="A6633" i="7"/>
  <c r="A6634" i="7"/>
  <c r="A6635" i="7"/>
  <c r="A6636" i="7"/>
  <c r="A6637" i="7"/>
  <c r="A6638" i="7"/>
  <c r="A6639" i="7"/>
  <c r="A6640" i="7"/>
  <c r="A6641" i="7"/>
  <c r="A6642" i="7"/>
  <c r="A6643" i="7"/>
  <c r="A6644" i="7"/>
  <c r="A6645" i="7"/>
  <c r="A6646" i="7"/>
  <c r="A6647" i="7"/>
  <c r="A6648" i="7"/>
  <c r="A6649" i="7"/>
  <c r="A6650" i="7"/>
  <c r="A6651" i="7"/>
  <c r="A6652" i="7"/>
  <c r="A6653" i="7"/>
  <c r="A6654" i="7"/>
  <c r="A6655" i="7"/>
  <c r="A6656" i="7"/>
  <c r="A6657" i="7"/>
  <c r="A6658" i="7"/>
  <c r="A6659" i="7"/>
  <c r="A6660" i="7"/>
  <c r="A6661" i="7"/>
  <c r="A6662" i="7"/>
  <c r="A6663" i="7"/>
  <c r="A6664" i="7"/>
  <c r="A6665" i="7"/>
  <c r="A6666" i="7"/>
  <c r="A6667" i="7"/>
  <c r="A6668" i="7"/>
  <c r="A6669" i="7"/>
  <c r="A6670" i="7"/>
  <c r="A6671" i="7"/>
  <c r="A6672" i="7"/>
  <c r="A6673" i="7"/>
  <c r="A6674" i="7"/>
  <c r="A6675" i="7"/>
  <c r="A6676" i="7"/>
  <c r="A6677" i="7"/>
  <c r="A6678" i="7"/>
  <c r="A6679" i="7"/>
  <c r="A6680" i="7"/>
  <c r="A6681" i="7"/>
  <c r="A6682" i="7"/>
  <c r="A6683" i="7"/>
  <c r="A6684" i="7"/>
  <c r="A6685" i="7"/>
  <c r="A6686" i="7"/>
  <c r="A6687" i="7"/>
  <c r="A6688" i="7"/>
  <c r="A6689" i="7"/>
  <c r="A6690" i="7"/>
  <c r="A6691" i="7"/>
  <c r="A6692" i="7"/>
  <c r="A6693" i="7"/>
  <c r="A6694" i="7"/>
  <c r="A6695" i="7"/>
  <c r="A6696" i="7"/>
  <c r="A6697" i="7"/>
  <c r="A6698" i="7"/>
  <c r="A6699" i="7"/>
  <c r="A6700" i="7"/>
  <c r="A6701" i="7"/>
  <c r="A6702" i="7"/>
  <c r="A6703" i="7"/>
  <c r="A6704" i="7"/>
  <c r="A6705" i="7"/>
  <c r="A6706" i="7"/>
  <c r="A6707" i="7"/>
  <c r="A6708" i="7"/>
  <c r="A6709" i="7"/>
  <c r="A6710" i="7"/>
  <c r="A6711" i="7"/>
  <c r="A6712" i="7"/>
  <c r="A6713" i="7"/>
  <c r="A6714" i="7"/>
  <c r="A6715" i="7"/>
  <c r="A6716" i="7"/>
  <c r="A6717" i="7"/>
  <c r="A6718" i="7"/>
  <c r="A6719" i="7"/>
  <c r="A6720" i="7"/>
  <c r="A6721" i="7"/>
  <c r="A6722" i="7"/>
  <c r="A6723" i="7"/>
  <c r="A6724" i="7"/>
  <c r="A6725" i="7"/>
  <c r="A6726" i="7"/>
  <c r="A6727" i="7"/>
  <c r="A6728" i="7"/>
  <c r="A6729" i="7"/>
  <c r="A6730" i="7"/>
  <c r="A6731" i="7"/>
  <c r="A6732" i="7"/>
  <c r="A6733" i="7"/>
  <c r="A6734" i="7"/>
  <c r="A6735" i="7"/>
  <c r="A6736" i="7"/>
  <c r="A6737" i="7"/>
  <c r="A6738" i="7"/>
  <c r="A6739" i="7"/>
  <c r="A6740" i="7"/>
  <c r="A6741" i="7"/>
  <c r="A6742" i="7"/>
  <c r="A6743" i="7"/>
  <c r="A6744" i="7"/>
  <c r="A6745" i="7"/>
  <c r="A6746" i="7"/>
  <c r="A6747" i="7"/>
  <c r="A6748" i="7"/>
  <c r="A6749" i="7"/>
  <c r="A6750" i="7"/>
  <c r="A6751" i="7"/>
  <c r="A6752" i="7"/>
  <c r="A6753" i="7"/>
  <c r="A6754" i="7"/>
  <c r="A6755" i="7"/>
  <c r="A6756" i="7"/>
  <c r="A6757" i="7"/>
  <c r="A6758" i="7"/>
  <c r="A6759" i="7"/>
  <c r="A6760" i="7"/>
  <c r="A6761" i="7"/>
  <c r="A6762" i="7"/>
  <c r="A6763" i="7"/>
  <c r="A6764" i="7"/>
  <c r="A6765" i="7"/>
  <c r="A6766" i="7"/>
  <c r="A6767" i="7"/>
  <c r="A6768" i="7"/>
  <c r="A6769" i="7"/>
  <c r="A6770" i="7"/>
  <c r="A6771" i="7"/>
  <c r="A6772" i="7"/>
  <c r="A6773" i="7"/>
  <c r="A6774" i="7"/>
  <c r="A6775" i="7"/>
  <c r="A6776" i="7"/>
  <c r="A6777" i="7"/>
  <c r="A6778" i="7"/>
  <c r="A6779" i="7"/>
  <c r="A6780" i="7"/>
  <c r="A6781" i="7"/>
  <c r="A6782" i="7"/>
  <c r="A6783" i="7"/>
  <c r="A6784" i="7"/>
  <c r="A6785" i="7"/>
  <c r="A6786" i="7"/>
  <c r="A6787" i="7"/>
  <c r="A6788" i="7"/>
  <c r="A6789" i="7"/>
  <c r="A6790" i="7"/>
  <c r="A6791" i="7"/>
  <c r="A6792" i="7"/>
  <c r="A6793" i="7"/>
  <c r="A6794" i="7"/>
  <c r="A6795" i="7"/>
  <c r="A6796" i="7"/>
  <c r="A6797" i="7"/>
  <c r="A6798" i="7"/>
  <c r="A6799" i="7"/>
  <c r="A6800" i="7"/>
  <c r="A6801" i="7"/>
  <c r="A6802" i="7"/>
  <c r="A6803" i="7"/>
  <c r="A6804" i="7"/>
  <c r="A6805" i="7"/>
  <c r="A6806" i="7"/>
  <c r="A6807" i="7"/>
  <c r="A6808" i="7"/>
  <c r="A6809" i="7"/>
  <c r="A6810" i="7"/>
  <c r="A6811" i="7"/>
  <c r="A6812" i="7"/>
  <c r="A6813" i="7"/>
  <c r="A6814" i="7"/>
  <c r="A6815" i="7"/>
  <c r="A6816" i="7"/>
  <c r="A6817" i="7"/>
  <c r="A6818" i="7"/>
  <c r="A6819" i="7"/>
  <c r="A6820" i="7"/>
  <c r="A6821" i="7"/>
  <c r="A6822" i="7"/>
  <c r="A6823" i="7"/>
  <c r="A6824" i="7"/>
  <c r="A6825" i="7"/>
  <c r="A6826" i="7"/>
  <c r="A6827" i="7"/>
  <c r="A6828" i="7"/>
  <c r="A6829" i="7"/>
  <c r="A6830" i="7"/>
  <c r="A6831" i="7"/>
  <c r="A6832" i="7"/>
  <c r="A6833" i="7"/>
  <c r="A6834" i="7"/>
  <c r="A6835" i="7"/>
  <c r="A6836" i="7"/>
  <c r="A6837" i="7"/>
  <c r="A6838" i="7"/>
  <c r="A6839" i="7"/>
  <c r="A6840" i="7"/>
  <c r="A6841" i="7"/>
  <c r="A6842" i="7"/>
  <c r="A6843" i="7"/>
  <c r="A6844" i="7"/>
  <c r="A6845" i="7"/>
  <c r="A6846" i="7"/>
  <c r="A6847" i="7"/>
  <c r="A6848" i="7"/>
  <c r="A6849" i="7"/>
  <c r="A6850" i="7"/>
  <c r="A6851" i="7"/>
  <c r="A6852" i="7"/>
  <c r="A6853" i="7"/>
  <c r="A6854" i="7"/>
  <c r="A6855" i="7"/>
  <c r="A6856" i="7"/>
  <c r="A6857" i="7"/>
  <c r="A6858" i="7"/>
  <c r="A6859" i="7"/>
  <c r="A6860" i="7"/>
  <c r="A6861" i="7"/>
  <c r="A6862" i="7"/>
  <c r="A6863" i="7"/>
  <c r="A6864" i="7"/>
  <c r="A6865" i="7"/>
  <c r="A6866" i="7"/>
  <c r="A6867" i="7"/>
  <c r="A6868" i="7"/>
  <c r="A6869" i="7"/>
  <c r="A6870" i="7"/>
  <c r="A6871" i="7"/>
  <c r="A6872" i="7"/>
  <c r="A6873" i="7"/>
  <c r="A6874" i="7"/>
  <c r="A6875" i="7"/>
  <c r="A6876" i="7"/>
  <c r="A6877" i="7"/>
  <c r="A6878" i="7"/>
  <c r="A6879" i="7"/>
  <c r="A6880" i="7"/>
  <c r="A6881" i="7"/>
  <c r="A6882" i="7"/>
  <c r="A6883" i="7"/>
  <c r="A6884" i="7"/>
  <c r="A6885" i="7"/>
  <c r="A6886" i="7"/>
  <c r="A6887" i="7"/>
  <c r="A6888" i="7"/>
  <c r="A6889" i="7"/>
  <c r="A6890" i="7"/>
  <c r="A6891" i="7"/>
  <c r="A6892" i="7"/>
  <c r="A6893" i="7"/>
  <c r="A6894" i="7"/>
  <c r="A6895" i="7"/>
  <c r="A6896" i="7"/>
  <c r="A6897" i="7"/>
  <c r="A6898" i="7"/>
  <c r="A6899" i="7"/>
  <c r="A6900" i="7"/>
  <c r="A6901" i="7"/>
  <c r="A6902" i="7"/>
  <c r="A6903" i="7"/>
  <c r="A6904" i="7"/>
  <c r="A6905" i="7"/>
  <c r="A6906" i="7"/>
  <c r="A6907" i="7"/>
  <c r="A6908" i="7"/>
  <c r="A6909" i="7"/>
  <c r="A6910" i="7"/>
  <c r="A6911" i="7"/>
  <c r="A6912" i="7"/>
  <c r="A6913" i="7"/>
  <c r="A6914" i="7"/>
  <c r="A6915" i="7"/>
  <c r="A6916" i="7"/>
  <c r="A6917" i="7"/>
  <c r="A6918" i="7"/>
  <c r="A6919" i="7"/>
  <c r="A6920" i="7"/>
  <c r="A6921" i="7"/>
  <c r="A6922" i="7"/>
  <c r="A6923" i="7"/>
  <c r="A6924" i="7"/>
  <c r="A6925" i="7"/>
  <c r="A6926" i="7"/>
  <c r="A6927" i="7"/>
  <c r="A6928" i="7"/>
  <c r="A6929" i="7"/>
  <c r="A6930" i="7"/>
  <c r="A6931" i="7"/>
  <c r="A6932" i="7"/>
  <c r="A6933" i="7"/>
  <c r="A6934" i="7"/>
  <c r="A6935" i="7"/>
  <c r="A6936" i="7"/>
  <c r="A6937" i="7"/>
  <c r="A6938" i="7"/>
  <c r="A6939" i="7"/>
  <c r="A6940" i="7"/>
  <c r="A6941" i="7"/>
  <c r="A6942" i="7"/>
  <c r="A6943" i="7"/>
  <c r="A6944" i="7"/>
  <c r="A6945" i="7"/>
  <c r="A6946" i="7"/>
  <c r="A6947" i="7"/>
  <c r="A6948" i="7"/>
  <c r="A6949" i="7"/>
  <c r="A6950" i="7"/>
  <c r="A6951" i="7"/>
  <c r="A6952" i="7"/>
  <c r="A6953" i="7"/>
  <c r="A6954" i="7"/>
  <c r="A6955" i="7"/>
  <c r="A6956" i="7"/>
  <c r="A6957" i="7"/>
  <c r="A6958" i="7"/>
  <c r="A6959" i="7"/>
  <c r="A6960" i="7"/>
  <c r="A6961" i="7"/>
  <c r="A6962" i="7"/>
  <c r="A6963" i="7"/>
  <c r="A6964" i="7"/>
  <c r="A6965" i="7"/>
  <c r="A6966" i="7"/>
  <c r="A6967" i="7"/>
  <c r="A6968" i="7"/>
  <c r="A6969" i="7"/>
  <c r="A6970" i="7"/>
  <c r="A6971" i="7"/>
  <c r="A6972" i="7"/>
  <c r="A6973" i="7"/>
  <c r="A6974" i="7"/>
  <c r="A6975" i="7"/>
  <c r="A6976" i="7"/>
  <c r="A6977" i="7"/>
  <c r="A6978" i="7"/>
  <c r="A6979" i="7"/>
  <c r="A6980" i="7"/>
  <c r="A6981" i="7"/>
  <c r="A6982" i="7"/>
  <c r="A6983" i="7"/>
  <c r="A6984" i="7"/>
  <c r="A6985" i="7"/>
  <c r="A6986" i="7"/>
  <c r="A6987" i="7"/>
  <c r="A6988" i="7"/>
  <c r="A6989" i="7"/>
  <c r="A6990" i="7"/>
  <c r="A6991" i="7"/>
  <c r="A6992" i="7"/>
  <c r="A6993" i="7"/>
  <c r="A6994" i="7"/>
  <c r="A6995" i="7"/>
  <c r="A6996" i="7"/>
  <c r="A6997" i="7"/>
  <c r="A6998" i="7"/>
  <c r="A6999" i="7"/>
  <c r="A7000" i="7"/>
  <c r="A7001" i="7"/>
  <c r="A7002" i="7"/>
  <c r="A7003" i="7"/>
  <c r="A7004" i="7"/>
  <c r="A7005" i="7"/>
  <c r="A7006" i="7"/>
  <c r="A7007" i="7"/>
  <c r="A7008" i="7"/>
  <c r="A7009" i="7"/>
  <c r="A7010" i="7"/>
  <c r="A7011" i="7"/>
  <c r="A7012" i="7"/>
  <c r="A7013" i="7"/>
  <c r="A7014" i="7"/>
  <c r="A7015" i="7"/>
  <c r="A7016" i="7"/>
  <c r="A7017" i="7"/>
  <c r="A7018" i="7"/>
  <c r="A7019" i="7"/>
  <c r="A7020" i="7"/>
  <c r="A7021" i="7"/>
  <c r="A7022" i="7"/>
  <c r="A7023" i="7"/>
  <c r="A7024" i="7"/>
  <c r="A7025" i="7"/>
  <c r="A7026" i="7"/>
  <c r="A7027" i="7"/>
  <c r="A7028" i="7"/>
  <c r="A7029" i="7"/>
  <c r="A7030" i="7"/>
  <c r="A7031" i="7"/>
  <c r="A7032" i="7"/>
  <c r="A7033" i="7"/>
  <c r="A7034" i="7"/>
  <c r="A7035" i="7"/>
  <c r="A7036" i="7"/>
  <c r="A7037" i="7"/>
  <c r="A7038" i="7"/>
  <c r="A7039" i="7"/>
  <c r="A7040" i="7"/>
  <c r="A7041" i="7"/>
  <c r="A7042" i="7"/>
  <c r="A7043" i="7"/>
  <c r="A7044" i="7"/>
  <c r="A7045" i="7"/>
  <c r="A7046" i="7"/>
  <c r="A7047" i="7"/>
  <c r="A7048" i="7"/>
  <c r="A7049" i="7"/>
  <c r="A7050" i="7"/>
  <c r="A7051" i="7"/>
  <c r="A7052" i="7"/>
  <c r="A7053" i="7"/>
  <c r="A7054" i="7"/>
  <c r="A7055" i="7"/>
  <c r="A7056" i="7"/>
  <c r="A7057" i="7"/>
  <c r="A7058" i="7"/>
  <c r="A7059" i="7"/>
  <c r="A7060" i="7"/>
  <c r="A7061" i="7"/>
  <c r="A7062" i="7"/>
  <c r="A7063" i="7"/>
  <c r="A7064" i="7"/>
  <c r="A7065" i="7"/>
  <c r="A7066" i="7"/>
  <c r="A7067" i="7"/>
  <c r="A7068" i="7"/>
  <c r="A7069" i="7"/>
  <c r="A7070" i="7"/>
  <c r="A7071" i="7"/>
  <c r="A7072" i="7"/>
  <c r="A7073" i="7"/>
  <c r="A7074" i="7"/>
  <c r="A7075" i="7"/>
  <c r="A7076" i="7"/>
  <c r="A7077" i="7"/>
  <c r="A7078" i="7"/>
  <c r="A7079" i="7"/>
  <c r="A7080" i="7"/>
  <c r="A7081" i="7"/>
  <c r="A7082" i="7"/>
  <c r="A7083" i="7"/>
  <c r="A7084" i="7"/>
  <c r="A7085" i="7"/>
  <c r="A7086" i="7"/>
  <c r="A7087" i="7"/>
  <c r="A7088" i="7"/>
  <c r="A7089" i="7"/>
  <c r="A7090" i="7"/>
  <c r="A7091" i="7"/>
  <c r="A7092" i="7"/>
  <c r="A7093" i="7"/>
  <c r="A7094" i="7"/>
  <c r="A7095" i="7"/>
  <c r="A7096" i="7"/>
  <c r="A7097" i="7"/>
  <c r="A7098" i="7"/>
  <c r="A7099" i="7"/>
  <c r="A7100" i="7"/>
  <c r="A7101" i="7"/>
  <c r="A7102" i="7"/>
  <c r="A7103" i="7"/>
  <c r="A7104" i="7"/>
  <c r="A7105" i="7"/>
  <c r="A7106" i="7"/>
  <c r="A7107" i="7"/>
  <c r="A7108" i="7"/>
  <c r="A7109" i="7"/>
  <c r="A7110" i="7"/>
  <c r="A7111" i="7"/>
  <c r="A7112" i="7"/>
  <c r="A7113" i="7"/>
  <c r="A7114" i="7"/>
  <c r="A7115" i="7"/>
  <c r="A7116" i="7"/>
  <c r="A7117" i="7"/>
  <c r="A7118" i="7"/>
  <c r="A7119" i="7"/>
  <c r="A7120" i="7"/>
  <c r="A7121" i="7"/>
  <c r="A7122" i="7"/>
  <c r="A7123" i="7"/>
  <c r="A7124" i="7"/>
  <c r="A7125" i="7"/>
  <c r="A7126" i="7"/>
  <c r="A7127" i="7"/>
  <c r="A7128" i="7"/>
  <c r="A7129" i="7"/>
  <c r="A7130" i="7"/>
  <c r="A7131" i="7"/>
  <c r="A7132" i="7"/>
  <c r="A7133" i="7"/>
  <c r="A7134" i="7"/>
  <c r="A7135" i="7"/>
  <c r="A7136" i="7"/>
  <c r="A7137" i="7"/>
  <c r="A7138" i="7"/>
  <c r="A7139" i="7"/>
  <c r="A7140" i="7"/>
  <c r="A7141" i="7"/>
  <c r="A7142" i="7"/>
  <c r="A7143" i="7"/>
  <c r="A7144" i="7"/>
  <c r="A7145" i="7"/>
  <c r="A7146" i="7"/>
  <c r="A7147" i="7"/>
  <c r="A7148" i="7"/>
  <c r="A7149" i="7"/>
  <c r="A7150" i="7"/>
  <c r="A7151" i="7"/>
  <c r="A7152" i="7"/>
  <c r="A7153" i="7"/>
  <c r="A7154" i="7"/>
  <c r="A7155" i="7"/>
  <c r="A7156" i="7"/>
  <c r="A7157" i="7"/>
  <c r="A7158" i="7"/>
  <c r="A7159" i="7"/>
  <c r="A7160" i="7"/>
  <c r="A7161" i="7"/>
  <c r="A7162" i="7"/>
  <c r="A7163" i="7"/>
  <c r="A7164" i="7"/>
  <c r="A7165" i="7"/>
  <c r="A7166" i="7"/>
  <c r="A7167" i="7"/>
  <c r="A7168" i="7"/>
  <c r="A7169" i="7"/>
  <c r="A7170" i="7"/>
  <c r="A7171" i="7"/>
  <c r="A7172" i="7"/>
  <c r="A7173" i="7"/>
  <c r="A7174" i="7"/>
  <c r="A7175" i="7"/>
  <c r="A7176" i="7"/>
  <c r="A7177" i="7"/>
  <c r="A7178" i="7"/>
  <c r="A7179" i="7"/>
  <c r="A7180" i="7"/>
  <c r="A7181" i="7"/>
  <c r="A7182" i="7"/>
  <c r="A7183" i="7"/>
  <c r="A7184" i="7"/>
  <c r="A7185" i="7"/>
  <c r="A7186" i="7"/>
  <c r="A7187" i="7"/>
  <c r="A7188" i="7"/>
  <c r="A7189" i="7"/>
  <c r="A7190" i="7"/>
  <c r="A7191" i="7"/>
  <c r="A7192" i="7"/>
  <c r="A7193" i="7"/>
  <c r="A7194" i="7"/>
  <c r="A7195" i="7"/>
  <c r="A7196" i="7"/>
  <c r="A7197" i="7"/>
  <c r="A7198" i="7"/>
  <c r="A7199" i="7"/>
  <c r="A7200" i="7"/>
  <c r="A7201" i="7"/>
  <c r="A7202" i="7"/>
  <c r="A7203" i="7"/>
  <c r="A7204" i="7"/>
  <c r="A7205" i="7"/>
  <c r="A7206" i="7"/>
  <c r="A7207" i="7"/>
  <c r="A7208" i="7"/>
  <c r="A7209" i="7"/>
  <c r="A7210" i="7"/>
  <c r="A7211" i="7"/>
  <c r="A7212" i="7"/>
  <c r="A7213" i="7"/>
  <c r="A7214" i="7"/>
  <c r="A7215" i="7"/>
  <c r="A7216" i="7"/>
  <c r="A7217" i="7"/>
  <c r="A7218" i="7"/>
  <c r="A7219" i="7"/>
  <c r="A7220" i="7"/>
  <c r="A7221" i="7"/>
  <c r="A7222" i="7"/>
  <c r="A7223" i="7"/>
  <c r="A7224" i="7"/>
  <c r="A7225" i="7"/>
  <c r="A7226" i="7"/>
  <c r="A7227" i="7"/>
  <c r="A7228" i="7"/>
  <c r="A7229" i="7"/>
  <c r="A7230" i="7"/>
  <c r="A7231" i="7"/>
  <c r="A7232" i="7"/>
  <c r="A7233" i="7"/>
  <c r="A7234" i="7"/>
  <c r="A7235" i="7"/>
  <c r="A7236" i="7"/>
  <c r="A7237" i="7"/>
  <c r="A7238" i="7"/>
  <c r="A7239" i="7"/>
  <c r="A7240" i="7"/>
  <c r="A7241" i="7"/>
  <c r="A7242" i="7"/>
  <c r="A7243" i="7"/>
  <c r="A7244" i="7"/>
  <c r="A7245" i="7"/>
  <c r="A7246" i="7"/>
  <c r="A7247" i="7"/>
  <c r="A7248" i="7"/>
  <c r="A7249" i="7"/>
  <c r="A7250" i="7"/>
  <c r="A7251" i="7"/>
  <c r="A7252" i="7"/>
  <c r="A7253" i="7"/>
  <c r="A7254" i="7"/>
  <c r="A7255" i="7"/>
  <c r="A7256" i="7"/>
  <c r="A7257" i="7"/>
  <c r="A7258" i="7"/>
  <c r="A7259" i="7"/>
  <c r="A7260" i="7"/>
  <c r="A7261" i="7"/>
  <c r="A7262" i="7"/>
  <c r="A7263" i="7"/>
  <c r="A7264" i="7"/>
  <c r="A7265" i="7"/>
  <c r="A7266" i="7"/>
  <c r="A7267" i="7"/>
  <c r="A7268" i="7"/>
  <c r="A7269" i="7"/>
  <c r="A7270" i="7"/>
  <c r="A7271" i="7"/>
  <c r="A7272" i="7"/>
  <c r="A7273" i="7"/>
  <c r="A7274" i="7"/>
  <c r="A7275" i="7"/>
  <c r="A7276" i="7"/>
  <c r="A7277" i="7"/>
  <c r="A7278" i="7"/>
  <c r="A7279" i="7"/>
  <c r="A7280" i="7"/>
  <c r="A7281" i="7"/>
  <c r="A7282" i="7"/>
  <c r="A7283" i="7"/>
  <c r="A7284" i="7"/>
  <c r="A7285" i="7"/>
  <c r="A7286" i="7"/>
  <c r="A7287" i="7"/>
  <c r="A7288" i="7"/>
  <c r="A7289" i="7"/>
  <c r="A7290" i="7"/>
  <c r="A7291" i="7"/>
  <c r="A7292" i="7"/>
  <c r="A7293" i="7"/>
  <c r="A7294" i="7"/>
  <c r="A7295" i="7"/>
  <c r="A7296" i="7"/>
  <c r="A7297" i="7"/>
  <c r="A7298" i="7"/>
  <c r="A7299" i="7"/>
  <c r="A7300" i="7"/>
  <c r="A7301" i="7"/>
  <c r="A7302" i="7"/>
  <c r="A7303" i="7"/>
  <c r="A7304" i="7"/>
  <c r="A7305" i="7"/>
  <c r="A7306" i="7"/>
  <c r="A7307" i="7"/>
  <c r="A7308" i="7"/>
  <c r="A7309" i="7"/>
  <c r="A7310" i="7"/>
  <c r="A7311" i="7"/>
  <c r="A7312" i="7"/>
  <c r="A7313" i="7"/>
  <c r="A7314" i="7"/>
  <c r="A7315" i="7"/>
  <c r="A7316" i="7"/>
  <c r="A7317" i="7"/>
  <c r="A7318" i="7"/>
  <c r="A7319" i="7"/>
  <c r="A7320" i="7"/>
  <c r="A7321" i="7"/>
  <c r="A7322" i="7"/>
  <c r="A7323" i="7"/>
  <c r="A7324" i="7"/>
  <c r="A7325" i="7"/>
  <c r="A7326" i="7"/>
  <c r="A7327" i="7"/>
  <c r="A7328" i="7"/>
  <c r="A7329" i="7"/>
  <c r="A7330" i="7"/>
  <c r="A7331" i="7"/>
  <c r="A7332" i="7"/>
  <c r="A7333" i="7"/>
  <c r="A7334" i="7"/>
  <c r="A7335" i="7"/>
  <c r="A7336" i="7"/>
  <c r="A7337" i="7"/>
  <c r="A7338" i="7"/>
  <c r="A7339" i="7"/>
  <c r="A7340" i="7"/>
  <c r="A7341" i="7"/>
  <c r="A7342" i="7"/>
  <c r="A7343" i="7"/>
  <c r="A7344" i="7"/>
  <c r="A7345" i="7"/>
  <c r="A7346" i="7"/>
  <c r="A7347" i="7"/>
  <c r="A7348" i="7"/>
  <c r="A7349" i="7"/>
  <c r="A7350" i="7"/>
  <c r="A7351" i="7"/>
  <c r="A7352" i="7"/>
  <c r="A7353" i="7"/>
  <c r="A7354" i="7"/>
  <c r="A7355" i="7"/>
  <c r="A7356" i="7"/>
  <c r="A7357" i="7"/>
  <c r="A7358" i="7"/>
  <c r="A7359" i="7"/>
  <c r="A7360" i="7"/>
  <c r="A7361" i="7"/>
  <c r="A7362" i="7"/>
  <c r="A7363" i="7"/>
  <c r="A7364" i="7"/>
  <c r="A7365" i="7"/>
  <c r="A7366" i="7"/>
  <c r="A7367" i="7"/>
  <c r="A7368" i="7"/>
  <c r="A7369" i="7"/>
  <c r="A7370" i="7"/>
  <c r="A7371" i="7"/>
  <c r="A7372" i="7"/>
  <c r="A7373" i="7"/>
  <c r="A7374" i="7"/>
  <c r="A7375" i="7"/>
  <c r="A7376" i="7"/>
  <c r="A7377" i="7"/>
  <c r="A7378" i="7"/>
  <c r="A7379" i="7"/>
  <c r="A7380" i="7"/>
  <c r="A7381" i="7"/>
  <c r="A7382" i="7"/>
  <c r="A7383" i="7"/>
  <c r="A7384" i="7"/>
  <c r="A7385" i="7"/>
  <c r="A7386" i="7"/>
  <c r="A7387" i="7"/>
  <c r="A7388" i="7"/>
  <c r="A7389" i="7"/>
  <c r="A7390" i="7"/>
  <c r="A7391" i="7"/>
  <c r="A7392" i="7"/>
  <c r="A7393" i="7"/>
  <c r="A7394" i="7"/>
  <c r="A7395" i="7"/>
  <c r="A7396" i="7"/>
  <c r="A7397" i="7"/>
  <c r="A7398" i="7"/>
  <c r="A7399" i="7"/>
  <c r="A7400" i="7"/>
  <c r="A7401" i="7"/>
  <c r="A7402" i="7"/>
  <c r="A7403" i="7"/>
  <c r="A7404" i="7"/>
  <c r="A7405" i="7"/>
  <c r="A7406" i="7"/>
  <c r="A7407" i="7"/>
  <c r="A7408" i="7"/>
  <c r="A7409" i="7"/>
  <c r="A7410" i="7"/>
  <c r="A7411" i="7"/>
  <c r="A7412" i="7"/>
  <c r="A7413" i="7"/>
  <c r="A7414" i="7"/>
  <c r="A7415" i="7"/>
  <c r="A7416" i="7"/>
  <c r="A7417" i="7"/>
  <c r="A7418" i="7"/>
  <c r="A7419" i="7"/>
  <c r="A7420" i="7"/>
  <c r="A7421" i="7"/>
  <c r="A7422" i="7"/>
  <c r="A7423" i="7"/>
  <c r="A7424" i="7"/>
  <c r="A7425" i="7"/>
  <c r="A7426" i="7"/>
  <c r="A7427" i="7"/>
  <c r="A7428" i="7"/>
  <c r="A7429" i="7"/>
  <c r="A7430" i="7"/>
  <c r="A7431" i="7"/>
  <c r="A7432" i="7"/>
  <c r="A7433" i="7"/>
  <c r="A7434" i="7"/>
  <c r="A7435" i="7"/>
  <c r="A7436" i="7"/>
  <c r="A7437" i="7"/>
  <c r="A7438" i="7"/>
  <c r="A7439" i="7"/>
  <c r="A7440" i="7"/>
  <c r="A7441" i="7"/>
  <c r="A7442" i="7"/>
  <c r="A7443" i="7"/>
  <c r="A7444" i="7"/>
  <c r="A7445" i="7"/>
  <c r="A7446" i="7"/>
  <c r="A7447" i="7"/>
  <c r="A7448" i="7"/>
  <c r="A7449" i="7"/>
  <c r="A7450" i="7"/>
  <c r="A7451" i="7"/>
  <c r="A7452" i="7"/>
  <c r="A7453" i="7"/>
  <c r="A7454" i="7"/>
  <c r="A7455" i="7"/>
  <c r="A7456" i="7"/>
  <c r="A7457" i="7"/>
  <c r="A7458" i="7"/>
  <c r="A7459" i="7"/>
  <c r="A7460" i="7"/>
  <c r="A7461" i="7"/>
  <c r="A7462" i="7"/>
  <c r="A7463" i="7"/>
  <c r="A7464" i="7"/>
  <c r="A7465" i="7"/>
  <c r="A7466" i="7"/>
  <c r="A7467" i="7"/>
  <c r="A7468" i="7"/>
  <c r="A7469" i="7"/>
  <c r="A7470" i="7"/>
  <c r="A7471" i="7"/>
  <c r="A7472" i="7"/>
  <c r="A7473" i="7"/>
  <c r="A7474" i="7"/>
  <c r="A7475" i="7"/>
  <c r="A7476" i="7"/>
  <c r="A7477" i="7"/>
  <c r="A7478" i="7"/>
  <c r="A7479" i="7"/>
  <c r="A7480" i="7"/>
  <c r="A7481" i="7"/>
  <c r="A7482" i="7"/>
  <c r="A7483" i="7"/>
  <c r="A7484" i="7"/>
  <c r="A7485" i="7"/>
  <c r="A7486" i="7"/>
  <c r="A7487" i="7"/>
  <c r="A7488" i="7"/>
  <c r="A7489" i="7"/>
  <c r="A7490" i="7"/>
  <c r="A7491" i="7"/>
  <c r="A7492" i="7"/>
  <c r="A7493" i="7"/>
  <c r="A7494" i="7"/>
  <c r="A7495" i="7"/>
  <c r="A7496" i="7"/>
  <c r="A7497" i="7"/>
  <c r="A7498" i="7"/>
  <c r="A7499" i="7"/>
  <c r="A7500" i="7"/>
  <c r="A7501" i="7"/>
  <c r="A7502" i="7"/>
  <c r="A7503" i="7"/>
  <c r="A7504" i="7"/>
  <c r="A7505" i="7"/>
  <c r="A7506" i="7"/>
  <c r="A7507" i="7"/>
  <c r="A7508" i="7"/>
  <c r="A7509" i="7"/>
  <c r="A7510" i="7"/>
  <c r="A7511" i="7"/>
  <c r="A7512" i="7"/>
  <c r="A7513" i="7"/>
  <c r="A7514" i="7"/>
  <c r="A7515" i="7"/>
  <c r="A7516" i="7"/>
  <c r="A7517" i="7"/>
  <c r="A7518" i="7"/>
  <c r="A7519" i="7"/>
  <c r="A7520" i="7"/>
  <c r="A7521" i="7"/>
  <c r="A7522" i="7"/>
  <c r="A7523" i="7"/>
  <c r="A7524" i="7"/>
  <c r="A7525" i="7"/>
  <c r="A7526" i="7"/>
  <c r="A7527" i="7"/>
  <c r="A7528" i="7"/>
  <c r="A7529" i="7"/>
  <c r="A7530" i="7"/>
  <c r="A7531" i="7"/>
  <c r="A7532" i="7"/>
  <c r="A7533" i="7"/>
  <c r="A7534" i="7"/>
  <c r="A7535" i="7"/>
  <c r="A7536" i="7"/>
  <c r="A7537" i="7"/>
  <c r="A7538" i="7"/>
  <c r="A7539" i="7"/>
  <c r="A7540" i="7"/>
  <c r="A7541" i="7"/>
  <c r="A7542" i="7"/>
  <c r="A7543" i="7"/>
  <c r="A7544" i="7"/>
  <c r="A7545" i="7"/>
  <c r="A7546" i="7"/>
  <c r="A7547" i="7"/>
  <c r="A7548" i="7"/>
  <c r="A7549" i="7"/>
  <c r="A7550" i="7"/>
  <c r="A7551" i="7"/>
  <c r="A7552" i="7"/>
  <c r="A7553" i="7"/>
  <c r="A7554" i="7"/>
  <c r="A7555" i="7"/>
  <c r="A7556" i="7"/>
  <c r="A7557" i="7"/>
  <c r="A7558" i="7"/>
  <c r="A7559" i="7"/>
  <c r="A7560" i="7"/>
  <c r="A7561" i="7"/>
  <c r="A7562" i="7"/>
  <c r="A7563" i="7"/>
  <c r="A7564" i="7"/>
  <c r="A7565" i="7"/>
  <c r="A7566" i="7"/>
  <c r="A7567" i="7"/>
  <c r="A7568" i="7"/>
  <c r="A7569" i="7"/>
  <c r="A7570" i="7"/>
  <c r="A7571" i="7"/>
  <c r="A7572" i="7"/>
  <c r="A7573" i="7"/>
  <c r="A7574" i="7"/>
  <c r="A7575" i="7"/>
  <c r="A7576" i="7"/>
  <c r="A7577" i="7"/>
  <c r="A7578" i="7"/>
  <c r="A7579" i="7"/>
  <c r="A7580" i="7"/>
  <c r="A7581" i="7"/>
  <c r="A7582" i="7"/>
  <c r="A7583" i="7"/>
  <c r="A7584" i="7"/>
  <c r="A7585" i="7"/>
  <c r="A7586" i="7"/>
  <c r="A7587" i="7"/>
  <c r="A7588" i="7"/>
  <c r="A7589" i="7"/>
  <c r="A7590" i="7"/>
  <c r="A7591" i="7"/>
  <c r="A7592" i="7"/>
  <c r="A7593" i="7"/>
  <c r="A7594" i="7"/>
  <c r="A7595" i="7"/>
  <c r="A7596" i="7"/>
  <c r="A7597" i="7"/>
  <c r="A7598" i="7"/>
  <c r="A7599" i="7"/>
  <c r="A7600" i="7"/>
  <c r="A7601" i="7"/>
  <c r="A7602" i="7"/>
  <c r="A7603" i="7"/>
  <c r="A7604" i="7"/>
  <c r="A7605" i="7"/>
  <c r="A7606" i="7"/>
  <c r="A7607" i="7"/>
  <c r="A7608" i="7"/>
  <c r="A7609" i="7"/>
  <c r="A7610" i="7"/>
  <c r="A7611" i="7"/>
  <c r="A7612" i="7"/>
  <c r="A7613" i="7"/>
  <c r="A7614" i="7"/>
  <c r="A7615" i="7"/>
  <c r="A7616" i="7"/>
  <c r="A7617" i="7"/>
  <c r="A7618" i="7"/>
  <c r="A7619" i="7"/>
  <c r="A7620" i="7"/>
  <c r="A7621" i="7"/>
  <c r="A7622" i="7"/>
  <c r="A7623" i="7"/>
  <c r="A7624" i="7"/>
  <c r="A7625" i="7"/>
  <c r="A7626" i="7"/>
  <c r="A7627" i="7"/>
  <c r="A7628" i="7"/>
  <c r="A7629" i="7"/>
  <c r="A7630" i="7"/>
  <c r="A7631" i="7"/>
  <c r="A7632" i="7"/>
  <c r="A7633" i="7"/>
  <c r="A7634" i="7"/>
  <c r="A7635" i="7"/>
  <c r="A7636" i="7"/>
  <c r="A7637" i="7"/>
  <c r="A7638" i="7"/>
  <c r="A7639" i="7"/>
  <c r="A7640" i="7"/>
  <c r="A7641" i="7"/>
  <c r="A7642" i="7"/>
  <c r="A7643" i="7"/>
  <c r="A7644" i="7"/>
  <c r="A7645" i="7"/>
  <c r="A7646" i="7"/>
  <c r="A7647" i="7"/>
  <c r="A7648" i="7"/>
  <c r="A7649" i="7"/>
  <c r="A7650" i="7"/>
  <c r="A7651" i="7"/>
  <c r="A7652" i="7"/>
  <c r="A7653" i="7"/>
  <c r="A7654" i="7"/>
  <c r="A7655" i="7"/>
  <c r="A7656" i="7"/>
  <c r="A7657" i="7"/>
  <c r="A7658" i="7"/>
  <c r="A7659" i="7"/>
  <c r="A7660" i="7"/>
  <c r="A7661" i="7"/>
  <c r="A7662" i="7"/>
  <c r="A7663" i="7"/>
  <c r="A7664" i="7"/>
  <c r="A7665" i="7"/>
  <c r="A7666" i="7"/>
  <c r="A7667" i="7"/>
  <c r="A7668" i="7"/>
  <c r="A7669" i="7"/>
  <c r="A7670" i="7"/>
  <c r="A7671" i="7"/>
  <c r="A7672" i="7"/>
  <c r="A7673" i="7"/>
  <c r="A7674" i="7"/>
  <c r="A7675" i="7"/>
  <c r="A7676" i="7"/>
  <c r="A7677" i="7"/>
  <c r="A7678" i="7"/>
  <c r="A7679" i="7"/>
  <c r="A7680" i="7"/>
  <c r="A7681" i="7"/>
  <c r="A7682" i="7"/>
  <c r="A7683" i="7"/>
  <c r="A7684" i="7"/>
  <c r="A7685" i="7"/>
  <c r="A7686" i="7"/>
  <c r="A7687" i="7"/>
  <c r="A7688" i="7"/>
  <c r="A7689" i="7"/>
  <c r="A7690" i="7"/>
  <c r="A7691" i="7"/>
  <c r="A7692" i="7"/>
  <c r="A7693" i="7"/>
  <c r="A7694" i="7"/>
  <c r="A7695" i="7"/>
  <c r="A7696" i="7"/>
  <c r="A7697" i="7"/>
  <c r="A7698" i="7"/>
  <c r="A7699" i="7"/>
  <c r="A7700" i="7"/>
  <c r="A7701" i="7"/>
  <c r="A7702" i="7"/>
  <c r="A7703" i="7"/>
  <c r="A7704" i="7"/>
  <c r="A7705" i="7"/>
  <c r="A7706" i="7"/>
  <c r="A7707" i="7"/>
  <c r="A7708" i="7"/>
  <c r="A7709" i="7"/>
  <c r="A7710" i="7"/>
  <c r="A7711" i="7"/>
  <c r="A7712" i="7"/>
  <c r="A7713" i="7"/>
  <c r="A7714" i="7"/>
  <c r="A7715" i="7"/>
  <c r="A7716" i="7"/>
  <c r="A7717" i="7"/>
  <c r="A7718" i="7"/>
  <c r="A7719" i="7"/>
  <c r="A7720" i="7"/>
  <c r="A7721" i="7"/>
  <c r="A7722" i="7"/>
  <c r="A7723" i="7"/>
  <c r="A7724" i="7"/>
  <c r="A7725" i="7"/>
  <c r="A7726" i="7"/>
  <c r="A7727" i="7"/>
  <c r="A7728" i="7"/>
  <c r="A7729" i="7"/>
  <c r="A7730" i="7"/>
  <c r="A7731" i="7"/>
  <c r="A7732" i="7"/>
  <c r="A7733" i="7"/>
  <c r="A7734" i="7"/>
  <c r="A7735" i="7"/>
  <c r="A7736" i="7"/>
  <c r="A7737" i="7"/>
  <c r="A7738" i="7"/>
  <c r="A7739" i="7"/>
  <c r="A7740" i="7"/>
  <c r="A7741" i="7"/>
  <c r="A7742" i="7"/>
  <c r="A7743" i="7"/>
  <c r="A7744" i="7"/>
  <c r="A7745" i="7"/>
  <c r="A7746" i="7"/>
  <c r="A7747" i="7"/>
  <c r="A7748" i="7"/>
  <c r="A7749" i="7"/>
  <c r="A7750" i="7"/>
  <c r="A7751" i="7"/>
  <c r="A7752" i="7"/>
  <c r="A7753" i="7"/>
  <c r="A7754" i="7"/>
  <c r="A7755" i="7"/>
  <c r="A7756" i="7"/>
  <c r="A7757" i="7"/>
  <c r="A7758" i="7"/>
  <c r="A7759" i="7"/>
  <c r="A7760" i="7"/>
  <c r="A7761" i="7"/>
  <c r="A7762" i="7"/>
  <c r="A7763" i="7"/>
  <c r="A7764" i="7"/>
  <c r="A7765" i="7"/>
  <c r="A7766" i="7"/>
  <c r="A7767" i="7"/>
  <c r="A7768" i="7"/>
  <c r="A7769" i="7"/>
  <c r="A7770" i="7"/>
  <c r="A7771" i="7"/>
  <c r="A7772" i="7"/>
  <c r="A7773" i="7"/>
  <c r="A7774" i="7"/>
  <c r="A7775" i="7"/>
  <c r="A7776" i="7"/>
  <c r="A7777" i="7"/>
  <c r="A7778" i="7"/>
  <c r="A7779" i="7"/>
  <c r="A7780" i="7"/>
  <c r="A7781" i="7"/>
  <c r="A7782" i="7"/>
  <c r="A7783" i="7"/>
  <c r="A7784" i="7"/>
  <c r="A7785" i="7"/>
  <c r="A7786" i="7"/>
  <c r="A7787" i="7"/>
  <c r="A7788" i="7"/>
  <c r="A7789" i="7"/>
  <c r="A7790" i="7"/>
  <c r="A7791" i="7"/>
  <c r="A7792" i="7"/>
  <c r="A7793" i="7"/>
  <c r="A7794" i="7"/>
  <c r="A7795" i="7"/>
  <c r="A7796" i="7"/>
  <c r="A7797" i="7"/>
  <c r="A7798" i="7"/>
  <c r="A7799" i="7"/>
  <c r="A7800" i="7"/>
  <c r="A7801" i="7"/>
  <c r="A7802" i="7"/>
  <c r="A7803" i="7"/>
  <c r="A7804" i="7"/>
  <c r="A7805" i="7"/>
  <c r="A7806" i="7"/>
  <c r="A7807" i="7"/>
  <c r="A7808" i="7"/>
  <c r="A7809" i="7"/>
  <c r="A7810" i="7"/>
  <c r="A7811" i="7"/>
  <c r="A7812" i="7"/>
  <c r="A7813" i="7"/>
  <c r="A7814" i="7"/>
  <c r="A7815" i="7"/>
  <c r="A7816" i="7"/>
  <c r="A7817" i="7"/>
  <c r="A7818" i="7"/>
  <c r="A7819" i="7"/>
  <c r="A7820" i="7"/>
  <c r="A7821" i="7"/>
  <c r="A7822" i="7"/>
  <c r="A7823" i="7"/>
  <c r="A7824" i="7"/>
  <c r="A7825" i="7"/>
  <c r="A7826" i="7"/>
  <c r="A7827" i="7"/>
  <c r="A7828" i="7"/>
  <c r="A7829" i="7"/>
  <c r="A7830" i="7"/>
  <c r="A7831" i="7"/>
  <c r="A7832" i="7"/>
  <c r="A7833" i="7"/>
  <c r="A7834" i="7"/>
  <c r="A7835" i="7"/>
  <c r="A7836" i="7"/>
  <c r="A7837" i="7"/>
  <c r="A7838" i="7"/>
  <c r="A7839" i="7"/>
  <c r="A7840" i="7"/>
  <c r="A7841" i="7"/>
  <c r="A7842" i="7"/>
  <c r="A7843" i="7"/>
  <c r="A7844" i="7"/>
  <c r="A7845" i="7"/>
  <c r="A7846" i="7"/>
  <c r="A7847" i="7"/>
  <c r="A7848" i="7"/>
  <c r="A7849" i="7"/>
  <c r="A7850" i="7"/>
  <c r="A7851" i="7"/>
  <c r="A7852" i="7"/>
  <c r="A7853" i="7"/>
  <c r="A7854" i="7"/>
  <c r="A7855" i="7"/>
  <c r="A7856" i="7"/>
  <c r="A7857" i="7"/>
  <c r="A7858" i="7"/>
  <c r="A7859" i="7"/>
  <c r="A7860" i="7"/>
  <c r="A7861" i="7"/>
  <c r="A7862" i="7"/>
  <c r="A7863" i="7"/>
  <c r="A7864" i="7"/>
  <c r="A7865" i="7"/>
  <c r="A7866" i="7"/>
  <c r="A7867" i="7"/>
  <c r="A7868" i="7"/>
  <c r="A7869" i="7"/>
  <c r="A7870" i="7"/>
  <c r="A7871" i="7"/>
  <c r="A7872" i="7"/>
  <c r="A7873" i="7"/>
  <c r="A7874" i="7"/>
  <c r="A7875" i="7"/>
  <c r="A7876" i="7"/>
  <c r="A7877" i="7"/>
  <c r="A7878" i="7"/>
  <c r="A7879" i="7"/>
  <c r="A7880" i="7"/>
  <c r="A7881" i="7"/>
  <c r="A7882" i="7"/>
  <c r="A7883" i="7"/>
  <c r="A7884" i="7"/>
  <c r="A7885" i="7"/>
  <c r="A7886" i="7"/>
  <c r="A7887" i="7"/>
  <c r="A7888" i="7"/>
  <c r="A7889" i="7"/>
  <c r="A7890" i="7"/>
  <c r="A7891" i="7"/>
  <c r="A7892" i="7"/>
  <c r="A7893" i="7"/>
  <c r="A7894" i="7"/>
  <c r="A7895" i="7"/>
  <c r="A7896" i="7"/>
  <c r="A7897" i="7"/>
  <c r="A7898" i="7"/>
  <c r="A7899" i="7"/>
  <c r="A7900" i="7"/>
  <c r="A7901" i="7"/>
  <c r="A7902" i="7"/>
  <c r="A7903" i="7"/>
  <c r="A7904" i="7"/>
  <c r="A7905" i="7"/>
  <c r="A7906" i="7"/>
  <c r="A7907" i="7"/>
  <c r="A7908" i="7"/>
  <c r="A7909" i="7"/>
  <c r="A7910" i="7"/>
  <c r="A7911" i="7"/>
  <c r="A7912" i="7"/>
  <c r="A7913" i="7"/>
  <c r="A7914" i="7"/>
  <c r="A7915" i="7"/>
  <c r="A7916" i="7"/>
  <c r="A7917" i="7"/>
  <c r="A7918" i="7"/>
  <c r="A7919" i="7"/>
  <c r="A7920" i="7"/>
  <c r="A7921" i="7"/>
  <c r="A7922" i="7"/>
  <c r="A7923" i="7"/>
  <c r="A7924" i="7"/>
  <c r="A7925" i="7"/>
  <c r="A7926" i="7"/>
  <c r="A7927" i="7"/>
  <c r="A7928" i="7"/>
  <c r="A7929" i="7"/>
  <c r="A7930" i="7"/>
  <c r="A7931" i="7"/>
  <c r="A7932" i="7"/>
  <c r="A7933" i="7"/>
  <c r="A7934" i="7"/>
  <c r="A7935" i="7"/>
  <c r="A7936" i="7"/>
  <c r="A7937" i="7"/>
  <c r="A7938" i="7"/>
  <c r="A7939" i="7"/>
  <c r="A7940" i="7"/>
  <c r="A7941" i="7"/>
  <c r="A7942" i="7"/>
  <c r="A7943" i="7"/>
  <c r="A7944" i="7"/>
  <c r="A7945" i="7"/>
  <c r="A7946" i="7"/>
  <c r="A7947" i="7"/>
  <c r="A7948" i="7"/>
  <c r="A7949" i="7"/>
  <c r="A7950" i="7"/>
  <c r="A7951" i="7"/>
  <c r="A7952" i="7"/>
  <c r="A7953" i="7"/>
  <c r="A7954" i="7"/>
  <c r="A7955" i="7"/>
  <c r="A7956" i="7"/>
  <c r="A7957" i="7"/>
  <c r="A7958" i="7"/>
  <c r="A7959" i="7"/>
  <c r="A7960" i="7"/>
  <c r="A7961" i="7"/>
  <c r="A7962" i="7"/>
  <c r="A7963" i="7"/>
  <c r="A7964" i="7"/>
  <c r="A7965" i="7"/>
  <c r="A7966" i="7"/>
  <c r="A7967" i="7"/>
  <c r="A7968" i="7"/>
  <c r="A7969" i="7"/>
  <c r="A7970" i="7"/>
  <c r="A7971" i="7"/>
  <c r="A7972" i="7"/>
  <c r="A7973" i="7"/>
  <c r="A7974" i="7"/>
  <c r="A7975" i="7"/>
  <c r="A7976" i="7"/>
  <c r="A7977" i="7"/>
  <c r="A7978" i="7"/>
  <c r="A7979" i="7"/>
  <c r="A7980" i="7"/>
  <c r="A7981" i="7"/>
  <c r="A7982" i="7"/>
  <c r="A7983" i="7"/>
  <c r="A7984" i="7"/>
  <c r="A7985" i="7"/>
  <c r="A7986" i="7"/>
  <c r="A7987" i="7"/>
  <c r="A7988" i="7"/>
  <c r="A7989" i="7"/>
  <c r="A7990" i="7"/>
  <c r="A7991" i="7"/>
  <c r="A7992" i="7"/>
  <c r="A7993" i="7"/>
  <c r="A7994" i="7"/>
  <c r="A7995" i="7"/>
  <c r="A7996" i="7"/>
  <c r="A7997" i="7"/>
  <c r="A7998" i="7"/>
  <c r="A7999" i="7"/>
  <c r="A8000" i="7"/>
  <c r="A8001" i="7"/>
  <c r="A8002" i="7"/>
  <c r="A8003" i="7"/>
  <c r="A8004" i="7"/>
  <c r="A8005" i="7"/>
  <c r="A8006" i="7"/>
  <c r="A8007" i="7"/>
  <c r="A8008" i="7"/>
  <c r="A8009" i="7"/>
  <c r="A8010" i="7"/>
  <c r="A8011" i="7"/>
  <c r="A8012" i="7"/>
  <c r="A8013" i="7"/>
  <c r="A8014" i="7"/>
  <c r="A8015" i="7"/>
  <c r="A8016" i="7"/>
  <c r="A8017" i="7"/>
  <c r="A8018" i="7"/>
  <c r="A8019" i="7"/>
  <c r="A8020" i="7"/>
  <c r="A8021" i="7"/>
  <c r="A8022" i="7"/>
  <c r="A8023" i="7"/>
  <c r="A8024" i="7"/>
  <c r="A8025" i="7"/>
  <c r="A8026" i="7"/>
  <c r="A8027" i="7"/>
  <c r="A8028" i="7"/>
  <c r="A8029" i="7"/>
  <c r="A8030" i="7"/>
  <c r="A8031" i="7"/>
  <c r="A8032" i="7"/>
  <c r="A8033" i="7"/>
  <c r="A8034" i="7"/>
  <c r="A8035" i="7"/>
  <c r="A8036" i="7"/>
  <c r="A8037" i="7"/>
  <c r="A8038" i="7"/>
  <c r="A8039" i="7"/>
  <c r="A8040" i="7"/>
  <c r="A8041" i="7"/>
  <c r="A8042" i="7"/>
  <c r="A8043" i="7"/>
  <c r="A8044" i="7"/>
  <c r="A8045" i="7"/>
  <c r="A8046" i="7"/>
  <c r="A8047" i="7"/>
  <c r="A8048" i="7"/>
  <c r="A8049" i="7"/>
  <c r="A8050" i="7"/>
  <c r="A8051" i="7"/>
  <c r="A8052" i="7"/>
  <c r="A8053" i="7"/>
  <c r="A8054" i="7"/>
  <c r="A8055" i="7"/>
  <c r="A8056" i="7"/>
  <c r="A8057" i="7"/>
  <c r="A8058" i="7"/>
  <c r="A8059" i="7"/>
  <c r="A8060" i="7"/>
  <c r="A8061" i="7"/>
  <c r="A8062" i="7"/>
  <c r="A8063" i="7"/>
  <c r="A8064" i="7"/>
  <c r="A8065" i="7"/>
  <c r="A8066" i="7"/>
  <c r="A8067" i="7"/>
  <c r="A8068" i="7"/>
  <c r="A8069" i="7"/>
  <c r="A8070" i="7"/>
  <c r="A8071" i="7"/>
  <c r="A8072" i="7"/>
  <c r="A8073" i="7"/>
  <c r="A8074" i="7"/>
  <c r="A8075" i="7"/>
  <c r="A8076" i="7"/>
  <c r="A8077" i="7"/>
  <c r="A8078" i="7"/>
  <c r="A8079" i="7"/>
  <c r="A8080" i="7"/>
  <c r="A8081" i="7"/>
  <c r="A8082" i="7"/>
  <c r="A8083" i="7"/>
  <c r="A8084" i="7"/>
  <c r="A8085" i="7"/>
  <c r="A8086" i="7"/>
  <c r="A8087" i="7"/>
  <c r="A8088" i="7"/>
  <c r="A8089" i="7"/>
  <c r="A8090" i="7"/>
  <c r="A8091" i="7"/>
  <c r="A8092" i="7"/>
  <c r="A8093" i="7"/>
  <c r="A8094" i="7"/>
  <c r="A8095" i="7"/>
  <c r="A8096" i="7"/>
  <c r="A8097" i="7"/>
  <c r="A8098" i="7"/>
  <c r="A8099" i="7"/>
  <c r="A8100" i="7"/>
  <c r="A8101" i="7"/>
  <c r="A8102" i="7"/>
  <c r="A8103" i="7"/>
  <c r="A8104" i="7"/>
  <c r="A8105" i="7"/>
  <c r="A8106" i="7"/>
  <c r="A8107" i="7"/>
  <c r="A8108" i="7"/>
  <c r="A8109" i="7"/>
  <c r="A8110" i="7"/>
  <c r="A8111" i="7"/>
  <c r="A8112" i="7"/>
  <c r="A8113" i="7"/>
  <c r="A8114" i="7"/>
  <c r="A8115" i="7"/>
  <c r="A8116" i="7"/>
  <c r="A8117" i="7"/>
  <c r="A8118" i="7"/>
  <c r="A8119" i="7"/>
  <c r="A8120" i="7"/>
  <c r="A8121" i="7"/>
  <c r="A8122" i="7"/>
  <c r="A8123" i="7"/>
  <c r="A8124" i="7"/>
  <c r="A8125" i="7"/>
  <c r="A8126" i="7"/>
  <c r="A8127" i="7"/>
  <c r="A8128" i="7"/>
  <c r="A8129" i="7"/>
  <c r="A8130" i="7"/>
  <c r="A8131" i="7"/>
  <c r="A8132" i="7"/>
  <c r="A8133" i="7"/>
  <c r="A8134" i="7"/>
  <c r="A8135" i="7"/>
  <c r="A8136" i="7"/>
  <c r="A8137" i="7"/>
  <c r="A8138" i="7"/>
  <c r="A8139" i="7"/>
  <c r="A8140" i="7"/>
  <c r="A8141" i="7"/>
  <c r="A8142" i="7"/>
  <c r="A8143" i="7"/>
  <c r="A8144" i="7"/>
  <c r="A8145" i="7"/>
  <c r="A8146" i="7"/>
  <c r="A8147" i="7"/>
  <c r="A8148" i="7"/>
  <c r="A8149" i="7"/>
  <c r="A8150" i="7"/>
  <c r="A8151" i="7"/>
  <c r="A8152" i="7"/>
  <c r="A8153" i="7"/>
  <c r="A8154" i="7"/>
  <c r="A8155" i="7"/>
  <c r="A8156" i="7"/>
  <c r="A8157" i="7"/>
  <c r="A8158" i="7"/>
  <c r="A8159" i="7"/>
  <c r="A8160" i="7"/>
  <c r="A8161" i="7"/>
  <c r="A8162" i="7"/>
  <c r="A8163" i="7"/>
  <c r="A8164" i="7"/>
  <c r="A8165" i="7"/>
  <c r="A8166" i="7"/>
  <c r="A8167" i="7"/>
  <c r="A8168" i="7"/>
  <c r="A8169" i="7"/>
  <c r="A8170" i="7"/>
  <c r="A8171" i="7"/>
  <c r="A8172" i="7"/>
  <c r="A8173" i="7"/>
  <c r="A8174" i="7"/>
  <c r="A8175" i="7"/>
  <c r="A8176" i="7"/>
  <c r="A8177" i="7"/>
  <c r="A8178" i="7"/>
  <c r="A8179" i="7"/>
  <c r="A8180" i="7"/>
  <c r="A8181" i="7"/>
  <c r="A8182" i="7"/>
  <c r="A8183" i="7"/>
  <c r="A8184" i="7"/>
  <c r="A8185" i="7"/>
  <c r="A8186" i="7"/>
  <c r="A8187" i="7"/>
  <c r="A8188" i="7"/>
  <c r="A8189" i="7"/>
  <c r="A8190" i="7"/>
  <c r="A8191" i="7"/>
  <c r="A8192" i="7"/>
  <c r="A8193" i="7"/>
  <c r="A8194" i="7"/>
  <c r="A8195" i="7"/>
  <c r="A8196" i="7"/>
  <c r="A8197" i="7"/>
  <c r="A8198" i="7"/>
  <c r="A8199" i="7"/>
  <c r="A8200" i="7"/>
  <c r="A8201" i="7"/>
  <c r="A8202" i="7"/>
  <c r="A8203" i="7"/>
  <c r="A8204" i="7"/>
  <c r="A8205" i="7"/>
  <c r="A8206" i="7"/>
  <c r="A8207" i="7"/>
  <c r="A8208" i="7"/>
  <c r="A8209" i="7"/>
  <c r="A8210" i="7"/>
  <c r="A8211" i="7"/>
  <c r="A8212" i="7"/>
  <c r="A8213" i="7"/>
  <c r="A8214" i="7"/>
  <c r="A8215" i="7"/>
  <c r="A8216" i="7"/>
  <c r="A8217" i="7"/>
  <c r="A8218" i="7"/>
  <c r="A8219" i="7"/>
  <c r="A8220" i="7"/>
  <c r="A8221" i="7"/>
  <c r="A8222" i="7"/>
  <c r="A8223" i="7"/>
  <c r="A8224" i="7"/>
  <c r="A8225" i="7"/>
  <c r="A8226" i="7"/>
  <c r="A8227" i="7"/>
  <c r="A8228" i="7"/>
  <c r="A8229" i="7"/>
  <c r="A8230" i="7"/>
  <c r="A8231" i="7"/>
  <c r="A8232" i="7"/>
  <c r="A8233" i="7"/>
  <c r="A8234" i="7"/>
  <c r="A8235" i="7"/>
  <c r="A8236" i="7"/>
  <c r="A8237" i="7"/>
  <c r="A8238" i="7"/>
  <c r="A8239" i="7"/>
  <c r="A8240" i="7"/>
  <c r="A8241" i="7"/>
  <c r="A8242" i="7"/>
  <c r="A8243" i="7"/>
  <c r="A8244" i="7"/>
  <c r="A8245" i="7"/>
  <c r="A8246" i="7"/>
  <c r="A8247" i="7"/>
  <c r="A8248" i="7"/>
  <c r="A8249" i="7"/>
  <c r="A8250" i="7"/>
  <c r="A8251" i="7"/>
  <c r="A8252" i="7"/>
  <c r="A8253" i="7"/>
  <c r="A8254" i="7"/>
  <c r="A8255" i="7"/>
  <c r="A8256" i="7"/>
  <c r="A8257" i="7"/>
  <c r="A8258" i="7"/>
  <c r="A8259" i="7"/>
  <c r="A8260" i="7"/>
  <c r="A8261" i="7"/>
  <c r="A8262" i="7"/>
  <c r="A8263" i="7"/>
  <c r="A8264" i="7"/>
  <c r="A8265" i="7"/>
  <c r="A8266" i="7"/>
  <c r="A8267" i="7"/>
  <c r="A8268" i="7"/>
  <c r="A8269" i="7"/>
  <c r="A8270" i="7"/>
  <c r="A8271" i="7"/>
  <c r="A8272" i="7"/>
  <c r="A8273" i="7"/>
  <c r="A8274" i="7"/>
  <c r="A8275" i="7"/>
  <c r="A8276" i="7"/>
  <c r="A8277" i="7"/>
  <c r="A8278" i="7"/>
  <c r="A8279" i="7"/>
  <c r="A8280" i="7"/>
  <c r="A8281" i="7"/>
  <c r="A8282" i="7"/>
  <c r="A8283" i="7"/>
  <c r="A8284" i="7"/>
  <c r="A8285" i="7"/>
  <c r="A8286" i="7"/>
  <c r="A8287" i="7"/>
  <c r="A8288" i="7"/>
  <c r="A8289" i="7"/>
  <c r="A8290" i="7"/>
  <c r="A8291" i="7"/>
  <c r="A8292" i="7"/>
  <c r="A8293" i="7"/>
  <c r="A8294" i="7"/>
  <c r="A8295" i="7"/>
  <c r="A8296" i="7"/>
  <c r="A8297" i="7"/>
  <c r="A8298" i="7"/>
  <c r="A8299" i="7"/>
  <c r="A8300" i="7"/>
  <c r="A8301" i="7"/>
  <c r="A8302" i="7"/>
  <c r="A8303" i="7"/>
  <c r="A8304" i="7"/>
  <c r="A8305" i="7"/>
  <c r="A8306" i="7"/>
  <c r="A8307" i="7"/>
  <c r="A8308" i="7"/>
  <c r="A8309" i="7"/>
  <c r="A8310" i="7"/>
  <c r="A8311" i="7"/>
  <c r="A8312" i="7"/>
  <c r="A8313" i="7"/>
  <c r="A8314" i="7"/>
  <c r="A8315" i="7"/>
  <c r="A8316" i="7"/>
  <c r="A8317" i="7"/>
  <c r="A8318" i="7"/>
  <c r="A8319" i="7"/>
  <c r="A8320" i="7"/>
  <c r="A8321" i="7"/>
  <c r="A8322" i="7"/>
  <c r="A8323" i="7"/>
  <c r="A8324" i="7"/>
  <c r="A8325" i="7"/>
  <c r="A8326" i="7"/>
  <c r="A8327" i="7"/>
  <c r="A8328" i="7"/>
  <c r="A8329" i="7"/>
  <c r="A8330" i="7"/>
  <c r="A8331" i="7"/>
  <c r="A8332" i="7"/>
  <c r="A8333" i="7"/>
  <c r="A8334" i="7"/>
  <c r="A8335" i="7"/>
  <c r="A8336" i="7"/>
  <c r="A8337" i="7"/>
  <c r="A8338" i="7"/>
  <c r="A8339" i="7"/>
  <c r="A8340" i="7"/>
  <c r="A8341" i="7"/>
  <c r="A8342" i="7"/>
  <c r="A8343" i="7"/>
  <c r="A8344" i="7"/>
  <c r="A8345" i="7"/>
  <c r="A8346" i="7"/>
  <c r="A8347" i="7"/>
  <c r="A8348" i="7"/>
  <c r="A8349" i="7"/>
  <c r="A8350" i="7"/>
  <c r="A8351" i="7"/>
  <c r="A8352" i="7"/>
  <c r="A8353" i="7"/>
  <c r="A8354" i="7"/>
  <c r="A8355" i="7"/>
  <c r="A8356" i="7"/>
  <c r="A8357" i="7"/>
  <c r="A8358" i="7"/>
  <c r="A8359" i="7"/>
  <c r="A8360" i="7"/>
  <c r="A8361" i="7"/>
  <c r="A8362" i="7"/>
  <c r="A8363" i="7"/>
  <c r="A8364" i="7"/>
  <c r="A8365" i="7"/>
  <c r="A8366" i="7"/>
  <c r="A8367" i="7"/>
  <c r="A8368" i="7"/>
  <c r="A8369" i="7"/>
  <c r="A8370" i="7"/>
  <c r="A8371" i="7"/>
  <c r="A8372" i="7"/>
  <c r="A8373" i="7"/>
  <c r="A8374" i="7"/>
  <c r="A8375" i="7"/>
  <c r="A8376" i="7"/>
  <c r="A8377" i="7"/>
  <c r="A8378" i="7"/>
  <c r="A8379" i="7"/>
  <c r="A8380" i="7"/>
  <c r="A8381" i="7"/>
  <c r="A8382" i="7"/>
  <c r="A8383" i="7"/>
  <c r="A8384" i="7"/>
  <c r="A8385" i="7"/>
  <c r="A8386" i="7"/>
  <c r="A8387" i="7"/>
  <c r="A8388" i="7"/>
  <c r="A8389" i="7"/>
  <c r="A8390" i="7"/>
  <c r="A8391" i="7"/>
  <c r="A8392" i="7"/>
  <c r="A8393" i="7"/>
  <c r="A8394" i="7"/>
  <c r="A8395" i="7"/>
  <c r="A8396" i="7"/>
  <c r="A8397" i="7"/>
  <c r="A8398" i="7"/>
  <c r="A8399" i="7"/>
  <c r="A8400" i="7"/>
  <c r="A8401" i="7"/>
  <c r="A8402" i="7"/>
  <c r="A8403" i="7"/>
  <c r="A8404" i="7"/>
  <c r="A8405" i="7"/>
  <c r="A8406" i="7"/>
  <c r="A8407" i="7"/>
  <c r="A8408" i="7"/>
  <c r="A8409" i="7"/>
  <c r="A8410" i="7"/>
  <c r="A8411" i="7"/>
  <c r="A8412" i="7"/>
  <c r="A8413" i="7"/>
  <c r="A8414" i="7"/>
  <c r="A8415" i="7"/>
  <c r="A8416" i="7"/>
  <c r="A8417" i="7"/>
  <c r="A8418" i="7"/>
  <c r="A8419" i="7"/>
  <c r="A8420" i="7"/>
  <c r="A8421" i="7"/>
  <c r="A8422" i="7"/>
  <c r="A8423" i="7"/>
  <c r="A8424" i="7"/>
  <c r="A8425" i="7"/>
  <c r="A8426" i="7"/>
  <c r="A8427" i="7"/>
  <c r="A8428" i="7"/>
  <c r="A8429" i="7"/>
  <c r="A8430" i="7"/>
  <c r="A8431" i="7"/>
  <c r="A8432" i="7"/>
  <c r="A8433" i="7"/>
  <c r="A8434" i="7"/>
  <c r="A8435" i="7"/>
  <c r="A8436" i="7"/>
  <c r="A8437" i="7"/>
  <c r="A8438" i="7"/>
  <c r="A8439" i="7"/>
  <c r="A8440" i="7"/>
  <c r="A8441" i="7"/>
  <c r="A8442" i="7"/>
  <c r="A8443" i="7"/>
  <c r="A8444" i="7"/>
  <c r="A8445" i="7"/>
  <c r="A8446" i="7"/>
  <c r="A8447" i="7"/>
  <c r="A8448" i="7"/>
  <c r="A8449" i="7"/>
  <c r="A8450" i="7"/>
  <c r="A8451" i="7"/>
  <c r="A8452" i="7"/>
  <c r="A8453" i="7"/>
  <c r="A8454" i="7"/>
  <c r="A8455" i="7"/>
  <c r="A8456" i="7"/>
  <c r="A8457" i="7"/>
  <c r="A8458" i="7"/>
  <c r="A8459" i="7"/>
  <c r="A8460" i="7"/>
  <c r="A8461" i="7"/>
  <c r="A8462" i="7"/>
  <c r="A8463" i="7"/>
  <c r="A8464" i="7"/>
  <c r="A8465" i="7"/>
  <c r="A8466" i="7"/>
  <c r="A8467" i="7"/>
  <c r="A8468" i="7"/>
  <c r="A8469" i="7"/>
  <c r="A8470" i="7"/>
  <c r="A8471" i="7"/>
  <c r="A8472" i="7"/>
  <c r="A8473" i="7"/>
  <c r="A8474" i="7"/>
  <c r="A8475" i="7"/>
  <c r="A8476" i="7"/>
  <c r="A8477" i="7"/>
  <c r="A8478" i="7"/>
  <c r="A8479" i="7"/>
  <c r="A8480" i="7"/>
  <c r="A8481" i="7"/>
  <c r="A8482" i="7"/>
  <c r="A8483" i="7"/>
  <c r="A8484" i="7"/>
  <c r="A8485" i="7"/>
  <c r="A8486" i="7"/>
  <c r="A8487" i="7"/>
  <c r="A8488" i="7"/>
  <c r="A8489" i="7"/>
  <c r="A8490" i="7"/>
  <c r="A8491" i="7"/>
  <c r="A8492" i="7"/>
  <c r="A8493" i="7"/>
  <c r="A8494" i="7"/>
  <c r="A8495" i="7"/>
  <c r="A8496" i="7"/>
  <c r="A8497" i="7"/>
  <c r="A8498" i="7"/>
  <c r="A8499" i="7"/>
  <c r="A8500" i="7"/>
  <c r="A8501" i="7"/>
  <c r="A8502" i="7"/>
  <c r="A8503" i="7"/>
  <c r="A8504" i="7"/>
  <c r="A8505" i="7"/>
  <c r="A8506" i="7"/>
  <c r="A8507" i="7"/>
  <c r="A8508" i="7"/>
  <c r="A8509" i="7"/>
  <c r="A8510" i="7"/>
  <c r="A8511" i="7"/>
  <c r="A8512" i="7"/>
  <c r="A8513" i="7"/>
  <c r="A8514" i="7"/>
  <c r="A8515" i="7"/>
  <c r="A8516" i="7"/>
  <c r="A8517" i="7"/>
  <c r="A8518" i="7"/>
  <c r="A8519" i="7"/>
  <c r="A8520" i="7"/>
  <c r="A8521" i="7"/>
  <c r="A8522" i="7"/>
  <c r="A8523" i="7"/>
  <c r="A8524" i="7"/>
  <c r="A8525" i="7"/>
  <c r="A8526" i="7"/>
  <c r="A8527" i="7"/>
  <c r="A8528" i="7"/>
  <c r="A8529" i="7"/>
  <c r="A8530" i="7"/>
  <c r="A8531" i="7"/>
  <c r="A8532" i="7"/>
  <c r="A8533" i="7"/>
  <c r="A8534" i="7"/>
  <c r="A8535" i="7"/>
  <c r="A8536" i="7"/>
  <c r="A8537" i="7"/>
  <c r="A8538" i="7"/>
  <c r="A8539" i="7"/>
  <c r="A8540" i="7"/>
  <c r="A8541" i="7"/>
  <c r="A8542" i="7"/>
  <c r="A8543" i="7"/>
  <c r="A8544" i="7"/>
  <c r="A8545" i="7"/>
  <c r="A8546" i="7"/>
  <c r="A8547" i="7"/>
  <c r="A8548" i="7"/>
  <c r="A8549" i="7"/>
  <c r="A8550" i="7"/>
  <c r="A8551" i="7"/>
  <c r="A8552" i="7"/>
  <c r="A8553" i="7"/>
  <c r="A8554" i="7"/>
  <c r="A8555" i="7"/>
  <c r="A8556" i="7"/>
  <c r="A8557" i="7"/>
  <c r="A8558" i="7"/>
  <c r="A8559" i="7"/>
  <c r="A8560" i="7"/>
  <c r="A8561" i="7"/>
  <c r="A8562" i="7"/>
  <c r="A8563" i="7"/>
  <c r="A8564" i="7"/>
  <c r="A8565" i="7"/>
  <c r="A8566" i="7"/>
  <c r="A8567" i="7"/>
  <c r="A8568" i="7"/>
  <c r="A8569" i="7"/>
  <c r="A8570" i="7"/>
  <c r="A8571" i="7"/>
  <c r="A8572" i="7"/>
  <c r="A8573" i="7"/>
  <c r="A8574" i="7"/>
  <c r="A8575" i="7"/>
  <c r="A8576" i="7"/>
  <c r="A8577" i="7"/>
  <c r="A8578" i="7"/>
  <c r="A8579" i="7"/>
  <c r="A8580" i="7"/>
  <c r="A8581" i="7"/>
  <c r="A8582" i="7"/>
  <c r="A8583" i="7"/>
  <c r="A8584" i="7"/>
  <c r="A8585" i="7"/>
  <c r="A8586" i="7"/>
  <c r="A8587" i="7"/>
  <c r="A8588" i="7"/>
  <c r="A8589" i="7"/>
  <c r="A8590" i="7"/>
  <c r="A8591" i="7"/>
  <c r="A8592" i="7"/>
  <c r="A8593" i="7"/>
  <c r="A8594" i="7"/>
  <c r="A8595" i="7"/>
  <c r="A8596" i="7"/>
  <c r="A8597" i="7"/>
  <c r="A8598" i="7"/>
  <c r="A8599" i="7"/>
  <c r="A8600" i="7"/>
  <c r="A8601" i="7"/>
  <c r="A8602" i="7"/>
  <c r="A8603" i="7"/>
  <c r="A8604" i="7"/>
  <c r="A8605" i="7"/>
  <c r="A8606" i="7"/>
  <c r="A8607" i="7"/>
  <c r="A8608" i="7"/>
  <c r="A8609" i="7"/>
  <c r="A8610" i="7"/>
  <c r="A8611" i="7"/>
  <c r="A8612" i="7"/>
  <c r="A8613" i="7"/>
  <c r="A8614" i="7"/>
  <c r="A8615" i="7"/>
  <c r="A8616" i="7"/>
  <c r="A8617" i="7"/>
  <c r="A8618" i="7"/>
  <c r="A8619" i="7"/>
  <c r="A8620" i="7"/>
  <c r="A8621" i="7"/>
  <c r="A8622" i="7"/>
  <c r="A8623" i="7"/>
  <c r="A8624" i="7"/>
  <c r="A8625" i="7"/>
  <c r="A8626" i="7"/>
  <c r="A8627" i="7"/>
  <c r="A8628" i="7"/>
  <c r="A8629" i="7"/>
  <c r="A8630" i="7"/>
  <c r="A8631" i="7"/>
  <c r="A8632" i="7"/>
  <c r="A8633" i="7"/>
  <c r="A8634" i="7"/>
  <c r="A8635" i="7"/>
  <c r="A8636" i="7"/>
  <c r="A8637" i="7"/>
  <c r="A8638" i="7"/>
  <c r="A8639" i="7"/>
  <c r="A8640" i="7"/>
  <c r="A8641" i="7"/>
  <c r="A8642" i="7"/>
  <c r="A8643" i="7"/>
  <c r="A8644" i="7"/>
  <c r="A8645" i="7"/>
  <c r="A8646" i="7"/>
  <c r="A8647" i="7"/>
  <c r="A8648" i="7"/>
  <c r="A8649" i="7"/>
  <c r="A8650" i="7"/>
  <c r="A8651" i="7"/>
  <c r="A8652" i="7"/>
  <c r="A8653" i="7"/>
  <c r="A8654" i="7"/>
  <c r="A8655" i="7"/>
  <c r="A8656" i="7"/>
  <c r="A8657" i="7"/>
  <c r="A8658" i="7"/>
  <c r="A8659" i="7"/>
  <c r="A8660" i="7"/>
  <c r="A8661" i="7"/>
  <c r="A8662" i="7"/>
  <c r="A8663" i="7"/>
  <c r="A8664" i="7"/>
  <c r="A8665" i="7"/>
  <c r="A8666" i="7"/>
  <c r="A8667" i="7"/>
  <c r="A8668" i="7"/>
  <c r="A8669" i="7"/>
  <c r="A8670" i="7"/>
  <c r="A8671" i="7"/>
  <c r="A8672" i="7"/>
  <c r="A8673" i="7"/>
  <c r="A8674" i="7"/>
  <c r="A8675" i="7"/>
  <c r="A8676" i="7"/>
  <c r="A8677" i="7"/>
  <c r="A8678" i="7"/>
  <c r="A8679" i="7"/>
  <c r="A8680" i="7"/>
  <c r="A8681" i="7"/>
  <c r="A8682" i="7"/>
  <c r="A8683" i="7"/>
  <c r="A8684" i="7"/>
  <c r="A8685" i="7"/>
  <c r="A8686" i="7"/>
  <c r="A8687" i="7"/>
  <c r="A8688" i="7"/>
  <c r="A8689" i="7"/>
  <c r="A8690" i="7"/>
  <c r="A8691" i="7"/>
  <c r="A8692" i="7"/>
  <c r="A8693" i="7"/>
  <c r="A8694" i="7"/>
  <c r="A8695" i="7"/>
  <c r="A8696" i="7"/>
  <c r="A8697" i="7"/>
  <c r="A8698" i="7"/>
  <c r="A8699" i="7"/>
  <c r="A8700" i="7"/>
  <c r="A8701" i="7"/>
  <c r="A8702" i="7"/>
  <c r="A8703" i="7"/>
  <c r="A8704" i="7"/>
  <c r="A8705" i="7"/>
  <c r="A8706" i="7"/>
  <c r="A8707" i="7"/>
  <c r="A8708" i="7"/>
  <c r="A8709" i="7"/>
  <c r="A8710" i="7"/>
  <c r="A8711" i="7"/>
  <c r="A8712" i="7"/>
  <c r="A8713" i="7"/>
  <c r="A8714" i="7"/>
  <c r="A8715" i="7"/>
  <c r="A8716" i="7"/>
  <c r="A8717" i="7"/>
  <c r="A8718" i="7"/>
  <c r="A8719" i="7"/>
  <c r="A8720" i="7"/>
  <c r="A8721" i="7"/>
  <c r="A8722" i="7"/>
  <c r="A8723" i="7"/>
  <c r="A8724" i="7"/>
  <c r="A8725" i="7"/>
  <c r="A8726" i="7"/>
  <c r="A8727" i="7"/>
  <c r="A8728" i="7"/>
  <c r="A8729" i="7"/>
  <c r="A8730" i="7"/>
  <c r="A8731" i="7"/>
  <c r="A8732" i="7"/>
  <c r="A8733" i="7"/>
  <c r="A8734" i="7"/>
  <c r="A8735" i="7"/>
  <c r="A8736" i="7"/>
  <c r="A8737" i="7"/>
  <c r="A8738" i="7"/>
  <c r="A8739" i="7"/>
  <c r="A8740" i="7"/>
  <c r="A8741" i="7"/>
  <c r="A8742" i="7"/>
  <c r="A8743" i="7"/>
  <c r="A8744" i="7"/>
  <c r="A8745" i="7"/>
  <c r="A8746" i="7"/>
  <c r="A8747" i="7"/>
  <c r="A8748" i="7"/>
  <c r="A8749" i="7"/>
  <c r="A8750" i="7"/>
  <c r="A8751" i="7"/>
  <c r="A8752" i="7"/>
  <c r="A8753" i="7"/>
  <c r="A8754" i="7"/>
  <c r="A8755" i="7"/>
  <c r="A8756" i="7"/>
  <c r="A8757" i="7"/>
  <c r="A8758" i="7"/>
  <c r="A8759" i="7"/>
  <c r="A8760" i="7"/>
  <c r="A8761" i="7"/>
  <c r="A8762" i="7"/>
  <c r="A8763" i="7"/>
  <c r="A8764" i="7"/>
  <c r="A8765" i="7"/>
  <c r="A8766" i="7"/>
  <c r="A8767" i="7"/>
  <c r="A8768" i="7"/>
  <c r="A8769" i="7"/>
  <c r="A8770" i="7"/>
  <c r="A8771" i="7"/>
  <c r="A8772" i="7"/>
  <c r="A8773" i="7"/>
  <c r="A8774" i="7"/>
  <c r="A8775" i="7"/>
  <c r="A8776" i="7"/>
  <c r="A8777" i="7"/>
  <c r="A8778" i="7"/>
  <c r="A8779" i="7"/>
  <c r="A8780" i="7"/>
  <c r="A8781" i="7"/>
  <c r="A8782" i="7"/>
  <c r="A8783" i="7"/>
  <c r="A8784" i="7"/>
  <c r="A8785" i="7"/>
  <c r="A8786" i="7"/>
  <c r="A8787" i="7"/>
  <c r="A8788" i="7"/>
  <c r="A8789" i="7"/>
  <c r="A8790" i="7"/>
  <c r="A8791" i="7"/>
  <c r="A8792" i="7"/>
  <c r="A8793" i="7"/>
  <c r="A8794" i="7"/>
  <c r="A8795" i="7"/>
  <c r="A8796" i="7"/>
  <c r="A8797" i="7"/>
  <c r="A8798" i="7"/>
  <c r="A8799" i="7"/>
  <c r="A8800" i="7"/>
  <c r="A8801" i="7"/>
  <c r="A8802" i="7"/>
  <c r="A8803" i="7"/>
  <c r="A8804" i="7"/>
  <c r="A8805" i="7"/>
  <c r="A8806" i="7"/>
  <c r="A8807" i="7"/>
  <c r="A8808" i="7"/>
  <c r="A8809" i="7"/>
  <c r="A8810" i="7"/>
  <c r="A8811" i="7"/>
  <c r="A8812" i="7"/>
  <c r="A8813" i="7"/>
  <c r="A8814" i="7"/>
  <c r="A8815" i="7"/>
  <c r="A8816" i="7"/>
  <c r="A8817" i="7"/>
  <c r="A8818" i="7"/>
  <c r="A8819" i="7"/>
  <c r="A8820" i="7"/>
  <c r="A8821" i="7"/>
  <c r="A8822" i="7"/>
  <c r="A8823" i="7"/>
  <c r="A8824" i="7"/>
  <c r="A8825" i="7"/>
  <c r="A8826" i="7"/>
  <c r="A8827" i="7"/>
  <c r="A8828" i="7"/>
  <c r="A8829" i="7"/>
  <c r="A8830" i="7"/>
  <c r="A8831" i="7"/>
  <c r="A8832" i="7"/>
  <c r="A8833" i="7"/>
  <c r="A8834" i="7"/>
  <c r="A8835" i="7"/>
  <c r="A8836" i="7"/>
  <c r="A8837" i="7"/>
  <c r="A8838" i="7"/>
  <c r="A8839" i="7"/>
  <c r="A8840" i="7"/>
  <c r="A8841" i="7"/>
  <c r="A8842" i="7"/>
  <c r="A8843" i="7"/>
  <c r="A8844" i="7"/>
  <c r="A8845" i="7"/>
  <c r="A8846" i="7"/>
  <c r="A8847" i="7"/>
  <c r="A8848" i="7"/>
  <c r="A8849" i="7"/>
  <c r="A8850" i="7"/>
  <c r="A8851" i="7"/>
  <c r="A8852" i="7"/>
  <c r="A8853" i="7"/>
  <c r="A8854" i="7"/>
  <c r="A8855" i="7"/>
  <c r="A8856" i="7"/>
  <c r="A8857" i="7"/>
  <c r="A8858" i="7"/>
  <c r="A8859" i="7"/>
  <c r="A8860" i="7"/>
  <c r="A8861" i="7"/>
  <c r="A8862" i="7"/>
  <c r="A8863" i="7"/>
  <c r="A8864" i="7"/>
  <c r="A8865" i="7"/>
  <c r="A8866" i="7"/>
  <c r="A8867" i="7"/>
  <c r="A8868" i="7"/>
  <c r="A8869" i="7"/>
  <c r="A8870" i="7"/>
  <c r="A8871" i="7"/>
  <c r="A8872" i="7"/>
  <c r="A8873" i="7"/>
  <c r="A8874" i="7"/>
  <c r="A8875" i="7"/>
  <c r="A8876" i="7"/>
  <c r="A8877" i="7"/>
  <c r="A8878" i="7"/>
  <c r="A8879" i="7"/>
  <c r="A8880" i="7"/>
  <c r="A8881" i="7"/>
  <c r="A8882" i="7"/>
  <c r="A8883" i="7"/>
  <c r="A8884" i="7"/>
  <c r="A8885" i="7"/>
  <c r="A8886" i="7"/>
  <c r="A8887" i="7"/>
  <c r="A8888" i="7"/>
  <c r="A8889" i="7"/>
  <c r="A8890" i="7"/>
  <c r="A8891" i="7"/>
  <c r="A8892" i="7"/>
  <c r="A8893" i="7"/>
  <c r="A8894" i="7"/>
  <c r="A8895" i="7"/>
  <c r="A8896" i="7"/>
  <c r="A8897" i="7"/>
  <c r="A8898" i="7"/>
  <c r="A8899" i="7"/>
  <c r="A8900" i="7"/>
  <c r="A8901" i="7"/>
  <c r="A8902" i="7"/>
  <c r="A8903" i="7"/>
  <c r="A8904" i="7"/>
  <c r="A8905" i="7"/>
  <c r="A8906" i="7"/>
  <c r="A8907" i="7"/>
  <c r="A8908" i="7"/>
  <c r="A8909" i="7"/>
  <c r="A8910" i="7"/>
  <c r="A8911" i="7"/>
  <c r="A8912" i="7"/>
  <c r="A8913" i="7"/>
  <c r="A8914" i="7"/>
  <c r="A8915" i="7"/>
  <c r="A8916" i="7"/>
  <c r="A8917" i="7"/>
  <c r="A8918" i="7"/>
  <c r="A8919" i="7"/>
  <c r="A8920" i="7"/>
  <c r="A8921" i="7"/>
  <c r="A8922" i="7"/>
  <c r="A8923" i="7"/>
  <c r="A8924" i="7"/>
  <c r="A8925" i="7"/>
  <c r="A8926" i="7"/>
  <c r="A8927" i="7"/>
  <c r="A8928" i="7"/>
  <c r="A8929" i="7"/>
  <c r="A8930" i="7"/>
  <c r="A8931" i="7"/>
  <c r="A8932" i="7"/>
  <c r="A8933" i="7"/>
  <c r="A8934" i="7"/>
  <c r="A8935" i="7"/>
  <c r="A8936" i="7"/>
  <c r="A8937" i="7"/>
  <c r="A8938" i="7"/>
  <c r="A8939" i="7"/>
  <c r="A8940" i="7"/>
  <c r="A8941" i="7"/>
  <c r="A8942" i="7"/>
  <c r="A8943" i="7"/>
  <c r="A8944" i="7"/>
  <c r="A8945" i="7"/>
  <c r="A8946" i="7"/>
  <c r="A8947" i="7"/>
  <c r="A8948" i="7"/>
  <c r="A8949" i="7"/>
  <c r="A8950" i="7"/>
  <c r="A8951" i="7"/>
  <c r="A8952" i="7"/>
  <c r="A8953" i="7"/>
  <c r="A8954" i="7"/>
  <c r="A8955" i="7"/>
  <c r="A8956" i="7"/>
  <c r="A8957" i="7"/>
  <c r="A8958" i="7"/>
  <c r="A8959" i="7"/>
  <c r="A8960" i="7"/>
  <c r="A8961" i="7"/>
  <c r="A8962" i="7"/>
  <c r="A8963" i="7"/>
  <c r="A8964" i="7"/>
  <c r="A8965" i="7"/>
  <c r="A8966" i="7"/>
  <c r="A8967" i="7"/>
  <c r="A8968" i="7"/>
  <c r="A8969" i="7"/>
  <c r="A8970" i="7"/>
  <c r="A8971" i="7"/>
  <c r="A8972" i="7"/>
  <c r="A8973" i="7"/>
  <c r="A8974" i="7"/>
  <c r="A8975" i="7"/>
  <c r="A8976" i="7"/>
  <c r="A8977" i="7"/>
  <c r="A8978" i="7"/>
  <c r="A8979" i="7"/>
  <c r="A8980" i="7"/>
  <c r="A8981" i="7"/>
  <c r="A8982" i="7"/>
  <c r="A8983" i="7"/>
  <c r="A8984" i="7"/>
  <c r="A8985" i="7"/>
  <c r="A8986" i="7"/>
  <c r="A8987" i="7"/>
  <c r="A8988" i="7"/>
  <c r="A8989" i="7"/>
  <c r="A8990" i="7"/>
  <c r="A8991" i="7"/>
  <c r="A8992" i="7"/>
  <c r="A8993" i="7"/>
  <c r="A8994" i="7"/>
  <c r="A8995" i="7"/>
  <c r="A8996" i="7"/>
  <c r="A8997" i="7"/>
  <c r="A8998" i="7"/>
  <c r="A8999" i="7"/>
  <c r="A9000" i="7"/>
  <c r="A9001" i="7"/>
  <c r="A9002" i="7"/>
  <c r="A9003" i="7"/>
  <c r="A9004" i="7"/>
  <c r="A9005" i="7"/>
  <c r="A9006" i="7"/>
  <c r="A9007" i="7"/>
  <c r="A9008" i="7"/>
  <c r="A9009" i="7"/>
  <c r="A9010" i="7"/>
  <c r="A9011" i="7"/>
  <c r="A9012" i="7"/>
  <c r="A9013" i="7"/>
  <c r="A9014" i="7"/>
  <c r="A9015" i="7"/>
  <c r="A9016" i="7"/>
  <c r="A9017" i="7"/>
  <c r="A9018" i="7"/>
  <c r="A9019" i="7"/>
  <c r="A9020" i="7"/>
  <c r="A9021" i="7"/>
  <c r="A9022" i="7"/>
  <c r="A9023" i="7"/>
  <c r="A9024" i="7"/>
  <c r="A9025" i="7"/>
  <c r="A9026" i="7"/>
  <c r="A9027" i="7"/>
  <c r="A9028" i="7"/>
  <c r="A9029" i="7"/>
  <c r="A9030" i="7"/>
  <c r="A9031" i="7"/>
  <c r="A9032" i="7"/>
  <c r="A9033" i="7"/>
  <c r="A9034" i="7"/>
  <c r="A9035" i="7"/>
  <c r="A9036" i="7"/>
  <c r="A9037" i="7"/>
  <c r="A9038" i="7"/>
  <c r="A9039" i="7"/>
  <c r="A9040" i="7"/>
  <c r="A9041" i="7"/>
  <c r="A9042" i="7"/>
  <c r="A9043" i="7"/>
  <c r="A9044" i="7"/>
  <c r="A9045" i="7"/>
  <c r="A9046" i="7"/>
  <c r="A9047" i="7"/>
  <c r="A9048" i="7"/>
  <c r="A9049" i="7"/>
  <c r="A9050" i="7"/>
  <c r="A9051" i="7"/>
  <c r="A9052" i="7"/>
  <c r="A9053" i="7"/>
  <c r="A9054" i="7"/>
  <c r="A9055" i="7"/>
  <c r="A9056" i="7"/>
  <c r="A9057" i="7"/>
  <c r="A9058" i="7"/>
  <c r="A9059" i="7"/>
  <c r="A9060" i="7"/>
  <c r="A9061" i="7"/>
  <c r="A9062" i="7"/>
  <c r="A9063" i="7"/>
  <c r="A9064" i="7"/>
  <c r="A9065" i="7"/>
  <c r="A9066" i="7"/>
  <c r="A9067" i="7"/>
  <c r="A9068" i="7"/>
  <c r="A9069" i="7"/>
  <c r="A9070" i="7"/>
  <c r="A9071" i="7"/>
  <c r="A9072" i="7"/>
  <c r="A9073" i="7"/>
  <c r="A9074" i="7"/>
  <c r="A9075" i="7"/>
  <c r="A9076" i="7"/>
  <c r="A9077" i="7"/>
  <c r="A9078" i="7"/>
  <c r="A9079" i="7"/>
  <c r="A9080" i="7"/>
  <c r="A9081" i="7"/>
  <c r="A9082" i="7"/>
  <c r="A9083" i="7"/>
  <c r="A9084" i="7"/>
  <c r="A9085" i="7"/>
  <c r="A9086" i="7"/>
  <c r="A9087" i="7"/>
  <c r="A9088" i="7"/>
  <c r="A9089" i="7"/>
  <c r="A9090" i="7"/>
  <c r="A9091" i="7"/>
  <c r="A9092" i="7"/>
  <c r="A9093" i="7"/>
  <c r="A9094" i="7"/>
  <c r="A9095" i="7"/>
  <c r="A9096" i="7"/>
  <c r="A9097" i="7"/>
  <c r="A9098" i="7"/>
  <c r="A9099" i="7"/>
  <c r="A9100" i="7"/>
  <c r="A9101" i="7"/>
  <c r="A9102" i="7"/>
  <c r="A9103" i="7"/>
  <c r="A9104" i="7"/>
  <c r="A9105" i="7"/>
  <c r="A9106" i="7"/>
  <c r="A9107" i="7"/>
  <c r="A9108" i="7"/>
  <c r="A9109" i="7"/>
  <c r="A9110" i="7"/>
  <c r="A9111" i="7"/>
  <c r="A9112" i="7"/>
  <c r="A9113" i="7"/>
  <c r="A9114" i="7"/>
  <c r="A9115" i="7"/>
  <c r="A9116" i="7"/>
  <c r="A9117" i="7"/>
  <c r="A9118" i="7"/>
  <c r="A9119" i="7"/>
  <c r="A9120" i="7"/>
  <c r="A9121" i="7"/>
  <c r="A9122" i="7"/>
  <c r="A9123" i="7"/>
  <c r="A9124" i="7"/>
  <c r="A9125" i="7"/>
  <c r="A9126" i="7"/>
  <c r="A9127" i="7"/>
  <c r="A9128" i="7"/>
  <c r="A9129" i="7"/>
  <c r="A9130" i="7"/>
  <c r="A9131" i="7"/>
  <c r="A9132" i="7"/>
  <c r="A9133" i="7"/>
  <c r="A9134" i="7"/>
  <c r="A9135" i="7"/>
  <c r="A9136" i="7"/>
  <c r="A9137" i="7"/>
  <c r="A9138" i="7"/>
  <c r="A9139" i="7"/>
  <c r="A9140" i="7"/>
  <c r="A9141" i="7"/>
  <c r="A9142" i="7"/>
  <c r="A9143" i="7"/>
  <c r="A9144" i="7"/>
  <c r="A9145" i="7"/>
  <c r="A9146" i="7"/>
  <c r="A9147" i="7"/>
  <c r="A9148" i="7"/>
  <c r="A9149" i="7"/>
  <c r="A9150" i="7"/>
  <c r="A9151" i="7"/>
  <c r="A9152" i="7"/>
  <c r="A9153" i="7"/>
  <c r="A9154" i="7"/>
  <c r="A9155" i="7"/>
  <c r="A9156" i="7"/>
  <c r="A9157" i="7"/>
  <c r="A9158" i="7"/>
  <c r="A9159" i="7"/>
  <c r="A9160" i="7"/>
  <c r="A9161" i="7"/>
  <c r="A9162" i="7"/>
  <c r="A9163" i="7"/>
  <c r="A9164" i="7"/>
  <c r="A9165" i="7"/>
  <c r="A9166" i="7"/>
  <c r="A9167" i="7"/>
  <c r="A9168" i="7"/>
  <c r="A9169" i="7"/>
  <c r="A9170" i="7"/>
  <c r="A9171" i="7"/>
  <c r="A9172" i="7"/>
  <c r="A9173" i="7"/>
  <c r="A9174" i="7"/>
  <c r="A9175" i="7"/>
  <c r="A9176" i="7"/>
  <c r="A9177" i="7"/>
  <c r="A9178" i="7"/>
  <c r="A9179" i="7"/>
  <c r="A9180" i="7"/>
  <c r="A9181" i="7"/>
  <c r="A9182" i="7"/>
  <c r="A9183" i="7"/>
  <c r="A9184" i="7"/>
  <c r="A9185" i="7"/>
  <c r="A9186" i="7"/>
  <c r="A9187" i="7"/>
  <c r="A9188" i="7"/>
  <c r="A9189" i="7"/>
  <c r="A9190" i="7"/>
  <c r="A9191" i="7"/>
  <c r="A9192" i="7"/>
  <c r="A9193" i="7"/>
  <c r="A9194" i="7"/>
  <c r="A9195" i="7"/>
  <c r="A9196" i="7"/>
  <c r="A9197" i="7"/>
  <c r="A9198" i="7"/>
  <c r="A9199" i="7"/>
  <c r="A9200" i="7"/>
  <c r="A9201" i="7"/>
  <c r="A9202" i="7"/>
  <c r="A9203" i="7"/>
  <c r="A9204" i="7"/>
  <c r="A9205" i="7"/>
  <c r="A9206" i="7"/>
  <c r="A9207" i="7"/>
  <c r="A9208" i="7"/>
  <c r="A9209" i="7"/>
  <c r="A9210" i="7"/>
  <c r="A9211" i="7"/>
  <c r="A9212" i="7"/>
  <c r="A9213" i="7"/>
  <c r="A9214" i="7"/>
  <c r="A9215" i="7"/>
  <c r="A9216" i="7"/>
  <c r="A9217" i="7"/>
  <c r="A9218" i="7"/>
  <c r="A9219" i="7"/>
  <c r="A9220" i="7"/>
  <c r="A9221" i="7"/>
  <c r="A9222" i="7"/>
  <c r="A9223" i="7"/>
  <c r="A9224" i="7"/>
  <c r="A9225" i="7"/>
  <c r="A9226" i="7"/>
  <c r="A9227" i="7"/>
  <c r="A9228" i="7"/>
  <c r="A9229" i="7"/>
  <c r="A9230" i="7"/>
  <c r="A9231" i="7"/>
  <c r="A9232" i="7"/>
  <c r="A9233" i="7"/>
  <c r="A9234" i="7"/>
  <c r="A9235" i="7"/>
  <c r="A9236" i="7"/>
  <c r="A9237" i="7"/>
  <c r="A9238" i="7"/>
  <c r="A9239" i="7"/>
  <c r="A9240" i="7"/>
  <c r="A9241" i="7"/>
  <c r="A9242" i="7"/>
  <c r="A9243" i="7"/>
  <c r="A9244" i="7"/>
  <c r="A9245" i="7"/>
  <c r="A9246" i="7"/>
  <c r="A9247" i="7"/>
  <c r="A9248" i="7"/>
  <c r="A9249" i="7"/>
  <c r="A9250" i="7"/>
  <c r="A9251" i="7"/>
  <c r="A9252" i="7"/>
  <c r="A9253" i="7"/>
  <c r="A9254" i="7"/>
  <c r="A9255" i="7"/>
  <c r="A9256" i="7"/>
  <c r="A9257" i="7"/>
  <c r="A9258" i="7"/>
  <c r="A9259" i="7"/>
  <c r="A9260" i="7"/>
  <c r="A9261" i="7"/>
  <c r="A9262" i="7"/>
  <c r="A9263" i="7"/>
  <c r="A9264" i="7"/>
  <c r="A9265" i="7"/>
  <c r="A9266" i="7"/>
  <c r="A9267" i="7"/>
  <c r="A9268" i="7"/>
  <c r="A9269" i="7"/>
  <c r="A9270" i="7"/>
  <c r="A9271" i="7"/>
  <c r="A9272" i="7"/>
  <c r="A9273" i="7"/>
  <c r="A9274" i="7"/>
  <c r="A9275" i="7"/>
  <c r="A9276" i="7"/>
  <c r="A9277" i="7"/>
  <c r="A9278" i="7"/>
  <c r="A9279" i="7"/>
  <c r="A9280" i="7"/>
  <c r="A9281" i="7"/>
  <c r="A9282" i="7"/>
  <c r="A9283" i="7"/>
  <c r="A9284" i="7"/>
  <c r="A9285" i="7"/>
  <c r="A9286" i="7"/>
  <c r="A9287" i="7"/>
  <c r="A9288" i="7"/>
  <c r="A9289" i="7"/>
  <c r="A9290" i="7"/>
  <c r="A9291" i="7"/>
  <c r="A9292" i="7"/>
  <c r="A9293" i="7"/>
  <c r="A9294" i="7"/>
  <c r="A9295" i="7"/>
  <c r="A9296" i="7"/>
  <c r="A9297" i="7"/>
  <c r="A9298" i="7"/>
  <c r="A9299" i="7"/>
  <c r="A9300" i="7"/>
  <c r="A9301" i="7"/>
  <c r="A9302" i="7"/>
  <c r="A9303" i="7"/>
  <c r="A9304" i="7"/>
  <c r="A9305" i="7"/>
  <c r="A9306" i="7"/>
  <c r="A9307" i="7"/>
  <c r="A9308" i="7"/>
  <c r="A9309" i="7"/>
  <c r="A9310" i="7"/>
  <c r="A9311" i="7"/>
  <c r="A9312" i="7"/>
  <c r="A9313" i="7"/>
  <c r="A9314" i="7"/>
  <c r="A9315" i="7"/>
  <c r="A9316" i="7"/>
  <c r="A9317" i="7"/>
  <c r="A9318" i="7"/>
  <c r="A9319" i="7"/>
  <c r="A9320" i="7"/>
  <c r="A9321" i="7"/>
  <c r="A9322" i="7"/>
  <c r="A9323" i="7"/>
  <c r="A9324" i="7"/>
  <c r="A9325" i="7"/>
  <c r="A9326" i="7"/>
  <c r="A9327" i="7"/>
  <c r="A9328" i="7"/>
  <c r="A9329" i="7"/>
  <c r="A9330" i="7"/>
  <c r="A9331" i="7"/>
  <c r="A9332" i="7"/>
  <c r="A9333" i="7"/>
  <c r="A9334" i="7"/>
  <c r="A9335" i="7"/>
  <c r="A9336" i="7"/>
  <c r="A9337" i="7"/>
  <c r="A9338" i="7"/>
  <c r="A9339" i="7"/>
  <c r="A9340" i="7"/>
  <c r="A9341" i="7"/>
  <c r="A9342" i="7"/>
  <c r="A9343" i="7"/>
  <c r="A9344" i="7"/>
  <c r="A9345" i="7"/>
  <c r="A9346" i="7"/>
  <c r="A9347" i="7"/>
  <c r="A9348" i="7"/>
  <c r="A9349" i="7"/>
  <c r="A9350" i="7"/>
  <c r="A9351" i="7"/>
  <c r="A9352" i="7"/>
  <c r="A9353" i="7"/>
  <c r="A9354" i="7"/>
  <c r="A9355" i="7"/>
  <c r="A9356" i="7"/>
  <c r="A9357" i="7"/>
  <c r="A9358" i="7"/>
  <c r="A9359" i="7"/>
  <c r="A9360" i="7"/>
  <c r="A9361" i="7"/>
  <c r="A9362" i="7"/>
  <c r="A9363" i="7"/>
  <c r="A9364" i="7"/>
  <c r="A9365" i="7"/>
  <c r="A9366" i="7"/>
  <c r="A9367" i="7"/>
  <c r="A9368" i="7"/>
  <c r="A9369" i="7"/>
  <c r="A9370" i="7"/>
  <c r="A9371" i="7"/>
  <c r="A9372" i="7"/>
  <c r="A9373" i="7"/>
  <c r="A9374" i="7"/>
  <c r="A9375" i="7"/>
  <c r="A9376" i="7"/>
  <c r="A9377" i="7"/>
  <c r="A9378" i="7"/>
  <c r="A9379" i="7"/>
  <c r="A9380" i="7"/>
  <c r="A9381" i="7"/>
  <c r="A9382" i="7"/>
  <c r="A9383" i="7"/>
  <c r="A9384" i="7"/>
  <c r="A9385" i="7"/>
  <c r="A9386" i="7"/>
  <c r="A9387" i="7"/>
  <c r="A9388" i="7"/>
  <c r="A9389" i="7"/>
  <c r="A9390" i="7"/>
  <c r="A9391" i="7"/>
  <c r="A9392" i="7"/>
  <c r="A9393" i="7"/>
  <c r="A9394" i="7"/>
  <c r="A9395" i="7"/>
  <c r="A9396" i="7"/>
  <c r="A9397" i="7"/>
  <c r="A9398" i="7"/>
  <c r="A9399" i="7"/>
  <c r="A9400" i="7"/>
  <c r="A9401" i="7"/>
  <c r="A9402" i="7"/>
  <c r="A9403" i="7"/>
  <c r="A9404" i="7"/>
  <c r="A9405" i="7"/>
  <c r="A9406" i="7"/>
  <c r="A9407" i="7"/>
  <c r="A9408" i="7"/>
  <c r="A9409" i="7"/>
  <c r="A9410" i="7"/>
  <c r="A9411" i="7"/>
  <c r="A9412" i="7"/>
  <c r="A9413" i="7"/>
  <c r="A9414" i="7"/>
  <c r="A9415" i="7"/>
  <c r="A9416" i="7"/>
  <c r="A9417" i="7"/>
  <c r="A9418" i="7"/>
  <c r="A9419" i="7"/>
  <c r="A9420" i="7"/>
  <c r="A9421" i="7"/>
  <c r="A9422" i="7"/>
  <c r="A9423" i="7"/>
  <c r="A9424" i="7"/>
  <c r="A9425" i="7"/>
  <c r="A9426" i="7"/>
  <c r="A9427" i="7"/>
  <c r="A9428" i="7"/>
  <c r="A9429" i="7"/>
  <c r="A9430" i="7"/>
  <c r="A9431" i="7"/>
  <c r="A9432" i="7"/>
  <c r="A9433" i="7"/>
  <c r="A9434" i="7"/>
  <c r="A9435" i="7"/>
  <c r="A9436" i="7"/>
  <c r="A9437" i="7"/>
  <c r="A9438" i="7"/>
  <c r="A9439" i="7"/>
  <c r="A9440" i="7"/>
  <c r="A9441" i="7"/>
  <c r="A9442" i="7"/>
  <c r="A9443" i="7"/>
  <c r="A9444" i="7"/>
  <c r="A9445" i="7"/>
  <c r="A9446" i="7"/>
  <c r="A9447" i="7"/>
  <c r="A9448" i="7"/>
  <c r="A9449" i="7"/>
  <c r="A9450" i="7"/>
  <c r="A9451" i="7"/>
  <c r="A9452" i="7"/>
  <c r="A9453" i="7"/>
  <c r="A9454" i="7"/>
  <c r="A9455" i="7"/>
  <c r="A9456" i="7"/>
  <c r="A9457" i="7"/>
  <c r="A9458" i="7"/>
  <c r="A9459" i="7"/>
  <c r="A9460" i="7"/>
  <c r="A9461" i="7"/>
  <c r="A9462" i="7"/>
  <c r="A9463" i="7"/>
  <c r="A9464" i="7"/>
  <c r="A9465" i="7"/>
  <c r="A9466" i="7"/>
  <c r="A9467" i="7"/>
  <c r="A9468" i="7"/>
  <c r="A9469" i="7"/>
  <c r="A9470" i="7"/>
  <c r="A9471" i="7"/>
  <c r="A9472" i="7"/>
  <c r="A9473" i="7"/>
  <c r="A9474" i="7"/>
  <c r="A9475" i="7"/>
  <c r="A9476" i="7"/>
  <c r="A9477" i="7"/>
  <c r="A9478" i="7"/>
  <c r="A9479" i="7"/>
  <c r="A9480" i="7"/>
  <c r="A9481" i="7"/>
  <c r="A9482" i="7"/>
  <c r="A9483" i="7"/>
  <c r="A9484" i="7"/>
  <c r="A9485" i="7"/>
  <c r="A9486" i="7"/>
  <c r="A9487" i="7"/>
  <c r="A9488" i="7"/>
  <c r="A9489" i="7"/>
  <c r="A9490" i="7"/>
  <c r="A9491" i="7"/>
  <c r="A9492" i="7"/>
  <c r="A9493" i="7"/>
  <c r="A9494" i="7"/>
  <c r="A9495" i="7"/>
  <c r="A9496" i="7"/>
  <c r="A9497" i="7"/>
  <c r="A9498" i="7"/>
  <c r="A9499" i="7"/>
  <c r="A9500" i="7"/>
  <c r="A9501" i="7"/>
  <c r="A9502" i="7"/>
  <c r="A9503" i="7"/>
  <c r="A9504" i="7"/>
  <c r="A9505" i="7"/>
  <c r="A9506" i="7"/>
  <c r="A9507" i="7"/>
  <c r="A9508" i="7"/>
  <c r="A9509" i="7"/>
  <c r="A9510" i="7"/>
  <c r="A9511" i="7"/>
  <c r="A9512" i="7"/>
  <c r="A9513" i="7"/>
  <c r="A9514" i="7"/>
  <c r="A9515" i="7"/>
  <c r="A9516" i="7"/>
  <c r="A9517" i="7"/>
  <c r="A9518" i="7"/>
  <c r="A9519" i="7"/>
  <c r="A9520" i="7"/>
  <c r="A9521" i="7"/>
  <c r="A9522" i="7"/>
  <c r="A9523" i="7"/>
  <c r="A9524" i="7"/>
  <c r="A9525" i="7"/>
  <c r="A9526" i="7"/>
  <c r="A9527" i="7"/>
  <c r="A9528" i="7"/>
  <c r="A9529" i="7"/>
  <c r="A9530" i="7"/>
  <c r="A9531" i="7"/>
  <c r="A9532" i="7"/>
  <c r="A9533" i="7"/>
  <c r="A9534" i="7"/>
  <c r="A9535" i="7"/>
  <c r="A9536" i="7"/>
  <c r="A9537" i="7"/>
  <c r="A9538" i="7"/>
  <c r="A9539" i="7"/>
  <c r="A9540" i="7"/>
  <c r="A9541" i="7"/>
  <c r="A9542" i="7"/>
  <c r="A9543" i="7"/>
  <c r="A9544" i="7"/>
  <c r="A9545" i="7"/>
  <c r="A9546" i="7"/>
  <c r="A9547" i="7"/>
  <c r="A9548" i="7"/>
  <c r="A9549" i="7"/>
  <c r="A9550" i="7"/>
  <c r="A9551" i="7"/>
  <c r="A9552" i="7"/>
  <c r="A9553" i="7"/>
  <c r="A9554" i="7"/>
  <c r="A9555" i="7"/>
  <c r="A9556" i="7"/>
  <c r="A9557" i="7"/>
  <c r="A9558" i="7"/>
  <c r="A9559" i="7"/>
  <c r="A9560" i="7"/>
  <c r="A9561" i="7"/>
  <c r="A9562" i="7"/>
  <c r="A9563" i="7"/>
  <c r="A9564" i="7"/>
  <c r="A9565" i="7"/>
  <c r="A9566" i="7"/>
  <c r="A9567" i="7"/>
  <c r="A9568" i="7"/>
  <c r="A9569" i="7"/>
  <c r="A9570" i="7"/>
  <c r="A9571" i="7"/>
  <c r="A9572" i="7"/>
  <c r="A9573" i="7"/>
  <c r="A9574" i="7"/>
  <c r="A9575" i="7"/>
  <c r="A9576" i="7"/>
  <c r="A9577" i="7"/>
  <c r="A9578" i="7"/>
  <c r="A9579" i="7"/>
  <c r="A9580" i="7"/>
  <c r="A9581" i="7"/>
  <c r="A9582" i="7"/>
  <c r="A9583" i="7"/>
  <c r="A9584" i="7"/>
  <c r="A9585" i="7"/>
  <c r="A9586" i="7"/>
  <c r="A9587" i="7"/>
  <c r="A9588" i="7"/>
  <c r="A9589" i="7"/>
  <c r="A9590" i="7"/>
  <c r="A9591" i="7"/>
  <c r="A9592" i="7"/>
  <c r="A9593" i="7"/>
  <c r="A9594" i="7"/>
  <c r="A9595" i="7"/>
  <c r="A9596" i="7"/>
  <c r="A9597" i="7"/>
  <c r="A9598" i="7"/>
  <c r="A9599" i="7"/>
  <c r="A9600" i="7"/>
  <c r="A9601" i="7"/>
  <c r="A9602" i="7"/>
  <c r="A9603" i="7"/>
  <c r="A9604" i="7"/>
  <c r="A9605" i="7"/>
  <c r="A9606" i="7"/>
  <c r="A9607" i="7"/>
  <c r="A9608" i="7"/>
  <c r="A9609" i="7"/>
  <c r="A9610" i="7"/>
  <c r="A9611" i="7"/>
  <c r="A9612" i="7"/>
  <c r="A9613" i="7"/>
  <c r="A9614" i="7"/>
  <c r="A9615" i="7"/>
  <c r="A9616" i="7"/>
  <c r="A9617" i="7"/>
  <c r="A9618" i="7"/>
  <c r="A9619" i="7"/>
  <c r="A9620" i="7"/>
  <c r="A9621" i="7"/>
  <c r="A9622" i="7"/>
  <c r="A9623" i="7"/>
  <c r="A9624" i="7"/>
  <c r="A9625" i="7"/>
  <c r="A9626" i="7"/>
  <c r="A9627" i="7"/>
  <c r="A9628" i="7"/>
  <c r="A9629" i="7"/>
  <c r="A9630" i="7"/>
  <c r="A9631" i="7"/>
  <c r="A9632" i="7"/>
  <c r="A9633" i="7"/>
  <c r="A9634" i="7"/>
  <c r="A9635" i="7"/>
  <c r="A9636" i="7"/>
  <c r="A9637" i="7"/>
  <c r="A9638" i="7"/>
  <c r="A9639" i="7"/>
  <c r="A9640" i="7"/>
  <c r="A9641" i="7"/>
  <c r="A9642" i="7"/>
  <c r="A9643" i="7"/>
  <c r="A9644" i="7"/>
  <c r="A9645" i="7"/>
  <c r="A9646" i="7"/>
  <c r="A9647" i="7"/>
  <c r="A9648" i="7"/>
  <c r="A9649" i="7"/>
  <c r="A9650" i="7"/>
  <c r="A9651" i="7"/>
  <c r="A9652" i="7"/>
  <c r="A9653" i="7"/>
  <c r="A9654" i="7"/>
  <c r="A9655" i="7"/>
  <c r="A9656" i="7"/>
  <c r="A9657" i="7"/>
  <c r="A9658" i="7"/>
  <c r="A9659" i="7"/>
  <c r="A9660" i="7"/>
  <c r="A9661" i="7"/>
  <c r="A9662" i="7"/>
  <c r="A9663" i="7"/>
  <c r="A9664" i="7"/>
  <c r="A9665" i="7"/>
  <c r="A9666" i="7"/>
  <c r="A9667" i="7"/>
  <c r="A9668" i="7"/>
  <c r="A9669" i="7"/>
  <c r="A9670" i="7"/>
  <c r="A9671" i="7"/>
  <c r="A9672" i="7"/>
  <c r="A9673" i="7"/>
  <c r="A9674" i="7"/>
  <c r="A9675" i="7"/>
  <c r="A9676" i="7"/>
  <c r="A9677" i="7"/>
  <c r="A9678" i="7"/>
  <c r="A9679" i="7"/>
  <c r="A9680" i="7"/>
  <c r="A9681" i="7"/>
  <c r="A9682" i="7"/>
  <c r="A9683" i="7"/>
  <c r="A9684" i="7"/>
  <c r="A9685" i="7"/>
  <c r="A9686" i="7"/>
  <c r="A9687" i="7"/>
  <c r="A9688" i="7"/>
  <c r="A9689" i="7"/>
  <c r="A9690" i="7"/>
  <c r="A9691" i="7"/>
  <c r="A9692" i="7"/>
  <c r="A9693" i="7"/>
  <c r="A9694" i="7"/>
  <c r="A9695" i="7"/>
  <c r="A9696" i="7"/>
  <c r="A9697" i="7"/>
  <c r="A9698" i="7"/>
  <c r="A9699" i="7"/>
  <c r="A9700" i="7"/>
  <c r="A9701" i="7"/>
  <c r="A9702" i="7"/>
  <c r="A9703" i="7"/>
  <c r="A9704" i="7"/>
  <c r="A9705" i="7"/>
  <c r="A9706" i="7"/>
  <c r="A9707" i="7"/>
  <c r="A9708" i="7"/>
  <c r="A9709" i="7"/>
  <c r="A9710" i="7"/>
  <c r="A9711" i="7"/>
  <c r="A9712" i="7"/>
  <c r="A9713" i="7"/>
  <c r="A9714" i="7"/>
  <c r="A9715" i="7"/>
  <c r="A9716" i="7"/>
  <c r="A9717" i="7"/>
  <c r="A9718" i="7"/>
  <c r="A9719" i="7"/>
  <c r="A9720" i="7"/>
  <c r="A9721" i="7"/>
  <c r="A9722" i="7"/>
  <c r="A9723" i="7"/>
  <c r="A9724" i="7"/>
  <c r="A9725" i="7"/>
  <c r="A9726" i="7"/>
  <c r="A9727" i="7"/>
  <c r="A9728" i="7"/>
  <c r="A9729" i="7"/>
  <c r="A9730" i="7"/>
  <c r="A9731" i="7"/>
  <c r="A9732" i="7"/>
  <c r="A9733" i="7"/>
  <c r="A9734" i="7"/>
  <c r="A9735" i="7"/>
  <c r="A9736" i="7"/>
  <c r="A9737" i="7"/>
  <c r="A9738" i="7"/>
  <c r="A9739" i="7"/>
  <c r="A9740" i="7"/>
  <c r="A9741" i="7"/>
  <c r="A9742" i="7"/>
  <c r="A9743" i="7"/>
  <c r="A9744" i="7"/>
  <c r="A9745" i="7"/>
  <c r="A9746" i="7"/>
  <c r="A9747" i="7"/>
  <c r="A9748" i="7"/>
  <c r="A9749" i="7"/>
  <c r="A9750" i="7"/>
  <c r="A9751" i="7"/>
  <c r="A9752" i="7"/>
  <c r="A9753" i="7"/>
  <c r="A9754" i="7"/>
  <c r="A9755" i="7"/>
  <c r="A9756" i="7"/>
  <c r="A9757" i="7"/>
  <c r="A9758" i="7"/>
  <c r="A9759" i="7"/>
  <c r="A9760" i="7"/>
  <c r="A9761" i="7"/>
  <c r="A9762" i="7"/>
  <c r="A9763" i="7"/>
  <c r="A9764" i="7"/>
  <c r="A9765" i="7"/>
  <c r="A9766" i="7"/>
  <c r="A9767" i="7"/>
  <c r="A9768" i="7"/>
  <c r="A9769" i="7"/>
  <c r="A9770" i="7"/>
  <c r="A9771" i="7"/>
  <c r="A9772" i="7"/>
  <c r="A9773" i="7"/>
  <c r="A9774" i="7"/>
  <c r="A9775" i="7"/>
  <c r="A9776" i="7"/>
  <c r="A9777" i="7"/>
  <c r="A9778" i="7"/>
  <c r="A9779" i="7"/>
  <c r="A9780" i="7"/>
  <c r="A9781" i="7"/>
  <c r="A9782" i="7"/>
  <c r="A9783" i="7"/>
  <c r="A9784" i="7"/>
  <c r="A9785" i="7"/>
  <c r="A9786" i="7"/>
  <c r="A9787" i="7"/>
  <c r="A9788" i="7"/>
  <c r="A9789" i="7"/>
  <c r="A9790" i="7"/>
  <c r="A9791" i="7"/>
  <c r="A9792" i="7"/>
  <c r="A9793" i="7"/>
  <c r="A9794" i="7"/>
  <c r="A9795" i="7"/>
  <c r="A9796" i="7"/>
  <c r="A9797" i="7"/>
  <c r="A9798" i="7"/>
  <c r="A9799" i="7"/>
  <c r="A9800" i="7"/>
  <c r="A9801" i="7"/>
  <c r="A9802" i="7"/>
  <c r="A9803" i="7"/>
  <c r="A9804" i="7"/>
  <c r="A9805" i="7"/>
  <c r="A9806" i="7"/>
  <c r="A9807" i="7"/>
  <c r="A9808" i="7"/>
  <c r="A9809" i="7"/>
  <c r="A9810" i="7"/>
  <c r="A9811" i="7"/>
  <c r="A9812" i="7"/>
  <c r="A9813" i="7"/>
  <c r="A9814" i="7"/>
  <c r="A9815" i="7"/>
  <c r="A9816" i="7"/>
  <c r="A9817" i="7"/>
  <c r="A9818" i="7"/>
  <c r="A9819" i="7"/>
  <c r="A9820" i="7"/>
  <c r="A9821" i="7"/>
  <c r="A9822" i="7"/>
  <c r="A9823" i="7"/>
  <c r="A9824" i="7"/>
  <c r="A9825" i="7"/>
  <c r="A9826" i="7"/>
  <c r="A9827" i="7"/>
  <c r="A9828" i="7"/>
  <c r="A9829" i="7"/>
  <c r="A9830" i="7"/>
  <c r="A9831" i="7"/>
  <c r="A9832" i="7"/>
  <c r="A9833" i="7"/>
  <c r="A9834" i="7"/>
  <c r="A9835" i="7"/>
  <c r="A9836" i="7"/>
  <c r="A9837" i="7"/>
  <c r="A9838" i="7"/>
  <c r="A9839" i="7"/>
  <c r="A9840" i="7"/>
  <c r="A9841" i="7"/>
  <c r="A9842" i="7"/>
  <c r="A9843" i="7"/>
  <c r="A9844" i="7"/>
  <c r="A9845" i="7"/>
  <c r="A9846" i="7"/>
  <c r="A9847" i="7"/>
  <c r="A9848" i="7"/>
  <c r="A9849" i="7"/>
  <c r="A9850" i="7"/>
  <c r="A9851" i="7"/>
  <c r="A9852" i="7"/>
  <c r="A9853" i="7"/>
  <c r="A9854" i="7"/>
  <c r="A9855" i="7"/>
  <c r="A9856" i="7"/>
  <c r="A9857" i="7"/>
  <c r="A9858" i="7"/>
  <c r="A9859" i="7"/>
  <c r="A9860" i="7"/>
  <c r="A9861" i="7"/>
  <c r="A9862" i="7"/>
  <c r="A9863" i="7"/>
  <c r="A9864" i="7"/>
  <c r="A9865" i="7"/>
  <c r="A9866" i="7"/>
  <c r="A9867" i="7"/>
  <c r="A9868" i="7"/>
  <c r="A9869" i="7"/>
  <c r="A9870" i="7"/>
  <c r="A9871" i="7"/>
  <c r="A9872" i="7"/>
  <c r="A9873" i="7"/>
  <c r="A9874" i="7"/>
  <c r="A9875" i="7"/>
  <c r="A9876" i="7"/>
  <c r="A9877" i="7"/>
  <c r="A9878" i="7"/>
  <c r="A9879" i="7"/>
  <c r="A9880" i="7"/>
  <c r="A9881" i="7"/>
  <c r="A9882" i="7"/>
  <c r="A9883" i="7"/>
  <c r="A9884" i="7"/>
  <c r="A9885" i="7"/>
  <c r="A9886" i="7"/>
  <c r="A9887" i="7"/>
  <c r="A9888" i="7"/>
  <c r="A9889" i="7"/>
  <c r="A9890" i="7"/>
  <c r="A9891" i="7"/>
  <c r="A9892" i="7"/>
  <c r="A9893" i="7"/>
  <c r="A9894" i="7"/>
  <c r="A9895" i="7"/>
  <c r="A9896" i="7"/>
  <c r="A9897" i="7"/>
  <c r="A9898" i="7"/>
  <c r="A9899" i="7"/>
  <c r="A9900" i="7"/>
  <c r="A9901" i="7"/>
  <c r="A9902" i="7"/>
  <c r="A9903" i="7"/>
  <c r="A9904" i="7"/>
  <c r="A9905" i="7"/>
  <c r="A9906" i="7"/>
  <c r="A9907" i="7"/>
  <c r="A9908" i="7"/>
  <c r="A9909" i="7"/>
  <c r="A9910" i="7"/>
  <c r="A9911" i="7"/>
  <c r="A9912" i="7"/>
  <c r="A9913" i="7"/>
  <c r="A9914" i="7"/>
  <c r="A9915" i="7"/>
  <c r="A9916" i="7"/>
  <c r="A9917" i="7"/>
  <c r="A9918" i="7"/>
  <c r="A9919" i="7"/>
  <c r="A9920" i="7"/>
  <c r="A9921" i="7"/>
  <c r="A9922" i="7"/>
  <c r="A9923" i="7"/>
  <c r="A9924" i="7"/>
  <c r="A9925" i="7"/>
  <c r="A9926" i="7"/>
  <c r="A9927" i="7"/>
  <c r="A9928" i="7"/>
  <c r="A9929" i="7"/>
  <c r="A9930" i="7"/>
  <c r="A9931" i="7"/>
  <c r="A9932" i="7"/>
  <c r="A9933" i="7"/>
  <c r="A9934" i="7"/>
  <c r="A9935" i="7"/>
  <c r="A9936" i="7"/>
  <c r="A9937" i="7"/>
  <c r="A9938" i="7"/>
  <c r="A9939" i="7"/>
  <c r="A9940" i="7"/>
  <c r="A9941" i="7"/>
  <c r="A9942" i="7"/>
  <c r="A9943" i="7"/>
  <c r="A9944" i="7"/>
  <c r="A9945" i="7"/>
  <c r="A9946" i="7"/>
  <c r="A9947" i="7"/>
  <c r="A9948" i="7"/>
  <c r="A9949" i="7"/>
  <c r="A9950" i="7"/>
  <c r="A9951" i="7"/>
  <c r="A9952" i="7"/>
  <c r="A9953" i="7"/>
  <c r="A9954" i="7"/>
  <c r="A9955" i="7"/>
  <c r="A9956" i="7"/>
  <c r="A9957" i="7"/>
  <c r="A9958" i="7"/>
  <c r="A9959" i="7"/>
  <c r="A9960" i="7"/>
  <c r="A9961" i="7"/>
  <c r="A9962" i="7"/>
  <c r="A9963" i="7"/>
  <c r="A9964" i="7"/>
  <c r="A9965" i="7"/>
  <c r="A9966" i="7"/>
  <c r="A9967" i="7"/>
  <c r="A9968" i="7"/>
  <c r="A9969" i="7"/>
  <c r="A9970" i="7"/>
  <c r="A9971" i="7"/>
  <c r="A9972" i="7"/>
  <c r="A9973" i="7"/>
  <c r="A9974" i="7"/>
  <c r="A9975" i="7"/>
  <c r="A9976" i="7"/>
  <c r="A9977" i="7"/>
  <c r="A9978" i="7"/>
  <c r="A9979" i="7"/>
  <c r="A9980" i="7"/>
  <c r="A9981" i="7"/>
  <c r="A9982" i="7"/>
  <c r="A9983" i="7"/>
  <c r="A9984" i="7"/>
  <c r="A9985" i="7"/>
  <c r="A9986" i="7"/>
  <c r="A9987" i="7"/>
  <c r="A9988" i="7"/>
  <c r="A9989" i="7"/>
  <c r="A9990" i="7"/>
  <c r="A9991" i="7"/>
  <c r="A9992" i="7"/>
  <c r="A9993" i="7"/>
  <c r="A9994" i="7"/>
  <c r="A9995" i="7"/>
  <c r="A9996" i="7"/>
  <c r="A9997" i="7"/>
  <c r="A9998" i="7"/>
  <c r="A9999" i="7"/>
  <c r="A10000" i="7"/>
  <c r="A10001" i="7"/>
  <c r="A10002" i="7"/>
  <c r="A10003" i="7"/>
  <c r="A10004" i="7"/>
  <c r="A10005" i="7"/>
  <c r="A10006" i="7"/>
  <c r="A10007" i="7"/>
  <c r="A10008" i="7"/>
  <c r="A10009" i="7"/>
  <c r="A10010" i="7"/>
  <c r="A10011" i="7"/>
  <c r="A10012" i="7"/>
  <c r="A10013" i="7"/>
  <c r="A10014" i="7"/>
  <c r="A10015" i="7"/>
  <c r="A10016" i="7"/>
  <c r="A10017" i="7"/>
  <c r="A10018" i="7"/>
  <c r="A10019" i="7"/>
  <c r="A10020" i="7"/>
  <c r="A10021" i="7"/>
  <c r="A10022" i="7"/>
  <c r="A10023" i="7"/>
  <c r="A10024" i="7"/>
  <c r="A10025" i="7"/>
  <c r="A10026" i="7"/>
  <c r="A10027" i="7"/>
  <c r="A10028" i="7"/>
  <c r="A10029" i="7"/>
  <c r="A10030" i="7"/>
  <c r="A10031" i="7"/>
  <c r="A10032" i="7"/>
  <c r="A10033" i="7"/>
  <c r="A10034" i="7"/>
  <c r="A10035" i="7"/>
  <c r="A10036" i="7"/>
  <c r="A10037" i="7"/>
  <c r="A10038" i="7"/>
  <c r="A10039" i="7"/>
  <c r="A10040" i="7"/>
  <c r="A10041" i="7"/>
  <c r="A10042" i="7"/>
  <c r="A10043" i="7"/>
  <c r="A10044" i="7"/>
  <c r="A10045" i="7"/>
  <c r="A10046" i="7"/>
  <c r="A10047" i="7"/>
  <c r="A10048" i="7"/>
  <c r="A10049" i="7"/>
  <c r="A10050" i="7"/>
  <c r="A10051" i="7"/>
  <c r="A10052" i="7"/>
  <c r="A10053" i="7"/>
  <c r="A10054" i="7"/>
  <c r="A10055" i="7"/>
  <c r="A10056" i="7"/>
  <c r="A10057" i="7"/>
  <c r="A10058" i="7"/>
  <c r="A10059" i="7"/>
  <c r="A10060" i="7"/>
  <c r="A10061" i="7"/>
  <c r="A10062" i="7"/>
  <c r="A10063" i="7"/>
  <c r="A10064" i="7"/>
  <c r="A10065" i="7"/>
  <c r="A10066" i="7"/>
  <c r="A10067" i="7"/>
  <c r="A10068" i="7"/>
  <c r="A10069" i="7"/>
  <c r="A10070" i="7"/>
  <c r="A10071" i="7"/>
  <c r="A10072" i="7"/>
  <c r="A10073" i="7"/>
  <c r="A10074" i="7"/>
  <c r="A10075" i="7"/>
  <c r="A10076" i="7"/>
  <c r="A10077" i="7"/>
  <c r="A10078" i="7"/>
  <c r="A10079" i="7"/>
  <c r="A10080" i="7"/>
  <c r="A10081" i="7"/>
  <c r="A10082" i="7"/>
  <c r="A10083" i="7"/>
  <c r="A10084" i="7"/>
  <c r="A10085" i="7"/>
  <c r="A10086" i="7"/>
  <c r="A10087" i="7"/>
  <c r="A10088" i="7"/>
  <c r="A10089" i="7"/>
  <c r="A10090" i="7"/>
  <c r="A10091" i="7"/>
  <c r="A10092" i="7"/>
  <c r="A10093" i="7"/>
  <c r="A10094" i="7"/>
  <c r="A10095" i="7"/>
  <c r="A10096" i="7"/>
  <c r="A10097" i="7"/>
  <c r="A10098" i="7"/>
  <c r="A10099" i="7"/>
  <c r="A10100" i="7"/>
  <c r="A10101" i="7"/>
  <c r="A10102" i="7"/>
  <c r="A10103" i="7"/>
  <c r="A10104" i="7"/>
  <c r="A10105" i="7"/>
  <c r="A10106" i="7"/>
  <c r="A10107" i="7"/>
  <c r="A10108" i="7"/>
  <c r="A10109" i="7"/>
  <c r="A10110" i="7"/>
  <c r="A10111" i="7"/>
  <c r="A10112" i="7"/>
  <c r="A10113" i="7"/>
  <c r="A10114" i="7"/>
  <c r="A10115" i="7"/>
  <c r="A10116" i="7"/>
  <c r="A10117" i="7"/>
  <c r="A10118" i="7"/>
  <c r="A10119" i="7"/>
  <c r="A10120" i="7"/>
  <c r="A10121" i="7"/>
  <c r="A10122" i="7"/>
  <c r="A10123" i="7"/>
  <c r="A10124" i="7"/>
  <c r="A10125" i="7"/>
  <c r="A10126" i="7"/>
  <c r="A10127" i="7"/>
  <c r="A10128" i="7"/>
  <c r="A10129" i="7"/>
  <c r="A10130" i="7"/>
  <c r="A10131" i="7"/>
  <c r="A10132" i="7"/>
  <c r="A10133" i="7"/>
  <c r="A10134" i="7"/>
  <c r="A10135" i="7"/>
  <c r="A10136" i="7"/>
  <c r="A10137" i="7"/>
  <c r="A10138" i="7"/>
  <c r="A10139" i="7"/>
  <c r="A10140" i="7"/>
  <c r="A10141" i="7"/>
  <c r="A10142" i="7"/>
  <c r="A10143" i="7"/>
  <c r="A10144" i="7"/>
  <c r="A10145" i="7"/>
  <c r="A10146" i="7"/>
  <c r="A10147" i="7"/>
  <c r="A10148" i="7"/>
  <c r="A10149" i="7"/>
  <c r="A10150" i="7"/>
  <c r="A10151" i="7"/>
  <c r="A10152" i="7"/>
  <c r="A10153" i="7"/>
  <c r="A10154" i="7"/>
  <c r="A10155" i="7"/>
  <c r="A10156" i="7"/>
  <c r="A10157" i="7"/>
  <c r="A10158" i="7"/>
  <c r="A10159" i="7"/>
  <c r="A10160" i="7"/>
  <c r="A10161" i="7"/>
  <c r="A10162" i="7"/>
  <c r="A10163" i="7"/>
  <c r="A10164" i="7"/>
  <c r="A10165" i="7"/>
  <c r="A10166" i="7"/>
  <c r="A10167" i="7"/>
  <c r="A10168" i="7"/>
  <c r="A10169" i="7"/>
  <c r="A10170" i="7"/>
  <c r="A10171" i="7"/>
  <c r="A10172" i="7"/>
  <c r="A10173" i="7"/>
  <c r="A10174" i="7"/>
  <c r="A10175" i="7"/>
  <c r="A10176" i="7"/>
  <c r="A10177" i="7"/>
  <c r="A10178" i="7"/>
  <c r="A10179" i="7"/>
  <c r="A10180" i="7"/>
  <c r="A10181" i="7"/>
  <c r="A10182" i="7"/>
  <c r="A10183" i="7"/>
  <c r="A10184" i="7"/>
  <c r="A10185" i="7"/>
  <c r="A10186" i="7"/>
  <c r="A10187" i="7"/>
  <c r="A10188" i="7"/>
  <c r="A10189" i="7"/>
  <c r="A10190" i="7"/>
  <c r="A10191" i="7"/>
  <c r="A10192" i="7"/>
  <c r="A10193" i="7"/>
  <c r="A10194" i="7"/>
  <c r="A10195" i="7"/>
  <c r="A10196" i="7"/>
  <c r="A10197" i="7"/>
  <c r="A10198" i="7"/>
  <c r="A10199" i="7"/>
  <c r="A10200" i="7"/>
  <c r="A10201" i="7"/>
  <c r="A10202" i="7"/>
  <c r="A10203" i="7"/>
  <c r="A10204" i="7"/>
  <c r="A10205" i="7"/>
  <c r="A10206" i="7"/>
  <c r="A10207" i="7"/>
  <c r="A10208" i="7"/>
  <c r="A10209" i="7"/>
  <c r="A10210" i="7"/>
  <c r="A10211" i="7"/>
  <c r="A10212" i="7"/>
  <c r="A10213" i="7"/>
  <c r="A10214" i="7"/>
  <c r="A10215" i="7"/>
  <c r="A10216" i="7"/>
  <c r="A10217" i="7"/>
  <c r="A10218" i="7"/>
  <c r="A10219" i="7"/>
  <c r="A10220" i="7"/>
  <c r="A10221" i="7"/>
  <c r="A10222" i="7"/>
  <c r="A10223" i="7"/>
  <c r="A10224" i="7"/>
  <c r="A10225" i="7"/>
  <c r="A10226" i="7"/>
  <c r="A10227" i="7"/>
  <c r="A10228" i="7"/>
  <c r="A10229" i="7"/>
  <c r="A10230" i="7"/>
  <c r="A10231" i="7"/>
  <c r="A10232" i="7"/>
  <c r="A10233" i="7"/>
  <c r="A10234" i="7"/>
  <c r="A10235" i="7"/>
  <c r="A10236" i="7"/>
  <c r="A10237" i="7"/>
  <c r="A10238" i="7"/>
  <c r="A10239" i="7"/>
  <c r="A10240" i="7"/>
  <c r="A10241" i="7"/>
  <c r="A10242" i="7"/>
  <c r="A10243" i="7"/>
  <c r="A10244" i="7"/>
  <c r="A10245" i="7"/>
  <c r="A10246" i="7"/>
  <c r="A10247" i="7"/>
  <c r="A10248" i="7"/>
  <c r="A10249" i="7"/>
  <c r="A10250" i="7"/>
  <c r="A10251" i="7"/>
  <c r="A10252" i="7"/>
  <c r="A10253" i="7"/>
  <c r="A10254" i="7"/>
  <c r="A10255" i="7"/>
  <c r="A10256" i="7"/>
  <c r="A10257" i="7"/>
  <c r="A10258" i="7"/>
  <c r="A10259" i="7"/>
  <c r="A10260" i="7"/>
  <c r="A10261" i="7"/>
  <c r="A10262" i="7"/>
  <c r="A10263" i="7"/>
  <c r="A10264" i="7"/>
  <c r="A10265" i="7"/>
  <c r="A10266" i="7"/>
  <c r="A10267" i="7"/>
  <c r="A10268" i="7"/>
  <c r="A10269" i="7"/>
  <c r="A10270" i="7"/>
  <c r="A10271" i="7"/>
  <c r="A10272" i="7"/>
  <c r="A10273" i="7"/>
  <c r="A10274" i="7"/>
  <c r="A10275" i="7"/>
  <c r="A10276" i="7"/>
  <c r="A10277" i="7"/>
  <c r="A10278" i="7"/>
  <c r="A10279" i="7"/>
  <c r="A10280" i="7"/>
  <c r="A10281" i="7"/>
  <c r="A10282" i="7"/>
  <c r="A10283" i="7"/>
  <c r="A10284" i="7"/>
  <c r="A10285" i="7"/>
  <c r="A10286" i="7"/>
  <c r="A10287" i="7"/>
  <c r="A10288" i="7"/>
  <c r="A10289" i="7"/>
  <c r="A10290" i="7"/>
  <c r="A10291" i="7"/>
  <c r="A10292" i="7"/>
  <c r="A10293" i="7"/>
  <c r="A10294" i="7"/>
  <c r="A10295" i="7"/>
  <c r="A10296" i="7"/>
  <c r="A10297" i="7"/>
  <c r="A10298" i="7"/>
  <c r="A10299" i="7"/>
  <c r="A10300" i="7"/>
  <c r="A10301" i="7"/>
  <c r="A10302" i="7"/>
  <c r="A10303" i="7"/>
  <c r="A10304" i="7"/>
  <c r="A10305" i="7"/>
  <c r="A10306" i="7"/>
  <c r="A10307" i="7"/>
  <c r="A10308" i="7"/>
  <c r="A10309" i="7"/>
  <c r="A10310" i="7"/>
  <c r="A10311" i="7"/>
  <c r="A10312" i="7"/>
  <c r="A10313" i="7"/>
  <c r="A10314" i="7"/>
  <c r="A10315" i="7"/>
  <c r="A10316" i="7"/>
  <c r="A10317" i="7"/>
  <c r="A10318" i="7"/>
  <c r="A10319" i="7"/>
  <c r="A10320" i="7"/>
  <c r="A10321" i="7"/>
  <c r="A10322" i="7"/>
  <c r="A10323" i="7"/>
  <c r="A10324" i="7"/>
  <c r="A10325" i="7"/>
  <c r="A10326" i="7"/>
  <c r="A10327" i="7"/>
  <c r="A10328" i="7"/>
  <c r="A10329" i="7"/>
  <c r="A10330" i="7"/>
  <c r="A10331" i="7"/>
  <c r="A10332" i="7"/>
  <c r="A10333" i="7"/>
  <c r="A10334" i="7"/>
  <c r="A10335" i="7"/>
  <c r="A10336" i="7"/>
  <c r="A10337" i="7"/>
  <c r="A10338" i="7"/>
  <c r="A10339" i="7"/>
  <c r="A10340" i="7"/>
  <c r="A10341" i="7"/>
  <c r="A10342" i="7"/>
  <c r="A10343" i="7"/>
  <c r="A10344" i="7"/>
  <c r="A10345" i="7"/>
  <c r="A10346" i="7"/>
  <c r="A10347" i="7"/>
  <c r="A10348" i="7"/>
  <c r="A10349" i="7"/>
  <c r="A10350" i="7"/>
  <c r="A10351" i="7"/>
  <c r="A10352" i="7"/>
  <c r="A10353" i="7"/>
  <c r="A10354" i="7"/>
  <c r="A10355" i="7"/>
  <c r="A10356" i="7"/>
  <c r="A10357" i="7"/>
  <c r="A10358" i="7"/>
  <c r="A10359" i="7"/>
  <c r="A10360" i="7"/>
  <c r="A10361" i="7"/>
  <c r="A10362" i="7"/>
  <c r="A10363" i="7"/>
  <c r="A10364" i="7"/>
  <c r="A10365" i="7"/>
  <c r="A10366" i="7"/>
  <c r="A10367" i="7"/>
  <c r="A10368" i="7"/>
  <c r="A10369" i="7"/>
  <c r="A10370" i="7"/>
  <c r="A10371" i="7"/>
  <c r="A10372" i="7"/>
  <c r="A10373" i="7"/>
  <c r="A10374" i="7"/>
  <c r="A10375" i="7"/>
  <c r="A10376" i="7"/>
  <c r="A10377" i="7"/>
  <c r="A10378" i="7"/>
  <c r="A10379" i="7"/>
  <c r="A10380" i="7"/>
  <c r="A10381" i="7"/>
  <c r="A10382" i="7"/>
  <c r="A10383" i="7"/>
  <c r="A10384" i="7"/>
  <c r="A10385" i="7"/>
  <c r="A10386" i="7"/>
  <c r="A10387" i="7"/>
  <c r="A10388" i="7"/>
  <c r="A10389" i="7"/>
  <c r="A10390" i="7"/>
  <c r="A10391" i="7"/>
  <c r="A10392" i="7"/>
  <c r="A10393" i="7"/>
  <c r="A10394" i="7"/>
  <c r="A10395" i="7"/>
  <c r="A10396" i="7"/>
  <c r="A10397" i="7"/>
  <c r="A10398" i="7"/>
  <c r="A10399" i="7"/>
  <c r="A10400" i="7"/>
  <c r="A10401" i="7"/>
  <c r="A10402" i="7"/>
  <c r="A10403" i="7"/>
  <c r="A10404" i="7"/>
  <c r="A10405" i="7"/>
  <c r="A10406" i="7"/>
  <c r="A10407" i="7"/>
  <c r="A10408" i="7"/>
  <c r="A10409" i="7"/>
  <c r="A10410" i="7"/>
  <c r="A10411" i="7"/>
  <c r="A10412" i="7"/>
  <c r="A10413" i="7"/>
  <c r="A10414" i="7"/>
  <c r="A10415" i="7"/>
  <c r="A10416" i="7"/>
  <c r="A10417" i="7"/>
  <c r="A10418" i="7"/>
  <c r="A10419" i="7"/>
  <c r="A10420" i="7"/>
  <c r="A10421" i="7"/>
  <c r="A10422" i="7"/>
  <c r="A10423" i="7"/>
  <c r="A10424" i="7"/>
  <c r="A10425" i="7"/>
  <c r="A10426" i="7"/>
  <c r="A10427" i="7"/>
  <c r="A10428" i="7"/>
  <c r="A10429" i="7"/>
  <c r="A10430" i="7"/>
  <c r="A10431" i="7"/>
  <c r="A10432" i="7"/>
  <c r="A10433" i="7"/>
  <c r="A10434" i="7"/>
  <c r="A10435" i="7"/>
  <c r="A10436" i="7"/>
  <c r="A10437" i="7"/>
  <c r="A10438" i="7"/>
  <c r="A10439" i="7"/>
  <c r="A10440" i="7"/>
  <c r="A10441" i="7"/>
  <c r="A10442" i="7"/>
  <c r="A10443" i="7"/>
  <c r="A10444" i="7"/>
  <c r="A10445" i="7"/>
  <c r="A10446" i="7"/>
  <c r="A10447" i="7"/>
  <c r="A10448" i="7"/>
  <c r="A10449" i="7"/>
  <c r="A10450" i="7"/>
  <c r="A10451" i="7"/>
  <c r="A10452" i="7"/>
  <c r="A10453" i="7"/>
  <c r="A10454" i="7"/>
  <c r="A10455" i="7"/>
  <c r="A10456" i="7"/>
  <c r="A10457" i="7"/>
  <c r="A10458" i="7"/>
  <c r="A10459" i="7"/>
  <c r="A10460" i="7"/>
  <c r="A10461" i="7"/>
  <c r="A10462" i="7"/>
  <c r="A10463" i="7"/>
  <c r="A10464" i="7"/>
  <c r="A10465" i="7"/>
  <c r="A10466" i="7"/>
  <c r="A10467" i="7"/>
  <c r="A10468" i="7"/>
  <c r="A10469" i="7"/>
  <c r="A10470" i="7"/>
  <c r="A10471" i="7"/>
  <c r="A10472" i="7"/>
  <c r="A10473" i="7"/>
  <c r="A10474" i="7"/>
  <c r="A10475" i="7"/>
  <c r="A10476" i="7"/>
  <c r="A10477" i="7"/>
  <c r="A10478" i="7"/>
  <c r="A10479" i="7"/>
  <c r="A10480" i="7"/>
  <c r="A10481" i="7"/>
  <c r="A10482" i="7"/>
  <c r="A10483" i="7"/>
  <c r="A10484" i="7"/>
  <c r="A10485" i="7"/>
  <c r="A10486" i="7"/>
  <c r="A10487" i="7"/>
  <c r="A10488" i="7"/>
  <c r="A10489" i="7"/>
  <c r="A10490" i="7"/>
  <c r="A10491" i="7"/>
  <c r="A10492" i="7"/>
  <c r="A10493" i="7"/>
  <c r="A10494" i="7"/>
  <c r="A10495" i="7"/>
  <c r="A10496" i="7"/>
  <c r="A10497" i="7"/>
  <c r="A10498" i="7"/>
  <c r="A10499" i="7"/>
  <c r="A10500" i="7"/>
  <c r="A10501" i="7"/>
  <c r="A10502" i="7"/>
  <c r="A10503" i="7"/>
  <c r="A10504" i="7"/>
  <c r="A10505" i="7"/>
  <c r="A10506" i="7"/>
  <c r="A10507" i="7"/>
  <c r="A10508" i="7"/>
  <c r="A10509" i="7"/>
  <c r="A10510" i="7"/>
  <c r="A10511" i="7"/>
  <c r="A10512" i="7"/>
  <c r="A10513" i="7"/>
  <c r="A10514" i="7"/>
  <c r="A10515" i="7"/>
  <c r="A10516" i="7"/>
  <c r="A10517" i="7"/>
  <c r="A10518" i="7"/>
  <c r="A10519" i="7"/>
  <c r="A10520" i="7"/>
  <c r="A10521" i="7"/>
  <c r="A10522" i="7"/>
  <c r="A10523" i="7"/>
  <c r="A10524" i="7"/>
  <c r="A10525" i="7"/>
  <c r="A10526" i="7"/>
  <c r="A10527" i="7"/>
  <c r="A10528" i="7"/>
  <c r="A10529" i="7"/>
  <c r="A10530" i="7"/>
  <c r="A10531" i="7"/>
  <c r="A10532" i="7"/>
  <c r="A10533" i="7"/>
  <c r="A10534" i="7"/>
  <c r="A10535" i="7"/>
  <c r="A10536" i="7"/>
  <c r="A10537" i="7"/>
  <c r="A10538" i="7"/>
  <c r="A10539" i="7"/>
  <c r="A10540" i="7"/>
  <c r="A10541" i="7"/>
  <c r="A10542" i="7"/>
  <c r="A10543" i="7"/>
  <c r="A10544" i="7"/>
  <c r="A10545" i="7"/>
  <c r="A10546" i="7"/>
  <c r="A10547" i="7"/>
  <c r="A10548" i="7"/>
  <c r="A10549" i="7"/>
  <c r="A10550" i="7"/>
  <c r="A10551" i="7"/>
  <c r="A10552" i="7"/>
  <c r="A10553" i="7"/>
  <c r="A10554" i="7"/>
  <c r="A10555" i="7"/>
  <c r="A10556" i="7"/>
  <c r="A10557" i="7"/>
  <c r="A10558" i="7"/>
  <c r="A10559" i="7"/>
  <c r="A10560" i="7"/>
  <c r="A10561" i="7"/>
  <c r="A10562" i="7"/>
  <c r="A10563" i="7"/>
  <c r="A10564" i="7"/>
  <c r="A10565" i="7"/>
  <c r="A10566" i="7"/>
  <c r="A10567" i="7"/>
  <c r="A10568" i="7"/>
  <c r="A10569" i="7"/>
  <c r="A10570" i="7"/>
  <c r="A10571" i="7"/>
  <c r="A10572" i="7"/>
  <c r="A10573" i="7"/>
  <c r="A10574" i="7"/>
  <c r="A10575" i="7"/>
  <c r="A10576" i="7"/>
  <c r="A10577" i="7"/>
  <c r="A10578" i="7"/>
  <c r="A10579" i="7"/>
  <c r="A10580" i="7"/>
  <c r="A10581" i="7"/>
  <c r="A10582" i="7"/>
  <c r="A10583" i="7"/>
  <c r="A10584" i="7"/>
  <c r="A10585" i="7"/>
  <c r="A10586" i="7"/>
  <c r="A10587" i="7"/>
  <c r="A10588" i="7"/>
  <c r="A10589" i="7"/>
  <c r="A10590" i="7"/>
  <c r="A10591" i="7"/>
  <c r="A10592" i="7"/>
  <c r="A10593" i="7"/>
  <c r="A10594" i="7"/>
  <c r="A10595" i="7"/>
  <c r="A10596" i="7"/>
  <c r="A10597" i="7"/>
  <c r="A10598" i="7"/>
  <c r="A10599" i="7"/>
  <c r="A10600" i="7"/>
  <c r="A10601" i="7"/>
  <c r="A10602" i="7"/>
  <c r="A10603" i="7"/>
  <c r="A10604" i="7"/>
  <c r="A10605" i="7"/>
  <c r="A10606" i="7"/>
  <c r="A10607" i="7"/>
  <c r="A10608" i="7"/>
  <c r="A10609" i="7"/>
  <c r="A10610" i="7"/>
  <c r="A10611" i="7"/>
  <c r="A10612" i="7"/>
  <c r="A10613" i="7"/>
  <c r="A10614" i="7"/>
  <c r="A10615" i="7"/>
  <c r="A10616" i="7"/>
  <c r="A10617" i="7"/>
  <c r="A10618" i="7"/>
  <c r="A10619" i="7"/>
  <c r="A10620" i="7"/>
  <c r="A10621" i="7"/>
  <c r="A10622" i="7"/>
  <c r="A10623" i="7"/>
  <c r="A10624" i="7"/>
  <c r="A10625" i="7"/>
  <c r="A10626" i="7"/>
  <c r="A10627" i="7"/>
  <c r="A10628" i="7"/>
  <c r="A10629" i="7"/>
  <c r="A10630" i="7"/>
  <c r="A10631" i="7"/>
  <c r="A10632" i="7"/>
  <c r="A10633" i="7"/>
  <c r="A10634" i="7"/>
  <c r="A10635" i="7"/>
  <c r="A10636" i="7"/>
  <c r="A10637" i="7"/>
  <c r="A10638" i="7"/>
  <c r="A10639" i="7"/>
  <c r="A10640" i="7"/>
  <c r="A10641" i="7"/>
  <c r="A10642" i="7"/>
  <c r="A10643" i="7"/>
  <c r="A10644" i="7"/>
  <c r="A10645" i="7"/>
  <c r="A10646" i="7"/>
  <c r="A10647" i="7"/>
  <c r="A10648" i="7"/>
  <c r="A10649" i="7"/>
  <c r="A10650" i="7"/>
  <c r="A10651" i="7"/>
  <c r="A10652" i="7"/>
  <c r="A10653" i="7"/>
  <c r="A10654" i="7"/>
  <c r="A10655" i="7"/>
  <c r="A10656" i="7"/>
  <c r="A10657" i="7"/>
  <c r="A10658" i="7"/>
  <c r="A10659" i="7"/>
  <c r="A10660" i="7"/>
  <c r="A10661" i="7"/>
  <c r="A10662" i="7"/>
  <c r="A10663" i="7"/>
  <c r="A10664" i="7"/>
  <c r="A10665" i="7"/>
  <c r="A10666" i="7"/>
  <c r="A10667" i="7"/>
  <c r="A10668" i="7"/>
  <c r="A10669" i="7"/>
  <c r="A10670" i="7"/>
  <c r="A10671" i="7"/>
  <c r="A10672" i="7"/>
  <c r="A10673" i="7"/>
  <c r="A10674" i="7"/>
  <c r="A10675" i="7"/>
  <c r="A10676" i="7"/>
  <c r="A10677" i="7"/>
  <c r="A10678" i="7"/>
  <c r="A10679" i="7"/>
  <c r="A10680" i="7"/>
  <c r="A10681" i="7"/>
  <c r="A10682" i="7"/>
  <c r="A10683" i="7"/>
  <c r="A10684" i="7"/>
  <c r="A10685" i="7"/>
  <c r="A10686" i="7"/>
  <c r="A10687" i="7"/>
  <c r="A10688" i="7"/>
  <c r="A10689" i="7"/>
  <c r="A10690" i="7"/>
  <c r="A10691" i="7"/>
  <c r="A10692" i="7"/>
  <c r="A10693" i="7"/>
  <c r="A10694" i="7"/>
  <c r="A10695" i="7"/>
  <c r="A10696" i="7"/>
  <c r="A10697" i="7"/>
  <c r="A10698" i="7"/>
  <c r="A10699" i="7"/>
  <c r="A10700" i="7"/>
  <c r="A10701" i="7"/>
  <c r="A10702" i="7"/>
  <c r="A10703" i="7"/>
  <c r="A10704" i="7"/>
  <c r="A10705" i="7"/>
  <c r="A10706" i="7"/>
  <c r="A10707" i="7"/>
  <c r="A10708" i="7"/>
  <c r="A10709" i="7"/>
  <c r="A10710" i="7"/>
  <c r="A10711" i="7"/>
  <c r="A10712" i="7"/>
  <c r="A10713" i="7"/>
  <c r="A10714" i="7"/>
  <c r="A10715" i="7"/>
  <c r="A10716" i="7"/>
  <c r="A10717" i="7"/>
  <c r="A10718" i="7"/>
  <c r="A10719" i="7"/>
  <c r="A10720" i="7"/>
  <c r="A10721" i="7"/>
  <c r="A10722" i="7"/>
  <c r="A10723" i="7"/>
  <c r="A10724" i="7"/>
  <c r="A10725" i="7"/>
  <c r="A10726" i="7"/>
  <c r="A10727" i="7"/>
  <c r="A10728" i="7"/>
  <c r="A10729" i="7"/>
  <c r="A10730" i="7"/>
  <c r="A10731" i="7"/>
  <c r="A10732" i="7"/>
  <c r="A10733" i="7"/>
  <c r="A10734" i="7"/>
  <c r="A10735" i="7"/>
  <c r="A10736" i="7"/>
  <c r="A10737" i="7"/>
  <c r="A10738" i="7"/>
  <c r="A10739" i="7"/>
  <c r="A10740" i="7"/>
  <c r="A10741" i="7"/>
  <c r="A10742" i="7"/>
  <c r="A10743" i="7"/>
  <c r="A10744" i="7"/>
  <c r="A10745" i="7"/>
  <c r="A10746" i="7"/>
  <c r="A10747" i="7"/>
  <c r="A10748" i="7"/>
  <c r="A10749" i="7"/>
  <c r="A10750" i="7"/>
  <c r="A10751" i="7"/>
  <c r="A10752" i="7"/>
  <c r="A10753" i="7"/>
  <c r="A10754" i="7"/>
  <c r="A10755" i="7"/>
  <c r="A10756" i="7"/>
  <c r="A10757" i="7"/>
  <c r="A10758" i="7"/>
  <c r="A10759" i="7"/>
  <c r="A10760" i="7"/>
  <c r="A10761" i="7"/>
  <c r="A10762" i="7"/>
  <c r="A10763" i="7"/>
  <c r="A10764" i="7"/>
  <c r="A10765" i="7"/>
  <c r="A10766" i="7"/>
  <c r="A10767" i="7"/>
  <c r="A10768" i="7"/>
  <c r="A10769" i="7"/>
  <c r="A10770" i="7"/>
  <c r="A10771" i="7"/>
  <c r="A10772" i="7"/>
  <c r="A10773" i="7"/>
  <c r="A10774" i="7"/>
  <c r="A10775" i="7"/>
  <c r="A10776" i="7"/>
  <c r="A10777" i="7"/>
  <c r="A10778" i="7"/>
  <c r="A10779" i="7"/>
  <c r="A10780" i="7"/>
  <c r="A10781" i="7"/>
  <c r="A10782" i="7"/>
  <c r="A10783" i="7"/>
  <c r="A10784" i="7"/>
  <c r="A10785" i="7"/>
  <c r="A10786" i="7"/>
  <c r="A10787" i="7"/>
  <c r="A10788" i="7"/>
  <c r="A10789" i="7"/>
  <c r="A10790" i="7"/>
  <c r="A10791" i="7"/>
  <c r="A10792" i="7"/>
  <c r="A10793" i="7"/>
  <c r="A10794" i="7"/>
  <c r="A10795" i="7"/>
  <c r="A10796" i="7"/>
  <c r="A10797" i="7"/>
  <c r="A10798" i="7"/>
  <c r="A10799" i="7"/>
  <c r="A10800" i="7"/>
  <c r="A10801" i="7"/>
  <c r="A10802" i="7"/>
  <c r="A10803" i="7"/>
  <c r="A10804" i="7"/>
  <c r="A10805" i="7"/>
  <c r="A10806" i="7"/>
  <c r="A10807" i="7"/>
  <c r="A10808" i="7"/>
  <c r="A10809" i="7"/>
  <c r="A10810" i="7"/>
  <c r="A10811" i="7"/>
  <c r="A10812" i="7"/>
  <c r="A10813" i="7"/>
  <c r="A10814" i="7"/>
  <c r="A10815" i="7"/>
  <c r="A10816" i="7"/>
  <c r="A10817" i="7"/>
  <c r="A10818" i="7"/>
  <c r="A10819" i="7"/>
  <c r="A10820" i="7"/>
  <c r="A10821" i="7"/>
  <c r="A10822" i="7"/>
  <c r="A10823" i="7"/>
  <c r="A10824" i="7"/>
  <c r="A10825" i="7"/>
  <c r="A10826" i="7"/>
  <c r="A10827" i="7"/>
  <c r="A10828" i="7"/>
  <c r="A10829" i="7"/>
  <c r="A10830" i="7"/>
  <c r="A10831" i="7"/>
  <c r="A10832" i="7"/>
  <c r="A10833" i="7"/>
  <c r="A10834" i="7"/>
  <c r="A10835" i="7"/>
  <c r="A10836" i="7"/>
  <c r="A10837" i="7"/>
  <c r="A10838" i="7"/>
  <c r="A10839" i="7"/>
  <c r="A10840" i="7"/>
  <c r="A10841" i="7"/>
  <c r="A10842" i="7"/>
  <c r="A10843" i="7"/>
  <c r="A10844" i="7"/>
  <c r="A10845" i="7"/>
  <c r="A10846" i="7"/>
  <c r="A10847" i="7"/>
  <c r="A10848" i="7"/>
  <c r="A10849" i="7"/>
  <c r="A10850" i="7"/>
  <c r="A10851" i="7"/>
  <c r="A10852" i="7"/>
  <c r="A10853" i="7"/>
  <c r="A10854" i="7"/>
  <c r="A10855" i="7"/>
  <c r="A10856" i="7"/>
  <c r="A10857" i="7"/>
  <c r="A10858" i="7"/>
  <c r="A10859" i="7"/>
  <c r="A10860" i="7"/>
  <c r="A10861" i="7"/>
  <c r="A10862" i="7"/>
  <c r="A10863" i="7"/>
  <c r="A10864" i="7"/>
  <c r="A10865" i="7"/>
  <c r="A10866" i="7"/>
  <c r="A10867" i="7"/>
  <c r="A10868" i="7"/>
  <c r="A10869" i="7"/>
  <c r="A10870" i="7"/>
  <c r="A10871" i="7"/>
  <c r="A10872" i="7"/>
  <c r="A10873" i="7"/>
  <c r="A10874" i="7"/>
  <c r="A10875" i="7"/>
  <c r="A10876" i="7"/>
  <c r="A10877" i="7"/>
  <c r="A10878" i="7"/>
  <c r="A10879" i="7"/>
  <c r="A10880" i="7"/>
  <c r="A10881" i="7"/>
  <c r="A10882" i="7"/>
  <c r="A10883" i="7"/>
  <c r="A10884" i="7"/>
  <c r="A10885" i="7"/>
  <c r="A10886" i="7"/>
  <c r="A10887" i="7"/>
  <c r="A10888" i="7"/>
  <c r="A10889" i="7"/>
  <c r="A10890" i="7"/>
  <c r="A10891" i="7"/>
  <c r="A10892" i="7"/>
  <c r="A10893" i="7"/>
  <c r="A10894" i="7"/>
  <c r="A10895" i="7"/>
  <c r="A10896" i="7"/>
  <c r="A10897" i="7"/>
  <c r="A10898" i="7"/>
  <c r="A10899" i="7"/>
  <c r="A10900" i="7"/>
  <c r="A10901" i="7"/>
  <c r="A10902" i="7"/>
  <c r="A10903" i="7"/>
  <c r="A10904" i="7"/>
  <c r="A10905" i="7"/>
  <c r="A10906" i="7"/>
  <c r="A10907" i="7"/>
  <c r="A10908" i="7"/>
  <c r="A10909" i="7"/>
  <c r="A10910" i="7"/>
  <c r="A10911" i="7"/>
  <c r="A10912" i="7"/>
  <c r="A10913" i="7"/>
  <c r="A10914" i="7"/>
  <c r="A10915" i="7"/>
  <c r="A10916" i="7"/>
  <c r="A10917" i="7"/>
  <c r="A10918" i="7"/>
  <c r="A10919" i="7"/>
  <c r="A10920" i="7"/>
  <c r="A10921" i="7"/>
  <c r="A10922" i="7"/>
  <c r="A10923" i="7"/>
  <c r="A10924" i="7"/>
  <c r="A10925" i="7"/>
  <c r="A10926" i="7"/>
  <c r="A10927" i="7"/>
  <c r="A10928" i="7"/>
  <c r="A10929" i="7"/>
  <c r="A10930" i="7"/>
  <c r="A10931" i="7"/>
  <c r="A10932" i="7"/>
  <c r="A10933" i="7"/>
  <c r="A10934" i="7"/>
  <c r="A10935" i="7"/>
  <c r="A10936" i="7"/>
  <c r="A10937" i="7"/>
  <c r="A10938" i="7"/>
  <c r="A10939" i="7"/>
  <c r="A10940" i="7"/>
  <c r="A10941" i="7"/>
  <c r="A10942" i="7"/>
  <c r="A10943" i="7"/>
  <c r="A10944" i="7"/>
  <c r="A10945" i="7"/>
  <c r="A10946" i="7"/>
  <c r="A10947" i="7"/>
  <c r="A10948" i="7"/>
  <c r="A10949" i="7"/>
  <c r="A10950" i="7"/>
  <c r="A10951" i="7"/>
  <c r="A10952" i="7"/>
  <c r="A10953" i="7"/>
  <c r="A10954" i="7"/>
  <c r="A10955" i="7"/>
  <c r="A10956" i="7"/>
  <c r="A10957" i="7"/>
  <c r="A10958" i="7"/>
  <c r="A10959" i="7"/>
  <c r="A10960" i="7"/>
  <c r="A10961" i="7"/>
  <c r="A10962" i="7"/>
  <c r="A10963" i="7"/>
  <c r="A10964" i="7"/>
  <c r="A10965" i="7"/>
  <c r="A10966" i="7"/>
  <c r="A10967" i="7"/>
  <c r="A10968" i="7"/>
  <c r="A10969" i="7"/>
  <c r="A10970" i="7"/>
  <c r="A10971" i="7"/>
  <c r="A10972" i="7"/>
  <c r="A10973" i="7"/>
  <c r="A10974" i="7"/>
  <c r="A10975" i="7"/>
  <c r="A10976" i="7"/>
  <c r="A10977" i="7"/>
  <c r="A10978" i="7"/>
  <c r="A10979" i="7"/>
  <c r="A10980" i="7"/>
  <c r="A10981" i="7"/>
  <c r="A10982" i="7"/>
  <c r="A10983" i="7"/>
  <c r="A10984" i="7"/>
  <c r="A10985" i="7"/>
  <c r="A10986" i="7"/>
  <c r="A10987" i="7"/>
  <c r="A10988" i="7"/>
  <c r="A10989" i="7"/>
  <c r="A10990" i="7"/>
  <c r="A10991" i="7"/>
  <c r="A10992" i="7"/>
  <c r="A10993" i="7"/>
  <c r="A10994" i="7"/>
  <c r="A10995" i="7"/>
  <c r="A10996" i="7"/>
  <c r="A10997" i="7"/>
  <c r="A10998" i="7"/>
  <c r="A10999" i="7"/>
  <c r="A11000" i="7"/>
  <c r="A11001" i="7"/>
  <c r="A11002" i="7"/>
  <c r="A11003" i="7"/>
  <c r="A11004" i="7"/>
  <c r="A11005" i="7"/>
  <c r="A11006" i="7"/>
  <c r="A11007" i="7"/>
  <c r="A11008" i="7"/>
  <c r="A11009" i="7"/>
  <c r="A11010" i="7"/>
  <c r="A11011" i="7"/>
  <c r="A11012" i="7"/>
  <c r="A11013" i="7"/>
  <c r="A11014" i="7"/>
  <c r="A11015" i="7"/>
  <c r="A11016" i="7"/>
  <c r="A11017" i="7"/>
  <c r="A11018" i="7"/>
  <c r="A11019" i="7"/>
  <c r="A11020" i="7"/>
  <c r="A11021" i="7"/>
  <c r="A11022" i="7"/>
  <c r="A11023" i="7"/>
  <c r="A11024" i="7"/>
  <c r="A11025" i="7"/>
  <c r="A11026" i="7"/>
  <c r="A11027" i="7"/>
  <c r="A11028" i="7"/>
  <c r="A11029" i="7"/>
  <c r="A11030" i="7"/>
  <c r="A11031" i="7"/>
  <c r="A11032" i="7"/>
  <c r="A11033" i="7"/>
  <c r="A11034" i="7"/>
  <c r="A11035" i="7"/>
  <c r="A11036" i="7"/>
  <c r="A11037" i="7"/>
  <c r="A11038" i="7"/>
  <c r="A11039" i="7"/>
  <c r="A11040" i="7"/>
  <c r="A11041" i="7"/>
  <c r="A11042" i="7"/>
  <c r="A11043" i="7"/>
  <c r="A11044" i="7"/>
  <c r="A11045" i="7"/>
  <c r="A11046" i="7"/>
  <c r="A11047" i="7"/>
  <c r="A11048" i="7"/>
  <c r="A11049" i="7"/>
  <c r="A11050" i="7"/>
  <c r="A11051" i="7"/>
  <c r="A11052" i="7"/>
  <c r="A11053" i="7"/>
  <c r="A11054" i="7"/>
  <c r="A11055" i="7"/>
  <c r="A11056" i="7"/>
  <c r="A11057" i="7"/>
  <c r="A11058" i="7"/>
  <c r="A11059" i="7"/>
  <c r="A11060" i="7"/>
  <c r="A11061" i="7"/>
  <c r="A11062" i="7"/>
  <c r="A11063" i="7"/>
  <c r="A11064" i="7"/>
  <c r="A11065" i="7"/>
  <c r="A11066" i="7"/>
  <c r="A11067" i="7"/>
  <c r="A11068" i="7"/>
  <c r="A11069" i="7"/>
  <c r="A11070" i="7"/>
  <c r="A11071" i="7"/>
  <c r="A11072" i="7"/>
  <c r="A11073" i="7"/>
  <c r="A11074" i="7"/>
  <c r="A11075" i="7"/>
  <c r="A11076" i="7"/>
  <c r="A11077" i="7"/>
  <c r="A11078" i="7"/>
  <c r="A11079" i="7"/>
  <c r="A11080" i="7"/>
  <c r="A11081" i="7"/>
  <c r="A11082" i="7"/>
  <c r="A11083" i="7"/>
  <c r="A11084" i="7"/>
  <c r="A11085" i="7"/>
  <c r="A11086" i="7"/>
  <c r="A11087" i="7"/>
  <c r="A11088" i="7"/>
  <c r="A11089" i="7"/>
  <c r="A11090" i="7"/>
  <c r="A11091" i="7"/>
  <c r="A11092" i="7"/>
  <c r="A11093" i="7"/>
  <c r="A11094" i="7"/>
  <c r="A11095" i="7"/>
  <c r="A11096" i="7"/>
  <c r="A11097" i="7"/>
  <c r="A11098" i="7"/>
  <c r="A11099" i="7"/>
  <c r="A11100" i="7"/>
  <c r="A11101" i="7"/>
  <c r="A11102" i="7"/>
  <c r="A11103" i="7"/>
  <c r="A11104" i="7"/>
  <c r="A11105" i="7"/>
  <c r="A11106" i="7"/>
  <c r="A11107" i="7"/>
  <c r="A11108" i="7"/>
  <c r="A11109" i="7"/>
  <c r="A11110" i="7"/>
  <c r="A11111" i="7"/>
  <c r="A11112" i="7"/>
  <c r="A11113" i="7"/>
  <c r="A11114" i="7"/>
  <c r="A11115" i="7"/>
  <c r="A11116" i="7"/>
  <c r="A11117" i="7"/>
  <c r="A11118" i="7"/>
  <c r="A11119" i="7"/>
  <c r="A11120" i="7"/>
  <c r="A11121" i="7"/>
  <c r="A11122" i="7"/>
  <c r="A11123" i="7"/>
  <c r="A11124" i="7"/>
  <c r="A11125" i="7"/>
  <c r="A11126" i="7"/>
  <c r="A11127" i="7"/>
  <c r="A11128" i="7"/>
  <c r="A11129" i="7"/>
  <c r="A11130" i="7"/>
  <c r="A11131" i="7"/>
  <c r="A11132" i="7"/>
  <c r="A11133" i="7"/>
  <c r="A11134" i="7"/>
  <c r="A11135" i="7"/>
  <c r="A11136" i="7"/>
  <c r="A11137" i="7"/>
  <c r="A11138" i="7"/>
  <c r="A11139" i="7"/>
  <c r="A11140" i="7"/>
  <c r="A11141" i="7"/>
  <c r="A11142" i="7"/>
  <c r="A11143" i="7"/>
  <c r="A11144" i="7"/>
  <c r="A11145" i="7"/>
  <c r="A11146" i="7"/>
  <c r="A11147" i="7"/>
  <c r="A11148" i="7"/>
  <c r="A11149" i="7"/>
  <c r="A11150" i="7"/>
  <c r="A11151" i="7"/>
  <c r="A11152" i="7"/>
  <c r="A11153" i="7"/>
  <c r="A11154" i="7"/>
  <c r="A11155" i="7"/>
  <c r="A11156" i="7"/>
  <c r="A11157" i="7"/>
  <c r="A11158" i="7"/>
  <c r="A11159" i="7"/>
  <c r="A11160" i="7"/>
  <c r="A11161" i="7"/>
  <c r="A11162" i="7"/>
  <c r="A11163" i="7"/>
  <c r="A11164" i="7"/>
  <c r="A11165" i="7"/>
  <c r="A11166" i="7"/>
  <c r="A11167" i="7"/>
  <c r="A11168" i="7"/>
  <c r="A11169" i="7"/>
  <c r="A11170" i="7"/>
  <c r="A11171" i="7"/>
  <c r="A11172" i="7"/>
  <c r="A11173" i="7"/>
  <c r="A11174" i="7"/>
  <c r="A11175" i="7"/>
  <c r="A11176" i="7"/>
  <c r="A11177" i="7"/>
  <c r="A11178" i="7"/>
  <c r="A11179" i="7"/>
  <c r="A11180" i="7"/>
  <c r="A11181" i="7"/>
  <c r="A11182" i="7"/>
  <c r="A11183" i="7"/>
  <c r="A11184" i="7"/>
  <c r="A11185" i="7"/>
  <c r="A11186" i="7"/>
  <c r="A11187" i="7"/>
  <c r="A11188" i="7"/>
  <c r="A11189" i="7"/>
  <c r="A11190" i="7"/>
  <c r="A11191" i="7"/>
  <c r="A11192" i="7"/>
  <c r="A11193" i="7"/>
  <c r="A11194" i="7"/>
  <c r="A11195" i="7"/>
  <c r="A11196" i="7"/>
  <c r="A11197" i="7"/>
  <c r="A11198" i="7"/>
  <c r="A11199" i="7"/>
  <c r="A11200" i="7"/>
  <c r="A11201" i="7"/>
  <c r="A11202" i="7"/>
  <c r="A11203" i="7"/>
  <c r="A11204" i="7"/>
  <c r="A11205" i="7"/>
  <c r="A11206" i="7"/>
  <c r="A11207" i="7"/>
  <c r="A11208" i="7"/>
  <c r="A11209" i="7"/>
  <c r="A11210" i="7"/>
  <c r="A11211" i="7"/>
  <c r="A11212" i="7"/>
  <c r="A11213" i="7"/>
  <c r="A11214" i="7"/>
  <c r="A11215" i="7"/>
  <c r="A11216" i="7"/>
  <c r="A11217" i="7"/>
  <c r="A11218" i="7"/>
  <c r="A11219" i="7"/>
  <c r="A11220" i="7"/>
  <c r="A11221" i="7"/>
  <c r="A11222" i="7"/>
  <c r="A11223" i="7"/>
  <c r="A11224" i="7"/>
  <c r="A11225" i="7"/>
  <c r="A11226" i="7"/>
  <c r="A11227" i="7"/>
  <c r="A11228" i="7"/>
  <c r="A11229" i="7"/>
  <c r="A11230" i="7"/>
  <c r="A11231" i="7"/>
  <c r="A11232" i="7"/>
  <c r="A11233" i="7"/>
  <c r="A11234" i="7"/>
  <c r="A11235" i="7"/>
  <c r="A11236" i="7"/>
  <c r="A11237" i="7"/>
  <c r="A11238" i="7"/>
  <c r="A11239" i="7"/>
  <c r="A11240" i="7"/>
  <c r="A11241" i="7"/>
  <c r="A11242" i="7"/>
  <c r="A11243" i="7"/>
  <c r="A11244" i="7"/>
  <c r="A11245" i="7"/>
  <c r="A11246" i="7"/>
  <c r="A11247" i="7"/>
  <c r="A11248" i="7"/>
  <c r="A11249" i="7"/>
  <c r="A11250" i="7"/>
  <c r="A11251" i="7"/>
  <c r="A11252" i="7"/>
  <c r="A11253" i="7"/>
  <c r="A11254" i="7"/>
  <c r="A11255" i="7"/>
  <c r="A11256" i="7"/>
  <c r="A11257" i="7"/>
  <c r="A11258" i="7"/>
  <c r="A11259" i="7"/>
  <c r="A11260" i="7"/>
  <c r="A11261" i="7"/>
  <c r="A11262" i="7"/>
  <c r="A11263" i="7"/>
  <c r="A11264" i="7"/>
  <c r="A11265" i="7"/>
  <c r="A11266" i="7"/>
  <c r="A11267" i="7"/>
  <c r="A11268" i="7"/>
  <c r="A11269" i="7"/>
  <c r="A11270" i="7"/>
  <c r="A11271" i="7"/>
  <c r="A11272" i="7"/>
  <c r="A11273" i="7"/>
  <c r="A11274" i="7"/>
  <c r="A11275" i="7"/>
  <c r="A11276" i="7"/>
  <c r="A11277" i="7"/>
  <c r="A11278" i="7"/>
  <c r="A11279" i="7"/>
  <c r="A11280" i="7"/>
  <c r="A11281" i="7"/>
  <c r="A11282" i="7"/>
  <c r="A11283" i="7"/>
  <c r="A11284" i="7"/>
  <c r="A11285" i="7"/>
  <c r="A11286" i="7"/>
  <c r="A11287" i="7"/>
  <c r="A11288" i="7"/>
  <c r="A11289" i="7"/>
  <c r="A11290" i="7"/>
  <c r="A11291" i="7"/>
  <c r="A11292" i="7"/>
  <c r="A11293" i="7"/>
  <c r="A11294" i="7"/>
  <c r="A11295" i="7"/>
  <c r="A11296" i="7"/>
  <c r="A11297" i="7"/>
  <c r="A11298" i="7"/>
  <c r="A11299" i="7"/>
  <c r="A11300" i="7"/>
  <c r="A11301" i="7"/>
  <c r="A11302" i="7"/>
  <c r="A11303" i="7"/>
  <c r="A11304" i="7"/>
  <c r="A11305" i="7"/>
  <c r="A11306" i="7"/>
  <c r="A11307" i="7"/>
  <c r="A11308" i="7"/>
  <c r="A11309" i="7"/>
  <c r="A11310" i="7"/>
  <c r="A11311" i="7"/>
  <c r="A11312" i="7"/>
  <c r="A11313" i="7"/>
  <c r="A11314" i="7"/>
  <c r="A11315" i="7"/>
  <c r="A11316" i="7"/>
  <c r="A11317" i="7"/>
  <c r="A11318" i="7"/>
  <c r="A11319" i="7"/>
  <c r="A11320" i="7"/>
  <c r="A11321" i="7"/>
  <c r="A11322" i="7"/>
  <c r="A11323" i="7"/>
  <c r="A11324" i="7"/>
  <c r="A11325" i="7"/>
  <c r="A11326" i="7"/>
  <c r="A11327" i="7"/>
  <c r="A11328" i="7"/>
  <c r="A11329" i="7"/>
  <c r="A11330" i="7"/>
  <c r="A11331" i="7"/>
  <c r="A11332" i="7"/>
  <c r="A11333" i="7"/>
  <c r="A11334" i="7"/>
  <c r="A11335" i="7"/>
  <c r="A11336" i="7"/>
  <c r="A11337" i="7"/>
  <c r="A11338" i="7"/>
  <c r="A11339" i="7"/>
  <c r="A11340" i="7"/>
  <c r="A11341" i="7"/>
  <c r="A11342" i="7"/>
  <c r="A11343" i="7"/>
  <c r="A11344" i="7"/>
  <c r="A11345" i="7"/>
  <c r="A11346" i="7"/>
  <c r="A11347" i="7"/>
  <c r="A11348" i="7"/>
  <c r="A11349" i="7"/>
  <c r="A11350" i="7"/>
  <c r="A11351" i="7"/>
  <c r="A11352" i="7"/>
  <c r="A11353" i="7"/>
  <c r="A11354" i="7"/>
  <c r="A11355" i="7"/>
  <c r="A11356" i="7"/>
  <c r="A11357" i="7"/>
  <c r="A11358" i="7"/>
  <c r="A11359" i="7"/>
  <c r="A11360" i="7"/>
  <c r="A11361" i="7"/>
  <c r="A11362" i="7"/>
  <c r="A11363" i="7"/>
  <c r="A11364" i="7"/>
  <c r="A11365" i="7"/>
  <c r="A11366" i="7"/>
  <c r="A11367" i="7"/>
  <c r="A11368" i="7"/>
  <c r="A11369" i="7"/>
  <c r="A11370" i="7"/>
  <c r="A11371" i="7"/>
  <c r="A11372" i="7"/>
  <c r="A11373" i="7"/>
  <c r="A11374" i="7"/>
  <c r="A11375" i="7"/>
  <c r="A11376" i="7"/>
  <c r="A11377" i="7"/>
  <c r="A11378" i="7"/>
  <c r="A11379" i="7"/>
  <c r="A11380" i="7"/>
  <c r="A11381" i="7"/>
  <c r="A11382" i="7"/>
  <c r="A11383" i="7"/>
  <c r="A11384" i="7"/>
  <c r="A11385" i="7"/>
  <c r="A11386" i="7"/>
  <c r="A11387" i="7"/>
  <c r="A11388" i="7"/>
  <c r="A11389" i="7"/>
  <c r="A11390" i="7"/>
  <c r="A11391" i="7"/>
  <c r="A11392" i="7"/>
  <c r="A11393" i="7"/>
  <c r="A11394" i="7"/>
  <c r="A11395" i="7"/>
  <c r="A11396" i="7"/>
  <c r="A11397" i="7"/>
  <c r="A11398" i="7"/>
  <c r="A11399" i="7"/>
  <c r="A11400" i="7"/>
  <c r="A11401" i="7"/>
  <c r="A11402" i="7"/>
  <c r="A11403" i="7"/>
  <c r="A11404" i="7"/>
  <c r="A11405" i="7"/>
  <c r="A11406" i="7"/>
  <c r="A11407" i="7"/>
  <c r="A11408" i="7"/>
  <c r="A11409" i="7"/>
  <c r="A11410" i="7"/>
  <c r="A11411" i="7"/>
  <c r="A11412" i="7"/>
  <c r="A11413" i="7"/>
  <c r="A11414" i="7"/>
  <c r="A11415" i="7"/>
  <c r="A11416" i="7"/>
  <c r="A11417" i="7"/>
  <c r="A11418" i="7"/>
  <c r="A11419" i="7"/>
  <c r="A11420" i="7"/>
  <c r="A11421" i="7"/>
  <c r="A11422" i="7"/>
  <c r="A11423" i="7"/>
  <c r="A11424" i="7"/>
  <c r="A11425" i="7"/>
  <c r="A11426" i="7"/>
  <c r="A11427" i="7"/>
  <c r="A11428" i="7"/>
  <c r="A11429" i="7"/>
  <c r="A11430" i="7"/>
  <c r="A11431" i="7"/>
  <c r="A11432" i="7"/>
  <c r="A11433" i="7"/>
  <c r="A11434" i="7"/>
  <c r="A11435" i="7"/>
  <c r="A11436" i="7"/>
  <c r="A11437" i="7"/>
  <c r="A11438" i="7"/>
  <c r="A11439" i="7"/>
  <c r="A11440" i="7"/>
  <c r="A11441" i="7"/>
  <c r="A11442" i="7"/>
  <c r="A11443" i="7"/>
  <c r="A11444" i="7"/>
  <c r="A11445" i="7"/>
  <c r="A11446" i="7"/>
  <c r="A11447" i="7"/>
  <c r="A11448" i="7"/>
  <c r="A11449" i="7"/>
  <c r="A11450" i="7"/>
  <c r="A11451" i="7"/>
  <c r="A11452" i="7"/>
  <c r="A11453" i="7"/>
  <c r="A11454" i="7"/>
  <c r="A11455" i="7"/>
  <c r="A11456" i="7"/>
  <c r="A11457" i="7"/>
  <c r="A11458" i="7"/>
  <c r="A11459" i="7"/>
  <c r="A11460" i="7"/>
  <c r="A11461" i="7"/>
  <c r="A11462" i="7"/>
  <c r="A11463" i="7"/>
  <c r="A11464" i="7"/>
  <c r="A11465" i="7"/>
  <c r="A11466" i="7"/>
  <c r="A11467" i="7"/>
  <c r="A11468" i="7"/>
  <c r="A11469" i="7"/>
  <c r="A11470" i="7"/>
  <c r="A11471" i="7"/>
  <c r="A11472" i="7"/>
  <c r="A11473" i="7"/>
  <c r="A11474" i="7"/>
  <c r="A11475" i="7"/>
  <c r="A11476" i="7"/>
  <c r="A11477" i="7"/>
  <c r="A11478" i="7"/>
  <c r="A11479" i="7"/>
  <c r="A11480" i="7"/>
  <c r="A11481" i="7"/>
  <c r="A11482" i="7"/>
  <c r="A11483" i="7"/>
  <c r="A11484" i="7"/>
  <c r="A11485" i="7"/>
  <c r="A11486" i="7"/>
  <c r="A11487" i="7"/>
  <c r="A11488" i="7"/>
  <c r="A11489" i="7"/>
  <c r="A11490" i="7"/>
  <c r="A11491" i="7"/>
  <c r="A11492" i="7"/>
  <c r="A11493" i="7"/>
  <c r="A11494" i="7"/>
  <c r="A11495" i="7"/>
  <c r="A11496" i="7"/>
  <c r="A11497" i="7"/>
  <c r="A11498" i="7"/>
  <c r="A11499" i="7"/>
  <c r="A11500" i="7"/>
  <c r="A11501" i="7"/>
  <c r="A11502" i="7"/>
  <c r="A11503" i="7"/>
  <c r="A11504" i="7"/>
  <c r="A11505" i="7"/>
  <c r="A11506" i="7"/>
  <c r="A11507" i="7"/>
  <c r="A11508" i="7"/>
  <c r="A11509" i="7"/>
  <c r="A11510" i="7"/>
  <c r="A11511" i="7"/>
  <c r="A11512" i="7"/>
  <c r="A11513" i="7"/>
  <c r="A11514" i="7"/>
  <c r="A11515" i="7"/>
  <c r="A11516" i="7"/>
  <c r="A11517" i="7"/>
  <c r="A11518" i="7"/>
  <c r="A11519" i="7"/>
  <c r="A11520" i="7"/>
  <c r="A11521" i="7"/>
  <c r="A11522" i="7"/>
  <c r="A11523" i="7"/>
  <c r="A11524" i="7"/>
  <c r="A11525" i="7"/>
  <c r="A11526" i="7"/>
  <c r="A11527" i="7"/>
  <c r="A11528" i="7"/>
  <c r="A11529" i="7"/>
  <c r="A11530" i="7"/>
  <c r="A11531" i="7"/>
  <c r="A11532" i="7"/>
  <c r="A11533" i="7"/>
  <c r="A11534" i="7"/>
  <c r="A11535" i="7"/>
  <c r="A11536" i="7"/>
  <c r="A11537" i="7"/>
  <c r="A11538" i="7"/>
  <c r="A11539" i="7"/>
  <c r="A11540" i="7"/>
  <c r="A11541" i="7"/>
  <c r="A11542" i="7"/>
  <c r="A11543" i="7"/>
  <c r="A11544" i="7"/>
  <c r="A11545" i="7"/>
  <c r="A11546" i="7"/>
  <c r="A11547" i="7"/>
  <c r="A11548" i="7"/>
  <c r="A11549" i="7"/>
  <c r="A11550" i="7"/>
  <c r="A11551" i="7"/>
  <c r="A11552" i="7"/>
  <c r="A11553" i="7"/>
  <c r="A11554" i="7"/>
  <c r="A11555" i="7"/>
  <c r="A11556" i="7"/>
  <c r="A11557" i="7"/>
  <c r="A11558" i="7"/>
  <c r="A11559" i="7"/>
  <c r="A11560" i="7"/>
  <c r="A11561" i="7"/>
  <c r="A11562" i="7"/>
  <c r="A11563" i="7"/>
  <c r="A11564" i="7"/>
  <c r="A11565" i="7"/>
  <c r="A11566" i="7"/>
  <c r="A11567" i="7"/>
  <c r="A11568" i="7"/>
  <c r="A11569" i="7"/>
  <c r="A11570" i="7"/>
  <c r="A11571" i="7"/>
  <c r="A11572" i="7"/>
  <c r="A11573" i="7"/>
  <c r="A11574" i="7"/>
  <c r="A11575" i="7"/>
  <c r="A11576" i="7"/>
  <c r="A11577" i="7"/>
  <c r="A11578" i="7"/>
  <c r="A11579" i="7"/>
  <c r="A11580" i="7"/>
  <c r="A11581" i="7"/>
  <c r="A11582" i="7"/>
  <c r="A11583" i="7"/>
  <c r="A11584" i="7"/>
  <c r="A11585" i="7"/>
  <c r="A11586" i="7"/>
  <c r="A11587" i="7"/>
  <c r="A11588" i="7"/>
  <c r="A11589" i="7"/>
  <c r="A11590" i="7"/>
  <c r="A11591" i="7"/>
  <c r="A11592" i="7"/>
  <c r="A11593" i="7"/>
  <c r="A11594" i="7"/>
  <c r="A11595" i="7"/>
  <c r="A11596" i="7"/>
  <c r="A11597" i="7"/>
  <c r="A11598" i="7"/>
  <c r="A11599" i="7"/>
  <c r="A11600" i="7"/>
  <c r="A11601" i="7"/>
  <c r="A11602" i="7"/>
  <c r="A11603" i="7"/>
  <c r="A11604" i="7"/>
  <c r="A11605" i="7"/>
  <c r="A11606" i="7"/>
  <c r="A11607" i="7"/>
  <c r="A11608" i="7"/>
  <c r="A11609" i="7"/>
  <c r="A11610" i="7"/>
  <c r="A11611" i="7"/>
  <c r="A11612" i="7"/>
  <c r="A11613" i="7"/>
  <c r="A11614" i="7"/>
  <c r="A11615" i="7"/>
  <c r="A11616" i="7"/>
  <c r="A11617" i="7"/>
  <c r="A11618" i="7"/>
  <c r="A11619" i="7"/>
  <c r="A11620" i="7"/>
  <c r="A11621" i="7"/>
  <c r="A11622" i="7"/>
  <c r="A11623" i="7"/>
  <c r="A11624" i="7"/>
  <c r="A11625" i="7"/>
  <c r="A11626" i="7"/>
  <c r="A11627" i="7"/>
  <c r="A11628" i="7"/>
  <c r="A11629" i="7"/>
  <c r="A11630" i="7"/>
  <c r="A11631" i="7"/>
  <c r="A11632" i="7"/>
  <c r="A11633" i="7"/>
  <c r="A11634" i="7"/>
  <c r="A11635" i="7"/>
  <c r="A11636" i="7"/>
  <c r="A11637" i="7"/>
  <c r="A11638" i="7"/>
  <c r="A11639" i="7"/>
  <c r="A11640" i="7"/>
  <c r="A11641" i="7"/>
  <c r="A11642" i="7"/>
  <c r="A11643" i="7"/>
  <c r="A11644" i="7"/>
  <c r="A11645" i="7"/>
  <c r="A11646" i="7"/>
  <c r="A11647" i="7"/>
  <c r="A11648" i="7"/>
  <c r="A11649" i="7"/>
  <c r="A11650" i="7"/>
  <c r="A11651" i="7"/>
  <c r="A11652" i="7"/>
  <c r="A11653" i="7"/>
  <c r="A11654" i="7"/>
  <c r="A11655" i="7"/>
  <c r="A11656" i="7"/>
  <c r="A11657" i="7"/>
  <c r="A11658" i="7"/>
  <c r="A11659" i="7"/>
  <c r="A11660" i="7"/>
  <c r="A11661" i="7"/>
  <c r="A11662" i="7"/>
  <c r="A11663" i="7"/>
  <c r="A11664" i="7"/>
  <c r="A11665" i="7"/>
  <c r="A11666" i="7"/>
  <c r="A11667" i="7"/>
  <c r="A11668" i="7"/>
  <c r="A11669" i="7"/>
  <c r="A11670" i="7"/>
  <c r="A11671" i="7"/>
  <c r="A11672" i="7"/>
  <c r="A11673" i="7"/>
  <c r="A11674" i="7"/>
  <c r="A11675" i="7"/>
  <c r="A11676" i="7"/>
  <c r="A11677" i="7"/>
  <c r="A11678" i="7"/>
  <c r="A11679" i="7"/>
  <c r="A11680" i="7"/>
  <c r="A11681" i="7"/>
  <c r="A11682" i="7"/>
  <c r="A11683" i="7"/>
  <c r="A11684" i="7"/>
  <c r="A11685" i="7"/>
  <c r="A11686" i="7"/>
  <c r="A11687" i="7"/>
  <c r="A11688" i="7"/>
  <c r="A11689" i="7"/>
  <c r="A11690" i="7"/>
  <c r="A11691" i="7"/>
  <c r="A11692" i="7"/>
  <c r="A11693" i="7"/>
  <c r="A11694" i="7"/>
  <c r="A11695" i="7"/>
  <c r="A11696" i="7"/>
  <c r="A11697" i="7"/>
  <c r="A11698" i="7"/>
  <c r="A11699" i="7"/>
  <c r="A11700" i="7"/>
  <c r="A11701" i="7"/>
  <c r="A11702" i="7"/>
  <c r="A11703" i="7"/>
  <c r="A11704" i="7"/>
  <c r="A11705" i="7"/>
  <c r="A11706" i="7"/>
  <c r="A11707" i="7"/>
  <c r="A11708" i="7"/>
  <c r="A11709" i="7"/>
  <c r="A11710" i="7"/>
  <c r="A11711" i="7"/>
  <c r="A11712" i="7"/>
  <c r="A11713" i="7"/>
  <c r="A11714" i="7"/>
  <c r="A11715" i="7"/>
  <c r="A11716" i="7"/>
  <c r="A11717" i="7"/>
  <c r="A11718" i="7"/>
  <c r="A11719" i="7"/>
  <c r="A11720" i="7"/>
  <c r="A11721" i="7"/>
  <c r="A11722" i="7"/>
  <c r="A11723" i="7"/>
  <c r="A11724" i="7"/>
  <c r="A11725" i="7"/>
  <c r="A11726" i="7"/>
  <c r="A11727" i="7"/>
  <c r="A11728" i="7"/>
  <c r="A11729" i="7"/>
  <c r="A11730" i="7"/>
  <c r="A11731" i="7"/>
  <c r="A11732" i="7"/>
  <c r="A11733" i="7"/>
  <c r="A11734" i="7"/>
  <c r="A11735" i="7"/>
  <c r="A11736" i="7"/>
  <c r="A11737" i="7"/>
  <c r="A11738" i="7"/>
  <c r="A11739" i="7"/>
  <c r="A11740" i="7"/>
  <c r="A11741" i="7"/>
  <c r="A11742" i="7"/>
  <c r="A11743" i="7"/>
  <c r="A11744" i="7"/>
  <c r="A11745" i="7"/>
  <c r="A11746" i="7"/>
  <c r="A11747" i="7"/>
  <c r="A11748" i="7"/>
  <c r="A11749" i="7"/>
  <c r="A11750" i="7"/>
  <c r="A11751" i="7"/>
  <c r="A11752" i="7"/>
  <c r="A11753" i="7"/>
  <c r="A11754" i="7"/>
  <c r="A11755" i="7"/>
  <c r="A11756" i="7"/>
  <c r="A11757" i="7"/>
  <c r="A11758" i="7"/>
  <c r="A11759" i="7"/>
  <c r="A11760" i="7"/>
  <c r="A11761" i="7"/>
  <c r="A11762" i="7"/>
  <c r="A11763" i="7"/>
  <c r="A11764" i="7"/>
  <c r="A11765" i="7"/>
  <c r="A11766" i="7"/>
  <c r="A11767" i="7"/>
  <c r="A11768" i="7"/>
  <c r="A11769" i="7"/>
  <c r="A11770" i="7"/>
  <c r="A11771" i="7"/>
  <c r="A11772" i="7"/>
  <c r="A11773" i="7"/>
  <c r="A11774" i="7"/>
  <c r="A11775" i="7"/>
  <c r="A11776" i="7"/>
  <c r="A11777" i="7"/>
  <c r="A11778" i="7"/>
  <c r="A11779" i="7"/>
  <c r="A11780" i="7"/>
  <c r="A11781" i="7"/>
  <c r="A11782" i="7"/>
  <c r="A11783" i="7"/>
  <c r="A11784" i="7"/>
  <c r="A11785" i="7"/>
  <c r="A11786" i="7"/>
  <c r="A11787" i="7"/>
  <c r="A11788" i="7"/>
  <c r="A11789" i="7"/>
  <c r="A11790" i="7"/>
  <c r="A11791" i="7"/>
  <c r="A11792" i="7"/>
  <c r="A11793" i="7"/>
  <c r="A11794" i="7"/>
  <c r="A11795" i="7"/>
  <c r="A11796" i="7"/>
  <c r="A11797" i="7"/>
  <c r="A11798" i="7"/>
  <c r="A11799" i="7"/>
  <c r="A11800" i="7"/>
  <c r="A11801" i="7"/>
  <c r="A11802" i="7"/>
  <c r="A11803" i="7"/>
  <c r="A11804" i="7"/>
  <c r="A11805" i="7"/>
  <c r="A11806" i="7"/>
  <c r="A11807" i="7"/>
  <c r="A11808" i="7"/>
  <c r="A11809" i="7"/>
  <c r="A11810" i="7"/>
  <c r="A11811" i="7"/>
  <c r="A11812" i="7"/>
  <c r="A11813" i="7"/>
  <c r="A11814" i="7"/>
  <c r="A11815" i="7"/>
  <c r="A11816" i="7"/>
  <c r="A11817" i="7"/>
  <c r="A11818" i="7"/>
  <c r="A11819" i="7"/>
  <c r="A11820" i="7"/>
  <c r="A11821" i="7"/>
  <c r="A11822" i="7"/>
  <c r="A11823" i="7"/>
  <c r="A11824" i="7"/>
  <c r="A11825" i="7"/>
  <c r="A11826" i="7"/>
  <c r="A11827" i="7"/>
  <c r="A11828" i="7"/>
  <c r="A11829" i="7"/>
  <c r="A11830" i="7"/>
  <c r="A11831" i="7"/>
  <c r="A11832" i="7"/>
  <c r="A11833" i="7"/>
  <c r="A11834" i="7"/>
  <c r="A11835" i="7"/>
  <c r="A11836" i="7"/>
  <c r="A11837" i="7"/>
  <c r="A11838" i="7"/>
  <c r="A11839" i="7"/>
  <c r="A11840" i="7"/>
  <c r="A11841" i="7"/>
  <c r="A11842" i="7"/>
  <c r="A11843" i="7"/>
  <c r="A11844" i="7"/>
  <c r="A11845" i="7"/>
  <c r="A11846" i="7"/>
  <c r="A11847" i="7"/>
  <c r="A11848" i="7"/>
  <c r="A11849" i="7"/>
  <c r="A11850" i="7"/>
  <c r="A11851" i="7"/>
  <c r="A11852" i="7"/>
  <c r="A11853" i="7"/>
  <c r="A11854" i="7"/>
  <c r="A11855" i="7"/>
  <c r="A11856" i="7"/>
  <c r="A11857" i="7"/>
  <c r="A11858" i="7"/>
  <c r="A11859" i="7"/>
  <c r="A11860" i="7"/>
  <c r="A11861" i="7"/>
  <c r="A11862" i="7"/>
  <c r="A11863" i="7"/>
  <c r="A11864" i="7"/>
  <c r="A11865" i="7"/>
  <c r="A11866" i="7"/>
  <c r="A11867" i="7"/>
  <c r="A11868" i="7"/>
  <c r="A11869" i="7"/>
  <c r="A11870" i="7"/>
  <c r="A11871" i="7"/>
  <c r="A11872" i="7"/>
  <c r="A11873" i="7"/>
  <c r="A11874" i="7"/>
  <c r="A11875" i="7"/>
  <c r="A11876" i="7"/>
  <c r="A11877" i="7"/>
  <c r="A11878" i="7"/>
  <c r="A11879" i="7"/>
  <c r="A11880" i="7"/>
  <c r="A11881" i="7"/>
  <c r="A11882" i="7"/>
  <c r="A11883" i="7"/>
  <c r="A11884" i="7"/>
  <c r="A11885" i="7"/>
  <c r="A11886" i="7"/>
  <c r="A11887" i="7"/>
  <c r="A11888" i="7"/>
  <c r="A11889" i="7"/>
  <c r="A11890" i="7"/>
  <c r="A11891" i="7"/>
  <c r="A11892" i="7"/>
  <c r="A11893" i="7"/>
  <c r="A11894" i="7"/>
  <c r="A11895" i="7"/>
  <c r="A11896" i="7"/>
  <c r="A11897" i="7"/>
  <c r="A11898" i="7"/>
  <c r="A11899" i="7"/>
  <c r="A11900" i="7"/>
  <c r="A11901" i="7"/>
  <c r="A11902" i="7"/>
  <c r="A11903" i="7"/>
  <c r="A11904" i="7"/>
  <c r="A11905" i="7"/>
  <c r="A11906" i="7"/>
  <c r="A11907" i="7"/>
  <c r="A11908" i="7"/>
  <c r="A11909" i="7"/>
  <c r="A11910" i="7"/>
  <c r="A11911" i="7"/>
  <c r="A11912" i="7"/>
  <c r="A11913" i="7"/>
  <c r="A11914" i="7"/>
  <c r="A11915" i="7"/>
  <c r="A11916" i="7"/>
  <c r="A11917" i="7"/>
  <c r="A11918" i="7"/>
  <c r="A11919" i="7"/>
  <c r="A11920" i="7"/>
  <c r="A11921" i="7"/>
  <c r="A11922" i="7"/>
  <c r="A11923" i="7"/>
  <c r="A11924" i="7"/>
  <c r="A11925" i="7"/>
  <c r="A11926" i="7"/>
  <c r="A11927" i="7"/>
  <c r="A11928" i="7"/>
  <c r="A11929" i="7"/>
  <c r="A11930" i="7"/>
  <c r="A11931" i="7"/>
  <c r="A11932" i="7"/>
  <c r="A11933" i="7"/>
  <c r="A11934" i="7"/>
  <c r="A11935" i="7"/>
  <c r="A11936" i="7"/>
  <c r="A11937" i="7"/>
  <c r="A11938" i="7"/>
  <c r="A11939" i="7"/>
  <c r="A11940" i="7"/>
  <c r="A11941" i="7"/>
  <c r="A11942" i="7"/>
  <c r="A11943" i="7"/>
  <c r="A11944" i="7"/>
  <c r="A11945" i="7"/>
  <c r="A11946" i="7"/>
  <c r="A11947" i="7"/>
  <c r="A11948" i="7"/>
  <c r="A11949" i="7"/>
  <c r="A11950" i="7"/>
  <c r="A11951" i="7"/>
  <c r="A11952" i="7"/>
  <c r="A11953" i="7"/>
  <c r="A11954" i="7"/>
  <c r="A11955" i="7"/>
  <c r="A11956" i="7"/>
  <c r="A11957" i="7"/>
  <c r="A11958" i="7"/>
  <c r="A11959" i="7"/>
  <c r="A11960" i="7"/>
  <c r="A11961" i="7"/>
  <c r="A11962" i="7"/>
  <c r="A11963" i="7"/>
  <c r="A11964" i="7"/>
  <c r="A11965" i="7"/>
  <c r="A11966" i="7"/>
  <c r="A11967" i="7"/>
  <c r="A11968" i="7"/>
  <c r="A11969" i="7"/>
  <c r="A11970" i="7"/>
  <c r="A11971" i="7"/>
  <c r="A11972" i="7"/>
  <c r="A11973" i="7"/>
  <c r="A11974" i="7"/>
  <c r="A11975" i="7"/>
  <c r="A11976" i="7"/>
  <c r="A11977" i="7"/>
  <c r="A11978" i="7"/>
  <c r="A11979" i="7"/>
  <c r="A11980" i="7"/>
  <c r="A11981" i="7"/>
  <c r="A11982" i="7"/>
  <c r="A11983" i="7"/>
  <c r="A11984" i="7"/>
  <c r="A11985" i="7"/>
  <c r="A11986" i="7"/>
  <c r="A11987" i="7"/>
  <c r="A11988" i="7"/>
  <c r="A11989" i="7"/>
  <c r="A11990" i="7"/>
  <c r="A11991" i="7"/>
  <c r="A11992" i="7"/>
  <c r="A11993" i="7"/>
  <c r="A11994" i="7"/>
  <c r="A11995" i="7"/>
  <c r="A11996" i="7"/>
  <c r="A11997" i="7"/>
  <c r="A11998" i="7"/>
  <c r="A11999" i="7"/>
  <c r="A12000" i="7"/>
  <c r="A12001" i="7"/>
  <c r="A12002" i="7"/>
  <c r="A12003" i="7"/>
  <c r="A12004" i="7"/>
  <c r="A12005" i="7"/>
  <c r="A12006" i="7"/>
  <c r="A12007" i="7"/>
  <c r="A12008" i="7"/>
  <c r="A12009" i="7"/>
  <c r="A12010" i="7"/>
  <c r="A12011" i="7"/>
  <c r="A12012" i="7"/>
  <c r="A12013" i="7"/>
  <c r="A12014" i="7"/>
  <c r="A12015" i="7"/>
  <c r="A12016" i="7"/>
  <c r="A12017" i="7"/>
  <c r="A12018" i="7"/>
  <c r="A12019" i="7"/>
  <c r="A12020" i="7"/>
  <c r="A12021" i="7"/>
  <c r="A12022" i="7"/>
  <c r="A12023" i="7"/>
  <c r="A12024" i="7"/>
  <c r="A12025" i="7"/>
  <c r="A12026" i="7"/>
  <c r="A12027" i="7"/>
  <c r="A12028" i="7"/>
  <c r="A12029" i="7"/>
  <c r="A12030" i="7"/>
  <c r="A12031" i="7"/>
  <c r="A12032" i="7"/>
  <c r="A12033" i="7"/>
  <c r="A12034" i="7"/>
  <c r="A12035" i="7"/>
  <c r="A12036" i="7"/>
  <c r="A12037" i="7"/>
  <c r="A12038" i="7"/>
  <c r="A12039" i="7"/>
  <c r="A12040" i="7"/>
  <c r="A12041" i="7"/>
  <c r="A12042" i="7"/>
  <c r="A12043" i="7"/>
  <c r="A12044" i="7"/>
  <c r="A12045" i="7"/>
  <c r="A12046" i="7"/>
  <c r="A12047" i="7"/>
  <c r="A12048" i="7"/>
  <c r="A12049" i="7"/>
  <c r="A12050" i="7"/>
  <c r="A12051" i="7"/>
  <c r="A12052" i="7"/>
  <c r="A12053" i="7"/>
  <c r="A12054" i="7"/>
  <c r="A12055" i="7"/>
  <c r="A12056" i="7"/>
  <c r="A12057" i="7"/>
  <c r="A12058" i="7"/>
  <c r="A12059" i="7"/>
  <c r="A12060" i="7"/>
  <c r="A12061" i="7"/>
  <c r="A12062" i="7"/>
  <c r="A12063" i="7"/>
  <c r="A12064" i="7"/>
  <c r="A12065" i="7"/>
  <c r="A12066" i="7"/>
  <c r="A12067" i="7"/>
  <c r="A12068" i="7"/>
  <c r="A12069" i="7"/>
  <c r="A12070" i="7"/>
  <c r="A12071" i="7"/>
  <c r="A12072" i="7"/>
  <c r="A12073" i="7"/>
  <c r="A12074" i="7"/>
  <c r="A12075" i="7"/>
  <c r="A12076" i="7"/>
  <c r="A12077" i="7"/>
  <c r="A12078" i="7"/>
  <c r="A12079" i="7"/>
  <c r="A12080" i="7"/>
  <c r="A12081" i="7"/>
  <c r="A12082" i="7"/>
  <c r="A12083" i="7"/>
  <c r="A12084" i="7"/>
  <c r="A12085" i="7"/>
  <c r="A12086" i="7"/>
  <c r="A12087" i="7"/>
  <c r="A12088" i="7"/>
  <c r="A12089" i="7"/>
  <c r="A12090" i="7"/>
  <c r="A12091" i="7"/>
  <c r="A12092" i="7"/>
  <c r="A12093" i="7"/>
  <c r="A12094" i="7"/>
  <c r="A12095" i="7"/>
  <c r="A12096" i="7"/>
  <c r="A12097" i="7"/>
  <c r="A12098" i="7"/>
  <c r="A12099" i="7"/>
  <c r="A12100" i="7"/>
  <c r="A12101" i="7"/>
  <c r="A12102" i="7"/>
  <c r="A12103" i="7"/>
  <c r="A12104" i="7"/>
  <c r="A12105" i="7"/>
  <c r="A12106" i="7"/>
  <c r="A12107" i="7"/>
  <c r="A12108" i="7"/>
  <c r="A12109" i="7"/>
  <c r="A12110" i="7"/>
  <c r="A12111" i="7"/>
  <c r="A12112" i="7"/>
  <c r="A12113" i="7"/>
  <c r="A12114" i="7"/>
  <c r="A12115" i="7"/>
  <c r="A12116" i="7"/>
  <c r="A12117" i="7"/>
  <c r="A12118" i="7"/>
  <c r="A12119" i="7"/>
  <c r="A12120" i="7"/>
  <c r="A12121" i="7"/>
  <c r="A12122" i="7"/>
  <c r="A12123" i="7"/>
  <c r="A12124" i="7"/>
  <c r="A12125" i="7"/>
  <c r="A12126" i="7"/>
  <c r="A12127" i="7"/>
  <c r="A12128" i="7"/>
  <c r="A12129" i="7"/>
  <c r="A12130" i="7"/>
  <c r="A12131" i="7"/>
  <c r="A12132" i="7"/>
  <c r="A12133" i="7"/>
  <c r="A12134" i="7"/>
  <c r="A12135" i="7"/>
  <c r="A12136" i="7"/>
  <c r="A12137" i="7"/>
  <c r="A12138" i="7"/>
  <c r="A12139" i="7"/>
  <c r="A12140" i="7"/>
  <c r="A12141" i="7"/>
  <c r="A12142" i="7"/>
  <c r="A12143" i="7"/>
  <c r="A12144" i="7"/>
  <c r="A12145" i="7"/>
  <c r="A12146" i="7"/>
  <c r="A12147" i="7"/>
  <c r="A12148" i="7"/>
  <c r="A12149" i="7"/>
  <c r="A12150" i="7"/>
  <c r="A12151" i="7"/>
  <c r="A12152" i="7"/>
  <c r="A12153" i="7"/>
  <c r="A12154" i="7"/>
  <c r="A12155" i="7"/>
  <c r="A12156" i="7"/>
  <c r="A12157" i="7"/>
  <c r="A12158" i="7"/>
  <c r="A12159" i="7"/>
  <c r="A12160" i="7"/>
  <c r="A12161" i="7"/>
  <c r="A12162" i="7"/>
  <c r="A12163" i="7"/>
  <c r="A12164" i="7"/>
  <c r="A12165" i="7"/>
  <c r="A12166" i="7"/>
  <c r="A12167" i="7"/>
  <c r="A12168" i="7"/>
  <c r="A12169" i="7"/>
  <c r="A12170" i="7"/>
  <c r="A12171" i="7"/>
  <c r="A12172" i="7"/>
  <c r="A12173" i="7"/>
  <c r="A12174" i="7"/>
  <c r="A12175" i="7"/>
  <c r="A12176" i="7"/>
  <c r="A12177" i="7"/>
  <c r="A12178" i="7"/>
  <c r="A12179" i="7"/>
  <c r="A12180" i="7"/>
  <c r="A12181" i="7"/>
  <c r="A12182" i="7"/>
  <c r="A12183" i="7"/>
  <c r="A12184" i="7"/>
  <c r="A12185" i="7"/>
  <c r="A12186" i="7"/>
  <c r="A12187" i="7"/>
  <c r="A12188" i="7"/>
  <c r="A12189" i="7"/>
  <c r="A12190" i="7"/>
  <c r="A12191" i="7"/>
  <c r="A12192" i="7"/>
  <c r="A12193" i="7"/>
  <c r="A12194" i="7"/>
  <c r="A12195" i="7"/>
  <c r="A12196" i="7"/>
  <c r="A12197" i="7"/>
  <c r="A12198" i="7"/>
  <c r="A12199" i="7"/>
  <c r="A12200" i="7"/>
  <c r="A12201" i="7"/>
  <c r="A12202" i="7"/>
  <c r="A12203" i="7"/>
  <c r="A12204" i="7"/>
  <c r="A12205" i="7"/>
  <c r="A12206" i="7"/>
  <c r="A12207" i="7"/>
  <c r="A12208" i="7"/>
  <c r="A12209" i="7"/>
  <c r="A12210" i="7"/>
  <c r="A12211" i="7"/>
  <c r="A12212" i="7"/>
  <c r="A12213" i="7"/>
  <c r="A12214" i="7"/>
  <c r="A12215" i="7"/>
  <c r="A12216" i="7"/>
  <c r="A12217" i="7"/>
  <c r="A12218" i="7"/>
  <c r="A12219" i="7"/>
  <c r="A12220" i="7"/>
  <c r="A12221" i="7"/>
  <c r="A12222" i="7"/>
  <c r="A12223" i="7"/>
  <c r="A12224" i="7"/>
  <c r="A12225" i="7"/>
  <c r="A12226" i="7"/>
  <c r="A12227" i="7"/>
  <c r="A12228" i="7"/>
  <c r="A12229" i="7"/>
  <c r="A12230" i="7"/>
  <c r="A12231" i="7"/>
  <c r="A12232" i="7"/>
  <c r="A12233" i="7"/>
  <c r="A12234" i="7"/>
  <c r="A12235" i="7"/>
  <c r="A12236" i="7"/>
  <c r="A12237" i="7"/>
  <c r="A12238" i="7"/>
  <c r="A12239" i="7"/>
  <c r="A12240" i="7"/>
  <c r="A12241" i="7"/>
  <c r="A12242" i="7"/>
  <c r="A12243" i="7"/>
  <c r="A12244" i="7"/>
  <c r="A12245" i="7"/>
  <c r="A12246" i="7"/>
  <c r="A12247" i="7"/>
  <c r="A12248" i="7"/>
  <c r="A12249" i="7"/>
  <c r="A12250" i="7"/>
  <c r="A12251" i="7"/>
  <c r="A12252" i="7"/>
  <c r="A12253" i="7"/>
  <c r="A12254" i="7"/>
  <c r="A12255" i="7"/>
  <c r="A12256" i="7"/>
  <c r="A12257" i="7"/>
  <c r="A12258" i="7"/>
  <c r="A12259" i="7"/>
  <c r="A12260" i="7"/>
  <c r="A12261" i="7"/>
  <c r="A12262" i="7"/>
  <c r="A12263" i="7"/>
  <c r="A12264" i="7"/>
  <c r="A12265" i="7"/>
  <c r="A12266" i="7"/>
  <c r="A12267" i="7"/>
  <c r="A12268" i="7"/>
  <c r="A12269" i="7"/>
  <c r="A12270" i="7"/>
  <c r="A12271" i="7"/>
  <c r="A12272" i="7"/>
  <c r="A12273" i="7"/>
  <c r="A12274" i="7"/>
  <c r="A12275" i="7"/>
  <c r="A12276" i="7"/>
  <c r="A12277" i="7"/>
  <c r="A12278" i="7"/>
  <c r="A12279" i="7"/>
  <c r="A12280" i="7"/>
  <c r="A12281" i="7"/>
  <c r="A12282" i="7"/>
  <c r="A12283" i="7"/>
  <c r="A12284" i="7"/>
  <c r="A12285" i="7"/>
  <c r="A12286" i="7"/>
  <c r="A12287" i="7"/>
  <c r="A12288" i="7"/>
  <c r="A12289" i="7"/>
  <c r="A12290" i="7"/>
  <c r="A12291" i="7"/>
  <c r="A12292" i="7"/>
  <c r="A12293" i="7"/>
  <c r="A12294" i="7"/>
  <c r="A12295" i="7"/>
  <c r="A12296" i="7"/>
  <c r="A12297" i="7"/>
  <c r="A12298" i="7"/>
  <c r="A12299" i="7"/>
  <c r="A12300" i="7"/>
  <c r="A12301" i="7"/>
  <c r="A12302" i="7"/>
  <c r="A12303" i="7"/>
  <c r="A12304" i="7"/>
  <c r="A12305" i="7"/>
  <c r="A12306" i="7"/>
  <c r="A12307" i="7"/>
  <c r="A12308" i="7"/>
  <c r="A12309" i="7"/>
  <c r="A12310" i="7"/>
  <c r="A12311" i="7"/>
  <c r="A12312" i="7"/>
  <c r="A12313" i="7"/>
  <c r="A12314" i="7"/>
  <c r="A12315" i="7"/>
  <c r="A12316" i="7"/>
  <c r="A12317" i="7"/>
  <c r="A12318" i="7"/>
  <c r="A12319" i="7"/>
  <c r="A12320" i="7"/>
  <c r="A12321" i="7"/>
  <c r="A12322" i="7"/>
  <c r="A12323" i="7"/>
  <c r="A12324" i="7"/>
  <c r="A12325" i="7"/>
  <c r="A12326" i="7"/>
  <c r="A12327" i="7"/>
  <c r="A12328" i="7"/>
  <c r="A12329" i="7"/>
  <c r="A12330" i="7"/>
  <c r="A12331" i="7"/>
  <c r="A12332" i="7"/>
  <c r="A12333" i="7"/>
  <c r="A12334" i="7"/>
  <c r="A12335" i="7"/>
  <c r="A12336" i="7"/>
  <c r="A12337" i="7"/>
  <c r="A12338" i="7"/>
  <c r="A12339" i="7"/>
  <c r="A12340" i="7"/>
  <c r="A12341" i="7"/>
  <c r="A12342" i="7"/>
  <c r="A12343" i="7"/>
  <c r="A12344" i="7"/>
  <c r="A12345" i="7"/>
  <c r="A12346" i="7"/>
  <c r="A12347" i="7"/>
  <c r="A12348" i="7"/>
  <c r="A12349" i="7"/>
  <c r="A12350" i="7"/>
  <c r="A12351" i="7"/>
  <c r="A12352" i="7"/>
  <c r="A12353" i="7"/>
  <c r="A12354" i="7"/>
  <c r="A12355" i="7"/>
  <c r="A12356" i="7"/>
  <c r="A12357" i="7"/>
  <c r="A12358" i="7"/>
  <c r="A12359" i="7"/>
  <c r="A12360" i="7"/>
  <c r="A12361" i="7"/>
  <c r="A12362" i="7"/>
  <c r="A12363" i="7"/>
  <c r="A12364" i="7"/>
  <c r="A12365" i="7"/>
  <c r="A12366" i="7"/>
  <c r="A12367" i="7"/>
  <c r="A12368" i="7"/>
  <c r="A12369" i="7"/>
  <c r="A12370" i="7"/>
  <c r="A12371" i="7"/>
  <c r="A12372" i="7"/>
  <c r="A12373" i="7"/>
  <c r="A12374" i="7"/>
  <c r="A12375" i="7"/>
  <c r="A12376" i="7"/>
  <c r="A12377" i="7"/>
  <c r="A12378" i="7"/>
  <c r="A12379" i="7"/>
  <c r="A12380" i="7"/>
  <c r="A12381" i="7"/>
  <c r="A12382" i="7"/>
  <c r="A12383" i="7"/>
  <c r="A12384" i="7"/>
  <c r="A12385" i="7"/>
  <c r="A12386" i="7"/>
  <c r="A12387" i="7"/>
  <c r="A12388" i="7"/>
  <c r="A12389" i="7"/>
  <c r="A12390" i="7"/>
  <c r="A12391" i="7"/>
  <c r="A12392" i="7"/>
  <c r="A12393" i="7"/>
  <c r="A12394" i="7"/>
  <c r="A12395" i="7"/>
  <c r="A12396" i="7"/>
  <c r="A12397" i="7"/>
  <c r="A12398" i="7"/>
  <c r="A12399" i="7"/>
  <c r="A12400" i="7"/>
  <c r="A12401" i="7"/>
  <c r="A12402" i="7"/>
  <c r="A12403" i="7"/>
  <c r="A12404" i="7"/>
  <c r="A12405" i="7"/>
  <c r="A12406" i="7"/>
  <c r="A12407" i="7"/>
  <c r="A12408" i="7"/>
  <c r="A12409" i="7"/>
  <c r="A12410" i="7"/>
  <c r="A12411" i="7"/>
  <c r="A12412" i="7"/>
  <c r="A12413" i="7"/>
  <c r="A12414" i="7"/>
  <c r="A12415" i="7"/>
  <c r="A12416" i="7"/>
  <c r="A12417" i="7"/>
  <c r="A12418" i="7"/>
  <c r="A12419" i="7"/>
  <c r="A12420" i="7"/>
  <c r="A12421" i="7"/>
  <c r="A12422" i="7"/>
  <c r="A12423" i="7"/>
  <c r="A12424" i="7"/>
  <c r="A12425" i="7"/>
  <c r="A12426" i="7"/>
  <c r="A12427" i="7"/>
  <c r="A12428" i="7"/>
  <c r="A12429" i="7"/>
  <c r="A12430" i="7"/>
  <c r="A12431" i="7"/>
  <c r="A12432" i="7"/>
  <c r="A12433" i="7"/>
  <c r="A12434" i="7"/>
  <c r="A12435" i="7"/>
  <c r="A12436" i="7"/>
  <c r="A12437" i="7"/>
  <c r="A12438" i="7"/>
  <c r="A12439" i="7"/>
  <c r="A12440" i="7"/>
  <c r="A12441" i="7"/>
  <c r="A12442" i="7"/>
  <c r="A12443" i="7"/>
  <c r="A12444" i="7"/>
  <c r="A12445" i="7"/>
  <c r="A12446" i="7"/>
  <c r="A12447" i="7"/>
  <c r="A12448" i="7"/>
  <c r="A12449" i="7"/>
  <c r="A12450" i="7"/>
  <c r="A12451" i="7"/>
  <c r="A12452" i="7"/>
  <c r="A12453" i="7"/>
  <c r="A12454" i="7"/>
  <c r="A12455" i="7"/>
  <c r="A12456" i="7"/>
  <c r="A12457" i="7"/>
  <c r="A12458" i="7"/>
  <c r="A12459" i="7"/>
  <c r="A12460" i="7"/>
  <c r="A12461" i="7"/>
  <c r="A12462" i="7"/>
  <c r="A12463" i="7"/>
  <c r="A12464" i="7"/>
  <c r="A12465" i="7"/>
  <c r="A12466" i="7"/>
  <c r="A12467" i="7"/>
  <c r="A12468" i="7"/>
  <c r="A12469" i="7"/>
  <c r="A12470" i="7"/>
  <c r="A12471" i="7"/>
  <c r="A12472" i="7"/>
  <c r="A12473" i="7"/>
  <c r="A12474" i="7"/>
  <c r="A12475" i="7"/>
  <c r="A12476" i="7"/>
  <c r="A12477" i="7"/>
  <c r="A12478" i="7"/>
  <c r="A12479" i="7"/>
  <c r="A12480" i="7"/>
  <c r="A12481" i="7"/>
  <c r="A12482" i="7"/>
  <c r="A12483" i="7"/>
  <c r="A12484" i="7"/>
  <c r="A12485" i="7"/>
  <c r="A12486" i="7"/>
  <c r="A12487" i="7"/>
  <c r="A12488" i="7"/>
  <c r="A12489" i="7"/>
  <c r="A12490" i="7"/>
  <c r="A12491" i="7"/>
  <c r="A12492" i="7"/>
  <c r="A12493" i="7"/>
  <c r="A12494" i="7"/>
  <c r="A12495" i="7"/>
  <c r="A12496" i="7"/>
  <c r="A12497" i="7"/>
  <c r="A12498" i="7"/>
  <c r="A12499" i="7"/>
  <c r="A12500" i="7"/>
  <c r="A12501" i="7"/>
  <c r="A12502" i="7"/>
  <c r="A12503" i="7"/>
  <c r="A12504" i="7"/>
  <c r="A12505" i="7"/>
  <c r="A12506" i="7"/>
  <c r="A12507" i="7"/>
  <c r="A12508" i="7"/>
  <c r="A12509" i="7"/>
  <c r="A12510" i="7"/>
  <c r="A12511" i="7"/>
  <c r="A12512" i="7"/>
  <c r="A12513" i="7"/>
  <c r="A12514" i="7"/>
  <c r="A12515" i="7"/>
  <c r="A12516" i="7"/>
  <c r="A12517" i="7"/>
  <c r="A12518" i="7"/>
  <c r="A12519" i="7"/>
  <c r="A12520" i="7"/>
  <c r="A12521" i="7"/>
  <c r="A12522" i="7"/>
  <c r="A12523" i="7"/>
  <c r="A12524" i="7"/>
  <c r="A12525" i="7"/>
  <c r="A12526" i="7"/>
  <c r="A12527" i="7"/>
  <c r="A12528" i="7"/>
  <c r="A12529" i="7"/>
  <c r="A12530" i="7"/>
  <c r="A12531" i="7"/>
  <c r="A12532" i="7"/>
  <c r="A12533" i="7"/>
  <c r="A12534" i="7"/>
  <c r="A12535" i="7"/>
  <c r="A12536" i="7"/>
  <c r="A12537" i="7"/>
  <c r="A12538" i="7"/>
  <c r="A12539" i="7"/>
  <c r="A12540" i="7"/>
  <c r="A12541" i="7"/>
  <c r="A12542" i="7"/>
  <c r="A12543" i="7"/>
  <c r="A12544" i="7"/>
  <c r="A12545" i="7"/>
  <c r="A12546" i="7"/>
  <c r="A12547" i="7"/>
  <c r="A12548" i="7"/>
  <c r="A12549" i="7"/>
  <c r="A12550" i="7"/>
  <c r="A12551" i="7"/>
  <c r="A12552" i="7"/>
  <c r="A12553" i="7"/>
  <c r="A12554" i="7"/>
  <c r="A12555" i="7"/>
  <c r="A12556" i="7"/>
  <c r="A12557" i="7"/>
  <c r="A12558" i="7"/>
  <c r="A12559" i="7"/>
  <c r="A12560" i="7"/>
  <c r="A12561" i="7"/>
  <c r="A12562" i="7"/>
  <c r="A12563" i="7"/>
  <c r="A12564" i="7"/>
  <c r="A12565" i="7"/>
  <c r="A12566" i="7"/>
  <c r="A12567" i="7"/>
  <c r="A12568" i="7"/>
  <c r="A12569" i="7"/>
  <c r="A12570" i="7"/>
  <c r="A12571" i="7"/>
  <c r="A12572" i="7"/>
  <c r="A12573" i="7"/>
  <c r="A12574" i="7"/>
  <c r="A12575" i="7"/>
  <c r="A12576" i="7"/>
  <c r="A12577" i="7"/>
  <c r="A12578" i="7"/>
  <c r="A12579" i="7"/>
  <c r="A12580" i="7"/>
  <c r="A12581" i="7"/>
  <c r="A12582" i="7"/>
  <c r="A12583" i="7"/>
  <c r="A12584" i="7"/>
  <c r="A12585" i="7"/>
  <c r="A12586" i="7"/>
  <c r="A12587" i="7"/>
  <c r="A12588" i="7"/>
  <c r="A12589" i="7"/>
  <c r="A12590" i="7"/>
  <c r="A12591" i="7"/>
  <c r="A12592" i="7"/>
  <c r="A12593" i="7"/>
  <c r="A12594" i="7"/>
  <c r="A12595" i="7"/>
  <c r="A12596" i="7"/>
  <c r="A12597" i="7"/>
  <c r="A12598" i="7"/>
  <c r="A12599" i="7"/>
  <c r="A12600" i="7"/>
  <c r="A12601" i="7"/>
  <c r="A12602" i="7"/>
  <c r="A12603" i="7"/>
  <c r="A12604" i="7"/>
  <c r="A12605" i="7"/>
  <c r="A12606" i="7"/>
  <c r="A12607" i="7"/>
  <c r="A12608" i="7"/>
  <c r="A12609" i="7"/>
  <c r="A12610" i="7"/>
  <c r="A12611" i="7"/>
  <c r="A12612" i="7"/>
  <c r="A12613" i="7"/>
  <c r="A12614" i="7"/>
  <c r="A12615" i="7"/>
  <c r="A12616" i="7"/>
  <c r="A12617" i="7"/>
  <c r="A12618" i="7"/>
  <c r="A12619" i="7"/>
  <c r="A12620" i="7"/>
  <c r="A12621" i="7"/>
  <c r="A12622" i="7"/>
  <c r="A12623" i="7"/>
  <c r="A12624" i="7"/>
  <c r="A12625" i="7"/>
  <c r="A12626" i="7"/>
  <c r="A12627" i="7"/>
  <c r="A12628" i="7"/>
  <c r="A12629" i="7"/>
  <c r="A12630" i="7"/>
  <c r="A12631" i="7"/>
  <c r="A12632" i="7"/>
  <c r="A12633" i="7"/>
  <c r="A12634" i="7"/>
  <c r="A12635" i="7"/>
  <c r="A12636" i="7"/>
  <c r="A12637" i="7"/>
  <c r="A12638" i="7"/>
  <c r="A12639" i="7"/>
  <c r="A12640" i="7"/>
  <c r="A12641" i="7"/>
  <c r="A12642" i="7"/>
  <c r="A12643" i="7"/>
  <c r="A12644" i="7"/>
  <c r="A12645" i="7"/>
  <c r="A12646" i="7"/>
  <c r="A12647" i="7"/>
  <c r="A12648" i="7"/>
  <c r="A12649" i="7"/>
  <c r="A12650" i="7"/>
  <c r="A12651" i="7"/>
  <c r="A12652" i="7"/>
  <c r="A12653" i="7"/>
  <c r="A12654" i="7"/>
  <c r="A12655" i="7"/>
  <c r="A12656" i="7"/>
  <c r="A12657" i="7"/>
  <c r="A12658" i="7"/>
  <c r="A12659" i="7"/>
  <c r="A12660" i="7"/>
  <c r="A12661" i="7"/>
  <c r="A12662" i="7"/>
  <c r="A12663" i="7"/>
  <c r="A12664" i="7"/>
  <c r="A12665" i="7"/>
  <c r="A12666" i="7"/>
  <c r="A12667" i="7"/>
  <c r="A12668" i="7"/>
  <c r="A12669" i="7"/>
  <c r="A12670" i="7"/>
  <c r="A12671" i="7"/>
  <c r="A12672" i="7"/>
  <c r="A12673" i="7"/>
  <c r="A12674" i="7"/>
  <c r="A12675" i="7"/>
  <c r="A12676" i="7"/>
  <c r="A12677" i="7"/>
  <c r="A12678" i="7"/>
  <c r="A12679" i="7"/>
  <c r="A12680" i="7"/>
  <c r="A12681" i="7"/>
  <c r="A12682" i="7"/>
  <c r="A12683" i="7"/>
  <c r="A12684" i="7"/>
  <c r="A12685" i="7"/>
  <c r="B2" i="7"/>
  <c r="A2" i="7"/>
  <c r="D2" i="6"/>
  <c r="H2" i="6"/>
  <c r="D3" i="6"/>
  <c r="H3" i="6"/>
  <c r="D4" i="6"/>
  <c r="H4" i="6"/>
  <c r="D5" i="6"/>
  <c r="H5" i="6"/>
  <c r="D6" i="6"/>
  <c r="H6" i="6"/>
  <c r="D7" i="6"/>
  <c r="H7" i="6"/>
  <c r="D8" i="6"/>
  <c r="H8" i="6"/>
  <c r="D9" i="6"/>
  <c r="H9" i="6"/>
  <c r="D10" i="6"/>
  <c r="H10" i="6"/>
  <c r="D11" i="6"/>
  <c r="H11" i="6"/>
  <c r="D12" i="6"/>
  <c r="H12" i="6"/>
  <c r="D13" i="6"/>
  <c r="H13" i="6"/>
  <c r="D14" i="6"/>
  <c r="H14" i="6"/>
  <c r="D15" i="6"/>
  <c r="H15" i="6"/>
  <c r="D16" i="6"/>
  <c r="H16" i="6"/>
  <c r="D17" i="6"/>
  <c r="H17" i="6"/>
  <c r="D18" i="6"/>
  <c r="H18" i="6"/>
  <c r="D19" i="6"/>
  <c r="H19" i="6"/>
  <c r="D20" i="6"/>
  <c r="H20" i="6"/>
  <c r="D21" i="6"/>
  <c r="H21" i="6"/>
  <c r="D22" i="6"/>
  <c r="H22" i="6"/>
  <c r="D23" i="6"/>
  <c r="H23" i="6"/>
  <c r="D24" i="6"/>
  <c r="H24" i="6"/>
  <c r="D25" i="6"/>
  <c r="H25" i="6"/>
  <c r="D26" i="6"/>
  <c r="H26" i="6"/>
  <c r="D27" i="6"/>
  <c r="H27" i="6"/>
  <c r="D28" i="6"/>
  <c r="H28" i="6"/>
  <c r="D29" i="6"/>
  <c r="H29" i="6"/>
  <c r="D30" i="6"/>
  <c r="H30" i="6"/>
  <c r="D31" i="6"/>
  <c r="H31" i="6"/>
  <c r="D32" i="6"/>
  <c r="H32" i="6"/>
  <c r="D33" i="6"/>
  <c r="H33" i="6"/>
  <c r="D34" i="6"/>
  <c r="H34" i="6"/>
  <c r="D35" i="6"/>
  <c r="H35" i="6"/>
  <c r="D36" i="6"/>
  <c r="H36" i="6"/>
  <c r="D37" i="6"/>
  <c r="H37" i="6"/>
  <c r="D38" i="6"/>
  <c r="H38" i="6"/>
  <c r="D39" i="6"/>
  <c r="H39" i="6"/>
  <c r="D40" i="6"/>
  <c r="H40" i="6"/>
  <c r="D41" i="6"/>
  <c r="H41" i="6"/>
  <c r="D42" i="6"/>
  <c r="H42" i="6"/>
  <c r="D43" i="6"/>
  <c r="H43" i="6"/>
  <c r="D44" i="6"/>
  <c r="H44" i="6"/>
  <c r="D45" i="6"/>
  <c r="H45" i="6"/>
  <c r="D46" i="6"/>
  <c r="H46" i="6"/>
  <c r="D47" i="6"/>
  <c r="H47" i="6"/>
  <c r="D48" i="6"/>
  <c r="H48" i="6"/>
  <c r="D49" i="6"/>
  <c r="H49" i="6"/>
  <c r="D50" i="6"/>
  <c r="H50" i="6"/>
  <c r="D51" i="6"/>
  <c r="H51" i="6"/>
  <c r="D52" i="6"/>
  <c r="H52" i="6"/>
  <c r="D53" i="6"/>
  <c r="H53" i="6"/>
  <c r="D54" i="6"/>
  <c r="H54" i="6"/>
  <c r="D55" i="6"/>
  <c r="H55" i="6"/>
  <c r="D56" i="6"/>
  <c r="H56" i="6"/>
  <c r="D57" i="6"/>
  <c r="H57" i="6"/>
  <c r="D58" i="6"/>
  <c r="H58" i="6"/>
  <c r="D59" i="6"/>
  <c r="H59" i="6"/>
  <c r="D60" i="6"/>
  <c r="H60" i="6"/>
  <c r="D61" i="6"/>
  <c r="H61" i="6"/>
  <c r="D62" i="6"/>
  <c r="H62" i="6"/>
  <c r="D63" i="6"/>
  <c r="H63" i="6"/>
  <c r="D64" i="6"/>
  <c r="H64" i="6"/>
  <c r="D65" i="6"/>
  <c r="H65" i="6"/>
  <c r="D66" i="6"/>
  <c r="H66" i="6"/>
  <c r="D67" i="6"/>
  <c r="H67" i="6"/>
  <c r="D68" i="6"/>
  <c r="H68" i="6"/>
  <c r="D69" i="6"/>
  <c r="H69" i="6"/>
  <c r="D70" i="6"/>
  <c r="H70" i="6"/>
  <c r="D71" i="6"/>
  <c r="H71" i="6"/>
  <c r="D72" i="6"/>
  <c r="H72" i="6"/>
  <c r="D73" i="6"/>
  <c r="H73" i="6"/>
  <c r="D74" i="6"/>
  <c r="H74" i="6"/>
  <c r="D75" i="6"/>
  <c r="H75" i="6"/>
  <c r="D76" i="6"/>
  <c r="H76" i="6"/>
  <c r="D77" i="6"/>
  <c r="H77" i="6"/>
  <c r="D78" i="6"/>
  <c r="H78" i="6"/>
  <c r="D79" i="6"/>
  <c r="H79" i="6"/>
  <c r="D80" i="6"/>
  <c r="H80" i="6"/>
  <c r="D81" i="6"/>
  <c r="H81" i="6"/>
  <c r="D82" i="6"/>
  <c r="H82" i="6"/>
  <c r="D83" i="6"/>
  <c r="H83" i="6"/>
  <c r="D84" i="6"/>
  <c r="H84" i="6"/>
  <c r="D85" i="6"/>
  <c r="H85" i="6"/>
  <c r="D86" i="6"/>
  <c r="H86" i="6"/>
  <c r="D87" i="6"/>
  <c r="H87" i="6"/>
  <c r="D88" i="6"/>
  <c r="H88" i="6"/>
  <c r="D89" i="6"/>
  <c r="H89" i="6"/>
  <c r="D90" i="6"/>
  <c r="H90" i="6"/>
  <c r="D91" i="6"/>
  <c r="H91" i="6"/>
  <c r="D92" i="6"/>
  <c r="H92" i="6"/>
  <c r="D93" i="6"/>
  <c r="H93" i="6"/>
  <c r="D94" i="6"/>
  <c r="H94" i="6"/>
  <c r="D95" i="6"/>
  <c r="H95" i="6"/>
  <c r="D96" i="6"/>
  <c r="H96" i="6"/>
  <c r="D97" i="6"/>
  <c r="H97" i="6"/>
  <c r="D98" i="6"/>
  <c r="H98" i="6"/>
  <c r="D99" i="6"/>
  <c r="H99" i="6"/>
  <c r="D100" i="6"/>
  <c r="H100" i="6"/>
  <c r="D101" i="6"/>
  <c r="H101" i="6"/>
  <c r="D102" i="6"/>
  <c r="H102" i="6"/>
  <c r="D103" i="6"/>
  <c r="H103" i="6"/>
  <c r="D104" i="6"/>
  <c r="H104" i="6"/>
  <c r="D105" i="6"/>
  <c r="H105" i="6"/>
  <c r="D106" i="6"/>
  <c r="H106" i="6"/>
  <c r="D107" i="6"/>
  <c r="H107" i="6"/>
  <c r="D108" i="6"/>
  <c r="H108" i="6"/>
  <c r="D109" i="6"/>
  <c r="H109" i="6"/>
  <c r="D110" i="6"/>
  <c r="H110" i="6"/>
  <c r="D111" i="6"/>
  <c r="H111" i="6"/>
  <c r="D112" i="6"/>
  <c r="H112" i="6"/>
  <c r="D113" i="6"/>
  <c r="H113" i="6"/>
  <c r="D114" i="6"/>
  <c r="H114" i="6"/>
  <c r="D115" i="6"/>
  <c r="H115" i="6"/>
  <c r="D116" i="6"/>
  <c r="H116" i="6"/>
  <c r="D117" i="6"/>
  <c r="H117" i="6"/>
  <c r="D118" i="6"/>
  <c r="H118" i="6"/>
  <c r="D119" i="6"/>
  <c r="H119" i="6"/>
  <c r="D120" i="6"/>
  <c r="H120" i="6"/>
  <c r="D121" i="6"/>
  <c r="H121" i="6"/>
  <c r="D122" i="6"/>
  <c r="H122" i="6"/>
  <c r="D123" i="6"/>
  <c r="H123" i="6"/>
  <c r="D124" i="6"/>
  <c r="H124" i="6"/>
  <c r="D125" i="6"/>
  <c r="H125" i="6"/>
  <c r="D126" i="6"/>
  <c r="H126" i="6"/>
  <c r="D127" i="6"/>
  <c r="H127" i="6"/>
  <c r="D128" i="6"/>
  <c r="H128" i="6"/>
  <c r="D129" i="6"/>
  <c r="H129" i="6"/>
  <c r="D130" i="6"/>
  <c r="H130" i="6"/>
  <c r="D131" i="6"/>
  <c r="H131" i="6"/>
  <c r="D132" i="6"/>
  <c r="H132" i="6"/>
  <c r="D133" i="6"/>
  <c r="H133" i="6"/>
  <c r="D134" i="6"/>
  <c r="H134" i="6"/>
  <c r="D135" i="6"/>
  <c r="H135" i="6"/>
  <c r="D136" i="6"/>
  <c r="H136" i="6"/>
  <c r="D137" i="6"/>
  <c r="H137" i="6"/>
  <c r="D138" i="6"/>
  <c r="H138" i="6"/>
  <c r="D139" i="6"/>
  <c r="H139" i="6"/>
  <c r="D140" i="6"/>
  <c r="H140" i="6"/>
  <c r="D141" i="6"/>
  <c r="H141" i="6"/>
  <c r="D142" i="6"/>
  <c r="H142" i="6"/>
  <c r="D143" i="6"/>
  <c r="H143" i="6"/>
  <c r="D144" i="6"/>
  <c r="H144" i="6"/>
  <c r="D145" i="6"/>
  <c r="H145" i="6"/>
  <c r="D146" i="6"/>
  <c r="H146" i="6"/>
  <c r="D147" i="6"/>
  <c r="H147" i="6"/>
  <c r="D148" i="6"/>
  <c r="H148" i="6"/>
  <c r="D149" i="6"/>
  <c r="H149" i="6"/>
  <c r="D150" i="6"/>
  <c r="H150" i="6"/>
  <c r="D151" i="6"/>
  <c r="H151" i="6"/>
  <c r="D152" i="6"/>
  <c r="H152" i="6"/>
  <c r="D153" i="6"/>
  <c r="H153" i="6"/>
  <c r="D154" i="6"/>
  <c r="H154" i="6"/>
  <c r="D155" i="6"/>
  <c r="H155" i="6"/>
  <c r="D156" i="6"/>
  <c r="H156" i="6"/>
  <c r="D157" i="6"/>
  <c r="H157" i="6"/>
  <c r="D158" i="6"/>
  <c r="H158" i="6"/>
  <c r="D159" i="6"/>
  <c r="H159" i="6"/>
  <c r="D160" i="6"/>
  <c r="H160" i="6"/>
  <c r="D161" i="6"/>
  <c r="H161" i="6"/>
  <c r="D162" i="6"/>
  <c r="H162" i="6"/>
  <c r="D163" i="6"/>
  <c r="H163" i="6"/>
  <c r="D164" i="6"/>
  <c r="H164" i="6"/>
  <c r="D165" i="6"/>
  <c r="H165" i="6"/>
  <c r="D166" i="6"/>
  <c r="H166" i="6"/>
  <c r="D167" i="6"/>
  <c r="H167" i="6"/>
  <c r="D168" i="6"/>
  <c r="H168" i="6"/>
  <c r="D169" i="6"/>
  <c r="H169" i="6"/>
  <c r="D170" i="6"/>
  <c r="H170" i="6"/>
  <c r="D171" i="6"/>
  <c r="H171" i="6"/>
  <c r="D172" i="6"/>
  <c r="H172" i="6"/>
  <c r="D173" i="6"/>
  <c r="H173" i="6"/>
  <c r="D174" i="6"/>
  <c r="H174" i="6"/>
  <c r="D175" i="6"/>
  <c r="H175" i="6"/>
  <c r="D176" i="6"/>
  <c r="H176" i="6"/>
  <c r="D177" i="6"/>
  <c r="H177" i="6"/>
  <c r="D178" i="6"/>
  <c r="H178" i="6"/>
  <c r="D179" i="6"/>
  <c r="H179" i="6"/>
  <c r="D180" i="6"/>
  <c r="H180" i="6"/>
  <c r="D181" i="6"/>
  <c r="H181" i="6"/>
  <c r="D182" i="6"/>
  <c r="H182" i="6"/>
  <c r="D183" i="6"/>
  <c r="H183" i="6"/>
  <c r="D184" i="6"/>
  <c r="H184" i="6"/>
  <c r="D185" i="6"/>
  <c r="H185" i="6"/>
  <c r="D186" i="6"/>
  <c r="H186" i="6"/>
  <c r="D187" i="6"/>
  <c r="H187" i="6"/>
  <c r="D188" i="6"/>
  <c r="H188" i="6"/>
  <c r="D189" i="6"/>
  <c r="H189" i="6"/>
  <c r="D190" i="6"/>
  <c r="H190" i="6"/>
  <c r="D191" i="6"/>
  <c r="H191" i="6"/>
  <c r="D192" i="6"/>
  <c r="H192" i="6"/>
  <c r="D193" i="6"/>
  <c r="H193" i="6"/>
  <c r="D194" i="6"/>
  <c r="H194" i="6"/>
  <c r="D195" i="6"/>
  <c r="H195" i="6"/>
  <c r="D196" i="6"/>
  <c r="H196" i="6"/>
  <c r="D197" i="6"/>
  <c r="H197" i="6"/>
  <c r="D198" i="6"/>
  <c r="H198" i="6"/>
  <c r="D199" i="6"/>
  <c r="H199" i="6"/>
  <c r="D200" i="6"/>
  <c r="H200" i="6"/>
  <c r="D201" i="6"/>
  <c r="H201" i="6"/>
  <c r="D202" i="6"/>
  <c r="H202" i="6"/>
  <c r="D203" i="6"/>
  <c r="H203" i="6"/>
  <c r="D204" i="6"/>
  <c r="H204" i="6"/>
  <c r="D205" i="6"/>
  <c r="H205" i="6"/>
  <c r="D206" i="6"/>
  <c r="H206" i="6"/>
  <c r="D207" i="6"/>
  <c r="H207" i="6"/>
  <c r="D208" i="6"/>
  <c r="H208" i="6"/>
  <c r="D209" i="6"/>
  <c r="H209" i="6"/>
  <c r="D210" i="6"/>
  <c r="H210" i="6"/>
  <c r="D211" i="6"/>
  <c r="H211" i="6"/>
  <c r="D212" i="6"/>
  <c r="H212" i="6"/>
  <c r="D213" i="6"/>
  <c r="H213" i="6"/>
  <c r="D214" i="6"/>
  <c r="H214" i="6"/>
  <c r="D215" i="6"/>
  <c r="H215" i="6"/>
  <c r="D216" i="6"/>
  <c r="H216" i="6"/>
  <c r="D217" i="6"/>
  <c r="H217" i="6"/>
  <c r="D218" i="6"/>
  <c r="H218" i="6"/>
  <c r="D219" i="6"/>
  <c r="H219" i="6"/>
  <c r="D220" i="6"/>
  <c r="H220" i="6"/>
  <c r="D221" i="6"/>
  <c r="H221" i="6"/>
  <c r="D222" i="6"/>
  <c r="H222" i="6"/>
  <c r="D223" i="6"/>
  <c r="H223" i="6"/>
  <c r="D224" i="6"/>
  <c r="H224" i="6"/>
  <c r="D225" i="6"/>
  <c r="H225" i="6"/>
  <c r="D226" i="6"/>
  <c r="H226" i="6"/>
  <c r="D227" i="6"/>
  <c r="H227" i="6"/>
  <c r="D228" i="6"/>
  <c r="H228" i="6"/>
  <c r="D229" i="6"/>
  <c r="H229" i="6"/>
  <c r="D230" i="6"/>
  <c r="H230" i="6"/>
  <c r="D231" i="6"/>
  <c r="H231" i="6"/>
  <c r="D232" i="6"/>
  <c r="H232" i="6"/>
  <c r="D233" i="6"/>
  <c r="H233" i="6"/>
  <c r="D234" i="6"/>
  <c r="H234" i="6"/>
  <c r="D235" i="6"/>
  <c r="H235" i="6"/>
  <c r="D236" i="6"/>
  <c r="H236" i="6"/>
  <c r="D237" i="6"/>
  <c r="H237" i="6"/>
  <c r="D238" i="6"/>
  <c r="H238" i="6"/>
  <c r="D239" i="6"/>
  <c r="H239" i="6"/>
  <c r="D240" i="6"/>
  <c r="H240" i="6"/>
  <c r="D241" i="6"/>
  <c r="H241" i="6"/>
  <c r="D242" i="6"/>
  <c r="H242" i="6"/>
  <c r="D243" i="6"/>
  <c r="H243" i="6"/>
  <c r="D244" i="6"/>
  <c r="H244" i="6"/>
  <c r="D245" i="6"/>
  <c r="H245" i="6"/>
  <c r="D246" i="6"/>
  <c r="H246" i="6"/>
  <c r="D247" i="6"/>
  <c r="H247" i="6"/>
  <c r="D248" i="6"/>
  <c r="H248" i="6"/>
  <c r="D249" i="6"/>
  <c r="H249" i="6"/>
  <c r="D250" i="6"/>
  <c r="H250" i="6"/>
  <c r="D251" i="6"/>
  <c r="H251" i="6"/>
  <c r="D252" i="6"/>
  <c r="H252" i="6"/>
  <c r="D253" i="6"/>
  <c r="H253" i="6"/>
  <c r="D254" i="6"/>
  <c r="H254" i="6"/>
  <c r="D255" i="6"/>
  <c r="H255" i="6"/>
  <c r="D256" i="6"/>
  <c r="H256" i="6"/>
  <c r="D257" i="6"/>
  <c r="H257" i="6"/>
  <c r="D258" i="6"/>
  <c r="H258" i="6"/>
  <c r="D259" i="6"/>
  <c r="H259" i="6"/>
  <c r="D260" i="6"/>
  <c r="H260" i="6"/>
  <c r="D261" i="6"/>
  <c r="H261" i="6"/>
  <c r="D262" i="6"/>
  <c r="H262" i="6"/>
  <c r="D263" i="6"/>
  <c r="H263" i="6"/>
  <c r="D264" i="6"/>
  <c r="H264" i="6"/>
  <c r="D265" i="6"/>
  <c r="H265" i="6"/>
  <c r="D266" i="6"/>
  <c r="H266" i="6"/>
  <c r="D267" i="6"/>
  <c r="H267" i="6"/>
  <c r="D268" i="6"/>
  <c r="H268" i="6"/>
  <c r="D269" i="6"/>
  <c r="H269" i="6"/>
  <c r="D270" i="6"/>
  <c r="H270" i="6"/>
  <c r="D271" i="6"/>
  <c r="H271" i="6"/>
  <c r="D272" i="6"/>
  <c r="H272" i="6"/>
  <c r="D273" i="6"/>
  <c r="H273" i="6"/>
  <c r="D274" i="6"/>
  <c r="H274" i="6"/>
  <c r="D275" i="6"/>
  <c r="H275" i="6"/>
  <c r="D276" i="6"/>
  <c r="H276" i="6"/>
  <c r="D277" i="6"/>
  <c r="H277" i="6"/>
  <c r="D278" i="6"/>
  <c r="H278" i="6"/>
  <c r="D279" i="6"/>
  <c r="H279" i="6"/>
  <c r="D280" i="6"/>
  <c r="H280" i="6"/>
  <c r="D281" i="6"/>
  <c r="H281" i="6"/>
  <c r="D282" i="6"/>
  <c r="H282" i="6"/>
  <c r="D283" i="6"/>
  <c r="H283" i="6"/>
  <c r="D284" i="6"/>
  <c r="H284" i="6"/>
  <c r="D285" i="6"/>
  <c r="H285" i="6"/>
  <c r="D286" i="6"/>
  <c r="H286" i="6"/>
  <c r="D287" i="6"/>
  <c r="H287" i="6"/>
  <c r="D288" i="6"/>
  <c r="H288" i="6"/>
  <c r="D289" i="6"/>
  <c r="H289" i="6"/>
  <c r="D290" i="6"/>
  <c r="H290" i="6"/>
  <c r="D291" i="6"/>
  <c r="H291" i="6"/>
  <c r="D292" i="6"/>
  <c r="H292" i="6"/>
  <c r="D293" i="6"/>
  <c r="H293" i="6"/>
  <c r="D294" i="6"/>
  <c r="H294" i="6"/>
  <c r="D295" i="6"/>
  <c r="H295" i="6"/>
  <c r="D296" i="6"/>
  <c r="H296" i="6"/>
  <c r="D297" i="6"/>
  <c r="H297" i="6"/>
  <c r="D298" i="6"/>
  <c r="H298" i="6"/>
  <c r="D299" i="6"/>
  <c r="H299" i="6"/>
  <c r="D300" i="6"/>
  <c r="H300" i="6"/>
  <c r="D301" i="6"/>
  <c r="H301" i="6"/>
  <c r="D302" i="6"/>
  <c r="H302" i="6"/>
  <c r="D303" i="6"/>
  <c r="H303" i="6"/>
  <c r="D304" i="6"/>
  <c r="H304" i="6"/>
  <c r="D305" i="6"/>
  <c r="H305" i="6"/>
  <c r="D306" i="6"/>
  <c r="H306" i="6"/>
  <c r="D307" i="6"/>
  <c r="H307" i="6"/>
  <c r="D308" i="6"/>
  <c r="H308" i="6"/>
  <c r="D309" i="6"/>
  <c r="H309" i="6"/>
  <c r="D310" i="6"/>
  <c r="H310" i="6"/>
  <c r="D311" i="6"/>
  <c r="H311" i="6"/>
  <c r="D312" i="6"/>
  <c r="H312" i="6"/>
  <c r="D313" i="6"/>
  <c r="H313" i="6"/>
  <c r="D314" i="6"/>
  <c r="H314" i="6"/>
  <c r="D315" i="6"/>
  <c r="H315" i="6"/>
  <c r="D316" i="6"/>
  <c r="H316" i="6"/>
  <c r="D317" i="6"/>
  <c r="H317" i="6"/>
  <c r="D318" i="6"/>
  <c r="H318" i="6"/>
  <c r="D319" i="6"/>
  <c r="H319" i="6"/>
  <c r="D320" i="6"/>
  <c r="H320" i="6"/>
  <c r="D321" i="6"/>
  <c r="H321" i="6"/>
  <c r="D322" i="6"/>
  <c r="H322" i="6"/>
  <c r="D323" i="6"/>
  <c r="H323" i="6"/>
  <c r="D324" i="6"/>
  <c r="H324" i="6"/>
  <c r="D325" i="6"/>
  <c r="H325" i="6"/>
  <c r="D326" i="6"/>
  <c r="H326" i="6"/>
  <c r="D327" i="6"/>
  <c r="H327" i="6"/>
  <c r="D328" i="6"/>
  <c r="H328" i="6"/>
  <c r="D329" i="6"/>
  <c r="H329" i="6"/>
  <c r="D330" i="6"/>
  <c r="H330" i="6"/>
  <c r="D331" i="6"/>
  <c r="H331" i="6"/>
  <c r="D332" i="6"/>
  <c r="H332" i="6"/>
  <c r="D333" i="6"/>
  <c r="H333" i="6"/>
  <c r="D334" i="6"/>
  <c r="H334" i="6"/>
  <c r="D335" i="6"/>
  <c r="H335" i="6"/>
  <c r="D336" i="6"/>
  <c r="H336" i="6"/>
  <c r="D337" i="6"/>
  <c r="H337" i="6"/>
  <c r="D338" i="6"/>
  <c r="H338" i="6"/>
  <c r="D339" i="6"/>
  <c r="H339" i="6"/>
  <c r="D340" i="6"/>
  <c r="H340" i="6"/>
  <c r="D341" i="6"/>
  <c r="H341" i="6"/>
  <c r="D342" i="6"/>
  <c r="H342" i="6"/>
  <c r="D343" i="6"/>
  <c r="H343" i="6"/>
  <c r="D344" i="6"/>
  <c r="H344" i="6"/>
  <c r="D345" i="6"/>
  <c r="H345" i="6"/>
  <c r="D346" i="6"/>
  <c r="H346" i="6"/>
  <c r="D347" i="6"/>
  <c r="H347" i="6"/>
  <c r="D348" i="6"/>
  <c r="H348" i="6"/>
  <c r="D349" i="6"/>
  <c r="H349" i="6"/>
  <c r="D350" i="6"/>
  <c r="H350" i="6"/>
  <c r="D351" i="6"/>
  <c r="H351" i="6"/>
  <c r="D352" i="6"/>
  <c r="H352" i="6"/>
  <c r="D353" i="6"/>
  <c r="H353" i="6"/>
  <c r="D354" i="6"/>
  <c r="H354" i="6"/>
  <c r="D355" i="6"/>
  <c r="H355" i="6"/>
  <c r="D356" i="6"/>
  <c r="H356" i="6"/>
  <c r="D357" i="6"/>
  <c r="H357" i="6"/>
  <c r="D358" i="6"/>
  <c r="H358" i="6"/>
  <c r="D359" i="6"/>
  <c r="H359" i="6"/>
  <c r="D360" i="6"/>
  <c r="H360" i="6"/>
  <c r="D361" i="6"/>
  <c r="H361" i="6"/>
  <c r="D362" i="6"/>
  <c r="H362" i="6"/>
  <c r="D363" i="6"/>
  <c r="H363" i="6"/>
  <c r="D364" i="6"/>
  <c r="H364" i="6"/>
  <c r="D365" i="6"/>
  <c r="H365" i="6"/>
  <c r="D366" i="6"/>
  <c r="H366" i="6"/>
  <c r="D367" i="6"/>
  <c r="H367" i="6"/>
  <c r="D368" i="6"/>
  <c r="H368" i="6"/>
  <c r="D369" i="6"/>
  <c r="H369" i="6"/>
  <c r="D370" i="6"/>
  <c r="H370" i="6"/>
  <c r="D371" i="6"/>
  <c r="H371" i="6"/>
  <c r="D372" i="6"/>
  <c r="H372" i="6"/>
  <c r="D373" i="6"/>
  <c r="H373" i="6"/>
  <c r="D374" i="6"/>
  <c r="H374" i="6"/>
  <c r="D375" i="6"/>
  <c r="H375" i="6"/>
  <c r="D376" i="6"/>
  <c r="H376" i="6"/>
  <c r="D377" i="6"/>
  <c r="H377" i="6"/>
  <c r="D378" i="6"/>
  <c r="H378" i="6"/>
  <c r="D379" i="6"/>
  <c r="H379" i="6"/>
  <c r="D380" i="6"/>
  <c r="H380" i="6"/>
  <c r="D381" i="6"/>
  <c r="H381" i="6"/>
  <c r="D382" i="6"/>
  <c r="H382" i="6"/>
  <c r="D383" i="6"/>
  <c r="H383" i="6"/>
  <c r="D384" i="6"/>
  <c r="H384" i="6"/>
  <c r="D385" i="6"/>
  <c r="H385" i="6"/>
  <c r="D386" i="6"/>
  <c r="H386" i="6"/>
  <c r="D387" i="6"/>
  <c r="H387" i="6"/>
  <c r="D388" i="6"/>
  <c r="H388" i="6"/>
  <c r="D389" i="6"/>
  <c r="H389" i="6"/>
  <c r="D390" i="6"/>
  <c r="H390" i="6"/>
  <c r="D391" i="6"/>
  <c r="H391" i="6"/>
  <c r="D392" i="6"/>
  <c r="H392" i="6"/>
  <c r="D393" i="6"/>
  <c r="H393" i="6"/>
  <c r="D394" i="6"/>
  <c r="H394" i="6"/>
  <c r="D395" i="6"/>
  <c r="H395" i="6"/>
  <c r="D396" i="6"/>
  <c r="H396" i="6"/>
  <c r="D397" i="6"/>
  <c r="H397" i="6"/>
  <c r="D398" i="6"/>
  <c r="H398" i="6"/>
  <c r="D399" i="6"/>
  <c r="H399" i="6"/>
  <c r="D400" i="6"/>
  <c r="H400" i="6"/>
  <c r="D401" i="6"/>
  <c r="H401" i="6"/>
  <c r="D402" i="6"/>
  <c r="H402" i="6"/>
  <c r="D403" i="6"/>
  <c r="H403" i="6"/>
  <c r="D404" i="6"/>
  <c r="H404" i="6"/>
  <c r="D405" i="6"/>
  <c r="H405" i="6"/>
  <c r="D406" i="6"/>
  <c r="H406" i="6"/>
  <c r="D407" i="6"/>
  <c r="H407" i="6"/>
  <c r="D408" i="6"/>
  <c r="H408" i="6"/>
  <c r="D409" i="6"/>
  <c r="H409" i="6"/>
  <c r="D410" i="6"/>
  <c r="H410" i="6"/>
  <c r="D411" i="6"/>
  <c r="H411" i="6"/>
  <c r="D412" i="6"/>
  <c r="H412" i="6"/>
  <c r="D413" i="6"/>
  <c r="H413" i="6"/>
  <c r="D414" i="6"/>
  <c r="H414" i="6"/>
  <c r="D415" i="6"/>
  <c r="H415" i="6"/>
  <c r="D416" i="6"/>
  <c r="H416" i="6"/>
  <c r="D417" i="6"/>
  <c r="H417" i="6"/>
  <c r="D418" i="6"/>
  <c r="H418" i="6"/>
  <c r="D419" i="6"/>
  <c r="H419" i="6"/>
  <c r="D420" i="6"/>
  <c r="H420" i="6"/>
  <c r="D421" i="6"/>
  <c r="H421" i="6"/>
  <c r="D422" i="6"/>
  <c r="H422" i="6"/>
  <c r="D423" i="6"/>
  <c r="H423" i="6"/>
  <c r="D424" i="6"/>
  <c r="H424" i="6"/>
  <c r="D425" i="6"/>
  <c r="H425" i="6"/>
  <c r="D426" i="6"/>
  <c r="H426" i="6"/>
  <c r="D427" i="6"/>
  <c r="H427" i="6"/>
  <c r="D428" i="6"/>
  <c r="H428" i="6"/>
  <c r="D429" i="6"/>
  <c r="H429" i="6"/>
  <c r="D430" i="6"/>
  <c r="H430" i="6"/>
  <c r="D431" i="6"/>
  <c r="H431" i="6"/>
  <c r="D432" i="6"/>
  <c r="H432" i="6"/>
  <c r="D433" i="6"/>
  <c r="H433" i="6"/>
  <c r="D434" i="6"/>
  <c r="H434" i="6"/>
  <c r="D435" i="6"/>
  <c r="H435" i="6"/>
  <c r="D436" i="6"/>
  <c r="H436" i="6"/>
  <c r="D437" i="6"/>
  <c r="H437" i="6"/>
  <c r="D438" i="6"/>
  <c r="H438" i="6"/>
  <c r="D439" i="6"/>
  <c r="H439" i="6"/>
  <c r="D440" i="6"/>
  <c r="H440" i="6"/>
  <c r="D441" i="6"/>
  <c r="H441" i="6"/>
  <c r="D442" i="6"/>
  <c r="H442" i="6"/>
  <c r="D443" i="6"/>
  <c r="H443" i="6"/>
  <c r="D444" i="6"/>
  <c r="H444" i="6"/>
  <c r="D445" i="6"/>
  <c r="H445" i="6"/>
  <c r="D446" i="6"/>
  <c r="H446" i="6"/>
  <c r="D447" i="6"/>
  <c r="H447" i="6"/>
  <c r="D448" i="6"/>
  <c r="H448" i="6"/>
  <c r="D449" i="6"/>
  <c r="H449" i="6"/>
  <c r="D450" i="6"/>
  <c r="H450" i="6"/>
  <c r="D451" i="6"/>
  <c r="H451" i="6"/>
  <c r="D452" i="6"/>
  <c r="H452" i="6"/>
  <c r="D453" i="6"/>
  <c r="H453" i="6"/>
  <c r="D454" i="6"/>
  <c r="H454" i="6"/>
  <c r="D455" i="6"/>
  <c r="H455" i="6"/>
  <c r="D456" i="6"/>
  <c r="H456" i="6"/>
  <c r="D457" i="6"/>
  <c r="H457" i="6"/>
  <c r="D458" i="6"/>
  <c r="H458" i="6"/>
  <c r="D459" i="6"/>
  <c r="H459" i="6"/>
  <c r="D460" i="6"/>
  <c r="H460" i="6"/>
  <c r="D461" i="6"/>
  <c r="H461" i="6"/>
  <c r="D462" i="6"/>
  <c r="H462" i="6"/>
  <c r="D463" i="6"/>
  <c r="H463" i="6"/>
  <c r="D464" i="6"/>
  <c r="H464" i="6"/>
  <c r="D465" i="6"/>
  <c r="H465" i="6"/>
  <c r="D466" i="6"/>
  <c r="H466" i="6"/>
  <c r="D467" i="6"/>
  <c r="H467" i="6"/>
  <c r="D468" i="6"/>
  <c r="H468" i="6"/>
  <c r="D469" i="6"/>
  <c r="H469" i="6"/>
  <c r="D470" i="6"/>
  <c r="H470" i="6"/>
  <c r="D471" i="6"/>
  <c r="H471" i="6"/>
  <c r="D472" i="6"/>
  <c r="H472" i="6"/>
  <c r="D473" i="6"/>
  <c r="H473" i="6"/>
  <c r="D474" i="6"/>
  <c r="H474" i="6"/>
  <c r="D475" i="6"/>
  <c r="H475" i="6"/>
  <c r="D476" i="6"/>
  <c r="H476" i="6"/>
  <c r="D477" i="6"/>
  <c r="H477" i="6"/>
  <c r="D478" i="6"/>
  <c r="H478" i="6"/>
  <c r="D479" i="6"/>
  <c r="H479" i="6"/>
  <c r="D480" i="6"/>
  <c r="H480" i="6"/>
  <c r="D481" i="6"/>
  <c r="H481" i="6"/>
  <c r="D482" i="6"/>
  <c r="H482" i="6"/>
  <c r="D483" i="6"/>
  <c r="H483" i="6"/>
  <c r="D484" i="6"/>
  <c r="H484" i="6"/>
  <c r="D485" i="6"/>
  <c r="H485" i="6"/>
  <c r="D486" i="6"/>
  <c r="H486" i="6"/>
  <c r="D487" i="6"/>
  <c r="H487" i="6"/>
  <c r="D488" i="6"/>
  <c r="H488" i="6"/>
  <c r="D489" i="6"/>
  <c r="H489" i="6"/>
  <c r="D490" i="6"/>
  <c r="H490" i="6"/>
  <c r="D491" i="6"/>
  <c r="H491" i="6"/>
  <c r="D492" i="6"/>
  <c r="H492" i="6"/>
  <c r="D493" i="6"/>
  <c r="H493" i="6"/>
  <c r="D494" i="6"/>
  <c r="H494" i="6"/>
  <c r="D495" i="6"/>
  <c r="H495" i="6"/>
  <c r="D496" i="6"/>
  <c r="H496" i="6"/>
  <c r="D497" i="6"/>
  <c r="H497" i="6"/>
  <c r="D498" i="6"/>
  <c r="H498" i="6"/>
  <c r="D499" i="6"/>
  <c r="H499" i="6"/>
  <c r="D500" i="6"/>
  <c r="H500" i="6"/>
  <c r="D501" i="6"/>
  <c r="H501" i="6"/>
  <c r="D502" i="6"/>
  <c r="H502" i="6"/>
  <c r="D503" i="6"/>
  <c r="H503" i="6"/>
  <c r="D504" i="6"/>
  <c r="H504" i="6"/>
  <c r="D505" i="6"/>
  <c r="H505" i="6"/>
  <c r="D506" i="6"/>
  <c r="H506" i="6"/>
  <c r="D507" i="6"/>
  <c r="H507" i="6"/>
  <c r="D508" i="6"/>
  <c r="H508" i="6"/>
  <c r="D509" i="6"/>
  <c r="H509" i="6"/>
  <c r="D510" i="6"/>
  <c r="H510" i="6"/>
  <c r="D511" i="6"/>
  <c r="H511" i="6"/>
  <c r="D512" i="6"/>
  <c r="H512" i="6"/>
  <c r="D513" i="6"/>
  <c r="H513" i="6"/>
  <c r="D514" i="6"/>
  <c r="H514" i="6"/>
  <c r="D515" i="6"/>
  <c r="H515" i="6"/>
  <c r="D516" i="6"/>
  <c r="H516" i="6"/>
  <c r="D517" i="6"/>
  <c r="H517" i="6"/>
  <c r="D518" i="6"/>
  <c r="H518" i="6"/>
  <c r="D519" i="6"/>
  <c r="H519" i="6"/>
  <c r="D520" i="6"/>
  <c r="H520" i="6"/>
  <c r="D521" i="6"/>
  <c r="H521" i="6"/>
  <c r="D522" i="6"/>
  <c r="H522" i="6"/>
  <c r="D523" i="6"/>
  <c r="H523" i="6"/>
  <c r="D524" i="6"/>
  <c r="H524" i="6"/>
  <c r="D525" i="6"/>
  <c r="H525" i="6"/>
  <c r="D526" i="6"/>
  <c r="H526" i="6"/>
  <c r="D527" i="6"/>
  <c r="H527" i="6"/>
  <c r="D528" i="6"/>
  <c r="H528" i="6"/>
  <c r="D529" i="6"/>
  <c r="H529" i="6"/>
  <c r="D530" i="6"/>
  <c r="H530" i="6"/>
  <c r="D531" i="6"/>
  <c r="H531" i="6"/>
  <c r="D532" i="6"/>
  <c r="H532" i="6"/>
  <c r="D533" i="6"/>
  <c r="H533" i="6"/>
  <c r="D534" i="6"/>
  <c r="H534" i="6"/>
  <c r="D535" i="6"/>
  <c r="H535" i="6"/>
  <c r="D536" i="6"/>
  <c r="H536" i="6"/>
  <c r="D537" i="6"/>
  <c r="H537" i="6"/>
  <c r="D538" i="6"/>
  <c r="H538" i="6"/>
  <c r="D539" i="6"/>
  <c r="H539" i="6"/>
  <c r="D540" i="6"/>
  <c r="H540" i="6"/>
  <c r="D541" i="6"/>
  <c r="H541" i="6"/>
  <c r="D542" i="6"/>
  <c r="H542" i="6"/>
  <c r="D543" i="6"/>
  <c r="H543" i="6"/>
  <c r="D544" i="6"/>
  <c r="H544" i="6"/>
  <c r="D545" i="6"/>
  <c r="H545" i="6"/>
  <c r="D546" i="6"/>
  <c r="H546" i="6"/>
  <c r="D547" i="6"/>
  <c r="H547" i="6"/>
  <c r="D548" i="6"/>
  <c r="H548" i="6"/>
  <c r="D549" i="6"/>
  <c r="H549" i="6"/>
  <c r="D550" i="6"/>
  <c r="H550" i="6"/>
  <c r="D551" i="6"/>
  <c r="H551" i="6"/>
  <c r="D552" i="6"/>
  <c r="H552" i="6"/>
  <c r="D553" i="6"/>
  <c r="H553" i="6"/>
  <c r="D554" i="6"/>
  <c r="H554" i="6"/>
  <c r="D555" i="6"/>
  <c r="H555" i="6"/>
  <c r="D556" i="6"/>
  <c r="H556" i="6"/>
  <c r="D557" i="6"/>
  <c r="H557" i="6"/>
  <c r="D558" i="6"/>
  <c r="H558" i="6"/>
  <c r="D559" i="6"/>
  <c r="H559" i="6"/>
  <c r="D560" i="6"/>
  <c r="H560" i="6"/>
  <c r="D561" i="6"/>
  <c r="H561" i="6"/>
  <c r="D562" i="6"/>
  <c r="H562" i="6"/>
  <c r="D563" i="6"/>
  <c r="H563" i="6"/>
  <c r="D564" i="6"/>
  <c r="H564" i="6"/>
  <c r="D565" i="6"/>
  <c r="H565" i="6"/>
  <c r="D566" i="6"/>
  <c r="H566" i="6"/>
  <c r="D567" i="6"/>
  <c r="H567" i="6"/>
  <c r="D568" i="6"/>
  <c r="H568" i="6"/>
  <c r="D569" i="6"/>
  <c r="H569" i="6"/>
  <c r="D570" i="6"/>
  <c r="H570" i="6"/>
  <c r="D571" i="6"/>
  <c r="H571" i="6"/>
  <c r="D572" i="6"/>
  <c r="H572" i="6"/>
  <c r="D573" i="6"/>
  <c r="H573" i="6"/>
  <c r="D574" i="6"/>
  <c r="H574" i="6"/>
  <c r="D575" i="6"/>
  <c r="H575" i="6"/>
  <c r="D576" i="6"/>
  <c r="H576" i="6"/>
  <c r="D577" i="6"/>
  <c r="H577" i="6"/>
  <c r="D578" i="6"/>
  <c r="H578" i="6"/>
  <c r="D579" i="6"/>
  <c r="H579" i="6"/>
  <c r="D580" i="6"/>
  <c r="H580" i="6"/>
  <c r="D581" i="6"/>
  <c r="H581" i="6"/>
  <c r="D582" i="6"/>
  <c r="H582" i="6"/>
  <c r="D583" i="6"/>
  <c r="H583" i="6"/>
  <c r="D584" i="6"/>
  <c r="H584" i="6"/>
  <c r="D585" i="6"/>
  <c r="H585" i="6"/>
  <c r="D586" i="6"/>
  <c r="H586" i="6"/>
  <c r="D587" i="6"/>
  <c r="H587" i="6"/>
  <c r="D588" i="6"/>
  <c r="H588" i="6"/>
  <c r="D589" i="6"/>
  <c r="H589" i="6"/>
  <c r="D590" i="6"/>
  <c r="H590" i="6"/>
  <c r="D591" i="6"/>
  <c r="H591" i="6"/>
  <c r="D592" i="6"/>
  <c r="H592" i="6"/>
  <c r="D593" i="6"/>
  <c r="H593" i="6"/>
  <c r="D594" i="6"/>
  <c r="H594" i="6"/>
  <c r="D595" i="6"/>
  <c r="H595" i="6"/>
  <c r="D596" i="6"/>
  <c r="H596" i="6"/>
  <c r="D597" i="6"/>
  <c r="H597" i="6"/>
  <c r="D598" i="6"/>
  <c r="H598" i="6"/>
  <c r="D599" i="6"/>
  <c r="H599" i="6"/>
  <c r="D600" i="6"/>
  <c r="H600" i="6"/>
  <c r="D601" i="6"/>
  <c r="H601" i="6"/>
  <c r="D602" i="6"/>
  <c r="H602" i="6"/>
  <c r="D603" i="6"/>
  <c r="H603" i="6"/>
  <c r="D604" i="6"/>
  <c r="H604" i="6"/>
  <c r="D605" i="6"/>
  <c r="H605" i="6"/>
  <c r="D606" i="6"/>
  <c r="H606" i="6"/>
  <c r="D607" i="6"/>
  <c r="H607" i="6"/>
  <c r="D608" i="6"/>
  <c r="H608" i="6"/>
  <c r="D609" i="6"/>
  <c r="H609" i="6"/>
  <c r="D610" i="6"/>
  <c r="H610" i="6"/>
  <c r="D611" i="6"/>
  <c r="H611" i="6"/>
  <c r="D612" i="6"/>
  <c r="H612" i="6"/>
  <c r="D613" i="6"/>
  <c r="H613" i="6"/>
  <c r="D614" i="6"/>
  <c r="H614" i="6"/>
  <c r="D615" i="6"/>
  <c r="H615" i="6"/>
  <c r="D616" i="6"/>
  <c r="H616" i="6"/>
  <c r="D617" i="6"/>
  <c r="H617" i="6"/>
  <c r="D618" i="6"/>
  <c r="H618" i="6"/>
  <c r="D619" i="6"/>
  <c r="H619" i="6"/>
  <c r="D620" i="6"/>
  <c r="H620" i="6"/>
  <c r="D621" i="6"/>
  <c r="H621" i="6"/>
  <c r="D622" i="6"/>
  <c r="H622" i="6"/>
  <c r="D623" i="6"/>
  <c r="H623" i="6"/>
  <c r="D624" i="6"/>
  <c r="H624" i="6"/>
  <c r="D625" i="6"/>
  <c r="H625" i="6"/>
  <c r="D626" i="6"/>
  <c r="H626" i="6"/>
  <c r="D627" i="6"/>
  <c r="H627" i="6"/>
  <c r="D628" i="6"/>
  <c r="H628" i="6"/>
  <c r="D629" i="6"/>
  <c r="H629" i="6"/>
  <c r="D630" i="6"/>
  <c r="H630" i="6"/>
  <c r="D631" i="6"/>
  <c r="H631" i="6"/>
  <c r="D632" i="6"/>
  <c r="H632" i="6"/>
  <c r="D633" i="6"/>
  <c r="H633" i="6"/>
  <c r="D634" i="6"/>
  <c r="H634" i="6"/>
  <c r="D635" i="6"/>
  <c r="H635" i="6"/>
  <c r="D636" i="6"/>
  <c r="H636" i="6"/>
  <c r="D637" i="6"/>
  <c r="H637" i="6"/>
  <c r="D638" i="6"/>
  <c r="H638" i="6"/>
  <c r="D639" i="6"/>
  <c r="H639" i="6"/>
  <c r="D640" i="6"/>
  <c r="H640" i="6"/>
  <c r="D641" i="6"/>
  <c r="H641" i="6"/>
  <c r="D642" i="6"/>
  <c r="H642" i="6"/>
  <c r="D643" i="6"/>
  <c r="H643" i="6"/>
  <c r="D644" i="6"/>
  <c r="H644" i="6"/>
  <c r="D645" i="6"/>
  <c r="H645" i="6"/>
  <c r="D646" i="6"/>
  <c r="H646" i="6"/>
  <c r="D647" i="6"/>
  <c r="H647" i="6"/>
  <c r="D648" i="6"/>
  <c r="H648" i="6"/>
  <c r="D649" i="6"/>
  <c r="H649" i="6"/>
  <c r="D650" i="6"/>
  <c r="H650" i="6"/>
  <c r="D651" i="6"/>
  <c r="H651" i="6"/>
  <c r="D652" i="6"/>
  <c r="H652" i="6"/>
  <c r="D653" i="6"/>
  <c r="H653" i="6"/>
  <c r="D654" i="6"/>
  <c r="H654" i="6"/>
  <c r="D655" i="6"/>
  <c r="H655" i="6"/>
  <c r="D656" i="6"/>
  <c r="H656" i="6"/>
  <c r="D657" i="6"/>
  <c r="H657" i="6"/>
  <c r="D658" i="6"/>
  <c r="H658" i="6"/>
  <c r="D659" i="6"/>
  <c r="H659" i="6"/>
  <c r="D660" i="6"/>
  <c r="H660" i="6"/>
  <c r="D661" i="6"/>
  <c r="H661" i="6"/>
  <c r="D662" i="6"/>
  <c r="H662" i="6"/>
  <c r="D663" i="6"/>
  <c r="H663" i="6"/>
  <c r="D664" i="6"/>
  <c r="H664" i="6"/>
  <c r="D665" i="6"/>
  <c r="H665" i="6"/>
  <c r="D666" i="6"/>
  <c r="H666" i="6"/>
  <c r="D667" i="6"/>
  <c r="H667" i="6"/>
  <c r="D668" i="6"/>
  <c r="H668" i="6"/>
  <c r="D669" i="6"/>
  <c r="H669" i="6"/>
  <c r="D670" i="6"/>
  <c r="H670" i="6"/>
  <c r="D671" i="6"/>
  <c r="H671" i="6"/>
  <c r="D672" i="6"/>
  <c r="H672" i="6"/>
  <c r="D673" i="6"/>
  <c r="H673" i="6"/>
  <c r="D674" i="6"/>
  <c r="H674" i="6"/>
  <c r="D675" i="6"/>
  <c r="H675" i="6"/>
  <c r="D676" i="6"/>
  <c r="H676" i="6"/>
  <c r="D677" i="6"/>
  <c r="H677" i="6"/>
  <c r="D678" i="6"/>
  <c r="H678" i="6"/>
  <c r="D679" i="6"/>
  <c r="H679" i="6"/>
  <c r="D680" i="6"/>
  <c r="H680" i="6"/>
  <c r="D681" i="6"/>
  <c r="H681" i="6"/>
  <c r="D682" i="6"/>
  <c r="H682" i="6"/>
  <c r="D683" i="6"/>
  <c r="H683" i="6"/>
  <c r="D684" i="6"/>
  <c r="H684" i="6"/>
  <c r="D685" i="6"/>
  <c r="H685" i="6"/>
  <c r="D686" i="6"/>
  <c r="H686" i="6"/>
  <c r="D687" i="6"/>
  <c r="H687" i="6"/>
  <c r="D688" i="6"/>
  <c r="H688" i="6"/>
  <c r="D689" i="6"/>
  <c r="H689" i="6"/>
  <c r="D690" i="6"/>
  <c r="H690" i="6"/>
  <c r="D691" i="6"/>
  <c r="H691" i="6"/>
  <c r="D692" i="6"/>
  <c r="H692" i="6"/>
  <c r="D693" i="6"/>
  <c r="H693" i="6"/>
  <c r="D694" i="6"/>
  <c r="H694" i="6"/>
  <c r="D695" i="6"/>
  <c r="H695" i="6"/>
  <c r="D696" i="6"/>
  <c r="H696" i="6"/>
  <c r="D697" i="6"/>
  <c r="H697" i="6"/>
  <c r="D698" i="6"/>
  <c r="H698" i="6"/>
  <c r="D699" i="6"/>
  <c r="H699" i="6"/>
  <c r="D700" i="6"/>
  <c r="H700" i="6"/>
  <c r="D701" i="6"/>
  <c r="H701" i="6"/>
  <c r="D702" i="6"/>
  <c r="H702" i="6"/>
  <c r="D703" i="6"/>
  <c r="H703" i="6"/>
  <c r="D704" i="6"/>
  <c r="H704" i="6"/>
  <c r="D705" i="6"/>
  <c r="H705" i="6"/>
  <c r="D706" i="6"/>
  <c r="H706" i="6"/>
  <c r="D707" i="6"/>
  <c r="H707" i="6"/>
  <c r="D708" i="6"/>
  <c r="H708" i="6"/>
  <c r="D709" i="6"/>
  <c r="H709" i="6"/>
  <c r="D710" i="6"/>
  <c r="H710" i="6"/>
  <c r="D711" i="6"/>
  <c r="H711" i="6"/>
  <c r="D712" i="6"/>
  <c r="H712" i="6"/>
  <c r="D713" i="6"/>
  <c r="H713" i="6"/>
  <c r="D714" i="6"/>
  <c r="H714" i="6"/>
  <c r="D715" i="6"/>
  <c r="H715" i="6"/>
  <c r="D716" i="6"/>
  <c r="H716" i="6"/>
  <c r="D717" i="6"/>
  <c r="H717" i="6"/>
  <c r="D718" i="6"/>
  <c r="H718" i="6"/>
  <c r="D719" i="6"/>
  <c r="H719" i="6"/>
  <c r="D720" i="6"/>
  <c r="H720" i="6"/>
  <c r="D721" i="6"/>
  <c r="H721" i="6"/>
  <c r="D722" i="6"/>
  <c r="H722" i="6"/>
  <c r="D723" i="6"/>
  <c r="H723" i="6"/>
  <c r="D724" i="6"/>
  <c r="H724" i="6"/>
  <c r="D725" i="6"/>
  <c r="H725" i="6"/>
  <c r="D726" i="6"/>
  <c r="H726" i="6"/>
  <c r="D727" i="6"/>
  <c r="H727" i="6"/>
  <c r="D728" i="6"/>
  <c r="H728" i="6"/>
  <c r="D729" i="6"/>
  <c r="H729" i="6"/>
  <c r="D730" i="6"/>
  <c r="H730" i="6"/>
  <c r="D731" i="6"/>
  <c r="H731" i="6"/>
  <c r="D732" i="6"/>
  <c r="H732" i="6"/>
  <c r="D733" i="6"/>
  <c r="H733" i="6"/>
  <c r="D734" i="6"/>
  <c r="H734" i="6"/>
  <c r="D735" i="6"/>
  <c r="H735" i="6"/>
  <c r="D736" i="6"/>
  <c r="H736" i="6"/>
  <c r="D737" i="6"/>
  <c r="H737" i="6"/>
  <c r="D738" i="6"/>
  <c r="H738" i="6"/>
  <c r="D739" i="6"/>
  <c r="H739" i="6"/>
  <c r="D740" i="6"/>
  <c r="H740" i="6"/>
  <c r="D741" i="6"/>
  <c r="H741" i="6"/>
  <c r="D742" i="6"/>
  <c r="H742" i="6"/>
  <c r="D743" i="6"/>
  <c r="H743" i="6"/>
  <c r="D744" i="6"/>
  <c r="H744" i="6"/>
  <c r="D745" i="6"/>
  <c r="H745" i="6"/>
  <c r="D746" i="6"/>
  <c r="H746" i="6"/>
  <c r="D747" i="6"/>
  <c r="H747" i="6"/>
  <c r="D748" i="6"/>
  <c r="H748" i="6"/>
  <c r="D749" i="6"/>
  <c r="H749" i="6"/>
  <c r="D750" i="6"/>
  <c r="H750" i="6"/>
  <c r="D751" i="6"/>
  <c r="H751" i="6"/>
  <c r="D752" i="6"/>
  <c r="H752" i="6"/>
  <c r="D753" i="6"/>
  <c r="H753" i="6"/>
  <c r="D754" i="6"/>
  <c r="H754" i="6"/>
  <c r="D755" i="6"/>
  <c r="H755" i="6"/>
  <c r="D756" i="6"/>
  <c r="H756" i="6"/>
  <c r="D757" i="6"/>
  <c r="H757" i="6"/>
  <c r="D758" i="6"/>
  <c r="H758" i="6"/>
  <c r="D759" i="6"/>
  <c r="H759" i="6"/>
  <c r="D760" i="6"/>
  <c r="H760" i="6"/>
  <c r="D761" i="6"/>
  <c r="H761" i="6"/>
  <c r="D762" i="6"/>
  <c r="H762" i="6"/>
  <c r="D763" i="6"/>
  <c r="H763" i="6"/>
  <c r="D764" i="6"/>
  <c r="H764" i="6"/>
  <c r="D765" i="6"/>
  <c r="H765" i="6"/>
  <c r="D766" i="6"/>
  <c r="H766" i="6"/>
  <c r="D767" i="6"/>
  <c r="H767" i="6"/>
  <c r="D768" i="6"/>
  <c r="H768" i="6"/>
  <c r="D769" i="6"/>
  <c r="H769" i="6"/>
  <c r="D770" i="6"/>
  <c r="H770" i="6"/>
  <c r="D771" i="6"/>
  <c r="H771" i="6"/>
  <c r="D772" i="6"/>
  <c r="H772" i="6"/>
  <c r="D773" i="6"/>
  <c r="H773" i="6"/>
  <c r="D774" i="6"/>
  <c r="H774" i="6"/>
  <c r="D775" i="6"/>
  <c r="H775" i="6"/>
  <c r="D776" i="6"/>
  <c r="H776" i="6"/>
  <c r="D777" i="6"/>
  <c r="H777" i="6"/>
  <c r="D778" i="6"/>
  <c r="H778" i="6"/>
  <c r="D779" i="6"/>
  <c r="H779" i="6"/>
  <c r="D780" i="6"/>
  <c r="H780" i="6"/>
  <c r="D781" i="6"/>
  <c r="H781" i="6"/>
  <c r="D782" i="6"/>
  <c r="H782" i="6"/>
  <c r="D783" i="6"/>
  <c r="H783" i="6"/>
  <c r="D784" i="6"/>
  <c r="H784" i="6"/>
  <c r="D785" i="6"/>
  <c r="H785" i="6"/>
  <c r="D786" i="6"/>
  <c r="H786" i="6"/>
  <c r="D787" i="6"/>
  <c r="H787" i="6"/>
  <c r="D788" i="6"/>
  <c r="H788" i="6"/>
  <c r="D789" i="6"/>
  <c r="H789" i="6"/>
  <c r="D790" i="6"/>
  <c r="H790" i="6"/>
  <c r="D791" i="6"/>
  <c r="H791" i="6"/>
  <c r="D792" i="6"/>
  <c r="H792" i="6"/>
  <c r="D793" i="6"/>
  <c r="H793" i="6"/>
  <c r="D794" i="6"/>
  <c r="H794" i="6"/>
  <c r="D795" i="6"/>
  <c r="H795" i="6"/>
  <c r="D796" i="6"/>
  <c r="H796" i="6"/>
  <c r="D797" i="6"/>
  <c r="H797" i="6"/>
  <c r="D798" i="6"/>
  <c r="H798" i="6"/>
  <c r="D799" i="6"/>
  <c r="H799" i="6"/>
  <c r="D800" i="6"/>
  <c r="H800" i="6"/>
  <c r="D801" i="6"/>
  <c r="H801" i="6"/>
  <c r="D802" i="6"/>
  <c r="H802" i="6"/>
  <c r="D803" i="6"/>
  <c r="H803" i="6"/>
  <c r="D804" i="6"/>
  <c r="H804" i="6"/>
  <c r="D805" i="6"/>
  <c r="H805" i="6"/>
  <c r="D806" i="6"/>
  <c r="H806" i="6"/>
  <c r="D807" i="6"/>
  <c r="H807" i="6"/>
  <c r="D808" i="6"/>
  <c r="H808" i="6"/>
  <c r="D809" i="6"/>
  <c r="H809" i="6"/>
  <c r="D810" i="6"/>
  <c r="H810" i="6"/>
  <c r="D811" i="6"/>
  <c r="H811" i="6"/>
  <c r="D812" i="6"/>
  <c r="H812" i="6"/>
  <c r="D813" i="6"/>
  <c r="H813" i="6"/>
  <c r="D814" i="6"/>
  <c r="H814" i="6"/>
  <c r="D815" i="6"/>
  <c r="H815" i="6"/>
  <c r="D816" i="6"/>
  <c r="H816" i="6"/>
  <c r="D817" i="6"/>
  <c r="H817" i="6"/>
  <c r="D818" i="6"/>
  <c r="H818" i="6"/>
  <c r="D819" i="6"/>
  <c r="H819" i="6"/>
  <c r="D820" i="6"/>
  <c r="H820" i="6"/>
  <c r="D821" i="6"/>
  <c r="H821" i="6"/>
  <c r="D822" i="6"/>
  <c r="H822" i="6"/>
  <c r="D823" i="6"/>
  <c r="H823" i="6"/>
  <c r="D824" i="6"/>
  <c r="H824" i="6"/>
  <c r="D825" i="6"/>
  <c r="H825" i="6"/>
  <c r="D826" i="6"/>
  <c r="H826" i="6"/>
  <c r="D827" i="6"/>
  <c r="H827" i="6"/>
  <c r="D828" i="6"/>
  <c r="H828" i="6"/>
  <c r="D829" i="6"/>
  <c r="H829" i="6"/>
  <c r="D830" i="6"/>
  <c r="H830" i="6"/>
  <c r="D831" i="6"/>
  <c r="H831" i="6"/>
  <c r="D832" i="6"/>
  <c r="H832" i="6"/>
  <c r="D833" i="6"/>
  <c r="H833" i="6"/>
  <c r="D834" i="6"/>
  <c r="H834" i="6"/>
  <c r="D835" i="6"/>
  <c r="H835" i="6"/>
  <c r="D836" i="6"/>
  <c r="H836" i="6"/>
  <c r="D837" i="6"/>
  <c r="H837" i="6"/>
  <c r="D838" i="6"/>
  <c r="H838" i="6"/>
  <c r="D839" i="6"/>
  <c r="H839" i="6"/>
  <c r="D840" i="6"/>
  <c r="H840" i="6"/>
  <c r="D841" i="6"/>
  <c r="H841" i="6"/>
  <c r="D842" i="6"/>
  <c r="H842" i="6"/>
  <c r="D843" i="6"/>
  <c r="H843" i="6"/>
  <c r="D844" i="6"/>
  <c r="H844" i="6"/>
  <c r="D845" i="6"/>
  <c r="H845" i="6"/>
  <c r="D846" i="6"/>
  <c r="H846" i="6"/>
  <c r="D847" i="6"/>
  <c r="H847" i="6"/>
  <c r="D848" i="6"/>
  <c r="H848" i="6"/>
  <c r="D849" i="6"/>
  <c r="H849" i="6"/>
  <c r="D850" i="6"/>
  <c r="H850" i="6"/>
  <c r="D851" i="6"/>
  <c r="H851" i="6"/>
  <c r="D852" i="6"/>
  <c r="H852" i="6"/>
  <c r="D853" i="6"/>
  <c r="H853" i="6"/>
  <c r="D854" i="6"/>
  <c r="H854" i="6"/>
  <c r="D855" i="6"/>
  <c r="H855" i="6"/>
  <c r="D856" i="6"/>
  <c r="H856" i="6"/>
  <c r="D857" i="6"/>
  <c r="H857" i="6"/>
  <c r="D858" i="6"/>
  <c r="H858" i="6"/>
  <c r="D859" i="6"/>
  <c r="H859" i="6"/>
  <c r="D860" i="6"/>
  <c r="H860" i="6"/>
  <c r="D861" i="6"/>
  <c r="H861" i="6"/>
  <c r="D862" i="6"/>
  <c r="H862" i="6"/>
  <c r="D863" i="6"/>
  <c r="H863" i="6"/>
  <c r="D864" i="6"/>
  <c r="H864" i="6"/>
  <c r="D865" i="6"/>
  <c r="H865" i="6"/>
  <c r="D866" i="6"/>
  <c r="H866" i="6"/>
  <c r="D867" i="6"/>
  <c r="H867" i="6"/>
  <c r="D868" i="6"/>
  <c r="H868" i="6"/>
  <c r="D869" i="6"/>
  <c r="H869" i="6"/>
  <c r="D870" i="6"/>
  <c r="H870" i="6"/>
  <c r="D871" i="6"/>
  <c r="H871" i="6"/>
  <c r="D872" i="6"/>
  <c r="H872" i="6"/>
  <c r="D873" i="6"/>
  <c r="H873" i="6"/>
  <c r="D874" i="6"/>
  <c r="H874" i="6"/>
  <c r="D875" i="6"/>
  <c r="H875" i="6"/>
  <c r="D876" i="6"/>
  <c r="H876" i="6"/>
  <c r="D877" i="6"/>
  <c r="H877" i="6"/>
  <c r="D878" i="6"/>
  <c r="H878" i="6"/>
  <c r="D879" i="6"/>
  <c r="H879" i="6"/>
  <c r="D880" i="6"/>
  <c r="H880" i="6"/>
  <c r="D881" i="6"/>
  <c r="H881" i="6"/>
  <c r="D882" i="6"/>
  <c r="H882" i="6"/>
  <c r="D883" i="6"/>
  <c r="H883" i="6"/>
  <c r="D884" i="6"/>
  <c r="H884" i="6"/>
  <c r="D885" i="6"/>
  <c r="H885" i="6"/>
  <c r="D886" i="6"/>
  <c r="H886" i="6"/>
  <c r="D887" i="6"/>
  <c r="H887" i="6"/>
  <c r="D888" i="6"/>
  <c r="H888" i="6"/>
  <c r="D889" i="6"/>
  <c r="H889" i="6"/>
  <c r="D890" i="6"/>
  <c r="H890" i="6"/>
  <c r="D891" i="6"/>
  <c r="H891" i="6"/>
  <c r="D892" i="6"/>
  <c r="H892" i="6"/>
  <c r="D893" i="6"/>
  <c r="H893" i="6"/>
  <c r="D894" i="6"/>
  <c r="H894" i="6"/>
  <c r="D895" i="6"/>
  <c r="H895" i="6"/>
  <c r="D896" i="6"/>
  <c r="H896" i="6"/>
  <c r="D897" i="6"/>
  <c r="H897" i="6"/>
  <c r="D898" i="6"/>
  <c r="H898" i="6"/>
  <c r="D899" i="6"/>
  <c r="H899" i="6"/>
  <c r="D900" i="6"/>
  <c r="H900" i="6"/>
  <c r="D901" i="6"/>
  <c r="H901" i="6"/>
  <c r="D902" i="6"/>
  <c r="H902" i="6"/>
  <c r="D903" i="6"/>
  <c r="H903" i="6"/>
  <c r="D904" i="6"/>
  <c r="H904" i="6"/>
  <c r="D905" i="6"/>
  <c r="H905" i="6"/>
  <c r="D906" i="6"/>
  <c r="H906" i="6"/>
  <c r="D907" i="6"/>
  <c r="H907" i="6"/>
  <c r="D908" i="6"/>
  <c r="H908" i="6"/>
  <c r="D909" i="6"/>
  <c r="H909" i="6"/>
  <c r="D910" i="6"/>
  <c r="H910" i="6"/>
  <c r="D911" i="6"/>
  <c r="H911" i="6"/>
  <c r="D912" i="6"/>
  <c r="H912" i="6"/>
  <c r="D913" i="6"/>
  <c r="H913" i="6"/>
  <c r="D914" i="6"/>
  <c r="H914" i="6"/>
  <c r="D915" i="6"/>
  <c r="H915" i="6"/>
  <c r="D916" i="6"/>
  <c r="H916" i="6"/>
  <c r="D917" i="6"/>
  <c r="H917" i="6"/>
  <c r="D918" i="6"/>
  <c r="H918" i="6"/>
  <c r="D919" i="6"/>
  <c r="H919" i="6"/>
  <c r="D920" i="6"/>
  <c r="H920" i="6"/>
  <c r="D921" i="6"/>
  <c r="H921" i="6"/>
  <c r="D922" i="6"/>
  <c r="H922" i="6"/>
  <c r="D923" i="6"/>
  <c r="H923" i="6"/>
  <c r="D924" i="6"/>
  <c r="H924" i="6"/>
  <c r="D925" i="6"/>
  <c r="H925" i="6"/>
  <c r="D926" i="6"/>
  <c r="H926" i="6"/>
  <c r="D927" i="6"/>
  <c r="H927" i="6"/>
  <c r="D928" i="6"/>
  <c r="H928" i="6"/>
  <c r="D929" i="6"/>
  <c r="H929" i="6"/>
  <c r="D930" i="6"/>
  <c r="H930" i="6"/>
  <c r="D931" i="6"/>
  <c r="H931" i="6"/>
  <c r="D932" i="6"/>
  <c r="H932" i="6"/>
  <c r="D933" i="6"/>
  <c r="H933" i="6"/>
  <c r="D934" i="6"/>
  <c r="H934" i="6"/>
  <c r="D935" i="6"/>
  <c r="H935" i="6"/>
  <c r="D936" i="6"/>
  <c r="H936" i="6"/>
  <c r="D937" i="6"/>
  <c r="H937" i="6"/>
  <c r="D938" i="6"/>
  <c r="H938" i="6"/>
  <c r="D939" i="6"/>
  <c r="H939" i="6"/>
  <c r="D940" i="6"/>
  <c r="H940" i="6"/>
  <c r="D941" i="6"/>
  <c r="H941" i="6"/>
  <c r="D942" i="6"/>
  <c r="H942" i="6"/>
  <c r="D943" i="6"/>
  <c r="H943" i="6"/>
  <c r="D944" i="6"/>
  <c r="H944" i="6"/>
  <c r="D945" i="6"/>
  <c r="H945" i="6"/>
  <c r="D946" i="6"/>
  <c r="H946" i="6"/>
  <c r="D947" i="6"/>
  <c r="H947" i="6"/>
  <c r="D948" i="6"/>
  <c r="H948" i="6"/>
  <c r="D949" i="6"/>
  <c r="H949" i="6"/>
  <c r="D950" i="6"/>
  <c r="H950" i="6"/>
  <c r="D951" i="6"/>
  <c r="H951" i="6"/>
  <c r="D952" i="6"/>
  <c r="H952" i="6"/>
  <c r="D953" i="6"/>
  <c r="H953" i="6"/>
  <c r="D954" i="6"/>
  <c r="H954" i="6"/>
  <c r="D955" i="6"/>
  <c r="H955" i="6"/>
  <c r="D956" i="6"/>
  <c r="H956" i="6"/>
  <c r="D957" i="6"/>
  <c r="H957" i="6"/>
  <c r="D958" i="6"/>
  <c r="H958" i="6"/>
  <c r="D959" i="6"/>
  <c r="H959" i="6"/>
  <c r="D960" i="6"/>
  <c r="H960" i="6"/>
  <c r="D961" i="6"/>
  <c r="H961" i="6"/>
  <c r="D962" i="6"/>
  <c r="H962" i="6"/>
  <c r="D963" i="6"/>
  <c r="H963" i="6"/>
  <c r="D964" i="6"/>
  <c r="H964" i="6"/>
  <c r="D965" i="6"/>
  <c r="H965" i="6"/>
  <c r="D966" i="6"/>
  <c r="H966" i="6"/>
  <c r="D967" i="6"/>
  <c r="H967" i="6"/>
  <c r="D968" i="6"/>
  <c r="H968" i="6"/>
  <c r="D969" i="6"/>
  <c r="H969" i="6"/>
  <c r="D970" i="6"/>
  <c r="H970" i="6"/>
  <c r="D971" i="6"/>
  <c r="H971" i="6"/>
  <c r="D972" i="6"/>
  <c r="H972" i="6"/>
  <c r="D973" i="6"/>
  <c r="H973" i="6"/>
  <c r="D974" i="6"/>
  <c r="H974" i="6"/>
  <c r="D975" i="6"/>
  <c r="H975" i="6"/>
  <c r="D976" i="6"/>
  <c r="H976" i="6"/>
  <c r="D977" i="6"/>
  <c r="H977" i="6"/>
  <c r="D978" i="6"/>
  <c r="H978" i="6"/>
  <c r="D979" i="6"/>
  <c r="H979" i="6"/>
  <c r="D980" i="6"/>
  <c r="H980" i="6"/>
  <c r="D981" i="6"/>
  <c r="H981" i="6"/>
  <c r="D982" i="6"/>
  <c r="H982" i="6"/>
  <c r="D983" i="6"/>
  <c r="H983" i="6"/>
  <c r="D984" i="6"/>
  <c r="H984" i="6"/>
  <c r="D985" i="6"/>
  <c r="H985" i="6"/>
  <c r="D986" i="6"/>
  <c r="H986" i="6"/>
  <c r="D987" i="6"/>
  <c r="H987" i="6"/>
  <c r="D988" i="6"/>
  <c r="H988" i="6"/>
  <c r="D989" i="6"/>
  <c r="H989" i="6"/>
  <c r="D990" i="6"/>
  <c r="H990" i="6"/>
  <c r="D991" i="6"/>
  <c r="H991" i="6"/>
  <c r="D992" i="6"/>
  <c r="H992" i="6"/>
  <c r="D993" i="6"/>
  <c r="H993" i="6"/>
  <c r="D994" i="6"/>
  <c r="H994" i="6"/>
  <c r="D995" i="6"/>
  <c r="H995" i="6"/>
  <c r="D996" i="6"/>
  <c r="H996" i="6"/>
  <c r="D997" i="6"/>
  <c r="H997" i="6"/>
  <c r="D998" i="6"/>
  <c r="H998" i="6"/>
  <c r="D999" i="6"/>
  <c r="H999" i="6"/>
  <c r="D1000" i="6"/>
  <c r="H1000" i="6"/>
  <c r="D1001" i="6"/>
  <c r="H1001" i="6"/>
  <c r="D1002" i="6"/>
  <c r="H1002" i="6"/>
  <c r="D1003" i="6"/>
  <c r="H1003" i="6"/>
  <c r="D1004" i="6"/>
  <c r="H1004" i="6"/>
  <c r="D1005" i="6"/>
  <c r="H1005" i="6"/>
  <c r="D1006" i="6"/>
  <c r="H1006" i="6"/>
  <c r="D1007" i="6"/>
  <c r="H1007" i="6"/>
  <c r="D1008" i="6"/>
  <c r="H1008" i="6"/>
  <c r="D1009" i="6"/>
  <c r="H1009" i="6"/>
  <c r="D1010" i="6"/>
  <c r="H1010" i="6"/>
  <c r="D1011" i="6"/>
  <c r="H1011" i="6"/>
  <c r="D1012" i="6"/>
  <c r="H1012" i="6"/>
  <c r="D1013" i="6"/>
  <c r="H1013" i="6"/>
  <c r="D1014" i="6"/>
  <c r="H1014" i="6"/>
  <c r="D1015" i="6"/>
  <c r="H1015" i="6"/>
  <c r="D1016" i="6"/>
  <c r="H1016" i="6"/>
  <c r="D1017" i="6"/>
  <c r="H1017" i="6"/>
  <c r="D1018" i="6"/>
  <c r="H1018" i="6"/>
  <c r="D1019" i="6"/>
  <c r="H1019" i="6"/>
  <c r="D1020" i="6"/>
  <c r="H1020" i="6"/>
  <c r="D1021" i="6"/>
  <c r="H1021" i="6"/>
  <c r="D1022" i="6"/>
  <c r="H1022" i="6"/>
  <c r="D1023" i="6"/>
  <c r="H1023" i="6"/>
  <c r="D1024" i="6"/>
  <c r="H1024" i="6"/>
  <c r="D1025" i="6"/>
  <c r="H1025" i="6"/>
  <c r="D1026" i="6"/>
  <c r="H1026" i="6"/>
  <c r="D1027" i="6"/>
  <c r="H1027" i="6"/>
  <c r="D1028" i="6"/>
  <c r="H1028" i="6"/>
  <c r="D1029" i="6"/>
  <c r="H1029" i="6"/>
  <c r="D1030" i="6"/>
  <c r="H1030" i="6"/>
  <c r="D1031" i="6"/>
  <c r="H1031" i="6"/>
  <c r="D1032" i="6"/>
  <c r="H1032" i="6"/>
  <c r="D1033" i="6"/>
  <c r="H1033" i="6"/>
  <c r="D1034" i="6"/>
  <c r="H1034" i="6"/>
  <c r="D1035" i="6"/>
  <c r="H1035" i="6"/>
  <c r="D1036" i="6"/>
  <c r="H1036" i="6"/>
  <c r="D1037" i="6"/>
  <c r="H1037" i="6"/>
  <c r="D1038" i="6"/>
  <c r="H1038" i="6"/>
  <c r="D1039" i="6"/>
  <c r="H1039" i="6"/>
  <c r="D1040" i="6"/>
  <c r="H1040" i="6"/>
  <c r="D1041" i="6"/>
  <c r="H1041" i="6"/>
  <c r="D1042" i="6"/>
  <c r="H1042" i="6"/>
  <c r="D1043" i="6"/>
  <c r="H1043" i="6"/>
  <c r="D1044" i="6"/>
  <c r="H1044" i="6"/>
  <c r="D1045" i="6"/>
  <c r="H1045" i="6"/>
  <c r="D1046" i="6"/>
  <c r="H1046" i="6"/>
  <c r="D1047" i="6"/>
  <c r="H1047" i="6"/>
  <c r="D1048" i="6"/>
  <c r="H1048" i="6"/>
  <c r="D1049" i="6"/>
  <c r="H1049" i="6"/>
  <c r="D1050" i="6"/>
  <c r="H1050" i="6"/>
  <c r="D1051" i="6"/>
  <c r="H1051" i="6"/>
  <c r="D1052" i="6"/>
  <c r="H1052" i="6"/>
  <c r="D1053" i="6"/>
  <c r="H1053" i="6"/>
  <c r="D1054" i="6"/>
  <c r="H1054" i="6"/>
  <c r="D1055" i="6"/>
  <c r="H1055" i="6"/>
  <c r="D1056" i="6"/>
  <c r="H1056" i="6"/>
  <c r="D1057" i="6"/>
  <c r="H1057" i="6"/>
  <c r="D1058" i="6"/>
  <c r="H1058" i="6"/>
  <c r="D1059" i="6"/>
  <c r="H1059" i="6"/>
  <c r="D1060" i="6"/>
  <c r="H1060" i="6"/>
  <c r="D1061" i="6"/>
  <c r="H1061" i="6"/>
  <c r="D1062" i="6"/>
  <c r="H1062" i="6"/>
  <c r="D1063" i="6"/>
  <c r="H1063" i="6"/>
  <c r="D1064" i="6"/>
  <c r="H1064" i="6"/>
  <c r="D1065" i="6"/>
  <c r="H1065" i="6"/>
  <c r="D1066" i="6"/>
  <c r="H1066" i="6"/>
  <c r="D1067" i="6"/>
  <c r="H1067" i="6"/>
  <c r="D1068" i="6"/>
  <c r="H1068" i="6"/>
  <c r="D1069" i="6"/>
  <c r="H1069" i="6"/>
  <c r="D1070" i="6"/>
  <c r="H1070" i="6"/>
  <c r="D1071" i="6"/>
  <c r="H1071" i="6"/>
  <c r="D1072" i="6"/>
  <c r="H1072" i="6"/>
  <c r="D1073" i="6"/>
  <c r="H1073" i="6"/>
  <c r="D1074" i="6"/>
  <c r="H1074" i="6"/>
  <c r="D1075" i="6"/>
  <c r="H1075" i="6"/>
  <c r="D1076" i="6"/>
  <c r="H1076" i="6"/>
  <c r="D1077" i="6"/>
  <c r="H1077" i="6"/>
  <c r="D1078" i="6"/>
  <c r="H1078" i="6"/>
  <c r="D1079" i="6"/>
  <c r="H1079" i="6"/>
  <c r="D1080" i="6"/>
  <c r="H1080" i="6"/>
  <c r="D1081" i="6"/>
  <c r="H1081" i="6"/>
  <c r="D1082" i="6"/>
  <c r="H1082" i="6"/>
  <c r="D1083" i="6"/>
  <c r="H1083" i="6"/>
  <c r="D1084" i="6"/>
  <c r="H1084" i="6"/>
  <c r="D1085" i="6"/>
  <c r="H1085" i="6"/>
  <c r="D1086" i="6"/>
  <c r="H1086" i="6"/>
  <c r="D1087" i="6"/>
  <c r="H1087" i="6"/>
  <c r="D1088" i="6"/>
  <c r="H1088" i="6"/>
  <c r="D1089" i="6"/>
  <c r="H1089" i="6"/>
  <c r="D1090" i="6"/>
  <c r="H1090" i="6"/>
  <c r="D1091" i="6"/>
  <c r="H1091" i="6"/>
  <c r="D1092" i="6"/>
  <c r="H1092" i="6"/>
  <c r="D1093" i="6"/>
  <c r="H1093" i="6"/>
  <c r="D1094" i="6"/>
  <c r="H1094" i="6"/>
  <c r="D1095" i="6"/>
  <c r="H1095" i="6"/>
  <c r="D1096" i="6"/>
  <c r="H1096" i="6"/>
  <c r="D1097" i="6"/>
  <c r="H1097" i="6"/>
  <c r="D1098" i="6"/>
  <c r="H1098" i="6"/>
  <c r="D1099" i="6"/>
  <c r="H1099" i="6"/>
  <c r="D1100" i="6"/>
  <c r="H1100" i="6"/>
  <c r="D1101" i="6"/>
  <c r="H1101" i="6"/>
  <c r="D1102" i="6"/>
  <c r="H1102" i="6"/>
  <c r="D1103" i="6"/>
  <c r="H1103" i="6"/>
  <c r="D1104" i="6"/>
  <c r="H1104" i="6"/>
  <c r="D1105" i="6"/>
  <c r="H1105" i="6"/>
  <c r="D1106" i="6"/>
  <c r="H1106" i="6"/>
  <c r="D1107" i="6"/>
  <c r="H1107" i="6"/>
  <c r="D1108" i="6"/>
  <c r="H1108" i="6"/>
  <c r="D1109" i="6"/>
  <c r="H1109" i="6"/>
  <c r="D1110" i="6"/>
  <c r="H1110" i="6"/>
  <c r="D1111" i="6"/>
  <c r="H1111" i="6"/>
  <c r="D1112" i="6"/>
  <c r="H1112" i="6"/>
  <c r="D1113" i="6"/>
  <c r="H1113" i="6"/>
  <c r="D1114" i="6"/>
  <c r="H1114" i="6"/>
  <c r="D1115" i="6"/>
  <c r="H1115" i="6"/>
  <c r="D1116" i="6"/>
  <c r="H1116" i="6"/>
  <c r="D1117" i="6"/>
  <c r="H1117" i="6"/>
  <c r="D1118" i="6"/>
  <c r="H1118" i="6"/>
  <c r="D1119" i="6"/>
  <c r="H1119" i="6"/>
  <c r="D1120" i="6"/>
  <c r="H1120" i="6"/>
  <c r="D1121" i="6"/>
  <c r="H1121" i="6"/>
  <c r="D1122" i="6"/>
  <c r="H1122" i="6"/>
  <c r="D1123" i="6"/>
  <c r="H1123" i="6"/>
  <c r="D1124" i="6"/>
  <c r="H1124" i="6"/>
  <c r="D1125" i="6"/>
  <c r="H1125" i="6"/>
  <c r="D1126" i="6"/>
  <c r="H1126" i="6"/>
  <c r="D1127" i="6"/>
  <c r="H1127" i="6"/>
  <c r="D1128" i="6"/>
  <c r="H1128" i="6"/>
  <c r="D1129" i="6"/>
  <c r="H1129" i="6"/>
  <c r="D1130" i="6"/>
  <c r="H1130" i="6"/>
  <c r="D1131" i="6"/>
  <c r="H1131" i="6"/>
  <c r="D1132" i="6"/>
  <c r="H1132" i="6"/>
  <c r="D1133" i="6"/>
  <c r="H1133" i="6"/>
  <c r="D1134" i="6"/>
  <c r="H1134" i="6"/>
  <c r="D1135" i="6"/>
  <c r="H1135" i="6"/>
  <c r="D1136" i="6"/>
  <c r="H1136" i="6"/>
  <c r="D1137" i="6"/>
  <c r="H1137" i="6"/>
  <c r="D1138" i="6"/>
  <c r="H1138" i="6"/>
  <c r="D1139" i="6"/>
  <c r="H1139" i="6"/>
  <c r="D1140" i="6"/>
  <c r="H1140" i="6"/>
  <c r="D1141" i="6"/>
  <c r="H1141" i="6"/>
  <c r="D1142" i="6"/>
  <c r="H1142" i="6"/>
  <c r="D1143" i="6"/>
  <c r="H1143" i="6"/>
  <c r="D1144" i="6"/>
  <c r="H1144" i="6"/>
  <c r="D1145" i="6"/>
  <c r="H1145" i="6"/>
  <c r="D1146" i="6"/>
  <c r="H1146" i="6"/>
  <c r="D1147" i="6"/>
  <c r="H1147" i="6"/>
  <c r="D1148" i="6"/>
  <c r="H1148" i="6"/>
  <c r="D1149" i="6"/>
  <c r="H1149" i="6"/>
  <c r="D1150" i="6"/>
  <c r="H1150" i="6"/>
  <c r="D1151" i="6"/>
  <c r="H1151" i="6"/>
  <c r="D1152" i="6"/>
  <c r="H1152" i="6"/>
  <c r="D1153" i="6"/>
  <c r="H1153" i="6"/>
  <c r="D1154" i="6"/>
  <c r="H1154" i="6"/>
  <c r="D1155" i="6"/>
  <c r="H1155" i="6"/>
  <c r="D1156" i="6"/>
  <c r="H1156" i="6"/>
  <c r="D1157" i="6"/>
  <c r="H1157" i="6"/>
  <c r="D1158" i="6"/>
  <c r="H1158" i="6"/>
  <c r="D1159" i="6"/>
  <c r="H1159" i="6"/>
  <c r="D1160" i="6"/>
  <c r="H1160" i="6"/>
  <c r="D1161" i="6"/>
  <c r="H1161" i="6"/>
  <c r="D1162" i="6"/>
  <c r="H1162" i="6"/>
  <c r="D1163" i="6"/>
  <c r="H1163" i="6"/>
  <c r="D1164" i="6"/>
  <c r="H1164" i="6"/>
  <c r="D1165" i="6"/>
  <c r="H1165" i="6"/>
  <c r="D1166" i="6"/>
  <c r="H1166" i="6"/>
  <c r="D1167" i="6"/>
  <c r="H1167" i="6"/>
  <c r="D1168" i="6"/>
  <c r="H1168" i="6"/>
  <c r="D1169" i="6"/>
  <c r="H1169" i="6"/>
  <c r="D1170" i="6"/>
  <c r="H1170" i="6"/>
  <c r="D1171" i="6"/>
  <c r="H1171" i="6"/>
  <c r="D1172" i="6"/>
  <c r="H1172" i="6"/>
  <c r="D1173" i="6"/>
  <c r="H1173" i="6"/>
  <c r="D1174" i="6"/>
  <c r="H1174" i="6"/>
  <c r="D1175" i="6"/>
  <c r="H1175" i="6"/>
  <c r="D1176" i="6"/>
  <c r="H1176" i="6"/>
  <c r="D1177" i="6"/>
  <c r="H1177" i="6"/>
  <c r="D1178" i="6"/>
  <c r="H1178" i="6"/>
  <c r="D1179" i="6"/>
  <c r="H1179" i="6"/>
  <c r="D1180" i="6"/>
  <c r="H1180" i="6"/>
  <c r="D1181" i="6"/>
  <c r="H1181" i="6"/>
  <c r="D1182" i="6"/>
  <c r="H1182" i="6"/>
  <c r="D1183" i="6"/>
  <c r="H1183" i="6"/>
  <c r="D1184" i="6"/>
  <c r="H1184" i="6"/>
  <c r="D1185" i="6"/>
  <c r="H1185" i="6"/>
  <c r="D1186" i="6"/>
  <c r="H1186" i="6"/>
  <c r="D1187" i="6"/>
  <c r="H1187" i="6"/>
  <c r="D1188" i="6"/>
  <c r="H1188" i="6"/>
  <c r="D1189" i="6"/>
  <c r="H1189" i="6"/>
  <c r="D1190" i="6"/>
  <c r="H1190" i="6"/>
  <c r="D1191" i="6"/>
  <c r="H1191" i="6"/>
  <c r="D1192" i="6"/>
  <c r="H1192" i="6"/>
  <c r="D1193" i="6"/>
  <c r="H1193" i="6"/>
  <c r="D1194" i="6"/>
  <c r="H1194" i="6"/>
  <c r="D1195" i="6"/>
  <c r="H1195" i="6"/>
  <c r="D1196" i="6"/>
  <c r="H1196" i="6"/>
  <c r="D1197" i="6"/>
  <c r="H1197" i="6"/>
  <c r="D1198" i="6"/>
  <c r="H1198" i="6"/>
  <c r="D1199" i="6"/>
  <c r="H1199" i="6"/>
  <c r="D1200" i="6"/>
  <c r="H1200" i="6"/>
  <c r="D1201" i="6"/>
  <c r="H1201" i="6"/>
  <c r="D1202" i="6"/>
  <c r="H1202" i="6"/>
  <c r="D1203" i="6"/>
  <c r="H1203" i="6"/>
  <c r="D1204" i="6"/>
  <c r="H1204" i="6"/>
  <c r="D1205" i="6"/>
  <c r="H1205" i="6"/>
  <c r="D1206" i="6"/>
  <c r="H1206" i="6"/>
  <c r="D1207" i="6"/>
  <c r="H1207" i="6"/>
  <c r="D1208" i="6"/>
  <c r="H1208" i="6"/>
  <c r="D1209" i="6"/>
  <c r="H1209" i="6"/>
  <c r="D1210" i="6"/>
  <c r="H1210" i="6"/>
  <c r="D1211" i="6"/>
  <c r="H1211" i="6"/>
  <c r="D1212" i="6"/>
  <c r="H1212" i="6"/>
  <c r="D1213" i="6"/>
  <c r="H1213" i="6"/>
  <c r="D1214" i="6"/>
  <c r="H1214" i="6"/>
  <c r="D1215" i="6"/>
  <c r="H1215" i="6"/>
  <c r="D1216" i="6"/>
  <c r="H1216" i="6"/>
  <c r="D1217" i="6"/>
  <c r="H1217" i="6"/>
  <c r="D1218" i="6"/>
  <c r="H1218" i="6"/>
  <c r="D1219" i="6"/>
  <c r="H1219" i="6"/>
  <c r="D1220" i="6"/>
  <c r="H1220" i="6"/>
  <c r="D1221" i="6"/>
  <c r="H1221" i="6"/>
  <c r="D1222" i="6"/>
  <c r="H1222" i="6"/>
  <c r="D1223" i="6"/>
  <c r="H1223" i="6"/>
  <c r="D1224" i="6"/>
  <c r="H1224" i="6"/>
  <c r="D1225" i="6"/>
  <c r="H1225" i="6"/>
  <c r="D1226" i="6"/>
  <c r="H1226" i="6"/>
  <c r="D1227" i="6"/>
  <c r="H1227" i="6"/>
  <c r="D1228" i="6"/>
  <c r="H1228" i="6"/>
  <c r="D1229" i="6"/>
  <c r="H1229" i="6"/>
  <c r="D1230" i="6"/>
  <c r="H1230" i="6"/>
  <c r="D1231" i="6"/>
  <c r="H1231" i="6"/>
  <c r="D1232" i="6"/>
  <c r="H1232" i="6"/>
  <c r="D1233" i="6"/>
  <c r="H1233" i="6"/>
  <c r="D1234" i="6"/>
  <c r="H1234" i="6"/>
  <c r="D1235" i="6"/>
  <c r="H1235" i="6"/>
  <c r="D1236" i="6"/>
  <c r="H1236" i="6"/>
  <c r="D1237" i="6"/>
  <c r="H1237" i="6"/>
  <c r="D1238" i="6"/>
  <c r="H1238" i="6"/>
  <c r="D1239" i="6"/>
  <c r="H1239" i="6"/>
  <c r="D1240" i="6"/>
  <c r="H1240" i="6"/>
  <c r="D1241" i="6"/>
  <c r="H1241" i="6"/>
  <c r="D1242" i="6"/>
  <c r="H1242" i="6"/>
  <c r="D1243" i="6"/>
  <c r="H1243" i="6"/>
  <c r="D1244" i="6"/>
  <c r="H1244" i="6"/>
  <c r="D1245" i="6"/>
  <c r="H1245" i="6"/>
  <c r="D1246" i="6"/>
  <c r="H1246" i="6"/>
  <c r="D1247" i="6"/>
  <c r="H1247" i="6"/>
  <c r="D1248" i="6"/>
  <c r="H1248" i="6"/>
  <c r="D1249" i="6"/>
  <c r="H1249" i="6"/>
  <c r="D1250" i="6"/>
  <c r="H1250" i="6"/>
  <c r="D1251" i="6"/>
  <c r="H1251" i="6"/>
  <c r="D1252" i="6"/>
  <c r="H1252" i="6"/>
  <c r="D1253" i="6"/>
  <c r="H1253" i="6"/>
  <c r="D1254" i="6"/>
  <c r="H1254" i="6"/>
  <c r="D1255" i="6"/>
  <c r="H1255" i="6"/>
  <c r="D1256" i="6"/>
  <c r="H1256" i="6"/>
  <c r="D1257" i="6"/>
  <c r="H1257" i="6"/>
  <c r="D1258" i="6"/>
  <c r="H1258" i="6"/>
  <c r="D1259" i="6"/>
  <c r="H1259" i="6"/>
  <c r="D1260" i="6"/>
  <c r="H1260" i="6"/>
  <c r="D1261" i="6"/>
  <c r="H1261" i="6"/>
  <c r="D1262" i="6"/>
  <c r="H1262" i="6"/>
  <c r="D1263" i="6"/>
  <c r="H1263" i="6"/>
  <c r="D1264" i="6"/>
  <c r="H1264" i="6"/>
  <c r="D1265" i="6"/>
  <c r="H1265" i="6"/>
  <c r="D1266" i="6"/>
  <c r="H1266" i="6"/>
  <c r="D1267" i="6"/>
  <c r="H1267" i="6"/>
  <c r="D1268" i="6"/>
  <c r="H1268" i="6"/>
  <c r="D1269" i="6"/>
  <c r="H1269" i="6"/>
  <c r="D1270" i="6"/>
  <c r="H1270" i="6"/>
  <c r="D1271" i="6"/>
  <c r="H1271" i="6"/>
  <c r="D1272" i="6"/>
  <c r="H1272" i="6"/>
  <c r="D1273" i="6"/>
  <c r="H1273" i="6"/>
  <c r="D1274" i="6"/>
  <c r="H1274" i="6"/>
  <c r="D1275" i="6"/>
  <c r="H1275" i="6"/>
  <c r="D1276" i="6"/>
  <c r="H1276" i="6"/>
  <c r="D1277" i="6"/>
  <c r="H1277" i="6"/>
  <c r="D1278" i="6"/>
  <c r="H1278" i="6"/>
  <c r="D1279" i="6"/>
  <c r="H1279" i="6"/>
  <c r="D1280" i="6"/>
  <c r="H1280" i="6"/>
  <c r="D1281" i="6"/>
  <c r="H1281" i="6"/>
  <c r="D1282" i="6"/>
  <c r="H1282" i="6"/>
  <c r="D1283" i="6"/>
  <c r="H1283" i="6"/>
  <c r="D1284" i="6"/>
  <c r="H1284" i="6"/>
  <c r="D1285" i="6"/>
  <c r="H1285" i="6"/>
  <c r="D1286" i="6"/>
  <c r="H1286" i="6"/>
  <c r="D1287" i="6"/>
  <c r="H1287" i="6"/>
  <c r="D1288" i="6"/>
  <c r="H1288" i="6"/>
  <c r="D1289" i="6"/>
  <c r="H1289" i="6"/>
  <c r="D1290" i="6"/>
  <c r="H1290" i="6"/>
  <c r="D1291" i="6"/>
  <c r="H1291" i="6"/>
  <c r="D1292" i="6"/>
  <c r="H1292" i="6"/>
  <c r="D1293" i="6"/>
  <c r="H1293" i="6"/>
  <c r="D1294" i="6"/>
  <c r="H1294" i="6"/>
  <c r="D1295" i="6"/>
  <c r="H1295" i="6"/>
  <c r="D1296" i="6"/>
  <c r="H1296" i="6"/>
  <c r="D1297" i="6"/>
  <c r="H1297" i="6"/>
  <c r="D1298" i="6"/>
  <c r="H1298" i="6"/>
  <c r="D1299" i="6"/>
  <c r="H1299" i="6"/>
  <c r="D1300" i="6"/>
  <c r="H1300" i="6"/>
  <c r="D1301" i="6"/>
  <c r="H1301" i="6"/>
  <c r="D1302" i="6"/>
  <c r="H1302" i="6"/>
  <c r="D1303" i="6"/>
  <c r="H1303" i="6"/>
  <c r="D1304" i="6"/>
  <c r="H1304" i="6"/>
  <c r="D1305" i="6"/>
  <c r="H1305" i="6"/>
  <c r="D1306" i="6"/>
  <c r="H1306" i="6"/>
  <c r="D1307" i="6"/>
  <c r="H1307" i="6"/>
  <c r="D1308" i="6"/>
  <c r="H1308" i="6"/>
  <c r="D1309" i="6"/>
  <c r="H1309" i="6"/>
  <c r="D1310" i="6"/>
  <c r="H1310" i="6"/>
  <c r="D1311" i="6"/>
  <c r="H1311" i="6"/>
  <c r="D1312" i="6"/>
  <c r="H1312" i="6"/>
  <c r="D1313" i="6"/>
  <c r="H1313" i="6"/>
  <c r="D1314" i="6"/>
  <c r="H1314" i="6"/>
  <c r="D1315" i="6"/>
  <c r="H1315" i="6"/>
  <c r="D1316" i="6"/>
  <c r="H1316" i="6"/>
  <c r="D1317" i="6"/>
  <c r="H1317" i="6"/>
  <c r="D1318" i="6"/>
  <c r="H1318" i="6"/>
  <c r="D1319" i="6"/>
  <c r="H1319" i="6"/>
  <c r="D1320" i="6"/>
  <c r="H1320" i="6"/>
  <c r="D1321" i="6"/>
  <c r="H1321" i="6"/>
  <c r="D1322" i="6"/>
  <c r="H1322" i="6"/>
  <c r="D1323" i="6"/>
  <c r="H1323" i="6"/>
  <c r="D1324" i="6"/>
  <c r="H1324" i="6"/>
  <c r="D1325" i="6"/>
  <c r="H1325" i="6"/>
  <c r="D1326" i="6"/>
  <c r="H1326" i="6"/>
  <c r="D1327" i="6"/>
  <c r="H1327" i="6"/>
  <c r="D1328" i="6"/>
  <c r="H1328" i="6"/>
  <c r="D1329" i="6"/>
  <c r="H1329" i="6"/>
  <c r="D1330" i="6"/>
  <c r="H1330" i="6"/>
  <c r="D1331" i="6"/>
  <c r="H1331" i="6"/>
  <c r="D1332" i="6"/>
  <c r="H1332" i="6"/>
  <c r="D1333" i="6"/>
  <c r="H1333" i="6"/>
  <c r="D1334" i="6"/>
  <c r="H1334" i="6"/>
  <c r="D1335" i="6"/>
  <c r="H1335" i="6"/>
  <c r="D1336" i="6"/>
  <c r="H1336" i="6"/>
  <c r="D1337" i="6"/>
  <c r="H1337" i="6"/>
  <c r="D1338" i="6"/>
  <c r="H1338" i="6"/>
  <c r="D1339" i="6"/>
  <c r="H1339" i="6"/>
  <c r="D1340" i="6"/>
  <c r="H1340" i="6"/>
  <c r="D1341" i="6"/>
  <c r="H1341" i="6"/>
  <c r="D1342" i="6"/>
  <c r="H1342" i="6"/>
  <c r="D1343" i="6"/>
  <c r="H1343" i="6"/>
  <c r="D1344" i="6"/>
  <c r="H1344" i="6"/>
  <c r="D1345" i="6"/>
  <c r="H1345" i="6"/>
  <c r="D1346" i="6"/>
  <c r="H1346" i="6"/>
  <c r="D1347" i="6"/>
  <c r="H1347" i="6"/>
  <c r="D1348" i="6"/>
  <c r="H1348" i="6"/>
  <c r="D1349" i="6"/>
  <c r="H1349" i="6"/>
  <c r="D1350" i="6"/>
  <c r="H1350" i="6"/>
  <c r="D1351" i="6"/>
  <c r="H1351" i="6"/>
  <c r="D1352" i="6"/>
  <c r="H1352" i="6"/>
  <c r="D1353" i="6"/>
  <c r="H1353" i="6"/>
  <c r="D1354" i="6"/>
  <c r="H1354" i="6"/>
  <c r="D1355" i="6"/>
  <c r="H1355" i="6"/>
  <c r="D1356" i="6"/>
  <c r="H1356" i="6"/>
  <c r="D1357" i="6"/>
  <c r="H1357" i="6"/>
  <c r="D1358" i="6"/>
  <c r="H1358" i="6"/>
  <c r="D1359" i="6"/>
  <c r="H1359" i="6"/>
  <c r="D1360" i="6"/>
  <c r="H1360" i="6"/>
  <c r="D1361" i="6"/>
  <c r="H1361" i="6"/>
  <c r="D1362" i="6"/>
  <c r="H1362" i="6"/>
  <c r="D1363" i="6"/>
  <c r="H1363" i="6"/>
  <c r="D1364" i="6"/>
  <c r="H1364" i="6"/>
  <c r="D1365" i="6"/>
  <c r="H1365" i="6"/>
  <c r="D1366" i="6"/>
  <c r="H1366" i="6"/>
  <c r="D1367" i="6"/>
  <c r="H1367" i="6"/>
  <c r="D1368" i="6"/>
  <c r="H1368" i="6"/>
  <c r="D1369" i="6"/>
  <c r="H1369" i="6"/>
  <c r="D1370" i="6"/>
  <c r="H1370" i="6"/>
  <c r="D1371" i="6"/>
  <c r="H1371" i="6"/>
  <c r="D1372" i="6"/>
  <c r="H1372" i="6"/>
  <c r="D1373" i="6"/>
  <c r="H1373" i="6"/>
  <c r="D1374" i="6"/>
  <c r="H1374" i="6"/>
  <c r="D1375" i="6"/>
  <c r="H1375" i="6"/>
  <c r="D1376" i="6"/>
  <c r="H1376" i="6"/>
  <c r="D1377" i="6"/>
  <c r="H1377" i="6"/>
  <c r="D1378" i="6"/>
  <c r="H1378" i="6"/>
  <c r="D1379" i="6"/>
  <c r="H1379" i="6"/>
  <c r="D1380" i="6"/>
  <c r="H1380" i="6"/>
  <c r="D1381" i="6"/>
  <c r="H1381" i="6"/>
  <c r="D1382" i="6"/>
  <c r="H1382" i="6"/>
  <c r="D1383" i="6"/>
  <c r="H1383" i="6"/>
  <c r="D1384" i="6"/>
  <c r="H1384" i="6"/>
  <c r="D1385" i="6"/>
  <c r="H1385" i="6"/>
  <c r="D1386" i="6"/>
  <c r="H1386" i="6"/>
  <c r="D1387" i="6"/>
  <c r="H1387" i="6"/>
  <c r="D1388" i="6"/>
  <c r="H1388" i="6"/>
  <c r="D1389" i="6"/>
  <c r="H1389" i="6"/>
  <c r="D1390" i="6"/>
  <c r="H1390" i="6"/>
  <c r="D1391" i="6"/>
  <c r="H1391" i="6"/>
  <c r="D1392" i="6"/>
  <c r="H1392" i="6"/>
  <c r="D1393" i="6"/>
  <c r="H1393" i="6"/>
  <c r="D1394" i="6"/>
  <c r="H1394" i="6"/>
  <c r="D1395" i="6"/>
  <c r="H1395" i="6"/>
  <c r="D1396" i="6"/>
  <c r="H1396" i="6"/>
  <c r="D1397" i="6"/>
  <c r="H1397" i="6"/>
  <c r="D1398" i="6"/>
  <c r="H1398" i="6"/>
  <c r="D1399" i="6"/>
  <c r="H1399" i="6"/>
  <c r="D1400" i="6"/>
  <c r="H1400" i="6"/>
  <c r="D1401" i="6"/>
  <c r="H1401" i="6"/>
  <c r="D1402" i="6"/>
  <c r="H1402" i="6"/>
  <c r="D1403" i="6"/>
  <c r="H1403" i="6"/>
  <c r="D1404" i="6"/>
  <c r="H1404" i="6"/>
  <c r="D1405" i="6"/>
  <c r="H1405" i="6"/>
  <c r="D1406" i="6"/>
  <c r="H1406" i="6"/>
  <c r="D1407" i="6"/>
  <c r="H1407" i="6"/>
  <c r="D1408" i="6"/>
  <c r="H1408" i="6"/>
  <c r="D1409" i="6"/>
  <c r="H1409" i="6"/>
  <c r="D1410" i="6"/>
  <c r="H1410" i="6"/>
  <c r="D1411" i="6"/>
  <c r="H1411" i="6"/>
  <c r="D1412" i="6"/>
  <c r="H1412" i="6"/>
  <c r="D1413" i="6"/>
  <c r="H1413" i="6"/>
  <c r="D1414" i="6"/>
  <c r="H1414" i="6"/>
  <c r="D1415" i="6"/>
  <c r="H1415" i="6"/>
  <c r="D1416" i="6"/>
  <c r="H1416" i="6"/>
  <c r="D1417" i="6"/>
  <c r="H1417" i="6"/>
  <c r="D1418" i="6"/>
  <c r="H1418" i="6"/>
  <c r="D1419" i="6"/>
  <c r="H1419" i="6"/>
  <c r="D1420" i="6"/>
  <c r="H1420" i="6"/>
  <c r="D1421" i="6"/>
  <c r="H1421" i="6"/>
  <c r="D1422" i="6"/>
  <c r="H1422" i="6"/>
  <c r="D1423" i="6"/>
  <c r="H1423" i="6"/>
  <c r="D1424" i="6"/>
  <c r="H1424" i="6"/>
  <c r="D1425" i="6"/>
  <c r="H1425" i="6"/>
  <c r="D1426" i="6"/>
  <c r="H1426" i="6"/>
  <c r="D1427" i="6"/>
  <c r="H1427" i="6"/>
  <c r="D1428" i="6"/>
  <c r="H1428" i="6"/>
  <c r="D1429" i="6"/>
  <c r="H1429" i="6"/>
  <c r="D1430" i="6"/>
  <c r="H1430" i="6"/>
  <c r="D1431" i="6"/>
  <c r="H1431" i="6"/>
  <c r="D1432" i="6"/>
  <c r="H1432" i="6"/>
  <c r="D1433" i="6"/>
  <c r="H1433" i="6"/>
  <c r="D1434" i="6"/>
  <c r="H1434" i="6"/>
  <c r="D1435" i="6"/>
  <c r="H1435" i="6"/>
  <c r="D1436" i="6"/>
  <c r="H1436" i="6"/>
  <c r="D1437" i="6"/>
  <c r="H1437" i="6"/>
  <c r="D1438" i="6"/>
  <c r="H1438" i="6"/>
  <c r="D1439" i="6"/>
  <c r="H1439" i="6"/>
  <c r="D1440" i="6"/>
  <c r="H1440" i="6"/>
  <c r="D1441" i="6"/>
  <c r="H1441" i="6"/>
  <c r="D1442" i="6"/>
  <c r="H1442" i="6"/>
  <c r="D1443" i="6"/>
  <c r="H1443" i="6"/>
  <c r="D1444" i="6"/>
  <c r="H1444" i="6"/>
  <c r="D1445" i="6"/>
  <c r="H1445" i="6"/>
  <c r="D1446" i="6"/>
  <c r="H1446" i="6"/>
  <c r="D1447" i="6"/>
  <c r="H1447" i="6"/>
  <c r="D1448" i="6"/>
  <c r="H1448" i="6"/>
  <c r="D1449" i="6"/>
  <c r="H1449" i="6"/>
  <c r="D1450" i="6"/>
  <c r="H1450" i="6"/>
  <c r="D1451" i="6"/>
  <c r="H1451" i="6"/>
  <c r="D1452" i="6"/>
  <c r="H1452" i="6"/>
  <c r="D1453" i="6"/>
  <c r="H1453" i="6"/>
  <c r="D1454" i="6"/>
  <c r="H1454" i="6"/>
  <c r="D1455" i="6"/>
  <c r="H1455" i="6"/>
  <c r="D1456" i="6"/>
  <c r="H1456" i="6"/>
  <c r="D1457" i="6"/>
  <c r="H1457" i="6"/>
  <c r="D1458" i="6"/>
  <c r="H1458" i="6"/>
  <c r="D1459" i="6"/>
  <c r="H1459" i="6"/>
  <c r="D1460" i="6"/>
  <c r="H1460" i="6"/>
  <c r="D1461" i="6"/>
  <c r="H1461" i="6"/>
  <c r="D1462" i="6"/>
  <c r="H1462" i="6"/>
  <c r="D1463" i="6"/>
  <c r="H1463" i="6"/>
  <c r="D1464" i="6"/>
  <c r="H1464" i="6"/>
  <c r="D1465" i="6"/>
  <c r="H1465" i="6"/>
  <c r="D1466" i="6"/>
  <c r="H1466" i="6"/>
  <c r="D1467" i="6"/>
  <c r="H1467" i="6"/>
  <c r="D1468" i="6"/>
  <c r="H1468" i="6"/>
  <c r="D1469" i="6"/>
  <c r="H1469" i="6"/>
  <c r="D1470" i="6"/>
  <c r="H1470" i="6"/>
  <c r="D1471" i="6"/>
  <c r="H1471" i="6"/>
  <c r="D1472" i="6"/>
  <c r="H1472" i="6"/>
  <c r="D1473" i="6"/>
  <c r="H1473" i="6"/>
  <c r="D1474" i="6"/>
  <c r="H1474" i="6"/>
  <c r="D1475" i="6"/>
  <c r="H1475" i="6"/>
  <c r="D1476" i="6"/>
  <c r="H1476" i="6"/>
  <c r="D1477" i="6"/>
  <c r="H1477" i="6"/>
  <c r="D1478" i="6"/>
  <c r="H1478" i="6"/>
  <c r="D1479" i="6"/>
  <c r="H1479" i="6"/>
  <c r="D1480" i="6"/>
  <c r="H1480" i="6"/>
  <c r="D1481" i="6"/>
  <c r="H1481" i="6"/>
  <c r="D1482" i="6"/>
  <c r="H1482" i="6"/>
  <c r="D1483" i="6"/>
  <c r="H1483" i="6"/>
  <c r="D1484" i="6"/>
  <c r="H1484" i="6"/>
  <c r="D1485" i="6"/>
  <c r="H1485" i="6"/>
  <c r="D1486" i="6"/>
  <c r="H1486" i="6"/>
  <c r="D1487" i="6"/>
  <c r="H1487" i="6"/>
  <c r="D1488" i="6"/>
  <c r="H1488" i="6"/>
  <c r="D1489" i="6"/>
  <c r="H1489" i="6"/>
  <c r="D1490" i="6"/>
  <c r="H1490" i="6"/>
  <c r="D1491" i="6"/>
  <c r="H1491" i="6"/>
  <c r="D1492" i="6"/>
  <c r="H1492" i="6"/>
  <c r="D1493" i="6"/>
  <c r="H1493" i="6"/>
  <c r="D1494" i="6"/>
  <c r="H1494" i="6"/>
  <c r="D1495" i="6"/>
  <c r="H1495" i="6"/>
  <c r="D1496" i="6"/>
  <c r="H1496" i="6"/>
  <c r="D1497" i="6"/>
  <c r="H1497" i="6"/>
  <c r="D1498" i="6"/>
  <c r="H1498" i="6"/>
  <c r="D1499" i="6"/>
  <c r="H1499" i="6"/>
  <c r="D1500" i="6"/>
  <c r="H1500" i="6"/>
  <c r="D1501" i="6"/>
  <c r="H1501" i="6"/>
  <c r="D1502" i="6"/>
  <c r="H1502" i="6"/>
  <c r="D1503" i="6"/>
  <c r="H1503" i="6"/>
  <c r="D1504" i="6"/>
  <c r="H1504" i="6"/>
  <c r="D1505" i="6"/>
  <c r="H1505" i="6"/>
  <c r="D1506" i="6"/>
  <c r="H1506" i="6"/>
  <c r="D1507" i="6"/>
  <c r="H1507" i="6"/>
  <c r="D1508" i="6"/>
  <c r="H1508" i="6"/>
  <c r="D1509" i="6"/>
  <c r="H1509" i="6"/>
  <c r="D1510" i="6"/>
  <c r="H1510" i="6"/>
  <c r="D1511" i="6"/>
  <c r="H1511" i="6"/>
  <c r="D1512" i="6"/>
  <c r="H1512" i="6"/>
  <c r="D1513" i="6"/>
  <c r="H1513" i="6"/>
  <c r="D1514" i="6"/>
  <c r="H1514" i="6"/>
  <c r="D1515" i="6"/>
  <c r="H1515" i="6"/>
  <c r="D1516" i="6"/>
  <c r="H1516" i="6"/>
  <c r="D1517" i="6"/>
  <c r="H1517" i="6"/>
  <c r="D1518" i="6"/>
  <c r="H1518" i="6"/>
  <c r="D1519" i="6"/>
  <c r="H1519" i="6"/>
  <c r="D1520" i="6"/>
  <c r="H1520" i="6"/>
  <c r="D1521" i="6"/>
  <c r="H1521" i="6"/>
  <c r="D1522" i="6"/>
  <c r="H1522" i="6"/>
  <c r="D1523" i="6"/>
  <c r="H1523" i="6"/>
  <c r="D1524" i="6"/>
  <c r="H1524" i="6"/>
  <c r="D1525" i="6"/>
  <c r="H1525" i="6"/>
  <c r="D1526" i="6"/>
  <c r="H1526" i="6"/>
  <c r="D1527" i="6"/>
  <c r="H1527" i="6"/>
  <c r="D1528" i="6"/>
  <c r="H1528" i="6"/>
  <c r="D1529" i="6"/>
  <c r="H1529" i="6"/>
  <c r="D1530" i="6"/>
  <c r="H1530" i="6"/>
  <c r="D1531" i="6"/>
  <c r="H1531" i="6"/>
  <c r="D1532" i="6"/>
  <c r="H1532" i="6"/>
  <c r="D1533" i="6"/>
  <c r="H1533" i="6"/>
  <c r="D1534" i="6"/>
  <c r="H1534" i="6"/>
  <c r="D1535" i="6"/>
  <c r="H1535" i="6"/>
  <c r="D1536" i="6"/>
  <c r="H1536" i="6"/>
  <c r="D1537" i="6"/>
  <c r="H1537" i="6"/>
  <c r="D1538" i="6"/>
  <c r="H1538" i="6"/>
  <c r="D1539" i="6"/>
  <c r="H1539" i="6"/>
  <c r="D1540" i="6"/>
  <c r="H1540" i="6"/>
  <c r="D1541" i="6"/>
  <c r="H1541" i="6"/>
  <c r="D1542" i="6"/>
  <c r="H1542" i="6"/>
  <c r="D1543" i="6"/>
  <c r="H1543" i="6"/>
  <c r="D1544" i="6"/>
  <c r="H1544" i="6"/>
  <c r="D1545" i="6"/>
  <c r="H1545" i="6"/>
  <c r="D1546" i="6"/>
  <c r="H1546" i="6"/>
  <c r="D1547" i="6"/>
  <c r="H1547" i="6"/>
  <c r="D1548" i="6"/>
  <c r="H1548" i="6"/>
  <c r="D1549" i="6"/>
  <c r="H1549" i="6"/>
  <c r="D1550" i="6"/>
  <c r="H1550" i="6"/>
  <c r="D1551" i="6"/>
  <c r="H1551" i="6"/>
  <c r="D1552" i="6"/>
  <c r="H1552" i="6"/>
  <c r="D1553" i="6"/>
  <c r="H1553" i="6"/>
  <c r="D1554" i="6"/>
  <c r="H1554" i="6"/>
  <c r="D1555" i="6"/>
  <c r="H1555" i="6"/>
  <c r="D1556" i="6"/>
  <c r="H1556" i="6"/>
  <c r="D1557" i="6"/>
  <c r="H1557" i="6"/>
  <c r="D1558" i="6"/>
  <c r="H1558" i="6"/>
  <c r="D1559" i="6"/>
  <c r="H1559" i="6"/>
  <c r="D1560" i="6"/>
  <c r="H1560" i="6"/>
  <c r="D1561" i="6"/>
  <c r="H1561" i="6"/>
  <c r="D1562" i="6"/>
  <c r="H1562" i="6"/>
  <c r="D1563" i="6"/>
  <c r="H1563" i="6"/>
  <c r="D1564" i="6"/>
  <c r="H1564" i="6"/>
  <c r="D1565" i="6"/>
  <c r="H1565" i="6"/>
  <c r="D1566" i="6"/>
  <c r="H1566" i="6"/>
  <c r="D1567" i="6"/>
  <c r="H1567" i="6"/>
  <c r="D1568" i="6"/>
  <c r="H1568" i="6"/>
  <c r="D1569" i="6"/>
  <c r="H1569" i="6"/>
  <c r="D1570" i="6"/>
  <c r="H1570" i="6"/>
  <c r="D1571" i="6"/>
  <c r="H1571" i="6"/>
  <c r="D1572" i="6"/>
  <c r="H1572" i="6"/>
  <c r="D1573" i="6"/>
  <c r="H1573" i="6"/>
  <c r="D1574" i="6"/>
  <c r="H1574" i="6"/>
  <c r="D1575" i="6"/>
  <c r="H1575" i="6"/>
  <c r="D1576" i="6"/>
  <c r="H1576" i="6"/>
  <c r="D1577" i="6"/>
  <c r="H1577" i="6"/>
  <c r="D1578" i="6"/>
  <c r="H1578" i="6"/>
  <c r="D1579" i="6"/>
  <c r="H1579" i="6"/>
  <c r="D1580" i="6"/>
  <c r="H1580" i="6"/>
  <c r="D1581" i="6"/>
  <c r="H1581" i="6"/>
  <c r="D1582" i="6"/>
  <c r="H1582" i="6"/>
  <c r="D1583" i="6"/>
  <c r="H1583" i="6"/>
  <c r="D1584" i="6"/>
  <c r="H1584" i="6"/>
  <c r="D1585" i="6"/>
  <c r="H1585" i="6"/>
  <c r="D1586" i="6"/>
  <c r="H1586" i="6"/>
  <c r="D1587" i="6"/>
  <c r="H1587" i="6"/>
  <c r="D1588" i="6"/>
  <c r="H1588" i="6"/>
  <c r="D1589" i="6"/>
  <c r="H1589" i="6"/>
  <c r="D1590" i="6"/>
  <c r="H1590" i="6"/>
  <c r="D1591" i="6"/>
  <c r="H1591" i="6"/>
  <c r="D1592" i="6"/>
  <c r="H1592" i="6"/>
  <c r="D1593" i="6"/>
  <c r="H1593" i="6"/>
  <c r="D1594" i="6"/>
  <c r="H1594" i="6"/>
  <c r="D1595" i="6"/>
  <c r="H1595" i="6"/>
  <c r="D1596" i="6"/>
  <c r="H1596" i="6"/>
  <c r="D1597" i="6"/>
  <c r="H1597" i="6"/>
  <c r="D1598" i="6"/>
  <c r="H1598" i="6"/>
  <c r="D1599" i="6"/>
  <c r="H1599" i="6"/>
  <c r="D1600" i="6"/>
  <c r="H1600" i="6"/>
  <c r="D1601" i="6"/>
  <c r="H1601" i="6"/>
  <c r="D1602" i="6"/>
  <c r="H1602" i="6"/>
  <c r="D1603" i="6"/>
  <c r="H1603" i="6"/>
  <c r="D1604" i="6"/>
  <c r="H1604" i="6"/>
  <c r="D1605" i="6"/>
  <c r="H1605" i="6"/>
  <c r="D1606" i="6"/>
  <c r="H1606" i="6"/>
  <c r="D1607" i="6"/>
  <c r="H1607" i="6"/>
  <c r="D1608" i="6"/>
  <c r="H1608" i="6"/>
  <c r="D1609" i="6"/>
  <c r="H1609" i="6"/>
  <c r="D1610" i="6"/>
  <c r="H1610" i="6"/>
  <c r="D1611" i="6"/>
  <c r="H1611" i="6"/>
  <c r="D1612" i="6"/>
  <c r="H1612" i="6"/>
  <c r="D1613" i="6"/>
  <c r="H1613" i="6"/>
  <c r="D1614" i="6"/>
  <c r="H1614" i="6"/>
  <c r="D1615" i="6"/>
  <c r="H1615" i="6"/>
  <c r="D1616" i="6"/>
  <c r="H1616" i="6"/>
  <c r="D1617" i="6"/>
  <c r="H1617" i="6"/>
  <c r="D1618" i="6"/>
  <c r="H1618" i="6"/>
  <c r="D1619" i="6"/>
  <c r="H1619" i="6"/>
  <c r="D1620" i="6"/>
  <c r="H1620" i="6"/>
  <c r="D1621" i="6"/>
  <c r="H1621" i="6"/>
  <c r="D1622" i="6"/>
  <c r="H1622" i="6"/>
  <c r="D1623" i="6"/>
  <c r="H1623" i="6"/>
  <c r="D1624" i="6"/>
  <c r="H1624" i="6"/>
  <c r="D1625" i="6"/>
  <c r="H1625" i="6"/>
  <c r="D1626" i="6"/>
  <c r="H1626" i="6"/>
  <c r="D1627" i="6"/>
  <c r="H1627" i="6"/>
  <c r="D1628" i="6"/>
  <c r="H1628" i="6"/>
  <c r="D1629" i="6"/>
  <c r="H1629" i="6"/>
  <c r="D1630" i="6"/>
  <c r="H1630" i="6"/>
  <c r="D1631" i="6"/>
  <c r="H1631" i="6"/>
  <c r="D1632" i="6"/>
  <c r="H1632" i="6"/>
  <c r="D1633" i="6"/>
  <c r="H1633" i="6"/>
  <c r="D1634" i="6"/>
  <c r="H1634" i="6"/>
  <c r="D1635" i="6"/>
  <c r="H1635" i="6"/>
  <c r="D1636" i="6"/>
  <c r="H1636" i="6"/>
  <c r="D1637" i="6"/>
  <c r="H1637" i="6"/>
  <c r="D1638" i="6"/>
  <c r="H1638" i="6"/>
  <c r="D1639" i="6"/>
  <c r="H1639" i="6"/>
  <c r="D1640" i="6"/>
  <c r="H1640" i="6"/>
  <c r="D1641" i="6"/>
  <c r="H1641" i="6"/>
  <c r="D1642" i="6"/>
  <c r="H1642" i="6"/>
  <c r="D1643" i="6"/>
  <c r="H1643" i="6"/>
  <c r="D1644" i="6"/>
  <c r="H1644" i="6"/>
  <c r="D1645" i="6"/>
  <c r="H1645" i="6"/>
  <c r="D1646" i="6"/>
  <c r="H1646" i="6"/>
  <c r="D1647" i="6"/>
  <c r="H1647" i="6"/>
  <c r="D1648" i="6"/>
  <c r="H1648" i="6"/>
  <c r="D1649" i="6"/>
  <c r="H1649" i="6"/>
  <c r="D1650" i="6"/>
  <c r="H1650" i="6"/>
  <c r="D1651" i="6"/>
  <c r="H1651" i="6"/>
  <c r="D1652" i="6"/>
  <c r="H1652" i="6"/>
  <c r="D1653" i="6"/>
  <c r="H1653" i="6"/>
  <c r="D1654" i="6"/>
  <c r="H1654" i="6"/>
  <c r="D1655" i="6"/>
  <c r="H1655" i="6"/>
  <c r="D1656" i="6"/>
  <c r="H1656" i="6"/>
  <c r="D1657" i="6"/>
  <c r="H1657" i="6"/>
  <c r="D1658" i="6"/>
  <c r="H1658" i="6"/>
  <c r="D1659" i="6"/>
  <c r="H1659" i="6"/>
  <c r="D1660" i="6"/>
  <c r="H1660" i="6"/>
  <c r="D1661" i="6"/>
  <c r="H1661" i="6"/>
  <c r="D1662" i="6"/>
  <c r="H1662" i="6"/>
  <c r="D1663" i="6"/>
  <c r="H1663" i="6"/>
  <c r="D1664" i="6"/>
  <c r="H1664" i="6"/>
  <c r="D1665" i="6"/>
  <c r="H1665" i="6"/>
  <c r="D1666" i="6"/>
  <c r="H1666" i="6"/>
  <c r="D1667" i="6"/>
  <c r="H1667" i="6"/>
  <c r="D1668" i="6"/>
  <c r="H1668" i="6"/>
  <c r="D1669" i="6"/>
  <c r="H1669" i="6"/>
  <c r="D1670" i="6"/>
  <c r="H1670" i="6"/>
  <c r="D1671" i="6"/>
  <c r="H1671" i="6"/>
  <c r="D1672" i="6"/>
  <c r="H1672" i="6"/>
  <c r="D1673" i="6"/>
  <c r="H1673" i="6"/>
  <c r="D1674" i="6"/>
  <c r="H1674" i="6"/>
  <c r="D1675" i="6"/>
  <c r="H1675" i="6"/>
  <c r="D1676" i="6"/>
  <c r="H1676" i="6"/>
  <c r="D1677" i="6"/>
  <c r="H1677" i="6"/>
  <c r="D1678" i="6"/>
  <c r="H1678" i="6"/>
  <c r="D1679" i="6"/>
  <c r="H1679" i="6"/>
  <c r="D1680" i="6"/>
  <c r="H1680" i="6"/>
  <c r="D1681" i="6"/>
  <c r="H1681" i="6"/>
  <c r="D1682" i="6"/>
  <c r="H1682" i="6"/>
  <c r="D1683" i="6"/>
  <c r="H1683" i="6"/>
  <c r="D1684" i="6"/>
  <c r="H1684" i="6"/>
  <c r="D1685" i="6"/>
  <c r="H1685" i="6"/>
  <c r="D1686" i="6"/>
  <c r="H1686" i="6"/>
  <c r="D1687" i="6"/>
  <c r="H1687" i="6"/>
  <c r="D1688" i="6"/>
  <c r="H1688" i="6"/>
  <c r="D1689" i="6"/>
  <c r="H1689" i="6"/>
  <c r="D1690" i="6"/>
  <c r="H1690" i="6"/>
  <c r="D1691" i="6"/>
  <c r="H1691" i="6"/>
  <c r="D1692" i="6"/>
  <c r="H1692" i="6"/>
  <c r="D1693" i="6"/>
  <c r="H1693" i="6"/>
  <c r="D1694" i="6"/>
  <c r="H1694" i="6"/>
  <c r="D1695" i="6"/>
  <c r="H1695" i="6"/>
  <c r="D1696" i="6"/>
  <c r="H1696" i="6"/>
  <c r="D1697" i="6"/>
  <c r="H1697" i="6"/>
  <c r="D1698" i="6"/>
  <c r="H1698" i="6"/>
  <c r="D1699" i="6"/>
  <c r="H1699" i="6"/>
  <c r="D1700" i="6"/>
  <c r="H1700" i="6"/>
  <c r="D1701" i="6"/>
  <c r="H1701" i="6"/>
  <c r="D1702" i="6"/>
  <c r="H1702" i="6"/>
  <c r="D1703" i="6"/>
  <c r="H1703" i="6"/>
  <c r="D1704" i="6"/>
  <c r="H1704" i="6"/>
  <c r="D1705" i="6"/>
  <c r="H1705" i="6"/>
  <c r="D1706" i="6"/>
  <c r="H1706" i="6"/>
  <c r="D1707" i="6"/>
  <c r="H1707" i="6"/>
  <c r="D1708" i="6"/>
  <c r="H1708" i="6"/>
  <c r="D1709" i="6"/>
  <c r="H1709" i="6"/>
  <c r="D1710" i="6"/>
  <c r="H1710" i="6"/>
  <c r="D1711" i="6"/>
  <c r="H1711" i="6"/>
  <c r="D1712" i="6"/>
  <c r="H1712" i="6"/>
  <c r="D1713" i="6"/>
  <c r="H1713" i="6"/>
  <c r="D1714" i="6"/>
  <c r="H1714" i="6"/>
  <c r="D1715" i="6"/>
  <c r="H1715" i="6"/>
  <c r="D1716" i="6"/>
  <c r="H1716" i="6"/>
  <c r="D1717" i="6"/>
  <c r="H1717" i="6"/>
  <c r="D1718" i="6"/>
  <c r="H1718" i="6"/>
  <c r="D1719" i="6"/>
  <c r="H1719" i="6"/>
  <c r="D1720" i="6"/>
  <c r="H1720" i="6"/>
  <c r="D1721" i="6"/>
  <c r="H1721" i="6"/>
  <c r="D1722" i="6"/>
  <c r="H1722" i="6"/>
  <c r="D1723" i="6"/>
  <c r="H1723" i="6"/>
  <c r="D1724" i="6"/>
  <c r="H1724" i="6"/>
  <c r="D1725" i="6"/>
  <c r="H1725" i="6"/>
  <c r="D1726" i="6"/>
  <c r="H1726" i="6"/>
  <c r="D1727" i="6"/>
  <c r="H1727" i="6"/>
  <c r="D1728" i="6"/>
  <c r="H1728" i="6"/>
  <c r="D1729" i="6"/>
  <c r="H1729" i="6"/>
  <c r="D1730" i="6"/>
  <c r="H1730" i="6"/>
  <c r="D1731" i="6"/>
  <c r="H1731" i="6"/>
  <c r="D1732" i="6"/>
  <c r="H1732" i="6"/>
  <c r="D1733" i="6"/>
  <c r="H1733" i="6"/>
  <c r="D1734" i="6"/>
  <c r="H1734" i="6"/>
  <c r="D1735" i="6"/>
  <c r="H1735" i="6"/>
  <c r="D1736" i="6"/>
  <c r="H1736" i="6"/>
  <c r="D1737" i="6"/>
  <c r="H1737" i="6"/>
  <c r="D1738" i="6"/>
  <c r="H1738" i="6"/>
  <c r="D1739" i="6"/>
  <c r="H1739" i="6"/>
  <c r="D1740" i="6"/>
  <c r="H1740" i="6"/>
  <c r="D1741" i="6"/>
  <c r="H1741" i="6"/>
  <c r="D1742" i="6"/>
  <c r="H1742" i="6"/>
  <c r="D1743" i="6"/>
  <c r="H1743" i="6"/>
  <c r="D1744" i="6"/>
  <c r="H1744" i="6"/>
  <c r="D1745" i="6"/>
  <c r="H1745" i="6"/>
  <c r="D1746" i="6"/>
  <c r="H1746" i="6"/>
  <c r="D1747" i="6"/>
  <c r="H1747" i="6"/>
  <c r="D1748" i="6"/>
  <c r="H1748" i="6"/>
  <c r="D1749" i="6"/>
  <c r="H1749" i="6"/>
  <c r="D1750" i="6"/>
  <c r="H1750" i="6"/>
  <c r="D1751" i="6"/>
  <c r="H1751" i="6"/>
  <c r="D1752" i="6"/>
  <c r="H1752" i="6"/>
  <c r="D1753" i="6"/>
  <c r="H1753" i="6"/>
  <c r="D1754" i="6"/>
  <c r="H1754" i="6"/>
  <c r="D1755" i="6"/>
  <c r="H1755" i="6"/>
  <c r="D1756" i="6"/>
  <c r="H1756" i="6"/>
  <c r="D1757" i="6"/>
  <c r="H1757" i="6"/>
  <c r="D1758" i="6"/>
  <c r="H1758" i="6"/>
  <c r="D1759" i="6"/>
  <c r="H1759" i="6"/>
  <c r="D1760" i="6"/>
  <c r="H1760" i="6"/>
  <c r="D1761" i="6"/>
  <c r="H1761" i="6"/>
  <c r="D1762" i="6"/>
  <c r="H1762" i="6"/>
  <c r="D1763" i="6"/>
  <c r="H1763" i="6"/>
  <c r="D1764" i="6"/>
  <c r="H1764" i="6"/>
  <c r="D1765" i="6"/>
  <c r="H1765" i="6"/>
  <c r="D1766" i="6"/>
  <c r="H1766" i="6"/>
  <c r="D1767" i="6"/>
  <c r="H1767" i="6"/>
  <c r="D1768" i="6"/>
  <c r="H1768" i="6"/>
  <c r="D1769" i="6"/>
  <c r="H1769" i="6"/>
  <c r="D1770" i="6"/>
  <c r="H1770" i="6"/>
  <c r="D1771" i="6"/>
  <c r="H1771" i="6"/>
  <c r="D1772" i="6"/>
  <c r="H1772" i="6"/>
  <c r="D1773" i="6"/>
  <c r="H1773" i="6"/>
  <c r="D1774" i="6"/>
  <c r="H1774" i="6"/>
  <c r="D1775" i="6"/>
  <c r="H1775" i="6"/>
  <c r="D1776" i="6"/>
  <c r="H1776" i="6"/>
  <c r="D1777" i="6"/>
  <c r="H1777" i="6"/>
  <c r="D1778" i="6"/>
  <c r="H1778" i="6"/>
  <c r="D1779" i="6"/>
  <c r="H1779" i="6"/>
  <c r="B1780" i="6"/>
  <c r="H1780" i="6" s="1"/>
  <c r="D1780" i="6"/>
  <c r="B1781" i="6"/>
  <c r="H1781" i="6" s="1"/>
  <c r="D1781" i="6"/>
  <c r="D1782" i="6"/>
  <c r="H1782" i="6"/>
  <c r="D1783" i="6"/>
  <c r="H1783" i="6"/>
  <c r="D1784" i="6"/>
  <c r="H1784" i="6"/>
  <c r="D1785" i="6"/>
  <c r="H1785" i="6"/>
  <c r="D1786" i="6"/>
  <c r="H1786" i="6"/>
  <c r="D1787" i="6"/>
  <c r="H1787" i="6"/>
  <c r="D1788" i="6"/>
  <c r="H1788" i="6"/>
  <c r="D1789" i="6"/>
  <c r="H1789" i="6"/>
  <c r="D1790" i="6"/>
  <c r="H1790" i="6"/>
  <c r="D1791" i="6"/>
  <c r="H1791" i="6"/>
  <c r="D1792" i="6"/>
  <c r="H1792" i="6"/>
  <c r="D1793" i="6"/>
  <c r="H1793" i="6"/>
  <c r="D1794" i="6"/>
  <c r="H1794" i="6"/>
  <c r="D1795" i="6"/>
  <c r="H1795" i="6"/>
  <c r="D1796" i="6"/>
  <c r="H1796" i="6"/>
  <c r="D1797" i="6"/>
  <c r="H1797" i="6"/>
  <c r="D1798" i="6"/>
  <c r="H1798" i="6"/>
  <c r="D1799" i="6"/>
  <c r="H1799" i="6"/>
  <c r="D1800" i="6"/>
  <c r="H1800" i="6"/>
  <c r="D1801" i="6"/>
  <c r="H1801" i="6"/>
  <c r="D1802" i="6"/>
  <c r="H1802" i="6"/>
  <c r="D1803" i="6"/>
  <c r="H1803" i="6"/>
  <c r="D1804" i="6"/>
  <c r="H1804" i="6"/>
  <c r="D1805" i="6"/>
  <c r="H1805" i="6"/>
  <c r="D1806" i="6"/>
  <c r="H1806" i="6"/>
  <c r="D1807" i="6"/>
  <c r="H1807" i="6"/>
  <c r="D1808" i="6"/>
  <c r="H1808" i="6"/>
  <c r="D1809" i="6"/>
  <c r="H1809" i="6"/>
  <c r="D1810" i="6"/>
  <c r="H1810" i="6"/>
  <c r="D1811" i="6"/>
  <c r="H1811" i="6"/>
  <c r="B1812" i="6"/>
  <c r="H1812" i="6" s="1"/>
  <c r="D1812" i="6"/>
  <c r="B1813" i="6"/>
  <c r="H1813" i="6" s="1"/>
  <c r="D1813" i="6"/>
  <c r="B1814" i="6"/>
  <c r="H1814" i="6" s="1"/>
  <c r="D1814" i="6"/>
  <c r="D1815" i="6"/>
  <c r="H1815" i="6"/>
  <c r="D1816" i="6"/>
  <c r="H1816" i="6"/>
  <c r="D1817" i="6"/>
  <c r="H1817" i="6"/>
  <c r="D1818" i="6"/>
  <c r="H1818" i="6"/>
  <c r="D1819" i="6"/>
  <c r="H1819" i="6"/>
  <c r="D1820" i="6"/>
  <c r="H1820" i="6"/>
  <c r="D1821" i="6"/>
  <c r="H1821" i="6"/>
  <c r="D1822" i="6"/>
  <c r="H1822" i="6"/>
  <c r="D1823" i="6"/>
  <c r="H1823" i="6"/>
  <c r="D1824" i="6"/>
  <c r="H1824" i="6"/>
  <c r="D1825" i="6"/>
  <c r="H1825" i="6"/>
  <c r="D1826" i="6"/>
  <c r="H1826" i="6"/>
  <c r="D1827" i="6"/>
  <c r="H1827" i="6"/>
  <c r="D1828" i="6"/>
  <c r="H1828" i="6"/>
  <c r="D1829" i="6"/>
  <c r="H1829" i="6"/>
  <c r="D1830" i="6"/>
  <c r="H1830" i="6"/>
  <c r="D1831" i="6"/>
  <c r="H1831" i="6"/>
  <c r="D1832" i="6"/>
  <c r="H1832" i="6"/>
  <c r="D1833" i="6"/>
  <c r="H1833" i="6"/>
  <c r="D1834" i="6"/>
  <c r="H1834" i="6"/>
  <c r="D1835" i="6"/>
  <c r="H1835" i="6"/>
  <c r="D1836" i="6"/>
  <c r="H1836" i="6"/>
  <c r="D1837" i="6"/>
  <c r="H1837" i="6"/>
  <c r="D1838" i="6"/>
  <c r="H1838" i="6"/>
  <c r="D1839" i="6"/>
  <c r="H1839" i="6"/>
  <c r="D1840" i="6"/>
  <c r="H1840" i="6"/>
  <c r="D1841" i="6"/>
  <c r="H1841" i="6"/>
  <c r="D1842" i="6"/>
  <c r="H1842" i="6"/>
  <c r="D1843" i="6"/>
  <c r="H1843" i="6"/>
  <c r="D1844" i="6"/>
  <c r="H1844" i="6"/>
  <c r="D1845" i="6"/>
  <c r="H1845" i="6"/>
  <c r="D1846" i="6"/>
  <c r="H1846" i="6"/>
  <c r="D1847" i="6"/>
  <c r="H1847" i="6"/>
  <c r="D1848" i="6"/>
  <c r="H1848" i="6"/>
  <c r="D1849" i="6"/>
  <c r="H1849" i="6"/>
  <c r="D1850" i="6"/>
  <c r="H1850" i="6"/>
  <c r="D1851" i="6"/>
  <c r="H1851" i="6"/>
  <c r="D1852" i="6"/>
  <c r="H1852" i="6"/>
  <c r="D1853" i="6"/>
  <c r="H1853" i="6"/>
  <c r="D1854" i="6"/>
  <c r="H1854" i="6"/>
  <c r="D1855" i="6"/>
  <c r="H1855" i="6"/>
  <c r="D1856" i="6"/>
  <c r="H1856" i="6"/>
  <c r="D1857" i="6"/>
  <c r="H1857" i="6"/>
  <c r="D1858" i="6"/>
  <c r="H1858" i="6"/>
  <c r="D1859" i="6"/>
  <c r="H1859" i="6"/>
  <c r="D1860" i="6"/>
  <c r="H1860" i="6"/>
  <c r="D1861" i="6"/>
  <c r="H1861" i="6"/>
  <c r="D1862" i="6"/>
  <c r="H1862" i="6"/>
  <c r="D1863" i="6"/>
  <c r="H1863" i="6"/>
  <c r="D1864" i="6"/>
  <c r="H1864" i="6"/>
  <c r="D1865" i="6"/>
  <c r="H1865" i="6"/>
  <c r="D1866" i="6"/>
  <c r="H1866" i="6"/>
  <c r="D1867" i="6"/>
  <c r="H1867" i="6"/>
  <c r="D1868" i="6"/>
  <c r="H1868" i="6"/>
  <c r="D1869" i="6"/>
  <c r="H1869" i="6"/>
  <c r="D1870" i="6"/>
  <c r="H1870" i="6"/>
  <c r="D1871" i="6"/>
  <c r="H1871" i="6"/>
  <c r="D1872" i="6"/>
  <c r="H1872" i="6"/>
  <c r="D1873" i="6"/>
  <c r="H1873" i="6"/>
  <c r="D1874" i="6"/>
  <c r="H1874" i="6"/>
  <c r="D1875" i="6"/>
  <c r="H1875" i="6"/>
  <c r="D1876" i="6"/>
  <c r="H1876" i="6"/>
  <c r="D1877" i="6"/>
  <c r="H1877" i="6"/>
  <c r="D1878" i="6"/>
  <c r="H1878" i="6"/>
  <c r="D1879" i="6"/>
  <c r="H1879" i="6"/>
  <c r="D1880" i="6"/>
  <c r="H1880" i="6"/>
  <c r="D1881" i="6"/>
  <c r="H1881" i="6"/>
  <c r="D1882" i="6"/>
  <c r="H1882" i="6"/>
  <c r="D1883" i="6"/>
  <c r="H1883" i="6"/>
  <c r="D1884" i="6"/>
  <c r="H1884" i="6"/>
  <c r="D1885" i="6"/>
  <c r="H1885" i="6"/>
  <c r="D1886" i="6"/>
  <c r="H1886" i="6"/>
  <c r="D1887" i="6"/>
  <c r="H1887" i="6"/>
  <c r="D1888" i="6"/>
  <c r="H1888" i="6"/>
  <c r="D1889" i="6"/>
  <c r="H1889" i="6"/>
  <c r="D1890" i="6"/>
  <c r="H1890" i="6"/>
  <c r="D1891" i="6"/>
  <c r="H1891" i="6"/>
  <c r="D1892" i="6"/>
  <c r="H1892" i="6"/>
  <c r="D1893" i="6"/>
  <c r="H1893" i="6"/>
  <c r="D1894" i="6"/>
  <c r="H1894" i="6"/>
  <c r="D1895" i="6"/>
  <c r="H1895" i="6"/>
  <c r="D1896" i="6"/>
  <c r="H1896" i="6"/>
  <c r="D1897" i="6"/>
  <c r="H1897" i="6"/>
  <c r="D1898" i="6"/>
  <c r="H1898" i="6"/>
  <c r="D1899" i="6"/>
  <c r="H1899" i="6"/>
  <c r="D1900" i="6"/>
  <c r="H1900" i="6"/>
  <c r="D1901" i="6"/>
  <c r="H1901" i="6"/>
  <c r="D1902" i="6"/>
  <c r="H1902" i="6"/>
  <c r="D1903" i="6"/>
  <c r="H1903" i="6"/>
  <c r="D1904" i="6"/>
  <c r="H1904" i="6"/>
  <c r="D1905" i="6"/>
  <c r="H1905" i="6"/>
  <c r="D1906" i="6"/>
  <c r="H1906" i="6"/>
  <c r="D1907" i="6"/>
  <c r="H1907" i="6"/>
  <c r="D1908" i="6"/>
  <c r="H1908" i="6"/>
  <c r="D1909" i="6"/>
  <c r="H1909" i="6"/>
  <c r="D1910" i="6"/>
  <c r="H1910" i="6"/>
  <c r="D1911" i="6"/>
  <c r="H1911" i="6"/>
  <c r="D1912" i="6"/>
  <c r="H1912" i="6"/>
  <c r="D1913" i="6"/>
  <c r="H1913" i="6"/>
  <c r="D1914" i="6"/>
  <c r="H1914" i="6"/>
  <c r="D1915" i="6"/>
  <c r="H1915" i="6"/>
  <c r="D1916" i="6"/>
  <c r="H1916" i="6"/>
  <c r="D1917" i="6"/>
  <c r="H1917" i="6"/>
  <c r="D1918" i="6"/>
  <c r="H1918" i="6"/>
  <c r="D1919" i="6"/>
  <c r="H1919" i="6"/>
  <c r="D1920" i="6"/>
  <c r="H1920" i="6"/>
  <c r="D1921" i="6"/>
  <c r="H1921" i="6"/>
  <c r="D1922" i="6"/>
  <c r="H1922" i="6"/>
  <c r="D1923" i="6"/>
  <c r="H1923" i="6"/>
  <c r="D1924" i="6"/>
  <c r="H1924" i="6"/>
  <c r="D1925" i="6"/>
  <c r="H1925" i="6"/>
  <c r="D1926" i="6"/>
  <c r="H1926" i="6"/>
  <c r="D1927" i="6"/>
  <c r="H1927" i="6"/>
  <c r="D1928" i="6"/>
  <c r="H1928" i="6"/>
  <c r="D1929" i="6"/>
  <c r="H1929" i="6"/>
  <c r="D1930" i="6"/>
  <c r="H1930" i="6"/>
  <c r="D1931" i="6"/>
  <c r="H1931" i="6"/>
  <c r="D1932" i="6"/>
  <c r="H1932" i="6"/>
  <c r="D1933" i="6"/>
  <c r="H1933" i="6"/>
  <c r="D1934" i="6"/>
  <c r="H1934" i="6"/>
  <c r="D1935" i="6"/>
  <c r="H1935" i="6"/>
  <c r="D1936" i="6"/>
  <c r="H1936" i="6"/>
  <c r="D1937" i="6"/>
  <c r="H1937" i="6"/>
  <c r="D1938" i="6"/>
  <c r="H1938" i="6"/>
  <c r="D1939" i="6"/>
  <c r="H1939" i="6"/>
  <c r="D1940" i="6"/>
  <c r="H1940" i="6"/>
  <c r="D1941" i="6"/>
  <c r="H1941" i="6"/>
  <c r="D1942" i="6"/>
  <c r="H1942" i="6"/>
  <c r="D1943" i="6"/>
  <c r="H1943" i="6"/>
  <c r="D1944" i="6"/>
  <c r="H1944" i="6"/>
  <c r="D1945" i="6"/>
  <c r="H1945" i="6"/>
  <c r="D1946" i="6"/>
  <c r="H1946" i="6"/>
  <c r="D1947" i="6"/>
  <c r="H1947" i="6"/>
  <c r="D1948" i="6"/>
  <c r="H1948" i="6"/>
  <c r="D1949" i="6"/>
  <c r="H1949" i="6"/>
  <c r="D1950" i="6"/>
  <c r="H1950" i="6"/>
  <c r="D1951" i="6"/>
  <c r="H1951" i="6"/>
  <c r="D1952" i="6"/>
  <c r="H1952" i="6"/>
  <c r="D1953" i="6"/>
  <c r="H1953" i="6"/>
  <c r="D1954" i="6"/>
  <c r="H1954" i="6"/>
  <c r="D1955" i="6"/>
  <c r="H1955" i="6"/>
  <c r="D1956" i="6"/>
  <c r="H1956" i="6"/>
  <c r="D1957" i="6"/>
  <c r="H1957" i="6"/>
  <c r="D1958" i="6"/>
  <c r="H1958" i="6"/>
  <c r="D1959" i="6"/>
  <c r="H1959" i="6"/>
  <c r="D1960" i="6"/>
  <c r="H1960" i="6"/>
  <c r="D1961" i="6"/>
  <c r="H1961" i="6"/>
  <c r="D1962" i="6"/>
  <c r="H1962" i="6"/>
  <c r="D1963" i="6"/>
  <c r="H1963" i="6"/>
  <c r="D1964" i="6"/>
  <c r="H1964" i="6"/>
  <c r="D1965" i="6"/>
  <c r="H1965" i="6"/>
  <c r="D1966" i="6"/>
  <c r="H1966" i="6"/>
  <c r="D1967" i="6"/>
  <c r="H1967" i="6"/>
  <c r="D1968" i="6"/>
  <c r="H1968" i="6"/>
  <c r="D1969" i="6"/>
  <c r="H1969" i="6"/>
  <c r="D1970" i="6"/>
  <c r="H1970" i="6"/>
  <c r="D1971" i="6"/>
  <c r="H1971" i="6"/>
  <c r="D1972" i="6"/>
  <c r="H1972" i="6"/>
  <c r="D1973" i="6"/>
  <c r="H1973" i="6"/>
  <c r="B1974" i="6"/>
  <c r="H1974" i="6" s="1"/>
  <c r="D1974" i="6"/>
  <c r="B1975" i="6"/>
  <c r="H1975" i="6" s="1"/>
  <c r="D1975" i="6"/>
  <c r="B1976" i="6"/>
  <c r="H1976" i="6" s="1"/>
  <c r="D1976" i="6"/>
  <c r="D1977" i="6"/>
  <c r="H1977" i="6"/>
  <c r="D1978" i="6"/>
  <c r="H1978" i="6"/>
  <c r="D1979" i="6"/>
  <c r="H1979" i="6"/>
  <c r="D1980" i="6"/>
  <c r="H1980" i="6"/>
  <c r="D1981" i="6"/>
  <c r="H1981" i="6"/>
  <c r="D1982" i="6"/>
  <c r="H1982" i="6"/>
  <c r="D1983" i="6"/>
  <c r="H1983" i="6"/>
  <c r="D1984" i="6"/>
  <c r="H1984" i="6"/>
  <c r="D1985" i="6"/>
  <c r="H1985" i="6"/>
  <c r="D1986" i="6"/>
  <c r="H1986" i="6"/>
  <c r="D1987" i="6"/>
  <c r="H1987" i="6"/>
  <c r="D1988" i="6"/>
  <c r="H1988" i="6"/>
  <c r="D1989" i="6"/>
  <c r="H1989" i="6"/>
  <c r="D1990" i="6"/>
  <c r="H1990" i="6"/>
  <c r="D1991" i="6"/>
  <c r="H1991" i="6"/>
  <c r="D1992" i="6"/>
  <c r="H1992" i="6"/>
  <c r="D1993" i="6"/>
  <c r="H1993" i="6"/>
  <c r="D1994" i="6"/>
  <c r="H1994" i="6"/>
  <c r="D1995" i="6"/>
  <c r="H1995" i="6"/>
  <c r="D1996" i="6"/>
  <c r="H1996" i="6"/>
  <c r="D1997" i="6"/>
  <c r="H1997" i="6"/>
  <c r="D1998" i="6"/>
  <c r="H1998" i="6"/>
  <c r="D1999" i="6"/>
  <c r="H1999" i="6"/>
  <c r="D2000" i="6"/>
  <c r="H2000" i="6"/>
  <c r="D2001" i="6"/>
  <c r="H2001" i="6"/>
  <c r="D2002" i="6"/>
  <c r="H2002" i="6"/>
  <c r="D2003" i="6"/>
  <c r="H2003" i="6"/>
  <c r="D2004" i="6"/>
  <c r="H2004" i="6"/>
  <c r="D2005" i="6"/>
  <c r="H2005" i="6"/>
  <c r="D2006" i="6"/>
  <c r="H2006" i="6"/>
  <c r="D2007" i="6"/>
  <c r="H2007" i="6"/>
  <c r="D2008" i="6"/>
  <c r="H2008" i="6"/>
  <c r="D2009" i="6"/>
  <c r="H2009" i="6"/>
  <c r="D2010" i="6"/>
  <c r="H2010" i="6"/>
  <c r="D2011" i="6"/>
  <c r="H2011" i="6"/>
  <c r="D2012" i="6"/>
  <c r="H2012" i="6"/>
  <c r="D2013" i="6"/>
  <c r="H2013" i="6"/>
  <c r="D2014" i="6"/>
  <c r="H2014" i="6"/>
  <c r="D2015" i="6"/>
  <c r="H2015" i="6"/>
  <c r="D2016" i="6"/>
  <c r="H2016" i="6"/>
  <c r="D2017" i="6"/>
  <c r="H2017" i="6"/>
  <c r="D2018" i="6"/>
  <c r="H2018" i="6"/>
  <c r="D2019" i="6"/>
  <c r="H2019" i="6"/>
  <c r="D2020" i="6"/>
  <c r="H2020" i="6"/>
  <c r="D2021" i="6"/>
  <c r="H2021" i="6"/>
  <c r="D2022" i="6"/>
  <c r="H2022" i="6"/>
  <c r="D2023" i="6"/>
  <c r="H2023" i="6"/>
  <c r="D2024" i="6"/>
  <c r="H2024" i="6"/>
  <c r="D2025" i="6"/>
  <c r="H2025" i="6"/>
  <c r="D2026" i="6"/>
  <c r="H2026" i="6"/>
  <c r="D2027" i="6"/>
  <c r="H2027" i="6"/>
  <c r="D2028" i="6"/>
  <c r="H2028" i="6"/>
  <c r="D2029" i="6"/>
  <c r="H2029" i="6"/>
  <c r="D2030" i="6"/>
  <c r="H2030" i="6"/>
  <c r="D2031" i="6"/>
  <c r="H2031" i="6"/>
  <c r="D2032" i="6"/>
  <c r="H2032" i="6"/>
  <c r="D2033" i="6"/>
  <c r="H2033" i="6"/>
  <c r="D2034" i="6"/>
  <c r="H2034" i="6"/>
  <c r="D2035" i="6"/>
  <c r="H2035" i="6"/>
  <c r="D2036" i="6"/>
  <c r="H2036" i="6"/>
  <c r="D2037" i="6"/>
  <c r="H2037" i="6"/>
  <c r="D2038" i="6"/>
  <c r="H2038" i="6"/>
  <c r="D2039" i="6"/>
  <c r="H2039" i="6"/>
  <c r="D2040" i="6"/>
  <c r="H2040" i="6"/>
  <c r="D2041" i="6"/>
  <c r="H2041" i="6"/>
  <c r="D2042" i="6"/>
  <c r="H2042" i="6"/>
  <c r="D2043" i="6"/>
  <c r="H2043" i="6"/>
  <c r="D2044" i="6"/>
  <c r="H2044" i="6"/>
  <c r="D2045" i="6"/>
  <c r="H2045" i="6"/>
  <c r="D2046" i="6"/>
  <c r="H2046" i="6"/>
  <c r="D2047" i="6"/>
  <c r="H2047" i="6"/>
  <c r="D2048" i="6"/>
  <c r="H2048" i="6"/>
  <c r="D2049" i="6"/>
  <c r="H2049" i="6"/>
  <c r="D2050" i="6"/>
  <c r="H2050" i="6"/>
  <c r="D2051" i="6"/>
  <c r="H2051" i="6"/>
  <c r="D2052" i="6"/>
  <c r="H2052" i="6"/>
  <c r="D2053" i="6"/>
  <c r="H2053" i="6"/>
  <c r="D2054" i="6"/>
  <c r="H2054" i="6"/>
  <c r="D2055" i="6"/>
  <c r="H2055" i="6"/>
  <c r="D2056" i="6"/>
  <c r="H2056" i="6"/>
  <c r="D2057" i="6"/>
  <c r="H2057" i="6"/>
  <c r="D2058" i="6"/>
  <c r="H2058" i="6"/>
  <c r="D2059" i="6"/>
  <c r="H2059" i="6"/>
  <c r="D2060" i="6"/>
  <c r="H2060" i="6"/>
  <c r="D2061" i="6"/>
  <c r="H2061" i="6"/>
  <c r="D2062" i="6"/>
  <c r="H2062" i="6"/>
  <c r="D2063" i="6"/>
  <c r="H2063" i="6"/>
  <c r="D2064" i="6"/>
  <c r="H2064" i="6"/>
  <c r="D2065" i="6"/>
  <c r="H2065" i="6"/>
  <c r="D2066" i="6"/>
  <c r="H2066" i="6"/>
  <c r="D2067" i="6"/>
  <c r="H2067" i="6"/>
  <c r="D2068" i="6"/>
  <c r="H2068" i="6"/>
  <c r="D2069" i="6"/>
  <c r="H2069" i="6"/>
  <c r="D2070" i="6"/>
  <c r="H2070" i="6"/>
  <c r="D2071" i="6"/>
  <c r="H2071" i="6"/>
  <c r="D2072" i="6"/>
  <c r="H2072" i="6"/>
  <c r="D2073" i="6"/>
  <c r="H2073" i="6"/>
  <c r="D2074" i="6"/>
  <c r="H2074" i="6"/>
  <c r="D2075" i="6"/>
  <c r="H2075" i="6"/>
  <c r="D2076" i="6"/>
  <c r="H2076" i="6"/>
  <c r="D2077" i="6"/>
  <c r="H2077" i="6"/>
  <c r="D2078" i="6"/>
  <c r="H2078" i="6"/>
  <c r="D2079" i="6"/>
  <c r="H2079" i="6"/>
  <c r="D2080" i="6"/>
  <c r="H2080" i="6"/>
  <c r="D2081" i="6"/>
  <c r="H2081" i="6"/>
  <c r="D2082" i="6"/>
  <c r="H2082" i="6"/>
  <c r="D2083" i="6"/>
  <c r="H2083" i="6"/>
  <c r="D2084" i="6"/>
  <c r="H2084" i="6"/>
  <c r="D2085" i="6"/>
  <c r="H2085" i="6"/>
  <c r="D2086" i="6"/>
  <c r="H2086" i="6"/>
  <c r="D2087" i="6"/>
  <c r="H2087" i="6"/>
  <c r="D2088" i="6"/>
  <c r="H2088" i="6"/>
  <c r="D2089" i="6"/>
  <c r="H2089" i="6"/>
  <c r="D2090" i="6"/>
  <c r="H2090" i="6"/>
  <c r="D2091" i="6"/>
  <c r="H2091" i="6"/>
  <c r="D2092" i="6"/>
  <c r="H2092" i="6"/>
  <c r="D2093" i="6"/>
  <c r="H2093" i="6"/>
  <c r="D2094" i="6"/>
  <c r="H2094" i="6"/>
  <c r="D2095" i="6"/>
  <c r="H2095" i="6"/>
  <c r="D2096" i="6"/>
  <c r="H2096" i="6"/>
  <c r="D2097" i="6"/>
  <c r="H2097" i="6"/>
  <c r="D2098" i="6"/>
  <c r="H2098" i="6"/>
  <c r="D2099" i="6"/>
  <c r="H2099" i="6"/>
  <c r="D2100" i="6"/>
  <c r="H2100" i="6"/>
  <c r="D2101" i="6"/>
  <c r="H2101" i="6"/>
  <c r="D2102" i="6"/>
  <c r="H2102" i="6"/>
  <c r="D2103" i="6"/>
  <c r="H2103" i="6"/>
  <c r="D2104" i="6"/>
  <c r="H2104" i="6"/>
  <c r="D2105" i="6"/>
  <c r="H2105" i="6"/>
  <c r="D2106" i="6"/>
  <c r="H2106" i="6"/>
  <c r="D2107" i="6"/>
  <c r="H2107" i="6"/>
  <c r="D2108" i="6"/>
  <c r="H2108" i="6"/>
  <c r="D2109" i="6"/>
  <c r="H2109" i="6"/>
  <c r="D2110" i="6"/>
  <c r="H2110" i="6"/>
  <c r="D2111" i="6"/>
  <c r="H2111" i="6"/>
  <c r="D2112" i="6"/>
  <c r="H2112" i="6"/>
  <c r="D2113" i="6"/>
  <c r="H2113" i="6"/>
  <c r="B2114" i="6"/>
  <c r="H2114" i="6" s="1"/>
  <c r="D2114" i="6"/>
  <c r="B2115" i="6"/>
  <c r="H2115" i="6" s="1"/>
  <c r="D2115" i="6"/>
  <c r="B2116" i="6"/>
  <c r="H2116" i="6" s="1"/>
  <c r="D2116" i="6"/>
  <c r="D2117" i="6"/>
  <c r="H2117" i="6"/>
  <c r="D2118" i="6"/>
  <c r="H2118" i="6"/>
  <c r="D2119" i="6"/>
  <c r="H2119" i="6"/>
  <c r="D2120" i="6"/>
  <c r="H2120" i="6"/>
  <c r="D2121" i="6"/>
  <c r="H2121" i="6"/>
  <c r="D2122" i="6"/>
  <c r="H2122" i="6"/>
  <c r="D2123" i="6"/>
  <c r="H2123" i="6"/>
  <c r="D2124" i="6"/>
  <c r="H2124" i="6"/>
  <c r="D2125" i="6"/>
  <c r="H2125" i="6"/>
  <c r="D2126" i="6"/>
  <c r="H2126" i="6"/>
  <c r="D2127" i="6"/>
  <c r="H2127" i="6"/>
  <c r="D2128" i="6"/>
  <c r="H2128" i="6"/>
  <c r="D2129" i="6"/>
  <c r="H2129" i="6"/>
  <c r="D2130" i="6"/>
  <c r="H2130" i="6"/>
  <c r="D2131" i="6"/>
  <c r="H2131" i="6"/>
  <c r="D2132" i="6"/>
  <c r="H2132" i="6"/>
  <c r="D2133" i="6"/>
  <c r="H2133" i="6"/>
  <c r="D2134" i="6"/>
  <c r="H2134" i="6"/>
  <c r="D2135" i="6"/>
  <c r="H2135" i="6"/>
  <c r="D2136" i="6"/>
  <c r="H2136" i="6"/>
  <c r="D2137" i="6"/>
  <c r="H2137" i="6"/>
  <c r="D2138" i="6"/>
  <c r="H2138" i="6"/>
  <c r="D2139" i="6"/>
  <c r="H2139" i="6"/>
  <c r="D2140" i="6"/>
  <c r="H2140" i="6"/>
  <c r="D2141" i="6"/>
  <c r="H2141" i="6"/>
  <c r="D2142" i="6"/>
  <c r="H2142" i="6"/>
  <c r="D2143" i="6"/>
  <c r="H2143" i="6"/>
  <c r="D2144" i="6"/>
  <c r="H2144" i="6"/>
  <c r="D2145" i="6"/>
  <c r="H2145" i="6"/>
  <c r="D2146" i="6"/>
  <c r="H2146" i="6"/>
  <c r="D2147" i="6"/>
  <c r="H2147" i="6"/>
  <c r="D2148" i="6"/>
  <c r="H2148" i="6"/>
  <c r="D2149" i="6"/>
  <c r="H2149" i="6"/>
  <c r="D2150" i="6"/>
  <c r="H2150" i="6"/>
  <c r="D2151" i="6"/>
  <c r="H2151" i="6"/>
  <c r="D2152" i="6"/>
  <c r="H2152" i="6"/>
  <c r="D2153" i="6"/>
  <c r="H2153" i="6"/>
  <c r="D2154" i="6"/>
  <c r="H2154" i="6"/>
  <c r="D2155" i="6"/>
  <c r="H2155" i="6"/>
  <c r="D2156" i="6"/>
  <c r="H2156" i="6"/>
  <c r="D2157" i="6"/>
  <c r="H2157" i="6"/>
  <c r="D2158" i="6"/>
  <c r="H2158" i="6"/>
  <c r="D2159" i="6"/>
  <c r="H2159" i="6"/>
  <c r="D2160" i="6"/>
  <c r="H2160" i="6"/>
  <c r="D2161" i="6"/>
  <c r="H2161" i="6"/>
  <c r="D2162" i="6"/>
  <c r="H2162" i="6"/>
  <c r="D2163" i="6"/>
  <c r="H2163" i="6"/>
  <c r="D2164" i="6"/>
  <c r="H2164" i="6"/>
  <c r="D2165" i="6"/>
  <c r="H2165" i="6"/>
  <c r="D2166" i="6"/>
  <c r="H2166" i="6"/>
  <c r="D2167" i="6"/>
  <c r="H2167" i="6"/>
  <c r="D2168" i="6"/>
  <c r="H2168" i="6"/>
  <c r="D2169" i="6"/>
  <c r="H2169" i="6"/>
  <c r="D2170" i="6"/>
  <c r="H2170" i="6"/>
  <c r="D2171" i="6"/>
  <c r="H2171" i="6"/>
  <c r="D2172" i="6"/>
  <c r="H2172" i="6"/>
  <c r="D2173" i="6"/>
  <c r="H2173" i="6"/>
  <c r="D2174" i="6"/>
  <c r="H2174" i="6"/>
  <c r="D2175" i="6"/>
  <c r="H2175" i="6"/>
  <c r="D2176" i="6"/>
  <c r="H2176" i="6"/>
  <c r="D2177" i="6"/>
  <c r="H2177" i="6"/>
  <c r="D2178" i="6"/>
  <c r="H2178" i="6"/>
  <c r="D2179" i="6"/>
  <c r="H2179" i="6"/>
  <c r="D2180" i="6"/>
  <c r="H2180" i="6"/>
  <c r="D2181" i="6"/>
  <c r="H2181" i="6"/>
  <c r="D2182" i="6"/>
  <c r="H2182" i="6"/>
  <c r="D2183" i="6"/>
  <c r="H2183" i="6"/>
  <c r="D2184" i="6"/>
  <c r="H2184" i="6"/>
  <c r="D2185" i="6"/>
  <c r="H2185" i="6"/>
  <c r="D2186" i="6"/>
  <c r="H2186" i="6"/>
  <c r="D2187" i="6"/>
  <c r="H2187" i="6"/>
  <c r="D2188" i="6"/>
  <c r="H2188" i="6"/>
  <c r="D2189" i="6"/>
  <c r="H2189" i="6"/>
  <c r="D2190" i="6"/>
  <c r="H2190" i="6"/>
  <c r="D2191" i="6"/>
  <c r="H2191" i="6"/>
  <c r="D2192" i="6"/>
  <c r="H2192" i="6"/>
  <c r="D2193" i="6"/>
  <c r="H2193" i="6"/>
  <c r="D2194" i="6"/>
  <c r="H2194" i="6"/>
  <c r="D2195" i="6"/>
  <c r="H2195" i="6"/>
  <c r="D2196" i="6"/>
  <c r="H2196" i="6"/>
  <c r="D2197" i="6"/>
  <c r="H2197" i="6"/>
  <c r="D2198" i="6"/>
  <c r="H2198" i="6"/>
  <c r="D2199" i="6"/>
  <c r="H2199" i="6"/>
  <c r="D2200" i="6"/>
  <c r="H2200" i="6"/>
  <c r="D2201" i="6"/>
  <c r="H2201" i="6"/>
  <c r="D2202" i="6"/>
  <c r="H2202" i="6"/>
  <c r="D2203" i="6"/>
  <c r="H2203" i="6"/>
  <c r="D2204" i="6"/>
  <c r="H2204" i="6"/>
  <c r="D2205" i="6"/>
  <c r="H2205" i="6"/>
  <c r="D2206" i="6"/>
  <c r="H2206" i="6"/>
  <c r="D2207" i="6"/>
  <c r="H2207" i="6"/>
  <c r="D2208" i="6"/>
  <c r="H2208" i="6"/>
  <c r="D2209" i="6"/>
  <c r="H2209" i="6"/>
  <c r="D2210" i="6"/>
  <c r="H2210" i="6"/>
  <c r="D2211" i="6"/>
  <c r="H2211" i="6"/>
  <c r="D2212" i="6"/>
  <c r="H2212" i="6"/>
  <c r="D2213" i="6"/>
  <c r="H2213" i="6"/>
  <c r="D2214" i="6"/>
  <c r="H2214" i="6"/>
  <c r="D2215" i="6"/>
  <c r="H2215" i="6"/>
  <c r="D2216" i="6"/>
  <c r="H2216" i="6"/>
  <c r="D2217" i="6"/>
  <c r="H2217" i="6"/>
  <c r="D2218" i="6"/>
  <c r="H2218" i="6"/>
  <c r="D2219" i="6"/>
  <c r="H2219" i="6"/>
  <c r="D2220" i="6"/>
  <c r="H2220" i="6"/>
  <c r="D2221" i="6"/>
  <c r="H2221" i="6"/>
  <c r="D2222" i="6"/>
  <c r="H2222" i="6"/>
  <c r="D2223" i="6"/>
  <c r="H2223" i="6"/>
  <c r="D2224" i="6"/>
  <c r="H2224" i="6"/>
  <c r="D2225" i="6"/>
  <c r="H2225" i="6"/>
  <c r="D2226" i="6"/>
  <c r="H2226" i="6"/>
  <c r="D2227" i="6"/>
  <c r="H2227" i="6"/>
  <c r="D2228" i="6"/>
  <c r="H2228" i="6"/>
  <c r="D2229" i="6"/>
  <c r="H2229" i="6"/>
  <c r="D2230" i="6"/>
  <c r="H2230" i="6"/>
  <c r="D2231" i="6"/>
  <c r="H2231" i="6"/>
  <c r="D2232" i="6"/>
  <c r="H2232" i="6"/>
  <c r="D2233" i="6"/>
  <c r="H2233" i="6"/>
  <c r="D2234" i="6"/>
  <c r="H2234" i="6"/>
  <c r="D2235" i="6"/>
  <c r="H2235" i="6"/>
  <c r="D2236" i="6"/>
  <c r="H2236" i="6"/>
  <c r="D2237" i="6"/>
  <c r="H2237" i="6"/>
  <c r="D2238" i="6"/>
  <c r="H2238" i="6"/>
  <c r="D2239" i="6"/>
  <c r="H2239" i="6"/>
  <c r="D2240" i="6"/>
  <c r="H2240" i="6"/>
  <c r="D2241" i="6"/>
  <c r="H2241" i="6"/>
  <c r="D2242" i="6"/>
  <c r="H2242" i="6"/>
  <c r="D2243" i="6"/>
  <c r="H2243" i="6"/>
  <c r="D2244" i="6"/>
  <c r="H2244" i="6"/>
  <c r="D2245" i="6"/>
  <c r="H2245" i="6"/>
  <c r="D2246" i="6"/>
  <c r="H2246" i="6"/>
  <c r="D2247" i="6"/>
  <c r="H2247" i="6"/>
  <c r="D2248" i="6"/>
  <c r="H2248" i="6"/>
  <c r="D2249" i="6"/>
  <c r="H2249" i="6"/>
  <c r="D2250" i="6"/>
  <c r="H2250" i="6"/>
  <c r="D2251" i="6"/>
  <c r="H2251" i="6"/>
  <c r="D2252" i="6"/>
  <c r="H2252" i="6"/>
  <c r="D2253" i="6"/>
  <c r="H2253" i="6"/>
  <c r="D2254" i="6"/>
  <c r="H2254" i="6"/>
  <c r="D2255" i="6"/>
  <c r="H2255" i="6"/>
  <c r="D2256" i="6"/>
  <c r="H2256" i="6"/>
  <c r="D2257" i="6"/>
  <c r="H2257" i="6"/>
  <c r="D2258" i="6"/>
  <c r="H2258" i="6"/>
  <c r="D2259" i="6"/>
  <c r="H2259" i="6"/>
  <c r="D2260" i="6"/>
  <c r="H2260" i="6"/>
  <c r="D2261" i="6"/>
  <c r="H2261" i="6"/>
  <c r="D2262" i="6"/>
  <c r="H2262" i="6"/>
  <c r="D2263" i="6"/>
  <c r="H2263" i="6"/>
  <c r="D2264" i="6"/>
  <c r="H2264" i="6"/>
  <c r="D2265" i="6"/>
  <c r="H2265" i="6"/>
  <c r="D2266" i="6"/>
  <c r="H2266" i="6"/>
  <c r="D2267" i="6"/>
  <c r="H2267" i="6"/>
  <c r="D2268" i="6"/>
  <c r="H2268" i="6"/>
  <c r="D2269" i="6"/>
  <c r="H2269" i="6"/>
  <c r="D2270" i="6"/>
  <c r="H2270" i="6"/>
  <c r="D2271" i="6"/>
  <c r="H2271" i="6"/>
  <c r="D2272" i="6"/>
  <c r="H2272" i="6"/>
  <c r="D2273" i="6"/>
  <c r="H2273" i="6"/>
  <c r="D2274" i="6"/>
  <c r="H2274" i="6"/>
  <c r="D2275" i="6"/>
  <c r="H2275" i="6"/>
  <c r="D2276" i="6"/>
  <c r="H2276" i="6"/>
  <c r="D2277" i="6"/>
  <c r="H2277" i="6"/>
  <c r="D2278" i="6"/>
  <c r="H2278" i="6"/>
  <c r="D2279" i="6"/>
  <c r="H2279" i="6"/>
  <c r="D2280" i="6"/>
  <c r="H2280" i="6"/>
  <c r="D2281" i="6"/>
  <c r="H2281" i="6"/>
  <c r="D2282" i="6"/>
  <c r="H2282" i="6"/>
  <c r="D2283" i="6"/>
  <c r="H2283" i="6"/>
  <c r="D2284" i="6"/>
  <c r="H2284" i="6"/>
  <c r="D2285" i="6"/>
  <c r="H2285" i="6"/>
  <c r="D2286" i="6"/>
  <c r="H2286" i="6"/>
  <c r="D2287" i="6"/>
  <c r="H2287" i="6"/>
  <c r="D2288" i="6"/>
  <c r="H2288" i="6"/>
  <c r="D2289" i="6"/>
  <c r="H2289" i="6"/>
  <c r="D2290" i="6"/>
  <c r="H2290" i="6"/>
  <c r="D2291" i="6"/>
  <c r="H2291" i="6"/>
  <c r="D2292" i="6"/>
  <c r="H2292" i="6"/>
  <c r="D2293" i="6"/>
  <c r="H2293" i="6"/>
  <c r="D2294" i="6"/>
  <c r="H2294" i="6"/>
  <c r="D2295" i="6"/>
  <c r="H2295" i="6"/>
  <c r="D2296" i="6"/>
  <c r="H2296" i="6"/>
  <c r="D2297" i="6"/>
  <c r="H2297" i="6"/>
  <c r="D2298" i="6"/>
  <c r="H2298" i="6"/>
  <c r="D2299" i="6"/>
  <c r="H2299" i="6"/>
  <c r="D2300" i="6"/>
  <c r="H2300" i="6"/>
  <c r="D2301" i="6"/>
  <c r="H2301" i="6"/>
  <c r="D2302" i="6"/>
  <c r="H2302" i="6"/>
  <c r="D2303" i="6"/>
  <c r="H2303" i="6"/>
  <c r="D2304" i="6"/>
  <c r="H2304" i="6"/>
  <c r="D2305" i="6"/>
  <c r="H2305" i="6"/>
  <c r="D2306" i="6"/>
  <c r="H2306" i="6"/>
  <c r="D2307" i="6"/>
  <c r="H2307" i="6"/>
  <c r="D2308" i="6"/>
  <c r="H2308" i="6"/>
  <c r="D2309" i="6"/>
  <c r="H2309" i="6"/>
  <c r="D2310" i="6"/>
  <c r="H2310" i="6"/>
  <c r="D2311" i="6"/>
  <c r="H2311" i="6"/>
  <c r="D2312" i="6"/>
  <c r="H2312" i="6"/>
  <c r="D2313" i="6"/>
  <c r="H2313" i="6"/>
  <c r="D2314" i="6"/>
  <c r="H2314" i="6"/>
  <c r="D2315" i="6"/>
  <c r="H2315" i="6"/>
  <c r="D2316" i="6"/>
  <c r="H2316" i="6"/>
  <c r="D2317" i="6"/>
  <c r="H2317" i="6"/>
  <c r="D2318" i="6"/>
  <c r="H2318" i="6"/>
  <c r="D2319" i="6"/>
  <c r="H2319" i="6"/>
  <c r="D2320" i="6"/>
  <c r="H2320" i="6"/>
  <c r="D2321" i="6"/>
  <c r="H2321" i="6"/>
  <c r="D2322" i="6"/>
  <c r="H2322" i="6"/>
  <c r="D2323" i="6"/>
  <c r="H2323" i="6"/>
  <c r="D2324" i="6"/>
  <c r="H2324" i="6"/>
  <c r="D2325" i="6"/>
  <c r="H2325" i="6"/>
  <c r="D2326" i="6"/>
  <c r="H2326" i="6"/>
  <c r="D2327" i="6"/>
  <c r="H2327" i="6"/>
  <c r="D2328" i="6"/>
  <c r="H2328" i="6"/>
  <c r="D2329" i="6"/>
  <c r="H2329" i="6"/>
  <c r="D2330" i="6"/>
  <c r="H2330" i="6"/>
  <c r="D2331" i="6"/>
  <c r="H2331" i="6"/>
  <c r="D2332" i="6"/>
  <c r="H2332" i="6"/>
  <c r="D2333" i="6"/>
  <c r="H2333" i="6"/>
  <c r="D2334" i="6"/>
  <c r="H2334" i="6"/>
  <c r="D2335" i="6"/>
  <c r="H2335" i="6"/>
  <c r="D2336" i="6"/>
  <c r="H2336" i="6"/>
  <c r="D2337" i="6"/>
  <c r="H2337" i="6"/>
  <c r="D2338" i="6"/>
  <c r="H2338" i="6"/>
  <c r="D2339" i="6"/>
  <c r="H2339" i="6"/>
  <c r="D2340" i="6"/>
  <c r="H2340" i="6"/>
  <c r="D2341" i="6"/>
  <c r="H2341" i="6"/>
  <c r="D2342" i="6"/>
  <c r="H2342" i="6"/>
  <c r="D2343" i="6"/>
  <c r="H2343" i="6"/>
  <c r="D2344" i="6"/>
  <c r="H2344" i="6"/>
  <c r="D2345" i="6"/>
  <c r="H2345" i="6"/>
  <c r="D2346" i="6"/>
  <c r="H2346" i="6"/>
  <c r="D2347" i="6"/>
  <c r="H2347" i="6"/>
  <c r="D2348" i="6"/>
  <c r="H2348" i="6"/>
  <c r="B2349" i="6"/>
  <c r="H2349" i="6" s="1"/>
  <c r="D2349" i="6"/>
  <c r="B2350" i="6"/>
  <c r="H2350" i="6" s="1"/>
  <c r="D2350" i="6"/>
  <c r="B2351" i="6"/>
  <c r="H2351" i="6" s="1"/>
  <c r="D2351" i="6"/>
  <c r="D2352" i="6"/>
  <c r="H2352" i="6"/>
  <c r="D2353" i="6"/>
  <c r="H2353" i="6"/>
  <c r="D2354" i="6"/>
  <c r="H2354" i="6"/>
  <c r="D2355" i="6"/>
  <c r="H2355" i="6"/>
  <c r="D2356" i="6"/>
  <c r="H2356" i="6"/>
  <c r="D2357" i="6"/>
  <c r="H2357" i="6"/>
  <c r="D2358" i="6"/>
  <c r="H2358" i="6"/>
  <c r="D2359" i="6"/>
  <c r="H2359" i="6"/>
  <c r="D2360" i="6"/>
  <c r="H2360" i="6"/>
  <c r="D2361" i="6"/>
  <c r="H2361" i="6"/>
  <c r="D2362" i="6"/>
  <c r="H2362" i="6"/>
  <c r="D2363" i="6"/>
  <c r="H2363" i="6"/>
  <c r="D2364" i="6"/>
  <c r="H2364" i="6"/>
  <c r="D2365" i="6"/>
  <c r="H2365" i="6"/>
  <c r="D2366" i="6"/>
  <c r="H2366" i="6"/>
  <c r="D2367" i="6"/>
  <c r="H2367" i="6"/>
  <c r="D2368" i="6"/>
  <c r="H2368" i="6"/>
  <c r="D2369" i="6"/>
  <c r="H2369" i="6"/>
  <c r="D2370" i="6"/>
  <c r="H2370" i="6"/>
  <c r="D2371" i="6"/>
  <c r="H2371" i="6"/>
  <c r="D2372" i="6"/>
  <c r="H2372" i="6"/>
  <c r="D2373" i="6"/>
  <c r="H2373" i="6"/>
  <c r="D2374" i="6"/>
  <c r="H2374" i="6"/>
  <c r="D2375" i="6"/>
  <c r="H2375" i="6"/>
  <c r="D2376" i="6"/>
  <c r="H2376" i="6"/>
  <c r="D2377" i="6"/>
  <c r="H2377" i="6"/>
  <c r="D2378" i="6"/>
  <c r="H2378" i="6"/>
  <c r="D2379" i="6"/>
  <c r="H2379" i="6"/>
  <c r="D2380" i="6"/>
  <c r="H2380" i="6"/>
  <c r="D2381" i="6"/>
  <c r="H2381" i="6"/>
  <c r="D2382" i="6"/>
  <c r="H2382" i="6"/>
  <c r="D2383" i="6"/>
  <c r="H2383" i="6"/>
  <c r="D2384" i="6"/>
  <c r="H2384" i="6"/>
  <c r="D2385" i="6"/>
  <c r="H2385" i="6"/>
  <c r="D2386" i="6"/>
  <c r="H2386" i="6"/>
  <c r="D2387" i="6"/>
  <c r="H2387" i="6"/>
  <c r="D2388" i="6"/>
  <c r="H2388" i="6"/>
  <c r="D2389" i="6"/>
  <c r="H2389" i="6"/>
  <c r="D2390" i="6"/>
  <c r="H2390" i="6"/>
  <c r="D2391" i="6"/>
  <c r="H2391" i="6"/>
  <c r="D2392" i="6"/>
  <c r="H2392" i="6"/>
  <c r="D2393" i="6"/>
  <c r="H2393" i="6"/>
  <c r="B2394" i="6"/>
  <c r="H2394" i="6" s="1"/>
  <c r="D2394" i="6"/>
  <c r="B2395" i="6"/>
  <c r="H2395" i="6" s="1"/>
  <c r="D2395" i="6"/>
  <c r="B2396" i="6"/>
  <c r="H2396" i="6" s="1"/>
  <c r="D2396" i="6"/>
  <c r="B2397" i="6"/>
  <c r="H2397" i="6" s="1"/>
  <c r="D2397" i="6"/>
  <c r="B2398" i="6"/>
  <c r="H2398" i="6" s="1"/>
  <c r="D2398" i="6"/>
  <c r="B2399" i="6"/>
  <c r="H2399" i="6" s="1"/>
  <c r="D2399" i="6"/>
  <c r="B2400" i="6"/>
  <c r="H2400" i="6" s="1"/>
  <c r="D2400" i="6"/>
  <c r="B2401" i="6"/>
  <c r="H2401" i="6" s="1"/>
  <c r="D2401" i="6"/>
  <c r="B2402" i="6"/>
  <c r="H2402" i="6" s="1"/>
  <c r="D2402" i="6"/>
  <c r="B2403" i="6"/>
  <c r="H2403" i="6" s="1"/>
  <c r="D2403" i="6"/>
  <c r="B2404" i="6"/>
  <c r="H2404" i="6" s="1"/>
  <c r="D2404" i="6"/>
  <c r="B2405" i="6"/>
  <c r="H2405" i="6" s="1"/>
  <c r="D2405" i="6"/>
  <c r="B2406" i="6"/>
  <c r="H2406" i="6" s="1"/>
  <c r="D2406" i="6"/>
  <c r="B2407" i="6"/>
  <c r="H2407" i="6" s="1"/>
  <c r="D2407" i="6"/>
  <c r="B2408" i="6"/>
  <c r="H2408" i="6" s="1"/>
  <c r="D2408" i="6"/>
  <c r="B2409" i="6"/>
  <c r="H2409" i="6" s="1"/>
  <c r="D2409" i="6"/>
  <c r="B2410" i="6"/>
  <c r="H2410" i="6" s="1"/>
  <c r="D2410" i="6"/>
  <c r="B2411" i="6"/>
  <c r="H2411" i="6" s="1"/>
  <c r="D2411" i="6"/>
  <c r="B2412" i="6"/>
  <c r="H2412" i="6" s="1"/>
  <c r="D2412" i="6"/>
  <c r="B2413" i="6"/>
  <c r="H2413" i="6" s="1"/>
  <c r="D2413" i="6"/>
  <c r="B2414" i="6"/>
  <c r="H2414" i="6" s="1"/>
  <c r="D2414" i="6"/>
  <c r="B2415" i="6"/>
  <c r="H2415" i="6" s="1"/>
  <c r="D2415" i="6"/>
  <c r="B2416" i="6"/>
  <c r="H2416" i="6" s="1"/>
  <c r="D2416" i="6"/>
  <c r="B2417" i="6"/>
  <c r="H2417" i="6" s="1"/>
  <c r="D2417" i="6"/>
  <c r="B2418" i="6"/>
  <c r="H2418" i="6" s="1"/>
  <c r="D2418" i="6"/>
  <c r="B2419" i="6"/>
  <c r="H2419" i="6" s="1"/>
  <c r="D2419" i="6"/>
  <c r="B2420" i="6"/>
  <c r="H2420" i="6" s="1"/>
  <c r="D2420" i="6"/>
  <c r="B2421" i="6"/>
  <c r="H2421" i="6" s="1"/>
  <c r="D2421" i="6"/>
  <c r="B2422" i="6"/>
  <c r="H2422" i="6" s="1"/>
  <c r="D2422" i="6"/>
  <c r="B2423" i="6"/>
  <c r="H2423" i="6" s="1"/>
  <c r="D2423" i="6"/>
  <c r="B2424" i="6"/>
  <c r="H2424" i="6" s="1"/>
  <c r="D2424" i="6"/>
  <c r="B2425" i="6"/>
  <c r="H2425" i="6" s="1"/>
  <c r="D2425" i="6"/>
  <c r="B2426" i="6"/>
  <c r="H2426" i="6" s="1"/>
  <c r="D2426" i="6"/>
  <c r="B2427" i="6"/>
  <c r="H2427" i="6" s="1"/>
  <c r="D2427" i="6"/>
  <c r="B2428" i="6"/>
  <c r="H2428" i="6" s="1"/>
  <c r="D2428" i="6"/>
  <c r="B2429" i="6"/>
  <c r="H2429" i="6" s="1"/>
  <c r="D2429" i="6"/>
  <c r="B2430" i="6"/>
  <c r="H2430" i="6" s="1"/>
  <c r="D2430" i="6"/>
  <c r="B2431" i="6"/>
  <c r="H2431" i="6" s="1"/>
  <c r="D2431" i="6"/>
  <c r="B2432" i="6"/>
  <c r="H2432" i="6" s="1"/>
  <c r="D2432" i="6"/>
  <c r="B2433" i="6"/>
  <c r="H2433" i="6" s="1"/>
  <c r="D2433" i="6"/>
  <c r="B2434" i="6"/>
  <c r="H2434" i="6" s="1"/>
  <c r="D2434" i="6"/>
  <c r="B2435" i="6"/>
  <c r="H2435" i="6" s="1"/>
  <c r="D2435" i="6"/>
  <c r="B2436" i="6"/>
  <c r="H2436" i="6" s="1"/>
  <c r="D2436" i="6"/>
  <c r="B2437" i="6"/>
  <c r="H2437" i="6" s="1"/>
  <c r="D2437" i="6"/>
  <c r="B2438" i="6"/>
  <c r="H2438" i="6" s="1"/>
  <c r="D2438" i="6"/>
  <c r="B2439" i="6"/>
  <c r="H2439" i="6" s="1"/>
  <c r="D2439" i="6"/>
  <c r="B2440" i="6"/>
  <c r="H2440" i="6" s="1"/>
  <c r="D2440" i="6"/>
  <c r="B2441" i="6"/>
  <c r="H2441" i="6" s="1"/>
  <c r="D2441" i="6"/>
  <c r="B2442" i="6"/>
  <c r="H2442" i="6" s="1"/>
  <c r="D2442" i="6"/>
  <c r="B2443" i="6"/>
  <c r="H2443" i="6" s="1"/>
  <c r="D2443" i="6"/>
  <c r="B2444" i="6"/>
  <c r="H2444" i="6" s="1"/>
  <c r="D2444" i="6"/>
  <c r="B2445" i="6"/>
  <c r="H2445" i="6" s="1"/>
  <c r="D2445" i="6"/>
  <c r="B2446" i="6"/>
  <c r="H2446" i="6" s="1"/>
  <c r="D2446" i="6"/>
  <c r="B2447" i="6"/>
  <c r="H2447" i="6" s="1"/>
  <c r="D2447" i="6"/>
  <c r="B2448" i="6"/>
  <c r="H2448" i="6" s="1"/>
  <c r="D2448" i="6"/>
  <c r="B2449" i="6"/>
  <c r="H2449" i="6" s="1"/>
  <c r="D2449" i="6"/>
  <c r="B2450" i="6"/>
  <c r="H2450" i="6" s="1"/>
  <c r="D2450" i="6"/>
  <c r="B2451" i="6"/>
  <c r="H2451" i="6" s="1"/>
  <c r="D2451" i="6"/>
  <c r="B2452" i="6"/>
  <c r="H2452" i="6" s="1"/>
  <c r="D2452" i="6"/>
  <c r="B2453" i="6"/>
  <c r="H2453" i="6" s="1"/>
  <c r="D2453" i="6"/>
  <c r="B2454" i="6"/>
  <c r="H2454" i="6" s="1"/>
  <c r="D2454" i="6"/>
  <c r="B2455" i="6"/>
  <c r="H2455" i="6" s="1"/>
  <c r="D2455" i="6"/>
  <c r="B2456" i="6"/>
  <c r="H2456" i="6" s="1"/>
  <c r="D2456" i="6"/>
  <c r="B2457" i="6"/>
  <c r="H2457" i="6" s="1"/>
  <c r="D2457" i="6"/>
  <c r="B2458" i="6"/>
  <c r="H2458" i="6" s="1"/>
  <c r="D2458" i="6"/>
  <c r="B2459" i="6"/>
  <c r="H2459" i="6" s="1"/>
  <c r="D2459" i="6"/>
  <c r="B2460" i="6"/>
  <c r="H2460" i="6" s="1"/>
  <c r="D2460" i="6"/>
  <c r="B2461" i="6"/>
  <c r="H2461" i="6" s="1"/>
  <c r="D2461" i="6"/>
  <c r="B2462" i="6"/>
  <c r="H2462" i="6" s="1"/>
  <c r="D2462" i="6"/>
  <c r="B2463" i="6"/>
  <c r="H2463" i="6" s="1"/>
  <c r="D2463" i="6"/>
  <c r="B2464" i="6"/>
  <c r="H2464" i="6" s="1"/>
  <c r="D2464" i="6"/>
  <c r="B2465" i="6"/>
  <c r="H2465" i="6" s="1"/>
  <c r="D2465" i="6"/>
  <c r="B2466" i="6"/>
  <c r="H2466" i="6" s="1"/>
  <c r="D2466" i="6"/>
  <c r="B2467" i="6"/>
  <c r="H2467" i="6" s="1"/>
  <c r="D2467" i="6"/>
  <c r="B2468" i="6"/>
  <c r="H2468" i="6" s="1"/>
  <c r="D2468" i="6"/>
  <c r="B2469" i="6"/>
  <c r="H2469" i="6" s="1"/>
  <c r="D2469" i="6"/>
  <c r="B2470" i="6"/>
  <c r="H2470" i="6" s="1"/>
  <c r="D2470" i="6"/>
  <c r="B2471" i="6"/>
  <c r="H2471" i="6" s="1"/>
  <c r="D2471" i="6"/>
  <c r="B2472" i="6"/>
  <c r="H2472" i="6" s="1"/>
  <c r="D2472" i="6"/>
  <c r="B2473" i="6"/>
  <c r="H2473" i="6" s="1"/>
  <c r="D2473" i="6"/>
  <c r="B2474" i="6"/>
  <c r="H2474" i="6" s="1"/>
  <c r="D2474" i="6"/>
  <c r="B2475" i="6"/>
  <c r="H2475" i="6" s="1"/>
  <c r="D2475" i="6"/>
  <c r="B2476" i="6"/>
  <c r="H2476" i="6" s="1"/>
  <c r="D2476" i="6"/>
  <c r="B2477" i="6"/>
  <c r="H2477" i="6" s="1"/>
  <c r="D2477" i="6"/>
  <c r="B2478" i="6"/>
  <c r="H2478" i="6" s="1"/>
  <c r="D2478" i="6"/>
  <c r="B2479" i="6"/>
  <c r="H2479" i="6" s="1"/>
  <c r="D2479" i="6"/>
  <c r="B2480" i="6"/>
  <c r="H2480" i="6" s="1"/>
  <c r="D2480" i="6"/>
  <c r="B2481" i="6"/>
  <c r="H2481" i="6" s="1"/>
  <c r="D2481" i="6"/>
  <c r="B2482" i="6"/>
  <c r="H2482" i="6" s="1"/>
  <c r="D2482" i="6"/>
  <c r="B2483" i="6"/>
  <c r="H2483" i="6" s="1"/>
  <c r="D2483" i="6"/>
  <c r="B2484" i="6"/>
  <c r="H2484" i="6" s="1"/>
  <c r="D2484" i="6"/>
  <c r="B2485" i="6"/>
  <c r="H2485" i="6" s="1"/>
  <c r="D2485" i="6"/>
  <c r="B2486" i="6"/>
  <c r="H2486" i="6" s="1"/>
  <c r="D2486" i="6"/>
  <c r="B2487" i="6"/>
  <c r="H2487" i="6" s="1"/>
  <c r="D2487" i="6"/>
  <c r="B2488" i="6"/>
  <c r="H2488" i="6" s="1"/>
  <c r="D2488" i="6"/>
  <c r="B2489" i="6"/>
  <c r="H2489" i="6" s="1"/>
  <c r="D2489" i="6"/>
  <c r="B2490" i="6"/>
  <c r="H2490" i="6" s="1"/>
  <c r="D2490" i="6"/>
  <c r="B2491" i="6"/>
  <c r="H2491" i="6" s="1"/>
  <c r="D2491" i="6"/>
  <c r="B2492" i="6"/>
  <c r="H2492" i="6" s="1"/>
  <c r="D2492" i="6"/>
  <c r="B2493" i="6"/>
  <c r="H2493" i="6" s="1"/>
  <c r="D2493" i="6"/>
  <c r="B2494" i="6"/>
  <c r="H2494" i="6" s="1"/>
  <c r="D2494" i="6"/>
  <c r="B2495" i="6"/>
  <c r="H2495" i="6" s="1"/>
  <c r="D2495" i="6"/>
  <c r="B2496" i="6"/>
  <c r="H2496" i="6" s="1"/>
  <c r="D2496" i="6"/>
  <c r="B2497" i="6"/>
  <c r="H2497" i="6" s="1"/>
  <c r="D2497" i="6"/>
  <c r="B2498" i="6"/>
  <c r="H2498" i="6" s="1"/>
  <c r="D2498" i="6"/>
  <c r="B2499" i="6"/>
  <c r="H2499" i="6" s="1"/>
  <c r="D2499" i="6"/>
  <c r="B2500" i="6"/>
  <c r="H2500" i="6" s="1"/>
  <c r="D2500" i="6"/>
  <c r="B2501" i="6"/>
  <c r="H2501" i="6" s="1"/>
  <c r="D2501" i="6"/>
  <c r="B2502" i="6"/>
  <c r="H2502" i="6" s="1"/>
  <c r="D2502" i="6"/>
  <c r="B2503" i="6"/>
  <c r="H2503" i="6" s="1"/>
  <c r="D2503" i="6"/>
  <c r="B2504" i="6"/>
  <c r="H2504" i="6" s="1"/>
  <c r="D2504" i="6"/>
  <c r="B2505" i="6"/>
  <c r="H2505" i="6" s="1"/>
  <c r="D2505" i="6"/>
  <c r="B2506" i="6"/>
  <c r="H2506" i="6" s="1"/>
  <c r="D2506" i="6"/>
  <c r="B2507" i="6"/>
  <c r="H2507" i="6" s="1"/>
  <c r="D2507" i="6"/>
  <c r="B2508" i="6"/>
  <c r="H2508" i="6" s="1"/>
  <c r="D2508" i="6"/>
  <c r="B2509" i="6"/>
  <c r="H2509" i="6" s="1"/>
  <c r="D2509" i="6"/>
  <c r="B2510" i="6"/>
  <c r="H2510" i="6" s="1"/>
  <c r="D2510" i="6"/>
  <c r="B2511" i="6"/>
  <c r="H2511" i="6" s="1"/>
  <c r="D2511" i="6"/>
  <c r="B2512" i="6"/>
  <c r="H2512" i="6" s="1"/>
  <c r="D2512" i="6"/>
  <c r="B2513" i="6"/>
  <c r="H2513" i="6" s="1"/>
  <c r="D2513" i="6"/>
  <c r="B2514" i="6"/>
  <c r="H2514" i="6" s="1"/>
  <c r="D2514" i="6"/>
  <c r="B2515" i="6"/>
  <c r="H2515" i="6" s="1"/>
  <c r="D2515" i="6"/>
  <c r="B2516" i="6"/>
  <c r="H2516" i="6" s="1"/>
  <c r="D2516" i="6"/>
  <c r="B2517" i="6"/>
  <c r="H2517" i="6" s="1"/>
  <c r="D2517" i="6"/>
  <c r="B2518" i="6"/>
  <c r="H2518" i="6" s="1"/>
  <c r="D2518" i="6"/>
  <c r="B2519" i="6"/>
  <c r="H2519" i="6" s="1"/>
  <c r="D2519" i="6"/>
  <c r="B2520" i="6"/>
  <c r="H2520" i="6" s="1"/>
  <c r="D2520" i="6"/>
  <c r="B2521" i="6"/>
  <c r="H2521" i="6" s="1"/>
  <c r="D2521" i="6"/>
  <c r="B2522" i="6"/>
  <c r="H2522" i="6" s="1"/>
  <c r="D2522" i="6"/>
  <c r="B2523" i="6"/>
  <c r="H2523" i="6" s="1"/>
  <c r="D2523" i="6"/>
  <c r="B2524" i="6"/>
  <c r="H2524" i="6" s="1"/>
  <c r="D2524" i="6"/>
  <c r="B2525" i="6"/>
  <c r="H2525" i="6" s="1"/>
  <c r="D2525" i="6"/>
  <c r="B2526" i="6"/>
  <c r="H2526" i="6" s="1"/>
  <c r="D2526" i="6"/>
  <c r="B2527" i="6"/>
  <c r="H2527" i="6" s="1"/>
  <c r="D2527" i="6"/>
  <c r="B2528" i="6"/>
  <c r="H2528" i="6" s="1"/>
  <c r="D2528" i="6"/>
  <c r="B2529" i="6"/>
  <c r="H2529" i="6" s="1"/>
  <c r="D2529" i="6"/>
  <c r="B2530" i="6"/>
  <c r="H2530" i="6" s="1"/>
  <c r="D2530" i="6"/>
  <c r="B2531" i="6"/>
  <c r="H2531" i="6" s="1"/>
  <c r="D2531" i="6"/>
  <c r="B2532" i="6"/>
  <c r="H2532" i="6" s="1"/>
  <c r="D2532" i="6"/>
  <c r="B2533" i="6"/>
  <c r="H2533" i="6" s="1"/>
  <c r="D2533" i="6"/>
  <c r="B2534" i="6"/>
  <c r="H2534" i="6" s="1"/>
  <c r="D2534" i="6"/>
  <c r="B2535" i="6"/>
  <c r="H2535" i="6" s="1"/>
  <c r="D2535" i="6"/>
  <c r="B2536" i="6"/>
  <c r="H2536" i="6" s="1"/>
  <c r="D2536" i="6"/>
  <c r="B2537" i="6"/>
  <c r="H2537" i="6" s="1"/>
  <c r="D2537" i="6"/>
  <c r="B2538" i="6"/>
  <c r="H2538" i="6" s="1"/>
  <c r="D2538" i="6"/>
  <c r="B2539" i="6"/>
  <c r="H2539" i="6" s="1"/>
  <c r="D2539" i="6"/>
  <c r="B2540" i="6"/>
  <c r="H2540" i="6" s="1"/>
  <c r="D2540" i="6"/>
  <c r="B2541" i="6"/>
  <c r="H2541" i="6" s="1"/>
  <c r="D2541" i="6"/>
  <c r="B2542" i="6"/>
  <c r="H2542" i="6" s="1"/>
  <c r="D2542" i="6"/>
  <c r="B2543" i="6"/>
  <c r="H2543" i="6" s="1"/>
  <c r="D2543" i="6"/>
  <c r="B2544" i="6"/>
  <c r="H2544" i="6" s="1"/>
  <c r="D2544" i="6"/>
  <c r="B2545" i="6"/>
  <c r="H2545" i="6" s="1"/>
  <c r="D2545" i="6"/>
  <c r="B2546" i="6"/>
  <c r="H2546" i="6" s="1"/>
  <c r="D2546" i="6"/>
  <c r="B2547" i="6"/>
  <c r="H2547" i="6" s="1"/>
  <c r="D2547" i="6"/>
  <c r="B2548" i="6"/>
  <c r="H2548" i="6" s="1"/>
  <c r="D2548" i="6"/>
  <c r="B2549" i="6"/>
  <c r="H2549" i="6" s="1"/>
  <c r="D2549" i="6"/>
  <c r="B2550" i="6"/>
  <c r="H2550" i="6" s="1"/>
  <c r="D2550" i="6"/>
  <c r="B2551" i="6"/>
  <c r="D2551" i="6"/>
  <c r="B2552" i="6"/>
  <c r="D2552" i="6"/>
  <c r="B2553" i="6"/>
  <c r="D2553" i="6"/>
  <c r="B2554" i="6"/>
  <c r="D2554" i="6"/>
  <c r="B2555" i="6"/>
  <c r="D2555" i="6"/>
  <c r="B2556" i="6"/>
  <c r="D2556" i="6"/>
  <c r="B2557" i="6"/>
  <c r="D2557" i="6"/>
  <c r="B2558" i="6"/>
  <c r="D2558" i="6"/>
  <c r="B2559" i="6"/>
  <c r="D2559" i="6"/>
  <c r="B2560" i="6"/>
  <c r="D2560" i="6"/>
  <c r="B2561" i="6"/>
  <c r="D2561" i="6"/>
  <c r="B2562" i="6"/>
  <c r="D2562" i="6"/>
  <c r="B2563" i="6"/>
  <c r="D2563" i="6"/>
  <c r="B2564" i="6"/>
  <c r="D2564" i="6"/>
  <c r="B2565" i="6"/>
  <c r="D2565" i="6"/>
  <c r="B2566" i="6"/>
  <c r="D2566" i="6"/>
  <c r="B2567" i="6"/>
  <c r="D2567" i="6"/>
  <c r="B2568" i="6"/>
  <c r="D2568" i="6"/>
  <c r="B2569" i="6"/>
  <c r="D2569" i="6"/>
  <c r="B2570" i="6"/>
  <c r="D2570" i="6"/>
  <c r="B2571" i="6"/>
  <c r="D2571" i="6"/>
  <c r="B2572" i="6"/>
  <c r="D2572" i="6"/>
  <c r="B2573" i="6"/>
  <c r="D2573" i="6"/>
  <c r="B2574" i="6"/>
  <c r="D2574" i="6"/>
  <c r="B2575" i="6"/>
  <c r="D2575" i="6"/>
  <c r="B2576" i="6"/>
  <c r="D2576" i="6"/>
  <c r="B2577" i="6"/>
  <c r="D2577" i="6"/>
  <c r="B2578" i="6"/>
  <c r="D2578" i="6"/>
  <c r="B2579" i="6"/>
  <c r="D2579" i="6"/>
  <c r="B2580" i="6"/>
  <c r="D2580" i="6"/>
  <c r="B2581" i="6"/>
  <c r="D2581" i="6"/>
  <c r="B2582" i="6"/>
  <c r="D2582" i="6"/>
  <c r="B2583" i="6"/>
  <c r="D2583" i="6"/>
  <c r="B2584" i="6"/>
  <c r="D2584" i="6"/>
  <c r="B2585" i="6"/>
  <c r="D2585" i="6"/>
  <c r="B2586" i="6"/>
  <c r="D2586" i="6"/>
  <c r="B2587" i="6"/>
  <c r="D2587" i="6"/>
  <c r="B2588" i="6"/>
  <c r="D2588" i="6"/>
  <c r="B2589" i="6"/>
  <c r="D2589" i="6"/>
  <c r="B2590" i="6"/>
  <c r="D2590" i="6"/>
  <c r="B2591" i="6"/>
  <c r="D2591" i="6"/>
  <c r="B2592" i="6"/>
  <c r="D2592" i="6"/>
  <c r="B2593" i="6"/>
  <c r="D2593" i="6"/>
  <c r="B2594" i="6"/>
  <c r="D2594" i="6"/>
  <c r="B2595" i="6"/>
  <c r="D2595" i="6"/>
  <c r="B2596" i="6"/>
  <c r="D2596" i="6"/>
  <c r="B2597" i="6"/>
  <c r="D2597" i="6"/>
  <c r="B2598" i="6"/>
  <c r="D2598" i="6"/>
  <c r="B2599" i="6"/>
  <c r="D2599" i="6"/>
  <c r="B2600" i="6"/>
  <c r="D2600" i="6"/>
  <c r="B2601" i="6"/>
  <c r="D2601" i="6"/>
  <c r="B2602" i="6"/>
  <c r="D2602" i="6"/>
  <c r="B2603" i="6"/>
  <c r="D2603" i="6"/>
  <c r="B2604" i="6"/>
  <c r="D2604" i="6"/>
  <c r="B2605" i="6"/>
  <c r="D2605" i="6"/>
  <c r="B2606" i="6"/>
  <c r="D2606" i="6"/>
  <c r="B2607" i="6"/>
  <c r="D2607" i="6"/>
  <c r="B2608" i="6"/>
  <c r="D2608" i="6"/>
  <c r="B2609" i="6"/>
  <c r="D2609" i="6"/>
  <c r="B2610" i="6"/>
  <c r="D2610" i="6"/>
  <c r="B2611" i="6"/>
  <c r="D2611" i="6"/>
  <c r="B2612" i="6"/>
  <c r="D2612" i="6"/>
  <c r="B2613" i="6"/>
  <c r="D2613" i="6"/>
  <c r="B2614" i="6"/>
  <c r="D2614" i="6"/>
  <c r="B2615" i="6"/>
  <c r="D2615" i="6"/>
  <c r="B2616" i="6"/>
  <c r="D2616" i="6"/>
  <c r="B2617" i="6"/>
  <c r="D2617" i="6"/>
  <c r="B2618" i="6"/>
  <c r="D2618" i="6"/>
  <c r="B2619" i="6"/>
  <c r="D2619" i="6"/>
  <c r="B2620" i="6"/>
  <c r="D2620" i="6"/>
  <c r="B2621" i="6"/>
  <c r="D2621" i="6"/>
  <c r="B2622" i="6"/>
  <c r="D2622" i="6"/>
  <c r="B2623" i="6"/>
  <c r="D2623" i="6"/>
  <c r="B2624" i="6"/>
  <c r="D2624" i="6"/>
  <c r="B2625" i="6"/>
  <c r="D2625" i="6"/>
  <c r="B2626" i="6"/>
  <c r="D2626" i="6"/>
  <c r="B2627" i="6"/>
  <c r="D2627" i="6"/>
  <c r="B2628" i="6"/>
  <c r="D2628" i="6"/>
  <c r="B2629" i="6"/>
  <c r="D2629" i="6"/>
  <c r="B2630" i="6"/>
  <c r="D2630" i="6"/>
  <c r="B2631" i="6"/>
  <c r="D2631" i="6"/>
  <c r="B2632" i="6"/>
  <c r="D2632" i="6"/>
  <c r="B2633" i="6"/>
  <c r="D2633" i="6"/>
  <c r="B2634" i="6"/>
  <c r="D2634" i="6"/>
  <c r="B2635" i="6"/>
  <c r="D2635" i="6"/>
  <c r="B2636" i="6"/>
  <c r="D2636" i="6"/>
  <c r="B2637" i="6"/>
  <c r="D2637" i="6"/>
  <c r="B2638" i="6"/>
  <c r="D2638" i="6"/>
  <c r="B2639" i="6"/>
  <c r="D2639" i="6"/>
  <c r="B2640" i="6"/>
  <c r="D2640" i="6"/>
  <c r="B2641" i="6"/>
  <c r="D2641" i="6"/>
  <c r="B2642" i="6"/>
  <c r="D2642" i="6"/>
  <c r="B2643" i="6"/>
  <c r="D2643" i="6"/>
  <c r="B2644" i="6"/>
  <c r="D2644" i="6"/>
  <c r="B2645" i="6"/>
  <c r="D2645" i="6"/>
  <c r="B2646" i="6"/>
  <c r="D2646" i="6"/>
  <c r="B2647" i="6"/>
  <c r="D2647" i="6"/>
  <c r="B2648" i="6"/>
  <c r="D2648" i="6"/>
  <c r="B2649" i="6"/>
  <c r="D2649" i="6"/>
  <c r="B2650" i="6"/>
  <c r="D2650" i="6"/>
  <c r="B2651" i="6"/>
  <c r="D2651" i="6"/>
  <c r="B2652" i="6"/>
  <c r="D2652" i="6"/>
  <c r="B2653" i="6"/>
  <c r="D2653" i="6"/>
  <c r="B2654" i="6"/>
  <c r="D2654" i="6"/>
  <c r="B2655" i="6"/>
  <c r="D2655" i="6"/>
  <c r="B2656" i="6"/>
  <c r="D2656" i="6"/>
  <c r="B2657" i="6"/>
  <c r="D2657" i="6"/>
  <c r="B2658" i="6"/>
  <c r="D2658" i="6"/>
  <c r="B2659" i="6"/>
  <c r="D2659" i="6"/>
  <c r="B2660" i="6"/>
  <c r="D2660" i="6"/>
  <c r="B2661" i="6"/>
  <c r="D2661" i="6"/>
  <c r="B2662" i="6"/>
  <c r="D2662" i="6"/>
  <c r="B2663" i="6"/>
  <c r="D2663" i="6"/>
  <c r="B2664" i="6"/>
  <c r="D2664" i="6"/>
  <c r="B2665" i="6"/>
  <c r="D2665" i="6"/>
  <c r="B2666" i="6"/>
  <c r="D2666" i="6"/>
  <c r="B2667" i="6"/>
  <c r="D2667" i="6"/>
  <c r="B2668" i="6"/>
  <c r="D2668" i="6"/>
  <c r="B2669" i="6"/>
  <c r="D2669" i="6"/>
  <c r="B2670" i="6"/>
  <c r="D2670" i="6"/>
  <c r="B2671" i="6"/>
  <c r="D2671" i="6"/>
  <c r="B2672" i="6"/>
  <c r="D2672" i="6"/>
  <c r="B2673" i="6"/>
  <c r="D2673" i="6"/>
  <c r="B2674" i="6"/>
  <c r="D2674" i="6"/>
  <c r="B2675" i="6"/>
  <c r="D2675" i="6"/>
  <c r="B2676" i="6"/>
  <c r="D2676" i="6"/>
  <c r="B2677" i="6"/>
  <c r="D2677" i="6"/>
  <c r="B2678" i="6"/>
  <c r="D2678" i="6"/>
  <c r="B2679" i="6"/>
  <c r="D2679" i="6"/>
  <c r="B2680" i="6"/>
  <c r="D2680" i="6"/>
  <c r="B2681" i="6"/>
  <c r="D2681" i="6"/>
  <c r="B2682" i="6"/>
  <c r="D2682" i="6"/>
  <c r="B2683" i="6"/>
  <c r="D2683" i="6"/>
  <c r="B2684" i="6"/>
  <c r="D2684" i="6"/>
  <c r="B2685" i="6"/>
  <c r="D2685" i="6"/>
  <c r="B2686" i="6"/>
  <c r="D2686" i="6"/>
  <c r="B2687" i="6"/>
  <c r="D2687" i="6"/>
  <c r="B2688" i="6"/>
  <c r="D2688" i="6"/>
  <c r="B2689" i="6"/>
  <c r="D2689" i="6"/>
  <c r="B2690" i="6"/>
  <c r="D2690" i="6"/>
  <c r="B2691" i="6"/>
  <c r="D2691" i="6"/>
  <c r="B2692" i="6"/>
  <c r="D2692" i="6"/>
  <c r="B2693" i="6"/>
  <c r="D2693" i="6"/>
  <c r="B2694" i="6"/>
  <c r="D2694" i="6"/>
  <c r="B2695" i="6"/>
  <c r="D2695" i="6"/>
  <c r="B2696" i="6"/>
  <c r="D2696" i="6"/>
  <c r="B2697" i="6"/>
  <c r="D2697" i="6"/>
  <c r="B2698" i="6"/>
  <c r="D2698" i="6"/>
  <c r="B2699" i="6"/>
  <c r="D2699" i="6"/>
  <c r="B2700" i="6"/>
  <c r="D2700" i="6"/>
  <c r="B2701" i="6"/>
  <c r="D2701" i="6"/>
  <c r="B2702" i="6"/>
  <c r="D2702" i="6"/>
  <c r="B2703" i="6"/>
  <c r="D2703" i="6"/>
  <c r="B2704" i="6"/>
  <c r="D2704" i="6"/>
  <c r="B2705" i="6"/>
  <c r="D2705" i="6"/>
  <c r="B2706" i="6"/>
  <c r="D2706" i="6"/>
  <c r="B2707" i="6"/>
  <c r="D2707" i="6"/>
  <c r="B2708" i="6"/>
  <c r="D2708" i="6"/>
  <c r="B2709" i="6"/>
  <c r="D2709" i="6"/>
  <c r="B2710" i="6"/>
  <c r="D2710" i="6"/>
  <c r="B2711" i="6"/>
  <c r="D2711" i="6"/>
  <c r="B2712" i="6"/>
  <c r="D2712" i="6"/>
  <c r="B2713" i="6"/>
  <c r="D2713" i="6"/>
  <c r="H2713" i="6" l="1"/>
  <c r="H2701" i="6"/>
  <c r="H2689" i="6"/>
  <c r="H2677" i="6"/>
  <c r="H2665" i="6"/>
  <c r="O2665" i="6" s="1"/>
  <c r="H2653" i="6"/>
  <c r="O2653" i="6" s="1"/>
  <c r="H2641" i="6"/>
  <c r="H2629" i="6"/>
  <c r="H2617" i="6"/>
  <c r="H2605" i="6"/>
  <c r="O2605" i="6" s="1"/>
  <c r="H2593" i="6"/>
  <c r="O2593" i="6" s="1"/>
  <c r="H2581" i="6"/>
  <c r="O2581" i="6" s="1"/>
  <c r="H2569" i="6"/>
  <c r="H2557" i="6"/>
  <c r="H2707" i="6"/>
  <c r="H2695" i="6"/>
  <c r="H2683" i="6"/>
  <c r="H2671" i="6"/>
  <c r="H2659" i="6"/>
  <c r="H2647" i="6"/>
  <c r="H2635" i="6"/>
  <c r="H2623" i="6"/>
  <c r="H2611" i="6"/>
  <c r="H2599" i="6"/>
  <c r="O2599" i="6" s="1"/>
  <c r="H2587" i="6"/>
  <c r="H2575" i="6"/>
  <c r="H2563" i="6"/>
  <c r="H2551" i="6"/>
  <c r="H2682" i="6"/>
  <c r="H2640" i="6"/>
  <c r="H2604" i="6"/>
  <c r="H2580" i="6"/>
  <c r="H2568" i="6"/>
  <c r="H2556" i="6"/>
  <c r="H2706" i="6"/>
  <c r="I2706" i="6" s="1"/>
  <c r="H2676" i="6"/>
  <c r="H2646" i="6"/>
  <c r="H2622" i="6"/>
  <c r="H2586" i="6"/>
  <c r="H2574" i="6"/>
  <c r="H2562" i="6"/>
  <c r="H2670" i="6"/>
  <c r="H2598" i="6"/>
  <c r="H2687" i="6"/>
  <c r="H2657" i="6"/>
  <c r="H2639" i="6"/>
  <c r="H2609" i="6"/>
  <c r="H2597" i="6"/>
  <c r="H2585" i="6"/>
  <c r="H2573" i="6"/>
  <c r="H2561" i="6"/>
  <c r="H2555" i="6"/>
  <c r="H2694" i="6"/>
  <c r="H2616" i="6"/>
  <c r="H2711" i="6"/>
  <c r="H2693" i="6"/>
  <c r="H2669" i="6"/>
  <c r="H2651" i="6"/>
  <c r="H2615" i="6"/>
  <c r="H2603" i="6"/>
  <c r="H2591" i="6"/>
  <c r="H2579" i="6"/>
  <c r="H2567" i="6"/>
  <c r="H2664" i="6"/>
  <c r="H2628" i="6"/>
  <c r="H2705" i="6"/>
  <c r="H2663" i="6"/>
  <c r="H2621" i="6"/>
  <c r="H2692" i="6"/>
  <c r="H2668" i="6"/>
  <c r="H2650" i="6"/>
  <c r="H2632" i="6"/>
  <c r="H2614" i="6"/>
  <c r="H2602" i="6"/>
  <c r="H2584" i="6"/>
  <c r="H2566" i="6"/>
  <c r="H2554" i="6"/>
  <c r="H2658" i="6"/>
  <c r="H2610" i="6"/>
  <c r="H2681" i="6"/>
  <c r="H2627" i="6"/>
  <c r="H2698" i="6"/>
  <c r="H2674" i="6"/>
  <c r="H2662" i="6"/>
  <c r="H2638" i="6"/>
  <c r="H2626" i="6"/>
  <c r="H2608" i="6"/>
  <c r="H2596" i="6"/>
  <c r="H2572" i="6"/>
  <c r="H2560" i="6"/>
  <c r="H2700" i="6"/>
  <c r="H2634" i="6"/>
  <c r="H2699" i="6"/>
  <c r="H2633" i="6"/>
  <c r="H2704" i="6"/>
  <c r="H2680" i="6"/>
  <c r="H2644" i="6"/>
  <c r="H2590" i="6"/>
  <c r="H2709" i="6"/>
  <c r="H2697" i="6"/>
  <c r="H2685" i="6"/>
  <c r="H2679" i="6"/>
  <c r="H2667" i="6"/>
  <c r="H2655" i="6"/>
  <c r="H2643" i="6"/>
  <c r="H2631" i="6"/>
  <c r="H2619" i="6"/>
  <c r="H2607" i="6"/>
  <c r="H2595" i="6"/>
  <c r="H2583" i="6"/>
  <c r="H2571" i="6"/>
  <c r="H2559" i="6"/>
  <c r="H2688" i="6"/>
  <c r="H2592" i="6"/>
  <c r="H2675" i="6"/>
  <c r="H2645" i="6"/>
  <c r="H2710" i="6"/>
  <c r="H2686" i="6"/>
  <c r="H2656" i="6"/>
  <c r="H2620" i="6"/>
  <c r="H2578" i="6"/>
  <c r="H2703" i="6"/>
  <c r="H2691" i="6"/>
  <c r="H2673" i="6"/>
  <c r="H2661" i="6"/>
  <c r="H2649" i="6"/>
  <c r="H2637" i="6"/>
  <c r="H2625" i="6"/>
  <c r="H2613" i="6"/>
  <c r="H2601" i="6"/>
  <c r="H2589" i="6"/>
  <c r="H2577" i="6"/>
  <c r="H2565" i="6"/>
  <c r="H2553" i="6"/>
  <c r="H2712" i="6"/>
  <c r="H2652" i="6"/>
  <c r="I2652" i="6" s="1"/>
  <c r="H2708" i="6"/>
  <c r="H2702" i="6"/>
  <c r="H2696" i="6"/>
  <c r="H2690" i="6"/>
  <c r="H2684" i="6"/>
  <c r="H2678" i="6"/>
  <c r="H2672" i="6"/>
  <c r="H2666" i="6"/>
  <c r="H2660" i="6"/>
  <c r="H2654" i="6"/>
  <c r="H2648" i="6"/>
  <c r="H2642" i="6"/>
  <c r="H2636" i="6"/>
  <c r="H2630" i="6"/>
  <c r="H2624" i="6"/>
  <c r="H2618" i="6"/>
  <c r="H2612" i="6"/>
  <c r="H2606" i="6"/>
  <c r="H2600" i="6"/>
  <c r="H2594" i="6"/>
  <c r="I2594" i="6" s="1"/>
  <c r="H2588" i="6"/>
  <c r="H2582" i="6"/>
  <c r="H2576" i="6"/>
  <c r="H2570" i="6"/>
  <c r="H2564" i="6"/>
  <c r="H2558" i="6"/>
  <c r="H2552" i="6"/>
  <c r="I1914" i="6"/>
  <c r="I2459" i="6"/>
  <c r="I1720" i="6"/>
  <c r="O2701" i="6"/>
  <c r="O2671" i="6"/>
  <c r="O415" i="6"/>
  <c r="O397" i="6"/>
  <c r="O379" i="6"/>
  <c r="O367" i="6"/>
  <c r="O355" i="6"/>
  <c r="O343" i="6"/>
  <c r="O319" i="6"/>
  <c r="O307" i="6"/>
  <c r="O295" i="6"/>
  <c r="O277" i="6"/>
  <c r="O265" i="6"/>
  <c r="O253" i="6"/>
  <c r="O241" i="6"/>
  <c r="O229" i="6"/>
  <c r="O217" i="6"/>
  <c r="O205" i="6"/>
  <c r="O193" i="6"/>
  <c r="O181" i="6"/>
  <c r="O169" i="6"/>
  <c r="O157" i="6"/>
  <c r="O145" i="6"/>
  <c r="O133" i="6"/>
  <c r="O115" i="6"/>
  <c r="O97" i="6"/>
  <c r="O13" i="6"/>
  <c r="O2689" i="6"/>
  <c r="O2677" i="6"/>
  <c r="O2647" i="6"/>
  <c r="O475" i="6"/>
  <c r="O469" i="6"/>
  <c r="O463" i="6"/>
  <c r="O457" i="6"/>
  <c r="O451" i="6"/>
  <c r="O445" i="6"/>
  <c r="O439" i="6"/>
  <c r="O433" i="6"/>
  <c r="O427" i="6"/>
  <c r="O421" i="6"/>
  <c r="O403" i="6"/>
  <c r="O385" i="6"/>
  <c r="O373" i="6"/>
  <c r="O361" i="6"/>
  <c r="O349" i="6"/>
  <c r="O331" i="6"/>
  <c r="O313" i="6"/>
  <c r="O301" i="6"/>
  <c r="O283" i="6"/>
  <c r="O271" i="6"/>
  <c r="O259" i="6"/>
  <c r="O247" i="6"/>
  <c r="O235" i="6"/>
  <c r="O223" i="6"/>
  <c r="O211" i="6"/>
  <c r="O199" i="6"/>
  <c r="O187" i="6"/>
  <c r="O175" i="6"/>
  <c r="O163" i="6"/>
  <c r="O151" i="6"/>
  <c r="O139" i="6"/>
  <c r="O127" i="6"/>
  <c r="O121" i="6"/>
  <c r="O109" i="6"/>
  <c r="O103" i="6"/>
  <c r="O91" i="6"/>
  <c r="O85" i="6"/>
  <c r="O79" i="6"/>
  <c r="O73" i="6"/>
  <c r="O67" i="6"/>
  <c r="O61" i="6"/>
  <c r="O55" i="6"/>
  <c r="O49" i="6"/>
  <c r="O43" i="6"/>
  <c r="O37" i="6"/>
  <c r="O31" i="6"/>
  <c r="O25" i="6"/>
  <c r="O19" i="6"/>
  <c r="O7" i="6"/>
  <c r="O2533" i="6"/>
  <c r="O2365" i="6"/>
  <c r="O2299" i="6"/>
  <c r="O2233" i="6"/>
  <c r="O2161" i="6"/>
  <c r="O2095" i="6"/>
  <c r="O2029" i="6"/>
  <c r="O1963" i="6"/>
  <c r="O1849" i="6"/>
  <c r="O1729" i="6"/>
  <c r="O1663" i="6"/>
  <c r="O1597" i="6"/>
  <c r="O1531" i="6"/>
  <c r="O1429" i="6"/>
  <c r="O1333" i="6"/>
  <c r="O1261" i="6"/>
  <c r="O1177" i="6"/>
  <c r="O1081" i="6"/>
  <c r="O1015" i="6"/>
  <c r="O949" i="6"/>
  <c r="O883" i="6"/>
  <c r="O817" i="6"/>
  <c r="O751" i="6"/>
  <c r="O685" i="6"/>
  <c r="O619" i="6"/>
  <c r="O565" i="6"/>
  <c r="O499" i="6"/>
  <c r="O2521" i="6"/>
  <c r="O2359" i="6"/>
  <c r="O2293" i="6"/>
  <c r="O2227" i="6"/>
  <c r="O2167" i="6"/>
  <c r="O2107" i="6"/>
  <c r="O2047" i="6"/>
  <c r="O1981" i="6"/>
  <c r="O1873" i="6"/>
  <c r="O1783" i="6"/>
  <c r="O1675" i="6"/>
  <c r="O1603" i="6"/>
  <c r="O1537" i="6"/>
  <c r="O1441" i="6"/>
  <c r="O1351" i="6"/>
  <c r="O1267" i="6"/>
  <c r="O1183" i="6"/>
  <c r="O1087" i="6"/>
  <c r="O1021" i="6"/>
  <c r="O955" i="6"/>
  <c r="O889" i="6"/>
  <c r="O823" i="6"/>
  <c r="O757" i="6"/>
  <c r="O691" i="6"/>
  <c r="O625" i="6"/>
  <c r="O571" i="6"/>
  <c r="O517" i="6"/>
  <c r="O2563" i="6"/>
  <c r="O2473" i="6"/>
  <c r="O2329" i="6"/>
  <c r="O2263" i="6"/>
  <c r="O2197" i="6"/>
  <c r="O2131" i="6"/>
  <c r="O2065" i="6"/>
  <c r="O1993" i="6"/>
  <c r="O1915" i="6"/>
  <c r="O1825" i="6"/>
  <c r="O1705" i="6"/>
  <c r="O1639" i="6"/>
  <c r="O1573" i="6"/>
  <c r="O1501" i="6"/>
  <c r="O1399" i="6"/>
  <c r="O1309" i="6"/>
  <c r="O1231" i="6"/>
  <c r="O1153" i="6"/>
  <c r="O1057" i="6"/>
  <c r="O991" i="6"/>
  <c r="O925" i="6"/>
  <c r="O859" i="6"/>
  <c r="O793" i="6"/>
  <c r="O727" i="6"/>
  <c r="O661" i="6"/>
  <c r="O595" i="6"/>
  <c r="O535" i="6"/>
  <c r="O2491" i="6"/>
  <c r="O2335" i="6"/>
  <c r="O2269" i="6"/>
  <c r="O2203" i="6"/>
  <c r="O2137" i="6"/>
  <c r="O2077" i="6"/>
  <c r="O2011" i="6"/>
  <c r="O1903" i="6"/>
  <c r="O1807" i="6"/>
  <c r="O1693" i="6"/>
  <c r="O1627" i="6"/>
  <c r="O1561" i="6"/>
  <c r="O1471" i="6"/>
  <c r="O1387" i="6"/>
  <c r="O1291" i="6"/>
  <c r="O1213" i="6"/>
  <c r="O1117" i="6"/>
  <c r="O1039" i="6"/>
  <c r="O973" i="6"/>
  <c r="O913" i="6"/>
  <c r="O841" i="6"/>
  <c r="O775" i="6"/>
  <c r="O709" i="6"/>
  <c r="O643" i="6"/>
  <c r="O577" i="6"/>
  <c r="O511" i="6"/>
  <c r="O2705" i="6"/>
  <c r="O2681" i="6"/>
  <c r="O2527" i="6"/>
  <c r="O2371" i="6"/>
  <c r="O2305" i="6"/>
  <c r="O2239" i="6"/>
  <c r="O2173" i="6"/>
  <c r="O2101" i="6"/>
  <c r="O2035" i="6"/>
  <c r="O1969" i="6"/>
  <c r="O1855" i="6"/>
  <c r="O1735" i="6"/>
  <c r="O1657" i="6"/>
  <c r="O1591" i="6"/>
  <c r="O1525" i="6"/>
  <c r="O1423" i="6"/>
  <c r="O1321" i="6"/>
  <c r="O1249" i="6"/>
  <c r="O1165" i="6"/>
  <c r="O1075" i="6"/>
  <c r="O1009" i="6"/>
  <c r="O943" i="6"/>
  <c r="O871" i="6"/>
  <c r="O811" i="6"/>
  <c r="O745" i="6"/>
  <c r="O673" i="6"/>
  <c r="O607" i="6"/>
  <c r="O541" i="6"/>
  <c r="O487" i="6"/>
  <c r="O2621" i="6"/>
  <c r="O2575" i="6"/>
  <c r="O2383" i="6"/>
  <c r="O2317" i="6"/>
  <c r="O2251" i="6"/>
  <c r="O2191" i="6"/>
  <c r="O2125" i="6"/>
  <c r="O2059" i="6"/>
  <c r="O1999" i="6"/>
  <c r="O1921" i="6"/>
  <c r="O1843" i="6"/>
  <c r="O1723" i="6"/>
  <c r="O1669" i="6"/>
  <c r="O1609" i="6"/>
  <c r="O1543" i="6"/>
  <c r="O1489" i="6"/>
  <c r="O1381" i="6"/>
  <c r="O1297" i="6"/>
  <c r="O1237" i="6"/>
  <c r="O1141" i="6"/>
  <c r="O1063" i="6"/>
  <c r="O997" i="6"/>
  <c r="O937" i="6"/>
  <c r="O877" i="6"/>
  <c r="O805" i="6"/>
  <c r="O739" i="6"/>
  <c r="O679" i="6"/>
  <c r="O613" i="6"/>
  <c r="O553" i="6"/>
  <c r="O493" i="6"/>
  <c r="O2515" i="6"/>
  <c r="O2353" i="6"/>
  <c r="O2287" i="6"/>
  <c r="O2221" i="6"/>
  <c r="O2155" i="6"/>
  <c r="O2071" i="6"/>
  <c r="O2005" i="6"/>
  <c r="O1891" i="6"/>
  <c r="O1801" i="6"/>
  <c r="O1687" i="6"/>
  <c r="O1621" i="6"/>
  <c r="O1555" i="6"/>
  <c r="O1465" i="6"/>
  <c r="O1369" i="6"/>
  <c r="O1279" i="6"/>
  <c r="O1195" i="6"/>
  <c r="O1105" i="6"/>
  <c r="O1033" i="6"/>
  <c r="O967" i="6"/>
  <c r="O907" i="6"/>
  <c r="O847" i="6"/>
  <c r="O781" i="6"/>
  <c r="O715" i="6"/>
  <c r="O649" i="6"/>
  <c r="O583" i="6"/>
  <c r="O523" i="6"/>
  <c r="O2627" i="6"/>
  <c r="O2569" i="6"/>
  <c r="O2389" i="6"/>
  <c r="O2323" i="6"/>
  <c r="O2245" i="6"/>
  <c r="O2179" i="6"/>
  <c r="O2113" i="6"/>
  <c r="O2041" i="6"/>
  <c r="O1957" i="6"/>
  <c r="O1837" i="6"/>
  <c r="O1711" i="6"/>
  <c r="O1645" i="6"/>
  <c r="O1579" i="6"/>
  <c r="O1507" i="6"/>
  <c r="O1393" i="6"/>
  <c r="O1303" i="6"/>
  <c r="O1225" i="6"/>
  <c r="O1135" i="6"/>
  <c r="O1045" i="6"/>
  <c r="O979" i="6"/>
  <c r="O901" i="6"/>
  <c r="O829" i="6"/>
  <c r="O763" i="6"/>
  <c r="O697" i="6"/>
  <c r="O631" i="6"/>
  <c r="O547" i="6"/>
  <c r="O481" i="6"/>
  <c r="O2693" i="6"/>
  <c r="O2603" i="6"/>
  <c r="O2587" i="6"/>
  <c r="O2503" i="6"/>
  <c r="O2341" i="6"/>
  <c r="O2275" i="6"/>
  <c r="O2209" i="6"/>
  <c r="O2143" i="6"/>
  <c r="O2083" i="6"/>
  <c r="O2017" i="6"/>
  <c r="O1909" i="6"/>
  <c r="O1819" i="6"/>
  <c r="O1699" i="6"/>
  <c r="O1633" i="6"/>
  <c r="O1567" i="6"/>
  <c r="O1495" i="6"/>
  <c r="O1375" i="6"/>
  <c r="O1285" i="6"/>
  <c r="O1207" i="6"/>
  <c r="O1123" i="6"/>
  <c r="O1051" i="6"/>
  <c r="O985" i="6"/>
  <c r="O919" i="6"/>
  <c r="O853" i="6"/>
  <c r="O787" i="6"/>
  <c r="O721" i="6"/>
  <c r="O655" i="6"/>
  <c r="O589" i="6"/>
  <c r="O529" i="6"/>
  <c r="O2645" i="6"/>
  <c r="O2539" i="6"/>
  <c r="O2377" i="6"/>
  <c r="O2311" i="6"/>
  <c r="O2257" i="6"/>
  <c r="O2185" i="6"/>
  <c r="O2119" i="6"/>
  <c r="O2053" i="6"/>
  <c r="O1987" i="6"/>
  <c r="O1879" i="6"/>
  <c r="O1795" i="6"/>
  <c r="O1681" i="6"/>
  <c r="O1615" i="6"/>
  <c r="O1549" i="6"/>
  <c r="O1447" i="6"/>
  <c r="O1363" i="6"/>
  <c r="O1273" i="6"/>
  <c r="O1189" i="6"/>
  <c r="O1099" i="6"/>
  <c r="O1027" i="6"/>
  <c r="O961" i="6"/>
  <c r="O895" i="6"/>
  <c r="O835" i="6"/>
  <c r="O769" i="6"/>
  <c r="O703" i="6"/>
  <c r="O637" i="6"/>
  <c r="O559" i="6"/>
  <c r="O505" i="6"/>
  <c r="O2699" i="6"/>
  <c r="O2687" i="6"/>
  <c r="O2675" i="6"/>
  <c r="O2669" i="6"/>
  <c r="O2663" i="6"/>
  <c r="O2657" i="6"/>
  <c r="O2545" i="6"/>
  <c r="O2497" i="6"/>
  <c r="O2347" i="6"/>
  <c r="O2281" i="6"/>
  <c r="O2215" i="6"/>
  <c r="O2149" i="6"/>
  <c r="O2089" i="6"/>
  <c r="O2023" i="6"/>
  <c r="O1939" i="6"/>
  <c r="O1831" i="6"/>
  <c r="O1717" i="6"/>
  <c r="O1651" i="6"/>
  <c r="O1585" i="6"/>
  <c r="O1513" i="6"/>
  <c r="O1405" i="6"/>
  <c r="O1315" i="6"/>
  <c r="O1243" i="6"/>
  <c r="O1159" i="6"/>
  <c r="O1069" i="6"/>
  <c r="O1003" i="6"/>
  <c r="O931" i="6"/>
  <c r="O865" i="6"/>
  <c r="O799" i="6"/>
  <c r="O733" i="6"/>
  <c r="O667" i="6"/>
  <c r="O601" i="6"/>
  <c r="O2615" i="6"/>
  <c r="O2700" i="6"/>
  <c r="O2688" i="6"/>
  <c r="O2664" i="6"/>
  <c r="O2640" i="6"/>
  <c r="O2610" i="6"/>
  <c r="O2592" i="6"/>
  <c r="O2580" i="6"/>
  <c r="O2562" i="6"/>
  <c r="O2544" i="6"/>
  <c r="O2532" i="6"/>
  <c r="O2520" i="6"/>
  <c r="O2508" i="6"/>
  <c r="O2496" i="6"/>
  <c r="O2484" i="6"/>
  <c r="O2472" i="6"/>
  <c r="O2382" i="6"/>
  <c r="O2370" i="6"/>
  <c r="O2358" i="6"/>
  <c r="O2346" i="6"/>
  <c r="O2334" i="6"/>
  <c r="O2322" i="6"/>
  <c r="O2304" i="6"/>
  <c r="O2292" i="6"/>
  <c r="O2280" i="6"/>
  <c r="O2262" i="6"/>
  <c r="O2250" i="6"/>
  <c r="O2244" i="6"/>
  <c r="O2232" i="6"/>
  <c r="O2214" i="6"/>
  <c r="O2202" i="6"/>
  <c r="O2190" i="6"/>
  <c r="O2166" i="6"/>
  <c r="O2142" i="6"/>
  <c r="O2130" i="6"/>
  <c r="O2118" i="6"/>
  <c r="O2106" i="6"/>
  <c r="O2082" i="6"/>
  <c r="O2034" i="6"/>
  <c r="O2010" i="6"/>
  <c r="O1986" i="6"/>
  <c r="O1962" i="6"/>
  <c r="O1950" i="6"/>
  <c r="O1938" i="6"/>
  <c r="O1926" i="6"/>
  <c r="O1920" i="6"/>
  <c r="O1908" i="6"/>
  <c r="O1902" i="6"/>
  <c r="O1896" i="6"/>
  <c r="O1890" i="6"/>
  <c r="O1884" i="6"/>
  <c r="O1878" i="6"/>
  <c r="O1866" i="6"/>
  <c r="O1860" i="6"/>
  <c r="O1854" i="6"/>
  <c r="O1848" i="6"/>
  <c r="O1842" i="6"/>
  <c r="O1836" i="6"/>
  <c r="O1824" i="6"/>
  <c r="O1818" i="6"/>
  <c r="O1806" i="6"/>
  <c r="O1800" i="6"/>
  <c r="O1794" i="6"/>
  <c r="O1788" i="6"/>
  <c r="O1782" i="6"/>
  <c r="O1776" i="6"/>
  <c r="O1770" i="6"/>
  <c r="O1764" i="6"/>
  <c r="O1758" i="6"/>
  <c r="O1752" i="6"/>
  <c r="O1746" i="6"/>
  <c r="O1740" i="6"/>
  <c r="O1734" i="6"/>
  <c r="O1728" i="6"/>
  <c r="O1722" i="6"/>
  <c r="O1716" i="6"/>
  <c r="O1710" i="6"/>
  <c r="O1698" i="6"/>
  <c r="O1692" i="6"/>
  <c r="O1686" i="6"/>
  <c r="O1680" i="6"/>
  <c r="O1674" i="6"/>
  <c r="O1668" i="6"/>
  <c r="O1662" i="6"/>
  <c r="O1656" i="6"/>
  <c r="O1650" i="6"/>
  <c r="O1644" i="6"/>
  <c r="O1638" i="6"/>
  <c r="O1632" i="6"/>
  <c r="O1626" i="6"/>
  <c r="O1608" i="6"/>
  <c r="O1572" i="6"/>
  <c r="O1560" i="6"/>
  <c r="O1554" i="6"/>
  <c r="O1548" i="6"/>
  <c r="O1536" i="6"/>
  <c r="O1524" i="6"/>
  <c r="O2670" i="6"/>
  <c r="O2646" i="6"/>
  <c r="O2634" i="6"/>
  <c r="O2616" i="6"/>
  <c r="O2598" i="6"/>
  <c r="O2574" i="6"/>
  <c r="O2550" i="6"/>
  <c r="O2538" i="6"/>
  <c r="O2526" i="6"/>
  <c r="O2514" i="6"/>
  <c r="O2502" i="6"/>
  <c r="O2490" i="6"/>
  <c r="O2478" i="6"/>
  <c r="O2388" i="6"/>
  <c r="O2376" i="6"/>
  <c r="O2364" i="6"/>
  <c r="O2352" i="6"/>
  <c r="O2340" i="6"/>
  <c r="O2328" i="6"/>
  <c r="O2316" i="6"/>
  <c r="O2298" i="6"/>
  <c r="O2286" i="6"/>
  <c r="O2274" i="6"/>
  <c r="O2256" i="6"/>
  <c r="O2238" i="6"/>
  <c r="O2226" i="6"/>
  <c r="O2208" i="6"/>
  <c r="O2196" i="6"/>
  <c r="O2184" i="6"/>
  <c r="O2154" i="6"/>
  <c r="O2136" i="6"/>
  <c r="O2124" i="6"/>
  <c r="O2088" i="6"/>
  <c r="O2070" i="6"/>
  <c r="O2052" i="6"/>
  <c r="O2016" i="6"/>
  <c r="O1998" i="6"/>
  <c r="O1980" i="6"/>
  <c r="O1956" i="6"/>
  <c r="O1944" i="6"/>
  <c r="O1872" i="6"/>
  <c r="O2711" i="6"/>
  <c r="O2460" i="6"/>
  <c r="O2561" i="6"/>
  <c r="O2477" i="6"/>
  <c r="O2375" i="6"/>
  <c r="O2327" i="6"/>
  <c r="O2285" i="6"/>
  <c r="O2249" i="6"/>
  <c r="O2231" i="6"/>
  <c r="O2189" i="6"/>
  <c r="O2177" i="6"/>
  <c r="O2165" i="6"/>
  <c r="O2159" i="6"/>
  <c r="O2147" i="6"/>
  <c r="O2129" i="6"/>
  <c r="O2111" i="6"/>
  <c r="O2081" i="6"/>
  <c r="O2063" i="6"/>
  <c r="O2051" i="6"/>
  <c r="O2045" i="6"/>
  <c r="O2027" i="6"/>
  <c r="O2003" i="6"/>
  <c r="O1985" i="6"/>
  <c r="O1967" i="6"/>
  <c r="O1955" i="6"/>
  <c r="O1943" i="6"/>
  <c r="O1925" i="6"/>
  <c r="O1913" i="6"/>
  <c r="O1901" i="6"/>
  <c r="O1889" i="6"/>
  <c r="O1877" i="6"/>
  <c r="O1865" i="6"/>
  <c r="O1853" i="6"/>
  <c r="O1841" i="6"/>
  <c r="O1829" i="6"/>
  <c r="O1817" i="6"/>
  <c r="O1799" i="6"/>
  <c r="O1769" i="6"/>
  <c r="O1733" i="6"/>
  <c r="O1715" i="6"/>
  <c r="O1691" i="6"/>
  <c r="O1679" i="6"/>
  <c r="O1667" i="6"/>
  <c r="O1649" i="6"/>
  <c r="O1631" i="6"/>
  <c r="O1619" i="6"/>
  <c r="O1607" i="6"/>
  <c r="O1583" i="6"/>
  <c r="O1541" i="6"/>
  <c r="O1529" i="6"/>
  <c r="O1517" i="6"/>
  <c r="O1505" i="6"/>
  <c r="O1493" i="6"/>
  <c r="O1481" i="6"/>
  <c r="O1469" i="6"/>
  <c r="O1457" i="6"/>
  <c r="O1445" i="6"/>
  <c r="O1415" i="6"/>
  <c r="O1277" i="6"/>
  <c r="O2585" i="6"/>
  <c r="O2525" i="6"/>
  <c r="O2357" i="6"/>
  <c r="O2315" i="6"/>
  <c r="O2279" i="6"/>
  <c r="O2243" i="6"/>
  <c r="O2201" i="6"/>
  <c r="O2183" i="6"/>
  <c r="O2171" i="6"/>
  <c r="O2153" i="6"/>
  <c r="O2141" i="6"/>
  <c r="O2117" i="6"/>
  <c r="O2093" i="6"/>
  <c r="O2075" i="6"/>
  <c r="O2057" i="6"/>
  <c r="O2039" i="6"/>
  <c r="O2021" i="6"/>
  <c r="O2009" i="6"/>
  <c r="O1991" i="6"/>
  <c r="O1973" i="6"/>
  <c r="O1961" i="6"/>
  <c r="O1949" i="6"/>
  <c r="O1931" i="6"/>
  <c r="O1919" i="6"/>
  <c r="O1907" i="6"/>
  <c r="O1895" i="6"/>
  <c r="O1883" i="6"/>
  <c r="O1871" i="6"/>
  <c r="O1859" i="6"/>
  <c r="O1847" i="6"/>
  <c r="O1835" i="6"/>
  <c r="O1823" i="6"/>
  <c r="O1805" i="6"/>
  <c r="O1793" i="6"/>
  <c r="O1757" i="6"/>
  <c r="O1721" i="6"/>
  <c r="O1697" i="6"/>
  <c r="O1685" i="6"/>
  <c r="O1673" i="6"/>
  <c r="O1661" i="6"/>
  <c r="O1637" i="6"/>
  <c r="O1625" i="6"/>
  <c r="O1613" i="6"/>
  <c r="O1589" i="6"/>
  <c r="O1565" i="6"/>
  <c r="O1535" i="6"/>
  <c r="O1523" i="6"/>
  <c r="O1511" i="6"/>
  <c r="O1499" i="6"/>
  <c r="O1487" i="6"/>
  <c r="O1475" i="6"/>
  <c r="O1463" i="6"/>
  <c r="O1451" i="6"/>
  <c r="O1439" i="6"/>
  <c r="O1433" i="6"/>
  <c r="O1427" i="6"/>
  <c r="O1421" i="6"/>
  <c r="O1409" i="6"/>
  <c r="O1403" i="6"/>
  <c r="O1397" i="6"/>
  <c r="O1391" i="6"/>
  <c r="O1385" i="6"/>
  <c r="O1379" i="6"/>
  <c r="O1373" i="6"/>
  <c r="O1367" i="6"/>
  <c r="O1361" i="6"/>
  <c r="O1355" i="6"/>
  <c r="O1349" i="6"/>
  <c r="O1343" i="6"/>
  <c r="O1319" i="6"/>
  <c r="O1313" i="6"/>
  <c r="O1307" i="6"/>
  <c r="O1301" i="6"/>
  <c r="O1295" i="6"/>
  <c r="O1289" i="6"/>
  <c r="O1283" i="6"/>
  <c r="O2549" i="6"/>
  <c r="O2489" i="6"/>
  <c r="O2393" i="6"/>
  <c r="O2363" i="6"/>
  <c r="O2321" i="6"/>
  <c r="O2273" i="6"/>
  <c r="O2225" i="6"/>
  <c r="O2099" i="6"/>
  <c r="O2692" i="6"/>
  <c r="O2668" i="6"/>
  <c r="O2644" i="6"/>
  <c r="O2626" i="6"/>
  <c r="O2608" i="6"/>
  <c r="O2584" i="6"/>
  <c r="O2572" i="6"/>
  <c r="O2542" i="6"/>
  <c r="O2512" i="6"/>
  <c r="O2482" i="6"/>
  <c r="O2386" i="6"/>
  <c r="O2374" i="6"/>
  <c r="O2362" i="6"/>
  <c r="O2344" i="6"/>
  <c r="O2332" i="6"/>
  <c r="O2320" i="6"/>
  <c r="O2308" i="6"/>
  <c r="O2302" i="6"/>
  <c r="O2290" i="6"/>
  <c r="O2278" i="6"/>
  <c r="O2260" i="6"/>
  <c r="O2248" i="6"/>
  <c r="O2236" i="6"/>
  <c r="O2224" i="6"/>
  <c r="O2212" i="6"/>
  <c r="O2200" i="6"/>
  <c r="O2188" i="6"/>
  <c r="O2176" i="6"/>
  <c r="O2164" i="6"/>
  <c r="O2152" i="6"/>
  <c r="O2140" i="6"/>
  <c r="O2128" i="6"/>
  <c r="O2110" i="6"/>
  <c r="O2098" i="6"/>
  <c r="O2086" i="6"/>
  <c r="O2074" i="6"/>
  <c r="O2062" i="6"/>
  <c r="O2050" i="6"/>
  <c r="O2038" i="6"/>
  <c r="O2026" i="6"/>
  <c r="O2014" i="6"/>
  <c r="O2002" i="6"/>
  <c r="O1990" i="6"/>
  <c r="O1978" i="6"/>
  <c r="O1948" i="6"/>
  <c r="O1762" i="6"/>
  <c r="O2579" i="6"/>
  <c r="O2537" i="6"/>
  <c r="O2513" i="6"/>
  <c r="O2345" i="6"/>
  <c r="O2303" i="6"/>
  <c r="O2267" i="6"/>
  <c r="O2219" i="6"/>
  <c r="O2105" i="6"/>
  <c r="O2704" i="6"/>
  <c r="O2680" i="6"/>
  <c r="O2662" i="6"/>
  <c r="O2638" i="6"/>
  <c r="O2620" i="6"/>
  <c r="O2590" i="6"/>
  <c r="O2578" i="6"/>
  <c r="O2554" i="6"/>
  <c r="O2548" i="6"/>
  <c r="O2536" i="6"/>
  <c r="O2500" i="6"/>
  <c r="O2488" i="6"/>
  <c r="O2476" i="6"/>
  <c r="O2380" i="6"/>
  <c r="O2368" i="6"/>
  <c r="O2356" i="6"/>
  <c r="O2338" i="6"/>
  <c r="O2326" i="6"/>
  <c r="O2314" i="6"/>
  <c r="O2296" i="6"/>
  <c r="O2284" i="6"/>
  <c r="O2272" i="6"/>
  <c r="O2266" i="6"/>
  <c r="O2254" i="6"/>
  <c r="O2242" i="6"/>
  <c r="O2230" i="6"/>
  <c r="O2218" i="6"/>
  <c r="O2206" i="6"/>
  <c r="O2194" i="6"/>
  <c r="O2182" i="6"/>
  <c r="O2170" i="6"/>
  <c r="O2158" i="6"/>
  <c r="O2146" i="6"/>
  <c r="O2134" i="6"/>
  <c r="O2122" i="6"/>
  <c r="O2104" i="6"/>
  <c r="O2092" i="6"/>
  <c r="O2080" i="6"/>
  <c r="O2068" i="6"/>
  <c r="O2056" i="6"/>
  <c r="O2044" i="6"/>
  <c r="O2032" i="6"/>
  <c r="O2020" i="6"/>
  <c r="O2008" i="6"/>
  <c r="O1996" i="6"/>
  <c r="O1984" i="6"/>
  <c r="O1972" i="6"/>
  <c r="O1966" i="6"/>
  <c r="O1960" i="6"/>
  <c r="O1954" i="6"/>
  <c r="O1942" i="6"/>
  <c r="O1936" i="6"/>
  <c r="O1930" i="6"/>
  <c r="O1924" i="6"/>
  <c r="O1918" i="6"/>
  <c r="O1912" i="6"/>
  <c r="O1906" i="6"/>
  <c r="O1900" i="6"/>
  <c r="O1894" i="6"/>
  <c r="O1888" i="6"/>
  <c r="O1882" i="6"/>
  <c r="O1876" i="6"/>
  <c r="O1870" i="6"/>
  <c r="O1858" i="6"/>
  <c r="O1852" i="6"/>
  <c r="O1840" i="6"/>
  <c r="O1834" i="6"/>
  <c r="O1828" i="6"/>
  <c r="O1822" i="6"/>
  <c r="O1816" i="6"/>
  <c r="O1810" i="6"/>
  <c r="O1804" i="6"/>
  <c r="O1798" i="6"/>
  <c r="O1786" i="6"/>
  <c r="O1774" i="6"/>
  <c r="O1768" i="6"/>
  <c r="O1756" i="6"/>
  <c r="O2543" i="6"/>
  <c r="O2501" i="6"/>
  <c r="O2369" i="6"/>
  <c r="O2333" i="6"/>
  <c r="O2291" i="6"/>
  <c r="O2261" i="6"/>
  <c r="O2237" i="6"/>
  <c r="O2207" i="6"/>
  <c r="O2691" i="6"/>
  <c r="O2667" i="6"/>
  <c r="O2655" i="6"/>
  <c r="O2631" i="6"/>
  <c r="O2613" i="6"/>
  <c r="O2601" i="6"/>
  <c r="O2589" i="6"/>
  <c r="O2565" i="6"/>
  <c r="O2553" i="6"/>
  <c r="O2529" i="6"/>
  <c r="O2511" i="6"/>
  <c r="O2499" i="6"/>
  <c r="O2487" i="6"/>
  <c r="O2475" i="6"/>
  <c r="O2385" i="6"/>
  <c r="O2367" i="6"/>
  <c r="O2355" i="6"/>
  <c r="O2337" i="6"/>
  <c r="O2325" i="6"/>
  <c r="O2307" i="6"/>
  <c r="O2295" i="6"/>
  <c r="O2277" i="6"/>
  <c r="O2265" i="6"/>
  <c r="O2253" i="6"/>
  <c r="O2223" i="6"/>
  <c r="O2199" i="6"/>
  <c r="O2193" i="6"/>
  <c r="O2181" i="6"/>
  <c r="O2163" i="6"/>
  <c r="O2145" i="6"/>
  <c r="O2133" i="6"/>
  <c r="O2121" i="6"/>
  <c r="O2079" i="6"/>
  <c r="O2061" i="6"/>
  <c r="O2025" i="6"/>
  <c r="O1989" i="6"/>
  <c r="O1965" i="6"/>
  <c r="O1959" i="6"/>
  <c r="O1953" i="6"/>
  <c r="O1947" i="6"/>
  <c r="O1923" i="6"/>
  <c r="O1917" i="6"/>
  <c r="O1905" i="6"/>
  <c r="O1899" i="6"/>
  <c r="O1893" i="6"/>
  <c r="O1887" i="6"/>
  <c r="O1875" i="6"/>
  <c r="O1869" i="6"/>
  <c r="O1863" i="6"/>
  <c r="O1845" i="6"/>
  <c r="O1839" i="6"/>
  <c r="O1833" i="6"/>
  <c r="O1809" i="6"/>
  <c r="O1803" i="6"/>
  <c r="O1797" i="6"/>
  <c r="O1791" i="6"/>
  <c r="O1785" i="6"/>
  <c r="O1779" i="6"/>
  <c r="O1773" i="6"/>
  <c r="O1767" i="6"/>
  <c r="O1761" i="6"/>
  <c r="O1755" i="6"/>
  <c r="O1749" i="6"/>
  <c r="O1743" i="6"/>
  <c r="O1737" i="6"/>
  <c r="O1731" i="6"/>
  <c r="O1725" i="6"/>
  <c r="O1719" i="6"/>
  <c r="O1713" i="6"/>
  <c r="O1707" i="6"/>
  <c r="O1701" i="6"/>
  <c r="O1689" i="6"/>
  <c r="O1683" i="6"/>
  <c r="O1659" i="6"/>
  <c r="O1635" i="6"/>
  <c r="O1623" i="6"/>
  <c r="O1611" i="6"/>
  <c r="O2597" i="6"/>
  <c r="O2531" i="6"/>
  <c r="O2495" i="6"/>
  <c r="O2339" i="6"/>
  <c r="O2297" i="6"/>
  <c r="O2255" i="6"/>
  <c r="O2213" i="6"/>
  <c r="O2123" i="6"/>
  <c r="O2679" i="6"/>
  <c r="O2661" i="6"/>
  <c r="O2649" i="6"/>
  <c r="O2619" i="6"/>
  <c r="O2607" i="6"/>
  <c r="O2595" i="6"/>
  <c r="O2583" i="6"/>
  <c r="O2559" i="6"/>
  <c r="O2547" i="6"/>
  <c r="O2523" i="6"/>
  <c r="O2505" i="6"/>
  <c r="O2493" i="6"/>
  <c r="O2481" i="6"/>
  <c r="O2391" i="6"/>
  <c r="O2379" i="6"/>
  <c r="O2361" i="6"/>
  <c r="O2343" i="6"/>
  <c r="O2331" i="6"/>
  <c r="O2313" i="6"/>
  <c r="O2301" i="6"/>
  <c r="O2289" i="6"/>
  <c r="O2283" i="6"/>
  <c r="O2259" i="6"/>
  <c r="O2241" i="6"/>
  <c r="O2229" i="6"/>
  <c r="O2211" i="6"/>
  <c r="O2187" i="6"/>
  <c r="O2169" i="6"/>
  <c r="O2151" i="6"/>
  <c r="O2139" i="6"/>
  <c r="O2127" i="6"/>
  <c r="O2097" i="6"/>
  <c r="O2043" i="6"/>
  <c r="O2007" i="6"/>
  <c r="O1971" i="6"/>
  <c r="O1911" i="6"/>
  <c r="O2591" i="6"/>
  <c r="O2696" i="6"/>
  <c r="O2684" i="6"/>
  <c r="O2672" i="6"/>
  <c r="O2654" i="6"/>
  <c r="O2630" i="6"/>
  <c r="O2618" i="6"/>
  <c r="O2588" i="6"/>
  <c r="O2564" i="6"/>
  <c r="O2552" i="6"/>
  <c r="O2540" i="6"/>
  <c r="O2522" i="6"/>
  <c r="O2510" i="6"/>
  <c r="O2486" i="6"/>
  <c r="O2390" i="6"/>
  <c r="O2378" i="6"/>
  <c r="O2366" i="6"/>
  <c r="O2354" i="6"/>
  <c r="O2342" i="6"/>
  <c r="O2330" i="6"/>
  <c r="O2318" i="6"/>
  <c r="O2300" i="6"/>
  <c r="O2288" i="6"/>
  <c r="O2276" i="6"/>
  <c r="O2264" i="6"/>
  <c r="O2252" i="6"/>
  <c r="O2240" i="6"/>
  <c r="O2228" i="6"/>
  <c r="O2222" i="6"/>
  <c r="O2210" i="6"/>
  <c r="O2198" i="6"/>
  <c r="O2186" i="6"/>
  <c r="O2174" i="6"/>
  <c r="O2162" i="6"/>
  <c r="O2150" i="6"/>
  <c r="O2132" i="6"/>
  <c r="O2108" i="6"/>
  <c r="O2090" i="6"/>
  <c r="O2072" i="6"/>
  <c r="O2054" i="6"/>
  <c r="O2036" i="6"/>
  <c r="O2018" i="6"/>
  <c r="O2000" i="6"/>
  <c r="O1982" i="6"/>
  <c r="O1964" i="6"/>
  <c r="O1952" i="6"/>
  <c r="O1934" i="6"/>
  <c r="O1922" i="6"/>
  <c r="O1910" i="6"/>
  <c r="O1898" i="6"/>
  <c r="O1886" i="6"/>
  <c r="O1856" i="6"/>
  <c r="O1760" i="6"/>
  <c r="O2483" i="6"/>
  <c r="O2702" i="6"/>
  <c r="O2690" i="6"/>
  <c r="O2678" i="6"/>
  <c r="O2660" i="6"/>
  <c r="O2648" i="6"/>
  <c r="O2624" i="6"/>
  <c r="O2600" i="6"/>
  <c r="O2582" i="6"/>
  <c r="O2546" i="6"/>
  <c r="O2528" i="6"/>
  <c r="O2516" i="6"/>
  <c r="O2504" i="6"/>
  <c r="O2498" i="6"/>
  <c r="O2492" i="6"/>
  <c r="O2480" i="6"/>
  <c r="O2384" i="6"/>
  <c r="O2372" i="6"/>
  <c r="O2360" i="6"/>
  <c r="O2348" i="6"/>
  <c r="O2336" i="6"/>
  <c r="O2324" i="6"/>
  <c r="O2312" i="6"/>
  <c r="O2306" i="6"/>
  <c r="O2294" i="6"/>
  <c r="O2282" i="6"/>
  <c r="O2270" i="6"/>
  <c r="O2258" i="6"/>
  <c r="O2246" i="6"/>
  <c r="O2234" i="6"/>
  <c r="O2216" i="6"/>
  <c r="O2204" i="6"/>
  <c r="O2192" i="6"/>
  <c r="O2180" i="6"/>
  <c r="O2168" i="6"/>
  <c r="O2156" i="6"/>
  <c r="O2138" i="6"/>
  <c r="O2120" i="6"/>
  <c r="O2102" i="6"/>
  <c r="O2084" i="6"/>
  <c r="O2066" i="6"/>
  <c r="O2048" i="6"/>
  <c r="O2030" i="6"/>
  <c r="O2012" i="6"/>
  <c r="O1994" i="6"/>
  <c r="O1970" i="6"/>
  <c r="O1958" i="6"/>
  <c r="O1946" i="6"/>
  <c r="O1940" i="6"/>
  <c r="O1928" i="6"/>
  <c r="O1916" i="6"/>
  <c r="O1904" i="6"/>
  <c r="O1892" i="6"/>
  <c r="O1880" i="6"/>
  <c r="O1874" i="6"/>
  <c r="O1868" i="6"/>
  <c r="O1862" i="6"/>
  <c r="O1850" i="6"/>
  <c r="O1844" i="6"/>
  <c r="O1838" i="6"/>
  <c r="O1832" i="6"/>
  <c r="O1826" i="6"/>
  <c r="O1820" i="6"/>
  <c r="O1808" i="6"/>
  <c r="O1802" i="6"/>
  <c r="O1796" i="6"/>
  <c r="O1790" i="6"/>
  <c r="O1784" i="6"/>
  <c r="O1772" i="6"/>
  <c r="O1766" i="6"/>
  <c r="O1518" i="6"/>
  <c r="O1488" i="6"/>
  <c r="O1482" i="6"/>
  <c r="O1464" i="6"/>
  <c r="O1458" i="6"/>
  <c r="O1452" i="6"/>
  <c r="O1428" i="6"/>
  <c r="O1422" i="6"/>
  <c r="O1416" i="6"/>
  <c r="O1410" i="6"/>
  <c r="O1404" i="6"/>
  <c r="O1398" i="6"/>
  <c r="O1392" i="6"/>
  <c r="O1386" i="6"/>
  <c r="O1380" i="6"/>
  <c r="O1374" i="6"/>
  <c r="O1368" i="6"/>
  <c r="O1362" i="6"/>
  <c r="O1356" i="6"/>
  <c r="O1350" i="6"/>
  <c r="O1338" i="6"/>
  <c r="O1332" i="6"/>
  <c r="O1326" i="6"/>
  <c r="O1320" i="6"/>
  <c r="O1314" i="6"/>
  <c r="O1302" i="6"/>
  <c r="O1290" i="6"/>
  <c r="O1284" i="6"/>
  <c r="O1278" i="6"/>
  <c r="O1272" i="6"/>
  <c r="O1260" i="6"/>
  <c r="O1248" i="6"/>
  <c r="O1242" i="6"/>
  <c r="O1230" i="6"/>
  <c r="O1218" i="6"/>
  <c r="O1212" i="6"/>
  <c r="O1206" i="6"/>
  <c r="O1200" i="6"/>
  <c r="O1194" i="6"/>
  <c r="O1182" i="6"/>
  <c r="O1176" i="6"/>
  <c r="O1152" i="6"/>
  <c r="O1146" i="6"/>
  <c r="O1140" i="6"/>
  <c r="O1134" i="6"/>
  <c r="O1122" i="6"/>
  <c r="O1116" i="6"/>
  <c r="O1110" i="6"/>
  <c r="O1104" i="6"/>
  <c r="O1098" i="6"/>
  <c r="O1092" i="6"/>
  <c r="O1080" i="6"/>
  <c r="O1062" i="6"/>
  <c r="O1056" i="6"/>
  <c r="O1050" i="6"/>
  <c r="O1044" i="6"/>
  <c r="O1038" i="6"/>
  <c r="O1032" i="6"/>
  <c r="O1026" i="6"/>
  <c r="O1020" i="6"/>
  <c r="O1014" i="6"/>
  <c r="O1002" i="6"/>
  <c r="O996" i="6"/>
  <c r="O990" i="6"/>
  <c r="O984" i="6"/>
  <c r="O978" i="6"/>
  <c r="O972" i="6"/>
  <c r="O966" i="6"/>
  <c r="O960" i="6"/>
  <c r="O954" i="6"/>
  <c r="O948" i="6"/>
  <c r="O942" i="6"/>
  <c r="O936" i="6"/>
  <c r="O930" i="6"/>
  <c r="O924" i="6"/>
  <c r="O918" i="6"/>
  <c r="O912" i="6"/>
  <c r="O906" i="6"/>
  <c r="O894" i="6"/>
  <c r="O888" i="6"/>
  <c r="O882" i="6"/>
  <c r="O876" i="6"/>
  <c r="O870" i="6"/>
  <c r="O864" i="6"/>
  <c r="O858" i="6"/>
  <c r="O2454" i="6"/>
  <c r="O2448" i="6"/>
  <c r="O1271" i="6"/>
  <c r="O1253" i="6"/>
  <c r="O1247" i="6"/>
  <c r="O1241" i="6"/>
  <c r="O1235" i="6"/>
  <c r="O1223" i="6"/>
  <c r="O1217" i="6"/>
  <c r="O1211" i="6"/>
  <c r="O1205" i="6"/>
  <c r="O1199" i="6"/>
  <c r="O1187" i="6"/>
  <c r="O1181" i="6"/>
  <c r="O1175" i="6"/>
  <c r="O1169" i="6"/>
  <c r="O1163" i="6"/>
  <c r="O1157" i="6"/>
  <c r="O1151" i="6"/>
  <c r="O1145" i="6"/>
  <c r="O1139" i="6"/>
  <c r="O1133" i="6"/>
  <c r="O1127" i="6"/>
  <c r="O1121" i="6"/>
  <c r="O1115" i="6"/>
  <c r="O1109" i="6"/>
  <c r="O1103" i="6"/>
  <c r="O1097" i="6"/>
  <c r="O1091" i="6"/>
  <c r="O1085" i="6"/>
  <c r="O1079" i="6"/>
  <c r="O1073" i="6"/>
  <c r="O1067" i="6"/>
  <c r="O1061" i="6"/>
  <c r="O1055" i="6"/>
  <c r="O1049" i="6"/>
  <c r="O1043" i="6"/>
  <c r="O1037" i="6"/>
  <c r="O1031" i="6"/>
  <c r="O1025" i="6"/>
  <c r="O1007" i="6"/>
  <c r="O995" i="6"/>
  <c r="O989" i="6"/>
  <c r="O983" i="6"/>
  <c r="O1750" i="6"/>
  <c r="O1738" i="6"/>
  <c r="O1726" i="6"/>
  <c r="O1708" i="6"/>
  <c r="O1696" i="6"/>
  <c r="O1684" i="6"/>
  <c r="O1672" i="6"/>
  <c r="O1660" i="6"/>
  <c r="O1642" i="6"/>
  <c r="O1630" i="6"/>
  <c r="O1618" i="6"/>
  <c r="O1606" i="6"/>
  <c r="O1594" i="6"/>
  <c r="O1582" i="6"/>
  <c r="O1570" i="6"/>
  <c r="O1558" i="6"/>
  <c r="O1540" i="6"/>
  <c r="O1522" i="6"/>
  <c r="O1504" i="6"/>
  <c r="O1456" i="6"/>
  <c r="O1432" i="6"/>
  <c r="O1408" i="6"/>
  <c r="O1324" i="6"/>
  <c r="O1744" i="6"/>
  <c r="O1732" i="6"/>
  <c r="O1714" i="6"/>
  <c r="O1702" i="6"/>
  <c r="O1690" i="6"/>
  <c r="O1678" i="6"/>
  <c r="O1666" i="6"/>
  <c r="O1654" i="6"/>
  <c r="O1648" i="6"/>
  <c r="O1636" i="6"/>
  <c r="O1624" i="6"/>
  <c r="O1612" i="6"/>
  <c r="O1600" i="6"/>
  <c r="O1588" i="6"/>
  <c r="O1576" i="6"/>
  <c r="O1564" i="6"/>
  <c r="O1552" i="6"/>
  <c r="O1546" i="6"/>
  <c r="O1534" i="6"/>
  <c r="O1510" i="6"/>
  <c r="O1468" i="6"/>
  <c r="O1450" i="6"/>
  <c r="O1426" i="6"/>
  <c r="O1414" i="6"/>
  <c r="O1402" i="6"/>
  <c r="O1390" i="6"/>
  <c r="O1384" i="6"/>
  <c r="O1372" i="6"/>
  <c r="O1366" i="6"/>
  <c r="O1360" i="6"/>
  <c r="O1336" i="6"/>
  <c r="O1330" i="6"/>
  <c r="O1318" i="6"/>
  <c r="O1599" i="6"/>
  <c r="O1563" i="6"/>
  <c r="O1545" i="6"/>
  <c r="O1527" i="6"/>
  <c r="O1497" i="6"/>
  <c r="O1485" i="6"/>
  <c r="O1473" i="6"/>
  <c r="O1455" i="6"/>
  <c r="O1443" i="6"/>
  <c r="O1431" i="6"/>
  <c r="O1419" i="6"/>
  <c r="O1413" i="6"/>
  <c r="O1401" i="6"/>
  <c r="O1389" i="6"/>
  <c r="O1377" i="6"/>
  <c r="O1365" i="6"/>
  <c r="O1347" i="6"/>
  <c r="O1335" i="6"/>
  <c r="O1323" i="6"/>
  <c r="O1305" i="6"/>
  <c r="O1293" i="6"/>
  <c r="O1281" i="6"/>
  <c r="O1275" i="6"/>
  <c r="O1263" i="6"/>
  <c r="O1245" i="6"/>
  <c r="O1227" i="6"/>
  <c r="O1209" i="6"/>
  <c r="O1179" i="6"/>
  <c r="O1161" i="6"/>
  <c r="O1143" i="6"/>
  <c r="O1125" i="6"/>
  <c r="O1107" i="6"/>
  <c r="O1083" i="6"/>
  <c r="O1071" i="6"/>
  <c r="O987" i="6"/>
  <c r="O1581" i="6"/>
  <c r="O1557" i="6"/>
  <c r="O1533" i="6"/>
  <c r="O1515" i="6"/>
  <c r="O1503" i="6"/>
  <c r="O1491" i="6"/>
  <c r="O1479" i="6"/>
  <c r="O1467" i="6"/>
  <c r="O1449" i="6"/>
  <c r="O1425" i="6"/>
  <c r="O1407" i="6"/>
  <c r="O1395" i="6"/>
  <c r="O1383" i="6"/>
  <c r="O1371" i="6"/>
  <c r="O1353" i="6"/>
  <c r="O1341" i="6"/>
  <c r="O1329" i="6"/>
  <c r="O1317" i="6"/>
  <c r="O1299" i="6"/>
  <c r="O1287" i="6"/>
  <c r="O1269" i="6"/>
  <c r="O1251" i="6"/>
  <c r="O1239" i="6"/>
  <c r="O1215" i="6"/>
  <c r="O1191" i="6"/>
  <c r="O1167" i="6"/>
  <c r="O1155" i="6"/>
  <c r="O1131" i="6"/>
  <c r="O1113" i="6"/>
  <c r="O1089" i="6"/>
  <c r="O1077" i="6"/>
  <c r="O1065" i="6"/>
  <c r="O1748" i="6"/>
  <c r="O1736" i="6"/>
  <c r="O1712" i="6"/>
  <c r="O1694" i="6"/>
  <c r="O1658" i="6"/>
  <c r="O1628" i="6"/>
  <c r="O1616" i="6"/>
  <c r="O1598" i="6"/>
  <c r="O1586" i="6"/>
  <c r="O1538" i="6"/>
  <c r="O1526" i="6"/>
  <c r="O1514" i="6"/>
  <c r="O1502" i="6"/>
  <c r="O1490" i="6"/>
  <c r="O1478" i="6"/>
  <c r="O1466" i="6"/>
  <c r="O1454" i="6"/>
  <c r="O1442" i="6"/>
  <c r="O1424" i="6"/>
  <c r="O1400" i="6"/>
  <c r="O1388" i="6"/>
  <c r="O1382" i="6"/>
  <c r="O1370" i="6"/>
  <c r="O1352" i="6"/>
  <c r="O1346" i="6"/>
  <c r="O1340" i="6"/>
  <c r="O1334" i="6"/>
  <c r="O1322" i="6"/>
  <c r="O1304" i="6"/>
  <c r="O1292" i="6"/>
  <c r="O1286" i="6"/>
  <c r="O1280" i="6"/>
  <c r="O1268" i="6"/>
  <c r="O1754" i="6"/>
  <c r="O1742" i="6"/>
  <c r="O1730" i="6"/>
  <c r="O1718" i="6"/>
  <c r="O1706" i="6"/>
  <c r="O1670" i="6"/>
  <c r="O1664" i="6"/>
  <c r="O1622" i="6"/>
  <c r="O1610" i="6"/>
  <c r="O1592" i="6"/>
  <c r="O1568" i="6"/>
  <c r="O1544" i="6"/>
  <c r="O1532" i="6"/>
  <c r="O1520" i="6"/>
  <c r="O1508" i="6"/>
  <c r="O1496" i="6"/>
  <c r="O1484" i="6"/>
  <c r="O1472" i="6"/>
  <c r="O1460" i="6"/>
  <c r="O1448" i="6"/>
  <c r="O1436" i="6"/>
  <c r="O1430" i="6"/>
  <c r="O1418" i="6"/>
  <c r="O1394" i="6"/>
  <c r="O1376" i="6"/>
  <c r="O1358" i="6"/>
  <c r="O1274" i="6"/>
  <c r="O852" i="6"/>
  <c r="O846" i="6"/>
  <c r="O840" i="6"/>
  <c r="O834" i="6"/>
  <c r="O828" i="6"/>
  <c r="O816" i="6"/>
  <c r="O786" i="6"/>
  <c r="O780" i="6"/>
  <c r="O774" i="6"/>
  <c r="O768" i="6"/>
  <c r="O762" i="6"/>
  <c r="O750" i="6"/>
  <c r="O738" i="6"/>
  <c r="O720" i="6"/>
  <c r="O714" i="6"/>
  <c r="O702" i="6"/>
  <c r="O696" i="6"/>
  <c r="O690" i="6"/>
  <c r="O684" i="6"/>
  <c r="O678" i="6"/>
  <c r="O666" i="6"/>
  <c r="O660" i="6"/>
  <c r="O642" i="6"/>
  <c r="O636" i="6"/>
  <c r="O612" i="6"/>
  <c r="O606" i="6"/>
  <c r="O600" i="6"/>
  <c r="O594" i="6"/>
  <c r="O588" i="6"/>
  <c r="O582" i="6"/>
  <c r="O576" i="6"/>
  <c r="O570" i="6"/>
  <c r="O564" i="6"/>
  <c r="O546" i="6"/>
  <c r="O540" i="6"/>
  <c r="O534" i="6"/>
  <c r="O528" i="6"/>
  <c r="O522" i="6"/>
  <c r="O510" i="6"/>
  <c r="O504" i="6"/>
  <c r="O498" i="6"/>
  <c r="O492" i="6"/>
  <c r="O486" i="6"/>
  <c r="O474" i="6"/>
  <c r="O468" i="6"/>
  <c r="O462" i="6"/>
  <c r="O456" i="6"/>
  <c r="O450" i="6"/>
  <c r="O432" i="6"/>
  <c r="O420" i="6"/>
  <c r="O414" i="6"/>
  <c r="O408" i="6"/>
  <c r="O402" i="6"/>
  <c r="O396" i="6"/>
  <c r="O390" i="6"/>
  <c r="O384" i="6"/>
  <c r="O378" i="6"/>
  <c r="O372" i="6"/>
  <c r="O366" i="6"/>
  <c r="O360" i="6"/>
  <c r="O348" i="6"/>
  <c r="O342" i="6"/>
  <c r="O336" i="6"/>
  <c r="O330" i="6"/>
  <c r="O318" i="6"/>
  <c r="O306" i="6"/>
  <c r="O300" i="6"/>
  <c r="O294" i="6"/>
  <c r="O288" i="6"/>
  <c r="O282" i="6"/>
  <c r="O276" i="6"/>
  <c r="O270" i="6"/>
  <c r="O971" i="6"/>
  <c r="O965" i="6"/>
  <c r="O959" i="6"/>
  <c r="O953" i="6"/>
  <c r="O947" i="6"/>
  <c r="O941" i="6"/>
  <c r="O935" i="6"/>
  <c r="O917" i="6"/>
  <c r="O911" i="6"/>
  <c r="O905" i="6"/>
  <c r="O899" i="6"/>
  <c r="O893" i="6"/>
  <c r="O887" i="6"/>
  <c r="O881" i="6"/>
  <c r="O875" i="6"/>
  <c r="O863" i="6"/>
  <c r="O857" i="6"/>
  <c r="O851" i="6"/>
  <c r="O845" i="6"/>
  <c r="O839" i="6"/>
  <c r="O833" i="6"/>
  <c r="O821" i="6"/>
  <c r="O803" i="6"/>
  <c r="O797" i="6"/>
  <c r="O779" i="6"/>
  <c r="O773" i="6"/>
  <c r="O767" i="6"/>
  <c r="O761" i="6"/>
  <c r="O755" i="6"/>
  <c r="O749" i="6"/>
  <c r="O737" i="6"/>
  <c r="O701" i="6"/>
  <c r="O689" i="6"/>
  <c r="O683" i="6"/>
  <c r="O677" i="6"/>
  <c r="O665" i="6"/>
  <c r="O647" i="6"/>
  <c r="O635" i="6"/>
  <c r="O629" i="6"/>
  <c r="O623" i="6"/>
  <c r="O611" i="6"/>
  <c r="O545" i="6"/>
  <c r="O1312" i="6"/>
  <c r="O1300" i="6"/>
  <c r="O1276" i="6"/>
  <c r="O1258" i="6"/>
  <c r="O1234" i="6"/>
  <c r="O1222" i="6"/>
  <c r="O1210" i="6"/>
  <c r="O1204" i="6"/>
  <c r="O1192" i="6"/>
  <c r="O1174" i="6"/>
  <c r="O1162" i="6"/>
  <c r="O1144" i="6"/>
  <c r="O1114" i="6"/>
  <c r="O1084" i="6"/>
  <c r="O1066" i="6"/>
  <c r="O1054" i="6"/>
  <c r="O1042" i="6"/>
  <c r="O1036" i="6"/>
  <c r="O1024" i="6"/>
  <c r="O1012" i="6"/>
  <c r="O1000" i="6"/>
  <c r="O982" i="6"/>
  <c r="O970" i="6"/>
  <c r="O958" i="6"/>
  <c r="O952" i="6"/>
  <c r="O940" i="6"/>
  <c r="O928" i="6"/>
  <c r="O916" i="6"/>
  <c r="O904" i="6"/>
  <c r="O892" i="6"/>
  <c r="O880" i="6"/>
  <c r="O868" i="6"/>
  <c r="O862" i="6"/>
  <c r="O850" i="6"/>
  <c r="O844" i="6"/>
  <c r="O832" i="6"/>
  <c r="O826" i="6"/>
  <c r="O814" i="6"/>
  <c r="O1306" i="6"/>
  <c r="O1282" i="6"/>
  <c r="O1264" i="6"/>
  <c r="O1246" i="6"/>
  <c r="O1228" i="6"/>
  <c r="O1216" i="6"/>
  <c r="O1198" i="6"/>
  <c r="O1186" i="6"/>
  <c r="O1168" i="6"/>
  <c r="O1150" i="6"/>
  <c r="O1138" i="6"/>
  <c r="O1090" i="6"/>
  <c r="O1072" i="6"/>
  <c r="O1060" i="6"/>
  <c r="O1048" i="6"/>
  <c r="O1030" i="6"/>
  <c r="O1018" i="6"/>
  <c r="O1006" i="6"/>
  <c r="O994" i="6"/>
  <c r="O988" i="6"/>
  <c r="O976" i="6"/>
  <c r="O964" i="6"/>
  <c r="O946" i="6"/>
  <c r="O934" i="6"/>
  <c r="O922" i="6"/>
  <c r="O910" i="6"/>
  <c r="O898" i="6"/>
  <c r="O886" i="6"/>
  <c r="O874" i="6"/>
  <c r="O856" i="6"/>
  <c r="O838" i="6"/>
  <c r="O820" i="6"/>
  <c r="O1059" i="6"/>
  <c r="O1053" i="6"/>
  <c r="O1041" i="6"/>
  <c r="O1029" i="6"/>
  <c r="O1023" i="6"/>
  <c r="O1017" i="6"/>
  <c r="O1005" i="6"/>
  <c r="O999" i="6"/>
  <c r="O981" i="6"/>
  <c r="O975" i="6"/>
  <c r="O963" i="6"/>
  <c r="O957" i="6"/>
  <c r="O951" i="6"/>
  <c r="O945" i="6"/>
  <c r="O939" i="6"/>
  <c r="O933" i="6"/>
  <c r="O927" i="6"/>
  <c r="O909" i="6"/>
  <c r="O903" i="6"/>
  <c r="O897" i="6"/>
  <c r="O885" i="6"/>
  <c r="O879" i="6"/>
  <c r="O873" i="6"/>
  <c r="O861" i="6"/>
  <c r="O855" i="6"/>
  <c r="O849" i="6"/>
  <c r="O843" i="6"/>
  <c r="O837" i="6"/>
  <c r="O831" i="6"/>
  <c r="O825" i="6"/>
  <c r="O819" i="6"/>
  <c r="O813" i="6"/>
  <c r="O807" i="6"/>
  <c r="O795" i="6"/>
  <c r="O789" i="6"/>
  <c r="O783" i="6"/>
  <c r="O777" i="6"/>
  <c r="O771" i="6"/>
  <c r="O765" i="6"/>
  <c r="O759" i="6"/>
  <c r="O747" i="6"/>
  <c r="O741" i="6"/>
  <c r="O735" i="6"/>
  <c r="O729" i="6"/>
  <c r="O723" i="6"/>
  <c r="O711" i="6"/>
  <c r="O705" i="6"/>
  <c r="O699" i="6"/>
  <c r="O693" i="6"/>
  <c r="O681" i="6"/>
  <c r="O675" i="6"/>
  <c r="O669" i="6"/>
  <c r="O663" i="6"/>
  <c r="O1256" i="6"/>
  <c r="O1238" i="6"/>
  <c r="O1220" i="6"/>
  <c r="O1202" i="6"/>
  <c r="O1184" i="6"/>
  <c r="O1172" i="6"/>
  <c r="O1160" i="6"/>
  <c r="O1142" i="6"/>
  <c r="O1124" i="6"/>
  <c r="O1112" i="6"/>
  <c r="O1094" i="6"/>
  <c r="O1082" i="6"/>
  <c r="O1064" i="6"/>
  <c r="O1046" i="6"/>
  <c r="O1034" i="6"/>
  <c r="O1022" i="6"/>
  <c r="O1004" i="6"/>
  <c r="O992" i="6"/>
  <c r="O974" i="6"/>
  <c r="O944" i="6"/>
  <c r="O932" i="6"/>
  <c r="O914" i="6"/>
  <c r="O884" i="6"/>
  <c r="O866" i="6"/>
  <c r="O854" i="6"/>
  <c r="O842" i="6"/>
  <c r="O830" i="6"/>
  <c r="O812" i="6"/>
  <c r="O800" i="6"/>
  <c r="O788" i="6"/>
  <c r="O776" i="6"/>
  <c r="O764" i="6"/>
  <c r="O752" i="6"/>
  <c r="O734" i="6"/>
  <c r="O722" i="6"/>
  <c r="O704" i="6"/>
  <c r="O692" i="6"/>
  <c r="O680" i="6"/>
  <c r="O656" i="6"/>
  <c r="O638" i="6"/>
  <c r="O626" i="6"/>
  <c r="O614" i="6"/>
  <c r="O602" i="6"/>
  <c r="O590" i="6"/>
  <c r="O578" i="6"/>
  <c r="O566" i="6"/>
  <c r="O548" i="6"/>
  <c r="O530" i="6"/>
  <c r="O518" i="6"/>
  <c r="O506" i="6"/>
  <c r="O488" i="6"/>
  <c r="O470" i="6"/>
  <c r="O458" i="6"/>
  <c r="O446" i="6"/>
  <c r="O434" i="6"/>
  <c r="O422" i="6"/>
  <c r="O410" i="6"/>
  <c r="O404" i="6"/>
  <c r="O398" i="6"/>
  <c r="O386" i="6"/>
  <c r="O380" i="6"/>
  <c r="O374" i="6"/>
  <c r="O368" i="6"/>
  <c r="O362" i="6"/>
  <c r="O356" i="6"/>
  <c r="O350" i="6"/>
  <c r="O344" i="6"/>
  <c r="O338" i="6"/>
  <c r="O332" i="6"/>
  <c r="O326" i="6"/>
  <c r="O320" i="6"/>
  <c r="O314" i="6"/>
  <c r="O308" i="6"/>
  <c r="O302" i="6"/>
  <c r="O296" i="6"/>
  <c r="O290" i="6"/>
  <c r="O284" i="6"/>
  <c r="O278" i="6"/>
  <c r="O272" i="6"/>
  <c r="O266" i="6"/>
  <c r="O260" i="6"/>
  <c r="O254" i="6"/>
  <c r="O248" i="6"/>
  <c r="O236" i="6"/>
  <c r="O170" i="6"/>
  <c r="O1262" i="6"/>
  <c r="O1250" i="6"/>
  <c r="O1232" i="6"/>
  <c r="O1214" i="6"/>
  <c r="O1196" i="6"/>
  <c r="O1190" i="6"/>
  <c r="O1178" i="6"/>
  <c r="O1166" i="6"/>
  <c r="O1148" i="6"/>
  <c r="O1130" i="6"/>
  <c r="O1118" i="6"/>
  <c r="O1106" i="6"/>
  <c r="O1100" i="6"/>
  <c r="O1088" i="6"/>
  <c r="O1070" i="6"/>
  <c r="O1052" i="6"/>
  <c r="O1040" i="6"/>
  <c r="O1028" i="6"/>
  <c r="O1016" i="6"/>
  <c r="O998" i="6"/>
  <c r="O980" i="6"/>
  <c r="O956" i="6"/>
  <c r="O950" i="6"/>
  <c r="O938" i="6"/>
  <c r="O926" i="6"/>
  <c r="O908" i="6"/>
  <c r="O902" i="6"/>
  <c r="O878" i="6"/>
  <c r="O860" i="6"/>
  <c r="O848" i="6"/>
  <c r="O836" i="6"/>
  <c r="O824" i="6"/>
  <c r="O818" i="6"/>
  <c r="O806" i="6"/>
  <c r="O794" i="6"/>
  <c r="O782" i="6"/>
  <c r="O770" i="6"/>
  <c r="O758" i="6"/>
  <c r="O746" i="6"/>
  <c r="O728" i="6"/>
  <c r="O716" i="6"/>
  <c r="O698" i="6"/>
  <c r="O686" i="6"/>
  <c r="O662" i="6"/>
  <c r="O650" i="6"/>
  <c r="O644" i="6"/>
  <c r="O632" i="6"/>
  <c r="O620" i="6"/>
  <c r="O608" i="6"/>
  <c r="O596" i="6"/>
  <c r="O584" i="6"/>
  <c r="O572" i="6"/>
  <c r="O554" i="6"/>
  <c r="O536" i="6"/>
  <c r="O524" i="6"/>
  <c r="O512" i="6"/>
  <c r="O500" i="6"/>
  <c r="O476" i="6"/>
  <c r="O464" i="6"/>
  <c r="O452" i="6"/>
  <c r="O440" i="6"/>
  <c r="O428" i="6"/>
  <c r="O416" i="6"/>
  <c r="O392" i="6"/>
  <c r="O242" i="6"/>
  <c r="O599" i="6"/>
  <c r="O593" i="6"/>
  <c r="O581" i="6"/>
  <c r="O575" i="6"/>
  <c r="O563" i="6"/>
  <c r="O557" i="6"/>
  <c r="O551" i="6"/>
  <c r="O539" i="6"/>
  <c r="O802" i="6"/>
  <c r="O790" i="6"/>
  <c r="O778" i="6"/>
  <c r="O766" i="6"/>
  <c r="O754" i="6"/>
  <c r="O736" i="6"/>
  <c r="O808" i="6"/>
  <c r="O796" i="6"/>
  <c r="O784" i="6"/>
  <c r="O772" i="6"/>
  <c r="O760" i="6"/>
  <c r="O748" i="6"/>
  <c r="O742" i="6"/>
  <c r="O730" i="6"/>
  <c r="O230" i="6"/>
  <c r="O224" i="6"/>
  <c r="O218" i="6"/>
  <c r="O212" i="6"/>
  <c r="O206" i="6"/>
  <c r="O200" i="6"/>
  <c r="O194" i="6"/>
  <c r="O182" i="6"/>
  <c r="O176" i="6"/>
  <c r="O2712" i="6"/>
  <c r="O2467" i="6"/>
  <c r="O2449" i="6"/>
  <c r="O2443" i="6"/>
  <c r="O2437" i="6"/>
  <c r="O2431" i="6"/>
  <c r="O2425" i="6"/>
  <c r="O2419" i="6"/>
  <c r="O2407" i="6"/>
  <c r="O2401" i="6"/>
  <c r="O2395" i="6"/>
  <c r="O1975" i="6"/>
  <c r="O1813" i="6"/>
  <c r="O264" i="6"/>
  <c r="O258" i="6"/>
  <c r="O252" i="6"/>
  <c r="O246" i="6"/>
  <c r="O240" i="6"/>
  <c r="O234" i="6"/>
  <c r="O222" i="6"/>
  <c r="O216" i="6"/>
  <c r="O210" i="6"/>
  <c r="O204" i="6"/>
  <c r="O198" i="6"/>
  <c r="O192" i="6"/>
  <c r="O186" i="6"/>
  <c r="O180" i="6"/>
  <c r="O168" i="6"/>
  <c r="O162" i="6"/>
  <c r="O156" i="6"/>
  <c r="O150" i="6"/>
  <c r="O144" i="6"/>
  <c r="O132" i="6"/>
  <c r="O126" i="6"/>
  <c r="O120" i="6"/>
  <c r="O114" i="6"/>
  <c r="O108" i="6"/>
  <c r="O102" i="6"/>
  <c r="O96" i="6"/>
  <c r="O90" i="6"/>
  <c r="O84" i="6"/>
  <c r="O78" i="6"/>
  <c r="O72" i="6"/>
  <c r="O66" i="6"/>
  <c r="O60" i="6"/>
  <c r="O54" i="6"/>
  <c r="O48" i="6"/>
  <c r="O42" i="6"/>
  <c r="O36" i="6"/>
  <c r="O30" i="6"/>
  <c r="O24" i="6"/>
  <c r="O18" i="6"/>
  <c r="O12" i="6"/>
  <c r="O6" i="6"/>
  <c r="O2442" i="6"/>
  <c r="O2436" i="6"/>
  <c r="O2430" i="6"/>
  <c r="O2424" i="6"/>
  <c r="O2418" i="6"/>
  <c r="O2412" i="6"/>
  <c r="O2406" i="6"/>
  <c r="O2400" i="6"/>
  <c r="O2394" i="6"/>
  <c r="O5" i="6"/>
  <c r="O533" i="6"/>
  <c r="O521" i="6"/>
  <c r="O515" i="6"/>
  <c r="O509" i="6"/>
  <c r="O503" i="6"/>
  <c r="O497" i="6"/>
  <c r="O491" i="6"/>
  <c r="O485" i="6"/>
  <c r="O473" i="6"/>
  <c r="O467" i="6"/>
  <c r="O461" i="6"/>
  <c r="O455" i="6"/>
  <c r="O449" i="6"/>
  <c r="O431" i="6"/>
  <c r="O425" i="6"/>
  <c r="O419" i="6"/>
  <c r="O413" i="6"/>
  <c r="O407" i="6"/>
  <c r="O401" i="6"/>
  <c r="O395" i="6"/>
  <c r="O389" i="6"/>
  <c r="O383" i="6"/>
  <c r="O377" i="6"/>
  <c r="O371" i="6"/>
  <c r="O365" i="6"/>
  <c r="O359" i="6"/>
  <c r="O353" i="6"/>
  <c r="O347" i="6"/>
  <c r="O341" i="6"/>
  <c r="O335" i="6"/>
  <c r="O329" i="6"/>
  <c r="O323" i="6"/>
  <c r="O317" i="6"/>
  <c r="O311" i="6"/>
  <c r="O305" i="6"/>
  <c r="O299" i="6"/>
  <c r="O293" i="6"/>
  <c r="O287" i="6"/>
  <c r="O281" i="6"/>
  <c r="O275" i="6"/>
  <c r="O269" i="6"/>
  <c r="O263" i="6"/>
  <c r="O257" i="6"/>
  <c r="O251" i="6"/>
  <c r="O239" i="6"/>
  <c r="O233" i="6"/>
  <c r="O227" i="6"/>
  <c r="O221" i="6"/>
  <c r="O215" i="6"/>
  <c r="O209" i="6"/>
  <c r="O203" i="6"/>
  <c r="O197" i="6"/>
  <c r="O191" i="6"/>
  <c r="O185" i="6"/>
  <c r="O179" i="6"/>
  <c r="O173" i="6"/>
  <c r="O167" i="6"/>
  <c r="O161" i="6"/>
  <c r="O149" i="6"/>
  <c r="O137" i="6"/>
  <c r="O131" i="6"/>
  <c r="O119" i="6"/>
  <c r="O113" i="6"/>
  <c r="O95" i="6"/>
  <c r="O89" i="6"/>
  <c r="O77" i="6"/>
  <c r="O71" i="6"/>
  <c r="O59" i="6"/>
  <c r="O53" i="6"/>
  <c r="O41" i="6"/>
  <c r="O35" i="6"/>
  <c r="O29" i="6"/>
  <c r="O23" i="6"/>
  <c r="O2710" i="6"/>
  <c r="O2465" i="6"/>
  <c r="O2459" i="6"/>
  <c r="O2453" i="6"/>
  <c r="O2447" i="6"/>
  <c r="O2441" i="6"/>
  <c r="O2435" i="6"/>
  <c r="O2423" i="6"/>
  <c r="O2417" i="6"/>
  <c r="O2411" i="6"/>
  <c r="O2399" i="6"/>
  <c r="O1781" i="6"/>
  <c r="O550" i="6"/>
  <c r="O538" i="6"/>
  <c r="O526" i="6"/>
  <c r="O520" i="6"/>
  <c r="O508" i="6"/>
  <c r="O502" i="6"/>
  <c r="O496" i="6"/>
  <c r="O490" i="6"/>
  <c r="O484" i="6"/>
  <c r="O478" i="6"/>
  <c r="O472" i="6"/>
  <c r="O466" i="6"/>
  <c r="O460" i="6"/>
  <c r="O454" i="6"/>
  <c r="O448" i="6"/>
  <c r="O442" i="6"/>
  <c r="O436" i="6"/>
  <c r="O430" i="6"/>
  <c r="O418" i="6"/>
  <c r="O412" i="6"/>
  <c r="O406" i="6"/>
  <c r="O400" i="6"/>
  <c r="O388" i="6"/>
  <c r="O382" i="6"/>
  <c r="O376" i="6"/>
  <c r="O370" i="6"/>
  <c r="O364" i="6"/>
  <c r="O358" i="6"/>
  <c r="O352" i="6"/>
  <c r="O340" i="6"/>
  <c r="O322" i="6"/>
  <c r="O310" i="6"/>
  <c r="O304" i="6"/>
  <c r="O298" i="6"/>
  <c r="O286" i="6"/>
  <c r="O274" i="6"/>
  <c r="O268" i="6"/>
  <c r="O262" i="6"/>
  <c r="O256" i="6"/>
  <c r="O250" i="6"/>
  <c r="O244" i="6"/>
  <c r="O238" i="6"/>
  <c r="O232" i="6"/>
  <c r="O226" i="6"/>
  <c r="O220" i="6"/>
  <c r="O214" i="6"/>
  <c r="O208" i="6"/>
  <c r="O202" i="6"/>
  <c r="O196" i="6"/>
  <c r="O190" i="6"/>
  <c r="O184" i="6"/>
  <c r="O178" i="6"/>
  <c r="O172" i="6"/>
  <c r="O166" i="6"/>
  <c r="O160" i="6"/>
  <c r="O154" i="6"/>
  <c r="O148" i="6"/>
  <c r="O142" i="6"/>
  <c r="O136" i="6"/>
  <c r="O130" i="6"/>
  <c r="O124" i="6"/>
  <c r="O118" i="6"/>
  <c r="O112" i="6"/>
  <c r="O106" i="6"/>
  <c r="O100" i="6"/>
  <c r="O94" i="6"/>
  <c r="O88" i="6"/>
  <c r="O82" i="6"/>
  <c r="O76" i="6"/>
  <c r="O70" i="6"/>
  <c r="O64" i="6"/>
  <c r="O58" i="6"/>
  <c r="O52" i="6"/>
  <c r="O46" i="6"/>
  <c r="O40" i="6"/>
  <c r="O34" i="6"/>
  <c r="O28" i="6"/>
  <c r="O22" i="6"/>
  <c r="O16" i="6"/>
  <c r="O10" i="6"/>
  <c r="O4" i="6"/>
  <c r="O724" i="6"/>
  <c r="O718" i="6"/>
  <c r="O712" i="6"/>
  <c r="O706" i="6"/>
  <c r="O700" i="6"/>
  <c r="O694" i="6"/>
  <c r="O688" i="6"/>
  <c r="O682" i="6"/>
  <c r="O676" i="6"/>
  <c r="O670" i="6"/>
  <c r="O664" i="6"/>
  <c r="O658" i="6"/>
  <c r="O652" i="6"/>
  <c r="O646" i="6"/>
  <c r="O640" i="6"/>
  <c r="O634" i="6"/>
  <c r="O628" i="6"/>
  <c r="O622" i="6"/>
  <c r="O616" i="6"/>
  <c r="O610" i="6"/>
  <c r="O604" i="6"/>
  <c r="O598" i="6"/>
  <c r="O592" i="6"/>
  <c r="O586" i="6"/>
  <c r="O580" i="6"/>
  <c r="O574" i="6"/>
  <c r="O568" i="6"/>
  <c r="O562" i="6"/>
  <c r="O556" i="6"/>
  <c r="O544" i="6"/>
  <c r="O532" i="6"/>
  <c r="O514" i="6"/>
  <c r="O394" i="6"/>
  <c r="O2464" i="6"/>
  <c r="O2458" i="6"/>
  <c r="O2452" i="6"/>
  <c r="O2440" i="6"/>
  <c r="O2434" i="6"/>
  <c r="O2422" i="6"/>
  <c r="O2416" i="6"/>
  <c r="O2410" i="6"/>
  <c r="O2398" i="6"/>
  <c r="O2116" i="6"/>
  <c r="O651" i="6"/>
  <c r="O633" i="6"/>
  <c r="O627" i="6"/>
  <c r="O615" i="6"/>
  <c r="O609" i="6"/>
  <c r="O597" i="6"/>
  <c r="O585" i="6"/>
  <c r="O573" i="6"/>
  <c r="O567" i="6"/>
  <c r="O555" i="6"/>
  <c r="O531" i="6"/>
  <c r="O519" i="6"/>
  <c r="O513" i="6"/>
  <c r="O501" i="6"/>
  <c r="O489" i="6"/>
  <c r="O483" i="6"/>
  <c r="O471" i="6"/>
  <c r="O459" i="6"/>
  <c r="O453" i="6"/>
  <c r="O441" i="6"/>
  <c r="O429" i="6"/>
  <c r="O423" i="6"/>
  <c r="O411" i="6"/>
  <c r="O393" i="6"/>
  <c r="O369" i="6"/>
  <c r="O357" i="6"/>
  <c r="O345" i="6"/>
  <c r="O333" i="6"/>
  <c r="O321" i="6"/>
  <c r="O309" i="6"/>
  <c r="O297" i="6"/>
  <c r="O285" i="6"/>
  <c r="O267" i="6"/>
  <c r="O261" i="6"/>
  <c r="O255" i="6"/>
  <c r="O243" i="6"/>
  <c r="O231" i="6"/>
  <c r="O225" i="6"/>
  <c r="O219" i="6"/>
  <c r="O213" i="6"/>
  <c r="O207" i="6"/>
  <c r="O201" i="6"/>
  <c r="O195" i="6"/>
  <c r="O189" i="6"/>
  <c r="O183" i="6"/>
  <c r="O171" i="6"/>
  <c r="O159" i="6"/>
  <c r="O153" i="6"/>
  <c r="O147" i="6"/>
  <c r="O141" i="6"/>
  <c r="O135" i="6"/>
  <c r="O129" i="6"/>
  <c r="O117" i="6"/>
  <c r="O111" i="6"/>
  <c r="O105" i="6"/>
  <c r="O99" i="6"/>
  <c r="O93" i="6"/>
  <c r="O87" i="6"/>
  <c r="O81" i="6"/>
  <c r="O75" i="6"/>
  <c r="O69" i="6"/>
  <c r="O63" i="6"/>
  <c r="O57" i="6"/>
  <c r="O51" i="6"/>
  <c r="O45" i="6"/>
  <c r="O39" i="6"/>
  <c r="O33" i="6"/>
  <c r="O27" i="6"/>
  <c r="O21" i="6"/>
  <c r="O15" i="6"/>
  <c r="O9" i="6"/>
  <c r="O657" i="6"/>
  <c r="O639" i="6"/>
  <c r="O621" i="6"/>
  <c r="O603" i="6"/>
  <c r="O591" i="6"/>
  <c r="O579" i="6"/>
  <c r="O561" i="6"/>
  <c r="O537" i="6"/>
  <c r="O525" i="6"/>
  <c r="O507" i="6"/>
  <c r="O495" i="6"/>
  <c r="O477" i="6"/>
  <c r="O465" i="6"/>
  <c r="O447" i="6"/>
  <c r="O435" i="6"/>
  <c r="O417" i="6"/>
  <c r="O405" i="6"/>
  <c r="O387" i="6"/>
  <c r="O363" i="6"/>
  <c r="O351" i="6"/>
  <c r="O339" i="6"/>
  <c r="O327" i="6"/>
  <c r="O315" i="6"/>
  <c r="O303" i="6"/>
  <c r="O291" i="6"/>
  <c r="O273" i="6"/>
  <c r="O123" i="6"/>
  <c r="O2708" i="6"/>
  <c r="O2469" i="6"/>
  <c r="O2463" i="6"/>
  <c r="O2457" i="6"/>
  <c r="O2451" i="6"/>
  <c r="O2445" i="6"/>
  <c r="O2439" i="6"/>
  <c r="O2427" i="6"/>
  <c r="O2421" i="6"/>
  <c r="O2415" i="6"/>
  <c r="O2409" i="6"/>
  <c r="O2403" i="6"/>
  <c r="O2397" i="6"/>
  <c r="O2349" i="6"/>
  <c r="O2115" i="6"/>
  <c r="O32" i="6"/>
  <c r="O26" i="6"/>
  <c r="O20" i="6"/>
  <c r="O14" i="6"/>
  <c r="O8" i="6"/>
  <c r="O2" i="6"/>
  <c r="O164" i="6"/>
  <c r="O158" i="6"/>
  <c r="O152" i="6"/>
  <c r="O146" i="6"/>
  <c r="O134" i="6"/>
  <c r="O128" i="6"/>
  <c r="O122" i="6"/>
  <c r="O104" i="6"/>
  <c r="O98" i="6"/>
  <c r="O86" i="6"/>
  <c r="O80" i="6"/>
  <c r="O68" i="6"/>
  <c r="O62" i="6"/>
  <c r="O50" i="6"/>
  <c r="O44" i="6"/>
  <c r="O2468" i="6"/>
  <c r="O2462" i="6"/>
  <c r="O2456" i="6"/>
  <c r="O2444" i="6"/>
  <c r="O2438" i="6"/>
  <c r="O2432" i="6"/>
  <c r="O2426" i="6"/>
  <c r="O2420" i="6"/>
  <c r="O2414" i="6"/>
  <c r="O2408" i="6"/>
  <c r="O2402" i="6"/>
  <c r="O2396" i="6"/>
  <c r="O2114" i="6"/>
  <c r="O1976" i="6"/>
  <c r="O1814" i="6"/>
  <c r="I2629" i="6"/>
  <c r="I2586" i="6"/>
  <c r="I2577" i="6"/>
  <c r="I2628" i="6"/>
  <c r="I2642" i="6"/>
  <c r="I2567" i="6"/>
  <c r="I2658" i="6"/>
  <c r="I2698" i="6"/>
  <c r="I2662" i="6"/>
  <c r="I2588" i="6"/>
  <c r="I313" i="6"/>
  <c r="I295" i="6"/>
  <c r="I271" i="6"/>
  <c r="I2623" i="6"/>
  <c r="I2633" i="6"/>
  <c r="I2564" i="6"/>
  <c r="I2522" i="6"/>
  <c r="I2375" i="6"/>
  <c r="I2339" i="6"/>
  <c r="I2105" i="6"/>
  <c r="I2075" i="6"/>
  <c r="I2039" i="6"/>
  <c r="I1535" i="6"/>
  <c r="I2498" i="6"/>
  <c r="I1167" i="6"/>
  <c r="I1162" i="6"/>
  <c r="I1138" i="6"/>
  <c r="I2625" i="6"/>
  <c r="I2596" i="6"/>
  <c r="I1563" i="6"/>
  <c r="I1545" i="6"/>
  <c r="I1155" i="6"/>
  <c r="I2632" i="6"/>
  <c r="I2643" i="6"/>
  <c r="O2694" i="6"/>
  <c r="I2694" i="6"/>
  <c r="O2617" i="6"/>
  <c r="I2617" i="6"/>
  <c r="O2541" i="6"/>
  <c r="I2541" i="6"/>
  <c r="O2639" i="6"/>
  <c r="I2639" i="6"/>
  <c r="I2611" i="6"/>
  <c r="I2695" i="6"/>
  <c r="I2656" i="6"/>
  <c r="I2609" i="6"/>
  <c r="I2566" i="6"/>
  <c r="I2650" i="6"/>
  <c r="I2576" i="6"/>
  <c r="I2570" i="6"/>
  <c r="I2569" i="6"/>
  <c r="I1600" i="6"/>
  <c r="I1576" i="6"/>
  <c r="I294" i="6"/>
  <c r="I276" i="6"/>
  <c r="I270" i="6"/>
  <c r="I2622" i="6"/>
  <c r="I2682" i="6"/>
  <c r="I2558" i="6"/>
  <c r="I1263" i="6"/>
  <c r="I754" i="6"/>
  <c r="I2418" i="6"/>
  <c r="I298" i="6"/>
  <c r="I1279" i="6"/>
  <c r="I818" i="6"/>
  <c r="I561" i="6"/>
  <c r="I2556" i="6"/>
  <c r="I2341" i="6"/>
  <c r="I1585" i="6"/>
  <c r="I1531" i="6"/>
  <c r="I338" i="6"/>
  <c r="I333" i="6"/>
  <c r="I2493" i="6"/>
  <c r="I2345" i="6"/>
  <c r="I296" i="6"/>
  <c r="I2674" i="6"/>
  <c r="O2674" i="6"/>
  <c r="I2635" i="6"/>
  <c r="O2635" i="6"/>
  <c r="I2666" i="6"/>
  <c r="O2666" i="6"/>
  <c r="I2606" i="6"/>
  <c r="O2606" i="6"/>
  <c r="I2573" i="6"/>
  <c r="O2573" i="6"/>
  <c r="I2568" i="6"/>
  <c r="O2568" i="6"/>
  <c r="I2676" i="6"/>
  <c r="O2676" i="6"/>
  <c r="I2703" i="6"/>
  <c r="O2703" i="6"/>
  <c r="O2551" i="6"/>
  <c r="I2551" i="6"/>
  <c r="I2560" i="6"/>
  <c r="O2560" i="6"/>
  <c r="I2713" i="6"/>
  <c r="O2713" i="6"/>
  <c r="I2707" i="6"/>
  <c r="O2707" i="6"/>
  <c r="I2685" i="6"/>
  <c r="O2685" i="6"/>
  <c r="I2614" i="6"/>
  <c r="O2614" i="6"/>
  <c r="I2604" i="6"/>
  <c r="O2604" i="6"/>
  <c r="O2555" i="6"/>
  <c r="I2555" i="6"/>
  <c r="I806" i="6"/>
  <c r="I794" i="6"/>
  <c r="I519" i="6"/>
  <c r="I393" i="6"/>
  <c r="I202" i="6"/>
  <c r="O2706" i="6"/>
  <c r="O2682" i="6"/>
  <c r="O2658" i="6"/>
  <c r="O2622" i="6"/>
  <c r="O2586" i="6"/>
  <c r="I2334" i="6"/>
  <c r="I2012" i="6"/>
  <c r="I1959" i="6"/>
  <c r="I1893" i="6"/>
  <c r="I1708" i="6"/>
  <c r="I1475" i="6"/>
  <c r="I1421" i="6"/>
  <c r="I979" i="6"/>
  <c r="I596" i="6"/>
  <c r="I590" i="6"/>
  <c r="O2633" i="6"/>
  <c r="O2609" i="6"/>
  <c r="I2245" i="6"/>
  <c r="I470" i="6"/>
  <c r="O2656" i="6"/>
  <c r="O2632" i="6"/>
  <c r="O2596" i="6"/>
  <c r="I2557" i="6"/>
  <c r="I2709" i="6"/>
  <c r="I2683" i="6"/>
  <c r="I2673" i="6"/>
  <c r="I2641" i="6"/>
  <c r="I2637" i="6"/>
  <c r="I2612" i="6"/>
  <c r="I2597" i="6"/>
  <c r="I2571" i="6"/>
  <c r="I2214" i="6"/>
  <c r="I2203" i="6"/>
  <c r="I1964" i="6"/>
  <c r="I1922" i="6"/>
  <c r="I1731" i="6"/>
  <c r="I1426" i="6"/>
  <c r="I1414" i="6"/>
  <c r="I1408" i="6"/>
  <c r="I1174" i="6"/>
  <c r="I1014" i="6"/>
  <c r="I978" i="6"/>
  <c r="I966" i="6"/>
  <c r="I858" i="6"/>
  <c r="O2643" i="6"/>
  <c r="O2571" i="6"/>
  <c r="I2292" i="6"/>
  <c r="I1622" i="6"/>
  <c r="I528" i="6"/>
  <c r="I373" i="6"/>
  <c r="O2642" i="6"/>
  <c r="O2594" i="6"/>
  <c r="O2570" i="6"/>
  <c r="O2558" i="6"/>
  <c r="I2490" i="6"/>
  <c r="I2651" i="6"/>
  <c r="I2645" i="6"/>
  <c r="I2636" i="6"/>
  <c r="I2602" i="6"/>
  <c r="I2136" i="6"/>
  <c r="I2022" i="6"/>
  <c r="I1891" i="6"/>
  <c r="I1837" i="6"/>
  <c r="I1431" i="6"/>
  <c r="I1323" i="6"/>
  <c r="I1060" i="6"/>
  <c r="I1007" i="6"/>
  <c r="I971" i="6"/>
  <c r="I965" i="6"/>
  <c r="I642" i="6"/>
  <c r="O2641" i="6"/>
  <c r="O2629" i="6"/>
  <c r="O2557" i="6"/>
  <c r="I2590" i="6"/>
  <c r="I2315" i="6"/>
  <c r="I2291" i="6"/>
  <c r="I2285" i="6"/>
  <c r="I492" i="6"/>
  <c r="O2652" i="6"/>
  <c r="O2628" i="6"/>
  <c r="O2556" i="6"/>
  <c r="I2141" i="6"/>
  <c r="I2123" i="6"/>
  <c r="I1418" i="6"/>
  <c r="I1054" i="6"/>
  <c r="I952" i="6"/>
  <c r="I868" i="6"/>
  <c r="I593" i="6"/>
  <c r="O2651" i="6"/>
  <c r="O2567" i="6"/>
  <c r="I2697" i="6"/>
  <c r="I2692" i="6"/>
  <c r="I2686" i="6"/>
  <c r="I2655" i="6"/>
  <c r="I2325" i="6"/>
  <c r="I2308" i="6"/>
  <c r="I2254" i="6"/>
  <c r="I2248" i="6"/>
  <c r="I1859" i="6"/>
  <c r="I784" i="6"/>
  <c r="I491" i="6"/>
  <c r="I485" i="6"/>
  <c r="I377" i="6"/>
  <c r="I269" i="6"/>
  <c r="I264" i="6"/>
  <c r="O2698" i="6"/>
  <c r="O2686" i="6"/>
  <c r="O2650" i="6"/>
  <c r="O2602" i="6"/>
  <c r="O2566" i="6"/>
  <c r="I2608" i="6"/>
  <c r="I2206" i="6"/>
  <c r="I2170" i="6"/>
  <c r="I2164" i="6"/>
  <c r="I2158" i="6"/>
  <c r="I2152" i="6"/>
  <c r="I2146" i="6"/>
  <c r="I2140" i="6"/>
  <c r="I2134" i="6"/>
  <c r="I2128" i="6"/>
  <c r="I2122" i="6"/>
  <c r="I2003" i="6"/>
  <c r="I1985" i="6"/>
  <c r="I1836" i="6"/>
  <c r="I1824" i="6"/>
  <c r="I1482" i="6"/>
  <c r="I1381" i="6"/>
  <c r="I1369" i="6"/>
  <c r="I1303" i="6"/>
  <c r="I1023" i="6"/>
  <c r="I951" i="6"/>
  <c r="I663" i="6"/>
  <c r="I646" i="6"/>
  <c r="I592" i="6"/>
  <c r="O2709" i="6"/>
  <c r="O2697" i="6"/>
  <c r="O2673" i="6"/>
  <c r="O2637" i="6"/>
  <c r="O2625" i="6"/>
  <c r="O2577" i="6"/>
  <c r="I2313" i="6"/>
  <c r="I813" i="6"/>
  <c r="I484" i="6"/>
  <c r="O2636" i="6"/>
  <c r="O2612" i="6"/>
  <c r="O2576" i="6"/>
  <c r="I2710" i="6"/>
  <c r="I2679" i="6"/>
  <c r="I2668" i="6"/>
  <c r="I2618" i="6"/>
  <c r="I2583" i="6"/>
  <c r="I2702" i="6"/>
  <c r="I2665" i="6"/>
  <c r="I2649" i="6"/>
  <c r="I2615" i="6"/>
  <c r="I2610" i="6"/>
  <c r="I2579" i="6"/>
  <c r="I2696" i="6"/>
  <c r="I2691" i="6"/>
  <c r="I2654" i="6"/>
  <c r="I2701" i="6"/>
  <c r="I2669" i="6"/>
  <c r="I2664" i="6"/>
  <c r="I2659" i="6"/>
  <c r="I2619" i="6"/>
  <c r="I2584" i="6"/>
  <c r="I2578" i="6"/>
  <c r="I1960" i="6"/>
  <c r="I1416" i="6"/>
  <c r="I1224" i="6"/>
  <c r="I651" i="6"/>
  <c r="I639" i="6"/>
  <c r="O2695" i="6"/>
  <c r="O2683" i="6"/>
  <c r="O2659" i="6"/>
  <c r="O2623" i="6"/>
  <c r="O2611" i="6"/>
  <c r="O2494" i="6"/>
  <c r="I2494" i="6"/>
  <c r="I2301" i="6"/>
  <c r="I1937" i="6"/>
  <c r="I1684" i="6"/>
  <c r="I1513" i="6"/>
  <c r="I1448" i="6"/>
  <c r="I1075" i="6"/>
  <c r="I1051" i="6"/>
  <c r="I939" i="6"/>
  <c r="I916" i="6"/>
  <c r="I910" i="6"/>
  <c r="I739" i="6"/>
  <c r="I667" i="6"/>
  <c r="I619" i="6"/>
  <c r="I578" i="6"/>
  <c r="I573" i="6"/>
  <c r="I555" i="6"/>
  <c r="I431" i="6"/>
  <c r="I425" i="6"/>
  <c r="I2346" i="6"/>
  <c r="I2340" i="6"/>
  <c r="I2335" i="6"/>
  <c r="I2295" i="6"/>
  <c r="I2289" i="6"/>
  <c r="I2271" i="6"/>
  <c r="I2094" i="6"/>
  <c r="I2030" i="6"/>
  <c r="I1860" i="6"/>
  <c r="I1849" i="6"/>
  <c r="I1735" i="6"/>
  <c r="I1730" i="6"/>
  <c r="I1636" i="6"/>
  <c r="I1417" i="6"/>
  <c r="I1251" i="6"/>
  <c r="I1168" i="6"/>
  <c r="I1098" i="6"/>
  <c r="I933" i="6"/>
  <c r="I766" i="6"/>
  <c r="I749" i="6"/>
  <c r="I418" i="6"/>
  <c r="I323" i="6"/>
  <c r="I2524" i="6"/>
  <c r="I2235" i="6"/>
  <c r="I2177" i="6"/>
  <c r="I363" i="6"/>
  <c r="I221" i="6"/>
  <c r="I2544" i="6"/>
  <c r="I2684" i="6"/>
  <c r="I2580" i="6"/>
  <c r="I2554" i="6"/>
  <c r="I2317" i="6"/>
  <c r="I2311" i="6"/>
  <c r="I2288" i="6"/>
  <c r="I2212" i="6"/>
  <c r="I1994" i="6"/>
  <c r="I1659" i="6"/>
  <c r="I1581" i="6"/>
  <c r="I1522" i="6"/>
  <c r="I1398" i="6"/>
  <c r="I1032" i="6"/>
  <c r="I990" i="6"/>
  <c r="I938" i="6"/>
  <c r="I884" i="6"/>
  <c r="I849" i="6"/>
  <c r="I843" i="6"/>
  <c r="I665" i="6"/>
  <c r="I577" i="6"/>
  <c r="I2704" i="6"/>
  <c r="I2587" i="6"/>
  <c r="I2487" i="6"/>
  <c r="I2442" i="6"/>
  <c r="I2310" i="6"/>
  <c r="I2199" i="6"/>
  <c r="I339" i="6"/>
  <c r="I190" i="6"/>
  <c r="I185" i="6"/>
  <c r="I2563" i="6"/>
  <c r="I2553" i="6"/>
  <c r="I2538" i="6"/>
  <c r="I2069" i="6"/>
  <c r="I2057" i="6"/>
  <c r="I1858" i="6"/>
  <c r="I1729" i="6"/>
  <c r="I1290" i="6"/>
  <c r="I1025" i="6"/>
  <c r="I937" i="6"/>
  <c r="I919" i="6"/>
  <c r="I842" i="6"/>
  <c r="I712" i="6"/>
  <c r="I676" i="6"/>
  <c r="I410" i="6"/>
  <c r="I392" i="6"/>
  <c r="I2663" i="6"/>
  <c r="I2708" i="6"/>
  <c r="I2591" i="6"/>
  <c r="I2565" i="6"/>
  <c r="I2671" i="6"/>
  <c r="I2613" i="6"/>
  <c r="I2605" i="6"/>
  <c r="I2600" i="6"/>
  <c r="I2689" i="6"/>
  <c r="I2680" i="6"/>
  <c r="I2675" i="6"/>
  <c r="I2638" i="6"/>
  <c r="I2620" i="6"/>
  <c r="I2607" i="6"/>
  <c r="I2495" i="6"/>
  <c r="I2491" i="6"/>
  <c r="I2309" i="6"/>
  <c r="I2274" i="6"/>
  <c r="I2257" i="6"/>
  <c r="I2251" i="6"/>
  <c r="I2193" i="6"/>
  <c r="I362" i="6"/>
  <c r="I172" i="6"/>
  <c r="I154" i="6"/>
  <c r="I2395" i="6"/>
  <c r="I2244" i="6"/>
  <c r="I2033" i="6"/>
  <c r="I1921" i="6"/>
  <c r="I1874" i="6"/>
  <c r="I1869" i="6"/>
  <c r="I1503" i="6"/>
  <c r="I1397" i="6"/>
  <c r="I1213" i="6"/>
  <c r="I1207" i="6"/>
  <c r="I894" i="6"/>
  <c r="I888" i="6"/>
  <c r="I882" i="6"/>
  <c r="I741" i="6"/>
  <c r="I610" i="6"/>
  <c r="I540" i="6"/>
  <c r="I427" i="6"/>
  <c r="I421" i="6"/>
  <c r="I2644" i="6"/>
  <c r="I2458" i="6"/>
  <c r="I2343" i="6"/>
  <c r="I2227" i="6"/>
  <c r="I2156" i="6"/>
  <c r="I2150" i="6"/>
  <c r="I2084" i="6"/>
  <c r="I1862" i="6"/>
  <c r="I1466" i="6"/>
  <c r="I1449" i="6"/>
  <c r="I1212" i="6"/>
  <c r="I1194" i="6"/>
  <c r="I1099" i="6"/>
  <c r="I1070" i="6"/>
  <c r="I1029" i="6"/>
  <c r="I905" i="6"/>
  <c r="I851" i="6"/>
  <c r="I615" i="6"/>
  <c r="I609" i="6"/>
  <c r="I568" i="6"/>
  <c r="I467" i="6"/>
  <c r="I432" i="6"/>
  <c r="I414" i="6"/>
  <c r="I402" i="6"/>
  <c r="I2503" i="6"/>
  <c r="I2405" i="6"/>
  <c r="I2342" i="6"/>
  <c r="I2307" i="6"/>
  <c r="I2302" i="6"/>
  <c r="I2261" i="6"/>
  <c r="I2231" i="6"/>
  <c r="I2191" i="6"/>
  <c r="I2185" i="6"/>
  <c r="I2173" i="6"/>
  <c r="I2167" i="6"/>
  <c r="I1608" i="6"/>
  <c r="I342" i="6"/>
  <c r="I170" i="6"/>
  <c r="O2455" i="6"/>
  <c r="I2455" i="6"/>
  <c r="O2507" i="6"/>
  <c r="I2507" i="6"/>
  <c r="O2178" i="6"/>
  <c r="I2178" i="6"/>
  <c r="O2450" i="6"/>
  <c r="I2450" i="6"/>
  <c r="O2195" i="6"/>
  <c r="I2195" i="6"/>
  <c r="O2392" i="6"/>
  <c r="I2392" i="6"/>
  <c r="I2351" i="6"/>
  <c r="O2351" i="6"/>
  <c r="O2471" i="6"/>
  <c r="I2471" i="6"/>
  <c r="I2466" i="6"/>
  <c r="O2466" i="6"/>
  <c r="O2217" i="6"/>
  <c r="I2217" i="6"/>
  <c r="I2064" i="6"/>
  <c r="O2064" i="6"/>
  <c r="I2058" i="6"/>
  <c r="O2058" i="6"/>
  <c r="I2481" i="6"/>
  <c r="I2677" i="6"/>
  <c r="I2109" i="6"/>
  <c r="O2109" i="6"/>
  <c r="I2712" i="6"/>
  <c r="I2626" i="6"/>
  <c r="O2268" i="6"/>
  <c r="I2268" i="6"/>
  <c r="I2592" i="6"/>
  <c r="I1709" i="6"/>
  <c r="O1709" i="6"/>
  <c r="I2530" i="6"/>
  <c r="O2530" i="6"/>
  <c r="I1997" i="6"/>
  <c r="I2534" i="6"/>
  <c r="O2534" i="6"/>
  <c r="I2693" i="6"/>
  <c r="I2616" i="6"/>
  <c r="I2574" i="6"/>
  <c r="I2518" i="6"/>
  <c r="O2518" i="6"/>
  <c r="I2404" i="6"/>
  <c r="O2404" i="6"/>
  <c r="I2381" i="6"/>
  <c r="O2381" i="6"/>
  <c r="I2019" i="6"/>
  <c r="O2019" i="6"/>
  <c r="I2013" i="6"/>
  <c r="O2013" i="6"/>
  <c r="I2688" i="6"/>
  <c r="I2653" i="6"/>
  <c r="I2599" i="6"/>
  <c r="I2582" i="6"/>
  <c r="I2517" i="6"/>
  <c r="O2517" i="6"/>
  <c r="I2506" i="6"/>
  <c r="O2506" i="6"/>
  <c r="I2705" i="6"/>
  <c r="I2687" i="6"/>
  <c r="I2640" i="6"/>
  <c r="I2581" i="6"/>
  <c r="I2700" i="6"/>
  <c r="I2678" i="6"/>
  <c r="I2648" i="6"/>
  <c r="I2603" i="6"/>
  <c r="I2661" i="6"/>
  <c r="I2627" i="6"/>
  <c r="I2699" i="6"/>
  <c r="I2647" i="6"/>
  <c r="I2572" i="6"/>
  <c r="I2485" i="6"/>
  <c r="O2485" i="6"/>
  <c r="I2509" i="6"/>
  <c r="O2509" i="6"/>
  <c r="O2470" i="6"/>
  <c r="I2470" i="6"/>
  <c r="I2690" i="6"/>
  <c r="I2646" i="6"/>
  <c r="I2519" i="6"/>
  <c r="O2519" i="6"/>
  <c r="I2429" i="6"/>
  <c r="O2429" i="6"/>
  <c r="I2711" i="6"/>
  <c r="I2681" i="6"/>
  <c r="I2672" i="6"/>
  <c r="I2630" i="6"/>
  <c r="I2601" i="6"/>
  <c r="O2446" i="6"/>
  <c r="I2446" i="6"/>
  <c r="I2575" i="6"/>
  <c r="I2474" i="6"/>
  <c r="O2474" i="6"/>
  <c r="I1974" i="6"/>
  <c r="O1974" i="6"/>
  <c r="I2319" i="6"/>
  <c r="I2144" i="6"/>
  <c r="O2144" i="6"/>
  <c r="I2126" i="6"/>
  <c r="O2126" i="6"/>
  <c r="I2087" i="6"/>
  <c r="O2087" i="6"/>
  <c r="I2042" i="6"/>
  <c r="O2042" i="6"/>
  <c r="I1941" i="6"/>
  <c r="O1941" i="6"/>
  <c r="I1821" i="6"/>
  <c r="O1821" i="6"/>
  <c r="I1815" i="6"/>
  <c r="O1815" i="6"/>
  <c r="I1727" i="6"/>
  <c r="O1727" i="6"/>
  <c r="I1704" i="6"/>
  <c r="O1704" i="6"/>
  <c r="I1634" i="6"/>
  <c r="O1634" i="6"/>
  <c r="I1617" i="6"/>
  <c r="O1617" i="6"/>
  <c r="I1549" i="6"/>
  <c r="I1528" i="6"/>
  <c r="O1528" i="6"/>
  <c r="I1512" i="6"/>
  <c r="O1512" i="6"/>
  <c r="I1506" i="6"/>
  <c r="O1506" i="6"/>
  <c r="I1495" i="6"/>
  <c r="I1461" i="6"/>
  <c r="O1461" i="6"/>
  <c r="I1443" i="6"/>
  <c r="I1325" i="6"/>
  <c r="O1325" i="6"/>
  <c r="I1296" i="6"/>
  <c r="O1296" i="6"/>
  <c r="I1285" i="6"/>
  <c r="I1269" i="6"/>
  <c r="I1193" i="6"/>
  <c r="O1193" i="6"/>
  <c r="I1170" i="6"/>
  <c r="O1170" i="6"/>
  <c r="I1154" i="6"/>
  <c r="O1154" i="6"/>
  <c r="I1136" i="6"/>
  <c r="O1136" i="6"/>
  <c r="I1095" i="6"/>
  <c r="O1095" i="6"/>
  <c r="I1046" i="6"/>
  <c r="I1024" i="6"/>
  <c r="I1008" i="6"/>
  <c r="O1008" i="6"/>
  <c r="I991" i="6"/>
  <c r="I974" i="6"/>
  <c r="I969" i="6"/>
  <c r="O969" i="6"/>
  <c r="I957" i="6"/>
  <c r="I941" i="6"/>
  <c r="I935" i="6"/>
  <c r="I924" i="6"/>
  <c r="I897" i="6"/>
  <c r="I880" i="6"/>
  <c r="I864" i="6"/>
  <c r="I853" i="6"/>
  <c r="I801" i="6"/>
  <c r="O801" i="6"/>
  <c r="I762" i="6"/>
  <c r="I750" i="6"/>
  <c r="I722" i="6"/>
  <c r="I710" i="6"/>
  <c r="O710" i="6"/>
  <c r="I705" i="6"/>
  <c r="I699" i="6"/>
  <c r="I693" i="6"/>
  <c r="I664" i="6"/>
  <c r="I620" i="6"/>
  <c r="I512" i="6"/>
  <c r="I507" i="6"/>
  <c r="I477" i="6"/>
  <c r="I424" i="6"/>
  <c r="O424" i="6"/>
  <c r="I354" i="6"/>
  <c r="O354" i="6"/>
  <c r="I337" i="6"/>
  <c r="O337" i="6"/>
  <c r="I303" i="6"/>
  <c r="I280" i="6"/>
  <c r="O280" i="6"/>
  <c r="I228" i="6"/>
  <c r="O228" i="6"/>
  <c r="I177" i="6"/>
  <c r="O177" i="6"/>
  <c r="O2310" i="6"/>
  <c r="O1720" i="6"/>
  <c r="O1224" i="6"/>
  <c r="I1577" i="6"/>
  <c r="O1577" i="6"/>
  <c r="I1566" i="6"/>
  <c r="O1566" i="6"/>
  <c r="I1483" i="6"/>
  <c r="O1483" i="6"/>
  <c r="I1437" i="6"/>
  <c r="O1437" i="6"/>
  <c r="I1354" i="6"/>
  <c r="O1354" i="6"/>
  <c r="I1348" i="6"/>
  <c r="O1348" i="6"/>
  <c r="I1342" i="6"/>
  <c r="O1342" i="6"/>
  <c r="I1257" i="6"/>
  <c r="O1257" i="6"/>
  <c r="I1240" i="6"/>
  <c r="O1240" i="6"/>
  <c r="I1019" i="6"/>
  <c r="O1019" i="6"/>
  <c r="I659" i="6"/>
  <c r="O659" i="6"/>
  <c r="I653" i="6"/>
  <c r="O653" i="6"/>
  <c r="I648" i="6"/>
  <c r="O648" i="6"/>
  <c r="I494" i="6"/>
  <c r="O494" i="6"/>
  <c r="I188" i="6"/>
  <c r="O188" i="6"/>
  <c r="I165" i="6"/>
  <c r="O165" i="6"/>
  <c r="O2309" i="6"/>
  <c r="O1937" i="6"/>
  <c r="I2239" i="6"/>
  <c r="I2205" i="6"/>
  <c r="O2205" i="6"/>
  <c r="I2189" i="6"/>
  <c r="I2172" i="6"/>
  <c r="O2172" i="6"/>
  <c r="I2114" i="6"/>
  <c r="I2103" i="6"/>
  <c r="O2103" i="6"/>
  <c r="I2024" i="6"/>
  <c r="O2024" i="6"/>
  <c r="I1979" i="6"/>
  <c r="O1979" i="6"/>
  <c r="I1968" i="6"/>
  <c r="O1968" i="6"/>
  <c r="I1935" i="6"/>
  <c r="O1935" i="6"/>
  <c r="I1929" i="6"/>
  <c r="O1929" i="6"/>
  <c r="I1871" i="6"/>
  <c r="I1778" i="6"/>
  <c r="O1778" i="6"/>
  <c r="I1703" i="6"/>
  <c r="O1703" i="6"/>
  <c r="I1605" i="6"/>
  <c r="O1605" i="6"/>
  <c r="I1571" i="6"/>
  <c r="O1571" i="6"/>
  <c r="I1500" i="6"/>
  <c r="O1500" i="6"/>
  <c r="I1477" i="6"/>
  <c r="O1477" i="6"/>
  <c r="I1471" i="6"/>
  <c r="I1425" i="6"/>
  <c r="I1420" i="6"/>
  <c r="O1420" i="6"/>
  <c r="I1410" i="6"/>
  <c r="I1318" i="6"/>
  <c r="I1164" i="6"/>
  <c r="O1164" i="6"/>
  <c r="I1147" i="6"/>
  <c r="O1147" i="6"/>
  <c r="I1135" i="6"/>
  <c r="I1013" i="6"/>
  <c r="O1013" i="6"/>
  <c r="I1001" i="6"/>
  <c r="O1001" i="6"/>
  <c r="I968" i="6"/>
  <c r="O968" i="6"/>
  <c r="I962" i="6"/>
  <c r="O962" i="6"/>
  <c r="I940" i="6"/>
  <c r="I929" i="6"/>
  <c r="O929" i="6"/>
  <c r="I907" i="6"/>
  <c r="I891" i="6"/>
  <c r="O891" i="6"/>
  <c r="I857" i="6"/>
  <c r="I835" i="6"/>
  <c r="I772" i="6"/>
  <c r="I744" i="6"/>
  <c r="O744" i="6"/>
  <c r="I692" i="6"/>
  <c r="I680" i="6"/>
  <c r="I674" i="6"/>
  <c r="O674" i="6"/>
  <c r="I669" i="6"/>
  <c r="I533" i="6"/>
  <c r="I482" i="6"/>
  <c r="O482" i="6"/>
  <c r="I400" i="6"/>
  <c r="I325" i="6"/>
  <c r="O325" i="6"/>
  <c r="I297" i="6"/>
  <c r="I279" i="6"/>
  <c r="O279" i="6"/>
  <c r="I245" i="6"/>
  <c r="O245" i="6"/>
  <c r="I2290" i="6"/>
  <c r="I2593" i="6"/>
  <c r="I2589" i="6"/>
  <c r="I2535" i="6"/>
  <c r="I2514" i="6"/>
  <c r="I2428" i="6"/>
  <c r="I2373" i="6"/>
  <c r="O2373" i="6"/>
  <c r="I2368" i="6"/>
  <c r="I2356" i="6"/>
  <c r="I2350" i="6"/>
  <c r="O2350" i="6"/>
  <c r="I2328" i="6"/>
  <c r="I2278" i="6"/>
  <c r="I2267" i="6"/>
  <c r="I2262" i="6"/>
  <c r="I2160" i="6"/>
  <c r="O2160" i="6"/>
  <c r="I2155" i="6"/>
  <c r="I2149" i="6"/>
  <c r="I2137" i="6"/>
  <c r="I2125" i="6"/>
  <c r="I2001" i="6"/>
  <c r="O2001" i="6"/>
  <c r="I1951" i="6"/>
  <c r="O1951" i="6"/>
  <c r="I1882" i="6"/>
  <c r="I1593" i="6"/>
  <c r="O1593" i="6"/>
  <c r="I1587" i="6"/>
  <c r="O1587" i="6"/>
  <c r="I1516" i="6"/>
  <c r="O1516" i="6"/>
  <c r="I1494" i="6"/>
  <c r="O1494" i="6"/>
  <c r="I1359" i="6"/>
  <c r="O1359" i="6"/>
  <c r="I1329" i="6"/>
  <c r="I1233" i="6"/>
  <c r="O1233" i="6"/>
  <c r="I1221" i="6"/>
  <c r="O1221" i="6"/>
  <c r="I1180" i="6"/>
  <c r="O1180" i="6"/>
  <c r="I1158" i="6"/>
  <c r="O1158" i="6"/>
  <c r="I1129" i="6"/>
  <c r="O1129" i="6"/>
  <c r="I1111" i="6"/>
  <c r="O1111" i="6"/>
  <c r="I1076" i="6"/>
  <c r="O1076" i="6"/>
  <c r="I923" i="6"/>
  <c r="O923" i="6"/>
  <c r="I896" i="6"/>
  <c r="O896" i="6"/>
  <c r="I822" i="6"/>
  <c r="O822" i="6"/>
  <c r="I732" i="6"/>
  <c r="O732" i="6"/>
  <c r="I726" i="6"/>
  <c r="O726" i="6"/>
  <c r="I668" i="6"/>
  <c r="O668" i="6"/>
  <c r="I630" i="6"/>
  <c r="O630" i="6"/>
  <c r="I624" i="6"/>
  <c r="O624" i="6"/>
  <c r="I453" i="6"/>
  <c r="I423" i="6"/>
  <c r="I399" i="6"/>
  <c r="O399" i="6"/>
  <c r="I381" i="6"/>
  <c r="O381" i="6"/>
  <c r="I375" i="6"/>
  <c r="O375" i="6"/>
  <c r="I359" i="6"/>
  <c r="I331" i="6"/>
  <c r="I307" i="6"/>
  <c r="I274" i="6"/>
  <c r="I251" i="6"/>
  <c r="I233" i="6"/>
  <c r="I227" i="6"/>
  <c r="I181" i="6"/>
  <c r="I176" i="6"/>
  <c r="I146" i="6"/>
  <c r="I3" i="6"/>
  <c r="O3" i="6"/>
  <c r="O2271" i="6"/>
  <c r="O2235" i="6"/>
  <c r="O2069" i="6"/>
  <c r="O1997" i="6"/>
  <c r="I2561" i="6"/>
  <c r="I2433" i="6"/>
  <c r="O2433" i="6"/>
  <c r="I2383" i="6"/>
  <c r="I2349" i="6"/>
  <c r="I2232" i="6"/>
  <c r="I2188" i="6"/>
  <c r="I2148" i="6"/>
  <c r="O2148" i="6"/>
  <c r="I2102" i="6"/>
  <c r="I2091" i="6"/>
  <c r="O2091" i="6"/>
  <c r="I2085" i="6"/>
  <c r="O2085" i="6"/>
  <c r="I2051" i="6"/>
  <c r="I2046" i="6"/>
  <c r="I2040" i="6"/>
  <c r="O2040" i="6"/>
  <c r="I2006" i="6"/>
  <c r="O2006" i="6"/>
  <c r="I1995" i="6"/>
  <c r="O1995" i="6"/>
  <c r="I1945" i="6"/>
  <c r="O1945" i="6"/>
  <c r="I1881" i="6"/>
  <c r="O1881" i="6"/>
  <c r="I1864" i="6"/>
  <c r="O1864" i="6"/>
  <c r="I1847" i="6"/>
  <c r="I1830" i="6"/>
  <c r="I1789" i="6"/>
  <c r="O1789" i="6"/>
  <c r="I1777" i="6"/>
  <c r="O1777" i="6"/>
  <c r="I1771" i="6"/>
  <c r="O1771" i="6"/>
  <c r="I1765" i="6"/>
  <c r="O1765" i="6"/>
  <c r="I1759" i="6"/>
  <c r="O1759" i="6"/>
  <c r="I1753" i="6"/>
  <c r="O1753" i="6"/>
  <c r="I1747" i="6"/>
  <c r="O1747" i="6"/>
  <c r="I1741" i="6"/>
  <c r="O1741" i="6"/>
  <c r="I1655" i="6"/>
  <c r="O1655" i="6"/>
  <c r="I1643" i="6"/>
  <c r="O1643" i="6"/>
  <c r="I1610" i="6"/>
  <c r="I1604" i="6"/>
  <c r="O1604" i="6"/>
  <c r="I1559" i="6"/>
  <c r="O1559" i="6"/>
  <c r="I1553" i="6"/>
  <c r="O1553" i="6"/>
  <c r="I1542" i="6"/>
  <c r="O1542" i="6"/>
  <c r="I1521" i="6"/>
  <c r="O1521" i="6"/>
  <c r="I1504" i="6"/>
  <c r="I1476" i="6"/>
  <c r="O1476" i="6"/>
  <c r="I1459" i="6"/>
  <c r="O1459" i="6"/>
  <c r="I1453" i="6"/>
  <c r="O1453" i="6"/>
  <c r="I1386" i="6"/>
  <c r="I1375" i="6"/>
  <c r="I1364" i="6"/>
  <c r="O1364" i="6"/>
  <c r="I1294" i="6"/>
  <c r="O1294" i="6"/>
  <c r="I1278" i="6"/>
  <c r="I1267" i="6"/>
  <c r="I1261" i="6"/>
  <c r="I1244" i="6"/>
  <c r="O1244" i="6"/>
  <c r="I1203" i="6"/>
  <c r="O1203" i="6"/>
  <c r="I1197" i="6"/>
  <c r="O1197" i="6"/>
  <c r="I1185" i="6"/>
  <c r="O1185" i="6"/>
  <c r="I1093" i="6"/>
  <c r="O1093" i="6"/>
  <c r="I1071" i="6"/>
  <c r="I1039" i="6"/>
  <c r="I1027" i="6"/>
  <c r="I1000" i="6"/>
  <c r="I989" i="6"/>
  <c r="I956" i="6"/>
  <c r="I917" i="6"/>
  <c r="I890" i="6"/>
  <c r="O890" i="6"/>
  <c r="I867" i="6"/>
  <c r="O867" i="6"/>
  <c r="I743" i="6"/>
  <c r="O743" i="6"/>
  <c r="I737" i="6"/>
  <c r="I708" i="6"/>
  <c r="O708" i="6"/>
  <c r="I652" i="6"/>
  <c r="I641" i="6"/>
  <c r="O641" i="6"/>
  <c r="I618" i="6"/>
  <c r="O618" i="6"/>
  <c r="I550" i="6"/>
  <c r="I527" i="6"/>
  <c r="O527" i="6"/>
  <c r="I516" i="6"/>
  <c r="O516" i="6"/>
  <c r="I511" i="6"/>
  <c r="I346" i="6"/>
  <c r="O346" i="6"/>
  <c r="I324" i="6"/>
  <c r="O324" i="6"/>
  <c r="I140" i="6"/>
  <c r="O140" i="6"/>
  <c r="I116" i="6"/>
  <c r="O116" i="6"/>
  <c r="I110" i="6"/>
  <c r="O110" i="6"/>
  <c r="I92" i="6"/>
  <c r="O92" i="6"/>
  <c r="I74" i="6"/>
  <c r="O74" i="6"/>
  <c r="I56" i="6"/>
  <c r="O56" i="6"/>
  <c r="I38" i="6"/>
  <c r="O38" i="6"/>
  <c r="I14" i="6"/>
  <c r="O1914" i="6"/>
  <c r="I2394" i="6"/>
  <c r="I2322" i="6"/>
  <c r="I2181" i="6"/>
  <c r="I2159" i="6"/>
  <c r="I2096" i="6"/>
  <c r="O2096" i="6"/>
  <c r="I1972" i="6"/>
  <c r="I1547" i="6"/>
  <c r="O1547" i="6"/>
  <c r="I1470" i="6"/>
  <c r="O1470" i="6"/>
  <c r="I1435" i="6"/>
  <c r="O1435" i="6"/>
  <c r="I1311" i="6"/>
  <c r="O1311" i="6"/>
  <c r="I1266" i="6"/>
  <c r="O1266" i="6"/>
  <c r="I1255" i="6"/>
  <c r="O1255" i="6"/>
  <c r="I1226" i="6"/>
  <c r="O1226" i="6"/>
  <c r="I1140" i="6"/>
  <c r="I1128" i="6"/>
  <c r="O1128" i="6"/>
  <c r="I872" i="6"/>
  <c r="O872" i="6"/>
  <c r="I827" i="6"/>
  <c r="O827" i="6"/>
  <c r="I821" i="6"/>
  <c r="I787" i="6"/>
  <c r="I731" i="6"/>
  <c r="O731" i="6"/>
  <c r="I725" i="6"/>
  <c r="O725" i="6"/>
  <c r="I719" i="6"/>
  <c r="O719" i="6"/>
  <c r="I713" i="6"/>
  <c r="O713" i="6"/>
  <c r="I606" i="6"/>
  <c r="I572" i="6"/>
  <c r="I549" i="6"/>
  <c r="O549" i="6"/>
  <c r="I543" i="6"/>
  <c r="O543" i="6"/>
  <c r="I458" i="6"/>
  <c r="I440" i="6"/>
  <c r="I340" i="6"/>
  <c r="I330" i="6"/>
  <c r="I312" i="6"/>
  <c r="O312" i="6"/>
  <c r="I289" i="6"/>
  <c r="O289" i="6"/>
  <c r="I273" i="6"/>
  <c r="I268" i="6"/>
  <c r="I244" i="6"/>
  <c r="I220" i="6"/>
  <c r="I209" i="6"/>
  <c r="I134" i="6"/>
  <c r="O2405" i="6"/>
  <c r="O1417" i="6"/>
  <c r="I2220" i="6"/>
  <c r="O2220" i="6"/>
  <c r="I2135" i="6"/>
  <c r="O2135" i="6"/>
  <c r="I2117" i="6"/>
  <c r="I2112" i="6"/>
  <c r="O2112" i="6"/>
  <c r="I2073" i="6"/>
  <c r="O2073" i="6"/>
  <c r="I2067" i="6"/>
  <c r="O2067" i="6"/>
  <c r="I2028" i="6"/>
  <c r="O2028" i="6"/>
  <c r="I1983" i="6"/>
  <c r="O1983" i="6"/>
  <c r="I1977" i="6"/>
  <c r="O1977" i="6"/>
  <c r="I1933" i="6"/>
  <c r="O1933" i="6"/>
  <c r="I1927" i="6"/>
  <c r="O1927" i="6"/>
  <c r="I1724" i="6"/>
  <c r="O1724" i="6"/>
  <c r="I1701" i="6"/>
  <c r="I1695" i="6"/>
  <c r="O1695" i="6"/>
  <c r="I1642" i="6"/>
  <c r="I1631" i="6"/>
  <c r="I1620" i="6"/>
  <c r="O1620" i="6"/>
  <c r="I1614" i="6"/>
  <c r="O1614" i="6"/>
  <c r="I1597" i="6"/>
  <c r="I1586" i="6"/>
  <c r="I1575" i="6"/>
  <c r="O1575" i="6"/>
  <c r="I1569" i="6"/>
  <c r="O1569" i="6"/>
  <c r="I1509" i="6"/>
  <c r="O1509" i="6"/>
  <c r="I1498" i="6"/>
  <c r="O1498" i="6"/>
  <c r="I1493" i="6"/>
  <c r="I1446" i="6"/>
  <c r="O1446" i="6"/>
  <c r="I1413" i="6"/>
  <c r="I1363" i="6"/>
  <c r="I1328" i="6"/>
  <c r="O1328" i="6"/>
  <c r="I1288" i="6"/>
  <c r="O1288" i="6"/>
  <c r="I1243" i="6"/>
  <c r="I1208" i="6"/>
  <c r="O1208" i="6"/>
  <c r="I1173" i="6"/>
  <c r="O1173" i="6"/>
  <c r="I1122" i="6"/>
  <c r="I1059" i="6"/>
  <c r="I1022" i="6"/>
  <c r="I1011" i="6"/>
  <c r="O1011" i="6"/>
  <c r="I977" i="6"/>
  <c r="O977" i="6"/>
  <c r="I944" i="6"/>
  <c r="I906" i="6"/>
  <c r="I900" i="6"/>
  <c r="O900" i="6"/>
  <c r="I856" i="6"/>
  <c r="I838" i="6"/>
  <c r="I810" i="6"/>
  <c r="O810" i="6"/>
  <c r="I804" i="6"/>
  <c r="O804" i="6"/>
  <c r="I798" i="6"/>
  <c r="O798" i="6"/>
  <c r="I792" i="6"/>
  <c r="O792" i="6"/>
  <c r="I786" i="6"/>
  <c r="I770" i="6"/>
  <c r="I753" i="6"/>
  <c r="O753" i="6"/>
  <c r="I707" i="6"/>
  <c r="O707" i="6"/>
  <c r="I690" i="6"/>
  <c r="I678" i="6"/>
  <c r="I672" i="6"/>
  <c r="O672" i="6"/>
  <c r="I662" i="6"/>
  <c r="I629" i="6"/>
  <c r="I617" i="6"/>
  <c r="O617" i="6"/>
  <c r="I605" i="6"/>
  <c r="O605" i="6"/>
  <c r="I588" i="6"/>
  <c r="I583" i="6"/>
  <c r="I560" i="6"/>
  <c r="O560" i="6"/>
  <c r="I526" i="6"/>
  <c r="I498" i="6"/>
  <c r="I480" i="6"/>
  <c r="O480" i="6"/>
  <c r="I475" i="6"/>
  <c r="I409" i="6"/>
  <c r="O409" i="6"/>
  <c r="I334" i="6"/>
  <c r="O334" i="6"/>
  <c r="I249" i="6"/>
  <c r="O249" i="6"/>
  <c r="I237" i="6"/>
  <c r="O237" i="6"/>
  <c r="I174" i="6"/>
  <c r="O174" i="6"/>
  <c r="O2046" i="6"/>
  <c r="O1830" i="6"/>
  <c r="I2479" i="6"/>
  <c r="O2479" i="6"/>
  <c r="I2436" i="6"/>
  <c r="I2371" i="6"/>
  <c r="I2366" i="6"/>
  <c r="I2360" i="6"/>
  <c r="I2338" i="6"/>
  <c r="I2316" i="6"/>
  <c r="I2260" i="6"/>
  <c r="I2209" i="6"/>
  <c r="I2176" i="6"/>
  <c r="I2078" i="6"/>
  <c r="O2078" i="6"/>
  <c r="I1988" i="6"/>
  <c r="O1988" i="6"/>
  <c r="I1897" i="6"/>
  <c r="O1897" i="6"/>
  <c r="I1868" i="6"/>
  <c r="I1846" i="6"/>
  <c r="O1846" i="6"/>
  <c r="I1812" i="6"/>
  <c r="O1812" i="6"/>
  <c r="I1677" i="6"/>
  <c r="O1677" i="6"/>
  <c r="I1671" i="6"/>
  <c r="O1671" i="6"/>
  <c r="I1665" i="6"/>
  <c r="O1665" i="6"/>
  <c r="I1580" i="6"/>
  <c r="O1580" i="6"/>
  <c r="I1492" i="6"/>
  <c r="O1492" i="6"/>
  <c r="I1486" i="6"/>
  <c r="O1486" i="6"/>
  <c r="I1440" i="6"/>
  <c r="O1440" i="6"/>
  <c r="I1434" i="6"/>
  <c r="O1434" i="6"/>
  <c r="I1357" i="6"/>
  <c r="O1357" i="6"/>
  <c r="I1345" i="6"/>
  <c r="O1345" i="6"/>
  <c r="I1339" i="6"/>
  <c r="O1339" i="6"/>
  <c r="I1316" i="6"/>
  <c r="O1316" i="6"/>
  <c r="I1310" i="6"/>
  <c r="O1310" i="6"/>
  <c r="I1265" i="6"/>
  <c r="O1265" i="6"/>
  <c r="I1254" i="6"/>
  <c r="O1254" i="6"/>
  <c r="I1219" i="6"/>
  <c r="O1219" i="6"/>
  <c r="I1156" i="6"/>
  <c r="O1156" i="6"/>
  <c r="I1086" i="6"/>
  <c r="O1086" i="6"/>
  <c r="I993" i="6"/>
  <c r="O993" i="6"/>
  <c r="I921" i="6"/>
  <c r="O921" i="6"/>
  <c r="I695" i="6"/>
  <c r="O695" i="6"/>
  <c r="I542" i="6"/>
  <c r="O542" i="6"/>
  <c r="I391" i="6"/>
  <c r="O391" i="6"/>
  <c r="I283" i="6"/>
  <c r="I267" i="6"/>
  <c r="I2387" i="6"/>
  <c r="O2387" i="6"/>
  <c r="I2287" i="6"/>
  <c r="I2281" i="6"/>
  <c r="I2259" i="6"/>
  <c r="I2247" i="6"/>
  <c r="I2242" i="6"/>
  <c r="I2236" i="6"/>
  <c r="I2175" i="6"/>
  <c r="O2175" i="6"/>
  <c r="I2163" i="6"/>
  <c r="I2111" i="6"/>
  <c r="I2066" i="6"/>
  <c r="I2055" i="6"/>
  <c r="O2055" i="6"/>
  <c r="I2021" i="6"/>
  <c r="I2010" i="6"/>
  <c r="I2004" i="6"/>
  <c r="O2004" i="6"/>
  <c r="I1976" i="6"/>
  <c r="I1932" i="6"/>
  <c r="O1932" i="6"/>
  <c r="I1915" i="6"/>
  <c r="I1909" i="6"/>
  <c r="I1885" i="6"/>
  <c r="O1885" i="6"/>
  <c r="I1857" i="6"/>
  <c r="O1857" i="6"/>
  <c r="I1851" i="6"/>
  <c r="O1851" i="6"/>
  <c r="I1811" i="6"/>
  <c r="O1811" i="6"/>
  <c r="I1787" i="6"/>
  <c r="O1787" i="6"/>
  <c r="I1775" i="6"/>
  <c r="O1775" i="6"/>
  <c r="I1769" i="6"/>
  <c r="I1763" i="6"/>
  <c r="O1763" i="6"/>
  <c r="I1757" i="6"/>
  <c r="I1751" i="6"/>
  <c r="O1751" i="6"/>
  <c r="I1745" i="6"/>
  <c r="I1739" i="6"/>
  <c r="O1739" i="6"/>
  <c r="I1700" i="6"/>
  <c r="O1700" i="6"/>
  <c r="I1688" i="6"/>
  <c r="O1688" i="6"/>
  <c r="I1653" i="6"/>
  <c r="O1653" i="6"/>
  <c r="I1647" i="6"/>
  <c r="O1647" i="6"/>
  <c r="I1602" i="6"/>
  <c r="O1602" i="6"/>
  <c r="I1574" i="6"/>
  <c r="O1574" i="6"/>
  <c r="I1568" i="6"/>
  <c r="I1551" i="6"/>
  <c r="O1551" i="6"/>
  <c r="I1540" i="6"/>
  <c r="I1530" i="6"/>
  <c r="O1530" i="6"/>
  <c r="I1519" i="6"/>
  <c r="O1519" i="6"/>
  <c r="I1480" i="6"/>
  <c r="O1480" i="6"/>
  <c r="I1474" i="6"/>
  <c r="O1474" i="6"/>
  <c r="I1407" i="6"/>
  <c r="I1396" i="6"/>
  <c r="O1396" i="6"/>
  <c r="I1327" i="6"/>
  <c r="O1327" i="6"/>
  <c r="I1298" i="6"/>
  <c r="O1298" i="6"/>
  <c r="I1225" i="6"/>
  <c r="I1201" i="6"/>
  <c r="O1201" i="6"/>
  <c r="I1183" i="6"/>
  <c r="I1161" i="6"/>
  <c r="I1080" i="6"/>
  <c r="I1074" i="6"/>
  <c r="O1074" i="6"/>
  <c r="I1069" i="6"/>
  <c r="I1016" i="6"/>
  <c r="I1010" i="6"/>
  <c r="O1010" i="6"/>
  <c r="I865" i="6"/>
  <c r="I815" i="6"/>
  <c r="O815" i="6"/>
  <c r="I809" i="6"/>
  <c r="O809" i="6"/>
  <c r="I791" i="6"/>
  <c r="O791" i="6"/>
  <c r="I763" i="6"/>
  <c r="I706" i="6"/>
  <c r="I701" i="6"/>
  <c r="I677" i="6"/>
  <c r="I671" i="6"/>
  <c r="O671" i="6"/>
  <c r="I650" i="6"/>
  <c r="I645" i="6"/>
  <c r="O645" i="6"/>
  <c r="I628" i="6"/>
  <c r="I604" i="6"/>
  <c r="I582" i="6"/>
  <c r="I564" i="6"/>
  <c r="I479" i="6"/>
  <c r="O479" i="6"/>
  <c r="I444" i="6"/>
  <c r="O444" i="6"/>
  <c r="I438" i="6"/>
  <c r="O438" i="6"/>
  <c r="I426" i="6"/>
  <c r="O426" i="6"/>
  <c r="I328" i="6"/>
  <c r="O328" i="6"/>
  <c r="I138" i="6"/>
  <c r="O138" i="6"/>
  <c r="I2298" i="6"/>
  <c r="I2286" i="6"/>
  <c r="I2280" i="6"/>
  <c r="I2196" i="6"/>
  <c r="I2100" i="6"/>
  <c r="O2100" i="6"/>
  <c r="I2060" i="6"/>
  <c r="O2060" i="6"/>
  <c r="I2049" i="6"/>
  <c r="O2049" i="6"/>
  <c r="I2015" i="6"/>
  <c r="O2015" i="6"/>
  <c r="I1822" i="6"/>
  <c r="I1682" i="6"/>
  <c r="O1682" i="6"/>
  <c r="I1676" i="6"/>
  <c r="O1676" i="6"/>
  <c r="I1641" i="6"/>
  <c r="O1641" i="6"/>
  <c r="I1596" i="6"/>
  <c r="O1596" i="6"/>
  <c r="I1590" i="6"/>
  <c r="O1590" i="6"/>
  <c r="I1412" i="6"/>
  <c r="O1412" i="6"/>
  <c r="I1344" i="6"/>
  <c r="O1344" i="6"/>
  <c r="I1270" i="6"/>
  <c r="O1270" i="6"/>
  <c r="I1259" i="6"/>
  <c r="O1259" i="6"/>
  <c r="I1236" i="6"/>
  <c r="O1236" i="6"/>
  <c r="I1132" i="6"/>
  <c r="O1132" i="6"/>
  <c r="I1126" i="6"/>
  <c r="O1126" i="6"/>
  <c r="I1120" i="6"/>
  <c r="O1120" i="6"/>
  <c r="I1108" i="6"/>
  <c r="O1108" i="6"/>
  <c r="I1102" i="6"/>
  <c r="O1102" i="6"/>
  <c r="I1058" i="6"/>
  <c r="O1058" i="6"/>
  <c r="I920" i="6"/>
  <c r="O920" i="6"/>
  <c r="I785" i="6"/>
  <c r="O785" i="6"/>
  <c r="I717" i="6"/>
  <c r="O717" i="6"/>
  <c r="I587" i="6"/>
  <c r="O587" i="6"/>
  <c r="I316" i="6"/>
  <c r="O316" i="6"/>
  <c r="I287" i="6"/>
  <c r="I242" i="6"/>
  <c r="I236" i="6"/>
  <c r="I224" i="6"/>
  <c r="I179" i="6"/>
  <c r="I155" i="6"/>
  <c r="O155" i="6"/>
  <c r="O2524" i="6"/>
  <c r="O2033" i="6"/>
  <c r="O1745" i="6"/>
  <c r="I2157" i="6"/>
  <c r="O2157" i="6"/>
  <c r="I1867" i="6"/>
  <c r="O1867" i="6"/>
  <c r="I1861" i="6"/>
  <c r="O1861" i="6"/>
  <c r="I1845" i="6"/>
  <c r="I1827" i="6"/>
  <c r="O1827" i="6"/>
  <c r="I1792" i="6"/>
  <c r="O1792" i="6"/>
  <c r="I1652" i="6"/>
  <c r="O1652" i="6"/>
  <c r="I1646" i="6"/>
  <c r="O1646" i="6"/>
  <c r="I1612" i="6"/>
  <c r="I1601" i="6"/>
  <c r="O1601" i="6"/>
  <c r="I1584" i="6"/>
  <c r="O1584" i="6"/>
  <c r="I1562" i="6"/>
  <c r="I1556" i="6"/>
  <c r="O1556" i="6"/>
  <c r="I1550" i="6"/>
  <c r="O1550" i="6"/>
  <c r="I1534" i="6"/>
  <c r="I1523" i="6"/>
  <c r="I1518" i="6"/>
  <c r="I1485" i="6"/>
  <c r="I1462" i="6"/>
  <c r="O1462" i="6"/>
  <c r="I1444" i="6"/>
  <c r="O1444" i="6"/>
  <c r="I1401" i="6"/>
  <c r="I1378" i="6"/>
  <c r="O1378" i="6"/>
  <c r="I1291" i="6"/>
  <c r="I1188" i="6"/>
  <c r="O1188" i="6"/>
  <c r="I1171" i="6"/>
  <c r="O1171" i="6"/>
  <c r="I1149" i="6"/>
  <c r="O1149" i="6"/>
  <c r="I1137" i="6"/>
  <c r="O1137" i="6"/>
  <c r="I1096" i="6"/>
  <c r="O1096" i="6"/>
  <c r="I1090" i="6"/>
  <c r="I1073" i="6"/>
  <c r="I1052" i="6"/>
  <c r="I1047" i="6"/>
  <c r="O1047" i="6"/>
  <c r="I947" i="6"/>
  <c r="I915" i="6"/>
  <c r="O915" i="6"/>
  <c r="I870" i="6"/>
  <c r="I819" i="6"/>
  <c r="I773" i="6"/>
  <c r="I740" i="6"/>
  <c r="O740" i="6"/>
  <c r="I735" i="6"/>
  <c r="I670" i="6"/>
  <c r="I638" i="6"/>
  <c r="I569" i="6"/>
  <c r="O569" i="6"/>
  <c r="I558" i="6"/>
  <c r="O558" i="6"/>
  <c r="I443" i="6"/>
  <c r="O443" i="6"/>
  <c r="I437" i="6"/>
  <c r="O437" i="6"/>
  <c r="I401" i="6"/>
  <c r="I384" i="6"/>
  <c r="I378" i="6"/>
  <c r="I143" i="6"/>
  <c r="O143" i="6"/>
  <c r="I125" i="6"/>
  <c r="O125" i="6"/>
  <c r="I107" i="6"/>
  <c r="O107" i="6"/>
  <c r="I101" i="6"/>
  <c r="O101" i="6"/>
  <c r="I83" i="6"/>
  <c r="O83" i="6"/>
  <c r="I65" i="6"/>
  <c r="O65" i="6"/>
  <c r="I47" i="6"/>
  <c r="O47" i="6"/>
  <c r="I17" i="6"/>
  <c r="O17" i="6"/>
  <c r="O2428" i="6"/>
  <c r="O2094" i="6"/>
  <c r="O2022" i="6"/>
  <c r="O1562" i="6"/>
  <c r="I2461" i="6"/>
  <c r="O2461" i="6"/>
  <c r="I2413" i="6"/>
  <c r="O2413" i="6"/>
  <c r="I2314" i="6"/>
  <c r="I2230" i="6"/>
  <c r="I2224" i="6"/>
  <c r="I2190" i="6"/>
  <c r="I2179" i="6"/>
  <c r="I2168" i="6"/>
  <c r="I2093" i="6"/>
  <c r="I2082" i="6"/>
  <c r="I2076" i="6"/>
  <c r="O2076" i="6"/>
  <c r="I2048" i="6"/>
  <c r="I2037" i="6"/>
  <c r="O2037" i="6"/>
  <c r="I2031" i="6"/>
  <c r="O2031" i="6"/>
  <c r="I1992" i="6"/>
  <c r="O1992" i="6"/>
  <c r="I1986" i="6"/>
  <c r="I1947" i="6"/>
  <c r="I1936" i="6"/>
  <c r="I1878" i="6"/>
  <c r="I1856" i="6"/>
  <c r="I1850" i="6"/>
  <c r="I1780" i="6"/>
  <c r="O1780" i="6"/>
  <c r="I1640" i="6"/>
  <c r="O1640" i="6"/>
  <c r="I1629" i="6"/>
  <c r="O1629" i="6"/>
  <c r="I1595" i="6"/>
  <c r="O1595" i="6"/>
  <c r="I1578" i="6"/>
  <c r="O1578" i="6"/>
  <c r="I1539" i="6"/>
  <c r="O1539" i="6"/>
  <c r="I1438" i="6"/>
  <c r="O1438" i="6"/>
  <c r="I1411" i="6"/>
  <c r="O1411" i="6"/>
  <c r="I1406" i="6"/>
  <c r="O1406" i="6"/>
  <c r="I1337" i="6"/>
  <c r="O1337" i="6"/>
  <c r="I1331" i="6"/>
  <c r="O1331" i="6"/>
  <c r="I1308" i="6"/>
  <c r="O1308" i="6"/>
  <c r="I1252" i="6"/>
  <c r="O1252" i="6"/>
  <c r="I1229" i="6"/>
  <c r="O1229" i="6"/>
  <c r="I1119" i="6"/>
  <c r="O1119" i="6"/>
  <c r="I1101" i="6"/>
  <c r="O1101" i="6"/>
  <c r="I1078" i="6"/>
  <c r="O1078" i="6"/>
  <c r="I1068" i="6"/>
  <c r="O1068" i="6"/>
  <c r="I1035" i="6"/>
  <c r="O1035" i="6"/>
  <c r="I986" i="6"/>
  <c r="O986" i="6"/>
  <c r="I869" i="6"/>
  <c r="O869" i="6"/>
  <c r="I756" i="6"/>
  <c r="O756" i="6"/>
  <c r="I687" i="6"/>
  <c r="O687" i="6"/>
  <c r="I654" i="6"/>
  <c r="O654" i="6"/>
  <c r="I552" i="6"/>
  <c r="O552" i="6"/>
  <c r="I355" i="6"/>
  <c r="I343" i="6"/>
  <c r="I332" i="6"/>
  <c r="I292" i="6"/>
  <c r="O292" i="6"/>
  <c r="I275" i="6"/>
  <c r="I265" i="6"/>
  <c r="I253" i="6"/>
  <c r="I218" i="6"/>
  <c r="I194" i="6"/>
  <c r="I11" i="6"/>
  <c r="O11" i="6"/>
  <c r="O2535" i="6"/>
  <c r="O2319" i="6"/>
  <c r="O2247" i="6"/>
  <c r="I2533" i="6"/>
  <c r="I2486" i="6"/>
  <c r="I2462" i="6"/>
  <c r="I2440" i="6"/>
  <c r="I2510" i="6"/>
  <c r="I2547" i="6"/>
  <c r="I2525" i="6"/>
  <c r="I2542" i="6"/>
  <c r="I2443" i="6"/>
  <c r="I2529" i="6"/>
  <c r="I2412" i="6"/>
  <c r="I2165" i="6"/>
  <c r="I1938" i="6"/>
  <c r="I1886" i="6"/>
  <c r="I2226" i="6"/>
  <c r="I2221" i="6"/>
  <c r="I2208" i="6"/>
  <c r="I2072" i="6"/>
  <c r="I2018" i="6"/>
  <c r="I1963" i="6"/>
  <c r="I1895" i="6"/>
  <c r="I2331" i="6"/>
  <c r="I2305" i="6"/>
  <c r="I2284" i="6"/>
  <c r="I2253" i="6"/>
  <c r="I2120" i="6"/>
  <c r="I1973" i="6"/>
  <c r="I2414" i="6"/>
  <c r="I2362" i="6"/>
  <c r="I2344" i="6"/>
  <c r="I2321" i="6"/>
  <c r="I2304" i="6"/>
  <c r="I2283" i="6"/>
  <c r="I2279" i="6"/>
  <c r="I2238" i="6"/>
  <c r="I2225" i="6"/>
  <c r="I2202" i="6"/>
  <c r="I2169" i="6"/>
  <c r="I2151" i="6"/>
  <c r="I2081" i="6"/>
  <c r="I2027" i="6"/>
  <c r="I1962" i="6"/>
  <c r="I1942" i="6"/>
  <c r="I1917" i="6"/>
  <c r="I1906" i="6"/>
  <c r="I1900" i="6"/>
  <c r="I1884" i="6"/>
  <c r="I1926" i="6"/>
  <c r="I2657" i="6"/>
  <c r="I2585" i="6"/>
  <c r="I2550" i="6"/>
  <c r="I2496" i="6"/>
  <c r="I2452" i="6"/>
  <c r="I2435" i="6"/>
  <c r="I2670" i="6"/>
  <c r="I2595" i="6"/>
  <c r="I2500" i="6"/>
  <c r="I2469" i="6"/>
  <c r="I2447" i="6"/>
  <c r="I2327" i="6"/>
  <c r="I2250" i="6"/>
  <c r="I2421" i="6"/>
  <c r="I2369" i="6"/>
  <c r="I2332" i="6"/>
  <c r="I2306" i="6"/>
  <c r="I2263" i="6"/>
  <c r="I2598" i="6"/>
  <c r="I2552" i="6"/>
  <c r="I2548" i="6"/>
  <c r="I2531" i="6"/>
  <c r="I2527" i="6"/>
  <c r="I2363" i="6"/>
  <c r="I2353" i="6"/>
  <c r="I2275" i="6"/>
  <c r="I2621" i="6"/>
  <c r="I2559" i="6"/>
  <c r="I2511" i="6"/>
  <c r="I2499" i="6"/>
  <c r="I2476" i="6"/>
  <c r="I2463" i="6"/>
  <c r="I2410" i="6"/>
  <c r="I2386" i="6"/>
  <c r="I2631" i="6"/>
  <c r="I2624" i="6"/>
  <c r="I2562" i="6"/>
  <c r="I2475" i="6"/>
  <c r="I2502" i="6"/>
  <c r="I2634" i="6"/>
  <c r="I2539" i="6"/>
  <c r="I2482" i="6"/>
  <c r="I2403" i="6"/>
  <c r="I2384" i="6"/>
  <c r="I2329" i="6"/>
  <c r="I2303" i="6"/>
  <c r="I2273" i="6"/>
  <c r="I2265" i="6"/>
  <c r="I2237" i="6"/>
  <c r="I2229" i="6"/>
  <c r="I2211" i="6"/>
  <c r="I2194" i="6"/>
  <c r="I2090" i="6"/>
  <c r="I2036" i="6"/>
  <c r="I1982" i="6"/>
  <c r="I1916" i="6"/>
  <c r="I1905" i="6"/>
  <c r="I1883" i="6"/>
  <c r="I1877" i="6"/>
  <c r="I1873" i="6"/>
  <c r="I2379" i="6"/>
  <c r="I2256" i="6"/>
  <c r="I2219" i="6"/>
  <c r="I2201" i="6"/>
  <c r="I2184" i="6"/>
  <c r="I2139" i="6"/>
  <c r="I2118" i="6"/>
  <c r="I2099" i="6"/>
  <c r="I2045" i="6"/>
  <c r="I1991" i="6"/>
  <c r="I2388" i="6"/>
  <c r="I2277" i="6"/>
  <c r="I2667" i="6"/>
  <c r="I2660" i="6"/>
  <c r="I2477" i="6"/>
  <c r="I2448" i="6"/>
  <c r="I2431" i="6"/>
  <c r="I2422" i="6"/>
  <c r="I2378" i="6"/>
  <c r="I2337" i="6"/>
  <c r="I2333" i="6"/>
  <c r="I2255" i="6"/>
  <c r="I2241" i="6"/>
  <c r="I2223" i="6"/>
  <c r="I2183" i="6"/>
  <c r="I2154" i="6"/>
  <c r="I2133" i="6"/>
  <c r="I1971" i="6"/>
  <c r="I1965" i="6"/>
  <c r="I2171" i="6"/>
  <c r="I2138" i="6"/>
  <c r="I2108" i="6"/>
  <c r="I2054" i="6"/>
  <c r="I2000" i="6"/>
  <c r="I2213" i="6"/>
  <c r="I2187" i="6"/>
  <c r="I2166" i="6"/>
  <c r="I2132" i="6"/>
  <c r="I1923" i="6"/>
  <c r="I1919" i="6"/>
  <c r="I2063" i="6"/>
  <c r="I2009" i="6"/>
  <c r="I1954" i="6"/>
  <c r="I1928" i="6"/>
  <c r="I1706" i="6"/>
  <c r="I1918" i="6"/>
  <c r="I1908" i="6"/>
  <c r="I1894" i="6"/>
  <c r="I1890" i="6"/>
  <c r="I1872" i="6"/>
  <c r="I1843" i="6"/>
  <c r="I1805" i="6"/>
  <c r="I1783" i="6"/>
  <c r="I1680" i="6"/>
  <c r="I1674" i="6"/>
  <c r="I1648" i="6"/>
  <c r="I1623" i="6"/>
  <c r="I2347" i="6"/>
  <c r="I2324" i="6"/>
  <c r="I2297" i="6"/>
  <c r="I2293" i="6"/>
  <c r="I2270" i="6"/>
  <c r="I2197" i="6"/>
  <c r="I2182" i="6"/>
  <c r="I2143" i="6"/>
  <c r="I2131" i="6"/>
  <c r="I1955" i="6"/>
  <c r="I1903" i="6"/>
  <c r="I1880" i="6"/>
  <c r="I1793" i="6"/>
  <c r="I1607" i="6"/>
  <c r="I2451" i="6"/>
  <c r="I2415" i="6"/>
  <c r="I2398" i="6"/>
  <c r="I2354" i="6"/>
  <c r="I2320" i="6"/>
  <c r="I2266" i="6"/>
  <c r="I2130" i="6"/>
  <c r="I1950" i="6"/>
  <c r="I1716" i="6"/>
  <c r="I1710" i="6"/>
  <c r="I1658" i="6"/>
  <c r="I1825" i="6"/>
  <c r="I1662" i="6"/>
  <c r="I2358" i="6"/>
  <c r="I2323" i="6"/>
  <c r="I2296" i="6"/>
  <c r="I2269" i="6"/>
  <c r="I2215" i="6"/>
  <c r="I2207" i="6"/>
  <c r="I2200" i="6"/>
  <c r="I2116" i="6"/>
  <c r="I1949" i="6"/>
  <c r="I1930" i="6"/>
  <c r="I1879" i="6"/>
  <c r="I1875" i="6"/>
  <c r="I1870" i="6"/>
  <c r="I1734" i="6"/>
  <c r="I1694" i="6"/>
  <c r="I1672" i="6"/>
  <c r="I1667" i="6"/>
  <c r="I1953" i="6"/>
  <c r="I1944" i="6"/>
  <c r="I1939" i="6"/>
  <c r="I1911" i="6"/>
  <c r="I1888" i="6"/>
  <c r="I1621" i="6"/>
  <c r="I1840" i="6"/>
  <c r="I1835" i="6"/>
  <c r="I1733" i="6"/>
  <c r="I1626" i="6"/>
  <c r="I2543" i="6"/>
  <c r="I2483" i="6"/>
  <c r="I2374" i="6"/>
  <c r="I2326" i="6"/>
  <c r="I2299" i="6"/>
  <c r="I2272" i="6"/>
  <c r="I2233" i="6"/>
  <c r="I2218" i="6"/>
  <c r="I2161" i="6"/>
  <c r="I2153" i="6"/>
  <c r="I2119" i="6"/>
  <c r="I2115" i="6"/>
  <c r="I2106" i="6"/>
  <c r="I2097" i="6"/>
  <c r="I2088" i="6"/>
  <c r="I2079" i="6"/>
  <c r="I2070" i="6"/>
  <c r="I2061" i="6"/>
  <c r="I2052" i="6"/>
  <c r="I2043" i="6"/>
  <c r="I2034" i="6"/>
  <c r="I2025" i="6"/>
  <c r="I2016" i="6"/>
  <c r="I2007" i="6"/>
  <c r="I1998" i="6"/>
  <c r="I1989" i="6"/>
  <c r="I1980" i="6"/>
  <c r="I1948" i="6"/>
  <c r="I1924" i="6"/>
  <c r="I1920" i="6"/>
  <c r="I1896" i="6"/>
  <c r="I1887" i="6"/>
  <c r="I1802" i="6"/>
  <c r="I1796" i="6"/>
  <c r="I1957" i="6"/>
  <c r="I1718" i="6"/>
  <c r="I1713" i="6"/>
  <c r="I1625" i="6"/>
  <c r="I1818" i="6"/>
  <c r="I1790" i="6"/>
  <c r="I1728" i="6"/>
  <c r="I1722" i="6"/>
  <c r="I1707" i="6"/>
  <c r="I1833" i="6"/>
  <c r="I1685" i="6"/>
  <c r="I1670" i="6"/>
  <c r="I1644" i="6"/>
  <c r="I1639" i="6"/>
  <c r="I1351" i="6"/>
  <c r="I1457" i="6"/>
  <c r="I1033" i="6"/>
  <c r="I948" i="6"/>
  <c r="I943" i="6"/>
  <c r="I927" i="6"/>
  <c r="I918" i="6"/>
  <c r="I1841" i="6"/>
  <c r="I1831" i="6"/>
  <c r="I1826" i="6"/>
  <c r="I1801" i="6"/>
  <c r="I1776" i="6"/>
  <c r="I1770" i="6"/>
  <c r="I1764" i="6"/>
  <c r="I1758" i="6"/>
  <c r="I1752" i="6"/>
  <c r="I1746" i="6"/>
  <c r="I1740" i="6"/>
  <c r="I1721" i="6"/>
  <c r="I1712" i="6"/>
  <c r="I1698" i="6"/>
  <c r="I1689" i="6"/>
  <c r="I1661" i="6"/>
  <c r="I1657" i="6"/>
  <c r="I1557" i="6"/>
  <c r="I1510" i="6"/>
  <c r="I1497" i="6"/>
  <c r="I1409" i="6"/>
  <c r="I1392" i="6"/>
  <c r="I1341" i="6"/>
  <c r="I1332" i="6"/>
  <c r="I1314" i="6"/>
  <c r="I1305" i="6"/>
  <c r="I1301" i="6"/>
  <c r="I1256" i="6"/>
  <c r="I1248" i="6"/>
  <c r="I1238" i="6"/>
  <c r="I1206" i="6"/>
  <c r="I1165" i="6"/>
  <c r="I1152" i="6"/>
  <c r="I1116" i="6"/>
  <c r="I1107" i="6"/>
  <c r="I1083" i="6"/>
  <c r="I1042" i="6"/>
  <c r="I1038" i="6"/>
  <c r="I995" i="6"/>
  <c r="I975" i="6"/>
  <c r="I926" i="6"/>
  <c r="I914" i="6"/>
  <c r="I899" i="6"/>
  <c r="I1795" i="6"/>
  <c r="I1791" i="6"/>
  <c r="I1786" i="6"/>
  <c r="I1638" i="6"/>
  <c r="I1592" i="6"/>
  <c r="I1583" i="6"/>
  <c r="I1565" i="6"/>
  <c r="I1544" i="6"/>
  <c r="I1479" i="6"/>
  <c r="I1456" i="6"/>
  <c r="I1450" i="6"/>
  <c r="I1428" i="6"/>
  <c r="I1405" i="6"/>
  <c r="I1387" i="6"/>
  <c r="I1383" i="6"/>
  <c r="I1336" i="6"/>
  <c r="I1287" i="6"/>
  <c r="I1274" i="6"/>
  <c r="I1228" i="6"/>
  <c r="I1210" i="6"/>
  <c r="I1192" i="6"/>
  <c r="I1187" i="6"/>
  <c r="I1177" i="6"/>
  <c r="I1134" i="6"/>
  <c r="I1092" i="6"/>
  <c r="I934" i="6"/>
  <c r="I1628" i="6"/>
  <c r="I1619" i="6"/>
  <c r="I1005" i="6"/>
  <c r="I942" i="6"/>
  <c r="I898" i="6"/>
  <c r="I866" i="6"/>
  <c r="I840" i="6"/>
  <c r="I1854" i="6"/>
  <c r="I1725" i="6"/>
  <c r="I1697" i="6"/>
  <c r="I1693" i="6"/>
  <c r="I1683" i="6"/>
  <c r="I1679" i="6"/>
  <c r="I1656" i="6"/>
  <c r="I1650" i="6"/>
  <c r="I1637" i="6"/>
  <c r="I1613" i="6"/>
  <c r="I1582" i="6"/>
  <c r="I1564" i="6"/>
  <c r="I1560" i="6"/>
  <c r="I1548" i="6"/>
  <c r="I1464" i="6"/>
  <c r="I1441" i="6"/>
  <c r="I1427" i="6"/>
  <c r="I1399" i="6"/>
  <c r="I1395" i="6"/>
  <c r="I1368" i="6"/>
  <c r="I1350" i="6"/>
  <c r="I1300" i="6"/>
  <c r="I1282" i="6"/>
  <c r="I1273" i="6"/>
  <c r="I1260" i="6"/>
  <c r="I1246" i="6"/>
  <c r="I1242" i="6"/>
  <c r="I1237" i="6"/>
  <c r="I1227" i="6"/>
  <c r="I1209" i="6"/>
  <c r="I1186" i="6"/>
  <c r="I1182" i="6"/>
  <c r="I1115" i="6"/>
  <c r="I1081" i="6"/>
  <c r="I1077" i="6"/>
  <c r="I1063" i="6"/>
  <c r="I1037" i="6"/>
  <c r="I1018" i="6"/>
  <c r="I1009" i="6"/>
  <c r="I984" i="6"/>
  <c r="I875" i="6"/>
  <c r="I1799" i="6"/>
  <c r="I1774" i="6"/>
  <c r="I1768" i="6"/>
  <c r="I1762" i="6"/>
  <c r="I1756" i="6"/>
  <c r="I1750" i="6"/>
  <c r="I1744" i="6"/>
  <c r="I1738" i="6"/>
  <c r="I1673" i="6"/>
  <c r="I1664" i="6"/>
  <c r="I1632" i="6"/>
  <c r="I1555" i="6"/>
  <c r="I1525" i="6"/>
  <c r="I1508" i="6"/>
  <c r="I1499" i="6"/>
  <c r="I1473" i="6"/>
  <c r="I1436" i="6"/>
  <c r="I1423" i="6"/>
  <c r="I1419" i="6"/>
  <c r="I1330" i="6"/>
  <c r="I1321" i="6"/>
  <c r="I1312" i="6"/>
  <c r="I1264" i="6"/>
  <c r="I1222" i="6"/>
  <c r="I1204" i="6"/>
  <c r="I1200" i="6"/>
  <c r="I1191" i="6"/>
  <c r="I1176" i="6"/>
  <c r="I1036" i="6"/>
  <c r="I1150" i="6"/>
  <c r="I1141" i="6"/>
  <c r="I1123" i="6"/>
  <c r="I1114" i="6"/>
  <c r="I1105" i="6"/>
  <c r="I1072" i="6"/>
  <c r="I1050" i="6"/>
  <c r="I1031" i="6"/>
  <c r="I1026" i="6"/>
  <c r="I999" i="6"/>
  <c r="I973" i="6"/>
  <c r="I955" i="6"/>
  <c r="I911" i="6"/>
  <c r="I883" i="6"/>
  <c r="I1853" i="6"/>
  <c r="I1848" i="6"/>
  <c r="I1834" i="6"/>
  <c r="I1828" i="6"/>
  <c r="I1808" i="6"/>
  <c r="I1804" i="6"/>
  <c r="I1798" i="6"/>
  <c r="I1784" i="6"/>
  <c r="I1779" i="6"/>
  <c r="I1773" i="6"/>
  <c r="I1767" i="6"/>
  <c r="I1761" i="6"/>
  <c r="I1755" i="6"/>
  <c r="I1749" i="6"/>
  <c r="I1743" i="6"/>
  <c r="I1737" i="6"/>
  <c r="I1719" i="6"/>
  <c r="I1715" i="6"/>
  <c r="I1692" i="6"/>
  <c r="I1686" i="6"/>
  <c r="I1668" i="6"/>
  <c r="I1649" i="6"/>
  <c r="I1537" i="6"/>
  <c r="I1533" i="6"/>
  <c r="I1529" i="6"/>
  <c r="I1472" i="6"/>
  <c r="I1415" i="6"/>
  <c r="I1394" i="6"/>
  <c r="I1390" i="6"/>
  <c r="I1335" i="6"/>
  <c r="I1109" i="6"/>
  <c r="I1062" i="6"/>
  <c r="I1049" i="6"/>
  <c r="I928" i="6"/>
  <c r="I892" i="6"/>
  <c r="I879" i="6"/>
  <c r="I1599" i="6"/>
  <c r="I1371" i="6"/>
  <c r="I1362" i="6"/>
  <c r="I1320" i="6"/>
  <c r="I1272" i="6"/>
  <c r="I1085" i="6"/>
  <c r="I950" i="6"/>
  <c r="I1772" i="6"/>
  <c r="I1766" i="6"/>
  <c r="I1760" i="6"/>
  <c r="I1754" i="6"/>
  <c r="I1748" i="6"/>
  <c r="I1742" i="6"/>
  <c r="I1736" i="6"/>
  <c r="I1691" i="6"/>
  <c r="I1635" i="6"/>
  <c r="I1616" i="6"/>
  <c r="I1594" i="6"/>
  <c r="I1589" i="6"/>
  <c r="I1572" i="6"/>
  <c r="I1554" i="6"/>
  <c r="I1541" i="6"/>
  <c r="I1536" i="6"/>
  <c r="I1507" i="6"/>
  <c r="I1489" i="6"/>
  <c r="I1467" i="6"/>
  <c r="I1458" i="6"/>
  <c r="I1439" i="6"/>
  <c r="I1430" i="6"/>
  <c r="I1422" i="6"/>
  <c r="I1347" i="6"/>
  <c r="I1324" i="6"/>
  <c r="I1315" i="6"/>
  <c r="I1302" i="6"/>
  <c r="I1293" i="6"/>
  <c r="I1289" i="6"/>
  <c r="I1258" i="6"/>
  <c r="I1216" i="6"/>
  <c r="I1189" i="6"/>
  <c r="I1175" i="6"/>
  <c r="I1153" i="6"/>
  <c r="I1131" i="6"/>
  <c r="I1117" i="6"/>
  <c r="I1113" i="6"/>
  <c r="I1104" i="6"/>
  <c r="I1061" i="6"/>
  <c r="I1057" i="6"/>
  <c r="I1044" i="6"/>
  <c r="I1002" i="6"/>
  <c r="I992" i="6"/>
  <c r="I967" i="6"/>
  <c r="I901" i="6"/>
  <c r="I1611" i="6"/>
  <c r="I1598" i="6"/>
  <c r="I1558" i="6"/>
  <c r="I1515" i="6"/>
  <c r="I1511" i="6"/>
  <c r="I1447" i="6"/>
  <c r="I1393" i="6"/>
  <c r="I1338" i="6"/>
  <c r="I1333" i="6"/>
  <c r="I1306" i="6"/>
  <c r="I1284" i="6"/>
  <c r="I1276" i="6"/>
  <c r="I1262" i="6"/>
  <c r="I1249" i="6"/>
  <c r="I1239" i="6"/>
  <c r="I1234" i="6"/>
  <c r="I1230" i="6"/>
  <c r="I1198" i="6"/>
  <c r="I1179" i="6"/>
  <c r="I1157" i="6"/>
  <c r="I1148" i="6"/>
  <c r="I1144" i="6"/>
  <c r="I1084" i="6"/>
  <c r="I1043" i="6"/>
  <c r="I1034" i="6"/>
  <c r="I1020" i="6"/>
  <c r="I954" i="6"/>
  <c r="I878" i="6"/>
  <c r="I831" i="6"/>
  <c r="I631" i="6"/>
  <c r="I627" i="6"/>
  <c r="I622" i="6"/>
  <c r="I614" i="6"/>
  <c r="I546" i="6"/>
  <c r="I529" i="6"/>
  <c r="I502" i="6"/>
  <c r="I493" i="6"/>
  <c r="I466" i="6"/>
  <c r="I456" i="6"/>
  <c r="I446" i="6"/>
  <c r="I403" i="6"/>
  <c r="I398" i="6"/>
  <c r="I390" i="6"/>
  <c r="I376" i="6"/>
  <c r="I372" i="6"/>
  <c r="I357" i="6"/>
  <c r="I310" i="6"/>
  <c r="I258" i="6"/>
  <c r="I226" i="6"/>
  <c r="I200" i="6"/>
  <c r="I191" i="6"/>
  <c r="I182" i="6"/>
  <c r="I173" i="6"/>
  <c r="I150" i="6"/>
  <c r="I80" i="6"/>
  <c r="I29" i="6"/>
  <c r="I23" i="6"/>
  <c r="I847" i="6"/>
  <c r="I834" i="6"/>
  <c r="I824" i="6"/>
  <c r="I820" i="6"/>
  <c r="I807" i="6"/>
  <c r="I797" i="6"/>
  <c r="I788" i="6"/>
  <c r="I775" i="6"/>
  <c r="I758" i="6"/>
  <c r="I698" i="6"/>
  <c r="I689" i="6"/>
  <c r="I640" i="6"/>
  <c r="I636" i="6"/>
  <c r="I1125" i="6"/>
  <c r="I1121" i="6"/>
  <c r="I1089" i="6"/>
  <c r="I1067" i="6"/>
  <c r="I908" i="6"/>
  <c r="I591" i="6"/>
  <c r="I586" i="6"/>
  <c r="I554" i="6"/>
  <c r="I520" i="6"/>
  <c r="I496" i="6"/>
  <c r="I483" i="6"/>
  <c r="I469" i="6"/>
  <c r="I460" i="6"/>
  <c r="I455" i="6"/>
  <c r="I450" i="6"/>
  <c r="I445" i="6"/>
  <c r="I441" i="6"/>
  <c r="I408" i="6"/>
  <c r="I385" i="6"/>
  <c r="I366" i="6"/>
  <c r="I352" i="6"/>
  <c r="I322" i="6"/>
  <c r="I318" i="6"/>
  <c r="I306" i="6"/>
  <c r="I293" i="6"/>
  <c r="I286" i="6"/>
  <c r="I282" i="6"/>
  <c r="I278" i="6"/>
  <c r="I262" i="6"/>
  <c r="I230" i="6"/>
  <c r="I217" i="6"/>
  <c r="I213" i="6"/>
  <c r="I208" i="6"/>
  <c r="I164" i="6"/>
  <c r="I119" i="6"/>
  <c r="I62" i="6"/>
  <c r="I837" i="6"/>
  <c r="I796" i="6"/>
  <c r="I771" i="6"/>
  <c r="I761" i="6"/>
  <c r="I752" i="6"/>
  <c r="I748" i="6"/>
  <c r="I716" i="6"/>
  <c r="I702" i="6"/>
  <c r="I688" i="6"/>
  <c r="I684" i="6"/>
  <c r="I675" i="6"/>
  <c r="I666" i="6"/>
  <c r="I657" i="6"/>
  <c r="I644" i="6"/>
  <c r="I635" i="6"/>
  <c r="I626" i="6"/>
  <c r="I600" i="6"/>
  <c r="I585" i="6"/>
  <c r="I541" i="6"/>
  <c r="I459" i="6"/>
  <c r="I417" i="6"/>
  <c r="I397" i="6"/>
  <c r="I389" i="6"/>
  <c r="I379" i="6"/>
  <c r="I374" i="6"/>
  <c r="I370" i="6"/>
  <c r="I365" i="6"/>
  <c r="I356" i="6"/>
  <c r="I305" i="6"/>
  <c r="I257" i="6"/>
  <c r="I779" i="6"/>
  <c r="I774" i="6"/>
  <c r="I506" i="6"/>
  <c r="I163" i="6"/>
  <c r="I44" i="6"/>
  <c r="I1053" i="6"/>
  <c r="I1041" i="6"/>
  <c r="I998" i="6"/>
  <c r="I983" i="6"/>
  <c r="I903" i="6"/>
  <c r="I881" i="6"/>
  <c r="I855" i="6"/>
  <c r="I836" i="6"/>
  <c r="I800" i="6"/>
  <c r="I783" i="6"/>
  <c r="I765" i="6"/>
  <c r="I760" i="6"/>
  <c r="I738" i="6"/>
  <c r="I734" i="6"/>
  <c r="I729" i="6"/>
  <c r="I720" i="6"/>
  <c r="I711" i="6"/>
  <c r="I691" i="6"/>
  <c r="I683" i="6"/>
  <c r="I656" i="6"/>
  <c r="I634" i="6"/>
  <c r="I621" i="6"/>
  <c r="I612" i="6"/>
  <c r="I608" i="6"/>
  <c r="I599" i="6"/>
  <c r="I580" i="6"/>
  <c r="I566" i="6"/>
  <c r="I532" i="6"/>
  <c r="I515" i="6"/>
  <c r="I505" i="6"/>
  <c r="I468" i="6"/>
  <c r="I449" i="6"/>
  <c r="I435" i="6"/>
  <c r="I430" i="6"/>
  <c r="I416" i="6"/>
  <c r="I412" i="6"/>
  <c r="I406" i="6"/>
  <c r="I383" i="6"/>
  <c r="I369" i="6"/>
  <c r="I361" i="6"/>
  <c r="I351" i="6"/>
  <c r="I321" i="6"/>
  <c r="I309" i="6"/>
  <c r="I301" i="6"/>
  <c r="I285" i="6"/>
  <c r="I277" i="6"/>
  <c r="I261" i="6"/>
  <c r="I238" i="6"/>
  <c r="I89" i="6"/>
  <c r="I826" i="6"/>
  <c r="I799" i="6"/>
  <c r="I795" i="6"/>
  <c r="I790" i="6"/>
  <c r="I755" i="6"/>
  <c r="I747" i="6"/>
  <c r="I742" i="6"/>
  <c r="I724" i="6"/>
  <c r="I696" i="6"/>
  <c r="I655" i="6"/>
  <c r="I647" i="6"/>
  <c r="I616" i="6"/>
  <c r="I584" i="6"/>
  <c r="I548" i="6"/>
  <c r="I514" i="6"/>
  <c r="I495" i="6"/>
  <c r="I486" i="6"/>
  <c r="I481" i="6"/>
  <c r="I448" i="6"/>
  <c r="I411" i="6"/>
  <c r="I396" i="6"/>
  <c r="I388" i="6"/>
  <c r="I364" i="6"/>
  <c r="I360" i="6"/>
  <c r="I350" i="6"/>
  <c r="I345" i="6"/>
  <c r="I336" i="6"/>
  <c r="I320" i="6"/>
  <c r="I284" i="6"/>
  <c r="I26" i="6"/>
  <c r="I4" i="6"/>
  <c r="I682" i="6"/>
  <c r="I660" i="6"/>
  <c r="I611" i="6"/>
  <c r="I603" i="6"/>
  <c r="I575" i="6"/>
  <c r="I570" i="6"/>
  <c r="I260" i="6"/>
  <c r="I184" i="6"/>
  <c r="I166" i="6"/>
  <c r="I152" i="6"/>
  <c r="I128" i="6"/>
  <c r="I71" i="6"/>
  <c r="I876" i="6"/>
  <c r="I863" i="6"/>
  <c r="I854" i="6"/>
  <c r="I808" i="6"/>
  <c r="I782" i="6"/>
  <c r="I777" i="6"/>
  <c r="I759" i="6"/>
  <c r="I728" i="6"/>
  <c r="I457" i="6"/>
  <c r="I439" i="6"/>
  <c r="I434" i="6"/>
  <c r="I429" i="6"/>
  <c r="I405" i="6"/>
  <c r="I387" i="6"/>
  <c r="I368" i="6"/>
  <c r="I304" i="6"/>
  <c r="I300" i="6"/>
  <c r="I288" i="6"/>
  <c r="I255" i="6"/>
  <c r="I210" i="6"/>
  <c r="I192" i="6"/>
  <c r="I137" i="6"/>
  <c r="I20" i="6"/>
  <c r="I996" i="6"/>
  <c r="I981" i="6"/>
  <c r="I959" i="6"/>
  <c r="I930" i="6"/>
  <c r="I893" i="6"/>
  <c r="I862" i="6"/>
  <c r="I812" i="6"/>
  <c r="I768" i="6"/>
  <c r="I746" i="6"/>
  <c r="I727" i="6"/>
  <c r="I723" i="6"/>
  <c r="I718" i="6"/>
  <c r="I714" i="6"/>
  <c r="I704" i="6"/>
  <c r="I633" i="6"/>
  <c r="I579" i="6"/>
  <c r="I547" i="6"/>
  <c r="I534" i="6"/>
  <c r="I53" i="6"/>
  <c r="I789" i="6"/>
  <c r="I686" i="6"/>
  <c r="I681" i="6"/>
  <c r="I632" i="6"/>
  <c r="I623" i="6"/>
  <c r="I602" i="6"/>
  <c r="I597" i="6"/>
  <c r="I539" i="6"/>
  <c r="I521" i="6"/>
  <c r="I471" i="6"/>
  <c r="I462" i="6"/>
  <c r="I433" i="6"/>
  <c r="I428" i="6"/>
  <c r="I395" i="6"/>
  <c r="I382" i="6"/>
  <c r="I327" i="6"/>
  <c r="I259" i="6"/>
  <c r="I254" i="6"/>
  <c r="I215" i="6"/>
  <c r="I206" i="6"/>
  <c r="I201" i="6"/>
  <c r="I197" i="6"/>
  <c r="I161" i="6"/>
  <c r="I98" i="6"/>
  <c r="I8" i="6"/>
  <c r="I2" i="6"/>
  <c r="I848" i="6"/>
  <c r="I830" i="6"/>
  <c r="I811" i="6"/>
  <c r="I781" i="6"/>
  <c r="I776" i="6"/>
  <c r="I736" i="6"/>
  <c r="I703" i="6"/>
  <c r="I551" i="6"/>
  <c r="I447" i="6"/>
  <c r="I404" i="6"/>
  <c r="I367" i="6"/>
  <c r="I349" i="6"/>
  <c r="I319" i="6"/>
  <c r="I315" i="6"/>
  <c r="I291" i="6"/>
  <c r="I35" i="6"/>
  <c r="I2472" i="6"/>
  <c r="I2438" i="6"/>
  <c r="I2445" i="6"/>
  <c r="I2489" i="6"/>
  <c r="I2434" i="6"/>
  <c r="I2417" i="6"/>
  <c r="I2549" i="6"/>
  <c r="I2513" i="6"/>
  <c r="I2399" i="6"/>
  <c r="I2480" i="6"/>
  <c r="I2465" i="6"/>
  <c r="I2512" i="6"/>
  <c r="I2444" i="6"/>
  <c r="I2516" i="6"/>
  <c r="I2505" i="6"/>
  <c r="I2501" i="6"/>
  <c r="I2427" i="6"/>
  <c r="I2423" i="6"/>
  <c r="I2545" i="6"/>
  <c r="I2468" i="6"/>
  <c r="I2453" i="6"/>
  <c r="I2532" i="6"/>
  <c r="I2515" i="6"/>
  <c r="I2508" i="6"/>
  <c r="I2426" i="6"/>
  <c r="I2528" i="6"/>
  <c r="I2504" i="6"/>
  <c r="I2497" i="6"/>
  <c r="I2484" i="6"/>
  <c r="I2467" i="6"/>
  <c r="I2460" i="6"/>
  <c r="I2521" i="6"/>
  <c r="I2456" i="6"/>
  <c r="I2449" i="6"/>
  <c r="I2537" i="6"/>
  <c r="I2520" i="6"/>
  <c r="I2473" i="6"/>
  <c r="I2411" i="6"/>
  <c r="I2391" i="6"/>
  <c r="I2357" i="6"/>
  <c r="I2546" i="6"/>
  <c r="I2540" i="6"/>
  <c r="I2406" i="6"/>
  <c r="I2390" i="6"/>
  <c r="I2318" i="6"/>
  <c r="I2424" i="6"/>
  <c r="I2402" i="6"/>
  <c r="I2365" i="6"/>
  <c r="I2523" i="6"/>
  <c r="I2492" i="6"/>
  <c r="I2454" i="6"/>
  <c r="I2441" i="6"/>
  <c r="I2389" i="6"/>
  <c r="I2385" i="6"/>
  <c r="I2420" i="6"/>
  <c r="I2409" i="6"/>
  <c r="I2397" i="6"/>
  <c r="I2393" i="6"/>
  <c r="I2372" i="6"/>
  <c r="I2336" i="6"/>
  <c r="I2282" i="6"/>
  <c r="I2376" i="6"/>
  <c r="I2457" i="6"/>
  <c r="I2430" i="6"/>
  <c r="I2400" i="6"/>
  <c r="I2380" i="6"/>
  <c r="I2419" i="6"/>
  <c r="I2408" i="6"/>
  <c r="I2464" i="6"/>
  <c r="I2439" i="6"/>
  <c r="I2432" i="6"/>
  <c r="I2407" i="6"/>
  <c r="I2396" i="6"/>
  <c r="I2367" i="6"/>
  <c r="I2300" i="6"/>
  <c r="I2124" i="6"/>
  <c r="I2249" i="6"/>
  <c r="I2107" i="6"/>
  <c r="I2098" i="6"/>
  <c r="I2089" i="6"/>
  <c r="I2080" i="6"/>
  <c r="I2071" i="6"/>
  <c r="I2062" i="6"/>
  <c r="I2053" i="6"/>
  <c r="I2044" i="6"/>
  <c r="I2035" i="6"/>
  <c r="I2026" i="6"/>
  <c r="I2017" i="6"/>
  <c r="I2008" i="6"/>
  <c r="I1999" i="6"/>
  <c r="I1990" i="6"/>
  <c r="I1981" i="6"/>
  <c r="I2526" i="6"/>
  <c r="I2252" i="6"/>
  <c r="I2234" i="6"/>
  <c r="I2216" i="6"/>
  <c r="I2198" i="6"/>
  <c r="I2180" i="6"/>
  <c r="I2162" i="6"/>
  <c r="I1966" i="6"/>
  <c r="I2478" i="6"/>
  <c r="I2536" i="6"/>
  <c r="I2488" i="6"/>
  <c r="I2437" i="6"/>
  <c r="I2352" i="6"/>
  <c r="I2127" i="6"/>
  <c r="I1975" i="6"/>
  <c r="I2147" i="6"/>
  <c r="I2110" i="6"/>
  <c r="I2101" i="6"/>
  <c r="I2092" i="6"/>
  <c r="I2083" i="6"/>
  <c r="I2074" i="6"/>
  <c r="I2065" i="6"/>
  <c r="I2056" i="6"/>
  <c r="I2047" i="6"/>
  <c r="I2038" i="6"/>
  <c r="I2029" i="6"/>
  <c r="I2020" i="6"/>
  <c r="I2011" i="6"/>
  <c r="I2002" i="6"/>
  <c r="I1993" i="6"/>
  <c r="I1984" i="6"/>
  <c r="I2142" i="6"/>
  <c r="I1956" i="6"/>
  <c r="I2370" i="6"/>
  <c r="I2359" i="6"/>
  <c r="I2355" i="6"/>
  <c r="I2348" i="6"/>
  <c r="I2330" i="6"/>
  <c r="I2312" i="6"/>
  <c r="I2294" i="6"/>
  <c r="I2276" i="6"/>
  <c r="I2258" i="6"/>
  <c r="I2240" i="6"/>
  <c r="I2222" i="6"/>
  <c r="I2204" i="6"/>
  <c r="I2186" i="6"/>
  <c r="I2121" i="6"/>
  <c r="I2243" i="6"/>
  <c r="I2113" i="6"/>
  <c r="I2104" i="6"/>
  <c r="I2095" i="6"/>
  <c r="I2086" i="6"/>
  <c r="I2077" i="6"/>
  <c r="I2068" i="6"/>
  <c r="I2059" i="6"/>
  <c r="I2050" i="6"/>
  <c r="I2041" i="6"/>
  <c r="I2032" i="6"/>
  <c r="I2023" i="6"/>
  <c r="I2014" i="6"/>
  <c r="I2005" i="6"/>
  <c r="I1996" i="6"/>
  <c r="I1987" i="6"/>
  <c r="I1978" i="6"/>
  <c r="I1969" i="6"/>
  <c r="I1946" i="6"/>
  <c r="I2416" i="6"/>
  <c r="I2401" i="6"/>
  <c r="I2377" i="6"/>
  <c r="I2425" i="6"/>
  <c r="I2145" i="6"/>
  <c r="I2264" i="6"/>
  <c r="I2246" i="6"/>
  <c r="I2228" i="6"/>
  <c r="I2210" i="6"/>
  <c r="I2192" i="6"/>
  <c r="I2174" i="6"/>
  <c r="I2129" i="6"/>
  <c r="I1912" i="6"/>
  <c r="I1952" i="6"/>
  <c r="I1901" i="6"/>
  <c r="I1855" i="6"/>
  <c r="I1816" i="6"/>
  <c r="I2361" i="6"/>
  <c r="I1876" i="6"/>
  <c r="I1810" i="6"/>
  <c r="I2364" i="6"/>
  <c r="I1958" i="6"/>
  <c r="I1904" i="6"/>
  <c r="I1863" i="6"/>
  <c r="I1800" i="6"/>
  <c r="I1781" i="6"/>
  <c r="I1961" i="6"/>
  <c r="I1925" i="6"/>
  <c r="I1907" i="6"/>
  <c r="I1839" i="6"/>
  <c r="I1967" i="6"/>
  <c r="I1931" i="6"/>
  <c r="I1910" i="6"/>
  <c r="I1889" i="6"/>
  <c r="I1814" i="6"/>
  <c r="I1970" i="6"/>
  <c r="I1934" i="6"/>
  <c r="I1892" i="6"/>
  <c r="I1866" i="6"/>
  <c r="I1819" i="6"/>
  <c r="I1813" i="6"/>
  <c r="I1899" i="6"/>
  <c r="I1852" i="6"/>
  <c r="I2382" i="6"/>
  <c r="I1940" i="6"/>
  <c r="I1913" i="6"/>
  <c r="I1807" i="6"/>
  <c r="I1943" i="6"/>
  <c r="I1902" i="6"/>
  <c r="I1898" i="6"/>
  <c r="I1865" i="6"/>
  <c r="I1842" i="6"/>
  <c r="I1832" i="6"/>
  <c r="I1442" i="6"/>
  <c r="I1838" i="6"/>
  <c r="I1803" i="6"/>
  <c r="I1732" i="6"/>
  <c r="I1696" i="6"/>
  <c r="I1660" i="6"/>
  <c r="I1624" i="6"/>
  <c r="I1588" i="6"/>
  <c r="I1552" i="6"/>
  <c r="I1532" i="6"/>
  <c r="I1505" i="6"/>
  <c r="I1491" i="6"/>
  <c r="I1487" i="6"/>
  <c r="I1445" i="6"/>
  <c r="I1424" i="6"/>
  <c r="I1374" i="6"/>
  <c r="I1806" i="6"/>
  <c r="I1699" i="6"/>
  <c r="I1663" i="6"/>
  <c r="I1627" i="6"/>
  <c r="I1591" i="6"/>
  <c r="I1501" i="6"/>
  <c r="I1452" i="6"/>
  <c r="I1844" i="6"/>
  <c r="I1809" i="6"/>
  <c r="I1702" i="6"/>
  <c r="I1666" i="6"/>
  <c r="I1630" i="6"/>
  <c r="I1705" i="6"/>
  <c r="I1669" i="6"/>
  <c r="I1633" i="6"/>
  <c r="I1561" i="6"/>
  <c r="I1538" i="6"/>
  <c r="I1490" i="6"/>
  <c r="I1469" i="6"/>
  <c r="I1455" i="6"/>
  <c r="I1451" i="6"/>
  <c r="I1404" i="6"/>
  <c r="I1514" i="6"/>
  <c r="I1465" i="6"/>
  <c r="I1817" i="6"/>
  <c r="I1782" i="6"/>
  <c r="I1711" i="6"/>
  <c r="I1675" i="6"/>
  <c r="I1603" i="6"/>
  <c r="I1567" i="6"/>
  <c r="I1524" i="6"/>
  <c r="I1517" i="6"/>
  <c r="I1403" i="6"/>
  <c r="I1820" i="6"/>
  <c r="I1785" i="6"/>
  <c r="I1714" i="6"/>
  <c r="I1678" i="6"/>
  <c r="I1606" i="6"/>
  <c r="I1570" i="6"/>
  <c r="I1527" i="6"/>
  <c r="I1520" i="6"/>
  <c r="I1496" i="6"/>
  <c r="I1468" i="6"/>
  <c r="I1454" i="6"/>
  <c r="I1433" i="6"/>
  <c r="I1823" i="6"/>
  <c r="I1788" i="6"/>
  <c r="I1717" i="6"/>
  <c r="I1681" i="6"/>
  <c r="I1645" i="6"/>
  <c r="I1609" i="6"/>
  <c r="I1573" i="6"/>
  <c r="I1429" i="6"/>
  <c r="I1478" i="6"/>
  <c r="I1829" i="6"/>
  <c r="I1794" i="6"/>
  <c r="I1723" i="6"/>
  <c r="I1687" i="6"/>
  <c r="I1651" i="6"/>
  <c r="I1615" i="6"/>
  <c r="I1579" i="6"/>
  <c r="I1543" i="6"/>
  <c r="I1526" i="6"/>
  <c r="I1481" i="6"/>
  <c r="I1460" i="6"/>
  <c r="I1432" i="6"/>
  <c r="I1380" i="6"/>
  <c r="I1797" i="6"/>
  <c r="I1726" i="6"/>
  <c r="I1690" i="6"/>
  <c r="I1654" i="6"/>
  <c r="I1618" i="6"/>
  <c r="I1546" i="6"/>
  <c r="I1502" i="6"/>
  <c r="I1488" i="6"/>
  <c r="I1484" i="6"/>
  <c r="I1463" i="6"/>
  <c r="I1275" i="6"/>
  <c r="I1402" i="6"/>
  <c r="I1309" i="6"/>
  <c r="I1382" i="6"/>
  <c r="I1373" i="6"/>
  <c r="I1377" i="6"/>
  <c r="I1372" i="6"/>
  <c r="I1326" i="6"/>
  <c r="I1367" i="6"/>
  <c r="I1299" i="6"/>
  <c r="I1353" i="6"/>
  <c r="I1400" i="6"/>
  <c r="I1366" i="6"/>
  <c r="I1352" i="6"/>
  <c r="I1319" i="6"/>
  <c r="I1384" i="6"/>
  <c r="I1365" i="6"/>
  <c r="I1360" i="6"/>
  <c r="I1163" i="6"/>
  <c r="I987" i="6"/>
  <c r="I873" i="6"/>
  <c r="I861" i="6"/>
  <c r="I1370" i="6"/>
  <c r="I1356" i="6"/>
  <c r="I1346" i="6"/>
  <c r="I1295" i="6"/>
  <c r="I1271" i="6"/>
  <c r="I1223" i="6"/>
  <c r="I1205" i="6"/>
  <c r="I1184" i="6"/>
  <c r="I1159" i="6"/>
  <c r="I1145" i="6"/>
  <c r="I1106" i="6"/>
  <c r="I1021" i="6"/>
  <c r="I1006" i="6"/>
  <c r="I922" i="6"/>
  <c r="I1349" i="6"/>
  <c r="I1322" i="6"/>
  <c r="I1281" i="6"/>
  <c r="I1247" i="6"/>
  <c r="I1127" i="6"/>
  <c r="I1066" i="6"/>
  <c r="I1028" i="6"/>
  <c r="I982" i="6"/>
  <c r="I963" i="6"/>
  <c r="I1169" i="6"/>
  <c r="I925" i="6"/>
  <c r="I1379" i="6"/>
  <c r="I1277" i="6"/>
  <c r="I1250" i="6"/>
  <c r="I1215" i="6"/>
  <c r="I1091" i="6"/>
  <c r="I1065" i="6"/>
  <c r="I936" i="6"/>
  <c r="I1389" i="6"/>
  <c r="I1355" i="6"/>
  <c r="I1297" i="6"/>
  <c r="I1280" i="6"/>
  <c r="I1253" i="6"/>
  <c r="I1218" i="6"/>
  <c r="I1211" i="6"/>
  <c r="I1190" i="6"/>
  <c r="I1172" i="6"/>
  <c r="I1151" i="6"/>
  <c r="I1133" i="6"/>
  <c r="I1112" i="6"/>
  <c r="I1087" i="6"/>
  <c r="I1012" i="6"/>
  <c r="I997" i="6"/>
  <c r="I985" i="6"/>
  <c r="I958" i="6"/>
  <c r="I902" i="6"/>
  <c r="I887" i="6"/>
  <c r="I1307" i="6"/>
  <c r="I871" i="6"/>
  <c r="I1385" i="6"/>
  <c r="I1358" i="6"/>
  <c r="I1317" i="6"/>
  <c r="I1283" i="6"/>
  <c r="I1214" i="6"/>
  <c r="I1097" i="6"/>
  <c r="I1064" i="6"/>
  <c r="I1056" i="6"/>
  <c r="I1015" i="6"/>
  <c r="I961" i="6"/>
  <c r="I946" i="6"/>
  <c r="I931" i="6"/>
  <c r="I913" i="6"/>
  <c r="I1388" i="6"/>
  <c r="I1361" i="6"/>
  <c r="I1334" i="6"/>
  <c r="I1235" i="6"/>
  <c r="I1143" i="6"/>
  <c r="I980" i="6"/>
  <c r="I976" i="6"/>
  <c r="I886" i="6"/>
  <c r="I1313" i="6"/>
  <c r="I1286" i="6"/>
  <c r="I1245" i="6"/>
  <c r="I1231" i="6"/>
  <c r="I1217" i="6"/>
  <c r="I1178" i="6"/>
  <c r="I1146" i="6"/>
  <c r="I1139" i="6"/>
  <c r="I1118" i="6"/>
  <c r="I1100" i="6"/>
  <c r="I1048" i="6"/>
  <c r="I1003" i="6"/>
  <c r="I988" i="6"/>
  <c r="I972" i="6"/>
  <c r="I1391" i="6"/>
  <c r="I1199" i="6"/>
  <c r="I1082" i="6"/>
  <c r="I1055" i="6"/>
  <c r="I1040" i="6"/>
  <c r="I953" i="6"/>
  <c r="I949" i="6"/>
  <c r="I912" i="6"/>
  <c r="I889" i="6"/>
  <c r="I874" i="6"/>
  <c r="I1343" i="6"/>
  <c r="I1292" i="6"/>
  <c r="I1241" i="6"/>
  <c r="I1220" i="6"/>
  <c r="I1195" i="6"/>
  <c r="I1181" i="6"/>
  <c r="I1142" i="6"/>
  <c r="I1110" i="6"/>
  <c r="I1103" i="6"/>
  <c r="I964" i="6"/>
  <c r="I960" i="6"/>
  <c r="I904" i="6"/>
  <c r="I885" i="6"/>
  <c r="I1202" i="6"/>
  <c r="I1166" i="6"/>
  <c r="I1130" i="6"/>
  <c r="I1094" i="6"/>
  <c r="I1030" i="6"/>
  <c r="I945" i="6"/>
  <c r="I877" i="6"/>
  <c r="I860" i="6"/>
  <c r="I845" i="6"/>
  <c r="I841" i="6"/>
  <c r="I829" i="6"/>
  <c r="I816" i="6"/>
  <c r="I793" i="6"/>
  <c r="I767" i="6"/>
  <c r="I833" i="6"/>
  <c r="I859" i="6"/>
  <c r="I828" i="6"/>
  <c r="I780" i="6"/>
  <c r="I852" i="6"/>
  <c r="I844" i="6"/>
  <c r="I832" i="6"/>
  <c r="I1079" i="6"/>
  <c r="I1045" i="6"/>
  <c r="I994" i="6"/>
  <c r="I970" i="6"/>
  <c r="I909" i="6"/>
  <c r="I895" i="6"/>
  <c r="I839" i="6"/>
  <c r="I764" i="6"/>
  <c r="I1004" i="6"/>
  <c r="I850" i="6"/>
  <c r="I846" i="6"/>
  <c r="I803" i="6"/>
  <c r="I1376" i="6"/>
  <c r="I1340" i="6"/>
  <c r="I1304" i="6"/>
  <c r="I1268" i="6"/>
  <c r="I1232" i="6"/>
  <c r="I1196" i="6"/>
  <c r="I1160" i="6"/>
  <c r="I1124" i="6"/>
  <c r="I1088" i="6"/>
  <c r="I1017" i="6"/>
  <c r="I932" i="6"/>
  <c r="I825" i="6"/>
  <c r="I562" i="6"/>
  <c r="I538" i="6"/>
  <c r="I489" i="6"/>
  <c r="I442" i="6"/>
  <c r="I802" i="6"/>
  <c r="I730" i="6"/>
  <c r="I694" i="6"/>
  <c r="I658" i="6"/>
  <c r="I553" i="6"/>
  <c r="I805" i="6"/>
  <c r="I769" i="6"/>
  <c r="I733" i="6"/>
  <c r="I697" i="6"/>
  <c r="I661" i="6"/>
  <c r="I625" i="6"/>
  <c r="I595" i="6"/>
  <c r="I565" i="6"/>
  <c r="I557" i="6"/>
  <c r="I545" i="6"/>
  <c r="I537" i="6"/>
  <c r="I525" i="6"/>
  <c r="I700" i="6"/>
  <c r="I501" i="6"/>
  <c r="I556" i="6"/>
  <c r="I524" i="6"/>
  <c r="I487" i="6"/>
  <c r="I814" i="6"/>
  <c r="I778" i="6"/>
  <c r="I598" i="6"/>
  <c r="I536" i="6"/>
  <c r="I500" i="6"/>
  <c r="I817" i="6"/>
  <c r="I745" i="6"/>
  <c r="I709" i="6"/>
  <c r="I673" i="6"/>
  <c r="I637" i="6"/>
  <c r="I601" i="6"/>
  <c r="I594" i="6"/>
  <c r="I576" i="6"/>
  <c r="I523" i="6"/>
  <c r="I535" i="6"/>
  <c r="I509" i="6"/>
  <c r="I823" i="6"/>
  <c r="I751" i="6"/>
  <c r="I715" i="6"/>
  <c r="I679" i="6"/>
  <c r="I643" i="6"/>
  <c r="I607" i="6"/>
  <c r="I559" i="6"/>
  <c r="I504" i="6"/>
  <c r="I571" i="6"/>
  <c r="I513" i="6"/>
  <c r="I757" i="6"/>
  <c r="I721" i="6"/>
  <c r="I685" i="6"/>
  <c r="I649" i="6"/>
  <c r="I613" i="6"/>
  <c r="I589" i="6"/>
  <c r="I563" i="6"/>
  <c r="I530" i="6"/>
  <c r="I503" i="6"/>
  <c r="I574" i="6"/>
  <c r="I544" i="6"/>
  <c r="I488" i="6"/>
  <c r="I474" i="6"/>
  <c r="I422" i="6"/>
  <c r="I465" i="6"/>
  <c r="I473" i="6"/>
  <c r="I522" i="6"/>
  <c r="I499" i="6"/>
  <c r="I478" i="6"/>
  <c r="I464" i="6"/>
  <c r="I454" i="6"/>
  <c r="I518" i="6"/>
  <c r="I581" i="6"/>
  <c r="I567" i="6"/>
  <c r="I517" i="6"/>
  <c r="I510" i="6"/>
  <c r="I490" i="6"/>
  <c r="I415" i="6"/>
  <c r="I531" i="6"/>
  <c r="I497" i="6"/>
  <c r="I476" i="6"/>
  <c r="I452" i="6"/>
  <c r="I461" i="6"/>
  <c r="I451" i="6"/>
  <c r="I394" i="6"/>
  <c r="I380" i="6"/>
  <c r="I353" i="6"/>
  <c r="I326" i="6"/>
  <c r="I329" i="6"/>
  <c r="I281" i="6"/>
  <c r="I266" i="6"/>
  <c r="I407" i="6"/>
  <c r="I463" i="6"/>
  <c r="I420" i="6"/>
  <c r="I413" i="6"/>
  <c r="I386" i="6"/>
  <c r="I335" i="6"/>
  <c r="I311" i="6"/>
  <c r="I348" i="6"/>
  <c r="I341" i="6"/>
  <c r="I314" i="6"/>
  <c r="I299" i="6"/>
  <c r="I246" i="6"/>
  <c r="I508" i="6"/>
  <c r="I472" i="6"/>
  <c r="I436" i="6"/>
  <c r="I419" i="6"/>
  <c r="I358" i="6"/>
  <c r="I344" i="6"/>
  <c r="I317" i="6"/>
  <c r="I371" i="6"/>
  <c r="I347" i="6"/>
  <c r="I302" i="6"/>
  <c r="I290" i="6"/>
  <c r="I231" i="6"/>
  <c r="I223" i="6"/>
  <c r="I219" i="6"/>
  <c r="I195" i="6"/>
  <c r="I187" i="6"/>
  <c r="I183" i="6"/>
  <c r="I131" i="6"/>
  <c r="I158" i="6"/>
  <c r="I149" i="6"/>
  <c r="I250" i="6"/>
  <c r="I214" i="6"/>
  <c r="I178" i="6"/>
  <c r="I124" i="6"/>
  <c r="I113" i="6"/>
  <c r="I108" i="6"/>
  <c r="I97" i="6"/>
  <c r="I86" i="6"/>
  <c r="I81" i="6"/>
  <c r="I70" i="6"/>
  <c r="I59" i="6"/>
  <c r="I54" i="6"/>
  <c r="I43" i="6"/>
  <c r="I32" i="6"/>
  <c r="I27" i="6"/>
  <c r="I16" i="6"/>
  <c r="I5" i="6"/>
  <c r="I229" i="6"/>
  <c r="I193" i="6"/>
  <c r="I241" i="6"/>
  <c r="I205" i="6"/>
  <c r="I169" i="6"/>
  <c r="I156" i="6"/>
  <c r="I263" i="6"/>
  <c r="I122" i="6"/>
  <c r="I117" i="6"/>
  <c r="I106" i="6"/>
  <c r="I95" i="6"/>
  <c r="I90" i="6"/>
  <c r="I79" i="6"/>
  <c r="I68" i="6"/>
  <c r="I63" i="6"/>
  <c r="I52" i="6"/>
  <c r="I41" i="6"/>
  <c r="I36" i="6"/>
  <c r="I25" i="6"/>
  <c r="I9" i="6"/>
  <c r="I256" i="6"/>
  <c r="I248" i="6"/>
  <c r="I212" i="6"/>
  <c r="I232" i="6"/>
  <c r="I196" i="6"/>
  <c r="I308" i="6"/>
  <c r="I272" i="6"/>
  <c r="I247" i="6"/>
  <c r="I239" i="6"/>
  <c r="I235" i="6"/>
  <c r="I211" i="6"/>
  <c r="I203" i="6"/>
  <c r="I199" i="6"/>
  <c r="I175" i="6"/>
  <c r="I167" i="6"/>
  <c r="I159" i="6"/>
  <c r="I126" i="6"/>
  <c r="I115" i="6"/>
  <c r="I104" i="6"/>
  <c r="I99" i="6"/>
  <c r="I88" i="6"/>
  <c r="I77" i="6"/>
  <c r="I72" i="6"/>
  <c r="I61" i="6"/>
  <c r="I50" i="6"/>
  <c r="I45" i="6"/>
  <c r="I34" i="6"/>
  <c r="I18" i="6"/>
  <c r="I123" i="6"/>
  <c r="I114" i="6"/>
  <c r="I105" i="6"/>
  <c r="I96" i="6"/>
  <c r="I87" i="6"/>
  <c r="I78" i="6"/>
  <c r="I69" i="6"/>
  <c r="I60" i="6"/>
  <c r="I51" i="6"/>
  <c r="I42" i="6"/>
  <c r="I33" i="6"/>
  <c r="I24" i="6"/>
  <c r="I15" i="6"/>
  <c r="I6" i="6"/>
  <c r="I252" i="6"/>
  <c r="I234" i="6"/>
  <c r="I216" i="6"/>
  <c r="I198" i="6"/>
  <c r="I180" i="6"/>
  <c r="I162" i="6"/>
  <c r="I151" i="6"/>
  <c r="I147" i="6"/>
  <c r="I139" i="6"/>
  <c r="I135" i="6"/>
  <c r="I127" i="6"/>
  <c r="I118" i="6"/>
  <c r="I109" i="6"/>
  <c r="I100" i="6"/>
  <c r="I91" i="6"/>
  <c r="I82" i="6"/>
  <c r="I73" i="6"/>
  <c r="I64" i="6"/>
  <c r="I55" i="6"/>
  <c r="I46" i="6"/>
  <c r="I37" i="6"/>
  <c r="I28" i="6"/>
  <c r="I19" i="6"/>
  <c r="I10" i="6"/>
  <c r="I142" i="6"/>
  <c r="I130" i="6"/>
  <c r="I240" i="6"/>
  <c r="I222" i="6"/>
  <c r="I204" i="6"/>
  <c r="I186" i="6"/>
  <c r="I168" i="6"/>
  <c r="I157" i="6"/>
  <c r="I121" i="6"/>
  <c r="I112" i="6"/>
  <c r="I103" i="6"/>
  <c r="I94" i="6"/>
  <c r="I85" i="6"/>
  <c r="I76" i="6"/>
  <c r="I67" i="6"/>
  <c r="I58" i="6"/>
  <c r="I49" i="6"/>
  <c r="I40" i="6"/>
  <c r="I31" i="6"/>
  <c r="I22" i="6"/>
  <c r="I13" i="6"/>
  <c r="I243" i="6"/>
  <c r="I225" i="6"/>
  <c r="I207" i="6"/>
  <c r="I189" i="6"/>
  <c r="I171" i="6"/>
  <c r="I160" i="6"/>
  <c r="I153" i="6"/>
  <c r="I145" i="6"/>
  <c r="I141" i="6"/>
  <c r="I133" i="6"/>
  <c r="I129" i="6"/>
  <c r="I120" i="6"/>
  <c r="I111" i="6"/>
  <c r="I102" i="6"/>
  <c r="I93" i="6"/>
  <c r="I84" i="6"/>
  <c r="I75" i="6"/>
  <c r="I66" i="6"/>
  <c r="I57" i="6"/>
  <c r="I48" i="6"/>
  <c r="I39" i="6"/>
  <c r="I30" i="6"/>
  <c r="I21" i="6"/>
  <c r="I12" i="6"/>
  <c r="I7" i="6"/>
  <c r="I148" i="6"/>
  <c r="I144" i="6"/>
  <c r="I136" i="6"/>
  <c r="I132" i="6"/>
  <c r="O26" i="2"/>
  <c r="O27" i="2"/>
  <c r="O28" i="2"/>
  <c r="O29" i="2"/>
  <c r="O30" i="2"/>
  <c r="O31" i="2"/>
  <c r="O32" i="2"/>
  <c r="O33" i="2"/>
  <c r="O34" i="2"/>
  <c r="O35" i="2"/>
  <c r="O36" i="2"/>
  <c r="O25" i="2"/>
  <c r="N26" i="2"/>
  <c r="N27" i="2"/>
  <c r="N28" i="2"/>
  <c r="N29" i="2"/>
  <c r="N30" i="2"/>
  <c r="N31" i="2"/>
  <c r="N32" i="2"/>
  <c r="N33" i="2"/>
  <c r="N34" i="2"/>
  <c r="N35" i="2"/>
  <c r="N36" i="2"/>
  <c r="N25" i="2"/>
  <c r="M26" i="2"/>
  <c r="M27" i="2"/>
  <c r="M28" i="2"/>
  <c r="M29" i="2"/>
  <c r="M30" i="2"/>
  <c r="M31" i="2"/>
  <c r="M32" i="2"/>
  <c r="M33" i="2"/>
  <c r="M34" i="2"/>
  <c r="M35" i="2"/>
  <c r="M36" i="2"/>
  <c r="M25" i="2"/>
  <c r="T36" i="2" l="1"/>
  <c r="T35" i="2"/>
  <c r="T34" i="2"/>
  <c r="T33" i="2"/>
  <c r="T32" i="2"/>
  <c r="T31" i="2"/>
  <c r="T30" i="2"/>
  <c r="T29" i="2"/>
  <c r="T28" i="2"/>
  <c r="T27" i="2"/>
  <c r="T26" i="2"/>
  <c r="T25" i="2"/>
  <c r="K13" i="2"/>
  <c r="K12" i="2"/>
  <c r="K11" i="2"/>
  <c r="K10" i="2"/>
  <c r="K9" i="2"/>
  <c r="K8" i="2"/>
  <c r="K7" i="2"/>
  <c r="K6" i="2"/>
  <c r="K5" i="2"/>
  <c r="K4" i="2"/>
  <c r="K3" i="2"/>
  <c r="K2" i="2"/>
  <c r="C28" i="2" l="1"/>
  <c r="D28" i="2" s="1"/>
  <c r="R28" i="2" s="1"/>
  <c r="J3" i="5"/>
  <c r="K14" i="5"/>
  <c r="J14" i="5"/>
  <c r="C25" i="2"/>
  <c r="L25" i="2" s="1"/>
  <c r="V36" i="2" l="1"/>
  <c r="C36" i="2" l="1"/>
  <c r="U13" i="2"/>
  <c r="S13" i="2"/>
  <c r="N13" i="2"/>
  <c r="D14" i="5" s="1"/>
  <c r="I13" i="2"/>
  <c r="D36" i="2" l="1"/>
  <c r="R36" i="2" s="1"/>
  <c r="L36" i="2"/>
  <c r="P36" i="2" s="1"/>
  <c r="Q50" i="2" s="1"/>
  <c r="G13" i="2"/>
  <c r="E13" i="2"/>
  <c r="E12" i="2"/>
  <c r="C13" i="2"/>
  <c r="D13" i="2" s="1"/>
  <c r="B13" i="2"/>
  <c r="H13" i="2" l="1"/>
  <c r="J13" i="2" s="1"/>
  <c r="F13" i="2"/>
  <c r="U36" i="2"/>
  <c r="L13" i="2"/>
  <c r="B14" i="5" s="1"/>
  <c r="F36" i="2"/>
  <c r="F50" i="2" s="1"/>
  <c r="F14" i="5"/>
  <c r="P13" i="2"/>
  <c r="R13" i="2" s="1"/>
  <c r="S36" i="2"/>
  <c r="S33" i="4"/>
  <c r="S34" i="4"/>
  <c r="S35" i="4"/>
  <c r="S36" i="4"/>
  <c r="S37" i="4"/>
  <c r="S38" i="4"/>
  <c r="S39" i="4"/>
  <c r="S40" i="4"/>
  <c r="S41" i="4"/>
  <c r="S42" i="4"/>
  <c r="S32" i="4"/>
  <c r="M4" i="4" l="1"/>
  <c r="M32" i="4" s="1"/>
  <c r="M5" i="4"/>
  <c r="M33" i="4" s="1"/>
  <c r="M6" i="4"/>
  <c r="M34" i="4" s="1"/>
  <c r="M7" i="4"/>
  <c r="M35" i="4" s="1"/>
  <c r="M8" i="4"/>
  <c r="M36" i="4" s="1"/>
  <c r="M9" i="4"/>
  <c r="M37" i="4" s="1"/>
  <c r="M10" i="4"/>
  <c r="M38" i="4" s="1"/>
  <c r="M11" i="4"/>
  <c r="M39" i="4" s="1"/>
  <c r="M12" i="4"/>
  <c r="M40" i="4" s="1"/>
  <c r="M13" i="4"/>
  <c r="M41" i="4" s="1"/>
  <c r="M14" i="4"/>
  <c r="M42" i="4" s="1"/>
  <c r="M15" i="4"/>
  <c r="M43" i="4" s="1"/>
  <c r="M16" i="4"/>
  <c r="M44" i="4" s="1"/>
  <c r="M17" i="4"/>
  <c r="M45" i="4" s="1"/>
  <c r="M18" i="4"/>
  <c r="M46" i="4" s="1"/>
  <c r="M19" i="4"/>
  <c r="M47" i="4" s="1"/>
  <c r="M20" i="4"/>
  <c r="M48" i="4" s="1"/>
  <c r="M21" i="4"/>
  <c r="M49" i="4" s="1"/>
  <c r="M22" i="4"/>
  <c r="M50" i="4" s="1"/>
  <c r="M23" i="4"/>
  <c r="M51" i="4" s="1"/>
  <c r="M24" i="4"/>
  <c r="M52" i="4" s="1"/>
  <c r="M25" i="4"/>
  <c r="M53" i="4" s="1"/>
  <c r="M26" i="4"/>
  <c r="M54" i="4" s="1"/>
  <c r="M3" i="4"/>
  <c r="M31" i="4" s="1"/>
  <c r="L3" i="4"/>
  <c r="L31" i="4" s="1"/>
  <c r="M59" i="4" l="1"/>
  <c r="M63" i="4"/>
  <c r="M62" i="4"/>
  <c r="M60" i="4"/>
  <c r="M61" i="4"/>
  <c r="M56" i="4"/>
  <c r="M27" i="4"/>
  <c r="M64" i="4" l="1"/>
  <c r="M72" i="4" s="1"/>
  <c r="M73" i="4" l="1"/>
  <c r="M74" i="4"/>
  <c r="M69" i="4"/>
  <c r="M70" i="4"/>
  <c r="M71" i="4"/>
  <c r="K4" i="5" l="1"/>
  <c r="K5" i="5"/>
  <c r="K6" i="5"/>
  <c r="K7" i="5"/>
  <c r="K8" i="5"/>
  <c r="K9" i="5"/>
  <c r="K10" i="5"/>
  <c r="K11" i="5"/>
  <c r="K12" i="5"/>
  <c r="K13" i="5"/>
  <c r="K3" i="5"/>
  <c r="S2" i="2" l="1"/>
  <c r="T15" i="2" s="1"/>
  <c r="S3" i="2"/>
  <c r="S4" i="2"/>
  <c r="S5" i="2"/>
  <c r="S6" i="2"/>
  <c r="S7" i="2"/>
  <c r="S8" i="2"/>
  <c r="S9" i="2"/>
  <c r="S10" i="2"/>
  <c r="S11" i="2"/>
  <c r="S12" i="2"/>
  <c r="T13" i="2" s="1"/>
  <c r="T4" i="2" l="1"/>
  <c r="T11" i="2"/>
  <c r="T18" i="2"/>
  <c r="T10" i="2"/>
  <c r="T9" i="2"/>
  <c r="T8" i="2"/>
  <c r="T7" i="2"/>
  <c r="T5" i="2"/>
  <c r="T16" i="2"/>
  <c r="T3" i="2"/>
  <c r="T6" i="2"/>
  <c r="T17" i="2"/>
  <c r="T12" i="2"/>
  <c r="N3" i="2" l="1"/>
  <c r="D4" i="5" s="1"/>
  <c r="N4" i="2"/>
  <c r="D5" i="5" s="1"/>
  <c r="N5" i="2"/>
  <c r="D6" i="5" s="1"/>
  <c r="N6" i="2"/>
  <c r="D7" i="5" s="1"/>
  <c r="N7" i="2"/>
  <c r="D8" i="5" s="1"/>
  <c r="N8" i="2"/>
  <c r="D9" i="5" s="1"/>
  <c r="N9" i="2"/>
  <c r="D10" i="5" s="1"/>
  <c r="N10" i="2"/>
  <c r="D11" i="5" s="1"/>
  <c r="N11" i="2"/>
  <c r="D12" i="5" s="1"/>
  <c r="N12" i="2"/>
  <c r="D13" i="5" s="1"/>
  <c r="E14" i="5" s="1"/>
  <c r="N2" i="2"/>
  <c r="D3" i="5" l="1"/>
  <c r="E4" i="5" s="1"/>
  <c r="O15" i="2"/>
  <c r="E13" i="5"/>
  <c r="O13" i="2"/>
  <c r="E7" i="5"/>
  <c r="E6" i="5"/>
  <c r="E9" i="5"/>
  <c r="E12" i="5"/>
  <c r="E11" i="5"/>
  <c r="E10" i="5"/>
  <c r="E8" i="5"/>
  <c r="E5" i="5"/>
  <c r="O16" i="2"/>
  <c r="O18" i="2"/>
  <c r="O17" i="2"/>
  <c r="O3" i="2"/>
  <c r="O12" i="2"/>
  <c r="O11" i="2"/>
  <c r="O9" i="2"/>
  <c r="O8" i="2"/>
  <c r="O6" i="2"/>
  <c r="O5" i="2"/>
  <c r="O4" i="2"/>
  <c r="O10" i="2"/>
  <c r="O7" i="2"/>
  <c r="G3" i="2"/>
  <c r="G4" i="2"/>
  <c r="G5" i="2"/>
  <c r="G6" i="2"/>
  <c r="G7" i="2"/>
  <c r="G8" i="2"/>
  <c r="G9" i="2"/>
  <c r="G10" i="2"/>
  <c r="G11" i="2"/>
  <c r="G12" i="2"/>
  <c r="G2" i="2"/>
  <c r="E3" i="2"/>
  <c r="L3" i="2" s="1"/>
  <c r="B4" i="5" s="1"/>
  <c r="E4" i="2"/>
  <c r="L4" i="2" s="1"/>
  <c r="B5" i="5" s="1"/>
  <c r="E5" i="2"/>
  <c r="L5" i="2" s="1"/>
  <c r="B6" i="5" s="1"/>
  <c r="E6" i="2"/>
  <c r="L6" i="2" s="1"/>
  <c r="B7" i="5" s="1"/>
  <c r="E7" i="2"/>
  <c r="L7" i="2" s="1"/>
  <c r="B8" i="5" s="1"/>
  <c r="E8" i="2"/>
  <c r="L8" i="2" s="1"/>
  <c r="B9" i="5" s="1"/>
  <c r="E9" i="2"/>
  <c r="L9" i="2" s="1"/>
  <c r="B10" i="5" s="1"/>
  <c r="E10" i="2"/>
  <c r="L10" i="2" s="1"/>
  <c r="B11" i="5" s="1"/>
  <c r="E11" i="2"/>
  <c r="L11" i="2" s="1"/>
  <c r="B12" i="5" s="1"/>
  <c r="L12" i="2"/>
  <c r="E2" i="2"/>
  <c r="B4" i="4"/>
  <c r="C4" i="4"/>
  <c r="D4" i="4"/>
  <c r="E4" i="4"/>
  <c r="F4" i="4"/>
  <c r="G4" i="4"/>
  <c r="H4" i="4"/>
  <c r="I4" i="4"/>
  <c r="J4" i="4"/>
  <c r="K4" i="4"/>
  <c r="L4" i="4"/>
  <c r="B5" i="4"/>
  <c r="C5" i="4"/>
  <c r="D5" i="4"/>
  <c r="E5" i="4"/>
  <c r="F5" i="4"/>
  <c r="G5" i="4"/>
  <c r="H5" i="4"/>
  <c r="I5" i="4"/>
  <c r="J5" i="4"/>
  <c r="K5" i="4"/>
  <c r="L5" i="4"/>
  <c r="B6" i="4"/>
  <c r="C6" i="4"/>
  <c r="D6" i="4"/>
  <c r="E6" i="4"/>
  <c r="F6" i="4"/>
  <c r="G6" i="4"/>
  <c r="H6" i="4"/>
  <c r="I6" i="4"/>
  <c r="J6" i="4"/>
  <c r="K6" i="4"/>
  <c r="L6" i="4"/>
  <c r="B7" i="4"/>
  <c r="C7" i="4"/>
  <c r="D7" i="4"/>
  <c r="E7" i="4"/>
  <c r="F7" i="4"/>
  <c r="G7" i="4"/>
  <c r="H7" i="4"/>
  <c r="I7" i="4"/>
  <c r="J7" i="4"/>
  <c r="K7" i="4"/>
  <c r="L7" i="4"/>
  <c r="B8" i="4"/>
  <c r="C8" i="4"/>
  <c r="D8" i="4"/>
  <c r="E8" i="4"/>
  <c r="F8" i="4"/>
  <c r="G8" i="4"/>
  <c r="H8" i="4"/>
  <c r="I8" i="4"/>
  <c r="J8" i="4"/>
  <c r="K8" i="4"/>
  <c r="L8" i="4"/>
  <c r="B9" i="4"/>
  <c r="C9" i="4"/>
  <c r="D9" i="4"/>
  <c r="E9" i="4"/>
  <c r="F9" i="4"/>
  <c r="G9" i="4"/>
  <c r="H9" i="4"/>
  <c r="I9" i="4"/>
  <c r="J9" i="4"/>
  <c r="K9" i="4"/>
  <c r="L9" i="4"/>
  <c r="B10" i="4"/>
  <c r="C10" i="4"/>
  <c r="D10" i="4"/>
  <c r="E10" i="4"/>
  <c r="F10" i="4"/>
  <c r="G10" i="4"/>
  <c r="H10" i="4"/>
  <c r="I10" i="4"/>
  <c r="J10" i="4"/>
  <c r="K10" i="4"/>
  <c r="L10" i="4"/>
  <c r="B11" i="4"/>
  <c r="C11" i="4"/>
  <c r="D11" i="4"/>
  <c r="E11" i="4"/>
  <c r="F11" i="4"/>
  <c r="G11" i="4"/>
  <c r="H11" i="4"/>
  <c r="I11" i="4"/>
  <c r="J11" i="4"/>
  <c r="K11" i="4"/>
  <c r="L11" i="4"/>
  <c r="B12" i="4"/>
  <c r="C12" i="4"/>
  <c r="D12" i="4"/>
  <c r="E12" i="4"/>
  <c r="F12" i="4"/>
  <c r="G12" i="4"/>
  <c r="H12" i="4"/>
  <c r="I12" i="4"/>
  <c r="J12" i="4"/>
  <c r="K12" i="4"/>
  <c r="L12" i="4"/>
  <c r="B13" i="4"/>
  <c r="C13" i="4"/>
  <c r="D13" i="4"/>
  <c r="E13" i="4"/>
  <c r="F13" i="4"/>
  <c r="G13" i="4"/>
  <c r="H13" i="4"/>
  <c r="I13" i="4"/>
  <c r="J13" i="4"/>
  <c r="K13" i="4"/>
  <c r="L13" i="4"/>
  <c r="B14" i="4"/>
  <c r="C14" i="4"/>
  <c r="D14" i="4"/>
  <c r="E14" i="4"/>
  <c r="F14" i="4"/>
  <c r="G14" i="4"/>
  <c r="H14" i="4"/>
  <c r="I14" i="4"/>
  <c r="J14" i="4"/>
  <c r="K14" i="4"/>
  <c r="L14" i="4"/>
  <c r="B15" i="4"/>
  <c r="C15" i="4"/>
  <c r="D15" i="4"/>
  <c r="E15" i="4"/>
  <c r="F15" i="4"/>
  <c r="G15" i="4"/>
  <c r="H15" i="4"/>
  <c r="I15" i="4"/>
  <c r="J15" i="4"/>
  <c r="K15" i="4"/>
  <c r="L15" i="4"/>
  <c r="B16" i="4"/>
  <c r="C16" i="4"/>
  <c r="D16" i="4"/>
  <c r="E16" i="4"/>
  <c r="F16" i="4"/>
  <c r="G16" i="4"/>
  <c r="H16" i="4"/>
  <c r="I16" i="4"/>
  <c r="J16" i="4"/>
  <c r="K16" i="4"/>
  <c r="L16" i="4"/>
  <c r="B17" i="4"/>
  <c r="C17" i="4"/>
  <c r="D17" i="4"/>
  <c r="E17" i="4"/>
  <c r="F17" i="4"/>
  <c r="G17" i="4"/>
  <c r="H17" i="4"/>
  <c r="I17" i="4"/>
  <c r="J17" i="4"/>
  <c r="K17" i="4"/>
  <c r="L17" i="4"/>
  <c r="B18" i="4"/>
  <c r="C18" i="4"/>
  <c r="D18" i="4"/>
  <c r="E18" i="4"/>
  <c r="F18" i="4"/>
  <c r="G18" i="4"/>
  <c r="H18" i="4"/>
  <c r="I18" i="4"/>
  <c r="J18" i="4"/>
  <c r="K18" i="4"/>
  <c r="L18" i="4"/>
  <c r="B19" i="4"/>
  <c r="C19" i="4"/>
  <c r="D19" i="4"/>
  <c r="E19" i="4"/>
  <c r="F19" i="4"/>
  <c r="G19" i="4"/>
  <c r="H19" i="4"/>
  <c r="I19" i="4"/>
  <c r="J19" i="4"/>
  <c r="K19" i="4"/>
  <c r="L19" i="4"/>
  <c r="B20" i="4"/>
  <c r="C20" i="4"/>
  <c r="D20" i="4"/>
  <c r="E20" i="4"/>
  <c r="F20" i="4"/>
  <c r="G20" i="4"/>
  <c r="H20" i="4"/>
  <c r="I20" i="4"/>
  <c r="J20" i="4"/>
  <c r="K20" i="4"/>
  <c r="L20" i="4"/>
  <c r="B21" i="4"/>
  <c r="C21" i="4"/>
  <c r="D21" i="4"/>
  <c r="E21" i="4"/>
  <c r="F21" i="4"/>
  <c r="G21" i="4"/>
  <c r="H21" i="4"/>
  <c r="I21" i="4"/>
  <c r="J21" i="4"/>
  <c r="K21" i="4"/>
  <c r="L21" i="4"/>
  <c r="B22" i="4"/>
  <c r="C22" i="4"/>
  <c r="D22" i="4"/>
  <c r="E22" i="4"/>
  <c r="F22" i="4"/>
  <c r="G22" i="4"/>
  <c r="H22" i="4"/>
  <c r="I22" i="4"/>
  <c r="J22" i="4"/>
  <c r="K22" i="4"/>
  <c r="L22" i="4"/>
  <c r="B23" i="4"/>
  <c r="C23" i="4"/>
  <c r="D23" i="4"/>
  <c r="E23" i="4"/>
  <c r="F23" i="4"/>
  <c r="G23" i="4"/>
  <c r="H23" i="4"/>
  <c r="I23" i="4"/>
  <c r="J23" i="4"/>
  <c r="K23" i="4"/>
  <c r="L23" i="4"/>
  <c r="B24" i="4"/>
  <c r="C24" i="4"/>
  <c r="D24" i="4"/>
  <c r="E24" i="4"/>
  <c r="F24" i="4"/>
  <c r="G24" i="4"/>
  <c r="H24" i="4"/>
  <c r="I24" i="4"/>
  <c r="J24" i="4"/>
  <c r="K24" i="4"/>
  <c r="L24" i="4"/>
  <c r="B25" i="4"/>
  <c r="C25" i="4"/>
  <c r="D25" i="4"/>
  <c r="E25" i="4"/>
  <c r="F25" i="4"/>
  <c r="G25" i="4"/>
  <c r="H25" i="4"/>
  <c r="I25" i="4"/>
  <c r="J25" i="4"/>
  <c r="K25" i="4"/>
  <c r="L25" i="4"/>
  <c r="B26" i="4"/>
  <c r="C26" i="4"/>
  <c r="D26" i="4"/>
  <c r="E26" i="4"/>
  <c r="F26" i="4"/>
  <c r="G26" i="4"/>
  <c r="H26" i="4"/>
  <c r="I26" i="4"/>
  <c r="J26" i="4"/>
  <c r="K26" i="4"/>
  <c r="L26" i="4"/>
  <c r="K3" i="4"/>
  <c r="J3" i="4"/>
  <c r="I3" i="4"/>
  <c r="H3" i="4"/>
  <c r="G3" i="4"/>
  <c r="F3" i="4"/>
  <c r="E3" i="4"/>
  <c r="D3" i="4"/>
  <c r="C3" i="4"/>
  <c r="B3" i="4"/>
  <c r="C3" i="2"/>
  <c r="C4" i="2"/>
  <c r="C5" i="2"/>
  <c r="C6" i="2"/>
  <c r="C7" i="2"/>
  <c r="C8" i="2"/>
  <c r="C9" i="2"/>
  <c r="C10" i="2"/>
  <c r="C11" i="2"/>
  <c r="C12" i="2"/>
  <c r="C2" i="2"/>
  <c r="H2" i="2" l="1"/>
  <c r="L39" i="2" s="1"/>
  <c r="B13" i="5"/>
  <c r="M13" i="2"/>
  <c r="C14" i="2"/>
  <c r="L2" i="2"/>
  <c r="M15" i="2" s="1"/>
  <c r="C5" i="5"/>
  <c r="C7" i="5"/>
  <c r="C12" i="5"/>
  <c r="C11" i="5"/>
  <c r="C10" i="5"/>
  <c r="C9" i="5"/>
  <c r="C8" i="5"/>
  <c r="C6" i="5"/>
  <c r="M18" i="2"/>
  <c r="M17" i="2"/>
  <c r="M12" i="2"/>
  <c r="M4" i="2"/>
  <c r="M11" i="2"/>
  <c r="M10" i="2"/>
  <c r="M9" i="2"/>
  <c r="M8" i="2"/>
  <c r="M7" i="2"/>
  <c r="M6" i="2"/>
  <c r="M5" i="2"/>
  <c r="C13" i="5" l="1"/>
  <c r="C14" i="5"/>
  <c r="B3" i="5"/>
  <c r="C4" i="5" s="1"/>
  <c r="M16" i="2"/>
  <c r="M3" i="2"/>
  <c r="F12" i="2"/>
  <c r="J13" i="5"/>
  <c r="U12" i="2"/>
  <c r="V13" i="2" s="1"/>
  <c r="F4" i="2"/>
  <c r="J5" i="5"/>
  <c r="U4" i="2"/>
  <c r="F5" i="2"/>
  <c r="J6" i="5"/>
  <c r="U5" i="2"/>
  <c r="F6" i="2"/>
  <c r="J7" i="5"/>
  <c r="U6" i="2"/>
  <c r="F11" i="2"/>
  <c r="J12" i="5"/>
  <c r="U11" i="2"/>
  <c r="F8" i="2"/>
  <c r="J9" i="5"/>
  <c r="U8" i="2"/>
  <c r="F2" i="2"/>
  <c r="U2" i="2"/>
  <c r="V15" i="2" s="1"/>
  <c r="F3" i="2"/>
  <c r="J4" i="5"/>
  <c r="U3" i="2"/>
  <c r="F7" i="2"/>
  <c r="J8" i="5"/>
  <c r="U7" i="2"/>
  <c r="F9" i="2"/>
  <c r="J10" i="5"/>
  <c r="U9" i="2"/>
  <c r="F10" i="2"/>
  <c r="J11" i="5"/>
  <c r="U10" i="2"/>
  <c r="U26" i="2"/>
  <c r="U27" i="2"/>
  <c r="U28" i="2"/>
  <c r="U29" i="2"/>
  <c r="U30" i="2"/>
  <c r="U31" i="2"/>
  <c r="U32" i="2"/>
  <c r="U33" i="2"/>
  <c r="U34" i="2"/>
  <c r="U35" i="2"/>
  <c r="U25" i="2"/>
  <c r="V8" i="2" l="1"/>
  <c r="F14" i="2"/>
  <c r="V9" i="2"/>
  <c r="V3" i="2"/>
  <c r="V10" i="2"/>
  <c r="V6" i="2"/>
  <c r="V16" i="2"/>
  <c r="V5" i="2"/>
  <c r="V7" i="2"/>
  <c r="V18" i="2"/>
  <c r="V17" i="2"/>
  <c r="V12" i="2"/>
  <c r="V4" i="2"/>
  <c r="V11" i="2"/>
  <c r="H5" i="2"/>
  <c r="I9" i="2" l="1"/>
  <c r="I5" i="2"/>
  <c r="I4" i="2"/>
  <c r="I12" i="2"/>
  <c r="I8" i="2"/>
  <c r="I7" i="2"/>
  <c r="I10" i="2"/>
  <c r="I2" i="2"/>
  <c r="I11" i="2"/>
  <c r="I3" i="2"/>
  <c r="I6" i="2"/>
  <c r="V26" i="2"/>
  <c r="V27" i="2"/>
  <c r="V28" i="2"/>
  <c r="V29" i="2"/>
  <c r="V30" i="2"/>
  <c r="V31" i="2"/>
  <c r="V32" i="2"/>
  <c r="V33" i="2"/>
  <c r="V34" i="2"/>
  <c r="V35" i="2"/>
  <c r="V25" i="2"/>
  <c r="L28" i="2" l="1"/>
  <c r="B4" i="2"/>
  <c r="L42" i="2" l="1"/>
  <c r="P28" i="2"/>
  <c r="Q42" i="2" s="1"/>
  <c r="F28" i="2" l="1"/>
  <c r="F42" i="2" s="1"/>
  <c r="P5" i="2"/>
  <c r="R5" i="2" s="1"/>
  <c r="F6" i="5"/>
  <c r="S28" i="2"/>
  <c r="B27" i="4"/>
  <c r="L32" i="4"/>
  <c r="L33" i="4"/>
  <c r="L34" i="4"/>
  <c r="L35" i="4"/>
  <c r="L36" i="4"/>
  <c r="L37" i="4"/>
  <c r="L38" i="4"/>
  <c r="L39" i="4"/>
  <c r="L40" i="4"/>
  <c r="L41" i="4"/>
  <c r="L42" i="4"/>
  <c r="L43" i="4"/>
  <c r="L44" i="4"/>
  <c r="L45" i="4"/>
  <c r="L46" i="4"/>
  <c r="L47" i="4"/>
  <c r="L48" i="4"/>
  <c r="L49" i="4"/>
  <c r="L50" i="4"/>
  <c r="L51" i="4"/>
  <c r="L52" i="4"/>
  <c r="L53" i="4"/>
  <c r="L54" i="4"/>
  <c r="K32" i="4"/>
  <c r="K33" i="4"/>
  <c r="K34" i="4"/>
  <c r="K35" i="4"/>
  <c r="K36" i="4"/>
  <c r="K37" i="4"/>
  <c r="K38" i="4"/>
  <c r="K39" i="4"/>
  <c r="K40" i="4"/>
  <c r="K41" i="4"/>
  <c r="K42" i="4"/>
  <c r="K43" i="4"/>
  <c r="K44" i="4"/>
  <c r="K45" i="4"/>
  <c r="K46" i="4"/>
  <c r="K47" i="4"/>
  <c r="K48" i="4"/>
  <c r="K49" i="4"/>
  <c r="K50" i="4"/>
  <c r="K51" i="4"/>
  <c r="K52" i="4"/>
  <c r="K53" i="4"/>
  <c r="K54" i="4"/>
  <c r="J32" i="4"/>
  <c r="J33" i="4"/>
  <c r="J34" i="4"/>
  <c r="J35" i="4"/>
  <c r="J36" i="4"/>
  <c r="J37" i="4"/>
  <c r="J38" i="4"/>
  <c r="J39" i="4"/>
  <c r="J40" i="4"/>
  <c r="J41" i="4"/>
  <c r="J42" i="4"/>
  <c r="J43" i="4"/>
  <c r="J44" i="4"/>
  <c r="J45" i="4"/>
  <c r="J46" i="4"/>
  <c r="J47" i="4"/>
  <c r="J48" i="4"/>
  <c r="J49" i="4"/>
  <c r="J50" i="4"/>
  <c r="J51" i="4"/>
  <c r="J52" i="4"/>
  <c r="J53" i="4"/>
  <c r="J54" i="4"/>
  <c r="I32" i="4"/>
  <c r="I33" i="4"/>
  <c r="I34" i="4"/>
  <c r="I35" i="4"/>
  <c r="I36" i="4"/>
  <c r="I37" i="4"/>
  <c r="I38" i="4"/>
  <c r="I39" i="4"/>
  <c r="I40" i="4"/>
  <c r="I41" i="4"/>
  <c r="I42" i="4"/>
  <c r="I43" i="4"/>
  <c r="I44" i="4"/>
  <c r="I45" i="4"/>
  <c r="I46" i="4"/>
  <c r="I47" i="4"/>
  <c r="I48" i="4"/>
  <c r="I49" i="4"/>
  <c r="I50" i="4"/>
  <c r="I51" i="4"/>
  <c r="I52" i="4"/>
  <c r="I53" i="4"/>
  <c r="I54" i="4"/>
  <c r="H32" i="4"/>
  <c r="H33" i="4"/>
  <c r="H34" i="4"/>
  <c r="H35" i="4"/>
  <c r="H36" i="4"/>
  <c r="H37" i="4"/>
  <c r="H38" i="4"/>
  <c r="H39" i="4"/>
  <c r="H40" i="4"/>
  <c r="H41" i="4"/>
  <c r="H42" i="4"/>
  <c r="H43" i="4"/>
  <c r="H44" i="4"/>
  <c r="H45" i="4"/>
  <c r="H46" i="4"/>
  <c r="H47" i="4"/>
  <c r="H48" i="4"/>
  <c r="H49" i="4"/>
  <c r="H50" i="4"/>
  <c r="H51" i="4"/>
  <c r="H52" i="4"/>
  <c r="H53" i="4"/>
  <c r="H54" i="4"/>
  <c r="G32" i="4"/>
  <c r="G33" i="4"/>
  <c r="G34" i="4"/>
  <c r="G35" i="4"/>
  <c r="G36" i="4"/>
  <c r="G37" i="4"/>
  <c r="G38" i="4"/>
  <c r="G39" i="4"/>
  <c r="G40" i="4"/>
  <c r="G41" i="4"/>
  <c r="G42" i="4"/>
  <c r="G43" i="4"/>
  <c r="G44" i="4"/>
  <c r="G45" i="4"/>
  <c r="G46" i="4"/>
  <c r="G47" i="4"/>
  <c r="G48" i="4"/>
  <c r="G49" i="4"/>
  <c r="G50" i="4"/>
  <c r="G51" i="4"/>
  <c r="G52" i="4"/>
  <c r="G53" i="4"/>
  <c r="G54" i="4"/>
  <c r="F32" i="4"/>
  <c r="F33" i="4"/>
  <c r="F34" i="4"/>
  <c r="F35" i="4"/>
  <c r="F36" i="4"/>
  <c r="F37" i="4"/>
  <c r="F38" i="4"/>
  <c r="F39" i="4"/>
  <c r="F40" i="4"/>
  <c r="F41" i="4"/>
  <c r="F42" i="4"/>
  <c r="F43" i="4"/>
  <c r="F44" i="4"/>
  <c r="F45" i="4"/>
  <c r="F46" i="4"/>
  <c r="F47" i="4"/>
  <c r="F48" i="4"/>
  <c r="F49" i="4"/>
  <c r="F50" i="4"/>
  <c r="F51" i="4"/>
  <c r="F52" i="4"/>
  <c r="F53" i="4"/>
  <c r="F54" i="4"/>
  <c r="E32" i="4"/>
  <c r="E33" i="4"/>
  <c r="E34" i="4"/>
  <c r="E35" i="4"/>
  <c r="E36" i="4"/>
  <c r="E37" i="4"/>
  <c r="E38" i="4"/>
  <c r="E39" i="4"/>
  <c r="E40" i="4"/>
  <c r="E41" i="4"/>
  <c r="E42" i="4"/>
  <c r="E43" i="4"/>
  <c r="E44" i="4"/>
  <c r="E45" i="4"/>
  <c r="E46" i="4"/>
  <c r="E47" i="4"/>
  <c r="E48" i="4"/>
  <c r="E49" i="4"/>
  <c r="E50" i="4"/>
  <c r="E51" i="4"/>
  <c r="E52" i="4"/>
  <c r="E53" i="4"/>
  <c r="E54" i="4"/>
  <c r="D32" i="4"/>
  <c r="D33" i="4"/>
  <c r="D34" i="4"/>
  <c r="D35" i="4"/>
  <c r="D36" i="4"/>
  <c r="D37" i="4"/>
  <c r="D38" i="4"/>
  <c r="D39" i="4"/>
  <c r="D40" i="4"/>
  <c r="D41" i="4"/>
  <c r="D42" i="4"/>
  <c r="D43" i="4"/>
  <c r="D44" i="4"/>
  <c r="D45" i="4"/>
  <c r="D46" i="4"/>
  <c r="D47" i="4"/>
  <c r="D48" i="4"/>
  <c r="D49" i="4"/>
  <c r="D50" i="4"/>
  <c r="D51" i="4"/>
  <c r="D52" i="4"/>
  <c r="D53" i="4"/>
  <c r="D54" i="4"/>
  <c r="C32" i="4"/>
  <c r="C33" i="4"/>
  <c r="C34" i="4"/>
  <c r="C35" i="4"/>
  <c r="C36" i="4"/>
  <c r="C37" i="4"/>
  <c r="C38" i="4"/>
  <c r="C39" i="4"/>
  <c r="C40" i="4"/>
  <c r="C41" i="4"/>
  <c r="C42" i="4"/>
  <c r="C43" i="4"/>
  <c r="C44" i="4"/>
  <c r="C45" i="4"/>
  <c r="C46" i="4"/>
  <c r="C47" i="4"/>
  <c r="C48" i="4"/>
  <c r="C49" i="4"/>
  <c r="C50" i="4"/>
  <c r="C51" i="4"/>
  <c r="C52" i="4"/>
  <c r="C53" i="4"/>
  <c r="C54" i="4"/>
  <c r="B31" i="4"/>
  <c r="B32" i="4"/>
  <c r="B33" i="4"/>
  <c r="B34" i="4"/>
  <c r="B35" i="4"/>
  <c r="B36" i="4"/>
  <c r="B37" i="4"/>
  <c r="B38" i="4"/>
  <c r="B39" i="4"/>
  <c r="B40" i="4"/>
  <c r="B41" i="4"/>
  <c r="B42" i="4"/>
  <c r="B43" i="4"/>
  <c r="B44" i="4"/>
  <c r="B45" i="4"/>
  <c r="B46" i="4"/>
  <c r="B47" i="4"/>
  <c r="B48" i="4"/>
  <c r="B49" i="4"/>
  <c r="B50" i="4"/>
  <c r="B51" i="4"/>
  <c r="B52" i="4"/>
  <c r="B53" i="4"/>
  <c r="B54" i="4"/>
  <c r="E59" i="4" l="1"/>
  <c r="F59" i="4"/>
  <c r="J61" i="4"/>
  <c r="B61" i="4"/>
  <c r="H59" i="4"/>
  <c r="C62" i="4"/>
  <c r="D59" i="4"/>
  <c r="H60" i="4"/>
  <c r="L62" i="4"/>
  <c r="E60" i="4"/>
  <c r="F61" i="4"/>
  <c r="I62" i="4"/>
  <c r="L59" i="4"/>
  <c r="C60" i="4"/>
  <c r="D62" i="4"/>
  <c r="L60" i="4"/>
  <c r="G60" i="4"/>
  <c r="H61" i="4"/>
  <c r="K62" i="4"/>
  <c r="F60" i="4"/>
  <c r="G61" i="4"/>
  <c r="J62" i="4"/>
  <c r="B59" i="4"/>
  <c r="C59" i="4"/>
  <c r="D60" i="4"/>
  <c r="E61" i="4"/>
  <c r="H62" i="4"/>
  <c r="D61" i="4"/>
  <c r="G62" i="4"/>
  <c r="K59" i="4"/>
  <c r="F62" i="4"/>
  <c r="J59" i="4"/>
  <c r="B63" i="4"/>
  <c r="E62" i="4"/>
  <c r="I59" i="4"/>
  <c r="C61" i="4"/>
  <c r="G59" i="4"/>
  <c r="K60" i="4"/>
  <c r="L61" i="4"/>
  <c r="J60" i="4"/>
  <c r="K61" i="4"/>
  <c r="I60" i="4"/>
  <c r="I61" i="4"/>
  <c r="K31" i="4"/>
  <c r="K56" i="4" s="1"/>
  <c r="K27" i="4"/>
  <c r="L56" i="4"/>
  <c r="L27" i="4"/>
  <c r="C31" i="4"/>
  <c r="C56" i="4" s="1"/>
  <c r="C27" i="4"/>
  <c r="D31" i="4"/>
  <c r="D56" i="4" s="1"/>
  <c r="D27" i="4"/>
  <c r="E31" i="4"/>
  <c r="E56" i="4" s="1"/>
  <c r="E27" i="4"/>
  <c r="F31" i="4"/>
  <c r="F56" i="4" s="1"/>
  <c r="F27" i="4"/>
  <c r="G31" i="4"/>
  <c r="G56" i="4" s="1"/>
  <c r="G27" i="4"/>
  <c r="J31" i="4"/>
  <c r="J56" i="4" s="1"/>
  <c r="J27" i="4"/>
  <c r="H31" i="4"/>
  <c r="H56" i="4" s="1"/>
  <c r="H27" i="4"/>
  <c r="B60" i="4"/>
  <c r="B62" i="4"/>
  <c r="I31" i="4"/>
  <c r="I56" i="4" s="1"/>
  <c r="I27" i="4"/>
  <c r="B56" i="4"/>
  <c r="E63" i="4" l="1"/>
  <c r="E64" i="4" s="1"/>
  <c r="E70" i="4" s="1"/>
  <c r="G63" i="4"/>
  <c r="G64" i="4" s="1"/>
  <c r="D63" i="4"/>
  <c r="B64" i="4"/>
  <c r="I63" i="4"/>
  <c r="I64" i="4" s="1"/>
  <c r="I73" i="4" s="1"/>
  <c r="J63" i="4"/>
  <c r="J64" i="4" s="1"/>
  <c r="J71" i="4" s="1"/>
  <c r="L63" i="4"/>
  <c r="C63" i="4"/>
  <c r="C64" i="4" s="1"/>
  <c r="H63" i="4"/>
  <c r="H64" i="4" s="1"/>
  <c r="H70" i="4" s="1"/>
  <c r="F63" i="4"/>
  <c r="F64" i="4" s="1"/>
  <c r="K63" i="4"/>
  <c r="K64" i="4" s="1"/>
  <c r="J69" i="4" l="1"/>
  <c r="J72" i="4"/>
  <c r="H71" i="4"/>
  <c r="E72" i="4"/>
  <c r="E69" i="4"/>
  <c r="E74" i="4"/>
  <c r="E71" i="4"/>
  <c r="E73" i="4"/>
  <c r="H72" i="4"/>
  <c r="H74" i="4"/>
  <c r="H69" i="4"/>
  <c r="H73" i="4"/>
  <c r="G71" i="4"/>
  <c r="G72" i="4"/>
  <c r="G69" i="4"/>
  <c r="G74" i="4"/>
  <c r="G73" i="4"/>
  <c r="G70" i="4"/>
  <c r="D64" i="4"/>
  <c r="D73" i="4" s="1"/>
  <c r="J70" i="4"/>
  <c r="K74" i="4"/>
  <c r="K69" i="4"/>
  <c r="K72" i="4"/>
  <c r="K71" i="4"/>
  <c r="K73" i="4"/>
  <c r="K70" i="4"/>
  <c r="C71" i="4"/>
  <c r="C72" i="4"/>
  <c r="C74" i="4"/>
  <c r="C69" i="4"/>
  <c r="C70" i="4"/>
  <c r="F74" i="4"/>
  <c r="F70" i="4"/>
  <c r="F71" i="4"/>
  <c r="F73" i="4"/>
  <c r="F72" i="4"/>
  <c r="F69" i="4"/>
  <c r="I69" i="4"/>
  <c r="J73" i="4"/>
  <c r="I74" i="4"/>
  <c r="I71" i="4"/>
  <c r="J74" i="4"/>
  <c r="C73" i="4"/>
  <c r="I70" i="4"/>
  <c r="L64" i="4"/>
  <c r="L73" i="4" s="1"/>
  <c r="I72" i="4"/>
  <c r="B71" i="4"/>
  <c r="B74" i="4"/>
  <c r="B69" i="4"/>
  <c r="B70" i="4"/>
  <c r="B72" i="4"/>
  <c r="B73" i="4"/>
  <c r="D70" i="4" l="1"/>
  <c r="D74" i="4"/>
  <c r="D69" i="4"/>
  <c r="D71" i="4"/>
  <c r="D72" i="4"/>
  <c r="L70" i="4"/>
  <c r="L69" i="4"/>
  <c r="L74" i="4"/>
  <c r="L72" i="4"/>
  <c r="L71" i="4"/>
  <c r="D4" i="2" l="1"/>
  <c r="B3" i="2"/>
  <c r="B5" i="2"/>
  <c r="B6" i="2"/>
  <c r="B7" i="2"/>
  <c r="B8" i="2"/>
  <c r="B9" i="2"/>
  <c r="B10" i="2"/>
  <c r="B11" i="2"/>
  <c r="B12" i="2"/>
  <c r="B2" i="2"/>
  <c r="C35" i="2"/>
  <c r="C34" i="2"/>
  <c r="C33" i="2"/>
  <c r="C32" i="2"/>
  <c r="C31" i="2"/>
  <c r="C30" i="2"/>
  <c r="C29" i="2"/>
  <c r="C27" i="2"/>
  <c r="D27" i="2" s="1"/>
  <c r="R27" i="2" s="1"/>
  <c r="C26" i="2"/>
  <c r="D2" i="2" l="1"/>
  <c r="B14" i="2"/>
  <c r="D25" i="2"/>
  <c r="R25" i="2" s="1"/>
  <c r="F27" i="2"/>
  <c r="F41" i="2" s="1"/>
  <c r="L29" i="2"/>
  <c r="L30" i="2"/>
  <c r="L31" i="2"/>
  <c r="L35" i="2"/>
  <c r="L26" i="2"/>
  <c r="L32" i="2"/>
  <c r="L33" i="2"/>
  <c r="L34" i="2"/>
  <c r="P25" i="2"/>
  <c r="Q39" i="2" s="1"/>
  <c r="L27" i="2"/>
  <c r="D26" i="2"/>
  <c r="D29" i="2"/>
  <c r="R29" i="2" s="1"/>
  <c r="D30" i="2"/>
  <c r="D31" i="2"/>
  <c r="D32" i="2"/>
  <c r="D33" i="2"/>
  <c r="D34" i="2"/>
  <c r="D35" i="2"/>
  <c r="H4" i="2"/>
  <c r="H11" i="2"/>
  <c r="H12" i="2"/>
  <c r="H3" i="2"/>
  <c r="H9" i="2"/>
  <c r="D8" i="2"/>
  <c r="D12" i="2"/>
  <c r="D5" i="2"/>
  <c r="D9" i="2"/>
  <c r="D6" i="2"/>
  <c r="D10" i="2"/>
  <c r="D3" i="2"/>
  <c r="D7" i="2"/>
  <c r="D11" i="2"/>
  <c r="H6" i="2"/>
  <c r="H8" i="2"/>
  <c r="J5" i="2"/>
  <c r="H7" i="2"/>
  <c r="H10" i="2"/>
  <c r="F31" i="2" l="1"/>
  <c r="F45" i="2" s="1"/>
  <c r="R31" i="2"/>
  <c r="F34" i="2"/>
  <c r="F48" i="2" s="1"/>
  <c r="R34" i="2"/>
  <c r="F30" i="2"/>
  <c r="F44" i="2" s="1"/>
  <c r="R30" i="2"/>
  <c r="F35" i="2"/>
  <c r="F49" i="2" s="1"/>
  <c r="R35" i="2"/>
  <c r="F33" i="2"/>
  <c r="F47" i="2" s="1"/>
  <c r="R33" i="2"/>
  <c r="F32" i="2"/>
  <c r="F46" i="2" s="1"/>
  <c r="R32" i="2"/>
  <c r="F26" i="2"/>
  <c r="F40" i="2" s="1"/>
  <c r="R26" i="2"/>
  <c r="P26" i="2"/>
  <c r="Q40" i="2" s="1"/>
  <c r="L40" i="2"/>
  <c r="P31" i="2"/>
  <c r="Q45" i="2" s="1"/>
  <c r="L45" i="2"/>
  <c r="P29" i="2"/>
  <c r="Q43" i="2" s="1"/>
  <c r="L43" i="2"/>
  <c r="P35" i="2"/>
  <c r="Q49" i="2" s="1"/>
  <c r="L49" i="2"/>
  <c r="P27" i="2"/>
  <c r="Q41" i="2" s="1"/>
  <c r="L41" i="2"/>
  <c r="P30" i="2"/>
  <c r="Q44" i="2" s="1"/>
  <c r="L44" i="2"/>
  <c r="P34" i="2"/>
  <c r="Q48" i="2" s="1"/>
  <c r="L48" i="2"/>
  <c r="P32" i="2"/>
  <c r="Q46" i="2" s="1"/>
  <c r="L46" i="2"/>
  <c r="P33" i="2"/>
  <c r="Q47" i="2" s="1"/>
  <c r="L47" i="2"/>
  <c r="F29" i="2"/>
  <c r="F43" i="2" s="1"/>
  <c r="F25" i="2"/>
  <c r="F39" i="2" s="1"/>
  <c r="D14" i="2"/>
  <c r="S25" i="2"/>
  <c r="F3" i="5"/>
  <c r="P3" i="2"/>
  <c r="R3" i="2" s="1"/>
  <c r="F4" i="5"/>
  <c r="P7" i="2"/>
  <c r="F8" i="5"/>
  <c r="P12" i="2"/>
  <c r="F13" i="5"/>
  <c r="G14" i="5" s="1"/>
  <c r="P11" i="2"/>
  <c r="F12" i="5"/>
  <c r="P10" i="2"/>
  <c r="R10" i="2" s="1"/>
  <c r="F11" i="5"/>
  <c r="P9" i="2"/>
  <c r="R9" i="2" s="1"/>
  <c r="F10" i="5"/>
  <c r="P6" i="2"/>
  <c r="Q6" i="2" s="1"/>
  <c r="F7" i="5"/>
  <c r="G7" i="5" s="1"/>
  <c r="P8" i="2"/>
  <c r="R8" i="2" s="1"/>
  <c r="F9" i="5"/>
  <c r="P4" i="2"/>
  <c r="Q5" i="2" s="1"/>
  <c r="F5" i="5"/>
  <c r="P2" i="2"/>
  <c r="J10" i="2"/>
  <c r="J8" i="2"/>
  <c r="J6" i="2"/>
  <c r="J2" i="2"/>
  <c r="J7" i="2"/>
  <c r="J9" i="2"/>
  <c r="J3" i="2"/>
  <c r="J12" i="2"/>
  <c r="J11" i="2"/>
  <c r="J4" i="2"/>
  <c r="S32" i="2"/>
  <c r="S27" i="2"/>
  <c r="S33" i="2"/>
  <c r="S31" i="2"/>
  <c r="S35" i="2"/>
  <c r="S26" i="2"/>
  <c r="S29" i="2"/>
  <c r="S34" i="2"/>
  <c r="S30" i="2"/>
  <c r="Q17" i="2" l="1"/>
  <c r="Q12" i="2"/>
  <c r="Q18" i="2"/>
  <c r="R2" i="2"/>
  <c r="Q15" i="2"/>
  <c r="R12" i="2"/>
  <c r="Q13" i="2"/>
  <c r="Q7" i="2"/>
  <c r="G4" i="5"/>
  <c r="R4" i="2"/>
  <c r="R6" i="2"/>
  <c r="G9" i="5"/>
  <c r="G13" i="5"/>
  <c r="G8" i="5"/>
  <c r="G10" i="5"/>
  <c r="Q10" i="2"/>
  <c r="R7" i="2"/>
  <c r="Q8" i="2"/>
  <c r="Q9" i="2"/>
  <c r="Q11" i="2"/>
  <c r="R11" i="2"/>
  <c r="G11" i="5"/>
  <c r="G12" i="5"/>
  <c r="G5" i="5"/>
  <c r="G6" i="5"/>
  <c r="Q4" i="2"/>
  <c r="Q3" i="2"/>
  <c r="Q16" i="2"/>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tc={9F1219AF-0FF9-4A3B-A63F-E64166ED15E4}</author>
    <author>tc={7F059857-EC0A-411E-A610-66284EE483DB}</author>
    <author>tc={1935DB81-1400-4A49-B652-ACBC835E16F0}</author>
    <author>tc={4FC6292F-C6C6-4439-B93C-9AAE842B0883}</author>
    <author>tc={041036A6-9B7B-4B99-9E74-75E720A7B7C5}</author>
    <author>tc={34D140E3-7AA8-4E7F-A633-A53FB7206E26}</author>
    <author>tc={58765DBE-2035-49DB-BA4B-45C95227C653}</author>
    <author>tc={215CCE60-D58A-4B60-B508-CE8639E539AC}</author>
    <author>tc={75B93ED2-28BB-4C30-8BE1-078BE4B3AE0C}</author>
    <author>tc={84C3BAA7-E682-4CE6-BBB5-51152712EC37}</author>
    <author>tc={D07C0AC3-B9DC-4CE7-8039-2D435C9448A1}</author>
    <author>tc={374986D8-1896-4B47-9B3F-C2CDA511FE4F}</author>
    <author>tc={107BA0AF-308A-4BCE-A006-9E638B0BFAC6}</author>
    <author>tc={E581EDB5-4965-42FB-A9AE-21D55AB303AD}</author>
    <author>tc={1198D7F9-0AA4-4FF7-8F64-3D72F554590C}</author>
    <author>tc={E98E76B6-6714-43B5-97BD-9D8ABA4091C9}</author>
    <author>tc={F3633125-A4AB-48FD-B7BD-72A0B3878090}</author>
    <author>tc={7CCCA24F-99AF-4684-9C09-73AE93B94244}</author>
    <author>tc={444950BD-36BD-48E4-A30F-1F53D6A9E711}</author>
    <author>tc={2D644894-483D-436C-9E56-FD6397925B92}</author>
    <author>tc={EAC9223A-F4C4-4FE3-BB2F-08331C9C9967}</author>
    <author>tc={8E3E2BA4-EF6F-4200-8E00-0DEA89CA61A6}</author>
    <author>tc={FD5DCFC1-D530-424C-A16E-0BBFC03E53B3}</author>
    <author>tc={924AC388-CA77-47C6-8939-D7CDE4EFB4A0}</author>
    <author>tc={0A0E8C5A-9187-43BE-A264-CFD29FA461F8}</author>
    <author>tc={22FAA169-FA4B-49E7-B7A4-CA908BA2F99F}</author>
    <author>tc={1D2480B3-BF2A-4302-90B9-2BB6D3890F0B}</author>
  </authors>
  <commentList>
    <comment ref="D24" authorId="0" shapeId="0" xr:uid="{9F1219AF-0FF9-4A3B-A63F-E64166ED15E4}">
      <text>
        <t>[Comentario encadenado]
Su versión de Excel le permite leer este comentario encadenado; sin embargo, las ediciones que se apliquen se quitarán si el archivo se abre en una versión más reciente de Excel. Más información: https://go.microsoft.com/fwlink/?linkid=870924
Comentario:
    La deuda (capítulo 9000) de las empresas productivas del estado (EPE) no debe considerarse como gasto programable (checar las siguientes dos columnas).
En 2008 y 2009, la deuda estaba correctamente etiquetada como gasto en "Otras", lo que es correcto y por eso cuadran los montos de gasto programable neto.
En 2010 y 2011 no hay forma de identificar si la deuda de las EPE fue clasificada como capítulo 9000 (no existe el capítulo en base CISS) y, por lo tanto, no se puede identificar si el grupo funcional fue "Otros" o "Desarrollo Económico" (incluso hay montos "Sin Grupo Funcional" para 2011). Eso quiere decir que los montos de Gasto programable están sobreestimados (presumiblemente por el grupo funcional "Desarrollo Económico" en el que comunmente se clasifica la deuda de EPE) para esos dos años y no hay forma de corregir. Esto indica implícitamente que la función "Otras" está subestimada (porque el monto del gasto neto total sí cuadra; es decir, que es un problema de distribución entre grupos funcionales).
En 2012-2019, los registros de capítulo 9000 de las EPE estaban clasificadas como gasto en "Desarrollo Económico" en la variable de grupo funcional. Por esa razón, hay que descontarle al gasto programable BRUTO la deuda etiquetada como gasto en desarrollo económico.</t>
      </text>
    </comment>
    <comment ref="F24" authorId="1" shapeId="0" xr:uid="{7F059857-EC0A-411E-A610-66284EE483DB}">
      <text>
        <t>[Comentario encadenado]
Su versión de Excel le permite leer este comentario encadenado; sin embargo, las ediciones que se apliquen se quitarán si el archivo se abre en una versión más reciente de Excel. Más información: https://go.microsoft.com/fwlink/?linkid=870924
Comentario:
    El gasto programable neto excluye susbsidios y transferencias del Gobierno Federal a ECD y Cuotas del ISSSTE (PERO NO LOS INTERESES COMPENSADOS). En el 2008, además, excluye 291,379.3 millones de pesos asociados a la aprobación de la nueva Ley del ISSSTE
En 2010 estamos alrededor de 40,000 MDP arriba con respecto a lo reportado en CP, mientras que en 2011 estamos alrededor de 15,000 MDP arriba. 
Lo más probable es que sea deuda de R52 y R53 que no esté clasificada como "Otras" en la variable de Grupo Funcional, pero esto no se puede identificar porque en la base de la CISS no hay capítulo 9000 para estos ramos, lo que no nos permite saber si las clasificaciones funcional y económica son consistentes (por eso la columna a la derecha no tiene monto; revisar el archivo al que está vinculada dicha columna y el script por el que se genera). Además, para estos ramos existe, en estos años, una modalidad "X" (inexistente en manuales de programación y presupuesto), así como el grupo funcional "Sin Grupo Funcional" para el 2011.</t>
      </text>
    </comment>
    <comment ref="P24" authorId="2" shapeId="0" xr:uid="{1935DB81-1400-4A49-B652-ACBC835E16F0}">
      <text>
        <t>[Comentario encadenado]
Su versión de Excel le permite leer este comentario encadenado; sin embargo, las ediciones que se apliquen se quitarán si el archivo se abre en una versión más reciente de Excel. Más información: https://go.microsoft.com/fwlink/?linkid=870924
Comentario:
    El Gasto neto total excluye susbsidios y transferencias del Gobierno Federal a ECD, Cuotas del ISSSTE, e Intereses compensados. En el 2008, además, excluye 291,379.3 millones de pesos asociados a la aprobación de la nueva Ley del ISSSTE
En 2011se están sumando 19,276.8 MDP en la base de la CISS  está etiquetado "Sin grupo funcional" y que coincide estar en los programas de modalidad X, de las ECD, EPE y R10.</t>
      </text>
    </comment>
    <comment ref="E25" authorId="3" shapeId="0" xr:uid="{4FC6292F-C6C6-4439-B93C-9AAE842B0883}">
      <text>
        <t>[Comentario encadenado]
Su versión de Excel le permite leer este comentario encadenado; sin embargo, las ediciones que se apliquen se quitarán si el archivo se abre en una versión más reciente de Excel. Más información: https://go.microsoft.com/fwlink/?linkid=870924
Comentario:
    http://www.apartados.hacienda.gob.mx/contabilidad/documentos/informe_cuenta/2008/documentos/r02/r02d15.pdf</t>
      </text>
    </comment>
    <comment ref="Q25" authorId="4" shapeId="0" xr:uid="{041036A6-9B7B-4B99-9E74-75E720A7B7C5}">
      <text>
        <t>[Comentario encadenado]
Su versión de Excel le permite leer este comentario encadenado; sin embargo, las ediciones que se apliquen se quitarán si el archivo se abre en una versión más reciente de Excel. Más información: https://go.microsoft.com/fwlink/?linkid=870924
Comentario:
    http://www.apartados.hacienda.gob.mx/contabilidad/documentos/informe_cuenta/2008/documentos/r02/r02d15.pdf</t>
      </text>
    </comment>
    <comment ref="E26" authorId="5" shapeId="0" xr:uid="{34D140E3-7AA8-4E7F-A633-A53FB7206E26}">
      <text>
        <t>[Comentario encadenado]
Su versión de Excel le permite leer este comentario encadenado; sin embargo, las ediciones que se apliquen se quitarán si el archivo se abre en una versión más reciente de Excel. Más información: https://go.microsoft.com/fwlink/?linkid=870924
Comentario:
    http://www.apartados.hacienda.gob.mx/contabilidad/documentos/informe_cuenta/2009/documentos/r02/r02d15.pdf</t>
      </text>
    </comment>
    <comment ref="Q26" authorId="6" shapeId="0" xr:uid="{58765DBE-2035-49DB-BA4B-45C95227C653}">
      <text>
        <t>[Comentario encadenado]
Su versión de Excel le permite leer este comentario encadenado; sin embargo, las ediciones que se apliquen se quitarán si el archivo se abre en una versión más reciente de Excel. Más información: https://go.microsoft.com/fwlink/?linkid=870924
Comentario:
    http://www.apartados.hacienda.gob.mx/contabilidad/documentos/informe_cuenta/2009/documentos/r02/r02d15.pdf</t>
      </text>
    </comment>
    <comment ref="E27" authorId="7" shapeId="0" xr:uid="{215CCE60-D58A-4B60-B508-CE8639E539AC}">
      <text>
        <t>[Comentario encadenado]
Su versión de Excel le permite leer este comentario encadenado; sin embargo, las ediciones que se apliquen se quitarán si el archivo se abre en una versión más reciente de Excel. Más información: https://go.microsoft.com/fwlink/?linkid=870924
Comentario:
    http://www.apartados.hacienda.gob.mx/contabilidad/documentos/informe_cuenta/2010/documentos/r02/r02d15.pdf</t>
      </text>
    </comment>
    <comment ref="Q27" authorId="8" shapeId="0" xr:uid="{75B93ED2-28BB-4C30-8BE1-078BE4B3AE0C}">
      <text>
        <t>[Comentario encadenado]
Su versión de Excel le permite leer este comentario encadenado; sin embargo, las ediciones que se apliquen se quitarán si el archivo se abre en una versión más reciente de Excel. Más información: https://go.microsoft.com/fwlink/?linkid=870924
Comentario:
    http://www.apartados.hacienda.gob.mx/contabilidad/documentos/informe_cuenta/2010/documentos/r02/r02d15.pdf</t>
      </text>
    </comment>
    <comment ref="E28" authorId="9" shapeId="0" xr:uid="{84C3BAA7-E682-4CE6-BBB5-51152712EC37}">
      <text>
        <t>[Comentario encadenado]
Su versión de Excel le permite leer este comentario encadenado; sin embargo, las ediciones que se apliquen se quitarán si el archivo se abre en una versión más reciente de Excel. Más información: https://go.microsoft.com/fwlink/?linkid=870924
Comentario:
    http://www.apartados.hacienda.gob.mx/contabilidad/documentos/informe_cuenta/2011/documentos/r02/r02d15.pdf</t>
      </text>
    </comment>
    <comment ref="Q28" authorId="10" shapeId="0" xr:uid="{D07C0AC3-B9DC-4CE7-8039-2D435C9448A1}">
      <text>
        <t>[Comentario encadenado]
Su versión de Excel le permite leer este comentario encadenado; sin embargo, las ediciones que se apliquen se quitarán si el archivo se abre en una versión más reciente de Excel. Más información: https://go.microsoft.com/fwlink/?linkid=870924
Comentario:
    http://www.apartados.hacienda.gob.mx/contabilidad/documentos/informe_cuenta/2011/documentos/r02/r02d15.pdf</t>
      </text>
    </comment>
    <comment ref="E29" authorId="11" shapeId="0" xr:uid="{374986D8-1896-4B47-9B3F-C2CDA511FE4F}">
      <text>
        <t>[Comentario encadenado]
Su versión de Excel le permite leer este comentario encadenado; sin embargo, las ediciones que se apliquen se quitarán si el archivo se abre en una versión más reciente de Excel. Más información: https://go.microsoft.com/fwlink/?linkid=870924
Comentario:
    http://www.apartados.hacienda.gob.mx/contabilidad/documentos/informe_cuenta/2012/docs/r02/r02d15.pdf</t>
      </text>
    </comment>
    <comment ref="Q29" authorId="12" shapeId="0" xr:uid="{107BA0AF-308A-4BCE-A006-9E638B0BFAC6}">
      <text>
        <t>[Comentario encadenado]
Su versión de Excel le permite leer este comentario encadenado; sin embargo, las ediciones que se apliquen se quitarán si el archivo se abre en una versión más reciente de Excel. Más información: https://go.microsoft.com/fwlink/?linkid=870924
Comentario:
    http://www.apartados.hacienda.gob.mx/contabilidad/documentos/informe_cuenta/2012/docs/r02/r02d15.pdf</t>
      </text>
    </comment>
    <comment ref="E30" authorId="13" shapeId="0" xr:uid="{E581EDB5-4965-42FB-A9AE-21D55AB303AD}">
      <text>
        <t>[Comentario encadenado]
Su versión de Excel le permite leer este comentario encadenado; sin embargo, las ediciones que se apliquen se quitarán si el archivo se abre en una versión más reciente de Excel. Más información: https://go.microsoft.com/fwlink/?linkid=870924
Comentario:
    http://www.apartados.hacienda.gob.mx/contabilidad/documentos/informe_cuenta/2013/doc/t1/RGE.411.05.04.vd.pdf</t>
      </text>
    </comment>
    <comment ref="Q30" authorId="14" shapeId="0" xr:uid="{1198D7F9-0AA4-4FF7-8F64-3D72F554590C}">
      <text>
        <t>[Comentario encadenado]
Su versión de Excel le permite leer este comentario encadenado; sin embargo, las ediciones que se apliquen se quitarán si el archivo se abre en una versión más reciente de Excel. Más información: https://go.microsoft.com/fwlink/?linkid=870924
Comentario:
    http://www.apartados.hacienda.gob.mx/contabilidad/documentos/informe_cuenta/2013/doc/t1/RGE.411.05.04.vd.pdf</t>
      </text>
    </comment>
    <comment ref="E31" authorId="15" shapeId="0" xr:uid="{E98E76B6-6714-43B5-97BD-9D8ABA4091C9}">
      <text>
        <t>[Comentario encadenado]
Su versión de Excel le permite leer este comentario encadenado; sin embargo, las ediciones que se apliquen se quitarán si el archivo se abre en una versión más reciente de Excel. Más información: https://go.microsoft.com/fwlink/?linkid=870924
Comentario:
    http://cuentapublica.hacienda.gob.mx/work/models/CP/2014/tomo/I/I17.06.GPF.pdf</t>
      </text>
    </comment>
    <comment ref="Q31" authorId="16" shapeId="0" xr:uid="{F3633125-A4AB-48FD-B7BD-72A0B3878090}">
      <text>
        <t>[Comentario encadenado]
Su versión de Excel le permite leer este comentario encadenado; sin embargo, las ediciones que se apliquen se quitarán si el archivo se abre en una versión más reciente de Excel. Más información: https://go.microsoft.com/fwlink/?linkid=870924
Comentario:
    http://cuentapublica.hacienda.gob.mx/work/models/CP/2014/tomo/I/I17.06.GPF.pdf</t>
      </text>
    </comment>
    <comment ref="E32" authorId="17" shapeId="0" xr:uid="{7CCCA24F-99AF-4684-9C09-73AE93B94244}">
      <text>
        <t>[Comentario encadenado]
Su versión de Excel le permite leer este comentario encadenado; sin embargo, las ediciones que se apliquen se quitarán si el archivo se abre en una versión más reciente de Excel. Más información: https://go.microsoft.com/fwlink/?linkid=870924
Comentario:
    http://cuentapublica.hacienda.gob.mx/work/models/CP/2015/tomo/I/I50.00.E_GPF.pdf</t>
      </text>
    </comment>
    <comment ref="Q32" authorId="18" shapeId="0" xr:uid="{444950BD-36BD-48E4-A30F-1F53D6A9E711}">
      <text>
        <t>[Comentario encadenado]
Su versión de Excel le permite leer este comentario encadenado; sin embargo, las ediciones que se apliquen se quitarán si el archivo se abre en una versión más reciente de Excel. Más información: https://go.microsoft.com/fwlink/?linkid=870924
Comentario:
    http://cuentapublica.hacienda.gob.mx/work/models/CP/2015/tomo/I/I50.00.E_GPF.pdf</t>
      </text>
    </comment>
    <comment ref="E33" authorId="19" shapeId="0" xr:uid="{2D644894-483D-436C-9E56-FD6397925B92}">
      <text>
        <t>[Comentario encadenado]
Su versión de Excel le permite leer este comentario encadenado; sin embargo, las ediciones que se apliquen se quitarán si el archivo se abre en una versión más reciente de Excel. Más información: https://go.microsoft.com/fwlink/?linkid=870924
Comentario:
    http://cuentapublica.hacienda.gob.mx/work/models/CP/2016/tomo/I/I50.00.E_GPF.pdf</t>
      </text>
    </comment>
    <comment ref="Q33" authorId="20" shapeId="0" xr:uid="{EAC9223A-F4C4-4FE3-BB2F-08331C9C9967}">
      <text>
        <t>[Comentario encadenado]
Su versión de Excel le permite leer este comentario encadenado; sin embargo, las ediciones que se apliquen se quitarán si el archivo se abre en una versión más reciente de Excel. Más información: https://go.microsoft.com/fwlink/?linkid=870924
Comentario:
    http://cuentapublica.hacienda.gob.mx/work/models/CP/2016/tomo/I/I50.00.E_GPF.pdf</t>
      </text>
    </comment>
    <comment ref="E34" authorId="21" shapeId="0" xr:uid="{8E3E2BA4-EF6F-4200-8E00-0DEA89CA61A6}">
      <text>
        <t>[Comentario encadenado]
Su versión de Excel le permite leer este comentario encadenado; sin embargo, las ediciones que se apliquen se quitarán si el archivo se abre en una versión más reciente de Excel. Más información: https://go.microsoft.com/fwlink/?linkid=870924
Comentario:
    https://www.cuentapublica.hacienda.gob.mx/work/models/CP/2017/tomo/I/I50.00.E_GPF.pdf</t>
      </text>
    </comment>
    <comment ref="Q34" authorId="22" shapeId="0" xr:uid="{FD5DCFC1-D530-424C-A16E-0BBFC03E53B3}">
      <text>
        <t>[Comentario encadenado]
Su versión de Excel le permite leer este comentario encadenado; sin embargo, las ediciones que se apliquen se quitarán si el archivo se abre en una versión más reciente de Excel. Más información: https://go.microsoft.com/fwlink/?linkid=870924
Comentario:
    https://www.cuentapublica.hacienda.gob.mx/work/models/CP/2017/tomo/I/I50.00.E_GPF.pdf</t>
      </text>
    </comment>
    <comment ref="E35" authorId="23" shapeId="0" xr:uid="{924AC388-CA77-47C6-8939-D7CDE4EFB4A0}">
      <text>
        <t>[Comentario encadenado]
Su versión de Excel le permite leer este comentario encadenado; sin embargo, las ediciones que se apliquen se quitarán si el archivo se abre en una versión más reciente de Excel. Más información: https://go.microsoft.com/fwlink/?linkid=870924
Comentario:
    https://www.cuentapublica.hacienda.gob.mx/work/models/CP/2018/tomo/I/I50.06.GPF.pdf</t>
      </text>
    </comment>
    <comment ref="Q35" authorId="24" shapeId="0" xr:uid="{0A0E8C5A-9187-43BE-A264-CFD29FA461F8}">
      <text>
        <t>[Comentario encadenado]
Su versión de Excel le permite leer este comentario encadenado; sin embargo, las ediciones que se apliquen se quitarán si el archivo se abre en una versión más reciente de Excel. Más información: https://go.microsoft.com/fwlink/?linkid=870924
Comentario:
    https://www.cuentapublica.hacienda.gob.mx/work/models/CP/2018/tomo/I/I50.06.GPF.pdf</t>
      </text>
    </comment>
    <comment ref="E36" authorId="25" shapeId="0" xr:uid="{22FAA169-FA4B-49E7-B7A4-CA908BA2F99F}">
      <text>
        <t>[Comentario encadenado]
Su versión de Excel le permite leer este comentario encadenado; sin embargo, las ediciones que se apliquen se quitarán si el archivo se abre en una versión más reciente de Excel. Más información: https://go.microsoft.com/fwlink/?linkid=870924
Comentario:
    https://www.cuentapublica.hacienda.gob.mx/work/models/CP/2019/tomo/I/I50.06.GPF.pdf</t>
      </text>
    </comment>
    <comment ref="Q36" authorId="26" shapeId="0" xr:uid="{1D2480B3-BF2A-4302-90B9-2BB6D3890F0B}">
      <text>
        <t>[Comentario encadenado]
Su versión de Excel le permite leer este comentario encadenado; sin embargo, las ediciones que se apliquen se quitarán si el archivo se abre en una versión más reciente de Excel. Más información: https://go.microsoft.com/fwlink/?linkid=870924
Comentario:
    https://www.cuentapublica.hacienda.gob.mx/work/models/CP/2019/tomo/I/I50.06.GPF.pdf</t>
      </text>
    </comment>
  </commentList>
</comments>
</file>

<file path=xl/sharedStrings.xml><?xml version="1.0" encoding="utf-8"?>
<sst xmlns="http://schemas.openxmlformats.org/spreadsheetml/2006/main" count="135589" uniqueCount="20558">
  <si>
    <t>CICLO</t>
  </si>
  <si>
    <t>Ramo</t>
  </si>
  <si>
    <t>Modalidad</t>
  </si>
  <si>
    <t>RMP</t>
  </si>
  <si>
    <t>DESC_FIN</t>
  </si>
  <si>
    <t>DESC_PROPOSITO</t>
  </si>
  <si>
    <t>DESC_PP</t>
  </si>
  <si>
    <t>DESC_AI</t>
  </si>
  <si>
    <t>Monto del presupuesto aprobado</t>
  </si>
  <si>
    <t>Monto del presupuesto modificado</t>
  </si>
  <si>
    <t>Monto del presupuesto ejercido</t>
  </si>
  <si>
    <t>¿Qué encontró? FIN</t>
  </si>
  <si>
    <t>¿Con qué subobjetivos de la política social se alinea? FIN</t>
  </si>
  <si>
    <t>¿Qué encontró? PROPOSITO</t>
  </si>
  <si>
    <t>¿Con qué subobjetivos de la política social se alinea? PROPOSITO</t>
  </si>
  <si>
    <t>¿Qué encontró? PP</t>
  </si>
  <si>
    <t>¿Con qué subobjetivos de la política social se alinea? PP</t>
  </si>
  <si>
    <t>¿Qué encontró? AI</t>
  </si>
  <si>
    <t>¿Con qué subobjetivos de la política social se alinea? AI</t>
  </si>
  <si>
    <t>¿Es gasto social?</t>
  </si>
  <si>
    <t>K</t>
  </si>
  <si>
    <t>R</t>
  </si>
  <si>
    <t>M</t>
  </si>
  <si>
    <t>O</t>
  </si>
  <si>
    <t>P</t>
  </si>
  <si>
    <t>E</t>
  </si>
  <si>
    <t>B</t>
  </si>
  <si>
    <t>F</t>
  </si>
  <si>
    <t>G</t>
  </si>
  <si>
    <t>S</t>
  </si>
  <si>
    <t>U</t>
  </si>
  <si>
    <t>L</t>
  </si>
  <si>
    <t>J</t>
  </si>
  <si>
    <t>T</t>
  </si>
  <si>
    <t>I</t>
  </si>
  <si>
    <t>D</t>
  </si>
  <si>
    <t>C</t>
  </si>
  <si>
    <t>H</t>
  </si>
  <si>
    <t>A</t>
  </si>
  <si>
    <t>N</t>
  </si>
  <si>
    <t>Y</t>
  </si>
  <si>
    <t>Z</t>
  </si>
  <si>
    <t>X</t>
  </si>
  <si>
    <t>W</t>
  </si>
  <si>
    <t>1K025</t>
  </si>
  <si>
    <t>1K027</t>
  </si>
  <si>
    <t>1R001</t>
  </si>
  <si>
    <t>1R002</t>
  </si>
  <si>
    <t>1R301</t>
  </si>
  <si>
    <t>2K027</t>
  </si>
  <si>
    <t>2M001</t>
  </si>
  <si>
    <t>2O001</t>
  </si>
  <si>
    <t>2P001</t>
  </si>
  <si>
    <t>2P002</t>
  </si>
  <si>
    <t>2P003</t>
  </si>
  <si>
    <t>3R001</t>
  </si>
  <si>
    <t>4E001</t>
  </si>
  <si>
    <t>4E002</t>
  </si>
  <si>
    <t>4E004</t>
  </si>
  <si>
    <t>4E005</t>
  </si>
  <si>
    <t>4E006</t>
  </si>
  <si>
    <t>4E007</t>
  </si>
  <si>
    <t>4E008</t>
  </si>
  <si>
    <t>4E009</t>
  </si>
  <si>
    <t>4E010</t>
  </si>
  <si>
    <t>4K015</t>
  </si>
  <si>
    <t>4M001</t>
  </si>
  <si>
    <t>4O001</t>
  </si>
  <si>
    <t>4O099</t>
  </si>
  <si>
    <t>4P001</t>
  </si>
  <si>
    <t>4P002</t>
  </si>
  <si>
    <t>4P003</t>
  </si>
  <si>
    <t>4P004</t>
  </si>
  <si>
    <t>4P005</t>
  </si>
  <si>
    <t>4P006</t>
  </si>
  <si>
    <t>4P007</t>
  </si>
  <si>
    <t>4P008</t>
  </si>
  <si>
    <t>4P009</t>
  </si>
  <si>
    <t>4R001</t>
  </si>
  <si>
    <t>4R002</t>
  </si>
  <si>
    <t>4R003</t>
  </si>
  <si>
    <t>4R005</t>
  </si>
  <si>
    <t>4R006</t>
  </si>
  <si>
    <t>4R007</t>
  </si>
  <si>
    <t>4R008</t>
  </si>
  <si>
    <t>4R009</t>
  </si>
  <si>
    <t>4R010</t>
  </si>
  <si>
    <t>4R302</t>
  </si>
  <si>
    <t>4R901</t>
  </si>
  <si>
    <t>5E001</t>
  </si>
  <si>
    <t>5E002</t>
  </si>
  <si>
    <t>5E003</t>
  </si>
  <si>
    <t>5E004</t>
  </si>
  <si>
    <t>5K025</t>
  </si>
  <si>
    <t>5M001</t>
  </si>
  <si>
    <t>5O001</t>
  </si>
  <si>
    <t>5P001</t>
  </si>
  <si>
    <t>5P002</t>
  </si>
  <si>
    <t>5P003</t>
  </si>
  <si>
    <t>5P004</t>
  </si>
  <si>
    <t>5P005</t>
  </si>
  <si>
    <t>5P006</t>
  </si>
  <si>
    <t>5P007</t>
  </si>
  <si>
    <t>5R001</t>
  </si>
  <si>
    <t>5R002</t>
  </si>
  <si>
    <t>5R003</t>
  </si>
  <si>
    <t>6B001</t>
  </si>
  <si>
    <t>6E003</t>
  </si>
  <si>
    <t>6E005</t>
  </si>
  <si>
    <t>6E006</t>
  </si>
  <si>
    <t>6E008</t>
  </si>
  <si>
    <t>6E011</t>
  </si>
  <si>
    <t>6E306</t>
  </si>
  <si>
    <t>6F001</t>
  </si>
  <si>
    <t>6F002</t>
  </si>
  <si>
    <t>6F006</t>
  </si>
  <si>
    <t>6F010</t>
  </si>
  <si>
    <t>6F017</t>
  </si>
  <si>
    <t>6F026</t>
  </si>
  <si>
    <t>6F301</t>
  </si>
  <si>
    <t>6F302</t>
  </si>
  <si>
    <t>6F306</t>
  </si>
  <si>
    <t>6F310</t>
  </si>
  <si>
    <t>6F317</t>
  </si>
  <si>
    <t>6G001</t>
  </si>
  <si>
    <t>6G002</t>
  </si>
  <si>
    <t>6G003</t>
  </si>
  <si>
    <t>6G004</t>
  </si>
  <si>
    <t>6G005</t>
  </si>
  <si>
    <t>6K014</t>
  </si>
  <si>
    <t>6K025</t>
  </si>
  <si>
    <t>6K026</t>
  </si>
  <si>
    <t>6K027</t>
  </si>
  <si>
    <t>6K028</t>
  </si>
  <si>
    <t>6M001</t>
  </si>
  <si>
    <t>6O001</t>
  </si>
  <si>
    <t>6O099</t>
  </si>
  <si>
    <t>6P001</t>
  </si>
  <si>
    <t>6P002</t>
  </si>
  <si>
    <t>6P003</t>
  </si>
  <si>
    <t>6P004</t>
  </si>
  <si>
    <t>6P005</t>
  </si>
  <si>
    <t>6P006</t>
  </si>
  <si>
    <t>6P007</t>
  </si>
  <si>
    <t>6P008</t>
  </si>
  <si>
    <t>6P009</t>
  </si>
  <si>
    <t>6P010</t>
  </si>
  <si>
    <t>6P011</t>
  </si>
  <si>
    <t>6P306</t>
  </si>
  <si>
    <t>6P310</t>
  </si>
  <si>
    <t>6R001</t>
  </si>
  <si>
    <t>6R002</t>
  </si>
  <si>
    <t>6R003</t>
  </si>
  <si>
    <t>6R004</t>
  </si>
  <si>
    <t>6R005</t>
  </si>
  <si>
    <t>6R006</t>
  </si>
  <si>
    <t>6S001</t>
  </si>
  <si>
    <t>6S172</t>
  </si>
  <si>
    <t>6S177</t>
  </si>
  <si>
    <t>6S178</t>
  </si>
  <si>
    <t>6S179</t>
  </si>
  <si>
    <t>6S180</t>
  </si>
  <si>
    <t>6S181</t>
  </si>
  <si>
    <t>6S182</t>
  </si>
  <si>
    <t>6S183</t>
  </si>
  <si>
    <t>6S184</t>
  </si>
  <si>
    <t>6S185</t>
  </si>
  <si>
    <t>6S186</t>
  </si>
  <si>
    <t>6S187</t>
  </si>
  <si>
    <t>6S199</t>
  </si>
  <si>
    <t>6S301</t>
  </si>
  <si>
    <t>6S481</t>
  </si>
  <si>
    <t>6S486</t>
  </si>
  <si>
    <t>6S487</t>
  </si>
  <si>
    <t>6S499</t>
  </si>
  <si>
    <t>6U001</t>
  </si>
  <si>
    <t>6U002</t>
  </si>
  <si>
    <t>6U004</t>
  </si>
  <si>
    <t>6U006</t>
  </si>
  <si>
    <t>7K014</t>
  </si>
  <si>
    <t>7K019</t>
  </si>
  <si>
    <t>7K026</t>
  </si>
  <si>
    <t>7M001</t>
  </si>
  <si>
    <t>7R001</t>
  </si>
  <si>
    <t>7R002</t>
  </si>
  <si>
    <t>7R003</t>
  </si>
  <si>
    <t>7R005</t>
  </si>
  <si>
    <t>7R006</t>
  </si>
  <si>
    <t>7R007</t>
  </si>
  <si>
    <t>7R008</t>
  </si>
  <si>
    <t>7R009</t>
  </si>
  <si>
    <t>7R015</t>
  </si>
  <si>
    <t>7R900</t>
  </si>
  <si>
    <t>8E001</t>
  </si>
  <si>
    <t>8E002</t>
  </si>
  <si>
    <t>8E003</t>
  </si>
  <si>
    <t>8E004</t>
  </si>
  <si>
    <t>8E005</t>
  </si>
  <si>
    <t>8E302</t>
  </si>
  <si>
    <t>8E304</t>
  </si>
  <si>
    <t>8K009</t>
  </si>
  <si>
    <t>8K026</t>
  </si>
  <si>
    <t>8K027</t>
  </si>
  <si>
    <t>8K028</t>
  </si>
  <si>
    <t>8M001</t>
  </si>
  <si>
    <t>8O001</t>
  </si>
  <si>
    <t>8O099</t>
  </si>
  <si>
    <t>8R002</t>
  </si>
  <si>
    <t>8R302</t>
  </si>
  <si>
    <t>8S161</t>
  </si>
  <si>
    <t>8S170</t>
  </si>
  <si>
    <t>8S173</t>
  </si>
  <si>
    <t>8S195</t>
  </si>
  <si>
    <t>8S198</t>
  </si>
  <si>
    <t>8S210</t>
  </si>
  <si>
    <t>8S211</t>
  </si>
  <si>
    <t>8S212</t>
  </si>
  <si>
    <t>8S470</t>
  </si>
  <si>
    <t>8S473</t>
  </si>
  <si>
    <t>8S495</t>
  </si>
  <si>
    <t>8S498</t>
  </si>
  <si>
    <t>8S711</t>
  </si>
  <si>
    <t>8S712</t>
  </si>
  <si>
    <t>8U002</t>
  </si>
  <si>
    <t>8U003</t>
  </si>
  <si>
    <t>8U004</t>
  </si>
  <si>
    <t>8U007</t>
  </si>
  <si>
    <t>8U009</t>
  </si>
  <si>
    <t>8U010</t>
  </si>
  <si>
    <t>8U011</t>
  </si>
  <si>
    <t>8U013</t>
  </si>
  <si>
    <t>8U016</t>
  </si>
  <si>
    <t>8U302</t>
  </si>
  <si>
    <t>9E001</t>
  </si>
  <si>
    <t>9E002</t>
  </si>
  <si>
    <t>9E004</t>
  </si>
  <si>
    <t>9E005</t>
  </si>
  <si>
    <t>9E006</t>
  </si>
  <si>
    <t>9E007</t>
  </si>
  <si>
    <t>9E008</t>
  </si>
  <si>
    <t>9E009</t>
  </si>
  <si>
    <t>9E010</t>
  </si>
  <si>
    <t>9E011</t>
  </si>
  <si>
    <t>9E012</t>
  </si>
  <si>
    <t>9E013</t>
  </si>
  <si>
    <t>9E015</t>
  </si>
  <si>
    <t>9E016</t>
  </si>
  <si>
    <t>9E017</t>
  </si>
  <si>
    <t>9E018</t>
  </si>
  <si>
    <t>9E019</t>
  </si>
  <si>
    <t>9E020</t>
  </si>
  <si>
    <t>9E021</t>
  </si>
  <si>
    <t>9E022</t>
  </si>
  <si>
    <t>9E023</t>
  </si>
  <si>
    <t>9E301</t>
  </si>
  <si>
    <t>9E302</t>
  </si>
  <si>
    <t>9E305</t>
  </si>
  <si>
    <t>9E308</t>
  </si>
  <si>
    <t>9E309</t>
  </si>
  <si>
    <t>9E316</t>
  </si>
  <si>
    <t>9E317</t>
  </si>
  <si>
    <t>9E318</t>
  </si>
  <si>
    <t>9E319</t>
  </si>
  <si>
    <t>9E320</t>
  </si>
  <si>
    <t>9E321</t>
  </si>
  <si>
    <t>9E323</t>
  </si>
  <si>
    <t>9G001</t>
  </si>
  <si>
    <t>9G002</t>
  </si>
  <si>
    <t>9G003</t>
  </si>
  <si>
    <t>9G004</t>
  </si>
  <si>
    <t>9G005</t>
  </si>
  <si>
    <t>9G006</t>
  </si>
  <si>
    <t>9G302</t>
  </si>
  <si>
    <t>9G304</t>
  </si>
  <si>
    <t>9G306</t>
  </si>
  <si>
    <t>9K003</t>
  </si>
  <si>
    <t>9K004</t>
  </si>
  <si>
    <t>9K010</t>
  </si>
  <si>
    <t>9K025</t>
  </si>
  <si>
    <t>9K026</t>
  </si>
  <si>
    <t>9K027</t>
  </si>
  <si>
    <t>9K303</t>
  </si>
  <si>
    <t>9K304</t>
  </si>
  <si>
    <t>9K305</t>
  </si>
  <si>
    <t>9K317</t>
  </si>
  <si>
    <t>9K327</t>
  </si>
  <si>
    <t>9K328</t>
  </si>
  <si>
    <t>9M001</t>
  </si>
  <si>
    <t>9M301</t>
  </si>
  <si>
    <t>9O001</t>
  </si>
  <si>
    <t>9O099</t>
  </si>
  <si>
    <t>9O301</t>
  </si>
  <si>
    <t>9P001</t>
  </si>
  <si>
    <t>9P301</t>
  </si>
  <si>
    <t>9R001</t>
  </si>
  <si>
    <t>9R003</t>
  </si>
  <si>
    <t>9R004</t>
  </si>
  <si>
    <t>9R005</t>
  </si>
  <si>
    <t>9R006</t>
  </si>
  <si>
    <t>9R301</t>
  </si>
  <si>
    <t>9R305</t>
  </si>
  <si>
    <t>9S071</t>
  </si>
  <si>
    <t>9S371</t>
  </si>
  <si>
    <t>10B002</t>
  </si>
  <si>
    <t>10E003</t>
  </si>
  <si>
    <t>10E005</t>
  </si>
  <si>
    <t>10E006</t>
  </si>
  <si>
    <t>10E007</t>
  </si>
  <si>
    <t>10E009</t>
  </si>
  <si>
    <t>10F001</t>
  </si>
  <si>
    <t>10F003</t>
  </si>
  <si>
    <t>10F004</t>
  </si>
  <si>
    <t>10G001</t>
  </si>
  <si>
    <t>10G002</t>
  </si>
  <si>
    <t>10G003</t>
  </si>
  <si>
    <t>10G004</t>
  </si>
  <si>
    <t>10G005</t>
  </si>
  <si>
    <t>10K026</t>
  </si>
  <si>
    <t>10K027</t>
  </si>
  <si>
    <t>10K028</t>
  </si>
  <si>
    <t>10M001</t>
  </si>
  <si>
    <t>10O001</t>
  </si>
  <si>
    <t>10O099</t>
  </si>
  <si>
    <t>10P001</t>
  </si>
  <si>
    <t>10P002</t>
  </si>
  <si>
    <t>10P003</t>
  </si>
  <si>
    <t>10P004</t>
  </si>
  <si>
    <t>10P005</t>
  </si>
  <si>
    <t>10P006</t>
  </si>
  <si>
    <t>10P007</t>
  </si>
  <si>
    <t>10P008</t>
  </si>
  <si>
    <t>10P009</t>
  </si>
  <si>
    <t>10P010</t>
  </si>
  <si>
    <t>10P016</t>
  </si>
  <si>
    <t>10P017</t>
  </si>
  <si>
    <t>10P020</t>
  </si>
  <si>
    <t>10P021</t>
  </si>
  <si>
    <t>10P151</t>
  </si>
  <si>
    <t>10P214</t>
  </si>
  <si>
    <t>10P305</t>
  </si>
  <si>
    <t>10S016</t>
  </si>
  <si>
    <t>10S017</t>
  </si>
  <si>
    <t>10S020</t>
  </si>
  <si>
    <t>10S021</t>
  </si>
  <si>
    <t>10S059</t>
  </si>
  <si>
    <t>10S097</t>
  </si>
  <si>
    <t>10S151</t>
  </si>
  <si>
    <t>10S214</t>
  </si>
  <si>
    <t>10S316</t>
  </si>
  <si>
    <t>10S317</t>
  </si>
  <si>
    <t>10S320</t>
  </si>
  <si>
    <t>10S451</t>
  </si>
  <si>
    <t>10S714</t>
  </si>
  <si>
    <t>10U001</t>
  </si>
  <si>
    <t>10U003</t>
  </si>
  <si>
    <t>11B001</t>
  </si>
  <si>
    <t>11B002</t>
  </si>
  <si>
    <t>11E001</t>
  </si>
  <si>
    <t>11E002</t>
  </si>
  <si>
    <t>11E003</t>
  </si>
  <si>
    <t>11E005</t>
  </si>
  <si>
    <t>11E006</t>
  </si>
  <si>
    <t>11E007</t>
  </si>
  <si>
    <t>11E008</t>
  </si>
  <si>
    <t>11E009</t>
  </si>
  <si>
    <t>11E010</t>
  </si>
  <si>
    <t>11E011</t>
  </si>
  <si>
    <t>11E012</t>
  </si>
  <si>
    <t>11E013</t>
  </si>
  <si>
    <t>11E014</t>
  </si>
  <si>
    <t>11E015</t>
  </si>
  <si>
    <t>11E016</t>
  </si>
  <si>
    <t>11E017</t>
  </si>
  <si>
    <t>11E020</t>
  </si>
  <si>
    <t>11E021</t>
  </si>
  <si>
    <t>11E022</t>
  </si>
  <si>
    <t>11E037</t>
  </si>
  <si>
    <t>11E038</t>
  </si>
  <si>
    <t>11E039</t>
  </si>
  <si>
    <t>11E040</t>
  </si>
  <si>
    <t>11E041</t>
  </si>
  <si>
    <t>11E042</t>
  </si>
  <si>
    <t>11E043</t>
  </si>
  <si>
    <t>11E044</t>
  </si>
  <si>
    <t>11E045</t>
  </si>
  <si>
    <t>11E046</t>
  </si>
  <si>
    <t>11E047</t>
  </si>
  <si>
    <t>11E049</t>
  </si>
  <si>
    <t>11E311</t>
  </si>
  <si>
    <t>11E312</t>
  </si>
  <si>
    <t>11E313</t>
  </si>
  <si>
    <t>11E316</t>
  </si>
  <si>
    <t>11E317</t>
  </si>
  <si>
    <t>11E320</t>
  </si>
  <si>
    <t>11E322</t>
  </si>
  <si>
    <t>11E342</t>
  </si>
  <si>
    <t>11E343</t>
  </si>
  <si>
    <t>11E900</t>
  </si>
  <si>
    <t>11E904</t>
  </si>
  <si>
    <t>11E905</t>
  </si>
  <si>
    <t>11E906</t>
  </si>
  <si>
    <t>11E907</t>
  </si>
  <si>
    <t>11E908</t>
  </si>
  <si>
    <t>11E909</t>
  </si>
  <si>
    <t>11E913</t>
  </si>
  <si>
    <t>11E921</t>
  </si>
  <si>
    <t>11E922</t>
  </si>
  <si>
    <t>11E923</t>
  </si>
  <si>
    <t>11E924</t>
  </si>
  <si>
    <t>11E925</t>
  </si>
  <si>
    <t>11E926</t>
  </si>
  <si>
    <t>11E945</t>
  </si>
  <si>
    <t>11E947</t>
  </si>
  <si>
    <t>11E949</t>
  </si>
  <si>
    <t>11E952</t>
  </si>
  <si>
    <t>11E954</t>
  </si>
  <si>
    <t>11G001</t>
  </si>
  <si>
    <t>11G900</t>
  </si>
  <si>
    <t>11G901</t>
  </si>
  <si>
    <t>11K009</t>
  </si>
  <si>
    <t>11K010</t>
  </si>
  <si>
    <t>11K025</t>
  </si>
  <si>
    <t>11K027</t>
  </si>
  <si>
    <t>11K309</t>
  </si>
  <si>
    <t>11K327</t>
  </si>
  <si>
    <t>11M001</t>
  </si>
  <si>
    <t>11M002</t>
  </si>
  <si>
    <t>11O001</t>
  </si>
  <si>
    <t>11O099</t>
  </si>
  <si>
    <t>11P001</t>
  </si>
  <si>
    <t>11P301</t>
  </si>
  <si>
    <t>11P900</t>
  </si>
  <si>
    <t>11R001</t>
  </si>
  <si>
    <t>11R002</t>
  </si>
  <si>
    <t>11R003</t>
  </si>
  <si>
    <t>11R008</t>
  </si>
  <si>
    <t>11R009</t>
  </si>
  <si>
    <t>11R063</t>
  </si>
  <si>
    <t>11R301</t>
  </si>
  <si>
    <t>11R500</t>
  </si>
  <si>
    <t>11R501</t>
  </si>
  <si>
    <t>11R502</t>
  </si>
  <si>
    <t>11R503</t>
  </si>
  <si>
    <t>11R504</t>
  </si>
  <si>
    <t>11R505</t>
  </si>
  <si>
    <t>11R506</t>
  </si>
  <si>
    <t>11R507</t>
  </si>
  <si>
    <t>11R508</t>
  </si>
  <si>
    <t>11R509</t>
  </si>
  <si>
    <t>11R510</t>
  </si>
  <si>
    <t>11R511</t>
  </si>
  <si>
    <t>11R512</t>
  </si>
  <si>
    <t>11R513</t>
  </si>
  <si>
    <t>11R514</t>
  </si>
  <si>
    <t>11R515</t>
  </si>
  <si>
    <t>11R516</t>
  </si>
  <si>
    <t>11R517</t>
  </si>
  <si>
    <t>11R518</t>
  </si>
  <si>
    <t>11R519</t>
  </si>
  <si>
    <t>11R520</t>
  </si>
  <si>
    <t>11R521</t>
  </si>
  <si>
    <t>11R522</t>
  </si>
  <si>
    <t>11R523</t>
  </si>
  <si>
    <t>11R524</t>
  </si>
  <si>
    <t>11R525</t>
  </si>
  <si>
    <t>11R526</t>
  </si>
  <si>
    <t>11R527</t>
  </si>
  <si>
    <t>11R528</t>
  </si>
  <si>
    <t>11R529</t>
  </si>
  <si>
    <t>11R530</t>
  </si>
  <si>
    <t>11R531</t>
  </si>
  <si>
    <t>11R532</t>
  </si>
  <si>
    <t>11R533</t>
  </si>
  <si>
    <t>11R534</t>
  </si>
  <si>
    <t>11R535</t>
  </si>
  <si>
    <t>11R536</t>
  </si>
  <si>
    <t>11R537</t>
  </si>
  <si>
    <t>11R800</t>
  </si>
  <si>
    <t>11R801</t>
  </si>
  <si>
    <t>11R802</t>
  </si>
  <si>
    <t>11R803</t>
  </si>
  <si>
    <t>11R804</t>
  </si>
  <si>
    <t>11R805</t>
  </si>
  <si>
    <t>11R806</t>
  </si>
  <si>
    <t>11R807</t>
  </si>
  <si>
    <t>11R808</t>
  </si>
  <si>
    <t>11R809</t>
  </si>
  <si>
    <t>11R810</t>
  </si>
  <si>
    <t>11R811</t>
  </si>
  <si>
    <t>11R812</t>
  </si>
  <si>
    <t>11R813</t>
  </si>
  <si>
    <t>11R814</t>
  </si>
  <si>
    <t>11R815</t>
  </si>
  <si>
    <t>11R816</t>
  </si>
  <si>
    <t>11R817</t>
  </si>
  <si>
    <t>11R818</t>
  </si>
  <si>
    <t>11R819</t>
  </si>
  <si>
    <t>11R820</t>
  </si>
  <si>
    <t>11R821</t>
  </si>
  <si>
    <t>11R822</t>
  </si>
  <si>
    <t>11R823</t>
  </si>
  <si>
    <t>11R824</t>
  </si>
  <si>
    <t>11R825</t>
  </si>
  <si>
    <t>11R826</t>
  </si>
  <si>
    <t>11R827</t>
  </si>
  <si>
    <t>11R828</t>
  </si>
  <si>
    <t>11R829</t>
  </si>
  <si>
    <t>11R830</t>
  </si>
  <si>
    <t>11R831</t>
  </si>
  <si>
    <t>11R832</t>
  </si>
  <si>
    <t>11R833</t>
  </si>
  <si>
    <t>11R834</t>
  </si>
  <si>
    <t>11R835</t>
  </si>
  <si>
    <t>11R836</t>
  </si>
  <si>
    <t>11R837</t>
  </si>
  <si>
    <t>11R838</t>
  </si>
  <si>
    <t>11R839</t>
  </si>
  <si>
    <t>11R840</t>
  </si>
  <si>
    <t>11R841</t>
  </si>
  <si>
    <t>11R842</t>
  </si>
  <si>
    <t>11R843</t>
  </si>
  <si>
    <t>11R844</t>
  </si>
  <si>
    <t>11R845</t>
  </si>
  <si>
    <t>11R846</t>
  </si>
  <si>
    <t>11R847</t>
  </si>
  <si>
    <t>11R848</t>
  </si>
  <si>
    <t>11R849</t>
  </si>
  <si>
    <t>11R850</t>
  </si>
  <si>
    <t>11R851</t>
  </si>
  <si>
    <t>11R852</t>
  </si>
  <si>
    <t>11R853</t>
  </si>
  <si>
    <t>11R854</t>
  </si>
  <si>
    <t>11R855</t>
  </si>
  <si>
    <t>11R856</t>
  </si>
  <si>
    <t>11R857</t>
  </si>
  <si>
    <t>11R858</t>
  </si>
  <si>
    <t>11R859</t>
  </si>
  <si>
    <t>11R860</t>
  </si>
  <si>
    <t>11R861</t>
  </si>
  <si>
    <t>11R862</t>
  </si>
  <si>
    <t>11R863</t>
  </si>
  <si>
    <t>11R864</t>
  </si>
  <si>
    <t>11R865</t>
  </si>
  <si>
    <t>11R866</t>
  </si>
  <si>
    <t>11R867</t>
  </si>
  <si>
    <t>11R868</t>
  </si>
  <si>
    <t>11R869</t>
  </si>
  <si>
    <t>11R870</t>
  </si>
  <si>
    <t>11R871</t>
  </si>
  <si>
    <t>11R872</t>
  </si>
  <si>
    <t>11R873</t>
  </si>
  <si>
    <t>11R874</t>
  </si>
  <si>
    <t>11R875</t>
  </si>
  <si>
    <t>11R876</t>
  </si>
  <si>
    <t>11R877</t>
  </si>
  <si>
    <t>11R878</t>
  </si>
  <si>
    <t>11R879</t>
  </si>
  <si>
    <t>11R880</t>
  </si>
  <si>
    <t>11R881</t>
  </si>
  <si>
    <t>11R882</t>
  </si>
  <si>
    <t>11R883</t>
  </si>
  <si>
    <t>11R884</t>
  </si>
  <si>
    <t>11R885</t>
  </si>
  <si>
    <t>11R886</t>
  </si>
  <si>
    <t>11R887</t>
  </si>
  <si>
    <t>11R888</t>
  </si>
  <si>
    <t>11R889</t>
  </si>
  <si>
    <t>11R890</t>
  </si>
  <si>
    <t>11R891</t>
  </si>
  <si>
    <t>11R892</t>
  </si>
  <si>
    <t>11R893</t>
  </si>
  <si>
    <t>11R894</t>
  </si>
  <si>
    <t>11R895</t>
  </si>
  <si>
    <t>11R896</t>
  </si>
  <si>
    <t>11R897</t>
  </si>
  <si>
    <t>11R898</t>
  </si>
  <si>
    <t>11R899</t>
  </si>
  <si>
    <t>11R900</t>
  </si>
  <si>
    <t>11R901</t>
  </si>
  <si>
    <t>11R902</t>
  </si>
  <si>
    <t>11R903</t>
  </si>
  <si>
    <t>11R904</t>
  </si>
  <si>
    <t>11R905</t>
  </si>
  <si>
    <t>11R906</t>
  </si>
  <si>
    <t>11R907</t>
  </si>
  <si>
    <t>11R908</t>
  </si>
  <si>
    <t>11R909</t>
  </si>
  <si>
    <t>11R910</t>
  </si>
  <si>
    <t>11R911</t>
  </si>
  <si>
    <t>11R912</t>
  </si>
  <si>
    <t>11R913</t>
  </si>
  <si>
    <t>11R914</t>
  </si>
  <si>
    <t>11R915</t>
  </si>
  <si>
    <t>11R916</t>
  </si>
  <si>
    <t>11R917</t>
  </si>
  <si>
    <t>11R918</t>
  </si>
  <si>
    <t>11R919</t>
  </si>
  <si>
    <t>11R920</t>
  </si>
  <si>
    <t>11R921</t>
  </si>
  <si>
    <t>11R922</t>
  </si>
  <si>
    <t>11R923</t>
  </si>
  <si>
    <t>11R924</t>
  </si>
  <si>
    <t>11R925</t>
  </si>
  <si>
    <t>11R926</t>
  </si>
  <si>
    <t>11R927</t>
  </si>
  <si>
    <t>11R928</t>
  </si>
  <si>
    <t>11R929</t>
  </si>
  <si>
    <t>11R930</t>
  </si>
  <si>
    <t>11R931</t>
  </si>
  <si>
    <t>11R932</t>
  </si>
  <si>
    <t>11R933</t>
  </si>
  <si>
    <t>11R934</t>
  </si>
  <si>
    <t>11R935</t>
  </si>
  <si>
    <t>11R936</t>
  </si>
  <si>
    <t>11R937</t>
  </si>
  <si>
    <t>11R938</t>
  </si>
  <si>
    <t>11R939</t>
  </si>
  <si>
    <t>11R940</t>
  </si>
  <si>
    <t>11R941</t>
  </si>
  <si>
    <t>11R942</t>
  </si>
  <si>
    <t>11R943</t>
  </si>
  <si>
    <t>11R944</t>
  </si>
  <si>
    <t>11R945</t>
  </si>
  <si>
    <t>11R946</t>
  </si>
  <si>
    <t>11R947</t>
  </si>
  <si>
    <t>11R948</t>
  </si>
  <si>
    <t>11R949</t>
  </si>
  <si>
    <t>11R950</t>
  </si>
  <si>
    <t>11R951</t>
  </si>
  <si>
    <t>11R952</t>
  </si>
  <si>
    <t>11R953</t>
  </si>
  <si>
    <t>11R954</t>
  </si>
  <si>
    <t>11R955</t>
  </si>
  <si>
    <t>11R956</t>
  </si>
  <si>
    <t>11R957</t>
  </si>
  <si>
    <t>11R958</t>
  </si>
  <si>
    <t>11R959</t>
  </si>
  <si>
    <t>11R960</t>
  </si>
  <si>
    <t>11R961</t>
  </si>
  <si>
    <t>11R962</t>
  </si>
  <si>
    <t>11R963</t>
  </si>
  <si>
    <t>11R964</t>
  </si>
  <si>
    <t>11R965</t>
  </si>
  <si>
    <t>11R966</t>
  </si>
  <si>
    <t>11R967</t>
  </si>
  <si>
    <t>11R968</t>
  </si>
  <si>
    <t>11R969</t>
  </si>
  <si>
    <t>11R970</t>
  </si>
  <si>
    <t>11R971</t>
  </si>
  <si>
    <t>11R972</t>
  </si>
  <si>
    <t>11R973</t>
  </si>
  <si>
    <t>11R974</t>
  </si>
  <si>
    <t>11R975</t>
  </si>
  <si>
    <t>11R976</t>
  </si>
  <si>
    <t>11R977</t>
  </si>
  <si>
    <t>11R978</t>
  </si>
  <si>
    <t>11R979</t>
  </si>
  <si>
    <t>11R980</t>
  </si>
  <si>
    <t>11R981</t>
  </si>
  <si>
    <t>11R982</t>
  </si>
  <si>
    <t>11R983</t>
  </si>
  <si>
    <t>11R984</t>
  </si>
  <si>
    <t>11R985</t>
  </si>
  <si>
    <t>11R986</t>
  </si>
  <si>
    <t>11R987</t>
  </si>
  <si>
    <t>11R988</t>
  </si>
  <si>
    <t>11R989</t>
  </si>
  <si>
    <t>11R990</t>
  </si>
  <si>
    <t>11R991</t>
  </si>
  <si>
    <t>11R992</t>
  </si>
  <si>
    <t>11R993</t>
  </si>
  <si>
    <t>11R994</t>
  </si>
  <si>
    <t>11R995</t>
  </si>
  <si>
    <t>11R996</t>
  </si>
  <si>
    <t>11R997</t>
  </si>
  <si>
    <t>11R998</t>
  </si>
  <si>
    <t>11R999</t>
  </si>
  <si>
    <t>11S022</t>
  </si>
  <si>
    <t>11S024</t>
  </si>
  <si>
    <t>11S027</t>
  </si>
  <si>
    <t>11S028</t>
  </si>
  <si>
    <t>11S029</t>
  </si>
  <si>
    <t>11S030</t>
  </si>
  <si>
    <t>11S031</t>
  </si>
  <si>
    <t>11S033</t>
  </si>
  <si>
    <t>11S035</t>
  </si>
  <si>
    <t>11S072</t>
  </si>
  <si>
    <t>11S084</t>
  </si>
  <si>
    <t>11S085</t>
  </si>
  <si>
    <t>11S090</t>
  </si>
  <si>
    <t>11S108</t>
  </si>
  <si>
    <t>11S111</t>
  </si>
  <si>
    <t>11S119</t>
  </si>
  <si>
    <t>11S126</t>
  </si>
  <si>
    <t>11S127</t>
  </si>
  <si>
    <t>11S128</t>
  </si>
  <si>
    <t>11S152</t>
  </si>
  <si>
    <t>11S156</t>
  </si>
  <si>
    <t>11S204</t>
  </si>
  <si>
    <t>11S205</t>
  </si>
  <si>
    <t>11S206</t>
  </si>
  <si>
    <t>11S207</t>
  </si>
  <si>
    <t>11S208</t>
  </si>
  <si>
    <t>11S209</t>
  </si>
  <si>
    <t>11S322</t>
  </si>
  <si>
    <t>11S324</t>
  </si>
  <si>
    <t>11S328</t>
  </si>
  <si>
    <t>11S384</t>
  </si>
  <si>
    <t>11S390</t>
  </si>
  <si>
    <t>11S426</t>
  </si>
  <si>
    <t>11S427</t>
  </si>
  <si>
    <t>11S456</t>
  </si>
  <si>
    <t>11S705</t>
  </si>
  <si>
    <t>11S800</t>
  </si>
  <si>
    <t>11S801</t>
  </si>
  <si>
    <t>11S802</t>
  </si>
  <si>
    <t>11S803</t>
  </si>
  <si>
    <t>11S804</t>
  </si>
  <si>
    <t>11S805</t>
  </si>
  <si>
    <t>11S806</t>
  </si>
  <si>
    <t>11S807</t>
  </si>
  <si>
    <t>11S808</t>
  </si>
  <si>
    <t>11S809</t>
  </si>
  <si>
    <t>11S810</t>
  </si>
  <si>
    <t>11S811</t>
  </si>
  <si>
    <t>11S812</t>
  </si>
  <si>
    <t>11S813</t>
  </si>
  <si>
    <t>11S814</t>
  </si>
  <si>
    <t>11S815</t>
  </si>
  <si>
    <t>11S816</t>
  </si>
  <si>
    <t>11S817</t>
  </si>
  <si>
    <t>11S818</t>
  </si>
  <si>
    <t>11S819</t>
  </si>
  <si>
    <t>11S820</t>
  </si>
  <si>
    <t>11S821</t>
  </si>
  <si>
    <t>11S822</t>
  </si>
  <si>
    <t>11S823</t>
  </si>
  <si>
    <t>11S824</t>
  </si>
  <si>
    <t>11S825</t>
  </si>
  <si>
    <t>11S826</t>
  </si>
  <si>
    <t>11S827</t>
  </si>
  <si>
    <t>11S828</t>
  </si>
  <si>
    <t>11S829</t>
  </si>
  <si>
    <t>11S830</t>
  </si>
  <si>
    <t>11S831</t>
  </si>
  <si>
    <t>11S832</t>
  </si>
  <si>
    <t>11S833</t>
  </si>
  <si>
    <t>11S834</t>
  </si>
  <si>
    <t>11S835</t>
  </si>
  <si>
    <t>11S836</t>
  </si>
  <si>
    <t>11S837</t>
  </si>
  <si>
    <t>11S838</t>
  </si>
  <si>
    <t>11S839</t>
  </si>
  <si>
    <t>11S840</t>
  </si>
  <si>
    <t>11S841</t>
  </si>
  <si>
    <t>11S842</t>
  </si>
  <si>
    <t>11S843</t>
  </si>
  <si>
    <t>11S844</t>
  </si>
  <si>
    <t>11S845</t>
  </si>
  <si>
    <t>11S846</t>
  </si>
  <si>
    <t>11S847</t>
  </si>
  <si>
    <t>11S848</t>
  </si>
  <si>
    <t>11S849</t>
  </si>
  <si>
    <t>11S850</t>
  </si>
  <si>
    <t>11S851</t>
  </si>
  <si>
    <t>11S852</t>
  </si>
  <si>
    <t>11S853</t>
  </si>
  <si>
    <t>11S854</t>
  </si>
  <si>
    <t>11S855</t>
  </si>
  <si>
    <t>11S856</t>
  </si>
  <si>
    <t>11S857</t>
  </si>
  <si>
    <t>11S858</t>
  </si>
  <si>
    <t>11S859</t>
  </si>
  <si>
    <t>11S860</t>
  </si>
  <si>
    <t>11S861</t>
  </si>
  <si>
    <t>11S862</t>
  </si>
  <si>
    <t>11S863</t>
  </si>
  <si>
    <t>11S864</t>
  </si>
  <si>
    <t>11S865</t>
  </si>
  <si>
    <t>11S866</t>
  </si>
  <si>
    <t>11S867</t>
  </si>
  <si>
    <t>11S868</t>
  </si>
  <si>
    <t>11S869</t>
  </si>
  <si>
    <t>11S870</t>
  </si>
  <si>
    <t>11S871</t>
  </si>
  <si>
    <t>11S872</t>
  </si>
  <si>
    <t>11S873</t>
  </si>
  <si>
    <t>11S874</t>
  </si>
  <si>
    <t>11S875</t>
  </si>
  <si>
    <t>11S876</t>
  </si>
  <si>
    <t>11S877</t>
  </si>
  <si>
    <t>11S878</t>
  </si>
  <si>
    <t>11S879</t>
  </si>
  <si>
    <t>11S880</t>
  </si>
  <si>
    <t>11S881</t>
  </si>
  <si>
    <t>11S882</t>
  </si>
  <si>
    <t>11S883</t>
  </si>
  <si>
    <t>11S884</t>
  </si>
  <si>
    <t>11S885</t>
  </si>
  <si>
    <t>11S886</t>
  </si>
  <si>
    <t>11S887</t>
  </si>
  <si>
    <t>11S888</t>
  </si>
  <si>
    <t>11S889</t>
  </si>
  <si>
    <t>11S890</t>
  </si>
  <si>
    <t>11S891</t>
  </si>
  <si>
    <t>11S892</t>
  </si>
  <si>
    <t>11S893</t>
  </si>
  <si>
    <t>11S894</t>
  </si>
  <si>
    <t>11S895</t>
  </si>
  <si>
    <t>11S896</t>
  </si>
  <si>
    <t>11S897</t>
  </si>
  <si>
    <t>11S898</t>
  </si>
  <si>
    <t>11S899</t>
  </si>
  <si>
    <t>11S900</t>
  </si>
  <si>
    <t>11S901</t>
  </si>
  <si>
    <t>11U001</t>
  </si>
  <si>
    <t>11U003</t>
  </si>
  <si>
    <t>11U005</t>
  </si>
  <si>
    <t>11U006</t>
  </si>
  <si>
    <t>11U007</t>
  </si>
  <si>
    <t>11U008</t>
  </si>
  <si>
    <t>11U009</t>
  </si>
  <si>
    <t>11U010</t>
  </si>
  <si>
    <t>11U011</t>
  </si>
  <si>
    <t>11U012</t>
  </si>
  <si>
    <t>11U304</t>
  </si>
  <si>
    <t>11U530</t>
  </si>
  <si>
    <t>11U619</t>
  </si>
  <si>
    <t>11U800</t>
  </si>
  <si>
    <t>11U801</t>
  </si>
  <si>
    <t>11U802</t>
  </si>
  <si>
    <t>11U803</t>
  </si>
  <si>
    <t>11U804</t>
  </si>
  <si>
    <t>11U805</t>
  </si>
  <si>
    <t>11U806</t>
  </si>
  <si>
    <t>11U807</t>
  </si>
  <si>
    <t>11U808</t>
  </si>
  <si>
    <t>11U809</t>
  </si>
  <si>
    <t>11U810</t>
  </si>
  <si>
    <t>11U811</t>
  </si>
  <si>
    <t>11U812</t>
  </si>
  <si>
    <t>11U813</t>
  </si>
  <si>
    <t>11U814</t>
  </si>
  <si>
    <t>11U815</t>
  </si>
  <si>
    <t>11U816</t>
  </si>
  <si>
    <t>11U817</t>
  </si>
  <si>
    <t>11U818</t>
  </si>
  <si>
    <t>11U819</t>
  </si>
  <si>
    <t>11U820</t>
  </si>
  <si>
    <t>11U821</t>
  </si>
  <si>
    <t>11U822</t>
  </si>
  <si>
    <t>11U823</t>
  </si>
  <si>
    <t>11U824</t>
  </si>
  <si>
    <t>11U825</t>
  </si>
  <si>
    <t>11U826</t>
  </si>
  <si>
    <t>11U827</t>
  </si>
  <si>
    <t>11U828</t>
  </si>
  <si>
    <t>11U829</t>
  </si>
  <si>
    <t>11U830</t>
  </si>
  <si>
    <t>11U831</t>
  </si>
  <si>
    <t>11U832</t>
  </si>
  <si>
    <t>11U833</t>
  </si>
  <si>
    <t>11U834</t>
  </si>
  <si>
    <t>11U835</t>
  </si>
  <si>
    <t>11U836</t>
  </si>
  <si>
    <t>11U837</t>
  </si>
  <si>
    <t>11U838</t>
  </si>
  <si>
    <t>11U839</t>
  </si>
  <si>
    <t>11U840</t>
  </si>
  <si>
    <t>11U841</t>
  </si>
  <si>
    <t>11U842</t>
  </si>
  <si>
    <t>11U843</t>
  </si>
  <si>
    <t>11U844</t>
  </si>
  <si>
    <t>11U845</t>
  </si>
  <si>
    <t>11U846</t>
  </si>
  <si>
    <t>11U847</t>
  </si>
  <si>
    <t>11U848</t>
  </si>
  <si>
    <t>11U849</t>
  </si>
  <si>
    <t>11U850</t>
  </si>
  <si>
    <t>11U851</t>
  </si>
  <si>
    <t>11U852</t>
  </si>
  <si>
    <t>11U853</t>
  </si>
  <si>
    <t>11U854</t>
  </si>
  <si>
    <t>11U855</t>
  </si>
  <si>
    <t>11U856</t>
  </si>
  <si>
    <t>11U857</t>
  </si>
  <si>
    <t>11U858</t>
  </si>
  <si>
    <t>11U859</t>
  </si>
  <si>
    <t>11U860</t>
  </si>
  <si>
    <t>11U861</t>
  </si>
  <si>
    <t>11U862</t>
  </si>
  <si>
    <t>11U863</t>
  </si>
  <si>
    <t>11U864</t>
  </si>
  <si>
    <t>11U865</t>
  </si>
  <si>
    <t>11U866</t>
  </si>
  <si>
    <t>11U867</t>
  </si>
  <si>
    <t>11U868</t>
  </si>
  <si>
    <t>11U869</t>
  </si>
  <si>
    <t>11U870</t>
  </si>
  <si>
    <t>11U871</t>
  </si>
  <si>
    <t>11U872</t>
  </si>
  <si>
    <t>11U873</t>
  </si>
  <si>
    <t>11U874</t>
  </si>
  <si>
    <t>11U875</t>
  </si>
  <si>
    <t>11U876</t>
  </si>
  <si>
    <t>11U877</t>
  </si>
  <si>
    <t>11U878</t>
  </si>
  <si>
    <t>11U879</t>
  </si>
  <si>
    <t>11U880</t>
  </si>
  <si>
    <t>11U881</t>
  </si>
  <si>
    <t>11U882</t>
  </si>
  <si>
    <t>11U883</t>
  </si>
  <si>
    <t>12B001</t>
  </si>
  <si>
    <t>12B301</t>
  </si>
  <si>
    <t>12E008</t>
  </si>
  <si>
    <t>12E010</t>
  </si>
  <si>
    <t>12E015</t>
  </si>
  <si>
    <t>12E017</t>
  </si>
  <si>
    <t>12E018</t>
  </si>
  <si>
    <t>12E019</t>
  </si>
  <si>
    <t>12E020</t>
  </si>
  <si>
    <t>12E022</t>
  </si>
  <si>
    <t>12E023</t>
  </si>
  <si>
    <t>12E024</t>
  </si>
  <si>
    <t>12E025</t>
  </si>
  <si>
    <t>12E026</t>
  </si>
  <si>
    <t>12E027</t>
  </si>
  <si>
    <t>12E028</t>
  </si>
  <si>
    <t>12E029</t>
  </si>
  <si>
    <t>12E030</t>
  </si>
  <si>
    <t>12E031</t>
  </si>
  <si>
    <t>12E033</t>
  </si>
  <si>
    <t>12E034</t>
  </si>
  <si>
    <t>12E036</t>
  </si>
  <si>
    <t>12E037</t>
  </si>
  <si>
    <t>12E038</t>
  </si>
  <si>
    <t>12E310</t>
  </si>
  <si>
    <t>12E315</t>
  </si>
  <si>
    <t>12E318</t>
  </si>
  <si>
    <t>12E327</t>
  </si>
  <si>
    <t>12E330</t>
  </si>
  <si>
    <t>12G002</t>
  </si>
  <si>
    <t>12G003</t>
  </si>
  <si>
    <t>12K011</t>
  </si>
  <si>
    <t>12K025</t>
  </si>
  <si>
    <t>12K027</t>
  </si>
  <si>
    <t>12K311</t>
  </si>
  <si>
    <t>12K327</t>
  </si>
  <si>
    <t>12M001</t>
  </si>
  <si>
    <t>12O001</t>
  </si>
  <si>
    <t>12O099</t>
  </si>
  <si>
    <t>12P003</t>
  </si>
  <si>
    <t>12P004</t>
  </si>
  <si>
    <t>12P005</t>
  </si>
  <si>
    <t>12P006</t>
  </si>
  <si>
    <t>12P007</t>
  </si>
  <si>
    <t>12P008</t>
  </si>
  <si>
    <t>12P009</t>
  </si>
  <si>
    <t>12P010</t>
  </si>
  <si>
    <t>12P011</t>
  </si>
  <si>
    <t>12P308</t>
  </si>
  <si>
    <t>12P309</t>
  </si>
  <si>
    <t>12S037</t>
  </si>
  <si>
    <t>12S039</t>
  </si>
  <si>
    <t>12S072</t>
  </si>
  <si>
    <t>12S149</t>
  </si>
  <si>
    <t>12S150</t>
  </si>
  <si>
    <t>12S200</t>
  </si>
  <si>
    <t>12S201</t>
  </si>
  <si>
    <t>12S202</t>
  </si>
  <si>
    <t>12U004</t>
  </si>
  <si>
    <t>13K012</t>
  </si>
  <si>
    <t>13K019</t>
  </si>
  <si>
    <t>13K027</t>
  </si>
  <si>
    <t>13M001</t>
  </si>
  <si>
    <t>13P001</t>
  </si>
  <si>
    <t>13R001</t>
  </si>
  <si>
    <t>13R002</t>
  </si>
  <si>
    <t>13R003</t>
  </si>
  <si>
    <t>13R004</t>
  </si>
  <si>
    <t>13R005</t>
  </si>
  <si>
    <t>13R006</t>
  </si>
  <si>
    <t>13R007</t>
  </si>
  <si>
    <t>14E001</t>
  </si>
  <si>
    <t>14E002</t>
  </si>
  <si>
    <t>14E003</t>
  </si>
  <si>
    <t>14E004</t>
  </si>
  <si>
    <t>14E005</t>
  </si>
  <si>
    <t>14E006</t>
  </si>
  <si>
    <t>14E007</t>
  </si>
  <si>
    <t>14E008</t>
  </si>
  <si>
    <t>14E010</t>
  </si>
  <si>
    <t>14M001</t>
  </si>
  <si>
    <t>14O001</t>
  </si>
  <si>
    <t>14O099</t>
  </si>
  <si>
    <t>14P001</t>
  </si>
  <si>
    <t>14P002</t>
  </si>
  <si>
    <t>14S042</t>
  </si>
  <si>
    <t>14S043</t>
  </si>
  <si>
    <t>14S059</t>
  </si>
  <si>
    <t>14S343</t>
  </si>
  <si>
    <t>14U001</t>
  </si>
  <si>
    <t>15E001</t>
  </si>
  <si>
    <t>15E002</t>
  </si>
  <si>
    <t>15E003</t>
  </si>
  <si>
    <t>15E004</t>
  </si>
  <si>
    <t>15E302</t>
  </si>
  <si>
    <t>15G001</t>
  </si>
  <si>
    <t>15L001</t>
  </si>
  <si>
    <t>15M001</t>
  </si>
  <si>
    <t>15O001</t>
  </si>
  <si>
    <t>15O099</t>
  </si>
  <si>
    <t>15P001</t>
  </si>
  <si>
    <t>15P002</t>
  </si>
  <si>
    <t>15P003</t>
  </si>
  <si>
    <t>15R001</t>
  </si>
  <si>
    <t>15R002</t>
  </si>
  <si>
    <t>15R302</t>
  </si>
  <si>
    <t>15S088</t>
  </si>
  <si>
    <t>15S089</t>
  </si>
  <si>
    <t>15S203</t>
  </si>
  <si>
    <t>15S388</t>
  </si>
  <si>
    <t>15S389</t>
  </si>
  <si>
    <t>15S703</t>
  </si>
  <si>
    <t>16E001</t>
  </si>
  <si>
    <t>16E002</t>
  </si>
  <si>
    <t>16E003</t>
  </si>
  <si>
    <t>16E004</t>
  </si>
  <si>
    <t>16E005</t>
  </si>
  <si>
    <t>16E006</t>
  </si>
  <si>
    <t>16E007</t>
  </si>
  <si>
    <t>16E008</t>
  </si>
  <si>
    <t>16G001</t>
  </si>
  <si>
    <t>16G002</t>
  </si>
  <si>
    <t>16G003</t>
  </si>
  <si>
    <t>16G004</t>
  </si>
  <si>
    <t>16G005</t>
  </si>
  <si>
    <t>16G006</t>
  </si>
  <si>
    <t>16G007</t>
  </si>
  <si>
    <t>16G008</t>
  </si>
  <si>
    <t>16G009</t>
  </si>
  <si>
    <t>16G010</t>
  </si>
  <si>
    <t>16K007</t>
  </si>
  <si>
    <t>16K020</t>
  </si>
  <si>
    <t>16K024</t>
  </si>
  <si>
    <t>16K025</t>
  </si>
  <si>
    <t>16K026</t>
  </si>
  <si>
    <t>16K027</t>
  </si>
  <si>
    <t>16K028</t>
  </si>
  <si>
    <t>16K107</t>
  </si>
  <si>
    <t>16K110</t>
  </si>
  <si>
    <t>16K111</t>
  </si>
  <si>
    <t>16K112</t>
  </si>
  <si>
    <t>16K113</t>
  </si>
  <si>
    <t>16K114</t>
  </si>
  <si>
    <t>16K128</t>
  </si>
  <si>
    <t>16K129</t>
  </si>
  <si>
    <t>16K307</t>
  </si>
  <si>
    <t>16K414</t>
  </si>
  <si>
    <t>16K429</t>
  </si>
  <si>
    <t>16M001</t>
  </si>
  <si>
    <t>16O001</t>
  </si>
  <si>
    <t>16O099</t>
  </si>
  <si>
    <t>16P001</t>
  </si>
  <si>
    <t>16P002</t>
  </si>
  <si>
    <t>16P003</t>
  </si>
  <si>
    <t>16P004</t>
  </si>
  <si>
    <t>16P005</t>
  </si>
  <si>
    <t>16R001</t>
  </si>
  <si>
    <t>16R002</t>
  </si>
  <si>
    <t>16R003</t>
  </si>
  <si>
    <t>16R004</t>
  </si>
  <si>
    <t>16R006</t>
  </si>
  <si>
    <t>16R007</t>
  </si>
  <si>
    <t>16R009</t>
  </si>
  <si>
    <t>16R010</t>
  </si>
  <si>
    <t>16R011</t>
  </si>
  <si>
    <t>16R012</t>
  </si>
  <si>
    <t>16R013</t>
  </si>
  <si>
    <t>16R301</t>
  </si>
  <si>
    <t>16R901</t>
  </si>
  <si>
    <t>16R902</t>
  </si>
  <si>
    <t>16R903</t>
  </si>
  <si>
    <t>16S044</t>
  </si>
  <si>
    <t>16S045</t>
  </si>
  <si>
    <t>16S046</t>
  </si>
  <si>
    <t>16S047</t>
  </si>
  <si>
    <t>16S049</t>
  </si>
  <si>
    <t>16S071</t>
  </si>
  <si>
    <t>16S074</t>
  </si>
  <si>
    <t>16S075</t>
  </si>
  <si>
    <t>16S076</t>
  </si>
  <si>
    <t>16S077</t>
  </si>
  <si>
    <t>16S078</t>
  </si>
  <si>
    <t>16S079</t>
  </si>
  <si>
    <t>16S080</t>
  </si>
  <si>
    <t>16S081</t>
  </si>
  <si>
    <t>16S082</t>
  </si>
  <si>
    <t>16S083</t>
  </si>
  <si>
    <t>16S110</t>
  </si>
  <si>
    <t>16S122</t>
  </si>
  <si>
    <t>16S136</t>
  </si>
  <si>
    <t>16S189</t>
  </si>
  <si>
    <t>16S374</t>
  </si>
  <si>
    <t>16S375</t>
  </si>
  <si>
    <t>16S383</t>
  </si>
  <si>
    <t>16U001</t>
  </si>
  <si>
    <t>16U002</t>
  </si>
  <si>
    <t>16U003</t>
  </si>
  <si>
    <t>16U004</t>
  </si>
  <si>
    <t>16U005</t>
  </si>
  <si>
    <t>16U006</t>
  </si>
  <si>
    <t>16U007</t>
  </si>
  <si>
    <t>16U008</t>
  </si>
  <si>
    <t>16U009</t>
  </si>
  <si>
    <t>17E002</t>
  </si>
  <si>
    <t>17E003</t>
  </si>
  <si>
    <t>17E004</t>
  </si>
  <si>
    <t>17E005</t>
  </si>
  <si>
    <t>17E007</t>
  </si>
  <si>
    <t>17E008</t>
  </si>
  <si>
    <t>17E009</t>
  </si>
  <si>
    <t>17E010</t>
  </si>
  <si>
    <t>17E309</t>
  </si>
  <si>
    <t>17K022</t>
  </si>
  <si>
    <t>17M001</t>
  </si>
  <si>
    <t>17O001</t>
  </si>
  <si>
    <t>18E001</t>
  </si>
  <si>
    <t>18E002</t>
  </si>
  <si>
    <t>18E003</t>
  </si>
  <si>
    <t>18E004</t>
  </si>
  <si>
    <t>18E005</t>
  </si>
  <si>
    <t>18E301</t>
  </si>
  <si>
    <t>18E303</t>
  </si>
  <si>
    <t>18E553</t>
  </si>
  <si>
    <t>18G001</t>
  </si>
  <si>
    <t>18G002</t>
  </si>
  <si>
    <t>18G003</t>
  </si>
  <si>
    <t>18K002</t>
  </si>
  <si>
    <t>18M001</t>
  </si>
  <si>
    <t>18M210</t>
  </si>
  <si>
    <t>18O001</t>
  </si>
  <si>
    <t>18O099</t>
  </si>
  <si>
    <t>18P001</t>
  </si>
  <si>
    <t>18P002</t>
  </si>
  <si>
    <t>18P003</t>
  </si>
  <si>
    <t>18R203</t>
  </si>
  <si>
    <t>19J006</t>
  </si>
  <si>
    <t>19J007</t>
  </si>
  <si>
    <t>19J008</t>
  </si>
  <si>
    <t>19J009</t>
  </si>
  <si>
    <t>19J011</t>
  </si>
  <si>
    <t>19J012</t>
  </si>
  <si>
    <t>19J014</t>
  </si>
  <si>
    <t>19J021</t>
  </si>
  <si>
    <t>19J028</t>
  </si>
  <si>
    <t>19R010</t>
  </si>
  <si>
    <t>19R013</t>
  </si>
  <si>
    <t>19R015</t>
  </si>
  <si>
    <t>19R018</t>
  </si>
  <si>
    <t>19R023</t>
  </si>
  <si>
    <t>19R024</t>
  </si>
  <si>
    <t>19R025</t>
  </si>
  <si>
    <t>19R026</t>
  </si>
  <si>
    <t>19R027</t>
  </si>
  <si>
    <t>19R900</t>
  </si>
  <si>
    <t>19S038</t>
  </si>
  <si>
    <t>19T001</t>
  </si>
  <si>
    <t>19T002</t>
  </si>
  <si>
    <t>19T003</t>
  </si>
  <si>
    <t>19T005</t>
  </si>
  <si>
    <t>20E003</t>
  </si>
  <si>
    <t>20K025</t>
  </si>
  <si>
    <t>20M001</t>
  </si>
  <si>
    <t>20O001</t>
  </si>
  <si>
    <t>20O099</t>
  </si>
  <si>
    <t>20P001</t>
  </si>
  <si>
    <t>20P002</t>
  </si>
  <si>
    <t>20P003</t>
  </si>
  <si>
    <t>20R002</t>
  </si>
  <si>
    <t>20R004</t>
  </si>
  <si>
    <t>20R005</t>
  </si>
  <si>
    <t>20R006</t>
  </si>
  <si>
    <t>20S048</t>
  </si>
  <si>
    <t>20S052</t>
  </si>
  <si>
    <t>20S053</t>
  </si>
  <si>
    <t>20S057</t>
  </si>
  <si>
    <t>20S058</t>
  </si>
  <si>
    <t>20S059</t>
  </si>
  <si>
    <t>20S061</t>
  </si>
  <si>
    <t>20S065</t>
  </si>
  <si>
    <t>20S070</t>
  </si>
  <si>
    <t>20S071</t>
  </si>
  <si>
    <t>20S072</t>
  </si>
  <si>
    <t>20S117</t>
  </si>
  <si>
    <t>20S118</t>
  </si>
  <si>
    <t>20S155</t>
  </si>
  <si>
    <t>20S174</t>
  </si>
  <si>
    <t>20S175</t>
  </si>
  <si>
    <t>20S176</t>
  </si>
  <si>
    <t>20S213</t>
  </si>
  <si>
    <t>20S352</t>
  </si>
  <si>
    <t>20S353</t>
  </si>
  <si>
    <t>20S354</t>
  </si>
  <si>
    <t>20S358</t>
  </si>
  <si>
    <t>20S361</t>
  </si>
  <si>
    <t>20S417</t>
  </si>
  <si>
    <t>20S476</t>
  </si>
  <si>
    <t>20S716</t>
  </si>
  <si>
    <t>20U004</t>
  </si>
  <si>
    <t>20U005</t>
  </si>
  <si>
    <t>21E005</t>
  </si>
  <si>
    <t>21E007</t>
  </si>
  <si>
    <t>21E009</t>
  </si>
  <si>
    <t>21F001</t>
  </si>
  <si>
    <t>21F002</t>
  </si>
  <si>
    <t>21F003</t>
  </si>
  <si>
    <t>21G001</t>
  </si>
  <si>
    <t>21I002</t>
  </si>
  <si>
    <t>21I003</t>
  </si>
  <si>
    <t>21I901</t>
  </si>
  <si>
    <t>21K021</t>
  </si>
  <si>
    <t>21K026</t>
  </si>
  <si>
    <t>21K027</t>
  </si>
  <si>
    <t>21L001</t>
  </si>
  <si>
    <t>21M001</t>
  </si>
  <si>
    <t>21O001</t>
  </si>
  <si>
    <t>21O099</t>
  </si>
  <si>
    <t>21P001</t>
  </si>
  <si>
    <t>21P002</t>
  </si>
  <si>
    <t>21R004</t>
  </si>
  <si>
    <t>22M001</t>
  </si>
  <si>
    <t>22O001</t>
  </si>
  <si>
    <t>22R001</t>
  </si>
  <si>
    <t>22R002</t>
  </si>
  <si>
    <t>22R003</t>
  </si>
  <si>
    <t>22R004</t>
  </si>
  <si>
    <t>22R005</t>
  </si>
  <si>
    <t>22R006</t>
  </si>
  <si>
    <t>22R007</t>
  </si>
  <si>
    <t>22R008</t>
  </si>
  <si>
    <t>23R001</t>
  </si>
  <si>
    <t>23R002</t>
  </si>
  <si>
    <t>23R003</t>
  </si>
  <si>
    <t>23R004</t>
  </si>
  <si>
    <t>23R005</t>
  </si>
  <si>
    <t>23R006</t>
  </si>
  <si>
    <t>23R007</t>
  </si>
  <si>
    <t>23R008</t>
  </si>
  <si>
    <t>23R009</t>
  </si>
  <si>
    <t>23R010</t>
  </si>
  <si>
    <t>23R011</t>
  </si>
  <si>
    <t>23R012</t>
  </si>
  <si>
    <t>23R013</t>
  </si>
  <si>
    <t>23R014</t>
  </si>
  <si>
    <t>23R015</t>
  </si>
  <si>
    <t>23R016</t>
  </si>
  <si>
    <t>23R017</t>
  </si>
  <si>
    <t>23R020</t>
  </si>
  <si>
    <t>23R021</t>
  </si>
  <si>
    <t>23R022</t>
  </si>
  <si>
    <t>23R023</t>
  </si>
  <si>
    <t>23R024</t>
  </si>
  <si>
    <t>23R025</t>
  </si>
  <si>
    <t>23R026</t>
  </si>
  <si>
    <t>23R027</t>
  </si>
  <si>
    <t>23R032</t>
  </si>
  <si>
    <t>23R033</t>
  </si>
  <si>
    <t>23R034</t>
  </si>
  <si>
    <t>23R035</t>
  </si>
  <si>
    <t>23R039</t>
  </si>
  <si>
    <t>23R043</t>
  </si>
  <si>
    <t>23R050</t>
  </si>
  <si>
    <t>23R052</t>
  </si>
  <si>
    <t>23R053</t>
  </si>
  <si>
    <t>23R054</t>
  </si>
  <si>
    <t>23R055</t>
  </si>
  <si>
    <t>23R056</t>
  </si>
  <si>
    <t>23R057</t>
  </si>
  <si>
    <t>23R058</t>
  </si>
  <si>
    <t>23R059</t>
  </si>
  <si>
    <t>23R072</t>
  </si>
  <si>
    <t>23R073</t>
  </si>
  <si>
    <t>23R074</t>
  </si>
  <si>
    <t>23R075</t>
  </si>
  <si>
    <t>23R076</t>
  </si>
  <si>
    <t>23R077</t>
  </si>
  <si>
    <t>23R078</t>
  </si>
  <si>
    <t>23R079</t>
  </si>
  <si>
    <t>23R080</t>
  </si>
  <si>
    <t>23R081</t>
  </si>
  <si>
    <t>23R082</t>
  </si>
  <si>
    <t>23R084</t>
  </si>
  <si>
    <t>23R085</t>
  </si>
  <si>
    <t>23R086</t>
  </si>
  <si>
    <t>23R087</t>
  </si>
  <si>
    <t>23R088</t>
  </si>
  <si>
    <t>23R089</t>
  </si>
  <si>
    <t>23R090</t>
  </si>
  <si>
    <t>23R091</t>
  </si>
  <si>
    <t>23R092</t>
  </si>
  <si>
    <t>23R093</t>
  </si>
  <si>
    <t>23R096</t>
  </si>
  <si>
    <t>23R097</t>
  </si>
  <si>
    <t>23R098</t>
  </si>
  <si>
    <t>23R099</t>
  </si>
  <si>
    <t>23R100</t>
  </si>
  <si>
    <t>23R101</t>
  </si>
  <si>
    <t>23R102</t>
  </si>
  <si>
    <t>23R103</t>
  </si>
  <si>
    <t>23R105</t>
  </si>
  <si>
    <t>23R106</t>
  </si>
  <si>
    <t>23R107</t>
  </si>
  <si>
    <t>23R108</t>
  </si>
  <si>
    <t>23R109</t>
  </si>
  <si>
    <t>23R110</t>
  </si>
  <si>
    <t>23R111</t>
  </si>
  <si>
    <t>23R112</t>
  </si>
  <si>
    <t>23R900</t>
  </si>
  <si>
    <t>23R901</t>
  </si>
  <si>
    <t>23R902</t>
  </si>
  <si>
    <t>23R903</t>
  </si>
  <si>
    <t>23R904</t>
  </si>
  <si>
    <t>23R905</t>
  </si>
  <si>
    <t>23R906</t>
  </si>
  <si>
    <t>23R907</t>
  </si>
  <si>
    <t>23R908</t>
  </si>
  <si>
    <t>23R909</t>
  </si>
  <si>
    <t>24D001</t>
  </si>
  <si>
    <t>24D002</t>
  </si>
  <si>
    <t>24D003</t>
  </si>
  <si>
    <t>24D004</t>
  </si>
  <si>
    <t>24D005</t>
  </si>
  <si>
    <t>24D006</t>
  </si>
  <si>
    <t>24D007</t>
  </si>
  <si>
    <t>24D008</t>
  </si>
  <si>
    <t>24D009</t>
  </si>
  <si>
    <t>25E001</t>
  </si>
  <si>
    <t>25I001</t>
  </si>
  <si>
    <t>25I002</t>
  </si>
  <si>
    <t>25I003</t>
  </si>
  <si>
    <t>25I004</t>
  </si>
  <si>
    <t>25K009</t>
  </si>
  <si>
    <t>25O099</t>
  </si>
  <si>
    <t>25U001</t>
  </si>
  <si>
    <t>27K024</t>
  </si>
  <si>
    <t>27K027</t>
  </si>
  <si>
    <t>27M001</t>
  </si>
  <si>
    <t>27O001</t>
  </si>
  <si>
    <t>27O002</t>
  </si>
  <si>
    <t>27O003</t>
  </si>
  <si>
    <t>27O004</t>
  </si>
  <si>
    <t>27O005</t>
  </si>
  <si>
    <t>27O006</t>
  </si>
  <si>
    <t>27O007</t>
  </si>
  <si>
    <t>27O008</t>
  </si>
  <si>
    <t>27O099</t>
  </si>
  <si>
    <t>27O305</t>
  </si>
  <si>
    <t>28C001</t>
  </si>
  <si>
    <t>28C002</t>
  </si>
  <si>
    <t>28C003</t>
  </si>
  <si>
    <t>28C004</t>
  </si>
  <si>
    <t>28C005</t>
  </si>
  <si>
    <t>28C006</t>
  </si>
  <si>
    <t>28C007</t>
  </si>
  <si>
    <t>28C008</t>
  </si>
  <si>
    <t>28C009</t>
  </si>
  <si>
    <t>28C010</t>
  </si>
  <si>
    <t>28C011</t>
  </si>
  <si>
    <t>28C012</t>
  </si>
  <si>
    <t>28C013</t>
  </si>
  <si>
    <t>28C014</t>
  </si>
  <si>
    <t>28C015</t>
  </si>
  <si>
    <t>28C016</t>
  </si>
  <si>
    <t>28C017</t>
  </si>
  <si>
    <t>28C018</t>
  </si>
  <si>
    <t>28C019</t>
  </si>
  <si>
    <t>28C020</t>
  </si>
  <si>
    <t>28C021</t>
  </si>
  <si>
    <t>28C022</t>
  </si>
  <si>
    <t>28C023</t>
  </si>
  <si>
    <t>28C024</t>
  </si>
  <si>
    <t>28C025</t>
  </si>
  <si>
    <t>28C026</t>
  </si>
  <si>
    <t>28C027</t>
  </si>
  <si>
    <t>28C028</t>
  </si>
  <si>
    <t>28C029</t>
  </si>
  <si>
    <t>28C030</t>
  </si>
  <si>
    <t>28C031</t>
  </si>
  <si>
    <t>28C032</t>
  </si>
  <si>
    <t>28C033</t>
  </si>
  <si>
    <t>28C034</t>
  </si>
  <si>
    <t>28C035</t>
  </si>
  <si>
    <t>30H001</t>
  </si>
  <si>
    <t>31E001</t>
  </si>
  <si>
    <t>31E002</t>
  </si>
  <si>
    <t>31E301</t>
  </si>
  <si>
    <t>31E302</t>
  </si>
  <si>
    <t>31K025</t>
  </si>
  <si>
    <t>31M001</t>
  </si>
  <si>
    <t>31M301</t>
  </si>
  <si>
    <t>31O001</t>
  </si>
  <si>
    <t>32E001</t>
  </si>
  <si>
    <t>32K025</t>
  </si>
  <si>
    <t>32M001</t>
  </si>
  <si>
    <t>33I001</t>
  </si>
  <si>
    <t>33I002</t>
  </si>
  <si>
    <t>33I003</t>
  </si>
  <si>
    <t>33I004</t>
  </si>
  <si>
    <t>33I005</t>
  </si>
  <si>
    <t>33I006</t>
  </si>
  <si>
    <t>33I007</t>
  </si>
  <si>
    <t>33I008</t>
  </si>
  <si>
    <t>33I009</t>
  </si>
  <si>
    <t>33I010</t>
  </si>
  <si>
    <t>33I011</t>
  </si>
  <si>
    <t>33I012</t>
  </si>
  <si>
    <t>33I013</t>
  </si>
  <si>
    <t>33I014</t>
  </si>
  <si>
    <t>33I015</t>
  </si>
  <si>
    <t>33I016</t>
  </si>
  <si>
    <t>33I017</t>
  </si>
  <si>
    <t>33I018</t>
  </si>
  <si>
    <t>33I019</t>
  </si>
  <si>
    <t>33I020</t>
  </si>
  <si>
    <t>33I021</t>
  </si>
  <si>
    <t>33I022</t>
  </si>
  <si>
    <t>33I023</t>
  </si>
  <si>
    <t>33I024</t>
  </si>
  <si>
    <t>33I025</t>
  </si>
  <si>
    <t>33I026</t>
  </si>
  <si>
    <t>33I027</t>
  </si>
  <si>
    <t>33I028</t>
  </si>
  <si>
    <t>33I029</t>
  </si>
  <si>
    <t>33I030</t>
  </si>
  <si>
    <t>33I031</t>
  </si>
  <si>
    <t>33I032</t>
  </si>
  <si>
    <t>33I034</t>
  </si>
  <si>
    <t>34D001</t>
  </si>
  <si>
    <t>34D002</t>
  </si>
  <si>
    <t>34D003</t>
  </si>
  <si>
    <t>34D004</t>
  </si>
  <si>
    <t>34D005</t>
  </si>
  <si>
    <t>34D006</t>
  </si>
  <si>
    <t>34D007</t>
  </si>
  <si>
    <t>34D008</t>
  </si>
  <si>
    <t>34D009</t>
  </si>
  <si>
    <t>34D011</t>
  </si>
  <si>
    <t>35E001</t>
  </si>
  <si>
    <t>35E002</t>
  </si>
  <si>
    <t>35E003</t>
  </si>
  <si>
    <t>35E004</t>
  </si>
  <si>
    <t>35E005</t>
  </si>
  <si>
    <t>35E006</t>
  </si>
  <si>
    <t>35E007</t>
  </si>
  <si>
    <t>35E008</t>
  </si>
  <si>
    <t>35E009</t>
  </si>
  <si>
    <t>35E010</t>
  </si>
  <si>
    <t>35E011</t>
  </si>
  <si>
    <t>35E012</t>
  </si>
  <si>
    <t>35E013</t>
  </si>
  <si>
    <t>35E014</t>
  </si>
  <si>
    <t>35E015</t>
  </si>
  <si>
    <t>35E016</t>
  </si>
  <si>
    <t>35E017</t>
  </si>
  <si>
    <t>35E018</t>
  </si>
  <si>
    <t>35M001</t>
  </si>
  <si>
    <t>35O001</t>
  </si>
  <si>
    <t>35P019</t>
  </si>
  <si>
    <t>35R020</t>
  </si>
  <si>
    <t>35R021</t>
  </si>
  <si>
    <t>36E001</t>
  </si>
  <si>
    <t>36E002</t>
  </si>
  <si>
    <t>36E003</t>
  </si>
  <si>
    <t>36E004</t>
  </si>
  <si>
    <t>36E005</t>
  </si>
  <si>
    <t>36E006</t>
  </si>
  <si>
    <t>36E007</t>
  </si>
  <si>
    <t>36E008</t>
  </si>
  <si>
    <t>36E301</t>
  </si>
  <si>
    <t>36K023</t>
  </si>
  <si>
    <t>36K027</t>
  </si>
  <si>
    <t>36K028</t>
  </si>
  <si>
    <t>36M001</t>
  </si>
  <si>
    <t>36O001</t>
  </si>
  <si>
    <t>36R001</t>
  </si>
  <si>
    <t>36R002</t>
  </si>
  <si>
    <t>36R003</t>
  </si>
  <si>
    <t>36R004</t>
  </si>
  <si>
    <t>36R005</t>
  </si>
  <si>
    <t>36R006</t>
  </si>
  <si>
    <t>36R007</t>
  </si>
  <si>
    <t>36R900</t>
  </si>
  <si>
    <t>37M001</t>
  </si>
  <si>
    <t>37O001</t>
  </si>
  <si>
    <t>37O099</t>
  </si>
  <si>
    <t>37R001</t>
  </si>
  <si>
    <t>37R003</t>
  </si>
  <si>
    <t>38E001</t>
  </si>
  <si>
    <t>38E002</t>
  </si>
  <si>
    <t>38E006</t>
  </si>
  <si>
    <t>38E007</t>
  </si>
  <si>
    <t>38E307</t>
  </si>
  <si>
    <t>38E901</t>
  </si>
  <si>
    <t>38E902</t>
  </si>
  <si>
    <t>38K010</t>
  </si>
  <si>
    <t>38K027</t>
  </si>
  <si>
    <t>38M001</t>
  </si>
  <si>
    <t>38O001</t>
  </si>
  <si>
    <t>38P001</t>
  </si>
  <si>
    <t>38S190</t>
  </si>
  <si>
    <t>38S191</t>
  </si>
  <si>
    <t>38S192</t>
  </si>
  <si>
    <t>38S215</t>
  </si>
  <si>
    <t>38S490</t>
  </si>
  <si>
    <t>38S491</t>
  </si>
  <si>
    <t>38S492</t>
  </si>
  <si>
    <t>38U001</t>
  </si>
  <si>
    <t>40K001</t>
  </si>
  <si>
    <t>40M001</t>
  </si>
  <si>
    <t>40O001</t>
  </si>
  <si>
    <t>40P001</t>
  </si>
  <si>
    <t>40P002</t>
  </si>
  <si>
    <t>40R001</t>
  </si>
  <si>
    <t>40R002</t>
  </si>
  <si>
    <t>40R003</t>
  </si>
  <si>
    <t>50A000</t>
  </si>
  <si>
    <t>50E001</t>
  </si>
  <si>
    <t>50E002</t>
  </si>
  <si>
    <t>50E003</t>
  </si>
  <si>
    <t>50E004</t>
  </si>
  <si>
    <t>50E005</t>
  </si>
  <si>
    <t>50E006</t>
  </si>
  <si>
    <t>50E007</t>
  </si>
  <si>
    <t>50J001</t>
  </si>
  <si>
    <t>50J002</t>
  </si>
  <si>
    <t>50J003</t>
  </si>
  <si>
    <t>50J004</t>
  </si>
  <si>
    <t>50K012</t>
  </si>
  <si>
    <t>50M001</t>
  </si>
  <si>
    <t>50O001</t>
  </si>
  <si>
    <t>51A000</t>
  </si>
  <si>
    <t>51E001</t>
  </si>
  <si>
    <t>51E002</t>
  </si>
  <si>
    <t>51E003</t>
  </si>
  <si>
    <t>51E004</t>
  </si>
  <si>
    <t>51E005</t>
  </si>
  <si>
    <t>51E006</t>
  </si>
  <si>
    <t>51E007</t>
  </si>
  <si>
    <t>51E008</t>
  </si>
  <si>
    <t>51E009</t>
  </si>
  <si>
    <t>51E010</t>
  </si>
  <si>
    <t>51E011</t>
  </si>
  <si>
    <t>51E012</t>
  </si>
  <si>
    <t>51E013</t>
  </si>
  <si>
    <t>51E014</t>
  </si>
  <si>
    <t>51E018</t>
  </si>
  <si>
    <t>51E032</t>
  </si>
  <si>
    <t>51E037</t>
  </si>
  <si>
    <t>51E038</t>
  </si>
  <si>
    <t>51E039</t>
  </si>
  <si>
    <t>51E040</t>
  </si>
  <si>
    <t>51E041</t>
  </si>
  <si>
    <t>51J019</t>
  </si>
  <si>
    <t>51J020</t>
  </si>
  <si>
    <t>51J026</t>
  </si>
  <si>
    <t>51J027</t>
  </si>
  <si>
    <t>51J028</t>
  </si>
  <si>
    <t>51K011</t>
  </si>
  <si>
    <t>51K027</t>
  </si>
  <si>
    <t>51M001</t>
  </si>
  <si>
    <t>51M002</t>
  </si>
  <si>
    <t>51O001</t>
  </si>
  <si>
    <t>51R001</t>
  </si>
  <si>
    <t>51R015</t>
  </si>
  <si>
    <t>51R016</t>
  </si>
  <si>
    <t>51R017</t>
  </si>
  <si>
    <t>51R030</t>
  </si>
  <si>
    <t>51R031</t>
  </si>
  <si>
    <t>51R033</t>
  </si>
  <si>
    <t>51R034</t>
  </si>
  <si>
    <t>51R035</t>
  </si>
  <si>
    <t>51R036</t>
  </si>
  <si>
    <t>52A000</t>
  </si>
  <si>
    <t>52B001</t>
  </si>
  <si>
    <t>52E001</t>
  </si>
  <si>
    <t>52E002</t>
  </si>
  <si>
    <t>52E003</t>
  </si>
  <si>
    <t>52E005</t>
  </si>
  <si>
    <t>52E010</t>
  </si>
  <si>
    <t>52E011</t>
  </si>
  <si>
    <t>52E012</t>
  </si>
  <si>
    <t>52E013</t>
  </si>
  <si>
    <t>52E014</t>
  </si>
  <si>
    <t>52E015</t>
  </si>
  <si>
    <t>52J002</t>
  </si>
  <si>
    <t>52K002</t>
  </si>
  <si>
    <t>52O001</t>
  </si>
  <si>
    <t>52O301</t>
  </si>
  <si>
    <t>53E553</t>
  </si>
  <si>
    <t>53E555</t>
  </si>
  <si>
    <t>53E561</t>
  </si>
  <si>
    <t>53E562</t>
  </si>
  <si>
    <t>53E563</t>
  </si>
  <si>
    <t>53E564</t>
  </si>
  <si>
    <t>53E567</t>
  </si>
  <si>
    <t>53E568</t>
  </si>
  <si>
    <t>53E570</t>
  </si>
  <si>
    <t>53F571</t>
  </si>
  <si>
    <t>53J001</t>
  </si>
  <si>
    <t>53K001</t>
  </si>
  <si>
    <t>53K026</t>
  </si>
  <si>
    <t>53K027</t>
  </si>
  <si>
    <t>53M001</t>
  </si>
  <si>
    <t>53M002</t>
  </si>
  <si>
    <t>53M003</t>
  </si>
  <si>
    <t>53M004</t>
  </si>
  <si>
    <t>53M005</t>
  </si>
  <si>
    <t>53M006</t>
  </si>
  <si>
    <t>53M007</t>
  </si>
  <si>
    <t>53O001</t>
  </si>
  <si>
    <t>53P551</t>
  </si>
  <si>
    <t>53P552</t>
  </si>
  <si>
    <t>53R575</t>
  </si>
  <si>
    <t>63E204</t>
  </si>
  <si>
    <t>63E205</t>
  </si>
  <si>
    <t>63E208</t>
  </si>
  <si>
    <t>63E209</t>
  </si>
  <si>
    <t>63J202</t>
  </si>
  <si>
    <t>63K001</t>
  </si>
  <si>
    <t>63K027</t>
  </si>
  <si>
    <t>63K029</t>
  </si>
  <si>
    <t>63K301</t>
  </si>
  <si>
    <t>63K327</t>
  </si>
  <si>
    <t>63K329</t>
  </si>
  <si>
    <t>63M001</t>
  </si>
  <si>
    <t>63O001</t>
  </si>
  <si>
    <t>63R203</t>
  </si>
  <si>
    <t>2P004</t>
  </si>
  <si>
    <t>4E011</t>
  </si>
  <si>
    <t>4E012</t>
  </si>
  <si>
    <t>4N001</t>
  </si>
  <si>
    <t>4P014</t>
  </si>
  <si>
    <t>4U001</t>
  </si>
  <si>
    <t>5E005</t>
  </si>
  <si>
    <t>5E006</t>
  </si>
  <si>
    <t>5K014</t>
  </si>
  <si>
    <t>6E024</t>
  </si>
  <si>
    <t>6E025</t>
  </si>
  <si>
    <t>6E026</t>
  </si>
  <si>
    <t>6F019</t>
  </si>
  <si>
    <t>6F022</t>
  </si>
  <si>
    <t>6F023</t>
  </si>
  <si>
    <t>6F029</t>
  </si>
  <si>
    <t>6F030</t>
  </si>
  <si>
    <t>6F031</t>
  </si>
  <si>
    <t>6F032</t>
  </si>
  <si>
    <t>6F033</t>
  </si>
  <si>
    <t>6P012</t>
  </si>
  <si>
    <t>6P013</t>
  </si>
  <si>
    <t>6P014</t>
  </si>
  <si>
    <t>6R014</t>
  </si>
  <si>
    <t>6R016</t>
  </si>
  <si>
    <t>6R017</t>
  </si>
  <si>
    <t>6U007</t>
  </si>
  <si>
    <t>6U008</t>
  </si>
  <si>
    <t>6U009</t>
  </si>
  <si>
    <t>6U010</t>
  </si>
  <si>
    <t>7A001</t>
  </si>
  <si>
    <t>7A002</t>
  </si>
  <si>
    <t>7A003</t>
  </si>
  <si>
    <t>7A004</t>
  </si>
  <si>
    <t>7A005</t>
  </si>
  <si>
    <t>7A006</t>
  </si>
  <si>
    <t>7A007</t>
  </si>
  <si>
    <t>7A008</t>
  </si>
  <si>
    <t>7A009</t>
  </si>
  <si>
    <t>7A010</t>
  </si>
  <si>
    <t>7A015</t>
  </si>
  <si>
    <t>7A900</t>
  </si>
  <si>
    <t>7R016</t>
  </si>
  <si>
    <t>8E006</t>
  </si>
  <si>
    <t>8F001</t>
  </si>
  <si>
    <t>8G001</t>
  </si>
  <si>
    <t>8L001</t>
  </si>
  <si>
    <t>8P001</t>
  </si>
  <si>
    <t>8R003</t>
  </si>
  <si>
    <t>8U014</t>
  </si>
  <si>
    <t>8U015</t>
  </si>
  <si>
    <t>9E025</t>
  </si>
  <si>
    <t>9E026</t>
  </si>
  <si>
    <t>9E027</t>
  </si>
  <si>
    <t>9G007</t>
  </si>
  <si>
    <t>9G008</t>
  </si>
  <si>
    <t>9G009</t>
  </si>
  <si>
    <t>9G010</t>
  </si>
  <si>
    <t>9G011</t>
  </si>
  <si>
    <t>9G012</t>
  </si>
  <si>
    <t>9K005</t>
  </si>
  <si>
    <t>9K017</t>
  </si>
  <si>
    <t>9K028</t>
  </si>
  <si>
    <t>9K031</t>
  </si>
  <si>
    <t>9K032</t>
  </si>
  <si>
    <t>9K033</t>
  </si>
  <si>
    <t>9K034</t>
  </si>
  <si>
    <t>9K035</t>
  </si>
  <si>
    <t>9K036</t>
  </si>
  <si>
    <t>9K037</t>
  </si>
  <si>
    <t>9K038</t>
  </si>
  <si>
    <t>9K039</t>
  </si>
  <si>
    <t>9K040</t>
  </si>
  <si>
    <t>9K041</t>
  </si>
  <si>
    <t>9R007</t>
  </si>
  <si>
    <t>9U001</t>
  </si>
  <si>
    <t>10F006</t>
  </si>
  <si>
    <t>10G006</t>
  </si>
  <si>
    <t>10P012</t>
  </si>
  <si>
    <t>10R001</t>
  </si>
  <si>
    <t>10S220</t>
  </si>
  <si>
    <t>10U002</t>
  </si>
  <si>
    <t>10U004</t>
  </si>
  <si>
    <t>10U005</t>
  </si>
  <si>
    <t>11E028</t>
  </si>
  <si>
    <t>11E032</t>
  </si>
  <si>
    <t>11E048</t>
  </si>
  <si>
    <t>11E050</t>
  </si>
  <si>
    <t>11E051</t>
  </si>
  <si>
    <t>11E054</t>
  </si>
  <si>
    <t>11E055</t>
  </si>
  <si>
    <t>11E057</t>
  </si>
  <si>
    <t>11E058</t>
  </si>
  <si>
    <t>11E059</t>
  </si>
  <si>
    <t>11E060</t>
  </si>
  <si>
    <t>11G002</t>
  </si>
  <si>
    <t>11G003</t>
  </si>
  <si>
    <t>11G008</t>
  </si>
  <si>
    <t>11P003</t>
  </si>
  <si>
    <t>11P004</t>
  </si>
  <si>
    <t>11P005</t>
  </si>
  <si>
    <t>11R010</t>
  </si>
  <si>
    <t>11R012</t>
  </si>
  <si>
    <t>11R013</t>
  </si>
  <si>
    <t>11R014</t>
  </si>
  <si>
    <t>11R015</t>
  </si>
  <si>
    <t>11R016</t>
  </si>
  <si>
    <t>11R017</t>
  </si>
  <si>
    <t>11R018</t>
  </si>
  <si>
    <t>11R019</t>
  </si>
  <si>
    <t>11R020</t>
  </si>
  <si>
    <t>11R021</t>
  </si>
  <si>
    <t>11R022</t>
  </si>
  <si>
    <t>11R023</t>
  </si>
  <si>
    <t>11R024</t>
  </si>
  <si>
    <t>11R025</t>
  </si>
  <si>
    <t>11R026</t>
  </si>
  <si>
    <t>11R027</t>
  </si>
  <si>
    <t>11R028</t>
  </si>
  <si>
    <t>11R029</t>
  </si>
  <si>
    <t>11R030</t>
  </si>
  <si>
    <t>11R031</t>
  </si>
  <si>
    <t>11R032</t>
  </si>
  <si>
    <t>11R033</t>
  </si>
  <si>
    <t>11R034</t>
  </si>
  <si>
    <t>11R035</t>
  </si>
  <si>
    <t>11R036</t>
  </si>
  <si>
    <t>11R037</t>
  </si>
  <si>
    <t>11R038</t>
  </si>
  <si>
    <t>11R039</t>
  </si>
  <si>
    <t>11R040</t>
  </si>
  <si>
    <t>11R041</t>
  </si>
  <si>
    <t>11R042</t>
  </si>
  <si>
    <t>11R043</t>
  </si>
  <si>
    <t>11R044</t>
  </si>
  <si>
    <t>11R046</t>
  </si>
  <si>
    <t>11R047</t>
  </si>
  <si>
    <t>11R048</t>
  </si>
  <si>
    <t>11R049</t>
  </si>
  <si>
    <t>11S221</t>
  </si>
  <si>
    <t>11S222</t>
  </si>
  <si>
    <t>11S223</t>
  </si>
  <si>
    <t>11U015</t>
  </si>
  <si>
    <t>11U016</t>
  </si>
  <si>
    <t>11U017</t>
  </si>
  <si>
    <t>11U018</t>
  </si>
  <si>
    <t>11U019</t>
  </si>
  <si>
    <t>11U020</t>
  </si>
  <si>
    <t>11U021</t>
  </si>
  <si>
    <t>11U022</t>
  </si>
  <si>
    <t>11U023</t>
  </si>
  <si>
    <t>11U024</t>
  </si>
  <si>
    <t>11U025</t>
  </si>
  <si>
    <t>11U026</t>
  </si>
  <si>
    <t>11U027</t>
  </si>
  <si>
    <t>11U029</t>
  </si>
  <si>
    <t>11U030</t>
  </si>
  <si>
    <t>11U031</t>
  </si>
  <si>
    <t>11U032</t>
  </si>
  <si>
    <t>11U033</t>
  </si>
  <si>
    <t>11U035</t>
  </si>
  <si>
    <t>11U036</t>
  </si>
  <si>
    <t>11U038</t>
  </si>
  <si>
    <t>11U039</t>
  </si>
  <si>
    <t>11U040</t>
  </si>
  <si>
    <t>11U042</t>
  </si>
  <si>
    <t>11U044</t>
  </si>
  <si>
    <t>11U045</t>
  </si>
  <si>
    <t>11U046</t>
  </si>
  <si>
    <t>11U047</t>
  </si>
  <si>
    <t>11U051</t>
  </si>
  <si>
    <t>11U054</t>
  </si>
  <si>
    <t>11U055</t>
  </si>
  <si>
    <t>11U056</t>
  </si>
  <si>
    <t>11U057</t>
  </si>
  <si>
    <t>12E039</t>
  </si>
  <si>
    <t>12G004</t>
  </si>
  <si>
    <t>12K028</t>
  </si>
  <si>
    <t>12P012</t>
  </si>
  <si>
    <t>12P013</t>
  </si>
  <si>
    <t>12P014</t>
  </si>
  <si>
    <t>12P016</t>
  </si>
  <si>
    <t>12P017</t>
  </si>
  <si>
    <t>12R001</t>
  </si>
  <si>
    <t>12S174</t>
  </si>
  <si>
    <t>12U005</t>
  </si>
  <si>
    <t>12U006</t>
  </si>
  <si>
    <t>13A001</t>
  </si>
  <si>
    <t>13A002</t>
  </si>
  <si>
    <t>13A003</t>
  </si>
  <si>
    <t>13A004</t>
  </si>
  <si>
    <t>13A006</t>
  </si>
  <si>
    <t>13A007</t>
  </si>
  <si>
    <t>13A008</t>
  </si>
  <si>
    <t>13A009</t>
  </si>
  <si>
    <t>13R010</t>
  </si>
  <si>
    <t>14E011</t>
  </si>
  <si>
    <t>14U002</t>
  </si>
  <si>
    <t>14U003</t>
  </si>
  <si>
    <t>14U004</t>
  </si>
  <si>
    <t>15E005</t>
  </si>
  <si>
    <t>15F001</t>
  </si>
  <si>
    <t>15F002</t>
  </si>
  <si>
    <t>15F003</t>
  </si>
  <si>
    <t>16E009</t>
  </si>
  <si>
    <t>16E013</t>
  </si>
  <si>
    <t>16G011</t>
  </si>
  <si>
    <t>16G012</t>
  </si>
  <si>
    <t>16G013</t>
  </si>
  <si>
    <t>16G014</t>
  </si>
  <si>
    <t>16G015</t>
  </si>
  <si>
    <t>16G016</t>
  </si>
  <si>
    <t>16G017</t>
  </si>
  <si>
    <t>16G018</t>
  </si>
  <si>
    <t>16G019</t>
  </si>
  <si>
    <t>16K014</t>
  </si>
  <si>
    <t>16K130</t>
  </si>
  <si>
    <t>16K131</t>
  </si>
  <si>
    <t>16R014</t>
  </si>
  <si>
    <t>16S217</t>
  </si>
  <si>
    <t>16S218</t>
  </si>
  <si>
    <t>16S226</t>
  </si>
  <si>
    <t>16U010</t>
  </si>
  <si>
    <t>16U012</t>
  </si>
  <si>
    <t>16U014</t>
  </si>
  <si>
    <t>16U015</t>
  </si>
  <si>
    <t>16U016</t>
  </si>
  <si>
    <t>16U017</t>
  </si>
  <si>
    <t>17K027</t>
  </si>
  <si>
    <t>18E016</t>
  </si>
  <si>
    <t>18E203</t>
  </si>
  <si>
    <t>18E204</t>
  </si>
  <si>
    <t>18E206</t>
  </si>
  <si>
    <t>18E570</t>
  </si>
  <si>
    <t>18F008</t>
  </si>
  <si>
    <t>18R001</t>
  </si>
  <si>
    <t>18R011</t>
  </si>
  <si>
    <t>19T006</t>
  </si>
  <si>
    <t>19U001</t>
  </si>
  <si>
    <t>20B004</t>
  </si>
  <si>
    <t>20F001</t>
  </si>
  <si>
    <t>20R001</t>
  </si>
  <si>
    <t>20R009</t>
  </si>
  <si>
    <t>20R010</t>
  </si>
  <si>
    <t>20S054</t>
  </si>
  <si>
    <t>20S216</t>
  </si>
  <si>
    <t>20S224</t>
  </si>
  <si>
    <t>20U006</t>
  </si>
  <si>
    <t>20U007</t>
  </si>
  <si>
    <t>21F004</t>
  </si>
  <si>
    <t>23N001</t>
  </si>
  <si>
    <t>23N002</t>
  </si>
  <si>
    <t>23R028</t>
  </si>
  <si>
    <t>23R029</t>
  </si>
  <si>
    <t>23R030</t>
  </si>
  <si>
    <t>23R031</t>
  </si>
  <si>
    <t>23R036</t>
  </si>
  <si>
    <t>23R038</t>
  </si>
  <si>
    <t>23R040</t>
  </si>
  <si>
    <t>23R041</t>
  </si>
  <si>
    <t>23R042</t>
  </si>
  <si>
    <t>23R065</t>
  </si>
  <si>
    <t>23R066</t>
  </si>
  <si>
    <t>23R067</t>
  </si>
  <si>
    <t>23R068</t>
  </si>
  <si>
    <t>23R070</t>
  </si>
  <si>
    <t>23R071</t>
  </si>
  <si>
    <t>23R104</t>
  </si>
  <si>
    <t>23U001</t>
  </si>
  <si>
    <t>23U002</t>
  </si>
  <si>
    <t>23U003</t>
  </si>
  <si>
    <t>23U004</t>
  </si>
  <si>
    <t>23U005</t>
  </si>
  <si>
    <t>23U006</t>
  </si>
  <si>
    <t>23U007</t>
  </si>
  <si>
    <t>23U008</t>
  </si>
  <si>
    <t>23U009</t>
  </si>
  <si>
    <t>23U010</t>
  </si>
  <si>
    <t>23U011</t>
  </si>
  <si>
    <t>23U012</t>
  </si>
  <si>
    <t>23U013</t>
  </si>
  <si>
    <t>23U014</t>
  </si>
  <si>
    <t>23U015</t>
  </si>
  <si>
    <t>23U016</t>
  </si>
  <si>
    <t>23U017</t>
  </si>
  <si>
    <t>23U018</t>
  </si>
  <si>
    <t>23U019</t>
  </si>
  <si>
    <t>23U020</t>
  </si>
  <si>
    <t>23U021</t>
  </si>
  <si>
    <t>23U022</t>
  </si>
  <si>
    <t>23U023</t>
  </si>
  <si>
    <t>23U024</t>
  </si>
  <si>
    <t>23U025</t>
  </si>
  <si>
    <t>23U026</t>
  </si>
  <si>
    <t>23U027</t>
  </si>
  <si>
    <t>23U028</t>
  </si>
  <si>
    <t>23U030</t>
  </si>
  <si>
    <t>23U031</t>
  </si>
  <si>
    <t>23U032</t>
  </si>
  <si>
    <t>23U033</t>
  </si>
  <si>
    <t>23U034</t>
  </si>
  <si>
    <t>23U035</t>
  </si>
  <si>
    <t>23U036</t>
  </si>
  <si>
    <t>23Y001</t>
  </si>
  <si>
    <t>23Y002</t>
  </si>
  <si>
    <t>23Y003</t>
  </si>
  <si>
    <t>23Z001</t>
  </si>
  <si>
    <t>25E003</t>
  </si>
  <si>
    <t>25E004</t>
  </si>
  <si>
    <t>25M001</t>
  </si>
  <si>
    <t>25O001</t>
  </si>
  <si>
    <t>25U002</t>
  </si>
  <si>
    <t>33I101</t>
  </si>
  <si>
    <t>33I102</t>
  </si>
  <si>
    <t>33I103</t>
  </si>
  <si>
    <t>33I104</t>
  </si>
  <si>
    <t>33I105</t>
  </si>
  <si>
    <t>33I106</t>
  </si>
  <si>
    <t>33I107</t>
  </si>
  <si>
    <t>33I108</t>
  </si>
  <si>
    <t>33I110</t>
  </si>
  <si>
    <t>33I111</t>
  </si>
  <si>
    <t>33I112</t>
  </si>
  <si>
    <t>33I113</t>
  </si>
  <si>
    <t>33I114</t>
  </si>
  <si>
    <t>33I115</t>
  </si>
  <si>
    <t>33I116</t>
  </si>
  <si>
    <t>33I117</t>
  </si>
  <si>
    <t>33I118</t>
  </si>
  <si>
    <t>33I119</t>
  </si>
  <si>
    <t>33I120</t>
  </si>
  <si>
    <t>33I121</t>
  </si>
  <si>
    <t>33I122</t>
  </si>
  <si>
    <t>33I123</t>
  </si>
  <si>
    <t>33I124</t>
  </si>
  <si>
    <t>33I125</t>
  </si>
  <si>
    <t>33I126</t>
  </si>
  <si>
    <t>33I127</t>
  </si>
  <si>
    <t>33I128</t>
  </si>
  <si>
    <t>33I129</t>
  </si>
  <si>
    <t>33I130</t>
  </si>
  <si>
    <t>33I131</t>
  </si>
  <si>
    <t>33I132</t>
  </si>
  <si>
    <t>33I201</t>
  </si>
  <si>
    <t>33I202</t>
  </si>
  <si>
    <t>33I203</t>
  </si>
  <si>
    <t>33I204</t>
  </si>
  <si>
    <t>33I205</t>
  </si>
  <si>
    <t>33I206</t>
  </si>
  <si>
    <t>33I207</t>
  </si>
  <si>
    <t>33I208</t>
  </si>
  <si>
    <t>33I209</t>
  </si>
  <si>
    <t>33I210</t>
  </si>
  <si>
    <t>33I211</t>
  </si>
  <si>
    <t>33I212</t>
  </si>
  <si>
    <t>33I213</t>
  </si>
  <si>
    <t>33I214</t>
  </si>
  <si>
    <t>33I215</t>
  </si>
  <si>
    <t>33I216</t>
  </si>
  <si>
    <t>33I217</t>
  </si>
  <si>
    <t>33I218</t>
  </si>
  <si>
    <t>33I219</t>
  </si>
  <si>
    <t>33I220</t>
  </si>
  <si>
    <t>33I221</t>
  </si>
  <si>
    <t>33I222</t>
  </si>
  <si>
    <t>33I223</t>
  </si>
  <si>
    <t>33I224</t>
  </si>
  <si>
    <t>33I225</t>
  </si>
  <si>
    <t>33I226</t>
  </si>
  <si>
    <t>33I227</t>
  </si>
  <si>
    <t>33I228</t>
  </si>
  <si>
    <t>33I229</t>
  </si>
  <si>
    <t>33I230</t>
  </si>
  <si>
    <t>33I231</t>
  </si>
  <si>
    <t>33I232</t>
  </si>
  <si>
    <t>33I301</t>
  </si>
  <si>
    <t>33I302</t>
  </si>
  <si>
    <t>33I303</t>
  </si>
  <si>
    <t>33I304</t>
  </si>
  <si>
    <t>33I305</t>
  </si>
  <si>
    <t>33I306</t>
  </si>
  <si>
    <t>33I307</t>
  </si>
  <si>
    <t>33I308</t>
  </si>
  <si>
    <t>33I310</t>
  </si>
  <si>
    <t>33I311</t>
  </si>
  <si>
    <t>33I312</t>
  </si>
  <si>
    <t>33I313</t>
  </si>
  <si>
    <t>33I314</t>
  </si>
  <si>
    <t>33I315</t>
  </si>
  <si>
    <t>33I316</t>
  </si>
  <si>
    <t>33I317</t>
  </si>
  <si>
    <t>33I318</t>
  </si>
  <si>
    <t>33I319</t>
  </si>
  <si>
    <t>33I320</t>
  </si>
  <si>
    <t>33I321</t>
  </si>
  <si>
    <t>33I322</t>
  </si>
  <si>
    <t>33I323</t>
  </si>
  <si>
    <t>33I324</t>
  </si>
  <si>
    <t>33I325</t>
  </si>
  <si>
    <t>33I326</t>
  </si>
  <si>
    <t>33I327</t>
  </si>
  <si>
    <t>33I328</t>
  </si>
  <si>
    <t>33I329</t>
  </si>
  <si>
    <t>33I330</t>
  </si>
  <si>
    <t>33I331</t>
  </si>
  <si>
    <t>33I332</t>
  </si>
  <si>
    <t>33I401</t>
  </si>
  <si>
    <t>33I402</t>
  </si>
  <si>
    <t>33I403</t>
  </si>
  <si>
    <t>33I404</t>
  </si>
  <si>
    <t>33I405</t>
  </si>
  <si>
    <t>33I406</t>
  </si>
  <si>
    <t>33I407</t>
  </si>
  <si>
    <t>33I408</t>
  </si>
  <si>
    <t>33I409</t>
  </si>
  <si>
    <t>33I410</t>
  </si>
  <si>
    <t>33I411</t>
  </si>
  <si>
    <t>33I412</t>
  </si>
  <si>
    <t>33I413</t>
  </si>
  <si>
    <t>33I414</t>
  </si>
  <si>
    <t>33I415</t>
  </si>
  <si>
    <t>33I416</t>
  </si>
  <si>
    <t>33I417</t>
  </si>
  <si>
    <t>33I418</t>
  </si>
  <si>
    <t>33I419</t>
  </si>
  <si>
    <t>33I420</t>
  </si>
  <si>
    <t>33I421</t>
  </si>
  <si>
    <t>33I422</t>
  </si>
  <si>
    <t>33I423</t>
  </si>
  <si>
    <t>33I424</t>
  </si>
  <si>
    <t>33I425</t>
  </si>
  <si>
    <t>33I426</t>
  </si>
  <si>
    <t>33I427</t>
  </si>
  <si>
    <t>33I428</t>
  </si>
  <si>
    <t>33I429</t>
  </si>
  <si>
    <t>33I430</t>
  </si>
  <si>
    <t>33I431</t>
  </si>
  <si>
    <t>33I432</t>
  </si>
  <si>
    <t>33I501</t>
  </si>
  <si>
    <t>33I502</t>
  </si>
  <si>
    <t>33I503</t>
  </si>
  <si>
    <t>33I504</t>
  </si>
  <si>
    <t>33I505</t>
  </si>
  <si>
    <t>33I506</t>
  </si>
  <si>
    <t>33I507</t>
  </si>
  <si>
    <t>33I508</t>
  </si>
  <si>
    <t>33I509</t>
  </si>
  <si>
    <t>33I510</t>
  </si>
  <si>
    <t>33I511</t>
  </si>
  <si>
    <t>33I512</t>
  </si>
  <si>
    <t>33I513</t>
  </si>
  <si>
    <t>33I514</t>
  </si>
  <si>
    <t>33I515</t>
  </si>
  <si>
    <t>33I516</t>
  </si>
  <si>
    <t>33I517</t>
  </si>
  <si>
    <t>33I518</t>
  </si>
  <si>
    <t>33I519</t>
  </si>
  <si>
    <t>33I520</t>
  </si>
  <si>
    <t>33I521</t>
  </si>
  <si>
    <t>33I522</t>
  </si>
  <si>
    <t>33I523</t>
  </si>
  <si>
    <t>33I524</t>
  </si>
  <si>
    <t>33I525</t>
  </si>
  <si>
    <t>33I526</t>
  </si>
  <si>
    <t>33I527</t>
  </si>
  <si>
    <t>33I528</t>
  </si>
  <si>
    <t>33I529</t>
  </si>
  <si>
    <t>33I530</t>
  </si>
  <si>
    <t>33I531</t>
  </si>
  <si>
    <t>33I532</t>
  </si>
  <si>
    <t>33I534</t>
  </si>
  <si>
    <t>33I601</t>
  </si>
  <si>
    <t>33I602</t>
  </si>
  <si>
    <t>33I603</t>
  </si>
  <si>
    <t>33I604</t>
  </si>
  <si>
    <t>33I605</t>
  </si>
  <si>
    <t>33I606</t>
  </si>
  <si>
    <t>33I607</t>
  </si>
  <si>
    <t>33I608</t>
  </si>
  <si>
    <t>33I610</t>
  </si>
  <si>
    <t>33I611</t>
  </si>
  <si>
    <t>33I612</t>
  </si>
  <si>
    <t>33I613</t>
  </si>
  <si>
    <t>33I614</t>
  </si>
  <si>
    <t>33I615</t>
  </si>
  <si>
    <t>33I616</t>
  </si>
  <si>
    <t>33I617</t>
  </si>
  <si>
    <t>33I618</t>
  </si>
  <si>
    <t>33I619</t>
  </si>
  <si>
    <t>33I620</t>
  </si>
  <si>
    <t>33I621</t>
  </si>
  <si>
    <t>33I622</t>
  </si>
  <si>
    <t>33I623</t>
  </si>
  <si>
    <t>33I624</t>
  </si>
  <si>
    <t>33I625</t>
  </si>
  <si>
    <t>33I626</t>
  </si>
  <si>
    <t>33I627</t>
  </si>
  <si>
    <t>33I628</t>
  </si>
  <si>
    <t>33I629</t>
  </si>
  <si>
    <t>33I630</t>
  </si>
  <si>
    <t>33I631</t>
  </si>
  <si>
    <t>33I632</t>
  </si>
  <si>
    <t>33I701</t>
  </si>
  <si>
    <t>33I702</t>
  </si>
  <si>
    <t>33I703</t>
  </si>
  <si>
    <t>33I704</t>
  </si>
  <si>
    <t>33I705</t>
  </si>
  <si>
    <t>33I706</t>
  </si>
  <si>
    <t>33I707</t>
  </si>
  <si>
    <t>33I708</t>
  </si>
  <si>
    <t>33I709</t>
  </si>
  <si>
    <t>33I710</t>
  </si>
  <si>
    <t>33I711</t>
  </si>
  <si>
    <t>33I712</t>
  </si>
  <si>
    <t>33I713</t>
  </si>
  <si>
    <t>33I714</t>
  </si>
  <si>
    <t>33I715</t>
  </si>
  <si>
    <t>33I716</t>
  </si>
  <si>
    <t>33I717</t>
  </si>
  <si>
    <t>33I718</t>
  </si>
  <si>
    <t>33I719</t>
  </si>
  <si>
    <t>33I720</t>
  </si>
  <si>
    <t>33I721</t>
  </si>
  <si>
    <t>33I722</t>
  </si>
  <si>
    <t>33I723</t>
  </si>
  <si>
    <t>33I724</t>
  </si>
  <si>
    <t>33I725</t>
  </si>
  <si>
    <t>33I726</t>
  </si>
  <si>
    <t>33I727</t>
  </si>
  <si>
    <t>33I728</t>
  </si>
  <si>
    <t>33I729</t>
  </si>
  <si>
    <t>33I730</t>
  </si>
  <si>
    <t>33I731</t>
  </si>
  <si>
    <t>33I732</t>
  </si>
  <si>
    <t>33I734</t>
  </si>
  <si>
    <t>33I801</t>
  </si>
  <si>
    <t>33I802</t>
  </si>
  <si>
    <t>33I803</t>
  </si>
  <si>
    <t>33I804</t>
  </si>
  <si>
    <t>33I805</t>
  </si>
  <si>
    <t>33I806</t>
  </si>
  <si>
    <t>33I807</t>
  </si>
  <si>
    <t>33I808</t>
  </si>
  <si>
    <t>33I809</t>
  </si>
  <si>
    <t>33I810</t>
  </si>
  <si>
    <t>33I811</t>
  </si>
  <si>
    <t>33I812</t>
  </si>
  <si>
    <t>33I813</t>
  </si>
  <si>
    <t>33I814</t>
  </si>
  <si>
    <t>33I815</t>
  </si>
  <si>
    <t>33I816</t>
  </si>
  <si>
    <t>33I817</t>
  </si>
  <si>
    <t>33I818</t>
  </si>
  <si>
    <t>33I819</t>
  </si>
  <si>
    <t>33I820</t>
  </si>
  <si>
    <t>33I821</t>
  </si>
  <si>
    <t>33I822</t>
  </si>
  <si>
    <t>33I823</t>
  </si>
  <si>
    <t>33I824</t>
  </si>
  <si>
    <t>33I825</t>
  </si>
  <si>
    <t>33I826</t>
  </si>
  <si>
    <t>33I827</t>
  </si>
  <si>
    <t>33I828</t>
  </si>
  <si>
    <t>33I829</t>
  </si>
  <si>
    <t>33I830</t>
  </si>
  <si>
    <t>33I831</t>
  </si>
  <si>
    <t>33I832</t>
  </si>
  <si>
    <t>36U001</t>
  </si>
  <si>
    <t>37P001</t>
  </si>
  <si>
    <t>37U003</t>
  </si>
  <si>
    <t>38F001</t>
  </si>
  <si>
    <t>38F002</t>
  </si>
  <si>
    <t>38S225</t>
  </si>
  <si>
    <t>38U002</t>
  </si>
  <si>
    <t>38U003</t>
  </si>
  <si>
    <t>38U004</t>
  </si>
  <si>
    <t>38U005</t>
  </si>
  <si>
    <t>40E002</t>
  </si>
  <si>
    <t>40E003</t>
  </si>
  <si>
    <t>40E004</t>
  </si>
  <si>
    <t>40E005</t>
  </si>
  <si>
    <t>50E008</t>
  </si>
  <si>
    <t>50E009</t>
  </si>
  <si>
    <t>50E010</t>
  </si>
  <si>
    <t>51E015</t>
  </si>
  <si>
    <t>51E016</t>
  </si>
  <si>
    <t>51E017</t>
  </si>
  <si>
    <t>51E030</t>
  </si>
  <si>
    <t>51E031</t>
  </si>
  <si>
    <t>51E033</t>
  </si>
  <si>
    <t>51E034</t>
  </si>
  <si>
    <t>51E035</t>
  </si>
  <si>
    <t>51E036</t>
  </si>
  <si>
    <t>51J021</t>
  </si>
  <si>
    <t>51J022</t>
  </si>
  <si>
    <t>51J023</t>
  </si>
  <si>
    <t>51J024</t>
  </si>
  <si>
    <t>51J025</t>
  </si>
  <si>
    <t>51M003</t>
  </si>
  <si>
    <t>53E578</t>
  </si>
  <si>
    <t>53K025</t>
  </si>
  <si>
    <t>63E203</t>
  </si>
  <si>
    <t>63K028</t>
  </si>
  <si>
    <t>4E013</t>
  </si>
  <si>
    <t>4E014</t>
  </si>
  <si>
    <t>4P010</t>
  </si>
  <si>
    <t>4P011</t>
  </si>
  <si>
    <t>4P012</t>
  </si>
  <si>
    <t>4P013</t>
  </si>
  <si>
    <t>4U002</t>
  </si>
  <si>
    <t>5E007</t>
  </si>
  <si>
    <t>5P008</t>
  </si>
  <si>
    <t>6S010</t>
  </si>
  <si>
    <t>6S210</t>
  </si>
  <si>
    <t>6U011</t>
  </si>
  <si>
    <t>7A017</t>
  </si>
  <si>
    <t>8K014</t>
  </si>
  <si>
    <t>8K024</t>
  </si>
  <si>
    <t>9E029</t>
  </si>
  <si>
    <t>9K045</t>
  </si>
  <si>
    <t>10K024</t>
  </si>
  <si>
    <t>10P013</t>
  </si>
  <si>
    <t>10P014</t>
  </si>
  <si>
    <t>10P015</t>
  </si>
  <si>
    <t>10R002</t>
  </si>
  <si>
    <t>10U006</t>
  </si>
  <si>
    <t>11K014</t>
  </si>
  <si>
    <t>11K026</t>
  </si>
  <si>
    <t>11R050</t>
  </si>
  <si>
    <t>11S227</t>
  </si>
  <si>
    <t>11U059</t>
  </si>
  <si>
    <t>11U060</t>
  </si>
  <si>
    <t>11U061</t>
  </si>
  <si>
    <t>11U062</t>
  </si>
  <si>
    <t>11U063</t>
  </si>
  <si>
    <t>11U064</t>
  </si>
  <si>
    <t>11U065</t>
  </si>
  <si>
    <t>12P018</t>
  </si>
  <si>
    <t>12P019</t>
  </si>
  <si>
    <t>16E017</t>
  </si>
  <si>
    <t>16G021</t>
  </si>
  <si>
    <t>16G022</t>
  </si>
  <si>
    <t>16G023</t>
  </si>
  <si>
    <t>16G024</t>
  </si>
  <si>
    <t>16G025</t>
  </si>
  <si>
    <t>16K132</t>
  </si>
  <si>
    <t>16K133</t>
  </si>
  <si>
    <t>16K134</t>
  </si>
  <si>
    <t>16K135</t>
  </si>
  <si>
    <t>16K137</t>
  </si>
  <si>
    <t>16N001</t>
  </si>
  <si>
    <t>16U019</t>
  </si>
  <si>
    <t>16U020</t>
  </si>
  <si>
    <t>18E009</t>
  </si>
  <si>
    <t>18E561</t>
  </si>
  <si>
    <t>18F012</t>
  </si>
  <si>
    <t>18G004</t>
  </si>
  <si>
    <t>18G005</t>
  </si>
  <si>
    <t>18G006</t>
  </si>
  <si>
    <t>18G007</t>
  </si>
  <si>
    <t>18P007</t>
  </si>
  <si>
    <t>18P008</t>
  </si>
  <si>
    <t>19J022</t>
  </si>
  <si>
    <t>19J024</t>
  </si>
  <si>
    <t>19J025</t>
  </si>
  <si>
    <t>20R007</t>
  </si>
  <si>
    <t>20U003</t>
  </si>
  <si>
    <t>23R083</t>
  </si>
  <si>
    <t>23R094</t>
  </si>
  <si>
    <t>23R095</t>
  </si>
  <si>
    <t>23R114</t>
  </si>
  <si>
    <t>23R118</t>
  </si>
  <si>
    <t>23R119</t>
  </si>
  <si>
    <t>23R120</t>
  </si>
  <si>
    <t>23U037</t>
  </si>
  <si>
    <t>23U038</t>
  </si>
  <si>
    <t>23U039</t>
  </si>
  <si>
    <t>23U040</t>
  </si>
  <si>
    <t>23U041</t>
  </si>
  <si>
    <t>23U042</t>
  </si>
  <si>
    <t>23U043</t>
  </si>
  <si>
    <t>23U044</t>
  </si>
  <si>
    <t>23U045</t>
  </si>
  <si>
    <t>23U046</t>
  </si>
  <si>
    <t>23U047</t>
  </si>
  <si>
    <t>23U048</t>
  </si>
  <si>
    <t>23U049</t>
  </si>
  <si>
    <t>23U050</t>
  </si>
  <si>
    <t>23U051</t>
  </si>
  <si>
    <t>23U052</t>
  </si>
  <si>
    <t>23U053</t>
  </si>
  <si>
    <t>23U054</t>
  </si>
  <si>
    <t>23U055</t>
  </si>
  <si>
    <t>23U056</t>
  </si>
  <si>
    <t>23U057</t>
  </si>
  <si>
    <t>23Y004</t>
  </si>
  <si>
    <t>25G002</t>
  </si>
  <si>
    <t>25S033</t>
  </si>
  <si>
    <t>25S127</t>
  </si>
  <si>
    <t>25S152</t>
  </si>
  <si>
    <t>25S221</t>
  </si>
  <si>
    <t>25S222</t>
  </si>
  <si>
    <t>25S223</t>
  </si>
  <si>
    <t>25U016</t>
  </si>
  <si>
    <t>25U061</t>
  </si>
  <si>
    <t>25U065</t>
  </si>
  <si>
    <t>35E022</t>
  </si>
  <si>
    <t>50K029</t>
  </si>
  <si>
    <t>50X9999</t>
  </si>
  <si>
    <t>51X9999</t>
  </si>
  <si>
    <t>52K011</t>
  </si>
  <si>
    <t>52K012</t>
  </si>
  <si>
    <t>52K014</t>
  </si>
  <si>
    <t>52K025</t>
  </si>
  <si>
    <t>52K026</t>
  </si>
  <si>
    <t>52K027</t>
  </si>
  <si>
    <t>52K028</t>
  </si>
  <si>
    <t>52K029</t>
  </si>
  <si>
    <t>52K036</t>
  </si>
  <si>
    <t>52K043</t>
  </si>
  <si>
    <t>52M001</t>
  </si>
  <si>
    <t>52X9999</t>
  </si>
  <si>
    <t>53K029</t>
  </si>
  <si>
    <t>53K044</t>
  </si>
  <si>
    <t>53X9999</t>
  </si>
  <si>
    <t>2R001</t>
  </si>
  <si>
    <t>4E015</t>
  </si>
  <si>
    <t>4P015</t>
  </si>
  <si>
    <t>4U003</t>
  </si>
  <si>
    <t>6B002</t>
  </si>
  <si>
    <t>6E007</t>
  </si>
  <si>
    <t>6E027</t>
  </si>
  <si>
    <t>6E028</t>
  </si>
  <si>
    <t>6F007</t>
  </si>
  <si>
    <t>6R019</t>
  </si>
  <si>
    <t>6S229</t>
  </si>
  <si>
    <t>6U210</t>
  </si>
  <si>
    <t>7A018</t>
  </si>
  <si>
    <t>7A019</t>
  </si>
  <si>
    <t>7R017</t>
  </si>
  <si>
    <t>8E008</t>
  </si>
  <si>
    <t>8E009</t>
  </si>
  <si>
    <t>8E010</t>
  </si>
  <si>
    <t>8E011</t>
  </si>
  <si>
    <t>8R004</t>
  </si>
  <si>
    <t>8R005</t>
  </si>
  <si>
    <t>8S230</t>
  </si>
  <si>
    <t>8S231</t>
  </si>
  <si>
    <t>8S232</t>
  </si>
  <si>
    <t>8S233</t>
  </si>
  <si>
    <t>8S234</t>
  </si>
  <si>
    <t>8U017</t>
  </si>
  <si>
    <t>8U019</t>
  </si>
  <si>
    <t>8U020</t>
  </si>
  <si>
    <t>10X9999</t>
  </si>
  <si>
    <t>11R065</t>
  </si>
  <si>
    <t>11R066</t>
  </si>
  <si>
    <t>11R067</t>
  </si>
  <si>
    <t>11S235</t>
  </si>
  <si>
    <t>11S238</t>
  </si>
  <si>
    <t>11U066</t>
  </si>
  <si>
    <t>11U067</t>
  </si>
  <si>
    <t>11U068</t>
  </si>
  <si>
    <t>13R011</t>
  </si>
  <si>
    <t>15E007</t>
  </si>
  <si>
    <t>16K138</t>
  </si>
  <si>
    <t>16P006</t>
  </si>
  <si>
    <t>16U021</t>
  </si>
  <si>
    <t>16U022</t>
  </si>
  <si>
    <t>16U023</t>
  </si>
  <si>
    <t>16U024</t>
  </si>
  <si>
    <t>16U025</t>
  </si>
  <si>
    <t>16U026</t>
  </si>
  <si>
    <t>16U028</t>
  </si>
  <si>
    <t>16U029</t>
  </si>
  <si>
    <t>17E006</t>
  </si>
  <si>
    <t>17E011</t>
  </si>
  <si>
    <t>17E012</t>
  </si>
  <si>
    <t>17E013</t>
  </si>
  <si>
    <t>18E006</t>
  </si>
  <si>
    <t>19J026</t>
  </si>
  <si>
    <t>20R008</t>
  </si>
  <si>
    <t>20S237</t>
  </si>
  <si>
    <t>21U001</t>
  </si>
  <si>
    <t>23N003</t>
  </si>
  <si>
    <t>23R019</t>
  </si>
  <si>
    <t>23R115</t>
  </si>
  <si>
    <t>23R116</t>
  </si>
  <si>
    <t>23R117</t>
  </si>
  <si>
    <t>23R121</t>
  </si>
  <si>
    <t>23R122</t>
  </si>
  <si>
    <t>23R123</t>
  </si>
  <si>
    <t>23R124</t>
  </si>
  <si>
    <t>23U058</t>
  </si>
  <si>
    <t>23U059</t>
  </si>
  <si>
    <t>23U060</t>
  </si>
  <si>
    <t>23U061</t>
  </si>
  <si>
    <t>23U062</t>
  </si>
  <si>
    <t>23U063</t>
  </si>
  <si>
    <t>23U064</t>
  </si>
  <si>
    <t>23U065</t>
  </si>
  <si>
    <t>23U067</t>
  </si>
  <si>
    <t>23U068</t>
  </si>
  <si>
    <t>23U069</t>
  </si>
  <si>
    <t>23U070</t>
  </si>
  <si>
    <t>23U071</t>
  </si>
  <si>
    <t>23U072</t>
  </si>
  <si>
    <t>23U073</t>
  </si>
  <si>
    <t>23U074</t>
  </si>
  <si>
    <t>23U075</t>
  </si>
  <si>
    <t>23U076</t>
  </si>
  <si>
    <t>23U077</t>
  </si>
  <si>
    <t>23U078</t>
  </si>
  <si>
    <t>23U079</t>
  </si>
  <si>
    <t>23U080</t>
  </si>
  <si>
    <t>25S035</t>
  </si>
  <si>
    <t>25S108</t>
  </si>
  <si>
    <t>25S156</t>
  </si>
  <si>
    <t>25U030</t>
  </si>
  <si>
    <t>25U032</t>
  </si>
  <si>
    <t>35E023</t>
  </si>
  <si>
    <t>36R008</t>
  </si>
  <si>
    <t>38S236</t>
  </si>
  <si>
    <t>40E001</t>
  </si>
  <si>
    <t>51E042</t>
  </si>
  <si>
    <t>51W000</t>
  </si>
  <si>
    <t>53K024</t>
  </si>
  <si>
    <t>53P553</t>
  </si>
  <si>
    <t>53R582</t>
  </si>
  <si>
    <t>53R584</t>
  </si>
  <si>
    <t>53R585</t>
  </si>
  <si>
    <t>1K026</t>
  </si>
  <si>
    <t>4K027</t>
  </si>
  <si>
    <t>4L001</t>
  </si>
  <si>
    <t>4P016</t>
  </si>
  <si>
    <t>4P017</t>
  </si>
  <si>
    <t>4P018</t>
  </si>
  <si>
    <t>4P019</t>
  </si>
  <si>
    <t>4U004</t>
  </si>
  <si>
    <t>4U005</t>
  </si>
  <si>
    <t>5K024</t>
  </si>
  <si>
    <t>5K027</t>
  </si>
  <si>
    <t>5R004</t>
  </si>
  <si>
    <t>5R005</t>
  </si>
  <si>
    <t>6E016</t>
  </si>
  <si>
    <t>6E032</t>
  </si>
  <si>
    <t>6E033</t>
  </si>
  <si>
    <t>6E034</t>
  </si>
  <si>
    <t>6E035</t>
  </si>
  <si>
    <t>6R018</t>
  </si>
  <si>
    <t>6R020</t>
  </si>
  <si>
    <t>6R021</t>
  </si>
  <si>
    <t>6R023</t>
  </si>
  <si>
    <t>6S239</t>
  </si>
  <si>
    <t>7A020</t>
  </si>
  <si>
    <t>7A021</t>
  </si>
  <si>
    <t>7A022</t>
  </si>
  <si>
    <t>7R018</t>
  </si>
  <si>
    <t>8K025</t>
  </si>
  <si>
    <t>8S240</t>
  </si>
  <si>
    <t>8U021</t>
  </si>
  <si>
    <t>9K048</t>
  </si>
  <si>
    <t>11E062</t>
  </si>
  <si>
    <t>11E063</t>
  </si>
  <si>
    <t>11E064</t>
  </si>
  <si>
    <t>11G009</t>
  </si>
  <si>
    <t>11K046</t>
  </si>
  <si>
    <t>11R068</t>
  </si>
  <si>
    <t>11R069</t>
  </si>
  <si>
    <t>11R070</t>
  </si>
  <si>
    <t>11R071</t>
  </si>
  <si>
    <t>11R072</t>
  </si>
  <si>
    <t>11U069</t>
  </si>
  <si>
    <t>11U070</t>
  </si>
  <si>
    <t>11U072</t>
  </si>
  <si>
    <t>11U073</t>
  </si>
  <si>
    <t>11U074</t>
  </si>
  <si>
    <t>12U007</t>
  </si>
  <si>
    <t>12U008</t>
  </si>
  <si>
    <t>12U009</t>
  </si>
  <si>
    <t>12U010</t>
  </si>
  <si>
    <t>14K026</t>
  </si>
  <si>
    <t>14K027</t>
  </si>
  <si>
    <t>14R001</t>
  </si>
  <si>
    <t>14U005</t>
  </si>
  <si>
    <t>15K027</t>
  </si>
  <si>
    <t>15U001</t>
  </si>
  <si>
    <t>16E014</t>
  </si>
  <si>
    <t>16K139</t>
  </si>
  <si>
    <t>16K140</t>
  </si>
  <si>
    <t>16K141</t>
  </si>
  <si>
    <t>16R015</t>
  </si>
  <si>
    <t>16S219</t>
  </si>
  <si>
    <t>16U030</t>
  </si>
  <si>
    <t>16U031</t>
  </si>
  <si>
    <t>16U032</t>
  </si>
  <si>
    <t>16U034</t>
  </si>
  <si>
    <t>16U035</t>
  </si>
  <si>
    <t>16U036</t>
  </si>
  <si>
    <t>16U037</t>
  </si>
  <si>
    <t>17K028</t>
  </si>
  <si>
    <t>17R001</t>
  </si>
  <si>
    <t>18E568</t>
  </si>
  <si>
    <t>18R002</t>
  </si>
  <si>
    <t>18R003</t>
  </si>
  <si>
    <t>18R004</t>
  </si>
  <si>
    <t>19J017</t>
  </si>
  <si>
    <t>21K028</t>
  </si>
  <si>
    <t>21K043</t>
  </si>
  <si>
    <t>21R001</t>
  </si>
  <si>
    <t>21R002</t>
  </si>
  <si>
    <t>23R069</t>
  </si>
  <si>
    <t>23U029</t>
  </si>
  <si>
    <t>23U081</t>
  </si>
  <si>
    <t>23U082</t>
  </si>
  <si>
    <t>23U083</t>
  </si>
  <si>
    <t>25E016</t>
  </si>
  <si>
    <t>25E029</t>
  </si>
  <si>
    <t>25E032</t>
  </si>
  <si>
    <t>25E033</t>
  </si>
  <si>
    <t>25E035</t>
  </si>
  <si>
    <t>25E042</t>
  </si>
  <si>
    <t>25E072</t>
  </si>
  <si>
    <t>25E073</t>
  </si>
  <si>
    <t>25E108</t>
  </si>
  <si>
    <t>25E111</t>
  </si>
  <si>
    <t>25E127</t>
  </si>
  <si>
    <t>25E128</t>
  </si>
  <si>
    <t>25E152</t>
  </si>
  <si>
    <t>25E221</t>
  </si>
  <si>
    <t>25E222</t>
  </si>
  <si>
    <t>25E227</t>
  </si>
  <si>
    <t>25I005</t>
  </si>
  <si>
    <t>25S028</t>
  </si>
  <si>
    <t>35E024</t>
  </si>
  <si>
    <t>35E025</t>
  </si>
  <si>
    <t>35E026</t>
  </si>
  <si>
    <t>35E027</t>
  </si>
  <si>
    <t>35E028</t>
  </si>
  <si>
    <t>35E029</t>
  </si>
  <si>
    <t>35R030</t>
  </si>
  <si>
    <t>38R001</t>
  </si>
  <si>
    <t>40P004</t>
  </si>
  <si>
    <t>50K027</t>
  </si>
  <si>
    <t>50W001</t>
  </si>
  <si>
    <t>51W001</t>
  </si>
  <si>
    <t>52W001</t>
  </si>
  <si>
    <t>53K014</t>
  </si>
  <si>
    <t>53K028</t>
  </si>
  <si>
    <t>53W001</t>
  </si>
  <si>
    <t>4E016</t>
  </si>
  <si>
    <t>4E017</t>
  </si>
  <si>
    <t>4E901</t>
  </si>
  <si>
    <t>4E902</t>
  </si>
  <si>
    <t>4E903</t>
  </si>
  <si>
    <t>4E904</t>
  </si>
  <si>
    <t>4K023</t>
  </si>
  <si>
    <t>4P020</t>
  </si>
  <si>
    <t>4P021</t>
  </si>
  <si>
    <t>4P022</t>
  </si>
  <si>
    <t>4R004</t>
  </si>
  <si>
    <t>4R903</t>
  </si>
  <si>
    <t>4R906</t>
  </si>
  <si>
    <t>4U006</t>
  </si>
  <si>
    <t>6K043</t>
  </si>
  <si>
    <t>8K043</t>
  </si>
  <si>
    <t>9E003</t>
  </si>
  <si>
    <t>9K014</t>
  </si>
  <si>
    <t>10F002</t>
  </si>
  <si>
    <t>10F005</t>
  </si>
  <si>
    <t>10R003</t>
  </si>
  <si>
    <t>11K028</t>
  </si>
  <si>
    <t>11U077</t>
  </si>
  <si>
    <t>11U078</t>
  </si>
  <si>
    <t>12U012</t>
  </si>
  <si>
    <t>15P004</t>
  </si>
  <si>
    <t>15P005</t>
  </si>
  <si>
    <t>15R003</t>
  </si>
  <si>
    <t>15S048</t>
  </si>
  <si>
    <t>15S058</t>
  </si>
  <si>
    <t>15S117</t>
  </si>
  <si>
    <t>15S175</t>
  </si>
  <si>
    <t>15S177</t>
  </si>
  <si>
    <t>15S213</t>
  </si>
  <si>
    <t>15S237</t>
  </si>
  <si>
    <t>15U002</t>
  </si>
  <si>
    <t>15U003</t>
  </si>
  <si>
    <t>15U004</t>
  </si>
  <si>
    <t>18B001</t>
  </si>
  <si>
    <t>20E016</t>
  </si>
  <si>
    <t>20P004</t>
  </si>
  <si>
    <t>20R011</t>
  </si>
  <si>
    <t>20S241</t>
  </si>
  <si>
    <t>20U008</t>
  </si>
  <si>
    <t>20U009</t>
  </si>
  <si>
    <t>22M002</t>
  </si>
  <si>
    <t>22P001</t>
  </si>
  <si>
    <t>22R009</t>
  </si>
  <si>
    <t>22R010</t>
  </si>
  <si>
    <t>22R011</t>
  </si>
  <si>
    <t>23R125</t>
  </si>
  <si>
    <t>23R126</t>
  </si>
  <si>
    <t>23R133</t>
  </si>
  <si>
    <t>23R134</t>
  </si>
  <si>
    <t>23U084</t>
  </si>
  <si>
    <t>23U128</t>
  </si>
  <si>
    <t>25S027</t>
  </si>
  <si>
    <t>27K028</t>
  </si>
  <si>
    <t>40P005</t>
  </si>
  <si>
    <t>41G006</t>
  </si>
  <si>
    <t>41M001</t>
  </si>
  <si>
    <t>41O001</t>
  </si>
  <si>
    <t>42E002</t>
  </si>
  <si>
    <t>42M001</t>
  </si>
  <si>
    <t>42O001</t>
  </si>
  <si>
    <t>43G004</t>
  </si>
  <si>
    <t>43M001</t>
  </si>
  <si>
    <t>43O001</t>
  </si>
  <si>
    <t>52R005</t>
  </si>
  <si>
    <t>2K024</t>
  </si>
  <si>
    <t>4E905</t>
  </si>
  <si>
    <t>4K026</t>
  </si>
  <si>
    <t>4K028</t>
  </si>
  <si>
    <t>4P023</t>
  </si>
  <si>
    <t>4P024</t>
  </si>
  <si>
    <t>4R099</t>
  </si>
  <si>
    <t>5R099</t>
  </si>
  <si>
    <t>6F852</t>
  </si>
  <si>
    <t>6R007</t>
  </si>
  <si>
    <t>6R099</t>
  </si>
  <si>
    <t>6S249</t>
  </si>
  <si>
    <t>8R099</t>
  </si>
  <si>
    <t>8S088</t>
  </si>
  <si>
    <t>8S089</t>
  </si>
  <si>
    <t>8S257</t>
  </si>
  <si>
    <t>8S258</t>
  </si>
  <si>
    <t>8S259</t>
  </si>
  <si>
    <t>8S260</t>
  </si>
  <si>
    <t>8S261</t>
  </si>
  <si>
    <t>8S262</t>
  </si>
  <si>
    <t>8S263</t>
  </si>
  <si>
    <t>8S264</t>
  </si>
  <si>
    <t>9E030</t>
  </si>
  <si>
    <t>9K043</t>
  </si>
  <si>
    <t>9R023</t>
  </si>
  <si>
    <t>9R024</t>
  </si>
  <si>
    <t>9R099</t>
  </si>
  <si>
    <t>9U002</t>
  </si>
  <si>
    <t>10R099</t>
  </si>
  <si>
    <t>11B003</t>
  </si>
  <si>
    <t>11E066</t>
  </si>
  <si>
    <t>11E067</t>
  </si>
  <si>
    <t>11R075</t>
  </si>
  <si>
    <t>11R099</t>
  </si>
  <si>
    <t>11S243</t>
  </si>
  <si>
    <t>11S244</t>
  </si>
  <si>
    <t>11S245</t>
  </si>
  <si>
    <t>11S246</t>
  </si>
  <si>
    <t>11S247</t>
  </si>
  <si>
    <t>11U079</t>
  </si>
  <si>
    <t>11U080</t>
  </si>
  <si>
    <t>11U081</t>
  </si>
  <si>
    <t>11U082</t>
  </si>
  <si>
    <t>12E040</t>
  </si>
  <si>
    <t>12R099</t>
  </si>
  <si>
    <t>12S250</t>
  </si>
  <si>
    <t>12S251</t>
  </si>
  <si>
    <t>13R099</t>
  </si>
  <si>
    <t>14R099</t>
  </si>
  <si>
    <t>15S253</t>
  </si>
  <si>
    <t>15S254</t>
  </si>
  <si>
    <t>15S255</t>
  </si>
  <si>
    <t>15S256</t>
  </si>
  <si>
    <t>16E015</t>
  </si>
  <si>
    <t>16F002</t>
  </si>
  <si>
    <t>16G026</t>
  </si>
  <si>
    <t>16G030</t>
  </si>
  <si>
    <t>16P008</t>
  </si>
  <si>
    <t>16R099</t>
  </si>
  <si>
    <t>16U038</t>
  </si>
  <si>
    <t>17R099</t>
  </si>
  <si>
    <t>18E563</t>
  </si>
  <si>
    <t>18R099</t>
  </si>
  <si>
    <t>19R028</t>
  </si>
  <si>
    <t>19R029</t>
  </si>
  <si>
    <t>19U002</t>
  </si>
  <si>
    <t>20R099</t>
  </si>
  <si>
    <t>21R099</t>
  </si>
  <si>
    <t>21S248</t>
  </si>
  <si>
    <t>23N004</t>
  </si>
  <si>
    <t>23R129</t>
  </si>
  <si>
    <t>23R130</t>
  </si>
  <si>
    <t>23U085</t>
  </si>
  <si>
    <t>23U087</t>
  </si>
  <si>
    <t>23U088</t>
  </si>
  <si>
    <t>23U089</t>
  </si>
  <si>
    <t>23U090</t>
  </si>
  <si>
    <t>23U091</t>
  </si>
  <si>
    <t>25E244</t>
  </si>
  <si>
    <t>25E246</t>
  </si>
  <si>
    <t>25S243</t>
  </si>
  <si>
    <t>27R099</t>
  </si>
  <si>
    <t>32K024</t>
  </si>
  <si>
    <t>32R099</t>
  </si>
  <si>
    <t>38R002</t>
  </si>
  <si>
    <t>42E001</t>
  </si>
  <si>
    <t>42E003</t>
  </si>
  <si>
    <t>42E035</t>
  </si>
  <si>
    <t>42P001</t>
  </si>
  <si>
    <t>43G006</t>
  </si>
  <si>
    <t>44E001</t>
  </si>
  <si>
    <t>44E002</t>
  </si>
  <si>
    <t>44E003</t>
  </si>
  <si>
    <t>44E004</t>
  </si>
  <si>
    <t>44K025</t>
  </si>
  <si>
    <t>44M001</t>
  </si>
  <si>
    <t>44O001</t>
  </si>
  <si>
    <t>53R586</t>
  </si>
  <si>
    <t>4P025</t>
  </si>
  <si>
    <t>6E036</t>
  </si>
  <si>
    <t>6K024</t>
  </si>
  <si>
    <t>7A023</t>
  </si>
  <si>
    <t>7A025</t>
  </si>
  <si>
    <t>9U003</t>
  </si>
  <si>
    <t>15R099</t>
  </si>
  <si>
    <t>16G031</t>
  </si>
  <si>
    <t>18E010</t>
  </si>
  <si>
    <t>20P005</t>
  </si>
  <si>
    <t>20U010</t>
  </si>
  <si>
    <t>21U002</t>
  </si>
  <si>
    <t>23R131</t>
  </si>
  <si>
    <t>23R135</t>
  </si>
  <si>
    <t>23R140</t>
  </si>
  <si>
    <t>23U093</t>
  </si>
  <si>
    <t>23U094</t>
  </si>
  <si>
    <t>23U095</t>
  </si>
  <si>
    <t>23U116</t>
  </si>
  <si>
    <t>23U117</t>
  </si>
  <si>
    <t>35E031</t>
  </si>
  <si>
    <t>42P002</t>
  </si>
  <si>
    <t>42P003</t>
  </si>
  <si>
    <t>43P001</t>
  </si>
  <si>
    <t>45G001</t>
  </si>
  <si>
    <t>45M001</t>
  </si>
  <si>
    <t>45O001</t>
  </si>
  <si>
    <t>46G001</t>
  </si>
  <si>
    <t>46G002</t>
  </si>
  <si>
    <t>46M001</t>
  </si>
  <si>
    <t>46O001</t>
  </si>
  <si>
    <t>46P001</t>
  </si>
  <si>
    <t>50K028</t>
  </si>
  <si>
    <t>52K024</t>
  </si>
  <si>
    <t>4U007</t>
  </si>
  <si>
    <t>6F035</t>
  </si>
  <si>
    <t>6S265</t>
  </si>
  <si>
    <t>7A024</t>
  </si>
  <si>
    <t>8S266</t>
  </si>
  <si>
    <t>10G007</t>
  </si>
  <si>
    <t>11S267</t>
  </si>
  <si>
    <t>11S268</t>
  </si>
  <si>
    <t>11S269</t>
  </si>
  <si>
    <t>11S270</t>
  </si>
  <si>
    <t>11S271</t>
  </si>
  <si>
    <t>12E041</t>
  </si>
  <si>
    <t>12G005</t>
  </si>
  <si>
    <t>12P020</t>
  </si>
  <si>
    <t>12S272</t>
  </si>
  <si>
    <t>15S273</t>
  </si>
  <si>
    <t>15S274</t>
  </si>
  <si>
    <t>20S017</t>
  </si>
  <si>
    <t>21F005</t>
  </si>
  <si>
    <t>23R136</t>
  </si>
  <si>
    <t>23R141</t>
  </si>
  <si>
    <t>23U129</t>
  </si>
  <si>
    <t>23U130</t>
  </si>
  <si>
    <t>23U131</t>
  </si>
  <si>
    <t>23U132</t>
  </si>
  <si>
    <t>25E267</t>
  </si>
  <si>
    <t>25E270</t>
  </si>
  <si>
    <t>25E271</t>
  </si>
  <si>
    <t>35R001</t>
  </si>
  <si>
    <t>38E003</t>
  </si>
  <si>
    <t>38S278</t>
  </si>
  <si>
    <t>40P003</t>
  </si>
  <si>
    <t>43G007</t>
  </si>
  <si>
    <t>45G002</t>
  </si>
  <si>
    <t>47E005</t>
  </si>
  <si>
    <t>47E028</t>
  </si>
  <si>
    <t>47E033</t>
  </si>
  <si>
    <t>47E036</t>
  </si>
  <si>
    <t>47K025</t>
  </si>
  <si>
    <t>47M001</t>
  </si>
  <si>
    <t>47O001</t>
  </si>
  <si>
    <t>47P010</t>
  </si>
  <si>
    <t>47P013</t>
  </si>
  <si>
    <t>47S010</t>
  </si>
  <si>
    <t>47S178</t>
  </si>
  <si>
    <t>47S179</t>
  </si>
  <si>
    <t>47S249</t>
  </si>
  <si>
    <t>47U011</t>
  </si>
  <si>
    <t>50E011</t>
  </si>
  <si>
    <t>50E012</t>
  </si>
  <si>
    <t>50K025</t>
  </si>
  <si>
    <t>51E043</t>
  </si>
  <si>
    <t>51E044</t>
  </si>
  <si>
    <t>51E045</t>
  </si>
  <si>
    <t>52K030</t>
  </si>
  <si>
    <t>6O007</t>
  </si>
  <si>
    <t>15W001</t>
  </si>
  <si>
    <t>23R137</t>
  </si>
  <si>
    <t>23R138</t>
  </si>
  <si>
    <t>23U135</t>
  </si>
  <si>
    <t>23Y005</t>
  </si>
  <si>
    <t>25E247</t>
  </si>
  <si>
    <t>35E032</t>
  </si>
  <si>
    <t>35E033</t>
  </si>
  <si>
    <t>35E034</t>
  </si>
  <si>
    <t>42P004</t>
  </si>
  <si>
    <t>42P005</t>
  </si>
  <si>
    <t>48E010</t>
  </si>
  <si>
    <t>48E011</t>
  </si>
  <si>
    <t>48E012</t>
  </si>
  <si>
    <t>48E013</t>
  </si>
  <si>
    <t>48E016</t>
  </si>
  <si>
    <t>48E021</t>
  </si>
  <si>
    <t>48E022</t>
  </si>
  <si>
    <t>48E041</t>
  </si>
  <si>
    <t>48E042</t>
  </si>
  <si>
    <t>48M001</t>
  </si>
  <si>
    <t>48O001</t>
  </si>
  <si>
    <t>48P003</t>
  </si>
  <si>
    <t>48R070</t>
  </si>
  <si>
    <t>48S243</t>
  </si>
  <si>
    <t>48S268</t>
  </si>
  <si>
    <t>52E016</t>
  </si>
  <si>
    <t>4P026</t>
  </si>
  <si>
    <t>4U008</t>
  </si>
  <si>
    <t>6F036</t>
  </si>
  <si>
    <t>7R019</t>
  </si>
  <si>
    <t>13A010</t>
  </si>
  <si>
    <t>15E006</t>
  </si>
  <si>
    <t>20S279</t>
  </si>
  <si>
    <t>23R142</t>
  </si>
  <si>
    <t>23U145</t>
  </si>
  <si>
    <t>25U031</t>
  </si>
  <si>
    <t>35E035</t>
  </si>
  <si>
    <t>42P006</t>
  </si>
  <si>
    <t>48K027</t>
  </si>
  <si>
    <t>53E579</t>
  </si>
  <si>
    <t>53E580</t>
  </si>
  <si>
    <t>53E581</t>
  </si>
  <si>
    <t>53E582</t>
  </si>
  <si>
    <t>53E583</t>
  </si>
  <si>
    <t>53E584</t>
  </si>
  <si>
    <t>53E585</t>
  </si>
  <si>
    <t>Contribuir a la tarea de asegurar el respeto a los derechos humanos a solicitantes de la condición de refugio y a refugiados a través de brindarles protección y asistencia de acuerdo con estándares de calidad establecidos.</t>
  </si>
  <si>
    <t>Contribuir al desarrollo nacional a través de una adecuada gestión migratoria con base en el marco legal que facilite los flujos migratorios con respeto a la dignidad humana.</t>
  </si>
  <si>
    <t>Contribuir a reducir los efectos negativos de los desastres en la población mediante el fortalecimiento y la articulación del Sistema Nacional de Protección Civil</t>
  </si>
  <si>
    <t>Dar cumplimientoa la Ley Federal de los trabajadores al servicio del Estado, reglamentaria del apartado "B" del Art. 123 Constitucional mediante la resolución de las demandas presentadas</t>
  </si>
  <si>
    <t>Consolidar un régimen democrático, a través del acuerdo y el diálogo entre los Poderes de la Unión, los órdenes de gobierno, los partidos políticos y los ciudadanos.|Contribuír al fortalecimiento de la democracia mediante el acuerdo con los poderes de la Unión, los órdenes de gobierno, los partidos, las organizaciones políticas y sociales y la participación ciudadana</t>
  </si>
  <si>
    <t>Contribuir al desarrollo político del país, impulsando la cultura democrática y el fomento cívico, la participación ciudadana y la relación con organizaciones políticas y sociales, así como la reforma del Estado.</t>
  </si>
  <si>
    <t>Que se prevenga y elimine la exclusión social hacia ciertas diferencias, a través de un compromiso real por parte de todos los sectores en una lucha frontal contra la discriminación, en la que se tenga claramente establecido los compromisos</t>
  </si>
  <si>
    <t>disminución del número de recomendaciones emitidas por la CNDH por violaciones a derechos humanos</t>
  </si>
  <si>
    <t>Contribuir a que la ciudadanía conozca sobre el quehacer del Estado mediante programas y campañas de Comunicación Social, transmitidas a través de los Tiempos Oficiales.</t>
  </si>
  <si>
    <t>Contribuir a garantizar el ejercicio de la libertad de creencias y de culto, mediante la constitución y registro de asociaciones religiosas que profesan diversos credos, cuando cumplen los requisitos exigidos por la Ley.</t>
  </si>
  <si>
    <t>Contribuir a intensificar permanentemente la protección y la defensa de los derechos de los mexicanos en el exterior mediante apoyo a las comunidades en el exterior.</t>
  </si>
  <si>
    <t>Promover las relaciones económicas bilaterales y aprovechar los acuerdos económicos de los que México es parte para encontrar oportunidades económicas y de cooperación internacional que contribuyan al desarrollo nacional y a la política exterior de México</t>
  </si>
  <si>
    <t>Mantener una política de apertura al escrutinio internacional y de colaboración con los mecanismos de derechos humanos de las naciones unidas y del sistema interamericano.</t>
  </si>
  <si>
    <t>Mantener la presencia de México el la comunidad internacional.</t>
  </si>
  <si>
    <t>Contribuir a incrementar la participación política de México mediante su colaboración activa con Organísmos Económicos Internacionales.</t>
  </si>
  <si>
    <t>Mantener una política de apertura al escrutinio internacional y de colaboración con los mecanismos de derechos humanos de las naciones unidas y del sistema internacional.</t>
  </si>
  <si>
    <t>Se contribuye a la defensa de los intereses de México en sus fronteras con los Estados Unidos de América, Guatemala y Belíce|Preservación de la integridad territorial y delimitación de la frontera sur del país.</t>
  </si>
  <si>
    <t>Proporcionar los servicios de producción de impresos valorados, no valorados, numerados, de seguridad, a las Dependencias y Entidades de la Administración Pública Federal que lo requieran.</t>
  </si>
  <si>
    <t>Contribuir al fortalecimiento de la democracia, a fin de garantizar los derechos políticos, las libertades civiles y el derecho a la información, a través de la difusión de los contenidos editoriales que se transmiten a los suscriptores y demás canales de difusión.</t>
  </si>
  <si>
    <t>Contribuir a garantizar la transparencia mediante el acceso a la información pública gubernamental.</t>
  </si>
  <si>
    <t>Contribuir a lograr que todos los mexicanos tengan acceso a la participación y disfrute de las manifestaciones artísticas y del patrimonio cultural, histórico y artístico del país a cargo de la SHCP, como parte de su pleno desarrollo como seres humanos.</t>
  </si>
  <si>
    <t>Proporcionar servicios de asistencia y orientación a usuarios de servicios financieros.</t>
  </si>
  <si>
    <t>Otorgar a los productores rurales apoyos para respaldar los créditos, disminuyendo requerimientos de garantías.</t>
  </si>
  <si>
    <t>Aumentar la colocación y recuperación del crédito rural en manos de los productores mediante esquemas de capacitación y asistencia técnica, que permite el diseño, inubación y formatlecimiento de sus empresas, y coadyuven al uso eficiente del crédito y la</t>
  </si>
  <si>
    <t>Promover la prestación de servicios financieros formales, confiables y seguros a la población que normalmente no es atendida por la banca comercial y, de esa forma, contribuir a la profundización del sistema financiero mexicano, lo cual permitirá el acces</t>
  </si>
  <si>
    <t>Fortalecer el papel del sector financiero como detonador del crecimiento, la equidad y el desarrollo de la economía nacional, reduciendo en un 15% los requerimientos anuales de capitalización de las pequeñas y medianas empresas del Sector Agroindustrial</t>
  </si>
  <si>
    <t>Impulsar el desarrollo del sector rural facilitando el acceso al crédito a los productores mediante el otorgamiento de garantías y apoyos para el fomento tecnológico y financiero.</t>
  </si>
  <si>
    <t>Proporcionar acceso a los productos de NAFIN a las micro, pequeñas y medianas empresas.</t>
  </si>
  <si>
    <t>Promover la prestación de servicios financieros formales, confiables y seguros a la población que normalmente no es atendida por la banca comercial y, de esa forma, contribuir a la profundización del sistema financiero mexicano, lo cual permitirá el acceso a servicios financieros a la población atendida a incorporarse a la economía formal y a la realización de actividades generadoras de ingreso.</t>
  </si>
  <si>
    <t>Impulsar el desarrollo del sector rural facilitando el acceso al crédito a los productores mediante el otorgamiento de garantías y apoyos para el fomento tecnológico y financiero</t>
  </si>
  <si>
    <t>Democratizar el sistema financiero sin poner en riesgo la solvencia del sistema en su conjunto, fortaleciendo el papel del sector como detonador del crecimiento, la equidad y el desarrollo de la economía nacional.|Desarrollo y penetración del sector asegurador y contribuir a la consolidación del Sistema Nacional de Pensiones.</t>
  </si>
  <si>
    <t>Prevenir y combatir el lavado de dinero y otras expresiones del crimen organizado con el fin de impedir el uso del sistema financiero mexicano para la realización de dichos ilícitos.</t>
  </si>
  <si>
    <t>Que el sistema de ahorro para el retiro opere con apego a la normativa vigente en beneficio de los trabajadores.</t>
  </si>
  <si>
    <t>Supervisar la operación de las aseguradoras y afianzadoras, para mantener su estabilidad y solvencia, y garantizar los intereses del público usuario; promover el sano desarrollo de estos sectores, con el propósito de extender la cobertura de sus servicio a la mayor parte posible de la población. El indicador da complimiento al eje 2 del PND, Economía y Fianzas Públicas, inciso 2.3 Sistema financiero eficiente. La meta consistirá en no mantener el valor del indicador por debajo del parámetro de 1, lo que supondrá la supervisión del total de las instituciones que conforman cada uno de los sectores asegurador y afianzador.</t>
  </si>
  <si>
    <t>Verificar que todas las entidades financieras supervisadas por la CNBV cumplan la normatividad que les es aplicable o en su caso, aplicar medidas correctivas para que cumplan.</t>
  </si>
  <si>
    <t>Definir una política de ingresos eficiente y equitativa que promueva el desarrollo en un entorno de estabilidad económica.</t>
  </si>
  <si>
    <t>Fortalecer el marco institucional de manejo de la deuda mediante el cumplimiento del techo de endeudamiento neto autorizado por el H. Congreso de la Unión para el ejercicio fiscal 2008 realizando las operaciones de manejo de deuda y la captación de recursos que se requieran.|Contribuir a la consolidación de una hacienda responsable , eficiente y equitativa proponiendo los lineamientos de política del gobierno federal en materia financiera, fiscal y de precios y tarifas de bienes y servicios del sector público, en coordinación con las Unidades administrativas competentes de la Secretaría y, en su caso, con el Banco de México, así como consolidar y dar a conocer las estadisticas de las finanzas públicas de manera oportuna y completa.</t>
  </si>
  <si>
    <t>Proporcionar asesoría jurídica a la Secretaria de Hacienda y Crédito Público, a fin de procurar la legalidad de su actuación dando certeza jurídica en las materias de su competencia, a través de la aplicación estricta, imparcial y equitativa de la legislación fiscal.</t>
  </si>
  <si>
    <t>Contribuir a la homologación y actualización de los marcos regulatorios estatales y municipales</t>
  </si>
  <si>
    <t>Contribuir al respeto de los derechos y al desarrollo integral de los pueblos y comunidades indígenas</t>
  </si>
  <si>
    <t>Contribuir a proporcionar el servicio público de información estadística y geográfica mediante la coordinación de las unidades productoras de información que integran los sistemas nacionales.</t>
  </si>
  <si>
    <t>Eficientar el control y la agilización del flujo de las mercancías que se internan o salen del territorio nacional.</t>
  </si>
  <si>
    <t>Incrementar la recaudación tributaria en cantidad suficiente para contribuir al financiamiento del gasto público.</t>
  </si>
  <si>
    <t>Contribuir a la Igualdad entre Mujeres y Hombres</t>
  </si>
  <si>
    <t>RESTABLECER SOBRE BASES MÁS FIRMES LA RELACIÓN FISCAL ENTRE EL GOBIERNO FEDERAL Y LAS ENTIDADES FEDERATIVAS</t>
  </si>
  <si>
    <t>Contribuir a la disminución de las desigualdades de género en comunidades indígenas</t>
  </si>
  <si>
    <t>Apoyar el desarrollo económico, social y político del país a partir de la inserción de México en el mundo.</t>
  </si>
  <si>
    <t>El Servicio de Administración y Enajenación de Bienes (SAE) con una asignación presupuestal de 964.3MP, contribuirá con el Gobierno Federal en la efectiva administración, enajenación, destrucción y donación, en el menor tiempo posible, de bienes muebles e inmuebles que resulten improductivos, obsoletos, ociosos, innecesarios y los recibidos en dación en pago para cubrir toda clase de créditos a favor del Gobierno Federal; así como, con la liquidación de empresas públicas que no tienen razón de ser en el nuevo entorno económico y con la monetización acelerada de los activos financieros asignados, provenientes principalmente de los apoyos crediticios que se han destinado a través de la Banca de Desarrollo a los diversos sectores económicos.</t>
  </si>
  <si>
    <t>Contribuir en el financiamiento y la capitalización en el medio rural, mediante la ampliación de la cobertura e incorporación de nuevos segmentos de productores al seguro agropecuario.</t>
  </si>
  <si>
    <t>Contribuir en el financiamiento y la capitalización en el medio rural, mediante la ampliación de la cobertura de seguros que ofertan los fondos de aseguramiento e incorporación de nuevos segmentos de productores al seguro agropecuario.</t>
  </si>
  <si>
    <t>Contribuir a que la población tenga acceso a un financiamiento para vivienda.</t>
  </si>
  <si>
    <t>Contribuir a la asistencia y permanencia de los niños y jóvenes indígenas a la educación básica</t>
  </si>
  <si>
    <t>Contribuir a que los habitantes de las localidades indígenas elegibles superen el aislamiento y dispongan de bienes y servicios básicos</t>
  </si>
  <si>
    <t>Contribuir a mejorar las condiciones económicas de la población indígena economicamente activa, asociada a los Fondos.</t>
  </si>
  <si>
    <t>Contribuir al empoderamiento de las mujeres indígenas participantes en el programa.</t>
  </si>
  <si>
    <t>Contribuir a hacer vigentes y aplicar los derechos de los pueblos y comunidades indígenas y sus integrantes</t>
  </si>
  <si>
    <t>Contribuir al fortalecimiento de las identidades culturales de los pueblos y comunidades indígenas para el reconocimiento y pleno ejercicio de sus derechos culturales.</t>
  </si>
  <si>
    <t>Contribuir a mejorar la calidad de vida de las comunidades y grupos indígenas que cuentan con proyectos de turismo alternativo</t>
  </si>
  <si>
    <t>Contribuir al mejoramiento de los ingresos de las unidades económicas productivas gestionadas por grupos y organizaciones indígenas, con un enfoque de sustentabilidad e identidad cultural.</t>
  </si>
  <si>
    <t>Facilitar las condiciones de Acceso al Financiamiento Rural.</t>
  </si>
  <si>
    <t>Fomentar la eficiencia de la acción gubernamental, enfocada al desarrollo habitacional sustentable</t>
  </si>
  <si>
    <t>La población indígena desplazada violentamente mejora su calidad de vida.</t>
  </si>
  <si>
    <t>Contribuir a la comunicación y reconocimiento de los valores y culturas de los pueblos y comunidades indígenas.</t>
  </si>
  <si>
    <t>Contribuir a la Seguridad Nacional y preservar la integridad física y el patrimonio de los mexicanos por encima de cualquier otro interés.</t>
  </si>
  <si>
    <t>Contribuir a mejorar los ingresos de los productores agricolas.</t>
  </si>
  <si>
    <t>Contribuir a mejorar los ingresos de la población rural y pesquera promoviendo los procesos de agregación de valor.</t>
  </si>
  <si>
    <t>Contribuir a mantener el patrimonio de la población del medio rural ante la ocurrencia de contingencias climatológicas extremas.</t>
  </si>
  <si>
    <t>Contribuir a revertir el deterioro de los ecosistemas en la producción primaria, a través de acciones para preservar el agua, el suelo y la biodiversidad</t>
  </si>
  <si>
    <t>Contribuir a abastecer el mercado interno con alimentos de calidad, sanos y accesibles y mejorar los ingresos de los productores incrementando nuestra presencia en los mercados globales</t>
  </si>
  <si>
    <t>Contribuir a mejorar los ingresos de los productores.</t>
  </si>
  <si>
    <t>Contribuir al ordenamiento y certidumbre de mercados y al acceso a insumos competitivos para mejorar el ingreso de los productores agropecuarios y pesqueros.</t>
  </si>
  <si>
    <t>Contribuir a generar un ambiente armónico de consulta y atención con los actores vinculados al sector.</t>
  </si>
  <si>
    <t>Contribuir a conservar la red carretera federal libre de peaje a través de la conservación periódica de tramos.</t>
  </si>
  <si>
    <t>Impulsar el desarrollo de la Marina Mercante Nacional, continuando con la formación, capacitación y actualización de profesionales del mar.</t>
  </si>
  <si>
    <t>Garantizar las actividades de comercio por la vía marítima y ampliar la cobertura de la infraestructura y servicios portuarios.</t>
  </si>
  <si>
    <t>Coadyuvar a que el transporte aéreo de pasajeros se lleve a cabo con seguridad. Atender oportunamente los requerimientos de seguridad y las emergencias. Contar con aeropuertos con instalaciones confortables.|Contribuir al desarrollo de las comunicaciones del país ofreciendo a los pasajeros y usuarios del AICM, servicios de clase mundial.</t>
  </si>
  <si>
    <t>SUPERVISAR Y CUMPLIR CON LOS PROGRAMAS DE CONSERVACION Y MODERNIZACION DE LA INFRAESTRUCTURA Y LA OPERACION DEL EQUIPO FERROVIARIO</t>
  </si>
  <si>
    <t>Contribuir a la formación y actualización de Recursos Humanos de alto nivel|Realizar labores de investigación, así como elaborar especificaciones, normas y manuales para la Infraestructura del Transporte</t>
  </si>
  <si>
    <t>Contribuir a conservar la red carretera federal libre de peaje a través de la reconstrucción de tramos.</t>
  </si>
  <si>
    <t>Contribuir a conservar la red carretera federal libre de peaje a través de la conservación rutinaria de tramos.</t>
  </si>
  <si>
    <t>Contribuir a conservar la red carretera federal libre de peaje a través de la reconstrucción de puentes.</t>
  </si>
  <si>
    <t>Contribuir a conservar la red carretera federal libre de peaje a través de la conservación rutinara de puentes.</t>
  </si>
  <si>
    <t>Contribuir a conservar la red carretera federal libre de peaje a través de la atención a puntos de conflicto.</t>
  </si>
  <si>
    <t>Contribuir a conservar la red carretera federal libre de peaje a través del mantenimiento integral de la red federal de carreteras</t>
  </si>
  <si>
    <t>Contribuir a que todos los mexicanos tengan acceso a los servicios de telecomunicaciones ampliando la cobertura de servicios</t>
  </si>
  <si>
    <t>Mantener en condiciones óptimas la infraestructura aeroportuaria a cargo del Organismo.</t>
  </si>
  <si>
    <t>Contribuir al desarrollo de las comunicaciones del país administrando las operaciones de aviación y la prestación de servicios aeroportuarios, comerciales y complementarios que se demanden.</t>
  </si>
  <si>
    <t>Contribuir a disminuir el nivel de marginación y pobreza en localidades rurales menores a 15 mil habitantes</t>
  </si>
  <si>
    <t>Contribuir a impulsar la equidad en las relaciones de consumo.</t>
  </si>
  <si>
    <t>Contribuir a impulsar la equidad en las relaciones de consumo</t>
  </si>
  <si>
    <t>Contribuir a la competitividad de los sectores económicos mediante el sustento de un sistema de metrología, normalización y evaluación de la conformidad, a partir de la uniformidad y confiabilidad de las mediciones que se realizan en el país. El CENAM es organismo del más alto nivel metrológico en el país y es el eje del sistema de metrología, normalización y evaluación, origen de la trazabilidad de las mediciones en todos los ámbitos económicos y de su reconocimiento a nivel internacional.</t>
  </si>
  <si>
    <t>Contribuir al incremento en la producción y en el empleo en el sector</t>
  </si>
  <si>
    <t>Contribuir a la creación y consolidación de empresas a nivel nacional, a través de asesorías y capacitación.</t>
  </si>
  <si>
    <t>Contribuir a la generación de empleos y la competitividad de la economía mexicana, mediante el impulso a las exportaciones de bienes y servicios producidos en nuestro país y la atracción de inversión extranjera directa en México</t>
  </si>
  <si>
    <t>Contribuir a dar certidumbre jurídica a los factores económicos a través de la adecuación y aplicación del marco jurídico, así como la modernización de los procesos de apertura de empresas mediante la regulación y modernización de los servicios del registro público de comercio</t>
  </si>
  <si>
    <t>Promover condiciones de competencia leal en México a través de la operación, defensa y promoción del sistema de prácticas comerciales internacionales.</t>
  </si>
  <si>
    <t>Contribuir al crecimiento económico.</t>
  </si>
  <si>
    <t>Contribuir a que México se convierta en un hub logístico de clase mundial.</t>
  </si>
  <si>
    <t>Incorporar elementos de planeación y evaluación para la orientación de la distribución de los recursos presupuestarios entre las diversas políticas públicas que implementa la SE para el cumplimiento de su misión institucional.</t>
  </si>
  <si>
    <t>Contribuir a la generación de empleos a través del impulso a la creación de nuevas empresas y a la consolidación de las micro, pequeñas y medianas empresas existentes.</t>
  </si>
  <si>
    <t>Contribuir a la competitividad en los sectores automotriz, eléctrico, electrónico, autopartes, siderúrgico y aeronáutico, así como el desarrollo y uso de la nanotecnología y mecatrónica en las empresas.</t>
  </si>
  <si>
    <t>Contribuir a la eficiencia de la administración pública federal revisando y realizando propuestas de mejora regulatoria a los anteproyectos de disposiciones administrativas.</t>
  </si>
  <si>
    <t>Contribuir a mejorar las condiciones de inserción de las mujeres rurales emprendedoras en situación de pobreza sistema productivo nacional</t>
  </si>
  <si>
    <t>Contribuir a incrementar el nivel de ingreso de la población objetivo a través del mejoramiento de las condiciones de inserción de los integrantes de las unidades productivas al sistema productivo nacional.</t>
  </si>
  <si>
    <t>Contribuir al desarrollo económico y a la generación de más y mejores empleos</t>
  </si>
  <si>
    <t>Contribuir a mejorar las condiciones de inserción de los emprendedores en condición de pobreza al sistema productivo nacional</t>
  </si>
  <si>
    <t>Contribuir al desarrollo económico del país a través de MIPyMEs competitivas</t>
  </si>
  <si>
    <t>Contribuir al desarrollo de la industria de servicios de tecnologías de información competitiva internacionalmente y asegurar su crecimiento en el largo plazo.</t>
  </si>
  <si>
    <t>Contribuir a que México se convierta en una plataforma logística de clase mundial elevando los niveles de servicio de las empresas mexicanas.</t>
  </si>
  <si>
    <t>Contribuir a la reconversión productiva de los sectores Textil, Confección y Calzado, afectados por la eliminación de cuotas compensatorias a productos provenientes de la República Popular de China.</t>
  </si>
  <si>
    <t>Contribuir a elevar la calidad en la educación básica produciendo y distribuyendo los materiales para elevar su pertinencia y relevancia en el desarrollo integral de los estudiantes, y fomentar en estos el desarrollo de valores, habilidades y competencias</t>
  </si>
  <si>
    <t>Contribuir a fortalecer los procesos de enseñanza aprendizaje con el uso de tecnologías de la información y la comunicación</t>
  </si>
  <si>
    <t>Contribuir a elevar la calidad educativa en la educación básica y media superior.</t>
  </si>
  <si>
    <t>Elevar el nivel educativo de la población.</t>
  </si>
  <si>
    <t>Proporcionar servicios educativos de nivel medio superior propedéutico escolarizado, abierto y a distancia.</t>
  </si>
  <si>
    <t>Contribuir a fortalecer el acceso y la permanencia en la educación media superior.</t>
  </si>
  <si>
    <t>Impartir enseñanza a nivel de licenciatura y posgrado, en los diversos campos científicos, tecnológicos y humanísticos, con el propósito de formar profesionales que contribuyan al desarrollo nacional; así como formar académicos y profesionales en los niveles de maestría y doctorado, que coadyuven al fomento, desarrollo, fortalecimiento e inovación en la investigación y la docencia.</t>
  </si>
  <si>
    <t>Contribuir al mantenimiento y renovación de la infraestructura cultural</t>
  </si>
  <si>
    <t>Consolidar la expansión de la señal internacional para promover, difundir y divulgar la cultura de México.</t>
  </si>
  <si>
    <t>Produce, distribuye y comercializa libros de aspecto cultural y educativo que fomenten la lectura y contribuyan a crear una mayor oferta editorial, así como el hábito de la lectura en la población en general. Todo ello, con el objeto de apoyar a elevar la calidad de la educación para que los estudiantes mejoren su nivel de logro educativo.|pendiente.</t>
  </si>
  <si>
    <t>Fortalcer a la familia para fomentar el bienestar juvenil y su debida integración a la sociedad</t>
  </si>
  <si>
    <t>Incrementa y fortalece la capacidad científica, tecnológica y humanística de impacto en la productividad de la economía nacional y en la solución de problemas de relevancia social.</t>
  </si>
  <si>
    <t>Fortalecer, fomentar y preservar la cinematografía nacional, así como apoyar y difundir el cine mundial.</t>
  </si>
  <si>
    <t>Otorgar protección y vigilancia de los Derechos Autorales, mediante los trámites y servicios que el INDAUTOR otorga, para coadyuvar al combate a la piratería y la salvaguarda de la Ley Federal del Derecho de Autor.</t>
  </si>
  <si>
    <t>Impulsar el desarrollo y utilización de nuevas tecnologías en el sistema educativo para apoyar la inserción de los estudiantes en la sociedad del conocimiento y ampliar sus capacidades para la vida. Fortalecer el uso de nuevas tecnologías en el proceso de</t>
  </si>
  <si>
    <t>Contribuir a través del diagnóstico, a promover la participación de las entidades federativas y los municipios para realizar acciones de mejoramiento y/o ampliación de la infraestructura física educativa pública.</t>
  </si>
  <si>
    <t>Atender eficientemente las demandas de la población relacionadas con el Sistema Educativo Nacional, en los términos de la Ley General de Eduación</t>
  </si>
  <si>
    <t>Promover el fortalecimiento, revitalización y desarrollo de las lenguas indígenas mediante la difusión de los derechos lingüisticos de los pueblos y comunidades indígenas nacionales.</t>
  </si>
  <si>
    <t>Contribuir al incremento de la equidad en la educación básica, en localidades de alto y muy alto rezago social con población en edad escolar, susceptibles de ser atendidas mediante el Modelo Comunitario de Educación Inicial y Básica para Población Mestiza</t>
  </si>
  <si>
    <t>Contribuir a disminuir las desigualdades en las oportunidades educativas entre grupos sociales.</t>
  </si>
  <si>
    <t>Contribuir al desarrollo de profesionistas competentes que requiere el país.</t>
  </si>
  <si>
    <t>Contribuir al ingreso y permanencia en la educación superior de los jóvenes de escasos recuros.</t>
  </si>
  <si>
    <t>Contribuir a mejorar el logro educativo en los alumnos de las escuelas públicas de educación básica del país.</t>
  </si>
  <si>
    <t>Contribuir al mejoramiento de la calidad de la oferta educativa de las Instituciones de Educación Superior Públicas.</t>
  </si>
  <si>
    <t>Contribuir al aseguramiento (mantener)de la calidad de la oferta educativa de las Instituciones de Educación Superior Públicas</t>
  </si>
  <si>
    <t>Contribuir a favorecer la igualdad de oportunidades de los alumnos con necesidades educativas especiales.</t>
  </si>
  <si>
    <t>Favorecer la equidad y mejorar la calidad y pertinencia de la educación superior</t>
  </si>
  <si>
    <t>Contribuir a la ruptura del ciclo intergeneracional de la pobreza de la población beneficiaria en dicha condición, favoreciendo el incremento de sus capacidades básicas en educación, salud y nutrición.</t>
  </si>
  <si>
    <t>Contribuir a la equidad educativa de niñas, niños y jóvenes del país, mediante acciones compensatorias para abatir el rezago educativo en educación inicial y básica.</t>
  </si>
  <si>
    <t>Contribuir al incremento de la equidad en la educación básica, en localidades de alto y muy alto rezago social con población en edad escolar, susceptibles de ser atendidas mediante el Modelo Comunitario de Educación Inicial y Básica para Población indígena y migrante.</t>
  </si>
  <si>
    <t>Contribuir a reducir el rezago educativo de la población femenina en condiciones de vulnerabilidad.</t>
  </si>
  <si>
    <t>Contribuir a superar la marginación educativa de las niñas y niños de México.</t>
  </si>
  <si>
    <t>Contribuir a elevar la calidad de la educación indígena que se ofrece a las niñas y niños de las escuelas primarias bilingües.</t>
  </si>
  <si>
    <t>Contribuir al desarrollo rural, mediante el fortalecimiento de las capacidades de sus habitantes.</t>
  </si>
  <si>
    <t>Contribuir a la mejora de los niveles de aprendizaje de los alumnos de educación básica</t>
  </si>
  <si>
    <t>Contribuir a desarrollar capacidades lectoras entre alumnos de Educación Básica.</t>
  </si>
  <si>
    <t>Contribuir a elevar el aprendizaje de los estudiantes de telesecundaria.</t>
  </si>
  <si>
    <t>Contribuir a que concluyan su formación académica, los futuros maestros a través de la realización de sus prácticas docentes y servicio social.</t>
  </si>
  <si>
    <t>Contribuir al desarrollo y fortalecimiento de la Cultura Física en la población mexicana.</t>
  </si>
  <si>
    <t>Contribuir al desarrollo del deporte con el fin de mejorar la calidad de vida de la población mexicana</t>
  </si>
  <si>
    <t>Contribuir a elevar o mantener el nivel del deporte de alto rendimiento de México, en el ámbito internacional.</t>
  </si>
  <si>
    <t>Contribuir a la valoración de las diversas expresiones de cultura popular, en la sociedad mexicana.</t>
  </si>
  <si>
    <t>Contribuir a que la poblacion tenga acceso y disfrute del patrimonio cultural mexicano.</t>
  </si>
  <si>
    <t>Contribuir a un mayor acceso de la población a la práctica y disfrute de las actividades artísticas y culturales</t>
  </si>
  <si>
    <t>Contribuir a generar ambientes escolares fortalecidos para mejorar las condiciones de aprendizaje de los alumnos.</t>
  </si>
  <si>
    <t>Impulsar la consolidación de espacios seguros en las escuelas de educación básica como parte de la formación ciudadana encaminada a la prevención de riesgos asociados al consumo de sustancias adictivas, la delincuencia y la violencia.</t>
  </si>
  <si>
    <t>Contribuir a la ampliación de la cobertura en los Institutos Tecnológicos Descentralizados mediante el fortalecimiento de la infraestructura educativa</t>
  </si>
  <si>
    <t>Contribuir a ampliar la cobertura de los servicios de educación media superior y educación superior.|Prueba|Coordinar y supervisar el desarrollo de la educación universitaria tecnológica, mediante la ejecución de acciones académicas, administrativas y de vinculación con el sector productivo de bienes y servicios, que promuevan el desarrollo del individuo y de l|Fortalecer el acceso y la permanencia en el sistema de enseñanza media superior, brindando una educación de calidad orientada al desarrollo de competencias.|Proporcionar servicios educativos de calidad a las instituciones coordinadas.</t>
  </si>
  <si>
    <t>Abatir los pasivos contingentes de las Universidades Públicas Estatales y con apoyo solidario.</t>
  </si>
  <si>
    <t>Apoyar al saneamiento financiero de las Universidades Públicas Estatales que están por debajo de la media en subsido por alumno</t>
  </si>
  <si>
    <t>Las Universidades Públicas Estatales regularizan plantillas de las UPES no reconocidas por la Secretaría de Hacienda y Crédito Público</t>
  </si>
  <si>
    <t>Ampliar la cobertura de Licenciatura y Técnico Superior Universitario</t>
  </si>
  <si>
    <t>Instituciones que presentaron proyectos de consolidación para recibir apoyos</t>
  </si>
  <si>
    <t>Contribuir a que las UPES y UPEAS mejoren sus indicadores de calidad de los programas educativos.</t>
  </si>
  <si>
    <t>Incrementar la participación de los trabajadore de la Secretaría de Salud, en cursos de capacitación en temas administrativos.</t>
  </si>
  <si>
    <t>Contribuir a que la población de los municipios de 500 a 2500 habitantes mejoren su calidad de vida.</t>
  </si>
  <si>
    <t>A través de la detección temprana, prevención, rehabilitación, integración social y profesionalización de los recursos humanos se contribuye a la igualdad de oportunidades para el desarrollo de la población con discapacidad.</t>
  </si>
  <si>
    <t>Contribuir a la ruptura del ciclo intergeneracional de la pobreza extrema de la población beneficiaria del programa favoreciendo el desarrollo de sus capacidades básicas en educación, salud y nutrición</t>
  </si>
  <si>
    <t>Se ha contribuido al mejoramiento de la integración social de la infancia y adolescencia mexicana en condición de vulnerabilidad.</t>
  </si>
  <si>
    <t>Contribuir a la igualdad de oportunidades de personas, familias y comunidades vulnerables a través del apoyo a las personas que viven en condición de vulnerabilidad social con el fin de fortalecer su desarrollo integral, a través de servicios asistenciales, así como promotoría para la participación comunitaria autogestiva y la vinculación con otros programas y servicios.</t>
  </si>
  <si>
    <t>Contribuir a mejorar las condiciones de salud de la población sin acceso o con acceso limitado a los servicios de salud, a través de la oferta de servicios de prevención, promoción y atención médica ambulatoria.</t>
  </si>
  <si>
    <t>Contribuir al aseguramiento médico universal.</t>
  </si>
  <si>
    <t>Contribuir a mejorar la calidad de los servicios de salud en beneficio de los usuarios.</t>
  </si>
  <si>
    <t>Emplear el Poder Naval de la Federación.</t>
  </si>
  <si>
    <t>Contribuir al desarrollo marítimo nacional.</t>
  </si>
  <si>
    <t>Mantener y desarrollar la capacidad operativa de la Armada de México (Poder Naval del Estado Mexicano).</t>
  </si>
  <si>
    <t>Administrar y fomentar la educación naval.</t>
  </si>
  <si>
    <t>Contribuir a conservar la paz laboral en el país y promover el equilibrio entre los factores de la producción, a través de la legalidad, conciliación y diálogo en las revisiones contractuales, salariales y conflictos laborales mediante la impartición de justicia.</t>
  </si>
  <si>
    <t>Mejorar la eficacia de la PROFEDET en la atención y resolución de los conflictos laborales individuales de competencia federal, reportados por la población objetivo a fin de conservar la paz laboral y promover el estado de derecho, la legalidad, la seguridad y la certeza jurídica.</t>
  </si>
  <si>
    <t>Contribuir al desarrollo de capacidades laborales de los trabajadores y las personas, con especial atención a los grupos en situación de vulnerabilidad laboral, mediante acciones de capacitación presencial y con base en lineamientos establecidos.|Incentivar la entrada de jóvenes egresados de instituciones de educación media superior y superior al mercado laboral formal instrumentando mecanismos de vinculación educación - empresa.</t>
  </si>
  <si>
    <t>Desarrollar políticas para la no discriminación e impulsar la igualdad de oportunidades de acceso y permanencia al ámbito laboral de grupos en situación de vulnerabilidad.</t>
  </si>
  <si>
    <t>Mediante acciones de supervisión, capacitación y asesoría se busca homologar el proceso de inspección que desarrollan las representaciones de la STPS, así como dar a conocer sobre la manera de cumplir con la normatividad laboral a través de la asesoría y|Contribuir a mejorar la productividad de las empresas y la calidad de vida de las trabajadoras y trabajadores, previniendo los accidentes y enfermedades de trabajo.</t>
  </si>
  <si>
    <t>Adoptar medidas que protejan al salario y su capacidad adquisitiva, así como impulsar y promover la modernización sindical.|Promover la transparencia respecto de los registros de la Dirección General de Registro de Asociaciones, siguiendo los lineamientios emitidos por el IFAI.</t>
  </si>
  <si>
    <t>Fortalecer la conciliación y la imparticion de justicia para conservar la paz laboral a través de procurar el equilibrio entre los factores de la producción, proporcionando el Servicio Público de Conciliación en los conflictos laborales de orden colectivo de la Competencia Federal, con estricto respeto al principio de bilateralidad de la negociación colectiva.</t>
  </si>
  <si>
    <t>Contribuir a fortalecer el poder adquisitivo del salario mínimo procurando asegurar la congruencia entre los atributos que la Constitución Política de los Estados Unidos Mexicanos establece al salario mínimo y las condiciones económicas y sociales del paí</t>
  </si>
  <si>
    <t>Contribuir a elevar el salario de las trabajadoras y los trabajadores con base en la mayor productividad, lograda con su capacitación.|Contribuir a elevar el salario de las trabajadoras y los trabajadores con base en su mayor productividad.</t>
  </si>
  <si>
    <t>Contribuir a incrementar las posibilidades de inserción en una actividad productiva de la población desempleada y subempleada del país.|Vincular la oferta y demanda del sector agrícola con otros sectores de la economía, a través de acciones de información sobre las oportunidades de empleo, capacitación, en su caso, y apoyos económicos.</t>
  </si>
  <si>
    <t>Población desempleada y subempleada, apoyada en las microrregiones, desarrollan una actividad productiva por cuenta propia</t>
  </si>
  <si>
    <t>Contribuir a reactivar la ocupación productiva en zonas de contingencia laboral.|Promover políticas de Estado que fomenten la generación de fuentes de empleo y oportunidades de trabajo a los mexicanos.</t>
  </si>
  <si>
    <t>Garantizar la seguridad jurídica en la tenencia de la tierra ejidal y comunal, colonias agrícolas y ganaderas, terrenos nacionales y pequeña propiedad.</t>
  </si>
  <si>
    <t>Contribuir a las condiciones para la paz y el desarrollo social y económico en las zonas de conflicto.</t>
  </si>
  <si>
    <t>Proporcionar seguridad jurídica a los sujetos agrarios sobre su propiedad a través de acciones técnicas y jurídicas que permitan mantener la vigencia de los derechos agrarios individuales.|Contribuir a garantizar la procuración de justicia agraria, proporcionar certeza jurídica en la tenencia de la tierra a los sujetos del derecho agrario, para mantener la estabilidad social en el campo como base para el desarrollo rural sustentable.|Contribuir al desarrollo económico sustentable para abatir los niveles de pobreza en el medio rural.|Contribuir al desarrollo económico sustentable y abatir los niveles de pobreza en el medio rural.|Incorporar a los núcleos agrarios beneficiados al desarrollo económico y contribuir a la disminución de la pobreza, que redundará en elevar el nivel y calidad de vida.</t>
  </si>
  <si>
    <t>Contribuir al otorgamiento de la seguridad juridica y documental mediante el registro de actos jurídicos de los sujetos de derechos agrarios (IASA).</t>
  </si>
  <si>
    <t>Hacer viable la carga de información al sistema del catastro rural nacional de la propiedad social para ponerla a disposición vía Internet.|Contribuir al cumplimiento del Plan Nacional de Desarrollo 2007-2012 mediante la correcta aplicación de la política sectorial agraria y sus programas.</t>
  </si>
  <si>
    <t>Contribuir a la seguridad jurídica y a la paz social en el campo mediante una adecuada y moderna guarda y custodia de los expedientes, planos y documentos agrarios, resguardados en el Archivo General Agrario.</t>
  </si>
  <si>
    <t>Contribuir a detonar el desarrollo rural sustentable y elevar la competitividad del País, a través de la Modernización del Catastro Rural Nacional asegurando la accesibilidad y utilidad de la información.</t>
  </si>
  <si>
    <t>Contribuir a garantizar la seguridad jurídica así como a la certeza catastral y documental en la tenencia de la tierra ejidal y comunal, mediante la certificación de núcleos agrarios sin regularizar.</t>
  </si>
  <si>
    <t>Contribuir al desarrollo económico y técnico de los sujetos agrarios.|Facilitar los mecanismos para la creación de empresas y el mejoramiento del ingreso a los emprendedores y población que pertenece a Núcleos Agrarios.|Contribuir a mejorar el nivel socioeconómico de la población beneficiaria, mediante el aprovechamiento sustentable de los recursos naturales contenidos en el territorio social.</t>
  </si>
  <si>
    <t>Contribuir al mejoramiento de ingresos y empleo en el sector rural</t>
  </si>
  <si>
    <t>Contribuir al mejoramiento de ingresos y empleos en el sector rural.</t>
  </si>
  <si>
    <t>Contribuir al incremento del ingreso de los jóvenes rurales facilitando el acceso a modelos de negocio rentables en sus núcleos agrarios</t>
  </si>
  <si>
    <t>Contribuir a reducir la contaminación de los cuerpos de agua del país.</t>
  </si>
  <si>
    <t>Contribuir a incrementar el flujo de bienes y servicios provenientes de los bosques, selvas y zonas áridas de México, contribuir a incrementar el PIB y competitividad del sector y contribuir a mejorar la calidad de vida de los habitantes de las zonas forestales del país.</t>
  </si>
  <si>
    <t>Contribuir al fortalecimiento de la cobertura en la demanda nacional de materias primas maderables y no maderables incrementando su produccion.</t>
  </si>
  <si>
    <t>Contribuir a la conservación de los ecosistemas y su biodiversidad a través del uso y aprovechamiento sustentable en las Áreas Protegidas (AP), zonas de influencia y otras modalidades de conservación.</t>
  </si>
  <si>
    <t>Contribuir a mejorar la salud y la calidad de vida de la población en el país.</t>
  </si>
  <si>
    <t>Contribuir a que los gobiernos estatales cuenten con dependencias ambientales con un desarrollo institucional adecuado para realizar la gestión ambiental en el ámbito de su competencia.</t>
  </si>
  <si>
    <t>Contribuir a estabilizar el ingreso de la población objetivo en el medio rural.</t>
  </si>
  <si>
    <t>Contribuir al mejoramiento de la habitabilidad en sectores de localidades urbanas.</t>
  </si>
  <si>
    <t>Contribuir a incrementar el acceso y calidad de los servicios de agua potable, alcantarillado y saneamiento en las comunidades rurales.</t>
  </si>
  <si>
    <t>Contribuir a un mayor valor de la producción, empleos e ingresos en áreas de temporal de la Región Sur-Sureste.|Contribuir a un mayor valor de la producción, empleos e ingresos en la Región Sur-Sureste</t>
  </si>
  <si>
    <t>Contribuir a mejorar la productividad del agua en el sector agricola del trópico humedo.</t>
  </si>
  <si>
    <t>Contribuir a un mayor valor de la producción, empleos e ingresos en la población.</t>
  </si>
  <si>
    <t>Contribuir a mejorar la productividad del agua en el sector agrícola, para reducir el consumo de líquido en actividades agrícolas y lograr un manejo integral y sustentable del recurso.</t>
  </si>
  <si>
    <t>Contribuir a mejorar la productividad del agua en el sector agrícola para reducir el consumo del líquido en riego y alcanzar un manejo integral y sustentable del recurso.</t>
  </si>
  <si>
    <t>Contribuir al mejoramiento en el uso del agua de riego en las Unidades de Riego con aprovechamiento subterráneo, mediante la rehabilitación de pozos, modernización y tecnificación de la infraestructura hidroagrícola para reducir el consumo del líquido en riego y alcanzar un manejo integral y sustentable del recurso.</t>
  </si>
  <si>
    <t>Contribuir al mejoramiento en el uso del agua de riego en las Unidades de Riego con aprovechamiento superficial, mediante la modernización y tecnificación de la infraestructura hidroagrícola para reducir el consumo del líquido en riego y alcanzar un manejo integral y sustentable del recurso.</t>
  </si>
  <si>
    <t>Se contribuye en la reducción de la degradación, fragmentación y pérdida de los recursos forestales.</t>
  </si>
  <si>
    <t>Contribuir en la disminución del proceso de degradación de los recursos forestales e incrementar las áreas forestales restauradas.</t>
  </si>
  <si>
    <t>Se contribuye en la reduccion de la degradacion, fragmentacion y perdida de los recursos forestales.</t>
  </si>
  <si>
    <t>Contribuir a mejorar la nivel de vida de las habitantes de las comunidades del país y reestablecer el equilibrio ecológico de los cuerpos de agua.</t>
  </si>
  <si>
    <t>Contribuir en el proceso de reforestación de las áreas forestales degradadas.</t>
  </si>
  <si>
    <t>Contribuir a la conservación del patrimonio forestal nacional evitando el impacto negativo del fuego en ecosistemas forestales.</t>
  </si>
  <si>
    <t>Contribuir a la mejora de la calidad de vida de los habitantes de ejidos y comunidades preferentemente indígenas, de las zonas forestales de los estados de Durango, Guerrero, Jalisco, Michoacán, Oaxaca y Quintana Roo, incrementando el flujo de bienes y servicios de los bosques.</t>
  </si>
  <si>
    <t>Contribuir en el desarollo forestal sustentable impulsando la participación organizada de los silvicultores a nivel regional, estatal y nacional.</t>
  </si>
  <si>
    <t>Contribuir a la recuperación de la fortaleza del estado y la seguridad a través de servicios de apoyo para el combate al narcotráfico y demás delitos del fuero federal.</t>
  </si>
  <si>
    <t>Contribuir al combate a la corrupción dignificando al personal de la PGR</t>
  </si>
  <si>
    <t>Modernizar las ciencias penales, mediante el fomento de la investigación científica.</t>
  </si>
  <si>
    <t>Contribuir a la sustentabilidad energética promoviendo la eficiencia energética y el aprovechamiento de la energía renovable</t>
  </si>
  <si>
    <t>Vincular los procesos de investigación científica, adopción e innovación tecnológica para incrementar la productividad de la economía nacional.</t>
  </si>
  <si>
    <t>Dar a Pemex ventajas tecnológicas competitivas.</t>
  </si>
  <si>
    <t>Ser una Institución de excelencia en investigación y desarrollo tecnológico a nivel nacional, que genere productos y servicios de mayor valor agregado, con el fin de mantener la autosuficiencia financiera.</t>
  </si>
  <si>
    <t>Contribuir en el proceso de garantizar el suministro de Gas a precios competitivos, minimizando el impacto al medio ambiente y con estandares de calidad y de seguridad internacionales, ya que las verificaciones a las Instalaciones de Gas L.P. fortalecen las medidas de seguridad.</t>
  </si>
  <si>
    <t>Regular y supervisar la seguridad de instalaciones nucleares y radiactivas para garantizar la seguridad de la población.</t>
  </si>
  <si>
    <t>Contribuir a mejorar el desempeño de la Administración Pública Federal.</t>
  </si>
  <si>
    <t>Consolidar el esquema de trabajo del Órgano Interno de Control para reducir los riesgos de corrupción y opacidad, y promover la rendición de cuentas en el Instituto Nacional de Investigaciones Nucleares (ININ); a través de la aplicación de las mejores prácticas para fortalecer los sistemas de prevención, supervisión y control. Así como lograr que la sociedad tenga plena confianza en los servicios y los servidores públicos de la Entidad, a través de inhibir y en su caso sancionar prácticas irregulares de los mismos.</t>
  </si>
  <si>
    <t>Garantizar el abasto suficiente,oprtuno y seguro de energía.</t>
  </si>
  <si>
    <t>1 Contribuir a abatir la marginación y el rezago que enfrentan los grupos sociales vulnerables para proveer igualdad en las oportunidades que les permitan desarrollarse con independencia y plenitud mediante la atención a los Adultos mayores.</t>
  </si>
  <si>
    <t>Contribuir a mejorar la eficacia, eficiencia y rendición de cuentas de los programas y políticas de desarrollo social</t>
  </si>
  <si>
    <t>Contribuir al acceso a leche de calidad, apoyando la economía de los hogares beneficiarios del Programa de Abasto Social de Leche.</t>
  </si>
  <si>
    <t>Contribuir de manera integral a la superación de la pobreza urbana.</t>
  </si>
  <si>
    <t>Contribuir a mejorar los niveles de nutrición para el desarrollo de capacidades en la población en condiciones de pobreza.</t>
  </si>
  <si>
    <t>Contribuir al desarrollo de capacidades nutricias de la población que habita en localidades rurales.</t>
  </si>
  <si>
    <t>Contribuir al incremento del ingreso de los artesanos en situación de pobreza.</t>
  </si>
  <si>
    <t>Contribuir al mejoramiento en la calidad de vida de familias en situación de pobreza patrimonial a través de soluciones habitacionales.</t>
  </si>
  <si>
    <t>Contribuir a la disminución de las desigualdades regionales, a través de una política de desarrollo territorial integral que mejore las condiciones de vida de la población que habíta en las regiones con mayor marginación o rezago del país.</t>
  </si>
  <si>
    <t>Contribuir al mejoramiento de la calidad de vida de la población en condiciones de pobreza, marginación o rezago social que habita en localidades con alta migración, con la participación de la diáspora mexicana</t>
  </si>
  <si>
    <t>Contribuir a mejorar las condiciones de vida y de trabajo de la población jornalera agrícola.</t>
  </si>
  <si>
    <t>Contribuir a la construción de capital social.</t>
  </si>
  <si>
    <t>Contribuir a disminuir la vulnerabilidad de hombres y mujeres de 16 años o más en zonas de atención prioritaria, mediante la entrega de un apoyo temporal en su ingreso.</t>
  </si>
  <si>
    <t>Contribuir a la ruptura del ciclo intergeneracional de la pobreza extrema de la población beneficiaria en dicha condición, favoreciendo el desarrollo de sus capacidades básicas en educación, salud y nutrición.</t>
  </si>
  <si>
    <t>Contribuir al mejoramiento en la calidad de vida de familias indígenas y rurales en situación de pobreza patrimonial que vivan en localidades de alta y muy alta marginación a través de soluciones habitacionales.</t>
  </si>
  <si>
    <t>Contribuir al desarrollo de las capacidades nutricias de la población que habita en localidades rurales</t>
  </si>
  <si>
    <t>Contribuir a prevenir, detectar y atender la violencia contra las mujeres.</t>
  </si>
  <si>
    <t>Contribuir a mejorar las condiciones de acceso y permanencia en el trabajo de madres trabajadoras y padres solos con hijos entre 1 y 3 años 11 meses en hogares con ingresos menores a 6 salarios mínimos.</t>
  </si>
  <si>
    <t>Contribuir a la prevención de conductas antisociales y de riesgo en las comunidades y espacios urbanos.</t>
  </si>
  <si>
    <t>Contribuir a mejorar las condiciones de vida de los adultos mayores de 70 años y más aumentando su posibilidad de tener una alimentación adecuada, acceso a servicios básico y mayor integración social.</t>
  </si>
  <si>
    <t>Fin. Contribuir a regularizar los asentamientos humanos irregulares a nivel nacional, disminuyendo así la situación de vulnerabilidad de las familias que lo ocupan por no ser sujetos de oferta dentro del mercado inmobiliario formal.|Contribuir a la disminución de la pobreza urbana y vulnerabilidad patrimonial de la población, así como al ordenamiento de los asentamientos humanos, otorgando seguridad jurídica al patrimonio de los hogares en condiciones de pobreza patrimonial que viven en asentamientos humanos irregulares en polígonos donde la CORETT tiene facultad de dominio.</t>
  </si>
  <si>
    <t>Contribuir a la disminución de las desigualdades intramunicipales a través de una política de desarrollo territorial integral que mejore las condiciones de vida de la población que habita en las localidades con mayor marginación o rezago social del país.</t>
  </si>
  <si>
    <t>La SECTUR impulsará una política turística que permitirá incrementar la participación del PIB turístico en el PIB nacional.</t>
  </si>
  <si>
    <t>Contribuir a la productividad y competitividad de los destinos turísticos a través de la Conservación y Mantenimiento de los CIP s (Centros Integralmente Planeados).</t>
  </si>
  <si>
    <t>Contribuir al fortalecimiento de la actividad turística mediante la asignación de recursos para la Conservación y Mantenimiento con otros clientes.</t>
  </si>
  <si>
    <t>Promover los productos turísticos mexicanos, en términos de cultura, negocios, naturaleza, turismo para todos, y sol y playa, en los mercados nacional e internacional.</t>
  </si>
  <si>
    <t>Contribuir a que la oferta turística sea competitiva mediante el desarrollo y mantenimiento de ésta..</t>
  </si>
  <si>
    <t>La SECTUR impulsará una política turística del país que permitirá incrementar la participación del PIB turístico en el PIB nacional.</t>
  </si>
  <si>
    <t>La SECTUR impulsará una política turística del país que permitirá incrementar la participación del PIB turístico en el PIB nacional.|Fortalecer y complementar el Sistema de información y estadística de turismo evaluando periódicamente los indicadores de impacto macroeconómico.</t>
  </si>
  <si>
    <t>Dar certeza jurídica a los habitantes del campo.</t>
  </si>
  <si>
    <t>Dar certeza juridica a los habitantes del campo.</t>
  </si>
  <si>
    <t>Contribuir al acceso de las personas físicas y morales a un sistema de justicia fiscal y administrativa eficaz mediante la resolución de las controversias entre la administración pública federal y los particulares.</t>
  </si>
  <si>
    <t>Desarrollar las acciones que permitan proteger y observar los derechos humanos de la población en general, así como de las personas y grupos sociales más vulnerables.</t>
  </si>
  <si>
    <t>Desarrollar acciones que permitan promover, estudiar y divulgar la cultura de los derechos humanos en el ámbito nacional e internacional.</t>
  </si>
  <si>
    <t>Realizar acciones que permitan apoyar el desarrollo de la función sustantiva relacionada con la protección y promoción de los derechos fundamentales.</t>
  </si>
  <si>
    <t>Mantener un canal de información que facilite la coordinación y colaboración entre las autoridades de los tres órdenes del gobierno para actualizar permanentemente las bases de datos de inteligencia policial.</t>
  </si>
  <si>
    <t>Contribuir a la disminución de los índices delictivos a partir del fomento de una cultura de la legalidad, prevención del delito, participación ciudadana y respeto a los derechos humanos</t>
  </si>
  <si>
    <t>Implementar acciones en zonas de alta incidencia delictiva e instalaciones estratégicas</t>
  </si>
  <si>
    <t>Lograr la readaptación y reincersión social de los sentenciados del fuero federal</t>
  </si>
  <si>
    <t>Resolver la situación jurídica dentro de los plazos y términos establecidos en la ley de la materia</t>
  </si>
  <si>
    <t>Establecer acuerdos de coordinación para la implantación de la Estrategia Nacional de Seguridad Pública.</t>
  </si>
  <si>
    <t>Contribuir en la busqueda de soluciones a la problemática de la sociedad local donde se ubica el centro. mediante la generación, transferencia innovación y divulgación del conocimiento científico y tecnológico|Contribuir en la busqueda de soluciones a la problemática de la sociedad local donde se ubica el centro. mediante la generación, transferencia innovación y divulgación del conocimiento científico y tecnológico Contribuir en la busqueda de soluciones a la problemática de la sociedad local donde se ubica el centro. mediante la generación, transferencia innovación y divulgación del conocimiento científico y tecnológico|Contribuir en la búsqueda de soluciones a la problemática de la sociedad local donde se ubica el centro mediante la generación, trasferencia, innovación y la divulgación del conocimiento científico y tecnológico . Que impulsen la mejora en los procesos productivos, eleven la capacitación, produzcan más y mejores empleos y eleven el nivel de bienestar económico y social.|Generar conocimiento científico, desarrollo tecnológico e innovación para mejorar la competitividad del país, el bienestar de la población y difundir sus resultados.|</t>
  </si>
  <si>
    <t>Contribuir en la busqueda de soluciones a la problemática de la sociedad local donde se ubica el centro. mediante la generación, transferencia innovación y divulgación del conocimiento científico y tecnológico|Contribuir en la búsqueda de soluciones a la problemática de la sociedad local donde se ubica el centro mediante la generación, trasferencia, innovación y la divulgación del conocimiento científico y tecnológico . Que impulsen la mejora en los procesos productivos, eleven la capacitación, produzcan más y mejores empleos y eleven el nivel de bienestar económico y social.</t>
  </si>
  <si>
    <t>Contribuir al incremento de la competitividad del país, mediante el desarrollo científico, tecnológico e innovación.</t>
  </si>
  <si>
    <t>Contribuir al incremento de la competitividad del país.|Potenciar la productividad y competitividad de la ecoonmía mexicaa para lograr u crecimiento económico sostenido y acelerar la creación de empleos.|Contribuir al incremento de la competitividad del país. Dos.</t>
  </si>
  <si>
    <t>Contribuir a mejorar las condiciones de salud de la población derechohabiente mediante acciones de promoción, prevención y protección de la salud.</t>
  </si>
  <si>
    <t>Contribuir a mejorar las condiciones de salud de la población derechohabiente adscrita a médico familiar, mediante el otorgamiento de servicios de atención médica con oportunidad y seguridad para el paciente.</t>
  </si>
  <si>
    <t>Pendiente</t>
  </si>
  <si>
    <t>Contribuir a la reducción de la brecha recaudatoria a través del incremento de la cobertura de la Seguridad Social para los trabajadores</t>
  </si>
  <si>
    <t>Contribuir a la reducción de la brecha recaudatoria a través del incremento de la cobertura de la Seguridad Social para los trabajadores.</t>
  </si>
  <si>
    <t>Contribuir a elevar el nivel de vida de la población asegurada a través del otorgamiento del servicio de guarderia.</t>
  </si>
  <si>
    <t>Contribuir a elevar el nivel de vida de la población asegurada a través del otorgamiento de pensiones y demás prestaciones económicas que establece la Ley del Seguro Social.</t>
  </si>
  <si>
    <t>Contribuir a elevar o mantener el nivel de vida de la población asegurada a través del otorgamiento de las Prestaciones Económicas que establece la Ley del Seguro Social</t>
  </si>
  <si>
    <t>Informar a la población sobre los riesgos para la salud, a fin de mejorar sus condiciones de salud personal, familiar y comunitaria.</t>
  </si>
  <si>
    <t>Garantizar que todos los niños y niñas menores de 5 años, tengan acceso a una atención de calidad en el área de nutrición, para asegurar su crecimiento y desarrollo.</t>
  </si>
  <si>
    <t>Disminuir los padecimientos bucodentales, a través de las actividades de prevención de caries dental y otras enfermedades estomatológicas.</t>
  </si>
  <si>
    <t>Otorgar ayuda alimenticia directa a través de leche entera en polvo hasta el sexto mes de vida del lactante, en caso necesario y bajo estricta indicación médica, como sustituto de la leche materna.</t>
  </si>
  <si>
    <t>Recuperar el estado de salud de la población, a través de actividades de diagnóstico y tratamiento realizadas por médicos generales y/o familiares en instalaciones propias, subrogadas y en las visitas domiciliarias.</t>
  </si>
  <si>
    <t>Recuperar el estado de salud de la población a través del diagnóstico y tratamiento de padecimientos de mediana y alta complejidad, que requieren de la intervención de los médicos especialistas.</t>
  </si>
  <si>
    <t>Recuperar las capacidades perdidas de la población debido a secuelas de enfermedades o accidentes, a través de la aplicación de procedimientos de terapia física, ocupacional y de lenguaje, así como el apoyo de la instalación de prótesis, órtesis y ayudas</t>
  </si>
  <si>
    <t>Fomentar el esparcimiento, el interés por la cultura, la convivencia y el cuidado del medio ambiente y la integración familiar.</t>
  </si>
  <si>
    <t>Contribuir a mejorar el nivel de ingresos de los trabajadores al servicio del Estado y sus pensionistas, a través del otorgamiento de préstamos de corto plazo con tasas de interés accesibles.</t>
  </si>
  <si>
    <t>Proporcionar a la población infantil los servicios de atención asistencial, educativa y nutricional a los hijos de las madres trabajadoras incorporadas al régimen del ISSSTE, para contribuir al pleno desarrollo de la mujer en el ámbito laboral y familiar.</t>
  </si>
  <si>
    <t>Constituir una alternativa para la población abierta en la compra de productos perecederos, básicos, electrodomésticos y ropa a precios preferenciales.</t>
  </si>
  <si>
    <t>Constituir una alternativa para la población abierta en la compra de productos farmacéuticos a precios preferenciales.</t>
  </si>
  <si>
    <t>Contribuir a la modernización de las instituciones y la sistematización de los procesos facilitando el acceso y difundir entre la ciudadanía los acervos historicos de la nación y de las revoluciones de México</t>
  </si>
  <si>
    <t>Difundir las actividades públicas del Ejecutivo Federal, informando a la sociedad las acciones del gobierno.</t>
  </si>
  <si>
    <t>Contribuir a la tarea de asegurar el respeto a los derechos humanos de solicitantes de la condición de refugio a través de brindarles protección de acuerdo con estándares de calidad establecidos.</t>
  </si>
  <si>
    <t>Contribuir al trato digno de los migrantes, brindándoles atención en rutas de riesgo.</t>
  </si>
  <si>
    <t>Contribuir a la salvaguarda de la seguridad nacional en materia migratoria a través de un control eficaz de los flujos migratorios</t>
  </si>
  <si>
    <t>Contribuir a la cultura de la no discriminación mediante el reconocimiento a las instituciones públicas, privadas y sociales, así como particulares que se hayan hecho acreedores al mismo</t>
  </si>
  <si>
    <t>Contribuir a garantizar el ejercicio de los derechos, libertades y políticas en materia de población.</t>
  </si>
  <si>
    <t>Contribuir a reducir los efectos negativos de los desastres en la población mediante el fortalecimiento y la articulación del Sistema Nacional de Protección Civil.</t>
  </si>
  <si>
    <t>Consolidar un régimen democrático, a través del acuerdo y el diálogo entre los Poderes de la Unión, los órdenes de gobierno, los partidos políticos y los ciudadanos.</t>
  </si>
  <si>
    <t>Disminución del número de recomendaciones emitidas por la CNDH por violaciones a derechos humanos</t>
  </si>
  <si>
    <t>Orientar el crecimiento, la dinámica, la estructura y la distribución territorial de la pobalción con las potencialidades del desarrollo sustentable, regional y local, mediante la coordinación interinsitutucional e intergubernamental para incorporar criterios, consideraciones y previsiones demográficas en la planeación del desarrollo, y a la consolidación de una cultura demográfica.</t>
  </si>
  <si>
    <t>Contribuir a la promoción del respeto al Estado de Derecho y fomento de una Cultura de Legalidad.</t>
  </si>
  <si>
    <t>Proporcionar recursos para la modernización de oficialías a nivel nacional que contribuirán a que el Registro Civil eleve la calidad y eficiencia de los servicios que se ofrecen a la población</t>
  </si>
  <si>
    <t>Contribuir a intensificar permanentemente la protección y la defensa de los derechos de los mexicanos en el exterior mediante una serie de programas que permiten un mayor alcance de las acciones consulares</t>
  </si>
  <si>
    <t>Contribuir a intensificar permanentemente la protección y la defensa de los derechos de los mexicanos en el exterior mediante el otorgamiento de pasaportes, certificados de matrícula consular y otros documentos consulares que requiera la población que acude a las Representaciones de México en el exterior.</t>
  </si>
  <si>
    <t>Se contribuye a la defensa de los intereses de México en sus fronteras con los Estados Unidos de América, Guatemala y Belíce</t>
  </si>
  <si>
    <t>Fortalecer al Servicio Exterior Mexicano mediante la capacitación continua de sus recursos humanos</t>
  </si>
  <si>
    <t>Contribuir a una efectiva inserción de México en el mundo, a partir de la profundización y diversificación de las relaciones económicas y de cooperación de México con otros países</t>
  </si>
  <si>
    <t>Contribuir a una efectiva inserción de México en el mundo, mediante su posicionamiento como interlocutor político, socioeconómico y de cooperación internacional.</t>
  </si>
  <si>
    <t>Promover la participación activa y responsable de México en los foros multilaterales.</t>
  </si>
  <si>
    <t>Contribuir a incrementar la participación política de México mediante su colaboración activa con Organísmos Económicos y Especializados Internacionales.</t>
  </si>
  <si>
    <t>Potenciar el impacto de la cooperación internacional en materia de educación y cultura, para contribuir al fortalecimiento del desarrollo nacional mediante la promoción de la cultura de México en el exterior y la formación de capital humano</t>
  </si>
  <si>
    <t>Contribuir a eficientar la operación y el gasto de las dependencias y entidades federales, produciendo eficientemente impresos oficiales</t>
  </si>
  <si>
    <t>Contribuir a lograr que todos los mexicanos tengan acceso a la participación y disfrute de las manifestaciones artísticas y del patrimonio cultural, histórico y artístico del país.</t>
  </si>
  <si>
    <t>Contribuir al aumento de la recaudación incrementando el cumplimiento de las obligaciones de comercio exterior</t>
  </si>
  <si>
    <t>Incrementar la recaudación de las contribuciones federales aumentando el cumplimiento de las obligaciones fiscales</t>
  </si>
  <si>
    <t>Contribuir al fortalecimiento del sistema financiero rural facilitando el acceso a los recursos crediticios</t>
  </si>
  <si>
    <t>Contribuir al desarrollo del sistema financiero rural fomentando la creación y fortalecimiento de empresas que realizan funciones financieras y de integración económica entre los productores y organizaciones rurales.</t>
  </si>
  <si>
    <t>Contribuir a que la población tenga acceso a los servicios financieros formales, fortaleciendo a los intermediarios financieros populares.</t>
  </si>
  <si>
    <t>Contribuir a democratizar el sistema financiero impulsando el financiamiento con acompañamiento técnico como detonador del crecimiento, la equidad y el desarrollo de los sectores agropecuario, rural y pesquero.</t>
  </si>
  <si>
    <t>Contribuir a la disminución de las inequidades de género en la población indígena, con especial énfasis en la igualdad de oportunidades de las mujeres indígenas</t>
  </si>
  <si>
    <t>Contribuir con el Gobierno Federal en la efectiva administración, enajenación, destrucción y donación, en el menor tiempo posible, de bienes muebles e inmuebles que resulten improductivos, obsoletos, ociosos, innecesarios y los recibidos en dación en pago para cubrir toda clase de créditos a favor del Gobierno Federal; así como, con liquidar de empresas públicas que no tienen razón de ser en el nuevo entorno económico y con la monetización acelerada de los activos financieros asignados, provenientes principalmente de los apoyos crediticios que se han destinado a través de la Banca de Desarrollo a los diversos sectores económicos.</t>
  </si>
  <si>
    <t>Contribuir a la construcción de una sociedad intercultural a través de Medios de Comunicación respetuoso de los Pueblos y Comunidades Indígenas.</t>
  </si>
  <si>
    <t>Contribuir al Desarrollo de los pueblos indígenas garantizando el respeto a sus culturas y al ejercicio pleno de sus derechos a través del fortalecimiento de sus capacidades</t>
  </si>
  <si>
    <t>Contribuir a la democratización del sistema financiero sin poner en riesgo la solvencia del sistema en su conjunto; fortaleciendo el papel del sector como detonador del crecimiento; la equidad y el desarrollo de la economia nacional</t>
  </si>
  <si>
    <t>La CONSAR contribuye a la consolidación del sistema nacional de pensiones mediante la regulación, inspección y vigilancia de las entidades participantes del SAR, lo cual fortalecerá la seguridad y el crecimiento a largo plazo de los recursos adminsitrados por las Afores.</t>
  </si>
  <si>
    <t>Supervisar la operación de las aseguradoras y afianzadoras, para mantener su estabilidad y solvencia, y garantizar los intereses del público usuario; promover el sano desarrollo de estos sectores, con el propósito de extender la cobertura de sus servicio a la mayor parte posible de la población.</t>
  </si>
  <si>
    <t>Los ingresos públicos del Gobierno Federal son fortalecidos a través de una política impositiva.</t>
  </si>
  <si>
    <t>Contribuir a mejorar la calidad del gasto público mediante la implantación del Presupuesto Basado en Resultados y el Sistema de Evaluación del Desempeño en la Administración Pública Federal.</t>
  </si>
  <si>
    <t>Contribuir a la consolidación de las Finanzas Públicas y la administración de la Deuda Pública de manera transparente, responsable, eficiente y equitativa para contribuir al desarrollo de un entorno de estabilidad económica.</t>
  </si>
  <si>
    <t>Proporcionar certeza jurídica a la Secretaría de Hacienda y Crédito Público, al garantizar la aplicación estricta, imparcial y equitativa de la legislación fiscal, penal y administrativa , a través de la atención de juicios, asesorías y demás actuaciónes jurídicas requeridas</t>
  </si>
  <si>
    <t>CONTRIBUIR A RESTABLECER SOBRE BASES MAS FIRMES LA RELACIÓN FISCAL ENTRE EL GOBIERNO FEDERAL Y LAS ENTIDADES FEDERATIVAS ESTABLECIENDO DIVERSOS MECANISMOS DE COORDINACIÓN FISCAL Y ADMINISTRACIÓN INTERGUBERNAMENTAL.</t>
  </si>
  <si>
    <t>Contribuir al desarrollo integral de los pueblos indígenas a través de la orientación de políticas públicas</t>
  </si>
  <si>
    <t>Contribuir a que las políticas públicas correspondan a una sociedad pluricultural respetuosa de los pueblos y comunidades indígenas</t>
  </si>
  <si>
    <t>Contribuir a una Acción Pública orientada al desarrollo con identidad de los pueblos y comunidades indígenas.</t>
  </si>
  <si>
    <t>Contribuir a fortalecer las relaciones internacionales de México en materia hacendario-financiera, participando en organismos internacionales y foros análogos.</t>
  </si>
  <si>
    <t>Contribuir a la constitución de un sistema nacional de administración de riegos, mediante la ampliación de la cobertura e incorporación de nuevos segmentos de productores al seguro agropecuario.</t>
  </si>
  <si>
    <t>Contribuir a la constitución de un sistema nacional de administración de riesgos, mediante la ampliación de la cobertura de los Fondos de Aseguramiento e incorporación de nuevos segmentos de productores al seguro agropecuario.</t>
  </si>
  <si>
    <t>Contribuir a que la población de bajos ingresos acceda a un financiamiento, a través de un apoyo económico expresado en un subsidio que facilite el acceso a una solución habitacional.</t>
  </si>
  <si>
    <t>Contribuir a la permanencia en la educación básica proporcionando alimentación y hospedaje a los niños y jóvenes indígenas.</t>
  </si>
  <si>
    <t>Contribuir a que los habitantes de las localidades indígenas elegibles superen el aislamiento y dispongan de bienes y servicios básicos mediante la construcción de obras de infraestructura básica.</t>
  </si>
  <si>
    <t>Contribuir a mejorar las condiciones económicas de la población indigena asociada a los Fondos</t>
  </si>
  <si>
    <t>Contribuir a que las mujeres indígenas incrementen su participación en la toma de decisiones.</t>
  </si>
  <si>
    <t>Índice comparativo de percepción del incremento en el acceso a la justicia entre la población indígena atendida por el Programa</t>
  </si>
  <si>
    <t>Contribuir al fortalecimiento del patrimonio cultural de los pueblos y comunidades indígenas mediante el desarrollo de sus manifestaciones culturales.</t>
  </si>
  <si>
    <t>Contribuir al aprovechamiento del patrimonio cultural y natural de los pueblos indígenas para promover su desarrollo económico.</t>
  </si>
  <si>
    <t>Contribuir al aumento de los ingresos de la población indígena en los municipios atendidos por el programa a través del apoyo a proyectos productivos.</t>
  </si>
  <si>
    <t>Contribuir a la constitución de un sistema nacional de administración de riesgos, mediante la ampliación de la cobertura de seguros catastróficos e incorporación de nuevos segmentos de productores al seguro agropecuario.</t>
  </si>
  <si>
    <t>Contribuir al desarrollo habitacional en Estados y Municipios</t>
  </si>
  <si>
    <t>Contribuir a mejorar la calidad de vida a través de apoyos económicos a la población indígena desplazada.</t>
  </si>
  <si>
    <t>Contribuir a la comunicación de los valores y culturas de los pueblos y comunidades indígenas mediante la difusión de sus producciones</t>
  </si>
  <si>
    <t>Contribuir a mejorar las condiciones de salud de la población indígena que requieran atención a tercer nivel.</t>
  </si>
  <si>
    <t>Contribuir a la conservación de los ecosistemas y a la biodiversidad del País a través del cuidado de ecosistemas, en municipios con 40% y más de población indígena.</t>
  </si>
  <si>
    <t>Contribuir a que los indígenas privados de su libertad accedan a la justicia en condiciones de igualdad.</t>
  </si>
  <si>
    <t>Contribuir a que los productores del subsector agropecuario cuenten con ingreso mejorado mediante la transferencia de recursos en apoyo de la economía de los productores rurales, que siembren la superficie elegible registrada en el directorio del programa</t>
  </si>
  <si>
    <t>Contribuir a que los productores rurales y pesqueros incrementen su nivel de ingreso mediante la capitalización de sus unidades económicas</t>
  </si>
  <si>
    <t>Contribuir a mantener el patrimonio de la población del medio rural ante la ocurrencia de contingencias climatológicas extremas mediante la reincorporación de los productores de bajos ingresos a sus actividades productivas.</t>
  </si>
  <si>
    <t>Contribuir a la sustentabilidad del sector rural y pesquero, mediante acciones para preservar el agua, el suelo y la biodiversidad utilizados en producción primaria.</t>
  </si>
  <si>
    <t>Contribuir a la estabilidad de los ingresos de los productores agropecaurios, pesqueros y rurales, provenientes de sus actividades económicas, mediante un aumento de sus capacidades generadas por estudios y acciones de investigación, asistencia técnica, capacitación y vigilancia pesquera</t>
  </si>
  <si>
    <t>Contribuir a estabilizar e incrementar los ingresos de los productores agropecuarios y pesqueros, fortaleciendo su participación en los mercados mediante el incremento de sus márgenes de operación.</t>
  </si>
  <si>
    <t>Contribuir a que las Organizaciones Sociales participen en òrganos consultivos mediante su fortalecimiento.</t>
  </si>
  <si>
    <t>Contribuir a que los accidentes e incidentes aéreos se eviten a través del manejo seguro y eficiente de la navegación aérea y los servicios de control de tránsito áereo</t>
  </si>
  <si>
    <t>Coadyuvar a la transformación del Correo, buscando apalancarse para recuperar el mercado, generar ingresos y poner a disposición de los habitantes una plataforma de distribución y comunicación sobre la que se desarrolle la economía sin que para ello se distraigan recursos del estado.</t>
  </si>
  <si>
    <t>Contribuir a vincular a la nación, mediante la prestación de servicios de telecomunicaciones y servicios bàsicos financieros, con especial atención al medio rural y popular urbano.</t>
  </si>
  <si>
    <t>"Desarrollar investigación aplicada de excelencia que lo acredite como el brazo científico y tecnológico de la Secretaría de Comunicaciones y Transportes y del resto del Sector, basándose en una estrecha vinculación e interacción técnica para que sus proyectos de investigación y normalización sean útiles y trascendentes, que merezcan el reconocimiento nacional e internacional, en virtud de que cuenta con personal altamente calificado y motivado, y con laboratorios acreditados y equipos especializados de alta tecnología. Asimismo contar con un programa de formación y capacitación de recursos humanos de alta calidad, para coadyuvar en el desarrollo integral del sector transporte en México."</t>
  </si>
  <si>
    <t>CONTRIBUIR AL DESARROLLO, MODERNIZACION Y MANTENIMIENTO DE LA INFRAESTRUCTURA FERROVIARIA</t>
  </si>
  <si>
    <t>Incrementar los niveles de seguridad de la infraestructura y los servicios del sector a través del cumplimiento de la normativiad en materia de transporte</t>
  </si>
  <si>
    <t>Incrementar la seguridad de la Navegacion mediente la construcción y conservación de la infraestructura del Señalamiento Marítimo y Capitanías de Puerto</t>
  </si>
  <si>
    <t>Contribuir a incrementar los niveles de seguridad asociados a la infraestructura y los servicios del sector, mediante el mantenimiento y operación de la infraestructura aeroportuaria</t>
  </si>
  <si>
    <t>Pasajeros atendidos</t>
  </si>
  <si>
    <t>Contribuir al incremento de la competitividad, mediante el desarrollo seguro y eficiente del sector transporte mediante la disminución de los accidentes ocasionados por factores humanos en VGC</t>
  </si>
  <si>
    <t>Contribuir con una adecuada administración de los recursos humanos, financieros y materiales, mediante la aplicación de medidas de racionalidad y disciplina presupuestal,</t>
  </si>
  <si>
    <t>KILÓMETROS SUPERVISADOS EN LA CONSTRUCCIÓN Y/O MODERNIZACIÓN DE CARRETERAS</t>
  </si>
  <si>
    <t>Contribuir a la economía competitiva y la generación de empleos del país, a tráves de servicios de telecomunicaciones eficientes.</t>
  </si>
  <si>
    <t>Promover el desarrollo y la modernización tecnológica de comunicaciones en el país impulsando la ampliación de cobertura y la generación de más y mejores servicios de infraestructura de telecomunicaciones.</t>
  </si>
  <si>
    <t>CONTAR CON EL ÁREA REQUERIDA PARA LLEVAR A CABO LA CONSTRUCCIÓN Y/O MODERNIZACIÓN DE CARRETERAS, A TRAVÉS DE LA ADQUISICIÓN DE TERRENOS DE PROPIEDAD PARTICULAR O EXPROPIACIÓN EJIDAL O COMUNAL.</t>
  </si>
  <si>
    <t>Prestar los servicios de abastecimiento y succión de combustibles en los aeropuertos, en términos de la Ley de Aeropuertos y su Reglamento.</t>
  </si>
  <si>
    <t>Contribuir a conservar la red carretera federal libre de peaje a través de la conservación rutinara de puentes.|Contribuir a conservar la red carretera federal libre de peaje a través del mantenimiento integral de la red federal de carreteras|Contribuir a conservar la red carretera federal libre de peaje a través de la conservación periódica de tramos.|Contribuir a conservar la red carretera federal libre de peaje a través de la conservación rutinaria de tramos.</t>
  </si>
  <si>
    <t>Contar con los estudios requeridos para llevar a cabo la construcción y/o modernización de carreteras, a través de delinear perfectamente las directrices, limitaciones y lineamientos, normas, alcances, estudios a efectuar, equipos a utilizar, métodos para utilizar en todos los diseños (geométrico horizontal y vertical, sistemas estructurales, estudios geotécnicos, evaluación de pavimentos, impacto ambiental, análisis de capacidades de tránsito, etc.)</t>
  </si>
  <si>
    <t>Contribuir a conservar la red carretera federal libre de peaje a través de la atención a puntos de conflicto.|Contribuir a conservar la red carretera federal libre de peaje a través de la reconstrucción de puentes.|Contribuir a conservar la red carretera federal libre de peaje a través de la reconstrucción de tramos.|</t>
  </si>
  <si>
    <t>Desarrollar mecanismos para incrementar la inversión en infraestructura de telecomunicaciones.</t>
  </si>
  <si>
    <t>SERVICIO DE TRAN´PORTACION DE PASAJEROS EN LAS RUTAS CHIHUAHUA LOS MOCHIS, IXTEPEC TAPACHULA , CUICATLAN OAXACA, FELIPE PESCADOR TORREON</t>
  </si>
  <si>
    <t>Contribuir a impulsar la equidad en las relaciones de consumo promoviendo la protección y vigilancia de los derechos de los consumidores.</t>
  </si>
  <si>
    <t>Contribuir a elevar la competitividad de las empresas mediante el fomento del uso de las tecnologías de información, la innovación y el desarrollo tecnológico en sus productos y servicios.</t>
  </si>
  <si>
    <t>Contribuir al crecimiento de la inversión y el empleo en el Sector Minero</t>
  </si>
  <si>
    <t>Contribuir al crecimiento económico sostenido y a la generación de empleos</t>
  </si>
  <si>
    <t>Contribuir a la atracción de inversión a través de un sector minero más competitivo</t>
  </si>
  <si>
    <t>Contribuir con la integración de la actividad productiva de México en la economía mundial mediante la promoción al comercio exterior y la atracción de inversión extranjera directa</t>
  </si>
  <si>
    <t>Contribuir al desarrollo económico del país regulando adecuadamente la Inversión Extranjera Directa</t>
  </si>
  <si>
    <t>Contribuir a la competitividad de los productos y servicios mexicanos</t>
  </si>
  <si>
    <t>Contribuir a dar certidumbre jurídica a los factores económicos</t>
  </si>
  <si>
    <t>Contribuir al incremento en la competitividad del país mediante la aplicación de una política de competencia eficaz.</t>
  </si>
  <si>
    <t>Contribuir al crecimiento económico de México mediante el fomento del comercio exterior mexicano</t>
  </si>
  <si>
    <t>Contribuir a la generación de empleos formales a través del impulso a la creación de nuevas empresas y a la consolidación de las micro, pequeñas y medianas empresas existentes.</t>
  </si>
  <si>
    <t>Contribuir a fortalecer la competitividad de los sectores productivos de la Industria Básica</t>
  </si>
  <si>
    <t>Contribuir a la competitividad de la economía mexicana fomentando la mejora integral de la regulación y facilitando los trámites para las empresas y los particulares.</t>
  </si>
  <si>
    <t>Contribuir a fortalecer el proceso de integración de México en la economía mundial a través de la reducción de los costos de transacción del comercio exterior</t>
  </si>
  <si>
    <t>Contribuir a mejorar las condiciones de inserción de las mujeres rurales emprendedoras en situación de pobreza al sistema productivo nacional</t>
  </si>
  <si>
    <t>Contribuir a la generación de ocupaciones entre la población emprendedora de bajos ingresos, mediante el apoyo a la creación y consolidación de proyectos productivos</t>
  </si>
  <si>
    <t>Contribuir al crecimiento económico a través de la generación de más y mejores empleos</t>
  </si>
  <si>
    <t>Contribuir a mejorar la competitividad, el crecimiento y la consolidación de las MIPYMES</t>
  </si>
  <si>
    <t>Contribuir al desarrollo de la industria de Tecnologías de la Información y servicios relacionados fomentando la competitividad del sector que asegure su crecimiento en el largo plazo.</t>
  </si>
  <si>
    <t>Contribuir al desarrollo de los servicios logísticos en México al elevar la eficiencia en la gestión logística de las empresas.</t>
  </si>
  <si>
    <t>Contribuir a fomentar la transferencia y adopción de tecnologías relevantes mediante la remediación de fallas de mercado para potenciar la competitividad de los sectores de alta tecnología, asi como la preservación y mejoramiento del capital humano desarrollado por las empresas</t>
  </si>
  <si>
    <t>Contribuir a fortalecer la competitividad de los sectores productivos de las Industrias Básicas</t>
  </si>
  <si>
    <t>Contribuir a potenciar la competitividad de la economía mexicana mediante el impulso a la modernización de la infraestructura tecnológica y los procesos de sectores industriales</t>
  </si>
  <si>
    <t>Contribuir con la integración de la actividad productiva de México en la economía mundial, mediante la atracción de la inversión extranjera directa.</t>
  </si>
  <si>
    <t>Coadyuvar a que todos los mexicanos tengan acceso a la participación y difusión del conocimiento a través de la producción, difusión y edición de libros y materiales educativos</t>
  </si>
  <si>
    <t>Contribuir a fortalecer los procesos de enseñanza y aprendizaje con el uso de tecnologías de la información y la comunicación.</t>
  </si>
  <si>
    <t>Contribuir a impulsar el desarrollo y utilización de nuevas tecnologías en el sistema educativo.</t>
  </si>
  <si>
    <t>Contribuir a adecuar e instrumentar el Sistema Nacional de Evaluación Educativa que se convierta en insumo de los procesos de toma de decisión en el sistema educativo y la escuela, cuyos resultados se difundan ampliamente entre la sociedad en general.</t>
  </si>
  <si>
    <t>Contribuir al desarrollo integral de la población de 15 años y más formando para y en el trabajo. Asi como contribuir al desarrollo integral de los servidores Públicos Operativos que integran la Secretaría</t>
  </si>
  <si>
    <t>Contribuir a ampliar las oportunidades educativas para reducir desigualdades entre grupos sociales, cerrar brechas e impulsar la equidad, a través de la impartición de servicios educativos de nivel medio superior.</t>
  </si>
  <si>
    <t>Contribuir a elevar la calidad en la formación de los estudiantes proprorcionando servicios educativos pertinentes.</t>
  </si>
  <si>
    <t>Contribuir a mejorar la empleabilidad de los trabajadores y egresados de la formación profesional técnica y la capacitación formándolos en competencias.</t>
  </si>
  <si>
    <t>Coadyuvar a que todos los mexicanos tengan acceso a la participación y disfrute de las manifestaciones artísticas y del patrimonio cultural , histórico y artístico del país, como parte de su pleno desarrollo como seres humanos, a través de la producción de bienes y prestación de servicios culturales.</t>
  </si>
  <si>
    <t>Contribuir al desarrollo cultural de los mexicanos a través de la protección, preservación, difusión y aprovechamiento del patrimonio cultural nacional</t>
  </si>
  <si>
    <t>Contribuir a elevar la calidad educativa impulsando el desarrollo de las competencias comunicativas entre alumnos y docentes de educación básica</t>
  </si>
  <si>
    <t>Contribuir a que las personas tengan opciones para potenciar su desarrollo mediante el aumento en el habito de la lectura.</t>
  </si>
  <si>
    <t>Generar los sistemas, programas y estrategias para lograr una mejor articulación del trabajo de la CONADE, con el propósito de fortalecer a la institución como un modelo reconocido nacional e internacionalmente</t>
  </si>
  <si>
    <t>Políticas públicas transversales que garantizan las condiciones necesarias para el desarrollo integral de los jóvenes instrumentadas.</t>
  </si>
  <si>
    <t>Contribuir al incremento y fortalecimiento de la capacidad científica, tecnológica y humanística mediante el desarrollo de proyectos de investigación que impacten en la productividad de la economía nacional y en la solución de problemas de relevancia social.</t>
  </si>
  <si>
    <t>Contribuir a que todos los mexicanos tengan acceso a la participación y disfrute de las manifestaciones artísticas y culturales, fomentando la actividad cinematográfica</t>
  </si>
  <si>
    <t>Contribuir al mejoramiento de la calidad de la fuerza laboral mexicana para fortalecer la competitividad económica del país, a través dr proyectar, organizar y promover el desarrollo de los Sistemas Normalizado de Competencia Laboral y de Certificación de Competencia Laboral</t>
  </si>
  <si>
    <t>Contribuir a una adecuada vigilancia del ejercicio profesional en nuestro país y salvaguardar los intereses de la sociedad</t>
  </si>
  <si>
    <t>Contribuir en la vigilancia del ejercicio profesional.</t>
  </si>
  <si>
    <t>Coadyuvar a impulsar, fortalecer y expandir la educación artística en el país, mediante el trabajo articulado entre los diferentes actores sociales, para que el arte sea parte de la formación integral de los mexicanos, enriquezca el sentido crítico, la visión estética, el pensamiento creativo, nuevas habilidades comunicativas e interpretativas y el desarrollo de las inteligencias múltiples</t>
  </si>
  <si>
    <t>Contribuir en el aumento de la cobertura y en elevar la calidad de los servicios educativos de la Educación Superior, utilizando un nuevo modelo de financiamiento de la educación superior con esquemas de asignación objetivos y transparentes.</t>
  </si>
  <si>
    <t>Contribuir al mejoramiento y ampliación de la infraestructura física educativa pública con la participación de los tres órdenes de gobierno y de la sociedad</t>
  </si>
  <si>
    <t>Ccntribuir al mejoramiento y ampliación de la infraestructura física educativa pública, con la participación de los tres órdenes de Gobierno y de la sociedad</t>
  </si>
  <si>
    <t>Contribuir a la rehabilitación de la infraestructura física educativa pública, realizando acciones de mejoramiento en inmuebles educativos urbanos de nivel básico en el país.</t>
  </si>
  <si>
    <t>Contribuir a la mejora de la calidad de la educación superior, a la formación de científicos y académicos y a la integración de la sociedad en general al ámbito de investigación científica apoyando proyectos de investigación científica básica</t>
  </si>
  <si>
    <t>Contribuir a elevar la calidad de los servicios educativos normando su operación.</t>
  </si>
  <si>
    <t>Contribuir a elevar la calidad de la educación básica para que los estudiantes mejoren su nivel de logro educativo mediante la consolidación de una Reforma Curricular que articule los contenidos de los planteles y programas de todos los niveles</t>
  </si>
  <si>
    <t>Contribuir a elevar la calidad de la educación para que los estudiantes mejoren su nivel de logro educativo mediante la aplicación gradual de un Programa que articula la enseñanza del idioma inglés en los tres tramos de la educación básica</t>
  </si>
  <si>
    <t>Certeza Jurídica</t>
  </si>
  <si>
    <t>Atender eficientemente las demandas de la población relacionadas con el Sistema Educativo Nacional, en los términos de la Ley General de Educación</t>
  </si>
  <si>
    <t>Contribuir a elevar la calidad de la educación básica para que los estudiantes mejoren su nivel de logro académico mediante el desarrollo, la evaluación y el seguimiento al uso pedagógico de los materiales educativos</t>
  </si>
  <si>
    <t>Contribuir al logro de Igualdad de Oportunidades, informando a la sociedad en general acerca de los diversos programas prioritarios del sector educativo</t>
  </si>
  <si>
    <t>Impulsar la equidad educativa en educación inicial y básica</t>
  </si>
  <si>
    <t>Contribuir a disminuir las desigualdades en las oportunidades educativas entre grupos sociales, proporcionando educación básica a la población de 15 años y más en rezago educativo.</t>
  </si>
  <si>
    <t>Contribuir a lograr la equidad educativa en programas de licenciatura y técnico superior universitario que ofrezcan las instituciones públicas de educación superior.</t>
  </si>
  <si>
    <t>Contribuir al mejoramiento del logro educativo en los alumnos de las escuelas públicas de educación básica beneficiadas por el Programa Escuelas de Calidad.</t>
  </si>
  <si>
    <t>Contribuir al mejoramiento de la calidad de la oferta educativa, otorgando apoyo financiero a las Instituciones de Educación Superior Públicas para la formulación de Proyectos Integrales de Fortalecimiento Institucional.</t>
  </si>
  <si>
    <t>Contribuir a la ampliación de oportunidades educativas de alumnos que presentan necesidades educativas especiales, mediante el fortalecimiento de los servicios de educación especial</t>
  </si>
  <si>
    <t>Contribuir a elevar la equidad y mejorar la calidad y pertinencia de la educación superior</t>
  </si>
  <si>
    <t>Contribuir a la equidad educativa de niñas, niños y jóvenes del país mediante acciones compensatorias para abatir el rezago educativo en educación inicial y básica</t>
  </si>
  <si>
    <t>Contribuir a reducir el rezago educativo de las madres jóvenes y jóvenes embarazadas en condiciones de vulnerabilidad, entre 12 y 18 años 11 meses de edad.</t>
  </si>
  <si>
    <t>Contribuir a superar la marginación educativa de las niñas y niños de México en contexto de migración.</t>
  </si>
  <si>
    <t>Contribuir a elevar la calidad de la educación para que los estudiantes mejoren su nivel de logro educativo, cuenten con medios para tener acceso a un mayor bienestar y contribuyan al desarrollo nacional.</t>
  </si>
  <si>
    <t>Mejorar el nivel de resultados de los alumnos de educación básica en las pruebas estandarizadas nacionales e internacionales</t>
  </si>
  <si>
    <t>Contribuir al fortalecimiento de las competencias comunicativas de los estudiantes de educación básica mediante la instalación y uso educativo de las Bibliotecas Escolares y de Aula</t>
  </si>
  <si>
    <t>Contribuir a fortalecer las competencias para la vida de los estudiantes de Telesecundaria mediante el mejoramiento del nivel del logro académico</t>
  </si>
  <si>
    <t>Contribuir a que concluyan su formación académica los futuros maestros, a través de la realización de sus prácticas docentes y servicio social.</t>
  </si>
  <si>
    <t>Promover el desarrollo de una Cultura Física y Deportiva que propicie los hábitos de una vida sana para contribuir a mejorar la Calidad de Vida de la Población Mexicana.</t>
  </si>
  <si>
    <t>Apoyar a los organismos miembros del Sistema Nacional de Cultura Física y Deporte a fin de que se brinden las condiciones adecuadas para la práctica deportiva en la población mexicana</t>
  </si>
  <si>
    <t>Contribuir a mejorar los resultados deportivos en competencias fundamentales del ciclo olímpico 2008-2012, a través de la atención proporcionada a los altetas de alto rendimiento.</t>
  </si>
  <si>
    <t>Ofrecer una educación integral que equilibre la formación en valores ciudadanos, el desarrollo de competencias y la adquisición de conocimientos, a través de actividades regulares del aula, la práctica docente y el ambiente institucional, para fortalecer la convivencia democrática e intercultural.</t>
  </si>
  <si>
    <t>Coadyuvar al logro educativo en escuelas públicas de educación básica mediante la gestión de espacios escolares seguros.</t>
  </si>
  <si>
    <t>Contribuir al aprendizaje de los estudiantes de educación básica favoreciendo su inserción en la sociedad del conocimiento mediante el desarrollo y utilización de tecnologías de la información y la comunicación en el sistema educativo</t>
  </si>
  <si>
    <t>Contribuir a ampliar la cobertura de educación media superior y educación superior pública, mediante la asignación de recursos,mejorando los servicios educativos.</t>
  </si>
  <si>
    <t>Contribuir a abatir los pasivos contingentes de las Universidades Públicas Estatales</t>
  </si>
  <si>
    <t>Contribuir al saneamiento financiero de las Universidades Públicas Estatales que están por debajo de la media en subsidio por alumno</t>
  </si>
  <si>
    <t>Contribuir a que las Universidades Públicas Estatales cubran su deficit de plazas</t>
  </si>
  <si>
    <t>contribuir a la mejora continua de la calidad de la oferta educativa y a establecer un sistema de educación superior abierto, flexible y diversificado y equitativo</t>
  </si>
  <si>
    <t>contribuir a consolidar la operación de las Universidades Públicas Estatales y Universidaes Púbicas Estatales con Apoyo solidario</t>
  </si>
  <si>
    <t>Contribuir a extender y arraigar una cultura de la planeación, de la evaluación y de la mejora continua de la calidad eduativa en las instituciones de educación superior (UPE)</t>
  </si>
  <si>
    <t>Contribuir a ampliar las oportunidades educativas para reducir desigualdades entre grupos sociales, cerrando brechas e impulsando la equidad.</t>
  </si>
  <si>
    <t>Que las escuelas públicas de educación básica beneficiadas por el programa implementen estrategias orientadas a impulsar acciones fuera del horario de clase que favorezcan el desarrollo y puesta en práctica de diversos conocimientos, habilidades y valores que fomenten la sana convivencia e intercambio de experiencias entre la escuela y la comunidad.</t>
  </si>
  <si>
    <t>Contribuir a ampliar las oportunidades educativas mediante el otorgamiento de becas a estudiante de educación superior y posgrado</t>
  </si>
  <si>
    <t>Contribuir a ampliar los conocimietos de la población en general en el desarrollo educativo, cultural, literario, científico y artístico del país.</t>
  </si>
  <si>
    <t>Contribuir a que personas con discapacidad adquieran las habilidades que les permita tener mayor independencia social.</t>
  </si>
  <si>
    <t>Contribuir a fortalecer la educación de calidad en las entidades federativas, mediante el otorgamiento de subsidios</t>
  </si>
  <si>
    <t>Contribuir a mejorar las condiciones de salud de la población incrementando las capacidades de atención de profesionistas y prestadores de servicios médicos</t>
  </si>
  <si>
    <t>Contribuir a la profesionalización de los recursos humanos del área administrativa que fortalezcan la toma de decisiones, a través de la capacitación técnica y gerencial</t>
  </si>
  <si>
    <t>Contribuir a prestar servicios de salud con calidad y seguridad a través de la conservación y el mantenimiento de la infraestructura físisca en salud</t>
  </si>
  <si>
    <t>Contribuir a mejorar las condiciones de salud de la población generando nuevos métodos y procedimientos de atención médica</t>
  </si>
  <si>
    <t>Contribuir a mejorar las condiciones de salud de la población atendiendo la demanda de servicios de salud en los Institutos Nacionales de Salud y Hospitales de Alta Especialidad y otras entidades que operan en el marco del programa</t>
  </si>
  <si>
    <t>Los casos de las enfermedades prevenibles por vacunación dieminuye en los menores de 5 años de edad</t>
  </si>
  <si>
    <t>Contribuir a mejorar las condiciones de salud de la población</t>
  </si>
  <si>
    <t>Contar con servicios de salud de calidad que garantice su efectividad, eficiencia y sean seguros para la población.</t>
  </si>
  <si>
    <t>Fortalecer el papel rector de la Secretaría de Salud, mediante el adecuado funcionamiento de los servicios de atención médica, con base en la promoción del óptimo desarrollo de la bioética, asistencia social y protección del paciente, de acuerdo a las disposiciones normativas aplicables, en el marco de la emisión de guías nacionales de apoyo en investigación y atención hospitalaria, y en el establecimiento de una estrategia educativa para los profesionales de la salud, que permita garantizar una relación armónica entre los prestadores de servicios médico y los usuarios de éstos.</t>
  </si>
  <si>
    <t>Este indicador permitirá identificar que los Programas Prioritarios reciban información oportuna por parte del SINAVE para la toma de decisiónes</t>
  </si>
  <si>
    <t>Proporcionar tratamiento a personas con VIH positivas</t>
  </si>
  <si>
    <t>Contribuir a la integración social y al ejercicio pleno de los derechos de las personas con discapacidad para que vivan mejor.</t>
  </si>
  <si>
    <t>Contribuir al desarrollo integral de la infancia y adolescencia en condición de vulnerabilidad, mediante la promoción, ejercicio y vigilancia de sus derechos.</t>
  </si>
  <si>
    <t>Contribuir al desarrollo integral de las familias y las comunidades disminuyendo las condiciones de vulnerabilidad.</t>
  </si>
  <si>
    <t>Contribuir en la generación de alternativas de atención y cuidado dirigidas a niñas y niños de 1 a 3 años, que incidan en la disminución de riesgos y el abandono al que están expuestos al quedarse sólos.</t>
  </si>
  <si>
    <t>Contribuir a evitar el empobrecimiento por motivos de salud mediante el aseguramiento médico universal de los niños sin seguridad social nacidos a partir del 1º de diciembre de 2006</t>
  </si>
  <si>
    <t>Contribuir a evitar el empobrecimiento por motivos de salud, mediante el aseguramiento médico de la población que carece de seguridad social</t>
  </si>
  <si>
    <t>Contribuir a prestar servicios de salud con calidad y seguridad.</t>
  </si>
  <si>
    <t>Contribuir a preservar la paz laboral y el equilibrio entre los factores de la producción de competencia federal.</t>
  </si>
  <si>
    <t>Contribuir a conservar la paz laboral y promover el estado de derecho a través de la resolución favorable de los asuntos que promueve la institución a través de los medios legales existentes.</t>
  </si>
  <si>
    <t>Contribuir a mejorar la productividad de las empresas y la calidad de vida de los trabajadores, evitando los accidentes y enfermedades de trabajo</t>
  </si>
  <si>
    <t>CONTRIBUIR A LA PRODUCTIVIDAD Y COMPETITIVIDAD DE LA ECONOMÍA NACIONAL MEDIANTE EL DESARROLLO DE CAPACIDADES LABORALES DE LOS TRABAJADORES.</t>
  </si>
  <si>
    <t>CONTRIBUIR A INCREMENTAR EL PORCENTAJE DE LA PEA OCUPADA QUE PERCIBE INGRESOS POR MÁS DE UN SALARIO MÍNIMO EVITANDO LA INEQUIDAD EN TODOS LOS ÁMBITOS EN QUE SE DESARROLLA LA POBLACIÓN</t>
  </si>
  <si>
    <t>Contribuir a mejorar la productividad de las empresas y la calidad de vida de las trabajadoras y trabajadores, previniendo los accidentes y enfermedades de trabajo.</t>
  </si>
  <si>
    <t>Contribuir a mejorar los ingresos de los trabajadores asalariados ofreciendo capacitación, asesoría y programas de protección al salario</t>
  </si>
  <si>
    <t>Contribuir a mejorar la articulación entre los buscadores de empleo y las vacantes ofertadas del sector productivo, mediante servicios de información laboral, incrementando sus posibilidades de inserción en una actividad productiva formal.</t>
  </si>
  <si>
    <t>Propiciar la transparencia de la información a fin de facilitar la libertad sindical a través de la publicación y actualización de los documentos de carácter público en poder de las autoridades federales del trabajo</t>
  </si>
  <si>
    <t>Contribuir a fortalecer el poder adquisitivo del salario mínimo procurando asegurar la congruencia entre los atributos que la Constitución Política de los Estados Unidos Mexicanos establece al salario mínimo y las condiciones económicas y sociales del país</t>
  </si>
  <si>
    <t>Contribuir a generar un mejor funcionamiento del mercado de trabajo incrementando las posibilidades de inserción de la población desempleada y subempleada del país en una actividad productiva formal.</t>
  </si>
  <si>
    <t>Contribuir a reactivar y/o mantener la ocupación productiva en zonas de contingencia laboral de las personas empleadas afectadas, mediante la implementación del Programa Fomento al Empleo</t>
  </si>
  <si>
    <t>Contribuir a que los trabajadores mantengan sus empleos y mejoren sus condiciones de trabajo, fortaleciendo sus capacidades.</t>
  </si>
  <si>
    <t>Garantizar la seguridad jurídica en la tenencia de la tierra ejidal y comunal, colonias agrícolas y ganaderas, terrenos nacionales y pequeña propiedad a través de los servicios que presta la Procuraduría Agraria.</t>
  </si>
  <si>
    <t>Contribuir a garantizar la seguridad jurídica en la tenencia de tierra ejidal, comunal, colonias agrícolas y ganaderas, terrenos nacionales y pequeña propiedad; mediante la atención a los conflictos sociales en el medio rural identificados.</t>
  </si>
  <si>
    <t>Contribuir a garantizar los derechos de propiedad sobre la tenencia de la tierra a los sujetos de derecho en el medio rural, mediante la entrega de los documentos que otorgan certeza jurídica.</t>
  </si>
  <si>
    <t>Coadyuvar en la obtención de seguridad jurídica y documental de los sujetos agrario, mediante la acción registral soliciteda para asentar modificaciones en la propiedad de la tierra, derivadas de sentencias emitidas por autoridades jurisdiccionales competentes.</t>
  </si>
  <si>
    <t>Contribuir a garantizar la certeza técnica y jurídica en la tenencia de la tierra mediante la certificación de ejidos y comunidades.</t>
  </si>
  <si>
    <t>Los propietarios de tierra (ejidatarios, comuneros, avencidados, pequeños propietarios) mejoran el aprovechamiento del territorio rural (ejidos, comunidades, pequeñas propiedades), e incrementan su ingreso.</t>
  </si>
  <si>
    <t>Contribuir al desarrollo socio-económico sostenible, mediante el fomento del uso sustentable de los recursos naturales del Territorio Social</t>
  </si>
  <si>
    <t>Contribuir al aprovechamiento sustentable de la tierra mediante la asociación productiva de Ejidatarios y Comuneros que rentan sus tierras</t>
  </si>
  <si>
    <t>Contribuir al restablecimiento de los derechos de los afectados de la propiedad rural.</t>
  </si>
  <si>
    <t>Contribuir al cumplimiento del Plan Nacional de Desarrollo 2007-2012 mediante la correcta evaluación y monitoreo de la política sectorial agraria y sus programas.</t>
  </si>
  <si>
    <t>CONTRIBUIR A GARANTIZAR LA SEGURIDAD JURÍDICA EN LA TENENCIA DE LA TIERRA EJIDAL Y COMUNAL, COLONIAS AGRICOLAS Y GANADERAS, TERRENOS NACIONALES Y PEQUEÑA PROPIEDAD, CUSTODIANDO LOS EXPEDIENTES, PLANOS Y DOCUMENTOS AGRARIOS.</t>
  </si>
  <si>
    <t>Contribuir a garantizar la certeza juridica y hacer eficientes los servicios, integrando toda la información agraria documental, registral, catastral, geográfica y estadística rural, a traves de la creación de un sistema.</t>
  </si>
  <si>
    <t>Contribuir al mejoramiento de ingresos y empleos en el sector rural, mediante el otorgamiento de apoyos para la implementación de proyectos productivos.</t>
  </si>
  <si>
    <t>Contribuir al mejoramiento de ingresos y empleos en el sector rural mediante el otorgamiento de apoyos para la implementación de proyectos productivos.</t>
  </si>
  <si>
    <t>Garantizar el abasto de agua potable y alcantarillado en la Zona Metropolitana del Valle de México</t>
  </si>
  <si>
    <t>Contribuir a mejorar la calidad de vida y de la salud de la población del país.</t>
  </si>
  <si>
    <t>Contribuir a la conservación, protección del medio ambiente y el aprovechamiento sustentable de los recursos naturales, fortaleciendo los procesos de educación y capacitación para la sustentabilidad.</t>
  </si>
  <si>
    <t>1 Contribuir al manejo integral y sustentable del recurso agua mediante una administración eficiente del recurso.</t>
  </si>
  <si>
    <t>Contribuir a proporcionar al Sistema Nacional de Protección Civil y a la población información oportuna y confiable sobre la ocurrencia y evolución de los eventos meteorológicos severos, así como el diagnóstico y pronóstico del clima y su variabilidad .</t>
  </si>
  <si>
    <t>Garantizar el desarrollo sustentable</t>
  </si>
  <si>
    <t>Contribuir a la conservación del patrimonio forestal nacional evitando el impacto negativo del fuego en ecosistemas forestales</t>
  </si>
  <si>
    <t>Contribuir a la sustentabilidad ambiental mediante la aplicación de las disposiciones jurídicas en materia de aguas nacionales y sus bienes públicos inherentes</t>
  </si>
  <si>
    <t>Recepción, rehabilitación, protección, recuperación y canalización los ejemplares albergados en el CIVS.</t>
  </si>
  <si>
    <t>Contribuir al aprovechamiento sustentable de los recursos naturales.</t>
  </si>
  <si>
    <t>Disminuir el nivel de incumplimiento de la legislación</t>
  </si>
  <si>
    <t>Contribuir a detener la contaminación ambiental y el deterioro de los recursos naturales mediante la adecuada aplicación del marco jurídico, garantizando el estricto cumplimiento de los ordenamientos juridicos ambientales y procedimentales.</t>
  </si>
  <si>
    <t>Contribuir a la conservación de las especies de vida silvestre y su habitat mediante su protección, manejo y aprovechamiento sustentable.</t>
  </si>
  <si>
    <t>Contribuir a mejorar la productividad del agua en el sector agrícola optimizando el uso del líquido en la conducción y en riego de los cultivos para lograr un manejo integral y sustentable del recurso.</t>
  </si>
  <si>
    <t>Contribuir a la conservación de los ecosistemas y la biodiversidad del País mediante el instrumento de Áreas Protegidas Federales</t>
  </si>
  <si>
    <t>Contribuir al uso eficiente del agua en la producción agrícola</t>
  </si>
  <si>
    <t>Sistema Nacional de Gestión Ambiental</t>
  </si>
  <si>
    <t>Programa Nacional de Remediación Sitios Contaminados (PNRSC) revisado y publicado en medios electrónicos</t>
  </si>
  <si>
    <t>Contribuir en la eficiencia y eficacia de los apoyos que se destinan a la conservación, restauración y aprovechamiento de los recursos forestales.</t>
  </si>
  <si>
    <t>Dar seguimiento a las acciones en materia de política hídrica y promover la gestión integrada de los recursos hídricos.</t>
  </si>
  <si>
    <t>Contribuir a la protección del medio ambiente y el aprovechamiento sustentable de los recursos naturales</t>
  </si>
  <si>
    <t>Contribuir al cumplimiento de las metas del Programa Sectorial de Medio Ambiente y Recursos Naturales</t>
  </si>
  <si>
    <t>Contribuir a la mitigación de emisión de gases de efecto invernadero y a la adaptación a los efectos del cambio climático.</t>
  </si>
  <si>
    <t>Contribuir a incrementar el flujo de bienes y servicios provenientes de los bosques, selvas y zonas áridas de México, contribuir a incrementar el PIB y competitividad del sector y contribuir a mejorar la calidad de vida de los habitantes de las zonas forestales del país</t>
  </si>
  <si>
    <t>Contribuir al abastecimiento de la demanda nacional de materias primas maderables y no maderables incrementando su produccion..</t>
  </si>
  <si>
    <t>Contribuir al mejoramiento de la habitabilidad en sectores de localidades urbanas, a través del suministro del servicio de agua potable.</t>
  </si>
  <si>
    <t>Contribuir a la conservación y protección de los recursos forestales, utilizando los mecanismos de pago por servicios ambientales hidrológicos</t>
  </si>
  <si>
    <t>Contribuir a conservar y restaurar los ecosistemas para frenar el deterioro del capital natural MEDIANTE la recuperación de la vegetación forestal, la restauración de suelos y el mantenimiento de la salud de las áreas forestales.</t>
  </si>
  <si>
    <t>Se contribuye en la reduccion de la degradacion, fragmentacion y perdida de los recursos forestales y se coadyuva en la mitigación de los efectos de cambio climático</t>
  </si>
  <si>
    <t>Contribuir al mejoramiento en el uso del agua de riego en las Unidades de Riego con aprovechamiento superficial y subterráneo, mediante la rehabilitación de pozos, modernización y tecnificación de la infraestructura hidroagrícola para reducir (eficientar )el consumo del líquido en riego y alcanzar un manejo sustentable del agua.</t>
  </si>
  <si>
    <t>Contribuir a mejorar el nivel de calidad de vida de los habitantes incrementando la infraestructura de tratamiento de aguas residuales.</t>
  </si>
  <si>
    <t>Contirbuir a conservar y restaurar los ecosistemas forestales mediante el abastecimiento de planta en la ejecucion de proyectos de reforestacion</t>
  </si>
  <si>
    <t>Contribuir a la mejora de la calidad de vida de los habitantes de ejidos y comunidades preferentemente indígenas, de las zonas forestales de los estados de Durango, Guerrero, Jalisco, Michoacán, Oaxaca y Quintana Roo, incrementando el flujo de bienes y servicios de los bosques y áreas de conservación.</t>
  </si>
  <si>
    <t>Contribuir a consolidar la participación de los usuarios y la sociedad organizada en el manejo del agua y promover la cultura del buen uso.</t>
  </si>
  <si>
    <t>Contribuir a mejorar la calidad de vida de los habitantes del País, a través de la gestión integral de residuos sólidos urbanos implementando acciones del Programa Nacional para la Prevención y Gestión Integral de Residuos</t>
  </si>
  <si>
    <t>Contribuir a la conservación, protección, restauración y aprovechamiento sustentable de los recursos naturales a través de la implantación de sistemas de planeación e información institucional</t>
  </si>
  <si>
    <t>Apoyar la gestión integral de los recursos hídricos con la corresponsabilidad de los tres órdenes de gobierno, de los usuarios y de la sociedad en general</t>
  </si>
  <si>
    <t>Contribuir al fortalecimiento del estado de derecho y la seguridad nacional, a través de la integración de averiguaciones previas</t>
  </si>
  <si>
    <t>Contribuir al fortalecimiento del estado de derecho y la seguridad nacional, a través de la integración de averiguaciones previas en materia de delincuencia organizada</t>
  </si>
  <si>
    <t>Contribuir al fortalecimiento del estado de derecho y la seguridad nacional, a través de la confiabilidad del personal de la Institución</t>
  </si>
  <si>
    <t>Contribuir al fortalecimiento del estado de derecho, a través de la defensa de los intereses de la Federación</t>
  </si>
  <si>
    <t>Contribuir al fortalecimiento del estado de derecho, a través del fomento al respeto a los derechos humanos</t>
  </si>
  <si>
    <t>Contribuir al fortalecimiento del estado de derecho, a través de la actualización del personal involucrado en la procuración de justicia</t>
  </si>
  <si>
    <t>Contribuir al desarrollo del país mediante la investigación científica y desarrollo tecnológico en materia nuclear y disciplinas afines, impulsando proyectos vinculados con la sociedad.</t>
  </si>
  <si>
    <t>Contribuir al desarrollo tecnológico del Sector Eléctrico, mediante la aplicación de los resultados de la investigación en esta materia.</t>
  </si>
  <si>
    <t>Identifica la variación de la cantidad de energía eléctrica generada en un año, con respecto al año anterior|Contribuir a una economía competitiva y generadora de empleos a través de que se satisface la demanda actual y futura eléctrica de los clientes de la zona de influencia de LFC oportunamente con confiabilidad y calidad.</t>
  </si>
  <si>
    <t>Asegurar la distribución de energía eléctrica confiable y de calidad para contribuir a la prestación del servicio público de energía eléctrica</t>
  </si>
  <si>
    <t>Contribuir a reducir el consumo de electricidad, mediante la sustitución de equipos electrodomésticos.</t>
  </si>
  <si>
    <t>Contribuir a la eficiencia económica del sector eléctrico garantizando la seguridad, confiabilidad y continuidad en el servicio, a través de la aplicación del marco regulatorio.</t>
  </si>
  <si>
    <t>Asegurar que las actividades donde se involucra materiales nucleares, radiactivo y fuentes de radiación ionizante se lleven a cabo con la máxima seguridad mediante la reglamentación y supervisión de la seguridad nuclear, radiológica y física, y de las salvaguardias de las instalaciones nucleares y radiactivas, con el fin de proteger al público, a los trabajadores y al medio ambiente.</t>
  </si>
  <si>
    <t>Mejorar la eficiencia financiera de los suministradores evitando facturaciones erróneas y robo por alteraciones al medidor</t>
  </si>
  <si>
    <t>Contribuir a la generación eléctrica del país</t>
  </si>
  <si>
    <t>Garantizar el derecho a la salud de los mexicanos que carecen de Seguridad Social y que habitan en condiciones de marginación.</t>
  </si>
  <si>
    <t>Contribuir a abatir la marginación y el rezago en la población de Adultos Mayores con el fin de proveer igualdad en las oportunidades que les permitan desarrollarse con independencia y plenitud.</t>
  </si>
  <si>
    <t>Contribuir a la igualdad de oportunidades fortaleciendo la participación de las OSC en las instancias consultivas de fomento</t>
  </si>
  <si>
    <t>Contribuir a mejorar el desempeño y la rendición de cuentas de la Política de Desarrollo Social mediante el uso de la información de evaluación y medición de la pobreza.</t>
  </si>
  <si>
    <t>Contribuir a la superación de la pobreza y al mejoramiento de la calidad de vida de los habitantes de las zonas urbano-marginadas, fortaleciendo y mejorando la organización y participación social, así como el entorno urbano de dichos asentamientos.</t>
  </si>
  <si>
    <t>Contribuir al desarrollo de capacidades básicas mejorando los niveles de nutrición de la población en condiciones de pobreza patrimonial.</t>
  </si>
  <si>
    <t>Contribuir al desarrollo de capacidades básicas, mejorando la nutrición de la población que habita en localidades rurales.</t>
  </si>
  <si>
    <t>Contribuir al desarrollo de capacidades para acceder a fuentes de ingreso sostenible de la población que vive en condiciones de pobreza patrimonial, a través del apoyo económico a iniciativas productivas y el acompañamiento técnico y organizacional</t>
  </si>
  <si>
    <t>Contribuir a mejorar las fuentes de ingreso de los artesanos en situación de pobreza, mejorando sus condiciones productivas.</t>
  </si>
  <si>
    <t>Contribuir a que los mexicanos en situación de pobreza patrimonial mejoren su calidad de vida a través de acciones de vivienda.</t>
  </si>
  <si>
    <t>Contribuir con el fortalecimiento de los vínculos de los mexicanos en el exterior con sus comunidades de origen, realizando acciones coordinadas con los tres órdenes de gobierno que permitan mejorar la calidad de vida en dichas comunidades</t>
  </si>
  <si>
    <t>Contribuir a abatir el rezago que enfrentan los jornaleros agrícolas y sus familias mediante acciones orientadas a generar la igualdad de oportunidades y la ampliación de sus capacidades.</t>
  </si>
  <si>
    <t>Contribuir a la igualdad de oportunidades construyendo capital social mediante el fortalecimiento de actores sociales</t>
  </si>
  <si>
    <t>Contribuir a abatir el rezago en el ingreso de hombres y mujeres de 16 años o más, en zonas de alta marginación y alto índice de desempleo, mediante la entrega de un apoyo temporal en su ingreso por su participación en proyectos de beneficio comunitario</t>
  </si>
  <si>
    <t>Contribuir a la ruptura del ciclo intergeneracional de la pobreza extrema, favoreciendo el desarrollo de las capacidades en educación, salud y nutrición de las familias beneficiarias de Oportunidades</t>
  </si>
  <si>
    <t>Contribuir a que las familias rurales e indígenas que habitan en localidades de alta y muy alta marginación de hasta 5,000 habitantes en situación de pobreza patrimonial mejoren su calidad de vida a través de acciones de vivienda.</t>
  </si>
  <si>
    <t>Contribuir al desarrollo de las capacidades básicas mejorando la nutrición de la población</t>
  </si>
  <si>
    <t>Contribuir a disminuir la violencia contra las mujeres, a través de la prevención, detección y atención que brindan las Instancias de las Mujeres en las Entidades Federativas</t>
  </si>
  <si>
    <t>Contribuir a abatir el rezago en materia de acceso y permanencia en el trabajo que enfrentan las madres trabajadoras y padres solos con hijos entre 1 y 3 años 11 meses (un día antes de cumplir los 4 años) en hogares con ingresos de hasta 6 salarios mínimos incrementando la oferta y apoyando la demanda de los servicios de cuidado infantil.</t>
  </si>
  <si>
    <t>Contribuir a mejorar la calidad de vida y la seguridad ciudadana, preferentemente de la población en condición de marginación, mediante el rescate de espacios públicos en las ciudades y zonas metropolitanas de 50,000 o más habitantes.</t>
  </si>
  <si>
    <t>Contribuir a abatir el rezago que enfrentan los adultos mayores de 70 años y más mediante acciones orientadas a fomentar su protección social.</t>
  </si>
  <si>
    <t>Contribuir a mejorar la calidad de vida en las ciudades, otorgando seguridad jurídica a los hogares en condiciones de pobreza patrimonial que viven en asentamientos humanos irregulares, para consolidar ciudades eficientes, seguras y competitivas.</t>
  </si>
  <si>
    <t>Contribuir a la reducción de las disparidades regionales a través de infraestructura social que permita la integración de las regiones marginadas a los procesos de desarrollo y detone las potencialidades productivas.</t>
  </si>
  <si>
    <t>Contribuir a la integración de las regiones a los procesos de desarrollo para disminuir las disparidades regionales, mediante la coordinación intersectorial, interinstitucional y entre niveles de gobierno.</t>
  </si>
  <si>
    <t>Contribuir a la productividad y competitividad de los destinos turísticos a través de la conservación y mantenimiento de los CIP S (Centros Integralmente Planeados)</t>
  </si>
  <si>
    <t>Crecimiento económico mediante el incremento del turismo en México</t>
  </si>
  <si>
    <t>Crecimiento economico mediante el incremento del turismo en Mexico</t>
  </si>
  <si>
    <t>Contribuir al crecimiento económico</t>
  </si>
  <si>
    <t>Crecimiento económico mediante el incremento del turismo en México.</t>
  </si>
  <si>
    <t>Contribuir a ampliar las oportunidades educativas para reducir desigualdades entre grupos sociales, cerrar brechas e impulsar la equidad</t>
  </si>
  <si>
    <t>Actualizar las bases de datos de inteligencia policial para mantener un canal de información que facilite la coordinación y colaboración entre las autoridades de los tres órdenes del gobierno</t>
  </si>
  <si>
    <t>Efectuar operativos de disuasión y de apoyo a solicitud de las autoridades federales, estatales y municipales en instalaciones estratégicas de jurisdicción federal contribuyendo a la prevención del delito y combate a la delincuencia</t>
  </si>
  <si>
    <t>Proteger a la sociedad contra la delincuencia mediante el confinamiento de quienes la dañan en ambientes controlados de reclusión y generar condiciones de reinserción social basadas en el trabajo, la capacitación para el mismo, la educación, la salud y el deporte.</t>
  </si>
  <si>
    <t>Establecer acuerdos de coordinación permitiendo la implantación de la Estrategia Nacional de Seguridad Pública</t>
  </si>
  <si>
    <t>Incorporar tecnologías de información y telecomunicaciones a la función policial para crear interconexiones de bases de datos a nivel federal, estatal y municipal, y generar estrategias coordinadas de prevención y combate al delito.</t>
  </si>
  <si>
    <t>Contribuir al incremento de la competitividad del país mediante el desarrollo científico, tecnológico y de innovación.</t>
  </si>
  <si>
    <t>Contribuir al desarrollo regional del país mediante el fortalecimiento de los sistemas locales de ciencia, tecnología e innovación.</t>
  </si>
  <si>
    <t>Contribuir al incremento de la competitividad del país mediante el desarrollo científico, tecnológico y de innovación</t>
  </si>
  <si>
    <t>Contribuir al desarrollo regional del país mediante el fortalecimiento de los sistemas locales de ciencia, tecnología e innovación</t>
  </si>
  <si>
    <t>Contribuir a mejorar las condiciones de salud y bienestar de la población derechohabiente reduciendo la morbilidad y mortalidad por enfermedades prevenibles y las relacionadas con la salud reproductiva</t>
  </si>
  <si>
    <t>Contribuir a mejorar las condiciones de salud y bienestar de la población derechohabiente reduciendo la morbilidad y mortalidad por enfermedades prevenibles y las relacionadas con la salud reproductiva.</t>
  </si>
  <si>
    <t>Contribuir a Consolidar la investigación en salud en el IMSS mediante la generación de productos científicos</t>
  </si>
  <si>
    <t>Contribuir a elevar los niveles de vida de la población mediante la calidad y oportunidad en el otorgamiento de las prestaciones sociales a los trabajadores del IMSS y población en general, en cuanto a los servicios de Tiendas de Autoservicio, Centros Vacacionales y Velatorios</t>
  </si>
  <si>
    <t>Incrementar la satisfacción de usuarios mediante un servicio de calidad que garantice una gestión migratoria eficiente y segura</t>
  </si>
  <si>
    <t>Dar cumplimientoa la Ley Federal de los trabajadores al servicio del Estado, reglamentaria del apartado B del Art. 123 Constitucional mediante la resolución de las demandas presentadas</t>
  </si>
  <si>
    <t>Contribuir a la cultura de la No Discriminación otorgando el reconocimiento a las instituciones públicas, privadas y sociales, así como particulares que se hayan hecho acreedores al mismo.</t>
  </si>
  <si>
    <t>Dar certeza jurídica a los propietarios de vehículos mediante el registro de vehículos en la base de datos del Registro Público Vehicular previa verificación fisica y documental.</t>
  </si>
  <si>
    <t>Contribuir en la consolidacion de un régimen democrático, a través del acuerdo y el diálogo entre los Poderes de la Unión, los órdenes de gobierno, los partidos políticos, lo actores sociales y los ciudadanos.</t>
  </si>
  <si>
    <t>Contribuir a que la sociedad mexicana asuma los valores democráticos y cívicos, y cuente con mecanismos eficaces de participación ciudadana y espacios de diálogo con organizaciones políticas y sociales, de manera que se sienta corresponsable de las decisiones públicas.</t>
  </si>
  <si>
    <t>Los programas de comunicación social y de mercadotécnia de las dependencias y entidades de la Adminsiatrción Pública Federal que les aplique el Acuerdo, son supervisados y regulados para verificar que contengan campañas de difusión en medios electrónicos por tiempos oficiales así como por medios comerciales y medios públicos.</t>
  </si>
  <si>
    <t>Coadyuvar a las entidades federativas para la modernización del Sistema de Justicia Penal.</t>
  </si>
  <si>
    <t>Concertar con cada una de las 32 entidades federativas, que el destino de los recursos FASP 2010 se ajusten al destino marcado por la Ley de Coordinación Fiscal, la Ley General del Sistema Nacional de Seguridad Pública, a los acuerdos del Consejo Nacional de Seguridad Pública y demás normatividad aplicable.</t>
  </si>
  <si>
    <t>Los municipios remitiran reportes trimestriales que reflejen el ejercicio de los recursos federales</t>
  </si>
  <si>
    <t>Contribuir a intensificar permanentemente la protección y la defensa de los derechos de los mexicanos en el exterior mediante una serie de programas que permitan un mayor alcance de las acciones consulares.</t>
  </si>
  <si>
    <t>Contribuir a la defensa de los inteses del país y de sus nacionales en litigios internacionales, interviniendo, coordinando y asesorando en la preparación de presentaciones y documentos que se requieran.</t>
  </si>
  <si>
    <t>Mantener la soberanía de México en la frontera mediante la aplicación y el cumplimiento de los tratados y acuerdos en materia de límites y aguas entre México con los Estados Unidos de América, Guatemala y Belíce, para la defensa de los intereses de México.</t>
  </si>
  <si>
    <t>Apoyar al desarrollo nacional a través de la promoción integral de México en el mundo.</t>
  </si>
  <si>
    <t>Contribuir a una efectiva inserción de México en el mundo, mediante su liderazgo como interlocutor político, socioeconómico y de cooperación internacional.</t>
  </si>
  <si>
    <t>Promover en forma integral la cultura nacional para mejorar la imagén de México en el exterior de acuerdo a las prioridades y lineamientos de politica exterior.</t>
  </si>
  <si>
    <t>Contribuir a la participación de México en los organismos internacionales.</t>
  </si>
  <si>
    <t>Contribuir al pleno ejercicio del derecho de acceso a la información y a la protección de los datos personales.</t>
  </si>
  <si>
    <t>Contribuir a Aumentar la penetración del Sistema Financiero fortaleciendo las EACP e IFNB</t>
  </si>
  <si>
    <t>Contribuir a la generacion de empleos mejorando la competitividad de las empresas con inversiones de fondos de capital privado</t>
  </si>
  <si>
    <t>Contribuir a facilitar el acceso al crédito en el medio rural, fortaleciendo las estructuras de coordinación, gestión de procesos y promoviendo la innovación tecnológica en las organizaciones de productores.</t>
  </si>
  <si>
    <t>Contribuir a Aumentar la penetración del Sistema Financiero a través de la Infraestructura Bancaria de Bansefi</t>
  </si>
  <si>
    <t>Contribuir a la democratización del sistema financiero fortaleciendo su papel como detonador del crecimiento, la equidad y el desarrollo de la economía nacional, sin poner en riesgo la solvencia del sistema en su conjunto.</t>
  </si>
  <si>
    <t>Contribuir exitosamente a la consecución de los fines del Estado Mexicano dirigidos a impedir la realización de operaciones con recursos de procedencia ilícita y de financiamiento al terrorismo, así como para recuperar a favor del Estado, la mayor cantidad de los recursos involucrados.</t>
  </si>
  <si>
    <t>Contribuir a la consolidación del Sistema Nacional de Pensiones mediante la regulación, inspección y vigilancia de las entidades participantes del SAR, lo cual fortalecerá la seguridad y el crecimiento a largo plazo de los recursos administrados por las Afores</t>
  </si>
  <si>
    <t>Contribuir a que todas las entidades financieras supervisadas por la CNBV cumplan la normatividad que les es aplicable o en su caso, aplicar medidas correctivas para que cumplan.</t>
  </si>
  <si>
    <t>Verificar el ejercicio transparente de los recursos públicos asignados al cumplimiento de metas y objetivos de la Institución, en beneficio de los pueblos y comunidades indígenas.</t>
  </si>
  <si>
    <t>Contribuir al fortalecimiento de los Ingresos Públicos del Gobierno Federal a través de una política impositiva eficiente, equitativa y promotora de la competitividad.</t>
  </si>
  <si>
    <t>Contribuir a la consolidación de las Finanzas Públicas y la administración de la Deuda Pública promoviendo de manera transparente, responsable, eficiente y equitativa un entorno de estabilidad.</t>
  </si>
  <si>
    <t>Contribuir al desarrollo de las haciendas públicas de los tres órdenes de gobierno, a través del fortalecimiento del Sistema Nacional de Coordinación en materia de ingreso.</t>
  </si>
  <si>
    <t>Contribuir a la igualdad entre mujeres y hombres mediante el fortalecimiento de las capacidades institucionales de las Instancias de las Mujeres en las Entidades Federativas</t>
  </si>
  <si>
    <t>Contribuir a satisfacer las necesidades de vivienda en un entorno sustentable complementando la capacidad de compra de la población de bajos ingresos</t>
  </si>
  <si>
    <t>Contribuir a que los habitantes de las localidades indígenas elegibles (población potencial) superen el aislamiento y dispongan de bienes y servicios básicos mediante la construcción de obras de infraestructura básica.</t>
  </si>
  <si>
    <t>Contribuir a mejorar las condiciones económicas de la población indígena asociada a los Fondos.</t>
  </si>
  <si>
    <t>Contribuir a que las mujeres indígenas beneficiarias del Programa, incrementen su participación en la toma de decisiones mediante la instalación de proyectos productivos</t>
  </si>
  <si>
    <t>Contribuir al desarrollo económico de la población indígena, mediante el aprovechamiento de su patrimonio natural y cultural.</t>
  </si>
  <si>
    <t>Contribuir al desarrollo económico de la población indígena, en los municipios atendidos por el programa, mediante el apoyo a proyectos productivos que aumenten sus ingresos.</t>
  </si>
  <si>
    <t>Contribuir al mejoramiento de la gestión pública en materia de vivienda sustentable en Estados y Municipios</t>
  </si>
  <si>
    <t>Contribuir a la difusión de la cultura de los pueblos y comunidades indígenas</t>
  </si>
  <si>
    <t>Contribuir a mejorar las condiciones de salud de la población indígena que requieran atención de tercer nivel.</t>
  </si>
  <si>
    <t>Contribuir a preservar la biodiversidad y los ecosistemas en Municipios donde se asienta la población indígena mediante la conservación y el manejo adecuado de sus recursos naturales.</t>
  </si>
  <si>
    <t>Contribuir a que los indígenas privados de la libertad accedan a la justicia en condiciones de igualdad.</t>
  </si>
  <si>
    <t>Contribuir a fomentar el ahorro popular a plazo, asi como la educación finaciera como instrumento para favorecer el proceso de inclusión financiera, fortalecer las redes de distribución de productos y servicios financieros de Bansefi y en general del Sector atendido por Bansefi; y fomentar el proceso de adopcion y uso de la plataforma tecnológico de Bansefipor parte de las SACP y otras EFNB a través de otorgamiento de apoyos</t>
  </si>
  <si>
    <t>Contribuir a la igualdad entre mujeres y hombres</t>
  </si>
  <si>
    <t>Contribuir a que los productores rurales y pesqueros incrementen su nivel de ingreso mediante la capitalización de sus unidades económicas.</t>
  </si>
  <si>
    <t>Contribuir a la condición de sanidad e inocuidad agroalimentaria mediante areas libres de plagas y enfermedades en el territorio nacional</t>
  </si>
  <si>
    <t>Contribuir a dar certidumbre jurídica a la tenencia de la tierra mediante la expedición de constancias y estudios de coeficientes de agostadero y/o clase de tierras.</t>
  </si>
  <si>
    <t>Contribuir a que los productores dispongan de las tecnologías generadas</t>
  </si>
  <si>
    <t>Contribuir a la sustentabiliad de la actividad pesquera mediante la reducción de capturas incidentales en la pesca de atún con redes de cerco en el Pacífico Oriental.</t>
  </si>
  <si>
    <t>Contribuir al mejoramiento del volumen de la producción pecuaria incrementando las innovaciones y tecnologías aplicadas en el sector por los productores.</t>
  </si>
  <si>
    <t>Contribuir a incrementar la producción en condiciones competititvas y sustentables, mediante el desarrollo de capacidades de los integrantes del sistema producto.</t>
  </si>
  <si>
    <t>Contribuir a mejorar los ingresos de los productores acuicolas y pesqueros organizados en sistemas producto mediante acciones estratégicas</t>
  </si>
  <si>
    <t>Contribuir al uso eficiente del agua en las Unidades y Distritos de Riego mediante la tecnificación del riego.</t>
  </si>
  <si>
    <t>Formar y actualizar a los profesionales del medio marítimo-portuario así como coadyuvar con la seguridad y la protección del mismo.</t>
  </si>
  <si>
    <t>Supervisar y cumplir con los programas de conservación y modernización de la infraestructura y la operación del equipo ferroviario.</t>
  </si>
  <si>
    <t>Es la prestación de servicio pública de correos, que permita contribuir a satisfacer las necesidades de comunicación de la población mediante: incrementar la cobertura en todo el territorio nacional; ofrecer el acceso a una diversidad de servicios postales ajustando la oferta a las necesidades de la sociedad; reducir los tiempos de entrega de la materia postal; promover una mejor calidad y fortalecer los recursos tecnológicos.</t>
  </si>
  <si>
    <t>Contribuir a que la Secretaría de Comunicaciones y Transportes pueda ofrecer una infraestructura y servicios de transporte más seguros y eficientes a la ciudadanía mediante la incorporación de los resultados de investigación, estudios, proyectos y una mejor capacitación en materia de transporte</t>
  </si>
  <si>
    <t>Contribuir al desarrollo, modernización y mantenimiento de la infraestructura ferroviaria</t>
  </si>
  <si>
    <t>Incrementar los niveles de seguridad de la infraestructura y los servicios del sector a través del cumplimiento de la normatividad en materia de transporte</t>
  </si>
  <si>
    <t>Kilómetros supervisados en la construcción y/o modernización de carreteras</t>
  </si>
  <si>
    <t>Contribuir a lograr la uniformidad de las mediciones en el país con la exactitud apropiada a cada aplicación.</t>
  </si>
  <si>
    <t>Contribuir a mejorar las condiciones de inserción de los emprendedores en situación de pobreza al sistema productivo nacional mediante el apoyo que se les brinda para crear y desarrollar microempresas</t>
  </si>
  <si>
    <t>Contribuir a que el mercado mexicano opere en condiciones de competencia sana.</t>
  </si>
  <si>
    <t>Contribuir a la generación de ocupaciones entre la población emprendedora</t>
  </si>
  <si>
    <t>Registrar el número de empresas certificadas/verificadas en algún modelo de calidad relacionado con las tecnologías de la información.</t>
  </si>
  <si>
    <t>Contribuir al desarrollo económico del país mediante las agendas sectoriales de competitividad</t>
  </si>
  <si>
    <t>Coordinar las relaciones y el desarrollo de las acciones que correspondan a la Secretaría en atención a las solicitudes y requerimientos del Congreso de la Unión, así como con los sectores privado y social;</t>
  </si>
  <si>
    <t>Políticas públicas implementadas que facilitan el quehacer de empresas y emprendedores e incrementan su competitividad.</t>
  </si>
  <si>
    <t>Dirigir la política de comunicación social de la Secretaría de conformidad con los lineamientos que al respecto emita la Secretaría de Gobernación;</t>
  </si>
  <si>
    <t>Contribuir a mejorar las condiciones de inserción de las mujeres rurales emprendedoras en situación de pobreza al sistema productivo nacional mediante el apoyo que se les brinda para crear y desarrollar microempresas.</t>
  </si>
  <si>
    <t>Contribuir a mejorar las condiciones de inserción de los emprendedores en situación de pobreza al sistema productivo nacional mediante el apoyo que se les brinda para crear y desarrollar microempresas.</t>
  </si>
  <si>
    <t>Contribuir a potenciar la competitividad y productividad de las industrias de alta tecnología.</t>
  </si>
  <si>
    <t>Promover el Empleo en Zonas Marginadas</t>
  </si>
  <si>
    <t>Contribuir al desarrollo económico de México mediante el fortalecimiento de los sectores industriales</t>
  </si>
  <si>
    <t>Contibuir a eliminar las desventajas y ampliar las oportunidades de aprendizaje produciendo y distribuyendo los libros de texto y materiales educativos gratuitos a los niños y niñas inscritos en la educación básica y que durante su proceso de tránsito en el sistema educativo cuenten con los libros y material educativos.</t>
  </si>
  <si>
    <t>Contribuir al fortalecimiento de la educación a través de la producción y edición de libros y materiales educativos (DGME-COLMEX)</t>
  </si>
  <si>
    <t>Contribuir con el desarrollo y utilización de nuevas tecnologías en el sistema educativo, mediante la dotación de equipos de recepción satelital.</t>
  </si>
  <si>
    <t>Contribuir al desarrollo integral de la población de 15 años y más formando para y en el trabajo.</t>
  </si>
  <si>
    <t>Contribuir a mejorar el nivel de competencias de los trabajadores, y de los egresados de la educación media superior, formación profesional y técnica; y, por ese medio, sus posibilidades de empleabilidad.</t>
  </si>
  <si>
    <t>Contribuir a reducir la pobreza extrema y asegurar la igualdad de oportunidades y la ampliación de capacidades para que todos los mexicanos mejoren significativamente su calidad de vida y tengan garantizados alimentación, salud, educación, vivienda digna y un medio ambiente adecuado para su desarrollo tal y como lo establece la constitución, mediante impartir enseñanza a nivel de licienciatura y posgrado, en los diversos campos científicos, tecnológicos y humanísticos, con el propósito de formar profesionales que contribuyan al desarrollo nacional; así como formar académicos y profesionales en los niveles de maestría y doctorado, que coadyuven al fomento, desarrollo, fortalecimiento e innovación en la investigación y la docencia.</t>
  </si>
  <si>
    <t>Contribuir a que todos los mexicanos tengan acceso a la participación y disfrute de las manifestaciones artísticas y del patrimonio cultural , histórico y artístico del país, como parte de su pleno desarrollo como seres humanos, a través de la producción de bienes y prestación de servicios culturales.</t>
  </si>
  <si>
    <t>Contribuir al desarrollo cultural de los mexicanos a través de la conservación, protección, preservación, difusión y aprovechamiento del patrimonio cultural nacional</t>
  </si>
  <si>
    <t>Contribuir al fortalecimiento de las competencias comunicativas de los estudiantes de eduación básica mediante la instalación y uso de las Bibliotecas Escolares y de Aula.</t>
  </si>
  <si>
    <t>Contribuir a que las personas tengan opciones para potenciar su desarrollo y el hábito de la lectura mediante la oferta editorial.</t>
  </si>
  <si>
    <t>Contribuir con programas con perspectiva de juventud. Los jóvenes son integrados al desarrollo nacional considerándolos actores sociales por la sociedad en general.</t>
  </si>
  <si>
    <t>Contribuir al mejoramiento de la calidad de la fuerza laboral mexicana para fortalecer la competitividad económica del país, a través de proyectar, organizar y promover el desarrollo de los Sistemas Normalizado de Competencia Laboral y de Certificación de Competencia Laboral</t>
  </si>
  <si>
    <t>CONTRIBUIR A AMPLIAR LAS OPORTUNIDADES EDUCATIVAS PARA REDUCIR DESIGUALDADES NTRE GRUPOS SOCIALES, CERRAR BRECHAS E IMPULSAR LA EQUIDAD EN EL SECTOR EDUCATIVO</t>
  </si>
  <si>
    <t>Contribuir en la vigilancia del ejercicio profesional de nuestro pais y salvaguardar los intereses de la sociedad.</t>
  </si>
  <si>
    <t>Alcanzar un alto nivel de Cultura Autoral en México incrmentando el interes de los ususarios por resguardar sus derechos.</t>
  </si>
  <si>
    <t>Contribuir de forma rápida en la cobertura de educación superior utilizando un esquema piloto novedoso de financiamiento que evita la dotación extemporánea de la infraestructura educativa y la dotación ineficiente de los servicios de apoyo a la operación institucional.</t>
  </si>
  <si>
    <t>Contribuir al mejoramiento y ampliación de la infraestructura física educativa pública, atendiendo las necesidades de la comunidad escolar en la materia</t>
  </si>
  <si>
    <t>Contribuir al mejoramiento y ampliación de la infraestructura física educativa pública, con la participación de los tres órdenes de Gobierno y de la sociedad</t>
  </si>
  <si>
    <t>Contribuir a elevar la calidad de la educación realizando acciones para el mejoramiento de la infraestructura física educativa del país.</t>
  </si>
  <si>
    <t>Consolidar un sistema nacional de ciencia y tecnología que responda a las demandas prioritarias del país, que de solución a necesidades específicas y que contribuya a evaluar el nivel de vida y el bienestar de la población.</t>
  </si>
  <si>
    <t>Contribuir a la elevar la calidad de la educación mediante el programa de formación docente, para que los estudiantes mejorer su nivel de logro educativo.</t>
  </si>
  <si>
    <t>Contribuir a ampliar las oportunidades educativas para reducir las desigualdades entre grupos sociales.</t>
  </si>
  <si>
    <t>Contribuir a elevar la calidad de la educación básica mediante la aplicación de Políticas de Desarrollo Curricular</t>
  </si>
  <si>
    <t>Contribuir a una mejor Certeza Jurídica mediante la asesoría brindada al Sector Educativo</t>
  </si>
  <si>
    <t>Contribuir a elevar la calidad de la educación para que los estudiantes mejoren su nivel de logro educativo, cuenten con medios para tener acceso a un mayor bienestar y contribuyan al desarroollo nacional mediante la atención eficiente de las demandas de la población relacionadas con el Sistema Educativo Nacional, en los términos de la Ley General de Educación.</t>
  </si>
  <si>
    <t>Contribuir al fortalecimiento, revitalización y desarrollo de las lenguas indígenas mediante la difusión de los derechos lingüisticos de los pueblos y comunidades indígenas nacionales.</t>
  </si>
  <si>
    <t>Contribuir a elevar la calidad de la educación en igualdad de oportunidades para todos los mexicanos mediante la promoción de la cooperación internacional con organismos regionales e internacionales especializados en educación</t>
  </si>
  <si>
    <t>Contribuir al desarrollo de la educación y la cultura en igualdad de oportunidades para todos los mexicanos mediante la promoción de la coperación con organismos internacionales especializados en la educación y la cultura.</t>
  </si>
  <si>
    <t>Contribuir a generar equidad educativa para los niños y jóvenes del país para combatir el rezago educativo en educación inicial y básica mediante la instalación de los servicios educativos comunitarios y el fomento a la continuidad educativa</t>
  </si>
  <si>
    <t>Contribuir a disminuir las desigualdades en las oportunidades educativas entre grupos sociales de jóvenes y adultos sin educación básica.</t>
  </si>
  <si>
    <t>Contribuir a lograr la equidad educativa en los programas de licenciatura y técnico superior universitario que ofrezcan las instituciones públicas de educación superior mediante el otorgamiento de becas a jóvenes de familias con ingresos menores o iguales a 3 salarios mínimos.</t>
  </si>
  <si>
    <t>Contribuir a la mejora del logro educativo de los alumnos en escuelas públicas de educación básica.</t>
  </si>
  <si>
    <t>Contribuir a incrementar el número de estudiantes en programas educativos de nivel TSU y Licenciatura acreditados por organismos reconocidos por el COPAES y/o en el nivel 1 de los CIEES.</t>
  </si>
  <si>
    <t>Contribuir a mantener el número de estudiantes en programas educativos de nivel TSU y Licenciatura acreditados por organismos reconocidos por el COPAES y/o en el nivel 1 de los CIEES.</t>
  </si>
  <si>
    <t>Contribuir a la ampliación de oportunidades educativas de alumnos con necesidades educativas especiales, mediante el apoyo de los servicios de educación especial a escuelas de educación básica</t>
  </si>
  <si>
    <t>Contribuir a elevar la equidad mejorando la calidad y pertinencia de la educación superior</t>
  </si>
  <si>
    <t>Contribuir a generar equidad educativa para los niños y jóvenes del país para combatir el rezago educativo en educación inicial y básica mediante las acciones compensatorias del CONAFE</t>
  </si>
  <si>
    <t>Contribuir a la reducción del rezago educativo de las niñas y las jóvenes en situación de vulnerabilidad, agravada por el embarazo y la maternidad</t>
  </si>
  <si>
    <t>Contribuir a mejorar el logro educativo a través de la profesionalización de Figuras Educativas</t>
  </si>
  <si>
    <t>Contribuir a la formación académica y profesional de los futuros maestros, de las Escuelas Normales Públicas, mediante apoyo económico que favorezca el desarrollo de la práctica docente y el servicio social.</t>
  </si>
  <si>
    <t>Contribuir para que la población mexicana realice actividades físicas y deportivas de manera regular y sistemática que genere un habito de vida.</t>
  </si>
  <si>
    <t>Contribuir al fomento del Deporte en la población mexicana.</t>
  </si>
  <si>
    <t>Mejorar los resultados deportivos en las competencias fundamentales del ciclo olímpico.</t>
  </si>
  <si>
    <t>Contribuir a procesos culturales comunitarios a través de apoyo financiero a proyectos culturales en la sociedad mexicana</t>
  </si>
  <si>
    <t>Contribuir al ofrecimiento de una Educación Integral que equilibre la formación en valores ciudadanos, el desarrollo de competencias y la adquisición de conocimientos, a través de actividades regulares del aula, la práctica docente y el ambiente institucional para fortalecer la convivencia democrática e intercultural.</t>
  </si>
  <si>
    <t>Contribuir a la formación cívica y ética de los alumnos de Educación Básica.</t>
  </si>
  <si>
    <t>Contribuir a ampliar las oportunidades educativas en los niveles media superior y superior de Organismos Descentralizados Estatales mediante la atención de la demanda educativa en estos organismos.</t>
  </si>
  <si>
    <t>Contribuir a atender los problemas estructurales de las instituciones de educación superior postergando la posibilidad de la inviabilidad financiera por el pago de su sistema de pensiones para las Universidades Públicas Estatales</t>
  </si>
  <si>
    <t>Contribuir a atender los problemas estructurales de las instituciones de educación superior mediante el incremento de costo por alumno en las Universidades Publicas Estatales.</t>
  </si>
  <si>
    <t>Contribuir a la mejora de la calidad del servicio prestado por el personal administrativo de las Universidades Publicas Estatales con el incremento de matricula dentro de las instituciones</t>
  </si>
  <si>
    <t>Contribuir a ampliar la cobertura con equidad en las Instituciones de Educación Superior del país mediante el apoyo para incrementar la matrícula en las instituciones.</t>
  </si>
  <si>
    <t>Contribuir a que los estudiantes mejoren su nivel de logro educativo mediante un desarrollo sostenido con calidad y pertinencia de las Universidades Públicas Estatales y con Apoyo Solidario.</t>
  </si>
  <si>
    <t>Contribuir a la conformacion de un nuevo modelo de financiamiento de la educacion superior con esquemas de asignacion, objetivos y transparencia.</t>
  </si>
  <si>
    <t>Contribuir a ampliar las oportunidades educativas para reducir desigualdades entre grupos sociales, fortaleciendo el apoyo económico y social de los alumnos.</t>
  </si>
  <si>
    <t>Contribuir a la integración de la escuela como valor cultural de la comunidad.</t>
  </si>
  <si>
    <t>Construcción de cinco Centros de Excelencia Académica para la Educación Normal</t>
  </si>
  <si>
    <t>Contribuir a ampliar las oportunidades educativas mediante el otorgamiento de becas a estudiante de educación media superior, superior y posgrado</t>
  </si>
  <si>
    <t>Contribuir a ampliar el desarrollo educativo, cultural, científico y artístico del país.</t>
  </si>
  <si>
    <t>Contribuir al aumento en la calidad de vida de los jóvenes a través de la instrumentación de políticas públicas transversales que garanticen las condiciones necesarias para el desarrollo integral de los jóvenes</t>
  </si>
  <si>
    <t>Contribuir a ampliar la cobertura de los servicios de educación superior pública, mediante la expasión de la educación no presencial y a distancia enfatizando la atención de regiones y grupos que carecen de acceso a servicios escolarizados</t>
  </si>
  <si>
    <t>Contribuir a ampliar las oportunidades educativas proporcionando servicios educativosd del nivel superior en la modalidad abierta y a distancia a las personas con discapacidad auditiva, motriz ó visual.</t>
  </si>
  <si>
    <t>Contribuir a ampliar las oportunidades educativas en el nivel Medio Superior y Capacitación para el Trabajo, por medio del fortalecimiento al desarrollo de la infraestructura educativa</t>
  </si>
  <si>
    <t>Contribución a la ampliación de oportunidades en el nivel Medio Superior y Capacitación para el Trabajo, por medio del fortalecimiento al desarrollo de la infraestructura educativa.</t>
  </si>
  <si>
    <t>Contribuir a ampliar la cobertura de la Educación Superior en el país mediante la oferta de servicios educativos pertinentes y reconocidos por su calidad.</t>
  </si>
  <si>
    <t>Fortalecer el Subsistema de Escuelas Normales</t>
  </si>
  <si>
    <t>Conribuir a elevar la calidad de la educación media superior, por medio del fortalecimiento del personal de los planteles</t>
  </si>
  <si>
    <t>Contribuir a elevar la calidad de la educación media superior, por medio del fortalecimiento del personal de los planteles.</t>
  </si>
  <si>
    <t>Contribuir a ampliar las oportunidades educativas en el nivel Superior</t>
  </si>
  <si>
    <t>Contribuir a mejorar las condiciones de salud de la población mediante la formación de especialistas médicos orientados al perfil epidemiológico</t>
  </si>
  <si>
    <t>Contribuir a la profesionalización de los recursos humanos que fortalezcan la toma de decisiones, a través de la capacitación técnica y gerencial.</t>
  </si>
  <si>
    <t>Contribuir a prestar servicios de salud con calidad y seguridad a través de la conservación y el mantenimiento de la infraestructura física en salud</t>
  </si>
  <si>
    <t>Contribuir a mejorar la salud de la población mediante la generación del conocimiento científico relacionado</t>
  </si>
  <si>
    <t>Contribuir a mejorar las condiciones de salud de la población mediante la prevención y atención de las adicciones.</t>
  </si>
  <si>
    <t>Contribuir a la disminución de la mortalidad en los menores de 5 años de edad</t>
  </si>
  <si>
    <t>Contribuir a mejorar las condiciones de salud de la población mediante la prevención y control epidemiológico adecuado</t>
  </si>
  <si>
    <t>Contribuir a la protección de la salud de la población mediante la regulación, control y fomento sanitario de los 7 ámbitos de competencia (alimentos; insumos a la salud; establecimientos de atención médica; exposición a riesgos sanitarios por otros productos y servicios, tabaco y alcohol; emergencias sanitarias; riesgos ambientales y riesgos laborales) de la Comisión Federal para la Protección contra Riesgos Sanitarios.</t>
  </si>
  <si>
    <t>Fortalecer el papel rector de la Secretaría de Salud, mediante el adecuado funcionamiento de los servicios de atención médica, con base en la promoción del óptimo desarrollo de la bioética, asistencia social y protección del paciente, de acuerdo a las disposiciones normativas aplicables, en el marco de la emisión de guías nacionales de apoyo en investigación y atención hospitalaria, y en el establecimiento de una estrategia educativa para los profesionales de la salud, que permita garantizar una relación armónica entre los prestadores de servicios médicos y los usuarios de éstos.</t>
  </si>
  <si>
    <t>Contribuir a mejorar las condiciones de salud de la población a través de acciones adecuadas de promoción de la salud, prevención y control de enfermedades</t>
  </si>
  <si>
    <t>Contribuir a reducir las brechas o desigualdades en salud previniendo nuevas infecciones por VIH en los grupos vulnerables y atendiendo oportunamente a los portadores.</t>
  </si>
  <si>
    <t>Contribuir a mejorar la salud reproductiva de la población de responsabilidad de la Secretaría de Salud, mediante la ampliación de la prestación de servicios con perspectiva de género y derechos humanos.</t>
  </si>
  <si>
    <t>Contribuir a mejorar el acceso, calidad y seguridad de los servicios de atención médica a las mujeres durante el embarazo, el parto y el puerperio.</t>
  </si>
  <si>
    <t>Contribuir a mejorar la salud de la población mediante la prevención del sobrepeso y la obesidad</t>
  </si>
  <si>
    <t>Contribuir a que la población de los municipios de 500 a 2500 habitantes mejoren la calidad de su salud a través del control de los determinates potencialmente modificables que inciden en la misma.</t>
  </si>
  <si>
    <t>Contribuir a reducir las brechas o desigualdades en salud mediante intervenciones focalizadas a Personas con Discapacidad y sus Familias por medio de la instrumentación de proyectos de los Sistemas Estatales DIF, Sistemas Municipales DIF y Organizaciones de la Sociedad Civil que promuevan su desarrollo integral.</t>
  </si>
  <si>
    <t>Contribuir a reducir las brechas o desigualdades en salud mediante intervenciones focalizadas en grupos vulnerables y comunidades marginadas, instrumentando el conocimiento de las niñas, niños y adolescentes para evitar situaciones de riesgo.</t>
  </si>
  <si>
    <t>Contribuir a reducir las brechas o desiguladades en salud mediante intervenciones focalizadas en grupos vulnerables y comunidades marginadas mejorando el desarrollo integral de las familias y las comunidades para disminuir las condiciones las vulnerabilidad.</t>
  </si>
  <si>
    <t>Contribuir a reducir las brechas o desigualdades en salud a través de la oferta de servicios de prevención, promoción y atención médica ambulatoria a la población sin acceso o con acceso limitado a los servicios de salud.</t>
  </si>
  <si>
    <t>Contribuir a la disminución del empobrecimiento por motivos de salud mediante el aseguramiento médico universal de los niños sin seguridad social nacidos a partir del 1º de diciembre de 2006</t>
  </si>
  <si>
    <t>Contribuir a mejorar la calidad de los servicios de salud en los establecimientos de salud, en beneficio de los usuarios.</t>
  </si>
  <si>
    <t>Contribuir a preservar la paz laboral y el equilibrio entre los factores de la producción de competencia federal mediante el conocimiento y resolución de los conflictos de trabajo que se susciten entre trabajadores y patrones, sólo entre aquéllos o sólo entre éstos, derivados de las relaciones de trabajo o de hechos íntimamente relacionados con ellas.</t>
  </si>
  <si>
    <t>Contribuir a que los trabajadores sean capacitados, evitando que los patrones no cumplan con esta obligación.</t>
  </si>
  <si>
    <t>Contribuir a incrementar la tasa de participación de las mujeres</t>
  </si>
  <si>
    <t>Contribuir a mejorar la articulación entre los buscadores de empleo y las vacantes ofertadas del sector productivo, mediante servicios de información laboral, al incrementar sus posibilidades de inserción en una actividad productiva formal.</t>
  </si>
  <si>
    <t>Contribuir a generar condiciones en el mercado de trabajo que incrementen las posibilidades de inserción de la población desempleada y subempleada del país en una actividad productiva formal.</t>
  </si>
  <si>
    <t>Contribuir a la recuperación económica en zonas de contingencia laboral, apoyando el ingreso de los trabajadores.</t>
  </si>
  <si>
    <t>Contribuir a la estabilidad del empleo de los trabajadores mediante un incremento de sus capacidades generadas por asistencia técnica y capacitación</t>
  </si>
  <si>
    <t>Contribuir a otorgar seguridad y certeza jurídica a los sujetos agrarios respecto de la tenencia de la tierra la organización interna de los núcleos y los diversos actos que se realicen , proporcionando los servicios jurídicos y administrativos correspondientes.</t>
  </si>
  <si>
    <t>Contribuir al otorgamiento de la certeza juridica, mediante la realización de asientos registrales solicitados por los sujetos agrarios.</t>
  </si>
  <si>
    <t>Contribuir al desarrollo rural sustentable de la propiedad rural canalizando invesrsión pública y privdada a través de la formalización de proycetos de inversión.</t>
  </si>
  <si>
    <t>Contribuir al desarrollo socio-económico sostenible, mediante el fomento del uso sustentable de los recursos naturales del territorio social</t>
  </si>
  <si>
    <t>Contribuir a garantizar la seguridad jurídica en la tenencia de la tierra ejidal y comunal, colonias agrícolas y ganaderas, terrenos nacionales y pequeña propiedad, mediante la guarda y custodia electrónica de los expedientes, planos y documentos agrarios.</t>
  </si>
  <si>
    <t>Contribuir a garantizar la certeza juridica y hacer eficientes los servicios, a través de la creación de un sistema que integre la información agraria registral, catastral, geográfica y estadística rural.</t>
  </si>
  <si>
    <t>Contribuir al mejoramiento de ingresos de las mujeres de 18 años y más que habitan en Núcleos Agrarios mediante el apoyo de proyectos productivos.</t>
  </si>
  <si>
    <t>El ingreso de las mujeres y hombres de 18 años y más que habitan en núcleos agrarios mejora con el apoyo de proyectos productivos.</t>
  </si>
  <si>
    <t>Contribuir al incremento del ingreso de los jóvenes rurales facilitándoles el acceso a modelos de negocio rentables en sus núcleos agrarios</t>
  </si>
  <si>
    <t>Agua potable en bloque entregada oportunamente a los Gobiernos del Distrito Federal y Estado de México de acuerdo a los compromisos establecidos.</t>
  </si>
  <si>
    <t>Agua potable en bloque entregada oportunamente a los Gobiernos del Distrito federal y Estados de México e Hidalgo de acuerdo a los compromisos establecidos</t>
  </si>
  <si>
    <t>Contribuir a mejorar la salud y la calidad de vida de la población que no cuenta con agua potable, brindandole alternativas de desinfección del agua de consumo.</t>
  </si>
  <si>
    <t>Fortalecer procesos de educación, capacitación y comunicación ambientales para la sustentabilidad, para propiciar la participación de la sociedad en la conservación del medio ambiente y el aprovechamiento sustentable de los recursos naturales.l</t>
  </si>
  <si>
    <t>Contribuir al uso y aprovechamiento sustentable del recurso agua mediante el conocimiento del sistema hidrológico.</t>
  </si>
  <si>
    <t>Contribuir al desarrollo sustentable, através del suministro de agua en bloque.</t>
  </si>
  <si>
    <t>Generar, integrar y difundir conocimiento e información a través de información científica aplicada y el fortalecimiento de capacidades, para apoyar la formulación de política ambiental</t>
  </si>
  <si>
    <t>Contribuir a la conservación del patrimonio forestal nacional, evitando el impacto negativo del fuego en ecosistemas forestales, con la participación de los tres órdenes de gobierno y la sociedad civil, mediante el desarrollo e implementción de programas integrales para el análisis, prevención y control de incendios forestales.</t>
  </si>
  <si>
    <t>Contribuir a la prevención de riesgos derivados de fenómenos hidrometeorológicos extremos, emitiendo alertas tempranas a la población.</t>
  </si>
  <si>
    <t>Conservar y aprovechar sustentablemente los ecosistemas, para frenar la perdida de las especies silvestres y forestales y generar ingresos y empleos y contribuir a la sustentabilidad ambiental del desarrollo nacional</t>
  </si>
  <si>
    <t>Se cuenta con instrumentos de gestión para prevenir, reducir y controlar la degradación de los recursos naturales contribuyendo a la sustentabilidad ambiental</t>
  </si>
  <si>
    <t>Contribuir a detener la contaminación ambiental y el deterioro de los recursos naturales</t>
  </si>
  <si>
    <t>Garantizar que las políticas de los tres órdenes de gobierno, incorporen los principios del desarrollo sustentable como fundamento parta el aprovechamiento de los recursos naturales de los mares y costas</t>
  </si>
  <si>
    <t>Contribuir a la conservación de los ecosistemas y la biodiversidad del país mediante el instrumento de Áreas Protegidas Federales</t>
  </si>
  <si>
    <t>Contribuir al uso eficiente del agua en la producción agrícola.</t>
  </si>
  <si>
    <t>Se protege el medio ambiente y la salud de la población de los efectos adversos por la contaminación de suelos</t>
  </si>
  <si>
    <t>Contribuir a conservar, proteger, restaurar y aprovechar sustentablemente los recursos forestales del país mediante diversos instrumentos de apoyo al sector forestal</t>
  </si>
  <si>
    <t>Contribuir a conservar, proteger y restaurar ecosistemas forestales ubicados en polígonos de atención prioritaria, mediante proyectos integrales de restauración</t>
  </si>
  <si>
    <t>Contribuir a conservar, proteger, restaurar y aprovechar sustentablemente los recursos forestales del país a través de la operación y supervisión en las Oficinas regionales y estatales de la CONAFOR</t>
  </si>
  <si>
    <t>Otorgar mayor certeza jurídica al usuario mediante la inscripción en línea de títulos de concesión, asignación y permisos y sus movimientos procedentes.</t>
  </si>
  <si>
    <t>Contribuir a la seguridad de la población aledaña a ríos y cuerpos de agua, mediante la delimitación de la zona federal</t>
  </si>
  <si>
    <t>Contribuir a dar mayor certeza jurídica al usuario, ampliando los servicios relacionados con la atención de trámites. relacionados con la atención de trámites.</t>
  </si>
  <si>
    <t>Contribuir a que los usuarios de aguas nacionales cumplan con la Ley de Aguas Nacionales mediante la aplicación de sanciones a usuarios irregulares identificados en acuíferos prioritarios.</t>
  </si>
  <si>
    <t>Contribuir al manejo integral y sustentable del agua mediante la aplicación de la normatividad y la coordinación entre instituciones relacionadas con obligaciones fiscales *[O8.E7.I 1]</t>
  </si>
  <si>
    <t>Promover la formulación e implantación de políticas publicas en materia de agua, para contribuir a la gestión sustentable de los recursos hídricos .</t>
  </si>
  <si>
    <t>Contribuir a la protección del medio ambiente y el aprovechamiento sustentable de los recursos naturales estableciendo e implementando una política nacional para la prevención y gestión integral de los residuos</t>
  </si>
  <si>
    <t>Contribuir a la sustentabilidad ambiental a través de la formulación de políticas públicas coordinadas entre las dependencias de la Administración Pública Federal (APF)</t>
  </si>
  <si>
    <t>Contribuir a incrementar la superficie forestal incorporada a esquemas de manejo técnico y aprovechamiento sustentable en el país</t>
  </si>
  <si>
    <t>Contribuir a elevar los niveles de producción del sector forestal mediante el desarrollo de plantaciones forestales comerciales</t>
  </si>
  <si>
    <t>Contribuir a la conservación de los ecosistemas y su biodiversidad a través del uso y aprovechamiento sustentable en las Áreas Protegidas, zonas de influencia y otras modalidades de conservación.</t>
  </si>
  <si>
    <t>Contribuir a mejorar la salud de la población en el país.</t>
  </si>
  <si>
    <t>Contribuir a mejorar la productividad del agua en el sector agrícola optimizando el uso del líquido en la conducción y en el riego de los cultivos para lograr un manejo integral y sustentable del recurso.</t>
  </si>
  <si>
    <t>Contribuir a la conservación de los recursos forestales, utilizando los mecanismos de pago por servicios ambientales hidrológicos.</t>
  </si>
  <si>
    <t>Contribuir a conservar y restaurar los ecosistemas mediante la recuperación de la vegetación forestal y la restauración de suelos.</t>
  </si>
  <si>
    <t>Contribuir a la conservación de los recursos forestales, utilizando los mecanismos de pago por servicios ambientales derivados de la Biodiversidad.</t>
  </si>
  <si>
    <t>Contribuir al mejoramiento de la productividad del agua en las Unidades de Riego mediante la modernización de infraestructura hidroagrícola y/o tecnificación del riego a nivel parcela, para alcanzar un manejo sustentable del agua.</t>
  </si>
  <si>
    <t>Contribuir al incremento en las coberturas y al mejoramiento en la prestación de los servicios de agua potable, alcantarillado y saneamiento.</t>
  </si>
  <si>
    <t>Contribuir a conservar y restaurar los ecosistemas forestales mediante el abastecimiento de planta a proyectos de conservación y restauración.</t>
  </si>
  <si>
    <t>Contribuir a elevar la producción y productividad forestal, mediante el establecimiento de procesos de desarrollo forestal regional</t>
  </si>
  <si>
    <t>Contribuir al Desarrollo Forestal Regional mediante la ejecución de proyectos de alcance regional a través de las organizaciones sociales del sector forestal.</t>
  </si>
  <si>
    <t>Incrementar los recursos que se aportan al Fideicomiso 1928 provenientes del pago de aprovechamiento de agua en bloque, conforme al Decreto de estímulo físcal a municipios, entidades federativas, Distrito Federal, organismos operadores, responsables de la prestación del servicio, publicado el 24 de noviembre de 2004</t>
  </si>
  <si>
    <t>Contribuir a la conservación de la biodiversidad en el Alto Golfo de California mediante la conservación de la vaquita</t>
  </si>
  <si>
    <t>Contribuir al fortalecimiento de una cultura de uso sustentable del recurso.</t>
  </si>
  <si>
    <t>Contribuir a la gestión integral de los recursos hídricos mediante la incorporación de la participación social, a través de los consejos de cuenca, en el manejo de cuencas y acuíferos</t>
  </si>
  <si>
    <t>Contribuir al uso sustentable de las aguas subterráneas</t>
  </si>
  <si>
    <t>Contribuir al desarrollo tecnológico de Petróleos Mexicanos y la Industria Petrolera a través del suministro de servicios de alto valor y contenido tecnológico</t>
  </si>
  <si>
    <t>Contribuir a la Sustentabilidad Energética con la implementación y la gestión en materia de Aprovechamiento Sustentable de la Energía.</t>
  </si>
  <si>
    <t>Fortalecer la vinculación con el sector productivo mediante el suministro de bienes y servicios tecnológicos, y obtener recursos para cofinanciar el gasto institucional</t>
  </si>
  <si>
    <t>Contribuir a una economía competitiva y generadora de empleos através de que se satisface la demanda actual y futura de energía eléctrica de los clientes de la zona de influencia de LFC oportunamente con confiabilidad y calidad.</t>
  </si>
  <si>
    <t>Asegurar la generación de energía eléctrica para contribuir a la prestación confiable y de calidad del servicio público de energía eléctrica, a través de una adecuada operación y una aplicación óptima de mantenimiento a las unidades generadoras.</t>
  </si>
  <si>
    <t>Contribuir a la Sustentabilidad Energética a través del impacto en los diversos sectores energéticos</t>
  </si>
  <si>
    <t>CONTAR CON UN SOLIDO PORTAFOLIO DE PROYECTOS QUE MAXIMICEN EL VALOR DE LA RENTA PETROLERA, FAVOREZCA LA RECUPERACIÓN DE RESERVAS Y MANTENGA LA PLATAFORMA DE PRODUCCIÓN</t>
  </si>
  <si>
    <t>Crear un sistema informático que permita contar con la información necesaria para analizar y aprobar técnicamente los esquemas de certificación de reservas de hidrocarburos. Para tal efecto, se establecerán las metodología para aplicarlo.</t>
  </si>
  <si>
    <t>GARANTIZAR QUE PEMEX CUMPLA CON LAS DISPOSICIONES QUE ESTABLEZCA LA COMISIÓN PARA LOS PROYECTOS DE EXPLORACIÓN Y EXPLOTACIÓN, INSTRUMENTOS DE MEDICIÓN Y ENTREGA DE INFORMACIÓN</t>
  </si>
  <si>
    <t>Contribuir a la Sustentabilidad Energética Propiciando el Cumplimiento de la Normatividad en Eficiencia Energética</t>
  </si>
  <si>
    <t>ADMINISTRAR LOS RECURSOS HUMANOS, FINANCIEROS, MATERIALES, SERVICIOS E INFORMATICOS, PARA COADYUVAR CON LAS METAS Y OBJETIVOS DE LA COMISIÓN NACIONAL DE HIDROCARBUROS.</t>
  </si>
  <si>
    <t>Contribuir al desarrollo integral y sustentable del país a través de la evaluación y seguimiento de las políticas públicas en materia de eficiencia energética.</t>
  </si>
  <si>
    <t>Reducir las fallas en las instalaciones eléctricas mediante su verificación con el objeto de que no se originen quejas del suministrador que no sean imputables a su desempeño|Autorización del Programa de requerimientos de capacidad de generación de servicio público de energía eléctrica</t>
  </si>
  <si>
    <t>Fomentar la operación del sector hidrocarburos bajo estandares internacionales de eficiencia, transparencia y rendición de cuentas.</t>
  </si>
  <si>
    <t>Proveer a PEMEX con un listado de carteras de proyectos de mayor valor económico, sujeta a restricciones que se obtienen de la política de hidrocarburos.</t>
  </si>
  <si>
    <t>Contribuir a la Sustentabilidad Energética con el diseño y elaboración de Políticas y Programas en Materia de Aprovechamiento Sustentable de la Energía, asi como con Información para la toma de decisiones en Materia de Aporvechamiento Sustentable de la Energía en los sectores Público, Privado, Social y Académico.</t>
  </si>
  <si>
    <t>Contribuir a garantizar el derecho a la salud de los mexicanos que carecen de Seguridad Social y que habitan en condiciones de marginación, en las entidades donde tiene cobertura.</t>
  </si>
  <si>
    <t>Contribuir al desarrollo de capacidades para acceder a fuentes de ingreso sostenible de la población que vive en condiciones de pobreza, a través del apoyo económico a iniciativas productivas y el acompañamiento técnico y organizacional</t>
  </si>
  <si>
    <t>Contribuir a mejorar las fuentes de ingreso de los artesanos que habiten en Zonas de Atención Prioritaria, o que habiten fuera de éstas y se encuentren en situación de pobreza patrimonial.</t>
  </si>
  <si>
    <t>Contribuir a que los hogares mexicanos en situación de pobreza patrimonial mejoren su calidad de vida a través de acciones de vivienda.</t>
  </si>
  <si>
    <t>Contribuir a multiplicar los esfuerzos de los migrantes mexicanos radicados en el extranjero, mediante el fortalecimiento de los vínculos con sus comunidades de origen y la coordinación de acciones con los tres órdenes de gobierno para impulsar las iniciativas de infraestructura, servicios comunitarios y actividad económica.</t>
  </si>
  <si>
    <t>Contribuir a la protección social de los jornaleros agrícolas y sus familias, mediante acciones orientadas a generar igualdad de oportunidades y ampliación de sus capacidades.</t>
  </si>
  <si>
    <t>Contribuir a la protección social de la población afectada por baja demanda de mano de obra o por una emergencia, mediante la entrega de apoyos temporales a su ingreso por su participación en proyectos de beneficio familiar o comunitario.familiar o comunitario.</t>
  </si>
  <si>
    <t>Contribuir a que los hogares rurales e indígenas que habitan en localidades de alta y muy alta marginación de hasta 5,000 habitantes en situación de pobreza patrimonial mejoren su calidad de vida a través de acciones de vivienda.</t>
  </si>
  <si>
    <t>Contribuir al desarrollo de las capacidades básicas de los beneficiarios, mediante la realización de acciones que permitan mejorar su alimentación y nutrición.</t>
  </si>
  <si>
    <t>Contribuir a abatir el rezago en materia de acceso y permanencia en el trabajo de madres que trabajan, buscan empleo o estudian y los padres solos con hijos o niños bajo su cuidado madres trabajadoras y padres solos con hijos entre 1 y 3 años 11 meses en hogares con ingresos de hasta 1.5 salarios mínimos per cápita aumentando la oferta de espacios y apoyando la demanda de los servicios de cuidado y atención infantil.</t>
  </si>
  <si>
    <t>Contribuir a mejorar la calidad de vida y la seguridad ciudadana, mediante el rescate de espacios públicos en condición de deterioro, abandono o inseguridad que sean utilizados preferentemente por la población en situación de pobreza de las ciudades y zonas metropolitanas.</t>
  </si>
  <si>
    <t>Contribuir a abatir el rezago que enfrentan los adultos de 70 años y más (adultos mayores) mediante acciones orientadas a fomentar su protección social.</t>
  </si>
  <si>
    <t>Contribuir a mejorar la calidad de vida de los avecindados que viven en hogares en condiciones de pobreza patrimonial en asentamientos humanos irregulares, otorgandoles seguridad jurídica para consolidar ciudades eficientes, seguras y competitivas.</t>
  </si>
  <si>
    <t>Contribuir a la reducción de las desigualdades regionales a través del fortalecimiento del capital físico y del desarrollo de acciones que permitan la integración de las regiones marginadas, rezagadas o en pobreza a los procesos de desarrollo.</t>
  </si>
  <si>
    <t>Contribuir al fomento de la actividad turística brindando servicios integrales de asistencia mecánica e información.</t>
  </si>
  <si>
    <t>Contribuir al crecimiento de la actividad turística promoviendo la oferta y y el incremento de la demanda</t>
  </si>
  <si>
    <t>Contribuir a que la oferta turística sea competitiva mediante el desarrollo y mantenimiento de ésta.|Fomentar el desarrollo y fortalecimiento de la industria turística nacional incorporarndo proyectos que cumplan con los estandares de calidad Fonatur.</t>
  </si>
  <si>
    <t>Contribuir al desarrollo turístico municipal, estatal y regional mediante la aportación de recursos federales y estales, y en su caso municipales o de terceros.</t>
  </si>
  <si>
    <t>Contribuir al desarrollo turístico de México fomentando la oferta existente, proyectos en proceso, captación de nueva inversión en proyectos y competitividad de los destinos turísticos.</t>
  </si>
  <si>
    <t>Normalización, facilitación y verificación del marco jurídico aplicado al sector</t>
  </si>
  <si>
    <t>Contribuir al incremento de la capatación de divisas por turismo.</t>
  </si>
  <si>
    <t>Contribuir al desarrollo turístico de México, fomentando la competitividad de los destinos turísticos.</t>
  </si>
  <si>
    <t>Contribuir a mantener el bienestar social y económico de las familias que sufren el impacto de un desastre natural, a través del financiamiento público para su recuperación</t>
  </si>
  <si>
    <t>Contribuir a mantener el bienestar social y económico de las familias que sufren el impacto de un desastre natural, a través de acciones para mitigar el efecto perturbador del fenómeno natural</t>
  </si>
  <si>
    <t>Contribuir al desarrollo integral y equilibrado de las zonas metropolitanas, a través del incremento en su competitividad económica y capacidades productivas</t>
  </si>
  <si>
    <t>Contribuir al desarrollo integral y equilibrado de las regiones en las 10 entidades federativas con menor índice de desarrollo humano (IDH), a través del impulso a la inversión capital física</t>
  </si>
  <si>
    <t>Contribuir al crecimiento de la actividad económica y la creación de empleos, a través del incremento del capital físico o capacidad productiva de las entidades federativas y sus regiones</t>
  </si>
  <si>
    <t>Contribuir al crecimiento de la actividad económica y la creación de empleos en el medio rural a través del incremento del capital físico y/o la capacidad productiva rural en las entidades federativas atendidas por el fondo</t>
  </si>
  <si>
    <t>Contribuir a la mejora del bienestar de la población, mediante el incremento en la recaudación y en la mejora de los caminos rurales en los municipios</t>
  </si>
  <si>
    <t>Contribuir a mitigar los efectos negativos de la crisis económica mundial sobre las familias que subsisten con recursos de trabajadores migrantes, mediante la mejora de su calidad de vida.</t>
  </si>
  <si>
    <t>Contribuir a la reactivacion economica en distintas regiones del pais a traves del fortalecimiento del desarrollo y la inversion en infraestructura urbana</t>
  </si>
  <si>
    <t>Contribuir a superar los desequilibrios regionales aprovechando las ventajas competitivas de cada región en coordinación con actores políticos, económicos y sociales al interior de cada región, entre regiones y a nivel regional, mediante el incremento en inversión en programas y proyectos en infraestructura y equipamiento.</t>
  </si>
  <si>
    <t>Contribuir a ampliar las oportunidades educativas para reducir desigualdades entre grupos sociales, cerrar brechas e impulsar la equidad.</t>
  </si>
  <si>
    <t>Contribuir a elevar la calidad en la educación para que los estudiantes mejoren su nivel de logro académico, cuenten con medios para tener acceso a un mayor bienestar y contribuyan al desarrollo nacional.</t>
  </si>
  <si>
    <t>Contribuir a ampliar las oportunidades educativas para reducir desigualdades entre grupos sociales, cerrar brechas e impulsar equidad.</t>
  </si>
  <si>
    <t>Reconocer y estimular el rendimiento académico de hijos de los trabajadores al servicio de la educación agremiados al SNTE y que se muestren inscritos en escuelas oficiales de educación básica en el D. F.</t>
  </si>
  <si>
    <t>Contribuir a un irrestricto respeto a los derechos de propiedad de los campesinos mediante la certeza jurídica</t>
  </si>
  <si>
    <t>Contribuir a un irrestricto respeto a los derechos de propiedad de los campesinos mediante la seguridad jurídica en la tenencia de la tierra.</t>
  </si>
  <si>
    <t>Contribuir al acceso de las personas físicas y morales, a un sistema de justicia fiscal y administrativa eficaz mediante la resolución de las controversias entre la administración pública federal y los particulares.</t>
  </si>
  <si>
    <t>Incorporar tecnologías de información y telecomunicaciones a la función policial mediante la creación de interconexiones de bases de datos a nivel federal, estatal y municipal</t>
  </si>
  <si>
    <t>Fomentar en la población la cultura de la participación ciudadana en la prevención del delito, respeto de los derechos humanos y la atención a las víctimas delito contribuyendo a la disminución de los niveles de incidencia delictiva</t>
  </si>
  <si>
    <t>Implementar operativos en zonas de alta incidencia delictiva a través de la presencia policial que vincule a las autoridades locales y federales contribuyendo a la seguridad de la ciudadanía</t>
  </si>
  <si>
    <t>Contribuir a proteger a la sociedad contra la delincuencia mediante el confinamiento de quienes la dañan, en ambientes controlados de reclusión y la generación de condiciones de reinserción social basadas en el trabajo, la capacitación para el mismo, la educación, la salud y el deporte</t>
  </si>
  <si>
    <t>Incorporar tecnologías de información y telecomunicaciones a la función policial creando interconexiones de bases de datos a nivel federal, estatal y municipal</t>
  </si>
  <si>
    <t>Contribuir con el personal que participa en el PERE, ante una eventual emergencia radiológica en la CNLV a través de brindar una respuesta oportuna y eficaz</t>
  </si>
  <si>
    <t>Contribuir a la administración de la población penitenciaria federal en reclusión mediante programas de readaptación social</t>
  </si>
  <si>
    <t>Proporcionar a través de instrumentos de coordinación las bases para que las entidades federativas tengan los lineamientos, procedimientos y políticas a las que deberán de sujetarse a fin de lograr el objetivo del Registro Registro Público Vehicular</t>
  </si>
  <si>
    <t>Contribuir al incremento de la investigación científica y el desarrollo tecnológico a nivel de los municipios, estados y regiones mediante el fortalecimiento de los Sistemas Locales de Ciencia Tecnología e Innovación.</t>
  </si>
  <si>
    <t>Contribuir al incremento de la competitividad del país en el ámbito cientifico, tecnológico y de innovación</t>
  </si>
  <si>
    <t>Contribuir a mejorar el desempeño y la rendición de cuentas de los programas del CONACYT</t>
  </si>
  <si>
    <t>Contribuir al fortalecimiento de la cadena educación superior, ciencia básica y aplicada, mediante el acceso de estudiantes egresados de licenciatura y posgrado a programas de posgrado de calidad.</t>
  </si>
  <si>
    <t>Contribuir al fortalecimiento de la cadena educación superior, ciencia básica y aplicada, mediante la consolidación y vinculación de los maestros y doctores de alto nivel en los sectores académico y productivo</t>
  </si>
  <si>
    <t>Contribuir a incrementar la expectativa de vida de la popblación derechohabiente mediante acciones de promoción y prevención de la salud, detección oportuna de enfermedades, protección especifica, atención médica curativa y rehabilitación.</t>
  </si>
  <si>
    <t>Contribuir a consolidar la Investigación en Salud en el IMSS mediante la generación de productos científicos.</t>
  </si>
  <si>
    <t>Contribuir a la integración de la mujer trabajadora, del trabajador viudo o divorciado o de aquél al que judicialmente se le hubiera confiado la custodia de sus hijos, al mercado laboral mediante el otorgamiento del servicio de guarderías, proporcionando atención y cuidados al menor durante su jornada laboral.</t>
  </si>
  <si>
    <t>Contribuir al desarrollo de la sociedad promoviendo y fomentando la salud, la cultura, el deporte y la capacitación técnica certificada.</t>
  </si>
  <si>
    <t>Contribuir a mejorar el estado de salud de la embarazada y del producto a través de su control con actividades médicas preventivas y de vigilancia.</t>
  </si>
  <si>
    <t>Contribuir a mejorar las condiciones de salud bucal de la población derechohabiente</t>
  </si>
  <si>
    <t>Contribuir a mejorar las condiciones de salud de la población derechohabiente a través del otorgamiento de consulta externa general</t>
  </si>
  <si>
    <t>Contribuir a mejorar las condiciones de la población derechohabiente a través del otorgamiento de servicios de consulta externa especializada.</t>
  </si>
  <si>
    <t>Contribuir a mejorar las condiciones de salud de la población derechohabiente a través del otorgamiento de servicios de hospitalización general.</t>
  </si>
  <si>
    <t>Contribuir a mejorar las condiciones de salud de la población derechohabiente a través del otorgamiento de servicios de hospitalización especializada.</t>
  </si>
  <si>
    <t>1- Contribuir a mejorar las condiciones de salud de la población derechohabiente a través de otorgar los servicios de atención médica de urgencias</t>
  </si>
  <si>
    <t>Contribuir a mejorar las condiciones de salud de la población derechohabiente usuaria de los servicios de salud, a través de la prescripción de medicamentos.</t>
  </si>
  <si>
    <t>Contribuir a fomentar la práctica deportiva entre la población derechohabiente mediante programas deportivos.</t>
  </si>
  <si>
    <t>Coadyuvar a la satisfacción de los trabajadores al servicio del estado por la capacitación que recibe para aprovechar optimamente los seguros, prestaciones y servicios que el ISSSTE ofrece.</t>
  </si>
  <si>
    <t>Contribuir a la transversalidad de la perspectiva de género en el otorgamiento de seguros, servicios y prestaciones, a través del desarrollo del Modelo de Equidad de Género.</t>
  </si>
  <si>
    <t>Contribuir al pleno desarrollo de la mujer en el ámbito laboral y familiar, mediante el otorgamiento de servicios de atención asistencial, educativa y nutricional a los hijos de las madres trabajadoras incorporadas al régimen del ISSSTE.</t>
  </si>
  <si>
    <t>Contribuir a fortalecer el poder adquisitivo de la población a través de una opción alternativa en la compra de productos perecederos, básicos, electrodomésticos y ropa a precios preferenciales.</t>
  </si>
  <si>
    <t>Contribuir a la modernización de las instituciones y la sistematización de los procesos mediante un control sistémico, intelectual y operativo del acervo documental en custodia del Archivo General de la Nación.</t>
  </si>
  <si>
    <t>Contrbuir a la difusión de las actividades públicas del Ejecutivo Federal, coadyuvando a mantener informada a la sociedad respecto a las acciones de gobierno.</t>
  </si>
  <si>
    <t>Contribuir a la construcción de una nueva cultura de migración al incrementar la satisfacción de los usuarios mediante el desarrollo de acciones que garanticen una gestión migratoria eficiente y segura y que éstas sean percibidas por los usuarios.</t>
  </si>
  <si>
    <t>Contribuir al cumplimiento a la Ley Federal de los trabajadores al servicio del Estado, reglamentaria del apartado B del Art. 123 Constitucional mediante la resolución de las demandas presentadas</t>
  </si>
  <si>
    <t>Posicionar el tema de la no discriminación con la finalidad de hacer un cambio cultural en la sociedad, en el ámbito de los derechos humanos y la igualdad</t>
  </si>
  <si>
    <t>Contribuir a garantizar el ejercicio de los derechos y libertades, mediante el seguimiento a políticas públicas en materia de población y religiosa.</t>
  </si>
  <si>
    <t>Contribuir a disminuir la incidencia delictiva mediante un sistema que brinda certeza jurídica respecto de la propiedad de los vehículos automotores que circulan en el país.</t>
  </si>
  <si>
    <t>Contribuir a que los mexicanos tengan acceso a la información sobre la vida política, cultural, económica y social de sus comunidades y del país, mediante la ampliación de la cobertura de canales de televisión con frecuencia pública que suministren contenidos educativos, deportivos, culturales, de recreación y entretenimiento, entre otros, que puedan ser difundidos entre la población en general.</t>
  </si>
  <si>
    <t>Contribuir a la erradicación de la violencia contra las mujeres mendiante la promoción de acciones para la atención y prevención de la misma.</t>
  </si>
  <si>
    <t>Contribuir a que la sociedad mexicana asuma los valores democráticos y cívicos y a que se sienta corresponsable de las decisiones públicas, garantizando la existencia de mecanismos de participación ciudadana, información y espacios de diálogo entre la Administración Pública Federal, organizaciones políticas y sociales, y ciudadanos interesados en las decisiones públicas.</t>
  </si>
  <si>
    <t>Expresar el grado de implementación del Programa Nacional de derechos humanos.</t>
  </si>
  <si>
    <t>Contribuir a optimizar los procesos de autorización de las estrategias y programas de comunicación y mercadotecnia de las dependendencias y entidades de la administración pública federal, a través de la evaluación y supervisión de la correcta aplicación de la normas vigentes, para asegurar que los esfuerzos de comunicación del gobierno federal, logren informar oportuna y verázmente a la población sobre acciones y resultados de los programas de gobierno.</t>
  </si>
  <si>
    <t>Garantizar que las instituciones integrantes del CONAPO, así como las entidades federativas, incluyan en sus instrumentos de planeación y ejecución de política pública previsiones, consideraciones y criterios demográficos generados por la Secretaria General del CONAPO (SG CONAPO) para garantizar que la planeación demográfica nacional incida en la toma de decisiones gubernamentales.</t>
  </si>
  <si>
    <t>Contribuir a la implementación del nuevo Sistema de Justicia Penal en las entidades federativas mediante la transición gradual y ordenada.</t>
  </si>
  <si>
    <t>Contribuir a abatir la Incidencia Delictiva en le pais y a incrementar la eficiencia de la accion de las autoridades en su prevencion y persecución a traves de la integracion, distribucion y explotacion de la información criminalistica pertinente de todo el pais y tanto del fuero comun como del fuero Federal- en forma oportuna, sitematizada y disponible en linea</t>
  </si>
  <si>
    <t>Contribuir a la disminución de la violencia, la delincuencia y la inseguridad en el país, mediante la construcción de ciudades y comunidades libres de violencia y delincuencia, por medio de la generación de mayor bienestar y calidad de vida de la población</t>
  </si>
  <si>
    <t>Contribuir a generalizar la confianza de los habitantes en las instituciones de seguridad pública y en los elementos que las conforman, mediante la certificación de procesos y acreditación de los Centros de Evaluación y Control de Confianza del país.</t>
  </si>
  <si>
    <t>Contribuir al fortalecimiento del Sistema Nacional de Seguridad Pública mediante la coordinación con las 32 entidades federativas para el otorgamiento del Fondo de Aportación para la Seguridad Pública (FASP), a traves de la suscripción de los Convenios de Coordinación y sus respectivos Anexos Técnicos.</t>
  </si>
  <si>
    <t>Contribuir a la promoción y aplicación de instrumentos nacionales e internacionales en materia de trata de personas. (Plan Nacional de Desarrollo, Eje1 Objetivo 15, Estrategia 15.4)</t>
  </si>
  <si>
    <t>Contribuir a la modernización de las Instituciones Públicas mediante el apoyo para el equipamiento tecnológico de oficialías del registro civil.</t>
  </si>
  <si>
    <t>Contribuir al fortalecimiento de la estructura de las corporaciones policiales de los municipios beneficiados del País, mediante la adopción del esquema de jerarquización terciaria, la estandarización salarial homologada, la carrera policial y la profesionalización de sus elementos, el equipamiento, la dotación de infraestructura y la operación policial.</t>
  </si>
  <si>
    <t>Contribuir a que las instituciones policiales de las entidades federativas del país sean más confiables y eficaces, mediante la conformación de un Primer Módulo de Policía Acreditable en cada entidad</t>
  </si>
  <si>
    <t>Contribuir a que la comunidad mexicana en el exterior se vincule con su país de origen y fortalecer el dialogo con organizaciones de mexicanos fuera del país mediante su participación en espacios de reunión del Instituto de los mexicanos en el exterior.</t>
  </si>
  <si>
    <t>Contribuir a la defensa de los derechos de los mexicanos en el exterior, mediante el apoyo para la resolución de problemas de Protección y Asistencia Consular.</t>
  </si>
  <si>
    <t>Contribuir a intensificar permanentemente la protección y la defensa de los derechos de los mexicanos en el exterior mediante la coordinación y supervisión de la prestación de los Servicios Consulares y Migratorios en las Representaciones de México en el Exterior.</t>
  </si>
  <si>
    <t>Contribuir a la defensa de los intereses de México y sus nacionales en el exterior mediante el apoyo de la toma de decisiones en materia de derecho internacional para que sean defendidos y/o respetados dichos intereses.</t>
  </si>
  <si>
    <t>CONTRIBUIR A PRESERVAR LA INTEGRIDAD TERRITORIAL Y DEFINIR LA PROPIEDAD DE LAS AGUAS INTERNACIONALES DE MÉXICO, MEDIANTE LA DISMINUCIÓN DEL DESCONOCIMIENTO DE LOS GOBIERNOS MUNICIPALES Y ESTATALES EN LA APLICACIÓN DE LOS TRATADOS INTERNACIONALES EN MATERIA DE LÍMITES Y AGUAS</t>
  </si>
  <si>
    <t>Contribuir al fortalecimiento del Servicio Exterior Mexicano mediante la capacitación continua de sus recursos humanos</t>
  </si>
  <si>
    <t>Contribuir al desarrollo nacional a través de la promoción integral de México en el mundo.</t>
  </si>
  <si>
    <t>1 Contribuir a intensificar la presencia de México en el mundo mediante el fortalecimiento de la política exterior</t>
  </si>
  <si>
    <t>Contribuir a incrementar la participación de México a nivel internacional en materia de derechos humanos mediante el fortalecimiento de la política exterior en la materia.</t>
  </si>
  <si>
    <t>Contribuir a una efectiva inserción de México en el mundo mediante su liderazgo, para que se constituya como interlocutor político a nivel internacional.</t>
  </si>
  <si>
    <t>Contribuir al cumplimiento de las obligaciones internacionales en materia de política exterior relativas a los temas de la agenda multilateral mediante su participación en foros multilaterales.</t>
  </si>
  <si>
    <t>Contribuir a mejorar la imagen de México en el exterior, mediante el fortalecimiento de la cooperación educativa y cultural cultural con paises prioritarios.</t>
  </si>
  <si>
    <t>Contribuir al conocimiento y aplicación de los Instrumentos Internacionales de derechos humanos mediante su promoción.</t>
  </si>
  <si>
    <t>Contribuir al cumplimiento de los objetivos de Política Exterior de México mediante la inserción y proyección del país en el mundo y su participación en la construcción de un nuevo orden internacional.</t>
  </si>
  <si>
    <t>Contribuir al uso eficaz y racional del gasto del Gobierno Federal, mediante la producción de los impresos oficiales que requieren las Dependencias y Entidades de la Administración Pública Federal</t>
  </si>
  <si>
    <t>Contribuir al desarrollo humano de los mexicanos para la igualdad de oportunidades, mediante la generación de recursos para los Programas de Asistencia Pública.</t>
  </si>
  <si>
    <t>Contribuir a contar con una hacienda pública responsable, eficiente y equitativa que promueva el desarrollo en un entorno de estabilidad económica a través de administrar los fondos federales con eficiencia, eficacia y transparencia.</t>
  </si>
  <si>
    <t>Contribuir al ejercicio del derecho a la información del Estado Mexicano Mexicano a través de la trasmisión de mensajes noticiosos a clientes y suscriptores</t>
  </si>
  <si>
    <t>Contribuir a la protección de los datos personales en posesión de los particulares.</t>
  </si>
  <si>
    <t>Contribuir a que los mexicanos tengan acceso a la participación y disfrute de las manifestaciones artísticas y del patrimonio cultural, histórico y artístico del país, a través de la difusión del acervo cultural en resguardo de la SHCP.</t>
  </si>
  <si>
    <t>Contribuir a desarrollar la cultura financiera y protección al consumidor a través de generar equidad en las operaciones financieras.</t>
  </si>
  <si>
    <t>Contribuir a contar con una hacienda pública responsable, eficiente y equitativa que promueva el desarrollo en un entorno de estabilidad económica, mediante el control de la operación aduanera</t>
  </si>
  <si>
    <t>Contribuir a contar con una hacienda pública responsable, eficiente y equitativa que promueva el desarrollo en un entorno de estabilidad económica, mediante la recaudación de las contribuciones federales.</t>
  </si>
  <si>
    <t>Contribuir a contar con una hacienda pública responsable, eficiente y equitativa que promueva el desarrollo en un entorno de estabilidad económica mediante la recaudación de las contribuciones federales</t>
  </si>
  <si>
    <t>Contribuir a fortalecer y dar impulso a la banca de desarrollo a través de esquemas de liquidez en el sector rural.</t>
  </si>
  <si>
    <t>Contribuir a fortalecer y dar impulso a la banca de desarrollo mediante el otorgamiento de apoyos de capacitación y consultoría al sector rural.</t>
  </si>
  <si>
    <t>Contribuir a aumentar la penetración del Sistema Financiero a través del fortalecimiento de los intermediarios financieros no bancarios</t>
  </si>
  <si>
    <t>Contribuir a que el sector exportador sea un detonador del crecimiento de la economía nacional mediante financiamiento a empresas exportadoras directas e indirectas y/o empresas generadoras de divisas</t>
  </si>
  <si>
    <t>Generación de mas empleos con mayores recursos de capital a través de fondos de inversión privados, que es el modelo de negocios básico de FOCIR</t>
  </si>
  <si>
    <t>Contribuir a democratizar el sistema financiero a través del financiamiento y servicios integrales de apoyo para el fomento de los sectores agropecuario, forestal, pesquero y rural.</t>
  </si>
  <si>
    <t>Contribuir a disminuir las brechas de desigualdad de género en los municipios intervenidos por el programa, mediante la promoción de los derechos de la mujer.</t>
  </si>
  <si>
    <t>Contribuir a Fortalecer el Estado de Derecho, las Finanzas Públicas y el Sistema Financiero mediante la administración y destino de los Bienes y Empresas transferidos al SAE.</t>
  </si>
  <si>
    <t>Contribuir a la creación, desarrollo y consolidación de las micro, pequeñas y medianas empresas (MIPyMEs), mediante el financiamiento.</t>
  </si>
  <si>
    <t>Contribuir a fortalecer y dar impulso a la banca de desarrollo a través del otorgamiento de apoyos que permitan el desarrollo de las capacidades productivas del sector rural.</t>
  </si>
  <si>
    <t>Contribuir a fortalecer y dar impulso a la banca de desarrollo a través del otorgamiento de apoyos para reducir el costo financiero del crédito en el sector rural.</t>
  </si>
  <si>
    <t>Contribuir a mejorar la valoración de la diversidad cultural y lingüistica de los pueblos indígenas, mediante un mayor conocimiento sobre la diversidad cultural.</t>
  </si>
  <si>
    <t>Contribuir a fortalecer los procesos de participación de las comunidades indígenas en un marco de derechos y de equidad de género, a través del fortalecimiento de sus capacidades</t>
  </si>
  <si>
    <t>Contribuir a Aumentar la penetración del Sistema Financiero a través de la Infraestructura Bancaria y Corresponsales</t>
  </si>
  <si>
    <t>Contribuir a la democratización del sistema financiero mediante el fortalecimiento de su papel como detonador del crecimiento, la equidad y el desarrollo de la economía nacional, sin poner en riesgo la solvencia del sistema en su conjunto</t>
  </si>
  <si>
    <t>Contribuir al desempeño de las tareas del Estado Mexicano para sustraer los activos producto del delito y evitar su introducción a la Economía Nacional, así como para impedir la provisión de recursos al terrorismo, mediante la recepción de la información, el análisis y su diseminación a las autoridades competentes.</t>
  </si>
  <si>
    <t>Contribuir a la consolidación del Sistema Nacional de Pensiones mediante el fortalecimiento del Sistema de Ahorro para el Retiro, SAR (Trabajadores, Afores, Entidades Públicas que realicen funciones similares a las Afores, Siefores, Empresas Operadoras de la Base de Datos Nacional SAR y Entidades Receptoras)</t>
  </si>
  <si>
    <t>Contribuir a contar con un sistema financiero eficiente, mediante supervisión del cumplimiento de la regulación por parte de las instituciones de seguros y fianzas.</t>
  </si>
  <si>
    <t>Contribuir a la estabilidad y correcto funcionamiento del sistema financiero, conforme a sanas prácticas y vigilar que los mercados financieros operen con equidad, transparencia y legalidad en protección de los inversionistas y ahorradores, mediante la supervisión de las entidades financieras. (pronafide)</t>
  </si>
  <si>
    <t>Contribuir al fortalecimiento de los Ingresos Públicos del Gobierno Federal a través de una política impositiva eficiente, equitativa y promotora de las competitividad.</t>
  </si>
  <si>
    <t>Contribuir a contar con una Hacienda Pública responsable, eficiente y equitativa mediante la asignación y ejecución del gasto público basado en resultados.</t>
  </si>
  <si>
    <t>Contribuir a contar con una Hacienda Publica responsable, eficiente y equitativa que promueva el desarrollo en un entorno de estabilidad economica, mediante la conduccion disciplinada de las finanzas y deuda publicas del país.</t>
  </si>
  <si>
    <t>Contribuir a proporcionar certeza jurídica, mediante la aplicación estricta, imparcial y equitativa de la legislación fiscal, penal y administrativa, en la atención de juicios, asesorías y demás actuaciones jurídicas.</t>
  </si>
  <si>
    <t>Contribuir a que las familias mexicanas cuenten con viviendas de mejor calidad y con características de sustentabilidad a través de la homologación en los criterios de construcción</t>
  </si>
  <si>
    <t>Contribuir a la Igualdad entre Mujeres y Hombres fortaleciendo las capacidades de la Administración Pública Federal, Estatal, Municipal, y sociedad civil para institucionalizar y transversalizar la perspectiva de género</t>
  </si>
  <si>
    <t>Contribuir a la implementación de la Reforma Hacendaria por los que menos tienen, promoviendo que las entidades federativas reciban mayores recursos económicos.</t>
  </si>
  <si>
    <t>Contribuir a que los pueblos y comunidades indígenas tengan igualdad de oportunidades para su desarrollo, mediante acciones de la administración pública acordes con su diversidad cultural.</t>
  </si>
  <si>
    <t>Contribuir a la constitución de un sistema nacional de administración de riesgos mediante la ampliación a la cobertura física.</t>
  </si>
  <si>
    <t>Contribuir a la igualdad entre mujeres y hombres en las Entidades Federativas, mediante la incorporación de la Perspectiva de Género en las Políticas Públicas y en la Cultura Institucional</t>
  </si>
  <si>
    <t>Contribuir a que la población de bajos ingresos tenga acceso a una solución habitacional</t>
  </si>
  <si>
    <t>Contribuir al acceso a la Justicia promoviendo el conocimiento de los derechos de los pueblos y comunidades indígenas.</t>
  </si>
  <si>
    <t>Contribuir a la igualdad entre mujeres y hombres fortaleciendo las capacidades de los gobiernos municipales para institucionalizar y transversalizar la perspectiva de género.</t>
  </si>
  <si>
    <t>Contribuir al establecimiento de las familias en sus localidades de reubicacion o retorno</t>
  </si>
  <si>
    <t>Contribuir a la difusión de proyectos comunicación indigena que promueven actividades productivas, identidad cultural y la interculturalidad a través de medios públicos y privados.</t>
  </si>
  <si>
    <t>Contribuir a mejorar el acceso a los servicios de salud de la población indígena</t>
  </si>
  <si>
    <t>Contribuir a preservar la biodiversidad y los ecosistemas en comunidades con población indígena, mediante la conservación y el manejo adecuado de sus recursos naturales.</t>
  </si>
  <si>
    <t>Contribuir a fomentar la Inclusión Financiera y el Fortalecimiento del Sector de Ahorro y Crédito Popular y Entidades Financieras no Bancarias para contribuir a la Inclusión financiera a través de entrega de apoyos</t>
  </si>
  <si>
    <t>Contribuir a aumentar la penetración del Sistema Financiero, promoviendo que una mayor proporción de la población cuente con acceso a éste tipo de servicios a través de la expansión sustentable de intermediarios financieros.</t>
  </si>
  <si>
    <t>Contribuir a elevar el nivel de desarrollo humano en su vertiente de educación de los mexicanos que viven en zonas rurales y costeras</t>
  </si>
  <si>
    <t>Contribuir al desarrollo humano de profesionales vinculados con el Sector Rural y Pesquero</t>
  </si>
  <si>
    <t>Contribuir a mejorar el ingreso de los productores de los sectores forestal y agropecuario mediante el uso de tecnologías generadas</t>
  </si>
  <si>
    <t>Contribuir a mantener el valor de la producción agropecuaria, pesquera y acuícola en un marco de sustentabilidad</t>
  </si>
  <si>
    <t>Contribuir a que los productores rurales y pesqueros incrementen su nivel de ingreso mediante el análisis de información de mercado</t>
  </si>
  <si>
    <t>Contribuir en la planeación estratégica por parte de las áreas de la Secretaría de Agricultura Ganadería, Desarrollo Rural, Pesca y Alimentación y órganos desconcentrados, a través de la elaboración de estudios de planeación y prospectiva orientadas al impulso de los mercados agropecuarios y pesqueros.</t>
  </si>
  <si>
    <t>Contribuir a preservar los ecosistemas marinos y acuáticos, mediante el aprovechamiento ordenado y sustentable de los recursos pesqueros y acuícolas</t>
  </si>
  <si>
    <t>Contribuir a mejorar el ingreso de los productores agrícolas mediante la transferencia de recursos en apoyo de su economía</t>
  </si>
  <si>
    <t>Contribuir a mantener o mejorar los ingresos de los productores rurales y pesquero ante las contingencias (de mercado, sanitarias, de crédito y desastres naturales) que afectan su actividad productiva, mediante la prevención y manejo de riesgos.</t>
  </si>
  <si>
    <t>Contribuir al incremento de los ingresos de los productores rurales y pesqueros, provenientes de sus actividades económicas, mediante un aumento de sus capacidades generadas por estudios y acciones de investigación, asistencia técnica, capacitación y extensionismo en forma individual u organizada.</t>
  </si>
  <si>
    <t>Contribuir a la sustentabilidad del sector rural y pesquero, mediante la preservación del agua, el suelo y la biodiversidad utilizados en producción</t>
  </si>
  <si>
    <t>Contribuir al desarrollo armónico del medio rural dando certidumbre jurídica a la tenencia de la tierra mediante la expedición de constancias y estudios de coeficientes de agostadero y/o clase de tierras.</t>
  </si>
  <si>
    <t>Contribuir a que se generen tecnologías o conocimiento que respondan a las demandas estratégicas de los productores.</t>
  </si>
  <si>
    <t>Contribuir a disminuir la captura de especies no objetivo en la pesca de atún con embarcaciones mexicanas que operan con redes de cerco en el Pacífico Oriental, mediante la reducción de capturas incidentales de delfines.</t>
  </si>
  <si>
    <t>Contribuir a mejorar el desarrollo rural sustentable</t>
  </si>
  <si>
    <t>Contribuir a que los productores rurales y pesqueros y los agentes económicos que participan en las cadenas agroalimentarias puedan tomar sus decisiones para mantener o incrementar su inserción en los mercados mediante la generación de información confiable y oportuna</t>
  </si>
  <si>
    <t>Contribuir a mantener el volumen de produción de azúcar</t>
  </si>
  <si>
    <t>Contribuir a modernizar la gestión del sistema carretero, con objeto de lograr una operación más eficiente e incrementar la calidad de los servicios que se ofrecen en las carreteras del país, mediante la instrumentación de proyectos carreteros concesionados.</t>
  </si>
  <si>
    <t>Formar, capacitar y actualizar a personal de la marina mercante nacional para coadyuvar con la seguridad y la protección del medio maritimo-portuario.</t>
  </si>
  <si>
    <t>Contribuir a la eficiente prestación de servicios portuarios, mediante la ampliación, conservación y modernización de la infraestructura portuaria.|1 Contribuir a la eficiente prestación de servicios portuarios, mediante la ampliación, conservación y modernización de la infraestructura portuaria.</t>
  </si>
  <si>
    <t>Contribuir al flujo de mercancías y personas de manera eficiente.</t>
  </si>
  <si>
    <t>Conservar y modernizar la infraestructura ferroviaria, a fin de coadyuvar con el desarrollo económico y social de la región.</t>
  </si>
  <si>
    <t>Contribuir a que la población satisfaga sus necesidades de comunicación</t>
  </si>
  <si>
    <t>Contribuir a que una mayor parte de los mexicanos que residen en zonas urbanas y rurales de escasos recursos economicos puedan comunicarse y tener acceso a servicios bancarios mediante la diversificación de servicios y el uso de las telecomunicaciones.</t>
  </si>
  <si>
    <t>Contribuir a que la infraestructura y servicios de transporte sean seguros y eficientes para la ciudadanía mediante la incorporación de los resultados de investigación, estudios, proyectos y una mejor capacitación en materia de transporte</t>
  </si>
  <si>
    <t>Contribuir al desarrollo y modernización de los servicios ferroviarios en las líneas férreas de Chiapas y Mayab</t>
  </si>
  <si>
    <t>Contribuir a Incrementar los niveles de seguridad asociados a la infraestructura marítima portuaria y los servicios del sector, mediante la construcción y conservación de señales e inmuebles comlementarios.</t>
  </si>
  <si>
    <t>Contribuir a la disminución de accidentes causados por el factor humano en Vías Generales de Comunicación, mediante el establecimiento de programas de medicina preventiva en el transporte.</t>
  </si>
  <si>
    <t>Numero de embarcaciones accidentadas respectoa a al totaliadd al numero de arribos</t>
  </si>
  <si>
    <t>Contribuir a modernizar y ampliar la red de infraestructura carretera mediante la supervisión de las condiciones de calidad y seguridad.</t>
  </si>
  <si>
    <t>Contribuir a la ampliación de la cobertura de redes públicas de telecomunicaciones, así como fomentar una mayor diversidad de servicios con calidad que sean accesibles a todos los mexicanos en cualquier parte del territorio nacional.</t>
  </si>
  <si>
    <t>Contribuir a la prestación de servicios de comunicaciones en localidades en el ámbito rural para integrar económica, social y culturalmente a una mayor población del país, mediante la ejecución de programas de cobertura social de comunicaciones.</t>
  </si>
  <si>
    <t>CONTRIBUIR A INCREMENTAR LOS NIVELES DE SEGURIDAD DE LA INFRAESTRUCTURA Y LOS SERVICIOS DEL SECTOR MEDIANTE EL CUMPLIMIENTO DE LA NORMATIVIDAD EN MATERIA DE TRANSPORTE.</t>
  </si>
  <si>
    <t>Contribuir al aumento de la cobertura de contenidos y servicios digitales en el país mediante la producción digital e instalacion de Centros Comunitarios Digitales (CCD s) del Sistema Nacional e-México</t>
  </si>
  <si>
    <t>CONTRIBUIR A LA CONSTRUCCIÓN Y MODERNIZACIÓN DE LA RED CARRETERA FEDERAL MEDIANTE LA FRANJA DE SUPERFICIE LIBERADA</t>
  </si>
  <si>
    <t>Contribuir a conservar la red carretera federal libre de peaje a través de proporcionar los insumos necesarios (materiales y útiles de oficina)</t>
  </si>
  <si>
    <t>Contribuir a garantizar, mediante la verificación de la calidad de la obra, la ampliación de la red de infraestructura carretera, con calidad en su construcción, tanto a nivel nacional como regional, a fin de que la población pueda trasladarse de manera ágil y oportuna en todo el país.</t>
  </si>
  <si>
    <t>Combustible suministrado</t>
  </si>
  <si>
    <t>Contribuir a la conservación la red carretera federal libre de peaje a través de trabajos de conservación periódica, rutinaria de tramos y puentes, mantenimiento integral y contratos plurianuales de conservación de carreteras</t>
  </si>
  <si>
    <t>CONTRIBUIR A LA CONSTRUCCIÓN Y MODERNIZACIÓN DE LA RED CARRETERA FEDERAL MEDIANTE PROYECTOS REQUERIDOS</t>
  </si>
  <si>
    <t>Contribuir a la conservación la red carretera federal libre de peaje a través de trabajos de reconstrucción de tramos y puentes, así como la atención a puntos de conflicto</t>
  </si>
  <si>
    <t>Contribuir a que más poblaciones de México cuenten con servicios de telecomunicaciones que permitan a sus habitantes comunicarse al interior y exterior del País.</t>
  </si>
  <si>
    <t>Contribuir a la disminucion del nivel de marginacion y pobreza en localidades rurales mediante la entrega de apoyos temporales por su participacion en el programa, impulsando el desarrollo regional.</t>
  </si>
  <si>
    <t>Contribuir a la prestación del servicio público de transporte ferroviario de pasajeros, en la clase económica social a las comunidades aisladas, de escasos recursos, de la ruta Chihuahua-Los Mochis en los estados de Chihuahua y Sinaloa.</t>
  </si>
  <si>
    <t>Contribuir a impulsar la equidad en las relaciones de consumo mediante la promoción de una cultura de consumo inteligente que permita a los consumidores decidir apropiadamente sobre sus compras.</t>
  </si>
  <si>
    <t>Contribuir a impulsar la equidad en las relaciones de consumo mediante la protección y vigilancia de los derechos de los consumidores para evitar prácticas abusivas en las transacciones entre consumidores y proveedores</t>
  </si>
  <si>
    <t>Contribuir a lograr la uniformidad de las mediciones en el país con la exactitud apropiada a cada aplicación, mediante el establecimiento de patrones nacionales, la certificación de materiales de referencia y el ofrecimiento de servicios metrológicos de alta exactitud.</t>
  </si>
  <si>
    <t>Contribuir al crecimiento de la inversión en el Sector Minero mediante la aplicación del conocimiento geológico - económico de México</t>
  </si>
  <si>
    <t>Contribuir más a la generación de empleos y al crecimiento económico, a través de la implementación de los programas de apoyo a las Pymes, lo cual permitirá mejorar la competitividad y eficiencia del sector empresarial mexicano.</t>
  </si>
  <si>
    <t>Contribuir al desarrollo económico del país mediante la correcta regulación de la Inversión Extranjera Directa</t>
  </si>
  <si>
    <t>Contribuir a la competitividad de los productos y servicios mexicanos a través de la emisión y aplicación de normas que aseguren la confiablidad de los mismos.</t>
  </si>
  <si>
    <t>Contribuir a impulsar la equidad en las relaciones de consumo mediante la protección y vigilancia de los derechos de los consumidores para evitar prácticas abusivas de los proveedores.</t>
  </si>
  <si>
    <t>Contribuir a dar competitividad y certidumbre jurídica a los factores económicos tecnológicos y empresariales, mediante la modernización de los proceso de apertura de empresas.</t>
  </si>
  <si>
    <t>Operar el sistema mexicano de prácticas comerciales internacionales para permitir a la industria nacional enfrentar competencia de importaciones que le causan daño, o pueden causárselo.</t>
  </si>
  <si>
    <t>Contribuir a consolidar un avance significativo de la competitividad de la economía mexicana a través de mejorar los procesos de negocio con el fomento de la innovación, el uso de medios digitales e instrumentos que faciliten el desarrollo del mercado interno y los servicios de alto valor agregado.</t>
  </si>
  <si>
    <t>1 Contribuir a la implementación de políticas públicas que faciliten el quehacer de empresas y emprendedores e incrementen su competitividad</t>
  </si>
  <si>
    <t>Contribuir a la competitividad de la economía mexicana mediante acciones que fomenten la mejora integral de la regulación y faciliten los trámites para las empresas y los particulares, con lo que se contribuye a asegurar que los beneficios de la regulación sean superiores a sus costos.</t>
  </si>
  <si>
    <t>Fortalecer la actividad económica de la industria cinematográfica y audivisual a través de la actracción de inversión, generando empleos, exportación de servicios, captacion de divisas,etc.</t>
  </si>
  <si>
    <t>Contribuir a la generación de ocupaciones entre la población comprendida en los decíles 1 a 6 de ingreso por hogar anual, mediante el otorgamiento de apoyos para la creación y consolidación de proyectos productivos</t>
  </si>
  <si>
    <t>Contribuir al desarrollo de la industria de Tecnologías de la Información y servicios relacionados fomentando la competitividad del sector asegurando su crecimiento en el largo plazo.</t>
  </si>
  <si>
    <t>Contribuir a impulsar el crecimiento de las ventas, producción, empleo, valor agregado, productividad y competitividad de las Industrias de Alta Tecnología</t>
  </si>
  <si>
    <t>Contribuir al desarrollo de la competitividad en México mediante el fortalecimiento de los sectores industriales</t>
  </si>
  <si>
    <t>Contribuir a la atracción de inversión extranjera directa en México.</t>
  </si>
  <si>
    <t>Contribuir al foralecimiento de la innovación en México.</t>
  </si>
  <si>
    <t>Contribuir a ampliar las ventajas y oportunidades de aprendizaje de niños y niñas inscritos en la educación básica, mediante la producción y distribución de libros de texto y materiales educativos gratuitos.</t>
  </si>
  <si>
    <t>Contribuir al fortalecimiento de los servicios educativos mediante la producción y edición de libros, materiales educativos y culturales.</t>
  </si>
  <si>
    <t>Contribuir a fortalecer los procesos de enseñanza y aprendizaje mediante el uso de tecnologías de la información y la comunicación.</t>
  </si>
  <si>
    <t>Contribuir a adecuar e instrumentar el Sistema Nacional de Evaluación Educativa que se convierta en insumo de los procesos de toma de decisión en el sistema educativo y la escuela, mediante la instrumentación de evaluaciones confiables, cuyos resultados se difundan ampliamente entre la sociedad en general.</t>
  </si>
  <si>
    <t>Contribuir al desarrollo integral de la población de 15 años y más mediante la formación para y en el trabajo.</t>
  </si>
  <si>
    <t>Contribuir a ampliar las oportunidades educativas de los alumnos de educación técnica de los niveles de educación media superior, superior y posgrado mediante el apoyo económico a los planteles de eduación técnica de dichos niveles.</t>
  </si>
  <si>
    <t>Contribuir a mejorar el nivel de competencias de los trabajadores, y de los egresados de la educación media superior, formación profesional y técnica; mediante sus posibilidades de empleabilidad.</t>
  </si>
  <si>
    <t>Contribuir a la enseñanza a nivel de licenciatura y posgrado, en los diversos campos científicos, tecnológicos y humanísticos, para formar profesionales que contribuyan al desarrollo nacional; así como formar académicos y profesionales en los niveles de maestría y doctorado, que coadyuven al fomento, desarrollo, fortalecimiento e inovación en la investigación y la docencia; mediante la impartición de servicios educativos de nivel superior y posgrado.</t>
  </si>
  <si>
    <t>Contribuir a que los mexicanos alcancen el pleno desarrollo como seres humanos mediante la educación, fomento y producción de servicios culturales, que les permita el acceso y la participación en las manifestaciones artísticas y del patrimonio cultural e histórico.</t>
  </si>
  <si>
    <t>Contribuir a promover, difundir y divulgar la cultura de México mediante la consolidación de la expansión de la señal internacional.</t>
  </si>
  <si>
    <t>Contribuir a elevar la calidad de la educación con el mejoramiento del logro educativo de los estudiantes de educación básica con acceso a Bibliotecas Escolares y de Aula, a través del fortalecimiento de las competencias comunicativas.</t>
  </si>
  <si>
    <t>Contribuir a dar respuesta a los objetivos que en materia de educación científica y tecnológica se enmarquen en los Planes y Programas Institucionales y Nacionales, a través de planear, programar y presupuestar con las Unidades Responsables del IPN las obras públicas e instalaciones.</t>
  </si>
  <si>
    <t>Contribuir a incrementar el acceso de la población objetivo a los libros mediante la distribución de ejemplares educativos y culturales, para así mejorar sus condiciones de vida.</t>
  </si>
  <si>
    <t>Contribuir a generar los sistemas, programas y estrategias para lograr una mejor articulación del trabajo de la CONADE, mediante el fortalecimiento a la institución como un modelo reconocido nacional e internacionalmente.</t>
  </si>
  <si>
    <t>Contribuir a generar sinergias que garanticen el desarrollo integral y equitativo de los jóvenes.</t>
  </si>
  <si>
    <t>Contribuir a mejorar la productividad de la economía nacional mediante el impulso a la investigación cientifica y el desarrollo tecnologico.</t>
  </si>
  <si>
    <t>Contribuir a que todos los mexicanos tengan acceso a la participación y disfrute de las manifestaciones artísticas y culturales, mediante el fomento a la actividad cinematográfica.</t>
  </si>
  <si>
    <t>Contribuir a ampliar las oportunidades educativas para reducir desigualdades entre grupos sociales, cerrar brechas e impulsar la equidad en el sector educativo.</t>
  </si>
  <si>
    <t>Contribuir a una adecuada vigilancia del ejercicio profesional en nuestro país a través de la simplificación de los procedimientos administrativos y de los trámites necesarios para la titulación, registro de titulo y expedición de cedulas profesionales de los egresados salvaguardando los intereses de la sociedad.</t>
  </si>
  <si>
    <t>Contribuir en la vigilancia del ejercicio profesional de nuestro pais mediante el fortalecimiento de los procesos de reconocimiento de idoneidad y certificación de profesionales, salvaguardando los intereses de la sociedad.</t>
  </si>
  <si>
    <t>Alcanzar un alto nivel de Cultura Autoral en México incrementando el interes de los ususarios por resguardar sus derechos.</t>
  </si>
  <si>
    <t>Contribuir a impulsar, fortalecer y expandir la educación artística en el país, mediante el trabajo articulado entre los diferentes actores sociales, para que el arte sea parte de la formación integral de los mexicanos, enriquezca el sentido crítico, la visión estética, el pensamiento creativo, nuevas habilidades comunicativas e interpretativas y el desarrollo de las inteligencias múltiples</t>
  </si>
  <si>
    <t>Contribuir a la inserción de educandos a través de las tecnologías de la información para la vida y el trabajo.</t>
  </si>
  <si>
    <t>Contribuir a ampliar la cobertura de los servicios de educación superior pública, mediante la expansión de la educación no presencial y a distancia enfatizando la atención de regiones y grupos que carecen de acceso a servicios escolarizados.</t>
  </si>
  <si>
    <t>Contribuir en el aumento de la cobertura y en elevar la calidad de los servicios educativos de la Educación Superior, utilizando esquemas de financiamiento no onerosos y accesibles para apoyar el desarrollo de la infraestructura física y el equipamiento de las instituciones.</t>
  </si>
  <si>
    <t>Contribuir al mejoramiento y ampliación de la infraestructura física educativa pública, mediante la atención de las necesidades de la comunidad escolar en la materia.</t>
  </si>
  <si>
    <t>Contribuir al mejoramiento y ampliación de la infraestructura física educativa pública, mediante su normalización, evaluación y/o certificación.</t>
  </si>
  <si>
    <t>Contribuir a elevar la calidad de la educación mediante acciones para el mejoramiento de la infraestructura física educativa del país.</t>
  </si>
  <si>
    <t>Contribuir a mejorar la calidad educativa en educación superior mediante el incremento en la matrícula inscrita en Programas Educativos de Calidad.</t>
  </si>
  <si>
    <t>1 Contribuir a elevar la calidad de los servicios educativos mediante la revisión de las normas que regulan su operación.</t>
  </si>
  <si>
    <t>Contribuir a elevar la calidad de la educación mediante la implementación hacia la generalización de un programa que articula la enseñanza del idioma Inglés en los tres tramos de la educación básica.</t>
  </si>
  <si>
    <t>Contribuir en materia Jurídico Normativo, con el secretario, sus servidores públicos y Unidades Administrativas que la constituyen; ante los órganos jurisdiccionales, contencioso-administrativos y autoridades administrativas, para substanciar los procesos y procedimientos de toda índole, a fin de tener certeza jurídica cuando se requiera su intervención en todos los asuntos jurídicos en los que la Secretaría de Educación Pública forme parte.</t>
  </si>
  <si>
    <t>Contribuir al fortalecimiento, revitalización y desarrollo de las lenguas indígenas mediante la difusión y aplicación de los derechos lingüisticos de los pueblos y comunidades indígenas nacionales.</t>
  </si>
  <si>
    <t>Contribuir al logro de Igualdad de Oportunidades, mediante la difusión de información a la sociedad en general acerca de los diversos programas prioritarios del sector educativo</t>
  </si>
  <si>
    <t>Contribuir a elevar la calidad de la educación en igualdad de oportunidades para todos los mexicanos, mediante la promoción de la cooperación internacional con organismos regionales e internacionales especializados en educación.</t>
  </si>
  <si>
    <t>Contribuir al desarrollo de la educación y la cultura en igualdad de oportunidades para todos los mexicanos mediante la promoción de la cooperación con organismos internacionales especializados en la educación y la cultura.</t>
  </si>
  <si>
    <t>Contribuir a elevar la calidad de la educación para que los estudiantes mejores su nivel de logro educativo, cuenten con medios para tener acceso a un mayor bienestar y contribuyan al desarrollo nacional, mediante la generación y operación de un sistema que provea información oportuna y confiable a las autoridades federales y estatales para efectuar los procesos de planeación educativa, rendición de cuentas y toma de decisiones relacionadas con el Sistema Educativo Nacional.</t>
  </si>
  <si>
    <t>Contribuir a generar equidad educativa para los niños y jóvenes del país para combatir el rezago educativo en educación inicial y básica mediante la instalación y operación de los servicios educativos comunitarios y el fomento a la continuidad educativa</t>
  </si>
  <si>
    <t>Contribuir a disminuir las desigualdades en las oportunidades educativas entre grupos sociales de jóvenes y adultos sin educación básica, mediante la prestación de servicios educativos, de acreditación y certificación.</t>
  </si>
  <si>
    <t>Contribuir a elevar la calidad de la educación mediante el desarrollo de profesionistas competentes a través de un profesorado de tiempo completo que eleva permanentemente su nivel de habilitación con base en los perfiles adecuados para cada subsistema de educación superior.</t>
  </si>
  <si>
    <t>Contribuir a lograr la equidad educativa para obtener la permanencia en los programas de licenciatura y técnico superior universitario que ofrezcan las instituciones públicas de educación superior mediante el otorgamiento de becas a jóvenes de familias con ingresos menores o iguales a 3 salarios mínimos.</t>
  </si>
  <si>
    <t>Contribuir a la mejora del logro académico de los alumnos en escuelas públicas de educación básica mediante la implementación de la estrategia de planeación en las escuelas.</t>
  </si>
  <si>
    <t>Contribuir a la ampliación de oportunidades en el acceso, la permanencia y logro de los alumnos con necesidades educativas especiales, mediante el fortalecimiento de los servicios de educación especial; otorgando prioridad a aquellos con discapacidad, aptitudes sobresalientes y/o talentos específicos.</t>
  </si>
  <si>
    <t>Contribuir a elevar la calidad de la Educación Superior</t>
  </si>
  <si>
    <t>Contribuir a generar equidad educativa para los niños y jóvenes de sectores vulnerables del país para combatir el rezago educativo en Educación Inicial y Básica mediante Acciones Compensatorias enfocadas a la dotación de materiales didácticos; capacitación y asesoría a madres y padres de familia así como a docentes; apoyos económicos a las Asociaciones de Padres de Familia (APF) y Asociaciones Promotoras de Educación Comunitaria (APEC) y figuras educativas relacionadas con la asesoría, supervisión y promoción.</t>
  </si>
  <si>
    <t>Contribuir a la reducción del rezago educativo mediante el otorgamiento de becas a niñas y jóvenes en situación de vulnerabilidad, agravada por el embarazo y la maternidad.</t>
  </si>
  <si>
    <t>Contribuir a superar la marginación y el rezago educativo nacional de las niñas y niños en contexto o situación de migración atendidos en educación básica.</t>
  </si>
  <si>
    <t>CONTRIBUIR A ELEVAR LA CALIDAD DE LA EDUCACIÓN DE LAS NIÑAS Y LOS NIÑOS QUE ASISTEN A ESCUELAS DE EDUCACIÓN PRIMARIA INDÍGENA, MEDIANTE LA CREACIÓN DE CONDICIONES PERTINENTES PARA MEJORAR EL NIVEL DE LOGRO EDUCATIVO, Y ASÍ CUENTEN CON MEDIOS PARA TENER ACCESO A UN MAYOR BIENESTAR Y CONTRIBUYAN AL DESARROLLO NACIONAL.</t>
  </si>
  <si>
    <t>Contribuir a mejorar los niveles de aprendizaje educativo de los alumnos de educación básica mediante el incremento anual del número de Figuras Educativas profesionalizadas a través de la oferta académica que brinda y/o dictamina la Dirección General de Formación Continua de Maestros en Servicio (DGFCMS).</t>
  </si>
  <si>
    <t>Contribuir al proceso de formación profesional de los futuros maestros de educación básica.</t>
  </si>
  <si>
    <t>Contribuir a crear una cultura de actividad física y deportiva, mediante programas que proporcionen hábitos de vida sana en la población mexicana.</t>
  </si>
  <si>
    <t>Contribuir al fomento de la practica del Deporte en la población mexicana a través de la operación de los proyectos del Programa Deporte que ejecutan los miembros del SINADE</t>
  </si>
  <si>
    <t>Contribuir a mejorar los resultados deportivos en competencias fundamentales del ciclo olímpico 2009 -2012, a través de la atención proporcionada a los atletas de alto rendimiento.</t>
  </si>
  <si>
    <t>Contribuir a un mayor acceso de la población a la práctica y disfrute de las actividades artísticas y culturales, mediante el apoyo financiero para optimizar los inmuebles que dan cabida a esas expresiones.</t>
  </si>
  <si>
    <t>Contribuir a mejorar las oportunidades de aprendizaje de los alumnos de las escuelas públicas de educación básica mediante la ampliación de la jornada escolar.</t>
  </si>
  <si>
    <t>Contribuir al logro educativo en las escuelas de educación básica mediante la gestión de ambientes escolares seguros.</t>
  </si>
  <si>
    <t>Contribuir a mejorar el aprendizaje de los estudiantes de educación básica favoreciendo su inserción en la sociedad del conocimiento mediante el desarrollo y uso de Tecnologías de la Información y la Comunicación (TIC) en el sistema educativo.</t>
  </si>
  <si>
    <t>Contribuir a mejorar la calidad educativa de las escuelas de educación básica en contexto de vulnerabilidad (Bajo logro educativo y alta y muy alta marginación)</t>
  </si>
  <si>
    <t>Contribuir a mejorar la calidad de la educación superior, mediante programas educativos acreditados por organismos reconocidos por el Consejo para la Acreditación de la Educación Superior, A.C. (COPAES) y/o evaluados en el nivel 1 por los Comités Interinstitucionales para la Evaluación de la Educación Superior (CIEES).</t>
  </si>
  <si>
    <t>Contribuir a que un mayor número de ciudadanos, sin importar edad, sexo o aptitud física, mejoren su calidad de vida mediante el otorgamiento de servicios físico-deportivos en instalaciones de máxima demanda, alta calidad y autosustentables y programas integrales, sistemáticos dirigidos por personal altamente calificado.</t>
  </si>
  <si>
    <t>Contribuir a ampliar la cobertura de los servicios de educación media superior y educación superior pública, mediante la asignación de recursos.</t>
  </si>
  <si>
    <t>Contribuir a ampliar las oportunidades educativas para reducir desigualdades entre grupos sociales a través del apoyo a planteles educativos de Instituciones Públicas de Educación Superior ubicados en zonas de alta y muy alta marginación para la atención de grupos en situación vulnerable.</t>
  </si>
  <si>
    <t>Contribuir a que las Escuelas Públicas de Educación Básica ofrezcan a la comunidad diversas oportunidades para desarrollar actividades fuera del horario de clases y fortalecer conocimientos, habilidades y actitudes.</t>
  </si>
  <si>
    <t>Contribuir a la mejora de la Educación mediante la Construcción de cinco Centros de Excelencia Académica para la Educación Normal.</t>
  </si>
  <si>
    <t>Contribuir a la permanencia y el egreso de la población estudiantil, mediante el otorgamiento de becas a estudiantes de educación media superior, superior y posgrado, que permitan elevar el nivel de escolaridad.</t>
  </si>
  <si>
    <t>Contribuir a ampliar el desarrollo educativo, cultural, científico y artístico del país a través de la atención a la población.</t>
  </si>
  <si>
    <t>Contribuir con una política pública transversal a través de la coordinación institucional que trascienda a todos los niveles de gobierno para generar sinergias que garanticen el desarrollo integral de calidad de los jóvenes y lograr así que sean actores protagónicos y definitorios del rumbo de la nación.</t>
  </si>
  <si>
    <t>Contribuir a ampliar las oportunidades educativas mediante la prestación de servicios educativos del nivel medio superior y superior atendiendo a un mayor número de personas con discapacidad auditiva, motriz ó visual.</t>
  </si>
  <si>
    <t>Contribuir a ampliar las oportunidades educativas en el nivel Medio Superior y Capacitación para el Trabajo, mediante el fortalecimiento al desarrollo de la infraestructura educativa.</t>
  </si>
  <si>
    <t>Contribución a la ampliación de las oportunidades en el nivel Medio Superior y Capacitación para el Trabajo, mediante el fortalecimiento al desarrollo de la infraestructura educativa.</t>
  </si>
  <si>
    <t>Fortalecer la calidad y pertinencia de los servicios educativos que ofrecen las Escuelas Normales Públicas</t>
  </si>
  <si>
    <t>Contribuir al logro de mayor equidad en las oportunidades de educación básica para la población en situación de vulnerabilidad.</t>
  </si>
  <si>
    <t>Contribuir a elevar la calidad de la educación media superior, mediante el fortalecimiento del personal de los planteles.</t>
  </si>
  <si>
    <t>Contribuir al egreso de los alumnos de educación superior en el D.F. mediante el mejoramiento de los niveles de retención de los alumnos de licenciatura de la Universidad Autónoma de la Ciudad de México.</t>
  </si>
  <si>
    <t>Contribuir a ampliar la cobertura con equidad en un sistema de educación superior diversificado en Universidades Interculturales.</t>
  </si>
  <si>
    <t>Contribuir al fortalecimiento de la mejora de los propgramas educativos que imparte el Subsistema de Universidades Tecnológicas, mediante el apoyo de proyectos.</t>
  </si>
  <si>
    <t>Contribuir con el desarrollo integral de los estudiantes mediante el diseño e implementación de programas de fortalecimiento académico y vinculación con los diversos sectores.</t>
  </si>
  <si>
    <t>Contribuir a elevar el nivel de escolaridad de la población indígena mediante la operación de un sistema de educación superior diversificado en Universidades Interculturales</t>
  </si>
  <si>
    <t>Contribuir a atender los problemas estructurales de las Universidades Públicas Estatales mediante la asignación de recursos</t>
  </si>
  <si>
    <t>Contribuir a elevar la calidad educativa de nivel superior mediante el fomento y la extensión de la cultura de la planeación, la evaluación y la mejora continua.</t>
  </si>
  <si>
    <t>Contribuir al fortalecimiento del sector educativo, mediante la ampliación y diversificación de la oferta educativa para los jóvenes que cursan el nivel superior.</t>
  </si>
  <si>
    <t>Contribuir a la profesionalizacón de los servidores públicos a través de la capacitación técnica y gerencial para mejorar los servicios de salud para la población.</t>
  </si>
  <si>
    <t>Contribuir a mejorar las condiciones de salud de la población atendiendo la demanda de servicios de salud en los Institutos Nacionales de Salud y Hospitales de Alta Especialidad</t>
  </si>
  <si>
    <t>Contribuir a la disminución de la mortalidad en los menores de 5 años de edad mediante la protección específica que generan las vacunas contra las enfermedades prevenibles por vacunación.</t>
  </si>
  <si>
    <t>Contribuir a contar con servicios de salud de calidad, garantizando su efectividad y eficiencia y que sean seguros para la población usuaria de los servicios de salud en el país, a través de las acciones de calidad e innovaciones en la planeación, en los instrumentos y herramientas de gestión instrumentadas en el Sistema Nacional de Salud.</t>
  </si>
  <si>
    <t>Fortalecer el papel rector de la Secretaría de Salud, mediante la creación de una cultura bioética, para elevar la calidad del Sistema Nacional de Salud y mejorar las condiciones de salud de la población.</t>
  </si>
  <si>
    <t>Mejorar las condiciones de salud de la población a través de acciones adecuadas de promoción de la salud, prevención y control de enfermedades</t>
  </si>
  <si>
    <t>Contribuir a la reducción de nuevas infecciones por VIH, a través de la prevención en los grupos más afectados por la epidemia y la atención oportuna a los portadores.</t>
  </si>
  <si>
    <t>Contribuir a que la población de los municipios con localidades de 500 a 2500 habitantes, mejoren la calidad de su salud a través del control de los determinantes que inciden en las enfermedades prevenibles.</t>
  </si>
  <si>
    <t>Contribuir a que las Personas con Discapacidad abatan la marginación y el rezago, disfruten del derecho al más alto nivel de salud y mejoren su calidad de vida por medio de la incorporación de la perspectiva de discapacidad en los programas de Desarrollo Integral de la Familia.</t>
  </si>
  <si>
    <t>Contribuir al cumplimiento de la Convención sobre los Derechos del Niño en materia de prevención de riesgos sociales y atención a problemáticas específicas.</t>
  </si>
  <si>
    <t>Contribuir al desarrollo integral de las familias y las comunidades en condiciones de vulnerabilidad.</t>
  </si>
  <si>
    <t>Contribuir a conservar la paz laboral y promover el estado de derecho a través de la resolución favorable de los asuntos que promueve la institución con los medios legales existentes.</t>
  </si>
  <si>
    <t>Número de personas en situación de vulnerabilidad laboral que se benefician a través de los programas de la Dirección General para la Igualdad Laboral.</t>
  </si>
  <si>
    <t>Contribuir a la cultura de protección al salario de los trabajadores y sus familias, mediante los productos y servicios que ofrece el Comité Nacional Mixto de Protección al Salario.</t>
  </si>
  <si>
    <t>Contribuir al fortalecimiento de la conciliación y la imparticion de justicia para conservar la paz laboral a través de procurar el equilibrio entre los factores de la producción, proporcionando el servicio público de conciliación en los conflictos laborales de orden colectivo de competencia federal, con estricto respeto al principio de bilateralidad de la negociación colectiva.</t>
  </si>
  <si>
    <t>Contribuir a mejorar la articulación entre los buscadores de empleo y las vacantes ofertadas del sector productivo, mediante servicios de información e intermediación laboral, al incrementar sus posibilidades de inserción en una actividad productiva formal.</t>
  </si>
  <si>
    <t>Contribuir a la transparencia de la información a fin de facilitar la libertad sindical a través de la publicación y actualización de los documentos de carácter público en poder de las autoridades federales del trabajo</t>
  </si>
  <si>
    <t>Contribuir a fortalecer el poder adquisitivo del salario mínimo procurando asegurar la congruencia entre los atributos que la Constitución Política de los Estados Unidos Mexicanos establece al salario mínimo y las condiciones económicas y sociales del país. La evolución de éstas últimas se informa al H. Consejo de Representantes en las reuniones mensuales.</t>
  </si>
  <si>
    <t>Contribuir a restablecer las condiciones de ocupación, en zonas afectadas por situaciones de contingencia laboral, mediante el otorgamiento de apoyos económicos a la población afectada.</t>
  </si>
  <si>
    <t>Contribuir a la estabilidad del empleo de los trabajadores mediante el incremento de sus capacidades, generado por la asistencia técnica y la capacitación</t>
  </si>
  <si>
    <t>Contribuir a otorgar seguridad y certeza jurídica a los sujetos agrarios respecto de la tenencia de la tierra, mediante el ejercicio de sus atribuciones.</t>
  </si>
  <si>
    <t>Contribuir a garantizar la seguridad jurídica en la tenencia de la tierra ejidal, comunal, colonias agrícolas y ganaderas, terrenos nacionales y pequeña propiedad; mediante la solución y atención a los conflictos sociales agrarios en el medio rural identificados</t>
  </si>
  <si>
    <t>Contribuir al otorgamiento de la certeza jurídica, mediante la realización de asientos registrales solicitados por los sujetos agrarios.</t>
  </si>
  <si>
    <t>Contribuir a garantizar la certeza técnica y jurídica en la tenencia de la tierra mediante la certificación de ejidos y comunidades otorgando seguridad documental a los sujetos de derecho.</t>
  </si>
  <si>
    <t>Contribuir al incremento del ingreso de núcleos agrarios a través del establecimiento de empresas rurales que preferentemente hacen uso de los recursos naturales ubicados en tierras de uso común.</t>
  </si>
  <si>
    <t>Contribuir al desarrollo rural sustentable de la propiedad rural canalizando inversión pública y privada a través de la formalización de proyectos de inversión.</t>
  </si>
  <si>
    <t>Contribuir al restablecimiento de los derechos de los afectados de la propiedad rural, a través de la atención a las solicitudes ingresadas.</t>
  </si>
  <si>
    <t>Contribuir al cumplimiento de los objetivos sectoriales mediante la implementación de programas de fomento</t>
  </si>
  <si>
    <t>Contribuir a garantizar la certeza jurídica en la tenencia de la tierra, mediante el sistema.</t>
  </si>
  <si>
    <t>Contribuir a mejorar el ingreso de las mujeres con 18 años cumplidos o más que habitan en Núcleos Agrarios, mediante el otorgamiento de apoyos para la implementación de proyectos productivos.</t>
  </si>
  <si>
    <t>Contribuir a mejorar el ingreso de las mujeres y hombres con 18 años cumplidos o más que habitan en Núcleos Agrarios, mediante el otorgamiento de apoyos para la implementación de proyectos productivos.</t>
  </si>
  <si>
    <t>Contribuir a incrementar el acceso y calidad del servicio de agua potable a la ZMCM.</t>
  </si>
  <si>
    <t>Contribuir a incrementar el acceso y calidad del servicio de agua potable a la Zona Metropolitana de la Ciudad de México (ZMCM)</t>
  </si>
  <si>
    <t>Contribuir a mejorar la salud de la población que no cuenta con servicio de agua potable, brindandole alternativas de desinfección del agua de consumo, que apoye al decremento de Enfermedades Infecciosas Intestinales (EII).</t>
  </si>
  <si>
    <t>Contribuir a que la población participe en frenar el deterioro de selvas y bosques de México, mediante la ejecución de actividades de capacitación, desarrollo y transferencia de tecnología y la divulgación de la cultura forestal.</t>
  </si>
  <si>
    <t>Contribuir a lograr el manejo integral y sustentable del agua mediante la elaboración de acuerdos y decretos de aguas subterráneas, superficiales y calidad del agua</t>
  </si>
  <si>
    <t>Contribuir al desarrollo sustentable proporcionando suministro de agua en bloque.</t>
  </si>
  <si>
    <t>Contribuir al desarrollo sustentable de México mediante la investigación, transferencia y diseminación de información, conocimiento y tecnología a los diferentes actores del sector medio ambiente y recursos naturales.</t>
  </si>
  <si>
    <t>Contribuir a la conservación del patrimonio forestal nacional, evitando el impacto negativo del fuego en ecosistemas forestales, mediante el desarrollo e implementción de programas integrales para el análisis, prevención y control de incendios forestales, con la participación de los tres órdenes de gobierno y la sociedad civil.</t>
  </si>
  <si>
    <t>Contribuir a la competitividad en la Gestion Ambiental mediante la promoción de la mejora ambiental de los recursos naturales y ambientes costeros, la promoción del manejo de sustancias químicas y una gestión de la calidad en los procesos, trámites y servicios ambientales.</t>
  </si>
  <si>
    <t>Contribuir a detener la contaminación ambiental y el deterioro de los recursos naturales mediante el incremento de los niveles de cumplimiento de la normatividad ambiental</t>
  </si>
  <si>
    <t>Contribuir a la conservación de los ecosistemas y su biodiversidad del país mediante el instrumento de Áreas Protegidas Federales</t>
  </si>
  <si>
    <t>Contribuir al cumplimiento de objetivos de conservación, protección, restauración y aprovechamiento sustentablemente de los recursos forestales a través de la operación y supervición del desempeño en las Oficinas Estatales de la CONAFOR</t>
  </si>
  <si>
    <t>Contribuir a dar mayor certeza jurídica al usuario, ampliando los servicios relacionados con la atención de trámites.</t>
  </si>
  <si>
    <t>Contribuir a la gestión sustentable de recursos hídricos, mediante el impulso de la integración de los procesos de planeación - programación</t>
  </si>
  <si>
    <t>Contribuir a la mitigación de emisión de gases de efecto invernadero y a la adaptación a los efectos del cambio climático mediante procesos de creación y fortalecimiento de capacidades y apoyo técnico en la toma de decisiones.</t>
  </si>
  <si>
    <t>Atender primordialmente los foros, acuerdos y negociaciones internacionales que proporcionen al país los mayores beneficios ambientales, económicos, técnicos, científicos y sociales en concordancia con las prioridades nacionales y los principios de política exterior (línea estratégica sectorial)</t>
  </si>
  <si>
    <t>Contribuir a elevar los niveles de producción y productividad del sector forestal, mediante el establecimiento de Plantaciones Forestales Comerciales (PFC) y la incorporación de superficie a esquemas de manejo técnico</t>
  </si>
  <si>
    <t>Contribuir a mejorar la salud de la población en el país mediante el suministro de agua limpia, reflejado como la disminución en el número de Enfermedades Infecciosas Instestinales (EII)</t>
  </si>
  <si>
    <t>Contribuir a incrementar la cobertura y calidad de los servicios de agua potable en zonas urbanas del país.</t>
  </si>
  <si>
    <t>Contribuir a incrementar el acceso de los servicios de agua potable, alcantarillado y saneamiento en las comunidades rurales.</t>
  </si>
  <si>
    <t>Contribuir a la conservación de los recursos forestales, utilizando los mecanismos de pago por servicios ambientales.</t>
  </si>
  <si>
    <t>Contribuir a mejorar los servicios de saneamiento en el país, incrementando la construcción, rehabilitación, ampliación y operación de plantas de tratamiento de las aguas residuales</t>
  </si>
  <si>
    <t>Contribuir a la conservación y restauración de los ecosistemas forestales mediante la reforestación de áreas degradadas con planta de calidad</t>
  </si>
  <si>
    <t>Contribuir a la conservación y al manejo de los ecosistemas forestales mediante la ejecución de proyectos de desarrollo regional</t>
  </si>
  <si>
    <t>Contribuir al incremento de recursos que se aportan al Fideicomiso 1928 provenientes del pago de aprovechamiento de agua en bloque, conforme al Decreto de estímulo físcal del 24 de noviembre de 2004</t>
  </si>
  <si>
    <t>Coadyuvar en la mejora de la operación de la infraestructura hidráulica de saneamiento mediante la asignación de apoyos hasta por los montos pagados por los contribuyentes que cumplan con las disposiciones para este fin.</t>
  </si>
  <si>
    <t>Contribuir a que los consejos de cuenca desarrollen sus programas de trabajo con participación de usuarios y sociedad</t>
  </si>
  <si>
    <t>Contribuir a la sustentabilidad ambiental del desarrollo nacional, disminuyendo la pérdida y reducción de las poblaciones y especies silvestres y sus hábitat.</t>
  </si>
  <si>
    <t>Contribuir al aprovechamiento sustentable de los recursos naturales mediante las acciones de los tres órdenes de gobierno en materia de ordenamiento ecológico y desarrollo institucional ambiental.</t>
  </si>
  <si>
    <t>Contribuir a la Mitigación de emisión de gases de efecto invernadero y a la adaptación a los efectos del cambio climático</t>
  </si>
  <si>
    <t>Se reduce el número de sitios contaminados en el país y se mejoran los instrumentos de gestión para la remediación de sitios contaminados a través de la implementación de los proyectos del programa nacional de remediación de sitios contaminados.</t>
  </si>
  <si>
    <t>Constribuir a la conservación de los ecosistemas y su biodiversidad en el país mediante la participación directa de las localidades asentadas en las Áreas Naturales Protegidas.</t>
  </si>
  <si>
    <t>Contribuir a la conservación y recuperación de las especies en riesgo y su habitat natural mediante su protección, manejo y aprovechamiento sustentable.</t>
  </si>
  <si>
    <t>Contribuir a la toma de decisiones de política pública mediante la generación suficiente de información</t>
  </si>
  <si>
    <t>Contribuir a equilibrar la oferta sustentable de las fuentes de abastecimiento de agua con los volúmenes de agua concesionados a las asociaciones civiles de usuarios de los distritos de riego sobreconcesionados.</t>
  </si>
  <si>
    <t>Contribuir a la preservación, protección, manejo y restauración de los agroecositemas y el mantenimeinto y recuperación de razas y variedades de maiz criollo y sus parientes silvestres en sus entornos naturales mediante el pago de apoyos economicamente directos a comunidades rurales e indigenas</t>
  </si>
  <si>
    <t>Contribuir al fortalecimiento del estado de derecho y la seguridad nacional, a través de la obtención de sentencias condenatorias a favor de la sociedad</t>
  </si>
  <si>
    <t>Contribuir al fortalecimiento del estado de derecho y la seguridad nacional, a través de la obtención de sentencias condenatorias en materia de delincuencia organizada a favor de la sociedad.</t>
  </si>
  <si>
    <t>Contribuir al fortalecimiento del estado de derecho y abatimiento de la impunidad, con el esclarecimiento de los hechos probablemente constitutivos de delito mediante la obtención de las órdenes de aprehensión derivadas de las averiguaciones previas consignadas</t>
  </si>
  <si>
    <t>Contribuir al fortalecimiento del estado de derecho, a través del respeto a los derechos humanos en la actuación de la Procuraduría General de la República.</t>
  </si>
  <si>
    <t>Contribuir al fortalecimiento del estado de derecho, mediante la difusión de conocimientos en materia de ciencias penales.</t>
  </si>
  <si>
    <t>Contribuir al fortalecimiento del Estado de Derecho y la seguridad nacional, a través de la obtención de sentencias condenatorias en materia de delitos electorales.</t>
  </si>
  <si>
    <t>Contribuir al fortalecimiento del Estado de Derecho y la seguridad nacional, mediante la supervisión e inspección de la legalidad de la actuación ministerial.</t>
  </si>
  <si>
    <t>Contribuir al fortalecimiento del Estado de Derecho, a través de la obtención de sentencias condenatorias a favor de la sociedad, contando con personal que cumple con los requisitos indispensables de la Institución para el desempeño de sus funciones.</t>
  </si>
  <si>
    <t>Contribuir a la realización de proyectos de investigación en materia nuclear y disciplinas a fines para contribuir al desarrollo del pais en materia de investigación científica y tecnológica.</t>
  </si>
  <si>
    <t>Contribuir a garantizar la prestación de productos y servicios técnicos de alto valor y contenido tecnológico a las industrias: petrolera, petroquímica y química, a través de la comercialización de los productos y servicios integrales e innovadores resultantes de la investigación.</t>
  </si>
  <si>
    <t>Contribuir al desarrollo tecnológico del Sector Energético, mediante la aplicación de los resultados de la investigación en esta materia.</t>
  </si>
  <si>
    <t>Enfoque de servicios a retos tecnológicos</t>
  </si>
  <si>
    <t>Contribuir al Aprovechamiento Sustentable de la Energía en los sectores público, social y privado mediante la gestión de acciones de eficiencia energética</t>
  </si>
  <si>
    <t>Contribuir al aprovechamiento sustentable de la energía mediante la promoción y difusión de las acciones para el uso eficiente de la energía a los diversos sectores de la población.</t>
  </si>
  <si>
    <t>Contribuir a garantizar la seguridad energética en materia de gas LP a través de la supervisión del cumplimiento de la normatividad por parte de los permisionarios de Transporte, Almacenamiento y Distribución de gas LP.</t>
  </si>
  <si>
    <t>Contribuir a la eficiencia económica de los sectores eléctrico e hidrocarburos garantizando la seguridad, confiabilidad y continuidad en el servicio, a través de la aplicación del marco regulatorio.</t>
  </si>
  <si>
    <t>Contribuir a que las actividades donde se involucra materiales nucleares, radiactivos y fuentes de radiación ionizante se lleven a cabo con la máxima seguridad mediante la reglamentación y supervisión de la seguridad nuclear, radiológica y física, y de las salvaguardias de las instalaciones nucleares y radiactivas, con el fin de proteger al público, a los trabajadores y al medio ambiente.</t>
  </si>
  <si>
    <t>Contribuir a elevar la exploración y producción de hidrocarburos mediante el soporte técnico para garantizar su conveniencia y viabilidad de largo plazo</t>
  </si>
  <si>
    <t>Contribuir a la seguridad energética del país en materia de hidrocarburos mediante una adecuada coordinación de la planificación y supervisión del aprovechamiento del gas presente en los yacimientos</t>
  </si>
  <si>
    <t>Contribuir al aprovechamiento sustentable de la energía mediante acciones de normatividad que generen el uso eficiente de la energía</t>
  </si>
  <si>
    <t>Contribuir a que los sectores doméstico, comercial, industrial y de servicios mejoren sus patrones de consumo de energia eléctrica a través de la información disponible en materia energética.</t>
  </si>
  <si>
    <t>Contribuir en la confiabilidad y continuidad del servicio público de energía eléctrica, así como en la seguridad de las instalaciones destinadas a la utilización de la energía eléctrica.</t>
  </si>
  <si>
    <t>Contribuir a la operación segura, efectiva y eficiente del sector hidrocarburos, en las áreas de exploración, explotación y transformación, a través de la supervisión y regulación de acuerdo al marco normativo.</t>
  </si>
  <si>
    <t>Contribuir a elevar la producción diaria de crudo mediante la incorporación de reservas.</t>
  </si>
  <si>
    <t>Contribuir a la sustentabilidad energética mediante el diseño, seguimiento y evaluación de Politicas y Programas para los sectores público, social y privado en materia del aprovechamiento sustentable de la energía.</t>
  </si>
  <si>
    <t>Contribuir a garantizar el derecho a la salud de los mexicanos que carecen de Seguridad Social y que habitan en condiciones de marginación, en las entidades donde tiene cobertura, a través del Modelo de Atención Integral a la Salud, el cual se fundamenta en la participación conjunta con la comunidad, con énfasis en la prevención de riesgos y daños a partir del auto-cuidado de la salud.</t>
  </si>
  <si>
    <t>Contribuir a que los Adultos Mayores se desarrollen con independencia y plenitud a través del acceso a servicios médicos, jurídicos, recreativos, asistenciales.</t>
  </si>
  <si>
    <t>Contribuir a mejorar el desempeño de la Politica de desarrollo social, el ordenamiento territorial y la vivienda a través de acciones que generen información para la toma de decisiones</t>
  </si>
  <si>
    <t>Contribuir a mejorar el desempeño de la Política de desarrollo social, el ordenamiento territorial y la vivienda a través de acciones que generen información para la toma de decisiones</t>
  </si>
  <si>
    <t>Impulsar el ordenamiento territorial nacional y el desarrollo regional a través de acciones coordinadas entre los tres órdenes de gobierno y concertadas con la sociedad civil.</t>
  </si>
  <si>
    <t>Contribuir a la superación de la pobreza y al mejoramiento de la calidad de vida de los habitantes de las zonas urbano-marginadas, al fortalecer y mejorar la organización y participación social, así como el entorno urbano de dichos asentamientos.</t>
  </si>
  <si>
    <t>Contribuir a promover el acceso a una alimentación que reuna los requisitos mínimos nutricionales de la población en condiciones de pobreza patrimonial.</t>
  </si>
  <si>
    <t>Contribuir al desarrollo de capacidades básicas, en particular las nutricias, mediante la mejora de la alimentación de la población que habita en localidades rurales.</t>
  </si>
  <si>
    <t>Contribuir a la protección social de los jornaleros agrícolas y sus familias.</t>
  </si>
  <si>
    <t>Contribuir a la generación de capital social a través del fortalecimiento de Actores Sociales.</t>
  </si>
  <si>
    <t>Contribuir a disminuir la violencia contra las mujeres, a través de la prevención y atención que brindan las Instancias de Mujeres en las Entidades Federativas</t>
  </si>
  <si>
    <t>Contribuir mediante el aumento de la oferta de espacios de cuidado y atención infantil, a abatir el rezago en materia de acceso y permanencia en el trabajo de madres que trabajan, buscan empleo o estudian y los padres solos con hijos o niños bajo su cuidado en hogares que cumplan con los criterios de elegibilidad establecidos en las Reglas de Operación del Programa.</t>
  </si>
  <si>
    <t>Contribuir a la protección social de los Adultos Mayores de 70 años y más</t>
  </si>
  <si>
    <t>Contribuir a la disminución de los efectos negativos ocasionados por los desastres tanto en la población como en el territorio nacional.</t>
  </si>
  <si>
    <t>1. Contribuir a mejorar la vigencia del Estado de Derecho, a través de la mejora en los procesos de los registros públicos y catastros, para garantizar el estado de derecho y propiedad de los predios, para propiciar un clima de orden y paz para el desarrollo integral de México. 1. Contribuir a mejorar la vigencia del Estado de Derecho, a través de la mejora en los procesos de los registros públicos y catastros, para garantizar el estado de derecho y propiedad de los predios, para propiciar un clima de orden y paz para el desarrollo integral de México.</t>
  </si>
  <si>
    <t>Contribuir al desarrollo turístico fortaleciendo la imagen de México mediante la asistencia a turistas.</t>
  </si>
  <si>
    <t>Contribuir a la productividad y competitividad de los destinos turísticos a través de la Conservación y Mantenimiento de los CIP s (Centros Integralmente planeados)</t>
  </si>
  <si>
    <t>Contribuir a elevar la productividad y competitividad de los destinos turísticos mediante el fortalecimiento de la infraestructura turística y servicios a terceros</t>
  </si>
  <si>
    <t>Contribuir al crecimiento de la actividad turística, mediante la instrumentación de campañas de promoción que difundan los atractivos turísticos del país</t>
  </si>
  <si>
    <t>Contribuir a que la oferta turística sea competitiva y sustentable, con la urbanización de proyectos turísticos y urbanos para el fomento y promoción de la inversión en los destinos del Fondo.</t>
  </si>
  <si>
    <t>Contribuir a elevar la competitividad de los destinos y localidades turísticas, mediante el desarrollo de infraestructura y equipamiento.</t>
  </si>
  <si>
    <t>Contribuir a incrementar la demanda turística del país, mediente el fomento y desarrollo de productos turísticos competitivos</t>
  </si>
  <si>
    <t>Contribuir a la actualización y el fortalecimiento del marco juridico del Sector Turismo, a través de la Mejora Regulatoria.</t>
  </si>
  <si>
    <t>Contribuir a incrementar la demanda turística del país, mediente el fomento y desarrollo de productos turísticos de naturaleza competitivos, en un enfoque de sustentabilidad</t>
  </si>
  <si>
    <t>Contribuir a elevar la competitividad del sector turístico mexicano a través de una planeación sectorial.</t>
  </si>
  <si>
    <t>Contribuir a elevar la competitividad de los destinos turísticos mediante el desarrollo de una adecuada cultura turística en las empresas, prestadores de servicios y comunidad anfitriona</t>
  </si>
  <si>
    <t>Fortalecer el desarrollo y la inversión en infraestructura urbana</t>
  </si>
  <si>
    <t>Contribuir a ampliar las oportunidades educativas para reducir desigualdades entre grupos sociales, cerrar brechas e impulsar la equidad, mediante la atención de alumnos de educación básica de sostenimiento federal en el D. F., en todos sus niveles y modalidades.</t>
  </si>
  <si>
    <t>Contribuir a elevar la calidad de la educación mediante la formación inicial y el desarrollo de docentes de educación básica.</t>
  </si>
  <si>
    <t>Contribuir a ampliar las oportunidades de los alumnos de educación básica mediante el otorgamiento de becas escolares.</t>
  </si>
  <si>
    <t>Contribuir a amplliar las oportunidades de los alumnos de educación básica, mediante el otorgamiento de becas escolares.</t>
  </si>
  <si>
    <t>Contribuir a combatir la corrupción mediante una fiscalización efectiva de los recursos públicos.</t>
  </si>
  <si>
    <t>Contribuir a la eficacia y eficiencia de las instituciones de la APF a través de la mejora de la gestión pública en apego al marco jurídico establecido.</t>
  </si>
  <si>
    <t>6.F. Contribuir al combate de la corrupción mediante procedimientos administrativos que garanticen el Estado de Derecho.</t>
  </si>
  <si>
    <t>Contribuir a la protección y promoción de los derechos humanos estableciendo y dirigiendo la estrategia institucional</t>
  </si>
  <si>
    <t>Contribuir a la protección, promoción y divulgación de los Derechos Humanos de la población en general mediante los servicios que brindan las áreas de atención al público en oficinas centrales.</t>
  </si>
  <si>
    <t>Contribuir a proteger los Derechos Humanos</t>
  </si>
  <si>
    <t>Contribuir a proteger y observar los Derechos Humanos</t>
  </si>
  <si>
    <t>Contribuir a la protección y observancia de los Derechos Humanos en el ámbito local.</t>
  </si>
  <si>
    <t>Contribuir en la protección, observancia, promoción, estudio y divulgación de los Derechos Humanos de las víctimas del delito, aperturando expedientes de atención, proporcionando servicios victimológicos, realizando eventos de promoción, actividades de divulgación y creando redes de atención a víctimas del delito.</t>
  </si>
  <si>
    <t>Contribuir a la protección y observancia de los derechos humanos de personas reportadas como presuntamente desaparecidas, busqueda y Localización de Personas Extraviadas y Fallecidas no Identificadas a través del el Sistema de Información Nacional de Personas Extraviadas y Fallecidas no Identificadas y atención a víctimas de secuestro</t>
  </si>
  <si>
    <t>Contribuir a la protección de las personas privadas de su libertad para prevenir la tortura y otros tratos o penas crueles, inhumanos o degradantes</t>
  </si>
  <si>
    <t>Contribuir a la protección y defensa de los derechos humanos de las personas privadas de su libertad y, de los connacionales condenados a pena de muerte en el extranjero</t>
  </si>
  <si>
    <t>Contribuir al otorgamiento de los beneficios previstos por la ley en el programa de gestión de asuntos sobre beneficios de libertad anticipada para indígenas privados de su libertad.</t>
  </si>
  <si>
    <t>Atender asuntos de la niñez, la familia, adolescentes, personas adultas mayores y personas con discapacidad.</t>
  </si>
  <si>
    <t>Contribuir en la promoción de los Derechos Humanos de las personas que viven con VIH y/o sida</t>
  </si>
  <si>
    <t>Contribuir al cumplimiento de la Política Nacional de Igualdad entre Mujeres y Hombres en México, mediante su promoción, difusión, seguimiento, evaluación y monitoreo. Atender asuntos de la mujer.</t>
  </si>
  <si>
    <t>Contribuir a la protección y respeto de los derechos humanos de los migrantes, posibles víctimas de trata de personas, periodistas y defensores civiles.</t>
  </si>
  <si>
    <t>Contribuir con la promoción de los derechos humanos mediante la impartición de capacitación</t>
  </si>
  <si>
    <t>Contribuir a la observancia, promoción, estudio y divulgación de los derechos humanos que ampara el orden jurídico mexicano.</t>
  </si>
  <si>
    <t>Contribuir en la promoción y difusión de los derechos humanos mediante las acciones de comunicación social en el quehacer institucional de la Comisión Nacional de los Derechos Humanos.</t>
  </si>
  <si>
    <t>Contribuir a la promoción de los derechos humanos a través del apoyo de servicios y productos que realiza el Centro Nacional de los Derechos Humanos.</t>
  </si>
  <si>
    <t>La población indígena conoce y hace uso de los derechos que le están reconocidos en la normatividad nacional e internacional</t>
  </si>
  <si>
    <t>Atender las solicitudes de apoyo de los Organismos Locales de Protección a Derechos Humanos para elaborar el Diagnóstico Nacional de Supervisión Penitenciaria</t>
  </si>
  <si>
    <t>Contribuir a la protección y promoción de los derechos humanos a través de la planeación de las actividades y el análisis de los resultados institucionales</t>
  </si>
  <si>
    <t>Contribuir en la protección, promoción y observancia de los Derechos Humanos mediante el apoyo informatico a la actividad institucional de la Comisión Nacional de los Derechos Humanos</t>
  </si>
  <si>
    <t>Contribuir en la protección, promoción y observancia de los Derechos Humanos mediante el apoyo jurídico a la actividad institucional de la Comisión Nacional de los Derechos Humanos.</t>
  </si>
  <si>
    <t>Servicios de Protección Federal proporcionados a Dependencias y Entidades de la Administración Pública Federal e instalaciones estrátégicas.</t>
  </si>
  <si>
    <t>Implementar operativos en zonas de alta incidencia delictiva, a través de la presencia policial que vincule a las autoridades locales y federales para contribuir a la seguridad de la ciudadanía</t>
  </si>
  <si>
    <t>Eliminar la discriminación por motivos de género mediante la cultura de igualdad entre mujeres y hombres</t>
  </si>
  <si>
    <t>Contribuir a mantener la operación de los sitios que albergan información en Seguridad Pública e Incorporar tecnologías de información y telecomunicaciones a la función policial para crear interconexiones de bases de datos a nivel federal, estatal y municipal y generar estrategias coordinadas de prevención y combate al delito.</t>
  </si>
  <si>
    <t>Contribuir a brindar una respuesta oportuna y eficaz del personal que participa en el Plan de Emergencias Radiológicas Externas (PERE), ante una eventual emergencia radiológica en la Central Nucleoeléctrica de Laguna Verde</t>
  </si>
  <si>
    <t>Contribuir al incremento de la competitividad del país aumentando el desarrollo científico, tecnológico y de innovación.</t>
  </si>
  <si>
    <t>Contribuir al incremento de la investigación científica y el desarrollo tecnológico a nivel de los municipios, estados y regiones fortaleciendo los Sistemas Locales y Regionales de Ciencia Tecnología e Innovación</t>
  </si>
  <si>
    <t>Contribuir al incremento de la competitividad del país en el ámbito cientifico, tecnológico y de innovación, mediante la vinculación de los actores del Sistema Nacional de Ciencia, Tecnología e Innovación</t>
  </si>
  <si>
    <t>Contribuir a mejorar el desempeño y la rendición de cuentas de los programas del CONACYT mediante la implementación del modelo de Gestión para Resultados</t>
  </si>
  <si>
    <t>Contribuir al fortalecimiento de la cadena educación superior, ciencia básica y aplicada, mediante el acceso de estudiantes egresados de nivel licenciatura y posgrado a programas de posgrado de calidad.</t>
  </si>
  <si>
    <t>Contribuir al fortalecimiento de las capacidades de investigación científica, desarrollo e innovación tecnológica de las instituciones de investigación y empresas, mediante el fortalecimiento de su infraestructura</t>
  </si>
  <si>
    <t>Contribuir al incremento de la producción industrial del país mediante el desarrollo científico, tecnológico y de innovación.</t>
  </si>
  <si>
    <t>Contribuir a incrementar la expectativa de vida de la población derechohabiente del IMSS mediante acciones de promoción y prevención de la salud, detección oportuna de enfermedades y protección especifica otorgadas.</t>
  </si>
  <si>
    <t>Contribuir a incrementar la expectativa de vida de la población derechohabiente del IMSS, mediante atención médica oportuna, asistencial y quirúrgica.</t>
  </si>
  <si>
    <t>Contribuir a incrementar la expectativa de vida de la población derechohabiente del IMSS mediante acciones de promoción y prevención de la salud, detección oportuna de enfermedades, protección especifica, atención médica curativa y rehabilitación.</t>
  </si>
  <si>
    <t>Contribuir a incrementar la cobertura de la seguridad social para los trabajadores mediante la recuperación en tiempo y forma de las cuotas del IMSS</t>
  </si>
  <si>
    <t>Contribuir a la integración de la mujer trabajadora, del trabajador viudo o divorciado o de aquél al que judicialmente se le hubiera confiado la custodia de sus hijos, al mercado laboral mediante el otorgamiento del servicio de guarderías conforme al artículo 201 de la Ley del Seguro Social.</t>
  </si>
  <si>
    <t>Contribuir a incrementar la expectativa de vida de la población derechohabiente mediante acciones de promoción y prevención de la salud, protección especifica, y atención médica curativa.</t>
  </si>
  <si>
    <t>Contribuir al bienestar y desarrollo humano de los derechohabientes del Instituto Mexicano del Seguro Social y público en general a través de la promoción y fomento a la salud, la cultura, el deporte y la capacitación técnica certificada.</t>
  </si>
  <si>
    <t>Otorgamiento de los Servicios de Ingreso en beneficio de los trabajadores IMSS y población en general.</t>
  </si>
  <si>
    <t>Proveer de ingreso a la poblacion derechohabiente mediante el otorgamiento de pensiones.</t>
  </si>
  <si>
    <t>Proveer de ingreso a la población derechohabiente mediante el otorgamiento de pensiones</t>
  </si>
  <si>
    <t>Proveer de ingreso a la población asegurada mediante el otorgamiento de subsidios</t>
  </si>
  <si>
    <t>Contribuir a disminuir la mortalidad de la población por enfermedades prevenibles por vacunación.</t>
  </si>
  <si>
    <t>Contribuir a disminuir la mortalidad infantil de los menores de 5 años por enfermedades diarreicas.</t>
  </si>
  <si>
    <t>Contribuir al tratamiento oportuno de enfermedades transmisibles y crónico-degenerativas, a través de su detección oportuna.</t>
  </si>
  <si>
    <t>Contribuir a que la poblacion derechohabiente se informe respecto a la prevencion de las enfermedades y la mejora de las condiciones de salud</t>
  </si>
  <si>
    <t>Contribuir a evitar las muertes maternas durante el periodo prenatal en el país</t>
  </si>
  <si>
    <t>Contribuir a la disminución de padecimientos de la población que derivan de la nutrición inadecuada de menores en 5 años</t>
  </si>
  <si>
    <t>Contribuir a la disminución de la mortalidad de la población por enfermedades transmisibles y no transmisibles en el ISSSTE</t>
  </si>
  <si>
    <t>Contribuir a la disminución de mortalidad de la población por enfermedades transmisibles y no transmisibles</t>
  </si>
  <si>
    <t>Contribuir a disminuir la mortalidad de la población derechohabiente del Instituto por enfermedad.</t>
  </si>
  <si>
    <t>Contribuir a disminuir la mortalidad de la población nacional por enfermedad.</t>
  </si>
  <si>
    <t>1- Contribuir a disminuir la mortalidad en atención de Urgencias.</t>
  </si>
  <si>
    <t>Contribuir a que la población con discapacidad alcance un nivel fisico y mental óptimo para una mejor integración social.</t>
  </si>
  <si>
    <t>Contribuir a fortalecer la investigación científica y tecnológica, orientada a los principales problemas de salud de los derechohabientes del Instituto..</t>
  </si>
  <si>
    <t>Contribuir a mejorar la atención Médica que se otorga a la Población Derechohabiente con Recursos Humanos, Profesionales y Técnicos formados en el Instituto.</t>
  </si>
  <si>
    <t>Contribuir a mejorar la oportunidad y calidad de los servicios de salud a través del mantenimiento del equipo médico y electromecánico y la conservación de los inmuebles.</t>
  </si>
  <si>
    <t>Contribuir a fomentar la política cultural, recreativa y deportiva, mediante el otorgamiento de servicios a los derechohabientes.</t>
  </si>
  <si>
    <t>Contribuir al desarrollo de los derechohabientes mediante actividades culturales a efecto de que el aprovechamiento del tiempo libre sea un componente en su desarrollo humano, familiar y social</t>
  </si>
  <si>
    <t>Contribuir al cuidado físico y mental de la población con actividad turística y de esparcimiento</t>
  </si>
  <si>
    <t>Contribuir a fomentar la política cultural, recreativa y deportiva, mediante el otorgamiento de servicios deportivos, culturales, ocupacionales y recreativos a los derechohabientes.</t>
  </si>
  <si>
    <t>Contribuir al otorgamiento de prestaciones sociales del Instituto de Seguridad y Servicios Sociales de los Trabajadores del Estado ofertando a los derechohabientes servicios funerarios a precios accesible</t>
  </si>
  <si>
    <t>Contribuir al desarrollo profesional de los trabajadores del estado mediante cursos de capacitación sustentados en necesidades</t>
  </si>
  <si>
    <t>Contribuir a mejorar la Cultura Institucional con un enfoque de igualdad, respeto a los derechos humanos y la no discriminación entre servidores y servidoras del ISSSTE.</t>
  </si>
  <si>
    <t>Contribuir al fortalecimiento de la capacidad adquisitiva de los trabajadores en activo y pensionados mediante el otorgamiento de préstamos personales.</t>
  </si>
  <si>
    <t>Contribuir al pleno desarrollo de los beneficiarios del servicio de Estancias en el ámbito laboral y familiar, mediante el otorgamiento de servicios de atención asistencial, educativa y nutricional a sus hijos</t>
  </si>
  <si>
    <t>Contribuir a ofrecer al derechohabiente y público en general, bienes de consumo a precios competitivos mediante programas de apoyo para la adquisición de productos básicos y de consumo para el hogar.</t>
  </si>
  <si>
    <t>Contribuir a ofrecer al derechohabiente y público en general, medicamentos a precios competitivos mediante programas de apoyo para la adquisición de productos farmacéuticos.</t>
  </si>
  <si>
    <t>Contribuir a la promoción del turismo, otorgando servicios turísticos a la derechohabiencia y público en general, con una mayor diversificación a precios accesibles.</t>
  </si>
  <si>
    <t>Contribuir a disminuir la Discapacidad Psicosocial de la derechohabiencia del Instituto, mediante la implementación de un Programa de Psicoeducación para la Atención Integral de la Discapacidad Psicosocial.</t>
  </si>
  <si>
    <t>Contribuir a la transparencia y salvaguarda del patrimonio documental de México de corto, mediano y largo plazo, mediante el resguardo, conservación, difusión e incremento de los acervos históricos que conforman dicho patrimonio, en apego a los estándares y mejores prácticas internacionales.</t>
  </si>
  <si>
    <t>Contrbuir a la difusion de las actividades publicas del Ejecutivo Federal para mantener informada a la sociedad respecto a las acciones de gobierno.</t>
  </si>
  <si>
    <t>Contribuir a la tarea de asegurar el respeto a los derechos humanos de solicitantes de la condición de refugiado, refugiados y beneficiarios de protección complementaria a través de brindarles protección y asistencia institucional.</t>
  </si>
  <si>
    <t>Contribuir a la construcción de una nueva cultura de migración mediante la satisfacción de los usuarios con una gestión migratoria eficiente.</t>
  </si>
  <si>
    <t>Contribuir a posicionar el tema de la no discriminacion mediante un cambio cultural en la sociedad, en el ambito de los derechos humanos y la igualdad</t>
  </si>
  <si>
    <t>Contribuir a garantizar el derecho a la identidad de la población mediante un documento que acredite la identidad de las personas</t>
  </si>
  <si>
    <t>Contribuir a aumentar la recuperación de vehículos robados coadyuvando a disminuir los niveles de incidencia delictiva mediante la identificación certera de los vehículos que circulan en territorio nacional.</t>
  </si>
  <si>
    <t>Contribuir a que México cuente con una sociedad participativa, promoviendo la participación ciudadana y fomentando los valores cívicos y democráticos en la población.</t>
  </si>
  <si>
    <t>Contribuir a que las instituciones y dependencias del gobierno federal y estatales así como el Pleno del Consejo Nacional de Población incorporen en sus instrumentos de planeación y ejecución de política pública previsiones, consideraciones y criterios demográficos generados por la Secretaria General del CONAPO con el fin de que la planeación demográfica nacional incida en la toma de decisiones gubernamentales</t>
  </si>
  <si>
    <t>Contribuir a incrementar la eficiencia de las acciones de las instituciones de seguridad pública mediante la mejora y actualización de la información contenida en las bases de datos del Sistema Nacional de Información de Seguridad Pública.</t>
  </si>
  <si>
    <t>Contribuir a prevenir la violencia y la delincuencia mediante la conclusión de proyectos homologados de Prevención Social del Delito con Participación Ciudadana en entidades federativas y municipios.</t>
  </si>
  <si>
    <t>Contribuir a profesionalizar al personal de las instituciones de Seguridad Pública mediante la emisión de certificados de control de confianza por parte de los Centros de Evaluación.</t>
  </si>
  <si>
    <t>Contribuir a la coordinación y cooperación entre los tres órdenes de gobierno para fortalecer las instituciones de seguridad pública y combatir eficazmente la delincuencia mediante el seguimiento de los acuerdos aprobados por el Consejo Nacional de Seguridad Pública por parte del Secretariado Ejecutivo.</t>
  </si>
  <si>
    <t>Contribuir a la promoción y aplicación de instrumentos nacionales e internacionales en materia de trata de personas.</t>
  </si>
  <si>
    <t>Impulsar las reformas legislativas que transformen el orden jurídico nacional mediante la construcción y operación de mecanismos e instrumentos institucionales que garanticen la buena relación entre el poder Ejecutivo y legislativo para la generación de consensos y acuerdos políticos, jurídicos y sociales.</t>
  </si>
  <si>
    <t>Contribuir a la promoción de mecanismos que protejan la labor que realizan las defensoras y defensores derechos Humanos y los periodistas</t>
  </si>
  <si>
    <t>Contribuir a la conducción de la política del gobierno federal en materia religiosa a través de la aplicación y observancia de la Ley de Asociaciones Religiosas y Culto Público.</t>
  </si>
  <si>
    <t>Contribuir a mejorar la seguridad pública en los municipios beneficiarios del Subsidio para la Seguridad Pública Municipal mediante el fortalecimiento de sus corporaciones policiales.</t>
  </si>
  <si>
    <t>Contribuir a que las instituciones policiales de las entidades federativas del país mejoren su eficacia mediante su acreditación.</t>
  </si>
  <si>
    <t>Contribuir a que todas las Entidades Federativas cuenten con convenios de coordinación formalizados para el establecimiento del nuevo Sistema de Justicia Penal.</t>
  </si>
  <si>
    <t>Contribuir a mejorar la seguridad pública en las entidades federativas mediante el desarrollo de programas con prioridad nacional acordados por el Consejo Nacional de Seguridad Pública</t>
  </si>
  <si>
    <t>Contribuir a que la comunidad mexicana en el exterior se vincule con su país de origen fortaleciendo el dialogo con organizaciones de mexicanos fuera del país mediante su participación en espacios de reunión del Instituto de los mexicanos en el exterior.</t>
  </si>
  <si>
    <t>Contribuir a la protección de los derechos de todos los mexicanos en el exterior mediante la coordinación de la prestación de servicios consulares.</t>
  </si>
  <si>
    <t>Contribuir a la defensa de los intereses de México y sus nacionales en el exterior mediante el apoyo de la toma de decisiones en materia de derecho internacional.</t>
  </si>
  <si>
    <t>Contribuir a preservar la integridad territorial y definir la propiedad de las aguas internacionales de México, mediante la vigilancia y el cumplimiento de los tratados internacionales en materia de límites y aguas.</t>
  </si>
  <si>
    <t>Contribuir al desarrollo económico, social y político del país mediante una política exterior responsable y activa.</t>
  </si>
  <si>
    <t>Contribuir a promocionar y defender los intereses de México mediante la participación en el Sistema de Naciones Unidas y demás foros multilaterales que se ocupan de temas globales.</t>
  </si>
  <si>
    <t>Contribuir con las estrategias de política exterior a mejorar la imagen positiva de México, mediante la realización de actividades de promoción cultural y de cooperación educativa, en paises prioritarios.</t>
  </si>
  <si>
    <t>Contribuir al conocimiento y aplicación de los instrumentos internacionales de derechos humanos mediante su promoción, en particular los relativos a la mujer.</t>
  </si>
  <si>
    <t>Apoyar economicamente las actividades a cargo del Ejecutivo federal en el campo de la Asistencia Pública destinando para ese fin parte de los recursos que obtenga mediante la celebración de sorteos con premios en efectivo una vez deducidos el monto de los premios, reintegros y gastos de Administración, asi como el importe que se asigne para formar e incrementar las reservas y garantias.</t>
  </si>
  <si>
    <t>Contribuir a contar con una hacienda pública responsable, eficiente y equitativa que promueva el desarrollo en un entorno de estabilidad económica a través de administrar con eficiencia, eficacia y transparencia los fondos federales.</t>
  </si>
  <si>
    <t>Contribuir a que las personas ejerzan su derecho de acceso a la informacion mediante la obtención de la informacion publica gubernamental, en pro de la democracia y la plena vigencia del Estado de dereho.</t>
  </si>
  <si>
    <t>Contribuir a brindar certeza jurídica a las personas mediante el cumplimiento de los avisos de privacidad con la legislación.</t>
  </si>
  <si>
    <t>Contribur a que todos los mexicanos tengan acceso a la aparticipación y disfrute de las manifestaciones artísticas y del patrimonio cultural, histórico y artístico del país, a travéz de la difusión del acervo cultural en resguardo de la Secretaría de Hacienda y Crédito Público.</t>
  </si>
  <si>
    <t>Contribuir al crecimiento económico del país mediante el desarrollo de la cultura financiera y la protección al consumidor.</t>
  </si>
  <si>
    <t>Contribuir a elevar el bienestar de la población, la competitividad del aparato productivo nacional y, en general, las posibilidades de desarrollo del País, con soluciones que promuevan la infraestructura y la provisión de servicios públicos y ampliando la cobertura de estados y municipios atendidos con productos y servicios del Banco</t>
  </si>
  <si>
    <t>Contribuir a contar con una hacienda pública responsable, eficiente y equitativa que promueva el desarrollo en un entorno de estabilidad económica, mediante la facilitación del cumplimiento de las obligaciones fiscales por los usuarios de comercio exterior.</t>
  </si>
  <si>
    <t>Contribuir a la consecución de la vigencia plena del Estado de Derecho, fortalecer el marco institucional y afianzar una sólida cultura de legalidad garantizando el derecho de los contribuyentes a recibir justicia en materia fiscal, en el orden federal.</t>
  </si>
  <si>
    <t>Contribuir al fortalecimiento de la Administración Pública Nacional mediante la administración y destino de Bienes y Empresas que han sido transferidos.</t>
  </si>
  <si>
    <t>Coadyuvar a incrementar la proporción de víctimas u ofendidos de delitos que ejercen a plenitud en el país los derechos que les confiere el apartado C del artículo 20 constitucional, a través de la prestación de servicios que hagan realidad el acceso de éstos tanto a la procuración de justicia penal como a la administración de la misma</t>
  </si>
  <si>
    <t>Contribuir al pleno ejercicio de los derechos de las víctimas u ofendidos a través de la prestación de servicios médicos, psicológicos, jurídicos y de trabajo social, que cumplan con los estandares de calidad.</t>
  </si>
  <si>
    <t>Contribuir a la toma de decisiones mejor informada por parte de las autoridades educativas mediante la realización de evaluaciones de diversos componentes del sistema educativo.</t>
  </si>
  <si>
    <t>Contribuir a fortalecer la banca de desarrollo a través de esquemas de liquidez en el sector rural.</t>
  </si>
  <si>
    <t>Contribuir a fortalecer la banca de desarrollo mediante el otorgamiento de apoyos de capacitación y consultoría al sector rural.</t>
  </si>
  <si>
    <t>Contribuir a la reorientación de la actuación de la Banca de Desarrollo mediante la oferta de productos y servicios financieros de BANSEFI y la inclusión financiera.</t>
  </si>
  <si>
    <t>Contribuir al crecimiento de la economía nacional mediante el financiamiento a empresas exportadoras y/o generadoras de divisas.</t>
  </si>
  <si>
    <t>Contribuir al fomento de los sectores agropecuario, forestal, pesquero y rural a través del sistema financiero con otorgamiento de financiamiento y servicios integrales de apoyo.</t>
  </si>
  <si>
    <t>Contribuir al desarrollo y consolidación de las micro, pequeñas y medianas empresas (MIPyMEs), mediante los productos y servicios de NAFIN.</t>
  </si>
  <si>
    <t>Contribuir a fortalecer la banca de desarrollo a través del otorgamiento de apoyos que permitan el desarrollo de las capacidades productivas del sector rural.</t>
  </si>
  <si>
    <t>Contribuir a fortalecer la banca de desarrollo a través del otorgamiento de apoyos para reducir el costo financiero del crédito en el sector rural.</t>
  </si>
  <si>
    <t>Contribuir a fortalecer los procesos de participación de las comunidades indígenas en un marco de derechos y de equidad de género desarrollando sus capacidades</t>
  </si>
  <si>
    <t>Contribuir al aumento de la penetración del Sistema Financiero mediante el fortalecimiento de la infraestructura bancaria.</t>
  </si>
  <si>
    <t>Contribuir al desempeño de las tareas del Estado Mexicano para sustraer los activos producto del delito y evitar su introducción a la Economía Nacional, así como para impedir la provisión de recursos al terrorismo, mediante la recepción de la información, el análisis y su diseminación a las autoridades competentes. Para su medición se utilizan las recomendaciones internacionales para el combate al lavado de dinero y financiamiento al terrorismo emitidas por el Grupo de Acción Financiera sobre el Blanqueo de Capitales (GAFI).</t>
  </si>
  <si>
    <t>Contribuir al fortalecimiento de una hacienda pública responsable mediante una política de ingresos equitativa y promotora de la competitividad</t>
  </si>
  <si>
    <t>Contribuir a contar con una Hacienda Pública que promueva el desarrollo económico, mediante la generación de información estratégica para la conducción disciplinada de las finanzas y deuda pública del país.</t>
  </si>
  <si>
    <t>Contribuir a proporcionar certeza jurídica, mediante los servicios de representación legal y asesoría jurídica por parte de la PFF.</t>
  </si>
  <si>
    <t>Contribuir a que los mexicanos eleven su calidad de vida a través de vivienda digna en un entorno sustentable</t>
  </si>
  <si>
    <t>Contribuir a la Igualdad entre Mujeres y Hombres institucionalizando una política transversal con perspectiva de género en la Administración Pública Federal y su adopción en los órdenes de gobierno y sector privado.</t>
  </si>
  <si>
    <t>Contribuir al fortalecimiento de la coordinación fiscal mediante instrumentos jurídicos que mejoran los ingresos de las entidades federativas y los municipios.</t>
  </si>
  <si>
    <t>Contribuir al desarrollo del seguro y administración integral de riesgos del sector agrícola y pecuario.</t>
  </si>
  <si>
    <t>Contribuir a que los niños,niñas y adolescentes indígenas concluyan la educación básica mediante alimentación, apoyo educativo y hospedaje a los niños y jóvenes indígenas.</t>
  </si>
  <si>
    <t>Contribuir a aumentar los ingresos económicos de la población indígena brindando apoyos a proyectos productivos</t>
  </si>
  <si>
    <t>Contribuir a incrementar las capacidades de acceso a la justicia de los pueblos indígenas</t>
  </si>
  <si>
    <t>Contribuir al fortalecimiento del patrimonio cultural de los pueblos indígenas mediante el apoyo a organizaciones tradicionales indígenas que desarrollan sus manifestaciones culturales</t>
  </si>
  <si>
    <t>Contribuir al desarrollo económico de la población indígena, mediante el impulso a proyectos que permiten el aprovechamiento de su patrimonio natural y cultural.</t>
  </si>
  <si>
    <t>Contribuir a la mejora del ingreso de los grupos y organizaciones beneficiadas en los municipios atendidos mediante el apoyo económico a proyectos productivos</t>
  </si>
  <si>
    <t>Contribuir al desarrollo del seguro y administración integral de riesgos para la protección de la actividad agropecuaria con Seguros Paramétricos Agrícolas.</t>
  </si>
  <si>
    <t>Contribuir a crear las condiciones para reproducir la identidad cultural de la población indígena desplazada de manera forzosa por hechos de intolerancia religiosa, política, cultural o étnica mediante apoyos para su reinserción en el nuevo entorno social</t>
  </si>
  <si>
    <t>Contribuir al conocimiento de la diversidad cultural del país mediante la difusión del patrimonio cultural indígena.</t>
  </si>
  <si>
    <t>Contribuir a que la poblacion indigena cuente con las condiciones minimas para acceder a los servicios de salud especializada</t>
  </si>
  <si>
    <t>Contribuir a preservar la biodiversidad y los ecosistemas, mediante un manejo adecuado de sus recursos naturales en las Regiones Prioritarias para la conservación* ubicadas en las localidades con población indígena. *Regiones Prioritarias para la conservación: Zonas que destacan por la presencia de una riqueza ecosistémica y específica comparativamente mayor que en el resto del país, así como una integridad ecológica funcional significativa y donde, además, se tenga una oportunidad real de conservación. Se incluyen Regiones Terrestres Prioritarias, Regiones Bioculturales Prioritarias y Reservas Comunitarias Certificadas.</t>
  </si>
  <si>
    <t>Contribuir a garantizar el respeto de los derechos específicos de la población indígena sujeta a un proceso legal en la procuración y administración de justicia, mediante asesoría y gestión legal</t>
  </si>
  <si>
    <t>Contribuir al aumento de la actividad económica en las localidades de menos de 50 mil habitantes mediante la oferta de servicios y productos financieros.</t>
  </si>
  <si>
    <t>CONTRIBUIR A ELIMINAR CUALQUIER TIPO DE DISCRIMINACIÓN Y GARANTIZAR LA IGUALDAD DE OPORTUNIDADES ENTRE MUJERES Y HOMBRES EN EL EJÉRCITO Y FUERZA AÉREA MEXICANOS, MEDIANTE LA IGUALDAD EN LAS RELACIONES DE GÉNERO.</t>
  </si>
  <si>
    <t>Contribuir a elevar el nivel de desarrollo humano en su vertiente de educación de los mexicanos que viven en zonas rurales y costeras a través de que los Estudiantes formados en educación media superior se relacionen con el Sector Agropecuario.</t>
  </si>
  <si>
    <t>Contribuir a elevar el nivel de desarrollo humano en su vertiente de educación de los mexicanos que viven en zonas rurales y costeras a través de que los profesionales se relacionen con el Sector Agropecuario.</t>
  </si>
  <si>
    <t>Contribuir a mejorar la producción rural en los ámbitos local y regional mediante la generación y adopción de tecnologías</t>
  </si>
  <si>
    <t>Contribuir a mejorar el ingreso de los productores de los sectores forestal y agropecuario mediante la incorporación de tecnologías a los procesos productivos.</t>
  </si>
  <si>
    <t>Contribuir a que los productores rurales y pesqueros incrementen su nivel de ingreso mediante la promoción de sus ventas</t>
  </si>
  <si>
    <t>Contribuir en la planeación estratégica y concurrente del Sector a través de la elaboración de estudios de planeación y prospectiva.</t>
  </si>
  <si>
    <t>Contribuir al aprovechamiento sustentable y responsable de los recursos mediante la disminucion de la pesca ilegal</t>
  </si>
  <si>
    <t>Contribuir a que los productores rurales y pesqueros incrementen su ingreso mediante la capitalización de sus unidades económicas</t>
  </si>
  <si>
    <t>Contribuir a mejorar el ingreso de los productores agropecuarios, acuícolas y pesqueros mediante el otorgamiento de apoyos directos y complementarios</t>
  </si>
  <si>
    <t>Contribuir a la sustentabilidad del sector rural y pesquero, mediante acciones para preservar el agua, el suelo y la biodiversidad utilizados en producción</t>
  </si>
  <si>
    <t>Contribuir al desarrollo armónico del medio rural dando certidumbre jurídica a la tenencia de la tierra de pequeñas propiedades ganaderas y a la regularización de terrenos nacionales</t>
  </si>
  <si>
    <t>Contribuir a mejorar los ingresos de los productores acuicolas y pesqueros organizados en sistemas producto mediante acciones estratégicas tales como: desarrollo empresarial e integración comercial, fortalecimiento de intermediarios financieros, profesionalización, desarrollo de capacidades y habilidades, estudios y proyectos y promoción y difusión.</t>
  </si>
  <si>
    <t>Contribuir al uso racional del agua en la agricultura mediante el establecimiento de sistemas de riegos tecnificados a nivel parcelario</t>
  </si>
  <si>
    <t>Contribuir a dotar al medio marítimo portuario del país de personal calificado, mediante un sistema nacional de educación náutica.</t>
  </si>
  <si>
    <t>Contribuir a la eficiente prestación de servicios portuarios, mediante la ampliación, conservación y modernización de la infraestructura portuaria.</t>
  </si>
  <si>
    <t>Contribuir al flujo de mercancías y personas eficientemente mediante la prestación de un servicio de navegación aérea segura en el territorio mexicano.</t>
  </si>
  <si>
    <t>Contibuir a mejorar la condición física y operativa de las vías ferroviarias, mediate su conservación, modernización y mantenimiento.</t>
  </si>
  <si>
    <t>Contribuir a que la población cuente con servicios postales mediante la ampliacion de la cobertura postal</t>
  </si>
  <si>
    <t>Contribuir a que una mayor parte de los mexicanos puedan comunicarse, mediante el acceso a servicios de comunicación y financieros básicos.</t>
  </si>
  <si>
    <t>Contribuir a mejorar el estado físico y la calidad del sistema ferroviario nacional, mediante la rehabilitación, modernización y mantenimiento de las vías férreas en operación.</t>
  </si>
  <si>
    <t>Contribuir a garantizar el acceso de los pasajeros y/o usuarios de la Red ASA, mediante la rehabilitación y mantenimiento de la infraestructura y prestación de servicios a cargo del Organismo</t>
  </si>
  <si>
    <t>Contribuir al desarrollo y uso de la ciencia y tecnología espacial, mediante actividades científicas y tecnológicas espaciales.</t>
  </si>
  <si>
    <t>Contribuir a incrementar los niveles de seguridad asociados a las Vías Generales de Comunicación, mediante la valoración de las condiciones psicofísicas de los conductore, operadores y/o auxiliares de los diversos modos de transporte público federal y sus servicios auxiliares</t>
  </si>
  <si>
    <t>Contribuir a garantizar el desarrollo y uso de la infraestructura del transporte marítimo mediante el fortalecimiento del ejercicio normativo, rector y promotor del Estado.</t>
  </si>
  <si>
    <t>Contribuir a impulsar la convergencia de servicios de comunicaciones en un ámbito de neutralidad tecnológica, mediante la regulación y mecanismos que incentiven la inversión, el desarrollo y modernización de los servicios y redes instaladas en el país</t>
  </si>
  <si>
    <t>Contribuir a una mayor integración económica, social y cultural en localidades rurales del país, mediante la ejecución de programas de cobertura social de telecomunicaciones.</t>
  </si>
  <si>
    <t>Contribuir a incrementar los niveles de seguridad de la infraestructura y los servicios del sector mediante el cumplimiento de la normatividad en materia de transporte.</t>
  </si>
  <si>
    <t>Contribuir al aumento de la cobertura de información y tramites digitales en el país mediante la instalación y operación de los Centros Comunitarios Digitales del Sistema Nacional e-México.</t>
  </si>
  <si>
    <t>Proveer los recursos materiales necesarios oportunamente a los servidores públicos adscritos a la Dirección General de Conservación de Carreteras y de esta manera coadyuvar en el desempaño de sus funciones encomendadas</t>
  </si>
  <si>
    <t>Contribuir a garantizar que la población, tanto a nivel nacional como regional, se traslade ágil y oportunamente mediante una infraestructura carretera de calidad.</t>
  </si>
  <si>
    <t>Contribuir a incrementar la competitividad nacional mediante la construcción y modernización de la infraestructura carretera.</t>
  </si>
  <si>
    <t>Contribuir con la mejora en competitividad de la economía del país mediante el fortalecimiento de la infraestructura marítimo portuaria</t>
  </si>
  <si>
    <t>Contribuir a la comunicación y traslado de la población, mediante el suministro de combustible de aviación a las aeronaves usuarias del Sistema Aeroportuario Mexicano, cumpliendo con los procesos de calidad, seguridad y protección al medio ambiente</t>
  </si>
  <si>
    <t>Mantener en condiciones óptimas la infraestructura aeroportuaria a cargo del Organismo para la atencion de las operaciones</t>
  </si>
  <si>
    <t>Contribuir a elevar la competitivad de la economía y la generación de empleos mediante una infraestructura interregional de caminos rurales y alimentadores que cuenta con un adecuado nivel de servicio.</t>
  </si>
  <si>
    <t>Contribuir a la conservación la red carretera federal libre de peaje mediante trabajos de conservación periódica, rutinaria de tramos y puentes, mantenimiento integral y contratos plurianuales de conservación de carreteras</t>
  </si>
  <si>
    <t>Contribuir a garantizar una infraestructura carretera eficiente y segura mediante información estratégica de seguridad vial, estudios y proyectos ejecutivos para la planeación, construcción, modernización, conservación y operación de la red carretera federal</t>
  </si>
  <si>
    <t>Contribuir a la conservación la red carretera federal libre de peaje mediante de trabajos de reconstrucción de tramos y puentes, así como la atención a puntos de conflicto</t>
  </si>
  <si>
    <t>Contribuir a elevar la competitivad de la economía y la generación de empleos mediante una mejora en el nivel de servicio de la infraestructura interregional de caminos rurales y alimentadores.</t>
  </si>
  <si>
    <t>Contribuir a mejorar la competitividad de los productos nacionales movilizándolos a los diferentes mercados de consumo, mediante el incremento de los niveles de seguridad asociados a la infraestructura ferroviaria, a fin de prevenir la ocurrencia de accidentes.</t>
  </si>
  <si>
    <t>Contribuir a que más poblaciones de México puedan comunicarse al interior y exterior del País mediante infraestructura y servicios de telecomunicaciones, mediante el otorgamiento de concesiones, permisos y modificaciones.</t>
  </si>
  <si>
    <t>Contribuir a la prestación del servicio público de transporte ferroviario de pasajeros, en la clase económica social a las comunidades aisladas, de escasos recursos, de la ruta Chihuahua-Los Mochis en los estados de Chihuahua y Sinaloa mediante el otorgamiento de un subsidio</t>
  </si>
  <si>
    <t>Contribuir a impulsar la equidad en las relaciones de consumo mediante la protección y vigilancia de los derechos de los consumidores.</t>
  </si>
  <si>
    <t>Contribuir a mejorar la competividad y eficiencia del sector empresarial mexicano, a través de la efieciente y oportuna operación de los programas institucionales.</t>
  </si>
  <si>
    <t>Contribuir a la competitividad y certidumbre jurídica de los factores económicos, tecnológicos y empresariales, mediante los proceso de apertura de empresas y modernización del Registro Público de Comercio.</t>
  </si>
  <si>
    <t>Contribuir a elevar el bienestar económico de la población mediante la aplicación de una política de competencia sólida</t>
  </si>
  <si>
    <t>Proporcionar a la industria nacional un instrumento de defensa contra prácticas desleales de comercio internacional o ante el incremento de importaciones en casos de salvaguardias.</t>
  </si>
  <si>
    <t>Contribuir a consolidar un avance significativo de la competitividad de la economía mexicana para impulsar la generación de empleos.</t>
  </si>
  <si>
    <t>Contribuir a la implementación de políticas públicas que faciliten el quehacer de empresas y emprendedores, mediante la modernización del marco legislativo y ejecución de estrategias que impulsen su competitividad</t>
  </si>
  <si>
    <t>Programas de Apoyo que contribuyen a la generación de empleos formales a través del impulso a la creación de nuevas empresas y a la consolidación de las micro, pequeñas y medianas empresas existentes.</t>
  </si>
  <si>
    <t>Contribuir a fortalecer la competitividad de los sectores productivos mediante el impulso al crecimiento de la productividad para mejorar el bienestar de la población</t>
  </si>
  <si>
    <t>Contribuir a la competitividad de la economía mexicana mediante la implementación de acciones de mejora regulatoria en los tres niveles de gobierno.</t>
  </si>
  <si>
    <t>Contribuir a mejorar las condiciones de inserción de las mujeres rurales emprendedoras de bajos ingresos al sistema productivo nacional mediante el apoyo que se les brinda para crear y desarrollar microempresas.</t>
  </si>
  <si>
    <t>Contribuir a la generación de ocupaciones entre la población comprendida en los decíles 1 a 6 de ingreso por hogar anual, mediante el otorgamiento de apoyos para la creación y consolidación de proyectos productivos.</t>
  </si>
  <si>
    <t>Contribuir a mejorar las condiciones de inserción de los emprendedores de bajos ingresos al sistema productivo nacional mediante el apoyo que se les brinda para crear y desarrollar microempresas.</t>
  </si>
  <si>
    <t>Contribuir a mejorar la eficacia en la gestión logística de México, mediante el otorgamiento de apoyos a las unidades económicas del sector abasto agroalimentario</t>
  </si>
  <si>
    <t>Contribuir a impulsar el crecimiento de la productividad y competitividad de las industrias de alta tecnología</t>
  </si>
  <si>
    <t>Contribuir al desarrollo económico de México de industrias prioritarias vulnerables a coyunturas económicas que mantienen o promueven su producción y buscan elevar su competitividad</t>
  </si>
  <si>
    <t>Contribuir a la creación de empleos formales mediante la atracción de Inversión Extranjera Directa</t>
  </si>
  <si>
    <t>Contribuir al fortalecimiento del ecosistema de innovacion mediante el fomento del gasto privado en proyectos de innovacion</t>
  </si>
  <si>
    <t>Contribuir a la generación de herramientas que apoyen el trabajo pedagógico en la educación básica y la divulgación del conocimiento, avances y retos de las áreas en Ciencias Sociales y Humanidades mediante la producción y edición de libros, materiales educativos y culturales.</t>
  </si>
  <si>
    <t>Contrinbuir a la toma de decisiones mejor informada por parte de las autoridades educativas mediante la realización de evaluaciones de la calidad del sistema educativo.</t>
  </si>
  <si>
    <t>Contribuir a la ocupación de un mayor número de empleos, mediante la prestación de servicios de formación para y en el trabajo a personas de 15 años y mas.</t>
  </si>
  <si>
    <t>Contribuir a ampliar la cobertura de educación media superior, mediante la impartición de los servicios educativos del nivel.</t>
  </si>
  <si>
    <t>Contribuir a mejorar el logro educativo de los alumnos de educación técnica del nivel de educación media superior mediante la prestación del servicio educativo en los planteles.</t>
  </si>
  <si>
    <t>Contribuir a elevar las posibilidades de la empleabilidad de los trabajadores y de los egresados de la educación media superior, formación profesional y técnica; mediante la mejora en el nivel de competencias.</t>
  </si>
  <si>
    <t>Contribuir a elevar la calidad de la enseñanza a nivel de licenciatura y posgrado, en los diversos campos científicos, tecnológicos y humanísticos, para formar profesionales que contribuyan al desarrollo nacional; mediante la impartición de programas educativos de calidad en los niveles de licenciatura y posgrado.</t>
  </si>
  <si>
    <t>Contribuir a que los mexicanos accedan y participen en las manifestaciones artísticas y del patrimonio cultural e histórico, mediante la educación, fomento y producción de servicios culturales</t>
  </si>
  <si>
    <t>Contribuir a la conservación de los espacios y recintos históricos y artísticos nacionales a través de su protección, preservación y aprovechamiento.</t>
  </si>
  <si>
    <t>Contribuir a difundir la educación y la cultura de México mediante la producción y transmisión de materiales educativos y culturales consolidando la señal en radio y televisión.</t>
  </si>
  <si>
    <t>Contribuir a ampliar y modernizar la infraestructura de física de la educación científica y tecnológica a través de planear, programar y presupuestar los requerimientos del IPN.</t>
  </si>
  <si>
    <t>Contribuir a incrementar el acceso de la población objetivo al conocimiento mediante una oferta editorial y la distribución de ejemplares educativos y culturales que contribuyan al desarrollo humano.</t>
  </si>
  <si>
    <t>Contribuir al otorgamiento de bienes y servicios, con imparcialidad, legalidad, eficiencia,eficacia y transparencia , mediante la instrumentación de los sistemas, programas y estrategias en materia de cultura física y deporte e impartición de justicia en materia deportiva.</t>
  </si>
  <si>
    <t>Contribuir a generar sinergias que garanticen el desarrollo integral y equitativo de los jóvenes a través de la articulación y generación de políticas públicas integrales de juventud</t>
  </si>
  <si>
    <t>Contribuir al impulso de los diversos sectores de la economía nacional a través del desarrollo de proyectos de investigación científica, tecnológica y humanística.</t>
  </si>
  <si>
    <t>Contribuir al mejoramiento de la calidad de la fuerza laboral mexicana para fortalecer la competitividad económica del país, a través de promover y coadyuvar en el Sistema Nacional de Competencias.</t>
  </si>
  <si>
    <t>Contribuir a ampliar las oportunidades educativas mediante la reducción de las desigualdades entre grupos sociales, cerrar brechas e impulsar la equidad en el sector educativo.</t>
  </si>
  <si>
    <t>Contribuir a una adecuada vigilancia del ejercicio profesional en nuestro país a través de la simplificación de los trámites necesarios para el registro del titulo y la expedición de la cédula profesional.</t>
  </si>
  <si>
    <t>Contribuir al adecuado manejo del ejercicio profesional de nuestro país mediante el fortalecimiento de los procesos de reconocimiento de idoneidad y certificación de profesionales.</t>
  </si>
  <si>
    <t>Contribuir a un alto nivel de Cultura Autoral en México incrementando el interes de los ususarios por resguardar sus derechos.</t>
  </si>
  <si>
    <t>Contribuir al fomento y desarrollo artístico de los mexicanos mediante el otorgamiento de servicios de educación artística, investigación y documentación sobre las artes.</t>
  </si>
  <si>
    <t>Contribuir a disminuir las desigualdades educativas entre los jóvenes y adultos sin educación básica, a traves del uso de las TIC´s</t>
  </si>
  <si>
    <t>Contribuir a ampliar la cobertura de los servicios de educación superior pública, enfatizando la atención en regiones y grupos que carecen de acceso a servicios escolarizados mediante el servicio del ESAD.</t>
  </si>
  <si>
    <t>Contribuir a elevar la calidad de la educación media superior mediante el programa de formación docente, para que los estudiantes mejoren su nivel de logro educativo</t>
  </si>
  <si>
    <t>Contribuir a mejorar la calidad educativa en el nivel superior, mediante el incremento en la atención de la matrícula inscrita en Programas Educativos de Calidad.</t>
  </si>
  <si>
    <t>Contribuir a generar equidad educativa para los niños y jóvenes del país para combatir el rezago educativo en Educación Básica mediante la instalación y operación de los servicios educativos comunitarios y el fomento a la continuidad educativa</t>
  </si>
  <si>
    <t>1 Contribuir a normar los servicios educativos mediante la revision de las normas que regulan su operación.</t>
  </si>
  <si>
    <t>Contribuir a reducir la percepcion de discrecionalidad de las autoridades administrativas y judiciales mediante la aplicacion de las normas, por parte de la poblacion atendida por la Secretaria de Educacion P¿blica y Sector Educativo.</t>
  </si>
  <si>
    <t>Contribuir a elevar la calidad de la educación para que los estudiantes mejoren su nivel de logro educativo, cuenten con medios para tener acceso a un mayor bienestar y contribuyan al desarrollo nacional mediante la generación y operación de un sistema que provea información oportuna y confiable a las autoridades federales y estatales para efectuar los procesos de planeación educativa, planeación presupuestal, evaluación, rendición de cuentas, y toma de decisiones relacionadas con el Sistema Educativo Nacional.</t>
  </si>
  <si>
    <t>Contribuir a elevar el grado promedio de escolaridad de la población de 15 años y mas mediante la atención eficiente de las demandas de la población relacionadas con el Sistema Educativo Nacional.</t>
  </si>
  <si>
    <t>Contribuir al uso, fortalecimiento, revitalización y desarrollo de las lenguas indígenas nacionales, mediante el reconocimiento y atención a los derechos lingüísticos.</t>
  </si>
  <si>
    <t>Contribuir al logro de Igualdad de Oportunidades, difundiendo información a la sociedad en general acerca de los diversos programas prioritarios del sector educativo.</t>
  </si>
  <si>
    <t>Contribuir al desarrollo e implantación de programas para beneficio del sector educativo mediante la cooperación internacional y el establecimiento de acuerdos y convenios con organismos internacionales.</t>
  </si>
  <si>
    <t>Contribuir a impulsar la participación de México en materia de cooperación internacional mediante la suscripción con Organismos Internacionales especializados en educación y cultura</t>
  </si>
  <si>
    <t>Contribuir a lograr a la igualdad de oportunidades para permanecer y concluir la educación superior en los programas de licenciatura y técnico superior universitario que ofrezcan las instituciones públicas mediante el otorgamiento de becas a estudiantes de hogares con ingresos menores o iguales a 4 salarios mínimos per cápita.</t>
  </si>
  <si>
    <t>Contribuir a la mejora del logro académico de los estudiantes en escuelas públicas de educación básica mediante la implementación del Modelo de Gestión Educativa Estratégica.</t>
  </si>
  <si>
    <t>Contribuir a que las escuelas y los servicios de educación especial mejoren sus condiciones de accesibilidad para favorecer el ingreso, la permanencia, la participación y el logro de aprendizajes de los alumnos que presenten necesidades específicas y requieran de mayores apoyos educativos; otorgando prioridad a aquellos con discapacidad, aptitudes sobresalientes y/o talentos específicos.</t>
  </si>
  <si>
    <t>Contribuir a superar la marginación por riesgo de exclusión y el rezago educativo nacional de las niñas y niños en contexto de migración y/o asentadas atendidos en educación básica, mediante una oferta educativa.</t>
  </si>
  <si>
    <t>Contribuir a elevar la calidad de la educación de las niñas y los niños que asisten a escuelas de educación indígena, mediante la creación de condiciones pertinentes para mejorar el nivel de logro educativo, y así cuenten con medios para tener acceso a un mayor bienestar y contribuyan al desarrollo nacional.</t>
  </si>
  <si>
    <t>Alumnos (as) y/o productores (as) del sector rural que reciben formación y capacitación para su desarrollo, en las unidades educativas apoyados por el programa.</t>
  </si>
  <si>
    <t>Promover la calidad, pertinencia y relevancia de la oferta nacional y estatal de la formación continua y superación profesional destinada al fortalecimiento de las competencias profesionales de las Figuras Educativas para el mejor desarrollo de sus funciones y la mejora de los aprendizajes de los alumnos.</t>
  </si>
  <si>
    <t>Contribuir a mejorar el logro educativo de los estudiantes de educacion basica a traves de la instalacion y uso de las Bibliotecas Escolares y de Aula.</t>
  </si>
  <si>
    <t>Contribuir a mejorar el logro educativo de los estudiantes de las telesecundarias objeto de atencion, a traves del fortalecimiento del servicio de telesecundaria</t>
  </si>
  <si>
    <t>Contribuir a mejorar los resultados deportivos en competencias fundamentales del ciclo olímpico 2008 -2012, a través de la atención proporcionada a los atletas de alto rendimiento.</t>
  </si>
  <si>
    <t>Contribuir a que a través de los tres niveles de gobierno y las organizaciones de la sociedad civil la poblacion tenga acceso al patrimonio cultural mexicano, mediante la proteccion, conservación y difusion del patrimoni cultural.</t>
  </si>
  <si>
    <t>Contribuir a mejorar y preservar los bienes muebles e inmuebles que dan cabida a las múltiples y diversas expresiones artísticas y culturales del país mediante el otorgamiento de apoyos financieros.</t>
  </si>
  <si>
    <t>Contribuir a mejorar el aprendizaje de los estudiantes de educacion basica propiciando el manejo de TIC en el sistema educativo mediante el acceso a las aulas telematicas.</t>
  </si>
  <si>
    <t>Contribuir al mejoramiento del logro académico mediante el fortalecimiento de las comunidades escolares de aprendizaje en los sectores o zonas escolares y escuelas públicas de educación básica del país, que son identificadas como de menor logro en las pruebas estandarizadas que se aplican.</t>
  </si>
  <si>
    <t>Operación de cinco Centros de Excelencia Académica para la Educación Normal.</t>
  </si>
  <si>
    <t>Contribuir a la atención de personas con discapacidad auditiva, motriz ó visual en educación superior mediante el Sistema de Educación a Distancia.</t>
  </si>
  <si>
    <t>Contribuir al apoyo de la educación en las entidades federativas mediante la transferencia de recursos.</t>
  </si>
  <si>
    <t>Contribuir a la ampliación de las oportunidades en el nivel Medio Superior y Capacitación para el Trabajo, mediante el fortalecimiento al desarrollo de la infraestructura educativa.</t>
  </si>
  <si>
    <t>Política educativa para el mejoramiento del desempeño docente, evaluación y acreditación externa de las Escuelas Normales.</t>
  </si>
  <si>
    <t>Contribuir de manera coordinada con las entidades federativas al fortalecimiento de los centros educativos y los centros de desarrollo infantil, mediante la transferencia de recursos.</t>
  </si>
  <si>
    <t>Contribuir a elevar la calidad de la educación media superior, mediante el fortalecimiento a los Colegios de Bachilleres</t>
  </si>
  <si>
    <t>Contribuir a elevar la calidad de la educación media superior, mediante el fortalecimiento de los Colegios Científicos y Tecnológicos.</t>
  </si>
  <si>
    <t>Contribuir al fortalecimiento de los programas, modalidades educativas y mecanismos dirigidos a facilitar el acceso y brindar atención a diferentes grupos poblacionales a través de la implementación de programas educativos a distancia.</t>
  </si>
  <si>
    <t>Contribuir a mejorar el proceso de enseñanza-aprendizaje mediante el apoyo a los profesores de tiempo completo.</t>
  </si>
  <si>
    <t>Contribuir al fortalecimiento de la mejora de los programas educativos que imparte el Subsistema de Universidades Tecnológicas, mediante el apoyo de proyectos.</t>
  </si>
  <si>
    <t>Contribuir a mejorar la formación profesional de los estudiantes y recién egresados mediante el diseño e implementación de programas estratégicos de fortalecimiento académico y vinculación con el sector productivo.</t>
  </si>
  <si>
    <t>Contribuir a promover el endendimiento mutuo entre México y los Estados Unidos a traves de programas de becas de posgrado y de intercambio educativo y cultural para estudiantes mexicanos de todos lo sectores sociales que demuestren excelencia acádemica.</t>
  </si>
  <si>
    <t>Asignar recursos federales a las entidades federativas, mediante el Presupuesto de Egresos de la Federación, para fomentar el desarrollo de sus proyectos culturales prioritarios.</t>
  </si>
  <si>
    <t>Contribuir al acceso y permanencia de los alumnos del nivel medio superior y superior mediante la entrega de apoyos.</t>
  </si>
  <si>
    <t>Contribuir al fortalecimiento de organizaciones e instituciones orientadas a apoyar la educación, la cultura y/o el deporte, mediante la transferencia de recursos</t>
  </si>
  <si>
    <t>Contribuir a elevar la calidad de la educación básica mediante la aplicación de la Reforma Curricular</t>
  </si>
  <si>
    <t>Contribuir a elevar la calidad de la educación mediante la implementación hacia la generalización de un programa que articula la enseñanza del idioma Inglés en los tres tramos de la educación básica</t>
  </si>
  <si>
    <t>Contribuir a la disminución de necesidades no cubiertas de profesionales de la salud especializados para la atención de los problemas de salud.</t>
  </si>
  <si>
    <t>Contribuir a fortalcer los servicios de salud para la población, mediante la capacitación técnica y gerencial en materia administrativa y de salud.</t>
  </si>
  <si>
    <t>Contribuir a mejorar el conocimiento científico de los problemas de salud</t>
  </si>
  <si>
    <t>Contribuir a satisfacer la demanda de servicios especializados de salud de la población.</t>
  </si>
  <si>
    <t>Fortalecer el papel rector de la Secretaría de Salud, en materia de bioética y de arbitraje médico a fin de coadyuvar a la mejor prestación de los servicios de salud en las unidades médicas y a salvaguardar la dignidad y derechos humanos de los usuarios de los servicios de salud; así como desarrollar proyectos de co-inversión con organizaciones de la sociedad civil en materia de salud.</t>
  </si>
  <si>
    <t>Contribuir a mejorar las condiciones de salud de la población sin seguridad social a través de acciones de promoción de la salud, prevención y control de enfermedades</t>
  </si>
  <si>
    <t>Contribuir a que las Personas con Discapacidad abatan la marginación y el rezago, disfruten del derecho al más alto nivel de salud y mejoren su calidad de vida a través de la ejecución de los proyectos enmarcados en las reglas de operación</t>
  </si>
  <si>
    <t>Contribuir a la prevención de riesgos psicosociales, así como a la atención de problemáticas específicas asociadas a las niñas, niños y adolescentes, promoviendo su salud integral y el buen trato en la familia, mediante acciones informativas y preventivas respecto a temas como la Explotación Sexual Infantil, Trabajo Infantil, Migración, Situación de Calle, Embarazo Adolescente, Adicciones y Difusión de sus Derechos en cumplimiento a la Convención sobre los Derechos del Niño, principalmente del principio rector del Interés Superior del Niño.</t>
  </si>
  <si>
    <t>Contribuir a prestar servicios de salud con calidad y seguridad mediante la incorporación de nuevas unidades y la ampliación o fortalecimiento de las existentes, a fin de mejorar la cobertura de servicios de salud a la población. .</t>
  </si>
  <si>
    <t>Contribuir a la prestación del servicio de seguridad y bienestar social del personal naval militar y sus derechohabientes para el desempeño eficiente de las operaciones navales mediante la incorporación de la infraestructura de seguridad y bienestar social.</t>
  </si>
  <si>
    <t>Contribuir a conservar la paz laboral y promover el estado de derecho a través de la resolución favorable de conciliaciones y juicios de competencia federal que promueve la PROFEDET con los medios legales existentes.</t>
  </si>
  <si>
    <t>Contribuir a que los trabajadores sean capacitados, mediante el cumplimiento de las obligaciones legales en la materia por parte de los patrones.</t>
  </si>
  <si>
    <t>Contribuir al desarrollo rural sustentable de la propiedad rural canalizando inversión pública y privada.</t>
  </si>
  <si>
    <t>Contribuir a mejorar la atención de la población del campo mexicano, a través de la implementación de los Programas Joven Emprendedor Rural y Fondo de Tierras, Fondo para el Apoyo a Proyectos Productivos en Núcleos Agrarios y Programa de la Mujer en el Sector Agrario</t>
  </si>
  <si>
    <t>Contribuir a que se facilite la certeza jurídica en la tenencia de la tierra, mediante información del Sisteme Integral de Modernización Catastral y Registral.</t>
  </si>
  <si>
    <t>Contribuir a mejorar el ingreso de las mujeres con 18 años cumplidos o más que habitan en Núcleos Agrarios, mediante la implementación de proyectos productivos.</t>
  </si>
  <si>
    <t>Contribuir a mejorar el ingreso de las mujeres y hombres con 18 años cumplidos o más que habitan en Núcleos Agrarios, mediante la implementación de proyectos productivos.</t>
  </si>
  <si>
    <t>Contribuir a la mejora del ingreso de los jóvenes rurales mediante la implementación de agroempresas rentables en sus núcleos agrarios</t>
  </si>
  <si>
    <t>Contribuir a incrementar el acceso y calidad del servicio de agua potable a la Zona Metropolitana de la Ciudad de México (ZMCM).</t>
  </si>
  <si>
    <t>Contribuir a mejorar el bienestar de la poblacion que no cuenta con servicio de agua potable, brindandole alternativas de desinfeccion del agua de consumo</t>
  </si>
  <si>
    <t>Contribuir a la comprensión de la sociedad de los problemas ambientales para incrementar su participación en la solución de los mismos.</t>
  </si>
  <si>
    <t>Contribuir al manejo integral y sustentable del agua en cantidad y calidad en cuencas y acuíferos, mediante propuestas de acuerdos y decretos</t>
  </si>
  <si>
    <t>Contribuir a la disminución de las pérdidas humanas y materiales en la población causadas por fenómenos hidrometeorológicos.</t>
  </si>
  <si>
    <t>Contribuir con servico continuo a la industria con calidad y eficiencia.</t>
  </si>
  <si>
    <t>Contribuir a proteger los ecosistemas forestales de México de las causas que originan la pérdida de superficie forestal, mediante la ejecución de programas y acciones integrales de prevención, control y combate</t>
  </si>
  <si>
    <t>Contribuir al desarrollo sustentable del país mediante una Gestion Ambiental de calidad que promueve la competitividad ambiental, la protección de los recursos naturales, el manejo integral de las sustancias quimicas y la eficiencia en los trámites y servicios</t>
  </si>
  <si>
    <t>Contribuir a detener la contaminación ambiental y el deterioro de los recursos naturales mediante el incremento de los niveles de cumplimiento de la normatividad ambiental.</t>
  </si>
  <si>
    <t>Contribuir a mejorar la productividad del agua en el sector agrícola optimizando la conducción y el riego de los cultivos para lograr un manejo integral y sustentable del recurso.</t>
  </si>
  <si>
    <t>Contribuir mediante el registro de títulos de concesión y asignación en línea, a crear elementos para optimizar la administración, gestión y custodia de las aguas nacionales y sus bienes públicos inherentes</t>
  </si>
  <si>
    <t>Contribuir al ordenamiento territorial de las zonas aledañas a ríos y cuerpos de agua, mediante la delimitación de su zona federal</t>
  </si>
  <si>
    <t>Contribuir a dar mayor certeza jurídica al usuario, ampliando los servicios relacionados con la atención de trámites, así como proveer a dichos usuarios de los elementos necesarios para una mejor toma de decisiones a fin de que realicen o no transmisiones de derechos de agua</t>
  </si>
  <si>
    <t>Contribuir a la Administración sustentable de las Aguas Nacionales mediante la aplicación de instrumentos de control y regulación de acuíferos prioritarios</t>
  </si>
  <si>
    <t>Coadyuvar a la conformación de una cultura contributiva en materia de aguas nacionales, mediante la mejora de la recaudación, así como de los efectos de la fiscalización</t>
  </si>
  <si>
    <t>Contribuir a la sustentabilidad Ambiental mediante la construcción de infraestructura hidráulica en el Valle de México</t>
  </si>
  <si>
    <t>Contribuir a mejorar la productividad del agua en el sector agrícola mediante la rehabilitación de las presas y estructuras de cabeza administradas por la Comisión Nacional del Agua a fin de mantenerlas en condiciones adecuadas de funcionamiento Hidráulico y Estructural</t>
  </si>
  <si>
    <t>Contribuir a mitigar los efectos de inundaciones a centros de población y áreas productivas de los riesgos derivados de fenómenos hidrometeorológicos mediante la construcción de infraestructura hidráulica de protección.</t>
  </si>
  <si>
    <t>Contribuir al desarrollo sustentable de las áreas de temporal tecnificado mediante el mantenimiento de la infraestructura ya existente, incorporación de nuevas áreas y la introducción del riego suplementario</t>
  </si>
  <si>
    <t>Contribuir a mitigar los efectos de inundaciones a centros de población y áreas productivas de los riesgos derivados de fenómenos hidrometeorológicos mediante la construcción de infraestructura hidráulica de protección en programas hídricos integrales.</t>
  </si>
  <si>
    <t>Contribuir al desarrollo sustentable en la producción de alimentos mediante del valor de la producción</t>
  </si>
  <si>
    <t>Contribuir al aprovechamiento sustentable y protección de los recursos naturales, mediante el fortalecimiento de la infraestructura del sector ambiental.</t>
  </si>
  <si>
    <t>Contribuir a mejorar la productividad del agua en el sector agrícola, mediante la Conservación y Modernización de Distritos de Riego.</t>
  </si>
  <si>
    <t>Contribuir a lograr una gestión integrada y sustentable de los recursos hídricos del país, impulsando planes, programas y acciones en un marco de desarrollo de eficiencia económica, equidad social y funcionalidad ambiental.</t>
  </si>
  <si>
    <t>Contribuir al cumplimiento de las 47 metas establecidas en el Programa Sectorial de Medio Ambiente y Recursos Naturales, mediante la dirección, programación, monitoreo, evaluación y acompañamiento a las Unidades Responsables que integran el Sector Ambiental.</t>
  </si>
  <si>
    <t>Contribuir al conocimiento en materia de la sustentabilidad ambiental mediante la elaboración de estudios e impartición de capacitación técnica sobre cambio climático.</t>
  </si>
  <si>
    <t>México recibe beneficios ambeintales, económicos, técnicos, científicos y sociales en concordancia con las prioridades nacionales y los principios de política exterior (línea estratégica sectorial), mediante la atención de los foros, acuerdos y negociaciones internacionales.</t>
  </si>
  <si>
    <t>Contribuir a mejorar el bienestar de la población en el país mediante el suministro de agua limpia desinfectada con sistemas formales de abastecimiento</t>
  </si>
  <si>
    <t>Contribuir a mejorar los servicios de saneamiento en el país, incrementando la infraestructura de plantas de tratamiento de las aguas residuales</t>
  </si>
  <si>
    <t>Contribuir a mantener la provisión de bienes y servicios ambientales en el país, mediante la incoporación de superficies forestales a esquemas de desarrollo forestal sustentable</t>
  </si>
  <si>
    <t>Contribuir al mejoramiento de la eficiencia en la prestación de los servicios de agua potable, alcantarillado y saneamiento mediante el incremento en las coberturas.</t>
  </si>
  <si>
    <t>Contribuir en la infraestructura de saneamiento, para coadyuvar en el tratamiento del agua residual, en beneficio de la preservción del medio ambiente.</t>
  </si>
  <si>
    <t>El país contribuye a garantizar una adecuada calidad del aire, agua y suelo consolidando el marco regulatorio y aplicando políticas para prevenir, reducir y controlar la contaminación, haciendo una gestión integral de los residuos y remediando los sitios contaminados</t>
  </si>
  <si>
    <t>Contribuir a que los consejos de cuenca desarrollen las funciones establecidas en la Ley de Aguas Nacionales</t>
  </si>
  <si>
    <t>Contribuir a la sustentabilidad ambiental del desarrollo nacional, disminuyendo la pérdida y reducción de las poblaciones y especies silvestres y sus hábitat, a través del subsidio a proyectos.</t>
  </si>
  <si>
    <t>Contribuir al aprovechamiento sustentable de los recursos naturales con instrumentos y acciones de los tres órdenes de gobierno en materia de ordenamiento ecológico y desarrollo institucional ambiental.</t>
  </si>
  <si>
    <t>Contribuir a la consolidación de las medidas para la mitigación de emisiones y el desarrollo de capacidades de adaptación, nacionales y locales, para el Cambio Climático, en el ámbito de las atribuciones de las unidades responsables que operan el programa.</t>
  </si>
  <si>
    <t>Contribuir a la reducción del impacto ambiental de los residuos a través de la remediación de suelos en sitios contaminados.</t>
  </si>
  <si>
    <t>Constribuir a la conservación de los ecosistemas y su biodiversidad en el país mediante la participación directa de las localidades asentadas en las Regiones Prioritarias (Áreas Naturales Protegidas, zonas de influencia y otras modalidades de conservación)</t>
  </si>
  <si>
    <t>Contribuir para que los volúmenes de agua concesionados en distritos de riego estén acordes con la disponibilidad sustentable de las fuentes de abastecimiento mediante la reducción de los volúmenes de agua concesionados.</t>
  </si>
  <si>
    <t>Contribuir a la conservación de especies emblemáticas de flora y fauna silvestre mediante la ejecución de protocolos de monitoreo biológico en Áreas Naturales Protegidas</t>
  </si>
  <si>
    <t>Contribuir a la protección, manejo y conservación de las Áreas Naturales Protegidas mediante la formulación de sus Programas de Manejo</t>
  </si>
  <si>
    <t>Contribuir al desarrollo forestal sustentable en regiones prioritarias mediante el fortalecimiento de capacidades locales y la ejecución de proyectos integrales de conservación y manejo forestal.</t>
  </si>
  <si>
    <t>Contribuir al fortalecimiento del estado de derecho y abatimiento de la impunidad, a través de la obtención de sentencias condenatorias en materia de delitos federales especializados.</t>
  </si>
  <si>
    <t>Contribuir al mejoramiento del estado de derecho, a través del fortalecimiento al respeto a los derechos humanos en la actuación de la Procuraduría General de la República.</t>
  </si>
  <si>
    <t>Contribuir al fortalecimiento del Estado de Derecho y la seguridad nacional, mediante el apoyo en la obtención de sentencias condenatorias en materia de delitos electorales.</t>
  </si>
  <si>
    <t>Contribuir al fortalecimiento de la procuración de justicia federal a través de detección y sanción de conductas irregulares de personal de la Institución.</t>
  </si>
  <si>
    <t>Contribuir a la obtención de sentencias condenatorias en materia federal a través del personal que cumple con los requisitos indispensables de la Institución para el desempeño de sus funciones.</t>
  </si>
  <si>
    <t>Contribuir al desarrollo científico del país en materia de investigación científica y tecnológica a través de la realización de proyectos de investigación en materia nuclear y disciplinas a fines</t>
  </si>
  <si>
    <t>Contribuir a la profundización y facilitación de procesos de investigación científica, adopción e innovación tecnológical mediante la aplicación de tecnología desarrollada derivada de investigación en materia petrolera para incrementar la productividad de la economía nacional.</t>
  </si>
  <si>
    <t>Contribuir al aprovechamiento sustentable de la energía en los sectores público, social y privado mediante la gestión de acciones de eficiencia. energética</t>
  </si>
  <si>
    <t>Contribuir a fortalecer la vinculación con el sector productivo mediante el suministro de bienes y servicios tecnológicos.</t>
  </si>
  <si>
    <t>Contribuir a la prestación del Servicio Público de Energía Eléctrica confiable y de calidad generando electricidad mediante la operación de las centrales de generación.</t>
  </si>
  <si>
    <t>Contribuir a la prestación del servicio público de energía eléctrica, a través de la planeación, dirección, supervisión, coordinación, control del despacho y la operación del Sistema Eléctrico Nacional, con la finalidad de hacer eficiente el suministro de energía eléctrica, bajo criterios de seguridad, continuidad, calidad y economía.</t>
  </si>
  <si>
    <t>Contribuir a asegurar el suministro de energía eléctrica confiable y de calidad a los usuarios del servicio público de energía eléctrica mediante la operación ininterrumpida y óptima de las líneas y subestaciones de distribución</t>
  </si>
  <si>
    <t>Contribuir a la eficiencia económica y energética de los sectores eléctrico e hidrocarburos garantizando la seguridad, confiabilidad y continuidad en el servicio, a través de la aplicación del marco regulatorio.</t>
  </si>
  <si>
    <t>Contribuir a que las actividades donde se involucra materiales nucleares, radiactivos y fuentes de radiación ionizante se lleven a cabo con la máxima seguridad mediante la reglamentación y supervisión de las instalaciones nucleares y radiactivas.</t>
  </si>
  <si>
    <t>Contribuir en la confiabilidad, continuidad del servicio público de energía eléctrica, y seguridad de las instalaciones destinadas a la utilización de la energía eléctrica mediante instalaciones que cumplen con las normativas que la regulan.</t>
  </si>
  <si>
    <t>Contribuir a la seguridad energética del país mediante la aplicación de la política establecida en el Plan Nacional de Desarrollo, el Programa Sectorial de Energía y en la normativa vigente en las áreas de exploración, explotación y transformación de hidrocarburos.</t>
  </si>
  <si>
    <t>Contribuir a una gestión eficiente de la política de Desarrollo Social, mediante la creación de instrumentos de desarrollo urbano y ordenación del territorio que serán aplicados por los gobiernos locales</t>
  </si>
  <si>
    <t>Contribuir a una gestión eficiente en la política de desarrollo social mediante acciones orientadas a fomentar la coordinación intersectorial y con los tres órdenes de gobierno</t>
  </si>
  <si>
    <t>Contribuir a mejorar el desempeño y la rendición de cuentas de la Política de Desarrollo Social mediante el análisis y las recomendaciones sobre el estado de la Política de Desarrollo Social</t>
  </si>
  <si>
    <t>Contribuir a mejorar la nutrición como una capacidad básica de la población que habita en localidades rurales, mediante el abasto de alimentos</t>
  </si>
  <si>
    <t>Contribuir al desarrollo de capacidades para acceder a fuentes de ingreso sostenible de la población cuyos ingresos están por debajo de la línea de bienestar, a través del apoyo económico a iniciativas productivas y el acompañamiento técnico y organizacional</t>
  </si>
  <si>
    <t>Contribuir a mejorar las fuentes de ingreso de los artesanos cuyo ingreso es inferior a la línea de bienestar, mejorando sus condiciones productivas</t>
  </si>
  <si>
    <t>Contribuir a que los hogares mexicanos en situación de pobreza mejoren su calidad de vida a través de acciones de vivienda.</t>
  </si>
  <si>
    <t>Contribuir a la ruptura del ciclo intergeneracional de la pobreza, desarrollando las capacidades de educación, salud y nutrición de las familias beneficiarias del Programa.</t>
  </si>
  <si>
    <t>Contribuir a que los hogares rurales que habitan en localidades de alta y muy alta marginación de hasta 5,000 habitantes en situación de pobreza con ingresos por debajo de la línea de bienestar con carencia de calidad y espacios en la vivienda mejoren su calidad de vida a través de acciones de vivienda</t>
  </si>
  <si>
    <t>Contribuir al desarrollo de capacidades básicas en los beneficiarios, realizando acciones que permitan mejorar su alimentación y nutrición.</t>
  </si>
  <si>
    <t>Contribuir a mejorar la calidad de vida de los avecindados que viven en hogares en condiciones de pobreza en asentamientos humanos irregulares, otorgandoles seguridad jurídica para consolidar ciudades eficientes, seguras y competitivas.</t>
  </si>
  <si>
    <t>Contribuir al fortalecimiento de las capacidades de los municipios en materia de prevención de riesgos, a través de las obras y acciones que reduzcan la vulnerabilidad de la población ante el impacto de fenómenos naturales</t>
  </si>
  <si>
    <t>1. Contribuir a mejorar la vigencia del Estado de Derecho, a través de la mejora en los procesos de los registros públicos y catastros, para garantizar el estado de derecho y propiedad de los predios, para propiciar un clima de orden y paz para el desarrollo integral de México.</t>
  </si>
  <si>
    <t>Contribuir al desarrollo tur¿stico fortaleciendo la imagen de M¿xico mediante la asistencia a turistas.</t>
  </si>
  <si>
    <t>Contribuir a la productividad y competitividad de los destinos turísticos a través de la conservación y mantenimiento de los Centros Integralmente Planeados (CIPs).</t>
  </si>
  <si>
    <t>Contribuir en la competitividad de la oferta turística nacional mediante el desarrollo y consolidación de los Centros Integralmente Planeados.</t>
  </si>
  <si>
    <t>Contribuir al desarrollo del sector turismo en las localidades con vocación turística mediante el desarrollo de infraestructura y equipamiento.</t>
  </si>
  <si>
    <t>Contribuir a incrementar la competitividad turística del país, mediante el fomento y desarrollo de productos turísticos</t>
  </si>
  <si>
    <t>Contribuir a elevar la competitividad del sector turístico a través de la actualización y fortalecimiento del marco jurídico del sector.</t>
  </si>
  <si>
    <t>Contribuir a incrementar la demanda de turismo de naturaleza del país, mediente el fomento y desarrollo de productos turísticos de naturaleza competitivos, en un enfoque de sustentabilidad</t>
  </si>
  <si>
    <t>Incremento de la infraestructura turística de México a través del desarrollo de proyectos turísticos sustentables y rentables dentro de los nuevos Proyectos de Infraestructura Turística del FONATUR.</t>
  </si>
  <si>
    <t>Incremento de la infraestructura turística de México a través del desarrollo de proyectos turísticos sustentables y rentables dentro de los otros proyectos turisticos del FONATUR</t>
  </si>
  <si>
    <t>Garantizar un óptimo funcionamiento de los destinos turisticos de FONATUR</t>
  </si>
  <si>
    <t>Contribuir a impulsar el desarrollo sustentable de las zonas metropolitanas apoyadas, por medio de proyectos de inversión derivados de una planeación territorial integral.</t>
  </si>
  <si>
    <t>Contribuir al cumplimiento normativo de las Instituciones públicas y a la mejora de su desempeño mediante una fiscalización efectiva.</t>
  </si>
  <si>
    <t>Contribuir a la eficiencia y eficacia de las estructuras orgánicas y ocupacionales de las dependencias y entidades de la APF mediante procesos y herramientas para la profesionalización de los servidores públicos</t>
  </si>
  <si>
    <t>Contribuir a la vigencia plena del Estado de Derecho mediante procedimientos que combatan la corrupción.</t>
  </si>
  <si>
    <t>Contribuir a la efectividad de la Administración Pública Federal, mediante la optimización del patrimonio inmobiliario competencia de la Secretaría de la Función Pública y la atención de solicitudes de destino de otras dependencias y entidades de la Adminitración Pública Federal.</t>
  </si>
  <si>
    <t>Contribuir a la construcción de Confianza institucional para consolidar un Gobierno Democrático mediante políticas públicas en materia de transparencia, rendición de cuentas, cultura de la legalidad y combate a la corrupción.</t>
  </si>
  <si>
    <t>Contribuir a garantizar la protección a los derechos de la propiedad mediante la certeza jurídica en la tenencia de la tierra</t>
  </si>
  <si>
    <t>Contribuir a un irrestricto respeto a los derechos de propiedad de los campesinos mediante la seguridad jur¿dica en la tenencia de la tierra.</t>
  </si>
  <si>
    <t>Contribuir al acceso de las personas f¿sicas y morales, a un sistema de justicia fiscal y administrativa eficaz mediante la resoluci¿n de las controversias entre la administraci¿n p¿blica federal y los particulares.</t>
  </si>
  <si>
    <t>Contribuir a que las entidades federativas cuenten con los recursos que les permitan prestar los servicios educativos previstos en el artículo 13 de la Ley General de Educación mediante la radicación de los recursos.</t>
  </si>
  <si>
    <t>Contribuir a mejorar las condiciones de salud de la población mediante el apoyo financiero a las Instituciones Públicas de la Secretaria de Salud en las Entidades Federativas.</t>
  </si>
  <si>
    <t>Contribuir a reducir las brechas o desigualdades en salud mediante la entrega de recursos para disminuir la inseguridad alimentaria</t>
  </si>
  <si>
    <t>Contribuir a que las entidades federativas cuenten con los recursos que les permitan llevar a cabo acciones para la construcción, equipamiento y rehabilitación de infraestructura física en el nivel de educación básica, de acuerdo con el artículo 41 de la Ley Coordinación Fiscal, mediante la radicación de los recursos.</t>
  </si>
  <si>
    <t>Contribuir a que las entidades federativas cuenten con los recursos que les permitan llevar a cabo acciones para la construcción, equipamiento y rehabilitación de infraestructura física en de los niveles de educación media superior y superior en su modalidad universitaria según las necesidades de cada nivel, de acuerdo con el artículo 41 de la Ley de Coordinación Fiscal, mediante la radicación de los recursos.</t>
  </si>
  <si>
    <t>Contribuir a la protección de los derechos humanos mediante el incremento en la cobertura de atención a presuntas violaciones</t>
  </si>
  <si>
    <t>Contribuir a la protección de los derechos humanos a travésde los servicios que brindan en oficinas centrales y oficinas foráneas</t>
  </si>
  <si>
    <t>Contribuir a la protección de los Derechos Humanos mediante el incremento en la cobertura de atención a presuntas violaciones</t>
  </si>
  <si>
    <t>Contribuir a la protección de los derechos humanos mediante el incremento en la solución de expedientes de Inconformidad</t>
  </si>
  <si>
    <t>Contribuir a la promoci¿n, divulgaci¿n y protecci¿n de los Derechos Humanos mediante el incremento en la cobertura de atenci¿n a victimas del delito y un mayor n¿mero de actividades de promoci¿</t>
  </si>
  <si>
    <t>Contribuir a la protección de los Derechos Humanos mediante la atención a de presuntas violaciones a personas reportadas como presuntamente desaparecidas, busqueda y Localización de Personas Extraviadas y Fallecidas no Identificadas y atención a víctimas de secuestro</t>
  </si>
  <si>
    <t>Contribuir a la protección de los Derechos Humanos mediante visitas a lugares de detención para la detección de irregularidades que prevengan la tortura y los tratos o penas crueles, inhumanos Humanos</t>
  </si>
  <si>
    <t>Contribuir a la protección de los Derechos Humanos mediante la atención a presuntas violaciones de las personas sentenciadas del fuero federal y los mexicanos sentenciados a pena de muerte en el extranjero</t>
  </si>
  <si>
    <t>Contribuir a la protección de los Derechos Humanos mediante la atención a presuntas violaciones a la población indígena en reclusión</t>
  </si>
  <si>
    <t>Contribuir al conocimiento de los Derechos Humanos mediante actividades de promoción y divulgación relacionadas con la niñez, la familia, adolescentes y personas adultas mayores.</t>
  </si>
  <si>
    <t>Contribuir a la protección de los derechos humanos de las personas que viven con VIH y/o sida, mediante la promoción, estudio, análisis, vinculación y divulgación de sus derechos</t>
  </si>
  <si>
    <t>Contribuir a la observancia de la Política Nacional en materia de igualdad entre mujeres y hombres mediante el monitoreo, seguimiento y evaluación de la misma.</t>
  </si>
  <si>
    <t>Contribuir al respeto de los Derechos Humanos de los migrantes, posibles víctimas de trata de personas, así como de los periodistas y defensores civiles de los Derechos Humanos a través de actividades para la promoción de sus derechos</t>
  </si>
  <si>
    <t>Contribuir al fortalecimiento de la cultura de los Derechos Humanos mediante su promoción y divulgación a nivel nacional.</t>
  </si>
  <si>
    <t>Contribuir al fortalecimiento de los Derechos Humanos mediante su promoción y divulgación a nivel internacional y nacional</t>
  </si>
  <si>
    <t>Contribuir al fortalecimiento de la cultura de los Derechos Humanos mediante la promoción y divulgación de los programas de la Comisión Nacional de los Derechos Humanos.</t>
  </si>
  <si>
    <t>Contribuir al fortalecimeinto de la cultura de los Derechos Humanos a través de su estudio y divulgación</t>
  </si>
  <si>
    <t>Contribuir al conocimiento y ejercicio pleno de los derechos humanos de los pueblos y comunidades indígenas mediante las actividades de promoción y divulgación</t>
  </si>
  <si>
    <t>Contribuir a la protección de los Derechos Humanos mediante la supervisión en el sistema penitenciario y de readaptación social del país.</t>
  </si>
  <si>
    <t>Contribuir al respeto y conocimiento de los derechos humanos mediante la atención de asuntos relativos a los derechos de las personas con discapacidad</t>
  </si>
  <si>
    <t>Contribuir a la protección de los derechos humanos mediante el Sistema Nacional de Alerta para la atención a presuntas violaciones</t>
  </si>
  <si>
    <t>Contribuir a la protección de los derechos humanos mediante el servicio de tramitación de los oficios de gestión de los expedientes de presuntas violaciones a los Derechos Humanos</t>
  </si>
  <si>
    <t>Contribuir a la protección de los Derechos Humanos mediante la investigación, solución y seguimiento de hechos de presuntas violaciones graves a los Derechos Humanos</t>
  </si>
  <si>
    <t>Contribuir a la protección y promoción de los Derechos Humanos mediante la atención de asuntos relacionados con presuntas violaciones a los Derechos Humanos del ámbito laboral y social</t>
  </si>
  <si>
    <t>Contribuir a la protección y promoción de los Derechos Humanos mediante el incremento en la atención de asuntos relacionados con presuntas violaciones a los Derechos Humanos económicos, culturales y ambientales</t>
  </si>
  <si>
    <t>Contribuir a la Estrategia Institucional de la Comisión Nacional de Derechos Humanos mediante su generación, alineación, comunicación y seguimiento</t>
  </si>
  <si>
    <t>Contribuir a la protección y promoción de los Derechos Humanos mediante soluciones informáticas.</t>
  </si>
  <si>
    <t>Contribuir como apoyo jurídico a la defensa de los Derechos Humanos.</t>
  </si>
  <si>
    <t>Contribuir al seguimiento de las Recomendaciones mediante el análisis de su efectividad</t>
  </si>
  <si>
    <t>Contribuir a mejorar la confianza que tiene la población en las Instituciones de Seguridad Pública mediante la ejecución de mecanismos institucionales para la prevención del delito.</t>
  </si>
  <si>
    <t>Contribuir a la prevención social del delito, el respeto de los derechos humanos y la atención a las víctimas, mediante el fomento de la participación ciudadana y de la cultura de la legalidad.</t>
  </si>
  <si>
    <t>Contribuir a la seguridad de la ciudadanía mediante operativos conjuntos en zonas de alta incidencia delictiva.</t>
  </si>
  <si>
    <t>Contribuir al fortalecimiento del Sistema Penitenciario mediante la implementación de la Estrategia Penitenciaria 2008 - 2012.</t>
  </si>
  <si>
    <t>Contribuir a la disminución de los niveles de incidencia delictiva mediante la participación del sistema de radiocomunicación de la Red Central Federal.</t>
  </si>
  <si>
    <t>Contribuir en el proceso de administración del sistema penitenciario federal mediante la política de socorro de ley basada en la reclusión de internos del fuero federal en centros penitenciarios estatales.</t>
  </si>
  <si>
    <t>Contribuir al incremento de la investigación científica y el desarrollo tecnológico en los municipios y estados mediante el fortalecimiento de los Sistemas Locales de Ciencia Tecnología e Innovación.</t>
  </si>
  <si>
    <t>Contribuir al fortalecimiento de la infraestructura físca de los Centros Públicos de Investigación del CONACYT, mediante el incremento de la inversión en ese rubro.</t>
  </si>
  <si>
    <t>Contribuir al fortalecimiento de políticas públicas en Ciencia, Tecnología e Innovación mediante el uso sistemático de información, seguimiento y evaluación de resultados (Sistema de Evaluación del Desempeño)</t>
  </si>
  <si>
    <t>Contribuir al fortalecimiento de la cadena educación, ciencia básica y aplicada, tecnología e innovación mediante la acreditación de investigadores, hecha a través de la evaluación por pares.</t>
  </si>
  <si>
    <t>Contribuir al fomento de la ciencia básica y aplicada, la tecnología y la innovación, mediante la generacion de conocimiento cientifico, desarrollo tecnológico e innovación.</t>
  </si>
  <si>
    <t>Contribuir al fortalecimiento de la cadena educación superior, ciencia básica y aplicada, mediante el fomento a la consolidación de grupos de investigación y/o el fortalecimiento del posgrado nacional de calidad.</t>
  </si>
  <si>
    <t>Contribuir a incrementar la expectativa de vida de la población derechohabiente del IMSS mediante acciones de promoción y prevención de la salud, con énfasis en la detección oportuna de enfermedades y protección especifica.</t>
  </si>
  <si>
    <t>Contribuir a incrementar la expectativa de vida de la población derechohabiente del IMSS, mediante acciones de promoción y prevención de la salud, con enfasis en la detección oportuna de enfermedades y protección específica.</t>
  </si>
  <si>
    <t>Contribuir a incrementar la expectativa de vida de la población derechohabiente del IMSS mediante acciones de promoción y prevención de la salud, con enfasis en la detección oportuna de enfermedades y protección especifica.</t>
  </si>
  <si>
    <t>Contribuir a incrementar la expectativa de vida de la población derechohabiente mediante acciones de promoción y prevención de la salud, con enfasis en la detección oportuna de enfermedadas y protección especifica.</t>
  </si>
  <si>
    <t>Contribuir a la calidad de vida de la población económicamente activa del decil 5 al a traqvés del acceso al Sistema Nacional de Tiendas IMSS - SNTSS, Centro Vacacionales y Velatorios institucionales</t>
  </si>
  <si>
    <t>Contribuir al ingreso de la población derechohabiente mediante el otorgamiento de pensiones.</t>
  </si>
  <si>
    <t>Contribuir al ingreso de la población derechohabiente mediante el otorgamiento de subsidios.</t>
  </si>
  <si>
    <t>Contribuir a disminuir la mortalidad de la población de responsabilidad institucional por enfermedades prevenibles por vacunación mediante la administración de biológicos inmunizantes.</t>
  </si>
  <si>
    <t>Contribuir a disminuir la mortalidad infantil de los menores de 5 años por enfermedades diarreicas mediante la reducción de la deshidratación.</t>
  </si>
  <si>
    <t>Contribuir a la disminución de la mortalidad provocada por enfermedades infecciosas y crónico degenerativas mediante la detección oportuna.</t>
  </si>
  <si>
    <t>Contribuir a la disminución de la morbilidad de enfermedades crónico degenerativas y transmisibles en la población derechohabiente del ISSSTE.</t>
  </si>
  <si>
    <t>Contribuir a evitar las muertes maternas durante el periodo prenatal en el país mediante la mejora en el control prenatal.</t>
  </si>
  <si>
    <t>Contribuir a la disminución de padecimientos de la población que derivan de la nutrición inadecuada de menores en 5 años mediante la vigilancia del crecimiento y desarrollo.</t>
  </si>
  <si>
    <t>Contribuir a mejorar la salud bucal de la población derechohabiente disminuyendo la presencia de caries y enfermedades periodontales.</t>
  </si>
  <si>
    <t>Contribuir a la disminución de la mortalidad de la población por enfermedades infecciosas y crónico degenerativas</t>
  </si>
  <si>
    <t>Contribuir a la disminución de la mortalidad de la población por enfermedades atendidas por médicos especialistas a través del otorgamiento de consulta externa especializada.</t>
  </si>
  <si>
    <t>Contribuir a disminuir la mortalidad de la población derechohabiente del Instituto por enfermedad mediante el otorgamiento de atención médico quirurgica en unidades del segundo nivel de atención.</t>
  </si>
  <si>
    <t>Contribuir a disminuir la mortalidad de la población derechohabiente del Instituto por enfermedad mediante el otorgamiento de atención médico quirúrgica en unidades de tercer nivel de atención.</t>
  </si>
  <si>
    <t>Contribuir a la disminución de la mortalidad en la atención de urgencias mediante la resolución de la urgencia médica.</t>
  </si>
  <si>
    <t>Contribuir a que la población con discapacidad física y mental se reintegre a la sociedad mediante el otorgamiento de consultas y sesiones de rehabilitación.</t>
  </si>
  <si>
    <t>Contribuir a fortalecer la investigación científica y tecnológica, orientada a los principales problemas de salud de los derechohabientes del Instituto, mediante el desarrollo de protocolos de investigación con enfoque de priorización.</t>
  </si>
  <si>
    <t>Contribuir a mejorar la atención médica que se otorga a la población derechohabiente con recursos humanos, profesionales y técnicos del área de la salud y carreras afines, formados y capacitados en el Instituto.</t>
  </si>
  <si>
    <t>Contribuir a mejorar la oportunidad y calidad de los servicios de salud mediante el mantenimiento del equipo médico y electromecánico y la conservación de los inmuebles.</t>
  </si>
  <si>
    <t>Contribuir a mejorar las condiciones de salud de la población derechohabiente a través del surtimiento de los medicamentos adquiridos.</t>
  </si>
  <si>
    <t>Contribuir al desarrollo de los derechohabientes mediante actividades culturales, a efecto que el aprovechamiento del tiempo libre sea un componente en su desarrollo humano, familiar y social.</t>
  </si>
  <si>
    <t>Contribuir en el aprovechamiento del tiempo libre de la derechohabiencia mediante el otorgamiento de servicios deportivos, culturales, ocupacionales y recreativos.</t>
  </si>
  <si>
    <t>Contribuir al desarrollo profesional y personal de los trabajadores del estado mediante cursos de capacitación sustentados en necesidades</t>
  </si>
  <si>
    <t>Contribuir a mejorar las condiciones de salud de los derechohabientes y público en general, a través de medicamentos a precios competitivos mediante programas de apoyo para la adquisición de productos farmacéuticos.</t>
  </si>
  <si>
    <t>Contribuir a la promoción del turismo mediante el otorgamiento de servicios turísticos a la derechohabiencia con una mayor diversificación a precios accesibles.</t>
  </si>
  <si>
    <t>Contribuir a mejorar la calidad de vida de la población derechohabiente del ISSSTE, mediante la implementación de un Programa Institucional de Psicoeducación para la Atención Integral de la Discapacidad Psicosocial.</t>
  </si>
  <si>
    <t>Contribuir a proporcionar servicios de salud con calidad mediante el fortalecimiento de la infraestructura física.</t>
  </si>
  <si>
    <t>Contribuir al acceso de información pública, mediante la gestión y digitalización de documentos que brinden información para la toma de decisiones por parte de la Administración Pública y propicien la investigación histórica en los ciudadanos.</t>
  </si>
  <si>
    <t>Contribuir a la recuperación de vehículos robados mediante un Registro Público Vehicular confiable que proporciona certeza jurídica a los ciudadanos</t>
  </si>
  <si>
    <t>Contribuir a al cumplimiento de las políticas de prevención social de las violencias y la delincuencia mediante la promoción de acciones coordinadas entre los tres órdenes de gobierno y la sociedad civil.</t>
  </si>
  <si>
    <t>Contribuir al fortalecimiento del Sistema Penitenciario Federal mediante la consolidación de los componentes que propician la reinserción social.</t>
  </si>
  <si>
    <t>Contribuir a reducir la tasa de desastres mediante un Sistema Nacional de Protección Civil coordinado eficientemente.</t>
  </si>
  <si>
    <t>Contribuir a que México cuente con una sociedad participativa mediante el fomento de los valores cívicos y democráticos en la población.</t>
  </si>
  <si>
    <t>Contribuir a la promoción de los Derechos Humanos mediante la implementación del Programa Nacional de Derechos Humanos</t>
  </si>
  <si>
    <t>Revisar, evaluar y autorizar, los programas anuales de comunicación social de las dependencias y entidades de la Administración Pública Federal, observando que estos cumplan con las disposiciones normativas, establecido en los Lineamientos generales para las campañas de comunicación social.</t>
  </si>
  <si>
    <t>Contribuir a la planeación económica y social del país a través de la inclusión de previsiones, consideraciones y criterios demográficos en instrumentos de planeación y ejecución de política pública con el fin de mejorar la calidad de vida de la población.</t>
  </si>
  <si>
    <t>Contribuir a la promoción mediante la realizacion de eventos y promocion del respeto al Estado de Derecho y fomento de una Cultura de Legalidad.</t>
  </si>
  <si>
    <t>Coadyuvar en el proceso de transición al nuevo Sistema de Justicia Penal acusatorio-adversarial, mediante el impulso a la implementación y operación de la reforma en las entidades federativas de México.</t>
  </si>
  <si>
    <t>Contribuir a incrementar la eficiencia de las acciones de las instituciones de seguridad pública mediante el uso de la información contenida en el Sistema Nacional de Información de Seguridad Pública.</t>
  </si>
  <si>
    <t>Contribuir a la prevención la violencia y la delincuencia en las entidades federativas, municipios y demarcaciones territoriales del Distrito Federal mediante la ejecución de los programas, proyectos y acciones desarrollados por el Centro Nacional de Prevención del Delito y Participación Ciudadana</t>
  </si>
  <si>
    <t>Contribuir al accionar del Consejo Nacional de Seguridad Pública mediante el seguimiento y el cumplimiento de los acuerdos emitidos y la coordinadicion con el Sistema Nacional de Seguridad Pública</t>
  </si>
  <si>
    <t>Contribuir a la prevención de la trata de personas mediante la aplicación de acuerdos nacionales e internacionales</t>
  </si>
  <si>
    <t>Contribuir al respeto de los Derechos Humanos mediante medidas de protección a personas defensoras de derechos humanos y periodistas</t>
  </si>
  <si>
    <t>Contribuir a la formulación de la política migratoria del país mediante el diseño de estrategias, programas y acciones acordes a la normativa vigente en la materia, en un marco de coordinación bi y multilateral.</t>
  </si>
  <si>
    <t>Construir una nueva relación entre el Estado Mexicano y los pueblos indígenas que garantice su inclusión, diálogo permanente y consensos para su desarrollo.</t>
  </si>
  <si>
    <t>Políticas públicas articuladas, efectivas y coordinadas con los tres órdenes de gobierno propician la transformación de las instituciones de seguridad pública de la Nación en beneficio de sus habitantes</t>
  </si>
  <si>
    <t>Establecer eventos para difundir una política en materia de derechos humanos que asegure el respeto, protección, promoción y garantía de éstos, al mismo tiempo fomentar la colaboración con las dependencias y entidades de la administración Pública</t>
  </si>
  <si>
    <t>Contribuir a la disminución de los niveles de incidencia delictiva mediante la disponibilidad garantizada de bases de datos a Nivel Federal, Estatal y Municipal, generando estrategias de prevención y combate al delito.</t>
  </si>
  <si>
    <t>Contribuir con el proceso de administración del Sistema Penitentenciario Federal a través de la medición de los niveles de población de internos federales recluidos en el país que permita realizar el cálculo de cuota alimentaria por concepto de zocorro de ley por los internos del fuero federal recluidos en centros penitenciarios federales, estatales municipales y del Distrito Federal.</t>
  </si>
  <si>
    <t>Contribuir al mejoramiento de la Seguridad Pública Nacional mediante el otorgamiento de apoyos económicos a los municipios y, en su caso, a los estados cuando tengan a su cargo la función o la ejerzan coordinadamente con los municipios, así como al Gobierno del Ditrito Federal para la seguridad pública en sus demarcaciones territoriales.</t>
  </si>
  <si>
    <t>Contribuir al fortalecimiento de la Seguridad Pública Nacional mediante el otorgamiento de apoyos económicos a las entidades federativas para reforzar las instituciones de seguridad pública en materia de mando policial</t>
  </si>
  <si>
    <t>Contribuir a la continuidad del sistema de justicia penal en todas las entidades federativas mediante la firma de convenios de coordinación.</t>
  </si>
  <si>
    <t>Contribuir al fortalecimiento del capital social e institucional en materia de prevención social de las violencias y la delincuencia en los Municipios y Entidades Federativas, mediante el fortalecimiento de capacidades institucionales, competencias ciudadanas y programas para la prevención social de las violencias y la delincuencia.</t>
  </si>
  <si>
    <t>Coadyuvar a proteger y promover los derechos de la comunidad mexicana en el exterior mediante el fomento de su participación en los espacios de reunión del IME.</t>
  </si>
  <si>
    <t>Contribuir a la defensa de los derechos de las personas de nacionalidad mexicana en el exterior, mediante la atención de casos de asistencia y protección consular.</t>
  </si>
  <si>
    <t>Contribuir a la protección de los derechos de los mexicanos en el exterior mediante la coordinación de la prestación de servicios consulares.</t>
  </si>
  <si>
    <t>Contribuir al fortalecimiento del Servicio Exterior Mexicano y otros funcionarios mediante la capacitación continua para la representación del interés nacional.</t>
  </si>
  <si>
    <t>Apoyar el desarrollo de la infraestructura de la Secretaría de Relaciones Exteriores mediante obras a los inmuebles.</t>
  </si>
  <si>
    <t>Apoyar el desarrollo de la infraestructura de la Secretaría de Relaciones Exteriores mediante obras de remodelación y mantenimiento preventivo y correctivo.</t>
  </si>
  <si>
    <t>Apoyar el desarrollo de la infraestructura de la Secretaría de Relaciones exteriores mediante el pago del arrendamiento financiero</t>
  </si>
  <si>
    <t>Contribuir al fortalecimiento y promoción de los derechos humanos y la democracia en el ámbito nacional mediante el desarrollo de activiades de diálgo y difusión.</t>
  </si>
  <si>
    <t>Seguimiento a la implementación de los acuerdos alcanzados en los foros, organismos y mecanismos multilaterales</t>
  </si>
  <si>
    <t>Contribuir al cumplimiento de los objetivos de Política exterior de México en el ámbito multilateral mediante su inserción y proyección en el mundo y su participación en la agenda internacional como un actor con responsabilidad global.</t>
  </si>
  <si>
    <t>Contribuir al ejercicio del derecho a la información del Estado Mexicano a través de la trasmisión de mensajes noticiosos a clientes y suscriptores</t>
  </si>
  <si>
    <t>Contribuir a que las personas ejerzan su derecho de acceso a la información mediante la obtención de la información pública gubernamental, en pro de la democracia y la plena vigencia del Estado de derecho.</t>
  </si>
  <si>
    <t>Contribuir a la protección de los datos personales por parte de los responsables del tratamiento y de los titulares de los mismos</t>
  </si>
  <si>
    <t>Contribuir a que todos los mexicanos tengan acceso a la aparticipación y disfrute de las manifestaciones artísticas y del patrimonio cultural, histórico y artístico del país, a través de la difusión del acervo cultural en resguardo de la Secretaría de Hacienda y Crédito Público.</t>
  </si>
  <si>
    <t>Financiar la inversión en infraestructura y servicios públicos mediante el incremento de la cobertura de entidades federativas y municipios con productos y servicios del Banco</t>
  </si>
  <si>
    <t>Contribuir a la consecución de la vigencia plena del Estado de Derecho, garantizando el derecho de los contribuyentes a recibir justicia en materia fiscal, en el orden federal.</t>
  </si>
  <si>
    <t>Contribuir a la toma de decisiones mejor informada por parte de las autoridades educativas mediante la aportacion de elementos de informacion y conocimientos derivados de las evaluaciones de los diversos componentes del sistema educativo</t>
  </si>
  <si>
    <t>Contribuir al crecimiento de la economía nacional mediante el financiamiento a empresas exportadoras, importadoras y/o generadoras de divisas.</t>
  </si>
  <si>
    <t>Contribuir a la generación de más empleos con mayores recursos de capital en el sector rural y/o agroindustrial a través de fondos de inversión privados con participación de recursos del Fondo de Capitalización e Inversión del Sector Rural (FOCIR)</t>
  </si>
  <si>
    <t>Contribuir a fortalecer los procesos de participación de las comunidades indígenas en un marco de derechos y de equidad de género mediante el fortalecimiento de sus capacidades</t>
  </si>
  <si>
    <t>Contribuir en las tareas de prevención y combate al lavado de dinero del Estado Mexicano, mediante la recepción, análisis y diseminación de información a las autoridades competentes, para sustraer los activos producto del delito y evitar su introducción a la economía nacional e impedir la provisión de recursos al terrorismo.</t>
  </si>
  <si>
    <t>Contribuir a la estabilidad y correcto funcionamiento del sistema financiero, conforme a sanas prácticas, mediante la supervisión de las entidades financieras para que los mercados financieros operen con equidad, transparencia y legalidad en protección de los inversionistas y ahorradores.</t>
  </si>
  <si>
    <t>Contribuir a proporcionar certeza jurídica, mediante la obtención de resoluciones favorables derivadas los servicios de representación legal y asesoría jurídica proporcionados por la PFF.</t>
  </si>
  <si>
    <t>Contribuir a que las políticas públicas favorezcan el desarrollo de los pueblos indígenas, mediante la aplicación de principios y criterios culturalmente pertinentes en las dependencias y entidades de la administración pública</t>
  </si>
  <si>
    <t>Contribuir a una Acción Pública orientada al desarrollo con identidad de los pueblos y comunidades indígenas a través de la prestación de servicios a las Unidades Administrativas de la CDI.</t>
  </si>
  <si>
    <t>Contribuir a obtener beneficios para el país mediante la aplicación de la política de la hacienda pública a nivel internacional.</t>
  </si>
  <si>
    <t>Contribuir al desarrollo del seguro y administración integral de riesgos del sector agropecuario.</t>
  </si>
  <si>
    <t>Contribuir a la institucionalización de la perspectiva de género en las políticas públicas mediane el fortalecimiento de las Instancias de las Mujeres en la Entidades Federativas y Municipios</t>
  </si>
  <si>
    <t>Contribuir a mejorar las capacidades de los pueblos indígenas y sus integrantes para el ejercicio pleno de sus derechos y el acceso a la justicia.</t>
  </si>
  <si>
    <t>Contribuir al desarrollo del seguro y administración integral de riesgos para la protección de la actividad agropecuaria con Seguros Paramétricos Agrícolas (SPA).</t>
  </si>
  <si>
    <t>Contribuir a una adecuada calidad de vida de las mujeres indígenas del país</t>
  </si>
  <si>
    <t>Contribuir a superar los rezagos sociales que afectan a la población indígena, particularmente en el acceso a los servicios de atención medica de tercer nivel.</t>
  </si>
  <si>
    <t>Contribuir a generar las condiciones para que los pueblos, comunidades e individuos indígenas ejerzan los derechos humanos y sus garantías reconocidos en el orden jurídico, en la procuración y administración de justicia, mediante asesoría y gestión legal</t>
  </si>
  <si>
    <t>Contribuir a la inclusión financiera en localidades de menos de 50 mil habitantes mediante la oferta de servicios y productos financieros.</t>
  </si>
  <si>
    <t>CONTRIBUIR A PROPICIAR Y REFORZAR UNA ATENCIÓN PRIORITARIA DE IGUALDAD A LOS RECURSOS HUMANOS COMO PILAR FUNDAMENTAL DE NUESTRA INSTITUCIÓN, MEDIANTE LOS PROYECTOS CONTENIDOS EN EL PROGRAMA DE IGUALDAD ENTRE MUJERES Y HOMBRES SDN, 2013, EN EL EJTO. Y F.A.M.</t>
  </si>
  <si>
    <t>Contribuir a elevar el nivel de desarrollo humano en su vertiente de educación de los mexicanos que viven en zonas rurales y costeras a través de que los Estudiantes formados en educación media superior concluyan y se relacionen con el Sector Agropecuario.</t>
  </si>
  <si>
    <t>Contribuir a elevar el nivel de desarrollo humano en su vertiente de educación de los mexicanos que viven en zonas rurales y costeras a través de que los estudiantes se inserten productivamente en el Sector Agropecuario.</t>
  </si>
  <si>
    <t>Contribuir a mejorar la producción agrícola y pecuaría en los ámbitos local y regional mediante la generación de tecnologías</t>
  </si>
  <si>
    <t>Contribuir al desarrollo humano de profesionales vinculados con el Sector Rural mediante la formación de profesionales postgraduados en Ciencias Agrícolas.</t>
  </si>
  <si>
    <t>Contribuir a mantener el valor de la producción agropecuaria, pesquera y acuícola mediante el uso de instrumentos de manejo productivo y tecnologías agropecuarias, acuícolas y pesqueras.</t>
  </si>
  <si>
    <t>Contribuir a que los productores del sector agroalimentario y pesquero incrementen sus ventas mediante participaciones en eventos de promoción de exposiciones y ferias</t>
  </si>
  <si>
    <t>Contribuir en la planeación estratégica y concurrente para el desarrollo del sector rural, a través de la elaboración de estudios de planeación y prospectiva, con la participación de las Dependencias Fderales, Gobiernos de las Entidades Federativas y actores del sector .</t>
  </si>
  <si>
    <t>Contribuir al aprovechamiento sustentable y responsable de los recursos mediante el cumplimiento de la normatividad pesquera y acuícola</t>
  </si>
  <si>
    <t>Contribuir a que las unidades económicas agropecuarias, pesqueras y acuícolas incrementen su ingreso mediante la capitalización de sus unidades económicas</t>
  </si>
  <si>
    <t>Contribuir a mantener o mejorar los ingresos de los productores agropecuarios, pesqueros, acuícolas y de otros agentes económicos del sector rural ante las contingencias (de mercado, sanitarias, de financiamiento crédito y desastres naturales) que afectan su actividad productiva y mediante la prevención y manejo de riesgos.</t>
  </si>
  <si>
    <t>Contribuir a mejorar y/o mantener la condición de sanidad agroalimentaria en el territorio nacional</t>
  </si>
  <si>
    <t>Contribuir a la adopción de tecnologías y/o conocimientos por parte de los productores del Sector agropecuario, acuícola y pesquero mediante su generación en proyectos de investigación aprobados para atender demandas estratégicas.</t>
  </si>
  <si>
    <t>Contribuir al uso racional del agua en la agricultura, mediante el establecimiento de sistemas de riego tecnificados que ahorren agua a nivel parcelario</t>
  </si>
  <si>
    <t>Contribuir a mantener el volumen de producción de azúcar mediante el uso de información oportuna para mantener el ingreso de los productores</t>
  </si>
  <si>
    <t>Contribuir a que los productores rurales y pesqueros apoyados mejoren su ingreso neto real mediante su ingreso a nuevos mercados</t>
  </si>
  <si>
    <t>Contribuir a mejorar el flujo de mercancías y personas mediante una opearción eficiente.</t>
  </si>
  <si>
    <t>Contibuir a mejorar la condición física y operativa de las vías ferroviarias asignadas al FIT, mediante su conservación, modernización y mantenimiento.</t>
  </si>
  <si>
    <t>Contribuir a Incrementar los niveles de seguridad asociados a la infraestructura marítima portuaria y los servicios del sector, mediante la construcción y/o conservación de señalamiento marítimo y capitanías</t>
  </si>
  <si>
    <t>Contribuir para garantizar el accesoa servicios de transporte marítimo oportuno mediante el incremento del nivel de seguridad de las embarcaciones y artefactos navales</t>
  </si>
  <si>
    <t>Contribuir a impulsar la convergencia de servicios de comunicaciones en un ámbito de neutralidad tecnológica, mediante la regulación que incentive la inversión, el desarrollo y modernización de los servicios y redes instaladas en el país</t>
  </si>
  <si>
    <t>Ampliar la cobertura de verificaciones de peso y dimensiones, mediante las básculas adquiridas para contribuir a la reducción del índice de accidentes.</t>
  </si>
  <si>
    <t>Contribuir a incrementar la competitividad nacional mediante la construcción y/o modernización de la infraestructura carretera.</t>
  </si>
  <si>
    <t>Incrementar la capacidad tecnológica para proyectos de investigación a cargo del Órgano</t>
  </si>
  <si>
    <t>Contribuir a que se efectúen operaciones seguras de aeronaves mediante acciones de mantenimiento en la infraestructura aeroportuaria</t>
  </si>
  <si>
    <t>Contribuir a garantizar una infraestructura carretera eficiente y segura mediante información estratégica de seguridad vial, así como estudios y proyectos ejecutivos para la planeación, construcción, modernización, conservación y operación de la red carretera federal</t>
  </si>
  <si>
    <t>Contribuir a la construcción y modernización de la red carretera federal, mediante la construcción y modernización de los proyectos de carreteras federales requeridos.</t>
  </si>
  <si>
    <t>Contribuir a que más poblaciones de México puedan comunicarse al interior y exterior del País con mejor infraestructura y servicios de telecomunicaciones, a través del otorgamiento de concesiones, permisos y modificaciones.</t>
  </si>
  <si>
    <t>Contribuir a la disminucion del nivel de marginacion y pobreza de la población en localidades rurales, mediante la entrega de apoyos económicos temporales por su participacion en el programa, impulsando el desarrollo regional.</t>
  </si>
  <si>
    <t>Contribuir a impulsar la equidad en las relaciones de consumo mediante la prevención y solución de los conflictos entre consumidores y proveedores</t>
  </si>
  <si>
    <t>Contribuir a lograr la uniformidad de las mediciones en el país con la exactitud apropiada a cada aplicación, mediante los servicios que ofrecen los laboratorios que obtienen servicios de calibración y materiales de referencia certificados del CENAM.</t>
  </si>
  <si>
    <t>Contribuir a mejorar la percepción y grado de satisfacción de los empresarios y emprendedores, a través de la eficiente y oportuna prestación de los servicios a cargo de la Secretaría de Economía.</t>
  </si>
  <si>
    <t>Contribuir a la generación de empleos en el país mediante el financiamiento a empresas del sector minero y de su cadena productiva.</t>
  </si>
  <si>
    <t>Contribuir al crecimiento de las empresas que se desarrollan en la minería nacional mediante asistencia técnica y cursos capacitación especializados a unidades económicas de la industria minera ampliada.</t>
  </si>
  <si>
    <t>Contribuir al desarrollo económico del país mediante la implementación de políticas e instrumentos jurídicos y estadisticos, a fin de fortalecer el clima de inversión</t>
  </si>
  <si>
    <t>Contribuir a la competitividad de los productos y servicios mexicanos a través de la emisión y aplicación de normas que establezcan las especificaciones mínimas de seguridad y calidad de los mismos.</t>
  </si>
  <si>
    <t>Contribuir a elevar el bienestar económico de la población mediante la aplicación de una política de prevención y eliminación de prácticas y concentraciones monopólicas, y promoción de principios de competencia</t>
  </si>
  <si>
    <t>Contribuir al impulso de la propiedad industrial canalizando la inversión pública a través de la formalización de proyectos de inversión</t>
  </si>
  <si>
    <t>Contribuir a la mejora de las operaciones en la salina, mediante la modernización de los equipos utilizados en la cosecha de la sal, y fortalecimiento de las instalaciones en las áreas de concentración.</t>
  </si>
  <si>
    <t>Contribuir a consolidar un avance significativo de la competitividad de la economía mexicana en el sector terciario, a través de mejorar los procesos de negocio con el fomento de la innovación, el uso de medios digitales e instrumentos que faciliten el desarrollo del mercado interno y los servicios de alto valor agregado.</t>
  </si>
  <si>
    <t>Contribuir al desarrollo económico y empresarial del país mediante el impulso a la mejora de la competitividad</t>
  </si>
  <si>
    <t>Contribuir a mejorar la competitividad de la economía mexicana mediante la implementación de acciones de mejora regulatoria en los tres niveles de gobierno.</t>
  </si>
  <si>
    <t>Contribuir a la promoción de la inversión en la industria cinematográfica y audiovisual en México mediante el otorgamiento de apoyos a proyectos nacionales y extranjeros de producción cinematográfica y audiovisual .</t>
  </si>
  <si>
    <t>Contribuir a la generación de ocupaciones entre la población emprendedora de bajos ingresos mediante el otorgamiento de apoyos para la creación y consolidación de empresas sociales.</t>
  </si>
  <si>
    <t>Contribuir al fortalecimeinto económico del territorio nacional a través de la consolidación de las empresas</t>
  </si>
  <si>
    <t>Contribuir al crecimiento del Sector de Tecnologías de la Información en México.</t>
  </si>
  <si>
    <t>Fortalecer a los beneficiarios mediante la modernización logística de las empresas.</t>
  </si>
  <si>
    <t>Incremento en el índice de productividad de los beneficiarios de PRODIAT</t>
  </si>
  <si>
    <t>Contribuir a incrementar la competitividad de las Micro, Pequeñas y Medianas empresas</t>
  </si>
  <si>
    <t>Contribuir a la generación de herramientas que apoyen el trabajo pedagógico en la educación básica mediante la producción de materiales educativos.</t>
  </si>
  <si>
    <t>Contribuir a la toma de decisiones mejor informada por parte de las autoridades educativas mediante la realización de evaluaciones de la calidad del sistema educativo.</t>
  </si>
  <si>
    <t>Contribuir a formar personas con alto sentido de responsabilidad social que participe productiva y competitivamente en el mercado laboral</t>
  </si>
  <si>
    <t>Contribuir a la conservación de los espacios y recintos históricos y artísticos nacionales, a través de su registro, protección, preservación y aprovechamiento</t>
  </si>
  <si>
    <t>Contribuir a que la población mexicana tenga acceso a la cultura mediante la transmisión de programas de carácter educativo, cultural y artístico.</t>
  </si>
  <si>
    <t>Contribuir a la disminución de la deserción de los alumnos del nivel medio superior mediante programas de educación integral.</t>
  </si>
  <si>
    <t>Contribuir a impulsar la equidad de género en escuelas secundarias públicas mediante la creación de espacios de respeto y noviolencia de género.</t>
  </si>
  <si>
    <t>Contribuir en un alto nivel al interés de los autores a la Protección del Derecho de Autor en México, mediante la salvaguarda y promoción del acervo Cultural de la Nación a través de los trámites que otorga el Instituto Nacional del Derecho de Autor.</t>
  </si>
  <si>
    <t>Contribuir a ampliar la cobertura de los servicios de educación superior pública, enfatizando la atención en regiones y grupos que carecen de acceso a servicios escolarizados mediante el servicio de la Universidad Abierta y a Distancia de México.</t>
  </si>
  <si>
    <t>Contribuir a mejorar la infraestructura y el equipamiento de las instituciones de educación superior, mediante la asignación de recursos para atender la demanda de servicios de educación superior.</t>
  </si>
  <si>
    <t>Contribuir a la actualización y/o capacitación de docentes y directivos de IPEMS que han concluido el proceso de capacitación en programas de formación reconocidos por la Subsecretaría de Educación Media Superior</t>
  </si>
  <si>
    <t>Contribuir a disminuir las desigualdades en las oportunidades educativas entre grupos sociales de jóvenes y adultos sin educación básica, mediante la superación de su condición de rezago educativo.</t>
  </si>
  <si>
    <t>1 Contribuir a la mejora de los servicios educativos mediante la revision de las normas que regulan su operación.</t>
  </si>
  <si>
    <t>Contribuir a que la información estratégica del Sistema educativo nacional, sea integrada ,administrada,distribuida y divulgada de forma oportuna y congruente mediante el Sistema de Información Registral (SIR) cuya información se integra en una plataforma tecnológica única que facilita el acopio de la información educativa de interés nacional.</t>
  </si>
  <si>
    <t>Contribuir a ampliar la cobertura, y favorecer la equidad, calidad y pertinencia de la educación, la investigación cientifica, tecnológica y humanística, así como para la entrega de una señal televisiva que cubra las normas internacionales, y para la conservación y mantenimiento del patrimonio cultural y fomento de las manifestaciones culturales, mediante la construcción de infraestructura social y la adquisición de equipo.</t>
  </si>
  <si>
    <t>Contribuir a planear, programar y presupuestar de manera conjunta con las áreas del Instituto Politécnico Nacional y de la Compañía Operadora del Centro Cultural y Turístico de Tijuana, las obras de ampliación de infraestructura para dar respuesta a los objetivos que en materia de educación científica, cultural y tecnológica se enmarquen en los planes y programas, nacionales, sectoriales, o regionales.</t>
  </si>
  <si>
    <t>Contribuir a la conservación y mantenimiento del patrimonio cultural, así como para mejorar las instalaciones que ofrecen servicios que fomentan la lectura al público, mediante la ejecución de proyectos de infraestructura cultural.</t>
  </si>
  <si>
    <t>Contribuir a lograr a la igualdad de oportunidades de permanencia y egreso de los estudiantes de escasos recursos en la educación superior pública.</t>
  </si>
  <si>
    <t>Contribuir a que los servicios de educación especial mejoren sus condiciones de accesibilidad para favorecer el ingreso, la permanencia, la participación y el logro de aprendizajes de los alumnos que presenten necesidades educativas especiales; otorgando prioridad a aquellos con discapacidad, aptitudes sobresalientes y/o talentos específicos.</t>
  </si>
  <si>
    <t>Contribuir a mejorar el nivel de logro educativo de las niñas y niños que asisten a escuelas de educación primaria indígena mediante la atención educativa a la diversidad con pertinencia lingüística y cultural.</t>
  </si>
  <si>
    <t>Contribuir a la capacitación de estudiantes y población rural del entorno regional mediante el fortalecimiento de las capacidades de sus habitantes.</t>
  </si>
  <si>
    <t>Normar y promover la calidad, pertinencia y relevancia de la oferta nacional y estatal de la formación continua y superación profesional destinada al fortalecimiento de las competencias profesionales de las Figuras Educativas de nivel Básico en Servicio para el mejor desarrollo de sus funciones y la mejora de los aprendizajes de los alumnos.</t>
  </si>
  <si>
    <t>Contribuir a mejorar el logro educativo de los estudientes de Educación Básica a través de la instalación y uso d elas bibliotecas escolares y de aula</t>
  </si>
  <si>
    <t>Contribuir a que a través de los tres niveles de gobierno y las organizaciones de la sociedad civil la poblacion tenga acceso al patrimonio cultural mexicano, alentando, fortaleciendo e integrando las iniciativas de proteccion, conservación y difusion del patrimoni cultural</t>
  </si>
  <si>
    <t>Contribuir a que los espacios apoyados financiera y técnicamente incrementen su oferta artística y cultural</t>
  </si>
  <si>
    <t>Contribuir a mejorar las oportunidades de aprendizaje , reflejadas en el logro académico de los alumnos de las escuelas públicas de educación básica, mediante la ampliación de la jornada escolar.</t>
  </si>
  <si>
    <t>Contribuir a ampliar las oportunidades educativas para reducir desigualdades entre grupos sociales a través del apoyo a Instituciones Públicas de Educación Superior ubicadas en el Distrito Federal.</t>
  </si>
  <si>
    <t>Contribuir al fortalecimiento del carácter comunitario de los centros escolares mediante el aprovechamiento de los espacios e instalaciones de las escuelas de educación básica en periodos vacacionales para la realización de actividades formativas, lúdicas y recreativas en beneficio de la comunidad.</t>
  </si>
  <si>
    <t>Contribuir a aumentar la cobertura de la educación superior mediante la atención a personas con discapacidad auditiva, motriz ó visual</t>
  </si>
  <si>
    <t>Contribuir a impulsar estrategias educativas mediante el apoyo financiero a las entidades federativas.</t>
  </si>
  <si>
    <t>Contribuir a elevar la calidad de las Escuelas Normales.</t>
  </si>
  <si>
    <t>Contribuir a mejorar la prestación de servicios de las Entidades Federativas a través de la gestion de recursos presupuestalescomplementarios para el FAEB</t>
  </si>
  <si>
    <t>Aumentar la cobertura educativa de la educación superior en el D.F. mediante el mejoramiento de los niveles de retención de los alumnos de licenciatura de la Universidad Autónoma de la Ciudad de México.</t>
  </si>
  <si>
    <t>Contribuir a la mejora de los resultados educativos de niñas y niños que asisten a escuelas de educacion indigena mediante la conformación de Planes Estatales de Acciones Estratégicas para la educación indígena y atención a la diversidad social, cultural, étnica y lingüística.</t>
  </si>
  <si>
    <t>Mejorar el desempeño académico de los estudiantes. a través de la disponibilidad suficiente de espacios físicos adecuados tales como aulas, biblioteca actualizada, centro de documentación, etc.</t>
  </si>
  <si>
    <t>Contribuir al fortalecimiento de la eficiencia terminal de los programas educativos del nivel 5a (Ingenierías y Licenciaturas) que imparte el Subsistema de Universidades Tecnológicas, mediante la operación de proyectos.</t>
  </si>
  <si>
    <t>Contribuir a elevar el nivel de escolaridad con calidad de la población indígena mediante la operación de un sistema educativo suprior diversificado en Universidades Interculturales.</t>
  </si>
  <si>
    <t>Contribuir al fomento de la cultura a través del desarrollo de proyectos culturales</t>
  </si>
  <si>
    <t>Contribuir al apoyo de Organizaciones e Instituciones orientadas a apoyar la educación, la cultura y el deporte mediante la transferencia de recursos.</t>
  </si>
  <si>
    <t>Contribuir a elevar la calidad de la educación mediante la implementación hacia la generalización de un programa que articula la enseñanza del idioma Inglés en Educación Básica.</t>
  </si>
  <si>
    <t>Contribuir al mejoramiento de la infraestructura física educativa de planteles educativos de nivel básico</t>
  </si>
  <si>
    <t>Contribuir al impulso del programa becas-salario, mediante el apoyo financiero a la entidad federativa</t>
  </si>
  <si>
    <t>Contribuir a fortalcer los servicios de salud para la población, mediante la capacitación técnica y gerencial en materia administrativa.</t>
  </si>
  <si>
    <t>Contribuir a la protección de la salud de la población mediante la vigilancia sanitaria de la calidad del agua.</t>
  </si>
  <si>
    <t>Contribuir en el fortalecimiento de la rectoría de la Secretaría de Salud, en materia de calidad y respeto a la dignidad y los derechos humanos de los usuarios del sistema nacional de salud; mediante la implementación de acciones preventivas y correctivas de acuerdo a la normatividad vigente.</t>
  </si>
  <si>
    <t>Contribuir a mejorar las condiciones de salud de la población usuaria de los Servicios Estatales de Salud a través de acciones de promoción de la salud, prevención y control de enfermedades</t>
  </si>
  <si>
    <t>Contribuir a que la población de los municipios con localidades de 500 a 2500 habitantes, mantengan su salud a través del control de los determinantes que inciden en las enfermedades prevenibles.</t>
  </si>
  <si>
    <t>Contribuir a que la población con discapacidad en todo el territorio nacional, mejore sus condiciones de vida, mediante la ejecución de proyectos.</t>
  </si>
  <si>
    <t>Contribuir al ejercicio de los derechos de las niñas, niños y adolescentes, a través del fomento de su participación activa en la transformación de la situación de riesgo o problemática psicosocial que enfrentan en apego a los principios establecidos en la Convención.</t>
  </si>
  <si>
    <t>Implementar un Sistema Integral de Calidad en Salud que contribuya a la calidad técnica y percibida en los servicios públicos de salud.</t>
  </si>
  <si>
    <t>Contribuir a mejorar la salud a la población mediante la ampliación de cobertura de los servicios de salud.</t>
  </si>
  <si>
    <t>Coadyuvar a mejorar la salud de la población mediante la prevención del sobrepeso y la obesidad</t>
  </si>
  <si>
    <t>Contribuir a mejorar la calidad de los servicios de salud, mediante la transferencia de apoyos financieros a las entidades federativas para las unidades médicas</t>
  </si>
  <si>
    <t>Contribuir a preservar la paz laboral y el equilibrio entre los factores de la producción de competencia federal mediante la instancia que conoce y resuelve los conflictos de trabajo que se susciten entre trabajadores y patrones, sólo entre aquéllos o sólo entre éstos, derivados de las relaciones de trabajo o de hechos íntimamente relacionados con ellas.</t>
  </si>
  <si>
    <t>Contribuir a conservar la paz laboral y promover el estado de derecho a través de la resolución favorable de conciliaciones y juicios de competencia federal en un ambiente de seguridad y certeza jurídica.</t>
  </si>
  <si>
    <t>Contribuir a la cultura de protección al salario de los trabajadores y sus familias, mediante los productos de apoyo a la economía familiar y los servicios de capacitación, asesoría y orientación que ofrece el Comité Nacional Mixto de Protección al Salario.</t>
  </si>
  <si>
    <t>Atender en tiempo y forma las solicitudes de Agrupaciones Sindicales de competencia federal a través de los principios de legalidad y servicio publico, dando cumplimiento asi al Capitulo II del Titulo septimo de la Ley Federal del Trabajo.</t>
  </si>
  <si>
    <t>Contribuir a mejorar la productividad de las empresas y la calidad de vida de los trabajadores promoviendo la prevención y cumplimiento de la normatividad laboral en los centros de trabajo</t>
  </si>
  <si>
    <t>Recuperar anualmente el poder adquisitivo del salario mínimo a través de una resolución de H. Consejo de Representantes robusta y respaldada con los estudios económicos que contribuyan a que la decisión asegure la congruencia entre los atributos que la Constitución Política de los Estados Unidos Mexicanos establece al salario mínimo y las condiciones económicas y sociales del país.</t>
  </si>
  <si>
    <t>Fortalecer la certeza jurídica en la tenencia de la propiedad social, mediante el Programa de Modernización del Catastro Rural Nacional, que permita el uso de la información, para la generacion de políticas públicas que contribuyan al desarrollo de los núcleos agrarios.</t>
  </si>
  <si>
    <t>Contribuir al combate a la pobreza en las zonas urbanas con consentración de pobreza, mediante el mejoramiento del entorno urbano y las condiciones sociales en estas zonas.</t>
  </si>
  <si>
    <t>Contribuir a que los hogares mexicanos en situación de pobreza con ingresos por debajo de la linea de bienestar y con carencia por calidad y espacios de la vivienda, mejoren su calidad de vida a través de acciones de vivienda.</t>
  </si>
  <si>
    <t>Contribuir a la generación de ingreso de las mujeres con 18 años cumplidos o más que habitan en Núcleos Agrarios, mediante la implementación de proyectos productivos</t>
  </si>
  <si>
    <t>Contribuir a la generación de ingreso de las mujeres y hombres con 18 años cumplidos o más que habitan en Núcleos Agrarios, mediante la implementación de proyectos productivos.</t>
  </si>
  <si>
    <t>Contribuir a que los hogares rurales que habitan en localidades de alta y muy alta marginación de hasta 5,000 habitantes en situación de pobreza con ingresos por debajo de la línea de bienestar mínimo y con carencia por calidad y espacios en la vivienda mejoren su calidad de vida a través de acciones de vivienda.</t>
  </si>
  <si>
    <t>Contribuir a mejorar la percepción de seguridad ciudadana, en las ciudades y zonas metropolitanas, mediante el rescate de espacios públicos en condición de deterioro, abandono o inseguridad que sean utilizados preferentemente por la población en situación de pobreza multidimensional.</t>
  </si>
  <si>
    <t>Contribuir a aumentar el valor del patrimonio de los hogares de la población en pobreza, otorgándoles seguridad juridica</t>
  </si>
  <si>
    <t>Contribuir al fortalecimiento de los municipios en materia de prevención de riesgos para incidir en el mejoramiento del contexto territorial, a través de acciones que reduzcan el impacto de fenómenos naturales</t>
  </si>
  <si>
    <t>1. Contribuir a la integración de un sistema nacional de registro público de la propiead y catastro, a traves de modernizaciones en la gestión registral y catastral de las Insituciones Públicas.</t>
  </si>
  <si>
    <t>Contribuir a elevar la competitividad de la gestión pública en materia de vivienda sustentable en Estados y Municipios</t>
  </si>
  <si>
    <t>Contribuir a incrementar el acceso y calidad del servicio de agua potable a la Zona Metropolitana de la Ciudad de México (ZMCM), mediante el abasto de agua potable.</t>
  </si>
  <si>
    <t>Contribuir a mejorar el bienestar de la poblacion que no cuenta con servicio de agua potable, mediante alternativas de desinfeccion del agua de consumo</t>
  </si>
  <si>
    <t>Contribuir a la comprensión de los problemas ambientales mediante la prestación de servicios de educación, capacitación y comunicación educativa para incrementar su participación en la solución de los mismos.</t>
  </si>
  <si>
    <t>Contribuir a la disminución de pérdidas humanas y materiales en la población y la infraestructura pública mediante la emisión oportuna de alertas y avisos confiables sobre la presencia de fenómenos hidrometeorológicos y sus efectos.</t>
  </si>
  <si>
    <t>Contribuir a incrementar el acceso al servicio de agua en zonas industriales de Veracruz y Michoacán, mediante la operación eficiente de los acueductos existentes</t>
  </si>
  <si>
    <t>Contribuir al desarrollo de bajo carbono que impulse y fortalezca un crecimiento verde incluyente de México, mediante la investigación, transferencia y diseminación de información, conocimiento y tecnología para el sector medio ambiente y recursos naturales, agua y otros sectores relevantes.</t>
  </si>
  <si>
    <t>Contribuir a mantener el capital natural de México mediante la protección de la superficie forestal a través de programas y acciones integrales.</t>
  </si>
  <si>
    <t>Contribuir al desarrollo sustentable del país mediante una gestión integral y transversal de calidad, así como con instrumentos y políticas ambientales que promuevan la participación social</t>
  </si>
  <si>
    <t>Contribuir al cumplimiento de la legislación ambiental mediante la procuración de justicia en forma expedita y eficiente; así como con la adopción de la autorregulación.</t>
  </si>
  <si>
    <t>Contribuir a la conservación de los ecosistemas del país y su biodiversidad mediante el instrumento de Áreas Protegidas Federales</t>
  </si>
  <si>
    <t>Dar la atención integral a las solicitudes de inscripción presentadas al REPDA.</t>
  </si>
  <si>
    <t>Contribuir a dar mayor certeza jurídica al usuario, mediante la ampliación de servicios relacionados con la atención de trámites, así como proveer a dichos usuarios de los elementos necesarios para una mejor toma de decisiones a fin de que realicen o no transmisiones de derechos de agua</t>
  </si>
  <si>
    <t>Contribuir a alcanzar un manejo integral y sustentable del agua mediante la realización de proyectos de infraestructura hidroagrícola.</t>
  </si>
  <si>
    <t>Contribuir al desarrollo sustentable de las áreas de temporal tecnificado mediante el valor de la producción.</t>
  </si>
  <si>
    <t>Contribuir al desarrollo sustentable en la producción de alimentos mediante el valor de la producción</t>
  </si>
  <si>
    <t>Contribuir a la recuperación del ecosistema mediante el mejoramiento de las áreas deterioradas en beneficio de los habitantes del Valle de México</t>
  </si>
  <si>
    <t>Contribuir a mejorar la productividad de la tierra en el sector agrícola, mediante la Conservación y Modernización de Distritos de Riego.</t>
  </si>
  <si>
    <t>Contribuir al cumplimiento de metas establecidas en el Programa Sectorial de Medio Ambiente y Recursos Naturales, mediante la dirección, programación, monitoreo, evaluación y acompañamiento a las Unidades Responsables que integran el Sector Ambiental.</t>
  </si>
  <si>
    <t>Contribuir a dismimuir la pobreza y disminuir la brecha de desigualdad social mediante la estabilización del ingreso de la población objetivo en el medio rural.</t>
  </si>
  <si>
    <t>Contribuir a mejorar la productividad de la tierra en distritos de riego, conservando y modernizando la infraestructura para la oportuna conducción y entrega del agua, a fin de lograr un manejo integral y sustentable del recurso.</t>
  </si>
  <si>
    <t>Contribuir a mejorar la productividad forestal y la provisión de bienes y servicios ambientales en el país, mediante la incorporación de superficie forestal y preferentemente forestal a esquemas de desarrollo forestal sustentable</t>
  </si>
  <si>
    <t>Contribuir al incremento de recursos que se aportan al Fideicomiso 1928 con ingresos excedentes provenientes del pago de aprovechamientos de agua en bloque, conforme al Decreto de estímulo físcal del 24 de noviembre de 2004, mediante gestiones ante la Secretaría de Hacienda y Crédito Público (SHCP)</t>
  </si>
  <si>
    <t>Contribuir al desarrollo sustentable, mediante el tratamiento de aguas residuales.</t>
  </si>
  <si>
    <t>Contribuir al fortalecimiento para el uso sustentable del recurso hídrico a través de las acciones que incidan en la cultura de la población mexicana.</t>
  </si>
  <si>
    <t>Contribuir al fortalecimiento financiero de las organizaciones de usuarios,mediante apoyos de recursos presupuestales.</t>
  </si>
  <si>
    <t>Contribuir a la sustentabilidad ambiental mediante el manejo de especies silvestres y la protección de sus hábitat.</t>
  </si>
  <si>
    <t>Contribuir al fortalecimiento de las capacidades para el desarrollo institucional o de los instrumentos de política para ordenamiento ecológico o mares y costas.</t>
  </si>
  <si>
    <t>Contribuir a la mitigación o adaptación al Cambio Climático mediante subsidios otorgados para la ejecución de proyectos por diferentes sectores y organizaciones de la sociedad</t>
  </si>
  <si>
    <t>Constribuir a protección de los ecosistemas y su biodiversidad a través de acciones comunitarias de protección y preservación de los recursos naturales en la Regiones Prioritarias (Áreas Naturales Protegidas, zonas de influenca y otras modalidades de conservación)</t>
  </si>
  <si>
    <t>Contribuir a mejorar los ingresos de los Usuarios del Distrito de Riego 026 mediante apoyo económico por las Aguas Tratadas no Retornadas a la Presa Marte R. Gómez</t>
  </si>
  <si>
    <t>Contribuir a mantener la provisión de bienes y servicios ambientales en el País, mediante la incorporación de superficie forestal y preferentemente forestal a modelos integrales de manejo del territorio y fortalecimiento del desarrollo de capacidades para gobernanza local.</t>
  </si>
  <si>
    <t>Contribuir a complementar los servicios de agua potable y alcantarillado en entidades federativas, mediante la transferencia de recursos federales</t>
  </si>
  <si>
    <t>Contribuir a la obtención de sentencias condenatorias en materia federal mediante la certificación del personal de la Institución para el desempeño de sus funciones.</t>
  </si>
  <si>
    <t>Contribuir a garantizar la seguridad energética del país en materia de hidrocarburos y derivados mediante la satisfacción de la demanda nacional de los mismos.</t>
  </si>
  <si>
    <t>Contribuir al aprovechamiento sustentable de la energía mediante la gestión, promoción y difusión, normalización, así como el seguimiento y evaluación de las acciones para el uso eficiente de la energía a los diversos sectores de la población.</t>
  </si>
  <si>
    <t>Contribuir a garantizar la seguridad energética en materia de gas LP a través de la supervisión del cumplimiento de la normatividad por parte de los permisionarios de Transporte, Almacenamiento y Distribución de gas licuado de petróleo.</t>
  </si>
  <si>
    <t>Contribuir a la eficiencia económica y energética de los sectores eléctrico e hidrocarburos mediante la aplicación del marco regulatorio garantizando la seguridad, confiabilidad y continuidad en el servicio.</t>
  </si>
  <si>
    <t>Contribuir a que las instalaciones eléctricas de los usuarios, así como las obras e instalaciones de generación y transmisión de energía eléctrica, cumplan con la normatividad aplicable y la política energética, mediante visitas de verificación e inspección, y supervisión, respectivamente, realizadas por la Secretaría de Energía.</t>
  </si>
  <si>
    <t>Contribuir, por medio de actividades de fomento, a la formación y desarrollo de organizaciones de la sociedad civil, su impacto en el desarrollo social integral e incluyente. Todo ello en el marco de la normatividad vigente.</t>
  </si>
  <si>
    <t>Contribuir a la Política de Desarrollo Social del país mediante una gestión eficaz y basada en evidencia sólida, así como mediante la ejecución de las funciones y procesos sustantivos de las distintas áreas de la Secretaría de Desarrollo Social.</t>
  </si>
  <si>
    <t>Contribuir al desarrollo de capacidades básicas mejorando la nutrición y la alimentación de la población cuyo ingreso está por debajo de la línea de bienestar.</t>
  </si>
  <si>
    <t>Contribuir a la Seguridad Alimentaria facilitando el acceso físico y económico a productos alimenticios de la población que habita en localidades rurales marginadas</t>
  </si>
  <si>
    <t>Contribuir a mejorar el bienestar económico de la población cuyos ingresos se encuentran por debajo de la línea de bienestar, mediante el desarrollo de proyectos productivos sostenibles.</t>
  </si>
  <si>
    <t>Contribuir a la generación de alternativas de ingreso de los artesanos cuyo ingreso es inferior a la línea de bienestar, mediante el desarrollo de proyectos artesanales sostenibles</t>
  </si>
  <si>
    <t>Contribuir al desarrollo de las localidades seleccionadas por los migrantes mediante la realización de proyectos que mejoren la infraestructura social básica, complementaria y productiva</t>
  </si>
  <si>
    <t>Contribuir a la reducción de la vulnerabilidad y exclusión social de la población jornalera agrícola, mediante acciones y apoyos para la protección social, en materia de alimentación, educación, promoción del ejercicio de los derechos humanos y servicios básicos.</t>
  </si>
  <si>
    <t>Contribuir al desarrollo de capital social, desde la dimensión de cohesión social, a través del fortalecimiento de Actores Sociales.</t>
  </si>
  <si>
    <t>Contribuir al bienestar económico de la población afectada por emergencias y otras situaciones adversas que generan la disminución de sus ingresos mediante apoyos otorgados por su participación en proyectos de beneficio social y comunitario.</t>
  </si>
  <si>
    <t>Contribuir a la ruptura del ciclo intergeneracional de la pobreza, favoreciendo el desarrollo de las capacidades asociadas a la alimentación, salud y educación de las familias beneficiarias del Programa.</t>
  </si>
  <si>
    <t>Contribuir a mejorar el acceso a la alimentación de las familias beneficiarias mediante la entrega de apoyos monetarios.</t>
  </si>
  <si>
    <t>Contribuir a prevenir y atender la violencia contra las mujeres, a través de las acciones que realizan las IMEF, en coordinación con las diversas instituciones gubernamentales y sociales involucradas en esa materia.</t>
  </si>
  <si>
    <t>Contribuir a la igualdad de oportunidades entre mujeres y hombres para ejercer sus derechos, mediante la reducción de la brecha en materia de acceso y permanencia laboral a madres que trabajan, buscan empleo o estudian y los padres solos con hijos o niños bajo su cuidado con ingreso per cápita por debajo de la línea de bienestar.</t>
  </si>
  <si>
    <t>Contribuir a la reducción de la vulnerabilidad de los adultos de 65 años y más que no reciben ingresos por concepto de pago de jubilación o pensión de tipo contributivo, mediante la entrega de apoyos económicos y de protección social.</t>
  </si>
  <si>
    <t>Contribuir a elevar el acceso al capital físico en las Zonas de Atención Prioritarias rurales y las localidades de muy alta y alta marginación ubicadas en municipios de media marginación, mediante la provisión de servicios básicos y calidad de la vivienda e infraestructura social comunitaria</t>
  </si>
  <si>
    <t>Contribuir a la ampliación del sistema de seguridad social, mediante un esquema de aseguramiento de madres jefas de hogar de 12 a 68 años de edad que presentan carencia por acceso a la seguridad social</t>
  </si>
  <si>
    <t>Las localidadaes con vocación turística fortalecen su atractividad con los proyectos turísticos de obra pública.</t>
  </si>
  <si>
    <t>Contribuir al incremento de la infraestructura turística de México mediante el desarrollo de los nuevos* proyectos del FONATUR.</t>
  </si>
  <si>
    <t>Contribuir al incremento de la infraestructura turística de México mediante el desarrollo de los otros * proyectos del FONATUR.</t>
  </si>
  <si>
    <t>Contribuir al incremento de la infraestructura turística de México mediante el mantenimiento y operación de los proyectos del FONATUR.</t>
  </si>
  <si>
    <t>Contribuir al desarrollo del sector turístico en las localidades con vocación turística mediante el desarrollo de infraestructura y equipamiento.</t>
  </si>
  <si>
    <t>Contribuir a la preservación del Patrimonio Inmobiliario Federal, mediante la creación de infraestructura que permita brindar servicios de calidad a los usuarios en los inmuebles a cargo de la SFP.</t>
  </si>
  <si>
    <t>Contribuir a la preservación del Patrimonio Inmobiliario Federal, mediante el mantenimiento de la infraestructura existente que permita brindar servicios de calidad a los usuarios en los inmuebles a cargo de la SFP.</t>
  </si>
  <si>
    <t>Contribuir al fortalececimiento de los sistemas de prevención, supervisión y control de la corrupción mediante una fiscalización efectiva.</t>
  </si>
  <si>
    <t>Contribuir a una administración pública eficiente y profesional mediante la modernización de estructuras y la profesionalización de Recursos Humanos.</t>
  </si>
  <si>
    <t>Contribuir a la eficiencia y eficacia de las instituciones de la APF a través de la emisión y coordinación de políticas y modelos orientados a incrementar el desempeño público</t>
  </si>
  <si>
    <t>Contribuir a la efectividad de la APF mediante la optimización del patrimonio inmobiliario de las Dependencias y Entidades.</t>
  </si>
  <si>
    <t>Contribuir al fortalecimiento de un Gobierno Democrático mediante políticas públicas en materia de transparencia, rendición de cuentas, cultura de la legalidad y combate a la corrupción.</t>
  </si>
  <si>
    <t>Contribuir a mejorar el logro académico en la educación básica mediante la prestación de servicios de la educación primaria y secundaria en todas sus vertientes de atención</t>
  </si>
  <si>
    <t>El contar con los suficientes recursos para la atención de la población, se reflejará en este indicador que es sensible a la calidad de la atención y de los servicios con los que se cuentan.</t>
  </si>
  <si>
    <t>Contribuir al fortalecimiento de las finanzas públicas de los municipios y demarcaciones territoriales del Distrito Federal, mediante la optimización en la aplicación de los recursos públicos federales transferidos.</t>
  </si>
  <si>
    <t>Contribuir a ampliar y/o mejorar las oportunidades educativas mediante la construcción, equipamiento y/o rehabilitación de infraestructura de la educación básica, media superior y superior.</t>
  </si>
  <si>
    <t>Contribuir en la formación tecnológica y en el abatimiento del rezago educativo de las personas, mediante la prestación de servicios del CONALEP y la educación para los adultos.</t>
  </si>
  <si>
    <t>Contribuir al fortalecimiento de las finanzas públicas estatales, mediante la optimización en la aplicación de los recursos públicos federales transferidos a las entidades federativas.</t>
  </si>
  <si>
    <t>Contribuir al aseguramiento del respeto irrestrinsico, protección observancia, promoción, estudio y divulgación de los Derechos Humanos que ampara el orden jurídico mexicano a través de acciones de consucción y dirección de la operación de la Comisión Nacional de los Derechos Humanos</t>
  </si>
  <si>
    <t>Contribuir a la protección de los derechos humanos mediante la prestación de servicios de atención al público</t>
  </si>
  <si>
    <t>Contribuir a la protección de los derechos humanos mediante la solución de expedientes de presuntas violaciones a los Derechos Humanos</t>
  </si>
  <si>
    <t>Contribuir a la protección de los derechos humanos mediante la atención de inconformidades</t>
  </si>
  <si>
    <t>Contribuir a la protección y defensa de los Derechos Humanos de las víctimas del delito mediante la prestación de servicios y victimológicos, así como la promoción y difusión de sus derechos.</t>
  </si>
  <si>
    <t>Contribuir a la protección de los Derechos Humanos de las víctimas de desaparición forzada o involuntaria de personas o del delito de secuestro, mediante la atención y seguimiento de los casos recibidos, así como las acciones de búsqueda y localización</t>
  </si>
  <si>
    <t>Contribuir a la protección de los derechos humanos de las personas privadas de su libertad mediante visitas de supervisión a lugares de detención</t>
  </si>
  <si>
    <t>Contribuir a la protección de los derechos humanos mediante la gestión en favor personas privadas de la libertad en centros penitenciarios nacionales o en el extranjero</t>
  </si>
  <si>
    <t>Contribuir a la protección de los Derechos Humanos de indígenas en Reclusión eficazmente mediante las acciones de difusión, asesoría y visita a los Centros Penitenciarios</t>
  </si>
  <si>
    <t>Contribuir al conocimiento de los Derechos Humanos mediante actividades de promoción, vinculación y difusión relacionadas con la niñez, la familia, los adolescentes, los jovenes, así como con las personas adultas mayores.</t>
  </si>
  <si>
    <t>Contribuir a la promoción y observancia de los derechos humanos de las personas con VIH o sida mediante servicios de difusión, capacitación y enseñanza</t>
  </si>
  <si>
    <t>Contribuir a la mejor de la Política Nacional en materia de igualdad entre mujeres y hombres mediante el monitoreo, seguimiento y evaluación de la misma</t>
  </si>
  <si>
    <t>Contribuir al respeto de los derechos humanos de los periodistas y defensores de los derechos humanos a través de las actividades de promoción y defensa de sus derechos</t>
  </si>
  <si>
    <t>Contribuir al respeto de los derechos humanos mediante acciones de capacitación y vinculación</t>
  </si>
  <si>
    <t>Contribuir a la consolidación de la cultura de los Derechos Humanos mediante su promoción, divulgación y difusión a nivel internacional y nacional</t>
  </si>
  <si>
    <t>Contribuir al fortalecimiento de la cultura de los Derechos Humanos mediante la divulgación de los programas de la Comisión Nacional de los Derechos Humanos</t>
  </si>
  <si>
    <t>Contribuir al fortalecimeinto de la cultura de los Derechos Humanos mediante su estudio</t>
  </si>
  <si>
    <t>Contribuir al respeto de los Derechos Humanos de los Pueblos y Comunidades Indígenas mediante las actividades de promoción y difusión de sus derechos</t>
  </si>
  <si>
    <t>Contribuir a la protección y respeto de los derechos humanos de las personas en reclusión mediante la supervisión del sistema penitenciario y de reinserción social</t>
  </si>
  <si>
    <t>Contribuir al respeto, protección y conocimiento de los derechos humanos mediante la atención de asuntos relativos a los derechos de las personas con discapacidad</t>
  </si>
  <si>
    <t>Contribuir a la protección de los derechos humanos mediante la difusíón de la incidencia de presuntas violaciones</t>
  </si>
  <si>
    <t>Contribuir a la protección de los derechos humanos mediante el servicio de tramitación de oficios de gestión de presuntas violaciones</t>
  </si>
  <si>
    <t>Contribuir al respeto de los Derechos Humanos del ámbito laboral y social mediante acciones de promoción</t>
  </si>
  <si>
    <t>Contribuir al respeto de los Derechos Humanos del ámbito económico, cultural y ambiental mediante acciones de promoción</t>
  </si>
  <si>
    <t>Contribuir a la protección y promoción de los derechos humanos mediante una eficiente planeación, análisis, monitoreo y evaluación de las actividades y los resultados</t>
  </si>
  <si>
    <t>Contribuir a la protección, defensa, promoción y observancia de los Derechos Humanos mediante soluciones informática</t>
  </si>
  <si>
    <t>Contribuir a la protección de derechos humanos mediante servicios de apoyo a las unidades responsables, así como el ejercicio de las facultades constitucionales y reglamentarias de la Comisión Nacional de los Derechos Humanos</t>
  </si>
  <si>
    <t>Contribuir a la articulación del Sistema Nacional de Ciencia, Tecnología e Innovación (SNCTI) mediante la implementación de políticas públicas en la materia.</t>
  </si>
  <si>
    <t>Contribuir al fortalecimiento de la cadena educación superior, ciencia básica y aplicada, tecnología e innovación mediante el egreso de estudiantes de posgrado apoyados por el CONACYT en programas de calidad.</t>
  </si>
  <si>
    <t>Contribuir al fortalecimiento de las capacidades de investigación científica, desarrollo tecnológico e innovación de las instituciones de investigación y empresas, mediante el fortalecimiento de su infraestructura.</t>
  </si>
  <si>
    <t>Contribuir al fortalecimiento de la cadena educación superior, ciencia básica y aplicada, tecnología e innovación, mediante la consolidación de recursos humanos de alto nivel</t>
  </si>
  <si>
    <t>Contribuir al fortalecimiento del Sistema Nacional de Ciencia, Tecnología e Innovación mediante el incremento del gasto en investigación y desarrollo experimental</t>
  </si>
  <si>
    <t>Contribuir al bienestar social de los derechohabientes del Instituto Mexicano del Seguro Social y público en general a través de la promoción y fomento a la salud, la cultura, el deporte y la capacitación y el adiestramiento técnico.</t>
  </si>
  <si>
    <t>Contribuir a la economía familiar a través del ahorro en los precios de los productos comercializados por Sistema Nacional de Tiendas IMSS, y de las cuotas de recuperación por los servicios otorgados en centros vacacionales y velatorios institucionales.</t>
  </si>
  <si>
    <t>Contribuir al incremento de la infraestructura institucional.</t>
  </si>
  <si>
    <t>Contribuir a la desaceleración de la mortalidad en la población derechohabiente del ISSSTE provocada por enfermedades transmisibles y crónicodegenerativas de detección oportuna</t>
  </si>
  <si>
    <t>Contribuir a la desaceleración de la morbilidad de enfermedades crónico degenerativas y transmisibles en la población derechohabiente del ISSSTE, a través del otorgamiento de acciones de capacitación y/o mensajes sobre temas relacionados con la prevención de enfermedades y el autocuidado de su salud.</t>
  </si>
  <si>
    <t>Contribuir a reducir el número de muertes maternas durante el periodo prenatal en el país mediante la mejora en el control prenatal.</t>
  </si>
  <si>
    <t>Contribuir a la desaceleración de la mortalidad por enfermedades infecciosas y crónico degerativas en la población derechohabiente del ISSSTE.</t>
  </si>
  <si>
    <t>Contribuir a la disminución de la mortalidad de la población del Instituto por enfermedades atendidas por médicos especialistas a través del otorgamiento de consulta externa especializada.</t>
  </si>
  <si>
    <t>Contribuir a mejorar la atención médica que se otorga a la población derechohabiente a través de la formación y capacitación de recursos humanos, profesionales y técnicos del área de la salud y carreras afines en el Instituto.</t>
  </si>
  <si>
    <t>Contribuir a fomentar la política deportiva, mediante el otorgamiento de servicios a los derechohabientes.</t>
  </si>
  <si>
    <t>Contribuir al cuidado físico y mental de la derechohabiencia proporcionando actividades turísticas y de esparcimiento a precios por debajo de los que otorgan balnearios con características similares.</t>
  </si>
  <si>
    <t>Contribuir en el aprovechamiento del tiempo libre de los pensionados mediante el otorgamiento de servicios deportivos, culturales, ocupacionales y recreativos.</t>
  </si>
  <si>
    <t>Contribuir al otorgamiento de prestaciones sociales a los derechohabientes del Instituto de Seguridad y Servicios Sociales de los Trabajadores del Estado mediante la oferta de servicios funerarios de calidad y a precios accesibles</t>
  </si>
  <si>
    <t>Contribuir al desarrollo profesional y personal de los derechohabientes mediante cursos de capacitación sustentados en necesidades.</t>
  </si>
  <si>
    <t>Contribuir a mejorar la Cultura Institucional mediante un enfoque de igualdad, respeto a los derechos humanos y la no discriminación entre servidores y servidoras del ISSSTE.</t>
  </si>
  <si>
    <t>Contribuir al otorgamiento de servicios turísticos a la derechohabiencia con una mayor diversificación a precios accesibles.</t>
  </si>
  <si>
    <t>Contribuir a promover y fortalecer la gobernabilidad democrática a través de mantener informada a la sociedad respecto a la acciones de gobierno.</t>
  </si>
  <si>
    <t>Contrubuir a promover y fortalecer la gobernabilidad democrática mediante el cumplimiento de la Ley Federal de los trabajadores al servicio del Estado, reglamentaria del apartado B del art. 123 constitucional.</t>
  </si>
  <si>
    <t>Contribuir a garantizar el derecho a la identidad de las personas a través de la consolidación de la base de datos que alimentará el SNIP</t>
  </si>
  <si>
    <t>Contribuir a la promoción y fortalecimiento de la gobernabilidad democrática mediante el acceso a la información ampliando la cobertura y generando un sistema público de radiodifusión que produzca, difunda y distribuya contenidos audiovisuales educativos, culturales, cívicos y de beneficio social que apoyen a la inclusión social y enaltezcan valores y el derecho a la igualdad entre la población mexicana.</t>
  </si>
  <si>
    <t>Contribuir a garantizar el derecho de las mujeres a una vida libre de violencia y el respeto a los derechos humanos, mediante el diseño e instrumentación de políticas públicas integrales en materia de prevención, atención, sanción y erradicación de la violencia contra las mujeres, de manera coordinada con los tres órdenes de gobierno. " Contribuir a garantizar el derecho de las mujeres a una vida libre de violencia y el respeto a los derechos humanos, mediante el diseño e instrumentación de políticas públicas integrales en materia de prevención, atención, sanción y erradicación de la violencia contra las mujeres, de manera coordinada con los tres órdenes de gobierno.</t>
  </si>
  <si>
    <t>Contribuir a mejorar las condiciones de seguiridad y justicia, mediante la realización de operativos y mecanismos de disuasión y de prevención del delito con otras instituciones policiales de los tres órdenes de gobierno, en las tareas de restablecimiento de la paz y el orden públicos</t>
  </si>
  <si>
    <t>Prevenir la comisión de delitos mediante servicios de protección federal</t>
  </si>
  <si>
    <t>Contribuir a la seguridad de la ciudadanía mediante la realización de operativos y acciones para la prevención, combate y disuasión de delitos.</t>
  </si>
  <si>
    <t>Los sentenciados del fuero federal obtienen su libertad y son reintegrados a la sociedad previo cumplimiento de la normatividad y con respeto a sus derechos humanos.</t>
  </si>
  <si>
    <t>Contribuir mejorar las condiciones de seguridad y justicia, mediante la aplicación de la encuesta de percepción de la población respecto a los servicios que proporcionan los prestadores de servicios de seguridad privada.</t>
  </si>
  <si>
    <t>Contribuir a coordinar el Sistema Nacional de Protección Civil para salvaguardar a la población, sus bienes y entorno ante fenómenos perturbadores, mediante la promoción de una alta cooperación y trabajo colaborativo entre las partes del Sistema al gestionar de manera integral los riesgos.</t>
  </si>
  <si>
    <t>Contribuir al fortalecimiento de la democracia, a través del acuerdo y el diálogo entre los Poderes de la Unión, los órdenes de gobierno, los partidos políticos, los actores sociales, los ciudadanos y sus organizaciones.</t>
  </si>
  <si>
    <t>Contribuir a promover y fortalecer la gobernabilidad democrática mediante acciones que promuevan la construcción de la ciudadanía como eje de la relación entre el Estado y la sociedad.</t>
  </si>
  <si>
    <t>Contribuir a Garantizar el respeto y protección de los derechos humanos, reducir la discriminación y la violencia contra las mujeres mediante la elaboración de informes a organismos nacionales e internacionales de derechos humanos sobre las acciones del Estado mexicano para dar cumplimiento a las recomendaciones y sentencias de dichos organismos</t>
  </si>
  <si>
    <t>Contribuir a promover y fortalecer la gobernabilidad democrática mediante la revisión, evaluación y autorización de los programas anuales de comunicación social de las dependencias y Entidades de la Administración Pública Federal.</t>
  </si>
  <si>
    <t>Contribuir al desarrollo de políticas integrales de población y migración, a través de la inclusión de previsiones, consideraciones y criterios sociodemograficos, para mejorar la calidad de vida de la población.</t>
  </si>
  <si>
    <t>Contribuir a promover y fortalecer la gobernabilidad democrática mediante la aplicación de la legislación y normas</t>
  </si>
  <si>
    <t>Contribuir en el proceso de transición al nuevo Sistema de Justicia Penal acusatorio-adversarial, mediante el impulso a la implementación y operación de la reforma en las entidades federativas de México.</t>
  </si>
  <si>
    <t>Contribuir a mejorar las condiciones de seguridad pública mediante la coordinación efectiva entre dependencias y órdenes de gobierno en materia de control de confianza, profesionalización, información y comunicaciones.</t>
  </si>
  <si>
    <t>Contribuir a garantizar el respeto y protección de los derechos humanos y la reducción de la discriminación y de la violencia contra las mujeres.</t>
  </si>
  <si>
    <t>Contribuir a promover y fortalecer la gobernabilidad democrática mediante la vinculación política e institucional permanentes que coadyuven a generar consensos con el Poder Legislativo Federal y Legislaturas de las Entidades Federativas.</t>
  </si>
  <si>
    <t>Contribuir y garantizar el respeto de los derechos humanos y la libertad de expresión, a través de la protección a periodistas y defensores de derechos humanos en situación de riesgo.</t>
  </si>
  <si>
    <t>Contribuir a promover y fortalecer la gobernabilidad democrática a través de la atención oportuna y eficaz de las promociones realizadas por las iglesias, agrupaciones y asociaciones religiosas, así como por las personas que son sujetos de la Ley de Asociaciones Religiosas y Culto Público</t>
  </si>
  <si>
    <t>Contribuir a la inclusión, la prosperidad y el ejercicio de derechos a través de la mejora en las condiciones de bienestar de los migrantes</t>
  </si>
  <si>
    <t>Contribuir a Prevenir y promover la resolución de conflictos mediante la atención a las demandas de personas, comunidades u organizaciones por medio de acciones coordinadas con funcionarios de los 3 ordenes de gobierno y los poderes Legislativo y Judicial. Reducir la tensión y el nivel de conflicto entre las partes involucradas, recorridos de trabajo, coordinación de mesas de diálogo y el establecimiento y seguimieto de compromisos asumidos en las negociaciones. Instalar y dar seguimiento al grupo de trabajo interinstitucional entre los Poderes Ejecutivo, Legislativo y Judicial para armonizar las Leyes Mexicanas con los tratados Internacionales sobre los Derechos de los Pueblos Indígenas.</t>
  </si>
  <si>
    <t>Contribuir a garantizar la seguridad pública de la Nación y sus habitantes, mediante la implementación de políticas, programas y acciones en materia de seguridad pública.</t>
  </si>
  <si>
    <t>Contribuir con la generación y obtención de información sobre el goce y ejercicio de los derechos humanos en el país mediante el establecimiento de eventos para difundir una política en materia de derechos humanos que asegure el respeto, protección, promoción y garantía de éstos, al mismo tiempo fomentar la colaboración con las dependencias y entidades de la administración Pública</t>
  </si>
  <si>
    <t>Contribuir a la construcción de comunidades cohesionadas, inclusivas y seguras en Municipios y Entidades Federativas mediante la implementación de programas locales para la prevención social de las violencias y la delincuencia con participación ciudadana.</t>
  </si>
  <si>
    <t>Contribuir a posicionar el tema de la no discriminación mediante un cambio cultural en la sociedad, en el ámbito de los derechos humanos y la igualdad</t>
  </si>
  <si>
    <t>Contribuir a lograr un México en Paz, fortaleciendo los servicios tecnológicos de Plataforma México para el intercambio de información confiable y oportuna entre los usuarios de las instancias de seguridad pública de los tres niveles de gobierno para prevenir y combatir al delito.</t>
  </si>
  <si>
    <t>Contribuir con el proceso de administración del Sistema Penitenciario mediante la política de Socorro de Ley, basada en la manutención de internos del fuero federal recluidos en centros penitenciarios estatales, municipales y del Distrito Federal.</t>
  </si>
  <si>
    <t>Contribuir a la modernización de las instituciones públicas y a la interoperabilidad de la información, mediante la conexión de las Unidades Coordinadoras Estatales con el Registro Nacional de Población</t>
  </si>
  <si>
    <t>Contribuir a mejorar las condiciones de seguridad pública mediante el fortalecimiento de las capacidades y la confiablidad de las fuerzas de seguridad en municipios.</t>
  </si>
  <si>
    <t>Contribuir a mejorar las condiciones de seguridad pública mediante la transformación institucional y el fortalecimiento de las capacidades de las fuerzas de seguridad en materia de mando policial.</t>
  </si>
  <si>
    <t>Contribuir a la construcción de comunidades cohesionadas, inclusivas y seguras en Municipios y Entidades Federativas mediante la implementación de programas locales para la prevención social de la violencia y la delincuencia con participación ciudadana.</t>
  </si>
  <si>
    <t>Coadyuvar a proteger y promover los intereses de las personas mexicanas en el extranjero mediante el fomento de su participación en los espacios de reunión del IME.</t>
  </si>
  <si>
    <t>Contribuir a velar por la seguridad y la movilidad de los mexicanos en el extranjero y de los extranjeros en el territorio nacional, mediante la provisión de servicios de calidad.</t>
  </si>
  <si>
    <t>Contribuir a impulsar la cooperación binacional con Estados Unidos, Guatemala y Belize para el desarrollo y estabilidad de México mediante la aplicación y vigilancia de los tratados internacionales vigentes en materia de límites y aguas</t>
  </si>
  <si>
    <t>Contribuir a la formación y capacitación del Servicio Exterior Mexicano, personal de las representaciones en el exterior y de la Secretaría de Relaciones Exteriores, mediante cursos de capacitación en materia de diplomacia, política exterior y promoción económica, turística y cultural.</t>
  </si>
  <si>
    <t>Contribuir a impulsar una política de cooperación internacional para el desarrollo en beneficio de México y de otros países mediante la coordinación de las acciones de cooperación internacional para el desarrollo.</t>
  </si>
  <si>
    <t>Contribuir al fortalecimiento y promoción de los derechos humanos y la democracia en el ámbito nacional mediante el desarrollo de actividades de diálogo y difusión.</t>
  </si>
  <si>
    <t>Impulsar relaciones bilaterales que promuevan la prosperidad, el desarrollo y la presencia de México en el mundo mediante acciones de política exterior, para asegurar que sea un actor con responsabilidad global.</t>
  </si>
  <si>
    <t>Contribuir al cumplimiento de los objetivos de política exterior de México en el ámbito multilateral mediante su inserción y proyección en el mundo y su participación en la agenda internacional como un actor con responsabilidad global</t>
  </si>
  <si>
    <t>Contribuir al fortalecimiento y promoción de los derechos humanos y la democracia en el ámbito nacional mediante el desarrollo de actividades de debate y difusión</t>
  </si>
  <si>
    <t>Ampliar, fortalecer y promover el desarrollo de México mediante su presencia en foros y organismos internacionales al asegurar el cumplimiento de sus obligaciones financieras y la inserción de un mayor de connacionales en las estructuras orgánicas de los organismos internacionales, a través de su polítca administrativa y presupuestal.</t>
  </si>
  <si>
    <t>Contribuir a fomentar un gasto eficiente, que promueva el crecimiento, el desarrollo y la productividad dentro de un marco de rendición de cuentas mediante la producción de los impresos oficiales que requieren las Dependencias y Entidades de la Administración Pública Federal</t>
  </si>
  <si>
    <t>Contribuir a ejercer una política fiscal responsable que fomente el desarrollo económico través de la administración eficiente, eficaz y transparente de los fondos y valores de la propiedad o al cuidado del Gobierno Federal en cuentas de la Tesorería</t>
  </si>
  <si>
    <t>Contribuir a contar con un sistema hacendario que genere más recursos, sea simple, progresivo y que fomente la formalidad mediante la difusión de acervo cultural en resguardo de la Secretaría de Hacienda y Crédito Público.</t>
  </si>
  <si>
    <t>Contribuir a ampliar la cobertura del sistema financiero hacia un mayor número de personas y empresas en México, mediante el desarrollo de sanas prácticas entre las Instituciones Financieras y dotar de información a la ciudadania.</t>
  </si>
  <si>
    <t>Contribuir a ampliar el crédito de la Banca de Desarrollo facilitando el acceso a servicios financieros en sectores estratégicos, con una mayor participación del sector privado mediante el incremento de la cobertura de entidades federativas y municipios con productos y servicios del Banco</t>
  </si>
  <si>
    <t>Contar con un sistema hacendario que genere más recursos, sea simple, progresivo y que fomente la formalidad</t>
  </si>
  <si>
    <t>Contribuir a mantener la estabilidad macroeconómica del país, garantizando el derecho de los contribuyentes a recibir justicia en materia fiscal, en el orden federal.</t>
  </si>
  <si>
    <t>Contribuir al fomento de la inclusión, educación, competencia y transparencia en el sistema financiero, para incrementar su penetración mediante la oferta de productos y servicios de BANSEFI.</t>
  </si>
  <si>
    <t>Contribuir al crecimiento de la economía nacional mediante el financiamiento a empresas exportadoras, importadoras en la cadena de comercio exterior mexicano y/o generadoras de divisas.</t>
  </si>
  <si>
    <t>Contribuir a ampliar el crédito de la Banca de Desarrollo, a través del impulso en el acceso al financiamiento para los productores con proyectos viables que no cuentan o tienen acceso insuficiente al crédito.</t>
  </si>
  <si>
    <t>Contribuir a que las culturas indígenas sean valoradas por la población indígena y por la sociedad en su conjunto mediante su fortalecimiento.</t>
  </si>
  <si>
    <t>Contribuir al fomento de la inclusión y educación financiera para incrementar la cobertura mediante la ampliación y el fortalecimiento de la infraestructura (red) bancaria</t>
  </si>
  <si>
    <t>Contribuir a que las familias mexicanas tengan acceso a la adquisición y/o mejora de vivienda a través del fondeo que ofrece SHF.</t>
  </si>
  <si>
    <t>Contribuir a fomentar la inclusión, educación, competencia y transparencia de los sistemas financiero, asegurador y de pensiones para incrementar su penetración y cobertura, a la vez que mantengan su solidez y seguridad, mediante la regulación eficiente del sistema financiero.</t>
  </si>
  <si>
    <t>Contribuir a fomentar la inclusión, educación Competencia y transparencia de los sistemas financiero, asegurador y de penciones para incrementar su penetración y cobertura, a la vez que mantengan su solidezy seguridad mediante el establecimiento de medidas de detección y prevención de lavado de dinero y financiamiento al terrorismo.</t>
  </si>
  <si>
    <t>Contribuir a contar con un sistema hacendario que genere más recursos, sea simple, progresivo y que fomente la formalidad a través del fortalecimiento de la política de ingresos del sector público</t>
  </si>
  <si>
    <t>Contribuir a ejercer una política fiscal responsable que fomente el desarrollo económico mediante la estabilidad de las finanzas y la deuda pública para lograr un entorno macroeconómico favorable y un crecimiento sostenido.</t>
  </si>
  <si>
    <t>Contribuir a ejercer una política fiscal responsable que fomente el desarrollo económico, mediante la asesoría jurídica al Erario Federal y su representación en juicios y procedimientos en los que interviene la Procuraduría Fiscal de la Federación.</t>
  </si>
  <si>
    <t>Contribuir al logro de la igualdad sustantiva entre mujeres y hombres y erradicar la violencia contra las mujeres, mediante la incorporación de la perspectiva de género en la planeación, programación y presupuestación de la Administración Pública Federal</t>
  </si>
  <si>
    <t>Contribuir a impulsar el fortalecimiento del federalismo fiscal para que las entidades federativas y municipios puedan lograr y preservar el equilibrio de sus finanzas públicas mediante el incremento de recursos económicos a entidades federativas y a los municipios en el marco del Sistema Nacional de Coordinación Fiscal.</t>
  </si>
  <si>
    <t>Contribuir a la construcción de una sociedad equitativa e incluyente mediante la instrumentación de políticas públicas culturalmente pertinentes para la población indígena</t>
  </si>
  <si>
    <t>Contribuir a la institucionalización de la perspectiva de género en las políticas públicas mediante el fortalecimiento de las Instancias de las Mujeres en la Entidades Federativas y Municipios</t>
  </si>
  <si>
    <t>Contribuir a que la poblaciòn indígena en edad escolar1/ concluya sus estudios en los niveles básico2/ y superior3/ 1/ El PAEI considera edad escolar entre los 6 y 29 años de edad 2/ los niveles de educación básica incluyen primaria y secundaria 3/ Estudios Universitarios</t>
  </si>
  <si>
    <t>Contribuir a que los habitantes de las localidades indígenas elegibles superen el aislamiento y dispongan de bienes y servicios mediante la construcción de obras de infraestructura.</t>
  </si>
  <si>
    <t>Contribuir a que la población integrante de grupos y sociedades que habita en localidades con 40% o más de población indígena, mejore sus ingresos monetarios y no monetarios.</t>
  </si>
  <si>
    <t>Contribuir al fomento de la inclusión y educación financiera, así como el acceso al crédito mediante la oferta de productos y servicios financieros a la población en localidades de menos de 50 mil habitantes.</t>
  </si>
  <si>
    <t>Contribuir a la construcción de un México Incluyente, mediante el fortalecimiento de la población indígena en el ejercicio de sus derechos</t>
  </si>
  <si>
    <t>CONTRIBUIR A LA PROMOCIÓN DE ACCIONES AFIRMATIVAS EN EL PROGRAMA SECTORIAL DE DEFENSA NACIONAL ACORDE CON EL PROIGUALDAD 2013-2018, MEDIANTE EL CUMPLIMIENTO EN LA ELABORACIÓN DEL PROGRAMA DE IGUALDAD ENTRE MUJERES Y HOMBRES SDN, 2014, PARA LOGRAR UN MEXICO EN PAZ.</t>
  </si>
  <si>
    <t>Contribuir a impulsar la productividad en el sector agroalimentario mediante la inversión en capital humano a través de que los Estudiantes concluyan la educación media superior en Ciencias Agropecuarias.</t>
  </si>
  <si>
    <t>Contribuir a impulsar la productividad en el sector agroalimentario mediante la inversión en capital humano a través de Estudiantes formados en educación superior en Ciencias Agropecuarias.</t>
  </si>
  <si>
    <t>Contribuir a mejorar la producción agrícola y pecuaría en los ámbitos local y regional mediante la vinculación de los productores con las tecnologías generadas</t>
  </si>
  <si>
    <t>Contribuir al desarrollo humano de profesionales vinculados con el Sector Rural mediante la formación de profesionales posgraduados en Ciencias agrícolas, pecuarias , forestales y acuícolas.</t>
  </si>
  <si>
    <t>Contribuir a impulsar la productividad en el sector agroalimentario mediante inversión en capital fisico, humano y tecnologico a través de la adopción de tecnologías por parte de productores y usuarios forestales y agropecuarios</t>
  </si>
  <si>
    <t>Contribuir a impulsar la productividad en el sector agropecuario, pesquero y acuícola a través de instrumentos para el manejo productivo sustentable y tecnologías validadas puestas a disposición de productores y usuarios vinculados al sector para su uso.</t>
  </si>
  <si>
    <t>Contribuir al aprovechamiento sustentable de los recursos mediante el cumplimiento y observancia normativa para el combate a la pesca ilegal.</t>
  </si>
  <si>
    <t>Contribuir al desarrollo comunitario de los núcleos agrarios mediante la generación de ingreso de las mujeres emprendedoras a través de la implementación de proyectos productivos.</t>
  </si>
  <si>
    <t>Contribuir a detonar inversión en el sector agroalimentario mediante el fomento a la productividad y la agregación de valor estableciendo proyectos productivos o estratégicos; agrícolas, pecuarios, de pesca y acuícolas.</t>
  </si>
  <si>
    <t>Contribuir a impulsar la productividad en el Sector Agroalimentario mediante la inversión en el desarrollo de capital físico, humano y tecnológico de la población ocupada en el sector.</t>
  </si>
  <si>
    <t>Contribuir a erradicar la carencia alimentaria en el medio rural mediante la producción de alimentos con un enfoque sustentable de la población en pobreza extrema en zonas rurales marginadas y periurbanas</t>
  </si>
  <si>
    <t>Contribuir al incremento de la productividad agrícola mediante el impulso de la producción agrícola</t>
  </si>
  <si>
    <t>Contribuir a aumentar la productividad mediante la inversión en el sector pecuario</t>
  </si>
  <si>
    <t>Contribuir a impulsar la productividad en el sector agroalimentario mediante la disponibilidad pesquera y acuícola.</t>
  </si>
  <si>
    <t>Contribuir a fortalecer la cadena productiva y comercial agroalimentaria, dando certidumbre en los mercados y en el de los productores a través de incentivos a la comercialización de productos agropecuarios elegibles</t>
  </si>
  <si>
    <t>Contribuir a promover mayor certidumbre en la actividad agroalimentaria mediante el fortalecimiento de la sanidad e inocuidad a través de la conservación y mejora de los estatus sanitarios para la competitividad del sector agropecuario, acuícola y pesquero</t>
  </si>
  <si>
    <t>Contribuir a incrementar la productividad del sector agroalimentario mediante la inversión en innovación y desarrollo tecnológico aplicado que se genere con la investigación</t>
  </si>
  <si>
    <t>Contribuir a mejorar y//o mantener la condición de sanidad agroalimentaria en el territorio nacional</t>
  </si>
  <si>
    <t>Contribuir a impulsar la productividad en el sector agroalimentario mediante la inversión en proyectos de investigación y desarrollo tecnológico aprobados por el Fondo Sectorial SAGARPA-CONACYT que generen conocimientos y/o tecnologías en temas estratégicos del Sector.</t>
  </si>
  <si>
    <t>Contribuir al mejoramiento del volumen de la producción pecuaria mediante del incremento de las innovaciones y tecnologías aplicadas en el sector por los productores.</t>
  </si>
  <si>
    <t>Contribuir a mejorar la productividad del sector apícola, mediante el desarrollo de capacidades para una producción sostenible y competitiva.</t>
  </si>
  <si>
    <t>Contribuir a que se garantice el abasto de azúcar en el mercado nacional y promover el orden comercial mediante la generación de información oportuna y veraz a través de los sistemas de información generados en el CONADESUCA.</t>
  </si>
  <si>
    <t>Contribuir a contar con servicios logísticos de transporte oportunos, eficientes y seguros que incrementen la competitividad y productividad de las actividades económicas mediante la Formación, actualización y capacitación permanentemente del personal dedicado a las actividades marítimo portuarias y fomentar el desarrollo de la Marina Mercante.</t>
  </si>
  <si>
    <t>Contribuir al desarrollo de una infraestructura de transporte y logística multimodal que genere costos competitivos, mejore la seguridad e impulse el desarrollo económico y social mediante la creación de nueva infraestructura portuaria</t>
  </si>
  <si>
    <t>Contribuir a contar con servicios logísticos de transporte oportunos, eficientes y seguros que incrementen la competitividad y productividad de las actividades económicas, mediante la prestación de servicios de ayudas a la navegación aérea confiables, seguras y eficiente, que satisfaga la demanda de los usuarios de los Servicios de Navegación y Control de Tránsito Aéreo</t>
  </si>
  <si>
    <t>Contribuir a desarrollar una infraestructura de transporte y logística multimodal, que genere costos competitivos, mejore la seguridad e impulse el desarrollo económico y social, mediante su conservación, modernización y mantenimiento en condiciones de uso seguro y eficiente.</t>
  </si>
  <si>
    <t>Contribuir a ampliar la cobertura y el acceso a mejores servicios de comunicaciones en condiciones de competencia, mediante la prestación del servicio público de correos y servicios diversos, con el propósito de asegurar las comunicaciones interpersonales en el país y con el exterior de forma permanente, regular y continua.</t>
  </si>
  <si>
    <t>Contribuir a ampliar la cobertura y el acceso a mejores servicios de comunicaciones, mediante el uso de tecnologías que faciliten la accesibilidad a los servicios de comunicación y financieros básicos, para que una mayor parte de los mexicanos pueda comunicarse.</t>
  </si>
  <si>
    <t>Contribuir a desarrollar integralmente y a largo plazo al sector, con la creación y adaptación de tecnologias y la generación de capacidades nacionales mediante la realización de investigación, estudios, proyectos, normas para la infraestructura y capacitación en materia de transporte</t>
  </si>
  <si>
    <t>Contribuir a contar con servicios logísticos de transporte oportunos, eficientes y seguros, que incrementen la competitividad y productividad de las actividades económicas, mediante la rehabilitación, modernización y mantenimiento de las vías del sistema ferroviario nacional.</t>
  </si>
  <si>
    <t>Contribuir a desarrollar una infraestructura de transporte y logística multimodal que genere costos competitivos, mejore la seguridad e impulse el desarrollo económico y social, mediante la rehabilitación y mantenimiento de la infraestructura y prestación de servicios a cargo del Organismo, que permita brindar mayor seguridad a los usuarios y/o pasajeros de la Red ASA.</t>
  </si>
  <si>
    <t>Contribuir a impulsar la competitividad y productividad del Sector a través de la gestión eficiente y transparente del capital humano y de los recursos económicos mediante el desarrollo de infraestructura espacial de observación del territorio para alerta temprana, comunicaciones, navegación satelital, mejorar la conectividad de banda ancha satelital, la seguridad y la protección del medio ambiente.</t>
  </si>
  <si>
    <t>Contribuir a modernizar, conservar y ampliar la red de infraestructura carretera mediante la supervisión de las condiciones de calidad y seguridad; y que cuenten con los insumos y servicios necesarios para el desarrollo de sus actividades.</t>
  </si>
  <si>
    <t>Impulsar el desarrollo e innovación tecnológica de las telecomunicaciones que amplíe la cobertura y accesibilidad para impulsar mejores servicios y promover la competencia, buscando la reducción de costos y la eficiencia de las comunicaciones.</t>
  </si>
  <si>
    <t>Contribuir a incrementar la seguridad a nivel nacional en las carreteras de jurisdicción federal a través de las supervisiones de autotransporte federal y privado mediante las Verificaciones de Peso y Dimensiones.</t>
  </si>
  <si>
    <t>Ampliar la cobertura y el acceso a mejores servicios de comunicaciones en condiciones de competencia.</t>
  </si>
  <si>
    <t>Contribuir a desarrollar una infraestructura de transporte y logística multimodal que genere costos competitivos, mejore la seguridad e impulse el desarrollo económico y social, mediante la construcción de infraestructura que permita brindar mayor seguridad a los usuarios y disminuir los accidentes y/o incidentes ambientales u operativos.</t>
  </si>
  <si>
    <t>Contribuir a desarrollar integralmente y a largo plazo al sector, con la creación y adaptación de tecnologias y la generación de capacidades nacionales mediante la inversión en proyectos de infraestructura social de ciencia y tecnología</t>
  </si>
  <si>
    <t>Contribuir a desarrollar una infraestructura de transporte y logística multimodal que genere costos competitivos, mejore la seguridad e impulse el desarrollo económico y social, mediante acciones de mantenimiento en la infraestructura aeroportuaria, que permita se efectúen operaciones seguras de aeronaves</t>
  </si>
  <si>
    <t>Contribuir para que el Sector Comunicaciones y Transportes cuente con infraestructura y plataformas logísticas modernas que detonen actividades de valor agregado y promuevan el desarrollo regional equilibrado del país, buscando que la conectividad logística disminuya los costos de transporte, refuerce la seguridad, cuide el medio ambiente y mejore la calidad de vida de la población mexicana, mediante la contratación en tiempo y forma de los estudios y proyectos que den origen a las obras de construcción y modernización de la red carretera nacional.</t>
  </si>
  <si>
    <t>Mejorar la productividad y la competitividad nacional, mediante el desarrollo de una infraestructura de caminos rurales y alimentadores que reflejen menores costos para realizar actividades economicas</t>
  </si>
  <si>
    <t>Contribuir a la conservación la red carretera federal libre de peaje mediante trabajos de conservación periódica, reconstrucción de tramos y puentes, rutinaria de tramos y puentes, mantenimiento integra, atención a puntos de conflicto y contratos plurianuales de conservación de carreteras</t>
  </si>
  <si>
    <t>Contribuir a garantizar una infraestructura de transporte que se refleje en menores costos de operación mediante la realización de estudios y proyectos ejecutivos para la planeación, construcción, modernización, conservación y operación de la red carretera federal, así como a través de la verificación de calidad de las obras en ejecución.</t>
  </si>
  <si>
    <t>Impulsar el desarrollo regional en beneficio de las comunidades locales mediante la realización de obras de conservación, mantenimiento y modernización en la infraestructura marítimo portuaria en puertos no consecionados.</t>
  </si>
  <si>
    <t>Mejorar la productividad y la competitividad nacional, mediante el desarrollo de la infraestructura de la red rural y alimentadora, ofreciendo mejores condiciones fisicas y que garanticen mayor seguridad</t>
  </si>
  <si>
    <t>Contribuir a mejorar la productividad, competitividad, desarrollo económico, generación de empleos y mejor calidad de vida de los mexicanos, mediante una infraestructura de transporte ferroviario moderno que permita distribuir los bienes nacionales con oportunidad y al menor costo posible.</t>
  </si>
  <si>
    <t>Contribuir a garantizar una infraestructura de transporte eficiente y segura mediante información estratégica de seguridad vial de la red carretera federal</t>
  </si>
  <si>
    <t>Garantizar la seguridad nacional mediante la implementación de un sistema satelital que coadyuve, a su vez a fortalecer la política satelital para convertir a México en un actor relevante a nivel internacional.</t>
  </si>
  <si>
    <t>Contribuir a impulsar el desarrollo e innovación tecnológica de las telecomunicaciones que amplíe su cobertura y accesibilidad para impulsar mejores servicios y promover la competencia, buscando la reducción de costos y eficiencia de las telecomunicaciones, promoviendo mayor oferta de los servicios de telecomunicaciones, así como la inversión privada en el sector, con el que se puedan ofrecer servicios electrónicos avanzados que mejoren el valor agregado de las actividades productivas.</t>
  </si>
  <si>
    <t>Contribuir a promover una mayor competencia en los mercados y avanzar hacia una mejora regulatoria integral mediante una cultura de consumo inteligente y responsable</t>
  </si>
  <si>
    <t>Contribuir a promover una mayor competencia en los mercados y avanzar hacia una mejora regulatoria integral mediante la protección de los derechos de los consumidores</t>
  </si>
  <si>
    <t>Contribuir a instrumentar una política que impulse la innovación en el sector comercio y servicios, con énfasis en empresas intensivas en conocimientos mediante el establecimiento de referencias nacionales de medición y el ofrecimiento de servicios metrológicos de alta exactitud.</t>
  </si>
  <si>
    <t>Contribuir a desarrollar una política de fomento industrial y de innovación que promueva un crecimiento económico equilibrado por sectores, regiones y empresas mediante el uso del conocimiento geológico - económico del pais para la inversión</t>
  </si>
  <si>
    <t>Contribuir a mejorar la gestión pública gubernamental en la Administración Pública Federal mediante servicios eficaces y oportunos en las representaciones federales de la Secretaría de Economía.</t>
  </si>
  <si>
    <t>Contribuir a desarrollar una política de fomento industrial y de innovación que promueva un crecimiento económico equilibrado por sectores, regiones y empresas a través de la promoción del desarrollo del sector minero</t>
  </si>
  <si>
    <t>Contribuir al incremento en los flujos internacionales de comercio y de inversión, así como el contenido nacional de las exportaciones, a través de la promoción comercial</t>
  </si>
  <si>
    <t>Contribuir a promover una mayor competencia en los mercados y avanzar hacia una mejora regulatoria integral mediante la implementación de políticas e instrumentos jurídicos y estadísticos, a fin de fortalecer el clima de inversión.</t>
  </si>
  <si>
    <t>Contribuir en la promoción de una mayor competencia en los mercados y avanzar hacia una mejora regulatoria integral mediante el impulso a la certificación de productos a través del desarrollo de normas que establezcan requisitos de seguridad y calidad</t>
  </si>
  <si>
    <t>Contribuir a promover una mayor competencia en los mercados y avanzar hacia una mejora regulatoria integral mediante la vigilancia y el cumplimiento de la Ley por parte de los proveedores</t>
  </si>
  <si>
    <t>Contribuir a promover una mayor competencia en los mercados y avanzar hacia una mejora regulatoria integral, a través de la modernización y promoción del marco regulatorio y operativo en materia mercantil.</t>
  </si>
  <si>
    <t>Contribuir a nstrumentar una política que impulse la innovación en el sector comercio y servicios, con énfasis en empresas intensivas en conocimiento mediante la contribución a la eficiencia operativa en la actividad de cosecha y transporte de la sal en las áreas de concentración en la salina, mediante el rediseño de los equipos.</t>
  </si>
  <si>
    <t>Contribuir a incrementar los flujos internacionales de comercio y de inversión, así como el contenido nacional de las exportaciones mediante el acceso a nuevos mercados de exportación, la consolidación de los mercados en los que se dispone de preferencias comerciales y la salvaguarda de los intereses comerciales y de inversión de México en los mercados globales</t>
  </si>
  <si>
    <t>Contribuir al fortalecimiento del presupuesto basado en resultados de la APF, incluyendo el gasto federalizado, mediante el seguimiento al cumplimiento de las metas del PRODEINN 2013-2018</t>
  </si>
  <si>
    <t>Contribuir a promover una mayor competencia en los mercados y avanzar hacia una mejora regulatoria integral mediante el establecimiento de agendas de competitividad y mejora regulatoria.</t>
  </si>
  <si>
    <t>Contribuir a impulsar a emprendedores y fortalecer el desarrollo empresarial de las MIPYMES y los organismos del sector social de la economía mediante la instrumentación de políticas de fomento</t>
  </si>
  <si>
    <t>Desarrollar una política de fomento industrial y de innovación que promueva un crecimiento económico equilibrado por sectores, regiones y empresas.</t>
  </si>
  <si>
    <t>Contribuir en la promoción de una mayor competencia en los mercados y avanzar hacia una mejora regulatoria integral a través de la promoción e implementación de acciones de mejora regulatoria en los tres órdenes de gobierno.</t>
  </si>
  <si>
    <t>Contribuir a la promoción de la inversión en la industria cinematográfica y audiovisual en México a través del otorgamiento de apoyos a proyectos nacionales y extranjeros de producción cinematográfica y audiovisual.</t>
  </si>
  <si>
    <t>Contribuir a impulsar a emprendedoras y fortalecer el desarrollo empresarial de las MIPYMES, a través de microcréditos para realizar actividades productivas que otorguen los Organismos Intermediarios</t>
  </si>
  <si>
    <t>Contribuir a elevar la productividad de los trabajadores, de las empresas y de los productores del país mediante el fomento del sector social de la economía</t>
  </si>
  <si>
    <t>Contribuir a impulsar a emprendedores y fortalecer el desarrollo empresarial de las MIPYMES y de los organismos del sector social de la economía mediante programas orientados al incremento de la productividad</t>
  </si>
  <si>
    <t>Contribuir a impulsar a emprendedores y fortalecer el desarrollo empresarial de las MIPYMES, a través de microcréditos para realizar actividades productivas que otorguen las instituciones de microfinanciamiento</t>
  </si>
  <si>
    <t>Contribuir a instrumentar una política que impulse la innovación en el sector comercio y servicios, con énfasis en empresas intensivas en conocimiento a través de la implementación de políticas públicas para el crecimiento del sector de TI en México.</t>
  </si>
  <si>
    <t>Contribuir al impulso a emprendedores y fortalecer el desarrollo empresarial de las MIPYMES y los organismos del sector social de la economía mediante el otorgamiento de apoyos para su modernización logística.</t>
  </si>
  <si>
    <t>Contribuir a desarrollar una política de fomento industrial y de innovación que promueva un crecimiento económico equilibrado por sectores, regiones y empresas a través de la inversion de las empresas de las industrias de alta tecnología en la eficiencia del mercado.</t>
  </si>
  <si>
    <t>Contribuir al desarrollo de una política de fomento industrial y de innovación que promueva un crecimiento económico equilibrado por sectores, regiones y empresas mediante el otorgamiento de apoyos para fomentar la productividad de las industrias ligeras.</t>
  </si>
  <si>
    <t>Contribuir a incrementar los flujos internacionales de comercio y de inversión, así como el contenido nacional de las exportaciones a través de la atracción de inversión extranjera directa.</t>
  </si>
  <si>
    <t>Contribuir a asegurar la calidad de los aprendizajes en educación básica y la formación integral de todos los grupos de la población mediante la producción y distribucion suficiente y oportuna de libros de texto gratuitos y otros materiales educativos en diversos soportes y formatos.</t>
  </si>
  <si>
    <t>Contribuir a Asegurar la calidad de los aprendizajes en la educación básica y la formación integral de todos los grupos de la población. Contribuir en el uso de la información para la toma de decisiones por parte de las autoridades educativas mediante la realización de evaluaciones de la calidad del sistema educativo.</t>
  </si>
  <si>
    <t>Contribuir a Fortalecer la calidad y pertinencia de la educación media superior, superior y formación para el trabajo, a fin de que contribuyan al desarrollo de México. Formar personas con alto sentido de responsabilidad social que participe productiva y competitivamente en el mercado laboral</t>
  </si>
  <si>
    <t>Contribuir a asegurar mayor cobertura, inclusión y equidad educativa entre todos los grupos de la pobalción para la construcción de una sociedad más justa mediante la prestación de servicios de educación media superior.</t>
  </si>
  <si>
    <t>Asegurar mayor cobertura, inclusión y equidad educativa entre todos los grupos de la población para la construcción de una sociedad más justa (3.1.5.)</t>
  </si>
  <si>
    <t>Contribuir a asegurar mayor cobertura, inclusión y equidad educativa entre todos los grupos de la pobalción para la construcción de una sociedad más justa mediante la atención a un mayor número de estudiantes de licenciatura y posgrado.</t>
  </si>
  <si>
    <t>Contribuir a promover y difundir el arte y la cultura como recursos formativos privilegiados para impulsar la educación integral mediante el registro, catalogación e intervención de bienes muebles e inmuebles artísticos e históricos de propiedad federal para su conservación y aprovechamiento</t>
  </si>
  <si>
    <t>Contribuir a promover y difundir el arte y la culltura como recursos formativos privilegiados para impulsar la educación integral mediante una mayor oferta editorial y la distribución de ejemplares educativos y culturales.</t>
  </si>
  <si>
    <t>Contribuir a fortalecer la práctica de actividades físicas y deportivas como un componente de la educación integral mediante la atención a las áreas sustantivas de CONADE y CAAD.</t>
  </si>
  <si>
    <t>Contribuir a impulsar la educación científica y tecnológica como elemento indispensable para la transformacióin de México en una sociedad del conocimiento mediante el gasto en gasto en investigación científica y desarrollo expermiental ejecutado por las IES.</t>
  </si>
  <si>
    <t>Democratizar la Productividad.</t>
  </si>
  <si>
    <t>Contribuir a Asegurar mayor cobertura, inclusión y equidad educativa entre todos los grupos de la población para la construcción de una sociedad más justa mediante la institucionalización de las perspectivas de género, derechos humanos y prevención, atención y sanción de la violencia laboral, docente e institucional de género y contra las mujeres.</t>
  </si>
  <si>
    <t>Contribuir a Fortalecer la calidad y pertinencia de la educación media superior, superior y formación para el trabajo, a fin de que contribuyan al desarrollo de México. Mediante una adecuada vigilancia del ejercicio profesional en nuestro país a través de la simplificación de los trámites necesarios para el registro de título y expedición de cédula profesional, así mismo coadyuvar con el fortalecimiento de los procesos de reconocimiento de Idoneidad y Certificación de Profesionales.</t>
  </si>
  <si>
    <t>Contribuir a asegurar la calidad de los aprendizajes en la educación básica y la formación integral de todos los grupos de la población, mediante el mejoramiento y ampliación de la Infraestructura Física Educativa, de acuerdo a las necesidades de la comunidad escolar de las Entidades Federativas.</t>
  </si>
  <si>
    <t>Contribuir a asegurar mayor cobertura, inclusión y equidad educativa entre todos los grupos de la población para la construcción de una sociedad más justa mediante la disminución del rezago educativo.</t>
  </si>
  <si>
    <t>Contribuir a generar mayor cobertura, inclusión y equidad educativa entre todos los grupos de la población para la construcción de una sociedad más justa mediante la instalación de servicios educativos comunitarios y apoyo de las acciones compensatorias</t>
  </si>
  <si>
    <t>Contribuir a asegurar mayor cobertura, inclusión y equidad educativa entre todos los grupos de la población para la construcción de una sociedad más justa mediante la integración de una plataforma que contenga los datos necesarios para la planeación, administración, evaluación y gestión del Sistema Educativo Nacional.</t>
  </si>
  <si>
    <t>1 Contribuir a asegurar mayor cobertura inclusion y equidad educativa entre todo los grupos de la poblacion para la construccion de una sociedad más justa mediante acciones que incrementen la tasa de escolaridad</t>
  </si>
  <si>
    <t>Contribuir a asegurar mayor cobertura, inclusión y equidad educativa entre todos los grupos de la población para la construcción de una sociedad más justa, mediante la ampliación de la infraestructura educativa, de investigación y cultural.</t>
  </si>
  <si>
    <t>Contribuir a asegurar mayor cobertura, inclusión y equidad educativa entre todos los grupos de la población para la construcción de una sociedad más justa mediante el mantenimiento de la infraestructura educativa, de investigación y cultural.</t>
  </si>
  <si>
    <t>Contrbuir al fortalecimiento de políticas educativas mediante el uso sistemático de información y seguimiento de resultados de los programas.</t>
  </si>
  <si>
    <t>Porcentaje de lenguas indígenas empleadas con atención gubernamental a partir de la intervención del Instituto Nacional de Lenguas Indígenas.</t>
  </si>
  <si>
    <t>Contribuir a promover y difundir el arte y la cultura como recursos formativos privilegiados para impulsar la educación integral mediante el otorgamiento de recursos a las ciudades del Patrimonio Mundial de la Humanidad.</t>
  </si>
  <si>
    <t>Contribuir a promover y difundir el arte y la cultura como recursos formativos privilegiados para impulsar la educación integral mediante el pago de proyectos municipales, estatales y no gubernamentales pagados al beneficiario.</t>
  </si>
  <si>
    <t>Contribuir a promover y difundir el arte y la cultura como recursos formativos privilegiados para impulsar la educación integral mediante el otorgamiento de estímulos a la creación artística y cultural.</t>
  </si>
  <si>
    <t>Contribuir a impulsar la participación de México en materia de cooperación internacional mediante la suscripción con Organismos Internacionales especializados en educación y cultura.</t>
  </si>
  <si>
    <t>Contribuir a la mejora del logro de aprendizaje de los estudiantes en escuelas públicas de educación básica mediante el fortalecimiento de la Gestión Educativa.</t>
  </si>
  <si>
    <t>Contribuir a fortalecer la práctica de actividades físicas y deportivas como un componente de la educación integral mediante la atención a las áreas sustantivas de CONADE.</t>
  </si>
  <si>
    <t>Contribuir a fortalecer la práctica de actividades físicas y deportivas como un componente de la educación integral mediante la atención a las áreas sustantivas de CONADE</t>
  </si>
  <si>
    <t>Mediante el apoyo a proyectos de optimización y creación de infraestructura especializada para proveer servicios artísticos y culturales.</t>
  </si>
  <si>
    <t>Contribuir a que los alumnos de las escuelas públicas de educación básica mejoren los resultados de aprendizaje, mediante la ampliación de la jornada escolar.</t>
  </si>
  <si>
    <t>Contribuir a Asegurar la calidad de los aprendizajes en la educación básica y la formación integral de todos los grupos de la población. Mediante la mejora del logro educativo de los alumnos en las escuelas públicas de educación básica, mediante la gestión de ambientes propicios para el aprendizaje</t>
  </si>
  <si>
    <t>Contribuir a asegurar mayor cobertura, inclusión y equidad educativa entre todos los grupos de la población para la construcción de una sociedad más justa mediante el otorgamiento de becas y apoyos.</t>
  </si>
  <si>
    <t>Contribuir a asegurar mayor cobertura, inclusión y equidad educativa entre todos los grupos de la población para la construcción de una sociedad más justa mediante el mejoramiento de infraestructura y equipamiento de servicios educativos, centros e Instituciones de educación básica, media superior y superior, para la población con discapacidad, así como aquella que por razones socioeconómicas y culturales se encuentran en contexto de vulnerabilidad.</t>
  </si>
  <si>
    <t>Contribuir a fortalecer la calidad y pertinencia de la educación media superior, superior y formación para el trabajo, a fin de que contribuyan al desarrollo de México mediante programas de licenciatura reconocidos por su calidad.</t>
  </si>
  <si>
    <t>Contribuir a Asegurar la calidad de los aprendizajes en la educación básica y la formación integral de todos los grupos de la población mediante la implmentación de estrategias centradas en la escuela, que apoyen al personal docente en la generación de condiciones para el aprendizaje, con énfasis en la lectura, escritura y las matemáticas.</t>
  </si>
  <si>
    <t>Contribuir a asegurar la calidad de los aprendizajes en la educación básica y la formación integral de todos los grupos de la población mediante la formación, actualización académica, capacitación e/o investigación a docentes, directivos y cuerpos académicos.</t>
  </si>
  <si>
    <t>Contribuir a asegurar mayor cobertura, inclusión y equidad educativa entre los grupos de la población para la construcción de una sociedad más justa mediante la prestación de los servicios de educación media superior y superior demandados.</t>
  </si>
  <si>
    <t>Contribuir a Asegurar mayor cobertura, inclusión y equidad educativa entre todos los grupos de la población para la construcción de una sociedad más justa mediante la transferencia de recursos a las entidades federativas para el fortalecimiento a la educación temprana y el desarrollo infantil.</t>
  </si>
  <si>
    <t>Contribuir a Fortalecer la calidad y pertinencia de la educación media superior, superior y formación para el trabajo, a fin de que contribuyan al desarrollo de México, mediante el otorgamiento de estímulos diferenciados a los profesores de tiempo completo que realizan con calidad las actividades de docencia, tutorías, investigación y gestión académica (Cuerpos colegiados)</t>
  </si>
  <si>
    <t>Contribuir a Fortalecer la calidad y pertinencia de la educación media superior, superior y formación para el trabajo, a fin de que contribuyan al desarrollo de México, mediante la entrega de recursos paera contribuir a los aspectos de calidad de los programas educativos de las instituciones.</t>
  </si>
  <si>
    <t>Contribuir a Asegurar la calidad de los aprendizajes en la educación básica y la formación integral de todos los grupos de la población. mediante el mejoramiento de la infraestructura física educativa de escuelas de tiempo completo</t>
  </si>
  <si>
    <t>Contribuir a que los alumnos de 5° y 6° grado de educación primaria mejoren su logro educativo accediendo a la cultura digital a través de la implementación de una política nacional de informática educativa.</t>
  </si>
  <si>
    <t>Contribuir a asegurar mayor cobertura, inclusión y equidad educativa entre todos los grupos de la población para la construcción de una sociedad más justa mediante la ampliación de la infraestructura física educativa, equipamiento, ampliación de la escala de operación de los servicios educativos y diversificación de la oferta educativa.</t>
  </si>
  <si>
    <t>Contribuir a asegurar mayor cobertura, inclusión y equidad educativa entre todos los grupos de la población para la construcción de una sociedad más justa mediante la transferencia de recursos a las Entidades Federativas, así como a Organizaciones y/o Centros de educación.</t>
  </si>
  <si>
    <t>Contribuir a Asegurar mayor cobertura, inclusión y equidad educativa entre todos los grupos de la población para la construcción de una sociedad más justa, mediante la disminución de los pasivos continguentes y el ahorro de las instituciones para pensiones y jubilaciones.</t>
  </si>
  <si>
    <t>Contribuir a Asegurar la calidad de los aprendizajes en la educación básica y la formación integral de todos los grupos de la población. mediante el mejoramiento de las condiciones educativas que favorezcan el acceso, la permanencia, el progreso y el aprendizaje de todos los niños, niñas y jóvenes.</t>
  </si>
  <si>
    <t>Contribuir a asegurar la generación y el uso efectivo de los recursos en salud mediante la atención de los profesionales de la salud que realizan estudios de posgrado y desarrollo profesional.</t>
  </si>
  <si>
    <t>Contribuir a asegurar la generación y uso efectivo de los recursos en salud, mediante la capacitación técnica y gerencial de los recursos humanos.</t>
  </si>
  <si>
    <t>Contribuir a asegurar la generación y el uso efectivo de los recursos en salud, mediante la prestación de servicios de salud con calidad y seguridad a través de la conservación y el mantenimiento de la infraestructura física en salud</t>
  </si>
  <si>
    <t>Contribuir a asegurar la generación y el uso efectivo de los recursos en salud mediante el desarrollo de la investigación científica que contribuye a mejorar las condiciones de salud de la población.</t>
  </si>
  <si>
    <t>Contribuir a asegurar el acceso efectivo a sevicios de salud con calidad mediante la atención a la demanda de servicios especializados de salud que se presenta a las entidades coordinadas por la CCINSHAE.</t>
  </si>
  <si>
    <t>Contribuir a consolidar las acciones de protección, promoción de la salud y prevención de enfermedades a través de acciones integrales para la prevención y control de las adicciones.</t>
  </si>
  <si>
    <t>Contribuir a consolidar las acciones de protección, promoción de la salud y prevención de enfermedades mediante acciones de vacunación orientadas a reducir la mortalidad por enfermedades transmisibles de importancia epidemiológica o emergentes y reemergentes en los menores de 5 años de edad</t>
  </si>
  <si>
    <t>Contribuir a cerrar las brechas existentes en salud entre diferentes grupos sociales y regionales del país, mediante el acceso a servicios de asistencia social.</t>
  </si>
  <si>
    <t>Contribuir a la reducción de los riesgos que afectan la salud de la población en cualquier actividad de su vida mediante políticas publicas enfocadas a la disminución de exposición a riesgos sanitarios.</t>
  </si>
  <si>
    <t>Contribuir a asegurar el acceso efectivo a servicios de salud con calidad, mediante la conducción eficaz del Sistema Nacional de Salud, para la prestación de servicios homogéneos y de calidad.</t>
  </si>
  <si>
    <t>Contribuir en avanzar en la construcción de un Sistema Nacional de Salud Universal bajo la rectoría de la Secretaría de Salud, mediante la implementación de acciones colaborativas, preventivas, de atención, educativas, correctivas y de divulgación en materia de calidad, respeto a la dignidad y los derechos de los usuarios, con base en la aplicación de criterios bioéticos y de acuerdo a la normatividad vigente.</t>
  </si>
  <si>
    <t>Contribuir a consolidar las acciones de protección, promoción de la salud y prevención de enfermedades, mediante la instrumentación de programas específicos que contemplen lineas de acción, para mejorar las condiciones de salud de la población usuaria de los Servicios Estatales de Salud.</t>
  </si>
  <si>
    <t>Contribuir a consolidar las aciones de protección, promoción de la salud y prevención de enfermedades, mediante la reducción de nuevas infecciones por VIH y otras Infección de Transmisión Sexual (ITS), a través de la prevención en los grupos más afectados y con la atención oportuna a los portadores.</t>
  </si>
  <si>
    <t>Contribuir a cerrar las brechas existentes en salud entre diferentes grupos sociales y regiones del país a través de incrementar la esperanza de vida en mujeres de 35 años responsabilidad de la Secretaría de Salud, a efecto de reducir la mortalidad de la mujer</t>
  </si>
  <si>
    <t>Contribuir en el avance de la construcción de un Sistema Nacional de Salud Universal bajo la rectoría de la Secretaría de Salud, mediante el cumplimiento de los compromisos de México con Organismos Internacionales, en aras de consolidar el papel de México como un actor responsable y comprometido en el ámbito internacional</t>
  </si>
  <si>
    <t>Contribuir a consolidar las acciones de Protección, Promoción de la Salud y Prevención de Enfermedades mediante el desarrollo de conductas saludables y corresponsables en el ámbito comunitario.</t>
  </si>
  <si>
    <t>Contribuir a cerrar las brechas existentes en salud entre diferentes grupos sociales y regionales del país, a través de la instrumentación de proyectos que favorezcan el desarrollo integral de las personas con discapacidad..</t>
  </si>
  <si>
    <t>Contribuir a consolidar las acciones de protección, promoción de la salud y prevención de enfermedades, mediante la atención y prevención de las situaciones de riesgo psicosocial y problemáticas específicas que afrontan las niñas, niños y adolescentes..</t>
  </si>
  <si>
    <t>Contribuir a consolidar las acciones de protección, promoción de la salud y prevención de enfermedades, a través de mejorar las condiciones de vida de las personas y familias en situación de vulnerabilidad</t>
  </si>
  <si>
    <t>Contribuir para asegurar el acceso efectivo a servicios de salud con calidad a través de la atención con Unidades Médicas Móviles a la población que habita en comunidades aisladas y con alta marginación.</t>
  </si>
  <si>
    <t>Contribuir a asegurar el acceso efectivo a servicios de salud con calidad mediante un esquema público de aseguramiento de cobertura amplia en salud, la atención de los niños menores de cinco años de edad, que no sean derechohabientes de alguna insitución de seguridad social para lograr la inclusión e igualdad de oportunidades de todos los menores de cinco años.</t>
  </si>
  <si>
    <t>Contribuir a asegurar el acceso efectivo de los servicios de salud con calidad a través del fortalecimiento de la calidad en las Instituciones Públicas del Sistema Nacional de Salud.</t>
  </si>
  <si>
    <t>Contribuir a cerrar las brechas existentes en salud entre diferentes grupos sociales y regionales del país, mediante la implementación de proyectos tendentes a fortalecer el servicio de asistencia social y asesorías jurídicas; realizar trámites jurídicos y administrativos e intercambio de información para fortalecer los vínculos interinstitucionales en beneficio de la población sujeta de asistencia social; implementar programas sociales para atender eficientemente el maltrato infantil; realizar campañas de difusión con la finalidad de prevenirlo fomentando la cultura de denuncia social en beneficio de las niñas, niños y adolescentes; representarlos jurídicamente ante las autoridades judiciales federales y del fuero común; realizar acciones de colaboración tendentes a su reintegración o inserción familiar.</t>
  </si>
  <si>
    <t>Contribuir a fortalecer el desarrollo de capacidades en hogares en situación de vulnerabilidad, que permitan alcanzar su máximo potencial, a través de la formación de Grupos de Desarrollo que implementen proyectos comunitarios; del mejoramiento de Espacios Alimentarios, y del apoyo a familias, con menores de 6 años, con carencia alimentaria.</t>
  </si>
  <si>
    <t>Contribuir a asegurar la generación y el uso efectivo de los recursos de salud mediante el aseguramiento financiero de la población que carece de seguridad social con el fin de evitar gastos por motivos de salud</t>
  </si>
  <si>
    <t>Contribuir a asegurar la generación y el uso efectivo de los recursos en salud, a través de la ampliación de cobertura de los servicios de salud.</t>
  </si>
  <si>
    <t>Contribuir a cerrar las brechas existentes en salud entre diferentes grupos sociales y regiones del país a través de mejorar el acceso, calidad y seguridad de los servicios de atención médica a las mujeres durante el embarazo, el parto y el puerperio, con la finalidad de reducir la mortalidad materna</t>
  </si>
  <si>
    <t>Contribuir a consolidar las acciones de protección, promoción de la salud y prevención de enfermedades, a través de la implementación de la Estrategia Nacional para la Prevención y Control del Sobrepeso, la Obesidad y la Diabetes para mejorar la salud de la población.</t>
  </si>
  <si>
    <t>Contribuir a consolidar las acciones de protección, promoción de la salud y prevención de enfermedades, mediante la vigilancia epidemiológica, para la detección y control oportunos de enfermedades.</t>
  </si>
  <si>
    <t>Contribuir a asegurar el acceso efectivo a servicios de salud con calidad mediante la transferencia de apoyos financieros a las entidades federativas para las unidades médicas</t>
  </si>
  <si>
    <t>Contribuir a democratizar la productividad laboral, la capacitación y el adiestramiento de los trabajadores, mediante el otorgamiento de cursos de capacitación de manera presencial y a distancia, que impulsen la adquisición y/o el desarrollo de sus capacidades laborales.</t>
  </si>
  <si>
    <t>Contribuir a salvaguardar los derechos de los trabajadores y personas en situación de vulnerabilidad y vigilar el cumplimiento de la normatividad laboral a través de buenas prácticas de inclusión laboral para que mujeres y hombres tengan acceso, permanencia y desarrollo laboral en los centros de trabajo.</t>
  </si>
  <si>
    <t>Garantizar a los trabajadores el derecho a desempeñar sus actividades en entornos laborales que aseguren su vida y salud, mediante la instauración de sistemas de administración en seguridad y salud en los centros de trabajo, que permitan satisfacer los parámetros para ser reconocidos como %u201CEmpresa Segura%u201D, en el marco del Programa de Autogestión en Seguridad y Salud en el Trabajo, PASST.</t>
  </si>
  <si>
    <t>Contribuir a salvaguardar los derechos de los trabajadores y personas en situación de vulnerabilidad y vigilar el cumplimiento de la normatividad laboral, mediante los productos de apoyo a la economía familiar y los servicios de capacitación, asesoría y orientación que ofrece el Comité Nacional Mixto de Protección al Salario</t>
  </si>
  <si>
    <t>Contribuir al impulso del empleo de calidad e intermediar en el mercado laboral para favorecer la empleabilidad, protección social y la ocupación productiva, mediante la vinculación de la oferta y la demanda de empleo y autoempleo</t>
  </si>
  <si>
    <t>Atender en tiempo y forma las solicitudes de Agrupaciones Sindicales de competencia federal a través de los principios de legalidad y servicio publico, otorgando asi certeza juridica a las actuaciones de las mismas, fortaleciendo el Estado de Derecho.</t>
  </si>
  <si>
    <t>Recuperar anualmente el poder adquisitivo del salario mínimo a través de una resolución del H. Consejo de Representantes robusta y respaldada con los estudios económicos que contribuyan a que la decisión asegure la congruencia entre los atributos que la Constitución Política de los Estados Unidos Mexicanos establece al salario mínimo y las condiciones económicas y sociales del país.</t>
  </si>
  <si>
    <t>Contribuir a democratizar la productividad laboral,mediante la ejecución de políticas activas de empleo que mejoran la articulación de actores del mercado laboral para ampliar la colocación</t>
  </si>
  <si>
    <t>Generar condiciones de ocupación que contribuyan a reestablecer las zonas afectadas por situaciones de contingencia laboral.</t>
  </si>
  <si>
    <t>Contribuir a elevar la productividad de los trabajadores, de las empresas y de los productores del país mediante el incremento de sus capacidades, generado por la asistencia técnica, la capacitación y la certificación de competencias.</t>
  </si>
  <si>
    <t>Contribuir al desarrollo de núcleos agrarios mediante acciones que preserven la paz social, procuren justicia agraria y aseguren su organización.</t>
  </si>
  <si>
    <t>Contribuir al fomento del desarrollo de los núcleos agrarios mediante acciones en materia de gobernabilidad; desactivando la conflictividad social agraria, propiciando el restableciendo de la armonía social e incidiendo en las condiciones para la regularización de la propiedad.</t>
  </si>
  <si>
    <t>Promover el ordenamiento y la planeación territorial como articuladores del bienestar de las personas y el uso eficiente del suelo, mediante la regularización de la tenecia de la tierra y el ordenamiento de la propiedad rural.</t>
  </si>
  <si>
    <t>Contribuir al ordenamiento y a la planeación territorial, como articuladores del bienestar de las personas y el uso eficiente del suelo, mediante la realización de asientos registrales que otorguen seguridad jurídica y documental, garantizando el ejercicio de los derechos de los sujetos agrarios.</t>
  </si>
  <si>
    <t>Contribuir al fomento de los nucleos agrarios mediante la formación de capital humano y social para el desarrollo comunitario.</t>
  </si>
  <si>
    <t>Contribuir a la mejora de la gestión pública, mediante el asesoramiento jurídico en materia agraria, territorial, urbana y vivienda, de la Secretaría y del Sector, se encuentren apegados a derecho.</t>
  </si>
  <si>
    <t>Contribuir a fomentar el desarrollo de los núcleos agrarios, mediante la implementación de Programas en el sector agrario</t>
  </si>
  <si>
    <t>Contribuir al ordenamiento y a la planeación territorial como articuladores del bienestar de las personas y el uso eficiente del suelo, mediante la integración, actualización y disponibilidad de la información de los núcleos agrarios en plataformas tecnológicas.</t>
  </si>
  <si>
    <t>Contribuir a fomentar el acceso a la vivienda mediante soluciones habitacionales bien ubicadas, dignas y de acuerdo a estándares de calidad internacional, a través de la instrumentación de estrategias entre los distintos actores del sector</t>
  </si>
  <si>
    <t>Contribuir a fortalecer la política de desarrollo territorial y urbano, mediante la generación de estrategias, lineamientos e instrumentos que realicen o apliquen las Unidades Responsables y Ejecutoras.</t>
  </si>
  <si>
    <t>Contribuir al desarrollo y a la elevación del bienestar social de los pobladores de los asentamientos humanos irregulares, mediante el otorgamiento de seguridad jurídica sobre la tenecia de sus opredios</t>
  </si>
  <si>
    <t>Contribuir al mejoramiento de las condiciones de habitabilidad de los hogares asentados en las zonas de actuación del programa, a través de la regeneración urbana y el desarrollo comunitario, promoviendo el derecho a la ciudad</t>
  </si>
  <si>
    <t>Contribuir a consolidar ciudades incluyentes; a través de acciones de vivienda digna para mejorar las condiciones habitacionales de los hogares en situación de pobreza.</t>
  </si>
  <si>
    <t>Contribuir a consolidar el acceso a la vivienda digna; a través de acciones de vivienda para disminuir el rezago en el sector rural.</t>
  </si>
  <si>
    <t>Contribuir a consolidar ciudades compactas, productivas, competitivas, incluyentes y sustentables, que faciliten la movilidad y eleven la calidad de vida de sus habitantes, mediante el rescate de espacios públicos urbanos en condición de deterioro, abandono o inseguridad y sean utilizados preferentemente por la población en situación de riesgo, que mejore el desarrollo urbano ordenado, el entorno e imagen de las ciudades y la percepción de seguridad ciudadana.</t>
  </si>
  <si>
    <t>Contribuir a fomentar el acceso a la vivienda mediante soluciones habitacionales bien ubicadas, dignas y de acuerdo a estándares de calidad internacional, a través de la generación e instrumentación de esquemas de financiamiento y subsidio para soluciones habitacionales.</t>
  </si>
  <si>
    <t>Contribuir a fomentar el desarrollo de los núcleos agrarios mediante la generación de ingreso de los jóvenes a través de la implementación de empresas rurales productivas.</t>
  </si>
  <si>
    <t>Contribuir al ordenamiento y planeación territorial de los centros de población,ciudades y zonas metropolitanas.Mediante el proceso de regularización que les permita acceder a la formalidad y a la seguridad jurídica de sus lotes, en la tenencia de la tierra.</t>
  </si>
  <si>
    <t>Contribuir a incentivar el crecimiento ordenado de los asentamientos humanos, a través del fortalecimiento de la prevención de riesgos en los municipios, con acciones que reduzcan el impacto de fenómenos naturales..</t>
  </si>
  <si>
    <t>Contribuir a consolidar ciudades compactas, productivas, competitivas, incluyentes y sustentables, que faciliten la movilidad y eleven la calidad de vida de sus habitantes, mediante apoyos para la organización social y el rescate de áreas comunes, que mejore las condiciones de bienestar de las personas que viven en unidades habitacionales de interés social, la imagen urbana y el aprovechamiento del espacio.</t>
  </si>
  <si>
    <t>Contribuir a promover el Ordenamiento Territorial y la planeación territorial como articuladores del bienestar de las personas y el uso eficiente del suelo, mediante acciones de ordenamiento territorial que impulsen el desarrollo sustentable de las actividades económicas para generar riqueza y elevar la calidad de vida de la población.</t>
  </si>
  <si>
    <t>Contribuir a consolidar ciudades compactas, productivas, competitivas, incluyentes y sustentables, mediante apoyos que faciliten la movilidad y eleven la calidad de vida de sus habitantes.</t>
  </si>
  <si>
    <t>Contribuir a fomentar el desarrollo de los núcleos agrarios mediante la disminución del rezago en infraestructura comunitaria de las localidades rurales con población menor a los 2,500 habitantes con alto y muy alto rezago social.</t>
  </si>
  <si>
    <t>Contribuir al ordenamiento y la planeación territorial mediante la regularización y certificación de la propiedad social, otorgando seguridad documental a los sujetos de derecho.</t>
  </si>
  <si>
    <t>Contribuir a la integración de las regiones a los procesos de desarrollo para disminuir las disparidades regionales, mediante la coordinación intersectorial, interinstitucional y entre los tres niveles de gobierno; para la implementación y funcionamiento de la Política Nacional de Desarrollo Regional.</t>
  </si>
  <si>
    <t>1. Contribuir a la modernización de los Registros Públicos de la Propiead y/o los Catastros, mediante la implementación de modelos que permitan su homolgación.</t>
  </si>
  <si>
    <t>Contribuir a consolidar ciudades compactas, productivas, competitivas, incluyentes y sustentables, que faciliten la movilidad y eleven la calidad de vida de sus habitantes, mediante el fortalecimiento de la normatividad local en materia de vivienda y su entorno</t>
  </si>
  <si>
    <t>Contribuir a fortalecer la gestión integral y sustentable del agua, garantizando su acceso a la población y a los ecosistemas, mediante el abasto de agua potable a la Zona Metropolitana de la Ciudad de México (ZMCM).</t>
  </si>
  <si>
    <t>1 Contribuir a fortalecer la gestión integral y sustentable del agua, garantizando su acceso a la población y a los ecosistemas mediante el suministro de agua desinfectada</t>
  </si>
  <si>
    <t>Contribuir a la comprensión de los problemas ambientales mediante la prestación de servicios de educación, capacitación y comunicación educativa para incrementar la participación de la sociedad en la solución de los mismos.</t>
  </si>
  <si>
    <t>Contribuir a Fortalecer la gestión integral y sustentable del agua, garantizando su acceso a la población y a los ecosistemas a través de la inclusión de cuencas y acuíferos con disponibilidad de agua actualizada en acuerdos y decretos propuestos para su publicación, que servirán como base para la administración del recurso hídrico.</t>
  </si>
  <si>
    <t>Contribuir a Incrementar la resiliencia a efectos del cambio climático y disminuir las emisiones de compuestos y gases de efecto invernadero, mediante información meteorológica confiable para la toma de decisiones, dirigida a las autoridades y a la población en general.</t>
  </si>
  <si>
    <t>Contribuir a fortalecer la gestion integral y sustentable del agua garantizando su acceso a la poblacion y a los ecosistemas, mediante el abastecimiento en la demanda de agua en bloque a la industria de la zona.</t>
  </si>
  <si>
    <t>Contribuir a desarrollar, promover y aplicar instrumentos de política, información, investigación, educación, capacitación, participación y derechos humanos para fortalecer la gobernanza ambiental mediante información, conocimiento, recomendaciones y tecnologías para la sustentabilidad ambiental</t>
  </si>
  <si>
    <t>Contribuir a detener y revertir la pérdida de capital natural y la contaminación del agua, aire y suelo mediante la protección de la superficie forestal.</t>
  </si>
  <si>
    <t>Contribuir a desarrollar y promover instrumentos de política, información, investigación, educación, capacitación, participación y derechos humanos para fortalecer la gobernanza ambiental mediante la generación y diseminación de información y conocimiento para influir con evidencia científica en la toma de decisiones en las materias de investigación del INECC.</t>
  </si>
  <si>
    <t>Contribuir a recuperar la funcionalidad de cuencas y paisajes a través de la conservación, restauración y aprovechamiento sustentable del patrimonio natural, así como a la conservación de la diversidad genética, mediante la aplicación de mejores prácticas de gestión ambiental y el fortalecimiento de capacidades en el nivel local.</t>
  </si>
  <si>
    <t>Contribuir a fortalecer la gestión integral y sustentable del agua, garantizando su acceso a la población y a los ecosistemas, mediante la administración de las aguas nacionales y sus bienes públicos inherentes aplicando instrumentos normativos</t>
  </si>
  <si>
    <t>Contribuir a Recuperar la funcionalidad de cuencas y paisajes a través de la conservación, restauración y aprovechamiento sustentablemente del patrimonio natural mediante la regulación ambiental.</t>
  </si>
  <si>
    <t>Contribuir a desarrollar, promover y aplicar instrumentos de política, información, investigación, educación, capacitación, participación y derechos humanos para fortalecer la gobernanza ambiental, mediante la procuración del cumplimiento de la normatividad ambiental a nivel nacional.</t>
  </si>
  <si>
    <t>Contribuir a recuperar la funcionalidad de cuencas y paisajes a través de la conservación, restauración y aprovechamiento sustentable del patrimonio natural mediante el instrumento de Áreas Naturales Protegidas</t>
  </si>
  <si>
    <t>Contribuir a fortalecer la gestión integral y sustentable del agua garantizando su acceso a la población y a los ecosistemas a través de la agilización de las inscripciones en el Sistema Integral de Administración del Agua</t>
  </si>
  <si>
    <t>Contribuir a incrementar la resiliencia ante fenómenos hidrometeorológicos, a través de la implementación del Programa nacional de prevención contra contingencias hidráulicas (PRONACCH), que contempla la realización de la delimitación de zonas federales dentro de su componente: "determinación del territorio inundable".</t>
  </si>
  <si>
    <t>Contribuir a fortalecer la gestión integral y sustentable del agua, garantizando su acceso a la población y a los ecosistemas, mediante la utilización del trámite electrónico y los servicios de los Bancos del Agua por los usuarios</t>
  </si>
  <si>
    <t>Contribuir a fortalecer la gestión integral y sustentable del agua, garantizando su acceso a la población y a los ecosistemas, mediante el cumplimiento de la Ley de Aguas Nacionales por los usuarios</t>
  </si>
  <si>
    <t>F. Contribuir a la promoción del crecimiento sostenido y sustentable de bajo carbono con equidad y socialmente incluyente, a través de la implementación de instrumentos que permitan incrementar la eficiencia recaudatoria en materia de aguas nacionales y sus bienes públicos inherentes.</t>
  </si>
  <si>
    <t>Contribuir a la reducción de emisiones de contaminantes a la atmósfera, mediante el desarrollo e implantación de instrumentos de gestión para el control de las emisiones a la atmósfera</t>
  </si>
  <si>
    <t>Contribuir a detener y revertir la pérdida del capital natural y la contaminación del agua, aire y suelo a través del fomento y regulación de las actividades económicas y sociales para la protección del medio ambiente y recursos naturales</t>
  </si>
  <si>
    <t>Contribuir a fortalecer la gestión integrada y sustentable del agua, garantizando su acceso a la población y a los ecosistemas, mediante la construcción de infraestructura hidráulica de almacenamiento y abastecimiento de agua potable.</t>
  </si>
  <si>
    <t>Contribuir a fortalecer la gestión integral y sustentable del agua, garantizando su acceso a la población y a los ecosistemas, mediante el cumplimiento del programa definido de proyectos para su realización.</t>
  </si>
  <si>
    <t>Contribuir a fortalecer la gestión integrada y sustentable del agua, garantizando su acceso a la población y a los ecosistemas, mediante la rehabilitación de las presas y estructuras de cabeza operadas por la CONAGUA.</t>
  </si>
  <si>
    <t>Contribuir a incrementar la seguridad hídrica ante sequias e inundaciones mediante, la construcción de infraestructura hidráulica de protección a centros de población y áreas productivas.</t>
  </si>
  <si>
    <t>Contribuir a fortalecer la gestión integrada y sustentable del agua, garantizando su acceso a la población y a los ecosistemas, mediante la construcción de infraestructura hidráulica de drenaje y saneamiento en el Valle de México.</t>
  </si>
  <si>
    <t>Contribuir a incrementar la seguridad hidríca ante sequías e inundaciones mediante la construcción de infraestructura hidráulica de protección en programas hídricos integrales.</t>
  </si>
  <si>
    <t>Contribuir a fortalecer la gestión integral y sustentable del agua, garantizando su acceso a la población mediante la expansión de la infraestructura hidroagrícola, dando como resultado la incorporación de nuevas áreas al riego y temporal tecnificado a la agricultura.</t>
  </si>
  <si>
    <t>Contribuir a fortalecer la gestión integral y sustentable del agua, garantizando su acceso a la población y a los ecosistemas, mediante el rescate y recuperación de áreas degradadas en el Proyecto Lago de Texcoco</t>
  </si>
  <si>
    <t>Contribuir a incrementar la resiliencia a efectos del cambio climático y disminuir las emisiones de compuestos y gases de efecto invernadero, mediante el fortalecimiento de la infraestructura para la protección ambiental</t>
  </si>
  <si>
    <t>Contribuir a fortalecer el ambiente de negocios en el que operan las empresas y los productores mediante la infraestructura hidroagrícola conservada y modernizada en los distritos de riego, en beneficio de sus usuarios.</t>
  </si>
  <si>
    <t>Contribuir a lograr una gestión integrada y sustentable del agua, mediante la administración y gestión, sustentada en la planeación.</t>
  </si>
  <si>
    <t>Contribuir a desarrollar y promover instrumentos de política, información, investigación, educación, capacitación, participación ciudadana y derechos humanos para fortalecer la gobernanza ambiental mediante la dirección, programación, monitoreo, evaluación y acompañamiento a las Unidades Responsables que integran el Sector Ambiental.</t>
  </si>
  <si>
    <t>Contribuir a incrementar la resiliencia a efectos del cambio climático y disminuir las emisiones de compuestos y gases de efecto invernadero</t>
  </si>
  <si>
    <t>Contribuir para recuperar la funcionalidad de cuencas y paisajes a través de la conservación, restauración y aprovechamiento sustentable del patrimonio natural en las Áreas Naturales Protegidas, zonas de influencia y otras modalidades para la conservación, mediante el fomento actividades productivas alternativas apropiadas a las características de cada región y el fortalecimiento de las capacidades locales para la gestión de su desarrollo.</t>
  </si>
  <si>
    <t>Contribuir a fortalecer la gestión integral y sustentable del agua, garantizando su acceso a la población y a los ecosistemas mediante el incremento de agua desinfectada</t>
  </si>
  <si>
    <t>Contribuir a promover y facilitar el crecimiento sostenido y sustentable de bajo carbono con equidad y socialmente incluyente mediante la protección del bienestar socioeconómico de la población afectada por situaciones adversas que afectan su patrimonio o disminuyen sus ingresos.</t>
  </si>
  <si>
    <t>Contribuir a Fortalecer la gestión integral y sustentable del agua, garantizando su acceso a la población y a los ecosistemas, con servicios formales de agua potable y alcantarillado en zonas urbanas.</t>
  </si>
  <si>
    <t>Contribuir a fortalecer la gestión integral y sustentable del agua, garantizando su acceso a la población y a los ecosistemas, mediante la construcción y ampliación de sistemas de agua potable y alcantarillado en localidades rurales.</t>
  </si>
  <si>
    <t>Contribuir a fortalecer el ambiente de negocios en el que operan las empresas y los productores mediante la infraestructura hidroagrícola, conservada, modernizada y/o tecnificada por las organizaciones de usuarios de los distritos de riego.</t>
  </si>
  <si>
    <t>Contribuir a fortalecer el ambiente de negocios en el que operan las empresas y los productores, mediante acciones de rehabilitación y modernización de infraestructura hidroagrícola en unidades de riego.</t>
  </si>
  <si>
    <t>Contribuir a detener y revertir la pérdida del capital natural y la contaminación del agua, aire y suelo, mediante el tratamiento del agua residual municipal colectada.</t>
  </si>
  <si>
    <t>Contribuir a recuperar la funcionalidad de cuencas y paisajes a través de la conservación, restauración y aprovechamiento sustentablemente del patrimonio natural, mediante la incorporación de superficie forestal a esquemas de aprovechamiento sustentable y desarrollo de capacidades locales.</t>
  </si>
  <si>
    <t>Contribuir a fortalecer la gestión integrada y sustentable del agua, garantizando su acceso a la población y a los ecosistemas, mediante la inversión de recursos en la realización de acciones de mejoramiento de eficiencia.</t>
  </si>
  <si>
    <t>Contribuir al fortalecimiento del manejo integral y sustentable del recurso hídrico, garantizando su acceso seguro a la población y los ecosistemas, mediante la aportación de recursos para realizar obras hidráulicas necesarias para el abastecimiento de agua potable, drenaje y saneamiento en el Valle de México.</t>
  </si>
  <si>
    <t>Contribuir a detener y revertir la pérdida de capital natural y la contaminación del agua, aire y suelo, mediante el apoyo de recursos presupuestarios a la infraestructura de saneamiento.</t>
  </si>
  <si>
    <t>Contribuir a la recuperación de la funcionalidad de cuencas y paisajes a través de la conservación, restauración y aprovechamiento sustentable del patrimonio natural mediante la conservación de la vaquita marina</t>
  </si>
  <si>
    <t>Contribuir a fortalecer la gestión integral y sustentable del agua, garantizando su acceso a la población y a los ecosistemas, a través de una cultura del uso responsable del agua.</t>
  </si>
  <si>
    <t>Contribuir a detener y revertir la pérdida de capital natural y la contaminación del agua, aire y suelo a través de la gestión integral de los residuos sólidos urbanos y de manejo especial en el país.</t>
  </si>
  <si>
    <t>Contribuir a fortalecer la gobernanza ambiental, a través de apoyar la participación ciudadana en los Consejos de Cuenca.</t>
  </si>
  <si>
    <t>Contribuir a fortalecer el ambiente de negocios en el que operan las empresas y los productores mediante el respaldo económico a las organizaciones de usuarios por parte del "Fondo de Garantías para el Uso Eficiente del Agua" cuando soliciten financiamiento a intermediarios financieros.</t>
  </si>
  <si>
    <t>Contribuir a recuperar la funcionalidad de cuencas y paisajes a través de la conservación, restauración y aprovechamiento sustentable del patrimonio natural, mediante el manejo y conservación de las especies silvestres.</t>
  </si>
  <si>
    <t>Contribuir a detener y revertir la pérdida de capital natural y la contaminación del agua, aire y suelo mediante el fortalecimiento institucional de las dependencias ambientales estatales</t>
  </si>
  <si>
    <t>Desarrollar y promover instrumentos de política, información, investigación, educación, capacitación, participación ciudadana y derechos humanos para fortalecer la gobernanza ambiental</t>
  </si>
  <si>
    <t>Contribuir para recuperar la funcionalidad de cuencas y paisajes a través de la conservación, restauración y aprovechamiento sustentable del patrimonio natural mediante acciones comunitarias de protección y preservación de los recursos naturales Áreas Naturales Protegidas, zonas de influencia y otras modalidades para la conservación.</t>
  </si>
  <si>
    <t>Contribuir a recuperar la funcionalidad de cuencas y paisajes a través de la conservación, restauración y aprovechamiento sustentable del patrimonio natural mediante la conservación y recuperación de las especies en riesgo y su hábitat</t>
  </si>
  <si>
    <t>Contribuir a fortalecer la gestión integral y sustentable del agua, garantizando su acceso a la población y a los ecosistemas mediante otorgamiento de apoyos económicos para la renuncia del volumen de agua concesionado para uso agrícola a las asociaciones civiles de usuarios, donde éstos volúmenes son superiores en un 20% a la disponibilidad de las fuentes de abastecimiento.</t>
  </si>
  <si>
    <t>Contribuir a recuperar la funcionalidad de cuencas y paisajes a través de la conservación, restauración y aprovechamiento sustentable del patrimonio natural, mediante el pago de apoyos económicos directos a comunidades rurales e indígenas para el mantenimiento y recuperación de razas y variedades de maíz criollo y sus parientes silvestres en sus entornos naturales.</t>
  </si>
  <si>
    <t>Contribuir a fortalecer la gestión integral y sustentable el agua, garantizando su acceso a la población y a los ecosistemas mediante apoyos especiales a las superficies afectadas por las aguas tratadas no retornadas en el distrito de riego 026 Bajo Río San Juan y la transmisión temporal de derechos en el distritos de riego, 014 Río Colorado, B.C. y Son.; la realización de eventos de capacitación; a nuevos directivos; y la elaboración de proyectos ejecutivos y/o modernización de la infraestructura para cumplir compromisos de gobierno.</t>
  </si>
  <si>
    <t>Contribuir a detener y revertir la pérdida de capital natural y la contaminación del agua, aire y suelo mediante el otorgamiento de incentivos a los organismos operadores para la operación de plantas de tratamiento de aguas residuales municipales existentes.</t>
  </si>
  <si>
    <t>Recuperar la funcionalidad de cuencas y paisajes a través de la conservación, restauración y aprovechamiento sustentable del patrimonio natural y la ejecución de proyectos de monitoreo biológico en Áreas Naturales Protegidas</t>
  </si>
  <si>
    <t>Contribuir a recuperar la funcionalidad de cuencas y paisajes a través de la conservación, restauración y aprovechamiento sustentable del patrimonio natural de las Áreas Naturales Protegidas mediante la formulación de sus Programas de Manejo</t>
  </si>
  <si>
    <t>Contribuir a recuperar la funcionalidad de cuencas y paisajes a través de la conservación, restauración y aprovechamiento sustentablemente del patrimonio natural, mediante la incorporación de la superficie forestal y preferentemente forestal a esquemas de manejo del territorio.</t>
  </si>
  <si>
    <t>Contribuir a fortalecer la gestión integral y sustentable del agua, garantizando su acceso a la población y a los ecosistemas, mediante el mejoramiento de los servicios de agua potable y alcantarillado.</t>
  </si>
  <si>
    <t>Contribuir al logro de una procuración de justicia eficaz y eficiente mediante la obtención de sentencias condenatorias a favor de la sociedad</t>
  </si>
  <si>
    <t>Contribuir al fortalecimiento de la confianza en las instituciones de Procuración de Justicia a través de la obtención de sentencias condenatorias en materia de delincuencia organizada a favor de la sociedad.</t>
  </si>
  <si>
    <t>Contribuir al logro de una procuración de justicia eficaz y eficiente a través de la obtención de sentencias condenatorias en materia de delitos federales especializados</t>
  </si>
  <si>
    <t>Contribuir al logro de una procuración de justicia eficaz y eficiente a través de la defensa de los intereses de la Federación.</t>
  </si>
  <si>
    <t>Contribuir a fortalecer la confianza ciudadana en la instituciones de Procuración de Justicia a través de la defensa a los derechos humanos en la actuación de la Procuraduría General de la República.</t>
  </si>
  <si>
    <t>Contribuir al logro de una procuración de justicia eficaz y eficiente mediante la difusión de conocimientos en materia de ciencias penales.</t>
  </si>
  <si>
    <t>Contribuir al logro de una procuración de justicia eficaz y eficiente a través de la obtención de sentencias condenatorias en materia de delitos electorales.</t>
  </si>
  <si>
    <t>Contribuir a la reducción de la impunidad a través de la detección y sanción de conductas irregulares del personal de la Institución.</t>
  </si>
  <si>
    <t>Contribuir a la reducción de la impunidad mediante la certificación del personal de la Institución para el desempeño de sus funciones.</t>
  </si>
  <si>
    <t>Contribuir al aprovechamiento sustentable de la energía mediante la gestión, promoción y difusión, normalización, así como el seguimiento y evaluación de las acciones para el uso eficiente de la energía a los diversos sectores de la población</t>
  </si>
  <si>
    <t>Contribuir a optimizar la operación y expansión de la infraestructura eléctrica nacional mediante la operación de las centrales de generación.</t>
  </si>
  <si>
    <t>Contribuir a optimizar la operación y expansión de infraestructura eléctrica nacional mediante el suministro de combustibles a las centrales termoeléctricas de CFE.</t>
  </si>
  <si>
    <t>Contribuir a garantizar la seguridad energética en materia de Gas L.P. a través del cumplimiento de las disposiciones jurídicas aplicables por parte de la industria de Gas L.P., excepto ductos.</t>
  </si>
  <si>
    <t>Contribuir al desarrollo de la Industria Energética del país en los sectores eléctricos e hidrocarburos mediante la aplicación del marco regulatorio que promueva la eficiencia económica y energética, garantizando la seguridad, confiabilidad y continuidad de los servicios.</t>
  </si>
  <si>
    <t>Contribuir a elevar la producción de hidrocarburos mediante la dictaminación de proyectos para garantizar su conveniencia y viabilidad de largo plazo.</t>
  </si>
  <si>
    <t>Contribuir a la seguridad energética del país en materia de hidrocarburos mediante una adecuada coordinación de la planificación y supervisión del aprovechamiento del gas presente en los yacimientos.</t>
  </si>
  <si>
    <t>Contribuir a que los sectores doméstico, comercial, industrial y de servicios mejoren bajo criterios de eficiencia y sustentabilidad en el uso de la energía que produzcan, transformen o consuman, según sea el caso, a través de información disponible en materia de energía.</t>
  </si>
  <si>
    <t>Contribuir a que las instalaciones eléctricas de los usuarios, así como las obras e instalaciones de generación y transmisión de energía eléctrica, cumplan con la normatividad aplicable y la política energética, mediante visitas de verificación, inspección y supervisión, respectivamente, realizadas por la Secretaría de Energía, así como a través del seguimiento, análisis y evaluación de las operaciones del suministrador.</t>
  </si>
  <si>
    <t>Contribuir a elevar la producción diaria de crudo y gas natural mediante la evaluación, verificación y validación de reservas.</t>
  </si>
  <si>
    <t>Contribuir a mejorar el estado de salud de la población que carece de acceso a los servicios de salud y se encuentra en condiciones de marginación, mediante la prestación de servicios de salud, con énfasis en la prevención de riesgos y daños y la participación de la comunidad</t>
  </si>
  <si>
    <t>Contribuir a fortalecer el cumplimiento efectivo de los derechos sociales que potencíen las capacidades de las personas en situación de pobreza, a través de acciones que incidan positivamente en la alimentación, la salud y la educación, mediante el acceso a leche de calidad, apoyando la economía de los hogares beneficiarios del Programa de Abasto Social de Leche.</t>
  </si>
  <si>
    <t>Contribuir a la construcción de una sociedad igualitaria mediante políticas que fomenten el ejercicio de los derechos y el desarrollo humano integral de las personas adultas mayores.</t>
  </si>
  <si>
    <t>Contribuir a la construcción de una sociedad igualitaria mediante acciones que fomenten la incorporación equitativa de los jóvenes al desarrollo</t>
  </si>
  <si>
    <t>Contribuir a la construcción de una sociedad igualitaria mediante políticas que fomenten el ejercicio de los derechos y promuevan el desarrollo de personas con discapacidad</t>
  </si>
  <si>
    <t>Contribuir al cumplimiento efectivo de derechos sociales que potencíen las capacidades de salud y alimentación de las personas en situación de pobreza, a través del acceso al consumo de leche fortificada de calidad.</t>
  </si>
  <si>
    <t>Contribuir a fortalecer el cumplimiento efectivo de los derechos sociales que potencien las capacidades de alimentación de las personas en situación de pobreza a través del abastecimiento a las localidades de alta y muy alta marginación con productos básicos y complementarios económicos y de calidad.</t>
  </si>
  <si>
    <t>Contribuir a mejorar el ingreso de las personas en situación de pobreza mediante el apoyo y desarrollo de proyectos productivos.</t>
  </si>
  <si>
    <t>Contribuir a mejorar las fuentes de ingreso de los artesanos mexicanos, mediante el desarrollo de proyectos productivos sostenibles que fomenten la actividad empresarial.</t>
  </si>
  <si>
    <t>Contribuir a fortalecer la participación social en el impulso al desarrollo comunitario a través de la coordinación de proyectos de infraestructura social, servicios comunitarios y proyectos productivos cofinanciados por los tres ordenes de gobierno y organizaciones de mexicanos en el extranjero</t>
  </si>
  <si>
    <t>Contribuir al fortalecimiento de la participación social a través del impulso a actores sociales que favorezcan la inclusión social de los grupos en situación de vulnerabilidad</t>
  </si>
  <si>
    <t>Contribuir al bienestar socioeconómico de la población afectada en situaciones adversas que afectan su patrimonio o disminuyen sus ingresos, mediante apoyos otorgados por su participación en proyectos o acciones de beneficio social o comunitario.</t>
  </si>
  <si>
    <t>Contribuir a fortalecer el cumplimiento efectivo de los derechos sociales que potencien las capacidades de las personas en situación de pobreza a través de acciones que favorecen el desarrollo de las capacidades asociadas a la alimentación, salud y educación de las familias en condición de pobreza y que limitan la reproducción intergeneracional de la pobreza.</t>
  </si>
  <si>
    <t>Contribuir a fortalecer el cumplimiento efectivo de los derechos sociales que potencien las capacidades de las personas en situación de pobreza, a través de acciones que mejoren el acceso económico a la alimentación de las familias en condición de pobreza.</t>
  </si>
  <si>
    <t>Contribuir a la construcción de una sociedad igualitaria mediante la prevención y atención de la violencia contra las mujeres.</t>
  </si>
  <si>
    <t>Dotar de esquemas de seguridad social que protejan el bienestar socioeconómico de madres que trabajan, buscan empleo o estudian y para padres solos mediante apoyos que hagan accesibles los servicios de cuidado y atención infantil.</t>
  </si>
  <si>
    <t>Contribuir a la creación de una sociedad igualitaria con acceso irrestricto al bienestar social y al pleno uso de los derechos de todas las personas, mediante la entrega de apoyos económicos y de seguridad social a personas de 65 años o más que no reciben ingresos por concepto de pago de jubilación o pensión de tipo contributivo.</t>
  </si>
  <si>
    <t>Contribuir a proveer un entorno adecuado en los territorios definidos como Zonas de Atención Prioritaria rurales y localidades de muy alta y alta marginación en municipios de media marginación a través de la reducción de los rezagos asociados a las carencias por servicios básicos, calidad y espacios de la vivienda e infraestructura social comunitaria</t>
  </si>
  <si>
    <t>Contribuir a la dotación de esquemas de seguridad social que protejan el bienestar socioeconómico de las madres jefas de familia en condición de vulnerabilidad, así como a su hijos en edad escolar, mediante la incorporación de jefas de familia en condición de vulnerabilidad a un seguro de vida.</t>
  </si>
  <si>
    <t>Contribuir al cumplimiento efectivo de los derechos sociales que potencien las capacidades de alimentación de las personas en situación de pobreza, a través de la instalación y operación de Comedores Comunitarios.</t>
  </si>
  <si>
    <t>Contribuir a fortalecer las ventajas competitivas de la oferta turística mediante asistencia mecánica de emergencia, información turística y primeros auxilios entregados oportunamente a los turistas en carretera a destinos turísticos</t>
  </si>
  <si>
    <t>Contribuir a facilitar el financiamiento y la inversión público-privada en proyectos con potencial turístico mediante los servicios de conservación y mantenimiento de calidad en los Centros Integralmente Planeados (CIPs).</t>
  </si>
  <si>
    <t>Contribuir a impulsar la promoción turística para la diversificación de mercados y el desarrollo y crecimiento del sector mediante el aumento en la llegada de turistas que dé como resultado una mayor derrama económica.</t>
  </si>
  <si>
    <t>Contribuir a facilitar el financiamiento y la inversión público - privada en proyectos con potencial turístico mediante el incentivo a las inversiones para el desarrollo del Sector.</t>
  </si>
  <si>
    <t>Contribuir al desarrollo sustentable de los destinos turísticos y ampliar los beneficios sociales y económicos de las comunidades receptoras mediante el desarrollo e implementación de un modelo de gestión basado en criterios de competitividad y sustentabilidad</t>
  </si>
  <si>
    <t>Contribuir a fortalecer las ventajas competitivas de la oferta turística mediante la generación de estrategias de innovación por líneas de producto</t>
  </si>
  <si>
    <t>Contribuir al aumento de la competitividad del sector mediante el incremento en la calidad de la operación de los prestadores de servicios turísticos.</t>
  </si>
  <si>
    <t>Contribuir a facilitar el financiamiento y la inversión público - privada en proyectos con potencial turístico mediante el desarrollo de los nuevos* proyectos del FONATUR.</t>
  </si>
  <si>
    <t>Contribuir a facilitar el financiamiento y la inversión público - privada en proyectos con potencial turístico mediante el desarrollo de los otros* pryectos del FONATUR.</t>
  </si>
  <si>
    <t>Contribuir a facilitar el financiamiento y la inversión público - privada en proyectos con potencial turístico mediante el mantenimiento y operación de los proyectos del FONATUR.</t>
  </si>
  <si>
    <t>Contribuir a transformar el sector turístico y fortalecer esquemas de colaboración y corresponsabilidad para aprovechar el potencial turístico mediante políticas públicas y estrategias de desarrollo turístico integral acordes con la Política Nacional Turística.</t>
  </si>
  <si>
    <t>Contribuir a fortalecer las ventajas competitivas de la oferta turística mediante la mejora de las capacidades, habilidades e información de los prestadores de servicios turísticos.</t>
  </si>
  <si>
    <t>Contribuir a fortalecer las ventajas competitivas de la oferta turística mediante el desarrollo de obras de infraestructura y equipamiento suficiente para el desarrollo turístico sustentable.</t>
  </si>
  <si>
    <t>Contribuir a Asegurar la calidad de los aprendizajes en la educación básica y la formación integral de todos los grupos de la población.</t>
  </si>
  <si>
    <t>Contribuir a Fortalecer la calidad y pertinencia de la educación media superior, superior y formación para el trabajo, a fin de que contribuyan al desarrollo de México.</t>
  </si>
  <si>
    <t>Asegurar mayor cobertura, inclusión y equidad educativa entre todos los grupos de la población para la construcción de una sociedad más justa.</t>
  </si>
  <si>
    <t>Contribuir a Asegurar mayor cobertura, inclusión y equidad educativa entre todos los grupos de la población para la construcción de una sociedad más justa.</t>
  </si>
  <si>
    <t>Contribuir a optimizar el uso de los recursos en la APF, mediante la construcción, adecuación y mantenimiento de la infraestructura, que promueva el mejor uso de los inmuebles a cargo de la SFP.</t>
  </si>
  <si>
    <t>Contribuir al impulso de un gobierno abierto a través de políticas públicas en materia de transparencia, cultura de la legalidad y participación ciudadana.</t>
  </si>
  <si>
    <t>Asegurar la calidad de los aprendizajes en la educación básica y la formación integral de todos los grupos de la población</t>
  </si>
  <si>
    <t>Contribuir a la disminución de la Razón de mortalidad materna mediante la transferencia de recursos del Fondo de aportaciones para los servicios de salud.</t>
  </si>
  <si>
    <t>Contribuir a construir un entorno digno que propicie el desarrollo mediante el financiamiento de obras de infraestructura social básica en las localidades con alto o muy alto nivel de rezago social y las pertenecientes a las Zonas de Atención Prioritaria.</t>
  </si>
  <si>
    <t>Asegurar mayor cobertura, inclusión y equidad educativa entre todos los grupos de la población para la construcción de una sociedad más justa</t>
  </si>
  <si>
    <t>Contribuir a mejorar las condiciones de seguridad pública en la entidad federativa mediante el fortalecimiento de las instituciones en materia de control de confianza, profesionalización, información, comunicaciones, entre otros temas prioritarios.</t>
  </si>
  <si>
    <t>Contribuir a la protección, defensa, promoción, observancia, estudio y divulgación de los derechos humanos mediante el cumplimiento de la estrategia institucional</t>
  </si>
  <si>
    <t>Contribuir a la protección de los derechos humanos mediante la satisfacción de la población por los servicios de atención recibidos en oficinas centrales</t>
  </si>
  <si>
    <t>Contribuir a la protección de los derechos humanos mediante la prestación de servicios de atención al público en oficinas foráneas y atención a personas migrantes</t>
  </si>
  <si>
    <t>Contribuir a la protección de los derechos humanos mediante el cumplimiento de las autoridades responsables a las recomendaciones emitidas y las conciliaciones planteadas por la Comisión Nacional de los Derechos Humanos originadas por expedientes de queja</t>
  </si>
  <si>
    <t>Contribuir a la protección de los derechos humanos mediante el cumplimiento de las Recomendaciones emitidas por la Comisión Nacional de los Derechos Humanos, originadas por expedientes de inconformidad</t>
  </si>
  <si>
    <t>Contribuir a la protección y promoción de los derechos humanos de las víctimas del delito mediante la prestación de servicios victimológicos</t>
  </si>
  <si>
    <t>Contribuir a la prevención de la tortura y los tratos crueles, inhumanos o degradantes en lugares de detención mediante la supervisión y notificación de las irregularidades detectadas en lugares de detención.</t>
  </si>
  <si>
    <t>Contribuir a la protección de los derechos humanos de las personas que cumplen sentencia en centros penitenciarios nacionales o en el extranjero mediante la resolución de casos propuestos ante autoridades competentes</t>
  </si>
  <si>
    <t>Contribuir a la protección de los Derechos Humanos de Indígenas en reclusión mediante acciones de gestión, asesoría y difusión en la materia</t>
  </si>
  <si>
    <t>Contribuir a la protección y respeto de los derechos humanos mediante los servicios de promoción y orientación de los derechos de los niños, familia, adolescentes y personas adultas mayores</t>
  </si>
  <si>
    <t>Contribuir a la protección y respeto de los derechos humanos mediante los servicios de orientación y capacitación en materia de VIH y/o SIDA</t>
  </si>
  <si>
    <t>Contribuir a la mejora de la igualdad de género y de los derechos humanos de las mujeres mediante la promoción y difusión de los derechos humanos con perspectiva de igualdad de género, así como de la observancia de la política nacional en la materia</t>
  </si>
  <si>
    <t>Contribuir al respeto de los derechos humanos de víctimas y posibles víctimas de trata de personas; así como periodistas y defensores de los derechos humanos, por parte de las autoridades, a través de actividades de promoción y defensa de sus derechos</t>
  </si>
  <si>
    <t>Contribuir a la promoción de los derechos humanos mediante actividades de capacitación y vínculos de colaboración interinstitucional que fomentan el conocimiento en la materia</t>
  </si>
  <si>
    <t>Contribuir a la consolidación del derecho internacional en materia de derechos humanos mediante el fortalecimiento de la cooperación internacional de los organismos de protección promoción de los derechos humanos</t>
  </si>
  <si>
    <t>Contribuir a la promoción de los derechos humanos mediante la emisión de información hacia la sociedad acerca las funciones y alcance de la Comisión Nacional de los Derechos Humanos</t>
  </si>
  <si>
    <t>Contribuir al fortalecimiento de la cultura y conocimiento de los derechos humanos mediante el estudio, promoción y difusión en la materia</t>
  </si>
  <si>
    <t>Contribuir al respeto de los derechos humanos de las personas recluidas en los centros penitenciarios y de reinserción social mediante la evaluación obtenida de las visitas de supervisión penitenciaria</t>
  </si>
  <si>
    <t>Contribuir con la promoción, protección y supervisión de la aplicación y el cumplimiento de la convención sobre los derechos de las personas con discapacidad, mediante acciones de difusión, atenciones, asesorías, orientaciones en materia de los derechos humanos de las personas con discapacidad.</t>
  </si>
  <si>
    <t>Contribuir a la protección de los derechos humanos mediante la generación y difusión de la información, acerca de la distribución de la incidencia de violaciones de los derechos humanos en México</t>
  </si>
  <si>
    <t>Contribuir a la protección de los derechos humanos mediante la notificación escrita a las víctimas de presuntas violaciones a los derechos humanos acerca de la tramitación y conclusión de los expedientes</t>
  </si>
  <si>
    <t>Contribuir a la promoción de los derechos humanos laborales mediante la reducción en el grado de vulnerabilidad de las personas económicamente activas</t>
  </si>
  <si>
    <t>Contribuir a la promoción de los derechos humanos económicos, culturales y ambientales mediante el fomento de su respeto, reflejado en el resultado de México en el Índice de Presencia Global</t>
  </si>
  <si>
    <t>Contribuir a la protección de los derechos humanos mediante la atención de controversias jurídicas que permitan la observancia y salvaguarda a niveles constitucional y legal</t>
  </si>
  <si>
    <t>Contribuir a la protección de los derechos humanos mediante el impulso al cumplimiento de las Recomendaciones</t>
  </si>
  <si>
    <t>Contribuir a hacer del desarrollo científico, tecnológico y la innovación pilares para el progreso económico y social sostenible mediante la transferencia y el aprovechamiento del conocimiento.</t>
  </si>
  <si>
    <t>Contribuir a hacer del desarrollo científico, tecnológico y la innovación pilares para el progreso económico y social sostenible, mediante el impulso al desarrollo de las vocaciones y capacidades científicas, tecnológicas y de innovación locales.</t>
  </si>
  <si>
    <t>Contribuir a hacer del desarrollo científico, tecnológico y la innovación pilares para el progreso económico y social sostenible, mediante la transferencia y el aprovechamiento del conocimiento</t>
  </si>
  <si>
    <t>Contribuir a hacer del desarrollo científico, tecnológico y la innovación pilares para el progreso económico y social sostenible mediante el fortalecimiento de la infraestructura científica y tecnológica</t>
  </si>
  <si>
    <t>Contribuir a hacer del desarrollo científico, tecnológico y la innovación pilares para el progreso económico y social sostenible, mediante la planeación, formulación, diseño, implementación y evaluación de las políticas públicas de fomento a la ciencia, la tecnología y la innovación.</t>
  </si>
  <si>
    <t>Contribuir a hacer del desarrollo científico, tecnológico y la innovación pilares para el progreso económico y social sostenible mediante la formacion y fortalecimiento del capital humano de alto nivel</t>
  </si>
  <si>
    <t>Contribuir a hacer del desarrollo científico, tecnológico y la innovación pilares para el progreso económico y social sostenible mediante la formación y fortalecimiento del capital humano de alto nivel</t>
  </si>
  <si>
    <t>Contribuir a hacer del desarrollo científico, tecnológico y la innovación pilares para el progreso económico y social sostenible mediante el fortalecimiento de la infraestructura científica y tecnológica del país.</t>
  </si>
  <si>
    <t>Contribuir a hacer del desarrollo científico, tecnológico y la innovación pilares para el progreso económico y social sostenible mediante la formación y fortalecimiento de capital humano de alto nivel.</t>
  </si>
  <si>
    <t>Contribuir a avanzar en la construcción de un Sistema Nacional de Salud Universal bajo la rectoría de la Secretaría de Salud mediante el cobro eficiente de las cuotas obrero patronales</t>
  </si>
  <si>
    <t>Mejorar la calidad y calidez de los servicios que brinda el Instituto en beneficio de los derechohabientes.</t>
  </si>
  <si>
    <t>Contribuir a consolidar las acciones de protección, promoción de la salud y prevención de enfermedades, mediante la administración de biológicos inmunizantes.</t>
  </si>
  <si>
    <t>Contribuir a consolidar las acciones de protección, promoción de la salud y prevención de enfermedades, para incidir en la reducción de la morbilidad y mortalidad de enfermedades diarreicas</t>
  </si>
  <si>
    <t>Contribuir a consolidar las acciones de protección, promoción de la salud y prevención de enfermedades, mediante la detección oportuna de enfermedades transmisibles y crónico degenerativas.</t>
  </si>
  <si>
    <t>Contribuir a consolidar las acciones de protección, promoción de la salud y prevención de enfermedades, a través del otorgamiento de acciones de capacitación y/o mensajes sobre temas relacionados con la prevención de enfermedades y el autocuidado de su salud.</t>
  </si>
  <si>
    <t>Contribuir a cerrar las brechas existentes en salud entre diferentes grupos sociales y regiones del país, mediante la mejora en el control prenatal.</t>
  </si>
  <si>
    <t>Contribuir a cerrar las brechas existentes en salud entre diferentes grupos sociales y regiones del país, mediante la vigilancia del crecimiento y desarrollo de menores de 5 años.</t>
  </si>
  <si>
    <t>Contribuir a consolidar las acciones de protección, promoción de la salud y prevención de enfermedades, mediante la disminución de la presencia de caries y enfermedades periodontales.</t>
  </si>
  <si>
    <t>Contribuir a asegurar el acceso efectivo a servicios de salud con calidad mediante el otorgamiento de consultas externas generales.</t>
  </si>
  <si>
    <t>Contribuir a asegurar el acceso efectivo a servicios de salud con calidad mediante el otorgamiento de consulta externa especializada.</t>
  </si>
  <si>
    <t>Contribuir a asegurar el acceso efectivo a servicios de salud con calidad mediante el otorgamiento de atención médica quirúrgica en unidades de segundo nivel.</t>
  </si>
  <si>
    <t>Contribuir a asegurar el acceso efectivo a servicios de salud con calidad mediante el otorgamiento de atención médica quirúrgica en unidades de tercer nivel.</t>
  </si>
  <si>
    <t>Contribuir a asegurar el acceso efectivo a servicios de salud con calidad mediante la resolución de la urgencia médica.</t>
  </si>
  <si>
    <t>Contribuir a cerrar las brechas existentes en salud entre diferentes grupos sociales y regiones del país, mediante el otorgamiento de consultas y sesiones de rehabilitación.</t>
  </si>
  <si>
    <t>Contribuir a asegurar la generación y el uso efectivo de los recursos en salud, a través del fortalecimiento de la investigación científica y tecnológica, orientada a los principales problemas de salud de los derechohabientes del Instituto, con enfoque de priorización.</t>
  </si>
  <si>
    <t>Contribuir a asegurar la generación y el uso efectivo de los recursos en salud mediante la formación y capacitación de recursos humanos, profesionales y técnicos del área de la salud y carreras afines en el Instituto.</t>
  </si>
  <si>
    <t>Contribuir a asegurar la generación y el uso efectivo de los recursos en salud mediante el mantenimiento del equipo médico y electromecánico y la conservación de los inmuebles.</t>
  </si>
  <si>
    <t>Contribuir a asegurar el acceso efectivo a servicios de salud con calidad, a través del surtimiento de los medicamentos adquiridos.</t>
  </si>
  <si>
    <t>Contribuir a construir una sociedad igualitaria donde exista acceso al bienestar social mediante programas de activación física y deporte para atender las diversas necesidades de la población derechohabiente.</t>
  </si>
  <si>
    <t>Contribuir a construir una sociedad igualitaria donde exista acceso irrestricto al bienestar social, a través de la promoción de actividades culturales.</t>
  </si>
  <si>
    <t>Contribuir a construir una sociedad igualitaria donde exista acceso irrestricto al bienestar social, a través de la promoción de actividades turísticas.</t>
  </si>
  <si>
    <t>Contribuir a construir una sociedad igualitaria donde exista acceso irrestricto al bienestar social, a través del otorgamiento de servicios integrales (deportivos, culturales, ocupacionales y recreativos) a pensionados.</t>
  </si>
  <si>
    <t>Contribuir a construir una sociedad igualitaria donde exista acceso irrestricto al bienestar social mediante la oferta de servicios funerarios de calidad y a precios accesibles.</t>
  </si>
  <si>
    <t>Contribuir a mejorar la gestión pública gubernamental en la administración pública federal mediante cursos de capacitación para el desarrollo profesional y personal.</t>
  </si>
  <si>
    <t>Contribuir a incorporar políticas de igualdad de género y fortalecer su institucionalización en la cultura organizacional, mediante un enfoque de igualdad respeto a los derechos humanos y la no discriminación entre las trabajadoras y los trabajadores del ISSSTE.</t>
  </si>
  <si>
    <t>Contribuir a salvaguardar los derechos de los trabajadores y personas en situación de vulnerabilidad y vigilar el cumplimiento de la normatividad laboral mediante el otorgamiento de préstamos personales.</t>
  </si>
  <si>
    <t>Contribuir a dotar de esquemas de seguridad social que protejan el bienestar socioeconómico de la población en situación de carencia o pobreza mediante el otorgamiento de servicios de atención asistencial, educativa y nutricional a sus hijos.</t>
  </si>
  <si>
    <t>Contribuir a construir una sociedad igualitaria donde exista acceso irrestricto al bienestar social a través de programas de apoyo para la adquisición de productos básicos y de consumo para el hogar.</t>
  </si>
  <si>
    <t>Contribuir a construir una sociedad igualitaria donde exista acceso irrestricto al bienestar social, a través de programas de apoyo para la adquisición de medicinas y productos farmacéuticos.</t>
  </si>
  <si>
    <t>Contribuir a fomentar el desarrollo sustentable de los destinos turísticos y ampliar los beneficios económicos de las comunidades receptoras a través del otorgamiento de servicios turísticos a los derechohabientes con una mayor diversificación a precios accesibles.</t>
  </si>
  <si>
    <t>Contribuir a una sociedad igualitaria donde exista acceso irrestricto al bienestar social a través de la sensibilización y concientización de los derechohabientes en la atención a personas con discapacidad.</t>
  </si>
  <si>
    <t>Contribuir a asegurar la generación y el uso efectivo de los recursos en salud mediante el fortalecimiento de la infraestructura fisica</t>
  </si>
  <si>
    <t>Contribuir a impulsar un gobierno abierto que fomente la rendición de cuentas en la APF mediante la digitalización del patrimonio documental de México.</t>
  </si>
  <si>
    <t>Contribuir a promover y fortalecer la gobernabilidad democrática mediante proporcionar servicios de comunicación y divulgación confiable y de calidad a la Administración Publica Federal.</t>
  </si>
  <si>
    <t>Contribuir a desarrollar políticas integrales de población y migración, que contribuyan a la inclusión, la prosperidad y el ejercicio de derechos mediante la protección y asistencia institucional que brinda la Coordinación General de la Comisión Mexicana de Ayuda a Refugiados a los solicitantes del reconocimiento de la condición de refugiado, refugiados y beneficiarios de protección complementaria</t>
  </si>
  <si>
    <t>Contribuir a desarrollar políticas integrales de población y migración, que contribuyan a la inclusión, la prosperidad y el ejercicio de derechos mediante el fortalecimiento de la cultura de migración, elevando los niveles del servicio migratorio, garantizando una gestión migratoria eficiente.</t>
  </si>
  <si>
    <t>Contribuir a promover y fortalecer la gobernabilidad democrática mediante la resolución de conflictos laborales a través del Tribunal Federal de Conciliación y Arbitraje</t>
  </si>
  <si>
    <t>Contribuir a desarrollar políticas integrales de población y migración, que contribuyan a la inclusión, la prosperidad y el ejercicio de derechos mediante La consolidación de la base de datos que alimentará el Sistema Nacional de Identificación Personal (SNIP)</t>
  </si>
  <si>
    <t>Contribuir a garantizar el respeto y protección de los derechos humanos, reducir la discriminación y la violencia contra las mujeres mediante la coordinación de la política nacional de prevención, atención, sanción y erradicación de la violencia contra las mujeres para reducir la violencia de género.</t>
  </si>
  <si>
    <t>Contribuir a mejorar las condiciones de seguridad y justicia mediante la realización de operativos y mecanismos de disuasión y de prevención del delito con otras instituciones policiales de los tres órdenes de gobierno, en las tareas de restablecimiento de la paz y el orden públicos</t>
  </si>
  <si>
    <t>Contribuir a mejorar las condiciones de seguridad y justicia mediante la prestación de servicios de protección federal</t>
  </si>
  <si>
    <t>Contribuir a mejorar las condiciones de seguridad y justicia mediante la realización de operativos y acciones para la prevención y el combate a los delitos.</t>
  </si>
  <si>
    <t>Contribuir a mejorar las condiciones de seguridad y justicia mediante la preparación y puesta en libertad de internos sentenciados del fuero federal</t>
  </si>
  <si>
    <t>Contribuir a mejorar las condiciones de seguridad y justicia mediante la aplicación de la encuesta de percepción de la población respecto a los servicios que proporcionan los prestadores de servicios de seguridad privada.</t>
  </si>
  <si>
    <t>Contribuir a coordinar el Sistema Nacional de Protección Civil para salvaguardar a la población, sus bienes y entorno ante fenómenos perturbadores mediante el fortalecimiento de las capacidades institucionales y la coordinación internacional, con una alta cooperación y trabajo colaborativo entre las partes del Sistema, al gestionar de manera integral los riesgos.</t>
  </si>
  <si>
    <t>Contribuir a promover y fortalecer la gobernabilidad democrática mediante el acuerdo y el diálogo entre los tres órdenes de gobierno, los actores sociales y los ciudadanos y sus organizaciones</t>
  </si>
  <si>
    <t>Contribuir a promover y fortalecer la gobernabilidad democrática mediante acciones que impulsen la participación ciudadana y el desarrollo democrático y cívico en el país.</t>
  </si>
  <si>
    <t>Contribuir a garantizar el respeto y protección de los derechos humanos, reducir la discriminación y la violencia contra las mujeres mediante la reducción de casos de violaciones a derechos humanos en trámite y del conocimiento de esta Unidad.</t>
  </si>
  <si>
    <t>Contribuir a promover y fortalecer la gobernabilidad democrática mediante la actualización y verificación del cumplimiento del orden normativo en materia de radio televisión cinematografía así como de juegos y sorteos y la revisión, evaluación y autorización de los programas anuales de comunicación social de las Dependencias y Entidades de la Administración Pública Federal</t>
  </si>
  <si>
    <t>Contribuir a desarrollar políticas integrales de población y migración, que contribuyan a la inclusión, la prosperidad y el ejercicio de derechos mediante la utilización de variables e insumos sociodemográficos en la formulación y ejecución de los Planes y Programas de los tres órdenes de gobierno</t>
  </si>
  <si>
    <t>Contribuir a promover y fortalecer la gobernabilidad democrática mediante las asesorías, opiniones y dictámenes en materia jurídica a los servidores públicos de la Institución, Unidades Administrativas, Órganos Desconcentrados y Entidades del Sector, así como en el análisis y dictamen de anteproyectos, proyectos de iniciativa de leyes, decretos legislativos, reglamentos y demás disposiciones normativas en los que la Secretaria tenga injerencia, ademas de representar a la Secretaria de Gobernación en asuntos contenciosos, de procedimientos constitucionales y amparo.</t>
  </si>
  <si>
    <t>Contribuir a mejorar las condiciones de seguridad y justicia mediante El proceso de transición al nuevo Sistema de Justicia Penal acusatorio-adversarial, y el impulso a la implementación y operación de la reforma en las entidades federativas de México.</t>
  </si>
  <si>
    <t>Contribuir a mejorar las condiciones de seguridad y justicia mediante el fortalecimiento de las instituciones de seguridad pública</t>
  </si>
  <si>
    <t>Contribuir a garantizar el respeto y protección de los derechos humanos, reducir la discriminación y la violencia contra las mujeres mediante la generación de acuerdos entre los integrantes de la Comisión Intersecretarial para Prevenir, Sancionar y Erradicar los Delitos en Materia de Trata de Personas y para la Protección y Asistencia a las Víctimas de estos Delitos.</t>
  </si>
  <si>
    <t>Contribuir a promover y fortalecer la gobernabilidad democrática mediante La vinculación política e institucional permanentes que coadyuven a generar consensos con el Poder Legislativo Federal y las Legislaturas de las Entidades Federativas.</t>
  </si>
  <si>
    <t>Contribuir a garantizar el respeto y protección de los derechos humanos, reducir la discriminación y la violencia contra las mujeres mediante el Mecanismo para la Protección de Personas Defensoras de Derechos Humanos y Periodistas en situación de riesgo</t>
  </si>
  <si>
    <t>Contribuir a promover y fortalecer la gobernabilidad democrática mediante acciones de atención completadas para la conducción de la política nacional en materia religiosa</t>
  </si>
  <si>
    <t>Contribuir a desarrollar políticas integrales de población y migración, que contribuyan a la inclusión, la prosperidad y el ejercicio de derechos mediante la mejora en las condiciones de bienestar de los migrantes</t>
  </si>
  <si>
    <t>Contribuir a promover y fortalecer la gobernabilidad democrática mediante la resolución de conflictos en la atención a las demandas de personas, comunidades u organizaciones indígenas, por medio de acciones coordinadas con funcionarios de los Tres ordenes de Gobierno y los poderes Legislativo y Judicial, y armonizar el marco jurídico con los tratados nacionales e internacionales en materia de derechos de los Pueblos Indígenas.</t>
  </si>
  <si>
    <t>Contribuir a mejorar las condiciones de seguridad y justicia mediante la promoción del fortalecimiento de las instituciones de seguridad pública.</t>
  </si>
  <si>
    <t>Contribuir a garantizar el respeto y protección de los derechos humanos, reducir la discriminación y la violencia contra las mujeres mediante la realización de eventos para difundir las políticas y cultura en materia de derechos humanos que asegure el respeto, protección, promoción y garantía de éstos, para fomentar la colaboración con las entidades federativas y dependencias de la administración pública federal.</t>
  </si>
  <si>
    <t>Contribuir a mejorar las condiciones de seguridad y justicia mediante la implementación del Programa Nacional.</t>
  </si>
  <si>
    <t>Contribuir a garantizar el respeto y protección de los derechos humanos, reducir la discriminación y la violencia contra las mujeres mediante un cambio cultural para posicionar el tema de la no discriminación y la igualdad en la sociedad.</t>
  </si>
  <si>
    <t>Contribuir a mejorar las condiciones de seguridad y justicia mediante los tiempos de operación del BUS de integración de Plataforma México.</t>
  </si>
  <si>
    <t>Contribuir a mejorar las condiciones de seguridad y justicia mediante la política de socorro de ley, basada en la manutención de internos del fuero federal recluidos en Centros Penitenciarios Estatales, Municipales y del Distrito Federal</t>
  </si>
  <si>
    <t>Contribuir a desarrollar políticas integrales de población y migración, que contribuyan a la inclusión, la prosperidad y el ejercicio de derechos mediante la adopción del Formato Único de Acta de Nacimiento</t>
  </si>
  <si>
    <t>Contribuir a mejorar las condiciones de seguridad y justicia mediante el fortalecimiento de las instituciones de seguridad pública en los municipios beneficiarios del SUBSEMUN</t>
  </si>
  <si>
    <t>Contribuir a mejorar las condiciones de seguridad y justicia mediante el fortalecimiento de las instituciones de seguridad pública en materia de mando policial</t>
  </si>
  <si>
    <t>Contribuir a mejorar las condiciones de seguridad y justicia mediante el impulso a la Implementación del Sistema Penal Acusatorio y la firma de convenios con las entidades federativas.</t>
  </si>
  <si>
    <t>Contribuir a mejorar las condiciones de seguridad y justicia mediante la organización y participación de la ciudadanía</t>
  </si>
  <si>
    <t>Contribuir a proteger los intereses y derechos de las personas mexicanas en el extranjero, fomentando así la inclusión en el país mediante el fomento de su participación en los espacios de reunión del IME.</t>
  </si>
  <si>
    <t>Contribuir a proteger los intereses y derechos de las personas mexicanas en el extranjero, fomentando así la inclusión en el país mediante Contribuir a velar por los intereses y defensa de los derechos de los mexicanos en el extranjero, mediante la atención de casos de asistencia y protección consular.</t>
  </si>
  <si>
    <t>Contribuir a proteger los intereses y derechos de las personas mexicanas en el extranjero, fomentando así la inclusión en el país mediante la prestación de servicios de documentación consular y migratoria por parte de las representaciones de México en el exterior.</t>
  </si>
  <si>
    <t>Contribuir a proteger los intereses y derechos de las personas mexicanas en el extranjero, fomentando así la inclusión en el país mediante mediante el apoyo de la toma de decisiones en materia de derecho internacional.</t>
  </si>
  <si>
    <t>Contribuir a impulsar relaciones bilaterales que contribuyan a ampliar la presencia de México en el mundo mediante el fortalecimiento de las relaciones politicas y de cooperación con los países fronterizos.</t>
  </si>
  <si>
    <t>Contribuir a promover a México mediante la difusión de sus fortalezas y oportunidades en materia económica, turística y cultural mediante actividades de difusión y cursos de capacitación en materia de diplomacia, política exterior y promoción económica, turística y cultural dirigidos a miembros del Servicio Exterior Mexicano, personal de las representaciones en el exterior, de la Secretaría de Relaciones Exteriores y personas de interés.</t>
  </si>
  <si>
    <t>Contribuir a proteger los intereses y derechos de las personas mexicanas en el extranjero, fomentando así la inclusión en el país mediante El impulso de asuntos de interés para México en los ámbitos bilateral y multilateral.</t>
  </si>
  <si>
    <t>Contribuir a impulsar una política de cooperación internacional para el desarrollo en beneficio de México y de otros países mediante la coordinación y ejecución de la cooperación internacional para el desarrollo ampliando la presencia de México en el exterior.</t>
  </si>
  <si>
    <t>Contribuir a contribuir activamente en los foros multilaterales en torno a temas de interés para México y el mundo mediante instrumentos internacionales suscritos por el Presidente o el Titular del Ramo a nombre del Estado mexicano</t>
  </si>
  <si>
    <t>Contribuir a contribuir activamente en los foros multilaterales en torno a temas de interés para México y el mundo mediante el desarrollo de actividades de debate, difusión y partición activa en los esfuerzos de la comunidad internacional para ampliar la vigencia de los valores y principios democráticos, los derechos humanos</t>
  </si>
  <si>
    <t>Contribuir a impulsar relaciones bilaterales que contribuyan a ampliar la presencia de México en el mundo mediante el impulso de asuntos de interés para México en el ámbito bilateral y regional.</t>
  </si>
  <si>
    <t>Contribuir a contribuir activamente en los foros multilaterales en torno a temas de interés para México y el mundo mediante la participación de funcionarios de alto nivel en la toma de decisiones multilaterales y la participar activa en los esfuerzos de la comunidad internacional para ampliar la vigencia de los valores y principios democráticos, los derechos humanos y el desarrollo sustentable.</t>
  </si>
  <si>
    <t>Contribuir a contribuir activamente en los foros multilaterales en torno a temas de interés para México y el mundo mediante el desarrollo de actividades de debate y difusión y partición activa en los esfuerzos de la comunidad internacional para ampliar la vigencia de los valores y principios democráticos, los derechos humanos</t>
  </si>
  <si>
    <t>Contribuir a contribuir activamente en los foros multilaterales en torno a temas de interés para México y el mundo mediante la participación en las negoiciaciones internacionales encaminadas a mejorar la eficiencia, la eficacia y la transparencia de los organismos internacionales.</t>
  </si>
  <si>
    <t>Contribuir a fomentar un gasto eficiente, que promueva el crecimiento, el desarrollo y la productividad dentro de un marco de rendición de cuentas mediante la producción de impresos valorados, no valorados, numerados y de seguridad que requieran las Dependencias y Entidades de la Administración Pública Federal</t>
  </si>
  <si>
    <t>Contribuir a fomentar un gasto eficiente, que promueva el crecimiento, el desarrollo y la productividad dentro de un marco de rendición de cuentas mediante el apoyo económico en las actividades a cargo del Ejecutivo Federal en el campo de la Asistencia Pública destinando para ese fin, parte de los recursos que obtenga mediante la celebración de sorteos con premios en efectivo una vez deducido el monto de los premios, reintegros y gastos de Administración, así como el importe que se asigne para formar e incrementar las reservas y garantías.</t>
  </si>
  <si>
    <t>Contribuir a ejercer una política fiscal responsable que fomente el desarrollo económico mediante la administración eficiente, eficaz y transparente de los fondos y valores de la propiedad o al cuidado del Gobierno Federal en cuentas de la Tesorería</t>
  </si>
  <si>
    <t>Contribuir a fomentar un gasto eficiente, que promueva el crecimiento, el desarrollo y la productividad dentro de un marco de rendición de cuentas mediante el ejercicio del derecho a la información de los mexicano a través de la trasmisión de mensajes noticiosos a suscriptores y público en general, vía internet y sus redes sociales</t>
  </si>
  <si>
    <t>Contribuir a contar con un sistema hacendario que genere más recursos, sea simple, progresivo y que fomente la formalidad mediante El acceso de la sociedad al Acervo Cultural a cargo de la SHCP.</t>
  </si>
  <si>
    <t>Contribuir a fomentar la inclusión, educación, competencia y transparencia de los sistemas financiero, asegurador y de pensiones para incrementar su penetración y cobertura, a la vez que mantengan su solidez y seguridad mediante acciones preventivas y correctivas para una mejor interacción entre los Usuarios y las Instituciones.</t>
  </si>
  <si>
    <t>Contribuir a contar con un sistema hacendario que genere más recursos, sea simple, progresivo y que fomente la formalidad mediante el control de la operación aduanera.</t>
  </si>
  <si>
    <t>Contribuir a contar con un sistema hacendario que genere más recursos, sea simple, progresivo y que fomente la formalidad mediante la recaudación de las contribuciones federales.</t>
  </si>
  <si>
    <t>Contribuir a contar con un sistema hacendario que genere más recursos, sea simple, progresivo y que fomente la formalidad mediante garantizar el derecho de los contribuyentes a recibir justicia en materia fiscal, en el orden federal.</t>
  </si>
  <si>
    <t>Contribuir a fomentar un gasto eficiente, que promueva el crecimiento, el desarrollo y la productividad dentro de un marco de rendición de cuentas mediante Contribuir al acceso de las víctimas al ejercicio efectivo de sus derechos mediante la ayuda, asistencia, atención y reparación integral.</t>
  </si>
  <si>
    <t>Contribuir a varios objetivos mediante un servicio de radiodifusión sin fines de lucro asegurando el acceso al mayor número de personas en cada una de las entidades federativas a contenidos que promuevan la integración nacional, la formación educativa, cultural y cívica, la igualdad entre mujeres y hombres.</t>
  </si>
  <si>
    <t>Contribuir a ampliar el crédito de la Banca de Desarrollo facilitando el acceso a servicios financieros en sectores estratégicos, con una mayor participación del sector privado mediante el financiamiento de las actividades económicas en el medio rural, con especial énfasis en áreas prioritarias para impulsar el crecimiento económico, y el desarrollo de Productores, Empresas Rurales y Empresas de Intermediación Financiera</t>
  </si>
  <si>
    <t>Contribuir a fomentar la inclusión, educación, competencia y transparencia de los sistemas financiero, asegurador y de pensiones para incrementar su penetración y cobertura, a la vez que mantengan su solidez y seguridad mediante la oferta de productos y servicios de BANSEFI.</t>
  </si>
  <si>
    <t>Contribuir a ampliar el crédito de la Banca de Desarrollo facilitando el acceso a servicios financieros en sectores estratégicos, con una mayor participación del sector privado mediante la oferta y canalización de productos y servicios a precios competitivos para el comercio exterior, con un mayor impulso hacia las pequeñas y medianas empresas, la ampliación de la red de intermediarios financieros y la atención de las solicitudes de crédito recibidas.</t>
  </si>
  <si>
    <t>Contribuir a ampliar el crédito de la Banca de Desarrollo facilitando el acceso a servicios financieros en sectores estratégicos, con una mayor participación del sector privado mediante el otorgamiento de productos financieros especializados con acompañamiento técnico y mitigación de riesgos a los productores de los sectores agropecuario, forestal, pesquero, alimentario y del medio rural para elevar su productividad</t>
  </si>
  <si>
    <t>Contribuir a preservar y fortalecer la cultura de los Pueblos Indígenas reconociendo su carácter de patrimonio nacional mediante el fortalecimiento de las culturas de los pueblos indígenas con la acción del programa</t>
  </si>
  <si>
    <t>Contribuir a fomentar la inclusión, educación, competencia y transparencia de los sistemas financiero, asegurador y de pensiones para incrementar su penetración y cobertura, a la vez que mantengan su solidez y seguridad mediante la ampliación y el fortalecimiento de la infraestructura (red) bancaria</t>
  </si>
  <si>
    <t>Contribuir a fomentar la inclusión, educación, competencia y transparencia de los sistemas financiero, asegurador y de pensiones para incrementar su penetración y cobertura, a la vez que mantengan su solidez y seguridad mediante la regulación eficiente del Sistema Financiero.</t>
  </si>
  <si>
    <t>Contribuir a fomentar la inclusión, educación, competencia y transparencia de los sistemas financiero, asegurador y de pensiones para incrementar su penetración y cobertura, a la vez que mantengan su solidez y seguridad mediante el estableblecimiento de medidas de detección y prevención de lavado de dinero y financiamiento al terrorismo.</t>
  </si>
  <si>
    <t>Contribuir a fomentar la inclusión, educación, competencia y transparencia de los sistemas financiero, asegurador y de pensiones para incrementar su penetración y cobertura, a la vez que mantengan su solidez y seguridad mediante la coordinación, regulación, inspección y vigilancia de entidades participantes en los Sistemas de Ahorro para el Retiro a fin de fortalecer el funcionamiento del SAR</t>
  </si>
  <si>
    <t>Contribuir a fomentar la inclusión, educación, competencia y transparencia de los sistemas financiero, asegurador y de pensiones para incrementar su penetración y cobertura, a la vez que mantengan su solidez y seguridad mediante Mediante la supervisión de las entidades financieras para que los mercados financieros operen con equidad, transparencia y legalidad en protección de los inversionistas y ahorradores.</t>
  </si>
  <si>
    <t>Contribuir a contar con un sistema hacendario que genere más recursos, sea simple, progresivo y que fomente la formalidad mediante el fortalecimiento de la política de ingresos del sector público.</t>
  </si>
  <si>
    <t>Contribuir a fomentar un gasto eficiente, que promueva el crecimiento, el desarrollo y la productividad dentro de un marco de rendición de cuentas mediante el cumplimiento de los objetivos y metas de los programas presupuestarios</t>
  </si>
  <si>
    <t>Contribuir a contar con un sistema hacendario que genere más recursos, sea simple, progresivo y que fomente la formalidad mediante la asesoría jurídica al Erario Federal y su representación en juicios y procedimientos en los que interviene la Procuraduría Fiscal de la Federación.</t>
  </si>
  <si>
    <t>Contribuir a varios objetivos mediante la profesionalización en igualdad de género, la creación y fortalecimiento de las Unidades de Igualdad de Género, la implementación del Programa de Cultura Institucional, el seguimiento a las erogaciones para la igualdad entre mujeres y hombres, la certificación en igualdad laboral y no discriminación , la armonización de códigos electorales, el apoyo a Organizaciones de la Sociedad Civil, y la elaboración de estudios y evaluaciones con perspectiva de género.</t>
  </si>
  <si>
    <t>Contribuir a impulsar el fortalecimiento del federalismo fiscal para que las Entidades Federativas y Municipios puedan lograr y preservar el equilibrio de sus finanzas públicas mediante el incremento de los montos de los fondos participables e incentivos por colaboración administrativa del año actual con respecto al año anterior a fin de que las entidades federativas y municipios reciban mayores recursos económicos anualmente</t>
  </si>
  <si>
    <t>Contribuir a preservar y fortalecer la cultura de los Pueblos Indígenas reconociendo su carácter de patrimonio nacional mediante políticas públicas pertinentes</t>
  </si>
  <si>
    <t>Contribuir a fomentar la inclusión, educación, competencia y transparencia de los sistemas financiero, asegurador y de pensiones para incrementar su penetración y cobertura, a la vez que mantengan su solidez y seguridad mediante contribuir en el desarrollo del seguro y administración integral de riesgos del sector agropecuario.</t>
  </si>
  <si>
    <t>Contribuir a varios objetivos mediante el fortalecimiento a la transversalidad de la perspectiva de género</t>
  </si>
  <si>
    <t>Contribuir a incrementar el acceso a la alimentación, la salud y la educación a los Pueblos Indígenas mediante apoyos que favorecen la permanencia en el sistema educativo, de la población indígena en edad escolar</t>
  </si>
  <si>
    <t>Contribuir a proveer de vivienda e infraestructura de servicios con un enfoque de sustentabilidad a las comunidades Indígenas mediante la construcción de obras de infraestructura y la edificación de vivienda.</t>
  </si>
  <si>
    <t>Contribuir a fomentar la inclusión, educación, competencia y transparencia de los sistemas financiero, asegurador y de pensiones para incrementar su penetración y cobertura, a la vez que mantengan su solidez y seguridad mediante contribuir al desarrollo del seguro y administración integral de riesgos para la protección de la actividad agropecuaria son seguros paramétricos agrícolas.</t>
  </si>
  <si>
    <t>Contribuir a mejorar el ingreso monetario y no monetario de la población indígena a través del impulso a proyectos productivos mediante la consolidación de sus proyectos productivos.</t>
  </si>
  <si>
    <t>Contribuir a fomentar la inclusión, educación, competencia y transparencia de los sistemas financiero, asegurador y de pensiones para incrementar su penetración y cobertura, a la vez que mantengan su solidez y seguridad mediante la oferta de productos y servicios financieros a la población en localidades de menos de 50 mil habitantes.</t>
  </si>
  <si>
    <t>Contribuir a impulsar el reconocimiento, vigencia de derechos y el acceso a la justicia de los Pueblos Indígenas mediante el fortalecimiento de la población indígena en el ejercicio de sus derechos.</t>
  </si>
  <si>
    <t>Contribuir a incorporar las políticas de igualdad de género en los tres órdenes de gobierno y fortalecer su institucionalización en la cultura organizacional mediante EL CUMPLIMIENTO EN LA ELABORACIÓN DEL PROGRAMA DE IGUALDAD ENTRE MUJERES Y HOMBRES SDN, 2015 PARA LOGRAR UN MÉXICO EN PAZ.</t>
  </si>
  <si>
    <t>Contribuir a impulsar la productividad en el sector agroalimentario mediante inversión en capital físico, humano y tecnológico que garantice la seguridad alimentaria mediante la conclusión de la educación media superior en Ciencias Agropecuarias de los estudiantes.</t>
  </si>
  <si>
    <t>Contribuir a impulsar la productividad en el sector agroalimentario mediante inversión en capital físico, humano y tecnológico que garantice la seguridad alimentaria mediante la formación de estudiantes en educación superior en Ciencias Agropecuarias.</t>
  </si>
  <si>
    <t>Contribuir a impulsar la productividad en el sector agroalimentario mediante inversión en capital físico, humano y tecnológico que garantice la seguridad alimentaria mediante inversión en capital físico, humano y tecnológico que garantice la seguridad alimentaria</t>
  </si>
  <si>
    <t>Contribuir a impulsar la productividad en el sector agroalimentario mediante inversión en capital físico, humano y tecnológico que garantice la seguridad alimentaria mediante la formación de profesionales posgraduados en Ciencias agrícolas, pecuarias , forestales y acuícolas.</t>
  </si>
  <si>
    <t>Contribuir a impulsar la productividad en el sector agroalimentario mediante inversión en capital físico, humano y tecnológico que garantice la seguridad alimentaria mediante inversión en capital físico, humano y tecnológico a través de la adopción de tecnologías por parte de productores y usuarios forestales y agropecuarios</t>
  </si>
  <si>
    <t>Contribuir a impulsar la productividad en el sector agroalimentario mediante inversión en capital físico, humano y tecnológico que garantice la seguridad alimentaria mediante instrumentos para el manejo productivo sustentable y tecnologías puestas a disposición de productores y usuarios vinculados al sector</t>
  </si>
  <si>
    <t>Contribuir a impulsar el aprovechamiento sustentable de los recursos naturales del país mediante operativos de inspección y vigilancia a las pesquerías con regulación</t>
  </si>
  <si>
    <t>Contribuir a impulsar la productividad en el sector agroalimentario mediante inversión en capital físico, humano y tecnológico que garantice la seguridad alimentaria mediante inversión en capital físico, humano y tecnológico que garantice la seguridad alimentaria mediante el ejercicio de los recursos de Apoyo para la operación administrativa de los programas presupuestario.</t>
  </si>
  <si>
    <t>Contribuir a impulsar la productividad en el sector agroalimentario mediante inversión en capital físico, humano y tecnológico que garantice la seguridad alimentaria mediante la implementación de proyectos productivos en actividades prioritarias dirigidos a grupos de mujeres emprendedoras que logran constituirse legalmente.</t>
  </si>
  <si>
    <t>Contribuir a impulsar la productividad en el sector agroalimentario mediante inversión en capital físico, humano y tecnológico que garantice la seguridad alimentaria mediante la implementación de proyectos productivos en actividades productivas dirigidos a grupos de mujeres y hombres que logran constituirse legalmente.</t>
  </si>
  <si>
    <t>Contribuir a impulsar modelos de asociación que generen economías de escala y mayor valor agregado en el sector agroalimentario mediante la inversión en proyectos productivos o estratégicos agrícolas, pecuarios, de pesca y acuícolas</t>
  </si>
  <si>
    <t>Contribuir a impulsar la productividad en el sector agroalimentario mediante inversión en capital físico, humano y tecnológico que garantice la seguridad alimentaria mediante la inversión de las unidades económicas rurales</t>
  </si>
  <si>
    <t>Contribuir a contribuir a erradicar la carencia alimentaria en el medio rural mediante la producción de alimentos en zonas rurales y periurbanas.</t>
  </si>
  <si>
    <t>Contribuir a impulsar la productividad en el sector agroalimentario mediante inversión en capital físico, humano y tecnológico que garantice la seguridad alimentaria mediante el aumento en la producción agrícola de las unidades productivas</t>
  </si>
  <si>
    <t>Contribuir a impulsar la productividad en el sector agroalimentario mediante inversión en capital físico, humano y tecnológico que garantice la seguridad alimentaria mediante el incremento de la producción de alimentos</t>
  </si>
  <si>
    <t>Contribuir a impulsar la productividad en el sector agroalimentario mediante inversión en capital físico, humano y tecnológico que garantice la seguridad alimentaria mediante la disponibilidad pesquera y acuícola.</t>
  </si>
  <si>
    <t>Contribuir a promover mayor certidumbre en la actividad agroalimentaria mediante mecanismos de administración de riesgos mediante incentivos a la comercialización, promoción comercial y fomento a las exportaciones de productos agropecuarios y pesqueros.</t>
  </si>
  <si>
    <t>Contribuir a promover mayor certidumbre en la actividad agroalimentaria mediante mecanismos de administración de riesgos mediante la conservación y mejora de los estatus sanitarios en los estados, zonas o regiones donde se previenen y combaten plagas y enfermedades que afectan la agricultura, ganadería, acuacultura y pesca</t>
  </si>
  <si>
    <t>Contribuir a impulsar la productividad en el sector agroalimentario mediante inversión en capital físico, humano y tecnológico que garantice la seguridad alimentaria mediante la aplicación de innovaciones tecnológicas desarrolladas a través de la investigación</t>
  </si>
  <si>
    <t>Contribuir a promover mayor certidumbre en la actividad agroalimentaria mediante mecanismos de administración de riesgos mediante la conservación y mejora de la condición de sanidad agroalimentaria en el territorio nacional</t>
  </si>
  <si>
    <t>Contribuir a impulsar la productividad en el sector agroalimentario mediante inversión en capital físico, humano y tecnológico que garantice la seguridad alimentaria mediante tecnologías y/o conocimientos para atender las demandas estratégicas de los productores del sector agropecuario, acuícola y pesquero</t>
  </si>
  <si>
    <t>Contribuir a impulsar la productividad en el sector agroalimentario mediante inversión en capital físico, humano y tecnológico que garantice la seguridad alimentaria mediante el incremento de la innovación y tecnología aplicadas por los productores en el sector pecuario.</t>
  </si>
  <si>
    <t>Contribuir a impulsar la productividad en el sector agroalimentario mediante inversión en capital físico, humano y tecnológico que garantice la seguridad alimentaria mediante el fortalecimiento de capacidades para el control de la abeja africana y la varroasis en los productores apícolas.</t>
  </si>
  <si>
    <t>Contribuir a impulsar la productividad en el sector agroalimentario mediante inversión en capital físico, humano y tecnológico que garantice la seguridad alimentaria mediante la integración productiva, comercialización y desarrollo tecnológico del sector pesquero y acuícola.</t>
  </si>
  <si>
    <t>Contribuir a impulsar la productividad en el sector agroalimentario mediante inversión en capital físico, humano y tecnológico que garantice la seguridad alimentaria mediante información oportuna y confiable para la toma de decisiones de los agentes económicos</t>
  </si>
  <si>
    <t>Contribuir a impulsar la productividad en el sector agroalimentario mediante inversión en capital físico, humano y tecnológico que garantice la seguridad alimentaria mediante la generación de información oportuna y veraz a través de los sistemas de información generados en el Comité Nacional para el Desarrollo Sustentable de la Caña de Azúcar.</t>
  </si>
  <si>
    <t>Contribuir a desarrollar una infraestructura de transporte y logística multimodal que genere costos competitivos, mejore la seguridad e impulse el desarrollo económico y social mediante la consolidación o modernización de los ejes troncales transversales y longitudinales; a través de nuevos esquemas de financiamiento con la participación de la iniciativa privada, que impulsen el desarrollo económico de los principales centros de población y producción.</t>
  </si>
  <si>
    <t>Contribuir a contar con servicios logísticos de transporte oportunos, eficientes y seguros que incrementen la competitividad y productividad de las actividades económicas mediante la Formación, Actualización y Capacitación permanentemente del personal dedicado a las actividades marítimo portuarias y fomentar el desarrollo de la Marina Mercante.</t>
  </si>
  <si>
    <t>Contribuir a desarrollar una infraestructura de transporte y logística multimodal que genere costos competitivos, mejore la seguridad e impulse el desarrollo económico y social mediante la creación de nueva infraestructura portuaria</t>
  </si>
  <si>
    <t>Contribuir a contar con servicios logísticos de transporte oportunos, eficientes y seguros que incrementen la competitividad y productividad de las actividades económicas mediante la capacidad de garantizar la disponibilidad de los servicios de ayudas a la navegación aérea y el cumplimiento de los estándares internacionales.</t>
  </si>
  <si>
    <t>Contribuir a desarrollar una infraestructura de transporte y logística multimodal que genere costos competitivos, mejore la seguridad e impulse el desarrollo económico y social mediante su conservación, modernización y mantenimiento en condiciones de uso seguro y eficiente.</t>
  </si>
  <si>
    <t>Contribuir a ampliar la cobertura y el acceso a mejores servicios de comunicaciones en condiciones de competencia mediante la diversificación y modernizacion de los servicios postales que favorecen la inclusión social y facilitan la actividad económica de los habitantes de México</t>
  </si>
  <si>
    <t>Contribuir a ampliar la cobertura y el acceso a mejores servicios de comunicaciones en condiciones de competencia mediante la prestación de servicios integrales de telecomunicaciones, comunicación telegráfica y financieros básicos en todo el país; y así coadyuvar a cerrar la brecha financiera y digital donde existe demanda insatisfecha de cobertura de servicios de comunicaciones y financieros básicos.</t>
  </si>
  <si>
    <t>Contribuir a desarrollar integralmente y a largo plazo al sector con la creación y adaptación de tecnología y la generación de capacidades nacionales mediante la realización de investigación, estudios, proyectos, normas para la infraestructura y capacitación en materia de transporte</t>
  </si>
  <si>
    <t>Contribuir a contar con servicios logísticos de transporte oportunos, eficientes y seguros que incrementen la competitividad y productividad de las actividades económicas mediante la rehabilitación y conservación de las vías que conforman el sistema ferroviario nacional.</t>
  </si>
  <si>
    <t>Contribuir a desarrollar una infraestructura de transporte y logística multimodal que genere costos competitivos, mejore la seguridad e impulse el desarrollo económico y social mediante la operación del Aeropuerto Internacional de la Ciudad de México conforme a los estándares de la Organización de Aviación Civil Internacional.</t>
  </si>
  <si>
    <t>Contribuir a desarrollar integralmente y a largo plazo al sector con la creación y adaptación de tecnología y la generación de capacidades nacionales mediante el desarrollo de infraestructura, ciencia y tecnología espaciales</t>
  </si>
  <si>
    <t>Contribuir a contar con servicios logísticos de transporte oportunos, eficientes y seguros que incrementen la competitividad y productividad de las actividades económicas mediante la aplicación de los distintos instrumentos implementados por la Dirección General, con la finalidad de coadyuvar en la disminución de accidentes en las vías generales de comunicación.</t>
  </si>
  <si>
    <t>Contribuir a desarrollar una infraestructura de transporte y logística multimodal que genere costos competitivos, mejore la seguridad e impulse el desarrollo económico y social mediante la salvaguarda la vida humana en el mar y a la preservación del medio ambiente marino a través de la inspección de las condiciones de seguridad de las embarcaciones, así como de la revisión de los planes de protección de embarcaciones e instalaciones portuarias, dando cumplimiento al Código Internacional de Protección de los Buques y de las Instalaciones Portuarias.</t>
  </si>
  <si>
    <t>Contribuir a desarrollar una infraestructura de transporte y logística multimodal que genere costos competitivos, mejore la seguridad e impulse el desarrollo económico y social mediante mediante la modernización, ampliación, mantenimiento y conservación de las autopistas concesionadas bajo el esquema de Contratos PPS, en condiciones de uso seguro y eficientes.</t>
  </si>
  <si>
    <t>Contribuir a ampliar la cobertura y el acceso a mejores servicios de comunicaciones en condiciones de competencia mediante Visitas de verificación que permita identificar el uso de las telecomunicaciones en localidades rurales, para promover que la población adopte el uso de servicios de telecomunicaciones de forma cotidiana.</t>
  </si>
  <si>
    <t>Contribuir a contar con servicios logísticos de transporte oportunos, eficientes y seguros que incrementen la competitividad y productividad de las actividades económicas mediante las supervisiones de autotransporte federal y privado, a través de las verificaciones de peso y dimensiones.</t>
  </si>
  <si>
    <t>Contribuir a ampliar la cobertura y el acceso a mejores servicios de comunicaciones en condiciones de competencia mediante la instalación de sitios de conectividad a internet, que permita disminuir la brecha digital de las familias y o personas que por su condición socioeconómica o por su ubicación geogréfica, no cuentan con servicios de internet</t>
  </si>
  <si>
    <t>Contribuir a desarrollar una infraestructura de transporte y logística multimodal que genere costos competitivos, mejore la seguridad e impulse el desarrollo económico y social mediante la construcción y/o modernización de la infraestructura carretera.</t>
  </si>
  <si>
    <t>Contribuir a desarrollar una infraestructura de transporte y logística multimodal que genere costos competitivos, mejore la seguridad e impulse el desarrollo económico y social mediante la Construcción y Modernización de la Infraestructura Carretera.</t>
  </si>
  <si>
    <t>Contribuir a desarrollar una infraestructura de transporte y logística multimodal que genere costos competitivos, mejore la seguridad e impulse el desarrollo económico y social mediante la construcción, ampliación y modernización de infraestructura maritimo portuaria.</t>
  </si>
  <si>
    <t>Contribuir a contar con servicios logísticos de transporte oportunos, eficientes y seguros que incrementen la competitividad y productividad de las actividades económicas mediante la optimización del equipamiento e instalaciones operativas para la atención del servicio de suministro de combustibles.</t>
  </si>
  <si>
    <t>Contribuir a desarrollar integralmente y a largo plazo al sector con la creación y adaptación de tecnología y la generación de capacidades nacionales mediante la adquisición y/o creación de espacios</t>
  </si>
  <si>
    <t>Contribuir a contar con servicios logísticos de transporte oportunos, eficientes y seguros que incrementen la competitividad y productividad de las actividades económicas mediante la modernización de los aeropuertos de la Red considerados prioritarios logística o estratégicamente y ampliar la capacidad de aquellos que registren saturación</t>
  </si>
  <si>
    <t>Contribuir a desarrollar una infraestructura de transporte y logística multimodal que genere costos competitivos, mejore la seguridad e impulse el desarrollo económico y social mediante la realización de estudios y proyectos ejecutivos para la planeación, construcción, modernización, conservación y operación de la red carretera federal, así como a través de la verificación de calidad de las obras en ejecución.</t>
  </si>
  <si>
    <t>Contribuir a desarrollar una infraestructura de transporte y logística multimodal que genere costos competitivos, mejore la seguridad e impulse el desarrollo económico y social mediante el desarrollo de una infraestrucura que refleje menores costos para realizar actividades economicas</t>
  </si>
  <si>
    <t>Contribuir a desarrollar una infraestructura de transporte y logística multimodal que genere costos competitivos, mejore la seguridad e impulse el desarrollo económico y social mediante trabajos de conservación en la Red Federal de Carreteras Libre de Peaje, que permita incrementar el estado físico en buenas y aceptables condiciones.</t>
  </si>
  <si>
    <t>Contribuir a desarrollar una infraestructura de transporte y logística multimodal que genere costos competitivos, mejore la seguridad e impulse el desarrollo económico y social mediante la elaboración de evaluaciones económicas y financieras de proyectos carreteros, a efecto de determinar su rentabilidad y la viabilidad de llevarlos a cabo como inversión pública o a través de esquemas de participación público-privada, apoyados en la contratación de los estudios y los proyectos de obras de infraestructura carretera y de aquellas susceptibles a desarrollarse mediante esquemas de coparticipación público-privada.</t>
  </si>
  <si>
    <t>Contribuir a desarrollar una infraestructura de transporte y logística multimodal que genere costos competitivos, mejore la seguridad e impulse el desarrollo económico y social mediante obras de conservación y mantenimiento en infraestructura maritimo portuaria.</t>
  </si>
  <si>
    <t>Contribuir a desarrollar una infraestructura de transporte y logística multimodal que genere costos competitivos, mejore la seguridad e impulse el desarrollo económico y social mediante la mejora de condiciones fisicas que garanticen mayor seguridad de la infraestructura de la red rural y alimentadora</t>
  </si>
  <si>
    <t>Contribuir a desarrollar una infraestructura de transporte y logística multimodal que genere costos competitivos, mejore la seguridad e impulse el desarrollo económico y social mediante Fortalecer la red ferroviaria mediante acciones que potencien el traslado multimodal y mejore su eficiencia</t>
  </si>
  <si>
    <t>Contribuir a ampliar la cobertura y el acceso a mejores servicios de comunicaciones en condiciones de competencia mediante la implementación y consolidación del Sistema Satelital MEXSAT que coadyuve a su vez a modernizar la Política Satelital para convertir a México en un actor relevante a nivel internacional.</t>
  </si>
  <si>
    <t>Contribuir a desarrollar una infraestructura de transporte y logística multimodal que genere costos competitivos, mejore la seguridad e impulse el desarrollo económico y social mediante la reducción de costos y eficiencia de las telecomunicaciones</t>
  </si>
  <si>
    <t>Contribuir a desarrollar una infraestructura de transporte y logística multimodal que genere costos competitivos, mejore la seguridad e impulse el desarrollo económico y social mediante los apoyos en contraprestación por su participación en los proyectos de beneficio social.</t>
  </si>
  <si>
    <t>Contribuir a desarrollar una infraestructura de transporte y logística multimodal que genere costos competitivos, mejore la seguridad e impulse el desarrollo económico y social mediante Contribuir a Fortalecer la red ferroviaria, mediante acciones como la prestación del servicio público de transporte ferroviario de pasajeros, en la clase económica social, a traves del otorgamiento de un subsidio a comunidades aisladas de escasos recursos de la ruta Chihuahua-Los Mochis.</t>
  </si>
  <si>
    <t>Contribuir a promover una mayor competencia en los mercados y avanzar hacia una mejora regulatoria integral mediante una cultura de consumo responsable e inteligente.</t>
  </si>
  <si>
    <t>Contribuir a promover una mayor competencia en los mercados y avanzar hacia una mejora regulatoria integral mediante la protección de los derechos de la población consumidora ante el incumplimiento de proveedores del mercado formal de bienes y servicios.</t>
  </si>
  <si>
    <t>Contribuir a promover una mayor competencia en los mercados y avanzar hacia una mejora regulatoria integral mediante el establecimiento de referencias nacionales de medición y el ofrecimiento de servicios calibración, materiales de referencia, asesoría y capacitación en metrología.</t>
  </si>
  <si>
    <t>Contribuir a impulsar a emprendedores y fortalecer el desarrollo empresarial de las MIPYMES y los organismos del sector social de la economía mediante servicios eficaces y oportunos a empresarios y emprendedores en las representaciones federales de la Secretaría de Economía.</t>
  </si>
  <si>
    <t>Contribuir a desarrollar una política de fomento industrial y de innovación que promueva un crecimiento económico equilibrado por sectores, regiones y empresas mediante la promoción de la inversión en el sector minero nacional.</t>
  </si>
  <si>
    <t>Contribuir a incrementar los flujos internacionales de comercio y de inversión, así como el contenido nacional de las exportaciones mediante de la promoción comercial para el adecuado aprovechamiento de oportunidades de negocios globales por parte de las empresas extranjeras con interés de invertir y las mexicanas con interés de exportar o internacionalizarse.</t>
  </si>
  <si>
    <t>Contribuir a promover una mayor competencia en los mercados y avanzar hacia una mejora regulatoria integral mediante un marco legal adecuado que permita atraer mayores flujos de IED hacia México</t>
  </si>
  <si>
    <t>Contribuir a promover una mayor competencia en los mercados y avanzar hacia una mejora regulatoria integral mediante el cumplimiento de las normas oficiales mexicanas competencia de la Secretaría de Economía, para que los consumidores obtengan productos de mayor seguridad y calidad.</t>
  </si>
  <si>
    <t>Contribuir a promover una mayor competencia en los mercados y avanzar hacia una mejora regulatoria integral mediante la vigilancia y el cumplimiento de la Ley Federal de Protección al Consumidor por parte de los proveedores.</t>
  </si>
  <si>
    <t>Contribuir a impulsar a emprendedores y fortalecer el desarrollo empresarial de las MIPYMES y los organismos del sector social de la economía mediante la modernización, promoción, aplicación y supervisión del marco regulatorio y operativo en materia mercantil</t>
  </si>
  <si>
    <t>Contribuir a mejorar la gestión pública gubernamental en la APF mediante la modernización de los equipos utilizados en la cosecha de la sal</t>
  </si>
  <si>
    <t>Contribuir a desarrollar una política de fomento industrial y de innovación que promueva un crecimiento económico equilibrado por sectores, regiones y empresas mediante la planeación, articulación, seguimiento de resultados y evaluación de políticas y programas del Sector Economía</t>
  </si>
  <si>
    <t>Contribuir a promover una mayor competencia en los mercados y avanzar hacia una mejora regulatoria integral mediante articulación de políticas públicas en materia de competitividad</t>
  </si>
  <si>
    <t>Contribuir a impulsar a emprendedores y fortalecer el desarrollo empresarial de las MIPYMES y los organismos del sector social de la economía mediante la instrumentación de políticas de fomento para MIPYMES de los sectores estratégicos</t>
  </si>
  <si>
    <t>Contribuir a desarrollar una política de fomento industrial y de innovación que promueva un crecimiento económico equilibrado por sectores, regiones y empresas mediante una política de fomento industrial y de innovación que permita a los sectores maduros, dinámicos y emergentes crecer de manera suficiente y equilibrada.</t>
  </si>
  <si>
    <t>Contribuir a promover una mayor competencia en los mercados y avanzar hacia una mejora regulatoria integral mediante la promoción e implementación de acciones de mejora regulatoria en los tres órdenes de gobierno.</t>
  </si>
  <si>
    <t>Contribuir a incrementar los flujos internacionales de comercio y de inversión, así como el contenido nacional de las exportaciones mediante el apoyo de proyectos audiovisuales y/o audiovisuales interactivos en México</t>
  </si>
  <si>
    <t>Contribuir a impulsar a emprendedores y fortalecer el desarrollo empresarial de las MIPYMES y los organismos del sector social de la economía mediante servicios integrales de microfinanzas formales que les otorga el Programa a las mujeres de áreas rurales para desarrollar sus unidades económicas</t>
  </si>
  <si>
    <t>Contribuir a impulsar a emprendedores y fortalecer el desarrollo empresarial de las MIPYMES y los organismos del sector social de la economía mediante el fomento, desarrollo y fortalecimiento del sector social de la economía</t>
  </si>
  <si>
    <t>Contribuir a impulsar a emprendedores y fortalecer el desarrollo empresarial de las MIPYMES y los organismos del sector social de la economía mediante la mejora de la productividad de las MIPYMES en sectores estratégicos</t>
  </si>
  <si>
    <t>Contribuir a impulsar a emprendedores y fortalecer el desarrollo empresarial de las MIPYMES y los organismos del sector social de la economía mediante servicios integrales de microfinanzas formales que les otorga el Programa a las mujeres y hombres de áreas urbanas y rurales para desarrollar sus unidades económicas</t>
  </si>
  <si>
    <t>Contribuir a instrumentar una política que impulse la innovación en el sector comercio y servicios, con énfasis en empresas intensivas en conocimiento mediante el desarrollo del sector de Tecnologías de la Información en México para incrementar la productividad y capacidad para innovar de otros sectores.</t>
  </si>
  <si>
    <t>Contribuir a desarrollar una política de fomento industrial y de innovación que promueva un crecimiento económico equilibrado por sectores, regiones y empresas mediante beneficiarios del PROIAT que mejoraron tecnológicamente.</t>
  </si>
  <si>
    <t>Contribuir a desarrollar una política de fomento industrial y de innovación que promueva un crecimiento económico equilibrado por sectores, regiones y empresas mediante el incremento a la productividad en los sectores de alimentos, bebidas y calzado de las industrias ligeras.</t>
  </si>
  <si>
    <t>Contribuir a incrementar los flujos internacionales de comercio y de inversión, así como el contenido nacional de las exportaciones mediante el apoyo a empresas extranjeras o con mayoría de capital extranjero de los diferentes sectores productivos que invierten en México.</t>
  </si>
  <si>
    <t>Contribuir a asegurar la calidad de los aprendizajes en la educación básica y la formación integral de todos los grupos de la población mediante libros de texto y materiales educativos editados que responden a los planes y programas vigentes, y son producidos y distribuidos con suficiencia, oportunidad, eficacia y calidad.</t>
  </si>
  <si>
    <t>Contribuir a asegurar la calidad de los aprendizajes en la educación básica y la formación integral de todos los grupos de la población mediante la realización de evaluaciones de la calidad del sistema educativo en educación básica y media superior para la toma de decisiones</t>
  </si>
  <si>
    <t>Contribuir a fortalecer la calidad y pertinencia de la educación media superior, superior y formación para el trabajo, a fin de que contribuyan al desarrollo de México mediante la formación de personas con alto sentido de responsabilidad social que participe productiva y competitivamente en el mercado laboral</t>
  </si>
  <si>
    <t>Contribuir a asegurar mayor cobertura, inclusión y equidad educativa entre todos los grupos de la población para la construcción de una sociedad más justa mediante servicios educativos del nivel medio superior que permiten apoyar el logro educativo.</t>
  </si>
  <si>
    <t>Contribuir a asegurar mayor cobertura, inclusión y equidad educativa entre todos los grupos de la población para la construcción de una sociedad más justa mediante el apoyo a planteles federales para la prestación del servicio educativo</t>
  </si>
  <si>
    <t>Contribuir a asegurar mayor cobertura, inclusión y equidad educativa entre todos los grupos de la población para la construcción de una sociedad más justa mediante la incorporación del enfoque de competencias en los programas de formación</t>
  </si>
  <si>
    <t>Contribuir a asegurar mayor cobertura, inclusión y equidad educativa entre todos los grupos de la población para la construcción de una sociedad más justa mediante la atención a un mayor número de estudiantes de licenciatura y posgrado</t>
  </si>
  <si>
    <t>Contribuir a promover y difundir el arte y la cultura como recursos formativos privilegiados para impulsar la educación integral mediante la mayor participación de la población en eventos artístico culturales</t>
  </si>
  <si>
    <t>Contribuir a promover y difundir el arte y la cultura como recursos formativos privilegiados para impulsar la educación integral mediante acciones de catalogación y/o registro de bienes patrimonio cultural de la nación (bienes muebles e inmuebles y por destino artísticos, culturales, históricos y arqueológicos) para su conservación y aprovechamiento</t>
  </si>
  <si>
    <t>Contribuir a promover y difundir el arte y la cultura como recursos formativos privilegiados para impulsar la educación integral mediante la transmisión de programas en las señales de radio y televisión con contenido cultural, artístico, educativo y de entretenimiento</t>
  </si>
  <si>
    <t>Contribuir a promover y difundir el arte y la cultura como recursos formativos privilegiados para impulsar la educación integral mediante una mayor distribución y diversidad de libros, materiales educativos y culturales puestos al alcance de la población objetivo (promedio de población mayor de 2 años)</t>
  </si>
  <si>
    <t>Contribuir a fortalecer la práctica de actividades físicas y deportivas como un componente de la educación integral mediante el cumplimiento de las atribuciones en materia jurídico deportiva de la Comisión de Apelación y Arbitraje en el Deporte (CAAD), así como la atención a las áreas sustantivas a fin de que reciban los bienes y servicios solicitados en la Comisión Nacinal de Cultura Física y Deporte (CONADE)</t>
  </si>
  <si>
    <t>Contribuir a impulsar la educación científica y tecnológica como elemento indispensable para la transformación de México en una sociedad del conocimiento mediante la aplicación de recursos a proyectos de investigación que se vinculan con la generación del conocimiento y con los diversos sectores de la economía nacional para resolver los problemas nacionales</t>
  </si>
  <si>
    <t>Contribuir a promover y difundir el arte y la cultura como recursos formativos privilegiados para impulsar la educación integral mediante el desarrollo de la industria cinematográfica nacional</t>
  </si>
  <si>
    <t>Contribuir a fortalecer la calidad y pertinencia de la educación media superior, superior y formación para el trabajo, a fin de que contribuyan al desarrollo de México mediante la emisión de certificados que faciliten la inserción en el mercado de trabajo y el desarrollo laboral de las personas</t>
  </si>
  <si>
    <t>Contribuir a asegurar mayor cobertura, inclusión y equidad educativa entre todos los grupos de la población para la construcción de una sociedad más justa mediante la institucionalización de las perspectivas de género, derechos humanos y prevención, atención y sanción de la violencia laboral, docente e institucional de género</t>
  </si>
  <si>
    <t>Contribuir a fortalecer la calidad y pertinencia de la educación media superior, superior y formación para el trabajo, a fin de que contribuyan al desarrollo de México mediante una adecuada vigilancia del ejercicio profesional en nuestro país y la simplificación de trámites de registro de título y expedición de cédula profesional</t>
  </si>
  <si>
    <t>Contribuir a impulsar la educación científica y tecnológica como elemento indispensable para la transformación de México en una sociedad del conocimiento mediante la protección del derecho de autor en México, y la salvaguarda y promoción del Acervo Cultural de la Nación</t>
  </si>
  <si>
    <t>Contribuir a promover y difundir el arte y la cultura como recursos formativos privilegiados para impulsar la educación integral mediante el otorgamiento de servicios y actividades artísticas y culturales a los estudiantes</t>
  </si>
  <si>
    <t>Contribuir a asegurar la calidad de los aprendizajes en la educación básica y la formación integral de todos los grupos de la población mediante acciones para el mejoramiento y ampliación de la Infraestructura Física Educativa en todos sus niveles, de acuerdo a las necesidades de la comunidad escolar de las Entidades Federativas</t>
  </si>
  <si>
    <t>Contribuir a asegurar mayor cobertura, inclusión y equidad educativa entre todos los grupos de la población para la construcción de una sociedad más justa mediante la disminución del rezago educativo</t>
  </si>
  <si>
    <t>Contribuir a asegurar mayor cobertura, inclusión y equidad educativa entre todos los grupos de la población para la construcción de una sociedad más justa mediante atención en Educación Inicial y Básica Comunitaria así como apoyos de Acciones Compensatorias</t>
  </si>
  <si>
    <t>Contribuir a asegurar mayor cobertura, inclusión y equidad educativa entre todos los grupos de la población para la construcción de una sociedad más justa mediante la integración de una plataforma que contenga los datos necesarios para la planeación, administración, evaluación y gestión del Sistema Educativo Nacional</t>
  </si>
  <si>
    <t>Contribuir a asegurar mayor cobertura, inclusión y equidad educativa entre todos los grupos de la población para la construcción de una sociedad más justa mediante la emisión de la normatividad que regule la operación de los servicios de educación básica, media superior y superior</t>
  </si>
  <si>
    <t>Contribuir a asegurar mayor cobertura, inclusión y equidad educativa entre todos los grupos de la población para la construcción de una sociedad más justa mediante la ampliación de la infraestructura educativa, de investigación y cultural</t>
  </si>
  <si>
    <t>Contribuir a fortalecer la calidad y pertinencia de la educación media superior, superior y formación para el trabajo, a fin de que contribuyan al desarrollo de México mediante el mantenimiento de la infraestructura educativa, de investigación y cultural</t>
  </si>
  <si>
    <t>Contribuir a asegurar mayor cobertura, inclusión y equidad educativa entre todos los grupos de la población para la construcción de una sociedad más justa mediante el fortalecimiento de las políticas educativas y seguimiento de resultados de los programas</t>
  </si>
  <si>
    <t>Contribuir a asegurar mayor cobertura, inclusión y equidad educativa entre todos los grupos de la población para la construcción de una sociedad más justa mediante la ampliación de uso de las lenguas indígenas en los ámbitos de la vida pública y privada</t>
  </si>
  <si>
    <t>Contribuir a promover y difundir el arte y la cultura como recursos formativos privilegiados para impulsar la educación integral mediante la preservación del patrimonio cultural y artístico, a través de convenios realizados y otorgados, para las ministraciones a todas las instituciones culturales y artísticas de las Ciudades Mexicanas Patrimonio Mundial de la Humanidad</t>
  </si>
  <si>
    <t>Contribuir a promover y difundir el arte y la cultura como recursos formativos privilegiados para impulsar la educación integral mediante el desarrollo cultural y de bienestar social, estimulando las expresiones de la diversidad cultural, a través de actividades, apoyos, proyectos culturales y artísticos desarrollados en las entidades federativas.</t>
  </si>
  <si>
    <t>Contribuir a promover y difundir el arte y la cultura como recursos formativos privilegiados para impulsar la educación integral mediante apoyos a la producción de exposiciones artísticas y culturales a través de aportaciones a fideicomisos y mandatos y análogos</t>
  </si>
  <si>
    <t>Contribuir a impulsar la educación científica y tecnológica como elemento indispensable para la transformación de México en una sociedad del conocimiento mediante la suscripción a Organismos Internacionales especializados en educación, las artes y la cultura, y de los servicios que brindan las agencias internacionales para el otorgamiento de los números ISBN e ISSN</t>
  </si>
  <si>
    <t>Contribuir a asegurar la calidad de los aprendizajes en la educación básica y la formación integral de todos los grupos de la población mediante el fortalecimiento del ejercicio de la autonomía de la gestión escolar</t>
  </si>
  <si>
    <t>Contribuir a fortalecer la práctica de actividades físicas y deportivas como un componente de la educación integral mediante la realización de actividades físicas y deportivas de manera habitual y sistemática</t>
  </si>
  <si>
    <t>Contribuir a fortalecer la práctica de actividades físicas y deportivas como un componente de la educación integral mediante la participación de organismos miembros del Sistema Nacional de Cultura Física y Deporte en los proyectos del Programa Deporte</t>
  </si>
  <si>
    <t>Contribuir a fortalecer la práctica de actividades físicas y deportivas como un componente de la educación integral mediante la atención y apoyo integral a deportistas que se encuentran en algunas de las etapas del proceso del alto rendimiento, y coadyuvar al deporte de representación con miras a justas nacionales e internacionales</t>
  </si>
  <si>
    <t>Contribuir a promover y difundir el arte y la cultura como recursos formativos privilegiados para impulsar la educación integral mediante el apoyo financiero a proyectos culturales comunitarios que promuevan y difundan la diversidad de expresiones de la Cultura Popular.</t>
  </si>
  <si>
    <t>Contribuir a promover y difundir el arte y la cultura como recursos formativos privilegiados para impulsar la educación integral mediante el acceso a los espacios del patrimonio cultural integrando a las entidades estatales, municipales y las organizaciones de la sociedad civil en la optimización de iniciativas de financiamiento para la preservación del patrimonio cultural de la nación</t>
  </si>
  <si>
    <t>Contribuir a promover y difundir el arte y la cultura como recursos formativos privilegiados para impulsar la educación integral mediante el apoyo a proyectos de optimización y creación de infraestructura especializada para proveer servicios artísticos y culturales</t>
  </si>
  <si>
    <t>Contribuir a asegurar la calidad de los aprendizajes en la educación básica y la formación integral de todos los grupos de la población mediante la adopción del modelo de escuelas de tiempo completo</t>
  </si>
  <si>
    <t>Contribuir a asegurar la calidad de los aprendizajes en la educación básica y la formación integral de todos los grupos de la población mediante la gestión de ambientes de convivencia inclusiva, democrática y pacífica</t>
  </si>
  <si>
    <t>Contribuir a asegurar mayor cobertura, inclusión y equidad educativa entre todos los grupos de la población para la construcción de una sociedad más justa mediante el otorgamiento de becas y apoyos</t>
  </si>
  <si>
    <t>Contribuir a asegurar mayor cobertura, inclusión y equidad educativa entre todos los grupos de la población para la construcción de una sociedad más justa mediante normas y apoyos para los servicios educativos, así como el mejoramiento de infraestructura y equipamiento de Instituciones de educación básica, media superior y superior, que atienden población en contexto de vulnerabilidad y/o discapacidad.</t>
  </si>
  <si>
    <t>Contribuir a fortalecer la calidad y pertinencia de la educación media superior, superior y formación para el trabajo, a fin de que contribuyan al desarrollo de México mediante programas educativos de calidad</t>
  </si>
  <si>
    <t>Contribuir a asegurar la calidad de los aprendizajes en la educación básica y la formación integral de todos los grupos de la población mediante la implementación de estrategias centradas en la escuela, que apoyen al personal docente en la generación de condiciones para el aprendizaje, con énfasis en la lectura, escritura y las matemáticas</t>
  </si>
  <si>
    <t>Contribuir a asegurar la calidad de los aprendizajes en la educación básica y la formación integral de todos los grupos de la población mediante esquemas de formación, actualización académica, capacitación e/o investigación a personal docente con funciones de dirección, de supervisión, de asesoría técnico pedagógica y cuerpos académicos.</t>
  </si>
  <si>
    <t>Contribuir a asegurar mayor cobertura, inclusión y equidad educativa entre todos los grupos de la población para la construcción de una sociedad más justa mediante el apoyo a los organismos descentralizados estatales para la prestación de los servicios de educación media superior, superior y formación para el trabajo demandados.</t>
  </si>
  <si>
    <t>Contribuir a asegurar mayor cobertura, inclusión y equidad educativa entre todos los grupos de la población para la construcción de una sociedad más justa mediante la transferencia de recursos a las entidades federativas para el fortalecimiento a la educación temprana y el desarrollo infantil</t>
  </si>
  <si>
    <t>Contribuir a fortalecer la calidad y pertinencia de la educación media superior, superior y formación para el trabajo, a fin de que contribuyan al desarrollo de México mediante el otorgamiento de estímulos diferenciados a los profesores de tiempo completo que realizan con calidad las actividades de docencia, tutorías, investigación y gestión académica</t>
  </si>
  <si>
    <t>Contribuir a promover y difundir el arte y la cultura como recursos formativos privilegiados para impulsar la educación integral mediante el apoyo para el desarrollo de proyectos prioritarios de las entidades federativas, con el propósito de contribuir a elevar la calidad de los bienes y servicios culturales que se dirigen a la población</t>
  </si>
  <si>
    <t>Contribuir a fortalecer la calidad y pertinencia de la educación media superior, superior y formación para el trabajo, a fin de que contribuyan al desarrollo de México mediante la entrega de recursos que apoyen la calidad de los programas educativos de las instituciones</t>
  </si>
  <si>
    <t>Contribuir a asegurar la calidad de los aprendizajes en la educación básica y la formación integral de todos los grupos de la población mediante el mejoramiento de la infraestructura física educativa de planteles educativos de nivel básico</t>
  </si>
  <si>
    <t>Contribuir a asegurar la calidad de los aprendizajes en la educación básica y la formación integral de todos los grupos de la población mediante la implementación de una política nacional de informática educativa</t>
  </si>
  <si>
    <t>Contribuir a asegurar mayor cobertura, inclusión y equidad educativa entre todos los grupos de la población para la construcción de una sociedad más justa mediante la ampliación de la infraestructura física educativa, equipamiento, ampliación de la escala de operación de los servicios educativos y diversificación de la oferta educativa</t>
  </si>
  <si>
    <t>Contribuir a asegurar mayor cobertura, inclusión y equidad educativa entre todos los grupos de la población para la construcción de una sociedad más justa mediante el apoyo a los Centros y Organizaciones educativas y de la sociedad civil, así como las Entidades Federativas para que lleven a cabo actividades de educación integral e incluyente</t>
  </si>
  <si>
    <t>Contribuir a asegurar mayor cobertura, inclusión y equidad educativa entre todos los grupos de la población para la construcción de una sociedad más justa mediante la disminución de los pasivos contingentes y el ahorro de las instituciones para pensiones y jubilaciones</t>
  </si>
  <si>
    <t>Contribuir a asegurar la calidad de los aprendizajes en la educación básica y la formación integral de todos los grupos de la población mediante el favorecimiento de condiciones para la participación de la comunidad escolar en la solución de los retos de la escuela</t>
  </si>
  <si>
    <t>Contribuir a asegurar la generación y el uso efectivo de los recursos en salud mediante la atención de los profesionales de la salud que ingresan a realizar estudios de posgrado y desarrollo profesional.</t>
  </si>
  <si>
    <t>Contribuir a asegurar la generación y el uso efectivo de los recursos en salud mediante la capacitación técnica y gerencial de los recursos humanos.</t>
  </si>
  <si>
    <t>Contribuir a asegurar la generación y el uso efectivo de los recursos en salud mediante La dignificación, conservación y mantenimiento de la infraestructura y equipamiento</t>
  </si>
  <si>
    <t>Contribuir a asegurar la generación y el uso efectivo de los recursos en salud mediante el desarrollo de la investigación científica para mejorar las condiciones de salud de la población.</t>
  </si>
  <si>
    <t>Contribuir a asegurar el acceso efectivo a servicios de salud con calidad mediante la atención a la demanda de servicios especializados de salud que se presenta a las entidades coordinadas por la CCINSHAE.</t>
  </si>
  <si>
    <t>Contribuir a consolidar las acciones de protección, promoción de la salud y prevención de enfermedades mediante acciones integrales para la prevención y control de las adicciones.</t>
  </si>
  <si>
    <t>Contribuir a consolidar las acciones de protección, promoción de la salud y prevención de enfermedades mediante acciones permanentes e intensivas de vacunación, capacitación, supervisión y difusion de campañas de vacunación</t>
  </si>
  <si>
    <t>Contribuir a cerrar las brechas existentes en salud entre diferentes grupos sociales y regiones del país mediante el acceso a servicios de asistencia social a la población vulnerable.</t>
  </si>
  <si>
    <t>Contribuir a reducir los riesgos que afectan la salud de la población en cualquier actividad de su vida mediante políticas públicas enfocadas a la disminución de exposición a riesgos sanitarios.</t>
  </si>
  <si>
    <t>Contribuir a avanzar en la construcción de un Sistema Nacional de Salud Universal bajo la rectoría de la Secretaría de Salud mediante la coordinación interinstitucional, que permita el acceso efectivo a servicios de salud con calidad a la población</t>
  </si>
  <si>
    <t>Contribuir a avanzar en la construcción de un Sistema Nacional de Salud Universal bajo la rectoría de la Secretaría de Salud mediante la implementación de acciones preventivas y correctivas, en materia de calidad, respeto a la dignidad y los derechos de los usuarios, así como de aplicación de criterios bioéticos, en la prestación de los servicios de atención médica y la investigación en salud.</t>
  </si>
  <si>
    <t>Contribuir a consolidar las acciones de protección, promoción de la salud y prevención de enfermedades mediante la instrumentación de programas específicos que contemplen líneas de acción, para mejorar las condiciones de salud de la población usuaria de los Servicios Estatales de Salud.</t>
  </si>
  <si>
    <t>Contribuir a consolidar las acciones de protección, promoción de la salud y prevención de enfermedades mediante la reducción de nuevas infecciones por VIH, a través de la prevención en los grupos más afectados, el control de ITS y la atención oportuna a los portadores.</t>
  </si>
  <si>
    <t>Contribuir a cerrar las brechas existentes en salud entre diferentes grupos sociales y regiones del país mediante la mejora de las condiciones de salud de las mujeres entre diferentes grupos sociales y regiones del país por medio de la detección y atención oportuna de neoplasias malignas, principalmente cáncer cérvico-uterino y de mama, la prevención, detección y atención integral de casos de violencia familiar y de género, la mejora del acceso a los servicios de salud sexual y reproductiva con especial énfasis en adolescentes y poblaciones vulnerables y fortaleciendo los servicios de promoción y atención brindados a la población indígena y otros grupos en situación de vulnerabilidad así como impulsando la igualdad de género.</t>
  </si>
  <si>
    <t>Contribuir a avanzar en la construcción de un Sistema Nacional de Salud Universal bajo la rectoría de la Secretaría de Salud mediante el cumplimiento de los compromisos de México con Organismos Internacionales, en aras de consolidar el papel de México como un actor responsable y comprometido en el ámbito internacional.</t>
  </si>
  <si>
    <t>Contribuir a consolidar las acciones de protección, promoción de la salud y prevención de enfermedades mediante el desarrollo de conductas saludables y corresponsables en las comunidades de los municipios de alta y muy alta marginación donde opera el programa.</t>
  </si>
  <si>
    <t>Contribuir a cerrar las brechas existentes en salud entre diferentes grupos sociales y regiones del país mediante la instrumentación de proyectos que favorecen el desarrollo integral de las personas con discapacidad</t>
  </si>
  <si>
    <t>Contribuir a cerrar las brechas existentes en salud entre diferentes grupos sociales y regiones del país mediante niñas, niños y adolescentes que identifican factores de riesgo y de protección individual, familiar y social.</t>
  </si>
  <si>
    <t>Contribuir a cerrar las brechas existentes en salud entre diferentes grupos sociales y regiones del país mediante los beneficios que otorga el Programa para mejorar las condiciones de vida de las personas y familias en situación de vulnerabilidad</t>
  </si>
  <si>
    <t>Contribuir a cerrar las brechas existentes en salud entre diferentes grupos sociales y regiones del país mediante la oferta de servicios del primer nivel de atención a la salud por unidades médicas móviles</t>
  </si>
  <si>
    <t>Contribuir a asegurar el acceso efectivo a servicios de salud con calidad mediante el financiamiento de los servicios de salud de la población sin acceso a la seguridad social</t>
  </si>
  <si>
    <t>Contribuir a asegurar el acceso efectivo a servicios de salud con calidad mediante el apoyo a la consolidación de la calidad en los Establecimientos de Atención Médica de las Instituciones Públicas del Sistema Nacional de Salud, a través del impulso al desarrollo de Proyectos para la Mejora de la Calidad en su dimensión interpersonal y técnica, con énfasis en la Seguridad del Paciente, así como fomentar e implantar un esquema sectorial que permita reconocer el desarrollo de experiencias exitosas en la materia.</t>
  </si>
  <si>
    <t>Contribuir a cerrar las brechas existentes en salud entre diferentes grupos sociales y regiones del país mediante la regularización de la situación jurídico - familiar de menores (*) de edad albergados en centros asistenciales públicos y/o privados de México.</t>
  </si>
  <si>
    <t>Contribuir a cerrar las brechas existentes en salud entre diferentes grupos sociales y regiones del país mediante Núcleos organizados (*) de población en condiciones de marginación que mejoran sus condiciones sociales de vida.</t>
  </si>
  <si>
    <t>Contribuir a avanzar en la construcción de un Sistema Nacional de Salud Universal bajo la rectoría de la Secretaría de Salud mediante el financiamiento de los servicios de salud de la población sin seguridad social</t>
  </si>
  <si>
    <t>Contribuir a asegurar el acceso efectivo a servicios de salud con calidad mediante el fortalecimiento de las redes de servicios</t>
  </si>
  <si>
    <t>Contribuir a cerrar las brechas existentes en salud entre diferentes grupos sociales y regiones del país mediante el aseguramiento de un enfoque integral y la participación de todos los involucrados para reducir la morbilidad y mortalidad materna, especialmente en comunidades marginadas y vulnerables</t>
  </si>
  <si>
    <t>Contribuir a consolidar las acciones de protección, promoción de la salud y prevención de enfermedades mediante la detección, el tratamiento y control de la obesidad y la diabetes en la población de 20 años y más.</t>
  </si>
  <si>
    <t>Contribuir a consolidar las acciones de protección, promoción de la salud y prevención de enfermedades mediante el ingreso a tratamiento oportuno y específico de casos nuevos con enfermedades sujetas a vigilancia epidemiológica, en apoyo a las poblaciones vulnerables de las entidades federativas</t>
  </si>
  <si>
    <t>Contribuir a conservar la paz laboral, así como fortalecer la conciliación, procuración e impartición de justicia laboral mediante la instancia que conoce y resuelve los conflictos de trabajo que se susciten entre los trabajadores y patrones, sólo entre aquéllos o sólo entre éstos, derivados de las relaciones de trabajo o de hechos íntimamente relacionados con ellas.</t>
  </si>
  <si>
    <t>Contribuir a salvaguardar los derechos de los trabajadores y personas en situación de vulnerabilidad y vigilar el cumplimiento de la normatividad laboral mediante Servicios gratuitos de procuración de justicia laboral:asesoría, conciliación y representación jurídica, cercanos confiables y con apego a derecho.</t>
  </si>
  <si>
    <t>Contribuir a salvaguardar los derechos de los trabajadores y personas en situación de vulnerabilidad y vigilar el cumplimiento de la normatividad laboral mediante visitas de inspección fomentando el trabajo digno o decente</t>
  </si>
  <si>
    <t>Contribuir a democratizar la productividad laboral, la capacitación y el adiestramiento de los trabajadores mediante el otorgamiento de cursos de capacitación de manera presencial y a distancia, que impulsen la adquisición y/o el desarrollo de sus capacidades laborales.</t>
  </si>
  <si>
    <t>Contribuir a salvaguardar los derechos de los trabajadores y personas en situación de vulnerabilidad y vigilar el cumplimiento de la normatividad laboral mediante buenas prácticas de inclusión laboral para que mujeres y hombres tengan acceso, permanencia y desarrollo laboral en los centros de trabajo</t>
  </si>
  <si>
    <t>Contribuir a salvaguardar los derechos de los trabajadores y personas en situación de vulnerabilidad y vigilar el cumplimiento de la normatividad laboral mediante la participación con los factores de la producción en la ejecución de políticas públicas de seguridad y salud en el trabajo; la actualización de la regulación en seguridad y salud en el trabajo para la prevención de riesgos laborales; el suministro de los medios para facilitar el conocimiento y la autogestión de la regulación en seguridad y salud en el trabajo; el impulso para el establecimiento de condiciones seguras y saludables en los centros de trabajo y el fortalecimiento del control de organismos privados para la evaluación de conformidad con las NOM s de seguridad y salud en el trabajo.</t>
  </si>
  <si>
    <t>Contribuir a salvaguardar los derechos de los trabajadores y personas en situación de vulnerabilidad y vigilar el cumplimiento de la normatividad laboral mediante los productos de apoyo a la economía familiar y los servicios de capacitación, asesoría y orientación que ofrece el Comité Nacional Mixto de Protección al Salario</t>
  </si>
  <si>
    <t>Contribuir a conservar la paz laboral, así como fortalecer la conciliación, procuración e impartición de justicia laboral mediante la procuración del equilibrio entre los factores de la producción, proporcionando el servicio público de conciliación en los conflictos laborales de orden colectivo de competencia federal, con estricto respeto al principio de bilateralidad de la negociación colectiva.</t>
  </si>
  <si>
    <t>Contribuir a impulsar el empleo de calidad e intermediar en el mercado laboral para favorecer la empleabilidad, la protección social y la ocupación productiva: mediante información sobre oferta y demanda de empleo que facilite la vinculación de los actores del mercado laboral.</t>
  </si>
  <si>
    <t>Contribuir a conservar la paz laboral, así como fortalecer la conciliación, procuración e impartición de justicia laboral mediante la resolución de las solicitudes de las agrupaciones sindicales de competencia federal, bajo los principios de legalidad y servicio público, otorgando así certeza jurídica a las resoluciones de la Dirección General de Registro de Asociaciones</t>
  </si>
  <si>
    <t>Contribuir a salvaguardar los derechos de los trabajadores y personas en situación de vulnerabilidad y vigilar el cumplimiento de la normatividad laboral mediante visitas de inspección, con el propósito de promover el trabajo digno o decente en los centros de trabajo.</t>
  </si>
  <si>
    <t>Contribuir a salvaguardar los derechos de los trabajadores y personas en situación de vulnerabilidad y vigilar el cumplimiento de la normatividad laboral mediante la recuperación anual del poder adquisitivo del salario mínimo.</t>
  </si>
  <si>
    <t>Contribuir a impulsar el empleo de calidad e intermediar en el mercado laboral para favorecer la empleabilidad, la protección social y la ocupación productiva: mediante la ejecución de políticas activas de empleo que mejoran la articulación de actores del mercado laboral para ampliar la colocación</t>
  </si>
  <si>
    <t>Contribuir a impulsar el empleo de calidad e intermediar en el mercado laboral para favorecer la empleabilidad, la protección social y la ocupación productiva: mediante actividades focalizadas que permitan a personas en situación de vulnerabilidad el acceso, preservación o recuperación del empleo.</t>
  </si>
  <si>
    <t>Contribuir a democratizar la productividad laboral, la capacitación y el adiestramiento de los trabajadores mediante el incremento de sus capacidades laborales generadas por la capacitación, certificación de competencias y asistencia técnica.</t>
  </si>
  <si>
    <t>Contribuir a fomentar el desarrollo de los núcleos agrarios mediante acciones en materia de cohesión territorial, productividad, suelo, vivienda rural y gobernabilidad mediante la procuración de justicia agraria y la organización económica y agraria que preserven la paz social.</t>
  </si>
  <si>
    <t>Contribuir a fomentar el desarrollo de los núcleos agrarios mediante acciones en materia de cohesión territorial, productividad, suelo, vivienda rural y gobernabilidad mediante la atención y conclusión de la conflictividad social agraria.</t>
  </si>
  <si>
    <t>Contribuir a promover el ordenamiento y la planeación territorial como articuladores del bienestar de las personas y el uso eficiente del suelo mediante acciones de regularización de la tenencia de la tierra que otorguen certeza jurídica en la propiedad rural.</t>
  </si>
  <si>
    <t>Contribuir a promover el ordenamiento y la planeación territorial como articuladores del bienestar de las personas y el uso eficiente del suelo mediante la realización de asientos registrales solicitados por los sujetos agrarios.</t>
  </si>
  <si>
    <t>Contribuir a fomentar el desarrollo de los núcleos agrarios mediante acciones en materia de cohesión territorial, productividad, suelo, vivienda rural y gobernabilidad mediante el otorgamiento de apoyo a organizaciones legalmente constituidas</t>
  </si>
  <si>
    <t>Contribuir a promover el ordenamiento y la planeación territorial como articuladores del bienestar de las personas y el uso eficiente del suelo mediante la implementación y aplicación de los instrumentos jurídicos y normativos, así como la asesoría, representación y defensa de los intereses de la SEDATU.</t>
  </si>
  <si>
    <t>Contribuir a fomentar el desarrollo de los núcleos agrarios mediante acciones en materia de cohesión territorial, productividad, suelo, vivienda rural y gobernabilidad mediante la mejora de la gestión, seguimiento y retroalimentación de los programas presupuestario (pp) en materia de ordenamiento territorial, urbano y de vivienda.</t>
  </si>
  <si>
    <t>Contribuir a promover el ordenamiento y la planeación territorial como articuladores del bienestar de las personas y el uso eficiente del suelo mediante la integración y actualización de la información de la propiedad social.</t>
  </si>
  <si>
    <t>Contribuir a fomentar el acceso a la vivienda mediante soluciones habitacionales bien ubicadas, dignas y de acuerdo a estándares de calidad internacional mediante la instrumentación de estrategias entre los distintos actores del sector para los mexicanos.</t>
  </si>
  <si>
    <t>Contribuir a consolidar ciudades compactas, productivas, competitivas, incluyentes y sustentables, que faciliten la movilidad y eleven la calidad de vida de sus habitantes mediante la generación de estrategias, lineamientos e instrumentos que realicen o apliquen las unidades responsables.</t>
  </si>
  <si>
    <t>Contribuir a consolidar ciudades compactas, productivas, competitivas, incluyentes y sustentables, que faciliten la movilidad y eleven la calidad de vida de sus habitantes mediante la certeza de que los estudios, talleres y convenciones, y comisiones oficiales de las unidades responsables tengan impacto.</t>
  </si>
  <si>
    <t>Contribuir a consolidar ciudades compactas, productivas, competitivas, incluyentes y sustentables, que faciliten la movilidad y eleven la calidad de vida de sus habitantes mediante el apoyo a hogares asentados en las zonas de actuación con estrategias de planeación territorial para la realización de obras integrales de infraestructura básica y complementaria que promuevan la conectividad y accesibilidad; así como la dotación de Centros de Desarrollo Comunitario donde se ofrecen cursos y talleres que atienden la integralidad del individuo y la comunidad</t>
  </si>
  <si>
    <t>Contribuir a fomentar el acceso a la vivienda mediante soluciones habitacionales bien ubicadas, dignas y de acuerdo a estándares de calidad internacional mediante el otorgamiento de subsidios para acciones de vivienda</t>
  </si>
  <si>
    <t>Contribuir a fomentar el acceso a la vivienda mediante soluciones habitacionales bien ubicadas, dignas y de acuerdo a estándares de calidad internacional mediante el acceso al financiamiento para soluciones habitacionales en un entorno de crecimiento urbano ordenado y sustentable</t>
  </si>
  <si>
    <t>Contribuir a consolidar ciudades compactas, productivas, competitivas, incluyentes y sustentables, que faciliten la movilidad y eleven la calidad de vida de sus habitantes mediante el rescate de espacios públicos urbanos en condición de deterioro, abandono o subbutilizado.</t>
  </si>
  <si>
    <t>Contribuir a fomentar el acceso a la vivienda mediante soluciones habitacionales bien ubicadas, dignas y de acuerdo a estándares de calidad internacional mediante el acceso al financiamiento para soluciones habitacionales en un entorno de crecimiento urbano ordenado y sustentable.</t>
  </si>
  <si>
    <t>Contribuir a fomentar el desarrollo de los núcleos agrarios mediante acciones en materia de cohesión territorial, productividad, suelo, vivienda rural y gobernabilidad mediante la implementación y consolidación de Agroempresas para que los Jóvenes emprendedores agrarios se incorporen a actividades productivas que mejoren sus ingresos.</t>
  </si>
  <si>
    <t>Contribuir a promover el ordenamiento y la planeación territorial como articuladores del bienestar de las personas y el uso eficiente del suelo mediante la regularización de hogares en asentamientos irregulares</t>
  </si>
  <si>
    <t>Contribuir a incentivar el crecimiento ordenado de los asentamientos humanos, los centros de población y las zonas metropolitanas mediante la realización de acciones de prevención y de reducción de riesgos.</t>
  </si>
  <si>
    <t>Contribuir a consolidar ciudades compactas, productivas, competitivas, incluyentes y sustentables, que faciliten la movilidad y eleven la calidad de vida de sus habitantes mediante el rescate de las áreas comunes de las unidades habitacionales.</t>
  </si>
  <si>
    <t>Contribuir a promover el ordenamiento y la planeación territorial como articuladores del bienestar de las personas y el uso eficiente del suelo mediante el apoyo para la elaboración de programas de Ordenamiento Territorial, y de Mitigación y Reubicación de la Población en Zonas de Riesgo</t>
  </si>
  <si>
    <t>Contribuir a consolidar ciudades compactas, productivas, competitivas, incluyentes y sustentables, que faciliten la movilidad y eleven la calidad de vida de sus habitantes mediante subsidio federal a los nuevos desarrollos de vivienda social vertical que incrementen la densidad de vivienda.</t>
  </si>
  <si>
    <t>Contribuir a fomentar el desarrollo de los núcleos agrarios mediante acciones en materia de cohesión territorial, productividad, suelo, vivienda rural y gobernabilidad mediante Proyectos Ejecutivos y Proyectos de Construcción de Infraestructura Urbana Comunitaria</t>
  </si>
  <si>
    <t>Contribuir a promover el ordenamiento y la planeación territorial como articuladores del bienestar de las personas y el uso eficiente del suelo mediante la regularización y certificación de la propiedad social, otorgando certeza jurídica y seguridad documental a los núcleos agrarios</t>
  </si>
  <si>
    <t>Contribuir a incentivar el crecimiento ordenado de los asentamientos humanos, los centros de población y las zonas metropolitanas mediante los programas regionales de desarrollo (Centro, Norte y Sur-Sureste).</t>
  </si>
  <si>
    <t>Contribuir a promover el ordenamiento y la planeación territorial como articuladores del bienestar de las personas y el uso eficiente del suelo mediante la modernización de los registros públicos de la propiedad y los catastros</t>
  </si>
  <si>
    <t>Contribuir a fomentar el acceso a la vivienda mediante soluciones habitacionales bien ubicadas, dignas y de acuerdo a estándares de calidad internacional mediante el fortalecimiento de la normatividad local en materia de vivienda y su entorno</t>
  </si>
  <si>
    <t>Contribuir a fortalecer la gestión integral y sustentable del agua, garantizando su acceso a la población y a los ecosistemas mediante el abasto de agua a la Cuenca del Valle de México</t>
  </si>
  <si>
    <t>Contribuir a fortalecer la gestión integral y sustentable del agua, garantizando su acceso a la población y a los ecosistemas mediante el abasto de agua potable a la zona Metropolitana del Valle de México</t>
  </si>
  <si>
    <t>Contribuir a fortalecer la gestión integral y sustentable del agua, garantizando su acceso a la población y a los ecosistemas mediante la eficiencia de la desinfección de agua de consumo en fuentes de abastecimiento.</t>
  </si>
  <si>
    <t>Contribuir a desarrollar, promover y aplicar instrumentos de política, información investigación, educación, capacitación, participación y derechos humanos para fortalecer la gobernanza ambiental mediante la prestación de servicios de educación, capacitación y comunicación educativa para la sustentabilidad ambiental</t>
  </si>
  <si>
    <t>Contribuir a fortalecer la gestión integral y sustentable del agua, garantizando su acceso a la población y a los ecosistemas mediante la formulación de acuerdos para dar a conocer a la sociedad la disponibilidad actualizada de agua en cuencas y acuíferos y decretos, de veda, reglamentos y reserva de las aguas nacionales propuestos para su publicación.</t>
  </si>
  <si>
    <t>Contribuir a incrementar la resiliencia a efectos del cambio climático y disminuir las emisiones de compuestos y gases de efecto invernadero mediante información meteorológica confiable para la toma de decisiones, dirigida a las autoridades y a la población en general.</t>
  </si>
  <si>
    <t>Contribuir a fortalecer la gestión integral y sustentable del agua, garantizando su acceso a la población y a los ecosistemas mediante el abastecimiento en la demanda de agua en bloque a la industria de Veracruz y Michoacán</t>
  </si>
  <si>
    <t>Contribuir a desarrollar, promover y aplicar instrumentos de política, información investigación, educación, capacitación, participación y derechos humanos para fortalecer la gobernanza ambiental mediante investigación, desarrollo, adaptación y transferencia de tecnología, servicios tecnológicos y formación de recursos humanos</t>
  </si>
  <si>
    <t>Contribuir a recuperar la funcionalidad de cuencas y paisajes a través de la conservación, restauración y aprovechamiento sustentablemente del patrimonio natural mediante la proteccion de la superficie forestal</t>
  </si>
  <si>
    <t>Contribuir a desarrollar, promover y aplicar instrumentos de política, información investigación, educación, capacitación, participación y derechos humanos para fortalecer la gobernanza ambiental mediante la generación de conocimiento e información científica y tecnológica en las materias de investigación del INECC.</t>
  </si>
  <si>
    <t>Contribuir a fortalecer la gestión integral y sustentable del agua, garantizando su acceso a la población y a los ecosistemas mediante La administración de las aguas nacionales y sus bienes públicos inherentes</t>
  </si>
  <si>
    <t>Contribuir a recuperar la funcionalidad de cuencas y paisajes a través de la conservación, restauración y aprovechamiento sustentablemente del patrimonio natural mediante la regulación ambiental.</t>
  </si>
  <si>
    <t>Contribuir a detener y revertir la pérdida de capital natural y la contaminación del agua, aire y suelo mediante Acciones de inspección y vigilancia en materia de recursos naturales e industria; la promoción y atención de la denuncia ambiental ciudadana; el impulso de los mecanismos voluntarios de mejora del desempeño ambiental en los sectores productivos, garantizando así el acceso a la justicia ambiental aplicando la normatividad correspondiente.</t>
  </si>
  <si>
    <t>Contribuir a recuperar la funcionalidad de cuencas y paisajes a través de la conservación, restauración y aprovechamiento sustentablemente del patrimonio natural mediante las Áreas Naturales Protegidas de competencia federal</t>
  </si>
  <si>
    <t>Contribuir a fortalecer la gestión integral y sustentable del agua, garantizando su acceso a la población y a los ecosistemas mediante la determinación de la zona federal contigua a los cauces de las corrientes o al vaso de los depósitos de propiedad nacional para evitar los asentamientos humanos en zonas de riesgo por inundación.</t>
  </si>
  <si>
    <t>Contribuir a fortalecer la gestión integral y sustentable del agua, garantizando su acceso a la población y a los ecosistemas mediante la elaboración del documento de referencia que orientará la formulación de los programas de acción a realizar para recuperar los acuíferos y las cuencas del país</t>
  </si>
  <si>
    <t>Contribuir a fortalecer la gestión integral y sustentable del agua, garantizando su acceso a la población y a los ecosistemas mediante la implementación de instrumentos que permitan incrementar la eficacia recaudatoria del sistema tributario en materia de aguas nacionales y sus bienes públicos inherentes.</t>
  </si>
  <si>
    <t>Contribuir a detener y revertir la pérdida de capital natural y la contaminación del agua, aire y suelo mediante el desarrollo e implantación de instrumentos de gestión para el control de las emisiones a la atmósfera</t>
  </si>
  <si>
    <t>Contribuir a promover y facilitar el crecimiento sostenido y sustentable de bajo carbono con equidad y socialmente incluyente mediante el fomento y regulación de las actividades económicas y sociales para la protección del medio ambiente y recursos naturales</t>
  </si>
  <si>
    <t>Contribuir a fortalecer la gestión integral y sustentable del agua, garantizando su acceso a la población y a los ecosistemas mediante las mejoras en infraestructura económica de agua potable y servicios de saneamiento</t>
  </si>
  <si>
    <t>Contribuir a fortalecer la gestión integral y sustentable del agua, garantizando su acceso a la población y a los ecosistemas mediante la realización de estudios y proyectos ejecutivos de obras hidroagrícolas.</t>
  </si>
  <si>
    <t>Contribuir a fortalecer la gestión integral y sustentable del agua, garantizando su acceso a la población y a los ecosistemas mediante la rehabilitación de las presas y estructuras de cabeza operadas por la CONAGUA.</t>
  </si>
  <si>
    <t>Contribuir a incrementar la resiliencia a efectos del cambio climático y disminuir las emisiones de compuestos y gases de efecto invernadero mediante la construcción de infraestructura hidráulica de protección en centros de población y áreas productivas</t>
  </si>
  <si>
    <t>Contribuir a fortalecer la gestión integral y sustentable del agua, garantizando su acceso a la población y a los ecosistemas mediante la construcción de infraestructura hidráulica para prevenir inundaciones y para el tratamiento del agua residual en el Valle de México y el Estado de Hidalgo.</t>
  </si>
  <si>
    <t>Contribuir a incrementar la resiliencia a efectos del cambio climático y disminuir las emisiones de compuestos y gases de efecto invernadero mediante la construcción de infraestructura hidráulica de protección en programas hídricos integrales</t>
  </si>
  <si>
    <t>Contribuir a fortalecer la gestión integral y sustentable del agua, garantizando su acceso a la población y a los ecosistemas mediante la expansión de la infraestructura hidroagrícola, dando como resultado la incorporación de nuevas áreas al riego y temporal tecnificado a la agricultura.</t>
  </si>
  <si>
    <t>Contribuir a fortalecer la gestión integral y sustentable del agua, garantizando su acceso a la población y a los ecosistemas mediante el rescate y recuperación de áreas degradadas en el Proyecto Lago de Texcoco</t>
  </si>
  <si>
    <t>Contribuir a fortalecer la gestión integral y sustentable del agua, garantizando su acceso a la población y a los ecosistemas mediante infraestructura para la protección ambiental</t>
  </si>
  <si>
    <t>Contribuir a fortalecer la gestión integral y sustentable del agua, garantizando su acceso a la población y a los ecosistemas mediante la conservación, rehabilitación y modernización de infraestructura hidroagricola en los distritos de riego.</t>
  </si>
  <si>
    <t>Contribuir a fortalecer la gestión integral y sustentable del agua, garantizando su acceso a la población y a los ecosistemas mediante la planeación, seguimiento y evaluación de políticas públicas hídricas</t>
  </si>
  <si>
    <t>Contribuir a promover y facilitar el crecimiento sostenido y sustentable de bajo carbono con equidad y socialmente incluyente mediante la dirección, programación, monitoreo, evaluación y acompañamiento a las Unidades Responsables que integran el Sector Ambiental.</t>
  </si>
  <si>
    <t>Contribuir a incrementar la resiliencia a efectos del cambio climático y disminuir las emisiones de compuestos y gases de efecto invernadero mediante políticas, mecanismos de coordinación e instrumentos en materia de Cambio Climático</t>
  </si>
  <si>
    <t>Contribuir a recuperar la funcionalidad de cuencas y paisajes a través de la conservación, restauración y aprovechamiento sustentablemente del patrimonio natural mediante Mediante el fomento actividades productivas alternativas apropiadas a las características de cada región y el fortalecimiento de las capacidades locales para la gestión de su desarrollo</t>
  </si>
  <si>
    <t>Contribuir a promover y facilitar el crecimiento sostenido y sustentable de bajo carbono con equidad y socialmente incluyente mediante La realización de acciones del Programa de Empleo Temporal</t>
  </si>
  <si>
    <t>Contribuir a fortalecer la gestión integral y sustentable del agua, garantizando su acceso a la población y a los ecosistemas mediante servicios formales de agua potable y saneamiento en zonas urbanas.</t>
  </si>
  <si>
    <t>Contribuir a fortalecer la gestión integral y sustentable del agua, garantizando su acceso a la población y a los ecosistemas mediante la construcción y ampliación de sistemas de agua potable y alcantarillado en localidades rurales.</t>
  </si>
  <si>
    <t>Contribuir a fortalecer la gestión integral y sustentable del agua, garantizando su acceso a la población y a los ecosistemas mediante la productividad del agua en el sector agrícola a traves de la conservación, rehabilitación y modernización en la superficie con infraestructura hidroagricola.</t>
  </si>
  <si>
    <t>Contribuir a fortalecer la gestión integral y sustentable del agua, garantizando su acceso a la población y a los ecosistemas mediante el beneficio de superficies agrícolas de unidades de riego con acciones de rehabilitación y modernización de infraestructura hidroagrícola.</t>
  </si>
  <si>
    <t>Contribuir a detener y revertir la pérdida de capital natural y la contaminación del agua, aire y suelo mediante el tratamiento del agua residual municipal colectada</t>
  </si>
  <si>
    <t>Contribuir a recuperar la funcionalidad de cuencas y paisajes a través de la conservación, restauración y aprovechamiento sustentablemente del patrimonio natural mediante la incorporación de superficie forestal y preferentemente forestal a procesos integrales de conservación, restauración y aprovechamiento sustentable.</t>
  </si>
  <si>
    <t>Contribuir a fortalecer la gestión integral y sustentable del agua, garantizando su acceso a la población y a los ecosistemas mediante la inversión de recursos en la realización de acciones de mejoramiento de la eficiencia de los prestadores del servicio.</t>
  </si>
  <si>
    <t>Contribuir a fortalecer la gestión integral y sustentable del agua, garantizando su acceso a la población y a los ecosistemas mediante la aportación de recursos para realizar obras hidráulicas en la Zona Metropolitana del Valle de México</t>
  </si>
  <si>
    <t>Contribuir a recuperar la funcionalidad de cuencas y paisajes a través de la conservación, restauración y aprovechamiento sustentablemente del patrimonio natural mediante la conservación de la vaquita marina</t>
  </si>
  <si>
    <t>Contribuir a desarrollar, promover y aplicar instrumentos de política, información investigación, educación, capacitación, participación y derechos humanos para fortalecer la gobernanza ambiental mediante el uso responsable del agua por la población de los municipios atendidos con el Programa.</t>
  </si>
  <si>
    <t>Contribuir a detener y revertir la pérdida de capital natural y la contaminación del agua, aire y suelo mediante la gestión integral de residuos sólidos urbanos y de manejo especial.</t>
  </si>
  <si>
    <t>Contribuir a fortalecer la gestión integral y sustentable del agua, garantizando su acceso a la población y a los ecosistemas mediante el mejoramiento de la organización y funcionamiento de los consejos de cuenca y órganos auxiliares para adecuarlos a las necesidades del sector</t>
  </si>
  <si>
    <t>Contribuir a fortalecer la gestión integral y sustentable del agua, garantizando su acceso a la población y a los ecosistemas mediante apoyos financieros para las organizaciones de usuarios hidroagrícolas del Fondo de Garantías para el Uso Eficiente del Agua (FONAGUA)</t>
  </si>
  <si>
    <t>Contribuir a recuperar la funcionalidad de cuencas y paisajes a través de la conservación, restauración y aprovechamiento sustentablemente del patrimonio natural mediante el manejo y conservación de las especies silvestres.</t>
  </si>
  <si>
    <t>Contribuir a incrementar la resiliencia a efectos del cambio climático y disminuir las emisiones de compuestos y gases de efecto invernadero mediante Acciones de fortalecimiento institucional de las dependencias ambientales estatales</t>
  </si>
  <si>
    <t>Contribuir a desarrollar, promover y aplicar instrumentos de política, información investigación, educación, capacitación, participación y derechos humanos para fortalecer la gobernanza ambiental mediante el otorgamiento de subsidios a Organizaciones de la Sociedad Civil para realizar proyectos productivos sustentables, con perspectiva de género y de atención diferenciada a pueblos indígenas, así como a instituciones educativas públicas y privadas para realizar proyectos de capacitación y educación ambiental.</t>
  </si>
  <si>
    <t>Contribuir a desarrollar, promover y aplicar instrumentos de política, información investigación, educación, capacitación, participación y derechos humanos para fortalecer la gobernanza ambiental mediante mediante acciones comunitarias de protección y preservación de los recursos naturales Áreas Naturales Protegidas, zonas de influencia y otras modalidades para la conservación.</t>
  </si>
  <si>
    <t>Contribuir a recuperar la funcionalidad de cuencas y paisajes a través de la conservación, restauración y aprovechamiento sustentablemente del patrimonio natural mediante la conservación y recuperación de las especies en riesgo y su hábitat</t>
  </si>
  <si>
    <t>Contribuir a fortalecer la gestión integral y sustentable del agua, garantizando su acceso a la población y a los ecosistemas mediante el otorgamiento de apoyos económicos para la renuncia del volumen de agua concesionado para uso agrícola a las asociaciones civiles de usuarios de las fuentes de abastecimiento con un 20% superior a la disponibilidad del volumen concesionado.</t>
  </si>
  <si>
    <t>Contribuir a recuperar la funcionalidad de cuencas y paisajes a través de la conservación, restauración y aprovechamiento sustentablemente del patrimonio natural mediante mediante el pago de apoyos económicos directos a comunidades rurales e indígenas para el mantenimiento y recuperación de razas y variedades de maíz criollo y sus parientes silvestres en sus entornos naturales.</t>
  </si>
  <si>
    <t>Contribuir a fortalecer la gestión integral y sustentable del agua, garantizando su acceso a la población y a los ecosistemas mediante apoyos económicos a usuarios, organizaciones de usuarios de distritos de riego y gobiernos estatales, en cumplimiento a compromisos institucionales.</t>
  </si>
  <si>
    <t>Contribuir a detener y revertir la pérdida de capital natural y la contaminación del agua, aire y suelo mediante el otorgamiento de incentivos a los Organismos Operadores para la operación de plantas de tratamiento de aguas residuales municipales existentes.</t>
  </si>
  <si>
    <t>Contribuir a desarrollar, promover y aplicar instrumentos de política, información investigación, educación, capacitación, participación y derechos humanos para fortalecer la gobernanza ambiental mediante la ejecución de proyectos de monitoreo biológico en áreas naturales protegidas, zonas de influencia y-o regiones prioritarias para la conservación.</t>
  </si>
  <si>
    <t>Contribuir a recuperar la funcionalidad de cuencas y paisajes a través de la conservación, restauración y aprovechamiento sustentablemente del patrimonio natural mediante la formulación de los Programas de Manejo de las Áreas Naturales Protegidas de competencia federal</t>
  </si>
  <si>
    <t>Contribuir a recuperar la funcionalidad de cuencas y paisajes a través de la conservación, restauración y aprovechamiento sustentablemente del patrimonio natural mediante la incorporación de la superficie forestal y preferentemente forestal a esquemas de protección, conservación, restauración y manejo.</t>
  </si>
  <si>
    <t>Contribuir a fortalecer la gestión integral y sustentable del agua, garantizando su acceso a la población y a los ecosistemas mediante el mantenimiento de la cobertura del servicio de agua potable en localidades urbanas.</t>
  </si>
  <si>
    <t>Contribuir a recuperar la funcionalidad de cuencas y paisajes a través de la conservación, restauración y aprovechamiento sustentablemente del patrimonio natural mediante la aplicación de mejores prácticas de gestión ambiental y el fortalecimiento de capacidades en el nivel local</t>
  </si>
  <si>
    <t>Contribuir a lograr una procuración de justicia eficaz y eficiente mediante las consignaciones de averiguaciones previas en delitos federales</t>
  </si>
  <si>
    <t>Contribuir a lograr una procuración de justicia eficaz y eficiente mediante las consignaciones de averiguaciones previas por parte de la Subprocuraduría Especializada en Investigación de Delincuencia Organizada</t>
  </si>
  <si>
    <t>Contribuir a lograr una procuración de justicia eficaz y eficiente mediante la consignación de expedientes de averiguaciones previas en materia de delitos federales especializados.</t>
  </si>
  <si>
    <t>Contribuir a lograr una procuración de justicia eficaz y eficiente mediante la defensa de los intereses de la Federación.</t>
  </si>
  <si>
    <t>Contribuir a fortalecer la confianza ciudadana en las instituciones de Procuración de Justicia mediante la promoción y protección del respeto a los derechos humanos</t>
  </si>
  <si>
    <t>Contribuir a lograr una procuración de justicia eficaz y eficiente mediante la difusión de conocimientos en materia de ciencias penales.</t>
  </si>
  <si>
    <t>Contribuir a reducir la impunidad mediante las consignaciones de averiguaciones previas en materia de delitos electorales.</t>
  </si>
  <si>
    <t>Contribuir a reducir la impunidad mediante la investigación de posibles conductas ilícitas por parte de servidores públicos de la Institución.</t>
  </si>
  <si>
    <t>Contribuir a lograr una procuración de justicia eficaz y eficiente mediante la aplicación del Servicio de Carrera en la Procuraduría General de la República.</t>
  </si>
  <si>
    <t>Contribuir a optimizar la capacidad productiva y de transformación de hidrocarburos, asegurando procesos eficientes y competitivos mediante la comercialización de la producción</t>
  </si>
  <si>
    <t>Contribuir a fortalecer la seguridad operativa, actividades de apoyo, conocimiento, capacitación, financiamiento y proveeduría en las distintas industrias energéticas nacionales mediante la realización de proyectos de investigación en materia nuclear y disciplinas afines cumpliendo con el objeto del Instituto relativo a realizar investigación y desarrollo en el campo de las ciencias y tecnología nucleares, así como promover los usos pacíficos de la energía nuclear y difundir los avances alcanzados para vincularlos al desarrollo económico, social, científico y tecnológico del país</t>
  </si>
  <si>
    <t>Contribuir a fortalecer la seguridad operativa, actividades de apoyo, conocimiento, capacitación, financiamiento y proveeduría en las distintas industrias energéticas nacionales mediante la aplicación de los resultados de la investigación científica, el desarrollo experimental y la investigación tecnológica.</t>
  </si>
  <si>
    <t>Contribuir a ampliar la utilización de fuentes de energía limpias y renovables, promoviendo la eficiencia energética y la responsabilidad social y ambiental mediante mediante la gestión, promoción y difusión, normalización, así como el seguimiento y evaluación de las políticas y programas para el uso eficiente de la energía a los diversos sectores de la población</t>
  </si>
  <si>
    <t>Contribuir a desarrollar la infraestructura de transporte que permita fortalecer la seguridad de provisión de energéticos, contribuyendo al crecimiento económico mediante la satisfacción de la distribución nacional y el trasporte de hidrocarburos y derivados.</t>
  </si>
  <si>
    <t>Contribuir a fortalecer la seguridad operativa, actividades de apoyo, conocimiento, capacitación, financiamiento y proveeduría en las distintas industrias energéticas nacionales mediante la comercialización de bienes y servicios para la industria nuclear y en disciplinas afines</t>
  </si>
  <si>
    <t>Contribuir a optimizar la operación y expansión de infraestructura eléctrica nacional mediante la optimización de la operación y el mantenimiento de las centrales de generación</t>
  </si>
  <si>
    <t>Contribuir a optimizar la operación y expansión de infraestructura eléctrica nacional mediante la planeación, dirección, supervisión, coordinación, control de despacho y la operación del Sistema Eléctrico Nacional, con la finalidad de hacer eficiente el suministro de energía</t>
  </si>
  <si>
    <t>Contribuir a ampliar la utilización de fuentes de energía limpias y renovables, promoviendo la eficiencia energética y la responsabilidad social y ambiental mediante la gestión, promoción, difusión y normalización, así como el seguimiento y evaluación de las políticas y programas para el uso eficiente de la energía en los diversos sectores de la población.</t>
  </si>
  <si>
    <t>Contribuir a fortalecer la seguridad operativa, actividades de apoyo, conocimiento, capacitación, financiamiento y proveeduría en las distintas industrias energéticas nacionales mediante la supervisión de la correcta operación de la industria de Gas L.P., así como de la verificación del cumplimiento con la legislación y normatividad vigente en materia de Gas L.P.</t>
  </si>
  <si>
    <t>Contribuir a fortalecer la seguridad operativa, actividades de apoyo, conocimiento, capacitación, financiamiento y proveeduría en las distintas industrias energéticas nacionales mediante la vigilancia de las actividades en las instalaciones nucleares y radiactivas, haciendo uso de la reglamentación, para que estas se lleven a cabo con la máxima seguridad para proteger a los trabajadores, al público y al ambiente,</t>
  </si>
  <si>
    <t>Contribuir a fortalecer la seguridad operativa, actividades de apoyo, conocimiento, capacitación, financiamiento y proveeduría en las distintas industrias energéticas nacionales mediante la ejecución de proyectos que permitan el aseguramiento, abastecimiento, usos de mecanismos de desarrollo limpio, así como de eficiencia energética de los recursos existentes en el país. Así mismo, cumplir con el marco jurídico correspondiente de transparencia y rendición de cuentas, manteniendo validada y actualizada las aportaciones del sector a los informes de gobierno, así como proveer a la ciudadanía de información validada por cada uno de los organismos que integran el sector, a fin de mantener informada a la población.</t>
  </si>
  <si>
    <t>Contribuir a optimizar la operación y expansión de infraestructura eléctrica nacional mediante la evaluación y autorización de los programas de obras e instalaciones de generación, transmisión y distribución conforme a la normatividad aplicable y la política energética; visitas de verificación, inspección y supervisión realizadas por la Secretaría de Energía y el seguimiento y análisis de las operaciones del suministrador.</t>
  </si>
  <si>
    <t>Contribuir a optimizar la capacidad productiva y de transformación de hidrocarburos, asegurando procesos eficientes y competitivos mediante El seguimiento del marco regulatorio y normativo que propicie las mejores prácticas e incentive la inversión para ampliar la cartera sustentable de reservas petroleras además de elevar la productividad en la extracción de hidrocarburos y productos asociados.</t>
  </si>
  <si>
    <t>Contribuir a ampliar la utilización de fuentes de energía limpias y renovables, promoviendo la eficiencia energética y la responsabilidad social y ambiental mediante la gestión, promoción y difusión, normalización, así como el seguimiento y evaluación de las políticas y programas para el uso eficiente de la energía a los diversos sectores de la población</t>
  </si>
  <si>
    <t>Contribuir a cerrar las brechas existentes en salud entre diferentes grupos sociales y regiones del país mediante un Modelo de Atención Integral que vincula los servicios de salud y la acción comunitaria.</t>
  </si>
  <si>
    <t>Contribuir a fortalecer el cumplimiento efectivo de los derechos sociales que potencien las capacidades de las personas en situación de pobreza, a través de acciones que incidan positivamente en la alimentación, la salud y la educación mediante el surtimiento de leche de origen nacional de calidad para el Programa de Abasto Social de Leche</t>
  </si>
  <si>
    <t>Contribuir a construir una sociedad igualitaria donde exista acceso irrestricto al bienestar social mediante acciones que protejan el ejercicio de los derechos de todas las personas mediante el fomento del desarrollo humano integral de las personas adultas mayores.</t>
  </si>
  <si>
    <t>Contribuir a construir una sociedad igualitaria donde exista acceso irrestricto al bienestar social mediante acciones que protejan el ejercicio de los derechos de todas las personas mediante la incorporación equitativa en los procesos de desarrollo a las personas jóvenes con servicios relacionados de educación, participación social, trabajo y salud.</t>
  </si>
  <si>
    <t>Contribuir a fortalecer la participación social para impulsar el desarrollo comunitario a través de esquemas de inclusión productiva y cohesión social mediante el fortalecimiento de los actores sociales.</t>
  </si>
  <si>
    <t>Contribuir a fortalecer el cumplimiento efectivo de los derechos sociales que potencien las capacidades de las personas en situación de pobreza, a través de acciones que incidan positivamente en la alimentación, la salud y la educación mediante la administración de los recursos materiales, humanos y financieros, así como mediante la planeación, el seguimiento y la evaluación de los programas sociales</t>
  </si>
  <si>
    <t>Contribuir a construir una sociedad igualitaria donde exista acceso irrestricto al bienestar social mediante acciones que protejan el ejercicio de los derechos de todas las personas mediante el fomento a la inclusión y desarrollo de las personas con discapacidad</t>
  </si>
  <si>
    <t>Contribuir a fortalecer la participación social para impulsar el desarrollo comunitario a través de esquemas de inclusión productiva y cohesión social mediante Esquemas de inclusión productiva y cohesión social.</t>
  </si>
  <si>
    <t>Contribuir a fortalecer el cumplimiento efectivo de los derechos sociales que potencien las capacidades de las personas en situación de pobreza, a través de acciones que incidan positivamente en la alimentación, la salud y la educación mediante el acceso al consumo de leche fortificada de calidad.</t>
  </si>
  <si>
    <t>Contribuir a fortalecer el cumplimiento efectivo de los derechos sociales que potencien las capacidades de las personas en situación de pobreza, a través de acciones que incidan positivamente en la alimentación, la salud y la educación mediante el acceso físico o económico de productos alimenticios, a la población que habita en los localidades de alta o muy alta marginación.</t>
  </si>
  <si>
    <t>Contribuir a mejorar el ingreso de las personas en situación de pobreza mediante el apoyo y desarrollo de proyectos productivos mediante .</t>
  </si>
  <si>
    <t>Contribuir a mejorar el ingreso de las personas en situación de pobreza mediante el apoyo y desarrollo de proyectos productivos mediante acciones dirigidas a mejorar las capacidades productivas y comerciales de los artesanos</t>
  </si>
  <si>
    <t>Contribuir a fortalecer la participación social para impulsar el desarrollo comunitario a través de esquemas de inclusión productiva y cohesión social mediante la inversión en proyectos de infraestructura social, servicios comunitarios y proyectos productivos cofinanciados por los tres órdenes de gobierno y organizaciones de mexicanos en el extranjero.</t>
  </si>
  <si>
    <t>Contribuir a fortalecer el cumplimiento efectivo de los derechos sociales que potencien las capacidades de las personas en situación de pobreza, a través de acciones que incidan positivamente en la alimentación, la salud y la educación mediante la reducción de las condiciones de precariedad que enfrenta la población jornalera agrícola.</t>
  </si>
  <si>
    <t>Contribuir a fortalecer la participación social para impulsar el desarrollo comunitario a través de esquemas de inclusión productiva y cohesión social mediante el fortalecimiento a los actores sociales</t>
  </si>
  <si>
    <t>Contribuir a dotar de esquemas de seguridad social que protejan el bienestar socioeconómico de la población en situación de carencia o pobreza mediante apoyos otorgados a la población afectada por situaciones adversas que afectan su patrimonio o disminuyen sus ingresos.</t>
  </si>
  <si>
    <t>Contribuir a fortalecer el cumplimiento efectivo de los derechos sociales que potencien las capacidades de las personas en situación de pobreza, a través de acciones que incidan positivamente en la alimentación, la salud y la educación mediante intervenciones que amplíen el desarrollo de sus capacidades en alimentación, salud, educación, y el acceso a otras dimensiones de bienestar para coadyuvar a la ruptura del ciclo intergeneracional de la pobreza.</t>
  </si>
  <si>
    <t>Contribuir a fortalecer el cumplimiento efectivo de los derechos sociales que potencien las capacidades de las personas en situación de pobreza, a través de acciones que incidan positivamente en la alimentación, la salud y la educación mediante esquemas que mejoren el acceso a la alimentación.</t>
  </si>
  <si>
    <t>Contribuir a construir una sociedad igualitaria donde exista acceso irrestricto al bienestar social mediante acciones que protejan el ejercicio de los derechos de todas las personas mediante acciones de prevención y atención dirigidas a disminuir la violencia contra las mujeres.</t>
  </si>
  <si>
    <t>Contribuir a dotar de esquemas de seguridad social que protejan el bienestar socioeconómico de la población en situación de carencia o pobreza mediante el acceso a servicios de cuidado y atención infantil a las madres y padres solos que trabajan, buscan empleo o estudian.</t>
  </si>
  <si>
    <t>Contribuir a dotar de esquemas de seguridad social que protejan el bienestar socioeconómico de la población en situación de carencia o pobreza mediante el aseguramiento de un ingreso mínimo, así como la entrega de apoyos de protección social, a personas de 65 años de edad en adelante que no reciban una pensión o jubilación de tipo contributivo superior a la línea de bienestar mínimo.</t>
  </si>
  <si>
    <t>Contribuir a construir un entorno digno que propicie el desarrollo a través de la mejora en los servicios básicos, la calidad y espacios de la vivienda y la infraestructura social mediante la reducción de los rezagos asociados a estas carencias.</t>
  </si>
  <si>
    <t>Contribuir a dotar de esquemas de seguridad social que protejan el bienestar socioeconómico de la población en situación de carencia o pobreza mediante la incorporación de jefas de familia en condición de vulnerabilidad social a un seguro de vida</t>
  </si>
  <si>
    <t>Contribuir a construir una sociedad igualitaria donde exista acceso irrestricto al bienestar social mediante acciones que protejan el ejercicio de los derechos de todas las personas mediante la coordinación de los actores sociales en políticas o acciones para consolidar la incorporación equitativa de las personas jóvenes en los procesos de desarrollo</t>
  </si>
  <si>
    <t>Contribuir a fortalecer el cumplimiento efectivo de los derechos sociales que potencien las capacidades de las personas en situación de pobreza, a través de acciones que incidan positivamente en la alimentación, la salud y la educación mediante la instalación y operación de Comedores Comunitarios.</t>
  </si>
  <si>
    <t>Contribuir a dotar de esquemas de seguridad social que protejan el bienestar socioeconómico de la población en situación de carencia o pobreza mediante la disminución del impacto económico adverso en los pescadores, permisionarios y agentes involucrados en la cadena productiva de la pesca de San Felipe, Baja California y Golfo de Santa Clara, Sonora, que se encuentran en vulnerabilidad por la disminución de sus ingresos, ocasionada por la suspensión del uso de algunos artes de pesca</t>
  </si>
  <si>
    <t>Contribuir a fortalecer las ventajas competitivas de la oferta turística mediante la asistencia mecanica de emergencia ,informacion turistica y primeros auxilios,entregados oportunamente a los turistas en carreteras a destinos turisticos prioritarios.</t>
  </si>
  <si>
    <t>Contribuir a facilitar el financiamiento y la inversión público ? privada en proyectos con potencial turístico mediante los servicios de conservación y mantenimiento de calidad en los Centros Integralmente Planeados (CIP).</t>
  </si>
  <si>
    <t>Contribuir a impulsar la promoción turística para contribuir a la diversificación de mercados y el desarrollo y crecimiento del sector mediante el aumento en la llegada de turistas que dé como resultado una mayor derrama económica.</t>
  </si>
  <si>
    <t>Contribuir a facilitar el financiamiento y la inversión público ? privada en proyectos con potencial turístico mediante el incentivo a las inversiones para el desarrollo del Sector.</t>
  </si>
  <si>
    <t>Contribuir a facilitar el financiamiento y la inversión público ? privada en proyectos con potencial turístico mediante el acceso al crédito para el desarrollo de las empresas turísticas</t>
  </si>
  <si>
    <t>Contribuir a fortalecer las ventajas competitivas de la oferta turística mediante la genereacion de estrategias por lineas de producto</t>
  </si>
  <si>
    <t>Contribuir a facilitar el financiamiento y la inversión público ? privada en proyectos con potencial turístico mediante el desarrollo de los nuevos* proyectos del FONATUR</t>
  </si>
  <si>
    <t>Contribuir a facilitar el financiamiento y la inversión público ? privada en proyectos con potencial turístico mediante el desarrollo de los otros*proyectos del FONATUR.</t>
  </si>
  <si>
    <t>Contribuir a facilitar el financiamiento y la inversión público ? privada en proyectos con potencial turístico mediante el mantenimiento y operación de los proyectos del FONATUR.</t>
  </si>
  <si>
    <t>Contribuir a transformar el sector turístico y fortalecer esquemas de colaboración y corresponsabilidad para aprovechar el potencial turístico mediante políticas públicas acordes con la Política Nacional Turística.</t>
  </si>
  <si>
    <t>Contribuir a fomentar el desarrollo sustentable de los destinos turísticos y ampliar los beneficios sociales y económicos de las comunidades receptoras mediante un Modelo Integral de Destinos Turísticos Inteligentes basado en criterios de competitividad y sustentabilidad</t>
  </si>
  <si>
    <t>Contribuir a ejercer una política fiscal responsable que fomente el desarrollo económico mediante La autorización de recursos para la reconstrucción de la infraestructura dañada por desastres naturales.</t>
  </si>
  <si>
    <t>Contribuir a ejercer una política fiscal responsable que fomente el desarrollo económico mediante la autorización de recursos a las entidades federativas, dependencias de la Administración Pública Federal e instituciones académicas y de investigación federal, cuyas atribuciones o competencia sean compatibles con los objetivos del Fondo de Prevención de Desastres Naturales (FOPREDEN), para realizar proyectos preventivos de desastres naturales.</t>
  </si>
  <si>
    <t>Contribuir a impulsar el fortalecimiento del federalismo fiscal para que las Entidades Federativas y Municipios puedan lograr y preservar el equilibrio de sus finanzas públicas mediante LA TRANSFERENCIA DE RECURSOS PARA LOGRAR EL DESARROLLO REGIONAL EQUILIBRADO.</t>
  </si>
  <si>
    <t>Contribuir a ejercer una política fiscal responsable que fomente el desarrollo económico mediante La transferencia de recursos a entidades federativas afectadas por fenómenos migratorios y que son beneficiadas del Fondo.</t>
  </si>
  <si>
    <t>Contribuir a impulsar el fortalecimiento del federalismo fiscal para que las Entidades Federativas y Municipios puedan lograr y preservar el equilibrio de sus finanzas públicas mediante Contribuir a la adecuada planeación de las Zonas Metropolitanas, mediante el otorgamiento de recursos para programas y proyectos de inversión que permitan impulsar la competitividad económica, la sustentabilidad y las capacidades productivas de dichas zonas.</t>
  </si>
  <si>
    <t>Contribuir a asegurar la calidad de los aprendizajes en la educación básica y la formación integral de todos los grupos de la población mediante la atención de alumnos de Educación Básica en el Distrito Federal, en todos sus niveles y modalidades</t>
  </si>
  <si>
    <t>Contribuir a fortalecer la calidad y pertinencia de la educación media superior, superior y formación para el trabajo, a fin de que contribuyan al desarrollo de México mediante la evaluación de los Planteles de Educación Normal Pública en el Distrito Federal</t>
  </si>
  <si>
    <t>Contribuir a varios objetivos mediante mediante el fortalecimiento del proceso de contratación de docentes en el Distrito Federal.</t>
  </si>
  <si>
    <t>Contribuir a mejorar la gestión pública gubernamental en la APF mediante Contribución y aseguramiento de la calidad de los aprendizajes en la educación básica y la formación integral de todos los grupos de la población, mediante el cumplimiento del programa de un Gobierno Cercano y Moderno (PGCM); así como, mejorar la Gestión Pública.</t>
  </si>
  <si>
    <t>Contribuir a asegurar mayor cobertura, inclusión y equidad educativa entre todos los grupos de la población para la construcción de una sociedad más justa mediante la entrega de becas escolares a alumnos de educación básica en el Distrito Federal</t>
  </si>
  <si>
    <t>Contribuir a optimizar el uso de los recursos en la APF mediante la construcción de la infraestructura, que promueva el mejor uso de los inmuebles a cargo de la Secretaría de la Función Pública (SFP).</t>
  </si>
  <si>
    <t>Contribuir a optimizar el uso de los recursos en la APF mediante la rehabilitación y mantenimiento de la infraestructura, que promueva el mejor uso de los inmuebles a cargo de la Secretaría de la Función Pública (SFP).</t>
  </si>
  <si>
    <t>Contribuir a optimizar el uso de los recursos en la APF mediante la realización de estudios de preinversión de la infraestructura, que promueva el mejor uso de los inmuebles a cargo de la Secretaría de la Función Pública (SFP)</t>
  </si>
  <si>
    <t>Contribuir a impulsar un gobierno abierto que fomente la rendición de cuentas en la APF mediante una fiscalización con resultados de impacto y el fortalecimiento de los sistemas de prevención, supervisión y control de la corrupción.</t>
  </si>
  <si>
    <t>Contribuir a mejorar la gestión pública gubernamental en la APF mediante la orientación de las estructuras orgánicas de las instituciones hacia objetivos estratégicos y el fortalecimiento de la profesionalización de sus servidores públicos.</t>
  </si>
  <si>
    <t>Contribuir a varios objetivos mediante la emisión y promoción de políticas, estrategias, modelos y herramientas de mejora de la gestión que diseñe e identifique la SFP.</t>
  </si>
  <si>
    <t>Contribuir a impulsar un gobierno abierto que fomente la rendición de cuentas en la APF mediante procedimientos administrativos sancionatorios que permitan combatir la corrupción.</t>
  </si>
  <si>
    <t>Contribuir a optimizar el uso de los recursos en la APF mediante el control y aprovechamiento de los inmuebles federales, así como la valuación de bienes nacionales.</t>
  </si>
  <si>
    <t>Contribuir a impulsar un gobierno abierto que fomente la rendición de cuentas en la APF mediante el diseño de políticas públicas en materia de transparencia, cultura de la legalidad y participación ciudadana.</t>
  </si>
  <si>
    <t>Contribuir a promover el ordenamiento y la planeación territorial como articuladores del bienestar de las personas y el uso eficiente del suelo mediante la emisión de resoluciones sobre asuntos relativos a conflictos y controversias por la posesión y usufructo de la tierra, para dar certeza jurídica y protección de los derechos de los ejidatarios, comuneros, pequeños propietarios y campesinos.</t>
  </si>
  <si>
    <t>Contribuir a promover el ordenamiento y la planeación territorial como articuladores del bienestar de las personas y el uso eficiente del suelo mediante la seguridad jurídica en la tenecia de la tierra con un irrestricto respeto a los derechos de los ejidatarios, comuneros, pequeños propietarios y campesinos.</t>
  </si>
  <si>
    <t>Contribuir a asegurar el acceso efectivo a servicios de salud con calidad mediante la disminución de la Razón de Mortalidad Materna, a través de la atención de la incidencia de las causas directas e indirectas de la Mortalidad Materna</t>
  </si>
  <si>
    <t>Contribuir a fortalecer el cumplimiento efectivo de los derechos sociales que potencien las capacidades de las personas en situación de pobreza, a través de acciones que incidan positivamente en la alimentación, la salud y la educación mediante la entrega de recursos para disminuir la inseguridad alimentaria, garantizar el ejercicio efectivo de los derechos sociales, favoreciendo una alimentación y nutrición adecuada, preferentemente para aquellos en extrema pobreza o con carencia alimentaria severa.</t>
  </si>
  <si>
    <t>Contribuir a asegurar mayor cobertura, inclusión y equidad educativa entre todos los grupos de la población para la construcción de una sociedad más justa mediante la construcción, reparación, mantenimiento, rehabilitación y equipamiento de espacios educativos.</t>
  </si>
  <si>
    <t>Contribuir a fortalecer la calidad y pertinencia de la educación media superior, superior y formación para el trabajo, a fin de que contribuyan al desarrollo de México mediante la disminución del rezago educativo y el incremento de la eficiencia terminal en la educación tecnológica.</t>
  </si>
  <si>
    <t>Contribuir a mejorar las condiciones de seguridad y justicia mediante el fortalecimiento de las instituciones de seguridad pública en las entidades federativas</t>
  </si>
  <si>
    <t>Contribuir a asegurar la calidad de los aprendizajes en la educación básica y la formación integral de todos los grupos de la población mediante el fortalecimiento del ejercicio de la autonomía de gestión escolar</t>
  </si>
  <si>
    <t>Contribuir a [Sin Objetivo] mediante Contribuir al respeto de los derechos humanos mediante una estrategia institucional eficaz</t>
  </si>
  <si>
    <t>Contribuir a [Sin Objetivo] mediante Contribuir a la protección de los derechos humanos mediante la satisfacción de la población por los servicios de atención recibidos en oficinas centrales.</t>
  </si>
  <si>
    <t>Contribuir a [Sin Objetivo] mediante Contribuir a la protección de los derechos humanos mediante la prestación de servicios de atención al público en oficinas foráneas y atención a personas migrantes</t>
  </si>
  <si>
    <t>Contribuir a [Sin Objetivo] mediante Contribuir a la protección de los derechos humanos mediante el cumplimiento de las autoridades responsables a las recomendaciones emitidas y las conciliaciones planteadas por la Comisión Nacional de los Derechos Humanos originadas por expedientes de quejas.</t>
  </si>
  <si>
    <t>Contribuir a [Sin Objetivo] mediante Contribuir a la protección de los derechos humanos mediante el cumplimiento de las Recomendaciones emitidas por la Comisión Nacional de los Derechos Humanos, originadas por expedientes de inconformidad.</t>
  </si>
  <si>
    <t>Contribuir a [Sin Objetivo] mediante Contribuir a la protección y promoción de los derechos humanos de las víctimas del delito mediante la presentación de servicios victimológicos</t>
  </si>
  <si>
    <t>Contribuir a [Sin Objetivo] mediante Contribuir a la protección de los derechos humanos de las víctimas de desaparición forzada o involuntaria de personas o del delito de secuestro, mediante la atención y seguimiento de los casos recibidos, así como las acciones de búsqueda y localización</t>
  </si>
  <si>
    <t>Contribuir a [Sin Objetivo] mediante Contribuir a la prevención de la tortura y los tratos crueles, inhumanos o degradantes en lugares de detención mediante la supervisión y notificación de las irregularidades detectadas en lugares de detención</t>
  </si>
  <si>
    <t>Contribuir a [Sin Objetivo] mediante Contribuir a la protección de los Derechos Humanos de Indígenas en reclusión mediante gestiones realizadas, a través de las cuales reciben orientación y difusión en la materia, además de la capacitación a la población indígena y actores involucrados</t>
  </si>
  <si>
    <t>Contribuir a [Sin Objetivo] mediante Contribuir a la protección y respeto de los derechos humanos mediante los servicios de promoción y orientación de los derechos de los niños, familia, adolescentes y personas adultas mayores</t>
  </si>
  <si>
    <t>Contribuir a [Sin Objetivo] mediante Contribuir a la protección y respeto de los derechos humanos mediante los servicios de orientación y capacitación en materia de derechos humanos relacionados con la sexualidad, la salud y el VIH</t>
  </si>
  <si>
    <t>Contribuir a [Sin Objetivo] mediante Contribuir al cumplimiento de la igualdad sustantiva entre hombres y mujeres, mediante la Observancia de la Política Nacional de igualdad entre mujeres y hombres, y la promoción de la perspectiva de género y los derechos de las mujeres, entre quienes deben cumplir esa Politica</t>
  </si>
  <si>
    <t>Contribuir a [Sin Objetivo] mediante Contribuir al respeto de los derechos humanos de víctimas y posibles víctimas de trata de personas; así como periodistas y defensores de los derechos humanos, por parte de las autoridades, a través de actividades de promoción y defensa de sus derechos</t>
  </si>
  <si>
    <t>Contribuir a [Sin Objetivo] mediante Contribuir a la promocón de los derechos humanos mediante actividades de capacitación y vínculos de colaboración interinstitucional que fomentan el conocimiento en la materia</t>
  </si>
  <si>
    <t>Contribuir a [Sin Objetivo] mediante Contribuir a la consolidación del derecho internacional en materia de derechos humanos mediante el fortalecimiento de la cooperación internacional de los organismos de protección promoción de los derechos humanos</t>
  </si>
  <si>
    <t>Contribuir a [Sin Objetivo] mediante Contribuir a la promoción de los derechos humanos mediante la emisión de información hacia la sociedad acerca las funciones y alcance de la Comisión Nacional de los Derechos Humanos</t>
  </si>
  <si>
    <t>Contribuir a [Sin Objetivo] mediante Contribuir al fortalecimiento de la cultura y conocimiento de los derechos humanos mediante el estudio, promoción y difusión en la materia</t>
  </si>
  <si>
    <t>Contribuir a [Sin Objetivo] mediante Contribuir al respeto de los derechos humanos de los pueblos indígenas mediante las actividades de promoción y difusión de sus derechos</t>
  </si>
  <si>
    <t>Contribuir a [Sin Objetivo] mediante Contribuir al respeto de los derechos humanos de las personas recluidas en los centros penitenciarios y de reinserción social mediante la evaluación obtenida de las visitas de supervisión penitenciaria</t>
  </si>
  <si>
    <t>Contribuir a [Sin Objetivo] mediante Contribuir con la promoción, protección y supervisión de la aplicación y el cumplimiento de la convención sobre los derechos de las personas con discapacidad, mediante acciones de difusión, atenciones, asesorías y vinculaciones en materia de los derechos humanos de las personas con discapacidad.</t>
  </si>
  <si>
    <t>Contribuir a [Sin Objetivo] mediante Contribuir a la protección de los derechos humanos mediante la generación y difusión de la información, acerca de la distribución de la incidencia de violaciones de los derechos humanos en México</t>
  </si>
  <si>
    <t>Contribuir a [Sin Objetivo] mediante Contribuir a la protección de los derechos humanos mediante la notificación escrita a los involucrados de presuntas violaciones a los derechos humanos acerca de la tramitación y conclusión de los expedientes</t>
  </si>
  <si>
    <t>Contribuir a [Sin Objetivo] mediante Contribuir a la promoción de los derechos humanos laborales mediante la reducción en el grado de vulnerabilidad de las personas económicamente activas</t>
  </si>
  <si>
    <t>Contribuir a [Sin Objetivo] mediante Contribuir a la promoción de los derechos humanos económicos, culturales y ambientales mediante el fomento de su respeto, reflejado en el resultado de México en el índice de Presencia Global</t>
  </si>
  <si>
    <t>Contribuir a [Sin Objetivo] mediante Contribuir al respeto de los derechos humanos de las personas privadas de la libertad mediante medidas que mejoren la protección y observancia de los derechos humanos</t>
  </si>
  <si>
    <t>Contribuir a [Sin Objetivo] mediante Contribuir a la protección y promoción de los derechos humanos mediante una eficiente planeación, análisis, monitoreo y evaluación de las actividades y los resultados</t>
  </si>
  <si>
    <t>Contribuir a [Sin Objetivo] mediante Contribuir a la protección, promoción y divulgación de los derechos humanos mediante soluciones informáticas</t>
  </si>
  <si>
    <t>Contribuir a [Sin Objetivo] mediante Contribuir a la protección de los derechos humanos mediante la atención de controversias jurídicas que permitan la observancia y salvaguarda a niveles constitucional y legal.</t>
  </si>
  <si>
    <t>Contribuir a [Sin Objetivo] mediante Contribuir a la protección de los derechos humanos mediante el impulso al cumplimiento de las Recomendaciones</t>
  </si>
  <si>
    <t>Contribuir a impulsar la educación científica y tecnológica como elemento indispensable para la transformación de México en una sociedad del conocimiento mediante la generación de conocimiento científico relevante, pertinente y de calidad por parte de los Centros Públicos CONACYT.</t>
  </si>
  <si>
    <t>Contribuir a impulsar la educación científica y tecnológica como elemento indispensable para la transformación de México en una sociedad del conocimiento mediante el desarrollo que hacen los Centros de Investigación de sus capacidades tecnológicas o de innovación para su sector de pertenencia.</t>
  </si>
  <si>
    <t>Contribuir a impulsar la educación científica y tecnológica como elemento indispensable para la transformación de México en una sociedad del conocimiento mediante Los sistemas regionales de ciencia, tecnología e innovación fortalecen sus capacidades científicas y tecnológicas, a través de la atención a oportunidades, problemáticas y/o necesidades regionales.</t>
  </si>
  <si>
    <t>Contribuir a impulsar la educación científica y tecnológica como elemento indispensable para la transformación de México en una sociedad del conocimiento mediante el hecho que los actores del Registro Nacional de Instituciones y Empresas Científicas y Tecnológicas (RENIECYT) generan, fortalecen y articulan sus capacidades científicas y tecnológicas de manera sistemática en materia de fortalecimiento de las capacidades científicas, de divulgación científica y tecnologías de información y comunicación.</t>
  </si>
  <si>
    <t>Contribuir a impulsar la educación científica y tecnológica como elemento indispensable para la transformación de México en una sociedad del conocimiento mediante la mejora o ampliación de su infraestructura física que hacen los Centros Públicos de Investigación CONACYT.</t>
  </si>
  <si>
    <t>Contribuir a impulsar la educación científica y tecnológica como elemento indispensable para la transformación de México en una sociedad del conocimiento mediante la transferencia y el aprovechamiento del conocimiento</t>
  </si>
  <si>
    <t>Contribuir a impulsar la educación científica y tecnológica como elemento indispensable para la transformación de México en una sociedad del conocimiento mediante la formación en posgrado de calidad en áreas y sectores estratégicos que reciben los estudiantes egresados de licenciatura y posgrado.</t>
  </si>
  <si>
    <t>Contribuir a impulsar la educación científica y tecnológica como elemento indispensable para la transformación de México en una sociedad del conocimiento mediante la distinción que reciben los investigadores que acredita su capacidad para producir investigación de calidad.</t>
  </si>
  <si>
    <t>Contribuir a impulsar la educación científica y tecnológica como elemento indispensable para la transformación de México en una sociedad del conocimiento mediante el hecho que los proponentes que atienden las demandas de los sectores establecidas en cada convocatoria promuevan el desarrollo y la consolidación de las capacidades científicas, tecnológicas y de Innovación de los Sectores.</t>
  </si>
  <si>
    <t>Contribuir a impulsar la educación científica y tecnológica como elemento indispensable para la transformación de México en una sociedad del conocimiento mediante el impulso al desarrollo de las vocaciones y capacidades científicas, tecnológicas y de innovación locales.</t>
  </si>
  <si>
    <t>Contribuir a impulsar la educación científica y tecnológica como elemento indispensable para la transformación de México en una sociedad del conocimiento mediante el hecho que las instituciones de investigación y empresas cuentan con la infraestructura para realizar actividades de investigación científica, desarrollo tecnológico e innovación.</t>
  </si>
  <si>
    <t>Contribuir a impulsar la educación científica y tecnológica como elemento indispensable para la transformación de México en una sociedad del conocimiento mediante la formación de recursos humanos de alto nivel para atender necesidades de sectores y regiones por parte de los Centros de Investigación.</t>
  </si>
  <si>
    <t>Contribuir a impulsar la educación científica y tecnológica como elemento indispensable para la transformación de México en una sociedad del conocimiento mediante la consolidación de los doctores a través de su participación en posdoctorados, estancias de investigación, repatriaciones y retención.</t>
  </si>
  <si>
    <t>Contribuir a impulsar la educación científica y tecnológica como elemento indispensable para la transformación de México en una sociedad del conocimiento mediante la inversión que hacen las empresas en proyectos de innovación basados en desarrollos tecnológicos.</t>
  </si>
  <si>
    <t>Contribuir a impulsar la educación científica y tecnológica como elemento indispensable para la transformación de México en una sociedad del conocimiento mediante el hecho que los actores del Registro Nacional de Instituciones y Empresas Científicas y Tecnológicas (RENIECYT) generan, fortalecen y articulan sus capacidades científicas y tecnológicas de manera sistemática en materia de capital humano e infraestructura</t>
  </si>
  <si>
    <t>Contribuir a incrementar la cobertura de usuarios de combustibles y electricidad en las distintas zonas del país mediante la aplicación del marco regulatorio para contribuir al desarrollo de una Industria Energética Nacional productiva, competitiva y confiable.</t>
  </si>
  <si>
    <t>Contribuir a optimizar la capacidad productiva y de transformación de hidrocarburos, asegurando procesos eficientes y competitivos mediante La dictaminación de planes y autorización de actividades de exploración y desarrollo para la extracción</t>
  </si>
  <si>
    <t>Contribuir a optimizar la capacidad productiva y de transformación de hidrocarburos, asegurando procesos eficientes y competitivos mediante Una adecuada coordinación de la planificación y supervisión del aprovechamiento del gas presente en los yacimientos.</t>
  </si>
  <si>
    <t>Contribuir a optimizar la capacidad productiva y de transformación de hidrocarburos, asegurando procesos eficientes y competitivos mediante la realización de estudios para la estimación de recursos prospectivos, cuantificación de reservas y la medición de la producción de hidrocarburos.</t>
  </si>
  <si>
    <t>Contribuir a consolidar las acciones de protección, promoción de la salud y prevención de enfermedades mediante la atención preventiva integrada que se otorga a la población derechohabiente del IMSS por grupo de edad y sexo.</t>
  </si>
  <si>
    <t>Contribuir a asegurar el acceso efectivo a servicios de salud con calidad mediante la atención integral a la salud de la población derechohabiente del IMSS para mantener la esperanza de vida al nacer</t>
  </si>
  <si>
    <t>Contribuir a reducir los riesgos que afectan la salud de la población en cualquier actividad de su vida mediante Acciones de promoción y prevención de la salud, con énfasis en la detección oportuna de enfermedades y protección específica</t>
  </si>
  <si>
    <t>Contribuir a asegurar la generación y el uso efectivo de los recursos en salud mediante Contribuir a consolidar la Investigación en Salud en el IMSS.</t>
  </si>
  <si>
    <t>Contribuir a avanzar en la construcción de un Sistema Nacional de Salud Universal bajo la rectoría de la Secretaría de Salud mediante la recaudación eficiente de las cuotas obrero-patronales del Seguro Social.</t>
  </si>
  <si>
    <t>Contribuir a promover el acceso de las mujeres al trabajo remunerado, empleo decente y recursos productivos, en un marco de igualdad mediante el otorgamiento del servicio de guardería conforme al artículo 201 de la Ley del Seguro Social a través de la atención integral de las (los) niñas (os).</t>
  </si>
  <si>
    <t>Contribuir a cerrar las brechas existentes en salud entre diferentes grupos sociales y regiones del país mediante la disminución de la mortalidad materna y perinatal</t>
  </si>
  <si>
    <t>Contribuir a consolidar las acciones de protección, promoción de la salud y prevención de enfermedades mediante los servicios otorgados de prestaciones sociales.</t>
  </si>
  <si>
    <t>Contribuir a consolidar las acciones de protección, promoción de la salud y prevención de enfermedades mediante la contribución a la economía familiar a través de la contención en el alza de precios de los productos comercializados en el Sistema Nacional de Tiendas.</t>
  </si>
  <si>
    <t>Contribuir a fomentar la inclusión, educación, competencia y transparencia de los sistemas financiero, asegurador y de pensiones para incrementar su penetración y cobertura, a la vez que mantengan su solidez y seguridad mediante una mayor cobertura hacia la población derechohabiente con el otorgamiento de una pensión, que garantice un nivel de vida digno para la población mexicana.</t>
  </si>
  <si>
    <t>Contribuir a fomentar la inclusión, educación, competencia y transparencia de los sistemas financiero, asegurador y de pensiones para incrementar su penetración y cobertura, a la vez que mantengan su solidez y seguridad mediante el impulso del empleo formal y el acceso a la seguridad social, en beneficio de la población asegurada y sus familias.</t>
  </si>
  <si>
    <t>Contribuir a asegurar la generación y el uso efectivo de los recursos en salud mediante la planeación y uso efectivo de los recursos de infraestructura y equipamiento.</t>
  </si>
  <si>
    <t>Contribuir a asegurar la generación y el uso efectivo de los recursos en salud mediante la obtención de las mejores condiciones en la operación del Unidades del Ámbito Institucional, para brindar servicios oportunos y de calidad a la población derechohabiente.</t>
  </si>
  <si>
    <t>Contribuir a consolidar las acciones de protección, promoción de la salud y prevención de enfermedades mediante la administración de biológicos inmunizantes</t>
  </si>
  <si>
    <t>Contribuir a consolidar las acciones de protección, promoción de la salud y prevención de enfermedades mediante la reducción de la morbilidad y mortalidad de enfermedades diarreicas.</t>
  </si>
  <si>
    <t>Contribuir a consolidar las acciones de protección, promoción de la salud y prevención de enfermedades mediante la detección oportuna de enfermedades transmisibles y crónico degenerativas</t>
  </si>
  <si>
    <t>Contribuir a consolidar las acciones de protección, promoción de la salud y prevención de enfermedades mediante El otorgamiento de acciones de capacitación y mensajes sobre temas relacionados con la prevención de enfermedades y el autocuidado de su salud</t>
  </si>
  <si>
    <t>Contribuir a cerrar las brechas existentes en salud entre diferentes grupos sociales y regiones del país mediante la mejora en el control prenatal.</t>
  </si>
  <si>
    <t>Contribuir a cerrar las brechas existentes en salud entre diferentes grupos sociales y regiones del país mediante la vigilancia del crecimiento y desarrollo de menores de 5 años</t>
  </si>
  <si>
    <t>Contribuir a consolidar las acciones de protección, promoción de la salud y prevención de enfermedades mediante la disminución de la presencia de caries y enfermedades periodontales</t>
  </si>
  <si>
    <t>Contribuir a asegurar el acceso efectivo a servicios de salud con calidad mediante el otorgamiento de consultas externas generales</t>
  </si>
  <si>
    <t>Contribuir a asegurar el acceso efectivo a servicios de salud con calidad mediante el otorgamiento de atención médica hospitalaria y quirúrgica en unidades de segundo nivel de atención.</t>
  </si>
  <si>
    <t>Contribuir a asegurar el acceso efectivo a servicios de salud con calidad mediante el otorgamiento de atencon médica hospitalaria y quirúrgica en unidades de tercer nivel.</t>
  </si>
  <si>
    <t>Contribuir a asegurar el acceso efectivo a servicios de salud con calidad mediante el otorgamiento de consultas y sesiones de rehabilitación.</t>
  </si>
  <si>
    <t>Contribuir a asegurar la generación y el uso efectivo de los recursos en salud mediante el fortalecimiento de la investigación científica y tecnológica, orientada a los principales problemas de salud de los derechohabientes del Instituto, con enfoque de priorización.</t>
  </si>
  <si>
    <t>Contribuir a asegurar la generación y el uso efectivo de los recursos en salud mediante el surtimiento de los medicamentos adquiridos.</t>
  </si>
  <si>
    <t>Contribuir a mejorar la gestión pública gubernamental en la APF mediante programas de activación física y deporte.</t>
  </si>
  <si>
    <t>Contribuir a mejorar la gestión pública gubernamental en la APF mediante la promoción de actividades culturales</t>
  </si>
  <si>
    <t>Contribuir a mejorar la gestión pública gubernamental en la APF mediante la promoción de actividades turísticas.</t>
  </si>
  <si>
    <t>Contribuir a mejorar la gestión pública gubernamental en la APF mediante el otorgamiento de servicios inegrales (deportivos, culturales, ocupacionales y recreativos) a pensionados</t>
  </si>
  <si>
    <t>Contribuir a mejorar la gestión pública gubernamental en la APF mediante la oferta de servicios funerarios de calidad y a precios accesibles.</t>
  </si>
  <si>
    <t>Contribuir a mejorar la gestión pública gubernamental en la APF mediante la capacitación para el desarrollo profesional y personal de los trabajadores del ISSSTE; además de capacitar a los derechohabientes en el conocimiento de los seguros, prestaciones y servicios que éste les ofrece e impulsar la formación de una cultura del envejecimiento activo.</t>
  </si>
  <si>
    <t>Contribuir a garantizar el respeto y protección de los derechos humanos, reducir la discriminación y la violencia contra las mujeres mediante un enfoque de igualdad y respeto a los derechos humanos y la no discriminación entre las trabajadoras y los trabajadores del ISSSTE.</t>
  </si>
  <si>
    <t>Contribuir a salvaguardar los derechos de los trabajadores y personas en situación de vulnerabilidad y vigilar el cumplimiento de la normatividad laboral mediante el otorgamiento de préstamos personales</t>
  </si>
  <si>
    <t>Contribuir a dotar de esquemas de seguridad social que protejan el bienestar socioeconómico de la población en situación de carencia o pobreza mediante el otorgamiento de servicios de atención asistencial, educativa y nutricional a sus hijos</t>
  </si>
  <si>
    <t>Contribuir a mejorar la gestión pública gubernamental en la APF mediante Programas y servicios de apoyo para la adquisición de productos básicos y de consumo para el hogar.</t>
  </si>
  <si>
    <t>Contribuir a asegurar la generación y el uso efectivo de los recursos en salud mediante programas y servicios de apoyo para la adquisición de medicinas y productos farmacéuticos.</t>
  </si>
  <si>
    <t>Contribuir a fomentar el desarrollo sustentable de los destinos turísticos y ampliar los beneficios sociales y económicos de las comunidades receptoras mediante el otorgamiento de servicios turisticos a los derechohabientes con una mayor diversificación a precios accesibles.</t>
  </si>
  <si>
    <t>Contribuir a construir una sociedad igualitaria donde exista acceso irrestricto al bienestar social mediante acciones que protejan el ejercicio de los derechos de todas las personas mediante la Campaña ABC de la Discapacidad con el objetivo de promover, sensibilizar e informar a la derechohabiencia y trabajadores(as) para que se tenga una mayor conciencia de las personas con disacapacidad, fomentando el respeto de sus derechos.</t>
  </si>
  <si>
    <t>Contribuir a asegurar la generación y el uso efectivo de los recursos en salud mediante el fortalecimiento de la infraestructura física</t>
  </si>
  <si>
    <t>Contribuir a impulsar un gobierno abierto que fomente la rendición de cuentas en la APF mediante la digitalización del patrimonio documental de México.|</t>
  </si>
  <si>
    <t>Contribuir a promover y fortalecer la gobernabilidad democrática mediante la producción televisiva de programas informativos y especiales de las actividades del Poder Ejecutivo Federal, poniendo a disposición de los medios masivos de comunicación concesionados y permisionados los productos televisivos generados, para su difusión.|</t>
  </si>
  <si>
    <t>Contribuir a desarrollar políticas integrales de población y migración, que contribuyan a la inclusión, la prosperidad y el ejercicio de derechos mediante la protección y asistencia institucional que brinda la Coordinación General de la Comisión Mexicana de Ayuda a Refugiados a los solicitantes del reconocimiento de la condición de refugiado, refugiados y beneficiarios de protección complementaria|</t>
  </si>
  <si>
    <t>Contribuir a desarrollar políticas integrales de población y migración, que contribuyan a la inclusión, la prosperidad y el ejercicio de derechos mediante mediante la mejora en las condiciones de atención a los migrantes y facilitar los flujos migratorios|</t>
  </si>
  <si>
    <t>Contribuir a promover y fortalecer la gobernabilidad democrática mediante el cumplimiento a la Ley Federal de los Trabajadores al Servicio del Estado, reglamentaria del apartado B del Art. 123 Constitucional.|</t>
  </si>
  <si>
    <t>Contribuir a desarrollar políticas integrales de población y migración, que contribuyan a la inclusión, la prosperidad y el ejercicio de derechos mediante el registro y la acreditación fehaciente de la identidad de la población que radica en el país y de los mexicanos que radican en el extranjero, a efecto de garantizar el ejercicio efectivo de sus derechos sociales.|</t>
  </si>
  <si>
    <t>Contribuir a garantizar el respeto y protección de los derechos humanos, reducir la discriminación y la violencia contra las mujeres . mediante la coordinación e instrumentación de políticas públicas integrales en materia de prevención, atención, sanción y erradicación de la violencia contra las mujeres en los tres órdenes de Gobierno|</t>
  </si>
  <si>
    <t>Contribuir a mejorar las condiciones de seguridad y justicia mediante la prestación de servicios de protección federal|</t>
  </si>
  <si>
    <t>Contribuir a mejorar las condiciones de seguridad y justicia . mediante las participaciones en puestas a disposición y detenciones resultado de las investigaciones electrónicas, cibernéticas y tecnológicas efectuadas|</t>
  </si>
  <si>
    <t>Contribuir a mejorar las condiciones de seguridad y justicia . mediante Mitigar incidencias de alta gravedad en los Centros Penitenciarios Federales como: fugas, motines y homicidios, para garantizar la custodia y salvaguarda de la población penitenciaria.|</t>
  </si>
  <si>
    <t>Contribuir a mejorar las condiciones de seguridad y justicia mediante la aplicación en dos o más entidades federativas, se regulan bajo procesos actualizados, modernos y profesionales por parte de la Dirección General de Seguridad Privada.|</t>
  </si>
  <si>
    <t>Contribuir a coordinar el Sistema Nacional de Protección Civil para salvaguardar a la población, sus bienes y entorno ante fenómenos perturbadores mediante la Coordinación Ejecutiva del Sistema Nacional de Protección Civil.|</t>
  </si>
  <si>
    <t>Contribuir a promover y fortalecer la gobernabilidad democrática mediante el impulso al desarrollo político del país y la relación, el acuerdo y el diálogo entre los tres órdenes de gobierno, los actores políticos y soicales, así como los ciudadanos y sus organizaciones; fomentando la participación ciudadana libre y activa e incluyente|</t>
  </si>
  <si>
    <t>Contribuir a promover y fortalecer la gobernabilidad democrática mediante la actualización y verificación del cumplimiento del orden normativo en materia de radio, televisión, cinematografía; así como de juegos y sorteos y la revisión, evaluación y autorización de los programas anuales de comunicación social de las Dependencias y Entidades de la Administración Pública Federal, para mantener informada a la población de todo el país sobre los logros y acciones de gobierno.|</t>
  </si>
  <si>
    <t>Contribuir a desarrollar políticas integrales de población y migración, que contribuyan a la inclusión, la prosperidad y el ejercicio de derechos mediante la elaboración y promoción de información sociodemográfica, con el fin de colaborar a mejorar la calidad de vida de la población.|</t>
  </si>
  <si>
    <t>Contribuir a promover y fortalecer la gobernabilidad democrática mediante las asesorías, opiniones y dictámenes en materia jurídica al Secretario, a los servidores públicos de la Institución, Unidades Administrativas, Órganos Desconcentrados y Entidades del Sector, así como en el análisis y dictamen de anteproyectos, proyectos de iniciativa de leyes, decretos legislativos, reglamentos y demás disposiciones normativas en los que la Secretaria tenga injerencia, ademas de representar a la Secretaria de Gobernación en asuntos contenciosos, de procedimientos constitucionales y amparo.|</t>
  </si>
  <si>
    <t>Contribuir a mejorar las condiciones de seguridad y justicia mediante El proceso de transición al nuevo Sistema de Justicia Penal acusatorio-adversarial, y el impulso a la implementación y operación de la reforma en las entidades federativas de México.|</t>
  </si>
  <si>
    <t>Contribuir a mejorar las condiciones de seguridad y justicia . mediante el fortalecimiento de las instituciones de seguridad pública y la implementación de Programas con Prioridad Nacional, aprobados por el Consejo Nacional de Seguridad Pública|</t>
  </si>
  <si>
    <t>Contribuir a promover y fortalecer la gobernabilidad democrática mediante la vinculación política e institucional permanentes que coadyuven a generar consensos con el Poder Legislativo Federal y las Legislaturas de las Entidades Federativas.|</t>
  </si>
  <si>
    <t>Contribuir a promover y fortalecer la gobernabilidad democrática mediante acciones de atención para promover y vigilar el cumplimiento de las disposiciones constitucionales y legales en materia de culto público, iglesias, agrupaciones y asociaciones religiosas, para la conducción de la política nacional en materia religiosa.|</t>
  </si>
  <si>
    <t>Contribuir a mejorar las condiciones de seguridad y justicia . mediante la coordinación y colaboración con las instancias externas e internas al Comisionado Nacional de Seguridad (CNS) y la Secretaría de Gobernación para apoyar el fortalecimiento de las instituciones de seguridad pública.|</t>
  </si>
  <si>
    <t>Contribuir a garantizar el respeto y protección de los derechos humanos, reducir la discriminación y la violencia contra las mujeres mediante la implementación de la política de Estado en esta materia.|</t>
  </si>
  <si>
    <t>Contribuir a mejorar las condiciones de seguridad y justicia mediante la implementación del Programa Nacional.|</t>
  </si>
  <si>
    <t>Contribuir a garantizar el respeto y protección de los derechos humanos, reducir la discriminación y la violencia contra las mujeres mediante un cambio cultural para posicionar el tema de la no discriminación y la igualdad en la sociedad.|</t>
  </si>
  <si>
    <t>Contribuir a garantizar el respeto y protección de los derechos humanos, reducir la discriminación y la violencia contra las mujeres . mediante el funcionamiento coordinado de las instituciones en la Administración Pública Federal y en los Sistemas Estatales de Protección.|</t>
  </si>
  <si>
    <t>Contribuir a mejorar las condiciones de seguridad y justicia . mediante el uso de la infraestructura tecnológica para la integración, intercambio y explotación de información en materia de seguridad pública.|</t>
  </si>
  <si>
    <t>Contribuir a mejorar las condiciones de seguridad y justicia mediante la organización y participación de la ciudadanía|</t>
  </si>
  <si>
    <t>Contribuir a mejorar las condiciones de seguridad y justicia mediante el fortalecimiento de las instituciones de seguridad pública de los beneficiarios del Pp U007|</t>
  </si>
  <si>
    <t>Contribuir a proteger los intereses y derechos de las personas mexicanas en el extranjero, fomentando así la inclusión en el país mediante la atención de casos de asistencia y protección consular|</t>
  </si>
  <si>
    <t>Contribuir a promover a México mediante la difusión de sus fortalezas y oportunidades en materia económica, turística y cultural. mediante la difusión de sus fortalezas y oportunidades en materia económica, turística y cultural a través de actividades de difusión y capacitación en materia de diplomacia, política exterior y promoción, dirigidas a miembros del Servicio Exterior Mexicano, servidores públicos, y personas de interés|</t>
  </si>
  <si>
    <t>Contribuir a proteger los intereses y derechos de las personas mexicanas en el extranjero, fomentando así la inclusión en el país mediante instalaciones que brinden un servicio ágil de calidad, así como tener una operación eficaz y eficiente, incrementando la seguridad del inmueble.|</t>
  </si>
  <si>
    <t>Contribuir a impulsar una política de cooperación internacional para el desarrollo en beneficio de México y de otros países. mediante la coordinación e instrumentación eficaces de acciones y estrategias de cooperación y promoción, coherentes con las fortalezas y necesidades nacionales identificadas.|</t>
  </si>
  <si>
    <t>Contribuir a contribuir activamente en los foros multilaterales en torno a temas de interés para México y el mundo. mediante el diseño e instrumentación de acciones de política exterior orientadas a defender los intereses nacionales, y preserven la integridad territorial, a través de estrategias diplomáticas, de promoción y de derecho internacional.|</t>
  </si>
  <si>
    <t>Contribuir a contribuir activamente en los foros multilaterales en torno a temas de interés para México y el mundo. mediante su presencia y participación en la toma de decisiones multilaterales y el cumplimiento de los compromisos de México con la comunidad internacional en torno a la democracia, los derechos humanos, el desarrollo sustentable, el desarme y no proliferación y la paz y seguridad internacionales|</t>
  </si>
  <si>
    <t>Contribuir a fomentar un gasto eficiente, que promueva el crecimiento, el desarrollo y la productividad dentro de un marco de rendición de cuentas mediante la producción de impresos valorados, no valorados, numerados y de seguridad que requieran las Dependencias y Entidades de la Administración Pública Federal|</t>
  </si>
  <si>
    <t>Contribuir a fomentar un gasto eficiente, que promueva el crecimiento, el desarrollo y la productividad dentro de un marco de rendición de cuentas mediante el apoyo económico en las actividades a cargo del Ejecutivo Federal en el campo de la Asistencia Pública destinando para ese fin, parte de los recursos que obtenga mediante la celebración de sorteos con premios en efectivo una vez deducido el monto de los premios, reintegros y gastos de Administración, así como el importe que se asigne para formar e incrementar las reservas y garantías.|</t>
  </si>
  <si>
    <t>Contribuir a ejercer una política fiscal responsable que fomente el desarrollo económico mediante la administración eficiente, eficaz y transparente de los fondos y valores de la propiedad o al cuidado del Gobierno Federal en cuentas de la Tesorería|</t>
  </si>
  <si>
    <t>Contribuir a contar con un sistema hacendario que genere más recursos, sea simple, progresivo y que fomente la formalidad mediante la conservación, mantenimiento y difusión de los bienes culturales en resguardo de la SHCP.|</t>
  </si>
  <si>
    <t>Contribuir a fomentar la inclusión, educación, competencia y transparencia de los sistemas financiero, asegurador y de pensiones para incrementar su penetración y cobertura, a la vez que mantengan su solidez y seguridad mediante acciones preventivas y correctivas para establecer una relación más equitativa entre los usuarios y las instituciones.|</t>
  </si>
  <si>
    <t>Contribuir a ampliar el crédito de la Banca de Desarrollo facilitando el acceso a servicios financieros en sectores estratégicos, con una mayor participación del sector privado mediante actividades orientadas al otorgamiento de crédito a estados y municipios|</t>
  </si>
  <si>
    <t>Contribuir a contar con un sistema hacendario que genere más recursos, sea simple, progresivo y que fomente la formalidad mediante el control de la operación aduanera.|</t>
  </si>
  <si>
    <t>Contribuir a contar con un sistema hacendario que genere más recursos, sea simple, progresivo y que fomente la formalidad mediante la recaudación de las contribuciones federales|</t>
  </si>
  <si>
    <t>Contribuir a fomentar un gasto eficiente, que promueva el crecimiento, el desarrollo y la productividad dentro de un marco de rendición de cuentas. mediante la administración y destino de Bienes y Empresas que han sido transferidos al SAE a fin de contribuir al fortalecimiento de la Administración Pública Nacional y las Finanzas Públicas.|</t>
  </si>
  <si>
    <t>Contribuir a ampliar el crédito de la Banca de Desarrollo facilitando el acceso a servicios financieros en sectores estratégicos, con una mayor participación del sector privado mediante el financiamiento de las actividades económicas en el medio rural, con especial énfasis en áreas prioritarias para impulsar el crecimiento económico, y el desarrollo de Productores, Empresas Rurales y Empresas de Intermediación Financiera|</t>
  </si>
  <si>
    <t>Contribuir a ampliar el crédito de la Banca de Desarrollo facilitando el acceso a servicios financieros en sectores estratégicos, con una mayor participación del sector privado mediante la oferta y canalización de productos y servicios a precios competitivos para el comercio exterior, con un mayor impulso hacia las pequeñas y medianas empresas, la ampliación de la red de intermediarios financieros y la atención de las solicitudes de crédito recibidas.|</t>
  </si>
  <si>
    <t>Contribuir a ampliar el crédito de la Banca de Desarrollo facilitando el acceso a servicios financieros en sectores estratégicos, con una mayor participación del sector privado mediante A través del Capital de Riesgo aportado por FOCIR así como la inversión privada que dichos recursos detonan.|</t>
  </si>
  <si>
    <t>Contribuir a ampliar el crédito de la Banca de Desarrollo facilitando el acceso a servicios financieros en sectores estratégicos, con una mayor participación del sector privado mediante el otorgamiento de productos financieros especializados con acompañamiento técnico y mitigación de riesgos a los productores de los sectores agropecuario, forestal, pesquero, alimentario y del medio rural para elevar su productividad|</t>
  </si>
  <si>
    <t>Contribuir a ampliar el crédito de la Banca de Desarrollo facilitando el acceso a servicios financieros en sectores estratégicos, con una mayor participación del sector privado mediante el acceso a crédito y garantías, así como con capacitación y asistencia técnica.|</t>
  </si>
  <si>
    <t>Contribuir a fomentar la inclusión, educación, competencia y transparencia de los sistemas financiero, asegurador y de pensiones para incrementar su penetración y cobertura, a la vez que mantengan su solidez y seguridad mediante el incremento en el acceso y oferta de productos y servicios BANSEFI y la educación financiera de la población|</t>
  </si>
  <si>
    <t>Contribuir a fomentar la inclusión, educación, competencia y transparencia de los sistemas financiero, asegurador y de pensiones para incrementar su penetración y cobertura, a la vez que mantengan su solidez y seguridad mediante la ampliación del crédito de la Banca de Desarrollo, facilitando el acceso a servicios financieros en sectores estratégicos, con una mayor participación del sector privado.|</t>
  </si>
  <si>
    <t>Contribuir a fomentar la inclusión, educación, competencia y transparencia de los sistemas financiero, asegurador y de pensiones para incrementar su penetración y cobertura, a la vez que mantengan su solidez y seguridad mediante la regulación eficiente del Sistema Financiero.|</t>
  </si>
  <si>
    <t>Contribuir a fomentar la inclusión, educación, competencia y transparencia de los sistemas financiero, asegurador y de pensiones para incrementar su penetración y cobertura, a la vez que mantengan su solidez y seguridad mediante el estableblecimiento de medidas de detección y prevención de lavado de dinero y financiamiento al terrorismo.|</t>
  </si>
  <si>
    <t>Contribuir a fomentar la inclusión, educación, competencia y transparencia de los sistemas financiero, asegurador y de pensiones para incrementar su penetración y cobertura, a la vez que mantengan su solidez y seguridad mediante la coordinación, regulación, inspección y vigilancia de entidades participantes en los Sistemas de Ahorro para el Retiro a fin de fortalecer el funcionamiento del SAR|</t>
  </si>
  <si>
    <t>Contribuir a fomentar la inclusión, educación, competencia y transparencia de los sistemas financiero, asegurador y de pensiones para incrementar su penetración y cobertura, a la vez que mantengan su solidez y seguridad. mediante la supervisión del cumplimiento de la regulación por parte de las instituciones de seguros y fianzas.|</t>
  </si>
  <si>
    <t>Contribuir a fomentar la inclusión, educación, competencia y transparencia de los sistemas financiero, asegurador y de pensiones para incrementar su penetración y cobertura, a la vez que mantengan su solidez y seguridad mediante la supervisión de las entidades financieras para que los mercados financieros operen con equidad, transparencia y legalidad en protección de los inversionistas y ahorradores.|</t>
  </si>
  <si>
    <t>Contribuir a contar con un sistema hacendario que genere más recursos, sea simple, progresivo y que fomente la formalidad mediante el fortalecimiento de la política de ingresos del sector público.|</t>
  </si>
  <si>
    <t>Contribuir a fomentar un gasto eficiente, que promueva el crecimiento, el desarrollo y la productividad dentro de un marco de rendición de cuentas mediante el cumplimiento de los objetivos y metas de los programas presupuestarios|</t>
  </si>
  <si>
    <t>Contribuir a ejercer una política fiscal responsable que fomente el desarrollo económico mediante la estabilidad de las finanzas y la deuda pública para lograr un entorno macroeconómico favorable y un crecimiento sostenido.|</t>
  </si>
  <si>
    <t>Contribuir a contar con un sistema hacendario que genere más recursos, sea simple, progresivo y que fomente la formalidad mediante la asesoría jurídica al Erario Federal y su representación en juicios y procedimientos en los que interviene la Procuraduría Fiscal de la Federación.|</t>
  </si>
  <si>
    <t>Contribuir a fomentar la inclusión, educación, competencia y transparencia de los sistemas financiero, asegurador y de pensiones para incrementar su penetración y cobertura, a la vez que mantengan su solidez y seguridad mediante la obtención de certeza para los productores agropecuarios y fortalecimiento de su capacidad productiva.|</t>
  </si>
  <si>
    <t>Contribuir a fomentar la inclusión, educación, competencia y transparencia de los sistemas financiero, asegurador y de pensiones para incrementar su penetración y cobertura, a la vez que mantengan su solidez y seguridad mediante la oferta de productos y servicios financieros a la población en localidades de menos de 50 mil habitantes.|</t>
  </si>
  <si>
    <t>Contribuir a incorporar las políticas de igualdad de género en los tres órdenes de gobierno y fortalecer su institucionalización en la cultura organizacional mediante el cumplimiento en la elaboración del Programa de Igualdad entre Mujeres y Hombres SDN, 2016 para lograr un México en paz.|</t>
  </si>
  <si>
    <t>Contribuir a impulsar la productividad en el sector agroalimentario mediante inversión en capital físico, humano y tecnológico que garantice la seguridad alimentaria mediante Formación de estudiantes y profesionales en Ciencias agropecuarias , forestales y acuícolas.|</t>
  </si>
  <si>
    <t>Contribuir a impulsar la productividad en el sector agroalimentario mediante inversión en capital físico, humano y tecnológico que garantice la seguridad alimentaria mediante inversión en capital físico, humano y tecnológico que garantice la seguridad alimentaria|</t>
  </si>
  <si>
    <t>Contribuir a impulsar la productividad en el sector agroalimentario mediante inversión en capital físico, humano y tecnológico que garantice la seguridad alimentaria mediante instrumentos para el manejo productivo sustentable y tecnologías puestas a disposición de productores y usuarios vinculados al sector.|</t>
  </si>
  <si>
    <t>Contribuir a impulsar la productividad en el sector agroalimentario mediante inversión en capital físico, humano y tecnológico que garantice la seguridad alimentaria mediante el ejercicio de los recursos de apoyo para la operación administrativa de los programas presupuestario.|</t>
  </si>
  <si>
    <t>Contribuir a impulsar modelos de asociación que generen economías de escala y mayor valor agregado en el sector agroalimentario mediante la inversión en proyectos productivos o estratégicos agrícolas, pecuarios, de pesca y acuícolas|</t>
  </si>
  <si>
    <t>Contribuir a impulsar la productividad en el sector agroalimentario mediante inversión en capital físico, humano y tecnológico que garantice la seguridad alimentaria mediante la inversión de las unidades económicas rurales|</t>
  </si>
  <si>
    <t>Contribuir a impulsar la productividad en el sector agroalimentario mediante inversión en capital físico, humano y tecnológico que garantice la seguridad alimentaria. mediante inversión en capital físico, humano y tecnológico que garantice la seguridad alimentaria.|</t>
  </si>
  <si>
    <t>Contribuir a impulsar la productividad en el sector agroalimentario mediante inversión en capital físico, humano y tecnológico que garantice la seguridad alimentaria mediante inversión en capital físico, humano y tecnológico que garantice la seguridad alimentaria mediante el aumento en la producción agrícola de las unidades productivas|</t>
  </si>
  <si>
    <t>Contribuir a impulsar la productividad en el sector agroalimentario mediante inversión en capital físico, humano y tecnológico que garantice la seguridad alimentaria mediante el incremento de la producción de alimentos|</t>
  </si>
  <si>
    <t>Contribuir a impulsar la productividad en el sector agroalimentario mediante inversión en capital físico, humano y tecnológico que garantice la seguridad alimentaria. mediante .|</t>
  </si>
  <si>
    <t>Contribuir a promover mayor certidumbre en la actividad agroalimentaria mediante mecanismos de administración de riesgos mediante mecanismos de administración de riesgos mediante mecanismos de administración de riesgos mediante incentivos a la comercialización, promoción comercial y fomento a las exportaciones de productos agropecuarios y pesqueros.|</t>
  </si>
  <si>
    <t>Contribuir a promover mayor certidumbre en la actividad agroalimentaria mediante mecanismos de administración de riesgos mediante la conservación y mejora de los estatus sanitarios en los estados, zonas o regiones donde se previenen y combaten plagas y enfermedades que afectan la agricultura, ganadería, acuacultura y pesca|</t>
  </si>
  <si>
    <t>Contribuir a promover mayor certidumbre en la actividad agroalimentaria mediante mecanismos de administración de riesgos. mediante la conservación y mejora de la condición de sanidad agroalimentaria en el territorio nacional|</t>
  </si>
  <si>
    <t>Contribuir a impulsar la productividad en el sector agroalimentario mediante inversión en capital físico, humano y tecnológico que garantice la seguridad alimentaria mediante tecnologías y/o conocimientos para atender las demandas estratégicas de los productores del sector agropecuario, acuícola y pesquero|</t>
  </si>
  <si>
    <t>Contribuir a impulsar la productividad en el sector agroalimentario mediante inversión en capital físico, humano y tecnológico que garantice la seguridad alimentaria mediante el incremento de la innovación y tecnología aplicadas por los productores en el sector pecuario.|</t>
  </si>
  <si>
    <t>Contribuir a impulsar la productividad en el sector agroalimentario mediante inversión en capital físico, humano y tecnológico que garantice la seguridad alimentaria mediante la integración productiva, comercialización y desarrollo tecnológico del sector pesquero y acuícola.|</t>
  </si>
  <si>
    <t>Contribuir a impulsar la productividad en el sector agroalimentario mediante inversión en capital físico, humano y tecnológico que garantice la seguridad alimentaria mediante inversión en capital físico, humano y tecnológico que garantice la seguridad alimentaria mediante el establecimiento de un sistema de recolección, procesamiento, análisis y difusión de información estadística y geoespacial; confiable, oportuna y relevante, para los agentes económicos y tomadores de decisiones del sector agroalimentario y agroindustrial de México|</t>
  </si>
  <si>
    <t>Contribuir a contar con servicios logísticos de transporte oportunos, eficientes y seguros que incrementen la competitividad y productividad de las actividades económicas mediante la Formación, Actualización y Capacitación permanentemente del personal dedicado a las actividades marítimo portuarias y fomentar el desarrollo de la Marina Mercante.|</t>
  </si>
  <si>
    <t>Contribuir a desarrollar una infraestructura de transporte y logística multimodal que genere costos competitivos, mejore la seguridad e impulse el desarrollo económico y social mediante la creación de nueva infraestructura portuaria|</t>
  </si>
  <si>
    <t>Contribuir a ampliar la cobertura y el acceso a mejores servicios de comunicaciones en condiciones de competencia. mediante servicios de conectividad.|</t>
  </si>
  <si>
    <t>Contribuir a contar con servicios logísticos de transporte oportunos, eficientes y seguros que incrementen la competitividad y productividad de las actividades económicas mediante la capacidad de garantizar la disponibilidad de los servicios de ayudas a la navegación aérea y el cumplimiento de los estándares internacionales.|</t>
  </si>
  <si>
    <t>Contribuir a ampliar la cobertura y el acceso a mejores servicios de comunicaciones en condiciones de competencia mediante la diversificación y modernizacion de los servicios postales que favorecen la inclusión social y facilitan la actividad económica de los habitantes de México|</t>
  </si>
  <si>
    <t>Contribuir a ampliar la cobertura y el acceso a mejores servicios de comunicaciones en condiciones de competencia mediante la prestación de servicios integrales de telecomunicaciones, comunicación telegráfica y financieros básicos en todo el país; y así coadyuvar a cerrar la brecha financiera y digital donde existe demanda insatisfecha de cobertura de servicios de comunicaciones y financieros básicos.|</t>
  </si>
  <si>
    <t>Contribuir a desarrollar integralmente y a largo plazo al sector con la creación y adaptación de tecnología y la generación de capacidades nacionales mediante la realización de investigación, estudios, proyectos, normas para la infraestructura y capacitación en materia de transporte|</t>
  </si>
  <si>
    <t>Contribuir a contar con servicios logísticos de transporte oportunos, eficientes y seguros que incrementen la competitividad y productividad de las actividades económicas. mediante su conservación,modernización y rehabilitación encondiciones de usos seguro y eficiente.|</t>
  </si>
  <si>
    <t>Contribuir a desarrollar una infraestructura de transporte y logística multimodal que genere costos competitivos, mejore la seguridad e impulse el desarrollo económico y social mediante el incremento de los niveles de seguridad asociados a la infraestructura marítima portuaria y a los servicios del sector, construyendo y/o conservando el señalamiento marítimo y las Capitanías de Puerto.|</t>
  </si>
  <si>
    <t>Contribuir a desarrollar integralmente y a largo plazo al sector con la creación y adaptación de tecnología y la generación de capacidades nacionales mediante el desarrollo de infraestructura, ciencia y tecnología espaciales|</t>
  </si>
  <si>
    <t>Contribuir a contar con servicios logísticos de transporte oportunos, eficientes y seguros que incrementen la competitividad y productividad de las actividades económicas mediante la aplicación de los distintos instrumentos implementados por la Dirección General, con la finalidad de coadyuvar en la disminución de accidentes en las vías generales de comunicación.|</t>
  </si>
  <si>
    <t>Contribuir a desarrollar una infraestructura de transporte y logística multimodal que genere costos competitivos, mejore la seguridad e impulse el desarrollo económico y social mediante sistemas de transportes que cuenten con las condiciones adecuadas de seguridad y operación.|</t>
  </si>
  <si>
    <t>Contribuir a desarrollar una infraestructura de transporte y logística multimodal que genere costos competitivos, mejore la seguridad e impulse el desarrollo económico y social mediante la Construcción y Modernización de la Infraestructura Carretera.|</t>
  </si>
  <si>
    <t>Contribuir a desarrollar una infraestructura de transporte y logística multimodal que genere costos competitivos, mejore la seguridad e impulse el desarrollo económico y social mediante la construcción, ampliación y modernización de infraestructura maritimo portuaria.|</t>
  </si>
  <si>
    <t>Contribuir a contar con servicios logísticos de transporte oportunos, eficientes y seguros que incrementen la competitividad y productividad de las actividades económicas mediante la optimización del equipamiento e instalaciones operativas para la atención del servicio de suministro de combustibles.|</t>
  </si>
  <si>
    <t>Contribuir a desarrollar integralmente y a largo plazo al sector con la creación y adaptación de tecnología y la generación de capacidades nacionales mediante la adquisición y/o construcción de activos fijos (equipos o inmuebles) para el fortalecimiento de la investigación científica y desarrollo tecnológico|</t>
  </si>
  <si>
    <t>Contribuir a contar con servicios logísticos de transporte oportunos, eficientes y seguros que incrementen la competitividad y productividad de las actividades económicas mediante la modernización de los aeropuertos de la Red considerados prioritarios logística o estratégicamente y ampliar la capacidad de aquellos que registren saturación|</t>
  </si>
  <si>
    <t>Contribuir a desarrollar una infraestructura de transporte y logística multimodal que genere costos competitivos, mejore la seguridad e impulse el desarrollo económico y social mediante , mediante la realización de estudios y proyectos para la planeación, construcción, modernización, conservación y operación de la Red Carretera Federal, su auscultación y la verificación de calidad de las obras carreteras en ejecución.|</t>
  </si>
  <si>
    <t>Contribuir a desarrollar una infraestructura de transporte y logística multimodal que genere costos competitivos, mejore la seguridad e impulse el desarrollo económico y social mediante la construcción y modernización de caminos rurales y alimentadores|</t>
  </si>
  <si>
    <t>Contribuir a desarrollar una infraestructura de transporte y logística multimodal que genere costos competitivos, mejore la seguridad e impulse el desarrollo económico y social mediante trabajos de conservación en la Red Federal de Carreteras Libre de Peaje, que permita incrementar el estado físico en buenas y aceptables condiciones.|</t>
  </si>
  <si>
    <t>Contribuir a desarrollar una infraestructura de transporte y logística multimodal que genere costos competitivos, mejore la seguridad e impulse el desarrollo económico y social mediante la elaboración de evaluaciones económicas y financieras de proyectos carreteros, a efecto de determinar su rentabilidad y la viabilidad de llevarlos a cabo como inversión pública o a través de esquemas de participación público-privada, apoyados en la contratación de los estudios y los proyectos de obras de infraestructura carretera y de aquellas susceptibles a desarrollarse mediante esquemas de coparticipación público-privada.|</t>
  </si>
  <si>
    <t>Contribuir a desarrollar una infraestructura de transporte y logística multimodal que genere costos competitivos, mejore la seguridad e impulse el desarrollo económico y social mediante obras de conservación y mantenimiento en infraestructura maritimo portuaria.|</t>
  </si>
  <si>
    <t>Contribuir a desarrollar una infraestructura de transporte y logística multimodal que genere costos competitivos, mejore la seguridad e impulse el desarrollo económico y social mediante la conservacion de las condiciones fisicas de caminos rurales y alimentadores|</t>
  </si>
  <si>
    <t>Contribuir a desarrollar una infraestructura de transporte y logística multimodal que genere costos competitivos, mejore la seguridad e impulse el desarrollo económico y social. mediante una mayor infraestructura ferroviaria nacional.|</t>
  </si>
  <si>
    <t>Contribuir a ampliar la cobertura y el acceso a mejores servicios de comunicaciones en condiciones de competencia mediante la implementación y consolidación del Sistema Satelital MEXSAT que coadyuve a su vez a modernizar la Política Satelital para convertir a México en un actor relevante a nivel internacional.|</t>
  </si>
  <si>
    <t>Contribuir a desarrollar una infraestructura de transporte y logística multimodal que genere costos competitivos, mejore la seguridad e impulse el desarrollo económico y social mediante la información y demás intervenciones estratégicas que se consideren necesarias de conformidad a las atribuciones reglamentarias en el ámbito de su respectiva competencia por parte de las Subsecretarías, Coordinaciones Generales, y demás unidades administrativas y organismos que integran el Ramo, relacionadas con el proceso integrador de la toma de decisiones, acciones, acuerdos e instrumentos que fortalecen la formulación, conducción y rendición de cuentas del %u201CSector%u201D, para la consecución de los objetivos estratégicos relacionados con el desarrollo del transporte y las comunicaciones de acuerdo a las necesidades del país.|</t>
  </si>
  <si>
    <t>Contribuir a desarrollar una infraestructura de transporte y logística multimodal que genere costos competitivos, mejore la seguridad e impulse el desarrollo económico y social mediante los apoyos en contraprestación por su participación en los proyectos de beneficio social.|</t>
  </si>
  <si>
    <t>Contribuir a generar condiciones para una movilidad de personas integral, ágil, segura, sustentable e incluyente, que incremente la calidad de vida. mediante traslados a los centros generadores de empleo, actividades comerciales y de asistencia medica principalmente a indígenas y personas de escasos recursos de comunidades aisladas que no cuentan con otro modo alternativo de transporte mas que el ferroviario en la ruta Chihuahua -Los Mochis.|</t>
  </si>
  <si>
    <t>Contribuir a promover una mayor competencia en los mercados y avanzar hacia una mejora regulatoria integral mediante un aumento en el uso de información para el consumo.|</t>
  </si>
  <si>
    <t>Contribuir a promover una mayor competencia en los mercados y avanzar hacia una mejora regulatoria integral mediante la protección de los derechos de la población consumidora ante el incumplimiento de proveedores del mercado formal de bienes y servicios.|</t>
  </si>
  <si>
    <t>Contribuir a promover una mayor competencia en los mercados y avanzar hacia una mejora regulatoria integral. mediante el establecimiento de referencias nacionales de medición y el ofrecimiento de servicios calibración, asesoría y capacitación en metrología.|</t>
  </si>
  <si>
    <t>Contribuir a desarrollar una política de fomento industrial y de innovación que promueva un crecimiento económico equilibrado por sectores, regiones y empresas mediante el uso del conocimiento geológico - económico del pais para la inversión|</t>
  </si>
  <si>
    <t>Contribuir a impulsar a emprendedores y fortalecer el desarrollo empresarial de las MIPYMES y los organismos del sector social de la economía mediante servicios eficaces y oportunos a empresarios y emprendedores en las representaciones federales de la Secretaría de Economía.|</t>
  </si>
  <si>
    <t>Contribuir a incrementar los flujos internacionales de comercio y de inversión, así como el contenido nacional de las exportaciones mediante la promoción comercial y aprovechamiento de oportunidades de exportación de productos y servicios nacionales, internacionalización de empresas mexicanas y la atracción de inversión por parte de empresas extranjeras hacia nuestro país.|</t>
  </si>
  <si>
    <t>Contribuir a promover una mayor competencia en los mercados y avanzar hacia una mejora regulatoria integral. mediante la modernización y aplicación eficiente del marco normativo para mejorar el ambiente de negocios.|</t>
  </si>
  <si>
    <t>Contribuir a promover una mayor competencia en los mercados y avanzar hacia una mejora regulatoria integral mediante la vigilancia y el cumplimiento de la Ley Federal de Protección al Consumidor por parte de los proveedores.|</t>
  </si>
  <si>
    <t>Contribuir a desarrollar una política de fomento industrial y de innovación que promueva un crecimiento económico equilibrado por sectores, regiones y empresas mediante un sector minero competitivo con base en un mejor marco regulatorio|</t>
  </si>
  <si>
    <t>Contribuir a mejorar la gestión pública gubernamental en la APF mediante la modernización de los equipos utilizados en la cosecha de la sal|</t>
  </si>
  <si>
    <t>Contribuir a mejorar la gestión pública gubernamental en la APF mediante el uso del conocimiento geológico-económico del país para la inversión|</t>
  </si>
  <si>
    <t>Contribuir a incrementar los flujos internacionales de comercio y de inversión, así como el contenido nacional de las exportaciones mediante el acceso a nuevos mercados de exportación, la consolidación de los mercados en los que se dispone de preferencias comerciales y la salvaguarda de los intereses comerciales y de inversión de México en los mercados globales|</t>
  </si>
  <si>
    <t>Contribuir a desarrollar una política de fomento industrial y de innovación que promueva un crecimiento económico equilibrado por sectores, regiones y empresas mediante la planeación, articulación, seguimiento de resultados y evaluación de políticas y programas del Sector Economía|</t>
  </si>
  <si>
    <t>Contribuir a promover una mayor competencia en los mercados y avanzar hacia una mejora regulatoria integral mediante articulación de políticas públicas en materia de competitividad|</t>
  </si>
  <si>
    <t>Contribuir a impulsar a emprendedores y fortalecer el desarrollo empresarial de las MIPYMES y los organismos del sector social de la economía mediante los programas de políticas públicas de fomento a emprendedores y MIPYMES|</t>
  </si>
  <si>
    <t>Contribuir a desarrollar una política de fomento industrial y de innovación que promueva un crecimiento económico equilibrado por sectores, regiones y empresas. mediante el diseño de agendas sectoriales para impulsar el incremento de la productividad y competitividad de los sectores maduros, dinámicos y emergentes, definidos como estratégicos.|</t>
  </si>
  <si>
    <t>Contribuir a promover una mayor competencia en los mercados y avanzar hacia una mejora regulatoria integral mediante la promoción e implementación de acciones de mejora regulatoria en los tres órdenes de gobierno|</t>
  </si>
  <si>
    <t>Contribuir a impulsar a emprendedores y fortalecer el desarrollo empresarial de las MIPYMES y los organismos del sector social de la economía mediante la mejora de la productividad de las MIPYMES en sectores estratégicos|</t>
  </si>
  <si>
    <t>Contribuir a impulsar a emprendedores y fortalecer el desarrollo empresarial de las MIPYMES y los organismos del sector social de la economía. mediante servicios de microfinanzas competitivos que otorga el Programa a los microempresarios y las microempresarias para consolidar sus unidades económicas.|</t>
  </si>
  <si>
    <t>Contribuir a instrumentar una política que impulse la innovación en el sector comercio y servicios, con énfasis en empresas intensivas en conocimiento mediante la innovación y las tecnologías de la información en México.|</t>
  </si>
  <si>
    <t>Contribuir a desarrollar una política de fomento industrial y de innovación que promueva un crecimiento económico equilibrado por sectores, regiones y empresas. mediante la integración de un mayor número de empresas a cadenas de valor y la mejora de su productividad.|</t>
  </si>
  <si>
    <t>Contribuir a incrementar los flujos internacionales de comercio y de inversión, así como el contenido nacional de las exportaciones mediante el apoyo a empresas extranjeras o con mayoría de capital extranjero de los diferentes sectores productivos que invierten en México.|</t>
  </si>
  <si>
    <t>Contribuir a asegurar la calidad de los aprendizajes en la educación básica y la formación integral de todos los grupos de la población mediante la edición, producción, distribución de libros y otros materiales educativos gratuitos.|</t>
  </si>
  <si>
    <t>Contribuir a asegurar la calidad de los aprendizajes en la educación básica y la formación integral de todos los grupos de la población mediante la realización de evaluaciones de la calidad del sistema educativo en educación básica y media superior para la toma de decisiones|</t>
  </si>
  <si>
    <t>Contribuir a fortalecer la calidad y pertinencia de la educación media superior, superior y formación para el trabajo, a fin de que contribuyan al desarrollo de México mediante la formación de personas con alto sentido de responsabilidad social que participe productiva y competitivamente en el mercado laboral|</t>
  </si>
  <si>
    <t>Contribuir a asegurar mayor cobertura, inclusión y equidad educativa entre todos los grupos de la población para la construcción de una sociedad más justa mediante la prestación de servicios de educación Media Superior que permiten la atención de la demanda de los jóvenes en edad de cursarlo.|</t>
  </si>
  <si>
    <t>Contribuir a fortalecer la calidad y pertinencia de la educación media superior, superior y formación para el trabajo, a fin de que contribuyan al desarrollo de México mediante la incorporación del enfoque de competencias en los programas de formación proporcionados a los alumnos del bachillerato tecnológico, formación profesional y capacitación para el trabajo.|</t>
  </si>
  <si>
    <t>Contribuir a asegurar mayor cobertura, inclusión y equidad educativa entre todos los grupos de la población para la construcción de una sociedad más justa mediante la atención a un mayor número de estudiantes de licenciatura y posgrado.|</t>
  </si>
  <si>
    <t>Contribuir a promover y difundir el arte y la cultura como recursos formativos privilegiados para impulsar la educación integral mediante la mayor participación de la población en eventos artístico culturales.|</t>
  </si>
  <si>
    <t>Contribuir a promover y difundir el arte y la cultura como recursos formativos privilegiados para impulsar la educación integral mediante acciones de catalogación y/o registro de bienes patrimonio cultural de la nación (bienes muebles e inmuebles y por destino artísticos, culturales, históricos y arqueológicos) para su conservación y aprovechamiento|</t>
  </si>
  <si>
    <t>Contribuir a promover y difundir el arte y la cultura como recursos formativos privilegiados para impulsar la educación integral mediante la transmisión de programas en las señales de radio y televisión con contenido cultural, artístico, educativo y de entretenimiento|</t>
  </si>
  <si>
    <t>Contribuir a promover y difundir el arte y la cultura como recursos formativos privilegiados para impulsar la educación integral mediante una mayor distribución y diversidad de libros, materiales educativos y culturales puestos al alcance de la población objetivo (promedio de población mayor de 2 años).|</t>
  </si>
  <si>
    <t>Contribuir a fortalecer la práctica de actividades físicas y deportivas como un componente de la educación integral mediante el cumplimiento de las atribuciones en materia jurídico deportiva de la Comisión de Apelación y Arbitraje en el Deporte (CAAD), así como la atención a las áreas sustantivas a fin de que reciban los bienes y servicios solicitados en la Comisión Nacinal de Cultura Física y Deporte (CONADE)|</t>
  </si>
  <si>
    <t>Contribuir a impulsar la educación científica y tecnológica como elemento indispensable para la transformación de México en una sociedad del conocimiento mediante la realización de proyectos de investigación que se vinculan con la generación del conocimiento y con los diversos sectores para resolver los problemas nacionales|</t>
  </si>
  <si>
    <t>Contribuir a promover y difundir el arte y la cultura como recursos formativos privilegiados para impulsar la educación integral mediante el desarrollo de la industria cinematográfica nacional.|</t>
  </si>
  <si>
    <t>Contribuir a fortalecer la calidad y pertinencia de la educación media superior, superior y formación para el trabajo, a fin de que contribuyan al desarrollo de México mediante la emisión de certificados de competencia laboral en los sectores productivos de bienes y servicios.|</t>
  </si>
  <si>
    <t>Contribuir a asegurar mayor cobertura, inclusión y equidad educativa entre todos los grupos de la población para la construcción de una sociedad más justa mediante la institucionalización de las perspectivas de género, derechos humanos y prevención, atención y sanción de la violencia laboral, docente e institucional de género|</t>
  </si>
  <si>
    <t>Contribuir a fortalecer la calidad y pertinencia de la educación media superior, superior y formación para el trabajo, a fin de que contribuyan al desarrollo de México mediante una adecuada vigilancia del ejercicio profesional a través del registro de título y expedición de cédula profesional con efectos de patente, así como con autorización y registro de los Colegios y Federaciones de profesionistas.|</t>
  </si>
  <si>
    <t>Contribuir a impulsar la educación científica y tecnológica como elemento indispensable para la transformación de México en una sociedad del conocimiento mediante la protección del derecho de autor en México, y la salvaguarda y promoción del Acervo Cultural de la Nación|</t>
  </si>
  <si>
    <t>Contribuir a promover y difundir el arte y la cultura como recursos formativos privilegiados para impulsar la educación integral mediante el otorgamiento de servicios educativos y actividades artísticas y culturales a los estudiantes.|</t>
  </si>
  <si>
    <t>Contribuir a asegurar la calidad de los aprendizajes en la educación básica y la formación integral de todos los grupos de la población mediante acciones para el mejoramiento y ampliación de la Infraestructura Física Educativa en todos los tipos educativos, de acuerdo a las necesidades de la comunidad escolar de las Entidades Federativas.|</t>
  </si>
  <si>
    <t>Contribuir a asegurar mayor cobertura, inclusión y equidad educativa entre todos los grupos de la población para la construcción de una sociedad más justa mediante la prestación de servicios educativos para población de 15 años o más destinados a reducir el rezago educativo|</t>
  </si>
  <si>
    <t>Contribuir a asegurar mayor cobertura, inclusión y equidad educativa entre todos los grupos de la población para la construcción de una sociedad más justa mediante la atención a niños y jóvenes que viven en localidades de alta y muy alta marginación y/o rezago social en servicios de educación inicial y básica comunitaria así como apoyos de programas compensatorios.|</t>
  </si>
  <si>
    <t>Contribuir a asegurar mayor cobertura, inclusión y equidad educativa entre todos los grupos de la población para la construcción de una sociedad más justa mediante la integración de una plataforma que contenga los datos necesarios para la planeación, administración, evaluación y gestión del Sistema Educativo Nacional|</t>
  </si>
  <si>
    <t>Contribuir a asegurar mayor cobertura, inclusión y equidad educativa entre todos los grupos de la población para la construcción de una sociedad más justa mediante la emisión de la normatividad que regule la operación de los servicios de educación básica, media superior y superior.|</t>
  </si>
  <si>
    <t>Contribuir a asegurar mayor cobertura, inclusión y equidad educativa entre todos los grupos de la población para la construcción de una sociedad más justa mediante el desarrollo de proyectos de inversión para la ampliación de la infraestructura educativa, de investigación y cultural.|</t>
  </si>
  <si>
    <t>Contribuir a fortalecer la calidad y pertinencia de la educación media superior, superior y formación para el trabajo, a fin de que contribuyan al desarrollo de México mediante el mantenimiento de la infraestructura educativa, de investigación y cultural|</t>
  </si>
  <si>
    <t>Contribuir a asegurar mayor cobertura, inclusión y equidad educativa entre todos los grupos de la población para la construcción de una sociedad más justa mediante el fortalecimiento de las políticas educativas a partir de su difusión, de la planeación y el seguimiento de los programas del sector educativo.|</t>
  </si>
  <si>
    <t>Contribuir a asegurar mayor cobertura, inclusión y equidad educativa entre todos los grupos de la población para la construcción de una sociedad más justa mediante la ampliación de uso de las lenguas indígenas en los ámbitos de la vida pública y privada|</t>
  </si>
  <si>
    <t>Contribuir a promover y difundir el arte y la cultura como recursos formativos privilegiados para impulsar la educación integral mediante el desarrollo cultural y de bienestar social, estimulando las expresiones de la diversidad cultural, a través de actividades, apoyos, proyectos culturales y artísticos desarrollados en las entidades federativas.|</t>
  </si>
  <si>
    <t>Contribuir a asegurar la calidad de los aprendizajes en la educación básica y la formación integral de todos los grupos de la población mediante la adopción del modelo de escuelas de tiempo completo|</t>
  </si>
  <si>
    <t>Contribuir a asegurar mayor cobertura, inclusión y equidad educativa entre todos los grupos de la población para la construcción de una sociedad más justa mediante el otorgamiento de becas y/o apoyos a los estudiantes y personal académico del Sistema Educativo Nacional|</t>
  </si>
  <si>
    <t>Contribuir a asegurar mayor cobertura, inclusión y equidad educativa entre todos los grupos de la población para la construcción de una sociedad más justa mediante normas y apoyos para los servicios educativos, así como el mejoramiento de infraestructura y equipamiento de Instituciones de educación básica, media superior y superior, que atienden población en contexto de vulnerabilidad.|</t>
  </si>
  <si>
    <t>Contribuir a asegurar la calidad de los aprendizajes en la educación básica y la formación integral de todos los grupos de la población mediante programas de formación, actualización académica, capacitación y/o investigación a personal docente con funciones de dirección, de supervisión, de asesoría técnico pedagógica y cuerpos académicos.|</t>
  </si>
  <si>
    <t>Contribuir a fortalecer la calidad y pertinencia de la educación media superior, superior y formación para el trabajo, a fin de que contribuyan al desarrollo de México mediante el fortalecimiento e instrumentación de Planes y Programas de Estudio.|</t>
  </si>
  <si>
    <t>Contribuir a promover y difundir el arte y la cultura como recursos formativos privilegiados para impulsar la educación integral mediante a|</t>
  </si>
  <si>
    <t>Contribuir a fortalecer la práctica de actividades físicas y deportivas como un componente de la educación integral mediante políticas públicas que impulsen la masificación de la actividad física y el deporte social, y que promueva la excelencia en el deporte de alto rendimiento.|</t>
  </si>
  <si>
    <t>Contribuir a asegurar la calidad de los aprendizajes en la educación básica y la formación integral de todos los grupos de la población mediante el fortalecimiento de los procesos de enseñanza y aprendizaje del inglés como una segunda lengua en las escuelas públicas de educación básica, a través del establecimiento de condiciones técnicas y pedagógicas.|</t>
  </si>
  <si>
    <t>Contribuir a asegurar la calidad de los aprendizajes en la educación básica y la formación integral de todos los grupos de la población mediante mediante la implementación de estrategias que mejoren la convivencia escolar para prevenir situaciones de acoso escolar.|</t>
  </si>
  <si>
    <t>Contribuir a asegurar mayor cobertura, inclusión y equidad educativa entre todos los grupos de la población para la construcción de una sociedad más justa mediante la transferencia de recursos a las entidades federativas para el fortalecimiento a la educación temprana y el desarrollo infantil|</t>
  </si>
  <si>
    <t>Contribuir a fortalecer la calidad y pertinencia de la educación media superior, superior y formación para el trabajo, a fin de que contribuyan al desarrollo de México mediante el otorgamiento de estímulos diferenciados a los profesores de tiempo completo que realizan con calidad las actividades de docencia, tutorías, investigación y gestión académica.|</t>
  </si>
  <si>
    <t>Contribuir a asegurar la calidad de los aprendizajes en la educación básica y la formación integral de todos los grupos de la población mediante el desarrollo de habilidades digitales en los alumnos de escuelas públicas que participan en el programa.|</t>
  </si>
  <si>
    <t>|Contribuir a asegurar mayor cobertura, inclusión y equidad educativa entre todos los grupos de la población para la construcción de una sociedad más justa mediante la ampliación de la infraestructura física educativa, equipamiento, ampliación de la escala de operación de los servicios educativos y diversificación de la oferta educativa de las instituciones públicas de educación media superior, superior y formación para el trabajo.</t>
  </si>
  <si>
    <t>Contribuir a asegurar mayor cobertura, inclusión y equidad educativa entre todos los grupos de la población para la construcción de una sociedad más justa mediante el apoyo a los Centros y Organizaciones educativas y de la sociedad civil, así como las Entidades Federativas para que lleven a cabo actividades de educación integral e incluyente.|</t>
  </si>
  <si>
    <t>Contribuir a asegurar la calidad de los aprendizajes en la educación básica y la formación integral de todos los grupos de la población mediante el fortalecimiento de condiciones de infraestructura, equipamiento, materiales educativos o capacidades técnicas para el ejercicio de la autonomía de gestión, que permitan mejorar la prestación del servicio educativo.|</t>
  </si>
  <si>
    <t>Contribuir a asegurar la generación y el uso efectivo de los recursos en salud mediante la formación, educación continua y capacitación de los recursos humanos para la salud.|</t>
  </si>
  <si>
    <t>Contribuir a asegurar la generación y el uso efectivo de los recursos en salud mediante el desarrollo de la investigación científica y desarrollo tecnológico de calidad|</t>
  </si>
  <si>
    <t>Contribuir a asegurar el acceso efectivo a servicios de salud con calidad mediante la atención a la demanda de servicios especializados que se presentan a los Institutos Nacionales de Salud y Hospitales de Alta Especialidad en coordinación con la red de servicios|</t>
  </si>
  <si>
    <t>Contribuir a consolidar las acciones de protección, promoción de la salud y prevención de enfermedades mediante acciones integrales para la prevención y control de las adicciones.|</t>
  </si>
  <si>
    <t>Contribuir a consolidar las acciones de protección, promoción de la salud y prevención de enfermedades mediante acciones permanentes e intensivas de vacunación, capacitación, supervisión y difusion de campañas de vacunación|</t>
  </si>
  <si>
    <t>Contribuir a cerrar las brechas existentes en salud entre diferentes grupos sociales y regiones del país mediante el acceso a servicios de asistencia social integral a la población vulnerable.|</t>
  </si>
  <si>
    <t>Contribuir a cerrar las brechas existentes en salud entre diferentes grupos sociales y regiones del país mediante acciones de protección, atención, respeto, promoción, restitución y prevención.|</t>
  </si>
  <si>
    <t>Contribuir a reducir los riesgos que afectan la salud de la población en cualquier actividad de su vida mediante la aplicación de políticas públicas enfocadas a la disminución de exposición a riesgos sanitarios.|</t>
  </si>
  <si>
    <t>Contribuir a asegurar el acceso efectivo a servicios de salud con calidad mediante la regulación, vigilancia, control y fomento de la prestación de servicios de atención médica|</t>
  </si>
  <si>
    <t>Contribuir a avanzar en la construcción de un Sistema Nacional de Salud Universal bajo la rectoría de la Secretaría de Salud mediante la coordinación interinstitucional, que permita el acceso efectivo a servicios de salud con calidad a la población|</t>
  </si>
  <si>
    <t>Contribuir a avanzar en la construcción de un Sistema Nacional de Salud Universal bajo la rectoría de la Secretaría de Salud mediante la implementación de acciones preventivas y correctivas, en materia de calidad, respeto a la dignidad y los derechos de los usuarios, así como de aplicación de criterios bioéticos, en la prestación de los servicios de atención médica y la investigación en salud.|</t>
  </si>
  <si>
    <t>Contribuir a consolidar las acciones de protección, promoción de la salud y prevención de enfermedades mediante la reducción de nuevas infecciones por VIH, a través de la prevención en los grupos más afectados, el control de Infecciones de Transmisión Sexual (ITS) y la atención oportuna a los portadores.|</t>
  </si>
  <si>
    <t>Contribuir a consolidar las acciones de protección, promoción de la salud y prevención de enfermedades mediante el control de padecimientos, que inciden en la salud de la población nacional.|</t>
  </si>
  <si>
    <t>Contribuir a cerrar las brechas existentes en salud entre diferentes grupos sociales y regiones del país mediante Esperanza de vida saludable en la población de mujeres y hombres de 10 años y más y recién nacidos/as, asociada a embarazos no planeados en adolescentes, embarazos con enfermedades concomitantes, complicaciones maternas y neonatales durante el embarazo, parto y puerperio y etapa neonatal, prevalencia de violencia familiar y de género, cáncer de la mujer (cáncer de mama y cérvico uterino), así como discriminación por género.|</t>
  </si>
  <si>
    <t>Contribuir a cerrar las brechas existentes en salud entre diferentes grupos sociales y regiones del país mediante la instrumentación de proyectos que favorecen la inclusión de las personas con discapacidad|</t>
  </si>
  <si>
    <t>Contribuir a asegurar el acceso efectivo a servicios de salud con calidad mediante la oferta de servicios del primer nivel de atención a la salud por unidades médicas móviles.|</t>
  </si>
  <si>
    <t>Contribuir a asegurar el acceso efectivo a servicios de salud con calidad mediante el financiamiento de los servicios de salud de la población sin acceso a la seguridad social|</t>
  </si>
  <si>
    <t>Contribuir a asegurar el acceso efectivo a servicios de salud con calidad mediante el impulso a la consolidación de la calidad en los Establecimientos de Atención Médica y Áreas Administrativas y Centrales de Calidad de las instituciones públicas del Sistema Nacional de Salud, a través de acciones de mejora de la calidad para la atención de los problemas de salud prioritarios|</t>
  </si>
  <si>
    <t>Contribuir a cerrar las brechas existentes en salud entre diferentes grupos sociales y regiones del país mediante la reducción de la pobreza multidimensional|</t>
  </si>
  <si>
    <t>Contribuir a cerrar las brechas existentes en salud entre diferentes grupos sociales y regiones del país mediante la asignacion de recursos el otorgamiento de diversos apoyos para la protección en los ámbitos económico, social y de la salud de las personas en estado de vulnerabilidad.|</t>
  </si>
  <si>
    <t>Contribuir a avanzar en la construcción de un Sistema Nacional de Salud Universal bajo la rectoría de la Secretaría de Salud mediante el financiamiento de los servicios de salud de la población sin seguridad social|</t>
  </si>
  <si>
    <t>Contribuir a consolidar las acciones de protección, promoción de la salud y prevención de enfermedades mediante la detección, diagnóstico, tratamiento y control de la obesidad, la diabetes, hipertensión arterial y dislipidemias en la población de 20 años y más de edad.|</t>
  </si>
  <si>
    <t>Contribuir a consolidar las acciones de protección, promoción de la salud y prevención de enfermedades mediante el ingreso a tratamiento oportuno y específico de casos nuevos de enfermedades infecciosasy transmisibles que están bajo la responsabilidad del Centro Nacional de Programas Preventivos y Control de Enfermedades (CENAPRECE) como son: Tuberculosis, lepra, dengue, paludismo, chagas, leshmaniasis, picadura de alacrán, rabia, rickettsiosis y mordedura por perro y otras especies, en apoyo a las poblaciones vulnerables de las entidades federativas.|</t>
  </si>
  <si>
    <t>Contribuir a asegurar el acceso efectivo a servicios de salud con calidad mediante la transferencia de recursos económicos, que permitan remunerar a los trabajadores de la salud, contratados en las entidades federativas en condiciones de precariedad, de conformidad a la legislación vigente.|</t>
  </si>
  <si>
    <t>Contribuir a emplear el Poder Naval de la Federación contribuyendo a la permanencia del Estado Mexicano, la paz, independencia y Soberanía Nacional mediante la ejecución de operaciones navales con unidades de superficie, aeronavales y de Infantería de Marina.|</t>
  </si>
  <si>
    <t>Contribuir a fortalecer las capacidades de respuesta operativa institucional, contribuyendo a garantizar la Seguridad Nacional y la protección al medio ambiente marino mediante el incremento, modernización y fortalecimiento de las unidades operativas y establecimientos navales.|</t>
  </si>
  <si>
    <t>Contribuir a modernizar los procesos, sistemas y la infraestructura institucional para fortalecer el Poder Naval de la Federación mediante el fortalecimiento del Sistema Educativo Naval.|</t>
  </si>
  <si>
    <t>Contribuir a modernizar los procesos, sistemas y la infraestructura institucional para fortalecer el Poder Naval de la Federación. mediante Proyectos de infraestructura social de asistencia y seguridad social.|</t>
  </si>
  <si>
    <t>Contribuir a conservar la paz laboral, así como fortalecer la conciliación, procuración e impartición de justicia laboral. mediante la instancia que conoce y resuelve los conflictos de trabajo de competencia federal que se susciten entre los trabajadores y patrones, sólo entre aquéllos o sólo entre éstos, derivados de las relaciones de trabajo o de hechos íntimamente relacionados con ellas.|</t>
  </si>
  <si>
    <t>Contribuir a salvaguardar los derechos de los trabajadores y personas en situación de vulnerabilidad y vigilar el cumplimiento de la normatividad laboral mediante la procuración de justicia laboral.|</t>
  </si>
  <si>
    <t>Contribuir a salvaguardar los derechos de los trabajadores y personas en situación de vulnerabilidad y vigilar el cumplimiento de la normatividad laboral mediante acciones que propicien el trabajo digno o decente|</t>
  </si>
  <si>
    <t>Contribuir a democratizar la productividad laboral, la capacitación y el adiestramiento de los trabajadores mediante el incremento de sus competencias laborales que incidan favorablemente en la competitividad del país; Contribuir a salvaguardar los derechos de los trabajadores y personas en situación de vulnerabilidad y vigilar el cumplimiento de la normatividad laboral mediante acciones de protección al salario, la promoción de la productividad laboral y orientación sindical|</t>
  </si>
  <si>
    <t>Contribuir a conservar la paz laboral, así como fortalecer la conciliación, procuración e impartición de justicia laboral mediante la procuración del equilibrio entre los factores de la producción, proporcionando el servicio público de conciliación en los conflictos laborales de orden colectivo de competencia federal, con estricto respeto al principio de bilateralidad de la negociación colectiva.|</t>
  </si>
  <si>
    <t>Contribuir a conservar la paz laboral, así como fortalecer la conciliación, procuración e impartición de justicia laboral mediante la resolución de las solicitudes de las agrupaciones sindicales de competencia federal, bajo los principios de legalidad y servicio público, otorgando así certeza jurídica a las resoluciones de la Dirección General de Registro de Asociaciones|</t>
  </si>
  <si>
    <t>Contribuir a salvaguardar los derechos de los trabajadores y personas en situación de vulnerabilidad y vigilar el cumplimiento de la normatividad laboral mediante visitas de inspección, con el propósito de promover el trabajo digno o decente en los centros de trabajo.|</t>
  </si>
  <si>
    <t>Contribuir a salvaguardar los derechos de los trabajadores y personas en situación de vulnerabilidad y vigilar el cumplimiento de la normatividad laboral mediante la recuperación anual del poder adquisitivo del salario mínimo.|</t>
  </si>
  <si>
    <t>Contribuir a impulsar el empleo de calidad e intermediar en el mercado laboral para favorecer la empleabilidad, la protección social y la ocupación productiva: mediante Políticas activas de empleo y servicios de vinculación laboral (El Programa establece como políticas activas de empleo aquellas que otorgan a buscadores de empleo apoyos económicos y en especie para la capacitación, la ocupación por cuenta propia y la movilidad laboral y por servicios de vinculación laboral los servicios públicos gratuitos que orientan a buscadores de empleo y empleadores)|</t>
  </si>
  <si>
    <t>Contribuir a fomentar el desarrollo de los núcleos agrarios mediante acciones en materia de cohesión territorial, productividad, suelo, vivienda rural y gobernabilidad mediante la procuración de justicia y organización agraria.|</t>
  </si>
  <si>
    <t>Contribuir a fomentar el desarrollo de los núcleos agrarios mediante acciones en materia de cohesión territorial, productividad, suelo, vivienda rural y gobernabilidad mediante la atención y conclusión de los conflictos sociales agrarios.|</t>
  </si>
  <si>
    <t>Contribuir a promover el ordenamiento y la planeación territorial como articuladores del bienestar de las personas y el uso eficiente del suelo mediante acciones de regularización de la tenencia de la tierra que otorguen certeza jurídica en la propiedad rural.|</t>
  </si>
  <si>
    <t>Contribuir a promover el ordenamiento y la planeación territorial como articuladores del bienestar de las personas y el uso eficiente del suelo mediante la implementación, aplicación y actualización de los instrumentos jurídicos y normativos, así como la asesoría, representación y defensa de los intereses de las áreas de la SEDATU.|</t>
  </si>
  <si>
    <t>Contribuir a promover el ordenamiento y la planeación territorial como articuladores del bienestar de las personas y el uso eficiente del suelo mediante un proceso de actualización oportuna y confiable de la información y documentación de la propiedad social.|</t>
  </si>
  <si>
    <t>Contribuir a fomentar el acceso a la vivienda mediante soluciones habitacionales bien ubicadas, dignas y de acuerdo a estándares de calidad internacional mediante la ejecución de la política de vivienda|</t>
  </si>
  <si>
    <t>Contribuir a consolidar ciudades compactas, productivas, competitivas, incluyentes y sustentables, que faciliten la movilidad y eleven la calidad de vida de sus habitantes mediante la implementación de políticas de desarrollo agrario, territorial y urbano.|</t>
  </si>
  <si>
    <t>Contribuir a fomentar el acceso a la vivienda mediante soluciones habitacionales bien ubicadas, dignas y de acuerdo a estándares de calidad internacional mediante el acceso a una solución habitacional adecuada.|</t>
  </si>
  <si>
    <t>Contribuir a promover el ordenamiento y la planeación territorial como articuladores del bienestar de las personas y el uso eficiente del suelo mediante el otorgamiento de apoyos para regularizar los hogares poseedores de lotes ubicados en asentamientos humanos irregulares .|</t>
  </si>
  <si>
    <t>Contribuir a incentivar el crecimiento ordenado de los asentamientos humanos, los centros de población y las zonas metropolitanas mediante instrumentos de planeación, prevención , para incentivar el crecimiento ordenado de los asentamientos humanos y uso óptimo del suelo|</t>
  </si>
  <si>
    <t>Contribuir a consolidar ciudades compactas, productivas, competitivas, incluyentes y sustentables, que faciliten la movilidad y eleven la calidad de vida de sus habitantes mediante el subsidio federal al suelo para consolidar reservas urbanas que propicien la densidad de vivienda intraurbana.|</t>
  </si>
  <si>
    <t>Contribuir a consolidar ciudades compactas, productivas, competitivas, incluyentes y sustentables, que faciliten la movilidad y eleven la calidad de vida de sus habitantes. mediante la mejora de las las condiciones de habitabilidad, así como de la imagen y entorno de los hogares que se ubican en las zonas de actuación del Programa.|</t>
  </si>
  <si>
    <t>Contribuir a fomentar el acceso a la vivienda mediante soluciones habitacionales bien ubicadas, dignas y de acuerdo a estándares de calidad internacional mediante el otorgamiento de subsidios para acciones de vivienda|</t>
  </si>
  <si>
    <t>Contribuir a promover el ordenamiento y la planeación territorial como articuladores del bienestar de las personas y el uso eficiente del suelo mediante regularización de los derechos en la tenencia de la tierra y la certeza jurídica y documental que proporciona el registro de actos agrarios.|</t>
  </si>
  <si>
    <t>Contribuir a promover el ordenamiento y la planeación territorial como articuladores del bienestar de las personas y el uso eficiente del suelo mediante la modernización de los Registros Públicos de la Propiedad y los Catastros|</t>
  </si>
  <si>
    <t>Contribuir a fortalecer la gestión integral y sustentable del agua, garantizando su acceso a la población y a los ecosistemas. mediante el abastecimiento de demanda de agua en bloque para los usos público urbano e industrial.|</t>
  </si>
  <si>
    <t>Contribuir a desarrollar, promover y aplicar instrumentos de política, información investigación, educación, capacitación, participación y derechos humanos para fortalecer la gobernanza ambiental mediante la prestación de servicios de educación, capacitación y comunicación educativa para la sustentabilidad ambiental|</t>
  </si>
  <si>
    <t>Contribuir a fortalecer la gestión integral y sustentable del agua, garantizando su acceso a la población y a los ecosistemas. mediante la integración de información hidrológica, de calidad del agua, meteorológica, climatológica y de infraestructura hidráulica del territorio nacional , que permita elaborar los instrumentos necesarios que propicien la administración de las aguas nacionales en cantidad y calidad en cuencas y acuíferos, y se emitan oportunamente los avisos para la prevención de los impactos de fenómenos hidrometeorológicos a la población y a la infraestructura hidráulica.|</t>
  </si>
  <si>
    <t>Contribuir a desarrollar, promover y aplicar instrumentos de política, información investigación, educación, capacitación, participación y derechos humanos para fortalecer la gobernanza ambiental mediante investigación, desarrollo, adaptación y transferencia de tecnología, servicios tecnológicos y formación de recursos humanos|</t>
  </si>
  <si>
    <t>Contribuir a recuperar la funcionalidad de cuencas y paisajes a través de la conservación, restauración y aprovechamiento sustentablemente del patrimonio natural mediante la protección de la superficie forestal|</t>
  </si>
  <si>
    <t>Contribuir a desarrollar, promover y aplicar instrumentos de política, información investigación, educación, capacitación, participación y derechos humanos para fortalecer la gobernanza ambiental mediante la generación de conocimiento e información científica y tecnológica en las materias de investigación del INECC.|</t>
  </si>
  <si>
    <t>Contribuir a recuperar la funcionalidad de cuencas y paisajes a través de la conservación, restauración y aprovechamiento sustentablemente del patrimonio natural mediante la regulación ambiental.|</t>
  </si>
  <si>
    <t>Contribuir a detener y revertir la pérdida de capital natural y la contaminación del agua, aire y suelo. mediante acciones de inspección y vigilancia en materia de recursos naturales e industria; la promoción y atención de la denuncia ambiental ciudadana; el impulso de los mecanismos voluntarios de mejora del desempeño ambiental en los sectores productivos, garantizando así el acceso a la justicia ambiental aplicando la normatividad correspondiente.|</t>
  </si>
  <si>
    <t>Contribuir a fortalecer la gestión integral y sustentable del agua, garantizando su acceso a la población y a los ecosistemas. mediante la administración de las aguas nacionales y sus bienes públicos inherentes|</t>
  </si>
  <si>
    <t>Contribuir a recuperar la funcionalidad de cuencas y paisajes a través de la conservación, restauración y aprovechamiento sustentablemente del patrimonio natural mediante las Áreas Naturales Protegidas de competencia federal|</t>
  </si>
  <si>
    <t>Contribuir a detener y revertir la pérdida de capital natural y la contaminación del agua, aire y suelo. mediante el desarrollo e implementación de Programas de Gestión para Mejorar la Calidad del Aire.|</t>
  </si>
  <si>
    <t>Contribuir a promover y facilitar el crecimiento sostenido y sustentable de bajo carbono con equidad y socialmente incluyente. mediante el fomento y regulación de los sectores productivos y de los servicos para la protección del medio ambiente y los recursos naturales|</t>
  </si>
  <si>
    <t>Contribuir a promover y facilitar el crecimiento sostenido y sustentable de bajo carbono con equidad y socialmente incluyente. mediante la regulación y supervisión eficiente del sector hidrocarburos de México|</t>
  </si>
  <si>
    <t>Contribuir a fortalecer la gestión integral y sustentable del agua, garantizando su acceso a la población y a los ecosistemas mediante las mejoras en infraestructura económica de agua potable, alcantarillado y servicios de saneamiento|</t>
  </si>
  <si>
    <t>Contribuir a fortalecer la gestión integral y sustentable del agua, garantizando su acceso a la población y a los ecosistemas. mediante la realización de estudios de factibilidad y proyectos ejecutivos de obras hidroagrícolas.|</t>
  </si>
  <si>
    <t>Contribuir a fortalecer la gestión integral y sustentable del agua, garantizando su acceso a la población y a los ecosistemas mediante la rehabilitación de las presas y estructuras de cabeza operadas por la CONAGUA.|</t>
  </si>
  <si>
    <t>Contribuir a incrementar la resiliencia a efectos del cambio climático y disminuir las emisiones de compuestos y gases de efecto invernadero mediante la construcción, conservación y mantenimiento de obras para proteger la infraestructura hidráulica en las cuencas, centros de población y áreas productivas.|</t>
  </si>
  <si>
    <t>Contribuir a fortalecer la gestión integral y sustentable del agua, garantizando su acceso a la población y a los ecosistemas mediante infraestructura para la protección ambiental|</t>
  </si>
  <si>
    <t>Contribuir a fortalecer la gestión integral y sustentable del agua, garantizando su acceso a la población y a los ecosistemas. mediante la construcción, rehabilitación, modernización y conservación de la Infraestructura Hidroagrícola en los Distritos y Unidades de Riego, así como en los Distritos de Temporal Tecnificado.|</t>
  </si>
  <si>
    <t>Contribuir a incrementar la resiliencia a efectos del cambio climático y disminuir las emisiones de compuestos y gases de efecto invernadero mediante la atención inmediata y oportuna a la población en municipios afectados por fenómenos hidrometeorológicos.|</t>
  </si>
  <si>
    <t>Contribuir a fortalecer la gestión integral y sustentable del agua, garantizando su acceso a la población y a los ecosistemas mediante instrumentos de planeación, gestión, seguimiento y evaluación de políticas públicas en materia de agua|</t>
  </si>
  <si>
    <t>Contribuir a promover y facilitar el crecimiento sostenido y sustentable de bajo carbono con equidad y socialmente incluyente mediante la dirección, programación, monitoreo, evaluación y acompañamiento a las Unidades Responsables que integran el Sector Ambiental.|</t>
  </si>
  <si>
    <t>Contribuir a recuperar la funcionalidad de cuencas y paisajes a través de la conservación, restauración y aprovechamiento sustentablemente del patrimonio natural mediante el fomento actividades productivas alternativas conforme a las características de cada región y el fortalecimiento de las capacidades locales para la gestión de su desarrollo|</t>
  </si>
  <si>
    <t>Contribuir a promover y facilitar el crecimiento sostenido y sustentable de bajo carbono con equidad y socialmente incluyente mediante La realización de acciones del Programa de Empleo Temporal|</t>
  </si>
  <si>
    <t>Contribuir a fortalecer la gestión integral y sustentable del agua, garantizando su acceso a la población y a los ecosistemas mediante el fortalecimiento e incremento de la cobertura de los servicios de agua potable y alcantarillado|</t>
  </si>
  <si>
    <t>Contribuir a fortalecer la gestión integral y sustentable del agua, garantizando su acceso a la población y a los ecosistemas mediante la conservación, rehabilitación y modernización de infraestructura hidroagricola.|</t>
  </si>
  <si>
    <t>Contribuir a detener y revertir la pérdida de capital natural y la contaminación del agua, aire y suelo mediante el tratamiento del agua residual municipal colectada.|</t>
  </si>
  <si>
    <t>Contribuir a recuperar la funcionalidad de cuencas y paisajes a través de la conservación, restauración y aprovechamiento sustentablemente del patrimonio natural. mediante el desarrollo de condiciones habilitadoras que faciliten la conservación, restauración y aprovechamiento sustentable en superficie forestal y preferentemente forestal.|</t>
  </si>
  <si>
    <t>Contribuir a fortalecer la gestión integral y sustentable del agua, garantizando su acceso a la población y a los ecosistemas mediante la inversión de recursos en la realización de acciones de mejoramiento de la eficiencia de los prestadores del servicio.|</t>
  </si>
  <si>
    <t>Contribuir a fortalecer la gestión integral y sustentable del agua, garantizando su acceso a la población y a los ecosistemas mediante la aportación de recursos para realizar obras hidráulicas en la Zona Metropolitana del Valle de México|</t>
  </si>
  <si>
    <t>Contribuir a detener y revertir la pérdida de capital natural y la contaminación del agua, aire y suelo mediante el apoyo de recursos presupuestales a los contribuyentes de Sistemas de Saneamiento de Aguas Residuales|</t>
  </si>
  <si>
    <t>Contribuir a detener y revertir la pérdida de capital natural y la contaminación del agua, aire y suelo mediante la gestión integral de residuos sólidos urbanos y de manejo especial.|</t>
  </si>
  <si>
    <t>Contribuir a fortalecer la gestión integral y sustentable del agua, garantizando su acceso a la población y a los ecosistemas mediante mediante un mayor grado de desarrollo organizacional de los consejos de cuenca.|</t>
  </si>
  <si>
    <t>Contribuir a recuperar la funcionalidad de cuencas y paisajes a través de la conservación, restauración y aprovechamiento sustentablemente del patrimonio natural mediante el manejo y conservación de las especies silvestres.|</t>
  </si>
  <si>
    <t>Contribuir a desarrollar, promover y aplicar instrumentos de política, información investigación, educación, capacitación, participación y derechos humanos para fortalecer la gobernanza ambiental mediante el otorgamiento de subsidios a Organizaciones de la Sociedad Civil para realizar proyectos productivos sustentables, con perspectiva de género y de atención diferenciada a pueblos indígenas, así como a instituciones educativas públicas y privadas para realizar proyectos de capacitación y educación ambiental.|</t>
  </si>
  <si>
    <t>Contribuir a recuperar la funcionalidad de cuencas y paisajes a través de la conservación, restauración y aprovechamiento sustentablemente del patrimonio natural mediante la conservación y recuperación de las especies en riesgo y su hábitat|</t>
  </si>
  <si>
    <t>Contribuir a recuperar la funcionalidad de cuencas y paisajes a través de la conservación, restauración y aprovechamiento sustentablemente del patrimonio natural mediante la formulación de los Programas de Manejo de las Áreas Naturales Protegidas de competencia federal|</t>
  </si>
  <si>
    <t>Contribuir a lograr una procuración de justicia eficaz y eficiente mediante las consignaciones de averiguaciones previas en delitos federales|</t>
  </si>
  <si>
    <t>Contribuir a lograr una procuración de justicia eficaz y eficiente mediante las consignaciones de averiguaciones previas por parte de la Subprocuraduría Especializada en Investigación de Delincuencia Organizada|</t>
  </si>
  <si>
    <t>Contribuir a lograr una procuración de justicia eficaz y eficiente. mediante la resolución de expedientes de averiguaciones previas de delitos federales de carácter especial|</t>
  </si>
  <si>
    <t>Contribuir a lograr una procuración de justicia eficaz y eficiente mediante la defensa de los intereses de la Federación.|</t>
  </si>
  <si>
    <t>Contribuir a fortalecer la confianza ciudadana en las instituciones de Procuración de Justicia mediante la promoción y protección del respeto a los derechos humanos|</t>
  </si>
  <si>
    <t>Contribuir a lograr una procuración de justicia eficaz y eficiente. mediante la investigación y difusión de conocimientos en materia de ciencias penales.|</t>
  </si>
  <si>
    <t>Contribuir a reducir la impunidad mediante las consignaciones de averiguaciones previas en materia de delitos electorales.|</t>
  </si>
  <si>
    <t>Contribuir a reducir la impunidad mediante la investigación de posibles conductas ilícitas por parte de servidores públicos de la Institución.|</t>
  </si>
  <si>
    <t>Contribuir a lograr una procuración de justicia eficaz y eficiente mediante la aplicación del Servicio de Carrera en la Procuraduría General de la República.|</t>
  </si>
  <si>
    <t>Contribuir a desarrollar la infraestructura de transporte que permita fortalecer la seguridad de provisión de energéticos, contribuyendo al crecimiento económico. mediante la seguridad, suficiencia y oportunidad en el transporte y almacenamiento del gas natural.|</t>
  </si>
  <si>
    <t>Contribuir a ampliar la utilización de fuentes de energía limpias y renovables, promoviendo la eficiencia energética y la responsabilidad social y ambiental mediante la realización de investigación científica y tecnológica, el desarrollo experimental e innovación; así como la formación de capital humano en el sector energético, en materia nuclear y eléctrica.|</t>
  </si>
  <si>
    <t>Contribuir a fortalecer la seguridad operativa, actividades de apoyo, conocimiento, capacitación, financiamiento y proveeduría en las distintas industrias energéticas nacionales. mediante la vigilancia de las actividades en las instalaciones nucleares y radiactivas, haciendo uso de la reglamentación, para que estas se lleven a cabo con la máxima seguridad para proteger a los trabajadores, a la población en general y al ambiente|</t>
  </si>
  <si>
    <t>Contribuir a fortalecer la seguridad operativa, actividades de apoyo, conocimiento, capacitación, financiamiento y proveeduría en las distintas industrias energéticas nacionales mediante la ejecución de proyectos que permitan el aseguramiento, abastecimiento, usos de mecanismos de desarrollo limpio, así como de eficiencia energética de los recursos existentes en el país. Así mismo, cumplir con el marco jurídico correspondiente de transparencia y rendición de cuentas, manteniendo validada y actualizada las aportaciones del sector a los informes de gobierno, así como proveer a la ciudadanía de información validada por cada uno de los organismos que integran el sector, a fin de mantener informada a la población.|</t>
  </si>
  <si>
    <t>Contribuir a optimizar la operación y expansión de infraestructura eléctrica nacional mediante la evaluación y autorización de los programas de obras e instalaciones de generación, transmisión y distribución conforme a la normatividad aplicable y la política energética; visitas de verificación, inspección y supervisión realizadas por la Secretaría de Energía y el seguimiento y análisis de las operaciones del suministrador.|</t>
  </si>
  <si>
    <t>Contribuir a optimizar la capacidad productiva y de transformación de hidrocarburos, asegurando procesos eficientes y competitivos. mediante la planeación y supervisión del sector hidrocarburos dentro del marco de la normatividad vigente para un suministro seguro y confiable a precios competitivos.|</t>
  </si>
  <si>
    <t>Contribuir a ampliar la utilización de fuentes de energía limpias y renovables, promoviendo la eficiencia energética y la responsabilidad social y ambiental. mediante la gestión, promoción y difusión, normalización, así como el seguimiento y evaluación de las políticas y programas para el uso eficiente de la energía a los diversos sectores económicos.|</t>
  </si>
  <si>
    <t>Contribuir a cerrar las brechas existentes en salud entre diferentes grupos sociales y regiones del país mediante un Modelo de Atención Integral que vincula los servicios de salud y la acción comunitaria.|</t>
  </si>
  <si>
    <t>Contribuir a fortalecer el cumplimiento efectivo de los derechos sociales que potencien las capacidades de las personas en situación de pobreza, a través de acciones que incidan positivamente en la alimentación, la salud y la educación mediante la adquisición de leche de origen nacional de calidad para cubrir parte de la demanda del Programa de Abasto Social de Leche|</t>
  </si>
  <si>
    <t>Contribuir a construir una sociedad igualitaria donde exista acceso irrestricto al bienestar social mediante acciones que protejan el ejercicio de los derechos de todas las personas mediante políticas y acciones que fomentan el desarrollo humano integral de las personas adultas mayores.|</t>
  </si>
  <si>
    <t>Contribuir a construir una sociedad igualitaria donde exista acceso irrestricto al bienestar social mediante acciones que protejan el ejercicio de los derechos de todas las personas mediante acciones para fortalecer el acceso de las personas jóvenes a la educación, participación social, trabajo y salud|</t>
  </si>
  <si>
    <t>Contribuir a fortalecer el cumplimiento efectivo de los derechos sociales que potencien las capacidades de las personas en situación de pobreza, a través de acciones que incidan positivamente en la alimentación, la salud y la educación mediante Contribuir a fortalecer el cumplimiento efectivo de los derechos sociales que potencien las capacidades de las personas en situación de pobreza, a través del diseño de Políticas Públicas, programas y acciones que incidan positivamente en la alimentación, la salud y la educación mediante la administración de los recursos materiales, humanos y financieros, así como mediante la planeación, el seguimiento y la evaluación de la política social y sus programas sociales.|</t>
  </si>
  <si>
    <t>Contribuir a fortalecer el presupuesto basado en resultados de la APF, incluyendo el gasto federalizado mediante la mejora del desempeño y la rendición de cuentas de la política de desarrollo social.|</t>
  </si>
  <si>
    <t>Contribuir a construir una sociedad igualitaria donde exista acceso irrestricto al bienestar social mediante acciones que protejan el ejercicio de los derechos de todas las personas mediante el fomento a la inclusión y desarrollo de las personas con discapacidad|</t>
  </si>
  <si>
    <t>Contribuir a mejorar el ingreso de las personas en situación de pobreza mediante el apoyo y desarrollo de proyectos productivos. mediante el apoyo y desarrollo de proyectos productivos. A través del fortalecimiento de las capacidades y medios de los Organismos del Sector Social de la Economía, así como personas con ingresos por debajo de la línea de bienestar integradas en grupos sociales.|</t>
  </si>
  <si>
    <t>Contribuir a fortalecer el cumplimiento efectivo de los derechos sociales que potencien las capacidades de las personas en situación de pobreza, a través de acciones que incidan positivamente en la alimentación, la salud y la educación mediante el acceso al consumo de leche fortificada de calidad.|</t>
  </si>
  <si>
    <t>Contribuir a fortalecer el cumplimiento efectivo de los derechos sociales que potencien las capacidades de las personas en situación de pobreza, a través de acciones que incidan positivamente en la alimentación, la salud y la educación mediante el acceso físico o económico a productos alimenticios, a la población que habita en los localidades de alta o muy alta marginación.|</t>
  </si>
  <si>
    <t>Contribuir a mejorar el ingreso de las personas en situación de pobreza mediante el apoyo y desarrollo de proyectos productivos mediante acciones dirigidas a mejorar las capacidades productivas y comerciales de los artesanos|</t>
  </si>
  <si>
    <t>Contribuir a fortalecer la participación social para impulsar el desarrollo comunitario a través de esquemas de inclusión productiva y cohesión social mediante proyectos de inversión para promover el desarrollo comunitario, coordinados y cofinanciados por las organizaciones de migrantes y los tres órdenes de gobierno en materia de infraestructura social, servicios comunitarios así como proyectos educativos y productivos|</t>
  </si>
  <si>
    <t>Contribuir a fortalecer el cumplimiento efectivo de los derechos sociales que potencien las capacidades de las personas en situación de pobreza, a través de acciones que incidan positivamente en la alimentación, la salud y la educación mediante la reducción de las condiciones de precariedad que enfrenta la población jornalera agrícola.|</t>
  </si>
  <si>
    <t>Contribuir a fortalecer la participación social para impulsar el desarrollo comunitario a través de esquemas de inclusión productiva y cohesión social mediante el fortalecimiento y la vinculación de los actores sociales.|</t>
  </si>
  <si>
    <t>Contribuir a dotar de esquemas de seguridad social que protejan el bienestar socioeconómico de la población en situación de carencia o pobreza mediante la mitigación del impacto económico y social de las personas de 16 años de edad o más que ven disminuidos sus ingresos o patrimonio ocasionado por situaciones económicas y sociales adversas, emergencias o desastres.|</t>
  </si>
  <si>
    <t>Contribuir a fortalecer el cumplimiento efectivo de los derechos sociales que potencien las capacidades de las personas en situación de pobreza, a través de acciones que incidan positivamente en la alimentación, la salud y la educación. mediante intervenciones que amplíen sus capacidades en alimentación, salud y educación, y mejoren su acceso a otras dimensiones de bienestar.|</t>
  </si>
  <si>
    <t>Contribuir a construir una sociedad igualitaria donde exista acceso irrestricto al bienestar social mediante acciones que protejan el ejercicio de los derechos de todas las personas mediante acciones de prevención y atención dirigidas a disminuir la violencia contra las mujeres.|</t>
  </si>
  <si>
    <t>Contribuir a dotar de esquemas de seguridad social que protejan el bienestar socioeconómico de la población en situación de carencia o pobreza mediante el mejoramiento de las condiciones de acceso y permanencia en el mercado laboral de las madres, padres solos, tutores o principales cuidadoras(es) que buscan empleo, trabajan o estudian y acceden a los servicios de cuidado y atención infantil.|</t>
  </si>
  <si>
    <t>Contribuir a dotar de esquemas de seguridad social que protejan el bienestar socioeconómico de la población en situación de carencia o pobreza mediante el aseguramiento de un ingreso mínimo, así como la entrega de apoyos de protección social, a personas de 65 años de edad en adelante que no reciban una pensión o jubilación de tipo contributivo superior a la línea de bienestar mínimo.|</t>
  </si>
  <si>
    <t>Contribuir a dotar de esquemas de seguridad social que protejan el bienestar socioeconómico de la población en situación de carencia o pobreza mediante la incorporación de jefas de familia en condición de vulnerabilidad social a un seguro de vida|</t>
  </si>
  <si>
    <t>Contribuir a construir una sociedad igualitaria donde exista acceso irrestricto al bienestar social mediante acciones que protejan el ejercicio de los derechos de todas las personas mediante la coordinación de los actores sociales en políticas o acciones para consolidar la incorporación equitativa de las personas jóvenes en los procesos de desarrollo.|</t>
  </si>
  <si>
    <t>Contribuir a fortalecer el cumplimiento efectivo de los derechos sociales que potencien las capacidades de las personas en situación de pobreza, a través de acciones que incidan positivamente en la alimentación, la salud y la educación mediante la instalación y operación de Comedores Comunitarios.|</t>
  </si>
  <si>
    <t>Contribuir a fortalecer las ventajas competitivas de la oferta turística mediante la asistencia mecanica de emergencia ,informacion turistica y primeros auxilios,entregados oportunamente a los turistas en carreteras a destinos turisticos prioritarios.|</t>
  </si>
  <si>
    <t>Contribuir a facilitar el financiamiento y la inversión público ? privada en proyectos con potencial turístico mediante los servicios de conservación y mantenimiento de calidad en los Centros Integralmente Planeados (CIP).|</t>
  </si>
  <si>
    <t>Contribuir a impulsar la promoción turística para contribuir a la diversificación de mercados y el desarrollo y crecimiento del sector mediante el aumento en la llegada de turistas que dé como resultado una mayor derrama económica.|</t>
  </si>
  <si>
    <t>Contribuir a facilitar el financiamiento y la inversión público ? privada en proyectos con potencial turístico mediante el incentivo a las inversiones para el desarrollo del Sector.|</t>
  </si>
  <si>
    <t>Contribuir a facilitar el financiamiento y la inversión público ? privada en proyectos con potencial turístico mediante la generación de estrategias de Desarrollo y Promoción por líneas de producto|</t>
  </si>
  <si>
    <t>Contribuir a fortalecer las ventajas competitivas de la oferta turística mediante la mejora de las capacidades, habilidades e información de los prestadores de servicios turísticos.|</t>
  </si>
  <si>
    <t>Contribuir a facilitar el financiamiento y la inversión público ? privada en proyectos con potencial turístico mediante el desarrollo de los nuevos* proyectos del FONATUR|</t>
  </si>
  <si>
    <t>Contribuir a facilitar el financiamiento y la inversión público ? privada en proyectos con potencial turístico mediante el mantenimiento y operación de los proyectos del FONATUR.|</t>
  </si>
  <si>
    <t>Contribuir a transformar el sector turístico y fortalecer esquemas de colaboración y corresponsabilidad para aprovechar el potencial turístico mediante políticas públicas acordes con la Política Nacional Turística.|</t>
  </si>
  <si>
    <t>Contribuir a fortalecer las ventajas competitivas de la oferta turística mediante obras y acciones que fortalecen la actividad turística en los municipios y las regiones turísticas|</t>
  </si>
  <si>
    <t>Contribuir a ejercer una política fiscal responsable que fomente el desarrollo económico mediante La autorización de recursos para la reconstrucción de la infraestructura dañada por desastres naturales.|</t>
  </si>
  <si>
    <t>Contribuir a ejercer una política fiscal responsable que fomente el desarrollo económico mediante la autorización de recursos a las entidades federativas, dependencias de la Administración Pública Federal e instituciones académicas y de investigación federal, cuyas atribuciones o competencia sean compatibles con los objetivos del Fondo de Prevención de Desastres Naturales (FOPREDEN), para realizar proyectos preventivos de desastres naturales.|</t>
  </si>
  <si>
    <t>Contribuir a impulsar el fortalecimiento del federalismo fiscal para que las Entidades Federativas y Municipios puedan lograr y preservar el equilibrio de sus finanzas públicas mediante LA TRANSFERENCIA DE RECURSOS PARA LOGRAR EL DESARROLLO REGIONAL EQUILIBRADO.|</t>
  </si>
  <si>
    <t>Contribuir a impulsar el fortalecimiento del federalismo fiscal para que las Entidades Federativas y Municipios puedan lograr y preservar el equilibrio de sus finanzas públicas. mediante el incremento de recursos para infraestructura|</t>
  </si>
  <si>
    <t>Contribuir a ejercer una política fiscal responsable que fomente el desarrollo económico mediante La transferencia de recursos a entidades federativas afectadas por fenómenos migratorios y que son beneficiadas del Fondo.|</t>
  </si>
  <si>
    <t>Contribuir a impulsar el fortalecimiento del federalismo fiscal para que las Entidades Federativas y Municipios puedan lograr y preservar el equilibrio de sus finanzas públicas mediante el otorgamiento de recursos a las Zonas Metropolitanas para programas y proyectos de inversión que permitan impulsar la competitividad económica, la sustentabilidad y las capacidades productivas de dichas zonas.|</t>
  </si>
  <si>
    <t>Contribuir a asegurar la calidad de los aprendizajes en la educación básica y la formación integral de todos los grupos de la población mediante la atención de alumnos de Educación Básica en el Distrito Federal, en todos sus niveles y modalidades|</t>
  </si>
  <si>
    <t>Contribuir a fortalecer la calidad y pertinencia de la educación media superior, superior y formación para el trabajo, a fin de que contribuyan al desarrollo de México mediante la evaluación de los Planteles de Educación Normal Pública en el Distrito Federal|</t>
  </si>
  <si>
    <t>Contribuir a asegurar mayor cobertura, inclusión y equidad educativa entre todos los grupos de la población para la construcción de una sociedad más justa mediante la entrega de becas escolares a alumnos de educación básica en el Distrito Federal|</t>
  </si>
  <si>
    <t>Contribuir a optimizar el uso de los recursos en la APF mediante la construcción de la infraestructura, que promueva el mejor uso de los inmuebles a cargo del Instituto de Administración y Avalúos de Bienes Nacionales.|</t>
  </si>
  <si>
    <t>Contribuir a optimizar el uso de los recursos en la APF mediante la la rehabilitación y mantenimiento de la infraestructura, que promueva el mejor uso de los inmuebles a cargo del Instituto de Administración y Avalúos de Bienes Nacionales.|</t>
  </si>
  <si>
    <t>Contribuir a optimizar el uso de los recursos en la APF mediante la realización de estudios de preinversión de la infraestructura, que promueva el mejor uso de los inmuebles a cargo del Instituto de Administración y Avalúos de Bienes Nacionales.|</t>
  </si>
  <si>
    <t>Contribuir a impulsar un gobierno abierto que fomente la rendición de cuentas en la APF mediante el fortalecimiento de los mecanismos de prevención, supervisión y control a través de una fiscalización con resultados de impacto que prevengan, detecten e inhiban prácticas de corrupción.|</t>
  </si>
  <si>
    <t>Contribuir a mejorar la gestión pública gubernamental en la APF mediante la orientación de las estructuras orgánicas de las instituciones hacia objetivos estratégicos y el fortalecimiento de la profesionalización de sus servidores públicos.|</t>
  </si>
  <si>
    <t>Contribuir a varios objetivos mediante la emisión y promoción de políticas, estrategias, modelos y herramientas de mejora de la gestión que diseñe e identifique la SFP.|</t>
  </si>
  <si>
    <t>Contribuir a impulsar un gobierno abierto que fomente la rendición de cuentas en la APF mediante procedimientos administrativos sancionatorios que permitan combatir la corrupción.|</t>
  </si>
  <si>
    <t>Contribuir a optimizar el uso de los recursos en la APF mediante el control y aprovechamiento de los inmuebles federales, así como la valuación de bienes nacionales.|</t>
  </si>
  <si>
    <t>Contribuir a impulsar un gobierno abierto que fomente la rendición de cuentas en la APF mediante el diseño de políticas públicas en materia de transparencia, promoción de la cultura de la legalidad y participación ciudadana.|</t>
  </si>
  <si>
    <t>Contribuir a promover el ordenamiento y la planeación territorial como articuladores del bienestar de las personas y el uso eficiente del suelo mediante la emisión de resoluciones sobre asuntos relativos a conflictos y controversias por la posesión y usufructo de la tierra, para dar certeza jurídica y protección de los derechos de los ejidatarios, comuneros, pequeños propietarios y campesinos.|</t>
  </si>
  <si>
    <t>Contribuir a promover el ordenamiento y la planeación territorial como articuladores del bienestar de las personas y el uso eficiente del suelo. mediante la seguridad jurídica en la tenencia de la tierra con un irrestricto respeto a los derechos de los ejidatarios, comuneros, pequeños propietarios y campesinos.|</t>
  </si>
  <si>
    <t>Contribuir a asegurar el acceso efectivo a servicios de salud con calidad Asegurar el acceso efectivo a servicios de salud con calidad mediante la disminución de la Razón de Mortalidad Materna, a través de la atención de la incidencia de las causas directas e indirectas de la Mortalidad Materna|</t>
  </si>
  <si>
    <t>Contribuir a construir un entorno digno que propicie el desarrollo a través de la mejora en los servicios básicos, la calidad y espacios de la vivienda y la infraestructura social. mediante la reducción de los rezagos en materia de servicios básicos en la vivienda, calidad y espacios de la vivienda e infraestructura social de la población que habita en las zonas de atención prioritaria, en las localidades con los dos mayores grados de rezago social de cada municipio o que se encuentra en situación de pobreza extrema|</t>
  </si>
  <si>
    <t>Contribuir a impulsar el fortalecimiento del federalismo fiscal para que las Entidades Federativas y Municipios puedan lograr y preservar el equilibrio de sus finanzas públicas. mediante la optimización en la aplicación de los recursos públicos federales transferidos.|</t>
  </si>
  <si>
    <t>Contribuir a fortalecer el cumplimiento efectivo de los derechos sociales que potencien las capacidades de las personas en situación de pobreza, a través de acciones que incidan positivamente en la alimentación, la salud y la educación mediante la integración de apoyos alimentarios que cumplan con criterios de calidad nutricia.|</t>
  </si>
  <si>
    <t>Contribuir a asegurar la calidad de los aprendizajes en la educación básica y la formación integral de todos los grupos de la población mediante el fortalecimiento de la infraestructura educativa.|</t>
  </si>
  <si>
    <t>Contribuir a fortalecer la calidad y pertinencia de la educación media superior, superior y formación para el trabajo, a fin de que contribuyan al desarrollo de México mediante el fortalecimiento de la infraestructura educativa.|</t>
  </si>
  <si>
    <t>Contribuir a fortalecer la calidad y pertinencia de la educación media superior, superior y formación para el trabajo, a fin de que contribuyan al desarrollo de México mediante el incremento de la eficiencia terminal en la Educación Profesional Técnica y la incorporación de planteles al Sistema Nacional de Bachillerato en las Entidades Federativas.|</t>
  </si>
  <si>
    <t>Contribuir a asegurar mayor cobertura, inclusión y equidad educativa entre todos los grupos de la población para la construcción de una sociedad más justa mediante la disminución del rezago educativo.|</t>
  </si>
  <si>
    <t>Contribuir a mejorar las condiciones de seguridad y justicia mediante el fortalecimiento de las instituciones de seguridad pública en las entidades federativas|</t>
  </si>
  <si>
    <t>Contribuir a asegurar la calidad de los aprendizajes en la educación básica y la formación integral de todos los grupos de la población mediante la aplicación de los recursos del Fondo de Aportaciones para la Nómina Educativa y Gasto Operativo (FONE) para apoyar la prestación de los servicios educativos en las entidades federativas.|</t>
  </si>
  <si>
    <t>Contribuir a [Sin Objetivo] mediante Contribuir al respeto de los derechos humanos mediante una estrategia institucional eficaz|</t>
  </si>
  <si>
    <t>Contribuir a [Sin Objetivo] mediante Contribuir a la protección de los derechos humanos mediante la atención de las personas que sufren violaciones a los derechos humanos por acciones u omisiones por parte de las autoridades|</t>
  </si>
  <si>
    <t>Contribuir a [Sin Objetivo] mediante Contribuir al respeto de los derechos humanos mediante la prestación de servicios de atención y promoción en oficinas foráneas y en oficinas centrales de migrantes|</t>
  </si>
  <si>
    <t>Contribuir a [Sin Objetivo] mediante Contribuir a la protección de los derechos humanos mediante la atención a víctimas del delito yo violaciones a los derechos humanos|</t>
  </si>
  <si>
    <t>Contribuir a [Sin Objetivo] mediante Contribuir a la protección de los derechos humanos de las personas desaparecidas por acciones u omisiones de las autoridades, mediante la atención y seguimiento de los expedientes registrados|</t>
  </si>
  <si>
    <t>Contribuir a [Sin Objetivo] mediante Contribuir a garantizar la protección de los derechos humanos de las personas privadas de la libertad mediante acciones de prevención de la tortura y otros tratos o penas crueles, inhumanos o degradanes en los lugares de detención implementadas por la autoridad.|</t>
  </si>
  <si>
    <t>Contribuir a [Sin Objetivo] mediante Contribuir a la protección de las personas indígenas en reclusión mediante servicios de orientación y difusión; así como se brinda capacitación.|</t>
  </si>
  <si>
    <t>Contribuir a [Sin Objetivo] mediante Contribuir a la consolidación de la cultura preventiva y de respeto de los derechos humanos de las niñas, niños, adolescentes, jóvenes, adultos mayores y familia mediante servicios de promoción y divulgación en la materia|</t>
  </si>
  <si>
    <t>Contribuir a [Sin Objetivo] mediante Contribuir a la protección y la consolidación de una cultura preventiva y de respeto a los derechos humanos relacionados con la sexualidad, la salud y el VIH mediante servicios de capacitación en la materia|</t>
  </si>
  <si>
    <t>Contribuir a [Sin Objetivo] mediante Contribuir al respeto de los derechos humanos mediante la observancia del cumplimiento de los objetivos del Programa Nacional para la Igualdad de Oportunidades y no Discriminación contra las Mujeres 2013-2018 (PROIGUALDAD)|</t>
  </si>
  <si>
    <t>Contribuir a [Sin Objetivo] mediante Contribuir a la consolidación de la cultura preventiva para el respeto a los derechos humanos a través de los servicios de atención y promoción en materia de trata de personas y agravios a periodistas y defensores civiles|</t>
  </si>
  <si>
    <t>Contribuir a [Sin Objetivo] mediante Contribuir al respeto de los derechos humanos mediante servicios de promoción en la materia|</t>
  </si>
  <si>
    <t>Contribuir a [Sin Objetivo] mediante Contribuir a la promoción del derecho internacional de los Derechos Humanos mediante su conocimiento en México.|</t>
  </si>
  <si>
    <t>Contribuir a [Sin Objetivo] mediante Contribuir al respeto de los derechos humanos mediante la divulgación de los mismos|</t>
  </si>
  <si>
    <t>Contribuir a [Sin Objetivo] mediante Consolidar la cultura preventiva y de respeto a los Derechos Humanos a través de la promoción, estudio, investigación, formación y capacitación a servidores públicos y población en general.|</t>
  </si>
  <si>
    <t>Contribuir a [Sin Objetivo] mediante Contribuir a la consolidación de una cultura preventiva y de promoción de los derechos humanos de los pueblos y comunidades indígenas mediante el conocimiento de los mismos|</t>
  </si>
  <si>
    <t>Contribuir a [Sin Objetivo] mediante Contribuir a la protección de los derechos humanos de las personas sentenciadas y procesadas en centros penitenciarios mediante la emisión del diagnóstico anual sobre la situación que éstos guardan|</t>
  </si>
  <si>
    <t>Contribuir a [Sin Objetivo] mediante Contribuir a la protección y a la consolidación de una cultura de respeto a los derechos humanos de las personas con discapacidad mediante su reconocimiento por parte de las autoridades.|</t>
  </si>
  <si>
    <t>Contribuir a [Sin Objetivo] mediante Contribuir a la protección de los derechos humanos mediante la generación y difusión de la información, acerca de la distribución de la incidencia de violaciones de los derechos humanos en México|</t>
  </si>
  <si>
    <t>Contribuir a [Sin Objetivo] mediante Contribuir a la consolidación de la cultura preventiva y de respeto a los derechos humanos mediante la promoción de los derechos económicos, sociales, culturales y ambientales.|</t>
  </si>
  <si>
    <t>Contribuir a [Sin Objetivo] mediante Contribuir al respeto de los derechos humanos de las personas privadas de la libertad mediante medidas que mejoren su protección y observancia|</t>
  </si>
  <si>
    <t>Contribuir a [Sin Objetivo] mediante Contribuir al fortalecimiento de los objetivos institucionales mediante los servicios de análisis, planeación, seguimiento y evaluación, para la optimización de procesos y procedimientos institucionales|</t>
  </si>
  <si>
    <t>Contribuir a [Sin Objetivo] mediante Contribuir a la protección, promoción, estudio y divulgación de los derechos humanos mediante servicios jurídicos e información automatizada|</t>
  </si>
  <si>
    <t>Contribuir a impulsar la educación científica y tecnológica como elemento indispensable para la transformación de México en una sociedad del conocimiento mediante el incremento de la capacidad del Sistema Nacional de Ciencia, Tecnología e Innovación de generar investigación científica, desarrollo tecnológico e innovación y formar capital altamente especializado.|</t>
  </si>
  <si>
    <t>Contribuir a impulsar la educación científica y tecnológica como elemento indispensable para la transformación de México en una sociedad del conocimiento mediante el fortalecimiento de las capacidades en ciencia, tecnología e innovación (CTI) de los miembros del Registro Nacional de Instituciones y Empresas Científicas y Tecnológicas (RENIECYT).|</t>
  </si>
  <si>
    <t>Contribuir a impulsar la educación científica y tecnológica como elemento indispensable para la transformación de México en una sociedad del conocimiento mediante la mejora o ampliación de la infraestructura física de los Centros Públicos de Investigación CONACYT.|</t>
  </si>
  <si>
    <t>Contribuir a impulsar la educación científica y tecnológica como elemento indispensable para la transformación de México en una sociedad del conocimiento mediante el cumplimiento de los objetivos y metas establecidas en el Programa Institucional del CONACYT.|</t>
  </si>
  <si>
    <t>Contribuir a impulsar la educación científica y tecnológica como elemento indispensable para la transformación de México en una sociedad del conocimiento mediante la formación y consolidación del capital humano de alto nivel con posgrados de calidad.|</t>
  </si>
  <si>
    <t>Contribuir a impulsar la educación científica y tecnológica como elemento indispensable para la transformación de México en una sociedad del conocimiento mediante el incremento del número de investigadores nacionales.|</t>
  </si>
  <si>
    <t>Contribuir a impulsar la educación científica y tecnológica como elemento indispensable para la transformación de México en una sociedad del conocimiento mediante el fortalecimiento de las capacidades científicas, tecnológicas y de innovación de los Sectores Administrativos de la Administración Pública Federal (APF).|</t>
  </si>
  <si>
    <t>Contribuir a impulsar la educación científica y tecnológica como elemento indispensable para la transformación de México en una sociedad del conocimiento mediante el hecho que las instituciones de investigación y empresas cuentan con la infraestructura para realizar actividades de investigación científica, desarrollo tecnológico e innovación.|</t>
  </si>
  <si>
    <t>Contribuir a impulsar la educación científica y tecnológica como elemento indispensable para la transformación de México en una sociedad del conocimiento mediante el fortalecimiento de las capacidades en ciencia, tecnología e innovación (CTI) de los Sistemas Locales y Regionales de CTI.|</t>
  </si>
  <si>
    <t>Contribuir a impulsar la educación científica y tecnológica como elemento indispensable para la transformación de México en una sociedad del conocimiento mediante la generación de proyectos de Investigación y Desarrollo Tecnológico por parte de las empresas.|</t>
  </si>
  <si>
    <t>Contribuir a optimizar la operación y expansión de infraestructura eléctrica nacional mediante la regulación eficiente del sector eléctrico|</t>
  </si>
  <si>
    <t>Contribuir a desarrollar la infraestructura de transporte que permita fortalecer la seguridad de provisión de energéticos, contribuyendo al crecimiento económico mediante la regulación eficiente del sector de hidrocarburos.|</t>
  </si>
  <si>
    <t>Contribuir a optimizar la capacidad productiva y de transformación de hidrocarburos, asegurando procesos eficientes y competitivos. mediante un mejor marco regulatorio relacionado a las actividades de exploración y extracción, atrayendo inversión pública y privada.|</t>
  </si>
  <si>
    <t>Contribuir a optimizar la capacidad productiva y de transformación de hidrocarburos, asegurando procesos eficientes y competitivos mediante la administración y supervisión en materia técnica de las asignaciones y contratos para la Exploración y Extracción de Hidrocarburos así como la emisión de dictamenes y autorizaciones a terceros|</t>
  </si>
  <si>
    <t>Contribuir a optimizar la capacidad productiva y de transformación de hidrocarburos, asegurando procesos eficientes y competitivos. mediante la estimación de recursos prospectivos y la cuantificación de reservas de hidrocarburos de la Nación.|</t>
  </si>
  <si>
    <t>Contribuir a fomentar un gasto eficiente, que promueva el crecimiento, el desarrollo y la productividad dentro de un marco de rendición de cuentas mediante el ejercicio del derecho a la información de los mexicano a través de la trasmisión de mensajes noticiosos a suscriptores y público en general, vía internet y sus redes sociales|</t>
  </si>
  <si>
    <t>Contribuir a contar con un sistema hacendario que genere más recursos, sea simple, progresivo y que fomente la formalidad mediante garantizar el derecho de los contribuyentes a recibir justicia en materia fiscal, en el orden federal.|</t>
  </si>
  <si>
    <t>Contribuir a asegurar a las víctimas el acceso efectivo a los servicios y medidas de asistencia, atención y protección mediante medidas de ayuda, asistencia, atención y reparación integral para el acceso de las víctimas al ejercicio efectivo de sus derechos|</t>
  </si>
  <si>
    <t>Contribuir a varios objetivos mediante un servicio de radiodifusión sin fines de lucro con cobertura nacional asegurando el acceso al mayor número de personas en cada una de las entidades federativas.|</t>
  </si>
  <si>
    <t>Contribuir a varios objetivos mediante la instumentación de acciones de coordinación institucional para alcanzar la igualdad sustantiva entre mujeres y hombres.|</t>
  </si>
  <si>
    <t>Contribuir a preservar y fortalecer la cultura de los Pueblos Indígenas reconociendo su carácter de patrimonio nacional mediante políticas públicas focalizadas|</t>
  </si>
  <si>
    <t>Contribuir a varios objetivos mediante la incorporación transversal de la perspectiva de género.|</t>
  </si>
  <si>
    <t>Contribuir a incrementar el acceso a la alimentación, la salud y la educación a los Pueblos Indígenas mediante apoyos que favorecen la permanencia en el sistema educativo, de la población indígena en edad escolar|</t>
  </si>
  <si>
    <t>Contribuir a proveer de vivienda e infraestructura de servicios con un enfoque de sustentabilidad a las comunidades Indígenas mediante la construcción de obras de infraestructura y la edificación de vivienda.|</t>
  </si>
  <si>
    <t>Contribuir a mejorar el ingreso monetario y no monetario de la población indígena a través del impulso a proyectos productivos mediante la consolidación de sus proyectos productivos.|</t>
  </si>
  <si>
    <t>Contribuir a impulsar el reconocimiento, vigencia de derechos y el acceso a la justicia de los Pueblos Indígenas mediante el fortalecimiento de las capacidades de la población indígena para el ejercicio de sus derechos.|</t>
  </si>
  <si>
    <t>Contribuir a consolidar las acciones de protección, promoción de la salud y prevención de enfermedades mediante intervenciones que mejoren la salud y la calidad de vida de los derechohabientes.|</t>
  </si>
  <si>
    <t>Contribuir a reducir los riesgos que afectan la salud de la población en cualquier actividad de su vida mediante Acciones de promoción y prevención de la salud, con énfasis en la detección oportuna de enfermedades y protección específica|</t>
  </si>
  <si>
    <t>Contribuir a impulsar la educación científica y tecnológica como elemento indispensable para la transformación de México en una sociedad del conocimiento mediante Contribuir a consolidar la Investigación en Salud en el IMSS.|</t>
  </si>
  <si>
    <t>Contribuir a avanzar en la construcción de un Sistema Nacional de Salud Universal bajo la rectoría de la Secretaría de Salud mediante la recaudación eficiente de las cuotas obrero-patronales, con una mayor incorporación y una mejor fiscalización y cobranza.|</t>
  </si>
  <si>
    <t>Contribuir a promover el acceso de las mujeres al trabajo remunerado, empleo decente y recursos productivos, en un marco de igualdad mediante el otorgamiento del servicio de guardería conforme al artículo 201 de la Ley del Seguro Social a través de la atención integral de las (los) niñas (os).|</t>
  </si>
  <si>
    <t>Contribuir a asegurar el acceso efectivo a servicios de salud con calidad mediante la atención médica de los derechohabientes del IMSS para incrementar su esperanza de vida al nacer|</t>
  </si>
  <si>
    <t>Contribuir a consolidar las acciones de protección, promoción de la salud y prevención de enfermedades mediante el ingreso suficiente y/o capacidades que les permitan el acceso a satisfacer sus derechos económicos, sociales y culturales.|</t>
  </si>
  <si>
    <t>Contribuir a fomentar la inclusión, educación, competencia y transparencia de los sistemas financiero, asegurador y de pensiones para incrementar su penetración y cobertura, a la vez que mantengan su solidez y seguridad mediante una mayor cobertura hacia la población derechohabiente con el otorgamiento de una pensión, que garantice un nivel de vida digno para la población mexicana.|</t>
  </si>
  <si>
    <t>Contribuir a fomentar la inclusión, educación, competencia y transparencia de los sistemas financiero, asegurador y de pensiones para incrementar su penetración y cobertura, a la vez que mantengan su solidez y seguridad. mediante la disponibilidad del pago de subsidio a través de los recursos transferidos a las instituciones bancarias.|</t>
  </si>
  <si>
    <t>Contribuir a asegurar la generación y el uso efectivo de los recursos en salud mediante la planeación y uso efectivo de los recursos de infraestructura y equipamiento.|</t>
  </si>
  <si>
    <t>Contribuir a asegurar la generación y el uso efectivo de los recursos en salud mediante la sustitución del equipo deteriorado de las Unidades del Instituto, para brindar servicios oportunos y de calidad a la población derechohabiente.|</t>
  </si>
  <si>
    <t>Contribuir a asegurar la generación y el uso efectivo de los recursos en salud mediante el desarrollo de la investigación científica y tecnológica, orientada a los principales problemas de salud de los derechohabientes del Instituto|</t>
  </si>
  <si>
    <t>Contribuir a asegurar la generación y el uso efectivo de los recursos en salud mediante el surtimiento de los medicamentos adquiridos.|</t>
  </si>
  <si>
    <t>Contribuir a garantizar el respeto y protección de los derechos humanos, reducir la discriminación y la violencia contra las mujeres mediante un enfoque de igualdad y respeto a los derechos humanos y la no discriminación entre las trabajadoras y los trabajadores del ISSSTE.|</t>
  </si>
  <si>
    <t>Contribuir a construir una sociedad igualitaria donde exista acceso irrestricto al bienestar social mediante acciones que protejan el ejercicio de los derechos de todas las personas mediante la Campaña ABC de la Discapacidad con el objetivo de promover, sensibilizar e informar a la derechohabiencia y trabajadores(as) para que se tenga una mayor conciencia de las personas con disacapacidad, fomentando el respeto de sus derechos.|</t>
  </si>
  <si>
    <t>Contribuir a consolidar las acciones de protección, promoción de la salud y prevención de enfermedades mediante la prevención y control de enfermedades.|</t>
  </si>
  <si>
    <t>Contribuir a asegurar el acceso efectivo a servicios de salud con calidad mediante el otorgamiento de atención médica en los distintos niveles de atención a los derechohabientes del Instituto.|</t>
  </si>
  <si>
    <t>Contribuir a salvaguardar los derechos de los trabajadores y personas en situación de vulnerabilidad y vigilar el cumplimiento de la normatividad laboral mediante El otorgamiento de prestaciones económicas, sociales y culturales y formación de recursos humanos en seguridad social|</t>
  </si>
  <si>
    <t>Contribuir a asegurar la generación y el uso efectivo de los recursos en salud mediante el fortalecimiento de la infraestructura física|</t>
  </si>
  <si>
    <t>Contribuir a optimizar la operación y expansión de infraestructura eléctrica nacional mediante la optimización de la operación y el mantenimiento de las centrales de generación|</t>
  </si>
  <si>
    <t>Contribuir a ampliar la utilización de fuentes de energía limpias y renovables, promoviendo la eficiencia energética y la responsabilidad social y ambiental. Ampliar la utilización de fuentes de energía limpias y renovables, promoviendo la eficiencia energética y la responsabilidad social y ambiental mediante la optimización de la operación y el mantenimiento de la nucleoeléctrica de laguna verde|</t>
  </si>
  <si>
    <t>Contribuir a optimizar la operación y expansión de infraestructura eléctrica nacional. Optimizar la operación y expansión de infraestructura eléctrica nacional mediante el suministro óptimo de combustibles a las centrales termoeléctricas de la Comisión Federal de Electricidad.|</t>
  </si>
  <si>
    <t>Contribuir a optimizar la operación y expansión de infraestructura eléctrica nacional mediante la Transformación y Transmisión continua de energía eléctrica a los usuarios del Servicio Público.|</t>
  </si>
  <si>
    <t>Contribuir a optimizar la operación y expansión de infraestructura eléctrica nacional Optimizar la operación y expansión de infraestructura eléctrica nacional. mediante la operación ininterrumpida de las líneas y subestaciones de distribución.|</t>
  </si>
  <si>
    <t>Contribuir a ampliar la utilización de fuentes de energía limpias y renovables, promoviendo la eficiencia energética y la responsabilidad social y ambiental mediante programas de apoyo al desarrollo sustentable|</t>
  </si>
  <si>
    <t>Contribuir a ampliar la utilización de fuentes de energía limpias y renovables, promoviendo la eficiencia energética y la responsabilidad social y ambiental. mediante acciones de ahorro y uso eficiente de la energía eléctrica.|</t>
  </si>
  <si>
    <t>Contribuir a optimizar la operación y expansión de infraestructura eléctrica nacional Optimizar la operación y expansión de infraestructura eléctrica nacional. mediante la rehabilitación de las instalaciones de la Comisión Federal de Electricidad|</t>
  </si>
  <si>
    <t>Contribuir a ampliar la utilización de fuentes de energía limpias y renovables, promoviendo la eficiencia energética y la responsabilidad social y ambiental mediante el incremento de la cobertura del servicio de energía eléctrica en el país.|</t>
  </si>
  <si>
    <t>Contribuir a optimizar la operación y expansión de infraestructura eléctrica nacional Optimizar la operación y expansión de infraestructura eléctrica nacional. mediante el mantenimiento de las instalaciones de la Comisión Federal de Electricidad, para la generación de electricidad que demanda la sociedad|</t>
  </si>
  <si>
    <t>Contribuir a optimizar la capacidad productiva y de transformación de hidrocarburos, asegurando procesos eficientes y competitivos mediante El aprovechamiento de las energías renovables en la generación, la diversificación del parque de generación de electricidad y el uso eficiente de la energía con la adecuada aplicación de los recursos financieros asignados, contribuyendo a transitar hacia una economía competitiva, sustentable, resiliente y un ambiente de bajas emisiones de carbono.|</t>
  </si>
  <si>
    <t>Contribuir a optimizar la capacidad productiva y de transformación de hidrocarburos, asegurando procesos eficientes y competitivos mediante La atención de solicitudes para la prestación del servicio de energía eléctrica.|</t>
  </si>
  <si>
    <t>Contribuir a optimizar la operación y expansión de infraestructura eléctrica nacional mediante los recursos adecuados|</t>
  </si>
  <si>
    <t>Contribuir a optimizar la operación y expansión de infraestructura eléctrica nacional mediante proyectos de infraestructura|</t>
  </si>
  <si>
    <t>Contribuir a impulsar un gobierno abierto que fomente la rendición de cuentas en la APF mediante la digitalización del patrimonio documental de México garantizando su conservación y facilitando así la difusión a través del acceso a la información pública de la población en general</t>
  </si>
  <si>
    <t>Contribuir a promover y fortalecer la gobernabilidad democrática mediante la producción televisiva de programas informativos y especiales de las actividades del Poder Ejecutivo Federal, poniendo a disposición de los medios masivos de comunicación concesionados y permisionados los productos televisivos generados, para su difusión.</t>
  </si>
  <si>
    <t>Contribuir a desarrollar políticas integrales de población y migración, que contribuyan a la inclusión, la prosperidad y el ejercicio de derechos. mediante la mejora en las condiciones de atención a los migrantes y facilitar los flujos migratorios</t>
  </si>
  <si>
    <t>Contribuir a promover y fortalecer la gobernabilidad democrática mediante el cumplimiento a la Ley Federal de los Trabajadores al Servicio del Estado, reglamentaria del apartado B del Art. 123 Constitucional.</t>
  </si>
  <si>
    <t>Contribuir a desarrollar políticas integrales de población y migración, que contribuyan a la inclusión, la prosperidad y el ejercicio de derechos mediante el registro y la acreditación fehaciente de la identidad de la población que radica en el país y de los mexicanos que radican en el extranjero, a efecto de garantizar el ejercicio efectivo de sus derechos sociales.</t>
  </si>
  <si>
    <t>Contribuir a garantizar el respeto y protección de los derechos humanos, reducir la discriminación y la violencia contra las mujeres . mediante la prevención y atención de la violencia contra las mujeres en los tres órdenes de Gobierno</t>
  </si>
  <si>
    <t>Contribuir a mejorar las condiciones de seguridad y justicia . mediante la realización de operativos y acciones para la prevención y disminución de los delitos que afecta a la población.</t>
  </si>
  <si>
    <t>Contribuir a mejorar las condiciones de seguridad y justicia . mediante mitigar incidencias de alta gravedad en los Centros Penitenciarios Federales como: fugas, motines y homicidios, para garantizar la custodia y salvaguarda de las personas privadas de la libertad.</t>
  </si>
  <si>
    <t>Contribuir a mejorar las condiciones de seguridad y justicia mediante la aplicación en dos o más entidades federativas, se regulan bajo procesos actualizados, modernos y profesionales por parte de la Dirección General de Seguridad Privada.</t>
  </si>
  <si>
    <t>Contribuir a coordinar el Sistema Nacional de Protección Civil para salvaguardar a la población, sus bienes y entorno ante fenómenos perturbadores mediante la Coordinación Ejecutiva del Sistema Nacional de Protección Civil.</t>
  </si>
  <si>
    <t>Contribuir a promover y fortalecer la gobernabilidad democrática mediante el impulso al desarrollo político del país y la relación, el acuerdo y el diálogo entre los tres órdenes de gobierno, los actores políticos y soicales, así como los ciudadanos y sus organizaciones; fomentando la participación ciudadana libre y activa e incluyente</t>
  </si>
  <si>
    <t>Contribuir a promover y fortalecer la gobernabilidad democrática mediante la actualización y verificación del cumplimiento del orden normativo en materia de radio, televisión, cinematografía; así como de juegos y sorteos y la revisión, evaluación y autorización de los programas anuales de comunicación social de las Dependencias y Entidades de la Administración Pública Federal, para mantener informada a la población de todo el país sobre los logros y acciones de gobierno.</t>
  </si>
  <si>
    <t>Contribuir a desarrollar políticas integrales de población y migración, que contribuyan a la inclusión, la prosperidad y el ejercicio de derechos. mediante la elaboración y promoción de información sociodemográfica, con el propósito de contribuir a la formulación y ejecución de los Planes y Programas de los tres órdenes de gobierno</t>
  </si>
  <si>
    <t>Contribuir a promover y fortalecer la gobernabilidad democrática mediante las asesorías, opiniones y dictámenes en materia jurídica al Secretario, a los servidores públicos de la Institución, Unidades Administrativas, Órganos Desconcentrados y Entidades del Sector, así como en el análisis y dictamen de anteproyectos, proyectos de iniciativa de leyes, decretos legislativos, reglamentos y demás disposiciones normativas en los que la Secretaria tenga injerencia, ademas de representar a la Secretaria de Gobernación en asuntos contenciosos, de procedimientos constitucionales y amparo.</t>
  </si>
  <si>
    <t>Contribuir a mejorar las condiciones de seguridad y justicia . mediante el fortalecimiento de las instituciones de seguridad pública y la implementación de Programas con Prioridad Nacional, aprobados por el Consejo Nacional de Seguridad Pública</t>
  </si>
  <si>
    <t>Contribuir a promover y fortalecer la gobernabilidad democrática. mediante la vinculación política e institucional permanentes entre el Poder Ejecutivo y el Poder Legislativo Federal, las Legislatura de las Entidades Federativas, Partidos y Asociaciones Políticas que coadyuven a generar consensos legislativos.</t>
  </si>
  <si>
    <t>Contribuir a promover y fortalecer la gobernabilidad democrática. mediante acciones de atención para promover y vigilar el cumplimiento de las disposiciones constitucionales y legales en materia de culto público, iglesias, agrupaciones y asociaciones religiosas</t>
  </si>
  <si>
    <t>Contribuir a mejorar las condiciones de seguridad y justicia . mediante la coordinación y colaboración con las instancias externas e internas al Comisionado Nacional de Seguridad (CNS) y la Secretaría de Gobernación para apoyar el fortalecimiento de las instituciones de seguridad pública.</t>
  </si>
  <si>
    <t>Contribuir a garantizar el respeto y protección de los derechos humanos, reducir la discriminación y la violencia contra las mujeres mediante la implementación de la política de Estado en esta materia.</t>
  </si>
  <si>
    <t>Contribuir a garantizar el respeto y protección de los derechos humanos, reducir la discriminación y la violencia contra las mujeres . mediante el funcionamiento coordinado de las instituciones en la Administración Pública Federal y en los Sistemas Estatales de Protección</t>
  </si>
  <si>
    <t>Contribuir a mejorar las condiciones de seguridad y justicia . mediante el uso de la infraestructura tecnológica para la integración, intercambio y explotación de información en materia de seguridad pública.</t>
  </si>
  <si>
    <t>Contribuir a mejorar las condiciones de seguridad y justicia . mediante el fortalecimiento de las instituciones de seguridad pública municipales de los beneficiarios del subsidio y la implementación de Programas con Prioridad Nacional, aprobados por el Consejo Nacional de Seguridad Pública.</t>
  </si>
  <si>
    <t>Contribuir a proteger los intereses y derechos de las personas mexicanas en el extranjero, fomentando así la inclusión en el país mediante la atención de casos de asistencia y protección consular</t>
  </si>
  <si>
    <t>Contribuir a promover a México mediante la difusión de sus fortalezas y oportunidades en materia económica, turística y cultural. mediante la difusión de sus fortalezas y oportunidades en materia económica, turística y cultural a través de actividades de difusión y capacitación en materia de diplomacia, política exterior y promoción, dirigidas a miembros del Servicio Exterior Mexicano, servidores públicos, y personas de interés</t>
  </si>
  <si>
    <t>Contribuir a proteger los intereses y derechos de las personas mexicanas en el extranjero, fomentando así la inclusión en el país mediante instalaciones que brinden un servicio ágil de calidad, así como tener una operación eficaz y eficiente, incrementando la seguridad del inmueble.</t>
  </si>
  <si>
    <t>Contribuir a impulsar una política de cooperación internacional para el desarrollo en beneficio de México y de otros países. mediante la coordinación e instrumentación eficaces de acciones y estrategias de cooperación y promoción, coherentes con las fortalezas y necesidades nacionales identificadas.</t>
  </si>
  <si>
    <t>Contribuir a contribuir activamente en los foros multilaterales en torno a temas de interés para México y el mundo. mediante el diseño e instrumentación de acciones de política exterior orientadas a defender los intereses nacionales, y preserven la integridad territorial, a través de estrategias diplomáticas, de promoción y de derecho internacional.</t>
  </si>
  <si>
    <t>Contribuir a contribuir activamente en los foros multilaterales en torno a temas de interés para México y el mundo. mediante su presencia y participación en la toma de decisiones multilaterales y el cumplimiento de los compromisos de México con la comunidad internacional en torno a la democracia, los derechos humanos, el desarrollo sustentable, el desarme y no proliferación y la paz y seguridad internacionales</t>
  </si>
  <si>
    <t>Contribuir a contar con un sistema hacendario que genere más recursos, sea simple, progresivo y que fomente la formalidad mediante la conservación, mantenimiento y difusión de los bienes culturales en resguardo de la SHCP.</t>
  </si>
  <si>
    <t>Contribuir a fomentar la inclusión, educación, competencia y transparencia de los sistemas financiero, asegurador y de pensiones para incrementar su penetración y cobertura, a la vez que mantengan su solidez y seguridad mediante acciones preventivas y correctivas para establecer una relación más equitativa entre los usuarios y las instituciones.</t>
  </si>
  <si>
    <t>Contribuir a ampliar el crédito de la Banca de Desarrollo facilitando el acceso a servicios financieros en sectores estratégicos, con una mayor participación del sector privado mediante actividades orientadas al otorgamiento de crédito a estados y municipios</t>
  </si>
  <si>
    <t>Contribuir a contar con un sistema hacendario que genere más recursos, sea simple, progresivo y que fomente la formalidad mediante la recaudación de las contribuciones federales</t>
  </si>
  <si>
    <t>Contribuir a fomentar un gasto eficiente, que promueva el crecimiento, el desarrollo y la productividad dentro de un marco de rendición de cuentas. mediante la administración y destino de Bienes y Empresas que han sido transferidos al SAE a fin de contribuir al fortalecimiento de la Administración Pública Nacional y las Finanzas Públicas.</t>
  </si>
  <si>
    <t>Contribuir a ampliar el crédito de la Banca de Desarrollo facilitando el acceso a servicios financieros en sectores estratégicos, con una mayor participación del sector privado mediante A través del Capital de Riesgo aportado por FOCIR así como la inversión privada que dichos recursos detonan.</t>
  </si>
  <si>
    <t>Contribuir a ampliar el crédito de la Banca de Desarrollo facilitando el acceso a servicios financieros en sectores estratégicos, con una mayor participación del sector privado mediante el acceso a crédito y garantías, así como con capacitación y asistencia técnica.</t>
  </si>
  <si>
    <t>Contribuir a fomentar la inclusión, educación, competencia y transparencia de los sistemas financiero, asegurador y de pensiones para incrementar su penetración y cobertura, a la vez que mantengan su solidez y seguridad mediante el incremento en el acceso y oferta de productos y servicios BANSEFI y la educación financiera de la población</t>
  </si>
  <si>
    <t>Contribuir a fomentar la inclusión, educación, competencia y transparencia de los sistemas financiero, asegurador y de pensiones para incrementar su penetración y cobertura, a la vez que mantengan su solidez y seguridad. mediante la supervisión del cumplimiento de la regulación por parte de las instituciones de seguros y fianzas.</t>
  </si>
  <si>
    <t>Contribuir a fomentar la inclusión, educación, competencia y transparencia de los sistemas financiero, asegurador y de pensiones para incrementar su penetración y cobertura, a la vez que mantengan su solidez y seguridad mediante la supervisión de las entidades financieras para que los mercados financieros operen con equidad, transparencia y legalidad en protección de los inversionistas y ahorradores.</t>
  </si>
  <si>
    <t>Contribuir a fomentar la inclusión, educación, competencia y transparencia de los sistemas financiero, asegurador y de pensiones para incrementar su penetración y cobertura, a la vez que mantengan su solidez y seguridad mediante la obtención de certeza para los productores agropecuarios y fortalecimiento de su capacidad productiva.</t>
  </si>
  <si>
    <t>Contribuir a fomentar la inclusión, educación, competencia y transparencia de los sistemas financiero, asegurador y de pensiones para incrementar su penetración y cobertura, a la vez que mantengan su solidez y seguridad. mediante estrategias que impulsen y detonen el acceso y uso de productos y servicios financieros para la población de localidades de menos de 50 mil habitantes.</t>
  </si>
  <si>
    <t>Contribuir a incorporar las políticas de igualdad de género en los tres órdenes de gobierno y fortalecer su institucionalización en la cultura organizacional mediante el cumplimiento en la elaboración del Programa de Igualdad entre Mujeres y Hombres SDN, 2016 para lograr un México en paz.</t>
  </si>
  <si>
    <t>Contribuir a impulsar la productividad en el sector agroalimentario mediante inversión en capital físico, humano y tecnológico que garantice la seguridad alimentaria mediante Formación de estudiantes y profesionales en Ciencias agropecuarias , forestales y acuícolas.</t>
  </si>
  <si>
    <t>Contribuir a impulsar la productividad en el sector agroalimentario mediante inversión en capital físico, humano y tecnológico que garantice la seguridad alimentaria mediante instrumentos para el manejo productivo sustentable y tecnologías puestas a disposición de productores y usuarios vinculados al sector.</t>
  </si>
  <si>
    <t>Contribuir a impulsar la productividad en el sector agroalimentario mediante inversión en capital físico, humano y tecnológico que garantice la seguridad alimentaria mediante el ejercicio de los recursos de apoyo para la operación administrativa de los programas presupuestario.</t>
  </si>
  <si>
    <t>Contribuir a impulsar la productividad en el sector agroalimentario mediante inversión en capital físico, humano y tecnológico que garantice la seguridad alimentaria mediante inversión en capital físico, humano y tecnológico que garantice la seguridad alimentaria mediante el aumento en la producción agrícola de las unidades productivas</t>
  </si>
  <si>
    <t>Contribuir a impulsar la productividad en el sector agroalimentario mediante inversión en capital físico, humano y tecnológico que garantice la seguridad alimentaria. mediante .</t>
  </si>
  <si>
    <t>Contribuir a promover mayor certidumbre en la actividad agroalimentaria mediante mecanismos de administración de riesgos mediante mecanismos de administración de riesgos mediante mecanismos de administración de riesgos mediante incentivos a la comercialización, promoción comercial y fomento a las exportaciones de productos agropecuarios y pesqueros.</t>
  </si>
  <si>
    <t>Contribuir a promover mayor certidumbre en la actividad agroalimentaria mediante mecanismos de administración de riesgos. mediante mediante mediante la disminución del riesgo de pérdida del patrimonio sanitario y de inocuidad en las regiones del país</t>
  </si>
  <si>
    <t>Contribuir a impulsar la productividad en el sector agroalimentario mediante inversión en capital físico, humano y tecnológico que garantice la seguridad alimentaria. mediante y la estabilidad de precios, a través de un sistema de recolección, procesamiento, análisis y difusión de información estadística y geoespacial veraz y oportuna del sector agroalimentario y agroindustrial para fortalecer la toma de decisiones de los agentes económicos</t>
  </si>
  <si>
    <t>Contribuir a ampliar la cobertura y el acceso a mejores servicios de comunicaciones en condiciones de competencia. mediante la entrega de servicios que disminuyan la brecha digital.</t>
  </si>
  <si>
    <t>Contribuir a contar con servicios logísticos de transporte oportunos, eficientes y seguros que incrementen la competitividad y productividad de las actividades económicas. mediante su conservación,modernización y rehabilitación encondiciones de usos seguro y eficiente.</t>
  </si>
  <si>
    <t>Contribuir a contar con servicios logísticos de transporte oportunos, eficientes y seguros que incrementen la competitividad y productividad de las actividades económicas mediante la conservación en óptimas condiciones de operación la infraestructura de los aeropuertos de la Red.</t>
  </si>
  <si>
    <t>Contribuir a desarrollar integralmente y a largo plazo al sector con la creación y adaptación de tecnología y la generación de capacidades nacionales. mediante E desarrollo de infraestructura, ciencia y tecnología espaciales</t>
  </si>
  <si>
    <t>Contribuir a contar con servicios logísticos de transporte oportunos, eficientes y seguros que incrementen la competitividad y productividad de las actividades económicas. mediante la aplicación de exámenes psicofísico integrales, médicos en operación y toxicológicos al personal que conduce, opera y/o auxilia en los diversos modos de transporte federal y sus servicios auxiliares, considerando la edad promedio del autotransporte federal de carga, para coadyuvar en la disminución de accidentes en las vías generales de comunicación.</t>
  </si>
  <si>
    <t>Contribuir a desarrollar una infraestructura de transporte y logística multimodal que genere costos competitivos, mejore la seguridad e impulse el desarrollo económico y social mediante sistemas de transportes que cuenten con las condiciones adecuadas de seguridad y operación.</t>
  </si>
  <si>
    <t>Contribuir a ampliar la cobertura y el acceso a mejores servicios de comunicaciones en condiciones de competencia. mediante El desarrollo de la red compartida</t>
  </si>
  <si>
    <t>Contribuir a desarrollar integralmente y a largo plazo al sector con la creación y adaptación de tecnología y la generación de capacidades nacionales mediante la adquisición y/o construcción de activos fijos (equipos o inmuebles) para el fortalecimiento de la investigación científica y desarrollo tecnológico</t>
  </si>
  <si>
    <t>Contribuir a desarrollar una infraestructura de transporte y logística multimodal que genere costos competitivos, mejore la seguridad e impulse el desarrollo económico y social. mediante la realización de estudios y proyectos para la planeación, construcción, modernización, conservación y operación de la Red Carretera Federal, su auscultación y la verificación de calidad de las obras carreteras en ejecución.</t>
  </si>
  <si>
    <t>Contribuir a desarrollar una infraestructura de transporte y logística multimodal que genere costos competitivos, mejore la seguridad e impulse el desarrollo económico y social mediante la construcción y modernización de caminos rurales y alimentadores</t>
  </si>
  <si>
    <t>Contribuir a desarrollar una infraestructura de transporte y logística multimodal que genere costos competitivos, mejore la seguridad e impulse el desarrollo económico y social mediante la conservacion de las condiciones fisicas de caminos rurales y alimentadores</t>
  </si>
  <si>
    <t>Contribuir a desarrollar una infraestructura de transporte y logística multimodal que genere costos competitivos, mejore la seguridad e impulse el desarrollo económico y social. mediante una mayor infraestructura ferroviaria nacional.</t>
  </si>
  <si>
    <t>Contribuir a desarrollar una infraestructura de transporte y logística multimodal que genere costos competitivos, mejore la seguridad e impulse el desarrollo económico y social. mediante El desarrollo de una infraestructura y servicios de los Sectores Comunicaciones y Transportes que impulse la competitividad del país, mediante la coordinación estratégica de las políticas públicas en la materia y conforme a las atribuciones reglamentarias de las Subsecretarías, Coordinaciones Generales y demás unidades administrativas que conforman la SCT.</t>
  </si>
  <si>
    <t>Contribuir a generar condiciones para una movilidad de personas integral, ágil, segura, sustentable e incluyente, que incremente la calidad de vida. mediante traslados a los centros generadores de empleo, actividades comerciales y de asistencia medica principalmente a indígenas y personas de escasos recursos de comunidades aisladas que no cuentan con otro modo alternativo de transporte mas que el ferroviario en la ruta Chihuahua -Los Mochis.</t>
  </si>
  <si>
    <t>Contribuir a promover una mayor competencia en los mercados y avanzar hacia una mejora regulatoria integral mediante un aumento en el uso de información para el consumo.</t>
  </si>
  <si>
    <t>Contribuir a promover una mayor competencia en los mercados y avanzar hacia una mejora regulatoria integral. mediante el establecimiento de referencias nacionales de medición y el ofrecimiento de servicios calibración, asesoría y capacitación en metrología.</t>
  </si>
  <si>
    <t>Contribuir a incrementar los flujos internacionales de comercio y de inversión, así como el contenido nacional de las exportaciones mediante la promoción comercial y aprovechamiento de oportunidades de exportación de productos y servicios nacionales, internacionalización de empresas mexicanas y la atracción de inversión por parte de empresas extranjeras hacia nuestro país.</t>
  </si>
  <si>
    <t>Contribuir a promover una mayor competencia en los mercados y avanzar hacia una mejora regulatoria integral. mediante la modernización y aplicación eficiente del marco normativo para mejorar el ambiente de negocios.</t>
  </si>
  <si>
    <t>Contribuir a desarrollar una política de fomento industrial y de innovación que promueva un crecimiento económico equilibrado por sectores, regiones y empresas mediante un sector minero competitivo con base en un mejor marco regulatorio</t>
  </si>
  <si>
    <t>Contribuir a impulsar a emprendedores y fortalecer el desarrollo empresarial de las MIPYMES y los organismos del sector social de la economía mediante los programas de políticas públicas de fomento a emprendedores y MIPYMES</t>
  </si>
  <si>
    <t>Contribuir a desarrollar una política de fomento industrial y de innovación que promueva un crecimiento económico equilibrado por sectores, regiones y empresas. mediante el diseño de agendas sectoriales para impulsar el incremento de la productividad y competitividad de los sectores maduros, dinámicos y emergentes, definidos como estratégicos.</t>
  </si>
  <si>
    <t>Contribuir a promover una mayor competencia en los mercados y avanzar hacia una mejora regulatoria integral mediante la promoción e implementación de acciones de mejora regulatoria en los tres órdenes de gobierno</t>
  </si>
  <si>
    <t>Contribuir a impulsar a emprendedores y fortalecer el desarrollo empresarial de las MIPYMES y los organismos del sector social de la economía. mediante el otorgamiento de servicios de microfinanzas con mejores condiciones para incrementar la productividad de las unidades económicas de los y las microempresarias</t>
  </si>
  <si>
    <t>Contribuir a instrumentar una política que impulse la innovación en el sector comercio y servicios, con énfasis en empresas intensivas en conocimiento mediante la innovación y las tecnologías de la información en México.</t>
  </si>
  <si>
    <t>Contribuir a desarrollar una política de fomento industrial y de innovación que promueva un crecimiento económico equilibrado por sectores, regiones y empresas. mediante el apoyo a proyectos e iniciativas de carácter industrial que favorezcan la integración de un mayor número de empresas en las cadenas de valor y/o a mejorar su productividad.</t>
  </si>
  <si>
    <t>Contribuir a asegurar la calidad de los aprendizajes en la educación básica y la formación integral de todos los grupos de la población mediante la edición, producción, distribución de libros y otros materiales educativos gratuitos.</t>
  </si>
  <si>
    <t>Contribuir a fortalecer la calidad y pertinencia de la educación media superior, superior y formación para el trabajo, a fin de que contribuyan al desarrollo de México mediante la formación de personas con alto sentido de responsabilidad social que participe productiva y competitivamente en el mercado laboral.</t>
  </si>
  <si>
    <t>Contribuir a fortalecer la calidad y pertinencia de la educación media superior, superior y formación para el trabajo, a fin de que contribuyan al desarrollo de México mediante mediante la prestación de servicios de educación de tipo medio superior que permiten la atención integral de la demanda de los jóvenes en edad de cursarlo.</t>
  </si>
  <si>
    <t>Contribuir a fortalecer la calidad y pertinencia de la educación media superior, superior y formación para el trabajo, a fin de que contribuyan al desarrollo de México mediante la incorporación del enfoque de competencias en los programas de formación proporcionados a los alumnos del bachillerato tecnológico, formación profesional y capacitación para el trabajo.</t>
  </si>
  <si>
    <t>Contribuir a fortalecer la calidad y pertinencia de la educación media superior, superior y formación para el trabajo, a fin de que contribuyan al desarrollo de México mediante la atención de la población matriculada en educación superior y posgrado con servicios educativos reconocidos por su calidad.</t>
  </si>
  <si>
    <t>Contribuir a promover y difundir el arte y la cultura como recursos formativos privilegiados para impulsar la educación integral mediante la extensión de los beneficios de la cultura a la población de la Zona Metropolitana del Valle de México.</t>
  </si>
  <si>
    <t>Contribuir a promover y difundir el arte y la cultura como recursos formativos privilegiados para impulsar la educación integral mediante una mayor distribución y diversidad de libros, materiales educativos y culturales puestos al alcance de la población objetivo (promedio de población mayor de 2 años).</t>
  </si>
  <si>
    <t>Contribuir a fortalecer la práctica de actividades físicas y deportivas como un componente de la educación integral mediante el cumplimiento de las atribuciones en materia jurídico deportiva de la Comisión de Apelación y Arbitraje en el Deporte (CAAD), así como la atención a los apoyos solicitados a la Comisión Nacional de Cultura Física y Deporte (CONADE) en beneficio de la comunidad deportiva.</t>
  </si>
  <si>
    <t>Contribuir a impulsar la educación científica y tecnológica como elemento indispensable para la transformación de México en una sociedad del conocimiento mediante la realización de proyectos de investigación que se vinculan con la generación del conocimiento y con los diversos sectores para resolver los problemas nacionales.</t>
  </si>
  <si>
    <t>Contribuir a fortalecer la calidad y pertinencia de la educación media superior, superior y formación para el trabajo, a fin de que contribuyan al desarrollo de México mediante la emisión de certificados que faciliten la inserción en el mercado de trabajo y el desarrollo laboral de las personas.</t>
  </si>
  <si>
    <t>Contribuir a fortalecer la calidad y pertinencia de la educación media superior, superior y formación para el trabajo, a fin de que contribuyan al desarrollo de México mediante una adecuada vigilancia del ejercicio profesional a través del registro de título y expedición de cédula profesional con efectos de patente, así como con autorización y registro de los colegios y federaciones de profesionistas.</t>
  </si>
  <si>
    <t>Contribuir a asegurar la calidad de los aprendizajes en la educación básica y la formación integral de todos los grupos de la población mediante acciones para el mejoramiento y ampliación de la Infraestructura Física Educativa en todos los tipos educativos, de acuerdo a las necesidades de la comunidad escolar de las Entidades Federativas.</t>
  </si>
  <si>
    <t>Contribuir a asegurar mayor cobertura, inclusión y equidad educativa entre todos los grupos de la población para la construcción de una sociedad más justa mediante la prestación de servicios educativos para población de 15 años o más destinados a reducir el rezago educativo.</t>
  </si>
  <si>
    <t>Contribuir a asegurar mayor cobertura, inclusión y equidad educativa entre todos los grupos de la población para la construcción de una sociedad más justa mediante la atención a niños y jóvenes que viven en localidades de alta y muy alta marginación y/o rezago social en servicios de educación inicial y básica comunitaria así como apoyos de programas compensatorios.</t>
  </si>
  <si>
    <t>Contribuir a asegurar mayor cobertura, inclusión y equidad educativa entre todos los grupos de la población para la construcción de una sociedad más justa mediante la emisión de la normatividad que regule la operación de los servicios de educación básica, media superior y superior.</t>
  </si>
  <si>
    <t>Contribuir a asegurar mayor cobertura, inclusión y equidad educativa entre todos los grupos de la población para la construcción de una sociedad más justa mediante el desarrollo de proyectos de inversión para la ampliación de la infraestructura educativa, de investigación y cultural.</t>
  </si>
  <si>
    <t>Contribuir a asegurar mayor cobertura, inclusión y equidad educativa entre todos los grupos de la población para la construcción de una sociedad más justa mediante el fortalecimiento del Sistema Educativo Nacional a partir del diseño de la política educativa basado en procesos de planeación, seguimiento y mecanismos de coordinación articulados.</t>
  </si>
  <si>
    <t>Contribuir a asegurar mayor cobertura, inclusión y equidad educativa entre todos los grupos de la población para la construcción de una sociedad más justa mediante el apoyo a estudiantes y personal académico para el acceso, permanencia, egreso y/o superación académica en el Sistema Educativo Nacional.</t>
  </si>
  <si>
    <t>Contribuir a asegurar mayor cobertura, inclusión y equidad educativa entre todos los grupos de la población para la construcción de una sociedad más justa mediante el apoyo a Instituciones de Educación Básica, Media Superior y Superior para que cuenten con infraestructura adaptada, equipamiento y acciones de fortalecimiento que faciliten la atención de la población en contexto de vulnerabilidad.</t>
  </si>
  <si>
    <t>Contribuir a asegurar la calidad de los aprendizajes en la educación básica y la formación integral de todos los grupos de la población mediante programas de formación, actualización académica, capacitación y/o investigación a personal docente con funciones de dirección, de supervisión, de asesoría técnico pedagógica y cuerpos académicos.</t>
  </si>
  <si>
    <t>Contribuir a fortalecer la calidad y pertinencia de la educación media superior, superior y formación para el trabajo, a fin de que contribuyan al desarrollo de México mediante el mejoramiento de la calidad de la educación impartida por las Instituciones Educativas Públicas de los tipos básico y superior.</t>
  </si>
  <si>
    <t>Contribuir a fortalecer la práctica de actividades físicas y deportivas como un componente de la educación integral mediante estrategias que impulsen la masificación de la actividad física y el deporte social, y que promuevan la excelencia en el deporte de alto rendimiento.</t>
  </si>
  <si>
    <t>Contribuir a asegurar la calidad de los aprendizajes en la educación básica y la formación integral de todos los grupos de la población mediante el fortalecimiento de los procesos de enseñanza y aprendizaje del inglés como una segunda lengua en las escuelas públicas de educación básica</t>
  </si>
  <si>
    <t>Contribuir a asegurar la calidad de los aprendizajes en la educación básica y la formación integral de todos los grupos de la población mediante la implementación de estrategias que mejoren la convivencia escolar para prevenir situaciones de acoso escolar.</t>
  </si>
  <si>
    <t>Contribuir a asegurar mayor cobertura, inclusión y equidad educativa entre todos los grupos de la población para la construcción de una sociedad más justa mediante el apoyo a los organismos descentralizados estatales para la prestación de los servicios de educación media superior, superior y formación para el trabajo.</t>
  </si>
  <si>
    <t>Contribuir a asegurar mayor cobertura, inclusión y equidad educativa entre todos los grupos de la población para la construcción de una sociedad más justa mediante la transferencia de recursos a las entidades federativas para el fortalecimiento a la educación temprana y el desarrollo infantil.</t>
  </si>
  <si>
    <t>Contribuir a fortalecer la calidad y pertinencia de la educación media superior, superior y formación para el trabajo, a fin de que contribuyan al desarrollo de México mediante el otorgamiento de estímulos diferenciados a los profesores de tiempo completo que realizan con calidad las actividades de docencia, tutorías, investigación y gestión académica.</t>
  </si>
  <si>
    <t>Contribuir a asegurar mayor cobertura, inclusión y equidad educativa entre todos los grupos de la población para la construcción de una sociedad más justa mediante el fortalecimiento de la infraestructura física educativa, equipamiento, ampliación de la escala de operación de los servicios educativos y diversificación de la oferta educativa de las instituciones públicas de educación media superior, superior y formación para el trabajo.</t>
  </si>
  <si>
    <t>Contribuir a asegurar mayor cobertura, inclusión y equidad educativa entre todos los grupos de la población para la construcción de una sociedad más justa mediante el apoyo a los Centros y Organizaciones educativas y de la sociedad civil, así como las Entidades Federativas para que lleven a cabo actividades de educación integral e incluyente.</t>
  </si>
  <si>
    <t>Contribuir a asegurar mayor cobertura, inclusión y equidad educativa entre todos los grupos de la población para la construcción de una sociedad más justa mediante el ahorro de las Universidades Públicas Estatales para pensiones y jubilaciones de las UPE.</t>
  </si>
  <si>
    <t>Contribuir a asegurar la calidad de los aprendizajes en la educación básica y la formación integral de todos los grupos de la población mediante el fortalecimiento de condiciones de infraestructura, equipamiento, materiales educativos o capacidades técnicas para el ejercicio de la autonomía de gestión, que permitan mejorar la prestación del servicio educativo.</t>
  </si>
  <si>
    <t>Contribuir a asegurar la generación y el uso efectivo de los recursos en salud mediante el desarrollo de competencias técnico-médicas y de gestión de los profesionales de la salud de acuerdo con las necesidades de salud de la población</t>
  </si>
  <si>
    <t>Contribuir a asegurar la generación y el uso efectivo de los recursos en salud mediante el desarrollo de la investigación científica y tecnológica de calidad para mejorar las condiciones de salud de la población</t>
  </si>
  <si>
    <t>Contribuir a asegurar el acceso efectivo a servicios de salud con calidad mediante la atención a la demanda de servicios especializados que se presentan a los Institutos Nacionales de Salud y Hospitales de Alta Especialidad en coordinación con la red de servicios</t>
  </si>
  <si>
    <t>Contribuir a cerrar las brechas existentes en salud entre diferentes grupos sociales y regiones del país mediante el acceso a servicios de asistencia social integral.</t>
  </si>
  <si>
    <t>Contribuir a cerrar las brechas existentes en salud entre diferentes grupos sociales y regiones del país mediante la atención, protección y restitución de los derechos de niñas, niños y adolescentes.</t>
  </si>
  <si>
    <t>Contribuir a reducir los riesgos que afectan la salud de la población en cualquier actividad de su vida mediante la aplicación de políticas públicas enfocadas a la disminución de exposición a riesgos sanitarios.</t>
  </si>
  <si>
    <t>Contribuir a asegurar el acceso efectivo a servicios de salud con calidad mediante la regulación, vigilancia, control y fomento de la prestación de servicios de atención médica</t>
  </si>
  <si>
    <t>Contribuir a consolidar las acciones de protección, promoción de la salud y prevención de enfermedades mediante la reducción de nuevas infecciones por VIH, a través de la prevención en los grupos más afectados, el control de Infecciones de Transmisión Sexual (ITS) y la atención oportuna a los portadores.</t>
  </si>
  <si>
    <t>Contribuir a consolidar las acciones de protección, promoción de la salud y prevención de enfermedades mediante el control de padecimientos, que inciden en la salud de la población nacional.</t>
  </si>
  <si>
    <t>Contribuir a cerrar las brechas existentes en salud entre diferentes grupos sociales y regiones del país mediante acciones de salud materna, sexual y reproductiva, prevención y atención de la violencia contra las mujeres y de la discriminación por género.</t>
  </si>
  <si>
    <t>Contribuir a cerrar las brechas existentes en salud entre diferentes grupos sociales y regiones del país mediante el acceso a medios que permitan la inclusión social de las personas con discapacidad.</t>
  </si>
  <si>
    <t>Contribuir a asegurar el acceso efectivo a servicios de salud con calidad mediante la oferta de servicios del primer nivel de atención a la salud por unidades médicas móviles.</t>
  </si>
  <si>
    <t>Contribuir a asegurar el acceso efectivo a servicios de salud con calidad mediante el impulso a la consolidación de la calidad en los Establecimientos de Atención Médica y Áreas Administrativas y Centrales de Calidad de las instituciones públicas del Sistema Nacional de Salud, a través de acciones de mejora de la calidad para la atención de los problemas de salud prioritarios</t>
  </si>
  <si>
    <t>Contribuir a cerrar las brechas existentes en salud entre diferentes grupos sociales y regiones del país mediante la articulación de poblaciones para la mejora de sus condiciones sociales de vida en situación de marginación.</t>
  </si>
  <si>
    <t>Contribuir a cerrar las brechas existentes en salud entre diferentes grupos sociales y regiones del país mediante alternativas de accesos de recursos o medios para mitigar su situación de vulnerabilidad.</t>
  </si>
  <si>
    <t>Contribuir a consolidar las acciones de protección, promoción de la salud y prevención de enfermedades mediante la detección, diagnóstico, tratamiento y control de la obesidad, en la población de 5 a 11 años de edad.</t>
  </si>
  <si>
    <t>Contribuir a consolidar las acciones de protección, promoción de la salud y prevención de enfermedades mediante el ingreso a tratamiento oportuno y específico de casos nuevos de enfermedades infecciosasy transmisibles que están bajo la responsabilidad del Centro Nacional de Programas Preventivos y Control de Enfermedades (CENAPRECE) como son: Tuberculosis, lepra, dengue, paludismo, chagas, leshmaniasis, picadura de alacrán, mordedura por perro y otras especies, en apoyo a las poblaciones vulnerables de las entidades federativas.</t>
  </si>
  <si>
    <t>Contribuir a asegurar el acceso efectivo a servicios de salud con calidad mediante previsiones que permitan mantener la homologación salarial de los trabajadores de la salud, contratados en las entidades federativas y validados por las subcomisiones estatales, referente al personal regularizado y formalizado.</t>
  </si>
  <si>
    <t>Contribuir a emplear el Poder Naval de la Federación contribuyendo a la permanencia del Estado Mexicano, la paz, independencia y Soberanía Nacional mediante la ejecución de operaciones navales con unidades de superficie, aeronavales y de Infantería de Marina.</t>
  </si>
  <si>
    <t>Contribuir a fortalecer las capacidades de respuesta operativa institucional, contribuyendo a garantizar la Seguridad Nacional y la protección al medio ambiente marino mediante el incremento, modernización y fortalecimiento de las unidades operativas y establecimientos navales.</t>
  </si>
  <si>
    <t>Contribuir a modernizar los procesos, sistemas y la infraestructura institucional para fortalecer el Poder Naval de la Federación mediante el fortalecimiento del Sistema Educativo Naval.</t>
  </si>
  <si>
    <t>Contribuir a modernizar los procesos, sistemas y la infraestructura institucional para fortalecer el Poder Naval de la Federación. mediante Proyectos de infraestructura social de asistencia y seguridad social.</t>
  </si>
  <si>
    <t>Contribuir a conservar la paz laboral, así como fortalecer la conciliación, procuración e impartición de justicia laboral. mediante la resolución de los conflictos de trabajo de competencia federal que se susciten entre los trabajadores y patrones, sólo entre aquéllos o sólo entre éstos, derivados de las relaciones de trabajo o de hechos íntimamente relacionados con ellas.</t>
  </si>
  <si>
    <t>Contribuir a salvaguardar los derechos de los trabajadores y personas en situación de vulnerabilidad y vigilar el cumplimiento de la normatividad laboral mediante la procuración de justicia laboral.</t>
  </si>
  <si>
    <t>Contribuir a salvaguardar los derechos de los trabajadores y personas en situación de vulnerabilidad y vigilar el cumplimiento de la normatividad laboral mediante acciones que propicien el trabajo digno o decente</t>
  </si>
  <si>
    <t>Contribuir a democratizar la productividad laboral, la capacitación y el adiestramiento de los trabajadores mediante el incremento de sus competencias laborales que incidan favorablemente en la competitividad del país; Contribuir a salvaguardar los derechos de los trabajadores y personas en situación de vulnerabilidad y vigilar el cumplimiento de la normatividad laboral mediante acciones de protección al salario, la promoción de la productividad laboral y orientación sindical</t>
  </si>
  <si>
    <t>Contribuir a salvaguardar los derechos de los trabajadores y personas en situación de vulnerabilidad y vigilar el cumplimiento de la normatividad laboral. mediante la promoción del trabajo digno o decente en los centros de trabajo.</t>
  </si>
  <si>
    <t>Contribuir a impulsar el empleo de calidad e intermediar en el mercado laboral para favorecer la empleabilidad, la protección social y la ocupación productiva: mediante mediante Políticas activas de empleo (El Programa establece como políticas activas de empleo aquellas que otorgan a buscadores de empleo apoyos económicos y en especie para la capacitación, la ocupación por cuenta propia y la movilidad laboral)</t>
  </si>
  <si>
    <t>Contribuir a fomentar el desarrollo de los núcleos agrarios mediante acciones en materia de cohesión territorial, productividad, suelo, vivienda rural y gobernabilidad mediante la procuración de justicia y organización agraria.</t>
  </si>
  <si>
    <t>Contribuir a fomentar el desarrollo de los núcleos agrarios mediante acciones en materia de cohesión territorial, productividad, suelo, vivienda rural y gobernabilidad mediante la atención y conclusión de los conflictos sociales agrarios.</t>
  </si>
  <si>
    <t>Contribuir a promover el ordenamiento y la planeación territorial como articuladores del bienestar de las personas y el uso eficiente del suelo mediante la implementación, aplicación y actualización de los instrumentos jurídicos y normativos, así como la asesoría, representación y defensa de los intereses de las áreas de la SEDATU.</t>
  </si>
  <si>
    <t>Contribuir a promover el ordenamiento y la planeación territorial como articuladores del bienestar de las personas y el uso eficiente del suelo. mediante la atención oportuna y confiable de solicitudes que actualizan la información y documentación de la propiedad social.</t>
  </si>
  <si>
    <t>Contribuir a fomentar el acceso a la vivienda mediante soluciones habitacionales bien ubicadas, dignas y de acuerdo a estándares de calidad internacional mediante la ejecución de la política de vivienda</t>
  </si>
  <si>
    <t>Contribuir a promover el ordenamiento y la planeación territorial como articuladores del bienestar de las personas y el uso eficiente del suelo. mediante el fortalecimiento de la capacidad institucional de las unidades administrativas, para la implementación de la política de Desarrollo Agrario, Territorial y Urbano.</t>
  </si>
  <si>
    <t>Contribuir a fomentar el acceso a la vivienda mediante soluciones habitacionales bien ubicadas, dignas y de acuerdo a estándares de calidad internacional. mediante la obtención de una solución habitacional.</t>
  </si>
  <si>
    <t>Contribuir a promover el ordenamiento y la planeación territorial como articuladores del bienestar de las personas y el uso eficiente del suelo mediante el otorgamiento de apoyos para regularizar los hogares poseedores de lotes ubicados en asentamientos humanos irregulares .</t>
  </si>
  <si>
    <t>Contribuir a incentivar el crecimiento ordenado de los asentamientos humanos, los centros de población y las zonas metropolitanas. mediante instrumentos de Planificación territorial y Prevención, para el uso eficiente del territorio y la reducción de los efectos ocasionados por fenomenos perturbadores de origen natural, lo anterior como herramienta articuladora del bienestar de las personas.</t>
  </si>
  <si>
    <t>Contribuir a consolidar ciudades compactas, productivas, competitivas, incluyentes y sustentables, que faciliten la movilidad y eleven la calidad de vida de sus habitantes mediante el subsidio federal al suelo para consolidar reservas urbanas que propicien la densidad de vivienda intraurbana.</t>
  </si>
  <si>
    <t>Contribuir a consolidar ciudades compactas, productivas, competitivas, incluyentes y sustentables, que faciliten la movilidad y eleven la calidad de vida de sus habitantes. mediante la mejora de las condiciones de habitabilidad, así como de la imagen y entorno de los hogares que se ubican en las zonas de actuación del Programa.</t>
  </si>
  <si>
    <t>Contribuir a fomentar el acceso a la vivienda mediante soluciones habitacionales bien ubicadas, dignas y de acuerdo a estándares de calidad internacional. mediante soluciones habitacionales bien ubicadas, dignas y de acuerdo a estándares de calidad internacional mediante el otorgamiento de subsidios para acciones de vivienda</t>
  </si>
  <si>
    <t>Contribuir a promover el ordenamiento y la planeación territorial como articuladores del bienestar de las personas y el uso eficiente del suelo mediante regularización de los derechos en la tenencia de la tierra y la certeza jurídica y documental que proporciona el registro de actos agrarios.</t>
  </si>
  <si>
    <t>Contribuir a promover el ordenamiento y la planeación territorial como articuladores del bienestar de las personas y el uso eficiente del suelo. mediante el fortalecimiento de los Registros Públicos de la Propiedad y los Catastros a fin de que sean instituciones que garanticen la certeza jurídica de los derechos reales sobre los bienes inmuebles, el tráfico del mercado inmobiliario y la competitividad económica</t>
  </si>
  <si>
    <t>Contribuir a fortalecer la gestión integral y sustentable del agua, garantizando su acceso a la población y a los ecosistemas. mediante el abastecimiento de demanda de agua en bloque para los usos público urbano e industrial.</t>
  </si>
  <si>
    <t>Contribuir a fortalecer la gestión integral y sustentable del agua, garantizando su acceso a la población y a los ecosistemas. mediante la integración de información hidrológica, de calidad del agua, meteorológica, climatológica y de infraestructura hidráulica del territorio nacional , que permita elaborar los instrumentos necesarios que propicien la administración de las aguas nacionales en cantidad y calidad en cuencas y acuíferos, y se emitan oportunamente los avisos para la prevención de los impactos de fenómenos hidrometeorológicos a la población y a la infraestructura hidráulica.</t>
  </si>
  <si>
    <t>Contribuir a recuperar la funcionalidad de cuencas y paisajes a través de la conservación, restauración y aprovechamiento sustentablemente del patrimonio natural. mediante la protección de la superficie forestal.</t>
  </si>
  <si>
    <t>Contribuir a desarrollar, promover y aplicar instrumentos de política, información investigación, educación, capacitación, participación y derechos humanos para fortalecer la gobernanza ambiental. mediante la generación de conocimiento e información científica y tecnológica en las materias de investigación del Instituto Nacional de Ecología y Cambio Climático.</t>
  </si>
  <si>
    <t>Contribuir a detener y revertir la pérdida de capital natural y la contaminación del agua, aire y suelo. mediante acciones de inspección y vigilancia en materia de recursos naturales e industria; la promoción y atención de la denuncia ambiental ciudadana; el impulso de los mecanismos voluntarios de mejora del desempeño ambiental en los sectores productivos, garantizando así el acceso a la justicia ambiental aplicando la normatividad correspondiente.</t>
  </si>
  <si>
    <t>Contribuir a fortalecer la gestión integral y sustentable del agua, garantizando su acceso a la población y a los ecosistemas. mediante la administración de las aguas nacionales y sus bienes públicos inherentes bajo criterios económicos, sociales y ambientales</t>
  </si>
  <si>
    <t>Contribuir a detener y revertir la pérdida de capital natural y la contaminación del agua, aire y suelo. mediante el desarrollo e implementación de Programas de Gestión para Mejorar la Calidad del Aire.</t>
  </si>
  <si>
    <t>Contribuir a promover y facilitar el crecimiento sostenido y sustentable de bajo carbono con equidad y socialmente incluyente. mediante el fomento y regulación de los sectores productivos y de los servicos para la protección del medio ambiente y los recursos naturales</t>
  </si>
  <si>
    <t>Contribuir a promover y facilitar el crecimiento sostenido y sustentable de bajo carbono con equidad y socialmente incluyente. mediante la regulación y supervisión eficiente del sector hidrocarburos de México</t>
  </si>
  <si>
    <t>Contribuir a fortalecer la gestión integral y sustentable del agua, garantizando su acceso a la población y a los ecosistemas mediante las mejoras en infraestructura económica de agua potable, alcantarillado y servicios de saneamiento</t>
  </si>
  <si>
    <t>Contribuir a incrementar la resiliencia a efectos del cambio climático y disminuir las emisiones de compuestos y gases de efecto invernadero. mediante la infraestructura hidráulica de protección en las cuencas, centros de población y áreas productivas.</t>
  </si>
  <si>
    <t>Contribuir a incrementar la resiliencia a efectos del cambio climático y disminuir las emisiones de compuestos y gases de efecto invernadero. mediante el fortalecimiento de la infraestructura básica para impulsar el desarrollo de condiciones habilitadoras para la protección, conservación, restauración y aprovechamiento sustentable de los recursos forestal.</t>
  </si>
  <si>
    <t>Contribuir a fortalecer la gestión integral y sustentable del agua, garantizando su acceso a la población y a los ecosistemas. mediante la construcción, rehabilitación, modernización y conservación de la Infraestructura Hidroagrícola en los Distritos y Unidades de Riego, así como en los Distritos de Temporal Tecnificado.</t>
  </si>
  <si>
    <t>Contribuir a incrementar la resiliencia a efectos del cambio climático y disminuir las emisiones de compuestos y gases de efecto invernadero mediante la atención inmediata y oportuna a la población en municipios afectados por fenómenos hidrometeorológicos.</t>
  </si>
  <si>
    <t>Contribuir a fortalecer la gestión integral y sustentable del agua, garantizando su acceso a la población y a los ecosistemas. mediante instrumentos de planeación, gestión, conducción, seguimiento y evaluación de políticas hídricas</t>
  </si>
  <si>
    <t>Contribuir a recuperar la funcionalidad de cuencas y paisajes a través de la conservación, restauración y aprovechamiento sustentablemente del patrimonio natural mediante el fomento actividades productivas alternativas conforme a las características de cada región y el fortalecimiento de las capacidades locales para la gestión de su desarrollo</t>
  </si>
  <si>
    <t>Contribuir a fortalecer la gestión integral y sustentable del agua, garantizando su acceso a la población y a los ecosistemas. mediante el incremento de la cobertura de los servicios de agua potable, alcantarillado y tratamiento de aguas residuales.</t>
  </si>
  <si>
    <t>Contribuir a fortalecer la gestión integral y sustentable del agua, garantizando su acceso a la población y a los ecosistemas mediante la conservación, rehabilitación y modernización de infraestructura hidroagricola.</t>
  </si>
  <si>
    <t>Contribuir a recuperar la funcionalidad de cuencas y paisajes a través de la conservación, restauración y aprovechamiento sustentablemente del patrimonio natural. mediante el desarrollo de condiciones habilitadoras que faciliten la conservación, restauración y aprovechamiento sustentable en superficie forestal y preferentemente forestal.</t>
  </si>
  <si>
    <t>Contribuir a fortalecer la gestión integral y sustentable del agua, garantizando su acceso a la población y a los ecosistemas. mediante la aportación de recursos para realizar obras hidráulicas necesarias para el abastecimiento de agua potable, drenaje y saneamiento en el Valle de México.</t>
  </si>
  <si>
    <t>Contribuir a detener y revertir la pérdida de capital natural y la contaminación del agua, aire y suelo. mediante la asignación de recursos provenientes del pago de derechos de descargas a los beneficiarios con Sistemas de Saneamiento de Aguas Residuales.</t>
  </si>
  <si>
    <t>Contribuir a fortalecer la gestión integral y sustentable del agua, garantizando su acceso a la población y a los ecosistemas mediante mediante un mayor grado de desarrollo organizacional de los consejos de cuenca.</t>
  </si>
  <si>
    <t>Contribuir a recuperar la funcionalidad de cuencas y paisajes a través de la conservación, restauración y aprovechamiento sustentablemente del patrimonio natural. mediante el fortalecimiento de las Áreas Naturales Protegidas de competencia federal</t>
  </si>
  <si>
    <t>Contribuir a lograr una procuración de justicia eficaz y eficiente. mediante las consignaciones de averiguaciones previas y carpetas de investigación terminadas por criterios de oportunidad, soluciones alternas, juicio abreviado, oral y NEAP en delitos del orden federal.</t>
  </si>
  <si>
    <t>Contribuir a lograr una procuración de justicia eficaz y eficiente. mediante las consignaciones de averiguaciones previas y las terminaciones de carpetas de investigación por parte de la Subprocuraduría Especializada en Investigación de Delincuencia Organizada.</t>
  </si>
  <si>
    <t>Contribuir a lograr una procuración de justicia eficaz y eficiente. mediante la resolución de expedientes de averiguaciones previas y carpetas de investigación en delitos federales de carácter especial en el Sistema Inquisitivo Mixto y en el Sistema Procesal Penal Acusatorio.</t>
  </si>
  <si>
    <t>Contribuir a lograr una procuración de justicia eficaz y eficiente. mediante la investigación y difusión de conocimientos en materia de ciencias penales.</t>
  </si>
  <si>
    <t>Contribuir a reducir la impunidad. mediante las consignaciones de averiguaciones previas y carpetas de investigación terminadas por criterios de oportunidad, soluciones alternas, juicio abreviado, oral y NEAP respecto al total de carpetas de investigación ingresadas en materia de delitos electorales.</t>
  </si>
  <si>
    <t>Contribuir a reducir la impunidad. mediante la investigación de posibles conductas ilícitas por parte de servidores(as) públicos(as) de la Institución y las terminaciones de carpetas de investigación por parte de la Visitaduría General.</t>
  </si>
  <si>
    <t>Contribuir a desarrollar la infraestructura de transporte que permita fortalecer la seguridad de provisión de energéticos, contribuyendo al crecimiento económico. mediante la seguridad, suficiencia y oportunidad en el transporte y almacenamiento del gas natural.</t>
  </si>
  <si>
    <t>Contribuir a ampliar la utilización de fuentes de energía limpias y renovables, promoviendo la eficiencia energética y la responsabilidad social y ambiental mediante la realización de investigación científica y tecnológica, el desarrollo experimental e innovación; así como la formación de capital humano en el sector energético, en materia nuclear y eléctrica.</t>
  </si>
  <si>
    <t>Contribuir a fortalecer la seguridad operativa, actividades de apoyo, conocimiento, capacitación, financiamiento y proveeduría en las distintas industrias energéticas nacionales. mediante la vigilancia de las actividades en las instalaciones nucleares y radiactivas, haciendo uso de la reglamentación, para que estas se lleven a cabo con la máxima seguridad para proteger a los trabajadores, a la población en general y al ambiente</t>
  </si>
  <si>
    <t>Contribuir a fortalecer la seguridad operativa, actividades de apoyo, conocimiento, capacitación, financiamiento y proveeduría en las distintas industrias energéticas nacionales. mediante la integración de documentos e instrumentos de planeación y de seguimiento de política energética, que permitan analizar y prever las condiciones futuras de la oferta y demanda de energía, para lograr así abastecer de energía al país con precios competitivos, calidad y eficiencia a lo largo de la cadena productiva.</t>
  </si>
  <si>
    <t>Contribuir a optimizar la operación y expansión de infraestructura eléctrica nacional. mediante la evaluación, autorización, inspección, supervisión, seguimiento y análisis del Sistema Eléctrico Nacional.</t>
  </si>
  <si>
    <t>Contribuir a optimizar la capacidad productiva y de transformación de hidrocarburos, asegurando procesos eficientes y competitivos. mediante la planeación y supervisión del sector hidrocarburos dentro del marco de la normatividad vigente para un suministro seguro y confiable a precios competitivos.</t>
  </si>
  <si>
    <t>Contribuir a ampliar la utilización de fuentes de energía limpias y renovables, promoviendo la eficiencia energética y la responsabilidad social y ambiental. mediante la gestión, promoción y difusión, normalización, así como el seguimiento y evaluación de las políticas y programas para el uso eficiente de la energía a los diversos sectores económicos.</t>
  </si>
  <si>
    <t>Contribuir a fortalecer el cumplimiento efectivo de los derechos sociales que potencien las capacidades de las personas en situación de pobreza, a través de acciones que incidan positivamente en la alimentación, la salud y la educación mediante la adquisición de leche de origen nacional de calidad para cubrir parte de la demanda del Programa de Abasto Social de Leche</t>
  </si>
  <si>
    <t>Contribuir a construir una sociedad igualitaria donde exista acceso irrestricto al bienestar social mediante acciones que protejan el ejercicio de los derechos de todas las personas. mediante la atención preferente en materia de asesoría jurídica, salud, e igualdad de oportunidades en el acceso al trabajo a las personas adultas mayores.</t>
  </si>
  <si>
    <t>Contribuir a construir una sociedad igualitaria donde exista acceso irrestricto al bienestar social mediante acciones que protejan el ejercicio de los derechos de todas las personas. mediante la coordinación de los actores sociales en políticas o acciones para consolidar la incorporación equitativa de las personas jóvenes en los procesos de desarrollo.</t>
  </si>
  <si>
    <t>Contribuir a fortalecer el cumplimiento efectivo de los derechos sociales que potencien las capacidades de las personas en situación de pobreza, a través de acciones que incidan positivamente en la alimentación, la salud y la educación. mediante Las condiciones políticas, económicas y sociales se mantienen estables, coadyuvando a que las políticas en la materia logren disminuir la desigualdad en el ingreso y el fortalecimiento del desarrollo; la inclusión, y la cohesión social.</t>
  </si>
  <si>
    <t>Contribuir a fortalecer el cumplimiento efectivo de los derechos sociales que potencien las capacidades de las personas en situación de pobreza, a través de acciones que incidan positivamente en la alimentación, la salud y la educación. mediante la ejecución de funciones y procesos sustantivos de manera eficaz por parte de las diferentes áreas de la Sedesol, basadas en evidencia sólida, en favor del cumplimiento de los objetivos de la política de desarrollo social.</t>
  </si>
  <si>
    <t>Contribuir a fortalecer el presupuesto basado en resultados de la APF, incluyendo el gasto federalizado mediante la mejora del desempeño y la rendición de cuentas de la política de desarrollo social.</t>
  </si>
  <si>
    <t>Contribuir a mejorar el ingreso de las personas en situación de pobreza mediante el apoyo y desarrollo de proyectos productivos. mediante la inclusión productiva y financiera en el Sector Social de la Economía.</t>
  </si>
  <si>
    <t>Contribuir a fortalecer el cumplimiento efectivo de los derechos sociales que potencien las capacidades de las personas en situación de pobreza, a través de acciones que incidan positivamente en la alimentación, la salud y la educación mediante el acceso físico o económico a productos alimenticios, a la población que habita en los localidades de alta o muy alta marginación.</t>
  </si>
  <si>
    <t>Contribuir a fortalecer la participación social para impulsar el desarrollo comunitario a través de esquemas de inclusión productiva y cohesión social mediante proyectos de inversión para promover el desarrollo comunitario, coordinados y cofinanciados por las organizaciones de migrantes y los tres órdenes de gobierno en materia de infraestructura social, servicios comunitarios así como proyectos educativos y productivos</t>
  </si>
  <si>
    <t>Contribuir a fortalecer la participación social para impulsar el desarrollo comunitario a través de esquemas de inclusión productiva y cohesión social mediante el fortalecimiento y la vinculación de los actores sociales.</t>
  </si>
  <si>
    <t>Contribuir a dotar de esquemas de seguridad social que protejan el bienestar socioeconómico de la población en situación de carencia o pobreza mediante la mitigación del impacto económico y social de las personas de 16 años de edad o más que ven disminuidos sus ingresos o patrimonio ocasionado por situaciones económicas y sociales adversas, emergencias o desastres.</t>
  </si>
  <si>
    <t>Contribuir a fortalecer el cumplimiento efectivo de los derechos sociales que potencien las capacidades de las personas en situación de pobreza, a través de acciones que incidan positivamente en la alimentación, la salud y la educación. mediante intervenciones que amplíen sus capacidades en alimentación, salud y educación, y mejoren su acceso a otras dimensiones de bienestar.</t>
  </si>
  <si>
    <t>Contribuir a dotar de esquemas de seguridad social que protejan el bienestar socioeconómico de la población en situación de carencia o pobreza. mediante el mejoramiento de las condiciones de acceso y permanencia en el mercado laboral de las madres, padres solos y tutores que buscan empleo, trabajan o estudian y acceden a los servicios de cuidado y atención infantil.</t>
  </si>
  <si>
    <t>Contribuir a dotar de esquemas de seguridad social que protejan el bienestar socioeconómico de la población en situación de carencia o pobreza. mediante el otorgamiento de apoyos que incrementen el bienestar económico y social, de personas de 65 años de edad en adelante que no reciban una pensión o jubilación de tipo contributivo superior a $1,092 pesos mensuales.</t>
  </si>
  <si>
    <t>Contribuir a dotar de esquemas de seguridad social que protejan el bienestar socioeconómico de la población en situación de carencia o pobreza. mediante la incorporación de Familias con jefatura femenina en condición de pobreza, vulnerabilidad por carencias sociales o vulnerabilidad por ingresos a un seguro de vida</t>
  </si>
  <si>
    <t>Contribuir a construir una sociedad igualitaria donde exista acceso irrestricto al bienestar social mediante acciones que protejan el ejercicio de los derechos de todas las personas mediante la coordinación de los actores sociales en políticas o acciones para consolidar la incorporación equitativa de las personas jóvenes en los procesos de desarrollo.</t>
  </si>
  <si>
    <t>Contribuir a facilitar el financiamiento y la inversión público ? privada en proyectos con potencial turístico mediante la generación de estrategias de Desarrollo y Promoción por líneas de producto</t>
  </si>
  <si>
    <t>Contribuir a fortalecer las ventajas competitivas de la oferta turística. mediante obras y acciones que fortalecen la actividad turística en los municipios y las regiones turísticas</t>
  </si>
  <si>
    <t>Contribuir a ejercer una política fiscal responsable que fomente el desarrollo económico. mediante La autorización de recursos para la reconstrucción de la infraestructura dañada por desastres naturales. Para restablecer las condiciones de vida de las personas afectadas por la materialización de un desastre natural</t>
  </si>
  <si>
    <t>Contribuir a impulsar el fortalecimiento del federalismo fiscal para que las Entidades Federativas y Municipios puedan lograr y preservar el equilibrio de sus finanzas públicas. mediante a través del apoyo económico en infraestructura pública y su equipamiento enfocadas a proyectos de inversión en salud, educación, e infraestructura carretera, hidráulica y eléctrica.</t>
  </si>
  <si>
    <t>Contribuir a impulsar el fortalecimiento del federalismo fiscal para que las Entidades Federativas y Municipios puedan lograr y preservar el equilibrio de sus finanzas públicas. mediante el incremento de recursos para infraestructura</t>
  </si>
  <si>
    <t>Contribuir a ejercer una política fiscal responsable que fomente el desarrollo económico. mediante la transferencia de recursos a entidades federativas afectadas por fenómenos migratorios y que son beneficiadas del Fondo.</t>
  </si>
  <si>
    <t>Contribuir a impulsar el fortalecimiento del federalismo fiscal para que las Entidades Federativas y Municipios puedan lograr y preservar el equilibrio de sus finanzas públicas. mediante mediante el incrementó de infraestructura con obras viales y de servicios básicos en las zonas metropolitanas.</t>
  </si>
  <si>
    <t>Contribuir a asegurar la calidad de los aprendizajes en la educación básica y la formación integral de todos los grupos de la población mediante la atención de alumnos de Educación Básica en la Ciudad de México, en todos sus niveles y modalidades.</t>
  </si>
  <si>
    <t>Contribuir a fortalecer la calidad y pertinencia de la educación media superior, superior y formación para el trabajo, a fin de que contribuyan al desarrollo de México mediante la certificación del total de programas de estudio de educación normal valorados por los Comités Interinstitucionales para la Evaluación de la Educación Superior (CIIES).</t>
  </si>
  <si>
    <t>Contribuir a asegurar mayor cobertura, inclusión y equidad educativa entre todos los grupos de la población para la construcción de una sociedad más justa mediante la entrega de becas escolares a alumnos de educación básica en la Ciudad de México.</t>
  </si>
  <si>
    <t>Contribuir a impulsar un gobierno abierto que fomente la rendición de cuentas en la APF mediante el fortalecimiento de los mecanismos de prevención, supervisión y control a través de una fiscalización con resultados de impacto que prevengan, detecten e inhiban prácticas de corrupción.</t>
  </si>
  <si>
    <t>Contribuir a impulsar un gobierno abierto que fomente la rendición de cuentas en la APF mediante el diseño de políticas públicas en materia de transparencia, promoción de la cultura de la legalidad y participación ciudadana.</t>
  </si>
  <si>
    <t>Contribuir a promover el ordenamiento y la planeación territorial como articuladores del bienestar de las personas y el uso eficiente del suelo. mediante la seguridad jurídica en la tenencia de la tierra con un irrestricto respeto a los derechos de los ejidatarios, comuneros, pequeños propietarios y campesinos.</t>
  </si>
  <si>
    <t>Contribuir a no Aplica mediante Contribuir al acceso de los justiciables mediante un sistema de justicia fiscal y administrativa eficaz</t>
  </si>
  <si>
    <t>Contribuir a asegurar el acceso efectivo a servicios de salud con calidad Asegurar el acceso efectivo a servicios de salud con calidad mediante la disminución de la Razón de Mortalidad Materna, a través de la atención de la incidencia de las causas directas e indirectas de la Mortalidad Materna</t>
  </si>
  <si>
    <t>Contribuir a construir un entorno digno que propicie el desarrollo a través de la mejora en los servicios básicos, la calidad y espacios de la vivienda y la infraestructura social. mediante la reducción de los rezagos en materia de servicios básicos en la vivienda, calidad y espacios de la vivienda e infraestructura social de la población que habita en las zonas de atención prioritaria, en las localidades con los dos mayores grados de rezago social de cada municipio o que se encuentra en situación de pobreza extrema</t>
  </si>
  <si>
    <t>Contribuir a impulsar el fortalecimiento del federalismo fiscal para que las Entidades Federativas y Municipios puedan lograr y preservar el equilibrio de sus finanzas públicas. mediante la optimización en la aplicación de los recursos públicos federales transferidos.</t>
  </si>
  <si>
    <t>Contribuir a fortalecer el cumplimiento efectivo de los derechos sociales que potencien las capacidades de las personas en situación de pobreza, a través de acciones que incidan positivamente en la alimentación, la salud y la educación mediante la integración de apoyos alimentarios que cumplan con criterios de calidad nutricia.</t>
  </si>
  <si>
    <t>Contribuir a asegurar la calidad de los aprendizajes en la educación básica y la formación integral de todos los grupos de la población mediante el fortalecimiento de la infraestructura física de las escuelas de tipo básico.</t>
  </si>
  <si>
    <t>Contribuir a fortalecer la calidad y pertinencia de la educación media superior, superior y formación para el trabajo, a fin de que contribuyan al desarrollo de México mediante el fortalecimiento de la infraestructura educativa.</t>
  </si>
  <si>
    <t>Contribuir a fortalecer la calidad y pertinencia de la educación media superior, superior y formación para el trabajo, a fin de que contribuyan al desarrollo de México mediante el incremento de la eficiencia terminal en la Educación Profesional Técnica y la incorporación de planteles al Sistema Nacional de Bachillerato en las Entidades Federativas.</t>
  </si>
  <si>
    <t>Contribuir a asegurar la calidad de los aprendizajes en la educación básica y la formación integral de todos los grupos de la población mediante la aplicación de los recursos del Fondo de Aportaciones para la Nómina Educativa y Gasto Operativo (FONE) para apoyar la prestación de los servicios educativos en las entidades federativas.</t>
  </si>
  <si>
    <t>Contribuir a [Sin Objetivo] mediante Contribuir a la protección de los derechos humanos mediante la atención de las personas que sufren violaciones a los derechos humanos por acciones u omisiones por parte de las autoridades</t>
  </si>
  <si>
    <t>Contribuir a [Sin Objetivo] mediante Contribuir al respeto de los derechos humanos mediante la prestación de servicios de atención y promoción en favor de las personas migrantes</t>
  </si>
  <si>
    <t>Contribuir a [Sin Objetivo] mediante Contribuir a la protección de los derechos humanos mediante la atención a víctimas del delito y/o de violaciones a los derechos humanos</t>
  </si>
  <si>
    <t>Contribuir a [Sin Objetivo] mediante Contribuir a la protección de los derechos humanos de las personas desaparecidas por acciones u omisiones de las autoridades, mediante la atención y seguimiento de los expedientes registrados</t>
  </si>
  <si>
    <t>Contribuir a [Sin Objetivo] mediante Contribuir a garantizar la protección de los derechos humanos y la prevención de la tortura en los lugares de detención e internamientos mediante la identificación de medidas que deben ser implementadas por las autoridades para mejorar el trato y las condiciones en que se encuentran las personas privadas de su libertad.</t>
  </si>
  <si>
    <t>Contribuir a [Sin Objetivo] mediante Contribuir al respeto de los derechos humanos de las niñas, niños y adolescentes mediante servicios de promoción y divulgación en la materia</t>
  </si>
  <si>
    <t>Contribuir a [Sin Objetivo] mediante Contribuir a la protección y la consolidación de una cultura preventiva y de respeto a los derechos humanos relacionados con la sexualidad, la salud y el VIH mediante servicios de capacitación en la materia</t>
  </si>
  <si>
    <t>Contribuir a [Sin Objetivo] mediante Contribuir a la igualdad sustantiva entre mujeres y hombres mediante la observancia de la política nacional en la materia y la promoción y difusión de los derechos humanos de las mujeres.</t>
  </si>
  <si>
    <t>Contribuir a [Sin Objetivo] mediante Contribuir al respeto de los derechos humanos mediante servicios de atención y promoción en materia de agravios a periodistas y defensores civiles</t>
  </si>
  <si>
    <t>Contribuir a [Sin Objetivo] mediante Contribuir al respeto de los derechos humanos mediante servicios de promoción en la materia</t>
  </si>
  <si>
    <t>Contribuir a [Sin Objetivo] mediante Contribuir a la promoción del derecho internacional de los Derechos Humanos mediante su conocimiento en México.</t>
  </si>
  <si>
    <t>Contribuir a [Sin Objetivo] mediante Contribuir al respeto de los derechos humanos mediante la divulgación de los mismos</t>
  </si>
  <si>
    <t>Contribuir a [Sin Objetivo] mediante Consolidar la cultura preventiva y de respeto a los Derechos Humanos a través de la promoción, estudio, investigación, formación y capacitación a servidores públicos y población en general.</t>
  </si>
  <si>
    <t>Contribuir a [Sin Objetivo] mediante Contribuir a la consolidación de una cultura preventiva y de protección de los derechos humanos de las personas indígenas mediante servicios de orientación y promoción</t>
  </si>
  <si>
    <t>Contribuir a [Sin Objetivo] mediante Contribuir a la observancia de derechos humanos de las personas privadas de la libertad en centros penitenciarios del país mediante la emisión del diagnóstico anual y los pronunciamientos tendentes a impulsar políticas públicas en la materia.</t>
  </si>
  <si>
    <t>Contribuir a [Sin Objetivo] mediante Contribuir a la protección y a la consolidación de una cultura de respeto a los derechos humanos de las personas con discapacidad mediante su reconocimiento por parte de las autoridades.</t>
  </si>
  <si>
    <t>Contribuir a [Sin Objetivo] mediante Contribuir a la consolidación de la cultura preventiva y de respeto a los derechos humanos mediante la promoción de los derechos económicos, sociales, culturales y ambientales.</t>
  </si>
  <si>
    <t>Contribuir a [Sin Objetivo] mediante Contribuir al respeto de los derechos humanos de las y los jóvenes, las personas adultas mayores y las familias mediante servicios de promoción y divulgación en la materia</t>
  </si>
  <si>
    <t>Contribuir a [Sin Objetivo] mediante Contribuir al respeto de los derechos humanos mediante servicios de atención y promoción en materia de trata de personas</t>
  </si>
  <si>
    <t>Contribuir a [Sin Objetivo] mediante Contribuir a la protección, promoción, estudio y divulgación de los derechos humanos mediante servicios jurídicos</t>
  </si>
  <si>
    <t>Contribuir a [Sin Objetivo] mediante Contribuir al desarrollo institucional mediante la planeación, el análisis anticipativo y el diseño de estrategias que impulsan la prevención y protección de los derechos humanos</t>
  </si>
  <si>
    <t>Contribuir a impulsar la educación científica y tecnológica como elemento indispensable para la transformación de México en una sociedad del conocimiento mediante el incremento de la capacidad del Sistema Nacional de Ciencia, Tecnología e Innovación de generar investigación científica, desarrollo tecnológico e innovación y formar capital altamente especializado.</t>
  </si>
  <si>
    <t>Contribuir a impulsar la educación científica y tecnológica como elemento indispensable para la transformación de México en una sociedad del conocimiento mediante el fortalecimiento de las capacidades en ciencia, tecnología e innovación (CTI) de los miembros del Registro Nacional de Instituciones y Empresas Científicas y Tecnológicas (RENIECYT).</t>
  </si>
  <si>
    <t>Contribuir a impulsar la educación científica y tecnológica como elemento indispensable para la transformación de México en una sociedad del conocimiento mediante las mejoras en el diseño, procesos, monitoreo y resultados de los Programas Presupuestarios de CONACYT.</t>
  </si>
  <si>
    <t>Contribuir a impulsar la educación científica y tecnológica como elemento indispensable para la transformación de México en una sociedad del conocimiento mediante la formación y consolidación del capital humano de alto nivel con posgrados de calidad.</t>
  </si>
  <si>
    <t>Contribuir a impulsar la educación científica y tecnológica como elemento indispensable para la transformación de México en una sociedad del conocimiento mediante la consolidación de las personas dedicadas a la ciencia y tecnología que realizan investigación habitual y sistemáticamente en México o mexicanos que realizan esas actividades en el extranjero</t>
  </si>
  <si>
    <t>Contribuir a impulsar la educación científica y tecnológica como elemento indispensable para la transformación de México en una sociedad del conocimiento mediante el fortalecimiento de las capacidades científicas, tecnológicas y de innovación de los Sectores Administrativos de la Administración Pública Federal (APF).</t>
  </si>
  <si>
    <t>Contribuir a impulsar la educación científica y tecnológica como elemento indispensable para la transformación de México en una sociedad del conocimiento mediante el fortalecimiento de las capacidades en ciencia, tecnología e innovación (CTI) de los Sistemas Locales y Regionales de CTI.</t>
  </si>
  <si>
    <t>Contribuir a impulsar la educación científica y tecnológica como elemento indispensable para la transformación de México en una sociedad del conocimiento mediante el logro de un mayor grado de maduración tecnológica de los proyectos de Investigación y Desarrollo Tecnológico de las empresas constituidas legalmente en México.</t>
  </si>
  <si>
    <t>Contribuir a optimizar la operación y expansión de infraestructura eléctrica nacional mediante la regulación eficiente del sector eléctrico</t>
  </si>
  <si>
    <t>Contribuir a desarrollar la infraestructura de transporte que permita fortalecer la seguridad de provisión de energéticos, contribuyendo al crecimiento económico mediante la regulación eficiente del sector de hidrocarburos.</t>
  </si>
  <si>
    <t>Contribuir a optimizar la capacidad productiva y de transformación de hidrocarburos, asegurando procesos eficientes y competitivos. mediante un mejor marco regulatorio relacionado a las actividades de exploración y extracción, atrayendo inversión pública y privada.</t>
  </si>
  <si>
    <t>Contribuir a optimizar la capacidad productiva y de transformación de hidrocarburos, asegurando procesos eficientes y competitivos mediante la administración y supervisión en materia técnica de las asignaciones y contratos para la Exploración y Extracción de Hidrocarburos así como la emisión de dictamenes y autorizaciones a terceros</t>
  </si>
  <si>
    <t>Contribuir a optimizar la capacidad productiva y de transformación de hidrocarburos, asegurando procesos eficientes y competitivos. mediante la estimación de recursos prospectivos y la cuantificación de reservas de hidrocarburos de la Nación.</t>
  </si>
  <si>
    <t>Contribuir a impulsar un gobierno abierto que fomente la rendición de cuentas en la APF mediante el ejercicio del derecho a la información de las y los mexicanos a través de los servicios prestados por Notimex en México y el extranjero.</t>
  </si>
  <si>
    <t>Contribuir a asegurar a las víctimas el acceso efectivo a los servicios y medidas de asistencia, atención y protección mediante medidas de ayuda, asistencia, atención y reparación integral para el acceso de las víctimas al ejercicio efectivo de sus derechos</t>
  </si>
  <si>
    <t>Contribuir a varios objetivos mediante un servicio de radiodifusión sin fines de lucro con cobertura nacional asegurando el acceso al mayor número de personas en cada una de las entidades federativas.</t>
  </si>
  <si>
    <t>Contribuir a varios objetivos mediante la instumentación de acciones de coordinación institucional para alcanzar la igualdad sustantiva entre mujeres y hombres.</t>
  </si>
  <si>
    <t>Contribuir a preservar y fortalecer la cultura de los Pueblos Indígenas reconociendo su carácter de patrimonio nacional mediante la contribución al desarrollo integral y sustentable de los pueblos indígenas y a la reducción de sus condiciones de pobreza</t>
  </si>
  <si>
    <t>Contribuir a varios objetivos mediante contribuir a alcanzar la igualdad sustantiva entre mujeres y hombres y propiciar un cambio cultural respetuoso de los derechos de las mujeres.</t>
  </si>
  <si>
    <t>Contribuir a impulsar el reconocimiento, vigencia de derechos y el acceso a la justicia de los Pueblos Indígenas mediante el fortalecimiento de las capacidades de la población indígena para el ejercicio de sus derechos.</t>
  </si>
  <si>
    <t>Contribuir a impulsar la educación y la investigación artística y cultural mediante a atención a un mayor número de estudiantes de licenciatura y posgrado</t>
  </si>
  <si>
    <t>Contribuir a Promover y difundir las expresiones artísticas y culturales de México, así como proyectar la presencia del país en el extranjero mediante la asistencia a eventos y actividades culturales</t>
  </si>
  <si>
    <t>Contribuir a preservar, promover y difundir el patrimonio y la diversidad cultural mediante mediante acciones de conservación, restauración, rehabilitación y mantenimiento de bienes patrimoniales</t>
  </si>
  <si>
    <t>Contribuir a apoyar la creación artística y desarrollar las industrias creativas para reforzar la generación y acceso de bienes y servicios culturales mediante la programación de radio y televisión cultural para el beneficio de la población.</t>
  </si>
  <si>
    <t>Contribuir a apoyar la creación artística y desarrollar las industrias creativas para reforzar la generación y acceso de bienes y servicios culturales mediante mediante una mayor distribución y diversidad de libros, materiales educativos y culturales puestos al alcance de la población objetivo.</t>
  </si>
  <si>
    <t>Contribuir a impulsar la educación y la investigación artística y cultural mediante una oferta académica integral para el beneficio de la población.</t>
  </si>
  <si>
    <t>Contribuir a apoyar la creación artística y desarrollar las industrias creativas para reforzar la generación y acceso de bienes y servicios culturales mediante las actividades cinematográficas para el beneficio de la población.</t>
  </si>
  <si>
    <t>Contribuir a apoyar la creación artística y desarrollar las industrias creativas para reforzar la generación y acceso de bienes y servicios culturales mediante la protección de los derechos tutelados por la Ley Federal del Derecho de Autor, a través de los trámites y servicios que brinda el Instituto Nacional del Derecho de Autor.</t>
  </si>
  <si>
    <t>Contribuir a impulsar la educación y la investigación artística y cultural mediante la enseñanza y formación integral en las escuelas de educación superior especializadas.</t>
  </si>
  <si>
    <t>Contribuir a preservar, promover y difundir el patrimonio y la diversidad cultural mediante la ampliación de uso de las lenguas indígenas en los ámbitos de la vida pública y privada.</t>
  </si>
  <si>
    <t>Contribuir a Promover y difundir las expresiones artísticas y culturales de México, así como proyectar la presencia del país en el extranjero mediante el apoyo a proyectos a las entiades federativas.</t>
  </si>
  <si>
    <t>Contribuir a impulsar la educación y la investigación artística y cultural mediante el otorgamiento de becas a los estudiantes de las escuelas de educación artística y cultural</t>
  </si>
  <si>
    <t>Contribuir a dotar a la infraestructura cultural de espacios y servicios dignos y hacer un uso más intensivo de ella mediante acciones para la creación, equipamiento, mantenimiento y remodelación de infraestructura cultural para hacer un uso más intensivo de ella</t>
  </si>
  <si>
    <t>Contribuir a consolidar las acciones de protección, promoción de la salud y prevención de enfermedades mediante intervenciones que mejoren la salud y la calidad de vida de los derechohabientes.</t>
  </si>
  <si>
    <t>Contribuir a impulsar la educación científica y tecnológica como elemento indispensable para la transformación de México en una sociedad del conocimiento mediante Contribuir a consolidar la Investigación en Salud en el IMSS.</t>
  </si>
  <si>
    <t>Contribuir a avanzar en la construcción de un Sistema Nacional de Salud Universal bajo la rectoría de la Secretaría de Salud mediante la recaudación eficiente de las cuotas obrero-patronales, con una mayor incorporación y una mejor fiscalización y cobranza.</t>
  </si>
  <si>
    <t>Contribuir a asegurar el acceso efectivo a servicios de salud con calidad mediante la atención médica de los derechohabientes del IMSS para incrementar su esperanza de vida al nacer</t>
  </si>
  <si>
    <t>Contribuir a consolidar las acciones de protección, promoción de la salud y prevención de enfermedades mediante el ingreso suficiente y/o capacidades que les permitan el acceso a satisfacer sus derechos económicos, sociales y culturales.</t>
  </si>
  <si>
    <t>Contribuir a fomentar la inclusión, educación, competencia y transparencia de los sistemas financiero, asegurador y de pensiones para incrementar su penetración y cobertura, a la vez que mantengan su solidez y seguridad. mediante la disponibilidad del pago de subsidio a través de los recursos transferidos a las instituciones bancarias.</t>
  </si>
  <si>
    <t>Contribuir a asegurar la generación y el uso efectivo de los recursos en salud mediante la sustitución del equipo deteriorado de las Unidades del Instituto, para brindar servicios oportunos y de calidad a la población derechohabiente.</t>
  </si>
  <si>
    <t>Contribuir a asegurar la generación y el uso efectivo de los recursos en salud mediante investigaciones de calidad en temas prioritarios de salud para el Instituto</t>
  </si>
  <si>
    <t>Contribuir a garantizar el respeto y protección de los derechos humanos, reducir la discriminación y la violencia contra las mujeres . mediante el fortalecimiento de capacidades, sensibilización y difusión de los derechos de la mujeres.</t>
  </si>
  <si>
    <t>Contribuir a construir una sociedad igualitaria donde exista acceso irrestricto al bienestar social mediante acciones que protejan el ejercicio de los derechos de todas las personas. mediante acciones de sensibilización y difusión en materia de derechos de las personas con discapacidad en Unidades Administrativas Desconcentradas del ISSSTE.</t>
  </si>
  <si>
    <t>Contribuir a consolidar las acciones de protección, promoción de la salud y prevención de enfermedades mediante la disminución de casos de enfermedades transmisibles y no transmisibles.</t>
  </si>
  <si>
    <t>Contribuir a asegurar el acceso efectivo a servicios de salud con calidad mediante la disminución de casos de enfermedades tratables no controladas y la mortalidad asociada a las mismas.</t>
  </si>
  <si>
    <t>Contribuir a salvaguardar los derechos de los trabajadores y personas en situación de vulnerabilidad y vigilar el cumplimiento de la normatividad laboral. mediante el otorgamiento de prestaciones económicas, sociales y culturales a los trabajadores del estado, pensionados y sus familiares</t>
  </si>
  <si>
    <t>Contribuir a impulsar un gobierno abierto que fomente la rendición de cuentas en la APF mediante la digitalización del patrimonio documental de México garantizando su conservación y facilitando así la difusión a través del acceso a la información pública de la población en general|</t>
  </si>
  <si>
    <t>Contribuir a desarrollar políticas integrales de población y migración, que contribuyan a la inclusión, la prosperidad y el ejercicio de derechos. mediante la mejora en las condiciones de atención a los migrantes y facilitar los flujos migratorios|</t>
  </si>
  <si>
    <t>Contribuir a garantizar el respeto y protección de los derechos humanos, reducir la discriminación y la violencia contra las mujeres . mediante la prevención y atención de la violencia contra las mujeres en los tres órdenes de Gobierno|</t>
  </si>
  <si>
    <t>Contribuir a mejorar las condiciones de seguridad y justicia . mediante la disminución de los delitos en el marco de las atribuciones de la Policía Federal.|</t>
  </si>
  <si>
    <t>Contribuir a mejorar las condiciones de seguridad y justicia . mediante la implementación de acciones que permitan reducir la presencia de incidencias suscitadas por las personas privadas de la libertad, para recuperar la dignidad humana y coadyuvar en el proceso de reinserción social|</t>
  </si>
  <si>
    <t>Contribuir a desarrollar políticas integrales de población y migración, que contribuyan a la inclusión, la prosperidad y el ejercicio de derechos. mediante la elaboración y promoción de información sociodemográfica, con el propósito de contribuir a la formulación y ejecución de los Planes y Programas de los tres órdenes de gobierno|</t>
  </si>
  <si>
    <t>Contribuir a promover y fortalecer la gobernabilidad democrática. mediante el fomento de un Estado de Derecho en beneficio de la sociedad.|</t>
  </si>
  <si>
    <t>Contribuir a mejorar las condiciones de seguridad y justicia . mediante la implementación de programas con prioridad nacional para el fortalecimiento de las instituciones de seguridad pública.|</t>
  </si>
  <si>
    <t>Contribuir a promover y fortalecer la gobernabilidad democrática. mediante la vinculación política e institucional permanentes entre el Poder Ejecutivo y el Poder Legislativo Federal, las Legislatura de las Entidades Federativas, Partidos y Asociaciones Políticas que coadyuven a generar consensos legislativos.|</t>
  </si>
  <si>
    <t>Contribuir a promover y fortalecer la gobernabilidad democrática. mediante acciones de atención para promover y vigilar el cumplimiento de las disposiciones constitucionales y legales en materia de culto público, iglesias, agrupaciones y asociaciones religiosas|</t>
  </si>
  <si>
    <t>Contribuir a garantizar el respeto y protección de los derechos humanos, reducir la discriminación y la violencia contra las mujeres . mediante la coordinación de las Dependencias y entidades de la Administración Pública Federal y la articulación con las Entidades Federativas.|</t>
  </si>
  <si>
    <t>Contribuir a garantizar el respeto y protección de los derechos humanos, reducir la discriminación y la violencia contra las mujeres . mediante la promoción de una cultura de la igualdad y no discriminación|</t>
  </si>
  <si>
    <t>Contribuir a garantizar el respeto y protección de los derechos humanos, reducir la discriminación y la violencia contra las mujeres . mediante el funcionamiento coordinado de las instituciones en la Administración Pública Federal y en los Sistemas Estatales de Protección|</t>
  </si>
  <si>
    <t>Contribuir a mejorar las condiciones de seguridad y justicia . mediante el uso de diversos mecanismos de coordinación y colaboración con las demás autoridades de los diferentes órdenes de gobierno.|</t>
  </si>
  <si>
    <t>Contribuir a mejorar las condiciones de seguridad y justicia . mediante la organización y participación de la ciudadanía|</t>
  </si>
  <si>
    <t>Contribuir a mejorar las condiciones de seguridad y justicia . mediante el fortalecimiento de las instituciones de seguridad pública municipales beneficiarias del subsidio FORTASEG, a través de la implementación de los Programas con Prioridad Nacional y subprogramas derivados.|</t>
  </si>
  <si>
    <t>Contribuir a mejorar las condiciones de seguridad y justicia . mediante el otorgamiento de subsidios a las Entidades Federativas para el establecimiento herramientas tecnológicas.|</t>
  </si>
  <si>
    <t>Contribuir a promover a México mediante la difusión de sus fortalezas y oportunidades en materia económica, turística y cultural. mediante actividades de difusión y capacitación en materia de diplomacia, política exterior y promoción, dirigidas a miembros del Servicio Exterior Mexicano, servidores públicos, y personas de interés.|</t>
  </si>
  <si>
    <t>Contribuir a ejercer una política fiscal responsable que fomente el desarrollo económico. mediante la atracción de inversión productiva para el crecimiento sostenible de las Zonas Económicas Especiales y sus áreas de influencia.|</t>
  </si>
  <si>
    <t>Contribuir a ejercer una política fiscal responsable que fomente el desarrollo económico. mediante mediante la atracción de inversión productiva para el crecimiento sostenible de las Zonas Económicas Especiales y sus áreas de influencia.|</t>
  </si>
  <si>
    <t>Contribuir a fomentar la inclusión, educación, competencia y transparencia de los sistemas financiero, asegurador y de pensiones para incrementar su penetración y cobertura, a la vez que mantengan su solidez y seguridad. mediante estrategias que impulsen y detonen el fortalecimiento del Sector de Ahorro y Crédito Popular y Cooperativo.|</t>
  </si>
  <si>
    <t>Contribuir a impulsar la productividad en el sector agroalimentario mediante inversión en capital físico, humano y tecnológico que garantice la seguridad alimentaria. mediante técnicos, profesionales e investigadores del sector agropecuario, acuícola y forestal egresados con calidad educativa.|</t>
  </si>
  <si>
    <t>Contribuir a impulsar la productividad en el sector agroalimentario mediante inversión en capital físico, humano y tecnológico que garantice la seguridad alimentaria. mediante la investigación y servicios que contribuyen al desarrollo del sector social y productivo del medio rural.|</t>
  </si>
  <si>
    <t>Contribuir a impulsar la productividad en el sector agroalimentario mediante inversión en capital físico, humano y tecnológico que garantice la seguridad alimentaria. mediante soluciones tecnológicas en los procesos productivos de los sectores acuícola, forestal, agrícola, pecuario y pesquero.|</t>
  </si>
  <si>
    <t>Contribuir a impulsar la productividad en el sector agroalimentario mediante inversión en capital físico, humano y tecnológico que garantice la seguridad alimentaria. mediante el cumplimiento satisfactorio de los objetivos y metas de los programas presupuestarios de la SAGARPA.|</t>
  </si>
  <si>
    <t>Contribuir a impulsar modelos de asociación que generen economías de escala y mayor valor agregado en el sector agroalimentario. mediante el incremento de la productividad en las Entidades Federativas|</t>
  </si>
  <si>
    <t>Contribuir a impulsar la productividad en el sector agroalimentario mediante inversión en capital físico, humano y tecnológico que garantice la seguridad alimentaria. mediante inversión en el desarrollo de capital físico, humano y tecnológico en las Unidades Económicas Rurales.|</t>
  </si>
  <si>
    <t>Contribuir a impulsar la productividad en el sector agroalimentario mediante inversión en capital físico, humano y tecnológico que garantice la seguridad alimentaria. mediante el aumento del valor de la producción de las Unidades Productivas Agrícolas.|</t>
  </si>
  <si>
    <t>Contribuir a impulsar la productividad en el sector agroalimentario mediante inversión en capital físico, humano y tecnológico que garantice la seguridad alimentaria. mediante el incremento de la productividad de las Unidades Económicas del Subsector Agroalimentario Ganadero.|</t>
  </si>
  <si>
    <t>Contribuir a impulsar la productividad en el sector agroalimentario mediante inversión en capital físico, humano y tecnológico que garantice la seguridad alimentaria. mediante el incremento de producción pesquera y acuícola|</t>
  </si>
  <si>
    <t>Contribuir a promover mayor certidumbre en la actividad agroalimentaria mediante mecanismos de administración de riesgos. mediante incentivos a la comercialización, promoción comercial y fomento a las exportaciones de productos agropecuarios y pesqueros.|</t>
  </si>
  <si>
    <t>Contribuir a promover mayor certidumbre en la actividad agroalimentaria mediante mecanismos de administración de riesgos. mediante la conservación y mejora de los estatus sanitarios en los estados, zonas o regiones donde se previenen y combaten plagas y enfermedades que afectan la agricultura, ganadería, acuacultura y pesca|</t>
  </si>
  <si>
    <t>Contribuir a impulsar la productividad en el sector agroalimentario mediante inversión en capital físico, humano y tecnológico que garantice la seguridad alimentaria. mediante el incremento de disponibilidad de alimentos de las Unidades Económicas Rurales conformadas por pequeños productores.|</t>
  </si>
  <si>
    <t>Contribuir a promover mayor certidumbre en la actividad agroalimentaria mediante mecanismos de administración de riesgos. mediante la disminución del riesgo de pérdida del patrimonio sanitario y de inocuidad en las regiones del país|</t>
  </si>
  <si>
    <t>Contribuir a impulsar la productividad en el sector agroalimentario mediante inversión en capital físico, humano y tecnológico que garantice la seguridad alimentaria. mediante tecnologías y/o conocimientos para atender las demandas estratégicas de los productores del sector agropecuario, acuícola y pesquero|</t>
  </si>
  <si>
    <t>Contribuir a impulsar la productividad en el sector agroalimentario mediante inversión en capital físico, humano y tecnológico que garantice la seguridad alimentaria. mediante el incremento de la producción de alimentos de origen animal para consumo humano.|</t>
  </si>
  <si>
    <t>Contribuir a impulsar la productividad en el sector agroalimentario mediante inversión en capital físico, humano y tecnológico que garantice la seguridad alimentaria. mediante esquemas de organización, producción y comercialización, así como la implementación de modelos tecnológicos de producción acuícola innovadores.|</t>
  </si>
  <si>
    <t>Contribuir a impulsar la productividad en el sector agroalimentario mediante inversión en capital físico, humano y tecnológico que garantice la seguridad alimentaria. mediante información estadística y geoespacial oficial del sector agroalimentario y agroindustrial que contribuya a la toma de decisiones.|</t>
  </si>
  <si>
    <t>Contribuir a ampliar la cobertura y el acceso a mejores servicios de comunicaciones en condiciones de competencia. mediante la entrega de servicios que disminuyan la brecha digital.|</t>
  </si>
  <si>
    <t>Contribuir a desarrollar integralmente y a largo plazo al sector con la creación y adaptación de tecnología y la generación de capacidades nacionales. mediante la concepción y adecuación de propuestas científico-metodológicas, actualización de normas, así como capacitación de personal que mejoren la calidad y seguridad de la infraestructura carretera, ferroviaria, aeroportuaria y marítimo portuaria.|</t>
  </si>
  <si>
    <t>Contribuir a desarrollar integralmente y a largo plazo al sector con la creación y adaptación de tecnología y la generación de capacidades nacionales. mediante E desarrollo de infraestructura, ciencia y tecnología espaciales|</t>
  </si>
  <si>
    <t>Contribuir a contar con servicios logísticos de transporte oportunos, eficientes y seguros que incrementen la competitividad y productividad de las actividades económicas. mediante la aplicación de exámenes psicofísico integrales, médicos en operación y toxicológicos al personal que conduce, opera y/o auxilia en los diversos modos de transporte federal y sus servicios auxiliares, considerando la edad promedio del autotransporte federal de carga, para coadyuvar en la disminución de accidentes en las vías generales de comunicación.|</t>
  </si>
  <si>
    <t>Contribuir a desarrollar una infraestructura de transporte y logística multimodal que genere costos competitivos, mejore la seguridad e impulse el desarrollo económico y social. mediante modos de transporte aéreo, ferroviario, marítimo y autotransporte que operan de manera segura.|</t>
  </si>
  <si>
    <t>Contribuir a ampliar la cobertura y el acceso a mejores servicios de comunicaciones en condiciones de competencia. mediante la ampliación de la cobertura en telecomunicaciones proporcionada por la Red Pública Compartida y el desarrollo de infraestructura que resulte de la promoción de inversiones|</t>
  </si>
  <si>
    <t>Contribuir a desarrollar una infraestructura de transporte y logística multimodal que genere costos competitivos, mejore la seguridad e impulse el desarrollo económico y social. mediante la realización de estudios y proyectos para la planeación, construcción, modernización, conservación y operación de la Red Carretera Federal, su auscultación y la verificación de calidad de las obras carreteras en ejecución.|</t>
  </si>
  <si>
    <t>Contribuir a ampliar la cobertura y el acceso a mejores servicios de comunicaciones en condiciones de competencia. mediante la implementación y consolidación del Sistema Satelital MEXSAT brindando comunicaciones seguras y que coadyuve a su vez a modernizar la Política Satelital para convertir a México en un actor relevante a nivel internacional|</t>
  </si>
  <si>
    <t>Contribuir a desarrollar una infraestructura de transporte y logística multimodal que genere costos competitivos, mejore la seguridad e impulse el desarrollo económico y social. mediante el cumplimiento eficaz de los objetivos del sector.|</t>
  </si>
  <si>
    <t>Contribuir a impulsar a emprendedores y fortalecer el desarrollo empresarial de las MIPYMES y los organismos del sector social de la economía. mediante servicios eficaces y oportunos de promoción, resolución local de trámites y asesorías, dirigidos a empresarias, empresarios y emprendedores en las representaciones federales de la Secretaría de Economía.|</t>
  </si>
  <si>
    <t>Contribuir a mejorar la gestión pública gubernamental en la APF mediante mediante la modernización de los equipos utilizados en el proceso de embarques de la sal|</t>
  </si>
  <si>
    <t>Contribuir a impulsar a emprendedores y fortalecer el desarrollo empresarial de las MIPYMES y los organismos del sector social de la economía. mediante el otorgamiento de servicios de microfinanzas con mejores condiciones a los y las microempresarias promoviendo la creación de unidades económicas y el incremento de la productividad de las ya existentes.|</t>
  </si>
  <si>
    <t>Contribuir a fortalecer la calidad y pertinencia de la educación media superior, superior y formación para el trabajo, a fin de que contribuyan al desarrollo de México mediante la formación de personas con alto sentido de responsabilidad social que participe productiva y competitivamente en el mercado laboral.|</t>
  </si>
  <si>
    <t>Contribuir a fortalecer la calidad y pertinencia de la educación media superior, superior y formación para el trabajo, a fin de que contribuyan al desarrollo de México mediante la continuidad en la prestación de los servicios que se brinda a los alumnos en los planteles de tipo medio superior para su atención y permanencia.|</t>
  </si>
  <si>
    <t>Contribuir a fortalecer la calidad y pertinencia de la educación media superior, superior y formación para el trabajo, a fin de que contribuyan al desarrollo de México mediante la incorporación del enfoque de competencias en los programas de formación proporcionados a los alumnos del bachillerato tecnológico, formación profesional y capacitación para el trabajo, que les permitan obtener una certificación de competencia laboral en sectores estratégicos.|</t>
  </si>
  <si>
    <t>Contribuir a fortalecer la calidad y pertinencia de la educación media superior, superior y formación para el trabajo, a fin de que contribuyan al desarrollo de México mediante la atención de la población matriculada en educación superior y posgrado con servicios educativos reconocidos por su calidad.|</t>
  </si>
  <si>
    <t>Contribuir a promover y difundir el arte y la cultura como recursos formativos privilegiados para impulsar la educación integral mediante la extensión de los beneficios de la cultura a la comunidad universitaria de la UNAM, UAM público en general de la Zona Metropolitana del Valle de México.|</t>
  </si>
  <si>
    <t>Contribuir a promover y difundir el arte y la cultura como recursos formativos privilegiados para impulsar la educación integral mediante mediante la producción y transmisión de programas en las señales de radio y televisión con contenido educativo, noticioso y/o informativo y periodístico, recreativo, de orientación y participación social, y para niños.|</t>
  </si>
  <si>
    <t>Contribuir a promover y difundir el arte y la cultura como recursos formativos privilegiados para impulsar la educación integral mediante una mayor disponibilidad de libros y materiales educativas y culturales de calidad, publicados con fines no necesariamente lucrativos y a precios comparativamente accesibles para la población matriculada en educación básica, media superior y superior.|</t>
  </si>
  <si>
    <t>Contribuir a fortalecer la práctica de actividades físicas y deportivas como un componente de la educación integral mediante los apoyos y servicios de mantenimiento a las instalaciones deportivas de la Comisión Nacional de Cultura Física y Deporte (CONADE) para la practica del deporte y el cumplimiento de las atribuciones en materia jurídico deportiva de la Comisión de Apelación y Arbitraje del Deporte (CAAD).|</t>
  </si>
  <si>
    <t>Contribuir a impulsar la educación científica y tecnológica como elemento indispensable para la transformación de México en una sociedad del conocimiento mediante la realización de proyectos de investigación que se vinculan con la generación del conocimiento y con los diversos sectores para resolver los problemas nacionales.|</t>
  </si>
  <si>
    <t>Contribuir a fortalecer la calidad y pertinencia de la educación media superior, superior y formación para el trabajo, a fin de que contribuyan al desarrollo de México mediante las acciones de acreditación del CONOCER a Entidades de Certificación y Evaluación de Competencias y Organismos Certificadores para que puedan emitir los certificados que faciliten la inserción en el mercado de trabajo y el desarrollo laboral de las personas.|</t>
  </si>
  <si>
    <t>Contribuir a fortalecer la calidad y pertinencia de la educación media superior, superior y formación para el trabajo, a fin de que contribuyan al desarrollo de México mediante una adecuada vigilancia del ejercicio profesional a través del registro de título y expedición de cédula profesional con efectos de patente, así como con autorización y registro de los colegios y federaciones de profesionistas.|</t>
  </si>
  <si>
    <t>Contribuir a asegurar la calidad de los aprendizajes en la educación básica y la formación integral de todos los grupos de la población mediante acciones de normalización y diseño para la ampliación, adecuación, modernización y conservación de la Infraestructura Física Educativa en todos los tipos educativos, de acuerdo a las necesidades de la comunidad escolar de las Entidades Federativas.|</t>
  </si>
  <si>
    <t>Contribuir a asegurar mayor cobertura, inclusión y equidad educativa entre todos los grupos de la población para la construcción de una sociedad más justa mediante la prestación de servicios educativos, a población de 15 años y más, destinados a reducir el rezago educativo.|</t>
  </si>
  <si>
    <t>Contribuir a asegurar mayor cobertura, inclusión y equidad educativa entre todos los grupos de la población para la construcción de una sociedad más justa mediante el desarrollo de una plataforma tecnológica única que contenga datos de centros, docentes y alumnos de los distintos niveles educativos.|</t>
  </si>
  <si>
    <t>Contribuir a asegurar mayor cobertura, inclusión y equidad educativa entre todos los grupos de la población para la construcción de una sociedad más justa mediante mediante el desarrollo de proyectos de inversión para la ampliación de la infraestructura educativa, de investigación y cultural.|</t>
  </si>
  <si>
    <t>Contribuir a asegurar mayor cobertura, inclusión y equidad educativa entre todos los grupos de la población para la construcción de una sociedad más justa mediante el fortalecimiento del Sistema Educativo Nacional a partir del diseño de la política educativa basado en procesos de planeación, seguimiento y mecanismos de coordinación articulados.|</t>
  </si>
  <si>
    <t>Contribuir a asegurar mayor cobertura, inclusión y equidad educativa entre todos los grupos de la población para la construcción de una sociedad más justa mediante la entrega de becas a estudiantes, personal académico y/o docente para el acceso, permanencia, egreso y/o superación académica en el Sistema Educativo Nacional.|</t>
  </si>
  <si>
    <t>Contribuir a asegurar mayor cobertura, inclusión y equidad educativa entre todos los grupos de la población para la construcción de una sociedad más justa mediante el apoyo a Instituciones de Educación Básica, Media Superior y Superior a fin de que cuenten con infraestructura adaptada, equipamiento, acciones de orientación y/o acciones de fortalecimiento que faciliten la atención de la población en contexto de vulnerabilidad, eliminando las barreras que limitan su acceso a los servicios educativos.|</t>
  </si>
  <si>
    <t>Contribuir a asegurar la calidad de los aprendizajes en la educación básica y la formación integral de todos los grupos de la población mediante programas de formación, proyectos de investigación, actualización académica y/o capacitación, dirigidos a profesores de tiempo completo, personal docente con funciones de docencia, dirección, supervisión o asesoría técnico pedagógica, que les permita fortalecer el perfil necesario para el desempeño de sus funciones.|</t>
  </si>
  <si>
    <t>Contribuir a fortalecer la calidad y pertinencia de la educación media superior, superior y formación para el trabajo, a fin de que contribuyan al desarrollo de México mediante el mejoramiento de la calidad de la educación impartida por las Instituciones de Educación Superior Públicas.|Contribuir a fortalecer la calidad y pertinencia de la educación media superior, superior y formación para el trabajo, a fin de que contribuyan al desarrollo de México mediante Contribuir a asegurar la calidad de los aprendizajes en la educación básica y la formación integral de todos los grupos de la población, mediante la implementación de contenidos curriculares autónomos y acciones de fortalecimiento académico y/o didáctico que permita consolidar los objetivos curriculares del Nuevo Modelo Educativo en las escuelas públicas de educación básica.</t>
  </si>
  <si>
    <t>Contribuir a fortalecer la práctica de actividades físicas y deportivas como un componente de la educación integral mediante estrategias que impulsen la masificación de la actividad física y el deporte social, y que promuevan la excelencia en el deporte de alto rendimiento.|</t>
  </si>
  <si>
    <t>Contribuir a asegurar la calidad de los aprendizajes en la educación básica y la formación integral de todos los grupos de la población mediante el fortalecimiento de los procesos de enseñanza y aprendizaje del idioma inglés en las escuelas públicas de educación básica.|</t>
  </si>
  <si>
    <t>Contribuir a asegurar la calidad de los aprendizajes en la educación básica y la formación integral de todos los grupos de la población mediante la implementación de estrategias que mejoren la convivencia escolar para prevenir situaciones de acoso escolar.|</t>
  </si>
  <si>
    <t>Contribuir a asegurar mayor cobertura, inclusión y equidad educativa entre todos los grupos de la población para la construcción de una sociedad más justa mediante el apoyo a los organismos descentralizados estatales para la prestación de los servicios de educación media superior, superior y formación para el trabajo.|</t>
  </si>
  <si>
    <t>Contribuir a asegurar mayor cobertura, inclusión y equidad educativa entre todos los grupos de la población para la construcción de una sociedad más justa mediante el fortalecimiento y ampliación de los servicios de educación inicial|</t>
  </si>
  <si>
    <t>Contribuir a fortalecer la calidad y pertinencia de la educación media superior, superior y formación para el trabajo, a fin de que contribuyan al desarrollo de México mediante mediante el otorgamiento de recursos a las Universidades Públicas Estatales (UPES) destinados a incentivar un desempeño docente de los profesores de tiempo completo que coadyuve a que a los estudiantes adquieran conocimientos y desarrollen capacidades y destrezas necesarias para su vida profesional.|</t>
  </si>
  <si>
    <t>Contribuir a asegurar la calidad de los aprendizajes en la educación básica y la formación integral de todos los grupos de la población mediante el desarrollo de habilidades digitales en alumnos y alumnas de escuelas primarias públicas en México para mejorar las competencias de aprendizaje en el alumnado.|</t>
  </si>
  <si>
    <t>Contribuir a asegurar mayor cobertura, inclusión y equidad educativa entre todos los grupos de la población para la construcción de una sociedad más justa mediante el fortalecimiento de proyectos de autonomía de gestión y ampliación de la escala de operación de los servicios educativos de las instituciones públicas de educación media superior.|</t>
  </si>
  <si>
    <t>Contribuir a asegurar mayor cobertura, inclusión y equidad educativa entre todos los grupos de la población para la construcción de una sociedad más justa mediante el apoyo a través de subsidios a los Centros y Organizaciones y de la sociedad civil, así como las Entidades Federativas vinculados a la educación para complementar la operación de los servicios educativos.|</t>
  </si>
  <si>
    <t>Contribuir a asegurar mayor cobertura, inclusión y equidad educativa entre todos los grupos de la población para la construcción de una sociedad más justa mediante el ahorro de las Universidades Públicas Estatales para pensiones y jubilaciones de las UPE.|</t>
  </si>
  <si>
    <t>Contribuir a asegurar la calidad de los aprendizajes en la educación básica y la formación integral de todos los grupos de la población mediante el fortalecimiento de la autonomía de gestión de las comunidades escolares, la dotación de equipamiento y conectividad a las escuelas para el desarrollo de habilidades digitales y el pensamiento computacional, que permita mejorar la prestación del servicio educativo.|</t>
  </si>
  <si>
    <t>Contribuir a asegurar la generación y el uso efectivo de los recursos en salud mediante el desarrollo de competencias técnico-médicas y de gestión de los profesionales de la salud de acuerdo con las necesidades de salud de la población|</t>
  </si>
  <si>
    <t>Contribuir a asegurar la generación y el uso efectivo de los recursos en salud mediante el desarrollo de la investigación científica para generar conocimiento que mejore el bienestar y o resuelva problemas de salud de la población|</t>
  </si>
  <si>
    <t>Contribuir a cerrar las brechas existentes en salud entre diferentes grupos sociales y regiones del país mediante el acceso a servicios de integración social, recreación, capacitación y rehabilitación de procesos discapacitantes.|</t>
  </si>
  <si>
    <t>Contribuir a cerrar las brechas existentes en salud entre diferentes grupos sociales y regiones del país mediante la atención, protección y restitución de los derechos de niñas, niños y adolescentes|</t>
  </si>
  <si>
    <t>Contribuir a cerrar las brechas existentes en salud entre diferentes grupos sociales y regiones del país mediante acciones de salud materna, sexual y reproductiva, prevención y atención de la violencia contra las mujeres y de la discriminación por género.|</t>
  </si>
  <si>
    <t>Contribuir a cerrar las brechas existentes en salud entre diferentes grupos sociales y regiones del país mediante el acceso a medios que permitan la inclusión social de las personas con discapacidad (*)|</t>
  </si>
  <si>
    <t>Contribuir a asegurar el acceso efectivo a servicios de salud con calidad mediante el otorgamiento de servicios de atención primaria a la salud a través de unidades médicas móviles.|</t>
  </si>
  <si>
    <t>Contribuir a asegurar el acceso efectivo a servicios de salud con calidad mediante la consolidación de una cultura de la calidad en los establecimientos beneficiados por el programa en las instituciones públicas del sector salud para la implantación de iniciativas de mejora continua de los servicios de salud focalizadas en los problemas prioritarios de salud.|</t>
  </si>
  <si>
    <t>Contribuir a cerrar las brechas existentes en salud entre diferentes grupos sociales y regiones del país mediante la articulación de poblaciones para la mejora de sus condiciones sociales de vida en situación de marginación|</t>
  </si>
  <si>
    <t>Contribuir a cerrar las brechas existentes en salud entre diferentes grupos sociales y regiones del país mediante alternativas de accesos de recursos o medios para mitigar su situación de vulnerabilidad|</t>
  </si>
  <si>
    <t>Contribuir a consolidar las acciones de protección, promoción de la salud y prevención de enfermedades mediante la detección, diagnóstico, tratamiento y control de la obesidad, en la población de 5 años y más de edad.|</t>
  </si>
  <si>
    <t>Contribuir a consolidar las acciones de protección, promoción de la salud y prevención de enfermedades mediante el ingreso a tratamiento oportuno y específico de casos nuevos de enfermedades infecciosas y transmisibles que están bajo la responsabilidad del Centro Nacional de Programas Preventivos y Control de Enfermedades (CENAPRECE) como son: Tuberculosis, lepra, dengue, paludismo, chagas, leshmaniasis, picadura de alacrán, mordedura por perro y otras especies, en apoyo a las poblaciones vulnerables de las entidades federativas.|</t>
  </si>
  <si>
    <t>Contribuir a asegurar el acceso efectivo a servicios de salud con calidad mediante previsiones que permitan mantener la homologación salarial de los trabajadores de la salud, contratados en las entidades federativas y validados por las subcomisiones estatales, referente al personal regularizado y formalizado.|</t>
  </si>
  <si>
    <t>Contribuir a emplear el Poder Naval de la Federación contribuyendo a la permanencia del Estado Mexicano, la paz, independencia y Soberanía Nacional. mediante el ejercicio de la Autoridad Marítima Nacional|</t>
  </si>
  <si>
    <t>Contribuir a conservar la paz laboral, así como fortalecer la conciliación, procuración e impartición de justicia laboral. mediante la resolución de los conflictos de trabajo de competencia federal que se susciten entre trabajadores y patrones, derivados de las relaciones de trabajo o de hechos íntimamente relacionados con ellas.|</t>
  </si>
  <si>
    <t>Contribuir a salvaguardar los derechos de los trabajadores y personas en situación de vulnerabilidad y vigilar el cumplimiento de la normatividad laboral. mediante la promoción del trabajo digno o decente en los centros de trabajo.|</t>
  </si>
  <si>
    <t>Contribuir a impulsar el empleo de calidad e intermediar en el mercado laboral para favorecer la empleabilidad, la protección social y la ocupación productiva: mediante políticas activas de empleo (El Programa establece como políticas activas de empleo aquellas que otorgan a buscadores de empleo apoyos económicos y en especie para la capacitación, la ocupación por cuenta propia y la movilidad laboral, y por servicios de vinculación laboral los servicios públicos gratuitos que orientan a buscadores de empleo y empleadores)|</t>
  </si>
  <si>
    <t>Contribuir a fomentar el desarrollo de los núcleos agrarios mediante acciones en materia de cohesión territorial, productividad, suelo, vivienda rural y gobernabilidad. mediante el seguimiento de las expropiaciones por causa de interés público de las tierras ejidales y comunales.|</t>
  </si>
  <si>
    <t>Contribuir a promover el ordenamiento y la planeación territorial como articuladores del bienestar de las personas y el uso eficiente del suelo. mediante procesos de actualización de la información registral, catastral y documental de la propiedad social y modernización de los sistemas institucionales, para la atención oportuna de los usuarios.|</t>
  </si>
  <si>
    <t>Contribuir a promover el ordenamiento y la planeación territorial como articuladores del bienestar de las personas y el uso eficiente del suelo. mediante el fortalecimiento de la capacidad institucional de las unidades administrativas, para la implementación de la política de Desarrollo Agrario, Territorial y Urbano.|</t>
  </si>
  <si>
    <t>Contribuir a fomentar el acceso a la vivienda mediante soluciones habitacionales bien ubicadas, dignas y de acuerdo a estándares de calidad internacional. mediante el otorgamiento de subsidios para la disminución y prevención del rezago habitacional.|</t>
  </si>
  <si>
    <t>Contribuir a promover el ordenamiento y la planeación territorial como articuladores del bienestar de las personas y el uso eficiente del suelo. mediante el otorgamiento de apoyos económicos para regularizar los hogares poseedores de lotes ubicados en asentamientos humanos irregulares .|</t>
  </si>
  <si>
    <t>Contribuir a incentivar el crecimiento ordenado de los asentamientos humanos, los centros de población y las zonas metropolitanas. mediante acciones relacionadas con la prevención y mitigación de riesgos, y de ordenamiento territorial; como herramientas para mejorar las condiciones de vida de la población en relación a su entorno.|</t>
  </si>
  <si>
    <t>Contribuir a consolidar ciudades compactas, productivas, competitivas, incluyentes y sustentables, que faciliten la movilidad y eleven la calidad de vida de sus habitantes. mediante la mejora de las condiciones de habitabilidad de los hogares que se ubican en las zonas de actuación del Programa.|</t>
  </si>
  <si>
    <t>Contribuir a fomentar el acceso a la vivienda mediante soluciones habitacionales bien ubicadas, dignas y de acuerdo a estándares de calidad internacional. mediante el otorgamiento de subsidios para acciones de vivienda|</t>
  </si>
  <si>
    <t>Contribuir a promover el ordenamiento y la planeación territorial como articuladores del bienestar de las personas y el uso eficiente del suelo. mediante instituciones registrales y catastrales modernizadas, eficientes y eficaces que generan información de la propiedad inmobiliaria vinculada y de calidad que brinde certeza jurídica y sirva de soporte a las políticas públicas.|</t>
  </si>
  <si>
    <t>Contribuir a fortalecer la gestión integral y sustentable del agua, garantizando su acceso a la población y a los ecosistemas. mediante la integración y actualización de la información hidrológica, de calidad del agua, meteorológica, climatológica y de infraestructura hidráulica del territorio nacional|</t>
  </si>
  <si>
    <t>Contribuir a detener y revertir la pérdida de capital natural y la contaminación del agua, aire y suelo. mediante la protección de la superficie forestal.|</t>
  </si>
  <si>
    <t>Contribuir a desarrollar, promover y aplicar instrumentos de política, información investigación, educación, capacitación, participación y derechos humanos para fortalecer la gobernanza ambiental. mediante la generación de conocimiento e información científica y tecnológica en las materias de investigación del Instituto Nacional de Ecología y Cambio Climático.|</t>
  </si>
  <si>
    <t>Contribuir a fortalecer la gestión integral y sustentable del agua, garantizando su acceso a la población y a los ecosistemas. mediante la administración de las aguas nacionales y sus bienes públicos inherentes bajo criterios económicos, sociales y ambientales|</t>
  </si>
  <si>
    <t>Contribuir a incrementar la resiliencia a efectos del cambio climático y disminuir las emisiones de compuestos y gases de efecto invernadero. mediante la infraestructura hidráulica de protección en las cuencas, centros de población y áreas productivas.|</t>
  </si>
  <si>
    <t>Contribuir a incrementar la resiliencia a efectos del cambio climático y disminuir las emisiones de compuestos y gases de efecto invernadero. mediante el fortalecimiento de la infraestructura básica para impulsar el desarrollo de condiciones habilitadoras para la protección, conservación, restauración y aprovechamiento sustentable de los recursos forestal.|</t>
  </si>
  <si>
    <t>Contribuir a fortalecer la gestión integral y sustentable del agua, garantizando su acceso a la población y a los ecosistemas. mediante instrumentos de planeación, gestión, conducción, seguimiento y evaluación de las políticas hídricas|</t>
  </si>
  <si>
    <t>Contribuir a desarrollar, promover y aplicar instrumentos de política, información investigación, educación, capacitación, participación y derechos humanos para fortalecer la gobernanza ambiental. mediante la coordinación de acciones entre las diferentes unidades responsables del sector ambiental|</t>
  </si>
  <si>
    <t>Contribuir a fortalecer la gestión integral y sustentable del agua, garantizando su acceso a la población y a los ecosistemas. mediante el incremento de la cobertura de los servicios de agua potable, alcantarillado y tratamiento de aguas residuales.|</t>
  </si>
  <si>
    <t>Contribuir a fortalecer la gestión integral y sustentable del agua, garantizando su acceso a la población y a los ecosistemas. mediante la aportación de recursos para realizar obras hidráulicas necesarias para el abastecimiento de agua potable, drenaje y saneamiento en el Valle de México.|</t>
  </si>
  <si>
    <t>Contribuir a detener y revertir la pérdida de capital natural y la contaminación del agua, aire y suelo. mediante la asignación de recursos provenientes del pago de derechos de descargas a los beneficiarios con Sistemas de Saneamiento de Aguas Residuales.|</t>
  </si>
  <si>
    <t>Contribuir a detener y revertir la pérdida de capital natural y la contaminación del agua, aire y suelo. mediante La creación de capacidad instalada para el manejo integral de los residuos sólidos en el país.|</t>
  </si>
  <si>
    <t>Contribuir a recuperar la funcionalidad de cuencas y paisajes a través de la conservación, restauración y aprovechamiento sustentablemente del patrimonio natural. mediante el fortalecimiento de las Áreas Naturales Protegidas de competencia federal|</t>
  </si>
  <si>
    <t>Contribuir a lograr una procuración de justicia eficaz y eficiente. mediante las consignaciones de averiguaciones previas y carpetas de investigación terminadas por criterios de oportunidad, soluciones alternas, juicio abreviado, oral y NEAP en delitos del orden federal.|</t>
  </si>
  <si>
    <t>Contribuir a lograr una procuración de justicia eficaz y eficiente. mediante las consignaciones de averiguaciones previas y las terminaciones de carpetas de investigación por parte de la Subprocuraduría Especializada en Investigación de Delincuencia Organizada.|</t>
  </si>
  <si>
    <t>Contribuir a asegurar la implementación en tiempo y forma del Sistema de Justicia Penal Acusatorio. mediante el impulso a los medios alternativos de terminación del proceso penal.|</t>
  </si>
  <si>
    <t>Contribuir a lograr una procuración de justicia eficaz y eficiente. mediante la resolución de expedientes de averiguaciones previas y carpetas de investigación en delitos federales de carácter especial en el Sistema Inquisitivo Mixto y en el Sistema Procesal Penal Acusatorio.|</t>
  </si>
  <si>
    <t>Contribuir a lograr una procuración de justicia eficaz y eficiente. mediante la defensa de los intereses jurídicos de la Federación.|</t>
  </si>
  <si>
    <t>Contribuir a fortalecer la confianza ciudadana en las instituciones de Procuración de Justicia. mediante la promoción y protección del respeto a los derechos humanos en la actuación de la Procuraduría General de la República.|</t>
  </si>
  <si>
    <t>Contribuir a lograr una procuración de justicia eficaz y eficiente. mediante la investigación y difusión de conocimientos generados por los Investigadores del Instituto en materia de ciencias penales.|</t>
  </si>
  <si>
    <t>Contribuir a reducir la impunidad. mediante las consignaciones de averiguaciones previas y la terminación de carpetas de investigación por parte de la Fiscalía Especializada para la Atención de Delitos Electorales.|</t>
  </si>
  <si>
    <t>Contribuir a reducir la impunidad. mediante la investigación de posibles conductas ilícitas por parte de servidores(as) públicos(as) de la Institución y las terminaciones de carpetas de investigación por parte de la Visitaduría General.|</t>
  </si>
  <si>
    <t>Contribuir a fortalecer la seguridad operativa, actividades de apoyo, conocimiento, capacitación, financiamiento y proveeduría en las distintas industrias energéticas nacionales. mediante la maximización de la generación de valor de los procesos de exploración, producción, transformación de hidrocarburos, distribución y logística a través de la aplicación de tecnologías innovadoras y competitivas.|</t>
  </si>
  <si>
    <t>Contribuir a ampliar la utilización de fuentes de energía limpias y renovables, promoviendo la eficiencia energética y la responsabilidad social y ambiental. mediante la investigación y el desarrollo tecnológico, en materia nuclear y eléctrica|</t>
  </si>
  <si>
    <t>Contribuir a fortalecer la seguridad operativa, actividades de apoyo, conocimiento, capacitación, financiamiento y proveeduría en las distintas industrias energéticas nacionales. mediante la integración de documentos e instrumentos de planeación y de seguimiento de política energética, que permitan analizar y prever las condiciones futuras de la oferta y demanda de energía, para lograr así abastecer de energía al país con precios competitivos, calidad y eficiencia a lo largo de la cadena productiva.|</t>
  </si>
  <si>
    <t>Contribuir a optimizar la operación y expansión de infraestructura eléctrica nacional. mediante la evaluación, autorización, inspección, supervisión, seguimiento y análisis del Sistema Eléctrico Nacional.|</t>
  </si>
  <si>
    <t>Contribuir a construir una sociedad igualitaria donde exista acceso irrestricto al bienestar social mediante acciones que protejan el ejercicio de los derechos de todas las personas. mediante la atención preferente en materia de asesoría jurídica, salud, e igualdad de oportunidades en el acceso al trabajo a las personas adultas mayores.|</t>
  </si>
  <si>
    <t>Contribuir a construir una sociedad igualitaria donde exista acceso irrestricto al bienestar social mediante acciones que protejan el ejercicio de los derechos de todas las personas. mediante la coordinación de los actores sociales en políticas o acciones para consolidar la incorporación equitativa de las personas jóvenes en los procesos de desarrollo.|</t>
  </si>
  <si>
    <t>Contribuir a fortalecer el cumplimiento efectivo de los derechos sociales que potencien las capacidades de las personas en situación de pobreza, a través de acciones que incidan positivamente en la alimentación, la salud y la educación. mediante mediante la conducción eficaz de la Política Nacional de Desarrollo Social, diseñando y coordinado políticas, estrategias y programas orientados al cumplimiento efectivo de los derechos sociales.|</t>
  </si>
  <si>
    <t>Contribuir a fortalecer el cumplimiento efectivo de los derechos sociales que potencien las capacidades de las personas en situación de pobreza, a través de acciones que incidan positivamente en la alimentación, la salud y la educación. mediante la ejecución de funciones y procesos sustantivos de manera eficaz por parte de las diferentes áreas de la SEDESOL, basadas en evidencia sólida, en favor del cumplimiento de los objetivos de la política de desarrollo social.|</t>
  </si>
  <si>
    <t>Contribuir a mejorar el ingreso de las personas en situación de pobreza mediante el apoyo y desarrollo de proyectos productivos. mediante la inclusión productiva y financiera en el Sector Social de la Economía.|</t>
  </si>
  <si>
    <t>Contribuir a fortalecer el cumplimiento efectivo de los derechos sociales que potencien las capacidades de las personas en situación de pobreza, a través de acciones que incidan positivamente en la alimentación, la salud y la educación. mediante el acceso a la alimentación|</t>
  </si>
  <si>
    <t>Contribuir a fortalecer el cumplimiento efectivo de los derechos sociales que potencien las capacidades de las personas en situación de pobreza, a través de acciones que incidan positivamente en la alimentación, la salud y la educación. mediante la mejora de la seguridad alimentaria de la población en localidades con cobertura de tiendas Diconsa.|</t>
  </si>
  <si>
    <t>Contribuir a mejorar el ingreso de las personas en situación de pobreza mediante el apoyo y desarrollo de proyectos productivos. mediante acciones dirigidas a la consolidación de los proyectos artesanales.|</t>
  </si>
  <si>
    <t>Contribuir a fortalecer la participación social para impulsar el desarrollo comunitario a través de esquemas de inclusión productiva y cohesión social. mediante la inversión complementaria de recursos y participación comunitaria e intergubernamental.|</t>
  </si>
  <si>
    <t>Contribuir a fortalecer el cumplimiento efectivo de los derechos sociales que potencien las capacidades de las personas en situación de pobreza, a través de acciones que incidan positivamente en la alimentación, la salud y la educación. mediante la reducción de las condiciones de vulnerabilidad que enfrenta la población jornalera agrícola.|</t>
  </si>
  <si>
    <t>Contribuir a fortalecer la participación social para impulsar el desarrollo comunitario a través de esquemas de inclusión productiva y cohesión social. mediante el fortalecimiento de los actores sociales.|</t>
  </si>
  <si>
    <t>Contribuir a construir una sociedad igualitaria donde exista acceso irrestricto al bienestar social mediante acciones que protejan el ejercicio de los derechos de todas las personas. mediante acciones que protejan el ejercicio de los derechos de todas las personas mediante acciones de prevención y atención dirigidas a disminuir la violencia contra las mujeres.|</t>
  </si>
  <si>
    <t>Contribuir a dotar de esquemas de seguridad social que protejan el bienestar socioeconómico de la población en situación de carencia o pobreza. mediante el mejoramiento de las condiciones de acceso y permanencia en el mercado laboral de las madres, padres solos y tutores que buscan empleo, trabajan o estudian y acceden a los servicios de cuidado y atención infantil.|</t>
  </si>
  <si>
    <t>Contribuir a dotar de esquemas de seguridad social que protejan el bienestar socioeconómico de la población en situación de carencia o pobreza. mediante la mejora en el bienestar económico y social de la población adulta mayor de 65 años de edad o más que no reciba una pensión o jubilación de tipo contributivo superior a $1,092 pesos mensuales.|</t>
  </si>
  <si>
    <t>Contribuir a dotar de esquemas de seguridad social que protejan el bienestar socioeconómico de la población en situación de carencia o pobreza. mediante la incorporación de Familias con jefatura femenina en condición de pobreza, vulnerabilidad por carencias sociales o vulnerabilidad por ingresos a un seguro de vida|</t>
  </si>
  <si>
    <t>Contribuir a fortalecer el cumplimiento efectivo de los derechos sociales que potencien las capacidades de las personas en situación de pobreza, a través de acciones que incidan positivamente en la alimentación, la salud y la educación. mediante la reducción de la inseguridad alimentaria.|</t>
  </si>
  <si>
    <t>Contribuir a fortalecer las ventajas competitivas de la oferta turística. mediante la atención de proyectos que fortalecen la actividad turística en los municipios y o localidades.|</t>
  </si>
  <si>
    <t>Contribuir a ejercer una política fiscal responsable que fomente el desarrollo económico. mediante La autorización de recursos para la reconstrucción de la infraestructura dañada por desastres naturales. Para restablecer las condiciones de vida de las personas afectadas por la materialización de un desastre natural|</t>
  </si>
  <si>
    <t>Contribuir a ejercer una política fiscal responsable que fomente el desarrollo económico. mediante la mitigación de los riesgos causados por desastres naturales|</t>
  </si>
  <si>
    <t>Contribuir a impulsar el fortalecimiento del federalismo fiscal para que las Entidades Federativas y Municipios puedan lograr y preservar el equilibrio de sus finanzas públicas. mediante a través del apoyo económico en infraestructura pública y su equipamiento enfocadas a proyectos de inversión en salud, educación, e infraestructura carretera, hidráulica y eléctrica.|</t>
  </si>
  <si>
    <t>Contribuir a ejercer una política fiscal responsable que fomente el desarrollo económico. mediante la transferencia de recursos a entidades federativas afectadas por fenómenos migratorios y que son beneficiadas del Fondo.|</t>
  </si>
  <si>
    <t>Contribuir a impulsar el fortalecimiento del federalismo fiscal para que las Entidades Federativas y Municipios puedan lograr y preservar el equilibrio de sus finanzas públicas. mediante el incremento de infraestructura con obras viales y de servicios básicos en las Zonas Metropolitanas.|</t>
  </si>
  <si>
    <t>Contribuir a asegurar la calidad de los aprendizajes en la educación básica y la formación integral de todos los grupos de la población mediante la atención de alumnos de Educación Básica en la Ciudad de México, en todos sus niveles y modalidades.|</t>
  </si>
  <si>
    <t>Contribuir a fortalecer la calidad y pertinencia de la educación media superior, superior y formación para el trabajo, a fin de que contribuyan al desarrollo de México mediante la certificación del total de programas de estudio de educación normal valorados por los Comités Interinstitucionales para la Evaluación de la Educación Superior (CIIES).|</t>
  </si>
  <si>
    <t>Contribuir a asegurar mayor cobertura, inclusión y equidad educativa entre todos los grupos de la población para la construcción de una sociedad más justa mediante la entrega de becas escolares a alumnos de educación básica en la Ciudad de México.|</t>
  </si>
  <si>
    <t>Contribuir a no Aplica mediante Contribuir al acceso de los justiciables mediante un sistema de justicia fiscal y administrativa eficaz|</t>
  </si>
  <si>
    <t>Contribuir a asegurar la calidad de los aprendizajes en la educación básica y la formación integral de todos los grupos de la población mediante el fortalecimiento de la infraestructura física de las escuelas de tipo básico.|</t>
  </si>
  <si>
    <t>Contribuir a [Sin Objetivo] mediante Contribuir al respeto de los derechos humanos mediante la prestación de servicios de atención y promoción en favor de las personas en contexto de migración|</t>
  </si>
  <si>
    <t>Contribuir a [Sin Objetivo] mediante Contribuir a la protección de los derechos humanos mediante la atención a víctimas del delito y/o de violaciones a los derechos humanos|</t>
  </si>
  <si>
    <t>Contribuir a [Sin Objetivo] mediante Contribuir a la protección de los derechos humanos de las personas desaparecidas y no localizadas por acciones u omisiones de las autoridades, mediante la atención y seguimiento de los expedientes registrados|</t>
  </si>
  <si>
    <t>Contribuir a [Sin Objetivo] mediante Contribuir a garantizar la protección de los derechos humanos y la prevención de la tortura en los lugares de detención e internamientos mediante la identificación de medidas que deben ser implementadas por las autoridades para mejorar el trato y las condiciones en que se encuentran las personas privadas de su libertad.|</t>
  </si>
  <si>
    <t>Contribuir a [Sin Objetivo] mediante Contribuir al respeto de los derechos humanos de las niñas, niños y adolescentes mediante servicios de promoción y divulgación en la materia|</t>
  </si>
  <si>
    <t>Contribuir a [Sin Objetivo] mediante Contribuir a la igualdad sustantiva entre mujeres y hombres mediante la observancia de la política nacional en la materia y la promoción de los derechos humanos de las mujeres.|</t>
  </si>
  <si>
    <t>Contribuir a [Sin Objetivo] mediante Contribuir al respeto de los derechos humanos mediante servicios de atención y promoción en materia de agravios a periodistas y defensores civiles|</t>
  </si>
  <si>
    <t>Contribuir a [Sin Objetivo] mediante Contribuir al conocimiento y aplicación del Derecho Internacional de los Derechos Humanos mediante la promoción y difusión que para tal efecto realiza la CNDH|</t>
  </si>
  <si>
    <t>Contribuir a [Sin Objetivo] mediante Contribuir a la consolidación de una cultura preventiva y de protección de los derechos humanos de las personas indígenas mediante servicios de orientación y promoción|</t>
  </si>
  <si>
    <t>Contribuir a [Sin Objetivo] mediante Contribuir a la observancia de derechos humanos de las personas privadas de la libertad en centros penitenciarios del país mediante la emisión del diagnóstico anual y los pronunciamientos tendentes a impulsar políticas públicas en la materia.|</t>
  </si>
  <si>
    <t>Contribuir a [Sin Objetivo] mediante Contribuir al respeto de los derechos humanos de las y los jóvenes, las personas mayores y las familias mediante servicios de promoción y divulgación en la materia|</t>
  </si>
  <si>
    <t>Contribuir a [Sin Objetivo] mediante Contribuir al respeto de los derechos humanos mediante servicios de atención y promoción en materia de trata de personas|</t>
  </si>
  <si>
    <t>Contribuir a [Sin Objetivo] mediante Contribuir al respeto de los derechos humanos a través de la promoción, observancia y divulgación de los derechos humanos de las personas y grupos vulnerables en instituciones y empresas del Estado y empresas privadas.|</t>
  </si>
  <si>
    <t>Contribuir a [Sin Objetivo] mediante Contribuir al desarrollo institucional mediante la planeación, el análisis anticipativo y el diseño de estrategias que impulsan la prevención y protección de los derechos humanos|</t>
  </si>
  <si>
    <t>Contribuir a impulsar la educación científica y tecnológica como elemento indispensable para la transformación de México en una sociedad del conocimiento mediante el hecho de que los Programas Presupuestarios de CONACYT cuentan con un diseño, monitoreo y resultados adecuados.|</t>
  </si>
  <si>
    <t>Contribuir a impulsar la educación científica y tecnológica como elemento indispensable para la transformación de México en una sociedad del conocimiento mediante la generación de artículos científicos de calidad por los miembros del Sistema Nacional de Investigadores.|</t>
  </si>
  <si>
    <t>Contribuir a impulsar la educación científica y tecnológica como elemento indispensable para la transformación de México en una sociedad del conocimiento mediante la generación de capacidades en ciencia, tecnología e innovación de los Sectores Administrativos de la Administración Pública Federal (APF) que permiten cumplir sus objetivos.|</t>
  </si>
  <si>
    <t>Contribuir a impulsar la educación científica y tecnológica como elemento indispensable para la transformación de México en una sociedad del conocimiento mediante la generación de conocimiento científico de nivel internacional|</t>
  </si>
  <si>
    <t>Contribuir a impulsar la educación científica y tecnológica como elemento indispensable para la transformación de México en una sociedad del conocimiento mediante la generación de capacidades en ciencia, tecnología e innovación de los Sistemas Locales y Regionales de Ciencia, Tecnología e Innovación que permiten cumplir sus objetivos.|</t>
  </si>
  <si>
    <t>Contribuir a impulsar la educación científica y tecnológica como elemento indispensable para la transformación de México en una sociedad del conocimiento mediante el logro de un mayor grado de maduración tecnológica de los proyectos de Investigación y Desarrollo Tecnológico de las empresas constituidas legalmente en México.|</t>
  </si>
  <si>
    <t>Contribuir a optimizar la capacidad productiva y de transformación de hidrocarburos, asegurando procesos eficientes y competitivos. mediante la mejora continua del marco regulatorio, para que sea eficiente y confiable y propicie la inversión y el crecimiento económico.|</t>
  </si>
  <si>
    <t>Contribuir a optimizar la capacidad productiva y de transformación de hidrocarburos, asegurando procesos eficientes y competitivos. mediante la administración técnica de las Asignaciones y Contratos formalizados para la Exploración y Extracción de Hidrocarburos derivados de las Licitaciones celebradas conforme al Plan Quinquenal de Licitaciones para la Exploración y Extracción de Hidrocarburos 2015 %u2013 2019.|</t>
  </si>
  <si>
    <t>Contribuir a impulsar un gobierno abierto que fomente la rendición de cuentas en la APF mediante el ejercicio del derecho a la información de las y los mexicanos a través de los servicios prestados por Notimex en México y el extranjero.|</t>
  </si>
  <si>
    <t>Contribuir a varios objetivos mediante un servicio de radiodifusión, estaciones transmisoras y contenido audiovisual, sin fines de lucro con cobertura nacional asegurando el acceso al mayor número de personas en cada una de las entidades federativas.|</t>
  </si>
  <si>
    <t>Contribuir a preservar y fortalecer la cultura de los Pueblos Indígenas reconociendo su carácter de patrimonio nacional mediante la instrumentación de política pública que fomentan el bienestar de los pueblos y comunidades indígenas.|</t>
  </si>
  <si>
    <t>Contribuir a varios objetivos mediante contribuir a alcanzar la igualdad sustantiva entre mujeres y hombres y propiciar un cambio cultural respetuoso de los derechos de las mujeres.|</t>
  </si>
  <si>
    <t>Contribuir a mejorar el ingreso monetario y no monetario de la población indígena a través del impulso a proyectos productivos mediante la consolidación de los mismos.|</t>
  </si>
  <si>
    <t>Contribuir a impulsar la educación y la investigación artística y cultural mediante a atención a un mayor número de estudiantes de licenciatura y posgrado|</t>
  </si>
  <si>
    <t>Contribuir a Promover y difundir las expresiones artísticas y culturales de México, así como proyectar la presencia del país en el extranjero mediante la asistencia a eventos y actividades culturales|</t>
  </si>
  <si>
    <t>Contribuir a preservar, promover y difundir el patrimonio y la diversidad cultural mediante mediante acciones de conservación, restauración, rehabilitación y mantenimiento de bienes patrimoniales|</t>
  </si>
  <si>
    <t>Contribuir a apoyar la creación artística y desarrollar las industrias creativas para reforzar la generación y acceso de bienes y servicios culturales mediante la programación de radio y televisión cultural para el beneficio de la población.|</t>
  </si>
  <si>
    <t>Contribuir a apoyar la creación artística y desarrollar las industrias creativas para reforzar la generación y acceso de bienes y servicios culturales mediante mediante una mayor distribución y diversidad de libros, materiales educativos y culturales puestos al alcance de la población objetivo.|</t>
  </si>
  <si>
    <t>Contribuir a impulsar la educación y la investigación artística y cultural mediante una oferta académica integral para el beneficio de la población.|</t>
  </si>
  <si>
    <t>Contribuir a apoyar la creación artística y desarrollar las industrias creativas para reforzar la generación y acceso de bienes y servicios culturales mediante las actividades cinematográficas para el beneficio de la población.|</t>
  </si>
  <si>
    <t>Contribuir a apoyar la creación artística y desarrollar las industrias creativas para reforzar la generación y acceso de bienes y servicios culturales mediante la protección de los derechos tutelados por la Ley Federal del Derecho de Autor, a través de los trámites y servicios que brinda el Instituto Nacional del Derecho de Autor.|</t>
  </si>
  <si>
    <t>Contribuir a impulsar la educación y la investigación artística y cultural mediante la enseñanza y formación integral en las escuelas de educación superior especializadas.|</t>
  </si>
  <si>
    <t>Contribuir a preservar, promover y difundir el patrimonio y la diversidad cultural mediante acciones de conservación, protección, restauración y mantenimiento de infraestructura cultural.|</t>
  </si>
  <si>
    <t>Contribuir a preservar, promover y difundir el patrimonio y la diversidad cultural mediante la ampliación de uso de las lenguas indígenas en los ámbitos de la vida pública y privada.|</t>
  </si>
  <si>
    <t>Contribuir a Promover y difundir las expresiones artísticas y culturales de México, así como proyectar la presencia del país en el extranjero mediante el apoyo a proyectos a las entiades federativas.|</t>
  </si>
  <si>
    <t>Contribuir a impulsar la educación y la investigación artística y cultural mediante el otorgamiento de becas a los estudiantes de las escuelas de educación artística y cultural|</t>
  </si>
  <si>
    <t>Contribuir a dotar a la infraestructura cultural de espacios y servicios dignos y hacer un uso más intensivo de ella mediante acciones para la creación, equipamiento, mantenimiento y remodelación de infraestructura cultural para hacer un uso más intensivo de ella|</t>
  </si>
  <si>
    <t>Contribuir a reducir los riesgos que afectan la salud de la población en cualquier actividad de su vida mediante el otorgamiento de los servicios de Salud en el Trabajo.|</t>
  </si>
  <si>
    <t>Contribuir a impulsar la educación científica y tecnológica como elemento indispensable para la transformación de México en una sociedad del conocimiento mediante Consolidar la Investigación en Salud, en beneficio de la salud de los Derechohabientes del IMSS.|</t>
  </si>
  <si>
    <t>Contribuir a consolidar las acciones de protección, promoción de la salud y prevención de enfermedades mediante la mejora en el bienestar social de las personas con acceso a seguridad social y servicios de salud por afiliación al IMSS.|</t>
  </si>
  <si>
    <t>Contribuir a asegurar la generación y el uso efectivo de los recursos en salud mediante investigaciones de calidad en temas prioritarios de salud para el Instituto|</t>
  </si>
  <si>
    <t>Contribuir a asegurar la generación y el uso efectivo de los recursos en salud mediante el surtimiento completo y oportuno de los medicamentos adquiridos por el Instituto.|</t>
  </si>
  <si>
    <t>Contribuir a garantizar el respeto y protección de los derechos humanos, reducir la discriminación y la violencia contra las mujeres . mediante el fortalecimiento de capacidades, sensibilización y difusión de los derechos de la mujeres.|</t>
  </si>
  <si>
    <t>Contribuir a construir una sociedad igualitaria donde exista acceso irrestricto al bienestar social mediante acciones que protejan el ejercicio de los derechos de todas las personas. mediante acciones de sensibilización y difusión en materia de derechos de las personas con discapacidad en Unidades Administrativas Desconcentradas del ISSSTE.|</t>
  </si>
  <si>
    <t>Contribuir a consolidar las acciones de protección, promoción de la salud y prevención de enfermedades mediante la disminución de casos de enfermedades transmisibles y no transmisibles.|</t>
  </si>
  <si>
    <t>Contribuir a asegurar el acceso efectivo a servicios de salud con calidad mediante la disminución de casos de enfermedades tratables no controladas.|</t>
  </si>
  <si>
    <t>Contribuir a salvaguardar los derechos de los trabajadores y personas en situación de vulnerabilidad y vigilar el cumplimiento de la normatividad laboral. mediante el otorgamiento de prestaciones económicas, sociales y culturales a los trabajadores del estado, pensionados y sus familiares|</t>
  </si>
  <si>
    <t>Todos los solicitantes de la condición de refugio y refugiados reciben protección y asistencia inmediata.</t>
  </si>
  <si>
    <t>El Sistema Nacional de Protección Civil responde adecuadamente (prevé, previene, se anticipa y atiende) a las emergencias y los desastres</t>
  </si>
  <si>
    <t>Los trabajadores al servicio del Estado, reciben justicia en la solución de sus conflictos laborales.</t>
  </si>
  <si>
    <t>Distender y/o solucionar los conflictos de impacto nacional que pongan en riesgo la gobernabilidad.|Estrechar el diálogo con el Congreso de la Unión, con los distintos grupos parlamentarios de cada una de las Cámaras y con los Legisladores en lo individual para buscar una agenda consensuada; establecer mecanismos de coordinación y articulación entre todas las dependencias de la APF en materia de proyectos e iniciativas del carácter legislativo.</t>
  </si>
  <si>
    <t>Contar con una sociedad que comparta y practique los valores democráticos y cívicos, con espacios de participación ciudadana, diálogo con organizaciones políticas y sociales e instituciones democráticas sólidas.</t>
  </si>
  <si>
    <t>Las entidades federativas cuentan con ley local para prevenir y eliminar la discriminación.</t>
  </si>
  <si>
    <t>Reducir el número de recomendaciones emitidas por la Comisión Nacional de los Derechos Humanos por violaciones a derechos humanos.</t>
  </si>
  <si>
    <t>Que los usuarios de los tiempos oficiales difundan sus programas de Comunicación Social, mediante la administración de los tiempos oficiales</t>
  </si>
  <si>
    <t>Garantizar el ejercicio de la libertad de creencias y de culto, mediante la constitución y registro de asociaciones religiosas que profesan diversos credos, cuando cumplen los requisitos exigidos por la Ley.</t>
  </si>
  <si>
    <t>Las comunidades mexicanas en el exterior mejoran sus condiciones de vida con programas de vinculación y apoyo que permiten mantener la cultura e identidad como mexicanos</t>
  </si>
  <si>
    <t>Los mexicanos en el exterior reciben protección y asistencia consular eficiente y oportuna.</t>
  </si>
  <si>
    <t>Los mexicanos en el exterior cuentan con documentación que les permite identificarse adecuadamente ante terceros.</t>
  </si>
  <si>
    <t>Población y Gobierno de México apoyados en la solución de litigios internacionales.</t>
  </si>
  <si>
    <t>Las relaciones económicas y de cooperación de México con otros países son profundizadas y diversificadas.|Diversificar y profundizar las relaciones económicas y de colaboración de México con otros países.</t>
  </si>
  <si>
    <t>Promover acciones de apertura al escrutinio internacional.</t>
  </si>
  <si>
    <t>Mediante la política exterior, la interlocución política y el desarrollo socio-económico y de cooperación internacional de México son promovidos y fortalecidos</t>
  </si>
  <si>
    <t>Los intereses de México en los foros multilaterales son promovidos y defendidos.|Promover iniciativas que fortalezcan el multilateralismo.</t>
  </si>
  <si>
    <t>Contribuir a la defensa de los inntereses económicos de México mediante la participación en Organismos Económicos Internacionales.</t>
  </si>
  <si>
    <t>Dirigir la cooperación internacional en materia educativa y cultural de tal manera que permita que la cultura de México se difunda y promueva en el exterior en cumplimiento de los programas establecidos.</t>
  </si>
  <si>
    <t>Promover acciones de apertura al escrutinio internacional.|México recibe beneficios políticos por su participación en organismos internacionales.</t>
  </si>
  <si>
    <t>La SRE divulga acciones de política exterior y relaciones internacionales|Los miembros del SEM y de la SRE han adquirido conocimientos y habilidades en temas diplomáticos, asuntos consulares, política exterior y relaciones internacionales.</t>
  </si>
  <si>
    <t>Los límites entre México con Estados Unidos Guatemala y Bellíce se aseguran y mantienen y las aguas internacionales de los ríos Bravo y Colorado son distribuidas|Que los límites territoriales fronterizos con Guatemala y Belice sean claramente visibles desde tierra y aire a fin de dar certeza a los pobladores asi como a las autoridades de ambos países del límite de su jurisdicción y para evitar la posibilidad de conflictos que pudieran originarse por desconocimiento de su ubicación física.</t>
  </si>
  <si>
    <t>Impresos valorados y no valorados producidos con oportunidad</t>
  </si>
  <si>
    <t>Mejorar la administración de los Fondos Federales</t>
  </si>
  <si>
    <t>La sociedad es informada acerca de los hechos relevantes a nivel nacional con la visión del Estado Mexicano.</t>
  </si>
  <si>
    <t>Los ciudadanos tendrán acceso a la información pública gubernamental.</t>
  </si>
  <si>
    <t>Realizar eventos artísticos y culturales dirigidos a los trabajadores de la SHCP y sus familiares derechohabientes y al público en general</t>
  </si>
  <si>
    <t>Brindar atención de calidad a usuarios de servicios financieros, contribuyendo al sano desarrollo del sistema financiero nacional.</t>
  </si>
  <si>
    <t>Otorgar garantias líquidas complementarias a los productores rurales.</t>
  </si>
  <si>
    <t>Programa Integral de Formación, Capacitación y Consultoría para Productores e Intermediarios Financiera Rurales.</t>
  </si>
  <si>
    <t>Apoyar la transformación de las Sociedades del Sector de Ahorro y Crédito Popular, a fin de que estén en condiciones para ajustarse a la Ley de Ahorro y Crédito Popular y que sean autorizadas por la Comisión Nacional Bancaria y de Valores.</t>
  </si>
  <si>
    <t>Promover la competencia en el sector financiero a través de la entrada de nuevos participantes, la promoción de una mayor diversidad de productos, vehículos y servicios financieros, fomentando la inversión financiera de largo plazo en el sector rural y agroindustrial</t>
  </si>
  <si>
    <t>Incrementar el otorgamiento de garantías al sector agropecuario.</t>
  </si>
  <si>
    <t>Canalizar financiamiento a las micro, pequeñas y medianas empresas.</t>
  </si>
  <si>
    <t>Incrementar el otorgamiento de garantías al sector agropecuario</t>
  </si>
  <si>
    <t>Atención de la banca de desarrollo ampliada en sectores prioritarios y estratégicos|El ahorro financiero nacional será canalizado a proyectos de inversión altamente productivos y con retornos más atractivos y adicionalmente, la población en general contará con mayor acceso a productos de aseguramiento para administrar eficientemente los</t>
  </si>
  <si>
    <t>El Sistema Financiero es protegido a través de la prevención, detección y alerta acerca de la realización de actos u operaciones vinculados con lavado de dinero y financiamiento al terrorismo.</t>
  </si>
  <si>
    <t>Entidades del SAR operando bajo una adecuada supervisión</t>
  </si>
  <si>
    <t>Supervisión financiera, técnica y legal de los Sectores Asegurador y Afianzador, a fin de garantizar su solvencia y liquidez. Cumplir con la estrategia del Objetivo Eje de Política Pública, que aplica o corresponde a la CNSF a saber, contribuir a la formación de ahorro interno a través del cumplimiento de la misión de supervisar, de manera eficiente, que la operación de los sectores asegurador y afianzador se apegue al marco normativo y promover el sano desarrollo de estos sentores con el propósito de extender la cobertura de sus servicios a la mayor posible de la población.</t>
  </si>
  <si>
    <t>Que las entidades financieras atiendan las acciones correctivas y/o corrijan las observaciones en los rangos establecidos.</t>
  </si>
  <si>
    <t>LOS INGRESOS PUBLICOS DEL GOBIERNO FEDERAL SON FORTALECIDOS A TRAVES DEL DISEÑO DE UNA POLITICA IMPOSITIVA.</t>
  </si>
  <si>
    <t>La deuda pública se administra de forma responsable y cautelosa.|Establecer los lineamientos generales de política económica que conduzcan a fortalecer la solvencia del gobierno federal y proveer la información estadística para el seguimiento de las finanzas públicas.</t>
  </si>
  <si>
    <t>Representar a la SHCP atendiendo la revisión y opinión de proyectos de iniciativas de ley e intervenir en actuaciones jurídicas atendiendo las querellas y solicitudes de asesoria y consulta.</t>
  </si>
  <si>
    <t>Que los municipios adopten el Código de Edificación de Vivienda</t>
  </si>
  <si>
    <t>Acción pública planeada y coordinada para el desarrollo integral de los pueblos y comunidades indígenas, pertinente en términos de la diversidad cultural.</t>
  </si>
  <si>
    <t>Los usuarios de los sistemas tienen acceso a la información estadística y geográfica generada por las UPI.</t>
  </si>
  <si>
    <t>Operaciones y transacciones de comercio exterior eficientadas y agilizadas que elevaron la competitividad.</t>
  </si>
  <si>
    <t>Evasión fiscal reducida a través de la aplicación de las facultades de comprobación con un nivel óptimo de efectividad y calidad.</t>
  </si>
  <si>
    <t>Perspectiva de Género Institucionalizada en el Estado Mexicano</t>
  </si>
  <si>
    <t>Que las entidades federativas y municipios dispongan en tiempo con los ingresos por participaciones, incentivos económicos por excepción y empréstitos en el marco del Perfeccionamiento del Sistema Nacional de Coordinación Fiscal.</t>
  </si>
  <si>
    <t>Capacidades fortalecidas de la población indígena en el ejercicio de los derechos de las mujeres a través de acciones integrales</t>
  </si>
  <si>
    <t>Aprovechar los esquemas de cooperación financiera internacional para apoyar programas gubernamentales</t>
  </si>
  <si>
    <t>Dar destino a los bienes que le son encomendados al SAE, en las mejores condiciones economicas y de mercado.</t>
  </si>
  <si>
    <t>Productores agropecuarios protegidos a nivel nacional por pérdidas económicas derivados de riesgos naturales.</t>
  </si>
  <si>
    <t>Fondos de Aseguramiento y sus Organismos Integradores cuentan con recursos para ofertar coberturas a los productores agropecuarios.</t>
  </si>
  <si>
    <t>La Población de Bajos Ingresos tiene acceso a un Financiamiento para Adquisición de Vivienda, Autoconstrucción, Mejoramientos y/o Lotes con Servicios. (Por bajos ingresos se entenderá los que cuenten con un ahorro previo establecido en las reglas de operación vigente, que tengan ingresos hasta 5 salarios mínimos y sean sujetos de crédito)</t>
  </si>
  <si>
    <t>La población indígena en edad escolar beneficiada accede y permanece a la educación básica en condiciones favorables para su aprendizaje</t>
  </si>
  <si>
    <t>Habitantes de localidades indígenas elegibles disminuyen su rezago con obras de drenaje y saneamiento, agua potable, electrificación, y caminos rurales, alimentadores y puentes vehiculares.</t>
  </si>
  <si>
    <t>Población indígena beneficiada por el Programa, con mejores condiciones económicas y con iniciativas productivas sostenibles y sustentables.</t>
  </si>
  <si>
    <t>Mujeres indígenas organizadas participan en procesos autogestivos</t>
  </si>
  <si>
    <t>Integrantes de los pueblos y comunidades indígenas se benefician mediante la implementación de proyectos para incrementar sus capacidades de acceso a la jurisdicción del Estado y reconocimiento de sus derechos, ejecutados por parte de las organizaciones y núcleos agrarios</t>
  </si>
  <si>
    <t>Pueblos y comunidades indígenas rescatan y fortalecen su patrimonio cultural</t>
  </si>
  <si>
    <t>Núcleos agrarios (ejidos y comunidades), organizaciones y grupos de trabajo conformados por indígenas, desarrollan proyectos de turismo alternativo con los que contribuyen a aumentar sus ingresos.</t>
  </si>
  <si>
    <t>Grupos y organizaciones indígenas de regiones marginadas estan dotados de activos y servicios técnicos, mejor capacidad organizativa y productiva.</t>
  </si>
  <si>
    <t>Mejorar el acceso al financiamiento rural reduciendo costos de contratación de crédito.</t>
  </si>
  <si>
    <t>Productores agropecuarios protegidos en las zonas definidas por SAGARPA de las pérdidas económicas provocadas por contingencias climatológicas extraordinarias.</t>
  </si>
  <si>
    <t>Se actualizan y modernizan los marcos normativos de vivienda en el ámbito local</t>
  </si>
  <si>
    <t>La población indígena desplazada violentamente de sus asentamientos tradicionales, cuenta con las condiciones mínimas necesarias para su reproducción material y cultural.</t>
  </si>
  <si>
    <t>Los comunicadores u organizaciones indígenas, producen en diversos formatos elementos de comunicación que promuevan, fortalezcan y difundan, actividades productivas, identidad cultural y la interculturalidad</t>
  </si>
  <si>
    <t>Los habitantes en México, el territorio y la soberanía nacional son salvaguardados y protegidos por el ejército y fuerza aérea mexicanos</t>
  </si>
  <si>
    <t>Nivel de ingreso mejorado de los productores agrícolas registrados en PROCAMPO</t>
  </si>
  <si>
    <t>Población rural y pesquera con bienes de capital estratégicos incrementados a través del apoyo subsidiario a la inversión en las unidades económicas rurales.</t>
  </si>
  <si>
    <t>Productores apoyados de bajos ingresos que mantienen el 25% de su patrimonio en activos productivos elegibles ante la ocurrencia de contingencias climatológicas extremas a efecto de reincorporarlos a sus actividades productivas.</t>
  </si>
  <si>
    <t>Recursos naturales manejados sustentablemente para la producción agropecuaria y pesquera.</t>
  </si>
  <si>
    <t>Sector agroalimentario y rural que cuenta con bienes públicos necesarios para potenciar su desarrollo competitivo y sustentable</t>
  </si>
  <si>
    <t>Individuos que se dediquen a actividades productivas en el medio rural cuentan con mayor acceso a servicios financieros.</t>
  </si>
  <si>
    <t>Procesos productivos y de comercialización del sector agropecuario y pesquero con apoyos que compensan sus deficiencias estructurales.</t>
  </si>
  <si>
    <t>Organizaciones sociales del sector agropecuario y pesquero que participan de manera representativa en los órganos consultivos.</t>
  </si>
  <si>
    <t>Que los usuarios de la red federal de carreteras libre de peaje cuenten con una red en mejores condiciones</t>
  </si>
  <si>
    <t>Los profesionales del Mar reciben la formación, capacitación y especialización en el ramo marítimo mercante y portuario.</t>
  </si>
  <si>
    <t>La navegación aérea y los servicios de control de tránsito aéreo se manejan de forma segura y eficiente</t>
  </si>
  <si>
    <t>LA INFRAESTRUCTURA FERROVIARIA ASIGNADA AL FIT SE CONSERVA Y MANTIENE EN CONDICIONES DE USO SEGURO Y EFICIENTE</t>
  </si>
  <si>
    <t>La demanda de los servicios postales de la población es atendida en la zona de cobertura.</t>
  </si>
  <si>
    <t>La demanda de servicios financieros básicos, servicios de comunicación satelital es atendida en las oficinas de Telcomunicaciones de México (TELECOMM) con especial enfoque al medio rural y popular urbano.</t>
  </si>
  <si>
    <t>Que los usuarios de la red federal de carreteras libre de peaje cuenten con una red en mejores condiciones.</t>
  </si>
  <si>
    <t>Propuestas de sanción por incumplimiento</t>
  </si>
  <si>
    <t>Generar fuentes alternativas de ingresos temporales para beneficiar economicamente la población en localidades rurales de los municipios del País.</t>
  </si>
  <si>
    <t>Hogares informados sobre temas de consumo.</t>
  </si>
  <si>
    <t>Los mercados de México son protegidos de prácticas y concentraciones monopólicas</t>
  </si>
  <si>
    <t>Derechos de los consumidores salvaguardados</t>
  </si>
  <si>
    <t>Establecer bases metrológicas, patrones de medición, materiales de referencia y normalización, indispensables para la competitividad de los sectores económicos, que les permitan cumplir con los estandares de medición y la evaluación de la conformidad de los bienes y servicios.</t>
  </si>
  <si>
    <t>Fomentar la inversión en exploración y nuevos proyectos de minería y el aprovechamiento sustentable de los recursos naturales no renovables</t>
  </si>
  <si>
    <t>Que los emprendedores reciban los beneficios de los programas de la Secretaría (capacitación, asesorías, financiamiento) para su creación, consolidación y desarrollo.</t>
  </si>
  <si>
    <t>El sector minero eleva su competitividad, atrae mayores inversiones y genera empleo</t>
  </si>
  <si>
    <t>Incrementar la captación de inversión extranjera directa hacia México y las exportaciones de productos y servicios mexicanos en el exterior</t>
  </si>
  <si>
    <t>Usuarios realizan operaciones de comercio exterior con menores costos, mayor eficacia y mayor certidumbre.</t>
  </si>
  <si>
    <t>Cumplimiento de la Ley Federal de Protección al Consumidor, Ley Federal sobre Metrología y Normalización y Normas Oficiales Mexicanas verificada.</t>
  </si>
  <si>
    <t>El entorno legal, regulatorio y administrativo de México es favorable al proceso de competencia y libre concurrencia</t>
  </si>
  <si>
    <t>Porcentaje de actos del Registro Público de Comercio que se inscriben mediante el uso de Internet, del total que se inscriben por medio del SIGER</t>
  </si>
  <si>
    <t>Emprendedores y mujeres rurales en situación de pobreza crean y desarrollan microempresas a través del acceso al financiamiento</t>
  </si>
  <si>
    <t>México es fortalecido en su proceso de integración económica mundial a través de la negociación de acuerdos y la defensa de intereses comerciales internacionales</t>
  </si>
  <si>
    <t>Operar el sistema de prácticas comerciales internacionales.</t>
  </si>
  <si>
    <t>Los servicios logísticos tanto en comercio exterior como interior que se ofrecen en México son competitivos.</t>
  </si>
  <si>
    <t>Políticas y acciones de la Secretaría de Economía ordenadas racional y sistemáticamente garantizando su vinculación con el Plan Nacional de Desarrollo 2007-2012.</t>
  </si>
  <si>
    <t>Incrementar la participación de México en los flujos de atracción de inversión extranjera (Definido en el programa sectorial de Economía 2007- 2012)|Fortalecer el proceso de integración de México en la economía mundial (Definido en el programa sectorial de Economía 2007- 2012)</t>
  </si>
  <si>
    <t>Emprendedores y Micro, Pequeñas y Medianas Empresas reciben programas, instrumentos y acciones dirigidos a impulsar su competitividad.</t>
  </si>
  <si>
    <t>Promoción de las exportaciones de los sectores automotriz, eléctrico, electrónico, autopartes, siderúrgico y aeronáutico.</t>
  </si>
  <si>
    <t>Los particulares tienen acceso, de manera permanente, a un sistema electrónico actualizado y simplificado de trámites y servicios en su relación con el gobierno federal.</t>
  </si>
  <si>
    <t>Mujeres rurales emprendedoras en condiciones de pobreza que crean y desarrollan microempresas a través del acceso al financiamiento.</t>
  </si>
  <si>
    <t>Población objetivo crea y consolida unidades productivas a través de proyectos productivos que generan empleo.</t>
  </si>
  <si>
    <t>Micro, pequeñas y medianas empresas competitivas</t>
  </si>
  <si>
    <t>Emprendedores en condición de pobreza crean y desarrollan microempresas a través del acceso al financiamiento</t>
  </si>
  <si>
    <t>MIPyMEs COMPETITIVAS</t>
  </si>
  <si>
    <t>Fortalecer las capacidades de las personas y las empresas de la industria del software y servicios relacionados favoreciendo la atracción de inversión en el sector.</t>
  </si>
  <si>
    <t>Los servicios logísticos tanto en comercio exterior como interior que se ofrecen en México son competitivos</t>
  </si>
  <si>
    <t>Mantener los niveles de empleo a nivel nacional en los sectores Textil, Confección y Calzado, afectados por la eventual eliminación de las cuotas compensatoarias a productos orginarios de la Rep. Popular China.</t>
  </si>
  <si>
    <t>Libros de texto y materiales educativos entregados de manera oportuna y suficiente a los gobiernos estatales</t>
  </si>
  <si>
    <t>Estudiantes de 5o y 6o grado de educación primaria que tienen acceso a tecnologías de información y la comunicación en los procesos de enseñanza aprendizaje</t>
  </si>
  <si>
    <t>Las autoridades educativas reciben los informes de los resultados de las evaluaciones para apoyar la toma de decisiones</t>
  </si>
  <si>
    <t>Disminuye la deserción escolar en la educación superior.</t>
  </si>
  <si>
    <t>Mejorar los diferentes servicios que se proporcionan a la población estudiantil.</t>
  </si>
  <si>
    <t>Proporcionar servicios educativos en apego a la Reforma Integral de la Educación Media Superior.</t>
  </si>
  <si>
    <t>Coadyuva a la formación de capital humano de nivel profesional y posgrado.</t>
  </si>
  <si>
    <t>El Subsector cultura ofrece espacios y actividades artísticas y culturales al público nacional y extranjero.</t>
  </si>
  <si>
    <t>Los Bienes muebles e inmuebles de propiedad federal son catalogados.</t>
  </si>
  <si>
    <t>Se transmiten programas de radio y televisión para la promoción y difusión de la cultura, el arte, la educación y el entretenimiento a la sociedad en general</t>
  </si>
  <si>
    <t>Promover el uso, consolidación y equipamiento de las bibliotecas escolares y de aula en las escuelas públicas del país.</t>
  </si>
  <si>
    <t>Apoya la ampliación y conservación de la infraestructura destinada al mejoramiento de la calidad, cobertura y resultados de los servicios de educación, investigación y difusión del conocimiento del IPN.</t>
  </si>
  <si>
    <t>Apoya, facilita y promueve el acceso a los libros en el ámbito nacional e internacional, para que la población cuente con elementos que le permitan adquirir habilidades y conocimientos que contribuyan al desarrollo nacional|Optimizar la producción de materiales educativos, así como incrementar el índice de pliegos impresos.</t>
  </si>
  <si>
    <t>Ampliar las oportunidades de acceso y permanencia de los jóvenes en el sistema educativo al incorporar las tecnologías de las información y comunicación; así como promover su inserción laboral a través del fomento de competencias y habilidades para el empleo, autoempleo y empleabilidad</t>
  </si>
  <si>
    <t>Mejora del nivel científico, tecnológico y humanístico del país.</t>
  </si>
  <si>
    <t>Apoyo a la realización de películas nacionales, a la formación de profesionales en las distintas áreas de la cinematografía y a la preservación y difusión de la memoria cinematográfica.</t>
  </si>
  <si>
    <t>Proteger, defender, promover y fomentar los derechos tutelados por la Ley Federal del Derecho de Autor, mediante los mecanismos y recursos que la misma ley marca, y las campañas de difusión programadas, desarrollar las actividades necesarias para el logro</t>
  </si>
  <si>
    <t>Instrumentar las relaciones interinstitucionales del Sistema Nacional de Educación para la Vida y el Trabajo que consiste en el establecimiento formal de los acuerdos, acciones y programas entre dos o más instituciones.</t>
  </si>
  <si>
    <t>Los planteles educativos son diagnosticados en su estado físico y funcional</t>
  </si>
  <si>
    <t>La población recibe atención en educación básica, media superior y superior.</t>
  </si>
  <si>
    <t>Los derechos lingüísticos de los pueblos y comunidades indígenas serán observados por los tres niveles de gobierno y los tres poderes de la unión, en su ámbito de competencia.</t>
  </si>
  <si>
    <t>Aumentar la cobertura educativa en localidades de alto y muy alto rezago social susceptibles de ser atendidas por el Modelo Comunitario de Educación Inicial y Básica para población mestiza, donde habitan niños y niñas en edad escolar</t>
  </si>
  <si>
    <t>Población de 15 años y más en condición de rezago educativo concluye su alfabetización, primaria o secundaria</t>
  </si>
  <si>
    <t>Profesores de tiempo completo de instituciones de educación superior públicas con capacidades para realizar investigación-docencia y articulados en cuerpos académicos consolidados y en consolidación.</t>
  </si>
  <si>
    <t>Los jóvenes entre 19 y 23 años de familias con ingresos menores o iguales a 3 salarios mínimos, cuentan con financiamiento para iniciar y terminar el nivel de educación superior.</t>
  </si>
  <si>
    <t>Que las escuelas públicas de educación básica cuenten con gestión escolar efectiva.</t>
  </si>
  <si>
    <t>Las Instituciones de Educación Superior Públicas cuentan con financiamiento del FOMES para acreditar sus programas educativos.</t>
  </si>
  <si>
    <t>Las Instituciones de Educación Superior Públicas cuentan con financiamiento del FIUPEA para acreditar sus programas educativos.</t>
  </si>
  <si>
    <t>Sistemas educativos estatales que cuentan con programas para la atención de alumnos con necesidades educativas especiales.</t>
  </si>
  <si>
    <t>Contribuir a mejorar la calidad de los servicios educativos que ofrecen las Escuelas Normales Públicas</t>
  </si>
  <si>
    <t>Las familias beneficiarias de Oportunidades ampliaron sus capacidades básicas en educación, salud y nutrición mediante los apoyos del Programa y su participación corresponsable.</t>
  </si>
  <si>
    <t>Niños y jóvenes de sectores vulnerables con acceso y permanencia a la educación inicial no escolarizada y básica</t>
  </si>
  <si>
    <t>Población de 15 años y más en condición de rezago educativo que concluye alfabetización, primaria o secundaria..</t>
  </si>
  <si>
    <t>Aumentar la cobertura educativa en localidades de alto y muy alto rezago social susceptibles de ser atendidas por el Modelo Comunitario de Educación Inicial y Básica para población indígena y migrante, donde habitan niños y niñas en edad escolar.</t>
  </si>
  <si>
    <t>Madres jóvenes y jóvenes embarazadas entre 12 y 18 años de edad en condición de vulnerabilidad concluyen su educación básica dentro de un periodo máximo de tres años.</t>
  </si>
  <si>
    <t>Niñas y niños de familias jornaleras agrícolas migrantes reciben educación básica.</t>
  </si>
  <si>
    <t>Profesores y profesoras indígenas de las escuelas primaria bilingües que realizan su práctica pedagógica en el aula en forma mejorada gracias a la asesoría recibida con el enfoque de la Educación Intercultural Bilingüe.</t>
  </si>
  <si>
    <t>Formar y capacitar alumnos (as) y productores (as) para mejorar su desempeño en los ámbitos educativo, productivo y laboral.</t>
  </si>
  <si>
    <t>Incremento de docentes, directivos, ATP y colectivos que acreditan los ENAMS</t>
  </si>
  <si>
    <t>Colectivos escolares fortalecidos en sus estrategias de fomento a la lectura.</t>
  </si>
  <si>
    <t>Fortalecimiento de la operación del servicio educativo de telesecundaria.</t>
  </si>
  <si>
    <t>Destinar recursos de apoyo que permitan a los futuros maestros de Educación Básica, realizar sus prácticas docentes y el servicio social.</t>
  </si>
  <si>
    <t>Al menos un 30% de la población mexicana incorpora dentro de sus hábitos de vida alguna disciplina física.</t>
  </si>
  <si>
    <t>Apoyar a las instancias (Miembros del SINADE) que fomentan el deporte.</t>
  </si>
  <si>
    <t>Incrementar el número de deportistas nacionales de alto rendimiento de deportes olímpicos, que se ubiquen dentro de los primeros 16 lugares en justas internacionales.</t>
  </si>
  <si>
    <t>La población mexicana conoce las diferentes expresiones culturales de los sectores populares del país.</t>
  </si>
  <si>
    <t>Restaurar y preservar bienes que son parte del patrimonio cultural federal.</t>
  </si>
  <si>
    <t>infraestructura mejorada para la práctica cultural y artística</t>
  </si>
  <si>
    <t>Que las escuelas públicas de educación básica brinden servicio de jornada ampliada.</t>
  </si>
  <si>
    <t>Consolidar a las escuelas de educación básica del país como espacios seguros y confiables impulsando la participación social como estrategia de autogestión y un modelo educativo basado en el desarrollo de competencias a fin de mejorar las condiciones de calidad y equidad, contribuyendo a la formación ciudadana de personas comprometidas con la cultura de la prevención.</t>
  </si>
  <si>
    <t>Ampliar la cobertura a través de la construcción de espacios educativos para favorecer la equidad y mejorar la calidad y pertinencia de la educación superior</t>
  </si>
  <si>
    <t>Apoyar a los estados para que atiendan la demanda de servicios de educación media superior y superior a través de sus Organismos Descentralizados de Educación|1|Proporcionar los recursos necesarios para la adecuada operación de los organismos descentralizados estatales que atienden la demanda de educación superior.|Proporcionar los recursos necesarios para la adecuada operación de los organismos descentralizados estatales que atienden la demanda de educación media superior.|</t>
  </si>
  <si>
    <t>Las Universidades Públicas Estatales reciben recursos para reducir sus pasivos contingentes</t>
  </si>
  <si>
    <t>Se otorgan recursos de acuerdo al cumplimiento de los lineamientos publicados</t>
  </si>
  <si>
    <t>Se otorgan recursos para la regularización de plantillas de las Universidades Públicas Estatales no reconocidas por la SCHP</t>
  </si>
  <si>
    <t>Los alumnos inscritos en programas de Licenciatura y Técnico Superior Universitario están inscritos en programas de buena calidad.</t>
  </si>
  <si>
    <t>Los proyectos son analizados y apoyados por la Subsecretaría de Educación Superior</t>
  </si>
  <si>
    <t>Apoyar a elevar el número de UPES y UPEAS que actualmente cuentan con al menos del 75 %.de matrícula inscrita en programas educativos que alcanzaron el reconocimiento de Buena Calidad.</t>
  </si>
  <si>
    <t>Profesionistas y prestadores de servicios de salud incrementan sus capacidades de atención médica</t>
  </si>
  <si>
    <t>Partos de la poblacion no derechohabiente en el país son atendidos por personal calificado.</t>
  </si>
  <si>
    <t>Capacitar a los trabajadores de la Secretaría de Salud, en temas administrativos de acuerdo a los programas de capacitación.</t>
  </si>
  <si>
    <t>La población atendida en los Institutos Nacionales de Salud, Hospitales de Alta Especialidad y otras entidades que operan en el marco del Programa satisface sus necesidades en materia de salud</t>
  </si>
  <si>
    <t>Personas en riesgo reciben detección oportuna y tratamiento.</t>
  </si>
  <si>
    <t>La población de un año de edad es protegida, contra enfermedades prevenibles por vacunación</t>
  </si>
  <si>
    <t>La población que recibe agua para uso y consumo humano a través de sistemas formales de abastecimiento está protegida contra riesgos sanitarios.</t>
  </si>
  <si>
    <t>Usuarios y prestadores dirimen sus controversias derivadas de la atención a la salud.</t>
  </si>
  <si>
    <t>Población de los municipios de 500 a 2500 habitantes cuenta con competencias para el control de los determinantes en salud.</t>
  </si>
  <si>
    <t>Promover e instrumentar acciones de detección temprana, prevención de la discapacidad, rehabilitación e integración social en los ámbito familiar, escolar y laboral principalmente dirigida a la población con discapacidad y en riesgo de presentarla, con la finalidad de contribuir al ejercicio pleno de sus derechos y generación de oportunidades para su propio desarrollo.</t>
  </si>
  <si>
    <t>Los SEDIF han mejorado la atención de las niñas, niños y las los adolescentes en condición de vulnerabilidad social.</t>
  </si>
  <si>
    <t>Apoyar a las personas, familias y comunidades que viven en condición de vulnerabilidad social con el fin de fortalecer su desarrollo integral, a través de servicios asistenciales, así como promotoría para la participación comunitaria autogestiva y la vinculación con otros programas y servicios.</t>
  </si>
  <si>
    <t>La población de localidades geográficamente dispersas y de difìcil acceso cuentan con servicios regulares de promoción, prevención y atención médica mediante equipos de salud itinerantes y unidades móviles.</t>
  </si>
  <si>
    <t>Actualizaciçon de servicios e intervenciones respectivas del Seguro Medici para una Nueva Generación|Los niños nacidos a partir del 1° de diciembre de 2006 no derechohabientes de las instituciones de seguridad social o que no contaban con algún otro mecanismo de previsión social en salud, se incorporaron al Sistema de Protección Social en Salud (SPSS) a través del SMNG, con lo cual gozaron de las acciones de protección en salud a que se refiere la Ley General de Salud.|Niños nacidos a partir del 1° de diciembre de 2006 incorporados al SPSS a través del SMNG.</t>
  </si>
  <si>
    <t>El Sistema Integral de Calidad en Salud (SICALIDAD) esta implantado en el Sistema Nacional de Salud y logra servicios de salud efectivos, seguros y eficientes.</t>
  </si>
  <si>
    <t>Las familias y personas no derechohabientes de las instituciones de seguridad social o que no contaban con algún otro mecanismo de protección social en salud, se incorporaron al Sistema de Protección Social en Salud (SPSS), con lo cual gozaron de las acciones de protección en salud a que se refiere la Ley General de Salud.</t>
  </si>
  <si>
    <t>Incrementar la efectividad en el empleo del Poder Naval de la Federación.</t>
  </si>
  <si>
    <t>Aprovechar el potencial de los recursos marítimos, científicos y tecnológicos en beneficio de la Institución y la población en general.</t>
  </si>
  <si>
    <t>Sustituir buques de la Armada de México.</t>
  </si>
  <si>
    <t>Fortalecer el profesionalismo del personal naval.</t>
  </si>
  <si>
    <t>Emitir resoluciones con absoluta imparcialidad, apegados a derecho, oportunos y de calidad, de los conflictos laborales de competencia federal, que se susciten entre los factores de la producción.</t>
  </si>
  <si>
    <t>La población objetivo es protegida en sus derechos laborales en estricto apego a las normas de trabajo aplicables ante las autoridades correspondientes.</t>
  </si>
  <si>
    <t>Instituciones de Educación media superior y superior instrumentan métodos y herramientas que facilitan la inserción al mercado laboral formal de estudiantes y jóvenes egresados.</t>
  </si>
  <si>
    <t>Contribuir a impulsar la equidad y la integración al mercado laboral de las personas suceptibles de discriminación.</t>
  </si>
  <si>
    <t>La Direccción General de Inspección Federal del Trabajo (DGIFT) realiza visitas de asistencia técnica a las Delegaciones Federales del Trabajo a efecto de disminuir la discrecionalidad del proceso de inspección.|Las trabajadoras y trabajadores tienen mejores condiciones de seguridad y salud en el trabajo.</t>
  </si>
  <si>
    <t>Llevar a cabo procedimientos para reconocer y/o actualizar a las agrupaciones sindicales y otorgar asistencia técnica a dirigentes.|Acreditar la existencia legal de las organizaciones sindicales de trabajadores y patrones de competencia federal, para otorgar seguridad y certidumbre en las relaciones colectivas de trabajo.</t>
  </si>
  <si>
    <t>Prevenir y dar solución a los conflictos laborales de orden colectivo evidenciada en la suscripción del convenio que consigna los acuerdos tomados por las partes.</t>
  </si>
  <si>
    <t>Mantener oportuna y debidamente informado al consejo de representantes para que éste pueda normar su criterio en materia de fijación de salarios mínimos generales y profesionales.</t>
  </si>
  <si>
    <t>Trabajadoras y trabajadores más productivos al contar con los conocimientos habilidades y destrezas requeridas por las empresas.|Trabajadoras y trabajadores más productivos al contar con los conocimientos, habilidades y destrezas requeridas por las empresas.</t>
  </si>
  <si>
    <t>Mejorar la articulación entre las personas que buscan empleos y las vacantes ofrecidas por las empresas empleadoras COMPONENTES|Garantizar la colocación y contribuir a mejorar las condiciones en que se desarrolla la movilidad laboral.</t>
  </si>
  <si>
    <t>Personas desempleadas y subempleadas desarrollan una actividad productiva por cuenta propia.</t>
  </si>
  <si>
    <t>Personas afectadas en su actividad labora y apoyadas con diferentes estrategias para su reintegración, están satisfechas con las acciones|Población en desventaja de empleabilidad apoyada mediante proyectos de empleo y actividades productivas.</t>
  </si>
  <si>
    <t>Los sujetos agrarios reciben atención para contribuir a la solución de sus conflictos</t>
  </si>
  <si>
    <t>Conflictos sociales en el medio rural por la posesión y/o tenencia de la tierra solucionados.</t>
  </si>
  <si>
    <t>Validación de la certificación y titulación que ampara la creación y/o modificación de los derechos individuales sobre la propiedad rural de las y los sujetos agrarios.|Asegurar la definición y el respeto a los derechos de la propiedad rural para evitar la incertidumbre en la tenencia de la tierra.|Propiedad rural ordenada y regularizada.|Otorgar seguridad jurídica en la tenencia de la tierra para contribuir al desarrollo sustentable y abatir la pobreza patrimonial en el campo.|Otorgar certeza jurídica en la tenencia de la tierra.</t>
  </si>
  <si>
    <t>Los sujetos agrarios obtienen seguridad jurídica a través de la inscripción de sus solicitudes y emisión de constancias (IASA).</t>
  </si>
  <si>
    <t>Adecuar la información catastral editándola para su modificación conforme a los movimientos registrales.|Las instituciones del Sector Agrario logran los objetivos y cumplen las metas sectoriales</t>
  </si>
  <si>
    <t>Ciudadanos confiados y tranquilos de que la documentación que sustenta su patrimonio agrario o el de sus ejidos y comunidades, se encuentra a buen resguardo y tienen acceso a la información en ellos contenida, desde sus lugares de origen.</t>
  </si>
  <si>
    <t>El público accesa de manera oportuna y a menor costo, al banco de datos de la propiedad rural y capas temáticas de información socioeconómica y geonatural, a través del portal del Registro Agrario Nacional.</t>
  </si>
  <si>
    <t>Propiedad ejidal y comunal es certificada.</t>
  </si>
  <si>
    <t>Acceso de los sujetos agrarios a los apoyos y servicios del FIFONAFE para el desarrollo agrario.|Propiciar la realización de actividades productivas y de servicios en el campo, a través de la promoción de ideas de inversión, de la organización de sujetos agrarios en figuras asociativas, grupos de trabajo y parcelas con destino específico.|Los recursos naturales contenidos en el territorio social son aprovechados de manera sustentable</t>
  </si>
  <si>
    <t>Mujeres habitantes de núcleos agrarios en el medio rural generan proyectos productivos técnicamente sustentables.</t>
  </si>
  <si>
    <t>Grupos de población rural no posesionarios de tierra generan proyectos productivos técnicamente sustentables y con equidad de género</t>
  </si>
  <si>
    <t>Jóvenes rurales impulsan el relevo generacional en sus núcleos agrarios al crear empresas rentables y sustentables accediendo a factores de producción.</t>
  </si>
  <si>
    <t>Agua con calidad adecuada para los diversos usos.</t>
  </si>
  <si>
    <t>En los bosques, selvas y zonas áridas del país se incrementa la superficie bajo manejo forestal sustentable (MFS), la productividad de los terrenos forestales y el número de ejidos, comunidades y pequeños propietarios con buen manejo técnico.</t>
  </si>
  <si>
    <t>Se incrementó la superficie establecida con plantaciones forestales comerciales.</t>
  </si>
  <si>
    <t>Se apoyó la realización de prácticas sustentables, estudios técnicos y cursos de capacitación para mitigar los impactos negativos en los ecosistemas y biodiversidad de las AP, zonas de influencia y otras modalidades de conservación.</t>
  </si>
  <si>
    <t>Población abastecida con agua desinfectada y de calidad apta para su consumo.</t>
  </si>
  <si>
    <t>Las dependencias ambientales estatales cuentan con la capacidad institucional adecuada para la gestión ambiental con la profesionalización del personal de mando medio y técnico -operativo, con estudios elaborados en materia ambiental, de legislación ambiental y ordenamiento ecológico y con los equipos técnicos especializados en operación.</t>
  </si>
  <si>
    <t>La población rural mayor de 16 años temporalmente desocupada obtiene un ingreso temporal, por su participación en la ejecución de proyectos de infraestructura social básica y productiva inicial y acciones de preservación del medio ambiente.</t>
  </si>
  <si>
    <t>Población en zonas urbanas dotada con mejores servicios de agua potable, alcantarillado y/o saneamiento.</t>
  </si>
  <si>
    <t>La población rural cuenta con sistemas de agua potable y saneamiento y participa organizadamente en la prestación de los servicios.</t>
  </si>
  <si>
    <t>Usuarios cuentan con superficie agrícola incorporada al temporal tecnificado.|Usuarios cuentan con superficie agrícola incorporada al riego suplementario.</t>
  </si>
  <si>
    <t>Los productores de los distritos de temporal tecnificado cuentan con infraestructura hidroagrícola rehabilitada y con acciones de conservación para mejorar su producción.</t>
  </si>
  <si>
    <t>Usuarios cuentan con superficie agrícola incorporada al riego.</t>
  </si>
  <si>
    <t>Organizaciones de usuarios de los distritos de riego disponen de infraestructura hidroagrícola eficiente.</t>
  </si>
  <si>
    <t>Infraestructura hidroagrícola conservada por las organizaciones de usuarios de los Distritos de Riego.</t>
  </si>
  <si>
    <t>Los productores agrícolas de las unidades de riego y los productores particulares localizados en distritos de riego, cuentan con pozos rehabilitados y con infraestructura hidroagrícola modernizada y/o tecnificada.</t>
  </si>
  <si>
    <t>Los productores agrícolas de las unidades de riego con aprovechamiento superficial, cuentan con infraestructura hidroagrícola modernizada y/o tecnificada.</t>
  </si>
  <si>
    <t>Se mantiene la cubierta forestal que contribuye a una adecuada regulación del ciclo hidrológico.</t>
  </si>
  <si>
    <t>La superficie conservada y restaurada se incrementó en terrenos forestales y preferentemente forestales.</t>
  </si>
  <si>
    <t>Se mantiene la cubierta forestal que contribuye al mantenimiento de la biodiversidad, el incremento en la captura de CO2 y la formación de corredores biológicos (sistemas agroforestales de cultivos bajo sombra).</t>
  </si>
  <si>
    <t>Prevenir, controlar y abatir la contaminación de los cuerpos de agua del país.</t>
  </si>
  <si>
    <t>Se dotó del material vegetativo necesario para llevar a cabo la reforestación en terrenos forestales y preferentemente forestales.</t>
  </si>
  <si>
    <t>Se disminuyó el impacto negativo del fuego en ecosistemas forestales.</t>
  </si>
  <si>
    <t>Los ejidos y comunidades preferentemente indígenas realizan acciones de planeación y organización forestal, implementación de proyectos productivos y talleres de capacitación y estudios técnicos.</t>
  </si>
  <si>
    <t>Asociaciones de Silvicultores fortalecidas y autogestivas, promueven, difunden, dan orientación técnica y seguimiento a la Reforestación del PROÁRBOL.</t>
  </si>
  <si>
    <t>Los delitos del fuero federal son combatidos a través de la integración de averiguaciones previas</t>
  </si>
  <si>
    <t>La delincuencia organizada se combate</t>
  </si>
  <si>
    <t>Los delitos del fuero federal se combaten proporcionando servicios de apoyo requeridos</t>
  </si>
  <si>
    <t>Los servidores públicos de la PGR son calificados para el desempeño de sus funciones</t>
  </si>
  <si>
    <t>Los mandamientos son cumplidos para apoyar la investigación de los delitos del fuero federal.</t>
  </si>
  <si>
    <t>La federación es representada legalmente.</t>
  </si>
  <si>
    <t>Incrementar la confianza en las Instituciones de Procuración de Justicia.</t>
  </si>
  <si>
    <t>La investigación científica en el marco de las ciencias penales es difundida.</t>
  </si>
  <si>
    <t>La energía es aprovechada eficientemente</t>
  </si>
  <si>
    <t>Realizar investigación y desarrollo en el campo de las ciencias y tecnología nucleares, así como promover los usos pacíficos de la energía nuclear y difundir los avances alcanzados para vincularlos al desarollo económico, social científico y tecnológico del País.</t>
  </si>
  <si>
    <t>Contribuir a mejorar la eficiencia operativa de Pemex, mediante el suministro de tecnologías y servicios de alto valor y contenido tecnológico.</t>
  </si>
  <si>
    <t>Proporcionar soluciones tecnológicas que den respuesta precisa y objetiva a las demandas del sector energético, para alcanzar un nivel suficiente de facturación por la venta de proyectos bajo contrato, y una relación adecuada de la plantilla de investigad</t>
  </si>
  <si>
    <t>Que las instalaciones de transporte, almacenamiento y distribución de Gas LP operan en condiciones óptimas de seguridad, para minimizar el impacto en el medio ambiente y dar seguridad a la población de los riesgos que conlleva el manejo del Gas L.P. por los permisionarios.</t>
  </si>
  <si>
    <t>Supervisar el cumplimiento de las obligaciones de los permisionarios de generación de energía electrica y de gas natural y gas LP por ductos|supervisar el cumplimiento de las obligaciones de los permisionarios de gas natural y gas LP por ductos</t>
  </si>
  <si>
    <t>Asegurar el correcto uso de material nuclear y radiactivo, el cumplimiento de la normatividad establecida para su manejo, así como, lo correspondiente a las salvaguardias y a la seguridad física de las instalaciones licenciadas</t>
  </si>
  <si>
    <t>Ejercer los recursos institucionales mediante conforme al presupuesto y normatividad autorizada.</t>
  </si>
  <si>
    <t>- Promover la cultura de la legalidad y el aprecio por la rendición de cuentas. - Ampliar la cobertura, impacto y efecto preventivo de la fiscalización a la gestión pública. - Inhibir y sancionar las prácticas corruptas. - Articular estructuras profesionales, eficientes y eficaces del gobierno. - Mejorar la regulación, la gestión y los procesos del ININ. - Promover y garantizar la transparencia, el acceso a la información y la protección de los datos personales.</t>
  </si>
  <si>
    <t>La población que carece de seguridad social, adscrita al Programa IMSS-Oportunidades, y que habita prioritariamente en zonas rurales y urbano-marginadas del país, mejora su estado de salud a través del ¿Modelo de Atención Integral a la Salud¿, el cual se fundamenta en la participación conjunta con la comunidad.</t>
  </si>
  <si>
    <t>Mejorar la calidad de vida de los ciudadanos de 60 años o más afiliados al INAPAM.</t>
  </si>
  <si>
    <t>Sugerencias y modificaciones para corrigir, modificar, adicionar, reorientar o suspender total o parcialmente los programas, metas y acciones de la política de desarrollo social atendidas por las dependencias y entidades que operan porgramas sociales.</t>
  </si>
  <si>
    <t>Disponibilidad garantizada de materia prima para la distribución de leche fortificada y de calidad.</t>
  </si>
  <si>
    <t>La integración a la ciudad en materia social y urbana, así como las capacidades individuales de los habitantes de los Polígonos Hábitat, han mejorado.</t>
  </si>
  <si>
    <t>Los hogares beneficiarios acceden al consumo de leche fortificada, de calidad, a bajo costo en apoyo a su economía.</t>
  </si>
  <si>
    <t>Localidades rurales entre 200 y 2500 habitantes de alta y muy alta marginación, abastecidas en forma económica, eficiente y oportuna, de productos básicos y complementarios de calidad</t>
  </si>
  <si>
    <t>Artesanos en situación de pobreza mejoran su condición productiva.</t>
  </si>
  <si>
    <t>Familias mexicanas habitantes del territorio nacional en situación de pobreza patrimonial mejoran sus condiciones habitacionales.</t>
  </si>
  <si>
    <t>Reducir las desigualdades regionales, municipales y locales en el acceso de la población a la infraestructura social básica.</t>
  </si>
  <si>
    <t>Promover la participación de los migrantes en el desarrollo social de las localidades en condiciones de marginación, rezago social o alta concentración de pobreza.</t>
  </si>
  <si>
    <t>La población jornalera agrícola tiene un mayor acceso a servicios educativos y de infraestructura básica.</t>
  </si>
  <si>
    <t>Actores sociales son fortalecidos con la ejecución de proyectos de coinversión.</t>
  </si>
  <si>
    <t>La población objetivo beneficiada obtiene un ingreso temporal para afrontar los efectos derivados de una emergencia natural, económica o de baja demanda laboral.</t>
  </si>
  <si>
    <t>Familias mexicanas habitantes de localidades rurales e indígenas con niveles de alta y muy alta marginación de hasta 5000 habitantes mejoran sus condiciones habitacionales.</t>
  </si>
  <si>
    <t>Familias en pobreza con niveles de alimentación mejorados ubicados en localidades de menos de 2 500 habitantes de alta y muy alta marginación que no reciben apoyos del Programa Oportunidades o del Programa de Abasto Social de Leche</t>
  </si>
  <si>
    <t>Instancias de las Mujeres en las Entidades Federativas fortalecidas para prevenir, detectar y atender la violencia contra las mujeres.</t>
  </si>
  <si>
    <t>Madres trabajadoras y padres solos con hijos entre 1 y 3 años 11 meses en hogares con ingresos menores a 6 salarios mínimos, cuentan con tiempo disponible para acceder y/o permanecer en el mercado laboral por el uso de servicios de cuidado infantil.</t>
  </si>
  <si>
    <t>Espacios públicos con deterioro, abandono e inseguridad en ciudades y localidades urbanas integradas en zonas metropolitanas de 50,000 o más habitantes, son rescatados.</t>
  </si>
  <si>
    <t>Adultos Mayores de 70 años y más cuentan con mayor ingreso e integración social.</t>
  </si>
  <si>
    <t>.Que las familias en condiciones de pobreza patrimonial, obtengan la seguridad y certidumbre jurídica de lotes que poseen.|Hogares en pobreza patrimonial que viven en asentamientos humanos irregulares en polígonos urbanos donde la CORETT tiene facultad de dominio y cuenten con certeza jurídica respecto a su patrimonio.</t>
  </si>
  <si>
    <t>Reducir las desigualdades de las localidades de alta y muy alta marginación o rezago social al interior de sus municipios, en el acceso de la población a la infraestructura social básica</t>
  </si>
  <si>
    <t>Turistas asistidos y orientados</t>
  </si>
  <si>
    <t>La calidad de la infraestructura de los CIP s (Centros Integralmente Planeados) es mantenida y cuenta con los servicios adecuados para beneficio de los turistas.</t>
  </si>
  <si>
    <t>Obtener mayores recursos para satisfacer las necesidades de conservacion y mantenimeinto de los CIPs.</t>
  </si>
  <si>
    <t>Contribuir a elevar la captación de divisas por la afluencia de turístas a México.</t>
  </si>
  <si>
    <t>La infraestructura turística de México se incrementa a través del desarrollo de proyectos turísticos sustentables y rentables</t>
  </si>
  <si>
    <t>Los Estados son apoyados para su desarrollo turístico a través de la reasignación de recursos federales.</t>
  </si>
  <si>
    <t>Adecuación del marco regulatorio para mejorar la seguridad y calidadd de los servicios turísticos</t>
  </si>
  <si>
    <t>Contribuir a la mejora de la competitividad del sector turístico y a la toma de decisiones estratégicas.|Que los sistemas de información cuenten con una cobertura temática, temporal y espacial tal, que satisfagan los requerimientos en materia de análisis, planeación y toma de decisiones de los actores que participan en el sector turismo.|El Número de turistas nacionales e internacionales a los destinos de México es aumentado.</t>
  </si>
  <si>
    <t>Los destinos turísticos y las empresas privadas y sociales de México son más competitivas.</t>
  </si>
  <si>
    <t>Diversificar la oferta turística del país</t>
  </si>
  <si>
    <t>Dar certeza jurídica a los habitantes del campo.|Los campesinos y propietarios cuentan con seguridad jurídica en la tenencia de la tierra</t>
  </si>
  <si>
    <t>Los campesinos y propietarios cuentan con seguridad jurídica en la tenencia de la tierra|Dar certeza juridica a los habitantes del campo.</t>
  </si>
  <si>
    <t>Las personas físicas y morales reciben impartición de justicia fiscal y administrativa.</t>
  </si>
  <si>
    <t>El sistema de información y de telecomunicaciones de las corporaciones policiales en los tres órdenes de gobierno, facilitará las investigaciones, operativos conjuntos y generación de inteligencia policial compartida</t>
  </si>
  <si>
    <t>Fomento de la prevención del delito, la participación ciudadana, la cultura de la legalidad y el respeto a los derechos humanos en la población</t>
  </si>
  <si>
    <t>Profesionalizar el cuerpo policial, con formación especializada y con estándares insternacionlaes de calidad, para que se conduzcan éticamente, estén capacitadas, rindan cuentas y garanticen los derechos humanos</t>
  </si>
  <si>
    <t>Establecer acciones y actividades tendientes a lograr la readaptación y reinserción social de los sentenciados del fuero federal</t>
  </si>
  <si>
    <t>Los menores infractores son protegidos conforme a sus derechos.</t>
  </si>
  <si>
    <t>Sistemas de información y comunicaciones de alta tecnología para el combate a la delincuencia desarrollados e implementados</t>
  </si>
  <si>
    <t>LA COMUNIDAD Y REGIÓN ES BENEFICIADA POR LAS ACCIONES REALIZAQDAS POR EL CENTRO|LA COMUNIDAD Y REGIÓN ES BENEFICIADA POR LAS ACCIONES REALIZADAS POR EL CENTRO|La comunidad y región es beneficiada por las acciones realizadas por el Centro|La comunidad y región es beneficiada por los proyectos realizados por el Centro Público.|</t>
  </si>
  <si>
    <t>LA COMUNIDAD Y REGIÓN ES BENEFICIADA POR LAS ACCIONES REALIZAQDAS POR EL CENTRO|La comunidad y región es beneficiada por los proyectos realizados por el Centro Público.|La comunidad y región es beneficiada por los proyectos realizados por el Centro Público de investigación, y hay un aumento productivo apartir de la asimilacion de nuevas tecnologias derivadas de los proyectos.|LA COMUNIDAD Y REGIÓN ES BENEFICIADA POR LAS ACCIONES REALIZADAS POR EL CENTRO|</t>
  </si>
  <si>
    <t>Facilitar al capital humano el acceso a oportunidades de formación de alto nivel, orientada a la investigación científica, desarrollo tecnológico e innovación.</t>
  </si>
  <si>
    <t>Científicos y tecnólogos consolidados para responder a la demanda de los sectores empresarial, académico, gubernamental, y social del país.</t>
  </si>
  <si>
    <t>Mejorar en calidad y cantidad la generación de conocimiento,productos, procesos y/o servicios en el país para mejorar el nivel de vida de la población.</t>
  </si>
  <si>
    <t>Facilitar al capital humano el acceso a oportunidades de formación de alto nivel, orientada a la investigación científica, desarrollo tecnológico e innovación.|Se apoyo o financió la formación de recursos humanos de alto ivel con los que se contribuye a elevar la productividad y competitividad de la economía mexicana.|Facilitar al capital humano el acceso a oportunidades de formación de alto nivel, orientada a la investigación.</t>
  </si>
  <si>
    <t>Nivel de salud de la población derechohabiente incrementado por las acciones de promoción, prevención y protección específica.</t>
  </si>
  <si>
    <t>Los trabajadores con derecho a la Seguridad Social son afiliados al Instituto.</t>
  </si>
  <si>
    <t>Pendiente.</t>
  </si>
  <si>
    <t>Ampliar la cobertura del servicio de guarderías con la finalidad de beneficiar a la mujer trabajadora o al padre viudo o divorciado o de aquél al que judicialmente se le hubiera confiado la custodia de sus hijos.</t>
  </si>
  <si>
    <t>Pensiones nuevas otorgadas bajo la Ley del Seguro Social de 1973 tramitadas oportunamente (de acuerdo a la normatividad)</t>
  </si>
  <si>
    <t>Rentas Vitalicias tramitadas oportunamente al amparo de la Ley del Seguro Social de 1997 (de acuerdo a la normatividad)</t>
  </si>
  <si>
    <t>Incapacidades tramitadas oportunamente al amparo de la Ley del Seguro Social</t>
  </si>
  <si>
    <t>La población derechohabiente y no derechohabiente de las áreas de influencia y de responsabilidad institucional, se protege de las enfermedades prevenibles por vacunación, de acuerdo con las políticas institucionales y sectoriales.</t>
  </si>
  <si>
    <t>La población derechohabiente y no derechohabiente de las áreas de influencia y de responsabilidad institucional, reduce la mortalidad por deshidratación por enfermedades diarreicas.</t>
  </si>
  <si>
    <t>A la población derechohabiente se le detectan enfermedades transmisibles y crónico degenerativas.</t>
  </si>
  <si>
    <t>Difundir mensajes escritos, audiovisuales o en medios de comunicación masiva en materia de salud.</t>
  </si>
  <si>
    <t>Otorgar consultas de primera vez y subsecuentes a niños y niñas menores de 5 años, con el fin de abatir la morbilidad y mortalidad por padecimientos asociados a la nutrición.</t>
  </si>
  <si>
    <t>Detectar placa dentobacteriana, así como realizar la aplicación tópica de flúor, sellado de fisuras y fosetas, limpieza y exploración buco-dental.</t>
  </si>
  <si>
    <t>Distribución de latas de leche en polvo.</t>
  </si>
  <si>
    <t>Proporcionar consultas en atención de medicina general y medicina familiar, primera vez y subsecuentes, así como las visitas domiciliarias realizadas para solucionar los problemas de salud de mayor frecuencia a través del diagnóstico y tratamiento médico</t>
  </si>
  <si>
    <t>Otorgar consultas de medicina especializada de primera vez y subsecuentes al derechohabiente en las unidades médicas donde se preste el servicio.</t>
  </si>
  <si>
    <t>La población derechohabiente reestablece su estado de salud a través de la atención médico quirúrgica general.</t>
  </si>
  <si>
    <t>La población derechohabiente reestablece su estado de salud a través de la atención médico quirúrgica especializada.</t>
  </si>
  <si>
    <t>La población derechohabiente recibe atención oportuna en los casos en que se presentan problemas o riesgos a la salud que requieren de atención inmediata.</t>
  </si>
  <si>
    <t>Otorgar sesiones de rehabilitación a los derechohabientes, que por prescripción médica así lo requieran.</t>
  </si>
  <si>
    <t>La población derechohabiente recibe los medicamentos en forma oportuna.</t>
  </si>
  <si>
    <t>Atender personas en las instalaciones del Centro de Convivencia para jubilados y pensionados ?Convive? y en el Centro Recreativo ISSSTEHUIXTLA.</t>
  </si>
  <si>
    <t>Otorgar préstamos a corto plazo, complementarios, especiales para pensionados y apoyo para damnificados.</t>
  </si>
  <si>
    <t>Atender a los niños de 2 meses a 6 años, hijos de madres trabajadoras al servicio del Estado en las estancias en los estratos lactante, maternal y preescolar.</t>
  </si>
  <si>
    <t>Operar el subsistema de tiendas.</t>
  </si>
  <si>
    <t>Operar el subsistema de farmacias.</t>
  </si>
  <si>
    <t>Proporcionar servicios integrales de turismo.</t>
  </si>
  <si>
    <t>Los trabajadores y la población derechohabiente del Instituto se sensibiliza y capacita en la perspectiva de género.</t>
  </si>
  <si>
    <t>Los investigadores registrados consultan los acervos del AGN|La ciudadanía celebra el Bicentenario y el Centenario de la Independencia Nacional y de la Revolución Mexicana</t>
  </si>
  <si>
    <t>Los medios de comunicación y la ciudadanía en general disponen del material grabado de las actividades públicas del Ejecutivo Federal.</t>
  </si>
  <si>
    <t>Los migrantes reciben atención para disminuir los riesgos a los que están expuestos</t>
  </si>
  <si>
    <t>Los flujos migratorios son regulados eficazmente con respeto a los derechos humanos.</t>
  </si>
  <si>
    <t>El Consejo tiene mayor presencia en el territorio nacional</t>
  </si>
  <si>
    <t>Consolidar la implantación del Registro Nacional de Población mediante la sistematización de procesos.</t>
  </si>
  <si>
    <t>El Sistema Nacional de Protección Civil responde adecuadamente (prevé, previene, se anticipa, atiende) a las emergencias y los desastres</t>
  </si>
  <si>
    <t>Los conflictos de impacto nacional que pongan en riesgo la gobernabilidad son solucionados.</t>
  </si>
  <si>
    <t>Que la sociedad mexicana asuma los valores democráticos y cívicos, y cuente con espacios de participación ciudadana, diálogo con organizaciones políticas y sociales e instituciones democráticas sólidas.</t>
  </si>
  <si>
    <t>Que los usuarios de los tiempos oficiales difundan sus programas de Comunicación Social, administrando los tiempos oficiales.</t>
  </si>
  <si>
    <t>Apoyar a las instituciones que integran el Consejo Nacional de Población en el diseño, ejecución, seguimiento y evaluación de la política de población, mediante la generación de insumos sociodemográficos, la realización de acciones de información, educación y comunicación en población, y la coordinación de acciones con los diferentes agentes e instituciones sociales y gubernamentales.|Apoyar a las instituciones que integran el Consejo Nacional de Población en el diseño, ejecución, seguimiento y evaluación de la Política de Población, mediante la generación de insumos sociodemográficos, la realización de acciones de información, educación y comunicación en población, y la coordinación de acciones con los diferentes agentes e instituciones sociales y gubernamentales.</t>
  </si>
  <si>
    <t>Vigilar la calidad del servicio de dictaminación de contratos y convenios que permitan asegurar la legalidad de los actos en que tenga ingerencia la Secretaria</t>
  </si>
  <si>
    <t>Realizar las gestiones necesarias de los recursos a efecto de realizar la transferencia de manera oportuna a las entidades federativas y de esta manera contribuir a la elevar la calidad del servicio que se proporciona a la población</t>
  </si>
  <si>
    <t>Los mexicanos en el exterior reciben asistencia y protección consular eficiente y oportuna.</t>
  </si>
  <si>
    <t>Los mexicanos en el exterior cuentan con los documentos consulares necesarios para identificarse, realizar diversos trámites ante terceros y los extranjeros cuentan con los docuemntos consulares que les permiten viajar a México y realizar trámites ante autoridades mexicanas.</t>
  </si>
  <si>
    <t>Los límites entre México con Estados Unidos Guatemala y Bellíce se aseguran y mantienen y las aguas internacionales de los ríos Bravo y Colorado son distribuidas</t>
  </si>
  <si>
    <t>Crear ofertas de capacitación acordes con los retos y oportunidades que enfrenta el Servicio Exterior Mexicano y la Cancillería</t>
  </si>
  <si>
    <t>Las relaciones económicas y de cooperación de México con otros países son profundizadas y diversificadas.</t>
  </si>
  <si>
    <t>Los intereses de México en los foros multilaterales son promovidos y defendidos.</t>
  </si>
  <si>
    <t>Contribuir a la defensa de los intereses económicos de México mediante la participación en Organismos Económicos y Especializados Internacionales.</t>
  </si>
  <si>
    <t>México recibe beneficios políticos por su participación en organismos internacionales.</t>
  </si>
  <si>
    <t>Los impresos valorados, no valorados, númerados y de seguridad son producidos con calidad</t>
  </si>
  <si>
    <t>Los Fondos Federales son administrados adecuadamente.</t>
  </si>
  <si>
    <t>Contribuir a que las peticiones de información de los ciudadanos sean antendidas.</t>
  </si>
  <si>
    <t>El acervo cultural a cargo de la SHCP es difundido.</t>
  </si>
  <si>
    <t>Las aduanas del país son modernizadas con infraestructura y tecnología de punta.</t>
  </si>
  <si>
    <t>Evasión y elusión fiscal son cambatidas</t>
  </si>
  <si>
    <t>Acreditados de la Financiera Rural con facilidades ampliadas para acceder al crédito</t>
  </si>
  <si>
    <t>Los productores y organizaciones rurales realizan las funciones económicas de encadenamiento productivo y de servicios financieros mediante empresas, con el apoyo de prestadores de servicios formados por la Financiera Rural.</t>
  </si>
  <si>
    <t>Que las sociedades del sector de ahorro y crédito popular mejoren su capacidad de brindar servicios financieros seguros y de calidad a una mayor proporción de la población.</t>
  </si>
  <si>
    <t>Las pequeñas y medianas empresas del sector agroindustrial tienen acceso a fuentes alternas de financiamiento de largo plazo a través de vehículos de inversión especializados e instrumentos para el manejo de riesgo</t>
  </si>
  <si>
    <t>Los productores e intermediarios de los sectores agropecuario, rural y pesquero reciben apoyos de fomento financiero y tecnológico.</t>
  </si>
  <si>
    <t>Las mujeres Indígenas cuentan con capacidades fortalecidas que les permiten superar inequidades de género</t>
  </si>
  <si>
    <t>Dar destino a los bienes que le son encomendados al SAE, en las mejores condiciones económicas y de mercado.</t>
  </si>
  <si>
    <t>Las organizaciones y empresas atendidas mejoran sus condiciones de acceso al crédito, optimizando la operación de las empresas rurales y de intermediación financiera.</t>
  </si>
  <si>
    <t>Acreditados de la Financiera Rural reciben subsidios para reducción costos de acceso al crédito</t>
  </si>
  <si>
    <t>Pueblos y Comunidades indigenas impulsan canales de comunicación intercultural</t>
  </si>
  <si>
    <t>Los pueblos indígenas y sus sectores componentes cuentan con capacidades fortalecidas para su desarrollo integral en un marco de derechos</t>
  </si>
  <si>
    <t>Se promoverá un mayor aumento de la población al acceso del sistema financiero a través de los medios electrónicos.</t>
  </si>
  <si>
    <t>La penetración del sistema financiero es promovida.</t>
  </si>
  <si>
    <t>Las entidades participantes en el SAR cumplen con la normatividad vigente</t>
  </si>
  <si>
    <t>El Control Interno Institucional es eficaz.</t>
  </si>
  <si>
    <t>La política fiscal es fortalecida mediante adecuaciones a los ordenamientos fiscales relacionados con el IETU.</t>
  </si>
  <si>
    <t>El gasto público es orientado a resultados.</t>
  </si>
  <si>
    <t>Manejo eficiente de los pasivos públicos es un pilar de la hacienda pública responsable.</t>
  </si>
  <si>
    <t>La Hacienda Pública es salvaguardada en su interés jurídico mediante la correcta representación en los juicios de amparo en los que interviene la Procuraduría Fiscal de la Federación.</t>
  </si>
  <si>
    <t>Las entidades federativas y municipios son fortalecidas a través de participaciones en ingresos federales participables e incentivos económicos.</t>
  </si>
  <si>
    <t>Las instituciones instrumentan políticas públicas orientadas a la población indígena</t>
  </si>
  <si>
    <t>Estrategias formuladas para orientar con pertinencia cultural la acción de la CDI y la administración pública hacia el desarrollo con identidad de los pueblos y comunidades indígenas</t>
  </si>
  <si>
    <t>Funciones vinculadas entre áreas adjetivas y sustantivas.</t>
  </si>
  <si>
    <t>Programas gubernamentales aprovechan los esquemas de cooperación financiera internacional.</t>
  </si>
  <si>
    <t>La población de bajos ingresos obtiene un subsidio que les permita acceder a un financiamiento para alguna solución habitacional.</t>
  </si>
  <si>
    <t>Los niños y jóvenes indígenas inscritos al PAEI acceden a la educación básica en condiciones favorables para su aprendizaje</t>
  </si>
  <si>
    <t>Habitantes de localidades indígenas elegibles disminuyen su rezago en infraestructura básica</t>
  </si>
  <si>
    <t>Población indígena beneficiada por el Programa con proyectos productivos</t>
  </si>
  <si>
    <t>Mujeres indígenas organizadas administran proyectos productivos definidos por ellas mismas</t>
  </si>
  <si>
    <t>Integrantes de los pueblos y comunidades indígenas incrementan sus capacidades de acceso a la justicia</t>
  </si>
  <si>
    <t>Organizaciones y comunidades indígenas desarrollan sus manifestaciones culturales</t>
  </si>
  <si>
    <t>Grupos de indígenas organizados administran y operan sitios de turismo alternativo.</t>
  </si>
  <si>
    <t>Grupos y organizaciones indígenas apoyados aumentan sus ingresos.</t>
  </si>
  <si>
    <t>COORDINACIÓN DE ACCIONES CON GOBIERNOS ESTATALES Y MUNICIPALES PARA FORTALECER EL MARCO NORMATIVO QUE REGULA EL DESARROLLO HABITACIONAL EN EL ÁMBITO LOCAL</t>
  </si>
  <si>
    <t>La población indígena desplazada violentamente de sus asentamientos tradicionales cuenta con las condiciones mínimas necesarias para su reproducción material.</t>
  </si>
  <si>
    <t>Producciones de comunicadores indígenas son difundidas para promover y fortalecer actividades productivas, identidad cultural y la interculturalidad.</t>
  </si>
  <si>
    <t>Pacientes indigenas son atendidos por las unidades médicas hospitalarias de tercer nivel</t>
  </si>
  <si>
    <t>Núcleos agrarios con población indígena conservan sus recursos naturales.</t>
  </si>
  <si>
    <t>La población indígena privada de la libertad es apoyada para su excarcelación</t>
  </si>
  <si>
    <t>Productores agrícolas registrados en PROCAMPO que cuentan con ingreso mejorado.</t>
  </si>
  <si>
    <t>Productores del medio rural y pesquero incrementan los niveles de capitalización de sus unidades económicas.</t>
  </si>
  <si>
    <t>Reincorporación de productores de bajos ingresos a sus actividades productivas ante contingencias climatológicas</t>
  </si>
  <si>
    <t>Recursos Naturales utilizados para la producción agropecuaria y pesquera manejados sustentablemente.</t>
  </si>
  <si>
    <t>Productores Agropecuarios, pesqueros, acuícolas y rurales logran una incersión sostenible de sus productos en los mercados, mediante una adecuada gestión técnica económica y sanitaria de sus actividades</t>
  </si>
  <si>
    <t>Personas que se dedican a actividades productivas en el medio rural cuentan con mayor acceso a servicios financieros.</t>
  </si>
  <si>
    <t>Productores agropecuarios y pesqueros obtienen mayores márgenes de operación.</t>
  </si>
  <si>
    <t>Organizaciones sociales y los Comitès Sistemas Producto fortalecidas/os</t>
  </si>
  <si>
    <t>Las administraciones portuarias integrales cuentan con servicios portuarios de calidad y eficientes como parte sustantiva de las cadenas logísticas.</t>
  </si>
  <si>
    <t>Contribuir a satisfacer las necesidades de comunicación de la población , mediante la prestación de servicios postales.</t>
  </si>
  <si>
    <t>10.2.2 Contribuir a la formación y actualización de recursos humanos de alto nivel, que se encaucen al desarrollo, asimilación y aplicación de tecnologías en materia de transporte, tanto en forma directa como apoyando al sistema de formación universitario, para que se fortalezca la preparación de alumnos y profesores de licenciatura y postgrado relacionados con el transporte y se actualicen los planes de estudio correspondientes.|10.2.3 Estructurar, de conformidad con los avances tecnológicos mundiales, especificaciones y normas para la planeación, proyecto, construcción, conservación y operación de las infraestructuras de los distintos modos de transporte que contribuyan al desarrollo del mismo.|10.2.1 Realizar labores de investigación aplicada, asesoría y desarrollo o adaptación de tecnologías, que produzcan resultados útiles en el sector transporte, tanto público como privado, así como en centros de investigación y de enseñanza superior, nacionales e internacionales.|</t>
  </si>
  <si>
    <t>LA INFRAESTRUCTURA FERROVIARIA SE CONSERVA Y MANTIENE EN CONDICIONES DE USO SEGURO Y EFICIENTE</t>
  </si>
  <si>
    <t>Cumplimiento de la normatividad de los permisionarios del Autotransporte Federal en materia de transporte</t>
  </si>
  <si>
    <t>Un sistema de Señalamiento Marítimo, Capitanías de Puerto e Inmuebles Complementarios modernos y fortalecidos</t>
  </si>
  <si>
    <t>El AICM ofrece a los usuarios del sector instalaciones eficientes y seguras a través de la conservación y operación de la infraestructura</t>
  </si>
  <si>
    <t>Los usuarios de las VGC son garantizados en su seguridad con la prevención de accidentes ocasionados por factor humano.</t>
  </si>
  <si>
    <t>Los recursos humanos, financieros y materiales son administrados eficientemente</t>
  </si>
  <si>
    <t>KILÓMETROS SUPERVISADOS EN LA CONSTRUCCIÓN Y/O MODERNIZACIÓN DE CARRETERAS.</t>
  </si>
  <si>
    <t>La sociedad cuenta con servicios de telecomunicaciones.</t>
  </si>
  <si>
    <t>Los consumidores mexicanos, especialmente en zonas rurales de escasos recursos son beneficiados a través del uso óptimo de la infraestructura instalada</t>
  </si>
  <si>
    <t>Cumplimiento de la normatividad de Peso y Dimensiones</t>
  </si>
  <si>
    <t>KILÓMETROS DE DERECHO DE VÍA LIBERADO.</t>
  </si>
  <si>
    <t>Incrementar la seguridad y eficiencia en los procesos sistantivos del manejo de combustibles (Recepción, almacenemiento y suministro) de acuerdo a las normas internacionales y evitando la contaminación, para lograr el optimo suministro de combustibles.</t>
  </si>
  <si>
    <t>Infraestructura aeroportuaria con instalaciones operables, seguras y con adecuado mantenimiento.</t>
  </si>
  <si>
    <t>Que los usuarios de la red federal de carreteras libre de peaje cuenten con una red en mejores condiciones.|Que los usuarios de la red federal de carreteras libre de peaje cuenten con una red en mejores condiciones</t>
  </si>
  <si>
    <t>OBTENER LOS ESTUDIOS Y PROYECTOS, QUE PERMITAN CUMPLIR CON EL PROGRAMA DE EJECUCIÓN DE LAS OBRAS, EVITÁNDOSE ATRASOS IMPUTABLES A ESTA SITUACIÓN Y POR CONSIGUIENTE EL INCREMENTO EN LOS COSTOS DE LAS OBRAS.</t>
  </si>
  <si>
    <t>La población, especialmente en zonas urbanas y rurales de escasos recursos tiene acceso a una mayor diversidad de servicios.</t>
  </si>
  <si>
    <t>INDICE DE EFICIENCIA EN LA APLICACION DE RECURSOS</t>
  </si>
  <si>
    <t>Los consumidores fortalecen una cultura de consumo inteligente</t>
  </si>
  <si>
    <t>Los conflictos entre consumidores y proveedores son prevenidos y resueltos</t>
  </si>
  <si>
    <t>Los servicios metrológicos son atendidos con trazabilidad en el pais</t>
  </si>
  <si>
    <t>México cuenta y hace uso del conocimiento geológico-económico para la inversión</t>
  </si>
  <si>
    <t>Competitividad del sector minero incrementada</t>
  </si>
  <si>
    <t>Los negocios internacionales del país se incrementan como resultado de los apoyos otorgados.</t>
  </si>
  <si>
    <t>Certidumbre jurídica para la inversión extranjera directa a través de la correcta aplicación del marco jurídico vigente.</t>
  </si>
  <si>
    <t>Bienes y servicios cumplen con estándares de calidad y seguridad</t>
  </si>
  <si>
    <t>Los proveedores entregan a los consumidores productos y servicios que cumplen lo dispuesto en las leyes y normas aplicables</t>
  </si>
  <si>
    <t>Disminución en el número de días para registrar una nueva empresa en el Registro Público de Comercio, de conformidad con el Estudio de Casos del Informe Doing Business en México.</t>
  </si>
  <si>
    <t>Los mercados de México están protegidos de prácticas monopólicas, concentraciones anticompetitivas y demás restricciones al proceso de competencia y libre concurrencia</t>
  </si>
  <si>
    <t>El comercio exterior de México es fomentado</t>
  </si>
  <si>
    <t>Operar el sistema mexicano de prácticas comerciales internacionales determinando si existen importaciones en condiciones de prácticas desleales o en volúmenes y condiciones tales que causen o amenacen causar daño, y, en su caso, las medidas para contrarestarlos .</t>
  </si>
  <si>
    <t>Las Micro, Pequeñas y Medianas Empresas son apoyadas para mejorar y consolidar su productividad y competitividad</t>
  </si>
  <si>
    <t>Las empresas de la industria Básica se ven fortalicidas en su competitividad</t>
  </si>
  <si>
    <t>La relación de los particulares y las empresas con las dependencias gubernamentales y organismos descentralizados es mejorada y simplificada a través de la mejora regulatoria.</t>
  </si>
  <si>
    <t>Los importadores y exportadores tienen acceso a instrumentos de comercio exterior que reducen sus costos de [transacción] operación</t>
  </si>
  <si>
    <t>Población emprendedora de bajos ingresos crea y consolida unidades productivas</t>
  </si>
  <si>
    <t>Las Micro, Pequeñas y Medianas Empresas son competitivas</t>
  </si>
  <si>
    <t>MIPyMEs PRODUCTIVAS</t>
  </si>
  <si>
    <t>Las personas y las empresas de la industria del software y servicios relacionados fortalecen sus capacidades competitivas.</t>
  </si>
  <si>
    <t>Los niveles de servicio logístico y de abasto en México son competitivos.</t>
  </si>
  <si>
    <t>Capacidad para acelerar la adopción de tecnologías relevantes en las industrias de alta tecnología incrementada.</t>
  </si>
  <si>
    <t>Las empresas de las Industrias Básicas ven fortalecida su competitividad</t>
  </si>
  <si>
    <t>Sectores industriales con procesos fortalecidos y/o innovados</t>
  </si>
  <si>
    <t>Los negocios internacionales del país se incrementaron.</t>
  </si>
  <si>
    <t>Libros de texto y materiales educativos producidos y distribuidos de manera oportuna y suficiente a los gobiernos estatales para su entrega a los niños como un recurso didáctico de apoyo fundamental en la educación básica.</t>
  </si>
  <si>
    <t>Libros y materiales educativos disponibles para la población, maestros y usuarios del sistema educativo.</t>
  </si>
  <si>
    <t>Estudiantes de 5o y 6o grado de educación primaria tienen acceso a tecnologías de información y la comunicación en los procesos de enseñanza y aprendizaje.</t>
  </si>
  <si>
    <t>Ampliar las oportunidades educativas para reducir desigualdades entre grupos sociales.</t>
  </si>
  <si>
    <t>Las autoridades educativas reciben los informes de los resultados de las evaluaciones para apoyar la toma de decisiones|La sociedad mexicana cuenta con información válida y confiable sobre el desempeño educativo en educación básica y media superior.</t>
  </si>
  <si>
    <t>Indice de cobertura de la población de 15 años y más de formación para el trabajo</t>
  </si>
  <si>
    <t>Los servicios educativos de nivel medio superior de calidad para preparar el ingreso de la población escolar atendida al nivel superior son proporcionados.</t>
  </si>
  <si>
    <t>Alumno atendido en educación técnica, del nivel medio superior, superior y posgrado.</t>
  </si>
  <si>
    <t>Los alumnos y trabajadores son formados en competencias.</t>
  </si>
  <si>
    <t>La población demandante de servicios de calidad es atendida|Índice de incremento de la matrícula de calidad en licenciatura y posgrado</t>
  </si>
  <si>
    <t>Los bienes y servicios culturales son aumentados en cantidad y en asistencia.</t>
  </si>
  <si>
    <t>El patrimonio cultural inmueble, mueble y documental del país es registrado, catálogado y restaurado.</t>
  </si>
  <si>
    <t>La población mexicana tiene múltiples opciones a contenidos educativos, culturales y artísticos a través de los medios masivos.</t>
  </si>
  <si>
    <t>Apoya la ampliación y conservación de la infraestructura destinada al mejoramiento de la calidad, cobertura y resultados de los servicios de educación, investigación y difusión del conocimiento del Instituto Politécnico Nacional.</t>
  </si>
  <si>
    <t>La población en general tenga acceso a los libros que le permitan adquirir habilidades y conocimientos.</t>
  </si>
  <si>
    <t>Impulsar permanentemente los programas sustantivos de la cultura física, el deporte y la alta competencia mediante una administración eficiente de los recursos humanos, materiales y financieros.</t>
  </si>
  <si>
    <t>Coordinación con la Administración Pública Federal, Estados, Municipios, Sector Privado y Social, promovida para mejorar el nivel de vida de la juventud</t>
  </si>
  <si>
    <t>Los niveles de investigación científica, tecnológica y humanística del país son mejorados.</t>
  </si>
  <si>
    <t>La actividad cinematográfica, en su apoyo a la cultura, es promovida</t>
  </si>
  <si>
    <t>Lograr un alto porcentaje de certificados emitidos y el uso generalizado de las NTCL</t>
  </si>
  <si>
    <t>Dar certeza a al sociedad de que quienes se ostentan como profesionistas cumplieron con la formación académica necesaria y los requerimientos legales para ejercer su profesión.</t>
  </si>
  <si>
    <t>Expedir el documento de autorización y registro respectivo.</t>
  </si>
  <si>
    <t>Lograr la formación integral de los mexicanos, mediante el fortalecimiento e impulso de la educación artística, la investigación y documentación sobre las artes</t>
  </si>
  <si>
    <t>La Universidad Politécnica de San Luis Potosí provista de infraestructura física, mantenimiento de sus activos y servicios operacionales oportunos, suficientes y eficientes.</t>
  </si>
  <si>
    <t>La infraestructura física educativa del país es segura, pertinente y de calidad</t>
  </si>
  <si>
    <t>La infraestructura física educativa del país, cumple con los estandares de calidad y funcionalidad</t>
  </si>
  <si>
    <t>La infraestructura física educativa urbana de nivel básico en el país en malas condiciones, es beneficiada con acciones de mejoramiento</t>
  </si>
  <si>
    <t>Proyectos de investigación en ciencia básica apoyados</t>
  </si>
  <si>
    <t>Se proporcionan servicios educativos de nivel medio superior de calidad para preparar el ingreso de los alumnos egresados al nivel superior o bien para su integración al mercado laboral.</t>
  </si>
  <si>
    <t>Servicios educativos normados</t>
  </si>
  <si>
    <t>Los programas de educación básica actualizados y articulados son aplicados a nivel nacional.</t>
  </si>
  <si>
    <t>El Programa Nacional de Inglés se aplica gradualmente en las escuelas públicas de educación preescolar, primaria y secundaria; articulando los tres niveles de la enseñanza</t>
  </si>
  <si>
    <t>Atender con eficacia y eficiencia todas y cada una de las solicitudes de los servicios Jurídico-Normativos señalados en el conjunto de atribuciones señaladas a fin de brindar certeza jurídica en los actos que realicen los servidores públicos del Sector</t>
  </si>
  <si>
    <t>Los derechos lingüísticos de los pueblos y comunidades indígenas serán reconocidos por las dependencias y entidades del sector educativo, en su ámbito de competencia.</t>
  </si>
  <si>
    <t>Los procesos de desarrollo, actualización, evaluación de materiales para secundaria y seguimiento al uso pedagógico de materiales son atendidos</t>
  </si>
  <si>
    <t>La población mexicana se informa sobre los resultados y programas de la Secretraía de Educación Pública</t>
  </si>
  <si>
    <t>Los niños atendidos por CONAFE mejoran los resultados de su aprendizaje</t>
  </si>
  <si>
    <t>Población objetivo de 15 años y más que concluye su educación básica y supera la condición de rezago educativo</t>
  </si>
  <si>
    <t>Los profesores de tiempo completo de instituciones de educación superior públicas se han articulado en cuerpos académicos con capacidades para realizar investigación-docencia.</t>
  </si>
  <si>
    <t>Los jóvenes en edad de estudiar la educación superior, de familias con ingresos menores o iguales a 3 salarios mínimos, cuentan con financiamiento para cursar sus estudios.</t>
  </si>
  <si>
    <t>Implementar en las escuelas públicas de educación básica beneficiadas por el Programa Esc uelas de Calidad un modelo de gestión escolar con enfoque estratégico.</t>
  </si>
  <si>
    <t>Las Instituciones de Educación Superior Públicas cuentan con financiamiento para mejorar sus programas educativos.</t>
  </si>
  <si>
    <t>Las Instituciones de Educación Superior Públicas cuentan con financiamiento para asegurar la calidad de sus programas educativos.</t>
  </si>
  <si>
    <t>Los servicios de educación especial escolarizados y de apoyo son fortalecidos para dar atención a los alumnos que requieren estos servicios</t>
  </si>
  <si>
    <t>Mejorar la calidad de los servicios educativos que ofrecen las Escuelas Normales Públicas</t>
  </si>
  <si>
    <t>Madres jóvenes y jóvenes embarazadas entre 12 y 18 años 11 meses de edad en condición de vulnerabilidad concluyen su educación básica.</t>
  </si>
  <si>
    <t>Niñas y niños de familias jornaleras agrícolas migrantes y/o asentadas reciben educación básica.</t>
  </si>
  <si>
    <t>Docentes de educación primaria indígena asesorados que señalan estar satisfechos con las asesorías otorgadas por el Programa Asesor Técnico Pedagógico.</t>
  </si>
  <si>
    <t>Alumnos (as) y Productores (as) en el ámbito rural reciben formación y capacitación para su desarrollo.</t>
  </si>
  <si>
    <t>Que los maestros conozcan el nivel de dominio de los elementos teórico-metodológicos para ejercer su práctica docente</t>
  </si>
  <si>
    <t>La instalación y el uso educativo de las Bibliotecas Escolares y de Aula es promovida y fortalecida</t>
  </si>
  <si>
    <t>El modelo de Telesecundaria es fortalecido a través de los procesos: pedagógico, de operación y de gestión mejorados.</t>
  </si>
  <si>
    <t>Los futuros maestros de educación básica realizan sus prácticas docentes y servicio social con apoyo económico federal.</t>
  </si>
  <si>
    <t>Incorporar la actividad física y deportiva, dentro de los hábitos de la vida cotidiana de la población mexicana, mediante el fortalecimiento de la promoción y difusión de la cultura física.</t>
  </si>
  <si>
    <t>Existe apoyo para la coordinación interinstitucional, la infraestructura deportiva, el personal especializado y la información especializada para la práctica deportiva en la población mexicana.</t>
  </si>
  <si>
    <t>Contribuir a mejorar las oportunidades de aprendizaje en los alumnos de escuelas públicas de educación básica en condiciones desfavorables a través de la ampliación de la jornada escolar.</t>
  </si>
  <si>
    <t>Promover la participación de la comunidad en el fortalecimiento de las condiciones de seguridad de los centros educativos, siguiendo criterios de transparencia y rendición de cuentas.</t>
  </si>
  <si>
    <t>El uso de las tecnologías de la información y la comunicación en educación básica es fortalecido a través del modelo de Habilidades Digitales para Todos, la capacitación y actualización de docentes y directivos, el equipamiento tecnológico y el uso de sistemas de información para la gestión escolar</t>
  </si>
  <si>
    <t>11 1 La demanda de servicios de educación pública media superior y superior de los Organismos Descentralizados Estatales es atendida.</t>
  </si>
  <si>
    <t>Personal que conforma la nómina de las Universidades Públicas Estatales y que cumplen con los requsitos obtienen beneficio de jubilación o pensión</t>
  </si>
  <si>
    <t>Las Universidades Públicas Estatales por debajo de la media nacional de subsidio por alumno han disminuido sus pasivos en impuestos y seguridad social</t>
  </si>
  <si>
    <t>Se han regularizado Plazas de personal no docente que no han sido reconocidas por la Secretaría de Hacienda y Crédito Público</t>
  </si>
  <si>
    <t>Se ha ampliado la cobertura en educación superior de calidad en las Universidades Públicas Estales y con Apoyo Solidario</t>
  </si>
  <si>
    <t>Las UPE y UPEAS con financiamiento de SEP han logrado mejorar la calidad de los programas educativos de manera continua</t>
  </si>
  <si>
    <t>Las UPE han mejorado la calidad de los servicios educativos</t>
  </si>
  <si>
    <t>Los alumnos son beneficiados para evitar la deserción escolar.</t>
  </si>
  <si>
    <t>Se ha atendido a organismos dedicados a la educación, investigación, evaluación, difusión de cultura, docencia y capacitación.</t>
  </si>
  <si>
    <t>Instancias Externas de Juventud Fortalecidas</t>
  </si>
  <si>
    <t>Alumnos con discapacidad que concluyen el año escolar.</t>
  </si>
  <si>
    <t>Entidades Federativas fortalecidas con subsidios para servicios educativos.</t>
  </si>
  <si>
    <t>Los especialistas médicos que requiere el pais son formados por las entidades coordinadas por la CCINSHAE</t>
  </si>
  <si>
    <t>Elevar el número de personas capacitadas en materia técnica y gerencial de Recursos humanos</t>
  </si>
  <si>
    <t>Mantener y conservar en óptimas condiciones las unidades de salud</t>
  </si>
  <si>
    <t>La población nacional beneficiada mediante la difusión de métodos y procedimientos de vanguardia para la prevención, diagnóstico, tratamiento y rehabilitación en revistas de alto impacto científico</t>
  </si>
  <si>
    <t>La infraestructura hospitalaria es aprovechada eficientemente</t>
  </si>
  <si>
    <t>Consumo de sustancias adictivas disminuido.</t>
  </si>
  <si>
    <t>Variación en la tasa de mortalidad en menores de 5 años de edad</t>
  </si>
  <si>
    <t>Los Programas de Acción específicos se cumplen</t>
  </si>
  <si>
    <t>El Sistema Nacional de Salud es conducido eficazmente para la prestación homogénea y de calidad de los servicios de salud</t>
  </si>
  <si>
    <t>La creación y funcionamiento de los comités de bioética, es promovida en los hospitales públicos y privados, con base en la rectoría del Sistema Nacional de Salud.</t>
  </si>
  <si>
    <t>Identificar que las unidades médicas que se encuentren en el SINAVE, reporten al mismo la información correspondiente</t>
  </si>
  <si>
    <t>1 Proporcionar tratamiento a personas VIH positivas para garantizar su calidad de vida|Proyectos de prevención financiados con recursos federales.</t>
  </si>
  <si>
    <t>Identificar la cobertura para la detección de cáncer de mama en mujeres de 50 a 69 años a través del número de mastografías realizadas|La mortalidad por cáncer cérvico uterino es disminuida en su tasa|Disminuir la mortalidad materna a través de la mejora en la atención durante y al finalizar el embarazo|</t>
  </si>
  <si>
    <t>Los municipios de 500 a 2500 habitantes cuentan con capacitación y asesorías técnicas para desarrollar competencias para el control de los determinantes en salud</t>
  </si>
  <si>
    <t>Brindar atención y contribuir al ejercicio de los derechos de las personas con discapacidad, sus familias y comunidades para que vivan mejor.</t>
  </si>
  <si>
    <t>Conocer el nivel de percepción de las niñas, niños y adolescentes en condiciones de vulnerabilidad que participan en el Programa, sobre el reconocimiento de situaciones de riesgo.</t>
  </si>
  <si>
    <t>Contribuir al bienestar de las personas, familias y comunidades sujetas de asistencia social.</t>
  </si>
  <si>
    <t>Mejorar las condiciones de bienestar de la población atendida a través del incremento y diversificación de la oferta institucional que integra la Red.</t>
  </si>
  <si>
    <t>La población de localidades geograficamente dispersas y de dificil acceso cuenta con servicios regulares de promoción, prevención y atención médica mediante equipos de salud itinerantes y unidades médicas móviles.</t>
  </si>
  <si>
    <t>La población que carece de seguridad social cuenta con acceso a las intervenciones esenciales de prevención de enfermedades y atención médica curativa</t>
  </si>
  <si>
    <t>Contribuir al desarrollo de la infraestructura física en salud mediante el fortalecimiento de las REDESS para facilitar el acceso a servicios integrales de salud de alta calidad que satisfagan las necesidades y respondan a las expectativas de la población</t>
  </si>
  <si>
    <t>Las empresas privadas y públicas de competencia federal operan de manera continua y plena capacidad.</t>
  </si>
  <si>
    <t>Los servicios concluidos de procuración de justicia laboral, garantizan seguridad y certeza jurídica a las y los trabajadores, sus beneficiarios y sus sindicatos.</t>
  </si>
  <si>
    <t>Inspeccionar a Empresas de Jurisdicción Federal a fin de incrementar el número de centros de trabajo que cumplan la normatividad laboral vigente</t>
  </si>
  <si>
    <t>Los trabajadores del sector productivo incrementan sus capacidades laborales</t>
  </si>
  <si>
    <t>LAS BRECHAS LABORALES ENTRE LA POBLACIÓN SE REDUCEN A TRAVÉS DE PRÁCTICAS QUE FOMENTEN LA IGUALDAD EN EL INGRESO, LA MOVILIDAD Y LA PERMANENCIA EN EL EMPLEO, LA MEJORA DE LOS SALARIOS, LA CAPACITACIÓN Y EL ACCESO A LOS PUESTOS DE MANDO Y DE TOMA DE DECISIONES, A COMBATIR LA DISCRIMINACIÓN Y TODO TIPO DE VIOLENCIA</t>
  </si>
  <si>
    <t>Los trabajadores tienen mejores condiciones de seguridad y salud en el trabajo.</t>
  </si>
  <si>
    <t>Los trabajadores mejoran sus ingresos por el impulso de la productividad laboral, capacitación y defensa de sus derechos.</t>
  </si>
  <si>
    <t>Los conflictos laborales de orden colectivo están prevenidos y solucionados en la suscripción del convenio que consigna los acuerdos tomados por las partes.</t>
  </si>
  <si>
    <t>Personas buscadoras de empleo colocadas en vacantes registradas en los servicios de vinculación e intermediación laboral</t>
  </si>
  <si>
    <t>Las organizaciones de trabajadores y empleadores de competencia federal se registran y acreditan su existencia Legal</t>
  </si>
  <si>
    <t>Las herramientas de supervisión y control que permiten medir las actividades realizadas por las Delegaciones Federales del Trabajo en las materias de inspección y asuntos jurídicos, son elaboradas e implementadas.</t>
  </si>
  <si>
    <t>Beneficiarios atendidos por el Programa de Apoyo al Empleo facilitan su acceso a un empleo u ocupación productiva.</t>
  </si>
  <si>
    <t>Personas empleadas afectadas mantienen su actividad productiva.</t>
  </si>
  <si>
    <t>La productividad de los trabajadores apoyados es incrementada</t>
  </si>
  <si>
    <t>Contribuir a otorgar seguridad jurídica a los sujetos agrarios (Ejidatarios, comuneros, pequeños propietarios, avecindados, jornaleros agrícolas, ejidos y comunidades agrarias) respecto de la tenencia de la tierra social y privada, proporcionando los servicios jurídicos y administrativos correspondientes.</t>
  </si>
  <si>
    <t>Los conflictos agrarios son solucionados (Las partes convienen satisfactoriamente).</t>
  </si>
  <si>
    <t>Los sujetos de derecho en el medio rural obtienen seguridad jurídica y certeza en la tenencia de la tierra, con la emisíón de los documentos probatorios que acreditan su propiedad.</t>
  </si>
  <si>
    <t>Los sujetos de derechos agrarios cuentan con seguridad jurídica documental registrando sus actos jurídicos.</t>
  </si>
  <si>
    <t>Los sujetos agrarios adquieren seguridad jurídica en la tenencia de la tierra con la expedición y obtención de sus certificados y títulos.</t>
  </si>
  <si>
    <t>Los propietarios de tierra aprovechan mejor el territorio rural mediante inversión canalizada (recurso que el programa capta hacia la propiedad rural, de inversionistas privados y públicos)</t>
  </si>
  <si>
    <t>Los proyectos comunitarios de desarrollo son implementados por la población rural permitiéndoles incrementar sus ingresos monetarios</t>
  </si>
  <si>
    <t>Los Ejidatarios y Comuneros son integrados a actividades productivas mediante la creación de Empresas Sociales</t>
  </si>
  <si>
    <t>Los derechos son restituidos en cumplimiento y apego a la legislación aplicable..</t>
  </si>
  <si>
    <t>El impacto de la política sectorial en la población rural es monitoreado y evaluado</t>
  </si>
  <si>
    <t>Los sujetos de derecho cuentan con un respaldo digital que garantiza su certeza jurídica.</t>
  </si>
  <si>
    <t>La certeza juridica en la propiedad rural se fortalece con un sistema que integra y vincula toda la información documental, registral, catastral, geográfica y estadística rural</t>
  </si>
  <si>
    <t>Jóvenes rurales impulsan el relevo generacional en sus núcleos agrarios al crear Agroempresas rentables y sustentables accediendo a factores de producción.</t>
  </si>
  <si>
    <t>Agua potable en bloque entregada oportunamente a los Gobiernos del Distrito Federal y Estado de México de acuerdo a los compromisos establecidos</t>
  </si>
  <si>
    <t>Agua potable en bloque entregada oportunamente a los Gobiernos del Distrito Federal y Estados de México e Hidalgo de acuerdo a los compromisos establecidos</t>
  </si>
  <si>
    <t>Población con alternativas de agua de calidad desinfectada y monitoreada en fuentes de abastecimiento y riesgos sanitarios evitados.</t>
  </si>
  <si>
    <t>La población mexicana participa activa, organizada y responsablemente en la conservación, protección del medio ambiente y el aprovechamiento sustentable de los recursos naturales.</t>
  </si>
  <si>
    <t>1 El recurso agua en calidad y cantidad se administra, maneja y utiliza de manera integral y sustentable en Cuencas y Acuíferos.</t>
  </si>
  <si>
    <t>Proporcionar información a las autoridades sobre el pronóstico de lluvias intensas</t>
  </si>
  <si>
    <t>Abastecimiento de agua en bloque</t>
  </si>
  <si>
    <t>Los ecosistemas forestales de México son protegidos para reducir el impacto negativo ocasionado por incendios.</t>
  </si>
  <si>
    <t>Los usuarios de aguas nacionales cumplen con la Ley de Aguas Nacionales</t>
  </si>
  <si>
    <t>La gestión forestal es realizada de manera integral y transparente</t>
  </si>
  <si>
    <t>Territorio ordenado ecológicamente.</t>
  </si>
  <si>
    <t>Detener la contaminación ambiental y el deterioro de los recursos naturales</t>
  </si>
  <si>
    <t>Incrementar los niveles de cumplimiento de la normatividad ambiental a fin de contribuir al desarrollo sustentable.</t>
  </si>
  <si>
    <t>Mejorar la gestión de la zona federal marítimo terrestre y terrenos ganados al mar mediante la emisión de resolutivos que promueva un uso y aprovechamiento de estas zonas. Dar certidumbre en el uso y aprovechamiento del territorio en la zona federal marítimo terrestre y terrenos ganados al mar, vinculado a criterios ambientales</t>
  </si>
  <si>
    <t>Se conservan especies de vida silvestre y en riesgo.|Se conservan especies de vida silvestre y en riesgo, así como su habitat.</t>
  </si>
  <si>
    <t>Infraestructura hidroagrícola modernizada y/o tecnificada en los distritos de riego dentro de la Cuenca Lerma Chapala.</t>
  </si>
  <si>
    <t>Los ecosistemas naturales de México son conservados evitando su deforestación, sobreexplotación y deterioro</t>
  </si>
  <si>
    <t>El agua se entrega de acuerdo a la dotación de los Distritos de Riego</t>
  </si>
  <si>
    <t>Propósito (DGGCARETC) Generar información eficiente y oportuna sobre las emisiones y transferencia de contaminnates, así como la calidad del aire</t>
  </si>
  <si>
    <t>Se cuenta con una gestión integral para la remediación de sitios contaminados</t>
  </si>
  <si>
    <t>Funcionarios administran y hacen uso eficiente de los recursos destinados a la operación de los apoyos.</t>
  </si>
  <si>
    <t>Formular el Programa Nacional Hídrico, Programas Estatales, Regionales y darles seguimiento, evaluar su cumplimiento, así como proponer y proyectar su actualización.</t>
  </si>
  <si>
    <t>Incorporar criterios de sustentabilidad y de uso eficiente de los recursos naturales en las políticas públicas, así como su difusión y aplicación.</t>
  </si>
  <si>
    <t>El Sector Ambiental cuenta con instrumentos de planeación estratégica</t>
  </si>
  <si>
    <t>Las metas del sector derivadas del Programa Especial de Cambio Climático (PECC) se han cumplido.</t>
  </si>
  <si>
    <t>Incrementar la superficie establecida con plantaciones forestales comerciales.</t>
  </si>
  <si>
    <t>Se contribuyó al fortalecimiento y adquisición de capacidades locales de las comunidades asentadas en ANP, zonas de influencia y otras modalidades de conservación para realizar actividades de conservación de ecosistemas y su biodiversidad.</t>
  </si>
  <si>
    <t>Las áreas forestales prioritarias para la provisión de servicios ambientales asociados al ciclo hidrológico son conservadas.</t>
  </si>
  <si>
    <t>La superficie forestal y preferentemente forestal es conservada y restaurada.</t>
  </si>
  <si>
    <t>Se mantiene la biodiversidad, y la formación de corredores biológicos (sistemas agroforestales de cultivo)cultivos bajo sombra).</t>
  </si>
  <si>
    <t>Los productores agrícolas de las unidades de riego cuentan con pozos, infraestructura de riego modernizada y/o tecnificada.</t>
  </si>
  <si>
    <t>El agua residual municipal es tratada.</t>
  </si>
  <si>
    <t>Los proyectos de reforestacion son abastecidos de manera oportuna con planta de calidad</t>
  </si>
  <si>
    <t>Los ejidos y comunidades preferentemente indígenas realizan acciones de planeación y organización forestal, implementación de proyectos productivos, talleres de capacitación y estudios técnicos y conservación de la biodiversidad.</t>
  </si>
  <si>
    <t>Silvicultores con alto nivel de organización, autogestión y participación en las Unidades de Manejo Forestal</t>
  </si>
  <si>
    <t>Se redujo el esfuerzo pesquero con redes agalleras y enmalle para evitar la captura incidental de vaquita (Phocoena sinus) en el Area de Refugio y así impulsar su conservación.</t>
  </si>
  <si>
    <t>Población informada y concientizada sobre el valor del recurso hídrico.</t>
  </si>
  <si>
    <t>Se incrementan en el País los residuos sólidos urbanos (RSU) recolectados y manejados integralmente, aprovechando al máximo su potencial, y dispuestos apropiadamente en la menor cantidad posible</t>
  </si>
  <si>
    <t>Se cuenta con sistemas de planeación e información institucional consolidados</t>
  </si>
  <si>
    <t>Fortalecer la participación de los usuarios del agua y de la sociedad organizada en el manejo del agua con una perspectiva de cuenca</t>
  </si>
  <si>
    <t>Las solicitudes de órdenes judiciales contribuyen a la procuración de justicia</t>
  </si>
  <si>
    <t>Las averiguaciones previas consignadas son el sustento para la procuración e impartición de justicia.</t>
  </si>
  <si>
    <t>El personal vinculado a la procuración de justicia es evaluado en materia de control de confianza</t>
  </si>
  <si>
    <t>Los intereses de la Federación son defendidos</t>
  </si>
  <si>
    <t>Los derechos humanos son promovidos en la PGR</t>
  </si>
  <si>
    <t>Conocimientos de vanguardia generados en materia de ciencias penales</t>
  </si>
  <si>
    <t>En México la energía es aprovechada eficientemente</t>
  </si>
  <si>
    <t>Realizar investigación y desarrollo en el campo de las ciencias y tecnología nucleares, así como promover los usos pacíficos de la energía nuclear y difundir los avances alcanzados para vincularlos al desarrollo económico, social, científico y tecnológico del País.</t>
  </si>
  <si>
    <t>Empresas del Sector Eléctrico, son apoyadas en sus procesos operativos con el desarrollo tecnológico.</t>
  </si>
  <si>
    <t>Se tiene la capacidad para atender la demanda y energía eléctrica actual y futura, con calidad, eficacia y eficiencia, requeridos en la zona que atiende Luz y Fuerza del Centro.</t>
  </si>
  <si>
    <t>Se distribuye la energía eléctrica para satisfacer la demanda del sistema eléctrico nacional y garantizar la continuidad del suministro</t>
  </si>
  <si>
    <t>Los usuarios residenciales reducen su consumo de energía eléctrica al emplear electrodomésticos más eficientes.</t>
  </si>
  <si>
    <t>El sector Energético en México es regulado eficientemente y transparentemente|El sector eléctrico promueve la generación de electricidad con fuentes renovables.</t>
  </si>
  <si>
    <t>Proteger a la población, a los trabajadores y al ambiente regulando y supervisando las actividades de las instalaciones nucleares y radiactivas para que estas se realicen con la máxima seguridad</t>
  </si>
  <si>
    <t>Los sectores social, privado y público son informados de los avances alcanzados en la ejecución de las políticas públicas en materia energética.</t>
  </si>
  <si>
    <t>Conciliar quejas presentadas por usuarios del servicio público de energía eléctrica contra los suministradores</t>
  </si>
  <si>
    <t>Operación continua de la Central Nucleolectrica de Laguna Verde con altos niveles de eficiencia.</t>
  </si>
  <si>
    <t>La población que carece de seguridad social, adscrita al Programa IMSS-Oportunidades, y que habita prioritariamente en zonas rurales y urbano-marginadas del país, mejora su estado de salud a través del Modelo de Atención Integral a la Salud, el cual se fundamenta en la participación conjunta con la comunidad, con énfasis en la prevención de riesgos y daños a partir del auto-cuidado de la salud.</t>
  </si>
  <si>
    <t>OSC y otros actores sociales son fortalecidos con la particpación del Consejo Técnico Consultivo de la Ley de Fomento</t>
  </si>
  <si>
    <t>Las dependencias y entidades de la APF vinculadas al desarrollo social y los gobiernos de las entidades federativas usan la información de evaluación y medición de la pobreza</t>
  </si>
  <si>
    <t>Condiciones físicas y comunitarias de las zonas urbano-marginadas para el desarrollo de sus habitantes y la integración de éstos a la dinámica de las ciudades, mejoradas.</t>
  </si>
  <si>
    <t>Los hogares beneficiarios en pobreza patrimonial acceden al consumo de leche fortificada, de calidad, a bajo precio.</t>
  </si>
  <si>
    <t>Localidades rurales entre 200 y 2500 habitantes de alta y muy alta marginación, son abastecidas de productos básicos y complementarios de calidad en forma económica, eficiente y oportuna.</t>
  </si>
  <si>
    <t>Personas, unidades familiares, grupos sociales y organizaciones de productores en condiciones de pobreza patrimonial, cuentan con alternativas de ingreso.</t>
  </si>
  <si>
    <t>La coordinación entre autoridades gubernamentales y los migrantes para invertir en sus comunidades de origen u otras localidades es fortalecida</t>
  </si>
  <si>
    <t>La población jornalera agrícola y sus familias cuentan con condiciones para la igualdad de oportunidades y la ampliación de sus capacidades</t>
  </si>
  <si>
    <t>La población objetivo beneficiada obtiene un ingreso temporal para afrontar los efectos de una emergencia natural, económica o de baja demanda laboral.</t>
  </si>
  <si>
    <t>Las familias en pobreza extrema beneficiarias de Oportunidades amplían sus capacidades en educación, salud y nutrición.</t>
  </si>
  <si>
    <t>Familias mexicanas que habitan en localidades rurales e indígenas de alta y muy alta marginación de hasta 5,000 habitantes mejoran sus condiciones habitacionales.</t>
  </si>
  <si>
    <t>Familias en pobreza patrimonial que reciben los apoyos del Programa mejoran sus niveles de alimentación y nutrición</t>
  </si>
  <si>
    <t>Instancias de las Mujeres en las Entidades Federativas son fortalecidas para prevenir, detectar y atender la violencia contra las mujeres.</t>
  </si>
  <si>
    <t>Madres trabajadoras y padres solos con hijos entre 1 y 3 años 11 meses (un día antes de cumplir los 4 años) en hogares con ingresos de hasta 6 salarios mínimos, cuentan con tiempo disponible para acceder, permanecer en el mercado laboral y/o estudiar por el uso de servicios de cuidado infantil.</t>
  </si>
  <si>
    <t>Espacios públicos con deterioro, abandono e inseguridad, en ciudades y localidades urbanas integradas en zonas metropolitanas de 50,000 o más habitantes, son rescatados para el uso y disfrute de la comunidad y propician la sana convivencia.</t>
  </si>
  <si>
    <t>Adultos mayores de 70 años y más cuentan con mayor ingreso y protección social</t>
  </si>
  <si>
    <t>Hogares en condiciones de pobreza patrimonial que viven en asentamientos humanos irregulares son apoyados para que cuenten con certeza jurídica respecto a su patrimonio.</t>
  </si>
  <si>
    <t>Territorios objetivo tienen mayor acceso a infraestructura social básica y cuentan con viviendas mejoradas</t>
  </si>
  <si>
    <t>Los gobiernos federal y de las entidades federativas se coordinan para impulsar el desarrollo regional sustentable.</t>
  </si>
  <si>
    <t>La calidad operativa de la conservación de la infraestructura es mantenida en los CIP S</t>
  </si>
  <si>
    <t>La actividad económica del sector turismo es impulsada por la llegada de turistas.</t>
  </si>
  <si>
    <t>Marco regulatorio adecuado para brindar mayor seguridad y calidad de los servicios turisticos</t>
  </si>
  <si>
    <t>Productos de turismo rural y ecoturismo fortalecidos</t>
  </si>
  <si>
    <t>El desempeño de la actividad turística mejorado</t>
  </si>
  <si>
    <t>La propiedad rural es dotada de de certeza jurídica|Los campesinos y propietarios cuentan con seguridad jurídica en la tenencia de la tierra</t>
  </si>
  <si>
    <t>Los campesinos y propietarios cuentan con seguridad jurídica en la tenencia de la tierra</t>
  </si>
  <si>
    <t>El Informe Policial Homologado es utilizado para realizar la incorporación clasificada de información de las investigaciones, operativos conjuntos e inteligencia policial compartida a nivel municipal, de las corporaciones policiales en los tres órdenes de gobierno</t>
  </si>
  <si>
    <t>Fomentar la prevención del delito, la participación ciudadana, la cultura de la legalidad y el respeto a los derechos humanos en la población en coordinación de los tres órdenes de gobierno para prevenir el delito y recuperar para la sociedad los espacios públicos de convivencia</t>
  </si>
  <si>
    <t>Los cuerpos policial son profesionalizados, con formación especializada y con estándares internacionales de calidad, para que se conduzcan éticamente, estén capacitados, rindan cuentas y garanticen los derechos humanos</t>
  </si>
  <si>
    <t>Garantizar que los centros penitenciarios federales sean instalaciones seguras donde se respeten los derechos humanos de los internos</t>
  </si>
  <si>
    <t>Los adolescentes son protegidos conforme a sus derechos.</t>
  </si>
  <si>
    <t>Información para abatir la delincuencia</t>
  </si>
  <si>
    <t>Formar instructores del PERE, con objeto de multiplicar la capacitación de las diferentes dependencias que lo integran, brindando apoyo a los Programas de Capacitación Interna de las dependencias, promoviendo una respuesta oportuna y eficaz del personal ante una eventual emergencia radiológica en la CNLV.</t>
  </si>
  <si>
    <t>Los servicios de información son proporcionados para el intercambio y explotación de la Base de Datos del Registro Público Vehicular que administra el Sistema Nacional de Seguridad Pública</t>
  </si>
  <si>
    <t>El conocimiento científico de calidad y recursos humanos de alto nivel se genera, transfiere, difunde y se forma para atender necesidades de sectores y regiones.</t>
  </si>
  <si>
    <t>Los Sistemas Locales de Ciencia, Tecnología e Innovación incrementan su capacidad para impulsar el desarrollo económico y social de los municipios, estados y regiones.</t>
  </si>
  <si>
    <t>Las instituciones de investigación han generado conocimiento científico en beneficio del nivel de vida de la población mexicana</t>
  </si>
  <si>
    <t>El CONACYT incrementa su capacidad para contribuir al logro de los objetivos nacionales, mediante la implementación del modelo de Gestión para Resultados</t>
  </si>
  <si>
    <t>El Capital humano accede a oportunidades de formación de calidad de alto nivel en áreas y sectores estratégicos prioritarios del programa</t>
  </si>
  <si>
    <t>La generación de conocimiento científico y tecnológico es realizada por suficientes investigadores consolidados en las regiones del país.</t>
  </si>
  <si>
    <t>Las instituciones de investigación han generado conocimiento científico y capacidades de desarrollo tecnológico e innovación en beneficio del nivel de vida de la población mexicana</t>
  </si>
  <si>
    <t>Se genera, transfiere y difunde conocimiento científico de calidad y se forman recursos humanos de alto nivel, para atender necesidades de sectores y regiones.</t>
  </si>
  <si>
    <t>Los recursos humanos de alto nivel consolidan su formación y se vinculan con los sectores académico y productivo</t>
  </si>
  <si>
    <t>Las instituciones de investigación y empresas han generado desarrollo tecnológico e innovación en beneficio del nivel de vida de la población mexicana</t>
  </si>
  <si>
    <t>El sector productivo ha generado alianzas con el sector académico y de investigación para realizar desarrollo tecnológico e innovación incrementando su competitividad en beneficio del nivel de vida de la población mexicana.</t>
  </si>
  <si>
    <t>El sector productivo ha generado desarrollo tecnológico e innovación para el incremento de su competitividad en beneficio del nivel de vida de la población mexicana.</t>
  </si>
  <si>
    <t>La población derechohabientes es reducida en su morbilidad y mortalidad por enfermedades prevenibles y las relacionadas con la salud reproductiva|La población derechohabiente es reducida en su morbilidad y mortalidad por infecciones nosocomiales</t>
  </si>
  <si>
    <t>Prestar servicios de salud con calidad y seguridad|Contribuir a mejorar las condiciones de salud de la población, mediante el otorgamiento de servicios de atención médica con oportunidad y seguridad para el paciente|La población derechohabiente es reducida en su morbilidad y mortalidad|</t>
  </si>
  <si>
    <t>Los trabajadores asegurados reciben con oportunidad las prestaciones económicas y en especie que les corresponden de acuerdo a la Ley</t>
  </si>
  <si>
    <t>La investigación en el IMSS genera productos científicos</t>
  </si>
  <si>
    <t>La recaudación es eficiente</t>
  </si>
  <si>
    <t>Los trabajadores con derecho al servicio de guarderías tienen mayor cobertura</t>
  </si>
  <si>
    <t>La población derechohabiente es reducida en su morbilidad y mortalidad por enfermedades prevenibles y relacionadas con la salud reproductiva</t>
  </si>
  <si>
    <t>Que los derechohabientes y público General logren desarrollar una cultura de autocuidado a la salud, que evite los factores de riesgo y pa reparación del daño, incidiendo en la disminución del presupuesto en el gasto de atención médica</t>
  </si>
  <si>
    <t>Acceso incremento de los trabajadores, así como la población en general a los servicios en Tiendas de Autoservicio, Centros Vacacionesl y Velatorios a precios y cuotas competitivos</t>
  </si>
  <si>
    <t>Pensionados que cobran bajo el esquema de acreditamiento en cuenta bancaria, el día primero de cada mes</t>
  </si>
  <si>
    <t>Rentas vitalicias enviadas para pago dentro de las siguientes 24 horas con respecto a la fecha en que la Subdelegación comunica la orden de pago a Nivel Central</t>
  </si>
  <si>
    <t>Las instituciones bancarias reciban con oportunidad los recursos por concepto de subsidios para el pago a los asegurados incapacitados</t>
  </si>
  <si>
    <t>La población derechohabiente recibe servicios de diagnóstico clínico, delimitación del daño; rehabilitación y control, así como acciones de fomento a la salud bucal.</t>
  </si>
  <si>
    <t>La población derechohabiente recibe consultas para solucionar los problemas de salud de mayor frecuencia a través del diagnóstico y tratamiento médico, mediante servicios de medicina general, familiar, así como visitas domiciliarias realizadas por médicos generales o familiares.</t>
  </si>
  <si>
    <t>La población derechohabiente recibe consultas especializadas para solucionar los problemas de salud de mediana y alta complejidad a través del diagnóstico y tratamiento médico, mediante servicios de medicina especializada.</t>
  </si>
  <si>
    <t>La población derechohabiente recibe servicios de hospitalización general para solucionar los problemas de salud de mediana complejidad a través del diagnóstico y tratamiento médico.</t>
  </si>
  <si>
    <t>La población derechohabiente recibe servicios de hospitalización especializada para solucionar los problemas de salud de alta complejidad a través del diagnóstico y tratamiento médico.</t>
  </si>
  <si>
    <t>La población derechohabiente recibe consultas de atención de urgencias, para atender problemas o riesgos de salud que pongan en peligro la vida, un órgano o la función del mismo, acciones que en su caso se complementan para atender lesiones derivadas de accidentes o desastres naturales y provocados por el hombre.</t>
  </si>
  <si>
    <t>La población derechohabiente recibe los medicamentos preescritos por el personal médico de manera oportuna y completa, para atender sus problemas de salud.</t>
  </si>
  <si>
    <t>Las madres trabajadoras reciben servicios de Estancias de Bienestar y Desarrollo Infantil, para el cuidado de sus hijos, a fin de contribuir a su desarrollo profesional y laboral.</t>
  </si>
  <si>
    <t>La población tiene acceso a unidades de venta donde puede adquirir productos básicos y perecederos a precios inferiores a los ofertados por las cadenas comerciales privadas.</t>
  </si>
  <si>
    <t>Los investigadores registrados consultan los acervos del AGN.</t>
  </si>
  <si>
    <t>Los niveles de servicios definidos por el Instituto Nacional de Migración se cumplen para cada uno de los trámites migratorios</t>
  </si>
  <si>
    <t>Los trabajadores al servicio del Estado reciben justicia en la solución de sus conflictos laborales.</t>
  </si>
  <si>
    <t>El parque vehicular en circulación nacional tiene adherida la constancia de inscripción del Registro Público Vehicular</t>
  </si>
  <si>
    <t>La sociedad civil cuenta con un marco legal adecuado, la información necesaria y los canales institucionales para organizarse y promover objetivos comunes ante el Gobierno Federal, bajo un enfoque de corresponsabilidad.</t>
  </si>
  <si>
    <t>Campañas de comunicación social y de mercadotecnia, evaluadas y autorizadas por medios comerciales.</t>
  </si>
  <si>
    <t>Apoyar a las instituciones que integran el Consejo Nacional de Población en el diseño, ejecución, seguimiento y evaluación de la política de población, mediante la generación de insumos sociodemográficos, la realización de acciones de información, educación y comunicación en población, y la coordinación de acciones con los diferentes agentes e instituciones sociales y gubernamentales.</t>
  </si>
  <si>
    <t>Que las autoridades locales o federales tengan asesoría para la implementación del sistema de justicia penal.</t>
  </si>
  <si>
    <t>Que los recursos Fondo de Aportación para Seguridad Pública (FASP) 2010 se ejerzan integamente por las 32 entidades federativas para el fortalecimiento de la Seguridad Pública en la Nación, (Art. 45 Ley de Coordinación Fiscal) de conformidad con la normatividad aplicable.</t>
  </si>
  <si>
    <t>Otorgar subsidio a los municipios y demarcaciones territoriales del Distrito Federal en materia de Seguridad Pública, a través de las Entidades Federativas respectivas.</t>
  </si>
  <si>
    <t>Las comunidades mexicanas en el exterior mejoran sus condiciones de vida con programas de apoyo que permitan mantener su identidad como mexicanos</t>
  </si>
  <si>
    <t>Los Mexicanos en el exterior reciben protección y asistencia consular.</t>
  </si>
  <si>
    <t>El gobierno de México, sus Dependencias y nacionales mexicanos serán provistos de las herramientas jurídicas necesarias para facilitar la toma de decisiones.</t>
  </si>
  <si>
    <t>Los tratados internacionales en materia de limites y aguas entre Mexico y Estados Unidos se aplican a fin de asegurar la preservacion de la soberania nacional</t>
  </si>
  <si>
    <t>Eventos de capacitación ofrecida acordes con los retos y oportunidades que enfrenta el Servicio Exterior Mexicano y la Cancillería</t>
  </si>
  <si>
    <t>Las relaciones económicas y de cooperación con otros países contribuyen a una efectiva inserción de México en el mundo</t>
  </si>
  <si>
    <t>La interlocución política y el desarrollo socio-económico y de cooperación internacional de México son promovidos y fortalecidos, mediante la política exterior.</t>
  </si>
  <si>
    <t>Representación adecuada de México en los foros multilaterales</t>
  </si>
  <si>
    <t>Los intereses económicos de México son defendidos en Organismos Económicos y Especializados Internacionales mediante una participación activa.</t>
  </si>
  <si>
    <t>La politica exterior cumple con sus objetivos con el apoyo de la cooperación educativa y cultural.</t>
  </si>
  <si>
    <t>Promover y difundir el derecho de acceso a la información y de protección de datos personales entre los particulares y los sujetos obligados a nivel nacional.|Las personas tendrán acceso a la información pública gubernamental a través de diferentes vías, así como a sus datos personales.|Las personas gozarán de la protección de sus datos en posesión de las dependencias y entidades de la APF|</t>
  </si>
  <si>
    <t>Promover el desarrollo y el fortalecimiento del sector de ahorro y credito popular el IFNB a través de la Plataforma Tecnológica de Bansefi, Asistencia técnica, capacitación y oferta de productos y servicios financieros</t>
  </si>
  <si>
    <t>Contribuir a la mayor capitalizacion del sector a traves de inversiones en proyectos con los fondos de inversion, con cobertura de riesgo y más conocimiento sectorial</t>
  </si>
  <si>
    <t>Los productores e intermediarios de los sectores agropecuario, rural y pesquero reciben apoyos de fomento.</t>
  </si>
  <si>
    <t>La población indígena cuenta con capacidades para disminuir las brechas de desigualdad de género en los pueblos indígenas.</t>
  </si>
  <si>
    <t>Ingresos totales por realización de activos financieros|Ingresos recibidos por venta de bienes muebles e inmuebles</t>
  </si>
  <si>
    <t>Adecuar la infraestructura bancaria para que una mayor proporción de la población cuente con los productos y servicios financieros.</t>
  </si>
  <si>
    <t>El Sistema Económico y Financiero es protegido a través de la prevención, detección y alerta acerca de la realización de actos u operaciones vinculados con lavado de dinero y financiamiento al terrorismo.</t>
  </si>
  <si>
    <t>Verificar que las entidades participantes en el SAR cumplan con la normatividad vigente en materia contable y financiera.</t>
  </si>
  <si>
    <t>Vigilar el uso eficiente y transparente de los recursos humanos, materiales y financieros, asignados a la Institución.</t>
  </si>
  <si>
    <t>La política fiscal, mediante adecuaciones a los ordenamientos fiscales relacionados con el IETU, es fortalecida.</t>
  </si>
  <si>
    <t>Las entidades federativas y municipios son fortalecidas a través de participaciones e incentivos económicos.</t>
  </si>
  <si>
    <t>Las instituciones incorporan en el diseño de sus programas y proyectos un enfoque de diversidad cultural (variable indígena).</t>
  </si>
  <si>
    <t>Acción pública orientada hacia las prioridades de desarrollo de los pueblos y comunidades indígenas</t>
  </si>
  <si>
    <t>Recursos destinados para atender prioridades en la reducción de brechas de género.</t>
  </si>
  <si>
    <t>La población de bajos ingresos cubre sus necesidades de vivienda bajo un entorno sustentable</t>
  </si>
  <si>
    <t>Los niños y jóvenes indígenas inscritos al PAEI acceden a la educación básica y favorecen su aprendizaje a través de los servicios que proporciona el albergue.</t>
  </si>
  <si>
    <t>Habitantes de localidades indígenas elegibles (población potencial) disminuyen su rezago en infraestructura básica</t>
  </si>
  <si>
    <t>contribuir a mejorar las condiciones económicas de la población indígena asociada a los fondos</t>
  </si>
  <si>
    <t>Mujeres indígenas organizadas administran y operan proyectos productivos definidos por ellas mismas, generando beneficios en el corto y mediano plazo (2 años)</t>
  </si>
  <si>
    <t>Sitios de Turismo Alternativo operados de manera sustentable por grupos indígenas organizados</t>
  </si>
  <si>
    <t>Adecuación del marco jurídico-normativo local en materia habitacional</t>
  </si>
  <si>
    <t>Los comunicadores indígenas cuentan con el apoyo para difundir sus proyectos</t>
  </si>
  <si>
    <t>Beneficiarios indigenas son atendidos por las unidades médicas hospitalarias de tercer nivel</t>
  </si>
  <si>
    <t>Preservar la biodiversidad y los ecosistemas donde se asienten núcleos agrarios indígenas</t>
  </si>
  <si>
    <t>La población indígena primodelincuente y de escasos recursos económicos es excarcelada</t>
  </si>
  <si>
    <t>Instrumentar programas de apoyo técnico, informático y financiero del PAFOSACP</t>
  </si>
  <si>
    <t>Cobertura de Instancias Municipales de las Mujeres.</t>
  </si>
  <si>
    <t>Productores agrícolas registrados en el Programa de Apoyos Directos al Campo que cuentan con ingreso mejorado</t>
  </si>
  <si>
    <t>Organizaciones sociales y Comitès Sistemas Producto fortalecidas/os</t>
  </si>
  <si>
    <t>Estados o regiones cuentan con mejora de estatus de plagas y enfermedades en el territorio nacional</t>
  </si>
  <si>
    <t>Productores y Dependencias del Sector Agrario cuentan con constancias y estudios coeficientes de agostadero y/o clase de tierras para tener o proporcionar certidumbre juridica en la superficie ganadera del pais.</t>
  </si>
  <si>
    <t>Las instituciones de investigación generan tecnologías para el sector agroalimentario, pesquero y acuícola.</t>
  </si>
  <si>
    <t>Autoridades pesqueras cuentan con investigaciones científicas sobre los recursos atún, camarón, tiburón, y almeja generosa para elaborar instrumentos de ordenamiento pesquero.</t>
  </si>
  <si>
    <t>Productores Pecuarios organizados participan del desarrollo de innovaciones y tecnologías en el sector</t>
  </si>
  <si>
    <t>Productores apicolas adquieren capacidades e instrumentos técnicos relativos al control de la abeja africana a través de las buenas prácticas.</t>
  </si>
  <si>
    <t>Productores y técnicos apícolas adquieren capacidades e instrumentos técnicos relativos al control de la varroasis.</t>
  </si>
  <si>
    <t>Comités sistemas producto son atendidos con acciones estratégicas</t>
  </si>
  <si>
    <t>Las Unidades y Distritos de Riego en acuíferos sobreexplotados cuentan con sistemas de riego tecnificado.</t>
  </si>
  <si>
    <t>Formar nuevos Oficiales de la marina Mercante.</t>
  </si>
  <si>
    <t>La infraestructura ferroviaria asignada al FIT se conserva y mantiene en condiciones de uso seguro y eficiente</t>
  </si>
  <si>
    <t>La demanda de los servicios postales en localidades mayores de 250 habitantes</t>
  </si>
  <si>
    <t>La investigación, los estudios, los proyectos y la capacitación apoyan la existencia de la infraestructura y servicios de transporte eficientes y seguros</t>
  </si>
  <si>
    <t>La infraestructura ferroviaria se conserva y mantiene en condiciones de uso seguro y eficiente</t>
  </si>
  <si>
    <t>Los servicios metrológicos son atendidos con trazabilidad en el país.</t>
  </si>
  <si>
    <t>México hace uso del conocimiento geológico-económico para la inversión</t>
  </si>
  <si>
    <t>Políticas públicas implementadas que facilitan el quehacer de empresas y emprendedores e incrementan su competitividad</t>
  </si>
  <si>
    <t>Los proveedores del territorio nacional son vigilados para el cumplimiento de las leyes y normas aplicables</t>
  </si>
  <si>
    <t>La sociedad mexicana se beneficia al proteger los mercados nacionales de prácticas monopólicas, concentraciones anticompetitivas y demás restricciones al proceso de competencia y libre concurrencia</t>
  </si>
  <si>
    <t>Porcentaje de propuestas atendidas.</t>
  </si>
  <si>
    <t>Certidumbre jurídica</t>
  </si>
  <si>
    <t>Coordinar las comparecencias y presentaciones del Secretario y de otros servidores públicos de la Secretaría ante las diversas instancias del Congreso de la Unión;</t>
  </si>
  <si>
    <t>Programas y proyectos de la Secretaría de Economía ordenados racional y sistemáticamente para el cumplimiento de la misión institucional y el Plan Nacional de Desarrollo 2007-2012</t>
  </si>
  <si>
    <t>Orientar y coordinar las acciones de difusión, comunicación y prensa de la Secretaría</t>
  </si>
  <si>
    <t>Mujeres rurales emprendedoras en condiciones de pobreza crean y desarrollan microempresas a través del acceso al financiamiento.</t>
  </si>
  <si>
    <t>Las Micro, Pequeñas y Medianas Empresas son competitivas.</t>
  </si>
  <si>
    <t>Las capacidades de las personas y las empresas de la industria del software y servicios relacionados de TI se fortalecen favoreciendo la inversion en el sector.</t>
  </si>
  <si>
    <t>Capacidad para acelerar la competitividad de las industrias de alta tecnología, atendiendo las fallas de mercado.</t>
  </si>
  <si>
    <t>Contribuir a la Generación de Empleos a través de la atención de empresas.</t>
  </si>
  <si>
    <t>Industrias piroritarias vulnerables a coyunturas económicas con procesos fortalecidos</t>
  </si>
  <si>
    <t>Niños y Niñas inscritos en educación básica se benefician al recibir libros de texto y materiales educativos gratuitos que responden a las carateristicas culturales de los alumnos y que sirven como un recurso didáctico de apoyo en su proceso educativo.</t>
  </si>
  <si>
    <t>La producción y actualización de materiales educativos y publicaciones de libros de investigación son realizados (DGME-COLMEX)</t>
  </si>
  <si>
    <t>Estudiantes de 5o y 6o grado de educación primaria pública tienen acceso a tecnologías de la información y la comunicación que apoyan los procesos de enseñanza y aprendizaje.</t>
  </si>
  <si>
    <t>Ampliar las opciones en Educación Básica (Telesecundarias) en la zonas marginadas y de dificil acceso.</t>
  </si>
  <si>
    <t>.|La sociedad mexicana cuenta con información válida y confiable sobre el desempeño educativo en educación básica y media superior, ya que las autoridades educativas reciben los informes de los resultados de las evaluaciones de la educación básica y media superior para apoyar la toma de decisiones.</t>
  </si>
  <si>
    <t>Desarrollo integral de la población formandos para y en el trabajo.</t>
  </si>
  <si>
    <t>Los alumnos de educación técnica del nivel medio superior, superior y posgrado son atendidos</t>
  </si>
  <si>
    <t>La población demandante de servicios de calidad es atendida|Porcentaje de incremento de la matrícula de calidad en licenciatura y posgrado</t>
  </si>
  <si>
    <t>La población tiene acceso a los servicios artistico-culturales.</t>
  </si>
  <si>
    <t>Interevención de monumentos históricos (CNCA)</t>
  </si>
  <si>
    <t>La instalación, uso y consolidación de las bibliotecas escolares y de aula es promovida en las escuelas públicas de Educación Básica del país.</t>
  </si>
  <si>
    <t>Las editoriales son atendidas a través de los canales de comercialización y distribución del FCE y EDUCAL, con el fin de que la población en general tenga acceso a los libros que le permitan adquirir habilidades y conocimientos.</t>
  </si>
  <si>
    <t>Aumento en la calidad de vida de los jóvenes a través de la instrumentación de políticas públicas transversales que garanticen las condiciones necesarias para el desarrollo integral de los jóvenes.</t>
  </si>
  <si>
    <t>Incrementar el número de personas con competencias certificadas</t>
  </si>
  <si>
    <t>Niñas y niños gozan de una mayor equidad social y se disminuye la violencia de género desde el sector educativo a través de estrategias de prevención y capacitación en materia de equidad y no violencia de género</t>
  </si>
  <si>
    <t>Expedir el documento de autorización y registro respectivo para el registro de colegios y federaciones de profesionistas</t>
  </si>
  <si>
    <t>Brindar atención de calidad a un mayor número de usuarios Promoviendo la Cultura Autoral.</t>
  </si>
  <si>
    <t>La Universidad Politécnica de San Luis Potosí provista de infraestructura física oportuna y servicios eficientes de apoyo a la operación institucional a través del programa piloto contribuye a la cobertura educativa de forma más rápida.</t>
  </si>
  <si>
    <t>La infraestructura física educativa cumple con las condiciones de calidad, equidad, seguridad y pertinencia</t>
  </si>
  <si>
    <t>La infraestructura física educativa urbana de nivel básico en el país es beneficiada con acciones de mejoramiento</t>
  </si>
  <si>
    <t>Proyectos de investigación en ciencia básica son apoyados</t>
  </si>
  <si>
    <t>Se ha actualizado y/o capacitado a la plantilla docente de los planteles federales de educación media superior</t>
  </si>
  <si>
    <t>Jóvenes de 15 a 20 años han participado en las acciones del programa</t>
  </si>
  <si>
    <t>Servicios educativos normados.</t>
  </si>
  <si>
    <t>Los programas de educación básica generados por la Reforma Curricular son aplicados a nivel nacional.</t>
  </si>
  <si>
    <t>Las asesorías y consultas brindadas protegen el patrimonio de Secretaría de Educación Pública</t>
  </si>
  <si>
    <t>Los derechos lingüísticos de los pueblos y comunidades indígenas son aplicados por las dependencias y entidades, en su ámbito de competencia.</t>
  </si>
  <si>
    <t>Procesos de desarrollo, actualización, evaluación y seguimiento al uso pedagógico de los materiales educativos de Educación Básica articulados</t>
  </si>
  <si>
    <t>La población objetivo de los programas prioritarios de la Secretaría de Educación Pública, se informa sobre los resultados y programas educativos.</t>
  </si>
  <si>
    <t>Cooperación educativa multilateral con la FLACSO, CREFAL e ILCE, promovida en beneficio del sistema educativo mexicano.</t>
  </si>
  <si>
    <t>Las comunidades educativa, autoral, cinematográfica y de juventud de México se benefician de los mecanismos internacionales de cooperación para el desarrollo de la cultura y la educación Las comunidades educativa, autoral, cinematográfica y de juventud de México se benefician de los mecanismos internacionales de cooperación para el desarrollo de la cultura y la educación Las comunidades educativa, autoral, cinematográfica y de juventud de México se benefician de los mecanismos internacionales de cooperación para el Las comunidades educativa, autoral, cinematográfica y de juventud de México se benefician de los mecanismos internacionales de cooperación para el desarrollo de la cultura y la educación Las comunidades educativa, autoral, cinematográfica y de juventud de México se benefician de los mecanismos internacionales de cooperación para el desarrollo de la cultura y la educación</t>
  </si>
  <si>
    <t>Niños y jóvenes que viven en localidades de rezago social, acceden a servicios educativos acordes a sus necesidades y características; permanecen y concluyen la educación incial y básica</t>
  </si>
  <si>
    <t>Los profesores de tiempo completo de instituciones de educación superior públicas con capacidades para realizar investigación-docencia se han articulado en cuerpos académicos .</t>
  </si>
  <si>
    <t>Los alumnos inscritos en la educación superior de familias con ingresos menores o iguales a tres salarios mínimos que cuentan con financiamiento para cursar sus estudios.</t>
  </si>
  <si>
    <t>Escuelas públicas de educación básica transforman su gestión educativa con enfoque estratégico.</t>
  </si>
  <si>
    <t>Programas Educativos de nivel Técnico Superior Universitario (TSU) y Licenciatura de Universidades Públicas Estatales (UPES), Públicas Estatales de Apoyo Solidario (UPEAS), Universidades Tecnológicas (UTES) y Universidades Politécnicas (UPOLS), que logren la acreditación por organismos reconocidos por los Comités para la Acreditación de la Educación Superior (COPAES) y/o el nivel 1 de los Comités Interinstitucionales para la Evaluación de la Educación Superior (CIEES), a través de la formulación de Programas Integrales de Fortalecimiento Institucional (PIFI).</t>
  </si>
  <si>
    <t>Programas Educativos de nivel Técnico Superior Universitario (TSU) y Licenciatura de Universidades Públicas Estatales (UPES), Públicas Estatales de Apoyo Solidario (UPEAS), Universidades Tecnológicas (UTES) y Universidades Politécnicas (UPOLS), que mantienen la acreditación por organismos reconocidos por los Comités para la Acreditación de la Educación Superior (COPAES) y/o el nivel 1 de los Comités Interinstitucionales para la Evaluación de la Educación Superior (CIEES), a través de la formulación de Programas Integrales de Fortalecimiento Institucional (PIFI).</t>
  </si>
  <si>
    <t>Los servicios de educación especial escolarizados y de apoyo son fortalecidos para dar atención a los alumnos que lo requieran</t>
  </si>
  <si>
    <t>Niños y jóvenes de sectores vulnerables tienen acceso y permanencia a la educación inicial no escolarizada y básica</t>
  </si>
  <si>
    <t>Madres jóvenes y jóvenes embarazadas entre 12 y 18 años 11 meses de edad en condicones de vulnerabilidad permanecen en el Programa hasta concluir su educación básica.</t>
  </si>
  <si>
    <t>Niñas y niños de familias jornaleras agrícolas migrantes y/o asentadas, tiene acceso y permanecen en educación básica</t>
  </si>
  <si>
    <t>Coadyuvar en el mejoramiento de la práctica docente de profesores y profesoras de Educación Primaria Indígena.</t>
  </si>
  <si>
    <t>Figuras Educativas profesionalizadas a través de programas de Formación Continua, (procesos formativos, talleres, diplomados, especializaciones, estancias, etc.)</t>
  </si>
  <si>
    <t>El modelo de Telesecundaria es fortalecido a través de los procesos: pedagógico, de operación y de gestión mejorados</t>
  </si>
  <si>
    <t>Futuros maestros de educación básica, reciben apoyo económico federal, para completar su formación profesional.</t>
  </si>
  <si>
    <t>La población mexicana realiza actividades físicas y deportivas de manera habitual.</t>
  </si>
  <si>
    <t>Los organismos miembros del SINADE (Sistema Nacional de Cultura Física y Deporte) participan en los proyectos del Programa Deporte</t>
  </si>
  <si>
    <t>Número de deportistas nacionales de alto rendimiento que participan en justas deportivas y se ubican dentro de los primeros 16 lugares en Campeonatos Mundiales.</t>
  </si>
  <si>
    <t>La población mexicana interesada en promover el desarrollo de las culturas populares recibe apoyo financiero</t>
  </si>
  <si>
    <t>La infraestructura cultural y artística se mejora para su práctica</t>
  </si>
  <si>
    <t>Contribuir a ampliar las oportunidades de aprendizaje de los alumnos de escuelas ubicadas preferentemente en contextos desfavorables, a través de la ampliación de la jornada escolar</t>
  </si>
  <si>
    <t>Las escuelas disminuyen las situaciones que ponen en riesgo a la comunidad escolar</t>
  </si>
  <si>
    <t>1 La demanda de servicios de educación pública media superior y superior de los estados es atendida.</t>
  </si>
  <si>
    <t>Las Universidades Públicas Estales ahorran recursos de su gasto corriente.</t>
  </si>
  <si>
    <t>Contribuir al saneamiento financiero de las Universidades Publicas Estales que estan por debajo de la media en subsidio por alumno.</t>
  </si>
  <si>
    <t>Contribuir a que las Universidades Públicas Estatales cubran su déficit de plazas</t>
  </si>
  <si>
    <t>Las Universidades Públicas Estatales, con Apoyo Solidario, Universidades Interculturales y las Universidades Politécnicas incrementan su matrícula.</t>
  </si>
  <si>
    <t>Las Universidades Públicas Estatales, con Apoyo Solidario, Universidades Interculturales y Universidades Politécnicas mejoran la calidad de los programas educativos, los procesos de gestión y la habilitación del profesorado.</t>
  </si>
  <si>
    <t>Contribuir a la mejora del sistema educativo mediante el fortalecimiento del sistema de financiamiento para las Universidades Publicas Estatales y Apoyo Solidario, Universidades Interculturales y Universidades Politecnicas</t>
  </si>
  <si>
    <t>Los jóvenes en situación de riesgo y en comunidades de alta intensidad migratoria, cuentan con orientación y/o financiamiento para iniciar, permanecer y concluir el nivel de educación superior.</t>
  </si>
  <si>
    <t>Escuelas Públicas de Educación Básica ofrecen atención complementaria a estudiantes y diversos actores de la comunidad fuera del horario de clase, lo que favorece la vinculación de la escuela con la comunidad.</t>
  </si>
  <si>
    <t>Los Centros de Excelencia Académica aprobados en las diferentes regiones de la República contribuyen a la formación continua y el desarrollo profesional de los docentes, a través de los programas e investigación que fomentan la generación y aplicación de conocimientos sobre la enseñanza, las escuelas y el sistema educativo.</t>
  </si>
  <si>
    <t>Organismos desregulados son apoyados para ampliar la difusión cultural en todas sus manifestaciones.</t>
  </si>
  <si>
    <t>Jóvenes considerados como actores estratégicos para la sociedad</t>
  </si>
  <si>
    <t>Atender la demanda de servicios de educación superior abierta y a distancia</t>
  </si>
  <si>
    <t>Alumnos con discapacidad auditiva, motriz ó visual que concluyen el ciclo escolar en educación superior abierta y a distanciaprofesional)</t>
  </si>
  <si>
    <t>Unidades Educativas Públicas reciben apoyos para sufragar los gastos de operación inicial de los nuevos servicios educativos que brindan a la comunidad.</t>
  </si>
  <si>
    <t>Las Unidades Educativas Públicas reciben mantenimiento y construcción de sus espacios educativos y actualización o sustitución de equipos en talleres y laboratorios; así como financiamiento para desarrollar proyectos de innovación académica y tecnológica</t>
  </si>
  <si>
    <t>Ampliar la cobertura con equidad, calidad y pertinencia en los Institutos Tecnológicos Federales y Descentralizados</t>
  </si>
  <si>
    <t>Escuelas Normales Públicas implementan estrategias de actualización docente.</t>
  </si>
  <si>
    <t>Los colegios de bachilleres en los estados son atendidos</t>
  </si>
  <si>
    <t>Los colegios de estudios científicos y tecnológicos en los estados son atendidos</t>
  </si>
  <si>
    <t>El incremento a la demanda ha sido atendido.</t>
  </si>
  <si>
    <t>Los especialistas formados están capacitados para atender eficientemente las necesidades de salud de la población</t>
  </si>
  <si>
    <t>Las unidades de salud, reciben mantenimiento y conservación para estar en óptimas condiciones</t>
  </si>
  <si>
    <t>El conocimiento científico necesario para resolver los problemas de salud de la población esta disponible para quienes lo requieran</t>
  </si>
  <si>
    <t>Los problemas prioritarios de salud de la población con padecimientos de alta complejidad son atendidos en los Institutos Nacionales de Salud y Hospitales de Alta Especialidad.</t>
  </si>
  <si>
    <t>Las Semanas Nacionales de Salud otorgan acciones integradas de atención primaria que previenen las enfermedades evitables por vacunación, diarreas e infecciones respiratorias agudas, así como de deficiencias de la nutrición el eje central son las acciones de vacunación.</t>
  </si>
  <si>
    <t>Control epidemiológico de enfermedades transmisibles en las zonas afectadas por urgencias epidemiológicas y desastres.</t>
  </si>
  <si>
    <t>Exposición de la población a riesgos sanitarios reducida</t>
  </si>
  <si>
    <t>Las enfermedades no transmisibles están controladas epidemiológicamente hablando</t>
  </si>
  <si>
    <t>La población infectada con VIH se detecta oportunamente y su calidad de vida es mejor.</t>
  </si>
  <si>
    <t>La salud reproductiva de la población responsabilidad de la Secretaría de Salud es atendida mediante la ampliación de los servicios, con perspectiva de género y de derechos humanos.</t>
  </si>
  <si>
    <t>La mortalidad materna disminuye a través de la mejora en la atención de las complicaciones y urgencias obstétricas</t>
  </si>
  <si>
    <t>El sobrepeso y la obesidad en la población en general asi como el riesgo de padecer enfermedades relacionadas están disminuidos</t>
  </si>
  <si>
    <t>Los municipios de 500 a 2500 habitantes cuentan con población capacitada y asesorada para el control de los determinantes en salud.</t>
  </si>
  <si>
    <t>Los Proyectos Integrales del Programa de Atención a Personas con Discapacidad y sus Familias contribuyen a generar las condiciones necesarias para que las Personas con discapacidad y sus Familias se Integren en la Sociedad.</t>
  </si>
  <si>
    <t>Las niñas, niños y adolescentes incrementan el conocimiento para evitar situaciones de riesgo.</t>
  </si>
  <si>
    <t>Las personas, familias y comunidades en situación de vulnerabilidad que mejoran sus condiciones de vida.</t>
  </si>
  <si>
    <t>Que las Estancias Infantiles de la RED, brinden un servicio de calidad a la población beneficiada.</t>
  </si>
  <si>
    <t>En las localidades geograficamente dispersas y de dificil acceso, la polablación objetivo del programa cuenta con servicios regulares de promoción, prevención y atención médica mediante equipos de salud itinerantes y unidades médicas móviles.</t>
  </si>
  <si>
    <t>La población menor de 5 años nacida a partir del 1 de diciembre de 2006 y sin seguridad social, cuenta con esquema de aseguramiento en salud con cobertura amplia</t>
  </si>
  <si>
    <t>El Sistema Integral de Calidad en Salud (SICALIDAD) esta implantado en los establecimientos de salud del Sistema Nacional de Salud y logra la operación de servicios de salud efectivos, seguros y eficientes.</t>
  </si>
  <si>
    <t>Programa de becas para los hijos del personal de las Fuerzas Armadas</t>
  </si>
  <si>
    <t>Promover y vigilar el cumplimiento de normatividad laboral vigente en los centros de trabajo</t>
  </si>
  <si>
    <t>Las empresas referidas en el Artículo 123 Apartado A Constitucional, cumplen con la normatividad laboral en materia de capacitación y adiestramiento.</t>
  </si>
  <si>
    <t>Contribuir a que las empresas adopten prácticas libres de violencia y discriminación; garantizando condiciones de trabajo decente para las y los trabajadores en situación de vulnerabilidad</t>
  </si>
  <si>
    <t>Los trabajadores tienen mejores condiciones de seguridad y salud en los centros laborales a través de la prevención de riesgos de trabajo.</t>
  </si>
  <si>
    <t>Beneficiarios atendidos por el Programa de Apoyo al Empleo acceden a un empleo u ocupación productiva.</t>
  </si>
  <si>
    <t>Percepciones de los trabajadores apoyados son mantenidas.</t>
  </si>
  <si>
    <t>Trabajadores apoyados tienen mejores capacidades.</t>
  </si>
  <si>
    <t>1 La tenencia de la tierra ejidal, comunal, colonias agrícolas y ganaderas, asi como terrenos nacionales y pequeña propiedad, es garantizada a través de los servicios que presta la Procuraduría Agraria.</t>
  </si>
  <si>
    <t>Los conflictos sociales agrarios son solucionados (Las partes convienen satisfactoriamente).</t>
  </si>
  <si>
    <t>Los sujetos de derecho agrario obtienen seguridad jurídica documental, a través de la inscripción de sus actos jurídicos.</t>
  </si>
  <si>
    <t>Los propietarios de tierra aprovechan mejor el territorio rural mediante inversión canalizada de inversionistas privados y públicos.</t>
  </si>
  <si>
    <t>Los proyectos comunitarios de desarrollo son implementados por la población rural permitiéndoles incrementar sus ingresos monetarios.</t>
  </si>
  <si>
    <t>Los derechos son restituidos en cumplimiento y apego a la legislación aplicable.</t>
  </si>
  <si>
    <t>Las entidades federativas cuentan con acceso al sistema integral de información agraria que contribuye al fortalecimiento de la certeza jurídica de la propiedad rural.</t>
  </si>
  <si>
    <t>Mujeres beneficiarias habitantes de Núcleos Agrarios que se les provee de los insumos necesarios para desarrollar nuevas actividades productivas que garanticen la consolidación de proyectos productivos generadores de ingresos.</t>
  </si>
  <si>
    <t>A los beneficiarios habitantes de Núcleos Agrarios se les provee de los insumos necesarios para desarrollar nuevas actividades productivas que garanticen la consolidación de proyectos productivos generadores de ingresos</t>
  </si>
  <si>
    <t>Jóvenes emprendedores rurales crean agroempresas rentables y sustentables</t>
  </si>
  <si>
    <t>Garantizar el abasto de agua potable y alcantarillado en la zona metropolitana del Valle de México</t>
  </si>
  <si>
    <t>La población participa en la conservación, protección del medio ambiente y el aprovechamiento sustentable de los recursos naturales.</t>
  </si>
  <si>
    <t>El sistema hidrológico se maneja en forma integral y sustentable</t>
  </si>
  <si>
    <t>Satisfacción en el suministro de agua en bloque.</t>
  </si>
  <si>
    <t>Responder eficazmente a las demandas de información de la SEMARNAT y proporcionar información útil a los ciudadanos para superar los retos que presenten las circunstancias socioeconómicas y ambientales</t>
  </si>
  <si>
    <t>Informar oportunamente con datos confiables al Sistema Nacional de Protección Civil y a la Población, la ocurrencia y evolución de los eventos hidrometeorológicos.</t>
  </si>
  <si>
    <t>Las especies silvestres y forestales son conservadas mediante la gestión y regulación de su aprovechamiento sustentable</t>
  </si>
  <si>
    <t>Se cuenta con un marco jurídico, polìticas e instrumentos de gestión adecuados para contribuir a prevenir, reducir y controlar la contaminación y deterioro de los recursos naturales</t>
  </si>
  <si>
    <t>Disminuir el nivel de incumplimiento de la Legislación Ambiental</t>
  </si>
  <si>
    <t>Los niveles de cumplimiento de la normatividad ambiental son incrementados contribuyendo al desarrollo sustentable</t>
  </si>
  <si>
    <t>Formular y gestionar el ordenamiento ecológico y políticas para los mares y costas del país e impulsar el ordenamiento en estados y municipios costeros con alto potencial de desarrollo turístico, industrial, agropecuario, acuícola y pesquero.|Mejorar la gestión de la zona federal marítimo terrestre y terrenos ganados al mar mediante la emisión de resolutivos que promueva un uso y aprovechamiento de estas zonas. Dar certidumbre en el uso y aprovechamiento del territorio en la zona federal marítimo terrestre y terrenos ganados al mar, vinculado a criterios ambientales</t>
  </si>
  <si>
    <t>Las especies de vida silvestre y en riesgo, así como su habitat se conservan a través de su manejo y aprovechamiento sustentable.</t>
  </si>
  <si>
    <t>Existe una gestión ambiental moderna que acerca la función púbica al ciudadano, emplea tecnologías de la información, cuenta con personal capacitado y da certeza jurídica a los particulares</t>
  </si>
  <si>
    <t>Se cuenta con el inventario de los sitios contaminados o potencialmente contaminados con materiales o residuos peligrosos en el país.</t>
  </si>
  <si>
    <t>Los programas presupuestarios con reglas de operación cumplen con las metas establecidas.</t>
  </si>
  <si>
    <t>Programa Operativo Anual con un nivel de cumplimiento satisfactorio</t>
  </si>
  <si>
    <t>Oficinas Regionales y Estatales de la CONAFOR mantienen un desempeño institucional satisfactorio en su operación</t>
  </si>
  <si>
    <t>El Registro electrónico de títulos de concesión, asignación y permisos y sus movimientos procedentes en línea es realizado para la mejor atención a los usuarios.</t>
  </si>
  <si>
    <t>Determinar la Avenida Máxima Ordinaria, a fin de delimitar la zona federal, en corrientes nacionales , con objeto de evitar asentamientos en zonas de riesgo, contiguas a los cauces</t>
  </si>
  <si>
    <t>Los usuarios de aguas nacionales y sus bienes públicos inherentes cuentan con el trámite electrónico y bancos de agua</t>
  </si>
  <si>
    <t>Los usuarios de aguas nacionales cumplen con la Ley de Aguas Nacionales.</t>
  </si>
  <si>
    <t>Sistema recaudatorio fortalecido en materia de aguas nacionales *[O8.E3.I1] [IG 10]</t>
  </si>
  <si>
    <t>Lograr el uso sustentable de los recursos hídricos.</t>
  </si>
  <si>
    <t>Integrar y actualizar un marco normativo y de fomento para la protección al ambiente y el aprovechamiento de los recursos naturalesque fomente la competitividad en un marco de sustentabilidad</t>
  </si>
  <si>
    <t>El Sector Ambiental cuenta con instrumentos de planeación estratégica para apoyar la toma de decisiones.</t>
  </si>
  <si>
    <t>Acciones y compromisos de mediano y largo plazo cumplidos para la atención de temas ambientales prioritarios.</t>
  </si>
  <si>
    <t>Los bosques, selvas y zonas áridas del país son aprovechados de manera sustentable por los dueños y poseedores de recursos forestales</t>
  </si>
  <si>
    <t>La superficie con plantaciones forestales comerciales es incrementada</t>
  </si>
  <si>
    <t>Las comunidades asentadas en las Áreas Naturales Protegidas, zonas de influencia y otras modalidades de conservación se fortalecen y adquieren capacidades locales para realizar actividades de conservación de ecosistemas y su biodiversidad.</t>
  </si>
  <si>
    <t>Población abastecida con agua desinfectada y de calidad apta para su consumo, que cuenta con sistema formal de agua potable.</t>
  </si>
  <si>
    <t>La población rural mayor de 16 años temporalmente desocupada obtiene un ingreso temporal para afrontar los efectos de una emergencia natural, económica o de baja demanda laboral</t>
  </si>
  <si>
    <t>Infraestructura hidroagrícola modernizada y/o tecnificada por las organizaciones de usuarios de los distritos de riego</t>
  </si>
  <si>
    <t>Infraestructura hidroagrícola conservada por las organizaciones de usuarios de los Distritos de Riego, lo que permite mantener en condiciones optimas de servicio y funcionamiento la infraestructura para dar el servicio de riego en beneficio de los usuarios.</t>
  </si>
  <si>
    <t>Las áreas forestales prioritarias para la provisión de servicios ambientales asociados al ciclo hidrológico son conservadas con la participación de sus dueños y poseedores.</t>
  </si>
  <si>
    <t>Las áreas forestales prioritarias para la provisión de servicios ambientales derivados de la Biodiversidad. son conservadas con la participación de sus dueños y poseedores.</t>
  </si>
  <si>
    <t>Los productores de Unidades de Riego cuentan con superficie agrícola modernizada y/o tecnificada</t>
  </si>
  <si>
    <t>El agua residual colectada es tratada.</t>
  </si>
  <si>
    <t>Tiempo de duración promedio por incendio forestal.|Superficie promedio afectada por incendio.</t>
  </si>
  <si>
    <t>Recursos radicados para la realización de acciones de mejoramiento de eficiencia</t>
  </si>
  <si>
    <t>Las áreas prioritarias de los ecosistemas forestales son protegidas, conservadas y restauradas.</t>
  </si>
  <si>
    <t>La población asentada en las regiones forestales son fortalecidas en sus capacidades productivas y de organización para el desarrollo forestal regional.</t>
  </si>
  <si>
    <t>Las organizaciones sociales del sector forestal fortalecidas para la ejecución de proyectos de Desarrollo Regional.</t>
  </si>
  <si>
    <t>Contribuir con recursos autorizados por la SHCP a la realización de obras necesarias para el abastecimiento Agua Potable y Saneamiento en la Zona conurbada del Valle de México, D.F. y municipios participantes.</t>
  </si>
  <si>
    <t>Se conserva la vaquita por la eliminación de redes agalleras y de enmalle a traves de la reconversión productiva y la reconversión tecnológica.</t>
  </si>
  <si>
    <t>Incrementar el Porcentaje de población atendida que refiere estar más informada y concientizada sobre comportamientos positivos hacia el agua gracias a los componentes del Programa.</t>
  </si>
  <si>
    <t>Representantes de los usuarios del agua y de la sociedad organizada intervienen en mecanismos de participación social</t>
  </si>
  <si>
    <t>Acuíferos con uso sustentable</t>
  </si>
  <si>
    <t>Los requerimientos de la Petróleos Mexicanos y la Industria Petrolera están atendidos</t>
  </si>
  <si>
    <t>Que se obtenga un aprvechamiento sustentable en la energía con la gestión eimplementación de Políticas y Programas.</t>
  </si>
  <si>
    <t>Generar la energía eléctrica para satisfacer la demanda del sistema eléctrico nacional, a través de la aplicación del mantenimiento programado, de manera oportuna (cuando las unidades generadoras lo requieran) y con el alcance necesario (a todo el equipo que lo requiera).</t>
  </si>
  <si>
    <t>Que los sectores de la Sociedad cuenten con una Cultura en Aprovechamiento Sustentable de la Energía.</t>
  </si>
  <si>
    <t>El sector Energético en México es regulado eficientemente y transparentemente</t>
  </si>
  <si>
    <t>QUE SE MAXIMICE LA RENTA PETROLERA Y LA RECUPERACIÓN DE RESERVAS DE HIDROCARBUROS POR PARTE DE PEMEX.</t>
  </si>
  <si>
    <t>Aplicar las metodologías de evaluación de las reservas de hidrocarburos establecidas por la Comisión Nacional de Hidrocarburos</t>
  </si>
  <si>
    <t>Evaluar el avance de Pemex en las adecuaciones estipuladas por la CNH</t>
  </si>
  <si>
    <t>Que se cumpla la Normatividad en materia de Aprovechamiento Sustentable de Energía</t>
  </si>
  <si>
    <t>PROPORCIONAR LOS RECURSOS HUMANOS, FINANCIEROS, MATERIALES, SERVICIOS E INFORMATICOS A TODAS LAS AREAS DE LA COMISION NACIONAL DE HIDROCARBUROS.</t>
  </si>
  <si>
    <t>Los sectores social, privado y público son informados de los avances alcanzados en la ejecución de las políticas públicas en materia de eficiencia energética.</t>
  </si>
  <si>
    <t>Determinación de modalidad de proyectos de generación|Suministro de energía eléctrica funciona sin fallas causadas por instalaciones eléctricas de los usuarios del servicio público de energía eléctrica.</t>
  </si>
  <si>
    <t>Evaluar los proyectos de inversión de PEP a fin de asrgurar que se seleccionen las opciones mas adecuadas en terminos tecnicos economicos, financieros y de desarrollo sustentable.</t>
  </si>
  <si>
    <t>Proyectos de mayor valor económico</t>
  </si>
  <si>
    <t>Que se cuente con el diseño y las propuestas elaboradas de las Políticas y los Programas en materia de Aprovechamiento Sustentable de la Energía asi como asegurar la Disponibilidad de la Información en Materia de Aprovechamiento Sustentable de la Energía.</t>
  </si>
  <si>
    <t>Las dependencias y entidades de la APF vinculadas al desarrollo social y los gobiernos de las entidades federativas usan la información de evaluación y medición de la pobreza.</t>
  </si>
  <si>
    <t>Personas, unidades familiares, grupos sociales y organizaciones de productores en condiciones de pobreza, cuentan con alternativas de ingreso.</t>
  </si>
  <si>
    <t>Artesanos productores que habiten en Zonas de Atención Prioritaria, o fuera de éstas y se encuentren en situación de pobreza patrimonial mejoran su condición productiva.</t>
  </si>
  <si>
    <t>Hogares mexicanos habitantes del territorio nacional en situación de pobreza patrimonial mejoran sus condiciones habitacionales.</t>
  </si>
  <si>
    <t>La población jornalera agrícola y sus familias mejoran sus condiciones de alimentación, educación y salud.</t>
  </si>
  <si>
    <t>Hombres y mujeres de 16 años o más de edad reciben apoyos temporales en su ingreso para afrontar los efectos de una emergencia o de baja demanda laboral ejecutando proyectos que contribuyan al mejoramiento de las condiciones familiares o comunitarias y que con su ejecución se obtengan fuentes de ingreso temporal.</t>
  </si>
  <si>
    <t>Hogares mexicanos que habitan en localidades rurales e indígenas de alta y muy alta marginación de hasta 5,000 habitantes mejoran sus condiciones habitacionales</t>
  </si>
  <si>
    <t>Familias beneficiarias, en particular niños menores de cinco años y mujeres embarazadas o en periodo de lactancia, mejoran su alimentación y nutrición</t>
  </si>
  <si>
    <t>Madres trabajadoras y padres solos con hijos entre 1 y 3 años 11 meses en hogares con ingresos de hasta 1.5 salarios mínimos per cápita, cuentan con tiempo disponible para acceder, permanecer en el mercado laboral o en su caso estudiar por el uso de servicios de cuidado y atención infantil.</t>
  </si>
  <si>
    <t>Espacios públicos con deterioro, abandono o inseguridad, en localidades urbanas integradas en zonas metropolitanas y ciudades, son rescatados para el uso y disfrute de la comunidad y, con ello, propiciar la sana convivencia y la cohesión social.</t>
  </si>
  <si>
    <t>Los adultos de 70 años y más incrementan su ingreso y protección social</t>
  </si>
  <si>
    <t>Hogares en condiciones de pobreza patrimonial que viven en asentamientos humanos irregulares, son apaoyados para que cuenten con certeza jurídica respecto a su patrimonio.</t>
  </si>
  <si>
    <t>llegada de turistas está aumentando como resultado de la promoción.</t>
  </si>
  <si>
    <t>Consolidar la oferta existente y los proyectos en proceso, así como la captación de nueva inversión en proyectos y desarrollos turísticos, apoyando con planes de finaciamiento, asesoría técnica a regiones, estados, municipios y destinos.</t>
  </si>
  <si>
    <t>El turismo nacional e internacional es incrementado.</t>
  </si>
  <si>
    <t>Las zonas afectadas por desastres naturales reciben financiamiento para su recuperación</t>
  </si>
  <si>
    <t>Los efectos provocados por fenómeno natural perturbador son mitigados.</t>
  </si>
  <si>
    <t>Porcentaje del valor de la producción en obra pública en las entidades federativas atendidas con recursos del fondo</t>
  </si>
  <si>
    <t>Que las 10 entidades federativas con menor IDH mejoren su IDH mediante las inversiones realizadas</t>
  </si>
  <si>
    <t>Las entidades federativas atendidas por el fondo incrementan su capital físico o capacidad productiva</t>
  </si>
  <si>
    <t>Las entidades federativas atendidas por el fondo incrementan su capital físico y/o su capacidad productiva rural</t>
  </si>
  <si>
    <t>Los municipios incrementan su recaudación y mejoran sus caminos rurales</t>
  </si>
  <si>
    <t>Los trabajadores migrantes en retorno y los hogares receptores de remesas mejoran su calidad de vida (obtención de un empleo, autoempleo, generan mayores ingresos, mejoran su capital humano y su vivienda)</t>
  </si>
  <si>
    <t>Las entidades federativas incrementan la inversion en infraestructura urbana</t>
  </si>
  <si>
    <t>Entidades federativas realizan programas y proyectos de inversión en infraestructura y equipamiento con recursos del FIEF.</t>
  </si>
  <si>
    <t>Ofrecer la cobertura total en educación básica a la población que lo demande</t>
  </si>
  <si>
    <t>Fortalecer la formación inicial para docentes de educación preescolar, primaria, secundaria, especial y física.</t>
  </si>
  <si>
    <t>Coadyuvar a la equidad educativa permitiendo que un mayor número de alumnos tengan acceso a la educación básica y se logre su permanencia hasta su conclusión.</t>
  </si>
  <si>
    <t>Reconocer y estimular el rendimiento académico de los hijos de trabajadores al servicio de la educación agremiados al SNTE y que se encuentran inscritos en escuelas oficiales de educación básica en el D.F.</t>
  </si>
  <si>
    <t>Los campesinos cuentan con seguridad jurídica en la tenencia de la tierra</t>
  </si>
  <si>
    <t>Los aspirantes y personal de la SSP y Órganos Administrativos Desconcentrados (OADPRS y OADSPF) son evaluados en control de confianza para los programas de nuevo ingreso y permanencia</t>
  </si>
  <si>
    <t>La Red Nacional de Atención a Victimas en los tres ordenes de gobierno, así como en la sociedad civil es fortalecida</t>
  </si>
  <si>
    <t>La incidencia delictiva es disminuida en las zonas donde opera la Policía Federal</t>
  </si>
  <si>
    <t>Los sentenciados en los Centros Federales y del fuero federal en todo el país son reinsertados a la sociedad</t>
  </si>
  <si>
    <t>La integración de información criminal en una sola base de datos contribuye a mantener una sinergia contra la delincuencia organizada</t>
  </si>
  <si>
    <t>El Control de Tránsito Terrestre, es establecido, apoyando las Tareas de Evacuación establecidas en el Plan de Emergencia Radiológica Externo (PERE) en los puntos establecidos dentro de la Zona de Planeación de Emergencia (ZPE) y Circuito de Desaforo (CD), ante la presencia de una emergencia radiológica en la Central Nucleoeléctrica de Laguna Verde (CNLV)</t>
  </si>
  <si>
    <t>La administración de la población penitenciaria federal recluida en centros estatales y municipales es readaptada socialmente</t>
  </si>
  <si>
    <t>Los servicios son ofrecidos para garantizar que la información sea oportuna, confiable y de calidad para la toma de decisiones en el ámbito de la Seguridad Pública</t>
  </si>
  <si>
    <t>Sistemas Locales de Ciencia, Tecnología e Innovación fortalecidos que impacten en las regiones.</t>
  </si>
  <si>
    <t>Los estudiantes egresados de licenciatura y posgrado acceden a oportunidades de formación de calidad en México y en el extranjero, en áreas y sectores estratégicos prioritarios del programa</t>
  </si>
  <si>
    <t>Los investigadores nacionales generan conocimiento científico y tecnológico en el país</t>
  </si>
  <si>
    <t>Las instituciones de investigación generan conocimiento científico y capacidades de desarrollo tecnológico e innovación en el país</t>
  </si>
  <si>
    <t>Sistemas Locales de Ciencia, Tecnología e Innovación fortalecidos.</t>
  </si>
  <si>
    <t>Los maestros y doctores consolidan su formación y se vinculan con los sectores académico y productivo</t>
  </si>
  <si>
    <t>Las Micro, pequeñas y medianas empresas han generado desarrollo tecnológico e innovación</t>
  </si>
  <si>
    <t>Las empresas del sector privado conjuntamente con los centros académicos de investigación científica generan desarrollo tecnológico e innovación</t>
  </si>
  <si>
    <t>El sector productivo ha generado desarrollo tecnológico e innovación para el incremento de su competitividad</t>
  </si>
  <si>
    <t>La población derechohabiente será protegida de los riesgos y daños a la salud más frecuentes, mediante un paquete de acciones de promoción de la salud, nutrición, prevención y detección de enfermedades, asícomo de salud reproductiva.</t>
  </si>
  <si>
    <t>La población derechohabiente es reducida en su morbilidad y mortalidad mediante el otorgamiento de servicios de salud con calidad y seguridad</t>
  </si>
  <si>
    <t>Los trabajadores asegurados reciben con oportunidad las prestaciones económicas y en especie que les corresponden en el ramo de riesgos de trabajo e invalidez de acuerdo a la Ley</t>
  </si>
  <si>
    <t>La Investigación en Salud en el IMSS genera productos científicos.</t>
  </si>
  <si>
    <t>La recaudación de cuotas obrero patronales es eficaz</t>
  </si>
  <si>
    <t>Los trabajadores con derecho al servicio de guarderías tienen mayor posibilidad de acceder a él.</t>
  </si>
  <si>
    <t>Los derechohabientes y público General logran desarrollar una cultura de autocuidado de la salud, que evita los factores de riesgo y la reparación del daño, incidiendo en la disminución del presupuesto en el gasto de atención médica</t>
  </si>
  <si>
    <t>La población derechohabiente del Instituto, es informada oportunamente sobre temas en materia de salud.</t>
  </si>
  <si>
    <t>La mujer embarazada recibe atención prenatal y se vigila su estado de salud.</t>
  </si>
  <si>
    <t>La población derechohabiente disminuye la morbilidad por enfermedades bucodentales, particularmente caries dental y enfermedad periodontal.</t>
  </si>
  <si>
    <t>La población derechohabiente mejora su estado de salud a través del otorgamaiento de atención medica general</t>
  </si>
  <si>
    <t>La población derechohabiente mejora su estado de salud a través del otorgamiento de consulta externa especializada</t>
  </si>
  <si>
    <t>La población derechohabiente mejora su estado de salud a través del otorgamiento de la atención médico quirúrgica general.</t>
  </si>
  <si>
    <t>La población derechohabiente mejora su estado de salud a través del otorgamiento de la atención médico quirúrgica especializada.</t>
  </si>
  <si>
    <t>Recursos humanos en salud formados de acuerdo con las necesidades institucionales y sectoriales.</t>
  </si>
  <si>
    <t>La población derechohabiente recibe servicios deportivos.</t>
  </si>
  <si>
    <t>Los Trabajadores, Pensionados y Jubilados, están capacitados.</t>
  </si>
  <si>
    <t>El otorgamiento de seguros, servicios y prestaciones, se encuentre alineado al Modelo de Equidad de Género.</t>
  </si>
  <si>
    <t>Las madres trabajadoras reciben servicios de Estancias de Bienestar y Desarrollo Infantil, para el cuidado de sus hijos.</t>
  </si>
  <si>
    <t>Los usuarios presentes y futuros del Archivo General de la Nación encuentran los documentos que ahí se resguardan para su consulta.</t>
  </si>
  <si>
    <t>Las actividades públicas del Ejecutivo Federal están a disposición de los medios masivos de comunicación.</t>
  </si>
  <si>
    <t>Los extranjeros satisfechos en la resolución de trámites migratorios</t>
  </si>
  <si>
    <t>La cultura de la no discriminación está arraigada en la ciudadanía</t>
  </si>
  <si>
    <t>La población obtiene su Cédula de Identidad</t>
  </si>
  <si>
    <t>Autoridades de seguridad pública de los tres órdenes de gobierno explotan información sobre el estatus jurídico y características de los vehículos que circulan en territorio nacional, disponible en el Registro Público Vehicular, que les permite tomar decisiones y emprender acciones, respecto de vehículos robados, así como de vehículos que a la policía le parecen sospechosos y de vehículos que han participado en incidentes delictivos, así como mantener a la ciudadanía informada en relación al estatus jurídico y características de los vehículos.</t>
  </si>
  <si>
    <t>Canal de televisión con frecuencia pública, en el cumplimiento de su importante función social, transmite su señal en las estaciones que opera el Organismo Promotor de Medios Audiovisuales.</t>
  </si>
  <si>
    <t>Los tres ámbitos de gobierno promueven e instrumentan acciones dirigidas a la atención y prevención de la violencia contra las mujeres, en coordinación con la Comisión.</t>
  </si>
  <si>
    <t>El Sistema Nacional de Protección Civil responde adecuadamente (prevé, previene, se anticipa, atiende) a las emergencias y los desastres.</t>
  </si>
  <si>
    <t>Conflictos de impacto regional o estatal distendidos o solucionados por las diferentes areas de la Subsecretaria de Gobierno</t>
  </si>
  <si>
    <t>Contribuir a que la sociedad mexicana asuma los valores democraticos y civicos y a que se sienta corresponsable de las decisiones publicas, garantizando la existencia de mecanismos de participación ciudadana, información y espacios de diálogo entre la Adminstración Pública Federal, organizaciones políticas y sociales y ciudadanos interesados en las decisiones públicas.</t>
  </si>
  <si>
    <t>La administración pública mejora la calidad de las campañas de comunicación social para la difusión en medios.</t>
  </si>
  <si>
    <t>Promover ante la Presidencia y el Pleno del Consejo Nacional de Población, así como de las entidades federativas, los insumos, estudios e investigaciones que genera la Secretaría General de Consejo Nacional de Población, a fin de que sean considerados en su proceso de planeación.</t>
  </si>
  <si>
    <t>Vigilar la calidad del servicio de dictaminación de los actos jurídicos que permitan asegurar la legalidad de los actos en que tenga ingerencia la Secretaria para que se firmen bajo los términos legales actuales</t>
  </si>
  <si>
    <t>Las entidades federativas cuenten con la base técnica legislativa para la Implementación del Sistema de Justicia Penal</t>
  </si>
  <si>
    <t>Instituciones de Seguridad Publica de los tres ordenes de gobieno del pais operan con base en informacion vinculada a hechos delictivos ya sea potenciales u ocurridos</t>
  </si>
  <si>
    <t>Municipios que cuentan con proyectos de prevencion social para abatir la violencia, la delincuencia y la inseguridad con participación ciudadana</t>
  </si>
  <si>
    <t>Los Centros de Evaluación y Control de Confianza del país operan en apego a los criterios, normas, procedimientos y estándares definidos en el Modelo Nacional de Control de Confianza, Protocolos de Evaluación y Normativa emitida por el Centro Nacional de Certificación y Acreditación</t>
  </si>
  <si>
    <t>Que las 32 entidades federativas ajusten sus recursos del Fondo de Aportación para la Seguridad Pública (FASP) de acuerdo a los programas, políticas y estrategias, protocolos y acciones del Sistema Nacional de Seguridad Pública, atendiendo a las destinos marcados por la Ley de Coordinación Fiscal los Acuerdos del Consejo Nacional de Seguridad Pública y demás normatividad aplicable.</t>
  </si>
  <si>
    <t>Impulsar relaciones interinstitucionales entre los tres niveles de gobierno para fortalecer las acciones en contra del delito de trata de personas, así como, sensibilizar al sector público a través de acciones de capacitación y promoción de las medidas de prevención y atención a víctimas del delito al sector privado y social para salvaguardar los derechos humanos y la dignidad de las personas.</t>
  </si>
  <si>
    <t>Las entidades federativas reciben apoyo por parte de la Secretaria de Gobernación para la modernización tecnológica de los registros civiles</t>
  </si>
  <si>
    <t>Policias de los municipios beneficiados homologados en apego al Modelo Policial establecido en la Ley General del Sistema Nacional de Seguridad Pública</t>
  </si>
  <si>
    <t>Primer Módulo de Policía Acreditable funcionando en las 32 entidades federativas en apego a los lineamientos emitidos por el Secretariado Ejecutivo del Sistema Nacional de Seguridad Publica y la Secretaria de Seguridad Publica Federal.</t>
  </si>
  <si>
    <t>La comunidad mexicana en el exterior recibe información a través de la difusión de los espacios de reunión creados por el Instituto de los Mexicanos en el Exterior</t>
  </si>
  <si>
    <t>Los Mexicanos en el exterior resuelven su problemática que requiere protección y asistencia consular.</t>
  </si>
  <si>
    <t>Los mexicanos en el exterior tienen alternativas de acceso para obtener documentos consulares y migratorios de alta seguridad</t>
  </si>
  <si>
    <t>El Gobierno de México, sus Dependencias y nacionales mexicanos reciben la asesoría legal correspondiente para prevenir litigios y estén, en su caso, asesorados debidamente en su defensa.</t>
  </si>
  <si>
    <t>LOS GOBIERNOS DE LOS MUNICIPIOS Y LOS ESTADOS FRONTERIZOS CONOCEN LA APLICACION DE LOS TRATADOS INTERNACIONALES EN MATERIA DE LIMITES Y AGUAS</t>
  </si>
  <si>
    <t>Los miembros del Servicio Exterior Mexicano y otros funcionarios de la Secretaría de Relaciones Exteriores cuentan con una oferta de cursos novedosa que corresponde a las necesidades de la Cancillería</t>
  </si>
  <si>
    <t>1 La politica exterior de Mexico es fortalecida</t>
  </si>
  <si>
    <t>La política exterior de México en materia de derechos humanos y democracia estan fortalecidos mediante el cumplimiento de sus compromisos internacionales. .</t>
  </si>
  <si>
    <t>La interlocución política de México se promueve y fortalece a través de la política exterior.</t>
  </si>
  <si>
    <t>La política exterior de México esta fortalecida por su participación en los foros, organismos y mecanismos multilaterales</t>
  </si>
  <si>
    <t>México fortalece la prescencia de su cultura y la cooperación en el área de educación en los paìses priorizados en su polìtica exterior</t>
  </si>
  <si>
    <t>Servidoras y servidores públicos y publico en general (entre los que se encuentran niñas, niños, personas adultas mayores, personas con discapacidad, indígenas, migrantes, afrodescendientes, viudos, viudas, entre otrso), con priorización anual, reciben información a fin de que conozcan los instrumentos internacionales de derechos humanos.</t>
  </si>
  <si>
    <t>México promueve iniciativas y posiciones en temas internacionales de su interés, mediante su participación en la Organización de las Naciones Unidas (ONU) y los organismos especializados.</t>
  </si>
  <si>
    <t>Las Dependencias y Entidades de la Administracion Pública Federal cuentan con los impresos que solicitan, oportuna y eficientemente</t>
  </si>
  <si>
    <t>Los programas de Asistencia Pública cuentan con recursos que aporta la Lotería Nacional para la Asistencia Pública de acuerdo a la ley orgánica de la Entidad.</t>
  </si>
  <si>
    <t>Las unidades responsables del Gobierno Federal cuenta con Fondos Federales administrados centralizada y eficientemente.</t>
  </si>
  <si>
    <t>Medios de comunicación son informados del acontecer nacional</t>
  </si>
  <si>
    <t>Las personas tienen acceso a la información pública gubernamental a través de diferentes vías, así como a sus datos personales.|Las personas y sujetos obligados conocen sus derechos y obligaciones en materia de acceso a la información y de protección de datos personales.</t>
  </si>
  <si>
    <t>3 Las personas y sujetos obligados conocen sus derechos y obligaciones en materia de protección de datos personales.</t>
  </si>
  <si>
    <t>La sociedad asiste a los eventos y exposiciones que promueven la difusión del acervo cultural a cargo de la SHCP.</t>
  </si>
  <si>
    <t>Los usuarios de servicios financieros establecen relaciones equitativas en sus operaciones financieras.</t>
  </si>
  <si>
    <t>Los usuarios de comercio exterior cuentan con una operación aduanera eficiente y contolada que permite el cumplimiento de las obligaciones fiscales</t>
  </si>
  <si>
    <t>Los contribuyentes cumplen con sus obligaciones fiscales federales de acuerdo a la legislación vigente</t>
  </si>
  <si>
    <t>Las áreas prestadoras de servicios del SAT reciben mejoras de procesos estandarizados que sirven de base para la modernización y simplificación</t>
  </si>
  <si>
    <t>Los productores e intermediarios financieros rurales cuentan con apoyos que garanticen la liquidez oportuna para acceder u operar un crédito.</t>
  </si>
  <si>
    <t>Los productores e intermediarios financieros rurales sujetos de crédito acceden a apoyos de capacitación y consultoría para fortalecerse.</t>
  </si>
  <si>
    <t>Población marginada de servicios financieros utiliza productos y servicios de los intermediarios financieros no bancarios</t>
  </si>
  <si>
    <t>Empresas atendidas se desarrollan como exportadoras y/o generadoras de divisas</t>
  </si>
  <si>
    <t>Capitalizar al sector rural buscando mayor competitividad y generación de empleos a través de apoyos a la pequeña y mediana agroindustria con proyectos financiados con los fondos de inversion privados.</t>
  </si>
  <si>
    <t>Los productores e intermediarios de los sectores agropecuario, forestal, pesquero y rural reciben apoyos de fomento financiero y tecnológico para su fortalecimiento</t>
  </si>
  <si>
    <t>Personal de las instituciones públicas y población indígena organizada o con capacidades de liderazgo, en los municipios seleccionados, han fortalecido sus capacidades para promover el ejercicio de los derechos de las mujeres</t>
  </si>
  <si>
    <t>Porcentaje de apoyo al Sector Público en la administración y destino de bienes|Porcentaje de Entidades Transferentes que reciben informes de rendición de cuentas por los servicios del SAE|Porcentaje de Entidades Transferentes que califican como satisfactorios los servicios del SAE</t>
  </si>
  <si>
    <t>Micro, pequeñas y medianas empresas desarrollen sus negocios.</t>
  </si>
  <si>
    <t>Los productores sujetos de crédito acceden a apoyos que les permite desarrollar sus capacidades productivas</t>
  </si>
  <si>
    <t>Los productores e intermediarios financieros rurales que operan crédito acceden a una disminución del costo financiero</t>
  </si>
  <si>
    <t>La población indigena y no indígena ha mejorado su conocimiento sobre la diversidad cultural indígena.</t>
  </si>
  <si>
    <t>La población indígena que participa en el programa presupuestario, ha fortalecido sus capacidades de gestión, liderazgo y organización, con perspectiva de género.</t>
  </si>
  <si>
    <t>Población de Municipios con reducida infraestructura bancaria accede a servicios financieros formales más próximos y de mejor calidad.</t>
  </si>
  <si>
    <t>El sistema financiero mexicano (banca de desarrollo, banca privada, intermediarios financieros no bancarios) cuenta con instrumentos (financiamiento, garantías, seguros, pensiones y seguridad social) y mecanismos (procedimientos y políticas) para su desarrollo.</t>
  </si>
  <si>
    <t>Las autoridades y organismos nacionales e internacionales competentes reciben información para prevenir, detectar y combatir el lavado de dinero y el financiamiento al terrorismo</t>
  </si>
  <si>
    <t>El Sistema de Ahorro para el Retiro, SAR, protege los ahorros para el retiro de los trabajadores.</t>
  </si>
  <si>
    <t>El sector asegurador y afianzador cumple con el marco regulatorio vigente</t>
  </si>
  <si>
    <t>Las entidades supervisadas por la CNBV cumplen la normatividad vigente Entidades Supervisadas: integrantes de los sectores: bancario, bursátil, sociedades de inversión, auxiliares del crédito, ahorro y crédito popular, uniones de crédito.</t>
  </si>
  <si>
    <t>Contribuir al establecimiento de una estructura tributaria, mediante un paquete fiscal que incorpore alternativas de política de ingresos.</t>
  </si>
  <si>
    <t>Las finanzas públicas sanas y el manejo eficiente de los pasivos públicos constituyen un pilar de la hacienda pública responsable.</t>
  </si>
  <si>
    <t>La Hacienda Pública está salvaguardada en su interés jurídico mediante la correcta representación en los juicios de amparo en los que interviene la Procuraduría Fiscal de la Federación.</t>
  </si>
  <si>
    <t>LOS CRITERIOS NORMATIVOS DE VIVIENDA Y CONSTRUCCIÓN ESTEN HOMOLOGADOS EN EL PAÍS.</t>
  </si>
  <si>
    <t>Las entidades federativas reciben recursos en cumplimiento a la Ley de Coordinación Fiscal y al Convenio de Colaboracipón Administrativa en Materia Fiscal Federal.</t>
  </si>
  <si>
    <t>Las instituciones de la Administración Pública instrumentan políticas públicas orientadas a la población indígena.</t>
  </si>
  <si>
    <t>Las dependencias y entidades de la administración pública aplican principios y criterios culturalmente pertinentes con la diversidad de los pueblos indígenas.</t>
  </si>
  <si>
    <t>Explotaciones agrícolas y ganaderas están protegidas a nivel nacional contra riesgos naturales.</t>
  </si>
  <si>
    <t>Políticas Públicas en las Entidades Federativas con perspectiva de género incorporada.</t>
  </si>
  <si>
    <t>Fondos de Aseguramiento y sus Organismos Integradores cuentan con recursos para ofertar coberturas.</t>
  </si>
  <si>
    <t>La población de bajos ingresos accede al financiamiento para soluciones habitacionales en un entorno sustentable</t>
  </si>
  <si>
    <t>Población indígena asociada a los fondos regionales, incrementa sus ingresos</t>
  </si>
  <si>
    <t>Explotaciones agrícolas y de agostaderos protegidas contra riesgos naturales.</t>
  </si>
  <si>
    <t>Gobiernos Municipales capaces de institucionalizar y transversalizar la perspectiva de género en la gestión municipal.</t>
  </si>
  <si>
    <t>Las entidades federativas y municipios reciben apoyo para fortalcer sus instrumentos normativo-administrativos locales en materia de desarrollo habitacional, ordenación urbana y territorial</t>
  </si>
  <si>
    <t>La Población Indígena desplazada violentamente de sus asentamientos tradicionales cuenta con las condiciones minimas necesarias para su reinserción en el entorno socioeconómico.</t>
  </si>
  <si>
    <t>Proyectos de comunicadores indígenas que promueven la cultura de sus pueblos y comunidades a través de los medios publicos de comunicación.</t>
  </si>
  <si>
    <t>Indígenas con padecimientos que requieren asistencia médica especializada acceden a las unidades médicas hospitalarias de tercer nivel</t>
  </si>
  <si>
    <t>Preservar la biodiversidad y los ecosistemas donde haya presencia de comunidades indígenas con patrimonio biocultural.</t>
  </si>
  <si>
    <t>El Sector de Ahorro y Crédito Popular y Entidades Financieras no Bancarias reciben apoyos para contribuir a la Inclusión financiera, fomento al ahorro, el fortalecimiento de redes para la distribución de productos y servicios financieros y al uso de la plataforma tecnológica</t>
  </si>
  <si>
    <t>Personas del sector rural acceden a servicios financieros formales.</t>
  </si>
  <si>
    <t>Estudiantes formados en educación media superior relacionados con el Sector Agropecuario.</t>
  </si>
  <si>
    <t>Profesionales formados en educación superior en Ciencias Agropecuarias.</t>
  </si>
  <si>
    <t>Profesionales postgraduados en ciencias agricolas</t>
  </si>
  <si>
    <t>Productores y usuarios vinculados a los sectores forestal y agropecuario adoptan las tecnologías generadas</t>
  </si>
  <si>
    <t>Productores y usuarios vinculados al sector agropecuario y pesquero cuentan con tecnologías e instrumentos para el manejo productivo</t>
  </si>
  <si>
    <t>Productores del sector agroalimentario y pesquero aumentan sus ventas a través de enlaces comerciales generados en sus participaciones</t>
  </si>
  <si>
    <t>Productores y actores del medio rural y pesquero cuentan con análisis de información de mercado para la toma de decisiones.</t>
  </si>
  <si>
    <t>La Secretaría de Agricultura Ganadería, Desarrollo Rural, Pesca y Alimentación cuenta con instrumentos que propicien una planeación prospectiva en el corto, mediano y largo plazo.</t>
  </si>
  <si>
    <t>Productores pesqueros y acuícolas cumplen con la normatividad pesquera y acuícola para disminuir la pesca ilegal</t>
  </si>
  <si>
    <t>Productores agrícolas registrados en el Programa que cuentan con ingreso mejorado.</t>
  </si>
  <si>
    <t>Productores del medio rural y pesquero utilizan esquemas para la prevención y manejo de los riesgos</t>
  </si>
  <si>
    <t>Productores rurales y pesqueros cuentan con mejores capacidades y aplican las innovaciones tecnológicas a sus procesos productivos</t>
  </si>
  <si>
    <t>Productores Rurales y Pesqueros manejan sustentablemente sus recursos naturales para la producción agropecuaria, acuícola y pesquera</t>
  </si>
  <si>
    <t>Productores agropecuarios y Dependencias del Sector Agrario cuentan con constancias y estudios coeficientes de agostadero y/o clase de tierras para tener y/o garantizar la certidumbre juridica en la tenencia de la tierra.</t>
  </si>
  <si>
    <t>Autoridades pesqueras cuentan con investigaciones científicas sobre los recursos atún y camarón, para elaborar instrumentos de ordenamiento pesquero.</t>
  </si>
  <si>
    <t>Mejorar la eficiencia en el uso del agua para riego agrícola</t>
  </si>
  <si>
    <t>Productores agropecuarios, pesqueros, acuícolas y rurales cuentan con Información agroalimentaria verificada para la toma de decisiones</t>
  </si>
  <si>
    <t>Productores y Actores del Sector Cañero cuentan con información para la toma de decisiones</t>
  </si>
  <si>
    <t>Mejorar la calidad de la infraestructura carretera mediante la construcción de autopistas de altas especificaciones</t>
  </si>
  <si>
    <t>Estudiantes de escuelas nauticas formados en Oficiales de la marina Mercante y personal de la marina mercante capacitado y actualizado</t>
  </si>
  <si>
    <t>Infraestructura portuaria se construye, mantiene y moderniza a través de los ingresos generados por la Administración Portuaria Integral (API)</t>
  </si>
  <si>
    <t>Que la demanda de los servicios postales de la población sea atendida</t>
  </si>
  <si>
    <t>La población en zonas urbanas y rurales de escasos recursos tiene acceso a los servicios de comunicación, financieros y satelitales.</t>
  </si>
  <si>
    <t>La infraestructura y servicios de transportes cuentan con investigación, profesionales capacitados y normativa.</t>
  </si>
  <si>
    <t>Incrementar la infraestructura del Señalamiento Marítimo y las Capitanías de Puerto</t>
  </si>
  <si>
    <t>Satisfacción de usuarios de la Red ASA</t>
  </si>
  <si>
    <t>Las personas que conducen, operan y/o auxilian en las vías generales de comunicación en sus distintos modos cuenten con condiciones psicofisicas aptas para llevar a cabo sus actividades en la Vías Generales de Comunicación</t>
  </si>
  <si>
    <t>Infraestructura de transporte maritimo cumple con la normatividad, garantizando el funcionamiento del sistema marítimo portuario.</t>
  </si>
  <si>
    <t>Población de los estados cuenta con Infraestructura carretera supervisada en calidad y seguridad.</t>
  </si>
  <si>
    <t>Ciudadanos cuentan con mayor oportunidad de obtener servicios de telecomunicaciones y radiodifusión.</t>
  </si>
  <si>
    <t>Las localidades incluídas en los programas de cobertura social cuentan con la prestación del servicio telefónico.</t>
  </si>
  <si>
    <t>VEHICULOS DE CARGA CUMPLEN CON LA NORMATIVIDAD DE PESO Y DIMENSIONES</t>
  </si>
  <si>
    <t>Habilitar Focos de producción digital del Sistema Nacional e-México en el país, Centros Comunitarios Digitales, ademas de Conectividad</t>
  </si>
  <si>
    <t>POBLACIÓN DE LOS ESTADOS CUENTAN CON LA FRANJA DE SUPERFICIE NECESARIA PARA LA CONSTRUCCIÓN Y MODERNIZACIÓN DE LA RED CARRETERAS FEDERALES.</t>
  </si>
  <si>
    <t>EJERCER LOS RECURSOS PROPORCIONADOS PARA LA ADQUISICIÓN DE LOS INSUMOS Y PAGO DE SERVICIOS QUE REQUIERE EL SERVIDOR PÚBLICO ADCRITO A LA DIRECCIÓN GENERAL DE CONSERVACIÓN DE CARRETERAS.</t>
  </si>
  <si>
    <t>Las carreteras de la red federal cuentan con terracerías y pavimentos de buena calidad.</t>
  </si>
  <si>
    <t>Disminución de quejas de clientes</t>
  </si>
  <si>
    <t>Accidentes o incidentes imputables a la infraestructura aeroportuaria de la Red ASA</t>
  </si>
  <si>
    <t>Que los usuarios de la red federal de carreteras libre de peaje cuenten con una red en buenas y satisfactorias condiciones.</t>
  </si>
  <si>
    <t>LA POBLACIÓN DE LOS ESTADOS CUENTA CON LOS PROYECTOS DE CONSTRUCCIÓN Y MODERNIZACIÓN DE CARRETERAS FEDERALES</t>
  </si>
  <si>
    <t>Mayor infraestructura y servicios de telecomunicaciones proporcionada por el sector privado. NOTA: La infraestructura se mide en nuevas concesiones y permisos otorgados y ampliaciones de cobertura autorizadas a concesionarios o permisionarios ya existentes. Los servicios de telecomunicaciones se miden con Convenios de Cobertura Social y Rural concertados con concesionarios y con servicios adicionales autorizados a concesionarios o permisionarios ya existentes.</t>
  </si>
  <si>
    <t>Poblacion afectada por altos niveles de pobreza o por los efectos de una emergencia obtiene fuentes alternativas de ingresos temporales que favorece mejorar su calidad de vida.</t>
  </si>
  <si>
    <t>Pasajeros que tienen la necesidad de trasportarse por ferrocarril enl a clase social en la ruta Chihuahua - Los Mochis</t>
  </si>
  <si>
    <t>Los consumidores y proveedores previenen y resuelven sus potenciales conflictos.</t>
  </si>
  <si>
    <t>Las Pymes serán atendidas a través de las políticas públicas implementadas que facilitan el quehacer de las empresas y emprendedores, con el fin de alcanzar los resultados que incrementen su competitividad.</t>
  </si>
  <si>
    <t>Bienes y servicios cumplen con estándares de calidad y seguridad verificadas a través de personas acreditadas y aprobadas</t>
  </si>
  <si>
    <t>Dar certidumbre jurìdica en el uso de los bienes muebles y brindar certeza juridica a los acreedores,para generar condiciones de financiamiento y oportunidades de negocio para los intermediarios financieros, mediante sistemas informáticos, en una Base de Datos Nacional.</t>
  </si>
  <si>
    <t>Los mercados nacionales son protegidos de prácticas monopólicas, concentraciones anticompetitivas y demás restricciones al proceso de competencia y libre concurrencia</t>
  </si>
  <si>
    <t>Determinar mediante procedimientos administrativos, si existen importaciones en condiciones de prácticas desleales o en volúmenes y condiciones tales que causen o amenacen causar daño a la industria nacional, afectando indicadores como empleo, salarios, participación en le mercado nacional, producción, productividad, capacidad para reunir inversión, etc.</t>
  </si>
  <si>
    <t>Sector empresarial habilitado con una cultura de innovación, medios digitales, procesos logísticos eficientes y diversos instrumentos que impulsan su competitividad.</t>
  </si>
  <si>
    <t>Las Micro, Pequeñas y Medianas Empresas son apoyadas para mejorar y consolidar su productividad y competitividad en su sector.</t>
  </si>
  <si>
    <t>La relación de los particulares y las empresas con las dependencias gubernamentales y organismos descentralizados mejora y se simplifica a través de la mejora regulatoria.</t>
  </si>
  <si>
    <t>La competividad de México en la industria cinematográfica internacional se reestablece</t>
  </si>
  <si>
    <t>Población con ingresos anuales por hogar iguales o menores al decil 6 que se usa en la encuesta nacional de ingresos y gastos de los hogares pesos crea y consolida unidades productivas</t>
  </si>
  <si>
    <t>Las capacidades competitivas de las personas y las empresas del sector de TI y servicios relacionados se fortalecen.</t>
  </si>
  <si>
    <t>Las Industrias de Alta Tecnología resuelven sus fallas de mercado logrando su productividad y competitividad.</t>
  </si>
  <si>
    <t>Industrias prioritarias vulnerables a coyunturas económicas con procesos fortalecidos</t>
  </si>
  <si>
    <t>Establecimeinto de proyectos productivos que generan rendimientos sociales positivos para el pais en actividades economicas de alto valor agregado por parte de empresas con mayoria de capital extranjero.</t>
  </si>
  <si>
    <t>Promover la innovación empresarial</t>
  </si>
  <si>
    <t>Niños y Niñas inscritos en educación básica reciben libros de texto y materiales educativos gratuitos.</t>
  </si>
  <si>
    <t>La población cuenta con un mayor acceso a los materiales educativos y publicaciones de libros de investigación.</t>
  </si>
  <si>
    <t>La sociedad mexicana cuenta con información válida y confiable sobre el desempeño educativo en educación básica y media superior, y las autoridades educativas reciben los informes de los resultados de las evaluaciones de la educación básica y media superior para apoyar la toma de decisiones.</t>
  </si>
  <si>
    <t>La población se desarrolla integralmente formándose para y en el trabajo.</t>
  </si>
  <si>
    <t>Los planteles federales de educación técnica de los niveles medio superior, superior y posgrado son apoyados con recursos presupuestarios</t>
  </si>
  <si>
    <t>Los alumnos de licenciatura y posgrado tienen acceso y permanencia a programas de calidad (La matrícula de calidad es incrementada).</t>
  </si>
  <si>
    <t>Los mexicanos tienen acceso y participan de los bienes y servicios artísticos y culturales.</t>
  </si>
  <si>
    <t>Los bienes culturales federales del patrimonio cultural de la Nación son conservados y estan catalogados.</t>
  </si>
  <si>
    <t>La población mexicana tiene múltiples opciones a contenidos educativos, culturales y artísticos a través de los programas transmitidos mediante los medios masivos de comunicación.</t>
  </si>
  <si>
    <t>Los alumnos de Educación Básica se benefician con la instalación, uso y consolidación de las Bibliotecas Escolares y de Aula.</t>
  </si>
  <si>
    <t>Ampliación y conservación de la infraestructura destinada al mejoramiento de la calidad, cobertura y resultados de los servicios de educación, investigación y difusión del conocimiento del Instituto Politécnico Nacional.</t>
  </si>
  <si>
    <t>La población objetivo tiene a su alcance la mayor diversidad posible de libros, materiales educativos y culturales</t>
  </si>
  <si>
    <t>Los programas sustantivos de la cultura física, el deporte y la alta competencia son impulsados permanentemente con una administración eficiente de los recursos humanos, materiales y financieros.</t>
  </si>
  <si>
    <t>Los programas del Instituto que promueven, salvaguarden y garanticen el desarrollo integral y equitativo de los jovenes logrando así que sean actores protagónicos y definitorios del rumbo de la nación.</t>
  </si>
  <si>
    <t>Los niveles de investigación científica, tecnológica y humanística del país cuentan con fuentes de apoyo para fortalecer su productividad.</t>
  </si>
  <si>
    <t>La actividad cinematográfica, en su apoyo a la cultura, es promovida.</t>
  </si>
  <si>
    <t>Incrementar el número de personas con competencias certificadas.</t>
  </si>
  <si>
    <t>Las niñas y los niños gozan de una mayor equidad social y se disminuye la violencia de género desde el sector educativo a través de estrategias de prevención y capacitación en materia de equidad y no violencia de género.</t>
  </si>
  <si>
    <t>Brindar atención de calidad a un mayor número de usuarios promoviendo la Cultura Autoral.</t>
  </si>
  <si>
    <t>Los alumnos reciben una formación integral mediante el fortalecimiento e impulso de la educación artística, la investigación y documentación sobre las artes</t>
  </si>
  <si>
    <t>Espacios educativos con opciones tecnológicas de comunicación e información ofrecidos por el INEA a las personas jóvenes y adultas que no han concluido su educación básica.</t>
  </si>
  <si>
    <t>Los alumnos que carecen de acceso a la educación superior escolarizada cuentan con servicios de educación abierta y a distancia.</t>
  </si>
  <si>
    <t>La Universidad Politécnica de San Luis Potosí provista de infraestructura física, mantenimiento de sus activos y servicios operacionales oportunos,suficientes y eficientes.</t>
  </si>
  <si>
    <t>Los alumnos de educación superior y posgrado cursan Programas Educactivos de Calidad en los Institutos Teconológicos.</t>
  </si>
  <si>
    <t>Los Servicios Educativos son normados.</t>
  </si>
  <si>
    <t>Los programas de educación básica generados por la Reforma Curricular se aplican a nivel nacional.</t>
  </si>
  <si>
    <t>Los programas del idioma inglés en preescolar y primaria se aplican gradualmente para ampliar las oportunidades educativas</t>
  </si>
  <si>
    <t>Los derechos lingüísticos de los pueblos y comunidades indígenas son aplicados por las dependencias, entidades y agentes claves en su ámbito de competencia.</t>
  </si>
  <si>
    <t>Los procesos de desarrollo, actualización, evaluación y seguimiento al uso pedagógico de materiales educativos de Eduación Básica se articulan para mejorar el nivel de logro de los alumnos.</t>
  </si>
  <si>
    <t>Población objetivo del programa, se informa sobre los resultados y programas educativos.</t>
  </si>
  <si>
    <t>Las comunidades educativa, autoral, cinematográfica y de juventud de México se benefician de los mecanismos internacionales de cooperación para el desarrollo de la cultura y la educación</t>
  </si>
  <si>
    <t>Las autoridades federales y estatales cuentan con un sistema que proporciona información suficiente, oportuna y confiable a nivel registral, para efectuar los procesos de planeación educativa, planeación presupuestal, evaluación, rendición de cuentas y toma de decisiones relacionadas con el Sistema Educativo Nacional.</t>
  </si>
  <si>
    <t>Población objetivo de 15 años y más concluye su educación básica y supera la condición de rezago educativo.</t>
  </si>
  <si>
    <t>Los Profesores de Tiempo Completo (PTC) de instituciones públicas de educación superior con capacidades para realizar investigación-docencia se profesionalizan, se articulan y se consolidan en cuerpos académicos</t>
  </si>
  <si>
    <t>Los alumnos inscritos en la educación superior integrantes de familias con ingresos menores o iguales a tres salarios mínimos cuentan con financiamiento para cursar sus estudios en instituciones públicas.</t>
  </si>
  <si>
    <t>Escuelas públicas de educación básica transforman su gestión educativa con enfoque estratégico, construyendo una Planeación Estratégica consistente en las acciones que despliega la escuela a corto y mediano plazo, para orientar su desarrollo y desempeño, de acuerdo a una clara misión y visión de la comunidad educativa.</t>
  </si>
  <si>
    <t>Las escuelas públicas de educación básica apoyadas por el programa incrementan la atención de alumnos con necesidades educativas especiales.</t>
  </si>
  <si>
    <t>Las competencias académicas de los alumnos de las Escuelas Normales Públicas son mejoradas.</t>
  </si>
  <si>
    <t>Niños y jóvenes de localidades de alta marginalidad o alto rezago social permanecen y concluyen la educación básica</t>
  </si>
  <si>
    <t>Madres jóvenes y jóvenes embarazadas entre 12 y 18 años 11 meses de edad en condiciones de vulnerabilidad permanecen en el Programa hasta concluir su educación básica.</t>
  </si>
  <si>
    <t>Las niñas y niños de familias jornaleras agrícolas tienen acceso y permanecen en educación básica.</t>
  </si>
  <si>
    <t>LA ATENCIÓN EDUCATIVA DE LAS NIÑAS Y NIÑOS INDÍGENAS SE MEJORA CON PERTINENCIA LINGÜÍSTICA Y CULTURAL.</t>
  </si>
  <si>
    <t>Las Figuras Educativas de Educación Básica en Servicio son formadas y/o profesionalizadas en los programas de formación continua y superación profesional en las Entidades Federativas.</t>
  </si>
  <si>
    <t>Los docentes, maestros bibliotecarios, bibliotecarios, asesores acompañantes, asesores técnico pedagógicos y los directivos, realizan su formación, la selección de acervos, la promoción de las acciones del PNL para la formación de lectores y el aprovechamiento y uso educativo de las Bibliotecas Escolares y de Aula.</t>
  </si>
  <si>
    <t>El modelo de Telesecundaria se fortalece a través de sus procesos pedagógicos y de gestión mejorados.</t>
  </si>
  <si>
    <t>Los alumnos de 7mo y 8vo semestres de las Escuelas Normales Públicas realizan sus prácticas docentes y servicio social.</t>
  </si>
  <si>
    <t>La población mexicana realiza actividades físicas y deportivas de manera habitual y sistemática.</t>
  </si>
  <si>
    <t>Las escuelas amplían la duración de su jornada escolar para mejorar las oportunidades de aprendizaje</t>
  </si>
  <si>
    <t>Los estudiantes de educación básica pública tienen acceso a tecnologías de la información y la comunicación que favorecen el desarrollo de habilidades digitales en el aula.</t>
  </si>
  <si>
    <t>Directivos y docentes formados en liderazgo educativo y gestión social</t>
  </si>
  <si>
    <t>Los Programas Educativos de nivel Técnico Superior Universitario, Licenciatura y Posgrado logran o conservan la acreditación, certificación y/o reconocimiento de calidad, mediante la formulación y apoyo de sus Programas Integrales de Fortalecimiento Institucional (PIFI).</t>
  </si>
  <si>
    <t>Los Gobiernos de las Entidades Federativas, municipios y demarcaciones territoriales del Distrito Federal ofrecen a los ciudadanos acceso masivo a instalaciones deportivas con equipamiento útil y necesario</t>
  </si>
  <si>
    <t>Las Universidades Públicas Estatales que están por debajo de la media en subsidio por alumno sanean sus finanzas.</t>
  </si>
  <si>
    <t>Las Instituciones de educación media superior y superior son apoyadas para la atención de alumnos en situación vulnerable.</t>
  </si>
  <si>
    <t>Los niñas, niños y jóvenes, mediante el desarrollo de actividades lúdicas y recreativas fuera del horario de clases, con la participación de las familias y miembros de la comunidad escolar se desarrollan integralmente.</t>
  </si>
  <si>
    <t>Los alumnos beneficiados con una beca de educación media superior, superior y posgrado concluyen el periodo escolar.</t>
  </si>
  <si>
    <t>La política pública trasversal se articula a través de la coordinación institucional.</t>
  </si>
  <si>
    <t>Los Alumnos con discapacidad auditiva, motriz ó visual son atendidos mediante el programa.</t>
  </si>
  <si>
    <t>Los Institutos Tecnológicos Federales y Descentralizados amplían la cobertura con equidad, calidad y pertinencia.</t>
  </si>
  <si>
    <t>Planta académica de tiempo completo de las Escuelas Normales Públicas es actualizada en diferentes asignaturas</t>
  </si>
  <si>
    <t>Implementar en las escuelas públicas de educación básica modelos educativos y estratégicos de intervención pedagógica pertinentes a las condiciones y necesidades de los grupos en situación de vulnerabilidad.</t>
  </si>
  <si>
    <t>Los estudiantes con mayores dificultades para satisfacer sus necesidades de educación superior en el Distrito Federal, reciben los servicios de educación superior a través de la UACM.</t>
  </si>
  <si>
    <t>Los egresados de nivel medio superior de poblaciones indígenas tienen acceso a Universidades Interculturales.</t>
  </si>
  <si>
    <t>Las Universidades Tecnológicas son apoyadas en la mejora de sus programas educativos</t>
  </si>
  <si>
    <t>Las Instituciones de Educación Superior reciben recursos para el diseño e implementación de programas de fortalecimiento académico y vinculación con los diversos sectores.</t>
  </si>
  <si>
    <t>Las Universidades Interculturales reciben recursospara fortalecer, asegurar y mejorar los servicios de apoyo para consolidar los programas educativos</t>
  </si>
  <si>
    <t>Las Universidades Públicas Estatales sanean sus finanzas y superan situaciones críticas.</t>
  </si>
  <si>
    <t>Las Universidades Públicas Estatales conservan o aumentan la matrícula en programas de buena calidad</t>
  </si>
  <si>
    <t>Los Institutos Tecnológicos y Universidades Públicas Estatales y Tecnológicas atienden el incremento de la demanda de Educación Superior.</t>
  </si>
  <si>
    <t>1.- Elevar el número de servidores públicos capacitados en materia técnica y gerencial para fortalecer los servicios de salud para la población</t>
  </si>
  <si>
    <t>En la población Mexicana las enfermedades prevenibles por vacunación están disminuidas</t>
  </si>
  <si>
    <t>Brindar tratamiento específico y oportuno a los casos diagnosticados de enfermedad específica sujetas a vigilancia epidemiológica (tuberculosis, dengue, rabia, diabetes y enfermedad isquémica del corazón).</t>
  </si>
  <si>
    <t>Población expuesta a riesgos sanitarios reducida</t>
  </si>
  <si>
    <t>El Sistema Nacional de Salud es conducido eficazmente para la prestación de servicios homogéneos y de calidad.</t>
  </si>
  <si>
    <t>La creación y funcionamiento de los comités de bioética, coadyuva a la mejor prestación de los servicios de salud en las unidades médicas y a salvaguardar su dignidad y derechos humanos.</t>
  </si>
  <si>
    <t>La población bajo responsabilidad de la Secretaría de Salud, cuenta con la atención necesaria para prevenir y controlar las enfermedades no transmisibles.</t>
  </si>
  <si>
    <t>Los portadores del VIH reciben atención y tratamiento ARV oportuno, y tienen una mejor calidad de vida y menor probabilidad de transmitir el virus a otras personas.</t>
  </si>
  <si>
    <t>Los municipios con localidades de 500 a 2500 habitantes cuentan con población capacitada y asesorada para el control de los determinantes en salud que inciden en las enfermedades prevenibles.</t>
  </si>
  <si>
    <t>Reducir las desigualdades en salud e inclusión social de las personas con discapacidad o en riesgo de presentarla y contribuir a su desarrollo integral a través de la instrumentación de proyectos de Sistemas Estatales DIF, Sistemas Municipales DIF (a través de los Sistemas Estatales DIF) y Organizaciones de la Sociedad Civil orientadas hacia el apoyo a las Personas con Discapacidad.</t>
  </si>
  <si>
    <t>Las instancias ejecutoras fomentan el conocimiento, difusión, cumplimiento y/o aplicación de la Convención sobre los Derechos del Niño.</t>
  </si>
  <si>
    <t>Estancias Infantiles afiliadas a la Red que brindan servicios de calidad en cuidado y atención infantil.</t>
  </si>
  <si>
    <t>La población de localidades geograficamente dispersas y de dificil acceso, cuenta con servicios regulares de promoción, prevención y atención médica mediante equipos de salud itinerantes y unidades médicas móviles.</t>
  </si>
  <si>
    <t>El Sistema Integral de Calidad en Salud (SICALIDAD) esta implantado en los establecimientos de salud del Sistema Nacional de Salud y logra contribuir a la operación de servicios de salud efectivos, seguros y eficientes.</t>
  </si>
  <si>
    <t>Las empresas privadas de competencia federal y los organismos descentralizados, cuyos conflictos laborales conoce la Junta Federal de Conciliación y Arbitraje, operan de manera continua al resolver sus diferencias laborales de carácter individual y colectivo, a través del diálogo y la conciliación.</t>
  </si>
  <si>
    <t>Los servicios de procuración de justicia laboral, garantizan su terminación en un ambiente de seguridad y certeza jurídica para las trabajadoras y los trabajadores, sus beneficiarios y sus sindicatos.</t>
  </si>
  <si>
    <t>Las empresas cumplen con la normatividad laboral vigente</t>
  </si>
  <si>
    <t>Las empresas referidas en el Artículo 123 Apartado A de la Constitución Política de los Estados Unidos Mexicanos, cumplen con la normatividad laboral en materia de capacitación y adiestramiento.</t>
  </si>
  <si>
    <t>Las empresas cuentan con el distintivo que las acredita como incluyentes de personas en situación de vulnerabilidad laboral.</t>
  </si>
  <si>
    <t>Los trabajadores del país y sus familias reciben servicios y productos que les permiten proteger su salario en las etapas de negociación, pago y ejercicio del gasto familiar.</t>
  </si>
  <si>
    <t>Personas buscadoras de empleo son colocadas en vacantes registradas en los servicios de vinculación e intermediación laboral</t>
  </si>
  <si>
    <t>Las organizaciones de trabajadores y empleadores de competencia federal se registran y acreditan su existencia legal</t>
  </si>
  <si>
    <t>El H. Consejo de Representantes está oportuna y debidamente informado sobre la evolución de las condiciones económicas del país y las del entorno internacional, para normar su criterio en materia de fijación de salarios mínimos generales y profesionales.</t>
  </si>
  <si>
    <t>Personas afectadas durante una contingencia laboral son apoyadas con recursos económicos para el ingreso de los trabajadores, la empleabilidad, la reactivación de unidades económicas, la ocupación transitoria y/o la movilidad laboral.</t>
  </si>
  <si>
    <t>Los conflictos por la tenencia de la Propiedad Rural son solucionados preferentemente por la vía conciliatoria</t>
  </si>
  <si>
    <t>Los sujetos agrarios convienen satisfactoriamente la solución de los conflictos sociales agrarios reestableciendo la paz social y el Estado de Derecho.</t>
  </si>
  <si>
    <t>Los sujetos agrarios obtienen seguridad jurídica documental, con sus actos jurídicos registrados.</t>
  </si>
  <si>
    <t>Los sujetos agrarios obtienen sus certificados y títulos que les otorgan seguridad jurídica en la tenencia de la tierra.</t>
  </si>
  <si>
    <t>Empresas rurales de núcleos agrarios establecidas que preferentemente hacen uso de los recursos naturales ubicados en tierras de uso común.</t>
  </si>
  <si>
    <t>La población apoyada con proyectos comunitarios incrementa sus ingresos</t>
  </si>
  <si>
    <t>Los derechos de los promoventes o agraviados son restituidos en cumplimiento y apego a la derogada Ley Federal de la Reforma Agraria, Ley Agraria y otros ordenamientos en la materia.</t>
  </si>
  <si>
    <t>Las recomendaciones de mejora derivadas de las evalauciones externas son atendidas</t>
  </si>
  <si>
    <t>Los ejidatarios, avecindados, colonos, comuneros, sociedades rurales y familias campesinas, cuentan con un respaldo digital de su documentación agraria.</t>
  </si>
  <si>
    <t>Las entidades federativas cuentan con acceso al Sistema Integral de Modernización Catastral y Registral, para el fortalecimiento de la certeza jurídica de la propiedad rural.</t>
  </si>
  <si>
    <t>Los grupos de mujeres apoyados que habitan en Núcleos Agrarios implementan proyectos productivos.</t>
  </si>
  <si>
    <t>Los grupos apoyados que habitan en Núcleos Agrarios implementan proyectos productivos.</t>
  </si>
  <si>
    <t>Los jóvenes emprendedores rurales crean agroempresas rentables y sustentables</t>
  </si>
  <si>
    <t>Abasto de agua potable en la Zona Metropolitana del Valle de México</t>
  </si>
  <si>
    <t>Abasto de agua potable en la zona metropolitana del Valle de México</t>
  </si>
  <si>
    <t>Población con alternativas de agua de calidad desinfectada y fuentes de abastecimiento monitoreadas, libres de riesgos sanitarios.</t>
  </si>
  <si>
    <t>La población nacional se involucra en actividades de capacitación, transferencia de tecnología y divulgación de la cultura forestal</t>
  </si>
  <si>
    <t>La industria y comunidad de la zona son abastecidas en la demanda de agua en bloque.</t>
  </si>
  <si>
    <t>Información, conocimiento y tecnologías para la sustentabilidad ambiental.</t>
  </si>
  <si>
    <t>La gestión ambiental que promueve la mejora de los recursos naturales y ambientes costeros, el manejo responsable de sustancias químicas y la calidad en los procesos, trámites y servicios ambientales</t>
  </si>
  <si>
    <t>Las infracciones detectadas en las acciones de inspección y vigilancia son sancionadas mediante la emisión de las resoluciones administrativas, como acto de autoridad para hacer cumplir la normatividad ambiental.</t>
  </si>
  <si>
    <t>Los ecosistemas naturales de México son conservados y disminuyen su deforestación, sobreexplotación y deterioro</t>
  </si>
  <si>
    <t>Las Gerencias responsables de programas presupuestarios y las Gerencias Estatales de la CONAFOR, mantienen un desempeño institucional satisfactorio</t>
  </si>
  <si>
    <t>Se determina la Avenida Máxima Ordinaria, a fin de delimitar la zona federal, en corrientes y cuerpos de agua nacionales .</t>
  </si>
  <si>
    <t>Sistema recaudatorio fortalecido en materia de aguas nacionales.</t>
  </si>
  <si>
    <t>Fortalecer la implantación de políticas públicas para lograr el uso sustentable de los recursos hídricos.</t>
  </si>
  <si>
    <t>El Sector Ambiental cuenta con instrumentos de planeación, evaluación, fomento y normatividad, así como de las áreas Staff, para apoyar la toma de decisiones.</t>
  </si>
  <si>
    <t>Las metas del Programa Institucional 2008-2012 del instituto Nacional de Ecología en materia de cabio climático son cumplidas.</t>
  </si>
  <si>
    <t>Informe Anual del Programa Regional Ambiental de la Frontera Norte (PAFN) publicado</t>
  </si>
  <si>
    <t>La superficie no forestal y preferentemente forestal y los ecosistemas naturales ubicados en áreas de atención prioritaria, son apoyados por el Programa de Desarrollo y Producción Forestal</t>
  </si>
  <si>
    <t>Las comunidades asentadas en las Áreas Naturales Protegidas, zonas de influencia y otras modalidades de conservación se fortalecen y adquieren capacidades locales de conservación de ecosistemas y su biodiversidad.</t>
  </si>
  <si>
    <t>Población abastecida con agua desinfectada y de calidad apta para su consumo que cuenta con sistema formal de agua potable</t>
  </si>
  <si>
    <t>Población en zonas urbanas dotada con mejores servicios de agua potable y alcantarillado.</t>
  </si>
  <si>
    <t>La población rural cuenta con sistemas de agua potable y alcantarillado y participa organizadamente en la prestacion de los servicios.</t>
  </si>
  <si>
    <t>Infraestructura hidroagrícola, conservada, modernizada y/o tecnificada por las organizaciones de usuarios de los distritos de riego</t>
  </si>
  <si>
    <t>Las áreas de atención prioritaria que proveen servicios ambientales hidrológicos y derivados de la biodiversidad son conservadas con la participación de dueños y poseedores de terrenos forestales.</t>
  </si>
  <si>
    <t>Terrenos forestales y preferentemente forestales con procesos de deterioro, ubicados en áreas de atención prioritaria, son restaurados por sus propietarios y poseedores con apoyos de ProÁrbol.</t>
  </si>
  <si>
    <t>Terrenos forestales y preferentemente forestales con procesos de deterioro, ubicados en áreas de atención prioritaria, son atendidos con proyectos integrales de restauración, así como de tratamiento fitosanitario.</t>
  </si>
  <si>
    <t>Los dueños y poseedores de terrenos forestales fortalecen sus procesos de desarrollo regional forestal.</t>
  </si>
  <si>
    <t>Aportar recursos para la realización de obras necesarias para el abastecimiento Agua Potable y Saneamiento en la Zona conurbada del Valle de México, para mejorar la calidad de los servicios</t>
  </si>
  <si>
    <t>Apoyar con la asignación de recursos federales a los contribuyentes para mejorar la operación de la infraestructura hidráulica de saneamiento</t>
  </si>
  <si>
    <t>Se redujo la captura incidental de vaquita marina como resultado de la eliminacion de las redes agalleras y de enmalle.</t>
  </si>
  <si>
    <t>Incrementar el porcentaje de Población Atendida por el Programa.|Incrementar el Porcentaje de población atendida que refiere estar más informada y concientizada sobre comportamientos positivos hacia el agua gracias a los componentes del Programa.</t>
  </si>
  <si>
    <t>Incrementar el número de consejos de cuenca que logran un mayor grado de desarrollo organizacional</t>
  </si>
  <si>
    <t>Las especies silvestres y sus hábitat son conservados mediante la gestión y regulación de su aprovechamiento sustentable</t>
  </si>
  <si>
    <t>El territorio nacional cuenta con ordenamientos ecológicos formulados y/o expedidos|Las dependencias ambientales cuentan personal capacitado, con estudios elaborados en materia ambiental, de legislación ambiental y ordenamiento ecológico y con los equipos técnicos especializados en operación.</t>
  </si>
  <si>
    <t>Programa Especial de Cambio Climático tiene seguimiento a sus metas de mitigación y adaptación</t>
  </si>
  <si>
    <t>Se cuenta con el inventario de sitios contaminados con materiales o residuos peligrosos en el país.</t>
  </si>
  <si>
    <t>La sociedad se involucra y participa en el cuidado y la protección de los ecosistemas y su biodiversidad, mediante la adquisición de conocimientos y capacidades, la adquisición de equipo y la realización de acciones para la vigilancia comunitaria.</t>
  </si>
  <si>
    <t>Las especies en riesgo y sus hábitats se conservan a través de la implementación del PROCER y sus respectivos PACE.</t>
  </si>
  <si>
    <t>Generar información científica y técnica ambiental suficiente y de calidad en el país</t>
  </si>
  <si>
    <t>Recuperar volúmenes de agua sobreconcesionados a través del apoyo económico a los usuarios que renuncian a sus derechos de agua de sus parcelas.</t>
  </si>
  <si>
    <t>Superficie con pago de Conservación In situ de razas y variedades de maiz Criollo en riesgo alto apoyadas en las areas Áreas Protegidas, zonas de influencia y otras modalidades de conservación</t>
  </si>
  <si>
    <t>La sociedad es beneficiada con las averiguaciones previas consignadas en materia de delitos federales</t>
  </si>
  <si>
    <t>La sociedad es beneficiada con las averiguaciones previas consignadas en materia de delincuencia organizada.</t>
  </si>
  <si>
    <t>La sociedad es beneficiada con las averiguaciones previas consignadas en materia de delitos federales especializados</t>
  </si>
  <si>
    <t>Los derechos humanos de la sociedad son respetados en la actuación de la Procuraduría General de la República</t>
  </si>
  <si>
    <t>Las instituciones involucradas en la Procuración de Justicia se benefician mediante el conocimiento de vanguardia generado y difundido en materia de ciencias penales.</t>
  </si>
  <si>
    <t>La sociedad es beneficiada con las averiguaciones previas consignadas en materia de delitos electorales.</t>
  </si>
  <si>
    <t>Los servidores públicos de la Procuraduría General de la República son sujetos a evaluación, así como de investigación para la determinación de conductas irregulares que puedan ser sujetas a responsabilidad administrativa o penal.</t>
  </si>
  <si>
    <t>El personal de la Procuraduría General de la República cuenta con los requerimientos indispensables de la Institución para el desempeño de sus funciones formando parte del Sistema Nacional de Seguridad Pública.</t>
  </si>
  <si>
    <t>Difundir los resultados obtenidos en el desarrollo de la investigación científica en materia nuclear y disciplinas afines, a la comunidad científica y sectores del país, a fin de contribuir con conocimiento al desarrollo del mismo y promover los usos pacíficos de la energía nuclear.</t>
  </si>
  <si>
    <t>Las necesidades tecnológicas de las industrias: petrolera, petroquímica y química, son atendidos mediante el suministró de los productos y servicios técnicos proporcionados.</t>
  </si>
  <si>
    <t>Las Empresas del Sector Energético mediante la contratación de proyectos de investigación aplicada, mantienen o mejoran su nivel de competitividad.</t>
  </si>
  <si>
    <t>Productos y servicios integrales e innovadores aplicados</t>
  </si>
  <si>
    <t>Los sectores público, social y privado implementan acciones de eficiencia energética</t>
  </si>
  <si>
    <t>Los recursos que se obtienen por la venta de bienes y servicios tecnológicos son suficientes para cubrir los requerimientos de ingresos presupuestados</t>
  </si>
  <si>
    <t>Los usuarios de CFE reciben un servicio eléctrico cuya calidad y costo no son afectados negativamente por interrupciones o ineficiencias atribuibles a Distribución.</t>
  </si>
  <si>
    <t>Los diferentes sectores de la sociedad modifican su comportamiento respecto al uso de la energía.</t>
  </si>
  <si>
    <t>Las instalaciones y/o equipo de los permisionarios de transporte, almacenamiento y distribucion de gas LP cumplen con la normatividad.</t>
  </si>
  <si>
    <t>Que la población, los trabajadores y al ambiente estén protegidos de las radiaciones ionizantes mediante la supervisión y operación segura de las instalaciones nucleares y radiactivas.</t>
  </si>
  <si>
    <t>Los recursos petroleros de la Nación (crudo y gas natural) cuentan con el soporte técnico para garantizar su conveniencia y viabilidad de largo plazo.</t>
  </si>
  <si>
    <t>Los recursos petroleros de la Nación (crudo y gas natural) cuentan con una adecuada coordinación de la planeación y supervisión del aprovechamiento del gas presente en los yacimientos</t>
  </si>
  <si>
    <t>Los sectores público, social y privado del país reciben productos y sistemas eficientes con base en la normatividad vigente.</t>
  </si>
  <si>
    <t>Los sectores social, privado y público están informados de las políticas publicas en materia energética.</t>
  </si>
  <si>
    <t>Las instalaciones en materia de generación, conducción, transformación y utilización de energía eléctrica, cumplan con las disposiciones normativas que las regulan.</t>
  </si>
  <si>
    <t>El sector hidrocarburos en las áreas de exploración, explotación y transformación, es supervisado y regulado de acuerdo al marco normativo</t>
  </si>
  <si>
    <t>Los recursos petroleros de la Nación (crudo y gas natural) cuentan con un adecuado esquema de explotación que busca maximizar el factor de recuperación de las reservas</t>
  </si>
  <si>
    <t>El país cuenta con políticas y programas para promover el aprovechamiento sustentable de la energía</t>
  </si>
  <si>
    <t>La población que carece de seguridad social, adscrita al Programa IMSS-Oportunidades, y que habita prioritariamente en zonas rurales y urbano-marginadas del país, mejora su estado de salud.</t>
  </si>
  <si>
    <t>Disponibilidad garantizada de materia prima para la distribución de leche fortificada y de calidad</t>
  </si>
  <si>
    <t>Adultos Mayores atendidos mediante servicios médicos, jurídicos, recreativos, asistenciales</t>
  </si>
  <si>
    <t>Acciones realizadas para el cumplimiento de funciones.</t>
  </si>
  <si>
    <t>Acciones realizadas para la toma de decisiones</t>
  </si>
  <si>
    <t>Promover la creación de reservas territoriales para el ordenamiento territorial y el desarrollo urbano.</t>
  </si>
  <si>
    <t>Condiciones físicas y sociales de las zonas urbano-marginadas para el desarrollo de sus habitantes, mejoradas.</t>
  </si>
  <si>
    <t>Localidades rurales entre 200 y 2500 habitantes de alta y muy alta marginación, son abastecidas de productos básicos y complementarios de calidad en forma económica, eficiente y oportuna</t>
  </si>
  <si>
    <t>Personas en lo individual o integradas en familiares, grupos sociales y organizaciones de productores en condiciones de pobreza, cuentan con alternativas de ingreso.</t>
  </si>
  <si>
    <t>Hogares mexicanos habitantes del territorio nacional en situación de pobreza patrimonial con necesidades de vivienda mejoran sus condiciones habitacionales</t>
  </si>
  <si>
    <t>La población jornalera agrícola y sus familias amplían sus capacidades mediante apoyos en alimentación, salud, infraestructura, educación e información, así como con la promoción de su acceso a los servicios básicos.</t>
  </si>
  <si>
    <t>Actores sociales fortalecidos</t>
  </si>
  <si>
    <t>Los beneficiarios permanecen en la localidad y utilizan las acciones de vivienda para fines habitacionales y no para resguardo de sus animales y/o como bodega además dan mantenimiento a las obras realizadas.</t>
  </si>
  <si>
    <t>Las Instancias de las Mujeres en las Entidades Federativas son fortalecidas en sus capacidades técnicas, humanas e institucionalers prevenir y atender la violencia contra las mujeres.</t>
  </si>
  <si>
    <t>Madres que trabajan, buscan empleo o estudian y los padres solos cuentan con tiempo disponible para acceder o permanecer en el mercado laboral, o en su caso estudiar, por medio del uso de servicios de cuidado y atención infantil, que contribuyan al desarrollo de los niños y niñas.</t>
  </si>
  <si>
    <t>Incrementar el ingreso de los Adultos Mayores de 70 años y más, así como aminorar el deterioro de su salud física y mental.</t>
  </si>
  <si>
    <t>Hogares en condiciones de pobreza patrimonial que viven en asentamientos humanos irregulares, son apoyados para que cuenten con certeza jurídica respecto a su patrimonio.</t>
  </si>
  <si>
    <t>Riesgo de ocurrencia de desatres ante el impacto de fenómenos naturales reducido, mediante acciones y obras de prevención y mitigación en los asentamiento humanos</t>
  </si>
  <si>
    <t>Acciones realizadas para la modernizacion de los Registros Publicos y los Catastros.</t>
  </si>
  <si>
    <t>Los turistas que requieren los servicios de asistencia e información turística en México son debidamente asistidos y orientados</t>
  </si>
  <si>
    <t>Los CIP¿S son conservados y mantenidos de forma óptima</t>
  </si>
  <si>
    <t>Los Centros Turísticos de Fonatur son atractivos para la inversión privada</t>
  </si>
  <si>
    <t>Los turistas aumentan como resultado de la promoción turística</t>
  </si>
  <si>
    <t>La infraestructura turística de México se incrementa con el desarrollo de proyectos turísticos sustentables y rentables, que reflejen beneficios económicos a los destinos en que son desarrollados.</t>
  </si>
  <si>
    <t>Las localidades turísticas fortalecen su atractividad con los proyectos turísticos de obra pública.</t>
  </si>
  <si>
    <t>La oferta de productos turísticos en el país es diversificada, consolidada y competitiva</t>
  </si>
  <si>
    <t>Los Prestadores de Servicios Turísticos cuentan con un marco regulatorio mejorado.</t>
  </si>
  <si>
    <t>La oferta de productos de turismo de naturaleza en el país es competitiva con un enfoque de sustentabilidad</t>
  </si>
  <si>
    <t>El sector turístico mexicano cuenta con lineamientos de política y una planeación estratégica eficiente, integral , coordinada y basada en evidencia.</t>
  </si>
  <si>
    <t>Las empresas, prestadores de servicios, sector educativo y comunidad anfitriona fortalecen su cultura turística</t>
  </si>
  <si>
    <t>Que le sean transferidos los recursos a las entidades federativas para ser transferidos a los municipios y demarcaciones del Distrito Federal para que realicen obras de pavimentación y de espacios deportivos</t>
  </si>
  <si>
    <t>La población en edad escolar de educación básica en el D. F., que solicita servicios de educación, es atendida.</t>
  </si>
  <si>
    <t>Estudiantes de las escuelas oficiales de educación normal en formación inicial.|Maestros, directivos y formadores de docentes en servicio de educación básica y educación normal oficial en el D. F. son actualizados en aspectos técnico pedagógicos.</t>
  </si>
  <si>
    <t>Alumnos de educación primaria, secundaria y especial en el D. F., reciben ayuda económica para apoyar la permanencia y conclusión de sus estudios.</t>
  </si>
  <si>
    <t>Los hijos de trabajadores al servicio de la educación agremiados al SNTE, inscritos en escuelas oficiales de educación primaria, secundaria y especial en el Distrito Federal, reciben ayuda económica para estimular su rendimiento académico.</t>
  </si>
  <si>
    <t>La Fiscalización de recursos públicos y los sistemas de control interno son efectivos</t>
  </si>
  <si>
    <t>La APF mejora la regulación, los programas, los procesos, los tramites, los servicios y el ejercicio del gasto público.</t>
  </si>
  <si>
    <t>6.P. Los procedimientos administrativos de combate a la corrupción y de revisión de la legalidad son eficaces.</t>
  </si>
  <si>
    <t>Las líneas de acción de la institución son establecidas y dirigidas</t>
  </si>
  <si>
    <t>Usuarios reciben los servicios personales y telefónicos que se brindan en las áreas de atención al público en oficinas centrales.</t>
  </si>
  <si>
    <t>Población en general que recibe atencion en cuanto a sus solicitudes</t>
  </si>
  <si>
    <t>Quejosos que reciben atención a sus peticiones.</t>
  </si>
  <si>
    <t>Usuarios recurrentes que reciben atención a inconformidades interpuestas ante la Comisión Nacional de Derechos Humanos.</t>
  </si>
  <si>
    <t>Las víctimas del delito son atendidas en cuanto a la protección, observancia, promoción, estudio y divulgación de sus derechos.</t>
  </si>
  <si>
    <t>Quejosos que reciben atención a sus peticiones sobre personas reportadas como presuntamente desaparecidas, solicitan la busqueda y localización de personas extraviadas a través del Sistema de Información Nacional de Personas Extraviadas y Fallecidad no identificadas y atender a víctimas del de secuestro.</t>
  </si>
  <si>
    <t>Realizar visitas para la detección de irregularidades en los distintos lugares de detención</t>
  </si>
  <si>
    <t>Atención y Gestión oportuna de peticiones de personas recluidas sobre beneficios de libertad anticipada, traslados penitenciarios y contra la pena capital de nacionales en el extranjero</t>
  </si>
  <si>
    <t>Población sentenciada indígena es beneficiada con las gestiones realizadas sobre beneficios de libertad anticipada.</t>
  </si>
  <si>
    <t>Promover y divulgar la cultura de los Derechos Humanos relacionados con asuntos de la niñez, la familia, adolescentes, personas adultas mayores y personas con discapacidad.</t>
  </si>
  <si>
    <t>Promover los Derechos Humanos de las Personas que viven con VIH y/o sida (PVVS)</t>
  </si>
  <si>
    <t>Las Políticas Públicas, los Programas y las acciones gubernamentales en materia de igualdad entre mujeres y hombres son monitoreadas, se les da seguimiento, son evaluadas y se divulgan los resultados. Los asuntos de la mujer son atendidos.</t>
  </si>
  <si>
    <t>Intervenir en la protección de los derechos humanos de los migrantes, posibles victimas de la trata de personas, periodistas y defensores civiles de los derechos humanos a través de la promoción de los mismos.</t>
  </si>
  <si>
    <t>La población recibe los servicios de capacitación en materia de derechos humanos</t>
  </si>
  <si>
    <t>Promover y Fortalecer las relaciones de la Comisión Nacional de los Derechos Humanos con los Organismos Internacionales e Instituciones de Defensa y Promoción de los Derechos Humanos en el ámbito internacional</t>
  </si>
  <si>
    <t>La Coordinación General de Comunicación y Proyectos proporciona información y difunde sobre las acciones que lleva a cabo la Comisión Nacional de los Derechos Humanos para sensibilizar a la población en materia de derechos humanos.</t>
  </si>
  <si>
    <t>La población mexicana se siente sensibilizada en materia de Derechos Humanos</t>
  </si>
  <si>
    <t>Contribuir a la promoción y sensibilización de los derechos humanos de los pueblos y comunidades indígenas</t>
  </si>
  <si>
    <t>Realizar servicios de apoyo a los Organismos Locales de Protección a Derechos Humanos para la elaboración del Diagnóstico Nacional de Supervisión Penitenciaria</t>
  </si>
  <si>
    <t>La Presidencia de la Comisión Nacional de los Derechos Humanos y sus Unidades Responsables cuentan con actividades planeadas y resultados analizados</t>
  </si>
  <si>
    <t>Las Unidades Responsables que conforman la Comisión Nacional de los Derechos Humanos reciben el apoyo informatico en refuerzo de su actividad institucional para la protección, promoción y observancia de los Derechos Humanos</t>
  </si>
  <si>
    <t>Las Unidades Responsables que conforman a la Comisión Nacional de los Derechos Humanos, reciben el apoyo jurídico en refuerzo de su actividad institucional, para la protección, promoción y observancia de los Derechos Humanos.</t>
  </si>
  <si>
    <t>Elementos desplegados que proporcionan servicios de protección, custodia, vigilancia y seguridad.</t>
  </si>
  <si>
    <t>Porcentaje de la Red Nacional de Atención a Victimas</t>
  </si>
  <si>
    <t>La sociedad es sensibilizada en la Cultura de Prevención de la Violencia de Género</t>
  </si>
  <si>
    <t>Dar una adecuada operación de los sistemas, a través del soporte técnico a los usuarios que operan en la Plataforma México.</t>
  </si>
  <si>
    <t>Separar la administración de la población penitenciaria federal recluida en centros estatales y municipales.</t>
  </si>
  <si>
    <t>El conocimiento científico de calidad y recursos humanos de alto nivel se genera, transfiere, difunde y se forma para atender necesidades de sectores y regiones de orden científico y social.</t>
  </si>
  <si>
    <t>El conocimiento científico de calidad y recursos humanos de alto nivel se genera, transfiere, difunde y se forma para atender necesidades tecnológicas de sectores y regiones.</t>
  </si>
  <si>
    <t>Sistemas Locales y Regionales de Ciencia, Tecnología e Innovación fortalecidos.</t>
  </si>
  <si>
    <t>Los actores del Sistema Nacional de Ciencia, Tecnología e Innovación fortalecen sus vínculos incrementando las capacidades científicas, tecnológocas y de innovación</t>
  </si>
  <si>
    <t>Las instituciones, centros de investigación, laboratorios, organismos y empresas generan conocimiento científico y capacidades de desarrollo tecnológico e innovación</t>
  </si>
  <si>
    <t>Los investigadores nacionales cuentan con acceso a infraestructura adecuada para realizar actividades de Investigación y desarrollo tecnológico competitiva nivel mundial</t>
  </si>
  <si>
    <t>Los maestros y doctores consolidan su formación y se vinculan con el sector académico</t>
  </si>
  <si>
    <t>Las empresas han generado desarrollo tecnológico e innovación</t>
  </si>
  <si>
    <t>La población derechohabiente del IMSS recibe atención preventiva integrada y es protegida de los riesgos y daños a la salud más frecuentes.</t>
  </si>
  <si>
    <t>La población derechohabiente del Instituto Mexicano del Seguro Social está atendida con oportunidad en las Unidades Médicas de Primero, Segundo Nivel y Alta Especialidad.|La poblacion derechohabiente del Instituto Mexicano del Seguro Social está atendida con oportunidad en las Unidades Medicas de Primero, Segundo Nivel y de Alta Especialidad.|La poblacion derechohabiente del Instituto Mexicano del Seguro Social está atendida con oportunidad en las Unidades Medicas de Primero, Segundo Nivel y Alta Especialidad.</t>
  </si>
  <si>
    <t>Los trabajadores asegurados reciben su dictamen de incapacidad permanente o invalidez con oportunidad, a fin de que tengan acceso a las prestaciones económicas y en especie que les corresponden en estos ramos de aseguramiento</t>
  </si>
  <si>
    <t>La Investigación en Salud en el Instituto Mexicano del Seguro Social genera productos científicos.</t>
  </si>
  <si>
    <t>Las cuotas obrero patronales son pagadas correctamente</t>
  </si>
  <si>
    <t>La capacidad de atención instalada cubre la demanda del servicio</t>
  </si>
  <si>
    <t>Los derechohabientes y público en general reciben los beneficios de las prestaciones sociales.</t>
  </si>
  <si>
    <t>Trabajadores activos, pensionados, jubilados del IMSS y público en general tienen acceso a los Servicios de Ingreso a precios y cuotas competitivas</t>
  </si>
  <si>
    <t>Pensionados que cobran bajo el esquema de acreditamiento en cuenta bancaria con posibilidad de disponer de su pensión desde el día primero de cada mes</t>
  </si>
  <si>
    <t>Los pensionados que eligieron Ley del Seguro Social 1997 reciben oportunamente el envío de sus Rentas Vitalicias</t>
  </si>
  <si>
    <t>Los asegurados tienen disponible el pago de subsidio a través de los recursos transferidos a las instituciones bancarias.</t>
  </si>
  <si>
    <t>La población del área de responsabilidad institucional se protege de enfermedades prevenibles por vacunación.</t>
  </si>
  <si>
    <t>Población de las áreas de influencia y de responsabilidad institucional de menores de 5 años con enfermedad diarreica aguda disminuye la deshidratación.</t>
  </si>
  <si>
    <t>La población que hace uso de los servicios médicos del ISSSTE se le detectan enfermedades oportunamente.</t>
  </si>
  <si>
    <t>La población derechohabiente del Instituto se informa respecto a la prevención de las enfermedades y la mejora de las condiciones de salud</t>
  </si>
  <si>
    <t>La embarazada derechohabiente y su producto mejoran su estado de salud prenatal</t>
  </si>
  <si>
    <t>Menores de 5 años de edad, derechohabientes del instituto, disminuyen padecimientos relacionados con la nutrición recibiendo atención primaria y preventiva</t>
  </si>
  <si>
    <t>La población derechohabiente mejora su estado de salud a través del otorgamiento de atención médica especializada</t>
  </si>
  <si>
    <t>La población derechohabiente mejora su estado de salud a través del otorgamiento de consultas de Medicina Física y Rehabilitación</t>
  </si>
  <si>
    <t>Los protocolos de la investigación en salud atienden a los criterios de priorización.</t>
  </si>
  <si>
    <t>Personal formado para atender a la población Derechohabiente</t>
  </si>
  <si>
    <t>Equipos e Inmuebles en operación con servicios de mantenimiento otorgados.</t>
  </si>
  <si>
    <t>El Instituto de Seguridad y Servicios Sociales de los trabajadores del Estado otorga servicios culturales a los derechohabientes.</t>
  </si>
  <si>
    <t>Derechohabientes descansan y recrean con servicios turísticos a precios módicos.</t>
  </si>
  <si>
    <t>El Instituto de Seguridad y Servicios Sociales de los Trabajadores del Estado, otorga Servicios culturales, recreativos, deportivos y de terapia ocupacional a los Pensionados</t>
  </si>
  <si>
    <t>Los Derechohabientes, obtienen servicios funerarios a precios módicos.</t>
  </si>
  <si>
    <t>Los trabajadores, pensionados y familiares son capacitados para su desarrollo profesional y calidad de vida.</t>
  </si>
  <si>
    <t>Las Delegaciones Estatales realizan líneas de acción del PIHN.</t>
  </si>
  <si>
    <t>Los trabajadores y pensionados reciben préstamos personales otorgados por el Instituto de Seguridad y Servicios Sociales de los Trabajadores del Estado.</t>
  </si>
  <si>
    <t>Las madres trabajadoras reciben servicios de Estancias para el Bienestar y Desarrollo Infantil, para el cuidado de sus hijos.</t>
  </si>
  <si>
    <t>Los derechohabientes y público en general se benefician con precios competitivos de bienes de consumo.</t>
  </si>
  <si>
    <t>Los derechohabientes y público en general se benefician con precios competitivos de medicamentos.</t>
  </si>
  <si>
    <t>Realización de convenios para servicios turísticos</t>
  </si>
  <si>
    <t>La derechohabiencia recibe los servicios de Prevención y Atención del Programa de Psicoeducación.</t>
  </si>
  <si>
    <t>El patrimonio documental de México esta resguardado y conservado para que los usuarios presentes y futuros puedan acceder a su consulta.</t>
  </si>
  <si>
    <t>Solicitantes de la condición de refugiado, refugiados, beneficiarios de la protección complementaria, perciben que se les ha brindado una atención aceptable.</t>
  </si>
  <si>
    <t>Los usuarios del Instituto Nacional de Migración están satisfechos con los servicios migratorios.</t>
  </si>
  <si>
    <t>La ciudadania tiene arraigada la cultura de la no discriminacion</t>
  </si>
  <si>
    <t>La población se inscribe en el Registro Nacional de Población</t>
  </si>
  <si>
    <t>Los propietarios de vehículos tienen certeza jurídica de los vehículos que poseen.</t>
  </si>
  <si>
    <t>Estaciones transmisoras de señal operando.</t>
  </si>
  <si>
    <t>El Sistema Nacional de Protección Civil responde adecuadamente (prevé, previene, se anticipa, atiende con eficacia a la población) en las emergencias y los desastres.</t>
  </si>
  <si>
    <t>La población mexicana participa en las ceremonias cívicas solemnes de promoción de la identidad nacional.</t>
  </si>
  <si>
    <t>Evaluar y actualizar con oportunidad las campañas de comunicación del gobierno federal para su difusión en medios, asegurando que los mensajes sean recibidos por la sociedad</t>
  </si>
  <si>
    <t>Promover ante la Presidencia y el Pleno del Consejo Nacional de Población, en grupos de trabajo interinstitucionales a fin de que se promueva la inclusión de criterios demográficos en la formulación de planes y programas</t>
  </si>
  <si>
    <t>Producir y difundir campañas que consoliden la cultura de la legalidad.</t>
  </si>
  <si>
    <t>Las instituciones de seguridad pública de los tres órdenes de gobierno del país utilizan información del Sistema Nacional de Información de Seguridad Pública para la operación policial y la procuración de justicia.</t>
  </si>
  <si>
    <t>Las entidades federativas y los municipios concertan proyectos de Prevención Social del Delito con Participación Ciudadana..</t>
  </si>
  <si>
    <t>Los Centros de Evaluación y Control de Confianza esten acreditados y operen en apego al Modelo Nacional de Evaluación y Control de Confianza, Protocolos de Evaluación y Normatividad emitida por el Centro Nacional de Certificación y Acreditación.</t>
  </si>
  <si>
    <t>El Secretariado Ejecutivo consolida los acuerdos presentados al Consejo Nacional de Seguridad Pública para su aprobación.</t>
  </si>
  <si>
    <t>Impulsar relaciones interinstitucionales entre los tres niveles de gobierno para fortalecer las acciones en contra del delito de trata de personas.</t>
  </si>
  <si>
    <t>Instituciones democráticas del Estado Mexicano fortalecidas con las reformas aprobadas en el Congreso de la Unión adecuándolas a la modernidad del país.</t>
  </si>
  <si>
    <t>Elaborar lineamientos para la operación de los mecanismos de Protección a Defensores y Peridistas</t>
  </si>
  <si>
    <t>Los ministros de culto, asociados religiosos, representantes y apoderados legales de las diversas agrupaciones y asociaciones religiosas con presencia a nivel nacional, conocen sus derechos y obligaciones en materia religiosa.</t>
  </si>
  <si>
    <t>Las corporaciones policiales de los municipios beneficiarios del Subsidio para la Seguridad Pública Municipal están fortalecidas.</t>
  </si>
  <si>
    <t>Instituciones policiales de las entidades federativas acreditadas</t>
  </si>
  <si>
    <t>Entregar los recursos de los subsidios en tiempo y forma de acuerdo con lo programado.</t>
  </si>
  <si>
    <t>Las entidades federativas mejoran su seguridad pública</t>
  </si>
  <si>
    <t>La comunidad mexicana en el exterior conoce los programas y servicios que el Instituto de los Mexicanos en el Exterior difunde y se beneficia al utilizarlos.</t>
  </si>
  <si>
    <t>Los Mexicanos en el exterior resuelven su problemática a través de la asistencia y protección consular.</t>
  </si>
  <si>
    <t>Las representaciones de México en el exterior (RME´s) cuentan con los requerimientos necesarios para ofrecer servicios consulares y migratorios.</t>
  </si>
  <si>
    <t>Las entidades del Gobierno Federal y nacionales mexicanos fortalecen la toma de decisiones en litigios internacionales y, en su caso, están asesorados debidamente en su defensa.</t>
  </si>
  <si>
    <t>Estados y municipios fronterizos participan en mecanismos de coordinación para mejorar su conocimiento y aplicación de los Tratados Internacionales en materia de limites y aguas</t>
  </si>
  <si>
    <t>El Estado mexicano se fortalece mediante el diálogo en materia política, económica y de cooperación con actores y organismos internacionales.</t>
  </si>
  <si>
    <t>La política exterior de México en materia de derechos humanos y democracia estan fortalecidos.</t>
  </si>
  <si>
    <t>La política exterior de México esta fortalecida con la participación en los foros, organismos y mecanismos multilaterales</t>
  </si>
  <si>
    <t>México fortalece las relaciones bilaterales y multilaterales con los gobiernos de los paìses priorizados en la polìtica exterior</t>
  </si>
  <si>
    <t>México promueve iniciativas y posiciones en temas internacionales de su interés</t>
  </si>
  <si>
    <t>La Asistencia Pública cuenta con recursos que aporta la Loteria Nacional de acuerdo con la Ley orgánica de la Entidad.</t>
  </si>
  <si>
    <t>Los Fondos Federales centralizados son administrados con eficiencia.</t>
  </si>
  <si>
    <t>Las personas y sujetos obligados conocen sus derechos y obligaciones en materia de acceso a la información.</t>
  </si>
  <si>
    <t>La población cuenta con la protección de sus datos personales en posesión de particulares, así como de los sujetos obligados de la A.P.F.</t>
  </si>
  <si>
    <t>La sociedad asiste a los eventos y exposiciones que promueven la difusión del acervo cultural a cargo de la Secretaría de Hacienda y Cédito Público.</t>
  </si>
  <si>
    <t>Los estados y municipios reciben productos financieros y servicios por Banobras</t>
  </si>
  <si>
    <t>Los usuarios de comercio exterior cumplen con sus obligaciones fiscales</t>
  </si>
  <si>
    <t>Los contribuyentes tienen garantizado el acceso la justicia en materia fiscal en el orden federal, al contar con servicios de asesoría, representación legal y defensa, análisis de problemas sistémicos, recepción de quejas y emisión de recomendaciones respecto de conductas, actos o prácticas de las autoridades fiscales federales.</t>
  </si>
  <si>
    <t>Las dependencias y entidades de la Administración Pública tienen acceso a los servicios de administración y destino de Bienes y Empresas.</t>
  </si>
  <si>
    <t>Víctimas u ofendidos del delito recuperadas en lo psicológico, con afectaciones a su salud acotadas; con acceso a la procuración y administración de justicia.</t>
  </si>
  <si>
    <t>Víctimas directas o indirectas de los delitos de privación ilegal de la libertad y secuestro, así como, familiares de personas desaparecidas o no localizadas que reciben una atención integral de calidad en lo médico, psicológico, jurídico y asistencia social.</t>
  </si>
  <si>
    <t>Las autoridades educativas cuentan con información válida y confiable derivada de las evaluaciones de diversos componentes de la educación básica.</t>
  </si>
  <si>
    <t>Constitución de nuevos sujetos de crédito.</t>
  </si>
  <si>
    <t>Los intermediarios financieros no bancarios tienen acceso a productos y servicios de BANSEFI para fortalecer su oferta de productos y servicios financieros a sus socios o clientes.</t>
  </si>
  <si>
    <t>Incrementar el apoyo financiero a empresas exportadoras, importadoras en la cadena de comercio exterior y las generadoras de divisas</t>
  </si>
  <si>
    <t>Los productores, empresas y participantes de los sectores agropecuario, forestal, pesquero y rural se organizan, estructuran sus proyectos, fortalecen sus empresas, se articulan a los mercados y utilizan energías alternativas, para acceder al financiamiento formal, con apoyo de la red de intermediarios financieros que operan con los fideicomisos FIRA.</t>
  </si>
  <si>
    <t>Micro, pequeñas y medianas empresas realizaron inversiones con los créditos, capacitación y asistencia técnica otorgados por NAFIN.</t>
  </si>
  <si>
    <t>Los productores sujetos de crédito detonan financiamiento para desarrollar sus capacidades productivas.</t>
  </si>
  <si>
    <t>Los productores que operan crédito acceden a una disminución del costo financiero</t>
  </si>
  <si>
    <t>La población indígena que participa en el programa presupuestario fortalece sus capacidades de gestión, liderazgo y organización, para el ejercicio de sus derechos con perspectiva de género.</t>
  </si>
  <si>
    <t>Los Municipios cuentan con infraestrura bancaria de BANSEFI para acceder a los servicio y productos financieros formales.</t>
  </si>
  <si>
    <t>Los ahorros para el retiro de los trabajadores son protegidos</t>
  </si>
  <si>
    <t>Las entidades supervisadas por la CNBV cumplen la normatividad vigente Entidades Supervisadas: sectores bancario, bursátil, sociedades de inversión, auxiliares del crédito, ahorro y crédito popular, uniones de crédito.</t>
  </si>
  <si>
    <t>La Administración Pública Federal tiene acceso a alternativas de política de ingresos, incluyendo los precios, tarifas, productos y aprovechamientos, adecuadas a las necesidades analizadas, para que la hacienda pública cuente con un sistema eficiente que permita lograr la suficiencia recaudatoria, facilite su aplicación y promueva su equidad.</t>
  </si>
  <si>
    <t>El Ejecutivo Federal cuenta con información estratégica para la conducción disciplinada de las finanzas y deuda pública del país.</t>
  </si>
  <si>
    <t>La Hacienda Pública es asesorada jurídicamente y representada en juicios y procedimientos en los que interviene la PFF.</t>
  </si>
  <si>
    <t>Los gobiernos locales, ONGs y otras instituciones relacionados con temas de vivienda, tienen acceso a estrategias diseñadas, promovidas y coordinadas para generar una vivienda digna en un entorno sustentable</t>
  </si>
  <si>
    <t>Las entidades federativas y los municipios reciben mayores recursos económicos.</t>
  </si>
  <si>
    <t>Las instituciones de la Administración Pública y organizaciones de la sociedad civil instrumentan políticas públicas y proyectos orientados a la población indígena.</t>
  </si>
  <si>
    <t>Programas viables de aprovechar los esquemas de cooperación financiera internacional.</t>
  </si>
  <si>
    <t>Incrementar la cobertura física asegurada con subsidio del Programa</t>
  </si>
  <si>
    <t>Los niños y jóvenes indígenas inscritos al PAEI han aumentado sus años de escolaridad</t>
  </si>
  <si>
    <t>Las organizaciones sociales y núcleos agrarios legalmente constituidos, implementan proyectos que amplían y mejoran las cpacidades de los pueblos indígenas y sus integrantes en materia de acceso a la justicia.</t>
  </si>
  <si>
    <t>Las Organizaciones Tradicionales Indígenas han fortalecido las manifestaciones culturales que conforman el patrimonio cultural de los pueblos indígenas.</t>
  </si>
  <si>
    <t>Grupos indígenas organizados que reciben ingresos economicos - turistas en la adminstración de sus sitios turísticos.</t>
  </si>
  <si>
    <t>Los Grupos y organizaciones atendidas desarrollan proyectos productivos sostenibles.</t>
  </si>
  <si>
    <t>Incrementar la superficie asegurada con subsidio del Programa.</t>
  </si>
  <si>
    <t>Personas de las instituciones públicas y sociales con incidencia en la población indígena, han fortalecido sus capacidades para coadyuvar al ejercicio de los derechos de las mujeres indígenas.</t>
  </si>
  <si>
    <t>Los gobiernos locales reciben apoyo para fortalcer sus instrumentos normativo-administrativos en materia de desarrollo habitacional, ordenación urbana y territorial</t>
  </si>
  <si>
    <t>La Población Indígena desplazada de manera forzosa cuenta con las condiciones minimas para su reinserción en el nuevo entorno social.</t>
  </si>
  <si>
    <t>Comunicadores indígenas difunden sus productos en los medios de comunicación de la Comisión Nacional para el Desarrollo de los Pueblos Indígenas.</t>
  </si>
  <si>
    <t>Indígenas con padecimientos que requieren asistencia médica especializada reciben apoyos para acceder a las unidades médicas hospitalarias de tercer nivel</t>
  </si>
  <si>
    <t>Comunidades indígenas con riqueza biocultural y Reservas comunitarias conservan y contribuyen al mantenimiento de los recursos naturales.</t>
  </si>
  <si>
    <t>Población indígena sujeta a un proceso legal accede a la jurisdicción del estado conforme a derecho.</t>
  </si>
  <si>
    <t>Las localidades de menos de 50 mil habitantes tienen acceso a servicios y productos financieros.</t>
  </si>
  <si>
    <t>LAS MUJERES DEL EJÉRCITO Y FUERZA AÉREA MEXICANOS, SE DESARROLLAN EN IGUALDAD DE CONDICIONES, EN COMPARACIÓN CON LOS HOMBRES, FAVORECIENDO SU CARRERA MILITAR.</t>
  </si>
  <si>
    <t>Productores del sector agropecuario están vinculados a proyectos de investigación y servicio</t>
  </si>
  <si>
    <t>Productores y usuarios de los sectores forestal y agropecuario adoptan las tecnologías generadas</t>
  </si>
  <si>
    <t>La Secretaría de Agricultura Ganadería, Desarrollo Rural, Pesca y Alimentación cuenta con instrumentos que propicien una planeación prospectiva y concurrente en el corto y mediano plazo</t>
  </si>
  <si>
    <t>Especies pesqueras y acuicolas preservadas.</t>
  </si>
  <si>
    <t>Productores del medio rural y pesquero incrementan la capitalización de sus unidades económicas</t>
  </si>
  <si>
    <t>Productores registrados en el programa cuentan con ingreso mejorado</t>
  </si>
  <si>
    <t>Los productores ganaderos y agropecuarios tienen certeza juridica en la propiedad o posesión de sus tierras, otorgada por las Dependencias del Sector Agrario con base en las constancias y estudios de coeficientes de agostadero y/o clase de tierras.</t>
  </si>
  <si>
    <t>Las instituciones de investigación generan tecnologías o conocimiento para el sector agroalimentario, pesquero y acuícola.</t>
  </si>
  <si>
    <t>Comités sistemas producto son atendidos con acciones estratégicas tales como: desarrollo empresarial e integración comercial, fortalecimiento de intermediarios financieros, profesionalización, desarrollo de capacidades y habilidades, estudios y proyectos y promoción y difusión.</t>
  </si>
  <si>
    <t>Mejorar la eficiencia en el uso del agua para riego agrícolaUnidades agrcicolas cuentan con sistemas de riego tecnificado a nivel parcelario</t>
  </si>
  <si>
    <t>Productores del Sector Agroalimentario y Pesquero que cuentan con apoyos para la promoción de sus productos en el mercado Nacional y/o Internacional</t>
  </si>
  <si>
    <t>la instrumentación de proyectos carreteros concesionados.</t>
  </si>
  <si>
    <t>Estudiantes de escuelas náuticas formados en Oficiales de la marina Mercante y personal de la marina mercante capacitado y actualizado.</t>
  </si>
  <si>
    <t>Infraestructura portuaria se construye, mantiene y moderniza por la Administración Portuaria Integral (API)</t>
  </si>
  <si>
    <t>La aviación general opera en un espacio aéreo mexicano con seguridad, regularidad y confiabilidad.</t>
  </si>
  <si>
    <t>Usuarios de la red ferroviaria asignada al FIT, cuentan con una infraestructura en condiciones de uso seguro y eficiente.</t>
  </si>
  <si>
    <t>Las localidades con mas de 250 habitantes son atendidas en su demanda de servicios postales</t>
  </si>
  <si>
    <t>Población en situación de pobreza con servicios públicos telegráficos que le permiten tener acceso a las transferencias de dinero, servicios financieros básicos y de telecomunicaciones.</t>
  </si>
  <si>
    <t>Las autoridades del transporte disponen de propuestas de mejoramientos tecnológicos y personal capacitado que permitirán mejorar la seguridad y/o operación de la infraestructura y medios de transporte</t>
  </si>
  <si>
    <t>Usuarios de la red ferroviaria asignada al FIT, cuentan con vías férreas rehabilitadas y en buenas condiciones de uso operativo.</t>
  </si>
  <si>
    <t>Infraestructura y servicios del sector conservados y modernizados incrementan los niveles de seguridad en el señalamiento marítimo.</t>
  </si>
  <si>
    <t>Los usuarios de la Red ASA cuentan con infraestructura y servicios de calidad</t>
  </si>
  <si>
    <t>Las instituciones académicas, organismos públicos, privados y de la sociedad, involucradas en el sector espacial, acceden a recursos para impulsar actividades de Investigación, innovación, formación de capital humano, desarrollo científico, tecnológico e industrial.</t>
  </si>
  <si>
    <t>Los mexicanos pueden comunicarse, trasladarse y transportar mercancías de manera ágil, oportuna y a precios competitivos dentro del país y con el mundo.</t>
  </si>
  <si>
    <t>Los ciudadanos cuentan con mayor oportunidad de obtener servicios de telecomunicaciones y radiodifusión derivado de la regulación.</t>
  </si>
  <si>
    <t>Las localidades rurales incluídas en los programas de cobertura social presentan continuidad en la prestación del servicio de telecomunicaciones.</t>
  </si>
  <si>
    <t>Vehículos de carga cumplen con la normatividad de peso y dimensiones.</t>
  </si>
  <si>
    <t>La población de escasos recursos urbana y rural cuentan con Centros Comunitarios Digitales para acceder a la información y trámites en la linea del Sistema Nacional e-México.</t>
  </si>
  <si>
    <t>La Red Federal de carreteras cuenta con la superficie necesaria para su construcción y/o modernizacion</t>
  </si>
  <si>
    <t>Los servidores públicos de la Dirección General de Conservación de Carreteras cuentan con un parque vehicular oficial en buenas condiciones físicas con la observancia de las normativas aplicables. Y con meteriales y artículos de oficina de manera oportuna para el desempeño de sus funciones</t>
  </si>
  <si>
    <t>Los usuarios de la red federal cuentan con carreteras con terracerías y pavimentos de buena calidad.</t>
  </si>
  <si>
    <t>La infraestructura carretera en México se encuentra modernizada.</t>
  </si>
  <si>
    <t>Los usuarios de los puertos cuentan con infraestructura marítimo portuaria concluida y puesta en operación en Puertos</t>
  </si>
  <si>
    <t>Las quejas de clientes por el servicio de suministro de combustibles de aviación son disminuidas</t>
  </si>
  <si>
    <t>Aeropuertos de la Red ASA con cumplimiento en los lineamientos para mantenerlos en condiciones seguras que eviten accidentes o incidentes imputables a la infraestructura aeroportuaria de la Red ASA</t>
  </si>
  <si>
    <t>La infraestructura interregional de caminos rurales y alimentadores cuenta con un adecuado nivel de servicio.</t>
  </si>
  <si>
    <t>Los usuarios que transitan por la red federal de carreteras libre de peaje cuentan con una red en buenas y satisfactorias condiciones. (en 2012, se estima que los sobrecostos de operación vehicular serán del 5.26% superior al costo de operación vehicular ideal).</t>
  </si>
  <si>
    <t>La red carretera federal cuenta con información estratégica de seguridad vial, estudios y proyectos ejecutivos para su planeación, construcción, modernización, conservación y operación</t>
  </si>
  <si>
    <t>Los usuarios que transitan por la red federal de carreteras libre de peaje cuentan con una red en buenas y satisfactorias condiciones. (en 2012, se estima que los sobrecostos de operación vehicular seran 5.26% superior al costo de operación vehicular ideal)</t>
  </si>
  <si>
    <t>La infraestructura interregional de camino rurales y alimentadores cuenta con una mejora en el nivel de servicio.</t>
  </si>
  <si>
    <t>La infraestructura ferroviaria es segura</t>
  </si>
  <si>
    <t>Ciudadanía cuenta con mayor infraestructura y servicios de telecomunicaciones proporcionada por el sector privado, mediante el otorgamiento de concesiones, permisos y asignaciones.</t>
  </si>
  <si>
    <t>Los Pasajeros que tienen la necesidad de trasportarse por ferrocarril, en la clase social de la ruta Chihuahua - Los Mochis, cuentan con acceso al servicio ferroviario.</t>
  </si>
  <si>
    <t>Los laboratorios que obtienen servicios de calibración y materiales de referencia certificados del CENAM ofrecen servicios metrológicos a todos los sectores productivos del país con trazabilidad a los patrones nacionales.</t>
  </si>
  <si>
    <t>El programa tienen como objetivo atender en las Delegaciones y Subdelegaciones de todo el país en tiempo y forma a los empresarios y emprendedores que acuden a realizar un trámite relacionado con los beneficios de los programas institucionales. La población objetivo son las empresas y emprendedores.</t>
  </si>
  <si>
    <t>El sector minero incrementa su competitividad</t>
  </si>
  <si>
    <t>Las empresas extranjeras, exportadora mexicanas y con interés de exportar tienen acceso a la promoción tanto de comercio exterior como de inversión extanjera directa para que se incremente la inversión extranjera directa y las exportaciones mexicanas no petroleras.</t>
  </si>
  <si>
    <t>Los distintos actores claves en el tema de inversión extranjera otorgan informacion para determinar el grado de facilidad para la inversion en México.</t>
  </si>
  <si>
    <t>Productos y servicios que cumplan con las normas oficiales mexicanas verificadas a través de las personas acreditadas y aprobadas</t>
  </si>
  <si>
    <t>Los usuarios del Registro Publico de Comercio requieren certidumbre juridica en los sistemas informaticos, con condiciones de financiamiento y oportunidades de negocio.</t>
  </si>
  <si>
    <t>Los mercados nacionales tienen elevada competencia</t>
  </si>
  <si>
    <t>Contribuir al desarrollo de la industria nacional mediante procedimientos de investigación ante las prácticas desleales de comercio internacional o el incremento de importaciones en casos de salvaguardias. Además de prestar asistencia técnica a exportadores nacionales involucrados en procedimientos instruidos en otros países y defender los intereses comerciales de México en esta materia en otros mercados.</t>
  </si>
  <si>
    <t>El sector empresarial está habilitado con una cultura de innovación, medios digitales, procesos logísticos eficientes y prácticas comerciales que beneficien al consumidor.</t>
  </si>
  <si>
    <t>Competitividad de México mejorada</t>
  </si>
  <si>
    <t>Las empresas PyMES se ven fortalicidas en su competitividad</t>
  </si>
  <si>
    <t>Los particulares y las empresas obtienen beneficios a través de la mejora regulatoria.</t>
  </si>
  <si>
    <t>Posiciones Institucionales emitidas a las iniciativas que son presentadas en el Congreso de la Unión, relacionadas con el sector económico</t>
  </si>
  <si>
    <t>Contribuir a la realización y desarrollo de obras cinematográficas y audiovisuales mediante la captación de Proyectos de Producción de la Industria</t>
  </si>
  <si>
    <t>Mujeres rurales emprendedoras de bajos ingresos crean y desarrollan microempresas a través del acceso al financiamiento.</t>
  </si>
  <si>
    <t>Emprendedores de bajos ingresos crean y desarrollan microempresas a través del acceso al financiamiento</t>
  </si>
  <si>
    <t>Los niveles de servicio logístico en el abasto de las unidades económicas apoyadas por el PROLOGYCA, son competitivos.</t>
  </si>
  <si>
    <t>Proyectos aprobados que resuelven fallas de mercado a las industrias de alta tecnología</t>
  </si>
  <si>
    <t>Industrias prioritarias vulnerables a coyunturas económicas mantienen o promueven su producción y buscan elevar su competitividad</t>
  </si>
  <si>
    <t>Las empresas extranjeras o con mayoría de capital extranjero de los diferentes sectores productivos invierten en México.</t>
  </si>
  <si>
    <t>Las empresas / instituciones aumentan el nivel de recursos invertidos en proyectos de innovacion</t>
  </si>
  <si>
    <t>Los profesores y estudiantes de educación básica así como estudiantes de nivel Superior y Posgrado, profesores e investigadores especializados en el ámbito de las Ciencias Sociales y Humanidades cuentan con herramientas para fortalecer el aprendizaje en educación básica y en el nivel superior.</t>
  </si>
  <si>
    <t>Estudiantes de 5o y 6o grado de educación primaria tienen acceso a tecnologías de la información y la comunicación que apoyan los procesos de enseñanza y aprendizaje.</t>
  </si>
  <si>
    <t>Las autoridades educativas cuentan con información válida y confiable derivada de las evaluaciones en educación básica y media superior.</t>
  </si>
  <si>
    <t>La población de 15 años y más, es formada para y en el trabajo, adquiriendo competencias y habilidades</t>
  </si>
  <si>
    <t>Los alumnos atendidos en los planteles de educación técnica del nivel media superior son atendidos y se incorporan en programas educativos de calidad.</t>
  </si>
  <si>
    <t>Los alumnos en licenciatura y posgrado atendidos en programas de calidad son incrementados.</t>
  </si>
  <si>
    <t>El público incrementa su asistencia a eventos artísticos y culturales</t>
  </si>
  <si>
    <t>Los bienes culturales federales del patrimonio cultural cuentan con acciones de catalogación y conservación para su aprovechamiento</t>
  </si>
  <si>
    <t>La población mexicana tiene acceso mediante medios de comunicación masiva a programas de carácter educativos, culturales y artísticos.</t>
  </si>
  <si>
    <t>La infraestructura física educativa para el nivel medio superior, servicios administrativos y de apoyo a la educación, cuenta con acciones de ampliación, adecuación, modernización y conservación.</t>
  </si>
  <si>
    <t>Las áreas sustantivas requirentes reciben los bienes y servicios satisfactoriamente.</t>
  </si>
  <si>
    <t>Los jóvenes entre 12 y 29 cuentan con herramientas que apoyan su desarrollo integral.</t>
  </si>
  <si>
    <t>La planta de investigadores mejoran sus niveles de productividad en investigación científica, tecnológica y humanística.</t>
  </si>
  <si>
    <t>El desarrollo de la industria cinematográfica es fomentado en apoyo a la cultura.</t>
  </si>
  <si>
    <t>Incrementar el número de personas certificadas con interés por inscribirse en el Registro Nacional de Estándares de Competencia.</t>
  </si>
  <si>
    <t>Las niñas y niños de nivel secundaria crecen en centros escolares dotados de instrumentos para erradicar la violencia de género.</t>
  </si>
  <si>
    <t>Los egresados de los diferentes niveles educativos cuentan con una cédula profesional para ejercer una profesión.</t>
  </si>
  <si>
    <t>Los Colegios y Federaciones de profesionistas cuentan con el documento de autorización y registro respectivo.</t>
  </si>
  <si>
    <t>La población en México, reconoce la calidad de los trámites proporcionados, relacionados con la Cultura Autoral.</t>
  </si>
  <si>
    <t>Los alumnos inscritos en las escuelas del INBA tienen acceso y permanencia a la educación artistica</t>
  </si>
  <si>
    <t>Jovenes y adultos acceden a la educación básica mediante el uso de las TIC´s</t>
  </si>
  <si>
    <t>Los alumnos que carecen de acceso a la educación superior escolarizada terminan una carrera profesional.</t>
  </si>
  <si>
    <t>Los docentes de los planteles federales de educación media superior se actualizan y/o capacitan</t>
  </si>
  <si>
    <t>Los alumnos de educación superior y posgrado cursan Programas Educativos de Calidad en los Institutos Tecnológicos.</t>
  </si>
  <si>
    <t>Niños y jóvenes que viven en localidades de rezago social, acceden a servicios educativos acordes a sus necesidades y características; permanecen y concluyen la Educación Básica</t>
  </si>
  <si>
    <t>Niños y jóvenes de localidades de alta marginalidad o alto rezago social, permanecen y concluyen la Educación Básica.</t>
  </si>
  <si>
    <t>Los Documentos normativos están en operación</t>
  </si>
  <si>
    <t>Ceteza juridica en defensa del patrimonio de la Secretaria de Educacion Publica derivada de la asesoria juridico-normativa brindada a la Secretaria de Educacion y al Sector Educativo.</t>
  </si>
  <si>
    <t>La población de 4 a 23 años edad es beneficiada a travéz del Sistema Educativo Nacional.</t>
  </si>
  <si>
    <t>Las dependencias, entidades y agentes clave en su ámbito de competencia reconocen y atienden los derechos lingüísticos de los pueblos y comunidades indígenas.</t>
  </si>
  <si>
    <t>La sociedad en general se informa sobre los resultados y programas educativos.</t>
  </si>
  <si>
    <t>El sistema educativo mexicano se beneficia con el establecimiento de convenios con los organismos internacionales con sede en mexico FLACSO,CREFAL y ILCE, quienes desarrollan programas de docencia e investigaciones.</t>
  </si>
  <si>
    <t>La comunidad educativa, autoral, cinematográfica y de juventud de México se benefician de los mecanismos internacionales de cooperación para el desarrollo de la cultura y la educación</t>
  </si>
  <si>
    <t>Los alumnos inscritos en la educación superior pública, integrantes de hogares con ingresos menores o iguales a cuatro salarios mínimos per cápita cuentan con beca para cursar sus estudios.</t>
  </si>
  <si>
    <t>Escuelas públicas de educación básica transforman su gestión escolar a través de la implementación de la Gestión Educativa y de la Planeación Estratégica.</t>
  </si>
  <si>
    <t>Incrementar la atención los alumnos que presenten necesidades específicas y requieran de mayores apoyos educativos en las escuelas públicas de Educación Básica.</t>
  </si>
  <si>
    <t>Madres jóvenes y jóvenes embarazadas entre 12 y 18 años 11 meses de edad en situación de vulnerabilidad permanecen en el Programa hasta concluir su educación básica.</t>
  </si>
  <si>
    <t>Niños y niñas de familias jornaleras agrícolas migrantes y/o asentadas tienen acceso y permanecen en educación básica.</t>
  </si>
  <si>
    <t>La atención educativa de las niñas y los niños que asisten a escuelas de educación indígena se mejora con pertinencia lingüística y cultural.</t>
  </si>
  <si>
    <t>Unidades educativas apoyadas con equipamiento, mantenimiento y/o material didáctico y suministros para formación y capacitación, con recursos del programa.</t>
  </si>
  <si>
    <t>Las Figuras Educativas de nivel Básico en Servicio cuentan con formación y/o han sido profesionalizadas en los programas de formación continua y superación profesional de calidad,pertinencia y relevancia en las Entidades Federativas.</t>
  </si>
  <si>
    <t>Las Bibliotecas Escolares y de Aula son instaladas y utilizadas en las escuelas de educacion basica publica, mediante la formacion de figuras educativas en tematicas de fomento a la lectura, seleccion de acervos y difusion de las acciones del Programa Nacional de Lectura.</t>
  </si>
  <si>
    <t>El servicio de telesecundaria se fortalece a traves de sus procesos pedagogicos y de gestion mejorados.</t>
  </si>
  <si>
    <t>Número de deportistas nacionales de alto rendimiento que participan en justas deportivas y se ubican dentro de los primeros16 lugares principalmente en Campeonatos Mundiales.</t>
  </si>
  <si>
    <t>Los bienes muebles e inmuebles históricos y artísticos de propiedad federal se preservan con la concurrencia de recursos de los tres niveles de gobierno, con las comunidades y los grupos organizados legalmente constituidos.</t>
  </si>
  <si>
    <t>Los proyectos de infraestructura y equipamiento reciben financiamiento para su ejecución</t>
  </si>
  <si>
    <t>Escuelas publicas de educacion basica ampliaron su jornada escolar para mejorar las oportunidades de aprendizaje de las alumnas y los alumnos.</t>
  </si>
  <si>
    <t>Las escuelas públicas de educación básica beneficiadas por el Programa mejoran su seguridad escolar</t>
  </si>
  <si>
    <t>Las Aulas de escuelas publicas de educacion basica se consolidan con el acceso a las tecnologias de la informacion y la comunicacion que apoyan al aprendizaje y favorecen el desarrollo de habilidades digitales de los estudiantes.</t>
  </si>
  <si>
    <t>Desarrolla competencias de liderazgo educativo y estrategias de intervención académica que permitan incrementar el logro educativo de alumnos de educación básica, especialmente en zonas y escuelas con indicadores educativos desfavorables.</t>
  </si>
  <si>
    <t>2. Programas Educativos de nivel Técnico Superior Universitario, Licenciatura y Posgrado acreditados, certificados y con calidad reconocida.</t>
  </si>
  <si>
    <t>Las Instituciones de superior son apoyadas para la atención de alumnos en situación vulnerable.</t>
  </si>
  <si>
    <t>Centros de Excelencia Académica son construidos.</t>
  </si>
  <si>
    <t>Los aspirantes y alumnos con discapacidad auditiva, motriz ó visual son atendidos mediante el programa.</t>
  </si>
  <si>
    <t>Los recursos del programa son transferidos.</t>
  </si>
  <si>
    <t>Estrategias educativas de mejoramiento del desempeño docente, evaluación y acreditación externa para mejorar la calidad educativa de las Escuelas Normales.</t>
  </si>
  <si>
    <t>Los recursos del programa son tranferidos</t>
  </si>
  <si>
    <t>La Educación a Distancia es promovida</t>
  </si>
  <si>
    <t>Los académicos de tiempo completo (PTC) de las Universidades Públicas Estatales se desarrollan en la carrera docente.</t>
  </si>
  <si>
    <t>Las Instituciones de Educación Superior (IES) ofrecen una formación profesional pertinente acorde a las demandas del sector productivo.</t>
  </si>
  <si>
    <t>Los estudiantes,profesores e investigadores son apoyados para que estudien o realicen sus trabajos de investigación para que tengan un impacto significativo en sus sociedades.</t>
  </si>
  <si>
    <t>Las Universidades Interculturales reciben recursos para fortalecer, asegurar y mejorar los servicios de apoyo para consolidar los programas educativos</t>
  </si>
  <si>
    <t>Las entidades federativas del país son apoyados mediante los recursos previstos en el Presupuesto de Egresos de la Federación, para la realización de sus proyectos culturales prioritarios.</t>
  </si>
  <si>
    <t>Las Universidades Públicas Estatales sanean sus finanzas.</t>
  </si>
  <si>
    <t>Los alumnos de educación media superior y superior, cuentan con una beca para cursar sus estudios.</t>
  </si>
  <si>
    <t>Los estudiantes de Educación Básica reciben educación con programas de estudio actualizados y articulados</t>
  </si>
  <si>
    <t>Incremento gradual de escuelas participantes a nivel nacional para la aplicación de los nuevos programas del idioma inglés en los tres niveles de Educación Básica</t>
  </si>
  <si>
    <t>La infraestructura física educativa de nivel básico en el país es beneficiada con acciones de mejoramiento</t>
  </si>
  <si>
    <t>Los profesionales de la salud que ingresan a realizar estudios de posgrado y desarrollo profesional continuo son atendidos.</t>
  </si>
  <si>
    <t>Los servidores públicos están capacitados en materia técnica y gerencial lo que les permite mejorar los conocimientos desarrollados con sus funciones.</t>
  </si>
  <si>
    <t>Usuarios de las unidades de salud, reciben servicios de salud adecuados en instalaciones seguras y dignas.</t>
  </si>
  <si>
    <t>La investigación científica orientada a problemas de salud es mejorada.</t>
  </si>
  <si>
    <t>La demanda a la Comisión sobre servicios especializados de salud es atendida</t>
  </si>
  <si>
    <t>Prevenir el inicio del consumo de sustancias adictivas en los jóvenes entre 12 a 17 años de edad.</t>
  </si>
  <si>
    <t>La población mexicana está vacunada contra enfermedades prevenibles por vacunación</t>
  </si>
  <si>
    <t>Situaci¿n de la poblaci¿n expuesta a riesgos sanitarios mejorada, resultado de la instrumentaci¿n de las 6 estrategias en los 7 ¿mbitos de riesgo identificados</t>
  </si>
  <si>
    <t>Fortalecer la infraestructura bioética nacional, mediante la creación y funcionamiento de Comités hospitalarios de bioética y de ética en investigación para el respeto de los derechos de la población beneficiada.</t>
  </si>
  <si>
    <t>Las enfermedades no transmisibles (diabetes mellitus e hipertensión arterial) de la población sin seguridad social son prevenidas y controladas.</t>
  </si>
  <si>
    <t>Los portadores del VIH reciben atención y tratamiento antirretroviral oportuno, y tienen una mejor calidad de vida y menor probabilidad de transmitir el virus a otras personas.</t>
  </si>
  <si>
    <t>Favorecer el desarrollo integral de las personas con discapacidad a través de la instrumentación de proyectos para la capacitación, atención rehabilitatoria, otorgamiento de órtesis, prótesis y ayudas funcionales para las personas con discapacidad, con la finalidad de coadyuvar a su inclusión educativa, laboral y social en igualdad de oportunidades.</t>
  </si>
  <si>
    <t>Contribuir al fortalecimiento del conocimiento de los derechos de las niñas, niños y adolescentes en materia de riesgos psicosociales y atención a las problemáticas específicas de las niñas, niños y adolescentes, en apego a los principios establecidos en la Convención.</t>
  </si>
  <si>
    <t>Las personas, familias y comunidades en situación de vulnerabilidad que reciben los beneficios del programa para mejorar sus condiciones de vida.</t>
  </si>
  <si>
    <t>La Secretaria de Salud incrementa la capacidad resolutiva de atención médica mediante la construcción o fortalecimiento de unidades medicas.</t>
  </si>
  <si>
    <t>El tratamiento del sobrepeso y la obesidad en la población en general disminuye el riesgo de padecer enfermedades relacionadas como diabetes e hipertensión</t>
  </si>
  <si>
    <t>La infraestructura de seguridad y bienestar social incorporados opera para la atención del personal naval militar y sus derechohabientes.</t>
  </si>
  <si>
    <t>Las y los trabajadores están protegidos en sus derechos laborales en un ambiente de seguridad y certeza jurídica hasta la conclusión de los servicios de procuración de justicia recibidos</t>
  </si>
  <si>
    <t>Las empresas cumplen con la normatividad laboral en materia de capacitación y adiestramiento de los trabajadores.</t>
  </si>
  <si>
    <t>Los sujetos que presentan conflictos agrarios por la tenencia de la Propiedad Rural son solucionados preferentemente por la vía conciliatoria, obteniendo una pronta respuesta al adoptar esta vía de resolución.</t>
  </si>
  <si>
    <t>Los sujetos agrarios convienen satisfactoriamente la solución de los conflictos sociales agrarios para regularizar la propiedad rural.</t>
  </si>
  <si>
    <t>Los sujetos de derecho en el medio rural obtienen seguridad jurídica y certeza en la tenencia de la tierra, con la emisión de los documentos probatorios que acreditan su propiedad.</t>
  </si>
  <si>
    <t>Los sujetos agrarios obtienen seguridad jurídica documental, con sus actos jurídicos registrados y constancias expedidas.</t>
  </si>
  <si>
    <t>Los Programas de Fomento son mejorados</t>
  </si>
  <si>
    <t>Las delegaciones del Registro Agrario Nacional (RAN) en las entidades federativas cuentan con información del Sistema Integral de Modernización Catastral y Registral, para verificar la situación jurídica de la propiedad rural.</t>
  </si>
  <si>
    <t>Las mujeres con 18 años cumplidos o más que habitan en Núcleos Agrarios cuentan con empleo mediante la implementación de proyectos productivos.</t>
  </si>
  <si>
    <t>Las mujeres y hombres con 18 años cumplidos o más que habitan en Núcleos Agrarios cuentan con empleo.</t>
  </si>
  <si>
    <t>Los jóvenes emprendedores rurales crean agroempresas rentables</t>
  </si>
  <si>
    <t>Los ejidos y comunidades se regularizan para emitir certificados y títulos a los sujetos de derecho.</t>
  </si>
  <si>
    <t>Abasto de agua potable en la Zona Metropolitana de la Ciudad de México</t>
  </si>
  <si>
    <t>Abasto de agua potable en la zona metropolitana de la Ciudad de México</t>
  </si>
  <si>
    <t>Población con alternativas de agua desinfectada y fuentes de abastecimiento monitoreadas, libres de riesgos sanitarios.</t>
  </si>
  <si>
    <t>Proporcionar servicios de educación, capacitación y comunicación educativa para la sustentabilidad a la sociedad mexicana</t>
  </si>
  <si>
    <t>Se actualiza la disponibilidad media anual de agua en cuencas y acuíferos del país como base para la administración de las Aguas Nacionales</t>
  </si>
  <si>
    <t>La Información meteorológica y climatológica dirigida a las autoridades y a la población en general para la toma de decisiones es confiable.</t>
  </si>
  <si>
    <t>La industria de la zona es abastecida en la demanda de agua en bloque</t>
  </si>
  <si>
    <t>Los ecosistemas forestales protegidos (intervenidos), mejoran sus condiciones para hacer frente a los factores que deterioran la cobertura vegetal.</t>
  </si>
  <si>
    <t>Mediante la aplicación de instrumentos normativos, las aguas nacionales y sus bienes públicos inherentes están administrados.</t>
  </si>
  <si>
    <t>Los sectores prioritarios son inspeccionados y verificados para el cumplimiento de la legislación ambiental.</t>
  </si>
  <si>
    <t>Los ecosistemas naturales de M¿xico disminuyen su deforestaci¿n, sobreexplotaci¿n y deterioro.</t>
  </si>
  <si>
    <t>Los usuarios de Aguas Nacionales cuentan con títulos de concesión inscritos en línea</t>
  </si>
  <si>
    <t>Contar con los estudios y planos de delimitación de las zonas federales de cauces y cuerpos de agua prioritarios, con el fin de tener la bases técnicas para la adecuada administración de las zonas federales, evitando con ello su invasión por asentamiento humanos o contrucciones no autorizadas que puedan altera el regimen hidráulico y exponer al peligro a las personas y sus propiedades.</t>
  </si>
  <si>
    <t>Los usuarios de aguas nacionales y sus bienes públicos inherentes cuenten con el trámite electrónico y que utilicen los servicios de los Bancos del Agua.</t>
  </si>
  <si>
    <t>Los usuarios de Aguas Nacionales cumplen con la Ley de Aguas Nacionales</t>
  </si>
  <si>
    <t>El sistema tributario en materia de aguas nacionales dispone de instrumentos que incrementan su eficacia recaudatoria y fiscalizadora</t>
  </si>
  <si>
    <t>Los habitantes del Valle de México están protegidos de inundaciones con la infraestructura hidráulica</t>
  </si>
  <si>
    <t>La infraestructura de presas y estructuras de cabeza operadas por la CONAGUA se mantiene en condiciones óptimas de operación mediante obras de rehabilitación</t>
  </si>
  <si>
    <t>Los centros de población y áreas productivas cuentan con las obras de infraestructura hidráulica para mitigar los efectos de inundación.</t>
  </si>
  <si>
    <t>Los habitantes del Valle de México están protegidos de inundaciones con la construcción de la infraestructura hidráulica</t>
  </si>
  <si>
    <t>Usuarios beneficiados con el mantenimiento, incorporación de áreas nuevas y riego suplementario en las áreas de temporal.</t>
  </si>
  <si>
    <t>Los centros de población y áreas productivas cuentan con las obras de infraestructura hidráulica para mitigar los efectos de inundación en programas hídricos integrales.</t>
  </si>
  <si>
    <t>La frontera agrícola de áreas de riego es ampliada, mediante la construcción de infraestructura hidroagrícola, para aprovechar plenamente los sitios con disponibilidad de agua y vocación agrícola.</t>
  </si>
  <si>
    <t>El sector ambiental fortalece su infraestructura para la protección del ambiente.</t>
  </si>
  <si>
    <t>La Infraestructura hidroagrícola en los Distritos de Riego es Conservada y Modernizada,en beneficio de los usuarios de los Distritos de Riego.</t>
  </si>
  <si>
    <t>Se cuenta con una politica hidrica que integra elementos estratégicos que orientan los resultados hacia la gestión sustentable</t>
  </si>
  <si>
    <t>Las Unidades Responsables que integran el Sector Ambiental aplican instrumentos de planeación, evaluación, fomento y normatividad, así como de las áreas Staff, para apoyar la toma de decisiones.</t>
  </si>
  <si>
    <t>Los usuarios interesados en el tema tienen acceso a la información generada de los estudios y a la capacitación técnica publicados en la página del Instituto Nacional de Ecología.</t>
  </si>
  <si>
    <t>México mantiene la membresía en organismos y foros internacionales</t>
  </si>
  <si>
    <t>Las localidas asentadas en Areas Naturales Protegidas, zonas de influencia y otras modalidades de conservación se fortalecen y adquieren capacidades locales para realizar actividades de conservación de ecosistemas y su biodiversidad.</t>
  </si>
  <si>
    <t>1) Población que cuenta con sistema formal de abastecimiento y con suministro de agua desinfectada 2) Caudal de agua con desinfección operando en sistemas formales de abastecimiento</t>
  </si>
  <si>
    <t>Bosques, selvas y vegetación de zonas áridas del País incorporados a procesos de restauración, conservación y manejo técnico</t>
  </si>
  <si>
    <t>Recursos invertidos para la realización de acciones de mejoramiento de eficiencia.</t>
  </si>
  <si>
    <t>Apoyar en la infraestructura de saneamiento en el país.</t>
  </si>
  <si>
    <t>Los pescadores de las comunidades del AltoGolfo de California eliminaron las redes agalleras y de enmalle</t>
  </si>
  <si>
    <t>La población objetivo municipal es atendida con las acciones del Programa.</t>
  </si>
  <si>
    <t>Se incrementan en el País los residuos sólidos urbanos (RSU) manejados integralmente, aprovechando al máximo su potencial, y dispuestos apropiadamente en la menor cantidad posible</t>
  </si>
  <si>
    <t>El desarrollo organizacional de las entidades de cuenca es mejorado, a través de apoyos operativos</t>
  </si>
  <si>
    <t>Las instituciones públicas relacionadas con temas ambientales, desarrollan instrumentos de política ambiental y fortalecen sus capacidades e infraestructura en esa materia</t>
  </si>
  <si>
    <t>Los beneficiarios de los subprogramas desarrollan capacidades para un uso sustentable de los recursos naturales, de mitigación y/o de adaptación a los efectos del cambio climático.</t>
  </si>
  <si>
    <t>La población afectada por sitios contaminados de alta prioridad es reducida.</t>
  </si>
  <si>
    <t>Las localidades de las Regiones Prioritarias (Áreas Naturales Protegidas, zonas de influencia y otras modalidades de conservación) conservan sus ecosistemas y su biodiversidad a través comités de vigilancia comunitaria.</t>
  </si>
  <si>
    <t>30 especies en riesgo y sus hábitats se conservan a través de la implementación del PROCER y sus respectivos PACE.</t>
  </si>
  <si>
    <t>Asociaciones Civiles de Usuarios con volumnes de agua para riego superiores en un 20% a la disponibilidad de las fuentes de abastecimiento reducen el volumen de agua concesionado.</t>
  </si>
  <si>
    <t>Las localidades asentadas en Áreas Naturales Protegidas, zonas de influencia y otras modalidades de conservació recuperan las razas y variedades de maíz criollo y sus parientes silvestres en sus entornos naturales</t>
  </si>
  <si>
    <t>En las Áreas protegidas Federales se ejecutan los protocolos de monitoreo biológico de especies emblemáticas de flora y fauna silvestre para su conservación.</t>
  </si>
  <si>
    <t>Las ANP cuentan con Programas de Manejo formulados o modificados.</t>
  </si>
  <si>
    <t>Los dueños y poseedores de terrenos forestales ubicados en regiones prioritarias fortalecen sus procesos de desarrollo regional forestal</t>
  </si>
  <si>
    <t>La sociedad es beneficiada con las denuncias averiguaciones previas consignadas en materia de delitos federales</t>
  </si>
  <si>
    <t>La Procuraduría General de la República ha fortalecido el respeto por los derechos humanos de la sociedad en su actuación.</t>
  </si>
  <si>
    <t>Las instituciones involucradas en la Procuración de Justicia conocen las publicaciones generadas en materia de ciencias penales.</t>
  </si>
  <si>
    <t>Las sociedad es beneficiada con las averiguaciones previas despachadas por consignación en materia de delitos electorales.</t>
  </si>
  <si>
    <t>Los servidores públicos de la Procuraduría General de la República son sujetos a evaluación técnico-jurídica, supervisión, inspección, fiscalización y control, así como de investigación para la determinación de conductas irregulares que puedan ser sujetas a responsabilidad administrativa o penal.</t>
  </si>
  <si>
    <t>El personal de la Procuraduría General de la República cumple con los requerimientos indispensables de la Institución para el desempeño de sus funciones formando parte del Sistema Nacional de Seguridad Pública.</t>
  </si>
  <si>
    <t>La comunidad cientifica y sectores del pais, conocen los resultados obtenidos en el desarrollo de la investigación cientifica y tecnológica, en materia nuclear y disciplinas afines</t>
  </si>
  <si>
    <t>Las Empresas del Sector Energético fortalecen la contratación de proyectos de investigación aplicada, así como la calidad en los resultados de las investigaciones en el Sector.</t>
  </si>
  <si>
    <t>La Industria Petrolera Nacional aplica la tecnología desarrollada, derivada de la investigación en materia petrolera generada por el Instituto Mexicano del Petróleo</t>
  </si>
  <si>
    <t>Que los sectores público, social y privado implementan acciones de eficiencia energética</t>
  </si>
  <si>
    <t>El Instituto alcanza las metas establecidas en el programa de comercialización</t>
  </si>
  <si>
    <t>Los usuarios de Comisión Federal de Electricidad reciben un servicio eléctrico cuya calidad y costo no son afectados negativamente por interrupciones o ineficiencias atribuibles a Generación.</t>
  </si>
  <si>
    <t>Controlar el Sistema Eléctrico Nacional y despachar la energía eléctrica con altos niveles de calidad y eficiencia para asegurar las mejores condiciones a los usuarios del Servicio Público de Energía Eléctrica.</t>
  </si>
  <si>
    <t>Los usuarios de Comisión Federal de Electricidad reciben un servicio eléctrico cuya calidad y costo no son afectados negativamente por interrupciones o ineficiencias atribuibles a Distribución.</t>
  </si>
  <si>
    <t>Que los diferentes sectores de la sociedad modifiquen su comportamiento respecto al uso de la energía.</t>
  </si>
  <si>
    <t>Los permisionarios y usuarios del sector Energético en México se ven beneficiados con mejores condiciones de servicio en los sectores de electricidad e hidrocarburos por una regulación eficiente y transparente.</t>
  </si>
  <si>
    <t>La población en general, los trabajadores de las instalaciones nucleares y radiactivas, y el ambiente están protegidos de las radiaciones ionizantes.</t>
  </si>
  <si>
    <t>Los recursos petroleros de la Nación (crudo y gas natural) cuentan con una adecuada coordinación de la planeación y supervisión del aprovechamiento del gas presente en los yacimientos de crudo y gas natural.</t>
  </si>
  <si>
    <t>Las instalaciones en materia de generación, conducción, transformación y utilización de energía eléctrica, cumplen con las disposiciones normativas que las regulan.</t>
  </si>
  <si>
    <t>Contribuir al ordenamiento del mercado y a la regulación y supervisión prudencial a través de una operación segura y efectiva del sector hidrocarburos.</t>
  </si>
  <si>
    <t>El país accede a políticas y programas para promover el aprovechamiento sustentable de la energía.</t>
  </si>
  <si>
    <t>Liconsa cuenta con disponibilidad garantizada de materia prima para la distribución de leche fortificada y de calidad</t>
  </si>
  <si>
    <t>Políticas de desarrollo urbano que conduzcan a un desarollo social, incluyente sustentable y ordenado</t>
  </si>
  <si>
    <t>Estrategias y programas de desarrollo social vinculados estratégicamente con los objetivos sectoriales, e implementados con base en información de alta calidad</t>
  </si>
  <si>
    <t>Los integrantes de las Comisiones Nacional e Intersecretarial de Desarrollo Social y el Consejo Consultivo cuentan con análisis y recomendaciones del CONEVAL sobre el estado de la Política de Desarrollo Social</t>
  </si>
  <si>
    <t>Localidades rurales de alta y muy alta marginación, son abastecidas de productos básicos y complementarios de calidad en forma económica, eficiente y oportuna</t>
  </si>
  <si>
    <t>Personas en lo individual o integradas en familiares, grupos sociales y organizaciones de productores cuyos ingresos están por debajo de la línea de bienestar, cuentan con alternativas de ingreso.</t>
  </si>
  <si>
    <t>Artesanos productores cuyo ingreso es inferior a la línea de bienestar mejoran su condición productiva.</t>
  </si>
  <si>
    <t>Hogares mexicanos habitantes del territorio nacional en situación de pobreza con necesidades de vivienda mejoran sus condiciones habitacionales</t>
  </si>
  <si>
    <t>Las familias beneficiarias en condiciones de pobreza desarrollan sus capacidades de educación, salud y nutrición.</t>
  </si>
  <si>
    <t>Hogares mexicanos en situación de pobreza con ingresos por debajo de la línea de bienestar con carencia de calidad y espacios en la vivienda que habitan en localidades rurales de alta y muy alta marginación de hasta 5,000 habitantes mejoran sus condiciones habitacionales</t>
  </si>
  <si>
    <t>Familias beneficiarias, en particular niños menores de cinco años y mujeres embarazadas o en periodo de lactancia, mejoran su alimentación y nutrición.</t>
  </si>
  <si>
    <t>Apoyar a las madres que trabajan, buscan empleo o estudian y a los padres solos, con hijos o niños bajo su cuidado para que cuenten con tiempo disponible y acceder o permanecer en el mercado laboral, o en su caso estudiar, por medio del uso de servicios de cuidado y atención infantil, que contribuyan al desarrollo de las(os) niñas(os).</t>
  </si>
  <si>
    <t>Hogares en condiciones de pobreza que viven en asentamientos humanos irregulares, son apoyados para que cuenten con certeza jurídica respecto a su patrimonio.</t>
  </si>
  <si>
    <t>Riesgo de ocurrencia de desatres ante el impacto de fenómenos naturales reducido, mediante acciones y obras de prevención y mitigación</t>
  </si>
  <si>
    <t>Homologación de información de los Registros Públicos de la Propiedad y de Catastros a fin de contribuir a la certeza jurídica</t>
  </si>
  <si>
    <t>Los turistas que requieren los servicios de asistencia e informacion turistica en Mexico son debidamente asistidos y orientados</t>
  </si>
  <si>
    <t>Los Centros Integralmente Planeados (CIPs) de FONATUR cuentan con servicios de conservación y mantenimiento de calidad.</t>
  </si>
  <si>
    <t>Los Centros Integralmente Planeados (CIPs) de Fonatur fortalecen la infraestructura turística de México.</t>
  </si>
  <si>
    <t>Las localidades con vocación turística fortalecen su atractividad con los proyectos turísticos de obra pública.</t>
  </si>
  <si>
    <t>Los productos turísticos ofertados en el país para los turistas nacionales e internacionales son diversificados y consolidados.</t>
  </si>
  <si>
    <t>Los Prestadores de Servicios Turísticos cuentan con certeza jurídica para su operación.</t>
  </si>
  <si>
    <t>La oferta de productos de turismo de naturaleza en los principales destinos de Turismo de Naturaleza del país es competitiva con un enfoque de sustentabilidad</t>
  </si>
  <si>
    <t>Superficie urbanizada dada de alta en el Inventario de Disponibilidad para Venta en el periodo de un año, dentro de los nuevos proyectos de infraestructura turistica del FONATUR</t>
  </si>
  <si>
    <t>Superficie urbanizada dada de alta en el Inventario de Disponibilidad para Venta en el periodo de un año, dentro de los otros proyectos turisticos del FONATUR</t>
  </si>
  <si>
    <t>Mantener las instalaciones y equipamiento de los centros turisticos para que funcionen en condiciones seguras y óptimas.</t>
  </si>
  <si>
    <t>El sector turístico mexicano se desarrolla con base en una política sectorial estratégica y coordinada.</t>
  </si>
  <si>
    <t>Las zonas metropolitanas apoyadas cuentan con proyectos de inversión derivados de una planeación territorial integral.</t>
  </si>
  <si>
    <t>Estudiantes de las escuelas oficiales de educación normal en formación inicial.</t>
  </si>
  <si>
    <t>Las instituciones públicas reciben resultados de las auditorías que les obliga al cumplimiento de la normatividad y a mejorar su desempeño.</t>
  </si>
  <si>
    <t>La APF mejora los procesos y herramientas para la profesionalización de sus servidores públicos</t>
  </si>
  <si>
    <t>Las instituciones de la APF mejoran su gestión.</t>
  </si>
  <si>
    <t>La actuación administrativa recibe procedimientos de combate a la corrupción y de revisión de la legalidad eficaces.</t>
  </si>
  <si>
    <t>La Secretaría de la Función Pública, cuenta con inmuebles administrados para su óptimo aprovechamiento y las dependencias y entidades del gobierno federal obtienen en destino inmuebles para su uso.</t>
  </si>
  <si>
    <t>Las Instituciones de la Administración Pública Federal y las Organizaciones de la Sociedad Civil cuentan con herramientas para renovar el diseño funcional de las instituciones públicas y la manera como se vinculan con la ciudadanía.</t>
  </si>
  <si>
    <t>La población campesina cuenta con seguridad jurídica en la tenencia de la tierra</t>
  </si>
  <si>
    <t>Los campesinos cuentan con la certeza de la seguridad jurídica en la tenencia de la tierra</t>
  </si>
  <si>
    <t>Las personas f¿sicas y morales reciben impartici¿n de justicia fiscal y administrativa.</t>
  </si>
  <si>
    <t>Las entidades federativas conocen la fecha e importe de los recursos quincenales que se radican por la SHCP.</t>
  </si>
  <si>
    <t>Los servicios de salud de las entidades federativas cuentan con personal médico para fortalecer la cobertura de salud</t>
  </si>
  <si>
    <t>Las entidades federativas destinan recursos a programas para disminuir la inseguridad alimentaria</t>
  </si>
  <si>
    <t>Las entidades federativas conocen la fecha e importe de los recursos mensuales que se radican por la SHCP.</t>
  </si>
  <si>
    <t>Las víctimas de presuntas violaciones a los derechos humanos reciben atención</t>
  </si>
  <si>
    <t>Las presuntas víctimas de violaciones a los Derechos Humanos reciben atención</t>
  </si>
  <si>
    <t>Las personas que se inconforman por la actuación de organismos y autoridades de las entidades federativas reciben atención</t>
  </si>
  <si>
    <t>Las victimas del delito son atendidas en cuanto a la protección, observancia, promoción, estudio y divulgación de sus derechos.</t>
  </si>
  <si>
    <t>Los quejosos reciben atención a sus peticiones sobre busqueda y localización de personas reportadas como presuntamente desaparecidas, extraviadas ó secuestradas, a través del Sistema de Información Nacional de Personas Extraviadas y Fallecidas no identificadas</t>
  </si>
  <si>
    <t>Las personas que se encuentran en lugares de detención reciben un trato digno y sus derechos humanos son respetados.</t>
  </si>
  <si>
    <t>Las personas recluidas con derecho a obtener la libertad anticipada y el traslado penitenciariodel fuero federal reciben beneficios de acuerdo a la ley y los mexicanos sentenciados a pena de muerte en el extrajero reciben atención</t>
  </si>
  <si>
    <t>La población de extracción Indígena en centros de reclusión penitenciario recibe atención a efecto de conocer y exigir protección a sus Derechos Humanos</t>
  </si>
  <si>
    <t>La niñez, los integrantes de la familia, adolescentes y personas adultas mayores, conocen y hacen respetar sus derechos humanos</t>
  </si>
  <si>
    <t>La Población General respeta y conoce los derechos humanos de las personas que viven con VIH y/o SIDA</t>
  </si>
  <si>
    <t>La población susceptible de violación de derechos humanos referente a asuntos de la mujer y de igualdad entre mujeres y hombres tiene conocimiento, acceso y respaldo para hacer valer sus derechos</t>
  </si>
  <si>
    <t>Los migrantes, posibles víctimas de trata de personas, periodistas y defensores civiles de los Derechos Humanos conocen sus derechos</t>
  </si>
  <si>
    <t>Integrantes de Organismos No gubernamentales, Poderes de la Unión, Servidores Públicos de entes Públicos Federales y Autónomos, Grupos en Situación de Vulnerabilidad, Sector Educativo Público y Privado obtienene capacitación educación y formación en temas de Derechos Humanos.</t>
  </si>
  <si>
    <t>Los Derechos Humanos en México y los organismos de defensa, promoción y divulgación en los ámbitos internacional y nacional, son fortalecidos</t>
  </si>
  <si>
    <t>La población en el territorio nacional tiene contacto con información sobre los programas de protección, defensa, observancia y promoción de la Comisión Nacional de los Derechos Humanos mediante los medios de comunicación.</t>
  </si>
  <si>
    <t>Las personas interesadas en la cultura de los Derechos Humanos tienen acceso a las tareas de estudio y divulgación de los mismos</t>
  </si>
  <si>
    <t>La población indígena conoce, ejerce y le son respetados sus derechos humanos</t>
  </si>
  <si>
    <t>Los centros penitenciarios con alta población son supervisados</t>
  </si>
  <si>
    <t>Las personas con discapacidad conocen sus derechos y los hacen respetar</t>
  </si>
  <si>
    <t>La población que visita el icono del Sistema Nacional de Alerta en la página web o realiza una visita guiada personalizada a las instalaciones de la Comisión Nacional de los Derechos Humanos recibe información que le permite detectar la repetición de quejas presentadas en contra de autoridades en una entidad federativa y la frecuencia con que se violan los derechos humanos</t>
  </si>
  <si>
    <t>Los quejosos, autoridades y organismos locales de protección a los Derechos Humanos son informados sobre la investigación, conclusión y, en su caso, el seguimiento de los expedientes</t>
  </si>
  <si>
    <t>Las presuntas víctimas de violaciones graves a los Derechos Humanos reciben protección</t>
  </si>
  <si>
    <t>Las personas conocen sus Derechos Humanos laborales y sociales y saben que hacer cuando estos les son violados</t>
  </si>
  <si>
    <t>Las personas conocen sus Derechos Humanos económicos, culturales y ambientales y saben que hacer cuando estos les son violados</t>
  </si>
  <si>
    <t>La Presidencia de la Comisión Nacional de los Derechos Humanos y sus Unidades Responsables cuentan con una planeación y evaluación adecuada y transparente que asegura resultados esperados.</t>
  </si>
  <si>
    <t>Las Unidades Responsables reciben soluciones informáticas en refuerzo de su objetivo institucional</t>
  </si>
  <si>
    <t>Los Órganos, Unidades Administrativas y Responsables de la Comisión Nacional de los Derechos Humanos reciben apoyo jurídico especializado optimizando el cumplimiento de sus actividades institucionales, así como la defensa de su interés legal.</t>
  </si>
  <si>
    <t>El seguimiento a las recomendaciones es analizado, evaluado e impulsado</t>
  </si>
  <si>
    <t>Instituciones de seguridad pública son confiables y efectivas</t>
  </si>
  <si>
    <t>Los servidores públicos de la Secretaría de Seguridad Pública y sus Órganos Administrativos Desconcentrados son capacitados para fomentar el respeto a los derechos humanos.</t>
  </si>
  <si>
    <t>En los estados donde opera la Policía Federal disminuye la operatividad del crimen organizado.</t>
  </si>
  <si>
    <t>Sentenciados del fuero federal que obtienen su libertad y son reintegrados a la sociedad, después de cumplir con los ordenamientos legales y haber obtenido resultados favorables de su participación en los procesos del nuevo modelo de administración y operación penitenciaria.</t>
  </si>
  <si>
    <t>Las estaciones y/o comandancias de policía están equipadas.</t>
  </si>
  <si>
    <t>Internos del fuero federal recluidos en los centros penitenciarios de los estados, municipios y el Distrito Federal.</t>
  </si>
  <si>
    <t>Los actores del Sistema Nacional de Ciencia, Tecnología e Innovación se articularon incrementando las capacidades científicas, tecnológicas y de Innovación</t>
  </si>
  <si>
    <t>Infraestructura física de los Centros Públicos de Investigación CONACYT mejorada y ampliada</t>
  </si>
  <si>
    <t>Las unidades responsables del CONACYT han mejorado la capacidad de toma de decisiones utilizando información del desempeño de los programas para orientarla al logro de objetivos de mayor impacto social y económico posible</t>
  </si>
  <si>
    <t>Los investigadores que solicitan ingresar o renovar su membresía al Programa son evaluados con criterios reconocidos por las instituciones y centros de investigación.</t>
  </si>
  <si>
    <t>Las instituciones, centros de investigación, laboratorios, organismos y empresas han generado conocimiento científico y capacidades de desarrollo tecnológico e innovación</t>
  </si>
  <si>
    <t>Los Doctores fomentan la consolidación de grupos de investigación y/o el fortalecimiento del posgrado nacional de calidad</t>
  </si>
  <si>
    <t>La poblacion derechohabiente del Instituto Mexicano del Seguro Social está atendida con oportunidad en las Unidades Medicas de Primero, Segundo Nivel y de Alta Especialidad</t>
  </si>
  <si>
    <t>Los trabajadores asegurados reciben con oportunidad su dictamen médico, que le permite acceder a las prestaciones económicas y en especie que les corresponden en el ramo de riesgos de trabajo e invalidez de acuerdo a la Ley contribuyendo a incrementar la expectativa de vida de la población derechohabiente del IMSS.</t>
  </si>
  <si>
    <t>Las cuotas obrero patronales son pagadas en tiempo y forma.</t>
  </si>
  <si>
    <t>Los trabajadores con derecho cuentan con el servicio de guarderías.</t>
  </si>
  <si>
    <t>La población economicamente activa del decil 5 al 7 se beneficia a través de cuotas y precios accesibles en el Sistema Nacional de Tiendas IMSS - SNTSS, Centros Vacacionales y Velatorios</t>
  </si>
  <si>
    <t>La población derechohabiente y no derechohabiente de todos los grupos etáreos, localizada en una Área Geoestadístisca Básica (AGEB), asignada por el Consejo Nacional de Vacunación al ISSSTE, se protege por enfermedades prevenibles por vacunación.</t>
  </si>
  <si>
    <t>La embarazada derechohabiente y su producto reciben consultas externas prenatales</t>
  </si>
  <si>
    <t>Menores de 5 años de edad derechohabientes del Instituto reciben consulta para la vigilancia del crecimiento y desarrollo.</t>
  </si>
  <si>
    <t>La población derechohabiente del Instituto se trata por enfermedades bucodentales (caries y periodontales), recibiendo acciones preventivas y curativas de primer nivel.</t>
  </si>
  <si>
    <t>La población derechohabiente controla o se cura de enfermedades infecciosas y crónico degenerativas en la consulta externa general</t>
  </si>
  <si>
    <t>La población derechohabiente mejora su estado de salud a través del otorgamiento de la atención médica hospitalaria y quirúrgica en unidades del segundo nivel de atención.</t>
  </si>
  <si>
    <t>La población derechohabiente estabiliza su estado de salud a través del otorgamiento de la atención médica hospitalaria y quirúrgica en unidades de tercer nivel de atención.</t>
  </si>
  <si>
    <t>Población general con un problema médico - quirúrgico agudo que pone en peligro la vida, un órgano o una función, recibe atención médica inmediata.</t>
  </si>
  <si>
    <t>Derechohabientes con discapacidades (deficiencias físicas, mentales o sensoriales) se les programan sesiones de rehabilitación para una mejor reintegración social.</t>
  </si>
  <si>
    <t>Personal del Instituto capacitado y estudiantes de pregrado y posgrado en el área de la salud y carreras afines provenientes de instituciones educativas de nivel superior, formados en las unidades médicas del Instituto, para atender a la población derechohabiente.</t>
  </si>
  <si>
    <t>Pensionados del ISSSTE ocupan su tiempo libre recibiendo servicios deportivos, culturales, ocupacionales y recreativos.</t>
  </si>
  <si>
    <t>Los trabajadores son capacitados para su desarrollo profesional y personal.</t>
  </si>
  <si>
    <t>Impulsar que las Delegaciones Estatales realicen actividades del Programa de Cultura Institucional de Derechos Humanos para incorporar el PILHM.</t>
  </si>
  <si>
    <t>Los derechohabientes adquieren bienes de consumo a precio competitivo.</t>
  </si>
  <si>
    <t>Los derechohabientes y público mejoran su acceso a medicamentos y productos farmaceuticos.</t>
  </si>
  <si>
    <t>La derechohabiencia del ISSSTE recibe las acciones y servicios del Programa Institucional de Psicoeducación para la Atención Integral de la Discapacidad Psicosocial.</t>
  </si>
  <si>
    <t>La población derechohabiente cuenta con infraestructura fortalecida que cubre los servicios de salud que requiere.</t>
  </si>
  <si>
    <t>Se brinda al público un adecuado servicio de consulta y digitalización de documentos históricos de la Administración Pública que preserva la institución.</t>
  </si>
  <si>
    <t>Los ciudadanos cuentan con un Registro Público Vehícular confiable que proporciona certeza jurídica de los vehículos que circulan en territorio nacional.</t>
  </si>
  <si>
    <t>Horas de programación inicial (sin repetición) que transmite el Canal 30 del Organismo Promotor de Medios Audiovisuales</t>
  </si>
  <si>
    <t>Las políticas para la prevención social de las violencias y la delincuencia son promovidas mediante la coordinación de los tres órdenes de gobierno y la sociedad civil.</t>
  </si>
  <si>
    <t>Instituciones de seguridad pública confiables y efectivas</t>
  </si>
  <si>
    <t>En los estados donde opera la Policía Federal disminuye la actividad del crimen organizado.</t>
  </si>
  <si>
    <t>Los internos del fuero federal son preparados para su liberación y reinserción social en un entorno despresurizado, de seguridad, profesional y de respeto a la normatividad y a los derechos humanos.</t>
  </si>
  <si>
    <t>El Sistema Nacional de Protección Civil se coordina eficientemente.</t>
  </si>
  <si>
    <t>El número de recomendaciones emitidas por la Comisión Nacional de los Derechos Humanos por violaciones a Derechos Humanos se reduce</t>
  </si>
  <si>
    <t>Las campañas de comunicación social de las dependencias y entidades de la Administración Pública Federal, son evaluadas y autorizadas con oportunidad para su difusión en medios de comunicación, con el propósito de mantener informada a la población de todo el país sobre logros y acciones de gobierno que se llevan a cabo.</t>
  </si>
  <si>
    <t>La distribución territorial en armonia con la evolución de los fenómenos demográficos se realiza con la incorporación de criterios demográficos promovidos a través de grupos interinstitucionales.</t>
  </si>
  <si>
    <t>Los ciudadanos son protegidos con campañas que consoliden la cultura de la legalidad.</t>
  </si>
  <si>
    <t>Programas y Proyectos concertados por las entidades federativas, municipios y demarcaciones territoriales del Distrito Federal en materia de Prevención Social del Delito con Participación Ciudadana.</t>
  </si>
  <si>
    <t>Los Centros de Evaluación y Control de Confianza estan acreditados y operan en apego al Modelo Nacional de Evaluación y Control de Confianza, Protocolos de Evaluación y Normatividad emitida por el Centro Nacional de Certificación y Acreditación.</t>
  </si>
  <si>
    <t>El Secretariado Ejecutivo coadyuva en el seguimiento de los acuerdos emitidos por el CNSP para el cumplimiento e implementacion de los mismo.</t>
  </si>
  <si>
    <t>Las personas en el territerio nacional son protegidas a través de acciones de prevención de la trata de personas</t>
  </si>
  <si>
    <t>Indice de reformas legislativas dictaminadas</t>
  </si>
  <si>
    <t>Las personas Defensoras de Derechos Humanos y Periodistas son protegidos en situación de riesgo para ejercer libremente su labor</t>
  </si>
  <si>
    <t>La política migratoria se fundamenta en el análisis científico de las migraciones y la coordinación interinstitucional e internacional para atender de manera integral el fenómeno migratorio en México</t>
  </si>
  <si>
    <t>Los pueblos y comunidades indígenas conocen y ejercen sus derechos y participan de manera más informada en los asuntos públicos que les atañen</t>
  </si>
  <si>
    <t>Que la población reciba la información respecto a la materia de derechos humanos que asegure el respeto, protección, promoción y garantía de éstos, al mismo tiempo fomentar la colaboración con las dependencias y entidades de la administración Pública "</t>
  </si>
  <si>
    <t>Plataforma México cuenta con el sistema de radiocomunicación de la Red Central Federal.</t>
  </si>
  <si>
    <t>Población penitenciaria del fuero federal recluida en centros penitenciarios estatales, municipales y del Distrito Federal.</t>
  </si>
  <si>
    <t>Los municipios y demarcaciones territoriales del Distrito Federal, cuentan con apoyos económicos para fortalecer las instituciones de seguridad pública</t>
  </si>
  <si>
    <t>Las entidades federativas reciben apoyos económicos para fortalecer las instituciones de seguridad pública en materia de mando policial</t>
  </si>
  <si>
    <t>Las Entidades Federativas reciban los recursos de los subsidios, con la finalidad de continuar la Reforma del Sistema de Justicia Penal.</t>
  </si>
  <si>
    <t>La federación, los estados, los municipios y las demarcaciones territoriales del Distrito Federal, cuentan con capacidades institucionales, competencias ciudadanas y programas para la prevención social de las violencias y la delincuencia.</t>
  </si>
  <si>
    <t>La comunidad mexicana en el exterior se beneficia con los programas y servicios que el Instituto de los Mexicanos en el Exterior difunde.</t>
  </si>
  <si>
    <t>Personas de nacionalidad mexicana, resuelven su problemática de asistencia y protección consular.</t>
  </si>
  <si>
    <t>Las entidades del Gobierno Federal y nacionales mexicanos asesorados debidamente para su defensa en litigios internacionales.</t>
  </si>
  <si>
    <t>Los miembros del Servicio Exterior Mexicano y otros funcionarios cuentan con una oferta de cursos y temas de relaciones internacionales, política exterior y diplomacia.</t>
  </si>
  <si>
    <t>La Secretaría de Relaciones Exteriores cuentan con mantenimiento en los inmuebles.</t>
  </si>
  <si>
    <t>La Secretaría de Relaciones Exteriores cuenta con mantenimiento oportuno.</t>
  </si>
  <si>
    <t>La Secretaría de Relaciones Exteriores cuenta con un inmueble para sus operaciones.</t>
  </si>
  <si>
    <t>Las relaciones de cooperación y promoción económica, tecnica, educativa y cultural y turística, contribuyen a una efectiva inserción de México en el mundo</t>
  </si>
  <si>
    <t>Estado mexicano fortalecido mediante el diálogo en materia política, económica y de cooperación con actores y organismos internacionales.</t>
  </si>
  <si>
    <t>La política exterior de México está fortalecida en materia de derechos humanos y democracia .</t>
  </si>
  <si>
    <t>Interlocución política de México promovida y fortalecida a través de la política exterior.</t>
  </si>
  <si>
    <t>Servidoras y servidores públicos y publico en general (entre los que se encuentran niñas, niños, personas adultas mayores, personas con discapacidad, indígenas, migrantes, afrodescendientes, viudos, viudas, entre otros), con priorización anual, reciben información a fin de que conozcan los instrumentos internacionales de derechos humanos.</t>
  </si>
  <si>
    <t>México promueve iniciativas y posiciones en el ámbito multilateral de su interés.</t>
  </si>
  <si>
    <t>Los Fondos Federales centralizados son administrados eficazmente.</t>
  </si>
  <si>
    <t>Los sujetos obligados cumplen con sus obligaciones de transparencia y acatan las resoluciones del Pleno del IFAI. Las personas participan en acciones de capacitación, difusión y consultas.</t>
  </si>
  <si>
    <t>Los individuos conocen su derecho a la protección de sus datos personales y lo ejercen.</t>
  </si>
  <si>
    <t>Los usuarios de comercio exterior cumplieron con sus obligaciones fiscales</t>
  </si>
  <si>
    <t>Los contribuyentes cuentan con herramientas que facilitan el cumplimiento de sus obligaciones fiscales</t>
  </si>
  <si>
    <t>Los contribuyentes tienen garantizado el acceso a la justicia en materia fiscal en el orden federal.</t>
  </si>
  <si>
    <t>Las autoridades educativas cuentan con informacion valida y confiable derivada de las evaluaciones de la educación obligatoria y del desempeño docente</t>
  </si>
  <si>
    <t>Empresa exportadoras, importadoras en la cadena de comercio exterior mexicano y/o las generadoras de divisas, reciben apoyo financiero</t>
  </si>
  <si>
    <t>El sector rural se capitaliza con proyectos financiados para crear o consolidar empresas del sector rural o agroindustrial</t>
  </si>
  <si>
    <t>Los productores sujetos de reciben financiamiento para desarrollar sus capacidades productivas.</t>
  </si>
  <si>
    <t>La población no indígena ha mejorado su conocimiento sobre la diversidad cultural indígena.</t>
  </si>
  <si>
    <t>Población indígena fortalecida, en sus capacidades de gestión, liderazgo y organización, para el ejercicio de sus derechos con perspectiva de género.</t>
  </si>
  <si>
    <t>Los Municipios cuentan con infraestrura bancaria de BANSEFI para acceder a los servicios y productos financieros formales.</t>
  </si>
  <si>
    <t>Las autoridades y organismos nacionales e internacionales reciben información para prevenir, detectar y combatir el lavado de dinero y el financiamiento al terrorismo.</t>
  </si>
  <si>
    <t>El sector asegurador y afianzador cuenta con un margen de sovencia adecuado</t>
  </si>
  <si>
    <t>La Administración Pública Federal tiene acceso a alternativas de política de ingresos, incluyendo los precios, tarifas, productos y aprovechamientos, adecuadas.</t>
  </si>
  <si>
    <t>El Erario Federal es asesorado jurídicamente y representado en juicios y procedimientos en los que interviene la PFF.</t>
  </si>
  <si>
    <t>Seguimiento al recurso erogado para la igualdad entre mujeres y hombres (anexo 12 PEF 2013) realizado.</t>
  </si>
  <si>
    <t>Las instituciones de la Administración Pública contribuyen a abatir los rezagos sociales que afectan a la población indígena mediante la instrumentación de políticas públicas transversales con pertinencia cultural</t>
  </si>
  <si>
    <t>Las dependencias y entidades de la administración pública aplican principios y criterios culturalmente pertinentes con la diversidad de los pueblos indígenas y con el marco de derechos.</t>
  </si>
  <si>
    <t>Funciones vinculadas entre áreas adjetivas y sustantivas, que contribuyen a la adecuada operación de las Delegaciones Estatales de la CDI</t>
  </si>
  <si>
    <t>El país obtiene beneficios mediante el cumplimiento de compromisos establecidos en foros multilaterales de cooperación económica y por la participación en organismos financieros internacionales.</t>
  </si>
  <si>
    <t>Incrementar la cobertura física con subsidio del PSA.</t>
  </si>
  <si>
    <t>Instancias de las Mujeres en las Entidades Federativas y Municipios con capacidades técnicas fortalecidas para la incorporación de la perspectiva de género en las políticas públicas</t>
  </si>
  <si>
    <t>Incrementar la cobertura fisica asegurada por los fondos de aseguramiento.</t>
  </si>
  <si>
    <t>Las organizaciones sociales y núcleos agrarios legalmente constituidos, implementan proyectos que cumplen con los requisitos mínimos de desempeño, para mejorar las capacidades de los pueblos indígenas y sus integrantes para el ejercicio pleno de sus derechos y el acceso a la justicia.</t>
  </si>
  <si>
    <t>Incrementar la superficie asegurada con subsidio a la prima de aseguramientos catastróficos (SPA) con recursos del Programa en áreas geográficas de estados y municipios que la SAGARPA determine como prioritarios.</t>
  </si>
  <si>
    <t>Las mujeres indígenas del país tienen condiciones para el ejercicio pleno de sus derechos sexuales y reproductivos, a una vida libre de violencia y a la participación política</t>
  </si>
  <si>
    <t>La población indígena accede a los servicios de atención medica especializada para su atención.</t>
  </si>
  <si>
    <t>Las personas físicas que ahorran a través del producto premiahorro reciben un incentivo que fomenta el ahorro a plazo</t>
  </si>
  <si>
    <t>EL PROCESO DE TRANSVERSALIZACIÓN DE LA PERSPECTIVA DE GÉNERO AL INTERIOR DE LA SEDENA FAVORECE LA CULTURA ORGANIZACIONAL PROPICIANDO IGUALDAD ENTRE MUJERES Y HOMBRES.</t>
  </si>
  <si>
    <t>Estudiantes que concluyen la educación media superior para fortalecer sus conocimientos técnicos en el sector agropecuario</t>
  </si>
  <si>
    <t>Estudiantes formados en educación superior en Ciencias Agropecuarias.</t>
  </si>
  <si>
    <t>Productores del sector agrícola y pecuario cuentan con tecnologias</t>
  </si>
  <si>
    <t>Productores y usuarios vinculados al sector agropecuario y pesquero cuentan con instrumentos para el manejo productivo y tecnologías validadas</t>
  </si>
  <si>
    <t>Productores del sector agroalimentario y pesquero logran enlaces comerciales para la venta de sus productos</t>
  </si>
  <si>
    <t>Unidades económicas agropecuarias, pesqueras y acuícolas incrementan su capitalización.</t>
  </si>
  <si>
    <t>Productores agropecuarios, acuícolas y pesqueros registrados en el programa cuentan con ingreso mejorado</t>
  </si>
  <si>
    <t>Productores agropecuarios, pesqueros, acuícolas, agroindustriales y otros agentes económicos del medio rural en su conjunto utilizan esquemas para la prevención y manejo de los riesgos</t>
  </si>
  <si>
    <t>Recursos Naturales utilizados para la producción agropecuaria, pesquera y acuícola manejados sustentablemente.</t>
  </si>
  <si>
    <t>Cultivos genéticamente modificados de vegetales sembrados</t>
  </si>
  <si>
    <t>Productores del Sector agropecuario, acuícola y pesquero cuentan con tecnologías y/o conocimientos generados para atender temas estratágicos demandados.</t>
  </si>
  <si>
    <t>Productores Pecuarios organizados participan del desarrollo de innovaciones y tecnologías en el sector Productores Pecuarios organizados participan del desarrollo de innovaciones y tecnologías en el sector pecuario de las organizaciones, o bien, el beneficio directo de la población general del país derivado de contingencias agropecuarias.</t>
  </si>
  <si>
    <t>Productores apicolas adquieren capacidades e instrumentos técnicos relativos al control de la abeja africana o la Varroasis a través de las buenas prácticas.</t>
  </si>
  <si>
    <t>Las Unidades agrícolas cuentan con sistemas de riego tecnificado a nivel parcelario que mejoran la eficiencia del agua para su uso agrícola</t>
  </si>
  <si>
    <t>Difundir información agroalimenria y pesquera para que los productores agropecuarios, pesqueros, acuícolas y agentes económicos que participan en las cadenas agroalimentarias puedan tomar decisiones</t>
  </si>
  <si>
    <t>Productores y Actores del Sector Cañero cuentan con información para la toma de decisiones que garanticen el abasto nacional y continuar con niveles crecientes de exportaciones al mercado estadounidense lo que permite mantener condiciones favorables de mercado</t>
  </si>
  <si>
    <t>Organizaciones de Productores del Sector Agroalimentario y Pesquero ingresan a nuevos mercados.</t>
  </si>
  <si>
    <t>Los usuarios de los caminos y puentes reciban los servicios de peaje de forma segura y eficiente.</t>
  </si>
  <si>
    <t>Estudiantes de las Escuelas Náuticas se forman como oficiales de la Marina Mercante en las Licenciaturas de Piloto Naval y Maquinista Naval.</t>
  </si>
  <si>
    <t>Embarcaciones reciben servicios portuarios solicitados</t>
  </si>
  <si>
    <t>El usuario del servicio a la navegación en el espacio aéreo opera en un espacio aéreo mexicano con seguridad, regularidad y confiabilidad.</t>
  </si>
  <si>
    <t>Localidades con más de 250 habitantes atendidas en su demanda de servicios postales</t>
  </si>
  <si>
    <t>La población en situación de pobreza cuenta con servicios públicos telegráficos de transferencias de dinero, servicios financieros básicos y de telecomunicaciones.</t>
  </si>
  <si>
    <t>Las vías navegables cuentan con infraestructura y servicios de señalamiento marítimo</t>
  </si>
  <si>
    <t>El transporte marítimo en condiciones óptimas de seguridad</t>
  </si>
  <si>
    <t>Vehículos de carga verificados que cumplen con la normatividad de peso y dimensiones.</t>
  </si>
  <si>
    <t>El derecho de via se obtiene en tiempo y forma.</t>
  </si>
  <si>
    <t>Dotar a los servidores públicos de la Dirección General de Conservación de Carreteras con un parque vehicular oficial en buenas condiciones físicas con la observancia de las normativas aplicables. Y con materiales y artículos de oficina de manera oportuna para el desempeño de sus funciones.</t>
  </si>
  <si>
    <t>La infraestructura carretera en México se encuentra modernizada, mediante la construcción y modernización de la infraestructura carretera.</t>
  </si>
  <si>
    <t>Contribuir con la Secretaría de Comunicaciones y Transportes en la modernización de la infraestructura del transporte, haciedola más accesible y eficiente para la población</t>
  </si>
  <si>
    <t>Las operaciones aeroportuarias en la Red ASA se efectúan en condiciones que evitan accidentes o incidentes imputables a la infraestructura aeroportuaria de la Red ASA</t>
  </si>
  <si>
    <t>Los usuarios que transitan por la red federal de carreteras libre de peaje cuentan con una red en buenas y satisfactorias condiciones. (en 2013, se estima que los sobrecostos de operación vehicular serán del 5.1% superior al costo de operación vehicular ideal).</t>
  </si>
  <si>
    <t>La población de los estados cuenta con la construcción y modernización de la red carretera federal, mediante la implementación de los proyectos de carreteras federales requeridos.</t>
  </si>
  <si>
    <t>Los usuarios que transitan por la red federal de carreteras libre de peaje cuentan con una red en buenas y satisfactorias condiciones. (en 2013, se estima que los sobrecostos de operación vehicular seran 5.1% superior al costo de operación vehicular ideal)</t>
  </si>
  <si>
    <t>Se mejora el nivel de servicio de la infraestructura interregional de caminos rurales y alimentadores.</t>
  </si>
  <si>
    <t>Usuarios del Sistema Ferroviario Nacional cuentan con una infraestructura en condiciones de uso seguro para el transporte de mercancías.</t>
  </si>
  <si>
    <t>Ciudadanía cuenta con mayor infraestructura y servicios de telecomunicaciones proporcionada por el sector privado, a través del otorgamiento de concesiones, permisos y asignaciones.</t>
  </si>
  <si>
    <t>Apoyar en los municipios afectados por altos niveles de pobleza o por los efectos de una emergencia a la población, mediante la generación de fuentes alternativas de ingresos temporales, que permitan mejorar su calidad de vida</t>
  </si>
  <si>
    <t>Los consumidores promueven y fortalecen una cultura de consumo inteligente</t>
  </si>
  <si>
    <t>El sector minero hace uso del conocimiento geológico-económico del país para la inversión</t>
  </si>
  <si>
    <t>Los servicios prestados a los empresarios y emprendedores alcanzan niveles de calidad elevados.</t>
  </si>
  <si>
    <t>Empresas de la industria minera ampliada con créditos de mediano y largo plazo para la generación de empleo.</t>
  </si>
  <si>
    <t>Unidades económicas con cursos de capacitación y asistencia técnica de la industria minera ampliada obtienen conocimiento especializado.</t>
  </si>
  <si>
    <t>Los actores clave otorgan información para el análisis de políticas públicas e instrumentos jurídicos, a fin de fortalecer el clima de inversión.</t>
  </si>
  <si>
    <t>Personas acreditadas y aprobadas que verifiquen el cumplimiento de los productos y servicios con respecto a las normas oficiales mexicanas emitidas.</t>
  </si>
  <si>
    <t>Los consumidores y proveedores ejercen sus derechos en materia de consumo de bienes y servicios establecidos en la Ley Federal de Protección al Consumidor en el territorio nacional</t>
  </si>
  <si>
    <t>Los usuarios del Registro Publico de Comercio obtienen certidumbre juridica mediante la modernizacion de los sistemas informaticos, generando condiciones de negocio.</t>
  </si>
  <si>
    <t>Los mercados nacionales cuentan con la aplicación de una política de prevención y eliminación de prácticas y concentraciones monopólicas, y promoción de principios de competencia.</t>
  </si>
  <si>
    <t>La población usuaria aprovecha mejor la infraestructura mediante la inversión pública canalizada en proyectos de inversión</t>
  </si>
  <si>
    <t>El sector minero hace uso del conocimiento geológico - económico del pais para la inversión</t>
  </si>
  <si>
    <t>Incorporación de equipos modernos y mas eficientes a las operaciones de la salina.</t>
  </si>
  <si>
    <t>El sector comercio y servicios mejora al contar con proveedores competitivos.</t>
  </si>
  <si>
    <t>Programas y proyectos de la Secretaría de Economía se ordenan racional y sistemáticamente para el cumplimiento de la misión institucional y/o el (los) Programa(s) Sectorial(es)</t>
  </si>
  <si>
    <t>Las empresas PyMES se ven fortalecidas en su competitividad y eficiencia a través de la participación como proveedores del gobierno federal.</t>
  </si>
  <si>
    <t>Los productores responsables de la realización de una obra audiovisual y/o audiovisual interactiva de forma parcial o total realizan proyectos audiovisuales y/o audiovisuales interactivos en México.</t>
  </si>
  <si>
    <t>Población rural, campesina, indígena y urbana con escasez de recursos que demuestre su capacidad organizativa, productiva y empresarial cuenta con apoyos para la creación y consolidación de empresas sociales</t>
  </si>
  <si>
    <t>El sector de TI y servicios relacionados cuenta con el capital humano con las capacidades requeridas para elevar su productividad y competitividad</t>
  </si>
  <si>
    <t>Modernización logística de las empresas.</t>
  </si>
  <si>
    <t>Porcentaje de beneficiarios de PRODIAT (personas físicas y morales) que ven incrementados las ventas, la producción, el empleo y el valor agregado de su actividad.</t>
  </si>
  <si>
    <t>Micro, Pequeñas y Medianas empresas con proyectos en Tecnologías de la Información y Comunicaciones (TICS) incrementan su competitividad</t>
  </si>
  <si>
    <t>Los profesores y estudiantes de educación básica cuentan con herramientas para fortalecer el aprendizaje.</t>
  </si>
  <si>
    <t>Los alumnos en los planteles de educación técnica del nivel medio superior son atendidos y se incorporan en programas educativos de calidad.</t>
  </si>
  <si>
    <t>Los bienes inmuebles históricos de propiedad federal cuentan con acciones de registro, catalogación e intervención para su conservación y aprovechamiento</t>
  </si>
  <si>
    <t>Los medios de comunicación transmiten señales de televisión y radio con contenidos educativos, culturales y artísticos.</t>
  </si>
  <si>
    <t>Jóvenes formados bajo un esquema de educación integral, y jóvenes que son apoyados con programas de prevención de riesgos.</t>
  </si>
  <si>
    <t>Fortalecer en México la protección relacionada con los Derechos de Autor a través de participaciones presenciales y documentales de tratados y actividades de Cooperación Internacional.</t>
  </si>
  <si>
    <t>La infraestructura física y el equipamiento de la Universidad Politécnica de San Luis Potosí se mantiene con estándares de calidad, para impartir programas educativos basados en competencias.</t>
  </si>
  <si>
    <t>Los docentes y directivos de IPEMS que concluyen un programa de formación reconocido por la Subsecretaría de Educación Media Superior</t>
  </si>
  <si>
    <t>Población objetivo de 15 años y más en condición de rezago educativo concluye su educación básica.</t>
  </si>
  <si>
    <t>Los Documentos normativos están en operación por las autoridades competentes.</t>
  </si>
  <si>
    <t>Los proyectos para la ampliación y conservación de infraestructura social de educación que se destinan al mejoramiento de la calidad y cobertura de los servicios de educación, investigación, y cultura y deporte son apoyados.</t>
  </si>
  <si>
    <t>Se apoya la ampliación y conservación de la infraestructura destinada al mejoramiento de la calidad, cobertura y resultados de los servicios de educación e investigación del IPN, así como para fomentar la cultura en el noroeste del país.</t>
  </si>
  <si>
    <t>Montos presupuestales asignados para el mejoramiento de los inmuebles y de espacios culturales.</t>
  </si>
  <si>
    <t>La población de 4 a 23 años edad es beneficiada a través del Sistema Educativo Nacional.</t>
  </si>
  <si>
    <t>Los alumnos inscritos en la educación superior pública, integrantes de hogares con ingresos menores o iguales a cuatro salarios mínimos per cápita, cuentan con recursos adicionales para cubrir gastos derivados de sus estudios.</t>
  </si>
  <si>
    <t>Contribuir a que las escuelas que reciben apoyo de los servicios de educación especial mejoren sus condiciones de accesibilidad para favorecer la atención educativa que requieren los alumnos con necesidades educativas especiales, otorgando prioridad a aquellos con discapacidad, aptitudes sobresalientes y/o talentos específicos.</t>
  </si>
  <si>
    <t>Madres jóvenes y jóvenes embarazadas entre 12 y 18 años 11 meses de edad en situación de vulnerabilidad permanecen en el Programa de manera activa, incluyendo a las que terminan la educación básica.</t>
  </si>
  <si>
    <t>Niñas y niños de familias jornaleras agrícolas migrantes y/o asentadas, tienen acceso y permanecen en educación básica.</t>
  </si>
  <si>
    <t>Las Bibliotecas Escolares y de Aula son instaladas y utilizadas en las escuelas de educación básica pública, mediante la formación de figuras educativas en temáticas de fomento a la lectura, selección de acervos y difusión de las acciones del Programa Nacional de Lectura.</t>
  </si>
  <si>
    <t>El modelo pedagógico de Telesecundaria promueve el logro académico de sus estudiantes a través de la mejora de los procesos de aprendizaje, de gestión escolar y la actualzación del mobiliario educacional.</t>
  </si>
  <si>
    <t>Contribuir a la preservación de bienes muebles e inmuebles históricos y artísticos de propiedad federal mediante la concurrencia de recursos de los tres niveles de gobierno, con las comunidades y los grupos organizados legalmente constituidos.</t>
  </si>
  <si>
    <t>Proyectos apoyados por el programa se mejoran y optimizan para su mejor funcionamiento</t>
  </si>
  <si>
    <t>Escuelas públicas de educación básica amplían su jornada escolar para mejorar las oportunidades de aprendizaje de los alumnos.</t>
  </si>
  <si>
    <t>2. Programas Educativos de nivel Técnico Superior Universitario, Licenciatura y Posgrado acreditados con calidad reconocida.</t>
  </si>
  <si>
    <t>Los Institutos tecnológicos del Distrito Federal son beneficiados con infraestructura o equipamiento</t>
  </si>
  <si>
    <t>Escuelas públicas de educación básica abren sus puertas a la comunidad durante el periodo vacacional para desarrollar actividades formativas con un sentido lúdico y recreativo.</t>
  </si>
  <si>
    <t>Los aspirantes y alumnos de educación media y superior con discapacidad auditiva, motriz ó visual se benefician de los proyectos de infraestructura que realizan las Instituciones de Educación Superior Públicas para proporcionar atención a personas con discapacidad, así como de apoyos educativos.</t>
  </si>
  <si>
    <t>Las entidades federativas reciben los subsidios para impulsar las estrategias educativas en su Estado.</t>
  </si>
  <si>
    <t>Estrategias educativas de mejoramiento del desempeño docente, evaluación y acreditación externa para elevar la calidad educativa de las Escuelas Normales.</t>
  </si>
  <si>
    <t>Los recursos del programa son transferidos</t>
  </si>
  <si>
    <t>Contar con Planes Estatales de Acciones Estratégicas para la educación indígena y atención educativa a la diversidad social, cultural, étnica y lingüística.</t>
  </si>
  <si>
    <t>Ofrecer a los estudiantes de las universidades interculturales formación profesional con calidad a través de la disponibilidad suficiente de espacios físicos adecuados tales como aulas, biblioteca actualizada, centro de documentación, etc.</t>
  </si>
  <si>
    <t>Las Universidades Tecnológicas cuentan con laboratorios y talleres habilitados para impartir programas de educación superior del nivel 5A, en beneficio de la demanda educativa.</t>
  </si>
  <si>
    <t>Los egresados y estudiantes se insertan en el sector productivo.</t>
  </si>
  <si>
    <t>Las Universidades Interculturales generan proyectos para fortalecer la educación con pertinencia cultural y calidad.</t>
  </si>
  <si>
    <t>Las entidades federativas del país realizan sus proyectos culturales prioritarios.</t>
  </si>
  <si>
    <t>Las Universidades Públicas Estatales, Politécnicas, Tecnológicas e Interculturales atienden el incremento de la demanda de Educación Superior.</t>
  </si>
  <si>
    <t>Planteles educativos de nivel básico certificado</t>
  </si>
  <si>
    <t>Las entidades federativas reciben el subsidio para impulsar el programa becas-salario</t>
  </si>
  <si>
    <t>Los servidores públicos están capacitados en materia técnica y gerencial lo que les permite mejorar los conocimientos desarrollados con sus funciones en materia administrativa.</t>
  </si>
  <si>
    <t>Unidades médicas atendidas en materia de conservación y mantenimiento tanto en infraestructura como en equipo</t>
  </si>
  <si>
    <t>Fortalecer los proyectos prioritarios de competencia Federal y Estatal a través de la asignación de recursos a las Entidades Federativas.</t>
  </si>
  <si>
    <t>Esquemas de atención que favorecen la calidad en la prestación de los servicios de salud y la participación de la sociedad civil organizada fortaleciendo la relación médico paciente</t>
  </si>
  <si>
    <t>Las enfermedades no transmisibles (diabetes mellitus e hipertensión arterial) de la población usuaria de los Servicios Estatales de Salud son prevenidas y controladas.</t>
  </si>
  <si>
    <t>Los portadores del VIH que reciben atención y tratamiento ARV oportuno, tienen una mejor calidad de vida y una menor probabilidad de transmitir el virus, debido a que el tratamiento constituye, además de una medida de atención médica, una medida preventiva, al reducir la carga viral de las personas que viven con VIH y con ello la probabilidad de transmitir el VIH a sus parejas</t>
  </si>
  <si>
    <t>Favorecer el desarrollo integral de las personas con discapacidad a través de la instrumentación de proyectos.</t>
  </si>
  <si>
    <t>Promover el conocimiento y ejercicio de los derechos de niñas, niños y adolescentes en apego a la Convención, a través del fortalecimiento de las Instancias Ejecutoras, para la prevención de riesgos psicosociales y la atención a problemáticas específicas, mediante la implementación de Programas Anuales de Trabajo.</t>
  </si>
  <si>
    <t>El Sistema Integral de Calidad en Salud (SICALIDAD) esta implantado en las unidades médicas del sector salud y logra contribuir a la calidad técnica y percibida en los servicios públicos de salud</t>
  </si>
  <si>
    <t>incrementar la Cobertura de Servicios de Salud mediante la incorporación de nuevas unidades o el fortalecimiento de las existentes.</t>
  </si>
  <si>
    <t>La población con obesidad responsabilidad de la Secretaría de Salud, recibe tratamiento, lo que disminuye el riesgo de padecer enfermedades no transmibles como diabetes e hipertensión.</t>
  </si>
  <si>
    <t>Las unidades médicas en las entidades federativas, están fortalecidas financieramente, en los Servicios Estatales de Salud</t>
  </si>
  <si>
    <t>Las empresas privadas de competencia federal y los organismos descentralizados del Gobierno Federal cuyo régimen laboral se rige por el apartado A del artículo 123 constitucional y los trabajadores a su servicio, cuentan con una instancia para resolver sus diferencias laborales.</t>
  </si>
  <si>
    <t>Las y los trabajadores que solicitan protección jurídica laboral, reciben servicios gratuitos de procuración de justicia laboral hasta su conclusión en un ambiente de seguridad y certeza jurídica.</t>
  </si>
  <si>
    <t>Los trabajadores del país y sus familias reciben los productos de apoyo a la economía familiar y los servicios de capacitación, asesoría y orientación para la protección del salario en las etapas de negociación, pago y ejercicio del gasto familiar.</t>
  </si>
  <si>
    <t>Resolver las solicitudes de las Agrupaciones Sindicales de manera oportuna, debidamente fundadas y motivadas, en el menor tiempo posible.</t>
  </si>
  <si>
    <t>Personas beneficiarias atendidas por el Programa de Apoyo al Empleo acceden a un empleo u ocupación productiva.</t>
  </si>
  <si>
    <t>La información de los núcleos agrarios se actualiza a través del Sistema Integral de Modernización Registral y Catastral.</t>
  </si>
  <si>
    <t>Políticas de desarrollo urbano conducen a un desarollo social, incluyente sustentable y ordenado</t>
  </si>
  <si>
    <t>Las zonas urbanas donde se concentra la pobreza mejoran sus condiciones fisicas y sociales</t>
  </si>
  <si>
    <t>Hogares mexicanos en situación de pobreza con ingreso por debajo de la línea de bienestar y con carencia por calidad y espacios de la vivienda mejoran sus condiciones habitacionales.</t>
  </si>
  <si>
    <t>Hogares mexicanos en situación de pobreza con ingresos por debajo de la línea de bienestar mínimo y con carencia de calidad y espacios en la vivienda que habitan en localidades rurales de alta y muy alta marginación de hasta 5,000 habitantes mejoran sus condiciones habitacionales</t>
  </si>
  <si>
    <t>Espacios públicos con deterioro, abandono o inseguridad en ciudades, son rescatados para el uso y disfrute de la comunidad y, con ello, propiciar la sana convivencia, participación comunitaria e integracion vecinal como atributos de la cohesión social.</t>
  </si>
  <si>
    <t>Municipios susceptibles al efecto destructivo de fenómenos naturales, reducen el impacto derivado de la ocurrencia de desastres.</t>
  </si>
  <si>
    <t>Sistema nacional de los Registros Públicos de la Propiedad y de Catastros integrado.</t>
  </si>
  <si>
    <t>Los gobiernos locales fortalecen su instrumentos normativo-administrativos en materia de desarrollo habitacional, ordenación urbana y territorial</t>
  </si>
  <si>
    <t>La población es abastecida con alternativas de agua desinfectada y fuentes de abastecimiento monitoreadas, libres de riesgos sanitarios.</t>
  </si>
  <si>
    <t>La sociedad mexicana recibe servicios de educación, capacitación y comunicación educativa para la sustentabilidad para impulsar su participación en acciones para el cuidado del medio ambiente.</t>
  </si>
  <si>
    <t>La industria petroquimica de la zona es abastesida en la demanda de agua en bloque</t>
  </si>
  <si>
    <t>Los tomadores de decisiones y actores relevantes disponen de información, conocimiento, recomendaciones y tecnologías para la sustentabilidad ambiental, el crecimiento verde incluyente y el desarrollo de bajo carbono.</t>
  </si>
  <si>
    <t>La superficie forestal es protegida a través de programas y acciones integrales para hacer frente a los factores que deterioran la cobertura vegetal</t>
  </si>
  <si>
    <t>La política y la gestión ambiental se formulan e integran para promover el ordenamiento ecológico del territorio, el aprovechamiento sustentable de los recursos naturales, el manejo responsable de sustancias químicas, la calidad en los procesos, trámites y servicios ambientales, con una visión incluyente mediante la cual la sociedad participa informada y activamente..</t>
  </si>
  <si>
    <t>La procuración de justicia y la protección de los derechos ambientales se realizan atendiendo las denuncias ciudadanas, la resolución de los procedimientos jurídicos e implantando esquemas de autorregulación.</t>
  </si>
  <si>
    <t>Las Areas Naturales Protegidas son atendidas.</t>
  </si>
  <si>
    <t>Agilizar las inscripciones mediante el Sistema Electrónico SIAA.</t>
  </si>
  <si>
    <t>Las zonas federales de cauces y cuerpos de agua prioritarios cuentan con los estudios y planos de delimitación, con lo cual se tienen las bases técnicas para la adecuada administración de las zonas federales, evitando con ello su invasión por asentamiento humanos o construcciones no autorizadas que puedan altera el régimen hidráulico y exponer al peligro a las personas y sus propiedades.</t>
  </si>
  <si>
    <t>Los usuarios de aguas nacionales y sus bienes públicos inherentes cuentan con el trámite electrónico y utilizan los servicios de los Bancos del Agua.</t>
  </si>
  <si>
    <t>Se define el programa de proyectos hidroagrícolas para dictaminación.</t>
  </si>
  <si>
    <t>Hectáreas y usuarios beneficiados con el mantenimiento, incorporación de áreas nuevas y riego suplementario en las áreas de temporal.</t>
  </si>
  <si>
    <t>Se logra el rescate y recuperación de áreas degradadas en el Proyecto Lago de Texoco</t>
  </si>
  <si>
    <t>Superficie conservada y agua entregada de acuerdo al volumen autorizado en Distritos de Riego.</t>
  </si>
  <si>
    <t>El Programa Nacional Hídrico 2013 - 2018 responde con alternativas de desarrollo hidráulico para lograr que el agua sea un promotor del desarrollo sustentable, que integre mejoras en su gestión e involucre la participación de usuarios y sociedad</t>
  </si>
  <si>
    <t>Población que cuenta con sistema formal de abastecimiento y con sostenimiento de agua desinfectada</t>
  </si>
  <si>
    <t>La superficie forestal y preferentemente forestal es incorporada a esquemas de desarrollo forestal sustentable (procesos de restauración, conservación y aprovechamiento sustentable)</t>
  </si>
  <si>
    <t>Se aportar recursos para realizar obras necesarias para el abastecimiento Agua Potable y Saneamiento en la Zona conurbada del Valle de México, para mejorar la calidad de los servicios</t>
  </si>
  <si>
    <t>La infraestructura de saneamiento es apoyada mediante recursos presupuestarios para acciones de saneamiento.</t>
  </si>
  <si>
    <t>La población de los municipios beneficiados usa responsablemente el agua.</t>
  </si>
  <si>
    <t>Los apoyos financieros se otorgan a las organizaciones de Usuarios por parte del "Fondo de Garantías para el Uso Eficiente del Agua" (FONAGUA)</t>
  </si>
  <si>
    <t>Las especies silvestres son manejadas para su conservación.</t>
  </si>
  <si>
    <t>Las instituciones públicas y organizaciones de la sociedad civil relacionadas con temas ambientales, desarrollan instrumentos de política para ordenamiento ecológico, mares y costas o desarrollo institucional.</t>
  </si>
  <si>
    <t>Diferentes sectores y organizaciones de la sociedad ejecutan proyectos que aportan a la mitigación o adaptación a los efectos del cambio climático</t>
  </si>
  <si>
    <t>Las localidades de las Regiones Prioritarias (Áreas Naturales Protegidas, zonas de influencia y otras modalidades de conservación) contribuyen a la protección de sus ecosistemas y su biodiversidad a través comités de vigilancia comunitaria.</t>
  </si>
  <si>
    <t>60 especies en riesgo y sus hábitats se conservan a través de la implementación del PROCER y sus respectivos PACE.</t>
  </si>
  <si>
    <t>Superficie del Distrito de Riego 026 beneficiada con apoyos económicos por las aguas tratadas no retornadas a la Presa Marte R. Gómez</t>
  </si>
  <si>
    <t>Las ANP cuentan con Programas de Manejo formulados o modificados con la participación de las instituciones de educación superior y/o de investigación, organizaciones de la sociedad civil y personas fisicas.</t>
  </si>
  <si>
    <t>La superficie forestal y preferentemente forestal es incorporada a modelos integrales de manejo del territorio y fortalecimiento del desarrollo de capacidades para gobernanza local.</t>
  </si>
  <si>
    <t>Población de localidades urbanas cuenta con mejores servicios de agua potable y alcantarillado</t>
  </si>
  <si>
    <t>Los denunciantes en materia de delitos federales son beneficiados con las averiguaciones previas consignadas.</t>
  </si>
  <si>
    <t>Los denunciantes en materia de delincuencia organizada son beneficiados con las averiguaciones previas consignadas.</t>
  </si>
  <si>
    <t>Los denunciantes en materia de delitos federales especializados son beneficiados con las averiguaciones previas consignadas.</t>
  </si>
  <si>
    <t>Los denunciantes en materia de delitos electorales son beneficiados con las averiguaciones previas despachadas por consignación.</t>
  </si>
  <si>
    <t>Los servidores públicos de la Procuraduría General de la República son sujetos a evaluación técnico-jurídica, supervisión, inspección, fiscalización y control, así como de investigación para la determinación de conductas irregulares que puedan ser sujetas a responsabilidad administrativa.</t>
  </si>
  <si>
    <t>La producción es comercializada.</t>
  </si>
  <si>
    <t>Los usuarios del Sistema Eléctrico Nacional, a través del correcto despacho y control de energía, reciben un servicio de energía eléctrica con niveles de calidad y eficiencia</t>
  </si>
  <si>
    <t>Los diferentes sectores de la sociedad mejoran su comportamiento respecto al uso de la energía.</t>
  </si>
  <si>
    <t>Las instalaciones, vehículos y/o equipo de los permisionarios de transporte, almacenamiento y distribucion de gas luciado de petróleo cumplen con la normatividad.</t>
  </si>
  <si>
    <t>Que las Instalaciones Eléctricas para utilización de energía eléctrica que hayan sido visitadas por la Secretaría de Energía cuenten con suministro de energía eléctrica sólo si cumplen con la NOM-001-SEDE-2005 o la que la sustituya, así como que las obras e instalaciones de generación y transmisión cumplan con las especificaciones, proyecto, programa, presupuesto aprobadas además de los criterios de operación aplicables.</t>
  </si>
  <si>
    <t>El sector hidrocarburos se regula y supervisa con base en la normatividad vigente para lograr una operación segura y eficiente.</t>
  </si>
  <si>
    <t>Fortalecer la vida democrática y el desarrollo social a través de la incorporación de más organizaciones de la sociedad civil formales, capacitadas, informadas y en posibilidad de ejercer sus derechos, así como de acceder a apoyos y estímulos públicos, rendir cuentas de su utilización y transparentar su actuar.</t>
  </si>
  <si>
    <t>Las diversas áreas de la Secretaría de Desarrollo Social ejecutan sus funciones y procesos sustantivos de manera eficaz, los cuales están basados en evidencia sólida, en favor de la Política de Desarrollo Social</t>
  </si>
  <si>
    <t>Apoyar a los hogares beneficiarios mediante el acceso al consumo de leche fortificada de calidad a bajo precio.</t>
  </si>
  <si>
    <t>Localidades rurales de alta y muy alta marginación, son abastecidas de productos básicos y complementarios económicos y de calidad en forma eficaz y oportuna.</t>
  </si>
  <si>
    <t>Personas en lo individual o integradas en grupos sociales u organizaciones de productores y productoras, cuyos ingresos se encuentran por debajo de la línea de bienestar, desarrollan capacidades técnicas y productivas para generar proyectos productivos sostenibles.</t>
  </si>
  <si>
    <t>Artesanos cuyo ingreso es inferior a la línea de bienestar, mejoran sus condiciones técnicas y financieras para la producción.</t>
  </si>
  <si>
    <t>Las localidades seleccionadas son atendidas con proyectos de inversión de los migrantes y con la concurrencia de recursos de la Federación, Estados y Municipios</t>
  </si>
  <si>
    <t>La población jornalera agrícola reduce sus condiciones de precariedad mediante acciones que facilitan su acceso a servicios de alimentación, educación, información y promoción del ejercicio de los derechos humanos y servicios básicos.</t>
  </si>
  <si>
    <t>Los Actores Sociales se han fortalecido a través del apoyo a los proyectos de coinversión social</t>
  </si>
  <si>
    <t>Hombres y mujeres de 16 años de edad o más reciben temporalmente apoyos económicos directos para afrontar los efectos negativos generados por emergencias o situaciones económicas que provocan disminuciones de sus ingresos, como contraprestación por su participación en proyectos de beneficio familiar o comunitario</t>
  </si>
  <si>
    <t>Las familias en pobreza beneficiarias de Oportunidades amplían sus capacidades de alimentación, salud y educación.</t>
  </si>
  <si>
    <t>Las familias beneficiarias mejoran su bienestar económico y su alimentación a través de la compensación en su ingreso que reciben a través del programa.</t>
  </si>
  <si>
    <t>Las Instancias de Mujeres en las Entidades Federativas se fortalecen para prevenir y atender la violencia contra las mujeres, a través de una articulación de las diversas acciones gubernamentales y sociales y de promover la armonización legislativa.</t>
  </si>
  <si>
    <t>Las madres que trabajan, buscan empleo o estudian y padres solos con hijos o niños bajo su cuidado con ingreso per cápita por debajo de la línea de bienestar y que no tienen acceso al servicio de cuidado infantil , cuentan con mayor tiempo disponible para trabajar, estudiar o buscar trabajo gracias al uso de los servicios de cuidado infantil que contribuyen al desarrollo de las(os) niñas(os).</t>
  </si>
  <si>
    <t>Los Adultos Mayores de 65 años y más, que no perciben ingreso por concepto de pago de pensión contributiva, incrementan su ingreso y aminoran el deterioro de su salud física y mental a través de acciones de participación y protección social.</t>
  </si>
  <si>
    <t>Las localidades ubicadas en municipios de muy alta y alta marginación o rezago social muy alto o alto y las localidades con muy alta y alta marginación en municipios de media marginación cuentan con acceso a servicios básicos, calidad en la vivienda e infraestructura social comunitaria.</t>
  </si>
  <si>
    <t>Madres jefas de hogar de 12 a 68 años de edad que presentan carencia por acceso a la seguridad social (de acuerdo a la medición multidimensional de la pobreza) cuentan con un esquema de aseguramiento alterno, de modo que en caso de que fallezcan se incentive el ingreso y/o permanencia escolar de sus hijas e hijos de hasta 23 años de edad</t>
  </si>
  <si>
    <t>Localidades con vocación turística son apoyadas con proyectos de obra pública y de estratégia sectorial.</t>
  </si>
  <si>
    <t>Los productos turísticos de naturaleza, culturales, de segmentos especializados, gastronomicos, de reuniones, para todos, de salud y nautico ofertados en el país para los turistas nacionales e internacionales son diversificados y consolidados.</t>
  </si>
  <si>
    <t>Los nuevos* proyectos de infraestructura turística y urbana del FONATUR son desarrollados de forma planeada.</t>
  </si>
  <si>
    <t>Los otros* proyectos de infraestructura turística y urbana del FONATUR se desarrollan de forma planeada.</t>
  </si>
  <si>
    <t>Las instalaciones y equipamiento de los centros de FONATUR funcionan bajo condiciones seguras y óptimas.</t>
  </si>
  <si>
    <t>Las localidades con vocación turística fortalecen su actividad con los proyectos turísticos de obra pública</t>
  </si>
  <si>
    <t>Resultados</t>
  </si>
  <si>
    <t>Las instituciones públicas atienden las observaciones derivadas de las auditorías practicadas.</t>
  </si>
  <si>
    <t>Las Instituciones de la APF implementan la política de modernización de estructuras y profesionalización de RH.</t>
  </si>
  <si>
    <t>Las instituciones de la APF mejoran su gestión para la adecuada aplicación de los recursos públicos.</t>
  </si>
  <si>
    <t>Los Servidores Públicos y los particulares son sujetos de procedimientos de combate a la corrupción y de revisión de la legalidad eficaces.</t>
  </si>
  <si>
    <t>El patrimonio inmobiliario Federal cuenta con su información técnica y jurídica vinculada.</t>
  </si>
  <si>
    <t>Las Instituciones de la APF aplican políticas en materia de transparencia, rendición de cuentas, participación ciudadana, ética e integridad en el combate a la corrupción, así como la cultura de la legalidad.</t>
  </si>
  <si>
    <t>Los niños y niñas tienen acceso a los servicios de educación básica y completan sus estudios</t>
  </si>
  <si>
    <t>Contar con recursos federales transferidos para el fortalecimiento de las finanzas públicas de los municipios y demarcaciones territoriales del Distrito Federal.</t>
  </si>
  <si>
    <t>Los alumnos de educación básica media superior y superior cuentan con espacios educativos adecuados y suficientes.</t>
  </si>
  <si>
    <t>La población de 15 años y más con rezago educativo y los jóvenes en edad de cursar bachillerato tienen acceso a la educación para adultos y a los servicios de educación tecnológica.</t>
  </si>
  <si>
    <t>Contar con recursos federales transferidos para el fortalecimiento de las finanzas públicas estatales.</t>
  </si>
  <si>
    <t>Informar a los poderes de la Unión y a la sociedad en general de los resultados alcanzados por la Comisión Nacional de los Derechos Humanos</t>
  </si>
  <si>
    <t>Las víctimas de presuntas violaciones a los derechos humanos reciben servicios de atención en oficinas centrales</t>
  </si>
  <si>
    <t>Las víctimas de presuntas violaciones a los derechos humanos reciben servicios de atención en oficinas foráneas</t>
  </si>
  <si>
    <t>Las víctimas de presuntas violaciones a derechos humanos reciben atención a sus escritos</t>
  </si>
  <si>
    <t>Los recurrentes reciben la atención necesaria</t>
  </si>
  <si>
    <t>Las víctimas del delito reciben atención adecuada</t>
  </si>
  <si>
    <t>Los quejosos reciben atención sobre casos de víctimas de desaparición forzada o involuntaria de personas, extraviadas o ausentes así como víctimas del delito de secuestro</t>
  </si>
  <si>
    <t>Las personas que se encuentran en lugares de detención reciben un trato digno</t>
  </si>
  <si>
    <t>Los derechos fundamentales de las personas recluidas con derecho a obtener la libertad anticipada y el traslado penitenciario del fuero federal reciben beneficios de acuerdo a la ley y a los mexicanos sentenciados a pena de muerte en el extranjero son respetados</t>
  </si>
  <si>
    <t>La población reclusa de extracción indígena recibe asesoría, conoce sus Derechos Humanos para su debida defensa y recibe apoyo de gestión</t>
  </si>
  <si>
    <t>La niñez, los integrantes de la familia, los adolescentes, los jovenes y las personas adultas mayores, conocen y hacen respetar sus derechos humanos</t>
  </si>
  <si>
    <t>Las personas con VIH o sida conocen y ejercen sus derechos humanos y éstos les son respetados por la sociedad en general y en particular por los servidores públicos que las atienden</t>
  </si>
  <si>
    <t>La observancia de la Política Nacional en materia de igualdad entre mujeres y hombres es realizada</t>
  </si>
  <si>
    <t>Las posibles víctimas de trata de personas, los periodistas y defensores civiles conocen sus derechos y reciben atención</t>
  </si>
  <si>
    <t>El marco jurídico nacional es armonizado con los estándares internacionales en materia de derechos humanos.</t>
  </si>
  <si>
    <t>La población en el territorio nacional obtiene información sobre los programas de protección, defensa, observancia y promoción de la Comisión Nacional de los Derechos Humanos a través de los medios de comunicación</t>
  </si>
  <si>
    <t>Las personas interesadas en la cultura de los Derechos Humanos tienen acceso a las tareas de estudio, enseñanza y difusión de los mismos.</t>
  </si>
  <si>
    <t>La población indígena conoce y ejerce sus derechos humanos</t>
  </si>
  <si>
    <t>Los Centros Penitenciarios con alta población y con mayor problemática son supervisados y evaluados</t>
  </si>
  <si>
    <t>Lapoblación en nuestro país conoce la incidencia de presuntas violaciones a los derechos huanos</t>
  </si>
  <si>
    <t>Los quejosos, autoridades y Organismos Locales de Derechos Humanos son informados del procedimiento de los escritos de queja</t>
  </si>
  <si>
    <t>La Unidades Responsables de la Comisión Nacional de los Derechos Humanos cuentan con una planeación, evaluación y análisis que permite la correcta toma de decisiones y el alcance de los objetivos esperados</t>
  </si>
  <si>
    <t>Las Unidades Responsables y las Instituciones reciben soluciones informáticas en refuerzo de su objetivo institucional</t>
  </si>
  <si>
    <t>Los Derechos Humanos de la sociedad se observan y salvaguardan a nivel constitucional y legal, y las Unidades Responsables de la Comisión Nacional de los Derechos Humanos reciben servicios de apoyo jurídico.</t>
  </si>
  <si>
    <t>Sistemas Locales y Regionales de Ciencia, Tecnología e Innovación se fortalecen con apoyos y financiamiento para actividades vinculadas al desarrollo de las acciones científicas, tecnológicas y de innovación de alto impacto.</t>
  </si>
  <si>
    <t>Las instituciones de investigación e investigadores se articulan incrementando las capacidades científicas, tecnológicas y de Innovación del país. Se entiende por Instituciones de Investigación a: Las Instituciones de Educación Superior (IES), Centros Públicos de Investigación -CONACYT y Centros de investigación.</t>
  </si>
  <si>
    <t>Los programas presupuestarios del CONACYT contribuyen a la inversión en investigación científica y desarrollo experimental (IDE)</t>
  </si>
  <si>
    <t>Los estudiantes egresados de licenciatura y posgrado son apoyados economicamente para su formación de alto nivel y de calidad en México y en el extranjero, en áreas y sectores estratégicos prioritarios del Programa de Becas del CONACYT.</t>
  </si>
  <si>
    <t>Las instituciones de investigación y empresas cuentan con la infraestructura para realizar actividades de investigación científica, desarrollo tecnológico e innovación.</t>
  </si>
  <si>
    <t>Los Doctores consolidan su formación de alto nivel a través de un posdoctorado Nota 1: Se entiende por Doctores a las personas con estudios de Doctorado Nota 2: Se entiende por Alto Nivel la formación de posgrado que incluye la finalización de un posdoctorado.</t>
  </si>
  <si>
    <t>Las Universidades e instituciones de educación superior, públicos y privados, centros de investigación, laboratorios, empresas públicas y privadas y demás personas físicas y morales inscritas en el RENIECYT son apoyadas economicamente para incrementar el conocimiento científico y las capacidades de desarrollo tecnológico e innovación del país.</t>
  </si>
  <si>
    <t>La población derechohabiente del IMSS recibe atención preventiva integrada</t>
  </si>
  <si>
    <t>La población derechohabiente del Instituto Mexicano del Seguro Social es atendida en las Unidades Médicas de Primero, Segundo Nivel y de Alta Especialidad.</t>
  </si>
  <si>
    <t>Los Trabajadores asegurados al IMSS reciben los servicios intitucionales de prevención y atención de los riesgos de trabajo, determinación del estado de Invalidez y reincorporación laboral</t>
  </si>
  <si>
    <t>Los trabajadores con derecho cuentan con el servicio de guardería.</t>
  </si>
  <si>
    <t>Los derechohabientes y público en general han recibido los beneficios de los servicios otorgados de las prestaciones sociales.</t>
  </si>
  <si>
    <t>La población económicamente activa del decíl 5 al 7 se beneficia a través del ahorro por las cuotas y precios accesibles en el Sistema Nacional de Tiendas IMSS-SNTSS, Centros Vacacionales y Velatorios.</t>
  </si>
  <si>
    <t>Pensionados que cobran bajo el esquema de acreditamiento en cuenta bancaria disponen de su pensión desde el día primero de cada mes</t>
  </si>
  <si>
    <t>La población objetivo cuenta con la infraestructura autorizada.</t>
  </si>
  <si>
    <t>La población que hace uso de los servicios médicos del ISSSTE se le realizan pruebas para detectar enfermedades transmisibles y crónico degenerativas en forma oportuna</t>
  </si>
  <si>
    <t>La población derechohabiente del Instituto se capacita para la prevención de las enfermedades y la mejora de las condiciones de su salud.</t>
  </si>
  <si>
    <t>La embarazada derechohabiente y su producto mejoran su estado de salud a través de un control prenatal adecuado.</t>
  </si>
  <si>
    <t>Menores de 5 años de edad derechohabientes del Instituto mejoran su estado de salud a través de la vigilancia del crecimiento y desarrollo.</t>
  </si>
  <si>
    <t>La población derechohabiente del Instituto se controla y monitorea su salud bucal en unidades médicas de primer nivel.</t>
  </si>
  <si>
    <t>Población general con un problema médico - quirúrgico agudo que pone en peligro la vida, un órgano o una función, tiene acceso a atención médica de urgencias.</t>
  </si>
  <si>
    <t>Derechohabientes con secuelas de enfermedades o accidentes que reciben sesiones de rehabilitación, recuperan las capacidades perdidas.</t>
  </si>
  <si>
    <t>El Instituto de Seguridad y Servicios Sociales de los Trabajadores del Estado otorga servicios culturales a los derechohabientes.</t>
  </si>
  <si>
    <t>Derechohabientes reciben servicios turísticos con ahorros mínimos del 30% sobre el precio promedio de otros balnearios de características similares.</t>
  </si>
  <si>
    <t>Los derechohabientes son capacitados para su desarrollo profesional y personal.</t>
  </si>
  <si>
    <t>Impulsar que las Delegaciones Estatales realicen líneas de acción del Plan de Cultura Institucional con perspectiva de género (PCI).</t>
  </si>
  <si>
    <t>La derechohabiencia del ISSSTE recibe las acciones del Programa Institucional de Psicoeducación para la Atención Integral de la Discapacidad Psicosocial.</t>
  </si>
  <si>
    <t>Se realizan actividades encaminadas a la preservación, guarda, custodia y mantenimiento de la memoria doumental de la nación, para facilitar el acceso a los usuarios.|</t>
  </si>
  <si>
    <t>Las actividades públicas del Ejecutivo Federal están a disposición de los medios masivos de comunicación.|</t>
  </si>
  <si>
    <t>Solicitantes de la condición de refugiado, refugiados, beneficiarios de la protección complementaria, perciben que se les ha brindado una atención aceptable.|</t>
  </si>
  <si>
    <t>Los usuarios del Instituto Nacional de Migración están satisfechos con los servicios migratorios.|</t>
  </si>
  <si>
    <t>Los trabajadores al servicio del Estado reciben justicia en la solución de sus conflictos laborales.|</t>
  </si>
  <si>
    <t>La población consulta su Clave Única de Registro de Población|</t>
  </si>
  <si>
    <t>La Red de Retransmisoras de Televisión Pública Nacional del OPMA, presta servicios de medios públicos de radiodifusión asegurando el acceso al mayor número de personas en el territorio nacional a contenidos educativos, culturales, cívicos y de beneficio social.|</t>
  </si>
  <si>
    <t>Mujeres con derecho a una vida libre de violencia y respeto a sus derechos humanos|</t>
  </si>
  <si>
    <t>La participación de la Gendarmería Nacional disminuye la incidencia delictiva de los delitos de alto impacto en las instalaciones, eventos, comunidades, regiones, zonas y rutas en las que se encuentren desplegados sus Integrantes|</t>
  </si>
  <si>
    <t>Las instituciones públicas federales, así como personas físicas y morales cuentan con servicios de protección, custodia, vigilancia y seguridad|</t>
  </si>
  <si>
    <t>La participación de la Policía Federal disminuye la incidencia delictiva de los delitos de alto impacto.|</t>
  </si>
  <si>
    <t>Contribuir al proceso estructurado de reinserción social que parte del tratamiento técnico progresivo individualizado, derivado de los estudios clínico criminológicos y las evaluaciones periódicas de los internos, que dé consistencia a las rutinas de tratamiento y favorezca la evolución del interno.|</t>
  </si>
  <si>
    <t>Los prestadores de servicios de seguridad privada que operan en dos o más entidades federativas, se regulan bajo procesos actualizados, modernos y profesionales por parte de la Dirección General de Seguridad Privada|</t>
  </si>
  <si>
    <t>Población expuesta a un fenómeno perturbador atendida con una adecuada gestión integral del riesgo|</t>
  </si>
  <si>
    <t>Conflictos de impacto regional o estatal distendidos por las diferentes areas de la Subsecretaria de Gobierno|</t>
  </si>
  <si>
    <t>La población mexicana participa en las ceremonias cívicas solemnes de promoción de la identidad nacional.|</t>
  </si>
  <si>
    <t>Recomendaciones emitidas por la Comisión Nacional de los Derechos Humanos (CNDH) atendidas por la Unidad para la Defensa de los Derechos Humanos|</t>
  </si>
  <si>
    <t>Las campañas de comunicación social de las dependencias y entidades de la Administración Pública Federal, son evaluadas y autorizadas con oportunidad para su difusión en medios de comunicación, con el propósito de mantener informada a la población de todo el país sobre logros y acciones de gobierno que se llevan a cabo.|</t>
  </si>
  <si>
    <t>Los grupos interinstitucionales incorporan criterios sociodemográficos promovidos por la SG-CONAPO en reuniones de trabajo.|</t>
  </si>
  <si>
    <t>Certeza jurídica en defensa de la legalidad derivada de la necesidad de las unidades administrativas, órganos administrativos desconcentrados y el sector coordinado por la secretaría de gobernación, que solicitan la asesoría jurídico-normativa|</t>
  </si>
  <si>
    <t>Las entidades federativas cuentan con la base técnica legislativa para la Implementación del Sistema de Justicia Penal|</t>
  </si>
  <si>
    <t>La ciudadanía percibe un incremento en los niveles de seguridad pública con la aplicación de controles de confianza a los cuerpos policiales de los tres órdenes de gobierno|</t>
  </si>
  <si>
    <t>Promover la participación de las Dependencias, instituciones y organizaciones de la sociedad civil en la difusión de campañas en materia de trata de personas.|</t>
  </si>
  <si>
    <t>Iniciativas legislativas de interés para el Ejecutivo Federal, que coadyuvan al cumplimiento de la Misión Institucional de las Dependencias y Entidades del Gobierno de la República, por lo que el Congreso de la Unión aprueba reformas legislativas relevantes para la sociedad en su conjunto.|</t>
  </si>
  <si>
    <t>Las personas defensoras de derechos humanos y periodistas son protegidos en situación de riesgo por el ejercicio de su actividad.|</t>
  </si>
  <si>
    <t>Las iglesias, agrupaciones y asociaciones religiosas, autoridades de los tres niveles de gobierno, obtienen capacitación para conocer sus derechos y obligaciones en materia religiosa|</t>
  </si>
  <si>
    <t>Los migrantes tienen acceso a derechos económicos y sociales.|</t>
  </si>
  <si>
    <t>Los pueblos y comunidades indígenas conocen y ejercen sus derechos y participan de manera más informada en los asuntos públicos que les atañen.|</t>
  </si>
  <si>
    <t>Políticas públicas articuladas, efectivas y coordinadas con los tres órdenes de gobierno propician la transformación de las instituciones de seguridad pública de la Nación en beneficio de sus habitantes|</t>
  </si>
  <si>
    <t>La población de las Entidades Federativas reciben la información respecto a la materia de derechos humanos que aseguran el respeto, protección, promoción y garantía de éstos, al mismo tiempo fomentan la colaboración con las dependencias y entidades de la administración Pública|</t>
  </si>
  <si>
    <t>Las políticas para la prevención social de las violencias y la delincuencia son implementadas mediante la coordinación de los tres órdenes de gobierno y la sociedad civil|</t>
  </si>
  <si>
    <t>La ciudadanía tiene arraigada la cultura de la no discriminación|</t>
  </si>
  <si>
    <t>Los usuarios en los tres niveles de gobierno disponen y utilizan las herramientas de Plataforma México para la generación, intercambio y explotación de la información en la prevención y combate al delito.|</t>
  </si>
  <si>
    <t>Mantener la medición del número total de internos del fuero federal recluidos en los Estados, Municipios y el Distrito Federal, para efecto del cálculo de cuota alimentaria por concepto de socorro de ley.|</t>
  </si>
  <si>
    <t>Que las Entidades Federativas reciban apoyo por parte de la Secretaría de Gobernación para la modernización tecnológica de los Registros Civiles|</t>
  </si>
  <si>
    <t>Incrementar los niveles de seguridad y confiabilidad que demanda la ciudadanía, mediante la aplicación de evaluaciones de control de confianza conforme a lo establecido en las reglas tercera inciso c y décima primera de las Reglas de operación para el otorgamiento del Subsidio.|</t>
  </si>
  <si>
    <t>Fortalecer a las instituciones de seguridad pública en materia de mando policial a través de la integración de elementos acreditables, confiables y capacitados|</t>
  </si>
  <si>
    <t>Las Entidades Federativas reciban los recursos de los subsidios, con la finalidad de continuar la Reforma del Sistema de Justicia Penal.|</t>
  </si>
  <si>
    <t>Las entidades federativas, los municipios y las delegaciones del Distrito Federal, implementan programas locales para la prevención social de la violencia y la delincuencia con participación ciudadana.|</t>
  </si>
  <si>
    <t>Proporcionar información de los programas y servicios que el gobierno de México, a través del Instituto de los Mexicanos en el Exterior, desarrolla para que la población mexicana se integre más fácilmente en las sociedades en que reside y se desenvuelve.|</t>
  </si>
  <si>
    <t>Personas de nacionalidad mexicana, resuelven su problemática de asistencia y protección consular.|</t>
  </si>
  <si>
    <t>Los mexicanos y extranjeros reciben servicios de calidad por parte de las delegaciones y representaciones de México en el exterior|</t>
  </si>
  <si>
    <t>Las entidades del Gobierno Federal y nacionales mexicanos asesorados debidamente para su defensa en litigios internacionales.|</t>
  </si>
  <si>
    <t>Los mecanismos para el cumplimiento de los tratados internacionales en materia de límites y aguas en la frontera norte y sur del país están coordinados con las autoridades mexicanas competentes|</t>
  </si>
  <si>
    <t>Los miembros del Servicio Exterior Mexicano, de la Secretaría de Relaciones Exteriores, personal de las representaciones en el exterior y de otras dependencias, cuentan con una oferta de capacitación en materia de diplomacia, política exterior y promoción económica, turística y cultural.|</t>
  </si>
  <si>
    <t>La Secretaría de Relaciones Exteriores cuenta con un inmueble para sus operaciones.|</t>
  </si>
  <si>
    <t>El Estado mexicano coordina las acciones de Cooperación Internacional para el Desarrollo y colabora en la promoción económica, turística y cultural del país.|</t>
  </si>
  <si>
    <t>Estado mexicano fortalecido mediante el diálogo en materia política, económica y de cooperación con actores y organismos internacionales.|</t>
  </si>
  <si>
    <t>La política exterior de México está fortalecida en materia de derechos humanos y democracia.|</t>
  </si>
  <si>
    <t>Interlocución política de México y cooperación promovida y fortalecida a través de iniciativas que potencian su política exterior.|</t>
  </si>
  <si>
    <t>Las iniciativas y posiciones en el ámbito multilateral están en congruencia con los intereses nacionales.|</t>
  </si>
  <si>
    <t>Fortalecer la política exterior de México en materia de derechos humanos y democracia|</t>
  </si>
  <si>
    <t>Participar y contribuir a la mejora de la eficiencia y transparencia de los asuntos administrativos y presupuestales de los organismos internacionales|</t>
  </si>
  <si>
    <t>Las Dependencias y Entidades de la Administracion Pública Federal reciben los impresos solicitados de conformidad con las características técnicas que requieren|</t>
  </si>
  <si>
    <t>La Asistencia Pública cuenta con recursos que aporta la Loteria Nacional de acuerdo con la Ley orgánica de la Entidad.|</t>
  </si>
  <si>
    <t>El Gobierno Federal administra con calidad, eficiencia, eficacia y transparencia los fondos y valores de su propiedad y/o custodia en cuentas de la Tesorería|</t>
  </si>
  <si>
    <t>Medios de comunicación informados del acontecer nacional e internacional|</t>
  </si>
  <si>
    <t>La sociedad cuenta con oferta de acceso al acervo cultural a cargo de la Secretaría de Hacienda y Crédito Público.|</t>
  </si>
  <si>
    <t>Los usuarios de servicios financieros establecen relaciones equitativas entre el usuario de servicios y productos financieros y las Instituciones Financieras.|</t>
  </si>
  <si>
    <t>Los estados y municipios reciben productos financieros y servicios por Banobras|</t>
  </si>
  <si>
    <t>Los usuarios de comercio exterior cumplieron con sus obligaciones fiscales|</t>
  </si>
  <si>
    <t>Los contribuyentes cuentan con herramientas que facilitan el cumplimiento de sus obligaciones fiscales|</t>
  </si>
  <si>
    <t>Los contribuyentes tienen garantizado el acceso a la justicia en materia fiscal en el orden federal.|</t>
  </si>
  <si>
    <t>Las dependencias y entidades de la Administración Pública tienen acceso a los servicios de administración y destino de Bienes y Empresas.|</t>
  </si>
  <si>
    <t>Las víctimas reciben servicios integrales para el ejercicio efectivo y protección de sus derechos.|</t>
  </si>
  <si>
    <t>Víctimas directas o indirectas de los delitos de privación ilegal de la libertad y secuestro, así como, familiares de personas desaparecidas o no localizadas que reciben una atención integral de calidad en lo médico, psicológico, jurídico y asistencia social.|</t>
  </si>
  <si>
    <t>Los productores e intermediarios financieros rurales cuentan con apoyos que garanticen la liquidez oportuna para acceder u operar un crédito.|</t>
  </si>
  <si>
    <t>Constitución de nuevos sujetos de crédito.|</t>
  </si>
  <si>
    <t>Los intermediarios financieros no bancarios tienen acceso a productos y servicios de BANSEFI para fortalecer su oferta de productos y servicios financieros a sus socios o clientes.|</t>
  </si>
  <si>
    <t>Empresa exportadoras, importadoras en la cadena de comercio exterior mexicano y/o las generadoras de divisas, reciben apoyo financiero|</t>
  </si>
  <si>
    <t>El sector rural se capitaliza con proyectos financiados para crear o consolidar empresas del sector rural o agroindustrial|</t>
  </si>
  <si>
    <t>Los productores, empresas y participantes de los sectores agropecuario, forestal, pesquero y rural se organizan, estructuran sus proyectos, fortalecen sus empresas, se articulan a los mercados y utilizan energías alternativas, para acceder al financiamiento formal, con apoyo de la red de intermediarios financieros que operan con los fideicomisos FIRA.|</t>
  </si>
  <si>
    <t>Los productores sujetos de reciben financiamiento para desarrollar sus capacidades productivas.|</t>
  </si>
  <si>
    <t>Los productores que operan crédito acceden a una disminución del costo financiero|</t>
  </si>
  <si>
    <t>Pueblos indígenas fortalecidos en sus culturas por la acción del Programa|</t>
  </si>
  <si>
    <t>Los Municipios cuentan con infraestrura bancaria de BANSEFI para acceder a los servicios y productos financieros formales.|</t>
  </si>
  <si>
    <t>Los intermediarios financieros son fondeados con recursos de SHF.|</t>
  </si>
  <si>
    <t>El Sistema Financiero se encuentra eficientemente regulado|</t>
  </si>
  <si>
    <t>El sistema financiero mexicano y la economía nacional se fortalecen con la detección y prevención de lavado de dinero y financiamiento al terrorismo, implementando y dando segumiento a los instrumentos de recepción y análisis de reportes de operaciones y avisos.|</t>
  </si>
  <si>
    <t>Los ahorros para el retiro de los trabajadores son protegidos|</t>
  </si>
  <si>
    <t>El sector asegurador y afianzador cuenta con un margen de sovencia adecuado|</t>
  </si>
  <si>
    <t>Las entidades supervisadas por la CNBV cumplen la normatividad vigente Entidades Supervisadas: sectores bancario, bursátil, sociedades de inversión, auxiliares del crédito, ahorro y crédito popular, uniones de crédito.|</t>
  </si>
  <si>
    <t>La Administración Pública Federal cuenta con una política de ingresos, incluyendo los precios, tarifas, productos y aprovechamientos, adecuada.|</t>
  </si>
  <si>
    <t>El gasto público es orientado a resultados.|</t>
  </si>
  <si>
    <t>Las finanzas y la deuda pública se mantienen estables para lograr un entorno macroeconómico favorable y un crecimiento sostenido.|</t>
  </si>
  <si>
    <t>El Erario Federal es asesorado jurídicamente y representado en los juicios y procedimientos en los que interviene la Procuraduría Fiscal de la Federación.|</t>
  </si>
  <si>
    <t>La APF incorporara la Perspectiva de Género en el diseño e implementación de programas y acciones para la igualdad entre mujeres y hombres para erradicar la violencia contra las mujeres.|</t>
  </si>
  <si>
    <t>Las entidades federativas y los municipios reciben mayores recursos económicos anualmente, mediante mayores fondos participables e incentivos por colaboración administrativa.|</t>
  </si>
  <si>
    <t>Políticas públicas culturalmente pertinentes para la población indígena instrumentadas|</t>
  </si>
  <si>
    <t>Incrementar la cobertura física con subsidio del PSA.|</t>
  </si>
  <si>
    <t>Las Instancias de las Mujeres en las Entidades Federativas y Municipios incluyen la perspectiva de género en el diseño de las políticas públicas.|</t>
  </si>
  <si>
    <t>Incrementar la cobertura fisica asegurada por los fondos de aseguramiento.|</t>
  </si>
  <si>
    <t>Los beneficiarios del Programa Presupuestal (Pp) permanecen en la escuela durante el ciclo escolar|</t>
  </si>
  <si>
    <t>Habitantes de localidades indígenas elegibles disminuyen su rezago en infraestructura.|</t>
  </si>
  <si>
    <t>Incrementar la superficie asegurada con subsidio a la prima de aseguramientos catastróficos (SPA) con recursos del Programa en áreas geográficas de estados y municipios que la SAGARPA determine como prioritarios.|</t>
  </si>
  <si>
    <t>Población integrante de grupos y sociedades que habita en localidades con 40% o más de población indígena, consolidan sus proyectos productivos.|</t>
  </si>
  <si>
    <t>Las personas físicas que ahorran a través del producto premiahorro reciben un incentivo que fomenta el ahorro a plazo|</t>
  </si>
  <si>
    <t>Población indígena fortalecida en el ejercicio de sus derechos|</t>
  </si>
  <si>
    <t>DISMINUIR SITUACIONES Y CONDICIONES DE DESIGUALDAD ENTRE MUJERES Y HOMBRES EN EL EJÉRCITO Y FUERZA AÉREA MEXICANOS|</t>
  </si>
  <si>
    <t>Estudiantes que concluyen la educación media superior en Ciencias Agropecuarias.|</t>
  </si>
  <si>
    <t>Estudiantes formados en educación superior en Ciencias Agropecuarias.|</t>
  </si>
  <si>
    <t>Productores del sector agrícola y pecuario cuentan con tecnologias|</t>
  </si>
  <si>
    <t>Profesionales posgraduados en ciencias agrícolas, pecuarias , forestales y acuícolas.|</t>
  </si>
  <si>
    <t>Productores y usuarios de los sectores forestal y agropecuario adoptan las tecnologías generadas|</t>
  </si>
  <si>
    <t>Productores y usuarios vinculados al sector agropecuario y pesquero cuentan con instrumentos para el manejo productivo y tecnologías validadas|</t>
  </si>
  <si>
    <t>Pesquerías con regulación atendidas mediante operativos de inspección y vigilancia.|</t>
  </si>
  <si>
    <t>Los proyectos productivos generan empleo a las mujeres emprendedoras en los núcleos agrarios.|</t>
  </si>
  <si>
    <t>Las mujeres y hombres con 18 años cumplidos o más que habitan en Núcleos Agrarios cuentan con empleo.|</t>
  </si>
  <si>
    <t>Impulsar en coordinación con los gobiernos locales, la inversión en proyectos productivos o estratégicos; agrícolas, pecuarios, de pesca y acuícolas.|</t>
  </si>
  <si>
    <t>Las unidades económicas rurales cuentan con inversión en el desarrollo de capital físico, humano y tecnológico, que incrementa su productividad.|</t>
  </si>
  <si>
    <t>La población en pobreza extrema que se ubica en zonas rurales marginadas y periurbanas producirán alimentos con un enfoque sustentable.|</t>
  </si>
  <si>
    <t>Unidades económicas agrícolas incrementan su producción y prácticas agrícolas sustentables|</t>
  </si>
  <si>
    <t>Productores pecuarios incrementan la producción de los principales alimentos para consumo humano|</t>
  </si>
  <si>
    <t>Unidades económicas pesqueras y acuícolas incrementan la producción pesquera y acuícola.|</t>
  </si>
  <si>
    <t>Productores agropecuarios y pesqueros comercializan su producción con certidumbre en los mercados (ordenamiento del mercado con transacciones comerciales certeras)|</t>
  </si>
  <si>
    <t>Estados, zonas o regiones agropecuarias, acuícolas y pesqueras donde se combaten plagas y enfermedades que afectan la agricultura, ganaderia, acuacultura y pesca conservan o mejoran el estatus sanitario, asi como unidades de producción agropecuaria, acuícola y pesquera aplican medidas y/o sistemas de recucción de riesgos de contaminación que favorecen la inocuidad de los alimentos|</t>
  </si>
  <si>
    <t>Productores agropecuarios y pesqueros aplican innovaciones tecnologicas desarrolladas a través de la investigación|</t>
  </si>
  <si>
    <t>Estados o regiones mejoran su estatus sanitario en el territorio nacional|</t>
  </si>
  <si>
    <t>Productores del Sector agropecuario, acuícola y pesquero cuentan con tecnologías y/o conocimientos generados para atender temas estratágicos demandados.|</t>
  </si>
  <si>
    <t>Productores Pecuarios organizados participan del desarrollo de innovaciones y tecnologías en el sector Productores Pecuarios organizados participan del desarrollo de innovaciones y tecnologías en el sector pecuario de las organizaciones, o bien, el beneficio directo de la población general del país derivado de contingencias agropecuarias.|</t>
  </si>
  <si>
    <t>Productores apicolas adquieren capacidades e instrumentos técnicos relativos al control de la abeja africana o la Varroasis a través de las buenas prácticas.|</t>
  </si>
  <si>
    <t>Comités sistemas producto son atendidos con acciones estratégicas tales como: desarrollo empresarial e integración comercial, fortalecimiento de intermediarios financieros, profesionalización, desarrollo de capacidades y habilidades, estudios y proyectos y promoción y difusión.|</t>
  </si>
  <si>
    <t>Difundir información agroalimenria y pesquera para que los productores agropecuarios, pesqueros, acuícolas y agentes económicos que participan en las cadenas agroalimentarias puedan tomar decisiones|</t>
  </si>
  <si>
    <t>Los actores de la agroindustria de la caña de azúcar cuentan con información veraz y oportuna para la toma de decisiones que garanticen el abasto nacional y den certidumbre al mercado.|</t>
  </si>
  <si>
    <t>la instrumentación de proyectos carreteros concesionados.|</t>
  </si>
  <si>
    <t>Estudiantes de las Escuelas Náuticas se forman como oficiales de la Marina Mercante en las Licenciaturas de Piloto Naval y Maquinista Naval.|</t>
  </si>
  <si>
    <t>Fomentar el desarrollo de puertos marítimos estratégicos de clase internacional mediante el desarrollo de caracterísitcas de puertos de clase mundial|</t>
  </si>
  <si>
    <t>El usuario del servicio a la navegación en el espacio aéreo opera en un espacio aéreo mexicano con seguridad, regularidad y confiabilidad.|</t>
  </si>
  <si>
    <t>Usuarios de la red ferroviaria asignada al FIT, cuentan con una infraestructura en condiciones de uso seguro y eficiente.|</t>
  </si>
  <si>
    <t>Municipios cuentan con acceso a servicios postales|</t>
  </si>
  <si>
    <t>La población en situación de pobreza cuenta con servicios públicos telegráficos de transferencias de dinero, servicios financieros básicos y de telecomunicaciones.|</t>
  </si>
  <si>
    <t>Las autoridades del transporte disponen de propuestas de mejoramientos tecnológicos y personal capacitado que permitirán mejorar la seguridad y/o operación de la infraestructura y medios de transporte|</t>
  </si>
  <si>
    <t>Usuarios de la red ferroviaria asignada al FIT, cuentan con vías rehabilitadas y en buenas condiciones de uso operativo.|</t>
  </si>
  <si>
    <t>Las vías navegables cuentan con infraestructura y servicios de señalamiento marítimo|</t>
  </si>
  <si>
    <t>Los usuarios de la Red ASA cuentan con infraestructura y servicios de calidad|</t>
  </si>
  <si>
    <t>Infraestructura espacial desrrollada de observación del territorio para alerta temprana, comunicaciones, navegación satelital, mejorar la conectividad de banda ancha satelital, la seguridad y la protección del medio ambiente, en favor de la población mexicana en el territorio nacional; así como, el desarrollo de capacidades nacionales en investigación científica espacial, innovación, educación, divulgación y colaboración internacional, impulsando el desarrollo y uso de tecnología espacial para mejorar la competitividad del País y propiciar el crecimiento del sector.|</t>
  </si>
  <si>
    <t>Las personas que conducen, operan y/o auxilian en las vías generales de comunicación en sus distintos modos cuenten con condiciones psicofisicas aptas para llevar a cabo sus actividades en la Vías Generales de Comunicación|</t>
  </si>
  <si>
    <t>El transporte marítimo en condiciones óptimas de seguridad|</t>
  </si>
  <si>
    <t>Población de los estados cuenta con Infraestructura carretera supervisada en calidad y seguridad; además que la de Carreteras cuente con los insumos y servicios necesarios.|</t>
  </si>
  <si>
    <t>Contribuir a una mayor integración económica, social y cultural en localidades rurales del país, mediante la ejecución de programas de cobertura social de telecomunicaciones.|</t>
  </si>
  <si>
    <t>Los vehículos de autotransporte federal y transporte privado cumplen con la normatividad vigente|</t>
  </si>
  <si>
    <t>Promover el desarrollo de nueva infraestructura en comunicaciones, así como su uso óptimo, para mejorar su cobertura, conectividad y accesibilidad.|</t>
  </si>
  <si>
    <t>El derecho de via se obtiene en tiempo y forma.|</t>
  </si>
  <si>
    <t>La infraestructura carretera en México se encuentra modernizada, mediante la construcción y modernización de la infraestructura carretera.|</t>
  </si>
  <si>
    <t>Los usuarios de los puertos cuentan con infraestructura marítimo portuaria concluida y puesta en operación en Puertos|</t>
  </si>
  <si>
    <t>Los clientes que requieren combustible de aviación disminuyen sus quejas en conformidades en el servicio de suministro|</t>
  </si>
  <si>
    <t>Contribuir con la Secretaría de Comunicaciones y Transportes en la modernización de la infraestructura del transporte, haciedola más accesible y eficiente para la población|</t>
  </si>
  <si>
    <t>Las operaciones aeroportuarias en la Red ASA se efectúan en condiciones que evitan accidentes o incidentes imputables a la infraestructura aeroportuaria de la Red ASA|</t>
  </si>
  <si>
    <t>Cumplir con los estudios y proyectos necesarios para la construcción, modernización y crecimiento estratégico de la red carretera nacional.|</t>
  </si>
  <si>
    <t>Se desarrolla una infraestrucura que refleja menores costos para realizar actividades economicas|</t>
  </si>
  <si>
    <t>Los usuarios que transitan por la red federal de carreteras libre de peaje cuentan con una red en buenas y satisfactorias condiciones. (en 2013, se estima que los sobrecostos de operación vehicular serán del 5.1% superior al costo de operación vehicular ideal).|</t>
  </si>
  <si>
    <t>Los usuarios de la red carretera federal cuentan con carreteras cuya capacidad de carga es adecuada al tránsito vehicular que circula por ellas|</t>
  </si>
  <si>
    <t>La infraestructura marítimo portuaria en puertos no consecionados es conservada mediante mantenimieto y modernización para la atención de la demanda de los servicios portuarios.|</t>
  </si>
  <si>
    <t>Se mejoran las condiciones fisicas y se garantiza mayor seguridad de la infraestructura de la red rural y alimentadora|</t>
  </si>
  <si>
    <t>Usuarios del Sistema Ferroviario Nacional cuentan con una infraestructura en condiciones de uso seguro para el transporte de mercancías.|</t>
  </si>
  <si>
    <t>La red carretera federal cuenta con información estratégica de seguridad vial para su planeación, construcción, modernización, conservación y operación|</t>
  </si>
  <si>
    <t>Comunicar a las poblaciones aisladas que únicamente pueden ser conectadas mediante satélites y brindar comunicaciones seguras, confiables y bajo el control del Gobierno Federal a las instancias encargadas de la seguridad nacional.|</t>
  </si>
  <si>
    <t>Coadyuvar con el Instituto Federal de Telecomunicaciones a asegurar la cobertura de los servicios de televisión, radio, telefonía y datos para todo el país, a través de la emisión de las opiniones técnicas no vinculantes.|</t>
  </si>
  <si>
    <t>Apoyar en los municipios afectados por altos niveles de pobleza o por los efectos de una emergencia a la población, mediante la generación de fuentes alternativas de ingresos temporales, que permitan mejorar su calidad de vida|</t>
  </si>
  <si>
    <t>Los Pasajeros que tienen la necesidad de trasportarse por ferrocarril, en la clase social de la ruta Chihuahua - Los Mochis, cuentan con acceso al servicio ferroviario.|</t>
  </si>
  <si>
    <t>Los consumidores promueven y fortalecen una cultura de consumo responsable e inteligente.|</t>
  </si>
  <si>
    <t>Los consumidores y proveedores previenen y resuelven sus potenciales conflictos.|</t>
  </si>
  <si>
    <t>Los laboratorios que obtienen servicios de calibración y materiales de referencia certificados del CENAM ofrecen servicios metrológicos a todos los sectores productivos del país con la exactitud apropiada a cada aplicación.|</t>
  </si>
  <si>
    <t>El sector minero hace uso del conocimiento geológico-económico del país para la inversión|</t>
  </si>
  <si>
    <t>Los empresarios y emprendedores reciben servicios de forma efectiva y oportuna por parte de las representaciones federales.|</t>
  </si>
  <si>
    <t>Sector minero es competitivo a nivel internacional|</t>
  </si>
  <si>
    <t>Las empresas extranjeras con interés de invertir y las mexicanas con interés de exportar o internacionalizarse aprovechan las oportunidades de negocios globales.|</t>
  </si>
  <si>
    <t>Los actores clave otorgan información para el análisis de políticas públicas e instrumentos jurídicos, a fin de fortalecer el clima de inversión.|</t>
  </si>
  <si>
    <t>Personas morales verificadas en el cumplimiento de las normas aplicables a sus productos en beneficio a los consumidores.|</t>
  </si>
  <si>
    <t>Los proveedores cumplen las obligaciones establecidas en la Ley Federal de Protección al Consumidor en el territorio nacional|</t>
  </si>
  <si>
    <t>Fomentar el uso de tecnologías de la información y la modernización del Registro Público de Comercio para facilitar la vida corporativa de las empresas.|</t>
  </si>
  <si>
    <t>El sector minero hace uso del conocimiento geológico - económico del pais para la inversión|</t>
  </si>
  <si>
    <t>Incorporación de equipos modernos y mas eficientes a las operaciones de la salina.|</t>
  </si>
  <si>
    <t>Incorporación de equipos rediseñados y mas eficientes a las operaciones de cosecha de la salina.|</t>
  </si>
  <si>
    <t>Incrementar los intercambios comerciales de México con el exterior, diversificando las exportaciones del país|</t>
  </si>
  <si>
    <t>Las metas del Programa de Desarrollo Innovador 2013-2018 son logradas|</t>
  </si>
  <si>
    <t>Competitividad de México mejorada|</t>
  </si>
  <si>
    <t>Las MIPYMES de los sectores estratégicos cuentan con programas que les permiten fortalecer su desarrollo tecnológico y capacidad de proveeduría nacional|</t>
  </si>
  <si>
    <t>Establecer políticas de fomento económico para fortalecer el mercado interno y desarrollar los sectores estratégicos.|</t>
  </si>
  <si>
    <t>Los particulares y las empresas obtienen beneficios a través de la mejora regulatoria.|</t>
  </si>
  <si>
    <t>Los productores responsables de la realización de una obra audiovisual y/o audiovisual interactiva de forma parcial o total realizan proyectos audiovisuales y/o audiovisuales interactivos en México.|</t>
  </si>
  <si>
    <t>Las mujeres de áreas rurales tienen acceso a microcréditos que les otorgan organismos intermediarios para desarrollar unidades económicas.|</t>
  </si>
  <si>
    <t>Los organismos del sector social de la economía crecen y se consolidan como una opción de inclusión productiva, laboral y financiera|</t>
  </si>
  <si>
    <t>Las Micro, Pequeñas y Medianas Empresas de los sectores estratégicos son productivas.|</t>
  </si>
  <si>
    <t>Las mujeres y hombres de áreas urbanas y rurales tienen acceso a microcréditos que les otorgan Instituciones de Microfinanciamiento e Intermediarias para desarrollar unidades económicas|</t>
  </si>
  <si>
    <t>El sector de TI y servicios relacionados cuenta con el capital humano con las capacidades requeridas para elevar su productividad y competitividad|</t>
  </si>
  <si>
    <t>Las unidades de abasto se modernizan logísticamente.|</t>
  </si>
  <si>
    <t>Las empresas de las industrias de alta tecnología invierten en la eficiencia del mercado|</t>
  </si>
  <si>
    <t>Industrias ligeras presentan mayor productividad debido a los apoyos recibidos|</t>
  </si>
  <si>
    <t>Las empresas extranjeras o con mayoría de capital extranjero de los diferentes sectores productivos invierten en México.|</t>
  </si>
  <si>
    <t>Alumnos y docentes reciben libros de texto y materiales educativos con suficiencia, oportunidad, eficiencia y calidad según los requerimientos del sistema educativo nacional.|</t>
  </si>
  <si>
    <t>Las autoridades educativas cuentan con información válida y confiable derivada de las evaluaciones en educación básica y media superior.|</t>
  </si>
  <si>
    <t>La población de 15 años y más, es formada para y en el trabajo, adquiriendo competencias y habilidades|</t>
  </si>
  <si>
    <t>El alumnado egresado de educación media superior logra promedio igual o superior a ocho.|</t>
  </si>
  <si>
    <t>Los alumnos en los planteles de educación técnica del nivel medio superior son atendidos y se incorporan en programas educativos de calidad.|</t>
  </si>
  <si>
    <t>Los alumnos y trabajadores son formados en competencias.|</t>
  </si>
  <si>
    <t>La atención a la demanda del alumnado por servicios de escolarizados y a distancia de educación superior y de posgrado públicos se incrementa.|</t>
  </si>
  <si>
    <t>Los mexicanos acceden y participan en las manifestaciones artísticas y del patrimonio cultural e histórico del país, incrementando con ello su asistencia a eventos artísticos y culturales.|</t>
  </si>
  <si>
    <t>Los bienes inmuebles históricos de propiedad federal cuentan con acciones de registro, catalogación e intervención para su conservación y aprovechamiento|</t>
  </si>
  <si>
    <t>Los medios de comunicación transmiten señales de televisión y radio con contenidos educativos, culturales y artísticos.|</t>
  </si>
  <si>
    <t>La población objetivo tiene a su alcance la mayor diversidad posible de libros, materiales educativos y culturales|</t>
  </si>
  <si>
    <t>Las áreas sustantivas requirentes reciben los bienes y servicios.|</t>
  </si>
  <si>
    <t>La planta de investigadores mejoran sus niveles de productividad en investigación científica, tecnológica y humanística.|</t>
  </si>
  <si>
    <t>Se fomenta el desarrollo de la industria cinematográfica en apoyo a la cultura.|</t>
  </si>
  <si>
    <t>Democratizar la Productividad|</t>
  </si>
  <si>
    <t>Los instrumentos de política pública y aquellos que organizan y regulan la gestión institucional y el proceso educativo incorporan las perspectivas de género, derechos humanos y prevención, atención y sanción de la violencia laboral, docente e institucional de género y contra las mujeres.|</t>
  </si>
  <si>
    <t>Que los profesionistas de los diferentes niveles educativos cuentan con una cédula profesional con efectos de patente para su ejercicio profesional y que los colegios y Federaciones de profesionistas cuenten con el documento de autorización y registro respectivo.|</t>
  </si>
  <si>
    <t>Fortalecer en México la protección relacionada con los Derechos de Autor a través de participaciones presenciales y documentales de tratados y actividades de Cooperación Internacional.|</t>
  </si>
  <si>
    <t>Los alumnos inscritos en las escuelas del INBA tienen acceso y permanencia a la educación artistica|</t>
  </si>
  <si>
    <t>Se mejora la infraestructura física educativa, al contar con acciones de normalización y planeación para la ampliación, adecuación, modernización y conservación.|</t>
  </si>
  <si>
    <t>Personas de 15 años o más en condición de analfabetismo o rezago educativo concluyen la educación básica.|</t>
  </si>
  <si>
    <t>Niños y jóvenes que viven en localidades de alta y muy alta marginación o rezago social, acceden a servicios educativos acordes a sus necesidades y características; permanecen y concluyen la educación básica|</t>
  </si>
  <si>
    <t>Contar con un sistema que permita a la autoridad tener en una sola plataforma los datos para la planeación, administración y evaluación del Sistema Educativo Nacional.|</t>
  </si>
  <si>
    <t>Los Documentos normativos están en operación por las autoridades competentes.|</t>
  </si>
  <si>
    <t>Los proyectos para la ampliación y conservación de infraestructura social de educación que se destinan al mejoramiento de la calidad y cobertura de los servicios de educación, investigación, y cultura son apoyados.|</t>
  </si>
  <si>
    <t>Los servicios educativos, de investigación y culturales son mejorados con la ejecución de programas de mantenimiento de la infraestructura.|</t>
  </si>
  <si>
    <t>Las unidades responsables de la Secretaría de Educación Publica han mejorado la capacidad de toma de decisiones utilizando la información del desempeño de los programas.|</t>
  </si>
  <si>
    <t>Las dependencias, entidades y agentes clave en su ámbito de competencia reconocen y atienden los derechos lingüísticos de los pueblos y comunidades indígenas.|</t>
  </si>
  <si>
    <t>Las Ciudades Mexicanas declaradas Patrimonio Mundial de la Humanidad, son beneficiadas con recursos económicos otorgadas a través del Fondo Nacional para la Cultura y las Artes|</t>
  </si>
  <si>
    <t>Los proyectos municipales, estatales y no gubernamentales son considerados para el proceso de pago y transferidos al beneficiario.|</t>
  </si>
  <si>
    <t>La comunidad artística y cultural del país es apoyada para el desarrollo de proyectos creativos para el fortalecimiento de la identidad cultural|</t>
  </si>
  <si>
    <t>La comunidad educativa, autoral, cinematográfica y de juventud de México se benefician de los mecanismos internacionales de cooperación para el desarrollo de la cultura y la educación.|</t>
  </si>
  <si>
    <t>Escuelas públicas de educación básica que permanecen en el programa porque mejoran su gestión escolar a través de la implementación de la Gestión Educativa|</t>
  </si>
  <si>
    <t>La población mexicana realiza actividades físicas y deportivas de manera habitual y sistemática.|</t>
  </si>
  <si>
    <t>Los organismos miembros del SINADE (Sistema Nacional de Cultura Física y Deporte) participan en los proyectos del Programa Deporte|</t>
  </si>
  <si>
    <t>Apoyar deportistas que se incorporan al proceso hacia el alto rendimiento, con el objetivo de conformar las preselecciones y selecciones nacionales a corto, mediano y largo plazo, para obtener los mejores resultados deportivos.|</t>
  </si>
  <si>
    <t>La población mexicana interesada en promover el desarrollo de las culturas populares recibe apoyo financiero|</t>
  </si>
  <si>
    <t>Contribuir a la preservación de bienes muebles e inmuebles históricos y artísticos de propiedad federal mediante la concurrencia de recursos de los tres niveles de gobierno, con las comunidades y los grupos organizados legalmente constituidos.|</t>
  </si>
  <si>
    <t>El déficit de espacios culturales se disminuye con la creación o adaptación de nuevos recintos al ejercicio del arte y la cultura|</t>
  </si>
  <si>
    <t>Escuelas públicas de educación básica que adoptan la modalidad Escuelas de Tiempo Completo.|</t>
  </si>
  <si>
    <t>Las escuelas públicas de educación básica beneficiadas por el Programa Escuela Segura mejoran sus condiciones de convivencia y seguridad escolar|</t>
  </si>
  <si>
    <t>Estudiantes beneficiados/as con una beca no interrumpen sus estudios con lo cual se logra la permanencia y el egreso de la población estudiantil.|</t>
  </si>
  <si>
    <t>Las Instituciones educación básica, media superior y superior cuentan con normas y sistemas de apoyos compensatorios para atender los servicios educativos de nivel básico, y/o se beneficia con el mejoramiento de infraestructura y equipamiento para la población con discapacidad, así como aquella que por razones socioeconómicas y culturales se encuentran en contexto de vulnerabilidad.|</t>
  </si>
  <si>
    <t>Los Programas Educativos de nivel superior son acreditados con calidad reconocida.|</t>
  </si>
  <si>
    <t>Las escuelas públicas de educación primaria y secundaria, que están debajo de la media, mejoran su logro educativo sobre sus resultados inmediatos anteriores.|</t>
  </si>
  <si>
    <t>Docentes, directivos y cuerpos académicos acceden y/o concluyen a la formación, actualización académica, capacitación e/o investigación.|</t>
  </si>
  <si>
    <t>La demanda de servicios de educación pública media superior y superior de los estados es atendida.|</t>
  </si>
  <si>
    <t>Los recursos del programa son tranferidos a las entidades federativas para el fortalecimiento a la educación temprana y el desarrollo infantil|</t>
  </si>
  <si>
    <t>Estímulo otorgado a profesores de tiempo completo beneficiarios del Programa que tienen el perfil Promep.|</t>
  </si>
  <si>
    <t>Índice de cobertura poblacional, atendida a través de Subsidios|</t>
  </si>
  <si>
    <t>Las Universidades Públicas Estatales conservan o aumentan la matrícula en programas de buena calidad|</t>
  </si>
  <si>
    <t>Planteles educativos de nivel básico certificados|</t>
  </si>
  <si>
    <t>Alumnos de 5° o 6° grado de educación primaria tienen acceso a equipo de computadora o dispositivo portátil con contenidos educativos precargados|</t>
  </si>
  <si>
    <t>La matrícula de educación media superior y superior en Instituciones Públicas se incrementa.|</t>
  </si>
  <si>
    <t>Los subsidios del programa son transferidos a las Entidades Federativas, los Centros y Organizaciones de educación.|</t>
  </si>
  <si>
    <t>Las Universidades Públicas Estatales sanean sus finanzas.|</t>
  </si>
  <si>
    <t>Escuelas públicas de educación básica que son beneficiadas por el programa de Excelencia para Abatir el Rezago Educativo|</t>
  </si>
  <si>
    <t>Los profesionales de la salud que ingresan a realizar estudios de posgrado y desarrollo profesional continuo son atendidos.|</t>
  </si>
  <si>
    <t>Los servidores públicos están capacitados en materia técnica y gerencial lo que les permite mejorar los conocimientos desarrollados en sus funciones.|</t>
  </si>
  <si>
    <t>La infraestructura física y el equipamiento de las unidades médicas, son atendidos para un adecuado servicio a la población|</t>
  </si>
  <si>
    <t>La investigación científica contribuye a mejorar las condiciones de salud de la población|</t>
  </si>
  <si>
    <t>La demanda a la Comisión sobre servicios especializados de salud es atendida|</t>
  </si>
  <si>
    <t>La población adolescente de 12 a 17 años del país presenta disminución en el consumo de sustancias adictivas.|</t>
  </si>
  <si>
    <t>La población mexicana está vacunada contra enfermedades prevenibles por vacunación|</t>
  </si>
  <si>
    <t>La población vulnerable tiene acceso a servicios de asistencia social.|</t>
  </si>
  <si>
    <t>La población está protegida contra riesgos sanitarios|</t>
  </si>
  <si>
    <t>El Sistema Nacional de Salud es conducido eficazmente para la prestación de servicios homogéneos y de calidad.|</t>
  </si>
  <si>
    <t>Que los usuarios del Sistema Nacional de Salud cuenten con esquemas de atención para la resolución de los conflictos éticos derivados de la prestación de servicios médicos e investigación en salud|</t>
  </si>
  <si>
    <t>Las enfermedades no transmisibles (diabetes mellitus e hipertensión arterial) de la población usuaria de los Servicios Estatales de Salud son prevenidas y controladas.|</t>
  </si>
  <si>
    <t>Los portadores del VIH reciben atención y tratamiento ARV oportuno, tienen una mejor calidad de vida y una menor probabilidad de transmitir el virus, debido a que el tratamiento constituye, además de una medida de atención médica, una medida preventiva, al reducir la carga viral de las personas que viven con VIH y con ello la probabilidad de transmitir el VIH a sus parejas|</t>
  </si>
  <si>
    <t>Cobertura ponderada de servicios de salud reproductiva e igualdad de género en la Secretaría de Salud|</t>
  </si>
  <si>
    <t>La comunidad médica y científica vinculada al Sistema Nacional de Salud, participa en el desarrollo de programas internacionales en temas específicos de salud|</t>
  </si>
  <si>
    <t>Municipios con localidades de 500 a 2500 habitantes que cuenta con población capacitada en Promoción de la Salud y Prevención de enfermedades.|</t>
  </si>
  <si>
    <t>Favorecer el desarrollo integral de las personas con discapacidad a través de la instrumentación de proyectos.|</t>
  </si>
  <si>
    <t>Lograr que las Niñas, Niños y Adolescentes cuenten con conocimientos para ejercer los derechos que les permiten disminuir su situación de Riesgo Psicosocial y de problemáticas específicas que afrontan.|</t>
  </si>
  <si>
    <t>Mejorar las condiciones de vida de las personas, familias y comunidades en situación de vulnerabilidad.|</t>
  </si>
  <si>
    <t>La población de localidades geograficamente dispersas y de dificil acceso, cuenta con servicios regulares de promoción, prevención y atención médica mediante equipos de salud itinerantes y unidades médicas móviles.|</t>
  </si>
  <si>
    <t>La población afiliada menor de cinco años de edad, cuenta con un esquema de aseguramiento en salud con cobertura amplia, sin desembolso en el momento de la atención|</t>
  </si>
  <si>
    <t>Unidades Médicas y áreas de calidad de las Instituciones Públicas del Sistema Nacional de Salud con proyectos asociadas al proyecto de Seguridad del Paciente que inciden en el acceso efectivo de los servicios de salud.|</t>
  </si>
  <si>
    <t>Implementar proyectos tendentes a fortalecer el servicio de asistencia social y asesorías jurídicas; realizar trámites jurídicos y administrativos e intercambio de información para fortalecer los vínculos interinstitucionales en beneficio de la población sujeta de asistencia social; implementar.|</t>
  </si>
  <si>
    <t>Contribuir a mejorar las condiciones de vida de la población en condiciones de marginación, a través de la formación de Grupos de Desarrollo que implementen proyectos comunitarios; del mejoramiento de Espacios Alimentarios, y del apoyo a familias, con menores de 6 años, con carencia alimentaria.|</t>
  </si>
  <si>
    <t>La población que carece de seguridad social cuenta con acceso a las intervenciones de prevención de enfermedades y atención médica, quirúrgica y especialidad en unidades de salud con calidad|</t>
  </si>
  <si>
    <t>Incrementar la Cobertura de Servicios de Salud mediante la incorporación de nuevas unidades o el fortalecimiento de las existentes.|</t>
  </si>
  <si>
    <t>La mortalidad materna disminuye a través de la mejora en la atención de las complicaciones y urgencias obstétricas|</t>
  </si>
  <si>
    <t>La población con obesidad de 20 años y más, responsabilidad de la Secretaría de Salud, recibe tratamiento no farmacológico, lo que disminuye el riesgo de padecer enfermedades crónicas como diabetes e hipertensión y sus complicaciones.|</t>
  </si>
  <si>
    <t>La población susceptible de enfermedades como diabetes, hipertensión arterial, tuberculosis, personas agredidas por perro y otras especies, dengue y otras enfermedades transmitidas por vector , acude a las unidades de salud a recibir atención mediante la detección y tratamiento oportunos.|</t>
  </si>
  <si>
    <t>Las unidades médicas en las entidades federativas, están fortalecidas financieramente, en los Servicios Estatales de Salud|</t>
  </si>
  <si>
    <t>La infraestructura de seguridad y bienestar social incorporados opera para la atención del personal naval militar y sus derechohabientes.|</t>
  </si>
  <si>
    <t>Programa de becas para los hijos del personal de las Fuerzas Armadas|</t>
  </si>
  <si>
    <t>Las empresas privadas de competencia federal y los organismos descentralizados del Gobierno Federal cuyo régimen laboral se rige por el apartado A del artículo 123 constitucional y los trabajadores a su servicio, cuentan con una instancia para resolver sus diferencias laborales.|</t>
  </si>
  <si>
    <t>Las y los trabajadores que solicitan protección jurídica laboral, reciben servicios gratuitos de procuración de justicia laboral hasta su conclusión en un ambiente de seguridad y certeza jurídica.|</t>
  </si>
  <si>
    <t>Las empresas cumplen con la normatividad laboral vigente|</t>
  </si>
  <si>
    <t>Los centros de trabajo disponen de trabajadores capacitados, de acuerdo a sus requerimientos de calidad, productividad y competitividad|</t>
  </si>
  <si>
    <t>Los centros de trabajo cuentan con menores barreras y obstaculos para el ingreso, permanencia y desarrollo en un trabajo digno y decente, de sectores vulnerables de la población en edad de trabajar.|</t>
  </si>
  <si>
    <t>Prevenir los accidentes y enfermedades de trabajo, mediante la instauración de las condiciones y medidas de seguridad y salud que disminuyan los riesgos laborales.|</t>
  </si>
  <si>
    <t>Los trabajadores del país y sus familias reciben los productos de apoyo a la economía familiar y los servicios de capacitación, asesoría y orientación para la protección del salario en las etapas de negociación, pago y ejercicio del gasto familiar|</t>
  </si>
  <si>
    <t>Los conflictos laborales de orden colectivo están prevenidos y solucionados en la suscripción del convenio que consigna los acuerdos tomados por las partes.|</t>
  </si>
  <si>
    <t>Personas buscadoras de empleo se colocan en vacantes registradas en los servicios de vinculación e intermediación laboral|</t>
  </si>
  <si>
    <t>Resolver las solicitudes de las Agrupaciones Sindicales de manera oportuna, debidamente fundadas y motivadas, en el menor tiempo posible.|</t>
  </si>
  <si>
    <t>Las herramientas de supervisión y control que permiten medir las actividades realizadas por las Delegaciones Federales del Trabajo en las materias de inspección y asuntos jurídicos, son elaboradas e implementadas.|</t>
  </si>
  <si>
    <t>El H. Consejo de Representantes está oportuna y debidamente informado sobre la evolución de las condiciones económicas del país y las del entorno internacional, para normar su criterio en materia de fijación de salarios mínimos generales y profesionales.|</t>
  </si>
  <si>
    <t>Personas buscadoras de empleo atendidas por el Programa de Apoyo al Empleo acceden a un empleo u ocupación productiva.|</t>
  </si>
  <si>
    <t>Personas afectadas durante una contingencia laboral son apoyadas con recursos económicos para el ingreso de los trabajadores, la empleabilidad, la reactivación de unidades económicas, la ocupación transitoria y/o la movilidad laboral.|</t>
  </si>
  <si>
    <t>Trabajadores apoyados tienen mejores capacidades (Se entiende por capacidades laborales, las habilidades, conocimientos, actitudes con las que cuenta cada trabajador para realizar su actividades laborales para las que fue contratado).|</t>
  </si>
  <si>
    <t>Los sujetos agrarios ejercen plenamente sus derechos agrarios.|</t>
  </si>
  <si>
    <t>Conciliar intereses y concertar acuerdos entre las partes en controversia y ante la autoridad competente, aceptando y suscribiendo las bases legales para su solución.|</t>
  </si>
  <si>
    <t>Los sujetos de derecho en el medio rural obtienen seguridad jurídica y certeza en la tenencia de la tierra, con la emisión de los documentos probatorios que acreditan su propiedad.|</t>
  </si>
  <si>
    <t>Los sujetos agrarios obtienen seguridad jurídica documental, con sus actos jurídicos registrados y constancias expedidas.|</t>
  </si>
  <si>
    <t>Grupos sociales fomentan esquemas de desarrollo comunitario integral en los núcleos agrarios|</t>
  </si>
  <si>
    <t>Servidores públicos de la Secretaría y Presidente de la República representados en términios del artículo 14 fracción VI del Reglamento Interior de la SEDATU, derivados de asuntos en materia agraria, territorial, urbana y vivienda.|</t>
  </si>
  <si>
    <t>Los Programas de Fomento son mejorados|</t>
  </si>
  <si>
    <t>La información de los núcleos agrarios se actualiza a través del Sistema Integral de Modernización Catastral y Registral, así como la identificación de la vocación, uso y régimen de la propiedad del territorio nacional.|</t>
  </si>
  <si>
    <t>Los gobiernos locales y otras instituciones cuentan con una estrategia que promueve el desarrollo ordenado y sustentable del sector, y que permita a las familias mexicanas tener acceso a una solución habitacional de acuerdo con sus necesidades y posibilidades|</t>
  </si>
  <si>
    <t>Estrategias e instrumentos identificadas y realizadas por las Unidades Responsables de Programas en materia de desarrollo territorial y urbano|</t>
  </si>
  <si>
    <t>Vulnerabilidad patrimonial de las familias que ocupan lotes irregulares disminuida.|</t>
  </si>
  <si>
    <t>Las zonas de actuación revitalizan e incursionan a la dinámica productiva-funcional y socio-urbana de las ciudades, mediante el fortalecimiento de las capacidades individuales y comunitarias, la regeneración urbana y la accesibilidad.|</t>
  </si>
  <si>
    <t>Hogares mexicanos a nivel nacional en situación de pobreza con ingreso por debajo de la línea de bienestar y con carencia por calidad y espacios de la vivienda mejoran sus condiciones habitacionales.|</t>
  </si>
  <si>
    <t>Hogares mexicanos en situación de pobreza con ingresos por debajo de la línea de bienestar mínimo y con carencia de calidad y espacios en la vivienda que habitan en localidades de hasta 2,500 habitantes mejoran sus condiciones habitacionales|</t>
  </si>
  <si>
    <t>Espacios públicos con deterioro, abandono o inseguridad en ciudades, son rescatados para el uso y disfrute de la comunidad y, con ello, propiciar la sana convivencia, participación comunitaria e integracion vecinal como atributos de la cohesión social.|</t>
  </si>
  <si>
    <t>La población de bajos ingresos accede al financiamiento para soluciones habitacionales en un entorno de crecimiento urbano ordenado y sustentable|</t>
  </si>
  <si>
    <t>Las empresas rurales implementadas por jóvenes son productivas|</t>
  </si>
  <si>
    <t>Hogares y poseedores de lotes irregulares reciben documentación oficial que garantiza la certeza jurídica de su patrimonio|</t>
  </si>
  <si>
    <t>Municipios susceptibles al efecto destructivo de fenómenos naturales, reducen el impacto derivado de la ocurrencia de desastres.|</t>
  </si>
  <si>
    <t>Las unidades habitacionales son intervenidas por el programa con proyectos de mejoramiento de viviendas, de sus áreas comunes o entorno|</t>
  </si>
  <si>
    <t>Entidades federativas que llevan a cabo procesos equilibrados de ordenación del territorio, mediante la elaboración e instrumentación de Programas de Ordenamiento Territorial, así como la elaboración de estudios o proyectos que guíen la reubicación de la población en zonas de riesgos.|</t>
  </si>
  <si>
    <t>Población de hasta cinco SMGVM incluida en el inventario de suelo urbano con vivienda social adquirida|</t>
  </si>
  <si>
    <t>Las Localidades rurales menores a 2,500 habitantes con alto y muy alto rezago social cuentan con proyectos ejecutivos y de construcción de infraestructura comunitaria.|</t>
  </si>
  <si>
    <t>Los ejidos y comunidades adquieren certeza jurídica a través de la emisión de certificados y títulos a los sujetos de derecho.|</t>
  </si>
  <si>
    <t>Las entidades federativas son apoyadas con proyectos para la planeación de desarrollo regional.|</t>
  </si>
  <si>
    <t>Proyectos registrales, catastrales o integrales concluidos en las entidades federativas y/o municipios|</t>
  </si>
  <si>
    <t>Los gobiernos locales fortalecen su normatividad jurídico-administrativa en materia de desarrollo habitacional y su entorno|</t>
  </si>
  <si>
    <t>Abasto de agua potable en la Zona Metropolitana de la Ciudad de México|</t>
  </si>
  <si>
    <t>Abasto de agua potable en la zona metropolitana de la Ciudad de México|</t>
  </si>
  <si>
    <t>1 Población con alternativas de agua desinfectada y fuentes de abastecimiento monitoreadas, libres de riesgos sanitarios.|</t>
  </si>
  <si>
    <t>Servicios de educación, capacitación y comunicación educativa para la sustentabilidad proporcionados a la ciudadanía para impulsar su participación en acciones para el cuidado del medio ambiente.|</t>
  </si>
  <si>
    <t>Se actualiza la disponibilidad media anual de agua en cuencas y acuíferos del país como base para la administración de las Aguas Nacionales|</t>
  </si>
  <si>
    <t>La Información meteorológica y climatológica dirigida a las autoridades y a la población en general para la toma de decisiones es confiable.|</t>
  </si>
  <si>
    <t>La industria de la zona es abastecida en la demanda de agua en bloque|</t>
  </si>
  <si>
    <t>Los tomadores de decisiones y actores relevantes disponen de información, conocimiento, recomendaciones y tecnologías para la sustentabilidad ambiental.|</t>
  </si>
  <si>
    <t>La superficie forestal es protegida de los factores que deterioran la cobertura|</t>
  </si>
  <si>
    <t>Los tomadores de decisiones y actores relevantes disponen de información y conocimiento en las materias de investigación del INECC.|</t>
  </si>
  <si>
    <t>Habitantes de ejidos, pueblos y comunidades indígenas que estén ubicadas en las áreas elegibles desarrollan capacidades para el aprovechamiento sustentable de las tierras y la biodiversidad y cuentan con esquemas de manejo que permiten su conservación y restauración.|</t>
  </si>
  <si>
    <t>Las aguas nacionales y sus bienes públicos inherentes están administrados mediante la aplicación de instrumentos normativos|</t>
  </si>
  <si>
    <t>La gestión ambiental regula el aprovechamiento sustentable de los recursos naturales y la prevención de la contaminación ambiental|</t>
  </si>
  <si>
    <t>La ciudadanía y las empresas observan la normatividad ambiental y las zonas de valor estratégico son protegidas mediante el fomento y la vigilancia del cumplimiento de la legislación ambiental.|</t>
  </si>
  <si>
    <t>Las Areas Naturales Protegidas son atendidas.|</t>
  </si>
  <si>
    <t>Las inscripciones de agilizan mediante el Sistema Integral de Administración del Agua (SIAA)|</t>
  </si>
  <si>
    <t>Las zonas federales de cauces y cuerpos de agua prioritarios cuentan con los estudios y planos de delimitación, con lo cual se tienen las bases técnicas para la adecuada administración de las zonas federales, evitando con ello su invasión por asentamiento humanos o construcciones no autorizadas que puedan altera el régimen hidráulico y exponer al peligro a las personas y sus propiedades.|</t>
  </si>
  <si>
    <t>Los usuarios de aguas nacionales y sus bienes públicos inherentes cuentan con el trámite electrónico y utilizan los servicios de los Bancos del Agua.|</t>
  </si>
  <si>
    <t>Crear una cultura contributiva y de cumplimiento a la Ley de Aguas Nacionales en materia administrativa|</t>
  </si>
  <si>
    <t>P. El sistema tributario de las aguas nacionales y sus bienes públicos inherentes mejora su eficiencia recaudatoria.|</t>
  </si>
  <si>
    <t>La gestión ambiental se formula e integra para promover la prevención, control y disminución de contaminantes del aire de origen natural y antropogénico|</t>
  </si>
  <si>
    <t>Las personas fisicas o morales contribuyen a la conservación de los reursos naturales y a la mejora del medio ambiente por contar con instrumentos normativos o de fomento|</t>
  </si>
  <si>
    <t>La población del Valle de México, Valle de Toluca, León, Gto., Guadalajara, Jal., y localidades de los Altos de Jalisco, se benefician con la ampliación del sistema de almacenamiento y abastecimiento de agua potable.|</t>
  </si>
  <si>
    <t>Se cumple con el programa definido de proyectos para su realización|</t>
  </si>
  <si>
    <t>La infraestructura de presas y estructuras de cabeza operadas por la CONAGUA se mantiene en condiciones óptimas de operación mediante obras de rehabilitación|</t>
  </si>
  <si>
    <t>Los centros de población y áreas productivas cuentan con las obras de infraestructura hidráulica para mitigar los efectos de inundación.|</t>
  </si>
  <si>
    <t>La población del Valle de México se beneficia con la ampliación del sistema de drenaje y el tratamiento de aguas residuales.|</t>
  </si>
  <si>
    <t>Los centros de población y áreas productivas cuentan con las obras de infraestructura hidráulica para mitigar los efectos de inundación en programas hídricos integrales.|</t>
  </si>
  <si>
    <t>Superficies en zonas con disponibilidad de agua cuentan con infraestructura para el riego agrícola.|</t>
  </si>
  <si>
    <t>Se logra el rescate y recuperación de áreas degradadas en el Proyecto Lago de Texoco|</t>
  </si>
  <si>
    <t>El sector ambiental fortalece su infraestructura para la protección del ambiente|</t>
  </si>
  <si>
    <t>La Infraestructura hidroagrícola en los Distritos de Riego es Conservada y Modernizada,en beneficio de los usuarios de los Distritos de Riego.|</t>
  </si>
  <si>
    <t>La administración y gestión del agua se sustenta en la planeación|</t>
  </si>
  <si>
    <t>Las Unidades Responsables que integran el Sector Ambiental y las autoridades de los tres órdenes de gobierno disponen de instrumentos de política ambiental, planeación, información y evaluación, para apoyar la toma de decisiones.|</t>
  </si>
  <si>
    <t>Los Poderes Ejecutivos de los tres órdenes de gobierno, cuentan con políticas, mecanismos de coordinación, instrumentos y bases técnicas y científicas en materia de Cambio Climático|</t>
  </si>
  <si>
    <t>Las localidas asentadas en Areas Naturales Protegidas, zonas de influencia y otras modalidades de conservación se fortalecen y adquieren capacidades locales para realizar actividades de conservación de ecosistemas y su biodiversidad.|</t>
  </si>
  <si>
    <t>Población Contribuir a mejorar el bienestar de la población en el país mediante el incremento de la cobertura de desinfección del agua suministrada a nivel nacional|</t>
  </si>
  <si>
    <t>Las personas de 16 años de edad o más que vean disminuidos sus ingresos o afectado su patrimonio como consecuencia de situaciones sociales y económicas adversas, emergencias o desastres, reducen los efectos económicos y sociales negativo|</t>
  </si>
  <si>
    <t>Población en zonas urbanas dotada con servicio formal de agua potable y alcantarillado.|</t>
  </si>
  <si>
    <t>La población de las localidades rurales cuenta con sistemas de agua potable y alcantarillado, y participa organizadamente en la prestacion de los servicios.|</t>
  </si>
  <si>
    <t>Infraestructura hidroagrícola, conservada, modernizada y/o tecnificada por las organizaciones de usuarios de los distritos de riego|</t>
  </si>
  <si>
    <t>Los productores de Unidades de Riego cuentan con superficie agrícola beneficiada con acciones de rehabilitación y modernización de infraestructura hidroagrícola|</t>
  </si>
  <si>
    <t>El agua residual colectada es tratada.|</t>
  </si>
  <si>
    <t>La superficie forestal y preferentemente forestal es incorporada por sus dueños o poseedores a procesos integrales de conservación, restauración, aprovechamiento sustentable, así como al desarrollo de capacidades locales.|</t>
  </si>
  <si>
    <t>Recursos invertidos para la realización de acciones de mejoramiento de eficiencia.|</t>
  </si>
  <si>
    <t>Las gestiones para la recuperación de los recursos derivados de los aprovechamientos por el suministro de agua en bloque son realizadas ante la Secretaría de Hacienda y Crédito Público (SHCP).|</t>
  </si>
  <si>
    <t>La infraestructura de saneamiento es apoyada mediante recursos presupuestarios para acciones de saneamiento.|</t>
  </si>
  <si>
    <t>Los pescadores de las comunidades del AltoGolfo de California eliminan los chinchorros de línea de conformidad con la NOM-002-SAG-PESC 2013|</t>
  </si>
  <si>
    <t>La población de los municipios beneficiados usa responsablemente el agua.|</t>
  </si>
  <si>
    <t>Los Estados y Municipios del país desarrollan instrumentos de planeación o proyectos de infraestructura para la gestión integral de residuos sólidos urbanos y de manejo especial|</t>
  </si>
  <si>
    <t>El desarrollo organizacional de las entidades de cuenca es mejorado, a través de apoyos operativos|</t>
  </si>
  <si>
    <t>Los apoyos económicos se otorgan a las organizaciones de Usuarios por parte del "Fondo de Garantías para el Uso Eficiente del Agua" (FONAGUA), como respaldo al financiamiento de los intermediarios financieros|</t>
  </si>
  <si>
    <t>Las especies silvestres son manejadas para su conservación.|</t>
  </si>
  <si>
    <t>Contribuir al fortalecimiento de la capacidad institucional de gestión y planeación ambiental de las dependencias ambientales estatales|</t>
  </si>
  <si>
    <t>Los grupos de mujeres, pueblos indígenas y jóvenes, instituciones, organizaciones de la sociedad civil, instituciones educativas y dependencias de los gobiernos locales se benefician con el desarrollo de proyectos de inversión, capacitación, educación y comunicación educativa con perspectiva de género y de atención diferenciada para la conservación y aprovechamiento sustentable de los recursos naturales.|</t>
  </si>
  <si>
    <t>Las localidades de las Regiones Prioritarias (Áreas Naturales Protegidas, zonas de influencia y otras modalidades de conservación) contribuyen a la protección de sus ecosistemas y su biodiversidad a través comités de vigilancia comunitaria.|</t>
  </si>
  <si>
    <t>60 especies en riesgo y sus hábitats se conservan a través de la implementación del PROCER y sus respectivos PACE.|</t>
  </si>
  <si>
    <t>Asociaciones Civiles de Usuarios con volumnes de agua para riego superiores en un 20% a la disponibilidad de las fuentes de abastecimiento reducen el volumen de agua concesionado.|</t>
  </si>
  <si>
    <t>Las localidades asentadas en Áreas Naturales Protegidas, zonas de influencia y otras modalidades de conservación recuperan las razas y variedades de maíz criollo y sus parientes silvestres en sus entornos naturales|</t>
  </si>
  <si>
    <t>Distritos de Riego 026 y 014 con problemas especiales apoyan las superficies afectadas por las aguas tratadas no retornadas y la transmición temporal de derechos; nuevos directivos reciben cursos de capacitación; y promueven la rehabilitación y modernización de distritos de riego para cumplir compromisos de gobierno.|</t>
  </si>
  <si>
    <t>Los Organismos Operadores reciben incentivos para la operación de las plantas de tratamiento de aguas residuales municipales.|</t>
  </si>
  <si>
    <t>En las Áreas Protegidas Federales se ejecutan los proyectos de monitoreo biológico de especies emblemáticas de flora y fauna silvestre para su conservación ejecutados por instituciones académicas y organizaciones de la sociedad civil nacionales conforme a todas las especificaciones de los términos de referencia establecidos|</t>
  </si>
  <si>
    <t>Las ANP cuentan con Programas de Manejo formulados o modificados con la participación de las instituciones de educación superior y/o de investigación, organizaciones de la sociedad civil y personas fisicas.|</t>
  </si>
  <si>
    <t>La superficie forestal y preferentemente forestal de áreas prioritarias se incorpora a esquemas de protección, conservación, restauración y manejo.|</t>
  </si>
  <si>
    <t>Población de localidades urbanas cuenta con mejores servicios de agua potable y alcantarillado.|</t>
  </si>
  <si>
    <t>Los denunciantes en materia de delitos federales son beneficiados con las averiguaciones previas consignadas.|</t>
  </si>
  <si>
    <t>Los denunciantes en materia de delincuencia organizada son beneficiados con las averiguaciones previas consignadas.|</t>
  </si>
  <si>
    <t>Los denunciantes en materia de delitos federales especializados son beneficiados con las averiguaciones previas consignadas.|</t>
  </si>
  <si>
    <t>Los intereses de las áreas demandantes de la Federación son defendidos|</t>
  </si>
  <si>
    <t>La Procuraduría General de la República promueve el respeto de los derechos humanos de la sociedad en su actuación.|</t>
  </si>
  <si>
    <t>Los ejemplares de las investigaciones Internas y Externas en materia de ciencias penales son producidos|</t>
  </si>
  <si>
    <t>Los denunciantes en materia de delitos electorales son beneficiados con las averiguaciones previas despachadas por consignación.|</t>
  </si>
  <si>
    <t>Los servidores públicos de la Procuraduría General de la República son sujetos a evaluación técnico-jurídica, supervisión, inspección, fiscalización y control, así como de investigación para la determinación de conductas irregulares que puedan ser sujetas a responsabilidad administrativa.|</t>
  </si>
  <si>
    <t>El personal de la Procuraduría General de la República cumple con los requerimientos indispensables de la Institución para el desempeño de sus funciones formando parte del Sistema Nacional de Seguridad Pública.|</t>
  </si>
  <si>
    <t>La producción es comercializada.|</t>
  </si>
  <si>
    <t>La comunidad cientifica y sectores del pais, conocen los resultados obtenidos en el desarrollo de la investigación cientifica y tecnológica, en materia nuclear y disciplinas afines|</t>
  </si>
  <si>
    <t>Las Empresas del Sector Energético fortalecen la contratación de proyectos de investigación aplicada, así como la calidad en los resultados de las investigaciones en el Sector.|</t>
  </si>
  <si>
    <t>Los usuarios de energía del sector privado y público cuentan con sistemas de gestión energética|</t>
  </si>
  <si>
    <t>El Instituto alcanza las metas establecidas en el programa de comercialización|</t>
  </si>
  <si>
    <t>Los usuarios de Comisión Federal de Electricidad reciben un servicio eléctrico cuya calidad y costo no son afectados negativamente por interrupciones o ineficiencias atribuibles a Generación.|</t>
  </si>
  <si>
    <t>Los usuarios de Comisión Federal de Electricidad reciben un servicio electrico influido favorablemente por el desempeño del programa.|</t>
  </si>
  <si>
    <t>Los usuarios de energía reciben información de eficiencia energética y aprovechamiento sustentable de la energía|</t>
  </si>
  <si>
    <t>La industria de Gas L.P. cumple con las disposiciones jurídicas aplicables.|</t>
  </si>
  <si>
    <t>Los permisionarios y usuarios del sector Energético en México se ven beneficiados con mejores condiciones de servicio en los sectores de electricidad e hidrocarburos por una regulación eficiente y transparente.|</t>
  </si>
  <si>
    <t>La población en general, los trabajadores de las instalaciones nucleares y radiactivas, y el ambiente están protegidos de las radiaciones ionizantes.|</t>
  </si>
  <si>
    <t>Los recursos petroleros de la Nación (crudo y gas natural) cuentan con el soporte técnico para garantizar su conveniencia y viabilidad de largo plazo.|</t>
  </si>
  <si>
    <t>Los recursos petroleros de la Nación (crudo y gas natural) cuentan con una adecuada coordinación de la planeación y supervisión del aprovechamiento del gas presente en los yacimientos.|</t>
  </si>
  <si>
    <t>El país cuenta con equipos y sistemas que cumplen las Normas Oficiales Mexicanas de eficiencia energética|</t>
  </si>
  <si>
    <t>Los sectores social, privado y público están informados de las políticas publicas en materia energética.|</t>
  </si>
  <si>
    <t>Las obras e instalaciones de generación y transmisión cumplen con las especifícaciones, proyectos, programas, presupuesto aprobados además de los críterios de operación aplicables; las instalaciones destinadas a la utilización de energía eléctrica cumplen con la NOM-001-SEDE para contar con el suministro de electricidad; las operaciones y actividades del suministrador de energía eléctrica cumplen con los objetivos y lineamientos establecidos en la planeación nacional y la programación sectorial.|</t>
  </si>
  <si>
    <t>El sector hidrocarburos se regula y supervisa con base en la normatividad vigente para lograr una operación segura y eficiente.|</t>
  </si>
  <si>
    <t>Los recursos petroleros de la Nación (crudo y gas natural) cuentan con un adecuado esquema de explotación que busca maximizar el factor de recuperación de las reservas.|</t>
  </si>
  <si>
    <t>El país accede a políticas y programas para promover el aprovechamiento sustentable de la energía|</t>
  </si>
  <si>
    <t>La población que carece de seguridad social y que habita prioritariamente en zonas rurales y urbano-marginadas tiene acceso a los servicios de salud|</t>
  </si>
  <si>
    <t>Liconsa cuenta con disponibilidad garantizada de materia prima para la distribución de leche fortificada y de calidad|</t>
  </si>
  <si>
    <t>Las personas adultas mayores se benefician de políticas y acciones que fomentan el ejercicio de sus derechos y su desarrollo humano integral.|</t>
  </si>
  <si>
    <t>La población jóven se beneficia de acciones que fomentan su desarrollo mediante la incorporación equitativa a educación, participación social y trabajo|</t>
  </si>
  <si>
    <t>Fortalecer la vida democrática y el desarrollo social a través de la incorporación de más organizaciones de la sociedad civil formales, capacitadas, informadas y en posibilidad de ejercer sus derechos, así como de acceder a apoyos y estímulos públicos, rendir cuentas de su utilización y transparentar su actuar.|</t>
  </si>
  <si>
    <t>Las diversas áreas de la Secretaría de Desarrollo Social ejecutan sus funciones y procesos sustantivos de manera eficaz, los cuales están basados en evidencia sólida, en favor de la Política de Desarrollo Social|</t>
  </si>
  <si>
    <t>Los integrantes de las Comisiones Nacional e Intersecretarial de Desarrollo Social y el Consejo Consultivo cuentan con análisis y recomendaciones del CONEVAL sobre el estado de la Política de Desarrollo Social|</t>
  </si>
  <si>
    <t>Instituciones públicas y privadas articulan esfuerzos que fomentan los derechos y el desarrollo de personas con discapacidad.|</t>
  </si>
  <si>
    <t>Apoyar a los hogares beneficiarios mediante el acceso al consumo de leche fortificada de calidad a bajo precio.|</t>
  </si>
  <si>
    <t>Localidades de alta y muy alta marginación, son abastecidas de productos básicos y complementarios económicos y de calidad en forma eficaz y oportuna.|</t>
  </si>
  <si>
    <t>Grupos sociales u organizaciones de productoras y productores, cuyos ingresos se encuentran por debajo de la línea de bienestar cuentan con proyectos productivos sustentables|</t>
  </si>
  <si>
    <t>Artesanos con ingresos por debajo de la línea de bienestar mejoran sus capacidades productivas y comerciales.|</t>
  </si>
  <si>
    <t>Las localidades seleccionadas por los migrantes cuentan con proyectos de inversión coordinados y cofinanciados por las organizaciones de Migrantes y los tres ordenes de gobierno en materia de infraestructura social, servicios comunitarios así como proyectos productivos|</t>
  </si>
  <si>
    <t>La población jornalera agrícola reduce sus condiciones de precariedad mediante acciones que facilitan su acceso a servicios de alimentación, educación, información y promoción del ejercicio de los derechos humanos y servicios básicos.|</t>
  </si>
  <si>
    <t>Los Actores Sociales que promueven la inclusión, la cohesión y el capital social de grupos y regiones que viven en situación de vulnerabilidad y exclusión se fortalecen a través del apoyo a los proyectos de coinversión social|</t>
  </si>
  <si>
    <t>Hombres y mujeres de 16 de años de edad o más obtienen apoyos económicos como contraprestación por su participación en proyectos de beneficio social, familiar o comunitario, que ven disminuidos sus ingresos por los efectos económicos y sociales negativos que afectan su patrimonio como consecuencia de situaciones sociales y económicas adversas, emergencias o desastres.|</t>
  </si>
  <si>
    <t>Las familias en pobreza beneficiarias de Oportunidades amplían sus capacidades de alimentación, salud y educación.|</t>
  </si>
  <si>
    <t>Las familias beneficiarias amplían sus capacidades de alimentación.|</t>
  </si>
  <si>
    <t>Las mujeres en situación de violencia son beneficiadas con servicios de prevención y atención que operan y promueven las Instancias de Mujeres en las Entidades Federativas, en coordinación con instituciones públicas y sociales.|</t>
  </si>
  <si>
    <t>Las madres que trabajan, buscan empleo o estudian, así como los padres solos acceden como instrumento de seguridad social a los servicios de cuidado y atención infantil, mejorando sus condiciones de acceso y permanencia en el mercado laboral|</t>
  </si>
  <si>
    <t>Los Adultos Mayores de 65 años en adelante que no reciben pago mensual superior a 1,092.0 pesos, por concepto de jubilación o pensión de tipo contributiva, aseguran un ingreso mínimos mediante apoyos económicos y mitigan su deterioro físico y mental a través de apoyos de participación y protección social.|</t>
  </si>
  <si>
    <t>Las localidades ubicadas en las Zonas de Atención Prioritaria rurales y las localidades de muy alta y alta marginación ubicadas en municipios de media marginación cuentan con menores rezagos asociados a las carencias por servicios básicos, calidad y espacios de la vivienda e infraestructura social comunitaria|</t>
  </si>
  <si>
    <t>Madres jefas de hogar de 12 a 68 años de edad que presentan carencia por acceso a la seguridad social (de acuerdo a la medición multidimensional de la pobreza) cuentan con un esquema de aseguramiento alterno, de modo que en caso de que fallezcan se incentive el ingreso y/o permanencia escolar de sus hijas e hijos de hasta 23 años de edad.|</t>
  </si>
  <si>
    <t>La población joven se beneficia de acciones que fomentan su desarrollo mediante la incorporación equitativa a eduación, participación social y trabajo|</t>
  </si>
  <si>
    <t>Los territorios rurales y urbanos ubicados en las Zonas de Atención Prioritaria tienen acceso a alimentos variados a través de la participación social en los Comedores Comunitarios.|</t>
  </si>
  <si>
    <t>Los turistas en carretera a destinos turísticos reciben oportuniamente asistencia mecánica de emergencia, información turística y primeros auxilios|</t>
  </si>
  <si>
    <t>Los Centros Integralmente Planeados (CIPs) de FONATUR cuentan con servicios de conservación y mantenimiento de calidad.|</t>
  </si>
  <si>
    <t>Los turistas aumentan como resultado de la promoción turística.|</t>
  </si>
  <si>
    <t>Los destinos turísticos cuentan con altos niveles de inversión para el desarrollo del Sector Turismo|</t>
  </si>
  <si>
    <t>Los destinos turísticos se desarrollan bajo un modelo de gestión basado en criterios de sustentabilidad y la competitividad de los presatadores de servicios turísticos|</t>
  </si>
  <si>
    <t>Los destinos turísticos cuentan con estrategias de innovación en sus líneas de producto|</t>
  </si>
  <si>
    <t>Los prestadores de servicios turísticos cuentan con elementos para incrementar la calidad.|</t>
  </si>
  <si>
    <t>Los nuevos* proyectos de infraestructura turística y urbana del FONATUR son desarrollados de forma planeada.|</t>
  </si>
  <si>
    <t>Los otros* proyectos de infraestructura turística y urbana del FONATUR se desarrollan de forma planeada.|</t>
  </si>
  <si>
    <t>Las instalaciones y equipamiento de los centros de FONATUR funcionan bajo condiciones seguras y óptimas.|</t>
  </si>
  <si>
    <t>El sector turístico mexicano se desarrolla con base en políticas públicas y estrategias de desarrollo turístico integral acordes con la Política Nacional Turística.|</t>
  </si>
  <si>
    <t>Los prestadores de servicios turísticos incrementan sus capacidades, habilidades e información para elevar sus ventajas competitivas|</t>
  </si>
  <si>
    <t>Los destinos turísticos cuentan con infraestructura y equipamiento suficiente para el desarrollo turístico sustentable.|</t>
  </si>
  <si>
    <t>Las zonas afectadas por desastres naturales reciben financiamiento para su recuperación|</t>
  </si>
  <si>
    <t>Los efectos provocados por fenómeno natural perturbador son mitigados.|</t>
  </si>
  <si>
    <t>Resultados|</t>
  </si>
  <si>
    <t>Las entidades federativas atendidas por el fondo incrementan su capital físico o capacidad productiva|</t>
  </si>
  <si>
    <t>Las entidades federativas atendidas por el fondo incrementan su capital físico y/o su capacidad productiva rural|</t>
  </si>
  <si>
    <t>Los trabajadores migrantes en retorno y los hogares receptores de remesas mejoran su calidad de vida (obtención de un empleo, autoempleo, generan mayores ingresos, mejoran su capital humano y su vivienda)|</t>
  </si>
  <si>
    <t>Porcentaje del valor de la producción en obra pública en las entidades federativas atendidas con recursos del fondo|</t>
  </si>
  <si>
    <t>La población en edad escolar de educación básica en el D.F., que solicita servicios de educación, es atendida.|</t>
  </si>
  <si>
    <t>Grupos con maestro al inicio de semestre.|Formar cuerpos académicos que fomenten las líneas de generación del conocimiento en las escuelas normales.</t>
  </si>
  <si>
    <t>Sistemas administrativos de recursos humanos, control presupuestal y materiales y servicios en apoyo a la educación básica y normal operando.|</t>
  </si>
  <si>
    <t>Programa de un Gobierno Cercano y Moderno (PGCM) atendido por las Unidades Administrativas con apoyo del OIC.|</t>
  </si>
  <si>
    <t>Alumnos de educación primaria, secundaria y especial en el D. F., reciben ayuda económica para apoyar la permanencia y conclusión de sus estudios.|</t>
  </si>
  <si>
    <t>Las dependencias usuarias de los inmuebles a cargo de la SFP cuentan con la infrestructura necesaria para otorgar sus servicios.|</t>
  </si>
  <si>
    <t>Las Dependencias usuarias de los inmuebles a cargo de la SFP cuentan con infraestructura en condiciones óptimas para otorgar sus servicios.|</t>
  </si>
  <si>
    <t>El INDAABIN cuenta con los estudios de preinversión que permitan determinar el mejor uso de los inmuebles en condiciones óptimas de funcionalidad, sustentabilidad y seguridad, optimizando el uso de los recursos.|</t>
  </si>
  <si>
    <t>Las instituciones públicas atienden las observaciones derivadas de las auditorías practicadas.|</t>
  </si>
  <si>
    <t>Las Instituciones de la APF implementan la política de modernización de estructuras y profesionalización de RH.|</t>
  </si>
  <si>
    <t>Las instituciones de la APF mejoran su gestión para la adecuada aplicación de los recursos públicos.|</t>
  </si>
  <si>
    <t>Los Servidores Públicos y los particulares son sujetos de procedimientos de combate a la corrupción y de revisión de la legalidad eficaces.|</t>
  </si>
  <si>
    <t>El patrimonio inmobiliario Federal cuenta con su información técnica y jurídica vinculada.|</t>
  </si>
  <si>
    <t>Las Instituciones de la APF aplican políticas en materia de transparencia, cultura de la legalidad y participación ciudadana.|</t>
  </si>
  <si>
    <t>La población campesina cuenta con seguridad jurídica en la tenencia de la tierra|</t>
  </si>
  <si>
    <t>Los campesinos cuentan con la certeza de la seguridad jurídica en la tenencia de la tierra|</t>
  </si>
  <si>
    <t>Las personas f¿sicas y morales reciben impartici¿n de justicia fiscal y administrativa.|</t>
  </si>
  <si>
    <t>Los niños y niñas tienen acceso a los servicios de educación básica y completan sus estudios|</t>
  </si>
  <si>
    <t>La población sin seguridad social cuenta con mejores condiciones de salud.|</t>
  </si>
  <si>
    <t>Las localidades con alto o muy alto nivel de rezago social y las Zonas de Atención Prioritaria son atendidas en forma preferente, con proyectos de servicios básicos, calidad y espacios de la vivienda, urbanización, educación, salud, infraestructura productiva y asistencia social|</t>
  </si>
  <si>
    <t>Contar con recursos federales transferidos para el fortalecimiento de las finanzas públicas de los municipios y demarcaciones territoriales del Distrito Federal.|</t>
  </si>
  <si>
    <t>Las entidades federativas destinan recursos a programas para disminuir la inseguridad alimentaria|</t>
  </si>
  <si>
    <t>Los alumnos de educación básica media superior y superior cuentan con espacios educativos adecuados y suficientes.|</t>
  </si>
  <si>
    <t>La población de 15 años y más con rezago educativo y los jóvenes en edad de cursar bachillerato tienen acceso a la educación para adultos y a los servicios de educación tecnológica.|</t>
  </si>
  <si>
    <t>Fortalecer a las instituciones de seguridad pública.|</t>
  </si>
  <si>
    <t>Contar con recursos federales transferidos para el fortalecimiento de las finanzas públicas estatales.|</t>
  </si>
  <si>
    <t>La protección y defensa, promoción y observancia, estudio y divulgación de los derechos humanos de las personas se basan en la estrategia institucional de la Comisión Nacional de los Derechos Humanos|</t>
  </si>
  <si>
    <t>Las víctimas de presuntas violaciones a los derechos humanos reciben servicios de atención en oficinas centrales para conocimiento, protección y defensa de sus derechos|</t>
  </si>
  <si>
    <t>Las víctimas de presuntas violaciones a los derechos humanos reciben servicios de atención en las oficinas foráneas y atención a personas migrantes.|</t>
  </si>
  <si>
    <t>Las víctimas de presuntas violaciones a derechos humanos reciben atención y solución a sus escritos o expedientes para su protección y defensa|</t>
  </si>
  <si>
    <t>Las víctimas de violaciones a los derechos humanos recurrentes reciben la atención necesaria ante la deficiente actuación de autoridades de las entidades federativas|</t>
  </si>
  <si>
    <t>Las víctimas del delito reciben atención para mitigar los daños provocados por la victimización|</t>
  </si>
  <si>
    <t>Los quejosos reciben atención sobre casos de víctimas de desaparición forzada o involuntara de personas, extraviadas o ausentes así como víctimas del delito de secuestro|</t>
  </si>
  <si>
    <t>Los derechos humanos de las personas que se encuentran en lugares de detención son supervisados con visitas para detectar y dar seguimiento a irregularidades relacionadas con la tortura y otros tratos o penas crueles, inhumanos o degradantes|</t>
  </si>
  <si>
    <t>Las personas recluidas y sentenciadas por delitos del fuero federal en centros penitenciarios de la República Mexicana y los mexicanos sentenciados a pena de muerte en el extranjero reciben atención para el trámite de beneficios de libertad anticipada y seguimiento de casos|</t>
  </si>
  <si>
    <t>La población Indígena en reclusión recibe apoyo de gestión, asesoría y difusión en materia de derechos humanos|</t>
  </si>
  <si>
    <t>Los niños, integrantes de familia, adolescentes y personas adultas mayores reciben servicios de promoción y orientación en materia de derechos humanos para su conocimiento y respeto|</t>
  </si>
  <si>
    <t>Los servidores públicos y ciudadanos interesados reciben servicios de orientación y capacitación en materia de derechos humanos relacionados con personas con VIH y/o SIDA para su conocimiento y respeto|</t>
  </si>
  <si>
    <t>El principio de igualdad entre mujeres y hombres y los derechos humanos de las mujeres son conocidos|</t>
  </si>
  <si>
    <t>Las víctimas y posibles víctimas de trata de personas, periodistas y defensores de derechos humanos conocen sus derechos y reciben atención|</t>
  </si>
  <si>
    <t>Los poderes de la Unión, las organizaciones de la sociedad civil, instituciones gubernamentales y los grupos en situación de vulnerabilidad cuentan con apoyos de capacitación y vínculos de colaboración para la promoción, divulgación y respeto de los derechos humanos|</t>
  </si>
  <si>
    <t>La cooperación internacional de los organismos de protección y promoción de los derechos humanos es fortalecida|</t>
  </si>
  <si>
    <t>La población en México cuenta con información sobre los programas de protección, defensa, observancia y promoción de la Comisión Nacional de los Derechos Humanos|</t>
  </si>
  <si>
    <t>Las personas especializadas en derechos humanos reciben servicios de estudio, promoción y difusión para enriquecer el acervo cultural en la materia|</t>
  </si>
  <si>
    <t>Los derechos humanos de los pueblos y comunidades indígenas son conocidos, respetados y ejercidos|</t>
  </si>
  <si>
    <t>Las personas recluidas en los centros penitenciarios y de reinserción social reciben visitas de supervisión para identificar situaciones que vulneren sus Derechos Humanos|</t>
  </si>
  <si>
    <t>Los servidores públicos y ciudadanos interesados reciben servicios de promoción, difusión, atención, asesoría y supervisión en materia de derechos humanos relacionados con personas con discapacidad para su conocimiento y respeto|</t>
  </si>
  <si>
    <t>Las zonas geográficas y autoridades de mayor incidencia de violaciones a los derechos humanos en México son identificadas y difundidas por indicadores de autoridad, entidad federativa y hechos violatorios de mayor impacto del Sistema Nacional de Alerta|</t>
  </si>
  <si>
    <t>Las presuntas víctimas de las violaciones de los derechos humanos cuentan con información sobre la tramitación y conclusión de los expedientes|</t>
  </si>
  <si>
    <t>Las personas económicamente activas reducen su grado de vulnerabilidad con el conocimiento de sus derechos humanos|</t>
  </si>
  <si>
    <t>Los derechos humanos económicos, culturales y ambientales son promovidos para fomentar su respeto|</t>
  </si>
  <si>
    <t>La Unidades Responsables de la Comisión Nacional de los Derechos Humanos cuentan con una planeación y evaluación que permite la correcta toma de decisiones y el alcance de los objetivos esperados|</t>
  </si>
  <si>
    <t>Las Unidades Responsables y las Instituciones reciben soluciones informáticas en refuerzo de su objetivo institucional|</t>
  </si>
  <si>
    <t>Los Derechos Humanos de la sociedad se observan y salvaguardan a niveles constitucional y legal|</t>
  </si>
  <si>
    <t>Las Recomendaciones reciben seguimiento para la resolución de violaciones a los derechos humanos detectadas|</t>
  </si>
  <si>
    <t>Los Centros Públicos CONACYT generan conocimiento científico relevante para su sector de pertenencia.|</t>
  </si>
  <si>
    <t>Los Centros de Investigación desarrollan capacidades tecnológicas o de innovación para su sector de pertenencia.|</t>
  </si>
  <si>
    <t>Los sistemas regionales de ciencia, tecnología e innovación fortalecen sus capacidades científicas y tecnológicas.|</t>
  </si>
  <si>
    <t>Los actores del SNCTI generan, fortalecen y articulan capacidades científicas y tecnológicas|</t>
  </si>
  <si>
    <t>Los Centros Públicos de Investigación CONACYT mejoran o amplian su infraestructura física|</t>
  </si>
  <si>
    <t>Los programas del CONACYT contribuyen en el cumplimiento de los objetivos y metas establecidas en el Programa Especial de Ciencia, Tecnología e Innovación (PECiTI)|</t>
  </si>
  <si>
    <t>Los estudiantes egresados de licenciatura y posgrado reciben formación de posgrado de calidad en áreas y sectores estratégicos|</t>
  </si>
  <si>
    <t>Los investigadores reciben una distinción que acredita su capacidad para producir investigación de calidad|</t>
  </si>
  <si>
    <t>Los proponentes que atienden las demandas de los sectores establecidas en cada convocatoria promueven el desarrollo y la consolidación de las capacidades científicas, tecnológicas y de Innovación de los Sectores|</t>
  </si>
  <si>
    <t>Los sistemas estatales de ciencia, tecnología e innovación fortalecen sus capacidades científicas y tecnológicas. Nota: Se entiende por capacidades de CTI : Centros de Investigación, IES, empresas innovadoras, laboratorios y plantas piloto, parques tecnológicos, clústers; capital humano especializado; redes de investigación|</t>
  </si>
  <si>
    <t>Las instituciones de investigación y empresas cuentan con la infraestructura para realizar actividades de investigación científica, desarrollo tecnológico e innovación.|</t>
  </si>
  <si>
    <t>Los Centros de Investigación forman recursos humanos de alto nivel para atender necesidades de sectores y regiones.|</t>
  </si>
  <si>
    <t>Los doctores se consolidan a través de su participación en posdoctorados, estancias de investigación, repatriaciones y retención|</t>
  </si>
  <si>
    <t>Las empresas invierten en proyectos de innovación basados en desarrollos tecnológicos|</t>
  </si>
  <si>
    <t>Los actores del SNCTI generan, fortalecen y articulan sus capacidades científicas y tecnológicas|</t>
  </si>
  <si>
    <t>La población derechohabiente del IMSS recibe atención preventiva integrada|</t>
  </si>
  <si>
    <t>La población derechohabiente del Instituto Mexicano del Seguro Social está atendida con oportunidad en las Unidades Médicas de Primero, Segundo Nivel y de Alta Especialidad.|</t>
  </si>
  <si>
    <t>Los Trabajadores asegurados al IMSS reciben los servicios intitucionales de prevención y atención de los riesgos de trabajo, determinación del estado de Invalidez y reincorporación laboral|</t>
  </si>
  <si>
    <t>La Investigación en Salud en el Instituto Mexicano del Seguro Social genera productos científicos.|</t>
  </si>
  <si>
    <t>La recaudación es fortalecida con mayor afiliación y mejor fiscalización y cobranza.|</t>
  </si>
  <si>
    <t>Los trabajadores con derecho cuentan con el servicio de guardería.|</t>
  </si>
  <si>
    <t>La población derechohabiente es reducida en su mortalidad materna y perinatal|</t>
  </si>
  <si>
    <t>Los derechohabientes y público en general han recibido los beneficios de los servicios otorgados de las prestaciones sociales.|</t>
  </si>
  <si>
    <t>La población económicamente activa del decíl 5 al 7 se beneficia a través del ahorro por las cuotas y precios accesibles en el Sistema Nacional de Tiendas IMSS-SNTSS, Centros Vacacionales y Velatorios.|</t>
  </si>
  <si>
    <t>Pensionados que cobran bajo el esquema de acreditamiento en cuenta bancaria disponen de su pensión desde el día primero de cada mes|</t>
  </si>
  <si>
    <t>Los pensionados que eligieron Ley del Seguro Social 1997 reciben oportunamente el envío de sus Rentas Vitalicias|</t>
  </si>
  <si>
    <t>Los asegurados tienen disponible el pago de subsidio a través de los recursos transferidos a las instituciones bancarias.|</t>
  </si>
  <si>
    <t>La población objetivo cuenta con la infraestructura autorizada.|</t>
  </si>
  <si>
    <t>Obtener las mejores condiciones para el Instituto en cuanto precio, calidad y tiempos de entrega y contribuir a la operación continua y confiable en las Unidades del Ámbito Institucional.|</t>
  </si>
  <si>
    <t>La población derechohabiente y no derechohabiente de todos los grupos etáreos, localizada en una Área Geoestadístisca Básica (AGEB), asignada por el Consejo Nacional de Vacunación al ISSSTE, se protege por enfermedades prevenibles por vacunación.|</t>
  </si>
  <si>
    <t>Población de las áreas de influencia y de responsabilidad institucional de menores de 5 años con enfermedad diarreica aguda disminuye la deshidratación.|</t>
  </si>
  <si>
    <t>La población que hace uso de los servicios médicos del ISSSTE se le realizan pruebas para detectar enfermedades transmisibles y crónico degenerativas en forma oportuna|</t>
  </si>
  <si>
    <t>La población derechohabiente del Instituto se informa y se capacita en temas relacionados con la prevención de las enfermedades y el mejoramiento de las condiciones de su salud.|</t>
  </si>
  <si>
    <t>La embarazada derechohabiente y su producto mejoran su estado de salud a través de un control prenatal adecuado.|</t>
  </si>
  <si>
    <t>Menores de 5 años de edad derechohabientes del Instituto mejoran su estado de salud a través de la vigilancia del crecimiento y desarrollo.|</t>
  </si>
  <si>
    <t>La población derechohabiente del Instituto se controla y monitorea su salud bucal en unidades médicas de primer nivel.|</t>
  </si>
  <si>
    <t>La población derechohabiente controla o mejora su estado de salud en relación con las enfermedades crónico degenerativas e infecciosas en la consulta externa general|</t>
  </si>
  <si>
    <t>La población derechohabiente mejora su estado de salud a través del otorgamiento de atención médica especializada|</t>
  </si>
  <si>
    <t>La población derechohabiente mejora su estado de salud a través del otorgamiento de la atención médica hospitalaria y quirúrgica en unidades del segundo nivel de atención.|</t>
  </si>
  <si>
    <t>La población derechohabiente estabiliza su estado de salud a través del otorgamiento de la atención médica hospitalaria y quirúrgica en unidades de tercer nivel de atención.|</t>
  </si>
  <si>
    <t>Población general con un problema médico - quirúrgico agudo que pone en peligro la vida, un órgano o una función, tiene acceso a atención médica de urgenciasde manera inmediata.|</t>
  </si>
  <si>
    <t>Derechohabientes con secuelas de enfermedades o accidentes que reciben atención médica de rehabilitación, recuperan las capacidades perdidas.|</t>
  </si>
  <si>
    <t>Los protocolos de la investigación en salud atienden a los criterios de priorización.|</t>
  </si>
  <si>
    <t>Personal del Instituto capacitado y estudiantes de pregrado y posgrado en el área de la salud y carreras afines provenientes de instituciones educativas de nivel superior, formados en las unidades médicas del Instituto, para atender a la población derechohabiente.|</t>
  </si>
  <si>
    <t>Equipos e Inmuebles en operación con servicios de mantenimiento otorgados.|</t>
  </si>
  <si>
    <t>La población derechohabiente recibe los medicamentos en forma oportuna.|</t>
  </si>
  <si>
    <t>La población derechohabiente recibe servicios deportivos.|</t>
  </si>
  <si>
    <t>El Instituto de Seguridad y Servicios Sociales de los Trabajadores del Estado otorga servicios culturales a los derechohabientes.|</t>
  </si>
  <si>
    <t>Derechohabientes reciben servicios turísticos con ahorros mínimos del 30% sobre el precio promedio de otros balnearios de características similares.|</t>
  </si>
  <si>
    <t>Pensionados del ISSSTE ocupan su tiempo libre recibiendo servicios deportivos, culturales, ocupacionales y recreativos.|</t>
  </si>
  <si>
    <t>Los Derechohabientes, obtienen servicios funerarios a precios módicos.|</t>
  </si>
  <si>
    <t>Los derechohabientes son capacitados para su desarrollo profesional y personal.|</t>
  </si>
  <si>
    <t>Impulsar que las Delegaciones Estatales y Regionales realicen líneas de acción del Plan de Cultura Institucional con perspectiva de género (PCI).|</t>
  </si>
  <si>
    <t>Los trabajadores y pensionados reciben préstamos personales otorgados por el Instituto de Seguridad y Servicios Sociales de los Trabajadores del Estado.|</t>
  </si>
  <si>
    <t>Las madres trabajadoras reciben servicios de Estancias para el Bienestar y Desarrollo Infantil, para el cuidado de sus hijos.|</t>
  </si>
  <si>
    <t>Los derechohabientes y público en general adquieren productos básicos y de consumo para el hogar a precio competitivo.|</t>
  </si>
  <si>
    <t>Los derechohabientes y público en general adquieren medicamentos y productos farmacéuticos a precio competitivo.|</t>
  </si>
  <si>
    <t>Realización de convenios para servicios turísticos|</t>
  </si>
  <si>
    <t>La población derechohabiente es sensibilizada y concientizada sobre la atención a personas con discapacidad.|</t>
  </si>
  <si>
    <t>La población derechohabiente cuenta con infraestructura fortalecida que cubre los servicios de salud que requiere.|</t>
  </si>
  <si>
    <t>Los expedientes seleccionados y diagnosticados son preservados para su conservación.|</t>
  </si>
  <si>
    <t>Los solicitantes del reconocimiento de la condición de refugiado, refugiados y beneficiarios de protección complementaria solicitan los servicios de Asistencia Institucional y protección a la Coordinación General de la Comisión Mexicana de Ayuda a Refugiados|</t>
  </si>
  <si>
    <t>Las políticas públicas y acciones integrales en materia de prevención, atención y sanción son coordinadas en los tres órdenes de gobierno para reducir la violencia contra las mujeres.|</t>
  </si>
  <si>
    <t>Las dependencias, entidades de la Administración Pública Federal, órganos de carácter federal de los Poderes Ejecutivo, Legislativo y Judicial, organismos constitucionalmente autónomos, así como personas físicas o morales cuentan con servicios de protección, custodia, vigilancia y seguridad eficientes|</t>
  </si>
  <si>
    <t>La participación de la policía federal disminuye la incidencia delictiva de los delitos de alto impacto|</t>
  </si>
  <si>
    <t>Las personas sentenciadas participan en el tratamiento técnico integral interdisciplinario individualizado, instaurado por el H.Consejo Técnico Interdiciplinario de cada CEFERESO|</t>
  </si>
  <si>
    <t>El servicio de Seguridad Privada, se regula mediantre procesos actualizados, modernos y profesionales.|</t>
  </si>
  <si>
    <t>La población expuesta a un fenómeno perturbador es atendida con una adecuada gestión integral del riesgo|</t>
  </si>
  <si>
    <t>Atender las problemáticas y conflictos sociales en los estados y municipios de todo el país, manteniendo una estrecha coordinación con las delegaciones, representaciones y coordinaciones estatales de la Subsecretaría de Gobierno, para prevenir su escalamiento y fortalecer la gobernabilidad democrática|</t>
  </si>
  <si>
    <t>Los casos en los cuales, la Unidad para la Defensa de los Derechos Humanos (UDDH) es competente para brindar el seguimiento conforme al Reglamento Interior de la SEGOB, son atendidos en mayor proporción.|</t>
  </si>
  <si>
    <t>La población de todo el país es informada sobre los logros y acciones de gobierno a través de las campañas de comunicación social de las dependencias y entidades de la Administración Pública Federal.|</t>
  </si>
  <si>
    <t>Incidir en la evolución óptima de los fenómenos demográficos mediante la incorporación de criterios promovidos por la SGCONAPO, através de su participación en Grupos de Trabajo Interinstitucionales.|</t>
  </si>
  <si>
    <t>Certeza jurídica en defensa de la legalidad derivada de la necesidad de las unidades administrativas, órganos administrativos desconcentrados y Entidades del sector coordinado por la secretaría de gobernación, que solicitan la asesoría jurídico-normativa|</t>
  </si>
  <si>
    <t>Elementos capacitados con recursos federales por las entidades federativas y municipios|</t>
  </si>
  <si>
    <t>Las dependencias, Instituciones y Organizaciones de la sociedad civil participan en las campañas de difusión en materia de trata de personas.|</t>
  </si>
  <si>
    <t>Se identifican iniciativas legislativas de interés para el Ejecutivo Federal, que coadyuvan al cumplimiento de la Misión Institucional de las dependencias y entidades del Gobierno de la República, por lo que el Congreso de la Unión aprueba reformas legislativas relevantes para la sociedad en su conjunto.|</t>
  </si>
  <si>
    <t>Los migrantes tienen acceso a derechos económicos y sociales. (Educación, salud y empleo)|</t>
  </si>
  <si>
    <t>Los Pueblos, comunidades y organizaciones indígenas son informados a través de acciones que promueven sus derechos mediante talleres, foros, cápsulas informativas, así como el registro documental.|</t>
  </si>
  <si>
    <t>Las instituciones de seguridad pública son fortalecidas con proyectos y programas en materia de seguridad pública.|</t>
  </si>
  <si>
    <t>Los ciudadanos de las entidades federativas y dependencias de la administración pública federal reciben la información en materia de derechos humanos Pública|</t>
  </si>
  <si>
    <t>Los municipios y delegaciones implementan proyectos de prevención social de la violencia y la delincuencia en el marco del Programa Nacional.|</t>
  </si>
  <si>
    <t>Los ususarios de las instituciones de segruidad en los tres ordenes de gobierno cuentan con herramientas de Plataforma Mexico en los procesos implementados en materia de infraestructura tecnológica de seguridad pública.|</t>
  </si>
  <si>
    <t>Para los internos del fuero federal recluidos en los Estados, Municipios y el Distrito Federal, se efectua el cálculo de cuota alimentaria por concepto de socorro de ley|</t>
  </si>
  <si>
    <t>Los municipios beneficiarios del SUBSEMUN cuentan con elementos capacitados|</t>
  </si>
  <si>
    <t>Fortalecer a las instituciones de seguridad pública en materia de mando policial a través de la integración de elementos confiables y capacitados.|</t>
  </si>
  <si>
    <t>Las entidades federativas, los municipios y las delegaciones del Distrito Federal, implementan programas locales integrales para la prevención social de la violencia y la delincuencia con participación ciudadana.|</t>
  </si>
  <si>
    <t>La población mexicana que reside en diversas comunidades en el exterior cuente con información de los programas y servicios que el gobierno de México a través del Instituto de los Mexicanos en el Exterior desarrolla.|</t>
  </si>
  <si>
    <t>Los mexicanos y extranjeros reciben servicios de documentación consular y migratoria estandarizados por parte de las representaciones de México en el exterior y sus delegaciones|</t>
  </si>
  <si>
    <t>Las entidades del Gobierno Federal y nacionales mexicanos asesorados para su defensa en litigios internacionales.|</t>
  </si>
  <si>
    <t>Autoridades mexicanas involucradas en la coordinación de mecanismos para el cumplimiento de los Tratados Internacionales en materia de limites y aguas en la frontera norte y sur del país.|</t>
  </si>
  <si>
    <t>Los proyectos de cooperación internacional para el desarrollo coordinados por la AMEXCID, procuran el intercambio del conocimiento entre un mayor número de personas.|</t>
  </si>
  <si>
    <t>Interlocución política de México y cooperación promovida y fortalecida a través de iniciativas que potencian su política exterior|</t>
  </si>
  <si>
    <t>Las mujeres obtienen o logran el empoderamiento en foros, organizaciones y mecanismos fortaleciendo la agenda en materia de igualdad sustantiva.|</t>
  </si>
  <si>
    <t>El Estado Mexicano participa y contribuye para la mejora de la eficiencia y transparencia de los asuntos administrativos y presupuestales de los organismos internacionales.|</t>
  </si>
  <si>
    <t>La Asistencia Pública cuenta con recursos que aporta Lotería Nacional para la Asistencia Pública de acuerdo con la Ley Orgánica de la Entidad.|</t>
  </si>
  <si>
    <t>Usuarios de servicios financieros establecen relaciones equitativas con las instituciones financieras en un marco de seguridad jurídica.|</t>
  </si>
  <si>
    <t>Los usuarios de comercio exterior cumplen con sus obligaciones fiscales|</t>
  </si>
  <si>
    <t>El Sistema Público de Radiodifusión del Estado Mexicano presta servicios de radiodifusión sin fines de lucro difundiendo información imparcial, objetiva, oportuna y veraz del acontecer nacional e internacional, independencia editorial; asimismo dando espacio a las obras de producción independiente, así como a la expresión de la diversidad y pluralidad de ideas y opiniones que fortalezcan la vida democrática de la sociedad.|</t>
  </si>
  <si>
    <t>Los Productores y las Empresas de Intermediación Financiera cuentan con las garantías suficientes para disminuir el riesgo y acceder u operar un crédito con mejores tasas de interés.|</t>
  </si>
  <si>
    <t>Los Productores, las Empresas Rurales y las Empresas de Intermediación Financiera, se constituyen y fortalecen como sujetos de crédito.|</t>
  </si>
  <si>
    <t>Los productores de los sectores agropecuario, forestal, pesquero, alimentario y del medio rural con proyectos viables acceden al financiamiento integral y garantías de crédito para elevar su productividad.|</t>
  </si>
  <si>
    <t>Los productores sujetos de crédito reciben financiamiento para desarrollar sus capacidades productivas.|</t>
  </si>
  <si>
    <t>Los Productores y Empresas de Intermediación Financiera que operan crédito acceden a una disminución del costo financiero|</t>
  </si>
  <si>
    <t>El sistema financiero mexicano y la economía nacional cuentan con medidas de detección y prevención de lavado de dinero y financiamiento al terrorismo.|</t>
  </si>
  <si>
    <t>Los programas presupuestarios cumplen con los objetivos y metas establecidos.|</t>
  </si>
  <si>
    <t>Las dependencias y entidades de la APF diseñan e implementan políticas públicas con perspectiva de género|</t>
  </si>
  <si>
    <t>Las entidades federativas y los municipios reciben mayores recursos económicos anualmente, mediante incrementar los montos de los fondos participables e incentivos por colaboración administrativa del año actual con respecto al año anterior.|</t>
  </si>
  <si>
    <t>Políticas públicas para la población indígena orientadas con pertinencia cultural|</t>
  </si>
  <si>
    <t>Incrementar la cobertura de superficie asegurada con subsidio del programa.|</t>
  </si>
  <si>
    <t>Las Instancias de las Mujeres en las Entidades Federativas, las Instancias Municipales de las mujeres y las instancias de las mujeres en las Delegaciones del Distrito Federal implementan acciones para incluir la perspectiva de género en las políticas públicas estatales, en las acciones y los programas de gobierno municipales.|</t>
  </si>
  <si>
    <t>Incrementar la capacidad de los Fondos de Aseguramiento y Organismos Integradores para mejorar su operación, administración, autogestión y calidad en el servicio que ofrecen a sus socios y cumplir con sus obligaciones de acuerdo con la Ley de Fondos.|</t>
  </si>
  <si>
    <t>Incrementar la superficie asegurada con Subsidio a la Prima de Aseguramientos catastróficos con recursos del Programa del Seguro para Contingencias Climatológicas en áreas geográficas de estados y municipios que la SAGARPA determine, lo que permitirá incrementar la cobertura física del CADENA.|</t>
  </si>
  <si>
    <t>Las personas físicas que ahorran a través de los productos premiahorro y premiahorro infantil reciben un incentivo que fomenta el ahorro a plazo|</t>
  </si>
  <si>
    <t>MUJERES Y HOMBRES INTEGRANTES DEL EJÉRCITO Y FUERZA AÉREA MEXICANOS CUENTAN CON UN PROGRAMA EN MATERIA DE IGUALDAD DE GÉNERO, PARA DISMINUIR SUS SITUACIONES Y CONDICIONES DE DESIGUALDAD.|</t>
  </si>
  <si>
    <t>Estudiantes concluyen la educación media superior en Ciencias Agropecuarias.|</t>
  </si>
  <si>
    <t>Estudiantes formados en educación superior en Ciencias Agropecuarias que egresaron|</t>
  </si>
  <si>
    <t>Productores y usuarios vinculados al sector forestal, agropecuario y pesquero cuentan con instrumentos y adoptan tecnologías para el manejo productivo competitivo.|</t>
  </si>
  <si>
    <t>Las personas que realizan actividades relacionadas con la pesca y/o acuacultura dentro del territorio nacional, y en las zonas en donde la nación ejerce derechos de soberanía y juridicción, cumple con la normatividad pesquera y acuícola|</t>
  </si>
  <si>
    <t>Programas Presupuestarios cuentan con recursos de Apoyo administrativo para su operación.|</t>
  </si>
  <si>
    <t>Grupos de mujeres apoyados logran constituirse legalmente, pasan a ser pequeños productores e implementan proyectos productivos en actividades prioritarias.|</t>
  </si>
  <si>
    <t>Grupos de hombres y mujeres apoyados logran constituirse legalmente, pasan a ser pequeños productores e implementan proyectos productivos en actividades prioritarias.|</t>
  </si>
  <si>
    <t>Unidades económicas rurales cuentan con inversión en el desarrollo de capital físico, humano y tecnológico|</t>
  </si>
  <si>
    <t>Población que se ubica en zonas rurales y periurbanas produce alimentos con un enfoque sustentable.|</t>
  </si>
  <si>
    <t>Unidades productivas agrícolas aumentan el valor de su producción|</t>
  </si>
  <si>
    <t>Productores pecuarios mejoran su base productiva para la producción de los principales alimentos para consumo humano|</t>
  </si>
  <si>
    <t>Estados, territorios y unidades de producción agropecuarias, acuícolas y pesqueras, donde se previenen y combaten plagas y enfermedades que afectan la agricultura, ganadería, acuacultura y pesca conservan, mejoran el estatus sanitario o implementan sistemas de reducción de riesgos de contaminación.|</t>
  </si>
  <si>
    <t>Estados o regiones donde se previenen y combaten plagas y enfermedades reglamentadas y de interés económico conservan y mejoran su condición de sanidad agroalimentaria en el territorio nacional|</t>
  </si>
  <si>
    <t>Productores Pecuarios participen en la organización para el desarrollo de innovaciones y tecnologías en el sector Pecuario, para el beneficio directo de la población y atención a contingencias agropecuarias.|</t>
  </si>
  <si>
    <t>Productores acuícolas y pesqueros aplican esquemas de organización, producción y comercialización, así como la implementación de modelos tecnológicos de producción acuícola innovadores.|</t>
  </si>
  <si>
    <t>Proporcionar a los agentes económicos que participan en las cadenas agroalimentarias, información oportuna y confiable para que puedan tomar decisiones|</t>
  </si>
  <si>
    <t>Que los ususarios de las autopistas de cuota en operación, cuenten con infraestructura carretera en condiciones aceptables y buenas.|</t>
  </si>
  <si>
    <t>Estudiantes de las Escuelas Náuticas concluyen las Licenciaturas de Piloto Naval y Maquinista Naval.|</t>
  </si>
  <si>
    <t>Fomentar el desarrollo de puertos marítimos estratégicos de clase internacional mediante el desarrollo de infraestructura|</t>
  </si>
  <si>
    <t>Las aerolíneas y pilotos reciben servicios de navegación aérea que permiten garantizar un transporte seguro|</t>
  </si>
  <si>
    <t>Habitantes de México por medio de la ampliación de la cobertura, tienen acceso a nuevos y modernos servicios postales|</t>
  </si>
  <si>
    <t>Proporcionar servicios de telecomunicaciones y financieros básicos para la población, dependencias gubernamentales y empresas en todo el país, para facilitar la inclusión social, principalmente en aquellas comunidades con un mayor índice de marginación y pobreza, a través de más puntos con servicios financieros básicos y una red moderna de telecomunicaciones con cobertura satelital, fibra óptica e informática, a precios competitivos y altos estándares de calidad.|</t>
  </si>
  <si>
    <t>Aeropuerto Internacional de la Ciudad de México opera conforme a los estándares de la Organización de Aviación Civil Internacional.|</t>
  </si>
  <si>
    <t>El sector espacial utiliza las capacidades nacionales para el desarrollo de la infraestructura espacial.|</t>
  </si>
  <si>
    <t>El transporte marítimo mayor o igual a 12 metros de eslora está en condiciones óptimas de seguridad|</t>
  </si>
  <si>
    <t>Los vehículos de autotransporte federal y transporte privado cumplen con el peso y las dimensiones que se establece en la normatividad vigente.|</t>
  </si>
  <si>
    <t>Instalar sitios de conectividad en poblaciones de localidades rurales de 200 a 400 habitantes; así como en centros de educación, espacios y edificios públicos de áreas urbanas y semiurbanas, que carecen de los recursos presupuetales para el pago de los servicios de internet.|</t>
  </si>
  <si>
    <t>Contar con el derecho de vía necesario para cumplir la meta programada de Contrucción y Modernización de carreteras federales|</t>
  </si>
  <si>
    <t>La infraestructura carretera en México favorece a la seguridad y confort de los usuarios de la red, mediante la construcción y modernización de la infraestructura carretera.|</t>
  </si>
  <si>
    <t>Los usuarios de la red carretera federal cuentan con caminos cuya capacidad de carga es adecuada al tránsito vehicular que circula por ellas|</t>
  </si>
  <si>
    <t>Los usuarios cuentan con una red en buenas y aceptables condiciones|</t>
  </si>
  <si>
    <t>El país a través de la Dirección General de Desarrollo Carretero cumple con los estudios y proyectos necesarios para la construcción, modernización y crecimiento estratégico de la red carretera nacional.|</t>
  </si>
  <si>
    <t>Los usuarios de los puertos cuenten con obras de infraestructura marítimo portuaria conservadas mediante el mantenimiento y modernización, puestas en operación.|</t>
  </si>
  <si>
    <t>Usuarios del Sistema Ferroviario Nacional cuentan con una infraestructura ferroviaria que permita transportar los productos nacionales con seguridad y eficiencia elevando su productividad y competitivdad para impulsar el desarrollo económico y social.|</t>
  </si>
  <si>
    <t>Poblaciones aisladas y Entidades de Seguridad Nacional son conectadas mediante satélites para reducir la brecha digital y apoyar en situaciones de desastres naturales y brindar comunicaciones seguras y confiables bajo el control del Gobierno Federal|</t>
  </si>
  <si>
    <t>Pasajeros que tienen la necesidad de trasportarse por el ferrocarril a través de la ruta Chihuahua - Los Mochis.|</t>
  </si>
  <si>
    <t>Los consumidores utilizan la información proporcionada por Profeco para la toma de una mejor decisión en sus compras|</t>
  </si>
  <si>
    <t>La población consumidora está protegida en sus derechos ante prácticas abusivas|</t>
  </si>
  <si>
    <t>Los laboratorios de los sectores productivos y otros de interés nacional satisfacen sus necesidades de medición.|</t>
  </si>
  <si>
    <t>Los empresarios y emprendedores reciben servicios de forma oportuna y efectiva por parte de las representaciones federales.|</t>
  </si>
  <si>
    <t>Sector minero incrementa su inversión estimulado por las actividades de promoción en eventos nacionales e internacionales y la operación eficiente del marco regulatorio|</t>
  </si>
  <si>
    <t>Al marco jurídico en materia de inversión extranjera se emiten propuestas de creación o modificación de instrumentos legales a fin de incidir en la mejora regulatoria del mismo.|</t>
  </si>
  <si>
    <t>Personas físicas y morales que producen y/o comercializan un producto o servicio cumplen con las normas oficiales mexicanas competencia de la Secretaría de Economía.|</t>
  </si>
  <si>
    <t>Las empresas desarrollan su vida corporativa en condiciones libres de obstáculos tecnológicos y normativos|</t>
  </si>
  <si>
    <t>Los intercambios comerciales de México con el exterior se incrementan diversificando las exportaciones del país|</t>
  </si>
  <si>
    <t>Planeación, articulación, seguimiento de resultados y evaluación de políticas y programas del sector economía adecuados|</t>
  </si>
  <si>
    <t>Instituciones que fomenten o promuevan la competitividad en México, implementan políticas públicas de manera articulada.|</t>
  </si>
  <si>
    <t>Las MIPYMES de los sectores estratégicos cuentan con esquemas de apoyo para su consolidación y fortalecimiento|</t>
  </si>
  <si>
    <t>Los sectores maduros, dinámicos y emergentes cuentan con una política de fomento industrial y de innovación que les permite crecer de manera suficiente y equilibrada.|</t>
  </si>
  <si>
    <t>La federación, las entidades federativas y los municipios implementan la mejora regulatoria integral.|</t>
  </si>
  <si>
    <t>Las mujeres de áreas rurales impulsan sus unidades económicas con el apoyo de servicios integrales de microfinanzas formales que les otorga el Programa.|</t>
  </si>
  <si>
    <t>El Sector Social de la Economía es una opción viable de inclusión productiva, laboral y financiera.|</t>
  </si>
  <si>
    <t>Las Micro, Pequeñas y Medianas Empresas de los sectores estratégicos son más productivas|</t>
  </si>
  <si>
    <t>Las mujeres y hombres de áreas urbanas y rurales impulsan sus unidades económicas con el apoyo de los servicios integrales de microfinanzas que les otorga el Programa.|</t>
  </si>
  <si>
    <t>Contribuir al crecimiento del valor de mercado de las empresas del sector de Tecnologías de la Información en México a través de subsidios.|</t>
  </si>
  <si>
    <t>Empresas de las industrias de alta tecnología apoyadas mejoraron tecnológicamente.|</t>
  </si>
  <si>
    <t>Industrias ligeras incrementan su productividad en los sectores de alimentos, bebidas, textil, vestido, curtido, calzado y químico.|</t>
  </si>
  <si>
    <t>Los libros de texto y materiales educativos editados responden a los planes y programas de estudio vigentes, y son producidos y distribuidos con suficiencia, oportunidad, eficiencia y calidad.|</t>
  </si>
  <si>
    <t>Los servicios educativos del nivel medio superior proporcionados permiten apoyar el logro educativo del alumnado.|</t>
  </si>
  <si>
    <t>Los planteles federales de educación técnica del nivel medio superior, son apoyados con recursos presupuestarios.|</t>
  </si>
  <si>
    <t>Los alumnos son formados en competencias con la finalidad de mejorar la inserción laboral a su egreso|</t>
  </si>
  <si>
    <t>La atención a la demanda del alumnado por servicios públicos escolarizados y a distancia de educación superior y de posgrado se incrementa.|</t>
  </si>
  <si>
    <t>Los bienes patrimonio cultural de la nación cuentan con acciones de catalogación y/o registro para su conservación y aprovechamiento|</t>
  </si>
  <si>
    <t>Los medios de comunicación transmiten señales de televisión y radio con contenidos culturales, artísticos, educativos y de entretenimiento.|</t>
  </si>
  <si>
    <t>Emisión de acuerdos y resoluciones presentadas al pleno de la CAAD que dan por terminada la controversia en materia jurídico deportiva, así como la atención a las áreas sustantivas de la CONADE a fin de que reciban los bienes y servicios solicitados.|</t>
  </si>
  <si>
    <t>Los proyectos de investigación científica desarrollo tecnológico e innovación se vinculan con la generación del conocimiento y con los diversos sectores de la economía nacional para resolver los problemas nacionales.|</t>
  </si>
  <si>
    <t>El desarrollo de la industria cinematográfica se fomenta en apoyo a la cultura.|</t>
  </si>
  <si>
    <t>Fomentar e implulsar la elaboración de Estándares (Normas) de competencias para incrementar la productividad y competitividad de los sectores productivos de bienes y servicios.|</t>
  </si>
  <si>
    <t>Los instrumentos de política pública cuentan con las perspectivas de igualdad de género, derechos humanos y erradicación de la violencia de género.|</t>
  </si>
  <si>
    <t>Los egresados de los niveles de media superior, superior y grado académico cuenten con una cédula profesional con efectos de patente para su ejercicio profesional y que los Colegios y Federaciones de profesionistas cuenten con la autorización y registro correspondiente.|</t>
  </si>
  <si>
    <t>La comunidad autoral en México que requiere de la protección relacionada con los Derechos de Autor se fortalece a través de participaciones presenciales y documentales de tratados y actividades de Cooperación Internacional logrando la conclusión del proceso de negociación de alguno de ellos|</t>
  </si>
  <si>
    <t>La infraestructura física educativa en las entidades federativas se mejora, al contar con acciones de normalización y diseño para la ampliación, adecuación, modernización y conservación.|</t>
  </si>
  <si>
    <t>Niños y jóvenes que viven en localidades de alta y muy alta marginación y/o rezago social, acceden a servicios educativos acordes a sus necesidades y características; permanecen y concluyen la educación básica|</t>
  </si>
  <si>
    <t>Los tomadores de decisiones del Sistema Educativo Nacional cuentan con una sola plataforma que contiene los datos necesarios para la planeación, administración, evaluación y gestión del Sistema Educativo Nacional.|</t>
  </si>
  <si>
    <t>Los Documentos normativos para la mejora e incremento de la oferta educativa en los niveles de educación básica y media superior, se encuentran definidos y están en operación por parte de los centros e instituciones que prestan los servicios.|</t>
  </si>
  <si>
    <t>Los proyectos de infraestructura social que se destinan a los servicios de educación, investigación y cultura se apoyan con recursos fiscales para asegurar una mayor cobertura educativa.|</t>
  </si>
  <si>
    <t>Los programas de mantenimiento de infraestructura educativa, de investigación y culturales son apoyados con recursos financieros para garantizar la seguridad, y desarrollo de los servicios.|</t>
  </si>
  <si>
    <t>México cuenta con una adecuada participación en los mecanismos internacionales de cooperación para el desarrollo de la educación, las artes y la cultura, y de los servicios que brindan las agencias internacionales para el otorgamiento de los números ISBN e ISSN en beneficio de la comunidad educativa, autoral, artística y cultural.|</t>
  </si>
  <si>
    <t>Escuelas públicas de educación básica mejoran su autonomía de gestión.|</t>
  </si>
  <si>
    <t>Población mexicana que realiza actividades físicas y deportivas de manera regular con el propósito de mejorar su salud o condición física|</t>
  </si>
  <si>
    <t>Operar los proyectos del programa Deporte, por los miembros del Sistema Nacional de Cultura Física y Deporte|</t>
  </si>
  <si>
    <t>Los deportistas incluidos en el Sistema Mexicano del Deporte de Alto Rendimiento que son apoyados mediante recursos técnicos, económicos, materiales, médicos y científicos, entre otros, que conforman las preselecciones y selecciones nacionales mejoran sus resultados deportivos en las disciplinas del ciclo olímpico y paralímpico.|</t>
  </si>
  <si>
    <t>Espacios creados u optimizados destinados al ejercicio del arte y la cultura|</t>
  </si>
  <si>
    <t>Las escuelas que participan en el PETC aprovechan el tiempo para el desarrollo académico.|</t>
  </si>
  <si>
    <t>Escuelas públicas de educación básica implementan estrategias para desarrollar condiciones de convivencia escolar|</t>
  </si>
  <si>
    <t>Estudiantes beneficiados/as con una beca no interrumpen sus estudios con lo cual se logra el acceso, la permanencia y el egreso de la población estudiantil.|</t>
  </si>
  <si>
    <t>Las Instituciones de educación básica, media superior y superior cuentan con normas y tipos de apoyos para atender los servicios educativos, y/o se benefician con el mejoramiento de infraestructura y equipamiento para la población en contexto de vulnerabilidad y/o discapacidad.|</t>
  </si>
  <si>
    <t>Las instituciones de educación superior públicas logran y/o conservan sus programas educativos evaluables con calidad reconocida|</t>
  </si>
  <si>
    <t>Las autoridades educativas locales mejoran los procesos de estudio, particularmente en la lectura, la escritura, las matemáticas y el inglés.|</t>
  </si>
  <si>
    <t>Personal docente, directivos y cuerpos académicos acceden y/o concluyen esquemas de habilitación, formación, actualización académica, capacitación y/o proyectos de investigación.|</t>
  </si>
  <si>
    <t>La demanda de servicios de educación pública media superior, superior y formación para el trabajo de los estados es atendida, ya que los organismos descentralizados estatales cuentan con los recursos para la operación.|</t>
  </si>
  <si>
    <t>Las Entidades Federativas cuentan con los recursos del Programa para el Fortalecimiento a la Educación Temprana y el Desarrollo Infantil.|</t>
  </si>
  <si>
    <t>Porcentaje de actividades realizadas a través de Subsidio|</t>
  </si>
  <si>
    <t>Los planteles educativos del nivel básico cuentan con infraestructura y equipamiento adecuado.|</t>
  </si>
  <si>
    <t>Alumnos de quinto o sexto grado de educación primaria tienen acceso a equipo de cómputo o dispositivo portátil con contenidos educativos precargados|</t>
  </si>
  <si>
    <t>Las instituciones públicas de educación media superior, superior y formación para el trabajo amplian la infraestructura física educativa, equipamiento y apoyos para la operación con el propósito de incrementar la oferta educativa|</t>
  </si>
  <si>
    <t>Los Centros y Organizaciones educativas y de la sociedad civil, así como las entidades federativas se apoyan con subsidios para llevar a cabo actividades de educación integral (culturales, artísticas, deportivas, socioemocionales, investigación, capacitación, difusión y publicación).|</t>
  </si>
  <si>
    <t>Las Instituciones de Educación Superior sanean sus finanzas y cuentan con una reducción de pasivos contingentes del sistema de Pensiones y Jubilaciones en el año.|</t>
  </si>
  <si>
    <t>Escuelas incorporadas al Programa involucran a la comunidad en las acciones para la mejora de infraestructura, materiales y operación del servicio.|</t>
  </si>
  <si>
    <t>La infraestructura física y el equipamiento del sector salud son beneficiados con recursos para estar en condiciones de dar servicio adecuado a la población.|</t>
  </si>
  <si>
    <t>La demanda de servicios especializados de salud que presenta la población a las entidades coordinadas por la CCINSHAE es atendida|</t>
  </si>
  <si>
    <t>La población mexicana objetivo del Programa, está vacunada contra enfermedades prevenibles por vacunación|</t>
  </si>
  <si>
    <t>Población mexicana protegida contra riesgos sanitarios|</t>
  </si>
  <si>
    <t>El sistema de salud se conduce eficazmente para asegurar el acceso efectivo a servicios de salud con calidad a la población con independencia de su condición laboral.|</t>
  </si>
  <si>
    <t>Que los usuarios del Sistema Nacional de Salud cuenten con esquemas de atención para el respeto de la dignidad y los derechos de los usuarios, así como para la resolución de los conflictos y dilemas bioéticos derivados de la prestación de servicios médicos e investigación en salud|</t>
  </si>
  <si>
    <t>A población usuaria de los Servicios Estatales de Salud con enfermedades no transmisibles (diabetes mellitus e hipertensión arterial) ha recibido el tratamiento correspondiente.|</t>
  </si>
  <si>
    <t>Las mujeres, niñas y niños de la población objetivo son usuarias de métodos de anticonceptivos, se realizan mastografía, detección de cáncer cervicouterino o tamiz nenonatal; y/o reciben atención especializada a la violencia.|</t>
  </si>
  <si>
    <t>Los municipios de alta y muy alta marginación definidos por el CONAPO cuentan con comunidades que realizan acciones de Promoción de la Salud y Prevención de Enfermedades.|</t>
  </si>
  <si>
    <t>Las personas con discapacidad favorecen su desarrollo integral a través de la instrumentación de proyectos.|</t>
  </si>
  <si>
    <t>Niñas, niños y adolescentes que identifican factores de riesgo y de protección individuales, familiares y sociales para evitar situaciones de riesgos psicosociales o enfrentar problemáticas específicas o emergentes.|</t>
  </si>
  <si>
    <t>Las personas y familias en situación de vulnerabilidad reciben los beneficios del programa para mejorar sus condiciones de vida.|</t>
  </si>
  <si>
    <t>Los Establecimientos de Atención Médica de las Instituciones Públicas del Sistema Nacional de Salud que reciben financiamiento, mejoran la calidad de la atención médica a través de la implementación de proyectos|</t>
  </si>
  <si>
    <t>Menores de edad albergados en centros asistenciales públicos y/o privados de México cuya situación jurídico - familiar ha sido regularizada.|</t>
  </si>
  <si>
    <t>Núcleos organizados de población en condiciones de marginación que mejoran sus condiciones sociales de vida.|</t>
  </si>
  <si>
    <t>La cobertura de servicios de salud se incrementa mediante la incorporación de nuevas unidades o el fortalecimiento de las existentes|</t>
  </si>
  <si>
    <t>La Secretaría de Salud, fortalece el tratamiento y la prevención del sobrepeso, la obesidad y la diabetes en la población de 20 años y más|</t>
  </si>
  <si>
    <t>Otorgar diagnóstico oportuno de enfermedades como diabetes, hipertensión arterial, tuberculosis, agresiones por perro y otras especies, así como dengue y otras enfermedades transmitidas por vector a la población vulnerable en las entidades federativas|</t>
  </si>
  <si>
    <t>Trabajadores beneficiados a través de las visitas de inspección que tutelan las condiciones laborales y promueven un trabajo digno o decente.|</t>
  </si>
  <si>
    <t>Las personas en situación de vulnerabilidad se benefician a través de acciones de coordinación interinstitucional divididas entre las acciones realizadas que promueven estrategias de inclusión laboral, no discriminación y respeto a los derechos humanos y laborales|</t>
  </si>
  <si>
    <t>Las empresas y los sindicatos resuelven sus conflictos laborales de orden colectivo con la suscripción del convenio que consigna los acuerdos tomados por las partes.|</t>
  </si>
  <si>
    <t>Que las Organizaciones Sindicales de competencia federal y Sociedades de Solidaridad Social, que se registran ante la Secretaría del Trabajo y Previsión Social, puedan acreditar su personalidad jurídica, publicadas conforme al artículo 365 bis de la Ley Federal del Trabajo.|</t>
  </si>
  <si>
    <t>Los salarios mínimos generales y profesionales recuperan su poder adquisitivo con la fijación de montos que cumplen con los atributos constitucionales.|</t>
  </si>
  <si>
    <t>Los actores afectados e interesados en conciliar sus controversias han convenido la solución de sus controversias, con base en ello, se aprueban los recursos para el pago de la contraprestación, abatiendo la conflictividad persistente en el país.|</t>
  </si>
  <si>
    <t>Los sujetos agrarios obtienen seguridad jurídica documental, con sus actos jurídicos registrados y constancias e información expedidas.|</t>
  </si>
  <si>
    <t>Los sujetos agrarios se organizan y capacitan para formar asociaciones sociales y productivas sostenibles en los núcleos agrarios|</t>
  </si>
  <si>
    <t>Los Instrumentos jurídicos y normativos publicados en el Diario Oficial de la Federación contienen elementos que dan soporte a los requerimientos jurisdiccionales.|</t>
  </si>
  <si>
    <t>Los responsables de la administración de los programas presupuestados y órganos desconcentrados de la Secretaría de Desarrollo Agrario, Territorial y Urbano, cuentan con instrumentos de planeación que permiten actualizar y alinear objetivos sectoriales, así como dar seguimiento y retroalimentación a los programas presupuestados.|</t>
  </si>
  <si>
    <t>La información de los núcleos agrarios se actualiza a través del Sistema Integral de Modernización Catastral y Registral.|</t>
  </si>
  <si>
    <t>Los hogares mexicanos cuentan con una vivienda digna en un entorno de crecimiento urbano ordenado y sustentable, a partir de una política de vivienda coordinada y promovida entre los diferentes órdenes de gobierno y el sector privado.|</t>
  </si>
  <si>
    <t>Municipios proritarios que firmaron el Convenio Marco de Coordinación de Acciones en Materia de Desarrollo Urbano y Vivienda en los cuales se ejecutan acciones o proyectos de desarrollo urbano.|</t>
  </si>
  <si>
    <t>Los estudios, talleres y convenciones, y comisiones oficiales realizadas con calidad por las unidades responsables.|</t>
  </si>
  <si>
    <t>Los hogares asentados en las zonas de actuación mejoran sus condiciones de habitabilidad a través de la ejecución de obras y acciones|</t>
  </si>
  <si>
    <t>Espacios públicos intervenidos en condición de deterioro, abandono o subutilizados que mejoren el desarrollo urbano, y con ello, fortalecer el tejido social.|</t>
  </si>
  <si>
    <t>La población de bajos ingresos (cuyos ingresos no superan los 5 VSMGVM) obtiene una solución de vivienda a través del financiamiento con subsidio para soluciones habitacionales en un entorno de crecimiento urbano ordenado y sustentable.|</t>
  </si>
  <si>
    <t>Los jóvenes emprendedores agrarios se arraigan con agroempresas rentables.|</t>
  </si>
  <si>
    <t>Hogares beneficiados cuentan con carta de liberación de adeudo.|</t>
  </si>
  <si>
    <t>Municipios de alto y muy alto riesgos realizan acciones de prevención y mitigación de riesgos.|</t>
  </si>
  <si>
    <t>Acciones de mantenimiento, infraestructura y/o equipamiento en áreas y bienes de uso común en unidades habitacionales de interés social.|</t>
  </si>
  <si>
    <t>Entidades Federativas que cuentan con un programa de ordenamiento territorial publicado.|</t>
  </si>
  <si>
    <t>Ciudades apoyadas con subsidio para reducir el costo del suelo en la construcción de vivienda social vertical.|</t>
  </si>
  <si>
    <t>Dotar de Infraestructura Urbana Comunitaria a las localidades rurales con alto y muy alto grado de rezago social pertenecientes a un Núcleo Agrario|</t>
  </si>
  <si>
    <t>Los núcleos agrarios regularizados cuentan con certeza jurídica y seguridad documental|</t>
  </si>
  <si>
    <t>Desarrollar proyectos regionales específicos a partir de lo indicado en los Programas Regionales del Desarrollo|</t>
  </si>
  <si>
    <t>Proyectos registrales, catastrales o integrales concluyen su proyecto de modernización en las entidades federativas y/o municipios|</t>
  </si>
  <si>
    <t>Población de la Zona Metropolitana del Valle de México con abasto de agua en bloque|</t>
  </si>
  <si>
    <t>Zona Metropolitana del Valle de México con abasto de agua potable|</t>
  </si>
  <si>
    <t>1 Los 849 municipios de mayor grado de marginación cuentan con agua de calidad bacteriológica y/o fisicoquímica para uso y consumo.|</t>
  </si>
  <si>
    <t>La ciudadania recibe servicios de educación, capacitación y comunicación educativa para la sustentabilidad ambiental, impulsando su participación en acciones para el cuidado del medio ambiente.|</t>
  </si>
  <si>
    <t>Las cuencas y acuíferos del país cuentan con disponibilidad media anual de agua actualizada|</t>
  </si>
  <si>
    <t>La industria de la zona se abastece en la demanda de agua en bloque|</t>
  </si>
  <si>
    <t>Los tomadores de decisiones y actores relevantes de la instrumentación de la Política Hídrica Nacional disponen de capacidades técnicas para la solución de problemas, información para la toma de decisiones y formación de recursos humanos especializados.|</t>
  </si>
  <si>
    <t>La superficie forestal y preferentemente forestal de México es protegida de los factores que deterioran la cobertura|</t>
  </si>
  <si>
    <t>Los tomadores de decisiones y actores relevantes de los sectores gubernamental, académico, privado y social cuentan con información y conocimiento científico y tecnológico en las materias de investigación del INECC, para generar instrumentos de política que permitan la gobernanza y sustentabilidad ambiental.|</t>
  </si>
  <si>
    <t>Las aguas nacionales y sus bienes públicos inherentes están administrados por la aplicación de instrumentos normativos|</t>
  </si>
  <si>
    <t>Empresas y ciudadanos participan en la aplicación de la legislación ambiental, a través de el fomento y vigilancia en el cumplimiento de la normatividad ambiental, incluyendo las zonas de valor estratégico.|</t>
  </si>
  <si>
    <t>Las Areas Naturales Protegidas de Competencia Federal fortalecen sus acciones de conservación.|</t>
  </si>
  <si>
    <t>Zona federal de cauces o depósitos de propiedad nacional en tramos prioritarios están delimitadas para evitar su ocupación ilegal|</t>
  </si>
  <si>
    <t>Lecturas diarias que se realizan en aprovechamientos para la verificación del consumo|</t>
  </si>
  <si>
    <t>P. El sistema tributario de las aguas nacionales y sus bienes públicos inherentes mejora su eficacia recaudatoria.|</t>
  </si>
  <si>
    <t>La población de las regiones o zonas se beneficia por la implementación de los Programas de Gestión para Mejorar la Calidad del Aire|</t>
  </si>
  <si>
    <t>Los temas prioritarios establecidos por la Subsecretaría de Fomento y Normatividad Ambiental, con fundamento en el Programa Sectorial, cuentan con instrumentos normativos y de fomento para la conservación de los recursos naturales y el medio ambiente|</t>
  </si>
  <si>
    <t>La población de las regiones con mejoras en infraestructura económica cuenta con acceso sostenible a cantidades adecuadas y de calidad aceptable de agua potable, y a servicios de saneamiento.|</t>
  </si>
  <si>
    <t>La Subdirección General de Infraestructura Hidroagrícola de la CONAGUA cuenta con proyectos dictaminados|</t>
  </si>
  <si>
    <t>Los habitantes y hectáreas se benefician con las obras de infraestructura hidráulica para mitigar los efectos de inundación en centros de población y áreas productivas|</t>
  </si>
  <si>
    <t>La población del Valle de México y el Estado de Hidalgo cuenta con infraestructura hidráulica para prevenir inundaciones y para el tratamiento del agua residual.|</t>
  </si>
  <si>
    <t>Los habitantes se benefician con las obras de infraestructura hidráulica para mitigar los efectos de inundación en programas hídricos integrales.|</t>
  </si>
  <si>
    <t>La superficie en zonas con disponibilidad de agua se incorpora al riego agrícola con infraestructura hidroagrícola.|</t>
  </si>
  <si>
    <t>El área degradada del Proyecto Lago de Texcoco y su zona de influencia es rescatada y recuperada|</t>
  </si>
  <si>
    <t>La Infraestructura hidroagrícola en los Distritos de Riego es Conservada y Modernizada,en beneficio de los usuarios de los Distritos de Riego y temporal.|</t>
  </si>
  <si>
    <t>Las unidades responsables que integran la CONAGUA cuentan con instrumentos de planeación, información y evaluación para la administración y gestión sustentable del agua|</t>
  </si>
  <si>
    <t>Las autoridades estatales cuentan con políticas, mecanismos de coordinación e instrumentos en materia de Cambio Climático para fundamentar la toma de decisiones.|</t>
  </si>
  <si>
    <t>La población nacional que cuenta con cobertura recibe agua de calidad bacteriológica y/o fisicoquímica para uso y consumo|</t>
  </si>
  <si>
    <t>Las personas de 16 años de edad o más reducen los efectos económicos y sociales negativos, provenientes de la disminución de sus ingresos o de la afectación de su patrimonio como consecuencia de cualquier situación social o económica adversa, emergencias o desastres.|</t>
  </si>
  <si>
    <t>Población en zonas urbanas dotada con servicio formal de agua potable y saneamiento.|</t>
  </si>
  <si>
    <t>Infraestructura hidroagrícola, conservada, modernizada y/o tecnificada por las organizaciones de usuarios de los distritos de riego y temporal tecnificado|</t>
  </si>
  <si>
    <t>Las unidades de riego cuentan con superficie dotada con infraestructura hidroagrícola rehabilitada, modernizada, tecnificada y/o equipada.|</t>
  </si>
  <si>
    <t>Organismos Operadores que incrementan el tratamiento de las aguas residuales municipales a través del programa.|</t>
  </si>
  <si>
    <t>La superficie forestal y preferentemente forestal de México es incorporada por las personas dueñas o poseedoras a procesos integrales de conservación, restauración y aprovechamiento sustentable.|</t>
  </si>
  <si>
    <t>Recursos invertidos en la realización de acciones de mejoramiento de eficiencia de los prestadores del servicio.|</t>
  </si>
  <si>
    <t>El Fideicomiso 1928 cuenta con recursos aportados para realizar obras de infraestructura hidráulica en la Zona Metropolitana del Valle de México.|</t>
  </si>
  <si>
    <t>Los estados y municipios atienden la gestión insuficiente en el manejo y aprovechamiento de sus RSU y RME, a través del incremento de su infraestructura para el manejo integral de los residuos sólidos urbanos y de manejo especial en su territorio.|</t>
  </si>
  <si>
    <t>Las dependencias ambientales estatales fortalecen su capacidad institucional ambiental|</t>
  </si>
  <si>
    <t>Los grupos de mujeres y pueblos indígenas, organizaciones de la sociedad civil e instituciones educativas se benefician con el desarrollo de proyectos de inversión y capacitación con perspectiva de género y de atención diferenciada, así como de educación ambiental para la conservación y aprovechamiento sustentable de los recursos naturales.|</t>
  </si>
  <si>
    <t>Asociaciones civiles de usuarios de las fuentes de abasteciemiento con un 20% superior a la disponibilidad reducen el volumen de agua concesionado.|</t>
  </si>
  <si>
    <t>Usuarios y organizaciones de usuarios de distritos de riego y gobiernos estatales reciben apoyos economicos e implementan acciones de capacitación, rehabilitación y modernización de la infraestructura hidroagrícola.|</t>
  </si>
  <si>
    <t>Plantas de Tratamiento de Aguas Residuales que los Organismos Operadores operan cumpliendo la normatividad vigente que les corresponde.|</t>
  </si>
  <si>
    <t>En las Áreas Protegidas Federales se ejecutan los proyectos de monitoreo biológico de especies indicadoras ejecutados por instituciones académicas y organizaciones de la sociedad civil nacionales conforme a todas las especificaciones de los términos de referencia establecidos|</t>
  </si>
  <si>
    <t>Las Áreas Naturales Protegidas formulan o modifican sus Programas de Manejo con la participación de las instituciones de educación superior y/o de investigación, organizaciones de la sociedad civil y personas físicas|</t>
  </si>
  <si>
    <t>Los gobiernos de los estados cuentan con apoyos financieros para el mantenimiento de la cobertura del servicio de agua potable en localidades urbanas.|</t>
  </si>
  <si>
    <t>Habitantes de ejidos, pueblos y comunidades indígenas desarrollan capacidades para el aprovechamiento sustentable de las tierras y la biodiversidad|</t>
  </si>
  <si>
    <t>Los denunciantes son beneficiados con la consignación de averiguaciones previas por parte de la Subprocuraduría Especializada en Investigación de Delincuencia Organizada|</t>
  </si>
  <si>
    <t>Los denunciantes son beneficiados cuando las averiguaciones previas en materia de delitos federales especiales son consignadas|</t>
  </si>
  <si>
    <t>El personal involucrado en la Procuración de Justicia adquiere el conocimiento generado por el Instituto Nacional de Ciencias Penales|</t>
  </si>
  <si>
    <t>Los servidores públicos de la Institución son sujetos a investigación para la determinación de conductas ilícitas|</t>
  </si>
  <si>
    <t>El personal de la Procuraduría General de la República cumple con los requerimientos indispensables de la Institución para el desempeño de sus funciones formando parte del Registro Nacional de Personal de Seguridad Pública.|</t>
  </si>
  <si>
    <t>Que la comunidad científica y los diferentes sectores del país conozcan los resultados obtenidos por el ININ en el desarrollo de la investigación cientifica y tecnológica, en materia nuclear y disciplinas afines|</t>
  </si>
  <si>
    <t>Las empresas del sector energético se fortalecen a través de la contratación de proyectos de investigación científica, desarrollo experimental e investigación tecnológica, que permitan resolver con calidad y de forma eficaz los problemas del sector energético.|</t>
  </si>
  <si>
    <t>Las empresas del sector público y privado cuentan con acciones sistemáticas para la eficiencia energética con mejora continua, definidas como gestión de la energía|</t>
  </si>
  <si>
    <t>La distribución nacional y el transporte de hidrocarburos y derivados está satisfecha.|</t>
  </si>
  <si>
    <t>El Instituto alcanza las metas establecidas en el programa de comercialización mediante la venta de material radiactivo y la prestación de servicios científicos y tecnológicos a los sectores público y privado|</t>
  </si>
  <si>
    <t>Los usuarios de Comisión Federal de Electricidad reciben un servicio eléctrico cuya calidad no es afectada por interrupciones atribuibles a Generación.|</t>
  </si>
  <si>
    <t>Los usuarios del Sistema Eléctrico Nacional, a través del correcto control y despacho de energía eléctrica, reciben un servicio de suministro de electricidad con calidad y eficiencia|</t>
  </si>
  <si>
    <t>Supervisar que la industria cumpla con el marco legal aplicable.|</t>
  </si>
  <si>
    <t>El país cuenta con Normas Oficiales Mexicanas de eficiencia energética que aplican a productos y sistemas que operan con energía eléctrica y térmica|</t>
  </si>
  <si>
    <t>Planeación y supervisión del sector hidrocarburos dentro del marco de la normatividad vigente para un suministro seguro y confiable a precios competitivos|</t>
  </si>
  <si>
    <t>La población adscrita territorialmente al Programa que carece de seguridad social y habita prioritariamente en zonas rurales y urbano-marginadas reduce su morbilidad y mortalidad.|</t>
  </si>
  <si>
    <t>Parte de la demanda de leche del Programa de Abasto Social de Leche es cubierta con leche de origen nacional de calidad|</t>
  </si>
  <si>
    <t>Las personas adultas mayores se benefician de políticas y acciones que disminuyen las limitaciones en el ejercicio de sus derechos y reducen las necesidades que impiden su desarrollo humano integral.|</t>
  </si>
  <si>
    <t>Las personas jóvenes cuentan con servicios relacionados con educación, participación social, trabajo y salud que les permiten consolidar su incorporación equitativa en los procesos de desarrollo|</t>
  </si>
  <si>
    <t>Las personas con discapacidad gozan de un desarrollo e inclusión plenos|</t>
  </si>
  <si>
    <t>Municipios de la CNCH vinculados al equipo de Promoción Social|</t>
  </si>
  <si>
    <t>Las personas integrantes de los hogares beneficiarios acceden al consumo de leche fortificada de calidad a bajo precio|</t>
  </si>
  <si>
    <t>Localidades de alta o muy alta marginación, tienen acceso físico o económico de productos básicos y complementarios económicos y de calidad en forma eficaz y oportuna.|</t>
  </si>
  <si>
    <t>Artesanos con ingresos por debajo de la línea de bienestar mejoran sus capacidades productivas y comerciales en la actividad artesanal|</t>
  </si>
  <si>
    <t>Las localidades seleccionadas por los migrantes cuentan con proyectos de inversión para promover el desarrollo comunitario, coordinados y cofinanciados por las organizaciones de Migrantes y los tres órdenes de gobierno en materia de infraestructura social, servicios comunitarios así como proyectos productivos|</t>
  </si>
  <si>
    <t>La población jornalera agrícola reduce sus condiciones de precariedad mediante acciones que facilitan su acceso a la alimentación, educación y promoción del ejercicio de los derechos humanos.|</t>
  </si>
  <si>
    <t>Los Actores Sociales, que promueven el desarrollo de la cohesión y el capital social de grupos y regiones que viven en situación de vulnerabilidad o exclusión, están fortalecidos|</t>
  </si>
  <si>
    <t>Personas de 16 años de edad o más que ven disminuidos sus ingresos o su patrimonio a causa de situaciones económicas y sociales adversas, emergencias o desastres, obtienen apoyos económicos como contraprestación por su participación en proyectos de beneficio social, familiar o comunitario.|</t>
  </si>
  <si>
    <t>Los integrantes de las familias en pobreza beneficiarias de PROSPERA amplían sus capacidades de alimentación, salud y educación.|</t>
  </si>
  <si>
    <t>Los integrantes de las familias en pobreza beneficiarias del Programa de Apoyo Alimentario amplían sus capacidades de alimentación.|</t>
  </si>
  <si>
    <t>Las madres que trabajan, buscan empleo o estudian, así como los padres solos acceden a los servicios de cuidado y atención infantil como un esquema de seguridad social, mejorando sus condiciones de acceso y permanencia en el mercado laboral|</t>
  </si>
  <si>
    <t>Las personas adultas mayores de 65 años en adelante que no reciben ingreso mensual superior a $1,092 pesos por concepto de jubilación o pensión de tipo contributivo, aseguran un ingreso mínimo y apoyos de protección social.|</t>
  </si>
  <si>
    <t>Madres jefas de familia en condición de vulnerabilidad social cuentan con un esquema de aseguramiento que, en caso de su fallecimiento, proteja a sus hijos e hijas e incentive su permanencia escolar|</t>
  </si>
  <si>
    <t>Los actores sociales se coordinan mediante políticas o acciones para consolidar la incorporación equitativa de las personas jóvenes en los procesos de desarrollo|</t>
  </si>
  <si>
    <t>Los territorios rurales y urbanos ubicados en las Zonas de Atención Prioritaria (ZAPs) tienen acceso a alimentos variados y de calidad mediante la instalación y operación de comedores comunitarios constituidos a través de la participación social|</t>
  </si>
  <si>
    <t>Pescadores, permisionarios y agentes involucrados en la cadena productiva de la pesca que se encuentran en vulnerabilidad por la disminución de sus ingresos ocasionada por la suspensión del uso de algunas artes de pesca en San Felipe, Baja California y Golfo de Santa Clara, Sonora, ven disminuido el impacto económico adverso.|</t>
  </si>
  <si>
    <t>Los turistas en destinos turísticos reciben asistencia de emergencia e información turística.|</t>
  </si>
  <si>
    <t>Los Centros Integralmente Planeados (CIP) cuentan con servicios de conservación y mantenimiento.|</t>
  </si>
  <si>
    <t>Las empresas turísticas crecen debido al acceso a productos crediticios y la colocación de proyectos de inversión.|</t>
  </si>
  <si>
    <t>Los destinos turísticos cuentan con estrategias para desarrollar sus líneas de producto.|</t>
  </si>
  <si>
    <t>Los nuevos proyectos de infraestructura turística del FONATUR son desarrollados de forma planeada.|</t>
  </si>
  <si>
    <t>Los otros proyectos de infraestructura turística del FONATUR son desarrollados de forma planeada.|</t>
  </si>
  <si>
    <t>Las instalaciones de los centros turísticos funcionan bajo condiciones óptimas.|</t>
  </si>
  <si>
    <t>Los programas y estrategias de la Política Nacional Turística se rigen con planeación integral.|</t>
  </si>
  <si>
    <t>Los prestadores de servicios turísticos incrementan su competitividad en la materia.|</t>
  </si>
  <si>
    <t>Los destinos turísticos cuentan con infraestructura y equipamiento suficiente para el desarrollo turístico.|</t>
  </si>
  <si>
    <t>Los destinos turísticos se desarrollan bajo un Modelo Integral de Destinos Turísticos Inteligentes basado en criterios de sustentabilidad y competitividad|</t>
  </si>
  <si>
    <t>Atender el número de municipios afectados por desastres naturales que reciben financiamiento para su recuperación|</t>
  </si>
  <si>
    <t>Aprobar los proyectos que presentan las entidades federativas, las dependencias y en general cualquier instancia pública de orden federal cuyas atribuciones o competencia sean compatibles con los objetivos del Fondo de Prevención de Desastres Naturales (FOPREDEN); las instituciones académicas y de investigación federales, y las entidades federativas presentan proyectos propuestos por los municipios o, en su caso, por los órganos político administrativos del distrito federal.|</t>
  </si>
  <si>
    <t>Las entidades federativas beneficiadas reciben recursos para Programas y/o Proyectos para incrementar su IDH|</t>
  </si>
  <si>
    <t>Las entidades federativas beneficiadas y afectadas por fenómenos migratorios, reciben recursos para operación de albergues, apoyo de traslado a sus lugares de origen, proyectos de infraestructura, proyectos productivos, capacitación y mejoramiento de vivienda|</t>
  </si>
  <si>
    <t>Las Zonas Metropolitanas destinan recursos para llevar a cabo obras públicas, estudios o proyectos orientados a promover la adecuada planeación del desarrollo regional y urbano.|</t>
  </si>
  <si>
    <t>La Secretaría de la Función Pública cuenta con la infraestructura necesaria para brindar a las dependencias federales inmuebles en condiciones óptimas de funcionalidad, sustentabilidad y seguridad para otorgar sus servicios.|</t>
  </si>
  <si>
    <t>Las dependencias usuarias de los inmuebles a cargo de la Secretaría e la Función Pública cuentan con la infraestructura existente en condiciones óptimas de funcionalidad, sustentabilidad y seguridad para otorgar sus servicios.|</t>
  </si>
  <si>
    <t>El Instituto de Administración y Avalúos de Bienes Nacionales cuenta con los estudios de preinversión que permitan determinar el mejor uso de los inmuebles a cargo de la Secretaría de la Función Pública en condiciones óptimas de funcionalidad, sustentabilidad y seguridad, optimizando el uso de los recursos.|</t>
  </si>
  <si>
    <t>Las Instituciones públicas orientan las estructuras orgánicas y a los servidores públicos hacia los objetivos estratégicos.|</t>
  </si>
  <si>
    <t>Las dependencias y entidades de la APF incrementan su desempeño público con la utilización de los instrumentos de mejora de la gestión de la SFP.|</t>
  </si>
  <si>
    <t>Los inconformes en procedimientos de contratación pública, así como los particulares y servidores públicos sancionados, son sujetos de procedimientos administrativos de combate a la corrupción y de revisión de la legalidad de la resolución de dichos procedimientos.|</t>
  </si>
  <si>
    <t>Las dependencias y entidades de la APF utilizan de manera óptima la superficie de los inmuebles federales.|</t>
  </si>
  <si>
    <t>Las Instituciones de la Administración Pública Federal aplican las políticas en materia de transparencia, cultura de la legalidad y participación ciudadana.|</t>
  </si>
  <si>
    <t>Los ejidatarios, comuneros, pequeños propietarios y campesinos de todo el país cuentan con certeza jurídica para la protección de los derechos de tenencia y usufructo de la tierra|</t>
  </si>
  <si>
    <t>Los ejidatarios, comuneros, pequeños propietarios y campesinos cuentan con la certeza de la seguridad jurídica en la tenencia de la tierra|</t>
  </si>
  <si>
    <t>La población sin seguridad social cuenta con acceso a atención médica de profesionales de la salud en los Servicios Estatales de Salud|</t>
  </si>
  <si>
    <t>Los Sistemas Estatales para el Desarrollo Integral de la Familia y el Sistema para el Desarrollo Integral de la Familia del Distrito Federal (Sistemas DIF), destinan recursos al otorgamiento de desayunos escolares y apoyos alimentarios, mediante programas alimentarios, para disminuir la inseguridad alimentaria. Ley de coordinación Fiscal, artículo 40.- Las aportaciones federales que con cargo al Fondo de Aportaciones Múltiples reciban los estados de la federación y el D.F., se destinarán en un 46% al otorgamiento de desayunos escolares; apoyos alimentarios, y de asistencia social, a través de instituciones públicas con base en lo señalado en la Ley de Asistencia Social.|</t>
  </si>
  <si>
    <t>Los alumnos de educación básica, media superior y superior cuentan con espacios educativos adecuados y suficientes.|</t>
  </si>
  <si>
    <t>Población de 15 años y más con rezago educativo concluyen la educación básica y los jóvenes en edad de cursar bachillerato tienen acceso a los servicios de educación tecnológica.|</t>
  </si>
  <si>
    <t>Las instituciones de seguridad pública se fortalecen en materia de profesionalización|</t>
  </si>
  <si>
    <t>La estrategia institucional del Organismo nacional de protección a los derechos humanos es eficaz|</t>
  </si>
  <si>
    <t>Las víctimas de presuntas violaciones a los derechos humanos reciben servicios de atención en las oficinas foráneas y las personas migrantes reciben atención.|</t>
  </si>
  <si>
    <t>La población Indígena en reclusión mediante las gestiones realizadas por este Organismo Nacional recibe visita, orientación, difusión y capacitación en materia de derechos humanos|</t>
  </si>
  <si>
    <t>Los servidores públicos y ciudadanos interesados reciben servicios de orientación y capacitación en materia de derechos humanos relacionados con la sexualidad, la salud y el VIH|</t>
  </si>
  <si>
    <t>Las instancias encargadas del cumplimiento y la Observancia de la Politica Nacional de igualdad entre mujeres y hombres en la Administración Pública Federal y en las entidades federativas reciben información especializada sobre las obligaciones en materia de observancia, la perspectiva de género y los derechos humanos de las mujeres.|</t>
  </si>
  <si>
    <t>Los servidores públicos y ciudadanos interesados reciben servicios de promoción, difusión, atención, asesoría, vinculación y supervisión en materia de derechos humanos relacionados con personas con discapacidad para su conocimiento y respeto|</t>
  </si>
  <si>
    <t>Los involucrados de las violaciones de los derechos humanos cuentan con información sobre la tramitación y conclusión de los expedientes|</t>
  </si>
  <si>
    <t>Las personas privadas de la libertad en general son beneficiadas en la protección y observancia de sus derechos humanos en centros penitenciarios y de atención a menores que infringen la ley penal|</t>
  </si>
  <si>
    <t>Las Unidades Responsables y reciben servicios informáticos para apoyar la consecución de su objetivo institucional|</t>
  </si>
  <si>
    <t>Las Recomendaciones emitidas por las visitadurías generales son impulsadas para su cumplimiento|</t>
  </si>
  <si>
    <t>Los sistemas regionales de ciencia, tecnología e innovación fortalecen sus capacidades científicas y tecnológicas, a través de la atención a oportunidades, problemáticas y/o necesidades regionales.|</t>
  </si>
  <si>
    <t>Los actores del Registro Nacional de Instituciones y Empresas Científicas y Tecnológicas (RENIECYT) generan, fortalecen y articulan sus capacidades científicas y tecnológicas de manera sistemática en materia de fortalecimiento de las capacidades científicas, de divulgación científica y tecnologías de información y comunicación.|</t>
  </si>
  <si>
    <t>Los programas del CONACYT inciden en el desarrollo científico y tecnológico a través del cumplimiento de los objetivos y metas establecidas en el Programa Institucional (PI)|</t>
  </si>
  <si>
    <t>Los estudiantes egresados de licenciatura y posgrado reciben formación de posgrado de calidad en áreas y sectores estratégicos.|</t>
  </si>
  <si>
    <t>Los sistemas locales de ciencia, tecnología e innovación (SLCTeI) fortalecen sus capacidades científicas y tecnológicas. Nota: El Fortalecimiento de los SLCTeI está intimamente asociado a los medios o instrumentos que puden emplearse para la creación de capacidades tecnológicas en los socios con los que cooperamos. La definición de capacidades tecnológicas implica conocimientos y habilidades para adquirir, usar, absorber, adaptar, mejorar y generar nuevas tecnologías a fin de promover una sociedad y una economía basada en el conocimiento y en la innovacion, y poder generar polos de desarrollo estatal, capaces de atraer, desarrollar y retener inversiones y capital humano que logren mejores condiciones de bienestar social. De ahí que el Fortalecimiento de las capacidades científicas y tecnológicas de los SLCTeI implica: 1. Robustecer infraestructura científica y tecnológica. 2. Consolidar a las Instituciones de Educación Superior y Centros Públicos de Investigación en los estados. 3. Incrementar la capacidad de formación de recursos humanos especializados en sectores estratégicos de las entidades. 4. Fortalecer la difusión, la divulgación y la apropiación social de la CTI. 5. Fomentar la innovación en el aparato productivo de base tecnológica en los estados. 6. Focalizar la acción del Estado en el desarrollo de sectores estratégicos en el largo plazo. 7. Consolidación y/o creación de redes de investigación, desarrollo tecnológico e innovación, a fin de impulsar el fortalecimiento regional. Las capacidades que requieren fortalecerse se ven reflejadas en las demandas que se publican en las convocatorias.|</t>
  </si>
  <si>
    <t>Los actores del SNCTI generan, fortalecen y articulan sus capacidades científicas y tecnológicas.|</t>
  </si>
  <si>
    <t>Los doctores se consolidan a través de su participación en posdoctorados, estancias de investigación, repatriaciones y retenciones|</t>
  </si>
  <si>
    <t>Los actores del Registro Nacional de Instituciones y Empresas Científicas y Tecnológicas (RENIECYT) generan, fortalecen y articulan sus capacidades científicas y tecnológicas de manera sistemática en materia de capital humano e infraestructura|</t>
  </si>
  <si>
    <t>Los recursos petroleros de la Nación (crudo y gas) cuentan con planes de exploración y desarrollo para la extracción dictaminados|</t>
  </si>
  <si>
    <t>Evaluación del potencial petrolero, cuantificación de reservas y la medición de hidrocarburos mediante la realización de análisis|</t>
  </si>
  <si>
    <t>La población derechohabiente del IMSS recibe atención preventiva integrada para protegerla de los riesgos y daños a la salud más frecuentes|</t>
  </si>
  <si>
    <t>La población derechohabiente en el Instituto Mexicano del Seguro Social reduce la tasa de mortalidad|</t>
  </si>
  <si>
    <t>Los Trabajadores asegurados se les otorga las prestaciones que les brinda la seguridad social a fin de disminuir los riesgos en su vida laboral.|</t>
  </si>
  <si>
    <t>Las cuotas obrero-patronales son recaudadas eficientemente mediante mayor incorporación y mejor fiscalización y cobranza.|</t>
  </si>
  <si>
    <t>Los menores asisten a las guarderias durante la jornada laboral del beneficiario|</t>
  </si>
  <si>
    <t>Las mujeres que egresan del hospital después del parto o aborto presentan bajo riesgo de muerte por complicaciones del embarazo, parto o puerperio.|</t>
  </si>
  <si>
    <t>Impacto de los Velatorios y Centros Vacacionales en la población potencialmente consumidora de los productos ofertados.|</t>
  </si>
  <si>
    <t>Beneficiar a la población derechohabiente a través del fortalecimiento de los servicios que brinda el Instituto.|</t>
  </si>
  <si>
    <t>La población derechohabiente y no derechohabiente de todos los grupos etáreos, usuarios del servicio en el ISSSTE, se protege de enfermedades prevenibles por vacunación.|</t>
  </si>
  <si>
    <t>Población de derechohabiente y no derechohabiente usuaria del servicio en el ISSSTE menor de 5 años con enfermedad diarreica aguda disminuye la deshidratación.|</t>
  </si>
  <si>
    <t>Salud dental de la población derechohabiente preservada|</t>
  </si>
  <si>
    <t>La población derechohabiente mejora su estado de salud a través del otorgamiento de atención médica especializada.|</t>
  </si>
  <si>
    <t>Población con un problema médico - quirúrgico agudo que pone en peligro la vida, un órgano o una función, tiene acceso a atención médica de urgencias de manera oportuna.|</t>
  </si>
  <si>
    <t>Derechohabientes con secuelas de enfermedades o accidentes recuperan (total o parcialmente) las capacidades psicomotrices afectadas.|</t>
  </si>
  <si>
    <t>Los protocolos de investigación en salud atienden los criterios de priorización.|</t>
  </si>
  <si>
    <t>El personal del Instituto es capacitado y los estudiantes de pregrado y posgrado en el área de la salud son formados en las unidades médicas del Instituto para atender a la población derechohabiente.|</t>
  </si>
  <si>
    <t>La población derechohabiente recibe el total de los medicamentos prescritos en la receta médica.|</t>
  </si>
  <si>
    <t>Los derechohabientes reciben servicios culturales otorgados por el ISSSTE.|</t>
  </si>
  <si>
    <t>Ahorro del 30%, sobre el precio promedio de otros balnearios de características similares que reciben los Derechoabientes.|</t>
  </si>
  <si>
    <t>Pensionados del ISSSTE que ocupan su tiempo libre recibiendo servicios deportivos, culturales, ocupacionales y recreativos.|</t>
  </si>
  <si>
    <t>Servicios Funerarios a precios módicos, ofertados a los Derechohabientes|</t>
  </si>
  <si>
    <t>Las Delegaciones Estatales y Regionales realizan líneas de acción que impulsan el Plan de Cultura Institucional con perspectiva de género.|</t>
  </si>
  <si>
    <t>Las madres y padres trabajadores reciben servicios de Estancias para el Bienestar y Desarrollo Infantil para el cuidado de sus hijos.|</t>
  </si>
  <si>
    <t>Productos básicos y de consumo para el hogar adquiridos por los derechohabientes y publico en general a precios competitivos.|</t>
  </si>
  <si>
    <t>Los derechohabientes reciben servicios turístico con calidad|</t>
  </si>
  <si>
    <t>Los usuarios derechohabientes acceden a una infraestructura de salud fortalecida para la atención de sus necesidades.|</t>
  </si>
  <si>
    <t>Los expedientes descritos que se seleccionan son preservados mediante la digitalización</t>
  </si>
  <si>
    <t>Los medios masivos de comunicación tienen a su disposición los productos televisivos, generados con motivo de la cobertura de las actividades del Poder Ejecutivo Federal, para su difusión</t>
  </si>
  <si>
    <t>Los solicitantes del reconocimiento de la condición de refugiado, refugiados y beneficiarios de protección complementaria solicitan los servicios de Asistencia Institucional y protección a la Coordinación General de la Comisión Mexicana de Ayuda a Refugiados, cuando lo demandan.</t>
  </si>
  <si>
    <t>Los migrantes tienen acceso a mecanismos de atención que garanticen el ejercicio de derechos humanos</t>
  </si>
  <si>
    <t>Los trabajadores al servicio del Estado son atendidos en sus demandas presentadas de conflictos laborales.</t>
  </si>
  <si>
    <t>La población del país, así como a los mexicanos radicados en el extranjero, cuentan con una CURP desde su inscripción.</t>
  </si>
  <si>
    <t>Mujeres en situación de violencia atendidas en los Centros de Justicia para las Mujeres operados por las entidades federativas</t>
  </si>
  <si>
    <t>Los contratantes cuentan con servicios de protección, custodia, vigilancia y seguridad</t>
  </si>
  <si>
    <t>Las acciones coordinadas de la Policía Federal con Autoridades de los tres órdenes de gobierno, mejoran las condiciones de seguridad pública e integridad de los derechos de las personas, por el fenómeno delictivo</t>
  </si>
  <si>
    <t>Impulsar a las personas sentenciadas de los Centros Penitenciarios Federales para que participen en las actividades de reinserción social promovida</t>
  </si>
  <si>
    <t>Visitas de verificación a prestadores de servicios para comprobar su operación efectuadas.</t>
  </si>
  <si>
    <t>La población que está expuesta a una emergencia o desastre conozca y reciba información preventiva de autocuidado y autoprotección.</t>
  </si>
  <si>
    <t>Atender las problemáticas y conflictos sociales en los estados y municipios de todo el país, manteniendo una estrecha coordinación con las delegaciones, representaciones y coordinaciones estatales de la Subsecretaría de Gobierno, prevenir su escalamiento y fortalecer la gobernabilidad democrática</t>
  </si>
  <si>
    <t>La población de todo el país es informada sobre los logros y acciones de gobierno a través de las campañas de comunicación social de las dependencias y entidades de la Administración Pública Federal.</t>
  </si>
  <si>
    <t>Los Grupos y Comités de Trabajo sirven de coordinación interinstitucional, intergubernamental e internacional para la aplicación de la política de población.</t>
  </si>
  <si>
    <t>Dar certeza Legal al Secretario, a las Unidades Administrativas, a los Organos Administrativos Desconcentrados de la Secretaría y a las entidades del sector, a través de la coordinación de las Asesorias Jurídicas apegadas a Derecho, así como la defensa en materia contenciosa y procedimientos constitucionales.</t>
  </si>
  <si>
    <t>La población de las entidades federativas está cubierta por el sistema de justicia penal acusatorio, adversarial y oral, ampliando con ello el acceso a la justicia.</t>
  </si>
  <si>
    <t>El estado de fuerza de las entidades federativas se fortalece por medio de la implementación del Programa con Prioridad Nacional "Desarrollo profesionalización y certificación policial", en su vertiente de capacitación.</t>
  </si>
  <si>
    <t>Las dependencias y entidades de la Administración Pública Federal cuentan con un enlace institucional efectivo con el Poder Legislativo de los distintos órdenes de gobierno.</t>
  </si>
  <si>
    <t>Las iglesias, agrupaciones y asociaciones religiosas, realizan sus trámites y cumplen con la normatividad vigente</t>
  </si>
  <si>
    <t>Las instituciones de seguridad pública reciben apoyo de la Unidad de Desarrollo e Integración Institucional con programas y proyectos en materia de seguridad pública</t>
  </si>
  <si>
    <t>Personas que se benefician de la promoción, atención y protección de Derechos Humanos</t>
  </si>
  <si>
    <t>Los municipios y delegaciones implementan proyectos de prevención social de la violencia y la delincuencia en el marco del Programa Nacional.</t>
  </si>
  <si>
    <t>La ciudadanía se encuentra más informada sobre la cultura de la igualdad y no discriminación</t>
  </si>
  <si>
    <t>Las instituciones de la Adminstración Pública Federal y los Sistemas Estatales de Protección funcionan coordinadamente para garantizar, promover, difundir y proteger los derechos de niñas, niños y adolescentes en México.</t>
  </si>
  <si>
    <t>Las instituciones de seguridad pública y procuración de justicia de los tres órdenes de gobierno utilizan los servicios de la Plataforma México en su operación diaria de prevención y combate al delito.</t>
  </si>
  <si>
    <t>Medir la cantidad de entidades federativas que implementan proyectos integrales de prevención social de la violencia y la delincuencia en el marco del Programa Nacional</t>
  </si>
  <si>
    <t>Los beneficiarios del subsidio cuentan con elementos capacitados</t>
  </si>
  <si>
    <t>Connacionales y extranjeros reciben servicios consulares, de asistencia, protección, documentación de identidad de viaje y programas que permiten la vínculación con sus lugares de origen, logrando su inclusión en el país receptor</t>
  </si>
  <si>
    <t>Los miembros del Servicio Exterior Mexicano, y demás servidores públicos cuentan con una oferta de capacitación en materia de diplomacia, política exterior y promoción económica, turística y cultural.</t>
  </si>
  <si>
    <t>La política de cooperación internacional para el desarrollo y de promoción internacional de México se ejecuta de manera coordinada y eficaz.</t>
  </si>
  <si>
    <t>El Estado mexicano amplía su presencia en el mundo y garantiza su integridad territorial realizando diálogo político, cooperación y defensa jurídica de los intereses nacionales.</t>
  </si>
  <si>
    <t>El Estado Mexicano promueve iniciativas en el ámbito multilateral que se encuentran en línea con sus intereses.</t>
  </si>
  <si>
    <t>Las Dependencias y Entidades de la Administracion Pública Federal reciben los impresos solicitados de conformidad con las características técnicas que requieren</t>
  </si>
  <si>
    <t>La Hacienda Pública recibe recursos de la Lotería Nacional para la Asistencia Pública, para canalizarlos a los programas de asistencia pública.</t>
  </si>
  <si>
    <t>El Gobierno Federal administra con calidad, eficiencia, eficacia y transparencia los fondos y valores de su propiedad y/o custodia en cuentas de la Tesorería</t>
  </si>
  <si>
    <t>Contribuir a que los mexicanos tengan acceso a la participación y disfrute del patrimonio cultural, histórico y artístico del país, a través de la difusión del acervo cultural en resguardo de la SHCP.</t>
  </si>
  <si>
    <t>Los derechos e intereses de los Usuarios son protegidos y defendidos ante las Instituciones Financieras.</t>
  </si>
  <si>
    <t>Estados, municipios y sus organismos reciben crédito para la atención de sus necesidades</t>
  </si>
  <si>
    <t>Los contribuyentes cuentan con herramientas que facilitan el cumplimento de sus obligaciones fiscales</t>
  </si>
  <si>
    <t>Las transferentes y los mandatos cuentan con los servicios adecuados para la administración y enajenación de bienes, empresas y activos financieros.</t>
  </si>
  <si>
    <t>Los Productores y las Empresas de Intermediación Financiera cuentan con las garantías suficientes para disminuir el riesgo y acceder u operar un crédito con mejores tasas de interés.</t>
  </si>
  <si>
    <t>Los Productores, las Empresas Rurales y las Empresas de Intermediación Financiera, se constituyen y fortalecen como sujetos de crédito.</t>
  </si>
  <si>
    <t>Generar sinergias con los inversionistas privados para fortalecer la capitalización del sector rural y agroindustrial.</t>
  </si>
  <si>
    <t>Los productores de los sectores agropecuario, forestal, pesquero, alimentario y del medio rural reciben apoyo de fomento para acceder al financiamiento integral y garantías de crédito.</t>
  </si>
  <si>
    <t>Las empresas del sector industrial, comercial y de servicios reciben financiamiento directo de NAFIN y/o por conducto de los Intemediarios Financieros, facilitándoles el acceso a los recursos de acuerdo a sus necesidades.</t>
  </si>
  <si>
    <t>Los productores sujetos de crédito reciben financiamiento para desarrollar sus capacidades productivas.</t>
  </si>
  <si>
    <t>Los Productores y Empresas de Intermediación Financiera que operan crédito acceden a una disminución del costo financiero</t>
  </si>
  <si>
    <t>La Población excluida financieramente tiene acceso a productos y servicios financieros formales</t>
  </si>
  <si>
    <t>Los intermediarios financieros son fondeados con recursos de SHF.</t>
  </si>
  <si>
    <t>El Sistema Financiero se encuentra eficientemente regulado</t>
  </si>
  <si>
    <t>El sistema financiero mexicano y la economía nacional cuentan con medidas de detección y prevención de lavado de dinero y financiamiento al terrorismo.</t>
  </si>
  <si>
    <t>Los trabajadores cuentan con protección de su ahorro para el retiro</t>
  </si>
  <si>
    <t>El sector asegurador y afianzador cuenta con un margen de solvencia adecuado</t>
  </si>
  <si>
    <t>Las entidades supervisadas por la CNBV (sectores bancario, bursátil, fondos de inversión, auxiliares del crédito, ahorro y crédito popular, uniones de crédito) cumplen la normatividad vigente.</t>
  </si>
  <si>
    <t>La Administración Pública Federal cuenta con una política de ingresos adecuada que genera mayores ingresos tributarios no petroleros.</t>
  </si>
  <si>
    <t>Los programas presupuestarios cumplen con los objetivos y metas establecidos.</t>
  </si>
  <si>
    <t>Las finanzas públicas y la deuda pública se mantienen estables para lograr un entorno macroeconómico favorable y un crecimiento sostenido.</t>
  </si>
  <si>
    <t>El Erario Federal es asesorado jurídicamente y representado en los juicios y procedimientos en los que interviene la Procuraduría Fiscal de la Federación.</t>
  </si>
  <si>
    <t>Impulsar la operación agropecuaria mediante la implementación de esquemas de seguros; capacitación y gastos operativos sustentables y efectivos.</t>
  </si>
  <si>
    <t>Las Sociedades del Sector de Ahorro y Crédito Popular y Cooperativo atendidas por el programa ofrecen productos y servicios financieros a la población en localidades de menos de 50 mil habitantes</t>
  </si>
  <si>
    <t>EL EJÉRCITO Y FUERZA AÉREA MEXICANOS CUENTA CON PROYECTOS PARA FORTALECER LA PERSPECTIVA DE GÉNERO.</t>
  </si>
  <si>
    <t>Técnicos, profesionales e investigadres del sector agropecuario, acuícola y forestal egresados con calidad educativa</t>
  </si>
  <si>
    <t>Proyectos de investigación y servicio realizados y orientados a la atención a las demandas del medio rural</t>
  </si>
  <si>
    <t>Usuarios de los sectores agrícola, pecuario, forestal, pesquero y aucícola desarrollan y adopta tecnologías e instrumentos regulatorios</t>
  </si>
  <si>
    <t>Los Programas Presupuestarios cumplen con los objetivos y metas establecidos.</t>
  </si>
  <si>
    <t>Impulsar en coordinación con los gobiernos locales, la inversión en proyectos productivos o estratégicos; agrícolas, pecuarios, de pesca y acuícolas.</t>
  </si>
  <si>
    <t>Unidades económicas rurales cuentan con inversión en el desarrollo de capital físico, humano y tecnológico</t>
  </si>
  <si>
    <t>Los pequeños productores agropecuarios incrementan su productividad total.</t>
  </si>
  <si>
    <t>Unidades productivas agrícolas aumentan el valor de su producción</t>
  </si>
  <si>
    <t>P.1. Las Unidades Económicas del Subsector Agroalimentario Ganadero incrementan su productividad.</t>
  </si>
  <si>
    <t>Unidades económicas pesqueras y acuícolas incentivadas incrementan la producción pesquera y acuícola.</t>
  </si>
  <si>
    <t>Productores agropecuarios, acuícolas y pesqueros utilizan algún esquema de comercialización, administración de riesgos de mercado, promoción comercial y/o enlaces comerciales</t>
  </si>
  <si>
    <t>El patrimonio fitozoosanitario y la inocuidad agroalimentaria mejoran</t>
  </si>
  <si>
    <t>Las unidades económicas rurales formadas por pequeños productores rurales incrementan su productividad.</t>
  </si>
  <si>
    <t>Estados o regiones que mejoran la condición de sanidad agroalimentaria y usuarios que poseen capacidad técnica para controlar la africanización de las abejas</t>
  </si>
  <si>
    <t>Productores pecuarios incrementan la producción de alimentos de origen animal para consumo humano.</t>
  </si>
  <si>
    <t>Productores acuícolas y pesqueros aplican esquemas de organización, producción y comercialización, así como la implementación de modelos tecnológicos de producción acuícola innovadores.</t>
  </si>
  <si>
    <t>Los agentes económicos del sector agroalimentario y agroindustrial toman decisiones con el uso de información estadística y geoespacial oficial</t>
  </si>
  <si>
    <t>Estudiantes de las Escuelas Náuticas concluyen las Licenciaturas o Maestrìa</t>
  </si>
  <si>
    <t>Los puertos marítimos estratégicos cuentan con avances en desarrollo de infraestructura</t>
  </si>
  <si>
    <t>Sitios públicos cuentan con acceso a internet para incentivar la cobertura de las Tecnologías de la Información y la Comunicación (TIC).</t>
  </si>
  <si>
    <t>Las aerolíneas y pilotos reciben servicios de navegación aérea que permiten garantizar un transporte seguro</t>
  </si>
  <si>
    <t>Habitantes de México que tengan acceso a los Servicios Postales.</t>
  </si>
  <si>
    <t>La población, dependencias gubernamentales y empresas en todo el país cuentan con servicios de telecomunicaciones y financieros básicos.</t>
  </si>
  <si>
    <t>Usuarios de la red ferroviaria asignada e impuesta al Ferrocarril del Istmo de Tehuantepec, S.A. de C.V. (FIT), cuentan con una infraestructura en condiciones de uso seguro y eficiente.</t>
  </si>
  <si>
    <t>El señalamiento marítimo se encuentra en operación y con buen funcionamiento, de acuerdo con el estándar internacional que recomienda la Asociación Internacional de Señalamiento Marítimo (IALA, por su nombre en inglés: International Association of Lighthouse Authorities).</t>
  </si>
  <si>
    <t>El sector espacial utiliza las capacidades nacionales para el desarrollo de la infraestructura espacial.</t>
  </si>
  <si>
    <t>Los usuarios disponen de sistemas de transporte terrestre, marítimo y aéreo que cuenta con las condiciones adecuadas de seguridad y operación.</t>
  </si>
  <si>
    <t>La Red de Infraestructura Carretera del país se construye y moderniza para incrementar la conectividad víal.</t>
  </si>
  <si>
    <t>Los puertos amplían la capacidad de infraestructura marítimo portuaria.</t>
  </si>
  <si>
    <t>Los clientes y usuarios de los aeropuertos de la Red ASA y de Estaciones de Combustibles, cuentan con infraestructura de calidad y en buenas condiciones de operación</t>
  </si>
  <si>
    <t>El Sector Comunicaciones y Transportes invierte en la adquisición de activos fijos (Equipos adquiridos y/o espacios inmuebles construidos) para incrementar la capacidad tecnológica</t>
  </si>
  <si>
    <t>Los usuarios de la Red Carretera Federal cuentan con caminos cuya capacidad de carga es adecuada al tránsito vehicular que circula por ellos</t>
  </si>
  <si>
    <t>Los usuarios de caminos rurales y alimentadora cuentan con infraestructura carretera construida y modernizada.</t>
  </si>
  <si>
    <t>Los usuarios cuentan con una red de autopistas de cuota y de carreteras federales libres de peaje en buenas condiciones</t>
  </si>
  <si>
    <t>Que los usuarios de las autopistas de cuota en operación, cuenten con infraestructura carretera en condiciones aceptables y buenas.</t>
  </si>
  <si>
    <t>Los usuarios de los puertos cuenten con obras de infraestructura marítimo portuaria conservadas mediante el mantenimiento y modernización, puestas en operación.</t>
  </si>
  <si>
    <t>Los usuarios de caminos rurales y alimentadora cuentan con seguridad y mejores condiciones físicas de la infraestructura carretera.</t>
  </si>
  <si>
    <t>Los usuarios cuentan con una mayor infraestructura ferroviaria nacional.</t>
  </si>
  <si>
    <t>Poblaciones aisladas y Entidades de Seguridad Nacional son conectadas mediante satélites para reducir la brecha digital y apoyar en situaciones de desastres naturales y brindar comunicaciones seguras y confiables bajo el control del Gobierno Federal</t>
  </si>
  <si>
    <t>El sistema de trasporte se desarrolle de forma estratégica a través de la provisisón de servicios e insfraestructura que atiendan la demanda incremental anual de pasajeros y carga.</t>
  </si>
  <si>
    <t>La poblacion mayor de 16 años que habita en municipios afectados por altos niveles de pobreza, rezago social, escaces de empleo, o efectos de alguna emergencia social o desastre natural, mediante la generación de fuentes alternativas de ingresos temporales, que permitan mejorar su calidad de vida</t>
  </si>
  <si>
    <t>Traslados a los centros generadores de empleo, actividades comerciales y de asistencia medica principalmente a indigenas y personas de escasos recursos de comunidades aisladas que no cuentan con otro modo alternativo de transporte mas que el ferroviario en la ruta Chihuahua -Los Mochis.</t>
  </si>
  <si>
    <t>Los consumidores usan información del Programa para la toma de decisiones de compra y conocen sus derechos</t>
  </si>
  <si>
    <t>La población consumidora está protegida en sus derechos ante prácticas comerciales abusivas</t>
  </si>
  <si>
    <t>Los laboratorios de calibración y medición en los sectores productivos y otros de interés nacional cuentan con referencias nacionales de medición y servicios de calibración, asesoría y capacitación en metrología suficientes para satisfacer sus necesidades.</t>
  </si>
  <si>
    <t>La sociedad hace uso de información, productos y servicios en materia de geología y Ciencias de la Tierra relacionadas, para apoyar su toma de decisiones</t>
  </si>
  <si>
    <t>Los empresarios y emprendedores reciben servicios relacionados con los programas del sector Economía de forma oportuna y efectiva por parte de las representaciones federales.</t>
  </si>
  <si>
    <t>Las empresas extranjeras con interés de invertir y las empresas mexicanas con interés de exportar y/o internacionalizarse, aprovechan las oportunidades de negocios en otros mercados y de los apoyos y servicios otorgados.</t>
  </si>
  <si>
    <t>El sector empresarial cuenta con un marco normativo eficiente y moderno que permite un mejor ambiente de negocios</t>
  </si>
  <si>
    <t>Los proveedores de bienes y servicios cumplen las obligaciones establecidas en la Ley Federal de Protección al Consumidor en el territorio nacional</t>
  </si>
  <si>
    <t>El sector minero cuenta con un marco regulatorio competitivo</t>
  </si>
  <si>
    <t>Equipos modernos y más eficientes son incorporados a las operaciones de la salina.</t>
  </si>
  <si>
    <t>Los intercambios comerciales de México con el exterior se incrementan diversificando las exportaciones del país</t>
  </si>
  <si>
    <t>Las unidades responsables del Sector Economía logran una adecuada planeación, articulación, seguimiento de resultados y evaluación de sus políticas y programas para contribuir a los objetivos del PRODEINN</t>
  </si>
  <si>
    <t>Las Instituciones que fomentan o promueven la competitividad en México aplican de forma articulada las políticas públicas en materia regulatoria y de competencia.</t>
  </si>
  <si>
    <t>Los programas de fomento a emprendedores y MIPYMES son más efectivos</t>
  </si>
  <si>
    <t>Los sectores maduros, dinámicos y emergentes, definidos como estratégicos, cuentan con una política de fomento industrial y de innovación.</t>
  </si>
  <si>
    <t>Las dependencias de la Administración Pública Federal y organismos descentralizados operan bajo una regulación pública eficiente</t>
  </si>
  <si>
    <t>Las Micro, Pequeñas y Medianas Empresas de los sectores estratégicos son más productivas</t>
  </si>
  <si>
    <t>Los microempresarios y las microempresarias apoyados por el Programa consolidan sus unidades económicas.</t>
  </si>
  <si>
    <t>Contribuir a incrementar la productividad de las empresas apoyadas por el programa, a través del impulso al desarrollo, la adopción y la apropiación de tecnologías de la información y el fomento de una cultura de la innovación</t>
  </si>
  <si>
    <t>Empresas de los sectores estratégicos impulsadas para su integración en cadenas de valor y la mejora de su productividad.</t>
  </si>
  <si>
    <t>La población recibe libros de texto gratuitos y materiales educativos que responden a los planes y programas de estudio vigentes de manera oportuna y suficiente mejorando sus condiciones de aprendizaje</t>
  </si>
  <si>
    <t>Los jóvenes de 15 a 17 años de edad que demandan educación tipo medio superior tienen acceso al servicio solicitado.</t>
  </si>
  <si>
    <t>Los alumnos son beneficiados con planes y programas de estudio actualizados, de acuerdo a las necesidades del sector productivo, con la finalidad de que adquieran las competencias demandadas.</t>
  </si>
  <si>
    <t>La atención a la demanda del alumnado por servicios públicos escolarizados y a distancia de educación superior y de posgrado se incrementa.</t>
  </si>
  <si>
    <t>La población de la República Mexicana asiste y participa de las manifestaciones artísticas culturales y del patrimonio cultural e histórico del país, incrementando con ello su acceso a la cultura y al arte.</t>
  </si>
  <si>
    <t>Los bienes patrimonio cultural de la nación cuentan con acciones de catalogación y/o registro para su conservación y aprovechamiento</t>
  </si>
  <si>
    <t>La población de la República Mexicana tiene acceso a señales de radio y televisión con contenido cultural, artístico, educativo y de entretenimineto.</t>
  </si>
  <si>
    <t>La población objetivo (población promedio mayor de 2 años) cuenta con suficiente distribución y diversidad de libros, materiales educativos y culturales que son producidos y adquiridos para su venta por parte del Fondo de Cultura Económica y EDUCAL.</t>
  </si>
  <si>
    <t>Emisión de acuerdos y resoluciones presentadas al pleno de la CAAD que dan por terminada la controversia en materia jurídico deportiva, así como la atención a las áreas sustantivas de la CONADE a fin de que reciban los bienes y servicios solicitados.</t>
  </si>
  <si>
    <t>Los proyectos de investigación científica, tecnológica e innovación se encuentran en desarrollo para la generación de conocimiento y contribuir con ello a resolver los problemas nacionales</t>
  </si>
  <si>
    <t>El desarrollo de la industria cinematográfica se fomenta en apoyo a la cultura.</t>
  </si>
  <si>
    <t>Fomentar e impulsar la elaboración de Estándares (Normas) de competencias para incrementar la productividad y competitividad de los sectores productivos de bienes y servicios.</t>
  </si>
  <si>
    <t>Las Unidades Responsables del Sector Educativo y las Autoridades Educativas Locales cuentan con capacidades desarrolladas para la institucionalización de las perspectivas de igualdad de género, derechos humanos y erradicación de la violencia de género para lograr una mayor inclusión y equidad educativa.</t>
  </si>
  <si>
    <t>Los egresados con título profesional de los niveles de media superior, superior y grado académico cuentan con un cédula profesional con efectos de patente para su ejercicio profesional, así como con la posibilidad de participar en Colegios y Federaciones de Profesionistas que tienen autorización y registro.</t>
  </si>
  <si>
    <t>La comunidad autoral en México cuenta con Protección a sus Derechos de Autor y Derechos Conexos</t>
  </si>
  <si>
    <t>La población que demanda educación artística tienen acceso a las escuelas del Instituto Nacional de Bellas Artes y Literatura (INBA) para cubrir sus necesidades de formación profesional</t>
  </si>
  <si>
    <t>La infraestructura física educativa en las entidades federativas se mejora, al contar con acciones de normalización y diseño para la ampliación, adecuación, modernización y conservación.</t>
  </si>
  <si>
    <t>Personas de 15 años o más en condición de analfabetismo o rezago educativo concluyen una o más etapas de la educación básica.</t>
  </si>
  <si>
    <t>Niños y jóvenes que viven en localidades de alta y muy alta marginación y/o rezago social, acceden a servicios de Educación Inicial y Básica Comunitaria.</t>
  </si>
  <si>
    <t>Los tomadores de decisiones del Sistema educativo Nacional cuentan con una sola plataforma que contiene los datos necesarios para la planeación, administración, evaluación y gestión del Sistema Educativo Nacional.</t>
  </si>
  <si>
    <t>Los documentos normativos para la mejora o incremento de la oferta educativa en los niveles de educación básica, media superior y superior están en operación por parte de los prestadores de los servicios.</t>
  </si>
  <si>
    <t>Los proyectos de infraestructura social que se destinan a educación, investigación y cultura se fortalecen con recursos fiscales para la atención de las necesidades de los servicios educativos.</t>
  </si>
  <si>
    <t>La comunidad universitaria y la población en general cuentan con instancias educativas, de investigación y culturales con el mantenimiento requerido para su buen funcionamiento.</t>
  </si>
  <si>
    <t>Las políticas educativas del sector mejoran su diseño a partir de la actualización de los procesos de planeación, y de la integración, seguimiento y difusión de la información.</t>
  </si>
  <si>
    <t>Los hablantes de lenguas indígenas usan sus lenguas en los ámbitos de la vida pública y privada.</t>
  </si>
  <si>
    <t>La población se beneficia con los proyectos culturales estatales, municipales, y no gubernamentales , que son considerados para el proceso de pago</t>
  </si>
  <si>
    <t>Las escuelas que participan en el Programa de Escuelas de Tiempo Completo aprovechan el tiempo para el desarrollo académico.</t>
  </si>
  <si>
    <t>Estudiantes y personal académico reciben una beca y/o apoyo con lo cual se logra el acceso, la permanencia, egreso y/o la superación académica e investigación en el Sistema Educativo Nacional.</t>
  </si>
  <si>
    <t>Las Instituciones de educación básica, media superior y superior cuentan con normas y/o tipos de apoyos para atender los servicios educativos, y/o se benefician con el mejoramiento de infraestructura y equipamiento para la población en contexto de vulnerabilidad.</t>
  </si>
  <si>
    <t>Personal docente y personal con funciones de dirección, de supervisión, de asesoría técnico pedagógica, y cuerpos académicos acceden y/o concluyen programas de formación, actualización académica, capacitación y/o proyectos de investigación para favorecer el perfil idóneo.</t>
  </si>
  <si>
    <t>Las Instituciones Educativas de los tipos básico y superior fortalecen e instrumentan los Planes y Programas de Estudio para contribuir a lograr la calidad de la educación</t>
  </si>
  <si>
    <t>Los gobiernos de las entidades federativas y municipales, organizaciones de la sociedad civil o grupos comunitarios dedicados a la cultura y universidades públicas estatales, cuentan con apoyo para el desarrollo de proyectos culturales.</t>
  </si>
  <si>
    <t>Las instituciones públicas estatales responsables del deporte en las 32 entidades federativas cuentan con la infraestructura, equipamiento y profesionalización deportivas necesarias para impulsar la masificación del deporte social y la actividad física, y promover la excelencia en el deporte de alto rendimiento.</t>
  </si>
  <si>
    <t>Escuelas públicas de educación básica implementan el Programa Nacional de Inglés para Alumnos de Educación Básica</t>
  </si>
  <si>
    <t>Las escuelas incorporadas al Programa Nacional de Convivencia Escolar implementan estrategias para fortalecer la convivencia escolar.</t>
  </si>
  <si>
    <t>La demanda de servicios de educación pública media superior, superior y formación para el trabajo de los estados es atendida, ya que los organismos descentralizados estatales cuentan con los recursos para la operación.</t>
  </si>
  <si>
    <t>Las Entidades Federativas cuentan con los recursos del Programa para el Fortalecimiento a la Educación Temprana y el Desarrollo Infantil.</t>
  </si>
  <si>
    <t>Profesores de tiempo completo con perfil deseable beneficiados con los estímulos de desempeño</t>
  </si>
  <si>
    <t>Los alumnos de educación básica de las escuelas públicas que participan en el programa desarrollan habilidades digitales que contribuyen a fortalecer aprendizajes.</t>
  </si>
  <si>
    <t>Las Instituciones Públicas de Educación Media Superior, Superior, Formación para el trabajo y Centros Regionales de Formación Docente e Investigación Educativa fortalecen su infraestructura física educativa, equipamiento y apoyos para la operación incrementando su matrícula.</t>
  </si>
  <si>
    <t>Los Centros y Organizaciones educativas y de la sociedad civil, así como las entidades federativas reciben apoyos a través de subsidios para llevar a cabo actividades de educación integral (culturales, artísticas, deportivas, socioemocionales, investigación, capacitación, difusión y publicación)</t>
  </si>
  <si>
    <t>Las Instituciones de Educación Superior sanean sus finanzas y cuentan con una reducción de pasivos contingentes del sistema de Pensiones y Jubilaciones en el año.</t>
  </si>
  <si>
    <t>Las comunidades escolares que disponen de apoyos financieros del programa fortalecen su autonomía de gestión y superan carencias de infraestructura y equipamiento.</t>
  </si>
  <si>
    <t>Los profesionales de la salud concluyen sus estudios de posgrado y educación continua y los servidores públicos de la Secretaría de Salud son capacitados en materia técnica y gerencial</t>
  </si>
  <si>
    <t>Los investigadores institucionales producen investigación científica y desarrollo tecnológico de calidad</t>
  </si>
  <si>
    <t>La población demandante recibe atención médica especializada con calidad de acuerdo a la vocación institucional</t>
  </si>
  <si>
    <t>La población adolescente de 12 a 17 años del país presenta disminución en el consumo de sustancias adictivas.</t>
  </si>
  <si>
    <t>La población mexicana objetivo del Programa, está vacunada contra enfermedades prevenibles por vacunación</t>
  </si>
  <si>
    <t>La población vulnerable tiene acceso a servicios de asistencia social integral.</t>
  </si>
  <si>
    <t>Las niñas, niños y adolescentes son respetados en sus derechos</t>
  </si>
  <si>
    <t>Población mexicana protegida contra riesgos sanitarios</t>
  </si>
  <si>
    <t>Los establecimientos del Sistema Nacional de Salud registran menores tasas de morbilidad y mortalidad asociadas a la prestación de servicios de atención médica</t>
  </si>
  <si>
    <t>El sistema de salud se conduce eficazmente para asegurar el acceso efectivo a servicios de salud con calidad a la población con independencia de su condición laboral.</t>
  </si>
  <si>
    <t>Los establecimientos del Sistema Nacional de Salud ofrecen servicios de salud con respeto a los derechos de los usuarios</t>
  </si>
  <si>
    <t>Los portadores del VIH reciben atención y tratamiento antirretroviral oportuno en la Secretaría de Salud, tienen una mejor calidad de vida y una menor probabilidad de transmitir el virus</t>
  </si>
  <si>
    <t>La población nacional recibe acciones de promoción, prevención y control de enfermedades para mejorar las condiciones de salud de la población.</t>
  </si>
  <si>
    <t>Las mujeres y hombres de 10 años y más utilizan servicios de prevención y atención oportunos y con calidad en materia de: orientación y educación en sexualidad humana, planificación familiar, anticoncepción; durante la etapa pregestacional, prenatal, del parto, puerperio y del recién nacido; violencia familiar y de género, cáncer de la mujer (Cérvico uterino y de mama) con perspectiva de género y respeto a los derechos humanos.</t>
  </si>
  <si>
    <t>Las personas con discapacidad favorecen su inclusión social a través de la instrumentación de proyectos</t>
  </si>
  <si>
    <t>La población de localidades geográficamente dispersas y de difícil acceso, cuenta con servicios regulares de promoción, prevención y atención médica mediante equipos de salud itinerantes y unidades médicas móviles.</t>
  </si>
  <si>
    <t>La población afiliada menor de cinco años de edad, cuenta con un esquema de aseguramiento en salud con cobertura amplia, sin desembolso en el momento de la atención</t>
  </si>
  <si>
    <t>Los establecimientos del Sector Salud que reciben financiamiento, mejoran la calidad de la atención de los problemas de salud prioritarios.</t>
  </si>
  <si>
    <t>Poblaciones articuladas (*) en localidades de alta y muy alta marginación y/o definidas por la CNCH que mejoran sus condiciones sociales de vida</t>
  </si>
  <si>
    <t>Personas en situación de necesidad reciben apoyos mejorando sus condiciones de vida.</t>
  </si>
  <si>
    <t>La población que carece de seguridad social cuenta con acceso a las intervenciones de prevención de enfermedades y atención médica, quirúrgica y especialidad en unidades de salud con calidad</t>
  </si>
  <si>
    <t>La población mejora sus hábitos alimentarios y realiza actividad física, para lograr la adopción de estilos de vida saludable, con la finalidad de controlar el sobrepeso, la obesidad y sus comorbilidades (diabetes, hipertensión arterial y dslipidemias), así como sus complicaciones.</t>
  </si>
  <si>
    <t>Otorgar diagnóstico oportuno de enfermedades como Tuberculosis, lepra, dengue, paludismo, chagas, leishmaniasis, picadura de alacrán, rabia, rickettsiosis, y mordedura por perro y otras especies a la población vulnerable en las entidades federativas</t>
  </si>
  <si>
    <t>Los Trabajadores de la salud contratados en condiciones de precariedad en las entidades federativas cuentan con remuneraciones salariales, de conformidad a la legislación vigente.</t>
  </si>
  <si>
    <t>El Estado Mexicano cuenta con Inteligencia Naval para identificar, prevenir y contrarrestar riesgos y amenazas que afectan a la Seguridad Nacional.</t>
  </si>
  <si>
    <t>La Armada de México cuenta con unidades y establecimientos navales suficientes, modernizadas y fortalecidas, capaces de garantizar la seguridad y salvaguarda de la vida humana en el territorio nacional y zonas marínas mexicanas.</t>
  </si>
  <si>
    <t>El personal naval recibe educación de calidad en planteles educativos navales así como sus hijos en instituciones educativas públicas y privadas.</t>
  </si>
  <si>
    <t>El personal naval militar y sus derechohabientes se benefician con la infraestructura de seguridad y bienestar social construida.</t>
  </si>
  <si>
    <t>Los trabajadores y empleadores de las empresas privadas de competencia federal y los organismos descentralizados del Gobierno Federal cuyo régimen laboral se rige por el apartado A del artículo 123 constitucional y los trabajadores a su servicio, cuentan con una instancia para resolver sus diferencias laborales.</t>
  </si>
  <si>
    <t>Las y los trabajadores que solicitan protección jurídica laboral cuentan con mecanismos de procuración de justicia laboral, hasta su conclusión en un ambiente de seguridad y certeza jurídica.</t>
  </si>
  <si>
    <t>Los centros de trabajo cuentan con condiciones de trabajo digno o decente</t>
  </si>
  <si>
    <t>Los trabajadores incrementan sus competencias laborales, es decir, las habilidades, conocimientos y aptitudes; Los trabajadores certifican sus competencias laborales, basadas en estándares oficiales; Los centros de trabajo registrados (empresas) que cumplen con obligaciones legales en materia de capacitación, adiestramiento y productividad; Los trabajadores desarrollan prácticas laborales innovadoras en los centros de trabajo; Los centros de trabajo son incentivados para vincularse con el sector educativo; Las autoridades del sector laboral y educativo disponen de estudios diagnósticos para mejorar la pertinencia educativa, el adiestramiento, la capacitación y la productividad laboral; Los centros de trabajo cuentan con información y/o herramientas tecnológicas para contribuir al incremento de la productividad; Los trabajadores sindicalizados reciben servicios de protección a la capacidad adquisitiva del salario, acciones de orientación sindical y promoción de la productividad para su beneficio</t>
  </si>
  <si>
    <t>Las empresas y los sindicatos resuelven sus conflictos laborales de orden colectivo con la suscripción del convenio que consigna los acuerdos tomados por las partes.</t>
  </si>
  <si>
    <t>Las Organizaciones Sindicales de competencia federal acreditan su personalidad jurídica, por lo que su información es publicada conforme a lo establecido en el artículo 365 bis de la Ley Federal del Trabajo.</t>
  </si>
  <si>
    <t>Las Delegaciones, Subdelegaciones y Oficinas Federales del Trabajo cuentan con criterios homogéneos para realizar sus labores dentro del proceso de inspección-sanción en normatividad laboral.</t>
  </si>
  <si>
    <t>El H. Consejo de Representantes cuenta con información oportuna sobre el comportamiento de la economía para sustentar su toma de decisiones en materia de fijación de los salarios mínimos.</t>
  </si>
  <si>
    <t>Personas buscadoras de empleo acceden a un empleo u ocupación productiva,</t>
  </si>
  <si>
    <t>Los sujetos agrarios son asistidos y asesorados en el ejercicio de sus derechos agrarios.</t>
  </si>
  <si>
    <t>Los conflictos sociales agrarios, los asuntos del Acuerdo Nacional para el Campo y Acuerdos Agrarios con Convenio Finiquito o diagnóstico de baja se concluyen abatiendo la problemática agraria que atiende el Programa</t>
  </si>
  <si>
    <t>Los sujetos de derecho en el medio rural obtienen seguridad jurídica y certeza en la tenencia de la tierra.</t>
  </si>
  <si>
    <t>Los servidores públicos y áreas de la SEDATU son representados de forma efectiva ante las Autoridades Jurisdiccionales.</t>
  </si>
  <si>
    <t>El Registro Agrario Nacional optimiza la actualización de información y emisión de documentación en la atención de trámites y servicios a través de los sistemas institucionales.</t>
  </si>
  <si>
    <t>El sector vivienda cuenta con una política integral que coordina de forma eficiente a los actores del sector.</t>
  </si>
  <si>
    <t>Sector Agrario, Territorial y Urbano (Ramo 15) impulsado con la implementación de políticas de desarrollo agrario territorial y urbano.</t>
  </si>
  <si>
    <t>La población de bajos ingresos (cuyos ingresos no superan los 5 SMGVM) accede a una solución habitacional adecuada</t>
  </si>
  <si>
    <t>Hogares poseedores de lotes irregulares apoyados para obtener certeza jurídica y documental en la tenencia de la tierra</t>
  </si>
  <si>
    <t>Las Entidades Federativas, Municipios y demarcaciones territoriales del Distrito Federal se fortalecen e impulsan acciones de planeación, prevención y la correcta ocupación del territorio, a fin de disminuir la vulnerabilidad de los Asentamientos Humanos</t>
  </si>
  <si>
    <t>Las ciudades son apoyadas con subsidios, para la adquisición de suelo intraurbano destinado a la vivienda social vertical.</t>
  </si>
  <si>
    <t>Las personas en situación de pobreza que viven en las zonas de actuación del Programa mejoran su disponibilidad y calidad de infraestructura básica y complementaria, así como el equipamiento, imagen y entorno de las áreas urbanas, suburbanas y en proceso de urbanización que habitan.</t>
  </si>
  <si>
    <t>Apoyar hogares con ingresos por debajo de la línea de bienestar con carencia por calidad y espacios de la vivienda a través del otorgamiento de subsidios para acciones de vivienda sustentable que mejoren su calidad de vida.</t>
  </si>
  <si>
    <t>Los núcleos y sujetos agrarios regularizados obtienen certeza jurídica y seguridad documental.</t>
  </si>
  <si>
    <t>Los Registros Públicos de la Propiedad y Catastros mejoran su eficiencia y eficacia con estructuras jurídicas, técnicas y operativas apegadas a los estándares de modernización establecidos en los Modelos institucionales</t>
  </si>
  <si>
    <t>Los usos público urbano e industrial son abastecidos con agua en bloque.</t>
  </si>
  <si>
    <t>La ciudadania recibe servicios de educación, capacitación, comunicación educativa y cultura del agua para la sustentabilidad ambiental, impulsando su participación en acciones para el cuidado del medio ambiente.</t>
  </si>
  <si>
    <t>La información hidrológica, de calidad del agua, meteorológica, climatológica y de infraestructura hidráulica del territorio nacional es oportuna, actualizada y confiable para la toma de decisiones.</t>
  </si>
  <si>
    <t>Los tomadores de decisiones y actores relevantes de la instrumentación de la Política Hídrica Nacional disponen de capacidades técnicas, información y formación de recursos humanos especializados para la solución de problemas y la toma de decisiones.</t>
  </si>
  <si>
    <t>La superficie forestal y preferentemente forestal de México es protegida de los factores que deterioran la cobertura</t>
  </si>
  <si>
    <t>Los tomadores de decisiones del Sistema Nacional de Cambio Climático (SINACC) y/o actores relevantes de los sectores gubernamental, académico, privado y social cuentan con información y conocimiento científico y tecnológico en las materias de investigación del INECC.</t>
  </si>
  <si>
    <t>La gestión ambiental regula el aprovechamiento sustentable de los recursos naturales y la prevención de la contaminación ambiental</t>
  </si>
  <si>
    <t>Empresas y ciudadanos participan en la aplicación de la legislación ambiental, a través del fomento y vigilancia en el cumplimiento de la normatividad ambiental.</t>
  </si>
  <si>
    <t>Las aguas nacionales y sus bienes públicos inherentes están administrados por la aplicación de instrumentos normativos y de gestión.</t>
  </si>
  <si>
    <t>Las Áreas Naturales Protegidas de Competencia Federal fortalecen sus acciones de Protección, Restauración, Manejo, Comunicación y Gestión para la conservación.</t>
  </si>
  <si>
    <t>La población de las regiones o zonas se beneficia por la implementación de los Programas de Gestión para Mejorar la Calidad del Aire</t>
  </si>
  <si>
    <t>La población nacional y el medio ambiente se beneficia a través de instrumentos regulatorios y de fomento elaborados por la Subsecretaría de Fomento y Normatividad Ambiental, dirigidos a contener y mitigar la contaminación del suelo, el aire y el agua; conservar y aprovechar sustentablemente la biodiversidad; e impulsar la sustentabilidad de los sectores productivos y de los servicios.</t>
  </si>
  <si>
    <t>El sector de hidrocarburos en México opera de manera segura y limpia en virtud de que cuenta con la regulación y supervisión adecuada</t>
  </si>
  <si>
    <t>La población cuenta con acceso a servicios adecuados y suficientes de agua potable, alcantarillado y saneamiento a través de la infraestructura económica.</t>
  </si>
  <si>
    <t>La Subdirección General de Infraestructura Hidroagrícola de la CONAGUA cuenta estudios de factibilidad y proyectos ejecutivos de obras hidroagrícolas realizados.</t>
  </si>
  <si>
    <t>Los habitantes de las zonas de riesgo cuentan con hectáreas beneficiadas con obras para proteger, conservar y mantener la infraestructura hidráulica; previniendo y/o mitigando los efectos de las inundaciones y deterioro ambiental en las cuencas, centros de población y áreas productivas</t>
  </si>
  <si>
    <t>El sector ambiental fortalece su infraestructura para la protección del ambiente</t>
  </si>
  <si>
    <t>La superficie agrícola se beneficia con la construcción, rehabilitación, modernización y conservación de la Infraestructura Hidroagrícola en los Distritos y Unidades de Riego, así como en los Distritos de Temporal Tecnificado.</t>
  </si>
  <si>
    <t>Los municipios afectados por la presencia de fenómenos hidrometeorológicos, se atienden con planes y con programas de emergencias</t>
  </si>
  <si>
    <t>Se cumplen con las metas estratégicas establecidas en el programa Hidrico 2013 - 2018</t>
  </si>
  <si>
    <t>Las Unidades Responsables que integran el Sector Ambiental y las autoridades de los tres órdenes de gobierno disponen de instrumentos de política ambiental, planeación, información y evaluación, para apoyar la toma de decisiones.</t>
  </si>
  <si>
    <t>Las localidades asentadas en Áreas Naturales Protegidas, Regiones Prioritarias y Zonas de Influencia se fortalecen y adquieren capacidades para realizar actividades de conservación de ecosistemas y su biodiversidad.</t>
  </si>
  <si>
    <t>Las personas de 16 años de edad o más reducen los efectos económicos y sociales negativos, provenientes de la disminución de sus ingresos o de la afectación de su patrimonio como consecuencia de cualquier situación social o económica adversa, emergencias o desastres.</t>
  </si>
  <si>
    <t>Las entidades federativas fortalecen e incrementan la cobertura de los servicios de agua potable y alcantarillado</t>
  </si>
  <si>
    <t>Organizaciones y usuarios hidroagricolas, Gobiernos Estatales y Municipales se benefician con acciones de rehabilitación, modernización y conservación de la infraestructura hidroagrícola, tecnificación del riego y apoyos especiales.</t>
  </si>
  <si>
    <t>Se incrementa y fortalece el tratamiento de aguas residuales municipales de las entidades federativas.</t>
  </si>
  <si>
    <t>La superficie forestal y preferentemente forestal cuenta con condiciones habilitadoras desarrolladas para su protección, conservación, restauración y aprovechamiento forestal sustentable.</t>
  </si>
  <si>
    <t>Los prestadores de servicios de agua potable, alcantarillado y saneamiento cuentan con inversión para realizar acciones de mejora de eficiencia.</t>
  </si>
  <si>
    <t>El Fideicomiso 1928 cuenta con recursos aportados para realizar obras de infraestructura hidráulica en la Zona Metropolitana del Valle de México.</t>
  </si>
  <si>
    <t>Los beneficiarios del programa con Sistemas de Saneamiento de Aguas Residuales cuentan con apoyo presupuestal para acciones de infraestructura, operación y mejoramiento de eficiencia de saneamiento.</t>
  </si>
  <si>
    <t>Los estados y municipios usan los elementos de planeación e infraestructura para atender la gestión insuficiente en el manejo y aprovechamiento de los residuos sólidos urbanos y de manejo especial en su territorio.</t>
  </si>
  <si>
    <t>Los Consejos de Cuenca mejoran su grado de desarrollo organizacional</t>
  </si>
  <si>
    <t>Veinte especies silvestres son manejadas para su conservación y aprovechamiento sustentable.</t>
  </si>
  <si>
    <t>Los grupos de mujeres y pueblos indígenas, organizaciones de la sociedad civil e instituciones educativas se benefician con el desarrollo de proyectos de inversión y capacitación con perspectiva de género y de atención diferenciada, así como de educación ambiental para la conservación y aprovechamiento sustentable de los recursos naturales.</t>
  </si>
  <si>
    <t>Las especies en riesgo se conservan y recuperan</t>
  </si>
  <si>
    <t>Las Áreas Naturales Protegidas y Regiones Prioritarias protegen y conservan sus ecosistemas y biodiversidad</t>
  </si>
  <si>
    <t>Los denunciantes de delitos competencia de la Subprocuraduría Especializada en Investigación de Delincuencia Organizada son beneficiados con la consignación de expedientes de averiguaciones previas.</t>
  </si>
  <si>
    <t>Los denunciantes de los delitos federales de carácter especial cuentan con la resolución de sus denuncias a través de la consignación de expedientes averiguaciones previas.</t>
  </si>
  <si>
    <t>Los intereses de las áreas demandantes de la Federación son defendidos.</t>
  </si>
  <si>
    <t>La Procuraduría General de la República promueve el respeto de los derechos humanos a través de su actuación.</t>
  </si>
  <si>
    <t>Los involucrados en la Procuración de Justicia tienen acceso al conocimiento generado por el Instituto Nacional de Ciencias Penales.</t>
  </si>
  <si>
    <t>Los servidores públicos de la Institución son sujetos a investigación para la determinación de conductas ilícitas.</t>
  </si>
  <si>
    <t>El personal de la Procuraduría General de la República cumple con los requerimientos indispensables de la Institución para el desempeño de sus funciones formando parte del Registro Nacional de Personal de Seguridad Pública.</t>
  </si>
  <si>
    <t>Los usuarios del Sistema Integrado de Gasoductos cuentan con el transporte y almacenamiento suficiente, oportuno y seguro.</t>
  </si>
  <si>
    <t>El Gobierno Federal, las empresas del sector energético, el sector salud, la industria y la comunidad científica, aprovechan las ventajas que ofrecen los usos pacíficos de la ciencia y tecnología nuclear; el apoyo, contratación y desarrollo de proyectos de investigación científica y tecnológica y el desarrollo experimental, que resuelven con calidad y de forma eficaz los problemas de los usuarios de la energía nuclear y eléctrica.</t>
  </si>
  <si>
    <t>Los sectores social, público y privado poseen información relevante y confiable, para el análisis del desempeño del sector energético, de las políticas públicas y sus principales indicadores a nivel nacional e internacional.</t>
  </si>
  <si>
    <t>El Sistema Eléctrico Nacional cumple con las especificaciones y normativa vigente, incluyendo la NOM-001-SEDE, además de los criterios de operación aplicables; para que los usuarios de energía eléctrica cuenten con un suministro óptimo.</t>
  </si>
  <si>
    <t>El sector hidrocarburos cuenta con mecanismos de planeación y supervisión dentro del marco de la normatividad vigente para un suministro seguro y confiable a precios competitivos.</t>
  </si>
  <si>
    <t>Los sectores económicos de uso final de energía del país, cuentan con Normas Oficiales Mexicanas de eficiencia energética, programas de ahorro de energía, sistemas de gestión de la energía y estrategias de promoción para el aprovechamiento sustentable de la energía</t>
  </si>
  <si>
    <t>La población adscrita territorialmente al Programa que carece de seguridad social y habita prioritariamente en zonas rurales y urbano-marginadas reduce su morbilidad y mortalidad.</t>
  </si>
  <si>
    <t>Parte de la demanda de leche del Programa de Abasto Social de Leche es cubierta con leche de origen nacional de calidad</t>
  </si>
  <si>
    <t>Las personas adultas mayores se benefician de políticas y acciones que fomentan su desarrollo humano integral.</t>
  </si>
  <si>
    <t>Las personas jóvenes cuentan con acciones para fortalecer su acceso a la educación, participación social, trabajo y salud que les permiten consolidar su incorporación equitativa en los procesos de desarrollo</t>
  </si>
  <si>
    <t>Las diversas áreas de la Secretaría de Desarrollo Social ejecutan sus funciones y procesos sustantivos de manera eficaz, basados en evidencia sólida, en favor del cumplimiento de los objetivos de la Política de Desarrollo Social</t>
  </si>
  <si>
    <t>Las personas con discapacidad tienen acceso a un desarrollo integral e inclusión plena mediante la coordinación de instancias de gobierno</t>
  </si>
  <si>
    <t>Los Organismos del Sector Social de la Economía, así como personas con ingresos por debajo de la línea de bienestar integradas en grupos sociales, apoyados fortalecen sus capacidades y medios para la inclusión productiva, laboral y financiera.</t>
  </si>
  <si>
    <t>Las personas integrantes de los hogares beneficiarios acceden al consumo de leche fortificada de calidad a bajo precio</t>
  </si>
  <si>
    <t>Localidades de alta o muy alta marginación, tienen acceso físico o económico de productos básicos y complementarios económicos y de calidad en forma eficaz y oportuna.</t>
  </si>
  <si>
    <t>Artesanos con ingresos por debajo de la línea de bienestar mejoran sus capacidades productivas y comerciales en la actividad artesanal</t>
  </si>
  <si>
    <t>Las localidades seleccionadas por los Migrantes cuentan con proyectos de inversión para promover el desarrollo comunitario, coordinados y cofinanciados por las organizaciones de migrantes y los tres órdenes de gobierno en materia de infraestructura social, servicios, así como proyectos productivos y educativos.</t>
  </si>
  <si>
    <t>La población jornalera agrícola reduce sus condiciones de precariedad.</t>
  </si>
  <si>
    <t>Actores Sociales se fortalecen y cuentan con vinculación suficiente para el fomento del capital social y la realización de actividades que fortalecen la cohesión y el desarrollo humano y social de grupos, comunidades o regiones que viven en situación de vulnerabilidad o exclusión.</t>
  </si>
  <si>
    <t>Personas de 16 años de edad o más que ven disminuidos sus ingresos o su patrimonio, mitigan el impacto económico y social ocasionado por situaciones económicas y sociales adversas, emergencias o desastres.</t>
  </si>
  <si>
    <t>Los integrantes de las familias beneficiarias de PROSPERA amplían sus capacidades en alimentación, salud y educación, y se les facilita el acceso a otras dimensiones de bienestar.</t>
  </si>
  <si>
    <t>Mujeres en situación de violencia beneficiadas con servicios de prevención y atención que operan y promueven las Instancias de Mujeres en las Entidades Federativas, en coordinación con instituciones públicas y sociales.</t>
  </si>
  <si>
    <t>Las madres, padres solos, tutores o principales cuidadoras(es) que buscan empleo, trabajan o estudian y acceden a los servicios de cuidado y atención infantil, mejoran sus condiciones de acceso y permanencia en el mercado laboral.</t>
  </si>
  <si>
    <t>Las personas adultas mayores de 65 años en adelante que no reciben ingreso mensual superior a $1,092 pesos por concepto de jubilación o pensión de tipo contributivo, aseguran un ingresos mínimo y apoyos de protección social.</t>
  </si>
  <si>
    <t>Jefas de familia en condición de vulnerabilidad social cuentan con un esquema de aseguramiento que, en caso de su fallecimiento, proteja e incentive la permanencia escolar de sus hijos e hijas de hasta 23 años</t>
  </si>
  <si>
    <t>Los actores sociales se coordinan mediante políticas o acciones para consolidar la incorporación equitativa de las personas jóvenes en los procesos de desarrollo</t>
  </si>
  <si>
    <t>Los territorios urbanos y rurales ubicados en Zonas de Atención Prioritaria (ZAPs) tienen mayor acceso a alimentos mediante la instalación y operación de Comedores Comunitarios constituidos a través de la participación social.</t>
  </si>
  <si>
    <t>Los Destinos Turísticos Prioritarios reciben servicios de asistencia mecánica e información y orientación turística por parte de la Corporación de Servicios al Turista Ángeles Verdes.</t>
  </si>
  <si>
    <t>Los Centros Integralmente Planeados cuentan con servicios de conservación y mantenimiento.</t>
  </si>
  <si>
    <t>Los turistas aumentan como resultado de la promoción turística.</t>
  </si>
  <si>
    <t>En los destinos turísticos se fomenta la inversión</t>
  </si>
  <si>
    <t>Los destinos turísticos considerados en las Reglas de Operación del PRODERMAGICO incrementan su potencial turístico al incorporar estrategias de consolidación,innovación, desarrollo, inversión y financiamiento.</t>
  </si>
  <si>
    <t>Los prestadores de servicios turísticos cuentan con elementos para incrementar la calidad.</t>
  </si>
  <si>
    <t>Los proyectos de infraestructura turística del FONATUR son desarrollados de forma planeada.</t>
  </si>
  <si>
    <t>Las instalaciones de los centros turísticos funcionan bajo condiciones óptimas.</t>
  </si>
  <si>
    <t>Los programas y estrategias de la Política Nacional Turística se rigen con planeación integral.</t>
  </si>
  <si>
    <t>Los prestadores de servicios turísticos incrementan su competitividad en la materia.</t>
  </si>
  <si>
    <t>Los municipios y regiones turísticas del país cuentan con obras y acciones encaminadas a fortalecer y diversificar la oferta turística.</t>
  </si>
  <si>
    <t>Los municipios afectados por desastres naturales reciben financiamiento para su recuperación.</t>
  </si>
  <si>
    <t>Las entidades federativas, las dependencias y en general cualquier instancia pública de orden federal, presentan proyectos para que el Comité Técnico los autorice.</t>
  </si>
  <si>
    <t>Las entidades federativas fortalecen su IDH por las transferencias de recursos</t>
  </si>
  <si>
    <t>Las entidades federativas incrementan sus recursos para invertir en infraestructura por las transferencias del fondo</t>
  </si>
  <si>
    <t>Las entidades federativas beneficiadas y afectadas por fenómenos migratorios, reciben recursos para operación de albergues, apoyo de traslado a sus lugares de origen, actividades que fomenten el autoempleo y capacitación.</t>
  </si>
  <si>
    <t>Las Zonas Metropolitanas destinan recursos para llevar a cabo obras públicas, estudios o proyectos orientados a promover la adecuada planeación del desarrollo regional y urbano.</t>
  </si>
  <si>
    <t>La población en edad escolar de educación básica en el Distrito Federal, que solicita servicios de educación se atiende.</t>
  </si>
  <si>
    <t>Los estudiantes que egresan anualmente de las escuelas normales públicas aprueban el examen de oposición para ingreso al servicio educativo.</t>
  </si>
  <si>
    <t>Alumnos de educación primaria, secundaria y especial en el Distrito Federal, reciben ayuda económica para apoyar la permanencia y conclusión de sus estudios.</t>
  </si>
  <si>
    <t>Las dependencias federales cuentan con la infraestructura y condiciones óptimas de funcionalidad, sustentabilidad y seguridad para otorgar sus servicios.</t>
  </si>
  <si>
    <t>Las dependencias usuarias de los inmuebles a cargo de la Secretaría e la Función Pública cuentan con la infraestructura existente en condiciones óptimas de funcionalidad, sustentabilidad y seguridad para otorgar sus servicios.</t>
  </si>
  <si>
    <t>El Instituto de Administración y Avalúos de Bienes Nacionales cuenta con los estudios de preinversión que permitan determinar el mejor uso de los inmuebles a su cargo en condiciones óptimas de funcionalidad, sustentabilidad y seguridad, optimizando el uso de los recursos.</t>
  </si>
  <si>
    <t>Las Instituciones públicas orientan las estructuras orgánicas y a los servidores públicos hacia los objetivos estratégicos.</t>
  </si>
  <si>
    <t>Las dependencias y entidades de la APF mejoran sus procesos, trámites y servicios</t>
  </si>
  <si>
    <t>Contribuir a la inhibición y sanción de conductas efectuadas por licitantes, proveedores y contratistas, contrarias al marco jurídico que regula las contrataciones públicas.</t>
  </si>
  <si>
    <t>Las dependencias y entidades de la APF utilizan de manera óptima la superficie de los inmuebles federales.</t>
  </si>
  <si>
    <t>El Gobierno Federal promueve y cumple la cultura de la legalidad y de la rendición de cuentas</t>
  </si>
  <si>
    <t>Los ejidatarios, comuneros, pequeños propietarios y campesinos de todo el país cuentan con certeza jurídica para la protección de los derechos de tenencia y usufructo de la tierra</t>
  </si>
  <si>
    <t>Los ejidatarios, comuneros, pequeños propietarios y campesinos cuentan con la certeza de la seguridad jurídica en la tenencia de la tierra</t>
  </si>
  <si>
    <t>La población sin seguridad social cuenta con acceso a atención médica de profesionales de la salud en los Servicios Estatales de Salud.</t>
  </si>
  <si>
    <t>La población que habita en las zonas de atención prioritaria rurales, en los municipios con los dos mayores grados de rezago social de cada entidad o que se encuentra en situación de pobreza extrema reducen los rezagos en infraestructura social básica relacionada con las carencias de servicios básicos en la vivienda, calidad y espacios de la vivienda e infraestructura social</t>
  </si>
  <si>
    <t>La población que habita en las zonas de atención prioritaria urbanas, en las localidades con los dos mayores grados de rezago social de cada municipio o que se encuentra en situación de pobreza extrema reducen los rezagos en infraestructura social básica relacionada con las carencias de servicios básicos en la vivienda, calidad y espacios de la vivienda e infraestructura social</t>
  </si>
  <si>
    <t>Los municipios y las demarcaciones territoriales del Distrito Federal reciben la transferencia de recursos federales para el fortalecimiento de sus finanzas públicas municipales.</t>
  </si>
  <si>
    <t>Los Sistemas Estatales para el Desarrollo Integral de la Familia y el Sistema para el Desarrollo Integral de la Familia del Distrito Federal (Sistemas DIF), distribuyen apoyos alimentarios apegados a los criterios de calidad nutricia.</t>
  </si>
  <si>
    <t>Las escuelas públicas de tipo básico mejoran su infraestructura física al ser atendidas por los Organismos Responsables de la Infraestructura Física Educativa (INFE)</t>
  </si>
  <si>
    <t>Los planteles y/o campus de educación media superior y educación superior mejoran su infraestructura física al ser atendidos por los Organismos Responsables de la Infraestructura Física Educativa (INFE)</t>
  </si>
  <si>
    <t>Los alumnos concluyen su plan de estudios en el tiempo permitido por la normatividad del Colegio Nacional de Educación Profesional Técnica (CONALEP).</t>
  </si>
  <si>
    <t>Población de 15 años y más con rezago educativo concluyen la educación básica.</t>
  </si>
  <si>
    <t>Las instituciones de seguridad pública se fortalecen en materia de profesionalización</t>
  </si>
  <si>
    <t>Las entidades federativas reciben la transferencia de recursos federales para el fortalecimientos de sus finanzas públicas estatales.</t>
  </si>
  <si>
    <t>La población en edad de asistir a la escuela tiene acceso y concluye sus estudios de educación básica, incluyendo la indígena y especial, derivado de la aplicación de los recursos del Fondo de Aportaciones para la Nómina Educativa y Gasto Operativo (FONE)</t>
  </si>
  <si>
    <t>La estrategia institucional del Organismo nacional de protección a los derechos humanos es eficaz</t>
  </si>
  <si>
    <t>Las personas que sufren violaciones a los derechos humanos por acciones u omisiones por parte de las autoridades reciben atención para la solución de sus casos</t>
  </si>
  <si>
    <t>Las víctimas de presuntas violaciones a los derechos humanos reciben servicios de atención en las oficinas foráneas y las personas migrantes reciben atención.</t>
  </si>
  <si>
    <t>Las víctimas del delito y/o de violaciones a los derechos humanos son atendidas</t>
  </si>
  <si>
    <t>Las personas que presentan una queja por desaparición, reciben atención y seguimiento a sus casos</t>
  </si>
  <si>
    <t>Las personas privadas de la libertad que ingresan a lugares de detención son impactadas con las visitas de supervisión a lugares de detención realizadas para la emisión de informes en materia de prevención de la tortura y otros tratos o penas crueles, inhumanos o degradantes.</t>
  </si>
  <si>
    <t>Las personas indígenas en reclusión reciben servicios de orientación y difusión en materia de Derechos Humanos.</t>
  </si>
  <si>
    <t>Las niñas, niños, adolescentes, jóvenes, adultos mayores, familia y servidores públicos reciben servicios de promoción y divulgación en materia de derechos humanos.</t>
  </si>
  <si>
    <t>Los servidores públicos y ciudadanos interesados reciben servicios de capacitación en materia de derechos humanos relacionados con la sexualidad, la salud y el VIH</t>
  </si>
  <si>
    <t>La Política Nacional en Materia de Igualdad entre Mujeres y Hombres es observada en cuanto a su cumplimiento</t>
  </si>
  <si>
    <t>Los servidores públicos, autoridades, personas en situación de vulnerabilidad frente a la trata de personas, agravios a periodistas y defensores civiles, y sociedad civil reciben servicios de atención y promoción en la materia</t>
  </si>
  <si>
    <t>Los poderes de la Unión, los organismos constitucionales, congresos locales, autónomos, gobiernos estatales y municipales, las organizaciones de la sociedad civil, instituciones gubernamentales, los organismos públicos de derechos humanos y las personas en situación de vulnerabilidad reciben servicios de promoción en materia de derechos humanos</t>
  </si>
  <si>
    <t>Los organismos de protección y promoción de los derechos humanos hacen uso de la colaboración internacional para fomentar el conocimiento de los derechos fundamentales en México.</t>
  </si>
  <si>
    <t>Las personas en México conocen cómo ejercer sus derechos humanos</t>
  </si>
  <si>
    <t>Estudiantes y servidores públicos que habitan la Ciudad reciben servicios de promoción, estudio, investigación, formación, y capacitación en derechos humanos</t>
  </si>
  <si>
    <t>Los derechos humanos de los pueblos y comunidades indígenas son conocidos</t>
  </si>
  <si>
    <t>Las personas procesadas y sentenciadas son impactas con la emisión del diagnóstico anual sobre la situación que guardan los derechos humanos en los centros penitenciarios</t>
  </si>
  <si>
    <t>Las autoridades responsables de garantizar los derechos humanos de las personas con discapacidad son supervisadas.</t>
  </si>
  <si>
    <t>Las zonas geográficas y autoridades de mayor incidencia de violaciones a los derechos humanos en México son identificadas y difundidas por indicadores de autoridad, entidad federativa y hechos violatorios de mayor impacto del Sistema Nacional de Alerta</t>
  </si>
  <si>
    <t>Los derechos humanos económicos, sociales, culturales y ambientales son promovidos para contribuir a la consolidación de la cultura preventiva y de respeto a los derechos humanos.</t>
  </si>
  <si>
    <t>Las personas privadas de la libertad en general son beneficiadas en la protección y observancia de sus derechos humanos en centros penitenciarios y de atención a menores que infringen la ley penal</t>
  </si>
  <si>
    <t>Las Unidades Responsables de la Comisión Nacional de los Derechos Humanos reciben servicios de análisis, planeación, seguimiento y evaluación de actividades y resultados institucionales</t>
  </si>
  <si>
    <t>Las Unidades Responsables reciben servicios jurídicos y soluciones informáticas</t>
  </si>
  <si>
    <t>El Sistema Nacional de Ciencia, Tecnología e Innovación incrementa su capacidad de generar servicios y bienes para atender las demandas de las instituciones públicas y privadas en materia de ciencia y tecnología.</t>
  </si>
  <si>
    <t>Los miembros del Registro Nacional de Instituciones y Empresas Científicas y Tecnológicas (RENIECYT) fortalecen sus capacidades científicas, tecnológicas y de innovación.</t>
  </si>
  <si>
    <t>Los Centros Públicos de Investigación CONACYT mejoran o amplian su infraestructura física</t>
  </si>
  <si>
    <t>Los programas del CONACYT inciden en el desarrollo científico y tecnológico a través del cumplimiento de los objetivos y metas establecidas en el Programa Institucional (PI)</t>
  </si>
  <si>
    <t>El capital humano de alto nivel con posgrados de calidad ya formado, crece y se consolida en diversos sectores del país.</t>
  </si>
  <si>
    <t>El capital humano de alto nivel, que recibe la distinción y el estímulo económico, incrementa sus oportunidades para seguir dedicandose a la investigación científica y tecnológica</t>
  </si>
  <si>
    <t>Los Sectores Administrativos de la Administración Pública Federal (APF) fortalecen sus capacidades científicas, tecnológicas y de innovación.</t>
  </si>
  <si>
    <t>Los sistemas locales y regionales de ciencia, tecnología e innovación fortalecen sus capacidades científicas, tecnológicas y de innovación.</t>
  </si>
  <si>
    <t>Las empresas beneficiadas del Programa, en conjunto, invierten mayores recursos que los que reciben, desarrollando con éxito proyectos de carácter tecnológico, logrando la maduración de las tecnologías desarrolladas.</t>
  </si>
  <si>
    <t>Los permisionarios del sector eléctrico se encuentran eficientemente regulados</t>
  </si>
  <si>
    <t>Las actividades permisionadas del sector hidrocarburos se encuentran eficientemente reguladas.</t>
  </si>
  <si>
    <t>Estrategia e instrumentos regulatorios emitidos en materia de Hidrocarburos. Asi como llevar a cabo los procesos de licitación requeridos por la Secretaría de Energía (SENER) para la adjudicación de contratos de exploración y extracción de hidrocarburos.</t>
  </si>
  <si>
    <t>El Estado Mexicano maximiza los ingresos y recursos provenientes de las actividades de exploración y extracción de hidrocarburos.</t>
  </si>
  <si>
    <t>El Estado Mexicano maximiza el volumen de hidrocarburos a través de la estimación de los recursos prospectivos y la cuantificación de reservas.</t>
  </si>
  <si>
    <t>El Estado mexicano y cualquier otra persona, entidad u organismo público o privado, nacional o extranjero que requiere servicios profesionales en materia de noticias cuenta con la posibilidad de contratarlos.</t>
  </si>
  <si>
    <t>Las víctimas de delitos del fuero federal y/o violaciones a los derechos humanos que atiende la CEAV reciben servicios integrales para el ejercicio efectivo y protección de sus derechos.</t>
  </si>
  <si>
    <t>La ciudadanía mexicana recibe contenidos que promuevan la integración nacional, la formación educativa, cultural y cívica, la igualdad entre mujeres y hombres a través del canal de televisión "Una voz con Todos".</t>
  </si>
  <si>
    <t>Las dependencias y entidades de la APF diseñan e implementan políticas públicas con perspectiva de género</t>
  </si>
  <si>
    <t>Políticas públicas focalizadas en la atención de la población indígena.</t>
  </si>
  <si>
    <t>Los Mecanismos para el Adelanto de las Mujeres se fortalecen institucionalmente para incorporar la perspectiva de género en las políticas públicas estatales y en las acciones y los programas de los gobiernos municipales</t>
  </si>
  <si>
    <t>Los beneficiarios del Programa Presupuestal (Pp) permanecen en la escuela durante el ciclo escolar</t>
  </si>
  <si>
    <t>Habitantes de localidades indígenas elegibles disminuyen su rezago en infraestructura.</t>
  </si>
  <si>
    <t>Población integrante de grupos y sociedades que habita en localidades con 40% o más de población indígena, consolidan sus proyectos productivos.</t>
  </si>
  <si>
    <t>Población indígena ejerce sus derechos en materia de justicia, salud, género y cultura.</t>
  </si>
  <si>
    <t>En la población derechohabiente del IMSS se reducen la mortalidad por enfermedades prevenibles y los embarazos de alto riesgo.</t>
  </si>
  <si>
    <t>Los Trabajadores asegurados se les otorga las prestaciones que les brinda la seguridad social a fin de disminuir los riesgos en su vida laboral.</t>
  </si>
  <si>
    <t>La Investigación en Salud en el Instituto Mexicano del Seguro Social genera productos científicos de calidad.</t>
  </si>
  <si>
    <t>Las cuotas obrero-patronales son recaudadas eficientemente con una mayor incorporación y una mejor fiscalización y cobranza.</t>
  </si>
  <si>
    <t>Servicio de guarderías otorgado a un mayor número de asegurados</t>
  </si>
  <si>
    <t>La población usuaria del IMSS presenta menor morbilidad</t>
  </si>
  <si>
    <t>La población de México de los decíles I al VII reduce su vulnerabilidad por ingreso y por capacidades.</t>
  </si>
  <si>
    <t>Los asegurados disponen del pago de subsidio a través de los recursos transferidos a las instituciones bancarias.</t>
  </si>
  <si>
    <t>La población objetivo es beneficiada con el incremento proporcional de infraestructura médica</t>
  </si>
  <si>
    <t>Las unidades medicas y no medicas del Instituto cuentan con el equipamiento necesario para otorgar atención de calidad a los usuarios.</t>
  </si>
  <si>
    <t>La Investigación científica y tecnológica en Salud en el Instituto genera productos para el mejoramiento de la salud.</t>
  </si>
  <si>
    <t>La población derechohabiente recibe el total de los medicamentos prescritos en la receta médica.</t>
  </si>
  <si>
    <t>Las Delegaciones Estatales y Regionales realizan líneas de acción que impulsan el Plan de Cultura Institucional con perspectiva de género.</t>
  </si>
  <si>
    <t>La población derechohabiente es sensibilizada y concientizada sobre la atención a personas con discapacidad.</t>
  </si>
  <si>
    <t>La población derechohabiente y no derechohabiente usuaria de los servicios de salud del ISSSTE recibe atención médica preventiva.</t>
  </si>
  <si>
    <t>La población derechohabiente es atendida por personal de salud capacitado en el nivel de atención requerido, en inmuebles y con equipos en operación.</t>
  </si>
  <si>
    <t>Los trabajadores, pensionados y sus familiares reciben las prestaciones económicas, sociales y culturales a las que tienen derecho por Ley.</t>
  </si>
  <si>
    <t>Los usuarios derechohabientes acceden a una infraestructura de salud fortalecida para la atención de sus necesidades.</t>
  </si>
  <si>
    <t>Los usuarios de Comisión Federal de Electricidad reciben un servicio eléctrico cuya calidad no es afectada por interrupciones atribuibles a Generación.</t>
  </si>
  <si>
    <t>Los consumidores de energía eléctrica entregada por la Comisión Federal de Electricidad, reciben un servicio eléctrico de calidad, debido a la utilización de combustible nuclear, como opción de energía limpia</t>
  </si>
  <si>
    <t>Los usuarios de Comisión Federal de Electricidad reciben un servicio electrico influido favorablemente por el desempeño del programa garantizando que no existe un tiempo de interrupción del servicio de energía eléctrica por falta de energético en una central generadora</t>
  </si>
  <si>
    <t>Los usuarios de la Comisión Federal de Electricidad reciben un servicio eléctrico de calidad que les permita obtener un servicio continuo y que no son afectados por fallas en líneas, atribuibles a Transmisión.</t>
  </si>
  <si>
    <t>Los usuarios del servicio de energía que proporciona la Comisión Federal de Electricidad reciben un servicio eléctrico de calidad que les permita obtener un servicio continuo y que no son afectados por fallas en líneas, atribuibles a Distribución.</t>
  </si>
  <si>
    <t>Las comunidades aledañas a las obras de infraestructura eléctrica cuentan con proyectos de infraestructura social y ambiental</t>
  </si>
  <si>
    <t>Los ciudadanos y los trabajadores de la Comisión Federal de Electricidad desarrollan una cultura del ahorro y eficiencia energética.</t>
  </si>
  <si>
    <t>Los usuarios de la Comisión Federal de Electricidad reciben un suministro de Energía eléctrica confiable</t>
  </si>
  <si>
    <t>Los nuevos usuarios del Sistema Eléctrico reciben el servicio de energía eléctrica.</t>
  </si>
  <si>
    <t>Los usuarios de la Comisión Federal de Electricidad reciben el suministro de energía eléctrica dentro de estándares internacionales</t>
  </si>
  <si>
    <t>Realizar los estudios de evaluación de potencial del recurso para proponer nuevas centrales utilizando fuentes de energía limpia y renovable</t>
  </si>
  <si>
    <t>Los usuarios del sector domestico, comercial, industrial, agrícola y de servicios cuentan con el servicio de energía eléctrica.</t>
  </si>
  <si>
    <t>El suministro de energia electrica es confiable</t>
  </si>
  <si>
    <t>Los usuarios del sisitema eléctrico nacional cuentan con el servicio público de energía eléctrica</t>
  </si>
  <si>
    <t>El público en general consulta los expedientes digitalizados una vez descritos</t>
  </si>
  <si>
    <t>El Poder Ejecutivo Federal cuenta con productos televisivos puestos a disposición de los medios masivos de comunicación, para su difusión</t>
  </si>
  <si>
    <t>Los solicitantes del reconocimiento de la condición de refugiado, refugiados y beneficiarios de protección complementaria reciben protección y asistencia institucional de la Coordinación General de la Comisión Mexicana de Ayuda a Refugiados, en los términos que señala la ley y garantizando el respeto a sus derechos humanos.</t>
  </si>
  <si>
    <t>La población del país, así como a los mexicanos radicados en el extranjero, cuentan con una CURP desde la inscripción de su nacimiento en el registro civil.</t>
  </si>
  <si>
    <t>Mujeres en situación de violencia atendidas en los Centros de Justicia para las Mujeres y la línea 01 800 Háblalo</t>
  </si>
  <si>
    <t>Las personas en el territorio nacional reciben acciones de seguridad por parte de Policía Federal.</t>
  </si>
  <si>
    <t>Impulsar a las personas privadas de la libertad sentenciadas en los Centros Penitenciarios Federales para que participen de manera activa y constante, a fin coadyuvar en su reinserción social.</t>
  </si>
  <si>
    <t>La población que está expuesta a una emergencia o desastre conoce y recibe información preventiva de autocuidado y autoprotección.</t>
  </si>
  <si>
    <t>Los tres órdenes de gobierno, las organizaciones civiles, académicas y población en general obtienen información sociodemográfica y se coordinan con la Secretaría General del Consejo Nacional de Población para la formulación y ejecución de Planes y Programas de desarrollo, y la aplicación de la política demográfica del país</t>
  </si>
  <si>
    <t>Las instituciones de seguridad pública estatales se fortalecen al contar con elementos con características para ser certificados (aprobación en control de confianza, en desempeño y en competencias básicas)</t>
  </si>
  <si>
    <t>Las agrupaciones y asociaciones religiosas cumplen con las disposiciones normativas en materia religiosa</t>
  </si>
  <si>
    <t>Todas las personas en territorio nacional están más informadas en materia de la igualdad y no discriminación</t>
  </si>
  <si>
    <t>Las instituciones de seguridad pública municipales de los beneficiarios del subsidio se fortalecen al contar con elementos con características para ser certificados (aprobación en control de confianza, en desempeño y en competencias básicas)</t>
  </si>
  <si>
    <t>La política de cooperación internacional para el desarrollo y de promoción internacional de México se ejecuta eficazmente.</t>
  </si>
  <si>
    <t>La Asistencia Pública cuenta con recursos que aporta la Lotería Nacional para la Asistencia Pública a la Hacienda Pública de acuerdo con la Ley Orgánica de la Entidad.</t>
  </si>
  <si>
    <t>Las dependencias y entidades de la administración pública cuentan con los servicios adecuados para la administración y enajenación de bienes, empresas y activos financieros improductivos u obsoletos, ociosos o innecesarios para la Nación.</t>
  </si>
  <si>
    <t>La población excluida financieramente tiene acceso y utiliza productos y servicios financieros formales</t>
  </si>
  <si>
    <t>Las dependencias y entidades de la Administración Pública Federal utilizan de manera óptima la superficie de los inmuebles federales.</t>
  </si>
  <si>
    <t>Los productores protegen su producción agropecuaria ante alguna eventualidad climatologica.</t>
  </si>
  <si>
    <t>El sector social y productivo del medio rural cuenta con investigación y servicios que contribuyen a su desarrollo</t>
  </si>
  <si>
    <t>Las Unidades de producción primaria del sector agropecuario, pesquero y acuícola en las Entidades Federativas incrementan su productividad.</t>
  </si>
  <si>
    <t>El patrimonio fito-zoosanitario y de inocuidad agroalimentaria, acuícola y pesquera en los Estados del país se mantiene o mejora.</t>
  </si>
  <si>
    <t>El riesgo de pérdida del patrimonio sanitario y de inocuidad agroalimentaria, acuícola y pesquera en las regiones del país disminuye.</t>
  </si>
  <si>
    <t>Productores del Sector agropecuario, acuícola y pesquero cuentan con tecnologías y/o conocimientos generados para atender los temas estratégicos demandados.</t>
  </si>
  <si>
    <t>Los agentes económicos cuenten con información estadística y geoespacial oficial del sector agroalimentario y agroindustrial que contribuya a la toma de decisiones</t>
  </si>
  <si>
    <t>Población de seis años o más, incluida en el acceso, uso y explotación de los servicios públicos de Tecnologías de Información y Comunicaciones (TIC)</t>
  </si>
  <si>
    <t>Habitantes de México tienen acceso a los Servicios Postales.</t>
  </si>
  <si>
    <t>La población en todo el país cuenta con servicios de telecomunicaciones y financieros básicos.</t>
  </si>
  <si>
    <t>Usuarios de la red ferroviaria asignada e impuesta al Ferrocarril del Istmo de Tehuantepec, S.A. de C.V. (FIT), cuentan con mejores condiciones de uso operativo.</t>
  </si>
  <si>
    <t>El sector espacial utiliza las capacidades nacionales para el desarrollo de la infraestructura espacial en beneficio de la población mexicana.</t>
  </si>
  <si>
    <t>Contribuir a la ampliación de la cobertura y el acceso a servicios de banda ancha mediante la ejecución de acciones tendientes a garantizar la instalación de la red compartida, así como la promoción de inversiones en telecomunicaciones, en condiciones de competencia</t>
  </si>
  <si>
    <t>Los usuarios de los puertos cuentan con obras de infraestructura marítimo portuaria conservadas mediante el mantenimiento y modernización, puestas en operación.</t>
  </si>
  <si>
    <t>Los usuarios de caminos rurales y alimentadora cuentan con seguridad y mejores condiciones físicas de la infraestructura carretera</t>
  </si>
  <si>
    <t>Diseñar, conducir y supervisar las políticas públicas en el Sector Comunicaciones y Transportes, mediante instrumentos de supervisión y control que aseguren el cumplimiento de los objetivos de la meta nacional denominada %u201CMéxico Prospero%u201D.</t>
  </si>
  <si>
    <t>Los consumidores son retribuidos de manera económica por incumplimientos de los proveedores de bienes y servicios</t>
  </si>
  <si>
    <t>El sector minero cuenta con un marco regulatorio eficiente y con políticas enfocadas a la promoción y desarrollo que le permiten ser más competitivo</t>
  </si>
  <si>
    <t>Las Micro, Pequeñas y Medianas Empresas de los sectores estratégicos incrementan su productividad</t>
  </si>
  <si>
    <t>Los y las microempresarias que cuentan con servicios de microfinanzas con mejores condiciones incrementan su productividad*. *Como variable instrumental para medir la productividad, el Programa considera como proxy la variación en el ingreso de los y las microempresarias después de recibir el primer microcrédito.</t>
  </si>
  <si>
    <t>Las personas morales de los sectores industriales estratégicos (mencionados en el PRODEINN), crean ecosistemas de innovación.</t>
  </si>
  <si>
    <t>Las empresas de los sectores estratégicos se integran a cadenas de valor, a través de la realización de actividades productivas relacionadas a la producción de un mismo bien, y mejoran su productividad.</t>
  </si>
  <si>
    <t>Los estudiantes y docentes de educación preescolar, primaria, telesecundaria y secundarias públicas reciben libros de texto gratuitos y materiales educativos que responden a los planes y programas de estudio vigentes de manera oportuna y suficiente mejorando sus condiciones de aprendizaje.</t>
  </si>
  <si>
    <t>Las Autoridades educativas federales y locales utilizan los resultados de las evaluaciones de la calidad en educación básica y media superior para realizar acciones de mejora.</t>
  </si>
  <si>
    <t>La población de 15 años y más, se forma para y en el trabajo, con lo cual adquiere competencias, habilidades y destrezas que le permitirán desarrollar una actividad productiva demandada en el mercado mediante alguna ocupación o algún oficio calificado</t>
  </si>
  <si>
    <t>Los jóvenes de 15 a 17 años de edad que demandan educación tipo medio superior de sostenimiento federal tienen acceso y permanecen en el servicio solicitado.</t>
  </si>
  <si>
    <t>Los alumnos se benefician con planes y programas de estudio actualizados, con la finalidad de que adquieran las competencias señaladas en el perfil de egreso, y considerando las necesidades del sector productivo.</t>
  </si>
  <si>
    <t>La población matriculada en educación superior y posgrado es atendida con servicios educativos reconocidos por su calidad.</t>
  </si>
  <si>
    <t>La población de la Zona Metropolitana del Valle de México asiste y/o participa de las manifestaciones artísticas y/o culturales y del patrimonio cultural e histórico del país, incrementando con ello su acceso a la cultura y al arte.</t>
  </si>
  <si>
    <t>La población objetivo (población promedio mayor de 2 años) cuenta con suficiente distribución y diversidad de libros, materiales educativos y culturales que son producidos y adquiridos para su venta por parte del Fondo de Cultura Económica con el objeto de fomentar la lectura en la población.</t>
  </si>
  <si>
    <t>La comunidad deportiva perteneciente al Sistema Nacional de Cultura Física y Deporte (SINADE) y la inscrita en el Registro Nacional de Cultura Física y Deporte (RENADE) se benefician de la emisión de acuerdos y resoluciones presentados al Pleno de la Comisión de Apelación y Arbitraje del Deporte (CAAD) que dan por terminada la controversia en materia jurídico deportiva, así como por los apoyos otorgados a la Comisión Nacional de Cultura Física y Deporte (CONADE) para la promoción del deporte.</t>
  </si>
  <si>
    <t>Los proyectos de investigación científica, tecnológica e innovación se encuentran en desarrollo para la generación de conocimiento y/o favorecer a la solución de los problemas nacionales.</t>
  </si>
  <si>
    <t>Las Entidades de Certificación y Evaluación de Competencias y Organismos Certificadores, cuentan con acreditación para evaluar y certificar las competencias laborales de las personas, con base en Estándares de Competencia en la República Mexicana y en el ámbito internacional</t>
  </si>
  <si>
    <t>Las Áreas de la Secretaría de Educación Pública del sector central, órganos desconcentrados y entidades paraestatales del sector educativo cuentan con capacidades desarrolladas para la institucionalización de las perspectivas de igualdad de género, derechos humanos y erradicación de la violencia de género para lograr una mayor inclusión y equidad educativa.</t>
  </si>
  <si>
    <t>La población de 15 años o más en situación de rezago educativo supera la situación de rezago educativo.</t>
  </si>
  <si>
    <t>Niños y jóvenes que viven en localidades de alta y muy alta marginación y/o rezago social, acceden, permanecen y egresan de los servicios de Educación Inicial y Básica Comunitaria</t>
  </si>
  <si>
    <t>Las autoridades educativas Federal, Locales, Supervisores y Directores de Escuelas apoyan sus procesos de planeación, administración, operación, evaluación y control del Sistema Educativo Nacional en el Sistema de Información para la Gestión Educativa (SIGED).</t>
  </si>
  <si>
    <t>Los servicios educativos de tipo básico, media superior y superior se regulan a través de documentos normativos.</t>
  </si>
  <si>
    <t>El Sistema Educativo Nacional opera con procesos de planeación, seguimiento y mecanismos de coordinación articulados para instrumentar la política educativa</t>
  </si>
  <si>
    <t>Las instituciones de educación básica, media superior y superior, que brindan servicios educativos a la población en contexto de vulnerabilidad, cuentan con infraestructura adaptada, equipamiento y acciones de fortalecimiento que facilitan la atención de dichos grupos.</t>
  </si>
  <si>
    <t>Las Instituciones Educativas Públicas de los tipos básico y superior mejoran la calidad de la educación.</t>
  </si>
  <si>
    <t>La población mexicana de 6 años y más que se beneficia de las estrategias del programa a través de los Órganos de Cultura Física y Deporte, llevando a cabo una mayor actividad física, moderada o intensa y cuenta con personal preparado y calificado en instalaciones deportivas adecuadas, sin discriminación.</t>
  </si>
  <si>
    <t>Escuelas públicas de educación básica brindan la enseñanza del inglés como una segunda lengua.</t>
  </si>
  <si>
    <t>Escuelas incorporadas al Programa Nacional de Convivencia Escolar en el ciclo escolar 2016-2017 con ambientes propicios para fortalecer la convivencia escolar</t>
  </si>
  <si>
    <t>Los organismos descentralizados estatales cuentan con los recursos para su operación, lo que les permite proporcionar los servicios de educación pública media superior, superior y formación para el trabajo.</t>
  </si>
  <si>
    <t>Profesores de tiempo completo de educación superior con reconocimiento de perfil deseable se benefician de los estímulos al desempeño para promover y mejorar la calidad de la educación superior.</t>
  </si>
  <si>
    <t>Los Centros, Organizaciones y sociedad civil vinculados a la educación, así como las entidades federativas reciben apoyos a través de subsidios para complementar la operación de los servicios educativos.</t>
  </si>
  <si>
    <t>Las Instituciones de Educación Superior, en concreto las Universidades Públicas Estatales (UPE), cuentan con una reducción de sus pasivos contingentes del sistema de Pensiones y Jubilaciones en el año.</t>
  </si>
  <si>
    <t>Profesionales de la salud desarrollan competencias técnico-médicas y de gestión acordes con las necesidades de la salud de la población</t>
  </si>
  <si>
    <t>Los investigadores institucionales producen investigación científica y desarrollo tecnológico de calidad para mejorar las condiciones de salud de la población</t>
  </si>
  <si>
    <t>La población demandante recibe atención médica especializada con calidad de acuerdo a la vocación institucional en coordinación con la red de servicios</t>
  </si>
  <si>
    <t>Las personas en situación de vulnerabilidad tienen acceso a servicios de asistencia social integral.</t>
  </si>
  <si>
    <t>Las niñas, niños y adolescentes son atendidos, protegidos y restituidos en sus derechos conforme a la competencia de la Procuraduría Federal de Protección de Niñas, Niños y Adolescentes.</t>
  </si>
  <si>
    <t>Los establecimientos del Sistema Nacional de Salud reducen la morbilidad y mortalidad asociadas con la prestación de servicios de atención médica</t>
  </si>
  <si>
    <t>Mujeres de 15 años y más disponen de servicios de prevención y atención en materia de salud materna, sexual y reproductiva, incluyendo servicios de anticoncepción, atención prenatal, del parto, puerperio y del recién nacido; detección oportuna de cáncer de cuello uterino y de mama; y atención de la violencia familiar y de género, con perspectiva de género y respeto a los derechos humanos</t>
  </si>
  <si>
    <t>Las personas con discapacidad cuentan con medios para su inclusión social.</t>
  </si>
  <si>
    <t>Los establecimientos del Sector Salud que reciben financiamiento, contribuyen a mejorar la calidad de la atención de los problemas de salud prioritarios.</t>
  </si>
  <si>
    <t>Poblaciones en situación de marginación, que se encuentran articuladas y mejoran sus condiciones sociales de vida.</t>
  </si>
  <si>
    <t>Las personas sujetas de asistencia social cuentan con alternativas de accesos a recursos o medios para mitigar su situación de vulnerabilidad.</t>
  </si>
  <si>
    <t>Contribuir al control de enfermedades crónico degenerativas para disminuir la prevalencia de obesidad, diabetes mellitus, hipertensión arterial y dislipidemias, entre la población.</t>
  </si>
  <si>
    <t>Otorgar diagnóstico oportuno de enfermedades como Tuberculosis, lepra, dengue, paludismo, chagas, leishmaniasis, picadura de alacrán, y mordedura por perro y otras especies a la población vulnerable en las entidades federativas</t>
  </si>
  <si>
    <t>Las transferencias de recursos económicos a las entidades federativas permiten mantener la homologación salarial de los trabajadores de la salud, contratados en las entidades federativas y validados por las subcomisiones estatales, referente al personal regularizado y formalizado.</t>
  </si>
  <si>
    <t>Los trabajadores y empleadores de las empresas privadas de competencia federal y los organismos descentralizados del Gobierno Federal cuyo régimen laboral se rige por el apartado A del artículo 123 Constitucional y los trabajadores a su servicio, resuelven sus diferencias laborales, a través de la conciliación y/o el arbitraje.</t>
  </si>
  <si>
    <t>Los trabajadores incrementan sus competencias laborales, es decir, las habilidades, conocimientos y aptitudes; Los trabajadores certifican sus competencias laborales, basadas en estándares oficiales; Los centros de trabajo registrados (empresas) que cumplen con obligaciones legales en materia de capacitación, adiestramiento y productividad; Los trabajadores desarrollan prácticas laborales innovadoras en los centros de trabajo; Las instituciones del sector público, educativas y/o los factores de producción son incentivados a realizar acciones coordinadas para mejorar la productividad laboral; Las autoridades del sector laboral y educativo disponen de estudios diagnósticos para mejorar la pertinencia educativa, el adiestramiento, la capacitación y la productividad laboral; Los centros de trabajo cuentan con información y/o herramientas tecnológicas para contribuir al incremento de la productividad; Los trabajadores sindicalizados reciben servicios de protección a la capacidad adquisitiva del salario, acciones de orientación sindical y promoción de la productividad para su beneficio</t>
  </si>
  <si>
    <t>Instituciones, empresas y sindicatos, mediante el servicio público de conciliación, resuelven sus conflictos laborales</t>
  </si>
  <si>
    <t>El H. Consejo de Representantes, órgano máximo de la CONASAMI que está integrado por un representante del Gobierno Federal, que funge como Presidente de la Comisión, y por once representantes titulares y once representantes suplentes de cada uno de los sectores de trabajadores y de patrones, cuenta con información oportuna y confiable sobre el comportamiento de la economía para sustentar su toma de decisiones en materia de fijación de los salarios mínimos. El Consejo de Representantes se renueva cada cuatro años y los representantes obrero y patronales son elegidos en un proceso abierto y transparente, a través de una convocatoria que publica en el DOF el Secretario del Trabajo y Previsión Social, y en los diarios de mayor circulación en la República</t>
  </si>
  <si>
    <t>Personas buscadoras de empleo acceden a un empleo u ocupación productiva</t>
  </si>
  <si>
    <t>Los sujetos agrarios se asisten y asesoran en el ejercicio de sus derechos agrarios.</t>
  </si>
  <si>
    <t>El Registro Agrario Nacional optimiza la actualización de información y emisión de documentación a través de los sistemas institucionales.</t>
  </si>
  <si>
    <t>El sector vivienda cuenta con una política que es instrumentada conforme a los objetivos de planeación nacional</t>
  </si>
  <si>
    <t>Las Unidades Administrativas que conforman el Programa implementan instrumentos para consolidar la Política de Desarrollo Agrario, Territorial y Urbano.</t>
  </si>
  <si>
    <t>La población con ingresos de 5 SMGVM o menos con acceso al financiamiento y ahorro previo obtiene una solución habitacional.</t>
  </si>
  <si>
    <t>Entidades Federativas, Municipios y Demarcaciones Territoriales cuentan con instrumentos de planificación Territorial que facilitan la toma de decisiones para la correcta ocupación del Territorio, la identificación del riesgo y la mitigación del mismo, que permiten a hombres y mujeres mejorar sus condiciones de vida.</t>
  </si>
  <si>
    <t>Población con ingresos de hasta 5 SMGVM, que habita en los municipios en que se localizan las ciudades de 50,000 o más habitantes acceden a un subsidio para adquisición de suelo intraurbano destinado a la edificación de vivienda social vertical.</t>
  </si>
  <si>
    <t>Los hogares ubicados en las zonas de actuación del Programa mejoran su disponibilidad y calidad de infraestructura básica y complementaria, así como el equipamiento, imagen y entorno de las áreas urbanas, suburbanas y en proceso de urbanización que habitan.</t>
  </si>
  <si>
    <t>Hogares con carencias por calidad y espacios de la vivienda con ingresos por debajo de la línea de bienestar, asentados en las zonas con uso de suelo habitacional mejoran su calidad de vida con acciones de vivienda.</t>
  </si>
  <si>
    <t>Las instituciones registrales y catastrales vinculan su información a fin de garantizar la certeza jurídica de la propiedad</t>
  </si>
  <si>
    <t>La superficie forestal y preferentemente forestal de México es protegida de los factores que deterioran la cobertura vegetal.</t>
  </si>
  <si>
    <t>Los tomadores de decisiones del Sistema Nacional de Cambio Climático y/o actores relevantes de los sectores gubernamental, académico, privado y social cuentan con información y conocimiento científico y tecnológico en las materias de investigación del Instituto Nacional de Ecología y Cambio Climático.</t>
  </si>
  <si>
    <t>Las aguas nacionales y sus bienes públicos inherentes mejoran su administración sustentable.</t>
  </si>
  <si>
    <t>La población de zonas urbanas altas y regiones seleccionadas se beneficia por la implementación de los Programas de Gestión para Mejorar la Calidad del Aire</t>
  </si>
  <si>
    <t>La infraestructura de presas y estructuras de cabeza operadas por la CONAGUA, mantienen condiciones óptimas de operación.</t>
  </si>
  <si>
    <t>Los habitantes de las zonas en riesgo cuentan con infraestructura hidráulica para prevenir y/o mitigar los efectos de las inundaciones en las cuencas, centros de población y superficies productivas.</t>
  </si>
  <si>
    <t>El sector forestal cuenta con la infraestructura básica para impulsar el desarrollo de condiciones habilitadoras para la protección, conservación, restauración y aprovechamiento sustentable de los recursos forestal.</t>
  </si>
  <si>
    <t>La superficie agrícola de los Distritos de Riego, Unidades de Riego y Distritos de Temporal Tecnificado se mejora con obras de infraestructura hidroagrícola.</t>
  </si>
  <si>
    <t>Los municipios afectados por la presencia de fenómenos hidrometeorológicos son atendidos con planes de emergencias y programas de prevención para salvaguardar la vida y bienes de sus habitantes</t>
  </si>
  <si>
    <t>Se cuenta con una política hídrica que integra elementos estratégicos que orientan la planeación hacia la gestión sustentable</t>
  </si>
  <si>
    <t>Las entidades federativas incrementan las coberturas de los servicios de agua potable, alcantarillado y tratamiento de aguas residuales</t>
  </si>
  <si>
    <t>Los beneficiarios hidroagrícolas cuentan con infraestructura hidroagrícola a su cargo en óptimas condiciones de operación.</t>
  </si>
  <si>
    <t>Los beneficiarios con Sistemas de Saneamiento de Aguas Residuales reciben recursos provenientes del pago de derechos de descargas para acciones de infraestructura operación y mejoramiento de eficiencia de saneamiento que coadyuvan en el incremento de la cobertura de tratamiento de aguas residuales municipales.</t>
  </si>
  <si>
    <t>Las Áreas Naturales Protegidas y Regiones Prioritarias fortalecen su administración y manejo</t>
  </si>
  <si>
    <t>Los denunciantes en materia del orden federal son beneficiados con las averiguaciones previas consignadas y las carpetas de investigación con formulación de acusación.</t>
  </si>
  <si>
    <t>Los denunciantes de delitos competencia de la Subprocuraduría Especializada en Investigación de Delincuencia Organizada son beneficiados con la consignación de expedientes de averiguaciones previas y carpetas de investigación con solicitud de formulación de acusación.</t>
  </si>
  <si>
    <t>Los denunciantes de delitos federales de carácter especial son beneficiados con la efectiva resolución de sus denuncias a través del ejercicio o no de la acción penal y de la solución del conflicto mediante las formas previstas por la Ley.</t>
  </si>
  <si>
    <t>Los intereses de las Secretarias de Estado y Órganos Desconcentrados son defendidos.</t>
  </si>
  <si>
    <t>La ciudadanía es beneficiada a través de la conclusión de los expedientes iniciados con motivo de las quejas que presenta ante la Comisión Nacional de los Derechos Humanos que a su vez son integrados por la Procuraduría General de la República al haberlos hecho del conocimiento de la misma.</t>
  </si>
  <si>
    <t>Los servidores públicos del ámbito federal y particulares involucrados en la Procuración de Justicia tienen acceso al conocimiento generado por el Instituto Nacional de Ciencias Penales.</t>
  </si>
  <si>
    <t>Los denunciantes en materia de delitos electorales son beneficiados con las averiguaciones previas despachadas por consignación y las carpetas de investigación con formulación de acusación.</t>
  </si>
  <si>
    <t>Los(as) denunciantes de delitos competencia de la Visitaduría General son beneficiados(as) con la investigación para la determinación de conductas ilícitas y carpetas de investigación con formulación de acusación.</t>
  </si>
  <si>
    <t>El personal sustantivo de la Procuraduría General de la República cumple con los requerimientos legales de la Institución para el desempeño de sus funciones formando parte del Registro Nacional de Personal de Seguridad Pública.</t>
  </si>
  <si>
    <t>Los sectores usuarios de energía nuclear y eléctrica se benefician de las investigaciones de vanguardia realizadas por el Gobierno Federal y el sector privado para avanzar hacia un futuro de energías limpias.</t>
  </si>
  <si>
    <t>El sector energético cuenta con documentos e instrumentos de planeación que permiten analizar y prever las condiciones de la oferta y demanda de energía en el país.</t>
  </si>
  <si>
    <t>El Sistema Eléctrico Nacional cuenta con planeación y cumple con las especificaciones y normativa vigente, logrando un suministro óptimo a los usuarios de energía eléctrica.</t>
  </si>
  <si>
    <t>La población adscrita territorialmente al Programa que carece de seguridad social y habita prioritariamente en zonas rurales y urbano-marginadas mejora su estado de salud.</t>
  </si>
  <si>
    <t>Las personas adultas mayores ejercen sus derechos de atención preferente en materia de asesoría jurídica, salud, e igualdad de oportunidades en el acceso al trabajo.</t>
  </si>
  <si>
    <t>Los jóvenes beneficiarios se incorporan a los procesos de desarrollo social</t>
  </si>
  <si>
    <t>Reglas de Operación y Lineamientos de los Programas a cargo de la SEDESOL alineados con los documentos rectores de la política social</t>
  </si>
  <si>
    <t>Las diferentes áreas de la Sedesol ejecutan sus funciones y procesos sustantivos de manera eficaz, basados en evidencia sólida, en favor del cumplimiento de los objetivos de la política de desarrollo social.</t>
  </si>
  <si>
    <t>La Población Objetivo del Programa logra su inclusión productiva y/o financiera.</t>
  </si>
  <si>
    <t>Las localidades de alta y muy alta marginación tienen acceso físico y económico a productos de la canasta Diconsa.</t>
  </si>
  <si>
    <t>Artesanos con ingresos por debajo de la línea de bienestar consolidan sus proyectos artesanales</t>
  </si>
  <si>
    <t>Los integrantes de los hogares beneficiarios de PROSPERA con ingreso per cápita estimado inferior a la Línea de Bienestar Mínimo ajustada (LMBa), así como los de aquellos hogares previamente incorporados, cuyo ingreso per cápita estimado se encuentre por debajo de la Línea de Verificaciones Permanentes de Condiciones Socioeconómicas (LVPCS), amplían sus capacidades en alimentación, salud y educación, y se les facilita el acceso a otras dimensiones de bienestar</t>
  </si>
  <si>
    <t>Las mujeres beneficiadas con los servicios de prevención y atención en las unidades apoyadas por el PAIMEF logran empoderarse, mejorando su entorno familiar y social.</t>
  </si>
  <si>
    <t>Las madres, padres solos y tutores que buscan empleo, trabajan o estudian y acceden a los servicios de cuidado y atención infantil, mejoran sus condiciones de acceso y permanencia en el mercado laboral.</t>
  </si>
  <si>
    <t>Las personas adultas mayores de 65 años en adelante que no reciben ingreso mensual superior a $1,092 pesos por concepto de jubilación o pensión de tipo contributivo, incrementan su bienestar económico y social.</t>
  </si>
  <si>
    <t>Familias con jefatura femenina en condición de pobreza, en situación de vulnerabilidad por carencias sociales o en situación de vulnerabilidad por ingresos, que en caso del fallecimiento de la madre, sus hijas e hijos de hasta 23 años, ingresan o permanecen en el sistema educativo</t>
  </si>
  <si>
    <t>Los territorios urbanos y rurales ubicados en Zonas de Atención Prioritaria (ZAPs) tienen mayor acceso a alimentos variados y suficientes mediante la equipamiento y abastecimiento de Comedores Comunitarios constituidos a través de la participación social.</t>
  </si>
  <si>
    <t>Los municipios y regiones turísticas del país mejoran la oferta turística.</t>
  </si>
  <si>
    <t>Las entidades federativas, dependencias de la Administración Pública Federal e instituciones académicas y de investigación federal generan proyectos viables de prevención de desastres naturales.</t>
  </si>
  <si>
    <t>Las entidades federativas incrementan su infraestructura (carretera, hidráulica y eléctrica) y sus niveles de educación y salud.</t>
  </si>
  <si>
    <t>La población en edad escolar de educación básica que solicita estos servicios en la Ciudad de México, en escuelas públicas, se atiende .</t>
  </si>
  <si>
    <t>Alumnos de educación primaria, secundaria y especial en la Ciudad de México, reciben ayuda económica para apoyar la permanencia y conclusión de sus estudios.</t>
  </si>
  <si>
    <t>Las instituciones públicas de la federación, entidades federativas y municipios que ejercen recursos públicos federales y recursos financiados por Organismos Internacionales reducen la probabilidad de ocurrencia de actos contrarios a la integridad, aperturan y transparentan el ejercicio del gasto.</t>
  </si>
  <si>
    <t>Las Instituciones de la Administración Pública Federal orientan las estructuras orgánicas y a los servidores públicos hacia los objetivos estratégicos.</t>
  </si>
  <si>
    <t>Porcentaje de sentencias definitivas emitidas por el Tribunal con respecto a los expedientes concluidos en el año actual.</t>
  </si>
  <si>
    <t>Niñas, niños y adolescentes de los planteles oficiales del Sistema Educativo Nacional, menores de cinco años no escolarizados, y sujetos en riesgo y vulnerabilidad, así como, familias en condiciones de emergencia, preferentemente de zonas indígenas, rurales y urbano marginadas beneficiarios de la Estrategia Integral de Asistencia Social Alimentaria, cuentan con mayor acceso de alimentos con criterios de calidad nutricia para contribuir a su seguridad alimentaria.</t>
  </si>
  <si>
    <t>Las escuelas públicas de tipo básico son mejoradas en su infraestructura física por los Organismos Responsables de la Infraestructura Física Educativa (INFE).</t>
  </si>
  <si>
    <t>Los alumnos inscritos en educación profesional técnica concluyen su plan de estudios en el tiempo permitido por la normatividad del Colegio Nacional de Educación Profesional Técnica (CONALEP).</t>
  </si>
  <si>
    <t>Las personas migrantes reciben servicios de promoción y atención</t>
  </si>
  <si>
    <t>Las personas privadas de la libertad en lugares de detención e internamiento son beneficiadas con la emisión de informes en materia de prevención de tortura y otros tratos o penas crueles, inhumanos o degradantes.</t>
  </si>
  <si>
    <t>Las servidoras y servidores públicos, así como la sociedad en general reciben servicios de promoción en materia de derechos humanos de niñas, niños y adolescentes</t>
  </si>
  <si>
    <t>Los servidores públicos, autoridades, personas en situación de vulnerabilidad y sociedad civil frente a los agravios a periodistas y defensores civiles reciben servicios de atención y promoción en la materia</t>
  </si>
  <si>
    <t>Los estudiantes y servidores públicos que habitan la Ciudad de México reciben servicios de promoción, estudio, investigación, formación y capacitación en derechos humanos</t>
  </si>
  <si>
    <t>Las personas indígenas reciben servicios de orientación y promoción en materia de Derechos Humanos para que conozcan sus derechos y tengan los medios necesarios para exigir el respeto de los mismos</t>
  </si>
  <si>
    <t>Las personas privadas de la libertad en centros penitenciarios son impactadas con la emisión y difusión del diagnóstico anual y los pronunciamientos tendentes a garantizar el respeto y vigencia de sus derechos humanos</t>
  </si>
  <si>
    <t>Los derechos humanos económicos, sociales, culturales y ambientales son promovidos</t>
  </si>
  <si>
    <t>Las servidoras y servidores públicos, así como la sociedad en general reciben servicios de promoción en materia de derechos humanos de las y los jóvenes, las personas adultas mayores y las familias</t>
  </si>
  <si>
    <t>Los servidores públicos, autoridades, personas en Los servidores públicos, autoridades, personas en situación de vulnerabilidad frente a la trata de personas y sociedad civil reciben servicios de atención y promoción en la materia</t>
  </si>
  <si>
    <t>Las Unidades Responsables reciben servicios jurídicos para el fortalecimiento del desarrollo institucional</t>
  </si>
  <si>
    <t>Los programas presupuestarios de la Comisión Nacional de los Derechos Humanos reciben servicios de planeación, análisis anticipativo y diseño de estrategias que impulsan la prevención y protección de los derechos humanos</t>
  </si>
  <si>
    <t>El Sistema Nacional de Ciencia, Tecnología e Innovación incrementa su capacidad de generar servicios públicos para atender las demandas de las personas físicas y morales en materia de ciencia y tecnología.</t>
  </si>
  <si>
    <t>Los Programas Presupuestarios de CONACYT mejoran su diseño, procesos, monitoreo y resultados.</t>
  </si>
  <si>
    <t>Personas dedicadas a la ciencia y tecnología que realizan investigación habitual y sistemáticamente en México o mexicanos que realizan esas actividades en el extranjero, se consolidan.</t>
  </si>
  <si>
    <t>Las instituciones de investigación a nivel nacional cuentan con la infraestructura para realizar actividades de investigación científica, desarrollo tecnológico e innovación.</t>
  </si>
  <si>
    <t>Las empresas constituidas legalmente en México, vigentes en el Registro Nacional de Instituciones y Empresas Científicas y Tecnológicas, que presentan proyectos a la convocatoria competitiva del Programa logran un mayor grado de maduración tecnológica de sus proyectos, según la metodología del Technological Readiness Level.</t>
  </si>
  <si>
    <t>El sector electricidad cuenta con regulación que promueve infraestructura suficiente a lo largo de su cadena de valor</t>
  </si>
  <si>
    <t>El sector hidrocarburos cuenta con regulación que promueve infraestructura suficiente a lo largo de su cadena de valor</t>
  </si>
  <si>
    <t>El Sector Hidrocarburos dispone de información actualizada, derivada de la estimación de los recursos prospectivos y la cuantificación de reservas.</t>
  </si>
  <si>
    <t>La población en México recibe contenidos que promuevan la integración nacional, la formación educativa, cultural y cívica, la igualdad entre mujeres y hombres a través del canal de televisión "Una voz con Todos".</t>
  </si>
  <si>
    <t>Las dependencias y entidades de la Administración Pública implementan políticas públicas con perspectiva de género en coordinación con el sector privado y con las organizaciones de la sociedad civil.</t>
  </si>
  <si>
    <t>El gobierno federal dispone de instrumentos de política pública para el desarrollo integral que consideran la diversidad cultural de los pueblos indígenas.</t>
  </si>
  <si>
    <t>Contribuir a la incorporación de la perspectiva de género (PEG) en los instrumentos de planeación para implementar la política en materia de igualdad entre mujeres y hombres en las entidades federativas.</t>
  </si>
  <si>
    <t>Los alumnos de educación superior y de posgrado son atendidos con serivcios educativos de vanguardia.</t>
  </si>
  <si>
    <t>La población de la República Mexicana asiste y participa de las manifestaciones artísticas culturales y del patrimonio cultural e histórico del país.</t>
  </si>
  <si>
    <t>La población de la República Mexicana tiene acceso a señales de radio y televisión con contenido cultural y artístico.</t>
  </si>
  <si>
    <t>La población objetivo cuenta con suficiente oferta de libros, materiales educativos y culturales que son adquiridos para su venta.</t>
  </si>
  <si>
    <t>La protección de los derechos tutelados por la Ley Federal del Derecho de Autor contribuye al respeto de los derechos de autor y derechos conexos.</t>
  </si>
  <si>
    <t>Los alumnos reciben una formación integral en procesos de educación y producción artísticas conducidos por docentes capacitados y actualizados.</t>
  </si>
  <si>
    <t>Los proyectos culturales estatales, municipales, y no gubernamentales , son considerados para el proceso de pago benefician a la población</t>
  </si>
  <si>
    <t>Los estudiantes de educación inicial, media superior y superior reciben becas y/o apoyos.</t>
  </si>
  <si>
    <t>Otorgar el servicio de guardería a un mayor número de trabajadores que se encuentren en el supuesto del artículo 201 de la Ley del Seguro Social y que dispongan de un lugar para su hijo (a) durante las horas de su jornada laboral de acuerdo con el artículo 205 de la Ley del Seguro Social</t>
  </si>
  <si>
    <t>En el ISSSTE se realizan investigaciones de calidad en temas prioritarios de salud.</t>
  </si>
  <si>
    <t>Trabajadoras y trabajadores del ISSSTE incorporan en su quehacer institucional una cultura de igualdad y respeto a los derechos de las mujeres.</t>
  </si>
  <si>
    <t>Población derechohabiente del ISSSTE es sensibilizada en materia de derechos de las personas con discapacidad.</t>
  </si>
  <si>
    <t>En la población derechohabiente disminuyen los casos de enfermedades transmisibles y no transmisibles.</t>
  </si>
  <si>
    <t>En la población derechohabiente disminuyen los casos de enfermedades tratables no controladas y la mortalidad asociada a las mismas.</t>
  </si>
  <si>
    <t>Los trabajadores del Estado, pensionados y sus familiares disminuyen la vulnerabilidad económica.</t>
  </si>
  <si>
    <t>La población consulta los documentos digitalizados de la conservación de la memoria histórica de la nación|</t>
  </si>
  <si>
    <t>El Poder Ejecutivo Federal cuenta con productos televisivos puestos a disposición de los medios masivos de comunicación, para su difusión|</t>
  </si>
  <si>
    <t>Los solicitantes del reconocimiento de la condición de refugiado, refugiados y beneficiarios de protección complementaria reciben protección y asistencia institucional de la Coordinación General de la Comisión Mexicana de Ayuda a Refugiados, en los términos que señala la ley y garantizando el respeto a sus derechos humanos.|</t>
  </si>
  <si>
    <t>Los migrantes tienen acceso a mecanismos de atención que garanticen el ejercicio de derechos humanos|</t>
  </si>
  <si>
    <t>Los trabajadores al servicio del Estado son atendidos en sus demandas presentadas de conflictos laborales.|</t>
  </si>
  <si>
    <t>La población del país, así como a los mexicanos radicados en el extranjero, cuentan con una CURP desde la inscripción de su nacimiento en el registro civil.|</t>
  </si>
  <si>
    <t>Mujeres en situación de violencia atendidas en los Centros de Justicia para las Mujeres y la línea 01 800 Háblalo|</t>
  </si>
  <si>
    <t>Los contratantes cuentan con servicios de protección, custodia, vigilancia y seguridad|</t>
  </si>
  <si>
    <t>Las personas en el territorio nacional cuentan con condiciones de seguridad pública, proporcionadas por la Policía Federal conforme a sus atribuciones, tendientes a la disminución de los delitos.|</t>
  </si>
  <si>
    <t>Los Centros Penitenciarios Federales cuentan con las condiciones propicias que coadyuvan al proceso de reinserción social de la población penitenciaria.|</t>
  </si>
  <si>
    <t>Visitas de verificación a prestadores de servicios para comprobar su operación efectuadas.|</t>
  </si>
  <si>
    <t>La población que está expuesta a una emergencia o desastre conoce y recibe información preventiva de autocuidado y autoprotección.|</t>
  </si>
  <si>
    <t>El territorio nacional mantiene condiciones de estabilidad y paz social|</t>
  </si>
  <si>
    <t>Los tres órdenes de gobierno, las organizaciones civiles, académicas y población en general obtienen información sociodemográfica y se coordinan con la Secretaría General del Consejo Nacional de Población para la formulación y ejecución de Planes y Programas de desarrollo, y la aplicación de la política demográfica del país|</t>
  </si>
  <si>
    <t>El Secretario, las Unidades Administrativas, los Órganos Administrativos Desconcentrados de la Secretaría y las entidades del sector cuentan con certeza jurídica.|</t>
  </si>
  <si>
    <t>Las instituciones estatales de seguridad pública cuentan con elementos con características para obtener el Certificado Único Policial, las cuales son transversales y de impacto para todos los Programas con Prioridad Naciona|</t>
  </si>
  <si>
    <t>Las dependencias y entidades de la Administración Pública Federal cuentan con un enlace institucional efectivo con el Poder Legislativo de los distintos órdenes de gobierno.|</t>
  </si>
  <si>
    <t>Las agrupaciones y asociaciones religiosas cumplen con las disposiciones normativas en materia religiosa|</t>
  </si>
  <si>
    <t>Las instituciones de seguridad pública reciben apoyo de la Unidad de Desarrollo e Integración Institucional con programas y proyectos en materia de seguridad pública|</t>
  </si>
  <si>
    <t>Las Dependencias y Entidades de la Administración Pública Federal y las entidades federativas son coordinadas y articuladas respectivamente para disminuir las violaciones a los derechos humanos dando como consecuencia el ejercicio efectivo de los Derechos Humanos de las personas.|</t>
  </si>
  <si>
    <t>La población y en particular los grupos vulnerables conocen las acciones dirigidas a prevenir la discriminación, así como la aplicación de la legislación en pro de la igualdad.|</t>
  </si>
  <si>
    <t>Las instituciones de la Adminstración Pública Federal y los Sistemas Estatales de Protección funcionan coordinadamente para garantizar, promover, difundir y proteger los derechos de niñas, niños y adolescentes en México.|</t>
  </si>
  <si>
    <t>Las autoridades de los tres órdenes de gobierno se coordinan y participan eficazmente en las acciones de búsqueda, localización e identificación de personas desaparecidas y no localizadas.|</t>
  </si>
  <si>
    <t>Las instituciones de seguridad pública y procuración de justicia de los tres órdenes de gobierno utilizan los servicios de la Plataforma México en su operación diaria de prevención y combate al delito.|</t>
  </si>
  <si>
    <t>Las entidades federativas implementan proyectos integrales de prevención social de la violencia y la delincuencia|</t>
  </si>
  <si>
    <t>Las instituciones de seguridad pública municipales cuentan con elementos con características para obtener el Certificado Único Policial, las cuales son transversales y de impacto para todos los Programas con Prioridad Nacional|</t>
  </si>
  <si>
    <t>Las Entidades Federativas aplican los recursos necesarios para la implementación de herramientas tecnológicas para la búsqueda, localización e identificación de personas desaparecidas y no localizadas|</t>
  </si>
  <si>
    <t>Connacionales y extranjeros reciben servicios consulares, de asistencia, protección, documentación de identidad de viaje y programas que permiten la vínculación con sus lugares de origen, logrando su inclusión en el país receptor|</t>
  </si>
  <si>
    <t>Los miembros del Servicio Exterior Mexicano, y demás servidores públicos cuentan con una oferta de capacitación en materia de diplomacia, política exterior y promoción económica, turística y cultural.|</t>
  </si>
  <si>
    <t>La política de cooperación internacional para el desarrollo y de promoción internacional de México se ejecuta eficazmente.|</t>
  </si>
  <si>
    <t>El Estado mexicano amplía su presencia en el mundo y garantiza su integridad territorial realizando diálogo político, cooperación y defensa jurídica de los intereses nacionales.|</t>
  </si>
  <si>
    <t>El Estado Mexicano promueve iniciativas en el ámbito multilateral que se encuentran en línea con sus intereses.|</t>
  </si>
  <si>
    <t>La Asistencia Pública cuenta con recursos que aporta la Lotería Nacional para la Asistencia Pública a la Hacienda Pública de acuerdo con la Ley Orgánica de la Entidad.|</t>
  </si>
  <si>
    <t>Contribuir a que los mexicanos tengan acceso a la participación y disfrute del patrimonio cultural, histórico y artístico del país, a través de la difusión del acervo cultural en resguardo de la SHCP.|</t>
  </si>
  <si>
    <t>Los derechos e intereses de los Usuarios son protegidos y defendidos ante las Instituciones Financieras.|</t>
  </si>
  <si>
    <t>Estados, municipios y sus organismos reciben crédito para la atención de sus necesidades|</t>
  </si>
  <si>
    <t>Los contribuyentes cuentan con herramientas que facilitan el cumplimento de sus obligaciones fiscales|</t>
  </si>
  <si>
    <t>Las dependencias y entidades de la administración pública cuentan con los servicios adecuados para la administración y enajenación de bienes, empresas y activos financieros improductivos u obsoletos, ociosos o innecesarios para la Nación.|</t>
  </si>
  <si>
    <t>Las empresas exportadoras, importadoras y/o generadoras de divisas se benefician con apoyos financieros|</t>
  </si>
  <si>
    <t>Generar sinergias con los inversionistas privados para fortalecer la capitalización del sector rural y agroindustrial.|</t>
  </si>
  <si>
    <t>Los productores de los sectores agropecuario, forestal, pesquero, alimentario y del medio rural reciben apoyo de fomento para acceder al financiamiento integral y garantías de crédito.|</t>
  </si>
  <si>
    <t>Las empresas del sector industrial, comercial y de servicios reciben financiamiento directo de NAFIN y/o por conducto de los Intemediarios Financieros, facilitándoles el acceso a los recursos de acuerdo a sus necesidades.|</t>
  </si>
  <si>
    <t>La población excluida financieramente tiene acceso y utiliza productos y servicios financieros formales|</t>
  </si>
  <si>
    <t>El área de influencia de las ZZE se consolida a través de la atracción de inversión productiva.|</t>
  </si>
  <si>
    <t>Los trabajadores cuentan con protección de su ahorro para el retiro|</t>
  </si>
  <si>
    <t>El sector asegurador y afianzador cuenta con un margen de solvencia adecuado|</t>
  </si>
  <si>
    <t>Las entidades supervisadas por la CNBV (sectores bancario, bursátil, fondos de inversión, auxiliares del crédito, ahorro y crédito popular, uniones de crédito) cumplen la normatividad vigente.|</t>
  </si>
  <si>
    <t>Las dependencias y entidades de la Administración Pública Federal utilizan de manera óptima la superficie de los inmuebles federales.|</t>
  </si>
  <si>
    <t>La Administración Pública Federal cuenta con una política de ingresos adecuada que genera mayores ingresos tributarios no petroleros.|</t>
  </si>
  <si>
    <t>Las finanzas públicas y la deuda pública se mantienen estables para lograr un entorno macroeconómico favorable y un crecimiento sostenido.|</t>
  </si>
  <si>
    <t>Las ZEE s cuentan con las políticas necesarias para su correcto desarrollo.|</t>
  </si>
  <si>
    <t>Los productores protegen su producción agropecuaria ante alguna eventualidad climatologica.|</t>
  </si>
  <si>
    <t>Las Sociedades del Sector de Ahorro y Crédito Popular y Cooperativo con presencia en zonas rurales utilizan los apoyos que ofrece el programa para su fortalecimiento|</t>
  </si>
  <si>
    <t>EL EJÉRCITO Y FUERZA AÉREA MEXICANOS CUENTA CON PROYECTOS PARA FORTALECER LA PERSPECTIVA DE GÉNERO.|</t>
  </si>
  <si>
    <t>Técnicos, profesionales e investigadres del sector agropecuario, acuícola y forestal egresados con calidad educativa|</t>
  </si>
  <si>
    <t>El sector social y productivo del medio rural cuenta con investigación y servicios que contribuyen a su desarrollo|</t>
  </si>
  <si>
    <t>Los sectores acuícola, forestal, agrícola, pecuario y pesquero cuentan con soluciones tecnológicas en sus procesos productivos|</t>
  </si>
  <si>
    <t>Programas Presupuestarios de la SAGARPA con cumplimiento satisfactorio de sus objetivos y metas establecidos en la MIR.|</t>
  </si>
  <si>
    <t>Las Unidades de producción primaria del sector agropecuario, pesquero y acuícola en las Entidades Federativas incrementan su productividad.|</t>
  </si>
  <si>
    <t>P.1. Las Unidades Económicas del Subsector Agroalimentario Ganadero incrementan su productividad.|</t>
  </si>
  <si>
    <t>Unidades económicas pesqueras y acuícolas incentivadas incrementan la producción pesquera y acuícola.|</t>
  </si>
  <si>
    <t>Productores agropecuarios, acuícolas, pesqueros y agroindustriales mejoran sus condiciones de comercialización en mercados nacionales e internacionales.|</t>
  </si>
  <si>
    <t>El patrimonio fito-zoosanitario y de inocuidad agroalimentaria, acuícola y pesquera en los Estados del país se mantiene o mejora.|</t>
  </si>
  <si>
    <t>Unidades Económicas Rurales conformadas por pequeños productores incrementan la disponibilidad de alimentos.|</t>
  </si>
  <si>
    <t>El riesgo de pérdida del patrimonio sanitario y de inocuidad agroalimentaria, acuícola y pesquera en las regiones del país disminuye.|</t>
  </si>
  <si>
    <t>Productores del Sector agropecuario, acuícola y pesquero cuentan con tecnologías y/o conocimientos generados para atender los temas estratégicos demandados.|</t>
  </si>
  <si>
    <t>Productores pecuarios incrementan la producción de alimentos de origen animal para consumo humano.|</t>
  </si>
  <si>
    <t>Los agentes económicos cuenten con información estadística y geoespacial oficial del sector agroalimentario y agroindustrial que contribuya a la toma de decisiones|</t>
  </si>
  <si>
    <t>Los egresados de las Escuelas Naúticas encuentran un empleo, o mantienen su empleo en el sector Marítimo Portuario o se incorporan como Oficiales de la Marina Mercante Nacional|</t>
  </si>
  <si>
    <t>Los puertos marítimos cuentan con avances en desarrollo de infraestructura|</t>
  </si>
  <si>
    <t>Población de seis años o más, incluida en el acceso, uso y explotación de los servicios públicos de Tecnologías de Información y Comunicaciones (TIC)|</t>
  </si>
  <si>
    <t>Habitantes de México tienen acceso a los Servicios Postales.|</t>
  </si>
  <si>
    <t>La población en todo el país cuenta con servicios de telecomunicaciones y financieros básicos.|</t>
  </si>
  <si>
    <t>El Sector Transporte mejora la calidad y seguridad de la infraestructura carretera, ferroiviaria, aeroportuaria y marítimo portuaria a través del uso de propuestas científico-metodológicas, normas actualizadas así como personal capacitado.|</t>
  </si>
  <si>
    <t>Los usuarios de la red ferroviaria asignada al Ferrocarril del Istmo de Tehuantepec, S.A. de C.V. (FIT), cuentan con mejores condiciones de uso operativo que permitan movilizar mayores volúmenes de carga en la región sur-sureste del país.|</t>
  </si>
  <si>
    <t>El sector espacial utiliza las capacidades nacionales, vinculadas con actividades del sector, para potenciar el desarrollo de la infraestructura nacional espacial en beneficio de la población mexicana.|</t>
  </si>
  <si>
    <t>Los usuarios disponen de modos de transporte aéreo, ferroviario así como autotransporte que operan bajo condiciones seguras.|</t>
  </si>
  <si>
    <t>La Población en el Territorio Nacional cuenta con cobertura de la Red Compartida de Telecomunicaciones.|</t>
  </si>
  <si>
    <t>La Red de Infraestructura Carretera del país se construye y moderniza para incrementar la conectividad víal.|</t>
  </si>
  <si>
    <t>Los puertos amplían la capacidad de infraestructura marítimo portuaria.|</t>
  </si>
  <si>
    <t>Los clientes y usuarios de los aeropuertos de la Red ASA y de Estaciones de Combustibles, cuentan con infraestructura de calidad y en buenas condiciones de operación|</t>
  </si>
  <si>
    <t>El Sector Comunicaciones y Transportes invierte en la adquisición de activos fijos (Equipos adquiridos y/o espacios inmuebles construidos) para incrementar la capacidad tecnológica|</t>
  </si>
  <si>
    <t>Los usuarios de la Red Carretera Federal cuentan con caminos cuya capacidad de carga es adecuada al tránsito vehicular que circula por ellos|</t>
  </si>
  <si>
    <t>Los usuarios de caminos rurales y alimentadora cuentan con infraestructura carretera construida y modernizada.|</t>
  </si>
  <si>
    <t>Los usuarios cuentan con una red de autopistas de cuota y de carreteras federales libres de peaje en buenas condiciones|</t>
  </si>
  <si>
    <t>Que los usuarios de las autopistas de cuota en operación, cuenten con infraestructura carretera en condiciones aceptables y buenas.|</t>
  </si>
  <si>
    <t>Los usuarios de los puertos cuentan con obras de infraestructura marítimo portuaria conservadas mediante el mantenimiento y modernización, puestas en operación.|</t>
  </si>
  <si>
    <t>Los usuarios de caminos rurales y alimentadora cuentan con seguridad y mejores condiciones físicas de la infraestructura carretera|</t>
  </si>
  <si>
    <t>Los usuarios cuentan con una mayor infraestructura ferroviaria nacional.|</t>
  </si>
  <si>
    <t>Proveer de comunicaciones seguras a las Instancias de Seguridad Nacional bajo el control del Gobierno Federal y brindar conectividad a poblaciones aisladas para reducir la brecha digital y apoyar en situacciones de desastres naturales.|</t>
  </si>
  <si>
    <t>Los programas presupuestarios del Ramo de Comunicaciones y Transportes cumplen eficazmente con los objetivos del sector|</t>
  </si>
  <si>
    <t>La poblacion mayor de 16 años que habita en municipios afectados por altos niveles de pobreza, rezago social, escaces de empleo, o efectos de alguna emergencia social o desastre natural, mediante la generación de fuentes alternativas de ingresos temporales, que permitan mejorar su calidad de vida|</t>
  </si>
  <si>
    <t>Traslados a los centros generadores de empleo, actividades comerciales y de asistencia medica principalmente a indigenas y personas de escasos recursos de comunidades aisladas que no cuentan con otro modo alternativo de transporte mas que el ferroviario en la ruta Chihuahua -Los Mochis.|</t>
  </si>
  <si>
    <t>Los consumidores usan información del Programa para la toma de decisiones de compra y conocen sus derechos|</t>
  </si>
  <si>
    <t>La población consumidora previene y resuelve sus potenciales conflictos con los proveedores de bienes y servicios.|</t>
  </si>
  <si>
    <t>Los laboratorios de calibración y medición en los sectores productivos y otros de interés nacional cuentan con referencias nacionales de medición y servicios de calibración, asesoría y capacitación en metrología suficientes para satisfacer sus necesidades.|</t>
  </si>
  <si>
    <t>La sociedad hace uso de información, productos y servicios en materia de geología y Ciencias de la Tierra relacionadas, para apoyar su toma de decisiones|</t>
  </si>
  <si>
    <t>Los empresarios y emprendedores reciben servicios relacionados con los programas del sector Economía de forma oportuna y efectiva por parte de las representaciones federales.|</t>
  </si>
  <si>
    <t>Las empresas extranjeras con interés de invertir y las empresas mexicanas con interés de exportar y/o internacionalizarse, aprovechan las oportunidades de negocios en otros mercados y de los apoyos y servicios otorgados.|</t>
  </si>
  <si>
    <t>Empresarios cuentan con un marco jurídico que favorece el desarrollo del comercio y las actividades productivas.|</t>
  </si>
  <si>
    <t>Los proveedores de bienes y servicios cumplen las obligaciones establecidas en la Ley Federal de Protección al Consumidor en el territorio nacional|</t>
  </si>
  <si>
    <t>El sector minero cuenta con un marco regulatorio eficiente y con políticas enfocadas a la promoción y desarrollo que le permiten ser más competitivo|</t>
  </si>
  <si>
    <t>Equipos modernos y más eficientes son incorporados a las operaciones de la salina.|</t>
  </si>
  <si>
    <t>Los sectores productivos de México fortalecen sus actividades económicas con los tratados y acuerdos comerciales internacionales|</t>
  </si>
  <si>
    <t>Las unidades responsables del Sector Economía logran una adecuada planeación, articulación, seguimiento de resultados y evaluación de sus políticas y programas para contribuir a los objetivos del PRODEINN|</t>
  </si>
  <si>
    <t>Las Instituciones que fomentan o promueven la competitividad en México aplican de forma articulada las políticas públicas en materia regulatoria y de competencia.|</t>
  </si>
  <si>
    <t>Los programas de fomento a emprendedores y MIPYMES son más efectivos|</t>
  </si>
  <si>
    <t>Los sectores maduros, dinámicos y emergentes, definidos como estratégicos, cuentan con una política de fomento industrial y de innovación.|</t>
  </si>
  <si>
    <t>Las dependencias de la Administración Pública Federal y organismos descentralizados operan bajo una regulación pública eficiente|</t>
  </si>
  <si>
    <t>Las Micro, Pequeñas y Medianas Empresas de los sectores estratégicos incrementan su productividad|</t>
  </si>
  <si>
    <t>Los y las microempresarias que cuentan con servicios de microfinanzas con mejores condiciones incrementan su productividad|</t>
  </si>
  <si>
    <t>Las personas morales de los sectores estratégicos, crean Centros de Innovación Industrial orientados a la formación de capital humano y oferta de servicios especializados.|</t>
  </si>
  <si>
    <t>Empresas de los sectores estratégicos impulsadas para su integración en cadenas de valor y la mejora de su productividad.|</t>
  </si>
  <si>
    <t>Los estudiantes y docentes de educación preescolar, primaria, telesecundaria y secundarias públicas reciben libros de texto gratuitos y materiales educativos que responden a los planes y programas de estudio vigentes de manera oportuna y suficiente mejorando sus condiciones de aprendizaje.|</t>
  </si>
  <si>
    <t>Las autoridades educativas federales y locales utilizan los resultados de las evaluaciones del logro educativo de sexto grado de primaria|</t>
  </si>
  <si>
    <t>La población de 15 años y más, se forma para y en el trabajo, con lo cual adquiere competencias, habilidades y destrezas que le permitirán desarrollar una actividad productiva demandada en el mercado mediante alguna ocupación o algún oficio calificado|</t>
  </si>
  <si>
    <t>La población que cumple con los requisitos establecidos por las instituciones que imparten educación del tipo medio superior cuenta con la continuidad en la prestación de servicios que ofrecen los planteles para su atención y permanencia.|</t>
  </si>
  <si>
    <t>Los alumnos de educación media superior técnica, profesional técnico, técnico bachiller y capacitación para el trabajo se benefician con planes y programas de estudio actualizados, con la finalidad de que adquieran las competencias señaladas en el perfil de egreso, y considerando las necesidades del sector productivo.|</t>
  </si>
  <si>
    <t>La población matriculada en educación superior y posgrado es atendida con servicios educativos reconocidos por su calidad.|</t>
  </si>
  <si>
    <t>La población beneficiaria de la Zona Metropolitana del Valle de México asiste y/o participa de las manifestaciones artísticas y culturales y del patrimonio cultural e histórico del país, incrementando con ello su acceso a la cultura y al arte.|</t>
  </si>
  <si>
    <t>La población de la República Mexicana tiene acceso a señales de radio y televisión con contenido educativo, noticioso y/o informativo y periodístico, recreativo, de orientación y participación social, y para niños.|</t>
  </si>
  <si>
    <t>La población matriculada en educación básica, media superior y superior cuenta con una mayor disponibilidad de libros y materiales educativos y culturales de calidad, publicados con fines no necesariamente lucrativos y a precios comparativamente accesibles.|</t>
  </si>
  <si>
    <t>La comunidad deportiva perteneciente al Sistema Nacional de Cultura Física y Deporte (SINADE) y la inscrita en el Registro Nacional de Cultura Física y Deporte (RENADE) se benefician de los apoyos y servicios de mantenimiento a las instalaciones deportivas de la Comisión Nacional de Cultura Física y Deporte (CONADE) para la práctica del deporte, así como de atención de contreversias en materia jurídico deportiva a través de la emisión de acuerdos y resoluciones presentados al Pleno de la Comisión de Apelación y Arbitraje del Deporte (CAAD).|</t>
  </si>
  <si>
    <t>Los proyectos de investigación científica, desarrollo tecnológico e innovación en desarrollo se apoyan para la generación de conocimiento y/o contribuir a la solución de los problemas nacionales.|</t>
  </si>
  <si>
    <t>Las Entidades de Certificación y Evaluación de Competencias y Organismos Certificadores, cuentan con acreditación del CONOCER para aplicar esquemas de evaluación y certificación de las competencias laborales, a las personas a nivel nacional e internacional, con base en Estándares de Competencia definidos por los sectores productivos y desarrollados en el marco metodológico del Sistema Nacional de Competencias.|</t>
  </si>
  <si>
    <t>Las Áreas de la Secretaría de Educación Pública (SEP) del sector central, órganos desconcentrados y entidades paraestatales cuentan con condiciones desarrolladas para la institucionalización de las perspectivas de igualdad de género, derechos humanos y erradicación de la violencia de género.|</t>
  </si>
  <si>
    <t>Los egresados con título profesional de los niveles de media superior, superior y grado académico cuentan con un cédula profesional con efectos de patente para su ejercicio profesional, así como con la posibilidad de participar en Colegios y Federaciones de Profesionistas que tienen autorización y registro.|</t>
  </si>
  <si>
    <t>La población de 15 años y más en situación de rezago educativo supera la situación de rezago educativo.|</t>
  </si>
  <si>
    <t>Niños y jóvenes que viven en localidades de alta y muy alta marginación y/o rezago social, acceden, permanecen y egresan de los servicios de Educación Inicial y Básica Comunitaria|</t>
  </si>
  <si>
    <t>Las autoridades educativas Federal y Locales utilizan el Sistema de Información para la Gestión Educativa (SIGED), para sus procesos de planeación, administración, operación, evaluación y control, para lograr el fortalecimiento y consolidación de la plataforma única.|</t>
  </si>
  <si>
    <t>Los servicios educativos de tipo básico, media superior y superior se regulan a través de documentos normativos.|</t>
  </si>
  <si>
    <t>Los proyectos de infraestructura social que se destinan a educación, investigación y cultura se fortalecen con recursos fiscales para la atención de las necesidades de los servicios educativos.|</t>
  </si>
  <si>
    <t>La comunidad universitaria y la población en general cuentan con espacios educativos, de investigación y culturales con el mantenimiento requerido para su buen funcionamiento.|</t>
  </si>
  <si>
    <t>El Sistema Educativo Nacional opera con procesos de planeación, seguimiento y mecanismos de coordinación articulados para instrumentar la política educativa|</t>
  </si>
  <si>
    <t>Las escuelas que participan en el Programa de Escuelas de Tiempo Completo aprovechan el tiempo para el desarrollo académico.|</t>
  </si>
  <si>
    <t>Estudiantes, personal académico y/o docente reciben una beca con lo cual se logra el acceso, la permanencia, egreso y/o la superación académica e investigación en el Sistema Educativo Nacional.|</t>
  </si>
  <si>
    <t>Las instituciones de educación básica, media superior y superior, que brindan servicios educativos a la población en contexto de vulnerabilidad, cuentan con infraestructura adaptada, equipamiento, acciones de orientación y/o acciones de fortalecimiento que permiten eliminar las barreras que limitan el acceso de la población a los servicios educativos.|</t>
  </si>
  <si>
    <t>Profesores de tiempo completo, personal docente y personal con funciones de dirección, de supervisión y de asesoría técnico pedagógica, acceden y/o concluyen programas de formación, proyectos de investigación, actualización académica y/o capacitación que les permita fortalecer el perfil necesario para el desempeño de sus funciones.|</t>
  </si>
  <si>
    <t>Las Instituciones de Educación Superior Públicas cuentan con programas educativos evaluables con calidad reconocida.|Las escuelas públicas de educación básica fortalecen la calidad educativa implementando los contenidos curriculares autónomos y acciones de fortalecimiento académico y/o didáctico contemplados en el Nuevo Modelo Educativo</t>
  </si>
  <si>
    <t>La población mexicana de 6 años y más se beneficia de las estrategias de Cultura Física y Deporte que implementa la CONADE a través de los Órganos de Cultura Física y Deporte, que se orientan a impulsar la masificación de la actividad física y el deporte social, y promover la excelencia en el deporte de alto rendimiento.|</t>
  </si>
  <si>
    <t>Escuelas públicas de educación básica brindan la enseñanza del idioma inglés.|</t>
  </si>
  <si>
    <t>Escuelas incorporadas al Programa Nacional de Convivencia Escolar en el ciclo 2018-2019 con ambientes propicios para fortalecer al convivencia escolar.|</t>
  </si>
  <si>
    <t>Los organismos descentralizados estatales cuentan con los recursos para su operación, lo que les permite proporcionar los servicios de educación pública media superior, superior y formación para el trabajo.|</t>
  </si>
  <si>
    <t>Los niños y niñas de 0 a 3 años acceden a servicios de educación inicial en modalidades escolarizadas y no escolarizadas|</t>
  </si>
  <si>
    <t>Las Universidades Públicas Estatales (UPES) cuentan con profesores altamente calificados que inciden en la calidad de los programas educativos, de acompañamiento y vinculación de egresados, orientados a lograr el perfil requerido para insertarse en el mercado nacional e internacional.|</t>
  </si>
  <si>
    <t>Los alumnos y alumnas de escuelas primarias públicas, desarrollan habilidades digitales.|</t>
  </si>
  <si>
    <t>Las Instituciones Públicas de Educación Media Superior fortalecen sus proyectos de autonomía de gestión y apoyos para la operación para la atención de la matricula.|</t>
  </si>
  <si>
    <t>Los Centros, Organizaciones y sociedad civil vinculados a la educación, así como las entidades federativas reciben apoyos a través de subsidios para complementar la operación de los servicios educativos.|</t>
  </si>
  <si>
    <t>Las Instituciones de Educación Superior, en concreto las Universidades Públicas Estatales (UPE), cuentan con una reducción de sus pasivos contingentes, del sistema de Pensiones y Jubilaciones en el año.|</t>
  </si>
  <si>
    <t>Comunidades Escolares de escuelas públicas de educación básica que disponen de apoyos financieros para ejercer su autonomía de gestión a través de su Ruta de Mejora y/o de equipamiento y conectividad para desarrollar habilidades digitales y el pensamiento computacional.|</t>
  </si>
  <si>
    <t>Profesionales de la salud desarrollan competencias técnico-médicas y de gestión acordes con las necesidades de la salud de la población|</t>
  </si>
  <si>
    <t>Los investigadores institucionales producen investigación científica y desarrollo tecnológico para generar conocimiento que mejore el bienestar y/o resuelva problemas de salud de la población|</t>
  </si>
  <si>
    <t>La población demandante recibe atención médica especializada con calidad de acuerdo a la vocación institucional en coordinación con la red de servicios|</t>
  </si>
  <si>
    <t>Mantener la erradicación de la poliomielitis por el polio virus silvestre, así como la eliminación del sarampión, la rubéola y el Síndrome de Rubéola Congénita (SRC), del tétanos neonatal, y el control epidemiológico de la difteria y tosferina en la población objetivo del programa y como problema de salud pública.|</t>
  </si>
  <si>
    <t>Los sujetos de asistencia social tienen acceso a servicios de asistencia social integral|</t>
  </si>
  <si>
    <t>Niñas, niños y adolescentes vulnerados o restringidos en sus derechos son atendidos, protegidos o restituidos|</t>
  </si>
  <si>
    <t>Los establecimientos del Sistema Nacional de Salud reducen la morbilidad y mortalidad asociadas con la prestación de servicios de atención médica|</t>
  </si>
  <si>
    <t>Los establecimientos del Sistema Nacional de Salud ofrecen servicios de salud con respeto a los derechos de los usuarios|</t>
  </si>
  <si>
    <t>Los portadores del VIH reciben atención y tratamiento antirretroviral oportuno en la Secretaría de Salud, tienen una mejor calidad de vida y una menor probabilidad de transmitir el virus|</t>
  </si>
  <si>
    <t>La población nacional recibe acciones de promoción, prevención y control de enfermedades para mejorar las condiciones de salud de la población.|</t>
  </si>
  <si>
    <t>Mujeres de 15 años y más disponen de servicios de prevención y atención en materia de salud materna, sexual y reproductiva, incluyendo servicios de anticoncepción, atención prenatal, del parto, puerperio y del recién nacido; detección oportuna de cáncer de cuello uterino y de mama; y atención de la violencia familiar y de género, con perspectiva de género y respeto a los derechos humanos|</t>
  </si>
  <si>
    <t>Las personas con discapacidad cuentan con medios para su inclusión social|</t>
  </si>
  <si>
    <t>Las localidades con menos de 2,500 habitantes mejoran sus condiciones de salud con servicios de atención primaria a la salud.|</t>
  </si>
  <si>
    <t>Los Establecimientos del Sector Salud que reciben financiamiento mejoran la calidad de la atención de los problemas de salud prioritarios.|</t>
  </si>
  <si>
    <t>Personas que integran poblaciones articuladas que mejoran sus condiciones sociales de vida|</t>
  </si>
  <si>
    <t>Las personas cuentan con alternativas de accesos a recursos o medios para mitigar su situación de vulnerabilidad|</t>
  </si>
  <si>
    <t>La población atendida por los servicios estatales de salud disminuye los riesgos de desarrollar sobrepeso, obesidad y enfermedades crónicas no transmisibles|</t>
  </si>
  <si>
    <t>Otorgar diagnóstico oportuno de enfermedades como Tuberculosis, lepra, dengue, paludismo, chagas, leishmaniasis, picadura de alacrán, y mordedura por perro y otras especies a la población vulnerable en las entidades federativas|</t>
  </si>
  <si>
    <t>Las transferencias de recursos económicos a las entidades federativas permiten mantener la homologación salarial de los trabajadores de la salud, contratados en las entidades federativas y validados por las subcomisiones estatales, referente al personal regularizado y formalizado.|</t>
  </si>
  <si>
    <t>El Estado Mexicano cuenta con Inteligencia Naval para identificar, prevenir y contrarrestar riesgos y amenazas que afectan a la Seguridad Nacional.|</t>
  </si>
  <si>
    <t>La Armada de México cuenta con unidades y establecimientos navales suficientes, modernizadas y fortalecidas, capaces de garantizar la seguridad y salvaguarda de la vida humana en el territorio nacional y zonas marínas mexicanas.|</t>
  </si>
  <si>
    <t>El personal naval recibe educación de calidad en planteles educativos navales así como sus hijos en instituciones educativas públicas y privadas.|</t>
  </si>
  <si>
    <t>Propocionar seguridad y protección a las instalaciones estratégicas en las zonas costeras.|</t>
  </si>
  <si>
    <t>El personal naval militar y sus derechohabientes se benefician con la infraestructura de seguridad y bienestar social construida.|</t>
  </si>
  <si>
    <t>Los trabajadores y empleadores de las empresas privadas de competencia federal y los organismos descentralizados del Gobierno Federal cuyo régimen laboral se rige por el apartado A del artículo 123 Constitucional y los trabajadores a su servicio, resuelven sus diferencias laborales, a través de la conciliación y/o el arbitraje.|</t>
  </si>
  <si>
    <t>Las y los trabajadores que solicitan protección jurídica laboral cuentan con mecanismos de procuración de justicia laboral, hasta su conclusión en un ambiente de seguridad y certeza jurídica.|</t>
  </si>
  <si>
    <t>Los centros de trabajo atendidos cuentan con condiciones de trabajo digno o decente|</t>
  </si>
  <si>
    <t>Los trabajadores incrementan sus competencias laborales, es decir, las habilidades, conocimientos y aptitudes; Los trabajadores certifican sus competencias laborales, basadas en estándares oficiales; Los centros de trabajo registrados (empresas) que cumplen con obligaciones legales en materia de capacitación, adiestramiento y productividad; Los trabajadores desarrollan prácticas laborales innovadoras en los centros de trabajo; Las instituciones del sector público, educativas y/o los factores de producción son incentivados a realizar acciones coordinadas para mejorar la productividad laboral; Las autoridades del sector laboral y educativo disponen de estudios diagnósticos para mejorar la pertinencia educativa, el adiestramiento, la capacitación y la productividad laboral; Los centros de trabajo cuentan con información y/o herramientas tecnológicas para contribuir al incremento de la productividad; Los trabajadores sindicalizados reciben servicios de protección a la capacidad adquisitiva del salario, acciones de orientación sindical y promoción de la productividad para su beneficio|</t>
  </si>
  <si>
    <t>Instituciones, empresas y sindicatos, mediante el servicio público de conciliación, resuelven sus conflictos laborales|</t>
  </si>
  <si>
    <t>Las Organizaciones Sindicales de competencia federal acreditan su personalidad jurídica, por lo que su información es publicada conforme a lo establecido en el artículo 365 bis de la Ley Federal del Trabajo.|</t>
  </si>
  <si>
    <t>Las Delegaciones, Subdelegaciones y Oficinas Federales del Trabajo cuentan con criterios homogéneos para realizar sus labores dentro del proceso de inspección-sanción en normatividad laboral.|</t>
  </si>
  <si>
    <t>El H. Consejo de Representantes, órgano máximo de la CONASAMI que está integrado por un representante del Gobierno Federal, que funge como Presidente de la Comisión, y por once representantes titulares y once representantes suplentes de cada uno de los sectores de trabajadores y de patrones, cuenta con información oportuna y confiable sobre el comportamiento de la economía para sustentar su toma de decisiones en materia de fijación de los salarios mínimos. El Consejo de Representantes se renueva cada cuatro años y los representantes obrero y patronales son elegidos en un proceso abierto y transparente, a través de una convocatoria que publica en el DOF el Secretario del Trabajo y Previsión Social, y en los diarios de mayor circulación en la República|</t>
  </si>
  <si>
    <t>Personas buscadoras de empleo acceden a un empleo u ocupación productiva|</t>
  </si>
  <si>
    <t>Los sujetos agrarios, pertenecientes a un núcleo agrario, ejercen sus derechos agrarios y resuelven problemáticas relacionadas con la propiedad de la tierra a través de las asesorías y representación legal, así como instrumentos de organización agraria básica y productiva.|</t>
  </si>
  <si>
    <t>Los conflictos sociales agrarios, los asuntos del Acuerdo Nacional para el Campo y Acuerdos Agrarios con Convenio Finiquito o diagnóstico de baja se concluyen abatiendo la problemática agraria que atiende el Programa|</t>
  </si>
  <si>
    <t>Los sujetos de derecho en el medio rural obtienen seguridad jurídica y certeza en la tenencia de la tierra.|</t>
  </si>
  <si>
    <t>Los ejidatarios afectados por las expropiaciones de tierras ejidales y comunales reciben el pago oportuno por sus tierras.|</t>
  </si>
  <si>
    <t>Los servidores públicos y áreas de la SEDATU son representados de forma efectiva ante las Autoridades Jurisdiccionales.|</t>
  </si>
  <si>
    <t>El Registro Agrario Nacional optimiza la actualización de información registral, catastral y documental de la propiedad social a través de la atención oportuna y confiable de trámites y servicios, por medio de la modernización sistemas de información institucionales.|</t>
  </si>
  <si>
    <t>El sector vivienda cuenta con una política que es instrumentada conforme a los objetivos de planeación nacional|</t>
  </si>
  <si>
    <t>Las Unidades Administrativas que integran el Programa P005 fortalecen su capacidad institucional para la implementación de la política de Desarrollo Agrario, Territorial y Urbano|</t>
  </si>
  <si>
    <t>La población con ingresos de hasta 5 Unidades de Medida de Actualización (UMA), con acceso a un financiamiento y con ahorro previo, disminuye o previene su rezago habitacional.|</t>
  </si>
  <si>
    <t>Hogares en condición de pobreza que tienen posesión pero no certeza jurídica sobre el lote que habitan y que se ubican en localidades de 2500 habitantes o más, en asentamientos humanos irregulares susceptibles de regularización obtienen certeza jurídica.|</t>
  </si>
  <si>
    <t>Las Entidades Federativas, Municipios y Demarcaciones Territoriales fortalecen sus capacidades para ordenar el crecimiento de los asentamientos humanos, los centros de población y las zonas metropolitanas, así como en la identificación, prevención y mitigación de riesgos provocados por fenómenos perturbadores, al proporcionarles Programas, Proyectos, Estudios y Obras de Prevención de Riesgos y Planificación Territorial, a través del Programa de Prevención de Riesgos.|</t>
  </si>
  <si>
    <t>Población con ingresos equivalentes de hasta 5 Unidades de Medidad y Actualización (UMA), que habita en los municipios en que se localizan las ciudades de 50,000 o más habitantes, acceden a un subsidio para adquisición de suelo intraurbano destinado a la edificación de vivienda social vertical.|</t>
  </si>
  <si>
    <t>Los hogares ubicados en las zonas de actuación del Programa mejoran sus condiciones de habitabilidad a través del desarrollo de proyectos de infraestructura básica, complementaria, equipamiento urbano y mejoramiento de la vivienda.|</t>
  </si>
  <si>
    <t>Hogares con carencia por calidad y espacios de la vivienda con ingresos por debajo de la línea de bienestar, asentados en las zonas con uso de suelo habitacional mejoran la calidad de los materiales de su vivienda.|</t>
  </si>
  <si>
    <t>Los núcleos y sujetos agrarios regularizados obtienen certeza jurídica y seguridad documental.|</t>
  </si>
  <si>
    <t>Las instituciones registrales y catastrales modernizadas mejoran su eficiencia y eficacia.|</t>
  </si>
  <si>
    <t>Los usuarios de agua de la Zona Metropolitana del Valle de México, de Lázaro Cárdenas Michoacán y de Coatzacoalcos Veracruz se abastecen con agua en bloque para los usos público urbano e industrial.|</t>
  </si>
  <si>
    <t>La ciudadania recibe servicios de educación, capacitación, comunicación educativa y cultura del agua para la sustentabilidad ambiental, impulsando su participación en acciones para el cuidado del medio ambiente.|</t>
  </si>
  <si>
    <t>La población mexicana cuenta con información actualizada y confiable en materia de hidrológica, de calidad del agua, meteorológica, climatológica y de infraestructura hidráulica.|</t>
  </si>
  <si>
    <t>Los tomadores de decisiones y actores relevantes de la instrumentación de la Política Hídrica Nacional disponen de capacidades técnicas, información y formación de recursos humanos especializados para la solución de problemas y la toma de decisiones.|</t>
  </si>
  <si>
    <t>La superficie forestal y preferentemente forestal de México es protegida de los factores que deterioran la cobertura vegetal.|</t>
  </si>
  <si>
    <t>Los tomadores de decisiones, que son instituciones que forman parte del Sistema Nacional de Cambio Climático y/o actores relevantes de los sectores gubernamental, académico, privado y social cuentan con información y conocimiento científico y tecnológico en las materias de investigación del Instituto Nacional de Ecología y Cambio Climático.|</t>
  </si>
  <si>
    <t>Empresas y ciudadanos participan en la aplicación de la legislación ambiental, a través del fomento y vigilancia en el cumplimiento de la normatividad ambiental.|</t>
  </si>
  <si>
    <t>Las aguas nacionales y sus bienes públicos inherentes mejoran su administración sustentable.|</t>
  </si>
  <si>
    <t>Las Áreas Naturales Protegidas de Competencia Federal fortalecen sus acciones de Protección, Restauración, Manejo, Comunicación y Gestión para la conservación.|</t>
  </si>
  <si>
    <t>La población de zonas urbanas y regiones seleccionadas se beneficia por la implementación de los Programas de Gestión para Mejorar la Calidad del Aire|</t>
  </si>
  <si>
    <t>La población nacional y el medio ambiente se beneficia a través de instrumentos regulatorios y de fomento elaborados por la Subsecretaría de Fomento y Normatividad Ambiental, dirigidos a contener y mitigar la contaminación del suelo, el aire y el agua; conservar y aprovechar sustentablemente la biodiversidad; e impulsar la sustentabilidad de los sectores productivos y de los servicios.|</t>
  </si>
  <si>
    <t>El Sector de Hidrocarburos opera de manera segura y limpia en virtud de que cuenta con la regulación, gestión de los riesgos en la Seguridad Industrial, Seguridad Operativa y Medio Ambiente y supervisión adecuada.|</t>
  </si>
  <si>
    <t>La población cuenta con acceso a servicios adecuados y suficientes de agua potable, alcantarillado y saneamiento a través de la infraestructura económica.|</t>
  </si>
  <si>
    <t>La infraestructura de presas y estructuras de cabeza operadas por la CONAGUA, mantienen condiciones óptimas de operación.|</t>
  </si>
  <si>
    <t>Los habitantes de las zonas en riesgo cuentan con infraestructura hidráulica para prevenir y/o mitigar los efectos de las inundaciones en las cuencas, centros de población y superficies productivas.|</t>
  </si>
  <si>
    <t>Infraestructura operativa habilitada para la protección y restauración de los recursos forestales|</t>
  </si>
  <si>
    <t>La superficie agrícola de los Distritos de Riego, Unidades de Riego y Distritos de Temporal Tecnificado se mejora con obras de infraestructura hidroagrícola.|</t>
  </si>
  <si>
    <t>Los municipios afectados por la presencia de fenómenos hidrometeorológicos son atendidos con planes de emergencias y programas de prevención para salvaguardar la vida y bienes de sus habitantes|</t>
  </si>
  <si>
    <t>El sector hídrico nacional dispone de instrumentos que permiten evaluar el desempeño e impacto en la implementación del Programa Nacional Hídrico|</t>
  </si>
  <si>
    <t>Las localidades asentadas en Áreas Naturales Protegidas y Regiones Prioritarias para la Conservación adquieren y/o fortalecen capacidades para conservar los ecosistemas y su biodiversidad.|</t>
  </si>
  <si>
    <t>Las entidades federativas incrementan las coberturas de los servicios de agua potable, alcantarillado y tratamiento de aguas residuales|</t>
  </si>
  <si>
    <t>Los beneficiarios hidroagrícolas cuentan con infraestructura hidroagrícola a su cargo en óptimas condiciones de operación.|</t>
  </si>
  <si>
    <t>La superficie forestal y preferentemente forestal cuenta con condiciones habilitadoras desarrolladas para su conservación, restauración y aprovechamiento forestal sustentable.|</t>
  </si>
  <si>
    <t>Los prestadores de servicios de agua potable, alcantarillado y saneamiento cuentan con inversión para realizar acciones de mejora de eficiencia.|</t>
  </si>
  <si>
    <t>Los beneficiarios con Sistemas de Saneamiento de Aguas Residuales reciben recursos provenientes del pago de derechos de descargas para acciones de infraestructura operación y mejoramiento de eficiencia de saneamiento que coadyuvan en el incremento de la cobertura de tratamiento de aguas residuales municipales.|</t>
  </si>
  <si>
    <t>Veinte especies silvestres son manejadas para su conservación y aprovechamiento sustentable.|</t>
  </si>
  <si>
    <t>Las especies en riesgo se conservan y recuperan|</t>
  </si>
  <si>
    <t>Las Áreas Naturales Protegidas poseen un adecuado manejo y administración|</t>
  </si>
  <si>
    <t>Los denunciantes en materia del orden federal son beneficiados con las averiguaciones previas consignadas y las carpetas de investigación con formulación de acusación.|</t>
  </si>
  <si>
    <t>Los denunciantes de delitos competencia de la Subprocuraduría Especializada en Investigación de Delincuencia Organizada son beneficiados con la consignación de expedientes de averiguaciones previas y carpetas de investigación con investigación complementaria concluida.|</t>
  </si>
  <si>
    <t>La sociedad que se ve involucrada con motivo de una denuncia o querella por la comisión de un hecho delictivo, se beneficia con la validación de acuerdos reparatorios de las derivaciones con Mecanismo Alternativo de Solución de Controversias en Materia Penal.|</t>
  </si>
  <si>
    <t>Los denunciantes de delitos federales de carácter especial son beneficiados con la efectiva resolución de sus denuncias a través del ejercicio o no de la acción penal y de la solución del conflicto mediante las formas previstas por la Ley.|</t>
  </si>
  <si>
    <t>Los intereses jurídicos de las Secretarias de Estado y Órganos Desconcentrados son defendidos.|</t>
  </si>
  <si>
    <t>Las víctimas de probables violaciones de Derechos Humanos por actividades relacionadas con la actuación ministerial federal y de otras dependencias de la APF, así como de delitos federales cuentan con protección de sus derechos humanos.|</t>
  </si>
  <si>
    <t>Los servidores públicos del ámbito federal y particulares involucrados en la Procuración de Justicia tienen acceso al conocimiento generado por el Instituto Nacional de Ciencias Penales.|</t>
  </si>
  <si>
    <t>Los denunciantes en materia de delitos electorales son beneficiados con las averiguaciones previas despachadas por consignación y las carpetas de investigación con formulación de acusación.|</t>
  </si>
  <si>
    <t>Los(as) denunciantes de delitos competencia de la Visitaduría General son beneficiados(as) con la investigación para la determinación de conductas ilícitas y carpetas de investigación con formulación de acusación.|</t>
  </si>
  <si>
    <t>El personal sustantivo de la Procuraduría General de la República cumple con los requerimientos legales de la Institución para el desempeño de sus funciones formando parte del Registro Nacional de Personal de Seguridad Pública.|</t>
  </si>
  <si>
    <t>El Sector Nacional de Hidrocarburos posee procesos de exploración, producción, transformación de hidrocarburos, distribución y logística con una generación de valor maximizada, derivado a la provisión de tecnologías innovadoras y competitivas.|</t>
  </si>
  <si>
    <t>Los usuarios del Sistema Nacional de Gasoductos y Sistema Naco Hermosillo cuentan con el transporte suficiente, oportuno y seguro.|</t>
  </si>
  <si>
    <t>La sociedad y la industria mexicana incrementan el uso pacífico y el aprovechamiento de las energías limpias, mediante la investigación científica y tecnológica en materia de energía eléctrica y nuclear.|</t>
  </si>
  <si>
    <t>El sector energético cuenta con documentos e instrumentos de planeación que permiten analizar y prever las condiciones de la oferta y demanda de energía en el país.|</t>
  </si>
  <si>
    <t>El Sistema Eléctrico Nacional cuenta con planeación y cumple con las especificaciones y normativa vigente, logrando un suministro óptimo a los usuarios de energía eléctrica.|</t>
  </si>
  <si>
    <t>El sector hidrocarburos cuenta con mecanismos de planeación y supervisión dentro del marco de la normatividad vigente para un suministro seguro y confiable a precios competitivos.|</t>
  </si>
  <si>
    <t>Los sectores económicos de uso final de energía del país, cuentan con Normas Oficiales Mexicanas de eficiencia energética, programas de ahorro de energía, sistemas de gestión de la energía y estrategias de promoción para el aprovechamiento sustentable de la energía|</t>
  </si>
  <si>
    <t>La población adscrita territorialmente al Programa que carece de seguridad social y habita prioritariamente en zonas rurales y urbano-marginadas mejora su estado de salud.|</t>
  </si>
  <si>
    <t>Las personas adultas mayores que acuden al Inapam fortalecen sus derechos sociales.|</t>
  </si>
  <si>
    <t>Las personas entre 12 y 29 años (jóvenes) beneficiarios se incorporan a los procesos de desarrollo social (El desarrollo social es un proceso que en el transcurso del tiempo, conduce al mejoramiento de las condiciones de vida de toda la población en diferentes ámbitos, principalmente: empleo, salud física y mental, educación, participación social, prevención y atención de la violencia, y pleno ejercicio de los derechos de la población. En este proceso, es decisivo el papel del Estado como promotor y coordinador del mismo, con la activa participación de actores sociales, públicos y privados)|</t>
  </si>
  <si>
    <t>La Política Nacional de Desarrollo Social es conducida eficazmente por la Secretaría, diseñando y coordinando políticas, estrategias y programas orientados al cumplimiento efectivo de los derechos sociales|</t>
  </si>
  <si>
    <t>Las diferentes áreas de la Sedesol ejecutan sus funciones y procesos sustantivos de manera eficaz, basados en evidencia sólida, en favor del cumplimiento de los objetivos de la política de desarrollo social.|</t>
  </si>
  <si>
    <t>Los tomadores de decisión del ámbito social usan los análisis y las recomendaciones que genera el CONEVAL sobre el estado del desarrollo.|</t>
  </si>
  <si>
    <t>Las personas con discapacidad tienen acceso a un desarrollo integral e inclusión plena mediante la coordinación de instancias de gobierno|</t>
  </si>
  <si>
    <t>Los Organismos del Sector Social de la Economía (OSSE) previstos en la Ley de la Eeconomía Social y Solidaria, reglamentaria del párrafo octavo del Artículo 25 de la Constitución Política de los Estados Unidos Mexicanos, en lo referente al Sector Social de la Economía (LESS), con actividades o iniciativas productivas que presentan medios y capacidades limitados para consolidarse como una alternativa de inclusión productiva y financiera, integrados bajo los siguientes criterios territoriales: Que se encuentran en municipios con grado de marginación medio, alto o muy alto; Municipios considerados como ZAP rurales; Municipios con al menos el 25% de su población en ZAP urbanas; Municipios con al menos 50% de su población con ingresos por debajo de la LB; Aquellos Municipios que cumplen con los criterios para el seguimiento de la acción pública en materia de desarrollo de los pueblos indígenas, establecidos por la CDI; Municipios sede u oficina matriz de la Banca Social (SOCAP y SOFINCO); y, los OSSE localizados en municipios que cuenten con proyectos estratégicos, o estrategias territoriales, o por vocación productiva considerados como proyectos especiales, logran su inclusión productiva y/o financiera.|</t>
  </si>
  <si>
    <t>Las personas que se encuentran por debajo de la línea de bienestar integrantes de los hogares, mejoran su acceso a la alimentación.|</t>
  </si>
  <si>
    <t>La población de localidades de alta y muy alta marginación, con población de entre 200 y 14,999 habitantes, mejora su seguridad alimentaria.|</t>
  </si>
  <si>
    <t>Artesanos con ingresos por debajo de la línea de bienestar consolidan sus proyectos artesanales|</t>
  </si>
  <si>
    <t>LOCALIDADES SELECCIONADAS POR LOS MIGRANTES GENERAN DESARROLLO COMUNITARIO A TRAVÉS DE LA INVERSIÓN COMPLEMENTARIA EN PROYECTOS PRODUCTIVOS, DE INFRAESTRUCTURA SOCIAL, DE SERVICIOS COMUNITARIOS Y EDUCATIVOS.|</t>
  </si>
  <si>
    <t>La población jornalera agrícola reduce sus condiciones de vulnerabilidad|</t>
  </si>
  <si>
    <t>Actores Sociales con niveles de fortalecimiento insuficiente se fortalecen para instrumentar acciones de fomento a la cohesión y al capital social de grupos que viven en situación de vulnerabilidad o exclusión.|</t>
  </si>
  <si>
    <t>Personas de 16 años de edad o más que ven disminuidos sus ingresos o su patrimonio, mitigan el impacto económico y social ocasionado por situaciones económicas y sociales adversas, emergencias o desastres.|</t>
  </si>
  <si>
    <t>Los integrantes de los hogares con ingreso per cápita estimado inferior a la Línea de Bienestar Mínimo ajustada (LMBa), así como aquellos hogares cuyo ingreso per cápita estimado se encuentre por debajo de la Línea de Verificaciones Permanentes de Condiciones Socioeconómicas (LVPCS), amplían sus capacidades en alimentación, salud y educación, y se les facilita el acceso a otras dimensiones de bienestar.|</t>
  </si>
  <si>
    <t>Las mujeres en situación de violencia que solicitan los servicios especializados en las unidades apoyadas por el PAIMEF logran empoderarse, mejorando su autoconciencia, autodeterminación y autonomía para una vida libre de violencia.|</t>
  </si>
  <si>
    <t>Las madres, padres solos y tutores que buscan empleo, trabajan o estudian y acceden a los servicios de cuidado y atención infantil, mejoran sus condiciones de acceso y permanencia en el mercado laboral.|</t>
  </si>
  <si>
    <t>La población adulta mayor de 65 años de edad o más que no recibe ingreso mensual superior a $1,092 pesos por concepto de jubilación o pensión de tipo contributivo mejora su bienestar económico y social.|</t>
  </si>
  <si>
    <t>Familias con jefatura femenina en condición de pobreza, en situación de vulnerabilidad por carencias sociales o en situación de vulnerabilidad por ingresos, que en caso del fallecimiento de la madre, sus hijas e hijos de hasta 23 años, ingresan o permanecen en el sistema educativo|</t>
  </si>
  <si>
    <t>Las personas que habitan en los territorios urbanos y rurales ubicados en Zonas de Atención Prioritaria (ZAPs) o en localidades con alta y muy alta intensidad de carencias reducen sus niveles de carencia por acceso a la alimentación.|</t>
  </si>
  <si>
    <t>Los actores sociales implementan acciones de política pública en coordinación con el IMJUVE para incorporar a las y los jóvenes a los procesos de desarrollo social (El desarrollo social es un proceso que en el transcurso del tiempo, conduce al mejoramiento de las condiciones de vida de toda la población en diferentes ámbitos, principalmente: empleo, salud física y mental, educación, participación social, prevención y atención de la violencia, y pleno ejercicio de los derechos de la población. En este proceso, es decisivo el papel del Estado como promotor y coordinador del mismo, con la activa participación de actores sociales, públicos y privados)|</t>
  </si>
  <si>
    <t>Los Destinos Turísticos Prioritarios reciben servicios de asistencia mecánica e información y orientación turística por parte de la Corporación de Servicios al Turista Ángeles Verdes.|</t>
  </si>
  <si>
    <t>Los Centros Integralmente Planeados cuentan con servicios de conservación y mantenimiento.|</t>
  </si>
  <si>
    <t>En los destinos turísticos se fomenta la inversión|</t>
  </si>
  <si>
    <t>Los destinos turísticos considerados en las Reglas de Operación del PRODERMAGICO incrementan su potencial turístico al incorporar estrategias de consolidación,innovación, desarrollo, inversión y financiamiento.|</t>
  </si>
  <si>
    <t>Los proyectos de infraestructura turística del FONATUR son desarrollados de forma planeada.|</t>
  </si>
  <si>
    <t>Las Unidades Responsables y actores que integran el Sector Turístico funcionan coordinadamente con los instrumentos de política turística, planeación, información, evaluación y ordenamiento turístico territorial, para apoyar la toma de decisiones en el cumplimiento de los objetivos del Programa Sectorial de Turismo|</t>
  </si>
  <si>
    <t>Los municipios y/o localidades mejoran la competitividad de su oferta turística.|</t>
  </si>
  <si>
    <t>Los municipios afectados por desastres naturales reciben financiamiento para su recuperación.|</t>
  </si>
  <si>
    <t>Las Entidades Federativas implementan proyectos para aumentar su resiliencia ante desastres naturales|</t>
  </si>
  <si>
    <t>Las entidades federativas incrementan su infraestructura (carretera, hidráulica y eléctrica) y sus niveles de educación y salud.|</t>
  </si>
  <si>
    <t>Las entidades federativas incrementan sus recursos para invertir en infraestructura por las transferencias del fondo|</t>
  </si>
  <si>
    <t>Las entidades federativas beneficiadas y afectadas por fenómenos migratorios, reciben recursos para operación de albergues, apoyo de traslado a sus lugares de origen, actividades que fomenten el autoempleo y capacitación.|</t>
  </si>
  <si>
    <t>Las entidades federativas que corresponden a las Zonas Metropolitanas cuentan con recursos para llevar a cabo obras públicas o estudios orientados a promover la adecuada planeación del desarrollo regional y urbano en los municipios sujetos a apoyo del Fondo Metropolitano.|</t>
  </si>
  <si>
    <t>La población en edad escolar de educación básica que solicita estos servicios en la Ciudad de México, en escuelas públicas, se atiende .|</t>
  </si>
  <si>
    <t>Los estudiantes que egresan anualmente de las escuelas normales públicas aprueban el examen de oposición para ingreso al servicio educativo.|</t>
  </si>
  <si>
    <t>Alumnos de educación primaria, secundaria y especial en la Ciudad de México, reciben ayuda económica para apoyar la permanencia y conclusión de sus estudios.|</t>
  </si>
  <si>
    <t>Las instituciones públicas de la federación, entidades federativas y municipios que ejercen recursos públicos federales y recursos financiados por Organismos Internacionales reducen la probabilidad de ocurrencia de actos contrarios a la integridad, aperturan y transparentan el ejercicio del gasto.|</t>
  </si>
  <si>
    <t>Las Instituciones de la Administración Pública Federal orientan las estructuras orgánicas y a los servidores públicos hacia los objetivos estratégicos.|</t>
  </si>
  <si>
    <t>Las dependencias y entidades de la APF mejoran sus procesos, trámites y servicios|</t>
  </si>
  <si>
    <t>Contribuir a la inhibición y sanción de conductas efectuadas por licitantes, proveedores y contratistas, contrarias al marco jurídico que regula las contrataciones públicas.|</t>
  </si>
  <si>
    <t>El Gobierno Federal promueve y cumple la cultura de la legalidad y de la rendición de cuentas|</t>
  </si>
  <si>
    <t>Porcentaje de sentencias definitivas emitidas por el Tribunal con respecto a los expedientes concluidos en el año actual.|</t>
  </si>
  <si>
    <t>La población sin seguridad social cuenta con acceso a atención médica de profesionales de la salud en los Servicios Estatales de Salud.|</t>
  </si>
  <si>
    <t>La población que habita en las zonas de atención prioritaria rurales, en los municipios con los dos mayores grados de rezago social de cada entidad o que se encuentra en situación de pobreza extrema reducen los rezagos en infraestructura social básica relacionada con las carencias de servicios básicos en la vivienda, calidad y espacios de la vivienda e infraestructura social|</t>
  </si>
  <si>
    <t>La población que habita en las zonas de atención prioritaria urbanas, en las localidades con los dos mayores grados de rezago social de cada municipio o que se encuentra en situación de pobreza extrema reducen los rezagos en infraestructura social básica relacionada con las carencias de servicios básicos en la vivienda, calidad y espacios de la vivienda e infraestructura social|</t>
  </si>
  <si>
    <t>Los municipios y las demarcaciones territoriales del Distrito Federal reciben la transferencia de recursos federales para el fortalecimiento de sus finanzas públicas municipales.|</t>
  </si>
  <si>
    <t>Niñas, niños y adolescentes de los planteles oficiales del Sistema Educativo Nacional, menores de cinco años no escolarizados, y sujetos en riesgo y vulnerabilidad, así como, familias en condiciones de emergencia, preferentemente de zonas indígenas, rurales y urbano marginadas beneficiarios de la Estrategia Integral de Asistencia Social Alimentaria, cuentan con mayor acceso de alimentos con criterios de calidad nutricia para contribuir a su seguridad alimentaria.|</t>
  </si>
  <si>
    <t>Las escuelas públicas de tipo básico son mejoradas en su infraestructura física por los Organismos Responsables de la Infraestructura Física Educativa (INFE).|</t>
  </si>
  <si>
    <t>Los planteles y/o campus de educación media superior y educación superior mejoran su infraestructura física al ser atendidos por los Organismos Responsables de la Infraestructura Física Educativa (INFE)|</t>
  </si>
  <si>
    <t>Los alumnos inscritos en educación profesional técnica concluyen su plan de estudios en el tiempo permitido por la normatividad del Colegio Nacional de Educación Profesional Técnica (CONALEP).|</t>
  </si>
  <si>
    <t>Población de 15 años y más con rezago educativo concluyen la educación básica.|</t>
  </si>
  <si>
    <t>Las entidades federativas reciben la transferencia de recursos federales para el fortalecimientos de sus finanzas públicas estatales.|</t>
  </si>
  <si>
    <t>La población en edad de asistir a la escuela tiene acceso y concluye sus estudios de educación básica, incluyendo la indígena y especial, derivado de la aplicación de los recursos del Fondo de Aportaciones para la Nómina Educativa y Gasto Operativo (FONE)|</t>
  </si>
  <si>
    <t>Las personas que sufren violaciones a los derechos humanos por acciones u omisiones por parte de las autoridades reciben atención para la solución de sus casos|</t>
  </si>
  <si>
    <t>Las personas en contexto de migración reciben servicios de promoción y atención|</t>
  </si>
  <si>
    <t>Las víctimas del delito y/o de violaciones a los derechos humanos son atendidas|</t>
  </si>
  <si>
    <t>Las personas que presentan una queja por desaparición, reciben atención y seguimiento a sus casos|</t>
  </si>
  <si>
    <t>Las personas privadas de la libertad en lugares de detención e internamiento son beneficiadas con la emisión de informes en materia de prevención de tortura y otros tratos o penas crueles, inhumanos o degradantes.|</t>
  </si>
  <si>
    <t>Las servidoras y servidores públicos, así como la sociedad en general reciben servicios de promoción en materia de derechos humanos de niñas, niños y adolescentes|</t>
  </si>
  <si>
    <t>Los servidores públicos y personas interesadas reciben servicios de capacitación en materia de derechos humanos relacionados con la sexualidad, la salud y el VIH|</t>
  </si>
  <si>
    <t>La Política Nacional en materia de Igualdad entre Mujeres y Hombres es observada y promovida.|</t>
  </si>
  <si>
    <t>Los servidores públicos, autoridades, personas en situación de vulnerabilidad y sociedad civil frente a los agravios a periodistas y defensores civiles reciben servicios de atención y promoción en la materia|</t>
  </si>
  <si>
    <t>Las personas servidoras públicas de las instituciones con mayor frecuencia en la violación de derechos humanos reciben promoción para el fortalecimiento de la cultura de respeto a los derechos humanos.|</t>
  </si>
  <si>
    <t>Los organismos internacionales, Instituciones Nacionales de Derechos Humanos/Ombudsman, ONG internacionales y representaciones diplomáticas de otros países tienen el conocimiento de las medidas que realiza la CNDH para promover y difundir el Derecho Internacional de los Derechos Humanos|</t>
  </si>
  <si>
    <t>Las personas en México conocen cómo ejercer sus derechos humanos|</t>
  </si>
  <si>
    <t>Los estudiantes y servidores públicos que habitan la Ciudad de México reciben servicios de promoción, estudio, investigación, formación y capacitación en derechos humanos|</t>
  </si>
  <si>
    <t>Las personas indígenas reciben servicios de orientación y promoción en materia de Derechos Humanos para que conozcan sus derechos y tengan los medios necesarios para exigir el respeto de los mismos|</t>
  </si>
  <si>
    <t>Las personas privadas de la libertad en centros penitenciarios son impactadas con la emisión y difusión del diagnóstico anual y los pronunciamientos tendentes a garantizar el respeto y vigencia de sus derechos humanos|</t>
  </si>
  <si>
    <t>Las autoridades responsables de garantizar los derechos humanos de las personas con discapacidad son supervisadas.|</t>
  </si>
  <si>
    <t>Los derechos humanos económicos, sociales, culturales y ambientales son promovidos|</t>
  </si>
  <si>
    <t>Las servidoras y servidores públicos, así como la sociedad en general reciben servicios de promoción en materia de derechos humanos de las y los jóvenes, las personas mayores y las familias|</t>
  </si>
  <si>
    <t>Los servidores públicos, autoridades, personas en Los servidores públicos, autoridades, personas en situación de vulnerabilidad frente a la trata de personas y sociedad civil reciben servicios de atención y promoción en la materia|</t>
  </si>
  <si>
    <t>Las instituciones y empresas del Estado y las empresas privadas reciben servicios de promoción, observancia y divulgación en materia de empresas y derechos humanos|</t>
  </si>
  <si>
    <t>Los programas presupuestarios de la Comisión Nacional de los Derechos Humanos reciben servicios de planeación, análisis anticipativo y diseño de estrategias que impulsan la prevención y protección de los derechos humanos|</t>
  </si>
  <si>
    <t>El Sistema Nacional de Ciencia, Tecnología e Innovación incrementa su capacidad de generar servicios públicos para atender las demandas de las personas físicas y morales en materia de ciencia, tecnología e innovación.|</t>
  </si>
  <si>
    <t>Los miembros del Registro Nacional de Instituciones y Empresas Científicas y Tecnológicas (RENIECYT) y los del Currículum Vitae Único (CVU) fortalecen sus capacidades científicas, tecnológicas y de innovación.|</t>
  </si>
  <si>
    <t>El Sistema Nacional de Ciencia, Tecnología e Innovación incrementa su capacidad de generar servicios públicos para atender las demandas de las personas físicas y morales en materia de ciencia y tecnología.|</t>
  </si>
  <si>
    <t>Los Programas Presupuestarios de CONACYT cuentan con un diseño, monitoreo y resultados adecuados.|</t>
  </si>
  <si>
    <t>El capital humano de alto nivel con posgrados de calidad ya formado, crece y se consolida en diversos sectores del país.|</t>
  </si>
  <si>
    <t>Los miembros del Sistema Nacional de Investigadores generan artículos científicos de calidad|</t>
  </si>
  <si>
    <t>Los Sectores Administrativos de la Administración Pública Federal (APF) generan capacidades en ciencia, tecnología e innovación que permiten cumplir sus objetivos.|</t>
  </si>
  <si>
    <t>Los investigadores adscritos a instituciones elegibles por el programa, generan conocimiento científico de nivel internacional.|</t>
  </si>
  <si>
    <t>Los sistemas locales y regionales de ciencia, tecnología e innovación generan capacidades en ciencia, tecnología e innovación que permiten cumplir sus objetivos|</t>
  </si>
  <si>
    <t>Las empresas constituidas legalmente en México, vigentes en el Registro Nacional de Instituciones y Empresas Científicas y Tecnológicas, que cumplen con los lineamientos de elegibilidad del programa, logran un mayor grado de maduración tecnológica de sus proyectos, según la metodología del Technological Readiness Level.|</t>
  </si>
  <si>
    <t>El sector electricidad cuenta con regulación que promueve infraestructura suficiente a lo largo de su cadena de valor|</t>
  </si>
  <si>
    <t>El sector hidrocarburos cuenta con regulación que promueve infraestructura suficiente a lo largo de su cadena de valor|</t>
  </si>
  <si>
    <t>Las empresas petroleras y los particulares que realizan actividades de exploración y extracción de hidrocarburos que formalizaron Contratos derivados del fallo de la Presentación y Apertura de Propuestas, cuentan con la regulación actualizada para realizar actividades con la Comisión Nacional de Hidrocarburos.|</t>
  </si>
  <si>
    <t>Los Operadores Petroleros que formalizaron Asignaciones y/o Contratos con la Comisión Nacional de Hidrocarburos, cumplen con las obligaciones contractuales y regulación vigente, garantizando que el Estado Mexicano obtenga ingresos y recursos provenientes de las actividades de exploración y extracción de hidrocarburos.|</t>
  </si>
  <si>
    <t>El Sector Hidrocarburos dispone de información actualizada, derivada de la estimación de los recursos prospectivos y la cuantificación de reservas.|</t>
  </si>
  <si>
    <t>El Estado mexicano y cualquier otra persona, entidad u organismo público o privado, nacional o extranjero que requiere servicios profesionales en materia de noticias cuenta con la posibilidad de contratarlos.|</t>
  </si>
  <si>
    <t>Las víctimas de delitos del fuero federal y/o violaciones a los derechos humanos que atiende la CEAV reciben servicios integrales para el ejercicio efectivo y protección de sus derechos.|</t>
  </si>
  <si>
    <t>La población en México recibe contenidos que promuevan la integración nacional, la formación educativa, cultural y cívica, la igualdad entre mujeres y hombres a través del canal de televisión 14.|</t>
  </si>
  <si>
    <t>Las dependencias y entidades de la Administración Pública en coordinación con el sector privado y con las organizaciones de la sociedad civil, implementan políticas públicas con perspectiva de género.|</t>
  </si>
  <si>
    <t>El gobierno federal dispone de instrumentos de política pública que favorecen el bienestar de los pueblos y comunidades indígenas.|</t>
  </si>
  <si>
    <t>Los instrumentos de planeación para implementar la política en materia de igualdad entre mujeres y hombres en las entidades federativas incluyen la perspectiva de género.|</t>
  </si>
  <si>
    <t>Población indígena ejerce sus derechos en materia de justicia, salud, género y cultura.|</t>
  </si>
  <si>
    <t>Los alumnos de educación medio superior son atendidos en las carreras que oferta el Instituto Nacional de Antropología e Historia|</t>
  </si>
  <si>
    <t>La población de la República Mexicana asiste y participa de las manifestaciones artísticas culturales y del patrimonio cultural e histórico del país.|</t>
  </si>
  <si>
    <t>Los bienes patrimonio cultural de la nación se catalogan y/o registran para su conservación y aprovechamiento.|</t>
  </si>
  <si>
    <t>La población de la República Mexicana tiene acceso a señales de radio y televisión con contenido cultural y artístico.|</t>
  </si>
  <si>
    <t>La población objetivo cuenta con una oferta de libros, materiales educativos y culturales que son adquiridos para su venta.|</t>
  </si>
  <si>
    <t>Los proyectos de investigación son validados para la generación de conocimiento|</t>
  </si>
  <si>
    <t>Otorgar protección a la comunidad autoral sobre los derechos tutelados por la Ley Federal del Derecho de Autor.|</t>
  </si>
  <si>
    <t>Los aspirantes que solicitan el ingreso a las escuelas de INBA que obtienen folio y son aceptados.|</t>
  </si>
  <si>
    <t>Los monumentos artísticos e históricos operan con infraestructura segura y eficiente.|</t>
  </si>
  <si>
    <t>Los hablantes de lenguas indígenas usan sus lenguas en los ámbitos de la vida pública y privada.|</t>
  </si>
  <si>
    <t>Los proyectos culturales estatales, municipales, y no gubernamentales , son considerados para el proceso de pago benefician a la población|</t>
  </si>
  <si>
    <t>Los estudiantes de educación inicial, media superior y superior reciben becas y/o apoyos.|</t>
  </si>
  <si>
    <t>Los gobiernos de las entidades federativas y municipales, organizaciones de la sociedad civil o grupos comunitarios dedicados a la cultura y universidades públicas estatales, cuentan con apoyo para el desarrollo de proyectos culturales.|</t>
  </si>
  <si>
    <t>En la población derechohabiente del IMSS se reducen la mortalidad por enfermedades prevenibles y los embarazos de alto riesgo.|</t>
  </si>
  <si>
    <t>Los Trabajadores asegurados acuden a los servicios de Salud en el Trabajo para tener acceso a las prestaciones que por ley les corresponden en el ramo de Riesgos de Trabajo e Invalidez y Vida.|</t>
  </si>
  <si>
    <t>Los Derechohabientes del IMSS favorecen su estado de salud con la contribución de los productos científicos de calidad generados por la Investigación en Salud desarrollada en el Instituto.|</t>
  </si>
  <si>
    <t>Las cuotas obrero-patronales son recaudadas eficientemente con una mayor incorporación y una mejor fiscalización y cobranza.|</t>
  </si>
  <si>
    <t>Otorgar el servicio de guardería a un mayor número de trabajadores que se encuentren en el supuesto del artículo 201 de la Ley del Seguro Social y que dispongan de un lugar para su hijo (a) durante las horas de su jornada laboral de acuerdo con el artículo 205 de la Ley del Seguro Social|</t>
  </si>
  <si>
    <t>La población usuaria del IMSS presenta menor morbilidad|</t>
  </si>
  <si>
    <t>Personas con acceso a seguridad social y servicios de salud por afiliación al IMSS mejoran su bienestar social|</t>
  </si>
  <si>
    <t>Los asegurados disponen del pago de subsidio a través de los recursos transferidos a las instituciones bancarias.|</t>
  </si>
  <si>
    <t>La población objetivo es beneficiada con el incremento proporcional de infraestructura médica|</t>
  </si>
  <si>
    <t>Las unidades medicas y no medicas del Instituto cuentan con el equipamiento necesario para otorgar atención de calidad a los usuarios.|</t>
  </si>
  <si>
    <t>En el ISSSTE se realizan investigaciones de calidad en temas prioritarios de salud.|</t>
  </si>
  <si>
    <t>Los derechohabientes usuarios de los servicios de salud reciben el total de los medicamentos prescritos en la receta médica.|</t>
  </si>
  <si>
    <t>Trabajadoras y trabajadores del ISSSTE incorporan en su quehacer institucional una cultura de igualdad y respeto a los derechos de las mujeres.|</t>
  </si>
  <si>
    <t>Población derechohabiente con una visión incluyente e igualitaria de las personas con discapacidad.|</t>
  </si>
  <si>
    <t>En la población derechohabiente disminuyen los casos de enfermedades transmisibles y no transmisibles.|</t>
  </si>
  <si>
    <t>En la población usuaria de los servicios de salud del ISSSTE disminuyen los casos de enfermedades tratables no controladas.|</t>
  </si>
  <si>
    <t>Los trabajadores del Estado, pensionados y sus familiares disminuyen la vulnerabilidad económica.|</t>
  </si>
  <si>
    <t>Proyectos de inmuebles (oficinas administrativas)</t>
  </si>
  <si>
    <t>Mantenimiento de infraestructura</t>
  </si>
  <si>
    <t>Actividades derivadas del trabajo legislativo</t>
  </si>
  <si>
    <t>Presentar el informe de resultados</t>
  </si>
  <si>
    <t>Actividades derivadas del trabajo legislativo (Ampliaciones determinadas por la Cámara de Diputados)</t>
  </si>
  <si>
    <t>Actividades de apoyo administrativo</t>
  </si>
  <si>
    <t>Actividades de apoyo a la función pública y buen gobierno</t>
  </si>
  <si>
    <t>Asesoramiento, coordinación, difusión y apoyo de las acciones en materia de seguridad nacional a cargo del Consejo de Seguridad Nacional</t>
  </si>
  <si>
    <t>Asesoraría, coordinación, difusión y apoyo técnico de las actividades del Presidente de la República</t>
  </si>
  <si>
    <t>Atención y seguimiento a las solicitudes y demandas de la ciudadanía.</t>
  </si>
  <si>
    <t>Otras Actividades</t>
  </si>
  <si>
    <t>Servicios de inteligencia para la Seguridad Nacional</t>
  </si>
  <si>
    <t>Preservación y difusión del acervo documental de la Nación y de las Revoluciones de México</t>
  </si>
  <si>
    <t>Producción de programas informativos de radio y televisión del Ejecutivo Federal</t>
  </si>
  <si>
    <t>Monitoreo de contenidos en cine, radio, televisión y editorial</t>
  </si>
  <si>
    <t>Atención a refugiados en el país</t>
  </si>
  <si>
    <t>Programa de protección a migrantes (Grupos Beta)</t>
  </si>
  <si>
    <t>Servicios migratorios en fronteras, puertos y aeropuertos</t>
  </si>
  <si>
    <t>Coordinación y operación del Sistema Nacional de Protección Civil</t>
  </si>
  <si>
    <t>Impartición de justicia laboral para los trabajadores al servicio del Estado</t>
  </si>
  <si>
    <t>Proyectos de infraestructura gubernamental de gobernación</t>
  </si>
  <si>
    <t>Operación del Servicio Profesional de Carrera en la Administración Pública Federal Centralizada</t>
  </si>
  <si>
    <t>Conducción de la política interior y las relaciones del Ejecutivo Federal con el Congreso de la Unión, Entidades Federativas y Asociaciones Políticas y Sociales</t>
  </si>
  <si>
    <t>Actividades para contribuir al desarrollo político y cívico social del país</t>
  </si>
  <si>
    <t>Promoción de la protección de los derechos humanos y prevención de la discriminación</t>
  </si>
  <si>
    <t>Divulgación de las acciones en materia de derechos humanos.</t>
  </si>
  <si>
    <t>Conducción de la política de comunicación social de la Administración Pública Federal y la relación con los medios de comunicación</t>
  </si>
  <si>
    <t>Planeación demográfica del país</t>
  </si>
  <si>
    <t>Administración del Servicio Nacional de Identificación Personal</t>
  </si>
  <si>
    <t>Conducción de la relación del Estado con las asociaciones religiosas</t>
  </si>
  <si>
    <t>Defensa jurídica de la Secretaría de Gobernación y compilación jurídica nacional y testamentaria ciudadana</t>
  </si>
  <si>
    <t>Pago a trabajadores jubilados de Talleres Gráficos de la Nación</t>
  </si>
  <si>
    <t>Fondo de Apoyo Social para Ex Trabajadores Migratorios mexicanos en Estados Unidos</t>
  </si>
  <si>
    <t>Programa para el Registro Público de Propiedad Único</t>
  </si>
  <si>
    <t>Programa de Integración del Registro Nacional de Población</t>
  </si>
  <si>
    <t>Programa de Modernización Integral del Registro Civil</t>
  </si>
  <si>
    <t>Programa para la adopción y uso de la CURP</t>
  </si>
  <si>
    <t>Plan de Emergencias Radiológicas Externas (PERE)</t>
  </si>
  <si>
    <t>Programa para el Fondo de Desastres Naturales (FONDEN)</t>
  </si>
  <si>
    <t>Conducción de Proyectos y Programas públicos a cargo de otras Secretarías de Estado, dirigidos al Estado de Chiapas, principalmente en el area de conflicto</t>
  </si>
  <si>
    <t>Fondo de Apoyo Social para Ex Trabajadores Migratorios mexicanos en Estados Unidos (Ampliaciones determinadas por la Cámara de Diputados)</t>
  </si>
  <si>
    <t>Equidad de Género (Ampliaciones determinadas por la Cámara de Diputados)</t>
  </si>
  <si>
    <t>Atención a las comunidades mexicanas en el exterior</t>
  </si>
  <si>
    <t>Protección y asistencia consular</t>
  </si>
  <si>
    <t>Expedición de pasaportes y servicios consulares</t>
  </si>
  <si>
    <t>Defensa de los intereses de México y de sus nacionales en litigios internacionales</t>
  </si>
  <si>
    <t>Coordinación de la agenda económica, la promoción comercial de México en el exterior y la cooperación internacional</t>
  </si>
  <si>
    <t>Diseño y conducción de la política exterior de México</t>
  </si>
  <si>
    <t>Coordinación de la política exterior de México en materia de derechos humanos y democracia</t>
  </si>
  <si>
    <t>Promoción y defensa de los intereses de México en el exterior, en los ámbitos bilateral y regional</t>
  </si>
  <si>
    <t>Promoción y defensa de los intereses de México en el Sistema de Naciones Unidas y demás foros multilaterales que se ocupan de temas globales</t>
  </si>
  <si>
    <t>Promoción y defensa de los intereses de México en los organismos económicos internacionales</t>
  </si>
  <si>
    <t>Promoción de la cultura de México en el exterior</t>
  </si>
  <si>
    <t>Compromisos financieros de México ante organismos internacionales</t>
  </si>
  <si>
    <t>Fortalecimiento de las capacidades del Servicio Exterior Mexicano y de la Cancillería</t>
  </si>
  <si>
    <t>Preservación de la integridad territorial y delimitación de las fronteras del país</t>
  </si>
  <si>
    <t>Producción de impresos valorados, no valorados, numerados y de seguridad</t>
  </si>
  <si>
    <t>Administración de los fondos federales y valores en propiedad y/o custodia del Gobierno Federal</t>
  </si>
  <si>
    <t>Recopilación y producción de material informativo (Notimex)</t>
  </si>
  <si>
    <t>Promoción del acceso a la información pública</t>
  </si>
  <si>
    <t>Administración, restauración y difusión del acervo patrimonial y documental de la SHCP</t>
  </si>
  <si>
    <t>Protección y Defensa de los Usuarios de Servicios Financieros</t>
  </si>
  <si>
    <t>Promoción del acceso a la información pública (Ampliaciones determinadas por la Cámara de Diputados)</t>
  </si>
  <si>
    <t>Programa de Garantías Liquidas</t>
  </si>
  <si>
    <t>Programa integral de formación, capacitación y consultoría para Productores e Intermediarios Financieros Rurales.</t>
  </si>
  <si>
    <t>Fomento al Ahorro y Crédito Popular</t>
  </si>
  <si>
    <t>Programa Capital de Riesgo y para Servicios de Cobertura</t>
  </si>
  <si>
    <t>Apoyos para el fomento financiero y tecnológico de los sectores agropecuario y pesquero</t>
  </si>
  <si>
    <t>Otorgamiento de crédito y garantías, capacitación, asistencia técnica e información a las MIPYMES</t>
  </si>
  <si>
    <t>Programa de Garantías Liquidas (Ampliaciones determinadas por la Cámara de Diputados)</t>
  </si>
  <si>
    <t>Programa integral de formación, capacitación y consultoría para Productores e Intermediarios Financieros Rurales. (Ampliaciones determinadas por la Cámara de Diputados)</t>
  </si>
  <si>
    <t>Fomento al Ahorro y Crédito Popular (Ampliaciones determinadas por la Cámara de Diputados)</t>
  </si>
  <si>
    <t>Programa Capital de Riesgo y para Servicios de Cobertura (Ampliaciones determinadas por la Cámara de Diputados)</t>
  </si>
  <si>
    <t>Apoyos para el fomento financiero y tecnológico de los sectores agropecuario y pesquero (Ampliaciones determinadas por la Cámara de Diputados)</t>
  </si>
  <si>
    <t>Regulación del sector financiero</t>
  </si>
  <si>
    <t>Detección y prevención de ilícitos financieros relacionados con el terrorismo y el lavado de dinero</t>
  </si>
  <si>
    <t>Regulación, inspección y vigilancia de entidades participantes en los Sistemas de Ahorro para el Retiro,</t>
  </si>
  <si>
    <t>Regulación, inspección y vigilancia del sector asegurador</t>
  </si>
  <si>
    <t>Regulación, inspección y vigilancia del sector bancario y de valores</t>
  </si>
  <si>
    <t>Otros proyectos de infraestructura social</t>
  </si>
  <si>
    <t>Otros Proyectos</t>
  </si>
  <si>
    <t>Estudios de preinversión</t>
  </si>
  <si>
    <t>Diseño de la política de ingresos</t>
  </si>
  <si>
    <t>Diseño e instrumentación de las políticas y estrategias en materia de programación, presupuesto, gasto público federal, contabilidad y rendición de cuentas de la gestión del sector público</t>
  </si>
  <si>
    <t>Diseño e instrumentación de las estrategias macroeconómica, de finanzas y de deuda pública</t>
  </si>
  <si>
    <t>Asesoría jurídica y representación judicial y administrativa de la SHCP</t>
  </si>
  <si>
    <t>Conducción e instrumentación de la política nacional de vivienda y suelo para uso y redensificación habitacional</t>
  </si>
  <si>
    <t>Fomento y coordinación de políticas públicas, investigación y promoción vinculadas a las culturas indígenas</t>
  </si>
  <si>
    <t>Generación y coordinación de los sistemas nacionales de información estadística y geográfica</t>
  </si>
  <si>
    <t>Control de la operación aduanera</t>
  </si>
  <si>
    <t>Recaudación de las contribuciones federales</t>
  </si>
  <si>
    <t>Promoción y coordinación de las acciones para la equidad de género</t>
  </si>
  <si>
    <t>Perfeccionamiento del Sistema Nacional de Coordinación Fiscal</t>
  </si>
  <si>
    <t>Fomento y coordinación de políticas públicas, investigación y promoción vinculadas a las culturas indígenas (Ampliaciones determinadas por la Cámara de Diputados)</t>
  </si>
  <si>
    <t>Promoción y coordinación de las acciones para la equidad de género (Ampliaciones determinadas por la Cámara de Diputados)</t>
  </si>
  <si>
    <t>Compromisos con Organismos Financieros Internacionales</t>
  </si>
  <si>
    <t>Actividades de información y difusión institucional y de fomento para el cumplimiento de las obligaciones fiscales</t>
  </si>
  <si>
    <t>Censo Agropecuario</t>
  </si>
  <si>
    <t>Administración y enajenación de los activos referidos en la Ley Federal para la Administración y Enajenación de Bienes del Sector Público (SAE)</t>
  </si>
  <si>
    <t>Censo de Población y Vivienda</t>
  </si>
  <si>
    <t>Censos Económicos</t>
  </si>
  <si>
    <t>Subsidio a la Prima del Seguro Agropecuario</t>
  </si>
  <si>
    <t>Programa de Apoyo a los Fondos de Aseguramiento Agropecuario</t>
  </si>
  <si>
    <t>Programa de esquema de financiamiento y subsidio federal para vivienda</t>
  </si>
  <si>
    <t>Programas Albergues Escolares Indígenas (PAEI)</t>
  </si>
  <si>
    <t>Programa de Infraestructura Social Básica (PIBAI)</t>
  </si>
  <si>
    <t>Programa Fondos Regionales Indígenas (PFRI)</t>
  </si>
  <si>
    <t>Programa Organización Productiva para Mujeres Indígenas (POPMI)</t>
  </si>
  <si>
    <t>Promoción de Convenios en Materia de Procuración de Justicia (PCMJ)</t>
  </si>
  <si>
    <t>Programa de Fomento y Desarrollo de las Culturas Indígenas (PFDCI)</t>
  </si>
  <si>
    <t>Programa Turismo Alternativo en Zonas Indígenas (PTAZI)</t>
  </si>
  <si>
    <t>Programa de Coordinación para el Apoyo a la Producción Indígena (PROCAPI)</t>
  </si>
  <si>
    <t>Constitución y operación de unidades de promoción de crédito</t>
  </si>
  <si>
    <t>Reducción de costos acceso al crédito</t>
  </si>
  <si>
    <t>Fondo de Contingencias y Autoseguro</t>
  </si>
  <si>
    <t>Subsidio a la Prima del Seguro Agropecuario (Ampliaciones determinadas por la Cámara de Diputados)</t>
  </si>
  <si>
    <t>Programa Organización Productiva para Mujeres Indígenas (POPMI) (Ampliaciones determinadas por la Cámara de Diputados)</t>
  </si>
  <si>
    <t>Constitución y operación de unidades de promoción de crédito (Ampliaciones determinadas por la Cámara de Diputados)</t>
  </si>
  <si>
    <t>Reducción de costos acceso al crédito (Ampliaciones determinadas por la Cámara de Diputados)</t>
  </si>
  <si>
    <t>Fondo de Contingencias y Autoseguro (Ampliaciones determinadas por la Cámara de Diputados)</t>
  </si>
  <si>
    <t>Fomento a la producción de vivienda en las Entidades Federativas y Municipios</t>
  </si>
  <si>
    <t>Atención a Indígenas Desplazados (Indígenas urbanos y migrantes desplazados)</t>
  </si>
  <si>
    <t>Proyectos de comunicación indígena</t>
  </si>
  <si>
    <t>Programa complementario de financiamiento a la vivienda</t>
  </si>
  <si>
    <t>Proyectos de infraestructura gubernamental de seguridad nacional</t>
  </si>
  <si>
    <t>OTROS PROYECTOS</t>
  </si>
  <si>
    <t>Producción de equipo e infraestructura militares</t>
  </si>
  <si>
    <t>Defensa de la Integridad, la Independencia, la Soberanía del Territorio Nacional</t>
  </si>
  <si>
    <t>Acciones de vigilancia en el territorio nacional</t>
  </si>
  <si>
    <t>Procuración de justicia militar</t>
  </si>
  <si>
    <t>Impartición de justicia militar</t>
  </si>
  <si>
    <t>Profesionalización de los recursos humanos del ejército y fuerza aérea mediante el sistema educativo militar (educación media superior)</t>
  </si>
  <si>
    <t>Profesionalización de los recursos humanos del ejército y fuerza aérea mediante el sistema educativo militar (educación superior)</t>
  </si>
  <si>
    <t>Servicios de Salud al personal militar y sus derechohabientes</t>
  </si>
  <si>
    <t>Producción de árboles en viveros forestales y reforestación</t>
  </si>
  <si>
    <t>Capacitación y sensibilización para efectivos en perspectiva de género (Ampliaciones determinadas por la Cámara de Diputados)</t>
  </si>
  <si>
    <t>Desarrollo y aplicación de programas educativos a nivel medio superior</t>
  </si>
  <si>
    <t>Desarrollo de los programas educativos a nivel superior</t>
  </si>
  <si>
    <t>Vinculación entre los Servicios Académicos que presta la Universidad Autónoma de Chapingo y el Desarrollo de la Investigación Científica y Tecnológica</t>
  </si>
  <si>
    <t>Desarrollo y aplicación de programas educativos en materia agropecuaria</t>
  </si>
  <si>
    <t>Apoyo al cambio tecnológico en las actividades agropecuarias, rurales, acuícolas y pesqueras</t>
  </si>
  <si>
    <t>Desarrollo de los programas educativos a nivel superior (Ampliaciones determinadas por la Cámara de Diputados)</t>
  </si>
  <si>
    <t>Desarrollo y aplicación de programas educativos en materia agropecuaria (Ampliaciones determinadas por la Cámara de Diputados)</t>
  </si>
  <si>
    <t>Proyectos de Infraestructura Social de Educación</t>
  </si>
  <si>
    <t>Otros proyectos</t>
  </si>
  <si>
    <t>Mantenimiento de Infraestructura</t>
  </si>
  <si>
    <t>Estudios de Preinversión</t>
  </si>
  <si>
    <t>Apoyo a la Función Pública y Buen Gobierno</t>
  </si>
  <si>
    <t>Sustentar la funcionalidad de programas</t>
  </si>
  <si>
    <t>Sustentar la funcionalidad de programas (Ampliaciones determinadas por la Cámara de Diputados)</t>
  </si>
  <si>
    <t>PROCAMPO</t>
  </si>
  <si>
    <t>Alianza para el Campo</t>
  </si>
  <si>
    <t>Programa de Apoyo a Contingencias Climatológicas</t>
  </si>
  <si>
    <t>Programa de Uso Sustentable de Recursos Naturales para la Producción Primaria</t>
  </si>
  <si>
    <t>Programa de Soporte al Sector Agropecuario</t>
  </si>
  <si>
    <t>Programa de Inducción y Desarrollo del Financiamiento al Medio Rural</t>
  </si>
  <si>
    <t>Programa de Atención a Problemas Estructurales</t>
  </si>
  <si>
    <t>Programa de Apoyo a la Participación de Actores para el Desarrollo Rural</t>
  </si>
  <si>
    <t>Alianza para el Campo (Ampliaciones determinadas por la Cámara de Diputados)</t>
  </si>
  <si>
    <t>Programa de Apoyo a Contingencias Climatológicas (Ampliaciones determinadas por la Cámara de Diputados)</t>
  </si>
  <si>
    <t>Programa de Uso Sustentable de Recursos Naturales para la Producción Primaria (Ampliaciones determinadas por la Cámara de Diputados)</t>
  </si>
  <si>
    <t>Programa de Soporte al Sector Agropecuario (Ampliaciones determinadas por la Cámara de Diputados)</t>
  </si>
  <si>
    <t>Programa de Atención a Problemas Estructurales (Ampliaciones determinadas por la Cámara de Diputados)</t>
  </si>
  <si>
    <t>Programa de Apoyo a la Participación de Actores para el Desarrollo Rural (Ampliaciones determinadas por la Cámara de Diputados)</t>
  </si>
  <si>
    <t>Instrumentación de acciones para mejorar las Sanidades a través de Inspecciones Fitozoosanitarias</t>
  </si>
  <si>
    <t>Determinación de los Coeficientes de Agostadero</t>
  </si>
  <si>
    <t>Sistema Nacional de Investigación Agrícola</t>
  </si>
  <si>
    <t>Apoyo al cambio tecnológico en las actividades acuícolas y pesqueras</t>
  </si>
  <si>
    <t>Fomento de la Ganadería y Normalización de la Calidad de los Productos Pecuarios</t>
  </si>
  <si>
    <t>Programa Nacional para el Control de la Abeja Africana</t>
  </si>
  <si>
    <t>Campaña de Diagnóstico, Prevención y Control de la Varroasis</t>
  </si>
  <si>
    <t>Vinculación Productiva</t>
  </si>
  <si>
    <t>Programa Complementario de Apoyo para el Pago a Productores de Caña de Azúcar de la Zafra 2007/2008.</t>
  </si>
  <si>
    <t>Instrumentación de acciones para mejorar las Sanidades a través de Inspecciones Fitozoosanitarias (Ampliaciones determinadas por la Cámara de Diputados)</t>
  </si>
  <si>
    <t>Conservación Periódica de Tramos</t>
  </si>
  <si>
    <t>Conservación de infraestructura de caminos rurales y carreteras alimentadoras</t>
  </si>
  <si>
    <t>Estudios técnicos para la construcción, conservación y operación de infraestructura de comunicaciones y transportes</t>
  </si>
  <si>
    <t>Estudios y proyectos de construcción de carreteras</t>
  </si>
  <si>
    <t>Conservación de infraestructura marítimo-portuaria</t>
  </si>
  <si>
    <t>Formación y capacitación del personal de la marina mercante</t>
  </si>
  <si>
    <t>Operación de infraestructura marítimo-portuaria</t>
  </si>
  <si>
    <t>Conservación y operación de infraestructura aeroportuaria</t>
  </si>
  <si>
    <t>Servicios de ayudas a la navegación aérea</t>
  </si>
  <si>
    <t>Conservación de infraestructura ferroviaria</t>
  </si>
  <si>
    <t>Servicios de correo</t>
  </si>
  <si>
    <t>Servicios de telecomunicaciones, satelitales, telegráficos y de transferencia de fondos</t>
  </si>
  <si>
    <t>Investigación, estudios, proyectos y capacitación en materia de transporte</t>
  </si>
  <si>
    <t>Reconstrucción de Tramos</t>
  </si>
  <si>
    <t>Conservación Rutinaria de Tramos</t>
  </si>
  <si>
    <t>Reconstrucción de Puentes</t>
  </si>
  <si>
    <t>Conservación Rutinaria de Puentes</t>
  </si>
  <si>
    <t>Atención a Puntos de Conflicto</t>
  </si>
  <si>
    <t>Mantenimiento Integral de la Red Federal de Carreteras</t>
  </si>
  <si>
    <t>Operación de infraestructura ferroviaria</t>
  </si>
  <si>
    <t>Programa de Apoyo para la Seguridad en la movilidad de pasajeros</t>
  </si>
  <si>
    <t>Conservación Periódica de Tramos (Ampliaciones determinadas por la Cámara de Diputados)</t>
  </si>
  <si>
    <t>Conservación de infraestructura de caminos rurales y carreteras alimentadoras (Ampliaciones determinadas por la Cámara de Diputados)</t>
  </si>
  <si>
    <t>Estudios y proyectos de construcción de carreteras (Ampliaciones determinadas por la Cámara de Diputados)</t>
  </si>
  <si>
    <t>Operación de infraestructura marítimo-portuaria (Ampliaciones determinadas por la Cámara de Diputados)</t>
  </si>
  <si>
    <t>Conservación y operación de infraestructura aeroportuaria (Ampliaciones determinadas por la Cámara de Diputados)</t>
  </si>
  <si>
    <t>Reconstrucción de Tramos (Ampliaciones determinadas por la Cámara de Diputados)</t>
  </si>
  <si>
    <t>Conservación Rutinaria de Tramos (Ampliaciones determinadas por la Cámara de Diputados)</t>
  </si>
  <si>
    <t>Reconstrucción de Puentes (Ampliaciones determinadas por la Cámara de Diputados)</t>
  </si>
  <si>
    <t>Conservación Rutinaria de Puentes (Ampliaciones determinadas por la Cámara de Diputados)</t>
  </si>
  <si>
    <t>Atención a Puntos de Conflicto (Ampliaciones determinadas por la Cámara de Diputados)</t>
  </si>
  <si>
    <t>Mantenimiento Integral de la Red Federal de Carreteras (Ampliaciones determinadas por la Cámara de Diputados)</t>
  </si>
  <si>
    <t>Programa de Apoyo para la Seguridad en la movilidad de pasajeros (Ampliaciones determinadas por la Cámara de Diputados)</t>
  </si>
  <si>
    <t>Regulación y supervisión del programa de protección y medicina preventiva en transporte multimodal</t>
  </si>
  <si>
    <t>Supervisión, inspección y verificación del transporte terrestre, marítimo y aéreo</t>
  </si>
  <si>
    <t>Supervisión, Regulación, Inspección y Verificación de construcción de carreteras</t>
  </si>
  <si>
    <t>Regulación del sector de telecomunicaciones</t>
  </si>
  <si>
    <t>Supervisión, inspección y verificación de telefonía rural</t>
  </si>
  <si>
    <t>Centros de Pesaje y Dimensiones</t>
  </si>
  <si>
    <t>Supervisión, inspección y verificación del transporte terrestre, marítimo y aéreo (Ampliaciones determinadas por la Cámara de Diputados)</t>
  </si>
  <si>
    <t>Regulación del sector de telecomunicaciones (Ampliaciones determinadas por la Cámara de Diputados)</t>
  </si>
  <si>
    <t>Centros de Pesaje y Dimensiones (Ampliaciones determinadas por la Cámara de Diputados)</t>
  </si>
  <si>
    <t>Proyectos de infraestructura económica de carreteras</t>
  </si>
  <si>
    <t>Proyectos de infraestructura económica de puertos</t>
  </si>
  <si>
    <t>Proyectos de infraestructura social de ciencia y tecnología</t>
  </si>
  <si>
    <t>Proyectos de infraestructura económica de carreteras (Ampliaciones determinadas por la Cámara de Diputados)</t>
  </si>
  <si>
    <t>Proyectos de infraestructura económica de puertos (Ampliaciones determinadas por la Cámara de Diputados)</t>
  </si>
  <si>
    <t>Proyectos de infraestructura económica de aeropuertos (Ampliaciones determinadas por la Cámara de Diputados)</t>
  </si>
  <si>
    <t>Proyectos de infraestructura gubernamental de SCT (Ampliaciones determinadas por la Cámara de Diputados)</t>
  </si>
  <si>
    <t>Mantenimiento de infraestructura (Ampliaciones determinadas por la Cámara de Diputados)</t>
  </si>
  <si>
    <t>Estudios de preinversión (Ampliaciones determinadas por la Cámara de Diputados)</t>
  </si>
  <si>
    <t>Actividades de apoyo administrativo (Ampliaciones determinadas por la Cámara de Diputados)</t>
  </si>
  <si>
    <t>Actividades de apoyo a la función pública y buen gobierno (Ampliaciones determinadas por la Cámara de Diputados)</t>
  </si>
  <si>
    <t>Definición y conducción de la política de comunicaciones y transportes</t>
  </si>
  <si>
    <t>Definición y conducción de la política de comunicaciones y transportes (Ampliaciones determinadas por la Cámara de Diputados)</t>
  </si>
  <si>
    <t>Derechos de vía</t>
  </si>
  <si>
    <t>Proyecto Estratégico e-México</t>
  </si>
  <si>
    <t>Dragado</t>
  </si>
  <si>
    <t>Construcción y Ampliación de la Infraestructura Marítimo Portuaria</t>
  </si>
  <si>
    <t>Señalamiento Marítimo</t>
  </si>
  <si>
    <t>Derechos de vía (Ampliaciones determinadas por la Cámara de Diputados)</t>
  </si>
  <si>
    <t>Construcción y Ampliación de la Infraestructura Marítimo Portuaria (Ampliaciones determinadas por la Cámara de Diputados)</t>
  </si>
  <si>
    <t>Programa de Empleo Temporal (PET)</t>
  </si>
  <si>
    <t>Programa de Empleo Temporal (PET) (Ampliaciones determinadas por la Cámara de Diputados)</t>
  </si>
  <si>
    <t>Elaboración de productos informativos para la promoción de un consumo inteligente</t>
  </si>
  <si>
    <t>Prevención y eliminación de las practicas y concentraciones monopólicas y demás restricciones a la competencia y libre concurrencia</t>
  </si>
  <si>
    <t>Prevención y corrección de prácticas abusivas en las relaciones de consumo entre consumidores y proveedores</t>
  </si>
  <si>
    <t>Atención de las necesidades metrológicas del país para la promoción de la uniformidad y la confiabilidad de las mediciones</t>
  </si>
  <si>
    <t>Producción de información, sobre productos y servicios geológicos del territorio nacional</t>
  </si>
  <si>
    <t>Atención a las solicitudes de servicios y promoción de los programas competencia de la Secretaría en el interior de la República</t>
  </si>
  <si>
    <t>Promoción del desarrollo y la competitividad de empresas mineras</t>
  </si>
  <si>
    <t>Promoción al Comercio Exterior y Atracción de Inversión Extranjera Directa</t>
  </si>
  <si>
    <t>Administación de los programas e instrumentos de promoción de las exportaciones</t>
  </si>
  <si>
    <t>Regulación de la inversión extranjera en México</t>
  </si>
  <si>
    <t>Regulación de las actividades en materia de normalización y supervisión del sistema de normalización y evaluación de la conformidad</t>
  </si>
  <si>
    <t>Verificación y vigilancia de los derechos del consumidor plasmados en la LFPC</t>
  </si>
  <si>
    <t>Promoción del desarrollo de un entorno regulatorio y administrativo favorable a la competencia</t>
  </si>
  <si>
    <t>Regulación y modernización del servicio del Registro Público de Comercio y apoyo a los Registros Públicos de la Propiedad, así como la aplicación de la Ley Federal de Correduría Pública</t>
  </si>
  <si>
    <t>Administración de programas de apoyo a la población de bajos ingresos con financiamiento a través de microfinancieras y otros intermediarios</t>
  </si>
  <si>
    <t>Fortalecimiento del proceso de integración de México en la economía mundial</t>
  </si>
  <si>
    <t>Promoción de las condiciones de competencia leal en México a través de la operación, defensa y promoción del sistema de prácticas comerciales internacionales</t>
  </si>
  <si>
    <t>Desarrollo de proyectos productivos de empresas sociales y de la población de bajos ingresos</t>
  </si>
  <si>
    <t>Desarrollo de la economía digital, el comercio y los servicios</t>
  </si>
  <si>
    <t>Apoyo a las actividades de planeación, elaboración y seguimiento de las políticas y programas de la dependencia</t>
  </si>
  <si>
    <t>Promoción de la competitividad a través de la generación de condiciones de competencia leal de comercio y de la emisión de normatividad eficiente en los ámbitos: técnico-comercial, mercantil y en materia de inversión extranjera</t>
  </si>
  <si>
    <t>Apoyo a la creación, desarrollo y /o consolidación de micro; pequeñas y medianas empresas mediante esquemas o recursos dirigidos a incrementar su productividad y competitividad</t>
  </si>
  <si>
    <t>Promoción y fomento del desarrollo y la competitividad de los sectores industrial y comercial</t>
  </si>
  <si>
    <t>Promoción de la transparencia en la elaboración y aplicación de las regulaciones y que éstas generen beneficios mayores a sus costos para la sociedad</t>
  </si>
  <si>
    <t>Evaluación del programa Fondo de Microfinanciamiento a Mujeres Rurales (FOMMUR)</t>
  </si>
  <si>
    <t>Evaluación del programa Fondo Nacional de Apoyos para Empresas en Solidaridad (FONAES)</t>
  </si>
  <si>
    <t>Evaluación del programa Fondo de Apoyo para la Micro, Pequeña y Mediana Empresa (Fondo PYME)</t>
  </si>
  <si>
    <t>Evaluación del Programa Nacional de Financiamiento al Microempresario</t>
  </si>
  <si>
    <t>Evaluación del Programa para el Desarrollo de la Industria del Software (PROSOFT)</t>
  </si>
  <si>
    <t>Evaluación del programa de Competitividad en Logística y Centrales de Abasto</t>
  </si>
  <si>
    <t>Desarrollo de la economía digital, el comercio y los servicios (Ampliaciones determinadas por la Cámara de Diputados)</t>
  </si>
  <si>
    <t>Fondo de Microfinanciamiento a Mujeres Rurales (FOMMUR)</t>
  </si>
  <si>
    <t>Fondo Nacional de Apoyos para Empresas en Solidaridad (FONAES)</t>
  </si>
  <si>
    <t>Fondo de Apoyo para la Micro, Pequeña y Mediana Empresa (Fondo PYME)</t>
  </si>
  <si>
    <t>Programa Nacional de Financiamiento al Microempresario</t>
  </si>
  <si>
    <t>Programa para el Desarrollo Local (Microrregiones)</t>
  </si>
  <si>
    <t>Comité Nacional de Productividad e Innovación Tecnológica (COMPITE)</t>
  </si>
  <si>
    <t>Programa para el Desarrollo de la Industria del Software (PROSOFT)</t>
  </si>
  <si>
    <t>Competitividad en Logística y Centrales de Abasto</t>
  </si>
  <si>
    <t>Fondo de Microfinanciamiento a Mujeres Rurales (FOMMUR) (Ampliaciones determinadas por la Cámara de Diputados)</t>
  </si>
  <si>
    <t>Fondo Nacional de Apoyos para Empresas en Solidaridad (FONAES) (Ampliaciones determinadas por la Cámara de Diputados)</t>
  </si>
  <si>
    <t>Fondo de Apoyo para la Micro, Pequeña y Mediana Empresa (Fondo PYME) (Ampliaciones determinadas por la Cámara de Diputados)</t>
  </si>
  <si>
    <t>Programa para el Desarrollo de la Industria del Software (PROSOFT) (Ampliaciones determinadas por la Cámara de Diputados)</t>
  </si>
  <si>
    <t>Competitividad en Logística y Centrales de Abasto (Ampliaciones determinadas por la Cámara de Diputados)</t>
  </si>
  <si>
    <t>Reconversión de sectores productivos ante la eliminación de cuotas compensatorias de productos chinos</t>
  </si>
  <si>
    <t>Programa para impulsar la competitividad de sectores industriales</t>
  </si>
  <si>
    <t>Producción y distribución de libros de texto gratuitos</t>
  </si>
  <si>
    <t>Producción y edición de libros, materiales educativos y culturales</t>
  </si>
  <si>
    <t>Enciclomedia</t>
  </si>
  <si>
    <t>Equipamiento de escuelas educación básica</t>
  </si>
  <si>
    <t>Evaluaciones confiables de la calidad educativa y difusión oportuna de sus resultados</t>
  </si>
  <si>
    <t>Formación y certificación para el trabajo</t>
  </si>
  <si>
    <t>Fortalecimiento del programa de becas</t>
  </si>
  <si>
    <t>Provisión de servicios de educación media superior</t>
  </si>
  <si>
    <t>Provisión de servicios de educación técnica</t>
  </si>
  <si>
    <t>Programa de Formación de Recursos Humanos basados en Competencias (PROFORHCOM)</t>
  </si>
  <si>
    <t>Provisión de servicios de educación superior y posgrado</t>
  </si>
  <si>
    <t>Fomento y difusión a la cultura</t>
  </si>
  <si>
    <t>Conservación y mantenimiento de bienes patrimonio de la nación</t>
  </si>
  <si>
    <t>Producción y transmisión de materiales educativos y culturales</t>
  </si>
  <si>
    <t>Promoción y fomento de libros y la lectura</t>
  </si>
  <si>
    <t>Reglamentación de la infraestructura nacional y construcción y equipamiento de espacios educativos, culturales y deportivos</t>
  </si>
  <si>
    <t>Edición, producción y distribución de libros</t>
  </si>
  <si>
    <t>Fomento al deporte</t>
  </si>
  <si>
    <t>Promoción, generación y articulación de políticas públicas integrales de juventud</t>
  </si>
  <si>
    <t>Investigación científica y desarrollo tecnológico</t>
  </si>
  <si>
    <t>Fomento a la cinematografía</t>
  </si>
  <si>
    <t>Información y monitoreo de medios electrónicos, difusión, boletines y comunicados informativos</t>
  </si>
  <si>
    <t>Apoyos a programas educativos de organismos internacionales</t>
  </si>
  <si>
    <t>Desarrollo del Registro Nacional de Profesionistas</t>
  </si>
  <si>
    <t>Promoción, autorización y registro de federaciones, colegios de profesionistas y servicio social profesional</t>
  </si>
  <si>
    <t>Protección, defensa, promoción y fomento de los derechos tutelados por la Ley Federal del Derecho de Autor</t>
  </si>
  <si>
    <t>Servicios educativos culturales</t>
  </si>
  <si>
    <t>Apoyo para operar el Consejo Nacional de Educación para la Vida y el Trabajo (INEA)</t>
  </si>
  <si>
    <t>Elaboración de diagnósticos de la infraestructura física educativa</t>
  </si>
  <si>
    <t>Universidad virtual</t>
  </si>
  <si>
    <t>Programa para el Desarrollo de Proyectos de Prestación de Servicios a Largo Plazo</t>
  </si>
  <si>
    <t>Diseño, construcción, consultoría y evaluación de la infraestructura física educativa</t>
  </si>
  <si>
    <t>Mejores Escuelas</t>
  </si>
  <si>
    <t>Fomento y difusión a la cultura (Ampliaciones determinadas por la Cámara de Diputados)</t>
  </si>
  <si>
    <t>Conservación y mantenimiento de bienes patrimonio de la nación (Ampliaciones determinadas por la Cámara de Diputados)</t>
  </si>
  <si>
    <t>Producción y transmisión de materiales educativos y culturales (Ampliaciones determinadas por la Cámara de Diputados)</t>
  </si>
  <si>
    <t>Edición, producción y distribución de libros (Ampliaciones determinadas por la Cámara de Diputados)</t>
  </si>
  <si>
    <t>Fomento al deporte (Ampliaciones determinadas por la Cámara de Diputados)</t>
  </si>
  <si>
    <t>Promoción, generación y articulación de políticas públicas integrales de juventud (Ampliaciones determinadas por la Cámara de Diputados)</t>
  </si>
  <si>
    <t>Fomento a la cinematografía (Ampliaciones determinadas por la Cámara de Diputados)</t>
  </si>
  <si>
    <t>Servicios educativos culturales (Ampliaciones determinadas por la Cámara de Diputados)</t>
  </si>
  <si>
    <t>Apoyo para operar el Consejo Nacional de Educación para la Vida y el Trabajo (INEA) (Ampliaciones determinadas por la Cámara de Diputados)</t>
  </si>
  <si>
    <t>Ampliación de la oferta educativa de los Institutos Tecnológicos Gasto corriente asociado a la ampliación de cobertura (Federales) (Ampliaciones determinadas por la Cámara de Diputados)</t>
  </si>
  <si>
    <t>Fortalecimiento a la educación temprana y el desarrollo infantil (Ampliaciones determinadas por la Cámara de Diputados)</t>
  </si>
  <si>
    <t>Acciones de educación para discapacitados (Ampliaciones determinadas por la Cámara de Diputados)</t>
  </si>
  <si>
    <t>Educación Indígena (Ampliaciones determinadas por la Cámara de Diputados)</t>
  </si>
  <si>
    <t>Expansión de la oferta educativa en educación media superior (Ampliaciones determinadas por la Cámara de Diputados)</t>
  </si>
  <si>
    <t>Becas de educación media superior (Ampliaciones determinadas por la Cámara de Diputados)</t>
  </si>
  <si>
    <t>Fortalecimiento de la educación media superior (Ampliaciones determinadas por la Cámara de Diputados)</t>
  </si>
  <si>
    <t>Eduación superior (Ampliaciones determinadas por la Cámara de Diputados)</t>
  </si>
  <si>
    <t>Ampliación de la oferta educativa de nivel superior (Incluye equipamiento e infraestructura), (Ampliaciones determinadas por la Cámara de Diputados)</t>
  </si>
  <si>
    <t>Programa de Apoyo a la Formación Profesional y Proyecto de Fundación Educación Superior-Empresa (ANUIES) (Ampliaciones determinadas por la Cámara de Diputados)</t>
  </si>
  <si>
    <t>Sistema Nacional de Educación a Distancia (Ampliaciones determinadas por la Cámara de Diputados)</t>
  </si>
  <si>
    <t>Fondo SEP CONACYT para la investigación en Ciencia Básica (Ampliaciones determinadas por la Cámara de Diputados)</t>
  </si>
  <si>
    <t>Programas de Investigación con Enfoque de Género (Ampliaciones determinadas por la Cámara de Diputados)</t>
  </si>
  <si>
    <t>Programa de Estudios para la Prevención de la Violencia contra las Mujeres (Ampliaciones determinadas por la Cámara de Diputados)</t>
  </si>
  <si>
    <t>Educación. Becas para hijos de migrantes de educación media superior y superior (Ampliaciones determinadas por la Cámara de Diputados)</t>
  </si>
  <si>
    <t>Programa de Capacitación al Magisterio para prevenir la violencia contra las Mujeres (Ampliaciones determinadas por la Cámara de Diputados)</t>
  </si>
  <si>
    <t>Promoción y difusión de los derechos de las madres jóvenes y jóvenes embarazadas (Ampliaciones determinadas por la Cámara de Diputados)</t>
  </si>
  <si>
    <t>Institutos tecnológicos (Federales) (Ampliaciones determinadas por la Cámara de Diputados)</t>
  </si>
  <si>
    <t>Proyectos de Infraestructura Social de Eduacación (Ampliaciones determinadas por la Cámara de Diputados)</t>
  </si>
  <si>
    <t>Normar los servicios educativos</t>
  </si>
  <si>
    <t>Reforma a la educación secundaria (Ampliaciones determinadas por la Cámara de Diputados)</t>
  </si>
  <si>
    <t>Reforma a la educación primaria (Ampliaciones determinadas por la Cámara de Diputados)</t>
  </si>
  <si>
    <t>Proyectos de infraestructura social de educación</t>
  </si>
  <si>
    <t>Proyectos de infraestructura social de educación (Ampliaciones determinadas por la Cámara de Diputados)</t>
  </si>
  <si>
    <t>Previsiones salariales del Ramo</t>
  </si>
  <si>
    <t>Diseño y aplicación de la política educativa</t>
  </si>
  <si>
    <t>Diseño y aplicación de la política educativa (Ampliaciones determinadas por la Cámara de Diputados)</t>
  </si>
  <si>
    <t>Diseño y aplicación de la política educativa (Cumplimiento a la LGAMVLV) (Ampliaciones determinadas por la Cámara de Diputados)</t>
  </si>
  <si>
    <t>Fortalecimiento a la educación y la cultura indígena</t>
  </si>
  <si>
    <t>Apoyo, asesoría jurídica y defensa de los intereses y el patrimonio de la Secretaría de Educación Pública y el sector educativo, con gestiones y acciones de cumplimiento</t>
  </si>
  <si>
    <t>Complemento a las actividades de operación</t>
  </si>
  <si>
    <t>Fondo para el mejoramiento de las tecnologías educativas</t>
  </si>
  <si>
    <t>Trabajos extraordinarios en la biblioteca José Vasconcelos</t>
  </si>
  <si>
    <t>Biblioteca Vasconcelos</t>
  </si>
  <si>
    <t>Fortalecimiento a la educación y la cultura indígena (Ampliaciones determinadas por la Cámara de Diputados)</t>
  </si>
  <si>
    <t>Talleres culturales de la lengua Chontal, música tradicional y danza tradicional (Puesta en marcha de 16 talleres de la lengua Chontal, 16 de la música, 16 de danza y tradiciones indígenas Chontal) / Ayuntamiento de Nacajuca, Tab. (Ampliaciones determinad</t>
  </si>
  <si>
    <t>Proyecto estratégico: Rehabilitación del planetario "Tabasco 2000" Instituto Estatal de Cultura / Gobierno del estado de Tabasco, Instituto de Cultura de Tabasco. (Ampliaciones determinadas por la Cámara de Diputados)</t>
  </si>
  <si>
    <t>Proyecto cultural ejecutivo sobre la zona arqueológica de Malpasito del municipio de Huimanguillo, Tab. (Ampliaciones determinadas por la Cámara de Diputados)</t>
  </si>
  <si>
    <t>Creación de la orquesta sinfónica del municipio / Ayuntamiento de Nacajuca, Tab. (Ampliaciones determinadas por la Cámara de Diputados)</t>
  </si>
  <si>
    <t>Radio - Difusora Cultural de la Voz de los Chontales / Ayuntamiento de Nacajuca, Tab. (Ampliaciones determinadas por la Cámara de Diputados)</t>
  </si>
  <si>
    <t>Compañía de teatro Chontal (Poner en escena las obras "La tragedia del jaguar" y "El hombre del sureste") / Ayuntamiento de Nacajuca. (Ampliaciones determinadas por la Cámara de Diputados)</t>
  </si>
  <si>
    <t>Museo de historia del Conde de Sierra Gorda Santander Jiménez / Gobierno del estado de Tamaulipas, Instituto Tamaulipeco de Cultura. (Ampliaciones determinadas por la Cámara de Diputados)</t>
  </si>
  <si>
    <t>Museo de arte de Tlaxcala (Conservación y restauración de obra plástica, talleres y exposiciones) / Gobierno del estado de Tlaxcala (Ampliaciones determinadas por la Cámara de Diputados)</t>
  </si>
  <si>
    <t>Castillo de Teayo (Conservación restauración de zona arqueológica) / Ayuntamiento de Teayo, Ver. (Ampliaciones determinadas por la Cámara de Diputados)</t>
  </si>
  <si>
    <t>Iluminación escénica de la zona arqueológica el Tajín / Gobierno del estado de Veracruz. (Ampliaciones determinadas por la Cámara de Diputados)</t>
  </si>
  <si>
    <t>Consolidación del museo Francisco Gabilondo Soler Cri Cri, municipio de Orizaba Veracruz (Ampliaciones determinadas por la Cámara de Diputados)</t>
  </si>
  <si>
    <t>Cumbre Tajín / Gobierno del estado de Veracruz (Ampliaciones determinadas por la Cámara de Diputados)</t>
  </si>
  <si>
    <t>"Red pro-cultura: espacios móviles comunitarios" / Centro de estudios interdisciplinarios en Bio, Antropología y Patrimonio A.C., Foro Ciudadano A.C. (Ampliaciones determinadas por la Cámara de Diputados)</t>
  </si>
  <si>
    <t>Festival de la ciudad Mérida 2008 / Ayuntamiento de Mérida, Yuc. (Ampliaciones determinadas por la Cámara de Diputados)</t>
  </si>
  <si>
    <t>Organización Macay (conservación y mantenimiento paseo escultórico) / Macay A.C. (Ampliaciones determinadas por la Cámara de Diputados)</t>
  </si>
  <si>
    <t>Fortalecimiento de la infraestructura y equipamiento del antiguo templo de San Agustín, Instituto Zacatecano de Cultura "Ramón López Velarde" (Ampliaciones determinadas por la Cámara de Diputados)</t>
  </si>
  <si>
    <t>Red estatal de festivales culturales, Instituto Zacatecano de Cultura "Ramón López Velarde" (Ampliaciones determinadas por la Cámara de Diputados)</t>
  </si>
  <si>
    <t>Centro Cultural Universitario, Instituto Zacatecano de Cultura "Ramón López Velarde" (Ampliaciones determinadas por la Cámara de Diputados)</t>
  </si>
  <si>
    <t>Programa especial de desarrollo cultural infantil, Instituto Zacatecano de Cultura "Ramón López Velarde" (Ampliaciones determinadas por la Cámara de Diputados)</t>
  </si>
  <si>
    <t>Centro Cultural de Zacatecas, Instituto Zacatecano de Cultura "Ramón López Velarde" (Ampliaciones determinadas por la Cámara de Diputados)</t>
  </si>
  <si>
    <t>Centro Cultural Villa de Guadalupe, Instituto Zacatecano de cultura "Ramón López Velarde" (Ampliaciones determinadas por la Cámara de Diputados)</t>
  </si>
  <si>
    <t>Centro Cultural José González Echeverría, Instituto Zacatecano de Cultura "Ramón López Velarde" (Ampliaciones determinadas por la Cámara de Diputados)</t>
  </si>
  <si>
    <t>Fortalecimiento del museo Pedro Coronel, Instituto Zacatecano de Cultura "Ramón López Velarde" (Ampliaciones determinadas por la Cámara de Diputados)</t>
  </si>
  <si>
    <t>Reconversión productiva de los artesanos Zacatecanos / Ideaz (Ampliaciones determinadas por la Cámara de Diputados)</t>
  </si>
  <si>
    <t>Desarrollo de mujeres artesanas en el medio rural y colonias populares, Instituto de desarrollo artesanal del estado de Zacatecas (Ampliaciones determinadas por la Cámara de Diputados)</t>
  </si>
  <si>
    <t>Recuperación, preservación y difusión de los oficios artesanales de las diferentes regiones del estado, Instituto de desarrollo artesanal del estado de Zacatecas (Ampliaciones determinadas por la Cámara de Diputados)</t>
  </si>
  <si>
    <t>Establecimiento de un centro regional para la investigación cultural e histórica de la artesanía Zacatecana y el desarrollo del diseño. Instituto de desarrollo artesanal del estado de Zacatecas (Ampliaciones determinadas por la Cámara de Diputados)</t>
  </si>
  <si>
    <t>Desarrollo artesanal del municipio de Teúl de González Ortega, Instituto de desarrollo artesanal del estado de Zacatecas (Ampliaciones determinadas por la Cámara de Diputados)</t>
  </si>
  <si>
    <t>Equipamiento Museográfico (Casa Museo Ramón López Velarde), Secretaría de Turismo del estado de Zacatecas (Ampliaciones determinadas por la Cámara de Diputados)</t>
  </si>
  <si>
    <t>Trabajos de mantenimiento y protección del frontispicio del Santuario de la Soledad, estado de Zacatecas-INAH (Ampliaciones determinadas por la Cámara de Diputados)</t>
  </si>
  <si>
    <t>Primera etapa, retablo mayor en el interior de Catedral de Zacatecas, Secretaría de Turismo del estado de Zacatecas-INAH (Ampliaciones determinadas por la Cámara de Diputados)</t>
  </si>
  <si>
    <t>Rescate de los fondos documentales y artísticos de la Catedral de Zacatecas, Secretaría de Turismo del estado de Zacatecas (Ampliaciones determinadas por la Cámara de Diputados)</t>
  </si>
  <si>
    <t>Proyecto de reintegración del atrio del Convento de Guadalupe (pintura, protección anti-aves, reforestación), estado de Zacatecas-INAH (Ampliaciones determinadas por la Cámara de Diputados)</t>
  </si>
  <si>
    <t>Restauración del Santuario de San Judas Tadeo y de su pintura interior, estado de Zacatecas-INAH (Ampliaciones determinadas por la Cámara de Diputados)</t>
  </si>
  <si>
    <t>"El Arte en tu Camellón" / Tendiendo Puentes, A. C. (Ampliaciones determinadas por la Cámara de Diputados)</t>
  </si>
  <si>
    <t>Fondo Arqueológico (INAH) (Ampliaciones determinadas por la Cámara de Diputados)</t>
  </si>
  <si>
    <t>Consejo Nacional para la Cultura y las Artes Bicentenario (Ampliaciones determinadas por la Cámara de Diputados)</t>
  </si>
  <si>
    <t>Ciudades patrimonio mundial (Ampliaciones determinadas por la Cámara de Diputados)</t>
  </si>
  <si>
    <t>Restitución Códice Mexiquense "Tira de Tepexpan" / Ollinka Amigos de Tepexpan A.C. (Ampliaciones determinadas por la Cámara de Diputados)</t>
  </si>
  <si>
    <t>El Arte en tu Camellón 2008, "El Arte al Alcance de Todos" / Unión Vecinal Atizapense. A.C. (Ampliaciones determinadas por la Cámara de Diputados)</t>
  </si>
  <si>
    <t>Proyecto Cultural "La Fábrica" Cultura y Arte / Unión Vecinal Atizapense. A.C. (Ampliaciones determinadas por la Cámara de Diputados)</t>
  </si>
  <si>
    <t>Rescate histórico de los templos religiosos del Municipio de Tecámac de Felipe Villanueva / Ayuntamiento de Tecámac, Edo. de México (Ampliaciones determinadas por la Cámara de Diputados)</t>
  </si>
  <si>
    <t>Proyecto adecuación de espacios del centro de artes y oficios / Centro de artes y oficios San Cristóbal. A.C. (Ampliaciones determinadas por la Cámara de Diputados)</t>
  </si>
  <si>
    <t>Casa de cultura comunal "El Jagüey" / Comisariado de bienes comunales de Santa María de la Asunción, Edo. de México (Ampliaciones determinadas por la Cámara de Diputados)</t>
  </si>
  <si>
    <t>Migrando con mi cultura/ Construyendo Puentes A.C. (Ampliaciones determinadas por la Cámara de Diputados)</t>
  </si>
  <si>
    <t>Centro Cultural Obispado / Educa Neza A.C (Ampliaciones determinadas por la Cámara de Diputados)</t>
  </si>
  <si>
    <t>Aulas para el desarrollo de habilidades culturales / Tecnológico de Estudios Superiores de Oriente, Ixtapaluca, Chimalhuacán, Chalco, Universidad Intercultural, Secretaría de Educación. Edo. de Méx. (Ampliaciones determinadas por la Cámara de Diputados)</t>
  </si>
  <si>
    <t>Primer Encuentro Cultural y Artístico de Estudiantes del nivel superior / Universidad Tecnológica de Nezahualcóyotl, Edo. de México (Ampliaciones determinadas por la Cámara de Diputados)</t>
  </si>
  <si>
    <t>Teatro Universitario / Universidad Tecnológica de Nezahualcóyotl, Edo. de México (Ampliaciones determinadas por la Cámara de Diputados)</t>
  </si>
  <si>
    <t>Festival Internacional Ecatepec 2008 / Ayuntamiento de Ecatepec de Morelos, Edo. de México (Ampliaciones determinadas por la Cámara de Diputados)</t>
  </si>
  <si>
    <t>Complemento financiero para construcción, rehabilitación y equipamiento de casa de cultura /Ayuntamiento de Ecatepec de Morelos, Edo. de México (Ampliaciones determinadas por la Cámara de Diputados)</t>
  </si>
  <si>
    <t>Fábrica de artes y oficios "Faro del Viento" / Ayuntamiento de Ecatepec de Morelos, Edo. de México (Ampliaciones determinadas por la Cámara de Diputados)</t>
  </si>
  <si>
    <t xml:space="preserve">Rehabilitación y equipamiento de la Casa de Cultura de la Pirámide y Programa Municipal de Apoyo Editorial y Fomento a la Lectura. (Casa de Cultura la Pirámide) /Ayuntamiento de Ecatepec de Morelos, Edo. de México (Ampliaciones determinadas por la Cámara </t>
  </si>
  <si>
    <t xml:space="preserve">Plan anual de actividades a desarrollar en la Casa de Cultura "Sor Juana Inés de la Cruz"; fundación de un museo de la Etnia Otomí; colocación de murales sobre la historia de Jiquipilco; rotonda de hombres ilustres de Jiquipilco y monumento al Tlachiquer </t>
  </si>
  <si>
    <t>Complemento financiero para construcción de 2 centros culturales indígenas/ Ayuntamiento de Temoaya, Edo. de México (Ampliaciones determinadas por la Cámara de Diputados)</t>
  </si>
  <si>
    <t>Festival Cultural Tultitlan "2008" / Ayuntamiento de Tultitlan, Edo. de México (Ampliaciones determinadas por la Cámara de Diputados)</t>
  </si>
  <si>
    <t>Museo de Historia de Celaya / Ayuntamiento de Celaya, Gto. (Ampliaciones determinadas por la Cámara de Diputados)</t>
  </si>
  <si>
    <t>Museo de Arte Octavio Ocampo / Ayuntamiento de Celaya, Gto. (Ampliaciones determinadas por la Cámara de Diputados)</t>
  </si>
  <si>
    <t>Museo de Historia Natural de Celaya / Ayuntamiento de Celaya, Gto. (Ampliaciones determinadas por la Cámara de Diputados)</t>
  </si>
  <si>
    <t>Restauración del templo del Corazón de María / Ayuntamiento de Celaya, Gto. (Ampliaciones determinadas por la Cámara de Diputados)</t>
  </si>
  <si>
    <t>Remodelación del teatro de la ciudad / Ayuntamiento de San Francisco del Rincón, Gto. (Ampliaciones determinadas por la Cámara de Diputados)</t>
  </si>
  <si>
    <t>Restauración y mantenimiento de la antigua fábrica "El Anillo de Hierro" / Ayuntamiento de San Francisco del Rincón, Gto. (Ampliaciones determinadas por la Cámara de Diputados)</t>
  </si>
  <si>
    <t>Orquesta sinfónica juvenil "Silvestre Revueltas" / Conservatorio de Música y Artes de Celaya, A.C. (Ampliaciones determinadas por la Cámara de Diputados)</t>
  </si>
  <si>
    <t>Conservatorio de Música y Artes de Celaya, A.C. (actividades culturales) (Ampliaciones determinadas por la Cámara de Diputados)</t>
  </si>
  <si>
    <t>Establecimiento del centro cultural y documentación teatral Enrique Ruelas / Fundación Cervantista Enrique y Alicia Ruelas. A.C. (Ampliaciones determinadas por la Cámara de Diputados)</t>
  </si>
  <si>
    <t>Forum cultural Guanajuato, fomento y difusión de las Artes Plásticas y Escénicas / Gobierno del estado de Guanajuato (Ampliaciones determinadas por la Cámara de Diputados)</t>
  </si>
  <si>
    <t>Forum Cultural de Guanajuato, equipamiento del Museo de Arte e Historia de Guanajuato/ Gobierno del estado de Guanajuato (Ampliaciones determinadas por la Cámara de Diputados)</t>
  </si>
  <si>
    <t>Orquesta sinfónica de la Universidad de Guanajuato / Universidad Autónoma de Guanajuato (Ampliaciones determinadas por la Cámara de Diputados)</t>
  </si>
  <si>
    <t>Centro Cultural de Irapuato terminación proyecto ejecutivo / Gobierno del estado de Guanajuato (Ampliaciones determinadas por la Cámara de Diputados)</t>
  </si>
  <si>
    <t>Parque temático minero "Mineral de la Luz" / Gobierno del Estado de Guanajuato (Ampliaciones determinadas por la Cámara de Diputados)</t>
  </si>
  <si>
    <t>Restauración de 7 retablos de arte sacro del Templo del "Patrón San José " y el campanario del Templo "San José" (Ampliaciones determinadas por la Cámara de Diputados)</t>
  </si>
  <si>
    <t>Rostros de Guerrero (edición y publicación) / Arca Arte y Cultura de Acapulco. A.C. (Ampliaciones determinadas por la Cámara de Diputados)</t>
  </si>
  <si>
    <t>Casa de la Cultura en Zihuatanejo / Ayuntamiento de José Azueta, Gro. (Ampliaciones determinadas por la Cámara de Diputados)</t>
  </si>
  <si>
    <t>Festival Franciscano Yohuala 2008 / Consejo de Fomento a la Cultura Iguala. A.C. (Ampliaciones determinadas por la Cámara de Diputados)</t>
  </si>
  <si>
    <t>Cine - Club Cultural / Coordinadora de Ciudadanos por la Democracia y Gestión Social A.C. (Ampliaciones determinadas por la Cámara de Diputados)</t>
  </si>
  <si>
    <t>Capacitación de promotores culturales / Coordinadora de Ciudadanos por la Democracia y Gestión Social A.C. (Ampliaciones determinadas por la Cámara de Diputados)</t>
  </si>
  <si>
    <t>Museos Comunitarios Montaña / Coordinadora de Ciudadanos por la Democracia y Gestión Social A.C. (Ampliaciones determinadas por la Cámara de Diputados)</t>
  </si>
  <si>
    <t>Premio estatal de literatura indígena / Coordinadora de Ciudadanos por la Democracia y Gestión Social A.C. (Ampliaciones determinadas por la Cámara de Diputados)</t>
  </si>
  <si>
    <t>Promoción de cultura comunitaria / Coordinadora de Ciudadanos por la Democracia y Gestión Social A.C. (Ampliaciones determinadas por la Cámara de Diputados)</t>
  </si>
  <si>
    <t>Programas en la montaña de Guerrero / Coordinadora de Ciudadanos por la Democracia y Gestión Social A.C. (Ampliaciones determinadas por la Cámara de Diputados)</t>
  </si>
  <si>
    <t>Guerrero ancestral. Serie documental / Gobierno del estado de Guerrero, Representación en el Distrito Federal (Ampliaciones determinadas por la Cámara de Diputados)</t>
  </si>
  <si>
    <t>Restauración del Museo de Casa de la Máscara / Gobierno del estado de Guerrero, Representación en el Distrito Federal (Ampliaciones determinadas por la Cámara de Diputados)</t>
  </si>
  <si>
    <t>Rehabilitación del Fortín de Álvarez; restauración de la capilla de la ex - Hacienda de Juan Álvarez; Restauración del Museo de la Máscara; Evento de la Nao, Festival Internacional Acapulco / Secretaria de Desarrollo Social del Ayuntamiento de Acapulco, (</t>
  </si>
  <si>
    <t>Programa de fortalecimiento y consolidación de la infraestructura cultural de la Universidad Autónoma de Guerrero (Ampliaciones determinadas por la Cámara de Diputados)</t>
  </si>
  <si>
    <t>Imágenes, voces y música de los pueblos de Guerrero. Programa de fortalecimiento y consolidación de la infraestructura cultural de la Universidad Autónoma de Guerrero (Ampliaciones determinadas por la Cámara de Diputados)</t>
  </si>
  <si>
    <t>Recuperacion del Museo a la Bandera y Santuario a la Patria / Ayuntamiento de Iguala, Museo a la Bandera (Ampliaciones determinadas por la Cámara de Diputados)</t>
  </si>
  <si>
    <t>Mobiliario para Bibliotecas / Gobierno del estado de Hidalgo, Consejo Estatal para la Cultura y las Artes de Hidalgo (Ampliaciones determinadas por la Cámara de Diputados)</t>
  </si>
  <si>
    <t>Biblioteca Digital (Modernización de recintos, incorporación de nuevas tecnologías, automatizar gestión bibliotecaria. Primera etapa 12 bibliotecas regionales) / Gobierno del estado de Hidalgo, Consejo Estatal para la Cultura y las Artes de Hidalgo (Ampli</t>
  </si>
  <si>
    <t>Fortalecimiento de acervos, bibliotecas regionales del estado / Gobierno del estado de Hidalgo, Consejo Estatal para la Cultura y las Artes de Hidalgo (Ampliaciones determinadas por la Cámara de Diputados)</t>
  </si>
  <si>
    <t>Museos regionales / Gobierno del estado de Hidalgo, Consejo Estatal para la Cultura y las Artes de Hidalgo (Ampliaciones determinadas por la Cámara de Diputados)</t>
  </si>
  <si>
    <t>Produccion editorial / Gobierno del estado de Hidalgo, Consejo Estatal para la Cultura y las Artes de Hidalgo (Ampliaciones determinadas por la Cámara de Diputados)</t>
  </si>
  <si>
    <t>Complemento financiero para la construcción de la Casa de Música / Gobierno del estado de Hidalgo, Consejo Estatal para la Cultura y las Artes de Hidalgo (Ampliaciones determinadas por la Cámara de Diputados)</t>
  </si>
  <si>
    <t>Creación de un pabellón geológico en el Museo de Paleontología / Ayuntamiento de Guadalajara, Jal. (Ampliaciones determinadas por la Cámara de Diputados)</t>
  </si>
  <si>
    <t>Creación de Museo Funerario. Intervención integral del Panteón de Santa Paula o de Belem / Ayuntamiento de Guadalajara, Jal. (Ampliaciones determinadas por la Cámara de Diputados)</t>
  </si>
  <si>
    <t>Recinto fortificado la Isla de Mezcala / Ayuntamiento de Pochitlán, Jal (Ampliaciones determinadas por la Cámara de Diputados)</t>
  </si>
  <si>
    <t>Escuela de Conservación y Restauración de Occidente (Ampliaciones determinadas por la Cámara de Diputados)</t>
  </si>
  <si>
    <t>Desarrollo de Programa Socio-Cultural asociado a la construcción del Museo Guggenheim / Guadalajara Capital Cultural A.C. (Ampliaciones determinadas por la Cámara de Diputados)</t>
  </si>
  <si>
    <t>Casa de Cultura de Cocula / Ayuntamiento de Cocula, Jal. (Ampliaciones determinadas por la Cámara de Diputados)</t>
  </si>
  <si>
    <t>Museo Hospital de Indios / Ayuntamiento de Tapalpa, Jal. (Ampliaciones determinadas por la Cámara de Diputados)</t>
  </si>
  <si>
    <t>Adopte una Obra de Arte (restauración integral de Iglesia de Santa Mónica) (Ampliaciones determinadas por la Cámara de Diputados)</t>
  </si>
  <si>
    <t>Colectivo de Trabajadores del Arte y la Cultura de Michoacán, Fábrica de Artes y Oficios de Morelia, Puerto Cultural en Latinoamérica/ Adopte una Obra de Arte A.C. (Ampliaciones determinadas por la Cámara de Diputados)</t>
  </si>
  <si>
    <t>Festival Internacional de Cine de Morelia (Ampliaciones determinadas por la Cámara de Diputados)</t>
  </si>
  <si>
    <t>Restauración de Centro Histórico. Municipio de Tepalcingo, Morelos (Ampliaciones determinadas por la Cámara de Diputados)</t>
  </si>
  <si>
    <t>Diseño, elaboración y operación del sitio web de la Conaimuc / Conferencia Nacional de Instituciones Municipales de Cultura A.C. (Ampliaciones determinadas por la Cámara de Diputados)</t>
  </si>
  <si>
    <t>Revisión del marco legal y administrativo para el desarrollo cultural municipal / Conferencia Nacional de Instituciones Municipales de Cultura A.C. (Ampliaciones determinadas por la Cámara de Diputados)</t>
  </si>
  <si>
    <t>Cinco seminarios regionales con la temática "Cultura y Desarrollo desde lo Local" / Conferencia Nacional de Instituciones Municipales de Cultura A.C. (Ampliaciones determinadas por la Cámara de Diputados)</t>
  </si>
  <si>
    <t>Centro de Arte Contemporaneo Emilia Ortiz. (CENACEO) / Gobierno del estado de Nayarit, Consejo Estatal para la Cultura y las Artes de Nayarit (Ampliaciones determinadas por la Cámara de Diputados)</t>
  </si>
  <si>
    <t>Rehabilitación de la Hacienda de San Antonio Aristas Mina, Nuevo León Hacienda del Muerto/ Patronato Promoción Socio Cultural de Mina, Nuevo León A.B.P (Ampliaciones determinadas por la Cámara de Diputados)</t>
  </si>
  <si>
    <t>Museo de los Pintores Oaxaqueños, restauración de acervo en propiedad del museo y del recinto / Asociación de Amigos del Museo de los Pintores Oaxaqueños, A.C. (Ampliaciones determinadas por la Cámara de Diputados).</t>
  </si>
  <si>
    <t>Barrios de Oaxaca / Ayuntamiento de Oaxaca de Juárez (Ampliaciones determinadas por la Cámara de Diputados)</t>
  </si>
  <si>
    <t>Impulso a Las Casas del Pueblo / Gobierno del estado de Oaxaca, Secretaría de Cultura (Ampliaciones determinadas por la Cámara de Diputados).</t>
  </si>
  <si>
    <t>Centros regionales de cultura / Gobierno del estado de Oaxaca, Secretaría de Cultura (Ampliaciones determinadas por la Cámara de Diputados)</t>
  </si>
  <si>
    <t>Restauración del Museo de Arte Contemporáneo / Gobierno del estado de Oaxaca, Secretaría de Cultura, Instituto del Patrimonio Cultural (Ampliaciones determinadas por la Cámara de Diputados).</t>
  </si>
  <si>
    <t>Fiestas de los Lunes del Cerro "Guelaguetza" / Gobierno del estado de Oaxaca, Secretarías de Cultura y de Turismo (Ampliaciones determinadas por la Cámara de Diputados)</t>
  </si>
  <si>
    <t>Proyecto Bandas Mixe / Independent Recordings S.C. (Ampliaciones determinadas por la Cámara de Diputados)</t>
  </si>
  <si>
    <t>Complemento financiero para construcción y equipamiento de la Facultad de Artes de la Universidad Autónoma Benito Juárez de Oaxaca (Ampliaciones determinadas por la Cámara de Diputados).</t>
  </si>
  <si>
    <t>Biblioteca Pública Cultural / Gobierno del estado de Oaxaca (Ampliaciones determinadas por la Cámara de Diputados)</t>
  </si>
  <si>
    <t>Complejo Cultural Palafoxiano, "Biblioteca Palafoxiana" / Gobierno del estado de Puebla, Secretaría de Cultura (Ampliaciones determinadas por la Cámara de Diputados)</t>
  </si>
  <si>
    <t>Museo Casa de Alfeñique Secretaría de Cultura, Gobierno del estado de Puebla (Ampliaciones determinadas por la Cámara de Diputados)</t>
  </si>
  <si>
    <t>Cartografía cultural del estado. Secretaría de Cultura del estado de Puebla (Ampliaciones determinadas por la Cámara de Diputados)</t>
  </si>
  <si>
    <t>Rescate arquitectónico Museo de Arte San Pedro, Centro Cultural Santa Rosa, Museo Erasto Cortéz / Gobierno del estado de Puebla, Secretaría de Cultura (Ampliaciones determinadas por la Cámara de Diputados)</t>
  </si>
  <si>
    <t>Templo de San Francisco de Asis / Gobierno del estado de Puebla, Secretaría de Cultura (Ampliaciones determinadas por la Cámara de Diputados)</t>
  </si>
  <si>
    <t>Remodelación y rehabilitación de la Casa del Escritor de Bacalar / Gobierno del estado de Quintana Roo, Instituto Quintanarroense de Cultura (Ampliaciones determinadas por la Cámara de Diputados)</t>
  </si>
  <si>
    <t>Remodelación y Equipamiento del Museo de la Cultura Maya de Chetumal / Gobierno del estado de Quintana Roo, Instituto Quintanarroense de Cultura (Ampliaciones determinadas por la Cámara de Diputados)</t>
  </si>
  <si>
    <t>Puesta en valor del Fuerte de Bacalar (anfiteatro) / Gobierno del estado de Quintana Roo, Instituto Quintanarroense de Cultura (Ampliaciones determinadas por la Cámara de Diputados)</t>
  </si>
  <si>
    <t>Proyectos prioritarios para el desarrollo cultural de San Luís Potosí (Casa de Cultura "Ahualulco" ; Casa de Cultura "Cerritos" ; Casa de Cultura "Ciudad del Maíz" ; Museo de Arte Sacro; Centro Cultural y Recreativo "Ojo de Agua" ; Casa de Cultura "Venado</t>
  </si>
  <si>
    <t>Remodelación del Auditorio Inés Arredondo / Ayuntamiento de Culiacán de Rosales, Sinaloa (Ampliaciones determinadas por la Cámara de Diputados)</t>
  </si>
  <si>
    <t>Centro Cultural, Social, Artístico y Deportivo Villa Juárez / Ayuntamiento Benito Juárez, Sonora (Ampliaciones determinadas por la Cámara de Diputados)</t>
  </si>
  <si>
    <t>Centro Cultural Caborca / Ayuntamiento Caborca, Sonora (Ampliaciones determinadas por la Cámara de Diputados)</t>
  </si>
  <si>
    <t>Casa de la Cultura de Agua Prieta, Sonora (Ampliaciones determinadas por la Cámara de Diputados)</t>
  </si>
  <si>
    <t>Festival de las Calacas (Festival regional de los municipios de Sonora) / Ayuntamiento de Guaymas, Sonora (Ampliaciones determinadas por la Cámara de Diputados)</t>
  </si>
  <si>
    <t>Fiestas del Pitic 2008 Ayuntamiento de Hermosillo / Ayuntamiento de Hermosillo, Sonora (Ampliaciones determinadas por la Cámara de Diputados)</t>
  </si>
  <si>
    <t>Rehabilitación general del teatro auditorio Romero Gómez Aguilar / Ayuntamiento de Navojoa, Sonora (Ampliaciones determinadas por la Cámara de Diputados)</t>
  </si>
  <si>
    <t>Centro cultural municipal, Nogales Sonora / Gobierno de Sonora, Instituto Sonorense de Cultura (Ampliaciones determinadas por la Cámara de Diputados)</t>
  </si>
  <si>
    <t>Restauración del antiguo templo de San Antonio de Pádua, Hermosillo Sonora Instituto Sonorense de Cultura. (Ampliaciones determinadas por la Cámara de Diputados)</t>
  </si>
  <si>
    <t>Remodelación de la casa de cultura. Fomentar la cultura y las artes para un mejor mañana de los niños y jóvenes Jalpanenses / Ayuntamiento de Jalpa de Méndez, Tab (Ampliaciones determinadas por la Cámara de Diputados)</t>
  </si>
  <si>
    <t>Recuperación y mantenimiento mayor de la infraestructura cultural del estado de Tabasco (Ampliaciones determinadas por la Cámara de Diputados)</t>
  </si>
  <si>
    <t>Secretaría de Educación de Bachilleres "Cabina 39 Radio Comunitaria" / Ayuntamiento de Nacajuca, Tab. (Ampliaciones determinadas por la Cámara de Diputados)</t>
  </si>
  <si>
    <t>Fondo de Transición por entrada en vigor de nueva Ley de Coordinación Fiscal (Ampliaciones determinadas por la Cámara de Diputados)</t>
  </si>
  <si>
    <t>Leer para crecer / Instituto de Cultura de Aguascalientes (Ampliaciones determinadas por la Cámara de Diputados)</t>
  </si>
  <si>
    <t>Escuela Infantil de Música / Instituto de Cultura de Aguascalientes (Ampliaciones determinadas por la Cámara de Diputados)</t>
  </si>
  <si>
    <t>Museo Interactivo Tijuana "El Trompo" / Museo Interactivo Tijuana A.C. (Ampliaciones determinadas por la Cámara de Diputados)</t>
  </si>
  <si>
    <t>Complemento financiero para construcción de la sede de la orquesta de Baja California y conciertos extramuros otoño/invierno / Patronato de Amigos de la Orquesta de Baja California. A.C. (Ampliaciones determinadas por la Cámara de Diputados)</t>
  </si>
  <si>
    <t>Centro de Artes Musicales Orquesta de Baja California / Patronato de Amigos de la Orquesta de Baja California. A.C. (Ampliaciones determinadas por la Cámara de Diputados)</t>
  </si>
  <si>
    <t>Pabellón Cultural de la República. "El Arco de la República Misión Cultural" / Instituto Sudcaliforniano de Cultura</t>
  </si>
  <si>
    <t>Proyecto de Difusión Cultural (Programa de Difusión Cultural) / Universidad Autónoma del Carmen, Campeche (Ampliaciones determinadas por la Cámara de Diputados)</t>
  </si>
  <si>
    <t>Modernización tecnológica en Biblioteca Pública Central de Chiapas / Consejo Estatal para la Cultura y las Artes de Chiapas (Ampliaciones determinadas por la Cámara de Diputados)</t>
  </si>
  <si>
    <t>Equipamiento de mobiliario para 40 bibliotecas públicas municipales y Biblioteca Pública Central / Consejo Estatal para la Cultura y las Artes de Chiapas (Ampliaciones determinadas por la Cámara de Diputados)</t>
  </si>
  <si>
    <t>Templo y Ex Convento de Santo Domingo de Guzmán (Templo y Atrio) / Consejo Estatal para la Cultura y las Artes de Chiapas (Ampliaciones determinadas por la Cámara de Diputados)</t>
  </si>
  <si>
    <t>Orquesta Sinfónica de Chiapas / Consejo Estatal para la Cultura y las Artes de Chiapas (Ampliaciones determinadas por la Cámara de Diputados)</t>
  </si>
  <si>
    <t>Museo de Arte Litúrgico en Tecpatán / Consejo Estatal para la Cultura y las Artes de Chiapas (Ampliaciones determinadas por la Cámara de Diputados)</t>
  </si>
  <si>
    <t>Teatro de la Ciudad / Municipio de Muzquiz, Coahuila (Ampliaciones determinadas por la Cámara de Diputados)</t>
  </si>
  <si>
    <t>Casa de la Cultura "María del Pilar Tijerina de Guadiana" / Presidencia Municipal San Juan de Sabinas Coahuila (Ampliaciones determinadas por la Cámara de Diputados)</t>
  </si>
  <si>
    <t>Parque Cultural del Cincuentenario / Universidad Autónoma de Coahuila (Ampliaciones determinadas por la Cámara de Diputados)</t>
  </si>
  <si>
    <t>Complemento financiero para construcción de edificio de Bellas Artes / Municipio de Sabinas, Coahuila (Ampliaciones determinadas por la Cámara de Diputados)</t>
  </si>
  <si>
    <t>Complemento financiero para construcción del complejo recreativo cultural y deportivo Piedra Lisa (Rotonda de colimenses ilustres y Museos de las Ciencias y Tecnologías) / Secretaría de Cultura de Colima (Ampliaciones determinadas por la Cámara de Diputad</t>
  </si>
  <si>
    <t>Academia Mexicana de la Lengua, A.C. (Modernización de recinto, información, difusión, adecuación de espacios, conservación de acervos, publicaciones operación y fortalecimiento institucional) (Ampliaciones determinadas por la Cámara de Diputados)</t>
  </si>
  <si>
    <t>Arte y discapacidad (Trabajo a favor de las personas con capacidades diferentes, talleres y presentación de la producción Bahay) / Arte Acción Teatro de Movimiento A.C. (Ampliaciones determinadas por la Cámara de Diputados)</t>
  </si>
  <si>
    <t>Encuentros regionales de creadores, artistas y promotores culturales / Asamblea para la Cultura y la Democracia A.C. (Ampliaciones determinadas por la Cámara de Diputados)</t>
  </si>
  <si>
    <t>Difusión de la Cultura Afromestiza de México / Asociación Cultural Xquenda A.C. (Ampliaciones determinadas por la Cámara de Diputados)</t>
  </si>
  <si>
    <t>Asociación de Escritores de México. A.C. (Edición independiente, difusión y fomento a la lectura; formación, reflexión e investigación, arte independiente, mejoramiento del Centro Cultural la Pirámide) (Ampliaciones determinadas por la Cámara de Diputados</t>
  </si>
  <si>
    <t>Asociación Manuel Álvarez Bravo A.C. / (Conservación, mantenimiento e investigación del archivo Manuel Álvarez Bravo) (Ampliaciones determinadas por la Cámara de Diputados)</t>
  </si>
  <si>
    <t>Rescate de la zona de monumentos históricos del centro de Tlalpan (Restauración de la Casa del Virrey de Mendoza) / Delegación Tlalpan-INAH (Ampliaciones determinadas por la Cámara de Diputados)</t>
  </si>
  <si>
    <t>Rescate de la zona de monumentos históricos del centro de Tlalpan. Primera fase de la restauración de la Antigua Casa de Moneda de Tlalpan - Secundaria Pública No. 29 / Delegación Tlalpan-INAH (Ampliaciones determinadas por la Cámara de Diputados)</t>
  </si>
  <si>
    <t>Museo Dolores Olmedo (Adecuación de áreas y servicios para personas con capacidades diferentes; publicación del catálogo de la colección prehispánica del museo; catálogo de la colección Preh) / Fideicomiso del Museo Dolores Olmedo (Ampliaciones determinad</t>
  </si>
  <si>
    <t>Fideicomiso Diego Rivera y Frida Kahlo (Ampliaciones determinadas por la Cámara de Diputados)</t>
  </si>
  <si>
    <t>Museo Franz Mayer (Ampliaciones determinadas por la Cámara de Diputados)</t>
  </si>
  <si>
    <t>Recuperación Cultural del Teatro del Pueblo "Mercado Abelardo l. Rodríguez" / Banda Do Saci Capoeira Mexico, A.C. (Ampliaciones determinadas por la Cámara de Diputados)</t>
  </si>
  <si>
    <t>Foro Mexicano de la Cultura / Camping Feria de Arte Emergente A.C. (Ampliaciones determinadas por la Cámara de Diputados)</t>
  </si>
  <si>
    <t>Feria de arte para escuelas de artes plásticas, galerías independientes y empresas culturales independientes / Camping Feria de Arte Emergente A.C. (Ampliaciones determinadas por la Cámara de Diputados)</t>
  </si>
  <si>
    <t>Casa Refugio Citlaltepetl. A.C. (Ampliaciones determinadas por la Cámara de Diputados)</t>
  </si>
  <si>
    <t>Contigo América Institución Teatral Independiente, A.C. (Mantenimiento y rehabilitación) (Ampliaciones determinadas por la Cámara de Diputados)</t>
  </si>
  <si>
    <t>Encuentro Internacional de mujeres en el Arte / El Colectivo de Mujeres en la Música A.C. (Ampliaciones determinadas por la Cámara de Diputados)</t>
  </si>
  <si>
    <t>Festival Internacional de Cine Contemporáneo de la Ciudad de México FICCO / Festival Internacional de Cine Contemporáneo, A.C. (Ampliaciones determinadas por la Cámara de Diputados)</t>
  </si>
  <si>
    <t>Catalogación de acervos históricos (archivo Joaquín Amaro, Abelardo l. Rodríguez, y colección Adolfo de la Huerta) / Fideicomiso archivos Plutarco Elías Calles y Fernando Torreblanca (Ampliaciones determinadas por la Cámara de Diputados)</t>
  </si>
  <si>
    <t>Fomento Autoral Mexicano, A.C. (Escuela de escritores, Casa del Escritor, Teatros de Sogem, biblioteca, videoteca y promoción cultural) (Ampliaciones determinadas por la Cámara de Diputados)</t>
  </si>
  <si>
    <t>Fundación Amigos de la Letra Impresa, A.C. / (Fomento, promoción y difusión de la lectura) (Ampliaciones determinadas por la Cámara de Diputados)</t>
  </si>
  <si>
    <t>Fundación conmemoraciones 2010 A.C. (Restaurar la casa de la familia Rivas Mercado/ Conjunto cultural Rivas Mercado) (Ampliaciones determinadas por la Cámara de Diputados)</t>
  </si>
  <si>
    <t>Conservación y catalogación del archivo fotográfico de Mariana Yampolsky / Fundación cultural Mariana Yampolsky A.C (Ampliaciones determinadas por la Cámara de Diputados)</t>
  </si>
  <si>
    <t>Exposición fotográfica de la colección de Miguel y Rosa Covarrubias. Casa Luis Barragán / Fundación Luis Barragán A.C. (Ampliaciones determinadas por la Cámara de Diputados)</t>
  </si>
  <si>
    <t>Semana México en Berlín / Gobierno del Distrito Federal, Secretaría de Cultura (Ampliaciones determinadas por la Cámara de Diputados)</t>
  </si>
  <si>
    <t>Circuito metropolitano cinematográfico / Gobierno del Distrito Federal, Secretaría de Cultura (Ampliaciones determinadas por la Cámara de Diputados)</t>
  </si>
  <si>
    <t>Programa de Arte Urbano / Gobierno del Distrito Federal, Secretaría de Cultura (Ampliaciones determinadas por la Cámara de Diputados)</t>
  </si>
  <si>
    <t>Feria del Libro en el Zócalo / Gobierno del Distrito Federal, Secretaría de Cultura (Ampliaciones determinadas por la Cámara de Diputados)</t>
  </si>
  <si>
    <t>Orquesta Filarmónica y Agrupaciones musicales, giras delegacionales y nacionales / Gobierno del Distrito Federal, Secretaría de Cultura (Ampliaciones determinadas por la Cámara de Diputados)</t>
  </si>
  <si>
    <t>Centro Cultural Ollín Yoliztli, Escuelas de Música y Danza / Gobierno del Distrito Federal, Secretaría de Cultura (Ampliaciones determinadas por la Cámara de Diputados)</t>
  </si>
  <si>
    <t>Equipamiento Teatro de las Vizcaínas / Gobierno del Distrito Federal, Secretaría de Cultura (Ampliaciones determinadas por la Cámara de Diputados)</t>
  </si>
  <si>
    <t>Festivales populares / Gobierno del Distrito Federal, Secretaría de Cultura (Ampliaciones determinadas por la Cámara de Diputados)</t>
  </si>
  <si>
    <t>Programas de fomento a la lectura / Gobierno del Distrito Federal, Secretaría de Cultura (Ampliaciones determinadas por la Cámara de Diputados</t>
  </si>
  <si>
    <t>Acondicionamiento y equipamiento del archivo histórico / Gobierno del Distrito Federal, Secretaría de Cultura (Ampliaciones determinadas por la Cámara de Diputados)</t>
  </si>
  <si>
    <t>Complemento de operación y programa cultural de las fábricas de artes y oficios (faros) / Secretaría de Cultura (Ampliaciones determinadas por la Cámara de Diputados)</t>
  </si>
  <si>
    <t>Museo del Estanquillo / Museo del Estanquillo A.C. (Ampliaciones determinadas por la Cámara de Diputados)</t>
  </si>
  <si>
    <t>Equipamiento técnico para Radios Comunitarios / Red de Radios Comunitarias de México A.C. (Ampliaciones determinadas por la Cámara de Diputados)</t>
  </si>
  <si>
    <t>Antigua Basílica de Guadalupe (Programa General de Rehabilitación 2007-2012) (Ampliaciones determinadas por la Cámara de Diputados)</t>
  </si>
  <si>
    <t>Diagnóstico de la cultura en México y su papel en la conformación de la identidad nacional / U.N.A.M. (Ampliaciones determinadas por la Cámara de Diputados)</t>
  </si>
  <si>
    <t>Complemento financiero para construcción de la Casa de Cultura "La Carpa Dos" / Unión de colonos de San Miguel Teotongo A.C. (Ampliaciones determinadas por la Cámara de Diputados)</t>
  </si>
  <si>
    <t>V Encuentro hispanoamericano de cine y video documental independiente "Voces Contra el Silencio" / Video independiente, A.C (Ampliaciones determinadas por la Cámara de Diputados)</t>
  </si>
  <si>
    <t>Fonoteca "Silvestre Revueltas" / Gobierno del estado de Durango, Instituto de Cultura de Durango (Ampliaciones determinadas por la Cámara de Diputados)</t>
  </si>
  <si>
    <t>Biblioteca Central "Sala de Colecciones Especiales" / Gobierno del estado de Durango, Instituto de Cultura de Durango (Ampliaciones determinadas por la Cámara de Diputados)</t>
  </si>
  <si>
    <t>Casa de la Cultura "Francisco Zarco" ciudad Lerdo / Gobierno del estado de Durango, Instituto de Cultura de Durango (Ampliaciones determinadas por la Cámara de Diputados)</t>
  </si>
  <si>
    <t>Centro estatal de las artes "Centauro del Norte" / Gobierno del estado de Durango, Instituto de Cultura de Durango (Ampliaciones determinadas por la Cámara de Diputados)</t>
  </si>
  <si>
    <t>Museo de Sitio "Valle de Bravo" / Instituto Mexiquense de Cultura (Ampliaciones determinadas por la Cámara de Diputados)</t>
  </si>
  <si>
    <t>Iglesia San Juan Bautista / Instituto Mexiquense de Cultura (Ampliaciones determinadas por la Cámara de Diputados)</t>
  </si>
  <si>
    <t>Unidad Cultural Ocuilan / Instituto Mexiquense de Cultura (Ampliaciones determinadas por la Cámara de Diputados)</t>
  </si>
  <si>
    <t>Red estatal de bibliotecas / Instituto Mexiquense de Cultura (Ampliaciones determinadas por la Cámara de Diputados)</t>
  </si>
  <si>
    <t>Auditorio Nexquipayac / Ayuntamiento de Atenco, Edo. México (Ampliaciones determinadas por la Cámara de Diputados)</t>
  </si>
  <si>
    <t>Cafebrería Gnosos / Actuar Mexiquense A.C. (Ampliaciones determinadas por la Cámara de Diputados)</t>
  </si>
  <si>
    <t>Restauración y conservación de la Parroquia San Jerónimo Tepetlacalco / Arquidiócesis de Tlalnepantla, Edo. de México (Ampliaciones determinadas por la Cámara de Diputados)</t>
  </si>
  <si>
    <t>Museo de Sitio "San Lucas del Pulque" / Ayuntamiento de Temascaltepec, Edo. de México (Ampliaciones determinadas por la Cámara de Diputados)</t>
  </si>
  <si>
    <t>Festival de intercambio cultural Cuba-Jaltenco / Ayuntamiento de Jaltenco, Edo. de México (Ampliaciones determinadas por la Cámara de Diputados)</t>
  </si>
  <si>
    <t>Equipamiento y rehabilitación del teatro municipal / Ayuntamiento de Jilotepec, Edo. de México (Ampliaciones determinadas por la Cámara de Diputados)</t>
  </si>
  <si>
    <t>Casa de la Cultura "Alvaro Obregón" / Ayuntamiento de Lerma, Edo. de México (Ampliaciones determinadas por la Cámara de Diputados)</t>
  </si>
  <si>
    <t>Remodelación y rehabilitación de la Casa de Cultura / Ayuntamiento de Mexicaltzingo, Edo. de México (Ampliaciones determinadas por la Cámara de Diputados)</t>
  </si>
  <si>
    <t>Complemento financiero para construcción de la Casa de la Cultura de "Santa Ma. la Asunción" / Ayuntamiento de Ocoyoacac, Edo. de México (Ampliaciones determinadas por la Cámara de Diputados)</t>
  </si>
  <si>
    <t>La Revolución Mexicana en corrido / Ayuntamiento de Ocuilan, Edo. de México (Ampliaciones determinadas por la Cámara de Diputados)</t>
  </si>
  <si>
    <t>Acondicionamiento como cine y teatro de la unidad Socio Cultural "Dr. Jorge Jiménez Cantú" / Ayuntamiento de Polotitlan, Edo. de México (Ampliaciones determinadas por la Cámara de Diputados)</t>
  </si>
  <si>
    <t>Remodelación y ampliación del centro cultural regional "José Ma. Velasco" / Ayuntamiento de Temascalcingo, Edo. de México (Ampliaciones determinadas por la Cámara de Diputados)</t>
  </si>
  <si>
    <t>Restauración del Auditorio municipal / Ayuntamiento de Tezoyucan, Edo. de México (Ampliaciones determinadas por la Cámara de Diputados)</t>
  </si>
  <si>
    <t>Rescate y rehabilitación del mural del pueblo de Tultepec "Tultepec Pueblo de Artistas" / Ayuntamiento de Tultepec, Edo. de México (Ampliaciones determinadas por la Cámara de Diputados)</t>
  </si>
  <si>
    <t>Rehabilitación de la escuela de Bellas Artes de Tultepec "Tepochcalli" / Ayuntamiento de Tultepec, Edo. de México (Ampliaciones determinadas por la Cámara de Diputados)</t>
  </si>
  <si>
    <t>Terminación del auditorio y módulo cultural CTM " San Pablo" / Ayuntamiento de Tultiltán, Edo. de México (Ampliaciones determinadas por la Cámara de Diputados)</t>
  </si>
  <si>
    <t>Casa de cultura municipal "Víctor Urban Velazco" / Ayuntamiento de Tultepec, Edo. de México (Ampliaciones determinadas por la Cámara de Diputados)</t>
  </si>
  <si>
    <t>Remodelación cultural del centro de Tultitlán (Concha Acústica) / Ayuntamiento de Tultitlán, Edo. de México (Ampliaciones determinadas por la Cámara de Diputados)</t>
  </si>
  <si>
    <t>Festival cultural / Ayuntamiento de Tultitlán, Edo. de México (Ampliaciones determinadas por la Cámara de Diputados)</t>
  </si>
  <si>
    <t>Infraestructura y mantenimiento de la casa de la cultura / Ayuntamiento de Tultitlán, Edo. de México (Ampliaciones determinadas por la Cámara de Diputados)</t>
  </si>
  <si>
    <t>Restauración de los teatros y auditorios municipales de Valle de Chalco / Ayuntamiento de Valle de Chalco Solidaridad, Edo. de México (Ampliaciones determinadas por la Cámara de Diputados)</t>
  </si>
  <si>
    <t>Rehabilitación y equipamiento del auditorio municipal / Ayuntamiento de Villa Guerrero, Edo. de México (Ampliaciones determinadas por la Cámara de Diputados)</t>
  </si>
  <si>
    <t>Rehabilitación y mantenimiento de la casa de cultura / Ayuntamiento de Villa Victoria, edo. de México (Ampliaciones determinadas por la Cámara de Diputados)</t>
  </si>
  <si>
    <t>Rehabilitación de bibliotecas y casa de cultura / Ayuntamiento de Xonacatlán, edo. de México (Ampliaciones determinadas por la Cámara de Diputados)</t>
  </si>
  <si>
    <t>Red Pro-Cultura, Espacios Móviles Comunitarios / Foro Ciudadano en Acción Creando Espacios, A.C. (Ampliaciones determinadas por la Cámara de Diputados)</t>
  </si>
  <si>
    <t>Travesía Musical / Fundación Mexicana de Arte Joven A.C., edo de México (Ampliaciones determinadas por la Cámara de Diputados)</t>
  </si>
  <si>
    <t>Centro de Desarrollo de Arte y Cultura/ Fundación Nuevo Milenio A.C (Ampliaciones determinadas por la Cámara de Diputados)</t>
  </si>
  <si>
    <t>Adquisición de instrumentos musicales orquesta sinfónica del Estado de México / Gobierno del Estado de México, Instituto Mexiquense de Cultura (Ampliaciones determinadas por la Cámara de Diputados)</t>
  </si>
  <si>
    <t>Complemento Financiero para construcción de dos casas de la cultura (pueblo de San Luis Ayucan y Santana Jilotzingo) /Gobierno del Estado de México, Instituto Mexiquense de Cultura (Ampliaciones determinadas por la Cámara de Diputados)</t>
  </si>
  <si>
    <t>Núcleo Multidisciplinario de Cultura y Arte/ Izcalli Icniuhtlis A.C., edo. de México (Ampliaciones determinadas por la Cámara de Diputados)</t>
  </si>
  <si>
    <t>Remodelación y acondicionamiento de centro cultural y multidisciplinario "Torre Cultural de Nezahualcóyotl" / Movimiento de Lucha en Nezahualcóyotl A.C. (Ampliaciones determinadas por la Cámara de Diputados)</t>
  </si>
  <si>
    <t>Complemento financiero para construcción del auditorio de usos múltiples / Movimiento Mazahua: Aprendiendo a Servir A.C. (Ampliaciones determinadas por la Cámara de Diputados)</t>
  </si>
  <si>
    <t>Complemento Financiero para Readecuación de un Espacio para el Desarrollo Cultural / Neza Educa A.C. (Ampliaciones determinadas por la Cámara de Diputados)</t>
  </si>
  <si>
    <t>Modelo Comunitario de Educación Inicial y Básica para Población Mestiza (CONAFE)</t>
  </si>
  <si>
    <t>Atención a la Demanda de Educación para Adultos (INEA)</t>
  </si>
  <si>
    <t>Programa de Mejoramiento del Profesorado (PROMEP)</t>
  </si>
  <si>
    <t>Programa Nacional de Becas y Financiamiento (PRONABES)</t>
  </si>
  <si>
    <t>Programa Escuelas de Calidad</t>
  </si>
  <si>
    <t>Programa Fondo de Modernización para la Educación Superior (FOMES)</t>
  </si>
  <si>
    <t>Programa Fondo de Inversión de Universidades Públicas Estatales con Evaluación de la ANUIES (FIUPEA)</t>
  </si>
  <si>
    <t>Programa de Fortalecimiento de la Educación Especial y de la Integración Educativa</t>
  </si>
  <si>
    <t>Programa de Mejoramiento Institucional de las Escuelas Normales Públicas</t>
  </si>
  <si>
    <t>Programa de Desarrollo Humano Oportunidades</t>
  </si>
  <si>
    <t>Acciones Compensatorias para Abatir el Rezago Educativo en Educación Inicial y Básica (CONAFE)</t>
  </si>
  <si>
    <t>Modelo de Educación para la Vida y el Trabajo (INEA)</t>
  </si>
  <si>
    <t>Modelo Comunitario de Educación Inicial y Básica para Población Indígena y Migrante (CONAFE)</t>
  </si>
  <si>
    <t>Programa Becas de apoyo a la Educación Básica de Madres Jóvenes y Jóvenes Embarazadas</t>
  </si>
  <si>
    <t>Programa de Educación Preescolar y Primaria para Niños y Niñas de Familias Jornaleras Agricolas Migrantes</t>
  </si>
  <si>
    <t>Programa Asesor Técnico Pedagógico</t>
  </si>
  <si>
    <t>Programa Educativo Rural</t>
  </si>
  <si>
    <t>Programa Nacional para la Actualización Permanente de los Maestros en Educación Básica en Servicio</t>
  </si>
  <si>
    <t>Programa Nacional de Lectura</t>
  </si>
  <si>
    <t>Programa para el Fortalecimiento del Servicio de la Educación Telesecundaria</t>
  </si>
  <si>
    <t>Programa Beca de Apoyo a la Práctica Intensiva y al Servicio Social para Estudiantes de Séptimo y Octavo Semestres de Escuelas Normales Públicas</t>
  </si>
  <si>
    <t>Cultura Física</t>
  </si>
  <si>
    <t>Deporte</t>
  </si>
  <si>
    <t>Alta Competencia</t>
  </si>
  <si>
    <t>Programa de Apoyo a las Culturas Municipales y Comunitarias (PACMYC)</t>
  </si>
  <si>
    <t>Programa de Apoyo a Comunidades para Restauración de Monumentos y Bienes Artísticos de Propiedad Federal (FOREMOBA)</t>
  </si>
  <si>
    <t>Programa de Apoyo a la Infraestructura Cultural de los Estados (PAICE)</t>
  </si>
  <si>
    <t>Modelo Comunitario de Educación Inicial y Básica para Población Mestiza (CONAFE) (Ampliaciones determinadas por la Cámara de Diputados)</t>
  </si>
  <si>
    <t>Atención a la Demanda de Educación para Adultos (INEA) (Ampliaciones determinadas por la Cámara de Diputados)</t>
  </si>
  <si>
    <t>Programa Nacional de Becas y Financiamiento (PRONABES) (Ampliaciones determinadas por la Cámara de Diputados)</t>
  </si>
  <si>
    <t>Acciones Compensatorias para Abatir el Rezago Educativo en Educación Inicial y Básica (CONAFE) (Ampliaciones determinadas por la Cámara de Diputados)</t>
  </si>
  <si>
    <t>Modelo Comunitario de Educación Inicial y Básica para Población Indígena y Migrante (CONAFE) (Ampliaciones determinadas por la Cámara de Diputados)</t>
  </si>
  <si>
    <t>Programa Educativo Rural (Ampliaciones determinadas por la Cámara de Diputados)</t>
  </si>
  <si>
    <t>Programa Nacional para la Actualización Permanente de los Maestros en Educación Básica en Servicio (Ampliaciones determinadas por la Cámara de Diputados)</t>
  </si>
  <si>
    <t>Programa Beca de Apoyo a la Práctica Intensiva y al Servicio Social para Estudiantes de Séptimo y Octavo Semestres de Escuelas Normales Públicas (Ampliaciones determinadas por la Cámara de Diputados)</t>
  </si>
  <si>
    <t>Deporte (Ampliaciones determinadas por la Cámara de Diputados)</t>
  </si>
  <si>
    <t>Deporte; Aguascalientes -Construcción de canchas populares de usos múltiples en el municipio de Aguascalientes- ( Ampliaciones determinadas por la Cámara de Diputados)</t>
  </si>
  <si>
    <t>Deporte; Aguascalientes -Construcción de Patinódromo en el municipio de Aguascalientes- ( Ampliaciones determinadas por la Cámara de Diputados)</t>
  </si>
  <si>
    <t>Deporte; Aguascalientes -Construcción de la 1a. etapa de Villa Deportiva en el municipio de Aguascalientes- ( Ampliaciones determinadas por la Cámara de Diputados)</t>
  </si>
  <si>
    <t>Deporte; Aguascalientes -Construcción de gimnasio de boxeo y lucha en el municipio de Aguascalientes- ( Ampliaciones determinadas por la Cámara de Diputados)</t>
  </si>
  <si>
    <t>Deporte; Baja California -Proyecto de obra deportiva en el municipio de Tijuana- (Ampliaciones determinadas por la Cámara de Diputados)</t>
  </si>
  <si>
    <t>Deporte; Campeche -Construcción de centros deportivos populares de usos múltiples en el municipio de Cd. Carmen- (Ampliaciones determinadas por la Cámara de Diputados)</t>
  </si>
  <si>
    <t>Deporte; Chiapas -2a. etapa de la construcción del Polideportivo en el municipio de Comitán de Domínguez- (Ampliaciones determinadas por la Cámara de Diputados)</t>
  </si>
  <si>
    <t>Deporte; Chiapas -Construcción de tribunas en el estadio de futbol en el municipio de Comitán de Domínguez- (Ampliaciones determinadas por la Cámara de Diputados)</t>
  </si>
  <si>
    <t>Deporte; Chiapas -Construcción de Unidad Deportiva en el municipio de Jiquipilas- (Ampliaciones determinadas por la Cámara de Diputados)</t>
  </si>
  <si>
    <t>Deporte; Chiapas -Construcción de canchas populares de usos múltiples en varios municipios Chiapanecos- (Ampliaciones determinadas por la Cámara de Diputados)</t>
  </si>
  <si>
    <t>Deporte; Chihuahua -Construcción de gimnasio de usos múltiples en el municipio de Parral- (Ampliaciones determinadas por la Cámara de Diputados)</t>
  </si>
  <si>
    <t>Deporte; Chihuahua -Rehabilitación de cancha sintética de futbol y pista de atletismo en el municipio de Cd. Juárez- (Ampliaciones determinadas por la Cámara de Diputados)</t>
  </si>
  <si>
    <t>Deporte; Coahuila -Construcción de canchas populares de usos múltiples en el municipio de Frontera- (Ampliaciones determinadas por la Cámara de Diputados)</t>
  </si>
  <si>
    <t>Deporte; Colima -Construcción de canchas populares de usos múltiples en el municipio de Colima- (Ampliaciones determinadas por la Cámara de Diputados)</t>
  </si>
  <si>
    <t>Deporte; Durango -Construcción de domos en 4 canchas de basquetbol en el municipio de San Juan del Río- (Ampliaciones determinadas por la Cámara de Diputados)</t>
  </si>
  <si>
    <t>Deporte; Guanajuato -Rehabilitación de instalaciones deportivas en el municipio de León- (Ampliaciones determinadas por la Cámara de Diputados)</t>
  </si>
  <si>
    <t>Deporte; Hidalgo -Construcción de dormitorios del Centro Estatal de Alto Rendimiento en el municipio de Pachuca- (Ampliaciones determinadas por la Cámara de Diputados)</t>
  </si>
  <si>
    <t>Deporte; Hidalgo -Construcción de la 1a. etapa de canchas de futbol, gradas, vestidores, canchas y exteriores en el municipio de Tula de Allende- (Ampliaciones determinadas por la Cámara de Diputados)</t>
  </si>
  <si>
    <t>Deporte; Hidalgo -Construcción de pista atlética en el estadio de futbol "Revolución Mexicana" en el municipio de Pachuca- (Ampliaciones determinadas por la Cámara de Diputados)</t>
  </si>
  <si>
    <t>Deporte; Jalisco -Rehabilitación de la Unidad Deportiva en el municipio de Colotlán- (Ampliaciones determinadas por la Cámara de Diputados)</t>
  </si>
  <si>
    <t>Deporte; Jalisco -Construcción de la Unidad Deportiva en el municipio de Etzatlán- (Ampliaciones determinadas por la Cámara de Diputados)</t>
  </si>
  <si>
    <t>Deporte; Jalisco -Estadio de futbol en el municipio de Tlaquepaque- (Ampliaciones determinadas por la Cámara de Diputados)</t>
  </si>
  <si>
    <t>Deporte; Jalisco -Rehabilitación de la unidad deportiva en el municipio de Zapopan- (Ampliaciones determinadas por la Cámara de Diputados)</t>
  </si>
  <si>
    <t>Deporte; Jalisco -Domo de usos múltiples en el municipio de Tequila- (Ampliaciones determinadas por la Cámara de Diputados)</t>
  </si>
  <si>
    <t>Deporte; Jalisco -1a. etapa del Complejo Acuático del Centro Universitario del Sur en el municipio de Zapotlán El Grande- (Ampliaciones determinadas por la Cámara de Diputados)</t>
  </si>
  <si>
    <t>Deporte; Jalisco -Remodelación de la Unidad Deportiva de Ahualulco en el municipio de Ahualulco- (Ampliaciones determinadas por la Cámara de Diputados)</t>
  </si>
  <si>
    <t>Deporte; Estado de México -Construcción de espacios deportivos populares en el municipio de Temoaya- (Ampliaciones determinadas por la Cámara de Diputados)</t>
  </si>
  <si>
    <t>Deporte; Estado de México -Construcción de espacios deportivos populares en el municipio de Valle de Chalco- (Ampliaciones determinadas por la Cámara de Diputados)</t>
  </si>
  <si>
    <t>Deporte; Estado de México -Construcción de espacios deportivos populares en el municipio de Temascaltepec- (Ampliaciones determinadas por la Cámara de Diputados)</t>
  </si>
  <si>
    <t>Deporte; Estado de México -Construcción de espacios deportivos populares en el municipio de Temascalcingo- (Ampliaciones determinadas por la Cámara de Diputados)</t>
  </si>
  <si>
    <t>Deporte; Estado de México -Construcción de espacios deportivos populares en el municipio de Lerma- (Ampliaciones determinadas por la Cámara de Diputados)</t>
  </si>
  <si>
    <t>Deporte; Estado de México -Pista de Canotaje en la Presa Villa Victoria en el municipio de Villa Victoria- (Ampliaciones determinadas por la Cámara de Diputados)</t>
  </si>
  <si>
    <t>Deporte; Estado de México -Rehabilitación de instalaciones deportivas populares en el municipio de Nezahualcoyotl- (Ampliaciones determinadas por la Cámara de Diputados)</t>
  </si>
  <si>
    <t>Deporte; Estado de México -Construcción de Unidad Deportiva en el municipio de Xonacatlán- (Ampliaciones determinadas por la Cámara de Diputados)</t>
  </si>
  <si>
    <t>Deporte; Estado de México -Construcción de la Unidad Deportiva Capultitlán en el municipio de Capultitlán, Toluca- (Ampliaciones determinadas por la Cámara de Diputados)</t>
  </si>
  <si>
    <t>Deporte; Estado de México -Construcción de gradas del campo deportivo San Francisco Mihualtepec en el municipio de San Francisco Mihualtepec, Donato Guerra- (Ampliaciones determinadas por la Cámara de Diputados)</t>
  </si>
  <si>
    <t>Deporte; Estado de México -Construcción de la Unidad Deportiva Tutuapan en el municipio de Ixtapan del Oro- (Ampliaciones determinadas por la Cámara de Diputados)</t>
  </si>
  <si>
    <t>Deporte; Estado de México -Construcción de instalaciones de la Escuela del Deporte en el municipio de Cabecera Capulhuác de Mira Fuentes- (Ampliaciones determinadas por la Cámara de Diputados)</t>
  </si>
  <si>
    <t>Deporte; Estado de México -Construcción de canchas de futbol en el municipio de Miahuatlán de Hidalgo, Ixtapan del Oro- (Ampliaciones determinadas por la Cámara de Diputados)</t>
  </si>
  <si>
    <t>Deporte; Estado de México -2a. etapa de la construcción de gradas del Campo Deportivo en el municipio de San Lucas Texcaltitlán, Donato Guerra- (Ampliaciones determinadas por la Cámara de Diputados)</t>
  </si>
  <si>
    <t>Deporte; Estado de México -Terminación de la 1a. etapa de la Unidad Deportiva Santa Mónica en el municipio de Atenco- (Ampliaciones determinadas por la Cámara de Diputados)</t>
  </si>
  <si>
    <t>Deporte; Estado de México -Ampliación y rehabilitación del Centro de Alto Rendimiento Ciudad Deportiva Juan Fernández Albarrán en el municipio de Zinacantepec- (Ampliaciones determinadas por la Cámara de Diputados)</t>
  </si>
  <si>
    <t>Deporte; Morelos -Unidad deportiva José María Morelos en el municipio de Cuautla- (Ampliaciones determinadas por la Cámara de Diputados)</t>
  </si>
  <si>
    <t>Deporte; Morelos -Construcción de espacios deportivos populares en el municipio de Zacatepec- (Ampliaciones determinadas por la Cámara de Diputados)</t>
  </si>
  <si>
    <t>Deporte; Michoacán -Rehabilitación de la Unidad Deportiva “Benito Juárez” y empastado de campo deportivo en el municipio de Puruándiro- (Ampliaciones determinadas por la Cámara de Diputados)</t>
  </si>
  <si>
    <t>Deporte; Michoacán -Campo deportivo con empastado en el municipio de Morelos- (Adecuaciones determinadas por la Cámara de Diputados)</t>
  </si>
  <si>
    <t>Deporte; Michoacán -Campo deportivo con empastado en el municipio de Zináparo- (Adecuaciones determinadas por la Cámara de Diputados)</t>
  </si>
  <si>
    <t>Deporte; Michoacán -Campo deportivo con empastado en el municipio de Huandacareo- (Adecuaciones determinadas por la Cámara de Diputados)</t>
  </si>
  <si>
    <t>Deporte; Michoacán -Campo deportivo con empastado en el municipio de Copandaro- (Adecuaciones determinadas por la Cámara de Diputados</t>
  </si>
  <si>
    <t>Deporte; Michoacán -Campo deportivo con empastado en el municipio de Panindícuaro- (Adecuaciones determinadas por la Cámara de Diputados)</t>
  </si>
  <si>
    <t>Deporte; Michoacán -Techado de la Alberca Olímpica del Complejo Acuático Aquiles Serdán del Centro Deportivo Ejército de la Revolución en el -municipio de Morelia- (Adecuaciones determinadas por la Cámara de Diputados)</t>
  </si>
  <si>
    <t>Deporte; Michoacán -Techado de la Alberca de la Comisión Estatal de Cultura Física y Deporte en el municipio de Morelia- (Adecuaciones determinadas por la Cámara de Diputados)</t>
  </si>
  <si>
    <t>Deporte; Michoacán -Construcción de pista de atletismo de arcilla en el municipio de Morelia- (Adecuaciones determinadas por la Cámara de Diputados)</t>
  </si>
  <si>
    <t>Deporte; Michoacán -Campo deportivo con empastado en el municipio Santa Ana Maya- (Adecuaciones determinadas por la Cámara de Diputados)</t>
  </si>
  <si>
    <t>Deporte; Nayarit -Construcción de la 1a. etapa de la Unidad Deportiva en el municipio de Bahía de Banderas- (Adecuaciones determinadas por la Cámara de Diputados)</t>
  </si>
  <si>
    <t>Deporte; Nuevo León -Gimnasio multiusos Zona Sur en el municipio de Apodaca- (Adecuaciones determinadas por la Cámara de Diputados)</t>
  </si>
  <si>
    <t>Deporte; Nuevo León -Conclusión de obras de la Ciudad Deportiva Municipal en el municipio de Guadalupe- (Adecuaciones determinadas por la Cámara de Diputados)</t>
  </si>
  <si>
    <t>Deporte; Nuevo León -Rehabilitación de la unidad deportiva "Alfonso Domínguez" en el municipio de Salinas Victoria- (Adecuaciones determinadas por la Cámara de Diputados)</t>
  </si>
  <si>
    <t>Deporte; Nuevo León -Centro Municipal Rural de Desarrollo Deportivo en el municipio de Cerralvo- (Adecuaciones determinadas por la Cámara de Diputados)</t>
  </si>
  <si>
    <t>Deporte; Oaxaca -Construcción de cancha-auditorio en el municipio de San Miguel Chicahua- (Adecuaciones determinadas por la Cámara de Diputados)</t>
  </si>
  <si>
    <t>Deporte; Oaxaca -Construcción de cancha-auditorio del Fortín Alto en el municipio de San Miguel Chicahua- (Adecuaciones determinadas por la Cámara de Diputados)</t>
  </si>
  <si>
    <t>Deporte; Oaxaca -Construcción de campo de pelota mixteca en el municipio de San Pedro Pochutla- (Adecuaciones determinadas por la Cámara de Diputados)</t>
  </si>
  <si>
    <t>Deporte; Oaxaca -Construcción de espacios deportivos populares en el municipio de Juchitán- (Adecuaciones determinadas por la Cámara de Diputados)</t>
  </si>
  <si>
    <t>Deporte; Puebla -1a. etapa de Velódromo techado en el municipio de Cuautlancingo- (Adecuaciones determinadas por la Cámara de Diputados)</t>
  </si>
  <si>
    <t>Deporte; Puebla -Construcción de Unidad Deportiva en el municipio de Chiautla de Tapia- (Adecuaciones determinadas por la Cámara de Diputados)</t>
  </si>
  <si>
    <t>Deporte; Querétaro -Unidad Deportiva El Pueblito en el municipio de Corregidora- (Adecuaciones determinadas por la Cámara de Diputados)</t>
  </si>
  <si>
    <t>Deporte; Querétaro -Construcción de 6 canchas de usos múltiples en el municipio de Querétaro- (Adecuaciones determinadas por la Cámara de Diputados)</t>
  </si>
  <si>
    <t>Deporte; Querétaro -Conversión de cancha de frontón de 30 metros ya existente en cancha de frontón trinquete en el municipio de Querétaro- (Adecuaciones determinadas por la Cámara de Diputados)</t>
  </si>
  <si>
    <t>Deporte; Querétaro -Equipamiento del Centro Deportivo Multidisciplinario Cadereyta en el municipio de Cadereyta de Montes- (Adecuaciones determinadas por la Cámara de Diputados)</t>
  </si>
  <si>
    <t>Deporte; Quintana Roo -2a. etapa de fosa de clavados en el municipio de Othón P. Blanco- (Adecuaciones determinadas por la Cámara de Diputados)</t>
  </si>
  <si>
    <t>Deporte; Quintana Roo -Construcción de la 2a. etapa de la Alberca olímpica en el municipio de Benito Juárez- (Adecuaciones determinadas por la Cámara de Diputados)</t>
  </si>
  <si>
    <t>Deporte; San Luis Potosí -Centro deportivo de alto rendimiento en el municipio de San Luis Potosí- (Adecuaciones determinadas por la Cámara de Diputados)</t>
  </si>
  <si>
    <t>Deporte; Sinaloa -Construcción de la 1a. etapa del Centro Estatal de Alto Rendimiento en el municipio de Culiacán- (Ampliaciones determinadas por la Cámara de Diputados)</t>
  </si>
  <si>
    <t>Deporte; Sinaloa -Canchas de usos múltiples para Escuelas Deportivas Municipales Sinaloa, varios municipios- (Ampliaciones determinadas por la Cámara de Diputados)</t>
  </si>
  <si>
    <t>Deporte; Sonora -Construcción de la unidad deportiva en el municipio de Hermosillo- (Ampliaciones determinadas por la Cámara de Diputados)</t>
  </si>
  <si>
    <t>Deporte; Sonora -Construcción de módulos populares de usos múltiples en el municipio de Navojoa- (Ampliaciones determinadas por la Cámara de Diputados)</t>
  </si>
  <si>
    <t>Deporte; Tabasco -Rehabilitación de instalaciones deportivas populares en el municipio de Villahermosa- (Ampliaciones determinadas por la Cámara de Diputados)</t>
  </si>
  <si>
    <t>Deporte; Tabasco -Construcción de módulos populares de usos múltiples en el municipio de Villahermosa- (Ampliaciones determinadas por la Cámara de Diputados)</t>
  </si>
  <si>
    <t>Deporte; Tabasco -Rehabilitación de la pista de tartán en el municipio de Villahermosa- (Ampliaciones determinadas por la Cámara de Diputados)</t>
  </si>
  <si>
    <t>Deporte; Tabasco -Construcción del Palacio de los Deportes (Primera Etapa) en el municipio de Jalpa de Méndez- (Ampliaciones determinadas por la Cámara de Diputados)</t>
  </si>
  <si>
    <t>Deporte; Tabasco -Rehabilitación del estadio de beisbol Fernando Aguirre Colorado en el municipio de Huimanguillo- (Ampliaciones determinadas por la Cámara de Diputados)</t>
  </si>
  <si>
    <t>Deporte; Tabasco -Rehabilitación y equipamiento del gimnasio municipal en el municipio de Huimanguillo- (Ampliaciones determinadas por la Cámara de Diputados)</t>
  </si>
  <si>
    <t>Deporte; Tabasco -Rehabilitación de la Unidad Deportiva de Mazateupa en el municipio de Nacajuca- (Ampliaciones determinadas por la Cámara de Diputados)</t>
  </si>
  <si>
    <t>Deporte; Tamaulipas -Construcción de canchas populares de usos múltiples en el municipio de Cd. Victoria- (Ampliaciones determinadas por la Cámara de Diputados)</t>
  </si>
  <si>
    <t>Deporte; Veracruz -Construcción de unidad deportiva en el municipio de Atoyac- (Ampliaciones determinadas por la Cámara de Diputados)</t>
  </si>
  <si>
    <t>Deporte; Veracruz -Construcción del campo de futbol en el municipio de Santiago Sochiapa- (Ampliaciones determinadas por la Cámara de Diputados)</t>
  </si>
  <si>
    <t>Deporte; Veracruz -Construcción de parque de beisbol en el municipio de Juan Rodríguez Clara- (Ampliaciones determinadas por la Cámara de Diputados)</t>
  </si>
  <si>
    <t>Deporte; Veracruz -Construcción del estadio de futbol en el municipio de Acayucan- (Ampliaciones determinadas por la Cámara de Diputados)</t>
  </si>
  <si>
    <t>Deporte; Veracruz -Gimnasio para lucha en el municipio de Xalapa- (Ampliaciones determinadas por la Cámara de Diputados)</t>
  </si>
  <si>
    <t>Deporte; Veracruz -Construcción de la 2a. etapa de la Pista de Canotaje en el municipio de Tuxpan- (Ampliaciones determinadas por la Cámara de Diputados)</t>
  </si>
  <si>
    <t>Deporte; Veracruz -Elaboración del proyecto ejecutivo del Centro Estatal de Alto Rendimiento en el Estado de Veracruz- (Ampliaciones determinadas por la Cámara de Diputados)</t>
  </si>
  <si>
    <t>Deporte; Veracruz -Construcción de canchas populares de usos múltiples en el municipio de Coatepec- (Ampliaciones determinadas por la Cámara de Diputados)</t>
  </si>
  <si>
    <t>Deporte; Veracruz -Construcción del parque urbano "Rosa Borunda" en el municipio de Minatitlán- (Ampliaciones determinadas por la Cámara de Diputados)</t>
  </si>
  <si>
    <t>Deporte; Veracruz -Construcción del Centro Deportivo Comunitario en el municipio de Acayucan- (Ampliaciones determinadas por la Cámara de Diputados)</t>
  </si>
  <si>
    <t>Deporte; Veracruz -Construcción de canchas populares de usos múltiples en el municipio de Xalapa- (Ampliaciones determinadas por la Cámara de Diputados)</t>
  </si>
  <si>
    <t>Deporte; Veracruz -Unidad Deportiva San Sebastián en el municipio de Ixtaczoquitlán- (Ampliaciones determinadas por la Cámara de Diputados)</t>
  </si>
  <si>
    <t>Deporte; Veracruz -Construcción de módulos populares deportivos de usos múltiples en el municipio de Omealca- (Ampliaciones determinadas por la Cámara de Diputados)</t>
  </si>
  <si>
    <t>Deporte; Veracruz -Construcción de módulos populares deportivos de usos múltiples en el municipio de Santiago Tuxtla- (Ampliaciones determinadas por la Cámara de Diputados)</t>
  </si>
  <si>
    <t>Deporte; Veracruz -Construcción del Gimnasio Municipal en el municipio de Yecuatla- (Ampliaciones determinadas por la Cámara de Diputados)</t>
  </si>
  <si>
    <t>Deporte; Veracruz -Gradas, baños y alumbrado de 2 campos de futbol en el municipio de Jalcomulco- (Ampliaciones determinadas por la Cámara de Diputados)</t>
  </si>
  <si>
    <t>Deporte; Yucatán -Construcción de la Unidad Deportiva para personas con discapacidad en el municipio de Mérida- (Ampliaciones determinadas por la Cámara de Diputados)</t>
  </si>
  <si>
    <t>Deporte; Yucatán -Construcción de 5 unidades deportivas municipales, varios municipios- (Ampliaciones determinadas por la Cámara de Diputados)</t>
  </si>
  <si>
    <t>Programa nacional de horario extendido en primaria</t>
  </si>
  <si>
    <t>Programas educativos en materia de prevención de adicciones</t>
  </si>
  <si>
    <t>Fondo de Apoyo para la Calidad de los Institutos Tecnológicos (Fondo de concurso por proyectos para impulso de la calidad que pueden incluir equipamiento)</t>
  </si>
  <si>
    <t>Subsidios federales para organismos descentralizados estatales</t>
  </si>
  <si>
    <t>Fondo de Apoyo para Reformas Estructurales de las Universidades Públicas Estatales (Fondo de concurso para apoyar las reformas de las UPES para abatir pasivos contingentes derivados de pensiones y jubilaciones)</t>
  </si>
  <si>
    <t>Fondo de Apoyo para Saneamiento Financiero de las UPES por Abajo de la Media Nacional en Subsidio por Alumno (Fondo de concurso para propuestas de saneamiento financiero)</t>
  </si>
  <si>
    <t>Fondo para el Reconocimiento de Plantilla de las Universidades Públicas Estatales (fondo de concurso)</t>
  </si>
  <si>
    <t>Fondo para Incremento de la Matrícula en Educación Superior de las Universidades Públicas Estatales y con Apoyo Solidario</t>
  </si>
  <si>
    <t>Fondo para la Consolidación de las Universidades Públicas Estatales y con Apoyo Solidario</t>
  </si>
  <si>
    <t>Modelo de Asignación Adicional al Subsidio Federal Ordinario, Universidades Públicas Estatales (Distribución por la fórmula CUPIA con participación de la SEP y ANUIES)</t>
  </si>
  <si>
    <t>Fondo Concursable para la Inversión en Infraestructura para Educación Media Superior (Ampliaciones determinadas por la Cámara de Diputados)</t>
  </si>
  <si>
    <t>Fortalecimiento de la calidad de las escuelas normales (Fondo de concurso) (Ampliaciones determinadas por la Cámara de Diputados)</t>
  </si>
  <si>
    <t>Fondo Concursable para infraestructura educativa en educación básica (Ampliaciones determinadas por la Cámara de Diputados)</t>
  </si>
  <si>
    <t>Universidad Autónoma de la Ciudad de México (Ampliaciones determinadas por la Cámara de Diputados)</t>
  </si>
  <si>
    <t>Institutos tecnológicos (Descentralizados) (Ampliaciones determinadas por la Cámara de Diputados)</t>
  </si>
  <si>
    <t>Universidades tecnológicas (Ampliaciones determinadas por la Cámara de Diputados)</t>
  </si>
  <si>
    <t>U. A. de Aguascalientes (Ampliaciones determinadas por la Cámara de Diputados)</t>
  </si>
  <si>
    <t>U. A. de Baja California (Ampliaciones determinadas por la Cámara de Diputados)</t>
  </si>
  <si>
    <t>U. A. de Baja California Sur (Ampliaciones determinadas por la Cámara de Diputados)</t>
  </si>
  <si>
    <t>U. A. de Campeche (Ampliaciones determinadas por la Cámara de Diputados)</t>
  </si>
  <si>
    <t>U. A. del Carmen (Ampliaciones determinadas por la Cámara de Diputados)</t>
  </si>
  <si>
    <t>U. A. de Coahuila (Ampliaciones determinadas por la Cámara de Diputados)</t>
  </si>
  <si>
    <t>U. de Colima (Ampliaciones determinadas por la Cámara de Diputados)</t>
  </si>
  <si>
    <t>U. A. de Chiapas (Ampliaciones determinadas por la Cámara de Diputados)</t>
  </si>
  <si>
    <t>U. A. de Chihuahua (Ampliaciones determinadas por la Cámara de Diputados)</t>
  </si>
  <si>
    <t>U. A. de Ciudad Juárez (Ampliaciones determinadas por la Cámara de Diputados)</t>
  </si>
  <si>
    <t>U. Juárez del Estado de Durango (Ampliaciones determinadas por la Cámara de Diputados)</t>
  </si>
  <si>
    <t>U. de Guanajuato (Ampliaciones determinadas por la Cámara de Diputados)</t>
  </si>
  <si>
    <t>U. A. de Guerrero (Ampliaciones determinadas por la Cámara de Diputados)</t>
  </si>
  <si>
    <t>U.A. del Estado de Hidalgo (Ampliaciones determinadas por la Cámara de Diputados)</t>
  </si>
  <si>
    <t>U. de Guadalajara (Ampliaciones determinadas por la Cámara de Diputados)</t>
  </si>
  <si>
    <t>U.A. del Estado de México (Ampliaciones determinadas por la Cámara de Diputados)</t>
  </si>
  <si>
    <t>U. Michoacana de San Nicolás de Hidalgo (Ampliaciones determinadas por la Cámara de Diputados)</t>
  </si>
  <si>
    <t>U. A. del Estado de Morelos (Ampliaciones determinadas por la Cámara de Diputados)</t>
  </si>
  <si>
    <t>U. A. de Nayarit (Ampliaciones determinadas por la Cámara de Diputados)</t>
  </si>
  <si>
    <t>U. A. de Nuevo León (Ampliaciones determinadas por la Cámara de Diputados)</t>
  </si>
  <si>
    <t>U. A. "Benito Juárez" de Oaxaca (Ampliaciones determinadas por la Cámara de Diputados)</t>
  </si>
  <si>
    <t>Benemérita U. A. de Puebla (Ampliaciones determinadas por la Cámara de Diputados)</t>
  </si>
  <si>
    <t>U. A. de Querétaro (Ampliaciones determinadas por la Cámara de Diputados)</t>
  </si>
  <si>
    <t>U. A. de San Luis Potosí (Ampliaciones determinadas por la Cámara de Diputados)</t>
  </si>
  <si>
    <t>U. A. de Sinaloa (Ampliaciones determinadas por la Cámara de Diputados)</t>
  </si>
  <si>
    <t>U. de Sonora (Ampliaciones determinadas por la Cámara de Diputados)</t>
  </si>
  <si>
    <t>I. Tecnológico de Sonora (Ampliaciones determinadas por la Cámara de Diputados)</t>
  </si>
  <si>
    <t>U. Juárez A. de Tabasco (Ampliaciones determinadas por la Cámara de Diputados)</t>
  </si>
  <si>
    <t>U. A. de Tamaulipas (Ampliaciones determinadas por la Cámara de Diputados)</t>
  </si>
  <si>
    <t>U. A. de Tlaxcala (Ampliaciones determinadas por la Cámara de Diputados)</t>
  </si>
  <si>
    <t>U. Veracruzana (Ampliaciones determinadas por la Cámara de Diputados)</t>
  </si>
  <si>
    <t>U. A. de Yucatán (Ampliaciones determinadas por la Cámara de Diputados)</t>
  </si>
  <si>
    <t>U. A. de Zacatecas (Ampliaciones determinadas por la Cámara de Diputados)</t>
  </si>
  <si>
    <t>U. de Quintana Roo (Ampliaciones determinadas por la Cámara de Diputados)</t>
  </si>
  <si>
    <t>U. del Mar (Ampliaciones determinadas por la Cámara de Diputados)</t>
  </si>
  <si>
    <t>U. T. de la Mixteca (Ampliaciones determinadas por la Cámara de Diputados)</t>
  </si>
  <si>
    <t>U. de Occidente (Ampliaciones determinadas por la Cámara de Diputados)</t>
  </si>
  <si>
    <t>C. de Estudios Superiores del Estado de Sonora (Ampliaciones determinadas por la Cámara de Diputados)</t>
  </si>
  <si>
    <t>U. de Ciencias y Artes de Chiapas (Ampliaciones determinadas por la Cámara de Diputados)</t>
  </si>
  <si>
    <t>U. Popular de la Chontalpa (Ampliaciones determinadas por la Cámara de Diputados)</t>
  </si>
  <si>
    <t>C. Inv. y Doc. en Humanidades del Edo. de Morelos (Ampliaciones determinadas por la Cámara de Diputados)</t>
  </si>
  <si>
    <t>U. del Caribe (Ampliaciones determinadas por la Cámara de Diputados)</t>
  </si>
  <si>
    <t>U. Estatal del Valle de Ecatepec (Ampliaciones determinadas por la Cámara de Diputados)</t>
  </si>
  <si>
    <t>U. Politécnica de San Luis Potosí (Ampliaciones determinadas por la Cámara de Diputados)</t>
  </si>
  <si>
    <t>U. Politécnica de Aguascalientes (Ampliaciones determinadas por la Cámara de Diputados)</t>
  </si>
  <si>
    <t>U. Politécnica de Tulancingo (Ampliaciones determinadas por la Cámara de Diputados)</t>
  </si>
  <si>
    <t>U. del Istmo (Ampliaciones determinadas por la Cámara de Diputados)</t>
  </si>
  <si>
    <t>U. de la Sierra Sur (Ampliaciones determinadas por la Cámara de Diputados)</t>
  </si>
  <si>
    <t>U. del Papaloapan (Ampliaciones determinadas por la Cámara de Diputados)</t>
  </si>
  <si>
    <t>U. de la Sierra (Ampliaciones determinadas por la Cámara de Diputados)</t>
  </si>
  <si>
    <t>U. Politécnica de Zacatecas (Ampliaciones determinadas por la Cámara de Diputados)</t>
  </si>
  <si>
    <t>U. Politécnica de Pachuca (Ampliaciones determinadas por la Cámara de Diputados)</t>
  </si>
  <si>
    <t>U. Intercultural del Estado de México (Ampliaciones determinadas por la Cámara de Diputados)</t>
  </si>
  <si>
    <t>U. Politécnica del Valle de México (Ampliaciones determinadas por la Cámara de Diputados)</t>
  </si>
  <si>
    <t>U. Politécnica de Puebla (Ampliaciones determinadas por la Cámara de Diputados)</t>
  </si>
  <si>
    <t>U. Politécnica de Morelos (Ampliaciones determinadas por la Cámara de Diputados)</t>
  </si>
  <si>
    <t>U. Politécnica de Chiapas (Ampliaciones determinadas por la Cámara de Diputados)</t>
  </si>
  <si>
    <t>U. Politécnica de Sinaloa (Ampliaciones determinadas por la Cámara de Diputados)</t>
  </si>
  <si>
    <t>U. Politécnica de Tlaxcala (Ampliaciones determinadas por la Cámara de Diputados)</t>
  </si>
  <si>
    <t>U. Intercultural de Chiapas (Ampliaciones determinadas por la Cámara de Diputados)</t>
  </si>
  <si>
    <t>U. Intercultural de Tabasco (Ampliaciones determinadas por la Cámara de Diputados)</t>
  </si>
  <si>
    <t>U. Intercultural de Puebla (Ampliaciones determinadas por la Cámara de Diputados)</t>
  </si>
  <si>
    <t>U. Politécnica de Guanajuato (Ampliaciones determinadas por la Cámara de Diputados)</t>
  </si>
  <si>
    <t>U. Politécnica de Durango (Ampliaciones determinadas por la Cámara de Diputados)</t>
  </si>
  <si>
    <t>U. Politécnica de Gómez Palacio (Ampliaciones determinadas por la Cámara de Diputados)</t>
  </si>
  <si>
    <t>U. Politécnica de Baja California (Ampliaciones determinadas por la Cámara de Diputados)</t>
  </si>
  <si>
    <t>U. Politécnica de Francisco I. Madero (Hgo.) (Ampliaciones determinadas por la Cámara de Diputados)</t>
  </si>
  <si>
    <t>U. Politécnica de Querétaro (Ampliaciones determinadas por la Cámara de Diputados)</t>
  </si>
  <si>
    <t>U. Politécnica de la Zona Metropolitana de Guadalajara (Ampliaciones determinadas por la Cámara de Diputados)</t>
  </si>
  <si>
    <t>U. Intercultural de Guerrero (Ampliaciones determinadas por la Cámara de Diputados)</t>
  </si>
  <si>
    <t>U. Intercultural de Michoacán (Ampliaciones determinadas por la Cámara de Diputados)</t>
  </si>
  <si>
    <t>U. Intercultural de la Zona Maya (Ampliaciones determinadas por la Cámara de Diputados)</t>
  </si>
  <si>
    <t>U. Politécnica de Cd. Victoria (Tamps.) (Ampliaciones determinadas por la Cámara de Diputados)</t>
  </si>
  <si>
    <t>U. Politécnica de Altamira (Tamps.) (Ampliaciones determinadas por la Cámara de Diputados)</t>
  </si>
  <si>
    <t>U. Politécnica Mesoamericana (Ampliaciones determinadas por la Cámara de Diputados)</t>
  </si>
  <si>
    <t>U. Politécnica del Golfo de México (Ampliaciones determinadas por la Cámara de Diputados)</t>
  </si>
  <si>
    <t>U. Politécnica del Valle de Toluca (Metepec, Mex.) (Ampliaciones determinadas por la Cámara de Diputados)</t>
  </si>
  <si>
    <t>U. de Oriente (Ampliaciones determinadas por la Cámara de Diputados)</t>
  </si>
  <si>
    <t>U. Interserrana del Edo. de Puebla (Ampliaciones determinadas por la Cámara de Diputados)</t>
  </si>
  <si>
    <t>Colegio de Chihuahua (Ampliaciones determinadas por la Cámara de Diputados)</t>
  </si>
  <si>
    <t>Programa de Carrera Docente (UPES) (Ampliaciones determinadas por la Cámara de Diputados)</t>
  </si>
  <si>
    <t>Construcción de centros de especialidad para pacientes ambulatorios y de unidades de atención hospitalaria</t>
  </si>
  <si>
    <t>Construcción de centros de especialidad para pacientes ambulatorios y de unidades de atención hospitalaria (Ampliaciones determinadas por la Cámara de Diputados)</t>
  </si>
  <si>
    <t>Vigilancia y control epidemiológico</t>
  </si>
  <si>
    <t>Formación de recursos humanos especializados para la salud (Hospitales)</t>
  </si>
  <si>
    <t>Servicios de asistencia social, comunitaria y beneficencia pública</t>
  </si>
  <si>
    <t>Atención de urgencias epidemiológicas y desastres naturales</t>
  </si>
  <si>
    <t>Atención integral de la mujer, salud materna, perinatal y reproductiva</t>
  </si>
  <si>
    <t>Capacitación técnica y gerencial de recursos humanos para la salud</t>
  </si>
  <si>
    <t>Dignificación, conservación y mantenimiento de la infraestructura y equipamiento en salud</t>
  </si>
  <si>
    <t>Investigación y desarrollo tecnológico en salud</t>
  </si>
  <si>
    <t>Prestación de servicios en los diferentes niveles de atención a la salud</t>
  </si>
  <si>
    <t>Prevención de accidentes y atención de daños a la salud causados por violencia</t>
  </si>
  <si>
    <t>Prevención y atención contra las adicciones</t>
  </si>
  <si>
    <t>Prevención y atención de enfermedades crónico degenerativas</t>
  </si>
  <si>
    <t>Prevención y atención de VIH/SIDA y otras ITS</t>
  </si>
  <si>
    <t>Prevención y control de enfermedades emergentes</t>
  </si>
  <si>
    <t>Prevención, atención y rehabilitación integral a personas con discapacidad</t>
  </si>
  <si>
    <t>Prevención, detección y atención temprana del cáncer cérvico uterino y de mama</t>
  </si>
  <si>
    <t>Promoción de la salud y prevención de enfermedades</t>
  </si>
  <si>
    <t>Suministro de medicamentos e insumos para la salud</t>
  </si>
  <si>
    <t>Tecnologias de la información y comunicaciones en salud</t>
  </si>
  <si>
    <t>Reducción de enfermedades prevenibles por vacunación</t>
  </si>
  <si>
    <t>Financiamiento a las variaciones en la demanda de los servicios y el pago por la prestación interestatal de servicios</t>
  </si>
  <si>
    <t>Financiamiento de los servicios de alta especialidad en un fondo sectorial de protección contra gastos catastróficos</t>
  </si>
  <si>
    <t>Formación de recursos humanos especializados para la salud (Hospitales) (Ampliaciones determinadas por la Cámara de Diputados)</t>
  </si>
  <si>
    <t>Servicios de asistencia social, comunitaria y beneficencia pública (Ampliaciones determinadas por la Cámara de Diputados)</t>
  </si>
  <si>
    <t>Atención integral de la mujer, salud materna, perinatal y reproductiva (Ampliaciones determinadas por la Cámara de Diputados)</t>
  </si>
  <si>
    <t>Prevención y atención de VIH/SIDA y otras ITS (Ampliaciones determinadas por la Cámara de Diputados)</t>
  </si>
  <si>
    <t>Prevención, detección y atención temprana del cáncer cérvico uterino y de mama (Ampliaciones determinadas por la Cámara de Diputados)</t>
  </si>
  <si>
    <t>Regulación sanitaria</t>
  </si>
  <si>
    <t>Control y fomento sanitario</t>
  </si>
  <si>
    <t>Proyectos de infraestructura social de salud</t>
  </si>
  <si>
    <t>Proyectos de infraestructura social de salud (Ampliaciones determinadas por la Cámara de Diputados)</t>
  </si>
  <si>
    <t>Acreditación de unidades médicas</t>
  </si>
  <si>
    <t>Cooperación internacional en salud</t>
  </si>
  <si>
    <t>Evaluación del desempeño y de tecnologías médicas</t>
  </si>
  <si>
    <t>Fortalecimiento del arbitraje médico</t>
  </si>
  <si>
    <t>Información en salud para la toma de decisiones</t>
  </si>
  <si>
    <t>Planeación y desarrollo del Sistema Nacional de Salud</t>
  </si>
  <si>
    <t>Vinculación de la bioética con la atención médica</t>
  </si>
  <si>
    <t>Planeación y desarrollo del Sistema Nacional de Salud (Ampliaciones determinadas por la Cámara de Diputados)</t>
  </si>
  <si>
    <t>Promoción de la salud y prevención de enfermedades (Ampliaciones determinadas por la Cámara de Diputados)</t>
  </si>
  <si>
    <t>Programa Comunidades Saludables</t>
  </si>
  <si>
    <t>Programas de Atención a Personas con Discapacidad</t>
  </si>
  <si>
    <t>Programas para la Protección y Desarrollo Integral de la Infancia</t>
  </si>
  <si>
    <t>Programas de Atención a Familias y Población Vulnerable</t>
  </si>
  <si>
    <t>Caravanas de la Salud</t>
  </si>
  <si>
    <t>Seguro Médico para una Nueva Generación</t>
  </si>
  <si>
    <t>Sistema Integral de Calidad en Salud</t>
  </si>
  <si>
    <t>Financiamiento equitativo de la atención médica</t>
  </si>
  <si>
    <t>Proyectos de infraestructura social de asistencia y seguridad social</t>
  </si>
  <si>
    <t>Desarrollo y dirección de la política y estrategia naval</t>
  </si>
  <si>
    <t>Emplear el Poder Naval de la Federación para salvaguardar la soberanía y seguridad nacionales</t>
  </si>
  <si>
    <t>Contribuir al desarrollo marítimo nacional, la investigación científica, oceanográfica y operación de las comunicaciones navales</t>
  </si>
  <si>
    <t>Construcción naval para la sustitución de buques de la Armada de México</t>
  </si>
  <si>
    <t>Adquisición, reparación y mantenimiento de unidades operativas y establecimientos navales</t>
  </si>
  <si>
    <t>Mantenimiento operativo de los canales de navegación</t>
  </si>
  <si>
    <t>Administración y fomento de la educación naval</t>
  </si>
  <si>
    <t>Administración y fomento de los servicios de salud</t>
  </si>
  <si>
    <t>Impartición de justicia laboral</t>
  </si>
  <si>
    <t>Procuración de justicia laboral</t>
  </si>
  <si>
    <t>Ejecución a nivel nacional de los programas y acciones de la Política Laboral</t>
  </si>
  <si>
    <t>Capacitación a trabajadores en activo</t>
  </si>
  <si>
    <t>Fomento de la equidad de género y la no discriminación en el mercado laboral</t>
  </si>
  <si>
    <t>Asesoría y supervisión en materia de inspección, seguridad y salud en el trabajo</t>
  </si>
  <si>
    <t>Asesorías a trabajadores y sindicatos y actualizar el registro de agrupaciones</t>
  </si>
  <si>
    <t>Conciliación de intereses entre empleadores y sindicatos</t>
  </si>
  <si>
    <t>Coordinación de acciones de vinculación entre los factores de la producción para apoyar el empleo</t>
  </si>
  <si>
    <t>Instrumentación de la política laboral</t>
  </si>
  <si>
    <t>Estudios económicos para determinar el incremento en el salario mínimo.</t>
  </si>
  <si>
    <t>Programa de Apoyo a la Capacitación (PAC)</t>
  </si>
  <si>
    <t>Programa de Apoyo al Empleo (PAE)</t>
  </si>
  <si>
    <t>Programa de Apoyo al Empleo (PAE) (Ampliaciones determinadas por la Cámara de Diputados)</t>
  </si>
  <si>
    <t>Programa de Fomento al Empleo</t>
  </si>
  <si>
    <t>Procuración de justicia agraria</t>
  </si>
  <si>
    <t>Atención de conflictos agrarios</t>
  </si>
  <si>
    <t>Ordenamiento y regulación de la propiedad rural</t>
  </si>
  <si>
    <t>Registro de actos jurídicos sobre derechos agrarios</t>
  </si>
  <si>
    <t>Atención de conflictos agrarios (Ampliaciones determinadas por la Cámara de Diputados)</t>
  </si>
  <si>
    <t>Reglamentación, verificación e inspección de las actividades de la Ley Agraria</t>
  </si>
  <si>
    <t>Obligaciones jurídicas Ineludibles</t>
  </si>
  <si>
    <t>Implementación de políticas enfocadas al medio agrario</t>
  </si>
  <si>
    <t>Digitalización del archivo general agrario</t>
  </si>
  <si>
    <t>Modernización y fomento de la propiedad social</t>
  </si>
  <si>
    <t>Fondo de apoyo para los núcleos agrarios sin regularizar (FANAR)</t>
  </si>
  <si>
    <t>Fomento al desarrollo agrario</t>
  </si>
  <si>
    <t>Fomento al desarrollo agrario (Ampliaciones determinadas por la Cámara de Diputados)</t>
  </si>
  <si>
    <t>Programa de la Mujer en el Sector Agrario (PROMUSAG)</t>
  </si>
  <si>
    <t>Fondo de Apoyo para Proyectos Productivos (FAPPA)</t>
  </si>
  <si>
    <t>Joven Emprendedor Rural y Fondo de Tierras</t>
  </si>
  <si>
    <t>Programa de la Mujer en el Sector Agrario (PROMUSAG) (Ampliaciones determinadas por la Cámara de Diputados)</t>
  </si>
  <si>
    <t>Fondo de Apoyo para Proyectos Productivos (FAPPA) (Ampliaciones determinadas por la Cámara de Diputados)</t>
  </si>
  <si>
    <t>Joven Emprendedor Rural y Fondo de Tierras (Ampliaciones determinadas por la Cámara de Diputados)</t>
  </si>
  <si>
    <t>Operación y mantenimiento del Sistema Cutzamala</t>
  </si>
  <si>
    <t>Operación y mantenimiento del sistema de pozos de abastecimiento del Valle de México</t>
  </si>
  <si>
    <t>Programa de Cultura del Agua</t>
  </si>
  <si>
    <t>Programa directo de Agua Limpia</t>
  </si>
  <si>
    <t>Capacitación Ambiental y Desarrollo Sustentable</t>
  </si>
  <si>
    <t>Manejo Integral del Sistema Hidrológico</t>
  </si>
  <si>
    <t>Servicio Meteorológico Nacional</t>
  </si>
  <si>
    <t>Conservación y Operación de Acueductos Uspanapa-La Cangrejera, Ver. y Lázaro Cárdenas, Mich.</t>
  </si>
  <si>
    <t>Administración Sustentable del Agua</t>
  </si>
  <si>
    <t>Regulación del aprovechamiento sustentable de los recursos, ambientes y ecosistemas naturales</t>
  </si>
  <si>
    <t>Prevención y control de la contaminación de los recursos ambientes y ecosistemas naturales</t>
  </si>
  <si>
    <t>Desarrollo y Ordenamiento Ambiental por Cuencas y Ecosistemas</t>
  </si>
  <si>
    <t>Fomento al cumplimiento de la Ley Ambiental a través de esquemas voluntarios</t>
  </si>
  <si>
    <t>Inspección y vigilancia a las fuentes de jurisdicción federal y al aprovechamiento de los recursos naturales</t>
  </si>
  <si>
    <t>Regulación y protección a mares y costas</t>
  </si>
  <si>
    <t>Control de la contaminación de los sistemas que sostienen la vida (agua, aire y suelos)</t>
  </si>
  <si>
    <t>Detener y revertir la pérdida de capital natural</t>
  </si>
  <si>
    <t>Programa de gestión hídrica</t>
  </si>
  <si>
    <t>Proyectos de infraestructura económica de agua potable, alcantarillado y saneamiento</t>
  </si>
  <si>
    <t>Proyectos de infraestructura gubernamental de Semarnat</t>
  </si>
  <si>
    <t>Otros proyectos de infraestructura gubernamental</t>
  </si>
  <si>
    <t>Conservación y operación de plantas de tratamiento de aguas residuales</t>
  </si>
  <si>
    <t>Conservación y Operación de Distritos de Riego</t>
  </si>
  <si>
    <t>Conservación y Operación de Presas y Estructuras de Cabeza</t>
  </si>
  <si>
    <t>Programa de Desarrollo de Infraestructura de Temporal</t>
  </si>
  <si>
    <t>Programa de Ampliación de Infraestructura de Riego</t>
  </si>
  <si>
    <t>Rehabilitación y Modernización en Unidades y Distritos de Riego</t>
  </si>
  <si>
    <t>Conservación y Mantenimiento de Cauces Federales e Infraestructura Hidráulica Federal</t>
  </si>
  <si>
    <t>Infraestructura para la Protección de Centros de Población</t>
  </si>
  <si>
    <t>Proyectos de infraestructura económica de agua potable, alcantarillado y saneamiento (Ampliaciones determinadas por la Cámara de Diputados)</t>
  </si>
  <si>
    <t>Rehabilitación y Modernización de Obras de Cabeza y Redes Mayores en Distritos de Riego (Ampliaciones determinadas por la Cámara de Diputados)</t>
  </si>
  <si>
    <t>Infraestructura para la Protección de Centros de Población (Ampliaciones determinadas por la Cámara de Diputados)</t>
  </si>
  <si>
    <t>Fomento y coordinación de políticas públicas, investigación y promoción vinculadas a promover del desarrollo de la infraestructura hidráulica</t>
  </si>
  <si>
    <t>Definición de la normatividad para la política ambiental e identificación y diseño de instrumentos de fomento en apoyo al desarrollo sustentable</t>
  </si>
  <si>
    <t>Planeación y Evaluación en Materia de Medio Ambiente y Recursos Naturales</t>
  </si>
  <si>
    <t>Políticas públicas transversales para la sustentabilidad ambiental</t>
  </si>
  <si>
    <t>Prevención sobre cambio climático</t>
  </si>
  <si>
    <t>Cuenca Lerma-Chapala</t>
  </si>
  <si>
    <t>Programa de Instalación de Medidores en las Fuentes de Abastecimiento</t>
  </si>
  <si>
    <t>Sistemas de Información Ambiental</t>
  </si>
  <si>
    <t>Investigación científica y tecnológica</t>
  </si>
  <si>
    <t>Programa para el Desarrollo Sustentable</t>
  </si>
  <si>
    <t>Mejora de la Gestión Ambiental</t>
  </si>
  <si>
    <t>Consolidar el Sistema Nacional de Áreas Naturales Protegidas</t>
  </si>
  <si>
    <t>Desarrollo de estudios y proyectos sobre el uso y conocimiento de la biodiversidad.</t>
  </si>
  <si>
    <t>Recuperación y repoblación de especies en peligro de extinción</t>
  </si>
  <si>
    <t>Gestión integral de residuos</t>
  </si>
  <si>
    <t>Programa de Conservación y Rehabilitación de Áreas de Temporal Tecnificado</t>
  </si>
  <si>
    <t>Cuenca Lerma-Chapala (Ampliaciones determinadas por la Cámara de Diputados)</t>
  </si>
  <si>
    <t>Fondo Concursable para Tratamiento de Aguas Residuales en Zonas Turísticas (Ampliaciones determinadas por la Cámara de Diputados)</t>
  </si>
  <si>
    <t>Programa para incentivar la inversión en Plantas de Tratamiento de Aguas Residuales (Ampliaciones determinadas por la Cámara de Diputados)</t>
  </si>
  <si>
    <t>Emisor Oriente y Central del Valle de México (Ampliaciones determinadas por la Cámara de Diputados)</t>
  </si>
  <si>
    <t>Proárbol - Programa de Desarrollo Forestal (PRODEFOR)</t>
  </si>
  <si>
    <t>Proárbol - Programa de Plantaciones Forestales Comerciales (PRODEPLAN)</t>
  </si>
  <si>
    <t>Programa de Desarrollo Regional Sustentable (PRODERS)</t>
  </si>
  <si>
    <t>Programa de Agua Limpia</t>
  </si>
  <si>
    <t>Programa de Desarrollo Institucional Ambiental (PDIA)</t>
  </si>
  <si>
    <t>Programa de Agua Potable, Alcantarillado y Saneamiento en Zonas Urbanas</t>
  </si>
  <si>
    <t>Programa para la Construcción y Rehabilitación de Sistemas de Agua Potable y Saneamiento en Zonas Rurales</t>
  </si>
  <si>
    <t>Programa de Conservación y Rehabilitación de Áreas de Temporal</t>
  </si>
  <si>
    <t>Programa de Ampliación de Distritos de Riego</t>
  </si>
  <si>
    <t>Programa de Rehabilitación y Modernización de Distritos de Riego</t>
  </si>
  <si>
    <t>Programa de Desarrollo Parcelario</t>
  </si>
  <si>
    <t>Programa de Uso Eficiente del Agua y la Energía Eléctrica</t>
  </si>
  <si>
    <t>Programa de Ampliación de Unidades de Riego</t>
  </si>
  <si>
    <t>Programa de Uso Pleno de la Infraestructura Hidroagrícola</t>
  </si>
  <si>
    <t>Proárbol - Programa de Pago por Servicios Ambientales (PSA)</t>
  </si>
  <si>
    <t>Proárbol - Programa de Conservación y Restauración de Ecosistemas Forestales (PROCOREF)</t>
  </si>
  <si>
    <t>Proárbol - Programa para desarrollar el mercado de servicios ambientales por captura de carbono y los derivados de la biodiversidad y para fomentar el establecimiento y mejoramiento de sistemas agroforestales</t>
  </si>
  <si>
    <t>Plantas de tratamiento de aguas residuales</t>
  </si>
  <si>
    <t>Programa de Agua Potable, Alcantarillado y Saneamiento en Zonas Urbanas (Ampliaciones determinadas por la Cámara de Diputados)</t>
  </si>
  <si>
    <t>Programa para la Construcción y Rehabilitación de Sistemas de Agua Potable y Saneamiento en Zonas Rurales (Ampliaciones determinadas por la Cámara de Diputados)</t>
  </si>
  <si>
    <t>Programa de Uso Pleno de la Infraestructura Hidroagrícola (Ampliaciones determinadas por la Cámara de Diputados)</t>
  </si>
  <si>
    <t>Programa de Devolución de Derechos</t>
  </si>
  <si>
    <t>Apoyo al impulso estatal de Programas Hidráulicos</t>
  </si>
  <si>
    <t>Proárbol - Manejo de Germoplasma y Producción de Planta</t>
  </si>
  <si>
    <t>Proárbol - Prevención y Combate de Incendios Forestales</t>
  </si>
  <si>
    <t>Proárbol - Promoción de la producción y la productividad de los Ecosistemas Forestales de manera sustentable</t>
  </si>
  <si>
    <t>Proárbol - Programa de asistencia técnica para el acceso a los programas forestales</t>
  </si>
  <si>
    <t>Programa de devolución de aprovechamientos</t>
  </si>
  <si>
    <t>Programa de Saneamiento de Aguas Residuales (PROSANEAR)</t>
  </si>
  <si>
    <t>Programa de Acción para la Conservación de la Vaquita Marina</t>
  </si>
  <si>
    <t>Combate a delitos del fuero federal</t>
  </si>
  <si>
    <t>Combate a la delincuencia organizada</t>
  </si>
  <si>
    <t>Servicios de apoyo para el combate al narcotráfico, narcomenudeo y demás delitos del fuero federal</t>
  </si>
  <si>
    <t>Centros de Control de Confianza</t>
  </si>
  <si>
    <t>Investigación de delitos del fuero federal y ejecución de mandamientos judiciales y ministeriales</t>
  </si>
  <si>
    <t>Representación jurídica de la federación en el ámbito interno y coordinación de las atribuciones del Ministerio Público en el ámbito internacional</t>
  </si>
  <si>
    <t>Promoción del respeto a los derechos humanos</t>
  </si>
  <si>
    <t>Investigación científica en el marco de las ciencias penales</t>
  </si>
  <si>
    <t>Promoción del respeto a los derechos humanos (Ampliaciones determinadas por la Cámara de Diputados)</t>
  </si>
  <si>
    <t>Proyectos de infraestructura gubernamental de procuración de justicia</t>
  </si>
  <si>
    <t>Distribución y comercialización de energía eléctrica</t>
  </si>
  <si>
    <t>Establecimiento y promoción de medidas para el ahorro de energía y aprovechamiento de energía renovable</t>
  </si>
  <si>
    <t>Investigación y desarrollo tecnológico y de capital humano en energía nuclear</t>
  </si>
  <si>
    <t>Investigación y desarrollo tecnológico en materia petrolera</t>
  </si>
  <si>
    <t>Investigación y desarrollo tecnológico y de capital humano en energía eléctrica</t>
  </si>
  <si>
    <t>Distribución y comercialización de energía eléctrica (Ampliaciones determinadas por la Cámara de Diputados)</t>
  </si>
  <si>
    <t>Investigación y desarrollo tecnológico y de capital humano en energía nuclear (Ampliaciones determinadas por la Cámara de Diputados)</t>
  </si>
  <si>
    <t>Elaboración del Programa de Obras e Inversiones del Sector Eléctrico y de propuestas de tarifas eléctricas</t>
  </si>
  <si>
    <t>Otorgamiento de permisos y verificación de instalaciones para almacenamiento y distribución de gas LP, aprobación de unidades de verificación y elaboración y actualización de normas oficiales mexicanas en esta materia</t>
  </si>
  <si>
    <t>Regulación y supervisión del otorgamiento de permisos y la administración de estos, en materia de electricidad, gas natural y gas licuado de petróleo</t>
  </si>
  <si>
    <t>Regulación y supervisión de la seguridad nuclear, radiológica y física de las instalaciones nucleares y radiológicas</t>
  </si>
  <si>
    <t>Proyectos de infraestructura económica de hidrocarburos</t>
  </si>
  <si>
    <t>Apoyo al Convenio de Productividad</t>
  </si>
  <si>
    <t>Conducción de la política energética</t>
  </si>
  <si>
    <t>Coordinación de la implementación de la política energética y de las entidades del sector electricidad</t>
  </si>
  <si>
    <t>Coordinación de la implementación de la política energética y de las entidades del sector hidrocarburos</t>
  </si>
  <si>
    <t>Adaptación, mantenimiento y conservación de la infraestructura de las instalaciones de LyFC</t>
  </si>
  <si>
    <t>Apoyo para cubrir el déficit de la nómina de pensiones del ISSSTE</t>
  </si>
  <si>
    <t>Pensiones de Trato Especial</t>
  </si>
  <si>
    <t>Pensiones y Jubilaciones en curso de Pago</t>
  </si>
  <si>
    <t>Pensiones Civiles Militares y de Gracia</t>
  </si>
  <si>
    <t>Aportaciones Estatutarias al Seguro de Retiro, Cesantia en Edad Avanzada y Vejez</t>
  </si>
  <si>
    <t>Cuota Social al Seguro de Retiro, Cesantía en Edad Avanzada y Vejez</t>
  </si>
  <si>
    <t>Apoyo Económico a Viudas de Veteranos de la Revolución Mexicana</t>
  </si>
  <si>
    <t>Pensión Mínima Garantizada IMSS</t>
  </si>
  <si>
    <t>Bono de Reconocimiento del Pensión-ISSSTE</t>
  </si>
  <si>
    <t>Pagas de Defunción y Ayuda para Gastos de Sepelio</t>
  </si>
  <si>
    <t>Compensaciones de Carácter Militar con Pago único</t>
  </si>
  <si>
    <t>Apoyo a jubilados del IMSS e ISSSTE</t>
  </si>
  <si>
    <t>Apoyo para cubrir el gasto de operación del ISSSTE</t>
  </si>
  <si>
    <t>Adeudos con el IMSS e ISSSTE</t>
  </si>
  <si>
    <t>Préstamos personales a derechohabientes del ISSSTE.</t>
  </si>
  <si>
    <t>Base de datos institucional del ISSSTE.</t>
  </si>
  <si>
    <t>Fortalecimiento de los servicios de salud del ISSSTE.</t>
  </si>
  <si>
    <t>Constitución Patrimonio y Reserva Especial del PENSIONISSSTE.</t>
  </si>
  <si>
    <t>Seguridad Social Cañeros (Ampliaciones determinadas por la Cámara de Diputados)</t>
  </si>
  <si>
    <t>Programa IMSS-Oportunidades</t>
  </si>
  <si>
    <t>Seguro de Enfermedad y Maternidad</t>
  </si>
  <si>
    <t>Seguro de Invalidez y Vida</t>
  </si>
  <si>
    <t>Seguro de Salud para la Familia</t>
  </si>
  <si>
    <t>11% de Haberes y Haberes de Retiro</t>
  </si>
  <si>
    <t>Servicios a grupos con necesidades especiales</t>
  </si>
  <si>
    <t>Proyectos de inmuebles ( oficinas administrativas )</t>
  </si>
  <si>
    <t>Definir y conducir las políticas de desarrollo urbano y ordenación del territorio</t>
  </si>
  <si>
    <t>Definición y conducción de la política del desarrollo social, el ordenamiento territorial y la vivienda</t>
  </si>
  <si>
    <t>Actividades orientadas a la evaluacion y al monitoreo de los programas sociales</t>
  </si>
  <si>
    <t>Evaluación del impacto del programa Oportunidades</t>
  </si>
  <si>
    <t>Programa de Adquisición de Leche Nacional a cargo de LICONSA, S.A. de C.V..</t>
  </si>
  <si>
    <t>Formación de recursos humanos que promuevan el desarrollo institucional</t>
  </si>
  <si>
    <t>Fomento del Desarrollo de las Organizaciones de la Sociedad Civil</t>
  </si>
  <si>
    <t>Programa Habitat</t>
  </si>
  <si>
    <t>Programa de Abasto Social de Leche a cargo de Liconsa, S.A. de C.V.</t>
  </si>
  <si>
    <t>Programa de Abasto Rural a cargo de Diconsa, S.A. de C.V. (DICONSA)</t>
  </si>
  <si>
    <t>Programas del Fondo Nacional de Fomento a las Artesanías (FONART)</t>
  </si>
  <si>
    <t>Programa de Ahorro, Subsidio y Crédito para la Vivienda "Tu casa"</t>
  </si>
  <si>
    <t>Programa 3 x 1 para Migrantes</t>
  </si>
  <si>
    <t>Programa de Atención a Jornaleros Agrícolas</t>
  </si>
  <si>
    <t>Programa de Coinversión Social</t>
  </si>
  <si>
    <t>Programa de Vivienda Rural</t>
  </si>
  <si>
    <t>Programa de Apoyo Alimentario</t>
  </si>
  <si>
    <t>Programa de Apoyo a las Instancias de Mujeres en las Entidades Federativas, Para Implementar y Ejecutar Programas de Prevención de la Violencia Contra las Mujeres</t>
  </si>
  <si>
    <t>Programa de guarderías y estancias infantiles para apoyar a madres trabajadoras</t>
  </si>
  <si>
    <t>Rescate de espacios públicos</t>
  </si>
  <si>
    <t>Programa de Atención a los Adultos Mayores de 70 años y más en zonas rurales</t>
  </si>
  <si>
    <t>Programa de apoyo a los avecindados en condiciones de pobreza patrimonial para regularizar asentamientos humanos irregulares ( PASPRAH )</t>
  </si>
  <si>
    <t>Programa de Abasto Social de Leche a cargo de Liconsa, S.A. de C.V. (Ampliaciones determinadas por la Cámara de Diputados)</t>
  </si>
  <si>
    <t>Programa de Abasto Rural a cargo de Diconsa, S.A. de C.V. (DICONSA) (Ampliaciones determinadas por la Cámara de Diputados)</t>
  </si>
  <si>
    <t>Programa de Opciones Productivas (Ampliaciones determinadas por la Cámara de Diputados)</t>
  </si>
  <si>
    <t>Programa de Ahorro, Subsidio y Crédito para la Vivienda "Tu casa" (Ampliaciones determinadas por la Cámara de Diputados)</t>
  </si>
  <si>
    <t>Programa 3 x 1 para Migrantes (Ampliaciones determinadas por la Cámara de Diputados)</t>
  </si>
  <si>
    <t>Programa de Vivienda Rural (Ampliaciones determinadas por la Cámara de Diputados)</t>
  </si>
  <si>
    <t>Programa de Atención a los Adultos Mayores de 70 años y más en zonas rurales (Ampliaciones determinadas por la Cámara de Diputados)</t>
  </si>
  <si>
    <t>Programa de Apoyo a Zonas de Atención Prioritaria ( Ampliaciones determinadas por la Cámara de Diputados )</t>
  </si>
  <si>
    <t>Programa piloto " Jovenes con Oportunidades "</t>
  </si>
  <si>
    <t>Programa de Apoyo Alimentario en Zonas de Atención Prioritaria</t>
  </si>
  <si>
    <t>Servicios de orientación y asistencia turística</t>
  </si>
  <si>
    <t>Conservación y mantenimiento a los CIP's a cargo del FONATUR</t>
  </si>
  <si>
    <t>Conservación y mantenimiento de infraestructura básica con otros entes públicos y privados</t>
  </si>
  <si>
    <t>Promoción de México como Destino Turístico</t>
  </si>
  <si>
    <t>Desarrollo y mantenimiento de infraestructura para el fomento y promoción de la inversión en el sector turístico</t>
  </si>
  <si>
    <t>Promoción y desarrollo de programas y proyectos turísticos en las Entidades Federativas</t>
  </si>
  <si>
    <t>Reglamentación, verificación, facilitación, normalización e inspección de las actividades del sector turismo</t>
  </si>
  <si>
    <t>Promoción y desarrollo de programas y proyectos turísticos de las Entidades Federativas</t>
  </si>
  <si>
    <t>Ecoturismo y Turismo Rural</t>
  </si>
  <si>
    <t>Fondo concursable para detonar el turismo en los estados (Ampliaciones determinadas por la Cámara de Diputados)</t>
  </si>
  <si>
    <t>Proyectos de infraestructura gubernamental de turismo</t>
  </si>
  <si>
    <t>Cumplimiento de resoluciones judiciales</t>
  </si>
  <si>
    <t>Establecer y conducir la política de turismo</t>
  </si>
  <si>
    <t>Apoyo a la competitividad de las empresas y prestadores de servicios turísticos</t>
  </si>
  <si>
    <t>Generación de acciones para el desarrollo de productos</t>
  </si>
  <si>
    <t>Actividades de apoyo al proceso presupuestario y mejorar la eficiencia institucional</t>
  </si>
  <si>
    <t>Actividades de apoyo a la función pública y al mejoramiento de la gestión</t>
  </si>
  <si>
    <t>Planeación, concertación y control</t>
  </si>
  <si>
    <t>Organizar procesos electorales federales</t>
  </si>
  <si>
    <t>Capacitar y educar para el ejercicio democrático de la ciudadanía</t>
  </si>
  <si>
    <t>Formar servidores públicos</t>
  </si>
  <si>
    <t>Actualizar el padrón electoral y expedir la credencial para votar</t>
  </si>
  <si>
    <t>Administrar las prerrogativas electorales de los partidos políticos</t>
  </si>
  <si>
    <t>Fiscalización de los recursos de los partidos políticos</t>
  </si>
  <si>
    <t>Reforma Electoral Artículo 41 de la Constitución Política de los Estados Unidos Mexicanos</t>
  </si>
  <si>
    <t>Situaciones laborales supervenientes</t>
  </si>
  <si>
    <t>Servicios fiduciarios para el Fondo de Desincorporación</t>
  </si>
  <si>
    <t>Programa para la Fiscalización del Gasto Federalizado</t>
  </si>
  <si>
    <t>Fondo de Ahorro Capitalizable (FONAC)</t>
  </si>
  <si>
    <t>Fondos Metropolitanos</t>
  </si>
  <si>
    <t>Acciones de desarrollo regional</t>
  </si>
  <si>
    <t>Fondo de Desastres Naturales</t>
  </si>
  <si>
    <t>Fondo de Prevención de Desastres Naturales</t>
  </si>
  <si>
    <t>Infraestructura de comunicaciones área Metropolitana</t>
  </si>
  <si>
    <t>Seguridad y Logística</t>
  </si>
  <si>
    <t>Derecho para Fondo de Investigación en Materia de Energía</t>
  </si>
  <si>
    <t>Derecho sobre hidrocarburos para el Fondo de Estabilización</t>
  </si>
  <si>
    <t>Derecho extraordinario sobre exportación de petróleo</t>
  </si>
  <si>
    <t>Programa de Mejora de la Gestión</t>
  </si>
  <si>
    <t>Derecho para la Fiscalización Petrolera</t>
  </si>
  <si>
    <t>Fondo de Modernización de los Municipios</t>
  </si>
  <si>
    <t>Infraestructura en la Demarcación Territorial donde se asientan los Poderes Legislativo y Judicial</t>
  </si>
  <si>
    <t>Fondo de Apoyo para el Desarrollo Rural Sustentable</t>
  </si>
  <si>
    <t>Fondo Regional</t>
  </si>
  <si>
    <t>Factor de equidad para los Órganos Técnicos de Fiscalización Locales</t>
  </si>
  <si>
    <t>Distribución con base en una evaluación de resultados de operación</t>
  </si>
  <si>
    <t>Fiscalización directa de la Auditoria Superior de la Federación a los recursos Federales transferidos a las Entidades Federativas</t>
  </si>
  <si>
    <t>Zona Metropolitana del Valle de México</t>
  </si>
  <si>
    <t>Zona Metropolitana de la Ciudad de Guadalajara</t>
  </si>
  <si>
    <t>Zona Metropolitana de la Ciudad de Monterrey</t>
  </si>
  <si>
    <t>Regularizaciones Contables y Compensadas (Ingresos Excedentes)</t>
  </si>
  <si>
    <t>Reasignaciones Presupuestarias entre Dependencias y Entidades</t>
  </si>
  <si>
    <t>Mayores Ingresos Fiscales</t>
  </si>
  <si>
    <t>Medidas Supervenientes</t>
  </si>
  <si>
    <t>Conclusión de la Prestación en Forma Definitiva de los Servidores Públicos 2006</t>
  </si>
  <si>
    <t>Cancelación de plazas incorporadas a la Conclusión de la Prestación en Forma Definitiva de los Servidores Públicos 2006</t>
  </si>
  <si>
    <t>Concentración de plazas</t>
  </si>
  <si>
    <t>Previsión de Recursos de la Concentración de Plazas</t>
  </si>
  <si>
    <t>Restitución del Paquete Salarial</t>
  </si>
  <si>
    <t>Conclusión de la Prestación de Servicios en forma Definitiva de los Servidores Públicos 2007</t>
  </si>
  <si>
    <t>Cancelación de plazas incorporadas al Programa de Conclusión de la Prestación de Servicios en Forma Definitiva de los Servidores Públicos 2007</t>
  </si>
  <si>
    <t>Banco de Plazas-Programa Análogo 2007</t>
  </si>
  <si>
    <t>Programa Análogo de Conclusión de Servicios 2007</t>
  </si>
  <si>
    <t>Conclusión de la Prestación de Servicios en forma Definitiva de los Servidores Públicos 2008</t>
  </si>
  <si>
    <t>Cancelación de plazas incorporadas al Programa de Conclusión de la Prestación de Servicios en forma Definitiva de los Servidores Públicos 2008</t>
  </si>
  <si>
    <t>Seguro Colectivo de Retiro</t>
  </si>
  <si>
    <t>Donativos para Entidades Federativas Desastres Naturales</t>
  </si>
  <si>
    <t>Medidas de Racionalidad y Ahorro Servicios Personales</t>
  </si>
  <si>
    <t>Medidas de Racionalidad y Ahorro Congelamiento de Plazas</t>
  </si>
  <si>
    <t>Medidas de Racionalidad y Ahorro Gasto de Operación</t>
  </si>
  <si>
    <t>Reasignaciones Presupuestarias por Subejercicios (Otros capítulos de gasto)</t>
  </si>
  <si>
    <t>Reasignaciones Presupuestarias por Subejercicios (Servicios Personales)</t>
  </si>
  <si>
    <t>Medidas de Racionalidad Ahorro y Economías</t>
  </si>
  <si>
    <t>Fondo de Apoyo para el Desarrollo Rural Sustentable 2</t>
  </si>
  <si>
    <t>Programa de Separación Voluntaria y de Conclusión de la Prestación en Forma Definitiva</t>
  </si>
  <si>
    <t>Cancelación de Plazas Programa de Separación Voluntaria y Cancelación de plazas incorporadas a la Conclusión de la Prestación en Forma Definitiva de los Servidores Públicos</t>
  </si>
  <si>
    <t>Ingresos Excedentes del Artículo 19 fracción II (Artículo 257 LFD)</t>
  </si>
  <si>
    <t>Derecho Extraordinario sobre la Exportación de Petróleo Crudo (FEIEF)</t>
  </si>
  <si>
    <t>Fideicomiso para la Infraestructura en los Estados (FIES)</t>
  </si>
  <si>
    <t>Ingresos Excedentes del Artículo 19 Fracción IV de la LFPRH</t>
  </si>
  <si>
    <t>Ingresos Excedentes del Artículo 19 Fracción V de la LFPRH</t>
  </si>
  <si>
    <t>Fondo de Apoyo para la Reestructura de Pensiones (FARP)</t>
  </si>
  <si>
    <t>Fondo para los Programas y Proyectos de inversión en Infraestructura (Art. 19 fracción V, inciso a)</t>
  </si>
  <si>
    <t>Ahorros y Economías del ejercicio (Servicios Personales)</t>
  </si>
  <si>
    <t>Ahorros y Economías del ejercicio (Otros Capítulos de Gasto)</t>
  </si>
  <si>
    <t>Seguro de vida de las Dependencias y Entidades de la APF</t>
  </si>
  <si>
    <t>Transferencias para el ISSSFAM</t>
  </si>
  <si>
    <t>Apoyo extraordinario a personas afectadas por accidente (4 de nov)</t>
  </si>
  <si>
    <t>Apoyo Federal para Saneamiento Financiero</t>
  </si>
  <si>
    <t>DIF-DF</t>
  </si>
  <si>
    <t>Aportaciones al ISSSTE</t>
  </si>
  <si>
    <t>Aportaciones al FOVISSSTE</t>
  </si>
  <si>
    <t>Aportaciones al Seguro de Cesantía en Edad Avanzada y Vejez</t>
  </si>
  <si>
    <t>Aportaciones al Sistema de Ahorro para el Retiro</t>
  </si>
  <si>
    <t>Conclusión de la Prestación en Forma Definitiva de los Servidores Públicos 2007 (Otros Capítulos de Gasto)</t>
  </si>
  <si>
    <t>Conclusión de la Prestación en Forma Definitiva de los Servidores Públicos 2008 (Otros Capítulos de Gasto)</t>
  </si>
  <si>
    <t>Fondo de Estabilización de los Ingresos Petroleros (FEIP)</t>
  </si>
  <si>
    <t>Fideicomiso para dar cumplimiento a la Ley del Instituto de Seguridad y Servicios Sociales de los Trabajadores del Estado</t>
  </si>
  <si>
    <t>Ingresos Excedentes para la atención a Desastres Naturales</t>
  </si>
  <si>
    <t>Fideicomiso Fondo para la Conclusión de la Relación Laboral</t>
  </si>
  <si>
    <t>Fideicomiso para coadyuvar al Desarrollo de las Entidades Federativas y Municipios (FIDEM)</t>
  </si>
  <si>
    <t>Apoyo a municipios para obras de infraestructura y seguridad de los monumentos y zonas arqueológicas (Derecho de Museos)</t>
  </si>
  <si>
    <t>Poder Judicial (Ampliaciones determinadas por la Cámara de Diputados)</t>
  </si>
  <si>
    <t>Poder Judicial Estatal (Ampliaciones determinadas por la Cámara de Diputados)</t>
  </si>
  <si>
    <t>Desarrollo Regional (Fondo del Sur) (Ampliaciones determinadas por la Cámara de Diputados)</t>
  </si>
  <si>
    <t>Evaluación Seguridad Pública (Ampliaciones determinadas por la Cámara de Diputados)</t>
  </si>
  <si>
    <t>Distrito Federal Seguridad Pública(Ampliaciones determinadas por la Cámara de Diputados)</t>
  </si>
  <si>
    <t>Distrito Federal Protección Civil(Ampliaciones determinadas por la Cámara de Diputados)</t>
  </si>
  <si>
    <t>Zona Metropolitana de la Ciudad de León (Ampliaciones determinadas por la Cámara de Diputados)</t>
  </si>
  <si>
    <t>Zona Metropolitana de Puebla (Ampliaciones determinadas por la Cámara de Diputados)</t>
  </si>
  <si>
    <t>Zona Metropolitana de la Ciudad de Querétaro (Ampliaciones determinadas por la Cámara de Diputados)</t>
  </si>
  <si>
    <t>Zona Metropolitana de la Laguna (Ampliaciones determinadas por la Cámara de Diputados)</t>
  </si>
  <si>
    <t>Valores gubernamentales</t>
  </si>
  <si>
    <t>Fondo de ahorro SAR</t>
  </si>
  <si>
    <t>Pensión ISSSTE</t>
  </si>
  <si>
    <t>Otros financiamientos</t>
  </si>
  <si>
    <t>Bonos</t>
  </si>
  <si>
    <t>Banca comercial</t>
  </si>
  <si>
    <t>Coberturas</t>
  </si>
  <si>
    <t>Bilaterales</t>
  </si>
  <si>
    <t>Organismos financieros internacionales</t>
  </si>
  <si>
    <t>Servicios de educación básica y normal en el D.F.</t>
  </si>
  <si>
    <t>Previsiones salariales y económicas de la Administración Federal de Servicios Educativos en el Distrito Federal</t>
  </si>
  <si>
    <t>Previsiones salariales y económicas del Fondo de Aportaciones para la Educación Básica y Normal</t>
  </si>
  <si>
    <t>Previsiones salariales y económicas del Fondo de Aportaciones para la Educación Tecnológica y de Adultos</t>
  </si>
  <si>
    <t>Asignaciones pendientes de distribución de los Fondos Educativos</t>
  </si>
  <si>
    <t>Proyecto de infraestructura social de educación</t>
  </si>
  <si>
    <t>Becas para la población atendida por el sector educativo</t>
  </si>
  <si>
    <t>Ampliación de la cobertura, impacto y efecto preventivo de la fiscalización a la gestión pública</t>
  </si>
  <si>
    <t>Integración de las estructuras profesionales del gobierno</t>
  </si>
  <si>
    <t>Aumento en la eficacia de las políticas de transparencia y de los mecanismos de acceso a la información pública de calidad</t>
  </si>
  <si>
    <t>Mejora de la gestión y regulación de los procesos, trámites y servicios de la Administración Pública Federal</t>
  </si>
  <si>
    <t>Inhibición y sanción de las prácticas de corrupción</t>
  </si>
  <si>
    <t>Optimización en el uso, control y aprovechamiento de los inmuebles federales, así como la valuación de bienes nacionales</t>
  </si>
  <si>
    <t>Promoción de la cultura de la legalidad y el aprecio por la rendición de cuentas</t>
  </si>
  <si>
    <t>Mejora de la gestión y regulación de los procesos, trámites y servicios de la Administración Pública Federal (Ampliaciones determinadas por la Cámara de Diputados)</t>
  </si>
  <si>
    <t>Fondo General de Participaciones</t>
  </si>
  <si>
    <t>Fondo de Fomento Municipal</t>
  </si>
  <si>
    <t>Otros conceptos participables e incentivos económicos</t>
  </si>
  <si>
    <t>Fondo de Compensación para el Estado de Aguascalientes</t>
  </si>
  <si>
    <t>Fondo de Compensación para el Estado de Baja California</t>
  </si>
  <si>
    <t>Fondo de Compensación para el Estado de Baja California Sur</t>
  </si>
  <si>
    <t>Fondo de Compensación para el Estado de Campeche</t>
  </si>
  <si>
    <t>Fondo de Compensación para el Estado de Coahuila</t>
  </si>
  <si>
    <t>Fondo de Compensación para el Estado de Colima</t>
  </si>
  <si>
    <t>Fondo de Compensación para el Estado de Chiapas</t>
  </si>
  <si>
    <t>Fondo de Compensación para el Estado de Chihuahua</t>
  </si>
  <si>
    <t>Fondo de Compensación para el Gobierno del Distrito Federal</t>
  </si>
  <si>
    <t>Fondo de Compensación para el Estado de Durango</t>
  </si>
  <si>
    <t>Fondo de Compensación para el Estado de Guanajuato</t>
  </si>
  <si>
    <t>Fondo de Compensación para el Estado de Guerrero</t>
  </si>
  <si>
    <t>Fondo de Compensación para el Estado de Hidalgo</t>
  </si>
  <si>
    <t>Fondo de Compensación para el Estado de Jalisco</t>
  </si>
  <si>
    <t>Fondo de Compensación para el Estado de México</t>
  </si>
  <si>
    <t>Fondo de Compensación para el Estado de Michoacán</t>
  </si>
  <si>
    <t>Fondo de Compensación para el Estado de Morelos</t>
  </si>
  <si>
    <t>Fondo de Compensación para el Estado de Nayarit</t>
  </si>
  <si>
    <t>Fondo de Compensación para el Estado de Nuevo León</t>
  </si>
  <si>
    <t>Fondo de Compensación para el Estado de Oaxaca</t>
  </si>
  <si>
    <t>Fondo de Compensación para el Estado de Puebla</t>
  </si>
  <si>
    <t>Fondo de Compensación para el Estado de Querétaro</t>
  </si>
  <si>
    <t>Fondo de Compensación para el Estado de Quintana Roo</t>
  </si>
  <si>
    <t>Fondo de Compensación para el Estado de San Luis Potosí</t>
  </si>
  <si>
    <t>Fondo de Compensación para el Estado de Sinaloa</t>
  </si>
  <si>
    <t>Fondo de Compensación para el Estado de Sonora</t>
  </si>
  <si>
    <t>Fondo de Compensación para el Estado de Tabasco</t>
  </si>
  <si>
    <t>Fondo de Compensación para el Estado de Tamaulipas</t>
  </si>
  <si>
    <t>Fondo de Compensación para el Estado de Tlaxcala</t>
  </si>
  <si>
    <t>Fondo de Compensación para el Estado de Veracruz</t>
  </si>
  <si>
    <t>Fondo de Compensación para el Estado de Yucatán</t>
  </si>
  <si>
    <t>Fondo de Compensación para el Estado de Zacatecas</t>
  </si>
  <si>
    <t>Adeudos de Ejercicios Fiscales Anteriores</t>
  </si>
  <si>
    <t>Resolución de asuntos relativos a conflictos y controversias por la posesión y usufructo de la tierra</t>
  </si>
  <si>
    <t>Resolución de juicios agrarios dotatorios de tierras y los recursos de revisión</t>
  </si>
  <si>
    <t>Resolución de asuntos relativos a conflictos y controversias por la posesión y usufructo de la tierra (Ampliaciones determinadas por la Cámara de Diputados)</t>
  </si>
  <si>
    <t>Resolución de juicios agrarios dotatorios de tierras y los recursos de revisión (Ampliaciones determinadas por la Cámara de Diputados)</t>
  </si>
  <si>
    <t>Impartición de Justicia Fiscal y Administrativa</t>
  </si>
  <si>
    <t>Aguascalientes</t>
  </si>
  <si>
    <t>Baja California</t>
  </si>
  <si>
    <t>Baja California Sur</t>
  </si>
  <si>
    <t>Campeche</t>
  </si>
  <si>
    <t>Coahuila</t>
  </si>
  <si>
    <t>Colima</t>
  </si>
  <si>
    <t>Chiapas</t>
  </si>
  <si>
    <t>Chihuahua</t>
  </si>
  <si>
    <t>Distrito Federal</t>
  </si>
  <si>
    <t>Durango</t>
  </si>
  <si>
    <t>Guanajuato</t>
  </si>
  <si>
    <t>Guerrero</t>
  </si>
  <si>
    <t>Hidalgo</t>
  </si>
  <si>
    <t>Jalisco</t>
  </si>
  <si>
    <t>México</t>
  </si>
  <si>
    <t>Michoacán</t>
  </si>
  <si>
    <t>Morelos</t>
  </si>
  <si>
    <t>Nayarit</t>
  </si>
  <si>
    <t>Nuevo León</t>
  </si>
  <si>
    <t>Oaxaca</t>
  </si>
  <si>
    <t>Puebla</t>
  </si>
  <si>
    <t>Querétaro</t>
  </si>
  <si>
    <t>Quintana Roo</t>
  </si>
  <si>
    <t>San Luis Potosí</t>
  </si>
  <si>
    <t>Sinaloa</t>
  </si>
  <si>
    <t>Sonora</t>
  </si>
  <si>
    <t>Tabasco</t>
  </si>
  <si>
    <t>Tamaulipas</t>
  </si>
  <si>
    <t>Tlaxcala</t>
  </si>
  <si>
    <t>Veracruz</t>
  </si>
  <si>
    <t>Yucatán</t>
  </si>
  <si>
    <t>Zacatecas</t>
  </si>
  <si>
    <t>No distribuible geográficamente</t>
  </si>
  <si>
    <t>INDUSTRIA Descuento en pago</t>
  </si>
  <si>
    <t>HIPOTECARIO-VIVIENDA</t>
  </si>
  <si>
    <t>AGROINDUSTRIA Descuento en pago</t>
  </si>
  <si>
    <t>INDUSTRIA Reestructuración en UDIs</t>
  </si>
  <si>
    <t>HIPOTECARIO-VIVIENDA Reestructuración en UDIs</t>
  </si>
  <si>
    <t>AGROINDUSTRIA Reestructuración en UDIs</t>
  </si>
  <si>
    <t>ESTADOS Y MUNICIPIOS Reestructuración en UDIs</t>
  </si>
  <si>
    <t>INDUSTRIA Descuento en pago Banca de Desarrollo</t>
  </si>
  <si>
    <t>AGROINDUSTRIA Descuento en pago Banca de Desarrollo</t>
  </si>
  <si>
    <t>I P A B</t>
  </si>
  <si>
    <t>Establecer y dirigir la estrategia institucional para proteger y promover los Derechos Humanos y presentar sus resultados</t>
  </si>
  <si>
    <t>Proporcionar servicios que se brindan en las áreas de atención al público en oficinas centrales</t>
  </si>
  <si>
    <t>Proporcionar servicios de atención al público en oficinas centrales y oficinas foráneas</t>
  </si>
  <si>
    <t>Solucionar expedientes de presuntas violaciones a los derechos humanos: Quejas, Orientaciones Directas y Remisiones</t>
  </si>
  <si>
    <t>Solucionar inconformidades por la actuación de organismos y autoridades de las entidades federativas</t>
  </si>
  <si>
    <t>Proporcionar servicios victimológicos a las víctimas del delito</t>
  </si>
  <si>
    <t>Atender quejas relacionadas con personas reportadas como desaparecidas</t>
  </si>
  <si>
    <t>Realizar visitas de supervisión a lugares de detención en ejercicio de las facultades del Mecanismo Nacional de Prevención de la Tortura y Otros Tratos o Penas Crueles, Inhumanos o Degradantes</t>
  </si>
  <si>
    <t>Gestionar asuntos sobre beneficios de libertad anticipada, traslados penitenciarios y contra la pena de muerte de nacionales en el extranjero</t>
  </si>
  <si>
    <t>Gestionar asuntos sobre beneficios de libertad anticipada para indígenas</t>
  </si>
  <si>
    <t>Atender asuntos de la mujer, la niñez y la familia</t>
  </si>
  <si>
    <t>Promover los Derechos Humanos de las personas que viven con VIH y/o sida</t>
  </si>
  <si>
    <t>Promover, divulgar, dar seguimiento, evaluar y monitorear la política nacional en materia de igualdad entre mujeres y hombres</t>
  </si>
  <si>
    <t>Promover el respeto de los Derechos Humanos de los migrantes, periodistas y defensores civiles de los Derechos Humanos</t>
  </si>
  <si>
    <t>Impartir capacitación en derechos humanos y establecer vínculos de colaboración interinstitucional</t>
  </si>
  <si>
    <t>Establecer acuerdos de cooperación con organismos afines, nacionales e internacionales; realizar estudios y administrar el archivo institucional</t>
  </si>
  <si>
    <t>Ejecutar el programa de comunicación social</t>
  </si>
  <si>
    <t>Coordinar las publicaciones, realizar investigaciones, promover la formación académica y ofrecer servicios bibliohemerográficos en materia de Derechos Humanos</t>
  </si>
  <si>
    <t>Otras actividades</t>
  </si>
  <si>
    <t>Planear las actividades y analizar los resultados institucionales</t>
  </si>
  <si>
    <t>Desarrollar y administrar sistemas a las unidades responsables y organismos estatales; administrar las páginas de internet e intranet y promover los Derechos Humanos a través de herramientas informáticas</t>
  </si>
  <si>
    <t>Realizar acciones de apoyo jurídico</t>
  </si>
  <si>
    <t>Desarrollo de instrumentos para la prevención del delito</t>
  </si>
  <si>
    <t>Fomento de la cultura de la participación ciudadana en la prevención del delito y el respeto a los derechos humanos</t>
  </si>
  <si>
    <t>Implementación de operativos para la prevención y disuasión del delito</t>
  </si>
  <si>
    <t>Administración del sistema federal penitenciario</t>
  </si>
  <si>
    <t>Administración del proceso de impartición de justicia a menores infractores</t>
  </si>
  <si>
    <t>Ejecución y seguimiento de las resoluciones del Consejo Nacional de Seguridad Pública</t>
  </si>
  <si>
    <t>Fomento de la cultura de la participación ciudadana en la prevención del delito en el marco de la Equidad y Género (Cumplimiento a la LGAMVLV)</t>
  </si>
  <si>
    <t>Capacitación en materia de Equidad y Género (Cumplimiento a la LGAMVLV)</t>
  </si>
  <si>
    <t>Desarrollo de instrumentos para la prevención del delito (Ampliaciones determinadas por la Cámara de Diputados)</t>
  </si>
  <si>
    <t>Proyectos de infraestructura gubernamental de seguridad pública</t>
  </si>
  <si>
    <t>Sistema Único de Información Criminal</t>
  </si>
  <si>
    <t>Unificación de Policías</t>
  </si>
  <si>
    <t>Plataforma México</t>
  </si>
  <si>
    <t>Estaciones de policía</t>
  </si>
  <si>
    <t>Apoyo para el cumplimiento de compromisos del Comité de Planeación de Emergencias Radiológicas Externas</t>
  </si>
  <si>
    <t>Pago de cuota alimenticia por internos del fuero federal en custodia de los Gobiernos Estatales</t>
  </si>
  <si>
    <t>Operación del Registro Público Vehicular</t>
  </si>
  <si>
    <t>Otorgamiento de subsidios para la seguridad pública a los municipios y al Gobierno del Distrito Federal en sus demarcaciones territoriales</t>
  </si>
  <si>
    <t>Asesoramiento en materia jurídica al Presidente de la Republica y al Gobierno Federal.</t>
  </si>
  <si>
    <t>Programa de Modernización de los Registros Públicos de la Propiedad en los Estados</t>
  </si>
  <si>
    <t>Realización de investigación científica y elaboración de publicaciones</t>
  </si>
  <si>
    <t>Desarrollo tecnológico e innovación y elaboración de publicaciones</t>
  </si>
  <si>
    <t>Impulso al desarrollo de la investigación científica, la tecnología y la innovación</t>
  </si>
  <si>
    <t>Apoyos institucionales para actividades científicas, tecnológicas y de innovación</t>
  </si>
  <si>
    <t>Apoyos institucionales para actividades científicas, tecnológicas y de innovación (Ampliaciones determinadas por la Cámara de Diputados)</t>
  </si>
  <si>
    <t>Apoyos institucionales (LANGEBIO) ( Ampliaciones determinadas por la Cámara de Diputados)</t>
  </si>
  <si>
    <t>Apoyos institucionales (Inversión en Centros Públicos de Investigación) ( Ampliaciones determinadas por la Cámara de Diputados)</t>
  </si>
  <si>
    <t>Planeación, formulación, diseño, implementación y evaluación de políticas públicas</t>
  </si>
  <si>
    <t>Becas para realizar estudios de posgrado</t>
  </si>
  <si>
    <t>Sistema Nacional de Investigadores</t>
  </si>
  <si>
    <t>Fomento a la realización de proyectos que incrementen la capacidad científica y tecnológica, a nivel sectorial y regional</t>
  </si>
  <si>
    <t>Becas para realizar estudios de posgrado ( Cumplimiento a la LGAMVLV)</t>
  </si>
  <si>
    <t>Becas para realizar estudios de posgrado (Ampliaciones determinadas por la Cámara de Diputados)</t>
  </si>
  <si>
    <t>Sistema Nacional de Investigadores (Ampliaciones determinadas por la Cámara de Diputados)</t>
  </si>
  <si>
    <t>Fomento a la realización de proyectos que incrementen la capacidad científica y tecnológica, a nivel sectorial y regional (Ampliaciones determinadas por la Cámara de Diputados)</t>
  </si>
  <si>
    <t>Otorgamiento de becas</t>
  </si>
  <si>
    <t>Actividades de apoyo a la función pública y buen Gobierno</t>
  </si>
  <si>
    <t>Planeación, Coordinación, Seguimiento y Evaluación del Sistema Nacional de Información Estadística y Geográfica</t>
  </si>
  <si>
    <t>Producción y difusión de información estadística y geográfica de interés nacional</t>
  </si>
  <si>
    <t>Por Cuenta de Terceros|Por Erogaciones Recuperables</t>
  </si>
  <si>
    <t>Atención a la salud pública y salud reproductiva</t>
  </si>
  <si>
    <t>Atención curativa eficiente</t>
  </si>
  <si>
    <t>Atención a la salud en el trabajo</t>
  </si>
  <si>
    <t>Cobertura de cotizantes</t>
  </si>
  <si>
    <t>Ingresos obrero-patronales</t>
  </si>
  <si>
    <t>Servicios de guardería</t>
  </si>
  <si>
    <t>Pensiones en curso de pago (Ley 1973)</t>
  </si>
  <si>
    <t>Rentas vitalicias Ley 1997</t>
  </si>
  <si>
    <t>Régimen de Pensiones y Jubilaciones IMSS</t>
  </si>
  <si>
    <t>Subsidios y ayudas para gastos de funeral</t>
  </si>
  <si>
    <t>Por cuenta de terceros</t>
  </si>
  <si>
    <t>Control de Enfermedades Prevenibles por Vacunación</t>
  </si>
  <si>
    <t>Control de Enfermedades Transmisibles</t>
  </si>
  <si>
    <t>Detección Oportuna de Enfermedades</t>
  </si>
  <si>
    <t>Orientación para la Salud</t>
  </si>
  <si>
    <t>Control del Estado de Salud de la Embarazada</t>
  </si>
  <si>
    <t>Atención Materno Infantil</t>
  </si>
  <si>
    <t>Consulta Bucal</t>
  </si>
  <si>
    <t>Atención y Mejoramiento Nutricional</t>
  </si>
  <si>
    <t>Consulta Externa General</t>
  </si>
  <si>
    <t>Consulta Externa Especializada</t>
  </si>
  <si>
    <t>Hospitalización General</t>
  </si>
  <si>
    <t>Hospitalización Especializada</t>
  </si>
  <si>
    <t>Atención de Urgencias</t>
  </si>
  <si>
    <t>Rehabilitación</t>
  </si>
  <si>
    <t>Suministro de Claves de Medicamentos</t>
  </si>
  <si>
    <t>Servicios Turísticos</t>
  </si>
  <si>
    <t>Créditos a Corto y Mediano Plazo</t>
  </si>
  <si>
    <t>Servicios de Estancias de Bienestar y Desarrollo Infantil</t>
  </si>
  <si>
    <t>Programas y Servicios de Apoyo para la Adquisición de Productos Básicos y de Consumo para el Hogar</t>
  </si>
  <si>
    <t>Programas y Servicios de Apoyo para la Adquisición de Medicinas y Productos Farmacéuticos</t>
  </si>
  <si>
    <t>Servicios Integrales de Turismo</t>
  </si>
  <si>
    <t>Pensiones por Riesgos de Trabajo</t>
  </si>
  <si>
    <t>Subsidios y Ayudas</t>
  </si>
  <si>
    <t>Pensiones y Jubilaciones</t>
  </si>
  <si>
    <t>Indemnizaciones Globales</t>
  </si>
  <si>
    <t>Pagos de Funeral</t>
  </si>
  <si>
    <t>Gastos Operativos Institucionales</t>
  </si>
  <si>
    <t>Gastos de Administración</t>
  </si>
  <si>
    <t>Investigación Científica y Tecnológica</t>
  </si>
  <si>
    <t>Capacitación y Formación de los Recursos Humanos en Salud</t>
  </si>
  <si>
    <t>Mantenimiento de equipo médico y electromecánico</t>
  </si>
  <si>
    <t>Servicios Deportivos</t>
  </si>
  <si>
    <t>Servicios Culturales</t>
  </si>
  <si>
    <t>Servicios Integrales a Pensionados</t>
  </si>
  <si>
    <t>Servicios Funerarios</t>
  </si>
  <si>
    <t>Capacitación y Formación de Recursos Humanos en Seguridad Social</t>
  </si>
  <si>
    <t>Equidad de Género</t>
  </si>
  <si>
    <t>Por cuenta de terceros|Por erogaciones recuperables</t>
  </si>
  <si>
    <t>Producción de petróleo, gas, petrolíferos y petroquímicos.</t>
  </si>
  <si>
    <t>Intereses</t>
  </si>
  <si>
    <t>Rendimientos del Gobierno Federal</t>
  </si>
  <si>
    <t>Pidiregas</t>
  </si>
  <si>
    <t>Otros</t>
  </si>
  <si>
    <t>Distribución de petróleo, gas, petrolíferos y petroquímicos</t>
  </si>
  <si>
    <t>Comercialización de petróleo, gas, petrolíferos y petroquímicos</t>
  </si>
  <si>
    <t>Actividades destinadas a la operación y mantenimiento de la infraestructura básica en ecología</t>
  </si>
  <si>
    <t>Servicios médicos al personal de Pemex</t>
  </si>
  <si>
    <t>Prestación de servicios de telecomunicaciones internos a Pemex</t>
  </si>
  <si>
    <t>Prestación de servicios corporativos técnico, administrativo y financiero a los organismos subsidiarios de Pemex</t>
  </si>
  <si>
    <t>Aportaciones para el pago de pensiones y jubilaciones al personal de Pemex</t>
  </si>
  <si>
    <t>Elaboración del Programa de Obras e Inversiones del Sector Eléctrico y de Propuestas de Tarifas Eléctricas</t>
  </si>
  <si>
    <t>Operación comercial de la Red de Fibra Óptica y apoyo tecnológico a los procesos productivos en control de calidad, sistemas informáticos y de telecomunicaciones</t>
  </si>
  <si>
    <t>Operación y mantenimiento de las centrales generadoras de energía eléctrica</t>
  </si>
  <si>
    <t>Operación, mantenimiento y recarga de la Nucleoeléctrica Laguna Verde para la generación de energía eléctrica</t>
  </si>
  <si>
    <t>Suministro de energéticos a las centrales generadoras de electricidad</t>
  </si>
  <si>
    <t>Adquisición de energía eléctrica a los Productores Externos de Energía</t>
  </si>
  <si>
    <t>Operación y mantenimiento de las líneas de transmisión y subestaciones de transformación que integran el Sistema Eléctrico Nacional</t>
  </si>
  <si>
    <t>Dirección, coordinación y control de la operación del Sistema Eléctrico Nacional</t>
  </si>
  <si>
    <t>Operación y Mantenimiento de los Procesos de Distribución y de Comercialización de Energía Eléctrica</t>
  </si>
  <si>
    <t>Promoción de Medidas para el Ahorro y Uso Eficiente de la Energía Eléctrica</t>
  </si>
  <si>
    <t>Pago de pensiones y jubilaciones en CFE</t>
  </si>
  <si>
    <t>Actividades de apoyo administrativo|Intereses</t>
  </si>
  <si>
    <t>BLTS</t>
  </si>
  <si>
    <t>Otros Internos</t>
  </si>
  <si>
    <t>Otros Externos</t>
  </si>
  <si>
    <t>Planeación y dirección de los procesos productivos</t>
  </si>
  <si>
    <t>Planeación, dirección, coordinación, supervisión y seguimiento a las funciones y recursos asignados para cumplir con la construcción de la infraestructura eléctrica</t>
  </si>
  <si>
    <t>Regularización de bienes inmuebles en instalaciones de CFE con problemas de posesión y uso de suelo</t>
  </si>
  <si>
    <t>Generación de energía eléctrica</t>
  </si>
  <si>
    <t>Transmisión, transformación y control de energía eléctrica</t>
  </si>
  <si>
    <t>Distribución de energía eléctrica</t>
  </si>
  <si>
    <t>Comercialización de energía eléctrica</t>
  </si>
  <si>
    <t>Pago de pensiones y jubilaciones en LyFC</t>
  </si>
  <si>
    <t>Proyectos de infraestructura económica de electricidad</t>
  </si>
  <si>
    <t>Programas de adquisiciones</t>
  </si>
  <si>
    <t>Proyectos de infraestructura económica de electricidad (Ampliaciones determinadas por la Cámara de Diputados)</t>
  </si>
  <si>
    <t>Programa de adquisiciones (Programa presupuestario incorporado durante el ejercicio)</t>
  </si>
  <si>
    <t>Apoyo a la función pública y buen gobierno</t>
  </si>
  <si>
    <t>PROYECTOS DE INMUEBLES (OFICINAS ADMINISTRATIVAS).</t>
  </si>
  <si>
    <t>Entregar a la Cámara de Diputados del H. Congreso de la Unión, el informe sobre la revisión de la Cuenta de la Hacienda Pública Federal</t>
  </si>
  <si>
    <t>Apoyo a las medidas de seguridad de la Presidencia de la República.</t>
  </si>
  <si>
    <t>Promover la Protección de los Derechos Humanos y Prevenir la Discriminación.</t>
  </si>
  <si>
    <t>Registro e Identificación de Población</t>
  </si>
  <si>
    <t>Operación del Sistema Nacional de Protección Civil</t>
  </si>
  <si>
    <t>Ejecución y seguimiento de acuerdos y resoluciones del Consejo Nacional de Seguridad Pública</t>
  </si>
  <si>
    <t>Modernización Integral del Registro Civil con Entidades Federativas</t>
  </si>
  <si>
    <t>Preservación de la integridad territorial y delimitación de las fronteras del país.</t>
  </si>
  <si>
    <t>Fortalecimiento de las capacidades del Servicio Exterior Mexicano y de la Cancillería.</t>
  </si>
  <si>
    <t>Otros proyectos de infraestructura social.</t>
  </si>
  <si>
    <t>Acceso a recursos que permitan el desarrollo de esquemas financieros para el apoyo de la demanda de créditos hipotacarios</t>
  </si>
  <si>
    <t>Acciones para Igualdad de Género con Población Indígena</t>
  </si>
  <si>
    <t>Garantía Líquida Contingente</t>
  </si>
  <si>
    <t>Constitución y Operación de Unidades de Promoción de Crédito</t>
  </si>
  <si>
    <t>Reducción de Costos de Acceso al Crédito</t>
  </si>
  <si>
    <t>Comunicación Intercultural</t>
  </si>
  <si>
    <t>Fortalecimiento de Capacidades Indígenas</t>
  </si>
  <si>
    <t>Bancarización y Mejoramiento de la Infraestructura Bancaria</t>
  </si>
  <si>
    <t>Instrumentación de Políticas Transversales con Población Indígena</t>
  </si>
  <si>
    <t>Planeación y Participación Indígena</t>
  </si>
  <si>
    <t>Acciones de control de las unidades centrales y foráneas</t>
  </si>
  <si>
    <t>Programa de cuotas a organismos internacionales tributarios y de comercio exterior</t>
  </si>
  <si>
    <t>Apoyo para la Defensa de los Contribuyentes</t>
  </si>
  <si>
    <t>Proceso de liquidación de Luz y Fuerza del Centro</t>
  </si>
  <si>
    <t>Programa de Infraestructura Básica para la Atención de los Pueblos Indígenas (PIBAI)</t>
  </si>
  <si>
    <t>Programa Promoción de Convenios en Materia de Justicia (PPCMJ)</t>
  </si>
  <si>
    <t>Proyecto para la Atención a Indígenas Desplazados (Indígenas urbanos y migrantes desplazados)</t>
  </si>
  <si>
    <t>Apoyo a proyectos de comunicación indígena</t>
  </si>
  <si>
    <t>Atención a Tercer Nivel</t>
  </si>
  <si>
    <t>Manejo y Conservación de Recursos Naturales en Zonas Indígenas</t>
  </si>
  <si>
    <t>Excarcelación de Presos Indígenas</t>
  </si>
  <si>
    <t>Apoyos para la Inclusión Financiera y la Bancarización</t>
  </si>
  <si>
    <t>Programa Nacional de Seguridad Pública</t>
  </si>
  <si>
    <t>Programa de Emergencias Radiológicas Externo (P.E.R.E.)</t>
  </si>
  <si>
    <t>Capacitación y sensibilización para efectivos en perspectiva de género</t>
  </si>
  <si>
    <t>Programa de Becas para los hijos del Personal de las Fuerza Armadas en activo</t>
  </si>
  <si>
    <t>Generación de Proyectos de Investigación</t>
  </si>
  <si>
    <t>Promoción, fomento y difusión de las políticas sectoriales en materia agropecuaria y pesquera</t>
  </si>
  <si>
    <t>Regulación, supervisión y aplicación de las políticas públicas en materia agropecuaria, acuícola y pesquera</t>
  </si>
  <si>
    <t>Responsabilidades, Resoluciones Judiciales y Pago de Liquidaciones</t>
  </si>
  <si>
    <t>Registro, Control y Seguimiento de los Programas Presupuestarios</t>
  </si>
  <si>
    <t>Cuotas y Aportaciones a Organismos Internacionales</t>
  </si>
  <si>
    <t>Programa para la Adquisición de Activos Productivos</t>
  </si>
  <si>
    <t>Acciones Estratégicas de Reversión de la Industria Azucarera</t>
  </si>
  <si>
    <t>Capacitación y Servicios de Asistencia Técnica, Innovación, Transferencia de Tecnología e Información</t>
  </si>
  <si>
    <t>Conservación y operación de infraestructura aeroportuaria en la Ciudad de México</t>
  </si>
  <si>
    <t>Conservación y operación de infraestructura aeroportuaria de la Red ASA</t>
  </si>
  <si>
    <t>Supervisión, inspección y verificación del sistema Nacional e-México</t>
  </si>
  <si>
    <t>Derecho de Vía</t>
  </si>
  <si>
    <t>Supervisión, inspección y verificación de conservación de carreteras</t>
  </si>
  <si>
    <t>Supervisión y verificación de la calidad en la contrucción y conservación de carreteras</t>
  </si>
  <si>
    <t>Supervisión, Regulación, Inspección y verificación de construcción de Caminos Rurales y Carreteras Alimentadoras</t>
  </si>
  <si>
    <t>Otros Derechos de vía y Reserva Territorial</t>
  </si>
  <si>
    <t>Proyectos de infraestructura económica de aeropuertos</t>
  </si>
  <si>
    <t>Proyectos de infraestructura gubernamental de SCT</t>
  </si>
  <si>
    <t>Proyectos de infraestructura económica de carreteras alimentadoras y caminos rurales</t>
  </si>
  <si>
    <t>Conservación de Infraestructura Carretera</t>
  </si>
  <si>
    <t>Estudios técnicos para la construcción, operación de infraestructura de comunicaciones y transportes</t>
  </si>
  <si>
    <t>Reconstrucción de carreteras</t>
  </si>
  <si>
    <t>Dragado en puertos no concesionados</t>
  </si>
  <si>
    <t>Estudios y proyectos de construcción de caminos rurales y carreteras alimentadoras</t>
  </si>
  <si>
    <t>Proyectos de Infraestructura Ferroviaria</t>
  </si>
  <si>
    <t>Sistema de Transporte Colectivo</t>
  </si>
  <si>
    <t>Aportaciones a Organismos Internacionales</t>
  </si>
  <si>
    <t>Programa de subsidios al transporte ferroviario de pasajeros</t>
  </si>
  <si>
    <t>Promoción de una cultura de consumo inteligente</t>
  </si>
  <si>
    <t>Programa para el Desarrollo de Proveedores y Contratistas Nacionales de la Industria Petrolera, con especial atención a las Pequeñas y Medianas Empresas (PyME´s)</t>
  </si>
  <si>
    <t>Prevención y eliminación de prácticas y concentraciones monopólicas y demás restricciones a la competencia y libre concurrencia</t>
  </si>
  <si>
    <t>Generación de condiciones de competencia leal de comercio y emisión de normatividad eficiente comercial, mercantil y de inversión extranjera</t>
  </si>
  <si>
    <t>Desarrollo del comercio internacional y facilitación del comercio</t>
  </si>
  <si>
    <t>Cuotas a organismos internacionales</t>
  </si>
  <si>
    <t>Programa para el Desarrollo de las Industrias de Alta Tecnología (PRODIAT)</t>
  </si>
  <si>
    <t>Reconversión de sectores productivos</t>
  </si>
  <si>
    <t>Programa de Creación de Empleo en Zonas Marginadas</t>
  </si>
  <si>
    <t>Proyectos estratégicos para la atracción de inversión extranjera</t>
  </si>
  <si>
    <t>Fondo Nuevo para Ciencia y Tecnología</t>
  </si>
  <si>
    <t>Prestación de servicios de educación media superior</t>
  </si>
  <si>
    <t>Prestación de servicios de educación técnica</t>
  </si>
  <si>
    <t>Prestación de servicios de educación superior y posgrado</t>
  </si>
  <si>
    <t>Otorgamiento y difusión de servicios culturales</t>
  </si>
  <si>
    <t>Construcción y equipamiento de espacios educativos, culturales y deportivos</t>
  </si>
  <si>
    <t>Atención al deporte</t>
  </si>
  <si>
    <t>Generación y articulación de políticas públicas integrales de juventud</t>
  </si>
  <si>
    <t>Otorgamiento y promoción de servicios cinematográficos</t>
  </si>
  <si>
    <t>Normalización y certificación en competencias laborales</t>
  </si>
  <si>
    <t>Diseño y aplicación de políticas de equidad de género</t>
  </si>
  <si>
    <t>Registro Nacional de Profesionistas</t>
  </si>
  <si>
    <t>Registro y autorización de federaciones, colegios de profesionistas y servicio social profesional</t>
  </si>
  <si>
    <t>Protección de los derechos tutelados por la Ley Federal del Derecho de Autor</t>
  </si>
  <si>
    <t>Proyectos de Prestación de Servicios a Largo Plazo</t>
  </si>
  <si>
    <t>Emisión de la normatividad y certificación de la infraestructura física educativa</t>
  </si>
  <si>
    <t>Fondo SEP CONACYT para la Investigación en Ciencia Aplicada</t>
  </si>
  <si>
    <t>Fortalecimiento de la Educación Media Superior en COLBACH- D.F.</t>
  </si>
  <si>
    <t>Instituto Nacional de Bellas Artes y Literatura Infraestructura</t>
  </si>
  <si>
    <t>Instituto Mexicano de Cinematografía FIDECINE</t>
  </si>
  <si>
    <t>Formación de docentes de la educación media superior</t>
  </si>
  <si>
    <t>Reinserción académica de los jóvenes integrantes de bandas y pandillas</t>
  </si>
  <si>
    <t>Acciones de educación para discapacitados</t>
  </si>
  <si>
    <t>Fondo de apoyo para la calidad de los institutos tecnológicos (federales y descentralizados) equipamiento e infraestructura: talleres y laboratorios</t>
  </si>
  <si>
    <t>Reforma Curricular en Educación Básica</t>
  </si>
  <si>
    <t>Programa Nacional de Inglés en Educación Básica</t>
  </si>
  <si>
    <t>Gestión, asesoría y defensa de los intereses y el patrimonio de la Secretaría de Educación Pública</t>
  </si>
  <si>
    <t>Desarrollo, evaluación y seguimiento al uso pedagógico de los materiales educativos</t>
  </si>
  <si>
    <t>Diseño y seguimiento de la información de los resultados y acciones de la Política Educativa</t>
  </si>
  <si>
    <t>Apoyo a programas educativos de organismos internacionales</t>
  </si>
  <si>
    <t>Cuotas por compromisos internacionales</t>
  </si>
  <si>
    <t>Programas de Cultura en el Estado de Aguascalientes</t>
  </si>
  <si>
    <t>Programas de Cultura en el Estado de Baja California</t>
  </si>
  <si>
    <t>Programas de Cultura en el Estado de Baja California Sur</t>
  </si>
  <si>
    <t>Programas de Cultura en el Estado de Campeche</t>
  </si>
  <si>
    <t>Programas de Cultura en el Estado de Coahuila</t>
  </si>
  <si>
    <t>Programas de Cultura en el Estado de Colima</t>
  </si>
  <si>
    <t>Programas de Cultura en el Estado de Chiapas</t>
  </si>
  <si>
    <t>Programas de Cultura en el Estado de Chihuahua</t>
  </si>
  <si>
    <t>Programas de Cultura en el Distrito Federal</t>
  </si>
  <si>
    <t>Programas de Cultura en el Estado de Durango</t>
  </si>
  <si>
    <t>Programas de Cultura en el Estado de Guanajuato</t>
  </si>
  <si>
    <t>Programas de Cultura en el Estado de Guerrero</t>
  </si>
  <si>
    <t>Programas de Cultura en el Estado de Hidalgo</t>
  </si>
  <si>
    <t>Programas de Cultura en el Estado de Jalisco</t>
  </si>
  <si>
    <t>Programas de Cultura en el Estado de Mexico</t>
  </si>
  <si>
    <t>Programas de Cultura en el Estado de Michoacán</t>
  </si>
  <si>
    <t>Programas de Cultura en el Estado de Morelos</t>
  </si>
  <si>
    <t>Programas de Cultura en el Estado de Nayarit</t>
  </si>
  <si>
    <t>Programas de Cultura en el Estado de Nuevo León</t>
  </si>
  <si>
    <t>Programas de Cultura en el Estado de Oaxaca</t>
  </si>
  <si>
    <t>Programas de Cultura en el Estado de Puebla</t>
  </si>
  <si>
    <t>Programas de Cultura en el Estado de Querétaro</t>
  </si>
  <si>
    <t>Programas de Cultura en el Estado de Quintana Roo</t>
  </si>
  <si>
    <t>Programas de Cultura en el Estado de San Luis Potosí</t>
  </si>
  <si>
    <t>Programas de Cultura en el Estado de Sinaloa</t>
  </si>
  <si>
    <t>Programas de Cultura en el Estado de Sonora</t>
  </si>
  <si>
    <t>Programas de Cultura en el estado de Tabasco</t>
  </si>
  <si>
    <t>Programas de Cultura en el estado de Tamaulipas</t>
  </si>
  <si>
    <t>Programas de Cultura en el estado de Tlaxcala</t>
  </si>
  <si>
    <t>Programas de Cultra en el Estado de Varacruz</t>
  </si>
  <si>
    <t>Programas de Cultrura en el Estado de Yucatán</t>
  </si>
  <si>
    <t>Programas de Cultura en el Estado de Zacatecas</t>
  </si>
  <si>
    <t>Ciudades Patrimonio Mundial</t>
  </si>
  <si>
    <t>Infraestructura deportiva de los Juegos Deportivos Panamericanos Guadalajara 2011</t>
  </si>
  <si>
    <t>Construcción de un nuevo Centro Paralímpico Nacional en Jalisco</t>
  </si>
  <si>
    <t>Juegos Deportivos Centroamericanos y del Caribe Veracruz 2014</t>
  </si>
  <si>
    <t>Programa de Educación inicial y básica para la población rural e indígena</t>
  </si>
  <si>
    <t>Programa de Educación Básica para Niños y Niñas de Familias Jornaleras Agricolas Migrantes</t>
  </si>
  <si>
    <t>Programa del Sistema Nacional de Formación Continua y Superación Profesional de Maestros de Educación Básica en Servicio</t>
  </si>
  <si>
    <t>Programa Escuelas de Tiempo Completo</t>
  </si>
  <si>
    <t>Programa de Escuela Segura</t>
  </si>
  <si>
    <t>Habilidades digitales para todos</t>
  </si>
  <si>
    <t>Atención educativa a grupos en situación vulnerable</t>
  </si>
  <si>
    <t>Escuela siempre abierta a la comunidad</t>
  </si>
  <si>
    <t>Subsidio Federal para Centros de Excelencia Académica</t>
  </si>
  <si>
    <t>Programa de becas</t>
  </si>
  <si>
    <t>Apoyo a desregulados</t>
  </si>
  <si>
    <t>Subsidio a programas para jóvenes</t>
  </si>
  <si>
    <t>Universidad Virtual</t>
  </si>
  <si>
    <t>Educación para personas con discapacidad</t>
  </si>
  <si>
    <t>Subsidios para centros de educación</t>
  </si>
  <si>
    <t>Expansión de la oferta educativa en Educación Media Superior</t>
  </si>
  <si>
    <t>Fortalecimiento de la Educación Media Superior</t>
  </si>
  <si>
    <t>Fondo concursable de la inversión en infraestructura para Educación Media Superior</t>
  </si>
  <si>
    <t>Ampliación de la Oferta Educativa de los Institutos Tecnológicos</t>
  </si>
  <si>
    <t>Escuelas Normales Rurales (Becas Asistencial-Alimentaria y Cursos de inglés)</t>
  </si>
  <si>
    <t>Fortalecimiento de la calidad en las escuelas normales</t>
  </si>
  <si>
    <t>Fortalecimiento a la Educación Temprana y el Desarrollo Infatil</t>
  </si>
  <si>
    <t>Atención Educativa a Grupos en Situación vulnerable</t>
  </si>
  <si>
    <t>Apoyos complementarios para el FAEB</t>
  </si>
  <si>
    <t>Fortalecimiento de la educación media superior en COLBACH</t>
  </si>
  <si>
    <t>Fortalecimiento de la educación media superior en CECYTES</t>
  </si>
  <si>
    <t>Sistema Nacional de Educación a Distancia</t>
  </si>
  <si>
    <t>Universidad Autónoma de la Ciudad de México</t>
  </si>
  <si>
    <t>Programa de Carrera Docentes (UPES)</t>
  </si>
  <si>
    <t>Fortalecimiento a las acciones asociadas a la educación indígena</t>
  </si>
  <si>
    <t>Apoyo a la infraestructura de las Universidades Interculturales existentes (Fondo de concurso. Incluye equipamiento)</t>
  </si>
  <si>
    <t>Fondo de Apoyo a la Calidad de las Universidades Tecnológicas (incluye equipamiento, laboratorios y talleres)</t>
  </si>
  <si>
    <t>Programa de Apoyo a la Formación Profesional y Proyecto de Fundación Educación Superior-Empresa (ANUIES)</t>
  </si>
  <si>
    <t>Becas Full Bright García-Robles (COMEXUS. 112 Dirección General de Relaciones Internacionales)</t>
  </si>
  <si>
    <t>Fondo para la consolidación de las Universidades Interculturales (irreductible) Anexo 26 B</t>
  </si>
  <si>
    <t>Ampliación de la oferta educativa del nivel superior (Incluye equipamiento e infraestructura)</t>
  </si>
  <si>
    <t>Fondo de apoyo para la calidad de los Institutos Tecnológicos (descentralizados) Equipamiento e Infraestructura: talleres y laboratorios</t>
  </si>
  <si>
    <t>Instituciones Culturales</t>
  </si>
  <si>
    <t>Apoyo para Estudios de la Mujer y la Igualdad de Género</t>
  </si>
  <si>
    <t>Vigilancia epidemiológica</t>
  </si>
  <si>
    <t>Protección Contra Riesgos Sanitarios</t>
  </si>
  <si>
    <t>Calidad en Salud e Innovación</t>
  </si>
  <si>
    <t>Asistencia social y protección del paciente</t>
  </si>
  <si>
    <t>Promoción de la salud, prevención y control de enfermedades crónico degenerativas y transmisibles y lesiones</t>
  </si>
  <si>
    <t>Atención de la Salud Reproductiva y la Igualdad de Género en Salud</t>
  </si>
  <si>
    <t>Programa de estancias infantiles para apoyar a madres trabajadoras</t>
  </si>
  <si>
    <t>Seguro Popular</t>
  </si>
  <si>
    <t>Fortalecimiento de las Redes de Servicios de Salud</t>
  </si>
  <si>
    <t>Seguridad a la Navegación y Protección al Medio Ambiente Marino</t>
  </si>
  <si>
    <t>Desarrollo de las comunicaciones navales e informática</t>
  </si>
  <si>
    <t>Programa de Becas para los hijos del personal de las Fuerzas Armadas en Activo</t>
  </si>
  <si>
    <t>Capacitación a trabajadores</t>
  </si>
  <si>
    <t>Asesoría en materia de seguridad y salud en el trabajo</t>
  </si>
  <si>
    <t>Asesoría y capacitación a sindicatos y trabajadores para impulsar la productividad, proteger el salario y mejorar su poder adquisitivo</t>
  </si>
  <si>
    <t>Actualización y registro de agrupaciones sindicales</t>
  </si>
  <si>
    <t>Programa de Apoyo para la Productividad</t>
  </si>
  <si>
    <t>Programa de Apoyo Emergente a Trabajadores del Sector Servicios</t>
  </si>
  <si>
    <t>Programa Emergente de Apoyo a ex trabajadores del extinto organismo descentralizado Luz y Fuerza del Centro</t>
  </si>
  <si>
    <t>Fomento a la inversión pública y privada de la propiedad rural</t>
  </si>
  <si>
    <t>Fondo de Rescate de Tierras Rentadas Ejidales y Comunales</t>
  </si>
  <si>
    <t>Reglamentación, verificación e inspección de las actividadesde la Ley Agraria</t>
  </si>
  <si>
    <t>Modernización del Catastro Rural Nacional</t>
  </si>
  <si>
    <t>Proárbol.-Prevención y Combate de Incendios Forestales</t>
  </si>
  <si>
    <t>Recuperación y repoblación de especies de Vida Silvestre y en peligro de extinción</t>
  </si>
  <si>
    <t>Programa de remediación de sitios contaminados</t>
  </si>
  <si>
    <t>ProÁrbol.- Programa de Gestión Forestal</t>
  </si>
  <si>
    <t>Restauración y Conservación de Polígonos Forestales de alta Biodiversidad</t>
  </si>
  <si>
    <t>Programa de Gestión Ambiental</t>
  </si>
  <si>
    <t>Infraestructura para la Protección de Centros de Población y Adquisición de Derechos Federales</t>
  </si>
  <si>
    <t>Túnel Emisor Oriente y Central y Planta de Tratamiento Atotonilco</t>
  </si>
  <si>
    <t>Fomento y coordinación de políticas públicas, investigación y promoción vinculadas a promover el desarrollo de la infraestructura hidráulica</t>
  </si>
  <si>
    <t>Programa Especial de Cambio Climático</t>
  </si>
  <si>
    <t>Desarrollo de estudios y proyectos sobre el uso y conocimiento de la biodiversidad y Corredor Biológico .</t>
  </si>
  <si>
    <t>ProÁrbol. - Programa de Desarrollo Forestal (PRODEFOR)</t>
  </si>
  <si>
    <t>ProÁrbol. - Programa de Plantaciones Forestales Comerciales (PRODEPLAN)</t>
  </si>
  <si>
    <t>Programa de Conservación para el Desarrollo Sostenible (PROCODES)</t>
  </si>
  <si>
    <t>Proárbol - Programa de servicios ambientales por captura de carbono, biodiversidad y sistemas agroforestales (CABSA)</t>
  </si>
  <si>
    <t>Programa de Modernización y Tecnificación de Unidades de Riego</t>
  </si>
  <si>
    <t>Fondo Concursable para el Tratamiento de Aguas Residuales</t>
  </si>
  <si>
    <t>ProÁrbol.- Apoyo para las Acciones Preventivas de Incendios Forestales</t>
  </si>
  <si>
    <t>ProÁrbol - Manejo de Germoplasma Producción de Planta y Proyectos especiales de Reforestación</t>
  </si>
  <si>
    <t>Devolución de Aprovechamientos</t>
  </si>
  <si>
    <t>Programa de Saneamiento de Aguas Residuales</t>
  </si>
  <si>
    <t>Prevención y gestión integral de residuos</t>
  </si>
  <si>
    <t>Sistema de Información Ambiental</t>
  </si>
  <si>
    <t>Programa para incentivar el desarrollo organizacional de los Consejos de Cuenca</t>
  </si>
  <si>
    <t>Eficientar la infraestructura para el desarrollo hidroagrícola</t>
  </si>
  <si>
    <t>Programa Ecológico Texcoco</t>
  </si>
  <si>
    <t>Prestación de bienes y servicios en materia nuclear</t>
  </si>
  <si>
    <t>Generación de energía eléctrica.</t>
  </si>
  <si>
    <t>Adquisición de energía eléctrica</t>
  </si>
  <si>
    <t>Operación y mantenimiento de los procesos de distribución y de comercialización de energía eléctrica</t>
  </si>
  <si>
    <t>Programa de sustitución de equipos electrodomésticos para el ahorro de energía</t>
  </si>
  <si>
    <t>Cuotas a Organismos Internacionales de Energía</t>
  </si>
  <si>
    <t>Infraestructura para la Función Salud en Seguridad Social ISSSTE</t>
  </si>
  <si>
    <t>Gastos de Transición Ley del ISSSSTE</t>
  </si>
  <si>
    <t>CUOTA SOCIAL SEGURO DE SALUD ISSSTE</t>
  </si>
  <si>
    <t>Seguridad Social Cañeros</t>
  </si>
  <si>
    <t>Programa de adquisición de leche nacional a cargo de LICONSA, S. A. de C. V.</t>
  </si>
  <si>
    <t>Fomento del desarrollo de las organizaciones de la sociedad civil</t>
  </si>
  <si>
    <t>Definición y conducción de la política de desarrollo social, el ordenamiento territorial y la vivienda</t>
  </si>
  <si>
    <t>Incorporación y recertificación de familias beneficiarias</t>
  </si>
  <si>
    <t>Evaluación y estudios de los programas sociales</t>
  </si>
  <si>
    <t>Estudios y acciones de planeación del desarrollo urbano</t>
  </si>
  <si>
    <t>Programa de Opciones Productivas</t>
  </si>
  <si>
    <t>Programa de Ahorro y Subsidio para la Vivienda Tu Casa</t>
  </si>
  <si>
    <t>Programa de Apoyo Alimentario cargo de Diconsa S.A de C.V.</t>
  </si>
  <si>
    <t>Programa 70 y más</t>
  </si>
  <si>
    <t>Programa para el Desarrollo de Zonas Prioritarias</t>
  </si>
  <si>
    <t>Programa alimentario para zonas marginadas</t>
  </si>
  <si>
    <t>Programa de impulso al desarrollo regional</t>
  </si>
  <si>
    <t>Credencialización para Adultos Mayores</t>
  </si>
  <si>
    <t>Proyectos de infraestructura de turismo</t>
  </si>
  <si>
    <t>Apoyo al proceso presupuestario y para mejorar la eficiencia institucional</t>
  </si>
  <si>
    <t>Apoyo a la función pública y al mejoramiento de la gestión</t>
  </si>
  <si>
    <t>Fiscalización de los Recursos de los Partidos Políticos</t>
  </si>
  <si>
    <t>Fondo de Desastres Naturales (FONDEN)</t>
  </si>
  <si>
    <t>Fondo de Prevención de Desastres Naturales (FOPREDEN)</t>
  </si>
  <si>
    <t>Presupuesto Basado en Resultados-Sistema de Evaluación del Desempeño</t>
  </si>
  <si>
    <t>Evaluación seguridad pública</t>
  </si>
  <si>
    <t>Comisiones y pago a CECOBAN</t>
  </si>
  <si>
    <t>Sistemas de Justicia</t>
  </si>
  <si>
    <t>Derecho para la fiscalización petrolera</t>
  </si>
  <si>
    <t>Acciones programa de mediano plazo (Art. 61 de la LFPRH)</t>
  </si>
  <si>
    <t>Infraestructura para el Desarrollo</t>
  </si>
  <si>
    <t>Fondo de Hidrocarburos</t>
  </si>
  <si>
    <t>Creación de Plazas</t>
  </si>
  <si>
    <t>Regularizaciones contables y compensadas (Ingresos Excedentes)</t>
  </si>
  <si>
    <t>Concentración de Plazas</t>
  </si>
  <si>
    <t>Conclusión de la Prestación de Servicios en Forma Definitiva de los Servidores Públicos 2007</t>
  </si>
  <si>
    <t>Conclusión de la Prestación de Servicios en Forma Definitiva de los Servidores Públicos 2008</t>
  </si>
  <si>
    <t>Cancelación de plazas incorporadas al Programa de Conclusión de la Prestación de Servicios en Forma Definitiva de los Servidores Públicos 2008</t>
  </si>
  <si>
    <t>Programa Análogo de Conclusión 2008</t>
  </si>
  <si>
    <t>Medidas de Racionalidad y Ahorro Congelamiento de Plazas.</t>
  </si>
  <si>
    <t>Programa de Mediano Plazo (Otros Capítulos de Gasto)</t>
  </si>
  <si>
    <t>Derecho sobre Extracción de Hidrocarburos. Artículo 257 Bis de la Ley Federal de Derechos</t>
  </si>
  <si>
    <t>Medidas de Racionalidad y Ahorro Gastos de Operación</t>
  </si>
  <si>
    <t>Regularizaciones contables y compensadas (ingresos Excedentes) Fin Específico</t>
  </si>
  <si>
    <t>Reasignaciones Presupuestarias por Subejercicios (otros capítulos de gasto)</t>
  </si>
  <si>
    <t>Ahorros y economías del ejercicio (Servicios Personales)</t>
  </si>
  <si>
    <t>Ahorros y economías del ejercicio (Otros Capítulos de Gasto)</t>
  </si>
  <si>
    <t>Apoyos al Instituto de Seguridad Social para las Fuerzas Armadas Mexicanas (ISSFAM)</t>
  </si>
  <si>
    <t>Aportación patrimonial a la Comisión Federal de Electricidad</t>
  </si>
  <si>
    <t>Medidas de Racionalidad y Ahorro Servicios Personales (Seguridad Social)</t>
  </si>
  <si>
    <t>Obligaciones asociadas a la Ley del ISSSTE</t>
  </si>
  <si>
    <t>Apoyo federal a entidades federativas para cubrir adeudos de energía eléctrica</t>
  </si>
  <si>
    <t>Zona Metropolitana del Valle de México (Estado de México)</t>
  </si>
  <si>
    <t>Zona Metropolitana del Valle de México (Distrito Federal)</t>
  </si>
  <si>
    <t>Zona Metropolitana de la Ciudad de León</t>
  </si>
  <si>
    <t>Zona Metropolitana de Puebla</t>
  </si>
  <si>
    <t>Zona Metropolitana de la Ciudad de Querétaro</t>
  </si>
  <si>
    <t>Zona Metropolitana de la Laguna (Coahuila)</t>
  </si>
  <si>
    <t>Zona Metropolitana de la Laguna (Durango)</t>
  </si>
  <si>
    <t>Zona Metropolitana de la Ciudad de Acapulco</t>
  </si>
  <si>
    <t>Zona Metropolitana de la Ciudad de Aguascalientes</t>
  </si>
  <si>
    <t>Zona Metropolitana de la Ciudad de Cancún</t>
  </si>
  <si>
    <t>Zona Metropolitana de la Ciudad de Mérida</t>
  </si>
  <si>
    <t>Zona Metropolitana de la Ciudad de Oaxaca</t>
  </si>
  <si>
    <t>Zona Metropolitana de la Ciudad de Tijuana</t>
  </si>
  <si>
    <t>Zona Metropolitana de la Ciudad de Tuxtla Gutiérrez</t>
  </si>
  <si>
    <t>Zona Metropolitana de Veracruz</t>
  </si>
  <si>
    <t>Zona Metropolitana de la Ciudad de Villahermosa</t>
  </si>
  <si>
    <t>Fondo Regional - Chiapas, Guerrero y Oaxaca</t>
  </si>
  <si>
    <t>Fondo Regional - Siete Estados Restantes</t>
  </si>
  <si>
    <t>Fondo para el Desarrollo Productivo del Altiplano Semidesértico</t>
  </si>
  <si>
    <t>Programas Regionales</t>
  </si>
  <si>
    <t>Factor de equidad para los órganos técnicos de fiscalización locales y de la Asamblea Legislativa del Distrito Federal</t>
  </si>
  <si>
    <t>Capacitación para los órganos técnicos de fiscalización locales y de la Asamblea Legislativa del Distrito Federal</t>
  </si>
  <si>
    <t>Distribución con base en los resultados de operación</t>
  </si>
  <si>
    <t>Zonas de la fontera norte</t>
  </si>
  <si>
    <t>Fiscalización Directa de la Auditoria Superior a los recursos Federales transferidos a las Entidades Federativas y de la Asamblea Legislativa del Distrito Federal</t>
  </si>
  <si>
    <t>Distrito Federal Centro Histórico</t>
  </si>
  <si>
    <t>Distrito Federal Seguridad</t>
  </si>
  <si>
    <t>Fondo de Apoyo a Migrantes</t>
  </si>
  <si>
    <t>Apoyo para el Desarrollo y Mejoramiento Rural</t>
  </si>
  <si>
    <t>Derecho sobre hidrocarburos para los fondos de estabilización</t>
  </si>
  <si>
    <t>Derecho extraordinario sobre exportación de crudo para los fondos de estabilización</t>
  </si>
  <si>
    <t>Fideicomiso Fondo de Estabilización de los Ingresos Petroleros</t>
  </si>
  <si>
    <t>Prestación de servicios de educación básica en el D.F.</t>
  </si>
  <si>
    <t>Prestación de servicios de educación normal en el D.F.</t>
  </si>
  <si>
    <t>Programa de becas en educación primaria y secundaria para hijos de trabajadores del Sector Educación en el D.F.</t>
  </si>
  <si>
    <t>Adeudos de Ejercicios Fiscales Anteriores (ADEFAS)</t>
  </si>
  <si>
    <t>FAEB Aguascalientes</t>
  </si>
  <si>
    <t>FAEB Baja California</t>
  </si>
  <si>
    <t>FAEB Baja California Sur</t>
  </si>
  <si>
    <t>FAEB Campeche</t>
  </si>
  <si>
    <t>FAEB Coahuila</t>
  </si>
  <si>
    <t>FAEB Colima</t>
  </si>
  <si>
    <t>FAEB Chiapas</t>
  </si>
  <si>
    <t>FAEB Chihuahua</t>
  </si>
  <si>
    <t>FAEB Durango</t>
  </si>
  <si>
    <t>FAEB Guanajuato</t>
  </si>
  <si>
    <t>FAEB Guerrero</t>
  </si>
  <si>
    <t>FAEB Hidalgo</t>
  </si>
  <si>
    <t>FAEB Jalisco</t>
  </si>
  <si>
    <t>FAEB Estado de México</t>
  </si>
  <si>
    <t>FAEB Michoacán</t>
  </si>
  <si>
    <t>FAEB Morelos</t>
  </si>
  <si>
    <t>FAEB Nayarit</t>
  </si>
  <si>
    <t>FAEB Nuevo León</t>
  </si>
  <si>
    <t>FAEB Oaxaca</t>
  </si>
  <si>
    <t>FAEB Puebla</t>
  </si>
  <si>
    <t>FAEB Querétaro</t>
  </si>
  <si>
    <t>FAEB Quintana Roo</t>
  </si>
  <si>
    <t>FAEB San Luis Potosí</t>
  </si>
  <si>
    <t>FAEB Sinaloa</t>
  </si>
  <si>
    <t>FAEB Sonora</t>
  </si>
  <si>
    <t>FAEB Tabasco</t>
  </si>
  <si>
    <t>FAEB Tamaulipas</t>
  </si>
  <si>
    <t>FAEB Tlaxcala</t>
  </si>
  <si>
    <t>FAEB Veracruz</t>
  </si>
  <si>
    <t>FAEB Yucatán</t>
  </si>
  <si>
    <t>FAEB Zacatecas</t>
  </si>
  <si>
    <t>FASSA Aguascalientes</t>
  </si>
  <si>
    <t>FASSA Baja California</t>
  </si>
  <si>
    <t>FASSA Baja California Sur</t>
  </si>
  <si>
    <t>FASSA Campeche</t>
  </si>
  <si>
    <t>FASSA Coahuila</t>
  </si>
  <si>
    <t>FASSA Colima</t>
  </si>
  <si>
    <t>FASSA Chiapas</t>
  </si>
  <si>
    <t>FASSA Chihuahua</t>
  </si>
  <si>
    <t>FASSA Distrito Federal</t>
  </si>
  <si>
    <t>FASSA Durango</t>
  </si>
  <si>
    <t>FASSA Guanajuato</t>
  </si>
  <si>
    <t>FASSA Guerrero</t>
  </si>
  <si>
    <t>FASSA Hidalgo</t>
  </si>
  <si>
    <t>FASSA Jalisco</t>
  </si>
  <si>
    <t>FASSA Estado de México</t>
  </si>
  <si>
    <t>FASSA Michoacán</t>
  </si>
  <si>
    <t>FASSA Morelos</t>
  </si>
  <si>
    <t>FASSA Nayarit</t>
  </si>
  <si>
    <t>FASSA Nuevo León</t>
  </si>
  <si>
    <t>FASSA Oaxaca</t>
  </si>
  <si>
    <t>FASSA Puebla</t>
  </si>
  <si>
    <t>FASSA Querétaro</t>
  </si>
  <si>
    <t>FASSA Quintana Roo</t>
  </si>
  <si>
    <t>FASSA San Luis Potosí</t>
  </si>
  <si>
    <t>FASSA Sinaloa</t>
  </si>
  <si>
    <t>FASSA Sonora</t>
  </si>
  <si>
    <t>FASSA Tabasco</t>
  </si>
  <si>
    <t>FASSA Tamaulipas</t>
  </si>
  <si>
    <t>FASSA Tlaxcala</t>
  </si>
  <si>
    <t>FASSA Veracruz</t>
  </si>
  <si>
    <t>FASSA Yucatán</t>
  </si>
  <si>
    <t>FASSA Zacatecas</t>
  </si>
  <si>
    <t>FAIS Aguascalientes</t>
  </si>
  <si>
    <t>FAIS Baja California</t>
  </si>
  <si>
    <t>FAIS Baja California Sur</t>
  </si>
  <si>
    <t>FAIS Campeche</t>
  </si>
  <si>
    <t>FAIS Coahuila</t>
  </si>
  <si>
    <t>FAIS Colima</t>
  </si>
  <si>
    <t>FAIS Chiapas</t>
  </si>
  <si>
    <t>FAIS Chihuahua</t>
  </si>
  <si>
    <t>FAIS Durango</t>
  </si>
  <si>
    <t>FAIS Guanajuato</t>
  </si>
  <si>
    <t>FAIS Guerrero</t>
  </si>
  <si>
    <t>FAIS Hidalgo</t>
  </si>
  <si>
    <t>FAIS Jalisco</t>
  </si>
  <si>
    <t>FAIS Estado de México</t>
  </si>
  <si>
    <t>FAIS Michoacán</t>
  </si>
  <si>
    <t>FAIS Morelos</t>
  </si>
  <si>
    <t>FAIS Nayarit</t>
  </si>
  <si>
    <t>FAIS Nuevo León</t>
  </si>
  <si>
    <t>FAIS Oaxaca</t>
  </si>
  <si>
    <t>FAIS Puebla</t>
  </si>
  <si>
    <t>FAIS Querétaro</t>
  </si>
  <si>
    <t>FAIS Quintana Roo</t>
  </si>
  <si>
    <t>FAIS San Luis Potosí</t>
  </si>
  <si>
    <t>FAIS Sinaloa</t>
  </si>
  <si>
    <t>FAIS Sonora</t>
  </si>
  <si>
    <t>FAIS Tabasco</t>
  </si>
  <si>
    <t>FAIS Tamaulipas</t>
  </si>
  <si>
    <t>FAIS Tlaxcala</t>
  </si>
  <si>
    <t>FAIS Veracruz</t>
  </si>
  <si>
    <t>FAIS Yucatán</t>
  </si>
  <si>
    <t>FAIS Zacatecas</t>
  </si>
  <si>
    <t>FORTAMUN Aguascalientes</t>
  </si>
  <si>
    <t>FORTAMUN Baja California</t>
  </si>
  <si>
    <t>FORTAMUN Baja California Sur</t>
  </si>
  <si>
    <t>FORTAMUN Campeche</t>
  </si>
  <si>
    <t>FORTAMUN Coahuila</t>
  </si>
  <si>
    <t>FORTAMUN Colima</t>
  </si>
  <si>
    <t>FORTAMUN Chiapas</t>
  </si>
  <si>
    <t>FORTAMUN Chihuahua</t>
  </si>
  <si>
    <t>FORTAMUN Distrito Federal</t>
  </si>
  <si>
    <t>FORTAMUN Durango</t>
  </si>
  <si>
    <t>FORTAMUN Guanajuato</t>
  </si>
  <si>
    <t>FORTAMUN Guerrero</t>
  </si>
  <si>
    <t>FORTAMUN Hidalgo</t>
  </si>
  <si>
    <t>FORTAMUN Jalisco</t>
  </si>
  <si>
    <t>FORTAMUN Estado de México</t>
  </si>
  <si>
    <t>FORTAMUN Michoacán</t>
  </si>
  <si>
    <t>FORTAMUN Morelos</t>
  </si>
  <si>
    <t>FORTAMUN Nayarit</t>
  </si>
  <si>
    <t>FORTAMUN Nuevo León</t>
  </si>
  <si>
    <t>FORTAMUN Oaxaca</t>
  </si>
  <si>
    <t>FORTAMUN Puebla</t>
  </si>
  <si>
    <t>FORTAMUN Querétaro</t>
  </si>
  <si>
    <t>FORTAMUN Quintana Roo</t>
  </si>
  <si>
    <t>FORTAMUN San Luis Potosí</t>
  </si>
  <si>
    <t>FORTAMUN Sinaloa</t>
  </si>
  <si>
    <t>FORTAMUN Sonora</t>
  </si>
  <si>
    <t>FORTAMUN Tabasco</t>
  </si>
  <si>
    <t>FORTAMUN Tamaulipas</t>
  </si>
  <si>
    <t>FORTAMUN Tlaxcala</t>
  </si>
  <si>
    <t>FORTAMUN Veracruz</t>
  </si>
  <si>
    <t>FORTAMUN Yucatán</t>
  </si>
  <si>
    <t>FORTAMUN Zacatecas</t>
  </si>
  <si>
    <t>FAM Aguascalientes</t>
  </si>
  <si>
    <t>FAM Baja California</t>
  </si>
  <si>
    <t>FAM Baja California Sur</t>
  </si>
  <si>
    <t>FAM Campeche</t>
  </si>
  <si>
    <t>FAM Coahuila</t>
  </si>
  <si>
    <t>FAM Colima</t>
  </si>
  <si>
    <t>FAM Chiapas</t>
  </si>
  <si>
    <t>FAM Chihuahua</t>
  </si>
  <si>
    <t>FAM Distrito Federal</t>
  </si>
  <si>
    <t>FAM Durango</t>
  </si>
  <si>
    <t>FAM Guanajuato</t>
  </si>
  <si>
    <t>FAM Guerrero</t>
  </si>
  <si>
    <t>FAM Hidalgo</t>
  </si>
  <si>
    <t>FAM Jalisco</t>
  </si>
  <si>
    <t>FAM Estado de México</t>
  </si>
  <si>
    <t>FAM Michoacán</t>
  </si>
  <si>
    <t>FAM Morelos</t>
  </si>
  <si>
    <t>FAM Nayarit</t>
  </si>
  <si>
    <t>FAM Nuevo León</t>
  </si>
  <si>
    <t>FAM Oaxaca</t>
  </si>
  <si>
    <t>FAM Puebla</t>
  </si>
  <si>
    <t>FAM Querétaro</t>
  </si>
  <si>
    <t>FAM Quintana Roo</t>
  </si>
  <si>
    <t>FAM San Luis Potosí</t>
  </si>
  <si>
    <t>FAM Sinaloa</t>
  </si>
  <si>
    <t>FAM Sonora</t>
  </si>
  <si>
    <t>FAM Tabasco</t>
  </si>
  <si>
    <t>FAM Tamaulipas</t>
  </si>
  <si>
    <t>FAM Tlaxcala</t>
  </si>
  <si>
    <t>FAM Veracruz</t>
  </si>
  <si>
    <t>FAM Yucatán</t>
  </si>
  <si>
    <t>FAM Zacatecas</t>
  </si>
  <si>
    <t>FAM No distribuible</t>
  </si>
  <si>
    <t>FAETA Aguascalientes</t>
  </si>
  <si>
    <t>FAETA Baja California</t>
  </si>
  <si>
    <t>FAETA Baja California Sur</t>
  </si>
  <si>
    <t>FAETA Campeche</t>
  </si>
  <si>
    <t>FAETA Coahuila</t>
  </si>
  <si>
    <t>FAETA Colima</t>
  </si>
  <si>
    <t>FAETA Chiapas</t>
  </si>
  <si>
    <t>FAETA Chihuahua</t>
  </si>
  <si>
    <t>FAETA Durango</t>
  </si>
  <si>
    <t>FAETA Guanajuato</t>
  </si>
  <si>
    <t>FAETA Guerrero</t>
  </si>
  <si>
    <t>FAETA Hidalgo</t>
  </si>
  <si>
    <t>FAETA Jalisco</t>
  </si>
  <si>
    <t>FAETA Estado de México</t>
  </si>
  <si>
    <t>FAETA Michoacán</t>
  </si>
  <si>
    <t>FAETA Morelos</t>
  </si>
  <si>
    <t>FAETA Nayarit</t>
  </si>
  <si>
    <t>FAETA Nuevo León</t>
  </si>
  <si>
    <t>FAETA Oaxaca</t>
  </si>
  <si>
    <t>FAETA Puebla</t>
  </si>
  <si>
    <t>FAETA Querétaro</t>
  </si>
  <si>
    <t>FAETA Quintana Roo</t>
  </si>
  <si>
    <t>FAETA San Luis Potosí</t>
  </si>
  <si>
    <t>FAETA Sinaloa</t>
  </si>
  <si>
    <t>FAETA Sonora</t>
  </si>
  <si>
    <t>FAETA Tabasco</t>
  </si>
  <si>
    <t>FAETA Tamaulipas</t>
  </si>
  <si>
    <t>FAETA Tlaxcala</t>
  </si>
  <si>
    <t>FAETA Veracruz</t>
  </si>
  <si>
    <t>FAETA Yucatán</t>
  </si>
  <si>
    <t>FAETA Zacatecas</t>
  </si>
  <si>
    <t>FASP Aguascalientes</t>
  </si>
  <si>
    <t>FASP Baja California</t>
  </si>
  <si>
    <t>FASP Baja California Sur</t>
  </si>
  <si>
    <t>FASP Campeche</t>
  </si>
  <si>
    <t>FASP Coahuila</t>
  </si>
  <si>
    <t>FASP Colima</t>
  </si>
  <si>
    <t>FASP Chiapas</t>
  </si>
  <si>
    <t>FASP Chihuahua</t>
  </si>
  <si>
    <t>FASP Distrito Federal</t>
  </si>
  <si>
    <t>FASP Durango</t>
  </si>
  <si>
    <t>FASP Guanajuato</t>
  </si>
  <si>
    <t>FASP Guerrero</t>
  </si>
  <si>
    <t>FASP Hidalgo</t>
  </si>
  <si>
    <t>FASP Jalisco</t>
  </si>
  <si>
    <t>FASP Estado de México</t>
  </si>
  <si>
    <t>FASP Michoacán</t>
  </si>
  <si>
    <t>FASP Morelos</t>
  </si>
  <si>
    <t>FASP Nayarit</t>
  </si>
  <si>
    <t>FASP Nuevo León</t>
  </si>
  <si>
    <t>FASP Oaxaca</t>
  </si>
  <si>
    <t>FASP Puebla</t>
  </si>
  <si>
    <t>FASP Querétaro</t>
  </si>
  <si>
    <t>FASP Quintana Roo</t>
  </si>
  <si>
    <t>FASP San Luis Potosí</t>
  </si>
  <si>
    <t>FASP Sinaloa</t>
  </si>
  <si>
    <t>FASP Sonora</t>
  </si>
  <si>
    <t>FASP Tabasco</t>
  </si>
  <si>
    <t>FASP Tamaulipas</t>
  </si>
  <si>
    <t>FASP Tlaxcala</t>
  </si>
  <si>
    <t>FASP Veracruz</t>
  </si>
  <si>
    <t>FASP Yucatán</t>
  </si>
  <si>
    <t>FASP Zacatecas</t>
  </si>
  <si>
    <t>FASP No distribuible</t>
  </si>
  <si>
    <t>FAFEF Aguascalientes</t>
  </si>
  <si>
    <t>FAFEF Baja California</t>
  </si>
  <si>
    <t>FAFEF Baja California Sur</t>
  </si>
  <si>
    <t>FAFEF Campeche</t>
  </si>
  <si>
    <t>FAFEF Coahuila</t>
  </si>
  <si>
    <t>FAFEF Colima</t>
  </si>
  <si>
    <t>FAFEF Chiapas</t>
  </si>
  <si>
    <t>FAFEF Chihuahua</t>
  </si>
  <si>
    <t>FAFEF Distrito Federal</t>
  </si>
  <si>
    <t>FAFEF Durango</t>
  </si>
  <si>
    <t>FAFEF Guanajuato</t>
  </si>
  <si>
    <t>FAFEF Guerrero</t>
  </si>
  <si>
    <t>FAFEF Hidalgo</t>
  </si>
  <si>
    <t>FAFEF Jalisco</t>
  </si>
  <si>
    <t>FAFEF Estado de México</t>
  </si>
  <si>
    <t>FAFEF Michoacán</t>
  </si>
  <si>
    <t>FAFEF Morelos</t>
  </si>
  <si>
    <t>FAFEF Nayarit</t>
  </si>
  <si>
    <t>FAFEF Nuevo León</t>
  </si>
  <si>
    <t>FAFEF Oaxaca</t>
  </si>
  <si>
    <t>FAFEF Puebla</t>
  </si>
  <si>
    <t>FAFEF Querétaro</t>
  </si>
  <si>
    <t>FAFEF Quintana Roo</t>
  </si>
  <si>
    <t>FAFEF San Luis Potosí</t>
  </si>
  <si>
    <t>FAFEF Sinaloa</t>
  </si>
  <si>
    <t>FAFEF Sonora</t>
  </si>
  <si>
    <t>FAFEF Tabasco</t>
  </si>
  <si>
    <t>FAFEF Tamaulipas</t>
  </si>
  <si>
    <t>FAFEF Tlaxcala</t>
  </si>
  <si>
    <t>FAFEF Veracruz</t>
  </si>
  <si>
    <t>FAFEF Yucatán</t>
  </si>
  <si>
    <t>FAFEF Zacatecas</t>
  </si>
  <si>
    <t>Solucionar expedientes de presuntas violaciones a los Derechos Humanos: Quejas, Orientaciones Directas y Remisiones</t>
  </si>
  <si>
    <t>Promover el respeto de los Derechos Humanos de migrantes, víctimas de trata de personas y de periodistas y defensores civiles de los Derechos Humanos</t>
  </si>
  <si>
    <t>Impartir capacitación en Derechos Humanos y establecer vínculos de colaboración interinstitucional</t>
  </si>
  <si>
    <t>E007 Fomento de la cultura de la participación ciudadana en la prevención del delito en el marco de la Equidad y Género (Cumplimiento a la LGAMVLV)</t>
  </si>
  <si>
    <t>Otorgamiento de subsidios en materia de Seguridad Pública a Entidades Federativas, Municipios y el Distrito Federal</t>
  </si>
  <si>
    <t>Programa de Modernización de los Registros Públicos de la Propiedad en los Estados.</t>
  </si>
  <si>
    <t>Fomento regional para el desarrollo científico , tecnológico y de innovación.</t>
  </si>
  <si>
    <t>Apoyos institucionales para actividades científicas, tecnológicas y de innovación.</t>
  </si>
  <si>
    <t>Becas de posgradoy otras modalidades de apoyo a la calidad</t>
  </si>
  <si>
    <t>Fortalecimiento a nivel sectorial de las capacidades científicas, tecnológicas y de innovación</t>
  </si>
  <si>
    <t>Fortalecimiento en las Entidades Federativas de las capacidades científicas, tecnológicas y de innovación.</t>
  </si>
  <si>
    <t>Apoyos para estudios e investigaciones</t>
  </si>
  <si>
    <t>Apoyo a la consolidación Institucional.</t>
  </si>
  <si>
    <t>Innovación Tecnológica para Negocios de Alto valor Agregado</t>
  </si>
  <si>
    <t>Desarrollo e Innovación en Tecnologías Precursoras</t>
  </si>
  <si>
    <t>Innovación Tecnológica para la Competitividad de las Empresas</t>
  </si>
  <si>
    <t>Encuesta Nacional de Dinámica Demográfica</t>
  </si>
  <si>
    <t>Encuesta Nacional del Uso del Tiempo</t>
  </si>
  <si>
    <t>Atención a la salud pública</t>
  </si>
  <si>
    <t>Investigación en salud en el IMSS</t>
  </si>
  <si>
    <t>Recaudación eficiente de ingresos obrero patronales</t>
  </si>
  <si>
    <t>Servicios de Guardería</t>
  </si>
  <si>
    <t>Atención a la salud reproductiva</t>
  </si>
  <si>
    <t>Prestaciones sociales eficientes</t>
  </si>
  <si>
    <t>Mejoramiento de unidades operativas de servicios de ingreso</t>
  </si>
  <si>
    <t>Rentas vitalicias Ley 1998</t>
  </si>
  <si>
    <t>Pagar oportunamente los subsidios a los asegurados con derecho</t>
  </si>
  <si>
    <t>Actividades de Apoyo a la Función Pública y Buen Gobierno</t>
  </si>
  <si>
    <t>Mantenimiento de Equipo Médico y Electromecánico</t>
  </si>
  <si>
    <t>Pensiones por Invalidez</t>
  </si>
  <si>
    <t>Pensiones por Causa de Muerte</t>
  </si>
  <si>
    <t>Pensiones por Retiro</t>
  </si>
  <si>
    <t>Pensiones por Cesantía</t>
  </si>
  <si>
    <t>Pensiones por Vejez</t>
  </si>
  <si>
    <t>Pensiones y jubilaciones</t>
  </si>
  <si>
    <t>Proyectos de Infraestructura Social de Salud</t>
  </si>
  <si>
    <t>Actividades de Apoyo Administrativo</t>
  </si>
  <si>
    <t>Por erogaciones recuperables</t>
  </si>
  <si>
    <t>Producción de petróleo, gas, petrolíferos y petroquímicos</t>
  </si>
  <si>
    <t>Ingresos por Intereses</t>
  </si>
  <si>
    <t>Servicios médicos al personal de PEMEX</t>
  </si>
  <si>
    <t>Gestión corporativa a los organismos subsidiarios de PEMEX</t>
  </si>
  <si>
    <t>Prestación de servicios corporativos técnico, administrativo y financiero a los organismos subsidiarios de PEMEX</t>
  </si>
  <si>
    <t>Aportaciones para el pago de pensiones y jubilaciones al personal de PEMEX</t>
  </si>
  <si>
    <t>Operación Comercial de la Red de Fibra Óptica y Apoyo Tecnológico a los Procesos Productivos en Control de Calidad, Sistemas Informáticos y de Telecomunicaciones</t>
  </si>
  <si>
    <t>Operación y Mantenimiento de las Centrales Generadoras de Energía Eléctrica</t>
  </si>
  <si>
    <t>Operación, Mantenimiento y Recarga de la Nucleoeléctrica Laguna Verde para la Generación de Energía Eléctrica</t>
  </si>
  <si>
    <t>Adquisición de Energía Eléctrica a los Productores Externos de Energía</t>
  </si>
  <si>
    <t>Operación y Mantenimiento de las Líneas de Transmisión y Subestaciones de Transformación que Integran el Sistema Eléctrico Nacional</t>
  </si>
  <si>
    <t>Dirección, Coordinación y Control de la Operación del Sistema Eléctrico Nacional</t>
  </si>
  <si>
    <t>Apoyo al Desarrollo Sustentable de Comunidades Afectadas por la Instalación de la Infraestructura Eléctrica</t>
  </si>
  <si>
    <t>Pago de Pensiones y Jubilaciones en CFE</t>
  </si>
  <si>
    <t>Proyectos de Infraestructura Económica de Electricidad</t>
  </si>
  <si>
    <t>Proyectos de Inmuebles (Oficinas Administrativas)</t>
  </si>
  <si>
    <t>Actividades de Apoyo Administrativo|Intereses</t>
  </si>
  <si>
    <t>Planeación y Dirección de los Procesos Productivos</t>
  </si>
  <si>
    <t>Planeación, Dirección, Coordinación, Supervisión y Seguimiento a las Funciones y Recursos Asignados para Cumplir con la Construcción de la Infraestructura Eléctrica</t>
  </si>
  <si>
    <t>Regularización de Bienes Inmuebles en Instalaciones de CFE con Problemas de Posesión y Uso de Suelo</t>
  </si>
  <si>
    <t>Distribución de Energía Eléctrica</t>
  </si>
  <si>
    <t>Pago de Pensiones y Jubilaciones en LyFC</t>
  </si>
  <si>
    <t>Programa de adquisiciones</t>
  </si>
  <si>
    <t>ACTIVIDADES DERIVADAS DEL TRABAJO LEGISLATIVO</t>
  </si>
  <si>
    <t>Operación del registro público vehicular</t>
  </si>
  <si>
    <t>Realizar, promover y coordinar la generación, producción y distribución de materiales audiovisuales</t>
  </si>
  <si>
    <t>Coordinación del Sistema Nacional de Protección Civil</t>
  </si>
  <si>
    <t>Implementación de la Reforma al Sistema de Justicia Penal</t>
  </si>
  <si>
    <t>Administración y resguardo de las bases de datos del sistema nacional de información de seguridad pública</t>
  </si>
  <si>
    <t>Desarrollo y aplicación de programas y políticas en materia de prevención social del delito y promoción de la participación ciudadana</t>
  </si>
  <si>
    <t>Emisión y supervisión de criterios, normas, procedimientos y estándares de evaluación y control de confianza de servidores públicos de las instituciones de seguridad pública</t>
  </si>
  <si>
    <t>Ejecución y seguimiento de acuerdos y resoluciones del consejo nacional de seguridad pública</t>
  </si>
  <si>
    <t>Otorgamiento de subsidios en materia de seguridad pública a entidades federativas, municipios y el Distrito Federal</t>
  </si>
  <si>
    <t>Prestación de Servicios Públicos</t>
  </si>
  <si>
    <t>Foros, publicaciones y actividades en materia de equidad de género</t>
  </si>
  <si>
    <t>Productos y Servicios para Intermediarios Financieros</t>
  </si>
  <si>
    <t>Fortalecimiento de la Red Bancaria</t>
  </si>
  <si>
    <t>Fortalecimiento a la Transversalidad de la Perspectiva de Género</t>
  </si>
  <si>
    <t>Fortalecimiento a las Políticas Municipales de Igualdad y Equidad entre  Mujeres y Hombres.</t>
  </si>
  <si>
    <t>Derechos humanos</t>
  </si>
  <si>
    <t>Vinculación entre los Servicios Académicos que presta la Universidad Autónoma Chapingo y el Desarrollo de la Investigación Científica y Tecnológica</t>
  </si>
  <si>
    <t>PROCAMPO para Vivir Mejor</t>
  </si>
  <si>
    <t>Programa  de Atención a Contingencias Climatológicas</t>
  </si>
  <si>
    <t>Programa de Soporte</t>
  </si>
  <si>
    <t>Programa de Fortalecimiento a la Organización Rural</t>
  </si>
  <si>
    <t>Tecnificación del Riego</t>
  </si>
  <si>
    <t>Servicio de redes de cobertura social del sistema nacional e-México</t>
  </si>
  <si>
    <t>Sistema Satelital y de Conectividad Nacional</t>
  </si>
  <si>
    <t xml:space="preserve">Promoción y coordinación de las acciones de enlace de la Secretaría  </t>
  </si>
  <si>
    <t>Evaluación de programas y acciones de la Secretaría</t>
  </si>
  <si>
    <t>Desarrollo y dirección de la política de comunicación social de la Secretaría</t>
  </si>
  <si>
    <t>Fondo proaudivisual</t>
  </si>
  <si>
    <t>Fronterización de vehículos automotores usados en Ciudad Juárez, Chihuahua.</t>
  </si>
  <si>
    <t>Impulso al desarrollo de la cultura</t>
  </si>
  <si>
    <t>Incorporación, restauración, conservación y mantenimiento de bienes patrimonio de la Nación</t>
  </si>
  <si>
    <t>Producción y distribución de libros, materiales educativos, culturales y comerciales</t>
  </si>
  <si>
    <t>Fondo SEP CONACYT para la investigación en ciencia básica</t>
  </si>
  <si>
    <t>Apoyo a Organismos Internacionales</t>
  </si>
  <si>
    <t>Cumbre Tajín, Veracruz</t>
  </si>
  <si>
    <t>Sistema Mexicano del Deporte de Alto Rendimiento</t>
  </si>
  <si>
    <t>Programa de Fortalecimiento de Comunidades Escolares de Aprendizaje, Concursable</t>
  </si>
  <si>
    <t>Fortalecimiento a la Educación Temprana y el Desarrollo Infantil</t>
  </si>
  <si>
    <t>Atención Educativa a Grupos en Situación vulnerable en Educación Básica</t>
  </si>
  <si>
    <t>Instituciones Estatales de Cultura</t>
  </si>
  <si>
    <t xml:space="preserve">Apoyo Extraordinario a Actividades Culturales del Bicentenario y Centenario de la Independencia y Revolución </t>
  </si>
  <si>
    <t>Equipamiento de escuelas para educación básica a nivel nacional</t>
  </si>
  <si>
    <t>Fondo para el mejoramiento de las tecnologías educativas en educación básica</t>
  </si>
  <si>
    <t>Apoyo extraordinario a la Benemérita Universidad Autónoma de Puebla (Anexo 26 PEF)</t>
  </si>
  <si>
    <t>Apoyo extraordinario a la Universidad Comunitaria Intercultural Potosina (Anexo 26 PEF)</t>
  </si>
  <si>
    <t>Apoyo a las Entidades Federativas para el Programa Nacional de Inglés en Educación Básica</t>
  </si>
  <si>
    <t>Reducción de la mortalidad materna</t>
  </si>
  <si>
    <t>Prevención contra la obesidad</t>
  </si>
  <si>
    <t>Programa emergente de apoyo a ex trabajadores del extinto organismo descentralizado Luz y Fuerza del Centro</t>
  </si>
  <si>
    <t xml:space="preserve">Estaciones Hidrometeorológicas. </t>
  </si>
  <si>
    <t>Regulación de la conservación y aprovechamiento sustentable de los recursos naturales</t>
  </si>
  <si>
    <t>Regulación de la prevención y control de la contaminación de los recursos naturales</t>
  </si>
  <si>
    <t xml:space="preserve">Programa nacional de remediación de sitios contaminados </t>
  </si>
  <si>
    <t>Registro Público de Derechos del Agua.</t>
  </si>
  <si>
    <t>Delimitación de causes y zonas federales.</t>
  </si>
  <si>
    <t>Servicios a usuarios y mercado del agua.</t>
  </si>
  <si>
    <t>Inspección, medición y calificación de infracciones.</t>
  </si>
  <si>
    <t>Recaudación y fiscalización.</t>
  </si>
  <si>
    <t>Infraestructura para la Protección de Centros de Población y Áreas Productivas</t>
  </si>
  <si>
    <t>Infraestructura de temporal.</t>
  </si>
  <si>
    <t>Pago y Expropiaciones para Infraestructura Federal.</t>
  </si>
  <si>
    <t>Programas Hídricos Integrales.</t>
  </si>
  <si>
    <t>Infraestructura de riego.</t>
  </si>
  <si>
    <t>Zona de Mitigación y Rescate Ecológico en el Lago de Texcoco</t>
  </si>
  <si>
    <t>Programa para atender desastres naturales</t>
  </si>
  <si>
    <t>Conducción de las políticas hídricas</t>
  </si>
  <si>
    <t>ProÁrbol - Proyectos de Conservación y Restauración</t>
  </si>
  <si>
    <t>Recuperación de mantos acuíferos sobrexplotados.</t>
  </si>
  <si>
    <t>Fomento para la conservación y aprovechamiento sustentable de la vida silvestre</t>
  </si>
  <si>
    <t>Gestión e implementación en aprovechamiento sustentable de la energía</t>
  </si>
  <si>
    <t>Promoción en materia de aprovechamiento sustentable de la energía</t>
  </si>
  <si>
    <t>Regulación de la exploración y extracción de hidrocarburos y su recuperación</t>
  </si>
  <si>
    <t>Regulación en la certificación de reservas de hidrocarburos</t>
  </si>
  <si>
    <t>Supervisión de los proyectos de exploración y extracción de hidrocarburos y su recuperación</t>
  </si>
  <si>
    <t>Supervisar el aprovechamiento sustentable de la energía</t>
  </si>
  <si>
    <t>Realizar estudios de evaluación, cuantificación y verificación de las reservas de hidrocarburos</t>
  </si>
  <si>
    <t>Seguimiento y evaluación de políticas públicas en aprovechamiento sustentable de la energía</t>
  </si>
  <si>
    <t>Cuota Social Seguro de Retiro ISSSTE</t>
  </si>
  <si>
    <t>Ahorro Solidario</t>
  </si>
  <si>
    <t>Previsiones para las pensiones en curso de pago de los extrabajadores de Luz y Fuerza del Centro</t>
  </si>
  <si>
    <t>Transferencias para ayuda extraordinaria</t>
  </si>
  <si>
    <t>Transferencias para contratación de servicios</t>
  </si>
  <si>
    <t>Cuota Social Seguro de Salud ISSSTE</t>
  </si>
  <si>
    <t>Regularización de lotes en asentamientos humanos irregulares en terrenos de origen ejidal, comunal y de propiedad federal</t>
  </si>
  <si>
    <t>Programa de modernización de los registros públicos de la propiedad en los estados</t>
  </si>
  <si>
    <t>Derecho sobre extracción de hidrocarburos</t>
  </si>
  <si>
    <t>Previsiones salariales (R02)</t>
  </si>
  <si>
    <t>Previsiones salariales (R04)</t>
  </si>
  <si>
    <t>Previsiones salariales (R05)</t>
  </si>
  <si>
    <t>Previsiones salariales (R06 SC)</t>
  </si>
  <si>
    <t>Previsiones salariales (R06 SNC)</t>
  </si>
  <si>
    <t>Previsiones salariales (R07)</t>
  </si>
  <si>
    <t>Previsiones salariales (R08)</t>
  </si>
  <si>
    <t>Previsiones salariales (R09)</t>
  </si>
  <si>
    <t>Previsiones salariales (R10)</t>
  </si>
  <si>
    <t>Previsiones salariales (R11)</t>
  </si>
  <si>
    <t>Previsiones salariales (R12)</t>
  </si>
  <si>
    <t>Previsiones salariales (R13)</t>
  </si>
  <si>
    <t>Previsiones salariales (R14)</t>
  </si>
  <si>
    <t>Previsiones salariales (R15)</t>
  </si>
  <si>
    <t>Previsiones salariales (R16)</t>
  </si>
  <si>
    <t>Previsiones salariales (R17)</t>
  </si>
  <si>
    <t>Previsiones salariales (R18)</t>
  </si>
  <si>
    <t>Previsiones salariales (R20)</t>
  </si>
  <si>
    <t>Previsiones salariales (R21)</t>
  </si>
  <si>
    <t>Previsiones salariales (R27)</t>
  </si>
  <si>
    <t>Previsiones salariales (R31)</t>
  </si>
  <si>
    <t>Previsiones salariales (R32)</t>
  </si>
  <si>
    <t>Previsiones salariales (R36)</t>
  </si>
  <si>
    <t>Previsiones salariales (R37)</t>
  </si>
  <si>
    <t>Previsiones salariales (R38)</t>
  </si>
  <si>
    <t>Apoyo federal para saneamiento financiero</t>
  </si>
  <si>
    <t>Apoyo extraordinario por suceso en Guardería ABC, Hermosillo, Sonora</t>
  </si>
  <si>
    <t>Apoyo Federal a Entidades Federativas para cubrir adeudos de energía eléctrica</t>
  </si>
  <si>
    <t>Programa para la fiscalización del gasto federalizado</t>
  </si>
  <si>
    <t>Zona Metropolitana de Juárez</t>
  </si>
  <si>
    <t>Zona Metropolitana de Saltillo</t>
  </si>
  <si>
    <t>Zona Metropolitana de Colima-Villa de Álvarez</t>
  </si>
  <si>
    <t>Zona Metropolitana de Pachuca</t>
  </si>
  <si>
    <t>Zona Metropolitana de Tula</t>
  </si>
  <si>
    <t>Zona Metropolitana de Puerto Vallarta</t>
  </si>
  <si>
    <t>Zona Metropolitana de Tepic</t>
  </si>
  <si>
    <t>Zona Metropolitana de San Luis Potosí-Soledad de G.S.</t>
  </si>
  <si>
    <t>Zona Metropolitana de Tampico</t>
  </si>
  <si>
    <t>Zona Metropolitana de Reynosa-Rio Bravo</t>
  </si>
  <si>
    <t>Zona Metropolitana de Tlaxcala-Apizaco</t>
  </si>
  <si>
    <t>Zona Metropolitana de Xalapa</t>
  </si>
  <si>
    <t>Zona Metropolitana de Toluca</t>
  </si>
  <si>
    <t>Zona Metropolitana de Hermosillo</t>
  </si>
  <si>
    <t>Zona Metropolitana de Chihuahua</t>
  </si>
  <si>
    <t>Zona Metropolitana de Mexicali</t>
  </si>
  <si>
    <t>Fondo de Pavimentación a Municipios</t>
  </si>
  <si>
    <t>Fondo de Inversión para Entidades Federativas</t>
  </si>
  <si>
    <t>Apoyo Presa Francisco J. Mújica</t>
  </si>
  <si>
    <t>Zona Metropolitana del Valle de México (Estado de Hidalgo)</t>
  </si>
  <si>
    <t>Equipamiento de escuelas para educación básica a nivel nacional.</t>
  </si>
  <si>
    <t>Promover el respeto de los Derechos Humanos de los migrantes, posibles victimas de trata de personas, de periodistas y defensores civiles de los Derechos Humanos</t>
  </si>
  <si>
    <t>Promover los Derechos Humanos de los pueblos y las comunidades indígenas</t>
  </si>
  <si>
    <t>Becas de posgrado y otras modalidades de apoyo a la calidad</t>
  </si>
  <si>
    <t>Atención a la Salud Pública</t>
  </si>
  <si>
    <t>Atención Curativa Eficiente</t>
  </si>
  <si>
    <t>Atención a la Salud en el Trabajo</t>
  </si>
  <si>
    <t>Investigación en Salud en el IMSS</t>
  </si>
  <si>
    <t>Recaudación Eficiente de Ingresos Obrero Patronales</t>
  </si>
  <si>
    <t>Atención a la Salud Reproductiva</t>
  </si>
  <si>
    <t>Prestaciones Sociales Eficientes</t>
  </si>
  <si>
    <t>Mejoramiento de Unidades Operativas de Servicios de Ingreso</t>
  </si>
  <si>
    <t>Rentas vitalicias Ley 1999</t>
  </si>
  <si>
    <t>Sin Programa Presupuestal</t>
  </si>
  <si>
    <t>Servicios turísticos</t>
  </si>
  <si>
    <t>Mantenimiento de Infraestructura 1/</t>
  </si>
  <si>
    <t>Gastos Administrativos por Operación de Fondos y Seguros</t>
  </si>
  <si>
    <t>Otros de proyectos de infraestructura</t>
  </si>
  <si>
    <t>Otros programas de inversión</t>
  </si>
  <si>
    <t>Suministro de Energéticos a las Centrales Generadoras de Electricidad</t>
  </si>
  <si>
    <t>Proyectos de Infraestructura Económica de Electricidad (Pidiregas)</t>
  </si>
  <si>
    <t>Proyectos de inmuebles (oficinas administrativas).</t>
  </si>
  <si>
    <t>Entregar a la Cámara de Diputados del Honorable Congreso de la Unión, el informe sobre la revisión de la Cuenta de la Hacienda Pública Federal</t>
  </si>
  <si>
    <t>Apoyo a las actividades de seguridad y logistica para garantizar la integridad del Ejecutivo Federal</t>
  </si>
  <si>
    <t>Apoyo a las actividades de mantenimiento y conservación de Palacio Nacional</t>
  </si>
  <si>
    <t>Promover la atención y prevención de la violencia contra las mujeres</t>
  </si>
  <si>
    <t>Operación del Sistema Nacional de Información de Seguridad Pública</t>
  </si>
  <si>
    <t>Emisión y supervisión de criterios, normas, procedimientos y estándares de evaluación y control de confianza de servidores públicos de las Instituciones de Seguridad Pública</t>
  </si>
  <si>
    <t>Promover la prevención, protección y atención en materia de trata de personas</t>
  </si>
  <si>
    <t>Fondo de Apoyo Social para Extrabajadores Migratorios Mexicanos en Estados Unidos</t>
  </si>
  <si>
    <t>Otorgamiento de subsidios para las entidades federativas en materia de seguridad pública para el mando único policial</t>
  </si>
  <si>
    <t>Fondo Consular.</t>
  </si>
  <si>
    <t>Producción y comercialización de billetes de lotería</t>
  </si>
  <si>
    <t>Proteccion de Datos Personales en Posesión de los Particulares</t>
  </si>
  <si>
    <t>Modernización y simplificación de los procesos tributario y de comercio exterior</t>
  </si>
  <si>
    <t>Atención y consulta que presenten los contribuyentes</t>
  </si>
  <si>
    <t>Productos y Servicios para Fortalecer el Sector y Fomentar la Inclusión Financiera</t>
  </si>
  <si>
    <t>Financiamiento para la exportación</t>
  </si>
  <si>
    <t>Programa capital de riesgo y para servicios de cobertura</t>
  </si>
  <si>
    <t>Programas que canalizan apoyos para el fomento financiero y tecnológico a los sectores agropecuario, forestal, pesquero y rural</t>
  </si>
  <si>
    <t>Otorgamiento de crédito y garantías, capacitación, asistencia técnica e información a las MI PyMES</t>
  </si>
  <si>
    <t>Fortalecimiento de la Infraestructura Bancaria</t>
  </si>
  <si>
    <t>Regulación, inspección y vigilancia de entidades participantes en los sistemas de ahorro para el retiro</t>
  </si>
  <si>
    <t>Otorgamiento de recursos para cubrir indemnizaciones por la ocurrencia de contingencias catastróficas generadas por el frente frío No. 26.</t>
  </si>
  <si>
    <t>Programa de Subsidio a la Prima del Seguro Agropecuario</t>
  </si>
  <si>
    <t>Programa de Seguro para Contingencias Climatológicas</t>
  </si>
  <si>
    <t>Programa de Asistencia Técnica al Microfinanciamiento Rural</t>
  </si>
  <si>
    <t>Fortalecimiento a las Políticas Municipales de Igualdad y Equidad entre Mujeres y Hombres.</t>
  </si>
  <si>
    <t>Investigación y desarrollo tecnológico, producción y mantenimiento de armamento, municiones, explosivos, vehículos y equipos militares y sus accesorios</t>
  </si>
  <si>
    <t>Programa de Seguridad Pública de la Secretaría de la Defensa Nacional</t>
  </si>
  <si>
    <t>Diseño, producción y mantenimiento de vestuario y equipo militar</t>
  </si>
  <si>
    <t>Conservación y mantenimiento de la infraestructura militar y maquinaria militar</t>
  </si>
  <si>
    <t>Programa de becas de nivel secundaria para los hijos del personal de las Fuerzas Armadas en Activo</t>
  </si>
  <si>
    <t>Promoción de Exposiciones y Ferias</t>
  </si>
  <si>
    <t>Desarrollo de Mercados Agropecuarios y Pesqueros e Información</t>
  </si>
  <si>
    <t>Planeación y Prospectiva</t>
  </si>
  <si>
    <t>Inspección y Vigilancia Pesquera</t>
  </si>
  <si>
    <t>Apoyo a la Productividad de Empresas Azucareras Expropiadas</t>
  </si>
  <si>
    <t>Sistema Integral para el Desarrollo Sustentable de la Caña de Azúcar</t>
  </si>
  <si>
    <t>Programa de Apoyo a la Inversión en Equipamiento e Infraestructura</t>
  </si>
  <si>
    <t>Programa de Apoyo al Ingreso Agropecuario: PROCAMPO para Vivir Mejor</t>
  </si>
  <si>
    <t>Programa de Prevención y Manejo de Riesgos</t>
  </si>
  <si>
    <t>Programa de Desarrollo de Capacidades, Innovación Tecnológica y Extensionismo Rural</t>
  </si>
  <si>
    <t>Programa de Sustentabilidad de los Recursos Naturales</t>
  </si>
  <si>
    <t>Sistema Nacional de Información para el Desarrollo Sustentable (Coejercicio SNIDRUS)</t>
  </si>
  <si>
    <t>Sistema integral para el desarrollo sustentable de la caña de azúcar</t>
  </si>
  <si>
    <t>Apoyo a la Promoción de Exportaciones y Ferias</t>
  </si>
  <si>
    <t>Supervisión y verificación de la calidad en la construcción y conservación de carreteras</t>
  </si>
  <si>
    <t>Sistema Satelital</t>
  </si>
  <si>
    <t>Administración de programas de apoyo a la población de bajos ingresos con financiamiento a través de micro financieras y otros intermediarios</t>
  </si>
  <si>
    <t>Desarrollo de la economía digital, el comercio, los servicios y la innovación</t>
  </si>
  <si>
    <t>Promoción y coordinación de las acciones de enlace de la Secretaría</t>
  </si>
  <si>
    <t>Fondo proaudiovisual</t>
  </si>
  <si>
    <t>Fondo de Micro financiamiento a Mujeres Rurales (FOMMUR)</t>
  </si>
  <si>
    <t>Fondo Sectorial de Innovación</t>
  </si>
  <si>
    <t>Fondo de Apoyo para la calidad de los Institutos Tecnológicos (Federales y Descentralizados) equipamiento e infraestructura: talleres y laboratorios</t>
  </si>
  <si>
    <t>Sistema de Información Registral</t>
  </si>
  <si>
    <t>Apoyo y fomento a actividades y proyectos artísticos y culturales (Fondo concursable)</t>
  </si>
  <si>
    <t>Estímulos a la Calidad Docente</t>
  </si>
  <si>
    <t>Programa de educación básica para niños y niñas de familias jornaleras agrícolas migrantes</t>
  </si>
  <si>
    <t>Programa Asesor Técnico Pedagógico y para la Atención Educativa a la diversidad social, lingüística y cultural</t>
  </si>
  <si>
    <t>Programa Integral de Fortalecimiento Institucional</t>
  </si>
  <si>
    <t>Polideportivos</t>
  </si>
  <si>
    <t>Fortalecimiento a la educación temprana y el desarrollo infantil</t>
  </si>
  <si>
    <t>Fondo para la consolidación de las Universidades Interculturales</t>
  </si>
  <si>
    <t>Fondo para la atención de problemas estructurales de las UPES</t>
  </si>
  <si>
    <t>Fondo para elevar la calidad de la educación superior</t>
  </si>
  <si>
    <t>Fondo para ampliar y diversificar la oferta educativa en educación superior</t>
  </si>
  <si>
    <t>Programa de becas de nivel secundaria para los hijos del personal de las Fuerzas Armadas en activo</t>
  </si>
  <si>
    <t>Programa de Atención a Situaciones de Contingencia Laboral</t>
  </si>
  <si>
    <t>Capacidades productivas de núcleos agrarios</t>
  </si>
  <si>
    <t>Reglamentación, verificación e inspección de las actividades de la Ley agraria</t>
  </si>
  <si>
    <t>ProÁrbol.- Capacitación Ambiental y Desarrollo Sustentable</t>
  </si>
  <si>
    <t>Servicio Meteorológico Nacional Estaciones Hidrometeorológicas</t>
  </si>
  <si>
    <t>Conservación y Operación de Acueductos Uspanapa-La Cangrejera, Veracruz y Lázaro Cárdenas, Michoacán.</t>
  </si>
  <si>
    <t>ProÁrbol.-Prevención y Combate de Incendios Forestales</t>
  </si>
  <si>
    <t>Regulación Ambiental</t>
  </si>
  <si>
    <t>Programa de Inspección y Vigilancia en Materia de Medio Ambiente y Recursos Naturales</t>
  </si>
  <si>
    <t>Cuenca Lerma-Chápala</t>
  </si>
  <si>
    <t>ProÁrbol.- Programa de Gestión y Planeación Forestal y Conservación de Polígonos Forestales</t>
  </si>
  <si>
    <t>Programa de Inversión en Infraestructura Social y de Protección Abiental</t>
  </si>
  <si>
    <t>Planeación, Evaluación Ambiental y Conservación de Polígonos Forestales</t>
  </si>
  <si>
    <t>Programa de Fortalecimiento Ambiental en las Entidades Federativas.</t>
  </si>
  <si>
    <t>ProÁrbol.-Programa de Desarrollo y Producción Forestal</t>
  </si>
  <si>
    <t>Programa de Rehabilitación, Modernizacióny Equipamiento de Distritos de Riego</t>
  </si>
  <si>
    <t>Proárbol - Programa de pago por Servicios Ambientales (PSA)</t>
  </si>
  <si>
    <t>Programa de Tratamiento de Aguas Residuales</t>
  </si>
  <si>
    <t>ProÁrbol.-Producción de Planta y Programas Especiales de Restauración Forestal</t>
  </si>
  <si>
    <t>ProÁrbol.-Programa para el Desarrollo Forestal Comunitario y para el Desarrollo Regional Forestal</t>
  </si>
  <si>
    <t>Mejora de Eficiencia Hídrica en Áreas Agrícolas</t>
  </si>
  <si>
    <t>Fomento para la Conservación y Aprovechamiento Sustentable de la Vida Silvestre</t>
  </si>
  <si>
    <t>Programa de Desarrollo Institucional y Ordenamientos Ecológicos Ambientales</t>
  </si>
  <si>
    <t>Programa de Mitigación y Adaptación del Cambio Climáticos</t>
  </si>
  <si>
    <t>Programa Nacional de Remediación de Sitios Contaminados</t>
  </si>
  <si>
    <t>Programa de Vigilancia Comunitaria en Áreas Naturales Protegidas y Zonas de Influencia</t>
  </si>
  <si>
    <t>Programa de Recuperación y Repoblación de Especies en Peligro de Extinción.</t>
  </si>
  <si>
    <t>Programa de Investigación Cientifica y Tecnológica Ambiental.</t>
  </si>
  <si>
    <t>Programa de Adecuación de Derechos de Uso de Agua</t>
  </si>
  <si>
    <t>Programa de Conservación del Maíz Criollo</t>
  </si>
  <si>
    <t>Investigar y perseguir los delitos del orden federal</t>
  </si>
  <si>
    <t>Investigar y perseguir los delitos relativos a la Delincuencia Organizada</t>
  </si>
  <si>
    <t>Investigar y perseguir los delitos federales de carácter especial</t>
  </si>
  <si>
    <t>Representación jurídica de la Federación en el ámbito nacional e internacional</t>
  </si>
  <si>
    <t>Promoción del respeto a los derechos humanos y atención a víctimas del delito</t>
  </si>
  <si>
    <t>Investigación académica en el marco de las ciencias penales</t>
  </si>
  <si>
    <t>Investigar, perseguir y prevenir delitos del orden electoral</t>
  </si>
  <si>
    <t>Supervisar y vigilar la aplicación del marco legal en la investigación y persecución del delito del orden federal</t>
  </si>
  <si>
    <t>Promoción del Desarrollo Humano y Planeación Institucional</t>
  </si>
  <si>
    <t>Investigación en materia petrolera</t>
  </si>
  <si>
    <t>Generaión de energía eléctrica</t>
  </si>
  <si>
    <t>Aportaciones estatutarias al seguro de retiro, cesantía en edad avanzada y vejez</t>
  </si>
  <si>
    <t>Previsión para el Pago de las Pensiones de los Jubilados de Ferrocarriles Nacionales de México</t>
  </si>
  <si>
    <t>Programa de adquisición de leche nacional a cargo de Liconsa, S.A. de C.V.</t>
  </si>
  <si>
    <t>Definición y conducción de la política de desarrollo urbano y ordenación del territorio</t>
  </si>
  <si>
    <t>Actividades orientadas a la evaluación y al monitoreo de los programas sociales</t>
  </si>
  <si>
    <t>Programa para la constitución de reservas territoriales prioritarias para el desarrollo urbano ordenado</t>
  </si>
  <si>
    <t>Programa hábitat</t>
  </si>
  <si>
    <t>Programa de Apoyo a los Vecindados en Condiciones de Pobreza Patrimonial para Regularizar Asentamientos Humanos Irregulares ( PASPRAH )</t>
  </si>
  <si>
    <t>Programa Prevención de Riesgos en los Asentamientos Humanos</t>
  </si>
  <si>
    <t>Programa de Modernización de los Registros Públicos de la Propiedad y Catastros</t>
  </si>
  <si>
    <t>Apoyos para el Desarrollo de la Oferta Turística</t>
  </si>
  <si>
    <t>Fondo de Reconstrucción para Entidades Federativas</t>
  </si>
  <si>
    <t>Medidas de racionalidad y austeridad. Servicios Personales 8% (Seguridad Social)</t>
  </si>
  <si>
    <t>Concentración de Recursos por Conversión de Plazas</t>
  </si>
  <si>
    <t>Mayores ingresos fiscales</t>
  </si>
  <si>
    <t>Restitución del paquete salarial</t>
  </si>
  <si>
    <t>Medidas de racionalidad y ahorro. Congelamiento de Plazas</t>
  </si>
  <si>
    <t>Medidas de racionalidad y ahorro. Servicios Personales</t>
  </si>
  <si>
    <t>Medidas de racionalidad y ahorro. Gastos de Operación</t>
  </si>
  <si>
    <t>Conclusión de la Prestación de Servicios en Forma Definitiva de los Servidores Públicos</t>
  </si>
  <si>
    <t>Cancelación de plazas incorporadas al Programa de conclusión de la prestación de servicios en forma definitiva de los servidores públicos</t>
  </si>
  <si>
    <t>Programa análogo de conclusión</t>
  </si>
  <si>
    <t>Mayores Ingresos (arts. 2 y 4, fracc II, del Decreto de PEF 2011)</t>
  </si>
  <si>
    <t>Regularizaciones contables y compensadas (Ingresos Excedentes) Destino Específico</t>
  </si>
  <si>
    <t>Provisión para la Armonización Contable</t>
  </si>
  <si>
    <t>Monumento Estela de Luz Bicentenario</t>
  </si>
  <si>
    <t>Conclusión de la Prestación de Servicios en Forma Definitiva de los Servidores Públicos (Otros Capítulos de Gasto)</t>
  </si>
  <si>
    <t>Apoyo federal a entidades federativas para cubrir adeudos con el Instituto Mexicano del Seguro Social (IMSS)</t>
  </si>
  <si>
    <t>Reasignaciones presupuestarias medidas de cierre 2011</t>
  </si>
  <si>
    <t>Reasignaciones presupuestarias medidas de cierre 2011. Servicios Personales</t>
  </si>
  <si>
    <t>Reasignaciones presupuestarias medidas de cierre 2011. Servicios Personales (Seguridad Social)</t>
  </si>
  <si>
    <t>Fiscalización directa de la Auditoria Superior a los recursos federales transferidos a las entidades federativas y de la Asamblea Legislativa del Distrito Federal</t>
  </si>
  <si>
    <t>Apoyo a municipios para obras de infraestructura y seguridad de los museos, monumentos y zonas arqueológicas (Derecho de Museos)</t>
  </si>
  <si>
    <t>Zona Metropolitana de Cuernavaca</t>
  </si>
  <si>
    <t>Zona Metropolitana de Morelia</t>
  </si>
  <si>
    <t>Zona Metropolitana de Matamoros</t>
  </si>
  <si>
    <t>Zona Metropolitana de Coatzacoalcos</t>
  </si>
  <si>
    <t>Zona Metropolitana de Monclova Frontera</t>
  </si>
  <si>
    <t>Zona Metropolitana de Tehuacán</t>
  </si>
  <si>
    <t>Zona Metropolitana de Zacatecas Guadalupe</t>
  </si>
  <si>
    <t>Zona Metropolitana de La Piedad Pénjamo</t>
  </si>
  <si>
    <t>Zona Metropolitana de Ocotlán</t>
  </si>
  <si>
    <t>Zona Metropolitana de Río Verde Cd. Fernandez</t>
  </si>
  <si>
    <t>Zona Metropolitana de Piedras Negras</t>
  </si>
  <si>
    <t>Zona Metropolitana de Tecomán</t>
  </si>
  <si>
    <t>Zona Metropolitana de Moroleón Uriangato</t>
  </si>
  <si>
    <t>Zona Metropolitana de Tulancingo</t>
  </si>
  <si>
    <t>Zona Metropolitana de Tapachula</t>
  </si>
  <si>
    <t>Zona Metropolitana de Guaymas</t>
  </si>
  <si>
    <t>Fondo para la Accesibilidad en el Transporte Público para las Personas con discapacidad</t>
  </si>
  <si>
    <t>Apoyo a la Seguridad Pública en Ciudad Juárez Chihuahua</t>
  </si>
  <si>
    <t>Proyecto de Cámaras de Seguridad Pública en el Distrito Federal</t>
  </si>
  <si>
    <t>Infraestructura en Demaracaciones Territoriales del Distrito Federal</t>
  </si>
  <si>
    <t>Fondo de Pavimentación y Espacios Deportivos para Municipios</t>
  </si>
  <si>
    <t>Reforma curricular en educación básica</t>
  </si>
  <si>
    <t>Programa de fortalecimiento de la educación especial y de la integración educativa</t>
  </si>
  <si>
    <t>Programa de mejoramiento institucional de las escuelas normales públicas</t>
  </si>
  <si>
    <t>Programa becas de apoyo a la educación básica de madres jóvenes y jóvenes embarazadas</t>
  </si>
  <si>
    <t>Programa del Sistema nacional de formación continua y superación profesional de maestros de educación básica en servicio</t>
  </si>
  <si>
    <t>Programa Escuelas de tiempo completo</t>
  </si>
  <si>
    <t>Fortalecimiento de la Calidad en las Escuelas Normales</t>
  </si>
  <si>
    <t>Atención educativa a grupos en situación vulnerable en educación básica</t>
  </si>
  <si>
    <t>Atender asuntos de la niñez y la familia</t>
  </si>
  <si>
    <t>Promover, divulgar, dar seguimiento, evaluar y monitorear la política nacional en materia de igualdad entre mujeres y hombres; y atender los asuntos de la mujer</t>
  </si>
  <si>
    <t>Apoyar a Organismos Locales de Protección a Derechos Humanos para la elaboración del Diagnóstico Nacional de Supervisión Penitenciaria (DNSP)</t>
  </si>
  <si>
    <t>Pagos por compromisos devengados del SESNSP</t>
  </si>
  <si>
    <t>Apoyo al Fortalecimiento y Desarrollo de la Infraestructura Científica y Tecnológica</t>
  </si>
  <si>
    <t>Innovación tecnológica para negocios de alto valor agregado, tecnologías precursoras y competitividad de las empresas</t>
  </si>
  <si>
    <t>Rentas vitalicias Ley 2000</t>
  </si>
  <si>
    <t>Pagar Oportunamente los Subsidios a los Asegurados con Derecho</t>
  </si>
  <si>
    <t>Atención a Personas con Discapacidad</t>
  </si>
  <si>
    <t>Operaciones Ajenas</t>
  </si>
  <si>
    <t>Prestación de servicios de telecomunicaciones internos a PEMEX</t>
  </si>
  <si>
    <t>Otros de proyectos de infraestructura social</t>
  </si>
  <si>
    <t>Operar y Mantener las Líneas de Transmisión y Subestaciones de Transformación que Integran el Sistema Eléctrico Nacional, así como Operar y Mantener la Red Nacional de Fibra Óptica, y Proporcionar Servicios de Telecomunicaciones</t>
  </si>
  <si>
    <t>Otros Proyectos de Infraestructura Gubernamental</t>
  </si>
  <si>
    <t>Mantenimiento de Infraestructura 2/</t>
  </si>
  <si>
    <t>Proyectos de infraestructura económica de electricidad (Pidiregas)</t>
  </si>
  <si>
    <t>Planeación y Expansión del Sistema Eléctrico Nacional</t>
  </si>
  <si>
    <t>Seguridad Física en las Instalaciones de Infraestructura Eléctrica</t>
  </si>
  <si>
    <t>Preservación y difusión del acervo documental de la Nación</t>
  </si>
  <si>
    <t>Cumplimiento de las sentencias y soluciones amistosas emitidas por la comisión y/o la corte interamericana de derechos humanos y la CNDH, a fin de reparar el daño de los mismos</t>
  </si>
  <si>
    <t>Fortalecimiento de las instituciones democráticas a fin de lograr las reformas legislativas que transformen el orden jurídico nacional</t>
  </si>
  <si>
    <t>Mecanismos de protección a periodistas y defensoras y defensores de derechos humanos</t>
  </si>
  <si>
    <t>Conducción de la política del Gobierno Federal en materia religiosa</t>
  </si>
  <si>
    <t>Coordinar la política migratoria</t>
  </si>
  <si>
    <t>Otorgamiento de subsidios para las entidades federativas para el fortalecimiento de las instituciones de seguridad pública en materia de mando policial</t>
  </si>
  <si>
    <t>Otorgamiento de subsidios para la implementación de la reforma al sistema de justicia penal</t>
  </si>
  <si>
    <t>Programa de Apoyos en Materia de Seguridad Pública</t>
  </si>
  <si>
    <t>Fondo Consular</t>
  </si>
  <si>
    <t>Defensa de los actos del Estado Mexicano y de a quien se le individualice el procedimiento respectivo, en litigios internacionales.</t>
  </si>
  <si>
    <t>Fondo Nacional de Cooperación Internacional para el Desarrollo (FONCID),</t>
  </si>
  <si>
    <t>Proteccion de Datos Personales</t>
  </si>
  <si>
    <t>Otorgamiento de crédito a Estados y municipios</t>
  </si>
  <si>
    <t>Protección y Defensa de los Contribuyentes</t>
  </si>
  <si>
    <t>Administración y enajenación de los activos referidos en la Ley Federal para la Administración y Enajenación de Bienes del Sector Público</t>
  </si>
  <si>
    <t>Atención Integral a Víctimas y Ofendidos de Delitos de Alto Impacto</t>
  </si>
  <si>
    <t>Atención Integral a Familiares de Personas Desaparecidas o No Localizadas</t>
  </si>
  <si>
    <t>Programas de Capital de Riesgo y para Servicios de Cobertura</t>
  </si>
  <si>
    <t>Programa que Canaliza Apoyos para el Fomento a los Sectores Agropecuario, Forestal, Pesquero y Rural.</t>
  </si>
  <si>
    <t>Conducción e instrumentación de la política nacional de vivienda.</t>
  </si>
  <si>
    <t>Aportaciones a Organismos Internacionales sobre Pueblos Indígenas</t>
  </si>
  <si>
    <t>Fondo No Asalariados</t>
  </si>
  <si>
    <t>Aportaciones al Fideicomiso Centro de Estudios para la Preparación y Evaluación Socioeconómica de Proyectos.</t>
  </si>
  <si>
    <t>Compromisos con Organismos Internacionales Supervisores del Sistema Financiero, Seguros y Fondos de Pensiones</t>
  </si>
  <si>
    <t>Administrar los recursos de Fondos de Pensiones a cargo del Servicio de Administración y Enajenación de Bienes.</t>
  </si>
  <si>
    <t>Cuotas por compromisos internacionales en materia educativa</t>
  </si>
  <si>
    <t>Acciones para la igualdad de género con población indígena</t>
  </si>
  <si>
    <t>Operación y desarrollo de la Fuerza Aérea Mexicana</t>
  </si>
  <si>
    <t>Programa de sanidad militar</t>
  </si>
  <si>
    <t>Producción de árboles en viveros forestales militares</t>
  </si>
  <si>
    <t>Investigaciòn, desarrollo y producción de vestuario y equipo militar y mantenimiento de infraestructura</t>
  </si>
  <si>
    <t>Mantenimiento y conservaciòn de la infraestructura militar y maquinaria pesada y administraciòn inmobiliaria</t>
  </si>
  <si>
    <t>Programa de justicia militar</t>
  </si>
  <si>
    <t>Sistema educativo militar</t>
  </si>
  <si>
    <t>Investigación y desarrollo militar en coordinación con universidades públicas.</t>
  </si>
  <si>
    <t>Programa de igualdad entre mujeres y hombres SDN</t>
  </si>
  <si>
    <t>Fideicomiso de apoyo a deudos de militares fallecidos o a militares que hayan adquirido una incapacidad en 1/a. categoria en actos del servicio considerados de alto riesgo</t>
  </si>
  <si>
    <t>Promoción de Exportaciones y Ferias</t>
  </si>
  <si>
    <t>Proyectos de inmuebles  (Oficinas administrativas)</t>
  </si>
  <si>
    <t>Programa de Acciones en Concurrencia con las Entidades Federativas en Materia de Inversión, Sustentabilidad y Desarrollo de Capacidades</t>
  </si>
  <si>
    <t>Apoyo a la Promoción de Exportaciones y Ferias </t>
  </si>
  <si>
    <t>Modernización Sustentable de la Agricultura Tradicional</t>
  </si>
  <si>
    <t>Investigación, estudios y proyectos en materia espacial</t>
  </si>
  <si>
    <t>Servicios relacionados para la liberación del derecho de vía</t>
  </si>
  <si>
    <t>Aulas Telemáticas en Primaria</t>
  </si>
  <si>
    <t xml:space="preserve">Programa de Educación inicial y básica para la población rural e indígena </t>
  </si>
  <si>
    <t>Acciones compensatorias para Abatir el Rezago Educativo en Educación Inicial y Básica</t>
  </si>
  <si>
    <t xml:space="preserve">Sistema de Información Registral </t>
  </si>
  <si>
    <t>Proyectos de infraestructura cultural</t>
  </si>
  <si>
    <t>Recursos destinados al fondo sectorial CONACYT</t>
  </si>
  <si>
    <t>Aportaciones a Fideicomisos y Mandatos de Cultura</t>
  </si>
  <si>
    <t>Programas de Cultura en las Entidades Federativas</t>
  </si>
  <si>
    <t>Programa de Apoyo para la igualdad entre mujeres y hombres</t>
  </si>
  <si>
    <t>Conclusión de las relaciones contractuales del programa Enciclomedia</t>
  </si>
  <si>
    <t>Becas para Posgrado Fulbright - Robles</t>
  </si>
  <si>
    <t>Becas para la Educación Superior y la Expansión de la Educación Media Superior, Inglés y Computación</t>
  </si>
  <si>
    <t>Programa para Organizaciones en Apoyo de la Educación</t>
  </si>
  <si>
    <t xml:space="preserve">Reforma Curricular en Educación Básica </t>
  </si>
  <si>
    <t>Formación y desarrollo profesional de recursos humanos especializados para la salud</t>
  </si>
  <si>
    <t>Programa de Atención a Personas con Discapacidad</t>
  </si>
  <si>
    <t>Programa para la Protección y el Desarrollo Integral de la Infancia</t>
  </si>
  <si>
    <t>Programa de Atención a Familias y Población Vulnerable</t>
  </si>
  <si>
    <t>Apoyos Adicionales para la Prevención y Atención de Adicciones en Entidades Federativas.</t>
  </si>
  <si>
    <t>Mantenimiento de infraestructura.</t>
  </si>
  <si>
    <t>Programa de Becas de nivel secundaria para los hijos del personal de las Fuerzas Armadas en Activo.</t>
  </si>
  <si>
    <t>Cuotas a Organismos Internacionales</t>
  </si>
  <si>
    <t>Programa de Impulso para el Empleo de Jóvenes y Grupos en Desventaja</t>
  </si>
  <si>
    <t>Fondo para el Apoyo a Proyectos Productivos en Núcleos Agrarios (FAPPA)</t>
  </si>
  <si>
    <t>Programa de apoyo para los núcleos agrarios sin regularizar (FANAR)</t>
  </si>
  <si>
    <t>ProÁrbol.-Protección Forestal</t>
  </si>
  <si>
    <t>Inversión para el Manejo Integral del Ciclo Hidrológico</t>
  </si>
  <si>
    <t>Inversión del Servicio Meteorológico Nacional.</t>
  </si>
  <si>
    <t>Estabilización de cuencas y acuíferos.</t>
  </si>
  <si>
    <t>Planeación, Dirección y Evaluación Ambiental</t>
  </si>
  <si>
    <t>Fideicomisos Ambientales</t>
  </si>
  <si>
    <t>ProÁrbol.-Pago por Servicios Ambientales</t>
  </si>
  <si>
    <t>Devolución de Aprovechamientos.</t>
  </si>
  <si>
    <t>Saneamiento de Aguas Residuales</t>
  </si>
  <si>
    <t>Infraestructura en Distrito de Riego</t>
  </si>
  <si>
    <t>Incentivos para la Operación de Plantas de Tratamiento de Aguas Residuales.</t>
  </si>
  <si>
    <t>Programa de Fortalecimiento Ambiental en las Entidades Federativas</t>
  </si>
  <si>
    <t>PROGRAMA DE MONITOREO BIOLÓGICO EN ÁREAS NATURALES PROTEGIDAS (PROMOBI)</t>
  </si>
  <si>
    <t>PROGRAMAS DE MANEJO DE ÁREAS NATURALES PROTEGIDAS (PROMANP)</t>
  </si>
  <si>
    <t>ProÁrbol.-Desarrollo Forestal</t>
  </si>
  <si>
    <t>Infraestructura Hídrica</t>
  </si>
  <si>
    <t>Aportaciones a organismos internacionales en materia de procuración de justicia y combate a las drogas.</t>
  </si>
  <si>
    <t>Investigación y Desarrollo Tecnológico en Materia Petrolera  </t>
  </si>
  <si>
    <t>Otorgamiento de permisos y verificación de instalaciones para almacenamiento y distribución de gas LP; aprobación de unidades de verificación y elaboración y actualización de normas oficiales mexicanas en esta materia</t>
  </si>
  <si>
    <t>Fondo Sectorial - Sustentabilidad Energetica</t>
  </si>
  <si>
    <t>Fondo para la Transición Energética y Aprovechamiento Sustentable de Energía</t>
  </si>
  <si>
    <t>Fondo Sectorial - Hidrocarburos</t>
  </si>
  <si>
    <t>Fondo de Reserva para el Retiro IMSS</t>
  </si>
  <si>
    <t>Previsiones para el Pago de las Pensiones de los Jubilados de Ferrocarriles Nacionales de México</t>
  </si>
  <si>
    <t>Servicios de orientación turística y asistencia mecánica</t>
  </si>
  <si>
    <t>Regulación y supervisión de empresas del Sector Turismo  </t>
  </si>
  <si>
    <t>Otros Programas de Inversión</t>
  </si>
  <si>
    <t>Programa de cuotas a organismos internacionales que promueven el turismo</t>
  </si>
  <si>
    <t>Aportaciones al Fideicomiso denominado "Fondo Sectorial para la Investigación, el desarrollo y la Innovación Tecnológica en Turismo"</t>
  </si>
  <si>
    <t>Fondo de Ahorro Capitalizabel (FONAC)</t>
  </si>
  <si>
    <t>Medidas de Racionalidad y Austeridad Servicios Personales (Seguridad Social)</t>
  </si>
  <si>
    <t>Bienes que pasan a ser propiedad del Gobierno Federal</t>
  </si>
  <si>
    <t>Restitución de Remanentes de Paquete Salarial</t>
  </si>
  <si>
    <t>Programa de Separación Voluntaria y de Conclusión de la Prestación de Servicios en Forma Definitiva</t>
  </si>
  <si>
    <t>Medidas de Racionalidad y Ahorro Congelamiento de Plazas (Vacancia)</t>
  </si>
  <si>
    <t>Medidas de Racionalidad y Austeridad Servicios Personales</t>
  </si>
  <si>
    <t>Medidas de Racionalidad y Austeridad Gasto de Inversión.</t>
  </si>
  <si>
    <t>Derecho para regular y supervisar la exploración y explotación de hidrocarburos</t>
  </si>
  <si>
    <t>Derecho extraordinario sobre exportación de petróleo crudo</t>
  </si>
  <si>
    <t>Derecho para el fondo de estabilización</t>
  </si>
  <si>
    <t>Fondo para la Transición</t>
  </si>
  <si>
    <t>Conservación, operación y equipamiento de los recintos de los Poderes</t>
  </si>
  <si>
    <t>Adquisición de Inmuebles del Distrito Federal</t>
  </si>
  <si>
    <t>Bono de Potenciación</t>
  </si>
  <si>
    <t>Sistema Interamericano de Derechos Humanos</t>
  </si>
  <si>
    <t>Indemnización ABC para ser otorgada por única vez a través del IMSS</t>
  </si>
  <si>
    <t>Programa Especial para Proyectos Productivos del Sector Agropecuario del Estado de Sonora</t>
  </si>
  <si>
    <t>Cancelación de Plazas Incorporadas al Programa de Conclusión de la Prestación de Servicios en Forma Definitiva de los Servidores Públicos</t>
  </si>
  <si>
    <t>Apoyo al Instituto de Seguridad Social para las Fuerzas Armadas Mexicanas (ISSFAM)</t>
  </si>
  <si>
    <t>Conclusión de la Prestación de Servicios en Forma Definitiva de los Servidores Públicos (Otros capítulos de gasto)</t>
  </si>
  <si>
    <t>Obligaciones Asociadas a la Ley del ISSSTE</t>
  </si>
  <si>
    <t>APOYO FEDERAL PARA PAGO DE ADEUDO DE SUMINSTRO DE ENERGÍA ELÉCTRICA</t>
  </si>
  <si>
    <t>Reasignaciones Presupuestarias Medidas de Cierre</t>
  </si>
  <si>
    <t>Reasignaciones presupuestarias medidas de cierre Servicios Personales</t>
  </si>
  <si>
    <t>Reasignaciones presupuestarias medidas de cierre Servicios Personales (Seguridad Social)</t>
  </si>
  <si>
    <t>Acceso al Polígono Industrial Celaya</t>
  </si>
  <si>
    <t>Parque Temático Culiacán</t>
  </si>
  <si>
    <t>Centro de Convenciones de Tijuana</t>
  </si>
  <si>
    <t>Centro de Convenciones Baja California Sur</t>
  </si>
  <si>
    <t>Equipamiento Hospital Niño Morelense</t>
  </si>
  <si>
    <t>Limpieza de la cuenca del Río Apatlaco</t>
  </si>
  <si>
    <t>Recuperación de la imagen urbana, complejo cívico-histórico de los Fuertes de Loreto y Guadalupe</t>
  </si>
  <si>
    <t>Periférico Gómez Morín Tramos 4 y 5 Tonalá, Jalisco</t>
  </si>
  <si>
    <t>Construcción Presa Pilares - Álamos, Sonora</t>
  </si>
  <si>
    <t>Pavimentación en Municipio Libre de Lomas del Mármol Puebla, Puebla</t>
  </si>
  <si>
    <t>Puente Vehicular Hacienda Arriba, León Guanajuato</t>
  </si>
  <si>
    <t>Infraestructura urbana para los Juegos Centroamericanos y del Caribe (Veracruz 2014)</t>
  </si>
  <si>
    <t>Apoyo a infraestructura para el Puerto de Veracruz</t>
  </si>
  <si>
    <t>Reencarpetamiento y embellecimiento de Isla Mujeres</t>
  </si>
  <si>
    <t>Proyectos de Infraestructura de Agua de Guerrero</t>
  </si>
  <si>
    <t>Infraestructura en Demarcaciones Territoriales del Distrito Federal</t>
  </si>
  <si>
    <t>Proyecto del Penal Estatal de Mina, para reos del fuero común, en el municipio de Mina, Nuevo León</t>
  </si>
  <si>
    <t>Sistemas de radio comunicación y televigilancia para el combate a la delincuencia, Quintana Roo</t>
  </si>
  <si>
    <t>Construcción de un centro de justicia para mujeres en el distrito judicial de Torreón</t>
  </si>
  <si>
    <t>Apoyo para la construcción de centros de Evaluación de confianza en el Estado de México</t>
  </si>
  <si>
    <t>Proyecto de capacitación de valuadores de polígrafos para Centros de Evaluación de Confianza en el Estado de México</t>
  </si>
  <si>
    <t>Proyecto Ejecutivo Hidroecológico en la Zona de Atlixco, Puebla</t>
  </si>
  <si>
    <t>Proyectos para el Desarrollo Regional de la Zona Henequenera del Sureste (Yucatán)</t>
  </si>
  <si>
    <t>Infraestructura y equipamiento del Centro de Rehabilitación y Educación Especial de Gómez Palacio, Durango</t>
  </si>
  <si>
    <t>Proyecto de Estación de Bomberos en el Municipio de Chiconcuac, Estado de México</t>
  </si>
  <si>
    <t>Proyecto de Construcción del Palacio Municipal de Bacalar, Quintana Roo</t>
  </si>
  <si>
    <t>Fondo de pavimentación, espacios deportivos, alumbrado público y rehabilitación de infraestructura educativa para municipios y demarcaciones territoriales</t>
  </si>
  <si>
    <t>Fondo Frontera Sur (Veracruz)</t>
  </si>
  <si>
    <t>Espacios deportivos para estados y municipios</t>
  </si>
  <si>
    <t>Espacios deportivos para estados y municipios (Sonora)</t>
  </si>
  <si>
    <t>Apoyo a municipios para obras de infraestructura y seguridad de los museos, monumentos y zonas arqueológicas (derecho a museos).</t>
  </si>
  <si>
    <t>Programa Escuela Siempre Abierta a la comunidad</t>
  </si>
  <si>
    <t>Programa de Escuelas de Calidad</t>
  </si>
  <si>
    <t>Programa de Atención Educativa a Grupos en Situación Vulnerable en Educación Básica</t>
  </si>
  <si>
    <t>Programa Fortalecimiento a las Acciones Asociadas a la Educación Indígena</t>
  </si>
  <si>
    <t>Programa de Reforma Curricular de Educación Básica</t>
  </si>
  <si>
    <t>Programa Becas de Apoyo a la Educación Básica de Madres Jóvenes y Jóvenes Embarazadas</t>
  </si>
  <si>
    <t>Programa de Educación Básica para Niños y Niñas de Familias Jornaleras Agrícolas Migrantes</t>
  </si>
  <si>
    <t>Programa para el Fortalecimiento del Servicio de la Educación Telesecundaria   </t>
  </si>
  <si>
    <t>Programa de Incorporación</t>
  </si>
  <si>
    <t>Programa Beca de Apoyo a la Práctica Intensiva y al Servicio Social para Estudiantes de Séptimo y Octavo Semestres de Escuelas Normales Públicas.   </t>
  </si>
  <si>
    <t>Fondo de Compensación del Impuesto sobre Automóviles Nuevos</t>
  </si>
  <si>
    <t>FAEB</t>
  </si>
  <si>
    <t>FASSA</t>
  </si>
  <si>
    <t>FAIS Estatal</t>
  </si>
  <si>
    <t>FAIS Municipal</t>
  </si>
  <si>
    <t>FORTAMUN</t>
  </si>
  <si>
    <t>FAM Asistencia Social</t>
  </si>
  <si>
    <t>FAM Infraestructura Educativa Básica</t>
  </si>
  <si>
    <t>FAM Infraestructura Educativa Media Superior y Superior</t>
  </si>
  <si>
    <t>FAETA Educación Tecnológica</t>
  </si>
  <si>
    <t>FAETA Educación de Adultos</t>
  </si>
  <si>
    <t>FASP</t>
  </si>
  <si>
    <t>FAFEF</t>
  </si>
  <si>
    <t>Proporcionar servicios de atención al público a través de oficinas centrales y oficinas foráneas</t>
  </si>
  <si>
    <t>Atender asuntos relacionados con víctimas del delito</t>
  </si>
  <si>
    <t>Atender asuntos relacionados con personas reportadas como desaparecidas, extraviadas, ausentes, fallecidas no identificadas y víctimas de secuestro</t>
  </si>
  <si>
    <t>Atender asuntos de la niñez,  la familia, adolescentes y personas adultas mayores</t>
  </si>
  <si>
    <t>Atender asuntos relacionados con personas que viven con VIH y/o sida</t>
  </si>
  <si>
    <t>Promover, divulgar, dar seguimiento, evaluar y monitorear la política nacional en materia de Asuntos de la mujer y de Igualdad entre mujeres y hombres</t>
  </si>
  <si>
    <t>Elaborar el Diagnóstico Nacional de Supervisión Penitenciaria con el apoyo de Organismos Locales de Protección de los Derechos Humanos</t>
  </si>
  <si>
    <t>Atender asuntos relativos a la aplicación del Mecanismo Nacional de Promoción, Protección y Supervisión de la Convención sobre los derechos de las Personas con Discapacidad.</t>
  </si>
  <si>
    <t>Optimizar la protección de los Derechos Humanos mediante el Sistema Nacional de Alerta</t>
  </si>
  <si>
    <t>Informar sobre la tramitación y determinación de los expedientes de presuntas violaciones a los Derechos Humanos</t>
  </si>
  <si>
    <t>Investigar, solucionar y dar seguimiento a expedientes de hechos de presuntas violaciones graves a los Derechos Humanos</t>
  </si>
  <si>
    <t>Atender asuntos de presuntas violaciones a los Derechos Humanos de Ámbito Laboral y Social</t>
  </si>
  <si>
    <t>Atender asuntos relacionados con los Derechos Humanos económicos, culturales y ambientales</t>
  </si>
  <si>
    <t>Analizar, evaluar e impulsar el seguimiento de las Recomendaciones.</t>
  </si>
  <si>
    <t>Programa para Reducir la Brecha Digital</t>
  </si>
  <si>
    <t>Censo de Poblacion y Vivienda</t>
  </si>
  <si>
    <t>Otorgamiento de las prestaciones de velatorios, centros vacacionales y tiendas</t>
  </si>
  <si>
    <t>Pensiones en curso de pago Ley 1973</t>
  </si>
  <si>
    <t>Programas de adquisiones</t>
  </si>
  <si>
    <t>Operaciones ajenas</t>
  </si>
  <si>
    <t>Proyectos de infraestructura social.</t>
  </si>
  <si>
    <t>Operar y mantener las líneas de transmisión y subestaciones de transformación que integran el Sistema Eléctrico Nacional, así como operar y mantener la Red Nacional de Fibra Óptica, y proporcionar servicios de telecomunicaciones</t>
  </si>
  <si>
    <t>Apoyo al desarrollo sustentable de comunidades afectadas por la instalación de la infraestructura eléctrica</t>
  </si>
  <si>
    <t>Promoción de medidas para el ahorro y uso eficiente de la energía eléctrica</t>
  </si>
  <si>
    <t>Planeación del Sistema Eléctrico Nacional</t>
  </si>
  <si>
    <t>Seguridad física en las instalaciones de infraestructura eléctrica.</t>
  </si>
  <si>
    <t>Asesoría, coordinación, difusión y apoyo técnico de las actividades del Presidente de la República</t>
  </si>
  <si>
    <t>Apoyo a las actividades de seguridad y logística para garantizar la integridad del Ejecutivo Federal</t>
  </si>
  <si>
    <t>Fomento de la cultura de la participación ciudadana en la prevención del delito</t>
  </si>
  <si>
    <t>Gendarmería Nacional</t>
  </si>
  <si>
    <t>Conducción de la Política con los Pueblos Indígenas</t>
  </si>
  <si>
    <t>Implementar las políticas, programas y acciones tendientes a garantizar la seguridad pública de la Nación y sus habitantes</t>
  </si>
  <si>
    <t>Conducción de la política en materia de Derechos Humanos</t>
  </si>
  <si>
    <t>Provisión para la creación de la Gendarmería</t>
  </si>
  <si>
    <t>Aportaciones para Organismos Internacionales</t>
  </si>
  <si>
    <t>Programa Nacional de Prevención del Delito</t>
  </si>
  <si>
    <t>Otros programas de inversión.</t>
  </si>
  <si>
    <t>Mantenimiento y conservación de la infraestructura militar y maquinaria pesada y administración inmobiliaria</t>
  </si>
  <si>
    <t>Investigación y desarrollo militar en coordinación con universidades públicas, instituciones públicas de educación superior y/o demás centros públicos de investigación superior. </t>
  </si>
  <si>
    <t>Otros Programas de inversión</t>
  </si>
  <si>
    <t>PROCAMPO Productivo</t>
  </si>
  <si>
    <t>Conservación y operación de caminos y puentes de cuota (CAPUFE)</t>
  </si>
  <si>
    <t>Apoyo a la pequeña y mediana minería y su cadena productiva, mediante el otorgamiento de Financiamiento</t>
  </si>
  <si>
    <t>Asistencia y capacitación técnica a la pequeña y mediana minería</t>
  </si>
  <si>
    <t>Fondos para impulsar la innovación</t>
  </si>
  <si>
    <t>Programa de Fomento a la Economía Social (FONAES)</t>
  </si>
  <si>
    <t>Fondo Emprendedor</t>
  </si>
  <si>
    <t>Programa de Fortalecimiento a la Educación Especial y de la Integración Educativa</t>
  </si>
  <si>
    <t>Escuelas Dignas</t>
  </si>
  <si>
    <t>Laptops para niños que cursan 5to y 6to grado de primaria</t>
  </si>
  <si>
    <t>Programa Piloto Becas-Salario</t>
  </si>
  <si>
    <t>Seguro Médico Siglo XXI</t>
  </si>
  <si>
    <t>Programa de Apoyo para Fortalecer la Calidad en los Servicios de Salud</t>
  </si>
  <si>
    <t>Programa de Atención de Conflictos Sociales en el Medio Rural</t>
  </si>
  <si>
    <t>Conducción e instrumentación de la política nacional de vivienda</t>
  </si>
  <si>
    <t>Programa para la constitución de reservas territoriales prioritarias para el desarrollo urbano ordenado.</t>
  </si>
  <si>
    <t>Regularización de lotes en asentamientos humanos irregulares en terrenos de origen ejidal, comunal y de propiedad federal.</t>
  </si>
  <si>
    <t>Programa Hábitat</t>
  </si>
  <si>
    <t>Programa de vivienda digna</t>
  </si>
  <si>
    <t>Programa de apoyo a los avecindados  en condiciones de pobreza patrimonial para regularizar asentamientos humanos irregulares (PASPRAH).</t>
  </si>
  <si>
    <t>Programa de prevención de riesgos en los asentamientos humanos</t>
  </si>
  <si>
    <t>Programa de modernización de los registros públicos de la propiedad y catastros</t>
  </si>
  <si>
    <t>Fomento a la Producción de Vivienda en las Entidades Federativas y Municipios</t>
  </si>
  <si>
    <t>Programa Nacional Forestal-Protección Forestal</t>
  </si>
  <si>
    <t>Programa de Rehabilitación, Modernización y Equipamiento de Distritos de Riego</t>
  </si>
  <si>
    <t>Programa Nacional Forestal Pago por Servicios Ambientales</t>
  </si>
  <si>
    <t> Programa de Monitoreo Biológico en Áreas Naturales Protegidas (PROMOBI)</t>
  </si>
  <si>
    <t>Programas de Manejo de Áreas Naturales Protegidas (PROMANP)</t>
  </si>
  <si>
    <t>Programa Nacional Forestal-Desarrollo Forestal</t>
  </si>
  <si>
    <t>Comisión por Administración de Pensiones en Curso de Pago</t>
  </si>
  <si>
    <t>Definición y conducción de la política del desarrollo social y comunitario, así como la participación social</t>
  </si>
  <si>
    <t>Desarrollo integral de las personas con discapacidad</t>
  </si>
  <si>
    <t>Programa de Vivienda Digna</t>
  </si>
  <si>
    <t>Pensión para Adultos Mayores</t>
  </si>
  <si>
    <t>Seguro de vida para jefas de familia</t>
  </si>
  <si>
    <t>Subsidios a programas para jóvenes</t>
  </si>
  <si>
    <t>Comedores Comunitarios</t>
  </si>
  <si>
    <t>Gestión Administrativa</t>
  </si>
  <si>
    <t>Organización del servicio profesional electoral</t>
  </si>
  <si>
    <t>Planeación, innovación, seguimiento y evaluación</t>
  </si>
  <si>
    <t>Organización electoral federal</t>
  </si>
  <si>
    <t>Capacitación y educación para el ejercicio democrático de la ciudadanía</t>
  </si>
  <si>
    <t>Actualización del padrón electoral y expedición de la credencial para votar</t>
  </si>
  <si>
    <t>Dirección, soporte jurídico electoral y apoyo logístico</t>
  </si>
  <si>
    <t>Otorgamiento de prerrogativas a partidos políticos, fiscalización de sus recursos y administración de los tiempos del estado en radio y televisión</t>
  </si>
  <si>
    <t>Vinculación con la sociedad</t>
  </si>
  <si>
    <t>Tecnologías de información y comunicaciones</t>
  </si>
  <si>
    <t> Apoyo Federal para Pago de Adeudo de Suministro de Energía Eléctrica</t>
  </si>
  <si>
    <t>Provisiones Salariales y Económicas (Operación)</t>
  </si>
  <si>
    <t>Censo de escuelas, maestros y alumnos</t>
  </si>
  <si>
    <t>Ingresos Excedentes del artículo 19, fracción IV, de la LFPRH (Fondo Pemex).</t>
  </si>
  <si>
    <t>Fideicomiso para la infraestructura de los estados</t>
  </si>
  <si>
    <t>Programa para el Rescate del Acapulco Tradicional</t>
  </si>
  <si>
    <t>Proyectos de Desarrollo Regional</t>
  </si>
  <si>
    <t>Proporcionar servicios que se brindan en las áreas de atención al público en oficinas foráneas y atender asuntos relacionados con las personas migrantes</t>
  </si>
  <si>
    <t>Protección de los Derechos Humanos de Indígenas en Reclusión</t>
  </si>
  <si>
    <t>Promover el respeto de los Derechos Humanos de posibles víctimas de la trata de personas, agravio a periodistas y defensores civiles de los Derechos Humanos</t>
  </si>
  <si>
    <t>Mantener relaciones de colaboración internacional con organismos afines nacionales e internacionales, y administrar el archivo institucional</t>
  </si>
  <si>
    <t>Realizar visitas de supervisión penitenciaria para verificar el respeto a los derechos humanos de las personas en reclusión.</t>
  </si>
  <si>
    <t>Sistema Nacional de Alerta de violación a los Derechos Humanos</t>
  </si>
  <si>
    <t>Programa de Desarrollo Científico y Tecnológico</t>
  </si>
  <si>
    <t>Evaluación del Sistema Educativo Nacional</t>
  </si>
  <si>
    <t>Regulación del sector telecomunicaciones</t>
  </si>
  <si>
    <t>Contraloría Interna</t>
  </si>
  <si>
    <t>Compra de acciones o inversiones diversas para Pemex.</t>
  </si>
  <si>
    <t>Servicios de protección, custodia, vigilancia y seguridad de personas, bienes e instalaciones</t>
  </si>
  <si>
    <t>Regulación de los servicios de seguridad privada para coadyuvar a la prevención del delito</t>
  </si>
  <si>
    <t>Cumplimiento de obligaciones en materia de derechos humanos dentro de los sistemas de protección de derechos humanos de los que el Estado Mexicano sea parte, y de las obligaciones pecuniarias previstas en convenios de la SEGOB en que se reconozca la responsabilidad de las violaciones</t>
  </si>
  <si>
    <t>Coordinación con las instancias que integran el Sistema Nacional de Seguridad Pública</t>
  </si>
  <si>
    <t>Promover la Protección de los Derechos Humanos y Prevenir la Discriminación</t>
  </si>
  <si>
    <t>Centros Estratégicos de Inteligencia</t>
  </si>
  <si>
    <t>Cuotas, Apoyos y Aportaciones a Organismos Internacionales</t>
  </si>
  <si>
    <t>Planeación, ejecución, seguimiento y evaluación de programas, proyectos y acciones de cooperación internacional y de promoción económica y cultural de México</t>
  </si>
  <si>
    <t>Protección de Datos Personales</t>
  </si>
  <si>
    <t>Actividades orientadas al Otorgamiento de crédito a Estados y municipios</t>
  </si>
  <si>
    <t>Actividades orientadas a ofrecer productos y servicios para fortalecer el sector y fomentar la inclusión Financiera</t>
  </si>
  <si>
    <t>Actividades orientadas al otorgamiento de financiamiento para la exportación</t>
  </si>
  <si>
    <t>Fomento del patrimonio cultural Indígena</t>
  </si>
  <si>
    <t>Actividades orientadas al fortalecimiento de la Red Bancaria para la Inclusión Financiera</t>
  </si>
  <si>
    <t>Actividades orientadas al otorgamiento de crédito para la adquisición y mejora de vivienda a través de entidades financieras del sector, para abatir el rezago habitacional de la población</t>
  </si>
  <si>
    <t>Regulación, inspección y vigilancia de entidades participantes en los Sistemas de Ahorro para el Retiro</t>
  </si>
  <si>
    <t>Regulación, inspección y vigilancia del sector asegurador y afianzador</t>
  </si>
  <si>
    <t>Regulación, inspección y vigilancia de las entidades del sistema financiero mexicano sujetas a la supervisión de la Comisión Nacional Bancaria y de Valores.</t>
  </si>
  <si>
    <t>Diseño e instrumentación de las políticas y estrategias en materia de programación, presupuesto, gasto público federal, contabilidad y rendición de cuentas de la gestión del sector público y evaluación del desempeño.</t>
  </si>
  <si>
    <t>Fortalecimiento de la Igualdad Sustantiva entre Mujeres y Hombres</t>
  </si>
  <si>
    <t>Planeación y Articulación de la Acción Pública hacia los Pueblos Indígenas</t>
  </si>
  <si>
    <t>Apoyo a las actividades de protección, mantenimiento, conservación y restauración de Palacio Nacional</t>
  </si>
  <si>
    <t>Programa de Apoyo a la Educación Indígena</t>
  </si>
  <si>
    <t>Programa de Infraestructura Indígena</t>
  </si>
  <si>
    <t>Programa para el Mejoramiento de la Producción y la Productividad Indígena</t>
  </si>
  <si>
    <t>Actividades orientadas a otorgar apoyos para la Inclusión Financiera y el Fortalecimiento del Sector de Ahorro y Crédito Popular y Cooperativo</t>
  </si>
  <si>
    <t>Programa de Derechos Indígenas</t>
  </si>
  <si>
    <t>Investigación, desarrollo y producción de vestuario y equipo militar y mantenimiento de infraestructura</t>
  </si>
  <si>
    <t>Fideicomiso de apoyo a deudos de militares fallecidos o a militares que hayan adquirido una incapacidad en 1/a. categoría en actos del servicio considerados de alto riesgo</t>
  </si>
  <si>
    <t>Programa de Apoyo para la Productividad de la Mujer Emprendedora</t>
  </si>
  <si>
    <t>Fondo para el Apoyo a Proyectos Productivos en Núcleos Agrarios (FAPPA)</t>
  </si>
  <si>
    <t>Programa de Concurrencia con las Entidades Federativas  </t>
  </si>
  <si>
    <t>Programa de Productividad y Competitividad Agroalimentaria</t>
  </si>
  <si>
    <t>Programa Integral de Desarrollo Rural</t>
  </si>
  <si>
    <t>Programa de Fomento a la Agricultura</t>
  </si>
  <si>
    <t>Programa de Fomento Ganadero</t>
  </si>
  <si>
    <t>Programa de Fomento a la Productividad Pesquera y Acuícola</t>
  </si>
  <si>
    <t>Programa de Comercialización y Desarrollo de Mercados</t>
  </si>
  <si>
    <t>Programa de Sanidad e Inocuidad Agroalimentaria</t>
  </si>
  <si>
    <t>Programa de Innovación, Investigación, Desarrollo Tecnológico y Educación</t>
  </si>
  <si>
    <t> Desarrollo de infraestructura aeroportuaria</t>
  </si>
  <si>
    <t>Supervisión, regulación, inspección, verificación y servicios administrativos de construcción y conservación de carreteras</t>
  </si>
  <si>
    <t>Reconstrucción y Conservación de Carreteras</t>
  </si>
  <si>
    <t>Estudios y Proyectos para la construcción, ampliación, modernización, conservación y operación de infraestructura de comunicaciones y transportes</t>
  </si>
  <si>
    <t>Provisiones para el Desarrollo de Trenes de Pasajeros</t>
  </si>
  <si>
    <t>Programa Estratégico de Telecomunicaciones</t>
  </si>
  <si>
    <t>Programa de apoyo para infraestructura carretera</t>
  </si>
  <si>
    <t>Promoción de una cultura de consumo responsable e inteligente</t>
  </si>
  <si>
    <t>Protección de los derechos de los consumidores y el desarrollo del Sistema Nacional de Protección al Consumidor</t>
  </si>
  <si>
    <t>Promoción de la inversión en el sector minero y desarrollo de su competitividad</t>
  </si>
  <si>
    <t>Promoción del Comercio Exterior y Atracción de Inversión Extranjera Directa</t>
  </si>
  <si>
    <t>Modernización del marco regulatorio y operativo para la inversión extranjera en México</t>
  </si>
  <si>
    <t>Regulación, modernización y promoción de las actividades en materia de normalización y evaluación de la conformidad, y participación en la normalización internacional</t>
  </si>
  <si>
    <t>Vigilancia del cumplimiento de la normatividad aplicable y fortalecimiento  de la certeza jurídica en las relaciones entre proveedores y consumidores</t>
  </si>
  <si>
    <t>Modernización y promoción del marco regulatorio y operativo  en materia mercantil</t>
  </si>
  <si>
    <t>Fortalecimiento de la integración y competitividad de México en las cadenas globales de valor</t>
  </si>
  <si>
    <t>Planeación, elaboración y seguimiento de las políticas y programas de la dependencia</t>
  </si>
  <si>
    <t>Diseño e instrumentación de acciones en materia comercial, de inversión extranjera, competitividad, competencia y cooperación regulatoria</t>
  </si>
  <si>
    <t>Instrumentación de políticas  de fomento a las micro, pequeñas y medianas empresas y al sector social de la economía</t>
  </si>
  <si>
    <t>Promoción y fomento del desarrollo, competitividad y la innovación de los sectores industrial, comercial y de servicios</t>
  </si>
  <si>
    <t>Competitividad y transparencia del marco regulatorio que el gobierno federal aplica a los particulares</t>
  </si>
  <si>
    <t>Fondo Nacional Emprendedor</t>
  </si>
  <si>
    <t>Programa para el Desarrollo de la Industria de Software (PROSOFT)</t>
  </si>
  <si>
    <t>Programa para el Desarrollo Tecnológico de la Industria (PRODIAT)</t>
  </si>
  <si>
    <t>Programa para  el  desarrollo  de la productividad de las industrias ligeras (PROIND)</t>
  </si>
  <si>
    <t>Edición, producción y distribución de libros y otros materiales educativos</t>
  </si>
  <si>
    <t>Programa de Formación de Recursos Humanos Basada en Competencias (PROFORHCOM)</t>
  </si>
  <si>
    <t>Registro Nacional de Profesionistas y de Asociaciones de Profesionistas</t>
  </si>
  <si>
    <t>Diseño, construcción, certificación y evaluación de la infraestructura física educativa</t>
  </si>
  <si>
    <t>Prestación de Servicios de Educación Inicial y Básica Comunitaria</t>
  </si>
  <si>
    <t>Sistema de Información y Gestión Educativa</t>
  </si>
  <si>
    <t>Proyectos de infraestructura social del sector educativo</t>
  </si>
  <si>
    <t>Aportaciones a Fideicomisos y Mandatos y Análogos</t>
  </si>
  <si>
    <t>PROSPERA Programa de Inclusión Social</t>
  </si>
  <si>
    <t>Programa Nacional de Becas</t>
  </si>
  <si>
    <t>Programa para la Inclusión y la Equidad Educativa</t>
  </si>
  <si>
    <t>Programa de fortalecimiento de la calidad en instituciones educativas</t>
  </si>
  <si>
    <t>Programa de Fortalecimiento de la Calidad en Educación Básica</t>
  </si>
  <si>
    <t>Programa para el Desarrollo Profesional Docente</t>
  </si>
  <si>
    <t>Programa de Carrera Docente (UPES)</t>
  </si>
  <si>
    <t>Programa de Inclusión y Alfabetización Digital</t>
  </si>
  <si>
    <t>Programa de Expansión en la Oferta Educativa en Educación Media Superior y Superior</t>
  </si>
  <si>
    <t>Apoyos a centros y organizaciones de educación</t>
  </si>
  <si>
    <t>Apoyos para saneamiento financiero y la atención a problemas estructurales de las UPES</t>
  </si>
  <si>
    <t>Programa Escuelas de Excelencia para Abatir el Rezago Educativo</t>
  </si>
  <si>
    <t>Servicios de Atención a Población Vulnerable</t>
  </si>
  <si>
    <t>Programa de Fortalecimiento a las Procuradurías de la Defensa del Menor y la Familia</t>
  </si>
  <si>
    <t>Programa de Desarrollo Comunitario "Comunidad DIFerente"</t>
  </si>
  <si>
    <t>Implementación de políticas enfocadas al medio agrario, territorial y urbano</t>
  </si>
  <si>
    <t>Programa de Apoyo a Jovenes para la Productividad de Futuras Empresas Rurales</t>
  </si>
  <si>
    <t>Programa de apoyo a los avecindados  en condiciones de pobreza patrimonial para regularizar asentamientos humanos irregulares (PASPRAH)</t>
  </si>
  <si>
    <t>Programa de Reordenamiento y Rescate de Unidades Habitacionales</t>
  </si>
  <si>
    <t>Reubicación de la Población en Zonas de Riesgos</t>
  </si>
  <si>
    <t>Consolidación de Reservas Urbanas</t>
  </si>
  <si>
    <t>Programa de Fomento a la Urbanización Rural</t>
  </si>
  <si>
    <t>Programa de impulso al desarrollo regional y territorial</t>
  </si>
  <si>
    <t>Servicio Meteorológico Nacional y Estaciones Hidrometeorológicas</t>
  </si>
  <si>
    <t>Investigación en  Cambio Climático, sustentabilidad ambiental y crecimiento verde</t>
  </si>
  <si>
    <t>Manejo Sustentable de tierras</t>
  </si>
  <si>
    <t>Delimitación de cauces y zonas federales</t>
  </si>
  <si>
    <t>Fomento a Programas de Calidad del Aire y Verificación Vehicular</t>
  </si>
  <si>
    <t>Normatividad Ambiental e Instrumentos de Fomento para el Desarrollo Sustentable</t>
  </si>
  <si>
    <t>Rehabilitación y Modernización de Presas y Estructuras de Cabeza</t>
  </si>
  <si>
    <t>Túnel Emisor Oriente y Planta de Tratamiento Atotonilco</t>
  </si>
  <si>
    <t>Pago y Expropiaciones para Infraestructura Federal</t>
  </si>
  <si>
    <t>Infraestructura de riego y Temporal Tecnificado</t>
  </si>
  <si>
    <t>Programa de Inversión en Infraestructura Social y de Protección Ambiental</t>
  </si>
  <si>
    <t>Rehabilitación y Modernización de Infraestructura de Riego y Temporal Tecnificado</t>
  </si>
  <si>
    <t>Políticas de Investigación de Cambio Climático</t>
  </si>
  <si>
    <t>Programa de Rehabilitación, Modernización, Tecnificación y Equipamiento de Distritos de Riego y Temporal Tecnificado</t>
  </si>
  <si>
    <t>Programa de Rehabilitación, Modernización, Tecnificación y Equipamiento de Unidades de Riego</t>
  </si>
  <si>
    <t>Programa de Desarrollo Institucional y Ambiental</t>
  </si>
  <si>
    <t>Programa hacia la igualdad y la sustentabilidad ambiental</t>
  </si>
  <si>
    <t>Programa de Recuperación y Repoblación de Especies en Peligro de Extinción</t>
  </si>
  <si>
    <t>Apoyos Especiales en Distrito de Riego y Unidades de Riego</t>
  </si>
  <si>
    <t>Incentivos para la Operación de Plantas de Tratamiento de Aguas Residuales</t>
  </si>
  <si>
    <t>Manejo de Tierras para la Sustentabilidad Productiva</t>
  </si>
  <si>
    <t>Generación de Energía Eléctrica</t>
  </si>
  <si>
    <t>Fondo Sectorial - Sustentabilidad Energética</t>
  </si>
  <si>
    <t>Aportaciones Estatutarias al Seguro de Retiro, Cesantía en Edad Avanzada y Vejez</t>
  </si>
  <si>
    <t>Seguro de Desempleo</t>
  </si>
  <si>
    <t>Régimen de Incorporación</t>
  </si>
  <si>
    <t>Pensión Universal</t>
  </si>
  <si>
    <t>Cuota correspondiente de los Haberes, Haberes de Retiro y Pensiones</t>
  </si>
  <si>
    <t>Servicios de asistencia integral e información turística</t>
  </si>
  <si>
    <t>Desarrollo de infraestructura para el fomento y promoción de la inversión en el sector turístico</t>
  </si>
  <si>
    <t>Desarrollo e innovación de productos turísticos sustentables</t>
  </si>
  <si>
    <t>Regulación y certificación de estándares de calidad turística      </t>
  </si>
  <si>
    <t>Planeación y conducción de la política de turismo</t>
  </si>
  <si>
    <t>Impulso a la competitividad del sector turismo</t>
  </si>
  <si>
    <t>Programa para el Desarrollo Regional Turístico Sustentable</t>
  </si>
  <si>
    <t>Fondo Guerrero</t>
  </si>
  <si>
    <t>Derecho especial sobre minería</t>
  </si>
  <si>
    <t>Medidas de Racionalidad y Austeridad Gastos de Operación</t>
  </si>
  <si>
    <t>Contingencias Económicas</t>
  </si>
  <si>
    <t>Reasignaciones presupuestarias medidas de cierre, Gasto de Inversión.</t>
  </si>
  <si>
    <t>Ingresos Excedentes (Derechos de Postería)</t>
  </si>
  <si>
    <t>Multas impuestas por la Condusef y cobradas a través del SAT</t>
  </si>
  <si>
    <t>Fondo de Apoyo en Infraestructura y Productividad</t>
  </si>
  <si>
    <t>Fondo para Fronteras</t>
  </si>
  <si>
    <t>Fondo de Capitalidad</t>
  </si>
  <si>
    <t>Fondo de Infraestructura Deportiva</t>
  </si>
  <si>
    <t>Implementación del Sistema de Justicia Penal</t>
  </si>
  <si>
    <t>Fondo Sur-Sureste</t>
  </si>
  <si>
    <t>Fondo de Cultura</t>
  </si>
  <si>
    <t>Programa Escueles de Calidad</t>
  </si>
  <si>
    <t>Programa Escuela Segura</t>
  </si>
  <si>
    <t>Programa de fortalecimiento de la Calidad de Educación Básica</t>
  </si>
  <si>
    <t>Cuotas, apoyos y aportaciones a organismos internacionales</t>
  </si>
  <si>
    <t>FAIS Entidades</t>
  </si>
  <si>
    <t>FAIS Municipal y de las Demarcaciones Territoriales del Distrito Federal</t>
  </si>
  <si>
    <t xml:space="preserve">FAM Asistencia Social </t>
  </si>
  <si>
    <t>Proporcionar servicios de atención al público en general, en oficinas foráneas, así como, atender asuntos relacionados con las personas migrantes</t>
  </si>
  <si>
    <t>Promover, divulgar, dar seguimiento, evaluar y monitorear la política nacional en materia de Igualdad entre mujeres y hombres, y atender Asuntos de la mujer</t>
  </si>
  <si>
    <t>Promover el respeto de los Derechos Humanos de víctimas y posibles víctimas de la trata de personas; así como periodistas y personas defensores de Derechos Humanos</t>
  </si>
  <si>
    <t>Mantener relaciones de colaboración internacional con organismos afines nacionales e internacionales, realizar estudios y administrar el archivo institucional</t>
  </si>
  <si>
    <t>Atender asuntos relacionados con los Derechos Humanos de Ámbito Laboral y Social</t>
  </si>
  <si>
    <t>Fondo para Inversiones en Desarrollo Tecnológico</t>
  </si>
  <si>
    <t>Censos Economicos</t>
  </si>
  <si>
    <t>Normatividad y Política Educativa</t>
  </si>
  <si>
    <t>Información y Fomento de la Cultura de la Evaluación</t>
  </si>
  <si>
    <t>Coordinación de la Política Nacional de Evaluación y del Programa Estratégico de Desarrollo Institucional</t>
  </si>
  <si>
    <t>Definir las políticas institucionales, establecer y aprobar los mecanismos de coordinación y colaboración con las dependencias y entidades de la A.P.F., con los Poderes Legislativo y Judicial, sujetos obligados, estados, el Distrito Federal, municipios u otras nacionales o extranjeros</t>
  </si>
  <si>
    <t>Coordinación y seguimiento a las estrategias de promoción y difusión del ejercicio de los derechos de acceso a la información y protección de datos personales.</t>
  </si>
  <si>
    <t>Compra de acciones o inversiones diversas para Pemex</t>
  </si>
  <si>
    <t>Provisiones para el Programa de Plantas Hidroeléctricas</t>
  </si>
  <si>
    <t>Defensa de los Derechos Humanos</t>
  </si>
  <si>
    <t>Mecanismo de Protección para Personas Defensoras de Derechos Humanos y Periodistas</t>
  </si>
  <si>
    <t> Coordinación con las instancias que integran el Sistema Nacional de Protección Integral de Niñas, Niños y Adolescentes</t>
  </si>
  <si>
    <t>Otros proyectos de infraestructura gubernamental  </t>
  </si>
  <si>
    <t>Fondo Nacional de Cooperación Internacional para el Desarrollo (FONCID)</t>
  </si>
  <si>
    <t>Atención a Víctimas </t>
  </si>
  <si>
    <t>Realizar, promover y coordinar la generación, producción, difusión y distribución de materiales audiovisuales.</t>
  </si>
  <si>
    <t>Salud y producción animal</t>
  </si>
  <si>
    <t>Fortalecimiento del sistema de inteligencia militar</t>
  </si>
  <si>
    <t>Desarrollo de Infraestructura Aeroportuaria</t>
  </si>
  <si>
    <t>Programa de apoyo a hogares de escasos recursos para transitar a la TDT</t>
  </si>
  <si>
    <t>Modernización, promoción, aplicación y supervisión del marco regulatorio y operativo en materia mercantil</t>
  </si>
  <si>
    <t>Diseño e instrumentación de acciones en materia de competitividad, competencia y política regulatoria</t>
  </si>
  <si>
    <t>Programa de Fomento a la Economía Social</t>
  </si>
  <si>
    <t>Programa de Apoyo para la Mejora Tecnológica de la Industria de Alta Tecnología (PROIAT)</t>
  </si>
  <si>
    <t>Programa de la Reforma Educativa</t>
  </si>
  <si>
    <t>Rectoría en Salud</t>
  </si>
  <si>
    <t>Promoción de la salud, prevención y control de enfermedades crónicas no transmisibles, enfermedades transmisibles y lesiones</t>
  </si>
  <si>
    <t>Unidades Médicas Móviles</t>
  </si>
  <si>
    <t>Calidad en la Atención Médica</t>
  </si>
  <si>
    <t>Reducción de la mortalidad materna y calidad en la atención obstétrica</t>
  </si>
  <si>
    <t>Prevención y Control de Sobrepeso, Obesidad y Diabetes</t>
  </si>
  <si>
    <t>Atención de asuntos jurídicos en materia agraria, territorial, urbana y vivienda</t>
  </si>
  <si>
    <t>Programa de Apoyo a Jóvenes Emprendedores Agrarios. </t>
  </si>
  <si>
    <t>Programa de Ordenamiento Territorial y Esquemas de Reubicación de la Población en zonas de riesgo</t>
  </si>
  <si>
    <t>Programa de impulso al desarrollo regional </t>
  </si>
  <si>
    <t>Regulación, Gestión y Supervisión Industrial y Comercial del Sector Hidrocarburos</t>
  </si>
  <si>
    <t>Generación de Energía Eléctrica.</t>
  </si>
  <si>
    <t>Programa IMSS-PROSPERA</t>
  </si>
  <si>
    <t>Promoción e Instrumentación de la Participación para el Desarrollo Comunitario y la Cohesión Social</t>
  </si>
  <si>
    <t>Programa de Compensación Social por la Suspensión Temporal de Pesca para contribuir a la Conservación de la Vaquita Marina</t>
  </si>
  <si>
    <t>Pueblos Mágicos y Destinos Prioritarios</t>
  </si>
  <si>
    <t>CONACYT</t>
  </si>
  <si>
    <t>Fiscalización</t>
  </si>
  <si>
    <t>Bienes que pasan a ser propiedad del Gobierno Federal  </t>
  </si>
  <si>
    <t>CNH-CRE</t>
  </si>
  <si>
    <t>FEIEF</t>
  </si>
  <si>
    <t>FEIP</t>
  </si>
  <si>
    <t>Apoyo Federal para Pago de Adeudo de Suministro de Energía Eléctrica</t>
  </si>
  <si>
    <t>Reasignaciones presupuestarias medidas de cierre Servicios Personales</t>
  </si>
  <si>
    <t>Reasignaciones presupuestarias medidas de cierre Servicios Personales (Seguridad Social)</t>
  </si>
  <si>
    <t>Provisiones Salariales y Económicas</t>
  </si>
  <si>
    <t>Previsión para el Fondo de Aportaciones para la Nómina Educativa y Gasto Operativo</t>
  </si>
  <si>
    <t>Reasignaciones Presupuestarias Ajuste del Gasto Público Gasto de Operación.</t>
  </si>
  <si>
    <t>Reasignaciones Presupuestarias Ajuste del Gasto Público Gasto de Inversión.</t>
  </si>
  <si>
    <t>Reasignaciones Presupuestarias Ajuste del Gasto Público Subsidios.</t>
  </si>
  <si>
    <t>Fondo de Inversión para Programas y Proyectos de Infraestructura del Gobierno Federal</t>
  </si>
  <si>
    <t>Fondo Metropolitano</t>
  </si>
  <si>
    <t>Fondo de pavimentación y desarrollo municipal</t>
  </si>
  <si>
    <t>Fondo para la Accesibilidad de las Personas con discapacidad</t>
  </si>
  <si>
    <t>Fondo para entidades federativas y municipios productores de hidrocarburos</t>
  </si>
  <si>
    <t>Programa de Seguridad y Monitoreo en el Estado de México</t>
  </si>
  <si>
    <t>Fondo para la reconstrucción de la Infraestructura de Baja California Sur</t>
  </si>
  <si>
    <t>Fideicomiso Fondo de Estabilización de los Ingresos Presupuestarios</t>
  </si>
  <si>
    <t>Fideicomiso Fondo de Estabilización de los Ingresos de las Entidades Federativas</t>
  </si>
  <si>
    <t>Programa Escuelas de Calidad</t>
  </si>
  <si>
    <t>Programa para la inclusión y la equidad educativa</t>
  </si>
  <si>
    <t>Previsiones salariales y económicas del Fondo de Aportaciones para la Nómina Educativa y Gasto Operativo (FONE)</t>
  </si>
  <si>
    <t>FONE Servicios Personales</t>
  </si>
  <si>
    <t>FONE Otros de Gasto Corriente</t>
  </si>
  <si>
    <t>FONE Gasto de Operación</t>
  </si>
  <si>
    <t>FONE Fondo de Compensación</t>
  </si>
  <si>
    <t>Atender asuntos relacionados con Sexualidad, Salud y VIH  </t>
  </si>
  <si>
    <t>Pronunciamientos tendentes a garantizar el respeto de los derechos humanos tanto en el Sistema Penitenciario Nacional, como en los casos de pena de muerte de connacionales en el extranjero</t>
  </si>
  <si>
    <t>Coordinación de la Política Nacional de Evaluación Educativa</t>
  </si>
  <si>
    <t>Coordinación del Sistema Nacional de Evaluación Educativa, Planeación y Comunicación Social</t>
  </si>
  <si>
    <t>Regulación y Supervisión del Sector Telecomunicaciones</t>
  </si>
  <si>
    <t>Prevención y eliminación de prácticas y concentraciones monopólicas y demás restricciones a la competencia y libre concurrencia  en los sectores de telecomunicaciones y radiodifusión.</t>
  </si>
  <si>
    <t>Planeación, seguimiento y evaluación de políticas públicas</t>
  </si>
  <si>
    <t>Actividades de apoyo a la función pública ybuen gobierno</t>
  </si>
  <si>
    <t>Supervisión de los proyectos de exploración y extracción de hidrocarburos</t>
  </si>
  <si>
    <t>Coordinación y apoyo de las acciones a cargo del Consejo de Seguridad Nacional</t>
  </si>
  <si>
    <t>Política y servicios migratorios</t>
  </si>
  <si>
    <t>Operativos para la prevención y disuasión del delito</t>
  </si>
  <si>
    <t>Administración del Sistema Federal Penitenciario</t>
  </si>
  <si>
    <t>Conducción de la política interior</t>
  </si>
  <si>
    <t>Programa de Derechos Humanos</t>
  </si>
  <si>
    <t>Coordinación con las instancias que integran el Sistema Nacional de Protección Integral de Niñas, Niños y Adolescentes</t>
  </si>
  <si>
    <t>Subsidios en materia de seguridad pública</t>
  </si>
  <si>
    <t>Atención, protección, servicios y asistencia consulares</t>
  </si>
  <si>
    <t>Coordinación, promoción y ejecución de la Cooperación internacional para el desarrollo</t>
  </si>
  <si>
    <t>Diseño, conducción y ejecución de la política exterior</t>
  </si>
  <si>
    <t>Promoción y defensa de los intereses de México en el ámbito multilateral</t>
  </si>
  <si>
    <t>Comercialización de billetes de lotería</t>
  </si>
  <si>
    <t>Administración de los fondos y valores federales</t>
  </si>
  <si>
    <t>Funciones de otorgamiento de crédito a estados y municipios</t>
  </si>
  <si>
    <t>Administración y enajenación de activos</t>
  </si>
  <si>
    <t>Garantías Líquidas</t>
  </si>
  <si>
    <t>Capacitación para Productores e Intermediarios Financieros Rurales</t>
  </si>
  <si>
    <t>Operación de financiamiento para la exportación</t>
  </si>
  <si>
    <t>Inversión de Capital de Riesgo</t>
  </si>
  <si>
    <t>Apoyos a los Sectores Pesquero y Rural</t>
  </si>
  <si>
    <t>Operación de financiamiento y asistencia técnica</t>
  </si>
  <si>
    <t>Apoyo a Unidades de Promoción de Crédito</t>
  </si>
  <si>
    <t>Programa de Inclusión Financiera</t>
  </si>
  <si>
    <t>Operación de crédito para vivienda a través de entidades financieras</t>
  </si>
  <si>
    <t>Detección y prevención de ilícitos financieros</t>
  </si>
  <si>
    <t>Regulación y supervisión del Sistema de Ahorro para el Retiro</t>
  </si>
  <si>
    <t>Regulación y supervisión del sector asegurador y afianzador</t>
  </si>
  <si>
    <t>Regulación y supervisión de las entidades del sistema financiero mexicano</t>
  </si>
  <si>
    <t>Diseño y conducción de la política de gasto público</t>
  </si>
  <si>
    <t>Diseño y aplicación de la política económica</t>
  </si>
  <si>
    <t>Administración del Fondo de Pensiones</t>
  </si>
  <si>
    <t>Programa de aseguramiento agropecuario</t>
  </si>
  <si>
    <t>Fortalecimiento del Sector de Ahorro y Crédito Popular y Cooperativo</t>
  </si>
  <si>
    <t>Fortalecimiento de las Capacidades del Plan DN-III-E</t>
  </si>
  <si>
    <t>Desarrollo y Vinculación de la Investigación Científica y Tecnológica con el Sector</t>
  </si>
  <si>
    <t>Diseño y Aplicación de la Política Agropecuaria</t>
  </si>
  <si>
    <t>Programa de Productividad Rural</t>
  </si>
  <si>
    <t>Programa de Apoyos a Pequeños Productores</t>
  </si>
  <si>
    <t>Programa de Acciones Complementarias para Mejorar las Sanidades</t>
  </si>
  <si>
    <t>Sistema Nacional de Información para el Desarrollo Rural Sustentable</t>
  </si>
  <si>
    <t>Formación del personal de la marina mercante</t>
  </si>
  <si>
    <t>Programa México conectado</t>
  </si>
  <si>
    <t>Operación y Conservación de infraestructura ferroviaria</t>
  </si>
  <si>
    <t>Proyectos de construcción de carreteras</t>
  </si>
  <si>
    <t>Proyectos de construcción de puertos</t>
  </si>
  <si>
    <t>Proyectos de construcción de aeropuertos</t>
  </si>
  <si>
    <t>Proyectos de infraestructura de ciencia y tecnología</t>
  </si>
  <si>
    <t>Proyectos de construcción de carreteras alimentadoras y caminos rurales</t>
  </si>
  <si>
    <t>Definición, conducción y supervisión de la política de comunicaciones y transportes</t>
  </si>
  <si>
    <t>Protección de los derechos de los consumidores y Sistema Nacional de Protección al Consumidor</t>
  </si>
  <si>
    <t>Desarrollo tecnológico y prestación de servicios metrológicos para la competitividad </t>
  </si>
  <si>
    <t>Producción de información geológica del territorio nacional</t>
  </si>
  <si>
    <t>Atención de trámites y promoción de los programas de la Secretaría en las entidades federativas</t>
  </si>
  <si>
    <t>Promoción del comercio exterior y atracción de inversión extranjera directa</t>
  </si>
  <si>
    <t>Aplicación y modernización del marco regulatorio y operativo en materia mercantil, de normalización e inversión extranjera</t>
  </si>
  <si>
    <t>Vigilancia del cumplimiento de la normatividad y fortalecimiento de la certeza jurídica entre proveedores y consumidores</t>
  </si>
  <si>
    <t>Regulación, modernización y promoción de la actividad minera</t>
  </si>
  <si>
    <t>Negociaciones internacionales para la integración y competitividad de México en las cadenas globales de valor</t>
  </si>
  <si>
    <t>Instrumentación de políticas de fomento para los emprendedores y las micro, pequeñas y medianas empresas</t>
  </si>
  <si>
    <t>Promoción del desarrollo, competitividad e innovación de los sectores industrial, comercial y de servicios</t>
  </si>
  <si>
    <t>Fortalecimiento de la competitividad y transparencia del marco regulatorio que aplica a los particulares</t>
  </si>
  <si>
    <t>Programa nacional de financiamiento al microempresario y a la mujer rural</t>
  </si>
  <si>
    <t>Programa para el desarrollo de la industria de software (PROSOFT) y la innovación</t>
  </si>
  <si>
    <t>Programa para la productividad y competitividad industrial</t>
  </si>
  <si>
    <t>Proyectos para la atracción de inversión extranjera estratégica</t>
  </si>
  <si>
    <t>Producción y distribución de libros y materiales educativos</t>
  </si>
  <si>
    <t>Evaluaciones de la calidad de la educación</t>
  </si>
  <si>
    <t>Servicios de Educación Media Superior</t>
  </si>
  <si>
    <t>Programa de Formación de Recursos Humanos basada en Competencias</t>
  </si>
  <si>
    <t>Servicios de Educación Superior y Posgrado</t>
  </si>
  <si>
    <t>Desarrollo Cultural</t>
  </si>
  <si>
    <t>Protección y conservación del Patrimonio Cultural</t>
  </si>
  <si>
    <t>Producción y transmisión de materiales educativos</t>
  </si>
  <si>
    <t>Producción y distribución de libros y materiales culturales</t>
  </si>
  <si>
    <t>Investigación Científica y Desarrollo Tecnológico</t>
  </si>
  <si>
    <t>Servicios Cinematográficos</t>
  </si>
  <si>
    <t>Políticas de igualdad de género en el sector educativo</t>
  </si>
  <si>
    <t>Registro Nacional de Profesionistas y sus Asociaciones</t>
  </si>
  <si>
    <t>Programa de infraestructura física educativa</t>
  </si>
  <si>
    <t>Educación para Adultos (INEA)</t>
  </si>
  <si>
    <t>Educación Inicial y Básica Comunitaria</t>
  </si>
  <si>
    <t>Diseño de la Política Educativa</t>
  </si>
  <si>
    <t>Educación y cultura indígena</t>
  </si>
  <si>
    <t>Escuelas de Tiempo Completo</t>
  </si>
  <si>
    <t>Fortalecimiento de la Calidad Educativa</t>
  </si>
  <si>
    <t>Programa de Apoyos a la Cultura</t>
  </si>
  <si>
    <t>Programa de Cultura Física y Deporte</t>
  </si>
  <si>
    <t>Programa Nacional de Inglés</t>
  </si>
  <si>
    <t>Programa Nacional de Convivencia Escolar</t>
  </si>
  <si>
    <t>Subsidios para organismos descentralizados estatales</t>
  </si>
  <si>
    <t>Carrera Docente en UPES</t>
  </si>
  <si>
    <t>Programa de Inclusión Digital</t>
  </si>
  <si>
    <t>Expansión de la Educación Media Superior y Superior</t>
  </si>
  <si>
    <t>Apoyos para la atención a problemas estructurales de las UPES</t>
  </si>
  <si>
    <t>Formación y capacitación de recursos humanos para la salud</t>
  </si>
  <si>
    <t>Atención a la Salud</t>
  </si>
  <si>
    <t>Programa de vacunación</t>
  </si>
  <si>
    <t>Servicios de asistencia social integral</t>
  </si>
  <si>
    <t>Protección y restitución de los derechos de las niñas, niños y adolescentes</t>
  </si>
  <si>
    <t>Regulación y vigilancia de establecimientos y servicios de atención médica</t>
  </si>
  <si>
    <t>Prevención y control de enfermedades</t>
  </si>
  <si>
    <t>Salud materna, sexual y reproductiva</t>
  </si>
  <si>
    <t>Fortalecimiento a la atención médica</t>
  </si>
  <si>
    <t>Apoyos para la protección de las personas en estado de necesidad</t>
  </si>
  <si>
    <t>Fortalecimiento de los Servicios Estatales de Salud</t>
  </si>
  <si>
    <t>Adquisición, construcción, reparación y mantenimiento de unidades navales</t>
  </si>
  <si>
    <t>Sistema Educativo naval y programa de becas</t>
  </si>
  <si>
    <t>Ejecución de los programas y acciones de la Política Laboral</t>
  </si>
  <si>
    <t>Capacitación para Incrementar la Productividad</t>
  </si>
  <si>
    <t>Conciliación entre empleadores y sindicatos</t>
  </si>
  <si>
    <t>Registro de agrupaciones sindicales</t>
  </si>
  <si>
    <t>Evaluación del Salario Mínimo</t>
  </si>
  <si>
    <t>Programa de Atención de Conflictos Agrarios</t>
  </si>
  <si>
    <t>Política de Desarrollo Urbano y Ordenamiento del Territorio</t>
  </si>
  <si>
    <t>Programa de acceso al financiamiento para soluciones habitacionales</t>
  </si>
  <si>
    <t>Programa para regularizar asentamientos humanos irregulares</t>
  </si>
  <si>
    <t>Programa de Prevención de Riesgos</t>
  </si>
  <si>
    <t>Programa de Infraestructura</t>
  </si>
  <si>
    <t>Programa de Apoyo a la Vivienda</t>
  </si>
  <si>
    <t>Regularización y Registro de Actos Jurídicos Agrarios</t>
  </si>
  <si>
    <t>Operación y mantenimiento de infraestructura hídrica</t>
  </si>
  <si>
    <t>Sistemas Meteorológicos e Hidrológicos</t>
  </si>
  <si>
    <t>Protección Forestal</t>
  </si>
  <si>
    <t>Investigación en Cambio Climático, Sustentabilidad y Crecimiento Verde</t>
  </si>
  <si>
    <t>Inspección y Vigilancia del Medio Ambiente y Recursos Naturales</t>
  </si>
  <si>
    <t>Gestión integral y sustentable del agua</t>
  </si>
  <si>
    <t>Sistema Nacional de Áreas Naturales Protegidas</t>
  </si>
  <si>
    <t>Programas de Calidad del Aire y Verificación Vehicular</t>
  </si>
  <si>
    <t>Normativa Ambiental e Instrumentos para el Desarrollo Sustentable</t>
  </si>
  <si>
    <t>Regulación, Gestión y Supervisión del Sector Hidrocarburos</t>
  </si>
  <si>
    <t>Infraestructura de agua potable, alcantarillado y saneamiento</t>
  </si>
  <si>
    <t>Inversión en Infraestructura Social y Protección Ambiental</t>
  </si>
  <si>
    <t>Inversión del Servicio Meteorológico Nacional</t>
  </si>
  <si>
    <t>Infraestructura para la modernización y rehabilitación de riego y temporal tecnificado</t>
  </si>
  <si>
    <t>Atención de emergencias y desastres naturales</t>
  </si>
  <si>
    <t>Programa de Conservación para el Desarrollo Sostenible</t>
  </si>
  <si>
    <t>Programa de Agua potable, Alcantarillado y Saneamiento</t>
  </si>
  <si>
    <t>Programa de Apoyo a la Infraestructura Hidroagrícola</t>
  </si>
  <si>
    <t>Tratamiento de Aguas Residuales</t>
  </si>
  <si>
    <t>Apoyos para el Desarrollo Forestal Sustentable</t>
  </si>
  <si>
    <t>Programa de desarrollo organizacional de los Consejos de Cuenca</t>
  </si>
  <si>
    <t>Conservación y Aprovechamiento Sustentable de la Vida Silvestre</t>
  </si>
  <si>
    <t>Programa de Recuperación y Repoblación de Especies en Riesgo</t>
  </si>
  <si>
    <t>Fortalecimiento Ambiental en Entidades Federativas</t>
  </si>
  <si>
    <t>Programa de Manejo de Áreas Naturales Protegidas</t>
  </si>
  <si>
    <t>Investigación, desarrollo tecnológico y prestación de servicios en materia nuclear y eléctrica</t>
  </si>
  <si>
    <t>Regulación y supervisión de actividades nucleares y radiológicas</t>
  </si>
  <si>
    <t>Coordinación de la política energética en electricidad</t>
  </si>
  <si>
    <t>Coordinación de la política energética en hidrocarburos</t>
  </si>
  <si>
    <t>Gestión, promoción, supervisión y evaluación del aprovechamiento sustentable de la energía</t>
  </si>
  <si>
    <t>Fondos de Diversificación Energética</t>
  </si>
  <si>
    <t>Adquisición de leche nacional</t>
  </si>
  <si>
    <t>Articulación de políticas públicas integrales de juventud</t>
  </si>
  <si>
    <t>Promoción y evaluación de la política de desarrollo social y comunitario, la participación y la cohesión social</t>
  </si>
  <si>
    <t>Evaluación de los programas sociales</t>
  </si>
  <si>
    <t>Programa de Apoyo a las Instancias de Mujeres en las Entidades Federativas (PAIMEF)</t>
  </si>
  <si>
    <t>Programa de Calidad y Atención Integral al Turismo</t>
  </si>
  <si>
    <t>Conservación y mantenimiento a los CIP's</t>
  </si>
  <si>
    <t>Fomento y promoción de la inversión en el sector turístico</t>
  </si>
  <si>
    <t>Desarrollo y promoción de proyectos turísticos sustentables</t>
  </si>
  <si>
    <t>Programa de Desarrollo Regional Turístico Sustentable y Pueblos Mágicos</t>
  </si>
  <si>
    <t>Regularización contable y compensada (Ingresos Excedentes)</t>
  </si>
  <si>
    <t>Reasignaciones presupuestarias entre dependencias y entidades</t>
  </si>
  <si>
    <t>Programa de Separación Laboral </t>
  </si>
  <si>
    <t>Terminación de la Relación Laboral</t>
  </si>
  <si>
    <t>Fideicomiso para la Infraestructura de los Estados</t>
  </si>
  <si>
    <t>Fondo para la Accesibilidad en el Transporte Público para las Personas con Discapacidad</t>
  </si>
  <si>
    <t>DIF-CDMX</t>
  </si>
  <si>
    <t>Apoyo a municipios para obras de infraestructura y seguridad de los museos, monumentos y zonas arqueológicas (derecho a museos)</t>
  </si>
  <si>
    <t>Subsidios a las Tarifas Eléctricas</t>
  </si>
  <si>
    <t>Fortalecimiento Financiero</t>
  </si>
  <si>
    <t>Operación y Mantenimiento del Programa de Seguridad y Monitoreo en el Estado de México</t>
  </si>
  <si>
    <t>Fondo para el Fortalecimiento de la Infreastructura Estatal y Municipal</t>
  </si>
  <si>
    <t>Servicios de educación básica en el D.F.</t>
  </si>
  <si>
    <t>Servicios de educación normal en el D.F.</t>
  </si>
  <si>
    <t>Programa para la Inclusión y la Equidad Educativa.</t>
  </si>
  <si>
    <t>Programa Nacional de Inglés.</t>
  </si>
  <si>
    <t>Fiscalización a la gestión pública</t>
  </si>
  <si>
    <t>Regulación de los procesos, trámites y servicios de la Administración Pública Federal</t>
  </si>
  <si>
    <t>Optimización de los inmuebles federales y valuación de los bienes nacionales</t>
  </si>
  <si>
    <t>Atender al público en general en oficinas centrales; así como, solucionar expedientes de presuntas violaciones a los Derechos Humanos.</t>
  </si>
  <si>
    <t>Operar el Mecanismo Nacional de Prevención de la Tortura</t>
  </si>
  <si>
    <t>Realizar visitas de supervisión para cumplir con la elaboración del diagnóstico anual del Sistema Penitenciario.</t>
  </si>
  <si>
    <t>Atender asuntos relacionados con los Derechos Humanos Económicos, Sociales, Culturales y Ambientales.</t>
  </si>
  <si>
    <t>Elaborar pronunciamientos tendentes a garantizar el respeto de los derechos humanos tanto en el sistema penitenciario nacional, como en los casos de pena de muerte de connacionales en el extranjero</t>
  </si>
  <si>
    <t>Realizar servicios de apoyo  a la función sustantiva</t>
  </si>
  <si>
    <t>Investigación científica, desarrollo e innovación</t>
  </si>
  <si>
    <t>Apoyos para actividades científicas, tecnológicas y de innovación</t>
  </si>
  <si>
    <t>Diseño y evaluación de políticas en ciencia, tecnología e innovación</t>
  </si>
  <si>
    <t>Becas de posgrado y apoyos a la calidad</t>
  </si>
  <si>
    <t>Fortalecimiento sectorial de las capacidades científicas, tecnológicas y de innovación</t>
  </si>
  <si>
    <t>Fortalecimiento de la Infraestructura Científica y Tecnológica</t>
  </si>
  <si>
    <t>Fomento Regional de las Capacidades Científicas, Tecnológicas y de Innovación</t>
  </si>
  <si>
    <t>Innovación tecnológica para incrementar la productividad de las empresas</t>
  </si>
  <si>
    <t>Producción y difusión de información estadística y geográfica</t>
  </si>
  <si>
    <t>Planeación, Coordinación Institucional y Comunicación Social</t>
  </si>
  <si>
    <t>Regulación y Supervisión de los sectores Telecomunicaciones y Radiodifusión</t>
  </si>
  <si>
    <t>Regulación para el uso eficiente del espectro radioeléctrico</t>
  </si>
  <si>
    <t>Garantizar el óptimo cumplimiento de los derechos de acceso a la información pública y la protección de datos personales</t>
  </si>
  <si>
    <t>Promover el pleno ejercicio de los derechos de acceso a la información pública y de protección de datos personales</t>
  </si>
  <si>
    <t>Coordinar el Sistema Nacional de Transparencia, Acceso a la Información y de Protección de Datos Personales</t>
  </si>
  <si>
    <t>Desempeño organizacional y modelo institucional orientado a resultados con enfoque de derechos humanos y perspectiva de género</t>
  </si>
  <si>
    <t>Regulación y permisos de electricidad</t>
  </si>
  <si>
    <t>Regulación y permisos de Hidrocarburos</t>
  </si>
  <si>
    <t>Promoción y regulación de Hidrocarburos</t>
  </si>
  <si>
    <t>Administración Técnica de Asignaciones y Contratos</t>
  </si>
  <si>
    <t>Estudios de Evaluación y Verificación de Hidrocarburos</t>
  </si>
  <si>
    <t>Atención a Víctimas</t>
  </si>
  <si>
    <t>Producción y Difusión de Materiales Audiovisuales</t>
  </si>
  <si>
    <t>Seguro de Riesgos de Trabajo</t>
  </si>
  <si>
    <t>Recaudación de ingresos obrero patronales</t>
  </si>
  <si>
    <t>Prestaciones sociales</t>
  </si>
  <si>
    <t>Pago de subsidios a los asegurados</t>
  </si>
  <si>
    <t>Investigación y Desarrollo Tecnológico en Salud</t>
  </si>
  <si>
    <t>Prevención y Control de Enfermedades</t>
  </si>
  <si>
    <t>Prestaciones Sociales</t>
  </si>
  <si>
    <t>Operación y mantenimiento de la infraestructura en ecología</t>
  </si>
  <si>
    <t>Prestación de servicios corporativos</t>
  </si>
  <si>
    <t>Aportaciones para pago de pensiones y jubilaciones</t>
  </si>
  <si>
    <t>Otros proyectos de infraestructura</t>
  </si>
  <si>
    <t>Operación Red de Fibra Óptica  y apoyo tecnológico a los procesos productivos</t>
  </si>
  <si>
    <t>Operación, mantenimiento y recarga de la Nucleoeléctrica Laguna Verde</t>
  </si>
  <si>
    <t>Operación y mantenimiento a líneas de transmisión, subestaciones de transformación y red fibra óptica</t>
  </si>
  <si>
    <t>Pago de pensiones  y jubilaciones en CFE</t>
  </si>
  <si>
    <t>Coordinación de las funciones y recursos para la infraestructura eléctrica</t>
  </si>
  <si>
    <t>Planeación del Sistema Eléctrico de la infraestructura de CFE</t>
  </si>
  <si>
    <t>Seguridad física en las instalaciones de electricidad</t>
  </si>
  <si>
    <t>Adquisición de energía eléctrica a los Productores Externos</t>
  </si>
  <si>
    <t>Optimización de los inmuebles federales y valuación de los bienes nacionales</t>
  </si>
  <si>
    <t>Programa de Apoyos a la Comercialización</t>
  </si>
  <si>
    <t>Supervisión y verificación de concesiones en telecomunicaciones</t>
  </si>
  <si>
    <t>Generación y difusión de información para el consumidor  </t>
  </si>
  <si>
    <t>Agua Potable, Drenaje y Tratamiento</t>
  </si>
  <si>
    <t>Solucionar y promover las controversias en materia penal federal mediante la aplicación de mecanismos alternativos</t>
  </si>
  <si>
    <t>Diseño y Conducción de la Política Pública de Desarrollo Social</t>
  </si>
  <si>
    <t>Organización electoral nacional</t>
  </si>
  <si>
    <t>Fondo de Reconstrucción de Entidades Federativas</t>
  </si>
  <si>
    <t>Conservación, Operación y Equipamiento de la Cámara de Diputados</t>
  </si>
  <si>
    <t>Apoyo Federal para Pago de Adeudos de Suministro de Energía Eléctrica</t>
  </si>
  <si>
    <t>Reasignaciones presupuestarias medidas de cierre</t>
  </si>
  <si>
    <t>Reasignaciones de Poderes y Entes Autónomos para enfrentar desastres naturales.</t>
  </si>
  <si>
    <t>Ayuda extraordinaria con motivo del incendio de la Guardería ABC</t>
  </si>
  <si>
    <t>Proyectos para el Desarrollo Regional de la Zona Henequenera del Sureste</t>
  </si>
  <si>
    <t>Fondo para el Fortalecimiento de la Infraestructura Estatal y Municipal</t>
  </si>
  <si>
    <t>Fondo para el Fortalecimiento Financiero</t>
  </si>
  <si>
    <t>Fideicomiso Fondo Mexicano de Petróleo para la Estabilización y el Desarrollo</t>
  </si>
  <si>
    <t>Atender al público en general en oficinas centrales y foraneas; así como, solucionar expedientes de presuntas violaciones a los Derechos Humanos.</t>
  </si>
  <si>
    <t>Atender asuntos relacionados con las personas migrantes</t>
  </si>
  <si>
    <t>Atender asuntos relacionados con víctimas del delito y de violaciones a derechos humanos.</t>
  </si>
  <si>
    <t>Atender asuntos relacionados con personas reportadas como desaparecidas, extraviadas, ausentes y fallecidas no identificadas.</t>
  </si>
  <si>
    <t>Atender asuntos de las niñas, niños y adolescentes</t>
  </si>
  <si>
    <t>Promover el respeto de los Derechos Humanos de periodistas y personas defensores de Derechos Humanos.</t>
  </si>
  <si>
    <t>Coordinar las publicaciones, realizar investigaciones, promover la formación académica y divulgación, así como ofrecer servicios bibliohemerográficos en materia de Derechos Humanos</t>
  </si>
  <si>
    <t>Promover y proteger los Derechos Humanos de los integrantes de pueblos y comunidades indígenas y atender asuntos de indígenas en reclusión.</t>
  </si>
  <si>
    <t>Realizar visitas de supervisión para cumplir con la integración del Diagnóstico Nacional de Supervisión Penitenciaria, así como, realizar pronunciamientos en materia de Derechos Humanos con el Sistema Penitenciario.</t>
  </si>
  <si>
    <t>Atender asuntos relacionados con los jóvenes, las personas adultas mayores y las familias.</t>
  </si>
  <si>
    <t>Promover el respeto de los Derechos Humanos de víctimas y posibles víctimas de la trata de personas.</t>
  </si>
  <si>
    <t>Atender asuntos relacionados a acciones Jurídicas y de Inconstitucionalidad.</t>
  </si>
  <si>
    <t>Actividades de apoyo Administrativo</t>
  </si>
  <si>
    <t>Producción y transmisión de materiales culturales y artísticos</t>
  </si>
  <si>
    <t>Producción y distribución de libros y materiales artísticos y culturales</t>
  </si>
  <si>
    <t>Investigación Científica, Arqueológica y Antropológica</t>
  </si>
  <si>
    <t>Servicios educativos culturales y artísticos</t>
  </si>
  <si>
    <t>Atención a la Salud</t>
  </si>
  <si>
    <t>Servicios de perforación, terminación, reparación, así como actividades y servicios relacionados a pozos</t>
  </si>
  <si>
    <t>Operación Red de Fibra Óptica  y apoyo tecnológico a los procesos productivos</t>
  </si>
  <si>
    <t>Operación, mantenimiento y recarga de la Nucleoeléctrica Laguna Verde </t>
  </si>
  <si>
    <t>Pago de pensiones  y jubilaciones</t>
  </si>
  <si>
    <t>Administración de los contratos de producción independiente de energía CFE Generación V</t>
  </si>
  <si>
    <t>Determinación, ejecución y seguimiento a las acciones de búsqueda de Personas Desaparecidas y No Localizadas</t>
  </si>
  <si>
    <t>Subsidios para las acciones de búsqueda de Personas Desaparecidas y No Localizadas</t>
  </si>
  <si>
    <t>Administración de los recursos y valores federales</t>
  </si>
  <si>
    <t>Fomento y promoción para el desarrollo de Zonas Económicas Especiales</t>
  </si>
  <si>
    <t>Diseño y aplicación de la política pública para el desarrollo de Zonas Económicas Especiales</t>
  </si>
  <si>
    <t>Programa de la Secretaría de la Defensa Nacional en Apoyo a la Seguridad Pública</t>
  </si>
  <si>
    <t>Previsión para el fortalecimiento de Infraestructura Naval y Militar</t>
  </si>
  <si>
    <t>Negociación, administración y defensa de Tratados y Acuerdos Internacionales de comercio e inversión</t>
  </si>
  <si>
    <t>Programa Nacional de Financiamiento al Microempresario y a la Mujer Rural</t>
  </si>
  <si>
    <t>Programa para el Desarrollo de la Industria de Software (PROSOFT) y la Innovación</t>
  </si>
  <si>
    <t>Programa para la Productividad y Competitividad Industrial</t>
  </si>
  <si>
    <t>Expansión de la Educación Inicial</t>
  </si>
  <si>
    <t>Administración y Operación de Capitanías de Puerto y Asuntos Marítimos</t>
  </si>
  <si>
    <t>Previsión para el fortalecimiento de infraestructura naval y militar</t>
  </si>
  <si>
    <t>Administración de fondos comunes de núcleos agrarios y supervisión de expropiaciones</t>
  </si>
  <si>
    <t>Previsiones para las pensiones en curso de pago de los Extrabajadores de Luz y Fuerza del Centro</t>
  </si>
  <si>
    <t>Restitución de Remanantes de Paquete Salarial</t>
  </si>
  <si>
    <t>Reasignaciones de Poderes y Entes Autónomos para enfrentar desastres naturales</t>
  </si>
  <si>
    <t>Fondo para la modernización del patrimonio cultural federal</t>
  </si>
  <si>
    <t>Cámaras de Vigilancia en el Estado de Veracruz</t>
  </si>
  <si>
    <t>Programa Expansión de la Educación Inicial</t>
  </si>
  <si>
    <t>Atender al público en general en oficinas centrales y foráneas; así como, solucionar expedientes de presuntas violaciones a los Derechos Humanos</t>
  </si>
  <si>
    <t>Atender asuntos relacionados con personas reportadas como desaparecidas y no localizadas</t>
  </si>
  <si>
    <t>Atender asuntos relacionados con la operación del Mecanismo Nacional de Prevención de la Tortura y otros tratos o Penas Crueles, Inhumanos o Degradantes.</t>
  </si>
  <si>
    <t>Atender asuntos relacionados con niñas, niños y adolescentes.</t>
  </si>
  <si>
    <t>Realizar la promoción y observancia en el monitoreo, seguimiento y evaluación del impacto de la política nacional en materia de igualdad entre mujeres y hombres</t>
  </si>
  <si>
    <t>Promover, fortalecer e impulsar los vínculos de colaboración interinstitucional; así como, diseñar y ejecutar los programas de educación y capacitación en materia de derechos humanos</t>
  </si>
  <si>
    <t>Mantener relaciones de cooperación internacional con organismos afines nacionales e internacionales, realizar estudios y administrar el archivo institucional</t>
  </si>
  <si>
    <t>Promover, difundir y proteger los Derechos Humanos de los integrantes de pueblos y comunidades indígenas y atender asuntos de indígenas en reclusión</t>
  </si>
  <si>
    <t>Atender asuntos relacionados con las y los jóvenes, las personas mayores y las familias</t>
  </si>
  <si>
    <t>Promover, observar y divulgar la protección, respeto y remedio de los Derechos Humanos de las personas o grupos de personas con mayores riesgos de vulnerabilidad ante los abusos de las empresas, públicas y privadas.</t>
  </si>
  <si>
    <t>Asesoramiento en materia jurídica al Presidente de la República y al Gobierno Federal</t>
  </si>
  <si>
    <t>Coordinación, Seguimiento y Supervisión</t>
  </si>
  <si>
    <t>Operación y mantenimiento de la Red Nacional de Transmisión</t>
  </si>
  <si>
    <t>Operación y mantenimiento de la infraestructura del proceso de distribución de energía eléctrica</t>
  </si>
  <si>
    <t>Comercialización de energía eléctrica y productos asociados</t>
  </si>
  <si>
    <t>Servicios de infraestructura aplicable a telecomunicaciones</t>
  </si>
  <si>
    <t>Operación de mecanismos para mejorar la comercialización de servicios y productos</t>
  </si>
  <si>
    <t>Funciones en relación con Estrategias de Negocios Comerciales, así como potenciales nuevos negocios</t>
  </si>
  <si>
    <t>Llevar a cabo el Proceso Legislativo</t>
  </si>
  <si>
    <t>Fiscalización de la Cuenta de la Hacienda Pública Federal</t>
  </si>
  <si>
    <t>Asesoría, coordinación, difusión y apoyo de las actividades del Presidente de la República</t>
  </si>
  <si>
    <t>Servicios de apoyo administrativo</t>
  </si>
  <si>
    <t>Función pública y buen gobierno</t>
  </si>
  <si>
    <t>Integración y Coordinación de las instituciones de Seguridad Nacional</t>
  </si>
  <si>
    <t>Impartir justicia en el ámbito de su competencia|Resolver impugnaciones en procesos electorales</t>
  </si>
  <si>
    <t>Inteligencia para la Seguridad Nacional</t>
  </si>
  <si>
    <t>Acervo Documental de la Nación</t>
  </si>
  <si>
    <t>Comunicación Social del Gobierno Federal</t>
  </si>
  <si>
    <t>Atención a refugiados</t>
  </si>
  <si>
    <t>Servicio de Migración</t>
  </si>
  <si>
    <t>Sistema Nacional de Protección Civil</t>
  </si>
  <si>
    <t>Justicia laboral para los trabajadores al servicio del Estado</t>
  </si>
  <si>
    <t>Política interior y las relaciones del Ejecutivo Federal con el Congreso de la Unión, Entidades Federativas y Asociaciones Políticas y Sociales|Servicios de apoyo administrativo|Inteligencia para la Seguridad Nacional|Servicio de Migración|Comunicación Social del Gobierno Federal</t>
  </si>
  <si>
    <t>Política interior y las relaciones del Ejecutivo Federal con el Congreso de la Unión, Entidades Federativas y Asociaciones Políticas y Sociales|Atención a refugiados|Acervo Documental de la Nación|Derechos Humanos y Prevención de la Discriminación|Justicia laboral para los trabajadores al servicio del Estado|Planeación Demográfica|Sistema Nacional de Protección Civil|Inteligencia para la Seguridad Nacional|Servicio de Migración|Comunicación Social del Gobierno Federal</t>
  </si>
  <si>
    <t>Política interior y las relaciones del Ejecutivo Federal con el Congreso de la Unión, Entidades Federativas y Asociaciones Políticas y Sociales</t>
  </si>
  <si>
    <t>Desarrollo político y cívico social del país</t>
  </si>
  <si>
    <t>Derechos Humanos y Prevención de la Discriminación</t>
  </si>
  <si>
    <t>Planeación Demográfica</t>
  </si>
  <si>
    <t>Sistema de Identificación Personal</t>
  </si>
  <si>
    <t>Relación del Estado con las asociaciones religiosas</t>
  </si>
  <si>
    <t>Apoyo jurídico a la Secretaría de Gobernación</t>
  </si>
  <si>
    <t>Política interior y las relaciones del Ejecutivo Federal con el Congreso de la Unión, Entidades Federativas y Asociaciones Políticas y Sociales|Derechos Humanos y Prevención de la Discriminación</t>
  </si>
  <si>
    <t>Protección, asistencia y servicios eficientes y suficientes para los mexicanos en el exterior o que viajan al exterior</t>
  </si>
  <si>
    <t>Asistencia jurídica para la defensa eficiente de México y de sus nacionales</t>
  </si>
  <si>
    <t>Vínculos políticos con el exterior que benefician los intereses nacionales|Servicios de apoyo administrativo|Participación activa en los foros multilaterales que logra decisiones que favorecen los intereses nacionales</t>
  </si>
  <si>
    <t>Vínculos económicos y de cooperación para el desarrollo que apoya la política exterior</t>
  </si>
  <si>
    <t>Vínculos políticos con el exterior que benefician los intereses nacionales</t>
  </si>
  <si>
    <t>Participación activa en los foros multilaterales que logra decisiones que favorecen los intereses nacionales</t>
  </si>
  <si>
    <t>Transmisión de costumbres, valores e identidad mexicana que apoya la política exterior</t>
  </si>
  <si>
    <t>Servicio Exterior Mexicano capacitado y actualizado</t>
  </si>
  <si>
    <t>Delimitación y supervisión eficiente de la integridad territorial de México</t>
  </si>
  <si>
    <t>Impresos y publicaciones oficiales seguros y confiables</t>
  </si>
  <si>
    <t>Servicios de tesorería eficientes y transparentes</t>
  </si>
  <si>
    <t>Impulso a la diversificación de los servicios informativos</t>
  </si>
  <si>
    <t>Acceso a la Información Pública Gubernamental</t>
  </si>
  <si>
    <t>Preservación y difusión del acervo patrimonial y documental a cargo de la SHCP</t>
  </si>
  <si>
    <t>Sistema financiero competitivo, eficiente y con mayor cobertura</t>
  </si>
  <si>
    <t>Financiamiento y fomento al sector rural</t>
  </si>
  <si>
    <t>Ahorro y crédito popular</t>
  </si>
  <si>
    <t>Actividades de fomento de la Banca de Desarrollo</t>
  </si>
  <si>
    <t>Promoción y Coordinación de las políticas publicas para el desarrollo de los pueblos y comunidades indígenas</t>
  </si>
  <si>
    <t>Generación y coordinación de los sistemas nacionales de información estadística y geográfica|Promoción y Coordinación de las políticas publicas para el desarrollo de los pueblos y comunidades indígenas|Política de ingresos equitativa y promotora de la competitividad|Mujeres en el Ejercicio de sus Derechos Humanos</t>
  </si>
  <si>
    <t>Promoción y Coordinación de las políticas publicas para el desarrollo de los pueblos y comunidades indígenas|Política de ingresos equitativa y promotora de la competitividad</t>
  </si>
  <si>
    <t>Hacienda pública responsable, eficiente y equitativa|Generación y coordinación de los sistemas nacionales de información estadística y geográfica|Servicios de apoyo administrativo|Sistema financiero competitivo, eficiente y con mayor cobertura</t>
  </si>
  <si>
    <t>Política de ingresos equitativa y promotora de la competitividad</t>
  </si>
  <si>
    <t>Gasto público transparente y orientado a resultados</t>
  </si>
  <si>
    <t>Hacienda pública responsable, eficiente y equitativa</t>
  </si>
  <si>
    <t>Actuaciones de la SHCP apegadas a certeza jurídica y legalidad</t>
  </si>
  <si>
    <t>Conducción de la política nacional de vivienda</t>
  </si>
  <si>
    <t>Mujeres en el Ejercicio de sus Derechos Humanos</t>
  </si>
  <si>
    <t>Sistema financiero competitivo, eficiente y con mayor cobertura|Hacienda pública responsable, eficiente y equitativa</t>
  </si>
  <si>
    <t>Administración y enajenación de activos referidos en la Ley Federal para la Administración y Enajenación de Bienes del Sector Público</t>
  </si>
  <si>
    <t>Fomento y Desarrollo del Seguro Agropecuario</t>
  </si>
  <si>
    <t>Servicios de salud al personal militar</t>
  </si>
  <si>
    <t>Equipo e infraestructura militares de calidad</t>
  </si>
  <si>
    <t>Defensa de la integridad, la independencia, la soberanía del territorio nacional y la seguridad interior</t>
  </si>
  <si>
    <t>Educación militar</t>
  </si>
  <si>
    <t>Defensa de la integridad, la independencia, la soberanía del territorio nacional y la seguridad interior|Equipo e infraestructura militares de calidad</t>
  </si>
  <si>
    <t>Servicios de apoyo administrativo|Defensa de la integridad, la independencia, la soberanía del territorio nacional y la seguridad interior|Equipo e infraestructura militares de calidad|Educación militar|Servicios de salud al personal militar</t>
  </si>
  <si>
    <t>Formación recursos humanos para el sector (educación media superior)</t>
  </si>
  <si>
    <t>Formación recursos humanos para el sector (educación superior)</t>
  </si>
  <si>
    <t>Educación agropecuaria de posgrado</t>
  </si>
  <si>
    <t>Educación agropecuaria de posgrado|Tecnificación e innovación de las actividades del sector</t>
  </si>
  <si>
    <t>Acuacultura y Pesca</t>
  </si>
  <si>
    <t>Acuacultura y Pesca|Tecnificación e innovación de las actividades del sector</t>
  </si>
  <si>
    <t>Elevar el ingreso de los productores y el empleo rural|Impulso a la Reconversión Productiva en Materia Agrícola, Pecuaria y Pesquera|Formación recursos humanos para el sector (educación superior)|Acuacultura y Pesca</t>
  </si>
  <si>
    <t>Impulso a la Reconversión Productiva en Materia Agrícola, Pecuaria y Pesquera|Elevar el ingreso de los productores y el empleo rural|Tecnificación e innovación de las actividades del sector|Acuacultura y Pesca</t>
  </si>
  <si>
    <t>Elevar el ingreso de los productores y el empleo rural</t>
  </si>
  <si>
    <t>Elevar el ingreso de los productores y el empleo rural|Acuacultura y Pesca</t>
  </si>
  <si>
    <t>Elevar el ingreso de los productores y el empleo rural|Impulso a la Reconversión Productiva en Materia Agrícola, Pecuaria y Pesquera|Acuacultura y Pesca</t>
  </si>
  <si>
    <t>Impulso a la Reconversión Productiva en Materia Agrícola, Pecuaria y Pesquera|Elevar el ingreso de los productores y el empleo rural|Acuacultura y Pesca</t>
  </si>
  <si>
    <t>Elevar el ingreso de los productores y el empleo rural|Impulso a la Reconversión Productiva en Materia Agrícola, Pecuaria y Pesquera</t>
  </si>
  <si>
    <t>Tecnificación e innovación de las actividades del sector</t>
  </si>
  <si>
    <t>Carreteras eficientes, seguras y suficientes</t>
  </si>
  <si>
    <t>Carreteras Alimentadoras y Caminos Rurales eficientes, seguras y suficientes</t>
  </si>
  <si>
    <t>Carreteras eficientes, seguras y suficientes|Carreteras Alimentadoras y Caminos Rurales eficientes, seguras y suficientes</t>
  </si>
  <si>
    <t>Puertos eficientes y competitivos</t>
  </si>
  <si>
    <t>Aeropuertos eficientes y competitivos</t>
  </si>
  <si>
    <t>Ferrocarriles eficientes y competitivos</t>
  </si>
  <si>
    <t>Telecomunicaciones eficientes y competitivas</t>
  </si>
  <si>
    <t>Desarrollo tecnológico en materia de transporte</t>
  </si>
  <si>
    <t>Apoyo a la Seguridad en el Transporte Público Federal</t>
  </si>
  <si>
    <t>Regulación eficiente de las comunicaciones y los transportes</t>
  </si>
  <si>
    <t>Carreteras Alimentadoras y Caminos Rurales eficientes, seguras y suficientes|Aeropuertos eficientes y competitivos|Ferrocarriles eficientes y competitivos|Regulación eficiente de las comunicaciones y los transportes|Puertos eficientes y competitivos</t>
  </si>
  <si>
    <t>Aeropuertos eficientes y competitivos|Ferrocarriles eficientes y competitivos|Regulación eficiente de las comunicaciones y los transportes</t>
  </si>
  <si>
    <t>Carreteras eficientes, seguras y suficientes|Puertos eficientes y competitivos|Ferrocarriles eficientes y competitivos|Aeropuertos eficientes y competitivos</t>
  </si>
  <si>
    <t>Carreteras eficientes, seguras y suficientes|Carreteras Alimentadoras y Caminos Rurales eficientes, seguras y suficientes|Aeropuertos eficientes y competitivos</t>
  </si>
  <si>
    <t>Regulación eficiente de las comunicaciones y los transportes|Desarrollo tecnológico en materia de transporte|Aeropuertos eficientes y competitivos</t>
  </si>
  <si>
    <t>Regulación eficiente de las comunicaciones y los transportes|Puertos eficientes y competitivos</t>
  </si>
  <si>
    <t>Equidad en las relaciones de consumo</t>
  </si>
  <si>
    <t>Libre competencia económica</t>
  </si>
  <si>
    <t>Normalización y metrología</t>
  </si>
  <si>
    <t>Información geológica</t>
  </si>
  <si>
    <t>Micro, Pequeñas y Medianas Empresas producctivas y competitivas</t>
  </si>
  <si>
    <t>Libre Comercio con el exterior e inversión extranjera</t>
  </si>
  <si>
    <t>Comercio internacional y facilitación comercial</t>
  </si>
  <si>
    <t>Seguridad técnica y jurídica mercantil</t>
  </si>
  <si>
    <t>Sectores económicos competitivos</t>
  </si>
  <si>
    <t>Política de desarrollo empresarial y competitividad</t>
  </si>
  <si>
    <t>Mejora regulatoria</t>
  </si>
  <si>
    <t>Educación básica de calidad</t>
  </si>
  <si>
    <t>Diseño y aplicación de la política educativa|Cultura|Investigación en diversas instituciones de educación superior</t>
  </si>
  <si>
    <t>Educación para adultos de calidad|Gestión integral de servicios</t>
  </si>
  <si>
    <t>Educación media superior de calidad|Educación de Postgrado de calidad|Educación superior de calidad</t>
  </si>
  <si>
    <t>Educación media superior de calidad</t>
  </si>
  <si>
    <t>Educación superior de calidad|Educación de Postgrado de calidad|Educación media superior de calidad|Educación para adultos de calidad</t>
  </si>
  <si>
    <t>Educación para adultos de calidad</t>
  </si>
  <si>
    <t>Educación superior de calidad|Educación de Postgrado de calidad</t>
  </si>
  <si>
    <t>Cultura</t>
  </si>
  <si>
    <t>Diseño y aplicación de la política educativa|Cultura</t>
  </si>
  <si>
    <t>Educación media superior de calidad|Educación superior de calidad</t>
  </si>
  <si>
    <t>Educación media superior de calidad|Juventud</t>
  </si>
  <si>
    <t>Investigación en diversas instituciones de educación superior|Educación media superior de calidad|Cultura</t>
  </si>
  <si>
    <t>Gestión integral de servicios</t>
  </si>
  <si>
    <t>Educación superior de calidad</t>
  </si>
  <si>
    <t>Complemento a los Servicios Educativos</t>
  </si>
  <si>
    <t>Juventud</t>
  </si>
  <si>
    <t>Diseño y aplicación de la política educativa|Gestión integral de servicios|Educación superior de calidad|Educación media superior de calidad|Educación para adultos de calidad</t>
  </si>
  <si>
    <t>Educación básica de calidad|Diseño y aplicación de la política educativa</t>
  </si>
  <si>
    <t>Educación media superior de calidad|Educación para adultos de calidad</t>
  </si>
  <si>
    <t>Educación superior de calidad|Investigación en diversas instituciones de educación superior</t>
  </si>
  <si>
    <t>Investigación en diversas instituciones de educación superior</t>
  </si>
  <si>
    <t>Educación superior de calidad|Educación media superior de calidad</t>
  </si>
  <si>
    <t>Diseño y aplicación de la política educativa|Gestión integral de servicios|Educación superior de calidad|Educación media superior de calidad</t>
  </si>
  <si>
    <t>Cultura|Deporte|Educación básica de calidad|Diseño y aplicación de la política educativa|Educación superior de calidad|Servicios de apoyo administrativo</t>
  </si>
  <si>
    <t>Cultura|Educación media superior de calidad|Deporte|Diseño y aplicación de la política educativa</t>
  </si>
  <si>
    <t>Educación superior de calidad|Educación básica de calidad</t>
  </si>
  <si>
    <t>Previsiones de recursos de la Administración Federal</t>
  </si>
  <si>
    <t>Diseño y aplicación de la política educativa|Gestión integral de servicios|Educación superior de calidad</t>
  </si>
  <si>
    <t>Educación superior de calidad|Cultura</t>
  </si>
  <si>
    <t>Educación superior de calidad|Gestión integral de servicios|Cultura|Investigación en diversas instituciones de educación superior</t>
  </si>
  <si>
    <t>Educación básica de calidad|Educación media superior de calidad</t>
  </si>
  <si>
    <t>Educación media superior de calidad|Educación superior de calidad|Educación de Postgrado de calidad|Educación para adultos de calidad</t>
  </si>
  <si>
    <t>Infraestructura suficiente, equipamiento óptimo e insumos seguros para la salud</t>
  </si>
  <si>
    <t>Enfermedades emergentes, urgencias epidemiológicas y desastres naturales prevenidos, controlados y atendidos oportunamente|Fondo de Aportaciones para los Servicios de Salud a la Comunidad con recursos financieros suficientes</t>
  </si>
  <si>
    <t>Formación y capacitación de recursos humanos acordes a las necesidades y demandas de atención a la salud</t>
  </si>
  <si>
    <t>Asistencia social, comunitaria y beneficencia pública justa y equitativa</t>
  </si>
  <si>
    <t>Enfermedades emergentes, urgencias epidemiológicas y desastres naturales prevenidos, controlados y atendidos oportunamente</t>
  </si>
  <si>
    <t>Promoción de la salud y prevención y control de enfermedades fortalecidas e integradas sectorial e intersectorialmente|Prestación de servicios del Sistema Nacional de Salud organizados e integrados</t>
  </si>
  <si>
    <t>Formación y capacitación de recursos humanos acordes a las necesidades y demandas de atención a la salud|Sistema de Protección Social en Salud consolidado estratégicamente</t>
  </si>
  <si>
    <t>Infraestructura suficiente, equipamiento óptimo e insumos seguros para la salud|Reforma financiera consolidada con acceso universal a los servicios de salud a la persona</t>
  </si>
  <si>
    <t>Investigación en salud pertinente y de excelencia académica</t>
  </si>
  <si>
    <t>Prestación de servicios del Sistema Nacional de Salud organizados e integrados</t>
  </si>
  <si>
    <t>Promoción de la salud y prevención y control de enfermedades fortalecidas e integradas sectorial e intersectorialmente</t>
  </si>
  <si>
    <t>Prestación de servicios del Sistema Nacional de Salud organizados e integrados|Promoción de la salud y prevención y control de enfermedades fortalecidas e integradas sectorial e intersectorialmente|Fondo de Aportaciones para los Servicios de Salud a la Comunidad con recursos financieros suficientes</t>
  </si>
  <si>
    <t>Promoción de la salud y prevención y control de enfermedades fortalecidas e integradas sectorial e intersectorialmente|Prestación de servicios del Sistema Nacional de Salud organizados e integrados|Fondo de Aportaciones para los Servicios de Salud a la Comunidad con recursos financieros suficientes</t>
  </si>
  <si>
    <t>Promoción de la salud y prevención y control de enfermedades fortalecidas e integradas sectorial e intersectorialmente|Fondo de Aportaciones para los Servicios de Salud a la Comunidad con recursos financieros suficientes</t>
  </si>
  <si>
    <t>Reforma financiera consolidada con acceso universal a los servicios de salud a la persona</t>
  </si>
  <si>
    <t>Prestación de servicios del Sistema Nacional de Salud organizados e integrados|Infraestructura suficiente, equipamiento óptimo e insumos seguros para la salud|Formación y capacitación de recursos humanos acordes a las necesidades y demandas de atención a la salud|Asistencia social, comunitaria y beneficencia pública justa y equitativa</t>
  </si>
  <si>
    <t>Protección contra riesgos sanitarios fortalecida y modernizada|Fondo de Aportaciones para los Servicios de Salud a la Comunidad con recursos financieros suficientes</t>
  </si>
  <si>
    <t>Sistema Nacional de Salud organizado e integrado</t>
  </si>
  <si>
    <t>Sistema de Protección Social en Salud consolidado estratégicamente</t>
  </si>
  <si>
    <t>Sistema Nacional de Salud organizado e integrado|Sistema de Protección Social en Salud consolidado estratégicamente</t>
  </si>
  <si>
    <t>Políticas de calidad implementadas en el Sistema Nacional de Salud</t>
  </si>
  <si>
    <t>Sistema Nacional de Salud organizado e integrado|Políticas de calidad implementadas en el Sistema Nacional de Salud</t>
  </si>
  <si>
    <t>Modernización de unidades operativas y establecimientos navales</t>
  </si>
  <si>
    <t>Administrar el Poder Naval de la Federación</t>
  </si>
  <si>
    <t>Soberanía y seguridad nacionales en las zonas marinas mexicanas</t>
  </si>
  <si>
    <t>Desarrollo tecnológico naval e investigación científica</t>
  </si>
  <si>
    <t>Educación naval militar</t>
  </si>
  <si>
    <t>Servicios de salud al personal naval militar y derechohabientes</t>
  </si>
  <si>
    <t>Impartición y procuración de la justicia laboral</t>
  </si>
  <si>
    <t>Instrumentación de la política Laboral</t>
  </si>
  <si>
    <t>Capacitación y Productividad</t>
  </si>
  <si>
    <t>Asesorar y supervisar a las Delegaciones Federales del Trabajo en materia de inspección, seguridad y salud en el trabajo</t>
  </si>
  <si>
    <t>Asesoría a trabajadores y sindicatos y actualización del registro sindical</t>
  </si>
  <si>
    <t>Conciliación laboral</t>
  </si>
  <si>
    <t>Instrumentación de políticas, estrategias y apoyo a la generación de empleo y el autoempleo en el país</t>
  </si>
  <si>
    <t>Impartición y procuración de la justicia laboral|Asesoría a trabajadores y sindicatos y actualización del registro sindical</t>
  </si>
  <si>
    <t>Instrumentación de políticas, estrategias y apoyo a la generación de empleo y el autoempleo en el país|Capacitación y Productividad</t>
  </si>
  <si>
    <t>Ordenamiento y Regularización de la Propiedad Rural</t>
  </si>
  <si>
    <t>Registro Agrario Nacional</t>
  </si>
  <si>
    <t>Impulso a la inversión para mejoramiento de los niveles de los sujetos agrarios</t>
  </si>
  <si>
    <t>Manejo eficiente y sustentable del agua y prevención de inundaciones</t>
  </si>
  <si>
    <t>Regulación de las actividades económicas y sociales para la protección del medio ambiente y recursos naturales.|Información y educación forestal</t>
  </si>
  <si>
    <t>Regulación de las actividades económicas y sociales para la protección del medio ambiente y recursos naturales.</t>
  </si>
  <si>
    <t>Conservación de la biodiversidad en ecosistemas saludables</t>
  </si>
  <si>
    <t>Regulación de las actividades económicas y sociales para la protección del medio ambiente y recursos naturales.|Manejo eficiente y sustentable del agua y prevención de inundaciones|Conservación de la biodiversidad en ecosistemas saludables|Servicios de apoyo administrativo</t>
  </si>
  <si>
    <t>Regulación de las actividades económicas y sociales para la protección del medio ambiente y recursos naturales.|Servicios de apoyo administrativo|Manejo eficiente y sustentable del agua y prevención de inundaciones|Conservación de la biodiversidad en ecosistemas saludables|Desarrollo tecnológico del agua y medio ambiente</t>
  </si>
  <si>
    <t>Servicios de apoyo administrativo|Manejo eficiente y sustentable del agua y prevención de inundaciones|Investigación científica y tecnológica del agua y medio ambiente|Regulación de las actividades económicas y sociales para la protección del medio ambiente y recursos naturales.|Conservación de la biodiversidad en ecosistemas saludables</t>
  </si>
  <si>
    <t>Regulación de las actividades económicas y sociales para la protección del medio ambiente y recursos naturales.|Conservación de la biodiversidad en ecosistemas saludables</t>
  </si>
  <si>
    <t>Regulación de las actividades económicas y sociales para la protección del medio ambiente y recursos naturales.|Investigación científica y tecnológica del agua y medio ambiente</t>
  </si>
  <si>
    <t>Regulación de las actividades económicas y sociales para la protección del medio ambiente y recursos naturales.|Manejo eficiente y sustentable del agua y prevención de inundaciones</t>
  </si>
  <si>
    <t>Investigación científica y tecnológica del agua y medio ambiente|Desarrollo tecnológico del agua y medio ambiente</t>
  </si>
  <si>
    <t>Proárbol: Bosques recuperados, protegidos y productivos</t>
  </si>
  <si>
    <t>Investigación del delito federal</t>
  </si>
  <si>
    <t>Ejercicio de la acción penal</t>
  </si>
  <si>
    <t>Representación jurídica de la Federación en el ámbito interno e internacional</t>
  </si>
  <si>
    <t>Distribución y Comercialización de Energía Eléctrica</t>
  </si>
  <si>
    <t>Ahorro de energía y fomento de fuentes renovables</t>
  </si>
  <si>
    <t>Regulación eficiente del sector energético</t>
  </si>
  <si>
    <t>Regulación eficiente del sector energético|Ahorro de energía y fomento de fuentes renovables</t>
  </si>
  <si>
    <t>Servicios y funciones técnicas para el suministro de energía eléctrica</t>
  </si>
  <si>
    <t>Pensiones y Jubilaciones a cargo del Gobierno Federal</t>
  </si>
  <si>
    <t>Aportaciones de seguridad social a cargo del Gobierno Federal</t>
  </si>
  <si>
    <t>Pagar otras prestaciones sociales a cargo al Gobierno Federal</t>
  </si>
  <si>
    <t>Costo de Transición Nueva ley del ISSSTE (Bono de Reconocimiento del Pensión-ISSSTE)</t>
  </si>
  <si>
    <t>Gastos de transición nueva ley del ISSSTE</t>
  </si>
  <si>
    <t>Administración del Programa IMSS-Oprtunidades</t>
  </si>
  <si>
    <t>Apoyo al ingreso, a la salud y a la educación de las familias en pobreza</t>
  </si>
  <si>
    <t>Planeación de proyectos urbanos para estados y municipios</t>
  </si>
  <si>
    <t>Definición, conducción y evaluación de la política de desarrollo social y el ordenamiento urbano y regional</t>
  </si>
  <si>
    <t>Apoyo a las inversiones sociales de los gobiernos locales, de las organizaciones sociales y de la población rural</t>
  </si>
  <si>
    <t>Apoyo en zonas urbanas marginadas</t>
  </si>
  <si>
    <t>Atención de la población urbana y rural en pobreza</t>
  </si>
  <si>
    <t>Oferta de productos básicos a precios competitivos</t>
  </si>
  <si>
    <t>Apoyo a artesanos tradicionales, desempleados y jornaleros agrícolas en pobreza</t>
  </si>
  <si>
    <t>Apoyo a la Vivienda Social</t>
  </si>
  <si>
    <t>Apoyo a pequeñas comunidades rurales</t>
  </si>
  <si>
    <t>Apoyo a las madres trabajadoras en el cuidado de sus hijos</t>
  </si>
  <si>
    <t>Apoyo a adultos mayores en pobreza</t>
  </si>
  <si>
    <t>Ordenación y regularización de la propiedad rural y urbana</t>
  </si>
  <si>
    <t>Atención y trato a los turistas</t>
  </si>
  <si>
    <t>Turismo con sello propio de calidad hospitalidad y seguridad</t>
  </si>
  <si>
    <t>Incremento de la oferta turística orientada a proyectos viables y sustentables</t>
  </si>
  <si>
    <t>Turismo con sello propio de calidad hospitalidad y seguridad|Incremento de la oferta turística orientada a proyectos viables y sustentables</t>
  </si>
  <si>
    <t>Desarrollo de destinos turísticos diversificados, sustentables y competitivos</t>
  </si>
  <si>
    <t>Democracia preservada y fortalecida mediante la organización de elecciones federales, el fomento de la participación ciudadana y la promoción del desarrollo del sistema de partidos</t>
  </si>
  <si>
    <t>Democracia preservada y fortalecida mediante la organización de elecciones federales, el fomento de la participación ciudadana y la promoción del desarrollo del sistema de partidos|Prerrogativas garantizadas y oportunas para los partidos políticos</t>
  </si>
  <si>
    <t>Prever recursos para financiar el programa salarial</t>
  </si>
  <si>
    <t>Prever recursos para el desarrollo regional</t>
  </si>
  <si>
    <t>Previsiones en apoyo para el fortalecimiento del Programa para la Fiscalización del Gasto Federalizado</t>
  </si>
  <si>
    <t>Prever recursos para los fondos metropolitanos</t>
  </si>
  <si>
    <t>Prever recursos para los fondos de prevención y de atención a desastres naturales</t>
  </si>
  <si>
    <t>Prever recursos para seguridad y logistica</t>
  </si>
  <si>
    <t>Prever recursos contemplados en la Ley de Ingresos asociados a ingresos petroleros</t>
  </si>
  <si>
    <t>Preveer recursos para el programa de mejora de la gestión</t>
  </si>
  <si>
    <t>Prever recursos para Ingresos Excedentes y Reasignaciones Presupuestarias</t>
  </si>
  <si>
    <t>Prever recursos para la atención de medidas supervenientes</t>
  </si>
  <si>
    <t>Prever recursos para los programas de separación voluntaria</t>
  </si>
  <si>
    <t>Prever recursos para las medidas de austeridad y disciplina del Gasto de la Administración Pública Federal</t>
  </si>
  <si>
    <t>Prever recursos para el Fondo de Apoyo para la Reestructura de Pensiones (FARP)</t>
  </si>
  <si>
    <t>Seguridad Social</t>
  </si>
  <si>
    <t>Apoyo Extraordinario a víctimas por accidente (4 de noviembre)</t>
  </si>
  <si>
    <t>Prever recursos para el Poder Judicial Federal y Estatal</t>
  </si>
  <si>
    <t>Prever recursos para la Evaluación de Seguridad Pública</t>
  </si>
  <si>
    <t>Prever recursos para el Distrito Federal</t>
  </si>
  <si>
    <t>Costo Financiero de la Deuda Pública</t>
  </si>
  <si>
    <t>Previsión de recursos de la Administración Federal de Servicios Educativos en el Distrito Federal y de los Fondos del Ramo 33</t>
  </si>
  <si>
    <t>Mejora de la Gestión Pública</t>
  </si>
  <si>
    <t>Transparencia y Rendición de Cuentas</t>
  </si>
  <si>
    <t>Apego a la Legalidad</t>
  </si>
  <si>
    <t>Recursos derivados de los ingresos federales para las entidades federativas y municipios</t>
  </si>
  <si>
    <t>Recursos para resarcir a las entidades federativas; mediante el Fondo de Compensación del Impuesto sobre Automóviles Nuevos</t>
  </si>
  <si>
    <t>Impartición de Justicia en materia agraria</t>
  </si>
  <si>
    <t>Impartición de justicia en materia fiscal y administrativa</t>
  </si>
  <si>
    <t>Fondo de Aportaciones para la Seguridad Pública de los Estados y del Distrito Federal|Fondo de Aportaciones para el Fortalecimiento de los Municipios y de las Demarcaciones Territoriales del Distrito Federal|Fondo de Aportaciones para el Fortalecimiento de las Entidades Federativas|Fondo de Aportaciones Múltiples para Asistencia Social (Asistencia Pública)|Fondo de Aportaciones para la Educación Básica y Normal|Fondo de Aportaciones Múltiples para Infraestructura Educativa Básica|Fondo de Aportaciones para la Educación Tecnológica y de Adultos (Tecnológica)|Fondo de Aportaciones Múltiples para Infraestructura Educativa Superior|Fondo de Aportaciones para la Educación Tecnológica y de Adultos (Adultos)|Fondo de Aportaciones para los Servicios de Salud|Fondo de Infraestructura Social Estatal|Fondo de Aportaciones para la Infraestructura Social Municipal</t>
  </si>
  <si>
    <t>Fondo de Aportaciones para la Seguridad Pública de los Estados y del Distrito Federal|Fondo de Aportaciones Múltiples para Asistencia Social (Asistencia Pública)|Fondo de Aportaciones para la Educación Básica y Normal|Fondo de Aportaciones para la Educación Tecnológica y de Adultos (Tecnológica)|Fondo de Aportaciones para la Educación Tecnológica y de Adultos (Adultos)|Fondo de Aportaciones para los Servicios de Salud|Fondo de Infraestructura Social Estatal|Fondo de Aportaciones para la Infraestructura Social Municipal|Fondo de Aportaciones para el Fortalecimiento de los Municipios y de las Demarcaciones Territoriales del Distrito Federal|Fondo de Aportaciones para el Fortalecimiento de las Entidades Federativas</t>
  </si>
  <si>
    <t>Fondo de Aportaciones para la Seguridad Pública de los Estados y del Distrito Federal|Fondo de Aportaciones Múltiples para Infraestructura Educativa Básica|Fondo de Aportaciones Múltiples para Infraestructura Educativa Superior</t>
  </si>
  <si>
    <t>Apoyo a Ahorradores y Deudores de la Banca</t>
  </si>
  <si>
    <t>Proteger los Derechos Humanos Eficaz y Eficientemente</t>
  </si>
  <si>
    <t>Promover y divulgar la cultura de los Derechos Humanos eficiente y ampliamente</t>
  </si>
  <si>
    <t>Administración de recursos eficiente y transparente</t>
  </si>
  <si>
    <t>Control y evaluación eficaz de la gestión institucional</t>
  </si>
  <si>
    <t>Servicios de apoyo a la función sustantiva eficientes y oportunos</t>
  </si>
  <si>
    <t>Prevención del delito con perspectiva nacional</t>
  </si>
  <si>
    <t>Sistema penitenciario que garantice la ejecución de las resoluciones jurídicas y contribuya a la readaptación social</t>
  </si>
  <si>
    <t>Administración de Justicia para menores</t>
  </si>
  <si>
    <t>Coordinación del Sistema Nacional de Seguridad Pública</t>
  </si>
  <si>
    <t>Prevención del delito con perspectiva nacional|Sistema penitenciario que garantice la ejecución de las resoluciones jurídicas y contribuya a la readaptación social</t>
  </si>
  <si>
    <t>Asesoría en materia jurídica al Presidente de la República y al Gobierno Federal</t>
  </si>
  <si>
    <t>Generación de conocimiento científico para el bienestar de la población y difusión de sus resultados</t>
  </si>
  <si>
    <t>Generación de desarrollo e innovación tecnológica para elevar la competitividad del país y difusión de sus resultados</t>
  </si>
  <si>
    <t>Fortalecimiento a la capacidad científica, tecnológica y de innovación</t>
  </si>
  <si>
    <t>Generación de conocimiento científico para el bienestar de la población y difusión de sus resultados|Generación de desarrollo e innovación tecnológica para elevar la competitividad del país y difusión de sus resultados</t>
  </si>
  <si>
    <t>Servicios de apoyo administrativo|Generación de conocimiento científico para el bienestar de la población y difusión de sus resultados</t>
  </si>
  <si>
    <t>Formulación, articulación y conducción de la política en ciencia, tecnología e innovación</t>
  </si>
  <si>
    <t>Apoyo a la formación de capital humano</t>
  </si>
  <si>
    <t>Apoyo al ingreso y fomento al desarrollo de los investigadores de mérito</t>
  </si>
  <si>
    <t>Formación de recursos humanos en Centros Públicos de Investigación|Apoyo a la formación de capital humano</t>
  </si>
  <si>
    <t>Sistema Nacional de Información Estadística y Geográfica</t>
  </si>
  <si>
    <t>Atención médica preventiva</t>
  </si>
  <si>
    <t>Atención quirúrgica, hospitalaria y de rehabilitación oportuna</t>
  </si>
  <si>
    <t>Servicios de afiliación y cobranza</t>
  </si>
  <si>
    <t>Prestaciones económicas y sociales</t>
  </si>
  <si>
    <t>Servicios de apoyo administrativo|Atención quirúrgica, hospitalaria y de rehabilitación oportuna|Servicios de afiliación y cobranza|Prestaciones económicas y sociales</t>
  </si>
  <si>
    <t>Función púbica y buen gobierno</t>
  </si>
  <si>
    <t>Cobertura de la Atención Médica Preventiva</t>
  </si>
  <si>
    <t>Cobertura de la Atención Médica Curativa</t>
  </si>
  <si>
    <t>Otros Servicios de Salud</t>
  </si>
  <si>
    <t>Prestaciones Sociales y Culturales</t>
  </si>
  <si>
    <t>Comercialización de productos básicos en Tiendas y Farmacias del ISSSTE</t>
  </si>
  <si>
    <t>TURISSSTE, Agencias de Servicios Turísticos</t>
  </si>
  <si>
    <t>Pago de Riesgos de Trabajo y Subsidios y Ayudas</t>
  </si>
  <si>
    <t>Pago de Pensiones y Jubilaciones a la Población Derechohabiente del ISSSTE</t>
  </si>
  <si>
    <t>Otros Servicios de Salud|Prestaciones Sociales y Culturales</t>
  </si>
  <si>
    <t>Prestaciones Sociales y Culturales|Comercialización de productos básicos en Tiendas y Farmacias del ISSSTE</t>
  </si>
  <si>
    <t>Otros Servicios de Salud|Prestaciones Sociales y Culturales|Comercialización de productos básicos en Tiendas y Farmacias del ISSSTE|TURISSSTE, Agencias de Servicios Turísticos|Préstamos Hipotecarios y FOVISSSTE|PENSIONISSSTE, Administración de las Cuentas Individuales de los Trabajadores</t>
  </si>
  <si>
    <t>Apoyo a la Función Pública y al Mejoramiento de la Gestión</t>
  </si>
  <si>
    <t>Producción de petróleo crudo, gas, petrolíferos y petroquímicos y mantenimiento de instalaciones</t>
  </si>
  <si>
    <t>Pagar el Costo Financiero de la Deuda Pública</t>
  </si>
  <si>
    <t>Distribución de petróleo crudo, gas, petrolíferos y petroquímicos y mantenimiento de instalaciones</t>
  </si>
  <si>
    <t>Comercialización de petróleo crudo, gas, petrolíferos y petroquímicos y mantenimiento de instalaciones</t>
  </si>
  <si>
    <t>Entorno ecológico</t>
  </si>
  <si>
    <t>Personal activo y jubilado saludable y con calidad de vida</t>
  </si>
  <si>
    <t>Servicios de telecomunicaciones en Pemex</t>
  </si>
  <si>
    <t>Gestión corporativa a los organismos subsidiarios de Pemex</t>
  </si>
  <si>
    <t>Producción de petróleo crudo, gas, petrolíferos y petroquímicos y mantenimiento de instalaciones|Distribución de petróleo crudo, gas, petrolíferos y petroquímicos y mantenimiento de instalaciones|Comercialización de petróleo crudo, gas, petrolíferos y petroquímicos y mantenimiento de instalaciones|Exploraciones para descubrir yacimientos de hidrocarburos|Entorno ecológico|Personal activo y jubilado saludable y con calidad de vida|Servicios de telecomunicaciones en Pemex|Gestión corporativa a los organismos subsidiarios de Pemex</t>
  </si>
  <si>
    <t>Transmisión, transformación y control de la energía eléctrica</t>
  </si>
  <si>
    <t>Pensiones y jubilaciones para el personal de CFE</t>
  </si>
  <si>
    <t>Distribución y Comercialización de Energía Eléctrica|Generación de energía eléctrica|Transmisión, transformación y control de la energía eléctrica|Infraestructura básica en energía eléctrica</t>
  </si>
  <si>
    <t>Distribución y Comercialización de Energía Eléctrica|Generación de energía eléctrica|Transmisión, transformación y control de la energía eléctrica</t>
  </si>
  <si>
    <t>Servicios de apoyo administrativo|Pagar el Costo Financiero de la Deuda Pública</t>
  </si>
  <si>
    <t>Infraestructura básica en energía eléctrica</t>
  </si>
  <si>
    <t>Pensiones y jubilaciones para el personal de LyFC</t>
  </si>
  <si>
    <t>Distribución y Comercialización de Energía Eléctrica|Transmisión, transformación y control de la energía eléctrica</t>
  </si>
  <si>
    <t>Llevar a cabo el proceso Legislativo</t>
  </si>
  <si>
    <t>Sistema de Identificación Personal|Servicios de apoyo administrativo|Acervo Documental de la Nación|Sistema Nacional de Protección Civil|Inteligencia para la Seguridad Nacional|Servicio de Migración|Comunicación Social del Gobierno Federal</t>
  </si>
  <si>
    <t>Política interior y las relaciones del Ejecutivo Federal con el Congreso de la Unión, Entidades Federativas y Asociaciones Políticas y Sociales|Relación del Estado con las asociaciones religiosas</t>
  </si>
  <si>
    <t>Vínculos políticos con el exterior que benefician los intereses nacionales|Protección, asistencia y servicios eficientes y suficientes para los mexicanos en el exterior o que viajan al exterior|Servicios de apoyo administrativo</t>
  </si>
  <si>
    <t>Transmisión de costumbres, valores e identidad mexicana que apoya la política exterior|Asistencia jurídica para la defensa eficiente de México y de sus nacionales|Participación activa en los foros multilaterales que logra decisiones que favorecen los intereses nacionales|Vínculos políticos con el exterior que benefician los intereses nacionales|Vínculos económicos y de cooperación para el desarrollo que apoya la política exterior</t>
  </si>
  <si>
    <t>Financiamiento y recuperación de Banca de Desarrollo</t>
  </si>
  <si>
    <t>Hacienda pública responsable, eficiente y equitativa|Función pública y buen gobierno</t>
  </si>
  <si>
    <t>Defensa de la integridad, la independencia, la soberanía del territorio nacional y la seguridad interior|Educación militar|Servicios de salud al personal militar|Equipo e infraestructura militares de calidad|Servicios de apoyo administrativo</t>
  </si>
  <si>
    <t>Becas para hijos de militares</t>
  </si>
  <si>
    <t>Impulso a la Reconversión Productiva en Materia Agrícola, Pecuaria y Pesquera</t>
  </si>
  <si>
    <t>Acuacultura y Pesca|Elevar el ingreso de los productores y el empleo rural</t>
  </si>
  <si>
    <t>Impulso a la Reconversión Productiva en Materia Agrícola, Pecuaria y Pesquera|Elevar el ingreso de los productores y el empleo rural|Servicios de apoyo administrativo|Formación recursos humanos para el sector (educación media superior)|Formación recursos humanos para el sector (educación superior)</t>
  </si>
  <si>
    <t>Impulso a la Reconversión Productiva en Materia Agrícola, Pecuaria y Pesquera|Elevar el ingreso de los productores y el empleo rural</t>
  </si>
  <si>
    <t>Impulso a la Reconversión Productiva en Materia Agrícola, Pecuaria y Pesquera|Elevar el ingreso de los productores y el empleo rural|Servicios de apoyo administrativo|Acuacultura y Pesca</t>
  </si>
  <si>
    <t>Aeropuertos eficientes y competitivos|Ferrocarriles eficientes y competitivos|Regulación eficiente de las comunicaciones y los transportes|Puertos eficientes y competitivos</t>
  </si>
  <si>
    <t>Carreteras eficientes, seguras y suficientes|Ferrocarriles eficientes y competitivos|Aeropuertos eficientes y competitivos</t>
  </si>
  <si>
    <t>Servicios de apoyo administrativo|Función pública y buen gobierno</t>
  </si>
  <si>
    <t>Regulación eficiente de las comunicaciones y los transportes|Servicios de apoyo administrativo|Puertos eficientes y competitivos</t>
  </si>
  <si>
    <t>Carreteras eficientes, seguras y suficientes|Regulación eficiente de las comunicaciones y los transportes|Aeropuertos eficientes y competitivos|Puertos eficientes y competitivos</t>
  </si>
  <si>
    <t>Libre Comercio con el exterior e inversión extranjera|Seguridad técnica y jurídica mercantil|Comercio internacional y facilitación comercial|Micro, Pequeñas y Medianas Empresas producctivas y competitivas</t>
  </si>
  <si>
    <t>Política de desarrollo empresarial y competitividad|Micro, Pequeñas y Medianas Empresas producctivas y competitivas</t>
  </si>
  <si>
    <t>Política de desarrollo empresarial y competitividad|Sectores económicos competitivos</t>
  </si>
  <si>
    <t>Diseño y aplicación de la política educativa|Investigación en diversas instituciones de educación superior</t>
  </si>
  <si>
    <t>Diseño y aplicación de la política educativa|Complemento a los Servicios Educativos</t>
  </si>
  <si>
    <t>Cultura|Educación media superior de calidad|Deporte|Educación básica de calidad|Complemento a los Servicios Educativos|Educación superior de calidad</t>
  </si>
  <si>
    <t>Cultura|Educación media superior de calidad</t>
  </si>
  <si>
    <t>Diseño y aplicación de la política educativa|Gestión integral de servicios|Complemento a los Servicios Educativos|Educación superior de calidad</t>
  </si>
  <si>
    <t>Diseño y aplicación de la política educativa|Complemento a los Servicios Educativos|Gestión integral de servicios|Cultura|Juventud</t>
  </si>
  <si>
    <t>Educación básica de calidad|Complemento a los Servicios Educativos</t>
  </si>
  <si>
    <t>Educación superior de calidad|Educación media superior de calidad|Cultura</t>
  </si>
  <si>
    <t>Educación superior de calidad|Educación de Postgrado de calidad|Investigación en diversas instituciones de educación superior</t>
  </si>
  <si>
    <t>Educación básica de calidad|Complemento a los Servicios Educativos|Educación media superior de calidad</t>
  </si>
  <si>
    <t>Diseño y aplicación de la política educativa|Educación media superior de calidad|Educación de Postgrado de calidad|Educación superior de calidad|Cultura</t>
  </si>
  <si>
    <t>Gestión integral de servicios|Cultura|Investigación en diversas instituciones de educación superior|Educación para adultos de calidad|Diseño y aplicación de la política educativa</t>
  </si>
  <si>
    <t>Educación media superior de calidad|Diseño y aplicación de la política educativa</t>
  </si>
  <si>
    <t>Educación básica de calidad|Diseño y aplicación de la política educativa|Educación de Postgrado de calidad|Investigación en diversas instituciones de educación superior</t>
  </si>
  <si>
    <t>Promoción de la salud y prevención y control de enfermedades fortalecidas e integradas sectorial e intersectorialmente|Fondo de Aportaciones para los Servicios de Salud a la Comunidad con recursos financieros suficientes|Prestación de servicios del Sistema Nacional de Salud organizados e integrados</t>
  </si>
  <si>
    <t>Prestación de servicios del Sistema Nacional de Salud organizados e integrados|Fondo de Aportaciones para los Servicios de Salud a la Comunidad con recursos financieros suficientes</t>
  </si>
  <si>
    <t>Sistema Nacional de Salud organizado e integrado|Políticas de calidad implementadas en el Sistema Nacional de Salud|Sistema de Protección Social en Salud consolidado estratégicamente</t>
  </si>
  <si>
    <t>Sistema Nacional de Salud organizado e integrado|Asistencia social, comunitaria y beneficencia pública justa y equitativa (asistencia pública)|Políticas de calidad implementadas en el Sistema Nacional de Salud</t>
  </si>
  <si>
    <t>Sistema Nacional de Salud organizado e integrado|Fondo de Aportaciones para los Servicios de Salud a la Comunidad con recursos financieros suficientes</t>
  </si>
  <si>
    <t>Políticas de calidad implementadas en el Sistema Nacional de Salud|Fondo de Aportaciones para los Servicios de Salud a la Comunidad con recursos financieros suficientes|Sistema Nacional de Salud organizado e integrado</t>
  </si>
  <si>
    <t>Asistencia social, comunitaria y beneficencia pública justa y equitativa (asistencia pública)</t>
  </si>
  <si>
    <t>Contribuir al desarrollo maritimo nacional</t>
  </si>
  <si>
    <t>Construcción Naval y modernización de unidades operativas y establecimientos navales</t>
  </si>
  <si>
    <t>Capacitación y Productividad|Inclusión laboral de grupos en situación de vulnerabilidad</t>
  </si>
  <si>
    <t>Fomento de la previsión social</t>
  </si>
  <si>
    <t>Conservación de la biodiversidad en ecosistemas saludables|Información y educación forestal</t>
  </si>
  <si>
    <t>Información y educación forestal</t>
  </si>
  <si>
    <t>Manejo eficiente y sustentable del agua y prevención de inundaciones|Información y educación forestal</t>
  </si>
  <si>
    <t>Regulación de las actividades económicas y sociales para la protección del medio ambiente y recursos naturales.|Conservación de la biodiversidad en ecosistemas saludables|Información y educación forestal|Desarrollo tecnológico del agua y medio ambiente</t>
  </si>
  <si>
    <t>Manejo eficiente y sustentable del agua y prevención de inundaciones|Conservación de la biodiversidad en ecosistemas saludables</t>
  </si>
  <si>
    <t>Regulación de las actividades económicas y sociales para la protección del medio ambiente y recursos naturales.|Manejo eficiente y sustentable del agua y prevención de inundaciones|Conservación de la biodiversidad en ecosistemas saludables|Información y educación forestal</t>
  </si>
  <si>
    <t>Gasto de Transición nueva Ley del ISSSTE</t>
  </si>
  <si>
    <t>Atención y trato a los turistas|Incremento de la oferta turística orientada a proyectos viables y sustentables</t>
  </si>
  <si>
    <t>Incremento de la oferta turística orientada a proyectos viables y sustentables|Turismo con sello propio de calidad hospitalidad y seguridad</t>
  </si>
  <si>
    <t>Provisiones económicas</t>
  </si>
  <si>
    <t>Provisiones para el programa salarial</t>
  </si>
  <si>
    <t>Promover actividades del Gobierno Federal y de la Administración Pública Federal</t>
  </si>
  <si>
    <t>Prever recursos asociados a ingresos petroleros contemplados en la Ley de Ingresos de la Federación</t>
  </si>
  <si>
    <t>Promover acciones de desarrollo regional</t>
  </si>
  <si>
    <t>Recursos por Ingresos Excedentes y Reasignaciones Presupuestarias</t>
  </si>
  <si>
    <t>Recursos para Programas de Separación Voluntaria</t>
  </si>
  <si>
    <t>Recursos para medidas de Austeridad y Disciplina del Gasto de la Administración Pública Federal</t>
  </si>
  <si>
    <t>Programa de Mediano Plazo</t>
  </si>
  <si>
    <t>Capitalización para fortalecer la generación de energía eléctrica</t>
  </si>
  <si>
    <t>Impulsarlos fondos metropolitanos</t>
  </si>
  <si>
    <t>Fortalecer el Programa para la Fiscalización del Gasto Federalizado</t>
  </si>
  <si>
    <t>Recursos para el DIF-DF</t>
  </si>
  <si>
    <t>Recursos para el Fondo de Apoyo para la Reestructura de Pensiones (FARP)</t>
  </si>
  <si>
    <t>Fondo de Aportaciones para la Educación Básica y Normal</t>
  </si>
  <si>
    <t>Fondo de Aportaciones para los Servicios de Salud</t>
  </si>
  <si>
    <t>Fondo de Infraestructura Social Estatal|Fondo de Aportaciones para la Infraestructura Social Municipal</t>
  </si>
  <si>
    <t>Fondo de Aportaciones para el Fortalecimiento de los Municipios y de las Demarcaciones Territoriales del Distrito Federal</t>
  </si>
  <si>
    <t>Fondo de Aportaciones Múltiples para Infraestructura Educativa Básica|Fondo de Aportaciones Múltiples para Infraestructura Educativa Superior|Fondo de Aportaciones Múltiples para Asistencia Social (Asistencia Pública)</t>
  </si>
  <si>
    <t>Fondo de Aportaciones Múltiples para Asistencia Social (Asistencia Pública)</t>
  </si>
  <si>
    <t>Fondo de Aportaciones Múltiples para Infraestructura Educativa Básica|Fondo de Aportaciones Múltiples para Infraestructura Educativa Superior</t>
  </si>
  <si>
    <t>Fondo de Aportaciones para la Educación Tecnológica y de Adultos (Tecnológica)|Fondo de Aportaciones para la Educación Tecnológica y de Adultos (Adultos)</t>
  </si>
  <si>
    <t>Fondo de Aportaciones para la Educación Tecnológica y de Adultos (Tecnológica)</t>
  </si>
  <si>
    <t>Fondo de Aportaciones para la Educación Tecnológica y de Adultos (Adultos)</t>
  </si>
  <si>
    <t>Fondo de Aportaciones para la Seguridad Pública de los Estados y del Distrito Federal</t>
  </si>
  <si>
    <t>Fondo de Aportaciones para el Fortalecimiento de las Entidades Federativas</t>
  </si>
  <si>
    <t>Promover y Divulgar la Cultura de los Derechos Humanos Eficiente y Ampliamente</t>
  </si>
  <si>
    <t>Administración de Recursos Eficiente y Transparente</t>
  </si>
  <si>
    <t>Control y Evaluación Eficaz de la Gestión Institucional</t>
  </si>
  <si>
    <t>Servicios de Apoyo a la Función Sustantiva Eficientes y Oportunos</t>
  </si>
  <si>
    <t>Generación de desarrollo e innovación tecnológica para elevar la competitividad del país y difusión de sus resultados|Generación de conocimiento científico para el bienestar de la población y difusión de sus resultados</t>
  </si>
  <si>
    <t>Generación de conocimiento científico para el bienestar de la población y difusión de sus resultados|Generación de desarrollo e innovación tecnológica para elevar la competitividad del país y difusión de sus resultados|Servicios de apoyo administrativo</t>
  </si>
  <si>
    <t>Desarrollo y vinculación de científicos y tecnólogos</t>
  </si>
  <si>
    <t>Eficacia en la atención médica preventiva</t>
  </si>
  <si>
    <t>Oportunidad en la atención curativa, quirúrgica hospitalaria y de rehabilitación</t>
  </si>
  <si>
    <t>Servicios de incorporación y recaudación</t>
  </si>
  <si>
    <t>Oportunidad en la prestación del servicio de Guardería</t>
  </si>
  <si>
    <t>Mejoramiento de los servicios de ingreso</t>
  </si>
  <si>
    <t>Oportunidad en el pago de las prestaciones económicas</t>
  </si>
  <si>
    <t>Servicios de apoyo administrativo|Oportunidad en la atención curativa, quirúrgica hospitalaria y de rehabilitación|Servicios de incorporación y recaudación|Oportunidad en el pago de las prestaciones económicas</t>
  </si>
  <si>
    <t>Comercialización de Productos Básicos en Tiendas y Farmacias del ISSSTE</t>
  </si>
  <si>
    <t>Pago de Pensiones por Invalidez y Vida</t>
  </si>
  <si>
    <t>Pago de Pensiones por Retiro, Cesantía en Edad Avanzada y Vejez</t>
  </si>
  <si>
    <t>Prestaciones Sociales y Culturales|Comercialización de Productos Básicos en Tiendas y Farmacias del ISSSTE</t>
  </si>
  <si>
    <t>Otros Servicios de Salud|PENSIONISSSTE, Administración de las Cuentas Individuales de los Trabajadores|Prestaciones Sociales y Culturales|Comercialización de Productos Básicos en Tiendas y Farmacias del ISSSTE|TURISSSTE, Agencias de Servicios Turísticos|Préstamos Hipotecarios y FOVISSSTE</t>
  </si>
  <si>
    <t>Servicios de telecomunicaciones en PEMEX</t>
  </si>
  <si>
    <t>Exploraciones para descubrir yacimientos de hidrocarburos|Función púbica y buen gobierno|Producción de petróleo crudo, gas, petrolíferos y petroquímicos y mantenimiento de instalaciones|Distribución de petróleo crudo, gas, petrolíferos y petroquímicos y mantenimiento de instalaciones|Comercialización de petróleo crudo, gas, petrolíferos y petroquímicos y mantenimiento de instalaciones|Entorno ecológico|Personal activo y jubilado saludable y con calidad de vida|Servicios de telecomunicaciones en PEMEX|Gestión corporativa a los organismos subsidiarios de PEMEX</t>
  </si>
  <si>
    <t>Transmisión, Transformación y Control de la Energía Eléctrica</t>
  </si>
  <si>
    <t>Infraestructura Básica en Energía Eléctrica</t>
  </si>
  <si>
    <t>Pensiones y Jubilaciones para el Personal de CFE</t>
  </si>
  <si>
    <t>Distribución y Comercialización de Energía Eléctrica|Generación de Energía Eléctrica|Transmisión, Transformación y Control de la Energía Eléctrica|Infraestructura Básica en Energía Eléctrica</t>
  </si>
  <si>
    <t>Servicios de Apoyo Administrativo|Distribución y Comercialización de Energía Eléctrica|Generación de Energía Eléctrica|Transmisión, Transformación y Control de la Energía Eléctrica</t>
  </si>
  <si>
    <t>Servicios de Apoyo Administrativo|Pagar el Costo Financiero de la Deuda Pública</t>
  </si>
  <si>
    <t>Servicios y Funciones técnicas para el suministro de energía eléctrica</t>
  </si>
  <si>
    <t>Pensiones y Jubilaciones en LyFC</t>
  </si>
  <si>
    <t>Transmisión, transformación y control de la energía eléctrica|Distribución y Comercialización de Energía Eléctrica|Generación de energía eléctrica</t>
  </si>
  <si>
    <t>Servicios de Apoyo Administrativo</t>
  </si>
  <si>
    <t>Coordinación del sistema nacional de seguridad pública</t>
  </si>
  <si>
    <t>Servicios de apoyo administrativo|Coordinación del sistema nacional de seguridad pública</t>
  </si>
  <si>
    <t>Protección, asistencia y servicios eficientes y suficientes para los mexicanos en el exterior o que viajan al exterior|Vínculos políticos con el exterior que benefician los intereses nacionales</t>
  </si>
  <si>
    <t>Asistencia jurídica para la defensa eficiente de México y de sus nacionales|Participación activa en los foros multilaterales que logra decisiones que favorecen los intereses nacionales|Vínculos políticos con el exterior que benefician los intereses nacionales|Vínculos económicos y de cooperación para el desarrollo que apoya la política exterior|Transmisión de costumbres, valores e identidad mexicana que apoya la política exterior</t>
  </si>
  <si>
    <t>Promoción y Coordinación de las políticas publicas para el desarrollo de los pueblos y comunidades indígenas|Política de ingresos equitativa y promotora de la competitividad|Mujeres en el Ejercicio de sus Derechos Humanos</t>
  </si>
  <si>
    <t>Educación militar|Servicios de salud al personal militar|Equipo e infraestructura militares de calidad|Defensa de la integridad, la independencia, la soberanía del territorio nacional y la seguridad interior|Servicios de apoyo administrativo</t>
  </si>
  <si>
    <t>Formación recursos humanos para el sector (educación superior)|Formación recursos humanos para el sector (educación media superior)|Educación agropecuaria de posgrado</t>
  </si>
  <si>
    <t>Elevar el ingreso de los productores y el empleo rural|Formación recursos humanos para el sector (educación superior)|Tecnificación e innovación de las actividades del sector</t>
  </si>
  <si>
    <t>Impulso a la Reconversión Productiva en Materia Agrícola, Pecuaria y Pesquera|Formación recursos humanos para el sector (educación media superior)|Formación recursos humanos para el sector (educación superior)</t>
  </si>
  <si>
    <t>Carreteras eficientes, seguras y suficientes|Puertos eficientes y competitivos</t>
  </si>
  <si>
    <t>Carreteras eficientes, seguras y suficientes|Aeropuertos eficientes y competitivos|Regulación eficiente de las comunicaciones y los transportes|Puertos eficientes y competitivos</t>
  </si>
  <si>
    <t>Normalización y metrología|Equidad en las relaciones de consumo</t>
  </si>
  <si>
    <t>Libre Comercio con el exterior e inversión extranjera|Seguridad técnica y jurídica mercantil|Micro, Pequeñas y Medianas Empresas producctivas y competitivas|Comercio internacional y facilitación comercial</t>
  </si>
  <si>
    <t>Fomento y promoción de la cultura</t>
  </si>
  <si>
    <t>Diseño y aplicación de la política educativa|Fomento y promoción de la cultura</t>
  </si>
  <si>
    <t>Investigación en diversas instituciones de educación superior|Educación media superior de calidad|Fomento y promoción de la cultura</t>
  </si>
  <si>
    <t>Educación superior de calidad|Investigación en diversas instituciones de educación superior|Educación media superior de calidad|Fomento y promoción de la cultura|Educación básica de calidad|Complemento a los Servicios Educativos|Diseño y aplicación de la política educativa</t>
  </si>
  <si>
    <t>Fomento y promoción de la cultura|Educación media superior de calidad|Educación superior de calidad</t>
  </si>
  <si>
    <t>Educación media superior de calidad|Gestión integral de servicios</t>
  </si>
  <si>
    <t>Diseño y aplicación de la política educativa|Complemento a los Servicios Educativos|Gestión integral de servicios|Fomento y promoción de la cultura|Juventud</t>
  </si>
  <si>
    <t>Educación para adultos de calidad|Educación superior de calidad</t>
  </si>
  <si>
    <t>Educación superior de calidad|Fomento y promoción de la cultura</t>
  </si>
  <si>
    <t>Diseño y aplicación de la política educativa|Educación media superior de calidad|Educación de Postgrado de calidad|Educación superior de calidad|Fomento y promoción de la cultura</t>
  </si>
  <si>
    <t>Gestión integral de servicios|Fomento y promoción de la cultura|Investigación en diversas instituciones de educación superior|Educación para adultos de calidad|Diseño y aplicación de la política educativa</t>
  </si>
  <si>
    <t>Diseño y aplicación de la política educativa|Educación de Postgrado de calidad|Investigación en diversas instituciones de educación superior</t>
  </si>
  <si>
    <t>Gestión integral de servicios|Educación superior de calidad</t>
  </si>
  <si>
    <t>Formación y capacitación de recursos humanos acordes a las necesidades y demandas de atención a la salud|Asistencia social, comunitaria y beneficencia pública justa y equitativa (asistencia pública)</t>
  </si>
  <si>
    <t>Sistema Nacional de Salud organizado e integrado|Sistema de Protección Social en Salud consolidado estratégicamente|Políticas de calidad implementadas en el Sistema Nacional de Salud</t>
  </si>
  <si>
    <t>Políticas de calidad implementadas en el Sistema Nacional de Salud|Sistema Nacional de Salud organizado e integrado|Prestación de servicios del Sistema Nacional de Salud organizados e integrados</t>
  </si>
  <si>
    <t>Prestación de servicios del Sistema Nacional de Salud organizados e integrados|Sistema Nacional de Salud organizado e integrado|Fondo de Aportaciones para los Servicios de Salud a la Comunidad con recursos financieros suficientes</t>
  </si>
  <si>
    <t>Inclusión laboral de grupos en situación de vulnerabilidad</t>
  </si>
  <si>
    <t>Instrumentación de políticas, estrategias y apoyo a la generación y mantenimiento de empleo y el autoempleo en el país</t>
  </si>
  <si>
    <t>Regulación de las actividades económicas y sociales para la protección del medio ambiente y recursos naturales.|Proárbol: Bosques recuperados, protegidos y productivos</t>
  </si>
  <si>
    <t>Conservación de la biodiversidad en ecosistemas saludables|Manejo eficiente y sustentable del agua y prevención de inundaciones|Proárbol: Bosques recuperados, protegidos y productivos</t>
  </si>
  <si>
    <t>Gestión de la eficiencia energética</t>
  </si>
  <si>
    <t>Pomoción, vinculación e innovación en la eficiencia energética</t>
  </si>
  <si>
    <t>Supervisar la normatividad en eficiencia energética</t>
  </si>
  <si>
    <t>Seguimiento y evaluación a los programas, politicas e información en eficiencia energética</t>
  </si>
  <si>
    <t>Previsiones salariales y económicas</t>
  </si>
  <si>
    <t>Recursos contemplados en la Ley de Ingresos asociados a ingresos petroleros</t>
  </si>
  <si>
    <t>Eficacia en la Atención Médica Preventiva</t>
  </si>
  <si>
    <t>Servicios de Incorporación y Recaudación</t>
  </si>
  <si>
    <t>Oportunidad en el pago de las prestaciones</t>
  </si>
  <si>
    <t>Servicios de Apoyo Administrativo|Oportunidad en la atención curativa, quirúrgica hospitalaria y de rehabilitación|Servicios de Incorporación y Recaudación|Oportunidad en el pago de las prestaciones</t>
  </si>
  <si>
    <t>Sin Actividad Institucional</t>
  </si>
  <si>
    <t>Otros Servicios de Salud|Prestaciones Sociales y Culturales|Comercialización de Productos Básicos en Tiendas y Farmacias del ISSSTE</t>
  </si>
  <si>
    <t>Producción de petróleo crudo, gas, petrolíferos y petroquímicos y mantenimiento de instalaciones|Distribución de petróleo crudo, gas, petrolíferos y petroquímicos y mantenimiento de instalaciones|Exploraciones para descubrir yacimientos de hidrocarburos|Entorno ecológico</t>
  </si>
  <si>
    <t>Producción de petróleo crudo, gas, petrolíferos y petroquímicos y mantenimiento de instalaciones|Distribución de petróleo crudo, gas, petrolíferos y petroquímicos y mantenimiento de instalaciones|Comercialización de petróleo crudo, gas, petrolíferos y petroquímicos y mantenimiento de instalaciones|Entorno ecológico|Personal activo y jubilado saludable y con calidad de vida|Gestión corporativa a los organismos subsidiarios de PEMEX</t>
  </si>
  <si>
    <t>Producción de petróleo crudo, gas, petrolíferos y petroquímicos y mantenimiento de instalaciones|Distribución de petróleo crudo, gas, petrolíferos y petroquímicos y mantenimiento de instalaciones|Comercialización de petróleo crudo, gas, petrolíferos y petroquímicos y mantenimiento de instalaciones|Entorno ecológico|Servicios de telecomunicaciones en PEMEX|Gestión corporativa a los organismos subsidiarios de PEMEX</t>
  </si>
  <si>
    <t>Producción de petróleo crudo, gas, petrolíferos y petroquímicos y mantenimiento de instalaciones|Distribución de petróleo crudo, gas, petrolíferos y petroquímicos y mantenimiento de instalaciones|Entorno ecológico</t>
  </si>
  <si>
    <t>Función púbica y buen gobierno|Producción de petróleo crudo, gas, petrolíferos y petroquímicos y mantenimiento de instalaciones|Distribución de petróleo crudo, gas, petrolíferos y petroquímicos y mantenimiento de instalaciones|Comercialización de petróleo crudo, gas, petrolíferos y petroquímicos y mantenimiento de instalaciones|Entorno ecológico|Personal activo y jubilado saludable y con calidad de vida|Gestión corporativa a los organismos subsidiarios de PEMEX</t>
  </si>
  <si>
    <t>Producción de petróleo crudo, gas, petrolíferos y petroquímicos y mantenimiento de instalaciones|Comercialización de petróleo crudo, gas, petrolíferos y petroquímicos y mantenimiento de instalaciones</t>
  </si>
  <si>
    <t>Distribución y Comercialización de Energía Eléctrica|Generación de Energía Eléctrica</t>
  </si>
  <si>
    <t>Distribución y Comercialización de Energía Eléctrica|Generación de Energía Eléctrica|Transmisión, Transformación y Control de la Energía Eléctrica</t>
  </si>
  <si>
    <t>Servicios de Apoyo Administrativo|Distribución y Comercialización de Energía Eléctrica|Generación de Energía Eléctrica|Transmisión, Transformación y Control de la Energía Eléctrica|Infraestructura Básica en Energía Eléctrica</t>
  </si>
  <si>
    <t>Sistema Nacional de Protección Civil|Desarrollo político y cívico social del país|Servicios de apoyo administrativo|Comunicación Social del Gobierno Federal|Inteligencia para la Seguridad Nacional|Servicio de Migración|Atención a refugiados</t>
  </si>
  <si>
    <t>Vínculos políticos con el exterior que benefician los intereses nacionales|Vínculos económicos y de cooperación para el desarrollo que apoya la política exterior|Servicios de apoyo administrativo|Participación activa en los foros multilaterales que logra decisiones que favorecen los intereses nacionales</t>
  </si>
  <si>
    <t>Asistencia jurídica para la defensa eficiente de México y de sus nacionales|Participación activa en los foros multilaterales que logra decisiones que favorecen los intereses nacionales|Vínculos políticos con el exterior que benefician los intereses nacionales|Vínculos económicos y de cooperación para el desarrollo que apoya la política exterior|Transmisión de costumbres, valores e identidad mexicana que apoya la política exterior|Delimitación y supervisión eficiente de la integridad territorial de México</t>
  </si>
  <si>
    <t>Generación de ingresos para el apoyo de programas de Asistencia Pública establecidos por el Gobierno Federal</t>
  </si>
  <si>
    <t>Acceso a la Información Pública Gubernamental y Protección de Datos Personales en Posesión de los Particulares</t>
  </si>
  <si>
    <t>Garantizar el derecho de los contribuyentes a recibir justicia en materia fiscal, en el orden Federal</t>
  </si>
  <si>
    <t>Servicios de seguro y reaseguro</t>
  </si>
  <si>
    <t>Defensa de la integridad, la independencia, la soberanía del territorio nacional y la seguridad interior|Educación militar|Servicios de salud al personal militar|Servicios de apoyo administrativo</t>
  </si>
  <si>
    <t>Formación recursos humanos para el sector (educación superior)|Tecnificación e innovación de las actividades del sector</t>
  </si>
  <si>
    <t>Impulso a la Reconversión Productiva en Materia Agrícola, Pecuaria y Pesquera|Elevar el ingreso de los productores y el empleo rural|Formación recursos humanos para el sector (educación media superior)|Formación recursos humanos para el sector (educación superior)</t>
  </si>
  <si>
    <t>Micro, Pequeñas y Medianas Empresas productivas y competitivas</t>
  </si>
  <si>
    <t>Libre Comercio con el exterior e inversión extranjera|Seguridad técnica y jurídica mercantil|Micro, Pequeñas y Medianas Empresas productivas y competitivas|Comercio internacional y facilitación comercial</t>
  </si>
  <si>
    <t>Fomento y promoción de la cultura|Educación media superior de calidad|Deporte|Educación básica de calidad|Complemento a los Servicios Educativos|Diseño y aplicación de la política educativa|Educación superior de calidad</t>
  </si>
  <si>
    <t>Investigación en diversas instituciones de educación superior|Fomento y promoción de la cultura</t>
  </si>
  <si>
    <t>Fomento y promoción de la cultura|Educación media superior de calidad|Educación superior de calidad|Investigación en diversas instituciones de educación superior</t>
  </si>
  <si>
    <t>Complemento a los Servicios Educativos|Educación básica de calidad</t>
  </si>
  <si>
    <t>Diseño y aplicación de la política educativa|Educación media superior de calidad|Educación superior de calidad|Educación de Postgrado de calidad|Fomento y promoción de la cultura</t>
  </si>
  <si>
    <t>Gestión integral de servicios|Fomento y promoción de la cultura|Investigación en diversas instituciones de educación superior|Educación media superior de calidad|Educación para adultos de calidad|Diseño y aplicación de la política educativa</t>
  </si>
  <si>
    <t>Sistema Nacional de Salud organizado e integrado|Prestación de servicios del Sistema Nacional de Salud organizados e integrados</t>
  </si>
  <si>
    <t>Contribuir al desarrollo marítimo nacional</t>
  </si>
  <si>
    <t>Inscripción de actos jurídicos sobre derechos agrarios</t>
  </si>
  <si>
    <t>Regulación de las actividades económicas y sociales para la protección del medio ambiente y recursos naturales.|Proárbol: Bosques recuperados, protegidos y productivos|Información y educación forestal</t>
  </si>
  <si>
    <t>Investigación científica y tecnológica del agua y medio ambiente</t>
  </si>
  <si>
    <t>Conservación de la biodiversidad en ecosistemas saludables|Regulación de las actividades económicas y sociales para la protección del medio ambiente y recursos naturales.</t>
  </si>
  <si>
    <t>Conservación de la biodiversidad en ecosistemas saludables|Regulación de las actividades económicas y sociales para la protección del medio ambiente y recursos naturales.|Investigación científica y tecnológica del agua y medio ambiente</t>
  </si>
  <si>
    <t>Promoción, vinculación e innovación en la eficiencia energética</t>
  </si>
  <si>
    <t>Seguimiento y evaluación a los programas, políticas e información en eficiencia energética</t>
  </si>
  <si>
    <t>Administración del Programa IMSS-Oportunidades</t>
  </si>
  <si>
    <t>Conclusión de la Relación Laboral</t>
  </si>
  <si>
    <t>Servicios de apoyo administrativo|Servicios de educación básica y normal en el D.F.</t>
  </si>
  <si>
    <t>Oportunidad en la Prestación del Servicio de Guardería</t>
  </si>
  <si>
    <t>Préstamos Hipotecarios y FOVISSSTE</t>
  </si>
  <si>
    <t>Producción de petróleo crudo, gas, petrolíferos y petroquímicos y mantenimiento de instalaciones|Distribución de petróleo crudo, gas, petrolíferos y petroquímicos y mantenimiento de instalaciones|Comercialización de petróleo crudo, gas, petrolíferos y petroquímicos y mantenimiento de instalaciones|Exploraciones para descubrir yacimientos de hidrocarburos|Entorno ecológico</t>
  </si>
  <si>
    <t>Producción de petróleo crudo, gas, petrolíferos y petroquímicos y mantenimiento de instalaciones|Distribución de petróleo crudo, gas, petrolíferos y petroquímicos y mantenimiento de instalaciones|Comercialización de petróleo crudo, gas, petrolíferos y petroquímicos y mantenimiento de instalaciones|Entorno ecológico</t>
  </si>
  <si>
    <t>Producción de petróleo crudo, gas, petrolíferos y petroquímicos y mantenimiento de instalaciones|Distribución de petróleo crudo, gas, petrolíferos y petroquímicos y mantenimiento de instalaciones|Entorno ecológico|Servicios de telecomunicaciones en PEMEX</t>
  </si>
  <si>
    <t>Función púbica y buen gobierno|Producción de petróleo crudo, gas, petrolíferos y petroquímicos y mantenimiento de instalaciones|Distribución de petróleo crudo, gas, petrolíferos y petroquímicos y mantenimiento de instalaciones|Comercialización de petróleo crudo, gas, petrolíferos y petroquímicos y mantenimiento de instalaciones|Personal activo y jubilado saludable y con calidad de vida|Gestión corporativa a los organismos subsidiarios de PEMEX</t>
  </si>
  <si>
    <t>Producción de petróleo crudo, gas, petrolíferos y petroquímicos y mantenimiento de instalaciones|Distribución de petróleo crudo, gas, petrolíferos y petroquímicos y mantenimiento de instalaciones|Comercialización de petróleo crudo, gas, petrolíferos y petroquímicos y mantenimiento de instalaciones</t>
  </si>
  <si>
    <t>Distribución y Comercialización de Energía Eléctrica|Generación de Energía Eléctrica|Infraestructura Básica en Energía Eléctrica</t>
  </si>
  <si>
    <t>Integración y coordinación de las instituciones de Seguridad Nacional</t>
  </si>
  <si>
    <t>Acervo documental de la nación</t>
  </si>
  <si>
    <t>Comunicación social del Gobierno Federal</t>
  </si>
  <si>
    <t>Servicio de Migración y política migratoria</t>
  </si>
  <si>
    <t>Derechos humanos y prevención de la discriminación</t>
  </si>
  <si>
    <t>Acervo documental de la nación|Comunicación social del Gobierno Federal|Inteligencia para la Seguridad Nacional|Servicio de Migración y política migratoria</t>
  </si>
  <si>
    <t>Inteligencia para la Seguridad Nacional|Servicio de Migración y política migratoria</t>
  </si>
  <si>
    <t>Planeación demográfica</t>
  </si>
  <si>
    <t>Servicios de apoyo administrativo|Participación activa en los foros multilaterales que logra decisiones que favorecen los intereses nacionales</t>
  </si>
  <si>
    <t>Vínculos económicos y de cooperación para el desarrollo que apoya la política exterior|Asistencia jurídica para la defensa eficiente de México y de sus nacionales|Vínculos políticos con el exterior que benefician los intereses nacionales|Transmisión de costumbres, valores e identidad mexicana que apoya la política exterior|Participación activa en los foros multilaterales que logra decisiones que favorecen los intereses nacionales</t>
  </si>
  <si>
    <t>Generación de ingresos para el apoyo de programas de asistencia pública establecidos por el Gobierno Federal</t>
  </si>
  <si>
    <t>Acceso a la información pública gubernamental y protección de datos personales</t>
  </si>
  <si>
    <t>Financiamiento y recuperación de banca de desarrollo</t>
  </si>
  <si>
    <t>Garantizar el derecho de los contribuyentes a recibir justicia en materia fiscal, en el orden federal</t>
  </si>
  <si>
    <t>Complemento a los servicios educativos</t>
  </si>
  <si>
    <t>Promoción y coordinación de las políticas publicas para el desarrollo de los pueblos y comunidades indígenas</t>
  </si>
  <si>
    <t>Promoción y coordinación de las políticas publicas para el desarrollo de los pueblos y comunidades indígenas|Sistema financiero competitivo, eficiente y con mayor cobertura|Acceso a la información pública gubernamental y protección de datos personales|Mujeres en el ejercicio de sus derechos humanos</t>
  </si>
  <si>
    <t>Promoción y coordinación de las políticas publicas para el desarrollo de los pueblos y comunidades indígenas|Servicios de apoyo administrativo</t>
  </si>
  <si>
    <t>Función pública y buen gobierno|Hacienda pública responsable, eficiente y equitativa</t>
  </si>
  <si>
    <t>Mujeres en el ejercicio de sus derechos humanos</t>
  </si>
  <si>
    <t>Fomento y desarrollo del seguro agropecuario</t>
  </si>
  <si>
    <t>Defensa de la integridad, la independencia, la soberanía del territorio nacional y la seguridad interior|Servicios de apoyo administrativo</t>
  </si>
  <si>
    <t>Impulso a la reconversión productiva en materia agrícola, pecuaria y pesquera</t>
  </si>
  <si>
    <t>Formación recursos humanos para el sector (educación media superior)|Educación agropecuaria de posgrado</t>
  </si>
  <si>
    <t>Formación recursos humanos para el sector (educación media superior)|Acuacultura y Pesca</t>
  </si>
  <si>
    <t>Elevar el ingreso de los productores y el empleo rural|Formación recursos humanos para el sector (educación media superior)|Formación recursos humanos para el sector (educación superior)|Impulso a la reconversión productiva en materia agrícola, pecuaria y pesquera</t>
  </si>
  <si>
    <t>Elevar el ingreso de los productores y el empleo rural|Impulso a la reconversión productiva en materia agrícola, pecuaria y pesquera</t>
  </si>
  <si>
    <t>Elevar el ingreso de los productores y el empleo rural|Acuacultura y Pesca|Impulso a la reconversión productiva en materia agrícola, pecuaria y pesquera</t>
  </si>
  <si>
    <t>Impulso a la reconversión productiva en materia agrícola, pecuaria y pesquera|Acuacultura y Pesca|Elevar el ingreso de los productores y el empleo rural</t>
  </si>
  <si>
    <t>Puertos eficientes y competitivos|Aeropuertos eficientes y competitivos</t>
  </si>
  <si>
    <t>Aeropuertos eficientes y competitivos|Puertos eficientes y competitivos|Servicios de apoyo administrativo|Ferrocarriles eficientes y competitivos|Regulación eficiente de las comunicaciones y los transportes</t>
  </si>
  <si>
    <t>Carreteras eficientes, seguras y suficientes|Ferrocarriles eficientes y competitivos|Puertos eficientes y competitivos</t>
  </si>
  <si>
    <t>Carreteras alimentadoras y caminos rurales eficientes, seguras y suficientes</t>
  </si>
  <si>
    <t>Telecomunicaciones eficientes y competitivas|Regulación eficiente de las comunicaciones y los transportes</t>
  </si>
  <si>
    <t>Micro, pequeñas y medianas empresas productivas y competitivas</t>
  </si>
  <si>
    <t>Libre comercio con el exterior e inversión extranjera</t>
  </si>
  <si>
    <t>Normalización y metrología|Servicios de apoyo administrativo</t>
  </si>
  <si>
    <t>Información geológica|Servicios de apoyo administrativo</t>
  </si>
  <si>
    <t>Libre comercio con el exterior e inversión extranjera|Seguridad técnica y jurídica mercantil|Comercio internacional y facilitación comercial|Micro, pequeñas y medianas empresas productivas y competitivas</t>
  </si>
  <si>
    <t>Investigación en diversas instituciones de educación superior|Diseño y aplicación de la política educativa</t>
  </si>
  <si>
    <t>Complemento a los servicios educativos|Diseño y aplicación de la política educativa</t>
  </si>
  <si>
    <t>Educación media superior de calidad|Educación superior de calidad|Educación de postgrado de calidad|Educación para adultos de calidad</t>
  </si>
  <si>
    <t>Educación superior de calidad|Educación de postgrado de calidad</t>
  </si>
  <si>
    <t>Fomento y promoción de la cultura|Diseño y aplicación de la política educativa</t>
  </si>
  <si>
    <t>Juventud|Educación media superior de calidad</t>
  </si>
  <si>
    <t>Investigación en diversas instituciones de educación superior|Fomento y promoción de la cultura|Educación media superior de calidad</t>
  </si>
  <si>
    <t>Educación básica de calidad|Complemento a los servicios educativos</t>
  </si>
  <si>
    <t>Educación superior de calidad|Educación de postgrado de calidad|Investigación en diversas instituciones de educación superior|Fomento y promoción de la cultura|Educación media superior de calidad|Deporte|Educación básica de calidad|Complemento a los servicios educativos|Diseño y aplicación de la política educativa</t>
  </si>
  <si>
    <t>Fomento y promoción de la cultura|Investigación en diversas instituciones de educación superior</t>
  </si>
  <si>
    <t>Fomento y promoción de la cultura|Educación media superior de calidad|Educación superior de calidad|Investigación en diversas instituciones de educación superior|Deporte|Diseño y aplicación de la política educativa</t>
  </si>
  <si>
    <t>Diseño y aplicación de la política educativa|Gestión integral de servicios|Complemento a los servicios educativos|Educación superior de calidad</t>
  </si>
  <si>
    <t>Gestión integral de servicios|Fomento y promoción de la cultura|Juventud|Complemento a los servicios educativos|Diseño y aplicación de la política educativa</t>
  </si>
  <si>
    <t>Educación básica de calidad|Complemento a los servicios educativos|Educación media superior de calidad</t>
  </si>
  <si>
    <t>Diseño y aplicación de la política educativa|Complemento a los servicios educativos</t>
  </si>
  <si>
    <t>Educación superior de calidad|Educación media superior de calidad|Fomento y promoción de la cultura|Educación de postgrado de calidad|Diseño y aplicación de la política educativa</t>
  </si>
  <si>
    <t>Fomento y promoción de la cultura|Gestión integral de servicios|Investigación en diversas instituciones de educación superior|Educación para adultos de calidad|Diseño y aplicación de la política educativa</t>
  </si>
  <si>
    <t>Educación superior de calidad|Diseño y aplicación de la política educativa</t>
  </si>
  <si>
    <t>Prestación de servicios del Sistema Nacional de Salud organizados e integrados|Promoción de la salud y prevención y control de enfermedades fortalecidas e integradas sectorial e intersectorialmente</t>
  </si>
  <si>
    <t>Protección contra riesgos sanitarios fortalecida y modernizada|Fondo de aportaciones para los servicios de salud a la comunidad con recursos financieros suficientes</t>
  </si>
  <si>
    <t>Políticas de calidad implementadas en el Sistema Nacional de Salud|Sistema Nacional de Salud organizado e integrado|Sistema de Protección Social en Salud consolidado estratégicamente</t>
  </si>
  <si>
    <t>Asistencia social, comunitaria y beneficencia pública justa y equitativa (asistencia pública)|Sistema Nacional de Salud organizado e integrado|Políticas de calidad implementadas en el Sistema Nacional de Salud</t>
  </si>
  <si>
    <t>Sistema Nacional de Salud organizado e integrado|Fondo de aportaciones para los servicios de salud a la comunidad con recursos financieros suficientes</t>
  </si>
  <si>
    <t>Políticas de calidad implementadas en el Sistema Nacional de Salud|Sistema Nacional de Salud organizado e integrado</t>
  </si>
  <si>
    <t>Construcción naval y modernización de unidades operativas y establecimientos navales</t>
  </si>
  <si>
    <t>Capacitación y productividad</t>
  </si>
  <si>
    <t>Intrumentación de políticas, estratégias y apoyos para vincular la oferta y la demanda de autoempleo y empleo en el mercado laboral</t>
  </si>
  <si>
    <t>Instrumentación de la política Laboral|Intrumentación de políticas, estratégias y apoyos para vincular la oferta y la demanda de autoempleo y empleo en el mercado laboral</t>
  </si>
  <si>
    <t>Ordenamiento y regularización de la propiedad rural</t>
  </si>
  <si>
    <t>Manejo eficiente y sustentable del agua y prevención de inundaciones|Regulación de las actividades económicas y sociales para la protección del medio ambiente y recursos naturales.|Conservación de la biodiversidad en ecosistemas saludables|Información y educación forestal|Desarrollo tecnológico del agua y medio ambiente|Servicios de apoyo administrativo</t>
  </si>
  <si>
    <t>Manejo eficiente y sustentable del agua y prevención de inundaciones|Conservación de la biodiversidad en ecosistemas saludables|Información y educación forestal|Regulación de las actividades económicas y sociales para la protección del medio ambiente y recursos naturales.</t>
  </si>
  <si>
    <t>Manejo eficiente y sustentable del agua y prevención de inundaciones|Investigación científica y tecnológica del agua y medio ambiente|Información y educación forestal|Regulación de las actividades económicas y sociales para la protección del medio ambiente y recursos naturales.</t>
  </si>
  <si>
    <t>Manejo eficiente y sustentable del agua y prevención de inundaciones|Conservación de la biodiversidad en ecosistemas saludables|Proárbol: Bosques recuperados, protegidos y productivos</t>
  </si>
  <si>
    <t>Investigación científica y tecnológica del agua y medio ambiente|Regulación de las actividades económicas y sociales para la protección del medio ambiente y recursos naturales.|Conservación de la biodiversidad en ecosistemas saludables</t>
  </si>
  <si>
    <t>Desarrollo tecnológico del agua y medio ambiente</t>
  </si>
  <si>
    <t>Recursos para medidas de austeridad y disciplina del gasto de la Administración Pública Federal</t>
  </si>
  <si>
    <t>Recursos por ingresos excedentes y reasignaciones presupuestarias</t>
  </si>
  <si>
    <t>Recursos para programas de separación voluntaria</t>
  </si>
  <si>
    <t>Recursos para la atención de medidas supervenientes</t>
  </si>
  <si>
    <t>Mejora de la gestión pública</t>
  </si>
  <si>
    <t>Transparencia y rendición de cuentas</t>
  </si>
  <si>
    <t>Fondo de Aportaciones para la Infraestructura Social</t>
  </si>
  <si>
    <t>Fondo de Aportaciones Múltiples</t>
  </si>
  <si>
    <t>Fondo de Aportaciones para la Educación Tecnológica y de Adultos</t>
  </si>
  <si>
    <t>Proteger los derechos humanos eficaz y eficientemente</t>
  </si>
  <si>
    <t>Promover y divulgar la cultura de los derechos humanos eficiente y ampliamente</t>
  </si>
  <si>
    <t>Oportunidad en la atención curativa, quirúrgica, hospitalaria y de rehabilitación</t>
  </si>
  <si>
    <t>Oportunidad en la prestación del servicio de guardería</t>
  </si>
  <si>
    <t>Servicios de apoyo administrativo|Oportunidad en la atención curativa, quirúrgica, hospitalaria y de rehabilitación|Servicios de incorporación y recaudación|Oportunidad en el pago de las prestaciones económicas</t>
  </si>
  <si>
    <t>Cobertura de la atención médica preventiva</t>
  </si>
  <si>
    <t>Cobertura de la atención médica curativa</t>
  </si>
  <si>
    <t>Prestaciones cociales y culturales</t>
  </si>
  <si>
    <t>Pago de riesgos de trabajo y subsidios y ayudas</t>
  </si>
  <si>
    <t>Pago de pensiones por retiro, cesantía en edad avanzada y vejez</t>
  </si>
  <si>
    <t>Pago de Pensiones y Jubilaciones a la población derechohabiente del ISSSTE</t>
  </si>
  <si>
    <t>Otros Servicios de Salud|PENSIONISSSTE, administración de las cuentas individuales de los trabajadores|Préstamos hipotecarios y FOVISSSTE|Prestaciones cociales y culturales|Comercialización de productos básicos en Tiendas y Farmacias del ISSSTE|TURISSSTE, Agencias de Servicios Turísticos</t>
  </si>
  <si>
    <t>Apoyo a la función pública y buen gobierno|Comercialización de productos básicos en Tiendas y Farmacias del ISSSTE|Préstamos hipotecarios y FOVISSSTE</t>
  </si>
  <si>
    <t>Producción de petróleo crudo, gas, petrolíferos y petroquímicos y mantenimiento de instalaciones|Distribución de petróleo crudo, gas, petrolíferos y petroquímicos y mantenimiento de instalaciones|Exploraciones para descubrir yacimientos de hidrocarburos|Entorno ecológico|Comercialización de petróleo crudo, gas, petrolíferos y petroquímicos y mantenimiento de instalaciones</t>
  </si>
  <si>
    <t>Producción de petróleo crudo, gas, petrolíferos y petroquímicos y mantenimiento de instalaciones|Distribución de petróleo crudo, gas, petrolíferos y petroquímicos y mantenimiento de instalaciones|Comercialización de petróleo crudo, gas, petrolíferos y petroquímicos y mantenimiento de instalaciones|Entorno ecológico|Función pública y buen gobierno</t>
  </si>
  <si>
    <t>Producción de petróleo crudo, gas, petrolíferos y petroquímicos y mantenimiento de instalaciones|Distribución de petróleo crudo, gas, petrolíferos y petroquímicos y mantenimiento de instalaciones|Personal activo y jubilado saludable y con calidad de vida|Servicios de telecomunicaciones en PEMEX|Comercialización de petróleo crudo, gas, petrolíferos y petroquímicos y mantenimiento de instalaciones|Entorno ecológico</t>
  </si>
  <si>
    <t>Función pública y buen gobierno|Producción de petróleo crudo, gas, petrolíferos y petroquímicos y mantenimiento de instalaciones|Distribución de petróleo crudo, gas, petrolíferos y petroquímicos y mantenimiento de instalaciones|Comercialización de petróleo crudo, gas, petrolíferos y petroquímicos y mantenimiento de instalaciones|Personal activo y jubilado saludable y con calidad de vida|Gestión corporativa a los organismos subsidiarios de PEMEX|Servicios de telecomunicaciones en PEMEX</t>
  </si>
  <si>
    <t>Distribución y comercialización de energía eléctrica|Generación de energía eléctrica|Transmisión, transformación y control de la energía eléctrica|Infraestructura básica en energía eléctrica</t>
  </si>
  <si>
    <t>Generación de energía eléctrica|Transmisión, transformación y control de la energía eléctrica</t>
  </si>
  <si>
    <t>Distribución y comercialización de energía eléctrica|Transmisión, transformación y control de la energía eléctrica</t>
  </si>
  <si>
    <t>Distribución y comercialización de energía eléctrica|Generación de energía eléctrica</t>
  </si>
  <si>
    <t>Servicios de apoyo administrativo|Distribución y comercialización de energía eléctrica|Generación de energía eléctrica|Transmisión, transformación y control de la energía eléctrica</t>
  </si>
  <si>
    <t>Gendarmería</t>
  </si>
  <si>
    <t>Comunicación social del Gobierno Federal|Acervo documental de la nación|Inteligencia para la Seguridad Nacional|Servicio de Migración y política migratoria</t>
  </si>
  <si>
    <t>Sistema penitenciario que garantice la ejecución de las resoluciones jurídicas y contribuya a la readaptación social|Prevención del delito con perspectiva nacional</t>
  </si>
  <si>
    <t>Fortalecimiento de las instituciones de seguridad pública que garanticen la seguridad de la población</t>
  </si>
  <si>
    <t>Prevención del delito con perspectiva nacional|Coordinación del Sistema Nacional de Seguridad Pública</t>
  </si>
  <si>
    <t>Vínculos políticos con el exterior que benefician los intereses nacionales|Protección, asistencia y servicios eficientes y suficientes para los mexicanos en el exterior o que viajan al exterior</t>
  </si>
  <si>
    <t>Vínculos políticos con el exterior que benefician los intereses nacionales|Participación activa en los foros multilaterales que logra decisiones que favorecen los intereses nacionales|Vínculos económicos y de cooperación para el desarrollo que apoya la política exterior</t>
  </si>
  <si>
    <t>Defensa de la integridad, la independencia, la soberanía del territorio nacional y la seguridad interior|Equipo e infraestructura militares de calidad|Educación militar|Servicios de salud al personal militar|Servicios de apoyo administrativo</t>
  </si>
  <si>
    <t>Formación recursos humanos para el sector (educación superior)|Educación agropecuaria de posgrado</t>
  </si>
  <si>
    <t>Impulso a la reconversión productiva en materia agrícola, pecuaria y pesquera|Elevar el ingreso de los productores y el empleo rural|Formación recursos humanos para el sector (educación media superior)|Formación recursos humanos para el sector (educación superior)</t>
  </si>
  <si>
    <t>Impulso a la reconversión productiva en materia agrícola, pecuaria y pesquera|Elevar el ingreso de los productores y el empleo rural</t>
  </si>
  <si>
    <t>Elevar el ingreso de los productores y el empleo rural|Impulso a la reconversión productiva en materia agrícola, pecuaria y pesquera|Acuacultura y Pesca</t>
  </si>
  <si>
    <t>Puertos eficientes y competitivos|Telecomunicaciones eficientes y competitivas</t>
  </si>
  <si>
    <t>Aeropuertos eficientes y competitivos|Ferrocarriles eficientes y competitivos|Puertos eficientes y competitivos|Telecomunicaciones eficientes y competitivas</t>
  </si>
  <si>
    <t>Sectores económicos competitivos|Comercio internacional y facilitación comercial|Libre comercio con el exterior e inversión extranjera</t>
  </si>
  <si>
    <t>Diseño y aplicación de la política educativa|Educación superior de calidad|Investigación en diversas instituciones de educación superior|Fomento y promoción de la cultura|Educación media superior de calidad|Deporte|Educación básica de calidad|Complemento a los servicios educativos</t>
  </si>
  <si>
    <t>Diseño y aplicación de la política educativa|Educación media superior de calidad|Educación superior de calidad|Investigación en diversas instituciones de educación superior|Fomento y promoción de la cultura|Deporte</t>
  </si>
  <si>
    <t>Diseño y aplicación de la política educativa|Complemento a los servicios educativos|Fomento y promoción de la cultura|Gestión integral de servicios|Educación para adultos de calidad|Juventud</t>
  </si>
  <si>
    <t>Diseño y aplicación de la política educativa|Educación superior de calidad|Educación de postgrado de calidad|Educación media superior de calidad|Fomento y promoción de la cultura</t>
  </si>
  <si>
    <t>Educación superior de calidad|Gestión integral de servicios</t>
  </si>
  <si>
    <t>Instrumentación de políticas, estrategias y apoyos para vincular la oferta y la demanda de autoempleo y empleo en el mercado laboral</t>
  </si>
  <si>
    <t>Servicios de apoyo administrativo|Instrumentación de políticas, estrategias y apoyos para vincular la oferta y la demanda de autoempleo y empleo en el mercado laboral</t>
  </si>
  <si>
    <t>Instrumentación de la política Laboral|Instrumentación de políticas, estrategias y apoyos para vincular la oferta y la demanda de autoempleo y empleo en el mercado laboral</t>
  </si>
  <si>
    <t>Planeación de proyectos urbanos para estados y municipios|Ordenación y regularización de la propiedad rural y urbana</t>
  </si>
  <si>
    <t>Apoyo a la vivienda social</t>
  </si>
  <si>
    <t>Desarrollo tecnológico del agua y medio ambiente|Investigación científica y tecnológica del agua y medio ambiente</t>
  </si>
  <si>
    <t>Regulación de las actividades económicas y sociales para la protección del medio ambiente y recursos naturales.|Manejo eficiente y sustentable del agua y prevención de inundaciones|Información y educación forestal|Investigación científica y tecnológica del agua y medio ambiente</t>
  </si>
  <si>
    <t>Regulación de las actividades económicas y sociales para la protección del medio ambiente y recursos naturales.|Conservación de la biodiversidad en ecosistemas saludables|Investigación científica y tecnológica del agua y medio ambiente</t>
  </si>
  <si>
    <t>Atención a las personas con Discapacidad</t>
  </si>
  <si>
    <t>Incremento de la oferta turística orientada a proyectos viables y sustentables|Desarrollo de destinos turísticos diversificados, sustentables y competitivos</t>
  </si>
  <si>
    <t>Servicios de apoyo administrativo|Mejora de la gestión pública</t>
  </si>
  <si>
    <t>Regulación eficiente de las telecomunicaciones</t>
  </si>
  <si>
    <t>Función publica y buen gobierno</t>
  </si>
  <si>
    <t>Prestaciones sociales y culturales</t>
  </si>
  <si>
    <t>Otros Servicios de Salud|Prestaciones sociales y culturales</t>
  </si>
  <si>
    <t>Otros Servicios de Salud|PENSIONISSSTE, administración de las cuentas individuales de los trabajadores|Préstamos hipotecarios y FOVISSSTE|Prestaciones sociales y culturales|Comercialización de productos básicos en Tiendas y Farmacias del ISSSTE|TURISSSTE, Agencias de Servicios Turísticos</t>
  </si>
  <si>
    <t>Entorno ecológico|Gestión corporativa a los organismos subsidiarios de PEMEX</t>
  </si>
  <si>
    <t>Producción de petróleo crudo, gas, petrolíferos y petroquímicos y mantenimiento de instalaciones|Distribución de petróleo crudo, gas, petrolíferos y petroquímicos y mantenimiento de instalaciones|Comercialización de petróleo crudo, gas, petrolíferos y petroquímicos y mantenimiento de instalaciones|Entorno ecológico|Gestión corporativa a los organismos subsidiarios de PEMEX</t>
  </si>
  <si>
    <t>Producción de petróleo crudo, gas, petrolíferos y petroquímicos y mantenimiento de instalaciones|Distribución de petróleo crudo, gas, petrolíferos y petroquímicos y mantenimiento de instalaciones|Comercialización de petróleo crudo, gas, petrolíferos y petroquímicos y mantenimiento de instalaciones|Entorno ecológico|Personal activo y jubilado saludable y con calidad de vida|Servicios de telecomunicaciones en PEMEX|Gestión corporativa a los organismos subsidiarios de PEMEX</t>
  </si>
  <si>
    <t>Función pública y buen gobierno|Producción de petróleo crudo, gas, petrolíferos y petroquímicos y mantenimiento de instalaciones|Distribución de petróleo crudo, gas, petrolíferos y petroquímicos y mantenimiento de instalaciones|Entorno ecológico|Personal activo y jubilado saludable y con calidad de vida|Servicios de telecomunicaciones en PEMEX|Gestión corporativa a los organismos subsidiarios de PEMEX</t>
  </si>
  <si>
    <t>Producción de petróleo crudo, gas, petrolíferos y petroquímicos y mantenimiento de instalaciones|Distribución de petróleo crudo, gas, petrolíferos y petroquímicos y mantenimiento de instalaciones|Gestión corporativa a los organismos subsidiarios de PEMEX</t>
  </si>
  <si>
    <t>Producción de petróleo crudo, gas, petrolíferos y petroquímicos y mantenimiento de instalaciones|Gestión corporativa a los organismos subsidiarios de PEMEX</t>
  </si>
  <si>
    <t>Servicios de apoyo administrativo|Generación de energía eléctrica|Transmisión, transformación y control de la energía eléctrica</t>
  </si>
  <si>
    <t>Función pública y buen gobierno|Servicios de apoyo administrativo|Distribución y comercialización de energía eléctrica|Generación de energía eléctrica|Transmisión, transformación y control de la energía eléctrica|Infraestructura básica en energía eléctrica</t>
  </si>
  <si>
    <t>Sistema penitenciario que garantice la ejecución de las resoluciones jurídicas y contribuya a la readaptación social|Servicio de Migración y política migratoria|Prevención del delito con perspectiva nacional</t>
  </si>
  <si>
    <t>Acervo documental de la nación|Sistema Nacional de Protección Civil|Sistema de Identificación Personal</t>
  </si>
  <si>
    <t>Concertación, coordinación y fomento de la cooperación internacional para el desarrollo y promoción económica y cultural de México</t>
  </si>
  <si>
    <t>Concertación, coordinación y fomento de la cooperación internacional para el desarrollo y promoción económica y cultural de México|Vínculos políticos con el exterior que benefician los intereses nacionales|Participación activa en los foros multilaterales que logra decisiones que favorecen los intereses nacionales</t>
  </si>
  <si>
    <t>Actividades orientadas al financiamiento y recuperación de cartera de banca de desarrollo</t>
  </si>
  <si>
    <t>Actividades de fomento de la banca de desarrollo</t>
  </si>
  <si>
    <t>Promoción y coordinación de las políticas publicas para el desarrollo de los pueblos y comunidades indígenas|Acceso a la información pública gubernamental y protección de datos personales|Mujeres en el ejercicio de sus derechos humanos</t>
  </si>
  <si>
    <t>Administración y enajenación de activos referidos en la Ley Federal para la Administración y Enajenación de Bienes del Sector Público|Servicios de apoyo administrativo</t>
  </si>
  <si>
    <t>Protección, mantenimiento, conservación y restauración de las áreas, objetos y colecciones que se encuentran en Palacio Nacional.</t>
  </si>
  <si>
    <t>Promoción y coordinación de las políticas publicas para el desarrollo de los pueblos y comunidades indígenas|Sistema financiero competitivo, eficiente y con mayor cobertura|Política de ingresos equitativa y promotora de la competitividad|Mujeres en el ejercicio de sus derechos humanos|Hacienda pública responsable, eficiente y equitativa</t>
  </si>
  <si>
    <t>Servicios de apoyo administrativo|Defensa de la integridad, la independencia, la soberanía del territorio nacional y la seguridad interior</t>
  </si>
  <si>
    <t>Formación recursos humanos para el sector (educación media superior)|Formación recursos humanos para el sector (educación superior)|Educación agropecuaria de posgrado</t>
  </si>
  <si>
    <t>Formación recursos humanos para el sector (educación superior)|Acuacultura y Pesca</t>
  </si>
  <si>
    <t>Elevar el ingreso de los productores y el empleo rural|Formación recursos humanos para el sector (educación superior)|Formación recursos humanos para el sector (educación media superior)|Impulso a la reconversión productiva en materia agrícola, pecuaria y pesquera</t>
  </si>
  <si>
    <t>Aeropuertos eficientes y competitivos|Puertos eficientes y competitivos|Ferrocarriles eficientes y competitivos</t>
  </si>
  <si>
    <t>Aeropuertos eficientes y competitivos|Puertos eficientes y competitivos|Carreteras eficientes, seguras y suficientes|Ferrocarriles eficientes y competitivos</t>
  </si>
  <si>
    <t>Carreteras eficientes, seguras y suficientes|Ferrocarriles eficientes y competitivos</t>
  </si>
  <si>
    <t>Servicios de apoyo administrativo|Aeropuertos eficientes y competitivos</t>
  </si>
  <si>
    <t>Normalización y metrología|Equidad en las relaciones de consumo|Servicios de apoyo administrativo</t>
  </si>
  <si>
    <t>Micro, pequeñas y medianas empresas productivas y competitivas|Libre comercio con el exterior e inversión extranjera|Seguridad técnica y jurídica mercantil|Comercio internacional y facilitación comercial</t>
  </si>
  <si>
    <t>Educación media superior de calidad|Educación para adultos de calidad|Educación para el Desarrollo Rural</t>
  </si>
  <si>
    <t>Educación para adultos de calidad|Educación media superior de calidad</t>
  </si>
  <si>
    <t>Educación superior de calidad|Educación de postgrado de calidad|Educación media superior de calidad</t>
  </si>
  <si>
    <t>Fomento y promoción de la cultura|Complemento a los servicios educativos|Diseño y aplicación de la política educativa</t>
  </si>
  <si>
    <t>Diseño y aplicación de la política educativa|Educación media superior de calidad</t>
  </si>
  <si>
    <t>Educación superior de calidad|Investigación en diversas instituciones de educación superior|Educación media superior de calidad|Fomento y promoción de la cultura|Educación básica de calidad|Complemento a los servicios educativos|Diseño y aplicación de la política educativa|Educación para el Desarrollo Rural</t>
  </si>
  <si>
    <t>Investigación en diversas instituciones de educación superior|Educación superior de calidad|Educación media superior de calidad|Fomento y promoción de la cultura</t>
  </si>
  <si>
    <t>Educación media superior de calidad|Diseño y aplicación de la política educativa|Complemento a los servicios educativos|Educación superior de calidad|Gestión integral de servicios</t>
  </si>
  <si>
    <t>Fomento y promoción de la cultura|Gestión integral de servicios|Deporte|Educación para adultos de calidad|Diseño y aplicación de la política educativa|Complemento a los servicios educativos</t>
  </si>
  <si>
    <t>Educación media superior de calidad|Educación básica de calidad</t>
  </si>
  <si>
    <t>Educación superior de calidad|Educación media superior de calidad|Educación de postgrado de calidad|Fomento y promoción de la cultura|Educación básica de calidad|Diseño y aplicación de la política educativa|Complemento a los servicios educativos</t>
  </si>
  <si>
    <t>Complemento a los servicios educativos|Educación superior de calidad|Educación media superior de calidad</t>
  </si>
  <si>
    <t>Educación superior de calidad|Complemento a los servicios educativos|Educación media superior de calidad</t>
  </si>
  <si>
    <t>Educación media superior de calidad|Educación superior de calidad|Complemento a los servicios educativos</t>
  </si>
  <si>
    <t>Educación superior de calidad|Investigación en diversas instituciones de educación superior|Educación media superior de calidad|Complemento a los servicios educativos</t>
  </si>
  <si>
    <t>Instrumentación de la política Laboral|Instrumentación de políticas, estrategias y apoyos para vincular la oferta y la demanda de autoempleo y empleo en el mercado laboral|Inclusión laboral de grupos en situación de vulnerabilidad</t>
  </si>
  <si>
    <t>Impulso a la participación social, acceso a la información y divulgación del conocimiento ambiental</t>
  </si>
  <si>
    <t>Desarrollo e investigación científica y tecnológica del agua y medio ambiente</t>
  </si>
  <si>
    <t>Producción y Protección Forestal</t>
  </si>
  <si>
    <t>Fomento y regulación de las actividades económicas y sociales para la protección del medio ambiente y recursos naturales</t>
  </si>
  <si>
    <t>Conservación y Manejo Sustentable de los Ecosistemas y su Biodiversidad</t>
  </si>
  <si>
    <t>Manejo eficiente y sustentable del agua y prevención de inundaciones|Formulación y Conducción de la Política de Medio Ambiente y Recursos Naturales|Servicios de apoyo administrativo</t>
  </si>
  <si>
    <t>Manejo eficiente y sustentable del agua y prevención de inundaciones|Formulación y Conducción de la Política de Medio Ambiente y Recursos Naturales</t>
  </si>
  <si>
    <t>Manejo eficiente y sustentable del agua y prevención de inundaciones|Impulso a la participación social, acceso a la información y divulgación del conocimiento ambiental|Formulación y Conducción de la Política de Medio Ambiente y Recursos Naturales|Conservación y Manejo Sustentable de los Ecosistemas y su Biodiversidad|Servicios de apoyo administrativo|Fomento y regulación de las actividades económicas y sociales para la protección del medio ambiente y recursos naturales</t>
  </si>
  <si>
    <t>Formulación y Conducción de la Política de Medio Ambiente y Recursos Naturales|Conservación y Manejo Sustentable de los Ecosistemas y su Biodiversidad</t>
  </si>
  <si>
    <t>Formulación y Conducción de la Política de Medio Ambiente y Recursos Naturales</t>
  </si>
  <si>
    <t>Manejo eficiente y sustentable del agua y prevención de inundaciones|Formulación y Conducción de la Política de Medio Ambiente y Recursos Naturales|Producción y Protección Forestal|Desarrollo e investigación científica y tecnológica del agua y medio ambiente|Conservación y Manejo Sustentable de los Ecosistemas y su Biodiversidad</t>
  </si>
  <si>
    <t>Manejo eficiente y sustentable del agua y prevención de inundaciones|Conservación y Manejo Sustentable de los Ecosistemas y su Biodiversidad|Fomento y regulación de las actividades económicas y sociales para la protección del medio ambiente y recursos naturales</t>
  </si>
  <si>
    <t>Manejo eficiente y sustentable del agua y prevención de inundaciones|Impulso a la participación social, acceso a la información y divulgación del conocimiento ambiental|Conservación y Manejo Sustentable de los Ecosistemas y su Biodiversidad|Producción y Protección Forestal|Fomento y regulación de las actividades económicas y sociales para la protección del medio ambiente y recursos naturales</t>
  </si>
  <si>
    <t>Desarrollo e investigación científica y tecnológica del agua y medio ambiente|Fomento y regulación de las actividades económicas y sociales para la protección del medio ambiente y recursos naturales|Impulso a la participación social, acceso a la información y divulgación del conocimiento ambiental</t>
  </si>
  <si>
    <t>Aportaciones de seguridad social a cargo del Gobierno Federal|Pagar otras prestaciones sociales a cargo al Gobierno Federal</t>
  </si>
  <si>
    <t>Servicios de educación normal en el D.F.|Servicios de educación básica en el D.F.</t>
  </si>
  <si>
    <t>Mejora de la gestión pública|Servicios de apoyo administrativo</t>
  </si>
  <si>
    <t>Transparencia y rendición de cuentas|Apego a la Legalidad</t>
  </si>
  <si>
    <t>Mejora de la gestión pública|Apego a la Legalidad|Transparencia y rendición de cuentas</t>
  </si>
  <si>
    <t>Servicios de apoyo eficientes y oportunos</t>
  </si>
  <si>
    <t>Prevención y eliminación de prácticas y concentraciones monopólicas y demás restricciones a la competencia y libre concurrencia.</t>
  </si>
  <si>
    <t>Actividades de Apoyo administrativo.</t>
  </si>
  <si>
    <t>Función púbica y buen gobierno.</t>
  </si>
  <si>
    <t>Evaluación del Sistema Educativo Nacional. Educación Básica|Evaluación del Sistema Educativo Nacional. Educación Media Superior</t>
  </si>
  <si>
    <t>Evaluación del Sistema Educativo Nacional. Educación Media Superior|Evaluación del Sistema Educativo Nacional. Educación Básica</t>
  </si>
  <si>
    <t>Servicios de apoyo administrativo|Oportunidad en el pago de las prestaciones económicas|Oportunidad en la atención curativa, quirúrgica, hospitalaria y de rehabilitación|Servicios de incorporación y recaudación</t>
  </si>
  <si>
    <t>Otros Servicios de Salud|Prestaciones sociales y culturales|TURISSSTE, Agencias de Servicios Turísticos|Comercialización de productos básicos en Tiendas y Farmacias del ISSSTE|Préstamos hipotecarios y FOVISSSTE|PENSIONISSSTE, administración de las cuentas individuales de los trabajadores</t>
  </si>
  <si>
    <t>Comercialización de productos básicos en Tiendas y Farmacias del ISSSTE|Apoyo a la función pública y buen gobierno|Préstamos hipotecarios y FOVISSSTE</t>
  </si>
  <si>
    <t>Distribución de petróleo crudo, gas, petrolíferos y petroquímicos y mantenimiento de instalaciones|Comercialización de petróleo crudo, gas, petrolíferos y petroquímicos y mantenimiento de instalaciones</t>
  </si>
  <si>
    <t>Distribución de petróleo crudo, gas, petrolíferos y petroquímicos y mantenimiento de instalaciones|Entorno ecológico</t>
  </si>
  <si>
    <t>Distribución de petróleo crudo, gas, petrolíferos y petroquímicos y mantenimiento de instalaciones|Servicios de telecomunicaciones en PEMEX</t>
  </si>
  <si>
    <t>Distribución de petróleo crudo, gas, petrolíferos y petroquímicos y mantenimiento de instalaciones|Gestión corporativa a los organismos subsidiarios de PEMEX</t>
  </si>
  <si>
    <t>Distribución de petróleo crudo, gas, petrolíferos y petroquímicos y mantenimiento de instalaciones|Distribución de petróleo crudo, gas, petrolíferos y petroquímicos y mantenimiento de instalaciones|Distribución de petróleo crudo, gas, petrolíferos y petroquímicos y mantenimiento de instalaciones|Distribución de petróleo crudo, gas, petrolíferos y petroquímicos y mantenimiento de instalaciones|Distribución de petróleo crudo, gas, petrolíferos y petroquímicos y mantenimiento de instalaciones</t>
  </si>
  <si>
    <t>Distribución de petróleo crudo, gas, petrolíferos y petroquímicos y mantenimiento de instalaciones|Distribución de petróleo crudo, gas, petrolíferos y petroquímicos y mantenimiento de instalaciones</t>
  </si>
  <si>
    <t>Distribución de petróleo crudo, gas, petrolíferos y petroquímicos y mantenimiento de instalaciones|Distribución de petróleo crudo, gas, petrolíferos y petroquímicos y mantenimiento de instalaciones|Distribución de petróleo crudo, gas, petrolíferos y petroquímicos y mantenimiento de instalaciones|Distribución de petróleo crudo, gas, petrolíferos y petroquímicos y mantenimiento de instalaciones</t>
  </si>
  <si>
    <t>Distribución de petróleo crudo, gas, petrolíferos y petroquímicos y mantenimiento de instalaciones|Distribución de petróleo crudo, gas, petrolíferos y petroquímicos y mantenimiento de instalaciones|Distribución de petróleo crudo, gas, petrolíferos y petroquímicos y mantenimiento de instalaciones</t>
  </si>
  <si>
    <t>Producción de petróleo crudo, gas, petrolíferos y petroquímicos y mantenimiento de instalaciones|Distribución de petróleo crudo, gas, petrolíferos y petroquímicos y mantenimiento de instalaciones|Distribución de petróleo crudo, gas, petrolíferos y petroquímicos y mantenimiento de instalaciones|Distribución de petróleo crudo, gas, petrolíferos y petroquímicos y mantenimiento de instalaciones|Distribución de petróleo crudo, gas, petrolíferos y petroquímicos y mantenimiento de instalaciones|Distribución de petróleo crudo, gas, petrolíferos y petroquímicos y mantenimiento de instalaciones|Distribución de petróleo crudo, gas, petrolíferos y petroquímicos y mantenimiento de instalaciones|Distribución de petróleo crudo, gas, petrolíferos y petroquímicos y mantenimiento de instalaciones|Distribución de petróleo crudo, gas, petrolíferos y petroquímicos y mantenimiento de instalaciones</t>
  </si>
  <si>
    <t>Distribución de petróleo crudo, gas, petrolíferos y petroquímicos y mantenimiento de instalaciones|Función pública y buen gobierno</t>
  </si>
  <si>
    <t>Infraestructura básica en energía eléctrica|Distribución y comercialización de energía eléctrica|Generación de energía eléctrica|Transmisión, transformación y control de la energía eléctrica</t>
  </si>
  <si>
    <t>Generación de energía eléctrica|Transmisión, transformación y control de la energía eléctrica|Infraestructura básica en energía eléctrica</t>
  </si>
  <si>
    <t>Generación de energía eléctrica|Infraestructura básica en energía eléctrica</t>
  </si>
  <si>
    <t>Transmisión, transformación y control de la energía eléctrica|Distribución y comercialización de energía eléctrica|Generación de energía eléctrica|Infraestructura básica en energía eléctrica</t>
  </si>
  <si>
    <t>Inteligencia para la Seguridad Nacional|Servicio de Migración y política migratoria|Acervo documental de la nación</t>
  </si>
  <si>
    <t>Fortalecer las acciones en favor de la atención, defensa y protección de niñas, niños y adolescentes</t>
  </si>
  <si>
    <t>Sistema Nacional de Protección Civil|Sistema de Identificación Personal|Servicio de Migración y política migratoria|Planeación demográfica|Atención a refugiados|Acervo documental de la nación</t>
  </si>
  <si>
    <t>Vínculos políticos con el exterior que benefician los intereses nacionales|Participación activa en los foros multilaterales que logra decisiones que favorecen los intereses nacionales|Concertación, coordinación y fomento de la cooperación internacional para el desarrollo y promoción económica y cultural de México</t>
  </si>
  <si>
    <t>Atención Integral a Víctimas</t>
  </si>
  <si>
    <t>Proveer el servicio de radiodifusión pública en México</t>
  </si>
  <si>
    <t>Hacienda pública responsable, eficiente y equitativa|Sistema financiero competitivo, eficiente y con mayor cobertura|Política de ingresos equitativa y promotora de la competitividad|Promoción y coordinación de las políticas publicas para el desarrollo de los pueblos y comunidades indígenas</t>
  </si>
  <si>
    <t>Servicios de salud al personal militar|Servicios de apoyo administrativo|Defensa de la integridad, la independencia, la soberanía del territorio nacional y la seguridad interior|Equipo e infraestructura militares de calidad</t>
  </si>
  <si>
    <t>Tecnificación e innovación de las actividades del sector|Educación agropecuaria de posgrado</t>
  </si>
  <si>
    <t>Formación recursos humanos para el sector (educación media superior)|Formación recursos humanos para el sector (educación superior)</t>
  </si>
  <si>
    <t>Elevar el ingreso de los productores y el empleo rural|Impulso a la reconversión productiva en materia agrícola, pecuaria y pesquera|Formación recursos humanos para el sector (educación media superior)|Formación recursos humanos para el sector (educación superior)</t>
  </si>
  <si>
    <t>Tecnificación e innovación de las actividades del sector|Acuacultura y Pesca</t>
  </si>
  <si>
    <t>Puertos eficientes y competitivos|Ferrocarriles eficientes y competitivos|Aeropuertos eficientes y competitivos|Regulación eficiente de las comunicaciones y los transportes</t>
  </si>
  <si>
    <t>Ferrocarriles eficientes y competitivos|Puertos eficientes y competitivos|Telecomunicaciones eficientes y competitivas|Aeropuertos eficientes y competitivos</t>
  </si>
  <si>
    <t>Puertos eficientes y competitivos|Carreteras eficientes, seguras y suficientes|Ferrocarriles eficientes y competitivos|Aeropuertos eficientes y competitivos</t>
  </si>
  <si>
    <t>Regulación eficiente de las comunicaciones y los transportes|Puertos eficientes y competitivos|Carreteras eficientes, seguras y suficientes|Aeropuertos eficientes y competitivos</t>
  </si>
  <si>
    <t>Servicios de apoyo administrativo|Normalización y metrología</t>
  </si>
  <si>
    <t>Comercio internacional y facilitación comercial|Sectores económicos competitivos|Micro, pequeñas y medianas empresas productivas y competitivas|Libre comercio con el exterior e inversión extranjera|Seguridad técnica y jurídica mercantil</t>
  </si>
  <si>
    <t>Diseño y aplicación de la política educativa|Educación básica de calidad</t>
  </si>
  <si>
    <t>Educación media superior de calidad|Educación para el Desarrollo Rural|Educación para adultos de calidad</t>
  </si>
  <si>
    <t>Educación de postgrado de calidad|Educación superior de calidad</t>
  </si>
  <si>
    <t>Diseño y aplicación de la política educativa|Complemento a los servicios educativos|Fomento y promoción de la cultura</t>
  </si>
  <si>
    <t>Diseño y aplicación de la política educativa|Educación superior de calidad|Gestión integral de servicios|Educación media superior de calidad</t>
  </si>
  <si>
    <t>Investigación en diversas instituciones de educación superior|Educación media superior de calidad|Deporte|Educación básica de calidad|Educación superior de calidad|Diseño y aplicación de la política educativa|Fomento y promoción de la cultura</t>
  </si>
  <si>
    <t>Deporte|Fomento y promoción de la cultura|Educación superior de calidad|Investigación en diversas instituciones de educación superior|Educación media superior de calidad</t>
  </si>
  <si>
    <t>Diseño y aplicación de la política educativa|Gestión integral de servicios|Complemento a los servicios educativos|Educación superior de calidad|Educación media superior de calidad</t>
  </si>
  <si>
    <t>Diseño y aplicación de la política educativa|Complemento a los servicios educativos|Deporte|Fomento y promoción de la cultura|Educación para adultos de calidad|Gestión integral de servicios</t>
  </si>
  <si>
    <t>Diseño y aplicación de la política educativa|Educación superior de calidad|Educación media superior de calidad|Educación de postgrado de calidad|Complemento a los servicios educativos|Educación básica de calidad|Fomento y promoción de la cultura</t>
  </si>
  <si>
    <t>Educación superior de calidad|Educación media superior de calidad|Complemento a los servicios educativos</t>
  </si>
  <si>
    <t>Educación superior de calidad|Educación media superior de calidad|Educación de postgrado de calidad</t>
  </si>
  <si>
    <t>Sistema Nacional de Salud organizado e integrado|Políticas de calidad implementadas en el Sistema Nacional de Salud|Asistencia social, comunitaria y beneficencia pública justa y equitativa (asistencia pública)</t>
  </si>
  <si>
    <t>Instrumentación de políticas, estrategias y apoyos para vincular la oferta y la demanda de autoempleo y empleo en el mercado laboral|Instrumentación de la política Laboral</t>
  </si>
  <si>
    <t>Servicios de apoyo administrativo|Manejo eficiente y sustentable del agua y prevención de inundaciones|Producción y Protección Forestal|Formulación y Conducción de la Política de Medio Ambiente y Recursos Naturales</t>
  </si>
  <si>
    <t>Servicios de apoyo administrativo|Conservación y Manejo Sustentable de los Ecosistemas y su Biodiversidad|Fomento y regulación de las actividades económicas y sociales para la protección del medio ambiente y recursos naturales|Manejo eficiente y sustentable del agua y prevención de inundaciones|Impulso a la participación social, acceso a la información y divulgación del conocimiento ambiental|Producción y Protección Forestal</t>
  </si>
  <si>
    <t>Conservación y Manejo Sustentable de los Ecosistemas y su Biodiversidad|Formulación y Conducción de la Política de Medio Ambiente y Recursos Naturales</t>
  </si>
  <si>
    <t>Conservación y Manejo Sustentable de los Ecosistemas y su Biodiversidad|Manejo eficiente y sustentable del agua y prevención de inundaciones|Producción y Protección Forestal</t>
  </si>
  <si>
    <t>Fomento y regulación de las actividades económicas y sociales para la protección del medio ambiente y recursos naturales|Manejo eficiente y sustentable del agua y prevención de inundaciones|Conservación y Manejo Sustentable de los Ecosistemas y su Biodiversidad|Servicios de apoyo administrativo</t>
  </si>
  <si>
    <t>Impulso a la participación social, acceso a la información y divulgación del conocimiento ambiental|Fomento y regulación de las actividades económicas y sociales para la protección del medio ambiente y recursos naturales|Manejo eficiente y sustentable del agua y prevención de inundaciones|Conservación y Manejo Sustentable de los Ecosistemas y su Biodiversidad|Producción y Protección Forestal</t>
  </si>
  <si>
    <t>Regulación eficiente del sector energético|Investigación y desarrollo tecnológico y de capital humano en energía eléctrica</t>
  </si>
  <si>
    <t>Administración del Programa IMSS-PROSPERA</t>
  </si>
  <si>
    <t>Turismo con sello propio de calidad hospitalidad y seguridad|Desarrollo de destinos turísticos diversificados, sustentables y competitivos</t>
  </si>
  <si>
    <t>Impulsar los fondos metropolitanos</t>
  </si>
  <si>
    <t>Recursos para seguridad pública</t>
  </si>
  <si>
    <t>Servicios de educación básica en el D.F.|Servicios de educación normal en el D.F.</t>
  </si>
  <si>
    <t>Mejora de la gestión pública|Apego a la Legalidad</t>
  </si>
  <si>
    <t>Fondo de Aportaciones para la Nómina Educativa y Gasto Operativo</t>
  </si>
  <si>
    <t>Evaluación del Sistema Educativo Nacional. Educación Básica|Evaluación del Sistema Educativo Nacional. Educación Media Superior|Complemento a los servicios educativos</t>
  </si>
  <si>
    <t>Regulación Eficiente del Sector Energético</t>
  </si>
  <si>
    <t>Función Pública y Buen Gobierno</t>
  </si>
  <si>
    <t>Oportunidad en la atención curativa, quirúrgica, hospitalaria y de rehabilitación|Servicios de apoyo administrativo|Oportunidad en el pago de las prestaciones económicas|Servicios de incorporación y recaudación</t>
  </si>
  <si>
    <t>TURISSSTE, Agencias de Servicios Turísticos|Otros Servicios de Salud|Comercialización de productos básicos en Tiendas y Farmacias del ISSSTE|Prestaciones sociales y culturales|Préstamos hipotecarios y FOVISSSTE|PENSIONISSSTE, administración de las cuentas individuales de los trabajadores</t>
  </si>
  <si>
    <t>Comercialización de petróleo crudo, gas, petrolíferos y petroquímicos y mantenimiento de instalaciones|Exploraciones para descubrir yacimientos de hidrocarburos|Distribución de petróleo crudo, gas, petrolíferos y petroquímicos y mantenimiento de instalaciones|Producción de petróleo crudo, gas, petrolíferos y petroquímicos y mantenimiento de instalaciones|Entorno ecológico</t>
  </si>
  <si>
    <t>Gestión corporativa a los organismos subsidiarios de PEMEX|Distribución de petróleo crudo, gas, petrolíferos y petroquímicos y mantenimiento de instalaciones</t>
  </si>
  <si>
    <t>Comercialización de petróleo crudo, gas, petrolíferos y petroquímicos y mantenimiento de instalaciones|Producción de petróleo crudo, gas, petrolíferos y petroquímicos y mantenimiento de instalaciones|Distribución de petróleo crudo, gas, petrolíferos y petroquímicos y mantenimiento de instalaciones|Entorno ecológico|Gestión corporativa a los organismos subsidiarios de PEMEX</t>
  </si>
  <si>
    <t>Distribución de petróleo crudo, gas, petrolíferos y petroquímicos y mantenimiento de instalaciones|Producción de petróleo crudo, gas, petrolíferos y petroquímicos y mantenimiento de instalaciones|Personal activo y jubilado saludable y con calidad de vida|Gestión corporativa a los organismos subsidiarios de PEMEX</t>
  </si>
  <si>
    <t>Distribución de petróleo crudo, gas, petrolíferos y petroquímicos y mantenimiento de instalaciones|Producción de petróleo crudo, gas, petrolíferos y petroquímicos y mantenimiento de instalaciones|Entorno ecológico|Personal activo y jubilado saludable y con calidad de vida|Gestión corporativa a los organismos subsidiarios de PEMEX</t>
  </si>
  <si>
    <t>Producción de petróleo crudo, gas, petrolíferos y petroquímicos y mantenimiento de instalaciones|Función pública y buen gobierno|Distribución de petróleo crudo, gas, petrolíferos y petroquímicos y mantenimiento de instalaciones|Entorno ecológico|Personal activo y jubilado saludable y con calidad de vida|Servicios de telecomunicaciones en PEMEX|Gestión corporativa a los organismos subsidiarios de PEMEX</t>
  </si>
  <si>
    <t>Comercialización de petróleo crudo, gas, petrolíferos y petroquímicos y mantenimiento de instalaciones|Distribución de petróleo crudo, gas, petrolíferos y petroquímicos y mantenimiento de instalaciones|Producción de petróleo crudo, gas, petrolíferos y petroquímicos y mantenimiento de instalaciones|Gestión corporativa a los organismos subsidiarios de PEMEX</t>
  </si>
  <si>
    <t>Distribución de petróleo crudo, gas, petrolíferos y petroquímicos y mantenimiento de instalaciones|Producción de petróleo crudo, gas, petrolíferos y petroquímicos y mantenimiento de instalaciones|Gestión corporativa a los organismos subsidiarios de PEMEX</t>
  </si>
  <si>
    <t>Transmisión, transformación y control de la energía eléctrica|Infraestructura básica en energía eléctrica|Distribución y comercialización de energía eléctrica|Generación de energía eléctrica</t>
  </si>
  <si>
    <t>Transmisión, transformación y control de la energía eléctrica|Generación de energía eléctrica</t>
  </si>
  <si>
    <t>Transmisión, transformación y control de la energía eléctrica|Distribución y comercialización de energía eléctrica</t>
  </si>
  <si>
    <t>Transmisión, transformación y control de la energía eléctrica|Infraestructura básica en energía eléctrica|Generación de energía eléctrica</t>
  </si>
  <si>
    <t>Infraestructura básica en energía eléctrica|Generación de energía eléctrica</t>
  </si>
  <si>
    <t>Función pública y buen gobierno|Transmisión, transformación y control de la energía eléctrica|Infraestructura básica en energía eléctrica|Distribución y comercialización de energía eléctrica|Generación de energía eléctrica|Servicios de apoyo administrativo</t>
  </si>
  <si>
    <t>Servicio de Migración y política migratoria|Prevención del delito con perspectiva nacional|Sistema penitenciario que garantice la ejecución de las resoluciones jurídicas y contribuya a la readaptación social</t>
  </si>
  <si>
    <t>Política interior y las relaciones del Ejecutivo Federal con el Congreso de la Unión, Entidades Federativas y Asociaciones Políticas y Sociales|Desarrollo político y cívico social del país</t>
  </si>
  <si>
    <t>Vínculos políticos con el exterior que benefician los intereses nacionales|Delimitación y supervisión eficiente de la integridad territorial de México|Asistencia jurídica para la defensa eficiente de México y de sus nacionales</t>
  </si>
  <si>
    <t>Participación activa en los foros multilaterales que logra decisiones que favorecen los intereses nacionales|Vínculos políticos con el exterior que benefician los intereses nacionales|Concertación, coordinación y fomento de la cooperación internacional para el desarrollo y promoción económica y cultural de México</t>
  </si>
  <si>
    <t>Protección, mantenimiento, conservación y restauración de las áreas, objetos y colecciones que se encuentran en Palacio Nacional.|Preservación y difusión del acervo patrimonial y documental a cargo de la SHCP</t>
  </si>
  <si>
    <t>Política de ingresos equitativa y promotora de la competitividad|Hacienda pública responsable, eficiente y equitativa</t>
  </si>
  <si>
    <t>Educación militar|Defensa de la integridad, la independencia, la soberanía del territorio nacional y la seguridad interior|Servicios de apoyo administrativo</t>
  </si>
  <si>
    <t>Formación recursos humanos para el sector (educación superior)|Tecnificación e innovación de las actividades del sector|Elevar el ingreso de los productores y el empleo rural</t>
  </si>
  <si>
    <t>Servicios de apoyo administrativo|Impulso a la reconversión productiva en materia agrícola, pecuaria y pesquera</t>
  </si>
  <si>
    <t>Elevar el ingreso de los productores y el empleo rural|Tecnificación e innovación de las actividades del sector</t>
  </si>
  <si>
    <t>Ferrocarriles eficientes y competitivos|Puertos eficientes y competitivos|Regulación eficiente de las comunicaciones y los transportes|Aeropuertos eficientes y competitivos</t>
  </si>
  <si>
    <t>Telecomunicaciones eficientes y competitivas|Aeropuertos eficientes y competitivos|Puertos eficientes y competitivos|Ferrocarriles eficientes y competitivos</t>
  </si>
  <si>
    <t>Regulación eficiente de las comunicaciones y los transportes|Carreteras eficientes, seguras y suficientes|Puertos eficientes y competitivos|Aeropuertos eficientes y competitivos</t>
  </si>
  <si>
    <t>Diseño y aplicación de la política educativa|Educación media superior de calidad|Educación superior de calidad</t>
  </si>
  <si>
    <t>Educación superior de calidad|Investigación en diversas instituciones de educación superior|Educación media superior de calidad</t>
  </si>
  <si>
    <t>Fomento y promoción de la cultura|Diseño y aplicación de la política educativa|Educación media superior de calidad|Gestión integral de servicios|Educación superior de calidad</t>
  </si>
  <si>
    <t>Diseño y aplicación de la política educativa|Complemento a los servicios educativos|Educación superior de calidad|Educación media superior de calidad|Educación de postgrado de calidad|Educación básica de calidad|Fomento y promoción de la cultura</t>
  </si>
  <si>
    <t>Complemento a los servicios educativos|Educación superior de calidad</t>
  </si>
  <si>
    <t>Prestación de servicios del Sistema Nacional de Salud organizados e integrados|Reforma financiera consolidada con acceso universal a los servicios de salud a la persona</t>
  </si>
  <si>
    <t>Políticas de calidad implementadas en el Sistema Nacional de Salud|Infraestructura suficiente, equipamiento óptimo e insumos seguros para la salud|Sistema Nacional de Salud organizado e integrado|Sistema de Protección Social en Salud consolidado estratégicamente</t>
  </si>
  <si>
    <t>Políticas de calidad implementadas en el Sistema Nacional de Salud|Asistencia social, comunitaria y beneficencia pública justa y equitativa (asistencia pública)|Sistema Nacional de Salud organizado e integrado</t>
  </si>
  <si>
    <t>Políticas de calidad implementadas en el Sistema Nacional de Salud|Reforma financiera consolidada con acceso universal a los servicios de salud a la persona|Sistema Nacional de Salud organizado e integrado</t>
  </si>
  <si>
    <t>Sistema Nacional de Salud organizado e integrado|Promoción de la salud y prevención y control de enfermedades fortalecidas e integradas sectorial e intersectorialmente</t>
  </si>
  <si>
    <t>Prestación de servicios del Sistema Nacional de Salud organizados e integrados|Sistema Nacional de Salud organizado e integrado|Reforma financiera consolidada con acceso universal a los servicios de salud a la persona</t>
  </si>
  <si>
    <t>Promoción de la salud y prevención y control de enfermedades fortalecidas e integradas sectorial e intersectorialmente|Reforma financiera consolidada con acceso universal a los servicios de salud a la persona</t>
  </si>
  <si>
    <t>Infraestructura suficiente, equipamiento óptimo e insumos seguros para la salud|Reforma financiera consolidada con acceso universal a los servicios de salud a la persona|Promoción de la salud y prevención y control de enfermedades fortalecidas e integradas sectorial e intersectorialmente</t>
  </si>
  <si>
    <t>Soberanía y seguridad nacionales en las zonas marinas mexicanas|Administrar el Poder Naval de la Federación|Contribuir al desarrollo marítimo nacional</t>
  </si>
  <si>
    <t>Educación naval militar|Becas para hijos de militares</t>
  </si>
  <si>
    <t>Instrumentación de la política Laboral|Fomento de la previsión social|Inclusión laboral de grupos en situación de vulnerabilidad</t>
  </si>
  <si>
    <t>Asesoría a trabajadores y sindicatos y actualización del registro sindical|Capacitación y productividad</t>
  </si>
  <si>
    <t>Manejo eficiente y sustentable del agua y prevención de inundaciones|Impulso a la participación social, acceso a la información y divulgación del conocimiento ambiental</t>
  </si>
  <si>
    <t>Desarrollo e investigación científica y tecnológica del agua y medio ambiente|Formulación y Conducción de la Política de Medio Ambiente y Recursos Naturales</t>
  </si>
  <si>
    <t>Manejo eficiente y sustentable del agua y prevención de inundaciones|Producción y Protección Forestal|Servicios de apoyo administrativo</t>
  </si>
  <si>
    <t>Producción y Protección Forestal|Fomento y regulación de las actividades económicas y sociales para la protección del medio ambiente y recursos naturales|Servicios de apoyo administrativo|Conservación y Manejo Sustentable de los Ecosistemas y su Biodiversidad</t>
  </si>
  <si>
    <t>Manejo eficiente y sustentable del agua y prevención de inundaciones|Formulación y Conducción de la Política de Medio Ambiente y Recursos Naturales|Fomento y regulación de las actividades económicas y sociales para la protección del medio ambiente y recursos naturales|Conservación y Manejo Sustentable de los Ecosistemas y su Biodiversidad</t>
  </si>
  <si>
    <t>Manejo eficiente y sustentable del agua y prevención de inundaciones|Conservación y Manejo Sustentable de los Ecosistemas y su Biodiversidad|Producción y Protección Forestal</t>
  </si>
  <si>
    <t>Conservación y Manejo Sustentable de los Ecosistemas y su Biodiversidad|Impulso a la participación social, acceso a la información y divulgación del conocimiento ambiental|Producción y Protección Forestal|Fomento y regulación de las actividades económicas y sociales para la protección del medio ambiente y recursos naturales</t>
  </si>
  <si>
    <t>Investigación y desarrollo tecnológico y de capital humano en energía eléctrica|Investigación y desarrollo tecnológico y de capital humano en energía nuclear</t>
  </si>
  <si>
    <t>Supervisar la normatividad en eficiencia energética|Promoción, vinculación e innovación en la eficiencia energética|Gestión de la eficiencia energética|Seguimiento y evaluación a los programas, políticas e información en eficiencia energética</t>
  </si>
  <si>
    <t>Apoyo al ingreso, a la salud y a la educación de las familias en pobreza|Atención de la población urbana y rural en pobreza</t>
  </si>
  <si>
    <t>Apoyo a las inversiones sociales de los gobiernos locales, de las organizaciones sociales y de la población rural|Apoyo al ingreso, a la salud y a la educación de las familias en pobreza</t>
  </si>
  <si>
    <t>Desarrollo de destinos turísticos diversificados, sustentables y competitivos|Turismo con sello propio de calidad hospitalidad y seguridad</t>
  </si>
  <si>
    <t>Recursos para el DIF-CDMX</t>
  </si>
  <si>
    <t>Protección y Defensa de los Derechos Humanos</t>
  </si>
  <si>
    <t>Promoción y Observancia de los Derechos Humanos</t>
  </si>
  <si>
    <t>Estudio y Divulgación de los Derechos Humanos</t>
  </si>
  <si>
    <t>Apoyo y Desarrollo Institucional</t>
  </si>
  <si>
    <t>Generación de conocimiento científico para el bienestar de la población y difusión de sus resultados|Apoyo a la formación de capital humano|Generación de desarrollo e innovación tecnológica para elevar la competitividad del país y difusión de sus resultados</t>
  </si>
  <si>
    <t>Transparencia, Acceso a la información y protección de datos personales</t>
  </si>
  <si>
    <t>Oportunidad en la atención curativa, quirúrgica, hospitalaria y de rehabilitación|Servicios de incorporación y recaudación|Oportunidad en el pago de las prestaciones económicas|Servicios de apoyo administrativo</t>
  </si>
  <si>
    <t>Investigación en Salud pertinente y de Excelencia Académica</t>
  </si>
  <si>
    <t>Cobertura de la atención médica preventiva|Cobertura de la atención médica curativa|Otros Servicios de Salud</t>
  </si>
  <si>
    <t>Otros Servicios de Salud|PENSIONISSSTE, administración de las cuentas individuales de los trabajadores|Prestaciones sociales y culturales|Préstamos hipotecarios y FOVISSSTE|Comercialización de productos básicos en Tiendas y Farmacias del ISSSTE|TURISSSTE, Agencias de Servicios Turísticos</t>
  </si>
  <si>
    <t>Producción de petróleo crudo, gas, petrolíferos y petroquímicos y mantenimiento de instalaciones.</t>
  </si>
  <si>
    <t>Gestión corporativa a las empresas productivas subsidiarias de PEMEX</t>
  </si>
  <si>
    <t>Entorno ecológico|Comercialización de petróleo crudo, gas, petrolíferos y petroquímicos y mantenimiento de instalaciones|Exploraciones para descubrir yacimientos de hidrocarburos|Producción de petróleo crudo, gas, petrolíferos y petroquímicos y mantenimiento de instalaciones.|Distribución de petróleo crudo, gas, petrolíferos y petroquímicos y mantenimiento de instalaciones</t>
  </si>
  <si>
    <t>Gestión corporativa a las empresas productivas subsidiarias de PEMEX|Producción de petróleo crudo, gas, petrolíferos y petroquímicos y mantenimiento de instalaciones.|Distribución de petróleo crudo, gas, petrolíferos y petroquímicos y mantenimiento de instalaciones</t>
  </si>
  <si>
    <t>Gestión corporativa a las empresas productivas subsidiarias de PEMEX|Entorno ecológico|Producción de petróleo crudo, gas, petrolíferos y petroquímicos y mantenimiento de instalaciones.|Distribución de petróleo crudo, gas, petrolíferos y petroquímicos y mantenimiento de instalaciones</t>
  </si>
  <si>
    <t>Servicios de telecomunicaciones en PEMEX|Gestión corporativa a las empresas productivas subsidiarias de PEMEX|Entorno ecológico|Producción de petróleo crudo, gas, petrolíferos y petroquímicos y mantenimiento de instalaciones.|Distribución de petróleo crudo, gas, petrolíferos y petroquímicos y mantenimiento de instalaciones</t>
  </si>
  <si>
    <t>Gestión corporativa a las empresas productivas subsidiarias de PEMEX|Entorno ecológico|Comercialización de petróleo crudo, gas, petrolíferos y petroquímicos y mantenimiento de instalaciones|Producción de petróleo crudo, gas, petrolíferos y petroquímicos y mantenimiento de instalaciones.|Distribución de petróleo crudo, gas, petrolíferos y petroquímicos y mantenimiento de instalaciones</t>
  </si>
  <si>
    <t>Producción de petróleo crudo, gas, petrolíferos y petroquímicos y mantenimiento de instalaciones.|Distribución de petróleo crudo, gas, petrolíferos y petroquímicos y mantenimiento de instalaciones|Gestión corporativa a las empresas productivas subsidiarias de PEMEX</t>
  </si>
  <si>
    <t>Generación de Energia Eléctrica</t>
  </si>
  <si>
    <t>Pensiones y Jubilaciones para el personal de CFE</t>
  </si>
  <si>
    <t>Transmisión, Transformación y Control de la Energía Eléctrica|Distribución y Comercialización de Energía Eléctrica|Infraestructura Básica en Energía Eléctrica|Generación de Energia Eléctrica</t>
  </si>
  <si>
    <t>Transmisión, Transformación y Control de la Energía Eléctrica|Infraestructura Básica en Energía Eléctrica|Distribución y Comercialización de Energía Eléctrica</t>
  </si>
  <si>
    <t>Transmisión, Transformación y Control de la Energía Eléctrica|Generación de Energia Eléctrica|Servicios de Apoyo Administrativo|Infraestructura Básica en Energía Eléctrica</t>
  </si>
  <si>
    <t>Generación de Energia Eléctrica|Infraestructura Básica en Energía Eléctrica</t>
  </si>
  <si>
    <t>Transmisión, Transformación y Control de la Energía Eléctrica|Generación de Energia Eléctrica|Servicios de Apoyo Administrativo|Distribución y Comercialización de Energía Eléctrica</t>
  </si>
  <si>
    <t>Generación de Energia Eléctrica|Distribución y Comercialización de Energía Eléctrica|Transmisión, Transformación y Control de la Energía Eléctrica|Infraestructura Básica en Energía Eléctrica</t>
  </si>
  <si>
    <t>Función Pública y buen Gobierno</t>
  </si>
  <si>
    <t>Acervo documental de la nación|Inteligencia para la Seguridad Nacional|Servicio de Migración y política migratoria</t>
  </si>
  <si>
    <t>Vínculos políticos con el exterior que benefician los intereses nacionales|Asistencia jurídica para la defensa eficiente de México y de sus nacionales|Delimitación y supervisión eficiente de la integridad territorial de México</t>
  </si>
  <si>
    <t>Planeación e instrumentación de la política inmobiliaria de la Administración Pública Federal</t>
  </si>
  <si>
    <t>Servicios de apoyo administrativo|Defensa de la integridad, la independencia, la soberanía del territorio nacional y la seguridad interior|Educación militar|Servicios de salud al personal militar</t>
  </si>
  <si>
    <t>Formación recursos humanos para el sector (educación media superior)|Educación agropecuaria de posgrado|Formación recursos humanos para el sector (educación superior)</t>
  </si>
  <si>
    <t>Acuacultura y Pesca|Formación recursos humanos para el sector (educación superior)</t>
  </si>
  <si>
    <t>Ferrocarriles eficientes y competitivos|Puertos eficientes y competitivos|Aeropuertos eficientes y competitivos|Regulación eficiente de las comunicaciones y los transportes</t>
  </si>
  <si>
    <t>Telecomunicaciones eficientes y competitivas|Aeropuertos eficientes y competitivos|Puertos eficientes y competitivos</t>
  </si>
  <si>
    <t>Regulación eficiente de las comunicaciones y los transportes|Carreteras eficientes, seguras y suficientes|Aeropuertos eficientes y competitivos|Puertos eficientes y competitivos</t>
  </si>
  <si>
    <t>Investigación en diversas instituciones de educación superior|Educación media superior de calidad</t>
  </si>
  <si>
    <t>Diseño y aplicación de la política educativa|Educación media superior de calidad|Gestión integral de servicios|Educación superior de calidad</t>
  </si>
  <si>
    <t>Investigación en diversas instituciones de educación superior|Diseño y aplicación de la política educativa|Educación media superior de calidad</t>
  </si>
  <si>
    <t>Fomento y promoción de la cultura|Educación superior de calidad|Investigación en diversas instituciones de educación superior</t>
  </si>
  <si>
    <t>Diseño y aplicación de la política educativa|Educación media superior de calidad|Educación superior de calidad|Gestión integral de servicios</t>
  </si>
  <si>
    <t>Educación media superior de calidad|Educación superior de calidad|Educación de postgrado de calidad|Educación básica de calidad|Complemento a los servicios educativos|Diseño y aplicación de la política educativa</t>
  </si>
  <si>
    <t>Educación media superior de calidad|Educación superior de calidad|Educación de postgrado de calidad</t>
  </si>
  <si>
    <t>Complemento a los servicios educativos|Educación media superior de calidad|Educación superior de calidad</t>
  </si>
  <si>
    <t>Reforma financiera consolidada con acceso universal a los servicios de salud a la persona|Prestación de servicios del Sistema Nacional de Salud organizados e integrados</t>
  </si>
  <si>
    <t>Sistema Nacional de Salud organizado e integrado|Infraestructura suficiente, equipamiento óptimo e insumos seguros para la salud|Políticas de calidad implementadas en el Sistema Nacional de Salud|Sistema de Protección Social en Salud consolidado estratégicamente</t>
  </si>
  <si>
    <t>Sistema Nacional de Salud organizado e integrado|Políticas de calidad implementadas en el Sistema Nacional de Salud|Reforma financiera consolidada con acceso universal a los servicios de salud a la persona</t>
  </si>
  <si>
    <t>Contribuir al desarrollo marítimo nacional|Administrar el Poder Naval de la Federación|Soberanía y seguridad nacionales en las zonas marinas mexicanas</t>
  </si>
  <si>
    <t>Instrumentación de la política Laboral|Inclusión laboral de grupos en situación de vulnerabilidad|Fomento de la previsión social|Instrumentación de políticas, estrategias y apoyos para vincular la oferta y la demanda de autoempleo y empleo en el mercado laboral</t>
  </si>
  <si>
    <t>Producción y Protección Forestal|Conservación y Manejo Sustentable de los Ecosistemas y su Biodiversidad|Fomento y regulación de las actividades económicas y sociales para la protección del medio ambiente y recursos naturales|Servicios de apoyo administrativo</t>
  </si>
  <si>
    <t>Manejo eficiente y sustentable del agua y prevención de inundaciones|Formulación y Conducción de la Política de Medio Ambiente y Recursos Naturales|Conservación y Manejo Sustentable de los Ecosistemas y su Biodiversidad|Fomento y regulación de las actividades económicas y sociales para la protección del medio ambiente y recursos naturales</t>
  </si>
  <si>
    <t>Manejo eficiente y sustentable del agua y prevención de inundaciones|Producción y Protección Forestal|Conservación y Manejo Sustentable de los Ecosistemas y su Biodiversidad</t>
  </si>
  <si>
    <t>Producción y Protección Forestal|Conservación y Manejo Sustentable de los Ecosistemas y su Biodiversidad|Impulso a la participación social, acceso a la información y divulgación del conocimiento ambiental|Fomento y regulación de las actividades económicas y sociales para la protección del medio ambiente y recursos naturales</t>
  </si>
  <si>
    <t>Solución de controversias en materia penal federal</t>
  </si>
  <si>
    <t>Gestión de la eficiencia energética|Seguimiento y evaluación a los programas, políticas e información en eficiencia energética|Supervisar la normatividad en eficiencia energética|Promoción, vinculación e innovación en la eficiencia energética</t>
  </si>
  <si>
    <t>Democracia preservada y fortalecida mediante la organización de elecciones nacionales, el fomento de la participación ciudadana y la promoción del desarrollo del sistema de partidos</t>
  </si>
  <si>
    <t>Democracia preservada y fortalecida mediante la organización de elecciones nacionales, el fomento de la participación ciudadana y la promoción del desarrollo del sistema de partidos|Prerrogativas garantizadas y oportunas para los partidos políticos</t>
  </si>
  <si>
    <t>Apego a la Legalidad|Transparencia y rendición de cuentas</t>
  </si>
  <si>
    <t>Generación de desarrollo e innovación tecnológica para elevar la competitividad del país y difusión de sus resultados|Generación de conocimiento científico para el bienestar de la población y difusión de sus resultados|Apoyo a la formación de capital humano</t>
  </si>
  <si>
    <t>Fomento y protección de los derechos de autor</t>
  </si>
  <si>
    <t>Preservación y desarrollo de las lenguas indígenas</t>
  </si>
  <si>
    <t>Oportunidad en la atención curativa, quirúrgica, hospitalaria y de rehabilitación|Oportunidad en la prestación del servicio de guardería|Prestaciones sociales eficientes</t>
  </si>
  <si>
    <t>Oportunidad en la atención curativa, quirúrgica, hospitalaria y de rehabilitación|Prestaciones sociales eficientes</t>
  </si>
  <si>
    <t>Cobertura de la atención médica curativa|Cobertura de la atención médica preventiva|Otros Servicios de Salud</t>
  </si>
  <si>
    <t>PENSIONISSSTE, administración de las cuentas individuales de los trabajadores|Otros Servicios de Salud|TURISSSTE, Agencias de Servicios Turísticos|Préstamos hipotecarios y FOVISSSTE|Comercialización de productos básicos en Tiendas y Farmacias del ISSSTE|Prestaciones sociales y culturales</t>
  </si>
  <si>
    <t>Servicios y actividades relacionadas a pozos</t>
  </si>
  <si>
    <t>Distribución de petróleo crudo, gas, petrolíferos y petroquímicos y mantenimiento de instalaciones|Comercialización de petróleo crudo, gas, petrolíferos y petroquímicos y mantenimiento de instalaciones|Exploraciones para descubrir yacimientos de hidrocarburos|Entorno ecológico|Producción de petróleo crudo, gas, petrolíferos y petroquímicos y mantenimiento de instalaciones.</t>
  </si>
  <si>
    <t>Producción de petróleo crudo, gas, petrolíferos y petroquímicos y mantenimiento de instalaciones.|Distribución de petróleo crudo, gas, petrolíferos y petroquímicos y mantenimiento de instalaciones|Comercialización de petróleo crudo, gas, petrolíferos y petroquímicos y mantenimiento de instalaciones|Gestión corporativa a las empresas productivas subsidiarias de PEMEX|Servicios y actividades relacionadas a pozos</t>
  </si>
  <si>
    <t>Distribución de petróleo crudo, gas, petrolíferos y petroquímicos y mantenimiento de instalaciones|Exploraciones para descubrir yacimientos de hidrocarburos|Entorno ecológico|Producción de petróleo crudo, gas, petrolíferos y petroquímicos y mantenimiento de instalaciones.|Gestión corporativa a las empresas productivas subsidiarias de PEMEX</t>
  </si>
  <si>
    <t>Distribución de petróleo crudo, gas, petrolíferos y petroquímicos y mantenimiento de instalaciones|Producción de petróleo crudo, gas, petrolíferos y petroquímicos y mantenimiento de instalaciones.|Servicios de telecomunicaciones en PEMEX|Gestión corporativa a las empresas productivas subsidiarias de PEMEX</t>
  </si>
  <si>
    <t>Producción de petróleo crudo, gas, petrolíferos y petroquímicos y mantenimiento de instalaciones.|Distribución de petróleo crudo, gas, petrolíferos y petroquímicos y mantenimiento de instalaciones|Comercialización de petróleo crudo, gas, petrolíferos y petroquímicos y mantenimiento de instalaciones|Entorno ecológico|Gestión corporativa a las empresas productivas subsidiarias de PEMEX|Servicios y actividades relacionadas a pozos</t>
  </si>
  <si>
    <t>Distribución de petróleo crudo, gas, petrolíferos y petroquímicos y mantenimiento de instalaciones|Producción de petróleo crudo, gas, petrolíferos y petroquímicos y mantenimiento de instalaciones.|Gestión corporativa a las empresas productivas subsidiarias de PEMEX|Servicios y actividades relacionadas a pozos</t>
  </si>
  <si>
    <t>Transmisión de Energía Eléctrica</t>
  </si>
  <si>
    <t>Distribución y Comercialización de Energía Eléctrica|Generación de Energia Eléctrica|Infraestructura Básica en Energía Eléctrica|Transmisión de Energía Eléctrica</t>
  </si>
  <si>
    <t>Distribución y Comercialización de Energía Eléctrica|Generación de Energia Eléctrica|Transmisión de Energía Eléctrica</t>
  </si>
  <si>
    <t>Servicios de Apoyo Administrativo|Distribución y Comercialización de Energía Eléctrica|Generación de Energia Eléctrica|Infraestructura Básica en Energía Eléctrica|Transmisión de Energía Eléctrica</t>
  </si>
  <si>
    <t>Servicios de Apoyo Administrativo|Distribución y Comercialización de Energía Eléctrica|Generación de Energia Eléctrica|Transmisión de Energía Eléctrica</t>
  </si>
  <si>
    <t>Distribución y Comercialización de Energía Eléctrica|Transmisión de Energía Eléctrica|Infraestructura Básica en Energía Eléctrica|Generación de Energia Eléctrica</t>
  </si>
  <si>
    <t>Coordinar acciones de búsqueda de Personas Desaparecidas y No Localizadas</t>
  </si>
  <si>
    <t>Vínculos políticos con el exterior que benefician los intereses nacionales|Concertación, coordinación y fomento de la cooperación internacional para el desarrollo y promoción económica y cultural de México|Participación activa en los foros multilaterales que logra decisiones que favorecen los intereses nacionales</t>
  </si>
  <si>
    <t>Funciones de tesorería eficientes y transparentes</t>
  </si>
  <si>
    <t>Planeación, fomento y desarrollo de Zonas Económicas Especiales, para impulsar el crecimiento económico sostenible</t>
  </si>
  <si>
    <t>Servicios de salud al personal militar|Equipo e infraestructura militares de calidad|Defensa de la integridad, la independencia, la soberanía del territorio nacional y la seguridad interior|Educación militar|Servicios de apoyo administrativo</t>
  </si>
  <si>
    <t>Tecnificación e innovación de las actividades del sector|Elevar el ingreso de los productores y el empleo rural</t>
  </si>
  <si>
    <t>Educación media superior de calidad|Investigación en diversas instituciones de educación superior|Educación superior de calidad|Deporte|Fomento y promoción de la cultura</t>
  </si>
  <si>
    <t>Educación media superior de calidad|Investigación en diversas instituciones de educación superior|Educación superior de calidad|Educación de postgrado de calidad|Fomento y promoción de la cultura|Servicios de apoyo administrativo</t>
  </si>
  <si>
    <t>Educación básica de calidad|Educación media superior de calidad|Educación superior de calidad|Educación de postgrado de calidad|Complemento a los servicios educativos|Diseño y aplicación de la política educativa</t>
  </si>
  <si>
    <t>Educación superior de calidad|Complemento a los servicios educativos</t>
  </si>
  <si>
    <t>Complemento a los servicios educativos|Educación básica de calidad</t>
  </si>
  <si>
    <t>Administrar el Poder Naval de la Federación|Contribuir al desarrollo marítimo nacional|Soberanía y seguridad nacionales en las zonas marinas mexicanas</t>
  </si>
  <si>
    <t>Becas para hijos de militares|Educación naval militar</t>
  </si>
  <si>
    <t>Manejo eficiente y sustentable del agua y prevención de inundaciones|Servicios de apoyo administrativo</t>
  </si>
  <si>
    <t>Conservación y Manejo Sustentable de los Ecosistemas y su Biodiversidad|Producción y Protección Forestal|Servicios de apoyo administrativo</t>
  </si>
  <si>
    <t>Manejo eficiente y sustentable del agua y prevención de inundaciones|Conservación y Manejo Sustentable de los Ecosistemas y su Biodiversidad|Impulso a la participación social, acceso a la información y divulgación del conocimiento ambiental|Fomento y regulación de las actividades económicas y sociales para la protección del medio ambiente y recursos naturales</t>
  </si>
  <si>
    <t>Servicios de apoyo administrativo|Transparencia y rendición de cuentas</t>
  </si>
  <si>
    <t>Generación de conocimiento científico para el bienestar de la población y difusión de sus resultados|Generación de desarrollo e innovación tecnológica para elevar la competitividad del país y difusión de sus resultados|Apoyo a la formación de capital humano</t>
  </si>
  <si>
    <t>Oportunidad en la atención curativa, quirúrgica, hospitalaria y de rehabilitación|Oportunidad en el pago de las prestaciones económicas|Servicios de apoyo administrativo|Servicios de incorporación y recaudación</t>
  </si>
  <si>
    <t>Cobertura de la atención médica curativa|Otros Servicios de Salud</t>
  </si>
  <si>
    <t>Otros Servicios de Salud|Prestaciones sociales y culturales|PENSIONISSSTE, administración de las cuentas individuales de los trabajadores|Préstamos hipotecarios y FOVISSSTE|Comercialización de productos básicos en Tiendas y Farmacias del ISSSTE|TURISSSTE, Agencias de Servicios Turísticos</t>
  </si>
  <si>
    <t>Distribución de petróleo crudo, gas, petrolíferos y petroquímicos y mantenimiento de instalaciones|Exploraciones para descubrir yacimientos de hidrocarburos|Entorno ecológico|Producción de petróleo crudo, gas, petrolíferos y petroquímicos y mantenimiento de instalaciones.</t>
  </si>
  <si>
    <t>Distribución de petróleo crudo, gas, petrolíferos y petroquímicos y mantenimiento de instalaciones|Comercialización de petróleo crudo, gas, petrolíferos y petroquímicos y mantenimiento de instalaciones|Producción de petróleo crudo, gas, petrolíferos y petroquímicos y mantenimiento de instalaciones.|Entorno ecológico|Gestión corporativa a las empresas productivas subsidiarias de PEMEX|Servicios y actividades relacionadas a pozos</t>
  </si>
  <si>
    <t>Distribución de petróleo crudo, gas, petrolíferos y petroquímicos y mantenimiento de instalaciones|Producción de petróleo crudo, gas, petrolíferos y petroquímicos y mantenimiento de instalaciones.|Servicios de telecomunicaciones en PEMEX|Gestión corporativa a las empresas productivas subsidiarias de PEMEX|Personal activo y jubilado saludable y con calidad de vida</t>
  </si>
  <si>
    <t>Distribución de petróleo crudo, gas, petrolíferos y petroquímicos y mantenimiento de instalaciones|Comercialización de petróleo crudo, gas, petrolíferos y petroquímicos y mantenimiento de instalaciones|Producción de petróleo crudo, gas, petrolíferos y petroquímicos y mantenimiento de instalaciones.|Gestión corporativa a las empresas productivas subsidiarias de PEMEX|Servicios y actividades relacionadas a pozos</t>
  </si>
  <si>
    <t>Producción de petróleo crudo, gas, petrolíferos y petroquímicos y mantenimiento de instalaciones.|Gestión corporativa a las empresas productivas subsidiarias de PEMEX</t>
  </si>
  <si>
    <t>Gestión del Corporativo a las Empresas Subsidiarias</t>
  </si>
  <si>
    <t>Comercialización de Energía Eléctrica</t>
  </si>
  <si>
    <t>Pensiones y jubilaciones para el personal</t>
  </si>
  <si>
    <t>Distribución de Energía Eléctrica|Transmisión de Energía Eléctrica|Gestión del Corporativo a las Empresas Subsidiarias|Generación de Energía Eléctrica</t>
  </si>
  <si>
    <t>Transmisión de Energía Eléctrica|Gestión del Corporativo a las Empresas Subsidiarias|Generación de Energía Eléctrica</t>
  </si>
  <si>
    <t>Gestión del Corporativo a las Empresas Subsidiarias|Generación de Energía Eléctrica</t>
  </si>
  <si>
    <t>Distribución de Energía Eléctrica|Transmisión de Energía Eléctrica|Comercialización de Energía Eléctrica|Gestión del Corporativo a las Empresas Subsidiarias|Generación de Energía Eléctrica</t>
  </si>
  <si>
    <t xml:space="preserve">1.8.p: refugi </t>
  </si>
  <si>
    <t xml:space="preserve">1.6.p: retir </t>
  </si>
  <si>
    <t xml:space="preserve">1.6.p: servici 1.6.a1: econom </t>
  </si>
  <si>
    <t xml:space="preserve">1.8.p: indigen </t>
  </si>
  <si>
    <t xml:space="preserve">1.8.p: mujer </t>
  </si>
  <si>
    <t xml:space="preserve">1.5.p: habitacional </t>
  </si>
  <si>
    <t xml:space="preserve">1.1.p: agricol </t>
  </si>
  <si>
    <t xml:space="preserve">1.1.p: pesquer </t>
  </si>
  <si>
    <t xml:space="preserve">2.3.p: ingreso 2.3.a1: mejor 2.3.a2: poblacion </t>
  </si>
  <si>
    <t xml:space="preserve">3.3.p: reconversion 3.3.a1: product </t>
  </si>
  <si>
    <t xml:space="preserve">1.2.p: educativo </t>
  </si>
  <si>
    <t xml:space="preserve">1.2.p: educativa </t>
  </si>
  <si>
    <t xml:space="preserve">1.2.p: educ basic </t>
  </si>
  <si>
    <t xml:space="preserve">1.4.p: salari </t>
  </si>
  <si>
    <t xml:space="preserve">1.8.p: joven </t>
  </si>
  <si>
    <t xml:space="preserve">1.7.p: contamin </t>
  </si>
  <si>
    <t xml:space="preserve">1.1.p: nutrici </t>
  </si>
  <si>
    <t xml:space="preserve">1.8.p: vulner 1.8.a1: grup </t>
  </si>
  <si>
    <t xml:space="preserve">1.8.p: migrant </t>
  </si>
  <si>
    <t xml:space="preserve">1.6.p: servici 1.6.a1: social </t>
  </si>
  <si>
    <t xml:space="preserve">1.2.p: educ 1.2.a1: servici </t>
  </si>
  <si>
    <t xml:space="preserve">1.2.p: educ 1.2.a1: calidad </t>
  </si>
  <si>
    <t xml:space="preserve">1.8.p: vih </t>
  </si>
  <si>
    <t xml:space="preserve">4.3.p: evalu 4.3.a1: program 4.3.a2: desarroll </t>
  </si>
  <si>
    <t xml:space="preserve">1.7.p: recurs 1.7.a1: hidric </t>
  </si>
  <si>
    <t xml:space="preserve">1.8.p: adult 1.8.a1: mayor </t>
  </si>
  <si>
    <t xml:space="preserve">3.4.p: espaci 3.4.a1: públicos </t>
  </si>
  <si>
    <t xml:space="preserve">2.1.p: emprendedor </t>
  </si>
  <si>
    <t xml:space="preserve">1.2.p: educ superior </t>
  </si>
  <si>
    <t xml:space="preserve">1.2.p: escuel </t>
  </si>
  <si>
    <t xml:space="preserve">1.3.p: mortal </t>
  </si>
  <si>
    <t xml:space="preserve">1.7.p: biodivers </t>
  </si>
  <si>
    <t xml:space="preserve">3.5.p: regional 3.5.a1: desarroll </t>
  </si>
  <si>
    <t xml:space="preserve">3.5.p: desastr 3.5.a1: natural </t>
  </si>
  <si>
    <t xml:space="preserve">3.5.p: region 3.5.a1: desarroll </t>
  </si>
  <si>
    <t xml:space="preserve">1.6.p: derechohabient </t>
  </si>
  <si>
    <t xml:space="preserve">1.5.p: centr 1.5.a1: comunitari </t>
  </si>
  <si>
    <t xml:space="preserve">1.6.p: servici 1.6.a1: cultural </t>
  </si>
  <si>
    <t xml:space="preserve">1.4.p: iguald 1.4.a1: laboral </t>
  </si>
  <si>
    <t xml:space="preserve">3.1.p: saneamient 3.1.a1: hidraul </t>
  </si>
  <si>
    <t xml:space="preserve">4.3.p: evalu 4.3.a1: program 4.3.a2: social </t>
  </si>
  <si>
    <t xml:space="preserve">3.4.p: urbaniz </t>
  </si>
  <si>
    <t xml:space="preserve">1.1.p: agricultur </t>
  </si>
  <si>
    <t xml:space="preserve">1.6.p: servici 1.6.a1: deport </t>
  </si>
  <si>
    <t xml:space="preserve">1.2.p: profesor </t>
  </si>
  <si>
    <t xml:space="preserve">1.7.p: cambi climat </t>
  </si>
  <si>
    <t xml:space="preserve">2.1.p: artesan </t>
  </si>
  <si>
    <t xml:space="preserve">1.1.p: alimentaria </t>
  </si>
  <si>
    <t xml:space="preserve">3.2.p: infraestructur 3.2.a1: hidroagricol </t>
  </si>
  <si>
    <t xml:space="preserve">1.2.p: educ 1.2.a1: infraestructur </t>
  </si>
  <si>
    <t xml:space="preserve">1.1.p: agroalimentari </t>
  </si>
  <si>
    <t xml:space="preserve">1.1.p: apicol </t>
  </si>
  <si>
    <t xml:space="preserve">1.2.p: educ 1.2.a1: aprovech </t>
  </si>
  <si>
    <t xml:space="preserve">2.1.p: socied 2.1.a1: apoy 2.1.a2: product </t>
  </si>
  <si>
    <t xml:space="preserve">4.3.p: formul 4.3.a1: program 4.3.a2: desarroll </t>
  </si>
  <si>
    <t xml:space="preserve">1.2.p: educ 1.2.a1: program </t>
  </si>
  <si>
    <t xml:space="preserve">1.2.p: docent </t>
  </si>
  <si>
    <t xml:space="preserve">1.6.p: servici 1.6.a1: riesg </t>
  </si>
  <si>
    <t xml:space="preserve">3.5.p: zona 3.5.a1: metropolitan </t>
  </si>
  <si>
    <t>/No discriminación</t>
  </si>
  <si>
    <t>/Participación social</t>
  </si>
  <si>
    <t>/Seguridad social</t>
  </si>
  <si>
    <t>/Generación y conservación del empleo</t>
  </si>
  <si>
    <t>/Vivienda</t>
  </si>
  <si>
    <t>/Alimentación</t>
  </si>
  <si>
    <t>/Infraestructura económica</t>
  </si>
  <si>
    <t>/Ingreso</t>
  </si>
  <si>
    <t>/Inversión productiva y económica</t>
  </si>
  <si>
    <t>/Educación</t>
  </si>
  <si>
    <t>/Trabajo</t>
  </si>
  <si>
    <t>/Contraloría social</t>
  </si>
  <si>
    <t>/Salud</t>
  </si>
  <si>
    <t>/Desarrollo regional</t>
  </si>
  <si>
    <t>/Ordenamiento territorial</t>
  </si>
  <si>
    <t>/Infraestructura social básica</t>
  </si>
  <si>
    <t xml:space="preserve">1.2.p: posgr </t>
  </si>
  <si>
    <t xml:space="preserve">1.7.p: reforest </t>
  </si>
  <si>
    <t xml:space="preserve">1.1.p: lech </t>
  </si>
  <si>
    <t xml:space="preserve">1.4.p: incapac </t>
  </si>
  <si>
    <t xml:space="preserve">2.1.p: organiz 2.1.a1: rural </t>
  </si>
  <si>
    <t xml:space="preserve">1.8.p: juventud </t>
  </si>
  <si>
    <t xml:space="preserve">1.2.p: secundari </t>
  </si>
  <si>
    <t xml:space="preserve">1.6.p: jubil </t>
  </si>
  <si>
    <t xml:space="preserve">1.2.p: escol 1.2.a1: desercion </t>
  </si>
  <si>
    <t xml:space="preserve">4.1.p: present 4.1.a1: quej </t>
  </si>
  <si>
    <t xml:space="preserve">1.8.p: adolescent </t>
  </si>
  <si>
    <t xml:space="preserve">1.4.p: ocupación </t>
  </si>
  <si>
    <t xml:space="preserve">3.1.p: vías 3.1.a1: comun </t>
  </si>
  <si>
    <t xml:space="preserve">1.7.p: recurs 1.7.a1: natural </t>
  </si>
  <si>
    <t xml:space="preserve">1.6.p: servici 1.6.a1: laboral </t>
  </si>
  <si>
    <t xml:space="preserve">4.1.p: resolu 4.1.a1: denunci </t>
  </si>
  <si>
    <t xml:space="preserve">1.4.p: laboral 1.4.a1: insercion </t>
  </si>
  <si>
    <t xml:space="preserve">1.2.p: escol 1.2.a1: permanencia </t>
  </si>
  <si>
    <t xml:space="preserve">1.5.p: apoy 1.5.a1: viviend </t>
  </si>
  <si>
    <t xml:space="preserve">1.4.p: trabaj 1.4.a1: centr </t>
  </si>
  <si>
    <t xml:space="preserve">1.3.p: morbil </t>
  </si>
  <si>
    <t xml:space="preserve">1.4.p: laboral 1.4.a1: certif </t>
  </si>
  <si>
    <t xml:space="preserve">4.1.p: solucion 4.1.a1: denunci </t>
  </si>
  <si>
    <t xml:space="preserve">4.1.p: ciudadan 4.1.a1: seguimient </t>
  </si>
  <si>
    <t xml:space="preserve">1.4.p: trabaj 1.4.a1: proteccion </t>
  </si>
  <si>
    <t xml:space="preserve">1.3.p: hospital </t>
  </si>
  <si>
    <t xml:space="preserve">1.5.p: barri </t>
  </si>
  <si>
    <t xml:space="preserve">1.3.p: adiccion </t>
  </si>
  <si>
    <t xml:space="preserve">1.3.p: epidemiolog </t>
  </si>
  <si>
    <t xml:space="preserve">1.8.p: infanci </t>
  </si>
  <si>
    <t xml:space="preserve">1.4.p: laboral 1.4.a1: justici </t>
  </si>
  <si>
    <t xml:space="preserve">1.7.p: peligr 1.7.a1: extincion </t>
  </si>
  <si>
    <t xml:space="preserve">1.1.p: alimentario </t>
  </si>
  <si>
    <t xml:space="preserve">1.2.p: educ 1.2.a1: adult </t>
  </si>
  <si>
    <t xml:space="preserve">4.1.p: solucion 4.1.a1: quej </t>
  </si>
  <si>
    <t xml:space="preserve">4.3.p: ejecut 4.3.a1: program 4.3.a2: social </t>
  </si>
  <si>
    <t xml:space="preserve">1.1.p: alimentici </t>
  </si>
  <si>
    <t xml:space="preserve">1.6.p: gast 1.6.a1: funeral </t>
  </si>
  <si>
    <t xml:space="preserve">1.4.p: trabaj 1.4.a1: riesg </t>
  </si>
  <si>
    <t xml:space="preserve">3.2.p: transport 3.2.a1: colect </t>
  </si>
  <si>
    <t xml:space="preserve">1.1.p: tecnif 1.1.a1: rieg </t>
  </si>
  <si>
    <t xml:space="preserve">1.6.p: laboral 1.6.a1: contingencia </t>
  </si>
  <si>
    <t xml:space="preserve">2.1.p: sector social 2.1.a1: empres 2.1.a2: econom </t>
  </si>
  <si>
    <t xml:space="preserve">1.2.p: escol 1.2.a1: program </t>
  </si>
  <si>
    <t xml:space="preserve">1.3.p: vacun </t>
  </si>
  <si>
    <t xml:space="preserve">3.2.p: transport 3.2.a1: público </t>
  </si>
  <si>
    <t xml:space="preserve">1.4.p: laboral 1.4.a1: concili </t>
  </si>
  <si>
    <t>Contraloría social</t>
  </si>
  <si>
    <t>No discriminación</t>
  </si>
  <si>
    <t>Seguridad social</t>
  </si>
  <si>
    <t>Desarrollo regional</t>
  </si>
  <si>
    <t>Educación</t>
  </si>
  <si>
    <t>Participación social</t>
  </si>
  <si>
    <t>Generación y conservación del empleo</t>
  </si>
  <si>
    <t>Inversión productiva y económica</t>
  </si>
  <si>
    <t>Vivienda</t>
  </si>
  <si>
    <t>Alimentación</t>
  </si>
  <si>
    <t>Infraestructura social básica</t>
  </si>
  <si>
    <t>Infraestructura económica</t>
  </si>
  <si>
    <t>Ordenamiento territorial</t>
  </si>
  <si>
    <t>Trabajo</t>
  </si>
  <si>
    <t>Salud</t>
  </si>
  <si>
    <t>Ingreso</t>
  </si>
  <si>
    <t>No social</t>
  </si>
  <si>
    <t>Social</t>
  </si>
  <si>
    <t>FIN</t>
  </si>
  <si>
    <t>PROPÓSITO</t>
  </si>
  <si>
    <t>NOMBRE DEL PROGRAMA</t>
  </si>
  <si>
    <t>ACTIVIDAD INSTITUCIONAL</t>
  </si>
  <si>
    <t>ciclo</t>
  </si>
  <si>
    <t>Cantidad total
 de programas</t>
  </si>
  <si>
    <t>Cantidad de programas calificados como GS</t>
  </si>
  <si>
    <t>Porcentaje de programas clasificados como GS</t>
  </si>
  <si>
    <t>GASTO SOCIAL</t>
  </si>
  <si>
    <t>GASTO NO SOCIAL</t>
  </si>
  <si>
    <t>GASTO BRUTO</t>
  </si>
  <si>
    <t>TRANSFERENCIAS AL SECTOR PARAESTATAL</t>
  </si>
  <si>
    <t>GASTO NETO TOTAL</t>
  </si>
  <si>
    <t xml:space="preserve">GASTO BRUTO TOTAL (ejercido, MDP) </t>
  </si>
  <si>
    <t>Año</t>
  </si>
  <si>
    <t xml:space="preserve">1.6.p: prestacion 1.6.a1: social </t>
  </si>
  <si>
    <t xml:space="preserve">1.6.p: prestacion 1.6.a1: econom </t>
  </si>
  <si>
    <t xml:space="preserve">1.6.p: prestacion 1.6.a1: cultural </t>
  </si>
  <si>
    <t>/Medio ambiente</t>
  </si>
  <si>
    <t>Medio ambiente</t>
  </si>
  <si>
    <t>/Apoyo productivo|Economía social</t>
  </si>
  <si>
    <t xml:space="preserve">1.6.p: pag 1.6.a1: prestacion </t>
  </si>
  <si>
    <t>Apoyo productivo|Economía social</t>
  </si>
  <si>
    <t xml:space="preserve">1.1.p: agropecuari </t>
  </si>
  <si>
    <t xml:space="preserve">1.6.p: pension </t>
  </si>
  <si>
    <t xml:space="preserve">3.1.p: infraestructur 3.1.a1: social </t>
  </si>
  <si>
    <t xml:space="preserve">3.4.p: viviend 3.4.a1: polit </t>
  </si>
  <si>
    <t xml:space="preserve">1.1.p: pesc </t>
  </si>
  <si>
    <t xml:space="preserve">3.2.p: transport 3.2.a1: investig </t>
  </si>
  <si>
    <t xml:space="preserve">1.1.p: central 1.1.a1: abast </t>
  </si>
  <si>
    <t xml:space="preserve">1.2.p: registr 1.2.a1: profesion </t>
  </si>
  <si>
    <t xml:space="preserve">1.7.p: agua 1.7.a1: cultur </t>
  </si>
  <si>
    <t xml:space="preserve">1.8.p: discapac </t>
  </si>
  <si>
    <t xml:space="preserve">1.4.p: sindicat </t>
  </si>
  <si>
    <t xml:space="preserve">1.1.p: sujet 1.1.a1: agrari </t>
  </si>
  <si>
    <t xml:space="preserve">3.4.p: orden 3.4.a1: rural </t>
  </si>
  <si>
    <t xml:space="preserve">1.7.p: hidric 1.7.a1: gestion </t>
  </si>
  <si>
    <t xml:space="preserve">3.4.p: orden 3.4.a1: urban </t>
  </si>
  <si>
    <t xml:space="preserve">3.4.p: planeacion 3.4.a1: urban </t>
  </si>
  <si>
    <t xml:space="preserve">2.3.p: inclusion 2.3.a1: financ </t>
  </si>
  <si>
    <t xml:space="preserve">1.8.p: asistencia 1.8.a1: social </t>
  </si>
  <si>
    <t xml:space="preserve">1.2.p: educ 1.2.a1: normal </t>
  </si>
  <si>
    <t xml:space="preserve">1.8.p: asistencia 1.8.a1: pública </t>
  </si>
  <si>
    <t xml:space="preserve">2.3.p: microfinanci 2.3.a1: rural </t>
  </si>
  <si>
    <t xml:space="preserve">1.2.p: registr 1.2.a1: profesional </t>
  </si>
  <si>
    <t xml:space="preserve">1.1.p: derech 1.1.a1: agrari </t>
  </si>
  <si>
    <t xml:space="preserve">3.4.p: planeacion 3.4.a1: rural </t>
  </si>
  <si>
    <t xml:space="preserve">1.1.p: alimentación </t>
  </si>
  <si>
    <t xml:space="preserve">1.5.p: viviend 1.5.a1: desarroll </t>
  </si>
  <si>
    <t>PIB precios corrientes (Millones de pesos)</t>
  </si>
  <si>
    <t>FINALIDAD DE DESARROLLO SOCIAL (SHCP), PORCENTAJE DEL GASTO PROGRAMABLE</t>
  </si>
  <si>
    <t>GASTO SOCIAL (CONEVAL), PORCENTAJE DEL GASTO PROGRAMABLE</t>
  </si>
  <si>
    <t>GASTO SOCIAL, PORCENTAJE DEL PIB</t>
  </si>
  <si>
    <t>FINALIDAD DE DESARROLLO SOCIAL, RCENTAJE DEL PIB</t>
  </si>
  <si>
    <t>Modalidad/Ciclo</t>
  </si>
  <si>
    <t>Reales 2012=100</t>
  </si>
  <si>
    <t>Nominales</t>
  </si>
  <si>
    <t>INPC anual segunda quincena de julio 2018=100 (se calcula como el promedio de los índices mensuales de INEGI)</t>
  </si>
  <si>
    <t>INPC 2012=100</t>
  </si>
  <si>
    <t>inflación anual</t>
  </si>
  <si>
    <t>Gráfica</t>
  </si>
  <si>
    <t>Administrativos y de apoyo</t>
  </si>
  <si>
    <t>Subsidios (S,U)</t>
  </si>
  <si>
    <t>Servicios y Bienes Públicos (B,E)</t>
  </si>
  <si>
    <t>Pensiones (J,Z)</t>
  </si>
  <si>
    <t>Otras modalidades</t>
  </si>
  <si>
    <t>Modalidades</t>
  </si>
  <si>
    <t>Total</t>
  </si>
  <si>
    <t>total</t>
  </si>
  <si>
    <t>¿Con qué subobjetivos de la política social se alinea?</t>
  </si>
  <si>
    <t xml:space="preserve">1.8.p: infant </t>
  </si>
  <si>
    <t xml:space="preserve">1.4.p: vacacion </t>
  </si>
  <si>
    <t>Gasto en Finalidad Desarrollo Social (ejercido, MDP)</t>
  </si>
  <si>
    <t>Gasto en Finalidad Desarrollo Económico (ejercido, MDP)</t>
  </si>
  <si>
    <t>Gasto en Finalidad Gobierno (ejercido, MDP)</t>
  </si>
  <si>
    <t>Gasto en Finalidad Otras (ejercido, MDP)</t>
  </si>
  <si>
    <t xml:space="preserve">En 2008-2012 los datos de las CP descargables del portal de transparencia se complementaron con los datos de las ECD y EPE proporcionados por la CISS. Checar cómo se construyó la base de datos a la que está vinculada el gasto programable de esta tabla.
Las validaciones de Gasto programable neto y Gasto total neto se hicieron con los documentos "Política de Gasto Público" y "Gastos Presupuestarios"  de las distintas Cuentas Públicas. </t>
  </si>
  <si>
    <t>Gasto programable BRUTO (ejercido, MDP)</t>
  </si>
  <si>
    <t>Gasto programable BRUTO AJUSTADO (ejercido, MDP)</t>
  </si>
  <si>
    <t>Gasto en Finalidad Sin Grupo Funcional (ejercido, MDP)</t>
  </si>
  <si>
    <t>GASTO NETO TOTAL datos internos (ejercido, MDP)</t>
  </si>
  <si>
    <t>GASTO NETO TOTAL en documento CP (ejercido, MDP)</t>
  </si>
  <si>
    <r>
      <t xml:space="preserve">Gasto programable NETO en documento CP (ejercido MDP)
</t>
    </r>
    <r>
      <rPr>
        <b/>
        <sz val="11"/>
        <color rgb="FF00B050"/>
        <rFont val="Calibri"/>
        <family val="2"/>
        <scheme val="minor"/>
      </rPr>
      <t xml:space="preserve">Esta columna y la siguiente sólo nos sirven para validar que nuestros tabulados de gasto programable están bien. </t>
    </r>
  </si>
  <si>
    <r>
      <t xml:space="preserve">Gasto programable NETO datos internos (ejercido MDP)
</t>
    </r>
    <r>
      <rPr>
        <b/>
        <sz val="11"/>
        <color rgb="FF00B050"/>
        <rFont val="Calibri"/>
        <family val="2"/>
        <scheme val="minor"/>
      </rPr>
      <t xml:space="preserve">Esta columna y la anterior sólo nos sirven para validar que nuestros tabulados de gasto programable están bien. </t>
    </r>
  </si>
  <si>
    <t>ETIQUETADO FINAL</t>
  </si>
  <si>
    <t>DEFLACTOR DAD (INPC 2012=100)</t>
  </si>
  <si>
    <t>GASTO SOCIAL REAL</t>
  </si>
  <si>
    <t xml:space="preserve">TCA GS </t>
  </si>
  <si>
    <t>PIB REAL</t>
  </si>
  <si>
    <t>TCA PIB</t>
  </si>
  <si>
    <t>Proporción Des_Soc / GS</t>
  </si>
  <si>
    <t>GASTO PROGRAMABLE REAL</t>
  </si>
  <si>
    <t>TCA PROGRAMABLE</t>
  </si>
  <si>
    <t>GASTO PROGRAMABLE BRUTO/ PIB</t>
  </si>
  <si>
    <t>TCA promedio 2008-2012</t>
  </si>
  <si>
    <t>TCA promedio 2013-2018</t>
  </si>
  <si>
    <t>TCA promedio 2015-2018</t>
  </si>
  <si>
    <t xml:space="preserve">1.7.p: medi ambient |5.1.p: medi ambient </t>
  </si>
  <si>
    <t>Tasa de crecimiento anual del PIB</t>
  </si>
  <si>
    <t>Tasa de crecimiento anual del Gasto social</t>
  </si>
  <si>
    <t>Fuente: Gasto social: cálculos propios; Producto Interno Bruto: INEGI.
*Datos deflactados con el Índice Nacional de Precios al Consumidor 2012=100</t>
  </si>
  <si>
    <t>Cuadro A. Gasto social y PIB reales</t>
  </si>
  <si>
    <t>GASTO NETO TOTAL REAL</t>
  </si>
  <si>
    <t>TCA GASTO NETO TOTAL</t>
  </si>
  <si>
    <t>GASTO EN GPO_FUNC D_S REAL</t>
  </si>
  <si>
    <t>TCA GPO_FUN DS</t>
  </si>
  <si>
    <t>Cuadro B. Gasto en el grupo funcional de Desarrollo social y Gasto Neto total</t>
  </si>
  <si>
    <t>Gasto en Desarrollo social (millones de pesos nominales)</t>
  </si>
  <si>
    <t>Gasto neto total (millones de pesos nominales)</t>
  </si>
  <si>
    <t>Fuente: Cuenta Pública</t>
  </si>
  <si>
    <t>Tasa de crecimiento anual del Gasto programable</t>
  </si>
  <si>
    <t>GASTO PROGRAMABLE SIN CONSOLIDAR</t>
  </si>
  <si>
    <t>PRODUCTO INTERNO BRUTO (PIB)</t>
  </si>
  <si>
    <t xml:space="preserve">3.5.p: regional 3.5.a1: desarroll |3.4.p: orden 3.4.a1: urban </t>
  </si>
  <si>
    <t xml:space="preserve">3.3.p: inversion 3.3.a1: product 3.3.a2: desarroll </t>
  </si>
  <si>
    <t xml:space="preserve">1.3.p: medicina |1.6.p: medicina </t>
  </si>
  <si>
    <t xml:space="preserve">3.3.p: innov 3.3.a1: tecnolog 3.3.a2: desarroll </t>
  </si>
  <si>
    <t xml:space="preserve">1.2.p: educ 1.2.a1: servici |1.2.p: educ superior </t>
  </si>
  <si>
    <t xml:space="preserve">3.3.p: innov 3.3.a1: tecnolog 3.3.a2: region </t>
  </si>
  <si>
    <t xml:space="preserve">3.3.p: inversion 3.3.a1: product 3.3.a2: municipi </t>
  </si>
  <si>
    <t xml:space="preserve">3.3.p: adapt 3.3.a1: tecnolog 3.3.a2: desarroll </t>
  </si>
  <si>
    <t xml:space="preserve">1.2.p: educ 1.2.a1: capac </t>
  </si>
  <si>
    <t>Contribuir al desarrollo económico incluyente mediante un aumento en el uso de información para el consumo.|</t>
  </si>
  <si>
    <t>Contribuir al desarrollo económico incluyente mediante la protección de los derechos de la población consumidora ante el incumplimiento de proveedores del mercado formal de bienes y servicios.|</t>
  </si>
  <si>
    <t>Contribuir al desarrollo económico incluyente mediante el establecimiento de referencias nacionales de medición y el ofrecimiento de servicios calibración, asesoría y capacitación en metrología.|</t>
  </si>
  <si>
    <t>Contribuir al desarrollo económico incluyente mediante la generación y difusión del conocimiento geológico-económico y potencialidad minera del país.|</t>
  </si>
  <si>
    <t>Contribuir al desarrollo económico incluyente mediante servicios eficaces y oportunos de promoción, resolución local de trámites y asesorías, dirigidos a empresarias, empresarios y emprendedores en las representaciones federales de la Secretaría de Economía.|</t>
  </si>
  <si>
    <t>La demanda de los empresarios y emprendedores de los servicios que ofrecen las representaciones federales de la Secretaría de Economía es cubierta|</t>
  </si>
  <si>
    <t>Contribuir al desarrollo económico incluyente mediante la promoción comercial y aprovechamiento de oportunidades de exportación de productos y servicios nacionales, internacionalización de empresas mexicanas y la atracción de inversión por parte de empresas extranjeras hacia nuestro país.|</t>
  </si>
  <si>
    <t>Contribuir al desarrollo económico incluyente mediante la modernización y aplicación eficiente del marco normativo para mejorar el ambiente de negocios.|</t>
  </si>
  <si>
    <t>Contribuir al desarrollo económico incluyente mediante la vigilancia y el cumplimiento de la Ley Federal de Protección al Consumidor por parte de los proveedores.|</t>
  </si>
  <si>
    <t>Contribuir al desarrollo económico incluyente mediante un sector minero competitivo con base en un mejor marco regulatorio|</t>
  </si>
  <si>
    <t>Contribuir al desarrollo económico incluyente mediante mediante la modernización de los equipos utilizados en el proceso de embarques de la sal|</t>
  </si>
  <si>
    <t>Contribuir al desarrollo económico incluyente mediante el acceso a nuevos mercados de exportación, la consolidación de los mercados en los que se dispone de preferencias comerciales y la salvaguarda de los intereses comerciales y de inversión de México en los mercados globales|</t>
  </si>
  <si>
    <t>Contribuir al desarrollo económico incluyente mediante la planeación, articulación, seguimiento de resultados y evaluación de políticas y programas del Sector Economía|</t>
  </si>
  <si>
    <t>Las unidades responsables del Sector Economía logran una adecuada planeación, articulación, seguimiento de resultados y evaluación de sus políticas y programas para contribuir a los objetivos del Programa Sectorial 2019-2024|</t>
  </si>
  <si>
    <t>Contribuir al desarrollo económico incluyente mediante articulación de políticas públicas en materia de competitividad|</t>
  </si>
  <si>
    <t>Contribuir al desarrollo económico incluyente mediante los programas de políticas públicas de fomento a emprendedores y MIPYMES|</t>
  </si>
  <si>
    <t>Contribuir al desarrollo económico incluyente mediante el diseño de agendas sectoriales para impulsar el incremento de la productividad y competitividad de los sectores maduros, dinámicos y emergentes, definidos como estratégicos.|</t>
  </si>
  <si>
    <t>Contribuir al desarrollo económico incluyente mediante la promoción e implementación de acciones de mejora regulatoria en los tres órdenes de gobierno|</t>
  </si>
  <si>
    <t>Contribuir al desarrollo económico incluyente mediante la mejora de la productividad de las MIPYMES en los sectores estratégicos|</t>
  </si>
  <si>
    <t>Las Micro, Pequeñas y Medianas Empresas de los sectores estratégicos y con capacidad de innovación incrementan su productividad|</t>
  </si>
  <si>
    <t>Contribuir al desarrollo económico incluyente mediante el otorgamiento de servicios de microfinanzas con mejores condiciones a los y las microempresarias promoviendo la creación de unidades económicas y el incremento de la productividad de las ya existentes.|</t>
  </si>
  <si>
    <t>Programa Nacional de Financiamiento al Microempresario (PRONAFIM)</t>
  </si>
  <si>
    <t>Contribuir al desarrollo económico incluyente mediante la innovación y las tecnologías de la información en México.|</t>
  </si>
  <si>
    <t>Contribuir al desarrollo económico incluyente mediante la integración de un mayor número de empresas a cadenas de valor y la mejora de su productividad.|</t>
  </si>
  <si>
    <t>Libre comercio con el exterior e inversión extranjera|Sectores económicos competitivos</t>
  </si>
  <si>
    <t>Contribuir al desarrollo económico incluyente mediante el apoyo a empresas extranjeras o con mayoría de capital extranjero de los diferentes sectores productivos que invierten en México.|</t>
  </si>
  <si>
    <t>Contribuir al bienestar social e igualdad mediante el otorgamiento de recursos a estados y municipios con vocación y actividad minera para la ejecución de proyectos de desarrollo social en comunicades anfitrionas de dicha actividad|</t>
  </si>
  <si>
    <t>Los estados y municipios con vocación y actividad minera realizan proyectos de desarrollo social|</t>
  </si>
  <si>
    <t>Fondo Minero</t>
  </si>
  <si>
    <t>Contribuir al desarrollo económico incluyente mediante el fortalecimiento de las capacidades productivas de las personas microempresarias que habitan en zonas de marginación media, alta y muy alta, así como de alta violencia.|</t>
  </si>
  <si>
    <t>Personas microempresarias que habitan en zonas de marginación media, alta y muy alta, así como de alta violencia fortalecen sus capacidades productivas.|</t>
  </si>
  <si>
    <t>Programa de Microcréditos para el Bienestar</t>
  </si>
  <si>
    <t>Contribuir al bienestar social e igualdad mediante la edición, producción, distribución de libros y otros materiales educativos gratuitos.|</t>
  </si>
  <si>
    <t>Estudiantes y docentes de educación preescolar, primaria, telesecundaria y secundaria acceden oportunamente a los libros de texto gratuitos y materiales educativos que responden a los planes y programas de estudio vigente para facilitar entornos de aprendizaje inclusivos y eficaces.|</t>
  </si>
  <si>
    <t>Contribuir al bienestar social e igualdad mediante la realización de evaluaciones de la calidad del sistema educativo en educación básica y media superior para la toma de decisiones|</t>
  </si>
  <si>
    <t>Las autoridades educativas federales y locales utilizan los resultados de las evaluaciones del logro educativo para la toma de decisiones en el ámbito de su competencia.|</t>
  </si>
  <si>
    <t>Contribuir al bienestar social e igualdad mediante la formación de personas con alto sentido de responsabilidad social que participe productiva y competitivamente en el mercado laboral.|</t>
  </si>
  <si>
    <t>La población de 15 años y más que sabe leer y escribir, se forma para y en el trabajo, adquiriendo competencias, habilidades y destrezas que les permiten desarrollar una actividad productiva demandada en el mercado mediante alguna ocupación o algún oficio calificado.|</t>
  </si>
  <si>
    <t>Contribuir al bienestar social e igualdad mediante la continuidad en la prestación de los servicios que se brinda a los alumnos en los planteles de tipo medio superior para su atención y permanencia.|</t>
  </si>
  <si>
    <t>La población que cumple con los requisitos establecidos por las instituciones que imparten educación del tipo medio superior se beneficia de la continuidad en la prestación de servicios que ofrecen los planteles para su atención y permanencia.|</t>
  </si>
  <si>
    <t>Contribuir al bienestar social e igualdad mediante la incorporación del enfoque de competencias en los programas de formación proporcionados a los alumnos del bachillerato tecnológico, formación profesional y capacitación para el trabajo.|</t>
  </si>
  <si>
    <t>Contribuir al bienestar social e igualdad mediante la atención de la población matriculada en educación superior y posgrado con servicios educativos reconocidos por su calidad.|</t>
  </si>
  <si>
    <t>Contribuir al bienestar social e igualdad mediante la extensión de los beneficios de la cultura a la comunidad universitaria de la UNAM, UAM y público en general de la Zona Metropolitana del Valle de México.|</t>
  </si>
  <si>
    <t>La población beneficiaria de la Zona Metropolitana del Valle de México asiste a las actividades artísticas y culturales, y del patrimonio cultural e histórico del país, incrementando con ello su acceso a la cultura y al arte.|</t>
  </si>
  <si>
    <t>Contribuir al bienestar social e igualdad mediante la producción y transmisión de programas en las señales de radio y televisión con contenido educativo, noticioso y/o informativo y periodístico, recreativo, de orientación y participación social, y para niños.|</t>
  </si>
  <si>
    <t>Fomento y promoción de la cultura|Diseño y aplicación de la política educativa|Complemento a los servicios educativos</t>
  </si>
  <si>
    <t>Contribuir al bienestar social e igualdad mediante una mayor disponibilidad de libros y materiales educativos y culturales de calidad, publicados con fines no necesariamente lucrativos y a precios comparativamente accesibles para la población matriculada en educación básica, media superior y superior, así como docentes e investigadores|</t>
  </si>
  <si>
    <t>La población matriculada en educación básica, media superior y superior, así como los docentes e investigadores, cuentan con una mayor disponibilidad de libros y materiales educativos y culturales de calidad, publicados con fines no necesariamente lucrativos y a precios comparativamente accesibles en apoyo a su formación educativa|</t>
  </si>
  <si>
    <t>Contribuir al bienestar social e igualdad mediante el uso de las instalaciones deportivas y de los servicios enfocados a los atletas de alto rendimiento que ofrece la Comisión Nacional de Cultura Física y Deporte (CONADE) conforme a la normatividad vigente, así como de acuerdos y resoluciones que dan por terminada la controversia en materia jurídica deportiva a través de la emisión de acuerdos y resoluciones emitidos por el Pleno de la Comisión de Apelación y Arbitraje del Deporte (CAAD), en beneficio de la comunidad deportiva perteneciente al Sistema Nacional de Cultura Física y Deporte (SINADE) y la inscrita en el Registro Nacional de Cultura Física y Deporte (RENADE).|</t>
  </si>
  <si>
    <t>Contribuir al desarrollo económico incluyente mediante la realización de proyectos de investigación que se vinculan con la generación del conocimiento y/o con los diversos sectores para resolver los problemas nacionales.|</t>
  </si>
  <si>
    <t>Contribuir al bienestar social e igualdad mediante la emisión de certificados para la fuerza laboral y empresarial del país a fin de que cuenten con competencias laborales para mejorar su empleabilidad, y así incidir en la productividad y competitividad de las organizaciones.|</t>
  </si>
  <si>
    <t>La fuerza laboral y empresarial del país cuenta con competencias laborales certificadas lo que contribuye a mejorar su empleabilidad así como la productividad y competitividad de las organizaciones.|</t>
  </si>
  <si>
    <t>Contribuir al bienestar social e igualdad mediante la institucionalización al interior del Sector Educativo de las perspectivas de género y de derechos humanos.|</t>
  </si>
  <si>
    <t>Las áreas de la Secretaría de Educación Pública del sector central, los órganos desconcentrados y entidades paraestatales, cuentan con las condiciones para la institucionalización de las perspectivas de género y de derechos humanos en el desarrollo de las prácticas institucionales derivadas de sus atribuciones.|</t>
  </si>
  <si>
    <t>Contribuir al bienestar social e igualdad mediante una adecuada vigilancia del ejercicio profesional a través del registro de título y expedición de cédula profesional con efectos de patente, así como con autorización y registro de los colegios y federaciones de profesionistas.|</t>
  </si>
  <si>
    <t>Contribuir al bienestar social e igualdad mediante acciones de normalización y diseño para la ampliación, adecuación, modernización y conservación de la Infraestructura Física Educativa en todos los tipos educativos, de acuerdo a las necesidades de la comunidad escolar de las Entidades Federativas y del Instituto Politécnico Nacional.|</t>
  </si>
  <si>
    <t>Las entidades federativas, a través de los Organismos responsables de la infraestructura física educativa, y las escuelas, centros y unidades del Instituto Politécnico Nacional cuentan con acciones de normalización y diseño para la ampliación, adecuación, modernización y conservación de la infraestructura física educativa.|</t>
  </si>
  <si>
    <t>Contribuir al bienestar social e igualdad mediante la prestación de servicios educativos, a población de 15 años y más, destinados a reducir el rezago educativo.|</t>
  </si>
  <si>
    <t>Contribuir al bienestar social e igualdad mediante Lograr mayor cobertura, inclusión, equidad y calidad educativa entre la población para la construcción de una sociedad más justa, con prioridad hacia los grupos vulnerables, quienes sufren por carencias, olvido y abandono; y, en especial, a los pueblos indígenas de México, mediante la atención de niños y jóvenes que viven en localidades de alto y muy alto grado de marginación y/o rezago social para que accedan y permanezcan en los servicios de Educación Inicial y Básica.|</t>
  </si>
  <si>
    <t>Incrementar las oportunidades de acceso, permanencia y logro de niños, niñas y adolescentes que viven en localidades de alto y muy alto grado de marginación y/o rezago social por su difícil ubicación geográfica para que concluyan con éxito sus trayectorias educativas en a los servicios de Educación Inicial y Básica Comunitaria.|</t>
  </si>
  <si>
    <t>Contribuir al bienestar social e igualdad mediante el desarrollo de una sola plataforma tecnológica de información que contenga datos de alumnos, docentes, escuelas y documentos académicos de los distintos tipos, niveles y servicios educativos.|</t>
  </si>
  <si>
    <t>Las personas interesadas en la información de alumnos, maestros y escuelas de Educación Básica y Media Superior disponible en el Portal público, y personas con clave de acceso al portal interno del Sistema de Información y Gestión Educativa (SIGED) utilizan los servicios de consulta y servicios operativos para el consumo de información y enriquecimiento de la plataforma única del SIGED.|</t>
  </si>
  <si>
    <t>11E068</t>
  </si>
  <si>
    <t>Contribuir al bienestar social e igualdad mediante un mayor acceso a las actividades de educación física y formación académica-deportiva para fomentar el desarrollo integral de las niñas, niños, jóvenes y adultos, así como el desarrollo de sus comunidades.|</t>
  </si>
  <si>
    <t>Las niñas, niños, jóvenes y adultos tienen mayor acceso a actividades de educación física y formación técnico-deportiva, orientados al béisbol, boxeo y caminata, para fomentar su desarrollo integral y el logro de la excelencia en dichas disciplinas.|</t>
  </si>
  <si>
    <t>Educación Física de Excelencia</t>
  </si>
  <si>
    <t>Contribuir al bienestar social e igualdad mediante la emisión de la normatividad que regule la operación de los servicios de educación básica, media superior y superior.|</t>
  </si>
  <si>
    <t>Contribuir al bienestar social e igualdad mediante mediante el desarrollo de proyectos de inversión para la ampliación de la infraestructura educativa, de investigación y cultural.|</t>
  </si>
  <si>
    <t>La comunidad de educación media superior y superior se beneficia de los proyectos de infraestructura apoyados para mejorar los espacios de educación e investigación.|</t>
  </si>
  <si>
    <t>Contribuir al desarrollo económico incluyente mediante el mantenimiento de la infraestructura educativa, de investigación y cultural|</t>
  </si>
  <si>
    <t>Educación media superior de calidad|Investigación en diversas instituciones de educación superior|Fomento y promoción de la cultura</t>
  </si>
  <si>
    <t>Contribuir al bienestar social e igualdad mediante el fortalecimiento del Sistema Educativo Nacional a partir del diseño de la política educativa basado en procesos de planeación, seguimiento y mecanismos de coordinación articulados.|</t>
  </si>
  <si>
    <t>Educación media superior de calidad|Diseño y aplicación de la política educativa|Educación superior de calidad|Gestión integral de servicios</t>
  </si>
  <si>
    <t>Contribuir al bienestar social e igualdad mediante la ampliación de las capacidades asociadas a la educación.|</t>
  </si>
  <si>
    <t>Las niñas, los niños y adolescentes de hasta 18 años que forman parte de familias cuyo ingreso per cápita estimado es inferior a la Línea de Pobreza Extrema por ingreso s (LPEI) y que asisten a cualquiera de los niveles de educación básica permanecen inscritos en el sistema educativo.|</t>
  </si>
  <si>
    <t>Contribuir al bienestar social e igualdad mediante la adopción del modelo de escuelas de tiempo completo|</t>
  </si>
  <si>
    <t>Establecer en forma paulatina conforme a la suficiencia presupuestal, ETC con jornadas de entre 6 y 8 horas diarias, para aprovechar mejor el tiempo disponible para el desarrollo académico, deportivo y cultural de las/os alumnas/os. En aquellas escuelas donde más se necesite, conforme a los índices de pobreza, y marginación se impulsarán esquemas eficientes para el suministro de alimentos nutritivos al alumnado|</t>
  </si>
  <si>
    <t>Contribuir al bienestar social e igualdad mediante la entrega de becas a estudiantes, personal académico y/o docente para el acceso, permanencia, egreso y/o superación académica en el Sistema Educativo Nacional.|</t>
  </si>
  <si>
    <t>Estudiantes, personal académico y/o docente reciben una beca que coadyuva al acceso, la permanencia, egreso y/o la superación académica e investigación en el Sistema Educativo Nacional.|</t>
  </si>
  <si>
    <t>Educación de postgrado de calidad|Educación media superior de calidad|Educación superior de calidad|Educación básica de calidad|Complemento a los servicios educativos|Diseño y aplicación de la política educativa</t>
  </si>
  <si>
    <t>Contribuir al bienestar social e igualdad mediante el apoyo a Instituciones de Educación Básica, Media Superior y Superior a fin de que cuenten con infraestructura adaptada, equipamiento, acciones de orientación y/o acciones de fortalecimiento que faciliten la atención de la población en contexto de vulnerabilidad, eliminando las barreras que limitan su acceso a los servicios educativos.|</t>
  </si>
  <si>
    <t>Educación media superior de calidad|Complemento a los servicios educativos|Educación superior de calidad</t>
  </si>
  <si>
    <t>Contribuir al bienestar social e igualdad mediante programas de formación, proyectos de investigación, actualización académica y/o capacitación, dirigidos a profesores de tiempo completo, personal docente con funciones de docencia, dirección, supervisión o asesoría técnico pedagógica, que les permita fortalecer el perfil necesario para el desempeño de sus funciones.|</t>
  </si>
  <si>
    <t>Contribuir al bienestar social e igualdad mediante la implementación en escuelas públicas de educación básica acciones para favorecer el liderazgo académico de directivos y acciones de fortalecimiento académico de docentes que coadyuven la apropiación e implementación del Plan y Programas de Estudio.|Contribuir al bienestar social e igualdad mediante el mejoramiento de la calidad de la educación impartida por las Instituciones de Educación Superior Públicas.</t>
  </si>
  <si>
    <t>Las escuelas públicas de educación básica mejoran el desempeño académico de sus alumnos|Las Instituciones de Educación Superior Públicas obtienen los recursos financieros necesarios para desarrollar sus capacidades académicas y de gestión, a fin de contar con programas educativos evaluables de técnico superior universitarios y licenciatura, con calidad reconocida por las instancias responsables de otorgar dicho reconocimiento.</t>
  </si>
  <si>
    <t>Contribuir al bienestar social e igualdad mediante estrategias que impulsen la masificación de la actividad física y el deporte social, y que promuevan la excelencia en el deporte de alto rendimiento.|</t>
  </si>
  <si>
    <t>La población mexicana de 6 años y más está activada físicamente a través de las estrategias de Cultura Física, Deporte y Alto Rendimiento que implementa la CONADE en coordinación con los Órganos Estatales de Cultura Física y Deporte, Asociaciones Deportivas Nacionales y organismos afines.|</t>
  </si>
  <si>
    <t>Contribuir al bienestar social e igualdad mediante el fortalecimiento de las capacidades técnicas y pedagógicas para la enseñanza y aprendizaje del idioma inglés en las escuelas públicas de educación básica.|</t>
  </si>
  <si>
    <t>Escuelas públicas de educación básica mejoran sus capacidades técnicas y pedagógicas para la enseñanza y aprendizaje del idioma inglés como lengua extranjera.|</t>
  </si>
  <si>
    <t>Contribuir al bienestar social e igualdad mediante la implementación de estrategias que mejoren la convivencia escolar.|</t>
  </si>
  <si>
    <t>Escuelas públicas de educación básica y especial cuentan con ambientes propicios que fortalecen la convivencia escolar.|</t>
  </si>
  <si>
    <t>Contribuir al bienestar social e igualdad mediante el apoyo a los organismos descentralizados estatales para la prestación de los servicios de educación media superior, superior y formación para el trabajo.|</t>
  </si>
  <si>
    <t>Contribuir al bienestar social e igualdad mediante el fortalecimiento y ampliación de los servicios de educación inicial|</t>
  </si>
  <si>
    <t>Contribuir al bienestar social e igualdad mediante mediante el otorgamiento de recursos a las Universidades Públicas Estatales (UPES) destinados a incentivar un desempeño docente de los profesores de tiempo completo que coadyuve a que a los estudiantes adquieran conocimientos y desarrollen capacidades y destrezas necesarias para su vida profesional.|</t>
  </si>
  <si>
    <t>Las Universidades Públicas Estatales (UPES) mejoran la calidad de los programas de docencia de licenciatura, de acompañamiento a los estudiantes y de vinculación de los egresados, con profesores altamente calificados.|</t>
  </si>
  <si>
    <t>Contribuir al bienestar social e igualdad mediante el fortalecimiento de proyectos de autonomía de gestión y ampliación de la escala de operación de los servicios educativos de las instituciones públicas de educación media superior.|</t>
  </si>
  <si>
    <t>Contribuir al bienestar social e igualdad mediante el apoyo a través de subsidios a los Centros y Organizaciones y de la sociedad civil, así como las Entidades Federativas vinculados a la educación para complementar la operación de los servicios educativos.|</t>
  </si>
  <si>
    <t>Los Centros, Organizaciones y sociedad civil vinculados a la educación, así como las entidades federativas complementan financieramente su operación para la prestación de servicios educativos con los recursos que reciben de la federación.|</t>
  </si>
  <si>
    <t>Contribuir al bienestar social e igualdad mediante el fortalecimiento de la autonomía de gestión de las comunidades escolares de escuelas públicas de educación básica.|</t>
  </si>
  <si>
    <t>Comunidades Escolares de escuelas públicas de educación básica fortalecen su autonomía de gestión.|</t>
  </si>
  <si>
    <t>Programa de Atención Directa a la Escuela</t>
  </si>
  <si>
    <t>11U083</t>
  </si>
  <si>
    <t>Contribuir al bienestar social e igualdad mediante mediante la inclusión a las universidades Benito Juárez de Jóvenes con bachillerato terminado, prioritariamente procedentes de municipios de alta y muy alta marginación, que no tienen posibilidades de ingresar a las instituciones de educación superior actualmente existentes.|</t>
  </si>
  <si>
    <t>Personas con bachillerato terminado prioritariamente procedentes de municipios de alta y muy alta marginación acceden a los servicios de las universidades Benito Juárez.|</t>
  </si>
  <si>
    <t>Universidades para el Bienestar Benito Juárez García</t>
  </si>
  <si>
    <t xml:space="preserve">1.2.p: bachillerat </t>
  </si>
  <si>
    <t>11U084</t>
  </si>
  <si>
    <t>Contribuir al bienestar social e igualdad mediante el otorgamiento de becas a los estudiantes de Educación Media Superior matriculados ante la Secretaría de Educación Pública en Instituciones Públicas, para que permanezcan y concluyan sus estudios.|</t>
  </si>
  <si>
    <t>Los estudiantes que cursan la Educación Media Superior en Escuelas públicas permanecen y egresan de este tipo educativo.|</t>
  </si>
  <si>
    <t>Beca Universal para Estudiantes de Educación Media Superior Benito Juárez</t>
  </si>
  <si>
    <t>Educación media superior de calidad|Complemento a los servicios educativos</t>
  </si>
  <si>
    <t>11U280</t>
  </si>
  <si>
    <t>Contribuir al bienestar social e igualdad mediante el otorgamiento de becas para la permanencia y terminación escolar de las y los estudiantes en Instituciones de Educación Superior.|</t>
  </si>
  <si>
    <t>Las personas jóvenes de 18 a 29 años de edad de bajos ingresos acceden, permanecen y/o egresan de la Educación Superior en escuelas ubicadas en zonas de alta marginación.|</t>
  </si>
  <si>
    <t>Jóvenes Construyendo el Futuro</t>
  </si>
  <si>
    <t>11U281</t>
  </si>
  <si>
    <t>Programa Nacional de Reconstrucción</t>
  </si>
  <si>
    <t>11U282</t>
  </si>
  <si>
    <t>La Escuela es Nuestra</t>
  </si>
  <si>
    <t>Contribuir al bienestar social e igualdad mediante el desarrollo de competencias técnico-médicas y de gestión de los profesionales de la salud de acuerdo con las necesidades de salud de la población|</t>
  </si>
  <si>
    <t>Contribuir al desarrollo económico incluyente mediante el desarrollo de la investigación científica para generar conocimiento sobre temas prioritarios en salud|</t>
  </si>
  <si>
    <t>Los investigadores de las entidades coordinadas por la CCINSHAE generan conocimiento sobre temas prioritarios en salud|</t>
  </si>
  <si>
    <t>Contribuir al bienestar social e igualdad mediante la atención a la demanda de servicios especializados que se presentan a los Institutos Nacionales de Salud y Hospitales de Alta Especialidad en coordinación con la red de servicios|</t>
  </si>
  <si>
    <t>La población con padecimientos de alta complejidad que recibe atención médica especializada con calidad en los Institutos Nacionales de Salud y Hospitales de Alta Especialidad mejora sus condiciones de salud|</t>
  </si>
  <si>
    <t>Contribuir al bienestar social e igualdad mediante acciones integrales para la prevención y control de las adicciones.|</t>
  </si>
  <si>
    <t>Contribuir al bienestar social e igualdad mediante acciones permanentes e intensivas de vacunación, capacitación, supervisión y difusion de campañas de vacunación|</t>
  </si>
  <si>
    <t>Contribuir al bienestar social e igualdad mediante la atención con servicios integrales|</t>
  </si>
  <si>
    <t>Personas Sujetas de Asistencia Social que son atendidas con Servicios Integrales|</t>
  </si>
  <si>
    <t>Contribuir al bienestar social e igualdad mediante la atención, protección y restitución de los derechos de niñas, niños y adolescentes.|</t>
  </si>
  <si>
    <t>Contribuir al bienestar social e igualdad mediante la aplicación de políticas públicas enfocadas a la disminución de exposición a riesgos sanitarios.|</t>
  </si>
  <si>
    <t>Contribuir al bienestar social e igualdad mediante la regulación, vigilancia, control y fomento de la prestación de servicios de atención médica|</t>
  </si>
  <si>
    <t>Contribuir al bienestar social e igualdad mediante la coordinación interinstitucional, que permita el acceso efectivo a servicios de salud con calidad a la población|</t>
  </si>
  <si>
    <t>Contribuir al bienestar social e igualdad mediante la implementación de acciones preventivas y correctivas, en materia de calidad, respeto a la dignidad y los derechos de los usuarios, así como de aplicación de criterios bioéticos, en la prestación de los servicios de atención médica y la investigación en salud.|</t>
  </si>
  <si>
    <t>Contribuir al bienestar social e igualdad mediante la reducción de nuevas infecciones por VIH, a través de la prevención en los grupos más afectados, el control de Infecciones de Transmisión Sexual (ITS) y la atención oportuna a los portadores.|</t>
  </si>
  <si>
    <t>Contribuir al bienestar social e igualdad mediante el control de padecimientos, que inciden en la salud de la población nacional.|</t>
  </si>
  <si>
    <t>Contribuir al bienestar social e igualdad mediante acciones de salud materna, sexual y reproductiva, prevención y atención de la violencia contra las mujeres y de la discriminación por género.|</t>
  </si>
  <si>
    <t>Sistema Nacional de Salud organizado e integrado|Reforma financiera consolidada con acceso universal a los servicios de salud a la persona|Prestación de servicios del Sistema Nacional de Salud organizados e integrados</t>
  </si>
  <si>
    <t>Contribuir al bienestar social e igualdad mediante el acceso a medios que permitan la inclusión social de las personas con discapacidad (*).|</t>
  </si>
  <si>
    <t>Reforma financiera consolidada con acceso universal a los servicios de salud a la persona|Promoción de la salud y prevención y control de enfermedades fortalecidas e integradas sectorial e intersectorialmente</t>
  </si>
  <si>
    <t>Contribuir al bienestar social e igualdad mediante el mejoramiento de las condiciones de acceso y permanencia en el mercado laboral de las madres, padres solos y tutores que buscan empleo, trabajan o estudian y acceden a los servicios de cuidado y atención infantil.|</t>
  </si>
  <si>
    <t>Contribuir al bienestar social e igualdad mediante el otorgamiento de servicios de atención primaria a la salud a través de unidades médicas móviles.|</t>
  </si>
  <si>
    <t>Reforma financiera consolidada con acceso universal a los servicios de salud a la persona|Infraestructura suficiente, equipamiento óptimo e insumos seguros para la salud|Promoción de la salud y prevención y control de enfermedades fortalecidas e integradas sectorial e intersectorialmente</t>
  </si>
  <si>
    <t>Contribuir al bienestar social e igualdad mediante el financiamiento de los servicios de salud de la población sin acceso a la seguridad social|</t>
  </si>
  <si>
    <t>Contribuir al bienestar social e igualdad mediante la consolidación de una cultura de la calidad en los establecimientos beneficiados por el programa en las instituciones públicas del sector salud para la implantación de iniciativas de mejora continua de los servicios de salud, focalizadas en los temas prioritarios de salud pública, que permita la disminución de la heterogeneidad de la calidad en la atención de la salud.|</t>
  </si>
  <si>
    <t>Los Establecimientos del Sector Salud que reciben subsidio contribuyen a la disminución de la heterogeneidad de la calidad en la atención de la salud, en los temas prioritarios de salud pública.|</t>
  </si>
  <si>
    <t>Contribuir al bienestar social e igualdad mediante el financiamiento de los servicios de salud de la población sin seguridad social|</t>
  </si>
  <si>
    <t>Contribuir al bienestar social e igualdad mediante la detección, diagnóstico, tratamiento y control de la obesidad, en la población de 5 años y más de edad.|</t>
  </si>
  <si>
    <t>Contribuir al bienestar social e igualdad mediante el ingreso a tratamiento oportuno y específico de casos nuevos de enfermedades infecciosas y transmisibles que están bajo la responsabilidad del Centro Nacional de Programas Preventivos y Control de Enfermedades (CENAPRECE) como son: Tuberculosis, lepra, dengue, paludismo, chagas, leshmaniasis, picadura de alacrán, mordedura por perro y otras especies, en apoyo a las poblaciones vulnerables de las entidades federativas.|</t>
  </si>
  <si>
    <t>12U013</t>
  </si>
  <si>
    <t>Contribuir al bienestar social e igualdad mediante la disminución de las brechas de desigualdad en salud originada por la condición laboral de las personas|</t>
  </si>
  <si>
    <t>La población sin seguridad social tiene acceso efectivo, pleno y equitativo a la atención a la salud y a los medicamentos gratuitos, lo que disminuye las tasas de morbilidad y mortalidad.|</t>
  </si>
  <si>
    <t>Atención a la Salud y Medicamentos Gratuitos para la Población sin Seguridad Social Laboral</t>
  </si>
  <si>
    <t>12U281</t>
  </si>
  <si>
    <t>Contribuir a la paz, Estado democrático y de derecho mediante la ejecución de operaciones navales con unidades de superficie, aeronavales y de Infantería de Marina.|</t>
  </si>
  <si>
    <t>Administrar el Poder Naval de la Federación|Soberanía y seguridad nacionales en las zonas marinas mexicanas|Contribuir al desarrollo marítimo nacional</t>
  </si>
  <si>
    <t>Contribuir a la paz, Estado democrático y de derecho mediante el incremento, modernización y fortalecimiento de las unidades operativas y establecimientos navales.|</t>
  </si>
  <si>
    <t>Contribuir al bienestar social e igualdad mediante el fortalecimiento del Sistema Educativo Naval.|</t>
  </si>
  <si>
    <t>Contribuir a la paz, Estado democrático y de derecho mediante el ejercicio de la Autoridad Marítima Nacional|</t>
  </si>
  <si>
    <t>13A026</t>
  </si>
  <si>
    <t>Contribuir a la paz, Estado democrático y de derecho mediante la ejecución de operaciones de la Unidad de Policía Naval para la seguridad pública del país.|</t>
  </si>
  <si>
    <t>Las personas mayores de edad que desean integrar la Unidad de Policía Naval, cuentan con las capacidades en materia técnico y táctico policial para contrarrestar la inseguridad pública del país.|</t>
  </si>
  <si>
    <t>Operación y desarrollo de los cuerpos de seguridad de las Fuerzas Armadas</t>
  </si>
  <si>
    <t>Contribuir a la paz, Estado democrático y de derecho mediante Proyectos de infraestructura social de asistencia y seguridad social.|</t>
  </si>
  <si>
    <t>Contribuir a la paz, Estado democrático y de derecho mediante la resolución de los conflictos de trabajo de competencia federal que se susciten entre trabajadores y patrones, derivados de las relaciones de trabajo o de hechos íntimamente relacionados con ellas.|</t>
  </si>
  <si>
    <t>Contribuir a la paz, Estado democrático y de derecho mediante la procuración de justicia laboral.|</t>
  </si>
  <si>
    <t>Contribuir al desarrollo económico incluyente mediante acciones que propicien el trabajo digno o decente|</t>
  </si>
  <si>
    <t>Instrumentación de la política Laboral|Inclusión laboral de grupos en situación de vulnerabilidad|Fomento de la previsión social</t>
  </si>
  <si>
    <t>Contribuir al desarrollo económico incluyente mediante acciones que incrementen las competencias laborales del trabajador en lo individual, o en forma colectiva, a través de capacitación, certificación y asistencia técnica laboral, que incidan favorablemente en el incremento de la productividad.|</t>
  </si>
  <si>
    <t>Los trabajadores incrementan sus competencias laborales, es decir, las habilidades, conocimientos y aptitudes; Los trabajadores certifican sus competencias laborales, basadas en estándares oficiales; Los centros de trabajo registrados (empresas) que cumplen con obligaciones legales en materia de capacitación, adiestramiento y productividad; Los trabajadores desarrollan prácticas laborales innovadoras en los centros de trabajo;Las instituciones del sector público, educativas y/o los factores de producción son incentivadas, en Seminarios, Encuentros, Foros, Talleres, etc., a establecer acuerdos y/o convenios para realizar acciones coordinadas para fomentar la empleabilidadl; Las autoridades del sector laboral y educativo disponen de estudios diagnósticos para mejorar la pertinencia educativa, el adiestramiento, la capacitación y la productividad laboral; Los centros de trabajo cuentan con información y/o herramientas tecnológicas para contribuir al incremento de la productividad; Los trabajadores sindicalizados reciben servicios de protección a la capacidad adquisitiva del salario, acciones de orientación sindical y promoción de la productividad para su beneficio|</t>
  </si>
  <si>
    <t>Contribuir al desarrollo económico incluyente mediante la procuración del equilibrio entre los factores de la producción, proporcionando el servicio público de conciliación en los conflictos laborales de orden colectivo de competencia federal, con estricto respeto al principio de bilateralidad de la negociación colectiva.|</t>
  </si>
  <si>
    <t>Contribuir al desarrollo económico incluyente mediante la resolución de las solicitudes de las agrupaciones sindicales de competencia federal, bajo los principios de legalidad y servicio público, otorgando así certeza jurídica a las resoluciones de la Dirección General de Registro de Asociaciones|</t>
  </si>
  <si>
    <t>Contribuir al desarrollo económico incluyente mediante la promoción del trabajo digno o decente en los centros de trabajo.|</t>
  </si>
  <si>
    <t>Contribuir al desarrollo económico incluyente mediante la recuperación anual del poder adquisitivo del salario mínimo.|</t>
  </si>
  <si>
    <t>El H. Consejo de Representantes, órgano máximo de decisión sobre los salarios mínimos en el país, cuenta con información oportuna y confiable sobre el comportamiento de la economía para sustentar su toma de decisiones en materia de fijación de los salarios mínimos.|</t>
  </si>
  <si>
    <t>Contribuir al desarrollo económico incluyente mediante políticas activas de empleo (El Programa establece como políticas activas de empleo aquellas que otorgan a buscadores de empleo apoyos económicos y en especie para la capacitación, la ocupación por cuenta propia y la movilidad laboral, y por servicios de vinculación laboral los servicios públicos gratuitos que orientan a buscadores de empleo y empleadores)|</t>
  </si>
  <si>
    <t>14U280</t>
  </si>
  <si>
    <t>Contribuir al desarrollo económico incluyente mediante la inclusión laboral de jóvenes entre 18 y 29 años.|</t>
  </si>
  <si>
    <t>Jóvenes entre 18 y 29 años que mejoraron sus habilidades técnicas y socioemocionales para su inclusión laboral.|</t>
  </si>
  <si>
    <t>Contribuir a la paz, Estado democrático y de derecho mediante acciones en materia de cohesión territorial, productividad, suelo, vivienda rural y gobernabilidad mediante la procuración de justicia y organización agraria.|</t>
  </si>
  <si>
    <t>Contribuir al desarrollo económico incluyente mediante acciones en materia de cohesión territorial, productividad, suelo, vivienda rural y gobernabilidad mediante la atención y conclusión de los conflictos sociales agrarios.|</t>
  </si>
  <si>
    <t>Contribuir al desarrollo económico incluyente mediante acciones de regularización de la tenencia de la tierra que otorguen certeza jurídica en la propiedad rural.|</t>
  </si>
  <si>
    <t>Contribuir al desarrollo económico incluyente mediante la implementación, aplicación y actualización de los instrumentos jurídicos y normativos, así como la asesoría, representación y defensa de los intereses de las áreas de la SEDATU.|</t>
  </si>
  <si>
    <t>Contribuir al desarrollo económico incluyente mediante procesos de actualización de la información registral, catastral y documental de la propiedad social y modernización de los sistemas institucionales, para la atención oportuna de los usuarios.|</t>
  </si>
  <si>
    <t>Contribuir al bienestar social e igualdad mediante soluciones habitacionales bien ubicadas, dignas y de acuerdo a estándares de calidad internacional mediante la ejecución de la política de vivienda|</t>
  </si>
  <si>
    <t>Contribuir al bienestar social e igualdad mediante el fortalecimiento de la capacidad institucional de las unidades administrativas, para la implementación de la política de Desarrollo Agrario, Territorial y Urbano.|</t>
  </si>
  <si>
    <t>15R004</t>
  </si>
  <si>
    <t>Provisiones para el desarrollo de infraestructura urbana</t>
  </si>
  <si>
    <t>Contribuir al bienestar social e igualdad mediante el otorgamiento de subsidio que permitan proteger y garantizar el goce y el ejercicio del derecho a una vivienda adecuada (habitable, accesible, asequible, con servicios, bien ubicada, con adecuación cultural, seguridad de la tenencia).|</t>
  </si>
  <si>
    <t>La población con ingresos de 5 UMA s o menos (derechohabientes y no derechohabientes) obtiene un subsidio para acceder a una vivienda adecuada.|</t>
  </si>
  <si>
    <t>Programa de Vivienda Social</t>
  </si>
  <si>
    <t>Contribuir al bienestar social e igualdad mediante ejercicio efectivo del Derecho a la Propiedad Urbana mediante el otorgamiento de certeza jurídica a las familias en hogares ubicados en polígonos o localidades urbanas prioritarias.|</t>
  </si>
  <si>
    <t>Los hogares ubicados en polígonos o localidades urbanas prioritarias cuentan con certeza jurídica en la tenencia de la tierra.|</t>
  </si>
  <si>
    <t>Programa para Regularizar Asentamientos Humanos</t>
  </si>
  <si>
    <t>Contribuir al bienestar social e igualdad mediante el mejoramiento de las condiciones de habitabilidad de la población asentada en los polígonos de atención prioritaria del Programa.|</t>
  </si>
  <si>
    <t>Realizar Intervenciones Integrales que mejoren las condiciones de habitabilidad de la población objetivo del Programa.|</t>
  </si>
  <si>
    <t>Programa de Mejoramiento Urbano (PMU)</t>
  </si>
  <si>
    <t>Apoyo en zonas urbanas marginadas|Apoyo a la vivienda social|Ordenación y regularización de la propiedad rural y urbana</t>
  </si>
  <si>
    <t>15S282</t>
  </si>
  <si>
    <t>Contribuir a la paz, Estado democrático y de derecho mediante La contribución al bienestar del territorio, al mejoramiento de los servicios urbanos y espacios públicos, acorde con el ordenamiento territorial, la planeación metropolitana y urbana municipal.|</t>
  </si>
  <si>
    <t>Fomentar el ordenamiento territorial y urbano de las entidades federativas, zonas metropolitanas, municipios y demarcaciones territoriales de la Ciudad de México, mediante el impulso a la elaboración y actualización de los instrumentos de planeación que forman parte del Sistema General de Planeación Territorial|</t>
  </si>
  <si>
    <t>Programa de Fomento a la Planeación Urbana, Metropolitana y el Ordenamiento Territorial (PUMOT)</t>
  </si>
  <si>
    <t>Contribuir al desarrollo económico incluyente mediante regularización de los derechos en la tenencia de la tierra y la certeza jurídica y documental que proporciona el registro de actos agrarios.|</t>
  </si>
  <si>
    <t>Contribuir al bienestar social e igualdad mediante instituciones registrales y catastrales modernizadas, eficientes y eficaces.|</t>
  </si>
  <si>
    <t>Las instituciones registrales y catastrales se modernizan|</t>
  </si>
  <si>
    <t>15U281</t>
  </si>
  <si>
    <t>Contribuir al bienestar social e igualdad mediante el desarrollo económico incluyente a través de la recuperación en condiciones adecuadas de los derechos a vivienda y el acceso a infraestructura educativa y de salud, así como a los bienes culturales de las personas y comunidades afectadas por los sismos de 2017 y 2018.|</t>
  </si>
  <si>
    <t>Las localidades afectadas por los sismos de septiembre de 2017 y febrero de 2018 recuperan los inmuebles de salud, educación, vivienda y bienes culturales dañados, y quedan habilitados para el uso, goce y disfrute de la población.|</t>
  </si>
  <si>
    <t>Apoyo en zonas urbanas marginadas|Apoyo a la vivienda social</t>
  </si>
  <si>
    <t>Contribuir al bienestar social e igualdad mediante el abastecimiento de demanda de agua en bloque para los usos público urbano e industrial.|</t>
  </si>
  <si>
    <t>Contribuir al bienestar social e igualdad mediante estrategias y acciones que mejoran los hábitos y actividades de la población para un medio ambiente sano e incluyente|</t>
  </si>
  <si>
    <t>Personas, grupos sociales y gobiernos de las entidades federativas modifican sus hábitos y actividades en sus diferentes ámbitos de actuación para el tránsito a la sustentabilidad|</t>
  </si>
  <si>
    <t>Contribuir al bienestar social e igualdad mediante la integración y actualización de la información hidrológica, de calidad del agua, meteorológica, climatológica y de infraestructura hidráulica del territorio nacional|</t>
  </si>
  <si>
    <t>Contribuir al desarrollo económico incluyente mediante investigación, desarrollo, adaptación y transferencia de tecnología, servicios tecnológicos y formación de recursos humanos|</t>
  </si>
  <si>
    <t>Contribuir al desarrollo económico incluyente mediante la protección de la superficie forestal.|</t>
  </si>
  <si>
    <t>La superficie forestal y preferentemente forestal de México es protegida de los factores que deterioran la cobertura vegetal|</t>
  </si>
  <si>
    <t>Contribuir al desarrollo económico incluyente mediante la generación de conocimiento e información científica y tecnológica en las materias de investigación del Instituto Nacional de Ecología y Cambio Climático.|</t>
  </si>
  <si>
    <t>Contribuir al bienestar social e igualdad mediante la regulación ambiental.|</t>
  </si>
  <si>
    <t>Contribuir al bienestar social e igualdad mediante acciones de inspección y vigilancia en materia de recursos naturales e industria; la promoción y atención de la denuncia ambiental ciudadana; el impulso de los mecanismos voluntarios de mejora del desempeño ambiental en los sectores productivos, garantizando así el acceso a la justicia ambiental aplicando la normatividad correspondiente.|</t>
  </si>
  <si>
    <t>Contribuir al bienestar social e igualdad mediante la administración de las aguas nacionales y sus bienes públicos inherentes bajo criterios económicos, sociales y ambientales|</t>
  </si>
  <si>
    <t>Contribuir al bienestar social e igualdad mediante las Áreas Naturales Protegidas de competencia federal|</t>
  </si>
  <si>
    <t>Contribuir al bienestar social e igualdad mediante el desarrollo e implementación de Programas de Gestión para Mejorar la Calidad del Aire.|</t>
  </si>
  <si>
    <t>Las entidades federativas generen, actualicen y/o den seguimiento al Programa de gestión para mejorar la calidad del aire.|</t>
  </si>
  <si>
    <t>Contribuir al bienestar social e igualdad mediante el fomento y regulación de los sectores productivos y de los servicos para la protección del medio ambiente y los recursos naturales|</t>
  </si>
  <si>
    <t>Contribuir al bienestar social e igualdad mediante la regulación y supervisión eficiente del sector hidrocarburos de México|</t>
  </si>
  <si>
    <t>Contribuir al bienestar social e igualdad mediante las mejoras en infraestructura económica de agua potable, alcantarillado y servicios de saneamiento|</t>
  </si>
  <si>
    <t>Contribuir al bienestar social e igualdad mediante fortalecer la gestión integral y sustentable del agua, garantizando su acceso a la población y a los ecosistemas, la realización de estudios de factibilidad hidroagrícolas.|</t>
  </si>
  <si>
    <t>Las Direcciones Locales y los Organismos de Cuenca de la Conagua, cuentan con estudios de factibilidad para registro en la Unidad de Inversiones|</t>
  </si>
  <si>
    <t>Contribuir al desarrollo económico incluyente mediante la rehabilitación de las presas y estructuras de cabeza operadas por la CONAGUA.|</t>
  </si>
  <si>
    <t>Contribuir al bienestar social e igualdad mediante la infraestructura hidráulica de protección en las cuencas, centros de población y áreas productivas.|</t>
  </si>
  <si>
    <t>Los centros de población y áreas productivas cuentan con obras de infraestructura para la protección contra inundaciones.|</t>
  </si>
  <si>
    <t>La infraestrucura operativa de la Comisión Nacional Forestal para la protección, conservación, restauración y manejo de los recursos forestales potenciales en México es restaurada, mejorada o ampliada.|</t>
  </si>
  <si>
    <t>Contribuir al desarrollo económico incluyente mediante la construcción, rehabilitación, modernización y conservación de la Infraestructura Hidroagrícola en los Distritos y Unidades de Riego, así como en los Distritos de Temporal Tecnificado.|</t>
  </si>
  <si>
    <t>Contribuir al bienestar social e igualdad mediante la atención inmediata y oportuna a la población en municipios afectados por fenómenos hidrometeorológicos.|</t>
  </si>
  <si>
    <t>Contribuir al bienestar social e igualdad mediante el cumplimiento de objetivos de la política hídrica|</t>
  </si>
  <si>
    <t>El sector hídrico nacional cuenta con objetivos de política publica implantados|</t>
  </si>
  <si>
    <t>Contribuir al bienestar social e igualdad mediante la coordinación de acciones entre las diferentes unidades responsables del sector ambiental, para la protección y conservación del medio ambiente y la gobernanza|</t>
  </si>
  <si>
    <t>Conservación y Manejo Sustentable de los Ecosistemas y su Biodiversidad|Manejo eficiente y sustentable del agua y prevención de inundaciones|Formulación y Conducción de la Política de Medio Ambiente y Recursos Naturales|Fomento y regulación de las actividades económicas y sociales para la protección del medio ambiente y recursos naturales</t>
  </si>
  <si>
    <t>16R016</t>
  </si>
  <si>
    <t>Provisiones para el rescate y rehabilitación del Lago de Texcoco</t>
  </si>
  <si>
    <t>Contribuir al bienestar social e igualdad mediante Contribuir con el bienestar en el territorio, evitando la contaminación del suelo, del agua y del aire y protegiendo la flora y la fauna, la gran diversidad biológica y cultural de México, con prácticas económicas autogestivas tradicionales e innovadoras habituales entre indígenas y campesinos que aumenten la productividad sin dañar a la naturaleza.|</t>
  </si>
  <si>
    <t>Los habitantes de las Áreas Naturales Protegidas y zonas de influencia aprovechan la biodiversidad y los recursos naturales de forma sustentable.|</t>
  </si>
  <si>
    <t>Contribuir al bienestar social e igualdad mediante el incremento de la cobertura de los servicios de agua potable, alcantarillado y tratamiento de aguas residuales.|</t>
  </si>
  <si>
    <t>Contribuir al desarrollo económico incluyente mediante la conservación y modernización de infraestructura hidroagricola.|</t>
  </si>
  <si>
    <t>Contribuir al desarrollo económico incluyente mediante la conservación y el manejo forestal sustentable participativo y competitivo de los recursos forestales de México.|</t>
  </si>
  <si>
    <t>La superficie forestal y preferentemente forestal es protegida, conservada, restaurada e incorporada al manejo forestal sustentable, competitivo y participativo.|</t>
  </si>
  <si>
    <t>Contribuir al bienestar social e igualdad mediante la inversión de recursos en la realización de acciones de mejoramiento de la eficiencia de los prestadores del servicio.|</t>
  </si>
  <si>
    <t>Contribuir al bienestar social e igualdad mediante la aportación de recursos para realizar obras hidráulicas necesarias para el abastecimiento de agua potable, drenaje y saneamiento en el Valle de México.|</t>
  </si>
  <si>
    <t>Contribuir al bienestar social e igualdad mediante la asignación de recursos provenientes del pago de derechos de descargas a los beneficiarios con Sistemas de Saneamiento de Aguas Residuales.|</t>
  </si>
  <si>
    <t>Contribuir al bienestar social e igualdad mediante el manejo y conservación de las especies silvestres.|</t>
  </si>
  <si>
    <t>Treinta especies silvestres nativas de México es estatus son manejadas para su conservación y aprovechamiento sustentable.|</t>
  </si>
  <si>
    <t>Contribuir al bienestar social e igualdad mediante prácticas económicas autogestivas tradicionales e innovadoras habituales entre indígenas y campesinos que aumenten la productividad sin dañar a la naturaleza.|</t>
  </si>
  <si>
    <t>Los ecosistemas representativos y sus especies prioritarias en ANP y zonas de influencia se conservan progresivamente.|</t>
  </si>
  <si>
    <t>Contribuir al bienestar social e igualdad mediante el fortalecimiento de las Áreas Naturales Protegidas de competencia federal|</t>
  </si>
  <si>
    <t>16U040</t>
  </si>
  <si>
    <t>Programa para la Protección y Restauración de Ecosistemas y Especies en Riesgo</t>
  </si>
  <si>
    <t>Contribuir a la paz, Estado democrático y de derecho mediante las consignaciones de averiguaciones previas y carpetas de investigación terminadas por criterios de oportunidad, acuerdos reparatorios cumplidos, suspensión condicional del proceso cumplido, juicio abreviado, oral, NEAP, acumuladas, abstención de investigar e incompetencia en delitos del orden federal.|</t>
  </si>
  <si>
    <t>Los denunciantes en materia del orden federal son beneficiados con las averiguaciones previas consignadas y las carpetas de investigación terminadas por la aplicación de salidas alternas cumplidas, forma de terminación anticipada, criterios de oportunidad y juicio oral.|</t>
  </si>
  <si>
    <t>Los denunciantes de delitos competencia de la Subprocuraduría Especializada en Investigación de Delincuencia Organizada son beneficiados con la consignación de expedientes de averiguaciones previas y carpetas de investigación terminadas por la aplicación de salidas alternas cumplidas, forma de terminación anticipada, criterios de oportunidad y juicio oral.|</t>
  </si>
  <si>
    <t>Contribuir a la paz, Estado democrático y de derecho mediante el impulso a los medios alternativos de terminación del proceso penal.|</t>
  </si>
  <si>
    <t>Los intervinientes que firman un acuerdo reparatorio consiguen la reparación del daño causado, mediante la aplicación y cumplimiento de los Mecanismos Alternativos de Solución de Controversias en Materia Penal.|</t>
  </si>
  <si>
    <t>Contribuir a la paz, Estado democrático y de derecho mediante la resolución de expedientes de averiguaciones previas y carpetas de investigación en delitos federales de carácter especial en el Sistema Inquisitivo Mixto y en el Sistema Procesal Penal Acusatorio.|</t>
  </si>
  <si>
    <t>Contribuir a la paz, Estado democrático y de derecho mediante la defensa de los intereses jurídicos de la Federación.|</t>
  </si>
  <si>
    <t>Las Secretarías de Estado y Órganos Desconcentrados de la Federación cuentan con garantía en la representación y defensa de sus intereses jurídicos.|</t>
  </si>
  <si>
    <t>Contribuir a la paz, Estado democrático y de derecho mediante la promoción y protección del respeto a los derechos humanos en la actuación de la Procuraduría General de la República.|</t>
  </si>
  <si>
    <t>Contribuir a la paz, Estado democrático y de derecho mediante la investigación y difusión de conocimientos generados por los Investigadores del Instituto en materia de ciencias penales.|</t>
  </si>
  <si>
    <t>Contribuir a la paz, Estado democrático y de derecho mediante las consignaciones de averiguaciones previas y la terminación de carpetas de investigación por parte de la Fiscalía Especializada para la Atención de Delitos Electorales.|</t>
  </si>
  <si>
    <t>Los denunciantes en materia de delitos electorales son beneficiados con las averiguaciones previas despachadas por consignación y las carpetas de investigación con judicialización.|</t>
  </si>
  <si>
    <t>Contribuir a la paz, Estado democrático y de derecho mediante la investigación de posibles conductas ilícitas por parte de servidores(as) públicos(as) de la Institución y las terminaciones de carpetas de investigación por parte de la Visitaduría General.|</t>
  </si>
  <si>
    <t>Los(as) denunciantes de delitos competencia de la Visitaduría General son beneficiados(as) con la investigación para la determinación de conductas ilícitas, a través de averiguaciones previas consignadas y carpetas de investigación con auto de apertura a juicio oral.|</t>
  </si>
  <si>
    <t>Contribuir a la paz, Estado democrático y de derecho mediante el desarrollo de las competencias requeridas por el personal sustantivo para lograr una operación eficaz y eficiente, en el marco del Sistema de Justicia Penal Acusatorio.|</t>
  </si>
  <si>
    <t>Las y los servidores públicos de la Procuraduría General de la República se desarrollan profesionalmente al cumplir con los requerimientos legales de la Institución, para el desempeño de sus funciones a efecto de coadyuvar a garantizar una eficaz y eficiente procuración de justicia.|</t>
  </si>
  <si>
    <t>Contribuir al desarrollo económico incluyente mediante la maximización de la generación de valor de los procesos de exploración, producción, transformación de hidrocarburos, distribución y logística a través de la aplicación de tecnologías innovadoras y competitivas.|</t>
  </si>
  <si>
    <t>Contribuir al desarrollo económico incluyente mediante la investigación y el desarrollo tecnológico y de capital humano, en materia nuclear y eléctrica.|</t>
  </si>
  <si>
    <t>La sociedad y la industria mexicana incrementan el conocimiento y el uso pacífico de las energías limpias, mediante la investigación científica y tecnológica en materia de energía eléctrica y nuclear.|</t>
  </si>
  <si>
    <t>Contribuir al desarrollo económico incluyente mediante la vigilancia de las actividades en las instalaciones nucleares y radiactivas, haciendo uso de la reglamentación, para que estas se lleven a cabo con la máxima seguridad para proteger a los trabajadores, a la población en general y al ambiente|</t>
  </si>
  <si>
    <t>Contribuir al desarrollo económico incluyente mediante la integración de documentos e instrumentos de planeación y de seguimiento de política energética, que permitan analizar y prever las condiciones futuras de la oferta y demanda de energía, para lograr así abastecer de energía al país con precios competitivos, calidad y eficiencia a lo largo de la cadena productiva.|</t>
  </si>
  <si>
    <t>Contribuir al desarrollo económico incluyente mediante la evaluación, autorización, inspección, supervisión, seguimiento y análisis del Sistema Eléctrico Nacional.|</t>
  </si>
  <si>
    <t>El Sistema Eléctrico Nacional opera de manera óptima.|</t>
  </si>
  <si>
    <t>Contribuir al desarrollo económico incluyente mediante la planeación y supervisión del sector hidrocarburos dentro del marco de la normatividad vigente para un suministro seguro y confiable a precios competitivos.|</t>
  </si>
  <si>
    <t>Contribuir al desarrollo económico incluyente mediante la gestión, promoción y difusión, normalización, así como el seguimiento y evaluación de las políticas y programas para el uso eficiente de la energía a los diversos sectores económicos.|</t>
  </si>
  <si>
    <t>18W001</t>
  </si>
  <si>
    <t>Contribuir al bienestar social e igualdad mediante un Modelo de Atención Integral que vincula los servicios de salud y la acción comunitaria.|</t>
  </si>
  <si>
    <t>Contribuir al bienestar social e igualdad mediante el fortalecimiento de los derechos sociales de las Personas Adultas Mayores que acuden al Inapam.|</t>
  </si>
  <si>
    <t>Contribuir al bienestar social e igualdad mediante acciones que protejan el ejercicio de los derechos de todas las personas. mediante la coordinación de los actores sociales en políticas o acciones para consolidar la incorporación equitativa de las personas jóvenes en los procesos de desarrollo.|</t>
  </si>
  <si>
    <t>Las personas entre 12 y 29 años (jóvenes) beneficiarios se incorporan y/o son parte de procesos de desarrollo social (el desarrollo social es un proceso que en el transcurso del tiempo, conduce al mejoramiento de las condiciones de vida de toda la población en diferentes ámbitos, principalmente: empleo, salud física y mental, educación, participación social, prevención y atención de la violencia, y pleno ejercicio de los derechos de la población. En este proceso, es decisivo el papel del Estado como promotor y coordinador del mismo, con la activa participación de actores sociales, públicos y privados)|</t>
  </si>
  <si>
    <t>Articulación de Políticas Integrales de Juventud</t>
  </si>
  <si>
    <t>Contribuir al bienestar social e igualdad mediante A través de esquemas de inclusión productiva y cohesión social|</t>
  </si>
  <si>
    <t>Fortalecer condiciones institucionales de los actores sociales que contribuyen al bienestar social y la igualdad|</t>
  </si>
  <si>
    <t>Fomento para el desarrollo de las Organizaciones de la Sociedad Civil</t>
  </si>
  <si>
    <t>Contribuir al bienestar social e igualdad mediante mediante la conducción eficaz de la Política Nacional de Desarrollo Social, diseñando y coordinado políticas, estrategias y programas orientados al cumplimiento efectivo de los derechos sociales.|</t>
  </si>
  <si>
    <t>Contribuir al bienestar social e igualdad mediante la ejecución de funciones y procesos sustantivos de manera eficaz por parte de las diferentes áreas de la SEDESOL, basadas en evidencia sólida, en favor del cumplimiento de los objetivos de la política de desarrollo social.|</t>
  </si>
  <si>
    <t>Contribuir al bienestar social e igualdad mediante la mejora del desempeño y la rendición de cuentas de la política de desarrollo social.|</t>
  </si>
  <si>
    <t>Contribuir al bienestar social e igualdad mediante acciones que protejan el ejercicio de los derechos de todas las personas mediante el fomento a la inclusión y desarrollo de las personas con discapacidad|</t>
  </si>
  <si>
    <t>Contribuir al bienestar social e igualdad mediante el apoyo y desarrollo de proyectos productivos. mediante la inclusión productiva y financiera en el Sector Social de la Economía.|</t>
  </si>
  <si>
    <t>Los Organismos del Sector Social de la Economía logran su inclusión productiva o financiera|</t>
  </si>
  <si>
    <t>Contribuir al bienestar social e igualdad mediante el apoyo y desarrollo de proyectos productivos. mediante acciones dirigidas a la consolidación de los proyectos artesanales.|</t>
  </si>
  <si>
    <t>Contribuir al bienestar social e igualdad mediante la inversión complementaria de recursos en proyectos productivos, de infraestructura social, de servicios comunitarios y educativos.|</t>
  </si>
  <si>
    <t>Localidades seleccionadas por los migrantes generan bienestar social a través de la inversión complementaria de recursos en proyectos productivos, de infraestructura social, de servicios comunitarios y educativos.|</t>
  </si>
  <si>
    <t>Contribuir al bienestar social e igualdad mediante el fortalecimiento de los actores sociales.|</t>
  </si>
  <si>
    <t>Contribuir al bienestar social e igualdad mediante intervenciones que amplíen sus capacidades en alimentación, salud y educación, y mejoren su acceso a otras dimensiones de bienestar.|</t>
  </si>
  <si>
    <t>Los integrantes de los hogares beneficiarios de PROSPERA con ingreso per cápita estimado inferior a la Línea de Bienestar Mínimo ajustada (LMBa), así como los de aquellos hogares previamente incorporados, cuyo ingreso per cápita estimado se encuentre por debajo de la Línea de Verificaciones Permanentes de Condiciones Socioeconómicas (LVPCS), amplían sus capacidades en alimentación, salud y educación, y se les facilita el acceso a otras dimensiones de bienestar|</t>
  </si>
  <si>
    <t>Contribuir al bienestar social e igualdad mediante el empoderamiento de las mujeres en situación de violencia que solicitan los servicios de orientación y atención especializada en las unidades apoyadas por el PAIMEF.|</t>
  </si>
  <si>
    <t>Las mujeres en situación de violencia que solicitan los servicios de orientación y atención especializada en las unidades apoyadas por el PAIMEF logran su empoderamiento para una vida libre de violencia.|</t>
  </si>
  <si>
    <t>Programa de Apoyo para el Bienestar de las Niñas y Niños, Hijos de Madres Trabajadoras</t>
  </si>
  <si>
    <t>Contribuir al bienestar social e igualdad Bienestar social e igualdad mediante la mejora de la situación de protección social de las personas adultas mayores de 65 años o más|</t>
  </si>
  <si>
    <t>La población indígena adulta mayor de 65 años o más, y la población no indígena adulta mayor de 68 años o más mejora su situación de protección social|</t>
  </si>
  <si>
    <t>Pensión para el Bienestar de las Personas Adultas Mayores</t>
  </si>
  <si>
    <t>Contribuir al bienestar social e igualdad mediante la incorporación de Familias con jefatura femenina en condición de pobreza, vulnerabilidad por carencias sociales o vulnerabilidad por ingresos a un seguro de vida|</t>
  </si>
  <si>
    <t>Contribuir al bienestar social e igualdad mediante acciones que protejan el ejercicio de los derechos de todas las personas mediante la coordinación de los actores sociales en políticas o acciones para consolidar la incorporación equitativa de las personas jóvenes en los procesos de desarrollo.|</t>
  </si>
  <si>
    <t>Contribuir al bienestar social e igualdad Bienestar social e igualdad mediante la mejora en la calidad de vida de las personas con discapacidad permanente de cero a veintinueve años, personas indígenas de treinta a sesenta y cuatro años de edad cumplidos y adultos de treinta a sesenta y siete años de edad cumplidos.|</t>
  </si>
  <si>
    <t>Las personas con discapacidad permanente de cero a veintinueve años, personas indígenas de treinta a sesenta y cuatro años de edad cumplidos y adultos de treinta a sesenta y siete años de edad cumplidos mejoran su calidad de vida|</t>
  </si>
  <si>
    <t>Pensión para el Bienestar de las Personas con Discapacidad Permanente</t>
  </si>
  <si>
    <t>Contribuir al bienestar social e igualdad Bienestar social e igualdad mediante ingresos suficientes de los sujetos agrarios en localidades rurales para hacer productiva la tierra|</t>
  </si>
  <si>
    <t>Los sujetos agrarios con ingresos inferiores a la línea de bienestar en localidades rurales cuentan con ingresos suficientes para hacer productiva la tierra|</t>
  </si>
  <si>
    <t>Sembrando Vida</t>
  </si>
  <si>
    <t>20U011</t>
  </si>
  <si>
    <t>Contribuir al bienestar social e igualdad mediante el fortalecimiento de la gobernanza ante emergencias por fenómenos sociales y naturales|</t>
  </si>
  <si>
    <t>Brindar protección social a la población afectada y personas en tránsito en el país, en emergencia por fenómenos sociales y/o naturales y que requieran de asistencia para su recuperación, prioritariamente a familias con niñas, niños y adolescentes, personas con discapacidad y población indígena de los municipios con alta y muy alta vulnerabilidad social asociada a desastres|</t>
  </si>
  <si>
    <t>Bienestar de las Personas en Situación de Emergencia Social y Natural</t>
  </si>
  <si>
    <t>Contribuir al desarrollo económico incluyente mediante la asistencia mecanica de emergencia ,informacion turistica y primeros auxilios,entregados oportunamente a los turistas en carreteras a destinos turisticos prioritarios.|</t>
  </si>
  <si>
    <t>Contribuir al desarrollo económico incluyente mediante los servicios de conservación y mantenimiento de calidad en los Centros Integralmente Planeados (CIP).|</t>
  </si>
  <si>
    <t>Contribuir al desarrollo económico incluyente mediante el aumento en la llegada de turistas que dé como resultado una mayor derrama económica.|</t>
  </si>
  <si>
    <t>Contribuir al desarrollo económico incluyente mediante el incentivo a las inversiones para el desarrollo del Sector.|</t>
  </si>
  <si>
    <t>Contribuir al desarrollo económico incluyente mediante la generación de estrategias de Desarrollo y Promoción por líneas de producto|</t>
  </si>
  <si>
    <t>Contribuir al desarrollo económico incluyente mediante la mejora de las capacidades, habilidades e información de los prestadores de servicios turísticos.|</t>
  </si>
  <si>
    <t>Contribuir al desarrollo económico incluyente mediante el desarrollo de los nuevos* proyectos del FONATUR|</t>
  </si>
  <si>
    <t>Contribuir al desarrollo económico incluyente mediante el mantenimiento y operación de los proyectos del FONATUR.|</t>
  </si>
  <si>
    <t>21K029</t>
  </si>
  <si>
    <t>Contribuir al desarrollo económico incluyente mediante políticas públicas acordes con la Política Nacional Turística.|</t>
  </si>
  <si>
    <t>Las Unidades Responsables y actores que integran el Sector Turístico utilizan los instrumentos de política turística, planeación, información, evaluación y ordenamiento turístico territorial, para apoyar la toma de decisiones en el cumplimiento de los objetivos del Programa Sectorial de Turismo|</t>
  </si>
  <si>
    <t>21R023</t>
  </si>
  <si>
    <t>Provisiones para el desarrollo de trenes de pasajeros y de carga</t>
  </si>
  <si>
    <t>Contribuir al desarrollo económico incluyente mediante La autorización de recursos para la reconstrucción de la infraestructura dañada por desastres naturales. Para restablecer las condiciones de vida de las personas afectadas por la materialización de un desastre natural|</t>
  </si>
  <si>
    <t>Contribuir al desarrollo económico incluyente mediante la mitigación de los riesgos causados por desastres naturales|</t>
  </si>
  <si>
    <t>Contribuir al desarrollo económico incluyente mediante a través del apoyo económico en infraestructura pública y su equipamiento enfocadas a proyectos de inversión en salud, educación, e infraestructura carretera, hidráulica y eléctrica.|</t>
  </si>
  <si>
    <t>Contribuir al desarrollo económico incluyente mediante el incremento de infraestructura con obras viales y de servicios básicos en las Zonas Metropolitanas.|</t>
  </si>
  <si>
    <t>Contribuir al bienestar social e igualdad mediante la atención de alumnos de Educación Básica en la Ciudad de México, en todos sus niveles y modalidades.|</t>
  </si>
  <si>
    <t>La población de la Ciudad de México en edad escolar, se atiende con los servicios de educación básica de sostenimiento federal, solicitados.|</t>
  </si>
  <si>
    <t>Servicios de educación básica en la Ciudad de México</t>
  </si>
  <si>
    <t>Contribuir al bienestar social e igualdad mediante la certificación del total de programas de estudio de educación normal valorados por los Comités Interinstitucionales para la Evaluación de la Educación Superior (CIIES).|</t>
  </si>
  <si>
    <t>Servicios de educación normal en la Ciudad de México</t>
  </si>
  <si>
    <t>Contribuir al bienestar social e igualdad mediante la entrega de becas escolares a alumnos de educación básica en la Ciudad de México.|</t>
  </si>
  <si>
    <t>Contribuir a la paz, Estado democrático y de derecho mediante el fortalecimiento de los mecanismos de prevención, supervisión y control a través de una fiscalización con resultados de impacto que prevengan, detecten e inhiban prácticas de corrupción.|</t>
  </si>
  <si>
    <t>Contribuir a la paz, Estado democrático y de derecho mediante la orientación de las estructuras orgánicas de las instituciones hacia objetivos estratégicos y el fortalecimiento de la profesionalización de sus servidores públicos.|</t>
  </si>
  <si>
    <t>Contribuir a la paz, Estado democrático y de derecho mediante la emisión y promoción de políticas, estrategias, modelos y herramientas de mejora de la gestión que diseñe e identifique la SFP.|</t>
  </si>
  <si>
    <t>Políticas de austeridad republicana y eficacia gubernamental</t>
  </si>
  <si>
    <t>Contribuir a la paz, Estado democrático y de derecho mediante procedimientos administrativos sancionatorios que permitan combatir la corrupción.|</t>
  </si>
  <si>
    <t>Contribuir a la paz, Estado democrático y de derecho mediante el diseño de políticas públicas en materia de transparencia, promoción de la cultura de la legalidad y participación ciudadana.|</t>
  </si>
  <si>
    <t>Promoción de la cultura de la integridad y el aprecio por la rendición de cuentas</t>
  </si>
  <si>
    <t>Contribuir a la paz, Estado democrático y de derecho mediante la emisión de resoluciones sobre asuntos relativos a conflictos y controversias por la posesión y usufructo de la tierra, para dar certeza jurídica y protección de los derechos de los ejidatarios, comuneros, pequeños propietarios y campesinos.|</t>
  </si>
  <si>
    <t>Contribuir a la paz, Estado democrático y de derecho mediante la seguridad jurídica en la tenencia de la tierra con un irrestricto respeto a los derechos de los ejidatarios, comuneros, pequeños propietarios y campesinos.|</t>
  </si>
  <si>
    <t>Contribuir al bienestar social e igualdad mediante la disminución de la Razón de Mortalidad Materna, a través de la atención de la incidencia de las causas directas e indirectas de la Mortalidad Materna|</t>
  </si>
  <si>
    <t>Contribuir al bienestar social e igualdad mediante la reducción de los rezagos en materia de servicios básicos en la vivienda, calidad y espacios de la vivienda e infraestructura social de la población que habita en las zonas de atención prioritaria, en las localidades con los dos mayores grados de rezago social de cada municipio o que se encuentra en situación de pobreza extrema|</t>
  </si>
  <si>
    <t>Contribuir al bienestar social e igualdad mediante el fortalecimiento de las finanzas públicas de los municipios y alcaldías de la Ciudad de México.|</t>
  </si>
  <si>
    <t>Los municipios y alcaldías de la Ciudad de México fortalecen sus finanzas públicas.|</t>
  </si>
  <si>
    <t>Contribuir al bienestar social e igualdad mediante la integración de apoyos alimentarios que cumplan con criterios de calidad nutricia.|</t>
  </si>
  <si>
    <t>Contribuir al bienestar social e igualdad mediante el fortalecimiento de la infraestructura física de las escuelas de tipo básico.|</t>
  </si>
  <si>
    <t>Contribuir al bienestar social e igualdad mediante el fortalecimiento de la infraestructura educativa.|</t>
  </si>
  <si>
    <t>Contribuir al bienestar social e igualdad mediante el incremento de la eficiencia terminal en la Educación Profesional Técnica y la incorporación de planteles al Sistema Nacional de Bachillerato en las Entidades Federativas.|</t>
  </si>
  <si>
    <t>Contribuir al bienestar social e igualdad mediante la disminución del rezago educativo en la población de 15 años y más.|</t>
  </si>
  <si>
    <t>Contribuir a la paz, Estado democrático y de derecho mediante el fortalecimiento de las instituciones de seguridad pública en las entidades federativas.|</t>
  </si>
  <si>
    <t>Contribuir al bienestar social e igualdad mediante la optimización en la aplicación de los recursos públicos federales transferidos.|</t>
  </si>
  <si>
    <t>Contribuir al bienestar social e igualdad mediante la aplicación de los recursos del Fondo de Aportaciones para la Nómina Educativa y Gasto Operativo (FONE) para apoyar la prestación de los servicios educativos en las entidades federativas.|</t>
  </si>
  <si>
    <t>Contribuir a [Sin Objetivo] mediante Contribuir a la protección de los derechos humanos de las personas privadas de la libertad a través de medidas de prevención de la tortura y los malos tratos.|</t>
  </si>
  <si>
    <t>La personas privadas de la libertad cuentan con medidas de prevención de la tortura y los malos tratos.|</t>
  </si>
  <si>
    <t>Contribuir al [Sin Objetivo] mediante Contribuir al cumplimiento de la Política Nacional en Materia de Igualdad entre Mujeres y Hombres mediante la observancia y la promoción de los derechos de las mujeres.|</t>
  </si>
  <si>
    <t>Los entes obligados** al cumplimiento de la Política Nacional en Materia de Igualdad entre Mujeres y Hombres reciben insumos para el fortalecimiento de dicho cumplimiento.|</t>
  </si>
  <si>
    <t>Contribuir al [Sin Objetivo] mediante Contribuir a la consolidación de una cultura de respeto a los derechos humanos a través de la promoción, difusión, estudio, investigación y formación de los mismos, a fin de prevenir violaciones a derechos humanos.|</t>
  </si>
  <si>
    <t>Contribuir al [Sin Objetivo] mediante Contribuir a la consolidación de una cultura preventiva y de protección de los derechos humanos de integrantes de pueblos indígenas mediante servicios de orientación y promoción|</t>
  </si>
  <si>
    <t>Integrantes de pueblos indígenas reciben servicios de atención, promoción y orientación en materia de derechos humanos|</t>
  </si>
  <si>
    <t>Contribuir al [Sin Objetivo] mediante Contribuir a la observancia de derechos humanos de las personas privadas de la libertad en centros penitenciarios del país mediante la emisión del diagnóstico anual y los documentos y/o pronunciamientos tendentes a impulsar políticas públicas en la materia.|</t>
  </si>
  <si>
    <t>Las personas privadas de la libertad en centros penitenciarios son impactadas con la emisión y difusión del diagnóstico anual y los documentos y/o pronunciamientos tendentes a garantizar el respeto y vigencia de sus derechos humanos.|</t>
  </si>
  <si>
    <t>Realizar visitas de supervisión para cumplir con la Integración del Diagnóstico Nacional de Supervisión Penitenciaria; así como, realizar pronunciamientos en materia de Derechos Humanos en el Sistema Penitenciario</t>
  </si>
  <si>
    <t>Contribuir al [Sin Objetivo] mediante Contribuir a la protección y a la consolidación de una cultura de respeto a los derechos humanos de las personas con discapacidad mediante su reconocimiento por parte de las autoridades.|</t>
  </si>
  <si>
    <t>Las autoridades responsables de garantizar los derechos humanos de las personas con discapacidad son supervisadas de acuerdo a los principios establecidos en la Convención sobre los Derechos de las Personas con Discapacidad.|</t>
  </si>
  <si>
    <t>Atender asuntos relativos a la aplicación del Mecanismo Independiente de Monitoreo Nacional de la Convención sobre los Derechos de las Personas con Discapacidad</t>
  </si>
  <si>
    <t>Contribuir al [Sin Objetivo] mediante Contribuir al respeto de los derechos humanos a través de la promoción, observancia y divulgación de los derechos humanos de las personas y grupos en situación de vulnerabilidad por instituciones y empresas del Estado y empresas privadas|</t>
  </si>
  <si>
    <t>Las instituciones y organismos públicos, empresas del Estado y empresas privadas son observadas en la aplicación de los Principios Rectores para proteger, respetar y remediar derechos humanos por abusos en el desarrollo de sus actividades empresariales de expedientes asesorados|</t>
  </si>
  <si>
    <t>Contribuir a la paz, Estado democrático y de derecho mediante la prestación de servicios de protección federal.|</t>
  </si>
  <si>
    <t>Contribuir a la paz, Estado democrático y de derecho mediante la coordinación con los tres órdenes de gobierno y pleno respeto a la legalidad y a los derechos humanos.|</t>
  </si>
  <si>
    <t>Contribuir a la paz, Estado democrático y de derecho mediante la implementación de acciones que permitan reducir la presencia de incidencias suscitadas por las personas privadas de la libertad, para recuperar la dignidad humana y coadyuvar en el proceso de reinserción social|</t>
  </si>
  <si>
    <t>Contribuir a la paz, Estado democrático y de derecho mediante la aplicación en dos o más entidades federativas, se regulan bajo procesos actualizados, modernos y profesionales por parte de la Dirección General de Seguridad Privada.|</t>
  </si>
  <si>
    <t>Operación de la Guardia Nacional para la prevención, investigación y persecución de delitos</t>
  </si>
  <si>
    <t>36N001</t>
  </si>
  <si>
    <t>Contribuir a la paz, Estado democrático y de derecho mediante la Coordinación Ejecutiva del Sistema Nacional de Protección Civil.|</t>
  </si>
  <si>
    <t>36P001</t>
  </si>
  <si>
    <t>Contribuir a la paz, Estado democrático y de derecho mediante la coordinación y colaboración con las instancias externas e internas al Comisionado Nacional de Seguridad (CNS) y la Secretaría de Gobernación para apoyar el fortalecimiento de las instituciones de seguridad pública.|</t>
  </si>
  <si>
    <t>Fortalecimiento de las instituciones de seguridad pública que garanticen la seguridad de la población|Apoyo jurídico a la Secretaría</t>
  </si>
  <si>
    <t>36P002</t>
  </si>
  <si>
    <t>Contribuir a la paz, Estado democrático y de derecho mediante la implementación de programas con prioridad nacional para el fortalecimiento de las instituciones de seguridad pública.|</t>
  </si>
  <si>
    <t>Contribuir a la paz, Estado democrático y de derecho mediante el uso de la infraestructura tecnológica para la integración, intercambio y explotación de información en materia de seguridad pública.|</t>
  </si>
  <si>
    <t>Contribuir a la paz, Estado democrático y de derecho mediante el fortalecimiento de las instituciones de seguridad pública municipales beneficiarias del subsidio FORTASEG, a través de la implementación de los Programas con Prioridad Nacional y subprogramas derivados.|</t>
  </si>
  <si>
    <t>Contribuir al desarrollo económico incluyente mediante el incremento de la capacidad del Sistema Nacional de Ciencia, Tecnología e Innovación de generar investigación científica, desarrollo tecnológico e innovación y formar capital altamente especializado.|</t>
  </si>
  <si>
    <t>Contribuir al desarrollo económico incluyente mediante el aumento de las capacidades en ciencia, tecnología e innovación (CTI) de las diferentes entidades federativas, a través del fortalecimiento de las capacidades científicas, tecnológicas y de innovación de los miembros del Registro Nacional de Instituciones y Empresas Científicas y Tecnológicas (RENIECYT) y los miembros de Currículum Vitae Único (CVU).|</t>
  </si>
  <si>
    <t>Contribuir al desarrollo económico incluyente mediante la mejora o ampliación de la infraestructura física de los Centros Públicos de Investigación CONACYT.|</t>
  </si>
  <si>
    <t>Contribuir al desarrollo económico incluyente mediante el hecho de que los Programas Presupuestarios de CONACYT cuentan con un diseño, monitoreo y resultados adecuados.|</t>
  </si>
  <si>
    <t>Contribuir al desarrollo económico incluyente mediante la formación y consolidación del capital humano de alto nivel con posgrados de calidad.|</t>
  </si>
  <si>
    <t>Contribuir al desarrollo económico incluyente mediante la generación de artículos científicos de calidad por los miembros del Sistema Nacional de Investigadores.|</t>
  </si>
  <si>
    <t>Contribuir al desarrollo económico incluyente mediante la generación de capacidades en ciencia, tecnología e innovación de los Sectores de la Administración Pública Federal (APF).|</t>
  </si>
  <si>
    <t>Contribuir al desarrollo económico incluyente mediante la generación de capacidades en ciencia, tecnología e innovación de los Sistemas Locales y Regionales de Ciencia, Tecnología e Innovación.|</t>
  </si>
  <si>
    <t>Los sistemas locales y regionales de ciencia, tecnología e innovación generan capacidades que permiten cumplir sus objetivos|</t>
  </si>
  <si>
    <t>Contribuir al desarrollo económico incluyente mediante el logro de un mayor grado de maduración tecnológica de los proyectos de Investigación y Desarrollo Tecnológico de las empresas constituidas legalmente en México.|</t>
  </si>
  <si>
    <t>Contribuir al desarrollo económico incluyente mediante la regulación eficiente del sector eléctrico|</t>
  </si>
  <si>
    <t>Contribuir al desarrollo económico incluyente mediante la regulación eficiente del sector de hidrocarburos.|</t>
  </si>
  <si>
    <t>Contribuir al desarrollo económico incluyente mediante la mejora continua del marco regulatorio, para que sea eficiente y confiable y propicie la inversión y el crecimiento económico.|</t>
  </si>
  <si>
    <t>Las empresas productivas del Estado y los particulares que realizan actividades de Exploración y Extracción de hidrocarburos en el territorio nacional, que formalizaron Contratos derivados del fallo de las Licitaciones para la adjudicación de contratos para la exploración y extración de hidrocarburos, cuentan con la información y regulación actualizada para maximizar la extracción y aprovechamiento de hidrocarburos.|</t>
  </si>
  <si>
    <t>Contribuir al desarrollo económico incluyente mediante la administración técnica de las Asignaciones y Contratos formalizados para la Exploración y Extracción de Hidrocarburos derivados de las Licitaciones celebradas conforme al Plan Quinquenal de Licitaciones para la Exploración y Extracción de Hidrocarburos 2015 %u2013 2019.|</t>
  </si>
  <si>
    <t>Contribuir al desarrollo económico incluyente mediante la estimación de recursos prospectivos y la cuantificación de reservas de hidrocarburos de la Nación.|</t>
  </si>
  <si>
    <t>El Sector Hidrocarburos dispone de información actualizada, derivada de la estimación de los recursos prospectivos y la cuantificación de reservas del país.|</t>
  </si>
  <si>
    <t>47E002</t>
  </si>
  <si>
    <t>Contribuir a la paz, Estado democrático y de derecho mediante La definición de mecanismos de conservación a largo plazo de los documentos electrónicos de la Administración Pública Federal y de la difusión del Patrimonio documental de México.|</t>
  </si>
  <si>
    <t>Contribuir a la paz, Estado democrático y de derecho mediante el ejercicio del derecho a la información de las y los mexicanos a través de los servicios prestados por Notimex en México y el extranjero.|</t>
  </si>
  <si>
    <t>Contribuir a la paz, Estado democrático y de derecho mediante garantizar el derecho de los contribuyentes a recibir justicia en materia fiscal, en el orden federal.|</t>
  </si>
  <si>
    <t>Contribuir a la paz, Estado democrático y de derecho mediante medidas de ayuda, asistencia, atención y reparación integral para el acceso de las víctimas al ejercicio efectivo de sus derechos|</t>
  </si>
  <si>
    <t>Contribuir a la paz, Estado democrático y de derecho mediante un servicio de radiodifusión, estaciones transmisoras y contenido audiovisual, sin fines de lucro con cobertura nacional asegurando el acceso al mayor número de personas en cada una de las entidades federativas.|</t>
  </si>
  <si>
    <t>La población en México recibe contenidos de interés social, educativo, cultural e informativo a través del canal de televisión 14.|</t>
  </si>
  <si>
    <t>Contribuir a la paz, Estado democrático y de derecho mediante la instumentación de acciones de coordinación institucional para alcanzar la igualdad sustantiva entre mujeres y hombres.|</t>
  </si>
  <si>
    <t>Las dependencias y entidades de la Administración Pública en coordinación con el sector privado y con las organizaciones de la sociedad civil, atienden las líneas de acción estipuladas en el Programa Nacional para la Igualdad entre Mujeres y Hombres|</t>
  </si>
  <si>
    <t>Contribuir al bienestar social e igualdad mediante la instrumentación de política pública que fomentan el bienestar de los pueblos y comunidades indígenas.|</t>
  </si>
  <si>
    <t>Contribuir a la paz, Estado democrático y de derecho mediante apoyar, fomentar y promover las condiciones que permitan la implementación de la Política nacional en materia de igualdad para alcanzar la igualdad sustantiva entre mujeres y hombres en un marco de derechos humanos de las mujeres.|</t>
  </si>
  <si>
    <t>Los Mecanismos para el Adelanto de las Mujeres contribuyen para que los Estados y Municipios cuenten con marco normativo, con instrumentos de planeación y programáticos, con fortalecimiento institucional y con acciones gubernamentales con perspectiva de género para implementar la política en materia de igualdad entre mujeres y hombres.|</t>
  </si>
  <si>
    <t>Contribuir al bienestar social e igualdad mediante apoyos que favorecen la permanencia en el sistema educativo, de la población indígena en edad escolar|</t>
  </si>
  <si>
    <t>Contribuir al bienestar social e igualdad mediante la construcción de obras de infraestructura y la edificación de vivienda.|</t>
  </si>
  <si>
    <t>Contribuir al bienestar social e igualdad mediante la consolidación de los mismos.|</t>
  </si>
  <si>
    <t>Población integrante de grupos y sociedades que habita en localidades con 40% o más de población indígena, consolidan proyectos productivos sostenibles en el tiempo.|</t>
  </si>
  <si>
    <t>Contribuir al bienestar social e igualdad mediante el fortalecimiento de las capacidades de la población indígena para el ejercicio de sus derechos.|</t>
  </si>
  <si>
    <t>Contribuir al bienestar social e igualdad mediante a atención a un mayor número de estudiantes de licenciatura y posgrado|</t>
  </si>
  <si>
    <t>Contribuir al bienestar social e igualdad mediante la asistencia a eventos y actividades culturales|</t>
  </si>
  <si>
    <t>Contribuir al bienestar social e igualdad mediante mediante acciones de conservación, restauración, rehabilitación y mantenimiento de bienes patrimoniales|</t>
  </si>
  <si>
    <t>Contribuir al bienestar social e igualdad mediante la programación de radio y televisión cultural para el beneficio de la población.|</t>
  </si>
  <si>
    <t>Contribuir al bienestar social e igualdad mediante mediante una mayor distribución y diversidad de libros, materiales educativos y culturales puestos al alcance de la población objetivo.|</t>
  </si>
  <si>
    <t>Contribuir al bienestar social e igualdad mediante una oferta académica integral para el beneficio de la población.|</t>
  </si>
  <si>
    <t>Contribuir al bienestar social e igualdad mediante las actividades cinematográficas para el beneficio de la población.|</t>
  </si>
  <si>
    <t>Contribuir al bienestar social e igualdad mediante la protección de los derechos tutelados por la Ley Federal del Derecho de Autor, a través de los trámites y servicios que brinda el Instituto Nacional del Derecho de Autor.|</t>
  </si>
  <si>
    <t>Contribuir al bienestar social e igualdad mediante la enseñanza y formación integral en las escuelas de educación superior especializadas.|</t>
  </si>
  <si>
    <t>48E043</t>
  </si>
  <si>
    <t>Contribuir al bienestar social e igualdad mediante el diseño y desarrollo de proyectos de desarrollo cultural comunitario.|</t>
  </si>
  <si>
    <t>Los Municipios con población en condiciones de vulnerabilidad y contextos de violencia que participan en la implementación de acciones culturales que fomentan el ejercicio de derechos culturales (Misiones por la diversidad cultural; Territorios de paz; Semilleros Creativos y Comunidades Creativas y Transformación Social)|</t>
  </si>
  <si>
    <t>Cultura Comunitaria</t>
  </si>
  <si>
    <t>Contribuir al bienestar social e igualdad mediante la ampliación de uso de las lenguas indígenas en los ámbitos de la vida pública y privada.|</t>
  </si>
  <si>
    <t>Contribuir al bienestar social e igualdad mediante el otorgamiento de becas a los estudiantes de las escuelas de educación artística y cultural|</t>
  </si>
  <si>
    <t>Contribuir al bienestar social e igualdad mediante acciones para la creación, equipamiento, mantenimiento y remodelación de infraestructura cultural para hacer un uso más intensivo de ella|</t>
  </si>
  <si>
    <t>Los gobiernos de las entidades federativas y municipales o grupos comunitarios dedicados a la cultura y universidades públicas estatales, cuentan con apoyo para el desarrollo de proyectos culturales.|</t>
  </si>
  <si>
    <t>48U281</t>
  </si>
  <si>
    <t>Contribuir a la paz, Estado democrático y de derecho mediante la producción televisiva de programas informativos y especiales de las actividades del Poder Ejecutivo Federal, poniendo a disposición de los medios masivos de comunicación concesionados y permisionados los productos televisivos generados, para su difusión.|</t>
  </si>
  <si>
    <t>Contribuir a la paz, Estado democrático y de derecho mediante la protección y asistencia institucional que brinda la Coordinación General de la Comisión Mexicana de Ayuda a Refugiados a los solicitantes del reconocimiento de la condición de refugiado, refugiados y beneficiarios de protección complementaria|</t>
  </si>
  <si>
    <t>Los extranjeros que se encuentran en territorio nacional tienen el acceso al procedimiento del reconocimiento de la condición de refugiado o protección complementaria y asistencia institucional, en los términos que señala la ley a fin de que se les garantice el respeto a sus derechos humanos|</t>
  </si>
  <si>
    <t>Contribuir a la paz, Estado democrático y de derecho mediante la mejora en las condiciones de atención a los migrantes y facilitar los flujos migratorios|</t>
  </si>
  <si>
    <t>Las personas migrantes tienen acceso a mecanismos que facilitan una movilidad segura, ordenada y regular, mediante acciones gubernamentales enfocadas en la cooperación internacional, los derechos humanos y la perspectiva de género.|</t>
  </si>
  <si>
    <t>Contribuir a la paz, Estado democrático y de derecho mediante el registro y la acreditación fehaciente de la identidad de la población que radica en el país y de los mexicanos que radican en el extranjero, registrada y acreditada fehacientemente en el Servicio Nacional de Identificación Personal (SNIP), a efecto de garantizar el ejercicio efectivo de sus derechos sociales.|</t>
  </si>
  <si>
    <t>Contribuir a la paz, Estado democrático y de derecho mediante la prevención y atención de la violencia contra las mujeres en los tres órdenes de Gobierno|</t>
  </si>
  <si>
    <t>Contribuir a la paz, Estado democrático y de derecho mediante el impulso al desarrollo político del país y la relación, el acuerdo y el diálogo entre los tres órdenes de gobierno, los actores políticos y soicales, así como los ciudadanos y sus organizaciones; fomentando la participación ciudadana libre y activa e incluyente|</t>
  </si>
  <si>
    <t>Contribuir a la paz, Estado democrático y de derecho mediante la actualización y verificación del cumplimiento del orden normativo en materia de radio, televisión, cinematografía; así como de juegos y sorteos y la revisión, evaluación y autorización de los programas anuales de comunicación social de las Dependencias y Entidades de la Administración Pública Federal, para mantener informada a la población de todo el país sobre los logros y acciones de gobierno.|</t>
  </si>
  <si>
    <t>Instrumentar la normatividad en materia de comunicación social y coordinar la relación con los medios de comunicación del Gobierno Federal</t>
  </si>
  <si>
    <t>Contribuir a la paz, Estado democrático y de derecho mediante la elaboración y promoción de información sociodemográfica, con el propósito de contribuir a la formulación y ejecución de los Planes y Programas de los tres órdenes de gobierno|</t>
  </si>
  <si>
    <t>Contribuir a la paz, Estado democrático y de derecho mediante Asesorar, Dictaminar y Defender Jurídicamente mediante acciones preventivas y correctivas, los actos en que interviene la Secretaría de Gobernación para beneficio de la sociedad.|</t>
  </si>
  <si>
    <t>Dar certeza jurídica al Secretario, así como a las unidades administrativas, órganos administrativos desconcentrados de la Secretaría, y a las entidades del sector coordinado, a través de la coordinación en tiempo de las asesorías jurídicas, así como la defensa en materia contenciosa y procedimientos constitucionales.|</t>
  </si>
  <si>
    <t>Contribuir a la paz, Estado democrático y de derecho mediante la vinculación política e institucional permanentes entre el Poder Ejecutivo y el Poder Legislativo Federal, las Legislatura de las Entidades Federativas, Partidos y Asociaciones Políticas que coadyuven a generar consensos legislativos.|</t>
  </si>
  <si>
    <t>Contribuir al bienestar social e igualdad mediante acciones de atención para promover y vigilar el cumplimiento de las disposiciones constitucionales y legales en materia de culto público, iglesias, agrupaciones y asociaciones religiosas|</t>
  </si>
  <si>
    <t>Contribuir a la paz, Estado democrático y de derecho mediante la coordinación de las Dependencias y entidades de la Administración Pública Federal y la articulación con las Entidades Federativas.|</t>
  </si>
  <si>
    <t>Contribuir a la paz, Estado democrático y de derecho mediante el diseño y elaboración de proyectos integrales de prevención social de la violencia y la delincuencia, en el marco del Programa.|</t>
  </si>
  <si>
    <t>Participación Social para la Reconstrucción del Tejido Social en México</t>
  </si>
  <si>
    <t>Contribuir a la paz, Estado democrático y de derecho mediante la promoción de una cultura de la igualdad y no discriminación|</t>
  </si>
  <si>
    <t>Contribuir a la paz, Estado democrático y de derecho mediante el funcionamiento coordinado de las instituciones en la Administración Pública Federal y en los Sistemas Estatales de Protección|</t>
  </si>
  <si>
    <t>Los entes públicos que conforman el Sistema Nacional de Protección Integral de Niñas, Niños y Adolescentes (SIPINNA) institucionalizan el enfoque de derechos.|</t>
  </si>
  <si>
    <t>Contribuir a la paz, Estado democrático y de derecho mediante Coordinar, determinar, ejecutar y dar seguimiento a las acciones de Búsqueda, Localización e Identificación de Personas Desaparecidas y No Localizadas, mediante el uso de diversos mecanismos de coordinación y colaboración con las demás autoridades de los diferentes órdenes de gobierno.|</t>
  </si>
  <si>
    <t>Las autoridades de los tres órdenes de gobierno se coordinan y participan eficazmente en las acciones de búsqueda, localización e identificación de personas desaparecidas y no localizadas|</t>
  </si>
  <si>
    <t>Provisiones para infraestructura de seguridad</t>
  </si>
  <si>
    <t>Contribuir a la paz, Estado democrático y de derecho mediante Contribuir a mejorar las acciones de búsqueda, localización e identificación de personas desaparecidas y no localizadas mediante el otorgamiento de subsidios a las Entidades Federativas para el establecimiento herramientas tecnológicas.|</t>
  </si>
  <si>
    <t>Contribuir al bienestar social e igualdad mediante intervenciones que mejoren la salud y la calidad de vida de los derechohabientes.|</t>
  </si>
  <si>
    <t>En la población derechohabiente del IMSS se reducen la morbilidad y mortalidad por enfermedades prevenibles y los embarazos de alto riesgo.|</t>
  </si>
  <si>
    <t>Contribuir al bienestar social e igualdad mediante el otorgamiento de los servicios de Salud en el Trabajo.|</t>
  </si>
  <si>
    <t>Los trabajadores asegurados tienen sus derechos protegidos en materia de Salud en el Trabajo.|</t>
  </si>
  <si>
    <t>Contribuir al desarrollo económico incluyente mediante Consolidar la Investigación en Salud, en beneficio de la salud de los Derechohabientes del IMSS.|</t>
  </si>
  <si>
    <t>Contribuir al bienestar social e igualdad mediante la recaudación eficiente de las cuotas obrero-patronales, con una mayor incorporación y una mejor fiscalización y cobranza.|</t>
  </si>
  <si>
    <t>Contribuir al bienestar social e igualdad mediante el otorgamiento del servicio de guardería conforme al artículo 201 de la Ley del Seguro Social a través de la atención integral de las (los) niñas (os).|</t>
  </si>
  <si>
    <t>Los trabajadores con derecho al servicio de guarderías conforme a lo dispuesto por la Ley del Seguro Social cuentan con lugares en el servicio para dejar a sus hijos durante su jornada laboral.|</t>
  </si>
  <si>
    <t>Contribuir al bienestar social e igualdad mediante la atención médica de los derechohabientes del IMSS para incrementar su esperanza de vida al nacer|</t>
  </si>
  <si>
    <t>Contribuir al bienestar social e igualdad mediante la mejora en el bienestar social de las personas con acceso a seguridad social y servicios de salud por afiliación al IMSS.|</t>
  </si>
  <si>
    <t>Contribuir al bienestar social e igualdad mediante una mayor cobertura hacia la población derechohabiente con el otorgamiento de una pensión, que garantice un nivel de vida digno para la población mexicana.|</t>
  </si>
  <si>
    <t>Contribuir al bienestar social e igualdad mediante la disponibilidad del pago de subsidio a través de los recursos transferidos a las instituciones bancarias.|</t>
  </si>
  <si>
    <t>Contribuir al bienestar social e igualdad mediante la planeación y uso efectivo de los recursos de infraestructura y equipamiento.|</t>
  </si>
  <si>
    <t>Contribuir al bienestar social e igualdad mediante la sustitución del equipo deteriorado de las Unidades del Instituto, para brindar servicios oportunos y de calidad a la población derechohabiente.|</t>
  </si>
  <si>
    <t>Servicios de apoyo administrativo|Oportunidad en la atención curativa, quirúrgica, hospitalaria y de rehabilitación|Oportunidad en el pago de las prestaciones económicas|Servicios de incorporación y recaudación</t>
  </si>
  <si>
    <t>Contribuir al desarrollo económico incluyente mediante investigaciones de calidad en temas prioritarios de salud para el Instituto|</t>
  </si>
  <si>
    <t>Contribuir al bienestar social e igualdad mediante el surtimiento completo y oportuno de los medicamentos adquiridos por el Instituto.|</t>
  </si>
  <si>
    <t>Contribuir al bienestar social e igualdad mediante el fortalecimiento de capacidades, sensibilización y difusión de los derechos de la mujeres.|</t>
  </si>
  <si>
    <t>Contribuir al bienestar social e igualdad mediante acciones que protejan el ejercicio de los derechos de todas las personas. mediante acciones de sensibilización y difusión en materia de derechos de las personas con discapacidad en Unidades Administrativas Desconcentradas del ISSSTE.|</t>
  </si>
  <si>
    <t>Contribuir al bienestar social e igualdad mediante la disminución de casos de enfermedades transmisibles y no transmisibles.|</t>
  </si>
  <si>
    <t>Contribuir al bienestar social e igualdad mediante la disminución de casos de enfermedades tratables no controladas.|</t>
  </si>
  <si>
    <t>Contribuir al bienestar social e igualdad mediante el otorgamiento de prestaciones económicas, sociales y culturales a los trabajadores del estado, pensionados y sus familiares|</t>
  </si>
  <si>
    <t>Contribuir al bienestar social e igualdad mediante el fortalecimiento de la infraestructura física|</t>
  </si>
  <si>
    <t>Comercialización de productos básicos en Tiendas y Farmacias del ISSSTE|TURISSSTE, Agencias de Servicios Turísticos|Otros Servicios de Salud|Prestaciones sociales y culturales|PENSIONISSSTE, administración de las cuentas individuales de los trabajadores|Préstamos hipotecarios y FOVISSSTE</t>
  </si>
  <si>
    <t>Producción de petróleo crudo, gas, petrolíferos y petroquímicos y mantenimiento de instalaciones.|Exploraciones para descubrir yacimientos de hidrocarburos|Entorno ecológico|Distribución de petróleo crudo, gas, petrolíferos y petroquímicos y mantenimiento de instalaciones</t>
  </si>
  <si>
    <t>Producción de petróleo crudo, gas, petrolíferos y petroquímicos y mantenimiento de instalaciones.|Comercialización de petróleo crudo, gas, petrolíferos y petroquímicos y mantenimiento de instalaciones|Distribución de petróleo crudo, gas, petrolíferos y petroquímicos y mantenimiento de instalaciones|Gestión corporativa a las empresas productivas subsidiarias de PEMEX|Servicios y actividades relacionadas a pozos</t>
  </si>
  <si>
    <t>Producción de petróleo crudo, gas, petrolíferos y petroquímicos y mantenimiento de instalaciones.|Exploraciones para descubrir yacimientos de hidrocarburos|Personal activo y jubilado saludable y con calidad de vida</t>
  </si>
  <si>
    <t>Producción de petróleo crudo, gas, petrolíferos y petroquímicos y mantenimiento de instalaciones.|Distribución de petróleo crudo, gas, petrolíferos y petroquímicos y mantenimiento de instalaciones|Gestión corporativa a las empresas productivas subsidiarias de PEMEX|Personal activo y jubilado saludable y con calidad de vida|Servicios de telecomunicaciones en PEMEX</t>
  </si>
  <si>
    <t>Producción de petróleo crudo, gas, petrolíferos y petroquímicos y mantenimiento de instalaciones.|Distribución de petróleo crudo, gas, petrolíferos y petroquímicos y mantenimiento de instalaciones|Servicios y actividades relacionadas a pozos</t>
  </si>
  <si>
    <t>Producción de petróleo crudo, gas, petrolíferos y petroquímicos y mantenimiento de instalaciones.|Distribución de petróleo crudo, gas, petrolíferos y petroquímicos y mantenimiento de instalaciones|Gestión corporativa a las empresas productivas subsidiarias de PEMEX|Servicios y actividades relacionadas a pozos</t>
  </si>
  <si>
    <t>Generación de Energía Eléctrica|Distribución de Energía Eléctrica|Transmisión de Energía Eléctrica|Gestión del Corporativo a las Empresas Subsidiarias</t>
  </si>
  <si>
    <t>Generación de Energía Eléctrica|Transmisión de Energía Eléctrica</t>
  </si>
  <si>
    <t>Generación de Energía Eléctrica|Transmisión de Energía Eléctrica|Gestión del Corporativo a las Empresas Subsidiarias</t>
  </si>
  <si>
    <t>Generación de Energía Eléctrica|Gestión del Corporativo a las Empresas Subsidiarias</t>
  </si>
  <si>
    <t>Generación de Energía Eléctrica|Transmisión de Energía Eléctrica|Comercialización de Energía Eléctrica|Gestión del Corporativo a las Empresas Subsidiarias|Distribución de Energía Eléctrica</t>
  </si>
  <si>
    <t>Contribuir a la paz, Estado democrático y de derecho mediante la atención de casos de asistencia y protección consular|</t>
  </si>
  <si>
    <t>Contribuir a la paz, Estado democrático y de derecho mediante la difusión de sus fortalezas y oportunidades en materia económica, turística y cultural. mediante actividades de difusión y capacitación en materia de diplomacia, política exterior y promoción, dirigidas a miembros del Servicio Exterior Mexicano, servidores públicos, y personas de interés.|</t>
  </si>
  <si>
    <t>Contribuir a la paz, Estado democrático y de derecho mediante instalaciones que brinden un servicio ágil de calidad, así como tener una operación eficaz y eficiente, incrementando la seguridad del inmueble.|</t>
  </si>
  <si>
    <t>Contribuir a la paz, Estado democrático y de derecho mediante la coordinación e instrumentación eficaces de acciones y proyectos de cooperación y promoción, coherentes con las fortalezas y necesidades nacionales identificadas.|</t>
  </si>
  <si>
    <t>Las entidades y dependencias de la APF y órganos constitucionales autónomos son coordinadas eficazmente por la AMEXCID para llevar a cabo la política de cooperación internacional para el desarrollo y de promoción internacional de México.|</t>
  </si>
  <si>
    <t>Contribuir a la paz, Estado democrático y de derecho mediante el diseño e instrumentación de acciones de política exterior orientadas a defender los intereses nacionales, y preserven la integridad territorial, a través de estrategias diplomáticas, de promoción y de derecho internacional.|</t>
  </si>
  <si>
    <t>Contribuir a la paz, Estado democrático y de derecho mediante su presencia y participación en la toma de decisiones multilaterales y el cumplimiento de los compromisos de México con la comunidad internacional en torno a la democracia, los derechos humanos, el desarrollo sustentable, el desarme y no proliferación y la paz y seguridad internacionales|</t>
  </si>
  <si>
    <t>Contribuir a la paz, Estado democrático y de derecho mediante la producción de impresos valorados, no valorados, numerados y de seguridad que requieran las Dependencias y Entidades de la Administración Pública Federal|</t>
  </si>
  <si>
    <t>Contribuir a la paz, Estado democrático y de derecho mediante la administración eficiente, eficaz y transparente de los recursos y valores de la propiedad o al cuidado del Gobierno Federal en cuentas de la Tesorería|</t>
  </si>
  <si>
    <t>Contribuir a la paz, Estado democrático y de derecho mediante la conservación, mantenimiento y difusión de los bienes culturales en resguardo de la SHCP.|</t>
  </si>
  <si>
    <t>Contribuir a la paz, Estado democrático y de derecho mediante acciones preventivas y correctivas para establecer una relación más equitativa entre los usuarios y las instituciones.|</t>
  </si>
  <si>
    <t>Contribuir al bienestar social e igualdad mediante actividades orientadas al otorgamiento de crédito a estados y municipios|</t>
  </si>
  <si>
    <t>Contribuir a la paz, Estado democrático y de derecho mediante el control de la operación aduanera.|</t>
  </si>
  <si>
    <t>Contribuir a la paz, Estado democrático y de derecho mediante la recaudación de las contribuciones federales|</t>
  </si>
  <si>
    <t>Contribuir a la paz, Estado democrático y de derecho mediante la administración y destino de Bienes y Empresas que han sido transferidos al SAE a fin de contribuir al fortalecimiento de la Administración Pública Nacional y las Finanzas Públicas.|</t>
  </si>
  <si>
    <t>Contribuir al desarrollo económico incluyente mediante el financiamiento de las actividades económicas en el medio rural, con especial énfasis en áreas prioritarias para impulsar el crecimiento económico, y el desarrollo de Productores, Empresas Rurales y Empresas de Intermediación Financiera|</t>
  </si>
  <si>
    <t>Contribuir al desarrollo económico incluyente mediante la oferta y canalización de productos y servicios a precios competitivos para el comercio exterior, con un mayor impulso hacia las pequeñas y medianas empresas, la ampliación de la red de intermediarios financieros y la atención de las solicitudes de crédito recibidas.|</t>
  </si>
  <si>
    <t>Contribuir al desarrollo económico incluyente mediante A través del Capital de Riesgo aportado por FOCIR así como la inversión privada que dichos recursos detonan.|</t>
  </si>
  <si>
    <t>Contribuir al desarrollo económico incluyente mediante el otorgamiento de productos financieros especializados con acompañamiento técnico y mitigación de riesgos a las personas físicas y morales que realizan actividades productivas en los sectores agropecuario, forestal, pesquero, alimentario y del medio rural|</t>
  </si>
  <si>
    <t>Las personas físicas y morales que realizan actividades en los sectores agropecuario, forestal, pesquero, alimentario y del medio rural reciben apoyos para acceder al financiamiento integral y garantías de crédito.|</t>
  </si>
  <si>
    <t>Contribuir al desarrollo económico incluyente mediante el acceso a crédito y garantías, así como con capacitación y asistencia técnica.|</t>
  </si>
  <si>
    <t>Contribuir al bienestar social e igualdad mediante la impartición de educación financiera y el incremento en el acceso y uso de productos y servicios financieros|</t>
  </si>
  <si>
    <t>Las Sociedades autorizadas del Sector de Ahorro y Crédito Popular y Cooperativo (SACPyC) fortalecen sus capacidades operativas, técnicas y tecnológicas para el incremento de la inclusión financiera de la población.|</t>
  </si>
  <si>
    <t>Contribuir al desarrollo económico incluyente mediante la atracción de inversión productiva para el crecimiento sostenible de las Zonas Económicas Especiales y sus áreas de influencia.|</t>
  </si>
  <si>
    <t>Contribuir a la paz, Estado democrático y de derecho mediante la regulación eficiente del Sistema Financiero.|</t>
  </si>
  <si>
    <t>Contribuir a la paz, Estado democrático y de derecho mediante el estableblecimiento de medidas de detección y prevención de lavado de dinero y financiamiento al terrorismo.|</t>
  </si>
  <si>
    <t>Contribuir a la paz, Estado democrático y de derecho mediante la coordinación, regulación, inspección y vigilancia de entidades participantes en los Sistemas de Ahorro para el Retiro a fin de fortalecer el funcionamiento del SAR|</t>
  </si>
  <si>
    <t>Contribuir a la paz, Estado democrático y de derecho mediante la supervisión del cumplimiento de la regulación por parte de las instituciones de seguros y fianzas.|</t>
  </si>
  <si>
    <t>Contribuir a la paz, Estado democrático y de derecho mediante la supervisión de las entidades financieras para que los mercados financieros operen con equidad, transparencia y legalidad en protección de los inversionistas y ahorradores.|</t>
  </si>
  <si>
    <t>Contribuir a la paz, Estado democrático y de derecho mediante el control y aprovechamiento de los inmuebles federales, así como la valuación de bienes nacionales.|</t>
  </si>
  <si>
    <t>Contribuir a la paz, Estado democrático y de derecho mediante el fortalecimiento de la política de ingresos del sector público.|</t>
  </si>
  <si>
    <t>Contribuir a la paz, Estado democrático y de derecho mediante el cumplimiento de los objetivos y metas de los programas presupuestarios|</t>
  </si>
  <si>
    <t>Contribuir a la paz, Estado democrático y de derecho mediante la estabilidad de las finanzas y la deuda pública para lograr un entorno macroeconómico favorable y un crecimiento sostenido.|</t>
  </si>
  <si>
    <t>Contribuir a la paz, Estado democrático y de derecho mediante la asesoría jurídica al Erario Federal y su representación en juicios y procedimientos en los que interviene la Procuraduría Fiscal de la Federación.|</t>
  </si>
  <si>
    <t>Contribuir al desarrollo económico incluyente mediante mediante la atracción de inversión productiva para el crecimiento sostenible de las Zonas Económicas Especiales y sus áreas de influencia.|</t>
  </si>
  <si>
    <t>Contribuir al desarrollo económico incluyente mediante la obtención de certeza, acceso al crédito y seguro para los productores agropecuarios además del fortalecimiento de su capacidad productiva.|</t>
  </si>
  <si>
    <t>7A026</t>
  </si>
  <si>
    <t>Contribuir a la paz, Estado democrático y de derecho mediante la capacitación de los Cuerpos de Seguridad de las Fuerzas Armadas, permitiendo realizar tareas de prevención y combate al delito, con un enfoque de proximidad social y de pleno respeto a los derechos humanos.|</t>
  </si>
  <si>
    <t>Los cuerpos de seguridad de las Fuerzas Armadas concluyen su capacitación y equipamiento para contrarrestar la inseguridad pública del país.|</t>
  </si>
  <si>
    <t>Defensa de la integridad, la independencia, la soberanía del territorio nacional y la seguridad interior|Servicios de salud al personal militar|Servicios de apoyo administrativo|Equipo e infraestructura militares de calidad|Educación militar</t>
  </si>
  <si>
    <t>Contribuir a la paz, Estado democrático y de derecho mediante el cumplimiento en la elaboración del Programa de Igualdad entre Mujeres y Hombres SDN, 2016 para lograr un México en paz.|</t>
  </si>
  <si>
    <t>Servicios de salud al personal militar|Equipo e infraestructura militares de calidad|Servicios de apoyo administrativo|Defensa de la integridad, la independencia, la soberanía del territorio nacional y la seguridad interior|Educación militar</t>
  </si>
  <si>
    <t>7K028</t>
  </si>
  <si>
    <t>Contribuir al bienestar social e igualdad mediante estudios de preinversión para satisfacer las necesidades de vivienda de las Secretarías de la Defensa Nacional y de Marina.|</t>
  </si>
  <si>
    <t>Las Secretarías de Defensa y Marina cuentan con la viabilidad técnica de los proyectos de inversión de obras para vivienda.|</t>
  </si>
  <si>
    <t>7R020</t>
  </si>
  <si>
    <t>Provisiones para infraestructura de seguridad pública y ejército</t>
  </si>
  <si>
    <t>7R026</t>
  </si>
  <si>
    <t>Provisiones para la modernización y rehabilitación de la infraestructura aeroportuaria y de conectividad</t>
  </si>
  <si>
    <t>8B004</t>
  </si>
  <si>
    <t>Contribuir al bienestar social e igualdad mediante la adquisición de leche de origen nacional de calidad para cubrir parte de la demanda del Programa de Abasto Social de Leche|</t>
  </si>
  <si>
    <t>Contribuir al bienestar social e igualdad mediante inversión en capital físico, humano y tecnológico que garantice la seguridad alimentaria. mediante técnicos, profesionales e investigadores del sector agropecuario, acuícola y forestal egresados con calidad educativa.|</t>
  </si>
  <si>
    <t>Contribuir al bienestar social e igualdad mediante inversión en capital físico, humano y tecnológico que garantice la seguridad alimentaria. mediante la investigación y servicios que contribuyen al desarrollo del sector social y productivo del medio rural.|</t>
  </si>
  <si>
    <t>Contribuir al desarrollo económico incluyente mediante inversión en capital físico, humano y tecnológico que garantice la seguridad alimentaria. mediante soluciones tecnológicas en los procesos productivos de los sectores acuícola, forestal, agrícola, pecuario y pesquero.|</t>
  </si>
  <si>
    <t>Las cadenas agroalimentarias, agroindustriales y sistemas forestales de los Distritos de Desarrollo Rural en los que se divide el país, cuentan con suficientes soluciones tecnológicas e incorporan las existentes para atender las demandas de productividad, competitividad y sostenibilidad en sus procesos productivos; el sector pesquero y acuícola cuenta con instrumentos relativos a la conservación, restauración, protección y aprovechamiento sustentable de los recursos pesqueros y acuícolas mediante la investigación científica y tecnológica.|</t>
  </si>
  <si>
    <t>Educación agropecuaria de posgrado|Formación recursos humanos para el sector (educación superior)</t>
  </si>
  <si>
    <t>Contribuir al desarrollo económico incluyente mediante inversión en capital físico, humano y tecnológico que garantice la seguridad alimentaria. mediante el cumplimiento satisfactorio de los objetivos y metas de los programas presupuestarios de la SAGARPA.|</t>
  </si>
  <si>
    <t>8S052</t>
  </si>
  <si>
    <t>Contribuir al bienestar social e igualdad mediante el acceso a la alimentación|</t>
  </si>
  <si>
    <t>8S053</t>
  </si>
  <si>
    <t>Contribuir al bienestar social e igualdad mediante la mejora de la seguridad alimentaria de la población en localidades con cobertura de tiendas Diconsa.|</t>
  </si>
  <si>
    <t>Contribuir al desarrollo económico incluyente mediante el incremento de la productividad en las Entidades Federativas|</t>
  </si>
  <si>
    <t>Contribuir al desarrollo económico incluyente mediante Impulsar el desarrollo sostenible de las Unidades Económicas Rurales Agrícolas de pequeños y medianos productores agrícolas a través de incentivos que promuevan su capacidad productiva y económica, utilizando los recursos, suelo y agua, de manera sustentable y facilitando su integración a las cadenas productivas y comerciales.|</t>
  </si>
  <si>
    <t>Unidades Económicas Rurales Agrícolas incrementan su productividad|</t>
  </si>
  <si>
    <t>Contribuir al desarrollo económico incluyente mediante inversión en capital físico, humano y tecnológico que garantice la seguridad alimentaria. mediante el incremento de la productividad de las Unidades Económicas del Subsector Agroalimentario Ganadero.|</t>
  </si>
  <si>
    <t>Contribuir al desarrollo económico incluyente Desarrollo económico incluyente mediante inversión en capital físico, humano y tecnológico que garantice la seguridad alimentaria, mediante el aprovechamiento sustentable del sector pesquero y acuícola|</t>
  </si>
  <si>
    <t>Contribuir al desarrollo económico incluyente Desarrollo económico incluyente mediante la conservación y mejora de los estatus sanitarios y de inocuidad en los estados, zonas o regiones donde se previenen y combaten plagas y enfermedades que afectan la agricultura, ganadería, acuacultura y pesca|</t>
  </si>
  <si>
    <t>El patrimonio fitozoosanitario y de inocuidad agroalimentaria, acuícola y pesquera en las zonas o regiones del país se mantiene o mejora|</t>
  </si>
  <si>
    <t>Sanidad e Inocuidad Agroalimentaria</t>
  </si>
  <si>
    <t>Contribuir al desarrollo económico incluyente mediante mediante la conservacion del estatus fitozoosanitario del país|</t>
  </si>
  <si>
    <t>El patrimonio fitozoosanitario en el país se mantiene|</t>
  </si>
  <si>
    <t>Contribuir al desarrollo económico incluyente mediante inversión en capital físico, humano y tecnológico que garantice la seguridad alimentaria. mediante tecnologías y/o conocimientos para atender las demandas estratégicas de los productores del sector agropecuario, acuícola y pesquero|</t>
  </si>
  <si>
    <t>Contribuir al desarrollo económico incluyente mediante inversión en capital físico, humano y tecnológico que garantice la seguridad alimentaria. mediante el incremento de la producción de alimentos de origen animal para consumo humano.|</t>
  </si>
  <si>
    <t>Contribuir al desarrollo económico incluyente mediante inversión en capital físico, humano y tecnológico que garantice la seguridad alimentaria. mediante información estadística y geoespacial oficial del sector agroalimentario y agroindustrial que contribuya a la toma de decisiones.|</t>
  </si>
  <si>
    <t>Contribuir al desarrollo económico incluyente Desarrollo económico incluyente mediante el otorgamiento de precios de garantía a los pequeños productores mexicanos, de los estratos E2 y E3, de granos básicos y leche para mejorar sus ingresos.|</t>
  </si>
  <si>
    <t>Los pequeños y medianos productores mexicanos de granos básicos y leche mejoran sus ingresos|</t>
  </si>
  <si>
    <t>Precios de Garantía a Productos Alimentarios Básicos</t>
  </si>
  <si>
    <t>Contribuir al desarrollo económico incluyente mediante Contribuir a incrementar la autosuficiencia alimentaria en los pequeños productores pecuarios|</t>
  </si>
  <si>
    <t>Pequeños productores pecuarios incrementan su productividad|</t>
  </si>
  <si>
    <t>Crédito Ganadero a la Palabra</t>
  </si>
  <si>
    <t>8U022</t>
  </si>
  <si>
    <t>Contribuir al desarrollo económico incluyente Desarrollo económico incluyente mediante el aumento de la disponibilidad oportuna de fertilizantes químicos y biológicos.|</t>
  </si>
  <si>
    <t>Pequeños productores de localidades de alto y muy grado de marginación en el estado de Guerrero aumentan la disponibilidad de fertilizantes químicos y biológicos|</t>
  </si>
  <si>
    <t>Fertilizantes</t>
  </si>
  <si>
    <t>8U023</t>
  </si>
  <si>
    <t>Contribuir al desarrollo económico incluyente Desarrollo económico incluyente mediante el aumento de la producción de granos (maíz, frijol, trigo panificable y arroz).|</t>
  </si>
  <si>
    <t>Los pequeños y medianos productores incrementan la producción de granos en sus predios (maíz, frijol, trigo panificable y arroz).|</t>
  </si>
  <si>
    <t>Producción para el Bienestar</t>
  </si>
  <si>
    <t>8U024</t>
  </si>
  <si>
    <t>Contribuir al desarrollo económico incluyente mediante el incremento de manera sostenible de la productividad de las Unidades de Producción Familiar en el medio rural.|</t>
  </si>
  <si>
    <t>Incrementar de manera sostenible la productividad de las Unidades de Producción Familiar en el medio rural.|</t>
  </si>
  <si>
    <t>Desarrollo Rural</t>
  </si>
  <si>
    <t>8U025</t>
  </si>
  <si>
    <t>Contribuir al desarrollo económico incluyente mediante la mejora de sus condiciones de comercialización.|</t>
  </si>
  <si>
    <t>P.1. Pequeños y medianos productores agropecuarios mejoran sus condiciones de comercialización|</t>
  </si>
  <si>
    <t>Agromercados Sociales y Sustentables</t>
  </si>
  <si>
    <t>Contribuir al desarrollo económico incluyente mediante la Formación, Actualización y Capacitación permanentemente del personal dedicado a las actividades marítimo portuarias y fomentar el desarrollo de la Marina Mercante.|</t>
  </si>
  <si>
    <t>Contribuir al desarrollo económico incluyente mediante la creación de nueva infraestructura portuaria|</t>
  </si>
  <si>
    <t>Contribuir al desarrollo económico incluyente mediante la entrega de servicios que disminuyan la brecha digital.|</t>
  </si>
  <si>
    <t>Internet para Todos</t>
  </si>
  <si>
    <t>Contribuir al desarrollo económico incluyente mediante la capacidad de garantizar la seguridad de las operaciones aéreas.|</t>
  </si>
  <si>
    <t>Las aeronaves que operan en el espacio aéreo situado sobre el territorio nacional reciben servicios a la navegación aérea adecuados para garantizar un transporte seguro.|</t>
  </si>
  <si>
    <t>Contribuir al desarrollo económico incluyente mediante el establecimiento de puntos de Servicios Postales en localidades de México|</t>
  </si>
  <si>
    <t>Habitantes de México tienen acceso a servicios postales diversificados.|</t>
  </si>
  <si>
    <t>Contribuir al desarrollo económico incluyente mediante la prestación de servicios integrales de telecomunicaciones, comunicación telegráfica y financieros básicos en todo el país; y así coadyuvar a cerrar la brecha financiera y digital donde existe demanda insatisfecha de cobertura de servicios de comunicaciones y financieros básicos.|</t>
  </si>
  <si>
    <t>Contribuir al desarrollo económico incluyente mediante la concepción y adecuación de propuestas científico-metodológicas, actualización de normas, así como capacitación de personal que mejoren la calidad y seguridad de la infraestructura carretera, ferroviaria, aeroportuaria y marítimo portuaria.|</t>
  </si>
  <si>
    <t>Contribuir al desarrollo económico incluyente mediante su conservación,modernización y rehabilitación encondiciones de usos seguro y eficiente.|</t>
  </si>
  <si>
    <t>Contribuir al desarrollo económico incluyente mediante la operación del Aeropuerto Internacional de la Ciudad de México conforme a los estándares de la Organización de Aviación Civil Internacional.|</t>
  </si>
  <si>
    <t>Contribuir al desarrollo económico incluyente mediante E desarrollo de infraestructura, ciencia y tecnología espaciales|</t>
  </si>
  <si>
    <t>Los actores del sector espacial cuentan con suficiente impulso para el desarrollo del sector|</t>
  </si>
  <si>
    <t>Contribuir al desarrollo económico incluyente mediante la aplicación de exámenes psicofísico integrales, médicos en operación y toxicológicos al personal que conduce, opera y/o auxilia en los diversos modos de transporte federal y sus servicios auxiliares, considerando la edad promedio del autotransporte federal de carga, para coadyuvar en la disminución de accidentes en las vías generales de comunicación.|</t>
  </si>
  <si>
    <t>Contribuir al desarrollo económico incluyente mediante modos de transporte aéreo, ferroviario, marítimo y autotransporte que operan de manera segura.|</t>
  </si>
  <si>
    <t>Ferrocarriles eficientes y competitivos|Aeropuertos eficientes y competitivos|Puertos eficientes y competitivos|Regulación eficiente de las comunicaciones y los transportes</t>
  </si>
  <si>
    <t>Contribuir al desarrollo económico incluyente mediante la ampliación de la cobertura en telecomunicaciones proporcionada por la Red Pública Compartida y el desarrollo de infraestructura que resulte de la promoción de inversiones|</t>
  </si>
  <si>
    <t>Contribuir al desarrollo económico incluyente mediante la Construcción y Modernización de la Infraestructura Carretera.|</t>
  </si>
  <si>
    <t>Contribuir al desarrollo económico incluyente mediante la optimización del equipamiento e instalaciones operativas para la atención del servicio de suministro de combustibles.|</t>
  </si>
  <si>
    <t>Contribuir al desarrollo económico incluyente mediante la adquisición y/o construcción de activos fijos (equipos o inmuebles) para el fortalecimiento de la investigación científica y desarrollo tecnológico|</t>
  </si>
  <si>
    <t>Contribuir al desarrollo económico incluyente mediante la modernización de los aeropuertos de la Red considerados prioritarios logística o estratégicamente y ampliar la capacidad de aquellos que registren saturación|</t>
  </si>
  <si>
    <t>Contribuir al desarrollo económico incluyente mediante la realización de estudios y proyectos para la planeación, construcción, modernización, conservación y operación de la Red Carretera Federal, su auscultación y la verificación de calidad de las obras carreteras en ejecución.|</t>
  </si>
  <si>
    <t>Carreteras eficientes, seguras y suficientes|Aeropuertos eficientes y competitivos|Ferrocarriles eficientes y competitivos</t>
  </si>
  <si>
    <t>Contribuir al desarrollo económico incluyente mediante la construcción y modernización de caminos rurales y alimentadores|</t>
  </si>
  <si>
    <t>Contribuir al desarrollo económico incluyente mediante trabajos de conservación en la Red Federal de Carreteras Libre de Peaje, que permita incrementar el estado físico en buenas y aceptables condiciones.|</t>
  </si>
  <si>
    <t>Contribuir al desarrollo económico incluyente mediante la elaboración de evaluaciones económicas y financieras de proyectos carreteros, a efecto de determinar su rentabilidad y la viabilidad de llevarlos a cabo como inversión pública o a través de esquemas de participación público-privada, apoyados en la contratación de los estudios y los proyectos de obras de infraestructura carretera y de aquellas susceptibles a desarrollarse mediante esquemas de coparticipación público-privada.|</t>
  </si>
  <si>
    <t>Contribuir al desarrollo económico incluyente mediante la conservacion de las condiciones fisicas de caminos rurales y alimentadores|</t>
  </si>
  <si>
    <t>Contribuir al desarrollo económico incluyente mediante una mayor infraestructura ferroviaria nacional.|</t>
  </si>
  <si>
    <t>Contribuir al desarrollo económico incluyente mediante la implementación y consolidación del Sistema Satelital MEXSAT brindando comunicaciones seguras y que coadyuve a su vez a modernizar la Política Satelital para convertir a México en un actor relevante a nivel internacional|</t>
  </si>
  <si>
    <t>Contribuir al desarrollo económico incluyente mediante Contribuir a la mejora de México en la competitividad global mediante la generación de herramientas para el diseño e implementación los programas presupuestarios sustantivos del Ramo 9|</t>
  </si>
  <si>
    <t>Las Unidades Responsables del Ramo 9 que operan programas presupuestarios (Pp) modalidad E, G, K, S o U cuentan con suficientes herramientas para su diseño e implementación.|</t>
  </si>
  <si>
    <t>9R025</t>
  </si>
  <si>
    <t>9R026</t>
  </si>
  <si>
    <t>Provisiones para el desarrollo, modernización y rehabilitación de infraestructura de comunicaciones y transporte</t>
  </si>
  <si>
    <t>Contribuir al desarrollo económico incluyente mediante traslados a los centros generadores de empleo, actividades comerciales y de asistencia medica principalmente a indígenas y personas de escasos recursos de comunidades aisladas que no cuentan con otro modo alternativo de transporte mas que el ferroviario en la ruta Chihuahua -Los Mochis.|</t>
  </si>
  <si>
    <t>Carreteras eficientes, seguras y suficientes|Carreteras alimentadoras y caminos rurales eficientes, seguras y suficientes</t>
  </si>
  <si>
    <t>TCA promedio 2008-2019</t>
  </si>
  <si>
    <t>281</t>
  </si>
  <si>
    <t>CULTURA</t>
  </si>
  <si>
    <t>SALUD</t>
  </si>
  <si>
    <t>SEP</t>
  </si>
  <si>
    <t>Educación Pública</t>
  </si>
  <si>
    <t>SEDATU</t>
  </si>
  <si>
    <t>Desarrollo Agrario, Territorial y Urbano</t>
  </si>
  <si>
    <t>174</t>
  </si>
  <si>
    <t>BIENESTAR</t>
  </si>
  <si>
    <t>Bienestar</t>
  </si>
  <si>
    <t>243</t>
  </si>
  <si>
    <t>011</t>
  </si>
  <si>
    <t>010</t>
  </si>
  <si>
    <t>072</t>
  </si>
  <si>
    <t>045</t>
  </si>
  <si>
    <t>ISSSTE</t>
  </si>
  <si>
    <t>Instituto de Seguridad y Servicios Sociales de los Trabajadores del Estado</t>
  </si>
  <si>
    <t>044</t>
  </si>
  <si>
    <t>043</t>
  </si>
  <si>
    <t>042</t>
  </si>
  <si>
    <t>036</t>
  </si>
  <si>
    <t>018</t>
  </si>
  <si>
    <t>015</t>
  </si>
  <si>
    <t>012</t>
  </si>
  <si>
    <t>IMSS</t>
  </si>
  <si>
    <t>Instituto Mexicano del Seguro Social</t>
  </si>
  <si>
    <t>007</t>
  </si>
  <si>
    <t>004</t>
  </si>
  <si>
    <t>003</t>
  </si>
  <si>
    <t>001</t>
  </si>
  <si>
    <t>268</t>
  </si>
  <si>
    <t>Servicios educativos, culturales y artísticos</t>
  </si>
  <si>
    <t>022</t>
  </si>
  <si>
    <t>021</t>
  </si>
  <si>
    <t>016</t>
  </si>
  <si>
    <t>013</t>
  </si>
  <si>
    <t>INPI</t>
  </si>
  <si>
    <t>Entidades no Sectorizadas</t>
  </si>
  <si>
    <t>249</t>
  </si>
  <si>
    <t>Programa de Infraestructura Indígena</t>
  </si>
  <si>
    <t>179</t>
  </si>
  <si>
    <t>178</t>
  </si>
  <si>
    <t>INMUJERES</t>
  </si>
  <si>
    <t>Consejo Nacional de Ciencia y Tecnología</t>
  </si>
  <si>
    <t>278</t>
  </si>
  <si>
    <t>192</t>
  </si>
  <si>
    <t>191</t>
  </si>
  <si>
    <t>190</t>
  </si>
  <si>
    <t>Bienestar de las personas en Emergencia Social o Natural</t>
  </si>
  <si>
    <t>Sembrando vida</t>
  </si>
  <si>
    <t>009</t>
  </si>
  <si>
    <t>008</t>
  </si>
  <si>
    <t>241</t>
  </si>
  <si>
    <t>176</t>
  </si>
  <si>
    <t>155</t>
  </si>
  <si>
    <t>070</t>
  </si>
  <si>
    <t>061</t>
  </si>
  <si>
    <t>057</t>
  </si>
  <si>
    <t>017</t>
  </si>
  <si>
    <t>038</t>
  </si>
  <si>
    <t>IMSS-PROSPERA</t>
  </si>
  <si>
    <t>Aportaciones a Seguridad Social</t>
  </si>
  <si>
    <t>Programa para la Protección y Restauración de Ecosistemas y Especies Prioritarias</t>
  </si>
  <si>
    <t>040</t>
  </si>
  <si>
    <t>SEMARNAT</t>
  </si>
  <si>
    <t>Medio Ambiente y Recursos Naturales</t>
  </si>
  <si>
    <t>035</t>
  </si>
  <si>
    <t>025</t>
  </si>
  <si>
    <t>020</t>
  </si>
  <si>
    <t>219</t>
  </si>
  <si>
    <t>217</t>
  </si>
  <si>
    <t>074</t>
  </si>
  <si>
    <t>046</t>
  </si>
  <si>
    <t>014</t>
  </si>
  <si>
    <t>005</t>
  </si>
  <si>
    <t>282</t>
  </si>
  <si>
    <t>273</t>
  </si>
  <si>
    <t>213</t>
  </si>
  <si>
    <t>177</t>
  </si>
  <si>
    <t>STPS</t>
  </si>
  <si>
    <t>Trabajo y Previsión Social</t>
  </si>
  <si>
    <t>202</t>
  </si>
  <si>
    <t>201</t>
  </si>
  <si>
    <t>200</t>
  </si>
  <si>
    <t>039</t>
  </si>
  <si>
    <t>041</t>
  </si>
  <si>
    <t>023</t>
  </si>
  <si>
    <t>Jóvenes Escribiendo el Futuro</t>
  </si>
  <si>
    <t>084</t>
  </si>
  <si>
    <t>083</t>
  </si>
  <si>
    <t>082</t>
  </si>
  <si>
    <t>080</t>
  </si>
  <si>
    <t>079</t>
  </si>
  <si>
    <t>031</t>
  </si>
  <si>
    <t>006</t>
  </si>
  <si>
    <t>271</t>
  </si>
  <si>
    <t>270</t>
  </si>
  <si>
    <t>269</t>
  </si>
  <si>
    <t>267</t>
  </si>
  <si>
    <t>247</t>
  </si>
  <si>
    <t>244</t>
  </si>
  <si>
    <t>221</t>
  </si>
  <si>
    <t>068</t>
  </si>
  <si>
    <t>067</t>
  </si>
  <si>
    <t>066</t>
  </si>
  <si>
    <t>064</t>
  </si>
  <si>
    <t>047</t>
  </si>
  <si>
    <t>032</t>
  </si>
  <si>
    <t>028</t>
  </si>
  <si>
    <t>SE</t>
  </si>
  <si>
    <t>Economía</t>
  </si>
  <si>
    <t>220</t>
  </si>
  <si>
    <t>151</t>
  </si>
  <si>
    <t>002</t>
  </si>
  <si>
    <t>SADER</t>
  </si>
  <si>
    <t>Agricultura y Desarrollo Rural</t>
  </si>
  <si>
    <t>024</t>
  </si>
  <si>
    <t>263</t>
  </si>
  <si>
    <t>261</t>
  </si>
  <si>
    <t>260</t>
  </si>
  <si>
    <t>259</t>
  </si>
  <si>
    <t>257</t>
  </si>
  <si>
    <t>240</t>
  </si>
  <si>
    <t>053</t>
  </si>
  <si>
    <t>052</t>
  </si>
  <si>
    <t>265</t>
  </si>
  <si>
    <t>AGROASEMEX</t>
  </si>
  <si>
    <t>Hacienda y Crédito Público</t>
  </si>
  <si>
    <t>CDI</t>
  </si>
  <si>
    <t>236</t>
  </si>
  <si>
    <t>248</t>
  </si>
  <si>
    <t>SECTUR</t>
  </si>
  <si>
    <t>Turismo</t>
  </si>
  <si>
    <t>SEDESOL</t>
  </si>
  <si>
    <t>Desarrollo Social</t>
  </si>
  <si>
    <t>279</t>
  </si>
  <si>
    <t>071</t>
  </si>
  <si>
    <t>065</t>
  </si>
  <si>
    <t>274</t>
  </si>
  <si>
    <t>255</t>
  </si>
  <si>
    <t>254</t>
  </si>
  <si>
    <t>272</t>
  </si>
  <si>
    <t>251</t>
  </si>
  <si>
    <t>081</t>
  </si>
  <si>
    <t>077</t>
  </si>
  <si>
    <t>Generación y difusión de información para el consumidor </t>
  </si>
  <si>
    <t>SCT</t>
  </si>
  <si>
    <t>Comunicaciones y Transportes</t>
  </si>
  <si>
    <t>SAGARPA</t>
  </si>
  <si>
    <t>Agricultura, Ganadería, Desarrollo Rural, Pesca y Alimentación</t>
  </si>
  <si>
    <t>266</t>
  </si>
  <si>
    <t>262</t>
  </si>
  <si>
    <t>Programa de Concurrencia con las Entidades Federativas </t>
  </si>
  <si>
    <t>BANSEFI</t>
  </si>
  <si>
    <r>
      <t>Programa Nacional de Becas</t>
    </r>
    <r>
      <rPr>
        <vertAlign val="superscript"/>
        <sz val="10"/>
        <color rgb="FF000000"/>
        <rFont val="Century Gothic"/>
        <family val="2"/>
      </rPr>
      <t>3</t>
    </r>
  </si>
  <si>
    <r>
      <t>Desarrollo Cultural</t>
    </r>
    <r>
      <rPr>
        <vertAlign val="superscript"/>
        <sz val="10"/>
        <color rgb="FF000000"/>
        <rFont val="Century Gothic"/>
        <family val="2"/>
      </rPr>
      <t>3</t>
    </r>
  </si>
  <si>
    <r>
      <t>Servicios de Educación Superior y Posgrado</t>
    </r>
    <r>
      <rPr>
        <vertAlign val="superscript"/>
        <sz val="10"/>
        <color rgb="FF000000"/>
        <rFont val="Century Gothic"/>
        <family val="2"/>
      </rPr>
      <t>3</t>
    </r>
  </si>
  <si>
    <r>
      <t>Comedores Comunitarios</t>
    </r>
    <r>
      <rPr>
        <vertAlign val="superscript"/>
        <sz val="10"/>
        <color rgb="FF000000"/>
        <rFont val="Century Gothic"/>
        <family val="2"/>
      </rPr>
      <t>4</t>
    </r>
  </si>
  <si>
    <r>
      <t>PROSPERA Programa de Inclusión Social</t>
    </r>
    <r>
      <rPr>
        <vertAlign val="superscript"/>
        <sz val="10"/>
        <color rgb="FF000000"/>
        <rFont val="Century Gothic"/>
        <family val="2"/>
      </rPr>
      <t>1</t>
    </r>
  </si>
  <si>
    <r>
      <t>Conservación y Aprovechamiento Sustentable de la Vida Silvestre</t>
    </r>
    <r>
      <rPr>
        <vertAlign val="superscript"/>
        <sz val="10"/>
        <color rgb="FF000000"/>
        <rFont val="Century Gothic"/>
        <family val="2"/>
      </rPr>
      <t>5</t>
    </r>
  </si>
  <si>
    <r>
      <t>Fortalecimiento de los Servicios Estatales de Salud</t>
    </r>
    <r>
      <rPr>
        <vertAlign val="superscript"/>
        <sz val="10"/>
        <color rgb="FF000000"/>
        <rFont val="Century Gothic"/>
        <family val="2"/>
      </rPr>
      <t>5</t>
    </r>
  </si>
  <si>
    <t>SHCP</t>
  </si>
  <si>
    <r>
      <t>Programa de Empleo Temporal (PET)</t>
    </r>
    <r>
      <rPr>
        <vertAlign val="superscript"/>
        <sz val="10"/>
        <color rgb="FF000000"/>
        <rFont val="Century Gothic"/>
        <family val="2"/>
      </rPr>
      <t>2</t>
    </r>
  </si>
  <si>
    <r>
      <t>Programa de Productividad Rural</t>
    </r>
    <r>
      <rPr>
        <vertAlign val="superscript"/>
        <sz val="10"/>
        <color rgb="FF000000"/>
        <rFont val="Century Gothic"/>
        <family val="2"/>
      </rPr>
      <t>3</t>
    </r>
  </si>
  <si>
    <t>258</t>
  </si>
  <si>
    <t>ECONOMÍA</t>
  </si>
  <si>
    <r>
      <t>Fortalecimiento de los Servicios Estatales de Salud</t>
    </r>
    <r>
      <rPr>
        <vertAlign val="superscript"/>
        <sz val="10"/>
        <color rgb="FF000000"/>
        <rFont val="Century Gothic"/>
        <family val="2"/>
      </rPr>
      <t>4</t>
    </r>
  </si>
  <si>
    <r>
      <t>Tratamiento de Aguas Residuales</t>
    </r>
    <r>
      <rPr>
        <vertAlign val="superscript"/>
        <sz val="10"/>
        <color rgb="FF000000"/>
        <rFont val="Century Gothic"/>
        <family val="2"/>
      </rPr>
      <t>3</t>
    </r>
  </si>
  <si>
    <t>218</t>
  </si>
  <si>
    <t>TURISMO</t>
  </si>
  <si>
    <t>$ 4.37</t>
  </si>
  <si>
    <t>$ 0.00</t>
  </si>
  <si>
    <t>Programa de Atención a Situaciones de Contingencia Laboral 4/</t>
  </si>
  <si>
    <t>$ 1,120.58</t>
  </si>
  <si>
    <t>$ 167.08</t>
  </si>
  <si>
    <t>$ 33.17</t>
  </si>
  <si>
    <t>$ 35.46</t>
  </si>
  <si>
    <t>$ 47.78</t>
  </si>
  <si>
    <t>$ 184.78</t>
  </si>
  <si>
    <t>$ 54.49</t>
  </si>
  <si>
    <t>$ 1,437.92</t>
  </si>
  <si>
    <t>$ 92.01</t>
  </si>
  <si>
    <t>199</t>
  </si>
  <si>
    <t>$ 5,065.73</t>
  </si>
  <si>
    <t>$ 1,090.42</t>
  </si>
  <si>
    <t>$ 103.42</t>
  </si>
  <si>
    <t>172</t>
  </si>
  <si>
    <t>$ 399.92</t>
  </si>
  <si>
    <t>$ 2,104.99</t>
  </si>
  <si>
    <t>$ 7,505.12</t>
  </si>
  <si>
    <t>$ 2,018.45</t>
  </si>
  <si>
    <t>$ 25,637.07</t>
  </si>
  <si>
    <t>$ 5,119.00</t>
  </si>
  <si>
    <t>$ 2,346.57</t>
  </si>
  <si>
    <t>$ 3,660.38</t>
  </si>
  <si>
    <t>$ 712.58</t>
  </si>
  <si>
    <t>$ 1,162.47</t>
  </si>
  <si>
    <t>059</t>
  </si>
  <si>
    <t>$ 398.14</t>
  </si>
  <si>
    <t>$ 1,107.77</t>
  </si>
  <si>
    <t>$ 79,145.58</t>
  </si>
  <si>
    <t>$ 1,000.88</t>
  </si>
  <si>
    <t>$ 616.07</t>
  </si>
  <si>
    <t>246</t>
  </si>
  <si>
    <t>$ 1,092.63</t>
  </si>
  <si>
    <t>245</t>
  </si>
  <si>
    <t>$ 592.39</t>
  </si>
  <si>
    <t>$ 10,486.95</t>
  </si>
  <si>
    <t>$ 173.45</t>
  </si>
  <si>
    <t>222</t>
  </si>
  <si>
    <t>$ 6,435.19</t>
  </si>
  <si>
    <t>$ 300.20</t>
  </si>
  <si>
    <t>209</t>
  </si>
  <si>
    <t>$ 23.79</t>
  </si>
  <si>
    <t>208</t>
  </si>
  <si>
    <t>$ 55.24</t>
  </si>
  <si>
    <t>207</t>
  </si>
  <si>
    <t>$ 1,113.96</t>
  </si>
  <si>
    <t>206</t>
  </si>
  <si>
    <t>$ 723.16</t>
  </si>
  <si>
    <t>205</t>
  </si>
  <si>
    <t>$ 609.98</t>
  </si>
  <si>
    <t>204</t>
  </si>
  <si>
    <t>$ 1,001.53</t>
  </si>
  <si>
    <t>029</t>
  </si>
  <si>
    <t>$ 92.21</t>
  </si>
  <si>
    <t>$ 4,617.98</t>
  </si>
  <si>
    <t>$ 3,144.02</t>
  </si>
  <si>
    <t>$ 204.44</t>
  </si>
  <si>
    <t>$ 1,057.41</t>
  </si>
  <si>
    <t>$ 26.67</t>
  </si>
  <si>
    <t>$ 43.78</t>
  </si>
  <si>
    <t>$ 92.28</t>
  </si>
  <si>
    <t>$ 483.88</t>
  </si>
  <si>
    <t>$ 13,700.65</t>
  </si>
  <si>
    <t>$ 799.77</t>
  </si>
  <si>
    <t>$ 313.19</t>
  </si>
  <si>
    <t>$ 1,107.98</t>
  </si>
  <si>
    <t>$ 2,321.56</t>
  </si>
  <si>
    <t>$ 8,241.44</t>
  </si>
  <si>
    <t>$ 45,292.06</t>
  </si>
  <si>
    <t>$ 214.55</t>
  </si>
  <si>
    <t>$ 30,788.63</t>
  </si>
  <si>
    <t>$ 7,705.14</t>
  </si>
  <si>
    <t>$ 2,643.42</t>
  </si>
  <si>
    <t>$ 352.15</t>
  </si>
  <si>
    <t>$ 2,741.10</t>
  </si>
  <si>
    <t>$ 620.90</t>
  </si>
  <si>
    <t>037</t>
  </si>
  <si>
    <t>$ 1,314.18</t>
  </si>
  <si>
    <t>$ 48.43</t>
  </si>
  <si>
    <t>$ 11.91</t>
  </si>
  <si>
    <t>034</t>
  </si>
  <si>
    <t>$ 1,080.76</t>
  </si>
  <si>
    <t>$ 187.61</t>
  </si>
  <si>
    <t>$ 610.66</t>
  </si>
  <si>
    <t>030</t>
  </si>
  <si>
    <t>$ 17.26</t>
  </si>
  <si>
    <t>$ 8.75</t>
  </si>
  <si>
    <t>$ 101.76</t>
  </si>
  <si>
    <t>$ 22.05</t>
  </si>
  <si>
    <t>$ 30.54</t>
  </si>
  <si>
    <t>$ 86.07</t>
  </si>
  <si>
    <t>$ 102.22</t>
  </si>
  <si>
    <t>Mejora de Eficiencia Hídrica en Áreas Agrícolas 4/</t>
  </si>
  <si>
    <t>019</t>
  </si>
  <si>
    <t>$ 50.29</t>
  </si>
  <si>
    <t>$ 477.66</t>
  </si>
  <si>
    <t>$ 25.62</t>
  </si>
  <si>
    <t>Programa de Acción para la Conservación de la Vaquita Marina 4/</t>
  </si>
  <si>
    <t>$ 2,571.01</t>
  </si>
  <si>
    <t>$ 1,618.33</t>
  </si>
  <si>
    <t>$ 1,190.74</t>
  </si>
  <si>
    <t>$ 1,680.31</t>
  </si>
  <si>
    <t>$ 2,699.09</t>
  </si>
  <si>
    <t>075</t>
  </si>
  <si>
    <t>$ 4,849.22</t>
  </si>
  <si>
    <t>$ 455.31</t>
  </si>
  <si>
    <t>Programa de Empleo Temporal (PET)2/</t>
  </si>
  <si>
    <t>$ 60.05</t>
  </si>
  <si>
    <t>$ 211.66</t>
  </si>
  <si>
    <t>$ 207.43</t>
  </si>
  <si>
    <t>$ 2,203.21</t>
  </si>
  <si>
    <t>$ 246.97</t>
  </si>
  <si>
    <t>$ 383.26</t>
  </si>
  <si>
    <t>$ 32.31</t>
  </si>
  <si>
    <t>$ 4.42</t>
  </si>
  <si>
    <t>$ 3,155.74</t>
  </si>
  <si>
    <t>Comedores Comunitarios 5/</t>
  </si>
  <si>
    <t>$ 70.79</t>
  </si>
  <si>
    <t>$ 1,045.41</t>
  </si>
  <si>
    <t>$ 3,251.39</t>
  </si>
  <si>
    <t>216</t>
  </si>
  <si>
    <t>$ 39,707.76</t>
  </si>
  <si>
    <t>$ 3,641.97</t>
  </si>
  <si>
    <t>$ 292.91</t>
  </si>
  <si>
    <t>$ 6,384.20</t>
  </si>
  <si>
    <t>118</t>
  </si>
  <si>
    <t>PROSPERA Programa de Inclusión Social 1/</t>
  </si>
  <si>
    <t>$ 1,892.38</t>
  </si>
  <si>
    <t>$ 341.03</t>
  </si>
  <si>
    <t>$ 287.80</t>
  </si>
  <si>
    <t>$ 529.85</t>
  </si>
  <si>
    <t>$ 217.22</t>
  </si>
  <si>
    <t>$ 610.15</t>
  </si>
  <si>
    <t>054</t>
  </si>
  <si>
    <t>$ 1,994.44</t>
  </si>
  <si>
    <t>$ 1,166.41</t>
  </si>
  <si>
    <t>$ 256.45</t>
  </si>
  <si>
    <t>$ 352.41</t>
  </si>
  <si>
    <t>$ 2,286.03</t>
  </si>
  <si>
    <t>$ 0.71</t>
  </si>
  <si>
    <t>$ 118.89</t>
  </si>
  <si>
    <t>$ 11.39</t>
  </si>
  <si>
    <t>$ 240.80</t>
  </si>
  <si>
    <t>$ 162.77</t>
  </si>
  <si>
    <t>256</t>
  </si>
  <si>
    <t>$ 117.61</t>
  </si>
  <si>
    <t>$ 46.72</t>
  </si>
  <si>
    <t>$ 275.73</t>
  </si>
  <si>
    <t>253</t>
  </si>
  <si>
    <t>$ 239.51</t>
  </si>
  <si>
    <t>237</t>
  </si>
  <si>
    <t>$ 321.37</t>
  </si>
  <si>
    <t>$ 226.88</t>
  </si>
  <si>
    <t>203</t>
  </si>
  <si>
    <t>$ 11,152.05</t>
  </si>
  <si>
    <t>$ 975.83</t>
  </si>
  <si>
    <t>175</t>
  </si>
  <si>
    <t>$ 1,327.32</t>
  </si>
  <si>
    <t>117</t>
  </si>
  <si>
    <t>$ 1,901.71</t>
  </si>
  <si>
    <t>058</t>
  </si>
  <si>
    <t>$ 2,862.61</t>
  </si>
  <si>
    <t>048</t>
  </si>
  <si>
    <t>$ 322.20</t>
  </si>
  <si>
    <t>$ 436.25</t>
  </si>
  <si>
    <t>$ 1,014.68</t>
  </si>
  <si>
    <t>$ 476.27</t>
  </si>
  <si>
    <t>$ 162.96</t>
  </si>
  <si>
    <t>$ 238.21</t>
  </si>
  <si>
    <t>$ 754.73</t>
  </si>
  <si>
    <t>$ 78.97</t>
  </si>
  <si>
    <t>$ 7,369.36</t>
  </si>
  <si>
    <t>$ 1,422.90</t>
  </si>
  <si>
    <t>$ 144.58</t>
  </si>
  <si>
    <t>$ 334.73</t>
  </si>
  <si>
    <t>$ 422.00</t>
  </si>
  <si>
    <t>$ 1,925.91</t>
  </si>
  <si>
    <t>Programa de Apoyo para Fortalecer la Calidad en los Servicios de Salud 4/</t>
  </si>
  <si>
    <t>$ 613.11</t>
  </si>
  <si>
    <t>$ 322.97</t>
  </si>
  <si>
    <t>$ 445.92</t>
  </si>
  <si>
    <t>$ 29.25</t>
  </si>
  <si>
    <t>$ 69,145.65</t>
  </si>
  <si>
    <t>$ 127.32</t>
  </si>
  <si>
    <t>$ 45.22</t>
  </si>
  <si>
    <t>250</t>
  </si>
  <si>
    <t>$ 67.16</t>
  </si>
  <si>
    <t>$ 1,897.31</t>
  </si>
  <si>
    <t>$ 763.76</t>
  </si>
  <si>
    <t>$ 94.73</t>
  </si>
  <si>
    <t>150</t>
  </si>
  <si>
    <t>$ 99.27</t>
  </si>
  <si>
    <t>149</t>
  </si>
  <si>
    <t>$ 42.37</t>
  </si>
  <si>
    <t>$ 75.58</t>
  </si>
  <si>
    <t>$ 892.43</t>
  </si>
  <si>
    <t>$ 1,391.47</t>
  </si>
  <si>
    <t>$ 1,190.40</t>
  </si>
  <si>
    <t>$ 18,847.59</t>
  </si>
  <si>
    <t>$ 2,104.17</t>
  </si>
  <si>
    <t>$ 3,370.36</t>
  </si>
  <si>
    <t>$ 110.96</t>
  </si>
  <si>
    <t>$ 3,111.67</t>
  </si>
  <si>
    <t>$ 16.93</t>
  </si>
  <si>
    <t>$ 268.97</t>
  </si>
  <si>
    <t>$ 61.59</t>
  </si>
  <si>
    <t>$ 2.57</t>
  </si>
  <si>
    <t>$ 34.12</t>
  </si>
  <si>
    <t>$ 360.92</t>
  </si>
  <si>
    <t>$ 1,079.98</t>
  </si>
  <si>
    <t>$ 3,730.60</t>
  </si>
  <si>
    <t>264</t>
  </si>
  <si>
    <t>$ 2,327.17</t>
  </si>
  <si>
    <t>$ 15,257.28</t>
  </si>
  <si>
    <t>$ 1,899.64</t>
  </si>
  <si>
    <t>$ 3,955.75</t>
  </si>
  <si>
    <t>$ 20,710.94</t>
  </si>
  <si>
    <t>$ 8,646.17</t>
  </si>
  <si>
    <t>$ 5,166.90</t>
  </si>
  <si>
    <t>$ 4,157.58</t>
  </si>
  <si>
    <t>$ 680.73</t>
  </si>
  <si>
    <t>089</t>
  </si>
  <si>
    <t>$ 951.63</t>
  </si>
  <si>
    <t>088</t>
  </si>
  <si>
    <t>$ 100.53</t>
  </si>
  <si>
    <t>$ 1,468.51</t>
  </si>
  <si>
    <t>$ 115.18</t>
  </si>
  <si>
    <t>Apoyo al cambio tecnológico en las actividades agropecuarias, rurales, acuícolas y pesqueras 3/</t>
  </si>
  <si>
    <t>$ 1,288.28</t>
  </si>
  <si>
    <t>$ 1,162.34</t>
  </si>
  <si>
    <t>$ 716.10</t>
  </si>
  <si>
    <t>$ 43.05</t>
  </si>
  <si>
    <t>$ 75.82</t>
  </si>
  <si>
    <t>$ 509.54</t>
  </si>
  <si>
    <t>$ 1,633.79</t>
  </si>
  <si>
    <t>$ 44.19</t>
  </si>
  <si>
    <t>$ 86.58</t>
  </si>
  <si>
    <t>$ 13,755.07</t>
  </si>
  <si>
    <t>$ 208.40</t>
  </si>
  <si>
    <t>$ 67.25</t>
  </si>
  <si>
    <t>$ 88.59</t>
  </si>
  <si>
    <t>$ 1,320.04</t>
  </si>
  <si>
    <t>$ 6,525.84</t>
  </si>
  <si>
    <t>$ 5,153.67</t>
  </si>
  <si>
    <t>$ 6,286.60</t>
  </si>
  <si>
    <t>$ 4,857.11</t>
  </si>
  <si>
    <t>$ 642.83</t>
  </si>
  <si>
    <t>$ 116.09</t>
  </si>
  <si>
    <t>$ 172.09</t>
  </si>
  <si>
    <t>$ 81.93</t>
  </si>
  <si>
    <t>$ 171.18</t>
  </si>
  <si>
    <t>$ 152.93</t>
  </si>
  <si>
    <t>$ 435.28</t>
  </si>
  <si>
    <t>$ 9,719.30</t>
  </si>
  <si>
    <t>$ 802.80</t>
  </si>
  <si>
    <t>$ 6,925.74</t>
  </si>
  <si>
    <t>$ 9,400.18</t>
  </si>
  <si>
    <t>$ 691.47</t>
  </si>
  <si>
    <t>$ 1,067.69</t>
  </si>
  <si>
    <t>$ 174,476.38</t>
  </si>
  <si>
    <t>$ 3,221.41</t>
  </si>
  <si>
    <t>$ 1,026.35</t>
  </si>
  <si>
    <t>$ 3,553.18</t>
  </si>
  <si>
    <t>$ 573.76</t>
  </si>
  <si>
    <t>$ 167.80</t>
  </si>
  <si>
    <t>$ 1,105.14</t>
  </si>
  <si>
    <t>$ 801.00</t>
  </si>
  <si>
    <t>225</t>
  </si>
  <si>
    <t>$ 824.68</t>
  </si>
  <si>
    <t>$ 4,011.30</t>
  </si>
  <si>
    <t>$ 8,369.04</t>
  </si>
  <si>
    <t>$ 1,349.31</t>
  </si>
  <si>
    <t>$ 4,066.95</t>
  </si>
  <si>
    <t>Programa IMSS-Prospera</t>
  </si>
  <si>
    <t>Programa Nacional Forestal- Pago por Servicios Ambientales</t>
  </si>
  <si>
    <t>Programa de Empleo Temporal</t>
  </si>
  <si>
    <t xml:space="preserve">Programa de estancias infantiles para apoyar a madres trabajadoras </t>
  </si>
  <si>
    <t>Seguro de Vida para Jefas de Familia</t>
  </si>
  <si>
    <t>Comedores comunitarios</t>
  </si>
  <si>
    <t>Programa de Esquemas de Financiamiento y Subsidio Federal para Vivienda</t>
  </si>
  <si>
    <t>Programa de Fortalecimiento a las Procuradurias de la Defensa del Menor y la Familia</t>
  </si>
  <si>
    <t xml:space="preserve">Programa de apoyo a los avecindados en condiciones de pobreza patrimonial para regularizar asentamientos humanos irregulares </t>
  </si>
  <si>
    <t>Programa para el Apoyo a Proyectos Productivos en Núcleos Agrarios</t>
  </si>
  <si>
    <t xml:space="preserve">Programa de Fomento a la Economía Social </t>
  </si>
  <si>
    <t xml:space="preserve">Programa para  el  desarrollo  de la productividad de las industrias ligeras </t>
  </si>
  <si>
    <t>Programa para el Desarrollo de la Industria del Software</t>
  </si>
  <si>
    <t xml:space="preserve">Fondo de Microfinanciamiento a Mujeres Rurales </t>
  </si>
  <si>
    <t xml:space="preserve">Programa para el Desarrollo Tecnológico de la Industria </t>
  </si>
  <si>
    <t>214</t>
  </si>
  <si>
    <t>Programa Escuelas de Excelencia para Abatir el Rezago
Educativo</t>
  </si>
  <si>
    <t xml:space="preserve">Programa de Apoyo a las Culturas Municipales y Comunitarias </t>
  </si>
  <si>
    <t>Programa de Apoyo a la Infraestructura Cultural de los Estados</t>
  </si>
  <si>
    <t xml:space="preserve">Programa de Apoyo a Comunidades para Restauración de Monumentos y Bienes Artísticos de Propiedad Federal </t>
  </si>
  <si>
    <t xml:space="preserve">Atención a la Demanda de Educación para Adultos </t>
  </si>
  <si>
    <t xml:space="preserve">Programa de Formación de Recursos Humanos basados en Competencias </t>
  </si>
  <si>
    <t>Sistema de Información y Gestion Educativa</t>
  </si>
  <si>
    <t xml:space="preserve">Control del Estado de Salud de la Embarazada </t>
  </si>
  <si>
    <t>ND</t>
  </si>
  <si>
    <t>Apoyo a la consolidación Institucional</t>
  </si>
  <si>
    <t>Fortalecimiento en las Entidades Federativas de las capacidades científicas, tecnológicas y de innovación</t>
  </si>
  <si>
    <t xml:space="preserve">En el archivo que se descarga de transparencia, el programa "Programa de impulso al desarrollo regional" tiene la clave 15_U002; la clave 15_U006, con la que se identifica en el inventario, no existe en la base de la Cuenta Pública descargable. </t>
  </si>
  <si>
    <t>Secretaría de Desarrollo Agrario, Territorial y Urbano*</t>
  </si>
  <si>
    <t xml:space="preserve">Programa de Empleo Temporal </t>
  </si>
  <si>
    <t>Programas de Manejo de Áreas Naturales Protegidas</t>
  </si>
  <si>
    <t>Programa de Monitoreo Biológico en Áreas Naturales Protegidas</t>
  </si>
  <si>
    <t xml:space="preserve">Secretaría de Desarrollo Agrario, Territorial y Urbano </t>
  </si>
  <si>
    <t>Programa de apoyo a los avecindados en condiciones de pobreza patrimonial para regularizar asentamientos humanos irregulares</t>
  </si>
  <si>
    <t>Fondo para el Apoyo a Proyectos Productivos en Núcleos Agrarios</t>
  </si>
  <si>
    <t>Programa de la Mujer en el Sector Agrario</t>
  </si>
  <si>
    <t>063</t>
  </si>
  <si>
    <t>062</t>
  </si>
  <si>
    <t>Fondo de Apoyo para la calidad de los Institutos Tecnológicos (Federales y Descentralizados equipamiento e infraestructura: talleres y laboratorios)</t>
  </si>
  <si>
    <t>060</t>
  </si>
  <si>
    <t xml:space="preserve">Apoyo para operar el Consejo Nacional de Educación para la Vida y el Trabajo </t>
  </si>
  <si>
    <t xml:space="preserve">En el archivo que se descarga de transparencia, el programa "Generación y articulación de políticas públicas integrales de juventud" tiene la clave 20_E016; la clave 20_E020, con la que se identifica en el inventario, no existe en la base de la Cuenta Pública descargable. </t>
  </si>
  <si>
    <t>Desarrollo Social**</t>
  </si>
  <si>
    <t>078</t>
  </si>
  <si>
    <t>073</t>
  </si>
  <si>
    <t>Fondo de apoyo para la calidad de los Institutos Tecnológicos (descentralizados Equipamiento e Infraestructura: talleres y laboratorios)</t>
  </si>
  <si>
    <t>055</t>
  </si>
  <si>
    <t>051</t>
  </si>
  <si>
    <t xml:space="preserve">Programa de Apoyo a la Formación Profesional y Proyecto de Fundación Educación Superior-Empresa </t>
  </si>
  <si>
    <t>Programa de Carrera Docentes</t>
  </si>
  <si>
    <t>033</t>
  </si>
  <si>
    <t>027</t>
  </si>
  <si>
    <t>026</t>
  </si>
  <si>
    <t xml:space="preserve">En el archivo que se descarga de transparencia, el programa "Subsidio a programas para jóvenes" tiene la clave 20_U008; la clave 20_U020, con la que se identifica en el inventario, no existe en la base de la Cuenta Pública descargable. </t>
  </si>
  <si>
    <t>235</t>
  </si>
  <si>
    <t xml:space="preserve">Programa de Apoyo a la Infraestructura Cultural de los Estados </t>
  </si>
  <si>
    <t>156</t>
  </si>
  <si>
    <t>152</t>
  </si>
  <si>
    <t>128</t>
  </si>
  <si>
    <t>127</t>
  </si>
  <si>
    <t>126</t>
  </si>
  <si>
    <t>119</t>
  </si>
  <si>
    <t>111</t>
  </si>
  <si>
    <t>108</t>
  </si>
  <si>
    <t xml:space="preserve">Programa Nacional de Becas y Financiamiento </t>
  </si>
  <si>
    <t xml:space="preserve">Programa de Mejoramiento del Profesorado </t>
  </si>
  <si>
    <t xml:space="preserve">Programa para el Desarrollo de las Industrias de Alta Tecnología </t>
  </si>
  <si>
    <t xml:space="preserve">Programa para el Desarrollo de la Industria del Software </t>
  </si>
  <si>
    <t xml:space="preserve">Fondo de Apoyo para la Micro, Pequeña y Mediana Empresa </t>
  </si>
  <si>
    <t>234</t>
  </si>
  <si>
    <t>233</t>
  </si>
  <si>
    <t>232</t>
  </si>
  <si>
    <t>231</t>
  </si>
  <si>
    <t>230</t>
  </si>
  <si>
    <t>En el archivo que se descarga de transparencia, el programa "Fomento a la producción de vivienda en las Entidades Federativas y Municipios" tiene la clave 15_U004; la clave 15_U001, con la que se identifica en el inventario, corresponde al "Programa de apoyo para los núcleos agrarios sin regularizar (FANAR)"</t>
  </si>
  <si>
    <t>Secretaría de Desarrollo Agrario, Territorial y Urbano***</t>
  </si>
  <si>
    <t>239</t>
  </si>
  <si>
    <t>185</t>
  </si>
  <si>
    <t>184</t>
  </si>
  <si>
    <t>183</t>
  </si>
  <si>
    <t>182</t>
  </si>
  <si>
    <t>181</t>
  </si>
  <si>
    <t>180</t>
  </si>
  <si>
    <t>Innovación Tecnológica para Negocios de Alto Valor Agregado, Tecnologías Precursoras y Competitividad de las Empresas</t>
  </si>
  <si>
    <t>Apoyo a la consolidación institucional</t>
  </si>
  <si>
    <t>Fortalecimiento en las Entidades Federativas de las Capacidades Científicas, Tecnológicas y de Innovación</t>
  </si>
  <si>
    <t>Fortalecimiento a Nivel Sectorial de las Capacidades Científicas, Tecnológicas y de Innovación</t>
  </si>
  <si>
    <r>
      <t xml:space="preserve">Programa de impulso al desarrollo regional </t>
    </r>
    <r>
      <rPr>
        <vertAlign val="superscript"/>
        <sz val="10"/>
        <color theme="1"/>
        <rFont val="Century Gothic"/>
        <family val="2"/>
      </rPr>
      <t>/1</t>
    </r>
  </si>
  <si>
    <r>
      <t xml:space="preserve">Programa de modernización de los registros públicos de la propiedad y catastros </t>
    </r>
    <r>
      <rPr>
        <vertAlign val="superscript"/>
        <sz val="10"/>
        <color theme="1"/>
        <rFont val="Century Gothic"/>
        <family val="2"/>
      </rPr>
      <t>/1</t>
    </r>
  </si>
  <si>
    <r>
      <t xml:space="preserve">Programa Prevención de Riesgos en los Asentamientos Humanos </t>
    </r>
    <r>
      <rPr>
        <vertAlign val="superscript"/>
        <sz val="10"/>
        <color theme="1"/>
        <rFont val="Century Gothic"/>
        <family val="2"/>
      </rPr>
      <t>/1</t>
    </r>
  </si>
  <si>
    <r>
      <t>Programa de apoyo a los avecindados en condiciones de pobreza patrimonial para regularizar asentamientos humanos irregulares</t>
    </r>
    <r>
      <rPr>
        <vertAlign val="superscript"/>
        <sz val="10"/>
        <color theme="1"/>
        <rFont val="Century Gothic"/>
        <family val="2"/>
      </rPr>
      <t>/1</t>
    </r>
  </si>
  <si>
    <r>
      <t xml:space="preserve">Programa 70 y más </t>
    </r>
    <r>
      <rPr>
        <vertAlign val="superscript"/>
        <sz val="10"/>
        <color theme="1"/>
        <rFont val="Century Gothic"/>
        <family val="2"/>
      </rPr>
      <t>/5</t>
    </r>
  </si>
  <si>
    <r>
      <t xml:space="preserve">Rescate de espacios públicos </t>
    </r>
    <r>
      <rPr>
        <vertAlign val="superscript"/>
        <sz val="10"/>
        <color theme="1"/>
        <rFont val="Century Gothic"/>
        <family val="2"/>
      </rPr>
      <t>/1</t>
    </r>
  </si>
  <si>
    <r>
      <t xml:space="preserve">Programa de Vivienda Rural </t>
    </r>
    <r>
      <rPr>
        <vertAlign val="superscript"/>
        <sz val="10"/>
        <color theme="1"/>
        <rFont val="Century Gothic"/>
        <family val="2"/>
      </rPr>
      <t>/1</t>
    </r>
  </si>
  <si>
    <r>
      <t>Programa de Ahorro y Subsidio para la Vivienda Tu Casa</t>
    </r>
    <r>
      <rPr>
        <vertAlign val="superscript"/>
        <sz val="10"/>
        <color theme="1"/>
        <rFont val="Century Gothic"/>
        <family val="2"/>
      </rPr>
      <t>/1</t>
    </r>
  </si>
  <si>
    <r>
      <t xml:space="preserve">Programas del Fondo Nacional de Fomento a las Artesanías </t>
    </r>
    <r>
      <rPr>
        <vertAlign val="superscript"/>
        <sz val="10"/>
        <color theme="1"/>
        <rFont val="Century Gothic"/>
        <family val="2"/>
      </rPr>
      <t>/6</t>
    </r>
  </si>
  <si>
    <r>
      <t xml:space="preserve">Programa Hábitat </t>
    </r>
    <r>
      <rPr>
        <vertAlign val="superscript"/>
        <sz val="10"/>
        <color theme="1"/>
        <rFont val="Century Gothic"/>
        <family val="2"/>
      </rPr>
      <t>/1</t>
    </r>
  </si>
  <si>
    <t>Programa IMSS - Oportunidades</t>
  </si>
  <si>
    <t>ProÁrbol - Protección Forestal</t>
  </si>
  <si>
    <t>ProÁrbol - Desarrollo Forestal</t>
  </si>
  <si>
    <t>Programa de Mitigación y Adaptación del Cambio Climático</t>
  </si>
  <si>
    <t>ProÁrbol - Pago por Servicios Ambientales</t>
  </si>
  <si>
    <r>
      <t xml:space="preserve">SRA </t>
    </r>
    <r>
      <rPr>
        <vertAlign val="superscript"/>
        <sz val="10"/>
        <color theme="1"/>
        <rFont val="Century Gothic"/>
        <family val="2"/>
      </rPr>
      <t>/3</t>
    </r>
  </si>
  <si>
    <r>
      <t xml:space="preserve">Reforma Agraria </t>
    </r>
    <r>
      <rPr>
        <vertAlign val="superscript"/>
        <sz val="10"/>
        <color theme="1"/>
        <rFont val="Century Gothic"/>
        <family val="2"/>
      </rPr>
      <t>/3</t>
    </r>
  </si>
  <si>
    <t>Programa de apoyo para los núcleos agrarios sin regularizar</t>
  </si>
  <si>
    <t>Fondo de Apoyo para Proyectos Productivos</t>
  </si>
  <si>
    <r>
      <t xml:space="preserve">Programa de Impulso para el Empleo de Jóvenes y Grupos en Desventaja </t>
    </r>
    <r>
      <rPr>
        <vertAlign val="superscript"/>
        <sz val="10"/>
        <rFont val="Century Gothic"/>
        <family val="2"/>
      </rPr>
      <t>/8</t>
    </r>
  </si>
  <si>
    <t>Programa de Apoyo al Empleo</t>
  </si>
  <si>
    <t>Reducción de Enfermedades Prevenibles por Vacunación</t>
  </si>
  <si>
    <t>Prestación de Servicios en los Diferentes Niveles de Atención a la Salud</t>
  </si>
  <si>
    <t>Apoyos Adicionales para la Prevención y Atención de Adicciones en Entidades Federativas</t>
  </si>
  <si>
    <r>
      <t xml:space="preserve">Seguro Médico para una Nueva Generación </t>
    </r>
    <r>
      <rPr>
        <vertAlign val="superscript"/>
        <sz val="10"/>
        <color theme="1"/>
        <rFont val="Century Gothic"/>
        <family val="2"/>
      </rPr>
      <t>/7</t>
    </r>
  </si>
  <si>
    <t>Atención a la Demanda de Educación para Adultos</t>
  </si>
  <si>
    <t>Acciones compensatorias para abatir el rezago educativo en educación inicial y básica</t>
  </si>
  <si>
    <t>Apoyo para operar el Consejo Nacional de Educación para la Vida y el Trabajo</t>
  </si>
  <si>
    <t>Prestación de Servicios de Educación Superior y Posgrado</t>
  </si>
  <si>
    <t>Programa de Formación de Recursos Humanos basados en Competencias</t>
  </si>
  <si>
    <t>Becas Universitarias y de Nivel Medio Superior</t>
  </si>
  <si>
    <t>069</t>
  </si>
  <si>
    <t xml:space="preserve"> -</t>
  </si>
  <si>
    <t>Becas para Posgrado Fullbright - Robles</t>
  </si>
  <si>
    <t>Programa de Apoyo a la Formación Profesional y Proyecto de Fundación Educación Superior-Empresa</t>
  </si>
  <si>
    <t>Apoyo a la infraestructura de las universidades interculturales existentes (fondo de concurso, incluye equipamiento)</t>
  </si>
  <si>
    <r>
      <t xml:space="preserve">Subsidio a programas para jóvenes </t>
    </r>
    <r>
      <rPr>
        <vertAlign val="superscript"/>
        <sz val="10"/>
        <color theme="1"/>
        <rFont val="Century Gothic"/>
        <family val="2"/>
      </rPr>
      <t>/2</t>
    </r>
  </si>
  <si>
    <t>Subsidios Federales para Organismos Descentralizados Estatales</t>
  </si>
  <si>
    <t>227</t>
  </si>
  <si>
    <t>223</t>
  </si>
  <si>
    <t>Programa de Apoyo a Comunidades para Restauración de Monumentos y Bienes Artísticos de Propiedad Federal</t>
  </si>
  <si>
    <t>Programa de Apoyo a las Culturas Municipales y Comunitarias</t>
  </si>
  <si>
    <t>Programa Nacional de Becas y Financiamiento</t>
  </si>
  <si>
    <t>Programa de Mejoramiento del Profesorado</t>
  </si>
  <si>
    <t>Programa para el Desarrollo de las Industrias de Alta Tecnología</t>
  </si>
  <si>
    <t>Fondo de Apoyo para la Micro, Pequeña y Mediana Empresa</t>
  </si>
  <si>
    <r>
      <t xml:space="preserve">Fondo Nacional de Apoyos para Empresas en Solidaridad </t>
    </r>
    <r>
      <rPr>
        <vertAlign val="superscript"/>
        <sz val="10"/>
        <color theme="1"/>
        <rFont val="Century Gothic"/>
        <family val="2"/>
      </rPr>
      <t>/4</t>
    </r>
  </si>
  <si>
    <t>Fondo de Microfinanciamiento a Mujeres Rurales</t>
  </si>
  <si>
    <t>Apoyo para la inclusión Financiera y la Bancarización</t>
  </si>
  <si>
    <t>Proyecto para la Atención a Indígenas Desplazados</t>
  </si>
  <si>
    <t>Fomento a la producción de vivienda en las entidades federativas y municipios</t>
  </si>
  <si>
    <t>Fortalecimiento a las Políticas Municipales de Igualdad y Equidad entre Mujeres y Hombres</t>
  </si>
  <si>
    <t>229</t>
  </si>
  <si>
    <t>Programa de Coordinación para el Apoyo a la Producción Indígena</t>
  </si>
  <si>
    <t>Programa Turismo Alternativo en Zonas Indígenas</t>
  </si>
  <si>
    <t>Programa de Fomento y Desarrollo de las Culturas Indígenas</t>
  </si>
  <si>
    <t>Programa Promoción de Convenios en Materia de Justicia</t>
  </si>
  <si>
    <t>Programa Organización Productiva para Mujeres Indígenas</t>
  </si>
  <si>
    <t>Programa Fondos Regionales Indígenas</t>
  </si>
  <si>
    <t>Programa de Infraestructura Básica para la Atención de los Pueblos Indígenas</t>
  </si>
  <si>
    <t>Programas Albergues Escolares Indígenas</t>
  </si>
  <si>
    <t>Programa 70 y Más</t>
  </si>
  <si>
    <t>Rescate de Espacios Públicos</t>
  </si>
  <si>
    <t>Programa de Apoyo a las Instancias de Mujeres en las Entidades Federativas, para Implementar y Ejecutar Programas de Prevención de la Violencia Contra las Mujeres</t>
  </si>
  <si>
    <t>Programas del Fondo Nacional de Fomento a las Artesanías</t>
  </si>
  <si>
    <t>Becas de Posgrado y otras Modalidades de Apoyo a la Calidad</t>
  </si>
  <si>
    <t>SRA</t>
  </si>
  <si>
    <t>Reforma Agraria</t>
  </si>
  <si>
    <t>Fondo de apoyo para los núcleos agrarios sin regularizar</t>
  </si>
  <si>
    <t>210</t>
  </si>
  <si>
    <t>Fondo SEP CONACYT para la investigación en Ciencia Básica</t>
  </si>
  <si>
    <t>050</t>
  </si>
  <si>
    <t>049</t>
  </si>
  <si>
    <t>238</t>
  </si>
  <si>
    <t>Acciones Compensatorias para Abatir el Rezago Educativo en Educación Inicial y Básica</t>
  </si>
  <si>
    <t>Programa de Educación Inicial y Básica para Población Rural e Indígena</t>
  </si>
  <si>
    <t>ProÁrbol - Prevención y Combate de Incendios Forestales</t>
  </si>
  <si>
    <t>ProÁrbol - Capacitación Ambiental y Desarrollo Sustentable</t>
  </si>
  <si>
    <t>Programa de Investigación Científica y Tecnológica Ambiental</t>
  </si>
  <si>
    <t>Programa de Vigilancia  Comunitaria en Áreas Naturales Protegidas y Zonas de Influencia</t>
  </si>
  <si>
    <t>ProÁrbol - Programa para el Desarrollo Forestal Comunitario y para el Desarrollo Regional Forestal</t>
  </si>
  <si>
    <t>ProÁrbol - Producción de Planta y Programas Especiales de Restauración Forestal</t>
  </si>
  <si>
    <t>ProÁrbol - Programa de Conservación y Restauración de Ecosistemas Forestales</t>
  </si>
  <si>
    <t>122</t>
  </si>
  <si>
    <t>ProÁrbol - Programa de Pago por Servicios Ambientales</t>
  </si>
  <si>
    <t>110</t>
  </si>
  <si>
    <t>ProÁrbol - Programa de Desarrollo y Producción Forestal</t>
  </si>
  <si>
    <t>Fondo Nacional de Apoyos para Empresas en Solidaridad</t>
  </si>
  <si>
    <t>Programa Rescate de Espacios Públicos</t>
  </si>
  <si>
    <t>Recuperación de mantos acuíferos sobreexplotados</t>
  </si>
  <si>
    <t>ProÁrbol - Programa de Asistencia Técnica para el Acceso a los Programas Forestales</t>
  </si>
  <si>
    <t>ProÁrbol - Promoción de la producción y la productividad de los Ecosistemas Forestales de manera sustentable</t>
  </si>
  <si>
    <t>ProÁrbol - Apoyo para las Acciones Preventivas de Incendios Forestales</t>
  </si>
  <si>
    <t>226</t>
  </si>
  <si>
    <t>ProÁrbol - Programa de Servicios Ambientales por Captura de Carbono, Biodiversidad y Sistemas Agroforestales</t>
  </si>
  <si>
    <t>136</t>
  </si>
  <si>
    <t>Programa de Desarrollo Institucional Ambiental</t>
  </si>
  <si>
    <t>ProÁrbol - Programa de Plantaciones Forestales Comerciales</t>
  </si>
  <si>
    <t>ProÁrbol - Programa de Desarrollo Forestal</t>
  </si>
  <si>
    <t>Prestación de Servicios de Educación Técnica</t>
  </si>
  <si>
    <t>Programa Fondo de Inversión de Universidades Públicas Estatales con Evaluación de la ANUIES</t>
  </si>
  <si>
    <t>Programa Fondo de Modernización para la Educación Superior</t>
  </si>
  <si>
    <t>Comité Nacional de Productividad e Innovación Tecnológica</t>
  </si>
  <si>
    <t>097</t>
  </si>
  <si>
    <t>212</t>
  </si>
  <si>
    <t>211</t>
  </si>
  <si>
    <t>198</t>
  </si>
  <si>
    <t>195</t>
  </si>
  <si>
    <t>Programa de Atención a Contingencias Climatológicas</t>
  </si>
  <si>
    <t>173</t>
  </si>
  <si>
    <t>170</t>
  </si>
  <si>
    <t>161</t>
  </si>
  <si>
    <t>Apoyo a Proyectos de Comunicación Indígena</t>
  </si>
  <si>
    <t>Programa de Apoyo Alimentario a cargo de Diconsa, S.A. de C.V.</t>
  </si>
  <si>
    <t>Proárbol - Programa de Servicios Ambientales por Captura de Carbono, Biodiversidad y Sistemas Agroforestales</t>
  </si>
  <si>
    <t>Proárbol - Programa de Plantaciones Forestales Comerciales</t>
  </si>
  <si>
    <t>Proárbol - Programa de Desarrollo Forestal</t>
  </si>
  <si>
    <t>056</t>
  </si>
  <si>
    <t>Escuelas Normales Rurales (Becas asistencial-alimentaria y cursos de inglés)</t>
  </si>
  <si>
    <t>Fondo Concursable de la inversión en infraestructura para Educación Media Superior</t>
  </si>
  <si>
    <t>Programa de Educación Preescolar y Primaria para Niños y Niñas de Familias Jornaleras Agrícolas Migrantes</t>
  </si>
  <si>
    <t>Acciones Estratégicas de Reversión de la Industria azucarera</t>
  </si>
  <si>
    <t>Programa Promoción de Convenios en Materia de Procuración de Justicia</t>
  </si>
  <si>
    <t>Programa de Infraestructura Social Básica para la Atención de los Pueblos Indígenas</t>
  </si>
  <si>
    <t>Apoyos institucionales (Inversión en Centros Públicos de Investigación)</t>
  </si>
  <si>
    <t>902</t>
  </si>
  <si>
    <t>Apoyos institucionales (LANGEBIO)</t>
  </si>
  <si>
    <t>901</t>
  </si>
  <si>
    <t>215</t>
  </si>
  <si>
    <t>Programa de Apoyo a Zonas de Atención Prioritaria</t>
  </si>
  <si>
    <t>716</t>
  </si>
  <si>
    <t>354</t>
  </si>
  <si>
    <t>ProÁrbol - Programa de asistencia técnica para el acceso a los programas forestales</t>
  </si>
  <si>
    <t>ProÁrbol - Manejo de Germoplasma y Producción de Planta</t>
  </si>
  <si>
    <t>ProÁrbol - Programa para desarrollar el mercado de servicios ambientales por captura de carbono y los derivados de la biodiversidad y para fomentar el establecimiento y mejoramiento de sistemas agroforestales</t>
  </si>
  <si>
    <t>Programa de Desarrollo Regional Sustentable</t>
  </si>
  <si>
    <t>Programa de Apoyo a la Capacitación</t>
  </si>
  <si>
    <t>Institutos tecnológicos (Federales)</t>
  </si>
  <si>
    <t>952</t>
  </si>
  <si>
    <t>EDUCACIÓN</t>
  </si>
  <si>
    <t>Promoción y difusión de los derechos de las madres jóvenes y jóvenes embarazadas</t>
  </si>
  <si>
    <t>949</t>
  </si>
  <si>
    <t>Programa de Capacitación al Magisterio para prevenir la violencia contra las Mujeres</t>
  </si>
  <si>
    <t>947</t>
  </si>
  <si>
    <t>Educación. Becas para hijos de migrantes de educación media superior y superior</t>
  </si>
  <si>
    <t>945</t>
  </si>
  <si>
    <t>Programa de Estudios para la Prevención de la Violencia contra las Mujeres</t>
  </si>
  <si>
    <t>926</t>
  </si>
  <si>
    <t>Programas de Investigación con Enfoque de Género</t>
  </si>
  <si>
    <t>925</t>
  </si>
  <si>
    <t>924</t>
  </si>
  <si>
    <t>Ampliación de la oferta educativa de nivel superior (Incluye equipamiento e infraestructura)</t>
  </si>
  <si>
    <t>921</t>
  </si>
  <si>
    <t>Fortalecimiento de la educación media superior</t>
  </si>
  <si>
    <t>909</t>
  </si>
  <si>
    <t>Becas de educación media superior</t>
  </si>
  <si>
    <t>908</t>
  </si>
  <si>
    <t>Educación Indígena</t>
  </si>
  <si>
    <t>906</t>
  </si>
  <si>
    <t>905</t>
  </si>
  <si>
    <t>Institutos tecnológicos (Descentralizados)</t>
  </si>
  <si>
    <t>801</t>
  </si>
  <si>
    <t>Universidades tecnológicas</t>
  </si>
  <si>
    <t>802</t>
  </si>
  <si>
    <t>922</t>
  </si>
  <si>
    <t>883</t>
  </si>
  <si>
    <t>923</t>
  </si>
  <si>
    <t>904</t>
  </si>
  <si>
    <t>Fortalecimiento de la calidad de las escuelas normales (Fondo de concurso)</t>
  </si>
  <si>
    <t>530</t>
  </si>
  <si>
    <t>907</t>
  </si>
  <si>
    <t>Modelo Comunitario de Educación Inicial y Básica para Población Indígena y Migrante</t>
  </si>
  <si>
    <t>090</t>
  </si>
  <si>
    <t>Modelo de Educación para la Vida y el Trabajo</t>
  </si>
  <si>
    <t>085</t>
  </si>
  <si>
    <t>Modelo Comunitario de Educación Inicial y Básica para Población Mestiza</t>
  </si>
  <si>
    <t>Promoción de Convenios en Materia de Procuración de Justicia</t>
  </si>
  <si>
    <t>Programa de Infraestructura Social Básica</t>
  </si>
  <si>
    <t>NOTAS</t>
  </si>
  <si>
    <t>GS</t>
  </si>
  <si>
    <t>Presupuesto ejercido
 (MDP)</t>
  </si>
  <si>
    <t>Presupuesto modificado 
(MDP)</t>
  </si>
  <si>
    <t>Presupuesto original 
(MDP)</t>
  </si>
  <si>
    <t>Nombre del Programa</t>
  </si>
  <si>
    <t>Clave Presupuestal (en inventario)</t>
  </si>
  <si>
    <t>Donde es FALSO es error en inventario</t>
  </si>
  <si>
    <t>ID_año</t>
  </si>
  <si>
    <t>Modalidad Presupuestal</t>
  </si>
  <si>
    <t>Institución</t>
  </si>
  <si>
    <t xml:space="preserve">Ramo </t>
  </si>
  <si>
    <t>ID_tiempo</t>
  </si>
  <si>
    <t>Clave del Ramo</t>
  </si>
  <si>
    <t>LLAVE</t>
  </si>
  <si>
    <t>CRMP</t>
  </si>
  <si>
    <r>
      <t>SADER</t>
    </r>
    <r>
      <rPr>
        <vertAlign val="superscript"/>
        <sz val="10"/>
        <rFont val="Century Gothic"/>
        <family val="2"/>
      </rPr>
      <t>1</t>
    </r>
  </si>
  <si>
    <r>
      <t>Adquisición de leche nacional</t>
    </r>
    <r>
      <rPr>
        <vertAlign val="superscript"/>
        <sz val="10"/>
        <rFont val="Century Gothic"/>
        <family val="2"/>
      </rPr>
      <t>2</t>
    </r>
  </si>
  <si>
    <r>
      <t>Programa de Abasto Social de Leche a cargo de Liconsa, S.A. de C.V.</t>
    </r>
    <r>
      <rPr>
        <vertAlign val="superscript"/>
        <sz val="10"/>
        <rFont val="Century Gothic"/>
        <family val="2"/>
      </rPr>
      <t>2</t>
    </r>
  </si>
  <si>
    <r>
      <t>Programa de Abasto Rural a cargo de Diconsa, S.A. de C.V. (DICONSA)</t>
    </r>
    <r>
      <rPr>
        <vertAlign val="superscript"/>
        <sz val="10"/>
        <rFont val="Century Gothic"/>
        <family val="2"/>
      </rPr>
      <t>2</t>
    </r>
  </si>
  <si>
    <r>
      <t>Desarrollo Rural</t>
    </r>
    <r>
      <rPr>
        <vertAlign val="superscript"/>
        <sz val="10"/>
        <rFont val="Century Gothic"/>
        <family val="2"/>
      </rPr>
      <t>3</t>
    </r>
  </si>
  <si>
    <r>
      <t>Programa IMSS-BIENESTAR</t>
    </r>
    <r>
      <rPr>
        <vertAlign val="superscript"/>
        <sz val="10"/>
        <rFont val="Century Gothic"/>
        <family val="2"/>
      </rPr>
      <t>6</t>
    </r>
  </si>
  <si>
    <r>
      <t>BIENESTAR</t>
    </r>
    <r>
      <rPr>
        <vertAlign val="superscript"/>
        <sz val="10"/>
        <rFont val="Century Gothic"/>
        <family val="2"/>
      </rPr>
      <t>7</t>
    </r>
  </si>
  <si>
    <r>
      <t>INPI</t>
    </r>
    <r>
      <rPr>
        <vertAlign val="superscript"/>
        <sz val="10"/>
        <rFont val="Century Gothic"/>
        <family val="2"/>
      </rPr>
      <t>10</t>
    </r>
  </si>
  <si>
    <r>
      <t>PROSPERA Programa de Inclusión Social</t>
    </r>
    <r>
      <rPr>
        <vertAlign val="superscript"/>
        <sz val="10"/>
        <rFont val="Century Gothic"/>
        <family val="2"/>
      </rPr>
      <t>8</t>
    </r>
  </si>
  <si>
    <r>
      <t>Servicios de Educación Superior y Posgrado</t>
    </r>
    <r>
      <rPr>
        <vertAlign val="superscript"/>
        <sz val="10"/>
        <rFont val="Century Gothic"/>
        <family val="2"/>
      </rPr>
      <t>4</t>
    </r>
  </si>
  <si>
    <r>
      <t>Desarrollo Cultural</t>
    </r>
    <r>
      <rPr>
        <vertAlign val="superscript"/>
        <sz val="10"/>
        <rFont val="Century Gothic"/>
        <family val="2"/>
      </rPr>
      <t>4</t>
    </r>
  </si>
  <si>
    <r>
      <t>Programa de Apoyo para el Bienestar de las Niñas y Niños, Hijos de Madres Trabajadoras</t>
    </r>
    <r>
      <rPr>
        <vertAlign val="superscript"/>
        <sz val="10"/>
        <rFont val="Century Gothic"/>
        <family val="2"/>
      </rPr>
      <t>9</t>
    </r>
  </si>
  <si>
    <r>
      <t>Programa Nacional de Reconstrucción</t>
    </r>
    <r>
      <rPr>
        <vertAlign val="superscript"/>
        <sz val="10"/>
        <rFont val="Century Gothic"/>
        <family val="2"/>
      </rPr>
      <t>5</t>
    </r>
  </si>
  <si>
    <t>No discriminación/Apoyo productivo|Economía social</t>
  </si>
  <si>
    <t>/Educación/Infraestructura social básica</t>
  </si>
  <si>
    <t>Educación/Infraestructura social básica</t>
  </si>
  <si>
    <t>No discriminación/Ingreso</t>
  </si>
  <si>
    <t xml:space="preserve">3.5.p: desastr 3.5.a1: natural |1.3.p: epidemiolog </t>
  </si>
  <si>
    <t>/Desarrollo regional/Ordenamiento territorial</t>
  </si>
  <si>
    <t xml:space="preserve">1.4.p: trabaj 1.4.a1: riesg |1.6.p: pension </t>
  </si>
  <si>
    <t xml:space="preserve">3.5.p: regional 3.5.a1: desarroll |3.5.p: region 3.5.a1: desarroll </t>
  </si>
  <si>
    <t>/Educación/Ingreso</t>
  </si>
  <si>
    <t>Educación/Ingreso</t>
  </si>
  <si>
    <t>/Salud/Alimentación</t>
  </si>
  <si>
    <t xml:space="preserve">1.1.p: pesc |1.2.p: educ superior </t>
  </si>
  <si>
    <t xml:space="preserve">3.5.p: region 3.5.a1: crecimient |3.5.p: region 3.5.a1: desarroll </t>
  </si>
  <si>
    <t xml:space="preserve">5.1.p: agua 5.1.a1: uso |1.7.p: agua 1.7.a1: uso </t>
  </si>
  <si>
    <t>Desarrollo regional/Ordenamiento territorial</t>
  </si>
  <si>
    <t>Infraestructura social básica/Inversión productiva y económica</t>
  </si>
  <si>
    <t xml:space="preserve">1.4.p: trabaj 1.4.a1: gener |2.2.p: trabaj 2.2.a1: gener </t>
  </si>
  <si>
    <t xml:space="preserve">1.5.p: jurid 1.5.a1: certez 1.5.a2: tenenci |3.4.p: jurid 3.4.a1: certez 3.4.a2: tenenci </t>
  </si>
  <si>
    <t xml:space="preserve">1.2.p: educ 1.2.a1: normal |1.2.p: educ basic </t>
  </si>
  <si>
    <t xml:space="preserve">1.5.p: asent 1.5.a1: human |3.4.p: asent 3.4.a1: human </t>
  </si>
  <si>
    <t>/Educación/Inversión productiva y económica</t>
  </si>
  <si>
    <t>Educación/Inversión productiva y económica</t>
  </si>
  <si>
    <t>Educación/Seguridad social</t>
  </si>
  <si>
    <t xml:space="preserve">2.1.p: productor 2.1.a1: rural </t>
  </si>
  <si>
    <t xml:space="preserve">2.3.p: financiamiento 2.3.a1: rural </t>
  </si>
  <si>
    <t xml:space="preserve">1.5.p: viviend 1.5.a1: financiamiento </t>
  </si>
  <si>
    <t>/No discriminación/Apoyo productivo|Economía social</t>
  </si>
  <si>
    <t xml:space="preserve">3.5.p: contingencias 3.5.a1: autosegur </t>
  </si>
  <si>
    <t>Desarrollo regional/Alimentación</t>
  </si>
  <si>
    <t>/Salud/Seguridad social</t>
  </si>
  <si>
    <t>Salud/Seguridad social</t>
  </si>
  <si>
    <t xml:space="preserve">3.5.p: contingencias 3.5.a1: climatolog </t>
  </si>
  <si>
    <t xml:space="preserve">1.1.p: acuicol |1.1.p: pesquer </t>
  </si>
  <si>
    <t>/Trabajo/Generación y conservación del empleo</t>
  </si>
  <si>
    <t>Trabajo/Generación y conservación del empleo</t>
  </si>
  <si>
    <t>/No discriminación/Ingreso</t>
  </si>
  <si>
    <t xml:space="preserve">1.2.p: libr 1.2.a1: text </t>
  </si>
  <si>
    <t xml:space="preserve">1.2.p: educ 1.2.a1: calidad |1.2.p: educ basic </t>
  </si>
  <si>
    <t xml:space="preserve">1.2.p: educ 1.2.a1: servici |1.2.p: educ 1.2.a1: adult </t>
  </si>
  <si>
    <t xml:space="preserve">1.2.p: educ 1.2.a1: calidad |1.2.p: educ 1.2.a1: adult </t>
  </si>
  <si>
    <t xml:space="preserve">1.2.p: infraestructur 1.2.a1: cultural </t>
  </si>
  <si>
    <t xml:space="preserve">1.2.p: deport 1.2.a1: foment </t>
  </si>
  <si>
    <t xml:space="preserve">1.2.p: primari 1.2.a1: educ </t>
  </si>
  <si>
    <t xml:space="preserve">1.2.p: cultur 1.2.a1: proyect </t>
  </si>
  <si>
    <t xml:space="preserve">1.2.p: cultur 1.2.a1: arte |1.2.p: cultur 1.2.a1: proyect </t>
  </si>
  <si>
    <t xml:space="preserve">1.2.p: cultur 1.2.a1: arte </t>
  </si>
  <si>
    <t xml:space="preserve">1.2.p: cultur 1.2.a1: comunitari </t>
  </si>
  <si>
    <t xml:space="preserve">1.2.p: cultur 1.2.a1: music </t>
  </si>
  <si>
    <t xml:space="preserve">1.2.p: cultur 1.2.a1: cin </t>
  </si>
  <si>
    <t xml:space="preserve">1.2.p: cultur 1.2.a1: popul </t>
  </si>
  <si>
    <t xml:space="preserve">1.2.p: patrimoni 1.2.a1: cultural </t>
  </si>
  <si>
    <t xml:space="preserve">1.2.p: cultur 1.2.a1: fisic 1.2.a2: deport </t>
  </si>
  <si>
    <t xml:space="preserve">1.2.p: deport 1.2.a1: desarroll </t>
  </si>
  <si>
    <t>No discriminación/Seguridad social</t>
  </si>
  <si>
    <t xml:space="preserve">1.6.p: gast 1.6.a1: catastróficos </t>
  </si>
  <si>
    <t xml:space="preserve">2.2.p: desempl </t>
  </si>
  <si>
    <t xml:space="preserve">3.4.p: registr 3.4.a1: agrari </t>
  </si>
  <si>
    <t xml:space="preserve">3.4.p: catastro </t>
  </si>
  <si>
    <t xml:space="preserve">3.2.p: infraestructur 3.2.a1: hidroagricol |1.1.p: agricol </t>
  </si>
  <si>
    <t xml:space="preserve">1.7.p: forestal 1.7.a1: degrad </t>
  </si>
  <si>
    <t xml:space="preserve">3.4.p: zonas 3.4.a1: urban 3.4.a2: margin </t>
  </si>
  <si>
    <t xml:space="preserve">1.5.p: viviend 1.5.a1: rural </t>
  </si>
  <si>
    <t xml:space="preserve">3.5.p: zonas 3.5.a1: atencion prioritari </t>
  </si>
  <si>
    <t>/Salud/Sustentabilidad y sostenibilidad</t>
  </si>
  <si>
    <t>Salud/Sustentabilidad y sostenibilidad</t>
  </si>
  <si>
    <t xml:space="preserve">4.3.p: ciudadan 4.3.a1: particip </t>
  </si>
  <si>
    <t xml:space="preserve">2.1.p: comunidad 2.1.a1: proyect 2.1.a2: product </t>
  </si>
  <si>
    <t>Salud/Alimentación/Seguridad social</t>
  </si>
  <si>
    <t xml:space="preserve">1.6.p: pag 1.6.a1: funeral </t>
  </si>
  <si>
    <t xml:space="preserve">1.8.p: discrimin 1.8.a1: cultur </t>
  </si>
  <si>
    <t xml:space="preserve">1.2.p: cultur 1.2.a1: educ </t>
  </si>
  <si>
    <t>/No discriminación/Medio ambiente/Sustentabilidad y sostenibilidad de recursos naturales</t>
  </si>
  <si>
    <t xml:space="preserve">2.2.p: trabaj 2.2.a1: formacion |1.4.p: trabaj 1.4.a1: formacion </t>
  </si>
  <si>
    <t xml:space="preserve">1.2.p: activ 1.2.a1: fisic </t>
  </si>
  <si>
    <t xml:space="preserve">1.4.p: sindical </t>
  </si>
  <si>
    <t xml:space="preserve">5.6.p: pag servici ambiental |1.7.p: forestal 1.7.a1: conserv </t>
  </si>
  <si>
    <t xml:space="preserve">1.7.p: forestal 1.7.a1: conserv </t>
  </si>
  <si>
    <t xml:space="preserve">4.3.p: organiz 4.3.a1: particip </t>
  </si>
  <si>
    <t xml:space="preserve">1.5.p: viviend 1.5.a1: subsidi </t>
  </si>
  <si>
    <t xml:space="preserve">4.1.p: particip 4.1.a1: ciudadan 4.1.a2: desarroll 4.1.a3: social |4.3.p: ciudadan 4.3.a1: particip |4.1.p: particip 4.1.a1: ciudadan 4.1.a2: program 4.1.a3: social </t>
  </si>
  <si>
    <t>Alimentación/Sustentabilidad y sostenibilidad</t>
  </si>
  <si>
    <t xml:space="preserve">3.3.p: innov 3.3.a1: tecnolog 3.3.a2: desarroll |4.3.p: organiz 4.3.a1: participan </t>
  </si>
  <si>
    <t xml:space="preserve">1.8.p: juventud |1.8.p: joven </t>
  </si>
  <si>
    <t xml:space="preserve">1.2.p: matricul 1.2.a1: univers </t>
  </si>
  <si>
    <t xml:space="preserve">1.2.p: manifest 1.2.a1: cultural </t>
  </si>
  <si>
    <t xml:space="preserve">1.2.p: activ 1.2.a1: cultural </t>
  </si>
  <si>
    <t xml:space="preserve">1.7.p: zona 1.7.a1: ecolog </t>
  </si>
  <si>
    <t xml:space="preserve">3.5.p: desastr 3.5.a1: natural |1.7.p: zonas 1.7.a1: natural </t>
  </si>
  <si>
    <t xml:space="preserve">3.5.p: region 3.5.a1: crecimient |1.2.p: activ 1.2.a1: fisic </t>
  </si>
  <si>
    <t xml:space="preserve">1.1.p: campesino |1.1.p: campesinos </t>
  </si>
  <si>
    <t xml:space="preserve">3.5.p: contingencias 3.5.a1: climatolog |3.5.p: contingencias 3.5.a1: segur </t>
  </si>
  <si>
    <t xml:space="preserve">2.3.p: ingresos 2.3.a1: mejor 2.3.a2: poblacion </t>
  </si>
  <si>
    <t xml:space="preserve">2.1.p: agrari 2.1.a1: capac 2.1.a2: product </t>
  </si>
  <si>
    <t xml:space="preserve">3.3.p: transferencia 3.3.a1: tecnolog 3.3.a2: desarroll </t>
  </si>
  <si>
    <t xml:space="preserve">1.7.p: forestal 1.7.a1: restaur </t>
  </si>
  <si>
    <t xml:space="preserve">2.1.p: socied 2.1.a1: desarroll 2.1.a2: trabaj </t>
  </si>
  <si>
    <t xml:space="preserve">1.7.p: especi 1.7.a1: riesg </t>
  </si>
  <si>
    <t xml:space="preserve">1.2.p: patrimoni 1.2.a1: histor </t>
  </si>
  <si>
    <t xml:space="preserve">4.3.p: ciudadan 4.3.a1: particip |4.3.p: ciudadan 4.3.a1: participativa </t>
  </si>
  <si>
    <t xml:space="preserve">2.2.p: pymes 2.2.a1: empres 2.2.a2: competit </t>
  </si>
  <si>
    <t xml:space="preserve">1.2.p: primari 1.2.a1: aul </t>
  </si>
  <si>
    <t xml:space="preserve">2.1.p: emprendedor |1.8.p: joven </t>
  </si>
  <si>
    <t>/Educación/Sustentabilidad y sostenibilidad</t>
  </si>
  <si>
    <t>Educación/Sustentabilidad y sostenibilidad</t>
  </si>
  <si>
    <t xml:space="preserve">1.7.p: aguas 1.7.a1: gestion </t>
  </si>
  <si>
    <t xml:space="preserve">1.7.p: aguas 1.7.a1: cultur </t>
  </si>
  <si>
    <t xml:space="preserve">3.3.p: innov 3.3.a1: tecnolog 3.3.a2: desarroll |3.3.p: adopcion 3.3.a1: tecnolog 3.3.a2: desarroll </t>
  </si>
  <si>
    <t xml:space="preserve">4.3.p: ciudadan 4.3.a1: particip |4.1.p: particip 4.1.a1: ciudadan 4.1.a2: program 4.1.a3: social </t>
  </si>
  <si>
    <t xml:space="preserve">4.3.p: comunidad 4.3.a1: particip </t>
  </si>
  <si>
    <t>/Trabajo/Ingreso</t>
  </si>
  <si>
    <t xml:space="preserve">1.7.p: especi 1.7.a1: silvestr </t>
  </si>
  <si>
    <t xml:space="preserve">1.7.p: mares 1.7.a1: ecolog </t>
  </si>
  <si>
    <t xml:space="preserve">4.3.p: comunidades 4.3.a1: particip </t>
  </si>
  <si>
    <t xml:space="preserve">1.3.p: clinic |1.6.p: clinic </t>
  </si>
  <si>
    <t xml:space="preserve">1.1.p: apicol |5.1.p: sostenible </t>
  </si>
  <si>
    <t xml:space="preserve">3.3.p: innov 3.3.a1: tecnolog 3.3.a2: desarroll |3.3.p: inversion 3.3.a1: product 3.3.a2: desarroll </t>
  </si>
  <si>
    <t xml:space="preserve">4.3.p: organiz 4.3.a1: participan </t>
  </si>
  <si>
    <t xml:space="preserve">1.2.p: educ 1.2.a1: servici |1.6.p: pension </t>
  </si>
  <si>
    <t xml:space="preserve">1.2.p: escuel 1.2.a1: aprovech |1.2.p: escuel </t>
  </si>
  <si>
    <t xml:space="preserve">1.7.p: are 1.7.a1: proteg </t>
  </si>
  <si>
    <t xml:space="preserve">1.6.p: segur 1.6.a1: vid |1.4.p: segur 1.4.a1: vid </t>
  </si>
  <si>
    <t>/Trabajo/Sustentabilidad y sostenibilidad</t>
  </si>
  <si>
    <t>Trabajo/Sustentabilidad y sostenibilidad</t>
  </si>
  <si>
    <t xml:space="preserve">1.2.p: educ 1.2.a1: plan |1.2.p: educ 1.2.a1: conclu </t>
  </si>
  <si>
    <t xml:space="preserve">1.7.p: limpi 1.7.a1: energ |5.2.p: limpi 5.2.a1: energ </t>
  </si>
  <si>
    <t>/No discriminación/Sustentabilidad y sostenibilidad</t>
  </si>
  <si>
    <t>No discriminación/Sustentabilidad y sostenibilidad</t>
  </si>
  <si>
    <t xml:space="preserve">1.2.p: primari 1.2.a1: escuel |1.2.p: escuel </t>
  </si>
  <si>
    <t xml:space="preserve">1.2.p: infraestructur 1.2.a1: artist |1.2.p: infraestructur 1.2.a1: histor </t>
  </si>
  <si>
    <t xml:space="preserve">1.2.p: educ 1.2.a1: servici |1.6.p: servici 1.6.a1: social </t>
  </si>
  <si>
    <t>Subsidios y Transferencias del Gobierno Federal a Entidades de Control Directo (MDP)</t>
  </si>
  <si>
    <t>Cuotas del ISSSTE (MDP)</t>
  </si>
  <si>
    <t>Intereses compensados (MDP)</t>
  </si>
  <si>
    <t>Deuda de R52 y R53 que está en Finalidad "Desarrollo Económico" en MDP (hay que descontarla del programable bruto pues tendría que estar en "Otras funciones"; con ese ajuste, cuadran los datos del Gastro programable neto contra lo reportado en la CP)</t>
  </si>
  <si>
    <t>Gasto en clasificación funcional y Gasto social como proporción del Gasto programable</t>
  </si>
  <si>
    <t xml:space="preserve">4.3.p: acceso 4.3.a1: información </t>
  </si>
  <si>
    <t xml:space="preserve">3.5.p: contingencias 3.5.a1: climatolog |3.5.p: contingencias 3.5.a1: rural </t>
  </si>
  <si>
    <t xml:space="preserve">1.1.p: alimento |1.1.p: alimentos </t>
  </si>
  <si>
    <t xml:space="preserve">2.1.p: product 2.1.a1: rural </t>
  </si>
  <si>
    <t xml:space="preserve">3.2.p: conserv 3.2.a1: carreter </t>
  </si>
  <si>
    <t xml:space="preserve">3.2.p: construccion 3.2.a1: carreter </t>
  </si>
  <si>
    <t xml:space="preserve">3.2.p: infraestructur 3.2.a1: ferroviari </t>
  </si>
  <si>
    <t xml:space="preserve">3.2.p: conserv 3.2.a1: carreter |3.2.p: mantenimiento 3.2.a1: carreter </t>
  </si>
  <si>
    <t xml:space="preserve">3.2.p: mantenimiento 3.2.a1: carreter </t>
  </si>
  <si>
    <t>Medio ambiente/Sustentabilidad y sostenibilidad energética</t>
  </si>
  <si>
    <t xml:space="preserve">3.2.p: infraestructur 3.2.a1: carreter </t>
  </si>
  <si>
    <t xml:space="preserve">1.6.p: empleo 1.6.a1: temporal </t>
  </si>
  <si>
    <t xml:space="preserve">2.2.p: empleos 2.2.a1: gener |1.4.p: empleos 1.4.a1: gener </t>
  </si>
  <si>
    <t xml:space="preserve">1.8.p: mujer |2.3.p: microfinanci 2.3.a1: rural </t>
  </si>
  <si>
    <t>/Educación/Vivienda</t>
  </si>
  <si>
    <t>Educación/Vivienda</t>
  </si>
  <si>
    <t xml:space="preserve">1.5.p: teatr </t>
  </si>
  <si>
    <t xml:space="preserve">1.5.p: muse </t>
  </si>
  <si>
    <t xml:space="preserve">1.5.p: centr cultur </t>
  </si>
  <si>
    <t xml:space="preserve">2.1.p: artesan |3.5.p: region 3.5.a1: desarroll </t>
  </si>
  <si>
    <t xml:space="preserve">1.5.p: casa cultur </t>
  </si>
  <si>
    <t xml:space="preserve">1.5.p: muse |1.5.p: casa cultur </t>
  </si>
  <si>
    <t xml:space="preserve">1.5.p: centr cultur |1.5.p: teatr </t>
  </si>
  <si>
    <t xml:space="preserve">1.7.p: agua 1.7.a1: cultur |1.5.p: casa cultur </t>
  </si>
  <si>
    <t xml:space="preserve">1.5.p: muse |1.2.p: cultur 1.2.a1: arte </t>
  </si>
  <si>
    <t xml:space="preserve">1.5.p: mantenimiento 1.5.a1: casa |1.5.p: casa cultur </t>
  </si>
  <si>
    <t xml:space="preserve">1.2.p: educativo 1.2.a1: servici |1.2.p: educativo </t>
  </si>
  <si>
    <t>Medio ambiente/Sustentabilidad y sostenibilidad</t>
  </si>
  <si>
    <t>Educación/Desarrollo regional</t>
  </si>
  <si>
    <t xml:space="preserve">1.4.p: laboral 1.4.a1: polit </t>
  </si>
  <si>
    <t xml:space="preserve">1.4.p: laboral 1.4.a1: conflict |1.4.p: conflict 1.4.a1: laboral </t>
  </si>
  <si>
    <t>/Alimentación/Ordenamiento territorial</t>
  </si>
  <si>
    <t>Alimentación/Ordenamiento territorial</t>
  </si>
  <si>
    <t xml:space="preserve">3.4.p: registr 3.4.a1: rural |3.4.p: registr 3.4.a1: agrari </t>
  </si>
  <si>
    <t xml:space="preserve">1.6.p: empleos 1.6.a1: temporal </t>
  </si>
  <si>
    <t xml:space="preserve">3.2.p: conserv 3.2.a1: hidroagricol |3.2.p: infraestructur 3.2.a1: hidroagricol </t>
  </si>
  <si>
    <t xml:space="preserve">1.7.p: forestal 1.7.a1: conserv |1.7.p: forestal 1.7.a1: restaur </t>
  </si>
  <si>
    <t xml:space="preserve">3.4.p: integración 3.4.a1: urban </t>
  </si>
  <si>
    <t>/No discriminación/Alimentación</t>
  </si>
  <si>
    <t xml:space="preserve">3.5.p: desastr 3.5.a1: natural |1.7.p: recurs 1.7.a1: natural </t>
  </si>
  <si>
    <t xml:space="preserve">1.4.p: salari |1.2.p: educ 1.2.a1: adult </t>
  </si>
  <si>
    <t>No discriminación/Contraloría social</t>
  </si>
  <si>
    <t xml:space="preserve">1.8.p: niñ </t>
  </si>
  <si>
    <t xml:space="preserve">1.6.p: prestacion 1.6.a1: cultural |1.6.p: prestacion 1.6.a1: social </t>
  </si>
  <si>
    <t xml:space="preserve">1.3.p: terc nivel |1.6.p: terc nivel </t>
  </si>
  <si>
    <t xml:space="preserve">2.1.p: productor 2.1.a1: rural |1.1.p: pesquer </t>
  </si>
  <si>
    <t xml:space="preserve">3.5.p: reconstruccion 3.5.a1: carreter </t>
  </si>
  <si>
    <t xml:space="preserve">1.7.p: ecosistem 1.7.a1: proteg |1.7.p: forestal 1.7.a1: proteg </t>
  </si>
  <si>
    <t xml:space="preserve">1.8.p: refugi |1.1.p: pesquer </t>
  </si>
  <si>
    <t xml:space="preserve">3.5.p: zonas 3.5.a1: desarroll 3.5.a2: comunitari </t>
  </si>
  <si>
    <t xml:space="preserve">3.3.p: innov 3.3.a1: tecnolog 3.3.a2: desarroll |3.5.p: regional 3.5.a1: desarroll </t>
  </si>
  <si>
    <t>Inversión productiva y económica/Desarrollo regional</t>
  </si>
  <si>
    <t xml:space="preserve">1.6.p: pag 1.6.a1: prestacion |1.6.p: prestacion 1.6.a1: econom </t>
  </si>
  <si>
    <t xml:space="preserve">1.6.p: pension 1.6.a1: invalidez |1.6.p: pension </t>
  </si>
  <si>
    <t xml:space="preserve">1.6.p: pension 1.6.a1: muert |1.6.p: pension </t>
  </si>
  <si>
    <t xml:space="preserve">1.6.p: pension 1.6.a1: vejez |1.6.p: pension </t>
  </si>
  <si>
    <t xml:space="preserve">1.2.p: deport 1.2.a1: activ 1.2.a2: fisic |1.2.p: activ 1.2.a1: fisic </t>
  </si>
  <si>
    <t xml:space="preserve">1.6.p: pag 1.6.a1: prestacion |5.6.p: aprovech 5.6.a1: agua </t>
  </si>
  <si>
    <t xml:space="preserve">2.1.p: artesan |3.5.p: zonas 3.5.a1: atencion prioritari </t>
  </si>
  <si>
    <t xml:space="preserve">3.5.p: zonas 3.5.a1: desarroll 3.5.a2: econom |3.5.p: zonas 3.5.a1: metropolitan </t>
  </si>
  <si>
    <t>/Educación/Desarrollo regional</t>
  </si>
  <si>
    <t xml:space="preserve">2.1.p: product 2.1.a1: rural |1.2.p: activ 1.2.a1: fisic </t>
  </si>
  <si>
    <t xml:space="preserve">3.4.p: territorial 3.4.a1: desarroll </t>
  </si>
  <si>
    <t xml:space="preserve">3.5.p: contingencia 3.5.a1: catastrófica </t>
  </si>
  <si>
    <t xml:space="preserve">3.5.p: zonas 3.5.a1: desarroll 3.5.a2: human </t>
  </si>
  <si>
    <t xml:space="preserve">1.1.p: agroalimentari |1.1.p: pesquer </t>
  </si>
  <si>
    <t xml:space="preserve">3.2.p: moderniz 3.2.a1: carreter </t>
  </si>
  <si>
    <t xml:space="preserve">3.2.p: moderniz 3.2.a1: ferroviari </t>
  </si>
  <si>
    <t>/Trabajo/Infraestructura económica</t>
  </si>
  <si>
    <t>Trabajo/Infraestructura económica</t>
  </si>
  <si>
    <t xml:space="preserve">1.2.p: educ 1.2.a1: egres |1.2.p: educ superior </t>
  </si>
  <si>
    <t xml:space="preserve">1.4.p: ocupación |1.6.p: laboral 1.6.a1: contingencia </t>
  </si>
  <si>
    <t xml:space="preserve">3.5.p: are 3.5.a1: atencion prioritari |1.7.p: are 1.7.a1: natural </t>
  </si>
  <si>
    <t xml:space="preserve">3.2.p: conserv 3.2.a1: hidroagricol |3.2.p: infraestructur 3.2.a1: hidroagricol |3.2.p: moderniz 3.2.a1: hidroagricol </t>
  </si>
  <si>
    <t xml:space="preserve">3.5.p: are 3.5.a1: atencion prioritari |1.7.p: forestal 1.7.a1: restaur </t>
  </si>
  <si>
    <t xml:space="preserve">5.1.p: sustent |1.7.p: especi 1.7.a1: silvestr </t>
  </si>
  <si>
    <t xml:space="preserve">3.5.p: zonas 3.5.a1: desarroll 3.5.a2: social </t>
  </si>
  <si>
    <t xml:space="preserve">3.4.p: catastro |3.4.p: catastros </t>
  </si>
  <si>
    <t xml:space="preserve">1.8.p: discapac |3.2.p: transport 3.2.a1: público </t>
  </si>
  <si>
    <t xml:space="preserve">1.4.p: trabaj 1.4.a1: inclusion </t>
  </si>
  <si>
    <t xml:space="preserve">1.6.p: servici 1.6.a1: riesg |1.4.p: incapac </t>
  </si>
  <si>
    <t xml:space="preserve">3.1.p: camino </t>
  </si>
  <si>
    <t xml:space="preserve">2.2.p: empleos 2.2.a1: formal 2.2.a2: creacion </t>
  </si>
  <si>
    <t xml:space="preserve">1.2.p: profesor |1.2.p: enseñ </t>
  </si>
  <si>
    <t xml:space="preserve">1.7.p: are 1.7.a1: proteg |1.7.p: especi 1.7.a1: silvestr </t>
  </si>
  <si>
    <t xml:space="preserve">1.1.p: agroalimentari |1.1.p: agroalimentari 1.1.a1: sanid </t>
  </si>
  <si>
    <t xml:space="preserve">1.5.p: jurid 1.5.a1: certez 1.5.a2: tenenci |3.4.p: catastro |3.4.p: jurid 3.4.a1: certez 3.4.a2: tenenci </t>
  </si>
  <si>
    <t>Educación/Medio ambiente/Sustentabilidad y sostenibilidad</t>
  </si>
  <si>
    <t xml:space="preserve">1.7.p: forestal 1.7.a1: proteccion </t>
  </si>
  <si>
    <t xml:space="preserve">1.7.p: forestal 1.7.a1: proteg </t>
  </si>
  <si>
    <t>Medio ambiente/Sustentabilidad y sostenibilidad/Contraloría social</t>
  </si>
  <si>
    <t xml:space="preserve">1.7.p: ecosistem 1.7.a1: recuper </t>
  </si>
  <si>
    <t xml:space="preserve">1.8.p: adult 1.8.a1: mayor |1.6.p: pension </t>
  </si>
  <si>
    <t xml:space="preserve">1.2.p: enseñ </t>
  </si>
  <si>
    <t xml:space="preserve">1.6.p: derechohabient |1.2.p: activ 1.2.a1: fisic </t>
  </si>
  <si>
    <t xml:space="preserve">1.5.p: viviend 1.5.a1: mejor |1.5.p: viviend 1.5.a1: adquisicion </t>
  </si>
  <si>
    <t xml:space="preserve">2.1.p: productividad 2.1.a1: rural </t>
  </si>
  <si>
    <t xml:space="preserve">3.3.p: innov 3.3.a1: tecnolog 3.3.a2: desarroll |1.2.p: educ 1.2.a1: program </t>
  </si>
  <si>
    <t>/Infraestructura social básica/Inversión productiva y económica</t>
  </si>
  <si>
    <t xml:space="preserve">1.5.p: viviend 1.5.a1: mejor |1.1.p: derech 1.1.a1: agrari </t>
  </si>
  <si>
    <t>No discriminación/Medio ambiente/Sustentabilidad y sostenibilidad</t>
  </si>
  <si>
    <t xml:space="preserve">1.8.p: mujer |1.6.p: servici 1.6.a1: social </t>
  </si>
  <si>
    <t xml:space="preserve">3.3.p: innov 3.3.a1: tecnolog 3.3.a2: desarroll |3.3.p: transferencia 3.3.a1: tecnolog 3.3.a2: desarroll </t>
  </si>
  <si>
    <t xml:space="preserve">3.3.p: innov 3.3.a1: tecnolog 3.3.a2: desarroll |3.1.p: infraestructur 3.1.a1: social </t>
  </si>
  <si>
    <t xml:space="preserve">1.4.p: trabaj 1.4.a1: proteccion |1.4.p: trabaj 1.4.a1: riesg </t>
  </si>
  <si>
    <t xml:space="preserve">2.3.p: inclusion 2.3.a1: financ |1.6.p: pension </t>
  </si>
  <si>
    <t xml:space="preserve">1.6.p: servici 1.6.a1: econom |1.6.p: servici 1.6.a1: social </t>
  </si>
  <si>
    <t xml:space="preserve">3.5.p: region 3.5.a1: crecimient |4.3.p: evalu 4.3.a1: program 4.3.a2: desarroll |3.5.p: region 3.5.a1: desarroll </t>
  </si>
  <si>
    <t>Educación/Infraestructura social básica/Inversión productiva y económica</t>
  </si>
  <si>
    <t xml:space="preserve">3.3.p: innov 3.3.a1: tecnolog 3.3.a2: desarroll |1.2.p: educ 1.2.a1: infraestructur </t>
  </si>
  <si>
    <t xml:space="preserve">1.4.p: trabaj 1.4.a1: polit </t>
  </si>
  <si>
    <t xml:space="preserve">1.1.p: agroalimentari |1.1.p: inocu 1.1.a1: agroalimentari </t>
  </si>
  <si>
    <t xml:space="preserve">1.1.p: pequeñ 1.1.a1: productor </t>
  </si>
  <si>
    <t xml:space="preserve">1.6.p: servici 1.6.a1: econom |2.1.p: emprendedor </t>
  </si>
  <si>
    <t xml:space="preserve">1.4.p: salari |5.1.p: sustent </t>
  </si>
  <si>
    <t xml:space="preserve">2.2.p: medianas 2.2.a1: empres 2.2.a2: productividad |2.2.p: micro 2.2.a1: empres 2.2.a2: productividad |2.2.p: pequeñas 2.2.a1: empres 2.2.a2: productividad </t>
  </si>
  <si>
    <t xml:space="preserve">3.5.p: zonas 3.5.a1: equilibri |3.5.p: zonas 3.5.a1: metropolitan </t>
  </si>
  <si>
    <t xml:space="preserve">1.8.p: adult 1.8.a1: mayor |1.8.p: joven </t>
  </si>
  <si>
    <t xml:space="preserve">1.7.p: coster 1.7.a1: proteccion </t>
  </si>
  <si>
    <t xml:space="preserve">1.7.p: forestal 1.7.a1: proteccion |1.7.p: forestal 1.7.a1: restaur </t>
  </si>
  <si>
    <t>Salud/Ordenamiento territorial</t>
  </si>
  <si>
    <t xml:space="preserve">3.5.p: zonas 3.5.a1: desarroll 3.5.a2: econom </t>
  </si>
  <si>
    <t xml:space="preserve">1.4.p: iguald 1.4.a1: laboral |1.4.p: laboral 1.4.a1: productividad </t>
  </si>
  <si>
    <t xml:space="preserve">1.4.p: laboral 1.4.a1: productividad </t>
  </si>
  <si>
    <t xml:space="preserve">1.4.p: sindical |1.6.p: servici 1.6.a1: econom </t>
  </si>
  <si>
    <t xml:space="preserve">1.8.p: adult 1.8.a1: mayor |1.8.p: indigen </t>
  </si>
  <si>
    <t xml:space="preserve">1.8.p: discapac |1.6.p: pension 1.6.a1: discapac |1.6.p: pension </t>
  </si>
  <si>
    <t xml:space="preserve">2.1.p: product 2.1.a1: rural |1.1.p: sujet 1.1.a1: agrari </t>
  </si>
  <si>
    <t xml:space="preserve">2.1.p: productividad 2.1.a1: rural |1.1.p: agricol </t>
  </si>
  <si>
    <t xml:space="preserve">1.1.p: lech |1.1.p: pequeñ 1.1.a1: productor </t>
  </si>
  <si>
    <t xml:space="preserve">2.1.p: productividad 2.1.a1: rural |2.1.p: produccion 2.1.a1: rural </t>
  </si>
  <si>
    <t>Exclusión</t>
  </si>
  <si>
    <t>Clave del programa presupuestario</t>
  </si>
  <si>
    <t>Tipo de criterio</t>
  </si>
  <si>
    <t>NA</t>
  </si>
  <si>
    <t>TODOS</t>
  </si>
  <si>
    <t>2013-2019</t>
  </si>
  <si>
    <t>Inclusión</t>
  </si>
  <si>
    <t>2008-2009</t>
  </si>
  <si>
    <t>2009-2010</t>
  </si>
  <si>
    <t>Nombre del programa</t>
  </si>
  <si>
    <t>2008-2014; 2017-2018</t>
  </si>
  <si>
    <t>En 2015-2016 y 2019 el programa está calificado correctamente en "Inversión productiva y económica"</t>
  </si>
  <si>
    <t>Ciclo en que se hace modificación manual</t>
  </si>
  <si>
    <t>2010; 2012-2013; 2019</t>
  </si>
  <si>
    <t>2008-2013</t>
  </si>
  <si>
    <t>En 2014-2015 el programa está correctamente calificado en "desarrollo regional"</t>
  </si>
  <si>
    <t>2009-2011; 2014-2019</t>
  </si>
  <si>
    <t>En 2012-2013 el programa está correctamente calificado en "Generación y conservación del empleo"</t>
  </si>
  <si>
    <t>En 2017 y 2019 el programa está mal calificado en "Seguridad social" por la combinación "servicios|económicos" (en la MIR se encuentran las palabras pero no en ese sentido). Se propone vincularlo con el subobjetivo del "Ingreso", igual que el 10B002 en toda la serie</t>
  </si>
  <si>
    <t>En 2011-2019 el programa está correctamente calificado en el derecho a la "Alimentación" y también en el O5</t>
  </si>
  <si>
    <t>Alineado incorrectamente por pensión; es costo de la deuda (gasto no programable)</t>
  </si>
  <si>
    <t xml:space="preserve">Alineado incorrectamente por derecho al medio ambiente </t>
  </si>
  <si>
    <t>Alineado incorrectamente por participación social</t>
  </si>
  <si>
    <t>No se califica.</t>
  </si>
  <si>
    <t>2009-2012; 2019</t>
  </si>
  <si>
    <t>En ningún año es calificado. En 2019 aparece pero como "fondo minero", aunque su MIR hace alusión al desarrollo social. Se propone alinear el programa con el subobjetivo 3.3 "Inversión productiva y económica", ya que ahí aparece lo relativo a la innovación tecnológica</t>
  </si>
  <si>
    <t>En el resto de años, el programa se califica correctamente en "Inversión productiva y económica" y "Desarrollo regional" (en 2013 se califica en "Educación", incorrectamente, por eso se propone también plancharlo en ese año)</t>
  </si>
  <si>
    <t>En el resto de años, el programa se califica correctamente en "Educación"</t>
  </si>
  <si>
    <t>El programa solo aparece en 2009; se propone alinearlo con el derecho a la educación</t>
  </si>
  <si>
    <t>En 2014 y 2015, el programa se califica correctamente en educación</t>
  </si>
  <si>
    <t>El programa solo aparece en 2011; se propone alinearlo con el derecho a la educación</t>
  </si>
  <si>
    <t>Alineación con subobjetivo propuesta</t>
  </si>
  <si>
    <t>2010-2012</t>
  </si>
  <si>
    <t>En 2013-2015, el programa se califica correctamente en educación</t>
  </si>
  <si>
    <t>El programa solo aparece en 2008; se propone alinearlo con el derecho a la educación</t>
  </si>
  <si>
    <t>2012-2013; 2016-2017; 2019</t>
  </si>
  <si>
    <t>El programa se califica al inicio de la serie dentro del subobjetivo "Inversión productiva y económica", mientras que al final de la serie dentro del derecho a la educación. Se propone alinearlo con ambos subobjetivos en los años restantes</t>
  </si>
  <si>
    <t>Inversión productiva y económica/Educación</t>
  </si>
  <si>
    <t>En el resto de años, el programa se califica correctamente en los subobjetivos "Educación/Inversión productiva y económica"</t>
  </si>
  <si>
    <t>En el resto de años, el programa se califica correctamente en los subobjetivos "Inversión productiva y económica"</t>
  </si>
  <si>
    <t>El programa solo aparece en 2015; se propone alinearlo con Desarrollo regional</t>
  </si>
  <si>
    <t>2016-2019</t>
  </si>
  <si>
    <t>En 2017, el programa está calificado en el subobjetivo "Inversión productiva y económica". Revisar si no es necesario mejor planchar el programa en todos los años para alinearlo con el derecho a la educación. Por el momento, se propone mantener la calificación en 2018 y 2019</t>
  </si>
  <si>
    <t>En 2017-2018, el programa está calificado en el derecho a la seguridad social por la combinación "servicios|culturales"; se propone replicar calificación.</t>
  </si>
  <si>
    <t>En 2017-2018, el programa está correctamente calificado en el derecho a la seguridad social y en el derecho a la educación; se propone replicar calificación.</t>
  </si>
  <si>
    <t>Comentario DAD 1 de septiembre</t>
  </si>
  <si>
    <t>Comentario SAD 3 de septiembre</t>
  </si>
  <si>
    <t>Alineación con subobjetivo aprobada</t>
  </si>
  <si>
    <t>Comentario SAD 7 de septiembre</t>
  </si>
  <si>
    <t>Aprobado. Supongo que este tiene que ver más con los montos que con otra cosa. Solo tien AI pero se pasaron , lo alinearon a todas las AI que tenía el sistema de Hacienda.</t>
  </si>
  <si>
    <t>Exacto, el tema va con los montos porque, en términos de la metodología, no está mal, simplemente es muy ambicioso en su redacción.</t>
  </si>
  <si>
    <t>Aprobado</t>
  </si>
  <si>
    <t>Aprobado. Solo no me queda claro. Hay dos vías para aplicar criterio: pegar una calificación de otro ciclo o justificar una alineación específica sobre el programa para toda la serie. ¿Cuál de las dos será? La duda es general para todos los casos donde tenemos algunos ciclos calificados en la serie y otros no.</t>
  </si>
  <si>
    <t>En este caso, se propone pegar la calificación de ciclos en donde fue calificado.</t>
  </si>
  <si>
    <t xml:space="preserve">En el 2017, además, tiene que estar alineado con "Contraloría social" </t>
  </si>
  <si>
    <t>En este caso, se propone pegar la calificación de ciclos en donde fue calificado correctamente, lo que implica también "corregir" la clasificación incorrecta de 2013.</t>
  </si>
  <si>
    <t>Aprobado. Solo justificar alineación</t>
  </si>
  <si>
    <t>Ok. La justificación va en el mismo sentido de la incorporación de programas relacionados con la cultura y el deporte en el derecho a la educación.</t>
  </si>
  <si>
    <t xml:space="preserve">En el periodo 2009-2013, además, tiene que estar alineado con "Contraloría social" </t>
  </si>
  <si>
    <t>2017-2019</t>
  </si>
  <si>
    <t>¿Se plancharía en 3 años en educación? ¿Este programa es de los que se resectorizaron o se partieron en dos cuando se creó la SC? Si es así, podemos pegar la calificación que tenía en el Ramo 11 y así lo justificamos.</t>
  </si>
  <si>
    <t>Por la naturaleza del sector, pareciera más complicado alinear el programa con el subobjetivo de "Inversión productiva y económica", en donde se clasifican los programas de investigación. La propuesta es alinearlo con el derecho a la Educación, aplicando el mismo criterio que con los programas culturales y de deporte, en general</t>
  </si>
  <si>
    <t>Me parece un poco extraño, pero aprobado. No sé bien el espíritu de esa categoría, pero supongo que se pensaba más en la oferta amplia de servicios de imss e issste que en este tipo de programas</t>
  </si>
  <si>
    <t>El programa se calificaba en el derecho a la educación, cuando estaba solamente estaba sectorizado en la SEP. Se propone clasificarlo así.</t>
  </si>
  <si>
    <t xml:space="preserve">1.8.p:  1.8.a1: migratori </t>
  </si>
  <si>
    <t xml:space="preserve">1.6.p: servici 1.6.a1: laboral |1.4.p: laboral 1.4.a1: justici </t>
  </si>
  <si>
    <t xml:space="preserve">4.3.p: ciudadan 4.3.a1: particip |4.3.p: organiz 4.3.a1: particip </t>
  </si>
  <si>
    <t xml:space="preserve">4.1.p: particip 4.1.a1: ciudadan 4.1.a2: desarroll 4.1.a3: social |4.3.p: ciudadan 4.3.a1: particip |4.3.p: organiz 4.3.a1: particip </t>
  </si>
  <si>
    <t>/Contraloría social/Participación social</t>
  </si>
  <si>
    <t>Contraloría social/Participación social</t>
  </si>
  <si>
    <t xml:space="preserve">1.8.p: trabajadores 1.8.a1: migratori |1.8.p:  1.8.a1: migratori </t>
  </si>
  <si>
    <t xml:space="preserve">1.2.p: educativa |1.2.p: cultur 1.2.a1: educ </t>
  </si>
  <si>
    <t>Apoyo productivo|Economía social/Ingreso</t>
  </si>
  <si>
    <t>/Apoyo productivo|Economía social/Inversión productiva y económica</t>
  </si>
  <si>
    <t xml:space="preserve">2.2.p: medianas 2.2.a1: empres 2.2.a2: product |2.2.p: pequeñas 2.2.a1: empres 2.2.a2: product |2.2.p: micro 2.2.a1: empres 2.2.a2: product </t>
  </si>
  <si>
    <t>Seguridad social/Inversión productiva y económica</t>
  </si>
  <si>
    <t>No discriminación/Infraestructura social básica</t>
  </si>
  <si>
    <t xml:space="preserve">3.4.p: viviend 3.4.a1: polit |1.5.p: habitacional </t>
  </si>
  <si>
    <t xml:space="preserve">1.1.p: agropecuari |1.1.p: agropecuari 1.1.a1: segur </t>
  </si>
  <si>
    <t>No discriminación/Apoyo productivo|Economía social/Contraloría social</t>
  </si>
  <si>
    <t>/Sustentabilidad y sostenibilidad/Vivienda</t>
  </si>
  <si>
    <t>Salud/Infraestructura social básica/Seguridad social</t>
  </si>
  <si>
    <t xml:space="preserve">1.2.p: educativos |1.2.p: educativo </t>
  </si>
  <si>
    <t xml:space="preserve">1.2.p: educ medi superior |1.2.p: educ medi </t>
  </si>
  <si>
    <t>/Apoyo productivo|Economía social/Alimentación/Inversión productiva y económica</t>
  </si>
  <si>
    <t>Apoyo productivo|Economía social/Alimentación/Inversión productiva y económica</t>
  </si>
  <si>
    <t>Apoyo productivo|Economía social/Alimentación</t>
  </si>
  <si>
    <t>/Apoyo productivo|Economía social/Alimentación</t>
  </si>
  <si>
    <t>Apoyo productivo|Economía social/Desarrollo regional</t>
  </si>
  <si>
    <t>/Infraestructura económica/Infraestructura social básica</t>
  </si>
  <si>
    <t xml:space="preserve">3.1.p: camino |3.1.p: caminos </t>
  </si>
  <si>
    <t>Infraestructura económica/Infraestructura social básica</t>
  </si>
  <si>
    <t xml:space="preserve">3.1.p: infraestructur 3.1.a1: comun </t>
  </si>
  <si>
    <t xml:space="preserve">3.2.p: infraestructur 3.2.a1: portuari </t>
  </si>
  <si>
    <t xml:space="preserve">3.2.p: infraestructur 3.2.a1: aeroportuari |3.2.p: conserv 3.2.a1: aeroportuari </t>
  </si>
  <si>
    <t xml:space="preserve">3.2.p: infraestructur 3.2.a1: ferroviari |3.2.p: conserv 3.2.a1: ferroviari </t>
  </si>
  <si>
    <t xml:space="preserve">3.5.p: reconstruccion 3.5.a1: carreter |3.2.p: conserv 3.2.a1: carreter </t>
  </si>
  <si>
    <t xml:space="preserve">5.2.p: eficient 5.2.a1: transport |1.7.p: eficient 1.7.a1: transport </t>
  </si>
  <si>
    <t xml:space="preserve">3.2.p: infraestructur 3.2.a1: puertos </t>
  </si>
  <si>
    <t xml:space="preserve">3.2.p: infraestructur 3.2.a1: aeroportuari </t>
  </si>
  <si>
    <t xml:space="preserve">3.2.p: infraestructur 3.2.a1: aeropuert </t>
  </si>
  <si>
    <t xml:space="preserve">3.2.p: infraestructur 3.2.a1: portuari |3.2.p: construccion 3.2.a1: portuari </t>
  </si>
  <si>
    <t>Apoyo productivo|Economía social/Generación y conservación del empleo</t>
  </si>
  <si>
    <t>/Apoyo productivo|Economía social/Generación y conservación del empleo</t>
  </si>
  <si>
    <t>Trabajo/Ingreso/Generación y conservación del empleo</t>
  </si>
  <si>
    <t>No discriminación/Ingreso/Generación y conservación del empleo</t>
  </si>
  <si>
    <t xml:space="preserve">1.2.p: educativa |1.2.p: educ superior </t>
  </si>
  <si>
    <t xml:space="preserve">1.2.p: educativa |1.2.p: educativas </t>
  </si>
  <si>
    <t>Trabajo/Educación/Generación y conservación del empleo</t>
  </si>
  <si>
    <t xml:space="preserve">1.2.p: educ 1.2.a1: desercion |1.2.p: escol 1.2.a1: desercion |1.2.p: educ superior </t>
  </si>
  <si>
    <t xml:space="preserve">1.2.p: educ medi superior |1.2.p: educ 1.2.a1: servici |1.2.p: educ medi </t>
  </si>
  <si>
    <t xml:space="preserve">1.2.p: educ 1.2.a1: calidad |1.2.p: educ 1.2.a1: adult |1.2.p: educ superior </t>
  </si>
  <si>
    <t xml:space="preserve">1.2.p: enseñ |1.2.p: posgr </t>
  </si>
  <si>
    <t xml:space="preserve">1.2.p: educ 1.2.a1: calidad |1.2.p: educ superior </t>
  </si>
  <si>
    <t>/Educación/Ordenamiento territorial</t>
  </si>
  <si>
    <t>Educación/Ordenamiento territorial</t>
  </si>
  <si>
    <t xml:space="preserve">1.2.p: escuel 1.2.a1: equip |1.5.p: bibliotec |1.2.p: bibliotec |1.2.p: escuel </t>
  </si>
  <si>
    <t xml:space="preserve">1.2.p: educativos 1.2.a1: servici |1.2.p: educativos |1.2.p: educativo </t>
  </si>
  <si>
    <t xml:space="preserve">1.8.p: infant |1.8.p: infantil 1.8.a1: desarroll 1.8.a2: tempran </t>
  </si>
  <si>
    <t xml:space="preserve">1.2.p: educ 1.2.a1: program |1.2.p: educ superior </t>
  </si>
  <si>
    <t xml:space="preserve">1.6.p: embaraz |1.3.p: embaraz |1.8.p: joven </t>
  </si>
  <si>
    <t>/Salud/No discriminación/Seguridad social</t>
  </si>
  <si>
    <t xml:space="preserve">1.2.p: sistem 1.2.a1: educativo |1.2.p: educativo </t>
  </si>
  <si>
    <t xml:space="preserve">1.2.p: educ basic |1.2.p: educ 1.2.a1: atencion </t>
  </si>
  <si>
    <t xml:space="preserve">2.1.p: artesan |3.3.p: reconversion 3.3.a1: product </t>
  </si>
  <si>
    <t>Apoyo productivo|Economía social/Inversión productiva y económica</t>
  </si>
  <si>
    <t xml:space="preserve">2.1.p: artesan |1.8.p: mujer </t>
  </si>
  <si>
    <t>/Apoyo productivo|Economía social/Desarrollo regional</t>
  </si>
  <si>
    <t xml:space="preserve">1.5.p: centr cultur |1.8.p: indigen </t>
  </si>
  <si>
    <t>/No discriminación/Vivienda</t>
  </si>
  <si>
    <t>No discriminación/Vivienda</t>
  </si>
  <si>
    <t xml:space="preserve">1.2.p: cultur 1.2.a1: arte |1.2.p: activ 1.2.a1: cultural </t>
  </si>
  <si>
    <t>/Salud/Vivienda</t>
  </si>
  <si>
    <t>Salud/Vivienda</t>
  </si>
  <si>
    <t xml:space="preserve">1.5.p: muse |1.2.p: cultur 1.2.a1: arte |1.2.p: patrimoni 1.2.a1: cultural </t>
  </si>
  <si>
    <t xml:space="preserve">1.5.p: centr cultur |1.5.p: muse |1.2.p: cultur 1.2.a1: arte </t>
  </si>
  <si>
    <t>/Educación/Medio ambiente/Vivienda</t>
  </si>
  <si>
    <t xml:space="preserve">1.5.p: auditorio </t>
  </si>
  <si>
    <t>/Medio ambiente/Vivienda</t>
  </si>
  <si>
    <t xml:space="preserve">1.8.p: discapac |1.5.p: teatr </t>
  </si>
  <si>
    <t xml:space="preserve">1.5.p: centr cultur |1.2.p: cultur 1.2.a1: music |1.2.p: escuel </t>
  </si>
  <si>
    <t>Educación/Contraloría social</t>
  </si>
  <si>
    <t xml:space="preserve">1.2.p: educativo 1.2.a1: rezag |1.2.p: educativo </t>
  </si>
  <si>
    <t xml:space="preserve">1.2.p: educ 1.2.a1: program |1.2.p: educ 1.2.a1: servici </t>
  </si>
  <si>
    <t xml:space="preserve">1.2.p: infraestructur 1.2.a1: artist |1.2.p: infraestructur 1.2.a1: cultural </t>
  </si>
  <si>
    <t xml:space="preserve">3.4.p: alumbr |1.5.p: alumbr </t>
  </si>
  <si>
    <t>/Contraloría social/Educación/Participación social</t>
  </si>
  <si>
    <t xml:space="preserve">1.2.p: matricul 1.2.a1: educ |1.2.p: matricul 1.2.a1: univers |1.2.p: educ superior </t>
  </si>
  <si>
    <t>/Salud/Desarrollo regional</t>
  </si>
  <si>
    <t>Salud/No discriminación/Seguridad social</t>
  </si>
  <si>
    <t>Seguridad social/Medio ambiente/Sustentabilidad y sostenibilidad/Salud</t>
  </si>
  <si>
    <t>/Salud/Infraestructura social básica/Seguridad social</t>
  </si>
  <si>
    <t xml:space="preserve">1.3.p: médico |1.6.p: médico </t>
  </si>
  <si>
    <t xml:space="preserve">1.6.p: médica |1.3.p: médica |1.6.p: médica 1.6.a1: atencion |1.6.p: atencion 1.6.a1: médica </t>
  </si>
  <si>
    <t>/Seguridad social/Trabajo/No discriminación/Salud</t>
  </si>
  <si>
    <t>Seguridad social/Trabajo/No discriminación/Salud</t>
  </si>
  <si>
    <t xml:space="preserve">3.1.p: infraestructur 3.1.a1: social |1.6.p: seguridad social |1.8.p: asistencia 1.8.a1: social |1.4.p: seguridad social </t>
  </si>
  <si>
    <t xml:space="preserve">3.4.p: registr 3.4.a1: agrari |1.1.p: sujet 1.1.a1: agrari |1.1.p: derech 1.1.a1: agrari </t>
  </si>
  <si>
    <t xml:space="preserve">3.4.p: registr 3.4.a1: agrari |1.1.p: derech 1.1.a1: agrari </t>
  </si>
  <si>
    <t>/Seguridad social/Medio ambiente/Sustentabilidad y sostenibilidad/Salud</t>
  </si>
  <si>
    <t xml:space="preserve">1.7.p: corredor 1.7.a1: biolog |1.7.p: biodivers </t>
  </si>
  <si>
    <t xml:space="preserve">1.7.p: eficient 1.7.a1: energet |5.2.p: eficient 5.2.a1: energet </t>
  </si>
  <si>
    <t xml:space="preserve">1.6.p: seguridad social |1.4.p: seguridad social </t>
  </si>
  <si>
    <t>Ordenamiento territorial/Contraloría social</t>
  </si>
  <si>
    <t xml:space="preserve">1.1.p: lech |1.1.p: consum 1.1.a1: lech </t>
  </si>
  <si>
    <t>Alimentación/Contraloría social</t>
  </si>
  <si>
    <t xml:space="preserve">1.1.p: product basic </t>
  </si>
  <si>
    <t>Apoyo productivo|Economía social/Alimentación/Contraloría social</t>
  </si>
  <si>
    <t xml:space="preserve">4.3.p: migrant 4.3.a1: particip |1.8.p: migrant </t>
  </si>
  <si>
    <t>Apoyo productivo|Economía social/Contraloría social</t>
  </si>
  <si>
    <t>/No discriminación/Desarrollo regional</t>
  </si>
  <si>
    <t xml:space="preserve">1.1.p: lech |1.1.p: alimentación </t>
  </si>
  <si>
    <t>Alimentación/Desarrollo regional/Contraloría social</t>
  </si>
  <si>
    <t>/Medio ambiente/Desarrollo regional</t>
  </si>
  <si>
    <t xml:space="preserve">3.5.p: are 3.5.a1: metropolitan |3.1.p: infraestructur 3.1.a1: comun </t>
  </si>
  <si>
    <t>/Salud/Medio ambiente/Seguridad social</t>
  </si>
  <si>
    <t>Salud/Medio ambiente/Seguridad social</t>
  </si>
  <si>
    <t xml:space="preserve">1.8.p: niñ |1.8.p: matern </t>
  </si>
  <si>
    <t xml:space="preserve">1.8.p: infant |1.8.p: infantil 1.8.a1: estanci </t>
  </si>
  <si>
    <t xml:space="preserve">1.1.p: pereceder </t>
  </si>
  <si>
    <t>/Seguridad social/Alimentación</t>
  </si>
  <si>
    <t>Seguridad social/Alimentación</t>
  </si>
  <si>
    <t xml:space="preserve">1.6.p: médico |1.3.p: médicos |1.3.p: médico |1.6.p: médicos </t>
  </si>
  <si>
    <t>Ingreso/Contraloría social</t>
  </si>
  <si>
    <t xml:space="preserve">2.1.p: organiz 2.1.a1: rural |2.1.p: productor 2.1.a1: rural </t>
  </si>
  <si>
    <t>Seguridad social/Ingreso/Generación y conservación del empleo</t>
  </si>
  <si>
    <t>Apoyo productivo|Economía social/Ingreso/Contraloría social</t>
  </si>
  <si>
    <t xml:space="preserve">1.1.p: agropecuari |1.1.p: agropecuari 1.1.a1: asegur |1.1.p: agropecuari 1.1.a1: segur </t>
  </si>
  <si>
    <t>/Alimentación/Inversión productiva y económica</t>
  </si>
  <si>
    <t>Alimentación/Inversión productiva y económica</t>
  </si>
  <si>
    <t xml:space="preserve">3.2.p: infraestructur 3.2.a1: ferroviari |3.2.p: mantenimiento 3.2.a1: ferroviari </t>
  </si>
  <si>
    <t xml:space="preserve">3.2.p: construccion 3.2.a1: carreter |3.2.p: moderniz 3.2.a1: carreter </t>
  </si>
  <si>
    <t xml:space="preserve">3.2.p: construccion 3.2.a1: carreter |3.1.p: camino |3.1.p: caminos </t>
  </si>
  <si>
    <t xml:space="preserve">3.2.p: conserv 3.2.a1: carreter |3.2.p: infraestructur 3.2.a1: carreter </t>
  </si>
  <si>
    <t xml:space="preserve">2.2.p: empleos 2.2.a1: formal 2.2.a2: creacion |2.2.p: empleos 2.2.a1: gener |1.4.p: empleos 1.4.a1: gener </t>
  </si>
  <si>
    <t>Trabajo/Educación</t>
  </si>
  <si>
    <t xml:space="preserve">1.2.p: educativa |1.2.p: educativos |1.2.p: educativo </t>
  </si>
  <si>
    <t xml:space="preserve">1.2.p: educ 1.2.a1: program |1.2.p: educ basic </t>
  </si>
  <si>
    <t xml:space="preserve">1.8.p: indigen |1.2.p: educativo </t>
  </si>
  <si>
    <t>Educación/Vivienda/Contraloría social</t>
  </si>
  <si>
    <t xml:space="preserve">1.2.p: escuel |1.2.p: escuel 1.2.a1: program </t>
  </si>
  <si>
    <t xml:space="preserve">1.2.p: educativos |4.3.p: comunidad 4.3.a1: particip |1.2.p: educativo </t>
  </si>
  <si>
    <t xml:space="preserve">1.6.p: credit 1.6.a1: personal |1.2.p: docent </t>
  </si>
  <si>
    <t xml:space="preserve">1.2.p: educativos |1.2.p: financiamiento 1.2.a1: educativos |1.2.p: educativo </t>
  </si>
  <si>
    <t xml:space="preserve">1.2.p: educ 1.2.a1: difusion |1.2.p: cultur 1.2.a1: educ </t>
  </si>
  <si>
    <t xml:space="preserve">1.8.p: asistencia 1.8.a1: social |1.3.p: pacient </t>
  </si>
  <si>
    <t>/Salud/No discriminación</t>
  </si>
  <si>
    <t>Salud/Seguridad social/Contraloría social</t>
  </si>
  <si>
    <t xml:space="preserve">1.4.p: laboral 1.4.a1: derech |1.4.p: derech 1.4.a1: laboral </t>
  </si>
  <si>
    <t xml:space="preserve">2.1.p: organiz 2.1.a1: trabajadores </t>
  </si>
  <si>
    <t xml:space="preserve">1.7.p: agua 1.7.a1: potabl |1.1.p: agua 1.1.a1: potabl |3.1.p: agua potabl |1.5.p: agua 1.5.a1: potabl </t>
  </si>
  <si>
    <t>No discriminación/Desarrollo regional</t>
  </si>
  <si>
    <t xml:space="preserve">1.8.p: asistencia 1.8.a1: social |1.8.p: asistencia 1.8.a1: pública </t>
  </si>
  <si>
    <t>/Desarrollo regional/Inversión productiva y económica</t>
  </si>
  <si>
    <t>Desarrollo regional/Inversión productiva y económica</t>
  </si>
  <si>
    <t>Apoyo productivo|Economía social/Ingreso/Inversión productiva y económica</t>
  </si>
  <si>
    <t xml:space="preserve">2.3.p: inclusion 2.3.a1: financ |1.2.p: educ 1.2.a1: servici </t>
  </si>
  <si>
    <t>Salud/Educación/Seguridad social</t>
  </si>
  <si>
    <t xml:space="preserve">2.1.p: product 2.1.a1: rural |1.2.p: educ 1.2.a1: ingreso |1.2.p: educ superior </t>
  </si>
  <si>
    <t xml:space="preserve">1.1.p: apoy 1.1.a1: ingreso 1.1.a2: productor |2.3.p: apoy 2.3.a1: ingreso 2.3.a2: productor |1.1.p: agricol </t>
  </si>
  <si>
    <t xml:space="preserve">1.1.p: acuicol |1.1.p: agroalimentari |1.1.p: pesquer </t>
  </si>
  <si>
    <t>/Participación social/Inversión productiva y económica</t>
  </si>
  <si>
    <t xml:space="preserve">3.2.p: infraestructur 3.2.a1: ferroviari |3.2.p: moderniz 3.2.a1: ferroviari |3.2.p: conserv 3.2.a1: ferroviari </t>
  </si>
  <si>
    <t xml:space="preserve">3.2.p: infraestructur 3.2.a1: ferroviari |3.2.p: moderniz 3.2.a1: ferroviari |3.2.p: mantenimiento 3.2.a1: ferroviari </t>
  </si>
  <si>
    <t xml:space="preserve">2.2.p: medianas 2.2.a1: empres 2.2.a2: inversion |2.2.p: pequeñas 2.2.a1: empres 2.2.a2: inversion </t>
  </si>
  <si>
    <t xml:space="preserve">1.2.p: educ 1.2.a1: acceso |1.2.p: educ basic </t>
  </si>
  <si>
    <t xml:space="preserve">1.2.p: educativa |1.2.p: educativas |1.2.p: educativo </t>
  </si>
  <si>
    <t xml:space="preserve">1.2.p: educativa |1.2.p: escol 1.2.a1: infraestructur </t>
  </si>
  <si>
    <t xml:space="preserve">1.2.p: educ 1.2.a1: ingresos |1.4.p: salari |1.2.p: educ superior </t>
  </si>
  <si>
    <t xml:space="preserve">1.6.p: pension |1.2.p: educ superior </t>
  </si>
  <si>
    <t xml:space="preserve">1.2.p: matricul 1.2.a1: educ |1.2.p: educ superior </t>
  </si>
  <si>
    <t xml:space="preserve">1.2.p: financiamiento 1.2.a1: educativo |1.2.p: sistem 1.2.a1: educativo |1.2.p: educativo </t>
  </si>
  <si>
    <t xml:space="preserve">1.8.p: vulner 1.8.a1: grup |1.4.p: laboral 1.4.a1: inclusion </t>
  </si>
  <si>
    <t>Trabajo/Generación y conservación del empleo/Contraloría social</t>
  </si>
  <si>
    <t xml:space="preserve">1.4.p: ingreso 1.4.a1: laboral |1.6.p: laboral 1.6.a1: contingencia </t>
  </si>
  <si>
    <t xml:space="preserve">1.1.p: sujet 1.1.a1: agrari |1.1.p: derech 1.1.a1: agrari </t>
  </si>
  <si>
    <t xml:space="preserve">5.6.p: pag servici ambiental |1.7.p: biodivers |1.7.p: forestal 1.7.a1: conserv </t>
  </si>
  <si>
    <t xml:space="preserve">1.7.p: biodivers |1.7.p: forestal 1.7.a1: conserv </t>
  </si>
  <si>
    <t xml:space="preserve">1.6.p: servici 1.6.a1: econom |1.8.p: migrant </t>
  </si>
  <si>
    <t>Salud/Desarrollo regional</t>
  </si>
  <si>
    <t xml:space="preserve">3.1.p: infraestructur 3.1.a1: social |3.5.p: region 3.5.a1: desequilibri |3.5.p: regional 3.5.a1: desequilibri </t>
  </si>
  <si>
    <t>Generación y conservación del empleo/Inversión productiva y económica</t>
  </si>
  <si>
    <t>Seguridad social/Medio ambiente/Trabajo/Salud</t>
  </si>
  <si>
    <t xml:space="preserve">4.3.p: comunidad 4.3.a1: particip |4.3.p: organiz 4.3.a1: particip </t>
  </si>
  <si>
    <t>Alimentación/Desarrollo regional</t>
  </si>
  <si>
    <t xml:space="preserve">5.1.p: sustent |1.1.p: agropecuari |1.1.p: acuicol |1.1.p: pesquer </t>
  </si>
  <si>
    <t>Alimentación/Ordenamiento territorial/Inversión productiva y económica</t>
  </si>
  <si>
    <t xml:space="preserve">1.1.p: acuicol |1.1.p: pesc |1.1.p: pesquer </t>
  </si>
  <si>
    <t>Apoyo productivo|Economía social/Alimentación/Desarrollo regional</t>
  </si>
  <si>
    <t xml:space="preserve">2.1.p: productor 2.1.a1: rural |1.1.p: extensionismo |2.1.p: organiz 2.1.a1: rural |1.1.p: pesquer </t>
  </si>
  <si>
    <t xml:space="preserve">3.2.p: construccion 3.2.a1: carreter |3.2.p: infraestructur 3.2.a1: carreter </t>
  </si>
  <si>
    <t xml:space="preserve">3.2.p: conserv 3.2.a1: portuari |3.2.p: moderniz 3.2.a1: portuari |3.2.p: infraestructur 3.2.a1: portuari </t>
  </si>
  <si>
    <t xml:space="preserve">3.2.p: conserv 3.2.a1: portuari |3.2.p: infraestructur 3.2.a1: portuari |3.2.p: construccion 3.2.a1: portuari </t>
  </si>
  <si>
    <t xml:space="preserve">3.2.p: infraestructur 3.2.a1: puerto </t>
  </si>
  <si>
    <t xml:space="preserve">1.3.p: medicina |1.6.p: medicina |3.1.p: vías 3.1.a1: comun </t>
  </si>
  <si>
    <t xml:space="preserve">3.2.p: moderniz 3.2.a1: carreter |3.2.p: infraestructur 3.2.a1: carreter </t>
  </si>
  <si>
    <t>/Trabajo/Infraestructura económica/Desarrollo regional</t>
  </si>
  <si>
    <t>Trabajo/Infraestructura económica/Desarrollo regional</t>
  </si>
  <si>
    <t xml:space="preserve">2.2.p: empleo 2.2.a1: productividad |1.4.p: salari |1.4.p: empleo 1.4.a1: productividad </t>
  </si>
  <si>
    <t xml:space="preserve">2.2.p: medianas 2.2.a1: empres 2.2.a2: inversion |2.2.p: pequeñas 2.2.a1: empres 2.2.a2: product |2.2.p: medianas 2.2.a1: empres 2.2.a2: product |2.2.p: pequeñas 2.2.a1: empres 2.2.a2: inversion </t>
  </si>
  <si>
    <t xml:space="preserve">2.2.p: empleo 2.2.a1: productividad |1.4.p: empleo 1.4.a1: productividad </t>
  </si>
  <si>
    <t xml:space="preserve">1.4.p: trabaj 1.4.a1: información |1.4.p: trabaj 1.4.a1: insercion |2.2.p: trabaj 2.2.a1: insercion </t>
  </si>
  <si>
    <t xml:space="preserve">1.2.p: educativa |1.2.p: escol 1.2.a1: atencion |1.2.p: escol 1.2.a1: infraestructur </t>
  </si>
  <si>
    <t xml:space="preserve">1.2.p: profesor 1.2.a1: profesionaliz |1.2.p: profesor |1.2.p: educ 1.2.a1: capac |1.2.p: educ superior </t>
  </si>
  <si>
    <t xml:space="preserve">1.2.p: docent |1.2.p: educativo </t>
  </si>
  <si>
    <t xml:space="preserve">1.8.p: indigen |1.2.p: educ superior </t>
  </si>
  <si>
    <t xml:space="preserve">1.2.p: educativa |1.8.p: joven |1.2.p: educativo </t>
  </si>
  <si>
    <t>Salud/No discriminación/Seguridad social/Contraloría social</t>
  </si>
  <si>
    <t>Seguridad social/Trabajo/No discriminación/Salud/Contraloría social</t>
  </si>
  <si>
    <t>Medio ambiente/Desarrollo regional</t>
  </si>
  <si>
    <t xml:space="preserve">3.5.p: are 3.5.a1: atencion prioritari |1.7.p: biodivers |1.7.p: forestal 1.7.a1: conserv </t>
  </si>
  <si>
    <t xml:space="preserve">1.6.p: derechohabient |1.6.p: prestacion 1.6.a1: social </t>
  </si>
  <si>
    <t xml:space="preserve">1.6.p: derechohabient |1.6.p: pension </t>
  </si>
  <si>
    <t xml:space="preserve">1.6.p: derechohabient |1.2.p: activ 1.2.a1: cultural </t>
  </si>
  <si>
    <t xml:space="preserve">1.1.p: agricol 1.1.a1: segur |1.1.p: agricol </t>
  </si>
  <si>
    <t xml:space="preserve">5.1.p: agua 5.1.a1: uso |1.1.p: agricultur |1.7.p: agua 1.7.a1: uso </t>
  </si>
  <si>
    <t xml:space="preserve">1.1.p: agricol |1.1.p: tecnif 1.1.a1: agricol |5.1.p: agua 5.1.a1: uso |1.7.p: agua 1.7.a1: uso </t>
  </si>
  <si>
    <t xml:space="preserve">3.2.p: moderniz 3.2.a1: ferroviari |3.2.p: mantenimiento 3.2.a1: ferroviari </t>
  </si>
  <si>
    <t xml:space="preserve">3.3.p: innov 3.3.a1: tecnolog 3.3.a2: desarroll |3.4.p: espaci 3.4.a1: público </t>
  </si>
  <si>
    <t>/Ordenamiento territorial/Inversión productiva y económica</t>
  </si>
  <si>
    <t>Ordenamiento territorial/Inversión productiva y económica</t>
  </si>
  <si>
    <t xml:space="preserve">3.2.p: transport 3.2.a1: público |3.1.p: vías 3.1.a1: comun </t>
  </si>
  <si>
    <t xml:space="preserve">3.2.p: infraestructur 3.2.a1: puertos |3.2.p: infraestructur 3.2.a1: portuari </t>
  </si>
  <si>
    <t xml:space="preserve">1.2.p: docent 1.2.a1: evalu |1.2.p: escuel 1.2.a1: normal |1.2.p: educativa |1.2.p: docent |1.2.p: escuel </t>
  </si>
  <si>
    <t xml:space="preserve">1.2.p: deport 1.2.a1: educ |1.2.p: cultur 1.2.a1: educ </t>
  </si>
  <si>
    <t>Apoyo productivo|Economía social/Ordenamiento territorial</t>
  </si>
  <si>
    <t>Salud/Inversión productiva y económica</t>
  </si>
  <si>
    <t xml:space="preserve">3.5.p: zonas 3.5.a1: metropolitan |3.4.p: territorial 3.4.a1: planeacion |3.4.p: planeacion 3.4.a1: territorial </t>
  </si>
  <si>
    <t xml:space="preserve">1.2.p: educ 1.2.a1: calidad |1.2.p: posgr |1.2.p: educ superior </t>
  </si>
  <si>
    <t>/Seguridad social/Medio ambiente/Trabajo/Salud</t>
  </si>
  <si>
    <t xml:space="preserve">1.1.p: product basic |1.5.p: apoy 1.5.a1: hipotecari </t>
  </si>
  <si>
    <t xml:space="preserve">4.3.p: ciudadan 4.3.a1: particip |3.4.p: territorial 3.4.a1: desarroll </t>
  </si>
  <si>
    <t xml:space="preserve">2.1.p: productor 2.1.a1: rural |1.1.p: agropecuari |1.1.p: acuicol |1.1.p: pesquer </t>
  </si>
  <si>
    <t xml:space="preserve">5.2.p: eficient 5.2.a1: transport |3.1.p: infraestructur 3.1.a1: comun |1.7.p: eficient 1.7.a1: transport </t>
  </si>
  <si>
    <t xml:space="preserve">1.2.p: educativa |1.2.p: educativas |1.2.p: educ superior </t>
  </si>
  <si>
    <t xml:space="preserve">1.8.p: indigen |1.2.p: sistem 1.2.a1: educativo |1.2.p: educativo </t>
  </si>
  <si>
    <t xml:space="preserve">1.5.p: jurid 1.5.a1: seguridad 1.5.a2: patrimoni |3.4.p: jurid 3.4.a1: seguridad 3.4.a2: patrimoni </t>
  </si>
  <si>
    <t>Contraloría social/Medio ambiente/Sustentabilidad y sostenibilidad</t>
  </si>
  <si>
    <t xml:space="preserve">5.1.p: sustent |1.7.p: habitat 1.7.a1: proteccion |1.7.p: especi 1.7.a1: silvestr </t>
  </si>
  <si>
    <t xml:space="preserve">1.2.p: educ 1.2.a1: program |4.3.p: organiz 4.3.a1: particip |1.2.p: educ superior </t>
  </si>
  <si>
    <t xml:space="preserve">1.2.p: enseñ |1.8.p: vih </t>
  </si>
  <si>
    <t xml:space="preserve">1.2.p: educ 1.2.a1: capac |1.2.p: educ superior </t>
  </si>
  <si>
    <t xml:space="preserve">1.6.p: derechohabient |1.6.p: prestacion 1.6.a1: social |1.6.p: servici 1.6.a1: social </t>
  </si>
  <si>
    <t xml:space="preserve">1.6.p: derechohabient |5.1.p: sustent </t>
  </si>
  <si>
    <t xml:space="preserve">4.3.p: ciudadan 4.3.a1: particip |4.1.p: particip 4.1.a1: ciudadan 4.1.a2: program 4.1.a3: social |4.3.p: comunidades 4.3.a1: particip </t>
  </si>
  <si>
    <t xml:space="preserve">1.6.p: servici 1.6.a1: econom |1.6.p: servici 1.6.a1: cultural </t>
  </si>
  <si>
    <t xml:space="preserve">2.3.p: inclusion 2.3.a1: financ |1.2.p: educ 1.2.a1: infraestructur </t>
  </si>
  <si>
    <t xml:space="preserve">1.1.p: acuicol |1.2.p: posgr |1.1.p: agricol </t>
  </si>
  <si>
    <t xml:space="preserve">3.3.p: innov 3.3.a1: tecnolog 3.3.a2: desarroll |1.1.p: agroalimentari </t>
  </si>
  <si>
    <t xml:space="preserve">3.1.p: infraestructur 3.1.a1: social |3.2.p: infraestructur 3.2.a1: portuari </t>
  </si>
  <si>
    <t>/Seguridad social/Medio ambiente/Infraestructura económica/Sustentabilidad y sostenibilidad energética</t>
  </si>
  <si>
    <t>Seguridad social/Medio ambiente/Infraestructura económica/Sustentabilidad y sostenibilidad energética</t>
  </si>
  <si>
    <t>Medio ambiente/Sustentabilidad y sostenibilidad energética/Inversión productiva y económica</t>
  </si>
  <si>
    <t>/Trabajo/Infraestructura económica/Generación y conservación del empleo</t>
  </si>
  <si>
    <t>Trabajo/Infraestructura económica/Generación y conservación del empleo</t>
  </si>
  <si>
    <t xml:space="preserve">5.2.p: eficient 5.2.a1: transport |3.2.p: infraestructur 3.2.a1: carreter |1.7.p: eficient 1.7.a1: transport </t>
  </si>
  <si>
    <t xml:space="preserve">1.2.p: educ 1.2.a1: plan |1.2.p: sistem 1.2.a1: educativo |1.2.p: educativo </t>
  </si>
  <si>
    <t xml:space="preserve">3.1.p: infraestructur 3.1.a1: social |1.2.p: educativo </t>
  </si>
  <si>
    <t xml:space="preserve">1.2.p: cultur 1.2.a1: arte |1.2.p: cultur 1.2.a1: educ </t>
  </si>
  <si>
    <t xml:space="preserve">1.2.p: cultur 1.2.a1: arte |1.2.p: cultur 1.2.a1: proyect |1.2.p: cultur 1.2.a1: educ </t>
  </si>
  <si>
    <t xml:space="preserve">1.8.p: asistencia 1.8.a1: social |1.6.p: servici 1.6.a1: social </t>
  </si>
  <si>
    <t>Seguridad social/Desarrollo regional/No discriminación/Salud/Contraloría social</t>
  </si>
  <si>
    <t xml:space="preserve">1.1.p: alimentarios |1.1.p: alimentaria |1.1.p: alimentario </t>
  </si>
  <si>
    <t xml:space="preserve">4.3.p: instrument 4.3.a1: program 4.3.a2: desarroll |3.4.p: territorial 3.4.a1: desarroll </t>
  </si>
  <si>
    <t xml:space="preserve">1.5.p: asent 1.5.a1: human |1.5.p: jurid 1.5.a1: seguridad 1.5.a2: asent |3.4.p: asent 3.4.a1: human |3.4.p: jurid 3.4.a1: seguridad 3.4.a2: asent </t>
  </si>
  <si>
    <t>Desarrollo regional/Ordenamiento territorial/Contraloría social</t>
  </si>
  <si>
    <t xml:space="preserve">1.5.p: viviend 1.5.a1: social |3.4.p: viviend 3.4.a1: social </t>
  </si>
  <si>
    <t xml:space="preserve">3.1.p: infraestructur 3.1.a1: social |3.2.p: construccion 3.2.a1: infraestructur 3.2.a2: rural </t>
  </si>
  <si>
    <t>/Contraloría social/Medio ambiente</t>
  </si>
  <si>
    <t xml:space="preserve">1.7.p: forestal 1.7.a1: proteccion |1.7.p: forestal 1.7.a1: conserv |1.7.p: forestal 1.7.a1: restaur </t>
  </si>
  <si>
    <t>Salud/Alimentación/Seguridad social/Contraloría social</t>
  </si>
  <si>
    <t xml:space="preserve">1.1.p: product basic |1.1.p: alimentación </t>
  </si>
  <si>
    <t>No discriminación/Apoyo productivo|Economía social/Seguridad social/Contraloría social</t>
  </si>
  <si>
    <t>Seguridad social/Desarrollo regional/No discriminación/Salud</t>
  </si>
  <si>
    <t>/Salud/Apoyo productivo|Economía social/Seguridad social</t>
  </si>
  <si>
    <t xml:space="preserve">1.8.p: refugi |1.8.p:  1.8.a1: migratori </t>
  </si>
  <si>
    <t xml:space="preserve">3.4.p: espaci 3.4.a1: público </t>
  </si>
  <si>
    <t>/Infraestructura económica/Inversión productiva y económica</t>
  </si>
  <si>
    <t>Infraestructura económica/Inversión productiva y económica</t>
  </si>
  <si>
    <t xml:space="preserve">3.1.p: infraestructur 3.1.a1: social |3.2.p: infraestructur 3.2.a1: aeropuert </t>
  </si>
  <si>
    <t xml:space="preserve">3.1.p: infraestructur 3.1.a1: social |3.2.p: infraestructur 3.2.a1: carreter </t>
  </si>
  <si>
    <t xml:space="preserve">2.3.p: inclusion 2.3.a1: financ |1.4.p: laboral 1.4.a1: inclusion </t>
  </si>
  <si>
    <t xml:space="preserve">1.2.p: educ 1.2.a1: servici |1.2.p: cultur 1.2.a1: educ </t>
  </si>
  <si>
    <t xml:space="preserve">1.8.p: mujer |1.3.p: anticoncept |1.8.p: niñ </t>
  </si>
  <si>
    <t xml:space="preserve">1.4.p: laboral 1.4.a1: derech |1.4.p: derech 1.4.a1: laboral |1.4.p: laboral 1.4.a1: inclusion </t>
  </si>
  <si>
    <t xml:space="preserve">1.4.p: salari |1.4.p: laboral 1.4.a1: derech |1.4.p: derech 1.4.a1: laboral </t>
  </si>
  <si>
    <t xml:space="preserve">5.2.p: eficient 5.2.a1: hidrocarbur |1.7.p: eficient 1.7.a1: hidrocarbur </t>
  </si>
  <si>
    <t xml:space="preserve">1.5.p: viviend 1.5.a1: mejor |1.5.p: apoy 1.5.a1: viviend |1.8.p:  1.8.a1: migratori </t>
  </si>
  <si>
    <t xml:space="preserve">1.2.p: educ 1.2.a1: capac |1.2.p: educ 1.2.a1: infraestructur </t>
  </si>
  <si>
    <t xml:space="preserve">1.6.p: derechohabient |1.6.p: servici 1.6.a1: cultural </t>
  </si>
  <si>
    <t xml:space="preserve">1.8.p: migrant |1.8.p:  1.8.a1: migratori </t>
  </si>
  <si>
    <t xml:space="preserve">1.6.p: servici 1.6.a1: social |1.8.p:  1.8.a1: migratori </t>
  </si>
  <si>
    <t xml:space="preserve">1.2.p: educ 1.2.a1: acceso |1.2.p: educ 1.2.a1: servici |1.6.p: pension </t>
  </si>
  <si>
    <t xml:space="preserve">1.6.p: credit 1.6.a1: viviend |1.5.p: credit 1.5.a1: viviend </t>
  </si>
  <si>
    <t xml:space="preserve">3.2.p: construccion 3.2.a1: puertos |3.2.p: constru 3.2.a1: puerto </t>
  </si>
  <si>
    <t xml:space="preserve">3.2.p: construccion 3.2.a1: aeropuert </t>
  </si>
  <si>
    <t xml:space="preserve">3.1.p: infraestructur 3.1.a1: social |3.2.p: infraestructur 3.2.a1: ferroviari </t>
  </si>
  <si>
    <t xml:space="preserve">3.1.p: infraestructur 3.1.a1: social |3.1.p: infraestructur 3.1.a1: comun </t>
  </si>
  <si>
    <t xml:space="preserve">1.2.p: escuel 1.2.a1: aprovech |1.2.p: escuel |1.2.p: escuel 1.2.a1: program </t>
  </si>
  <si>
    <t>Educación/Infraestructura social básica/Contraloría social</t>
  </si>
  <si>
    <t xml:space="preserve">1.4.p: laboral 1.4.a1: proteccion |1.4.p: laboral 1.4.a1: justici </t>
  </si>
  <si>
    <t xml:space="preserve">1.4.p: laboral 1.4.a1: polit |1.8.p: vulner 1.8.a1: grup </t>
  </si>
  <si>
    <t>Salud/Sustentabilidad y sostenibilidad/Inversión productiva y económica</t>
  </si>
  <si>
    <t>Desarrollo regional/Contraloría social</t>
  </si>
  <si>
    <t xml:space="preserve">1.4.p: autoemple |2.2.p: autoemple |1.8.p:  1.8.a1: migratori </t>
  </si>
  <si>
    <t xml:space="preserve">1.2.p: educ 1.2.a1: calidad |1.2.p: posgr </t>
  </si>
  <si>
    <t xml:space="preserve">1.3.p: médica |1.6.p: médica |1.3.p: médica 1.3.a1: infraestructur </t>
  </si>
  <si>
    <t>Medio ambiente/Sustentabilidad y sostenibilidad energética/Alimentación</t>
  </si>
  <si>
    <t xml:space="preserve">2.1.p: product 2.1.a1: rural |1.6.p: servici 1.6.a1: social </t>
  </si>
  <si>
    <t>Inversión productiva y económica/Contraloría social</t>
  </si>
  <si>
    <t>Educación/Inversión productiva y económica/Contraloría social</t>
  </si>
  <si>
    <t xml:space="preserve">1.2.p: educ 1.2.a1: capac |1.2.p: educativa |1.2.p: educativo </t>
  </si>
  <si>
    <t xml:space="preserve">1.2.p: infraestructur 1.2.a1: cultural |1.6.p: servici 1.6.a1: cultural </t>
  </si>
  <si>
    <t xml:space="preserve">1.8.p: discrimin 1.8.a1: grup |1.8.p: vulner 1.8.a1: grup </t>
  </si>
  <si>
    <t xml:space="preserve">3.5.p: zonas 3.5.a1: crecimient |3.5.p: zonas 3.5.a1: desarroll 3.5.a2: econom |3.3.p: inversion 3.3.a1: product 3.3.a2: desarroll |3.5.p: zonas 3.5.a1: econom 3.5.a2: especial </t>
  </si>
  <si>
    <t xml:space="preserve">3.5.p: zonas 3.5.a1: desarroll 3.5.a2: econom |3.5.p: zonas 3.5.a1: econom 3.5.a2: especial </t>
  </si>
  <si>
    <t xml:space="preserve">3.5.p: zonas 3.5.a1: crecimient |3.5.p: zonas 3.5.a1: desarroll 3.5.a2: econom |3.5.p: zonas 3.5.a1: econom 3.5.a2: especial </t>
  </si>
  <si>
    <t>Seguridad social/Contraloría social</t>
  </si>
  <si>
    <t xml:space="preserve">2.1.p: agrari 2.1.a1: asesor 2.1.a2: product |1.1.p: sujet 1.1.a1: agrari |1.1.p: derech 1.1.a1: agrari </t>
  </si>
  <si>
    <t>/Seguridad social/Ordenamiento territorial</t>
  </si>
  <si>
    <t>Seguridad social/Ordenamiento territorial</t>
  </si>
  <si>
    <t>/Seguridad social/Inversión productiva y económica</t>
  </si>
  <si>
    <t>Seguridad social/Generación y conservación del empleo</t>
  </si>
  <si>
    <t>Trabajo/Educación/Generación y conservación del empleo/Contraloría social</t>
  </si>
  <si>
    <t xml:space="preserve">1.8.p: niñ |1.2.p: educativo </t>
  </si>
  <si>
    <t>Educación/Alimentación/Contraloría social</t>
  </si>
  <si>
    <t xml:space="preserve">1.2.p: escuel 1.2.a1: atencion |1.2.p: escuel |1.2.p: escuel 1.2.a1: program </t>
  </si>
  <si>
    <t xml:space="preserve">1.8.p: joven |1.2.p: bachillerat |1.2.p: educ superior </t>
  </si>
  <si>
    <t xml:space="preserve">1.8.p: joven |1.4.p: laboral 1.4.a1: inclusion </t>
  </si>
  <si>
    <t xml:space="preserve">1.6.p: derechohabient |1.5.p: viviend 1.5.a1: subsidi </t>
  </si>
  <si>
    <t>/Apoyo productivo|Economía social/Ingreso</t>
  </si>
  <si>
    <t>No discriminación/Seguridad social/Contraloría social</t>
  </si>
  <si>
    <t xml:space="preserve">1.8.p: discapac |1.8.p: indigen </t>
  </si>
  <si>
    <t>Seguridad social/Desarrollo regional/Ordenamiento territorial</t>
  </si>
  <si>
    <t xml:space="preserve">1.5.p: viviend 1.5.a1: social |3.1.p: infraestructur 3.1.a1: social |3.4.p: viviend 3.4.a1: social </t>
  </si>
  <si>
    <t xml:space="preserve">1.8.p: asistencia 1.8.a1: social |1.2.p: activ 1.2.a1: cultural </t>
  </si>
  <si>
    <t xml:space="preserve">4.3.p: comunidades 4.3.a1: participan |4.3.p: comunidad 4.3.a1: particip |4.3.p: comunidad 4.3.a1: participa </t>
  </si>
  <si>
    <t xml:space="preserve">1.6.p: derechohabient |1.6.p: servici 1.6.a1: social </t>
  </si>
  <si>
    <t xml:space="preserve">1.2.p: educ 1.2.a1: acceso |1.2.p: educ 1.2.a1: servici |1.6.p: servici 1.6.a1: social </t>
  </si>
  <si>
    <t xml:space="preserve">3.2.p: infraestructur 3.2.a1: aeroportuari |3.2.p: moderniz 3.2.a1: aeroportuari </t>
  </si>
  <si>
    <t xml:space="preserve">1.1.p: alimentarios |1.1.p: alimentario </t>
  </si>
  <si>
    <t xml:space="preserve">3.2.p: moderniz 3.2.a1: aeropuert </t>
  </si>
  <si>
    <t xml:space="preserve">1.4.p: laboral 1.4.a1: justici |1.4.p: laboral 1.4.a1: conflict |1.4.p: conflict 1.4.a1: laboral |1.6.p: servici 1.6.a1: laboral </t>
  </si>
  <si>
    <t>/Trabajo/Seguridad social</t>
  </si>
  <si>
    <t>Trabajo/Seguridad social</t>
  </si>
  <si>
    <t xml:space="preserve">1.4.p: laboral 1.4.a1: polit |1.4.p: laboral 1.4.a1: proteccion |1.6.p: servici 1.6.a1: social |1.8.p: refugi |2.1.p: asociaciones 2.1.a1: trabajadores |1.6.p: servici 1.6.a1: laboral </t>
  </si>
  <si>
    <t>/Seguridad social/Trabajo/No discriminación/Apoyo productivo|Economía social</t>
  </si>
  <si>
    <t>Seguridad social/Trabajo/No discriminación/Apoyo productivo|Economía social</t>
  </si>
  <si>
    <t xml:space="preserve">1.2.p: patrimoni 1.2.a1: artist |1.2.p: manifest 1.2.a1: artist |1.2.p: manifest 1.2.a1: cultural |1.2.p: patrimoni 1.2.a1: histor |1.2.p: patrimoni 1.2.a1: cultural </t>
  </si>
  <si>
    <t xml:space="preserve">1.4.p: trabaj 1.4.a1: gener |1.4.p: trabaj 1.4.a1: derech |1.6.p: derechohabient |2.2.p: trabaj 2.2.a1: gener |2.2.p: trabajador 2.2.a1: gener </t>
  </si>
  <si>
    <t>/Trabajo/Generación y conservación del empleo/Seguridad social</t>
  </si>
  <si>
    <t>Seguridad social/Trabajo/Educación/Generación y conservación del empleo</t>
  </si>
  <si>
    <t xml:space="preserve">2.2.p: medianas 2.2.a1: empres 2.2.a2: desarroll |2.2.p: pequeñas 2.2.a1: empres 2.2.a2: desarroll |2.2.p: medianas 2.2.a1: empres 2.2.a2: capitaliz |2.2.p: pequeñas 2.2.a1: empres 2.2.a2: capitaliz </t>
  </si>
  <si>
    <t xml:space="preserve">2.1.p: product 2.1.a1: rural |3.3.p: inversion 3.3.a1: product 3.3.a2: rural </t>
  </si>
  <si>
    <t>Ingreso/Seguridad social/Inversión productiva y económica/Apoyo productivo|Economía social/Generación y conservación del empleo</t>
  </si>
  <si>
    <t xml:space="preserve">1.1.p: pesquer |1.1.p: agropecuari </t>
  </si>
  <si>
    <t>Apoyo productivo|Economía social/Ingreso/Alimentación</t>
  </si>
  <si>
    <t xml:space="preserve">2.2.p: micro 2.2.a1: empres 2.2.a2: financiamiento |2.2.p: pequeñas 2.2.a1: empres 2.2.a2: financiamiento |2.2.p: medianas 2.2.a1: empres 2.2.a2: financiamiento </t>
  </si>
  <si>
    <t xml:space="preserve">1.6.p: prestacion 1.6.a1: econom |1.6.p: servici 1.6.a1: econom </t>
  </si>
  <si>
    <t>Ingreso/Seguridad social</t>
  </si>
  <si>
    <t>/Vivienda/Ordenamiento territorial</t>
  </si>
  <si>
    <t>Vivienda/Ordenamiento territorial</t>
  </si>
  <si>
    <t xml:space="preserve">1.8.p: mujer |1.8.p: indigen </t>
  </si>
  <si>
    <t xml:space="preserve">2.1.p: productor 2.1.a1: rural |1.1.p: agropecuari 1.1.a1: segur |1.1.p: agropecuari |2.3.p: financiamiento 2.3.a1: rural </t>
  </si>
  <si>
    <t>/Apoyo productivo|Economía social/Ingreso/Alimentación</t>
  </si>
  <si>
    <t xml:space="preserve">2.1.p: productor 2.1.a1: rural |1.1.p: agropecuari 1.1.a1: segur |1.1.p: agropecuari |1.1.p: agropecuari 1.1.a1: asegur |2.3.p: financiamiento 2.3.a1: rural </t>
  </si>
  <si>
    <t xml:space="preserve">1.1.p: agropecuari 1.1.a1: asegur |1.1.p: agropecuari </t>
  </si>
  <si>
    <t xml:space="preserve">1.5.p: viviend 1.5.a1: financiamiento |1.5.p: viviend 1.5.a1: adquisicion |1.5.p: viviend 1.5.a1: mejor |1.6.p: servici 1.6.a1: viviend |1.6.p: credit 1.6.a1: viviend |2.3.p: ingresos 2.3.a1: mejor 2.3.a2: poblacion |1.5.p: credit 1.5.a1: viviend |1.4.p: salari </t>
  </si>
  <si>
    <t>/Ingreso/Vivienda/Seguridad social/Trabajo</t>
  </si>
  <si>
    <t xml:space="preserve">1.5.p: viviend 1.5.a1: financiamiento |1.5.p: viviend 1.5.a1: subsidi </t>
  </si>
  <si>
    <t>Ingreso/Vivienda/Seguridad social/Ordenamiento territorial/Trabajo/Contraloría social</t>
  </si>
  <si>
    <t xml:space="preserve">1.2.p: educ 1.2.a1: permanencia |1.2.p: educ basic |1.8.p: joven |1.8.p: niñ |1.8.p: indigen </t>
  </si>
  <si>
    <t>/Educación/No discriminación</t>
  </si>
  <si>
    <t xml:space="preserve">1.2.p: aprend |1.2.p: educ basic |1.2.p: escol 1.2.a1: aprendizaj |1.2.p: aprendizaj |1.2.p: educ 1.2.a1: aprendizaj |1.2.p: educ 1.2.a1: acced |1.2.p: escol 1.2.a1: acced |1.8.p: indigen </t>
  </si>
  <si>
    <t>Educación/No discriminación/Contraloría social</t>
  </si>
  <si>
    <t xml:space="preserve">3.4.p: servici 3.4.a1: basic 3.4.a2: habit |1.5.p: servici 1.5.a1: basic 1.5.a2: habit |3.4.p: servici 3.4.a1: basic 3.4.a2: local |1.5.p: servici 1.5.a1: basic 1.5.a2: local |1.8.p: indigen </t>
  </si>
  <si>
    <t>/No discriminación/Vivienda/Ordenamiento territorial</t>
  </si>
  <si>
    <t xml:space="preserve">1.7.p: agua 1.7.a1: potabl |1.7.p: agua 1.7.a1: saneamient |3.1.p: camino |3.1.p: drenaj |1.1.p: agua 1.1.a1: potabl |3.1.p: agua potabl |1.5.p: drenaj |3.1.p: saneamient 3.1.a1: agua |1.5.p: agua 1.5.a1: potabl |1.7.p: drenaj |3.1.p: electrif 3.1.a1: rural |3.1.p: caminos |1.1.p: drenaj |1.1.p: agua 1.1.a1: saneamient |1.5.p: agua 1.5.a1: saneamient |1.8.p: indigen </t>
  </si>
  <si>
    <t>/Alimentación/Vivienda/Medio ambiente/Infraestructura social básica/No discriminación</t>
  </si>
  <si>
    <t>Alimentación/Vivienda/Ordenamiento territorial/Medio ambiente/Infraestructura social básica/No discriminación/Contraloría social</t>
  </si>
  <si>
    <t xml:space="preserve">5.1.p: sustent |2.1.p: product 2.1.a1: indigen |5.1.p: sustentable |5.1.p: sustentables |5.1.p: sostenible |2.1.p: indigen 2.1.a1: inici 2.1.a2: product |5.1.p: sostenibles |1.8.p: indigen </t>
  </si>
  <si>
    <t>/No discriminación/Apoyo productivo|Economía social/Sustentabilidad y sostenibilidad</t>
  </si>
  <si>
    <t>No discriminación/Apoyo productivo|Economía social/Sustentabilidad y sostenibilidad/Contraloría social</t>
  </si>
  <si>
    <t xml:space="preserve">4.3.p: organiz 4.3.a1: participan |1.8.p: mujer |2.1.p: organiz 2.1.a1: indigen |1.8.p: indigen </t>
  </si>
  <si>
    <t>/Participación social/No discriminación/Apoyo productivo|Economía social</t>
  </si>
  <si>
    <t xml:space="preserve">2.1.p: product 2.1.a1: indigen |1.8.p: mujer |2.1.p: organiz 2.1.a1: indigen |1.8.p: indigen </t>
  </si>
  <si>
    <t>Participación social/No discriminación/Apoyo productivo|Economía social/Contraloría social</t>
  </si>
  <si>
    <t xml:space="preserve">2.1.p: organiz 2.1.a1: indigen |1.8.p: indigen |1.1.p: derech 1.1.a1: agrari </t>
  </si>
  <si>
    <t>/No discriminación/Apoyo productivo|Economía social/Alimentación</t>
  </si>
  <si>
    <t>No discriminación/Apoyo productivo|Economía social/Alimentación/Contraloría social</t>
  </si>
  <si>
    <t xml:space="preserve">1.2.p: patrimoni 1.2.a1: cultural |1.8.p: indigen </t>
  </si>
  <si>
    <t xml:space="preserve">2.1.p: agrari 2.1.a1: desarroll 2.1.a2: trabaj |2.1.p: agrari 2.1.a1: proyect 2.1.a2: trabaj |2.1.p: indigen 2.1.a1: desarroll 2.1.a2: trabaj |2.1.p: ejid 2.1.a1: proyect 2.1.a2: trabaj |2.1.p: comunidades 2.1.a1: proyect 2.1.a2: trabaj |2.1.p: organiz 2.1.a1: indigen |2.1.p: indigen 2.1.a1: proyect 2.1.a2: trabaj |2.1.p: comunidades 2.1.a1: desarroll 2.1.a2: trabaj |2.1.p: organiz 2.1.a1: trabaj |2.1.p: ejid 2.1.a1: desarroll 2.1.a2: trabaj |1.8.p: indigen </t>
  </si>
  <si>
    <t xml:space="preserve">5.1.p: sustent |2.1.p: product 2.1.a1: indigen |2.1.p: organiz 2.1.a1: indigen |1.8.p: indigen </t>
  </si>
  <si>
    <t xml:space="preserve">2.1.p: product 2.1.a1: indigen |2.1.p: indigen 2.1.a1: capac 2.1.a2: product |2.1.p: indigen 2.1.a1: activ 2.1.a2: product |2.1.p: organiz 2.1.a1: indigen |1.8.p: indigen </t>
  </si>
  <si>
    <t xml:space="preserve">2.1.p: indigen 2.1.a1: apoy 2.1.a2: produccion |2.1.p: produccion 2.1.a1: indigen |1.8.p: indigen </t>
  </si>
  <si>
    <t xml:space="preserve">1.7.p: zonas 1.7.a1: proteg |3.5.p: contingencias 3.5.a1: climatolog |1.1.p: agropecuari </t>
  </si>
  <si>
    <t>/Desarrollo regional/Medio ambiente/Alimentación</t>
  </si>
  <si>
    <t>Ingreso/Alimentación/Desarrollo regional/Medio ambiente/Apoyo productivo|Economía social</t>
  </si>
  <si>
    <t xml:space="preserve">1.5.p: habitacional |5.1.p: sustent |5.1.p: sustentable </t>
  </si>
  <si>
    <t>Vivienda/Sustentabilidad y sostenibilidad/Ordenamiento territorial</t>
  </si>
  <si>
    <t xml:space="preserve">1.8.p: migrant |1.8.p: indigen </t>
  </si>
  <si>
    <t xml:space="preserve">2.1.p: product 2.1.a1: indigen |2.1.p: indigen 2.1.a1: activ 2.1.a2: product |2.1.p: organiz 2.1.a1: indigen |1.2.p: activ 1.2.a1: cultural |1.8.p: indigen </t>
  </si>
  <si>
    <t>/Educación/No discriminación/Apoyo productivo|Economía social</t>
  </si>
  <si>
    <t>Educación/No discriminación/Apoyo productivo|Economía social</t>
  </si>
  <si>
    <t xml:space="preserve">1.6.p: salud |1.3.p: salud 1.3.a1: servici |1.6.p: servici 1.6.a1: salud |1.3.p: salud </t>
  </si>
  <si>
    <t xml:space="preserve">1.2.p: educ medi |1.2.p: sistem 1.2.a1: educativo |1.2.p: educativo |1.2.p: educ medi superior </t>
  </si>
  <si>
    <t xml:space="preserve">1.2.p: sistem 1.2.a1: educativo |1.2.p: educativo |1.2.p: educ superior </t>
  </si>
  <si>
    <t xml:space="preserve">1.6.p: salud |1.6.p: derechohabient |1.3.p: salud 1.3.a1: servici |1.3.p: salud 1.3.a1: derechohabient |1.6.p: servici 1.6.a1: salud |1.3.p: salud </t>
  </si>
  <si>
    <t xml:space="preserve">1.6.p: salud |1.3.p: salud 1.3.a1: infraestructur |1.3.p: salud 1.3.a1: servici |1.6.p: servici 1.6.a1: salud |1.3.p: salud </t>
  </si>
  <si>
    <t xml:space="preserve">1.2.p: educativos |1.2.p: educativo |1.1.p: agropecuari </t>
  </si>
  <si>
    <t>/Educación/Alimentación</t>
  </si>
  <si>
    <t xml:space="preserve">1.2.p: posgr |1.1.p: agropecuari </t>
  </si>
  <si>
    <t>Educación/Alimentación</t>
  </si>
  <si>
    <t xml:space="preserve">1.1.p: acuicol |1.1.p: pesquer |1.1.p: agropecuari </t>
  </si>
  <si>
    <t xml:space="preserve">3.1.p: infraestructur 3.1.a1: social |1.2.p: educ 1.2.a1: infraestructur </t>
  </si>
  <si>
    <t xml:space="preserve">1.1.p: acuacultur |1.1.p: pesc </t>
  </si>
  <si>
    <t xml:space="preserve">1.1.p: agricol |1.1.p: pesquer 1.1.a1: product |1.2.p: educ superior |1.2.p: educ 1.2.a1: ingreso |1.1.p: pesc |1.1.p: agricol 1.1.a1: product |3.3.p: reconversion 3.3.a1: product |2.1.p: product 2.1.a1: rural |1.1.p: pesquer </t>
  </si>
  <si>
    <t>/Alimentación/Inversión productiva y económica/Educación/Apoyo productivo|Economía social</t>
  </si>
  <si>
    <t>Alimentación/Inversión productiva y económica/Educación/Apoyo productivo|Economía social</t>
  </si>
  <si>
    <t xml:space="preserve">1.1.p: agricol |1.1.p: pesquer 1.1.a1: product |1.1.p: pesc |1.1.p: agricol 1.1.a1: product |3.3.p: reconversion 3.3.a1: product |2.1.p: product 2.1.a1: rural |1.1.p: pesquer </t>
  </si>
  <si>
    <t xml:space="preserve">1.1.p: pesquer |2.3.p: ingresos 2.3.a1: mejor 2.3.a2: poblacion </t>
  </si>
  <si>
    <t>/Ingreso/Alimentación</t>
  </si>
  <si>
    <t xml:space="preserve">2.1.p: product 2.1.a1: rural |1.1.p: pesc </t>
  </si>
  <si>
    <t xml:space="preserve">3.5.p: contingencias 3.5.a1: climatolog |2.3.p: apoy 2.3.a1: ingresos 2.3.a2: productor |1.1.p: apoy 1.1.a1: ingresos 1.1.a2: productor </t>
  </si>
  <si>
    <t>/Desarrollo regional/Ingreso/Alimentación</t>
  </si>
  <si>
    <t>Ingreso/Alimentación/Desarrollo regional/Apoyo productivo|Economía social</t>
  </si>
  <si>
    <t xml:space="preserve">1.7.p: suel 1.7.a1: preserv |1.7.p: ecosistem 1.7.a1: preserv |1.7.p: biodivers |5.6.p: preserv 5.6.a1: ecosistem |5.6.p: preserv 5.6.a1: agua </t>
  </si>
  <si>
    <t>/Sustentabilidad y sostenibilidad de recursos naturales/Medio ambiente</t>
  </si>
  <si>
    <t xml:space="preserve">5.1.p: sustent |5.6.p: manej 5.6.a1: recurs natural |1.7.p: recurs natural |5.1.p: recurs natural |1.7.p: recurs 1.7.a1: natural |1.1.p: agropecuari |1.1.p: pesquer </t>
  </si>
  <si>
    <t>/Alimentación/Sustentabilidad y sostenibilidad de recursos naturales/Medio ambiente/Sustentabilidad y sostenibilidad</t>
  </si>
  <si>
    <t xml:space="preserve">5.1.p: sustent |1.7.p: recurs natural |5.1.p: recurs natural |5.1.p: sustentable |1.7.p: recurs 1.7.a1: natural </t>
  </si>
  <si>
    <t>/Sustentabilidad y sostenibilidad/Medio ambiente</t>
  </si>
  <si>
    <t>Alimentación/Sustentabilidad y sostenibilidad de recursos naturales/Medio ambiente/Inversión productiva y económica/Sustentabilidad y sostenibilidad/Apoyo productivo|Economía social</t>
  </si>
  <si>
    <t xml:space="preserve">1.1.p: agroalimentari |5.1.p: sustent |5.1.p: sustentable </t>
  </si>
  <si>
    <t>/Sustentabilidad y sostenibilidad/Alimentación</t>
  </si>
  <si>
    <t>Alimentación/Inversión productiva y económica/Sustentabilidad y sostenibilidad/Apoyo productivo|Economía social</t>
  </si>
  <si>
    <t xml:space="preserve">1.1.p: agricol |1.1.p: pesquer 1.1.a1: product |1.1.p: agricol 1.1.a1: product |3.3.p: reconversion 3.3.a1: product |2.1.p: product 2.1.a1: rural |1.1.p: pesquer </t>
  </si>
  <si>
    <t>Ingreso/Alimentación/Inversión productiva y económica/Apoyo productivo|Economía social</t>
  </si>
  <si>
    <t xml:space="preserve">1.1.p: agropecuari 1.1.a1: product |1.1.p: pesquer 1.1.a1: comercialización |1.1.p: agropecuari 1.1.a1: comercialización |1.1.p: pesquer 1.1.a1: product |1.1.p: agropecuari |1.1.p: pesquer </t>
  </si>
  <si>
    <t xml:space="preserve">4.3.p: organiz 4.3.a1: participan |1.1.p: pesquer |1.1.p: agropecuari </t>
  </si>
  <si>
    <t>/Participación social/Alimentación</t>
  </si>
  <si>
    <t>Participación social/Apoyo productivo|Economía social/Alimentación</t>
  </si>
  <si>
    <t>Alimentación/Medio ambiente/Inversión productiva y económica/Sustentabilidad y sostenibilidad/Apoyo productivo|Economía social</t>
  </si>
  <si>
    <t xml:space="preserve">3.2.p: conserv 3.2.a1: carreter |3.1.p: camino |3.2.p: infraestructur 3.2.a1: carreter |3.2.p: conserv 3.2.a1: infraestructur 3.2.a2: rural |3.1.p: caminos </t>
  </si>
  <si>
    <t>/Infraestructura económica/Desarrollo regional</t>
  </si>
  <si>
    <t>Infraestructura económica/Desarrollo regional</t>
  </si>
  <si>
    <t>/Sustentabilidad y sostenibilidad energética/Medio ambiente</t>
  </si>
  <si>
    <t>Seguridad social/Medio ambiente/Sustentabilidad y sostenibilidad energética/Salud</t>
  </si>
  <si>
    <t>Infraestructura social básica/Seguridad social</t>
  </si>
  <si>
    <t xml:space="preserve">5.1.p: sustent |1.7.p: recurs natural |5.1.p: recurs natural |5.1.p: sustentable |1.7.p: recurs 1.7.a1: natural |5.6.p: aprovech 5.6.a1: recurs natural </t>
  </si>
  <si>
    <t>/Sustentabilidad y sostenibilidad/Sustentabilidad y sostenibilidad de recursos naturales/Medio ambiente</t>
  </si>
  <si>
    <t>Sustentabilidad y sostenibilidad de recursos naturales/Medio ambiente/Sustentabilidad y sostenibilidad</t>
  </si>
  <si>
    <t xml:space="preserve">2.2.p: medianas 2.2.a1: empres 2.2.a2: competit |2.2.p: micro 2.2.a1: empres 2.2.a2: competit |2.2.p: pequeñas 2.2.a1: empres 2.2.a2: competit </t>
  </si>
  <si>
    <t xml:space="preserve">1.4.p: empleo 1.4.a1: gener |2.2.p: empleo 2.2.a1: gener </t>
  </si>
  <si>
    <t xml:space="preserve">2.2.p: empleos 2.2.a1: gener |1.4.p: empleos 1.4.a1: gener |1.6.p: servici 1.6.a1: econom </t>
  </si>
  <si>
    <t>Trabajo/Seguridad social/Generación y conservación del empleo</t>
  </si>
  <si>
    <t xml:space="preserve">2.1.p: emprendedor |1.8.p: mujer |1.8.p: mujer 1.8.a1: acceso |2.3.p: financiamiento 2.3.a1: rural </t>
  </si>
  <si>
    <t>/No discriminación/Apoyo productivo|Economía social/Ingreso</t>
  </si>
  <si>
    <t>Ingreso/No discriminación/Apoyo productivo|Economía social/Generación y conservación del empleo</t>
  </si>
  <si>
    <t xml:space="preserve">2.2.p: medianas 2.2.a1: empres 2.2.a2: competit |2.2.p: pequeñas 2.2.a1: empres 2.2.a2: competit |2.2.p: micro 2.2.a1: empres 2.2.a2: competit |2.1.p: emprendedor </t>
  </si>
  <si>
    <t xml:space="preserve">2.2.p: medianas 2.2.a1: empres 2.2.a2: productividad |2.2.p: medianas 2.2.a1: empres 2.2.a2: competit |2.2.p: micro 2.2.a1: empres 2.2.a2: desarroll |2.2.p: pequeñas 2.2.a1: empres 2.2.a2: competit |2.2.p: pequeñas 2.2.a1: empres 2.2.a2: productividad |2.2.p: pequeñas 2.2.a1: empres 2.2.a2: desarroll |2.2.p: medianas 2.2.a1: empres 2.2.a2: desarroll |2.2.p: micro 2.2.a1: empres 2.2.a2: productividad |2.2.p: micro 2.2.a1: empres 2.2.a2: competit </t>
  </si>
  <si>
    <t>Trabajo/Apoyo productivo|Economía social/Generación y conservación del empleo</t>
  </si>
  <si>
    <t xml:space="preserve">1.8.p: mujer |2.1.p: product 2.1.a1: rural |2.1.p: emprendedor </t>
  </si>
  <si>
    <t xml:space="preserve">1.2.p: estudiante |1.2.p: educ basic |1.2.p: estudiantes |1.2.p: estudiante 1.2.a1: competencia |1.2.p: educ 1.2.a1: material |1.2.p: educ 1.2.a1: calidad |1.2.p: estudiantes 1.2.a1: competencias </t>
  </si>
  <si>
    <t xml:space="preserve">1.2.p: libr 1.2.a1: text |1.2.p: educativos |1.2.p: educativo </t>
  </si>
  <si>
    <t xml:space="preserve">1.2.p: educativos |1.2.p: cultur 1.2.a1: educ |1.2.p: educativo </t>
  </si>
  <si>
    <t xml:space="preserve">1.2.p: enseñ |1.2.p: aprend |1.2.p: aprendizaj </t>
  </si>
  <si>
    <t xml:space="preserve">1.2.p: educ 1.2.a1: acceso |1.2.p: aprend |1.2.p: enseñ |1.2.p: estudiante |1.2.p: estudiantes |1.2.p: aprendizaj |1.2.p: educ 1.2.a1: aprendizaj |4.3.p: acceso 4.3.a1: información |1.2.p: primari 1.2.a1: educ </t>
  </si>
  <si>
    <t>/Participación social/Educación</t>
  </si>
  <si>
    <t>Participación social/Educación</t>
  </si>
  <si>
    <t xml:space="preserve">1.2.p: educ basic |1.2.p: educ 1.2.a1: equip |1.2.p: escuel 1.2.a1: equip |1.2.p: escuel </t>
  </si>
  <si>
    <t xml:space="preserve">1.2.p: educ 1.2.a1: calidad |1.2.p: educ basic |1.2.p: educativa </t>
  </si>
  <si>
    <t xml:space="preserve">2.2.p: trabaj 2.2.a1: certif |1.4.p: trabaj 1.4.a1: certif |1.4.p: trabaj 1.4.a1: formacion |2.2.p: trabaj 2.2.a1: formacion </t>
  </si>
  <si>
    <t xml:space="preserve">2.3.p: bec |1.2.p: bec |1.1.p: bec </t>
  </si>
  <si>
    <t>/Educación/Ingreso/Alimentación</t>
  </si>
  <si>
    <t xml:space="preserve">1.2.p: educ 1.2.a1: calidad |1.2.p: educ medi superior |1.2.p: educ medi </t>
  </si>
  <si>
    <t>Educación/Ingreso/Alimentación</t>
  </si>
  <si>
    <t xml:space="preserve">1.2.p: escolariz |1.2.p: educativo |1.2.p: educativos |1.2.p: educativos 1.2.a1: servici </t>
  </si>
  <si>
    <t xml:space="preserve">1.2.p: educ 1.2.a1: acceso |1.2.p: educ 1.2.a1: permanencia |1.2.p: educ medi |1.2.p: educ medi superior </t>
  </si>
  <si>
    <t xml:space="preserve">1.2.p: educ medi |1.2.p: educativo |1.2.p: educ medi superior |1.2.p: educativos |1.2.p: educ 1.2.a1: servici |1.2.p: educativos 1.2.a1: servici </t>
  </si>
  <si>
    <t xml:space="preserve">1.2.p: posgr |1.2.p: educ 1.2.a1: servici |1.2.p: educ superior </t>
  </si>
  <si>
    <t xml:space="preserve">3.4.p: espaci 3.4.a1: público |1.2.p: activ 1.2.a1: cultural |1.2.p: activ 1.2.a1: artist </t>
  </si>
  <si>
    <t xml:space="preserve">1.2.p: educ 1.2.a1: difusion |1.2.p: cultur 1.2.a1: educ |1.2.p: cultur 1.2.a1: arte |1.2.p: educ 1.2.a1: program </t>
  </si>
  <si>
    <t xml:space="preserve">1.2.p: educ 1.2.a1: difusion |5.8.p: investig 5.8.a1: conserv |1.2.p: educ 1.2.a1: calidad |1.2.p: educ 1.2.a1: servici |1.2.p: educ 1.2.a1: infraestructur </t>
  </si>
  <si>
    <t>/Educación/Investigación en sustentabilidad y sostenibilidad</t>
  </si>
  <si>
    <t xml:space="preserve">1.2.p: cultur 1.2.a1: educ |1.2.p: infraestructur 1.2.a1: cultural |1.2.p: educativo |1.2.p: educativos </t>
  </si>
  <si>
    <t>Educación/Investigación en sustentabilidad y sostenibilidad</t>
  </si>
  <si>
    <t xml:space="preserve">1.2.p: estudiante |1.2.p: estudiantes |1.2.p: libr 1.2.a1: educativo |1.2.p: cultur 1.2.a1: educ |1.2.p: educativo |1.2.p: educ 1.2.a1: calidad </t>
  </si>
  <si>
    <t xml:space="preserve">2.2.p: empleo 2.2.a1: permanencia |1.4.p: laboral 1.4.a1: insercion |1.4.p: laboral 1.4.a1: acceso |2.2.p: autoemple |1.8.p: joven |1.4.p: empleo 1.4.a1: insercion |1.4.p: laboral 1.4.a1: permanencia |2.2.p: empleo 2.2.a1: acceso |1.4.p: autoemple |1.2.p: sistem 1.2.a1: educativo |1.4.p: empleo 1.4.a1: permanencia |1.4.p: laboral 1.4.a1: información |1.6.p: empleo 1.6.a1: acceso |4.3.p: acceso 4.3.a1: información |1.2.p: educativo |1.4.p: empleo 1.4.a1: acceso |2.2.p: empleo 2.2.a1: insercion |1.6.p: laboral 1.6.a1: acceso </t>
  </si>
  <si>
    <t>/Participación social/Seguridad social/Trabajo/No discriminación/Educación/Generación y conservación del empleo</t>
  </si>
  <si>
    <t>Participación social/Seguridad social/Trabajo/No discriminación/Educación/Generación y conservación del empleo</t>
  </si>
  <si>
    <t xml:space="preserve">1.2.p: registr 1.2.a1: profesional |1.2.p: registr 1.2.a1: profesion |1.6.p: servici 1.6.a1: social </t>
  </si>
  <si>
    <t>/Educación/Seguridad social</t>
  </si>
  <si>
    <t xml:space="preserve">1.2.p: cultur 1.2.a1: educ |1.6.p: servici 1.6.a1: cultural |1.2.p: educativo |1.2.p: educativos |1.2.p: educativos 1.2.a1: servici </t>
  </si>
  <si>
    <t xml:space="preserve">1.2.p: estudiante |1.2.p: estudiantes |1.2.p: sistem 1.2.a1: educativo |1.2.p: educativo </t>
  </si>
  <si>
    <t xml:space="preserve">1.2.p: educ 1.2.a1: plan |1.2.p: educativos |1.2.p: educativo </t>
  </si>
  <si>
    <t xml:space="preserve">1.2.p: educativa 1.2.a1: cobertur |1.2.p: educativa </t>
  </si>
  <si>
    <t>Educación/No discriminación</t>
  </si>
  <si>
    <t xml:space="preserve">1.2.p: educativa 1.2.a1: servici |1.2.p: educativa |1.2.p: educ 1.2.a1: calidad |1.2.p: educ 1.2.a1: servici </t>
  </si>
  <si>
    <t xml:space="preserve">1.2.p: educ medi superior |1.2.p: educativa |1.2.p: educ medi </t>
  </si>
  <si>
    <t xml:space="preserve">1.2.p: educ 1.2.a1: adult |1.2.p: educ medi |1.2.p: educ 1.2.a1: calidad |1.2.p: educ medi superior </t>
  </si>
  <si>
    <t xml:space="preserve">1.2.p: bec |1.2.p: educ 1.2.a1: bec |1.2.p: educ medi |1.2.p: educ medi superior |2.3.p: bec |1.1.p: bec </t>
  </si>
  <si>
    <t xml:space="preserve">1.2.p: bec |1.8.p: migrant |1.2.p: educ 1.2.a1: bec |1.2.p: educ medi |1.2.p: educ medi superior |2.3.p: bec |1.1.p: bec </t>
  </si>
  <si>
    <t>/Ingreso/Alimentación/No discriminación/Educación</t>
  </si>
  <si>
    <t>Ingreso/Alimentación/No discriminación/Educación</t>
  </si>
  <si>
    <t>Seguridad social/Salud/No discriminación/Educación</t>
  </si>
  <si>
    <t xml:space="preserve">1.2.p: educ 1.2.a1: calidad |1.2.p: educativa |1.2.p: cultur 1.2.a1: educ </t>
  </si>
  <si>
    <t xml:space="preserve">1.2.p: educativa 1.2.a1: servici |1.2.p: educativa |1.2.p: educ 1.2.a1: servici </t>
  </si>
  <si>
    <t xml:space="preserve">1.2.p: cultur 1.2.a1: educ |1.8.p: indigen </t>
  </si>
  <si>
    <t xml:space="preserve">1.5.p: bibliotec |1.2.p: bibliotec </t>
  </si>
  <si>
    <t xml:space="preserve">2.1.p: artesan |3.3.p: investig 3.3.a1: desarroll 3.3.a2: estad |1.2.p: cultur 1.2.a1: arte |3.3.p: investig 3.3.a1: desarroll 3.3.a2: regional |3.5.p: regional 3.5.a1: desarroll </t>
  </si>
  <si>
    <t>/Desarrollo regional/Inversión productiva y económica/Educación/Apoyo productivo|Economía social</t>
  </si>
  <si>
    <t>Desarrollo regional/Inversión productiva y económica/Educación/Apoyo productivo|Economía social</t>
  </si>
  <si>
    <t xml:space="preserve">1.2.p: estudiante |1.2.p: estudiantes </t>
  </si>
  <si>
    <t xml:space="preserve">1.5.p: muse |1.2.p: capital 1.2.a1: cultural </t>
  </si>
  <si>
    <t xml:space="preserve">1.5.p: muse |1.3.p: hospital </t>
  </si>
  <si>
    <t xml:space="preserve">1.5.p: muse |1.5.p: casa cultur |1.7.p: agua 1.7.a1: cultur |1.2.p: cultur 1.2.a1: arte |1.5.p: centr cultur |1.2.p: cultur 1.2.a1: proyect </t>
  </si>
  <si>
    <t>Educación/Vivienda/Medio ambiente</t>
  </si>
  <si>
    <t>Vivienda/Medio ambiente</t>
  </si>
  <si>
    <t xml:space="preserve">1.5.p: auditorio |1.5.p: teatr </t>
  </si>
  <si>
    <t xml:space="preserve">1.8.p: niñ |1.5.p: casa cultur |1.8.p: joven </t>
  </si>
  <si>
    <t xml:space="preserve">1.8.p: infant |1.2.p: cultur 1.2.a1: music |1.2.p: escuel </t>
  </si>
  <si>
    <t xml:space="preserve">1.2.p: cultur 1.2.a1: arte |1.2.p: escuel </t>
  </si>
  <si>
    <t xml:space="preserve">1.5.p: teatr |1.5.p: bibliotec |1.2.p: bibliotec |1.2.p: escuel </t>
  </si>
  <si>
    <t xml:space="preserve">1.5.p: bibliotec |1.2.p: bibliotec |1.5.p: casa cultur </t>
  </si>
  <si>
    <t xml:space="preserve">1.2.p: aprend |1.5.p: auditorio </t>
  </si>
  <si>
    <t xml:space="preserve">1.2.p: educativa 1.2.a1: rezag |1.2.p: educativa 1.2.a1: comunitari |1.2.p: educativa 1.2.a1: cobertur |1.2.p: educativa |1.8.p: niñ </t>
  </si>
  <si>
    <t xml:space="preserve">1.2.p: primari 1.2.a1: educativo |1.2.p: educativo 1.2.a1: rezag |1.2.p: secundari |1.2.p: educativo </t>
  </si>
  <si>
    <t xml:space="preserve">1.2.p: educ 1.2.a1: atencion |1.2.p: educ 1.2.a1: adult </t>
  </si>
  <si>
    <t xml:space="preserve">1.2.p: profesor |1.2.p: educ 1.2.a1: capac |1.2.p: educ superior </t>
  </si>
  <si>
    <t xml:space="preserve">1.2.p: educ 1.2.a1: permanencia |1.8.p: joven |1.2.p: educ superior |1.2.p: educ 1.2.a1: ingreso </t>
  </si>
  <si>
    <t xml:space="preserve">1.8.p: joven |1.2.p: educ 1.2.a1: ingresos |1.2.p: educ superior |1.4.p: salari </t>
  </si>
  <si>
    <t>/Trabajo/Educación/No discriminación</t>
  </si>
  <si>
    <t>Ingreso/Alimentación/Trabajo/No discriminación/Educación</t>
  </si>
  <si>
    <t xml:space="preserve">1.2.p: educ basic |1.2.p: escuel |1.2.p: educativo </t>
  </si>
  <si>
    <t xml:space="preserve">1.2.p: educ basic |1.2.p: escuel </t>
  </si>
  <si>
    <t xml:space="preserve">1.2.p: escuel |1.2.p: escuel 1.2.a1: program |1.2.p: escuel 1.2.a1: calidad </t>
  </si>
  <si>
    <t xml:space="preserve">1.2.p: educ 1.2.a1: calidad |1.2.p: educativa |1.2.p: educ superior </t>
  </si>
  <si>
    <t xml:space="preserve">1.2.p: financiamiento 1.2.a1: educativos |1.2.p: educ superior |1.2.p: educativo |1.2.p: educ 1.2.a1: program |1.2.p: educativos </t>
  </si>
  <si>
    <t xml:space="preserve">1.2.p: sistem 1.2.a1: educativas |1.2.p: educativas |1.2.p: sistem 1.2.a1: educativos |1.2.p: educativa |1.2.p: educativo |1.2.p: educativos </t>
  </si>
  <si>
    <t xml:space="preserve">1.2.p: educ 1.2.a1: program |1.2.p: educativa </t>
  </si>
  <si>
    <t xml:space="preserve">1.2.p: escuel 1.2.a1: servici |1.2.p: educativos 1.2.a1: servici |1.2.p: escuel 1.2.a1: normal |1.2.p: educativo |1.2.p: educativos |1.2.p: escuel |1.2.p: escuel 1.2.a1: calidad </t>
  </si>
  <si>
    <t xml:space="preserve">1.2.p: escuel 1.2.a1: normal |1.2.p: escuel |1.2.p: escuel 1.2.a1: program </t>
  </si>
  <si>
    <t xml:space="preserve">1.3.p: educ 1.3.a1: salud |1.6.p: salud |1.2.p: educ 1.2.a1: capac |1.1.p: nutrici |1.1.p: nutricion |1.3.p: salud </t>
  </si>
  <si>
    <t>/Alimentación/Seguridad social/Salud/Educación</t>
  </si>
  <si>
    <t xml:space="preserve">1.3.p: educ 1.3.a1: salud |1.6.p: salud |4.3.p: beneficiari 4.3.a1: particip |1.2.p: educ 1.2.a1: capac |1.1.p: nutrici |1.2.p: educ 1.2.a1: program |1.1.p: nutricion |1.3.p: salud </t>
  </si>
  <si>
    <t>/Participación social/Alimentación/Seguridad social/Salud/Educación</t>
  </si>
  <si>
    <t>Participación social/Alimentación/Seguridad social/Salud/Educación</t>
  </si>
  <si>
    <t xml:space="preserve">1.8.p: joven |1.2.p: educativa 1.2.a1: rezag |1.2.p: educativo 1.2.a1: rezag |1.2.p: educativa |1.2.p: educativo |1.8.p: niñ </t>
  </si>
  <si>
    <t xml:space="preserve">1.2.p: educ 1.2.a1: acceso |1.2.p: educ 1.2.a1: permanencia |1.8.p: joven |1.8.p: niñ |1.2.p: escolariz </t>
  </si>
  <si>
    <t xml:space="preserve">1.2.p: educ basic |1.8.p: migrant |1.8.p: indigen </t>
  </si>
  <si>
    <t xml:space="preserve">1.8.p: migrant |1.2.p: educativa 1.2.a1: rezag |1.2.p: educativa 1.2.a1: comunitari |1.2.p: educativa 1.2.a1: cobertur |1.2.p: educativa |1.8.p: niñ |1.8.p: indigen </t>
  </si>
  <si>
    <t xml:space="preserve">1.2.p: educ basic |1.6.p: embaraz |1.8.p: joven |1.3.p: embaraz |1.2.p: educ 1.2.a1: conclu </t>
  </si>
  <si>
    <t>/Seguridad social/Salud/No discriminación/Educación</t>
  </si>
  <si>
    <t xml:space="preserve">1.2.p: bec |1.2.p: educ basic |1.6.p: embaraz |2.3.p: bec |1.8.p: joven |1.3.p: embaraz |1.2.p: educ 1.2.a1: bec |1.2.p: educ 1.2.a1: program |1.1.p: bec </t>
  </si>
  <si>
    <t>/Ingreso/Alimentación/Seguridad social/Salud/No discriminación/Educación</t>
  </si>
  <si>
    <t>Ingreso/Alimentación/Seguridad social/Salud/No discriminación/Educación</t>
  </si>
  <si>
    <t xml:space="preserve">1.8.p: niñ |1.2.p: educativa |1.2.p: educativa 1.2.a1: margin </t>
  </si>
  <si>
    <t xml:space="preserve">1.2.p: educ basic |1.1.p: agricol |1.8.p: migrant |1.8.p: jornal |1.8.p: jornaler |1.8.p: niñ </t>
  </si>
  <si>
    <t>/Educación/No discriminación/Alimentación</t>
  </si>
  <si>
    <t xml:space="preserve">1.1.p: agricol |1.8.p: migrant |1.8.p: jornal |1.2.p: primari 1.2.a1: educ |1.8.p: jornaler |1.8.p: niñ |1.2.p: educ 1.2.a1: program </t>
  </si>
  <si>
    <t>Educación/No discriminación/Alimentación</t>
  </si>
  <si>
    <t xml:space="preserve">1.8.p: indigen |1.2.p: primari 1.2.a1: escuel |1.2.p: primari 1.2.a1: educ |1.2.p: educ 1.2.a1: calidad |1.8.p: niñ |1.2.p: escuel |1.2.p: escuel 1.2.a1: calidad </t>
  </si>
  <si>
    <t xml:space="preserve">1.2.p: profesor |1.2.p: primari 1.2.a1: aul |1.2.p: primari 1.2.a1: escuel |1.2.p: primari 1.2.a1: educ |1.2.p: escuel |1.8.p: indigen </t>
  </si>
  <si>
    <t xml:space="preserve">1.2.p: educ 1.2.a1: capac |1.4.p: laboral 1.4.a1: capacit |1.2.p: educativo |1.4.p: capacit 1.4.a1: laboral </t>
  </si>
  <si>
    <t>/Trabajo/Educación</t>
  </si>
  <si>
    <t>Trabajo/Educación/Contraloría social</t>
  </si>
  <si>
    <t xml:space="preserve">1.2.p: aprend |1.2.p: educ basic |1.2.p: aprendizaj |1.2.p: educ 1.2.a1: aprendizaj </t>
  </si>
  <si>
    <t xml:space="preserve">1.2.p: educ basic |1.2.p: maestros |1.2.p: maestro |1.2.p: educ 1.2.a1: program |1.2.p: educ 1.2.a1: servici </t>
  </si>
  <si>
    <t xml:space="preserve">1.2.p: educ basic |1.2.p: educ 1.2.a1: capac </t>
  </si>
  <si>
    <t xml:space="preserve">1.2.p: estudiante |1.2.p: aprend |1.2.p: estudiantes |1.2.p: aprendizaj </t>
  </si>
  <si>
    <t xml:space="preserve">1.2.p: maestros 1.2.a1: formacion |1.6.p: servici 1.6.a1: social |1.2.p: docent 1.2.a1: formacion |1.2.p: maestros |1.2.p: maestro |1.2.p: docent </t>
  </si>
  <si>
    <t xml:space="preserve">1.2.p: educ basic |1.2.p: docent |1.6.p: servici 1.6.a1: social |1.2.p: maestros |1.2.p: maestro |1.2.p: educ 1.2.a1: servici </t>
  </si>
  <si>
    <t xml:space="preserve">1.2.p: bec |1.2.p: estudiante |1.2.p: escuel 1.2.a1: servici |1.2.p: estudiantes |1.6.p: servici 1.6.a1: social |1.2.p: escuel 1.2.a1: program |1.2.p: escuel 1.2.a1: normal |1.2.p: escuel 1.2.a1: bec |1.2.p: escuel |2.3.p: bec |1.1.p: bec </t>
  </si>
  <si>
    <t>/Ingreso/Alimentación/Seguridad social/Educación</t>
  </si>
  <si>
    <t>Ingreso/Alimentación/Seguridad social/Educación/Contraloría social</t>
  </si>
  <si>
    <t xml:space="preserve">1.2.p: deport 1.2.a1: desarroll |1.2.p: deport 1.2.a1: calidad 1.2.a2: vida </t>
  </si>
  <si>
    <t xml:space="preserve">1.2.p: activ 1.2.a1: cultural |1.2.p: activ 1.2.a1: artist </t>
  </si>
  <si>
    <t>Ingreso/Alimentación/Seguridad social/Educación</t>
  </si>
  <si>
    <t xml:space="preserve">5.1.p: agua 5.1.a1: uso |1.7.p: aguas 1.7.a1: uso |1.7.p: agua 1.7.a1: uso |5.1.p: aguas 5.1.a1: uso </t>
  </si>
  <si>
    <t xml:space="preserve">1.2.p: aprend |1.2.p: aprendizaj </t>
  </si>
  <si>
    <t xml:space="preserve">1.2.p: educ basic |1.2.p: escuel 1.2.a1: servici |1.2.p: educ 1.2.a1: servici |1.2.p: escuel </t>
  </si>
  <si>
    <t xml:space="preserve">1.2.p: educ basic |1.2.p: escuel |1.2.p: segur 1.2.a1: escuel </t>
  </si>
  <si>
    <t xml:space="preserve">1.2.p: escuel 1.2.a1: competencias |1.2.p: educ basic |1.2.p: segur 1.2.a1: escuel |1.2.p: cultur 1.2.a1: educ |1.2.p: educativo |1.2.p: educ 1.2.a1: calidad |4.1.p: particip 4.1.a1: ciudadan 4.1.a2: desarroll 4.1.a3: social |4.3.p: ciudadan 4.3.a1: particip |1.2.p: escuel |1.2.p: escuel 1.2.a1: calidad </t>
  </si>
  <si>
    <t xml:space="preserve">1.2.p: educativos |1.3.p: adiccion |1.2.p: educativo </t>
  </si>
  <si>
    <t>/Educación/Salud</t>
  </si>
  <si>
    <t>Participación social/Contraloría social/Salud/Educación</t>
  </si>
  <si>
    <t xml:space="preserve">1.2.p: educativos 1.2.a1: cobertur |1.2.p: educ superior |1.2.p: educativo |1.2.p: educ 1.2.a1: calidad |1.2.p: educativos </t>
  </si>
  <si>
    <t xml:space="preserve">1.2.p: educ 1.2.a1: acceso |1.2.p: educ 1.2.a1: permanencia |1.2.p: enseñ |1.2.p: educativos 1.2.a1: cobertur |1.2.p: educativo |1.2.p: educ superior |1.2.p: sistem 1.2.a1: educativos |1.2.p: educ medi |1.2.p: educ 1.2.a1: calidad |1.2.p: educ medi superior |1.2.p: educativos |1.2.p: educ 1.2.a1: servici |1.2.p: educativos 1.2.a1: servici </t>
  </si>
  <si>
    <t xml:space="preserve">1.2.p: educ superior |1.2.p: educ medi |1.2.p: educ medi superior |1.2.p: educ 1.2.a1: servici </t>
  </si>
  <si>
    <t xml:space="preserve">1.6.p: jubil |1.6.p: pension </t>
  </si>
  <si>
    <t xml:space="preserve">1.2.p: educ medi |1.2.p: educ medi superior |1.2.p: educ 1.2.a1: infraestructur </t>
  </si>
  <si>
    <t xml:space="preserve">1.2.p: escuel 1.2.a1: normal |1.2.p: escuel |1.2.p: escuel 1.2.a1: calidad </t>
  </si>
  <si>
    <t xml:space="preserve">1.2.p: educ basic |1.2.p: educativa |1.2.p: educ 1.2.a1: infraestructur </t>
  </si>
  <si>
    <t xml:space="preserve">1.3.p: hospitalaria 1.3.a1: atencion |1.3.p: pacient |1.3.p: hospital |1.6.p: hospitalaria 1.6.a1: atencion </t>
  </si>
  <si>
    <t xml:space="preserve">1.3.p: salud 1.3.a1: equip |1.6.p: salud |1.3.p: salud 1.3.a1: infraestructur |1.3.p: salud 1.3.a1: segur |1.3.p: salud </t>
  </si>
  <si>
    <t xml:space="preserve">3.5.p: desastr 3.5.a1: natural |1.6.p: servici 1.6.a1: salud |1.7.p: recurs 1.7.a1: natural |1.6.p: salud |1.6.p: enfermed |1.3.p: salud 1.3.a1: servici |1.3.p: enfermedad |1.3.p: enfermed |1.3.p: epidemiolog |1.3.p: salud </t>
  </si>
  <si>
    <t>/Desarrollo regional/Seguridad social/Medio ambiente/Salud</t>
  </si>
  <si>
    <t>Seguridad social/Desarrollo regional/Medio ambiente/Salud</t>
  </si>
  <si>
    <t xml:space="preserve">1.6.p: médica |1.6.p: servici 1.6.a1: médica |1.6.p: salud |1.6.p: salud 1.6.a1: atencion |1.3.p: salud 1.3.a1: atencion |1.3.p: médica 1.3.a1: servici 1.3.a2: salud |1.3.p: salud 1.3.a1: servici |1.6.p: atencion 1.6.a1: salud |1.3.p: médica |1.6.p: médica 1.6.a1: atencion |1.6.p: atencion 1.6.a1: médica |1.6.p: servici 1.6.a1: salud |1.3.p: salud </t>
  </si>
  <si>
    <t xml:space="preserve">1.6.p: hospitales 1.6.a1: salud |1.3.p: salud 1.3.a1: formacion |1.3.p: salud 1.3.a1: recurs 1.3.a2: human |1.6.p: salud |1.3.p: hospital |1.3.p: hospitales |1.3.p: salud </t>
  </si>
  <si>
    <t xml:space="preserve">1.3.p: salud 1.3.a1: formacion |1.3.p: salud 1.3.a1: recurs 1.3.a2: human |1.6.p: salud |1.6.p: salud 1.6.a1: atencion |1.3.p: salud 1.3.a1: atencion |1.6.p: atencion 1.6.a1: salud |1.3.p: recurs 1.3.a1: human 1.3.a2: salud 1.3.a3: capacit |1.3.p: salud </t>
  </si>
  <si>
    <t xml:space="preserve">1.8.p: asistencia 1.8.a1: social |1.8.p: asistencia 1.8.a1: pública |1.6.p: servici 1.6.a1: social |1.8.p: beneficent 1.8.a1: pública |1.8.p: beneficent 1.8.a1: social </t>
  </si>
  <si>
    <t>/No discriminación/Seguridad social</t>
  </si>
  <si>
    <t xml:space="preserve">1.8.p: asistencia 1.8.a1: social |1.8.p: asistencia 1.8.a1: pública |1.8.p: beneficent 1.8.a1: pública |1.8.p: beneficent 1.8.a1: social </t>
  </si>
  <si>
    <t xml:space="preserve">3.5.p: desastr 3.5.a1: natural |1.6.p: enfermed |1.3.p: enfermedad |1.3.p: enfermed |1.3.p: epidemiolog </t>
  </si>
  <si>
    <t>/Desarrollo regional/Salud/Seguridad social</t>
  </si>
  <si>
    <t>Salud/Seguridad social/Desarrollo regional</t>
  </si>
  <si>
    <t xml:space="preserve">1.3.p: partos |1.6.p: partos |1.6.p: derechohabient |1.6.p: parto |1.3.p: parto </t>
  </si>
  <si>
    <t xml:space="preserve">1.6.p: matern 1.6.a1: atencion |1.6.p: salud |1.6.p: salud 1.6.a1: atencion |1.3.p: salud 1.3.a1: atencion |1.8.p: matern |1.6.p: atencion 1.6.a1: salud |1.3.p: matern 1.3.a1: atencion |1.3.p: salud </t>
  </si>
  <si>
    <t xml:space="preserve">1.6.p: servici 1.6.a1: salud |1.6.p: salud |1.6.p: enfermed |1.3.p: salud 1.3.a1: prevencion |1.3.p: salud 1.3.a1: servici |1.3.p: salud 1.3.a1: promocion |1.3.p: enfermedad |1.3.p: enfermed |1.6.p: salud 1.6.a1: prevencion |1.3.p: salud </t>
  </si>
  <si>
    <t xml:space="preserve">1.6.p: salud |2.2.p: trabajador 2.2.a1: capacit |1.3.p: salud </t>
  </si>
  <si>
    <t>/Salud/Generación y conservación del empleo/Seguridad social</t>
  </si>
  <si>
    <t xml:space="preserve">1.6.p: salud |2.2.p: trabajadores 2.2.a1: capacit |1.3.p: salud </t>
  </si>
  <si>
    <t xml:space="preserve">1.3.p: salud 1.3.a1: recurs 1.3.a2: human |1.6.p: salud |1.3.p: recurs 1.3.a1: human 1.3.a2: salud 1.3.a3: capacit |1.3.p: salud </t>
  </si>
  <si>
    <t>Salud/Seguridad social/Generación y conservación del empleo</t>
  </si>
  <si>
    <t xml:space="preserve">1.3.p: salud 1.3.a1: equip |1.6.p: salud |1.3.p: salud 1.3.a1: infraestructur |1.3.p: salud </t>
  </si>
  <si>
    <t xml:space="preserve">1.3.p: salud 1.3.a1: acceso |1.3.p: salud 1.3.a1: equip |1.6.p: salud |1.3.p: salud |1.3.p: salud 1.3.a1: segur |1.3.p: salud 1.3.a1: servici |1.6.p: servici 1.6.a1: salud |1.3.p: salud 1.3.a1: infraestructur </t>
  </si>
  <si>
    <t xml:space="preserve">1.3.p: salud 1.3.a1: investig |1.6.p: salud |1.3.p: salud </t>
  </si>
  <si>
    <t xml:space="preserve">1.6.p: hospitales 1.6.a1: salud |1.6.p: salud |1.3.p: hospital |1.3.p: hospitales |1.3.p: salud </t>
  </si>
  <si>
    <t xml:space="preserve">1.6.p: salud |1.6.p: salud 1.6.a1: atencion |1.3.p: salud 1.3.a1: atencion |1.6.p: atencion 1.6.a1: salud |1.3.p: salud 1.3.a1: servici |1.6.p: servici 1.6.a1: salud |1.3.p: salud </t>
  </si>
  <si>
    <t xml:space="preserve">1.6.p: salud |1.6.p: salud 1.6.a1: atencion |1.3.p: salud 1.3.a1: atencion |1.6.p: atencion 1.6.a1: salud |1.3.p: salud 1.3.a1: prevencion |1.6.p: salud 1.6.a1: prevencion |1.3.p: salud </t>
  </si>
  <si>
    <t xml:space="preserve">1.6.p: salud |1.6.p: enfermed |1.3.p: salud 1.3.a1: prevencion |1.3.p: salud 1.3.a1: promocion |1.3.p: enfermedad |1.3.p: enfermed |1.6.p: salud 1.6.a1: prevencion |1.3.p: salud </t>
  </si>
  <si>
    <t xml:space="preserve">1.3.p: enfermed |1.6.p: enfermed |1.3.p: enfermedad </t>
  </si>
  <si>
    <t xml:space="preserve">1.6.p: servici 1.6.a1: salud |1.6.p: salud |1.6.p: enfermed |1.3.p: salud 1.3.a1: servici |1.3.p: salud 1.3.a1: prevencion |1.3.p: enfermedad |1.6.p: salud 1.6.a1: prevencion |1.3.p: enfermed |1.3.p: salud </t>
  </si>
  <si>
    <t>Desarrollo regional/Seguridad social/Medio ambiente/Salud</t>
  </si>
  <si>
    <t xml:space="preserve">1.6.p: medicamento |1.6.p: salud |1.3.p: medicamento |1.6.p: medicamentos |1.3.p: medicamentos |1.3.p: salud </t>
  </si>
  <si>
    <t xml:space="preserve">1.6.p: salud |1.3.p: salud </t>
  </si>
  <si>
    <t xml:space="preserve">1.6.p: enfermed |1.3.p: enfermed |1.3.p: enfermedad |1.3.p: vacun </t>
  </si>
  <si>
    <t xml:space="preserve">1.3.p: salud 1.3.a1: acceso |1.6.p: salud |1.3.p: salud 1.3.a1: servici |1.6.p: servici 1.6.a1: salud |1.3.p: salud </t>
  </si>
  <si>
    <t xml:space="preserve">1.3.p: salud 1.3.a1: recurs 1.3.a2: human |1.6.p: servici 1.6.a1: social |1.3.p: salud 1.3.a1: equip |1.6.p: salud |1.6.p: salud 1.6.a1: atencion |1.3.p: salud 1.3.a1: atencion |1.8.p: beneficent 1.8.a1: pública |1.3.p: salud 1.3.a1: segur |1.3.p: salud 1.3.a1: servici |1.6.p: atencion 1.6.a1: salud |1.8.p: beneficent 1.8.a1: social |1.6.p: servici 1.6.a1: salud |1.3.p: recurs 1.3.a1: human 1.3.a2: salud 1.3.a3: capacit |1.6.p: prestacion 1.6.a1: social |1.3.p: salud </t>
  </si>
  <si>
    <t xml:space="preserve">1.6.p: salud |1.3.p: salud 1.3.a1: servici |1.6.p: servici 1.6.a1: riesg |1.6.p: servici 1.6.a1: salud |1.3.p: salud 1.3.a1: riesg |1.3.p: salud </t>
  </si>
  <si>
    <t xml:space="preserve">3.1.p: infraestructur 3.1.a1: social |1.6.p: salud |1.3.p: salud 1.3.a1: infraestructur |1.3.p: salud </t>
  </si>
  <si>
    <t xml:space="preserve">1.6.p: médica |1.3.p: médicas |1.3.p: médica |1.6.p: médicas |1.3.p: unid 1.3.a1: médica </t>
  </si>
  <si>
    <t xml:space="preserve">1.6.p: médica |1.3.p: médicas |1.3.p: médica |1.6.p: médicas </t>
  </si>
  <si>
    <t xml:space="preserve">1.6.p: salud |1.6.p: salud 1.6.a1: atencion |1.3.p: salud 1.3.a1: atencion |1.6.p: atencion 1.6.a1: salud |1.3.p: salud </t>
  </si>
  <si>
    <t xml:space="preserve">1.6.p: salud |1.3.p: salud 1.3.a1: calidad |1.3.p: salud </t>
  </si>
  <si>
    <t xml:space="preserve">1.4.p: laboral 1.4.a1: gener |1.4.p: laboral 1.4.a1: riesg |1.8.p: discapac |1.4.p: laboral 1.4.a1: derech |1.4.p: derech 1.4.a1: laboral |1.6.p: riesg 1.6.a1: laboral |1.4.p: laboral 1.4.a1: integración </t>
  </si>
  <si>
    <t>/Trabajo/No discriminación/Seguridad social</t>
  </si>
  <si>
    <t>Trabajo/No discriminación/Seguridad social</t>
  </si>
  <si>
    <t xml:space="preserve">1.3.p: educ 1.3.a1: salud |1.6.p: salud |1.2.p: educ 1.2.a1: capac |1.1.p: nutrici |1.2.p: educ 1.2.a1: program |1.1.p: nutricion |1.3.p: salud </t>
  </si>
  <si>
    <t xml:space="preserve">1.8.p: infanci |1.8.p: adolescent </t>
  </si>
  <si>
    <t xml:space="preserve">1.8.p: niñ |1.8.p: adolescent </t>
  </si>
  <si>
    <t xml:space="preserve">2.3.p: apoy 2.3.a1: famili 2.3.a2: vulner |1.6.p: servici 1.6.a1: social |2.3.p: apoy 2.3.a1: person 2.3.a2: vulner |2.3.p: apoy 2.3.a1: comunidades 2.3.a2: vulner |4.3.p: comunidades 4.3.a1: particip </t>
  </si>
  <si>
    <t>/Participación social/Ingreso/Seguridad social</t>
  </si>
  <si>
    <t>Participación social/Ingreso/Seguridad social/No discriminación</t>
  </si>
  <si>
    <t xml:space="preserve">1.6.p: servici 1.6.a1: salud |1.3.p: salud 1.3.a1: acceso |1.6.p: médica |1.6.p: servici 1.6.a1: médica |1.6.p: salud |1.6.p: salud 1.6.a1: atencion |1.3.p: médica 1.3.a1: servici 1.3.a2: salud |1.3.p: salud 1.3.a1: atencion |1.3.p: salud 1.3.a1: prevencion |1.3.p: salud 1.3.a1: servici |1.3.p: médica |1.6.p: atencion 1.6.a1: salud |1.6.p: médica 1.6.a1: atencion |1.3.p: salud 1.3.a1: promocion |1.6.p: atencion 1.6.a1: médica |1.6.p: salud 1.6.a1: prevencion |1.3.p: salud </t>
  </si>
  <si>
    <t xml:space="preserve">1.6.p: servici 1.6.a1: salud |1.3.p: salud 1.3.a1: acceso |1.6.p: médica |1.6.p: servici 1.6.a1: médica |1.3.p: médica 1.3.a1: equip |1.3.p: salud 1.3.a1: equip |1.6.p: salud 1.6.a1: atencion |1.3.p: médica 1.3.a1: servici 1.3.a2: salud |1.3.p: salud 1.3.a1: atencion |1.6.p: salud |1.3.p: salud 1.3.a1: prevencion |1.3.p: salud 1.3.a1: servici |1.3.p: médica |1.6.p: atencion 1.6.a1: salud |1.6.p: médica 1.6.a1: atencion |1.3.p: salud 1.3.a1: promocion |1.6.p: atencion 1.6.a1: médica |1.6.p: salud 1.6.a1: prevencion |1.3.p: salud </t>
  </si>
  <si>
    <t xml:space="preserve">1.6.p: seguridad social |1.6.p: servici 1.6.a1: salud |1.6.p: servici 1.6.a1: social |1.6.p: salud |1.6.p: derechohabient |1.3.p: salud 1.3.a1: servici |1.3.p: salud 1.3.a1: segur |1.3.p: salud 1.3.a1: derechohabient |1.4.p: seguridad social |1.8.p: niñ |1.3.p: salud </t>
  </si>
  <si>
    <t xml:space="preserve">1.6.p: salud |1.3.p: salud 1.3.a1: servici |1.3.p: salud 1.3.a1: calidad |1.6.p: servici 1.6.a1: salud |1.3.p: salud </t>
  </si>
  <si>
    <t xml:space="preserve">1.6.p: salud |1.3.p: salud 1.3.a1: servici |1.3.p: salud 1.3.a1: segur |1.3.p: salud 1.3.a1: calidad |1.6.p: servici 1.6.a1: salud |1.3.p: salud </t>
  </si>
  <si>
    <t xml:space="preserve">1.6.p: seguridad social |1.6.p: salud |1.6.p: derechohabient |1.3.p: salud 1.3.a1: derechohabient |1.4.p: seguridad social |1.3.p: salud </t>
  </si>
  <si>
    <t>/Trabajo/Salud/Seguridad social</t>
  </si>
  <si>
    <t>Trabajo/Salud/Seguridad social</t>
  </si>
  <si>
    <t>/Seguridad social/Trabajo/Infraestructura social básica/No discriminación</t>
  </si>
  <si>
    <t>Seguridad social/Trabajo/Infraestructura social básica/No discriminación</t>
  </si>
  <si>
    <t xml:space="preserve">1.4.p: laboral 1.4.a1: justici |1.4.p: laboral 1.4.a1: conflict |1.4.p: conflict 1.4.a1: laboral |1.4.p: salari |1.4.p: laboral 1.4.a1: concili </t>
  </si>
  <si>
    <t xml:space="preserve">1.4.p: laboral 1.4.a1: derech |1.4.p: derech 1.4.a1: laboral |1.4.p: laboral 1.4.a1: conflict |1.4.p: conflict 1.4.a1: laboral </t>
  </si>
  <si>
    <t xml:space="preserve">1.4.p: laboral 1.4.a1: derech |1.4.p: trabaj 1.4.a1: derech |1.4.p: derech 1.4.a1: laboral </t>
  </si>
  <si>
    <t xml:space="preserve">2.2.p: trabajadores 2.2.a1: vincul |2.2.p: trabajadores 2.2.a1: capacit |1.8.p: joven |1.8.p: vulner 1.8.a1: grup |2.2.p: merc laboral 2.2.a1: vincul |1.2.p: educ 1.2.a1: capac |1.4.p: merc laboral 1.4.a1: vincul |2.2.p: merc laboral 2.2.a1: capacit |1.2.p: educ 1.2.a1: egres |1.2.p: educ 1.2.a1: atencion |1.6.p: laboral 1.6.a1: vincul |1.4.p: laboral 1.4.a1: vincul |1.4.p: laboral 1.4.a1: capacit |1.2.p: educ medi |1.4.p: merc laboral 1.4.a1: capacit |1.2.p: educ medi superior |1.4.p: capacit 1.4.a1: laboral </t>
  </si>
  <si>
    <t>/Seguridad social/Trabajo/No discriminación/Educación/Generación y conservación del empleo</t>
  </si>
  <si>
    <t xml:space="preserve">1.2.p: estudiante |1.2.p: estudiantes |1.4.p: laboral 1.4.a1: insercion |1.8.p: joven |1.2.p: educ 1.2.a1: egres |1.4.p: merc laboral 1.4.a1: insercion |2.2.p: merc laboral 2.2.a1: insercion |1.2.p: educ medi |1.2.p: educ medi superior </t>
  </si>
  <si>
    <t>/Trabajo/No discriminación/Educación/Generación y conservación del empleo</t>
  </si>
  <si>
    <t xml:space="preserve">2.2.p: trabajadores 2.2.a1: capacit </t>
  </si>
  <si>
    <t>Seguridad social/Trabajo/No discriminación/Educación/Generación y conservación del empleo</t>
  </si>
  <si>
    <t xml:space="preserve">1.4.p: laboral 1.4.a1: polit |1.4.p: laboral 1.4.a1: permanencia |1.8.p: vulner 1.8.a1: grup |1.8.p: discrimin 1.8.a1: grup |1.4.p: laboral 1.4.a1: acceso |1.4.p: iguald 1.4.a1: laboral |1.6.p: laboral 1.6.a1: acceso </t>
  </si>
  <si>
    <t xml:space="preserve">2.2.p: merc laboral 2.2.a1: integración |1.4.p: laboral 1.4.a1: integración |1.4.p: merc laboral 1.4.a1: integración </t>
  </si>
  <si>
    <t xml:space="preserve">1.4.p: laboral 1.4.a1: gener |2.2.p: merc laboral 2.2.a1: gener |1.4.p: merc laboral 1.4.a1: gener |1.8.p: discrimin 1.8.a1: gener </t>
  </si>
  <si>
    <t>/Trabajo/No discriminación/Generación y conservación del empleo</t>
  </si>
  <si>
    <t>Seguridad social/Trabajo/No discriminación/Generación y conservación del empleo</t>
  </si>
  <si>
    <t xml:space="preserve">1.6.p: accident 1.6.a1: trabaj |1.4.p: trabaj 1.4.a1: capacit |2.2.p: trabajadores 2.2.a1: capacit |1.4.p: trabaj 1.4.a1: productividad |2.2.p: trabaj 2.2.a1: productividad |1.6.p: enfermed |2.2.p: trabaj 2.2.a1: capacit |2.2.p: trabajadores 2.2.a1: productividad |1.4.p: laboral 1.4.a1: productividad |1.3.p: enfermedad |1.4.p: laboral 1.4.a1: capacit |1.3.p: enfermed |1.4.p: trabaj 1.4.a1: inspeccion |1.4.p: inspeccion 1.4.a1: trabaj |1.4.p: laboral 1.4.a1: inspeccion |1.4.p: capacit 1.4.a1: laboral </t>
  </si>
  <si>
    <t>/Seguridad social/Trabajo/Salud/Generación y conservación del empleo</t>
  </si>
  <si>
    <t xml:space="preserve">1.4.p: trabaj 1.4.a1: gener |1.6.p: salud 1.6.a1: asistencia |1.6.p: salud |1.4.p: seguridad 1.4.a1: trabaj |1.3.p: salud 1.3.a1: asistencia |1.4.p: trabaj 1.4.a1: inspeccion |2.2.p: trabaj 2.2.a1: gener |1.4.p: inspeccion 1.4.a1: trabaj |2.2.p: trabajador 2.2.a1: gener |1.3.p: salud </t>
  </si>
  <si>
    <t xml:space="preserve">1.6.p: salud |1.4.p: seguridad 1.4.a1: trabaj |1.4.p: trabaj 1.4.a1: inspeccion |1.4.p: inspeccion 1.4.a1: trabaj |1.3.p: salud </t>
  </si>
  <si>
    <t>Seguridad social/Trabajo/Salud/Generación y conservación del empleo</t>
  </si>
  <si>
    <t xml:space="preserve">1.4.p: salari |1.4.p: sindical </t>
  </si>
  <si>
    <t xml:space="preserve">1.4.p: seguridad 1.4.a1: trabaj |2.1.p: organiz 2.1.a1: trabajadores |1.4.p: sindical |2.1.p: organiz 2.1.a1: trabaj </t>
  </si>
  <si>
    <t>/Trabajo/Apoyo productivo|Economía social</t>
  </si>
  <si>
    <t xml:space="preserve">1.4.p: sindicat |1.4.p: sindical </t>
  </si>
  <si>
    <t>Trabajo/Apoyo productivo|Economía social</t>
  </si>
  <si>
    <t xml:space="preserve">1.4.p: laboral 1.4.a1: justici |1.4.p: laboral 1.4.a1: conflict |1.4.p: conflict 1.4.a1: laboral |1.6.p: servici 1.6.a1: laboral |1.4.p: laboral 1.4.a1: concili </t>
  </si>
  <si>
    <t xml:space="preserve">1.4.p: empleo 1.4.a1: vincul |1.6.p: empleo 1.6.a1: vincul |2.2.p: empleo 2.2.a1: vincul </t>
  </si>
  <si>
    <t xml:space="preserve">2.2.p: autoemple |1.4.p: autoemple |2.2.p: empleo 2.2.a1: gener |1.4.p: empleo 1.4.a1: polit |1.4.p: empleo 1.4.a1: gener </t>
  </si>
  <si>
    <t xml:space="preserve">1.4.p: trabaj 1.4.a1: capacit |1.4.p: trabaj 1.4.a1: productividad |2.2.p: trabaj 2.2.a1: productividad |2.2.p: trabaj 2.2.a1: capacit |2.2.p: trabajadores 2.2.a1: productividad |2.2.p: trabajador 2.2.a1: capacit |1.4.p: salari </t>
  </si>
  <si>
    <t xml:space="preserve">2.2.p: autoemple |2.2.p: empleo 2.2.a1: productividad |1.4.p: autoemple |1.4.p: empleo 1.4.a1: productividad |2.2.p: empleo 2.2.a1: gener |1.4.p: empleo 1.4.a1: polit |1.4.p: empleo 1.4.a1: gener </t>
  </si>
  <si>
    <t xml:space="preserve">1.1.p: agricol |2.2.p: empleo 2.2.a1: capacit |1.4.p: empleo 1.4.a1: insercion |1.4.p: empleo 1.4.a1: capacit |1.1.p: agricol 1.1.a1: product |2.2.p: empleo 2.2.a1: insercion |2.2.p: desempl </t>
  </si>
  <si>
    <t>/Trabajo/Generación y conservación del empleo/Alimentación</t>
  </si>
  <si>
    <t xml:space="preserve">1.6.p: vacant |2.2.p: empleos 2.2.a1: coloc |1.4.p: empleos 1.4.a1: coloc |1.6.p: laboral 1.6.a1: coloc |1.4.p: laboral 1.4.a1: coloc |1.6.p: empleos 1.6.a1: coloc |1.4.p: vacant </t>
  </si>
  <si>
    <t>Alimentación/Seguridad social/Trabajo/Generación y conservación del empleo/Contraloría social</t>
  </si>
  <si>
    <t xml:space="preserve">1.4.p: trabaj 1.4.a1: gener |1.4.p: ocupación 1.4.a1: polit |1.4.p: ocupación |1.6.p: empleo 1.6.a1: contingencia |2.2.p: empleo 2.2.a1: gener |1.4.p: empleo 1.4.a1: polit |2.2.p: trabaj 2.2.a1: gener |1.4.p: ocupación 1.4.a1: gener |1.4.p: trabaj 1.4.a1: polit |1.4.p: empleo 1.4.a1: gener |1.6.p: trabaj 1.6.a1: contingencia |2.2.p: ocupación 2.2.a1: gener </t>
  </si>
  <si>
    <t xml:space="preserve">3.4.p: jurid 3.4.a1: seguridad 3.4.a2: tenenci |1.5.p: jurid 1.5.a1: seguridad 1.5.a2: tenenci |1.1.p: agricol </t>
  </si>
  <si>
    <t>/Vivienda/Alimentación/Ordenamiento territorial</t>
  </si>
  <si>
    <t>Vivienda/Alimentación/Ordenamiento territorial</t>
  </si>
  <si>
    <t xml:space="preserve">3.5.p: zonas 3.5.a1: desarroll 3.5.a2: econom |3.5.p: zonas 3.5.a1: desarroll 3.5.a2: social </t>
  </si>
  <si>
    <t xml:space="preserve">3.4.p: regulariz 3.4.a1: rural |3.4.p: orden 3.4.a1: rural </t>
  </si>
  <si>
    <t xml:space="preserve">5.1.p: sustent |1.5.p: jurid 1.5.a1: certez 1.5.a2: tenenci |1.1.p: sujet 1.1.a1: agrari |1.4.p: segur 1.4.a1: vid |1.1.p: derech 1.1.a1: agrari |5.1.p: sustentable |1.5.p: jurid 1.5.a1: seguridad 1.5.a2: tenenci |1.6.p: segur 1.6.a1: vid |3.4.p: jurid 3.4.a1: seguridad 3.4.a2: tenenci |3.4.p: jurid 3.4.a1: certez 3.4.a2: tenenci </t>
  </si>
  <si>
    <t>/Alimentación/Vivienda/Seguridad social/Ordenamiento territorial/Trabajo/Sustentabilidad y sostenibilidad</t>
  </si>
  <si>
    <t xml:space="preserve">5.1.p: sustent |1.5.p: jurid 1.5.a1: certez 1.5.a2: tenenci |5.1.p: sustentable |1.5.p: jurid 1.5.a1: seguridad 1.5.a2: tenenci |3.4.p: jurid 3.4.a1: seguridad 3.4.a2: tenenci |3.4.p: jurid 3.4.a1: certez 3.4.a2: tenenci |3.4.p: orden 3.4.a1: rural </t>
  </si>
  <si>
    <t>/Sustentabilidad y sostenibilidad/Vivienda/Ordenamiento territorial</t>
  </si>
  <si>
    <t>Alimentación/Vivienda/Seguridad social/Ordenamiento territorial/Trabajo/Sustentabilidad y sostenibilidad</t>
  </si>
  <si>
    <t>Participación social/Ordenamiento territorial</t>
  </si>
  <si>
    <t xml:space="preserve">1.5.p: jurid 1.5.a1: certez 1.5.a2: tenenci |1.5.p: jurid 1.5.a1: seguridad 1.5.a2: tenenci |3.4.p: jurid 3.4.a1: seguridad 3.4.a2: tenenci |3.4.p: jurid 3.4.a1: certez 3.4.a2: tenenci </t>
  </si>
  <si>
    <t xml:space="preserve">5.1.p: sustent |1.7.p: recurs natural |5.1.p: recurs natural |2.3.p: ingreso 2.3.a1: mejor 2.3.a2: poblacion |1.7.p: recurs 1.7.a1: natural |5.1.p: sustentable |5.6.p: aprovech 5.6.a1: recurs natural |2.1.p: emprendedor </t>
  </si>
  <si>
    <t>/Ingreso/Sustentabilidad y sostenibilidad de recursos naturales/Medio ambiente/Sustentabilidad y sostenibilidad/Apoyo productivo|Economía social</t>
  </si>
  <si>
    <t xml:space="preserve">5.1.p: sustent |1.6.p: servici 1.6.a1: social |2.1.p: agrari 2.1.a1: apoy 2.1.a2: product |1.6.p: trabaj 1.6.a1: promocion |2.1.p: agrari 2.1.a1: desarroll 2.1.a2: product |2.1.p: agrari 2.1.a1: apoy 2.1.a2: trabaj |5.1.p: recurs natural |1.4.p: trabaj 1.4.a1: promocion |5.1.p: sustentable |2.1.p: agrari 2.1.a1: inversion 2.1.a2: trabaj |1.1.p: sujet 1.1.a1: agrari |2.2.p: trabaj 2.2.a1: promocion |1.7.p: recurs 1.7.a1: natural |2.1.p: organiz 2.1.a1: trabaj |3.3.p: inversion 3.3.a1: product 3.3.a2: desarroll |2.1.p: agrari 2.1.a1: activ 2.1.a2: trabaj |2.1.p: agrari 2.1.a1: inversion 2.1.a2: product |1.7.p: recurs natural |2.1.p: agrari 2.1.a1: desarroll 2.1.a2: trabaj |2.1.p: agrari 2.1.a1: activ 2.1.a2: product |2.2.p: trabaj 2.2.a1: acceso |5.6.p: aprovech 5.6.a1: recurs natural |1.4.p: trabaj 1.4.a1: acceso |1.6.p: trabaj 1.6.a1: acceso </t>
  </si>
  <si>
    <t>/Alimentación/Sustentabilidad y sostenibilidad de recursos naturales/Seguridad social/Medio ambiente/Trabajo/Inversión productiva y económica/Sustentabilidad y sostenibilidad/Apoyo productivo|Economía social/Generación y conservación del empleo</t>
  </si>
  <si>
    <t>Ingreso/Alimentación/Sustentabilidad y sostenibilidad de recursos naturales/Seguridad social/Ordenamiento territorial/Medio ambiente/Trabajo/Inversión productiva y económica/Sustentabilidad y sostenibilidad/Apoyo productivo|Economía social/Generación y conservación del empleo</t>
  </si>
  <si>
    <t xml:space="preserve">5.1.p: sustent |2.1.p: agrari 2.1.a1: proyect 2.1.a2: product |5.1.p: sustentable |5.1.p: sustentables |1.8.p: mujer |2.1.p: product 2.1.a1: rural </t>
  </si>
  <si>
    <t>Alimentación/No discriminación/Apoyo productivo|Economía social/Sustentabilidad y sostenibilidad</t>
  </si>
  <si>
    <t xml:space="preserve">5.1.p: sustent |5.1.p: sustentable |1.8.p: joven |5.1.p: sustentables |2.1.p: produccion 2.1.a1: rural </t>
  </si>
  <si>
    <t xml:space="preserve">5.1.p: sustent |5.1.p: sustentable |1.7.p: agua 1.7.a1: manej |1.7.p: agua 1.7.a1: sustentable |5.6.p: manej 5.6.a1: agua </t>
  </si>
  <si>
    <t>Sustentabilidad y sostenibilidad/Sustentabilidad y sostenibilidad de recursos naturales/Medio ambiente</t>
  </si>
  <si>
    <t xml:space="preserve">1.5.p: agua 1.5.a1: limpi |1.7.p: agua 1.7.a1: limpi |5.1.p: agua 5.1.a1: limpi </t>
  </si>
  <si>
    <t>/Sustentabilidad y sostenibilidad/Medio ambiente/Vivienda</t>
  </si>
  <si>
    <t>Sustentabilidad y sostenibilidad de recursos naturales/Vivienda/Medio ambiente/Sustentabilidad y sostenibilidad</t>
  </si>
  <si>
    <t xml:space="preserve">1.7.p: medi ambient |1.7.p: recurs natural |5.1.p: recurs natural |1.7.p: forestal 1.7.a1: proteccion |5.1.p: medi ambient </t>
  </si>
  <si>
    <t xml:space="preserve">5.1.p: sustent |5.1.p: sustentable |1.7.p: agua 1.7.a1: sustentable </t>
  </si>
  <si>
    <t xml:space="preserve">5.1.p: sustent |5.1.p: sustentable |5.6.p: aprovech 5.6.a1: ecosistem |1.7.p: recurs 1.7.a1: natural </t>
  </si>
  <si>
    <t xml:space="preserve">1.7.p: medi ambient |1.7.p: recurs natural |5.1.p: recurs natural |1.7.p: recurs 1.7.a1: natural |5.1.p: medi ambient </t>
  </si>
  <si>
    <t xml:space="preserve">1.7.p: contamin 1.7.a1: control |1.7.p: recurs 1.7.a1: natural |1.7.p: contamin |1.7.p: contamin 1.7.a1: prevencion </t>
  </si>
  <si>
    <t>Sustentabilidad y sostenibilidad/Medio ambiente</t>
  </si>
  <si>
    <t xml:space="preserve">1.7.p: recurs natural |5.1.p: recurs natural |1.7.p: recurs 1.7.a1: natural |5.6.p: aprovech 5.6.a1: recurs natural </t>
  </si>
  <si>
    <t xml:space="preserve">1.7.p: contamin |1.7.p: contamin 1.7.a1: control </t>
  </si>
  <si>
    <t xml:space="preserve">1.6.p: salud |1.7.p: biodivers |1.7.p: ecosistem 1.7.a1: conserv |5.6.p: conserv 5.6.a1: ecosistem |1.3.p: salud </t>
  </si>
  <si>
    <t>/Sustentabilidad y sostenibilidad de recursos naturales/Seguridad social/Medio ambiente/Salud</t>
  </si>
  <si>
    <t>Sustentabilidad y sostenibilidad de recursos naturales/Seguridad social/Medio ambiente/Salud</t>
  </si>
  <si>
    <t xml:space="preserve">3.1.p: alcantarill |1.7.p: agua 1.7.a1: potabl |1.7.p: agua 1.7.a1: saneamient |1.1.p: agua 1.1.a1: potabl |1.7.p: alcantarill |3.1.p: agua potabl |3.1.p: saneamient 3.1.a1: agua |1.5.p: agua 1.5.a1: potabl |1.5.p: alcantarill |1.1.p: agua 1.1.a1: saneamient |1.1.p: alcantarill |1.5.p: agua 1.5.a1: saneamient </t>
  </si>
  <si>
    <t>/Alimentación/Vivienda/Medio ambiente/Infraestructura social básica</t>
  </si>
  <si>
    <t>Alimentación/Sustentabilidad y sostenibilidad de recursos naturales/Vivienda/Medio ambiente/Infraestructura social básica/Sustentabilidad y sostenibilidad</t>
  </si>
  <si>
    <t xml:space="preserve">1.7.p: medi ambient |5.1.p: sustent |1.7.p: recurs natural |5.1.p: recurs natural |5.1.p: sustentable |1.6.p: salud |1.7.p: ecosistem 1.7.a1: proteccion |1.7.p: biodivers |1.7.p: agua 1.7.a1: sustentable |5.1.p: medi ambient |1.3.p: salud </t>
  </si>
  <si>
    <t xml:space="preserve">5.4.p: residu |5.1.p: aguas 5.1.a1: residual |1.7.p: aguas 1.7.a1: conserv |5.6.p: conserv 5.6.a1: aguas |3.1.p: aguas 3.1.a1: residual |1.7.p: aguas 1.7.a1: residual </t>
  </si>
  <si>
    <t>/Sustentabilidad y sostenibilidad en manejo de residuos/Sustentabilidad y sostenibilidad de recursos naturales/Medio ambiente/Infraestructura social básica/Sustentabilidad y sostenibilidad</t>
  </si>
  <si>
    <t>Sustentabilidad y sostenibilidad en manejo de residuos/Sustentabilidad y sostenibilidad de recursos naturales/Medio ambiente/Infraestructura social básica/Sustentabilidad y sostenibilidad</t>
  </si>
  <si>
    <t xml:space="preserve">1.7.p: medi ambient |5.1.p: sustent |1.7.p: recurs natural |5.1.p: recurs natural |1.6.p: servici 1.6.a1: social |5.1.p: sustentable |1.6.p: servici 1.6.a1: econom |1.6.p: salud |1.7.p: ecosistem 1.7.a1: proteccion |1.7.p: biodivers |1.3.p: salud 1.3.a1: servici |1.3.p: salud 1.3.a1: prevencion |1.6.p: salud 1.6.a1: prevencion |1.7.p: agua 1.7.a1: sustentable |1.6.p: servici 1.6.a1: salud |5.1.p: medi ambient |1.3.p: salud </t>
  </si>
  <si>
    <t xml:space="preserve">1.7.p: medi ambient |1.7.p: recurs natural |5.1.p: recurs natural |1.6.p: salud |1.7.p: ecosistem 1.7.a1: proteccion |1.7.p: biodivers |5.1.p: medi ambient |1.3.p: salud </t>
  </si>
  <si>
    <t xml:space="preserve">1.7.p: medi ambient |1.7.p: recurs natural |5.1.p: recurs natural |5.1.p: medi ambient </t>
  </si>
  <si>
    <t xml:space="preserve">1.7.p: medi ambient |5.1.p: sustent |1.7.p: recurs natural |5.1.p: recurs natural |5.1.p: sustentable |1.7.p: agua 1.7.a1: sustentable |5.1.p: medi ambient </t>
  </si>
  <si>
    <t xml:space="preserve">1.7.p: medi ambient |5.8.p: investig 5.8.a1: medi ambient |1.7.p: investig 1.7.a1: medi ambient |5.1.p: medi ambient </t>
  </si>
  <si>
    <t>/Sustentabilidad y sostenibilidad/Medio ambiente/Investigación en sustentabilidad y sostenibilidad</t>
  </si>
  <si>
    <t>Medio ambiente/Sustentabilidad y sostenibilidad/Investigación en sustentabilidad y sostenibilidad</t>
  </si>
  <si>
    <t xml:space="preserve">1.7.p: are 1.7.a1: natural |1.7.p: are 1.7.a1: proteg |5.6.p: are natural proteg </t>
  </si>
  <si>
    <t xml:space="preserve">5.4.p: residu |5.1.p: aguas 5.1.a1: residual |3.1.p: aguas 3.1.a1: residual |1.7.p: aguas 1.7.a1: residual </t>
  </si>
  <si>
    <t>/Sustentabilidad y sostenibilidad en manejo de residuos/Medio ambiente/Infraestructura social básica/Sustentabilidad y sostenibilidad</t>
  </si>
  <si>
    <t xml:space="preserve">5.1.p: sustent |5.1.p: sustentable |5.6.p: manej forestal |5.6.p: manej 5.6.a1: selv |5.6.p: manej 5.6.a1: bosqu |1.7.p: forestal 1.7.a1: sustentable </t>
  </si>
  <si>
    <t xml:space="preserve">1.7.p: bosqu 1.7.a1: proteg |1.7.p: bosqu 1.7.a1: recuper </t>
  </si>
  <si>
    <t xml:space="preserve">5.1.p: sustent |5.1.p: sustentable |5.6.p: aprovech 5.6.a1: ecosistem |1.7.p: ecosistem 1.7.a1: proteg |1.7.p: biodivers |1.7.p: zonas 1.7.a1: proteg |1.7.p: are 1.7.a1: proteg |1.7.p: ecosistem 1.7.a1: conserv |5.6.p: conserv 5.6.a1: ecosistem </t>
  </si>
  <si>
    <t xml:space="preserve">5.1.p: sustent |5.1.p: sustentable |5.1.p: sustentables |1.7.p: biodivers |1.7.p: ecosistem 1.7.a1: conserv |5.6.p: conserv 5.6.a1: ecosistem </t>
  </si>
  <si>
    <t>Sustentabilidad y sostenibilidad de recursos naturales/Desarrollo regional/Seguridad social/Medio ambiente/Sustentabilidad y sostenibilidad/Salud</t>
  </si>
  <si>
    <t>Sustentabilidad y sostenibilidad de recursos naturales/Vivienda/Seguridad social/Medio ambiente/Sustentabilidad y sostenibilidad/Salud/Contraloría social</t>
  </si>
  <si>
    <t xml:space="preserve">1.7.p: medi ambient |3.1.p: infraestructur 3.1.a1: social |2.1.p: product 2.1.a1: rural |5.1.p: medi ambient </t>
  </si>
  <si>
    <t>/Medio ambiente/Infraestructura social básica/Sustentabilidad y sostenibilidad/Apoyo productivo|Economía social</t>
  </si>
  <si>
    <t>Sustentabilidad y sostenibilidad de recursos naturales/Seguridad social/Medio ambiente/Infraestructura social básica/Sustentabilidad y sostenibilidad/Salud/Apoyo productivo|Economía social</t>
  </si>
  <si>
    <t>Alimentación/Sustentabilidad y sostenibilidad de recursos naturales/Vivienda/Medio ambiente/Infraestructura social básica/Sustentabilidad y sostenibilidad/Contraloría social</t>
  </si>
  <si>
    <t xml:space="preserve">1.7.p: agua 1.7.a1: potabl |1.7.p: agua 1.7.a1: saneamient |1.1.p: agua 1.1.a1: potabl |3.1.p: agua potabl |3.1.p: saneamient 3.1.a1: agua |1.5.p: agua 1.5.a1: potabl |4.3.p: organiz 4.3.a1: participa |1.1.p: agua 1.1.a1: saneamient |2.1.p: organiz 2.1.a1: rural |1.5.p: agua 1.5.a1: saneamient </t>
  </si>
  <si>
    <t>/Participación social/Alimentación/Vivienda/Medio ambiente/Infraestructura social básica/Apoyo productivo|Economía social</t>
  </si>
  <si>
    <t xml:space="preserve">1.7.p: agua 1.7.a1: potabl |1.7.p: agua 1.7.a1: saneamient |1.1.p: agua 1.1.a1: potabl |3.1.p: agua potabl |3.1.p: saneamient 3.1.a1: agua |1.5.p: agua 1.5.a1: potabl |1.1.p: agua 1.1.a1: saneamient |1.5.p: agua 1.5.a1: saneamient </t>
  </si>
  <si>
    <t>Participación social/Alimentación/Sustentabilidad y sostenibilidad de recursos naturales/Vivienda/Medio ambiente/Infraestructura social básica/Sustentabilidad y sostenibilidad/Apoyo productivo|Economía social/Contraloría social</t>
  </si>
  <si>
    <t>Alimentación/Sustentabilidad y sostenibilidad de recursos naturales/Seguridad social/Medio ambiente/Sustentabilidad y sostenibilidad</t>
  </si>
  <si>
    <t>Alimentación/Sustentabilidad y sostenibilidad de recursos naturales/Medio ambiente/Infraestructura económica/Sustentabilidad y sostenibilidad</t>
  </si>
  <si>
    <t>Alimentación/Sustentabilidad y sostenibilidad de recursos naturales/Medio ambiente/Sustentabilidad y sostenibilidad</t>
  </si>
  <si>
    <t xml:space="preserve">5.1.p: sustent |1.1.p: agricol |5.1.p: sustentable |1.7.p: agua 1.7.a1: manej |1.7.p: agua 1.7.a1: sustentable |5.6.p: manej 5.6.a1: agua </t>
  </si>
  <si>
    <t xml:space="preserve">5.1.p: sustent |1.1.p: tecnif 1.1.a1: rieg |5.1.p: sustentable |1.7.p: agua 1.7.a1: uso |5.1.p: agua 5.1.a1: uso |1.7.p: agua 1.7.a1: manej |1.1.p: tecnif 1.1.a1: agua |3.2.p: infraestructur 3.2.a1: hidroagricol |5.6.p: aprovech 5.6.a1: agua |1.7.p: agua 1.7.a1: sustentable |3.2.p: moderniz 3.2.a1: hidroagricol |5.6.p: manej 5.6.a1: agua </t>
  </si>
  <si>
    <t>/Alimentación/Sustentabilidad y sostenibilidad de recursos naturales/Medio ambiente/Infraestructura económica/Sustentabilidad y sostenibilidad</t>
  </si>
  <si>
    <t xml:space="preserve">3.2.p: moderniz 3.2.a1: hidroagricol |3.2.p: infraestructur 3.2.a1: hidroagricol |1.1.p: agricol </t>
  </si>
  <si>
    <t>/Infraestructura económica/Alimentación</t>
  </si>
  <si>
    <t xml:space="preserve">5.2.p: eficient 5.2.a1: energ electr |1.7.p: eficient 1.7.a1: energ electr |5.1.p: agua 5.1.a1: uso |1.7.p: agua 1.7.a1: uso </t>
  </si>
  <si>
    <t>/Sustentabilidad y sostenibilidad/Sustentabilidad y sostenibilidad energética/Medio ambiente</t>
  </si>
  <si>
    <t>Alimentación/Sustentabilidad y sostenibilidad de recursos naturales/Medio ambiente/Infraestructura económica/Sustentabilidad y sostenibilidad energética/Sustentabilidad y sostenibilidad</t>
  </si>
  <si>
    <t xml:space="preserve">5.1.p: sustent |1.1.p: tecnif 1.1.a1: rieg |5.7.p: agua 5.7.a1: superficial |5.1.p: sustentable |1.7.p: agua 1.7.a1: uso |5.1.p: agua 5.1.a1: uso |1.7.p: agua 1.7.a1: manej |1.1.p: tecnif 1.1.a1: agua |3.2.p: infraestructur 3.2.a1: hidroagricol |5.6.p: aprovech 5.6.a1: agua |1.7.p: agua 1.7.a1: sustentable |3.2.p: moderniz 3.2.a1: hidroagricol |5.6.p: manej 5.6.a1: agua </t>
  </si>
  <si>
    <t>/Alimentación/Sustentabilidad y sostenibilidad de recursos naturales/Medio ambiente/Infraestructura económica/Sustentabilidad y sostenibilidad del agua/Sustentabilidad y sostenibilidad</t>
  </si>
  <si>
    <t>Alimentación/Sustentabilidad y sostenibilidad de recursos naturales/Medio ambiente/Infraestructura económica/Sustentabilidad y sostenibilidad del agua/Sustentabilidad y sostenibilidad</t>
  </si>
  <si>
    <t xml:space="preserve">1.7.p: forestal 1.7.a1: restaur |1.7.p: forestal 1.7.a1: degrad </t>
  </si>
  <si>
    <t xml:space="preserve">1.7.p: forestal 1.7.a1: restaur |1.7.p: ecosistem 1.7.a1: restaur |5.6.p: restaur 5.6.a1: ecosistem |1.7.p: forestal 1.7.a1: conserv |1.7.p: ecosistem 1.7.a1: conserv |5.6.p: conserv 5.6.a1: ecosistem </t>
  </si>
  <si>
    <t>Sustentabilidad y sostenibilidad de recursos naturales/Medio ambiente</t>
  </si>
  <si>
    <t>Sustentabilidad y sostenibilidad de recursos naturales/Medio ambiente/Infraestructura económica/Sustentabilidad y sostenibilidad</t>
  </si>
  <si>
    <t xml:space="preserve">1.7.p: reforest |1.7.p: forestal 1.7.a1: degrad </t>
  </si>
  <si>
    <t xml:space="preserve">1.7.p: ecosistem 1.7.a1: conserv |1.7.p: forestal 1.7.a1: conserv |5.6.p: conserv 5.6.a1: ecosistem </t>
  </si>
  <si>
    <t xml:space="preserve">2.1.p: product 2.1.a1: indigen |2.1.p: ejid 2.1.a1: capacit 2.1.a2: product |2.1.p: comunidades 2.1.a1: proyect 2.1.a2: product |2.1.p: ejid 2.1.a1: proyect 2.1.a2: product |2.1.p: comunidades 2.1.a1: capacit 2.1.a2: product |2.1.p: organiz 2.1.a1: indigen |2.1.p: indigen 2.1.a1: capacit 2.1.a2: product |2.1.p: indigen 2.1.a1: proyect 2.1.a2: product |1.8.p: indigen </t>
  </si>
  <si>
    <t xml:space="preserve">1.7.p: forestal 1.7.a1: sustentable |5.1.p: sustent |5.1.p: sustentable </t>
  </si>
  <si>
    <t>Medio ambiente/No discriminación/Apoyo productivo|Economía social/Sustentabilidad y sostenibilidad</t>
  </si>
  <si>
    <t xml:space="preserve">5.1.p: sustent |5.1.p: sustentable |4.3.p: organiz 4.3.a1: particip |1.7.p: forestal 1.7.a1: sustentable </t>
  </si>
  <si>
    <t>/Participación social/Sustentabilidad y sostenibilidad/Medio ambiente</t>
  </si>
  <si>
    <t>Participación social/Medio ambiente/Sustentabilidad y sostenibilidad</t>
  </si>
  <si>
    <t xml:space="preserve">1.1.p: aguas 1.1.a1: saneamient |5.4.p: residu |5.1.p: aguas 5.1.a1: residual |1.7.p: aguas 1.7.a1: saneamient |3.1.p: aguas 3.1.a1: residual |1.7.p: aguas 1.7.a1: residual |3.1.p: saneamient 3.1.a1: aguas |1.5.p: aguas 1.5.a1: saneamient </t>
  </si>
  <si>
    <t>/Alimentación/Sustentabilidad y sostenibilidad en manejo de residuos/Vivienda/Medio ambiente/Infraestructura social básica/Sustentabilidad y sostenibilidad</t>
  </si>
  <si>
    <t>Alimentación/Sustentabilidad y sostenibilidad en manejo de residuos/Sustentabilidad y sostenibilidad de recursos naturales/Vivienda/Medio ambiente/Infraestructura social básica/Sustentabilidad y sostenibilidad</t>
  </si>
  <si>
    <t xml:space="preserve">5.1.p: sustent |5.2.p: renov 5.2.a1: energ |1.7.p: renov 1.7.a1: energ |5.2.p: eficient 5.2.a1: energet |1.7.p: eficient 1.7.a1: energet </t>
  </si>
  <si>
    <t xml:space="preserve">1.7.p: renov 1.7.a1: energ |5.2.p: renov 5.2.a1: energ </t>
  </si>
  <si>
    <t>Sustentabilidad y sostenibilidad energética/Medio ambiente/Sustentabilidad y sostenibilidad</t>
  </si>
  <si>
    <t xml:space="preserve">1.6.p: servici 1.6.a1: riesg |1.4.p: trabaj 1.4.a1: riesg </t>
  </si>
  <si>
    <t>Trabajo/Participación social/Seguridad social</t>
  </si>
  <si>
    <t xml:space="preserve">1.6.p: retir |1.6.p: segur 1.6.a1: vejez |1.6.p: segur 1.6.a1: retir </t>
  </si>
  <si>
    <t xml:space="preserve">1.6.p: retir |1.6.p: segur 1.6.a1: vejez |1.6.p: segur 1.6.a1: retir |1.6.p: cesant 1.6.a1: edad avanz |1.6.p: cesant 1.6.a1: vejez </t>
  </si>
  <si>
    <t xml:space="preserve">1.6.p: pag 1.6.a1: prestacion |1.6.p: prestacion 1.6.a1: social </t>
  </si>
  <si>
    <t xml:space="preserve">1.6.p: seguridad social |1.6.p: salud |1.6.p: salud 1.6.a1: atencion |1.3.p: salud 1.3.a1: atencion |4.3.p: comunidad 4.3.a1: particip |1.6.p: atencion 1.6.a1: salud |1.4.p: seguridad social |1.3.p: salud </t>
  </si>
  <si>
    <t>/Participación social/Seguridad social/Trabajo/Salud</t>
  </si>
  <si>
    <t>Participación social/Seguridad social/Trabajo/Salud/Contraloría social</t>
  </si>
  <si>
    <t xml:space="preserve">1.6.p: segur 1.6.a1: matern |1.8.p: matern |1.6.p: enfermed |1.3.p: enfermed </t>
  </si>
  <si>
    <t xml:space="preserve">1.6.p: segur 1.6.a1: vida |1.6.p: segur 1.6.a1: invalidez |1.4.p: segur 1.4.a1: vida </t>
  </si>
  <si>
    <t xml:space="preserve">1.6.p: salud |1.3.p: salud |1.3.p: salud 1.3.a1: segur </t>
  </si>
  <si>
    <t xml:space="preserve">1.8.p: vulner 1.8.a1: grup |1.8.p: adult 1.8.a1: mayor </t>
  </si>
  <si>
    <t xml:space="preserve">1.3.p: educ 1.3.a1: salud |1.6.p: salud |1.2.p: educ 1.2.a1: ingreso |1.1.p: apoy 1.1.a1: ingreso 1.1.a2: pobrez |2.3.p: apoy 2.3.a1: ingreso 2.3.a2: pobrez |1.3.p: salud </t>
  </si>
  <si>
    <t>/Ingreso/Alimentación/Seguridad social/Salud/Educación</t>
  </si>
  <si>
    <t>Ingreso/Alimentación/Seguridad social/No discriminación/Salud/Educación</t>
  </si>
  <si>
    <t xml:space="preserve">1.5.p: viviend 1.5.a1: desarroll |1.5.p: viviend 1.5.a1: social |3.4.p: orden 3.4.a1: territorial |3.4.p: territorial 3.4.a1: desarroll |3.4.p: viviend 3.4.a1: orden |3.4.p: territorial 3.4.a1: orden |1.5.p: territorial 1.5.a1: desarroll 1.5.a2: viviend |3.4.p: viviend 3.4.a1: polit |3.4.p: viviend 3.4.a1: social |1.5.p: territorial 1.5.a1: orden 1.5.a2: viviend </t>
  </si>
  <si>
    <t>Ingreso/Alimentación/Vivienda/Ordenamiento territorial/Seguridad social/Salud/Educación</t>
  </si>
  <si>
    <t>Ingreso/Alimentación/Seguridad social/Salud/Educación</t>
  </si>
  <si>
    <t xml:space="preserve">1.1.p: nutricion |1.1.p: nutrici </t>
  </si>
  <si>
    <t xml:space="preserve">1.1.p: product basic |2.1.p: product 2.1.a1: rural </t>
  </si>
  <si>
    <t xml:space="preserve">2.1.p: artesan |1.1.p: agricol |1.8.p: jornal |1.8.p: jornaler |2.2.p: desempl </t>
  </si>
  <si>
    <t>/Alimentación/No discriminación/Apoyo productivo|Economía social/Generación y conservación del empleo</t>
  </si>
  <si>
    <t>Alimentación/No discriminación/Apoyo productivo|Economía social/Generación y conservación del empleo/Contraloría social</t>
  </si>
  <si>
    <t xml:space="preserve">1.5.p: habitacional |1.5.p: solucion 1.5.a1: habitacional </t>
  </si>
  <si>
    <t xml:space="preserve">1.5.p: condicion 1.5.a1: habitacional |1.5.p: habitacional </t>
  </si>
  <si>
    <t xml:space="preserve">1.6.p: credit 1.6.a1: viviend |1.5.p: credit 1.5.a1: viviend |1.5.p: viviend 1.5.a1: subsidi </t>
  </si>
  <si>
    <t>/Vivienda/Seguridad social</t>
  </si>
  <si>
    <t xml:space="preserve">1.5.p: viviend 1.5.a1: social |3.4.p: viviend 3.4.a1: social |1.5.p: apoy 1.5.a1: viviend </t>
  </si>
  <si>
    <t>Vivienda/Seguridad social/Ordenamiento territorial/Contraloría social</t>
  </si>
  <si>
    <t xml:space="preserve">3.4.p: territorial 3.4.a1: desarroll |3.5.p: region 3.5.a1: desarroll |1.5.p: territorial 1.5.a1: desarroll 1.5.a2: habit |3.5.p: regional 3.5.a1: desarroll </t>
  </si>
  <si>
    <t>/Desarrollo regional/Vivienda/Ordenamiento territorial</t>
  </si>
  <si>
    <t xml:space="preserve">3.1.p: infraestructur 3.1.a1: social |3.4.p: infraestructur 3.4.a1: basic 3.4.a2: local |1.5.p: infraestructur 1.5.a1: basic 1.5.a2: local </t>
  </si>
  <si>
    <t>/Infraestructura social básica/Vivienda/Ordenamiento territorial</t>
  </si>
  <si>
    <t>Vivienda/Desarrollo regional/Ordenamiento territorial/Infraestructura social básica/Contraloría social</t>
  </si>
  <si>
    <t>/Participación social/No discriminación</t>
  </si>
  <si>
    <t>Participación social/Ingreso/Alimentación/Seguridad social/No discriminación/Salud/Educación/Contraloría social</t>
  </si>
  <si>
    <t xml:space="preserve">1.8.p: jornal |1.1.p: agricol |1.8.p: jornaler </t>
  </si>
  <si>
    <t xml:space="preserve">1.1.p: agricol |1.8.p: jornaler |1.8.p: jornal |1.2.p: educativo |1.2.p: educativos |1.2.p: educativos 1.2.a1: servici </t>
  </si>
  <si>
    <t>Alimentación/No discriminación/Educación/Apoyo productivo|Economía social/Generación y conservación del empleo/Contraloría social</t>
  </si>
  <si>
    <t xml:space="preserve">1.8.p: mujer |1.8.p: mujer 1.8.a1: vulner |3.5.p: zonas 3.5.a1: atencion prioritari </t>
  </si>
  <si>
    <t xml:space="preserve">1.4.p: ingreso 1.4.a1: laboral |1.6.p: laboral 1.6.a1: temporal </t>
  </si>
  <si>
    <t>Alimentación/Seguridad social/Desarrollo regional/Trabajo/No discriminación/Apoyo productivo|Economía social/Generación y conservación del empleo/Contraloría social</t>
  </si>
  <si>
    <t>Participación social/Ingreso/Alimentación/Seguridad social/Salud/Educación/Contraloría social</t>
  </si>
  <si>
    <t xml:space="preserve">1.5.p: habitacional |1.5.p: solucion 1.5.a1: habitacional |1.8.p: indigen </t>
  </si>
  <si>
    <t xml:space="preserve">1.5.p: condicion 1.5.a1: habitacional |1.5.p: habitacional |1.8.p: indigen </t>
  </si>
  <si>
    <t>No discriminación/Vivienda/Ordenamiento territorial/Contraloría social</t>
  </si>
  <si>
    <t>Ingreso/Alimentación/Seguridad social/Salud/Educación/Contraloría social</t>
  </si>
  <si>
    <t xml:space="preserve">2.2.p: trabaj 2.2.a1: permanencia |2.2.p: trabaj 2.2.a1: acceso |1.4.p: trabaj 1.4.a1: acceso |1.6.p: trabaj 1.6.a1: acceso |1.4.p: trabaj 1.4.a1: permanencia |1.4.p: salari |2.3.p: ingresos 2.3.a1: mejor 2.3.a2: trabaj </t>
  </si>
  <si>
    <t>/Ingreso/Seguridad social/Trabajo/Generación y conservación del empleo</t>
  </si>
  <si>
    <t xml:space="preserve">1.8.p: infant |1.6.p: cuid 1.6.a1: infantil |1.8.p: infantil 1.8.a1: cuid |1.4.p: salari |1.6.p: servici 1.6.a1: laboral |1.4.p: ingresos 1.4.a1: laboral </t>
  </si>
  <si>
    <t xml:space="preserve">1.8.p: infant |1.8.p: infantil 1.8.a1: estanci |1.6.p: guarderías |1.6.p: guardería |1.8.p: guardería |1.6.p: estanci infantil |1.8.p: guarderías </t>
  </si>
  <si>
    <t>Ingreso/Seguridad social/Trabajo/No discriminación/Generación y conservación del empleo/Contraloría social</t>
  </si>
  <si>
    <t xml:space="preserve">1.5.p: espaci 1.5.a1: urban 1.5.a2: habit |3.5.p: zonas 3.5.a1: metropolitan |3.4.p: espaci 3.4.a1: públicos |1.5.p: espaci 1.5.a1: públicos 1.5.a2: habit </t>
  </si>
  <si>
    <t>Vivienda/Desarrollo regional/Ordenamiento territorial/Contraloría social</t>
  </si>
  <si>
    <t xml:space="preserve">1.1.p: alimentación |1.8.p: adult 1.8.a1: mayor |1.6.p: servici 1.6.a1: social </t>
  </si>
  <si>
    <t>/No discriminación/Seguridad social/Alimentación</t>
  </si>
  <si>
    <t>No discriminación/Alimentación/Seguridad social/Contraloría social</t>
  </si>
  <si>
    <t xml:space="preserve">1.5.p: asent 1.5.a1: human |3.4.p: orden 3.4.a1: urban |3.4.p: regulariz 3.4.a1: urban |1.5.p: jurid 1.5.a1: seguridad 1.5.a2: patrimoni |3.4.p: jurid 3.4.a1: seguridad 3.4.a2: patrimoni |1.5.p: jurid 1.5.a1: seguridad 1.5.a2: asent |3.4.p: asent 3.4.a1: human |3.4.p: jurid 3.4.a1: seguridad 3.4.a2: asent </t>
  </si>
  <si>
    <t xml:space="preserve">1.5.p: jurid 1.5.a1: certidumbr 1.5.a2: asent |1.5.p: asent 1.5.a1: human |1.5.p: jurid 1.5.a1: certidumbr 1.5.a2: patrimoni |3.4.p: jurid 3.4.a1: certez 3.4.a2: patrimoni |3.4.p: jurid 3.4.a1: certidumbr 3.4.a2: patrimoni |1.5.p: jurid 1.5.a1: seguridad 1.5.a2: patrimoni |1.5.p: jurid 1.5.a1: certez 1.5.a2: patrimoni |3.4.p: jurid 3.4.a1: seguridad 3.4.a2: patrimoni |3.4.p: jurid 3.4.a1: certez 3.4.a2: asent |1.5.p: jurid 1.5.a1: seguridad 1.5.a2: asent |3.4.p: asent 3.4.a1: human |3.4.p: jurid 3.4.a1: seguridad 3.4.a2: asent |1.5.p: jurid 1.5.a1: certez 1.5.a2: asent |3.4.p: jurid 3.4.a1: certidumbr 3.4.a2: asent </t>
  </si>
  <si>
    <t xml:space="preserve">3.4.p: orden 3.4.a1: urban |3.4.p: regulariz 3.4.a1: urban |3.4.p: regulariz 3.4.a1: rural |3.4.p: orden 3.4.a1: rural </t>
  </si>
  <si>
    <t>Vivienda/Ordenamiento territorial/Contraloría social</t>
  </si>
  <si>
    <t>Vivienda/Seguridad social/Ordenamiento territorial</t>
  </si>
  <si>
    <t xml:space="preserve">1.5.p: territorial 1.5.a1: desarroll 1.5.a2: local |3.4.p: territorial 3.4.a1: desarroll |1.5.p: territorial 1.5.a1: desarroll 1.5.a2: habit </t>
  </si>
  <si>
    <t xml:space="preserve">1.1.p: alimentario |3.5.p: zonas 3.5.a1: atencion prioritari </t>
  </si>
  <si>
    <t>/Desarrollo regional/Alimentación</t>
  </si>
  <si>
    <t xml:space="preserve">5.1.p: sustent |5.1.p: sustentable |5.1.p: sustentables |1.3.p: hospital </t>
  </si>
  <si>
    <t>/Infraestructura social básica/Desarrollo regional</t>
  </si>
  <si>
    <t>Infraestructura social básica/Desarrollo regional</t>
  </si>
  <si>
    <t xml:space="preserve">1.6.p: retir |1.6.p: segur 1.6.a1: retir </t>
  </si>
  <si>
    <t xml:space="preserve">1.6.p: segur 1.6.a1: vida |1.4.p: segur 1.4.a1: vida </t>
  </si>
  <si>
    <t xml:space="preserve">1.6.p: cesant 1.6.a1: vejez |1.6.p: segur 1.6.a1: vejez |1.6.p: cesant 1.6.a1: edad avanz </t>
  </si>
  <si>
    <t>Vivienda/Desarrollo regional</t>
  </si>
  <si>
    <t xml:space="preserve">1.2.p: educ 1.2.a1: normal |1.2.p: educ basic |1.2.p: educ 1.2.a1: servici </t>
  </si>
  <si>
    <t xml:space="preserve">1.6.p: servici 1.6.a1: econom |1.2.p: educativo |1.4.p: salari |1.2.p: educativos |1.2.p: educativos 1.2.a1: servici </t>
  </si>
  <si>
    <t>/Trabajo/Educación/Seguridad social</t>
  </si>
  <si>
    <t>Trabajo/Educación/Seguridad social</t>
  </si>
  <si>
    <t xml:space="preserve">1.2.p: educ 1.2.a1: normal |1.2.p: educ basic |1.4.p: salari </t>
  </si>
  <si>
    <t xml:space="preserve">1.2.p: bec |1.2.p: educativo |2.3.p: bec |1.1.p: bec </t>
  </si>
  <si>
    <t xml:space="preserve">1.5.p: jurid 1.5.a1: certez 1.5.a2: tenenci |1.1.p: campesinos |1.5.p: jurid 1.5.a1: seguridad 1.5.a2: tenenci |3.4.p: jurid 3.4.a1: seguridad 3.4.a2: tenenci |3.4.p: jurid 3.4.a1: certez 3.4.a2: tenenci |1.1.p: campesino </t>
  </si>
  <si>
    <t xml:space="preserve">1.3.p: educ 1.3.a1: salud |1.2.p: educ basic |1.8.p: asistencia 1.8.a1: social |3.1.p: infraestructur 3.1.a1: social |1.6.p: servici 1.6.a1: social |1.8.p: asistencia 1.8.a1: pública |1.2.p: educativa 1.2.a1: servici |1.2.p: educ 1.2.a1: normal |1.3.p: salud |1.6.p: salud |1.2.p: educ 1.2.a1: adult |1.3.p: salud 1.3.a1: segur |1.2.p: educativa |1.2.p: educ 1.2.a1: servici |1.2.p: educ 1.2.a1: infraestructur </t>
  </si>
  <si>
    <t>/Seguridad social/Infraestructura social básica/Salud/No discriminación/Educación</t>
  </si>
  <si>
    <t>Seguridad social/Infraestructura social básica/No discriminación/Salud/Educación</t>
  </si>
  <si>
    <t xml:space="preserve">1.2.p: educ basic |1.8.p: asistencia 1.8.a1: social |3.1.p: infraestructur 3.1.a1: social |1.6.p: servici 1.6.a1: social |1.8.p: asistencia 1.8.a1: pública |1.6.p: salud |1.3.p: salud |1.2.p: educ 1.2.a1: adult |1.3.p: salud 1.3.a1: segur |1.2.p: educ 1.2.a1: servici |1.2.p: educ 1.2.a1: infraestructur </t>
  </si>
  <si>
    <t>Contraloría social/No discriminación</t>
  </si>
  <si>
    <t xml:space="preserve">1.4.p: empleos 1.4.a1: gener |2.1.p: socied 2.1.a1: desarroll 2.1.a2: product |2.2.p: empleos 2.2.a1: capacit |3.3.p: innov 3.3.a1: tecnolog 3.3.a2: desarroll |2.1.p: socied 2.1.a1: competit 2.1.a2: product |2.1.p: socied 2.1.a1: capacit 2.1.a2: product |2.1.p: socied 2.1.a1: desarroll 2.1.a2: empleos |2.1.p: socied 2.1.a1: competit 2.1.a2: empleos |2.2.p: empleos 2.2.a1: gener |1.4.p: empleos 1.4.a1: capacit |2.1.p: socied 2.1.a1: capacit 2.1.a2: empleos |3.3.p: transferencia 3.3.a1: tecnolog 3.3.a2: desarroll </t>
  </si>
  <si>
    <t>/Trabajo/Inversión productiva y económica/Apoyo productivo|Economía social/Generación y conservación del empleo</t>
  </si>
  <si>
    <t>Trabajo/Inversión productiva y económica/Apoyo productivo|Economía social/Generación y conservación del empleo</t>
  </si>
  <si>
    <t xml:space="preserve">1.4.p: empleos 1.4.a1: gener |2.2.p: empleos 2.2.a1: capacit |2.1.p: socied 2.1.a1: capacit 2.1.a2: product |2.2.p: empleos 2.2.a1: gener |1.4.p: empleos 1.4.a1: capacit |2.1.p: socied 2.1.a1: capacit 2.1.a2: empleos </t>
  </si>
  <si>
    <t>/Trabajo/Apoyo productivo|Economía social/Generación y conservación del empleo</t>
  </si>
  <si>
    <t xml:space="preserve">1.2.p: bec |1.1.p: bec |1.2.p: posgr |2.3.p: bec </t>
  </si>
  <si>
    <t>Ingreso/Alimentación/Inversión productiva y económica/Educación</t>
  </si>
  <si>
    <t xml:space="preserve">1.6.p: salud |1.6.p: derechohabient |1.3.p: salud 1.3.a1: prevencion |1.3.p: salud 1.3.a1: derechohabient |1.3.p: salud 1.3.a1: promocion |1.6.p: salud 1.6.a1: prevencion |1.3.p: salud </t>
  </si>
  <si>
    <t xml:space="preserve">1.6.p: médico |1.6.p: médica |1.6.p: salud |1.3.p: médica 1.3.a1: servici 1.3.a2: salud |1.3.p: médica |1.6.p: derechohabient |1.6.p: médico 1.6.a1: atencion |1.6.p: servici 1.6.a1: salud |1.6.p: salud 1.6.a1: atencion |1.3.p: salud 1.3.a1: atencion |1.6.p: atencion 1.6.a1: salud |1.3.p: pacient |1.3.p: salud 1.3.a1: derechohabient |1.6.p: servici 1.6.a1: médica |1.3.p: médico |1.3.p: médico 1.3.a1: servici 1.3.a2: salud |1.3.p: salud 1.3.a1: servici |1.6.p: médica 1.6.a1: atencion |1.6.p: atencion 1.6.a1: médica |1.3.p: salud </t>
  </si>
  <si>
    <t xml:space="preserve">1.6.p: quirurg 1.6.a1: atencion |1.3.p: hospitalaria 1.3.a1: atencion |1.3.p: hospital |1.3.p: quirurg 1.3.a1: atencion |1.6.p: hospitalaria 1.6.a1: atencion </t>
  </si>
  <si>
    <t xml:space="preserve">1.6.p: guarderías |1.6.p: guardería |1.8.p: guardería |1.8.p: guarderías </t>
  </si>
  <si>
    <t xml:space="preserve">1.8.p: guardería |1.6.p: guardería </t>
  </si>
  <si>
    <t xml:space="preserve">1.6.p: prestacion 1.6.a1: econom |1.6.p: prestacion 1.6.a1: social </t>
  </si>
  <si>
    <t xml:space="preserve">1.6.p: segur 1.6.a1: vida |1.6.p: prestacion 1.6.a1: econom |1.4.p: segur 1.4.a1: vida |1.6.p: prestacion 1.6.a1: social |1.6.p: pension </t>
  </si>
  <si>
    <t xml:space="preserve">1.6.p: segur 1.6.a1: vida |1.6.p: prestacion 1.6.a1: econom |1.4.p: segur 1.4.a1: vida |1.6.p: prestacion 1.6.a1: social </t>
  </si>
  <si>
    <t>Seguridad social/Trabajo/Infraestructura social básica/No discriminación/Salud</t>
  </si>
  <si>
    <t xml:space="preserve">1.6.p: servici 1.6.a1: social |1.6.p: servici 1.6.a1: econom |1.3.p: hospital </t>
  </si>
  <si>
    <t xml:space="preserve">1.6.p: derechohabient |1.6.p: enfermed |1.7.p: are 1.7.a1: proteg |1.3.p: enfermed |1.3.p: enfermedad |1.3.p: vacun </t>
  </si>
  <si>
    <t xml:space="preserve">1.6.p: derechohabient |1.6.p: enfermed |1.3.p: mortal |1.3.p: enfermedad |1.3.p: enfermed </t>
  </si>
  <si>
    <t xml:space="preserve">1.6.p: derechohabient |1.6.p: enfermed |1.3.p: enfermedad |1.3.p: enfermed </t>
  </si>
  <si>
    <t xml:space="preserve">1.3.p: salud 1.3.a1: riesg |1.6.p: salud |1.3.p: salud </t>
  </si>
  <si>
    <t xml:space="preserve">1.6.p: embaraz |1.6.p: salud |1.3.p: embaraz |1.3.p: salud </t>
  </si>
  <si>
    <t xml:space="preserve">1.8.p: niñ |1.1.p: nutricion |1.1.p: nutrici </t>
  </si>
  <si>
    <t xml:space="preserve">1.3.p: morbil |1.1.p: nutrici |1.3.p: mortal |1.8.p: niñ |1.1.p: nutricion </t>
  </si>
  <si>
    <t>/Salud/No discriminación/Alimentación</t>
  </si>
  <si>
    <t xml:space="preserve">1.8.p: infant |1.6.p: matern 1.6.a1: atencion |1.8.p: matern |1.3.p: matern 1.3.a1: atencion </t>
  </si>
  <si>
    <t>Alimentación/Seguridad social/No discriminación/Salud</t>
  </si>
  <si>
    <t xml:space="preserve">1.1.p: lech |1.6.p: médica |1.8.p: matern |1.3.p: médica |1.1.p: alimentici </t>
  </si>
  <si>
    <t>/Alimentación/Seguridad social/No discriminación/Salud</t>
  </si>
  <si>
    <t xml:space="preserve">1.6.p: médico |1.3.p: médicos |1.6.p: salud |1.3.p: médico |1.6.p: médicos |1.3.p: salud </t>
  </si>
  <si>
    <t xml:space="preserve">1.3.p: medicina |1.6.p: médico |1.3.p: médico 1.3.a1: consultas |1.6.p: consultas 1.6.a1: salud |1.6.p: salud |1.3.p: médico |1.6.p: salud 1.6.a1: atencion |1.3.p: salud 1.3.a1: atencion |1.6.p: médico 1.6.a1: atencion |1.6.p: atencion 1.6.a1: salud |1.3.p: salud 1.3.a1: consultas |1.6.p: medicina 1.6.a1: atencion |1.3.p: medicina 1.3.a1: consultas |1.6.p: medicina |1.3.p: salud </t>
  </si>
  <si>
    <t xml:space="preserve">1.3.p: medicina |1.6.p: médica |1.6.p: servici 1.6.a1: médicas |1.3.p: médicas |1.6.p: consultas 1.6.a1: médicas |1.6.p: derechohabient |1.6.p: consulta 1.6.a1: médica |1.3.p: médica |1.6.p: médicas |1.3.p: médicas 1.3.a1: consultas |1.3.p: médica 1.3.a1: consulta |1.3.p: medicina 1.3.a1: consultas |1.6.p: medicina |1.3.p: unid 1.3.a1: médica </t>
  </si>
  <si>
    <t xml:space="preserve">1.6.p: médico |1.6.p: quirurg 1.6.a1: atencion |1.6.p: salud |1.3.p: médico |1.3.p: salud |1.3.p: salud 1.3.a1: atencion |1.6.p: derechohabient |1.6.p: médico 1.6.a1: atencion |1.6.p: atencion 1.6.a1: salud |1.6.p: salud 1.6.a1: atencion |1.3.p: salud 1.3.a1: derechohabient |1.3.p: quirurg 1.3.a1: atencion </t>
  </si>
  <si>
    <t xml:space="preserve">1.6.p: salud |1.6.p: derechohabient |1.3.p: salud 1.3.a1: atencion |1.6.p: salud 1.6.a1: atencion |1.6.p: atencion 1.6.a1: salud |1.3.p: salud 1.3.a1: derechohabient |1.3.p: salud 1.3.a1: riesg |1.3.p: salud </t>
  </si>
  <si>
    <t xml:space="preserve">1.3.p: médica |1.6.p: derechohabient |1.6.p: médica </t>
  </si>
  <si>
    <t xml:space="preserve">1.6.p: medicamento |1.3.p: medicamento |1.6.p: derechohabient |1.6.p: medicamentos |1.3.p: medicamentos </t>
  </si>
  <si>
    <t xml:space="preserve">1.6.p: medicamento |1.3.p: medicamento |1.6.p: medicamentos |1.3.p: medicamentos </t>
  </si>
  <si>
    <t xml:space="preserve">1.5.p: centr 1.5.a1: convivent |1.6.p: jubil |1.6.p: pension </t>
  </si>
  <si>
    <t>Vivienda/Seguridad social/Medio ambiente/Sustentabilidad y sostenibilidad</t>
  </si>
  <si>
    <t xml:space="preserve">2.3.p: ingresos 2.3.a1: mejor 2.3.a2: trabajadores |1.6.p: pension </t>
  </si>
  <si>
    <t>/Ingreso/Seguridad social</t>
  </si>
  <si>
    <t xml:space="preserve">1.8.p: infant |1.2.p: educativa 1.2.a1: servici |1.1.p: nutrici |1.2.p: educativa |1.6.p: servici 1.6.a1: laboral |1.1.p: nutricion </t>
  </si>
  <si>
    <t>/Alimentación/Seguridad social/No discriminación/Educación</t>
  </si>
  <si>
    <t>Alimentación/Seguridad social/No discriminación/Educación</t>
  </si>
  <si>
    <t xml:space="preserve">1.3.p: medicina |1.3.p: medicinas |1.6.p: medicina |1.6.p: medicinas </t>
  </si>
  <si>
    <t xml:space="preserve">1.6.p: derechohabient |1.6.p: jubil |1.6.p: pension </t>
  </si>
  <si>
    <t xml:space="preserve">1.6.p: servici 1.6.a1: social |1.6.p: salud |1.6.p: servici 1.6.a1: cultural |1.3.p: salud </t>
  </si>
  <si>
    <t xml:space="preserve">1.1.p: product basic |1.6.p: prestacion 1.6.a1: social </t>
  </si>
  <si>
    <t>Alimentación/Seguridad social</t>
  </si>
  <si>
    <t xml:space="preserve">1.1.p: product basic |1.6.p: servici 1.6.a1: social |1.6.p: salud |1.3.p: salud </t>
  </si>
  <si>
    <t>/Salud/Seguridad social/Alimentación</t>
  </si>
  <si>
    <t xml:space="preserve">1.3.p: salud 1.3.a1: formacion |1.3.p: salud 1.3.a1: recurs 1.3.a2: human |1.6.p: salud |1.3.p: recurs 1.3.a1: human 1.3.a2: salud 1.3.a3: capacit |1.3.p: salud </t>
  </si>
  <si>
    <t xml:space="preserve">1.3.p: médico 1.3.a1: equip |1.3.p: médico |1.6.p: médico </t>
  </si>
  <si>
    <t xml:space="preserve">1.4.p: trabaj 1.4.a1: derech |2.2.p: trabajadores 2.2.a1: gener |1.6.p: derechohabient |2.2.p: trabajadores 2.2.a1: capacit </t>
  </si>
  <si>
    <t xml:space="preserve">1.6.p: jubil |1.6.p: salud |1.3.p: salud 1.3.a1: calidad |1.3.p: salud </t>
  </si>
  <si>
    <t xml:space="preserve">1.7.p: eficient 1.7.a1: energ electr |5.2.p: eficient 5.2.a1: energ electr </t>
  </si>
  <si>
    <t xml:space="preserve">5.1.p: sustent |5.1.p: sustentable |1.5.p: territorial 1.5.a1: desarroll 1.5.a2: local |3.4.p: territorial 3.4.a1: desarroll |3.4.p: territorial 3.4.a1: planeacion |3.4.p: planeacion 3.4.a1: territorial |3.5.p: regional 3.5.a1: crecimient |1.5.p: territorial 1.5.a1: planeacion 1.5.a2: local |3.5.p: regional 3.5.a1: desarroll </t>
  </si>
  <si>
    <t>/Vivienda/Desarrollo regional/Ordenamiento territorial/Sustentabilidad y sostenibilidad</t>
  </si>
  <si>
    <t>Vivienda/Desarrollo regional/Ordenamiento territorial/Sustentabilidad y sostenibilidad</t>
  </si>
  <si>
    <t xml:space="preserve">2.1.p: productor 2.1.a1: rural |2.3.p: apoy 2.3.a1: econom 2.3.a2: productor |1.6.p: servici 1.6.a1: econom |1.1.p: apoy 1.1.a1: econom 1.1.a2: productor |2.1.p: product 2.1.a1: rural |2.1.p: organiz 2.1.a1: rural </t>
  </si>
  <si>
    <t>/Ingreso/Alimentación/Seguridad social/Apoyo productivo|Economía social</t>
  </si>
  <si>
    <t>Ingreso/Alimentación/Seguridad social/Apoyo productivo|Economía social/Contraloría social</t>
  </si>
  <si>
    <t xml:space="preserve">2.2.p: medianas 2.2.a1: empres 2.2.a2: inversion |2.2.p: pequeñas 2.2.a1: empres 2.2.a2: financiamiento |2.2.p: medianas 2.2.a1: empres 2.2.a2: financiamiento |2.2.p: pequeñas 2.2.a1: empres 2.2.a2: inversion </t>
  </si>
  <si>
    <t xml:space="preserve">2.3.p: financiamiento 2.3.a1: rural |1.1.p: pesquer |1.1.p: agropecuari </t>
  </si>
  <si>
    <t xml:space="preserve">2.1.p: productor 2.1.a1: rural |1.1.p: pesquer |1.1.p: agropecuari </t>
  </si>
  <si>
    <t xml:space="preserve">1.6.p: pension |1.6.p: afor </t>
  </si>
  <si>
    <t xml:space="preserve">1.5.p: habitacional |1.5.p: apoy 1.5.a1: habitacional |1.5.p: solucion 1.5.a1: habitacional </t>
  </si>
  <si>
    <t xml:space="preserve">1.2.p: educ 1.2.a1: permanencia |1.2.p: educ basic |1.8.p: joven |1.1.p: alimentación |1.8.p: niñ |1.8.p: indigen </t>
  </si>
  <si>
    <t xml:space="preserve">1.2.p: aprend |1.2.p: educ basic |1.8.p: joven |1.2.p: aprendizaj |1.2.p: educ 1.2.a1: aprendizaj |1.2.p: educ 1.2.a1: acced |1.8.p: niñ |1.8.p: indigen </t>
  </si>
  <si>
    <t>Educación/No discriminación/Alimentación/Contraloría social</t>
  </si>
  <si>
    <t xml:space="preserve">3.4.p: servici 3.4.a1: basic 3.4.a2: habit |1.8.p: indigen |3.4.p: infraestructur 3.4.a1: basic 3.4.a2: local |3.4.p: servici 3.4.a1: basic 3.4.a2: local |1.5.p: infraestructur 1.5.a1: basic 1.5.a2: local |1.5.p: infraestructur 1.5.a1: basic 1.5.a2: habit |3.4.p: infraestructur 3.4.a1: basic 3.4.a2: habit |1.5.p: servici 1.5.a1: basic 1.5.a2: local |1.5.p: servici 1.5.a1: basic 1.5.a2: habit </t>
  </si>
  <si>
    <t xml:space="preserve">3.4.p: infraestructur 3.4.a1: basic 3.4.a2: local |1.5.p: infraestructur 1.5.a1: basic 1.5.a2: local |1.5.p: infraestructur 1.5.a1: basic 1.5.a2: habit |3.4.p: infraestructur 3.4.a1: basic 3.4.a2: habit |1.8.p: indigen </t>
  </si>
  <si>
    <t xml:space="preserve">2.1.p: product 2.1.a1: indigen |2.1.p: indigen 2.1.a1: proyect 2.1.a2: product |1.8.p: indigen </t>
  </si>
  <si>
    <t xml:space="preserve">2.1.p: product 2.1.a1: indigen |1.8.p: mujer |2.1.p: organiz 2.1.a1: indigen |2.1.p: indigen 2.1.a1: proyect 2.1.a2: product |1.8.p: indigen </t>
  </si>
  <si>
    <t xml:space="preserve">1.2.p: manifest 1.2.a1: cultural |1.2.p: patrimoni 1.2.a1: cultural |1.8.p: indigen </t>
  </si>
  <si>
    <t xml:space="preserve">2.1.p: organiz 2.1.a1: indigen |1.2.p: manifest 1.2.a1: cultural |1.8.p: indigen </t>
  </si>
  <si>
    <t>Educación/No discriminación/Apoyo productivo|Economía social/Contraloría social</t>
  </si>
  <si>
    <t xml:space="preserve">2.1.p: organiz 2.1.a1: indigen |1.8.p: indigen </t>
  </si>
  <si>
    <t xml:space="preserve">2.1.p: product 2.1.a1: indigen |2.1.p: indigen 2.1.a1: proyect 2.1.a2: product |2.1.p: indigen 2.1.a1: apoy 2.1.a2: product |1.8.p: indigen </t>
  </si>
  <si>
    <t>Desarrollo regional/Medio ambiente/Alimentación</t>
  </si>
  <si>
    <t xml:space="preserve">2.1.p: produccion 2.1.a1: indigen |1.8.p: indigen </t>
  </si>
  <si>
    <t xml:space="preserve">2.1.p: product 2.1.a1: indigen |2.1.p: indigen 2.1.a1: activ 2.1.a2: produccion |2.1.p: indigen 2.1.a1: activ 2.1.a2: product |2.1.p: produccion 2.1.a1: indigen |1.2.p: activ 1.2.a1: cultural |1.8.p: indigen </t>
  </si>
  <si>
    <t xml:space="preserve">1.6.p: salud |1.6.p: salud 1.6.a1: atencion |1.3.p: salud 1.3.a1: atencion |1.8.p: indigen |1.6.p: atencion 1.6.a1: salud |1.6.p: terc nivel |1.3.p: terc nivel |1.3.p: salud </t>
  </si>
  <si>
    <t xml:space="preserve">1.6.p: médica |1.3.p: unid 1.3.a1: médica |1.3.p: médicas |1.3.p: pacient |1.3.p: médica |1.6.p: médicas |1.6.p: terc nivel |1.3.p: hospital |1.3.p: terc nivel |1.8.p: indigen </t>
  </si>
  <si>
    <t xml:space="preserve">1.7.p: biodivers |1.7.p: ecosistem 1.7.a1: conserv |5.6.p: conserv 5.6.a1: ecosistem |1.8.p: indigen </t>
  </si>
  <si>
    <t xml:space="preserve">1.7.p: recurs natural |5.1.p: recurs natural |5.6.p: conserv 5.6.a1: recurs natural |1.7.p: recurs 1.7.a1: natural |1.8.p: indigen </t>
  </si>
  <si>
    <t>/Sustentabilidad y sostenibilidad de recursos naturales/No discriminación/Medio ambiente/Sustentabilidad y sostenibilidad</t>
  </si>
  <si>
    <t xml:space="preserve">5.6.p: manej 5.6.a1: recurs natural |1.7.p: recurs natural |5.1.p: recurs natural |5.6.p: conserv 5.6.a1: recurs natural |1.7.p: recurs 1.7.a1: natural |1.7.p: zonas 1.7.a1: natural |1.8.p: indigen </t>
  </si>
  <si>
    <t>Sustentabilidad y sostenibilidad de recursos naturales/No discriminación/Medio ambiente/Sustentabilidad y sostenibilidad</t>
  </si>
  <si>
    <t xml:space="preserve">1.6.p: salud |1.3.p: salud |1.3.p: salud 1.3.a1: infraestructur </t>
  </si>
  <si>
    <t xml:space="preserve">1.1.p: agricol |1.1.p: pesquer 1.1.a1: product |1.1.p: agricol 1.1.a1: product |3.3.p: reconversion 3.3.a1: product |1.1.p: pesquer </t>
  </si>
  <si>
    <t xml:space="preserve">1.1.p: acuacultur |1.1.p: pesc |2.1.p: productor 2.1.a1: rural </t>
  </si>
  <si>
    <t xml:space="preserve">1.1.p: agricol |2.3.p: apoy 2.3.a1: ingreso 2.3.a2: productor |3.3.p: reconversion 3.3.a1: product |1.1.p: pesquer 1.1.a1: product |1.2.p: educ superior |1.2.p: educ 1.2.a1: ingreso |1.1.p: apoy 1.1.a1: ingreso 1.1.a2: productor |1.1.p: agricol 1.1.a1: product |1.2.p: educ medi |1.2.p: educ medi superior |2.1.p: product 2.1.a1: rural |1.1.p: pesquer </t>
  </si>
  <si>
    <t>/Ingreso/Alimentación/Inversión productiva y económica/Educación/Apoyo productivo|Economía social</t>
  </si>
  <si>
    <t>Ingreso/Alimentación/Inversión productiva y económica/Educación/Apoyo productivo|Economía social</t>
  </si>
  <si>
    <t xml:space="preserve">2.1.p: productor 2.1.a1: rural |1.1.p: agricol |1.1.p: pesquer 1.1.a1: product |1.1.p: agricol 1.1.a1: product |3.3.p: reconversion 3.3.a1: product |2.1.p: product 2.1.a1: rural |1.1.p: pesquer </t>
  </si>
  <si>
    <t xml:space="preserve">1.1.p: agricol |2.3.p: apoy 2.3.a1: ingreso 2.3.a2: productor |1.1.p: pesquer 1.1.a1: product |1.1.p: apoy 1.1.a1: ingreso 1.1.a2: productor |1.1.p: pesc |1.1.p: agricol 1.1.a1: product |3.3.p: reconversion 3.3.a1: product |2.1.p: product 2.1.a1: rural |1.1.p: pesquer </t>
  </si>
  <si>
    <t>/Ingreso/Alimentación/Inversión productiva y económica/Apoyo productivo|Economía social</t>
  </si>
  <si>
    <t xml:space="preserve">2.1.p: productor 2.1.a1: rural |2.3.p: transferencia 2.3.a1: ingreso |2.3.p: apoy 2.3.a1: econom 2.3.a2: productor |2.3.p: apoy 2.3.a1: ingreso 2.3.a2: productor |1.1.p: apoy 1.1.a1: econom 1.1.a2: productor |1.1.p: transferencia 1.1.a1: ingreso |3.4.p: registr 3.4.a1: rural |1.1.p: agropecuari |1.1.p: apoy 1.1.a1: ingreso 1.1.a2: productor </t>
  </si>
  <si>
    <t>/Ingreso/Alimentación/Ordenamiento territorial/Apoyo productivo|Economía social</t>
  </si>
  <si>
    <t>Ingreso/Alimentación/Ordenamiento territorial/Apoyo productivo|Economía social</t>
  </si>
  <si>
    <t xml:space="preserve">2.1.p: productor 2.1.a1: rural |3.5.p: contingencias 3.5.a1: climatolog |2.1.p: product 2.1.a1: rural |3.5.p: contingencias 3.5.a1: rural </t>
  </si>
  <si>
    <t xml:space="preserve">5.1.p: sustent |1.7.p: suel 1.7.a1: preserv |1.7.p: biodivers |2.1.p: produccion 2.1.a1: rural |5.6.p: preserv 5.6.a1: agua |1.1.p: pesquer </t>
  </si>
  <si>
    <t>/Alimentación/Sustentabilidad y sostenibilidad de recursos naturales/Medio ambiente/Sustentabilidad y sostenibilidad/Apoyo productivo|Economía social</t>
  </si>
  <si>
    <t xml:space="preserve">2.1.p: productor 2.1.a1: rural |1.1.p: agropecuari 1.1.a1: product |1.1.p: pesquer 1.1.a1: product |1.1.p: agropecuari |1.1.p: acuicol |5.1.p: sostenible |1.1.p: acuicol 1.1.a1: product |2.1.p: product 2.1.a1: rural |1.1.p: pesquer </t>
  </si>
  <si>
    <t>/Apoyo productivo|Economía social/Sustentabilidad y sostenibilidad/Alimentación</t>
  </si>
  <si>
    <t xml:space="preserve">1.2.p: enseñ |1.2.p: profesor 1.2.a1: formacion |1.2.p: profesor |3.3.p: adapt 3.3.a1: tecnolog 3.3.a2: desarroll |3.2.p: transport 3.2.a1: investig |5.8.p: investig 5.8.a1: conserv |3.2.p: transport 3.2.a1: público </t>
  </si>
  <si>
    <t>/Investigación en sustentabilidad y sostenibilidad/Infraestructura económica/Inversión productiva y económica/Educación</t>
  </si>
  <si>
    <t>Investigación en sustentabilidad y sostenibilidad/Infraestructura económica/Inversión productiva y económica/Educación</t>
  </si>
  <si>
    <t xml:space="preserve">3.2.p: construccion 3.2.a1: puerto |3.2.p: infraestructur 3.2.a1: puerto |3.2.p: conserv 3.2.a1: puerto </t>
  </si>
  <si>
    <t xml:space="preserve">3.2.p: infraestructur 3.2.a1: aeroportuari |3.2.p: mantenimiento 3.2.a1: aeroportuari </t>
  </si>
  <si>
    <t>Seguridad social/Medio ambiente/Trabajo/Sustentabilidad y sostenibilidad energética/Generación y conservación del empleo</t>
  </si>
  <si>
    <t>Infraestructura social básica/Medio ambiente/Sustentabilidad y sostenibilidad energética</t>
  </si>
  <si>
    <t xml:space="preserve">5.2.p: manej 5.2.a1: contamin |1.7.p: contamin |1.7.p: manej 1.7.a1: contamin </t>
  </si>
  <si>
    <t>Infraestructura económica/Medio ambiente/Sustentabilidad y sostenibilidad energética</t>
  </si>
  <si>
    <t xml:space="preserve">3.2.p: infraestructur 3.2.a1: carreter |3.1.p: camino |3.1.p: caminos </t>
  </si>
  <si>
    <t xml:space="preserve">2.2.p: pymes 2.2.a1: empres 2.2.a2: desarroll |2.2.p: pequeñas 2.2.a1: empres 2.2.a2: desarroll |2.2.p: medianas 2.2.a1: empres 2.2.a2: desarroll </t>
  </si>
  <si>
    <t xml:space="preserve">2.2.p: medianas 2.2.a1: empres 2.2.a2: productividad |2.2.p: medianas 2.2.a1: empres 2.2.a2: competit |2.2.p: micro 2.2.a1: empres 2.2.a2: mejor |2.2.p: pequeñas 2.2.a1: empres 2.2.a2: mejor |2.2.p: pequeñas 2.2.a1: empres 2.2.a2: competit |2.2.p: pequeñas 2.2.a1: empres 2.2.a2: productividad |2.2.p: micro 2.2.a1: empres 2.2.a2: productividad |2.2.p: micro 2.2.a1: empres 2.2.a2: competit |2.2.p: medianas 2.2.a1: empres 2.2.a2: mejor </t>
  </si>
  <si>
    <t xml:space="preserve">2.2.p: medianas 2.2.a1: empres 2.2.a2: competit |2.2.p: medianas 2.2.a1: empres 2.2.a2: inversion |2.2.p: pequeñas 2.2.a1: empres 2.2.a2: competit |2.2.p: pequeñas 2.2.a1: empres 2.2.a2: inversion </t>
  </si>
  <si>
    <t xml:space="preserve">2.2.p: mediana 2.2.a1: empres 2.2.a2: competit |2.2.p: medianas 2.2.a1: empres 2.2.a2: competit |2.2.p: pequeña 2.2.a1: empres 2.2.a2: competit |2.2.p: pequeñas 2.2.a1: empres 2.2.a2: competit |2.2.p: pequeñas 2.2.a1: empres 2.2.a2: desarroll |2.2.p: medianas 2.2.a1: empres 2.2.a2: desarroll </t>
  </si>
  <si>
    <t xml:space="preserve">1.4.p: ocupaciones |1.4.p: ocupaciones 1.4.a1: gener |2.2.p: ocupaciones 2.2.a1: gener |2.1.p: emprendedor </t>
  </si>
  <si>
    <t xml:space="preserve">3.3.p: transferencia 3.3.a1: tecnolog 3.3.a2: desarroll |3.3.p: adopcion 3.3.a1: tecnolog 3.3.a2: desarroll </t>
  </si>
  <si>
    <t xml:space="preserve">1.2.p: educ basic |1.2.p: libr 1.2.a1: text |1.2.p: educ 1.2.a1: material |1.2.p: educativo |1.8.p: niñ |1.2.p: educativos </t>
  </si>
  <si>
    <t xml:space="preserve">1.2.p: libr 1.2.a1: educativo |1.2.p: maestros 1.2.a1: dispon |1.2.p: maestros |1.2.p: sistem 1.2.a1: educativo |1.2.p: maestro |1.2.p: sistem 1.2.a1: educativos |1.2.p: educativo |1.2.p: educativos </t>
  </si>
  <si>
    <t xml:space="preserve">1.2.p: educativa |1.2.p: educativo |1.2.p: educativos |1.2.p: educativos 1.2.a1: servici </t>
  </si>
  <si>
    <t xml:space="preserve">1.2.p: sistem 1.2.a1: educativo |1.2.p: educativa |1.2.p: educativo |1.2.p: sistem 1.2.a1: educativa |1.2.p: escuel </t>
  </si>
  <si>
    <t xml:space="preserve">1.2.p: educ basic |1.2.p: educativas |1.2.p: educativa |1.2.p: educativo </t>
  </si>
  <si>
    <t xml:space="preserve">1.6.p: servici 1.6.a1: social |1.2.p: educativas |1.2.p: educativa |1.2.p: educativas 1.2.a1: servici |1.2.p: educativo |1.2.p: educativos |1.2.p: educativos 1.2.a1: servici </t>
  </si>
  <si>
    <t xml:space="preserve">1.2.p: escol 1.2.a1: servici |1.2.p: escol 1.2.a1: calidad |1.2.p: escol 1.2.a1: ingreso |1.2.p: educativo |1.2.p: educativos |1.2.p: educativos 1.2.a1: servici </t>
  </si>
  <si>
    <t xml:space="preserve">1.2.p: estudiante |1.2.p: estudiantes |1.2.p: educativo |1.2.p: educativos |1.2.p: educativos 1.2.a1: servici </t>
  </si>
  <si>
    <t xml:space="preserve">2.2.p: trabajadores 2.2.a1: formacion |2.2.p: trabajadores 2.2.a1: capacit </t>
  </si>
  <si>
    <t>Educación/Generación y conservación del empleo</t>
  </si>
  <si>
    <t xml:space="preserve">1.2.p: posgr |1.2.p: matricul 1.2.a1: posgr |1.2.p: matricul 1.2.a1: licenciatur </t>
  </si>
  <si>
    <t xml:space="preserve">1.6.p: prestacion 1.6.a1: cultural |1.2.p: patrimoni 1.2.a1: artist |1.2.p: manifest 1.2.a1: artist |1.6.p: servici 1.6.a1: cultural |1.2.p: manifest 1.2.a1: cultural |1.2.p: patrimoni 1.2.a1: histor |1.2.p: patrimoni 1.2.a1: cultural </t>
  </si>
  <si>
    <t xml:space="preserve">1.2.p: educ basic |1.2.p: docent 1.2.a1: competencias |1.2.p: educativa |1.2.p: educ 1.2.a1: calidad |1.2.p: docent </t>
  </si>
  <si>
    <t xml:space="preserve">1.2.p: manifest 1.2.a1: cultural |1.2.p: manifest 1.2.a1: artist |1.2.p: activ 1.2.a1: artist |1.2.p: cultur 1.2.a1: cin |1.2.p: activ 1.2.a1: cultural </t>
  </si>
  <si>
    <t xml:space="preserve">1.4.p: laboral 1.4.a1: normaliz |1.4.p: normaliz 1.4.a1: laboral |1.4.p: laboral 1.4.a1: certif </t>
  </si>
  <si>
    <t xml:space="preserve">1.2.p: financiamiento 1.2.a1: educativos |1.2.p: educativos 1.2.a1: cobertur |1.2.p: educ superior |1.2.p: educativo |1.2.p: educ 1.2.a1: calidad |1.2.p: educativos |1.2.p: educ 1.2.a1: servici |1.2.p: educativos 1.2.a1: servici </t>
  </si>
  <si>
    <t xml:space="preserve">2.2.p: merc laboral 2.2.a1: integración |1.4.p: merc laboral 1.4.a1: integración |1.4.p: ingreso 1.4.a1: laboral |1.2.p: educativo |1.6.p: servici 1.6.a1: laboral |1.2.p: educativos |1.4.p: laboral 1.4.a1: integración |1.2.p: educativos 1.2.a1: servici </t>
  </si>
  <si>
    <t>/Seguridad social/Trabajo/Educación/Generación y conservación del empleo</t>
  </si>
  <si>
    <t xml:space="preserve">1.2.p: docent 1.2.a1: formacion |1.2.p: educ medi |1.2.p: educ medi superior |1.2.p: docent </t>
  </si>
  <si>
    <t xml:space="preserve">1.2.p: estudiante |1.2.p: educ basic |1.2.p: estudiantes |1.2.p: educ 1.2.a1: curricul |1.2.p: educ 1.2.a1: plan |1.2.p: educativo |1.2.p: educ 1.2.a1: calidad |1.2.p: educ 1.2.a1: program </t>
  </si>
  <si>
    <t xml:space="preserve">1.2.p: educ basic |1.2.p: educ 1.2.a1: curricul </t>
  </si>
  <si>
    <t xml:space="preserve">1.2.p: estudiante |1.2.p: educ basic |1.2.p: enseñ |1.2.p: estudiantes |1.2.p: educativo |1.2.p: educ 1.2.a1: calidad |1.2.p: educ 1.2.a1: program </t>
  </si>
  <si>
    <t xml:space="preserve">1.2.p: enseñ |1.2.p: escuel 1.2.a1: program |1.2.p: primari 1.2.a1: escuel |1.2.p: primari 1.2.a1: educ |1.2.p: secundari |1.2.p: educ 1.2.a1: program |1.2.p: escuel </t>
  </si>
  <si>
    <t xml:space="preserve">1.2.p: cultur 1.2.a1: educ |1.2.p: educativo |1.2.p: educ 1.2.a1: calidad |1.2.p: educativos </t>
  </si>
  <si>
    <t xml:space="preserve">1.2.p: educativa 1.2.a1: servici |1.2.p: educativa |1.2.p: educativo |1.2.p: educativo 1.2.a1: servici |1.2.p: educativos |1.2.p: educ 1.2.a1: servici |1.2.p: educativos 1.2.a1: servici </t>
  </si>
  <si>
    <t xml:space="preserve">1.2.p: estudiante |1.2.p: educ basic |1.2.p: estudiantes |1.2.p: educ 1.2.a1: material |1.2.p: educativo |1.2.p: educ 1.2.a1: calidad |1.2.p: educativos </t>
  </si>
  <si>
    <t xml:space="preserve">1.8.p: niñ |1.2.p: aprend |1.2.p: aprendizaj </t>
  </si>
  <si>
    <t xml:space="preserve">1.2.p: educ 1.2.a1: program |1.8.p: indigen </t>
  </si>
  <si>
    <t xml:space="preserve">1.2.p: educ basic |1.2.p: educativo |1.2.p: educ 1.2.a1: calidad |1.2.p: educativos |1.2.p: educ 1.2.a1: servici |1.2.p: educativos 1.2.a1: servici </t>
  </si>
  <si>
    <t xml:space="preserve">1.2.p: educ basic |1.2.p: educativas 1.2.a1: rezag |1.2.p: educativo 1.2.a1: rezag |1.2.p: educativas |1.2.p: educativa |1.2.p: educativo </t>
  </si>
  <si>
    <t xml:space="preserve">1.2.p: educ basic |1.2.p: educativo 1.2.a1: rezag |1.2.p: educativo |1.2.p: educ 1.2.a1: conclu </t>
  </si>
  <si>
    <t xml:space="preserve">1.2.p: educ 1.2.a1: program |1.2.p: educativa |1.2.p: educ superior </t>
  </si>
  <si>
    <t>Ingreso/Alimentación/Trabajo/No discriminación/Educación/Contraloría social</t>
  </si>
  <si>
    <t xml:space="preserve">1.2.p: educ basic |1.2.p: escuel 1.2.a1: program |1.2.p: educativo |1.2.p: educ 1.2.a1: calidad |1.2.p: educ 1.2.a1: program |1.2.p: escuel |1.2.p: escuel 1.2.a1: calidad </t>
  </si>
  <si>
    <t xml:space="preserve">1.2.p: educ basic |1.2.p: escol 1.2.a1: program |1.2.p: escuel 1.2.a1: program |1.2.p: escol 1.2.a1: calidad |1.2.p: educ 1.2.a1: calidad |1.2.p: educ 1.2.a1: program |1.2.p: escuel |1.2.p: escuel 1.2.a1: calidad </t>
  </si>
  <si>
    <t xml:space="preserve">1.2.p: financiamiento 1.2.a1: educativos |1.2.p: educ superior |1.2.p: educativo |1.2.p: educ 1.2.a1: calidad |1.2.p: educ 1.2.a1: program |1.2.p: educativos </t>
  </si>
  <si>
    <t xml:space="preserve">1.2.p: educativas |1.2.p: educativa |1.2.p: educativas 1.2.a1: servici |1.2.p: educ 1.2.a1: servici </t>
  </si>
  <si>
    <t xml:space="preserve">1.2.p: educ 1.2.a1: atencion |1.2.p: educ 1.2.a1: servici |1.2.p: escolariz </t>
  </si>
  <si>
    <t xml:space="preserve">1.2.p: educ basic |1.2.p: educativo |1.2.p: educ 1.2.a1: calidad |1.2.p: educativos |1.2.p: educ 1.2.a1: servici </t>
  </si>
  <si>
    <t xml:space="preserve">1.6.p: embaraz |1.8.p: joven |1.3.p: embaraz |1.2.p: educativo 1.2.a1: rezag |1.2.p: educativo </t>
  </si>
  <si>
    <t>Ingreso/Alimentación/Seguridad social/Salud/No discriminación/Educación/Contraloría social</t>
  </si>
  <si>
    <t xml:space="preserve">1.2.p: educ basic |1.1.p: agricol |1.8.p: migrant |1.8.p: jornal |1.8.p: jornaler |1.8.p: niñ |1.2.p: educ 1.2.a1: program </t>
  </si>
  <si>
    <t xml:space="preserve">1.2.p: educ 1.2.a1: acceso |1.2.p: estudiante |1.2.p: estudiantes |1.2.p: educativo |1.2.p: educ 1.2.a1: calidad </t>
  </si>
  <si>
    <t xml:space="preserve">1.2.p: primari 1.2.a1: educ |1.2.p: educ 1.2.a1: program |1.2.p: docent |1.8.p: indigen </t>
  </si>
  <si>
    <t>Educación/Apoyo productivo|Economía social/Contraloría social</t>
  </si>
  <si>
    <t xml:space="preserve">1.2.p: maestros |1.2.p: docent |1.2.p: maestro </t>
  </si>
  <si>
    <t xml:space="preserve">1.2.p: educ basic |1.2.p: maestros 1.2.a1: formacion |1.2.p: maestros |1.2.p: maestro |1.2.p: educ 1.2.a1: program |1.2.p: educ 1.2.a1: servici </t>
  </si>
  <si>
    <t xml:space="preserve">1.2.p: escol 1.2.a1: competencia |1.2.p: educ basic |1.2.p: estudiante |1.2.p: estudiantes |1.2.p: estudiante 1.2.a1: competencia |1.2.p: educativo |1.5.p: bibliotec |1.2.p: bibliotec |1.2.p: estudiantes 1.2.a1: competencias </t>
  </si>
  <si>
    <t xml:space="preserve">1.5.p: bibliotec |1.2.p: bibliotec |1.2.p: educativo </t>
  </si>
  <si>
    <t xml:space="preserve">1.2.p: estudiante |1.2.p: estudiantes |1.2.p: estudiante 1.2.a1: competencia |1.2.p: estudiantes 1.2.a1: competencias </t>
  </si>
  <si>
    <t xml:space="preserve">1.2.p: educ basic |1.2.p: docent |1.6.p: servici 1.6.a1: social |1.6.p: servici 1.6.a1: econom |1.2.p: maestros |1.2.p: maestro |1.2.p: educ 1.2.a1: servici </t>
  </si>
  <si>
    <t xml:space="preserve">1.2.p: deport 1.2.a1: desarroll |1.2.p: deport 1.2.a1: calidad 1.2.a2: vida |1.2.p: cultur 1.2.a1: fisic 1.2.a2: deport </t>
  </si>
  <si>
    <t xml:space="preserve">1.2.p: deport 1.2.a1: activ 1.2.a2: fisic |1.2.p: activ 1.2.a1: fisic |1.2.p: cultur 1.2.a1: fisic 1.2.a2: deport </t>
  </si>
  <si>
    <t xml:space="preserve">1.2.p: deport 1.2.a1: practic |1.2.p: cultur 1.2.a1: fisic 1.2.a2: deport </t>
  </si>
  <si>
    <t xml:space="preserve">1.2.p: deport 1.2.a1: información |1.2.p: deport 1.2.a1: practic </t>
  </si>
  <si>
    <t xml:space="preserve">1.2.p: docent |1.2.p: docent 1.2.a1: formacion |1.2.p: docent 1.2.a1: competencias </t>
  </si>
  <si>
    <t xml:space="preserve">1.2.p: aprend |1.2.p: educ basic |1.2.p: escol 1.2.a1: aprendizaj |1.2.p: aprendizaj |1.2.p: educ 1.2.a1: aprendizaj |1.2.p: escuel 1.2.a1: aprendizaj |1.2.p: escuel </t>
  </si>
  <si>
    <t xml:space="preserve">1.2.p: educ basic |1.2.p: segur 1.2.a1: escuel |1.2.p: educativo |1.2.p: escuel </t>
  </si>
  <si>
    <t xml:space="preserve">1.2.p: escuel |1.2.p: escuel 1.2.a1: program |1.2.p: segur 1.2.a1: escuel </t>
  </si>
  <si>
    <t xml:space="preserve">1.2.p: aprend |1.2.p: educ basic |1.2.p: estudiante |1.2.p: estudiantes |1.2.p: aprendizaj |1.2.p: educ 1.2.a1: aprendizaj |1.2.p: sistem 1.2.a1: educativo |1.2.p: educativo </t>
  </si>
  <si>
    <t xml:space="preserve">1.2.p: educ basic |1.2.p: escol 1.2.a1: equip |1.2.p: educ 1.2.a1: equip |1.2.p: docent 1.2.a1: capacit |1.2.p: docent </t>
  </si>
  <si>
    <t xml:space="preserve">1.2.p: educativos 1.2.a1: cobertur |1.2.p: educativo |1.2.p: educ superior |1.2.p: educ medi |1.2.p: educ medi superior |1.2.p: educativos |1.2.p: educ 1.2.a1: servici |1.2.p: educativos 1.2.a1: servici </t>
  </si>
  <si>
    <t xml:space="preserve">1.2.p: sistem 1.2.a1: educativa |1.2.p: educ superior |1.2.p: educativa |1.2.p: educ 1.2.a1: calidad </t>
  </si>
  <si>
    <t xml:space="preserve">1.2.p: educ 1.2.a1: calidad |1.2.p: cultur 1.2.a1: educ |1.2.p: educ superior </t>
  </si>
  <si>
    <t xml:space="preserve">1.8.p: vulner 1.8.a1: grup |1.2.p: educativa </t>
  </si>
  <si>
    <t xml:space="preserve">1.2.p: educ basic |1.2.p: escuel 1.2.a1: program |1.2.p: educ 1.2.a1: program |1.2.p: escuel </t>
  </si>
  <si>
    <t xml:space="preserve">1.2.p: bec |1.2.p: estudiante |2.3.p: bec |1.2.p: educ superior |1.2.p: educativas |1.2.p: educativa |1.2.p: educ 1.2.a1: bec |1.2.p: posgr |1.1.p: bec </t>
  </si>
  <si>
    <t xml:space="preserve">1.2.p: educ 1.2.a1: calidad |1.2.p: educativa </t>
  </si>
  <si>
    <t xml:space="preserve">1.2.p: cultur 1.2.a1: educ |1.2.p: educativo </t>
  </si>
  <si>
    <t xml:space="preserve">1.2.p: educ 1.2.a1: adult |1.2.p: educ superior |1.2.p: educativa |1.2.p: educ 1.2.a1: calidad |1.2.p: educ 1.2.a1: servici </t>
  </si>
  <si>
    <t xml:space="preserve">1.2.p: escol 1.2.a1: conclu |1.8.p: discapac </t>
  </si>
  <si>
    <t xml:space="preserve">1.2.p: educativa |1.2.p: educ medi |1.2.p: educ 1.2.a1: calidad |1.2.p: educ medi superior </t>
  </si>
  <si>
    <t xml:space="preserve">1.2.p: educ basic |1.2.p: educ superior |1.2.p: educativa |1.2.p: educ 1.2.a1: calidad </t>
  </si>
  <si>
    <t xml:space="preserve">1.2.p: bec |1.2.p: escuel 1.2.a1: normal |1.2.p: escuel 1.2.a1: bec |1.2.p: escuel |2.3.p: bec |1.1.p: bec </t>
  </si>
  <si>
    <t xml:space="preserve">1.6.p: médico |1.3.p: médicos |1.6.p: salud |1.3.p: médico |1.3.p: salud |1.3.p: salud 1.3.a1: atencion |1.6.p: médicos |1.6.p: salud 1.6.a1: atencion |1.3.p: salud 1.3.a1: servici |1.6.p: atencion 1.6.a1: salud |1.6.p: médicos 1.6.a1: atencion |1.6.p: servici 1.6.a1: salud |1.3.p: médicos 1.3.a1: servici 1.3.a2: salud </t>
  </si>
  <si>
    <t xml:space="preserve">1.6.p: salud |1.3.p: salud 1.3.a1: infraestructur |1.3.p: salud 1.3.a1: servici |1.3.p: salud 1.3.a1: calidad |1.6.p: servici 1.6.a1: salud |1.3.p: salud </t>
  </si>
  <si>
    <t xml:space="preserve">1.6.p: médica |1.6.p: salud |1.6.p: salud 1.6.a1: atencion |1.3.p: salud 1.3.a1: atencion |1.6.p: atencion 1.6.a1: salud |1.3.p: médica |1.6.p: médica 1.6.a1: atencion |1.6.p: atencion 1.6.a1: médica |1.3.p: salud </t>
  </si>
  <si>
    <t xml:space="preserve">1.6.p: hospitales 1.6.a1: salud |1.6.p: salud |1.3.p: salud 1.3.a1: servici |1.3.p: hospital |1.6.p: servici 1.6.a1: salud |1.3.p: hospitales |1.3.p: salud </t>
  </si>
  <si>
    <t xml:space="preserve">1.6.p: médico |1.6.p: médica |1.8.p: asistencia 1.8.a1: social |1.6.p: servici 1.6.a1: social |1.2.p: educativa 1.2.a1: servici |1.6.p: salud |1.3.p: médica 1.3.a1: servici 1.3.a2: salud |1.3.p: hospitalaria 1.3.a1: asistencia |1.3.p: médica |1.7.p: investig 1.7.a1: emision |1.3.p: hospital |1.6.p: médica 1.6.a1: asistencia |1.6.p: hospitalaria 1.6.a1: asistencia |1.6.p: médico 1.6.a1: atencion |1.3.p: salud 1.3.a1: asistencia |1.3.p: salud 1.3.a1: investig |1.3.p: salud 1.3.a1: promocion |1.6.p: salud 1.6.a1: profesional |1.6.p: servici 1.6.a1: salud |1.6.p: salud 1.6.a1: asistencia |1.3.p: hospitalaria 1.3.a1: atencion |1.6.p: salud 1.6.a1: atencion |1.3.p: salud 1.3.a1: atencion |1.3.p: médico 1.3.a1: asistencia |1.6.p: atencion 1.6.a1: salud |1.3.p: pacient |1.3.p: salud 1.3.a1: profesional |1.3.p: médica 1.3.a1: asistencia |1.6.p: hospitalaria 1.6.a1: atencion |1.6.p: servici 1.6.a1: médica |5.8.p: investig 5.8.a1: emision |1.3.p: médico |1.3.p: médico 1.3.a1: servici 1.3.a2: salud |1.3.p: salud 1.3.a1: servici |1.6.p: médica 1.6.a1: atencion |1.2.p: educativa |1.6.p: médico 1.6.a1: asistencia |1.6.p: atencion 1.6.a1: médica |1.3.p: salud </t>
  </si>
  <si>
    <t>/Investigación en sustentabilidad y sostenibilidad/Seguridad social/Medio ambiente/Salud/No discriminación/Educación</t>
  </si>
  <si>
    <t xml:space="preserve">1.8.p: asistencia 1.8.a1: social |1.6.p: salud 1.6.a1: asistencia |1.8.p: asistencia 1.8.a1: pública |1.6.p: salud |1.8.p: beneficent 1.8.a1: pública |1.3.p: salud 1.3.a1: asistencia |1.8.p: beneficent 1.8.a1: social |1.3.p: salud 1.3.a1: calidad |1.3.p: salud </t>
  </si>
  <si>
    <t>Investigación en sustentabilidad y sostenibilidad/Seguridad social/Medio ambiente/No discriminación/Salud/Educación</t>
  </si>
  <si>
    <t xml:space="preserve">1.6.p: salud |1.3.p: lesion |1.6.p: enfermed |1.3.p: salud 1.3.a1: prevencion |1.3.p: enfermedad |1.3.p: salud 1.3.a1: promocion |1.3.p: enfermed |1.6.p: salud 1.6.a1: prevencion |1.3.p: salud </t>
  </si>
  <si>
    <t xml:space="preserve">1.6.p: embaraz |1.6.p: matern 1.6.a1: atencion |1.8.p: matern |1.3.p: embaraz |1.3.p: mortal |1.8.p: mujer |1.3.p: matern 1.3.a1: mortal |1.3.p: matern 1.3.a1: atencion |1.6.p: matern 1.6.a1: mortal </t>
  </si>
  <si>
    <t xml:space="preserve">1.8.p: infant |1.8.p: infantil 1.8.a1: estanci |1.6.p: estanci infantil </t>
  </si>
  <si>
    <t xml:space="preserve">1.6.p: médica |1.6.p: servici 1.6.a1: médicas |1.6.p: salud |1.3.p: médica 1.3.a1: servici 1.3.a2: salud |1.3.p: médicas 1.3.a1: equip |1.3.p: salud 1.3.a1: prevencion |1.3.p: médica |1.6.p: salud 1.6.a1: prevencion |1.3.p: salud 1.3.a1: acceso |1.3.p: médicas 1.3.a1: servici 1.3.a2: salud |1.6.p: médicas |1.3.p: salud 1.3.a1: promocion |1.6.p: servici 1.6.a1: salud |1.3.p: unid 1.3.a1: médica |1.3.p: médicas |1.3.p: médica 1.3.a1: equip |1.3.p: salud 1.3.a1: equip |1.6.p: atencion 1.6.a1: médicas |1.3.p: salud 1.3.a1: atencion |1.6.p: salud 1.6.a1: atencion |1.6.p: atencion 1.6.a1: salud |1.6.p: servici 1.6.a1: médica |1.3.p: salud 1.3.a1: servici |1.6.p: médica 1.6.a1: atencion |1.6.p: atencion 1.6.a1: médica |1.6.p: médicas 1.6.a1: atencion |1.3.p: salud </t>
  </si>
  <si>
    <t xml:space="preserve">1.6.p: médico |1.6.p: seguridad social |1.6.p: salud |1.3.p: salud 1.3.a1: asegur |1.3.p: médico |1.4.p: seguridad social |1.8.p: niñ |1.3.p: salud </t>
  </si>
  <si>
    <t xml:space="preserve">1.6.p: médico |1.6.p: seguridad social |1.6.p: salud |1.3.p: salud 1.3.a1: asegur |1.3.p: médico |1.4.p: seguridad social |1.3.p: salud </t>
  </si>
  <si>
    <t xml:space="preserve">1.6.p: seguridad social |1.6.p: médica |1.6.p: enfermed |1.3.p: médica |1.6.p: médica 1.6.a1: atencion |1.3.p: enfermedad |1.6.p: atencion 1.6.a1: médica |1.3.p: enfermed |1.4.p: seguridad social </t>
  </si>
  <si>
    <t xml:space="preserve">1.3.p: salud 1.3.a1: acceso |1.6.p: salud |1.3.p: salud |1.3.p: salud 1.3.a1: servici |1.3.p: salud 1.3.a1: calidad |1.6.p: servici 1.6.a1: salud |1.3.p: salud 1.3.a1: infraestructur </t>
  </si>
  <si>
    <t xml:space="preserve">1.7.p: medi ambient |5.1.p: medi ambient |1.7.p: marino 1.7.a1: proteccion </t>
  </si>
  <si>
    <t xml:space="preserve">1.4.p: sindicat |1.4.p: laboral 1.4.a1: justici |1.6.p: servici 1.6.a1: laboral </t>
  </si>
  <si>
    <t xml:space="preserve">1.6.p: accident 1.6.a1: trabaj |1.4.p: trabaj 1.4.a1: productividad |2.2.p: trabaj 2.2.a1: productividad |1.6.p: enfermed |2.2.p: trabajadores 2.2.a1: productividad |1.3.p: enfermedad |1.3.p: enfermed </t>
  </si>
  <si>
    <t xml:space="preserve">1.4.p: trabaj 1.4.a1: centr |1.4.p: laboral 1.4.a1: centr |1.4.p: trabaj 1.4.a1: inspeccion |1.4.p: inspeccion 1.4.a1: trabaj |1.4.p: laboral 1.4.a1: inspeccion </t>
  </si>
  <si>
    <t xml:space="preserve">2.2.p: trabajadores 2.2.a1: productividad |1.4.p: laboral 1.4.a1: productividad </t>
  </si>
  <si>
    <t xml:space="preserve">2.2.p: empleo 2.2.a1: permanencia |2.2.p: empleo 2.2.a1: capacit |2.3.p: ingreso 2.3.a1: mejor 2.3.a2: poblacion |2.2.p: empleo 2.2.a1: acceso |1.4.p: laboral 1.4.a1: permanencia |1.4.p: empleo 1.4.a1: permanencia |1.6.p: empleo 1.6.a1: acceso |1.4.p: iguald 1.4.a1: laboral |1.4.p: ingreso 1.4.a1: laboral |1.4.p: empleo 1.4.a1: capacit |1.4.p: laboral 1.4.a1: capacit |1.4.p: laboral 1.4.a1: acceso |1.4.p: empleo 1.4.a1: acceso |1.4.p: salari |1.6.p: laboral 1.6.a1: acceso |1.4.p: capacit 1.4.a1: laboral </t>
  </si>
  <si>
    <t xml:space="preserve">1.8.p: vulner 1.8.a1: grup |1.4.p: capacit 1.4.a1: laboral |1.4.p: laboral 1.4.a1: capacit </t>
  </si>
  <si>
    <t>/Trabajo/No discriminación</t>
  </si>
  <si>
    <t>Ingreso/Seguridad social/Trabajo/No discriminación/Generación y conservación del empleo</t>
  </si>
  <si>
    <t xml:space="preserve">1.6.p: salud |1.4.p: seguridad 1.4.a1: trabaj |1.3.p: salud </t>
  </si>
  <si>
    <t xml:space="preserve">1.4.p: salari |2.2.p: trabajadores 2.2.a1: capacit |2.3.p: ingresos 2.3.a1: mejor 2.3.a2: trabajadores </t>
  </si>
  <si>
    <t>/Trabajo/Ingreso/Generación y conservación del empleo</t>
  </si>
  <si>
    <t xml:space="preserve">1.4.p: derech 1.4.a1: laboral |1.4.p: laboral 1.4.a1: derech |2.2.p: trabajadores 2.2.a1: productividad |1.4.p: laboral 1.4.a1: productividad |1.4.p: laboral 1.4.a1: capacit |2.2.p: trabajadores 2.2.a1: capacit |1.4.p: ingresos 1.4.a1: laboral |1.4.p: capacit 1.4.a1: laboral |2.3.p: ingresos 2.3.a1: mejor 2.3.a2: trabajadores </t>
  </si>
  <si>
    <t xml:space="preserve">1.4.p: sindicat |2.2.p: trabajadores 2.2.a1: productividad |2.2.p: trabajadores 2.2.a1: capacit |1.4.p: salari </t>
  </si>
  <si>
    <t xml:space="preserve">1.4.p: ofert 1.4.a1: laboral |1.4.p: empleo 1.4.a1: insercion |1.6.p: vacant |1.4.p: laboral 1.4.a1: información |1.4.p: laboral 1.4.a1: insercion |1.6.p: servici 1.6.a1: laboral |2.2.p: empleo 2.2.a1: insercion |1.4.p: vacant </t>
  </si>
  <si>
    <t xml:space="preserve">2.2.p: empleo 2.2.a1: coloc |1.6.p: empleo 1.6.a1: vincul |2.2.p: empleo 2.2.a1: vincul |1.6.p: vacant |1.4.p: empleo 1.4.a1: coloc |1.6.p: empleo 1.6.a1: intermedi |2.2.p: empleo 2.2.a1: intermedi |1.6.p: laboral 1.6.a1: coloc |1.6.p: laboral 1.6.a1: vincul |1.6.p: laboral 1.6.a1: intermedi |1.4.p: laboral 1.4.a1: coloc |1.4.p: laboral 1.4.a1: vincul |1.6.p: empleo 1.6.a1: coloc |1.4.p: laboral 1.4.a1: intermedi |1.6.p: servici 1.6.a1: laboral |1.4.p: empleo 1.4.a1: vincul |1.4.p: empleo 1.4.a1: intermedi |1.4.p: vacant </t>
  </si>
  <si>
    <t xml:space="preserve">1.4.p: trabaj 1.4.a1: información |1.4.p: sindical </t>
  </si>
  <si>
    <t xml:space="preserve">1.4.p: inspeccion 1.4.a1: trabaj |1.4.p: trabaj 1.4.a1: inspeccion </t>
  </si>
  <si>
    <t xml:space="preserve">1.4.p: trabaj 1.4.a1: gener |1.4.p: trabaj 1.4.a1: insercion |2.2.p: trabaj 2.2.a1: insercion |2.2.p: trabaj 2.2.a1: gener |2.2.p: desempl </t>
  </si>
  <si>
    <t xml:space="preserve">1.4.p: ocupación |2.2.p: empleo 2.2.a1: acceso |2.2.p: ocupación 2.2.a1: acceso |1.6.p: empleo 1.6.a1: acceso |1.4.p: ocupación 1.4.a1: acceso |1.4.p: empleo 1.4.a1: acceso </t>
  </si>
  <si>
    <t>Trabajo/Seguridad social/Generación y conservación del empleo/Contraloría social</t>
  </si>
  <si>
    <t xml:space="preserve">1.4.p: ocupación |1.6.p: empleo 1.6.a1: contingencia |1.6.p: laboral 1.6.a1: contingencia </t>
  </si>
  <si>
    <t>Trabajo/Generación y conservación del empleo/Seguridad social</t>
  </si>
  <si>
    <t xml:space="preserve">2.2.p: trabajadores 2.2.a1: productividad </t>
  </si>
  <si>
    <t xml:space="preserve">1.1.p: sujet 1.1.a1: agrari |1.6.p: servici 1.6.a1: social |1.1.p: agricol |1.5.p: jurid 1.5.a1: seguridad 1.5.a2: tenenci |1.8.p: jornal |3.4.p: jurid 3.4.a1: seguridad 3.4.a2: tenenci |1.8.p: jornaler </t>
  </si>
  <si>
    <t>/Alimentación/Vivienda/Seguridad social/Ordenamiento territorial/No discriminación</t>
  </si>
  <si>
    <t>Alimentación/Vivienda/Seguridad social/Ordenamiento territorial/No discriminación</t>
  </si>
  <si>
    <t xml:space="preserve">3.4.p: jurid 3.4.a1: seguridad 3.4.a2: asent |1.1.p: sujet 1.1.a1: agrari |1.5.p: jurid 1.5.a1: seguridad 1.5.a2: asent </t>
  </si>
  <si>
    <t xml:space="preserve">3.4.p: jurid 3.4.a1: seguridad 3.4.a2: tenenci |1.1.p: sujet 1.1.a1: agrari |1.5.p: jurid 1.5.a1: seguridad 1.5.a2: tenenci </t>
  </si>
  <si>
    <t>Alimentación/Vivienda/Ordenamiento territorial</t>
  </si>
  <si>
    <t xml:space="preserve">5.1.p: sustent |1.7.p: recurs natural |5.1.p: recurs natural |5.1.p: sustentable |1.7.p: recurs 1.7.a1: natural |5.1.p: sostenible </t>
  </si>
  <si>
    <t>Medio ambiente/Sustentabilidad y sostenibilidad/Ordenamiento territorial</t>
  </si>
  <si>
    <t xml:space="preserve">3.1.p: alcantarill |1.7.p: agua 1.7.a1: potabl |1.1.p: agua 1.1.a1: potabl |1.7.p: alcantarill |3.1.p: agua potabl |3.5.p: zona 3.5.a1: metropolitan |1.5.p: alcantarill |1.5.p: agua 1.5.a1: potabl |1.1.p: alcantarill </t>
  </si>
  <si>
    <t>/Alimentación/Vivienda/Desarrollo regional/Medio ambiente/Infraestructura social básica</t>
  </si>
  <si>
    <t>Alimentación/Sustentabilidad y sostenibilidad de recursos naturales/Vivienda/Desarrollo regional/Medio ambiente/Infraestructura social básica/Sustentabilidad y sostenibilidad</t>
  </si>
  <si>
    <t>Sustentabilidad y sostenibilidad de recursos naturales/Vivienda/Seguridad social/Medio ambiente/Sustentabilidad y sostenibilidad/Salud</t>
  </si>
  <si>
    <t xml:space="preserve">1.7.p: medi ambient |5.1.p: sustent |1.7.p: recurs natural |5.1.p: recurs natural |5.6.p: conserv 5.6.a1: recurs natural |5.1.p: sustentable |1.2.p: educ 1.2.a1: aprovech |1.7.p: recurs 1.7.a1: natural |5.6.p: aprovech 5.6.a1: recurs natural |5.1.p: medi ambient </t>
  </si>
  <si>
    <t>/Sustentabilidad y sostenibilidad de recursos naturales/Medio ambiente/Sustentabilidad y sostenibilidad/Educación</t>
  </si>
  <si>
    <t xml:space="preserve">1.7.p: medi ambient |5.1.p: sustent |1.7.p: recurs natural |5.1.p: recurs natural |5.6.p: conserv 5.6.a1: recurs natural |5.1.p: sustentable |1.7.p: recurs 1.7.a1: natural |5.6.p: aprovech 5.6.a1: recurs natural |4.3.p: organiz 4.3.a1: participa |5.1.p: medi ambient </t>
  </si>
  <si>
    <t>/Participación social/Sustentabilidad y sostenibilidad de recursos naturales/Medio ambiente/Sustentabilidad y sostenibilidad</t>
  </si>
  <si>
    <t>Participación social/Sustentabilidad y sostenibilidad de recursos naturales/Medio ambiente/Sustentabilidad y sostenibilidad/Educación</t>
  </si>
  <si>
    <t xml:space="preserve">5.1.p: sustent |5.1.p: sustentable |5.6.p: manej 5.6.a1: agua |5.1.p: cuenca |5.1.p: acuífero |1.7.p: agua 1.7.a1: manej |5.1.p: acuíferos |1.7.p: agua 1.7.a1: sustentable |5.1.p: cuencas </t>
  </si>
  <si>
    <t xml:space="preserve">1.7.p: recurs natural |5.1.p: recurs natural |1.7.p: recurs 1.7.a1: natural |1.7.p: contamin |1.7.p: contamin 1.7.a1: deten </t>
  </si>
  <si>
    <t xml:space="preserve">5.1.p: sustent |5.6.p: manej 5.6.a1: vida silvestr |5.1.p: sustentable |5.6.p: aprovech 5.6.a1: vida silvestr |5.6.p: conserv 5.6.a1: vida silvestr |1.7.p: vida silvestr 1.7.a1: proteccion |1.7.p: especi 1.7.a1: silvestr |1.7.p: vida silvestr 1.7.a1: conserv |1.7.p: habitat 1.7.a1: conserv |1.7.p: habitat 1.7.a1: proteccion </t>
  </si>
  <si>
    <t xml:space="preserve">1.6.p: riesg 1.6.a1: vida |1.6.p: riesg 1.6.a1: vid |5.6.p: conserv 5.6.a1: vida silvestr |1.7.p: especi 1.7.a1: silvestr |1.7.p: especi 1.7.a1: riesg |1.7.p: vida silvestr 1.7.a1: conserv |1.7.p: habitat 1.7.a1: conserv </t>
  </si>
  <si>
    <t>/Sustentabilidad y sostenibilidad de recursos naturales/Medio ambiente/Seguridad social</t>
  </si>
  <si>
    <t xml:space="preserve">1.7.p: vida silvestr 1.7.a1: recuper |1.7.p: peligr 1.7.a1: extincion |1.7.p: especi 1.7.a1: silvestr </t>
  </si>
  <si>
    <t>Sustentabilidad y sostenibilidad de recursos naturales/Seguridad social/Medio ambiente/Sustentabilidad y sostenibilidad/Salud</t>
  </si>
  <si>
    <t xml:space="preserve">5.1.p: sustent |1.1.p: agricol |5.1.p: sustentable |5.1.p: agua 5.1.a1: uso |1.7.p: agua 1.7.a1: sustentable |1.7.p: agua 1.7.a1: manej |1.7.p: agua 1.7.a1: uso |5.6.p: manej 5.6.a1: agua </t>
  </si>
  <si>
    <t xml:space="preserve">3.2.p: infraestructur 3.2.a1: hidroagricol |3.2.p: moderniz 3.2.a1: hidroagricol </t>
  </si>
  <si>
    <t xml:space="preserve">1.7.p: ecosistem 1.7.a1: proteg |1.7.p: biodivers |1.7.p: are 1.7.a1: proteg |1.7.p: ecosistem 1.7.a1: conserv |5.6.p: conserv 5.6.a1: ecosistem </t>
  </si>
  <si>
    <t xml:space="preserve">1.7.p: ecosistem 1.7.a1: conserv |5.6.p: deforest |5.6.p: conserv 5.6.a1: ecosistem </t>
  </si>
  <si>
    <t xml:space="preserve">5.1.p: agua 5.1.a1: uso |1.1.p: agricol |1.7.p: agua 1.7.a1: uso </t>
  </si>
  <si>
    <t>/Sustentabilidad y sostenibilidad/Medio ambiente/Alimentación</t>
  </si>
  <si>
    <t xml:space="preserve">1.7.p: contamin 1.7.a1: gestion |1.7.p: contamin </t>
  </si>
  <si>
    <t xml:space="preserve">1.7.p: biodivers |1.7.p: forestal 1.7.a1: conserv |1.7.p: forestal 1.7.a1: restaur </t>
  </si>
  <si>
    <t xml:space="preserve">1.6.p: salud |1.7.p: biodivers |1.7.p: forestal 1.7.a1: conserv |1.7.p: ecosistem 1.7.a1: conserv |5.6.p: conserv 5.6.a1: ecosistem |1.3.p: salud </t>
  </si>
  <si>
    <t>Sustentabilidad y sostenibilidad de recursos naturales/Seguridad social/Medio ambiente/Infraestructura social básica/Salud</t>
  </si>
  <si>
    <t xml:space="preserve">5.1.p: sustent |5.1.p: sustentable |1.7.p: agua 1.7.a1: manej |1.7.p: agua 1.7.a1: sustentable |1.7.p: forestal 1.7.a1: sustentable |5.6.p: manej 5.6.a1: agua </t>
  </si>
  <si>
    <t xml:space="preserve">5.1.p: sustent |5.1.p: sustentable |1.6.p: salud |5.6.p: manej 5.6.a1: agua |1.7.p: biodivers |5.6.p: manej 5.6.a1: ecosistem |1.7.p: agua 1.7.a1: manej |1.3.p: salud 1.3.a1: prevencion |1.6.p: salud 1.6.a1: prevencion |1.7.p: agua 1.7.a1: sustentable |1.3.p: salud </t>
  </si>
  <si>
    <t>/Sustentabilidad y sostenibilidad de recursos naturales/Seguridad social/Medio ambiente/Sustentabilidad y sostenibilidad/Salud</t>
  </si>
  <si>
    <t xml:space="preserve">1.7.p: hidric 1.7.a1: gestion |1.7.p: recurs 1.7.a1: hidric </t>
  </si>
  <si>
    <t xml:space="preserve">1.7.p: medi ambient |5.1.p: sustent |1.7.p: recurs natural |5.1.p: recurs natural |5.1.p: sustentable |1.7.p: recurs 1.7.a1: natural |5.6.p: aprovech 5.6.a1: recurs natural |5.1.p: medi ambient </t>
  </si>
  <si>
    <t xml:space="preserve">5.1.p: sustent |1.7.p: recurs natural |5.1.p: recurs natural |1.7.p: recurs 1.7.a1: natural </t>
  </si>
  <si>
    <t xml:space="preserve">1.7.p: gas 1.7.a1: efect 1.7.a2: invernader |1.7.p: cambi climat |5.2.p: gas efect invernader </t>
  </si>
  <si>
    <t>Sustentabilidad y sostenibilidad/Medio ambiente/Sustentabilidad y sostenibilidad energética</t>
  </si>
  <si>
    <t xml:space="preserve">1.7.p: medi ambient |5.1.p: sustent |1.7.p: recurs natural |5.1.p: recurs natural |5.1.p: sustentable |1.6.p: salud |1.7.p: ecosistem 1.7.a1: proteccion |1.7.p: biodivers |1.7.p: forestal 1.7.a1: proteccion |1.7.p: agua 1.7.a1: sustentable |1.7.p: forestal 1.7.a1: sustentable |5.1.p: medi ambient |1.3.p: salud </t>
  </si>
  <si>
    <t xml:space="preserve">1.7.p: biodivers |1.7.p: ecosistem 1.7.a1: conserv |5.6.p: conserv 5.6.a1: ecosistem </t>
  </si>
  <si>
    <t xml:space="preserve">5.6.p: pag servici ambiental |1.7.p: forestal 1.7.a1: proteccion |1.7.p: forestal 1.7.a1: conserv </t>
  </si>
  <si>
    <t xml:space="preserve">1.7.p: forestal 1.7.a1: restaur |1.7.p: ecosistem 1.7.a1: restaur |1.6.p: salud |1.7.p: are 1.7.a1: natural |1.7.p: ecosistem 1.7.a1: recuper |1.7.p: forestal 1.7.a1: conserv |5.6.p: restaur 5.6.a1: ecosistem |1.7.p: suel 1.7.a1: conserv |1.7.p: suel 1.7.a1: restaur |1.7.p: ecosistem 1.7.a1: conserv |1.7.p: forestal 1.7.a1: recuper |5.6.p: conserv 5.6.a1: ecosistem |1.3.p: salud </t>
  </si>
  <si>
    <t xml:space="preserve">3.1.p: agua 3.1.a1: residual |5.4.p: residu |5.1.p: agua 5.1.a1: residual |1.7.p: agua 1.7.a1: residual </t>
  </si>
  <si>
    <t xml:space="preserve">1.7.p: forestal 1.7.a1: restaur |1.7.p: ecosistem 1.7.a1: restaur |1.7.p: reforest |5.6.p: restaur 5.6.a1: ecosistem |1.7.p: forestal 1.7.a1: conserv |1.7.p: ecosistem 1.7.a1: conserv |5.6.p: conserv 5.6.a1: ecosistem </t>
  </si>
  <si>
    <t xml:space="preserve">5.6.p: conserv 5.6.a1: bosqu |1.7.p: forestal 1.7.a1: conserv |1.7.p: bosqu 1.7.a1: conserv |1.8.p: indigen </t>
  </si>
  <si>
    <t xml:space="preserve">2.1.p: product 2.1.a1: indigen |2.1.p: ejid 2.1.a1: capacit 2.1.a2: product |2.1.p: comunidades 2.1.a1: proyect 2.1.a2: product |1.7.p: biodivers |2.1.p: ejid 2.1.a1: proyect 2.1.a2: product |2.1.p: comunidades 2.1.a1: capacit 2.1.a2: product |2.1.p: organiz 2.1.a1: indigen |1.7.p: forestal 1.7.a1: conserv |2.1.p: indigen 2.1.a1: capacit 2.1.a2: product |2.1.p: indigen 2.1.a1: proyect 2.1.a2: product |1.8.p: indigen </t>
  </si>
  <si>
    <t>/No discriminación/Apoyo productivo|Economía social/Medio ambiente</t>
  </si>
  <si>
    <t>Sustentabilidad y sostenibilidad de recursos naturales/Medio ambiente/No discriminación/Apoyo productivo|Economía social/Sustentabilidad y sostenibilidad</t>
  </si>
  <si>
    <t>Alimentación/Sustentabilidad y sostenibilidad de recursos naturales/Seguridad social/Medio ambiente/No discriminación/Salud</t>
  </si>
  <si>
    <t xml:space="preserve">5.1.p: agua 5.1.a1: uso |4.3.p: organiz 4.3.a1: particip |1.7.p: agua 1.7.a1: cultur |1.7.p: agua 1.7.a1: manej |1.7.p: agua 1.7.a1: uso |5.6.p: manej 5.6.a1: agua </t>
  </si>
  <si>
    <t>Participación social/Sustentabilidad y sostenibilidad de recursos naturales/Medio ambiente/Sustentabilidad y sostenibilidad</t>
  </si>
  <si>
    <t xml:space="preserve">1.5.p: residu 1.5.a1: sol |1.7.p: residu 1.7.a1: sol |5.4.p: residu |1.5.p: residu 1.5.a1: urban </t>
  </si>
  <si>
    <t>/Sustentabilidad y sostenibilidad en manejo de residuos/Medio ambiente/Vivienda</t>
  </si>
  <si>
    <t>Sustentabilidad y sostenibilidad en manejo de residuos/Vivienda/Medio ambiente/Sustentabilidad y sostenibilidad</t>
  </si>
  <si>
    <t xml:space="preserve">5.1.p: sustent |1.7.p: recurs natural |5.1.p: recurs natural |5.6.p: conserv 5.6.a1: recurs natural |5.1.p: sustentable |1.7.p: recurs 1.7.a1: natural |5.6.p: aprovech 5.6.a1: recurs natural |5.6.p: restaur 5.6.a1: recurs natural </t>
  </si>
  <si>
    <t xml:space="preserve">5.1.p: cuenca |4.3.p: organiz 4.3.a1: particip |1.7.p: agua 1.7.a1: manej |5.6.p: manej 5.6.a1: agua </t>
  </si>
  <si>
    <t>Medio ambiente/Trabajo/Sustentabilidad y sostenibilidad energética/Generación y conservación del empleo</t>
  </si>
  <si>
    <t>Medio ambiente/Sustentabilidad y sostenibilidad energética/Seguridad social</t>
  </si>
  <si>
    <t xml:space="preserve">1.7.p: medi ambient |5.1.p: medi ambient |1.2.p: activ 1.2.a1: fisic </t>
  </si>
  <si>
    <t>/Educación/Sustentabilidad y sostenibilidad/Medio ambiente</t>
  </si>
  <si>
    <t>Medio ambiente/Sustentabilidad y sostenibilidad energética/Sustentabilidad y sostenibilidad/Educación</t>
  </si>
  <si>
    <t xml:space="preserve">1.6.p: seguridad social |3.1.p: infraestructur 3.1.a1: social |1.6.p: salud |1.3.p: salud 1.3.a1: infraestructur |1.4.p: seguridad social |1.3.p: salud </t>
  </si>
  <si>
    <t>/Seguridad social/Trabajo/Infraestructura social básica/Salud</t>
  </si>
  <si>
    <t>Seguridad social/Trabajo/Infraestructura social básica/Salud</t>
  </si>
  <si>
    <t xml:space="preserve">1.6.p: seguridad social |1.6.p: salud |1.4.p: seguridad social |1.3.p: salud </t>
  </si>
  <si>
    <t xml:space="preserve">1.6.p: seguridad social |1.6.p: salud |1.6.p: salud 1.6.a1: atencion |1.3.p: salud 1.3.a1: atencion |4.3.p: comunidad 4.3.a1: particip |1.3.p: salud 1.3.a1: prevencion |1.6.p: atencion 1.6.a1: salud |1.6.p: salud 1.6.a1: prevencion |1.4.p: seguridad social |1.3.p: salud 1.3.a1: riesg |1.3.p: salud </t>
  </si>
  <si>
    <t>Participación social/Ingreso/Alimentación/Seguridad social/Salud/Educación</t>
  </si>
  <si>
    <t>Participación social/Desarrollo regional/Ordenamiento territorial/Contraloría social</t>
  </si>
  <si>
    <t xml:space="preserve">1.1.p: apoy 1.1.a1: econom 1.1.a2: pobrez |1.1.p: apoy 1.1.a1: ingreso 1.1.a2: pobrez |2.3.p: apoy 2.3.a1: ingreso 2.3.a2: pobrez |5.1.p: sostenible |2.3.p: apoy 2.3.a1: econom 2.3.a2: pobrez </t>
  </si>
  <si>
    <t>/Sustentabilidad y sostenibilidad/Ingreso/Alimentación</t>
  </si>
  <si>
    <t>Ingreso/Alimentación/Sustentabilidad y sostenibilidad/Apoyo productivo|Economía social/Contraloría social</t>
  </si>
  <si>
    <t xml:space="preserve">1.5.p: viviend 1.5.a1: mejor |1.5.p: calidad 1.5.a1: viviend </t>
  </si>
  <si>
    <t>Ingreso/Alimentación/Seguridad social/No discriminación/Salud/Educación/Contraloría social</t>
  </si>
  <si>
    <t>Alimentación/No discriminación/Apoyo productivo|Economía social/Generación y conservación del empleo</t>
  </si>
  <si>
    <t xml:space="preserve">2.2.p: desemple |1.4.p: desemple |1.8.p: mujer |2.2.p: desempl </t>
  </si>
  <si>
    <t>Alimentación/Seguridad social/Trabajo/No discriminación/Apoyo productivo|Economía social/Generación y conservación del empleo</t>
  </si>
  <si>
    <t xml:space="preserve">1.5.p: viviend 1.5.a1: mejor |1.5.p: viviend 1.5.a1: rural |1.5.p: calidad 1.5.a1: viviend |1.8.p: indigen </t>
  </si>
  <si>
    <t xml:space="preserve">1.1.p: alimentación |1.1.p: nutricion |1.1.p: nutrici </t>
  </si>
  <si>
    <t xml:space="preserve">1.8.p: infant |2.2.p: trabaj 2.2.a1: permanencia |2.2.p: trabaj 2.2.a1: acceso |1.6.p: cuid 1.6.a1: infantil |1.8.p: infantil 1.8.a1: cuid |1.4.p: trabaj 1.4.a1: acceso |1.6.p: trabaj 1.6.a1: acceso |1.4.p: trabaj 1.4.a1: permanencia |1.4.p: salari </t>
  </si>
  <si>
    <t>/Seguridad social/Trabajo/No discriminación/Generación y conservación del empleo</t>
  </si>
  <si>
    <t>Seguridad social/Trabajo/No discriminación/Generación y conservación del empleo/Contraloría social</t>
  </si>
  <si>
    <t xml:space="preserve">1.4.p: segur 1.4.a1: vid |3.5.p: zonas 3.5.a1: metropolitan |3.4.p: espaci 3.4.a1: públicos |1.6.p: segur 1.6.a1: vid |1.5.p: espaci 1.5.a1: públicos 1.5.a2: habit </t>
  </si>
  <si>
    <t>/Vivienda/Seguridad social/Ordenamiento territorial/Desarrollo regional/Trabajo</t>
  </si>
  <si>
    <t>Vivienda/Desarrollo regional/Seguridad social/Ordenamiento territorial/Trabajo/Contraloría social</t>
  </si>
  <si>
    <t xml:space="preserve">1.6.p: segur 1.6.a1: vida |1.5.p: asent 1.5.a1: human |1.4.p: segur 1.4.a1: vid |1.4.p: segur 1.4.a1: vida |1.6.p: segur 1.6.a1: vid |1.5.p: jurid 1.5.a1: seguridad 1.5.a2: asent |3.4.p: asent 3.4.a1: human |3.4.p: jurid 3.4.a1: seguridad 3.4.a2: asent </t>
  </si>
  <si>
    <t>/Vivienda/Seguridad social/Ordenamiento territorial/Trabajo</t>
  </si>
  <si>
    <t xml:space="preserve">1.5.p: asent 1.5.a1: human |3.4.p: jurid 3.4.a1: certez 3.4.a2: patrimoni |1.5.p: jurid 1.5.a1: certez 1.5.a2: patrimoni |3.4.p: jurid 3.4.a1: certez 3.4.a2: asent |3.4.p: asent 3.4.a1: human |1.5.p: jurid 1.5.a1: certez 1.5.a2: asent </t>
  </si>
  <si>
    <t>Vivienda/Seguridad social/Ordenamiento territorial/Trabajo/Contraloría social</t>
  </si>
  <si>
    <t xml:space="preserve">3.1.p: infraestructur 3.1.a1: social |3.5.p: regional 3.5.a1: desarroll |3.5.p: region 3.5.a1: desarroll </t>
  </si>
  <si>
    <t xml:space="preserve">1.5.p: viviend 1.5.a1: mejor |3.1.p: infraestructur 3.1.a1: social |1.5.p: infraestructur 1.5.a1: basic 1.5.a2: viviend |1.5.p: viviend 1.5.a1: social |3.4.p: infraestructur 3.4.a1: basic 3.4.a2: viviend |3.4.p: viviend 3.4.a1: social </t>
  </si>
  <si>
    <t>Salud/Apoyo productivo|Economía social</t>
  </si>
  <si>
    <t xml:space="preserve">1.6.p: seguridad social |1.4.p: seguridad social |1.6.p: servici 1.6.a1: social </t>
  </si>
  <si>
    <t xml:space="preserve">1.2.p: educ basic |1.2.p: educ 1.2.a1: servici </t>
  </si>
  <si>
    <t xml:space="preserve">1.2.p: educ 1.2.a1: normal |1.2.p: educ 1.2.a1: servici </t>
  </si>
  <si>
    <t xml:space="preserve">1.2.p: bec |2.3.p: bec |1.2.p: primari 1.2.a1: educ |1.2.p: educ 1.2.a1: bec |1.2.p: secundari |1.2.p: educ 1.2.a1: program |1.1.p: bec </t>
  </si>
  <si>
    <t xml:space="preserve">1.1.p: campesinos |1.5.p: jurid 1.5.a1: seguridad 1.5.a2: tenenci |3.4.p: jurid 3.4.a1: seguridad 3.4.a2: tenenci |1.1.p: campesino </t>
  </si>
  <si>
    <t xml:space="preserve">1.8.p: asistencia 1.8.a1: social |3.1.p: infraestructur 3.1.a1: social |1.8.p: asistencia 1.8.a1: pública |1.2.p: educativa </t>
  </si>
  <si>
    <t>/Educación/No discriminación/Infraestructura social básica</t>
  </si>
  <si>
    <t>Educación/No discriminación/Infraestructura social básica</t>
  </si>
  <si>
    <t xml:space="preserve">3.4.p: espaci 3.4.a1: públicos |4.3.p: ciudadan 4.3.a1: particip </t>
  </si>
  <si>
    <t>/Participación social/Ordenamiento territorial</t>
  </si>
  <si>
    <t xml:space="preserve">1.3.p: educ 1.3.a1: salud |1.4.p: trabaj 1.4.a1: gener |1.4.p: trabaj 1.4.a1: capacit |1.6.p: salud |1.2.p: deport 1.2.a1: capacit |2.2.p: trabaj 2.2.a1: capacit |2.2.p: trabaj 2.2.a1: gener |2.1.p: socied 2.1.a1: capacit 2.1.a2: trabaj |1.2.p: deport 1.2.a1: educ |1.3.p: salud </t>
  </si>
  <si>
    <t>/Seguridad social/Trabajo/Salud/Educación/Apoyo productivo|Economía social/Generación y conservación del empleo</t>
  </si>
  <si>
    <t>Seguridad social/Trabajo/Salud/Educación/Apoyo productivo|Economía social/Generación y conservación del empleo</t>
  </si>
  <si>
    <t xml:space="preserve">3.3.p: innov 3.3.a1: tecnolog 3.3.a2: municipi |3.3.p: innov 3.3.a1: tecnolog 3.3.a2: estad |3.3.p: innov 3.3.a1: tecnolog 3.3.a2: region |3.5.p: region 3.5.a1: desarroll |3.3.p: innov 3.3.a1: tecnolog 3.3.a2: desarroll </t>
  </si>
  <si>
    <t xml:space="preserve">1.3.p: morbil |1.6.p: salud |1.6.p: derechohabient |1.6.p: enfermed |1.3.p: mortal |1.3.p: salud 1.3.a1: derechohabient |1.3.p: enfermedad |1.3.p: enfermed |1.3.p: salud </t>
  </si>
  <si>
    <t xml:space="preserve">1.3.p: morbil |1.6.p: salud |1.6.p: derechohabient |1.6.p: enfermed |1.3.p: mortal |1.3.p: salud 1.3.a1: derechohabient |1.3.p: enfermedad |1.3.p: enfermed |1.3.p: infeccion |1.1.p: infeccion |1.3.p: salud </t>
  </si>
  <si>
    <t xml:space="preserve">1.3.p: morbil |1.6.p: médica |1.6.p: servici 1.6.a1: médica |1.6.p: salud |1.6.p: derechohabient |1.3.p: médica 1.3.a1: servici 1.3.a2: salud |1.3.p: salud 1.3.a1: atencion |1.6.p: salud 1.6.a1: atencion |1.3.p: salud 1.3.a1: servici |1.3.p: pacient |1.3.p: médica |1.3.p: mortal |1.3.p: salud 1.3.a1: derechohabient |1.6.p: atencion 1.6.a1: salud |1.6.p: médica 1.6.a1: atencion |1.3.p: salud 1.3.a1: calidad |1.6.p: atencion 1.6.a1: médica |1.6.p: servici 1.6.a1: salud |1.3.p: salud </t>
  </si>
  <si>
    <t xml:space="preserve">1.6.p: médica |1.6.p: salud |1.6.p: derechohabient |1.3.p: salud 1.3.a1: atencion |1.6.p: salud 1.6.a1: atencion |1.6.p: atencion 1.6.a1: salud |1.3.p: médica |1.3.p: salud 1.3.a1: derechohabient |1.6.p: médica 1.6.a1: atencion |1.6.p: atencion 1.6.a1: médica |1.3.p: salud 1.3.a1: riesg |1.3.p: salud </t>
  </si>
  <si>
    <t xml:space="preserve">1.4.p: trabaj 1.4.a1: gener |1.6.p: servici 1.6.a1: social |1.4.p: vacacion |2.2.p: trabaj 2.2.a1: gener |2.2.p: trabajador 2.2.a1: gener |1.6.p: prestacion 1.6.a1: social </t>
  </si>
  <si>
    <t xml:space="preserve">2.2.p: trabajadores 2.2.a1: acceso |1.4.p: trabaj 1.4.a1: gener |1.4.p: vacacion |2.2.p: trabaj 2.2.a1: gener |2.2.p: trabajador 2.2.a1: gener </t>
  </si>
  <si>
    <t xml:space="preserve">1.6.p: prestacion 1.6.a1: econom |1.6.p: quirurg 1.6.a1: atencion |1.3.p: hospitalaria 1.3.a1: atencion |1.6.p: servici 1.6.a1: econom |1.6.p: pag 1.6.a1: prestacion |1.3.p: hospital |1.3.p: quirurg 1.3.a1: atencion |1.6.p: hospitalaria 1.6.a1: atencion </t>
  </si>
  <si>
    <t xml:space="preserve">1.6.p: clinic |1.6.p: salud |1.6.p: derechohabient |1.3.p: clinic |1.3.p: salud 1.3.a1: servici |1.3.p: salud 1.3.a1: derechohabient |1.6.p: servici 1.6.a1: salud |1.3.p: salud </t>
  </si>
  <si>
    <t xml:space="preserve">1.3.p: medicina |1.6.p: médico |1.6.p: salud |1.3.p: médicos |1.3.p: médicos 1.3.a1: consultas |1.6.p: derechohabient |1.3.p: salud 1.3.a1: consultas |1.6.p: servici 1.6.a1: salud |1.3.p: medicina 1.3.a1: servici 1.3.a2: salud |1.3.p: médico 1.3.a1: consultas |1.6.p: consultas 1.6.a1: salud |1.3.p: salud 1.3.a1: derechohabient |1.3.p: medicina 1.3.a1: consultas |1.3.p: médico 1.3.a1: consulta |1.3.p: médicos 1.3.a1: servici 1.3.a2: salud |1.3.p: médico |1.6.p: médicos |1.3.p: médico 1.3.a1: servici 1.3.a2: salud |1.3.p: salud 1.3.a1: servici |1.6.p: medicina |1.3.p: salud </t>
  </si>
  <si>
    <t xml:space="preserve">1.3.p: medicina |1.6.p: médico |1.6.p: servici 1.6.a1: salud |1.3.p: médico 1.3.a1: consultas |1.6.p: consultas 1.6.a1: salud |1.6.p: salud |1.3.p: médico |1.6.p: derechohabient |1.3.p: médico 1.3.a1: servici 1.3.a2: salud |1.3.p: salud 1.3.a1: servici |1.3.p: salud 1.3.a1: consultas |1.3.p: salud 1.3.a1: derechohabient |1.3.p: medicina 1.3.a1: consultas |1.6.p: medicina |1.3.p: medicina 1.3.a1: servici 1.3.a2: salud |1.3.p: salud </t>
  </si>
  <si>
    <t xml:space="preserve">1.6.p: médico |1.6.p: salud |1.3.p: médico |1.6.p: derechohabient |1.3.p: médico 1.3.a1: servici 1.3.a2: salud |1.3.p: salud 1.3.a1: servici |1.3.p: salud 1.3.a1: derechohabient |1.3.p: hospital |1.6.p: servici 1.6.a1: salud |1.3.p: salud </t>
  </si>
  <si>
    <t xml:space="preserve">1.6.p: riesg 1.6.a1: vida |3.5.p: desastr 3.5.a1: natural |1.6.p: consultas 1.6.a1: salud |1.6.p: salud |1.6.p: derechohabient |1.3.p: salud 1.3.a1: atencion |1.3.p: lesion |1.6.p: salud 1.6.a1: atencion |1.6.p: atencion 1.6.a1: salud |1.3.p: salud 1.3.a1: derechohabient |1.3.p: salud 1.3.a1: consultas |1.3.p: salud 1.3.a1: riesg |1.3.p: salud </t>
  </si>
  <si>
    <t xml:space="preserve">1.6.p: médico |1.6.p: medicamento |1.6.p: salud |1.3.p: medicamento |1.3.p: médico |1.6.p: derechohabient |1.6.p: medicamentos |1.3.p: medicamentos |1.3.p: salud 1.3.a1: derechohabient |1.3.p: salud </t>
  </si>
  <si>
    <t xml:space="preserve">1.8.p: infant |1.8.p: infantil 1.8.a1: estanci |1.6.p: cuid 1.6.a1: infantil |1.8.p: infantil 1.8.a1: cuid |1.6.p: servici 1.6.a1: laboral </t>
  </si>
  <si>
    <t xml:space="preserve">1.1.p: product basic |1.1.p: pereceder </t>
  </si>
  <si>
    <t xml:space="preserve">1.6.p: retir |1.6.p: pension |1.6.p: pension 1.6.a1: retir </t>
  </si>
  <si>
    <t xml:space="preserve">1.6.p: retir |1.6.p: pension 1.6.a1: retir |1.6.p: cesant 1.6.a1: edad avanz |1.6.p: pension 1.6.a1: vejez |1.6.p: cesant 1.6.a1: vejez |1.6.p: pension </t>
  </si>
  <si>
    <t>Ingreso/Alimentación/Seguridad social/Apoyo productivo|Economía social</t>
  </si>
  <si>
    <t>Ingreso/Seguridad social/Trabajo/Generación y conservación del empleo</t>
  </si>
  <si>
    <t xml:space="preserve">2.1.p: organiz 2.1.a1: rural |2.1.p: productor 2.1.a1: rural |3.3.p: innov 3.3.a1: tecnolog 3.3.a2: rural </t>
  </si>
  <si>
    <t xml:space="preserve">5.1.p: sustent |5.1.p: sustentable |1.5.p: viviend 1.5.a1: compr </t>
  </si>
  <si>
    <t>Vivienda/Sustentabilidad y sostenibilidad/Ordenamiento territorial/Contraloría social</t>
  </si>
  <si>
    <t xml:space="preserve">1.2.p: aprend |1.2.p: educ basic |1.8.p: joven |1.2.p: aprendizaj |1.2.p: educ 1.2.a1: aprendizaj |1.2.p: educ 1.2.a1: acced |1.8.p: niñ |1.2.p: educ 1.2.a1: servici |1.8.p: indigen </t>
  </si>
  <si>
    <t xml:space="preserve">2.1.p: product 2.1.a1: indigen |4.3.p: beneficiari 4.3.a1: particip |1.8.p: mujer |2.1.p: indigen 2.1.a1: proyect 2.1.a2: product |1.8.p: indigen </t>
  </si>
  <si>
    <t xml:space="preserve">5.1.p: sustent |5.1.p: sustentable |2.1.p: organiz 2.1.a1: indigen |1.8.p: indigen </t>
  </si>
  <si>
    <t>No discriminación/Educación/Apoyo productivo|Economía social/Sustentabilidad y sostenibilidad/Contraloría social</t>
  </si>
  <si>
    <t xml:space="preserve">2.1.p: product 2.1.a1: indigen |2.1.p: indigen 2.1.a1: desarroll 2.1.a2: product |2.1.p: indigen 2.1.a1: proyect 2.1.a2: product |2.1.p: indigen 2.1.a1: apoy 2.1.a2: product |1.8.p: indigen </t>
  </si>
  <si>
    <t xml:space="preserve">1.5.p: viviend 1.5.a1: mejor |5.1.p: sustent |5.1.p: sustentable </t>
  </si>
  <si>
    <t xml:space="preserve">1.6.p: médica |1.3.p: unid 1.3.a1: médica |1.3.p: médicas |1.3.p: médica |1.6.p: médicas |1.6.p: terc nivel |1.3.p: hospital |1.3.p: terc nivel |1.8.p: indigen </t>
  </si>
  <si>
    <t xml:space="preserve">5.6.p: manej 5.6.a1: recurs natural |1.7.p: recurs natural |5.1.p: recurs natural |5.6.p: conserv 5.6.a1: recurs natural |1.7.p: recurs 1.7.a1: natural |1.7.p: ecosistem 1.7.a1: preserv |1.7.p: biodivers |5.6.p: manej 5.6.a1: ecosistem |5.6.p: preserv 5.6.a1: ecosistem |5.6.p: preserv 5.6.a1: recurs natural |1.7.p: ecosistem 1.7.a1: conserv |5.6.p: conserv 5.6.a1: ecosistem |1.8.p: indigen </t>
  </si>
  <si>
    <t xml:space="preserve">1.7.p: ecosistem 1.7.a1: preserv |1.7.p: biodivers |5.6.p: preserv 5.6.a1: ecosistem |1.8.p: indigen </t>
  </si>
  <si>
    <t>Sustentabilidad y sostenibilidad de recursos naturales/Medio ambiente/No discriminación/Sustentabilidad y sostenibilidad</t>
  </si>
  <si>
    <t xml:space="preserve">1.3.p: educ 1.3.a1: salud |1.6.p: salud |1.3.p: salud 1.3.a1: infraestructur |1.2.p: educ 1.2.a1: infraestructur |1.3.p: salud </t>
  </si>
  <si>
    <t>/Educación/Seguridad social/Salud</t>
  </si>
  <si>
    <t>Educación/Salud/Seguridad social</t>
  </si>
  <si>
    <t xml:space="preserve">1.2.p: educ superior |1.1.p: agropecuari |1.2.p: educ medi |1.2.p: educ medi superior |1.2.p: posgr </t>
  </si>
  <si>
    <t>Educación/Infraestructura social básica/Alimentación</t>
  </si>
  <si>
    <t>/Educación/Apoyo productivo|Economía social</t>
  </si>
  <si>
    <t>Educación/Apoyo productivo|Economía social</t>
  </si>
  <si>
    <t xml:space="preserve">1.1.p: agricol |3.3.p: reconversion 3.3.a1: product |1.2.p: educ superior |1.1.p: agricol 1.1.a1: product |1.2.p: educ medi |1.2.p: educ medi superior |1.1.p: pesquer </t>
  </si>
  <si>
    <t>/Educación/Alimentación/Inversión productiva y económica</t>
  </si>
  <si>
    <t>Educación/Alimentación/Inversión productiva y económica</t>
  </si>
  <si>
    <t xml:space="preserve">1.1.p: agroalimentari 1.1.a1: sanid |1.6.p: enfermed |1.1.p: agroalimentari |1.3.p: enfermedad |1.1.p: inocu 1.1.a1: agroalimentari |1.3.p: enfermed </t>
  </si>
  <si>
    <t>Alimentación/Seguridad social/Salud/Apoyo productivo|Economía social</t>
  </si>
  <si>
    <t xml:space="preserve">1.5.p: jurid 1.5.a1: certidumbr 1.5.a2: tenenci |3.4.p: jurid 3.4.a1: certidumbr 3.4.a2: tenenci </t>
  </si>
  <si>
    <t>Apoyo productivo|Economía social/Vivienda/Ordenamiento territorial</t>
  </si>
  <si>
    <t xml:space="preserve">5.1.p: sustent |1.1.p: pesc |1.1.p: pesquer </t>
  </si>
  <si>
    <t>Sustentabilidad y sostenibilidad/Alimentación</t>
  </si>
  <si>
    <t>Participación social/Apoyo productivo|Economía social/Inversión productiva y económica</t>
  </si>
  <si>
    <t xml:space="preserve">1.1.p: pesquer 1.1.a1: product |1.1.p: acuicol |1.1.p: acuicol 1.1.a1: product |1.1.p: pesquer </t>
  </si>
  <si>
    <t xml:space="preserve">1.1.p: tecnif 1.1.a1: rieg |5.1.p: agua 5.1.a1: uso |1.1.p: tecnif 1.1.a1: agua |1.7.p: agua 1.7.a1: uso </t>
  </si>
  <si>
    <t>Alimentación/Medio ambiente/Sustentabilidad y sostenibilidad/Apoyo productivo|Economía social</t>
  </si>
  <si>
    <t xml:space="preserve">3.1.p: infraestructur 3.1.a1: comun |1.7.p: eficient 1.7.a1: transport |3.2.p: transport 3.2.a1: investig |5.2.p: eficient 5.2.a1: transport </t>
  </si>
  <si>
    <t>/Medio ambiente/Infraestructura económica/Infraestructura social básica/Sustentabilidad y sostenibilidad energética</t>
  </si>
  <si>
    <t xml:space="preserve">3.2.p: transport 3.2.a1: investig |5.2.p: eficient 5.2.a1: transport |1.7.p: eficient 1.7.a1: transport </t>
  </si>
  <si>
    <t>/Infraestructura económica/Sustentabilidad y sostenibilidad energética/Medio ambiente</t>
  </si>
  <si>
    <t>Medio ambiente/Infraestructura económica/Infraestructura social básica/Sustentabilidad y sostenibilidad energética</t>
  </si>
  <si>
    <t xml:space="preserve">1.2.p: aprend |1.2.p: educ basic |1.2.p: libr 1.2.a1: educativo |1.2.p: libr 1.2.a1: text |1.2.p: aprendizaj |1.2.p: educ 1.2.a1: aprendizaj |1.2.p: sistem 1.2.a1: educativo |1.2.p: educ 1.2.a1: material |1.2.p: sistem 1.2.a1: educativos |1.2.p: educativo |1.8.p: niñ |1.2.p: educativos </t>
  </si>
  <si>
    <t xml:space="preserve">1.2.p: educ basic |1.2.p: libr 1.2.a1: educativo |1.2.p: libr 1.2.a1: text |1.2.p: cultur 1.2.a1: educ |1.2.p: educ 1.2.a1: material |1.2.p: educativo |1.8.p: niñ |1.2.p: educativos </t>
  </si>
  <si>
    <t xml:space="preserve">1.2.p: educ 1.2.a1: material |1.2.p: educativos |1.2.p: educativo </t>
  </si>
  <si>
    <t xml:space="preserve">2.2.p: trabajadores 2.2.a1: formacion |1.2.p: educ 1.2.a1: egres |1.2.p: educ medi |1.2.p: educ medi superior </t>
  </si>
  <si>
    <t>/Educación/Generación y conservación del empleo</t>
  </si>
  <si>
    <t xml:space="preserve">1.7.p: medi ambient |1.5.p: viviend 1.5.a1: mejor |1.6.p: salud |1.7.p: investig 1.7.a1: medi ambient |1.3.p: salud 1.3.a1: calidad |1.2.p: educ 1.2.a1: calidad |1.3.p: educ 1.3.a1: salud |1.2.p: educ 1.2.a1: capac |1.3.p: salud 1.3.a1: investig |1.1.p: alimentación |1.6.p: salud 1.6.a1: profesional |5.1.p: medi ambient |1.3.p: salud 1.3.a1: asegur |1.3.p: salud 1.3.a1: profesional |3.3.p: innov 3.3.a1: tecnolog 3.3.a2: desarroll |1.5.p: calidad 1.5.a1: viviend |1.5.p: viviend 1.5.a1: desarroll |1.2.p: enseñ |5.8.p: investig 5.8.a1: medi ambient |1.2.p: posgr |1.3.p: salud </t>
  </si>
  <si>
    <t>/Investigación en sustentabilidad y sostenibilidad/Alimentación/Vivienda/Seguridad social/Medio ambiente/Salud/Inversión productiva y económica/Sustentabilidad y sostenibilidad/Educación</t>
  </si>
  <si>
    <t>Investigación en sustentabilidad y sostenibilidad/Alimentación/Vivienda/Seguridad social/Medio ambiente/Inversión productiva y económica/Sustentabilidad y sostenibilidad/Salud/Educación</t>
  </si>
  <si>
    <t xml:space="preserve">1.2.p: escol 1.2.a1: competencia |1.2.p: estudiante |1.2.p: estudiantes |1.2.p: estudiante 1.2.a1: competencia |1.5.p: bibliotec |1.2.p: bibliotec |1.2.p: estudiantes 1.2.a1: competencias </t>
  </si>
  <si>
    <t xml:space="preserve">1.2.p: educ basic |1.5.p: bibliotec |1.2.p: bibliotec |1.2.p: escuel </t>
  </si>
  <si>
    <t xml:space="preserve">1.2.p: cultur 1.2.a1: educ |1.2.p: educ superior </t>
  </si>
  <si>
    <t xml:space="preserve">1.8.p: niñ |1.2.p: educ 1.2.a1: capac |1.2.p: educativo </t>
  </si>
  <si>
    <t xml:space="preserve">1.2.p: educativa 1.2.a1: servici |1.2.p: educ superior |1.2.p: educativa 1.2.a1: cobertur |1.2.p: educativa |1.2.p: financiamiento 1.2.a1: educativa |1.2.p: educ 1.2.a1: servici |1.2.p: educ 1.2.a1: infraestructur </t>
  </si>
  <si>
    <t xml:space="preserve">1.2.p: educativa 1.2.a1: cobertur |1.2.p: educativa 1.2.a1: servici |1.2.p: educativa </t>
  </si>
  <si>
    <t xml:space="preserve">1.2.p: educ 1.2.a1: calidad |1.2.p: educativa |1.2.p: educ 1.2.a1: infraestructur </t>
  </si>
  <si>
    <t xml:space="preserve">1.2.p: estudiante |1.2.p: estudiantes |1.2.p: docent 1.2.a1: formacion |1.2.p: educativo |1.2.p: educ medi |1.2.p: educ 1.2.a1: calidad |1.2.p: educ 1.2.a1: program |1.2.p: docent </t>
  </si>
  <si>
    <t xml:space="preserve">1.2.p: docent 1.2.a1: plantill |1.2.p: educ medi superior |1.2.p: educ medi |1.2.p: docent 1.2.a1: capacit |1.2.p: docent </t>
  </si>
  <si>
    <t xml:space="preserve">1.2.p: educ 1.2.a1: calidad |1.2.p: educ basic |1.2.p: educ 1.2.a1: curricul </t>
  </si>
  <si>
    <t xml:space="preserve">1.2.p: educ 1.2.a1: program |1.2.p: educ basic |1.2.p: educ 1.2.a1: curricul </t>
  </si>
  <si>
    <t xml:space="preserve">1.2.p: educativa 1.2.a1: servici |1.2.p: cultur 1.2.a1: educ |1.2.p: educ superior |1.2.p: educativa |1.2.p: educativo |1.2.p: educ 1.2.a1: calidad |1.2.p: educativos |1.2.p: educ 1.2.a1: servici </t>
  </si>
  <si>
    <t xml:space="preserve">1.2.p: educ 1.2.a1: acceso |1.2.p: estudiante |1.2.p: estudiantes |1.2.p: sistem 1.2.a1: educativo |1.2.p: educ 1.2.a1: atencion |1.2.p: educativo |1.2.p: educ 1.2.a1: calidad </t>
  </si>
  <si>
    <t xml:space="preserve">1.2.p: educ basic |1.2.p: educ 1.2.a1: material |1.2.p: educativo |1.2.p: educativos </t>
  </si>
  <si>
    <t xml:space="preserve">1.2.p: educ 1.2.a1: program |1.2.p: educativos |1.2.p: educativo </t>
  </si>
  <si>
    <t xml:space="preserve">1.2.p: sistem 1.2.a1: educativo |1.2.p: educativa |1.2.p: educativo |1.2.p: sistem 1.2.a1: educativa </t>
  </si>
  <si>
    <t xml:space="preserve">1.2.p: educativa |1.2.p: cultur 1.2.a1: educ |1.8.p: juventud </t>
  </si>
  <si>
    <t xml:space="preserve">1.2.p: educativa 1.2.a1: servici |1.2.p: cultur 1.2.a1: educ |1.2.p: educativa |1.2.p: educativo |1.2.p: educativo 1.2.a1: servici |1.2.p: educativos |1.2.p: educ 1.2.a1: servici |1.2.p: educativos 1.2.a1: servici </t>
  </si>
  <si>
    <t xml:space="preserve">1.8.p: joven |1.2.p: educativos 1.2.a1: comunitari |1.2.p: educativa 1.2.a1: servici |1.2.p: educativa 1.2.a1: rezag |1.2.p: educativos 1.2.a1: rezag |1.2.p: educativo 1.2.a1: rezag |1.2.p: educativa 1.2.a1: comunitari |1.2.p: educativo 1.2.a1: comunitari |1.2.p: educativa |1.2.p: educativo |1.2.p: educativo 1.2.a1: servici |1.8.p: niñ |1.2.p: educativos |1.2.p: educ 1.2.a1: servici |1.2.p: educativos 1.2.a1: servici </t>
  </si>
  <si>
    <t xml:space="preserve">1.6.p: servici 1.6.a1: social |1.8.p: joven |1.2.p: educativos 1.2.a1: rezag |3.4.p: servici 3.4.a1: basic 3.4.a2: local |1.2.p: educ 1.2.a1: acced |1.2.p: educativo |1.8.p: niñ |1.2.p: educativos |1.2.p: educ 1.2.a1: conclu |1.2.p: educ 1.2.a1: servici |1.5.p: servici 1.5.a1: basic 1.5.a2: local |1.2.p: educativos 1.2.a1: servici </t>
  </si>
  <si>
    <t>/Vivienda/Seguridad social/Ordenamiento territorial/No discriminación/Educación</t>
  </si>
  <si>
    <t>Vivienda/Seguridad social/Ordenamiento territorial/No discriminación/Educación/Contraloría social</t>
  </si>
  <si>
    <t xml:space="preserve">1.2.p: educ basic |1.8.p: joven |1.2.p: educ 1.2.a1: adult |1.2.p: educativas |1.2.p: educativa </t>
  </si>
  <si>
    <t xml:space="preserve">1.2.p: bec |2.3.p: bec |1.8.p: joven |1.2.p: educ 1.2.a1: ingresos |1.2.p: educ superior |1.2.p: educ 1.2.a1: ingreso |1.2.p: educativa |1.2.p: educ 1.2.a1: bec |1.4.p: salari |1.2.p: educ 1.2.a1: program |1.1.p: bec </t>
  </si>
  <si>
    <t>/Ingreso/Alimentación/Trabajo/No discriminación/Educación</t>
  </si>
  <si>
    <t xml:space="preserve">1.2.p: educ basic |1.2.p: educativa |1.2.p: escuel </t>
  </si>
  <si>
    <t xml:space="preserve">1.2.p: estudiante |1.2.p: estudiantes |1.2.p: educativo |1.2.p: educativos </t>
  </si>
  <si>
    <t xml:space="preserve">1.2.p: educ superior |1.2.p: educativo |1.2.p: educ 1.2.a1: program |1.2.p: educativos </t>
  </si>
  <si>
    <t xml:space="preserve">1.2.p: educ basic |1.2.p: escuel 1.2.a1: servici |1.2.p: educativas |1.2.p: educativa |1.2.p: educativas 1.2.a1: servici |1.2.p: educ 1.2.a1: servici |1.2.p: escuel </t>
  </si>
  <si>
    <t>Alimentación/Seguridad social/Salud/Educación</t>
  </si>
  <si>
    <t xml:space="preserve">1.6.p: embaraz |1.8.p: joven |1.8.p: matern |1.3.p: embaraz |1.2.p: educativo 1.2.a1: rezag |1.2.p: educativo |1.8.p: niñ </t>
  </si>
  <si>
    <t xml:space="preserve">1.2.p: educ basic |1.6.p: embaraz |1.8.p: joven |1.3.p: embaraz |1.2.p: educ 1.2.a1: program |1.2.p: educ 1.2.a1: conclu </t>
  </si>
  <si>
    <t xml:space="preserve">1.2.p: educ 1.2.a1: acceso |1.2.p: educ basic |1.1.p: agricol |1.8.p: migrant |1.8.p: jornal |1.8.p: jornaler |1.8.p: niñ </t>
  </si>
  <si>
    <t xml:space="preserve">1.2.p: profesor |1.2.p: primari 1.2.a1: educ |1.2.p: docent |1.8.p: indigen </t>
  </si>
  <si>
    <t xml:space="preserve">1.2.p: escuel 1.2.a1: servici |1.2.p: maestros 1.2.a1: formacion |1.6.p: servici 1.6.a1: social |1.2.p: docent 1.2.a1: formacion |1.6.p: servici 1.6.a1: econom |1.2.p: maestros |1.2.p: maestro |1.2.p: escuel 1.2.a1: normal |1.2.p: docent |1.2.p: escuel </t>
  </si>
  <si>
    <t xml:space="preserve">1.2.p: educ basic |1.2.p: maestros 1.2.a1: formacion |1.2.p: maestros |1.2.p: maestro </t>
  </si>
  <si>
    <t xml:space="preserve">1.2.p: cultur 1.2.a1: proyect |1.2.p: cultur 1.2.a1: fisic 1.2.a2: deport </t>
  </si>
  <si>
    <t xml:space="preserve">1.2.p: aprend |1.2.p: escol 1.2.a1: aprendizaj |1.2.p: aprendizaj |1.2.p: escuel 1.2.a1: aprendizaj |1.2.p: escuel </t>
  </si>
  <si>
    <t xml:space="preserve">1.2.p: estudiante |1.2.p: estudiantes |1.2.p: educativo </t>
  </si>
  <si>
    <t xml:space="preserve">1.2.p: profesor |1.2.p: educativos |1.2.p: educativo </t>
  </si>
  <si>
    <t xml:space="preserve">1.1.p: apoy 1.1.a1: econom 1.1.a2: grup social |2.3.p: apoy 2.3.a1: econom 2.3.a2: grup social |1.2.p: educativas |1.2.p: educativa </t>
  </si>
  <si>
    <t xml:space="preserve">1.8.p:  1.8.a1: migratori |1.2.p: educ 1.2.a1: permanecer |1.8.p: joven |1.2.p: educ superior |1.2.p: educ 1.2.a1: conclu </t>
  </si>
  <si>
    <t xml:space="preserve">1.2.p: estudiante |1.2.p: educ basic |1.2.p: estudiantes |1.2.p: escuel 1.2.a1: atencion |1.2.p: educ 1.2.a1: atencion |1.2.p: escuel </t>
  </si>
  <si>
    <t xml:space="preserve">1.2.p: enseñ |1.2.p: docent 1.2.a1: formacion |1.2.p: sistem 1.2.a1: educativo |1.2.p: escuel 1.2.a1: program |3.3.p: investig 3.3.a1: desarroll 3.3.a2: region |3.5.p: region 3.5.a1: desarroll |1.2.p: educativo |1.2.p: docent |1.2.p: escuel </t>
  </si>
  <si>
    <t>/Educación/Desarrollo regional/Inversión productiva y económica</t>
  </si>
  <si>
    <t>Educación/Desarrollo regional/Inversión productiva y económica</t>
  </si>
  <si>
    <t xml:space="preserve">1.2.p: bec |1.2.p: estudiante |2.3.p: bec |1.2.p: educativas |1.2.p: educativa |1.2.p: educ 1.2.a1: bec |1.2.p: educ medi |1.2.p: educ medi superior |1.2.p: posgr |1.1.p: bec </t>
  </si>
  <si>
    <t xml:space="preserve">1.2.p: cultur 1.2.a1: educ |1.2.p: educ 1.2.a1: adult |1.2.p: educ superior |1.2.p: educativa |1.2.p: educ 1.2.a1: calidad |1.2.p: educ 1.2.a1: servici </t>
  </si>
  <si>
    <t xml:space="preserve">1.2.p: educ 1.2.a1: acceso |1.2.p: educ superior |1.2.p: educ 1.2.a1: atencion |1.2.p: educ 1.2.a1: servici |1.2.p: escolariz </t>
  </si>
  <si>
    <t xml:space="preserve">1.8.p: discapac |1.2.p: educativas |1.2.p: educativa |1.2.p: educativas 1.2.a1: servici |1.2.p: educativo |1.2.p: educativos </t>
  </si>
  <si>
    <t xml:space="preserve">1.8.p: discapac |1.2.p: educ superior |1.2.p: escol 1.2.a1: conclu |1.2.p: educ 1.2.a1: conclu </t>
  </si>
  <si>
    <t xml:space="preserve">1.4.p: trabaj 1.4.a1: capacit |1.2.p: educ 1.2.a1: capac |2.2.p: trabaj 2.2.a1: capacit |1.2.p: educativas |1.2.p: educativa </t>
  </si>
  <si>
    <t>/Trabajo/Educación/Generación y conservación del empleo</t>
  </si>
  <si>
    <t xml:space="preserve">1.2.p: educativas |1.2.p: educativa |1.2.p: educativas 1.2.a1: servici |1.2.p: educativo |1.2.p: educativos |1.2.p: educativos 1.2.a1: servici </t>
  </si>
  <si>
    <t xml:space="preserve">1.4.p: trabaj 1.4.a1: capacit |1.2.p: educ 1.2.a1: capac |2.2.p: trabaj 2.2.a1: capacit |1.2.p: educativa </t>
  </si>
  <si>
    <t xml:space="preserve">1.2.p: financiamiento 1.2.a1: educativos |1.2.p: financiamiento 1.2.a1: educativas |1.2.p: educativas |1.2.p: educativa |1.2.p: educativo |3.3.p: innov 3.3.a1: tecnolog 3.3.a2: desarroll |1.2.p: educativos </t>
  </si>
  <si>
    <t>Trabajo/Inversión productiva y económica/Educación/Generación y conservación del empleo</t>
  </si>
  <si>
    <t xml:space="preserve">1.2.p: educativos 1.2.a1: cobertur |1.2.p: educ superior |1.2.p: educativo |1.2.p: educ 1.2.a1: calidad |1.2.p: educativos |1.2.p: educ 1.2.a1: servici |1.2.p: educativos 1.2.a1: servici </t>
  </si>
  <si>
    <t xml:space="preserve">1.2.p: escuel 1.2.a1: normal |1.2.p: escuel </t>
  </si>
  <si>
    <t xml:space="preserve">1.2.p: escuel 1.2.a1: normal |1.2.p: docent |1.2.p: escuel </t>
  </si>
  <si>
    <t xml:space="preserve">1.2.p: educ basic |1.8.p: vulner 1.8.a1: grup |1.2.p: educ 1.2.a1: atencion |1.2.p: educativa </t>
  </si>
  <si>
    <t xml:space="preserve">1.2.p: educ basic |1.2.p: educativa |1.2.p: educativas </t>
  </si>
  <si>
    <t xml:space="preserve">1.3.p: salud 1.3.a1: formacion |1.6.p: médico |1.3.p: médicos |1.6.p: salud |1.3.p: médico |1.6.p: médicos |1.3.p: epidemiolog |1.3.p: salud </t>
  </si>
  <si>
    <t xml:space="preserve">1.8.p: asistencia 1.8.a1: social |1.8.p: asistencia 1.8.a1: pública |1.6.p: salud |1.8.p: beneficent 1.8.a1: pública |1.8.p: beneficent 1.8.a1: social |1.3.p: salud </t>
  </si>
  <si>
    <t xml:space="preserve">1.3.p: adiccion |1.6.p: salud |1.6.p: salud 1.6.a1: atencion |1.3.p: salud 1.3.a1: atencion |1.3.p: salud 1.3.a1: prevencion |1.6.p: atencion 1.6.a1: salud |1.6.p: salud 1.6.a1: prevencion |1.3.p: salud </t>
  </si>
  <si>
    <t xml:space="preserve">1.3.p: vacun |1.6.p: salud |1.6.p: salud 1.6.a1: atencion |1.3.p: salud 1.3.a1: atencion |1.6.p: enfermed |1.6.p: atencion 1.6.a1: salud |1.1.p: nutrici |1.3.p: enfermedad |1.3.p: enfermed |1.3.p: infeccion |1.1.p: infeccion |1.1.p: nutricion |1.3.p: salud </t>
  </si>
  <si>
    <t xml:space="preserve">1.6.p: salud |1.3.p: salud 1.3.a1: prevencion |1.6.p: salud 1.6.a1: prevencion |1.3.p: epidemiolog |1.3.p: salud </t>
  </si>
  <si>
    <t xml:space="preserve">1.6.p: enfermed |1.3.p: enfermedad |1.3.p: enfermed |1.3.p: epidemiolog </t>
  </si>
  <si>
    <t xml:space="preserve">1.4.p: laboral 1.4.a1: proteccion |1.6.p: médica |1.6.p: salud |1.3.p: médica 1.3.a1: servici 1.3.a2: salud |1.3.p: médica |1.6.p: servici 1.6.a1: riesg |1.1.p: alimentos 1.1.a1: product |1.3.p: salud 1.3.a1: riesg |1.1.p: alimentos |1.6.p: servici 1.6.a1: salud |1.4.p: laboral 1.4.a1: riesg |1.6.p: salud 1.6.a1: atencion |1.3.p: salud 1.3.a1: atencion |1.6.p: atencion 1.6.a1: salud |1.6.p: servici 1.6.a1: médica |1.3.p: salud 1.3.a1: servici |1.6.p: médica 1.6.a1: atencion |1.6.p: atencion 1.6.a1: médica |1.6.p: riesg 1.6.a1: laboral |1.6.p: servici 1.6.a1: laboral |1.1.p: alimento |1.3.p: salud </t>
  </si>
  <si>
    <t>/Alimentación/Seguridad social/Trabajo/Salud</t>
  </si>
  <si>
    <t>Alimentación/Seguridad social/Trabajo/Salud</t>
  </si>
  <si>
    <t xml:space="preserve">1.6.p: médico |1.6.p: médica |1.8.p: asistencia 1.8.a1: social |1.6.p: servici 1.6.a1: social |1.2.p: educativa 1.2.a1: servici |1.6.p: salud |1.3.p: médica 1.3.a1: servici 1.3.a2: salud |1.3.p: hospitalaria 1.3.a1: asistencia |1.3.p: médica |1.7.p: investig 1.7.a1: emision |1.3.p: hospital |1.3.p: médicos |1.6.p: médica 1.6.a1: asistencia |1.6.p: hospitalaria 1.6.a1: asistencia |1.3.p: salud 1.3.a1: asistencia |1.3.p: salud 1.3.a1: investig |1.3.p: salud 1.3.a1: promocion |1.6.p: salud 1.6.a1: profesional |1.6.p: servici 1.6.a1: salud |1.6.p: salud 1.6.a1: asistencia |1.3.p: hospitalaria 1.3.a1: atencion |1.6.p: salud 1.6.a1: atencion |1.3.p: salud 1.3.a1: atencion |1.6.p: atencion 1.6.a1: salud |1.3.p: pacient |1.6.p: médicos 1.6.a1: atencion |1.3.p: salud 1.3.a1: profesional |1.3.p: médica 1.3.a1: asistencia |1.3.p: médicos 1.3.a1: servici 1.3.a2: salud |1.6.p: hospitalaria 1.6.a1: atencion |1.6.p: servici 1.6.a1: médica |5.8.p: investig 5.8.a1: emision |1.3.p: médico |1.3.p: médicos 1.3.a1: asistencia |1.6.p: médicos |1.3.p: salud 1.3.a1: servici |1.6.p: médica 1.6.a1: atencion |1.2.p: educativa |1.6.p: atencion 1.6.a1: médica |1.6.p: médicos 1.6.a1: asistencia |1.3.p: salud </t>
  </si>
  <si>
    <t xml:space="preserve">1.8.p: vih |1.6.p: salud |1.8.p: vulner 1.8.a1: grup |1.3.p: infeccion |1.1.p: infeccion |1.3.p: salud </t>
  </si>
  <si>
    <t xml:space="preserve">1.6.p: médica |1.6.p: embaraz |1.6.p: servici 1.6.a1: médica |1.6.p: parto |1.3.p: embaraz |1.3.p: médica |1.6.p: médica 1.6.a1: atencion |1.8.p: mujer |1.6.p: atencion 1.6.a1: médica |1.6.p: puerperi |1.3.p: puerperi |1.8.p: mujer 1.8.a1: acceso |1.3.p: parto </t>
  </si>
  <si>
    <t xml:space="preserve">1.6.p: matern 1.6.a1: atencion |1.8.p: matern |1.3.p: mortal |1.3.p: matern 1.3.a1: mortal |1.3.p: matern 1.3.a1: atencion |1.6.p: matern 1.6.a1: mortal </t>
  </si>
  <si>
    <t xml:space="preserve">1.8.p: matern |1.3.p: mortal |1.3.p: matern 1.3.a1: mortal |1.6.p: matern 1.6.a1: mortal </t>
  </si>
  <si>
    <t xml:space="preserve">1.1.p: obes |1.6.p: salud |1.3.p: salud 1.3.a1: prevencion |1.3.p: obes |1.6.p: salud 1.6.a1: prevencion |1.1.p: sobrepes |1.3.p: sobrepes |1.3.p: salud </t>
  </si>
  <si>
    <t xml:space="preserve">1.1.p: obes |1.6.p: enfermed |1.3.p: enfermedad |1.3.p: obes |1.3.p: enfermed |1.1.p: sobrepes |1.3.p: sobrepes </t>
  </si>
  <si>
    <t xml:space="preserve">1.1.p: obes |1.3.p: obes </t>
  </si>
  <si>
    <t xml:space="preserve">1.6.p: salud |1.8.p: discapac |1.3.p: salud </t>
  </si>
  <si>
    <t xml:space="preserve">1.6.p: salud |1.8.p: vulner 1.8.a1: grup |1.8.p: adolescent |1.3.p: salud 1.3.a1: riesg |1.8.p: niñ |1.3.p: salud </t>
  </si>
  <si>
    <t xml:space="preserve">1.6.p: salud |1.8.p: vulner 1.8.a1: grup |1.3.p: salud </t>
  </si>
  <si>
    <t xml:space="preserve">1.6.p: seguridad social |1.6.p: salud |1.3.p: salud 1.3.a1: asegur |1.4.p: seguridad social |1.3.p: salud </t>
  </si>
  <si>
    <t xml:space="preserve">1.4.p: patron 1.4.a1: laboral |1.4.p: laboral 1.4.a1: conflict |1.4.p: conflict 1.4.a1: laboral |1.4.p: trabaj 1.4.a1: conflict </t>
  </si>
  <si>
    <t xml:space="preserve">1.4.p: trabaj 1.4.a1: centr |1.4.p: laboral 1.4.a1: centr </t>
  </si>
  <si>
    <t xml:space="preserve">1.4.p: adiestr 1.4.a1: laboral |1.4.p: laboral 1.4.a1: adiestr |1.4.p: laboral 1.4.a1: capacit |1.4.p: capacit 1.4.a1: laboral </t>
  </si>
  <si>
    <t>Trabajo/No discriminación/Generación y conservación del empleo</t>
  </si>
  <si>
    <t xml:space="preserve">1.4.p: laboral 1.4.a1: riesg |1.4.p: trabaj 1.4.a1: centr |1.6.p: salud 1.6.a1: centr |1.6.p: salud |1.4.p: seguridad 1.4.a1: trabaj |1.4.p: laboral 1.4.a1: centr |1.3.p: salud 1.3.a1: prevencion |1.4.p: trabaj 1.4.a1: riesg |1.6.p: salud 1.6.a1: prevencion |1.6.p: riesg 1.6.a1: laboral |1.3.p: salud 1.3.a1: riesg |1.3.p: salud 1.3.a1: centr |1.3.p: salud </t>
  </si>
  <si>
    <t xml:space="preserve">2.2.p: empleo 2.2.a1: capacit |2.2.p: trabajadores 2.2.a1: gener |2.2.p: empleo 2.2.a1: gener |1.4.p: empleo 1.4.a1: capacit |2.2.p: trabajadores 2.2.a1: capacit |1.4.p: empleo 1.4.a1: gener </t>
  </si>
  <si>
    <t xml:space="preserve">1.5.p: jurid 1.5.a1: certez 1.5.a2: tenenci |1.1.p: sujet 1.1.a1: agrari |1.5.p: jurid 1.5.a1: seguridad 1.5.a2: tenenci |3.4.p: jurid 3.4.a1: seguridad 3.4.a2: tenenci |3.4.p: jurid 3.4.a1: certez 3.4.a2: tenenci </t>
  </si>
  <si>
    <t xml:space="preserve">2.1.p: agrari 2.1.a1: apoy 2.1.a2: product |1.8.p: mujer |2.1.p: agrari 2.1.a1: proyect 2.1.a2: product </t>
  </si>
  <si>
    <t xml:space="preserve">2.1.p: agrari 2.1.a1: proyect 2.1.a2: product |2.1.p: agrari 2.1.a1: activ 2.1.a2: product |1.8.p: mujer |2.1.p: agrari 2.1.a1: desarroll 2.1.a2: product |3.3.p: nucle 3.3.a1: product 3.3.a2: desarroll </t>
  </si>
  <si>
    <t>/No discriminación/Apoyo productivo|Economía social/Inversión productiva y económica</t>
  </si>
  <si>
    <t>Alimentación/Inversión productiva y económica/No discriminación/Apoyo productivo|Economía social</t>
  </si>
  <si>
    <t xml:space="preserve">2.1.p: agrari 2.1.a1: proyect 2.1.a2: product |2.1.p: agrari 2.1.a1: activ 2.1.a2: product |2.1.p: agrari 2.1.a1: desarroll 2.1.a2: product |3.3.p: nucle 3.3.a1: product 3.3.a2: desarroll </t>
  </si>
  <si>
    <t xml:space="preserve">5.1.p: sustent |5.1.p: sustentable |1.8.p: joven |5.1.p: sustentables |2.1.p: emprendedor </t>
  </si>
  <si>
    <t xml:space="preserve">1.7.p: agua 1.7.a1: potabl |1.1.p: agua 1.1.a1: potabl |1.6.p: salud |3.1.p: agua potabl |1.3.p: salud 1.3.a1: calidad |1.5.p: agua 1.5.a1: potabl |1.3.p: salud </t>
  </si>
  <si>
    <t>/Alimentación/Vivienda/Seguridad social/Medio ambiente/Infraestructura social básica/Salud</t>
  </si>
  <si>
    <t>Alimentación/Sustentabilidad y sostenibilidad de recursos naturales/Vivienda/Seguridad social/Medio ambiente/Infraestructura social básica/Sustentabilidad y sostenibilidad/Salud</t>
  </si>
  <si>
    <t xml:space="preserve">1.7.p: medi ambient |5.1.p: sustent |1.7.p: recurs natural |5.1.p: recurs natural |5.1.p: sustentable |1.2.p: educ 1.2.a1: aprovech |5.1.p: medi ambient </t>
  </si>
  <si>
    <t xml:space="preserve">1.7.p: medi ambient |5.1.p: sustent |1.7.p: recurs natural |5.1.p: recurs natural |5.6.p: conserv 5.6.a1: recurs natural |5.1.p: sustentable |1.7.p: recurs 1.7.a1: natural |5.6.p: aprovech 5.6.a1: recurs natural |5.1.p: medi ambient </t>
  </si>
  <si>
    <t>Sustentabilidad y sostenibilidad de recursos naturales/Medio ambiente/Sustentabilidad y sostenibilidad/Educación</t>
  </si>
  <si>
    <t xml:space="preserve">5.1.p: sustent |5.1.p: sustentable |5.1.p: agua 5.1.a1: uso |1.7.p: agua 1.7.a1: sustentable |5.6.p: aprovech 5.6.a1: agua |1.7.p: agua 1.7.a1: uso </t>
  </si>
  <si>
    <t xml:space="preserve">5.1.p: sustent |1.4.p: empleos 1.4.a1: gener |5.6.p: aprovech 5.6.a1: ecosistem |1.7.p: especi 1.7.a1: silvestr |1.7.p: forestal 1.7.a1: conserv |2.2.p: empleos 2.2.a1: gener |1.7.p: ecosistem 1.7.a1: conserv |5.6.p: conserv 5.6.a1: ecosistem </t>
  </si>
  <si>
    <t>/Sustentabilidad y sostenibilidad de recursos naturales/Medio ambiente/Trabajo/Sustentabilidad y sostenibilidad/Generación y conservación del empleo</t>
  </si>
  <si>
    <t xml:space="preserve">5.1.p: sustent |5.1.p: sustentable |1.7.p: especi 1.7.a1: silvestr |1.7.p: forestal 1.7.a1: conserv |1.7.p: forestal 1.7.a1: sustentable </t>
  </si>
  <si>
    <t xml:space="preserve">5.1.p: sustent |1.7.p: recurs natural |5.1.p: recurs natural |5.6.p: conserv 5.6.a1: recurs natural |5.1.p: sustentable |1.7.p: recurs 1.7.a1: natural |5.6.p: aprovech 5.6.a1: recurs natural </t>
  </si>
  <si>
    <t>Sustentabilidad y sostenibilidad de recursos naturales/Medio ambiente/Trabajo/Sustentabilidad y sostenibilidad/Generación y conservación del empleo</t>
  </si>
  <si>
    <t xml:space="preserve">1.7.p: recurs natural |5.1.p: recurs natural |1.7.p: contamin 1.7.a1: control |1.7.p: recurs 1.7.a1: natural |1.7.p: contamin |1.7.p: contamin 1.7.a1: gestion </t>
  </si>
  <si>
    <t xml:space="preserve">1.7.p: recurs natural |5.1.p: recurs natural |1.7.p: contamin 1.7.a1: control |1.7.p: recurs 1.7.a1: natural |1.7.p: contamin |1.7.p: contamin 1.7.a1: prevencion </t>
  </si>
  <si>
    <t xml:space="preserve">5.1.p: sustent |1.7.p: recurs natural |5.1.p: recurs natural |5.1.p: sustentable |1.7.p: recurs 1.7.a1: natural |5.6.p: aprovech 5.6.a1: recurs natural |5.6.p: aprovech 5.6.a1: mares |1.7.p: mares 1.7.a1: natural </t>
  </si>
  <si>
    <t xml:space="preserve">1.7.p: zonas 1.7.a1: ecolog |1.7.p: zona 1.7.a1: ecolog |5.6.p: aprovech 5.6.a1: ecolog |5.6.p: aprovech 5.6.a1: coster |1.1.p: agropecuari |1.1.p: acuicol |1.7.p: mares 1.7.a1: ecolog |5.6.p: aprovech 5.6.a1: mar |5.6.p: aprovech 5.6.a1: mares |5.6.p: aprovech 5.6.a1: terrestr |1.1.p: pesquer |1.7.p: mar 1.7.a1: ecolog </t>
  </si>
  <si>
    <t>/Sustentabilidad y sostenibilidad de recursos naturales/Medio ambiente/Alimentación</t>
  </si>
  <si>
    <t xml:space="preserve">1.6.p: riesg 1.6.a1: vida |5.1.p: sustent |5.6.p: manej 5.6.a1: vida silvestr |5.1.p: sustentable |5.6.p: aprovech 5.6.a1: vida silvestr |5.6.p: conserv 5.6.a1: vida silvestr |1.7.p: especi 1.7.a1: silvestr |1.7.p: especi 1.7.a1: riesg |1.7.p: vida silvestr 1.7.a1: conserv |1.7.p: habitat 1.7.a1: conserv </t>
  </si>
  <si>
    <t>/Sustentabilidad y sostenibilidad de recursos naturales/Seguridad social/Medio ambiente/Sustentabilidad y sostenibilidad</t>
  </si>
  <si>
    <t xml:space="preserve">1.7.p: medi ambient |1.6.p: salud |1.7.p: contamin |5.1.p: medi ambient |1.3.p: salud </t>
  </si>
  <si>
    <t xml:space="preserve">5.4.p: residu |1.7.p: residu 1.7.a1: peligr |1.7.p: contamin </t>
  </si>
  <si>
    <t>/Sustentabilidad y sostenibilidad en manejo de residuos/Medio ambiente</t>
  </si>
  <si>
    <t>Sustentabilidad y sostenibilidad en manejo de residuos/Seguridad social/Medio ambiente/Sustentabilidad y sostenibilidad/Salud</t>
  </si>
  <si>
    <t xml:space="preserve">5.1.p: sustent |1.7.p: forestal 1.7.a1: proteg |1.7.p: forestal 1.7.a1: conserv |1.7.p: forestal 1.7.a1: restaur </t>
  </si>
  <si>
    <t xml:space="preserve">1.7.p: forestal 1.7.a1: restaur |1.7.p: ecosistem 1.7.a1: restaur |1.7.p: ecosistem 1.7.a1: proteg |1.7.p: forestal 1.7.a1: proteg |1.7.p: forestal 1.7.a1: conserv |5.6.p: restaur 5.6.a1: ecosistem |1.7.p: ecosistem 1.7.a1: conserv |5.6.p: conserv 5.6.a1: ecosistem </t>
  </si>
  <si>
    <t xml:space="preserve">1.7.p: bosqu 1.7.a1: proteg |1.7.p: medi ambient |1.7.p: recurs natural |5.1.p: recurs natural |1.7.p: bosqu 1.7.a1: recuper |1.7.p: bosqu 1.7.a1: proteccion |5.1.p: medi ambient </t>
  </si>
  <si>
    <t>Seguridad social/Medio ambiente/Infraestructura social básica/Sustentabilidad y sostenibilidad/Salud</t>
  </si>
  <si>
    <t>Sustentabilidad y sostenibilidad de recursos naturales/Desarrollo regional/Medio ambiente/Sustentabilidad y sostenibilidad</t>
  </si>
  <si>
    <t xml:space="preserve">5.1.p: sustent |1.7.p: agua 1.7.a1: gestion |5.1.p: sustentable |1.7.p: recurs 1.7.a1: hidric |1.7.p: hidric 1.7.a1: gestion |1.7.p: agua 1.7.a1: sustentable </t>
  </si>
  <si>
    <t xml:space="preserve">5.1.p: sustent |5.1.p: sustentable |1.7.p: recurs 1.7.a1: hidric </t>
  </si>
  <si>
    <t xml:space="preserve">1.7.p: medi ambient |5.1.p: sustent |1.7.p: recurs natural |5.1.p: recurs natural |5.1.p: sustentable |1.7.p: recurs 1.7.a1: natural |5.4.p: residu |5.6.p: aprovech 5.6.a1: recurs natural |5.1.p: medi ambient </t>
  </si>
  <si>
    <t>/Sustentabilidad y sostenibilidad en manejo de residuos/Sustentabilidad y sostenibilidad de recursos naturales/Medio ambiente/Sustentabilidad y sostenibilidad</t>
  </si>
  <si>
    <t xml:space="preserve">5.1.p: sustent |1.7.p: recurs natural |5.1.p: recurs natural |1.7.p: mar 1.7.a1: natural </t>
  </si>
  <si>
    <t>Sustentabilidad y sostenibilidad en manejo de residuos/Sustentabilidad y sostenibilidad de recursos naturales/Medio ambiente/Sustentabilidad y sostenibilidad</t>
  </si>
  <si>
    <t xml:space="preserve">5.1.p: sustent |5.1.p: sustentable |5.6.p: aprovech 5.6.a1: bosqu |5.6.p: aprovech 5.6.a1: selv |1.7.p: forestal 1.7.a1: sustentable </t>
  </si>
  <si>
    <t xml:space="preserve">1.7.p: ecosistem 1.7.a1: proteg |1.7.p: biodivers |1.7.p: are 1.7.a1: natural |1.7.p: are 1.7.a1: proteg |1.7.p: zonas 1.7.a1: proteg |5.6.p: are natural proteg |1.7.p: zonas 1.7.a1: natural |1.7.p: ecosistem 1.7.a1: conserv |5.6.p: conserv 5.6.a1: ecosistem </t>
  </si>
  <si>
    <t>Alimentación/Sustentabilidad y sostenibilidad de recursos naturales/Vivienda/Seguridad social/Medio ambiente/Infraestructura social básica/Sustentabilidad y sostenibilidad/Salud/Contraloría social</t>
  </si>
  <si>
    <t xml:space="preserve">1.7.p: bosqu 1.7.a1: proteg |5.1.p: sustent |5.6.p: conserv 5.6.a1: bosqu |5.1.p: sustentable |1.6.p: salud |1.7.p: bosqu 1.7.a1: conserv |1.7.p: biodivers |1.7.p: ecosistem 1.7.a1: proteg |1.7.p: agua 1.7.a1: conserv |5.6.p: conserv 5.6.a1: agua |1.7.p: ecosistem 1.7.a1: recuper |1.7.p: bosqu 1.7.a1: recuper |1.7.p: agua 1.7.a1: sustentable |1.7.p: ecosistem 1.7.a1: conserv |5.6.p: conserv 5.6.a1: ecosistem |1.3.p: salud </t>
  </si>
  <si>
    <t>Sustentabilidad y sostenibilidad de recursos naturales/Seguridad social/Medio ambiente/Trabajo/Sustentabilidad y sostenibilidad/Salud</t>
  </si>
  <si>
    <t xml:space="preserve">1.7.p: forestal 1.7.a1: restaur |1.7.p: ecosistem 1.7.a1: restaur |1.7.p: ecosistem 1.7.a1: recuper |1.7.p: forestal 1.7.a1: conserv |5.6.p: restaur 5.6.a1: ecosistem |1.7.p: suel 1.7.a1: conserv |1.7.p: suel 1.7.a1: restaur |1.7.p: ecosistem 1.7.a1: conserv |1.7.p: forestal 1.7.a1: recuper |5.6.p: conserv 5.6.a1: ecosistem </t>
  </si>
  <si>
    <t xml:space="preserve">5.1.p: sustent |1.1.p: tecnif 1.1.a1: rieg |5.1.p: sustentable |1.7.p: agua 1.7.a1: manej |1.1.p: tecnif 1.1.a1: agua |3.2.p: infraestructur 3.2.a1: hidroagricol |1.7.p: agua 1.7.a1: sustentable |3.2.p: moderniz 3.2.a1: hidroagricol |5.6.p: manej 5.6.a1: agua </t>
  </si>
  <si>
    <t>Sustentabilidad y sostenibilidad en manejo de residuos/Sustentabilidad y sostenibilidad de recursos naturales/Medio ambiente/Infraestructura social básica/Sustentabilidad y sostenibilidad/Contraloría social</t>
  </si>
  <si>
    <t xml:space="preserve">1.7.p: forestal 1.7.a1: restaur |1.7.p: ecosistem 1.7.a1: restaur |1.7.p: ecosistem 1.7.a1: proteg |1.7.p: are 1.7.a1: proteg |1.7.p: forestal 1.7.a1: proteg |1.7.p: forestal 1.7.a1: conserv |5.6.p: restaur 5.6.a1: ecosistem |1.7.p: ecosistem 1.7.a1: conserv |5.6.p: conserv 5.6.a1: ecosistem </t>
  </si>
  <si>
    <t>Medio ambiente/Sustentabilidad y sostenibilidad/Desarrollo regional</t>
  </si>
  <si>
    <t>/Sustentabilidad y sostenibilidad de recursos naturales/Seguridad social</t>
  </si>
  <si>
    <t>Alimentación/Sustentabilidad y sostenibilidad de recursos naturales/Vivienda/Seguridad social/Medio ambiente/Infraestructura social básica/Sustentabilidad y sostenibilidad</t>
  </si>
  <si>
    <t>Sustentabilidad y sostenibilidad de recursos naturales/Seguridad social/Medio ambiente/Inversión productiva y económica/Salud</t>
  </si>
  <si>
    <t xml:space="preserve">5.1.p: cuenca |5.1.p: acuífero |1.7.p: recurs 1.7.a1: hidric |1.7.p: hidric 1.7.a1: gestion |5.1.p: acuíferos |5.6.p: manej 5.6.a1: recurs hidric |1.7.p: hidric 1.7.a1: manej |5.1.p: cuencas </t>
  </si>
  <si>
    <t xml:space="preserve">5.1.p: sustent |5.1.p: sustentable |5.7.p: aguas 5.7.a1: subterran |1.7.p: aguas 1.7.a1: uso |1.7.p: aguas 1.7.a1: sustentable |5.1.p: aguas 5.1.a1: uso </t>
  </si>
  <si>
    <t>/Sustentabilidad y sostenibilidad/Medio ambiente/Sustentabilidad y sostenibilidad del agua</t>
  </si>
  <si>
    <t xml:space="preserve">5.1.p: acuíferos |1.7.p: acuíferos 1.7.a1: recuper |5.1.p: acuífero </t>
  </si>
  <si>
    <t>Sustentabilidad y sostenibilidad de recursos naturales/Medio ambiente/Sustentabilidad y sostenibilidad del agua/Sustentabilidad y sostenibilidad</t>
  </si>
  <si>
    <t xml:space="preserve">5.1.p: sustent |5.1.p: sustentable |5.6.p: aprovech 5.6.a1: vida silvestr |5.6.p: conserv 5.6.a1: vida silvestr |1.7.p: vida silvestr 1.7.a1: conserv </t>
  </si>
  <si>
    <t xml:space="preserve">5.1.p: sustent |1.7.p: eficient 1.7.a1: energet |5.2.p: eficient 5.2.a1: energet </t>
  </si>
  <si>
    <t xml:space="preserve">5.1.p: sustent |5.1.p: sustentable |5.2.p: eficient 5.2.a1: energet |1.7.p: eficient 1.7.a1: energet </t>
  </si>
  <si>
    <t>Alimentación/Desarrollo regional/No discriminación/Apoyo productivo|Economía social/Generación y conservación del empleo/Contraloría social</t>
  </si>
  <si>
    <t xml:space="preserve">1.3.p: educ 1.3.a1: salud |1.1.p: agricol |1.6.p: salud |1.8.p: jornal |1.1.p: alimentación |1.8.p: jornaler |1.3.p: salud </t>
  </si>
  <si>
    <t>Alimentación/Seguridad social/No discriminación/Salud/Apoyo productivo|Economía social/Generación y conservación del empleo</t>
  </si>
  <si>
    <t xml:space="preserve">1.4.p: ingreso 1.4.a1: laboral |1.8.p: mujer |1.6.p: laboral 1.6.a1: temporal </t>
  </si>
  <si>
    <t xml:space="preserve">1.6.p: embaraz |1.3.p: embaraz |1.1.p: nutrici |1.8.p: mujer |1.1.p: alimentación |1.8.p: niñ |1.1.p: nutricion </t>
  </si>
  <si>
    <t xml:space="preserve">1.8.p: infant |2.2.p: empleo 2.2.a1: permanencia |2.2.p: trabaj 2.2.a1: permanencia |2.2.p: empleo 2.2.a1: acceso |2.2.p: trabaj 2.2.a1: acceso |1.4.p: empleo 1.4.a1: permanencia |1.6.p: cuid 1.6.a1: infantil |1.6.p: empleo 1.6.a1: acceso |1.8.p: infantil 1.8.a1: cuid |1.4.p: trabaj 1.4.a1: acceso |1.6.p: trabaj 1.6.a1: acceso |1.4.p: empleo 1.4.a1: acceso |1.4.p: salari |1.4.p: trabaj 1.4.a1: permanencia |1.8.p: niñ </t>
  </si>
  <si>
    <t xml:space="preserve">1.4.p: segur 1.4.a1: vid |3.5.p: zonas 3.5.a1: metropolitan |3.4.p: espaci 3.4.a1: públicos |1.6.p: segur 1.6.a1: vid </t>
  </si>
  <si>
    <t>/Desarrollo regional/Seguridad social/Ordenamiento territorial/Trabajo</t>
  </si>
  <si>
    <t xml:space="preserve">3.4.p: espaci 3.4.a1: públicos |3.5.p: zonas 3.5.a1: metropolitan </t>
  </si>
  <si>
    <t>Seguridad social/Desarrollo regional/Ordenamiento territorial/Trabajo/Contraloría social</t>
  </si>
  <si>
    <t>Educación/Apoyo productivo|Economía social/Desarrollo regional</t>
  </si>
  <si>
    <t xml:space="preserve">1.5.p: viviend 1.5.a1: mejor |2.2.p: autoemple |1.8.p: migrant |2.2.p: trabajadores 2.2.a1: gener |1.8.p: trabaj 1.8.a1: hog |1.4.p: autoemple |2.2.p: empleo 2.2.a1: gener |1.4.p: empleo 1.4.a1: gener |1.5.p: calidad 1.5.a1: viviend |2.3.p: ingresos 2.3.a1: mejor 2.3.a2: trabajadores </t>
  </si>
  <si>
    <t>/Ingreso/Vivienda/Trabajo/No discriminación/Generación y conservación del empleo</t>
  </si>
  <si>
    <t>Ingreso/Vivienda/Desarrollo regional/Trabajo/No discriminación/Generación y conservación del empleo</t>
  </si>
  <si>
    <t xml:space="preserve">1.2.p: educ 1.2.a1: acceso |1.2.p: estudiante |1.2.p: estudiantes |1.2.p: educ 1.2.a1: calidad </t>
  </si>
  <si>
    <t xml:space="preserve">1.2.p: docent 1.2.a1: formacion |1.2.p: primari 1.2.a1: educ |1.2.p: secundari |1.2.p: docent </t>
  </si>
  <si>
    <t xml:space="preserve">1.2.p: educ 1.2.a1: acceso |1.2.p: educ 1.2.a1: permanencia |1.2.p: educ basic |1.2.p: educ 1.2.a1: conclusion |1.2.p: educativa |1.2.p: educ 1.2.a1: conclu </t>
  </si>
  <si>
    <t xml:space="preserve">3.3.p: innov 3.3.a1: tecnolog 3.3.a2: municipi |3.3.p: investig 3.3.a1: desarroll 3.3.a2: estad |3.3.p: innov 3.3.a1: tecnolog 3.3.a2: estad |3.3.p: innov 3.3.a1: tecnolog 3.3.a2: region |3.3.p: investig 3.3.a1: desarroll 3.3.a2: region |3.3.p: investig 3.3.a1: desarroll 3.3.a2: municipi |3.5.p: region 3.5.a1: desarroll |3.3.p: innov 3.3.a1: tecnolog 3.3.a2: desarroll </t>
  </si>
  <si>
    <t xml:space="preserve">1.2.p: educ 1.2.a1: acceso |1.2.p: estudiante |1.2.p: posgr |1.2.p: estudiantes |1.2.p: educ superior |1.2.p: educ 1.2.a1: egres |1.2.p: educ 1.2.a1: calidad |1.2.p: educ 1.2.a1: program </t>
  </si>
  <si>
    <t xml:space="preserve">1.2.p: estudiante |1.2.p: posgr |1.2.p: estudiantes </t>
  </si>
  <si>
    <t xml:space="preserve">1.2.p: maestros |1.2.p: maestro |1.2.p: educ superior </t>
  </si>
  <si>
    <t xml:space="preserve">1.2.p: maestros |1.2.p: maestros 1.2.a1: formacion |1.2.p: maestro </t>
  </si>
  <si>
    <t xml:space="preserve">2.2.p: micro 2.2.a1: empres 2.2.a2: tecnolog |2.2.p: medianas 2.2.a1: empres 2.2.a2: tecnolog |2.2.p: micro 2.2.a1: empres 2.2.a2: desarroll |2.2.p: pequeñas 2.2.a1: empres 2.2.a2: desarroll |2.2.p: medianas 2.2.a1: empres 2.2.a2: desarroll |2.2.p: pequeñas 2.2.a1: empres 2.2.a2: tecnolog |3.3.p: innov 3.3.a1: tecnolog 3.3.a2: desarroll </t>
  </si>
  <si>
    <t>/Generación y conservación del empleo/Inversión productiva y económica</t>
  </si>
  <si>
    <t xml:space="preserve">1.6.p: médica |1.6.p: salud |1.6.p: derechohabient |1.3.p: salud 1.3.a1: atencion |1.6.p: enfermed |1.6.p: salud 1.6.a1: atencion |1.3.p: salud 1.3.a1: prevencion |1.6.p: atencion 1.6.a1: salud |1.3.p: médica |1.3.p: salud 1.3.a1: derechohabient |1.6.p: médica 1.6.a1: atencion |1.3.p: enfermedad |1.3.p: salud 1.3.a1: promocion |1.3.p: enfermed |1.6.p: atencion 1.6.a1: médica |1.6.p: salud 1.6.a1: prevencion |1.3.p: salud </t>
  </si>
  <si>
    <t xml:space="preserve">1.6.p: salud |1.6.p: derechohabient |1.6.p: enfermed |1.3.p: salud 1.3.a1: prevencion |1.1.p: nutrici |1.3.p: salud 1.3.a1: derechohabient |1.3.p: enfermedad |1.3.p: salud 1.3.a1: promocion |1.3.p: enfermed |1.3.p: salud 1.3.a1: riesg |1.6.p: salud 1.6.a1: prevencion |1.1.p: nutricion |1.3.p: salud </t>
  </si>
  <si>
    <t xml:space="preserve">1.3.p: morbil |1.6.p: salud |1.6.p: derechohabient |1.3.p: salud 1.3.a1: servici |1.3.p: mortal |1.3.p: salud 1.3.a1: derechohabient |1.3.p: salud 1.3.a1: calidad |1.6.p: servici 1.6.a1: salud |1.3.p: salud </t>
  </si>
  <si>
    <t xml:space="preserve">1.6.p: prestacion 1.6.a1: econom |1.6.p: prestacion 1.6.a1: riesg |1.7.p: especi 1.7.a1: riesg |1.4.p: trabaj 1.4.a1: riesg |1.6.p: prestacion 1.6.a1: invalidez </t>
  </si>
  <si>
    <t>/Trabajo/Medio ambiente/Seguridad social</t>
  </si>
  <si>
    <t xml:space="preserve">2.2.p: trabajador 2.2.a1: integración |1.8.p: guarderías |1.4.p: laboral 1.4.a1: jorn |1.4.p: merc laboral 1.4.a1: integración |1.4.p: trabaj 1.4.a1: integración |1.6.p: guarderías |2.2.p: merc laboral 2.2.a1: integración |1.4.p: trabaj 1.4.a1: jorn |1.6.p: guardería |2.2.p: trabaj 2.2.a1: integración |1.6.p: servici 1.6.a1: laboral |1.8.p: guardería |1.4.p: laboral 1.4.a1: integración |1.4.p: jorn 1.4.a1: laboral </t>
  </si>
  <si>
    <t xml:space="preserve">1.2.p: deport 1.2.a1: desarroll |1.6.p: salud |1.2.p: deport 1.2.a1: capacit |1.2.p: deport 1.2.a1: foment |1.3.p: salud </t>
  </si>
  <si>
    <t xml:space="preserve">1.6.p: quirurg 1.6.a1: atencion |1.3.p: hospitalaria 1.3.a1: atencion |1.6.p: pag 1.6.a1: prestacion |1.3.p: hospital |1.3.p: quirurg 1.3.a1: atencion |1.6.p: hospitalaria 1.6.a1: atencion </t>
  </si>
  <si>
    <t xml:space="preserve">1.6.p: salud |1.6.p: derechohabient |1.3.p: salud 1.3.a1: derechohabient |1.3.p: salud </t>
  </si>
  <si>
    <t xml:space="preserve">1.6.p: médica |1.6.p: embaraz |1.3.p: médicas |1.6.p: salud |1.3.p: embaraz |1.6.p: salud 1.6.a1: prevent |1.3.p: médica |1.6.p: médicas |1.3.p: salud </t>
  </si>
  <si>
    <t xml:space="preserve">1.8.p: prenatal |1.3.p: prenatal 1.3.a1: atencion |1.6.p: embaraz |1.6.p: salud |1.6.p: salud 1.6.a1: atencion |1.3.p: salud 1.3.a1: atencion |1.3.p: embaraz |1.6.p: atencion 1.6.a1: salud |1.6.p: prenatal 1.6.a1: atencion |1.3.p: salud </t>
  </si>
  <si>
    <t xml:space="preserve">1.3.p: morbil |1.6.p: derechohabient |1.6.p: enfermed |1.3.p: enfermedad |1.3.p: enfermed </t>
  </si>
  <si>
    <t xml:space="preserve">1.6.p: consulta 1.6.a1: salud |1.6.p: salud |1.6.p: derechohabient |1.3.p: salud 1.3.a1: derechohabient |1.3.p: salud 1.3.a1: consulta |1.3.p: salud </t>
  </si>
  <si>
    <t xml:space="preserve">1.6.p: salud |1.6.p: derechohabient |1.3.p: salud 1.3.a1: atencion |1.6.p: salud 1.6.a1: atencion |1.6.p: atencion 1.6.a1: salud |1.3.p: salud 1.3.a1: derechohabient |1.3.p: salud </t>
  </si>
  <si>
    <t xml:space="preserve">1.6.p: salud |1.6.p: derechohabient |1.3.p: salud 1.3.a1: servici |1.3.p: salud 1.3.a1: derechohabient |1.3.p: hospital |1.6.p: servici 1.6.a1: salud |1.3.p: salud </t>
  </si>
  <si>
    <t xml:space="preserve">1.6.p: médica |1.6.p: servici 1.6.a1: médica |1.6.p: salud |1.6.p: derechohabient |1.3.p: salud 1.3.a1: atencion |1.3.p: médica 1.3.a1: servici 1.3.a2: salud |1.6.p: salud 1.6.a1: atencion |1.3.p: salud 1.3.a1: servici |1.6.p: atencion 1.6.a1: salud |1.3.p: médica |1.3.p: salud 1.3.a1: derechohabient |1.6.p: médica 1.6.a1: atencion |1.6.p: atencion 1.6.a1: médica |1.6.p: servici 1.6.a1: salud |1.3.p: salud </t>
  </si>
  <si>
    <t xml:space="preserve">1.6.p: salud |1.3.p: salud 1.3.a1: recurs 1.3.a2: human |1.3.p: salud </t>
  </si>
  <si>
    <t xml:space="preserve">1.6.p: medicamento |1.6.p: salud |1.3.p: medicamento |1.3.p: medicamentos 1.3.a1: servici 1.3.a2: salud |1.6.p: derechohabient |1.3.p: salud 1.3.a1: servici |1.6.p: medicamentos |1.3.p: medicamentos |1.3.p: salud 1.3.a1: derechohabient |1.6.p: servici 1.6.a1: salud |1.3.p: salud </t>
  </si>
  <si>
    <t xml:space="preserve">1.2.p: deport 1.2.a1: foment |1.6.p: derechohabient |1.2.p: deport 1.2.a1: practic </t>
  </si>
  <si>
    <t xml:space="preserve">1.6.p: servici 1.6.a1: deport |1.6.p: derechohabient </t>
  </si>
  <si>
    <t xml:space="preserve">1.6.p: jubil |2.2.p: trabajadores 2.2.a1: capacit |1.6.p: pension </t>
  </si>
  <si>
    <t>/Generación y conservación del empleo/Seguridad social</t>
  </si>
  <si>
    <t xml:space="preserve">1.2.p: educativa 1.2.a1: servici |1.1.p: nutrici |1.2.p: educativa |1.6.p: servici 1.6.a1: laboral |1.1.p: nutricion </t>
  </si>
  <si>
    <t>/Educación/Seguridad social/Alimentación</t>
  </si>
  <si>
    <t xml:space="preserve">1.8.p: infant |1.8.p: infantil 1.8.a1: estanci |1.6.p: cuid 1.6.a1: infantil |1.8.p: infantil 1.8.a1: cuid </t>
  </si>
  <si>
    <t xml:space="preserve">1.2.p: educativos 1.2.a1: cobertur |1.2.p: cultur 1.2.a1: educ |4.3.p: acceso 4.3.a1: información |1.2.p: educativo |1.2.p: deport 1.2.a1: información |1.2.p: educativos </t>
  </si>
  <si>
    <t>Participación social/Contraloría social</t>
  </si>
  <si>
    <t xml:space="preserve">1.8.p: discapac |1.8.p: migrant |1.8.p: afrodescendient |1.8.p: adult 1.8.a1: mayor |1.8.p: niñ |1.8.p: indigen </t>
  </si>
  <si>
    <t xml:space="preserve">1.8.p: mujer |2.1.p: organiz 2.1.a1: indigen |1.8.p: indigen </t>
  </si>
  <si>
    <t xml:space="preserve">2.2.p: micro 2.2.a1: empres 2.2.a2: desarroll |2.2.p: mipymes 2.2.a1: empres 2.2.a2: desarroll |2.2.p: pequeñas 2.2.a1: empres 2.2.a2: financiamiento |2.2.p: medianas 2.2.a1: empres 2.2.a2: desarroll |2.2.p: micro 2.2.a1: empres 2.2.a2: financiamiento |2.2.p: pequeñas 2.2.a1: empres 2.2.a2: desarroll |2.2.p: medianas 2.2.a1: empres 2.2.a2: financiamiento |2.2.p: mipymes 2.2.a1: empres 2.2.a2: financiamiento </t>
  </si>
  <si>
    <t xml:space="preserve">2.2.p: micro 2.2.a1: empres 2.2.a2: desarroll |2.2.p: pequeñas 2.2.a1: empres 2.2.a2: desarroll |2.2.p: medianas 2.2.a1: empres 2.2.a2: desarroll </t>
  </si>
  <si>
    <t xml:space="preserve">4.3.p: comunidades 4.3.a1: particip |1.8.p: indigen </t>
  </si>
  <si>
    <t xml:space="preserve">2.1.p: organiz 2.1.a1: indigen |4.3.p: organiz 4.3.a1: participa |1.8.p: indigen </t>
  </si>
  <si>
    <t>Participación social/No discriminación/Apoyo productivo|Economía social</t>
  </si>
  <si>
    <t xml:space="preserve">1.6.p: seguridad social |1.4.p: seguridad social |1.6.p: pension </t>
  </si>
  <si>
    <t xml:space="preserve">1.6.p: retir |1.6.p: pension 1.6.a1: retir |1.6.p: afor |1.6.p: pension </t>
  </si>
  <si>
    <t xml:space="preserve">5.1.p: sustent |1.5.p: viviend 1.5.a1: mejor |1.5.p: calidad 1.5.a1: viviend </t>
  </si>
  <si>
    <t xml:space="preserve">5.1.p: sustent |1.5.p: habitacional |5.1.p: sustentable |1.5.p: solucion 1.5.a1: habitacional </t>
  </si>
  <si>
    <t>Sustentabilidad y sostenibilidad/Vivienda/Ordenamiento territorial/Contraloría social</t>
  </si>
  <si>
    <t xml:space="preserve">1.5.p: habitacional |3.4.p: orden 3.4.a1: urban |3.4.p: orden 3.4.a1: territorial |1.5.p: territorial 1.5.a1: desarroll 1.5.a2: local |3.4.p: territorial 3.4.a1: desarroll |1.5.p: apoy 1.5.a1: habitacional |1.5.p: territorial 1.5.a1: orden 1.5.a2: local |3.4.p: territorial 3.4.a1: orden </t>
  </si>
  <si>
    <t xml:space="preserve">2.1.p: product 2.1.a1: indigen |2.1.p: indigen 2.1.a1: activ 2.1.a2: product |2.1.p: indigen 2.1.a1: proyect 2.1.a2: product |1.2.p: activ 1.2.a1: cultural |1.8.p: indigen </t>
  </si>
  <si>
    <t xml:space="preserve">1.2.p: cultur 1.2.a1: proyect |1.8.p: indigen </t>
  </si>
  <si>
    <t xml:space="preserve">1.3.p: salud 1.3.a1: acceso |1.6.p: salud |1.8.p: indigen |1.3.p: salud 1.3.a1: servici |1.6.p: servici 1.6.a1: salud |1.3.p: salud </t>
  </si>
  <si>
    <t xml:space="preserve">1.6.p: médica |1.3.p: unid 1.3.a1: médica |1.3.p: médicas |1.6.p: médica 1.6.a1: asistencia |1.3.p: médica |1.6.p: médicas |1.6.p: terc nivel |1.3.p: hospital |1.3.p: médicas 1.3.a1: asistencia |1.6.p: médicas 1.6.a1: asistencia |1.3.p: terc nivel |1.3.p: médica 1.3.a1: asistencia |1.8.p: indigen </t>
  </si>
  <si>
    <t xml:space="preserve">1.2.p: bec |1.2.p: secundari |2.3.p: bec |1.1.p: bec </t>
  </si>
  <si>
    <t xml:space="preserve">1.2.p: estudiante |1.2.p: estudiantes |1.1.p: agropecuari |1.2.p: educ medi |1.2.p: educ medi superior </t>
  </si>
  <si>
    <t>Educación/Alimentación/Desarrollo regional</t>
  </si>
  <si>
    <t xml:space="preserve">1.2.p: educ superior |1.1.p: agropecuari </t>
  </si>
  <si>
    <t xml:space="preserve">1.1.p: agropecuari 1.1.a1: product |1.1.p: pesquer 1.1.a1: product |1.1.p: agropecuari |1.1.p: pesquer </t>
  </si>
  <si>
    <t xml:space="preserve">1.1.p: agropecuari |1.1.p: alimentación |1.1.p: pesc |3.4.p: planeacion 3.4.a1: rural |1.1.p: agricultur |1.1.p: pesquer </t>
  </si>
  <si>
    <t xml:space="preserve">1.1.p: alimentación |1.1.p: pesc |3.4.p: planeacion 3.4.a1: rural |1.1.p: agricultur </t>
  </si>
  <si>
    <t>Inversión productiva y económica/Alimentación/Ordenamiento territorial</t>
  </si>
  <si>
    <t xml:space="preserve">5.1.p: sustent |1.7.p: marinos 1.7.a1: preserv |5.1.p: sustentable |5.6.p: aprovech 5.6.a1: ecosistem |1.7.p: ecosistem 1.7.a1: preserv |5.6.p: aprovech 5.6.a1: marinos |5.6.p: preserv 5.6.a1: acuat |5.6.p: aprovech 5.6.a1: acuat |5.6.p: preserv 5.6.a1: ecosistem |1.1.p: acuicol |1.7.p: acuat 1.7.a1: preserv |5.6.p: preserv 5.6.a1: marinos |1.1.p: pesquer </t>
  </si>
  <si>
    <t xml:space="preserve">1.1.p: agricol |3.3.p: reconversion 3.3.a1: product |1.1.p: pesquer 1.1.a1: product |1.2.p: educ superior |1.2.p: educ 1.2.a1: ingreso |1.1.p: agricol 1.1.a1: product |1.2.p: educ medi |1.2.p: educ medi superior |2.1.p: product 2.1.a1: rural |1.1.p: pesquer </t>
  </si>
  <si>
    <t xml:space="preserve">2.3.p: transferencia 2.3.a1: ingreso |2.3.p: apoy 2.3.a1: econom 2.3.a2: productor |1.1.p: agricol |2.3.p: apoy 2.3.a1: ingreso 2.3.a2: productor |1.1.p: apoy 1.1.a1: econom 1.1.a2: productor |1.1.p: transferencia 1.1.a1: ingreso |1.1.p: apoy 1.1.a1: ingreso 1.1.a2: productor </t>
  </si>
  <si>
    <t xml:space="preserve">2.1.p: productor 2.1.a1: rural |3.5.p: desastr 3.5.a1: natural |1.1.p: pesquer 1.1.a1: product |2.1.p: product 2.1.a1: rural |1.1.p: pesquer |3.5.p: contingencias 3.5.a1: rural </t>
  </si>
  <si>
    <t>/Desarrollo regional/Apoyo productivo|Economía social/Alimentación</t>
  </si>
  <si>
    <t xml:space="preserve">2.1.p: productor 2.1.a1: rural |1.1.p: pesquer 1.1.a1: product |3.3.p: innov 3.3.a1: tecnolog 3.3.a2: rural |2.1.p: product 2.1.a1: rural |1.1.p: pesquer </t>
  </si>
  <si>
    <t xml:space="preserve">3.3.p: innov 3.3.a1: tecnolog 3.3.a2: desarroll |1.1.p: extensionismo |3.3.p: innov 3.3.a1: tecnolog 3.3.a2: rural </t>
  </si>
  <si>
    <t xml:space="preserve">2.1.p: productor 2.1.a1: rural |5.1.p: sustent |1.7.p: recurs natural |5.1.p: recurs natural |5.6.p: manej 5.6.a1: recurs natural |1.7.p: recurs 1.7.a1: natural |1.1.p: agropecuari |2.1.p: produccion 2.1.a1: rural |1.1.p: acuicol |1.1.p: pesquer </t>
  </si>
  <si>
    <t xml:space="preserve">1.5.p: jurid 1.5.a1: certidumbr 1.5.a2: tenenci |3.4.p: jurid 3.4.a1: certidumbr 3.4.a2: tenenci |1.1.p: agropecuari </t>
  </si>
  <si>
    <t>Alimentación/Vivienda/Ordenamiento territorial/Apoyo productivo|Economía social</t>
  </si>
  <si>
    <t xml:space="preserve">1.1.p: agroalimentari |1.1.p: pesquer |2.1.p: productor 2.1.a1: rural </t>
  </si>
  <si>
    <t xml:space="preserve">2.1.p: productor 2.1.a1: rural |1.1.p: agropecuari |1.1.p: agroalimentari |1.1.p: acuicol |1.1.p: pesquer </t>
  </si>
  <si>
    <t xml:space="preserve">1.2.p: estudiante |1.2.p: estudiantes |1.2.p: escuel </t>
  </si>
  <si>
    <t xml:space="preserve">3.2.p: moderniz 3.2.a1: portuari |3.2.p: constru 3.2.a1: portuari |3.2.p: infraestructur 3.2.a1: portuari </t>
  </si>
  <si>
    <t xml:space="preserve">3.1.p: infraestructur 3.1.a1: social |3.5.p: region 3.5.a1: desarroll |3.2.p: moderniz 3.2.a1: ferroviari |3.2.p: conserv 3.2.a1: ferroviari |3.2.p: infraestructur 3.2.a1: ferroviari </t>
  </si>
  <si>
    <t>/Infraestructura económica/Infraestructura social básica/Desarrollo regional</t>
  </si>
  <si>
    <t>Infraestructura económica/Infraestructura social básica/Desarrollo regional</t>
  </si>
  <si>
    <t>Seguridad social/Medio ambiente/Infraestructura social básica/Sustentabilidad y sostenibilidad energética/Salud</t>
  </si>
  <si>
    <t xml:space="preserve">1.6.p: prestacion 1.6.a1: econom |1.6.p: prestacion 1.6.a1: cultural |1.6.p: servici 1.6.a1: social |1.6.p: servici 1.6.a1: econom |1.6.p: servici 1.6.a1: cultural |1.6.p: prestacion 1.6.a1: social </t>
  </si>
  <si>
    <t xml:space="preserve">1.6.p: servici 1.6.a1: social |1.6.p: prestacion 1.6.a1: social </t>
  </si>
  <si>
    <t>Sustentabilidad y sostenibilidad energética/Medio ambiente/Vivienda</t>
  </si>
  <si>
    <t xml:space="preserve">3.2.p: conserv 3.2.a1: carreter |3.2.p: construccion 3.2.a1: carreter </t>
  </si>
  <si>
    <t xml:space="preserve">3.2.p: conserv 3.2.a1: carreter |1.4.p: trabaj 1.4.a1: contrat |3.2.p: mantenimiento 3.2.a1: carreter </t>
  </si>
  <si>
    <t xml:space="preserve">3.5.p: reconstruccion 3.5.a1: carreter |1.4.p: trabaj 1.4.a1: conflict |3.2.p: conserv 3.2.a1: carreter </t>
  </si>
  <si>
    <t xml:space="preserve">3.1.p: infraestructur 3.1.a1: social |1.6.p: servici 1.6.a1: social |3.5.p: infraestructur 3.5.a1: telecomun 3.5.a2: rural </t>
  </si>
  <si>
    <t>/Desarrollo regional/Infraestructura social básica/Seguridad social</t>
  </si>
  <si>
    <t>Seguridad social/Infraestructura social básica/Desarrollo regional</t>
  </si>
  <si>
    <t>Ingreso/Seguridad social/Desarrollo regional/Infraestructura social básica</t>
  </si>
  <si>
    <t xml:space="preserve">1.6.p: prestacion 1.6.a1: econom |1.6.p: servici 1.6.a1: social |1.6.p: servici 1.6.a1: econom |3.2.p: transport 3.2.a1: público |1.6.p: prestacion 1.6.a1: social </t>
  </si>
  <si>
    <t>/Infraestructura económica/Seguridad social</t>
  </si>
  <si>
    <t>Infraestructura económica/Seguridad social</t>
  </si>
  <si>
    <t xml:space="preserve">2.2.p: pymes 2.2.a1: empres 2.2.a2: competit |2.1.p: emprendedor </t>
  </si>
  <si>
    <t xml:space="preserve">2.2.p: medianas 2.2.a1: empres 2.2.a2: competit |2.2.p: pequeñas 2.2.a1: empres 2.2.a2: product |2.2.p: medianas 2.2.a1: empres 2.2.a2: product |2.2.p: pequeñas 2.2.a1: empres 2.2.a2: competit |2.2.p: micro 2.2.a1: empres 2.2.a2: product |2.2.p: micro 2.2.a1: empres 2.2.a2: competit </t>
  </si>
  <si>
    <t xml:space="preserve">1.8.p: mujer |2.3.p: financiamiento 2.3.a1: rural </t>
  </si>
  <si>
    <t xml:space="preserve">2.2.p: ocupaciones 2.2.a1: gener |1.4.p: ocupaciones |1.4.p: ocupaciones 1.4.a1: gener </t>
  </si>
  <si>
    <t xml:space="preserve">1.2.p: aprend |1.2.p: educ basic |1.2.p: libr 1.2.a1: text |1.2.p: aprendizaj |1.2.p: educ 1.2.a1: aprendizaj |1.2.p: educ 1.2.a1: material |1.2.p: educativo |1.8.p: niñ |1.2.p: educativos </t>
  </si>
  <si>
    <t xml:space="preserve">1.2.p: educ 1.2.a1: plan |1.2.p: educativas |1.2.p: educativa |1.2.p: educ medi |1.2.p: educ medi superior |1.2.p: posgr </t>
  </si>
  <si>
    <t xml:space="preserve">1.2.p: enseñ |1.2.p: educativo |1.2.p: posgr |1.2.p: educativos |1.2.p: educativos 1.2.a1: servici </t>
  </si>
  <si>
    <t xml:space="preserve">1.2.p: educ 1.2.a1: acceso |1.2.p: patrimoni 1.2.a1: histor |1.2.p: patrimoni 1.2.a1: artist |1.2.p: manifest 1.2.a1: artist |1.6.p: servici 1.6.a1: cultural |1.2.p: manifest 1.2.a1: cultural |1.2.p: educ 1.2.a1: servici |1.2.p: patrimoni 1.2.a1: cultural </t>
  </si>
  <si>
    <t xml:space="preserve">1.2.p: educ 1.2.a1: acceso |1.2.p: educ basic |1.2.p: escol 1.2.a1: competencia |1.2.p: estudiante |1.2.p: estudiantes |1.2.p: estudiante 1.2.a1: competencia |1.2.p: educativo |1.2.p: educ 1.2.a1: calidad |1.5.p: bibliotec |1.2.p: bibliotec |1.2.p: estudiantes 1.2.a1: competencias </t>
  </si>
  <si>
    <t xml:space="preserve">1.2.p: educ basic |1.2.p: bibliotec |1.5.p: bibliotec </t>
  </si>
  <si>
    <t xml:space="preserve">1.2.p: educ 1.2.a1: plan |1.2.p: educ 1.2.a1: program </t>
  </si>
  <si>
    <t xml:space="preserve">1.2.p: educ basic |1.8.p: joven |1.2.p: educ 1.2.a1: adult |1.2.p: educativo |1.2.p: educativos |1.2.p: educ 1.2.a1: conclu </t>
  </si>
  <si>
    <t>Trabajo/No discriminación/Educación/Generación y conservación del empleo</t>
  </si>
  <si>
    <t xml:space="preserve">1.2.p: educ 1.2.a1: acceso |1.2.p: educ superior |1.2.p: educ 1.2.a1: servici |1.2.p: escolariz </t>
  </si>
  <si>
    <t xml:space="preserve">1.2.p: financiamiento 1.2.a1: educativos |1.2.p: educativos 1.2.a1: cobertur |1.2.p: educ 1.2.a1: equip |1.2.p: educ superior |1.2.p: educativos 1.2.a1: servici |1.2.p: educativo |1.2.p: educ 1.2.a1: calidad |1.2.p: educativos |1.2.p: educ 1.2.a1: servici |1.2.p: educ 1.2.a1: infraestructur </t>
  </si>
  <si>
    <t xml:space="preserve">1.2.p: educ 1.2.a1: normal |1.2.p: educativa </t>
  </si>
  <si>
    <t xml:space="preserve">1.2.p: educativa |1.2.p: educ medi |1.2.p: educ 1.2.a1: calidad |1.2.p: educ 1.2.a1: infraestructur </t>
  </si>
  <si>
    <t xml:space="preserve">1.2.p: matricul 1.2.a1: educ |1.2.p: educ superior |1.2.p: educativa |1.2.p: educativo |1.2.p: educ 1.2.a1: calidad |1.2.p: educ 1.2.a1: program |1.2.p: educativos </t>
  </si>
  <si>
    <t xml:space="preserve">1.2.p: posgr |1.2.p: educ superior |1.2.p: educ 1.2.a1: calidad |1.2.p: educ 1.2.a1: program </t>
  </si>
  <si>
    <t xml:space="preserve">1.2.p: educ basic |1.2.p: enseñ |1.2.p: educ medi |1.2.p: educ 1.2.a1: calidad |1.2.p: educ 1.2.a1: program </t>
  </si>
  <si>
    <t xml:space="preserve">1.2.p: educativa |1.2.p: educativas |1.2.p: primari 1.2.a1: educativas </t>
  </si>
  <si>
    <t xml:space="preserve">1.2.p: cultur 1.2.a1: educ |1.2.p: educativa |1.2.p: educativo |1.2.p: educ 1.2.a1: calidad |1.2.p: educativos </t>
  </si>
  <si>
    <t xml:space="preserve">1.2.p: educ 1.2.a1: acceso |1.2.p: estudiante |1.2.p: sistem 1.2.a1: educativa |1.2.p: estudiantes |1.2.p: educ 1.2.a1: plan |1.2.p: sistem 1.2.a1: educativo |4.3.p: acceso 4.3.a1: información |1.2.p: educativa |1.2.p: educativo |1.2.p: educ 1.2.a1: calidad </t>
  </si>
  <si>
    <t xml:space="preserve">1.2.p: educ 1.2.a1: plan |1.2.p: sistem 1.2.a1: educativo |1.2.p: educativa |1.2.p: educativo |1.2.p: sistem 1.2.a1: educativa </t>
  </si>
  <si>
    <t xml:space="preserve">1.2.p: educ basic |1.6.p: servici 1.6.a1: social |1.8.p: joven |1.2.p: educ 1.2.a1: adult |1.2.p: educativas |1.2.p: educativa |1.2.p: educativas 1.2.a1: servici |1.2.p: educativo |1.2.p: educativos |1.2.p: educ 1.2.a1: servici |1.6.p: prestacion 1.6.a1: social |1.2.p: educativos 1.2.a1: servici </t>
  </si>
  <si>
    <t>/Educación/No discriminación/Seguridad social</t>
  </si>
  <si>
    <t>Educación/No discriminación/Seguridad social/Contraloría social</t>
  </si>
  <si>
    <t xml:space="preserve">1.2.p: profesor |1.2.p: educ superior |1.2.p: educ medi |1.2.p: educ 1.2.a1: calidad </t>
  </si>
  <si>
    <t xml:space="preserve">1.2.p: bec |1.2.p: educ 1.2.a1: permanencia |2.3.p: bec |1.8.p: joven |1.2.p: educ 1.2.a1: ingresos |1.2.p: educ superior |1.2.p: educ 1.2.a1: ingreso |1.2.p: educativa |1.2.p: educ 1.2.a1: bec |1.4.p: salari |1.2.p: educ 1.2.a1: program |1.1.p: bec </t>
  </si>
  <si>
    <t xml:space="preserve">1.2.p: educ basic |1.2.p: educ 1.2.a1: plan |1.2.p: educativa |1.2.p: escuel </t>
  </si>
  <si>
    <t xml:space="preserve">1.2.p: educ 1.2.a1: acceso |1.2.p: educ 1.2.a1: permanencia |1.8.p: discapac |1.2.p: educativas |1.2.p: educativa |1.2.p: educativas 1.2.a1: servici |1.2.p: educ 1.2.a1: servici </t>
  </si>
  <si>
    <t xml:space="preserve">1.2.p: educ basic |1.2.p: escuel 1.2.a1: atencion |1.2.p: escuel 1.2.a1: program |1.2.p: educativas |1.2.p: educ 1.2.a1: atencion |1.2.p: educativa |1.2.p: educ 1.2.a1: program |1.2.p: escuel </t>
  </si>
  <si>
    <t xml:space="preserve">1.2.p: escuel 1.2.a1: normal |1.2.p: escuel |1.2.p: escuel 1.2.a1: competencias </t>
  </si>
  <si>
    <t xml:space="preserve">2.3.p: apoy 2.3.a1: famili 2.3.a2: vulner |1.2.p: educativas 1.2.a1: comunitari |1.8.p: joven |1.2.p: educativa 1.2.a1: rezag |1.2.p: educ 1.2.a1: capac |1.2.p: educativas 1.2.a1: rezag |1.2.p: educativo 1.2.a1: rezag |1.2.p: educativa 1.2.a1: comunitari |1.2.p: educativas |1.2.p: educ 1.2.a1: material |1.2.p: educativo 1.2.a1: comunitari |1.2.p: educativa |1.2.p: educativo |1.2.p: docent 1.2.a1: capacit |1.8.p: niñ |1.2.p: docent |1.2.p: material didact </t>
  </si>
  <si>
    <t>/Educación/No discriminación/Ingreso</t>
  </si>
  <si>
    <t xml:space="preserve">1.2.p: educ basic |1.8.p: joven |1.8.p: niñ |1.2.p: educ 1.2.a1: conclu </t>
  </si>
  <si>
    <t>Educación/No discriminación/Ingreso/Contraloría social</t>
  </si>
  <si>
    <t xml:space="preserve">1.2.p: bec |1.6.p: embaraz |2.3.p: bec |1.8.p: joven |1.8.p: matern |1.3.p: embaraz |1.2.p: educativo 1.2.a1: rezag |1.2.p: educativo |1.8.p: niñ |1.1.p: bec </t>
  </si>
  <si>
    <t xml:space="preserve">1.2.p: educ basic |1.2.p: educativo 1.2.a1: rezag |1.2.p: educativo 1.2.a1: margin |1.2.p: educativo |1.8.p: niñ </t>
  </si>
  <si>
    <t xml:space="preserve">1.2.p: educ 1.2.a1: acceso |1.2.p: educ basic |1.1.p: agricol |1.8.p: jornal |1.8.p: jornaler |1.8.p: niñ </t>
  </si>
  <si>
    <t xml:space="preserve">1.2.p: educ 1.2.a1: acceso |1.2.p: escuel 1.2.a1: acceso |1.2.p: primari 1.2.a1: educativo |1.8.p: indigen |1.2.p: primari 1.2.a1: escuel |1.2.p: primari 1.2.a1: educ |1.2.p: educativo |1.2.p: educ 1.2.a1: calidad |1.8.p: niñ |1.2.p: escuel |1.2.p: escuel 1.2.a1: calidad </t>
  </si>
  <si>
    <t xml:space="preserve">1.2.p: cultur 1.2.a1: educ |1.2.p: educativa |1.8.p: niñ |1.8.p: indigen </t>
  </si>
  <si>
    <t xml:space="preserve">1.2.p: aprend |1.2.p: educ basic |1.2.p: maestros 1.2.a1: profesionaliz |1.2.p: maestros 1.2.a1: formacion |1.2.p: aprendizaj |1.2.p: educ 1.2.a1: aprendizaj |1.2.p: maestros |1.2.p: educativas |1.2.p: maestro |1.2.p: educativa |1.2.p: educativas 1.2.a1: servici |1.2.p: educativo |1.2.p: educativo 1.2.a1: servici |1.2.p: educ 1.2.a1: servici </t>
  </si>
  <si>
    <t xml:space="preserve">1.2.p: educ basic |1.2.p: educativas |1.2.p: educativa |1.2.p: educativas 1.2.a1: servici |1.2.p: educ 1.2.a1: program |1.2.p: educ 1.2.a1: servici </t>
  </si>
  <si>
    <t xml:space="preserve">1.2.p: maestros 1.2.a1: formacion |1.2.p: docent 1.2.a1: formacion |1.2.p: maestros |1.2.p: maestro |1.2.p: educativo |1.5.p: bibliotec |1.2.p: bibliotec |1.2.p: docent </t>
  </si>
  <si>
    <t xml:space="preserve">1.2.p: escuel 1.2.a1: servici |1.6.p: servici 1.6.a1: social |1.2.p: escuel 1.2.a1: normal |1.2.p: docent |1.2.p: escuel </t>
  </si>
  <si>
    <t xml:space="preserve">1.2.p: deport 1.2.a1: foment |1.2.p: deport 1.2.a1: practic </t>
  </si>
  <si>
    <t xml:space="preserve">1.2.p: educ 1.2.a1: acceso |1.2.p: educ basic |1.2.p: estudiante |1.2.p: estudiantes |4.3.p: acceso 4.3.a1: información </t>
  </si>
  <si>
    <t>Participación social/Educación/Contraloría social</t>
  </si>
  <si>
    <t xml:space="preserve">1.2.p: educ basic |1.2.p: educativa 1.2.a1: margin |1.2.p: educativo 1.2.a1: margin |1.2.p: educativa |1.2.p: educativo |1.2.p: educ 1.2.a1: calidad |1.2.p: escuel 1.2.a1: margin |1.2.p: escuel |1.2.p: escuel 1.2.a1: calidad </t>
  </si>
  <si>
    <t xml:space="preserve">1.2.p: educ superior |1.2.p: educativo |1.2.p: educ 1.2.a1: calidad |1.2.p: educ 1.2.a1: program |1.2.p: educativos </t>
  </si>
  <si>
    <t xml:space="preserve">1.2.p: posgr |1.2.p: educativos |1.2.p: educativo </t>
  </si>
  <si>
    <t xml:space="preserve">1.2.p: educativas 1.2.a1: margin |1.2.p: educativos 1.2.a1: margin |1.2.p: educ 1.2.a1: plan |1.8.p: vulner 1.8.a1: grup |1.2.p: educ superior |1.2.p: educativas |1.2.p: educ 1.2.a1: atencion |1.2.p: educativa |1.2.p: educativo |1.2.p: educativos </t>
  </si>
  <si>
    <t xml:space="preserve">1.2.p: educ medi superior |1.2.p: educ 1.2.a1: atencion |1.2.p: educ medi </t>
  </si>
  <si>
    <t xml:space="preserve">1.8.p: niñ |4.3.p: comunidad 4.3.a1: particip |1.8.p: joven </t>
  </si>
  <si>
    <t>Participación social/Educación/No discriminación</t>
  </si>
  <si>
    <t xml:space="preserve">1.2.p: educ 1.2.a1: normal |1.2.p: educ medi </t>
  </si>
  <si>
    <t xml:space="preserve">1.2.p: bec |1.2.p: educ 1.2.a1: permanencia |1.2.p: estudiante |1.2.p: estudiantes |2.3.p: bec |1.2.p: educ 1.2.a1: egres |1.2.p: educ 1.2.a1: bec |1.2.p: educ medi |1.2.p: educ medi superior |1.2.p: posgr |1.1.p: bec </t>
  </si>
  <si>
    <t xml:space="preserve">1.2.p: bec |1.2.p: escol 1.2.a1: bec |2.3.p: bec |1.2.p: educ 1.2.a1: bec |1.2.p: educ medi |1.2.p: escol 1.2.a1: conclu |1.2.p: educ medi superior |1.2.p: posgr |1.2.p: educ 1.2.a1: conclu |1.1.p: bec </t>
  </si>
  <si>
    <t xml:space="preserve">1.8.p: discapac |1.2.p: educativas |1.2.p: educativa |1.2.p: educativas 1.2.a1: servici |1.6.p: prestacion 1.6.a1: discapac |1.2.p: educativo |1.2.p: educativos |1.2.p: educativos 1.2.a1: servici </t>
  </si>
  <si>
    <t>Educación/No discriminación/Seguridad social</t>
  </si>
  <si>
    <t xml:space="preserve">1.2.p: educ basic |1.8.p: vulner 1.8.a1: grup |1.2.p: educativo |1.2.p: educativos |1.2.p: escuel </t>
  </si>
  <si>
    <t xml:space="preserve">1.2.p: estudiante |1.2.p: estudiantes |1.2.p: educ superior |1.2.p: educ 1.2.a1: servici </t>
  </si>
  <si>
    <t xml:space="preserve">1.2.p: educ 1.2.a1: plan |1.2.p: educativa </t>
  </si>
  <si>
    <t xml:space="preserve">1.6.p: enfermed |1.3.p: enfermed |1.3.p: mortal |1.3.p: enfermedad |1.3.p: vacun </t>
  </si>
  <si>
    <t xml:space="preserve">1.6.p: enfermed |1.3.p: enfermed |1.3.p: epidemiolog |1.3.p: diabet </t>
  </si>
  <si>
    <t xml:space="preserve">1.6.p: médica |1.6.p: servici 1.6.a1: médicas |1.3.p: médicas |1.6.p: salud |1.3.p: salud 1.3.a1: servici |1.3.p: médica |1.3.p: médicas 1.3.a1: servici 1.3.a2: salud |1.6.p: médicas |1.6.p: servici 1.6.a1: salud |1.3.p: unid 1.3.a1: médica |1.3.p: salud </t>
  </si>
  <si>
    <t xml:space="preserve">1.6.p: salud |1.6.p: salud 1.6.a1: atencion |1.3.p: salud 1.3.a1: atencion |1.6.p: enfermed |1.6.p: atencion 1.6.a1: salud |1.3.p: enfermedad |1.3.p: enfermed |1.3.p: salud </t>
  </si>
  <si>
    <t xml:space="preserve">1.3.p: infeccion |1.1.p: infeccion |1.8.p: vih </t>
  </si>
  <si>
    <t xml:space="preserve">1.6.p: salud |1.6.p: enfermed |1.3.p: salud 1.3.a1: calidad |1.3.p: enfermedad |1.3.p: enfermed |1.3.p: salud </t>
  </si>
  <si>
    <t xml:space="preserve">1.6.p: salud |1.6.p: enfermed |1.3.p: enfermedad |1.3.p: enfermed |1.3.p: salud </t>
  </si>
  <si>
    <t xml:space="preserve">1.8.p: discapac |1.6.p: salud |1.3.p: salud 1.3.a1: calidad |1.3.p: salud </t>
  </si>
  <si>
    <t xml:space="preserve">1.8.p: discapac |1.6.p: salud |1.3.p: salud 1.3.a1: riesg |1.3.p: salud </t>
  </si>
  <si>
    <t xml:space="preserve">1.8.p: infant |1.8.p: infantil 1.8.a1: estanci |1.6.p: cuid 1.6.a1: infantil |1.8.p: infantil 1.8.a1: cuid |1.6.p: estanci infantil </t>
  </si>
  <si>
    <t xml:space="preserve">1.4.p: laboral 1.4.a1: conflict |1.4.p: laboral 1.4.a1: concili |1.4.p: conflict 1.4.a1: laboral </t>
  </si>
  <si>
    <t xml:space="preserve">1.4.p: laboral 1.4.a1: justici |1.4.p: trabaj 1.4.a1: justici |1.4.p: sindicat |1.4.p: seguridad 1.4.a1: trabaj |1.6.p: servici 1.6.a1: laboral </t>
  </si>
  <si>
    <t xml:space="preserve">1.4.p: laboral 1.4.a1: polit |1.4.p: adiestr 1.4.a1: laboral |1.4.p: laboral 1.4.a1: adiestr |1.4.p: laboral 1.4.a1: capacit |1.4.p: capacit 1.4.a1: laboral </t>
  </si>
  <si>
    <t xml:space="preserve">1.4.p: ofert 1.4.a1: laboral |1.4.p: empleo 1.4.a1: insercion |1.6.p: vacant |2.2.p: empleo 2.2.a1: intermedi |1.6.p: empleo 1.6.a1: intermedi |1.4.p: laboral 1.4.a1: información |1.6.p: laboral 1.6.a1: intermedi |1.4.p: laboral 1.4.a1: insercion |1.4.p: laboral 1.4.a1: intermedi |1.6.p: servici 1.6.a1: laboral |2.2.p: empleo 2.2.a1: insercion |1.4.p: empleo 1.4.a1: intermedi |1.4.p: vacant </t>
  </si>
  <si>
    <t xml:space="preserve">2.3.p: apoy 2.3.a1: ingreso 2.3.a2: person |1.4.p: ocupación |1.6.p: laboral 1.6.a1: contingencia |1.1.p: apoy 1.1.a1: econom 1.1.a2: person |1.4.p: ingreso 1.4.a1: laboral |2.3.p: apoy 2.3.a1: econom 2.3.a2: person |1.1.p: apoy 1.1.a1: ingreso 1.1.a2: person </t>
  </si>
  <si>
    <t>/Ingreso/Alimentación/Seguridad social/Trabajo</t>
  </si>
  <si>
    <t>Ingreso/Alimentación/Seguridad social/Trabajo/Generación y conservación del empleo</t>
  </si>
  <si>
    <t xml:space="preserve">1.1.p: sujet 1.1.a1: agrari |3.4.p: registr 3.4.a1: agrari </t>
  </si>
  <si>
    <t xml:space="preserve">1.7.p: recurs natural |5.1.p: recurs natural |1.7.p: recurs 1.7.a1: natural </t>
  </si>
  <si>
    <t xml:space="preserve">1.1.p: campesina |1.1.p: campesinas </t>
  </si>
  <si>
    <t>No discriminación/Apoyo productivo|Economía social/Alimentación</t>
  </si>
  <si>
    <t xml:space="preserve">2.1.p: agrari 2.1.a1: apoy 2.1.a2: product |2.1.p: agrari 2.1.a1: proyect 2.1.a2: product </t>
  </si>
  <si>
    <t xml:space="preserve">1.7.p: agua 1.7.a1: potabl |1.1.p: agua 1.1.a1: potabl |3.1.p: agua potabl |3.5.p: zona 3.5.a1: metropolitan |1.5.p: agua 1.5.a1: potabl </t>
  </si>
  <si>
    <t xml:space="preserve">1.6.p: servici 1.6.a1: salud |1.7.p: agua 1.7.a1: potabl |1.1.p: agua 1.1.a1: potabl |1.6.p: salud |3.1.p: agua potabl |1.6.p: enfermed |1.3.p: salud 1.3.a1: servici |1.3.p: enfermedad |1.3.p: enfermed |1.5.p: agua 1.5.a1: potabl |1.3.p: salud </t>
  </si>
  <si>
    <t xml:space="preserve">1.7.p: bosqu 1.7.a1: proteg |1.7.p: medi ambient |1.7.p: recurs natural |5.1.p: recurs natural |1.7.p: forestal 1.7.a1: proteccion |1.7.p: forestal 1.7.a1: proteg |1.7.p: bosqu 1.7.a1: recuper |1.7.p: bosqu 1.7.a1: proteccion |1.7.p: forestal 1.7.a1: recuper |5.1.p: medi ambient </t>
  </si>
  <si>
    <t>Medio ambiente/Sustentabilidad y sostenibilidad/Inversión productiva y económica</t>
  </si>
  <si>
    <t xml:space="preserve">5.1.p: sustent |5.7.p: agua 5.7.a1: superficial |5.1.p: sustentable |1.7.p: aguas 1.7.a1: manej |5.6.p: manej 5.6.a1: aguas |1.7.p: agua 1.7.a1: sustentable |1.7.p: agua 1.7.a1: manej |5.7.p: agua 5.7.a1: subterran |5.7.p: aguas 5.7.a1: subterran |1.7.p: aguas 1.7.a1: sustentable |5.7.p: aguas 5.7.a1: superficial |5.6.p: manej 5.6.a1: agua </t>
  </si>
  <si>
    <t>/Sustentabilidad y sostenibilidad de recursos naturales/Medio ambiente/Sustentabilidad y sostenibilidad del agua/Sustentabilidad y sostenibilidad</t>
  </si>
  <si>
    <t xml:space="preserve">1.7.p: medi ambient |5.1.p: sustent |1.7.p: recurs natural |5.1.p: recurs natural |5.1.p: sustentable |1.7.p: recurs 1.7.a1: natural |5.8.p: investig 5.8.a1: recurs natural |5.8.p: investig 5.8.a1: medi ambient |1.7.p: investig 1.7.a1: medi ambient |1.7.p: investig 1.7.a1: recurs natural |5.1.p: medi ambient |3.3.p: transferencia 3.3.a1: tecnolog 3.3.a2: desarroll </t>
  </si>
  <si>
    <t>/Investigación en sustentabilidad y sostenibilidad/Medio ambiente/Inversión productiva y económica/Sustentabilidad y sostenibilidad</t>
  </si>
  <si>
    <t>Investigación en sustentabilidad y sostenibilidad/Medio ambiente/Inversión productiva y económica/Sustentabilidad y sostenibilidad</t>
  </si>
  <si>
    <t xml:space="preserve">5.6.p: manej 5.6.a1: recurs natural |1.7.p: recurs natural |5.1.p: recurs natural |1.7.p: recurs 1.7.a1: natural |5.6.p: manej 5.6.a1: coster </t>
  </si>
  <si>
    <t xml:space="preserve">5.1.p: sustent |1.7.p: forestal 1.7.a1: proteccion |1.7.p: forestal 1.7.a1: conserv |1.7.p: forestal 1.7.a1: restaur </t>
  </si>
  <si>
    <t xml:space="preserve">5.1.p: sustent |5.1.p: sustentable |1.7.p: recurs 1.7.a1: hidric |1.7.p: hidric 1.7.a1: gestion </t>
  </si>
  <si>
    <t>Investigación en sustentabilidad y sostenibilidad/Medio ambiente/Sustentabilidad y sostenibilidad energética/Sustentabilidad y sostenibilidad</t>
  </si>
  <si>
    <t xml:space="preserve">1.7.p: agua 1.7.a1: limpi |1.5.p: agua 1.5.a1: limpi |1.6.p: salud |1.6.p: enfermed |1.3.p: enfermedad |1.3.p: enfermed |5.1.p: agua 5.1.a1: limpi |1.3.p: salud </t>
  </si>
  <si>
    <t>/Vivienda/Seguridad social/Medio ambiente/Sustentabilidad y sostenibilidad/Salud</t>
  </si>
  <si>
    <t xml:space="preserve">3.1.p: alcantarill |1.7.p: agua 1.7.a1: potabl |1.1.p: agua 1.1.a1: potabl |1.7.p: alcantarill |3.1.p: agua potabl |1.5.p: alcantarill |1.5.p: agua 1.5.a1: potabl |1.1.p: alcantarill </t>
  </si>
  <si>
    <t xml:space="preserve">3.1.p: alcantarill |1.7.p: agua 1.7.a1: potabl |1.1.p: agua 1.1.a1: potabl |1.7.p: alcantarill |3.1.p: agua potabl |1.5.p: alcantarill |4.3.p: organiz 4.3.a1: participa |1.5.p: agua 1.5.a1: potabl |2.1.p: organiz 2.1.a1: rural |1.1.p: alcantarill </t>
  </si>
  <si>
    <t>Sustentabilidad y sostenibilidad de recursos naturales/Medio ambiente/Desarrollo regional</t>
  </si>
  <si>
    <t>Alimentación/Sustentabilidad y sostenibilidad en manejo de residuos/Sustentabilidad y sostenibilidad de recursos naturales/Vivienda/Medio ambiente/Infraestructura social básica/Sustentabilidad y sostenibilidad/Contraloría social</t>
  </si>
  <si>
    <t xml:space="preserve">1.7.p: forestal 1.7.a1: restaur |1.7.p: ecosistem 1.7.a1: degrad |1.7.p: ecosistem 1.7.a1: restaur |1.7.p: reforest |5.6.p: restaur 5.6.a1: ecosistem |1.7.p: forestal 1.7.a1: conserv |1.7.p: forestal 1.7.a1: degrad |1.7.p: ecosistem 1.7.a1: conserv |5.6.p: conserv 5.6.a1: ecosistem </t>
  </si>
  <si>
    <t xml:space="preserve">5.6.p: manej 5.6.a1: ecosistem |1.7.p: forestal 1.7.a1: conserv |1.7.p: ecosistem 1.7.a1: conserv |5.6.p: conserv 5.6.a1: ecosistem |3.5.p: regional 3.5.a1: desarroll </t>
  </si>
  <si>
    <t>/Sustentabilidad y sostenibilidad de recursos naturales/Medio ambiente/Desarrollo regional</t>
  </si>
  <si>
    <t>Sustentabilidad y sostenibilidad de recursos naturales/Medio ambiente/Sustentabilidad y sostenibilidad/Apoyo productivo|Economía social</t>
  </si>
  <si>
    <t>Alimentación/Sustentabilidad y sostenibilidad de recursos naturales/Medio ambiente/Sustentabilidad y sostenibilidad del agua/Sustentabilidad y sostenibilidad</t>
  </si>
  <si>
    <t xml:space="preserve">5.1.p: sustent |5.1.p: sustentable |1.7.p: especi 1.7.a1: silvestr |1.7.p: habitat 1.7.a1: conserv </t>
  </si>
  <si>
    <t xml:space="preserve">1.7.p: medi ambient |1.7.p: recurs natural |5.1.p: recurs natural |5.6.p: conserv 5.6.a1: recurs natural |1.7.p: recurs 1.7.a1: natural |1.6.p: salud |1.7.p: ecosistem 1.7.a1: proteccion |1.7.p: biodivers |1.7.p: ecosistem 1.7.a1: conserv |5.1.p: medi ambient |5.6.p: conserv 5.6.a1: ecosistem |1.3.p: salud </t>
  </si>
  <si>
    <t xml:space="preserve">5.1.p: sustent |1.7.p: recurs natural |5.1.p: recurs natural |5.6.p: aprovech 5.6.a1: ecolog |5.1.p: sustentable |1.7.p: recurs 1.7.a1: natural |5.6.p: aprovech 5.6.a1: recurs natural </t>
  </si>
  <si>
    <t xml:space="preserve">5.1.p: program 5.1.a1: mitig 5.1.a2: climat |1.7.p: cambi climat |5.1.p: program 5.1.a1: adapt 5.1.a2: climat </t>
  </si>
  <si>
    <t xml:space="preserve">1.7.p: medi ambient |1.7.p: recurs natural |5.1.p: recurs natural |1.6.p: salud |1.7.p: ecosistem 1.7.a1: proteccion |1.7.p: biodivers |1.7.p: tecnolog 1.7.a1: conserv 1.7.a2: medi ambient |1.7.p: agua 1.7.a1: conserv |5.6.p: conserv 5.6.a1: agua |1.7.p: ecosistem 1.7.a1: conserv |5.1.p: medi ambient |5.6.p: conserv 5.6.a1: ecosistem |1.3.p: salud </t>
  </si>
  <si>
    <t>Sustentabilidad y sostenibilidad de recursos naturales/Seguridad social/Medio ambiente/Sustentabilidad y sostenibilidad energética/Sustentabilidad y sostenibilidad/Salud</t>
  </si>
  <si>
    <t>Sustentabilidad y sostenibilidad en manejo de residuos/Sustentabilidad y sostenibilidad/Medio ambiente</t>
  </si>
  <si>
    <t xml:space="preserve">1.7.p: ecosistem 1.7.a1: proteg |1.7.p: biodivers |1.7.p: are 1.7.a1: natural |1.7.p: are 1.7.a1: proteg |5.6.p: are natural proteg |1.7.p: ecosistem 1.7.a1: conserv |5.6.p: conserv 5.6.a1: ecosistem </t>
  </si>
  <si>
    <t xml:space="preserve">1.7.p: ecosistem 1.7.a1: proteccion |1.7.p: biodivers </t>
  </si>
  <si>
    <t xml:space="preserve">1.7.p: zonas 1.7.a1: proteg |1.7.p: are 1.7.a1: natural |1.7.p: are 1.7.a1: proteg |5.6.p: are natural proteg |1.7.p: zonas 1.7.a1: natural </t>
  </si>
  <si>
    <t xml:space="preserve">5.1.p: sustent |5.1.p: sustentable |1.7.p: especi 1.7.a1: riesg |1.7.p: habitat 1.7.a1: recuper |1.7.p: habitat 1.7.a1: conserv |1.7.p: habitat 1.7.a1: proteccion </t>
  </si>
  <si>
    <t xml:space="preserve">1.7.p: zonas 1.7.a1: proteg |1.7.p: are 1.7.a1: proteg </t>
  </si>
  <si>
    <t>Sustentabilidad y sostenibilidad de recursos naturales/Seguridad social/Medio ambiente/No discriminación/Salud</t>
  </si>
  <si>
    <t xml:space="preserve">5.2.p: eficient 5.2.a1: hidrocarbur |1.6.p: servici 1.6.a1: econom |1.7.p: eficient 1.7.a1: hidrocarbur </t>
  </si>
  <si>
    <t>/Sustentabilidad y sostenibilidad energética/Medio ambiente/Seguridad social</t>
  </si>
  <si>
    <t>Sustentabilidad y sostenibilidad energética/Medio ambiente</t>
  </si>
  <si>
    <t>Participación social/Medio ambiente/Sustentabilidad y sostenibilidad energética</t>
  </si>
  <si>
    <t xml:space="preserve">1.6.p: médico |1.3.p: médicos |1.3.p: médico |1.6.p: médicos |1.3.p: médico 1.3.a1: asistencia |1.6.p: médico 1.6.a1: asistencia |1.8.p: adult 1.8.a1: mayor |1.6.p: servici 1.6.a1: recreat </t>
  </si>
  <si>
    <t xml:space="preserve">1.5.p: viviend 1.5.a1: desarroll |1.5.p: viviend 1.5.a1: mejor |1.5.p: viviend 1.5.a1: social |3.4.p: orden 3.4.a1: territorial |3.4.p: territorial 3.4.a1: desarroll |3.4.p: viviend 3.4.a1: orden |3.4.p: territorial 3.4.a1: orden |1.5.p: territorial 1.5.a1: desarroll 1.5.a2: viviend |3.4.p: viviend 3.4.a1: polit |3.4.p: viviend 3.4.a1: social |1.5.p: territorial 1.5.a1: orden 1.5.a2: viviend </t>
  </si>
  <si>
    <t>Participación social/Desarrollo regional/Ordenamiento territorial</t>
  </si>
  <si>
    <t xml:space="preserve">3.4.p: orden 3.4.a1: territorial |3.4.p: territorial 3.4.a1: desarroll |3.4.p: territorial 3.4.a1: orden |3.5.p: regional 3.5.a1: desarroll </t>
  </si>
  <si>
    <t xml:space="preserve">3.4.p: orden 3.4.a1: urban |3.4.p: orden 3.4.a1: territorial |3.4.p: territorial 3.4.a1: desarroll |3.4.p: territorial 3.4.a1: orden </t>
  </si>
  <si>
    <t xml:space="preserve">1.1.p: alimentación |1.1.p: nutrici </t>
  </si>
  <si>
    <t xml:space="preserve">1.5.p: viviend 1.5.a1: mejor |1.5.p: condicion 1.5.a1: habitacional |1.5.p: habitacional </t>
  </si>
  <si>
    <t xml:space="preserve">1.2.p: educ 1.2.a1: acceso |1.3.p: educ 1.3.a1: salud |1.3.p: salud 1.3.a1: acceso |1.1.p: agricol |1.6.p: salud |1.2.p: educ 1.2.a1: capac |1.3.p: salud |1.3.p: salud 1.3.a1: infraestructur |1.3.p: salud 1.3.a1: servici |4.3.p: acceso 4.3.a1: información |1.8.p: jornal |1.1.p: alimentación |1.3.p: salud 1.3.a1: servici 1.3.a2: basic |1.3.p: salud 1.3.a1: promocion |1.8.p: jornaler |1.6.p: servici 1.6.a1: salud |1.2.p: educ 1.2.a1: servici |1.2.p: educ 1.2.a1: infraestructur </t>
  </si>
  <si>
    <t>/Participación social/Alimentación/Seguridad social/Salud/No discriminación/Educación</t>
  </si>
  <si>
    <t>Participación social/Alimentación/Seguridad social/No discriminación/Salud/Educación/Apoyo productivo|Economía social/Generación y conservación del empleo/Contraloría social</t>
  </si>
  <si>
    <t>Alimentación/Seguridad social/Trabajo/No discriminación/Apoyo productivo|Economía social/Generación y conservación del empleo/Contraloría social</t>
  </si>
  <si>
    <t xml:space="preserve">1.5.p: habitacional |1.5.p: mantenimiento 1.5.a1: viviend </t>
  </si>
  <si>
    <t xml:space="preserve">1.8.p: infant |2.2.p: empleo 2.2.a1: permanencia |2.2.p: trabaj 2.2.a1: permanencia |2.2.p: empleo 2.2.a1: acceso |2.2.p: trabaj 2.2.a1: acceso |1.4.p: empleo 1.4.a1: permanencia |1.6.p: cuid 1.6.a1: infantil |1.6.p: empleo 1.6.a1: acceso |1.8.p: infantil 1.8.a1: cuid |1.4.p: trabaj 1.4.a1: acceso |1.6.p: trabaj 1.6.a1: acceso |1.4.p: empleo 1.4.a1: acceso |1.8.p: niñ |1.4.p: trabaj 1.4.a1: permanencia </t>
  </si>
  <si>
    <t xml:space="preserve">1.8.p: infant |1.6.p: cuid 1.6.a1: infantil |1.8.p: infantil 1.8.a1: cuid |1.6.p: servici 1.6.a1: laboral |1.8.p: niñ </t>
  </si>
  <si>
    <t xml:space="preserve">1.6.p: salud |1.8.p: adult 1.8.a1: mayor |1.3.p: salud </t>
  </si>
  <si>
    <t>Vivienda/Seguridad social/Ordenamiento territorial/Trabajo</t>
  </si>
  <si>
    <t>Educación/Salud</t>
  </si>
  <si>
    <t>/Infraestructura económica/No discriminación</t>
  </si>
  <si>
    <t>Infraestructura económica/No discriminación/Desarrollo regional</t>
  </si>
  <si>
    <t xml:space="preserve">1.2.p: educ basic |1.2.p: educativas |1.2.p: educ 1.2.a1: atencion |1.2.p: educativa </t>
  </si>
  <si>
    <t xml:space="preserve">1.2.p: educ basic |1.2.p: escol 1.2.a1: servici |1.2.p: educ 1.2.a1: servici </t>
  </si>
  <si>
    <t xml:space="preserve">1.2.p: educ basic |1.2.p: docent 1.2.a1: formacion |1.2.p: educ medi |1.2.p: educ 1.2.a1: calidad |1.2.p: docent </t>
  </si>
  <si>
    <t xml:space="preserve">1.2.p: estudiante |1.2.p: educ basic |1.2.p: escuel 1.2.a1: servici |1.2.p: estudiantes |1.2.p: docent 1.2.a1: formacion |1.2.p: educ 1.2.a1: servici |1.2.p: directivos 1.2.a1: escuel |1.2.p: educ 1.2.a1: normal |1.2.p: escuel 1.2.a1: normal |1.2.p: docent |1.2.p: escuel </t>
  </si>
  <si>
    <t xml:space="preserve">1.2.p: bec |1.2.p: educ basic |1.2.p: educ 1.2.a1: bec |2.3.p: bec |1.1.p: bec </t>
  </si>
  <si>
    <t xml:space="preserve">1.2.p: educ 1.2.a1: permanencia |1.2.p: educ 1.2.a1: conclusion |1.2.p: primari 1.2.a1: educ |1.2.p: secundari </t>
  </si>
  <si>
    <t xml:space="preserve">1.2.p: escuel 1.2.a1: servici |1.6.p: servici 1.6.a1: econom |1.2.p: primari 1.2.a1: escuel |1.2.p: primari 1.2.a1: educ |1.2.p: secundari |1.2.p: educ 1.2.a1: servici |1.2.p: escuel </t>
  </si>
  <si>
    <t xml:space="preserve">1.8.p: discapac |1.8.p: adult 1.8.a1: mayor |1.8.p: adolescent |1.8.p: niñ </t>
  </si>
  <si>
    <t xml:space="preserve">1.8.p: mujer |1.8.p: discrimin 1.8.a1: gener |1.8.p: discrimin 1.8.a1: cultur </t>
  </si>
  <si>
    <t>Participación social/No discriminación</t>
  </si>
  <si>
    <t xml:space="preserve">3.3.p: innov 3.3.a1: tecnolog 3.3.a2: municipi |3.3.p: investig 3.3.a1: desarroll 3.3.a2: estad |3.3.p: innov 3.3.a1: tecnolog 3.3.a2: estad |3.3.p: innov 3.3.a1: tecnolog 3.3.a2: region |3.3.p: investig 3.3.a1: desarroll 3.3.a2: region |3.3.p: investig 3.3.a1: desarroll 3.3.a2: municipi |3.5.p: region 3.5.a1: desarroll |3.3.p: innov 3.3.a1: tecnolog 3.3.a2: desarroll |3.3.p: investig 3.3.a1: desarroll 3.3.a2: regional |3.5.p: regional 3.5.a1: desarroll </t>
  </si>
  <si>
    <t xml:space="preserve">1.6.p: salud |1.6.p: derechohabient |1.6.p: enfermed |1.3.p: salud 1.3.a1: prevencion |1.3.p: salud 1.3.a1: derechohabient |1.3.p: enfermedad |1.3.p: salud 1.3.a1: promocion |1.3.p: enfermed |1.6.p: salud 1.6.a1: prevencion |1.3.p: salud </t>
  </si>
  <si>
    <t xml:space="preserve">1.6.p: salud |1.6.p: derechohabient |1.3.p: salud 1.3.a1: atencion |1.6.p: salud 1.6.a1: atencion |1.6.p: salud 1.6.a1: prevent |1.6.p: atencion 1.6.a1: salud |1.3.p: salud 1.3.a1: derechohabient |1.3.p: salud 1.3.a1: riesg |1.3.p: salud </t>
  </si>
  <si>
    <t xml:space="preserve">1.6.p: médica |1.6.p: quirurg 1.6.a1: atencion |1.6.p: derechohabient |1.3.p: médica |1.6.p: médica 1.6.a1: atencion |1.6.p: atencion 1.6.a1: médica |1.3.p: quirurg 1.3.a1: atencion </t>
  </si>
  <si>
    <t xml:space="preserve">1.3.p: segund nivel |1.6.p: médica |1.3.p: médicas |1.6.p: derechohabient |1.3.p: médica |1.6.p: médicas |1.6.p: segund nivel |1.3.p: unid 1.3.a1: médica </t>
  </si>
  <si>
    <t xml:space="preserve">2.2.p: trabajadores 2.2.a1: acceso |1.6.p: prestacion 1.6.a1: econom |1.6.p: incapac 1.6.a1: permanent |1.6.p: prestacion 1.6.a1: invalidez |1.4.p: incapac </t>
  </si>
  <si>
    <t xml:space="preserve">1.6.p: salud |1.3.p: salud 1.3.a1: segur |1.3.p: salud 1.3.a1: investig |1.3.p: salud </t>
  </si>
  <si>
    <t xml:space="preserve">1.6.p: segur 1.6.a1: laboral |1.6.p: servici 1.6.a1: social |2.2.p: trabajador 2.2.a1: integración |1.6.p: guarderías |1.4.p: merc laboral 1.4.a1: integración |1.4.p: trabaj 1.4.a1: integración |2.2.p: merc laboral 2.2.a1: integración |1.6.p: guardería |2.2.p: trabaj 2.2.a1: integración |1.6.p: servici 1.6.a1: laboral |1.8.p: guardería |1.4.p: laboral 1.4.a1: integración |1.8.p: guarderías </t>
  </si>
  <si>
    <t xml:space="preserve">1.6.p: médica |1.6.p: salud |1.6.p: derechohabient |1.3.p: salud 1.3.a1: atencion |1.6.p: salud 1.6.a1: atencion |1.3.p: salud 1.3.a1: prevencion |1.6.p: atencion 1.6.a1: salud |1.3.p: médica |1.3.p: salud 1.3.a1: derechohabient |1.6.p: médica 1.6.a1: atencion |1.3.p: salud 1.3.a1: promocion |1.6.p: atencion 1.6.a1: médica |1.6.p: salud 1.6.a1: prevencion |1.3.p: salud </t>
  </si>
  <si>
    <t xml:space="preserve">1.2.p: deport 1.2.a1: desarroll |1.6.p: salud |1.6.p: derechohabient |1.2.p: deport 1.2.a1: capacit |1.3.p: salud 1.3.a1: segur |1.3.p: salud 1.3.a1: derechohabient |1.3.p: salud 1.3.a1: promocion |1.2.p: deport 1.2.a1: foment |1.3.p: salud </t>
  </si>
  <si>
    <t xml:space="preserve">2.2.p: trabajador 2.2.a1: gener |1.4.p: trabaj 1.4.a1: gener |2.2.p: trabaj 2.2.a1: gener </t>
  </si>
  <si>
    <t xml:space="preserve">1.4.p: trabaj 1.4.a1: gener |2.2.p: trabajadores 2.2.a1: acceso |1.6.p: jubil |2.2.p: trabaj 2.2.a1: gener |2.2.p: trabajador 2.2.a1: gener |1.6.p: pension </t>
  </si>
  <si>
    <t xml:space="preserve">1.6.p: enfermed |1.7.p: are 1.7.a1: proteg |1.3.p: enfermed |1.3.p: enfermedad |1.3.p: vacun </t>
  </si>
  <si>
    <t xml:space="preserve">1.8.p: infant |1.6.p: enfermed |1.3.p: mortal |1.3.p: enfermedad |1.3.p: enfermed </t>
  </si>
  <si>
    <t xml:space="preserve">1.3.p: enfermed |1.6.p: enfermed </t>
  </si>
  <si>
    <t xml:space="preserve">1.6.p: médico |1.3.p: médicos |1.3.p: médico |1.6.p: médicos |1.6.p: enfermed |1.3.p: enfermedad |1.3.p: enfermed </t>
  </si>
  <si>
    <t xml:space="preserve">1.6.p: salud |1.6.p: derechohabient |1.6.p: enfermed |1.3.p: salud 1.3.a1: prevencion |1.3.p: salud 1.3.a1: derechohabient |1.3.p: enfermedad |1.6.p: salud 1.6.a1: prevencion |1.3.p: enfermed |1.3.p: salud </t>
  </si>
  <si>
    <t xml:space="preserve">1.8.p: matern |1.8.p: prenatal </t>
  </si>
  <si>
    <t xml:space="preserve">1.8.p: prenatal |1.6.p: embaraz |1.6.p: salud |1.6.p: derechohabient |1.3.p: embaraz |1.3.p: salud 1.3.a1: derechohabient |1.3.p: salud </t>
  </si>
  <si>
    <t xml:space="preserve">1.6.p: derechohabient |1.1.p: nutricion |1.1.p: nutrici </t>
  </si>
  <si>
    <t xml:space="preserve">1.6.p: enfermed |1.3.p: mortal |1.3.p: enfermedad |1.3.p: enfermed </t>
  </si>
  <si>
    <t xml:space="preserve">1.6.p: médica |1.6.p: salud |1.6.p: derechohabient |1.3.p: salud 1.3.a1: atencion |1.6.p: salud 1.6.a1: atencion |1.6.p: atencion 1.6.a1: salud |1.3.p: médica |1.3.p: salud 1.3.a1: derechohabient |1.6.p: médica 1.6.a1: atencion |1.6.p: atencion 1.6.a1: médica |1.3.p: salud </t>
  </si>
  <si>
    <t xml:space="preserve">1.6.p: derechohabient |1.6.p: enfermed |1.3.p: mortal |1.3.p: enfermed </t>
  </si>
  <si>
    <t xml:space="preserve">1.3.p: mortal |1.3.p: enfermed |1.6.p: enfermed </t>
  </si>
  <si>
    <t xml:space="preserve">1.3.p: medicina |1.6.p: consultas 1.6.a1: salud |1.6.p: salud |1.6.p: derechohabient |1.3.p: salud 1.3.a1: consultas |1.3.p: salud 1.3.a1: derechohabient |1.3.p: medicina 1.3.a1: consultas |1.6.p: medicina |1.3.p: salud </t>
  </si>
  <si>
    <t xml:space="preserve">1.6.p: salud |1.6.p: derechohabient |1.3.p: salud 1.3.a1: investig |1.3.p: salud 1.3.a1: derechohabient |1.3.p: salud </t>
  </si>
  <si>
    <t xml:space="preserve">1.6.p: médica |1.6.p: derechohabient |1.3.p: médica |1.6.p: médica 1.6.a1: atencion |1.6.p: atencion 1.6.a1: médica </t>
  </si>
  <si>
    <t xml:space="preserve">1.6.p: médico |1.3.p: salud 1.3.a1: equip |1.3.p: médico |1.6.p: salud |1.3.p: médico 1.3.a1: servici 1.3.a2: salud |1.3.p: salud 1.3.a1: servici |1.3.p: salud 1.3.a1: calidad |1.6.p: servici 1.6.a1: salud |1.3.p: médico 1.3.a1: equip |1.3.p: salud </t>
  </si>
  <si>
    <t xml:space="preserve">1.6.p: servici 1.6.a1: deport |1.6.p: derechohabient |1.6.p: servici 1.6.a1: cultural |1.2.p: deport 1.2.a1: foment |1.6.p: servici 1.6.a1: recreat </t>
  </si>
  <si>
    <t xml:space="preserve">1.4.p: trabaj 1.4.a1: derech |1.6.p: servici 1.6.a1: social |1.6.p: derechohabient |1.6.p: servici 1.6.a1: cultural </t>
  </si>
  <si>
    <t xml:space="preserve">1.6.p: servici 1.6.a1: deport |1.6.p: servici 1.6.a1: social |1.6.p: servici 1.6.a1: cultural |1.6.p: servici 1.6.a1: recreat |1.6.p: pension </t>
  </si>
  <si>
    <t xml:space="preserve">1.4.p: trabaj 1.4.a1: derech |1.6.p: servici 1.6.a1: social |1.6.p: derechohabient |1.6.p: prestacion 1.6.a1: social </t>
  </si>
  <si>
    <t xml:space="preserve">2.2.p: trabajadores 2.2.a1: capacit |1.6.p: pension </t>
  </si>
  <si>
    <t xml:space="preserve">1.6.p: servici 1.6.a1: social |1.6.p: pension </t>
  </si>
  <si>
    <t xml:space="preserve">1.1.p: product basic |1.6.p: derechohabient </t>
  </si>
  <si>
    <t xml:space="preserve">1.8.p: discapac |1.6.p: derechohabient </t>
  </si>
  <si>
    <t xml:space="preserve">1.2.p: educativa |1.2.p: cultur 1.2.a1: educ |1.2.p: activ 1.2.a1: cultural </t>
  </si>
  <si>
    <t xml:space="preserve">1.6.p: salud |1.3.p: salud 1.3.a1: acceso |1.3.p: salud </t>
  </si>
  <si>
    <t xml:space="preserve">1.6.p: médico |1.3.p: médicos |1.4.p: trabaj 1.4.a1: derech |1.6.p: servici 1.6.a1: social |1.3.p: médico |1.6.p: médicos |1.6.p: prestacion 1.6.a1: social </t>
  </si>
  <si>
    <t xml:space="preserve">1.6.p: médico |1.8.p: asistencia 1.8.a1: social |1.3.p: médico |1.6.p: médico 1.6.a1: atencion |1.3.p: médico 1.3.a1: asistencia |1.6.p: médico 1.6.a1: asistencia </t>
  </si>
  <si>
    <t xml:space="preserve">1.2.p: sistem 1.2.a1: educativas |1.2.p: sistem 1.2.a1: educativo |1.2.p: educativas |1.2.p: educativa |1.2.p: educativo </t>
  </si>
  <si>
    <t xml:space="preserve">2.1.p: productor 2.1.a1: rural |1.1.p: agropecuari 1.1.a1: proyect |1.1.p: pesquer 1.1.a1: proyect |1.1.p: agropecuari |4.3.p: organiz 4.3.a1: participantes |2.1.p: organiz 2.1.a1: rural |1.1.p: pesquer |2.3.p: financiamiento 2.3.a1: rural </t>
  </si>
  <si>
    <t>/Participación social/Ingreso/Alimentación/Apoyo productivo|Economía social</t>
  </si>
  <si>
    <t>Participación social/Ingreso/Alimentación/Apoyo productivo|Economía social</t>
  </si>
  <si>
    <t xml:space="preserve">2.2.p: mipymes 2.2.a1: empres 2.2.a2: product |2.2.p: pequeñas 2.2.a1: empres 2.2.a2: product |2.2.p: micro 2.2.a1: empres 2.2.a2: desarroll |2.2.p: mipymes 2.2.a1: empres 2.2.a2: desarroll |2.2.p: medianas 2.2.a1: empres 2.2.a2: product |2.2.p: pequeñas 2.2.a1: empres 2.2.a2: desarroll |2.2.p: medianas 2.2.a1: empres 2.2.a2: desarroll |2.2.p: micro 2.2.a1: empres 2.2.a2: product </t>
  </si>
  <si>
    <t xml:space="preserve">2.2.p: micro 2.2.a1: empres 2.2.a2: inversion |2.2.p: micro 2.2.a1: empres 2.2.a2: capacit |2.2.p: medianas 2.2.a1: empres 2.2.a2: inversion |2.2.p: medianas 2.2.a1: empres 2.2.a2: capacit |2.2.p: pequeñas 2.2.a1: empres 2.2.a2: capacit |2.2.p: medianas 2.2.a1: empres 2.2.a2: asistencia tecnic |2.2.p: pequeñas 2.2.a1: empres 2.2.a2: inversion |2.2.p: pequeñas 2.2.a1: empres 2.2.a2: asistencia tecnic |2.2.p: micro 2.2.a1: empres 2.2.a2: asistencia tecnic </t>
  </si>
  <si>
    <t xml:space="preserve">5.1.p: sustent |1.5.p: calidad 1.5.a1: viviend |5.1.p: sustentable </t>
  </si>
  <si>
    <t>Sustentabilidad y sostenibilidad/Vivienda/Ordenamiento territorial</t>
  </si>
  <si>
    <t xml:space="preserve">1.2.p: educ basic |1.8.p: joven |1.1.p: alimentación |1.2.p: educativo |1.8.p: adolescent |1.8.p: niñ |1.2.p: educ 1.2.a1: conclu |1.8.p: indigen </t>
  </si>
  <si>
    <t xml:space="preserve">1.8.p: niñ |1.8.p: joven |1.8.p: indigen </t>
  </si>
  <si>
    <t xml:space="preserve">2.1.p: organiz 2.1.a1: indigen |1.2.p: manifest 1.2.a1: cultural |1.2.p: patrimoni 1.2.a1: cultural |1.8.p: indigen </t>
  </si>
  <si>
    <t xml:space="preserve">1.1.p: agricol |1.1.p: agropecuari 1.1.a1: segur |1.1.p: agricol 1.1.a1: segur |1.1.p: agropecuari </t>
  </si>
  <si>
    <t xml:space="preserve">2.1.p: product 2.1.a1: indigen |2.1.p: indigen 2.1.a1: desarroll 2.1.a2: product |1.8.p: indigen </t>
  </si>
  <si>
    <t xml:space="preserve">1.6.p: salud |1.8.p: indigen |1.3.p: salud 1.3.a1: servici |1.6.p: servici 1.6.a1: salud |1.3.p: salud </t>
  </si>
  <si>
    <t xml:space="preserve">5.6.p: conserv 5.6.a1: recurs natural |5.6.p: manej 5.6.a1: terrestr |1.7.p: ecosistem 1.7.a1: preserv |5.6.p: manej 5.6.a1: ecosistem |5.6.p: preserv 5.6.a1: ecosistem |5.6.p: conserv 5.6.a1: ecosistem |1.8.p: indigen |5.1.p: recurs natural |5.6.p: conserv 5.6.a1: terrestr |5.6.p: preserv 5.6.a1: ecolog |1.7.p: zonas 1.7.a1: natural |5.6.p: preserv 5.6.a1: terrestr |1.7.p: zonas 1.7.a1: ecolog |5.6.p: conserv 5.6.a1: ecolog |1.7.p: recurs 1.7.a1: natural |1.7.p: ecosistem 1.7.a1: terrestr |5.6.p: manej 5.6.a1: recurs natural |1.7.p: recurs natural |1.7.p: biodivers |5.6.p: preserv 5.6.a1: recurs natural |5.6.p: manej 5.6.a1: ecolog |1.7.p: ecosistem 1.7.a1: conserv </t>
  </si>
  <si>
    <t xml:space="preserve">1.8.p: mujer |1.8.p: discrimin 1.8.a1: gener </t>
  </si>
  <si>
    <t xml:space="preserve">1.2.p: estudiante |1.2.p: estudiantes |1.1.p: agropecuari |3.5.p: zonas 3.5.a1: desarroll 3.5.a2: human |1.2.p: educ medi |1.2.p: educ medi superior </t>
  </si>
  <si>
    <t>/Desarrollo regional/Educación/Alimentación</t>
  </si>
  <si>
    <t xml:space="preserve">3.5.p: zonas 3.5.a1: desarroll 3.5.a2: human |1.1.p: agropecuari </t>
  </si>
  <si>
    <t xml:space="preserve">3.3.p: adopcion 3.3.a1: tecnolog 3.3.a2: rural |2.1.p: produccion 2.1.a1: rural </t>
  </si>
  <si>
    <t xml:space="preserve">1.1.p: agropecuari 1.1.a1: proyect |1.1.p: agropecuari </t>
  </si>
  <si>
    <t xml:space="preserve">1.1.p: agropecuari 1.1.a1: product |1.1.p: agropecuari </t>
  </si>
  <si>
    <t xml:space="preserve">5.1.p: sustent |1.1.p: pesc |5.1.p: sustentable </t>
  </si>
  <si>
    <t xml:space="preserve">1.7.p: especi 1.7.a1: pesquer |1.1.p: acuicol |1.1.p: pesquer </t>
  </si>
  <si>
    <t>/Medio ambiente/Alimentación</t>
  </si>
  <si>
    <t>Medio ambiente/Sustentabilidad y sostenibilidad/Alimentación</t>
  </si>
  <si>
    <t xml:space="preserve">1.1.p: agropecuari |1.2.p: educ medi |1.2.p: educ medi superior |1.2.p: posgr </t>
  </si>
  <si>
    <t xml:space="preserve">1.2.p: educ medi superior |1.1.p: pesc |1.2.p: educ medi </t>
  </si>
  <si>
    <t xml:space="preserve">2.3.p: apoy 2.3.a1: ingreso 2.3.a2: productor |1.1.p: agropecuari |1.1.p: apoy 1.1.a1: ingreso 1.1.a2: productor |1.1.p: acuicol |1.1.p: pesquer </t>
  </si>
  <si>
    <t xml:space="preserve">2.1.p: productor 2.1.a1: rural |1.1.p: agricol |1.1.p: pesquer 1.1.a1: product |1.1.p: pesc |1.1.p: agricol 1.1.a1: product |3.3.p: reconversion 3.3.a1: product |2.1.p: product 2.1.a1: rural |1.1.p: pesquer </t>
  </si>
  <si>
    <t xml:space="preserve">1.5.p: jurid 1.5.a1: certidumbr 1.5.a2: tenenci |3.4.p: regulariz 3.4.a1: rural |3.4.p: jurid 3.4.a1: certidumbr 3.4.a2: tenenci </t>
  </si>
  <si>
    <t xml:space="preserve">1.1.p: pesquer 1.1.a1: product |1.1.p: pesquer 1.1.a1: proyect |1.1.p: acuicol 1.1.a1: proyect |1.1.p: acuicol |1.1.p: acuicol 1.1.a1: product |1.1.p: pesquer </t>
  </si>
  <si>
    <t xml:space="preserve">1.1.p: agroalimentari 1.1.a1: product |1.1.p: pesquer 1.1.a1: product |1.1.p: agroalimentari |1.1.p: pesquer </t>
  </si>
  <si>
    <t xml:space="preserve">1.1.p: agricultur |5.1.p: sustent |5.1.p: sustentable </t>
  </si>
  <si>
    <t>Apoyo productivo|Economía social/Sustentabilidad y sostenibilidad/Alimentación</t>
  </si>
  <si>
    <t xml:space="preserve">3.2.p: moderniz 3.2.a1: ferroviari |3.2.p: mantenimiento 3.2.a1: ferroviari |3.2.p: conserv 3.2.a1: ferroviari </t>
  </si>
  <si>
    <t>Seguridad social/Medio ambiente/Infraestructura económica/Infraestructura social básica/Sustentabilidad y sostenibilidad energética/Salud</t>
  </si>
  <si>
    <t xml:space="preserve">3.2.p: construccion 3.2.a1: carreter |3.2.p: infraestructur 3.2.a1: carreter |3.2.p: moderniz 3.2.a1: carreter </t>
  </si>
  <si>
    <t>Infraestructura económica/Medio ambiente/Sustentabilidad y sostenibilidad</t>
  </si>
  <si>
    <t xml:space="preserve">3.2.p: infraestructur 3.2.a1: aeroportuari |3.2.p: infraestructur 3.2.a1: aeropuert </t>
  </si>
  <si>
    <t xml:space="preserve">3.1.p: camino |1.4.p: empleos 1.4.a1: gener |1.6.p: servici 1.6.a1: econom |2.2.p: empleos 2.2.a1: gener |3.1.p: caminos </t>
  </si>
  <si>
    <t>/Seguridad social/Trabajo/Infraestructura social básica/Generación y conservación del empleo</t>
  </si>
  <si>
    <t>Seguridad social/Trabajo/Infraestructura económica/Infraestructura social básica/Generación y conservación del empleo</t>
  </si>
  <si>
    <t xml:space="preserve">3.2.p: construccion 3.2.a1: carreter |3.2.p: conserv 3.2.a1: carreter |3.2.p: infraestructur 3.2.a1: carreter |3.2.p: moderniz 3.2.a1: carreter </t>
  </si>
  <si>
    <t xml:space="preserve">3.2.p: conserv 3.2.a1: carreter |3.2.p: construccion 3.2.a1: carreter |3.2.p: moderniz 3.2.a1: carreter </t>
  </si>
  <si>
    <t xml:space="preserve">2.2.p: medianas 2.2.a1: empres 2.2.a2: competit |2.2.p: medianas 2.2.a1: empres 2.2.a2: inversion |2.2.p: pequeñas 2.2.a1: empres 2.2.a2: product |2.2.p: medianas 2.2.a1: empres 2.2.a2: product |2.2.p: pequeñas 2.2.a1: empres 2.2.a2: competit |2.2.p: pequeñas 2.2.a1: empres 2.2.a2: inversion </t>
  </si>
  <si>
    <t xml:space="preserve">1.4.p: trabaj 1.4.a1: gener |1.2.p: educ basic |1.2.p: cultur 1.2.a1: educ |1.2.p: educ 1.2.a1: material |2.2.p: trabaj 2.2.a1: gener |1.2.p: educativo |1.2.p: educativos </t>
  </si>
  <si>
    <t xml:space="preserve">1.2.p: aprend |1.2.p: educ basic |1.2.p: estudiante |1.2.p: estudiantes |1.2.p: profesor |1.2.p: aprendizaj |1.2.p: educ 1.2.a1: aprendizaj |1.2.p: posgr </t>
  </si>
  <si>
    <t xml:space="preserve">1.2.p: educativa 1.2.a1: servici |1.2.p: educativa |1.2.p: educativo |1.2.p: educativos </t>
  </si>
  <si>
    <t xml:space="preserve">1.4.p: ocupación |2.2.p: empleos 2.2.a1: formacion |2.2.p: ocupación 2.2.a1: formacion |1.4.p: trabaj 1.4.a1: formacion |1.4.p: ocupación 1.4.a1: formacion |1.4.p: empleos 1.4.a1: formacion |2.2.p: trabaj 2.2.a1: formacion </t>
  </si>
  <si>
    <t xml:space="preserve">1.2.p: educativos 1.2.a1: cobertur |1.2.p: educ medi |1.2.p: educativo |1.2.p: educ medi superior |1.2.p: educativos |1.2.p: educ 1.2.a1: servici |1.2.p: educativos 1.2.a1: servici </t>
  </si>
  <si>
    <t xml:space="preserve">1.2.p: educativo 1.2.a1: servici |1.2.p: educ 1.2.a1: plan |1.2.p: educativo |1.2.p: educ medi |1.2.p: educ medi superior |1.2.p: educ 1.2.a1: servici </t>
  </si>
  <si>
    <t xml:space="preserve">1.2.p: educ 1.2.a1: plan |1.2.p: educativo |1.2.p: educ 1.2.a1: calidad |1.2.p: educ 1.2.a1: program |1.2.p: educativos </t>
  </si>
  <si>
    <t xml:space="preserve">1.2.p: enseñ |1.2.p: educativo |1.2.p: posgr |1.2.p: educativos </t>
  </si>
  <si>
    <t xml:space="preserve">1.2.p: patrimoni 1.2.a1: histor |1.2.p: patrimoni 1.2.a1: artist |1.2.p: manifest 1.2.a1: artist |1.2.p: educ 1.2.a1: acced |1.6.p: servici 1.6.a1: cultural |1.2.p: manifest 1.2.a1: cultural |1.2.p: educ 1.2.a1: servici |1.2.p: patrimoni 1.2.a1: cultural </t>
  </si>
  <si>
    <t xml:space="preserve">1.2.p: cultur 1.2.a1: educ |1.2.p: educ 1.2.a1: material |1.2.p: educativo |1.2.p: educativos </t>
  </si>
  <si>
    <t xml:space="preserve">1.2.p: educ 1.2.a1: plan |1.2.p: educ 1.2.a1: program |1.2.p: educ 1.2.a1: infraestructur </t>
  </si>
  <si>
    <t xml:space="preserve">1.2.p: educativa 1.2.a1: servici |1.2.p: educativa |1.2.p: educ 1.2.a1: servici |1.2.p: educ 1.2.a1: infraestructur </t>
  </si>
  <si>
    <t xml:space="preserve">1.6.p: servici 1.6.a1: deport |1.2.p: cultur 1.2.a1: fisic 1.2.a2: deport </t>
  </si>
  <si>
    <t xml:space="preserve">1.8.p: niñ |1.2.p: secundari </t>
  </si>
  <si>
    <t xml:space="preserve">1.2.p: educ 1.2.a1: acceso |1.2.p: educ 1.2.a1: permanencia |1.2.p: escuel 1.2.a1: acceso |1.2.p: escuel 1.2.a1: permanencia |1.2.p: escuel </t>
  </si>
  <si>
    <t xml:space="preserve">1.2.p: educ basic |1.8.p: joven |1.2.p: educ 1.2.a1: adult |1.2.p: educ 1.2.a1: acced </t>
  </si>
  <si>
    <t xml:space="preserve">1.2.p: educ 1.2.a1: acceso |1.2.p: escolariz |1.2.p: educ superior </t>
  </si>
  <si>
    <t xml:space="preserve">1.2.p: estudiante |1.2.p: estudiantes |1.2.p: docent 1.2.a1: formacion |1.2.p: educativo |1.2.p: educ medi |1.2.p: educ 1.2.a1: calidad |1.2.p: educ medi superior |1.2.p: educ 1.2.a1: program |1.2.p: docent </t>
  </si>
  <si>
    <t xml:space="preserve">1.2.p: educ medi superior |1.2.p: educ medi |1.2.p: docent 1.2.a1: capacit |1.2.p: docent </t>
  </si>
  <si>
    <t xml:space="preserve">1.2.p: posgr |1.2.p: educ superior |1.2.p: educativo |1.2.p: educ 1.2.a1: calidad |1.2.p: educ 1.2.a1: program |1.2.p: educativos </t>
  </si>
  <si>
    <t xml:space="preserve">1.2.p: educ basic |1.8.p: joven |1.2.p: educativos 1.2.a1: comunitari |1.2.p: educativa 1.2.a1: servici |1.2.p: educativa 1.2.a1: rezag |1.2.p: educativos 1.2.a1: rezag |1.2.p: educativo 1.2.a1: rezag |1.2.p: educativa 1.2.a1: comunitari |1.2.p: educativo 1.2.a1: comunitari |1.2.p: educativa |1.2.p: educativo |1.2.p: educativo 1.2.a1: servici |1.8.p: niñ |1.2.p: educativos |1.2.p: educ 1.2.a1: servici |1.2.p: educativos 1.2.a1: servici </t>
  </si>
  <si>
    <t xml:space="preserve">1.2.p: educ basic |1.6.p: servici 1.6.a1: social |1.8.p: joven |1.2.p: educativos 1.2.a1: rezag |3.4.p: servici 3.4.a1: basic 3.4.a2: local |1.2.p: educ 1.2.a1: acced |1.2.p: educativo |1.8.p: niñ |1.2.p: educativos |1.2.p: educ 1.2.a1: conclu |1.2.p: educ 1.2.a1: servici |1.5.p: servici 1.5.a1: basic 1.5.a2: local |1.2.p: educativos 1.2.a1: servici </t>
  </si>
  <si>
    <t xml:space="preserve">1.2.p: cultur 1.2.a1: educ |1.2.p: educ superior |1.2.p: educativa |1.2.p: educ 1.2.a1: calidad </t>
  </si>
  <si>
    <t xml:space="preserve">1.2.p: bec |1.2.p: estudiante |1.2.p: estudiantes |1.2.p: educ 1.2.a1: permanecer |2.3.p: bec |1.2.p: educ 1.2.a1: ingresos |1.2.p: educ superior |1.2.p: educ 1.2.a1: bec |1.4.p: salari |1.2.p: educ 1.2.a1: program |1.2.p: educ 1.2.a1: conclu |1.1.p: bec </t>
  </si>
  <si>
    <t>/Ingreso/Alimentación/Trabajo/Educación</t>
  </si>
  <si>
    <t xml:space="preserve">1.2.p: bec |2.3.p: bec |1.2.p: educ 1.2.a1: ingresos |1.2.p: educ superior |1.2.p: educ 1.2.a1: bec |1.4.p: salari |1.1.p: bec </t>
  </si>
  <si>
    <t>Ingreso/Alimentación/Trabajo/Educación/Contraloría social</t>
  </si>
  <si>
    <t xml:space="preserve">1.2.p: estudiante |1.2.p: educ basic |1.2.p: estudiantes |1.2.p: educativa |1.2.p: escuel </t>
  </si>
  <si>
    <t xml:space="preserve">1.2.p: aprend |1.2.p: educ 1.2.a1: permanencia |1.8.p: discapac |1.2.p: escuel 1.2.a1: servici |1.2.p: aprendizaj |1.2.p: educ 1.2.a1: aprendizaj |1.2.p: escuel 1.2.a1: aprendizaj |1.2.p: educ 1.2.a1: ingreso |1.2.p: escuel 1.2.a1: permanencia |1.2.p: educativo |1.2.p: escuel 1.2.a1: ingreso |1.2.p: educativos |1.2.p: educ 1.2.a1: servici |1.2.p: escuel |1.2.p: educativos 1.2.a1: servici </t>
  </si>
  <si>
    <t xml:space="preserve">1.2.p: educ basic |1.2.p: escuel 1.2.a1: atencion |1.2.p: educ 1.2.a1: atencion |1.2.p: educativo |1.2.p: educativos |1.2.p: escuel </t>
  </si>
  <si>
    <t xml:space="preserve">1.2.p: educ basic |1.2.p: educativa 1.2.a1: rezag |1.2.p: educativo 1.2.a1: rezag |1.2.p: educativa 1.2.a1: margin |1.2.p: educativo 1.2.a1: margin |1.2.p: educativa |1.2.p: educativo |1.8.p: niñ </t>
  </si>
  <si>
    <t xml:space="preserve">1.2.p: educ 1.2.a1: acceso |1.2.p: escuel 1.2.a1: acceso |1.8.p: indigen |1.2.p: educativo |1.2.p: educ 1.2.a1: calidad |1.8.p: niñ |1.2.p: escuel |1.2.p: escuel 1.2.a1: calidad </t>
  </si>
  <si>
    <t xml:space="preserve">1.2.p: escuel 1.2.a1: atencion |1.2.p: cultur 1.2.a1: educ |1.2.p: educ 1.2.a1: atencion |1.2.p: educativa |1.8.p: niñ |1.2.p: escuel |1.8.p: indigen </t>
  </si>
  <si>
    <t xml:space="preserve">2.1.p: productor 2.1.a1: rural |1.2.p: educ 1.2.a1: capac |1.2.p: educativas |1.2.p: educativa </t>
  </si>
  <si>
    <t xml:space="preserve">1.2.p: educ 1.2.a1: capac |1.2.p: educativas |1.2.p: educativa |1.2.p: material didact </t>
  </si>
  <si>
    <t xml:space="preserve">1.2.p: aprend |1.2.p: aprendizaj |1.2.p: educativas |1.2.p: educativa </t>
  </si>
  <si>
    <t xml:space="preserve">1.2.p: educativas |1.2.p: educativa |1.2.p: educativas 1.2.a1: servici |1.2.p: educ 1.2.a1: calidad </t>
  </si>
  <si>
    <t xml:space="preserve">1.2.p: estudiante |1.2.p: estudiantes |1.2.p: educativo |1.5.p: bibliotec |1.2.p: bibliotec </t>
  </si>
  <si>
    <t xml:space="preserve">1.2.p: escuel 1.2.a1: program |1.2.p: educativas |1.2.p: escuel 1.2.a1: difusion |1.2.p: educativa |1.5.p: bibliotec |1.2.p: bibliotec |1.2.p: escuel </t>
  </si>
  <si>
    <t xml:space="preserve">1.2.p: estudiante |1.2.p: estudiantes |1.2.p: educativo |1.2.p: educativo 1.2.a1: servici </t>
  </si>
  <si>
    <t xml:space="preserve">1.2.p: educ basic |1.2.p: seguridad 1.2.a1: escuel |1.2.p: escol 1.2.a1: program |1.2.p: escuel 1.2.a1: program |1.2.p: seguridad 1.2.a1: escol |1.2.p: educ 1.2.a1: program |1.2.p: escuel </t>
  </si>
  <si>
    <t xml:space="preserve">1.2.p: estudiante |1.2.p: aprend |1.2.p: estudiantes |1.2.p: aprendizaj |1.2.p: sistem 1.2.a1: educativo |1.2.p: educativo </t>
  </si>
  <si>
    <t xml:space="preserve">1.2.p: aprend |1.2.p: estudiante |1.2.p: estudiantes |1.2.p: escuel 1.2.a1: acceso |1.2.p: aprendizaj |1.2.p: escuel 1.2.a1: aprendizaj |1.2.p: escuel </t>
  </si>
  <si>
    <t xml:space="preserve">1.2.p: aprend |1.2.p: educ basic |1.2.p: aprendizaj |1.2.p: educ 1.2.a1: aprendizaj |1.2.p: escuel 1.2.a1: aprendizaj |1.2.p: escuel </t>
  </si>
  <si>
    <t xml:space="preserve">1.2.p: educ basic |1.2.p: educativo |1.2.p: escuel 1.2.a1: competencias |1.2.p: educativos |1.2.p: escuel </t>
  </si>
  <si>
    <t xml:space="preserve">1.8.p: discapac |1.2.p: educ 1.2.a1: atencion |1.2.p: educ superior </t>
  </si>
  <si>
    <t xml:space="preserve">1.2.p: docent 1.2.a1: evalu |1.2.p: educativas |1.2.p: educativa |1.2.p: escuel 1.2.a1: normal |1.2.p: docent |1.2.p: escuel |1.2.p: escuel 1.2.a1: calidad </t>
  </si>
  <si>
    <t xml:space="preserve">1.8.p: infant |1.2.p: educativos |1.2.p: educativo </t>
  </si>
  <si>
    <t xml:space="preserve">1.2.p: educativas |1.2.p: educativa |1.2.p: educativo |1.2.p: educativos </t>
  </si>
  <si>
    <t xml:space="preserve">1.2.p: bec |1.2.p: estudiante |1.2.p: estudiantes |2.3.p: bec |1.2.p: cultur 1.2.a1: educ |1.2.p: educativo |1.2.p: posgr |1.1.p: bec </t>
  </si>
  <si>
    <t xml:space="preserve">1.2.p: bec |1.2.p: comput 1.2.a1: educ medi |1.2.p: educ medi |1.2.p: comput 1.2.a1: educ medi superior |1.2.p: educ superior |1.2.p: educ 1.2.a1: bec |1.2.p: comput 1.2.a1: educ |1.2.p: educ medi superior |2.3.p: bec |1.1.p: bec </t>
  </si>
  <si>
    <t xml:space="preserve">1.2.p: estudiante |1.2.p: educ basic |1.2.p: estudiantes |1.2.p: educ 1.2.a1: program </t>
  </si>
  <si>
    <t xml:space="preserve">1.6.p: salud |1.6.p: salud 1.6.a1: atencion |1.3.p: salud 1.3.a1: atencion |1.6.p: atencion 1.6.a1: salud |1.3.p: salud 1.3.a1: profesional |1.6.p: salud 1.6.a1: profesional |1.3.p: salud </t>
  </si>
  <si>
    <t xml:space="preserve">1.6.p: salud |1.3.p: salud 1.3.a1: profesional |1.6.p: salud 1.6.a1: profesional |1.2.p: posgr |1.3.p: salud </t>
  </si>
  <si>
    <t xml:space="preserve">1.3.p: salud 1.3.a1: formacion |1.3.p: salud 1.3.a1: recurs 1.3.a2: human |1.6.p: salud |1.3.p: salud 1.3.a1: profesional |1.6.p: salud 1.6.a1: profesional |1.3.p: salud </t>
  </si>
  <si>
    <t xml:space="preserve">1.6.p: salud |1.3.p: salud 1.3.a1: servici |1.3.p: salud 1.3.a1: segur |1.6.p: servici 1.6.a1: salud |1.3.p: salud </t>
  </si>
  <si>
    <t xml:space="preserve">1.6.p: médico |1.6.p: médica |1.6.p: servici 1.6.a1: médicas |1.3.p: médicas |1.6.p: salud |1.3.p: médico |1.3.p: médico 1.3.a1: servici 1.3.a2: salud |1.3.p: salud 1.3.a1: servici |1.3.p: médica |1.3.p: médicas 1.3.a1: servici 1.3.a2: salud |1.6.p: médicas |1.6.p: servici 1.6.a1: salud |1.3.p: unid 1.3.a1: médica |1.3.p: salud </t>
  </si>
  <si>
    <t xml:space="preserve">1.6.p: seguridad social |1.6.p: salud |1.6.p: enfermed |1.3.p: salud 1.3.a1: prevencion |1.3.p: salud 1.3.a1: promocion |1.3.p: enfermedad |1.3.p: enfermed |1.6.p: salud 1.6.a1: prevencion |1.4.p: seguridad social |1.3.p: salud </t>
  </si>
  <si>
    <t xml:space="preserve">1.6.p: seguridad social |1.6.p: enfermed |1.3.p: enfermedad |1.3.p: enfermed |1.3.p: diabet |1.4.p: seguridad social </t>
  </si>
  <si>
    <t xml:space="preserve">1.8.p: discapac |1.2.p: educ 1.2.a1: capac |1.2.p: educativa |1.4.p: laboral 1.4.a1: capacit |1.4.p: iguald 1.4.a1: laboral |1.4.p: capacit 1.4.a1: laboral |1.4.p: laboral 1.4.a1: inclusion </t>
  </si>
  <si>
    <t>Seguridad social/Trabajo/No discriminación/Salud/Educación</t>
  </si>
  <si>
    <t xml:space="preserve">1.8.p: infant |1.4.p: trabaj 1.4.a1: derech |1.3.p: adiccion |1.6.p: embaraz |1.4.p: trabaj 1.4.a1: informativas |1.6.p: salud |1.6.p: salud 1.6.a1: atencion |1.3.p: salud 1.3.a1: atencion |1.3.p: embaraz |1.6.p: salud 1.6.a1: prevent |1.3.p: salud 1.3.a1: prevencion |1.6.p: atencion 1.6.a1: salud |1.8.p: trabaj 1.8.a1: sexual |1.4.p: trabaj 1.4.a1: riesg |1.6.p: salud 1.6.a1: prevencion |1.8.p: adolescent |1.3.p: salud 1.3.a1: riesg |1.8.p: niñ |1.3.p: salud </t>
  </si>
  <si>
    <t xml:space="preserve">1.1.p: obes |1.6.p: enfermed |1.3.p: enfermedad |1.3.p: obes |1.3.p: enfermed |1.1.p: sobrepes |1.3.p: sobrepes |1.3.p: diabet </t>
  </si>
  <si>
    <t>Desarrollo regional/Salud/Seguridad social</t>
  </si>
  <si>
    <t xml:space="preserve">3.1.p: infraestructur 3.1.a1: social |1.6.p: servici 1.6.a1: social |1.6.p: derechohabient |1.6.p: prestacion 1.6.a1: social </t>
  </si>
  <si>
    <t>/Infraestructura social básica/Seguridad social</t>
  </si>
  <si>
    <t xml:space="preserve">3.1.p: infraestructur 3.1.a1: social |1.6.p: derechohabient </t>
  </si>
  <si>
    <t xml:space="preserve">1.4.p: laboral 1.4.a1: concili |1.4.p: laboral 1.4.a1: derech |1.4.p: derech 1.4.a1: laboral </t>
  </si>
  <si>
    <t xml:space="preserve">1.4.p: laboral 1.4.a1: justici |1.4.p: laboral 1.4.a1: derech |1.4.p: derech 1.4.a1: laboral |1.6.p: servici 1.6.a1: laboral </t>
  </si>
  <si>
    <t xml:space="preserve">2.2.p: trabajadores 2.2.a1: adiestr |1.4.p: adiestr 1.4.a1: laboral |1.4.p: laboral 1.4.a1: adiestr |1.4.p: laboral 1.4.a1: capacit |2.2.p: trabajadores 2.2.a1: capacit |1.4.p: capacit 1.4.a1: laboral </t>
  </si>
  <si>
    <t xml:space="preserve">1.4.p: laboral 1.4.a1: polit |2.2.p: autoemple |1.4.p: ofert 1.4.a1: laboral |1.6.p: empleo 1.6.a1: vincul |2.2.p: empleo 2.2.a1: vincul |2.2.p: merc laboral 2.2.a1: vincul |1.4.p: autoemple |1.4.p: merc laboral 1.4.a1: vincul |1.4.p: empleo 1.4.a1: polit |1.4.p: merc laboral 1.4.a1: polit |1.4.p: laboral 1.4.a1: vincul |1.6.p: laboral 1.6.a1: vincul |1.4.p: empleo 1.4.a1: vincul </t>
  </si>
  <si>
    <t xml:space="preserve">3.4.p: regulariz 3.4.a1: rural |1.1.p: sujet 1.1.a1: agrari </t>
  </si>
  <si>
    <t xml:space="preserve">2.1.p: agrari 2.1.a1: proyect 2.1.a2: product |2.1.p: agrari 2.1.a1: apoy 2.1.a2: product |2.1.p: product 2.1.a1: rural |2.1.p: emprendedor </t>
  </si>
  <si>
    <t xml:space="preserve">1.8.p: mujer |2.1.p: agrari 2.1.a1: proyect 2.1.a2: product </t>
  </si>
  <si>
    <t xml:space="preserve">1.8.p: mujer |2.1.p: agrari 2.1.a1: proyect 2.1.a2: empleo |2.1.p: agrari 2.1.a1: proyect 2.1.a2: product </t>
  </si>
  <si>
    <t xml:space="preserve">5.1.p: sustent |1.2.p: educativa 1.2.a1: servici |1.2.p: educ 1.2.a1: capac |1.2.p: educativa |1.2.p: educ 1.2.a1: servici </t>
  </si>
  <si>
    <t xml:space="preserve">5.1.p: sustent |5.6.p: manej 5.6.a1: recurs natural |1.7.p: recurs natural |5.1.p: recurs natural |5.1.p: sustentable |1.7.p: recurs 1.7.a1: natural </t>
  </si>
  <si>
    <t xml:space="preserve">3.4.p: orden 3.4.a1: territorial |3.4.p: territorial 3.4.a1: orden </t>
  </si>
  <si>
    <t xml:space="preserve">1.5.p: asent 1.5.a1: human |1.5.p: agua 1.5.a1: asent |3.4.p: asent 3.4.a1: human |1.7.p: agua 1.7.a1: asent </t>
  </si>
  <si>
    <t>/Medio ambiente/Vivienda/Ordenamiento territorial</t>
  </si>
  <si>
    <t>Sustentabilidad y sostenibilidad de recursos naturales/Vivienda/Ordenamiento territorial/Medio ambiente/Sustentabilidad y sostenibilidad</t>
  </si>
  <si>
    <t xml:space="preserve">5.1.p: sustent |5.1.p: sustentable |5.1.p: acuífero |5.1.p: acuíferos |1.7.p: aguas 1.7.a1: sustentable </t>
  </si>
  <si>
    <t xml:space="preserve">1.7.p: agua 1.7.a1: presas |1.1.p: agricol |5.1.p: agua 5.1.a1: presas </t>
  </si>
  <si>
    <t xml:space="preserve">5.1.p: sustent |1.1.p: alimentos |5.1.p: sustentable |1.1.p: alimento </t>
  </si>
  <si>
    <t xml:space="preserve">3.2.p: construccion 3.2.a1: hidroagricol |1.1.p: agricol |3.2.p: infraestructur 3.2.a1: hidroagricol |5.6.p: aprovech 5.6.a1: agua </t>
  </si>
  <si>
    <t>/Infraestructura económica/Sustentabilidad y sostenibilidad de recursos naturales/Alimentación</t>
  </si>
  <si>
    <t xml:space="preserve">1.7.p: medi ambient |5.1.p: sustent |1.7.p: recurs natural |5.1.p: recurs natural |5.1.p: sustentable |1.6.p: salud |1.7.p: ecosistem 1.7.a1: proteccion |1.7.p: biodivers |5.6.p: manej 5.6.a1: agua |5.6.p: manej 5.6.a1: ecosistem |1.7.p: agua 1.7.a1: manej |1.7.p: agua 1.7.a1: sustentable |5.1.p: medi ambient |1.3.p: salud </t>
  </si>
  <si>
    <t>Sustentabilidad y sostenibilidad de recursos naturales/Seguridad social/Medio ambiente/Infraestructura social básica/Sustentabilidad y sostenibilidad/Salud</t>
  </si>
  <si>
    <t xml:space="preserve">5.6.p: conserv 5.6.a1: agua |1.7.p: agua 1.7.a1: conserv |1.1.p: agricol </t>
  </si>
  <si>
    <t xml:space="preserve">1.7.p: hidric 1.7.a1: gestion |5.1.p: sustent |5.1.p: sustentable </t>
  </si>
  <si>
    <t xml:space="preserve">5.1.p: sustent |1.7.p: cambi climat </t>
  </si>
  <si>
    <t>Participación social/Investigación en sustentabilidad y sostenibilidad/Medio ambiente/Sustentabilidad y sostenibilidad</t>
  </si>
  <si>
    <t xml:space="preserve">1.7.p: medi ambient |5.1.p: sustent |1.7.p: recurs natural |5.1.p: recurs natural |5.6.p: manej 5.6.a1: recurs natural |5.1.p: sustentable |1.7.p: recurs 1.7.a1: natural |1.6.p: salud |1.7.p: ecosistem 1.7.a1: proteccion |1.7.p: biodivers |5.6.p: manej 5.6.a1: agua |5.6.p: manej 5.6.a1: ecosistem |1.7.p: agua 1.7.a1: manej |1.7.p: agua 1.7.a1: sustentable |5.1.p: medi ambient |1.3.p: salud </t>
  </si>
  <si>
    <t xml:space="preserve">1.7.p: medi ambient |5.1.p: sustent |1.7.p: recurs natural |5.1.p: recurs natural |5.6.p: manej 5.6.a1: recurs natural |5.1.p: sustentable |1.7.p: recurs 1.7.a1: natural |1.7.p: agua 1.7.a1: manej |1.7.p: agua 1.7.a1: sustentable |5.1.p: medi ambient |5.6.p: manej 5.6.a1: agua </t>
  </si>
  <si>
    <t>Sustentabilidad y sostenibilidad de recursos naturales/Vivienda/Medio ambiente/Sustentabilidad y sostenibilidad/Contraloría social</t>
  </si>
  <si>
    <t xml:space="preserve">1.7.p: bosqu 1.7.a1: proteg |5.1.p: sustent |5.1.p: sustentable |1.6.p: salud |1.7.p: ecosistem 1.7.a1: proteg |1.7.p: biodivers |5.6.p: manej 5.6.a1: agua |5.6.p: manej 5.6.a1: ecosistem |1.7.p: agua 1.7.a1: manej |1.7.p: ecosistem 1.7.a1: recuper |1.7.p: bosqu 1.7.a1: recuper |1.7.p: agua 1.7.a1: sustentable |5.6.p: manej 5.6.a1: bosqu |1.3.p: salud </t>
  </si>
  <si>
    <t xml:space="preserve">5.6.p: conserv 5.6.a1: bosqu |5.6.p: manej 5.6.a1: selv |5.6.p: conserv 5.6.a1: selv |1.7.p: selv 1.7.a1: restaur |1.7.p: bosqu 1.7.a1: conserv |5.6.p: manej 5.6.a1: bosqu |1.7.p: selv 1.7.a1: conserv |5.6.p: restaur 5.6.a1: selv |1.7.p: bosqu 1.7.a1: restaur |5.6.p: restaur 5.6.a1: bosqu </t>
  </si>
  <si>
    <t xml:space="preserve">1.5.p: agua 1.5.a1: saneamient |1.7.p: medi ambient |3.1.p: agua 3.1.a1: residual |1.7.p: agua 1.7.a1: saneamient |5.4.p: residu |3.1.p: saneamient 3.1.a1: agua |5.1.p: agua 5.1.a1: residual |1.1.p: agua 1.1.a1: saneamient |5.1.p: medi ambient |1.7.p: agua 1.7.a1: residual </t>
  </si>
  <si>
    <t>Alimentación/Sustentabilidad y sostenibilidad de recursos naturales/Seguridad social/Medio ambiente/Salud</t>
  </si>
  <si>
    <t xml:space="preserve">1.7.p: agua 1.7.a1: gestion |1.7.p: contamin 1.7.a1: control |5.4.p: residu |1.7.p: air 1.7.a1: remedi |1.7.p: contamin |1.7.p: suel 1.7.a1: remedi |1.7.p: contamin 1.7.a1: gestion </t>
  </si>
  <si>
    <t xml:space="preserve">5.1.p: sustent |1.7.p: recurs natural |5.1.p: recurs natural |1.7.p: cambi climat |5.1.p: sustentable |1.7.p: recurs 1.7.a1: natural </t>
  </si>
  <si>
    <t xml:space="preserve">1.7.p: investig 1.7.a1: biodivers |1.7.p: medi ambient |1.7.p: recurs natural |5.1.p: recurs natural |1.6.p: salud |1.7.p: ecosistem 1.7.a1: proteccion |1.7.p: biodivers |5.8.p: investig 5.8.a1: biodivers |1.7.p: investig 1.7.a1: medi ambient |5.8.p: investig 5.8.a1: medi ambient |1.3.p: salud 1.3.a1: investig |5.8.p: investig 5.8.a1: ecosistem |5.1.p: medi ambient |1.7.p: investig 1.7.a1: ecosistem |1.3.p: salud </t>
  </si>
  <si>
    <t>/Investigación en sustentabilidad y sostenibilidad/Seguridad social/Medio ambiente/Sustentabilidad y sostenibilidad/Salud</t>
  </si>
  <si>
    <t>Investigación en sustentabilidad y sostenibilidad/Seguridad social/Medio ambiente/Sustentabilidad y sostenibilidad/Salud</t>
  </si>
  <si>
    <t xml:space="preserve">5.2.p: reduccion 5.2.a1: contamin |5.4.p: residu |1.7.p: suel 1.7.a1: remedi |1.7.p: contamin |1.7.p: reduccion 1.7.a1: contamin |1.7.p: contamin 1.7.a1: reduccion </t>
  </si>
  <si>
    <t>/Sustentabilidad y sostenibilidad en manejo de residuos/Sustentabilidad y sostenibilidad energética/Medio ambiente</t>
  </si>
  <si>
    <t>Sustentabilidad y sostenibilidad en manejo de residuos/Medio ambiente/Sustentabilidad y sostenibilidad energética/Sustentabilidad y sostenibilidad</t>
  </si>
  <si>
    <t xml:space="preserve">1.7.p: are 1.7.a1: natural |1.7.p: are 1.7.a1: proteg |1.7.p: especi 1.7.a1: silvestr |5.6.p: are natural proteg </t>
  </si>
  <si>
    <t xml:space="preserve">5.1.p: sustent |5.1.p: sustentable |5.6.p: manej forestal |3.5.p: region 3.5.a1: desarroll |1.7.p: forestal 1.7.a1: conserv |1.7.p: forestal 1.7.a1: sustentable </t>
  </si>
  <si>
    <t>/Sustentabilidad y sostenibilidad de recursos naturales/Desarrollo regional/Medio ambiente/Sustentabilidad y sostenibilidad</t>
  </si>
  <si>
    <t xml:space="preserve">5.2.p: eficient 5.2.a1: energ electr |1.6.p: prestacion 1.6.a1: econom |1.6.p: servici 1.6.a1: econom |1.7.p: eficient 1.7.a1: energ electr </t>
  </si>
  <si>
    <t xml:space="preserve">1.6.p: servici 1.6.a1: econom |5.2.p: eficient 5.2.a1: hidrocarbur |5.2.p: eficient 5.2.a1: energet |1.7.p: eficient 1.7.a1: energet |1.7.p: eficient 1.7.a1: hidrocarbur </t>
  </si>
  <si>
    <t xml:space="preserve">5.2.p: eficient 5.2.a1: hidrocarbur |5.2.p: eficient 5.2.a1: energet |1.7.p: eficient 1.7.a1: energet |1.7.p: eficient 1.7.a1: hidrocarbur </t>
  </si>
  <si>
    <t xml:space="preserve">1.1.p: alimentos |1.1.p: nutrici |1.1.p: alimento |1.1.p: nutricion </t>
  </si>
  <si>
    <t>Participación social/Alimentación/Seguridad social/No discriminación/Salud/Educación/Apoyo productivo|Economía social/Generación y conservación del empleo</t>
  </si>
  <si>
    <t xml:space="preserve">1.5.p: viviend 1.5.a1: mejor |1.5.p: calidad 1.5.a1: viviend |1.5.p: viviend 1.5.a1: rural </t>
  </si>
  <si>
    <t xml:space="preserve">1.5.p: viviend 1.5.a1: mejor |1.5.p: condicion 1.5.a1: habitacional |1.5.p: habitacional |1.5.p: viviend 1.5.a1: rural |1.5.p: calidad 1.5.a1: viviend </t>
  </si>
  <si>
    <t xml:space="preserve">1.1.p: agropecuari 1.1.a1: proyect |1.1.p: agropecuari 1.1.a1: product |1.1.p: agropecuari </t>
  </si>
  <si>
    <t xml:space="preserve">1.8.p: niñ |1.3.p: hospital </t>
  </si>
  <si>
    <t>Salud/No discriminación/Desarrollo regional</t>
  </si>
  <si>
    <t xml:space="preserve">1.2.p: educ 1.2.a1: equip |1.2.p: educ 1.2.a1: infraestructur </t>
  </si>
  <si>
    <t xml:space="preserve">3.5.p: zonas 3.5.a1: metropolitan |3.4.p: territorial 3.4.a1: desarroll |3.4.p: territorial 3.4.a1: planeacion |3.4.p: planeacion 3.4.a1: territorial </t>
  </si>
  <si>
    <t xml:space="preserve">3.4.p: alumbr |3.4.p: espaci 3.4.a1: público |1.2.p: educativa |1.5.p: alumbr </t>
  </si>
  <si>
    <t>/Educación/Vivienda/Ordenamiento territorial</t>
  </si>
  <si>
    <t>Vivienda/Desarrollo regional/Ordenamiento territorial/Educación</t>
  </si>
  <si>
    <t xml:space="preserve">1.2.p: estudiante |1.2.p: estudiantes |1.2.p: educ 1.2.a1: normal |1.2.p: escuel 1.2.a1: normal |1.2.p: escuel </t>
  </si>
  <si>
    <t xml:space="preserve">1.2.p: educ basic |1.8.p: vulner 1.8.a1: grup |1.2.p: educ 1.2.a1: atencion |1.2.p: educativa |1.2.p: educ 1.2.a1: program </t>
  </si>
  <si>
    <t xml:space="preserve">1.1.p: campesina |3.4.p: jurid 3.4.a1: seguridad 3.4.a2: tenenci |1.5.p: jurid 1.5.a1: seguridad 1.5.a2: tenenci </t>
  </si>
  <si>
    <t xml:space="preserve">1.2.p: educ medi |1.2.p: educativo |1.2.p: educativos |1.2.p: educ 1.2.a1: servici |1.2.p: educativos 1.2.a1: servici </t>
  </si>
  <si>
    <t xml:space="preserve">1.6.p: médico |1.6.p: salud |1.3.p: médico |1.3.p: salud 1.3.a1: servici |1.3.p: médico 1.3.a1: servici 1.3.a2: salud |1.6.p: servici 1.6.a1: salud |1.3.p: salud </t>
  </si>
  <si>
    <t xml:space="preserve">1.6.p: salud |1.1.p: alimentaria |1.3.p: salud </t>
  </si>
  <si>
    <t xml:space="preserve">1.2.p: educ basic |1.2.p: educ 1.2.a1: equip |1.2.p: educ 1.2.a1: infraestructur </t>
  </si>
  <si>
    <t xml:space="preserve">1.2.p: educ 1.2.a1: equip |1.2.p: educ medi |1.2.p: educ medi superior |1.2.p: educ 1.2.a1: infraestructur </t>
  </si>
  <si>
    <t xml:space="preserve">1.8.p: niñ |1.8.p: adult 1.8.a1: mayor |1.8.p: adolescent </t>
  </si>
  <si>
    <t xml:space="preserve">1.8.p: mujer |1.8.p: mujer 1.8.a1: acceso </t>
  </si>
  <si>
    <t xml:space="preserve">1.8.p: vulner 1.8.a1: grup |1.2.p: educ 1.2.a1: capac |1.2.p: educativo </t>
  </si>
  <si>
    <t xml:space="preserve">4.1.p: recib 4.1.a1: quej |4.1.p: present 4.1.a1: quej </t>
  </si>
  <si>
    <t xml:space="preserve">1.4.p: laboral 1.4.a1: proteccion |1.6.p: laboral 1.6.a1: promocion |1.4.p: promocion 1.4.a1: laboral |1.4.p: laboral 1.4.a1: promocion |1.4.p: laboral 1.4.a1: derech |1.4.p: derech 1.4.a1: laboral </t>
  </si>
  <si>
    <t xml:space="preserve">3.3.p: innov 3.3.a1: tecnolog 3.3.a2: municipi |3.3.p: investig 3.3.a1: desarroll 3.3.a2: estad |3.3.p: innov 3.3.a1: tecnolog 3.3.a2: estad |3.3.p: investig 3.3.a1: desarroll 3.3.a2: municipi |3.3.p: innov 3.3.a1: tecnolog 3.3.a2: desarroll </t>
  </si>
  <si>
    <t xml:space="preserve">1.3.p: segund nivel |1.6.p: derechohabient |1.6.p: segund nivel </t>
  </si>
  <si>
    <t xml:space="preserve">1.6.p: riesg 1.6.a1: vida |1.6.p: médico |1.6.p: prestacion 1.6.a1: econom |1.4.p: trabaj 1.4.a1: derech |1.3.p: médico |1.6.p: derechohabient |1.6.p: prestacion 1.6.a1: riesg |1.7.p: especi 1.7.a1: riesg |1.4.p: trabaj 1.4.a1: riesg |1.6.p: prestacion 1.6.a1: invalidez </t>
  </si>
  <si>
    <t xml:space="preserve">1.6.p: salud |1.6.p: derechohabient |1.6.p: enfermed |1.3.p: salud 1.3.a1: prevencion |1.3.p: salud 1.3.a1: derechohabient |1.3.p: salud 1.3.a1: promocion |1.6.p: salud 1.6.a1: prevencion |1.3.p: enfermed |1.3.p: salud </t>
  </si>
  <si>
    <t xml:space="preserve">1.8.p: prenatal |1.6.p: prenatal 1.6.a1: control |1.6.p: matern 1.6.a1: control |1.8.p: matern |1.3.p: prenatal 1.3.a1: control |1.3.p: matern 1.3.a1: control </t>
  </si>
  <si>
    <t xml:space="preserve">1.8.p: prenatal |1.6.p: embaraz |1.6.p: derechohabient |1.3.p: embaraz |1.6.p: prenatal 1.6.a1: consultas |1.3.p: prenatal 1.3.a1: consultas </t>
  </si>
  <si>
    <t xml:space="preserve">1.6.p: salud |1.6.p: derechohabient |1.6.p: enfermed |1.3.p: salud 1.3.a1: derechohabient |1.3.p: enfermedad |1.3.p: enfermed |1.3.p: salud </t>
  </si>
  <si>
    <t xml:space="preserve">1.3.p: prim nivel |1.6.p: derechohabient |1.6.p: enfermed |1.6.p: prim nivel |1.3.p: enfermedad |1.3.p: enfermed </t>
  </si>
  <si>
    <t xml:space="preserve">1.6.p: médico |1.3.p: médicos |1.3.p: médico |1.6.p: médicos |1.6.p: enfermed |1.3.p: mortal |1.3.p: médicos 1.3.a1: consulta |1.3.p: enfermedad |1.3.p: enfermed </t>
  </si>
  <si>
    <t xml:space="preserve">1.3.p: segund nivel |1.6.p: médico |1.6.p: quirurg 1.6.a1: atencion |1.3.p: médico |1.6.p: derechohabient |1.6.p: médico 1.6.a1: atencion |1.6.p: enfermed |1.3.p: mortal |1.6.p: segund nivel |1.3.p: enfermed |1.3.p: quirurg 1.3.a1: atencion </t>
  </si>
  <si>
    <t xml:space="preserve">1.3.p: segund nivel |1.6.p: médica |1.6.p: quirurg 1.6.a1: atencion |1.3.p: hospitalaria 1.3.a1: atencion |1.6.p: salud |1.3.p: salud |1.3.p: salud 1.3.a1: atencion |1.6.p: derechohabient |1.6.p: hospitalaria 1.6.a1: atencion |1.6.p: atencion 1.6.a1: salud |1.6.p: salud 1.6.a1: atencion |1.3.p: médica |1.3.p: salud 1.3.a1: derechohabient |1.6.p: médica 1.6.a1: atencion |1.6.p: segund nivel |1.3.p: hospital |1.6.p: atencion 1.6.a1: médica |1.3.p: quirurg 1.3.a1: atencion </t>
  </si>
  <si>
    <t xml:space="preserve">1.6.p: médico |1.6.p: quirurg 1.6.a1: atencion |1.3.p: médico |1.6.p: derechohabient |1.6.p: médico 1.6.a1: atencion |1.6.p: enfermed |1.3.p: mortal |1.6.p: terc nivel |1.3.p: enfermed |1.3.p: terc nivel |1.3.p: quirurg 1.3.a1: atencion </t>
  </si>
  <si>
    <t xml:space="preserve">1.6.p: médica |1.6.p: quirurg 1.6.a1: atencion |1.3.p: hospitalaria 1.3.a1: atencion |1.6.p: salud |1.3.p: salud |1.3.p: salud 1.3.a1: atencion |1.6.p: derechohabient |1.6.p: hospitalaria 1.6.a1: atencion |1.6.p: atencion 1.6.a1: salud |1.6.p: salud 1.6.a1: atencion |1.3.p: médica |1.3.p: salud 1.3.a1: derechohabient |1.6.p: médica 1.6.a1: atencion |1.6.p: terc nivel |1.3.p: hospital |1.6.p: atencion 1.6.a1: médica |1.3.p: terc nivel |1.3.p: quirurg 1.3.a1: atencion </t>
  </si>
  <si>
    <t xml:space="preserve">1.6.p: médica |1.3.p: médica |1.3.p: mortal |1.6.p: médica 1.6.a1: atencion |1.6.p: atencion 1.6.a1: médica </t>
  </si>
  <si>
    <t xml:space="preserve">1.6.p: médico |1.6.p: médica |1.6.p: quirurg 1.6.a1: atencion |1.3.p: médico |1.6.p: médico 1.6.a1: atencion |1.3.p: médica |1.6.p: médica 1.6.a1: atencion |1.6.p: atencion 1.6.a1: médica |1.3.p: quirurg 1.3.a1: atencion </t>
  </si>
  <si>
    <t xml:space="preserve">1.6.p: médica |1.3.p: salud 1.3.a1: recurs 1.3.a2: human |1.3.p: médica 1.3.a1: capacit |1.6.p: salud |1.6.p: derechohabient |1.3.p: salud 1.3.a1: atencion |1.6.p: salud 1.6.a1: atencion |1.6.p: atencion 1.6.a1: salud |1.3.p: médica |1.3.p: salud 1.3.a1: derechohabient |1.3.p: salud 1.3.a1: profesional |1.6.p: médica 1.6.a1: atencion |1.6.p: atencion 1.6.a1: médica |1.6.p: salud 1.6.a1: profesional |1.3.p: recurs 1.3.a1: human 1.3.a2: salud 1.3.a3: capacit |1.3.p: salud </t>
  </si>
  <si>
    <t xml:space="preserve">1.2.p: estudiante |1.6.p: médica |1.2.p: estudiantes |1.3.p: médicas |1.3.p: médicas 1.3.a1: capacit |1.6.p: salud |1.2.p: educ 1.2.a1: capac |1.6.p: derechohabient |1.2.p: educativas |1.3.p: médica |1.3.p: salud 1.3.a1: derechohabient |1.2.p: educativa |1.6.p: médicas |1.2.p: posgr |1.3.p: unid 1.3.a1: médica |1.3.p: salud </t>
  </si>
  <si>
    <t xml:space="preserve">1.6.p: medicamento |1.6.p: salud |1.3.p: medicamento |1.6.p: derechohabient |1.6.p: medicamentos |1.3.p: medicamentos |1.3.p: salud 1.3.a1: derechohabient |1.3.p: salud </t>
  </si>
  <si>
    <t xml:space="preserve">1.6.p: servici 1.6.a1: deport |1.6.p: derechohabient |1.6.p: servici 1.6.a1: cultural |1.6.p: servici 1.6.a1: recreat </t>
  </si>
  <si>
    <t xml:space="preserve">1.6.p: servici 1.6.a1: deport |1.6.p: servici 1.6.a1: cultural |1.6.p: servici 1.6.a1: recreat |1.6.p: pension </t>
  </si>
  <si>
    <t xml:space="preserve">1.6.p: salud |1.6.p: derechohabient |1.3.p: salud 1.3.a1: infraestructur |1.3.p: salud 1.3.a1: servici |1.3.p: salud 1.3.a1: derechohabient |1.6.p: servici 1.6.a1: salud |1.3.p: salud </t>
  </si>
  <si>
    <t xml:space="preserve">1.6.p: salud |1.1.p: product basic |1.3.p: salud </t>
  </si>
  <si>
    <t>/Vivienda/Alimentación</t>
  </si>
  <si>
    <t>Vivienda/Alimentación</t>
  </si>
  <si>
    <t>Participación social/Contraloría social/Ordenamiento territorial</t>
  </si>
  <si>
    <t xml:space="preserve">4.3.p: comunidad 4.3.a1: participa |4.3.p: comunidad 4.3.a1: particip |4.3.p: comunidades 4.3.a1: participan |1.8.p: indigen </t>
  </si>
  <si>
    <t xml:space="preserve">1.2.p: docent 1.2.a1: evalu |1.2.p: educativas |1.2.p: educativa |1.2.p: docent </t>
  </si>
  <si>
    <t xml:space="preserve">1.6.p: servici 1.6.a1: social |1.6.p: terc nivel |1.3.p: terc nivel |1.8.p: indigen </t>
  </si>
  <si>
    <t xml:space="preserve">1.2.p: estudiante |1.2.p: estudiantes |1.1.p: agropecuari |3.5.p: zonas 3.5.a1: desarroll 3.5.a2: human |1.2.p: educ medi |1.2.p: educ medi superior |1.2.p: educ 1.2.a1: conclu </t>
  </si>
  <si>
    <t xml:space="preserve">1.2.p: estudiante |1.2.p: estudiantes |1.1.p: agropecuari |1.2.p: educ medi |1.2.p: educ medi superior |1.2.p: educ 1.2.a1: conclu </t>
  </si>
  <si>
    <t xml:space="preserve">1.2.p: estudiante |1.2.p: estudiantes |1.1.p: agropecuari 1.1.a1: product |1.1.p: agropecuari |3.5.p: zonas 3.5.a1: desarroll 3.5.a2: human |2.1.p: product 2.1.a1: rural </t>
  </si>
  <si>
    <t>/Alimentación/Desarrollo regional/Educación/Apoyo productivo|Economía social</t>
  </si>
  <si>
    <t xml:space="preserve">1.2.p: estudiante |1.2.p: estudiantes |1.2.p: educ superior |1.1.p: agropecuari </t>
  </si>
  <si>
    <t>Alimentación/Desarrollo regional/Educación/Apoyo productivo|Economía social</t>
  </si>
  <si>
    <t xml:space="preserve">1.1.p: agropecuari 1.1.a1: product |1.1.p: pesquer 1.1.a1: product |1.1.p: agropecuari |1.1.p: acuicol |1.1.p: acuicol 1.1.a1: product |1.1.p: pesquer </t>
  </si>
  <si>
    <t xml:space="preserve">5.1.p: sustent |5.1.p: sustentable |1.1.p: acuicol |1.1.p: pesquer </t>
  </si>
  <si>
    <t xml:space="preserve">1.2.p: posgr |1.2.p: educ superior |1.1.p: agropecuari </t>
  </si>
  <si>
    <t xml:space="preserve">2.1.p: productor 2.1.a1: rural |3.5.p: desastr 3.5.a1: natural |1.1.p: agropecuari 1.1.a1: product |1.1.p: pesquer 1.1.a1: product |1.1.p: agropecuari |1.1.p: acuicol |1.1.p: acuicol 1.1.a1: product |2.1.p: product 2.1.a1: rural |1.1.p: pesquer |3.5.p: contingencias 3.5.a1: rural |2.3.p: financiamiento 2.3.a1: rural </t>
  </si>
  <si>
    <t>/Ingreso/Alimentación/Desarrollo regional/Apoyo productivo|Economía social</t>
  </si>
  <si>
    <t xml:space="preserve">5.1.p: sustent |5.6.p: manej 5.6.a1: recurs natural |1.7.p: recurs natural |5.1.p: recurs natural |1.7.p: recurs 1.7.a1: natural |1.1.p: agropecuari |1.1.p: acuicol |1.1.p: pesquer </t>
  </si>
  <si>
    <t xml:space="preserve">1.1.p: agropecuari 1.1.a1: proyect |1.1.p: pesquer 1.1.a1: proyect |1.1.p: agropecuari |1.1.p: acuicol 1.1.a1: proyect |1.1.p: acuicol |1.1.p: pesquer </t>
  </si>
  <si>
    <t xml:space="preserve">3.3.p: innov 3.3.a1: tecnolog 3.3.a2: desarroll |4.3.p: organiz 4.3.a1: participan |1.1.p: agropecuari </t>
  </si>
  <si>
    <t>/Participación social/Alimentación/Inversión productiva y económica</t>
  </si>
  <si>
    <t>Participación social/Alimentación/Inversión productiva y económica/Apoyo productivo|Economía social</t>
  </si>
  <si>
    <t xml:space="preserve">1.1.p: agropecuari |1.1.p: agroalimentari |1.1.p: acuicol |1.1.p: pesquer </t>
  </si>
  <si>
    <t xml:space="preserve">2.1.p: productor 2.1.a1: rural |2.3.p: apoy 2.3.a1: ingreso 2.3.a2: productor |1.1.p: apoy 1.1.a1: ingreso 1.1.a2: productor |1.1.p: pesquer </t>
  </si>
  <si>
    <t>/Sustentabilidad y sostenibilidad energética/Infraestructura social básica/Medio ambiente</t>
  </si>
  <si>
    <t xml:space="preserve">1.1.p: apoy 1.1.a1: econom 1.1.a2: pobrez |2.3.p: apoy 2.3.a1: econom 2.3.a2: pobrez |3.5.p: regional 3.5.a1: desarroll </t>
  </si>
  <si>
    <t>Ingreso/Alimentación/Seguridad social/Desarrollo regional/Infraestructura social básica</t>
  </si>
  <si>
    <t xml:space="preserve">1.6.p: prestacion 1.6.a1: econom |1.6.p: servici 1.6.a1: econom |2.1.p: emprendedor </t>
  </si>
  <si>
    <t>/Apoyo productivo|Economía social/Seguridad social</t>
  </si>
  <si>
    <t>Apoyo productivo|Economía social/Generación y conservación del empleo/Seguridad social</t>
  </si>
  <si>
    <t xml:space="preserve">2.1.p: organiz 2.1.a1: campesina |2.1.p: product 2.1.a1: indigen |2.1.p: indigen 2.1.a1: capac 2.1.a2: product |2.1.p: organiz 2.1.a1: indigen |1.1.p: campesina |2.1.p: product 2.1.a1: rural |2.1.p: organiz 2.1.a1: rural |2.1.p: indigen 2.1.a1: apoy 2.1.a2: product |1.8.p: indigen </t>
  </si>
  <si>
    <t>Alimentación/Trabajo/No discriminación/Apoyo productivo|Economía social/Generación y conservación del empleo</t>
  </si>
  <si>
    <t xml:space="preserve">2.2.p: micro 2.2.a1: empres 2.2.a2: tecnolog |2.2.p: medianas 2.2.a1: empres 2.2.a2: competit |2.2.p: medianas 2.2.a1: empres 2.2.a2: tecnolog |2.2.p: pequeñas 2.2.a1: empres 2.2.a2: información |2.2.p: micro 2.2.a1: empres 2.2.a2: información |2.2.p: pequeñas 2.2.a1: empres 2.2.a2: competit |2.2.p: medianas 2.2.a1: empres 2.2.a2: información |2.2.p: pequeñas 2.2.a1: empres 2.2.a2: tecnolog |2.2.p: micro 2.2.a1: empres 2.2.a2: competit </t>
  </si>
  <si>
    <t xml:space="preserve">1.4.p: trabaj 1.4.a1: gener |1.2.p: educ basic |1.2.p: educ 1.2.a1: material |2.2.p: trabaj 2.2.a1: gener |1.2.p: educativo |1.2.p: educativos </t>
  </si>
  <si>
    <t xml:space="preserve">1.2.p: aprend |1.2.p: educ basic |1.2.p: estudiante |1.2.p: estudiantes |1.2.p: profesor |1.2.p: aprendizaj |1.2.p: educ 1.2.a1: aprendizaj </t>
  </si>
  <si>
    <t xml:space="preserve">1.2.p: educ 1.2.a1: desercion |1.2.p: educ 1.2.a1: program </t>
  </si>
  <si>
    <t xml:space="preserve">1.2.p: educ 1.2.a1: program |1.8.p: joven </t>
  </si>
  <si>
    <t xml:space="preserve">1.2.p: secundari |1.2.p: escuel </t>
  </si>
  <si>
    <t xml:space="preserve">1.2.p: educ 1.2.a1: equip |1.2.p: educ superior |1.2.p: educ 1.2.a1: servici |1.2.p: educ 1.2.a1: infraestructur </t>
  </si>
  <si>
    <t xml:space="preserve">1.2.p: docent 1.2.a1: formacion |1.2.p: educ medi superior |1.2.p: educ medi |1.2.p: docent 1.2.a1: capacit |1.2.p: educ 1.2.a1: program |1.2.p: educ 1.2.a1: conclu |1.2.p: docent </t>
  </si>
  <si>
    <t xml:space="preserve">1.2.p: docent 1.2.a1: formacion |1.2.p: educ medi |1.2.p: educ medi superior |1.2.p: educ 1.2.a1: program |1.2.p: educ 1.2.a1: conclu |1.2.p: docent </t>
  </si>
  <si>
    <t xml:space="preserve">1.2.p: educ basic |1.8.p: joven |1.2.p: educ 1.2.a1: adult |1.2.p: educativas 1.2.a1: rezag |1.2.p: educativo 1.2.a1: rezag |1.2.p: educativas |1.2.p: educativa |1.2.p: educativo </t>
  </si>
  <si>
    <t xml:space="preserve">3.1.p: infraestructur 3.1.a1: social |1.2.p: educ 1.2.a1: equip |1.2.p: infraestructur 1.2.a1: cultural |5.8.p: investig 5.8.a1: conserv |1.2.p: educ 1.2.a1: calidad |1.2.p: manifest 1.2.a1: cultural |1.2.p: patrimoni 1.2.a1: cultural |1.2.p: educ 1.2.a1: infraestructur </t>
  </si>
  <si>
    <t>/Educación/Infraestructura social básica/Investigación en sustentabilidad y sostenibilidad</t>
  </si>
  <si>
    <t xml:space="preserve">1.6.p: servici 1.6.a1: deport |3.1.p: infraestructur 3.1.a1: social |1.6.p: servici 1.6.a1: social |1.2.p: cultur 1.2.a1: educ |5.8.p: investig 5.8.a1: conserv |1.2.p: educ 1.2.a1: calidad |1.2.p: deport 1.2.a1: educ |1.2.p: cultur 1.2.a1: proyect |1.2.p: educ 1.2.a1: servici |1.2.p: educ 1.2.a1: infraestructur </t>
  </si>
  <si>
    <t>/Investigación en sustentabilidad y sostenibilidad/Seguridad social/Infraestructura social básica/Educación</t>
  </si>
  <si>
    <t xml:space="preserve">1.2.p: cultur 1.2.a1: educ |1.2.p: educ superior |1.2.p: educativa |1.2.p: educativo |1.2.p: educ 1.2.a1: calidad |1.2.p: educativos |1.2.p: educ 1.2.a1: servici |1.2.p: educativos 1.2.a1: servici </t>
  </si>
  <si>
    <t>Investigación en sustentabilidad y sostenibilidad/Seguridad social/Infraestructura social básica/Educación</t>
  </si>
  <si>
    <t xml:space="preserve">1.2.p: educ 1.2.a1: plan |1.2.p: infraestructur 1.2.a1: cultural |1.2.p: educ 1.2.a1: program |1.5.p: centr cultur |1.2.p: educ 1.2.a1: infraestructur </t>
  </si>
  <si>
    <t xml:space="preserve">1.2.p: cultur 1.2.a1: educ |5.8.p: investig 5.8.a1: conserv |1.2.p: educ 1.2.a1: calidad |1.2.p: educ 1.2.a1: servici |1.2.p: educ 1.2.a1: infraestructur </t>
  </si>
  <si>
    <t>Investigación en sustentabilidad y sostenibilidad/Vivienda/Infraestructura social básica/Educación</t>
  </si>
  <si>
    <t xml:space="preserve">1.2.p: patrimoni 1.2.a1: cultural |1.2.p: infraestructur 1.2.a1: cultural |1.6.p: servici 1.6.a1: cultural </t>
  </si>
  <si>
    <t xml:space="preserve">1.2.p: educativa 1.2.a1: servici |1.2.p: cultur 1.2.a1: educ |1.2.p: educativa |1.2.p: educativo |1.2.p: educ 1.2.a1: calidad |1.2.p: educativo 1.2.a1: servici |1.2.p: educativos |1.2.p: educ 1.2.a1: servici |1.2.p: educativos 1.2.a1: servici </t>
  </si>
  <si>
    <t xml:space="preserve">1.2.p: estudiante |1.2.p: educ 1.2.a1: permanencia |1.2.p: estudiantes |1.2.p: educ superior |1.2.p: educ 1.2.a1: egres </t>
  </si>
  <si>
    <t xml:space="preserve">1.2.p: aprend |1.2.p: educ 1.2.a1: permanencia |1.8.p: discapac |1.2.p: aprendizaj |1.2.p: educ 1.2.a1: aprendizaj |1.2.p: educ 1.2.a1: ingreso |1.2.p: educativas |1.2.p: educativa |1.2.p: educativas 1.2.a1: servici |1.2.p: educ 1.2.a1: servici </t>
  </si>
  <si>
    <t xml:space="preserve">1.8.p: discapac |1.2.p: escuel 1.2.a1: servici |1.2.p: educativa 1.2.a1: servici |1.2.p: escuel 1.2.a1: atencion |1.2.p: educativas |1.2.p: educ 1.2.a1: atencion |1.2.p: educativa |1.2.p: educativas 1.2.a1: servici |1.2.p: educ 1.2.a1: servici |1.2.p: escuel </t>
  </si>
  <si>
    <t xml:space="preserve">1.3.p: educ 1.3.a1: salud |1.6.p: salud |1.2.p: educ 1.2.a1: capac |1.1.p: alimentación |1.2.p: educ 1.2.a1: program |1.3.p: salud </t>
  </si>
  <si>
    <t xml:space="preserve">1.3.p: educ 1.3.a1: salud |1.6.p: salud |1.2.p: educ 1.2.a1: capac |1.1.p: alimentación |1.3.p: salud </t>
  </si>
  <si>
    <t xml:space="preserve">1.2.p: educ basic |1.6.p: embaraz |1.8.p: joven |1.3.p: embaraz |1.2.p: educ 1.2.a1: program </t>
  </si>
  <si>
    <t xml:space="preserve">1.2.p: primari 1.2.a1: educativo |1.2.p: escuel 1.2.a1: atencion |1.2.p: cultur 1.2.a1: educ |1.2.p: primari 1.2.a1: educativa |1.2.p: educ 1.2.a1: atencion |1.2.p: educativa |1.2.p: primari 1.2.a1: educ |1.2.p: primari 1.2.a1: escuel |1.2.p: educativo |1.8.p: niñ |1.2.p: escuel |1.8.p: indigen </t>
  </si>
  <si>
    <t xml:space="preserve">1.2.p: aprend |1.2.p: aprendizaj |1.2.p: educativas |1.2.p: educativa |1.2.p: educativas 1.2.a1: servici </t>
  </si>
  <si>
    <t xml:space="preserve">1.2.p: educ basic |1.2.p: educativo |1.5.p: bibliotec |1.2.p: bibliotec </t>
  </si>
  <si>
    <t xml:space="preserve">1.2.p: educ basic |1.5.p: bibliotec |1.2.p: educ 1.2.a1: difusion |1.2.p: escuel 1.2.a1: program |1.2.p: educativas |1.2.p: educativa |1.2.p: escuel 1.2.a1: difusion |1.2.p: educ 1.2.a1: program |1.2.p: bibliotec |1.2.p: escuel </t>
  </si>
  <si>
    <t xml:space="preserve">1.2.p: estudiante |1.2.p: aprend |1.2.p: escol 1.2.a1: aprendizaj |1.2.p: estudiantes |1.2.p: aprendizaj </t>
  </si>
  <si>
    <t xml:space="preserve">1.2.p: educ basic |1.2.p: escuel 1.2.a1: comunitari |1.2.p: educ 1.2.a1: aprovech |1.2.p: escuel 1.2.a1: aprovech |1.4.p: vacacion |1.5.p: centr 1.5.a1: comunitari |1.2.p: escuel </t>
  </si>
  <si>
    <t>/Trabajo/Educación/Vivienda</t>
  </si>
  <si>
    <t xml:space="preserve">1.2.p: educ basic |1.4.p: vacacion |1.2.p: escuel </t>
  </si>
  <si>
    <t>Trabajo/Educación/Vivienda</t>
  </si>
  <si>
    <t xml:space="preserve">1.8.p: discapac |1.2.p: educativo |1.2.p: educ superior |1.2.p: educ 1.2.a1: atencion |1.2.p: educ medi |1.2.p: educ medi superior |1.2.p: educativos |1.2.p: educ 1.2.a1: infraestructur </t>
  </si>
  <si>
    <t xml:space="preserve">1.2.p: educativa 1.2.a1: cobertur |1.2.p: educativa |1.2.p: educ superior </t>
  </si>
  <si>
    <t xml:space="preserve">1.2.p: educ 1.2.a1: plan |1.2.p: escuel 1.2.a1: atencion |1.2.p: escuel 1.2.a1: plan |1.2.p: cultur 1.2.a1: educ |1.2.p: educ 1.2.a1: atencion |1.2.p: educativo |1.8.p: niñ |1.2.p: educativos |1.2.p: escuel |1.8.p: indigen </t>
  </si>
  <si>
    <t xml:space="preserve">1.2.p: educ 1.2.a1: plan |1.2.p: cultur 1.2.a1: educ |1.2.p: educ 1.2.a1: atencion |1.2.p: educativa |1.8.p: indigen </t>
  </si>
  <si>
    <t xml:space="preserve">1.2.p: estudiante |1.2.p: estudiantes |1.5.p: bibliotec |1.2.p: bibliotec </t>
  </si>
  <si>
    <t xml:space="preserve">1.2.p: educ 1.2.a1: plan |1.2.p: educativa |1.2.p: educativo |1.2.p: educativos </t>
  </si>
  <si>
    <t xml:space="preserve">1.6.p: médica |1.3.p: médicas |1.3.p: médicas 1.3.a1: infraestructur |1.3.p: médicas 1.3.a1: equip |1.3.p: médica |1.6.p: médicas |1.3.p: unid 1.3.a1: médica </t>
  </si>
  <si>
    <t xml:space="preserve">1.6.p: salud |1.6.p: salud 1.6.a1: prevent |1.3.p: salud 1.3.a1: calidad |1.3.p: salud </t>
  </si>
  <si>
    <t xml:space="preserve">1.6.p: médico |1.6.p: salud |1.3.p: médico |1.6.p: salud 1.6.a1: atencion |1.3.p: salud 1.3.a1: atencion |1.6.p: médico 1.6.a1: atencion |4.3.p: organiz 4.3.a1: particip |1.3.p: médico 1.3.a1: servici 1.3.a2: salud |1.3.p: pacient |1.3.p: salud 1.3.a1: servici |1.6.p: atencion 1.6.a1: salud |1.3.p: salud 1.3.a1: calidad |1.6.p: servici 1.6.a1: salud |1.3.p: salud </t>
  </si>
  <si>
    <t>/Participación social/Salud/Seguridad social</t>
  </si>
  <si>
    <t>Participación social/Seguridad social/No discriminación/Salud</t>
  </si>
  <si>
    <t xml:space="preserve">1.6.p: servici 1.6.a1: salud |1.6.p: salud |1.6.p: enfermed |1.3.p: salud 1.3.a1: servici |1.3.p: enfermedad |1.3.p: enfermed |1.3.p: diabet |1.3.p: salud </t>
  </si>
  <si>
    <t xml:space="preserve">1.6.p: médica |1.8.p: vih |1.3.p: médica |1.6.p: médica 1.6.a1: atencion |1.6.p: atencion 1.6.a1: médica </t>
  </si>
  <si>
    <t xml:space="preserve">1.4.p: trabaj 1.4.a1: derech |1.4.p: trabaj 1.4.a1: riesg |1.8.p: adolescent |1.8.p: niñ </t>
  </si>
  <si>
    <t>Trabajo/No discriminación</t>
  </si>
  <si>
    <t xml:space="preserve">1.4.p: trabaj 1.4.a1: derech |2.2.p: empleo 2.2.a1: acceso |1.8.p: mujer 1.8.a1: brech |1.4.p: ingreso 1.4.a1: laboral |1.4.p: derech 1.4.a1: laboral |1.6.p: empleo 1.6.a1: acceso |1.6.p: laboral 1.6.a1: acceso |1.4.p: laboral 1.4.a1: acceso |1.4.p: empleo 1.4.a1: acceso |2.2.p: empleo 2.2.a1: permanencia |1.8.p: niñ |1.4.p: trabaj 1.4.a1: permanencia |1.4.p: laboral 1.4.a1: permanencia |1.4.p: empleo 1.4.a1: permanencia |2.2.p: trabaj 2.2.a1: permanencia |1.4.p: laboral 1.4.a1: derech |2.2.p: trabaj 2.2.a1: acceso |1.8.p: mujer |1.4.p: trabaj 1.4.a1: acceso |1.6.p: trabaj 1.6.a1: acceso |1.4.p: iguald 1.4.a1: laboral |1.8.p: mujer 1.8.a1: acceso </t>
  </si>
  <si>
    <t xml:space="preserve">1.8.p: infant |2.2.p: empleo 2.2.a1: acceso |2.2.p: trabaj 2.2.a1: acceso |1.6.p: cuid 1.6.a1: infantil |1.6.p: empleo 1.6.a1: acceso |1.8.p: infantil 1.8.a1: cuid |1.4.p: trabaj 1.4.a1: acceso |1.6.p: trabaj 1.6.a1: acceso |1.4.p: empleo 1.4.a1: acceso |1.8.p: niñ </t>
  </si>
  <si>
    <t xml:space="preserve">1.6.p: médica |1.6.p: servici 1.6.a1: médicas |1.3.p: médicas |1.6.p: salud |1.3.p: salud 1.3.a1: servici |1.3.p: médica |1.3.p: médicas 1.3.a1: servici 1.3.a2: salud |1.6.p: médicas |1.3.p: salud 1.3.a1: calidad |1.6.p: servici 1.6.a1: salud |1.3.p: unid 1.3.a1: médica |1.3.p: salud </t>
  </si>
  <si>
    <t xml:space="preserve">1.1.p: obes |1.6.p: salud |1.6.p: enfermed |1.3.p: enfermedad |1.3.p: obes |1.3.p: enfermed |1.3.p: salud 1.3.a1: riesg |1.3.p: diabet |1.3.p: salud </t>
  </si>
  <si>
    <t xml:space="preserve">1.6.p: servici 1.6.a1: laboral |1.4.p: laboral 1.4.a1: proteccion |1.4.p: laboral 1.4.a1: justici </t>
  </si>
  <si>
    <t xml:space="preserve">1.4.p: salari |1.6.p: servici 1.6.a1: econom |2.2.p: trabajadores 2.2.a1: capacit </t>
  </si>
  <si>
    <t xml:space="preserve">1.4.p: laboral 1.4.a1: polit |2.2.p: autoemple |1.4.p: ofert 1.4.a1: laboral |1.6.p: empleo 1.6.a1: vincul |2.2.p: empleo 2.2.a1: vincul |2.2.p: merc laboral 2.2.a1: vincul |1.4.p: autoemple |1.4.p: merc laboral 1.4.a1: vincul |1.4.p: empleo 1.4.a1: polit |1.4.p: merc laboral 1.4.a1: polit |1.4.p: laboral 1.4.a1: vincul |1.6.p: laboral 1.6.a1: vincul |1.6.p: servici 1.6.a1: laboral |1.4.p: empleo 1.4.a1: vincul </t>
  </si>
  <si>
    <t xml:space="preserve">1.4.p: trabaj 1.4.a1: centr |1.4.p: trabaj 1.4.a1: productividad |2.2.p: trabaj 2.2.a1: productividad |1.4.p: laboral 1.4.a1: centr |2.2.p: trabajadores 2.2.a1: productividad |1.4.p: laboral 1.4.a1: productividad </t>
  </si>
  <si>
    <t xml:space="preserve">3.4.p: regulariz 3.4.a1: urban |3.4.p: planeacion 3.4.a1: rural |3.4.p: planeacion 3.4.a1: urban |3.4.p: regulariz 3.4.a1: rural </t>
  </si>
  <si>
    <t xml:space="preserve">1.5.p: viviend 1.5.a1: mejor |1.5.p: condicion 1.5.a1: habitacional |1.5.p: habitacional |1.5.p: calidad 1.5.a1: viviend </t>
  </si>
  <si>
    <t xml:space="preserve">3.4.p: espaci 3.4.a1: públicos |4.3.p: comunidad 4.3.a1: particip </t>
  </si>
  <si>
    <t>Vivienda/Desarrollo regional/Ordenamiento territorial</t>
  </si>
  <si>
    <t xml:space="preserve">1.5.p: habitacional |3.4.p: orden 3.4.a1: urban |3.4.p: orden 3.4.a1: territorial |1.5.p: territorial 1.5.a1: desarroll 1.5.a2: local |3.4.p: territorial 3.4.a1: desarroll |1.5.p: territorial 1.5.a1: orden 1.5.a2: local |3.4.p: territorial 3.4.a1: orden </t>
  </si>
  <si>
    <t xml:space="preserve">1.2.p: educativa 1.2.a1: servici |1.2.p: educ 1.2.a1: capac |1.2.p: educativa |1.2.p: educ 1.2.a1: servici </t>
  </si>
  <si>
    <t xml:space="preserve">1.7.p: medi ambient |5.1.p: sustent |1.2.p: educativa 1.2.a1: servici |1.2.p: educ 1.2.a1: capac |1.2.p: educativa |5.1.p: medi ambient |1.2.p: educ 1.2.a1: servici </t>
  </si>
  <si>
    <t xml:space="preserve">1.7.p: disminu 1.7.a1: emision |5.2.p: disminu 5.2.a1: emision </t>
  </si>
  <si>
    <t>Sustentabilidad y sostenibilidad de recursos naturales/Medio ambiente/Sustentabilidad y sostenibilidad energética/Sustentabilidad y sostenibilidad</t>
  </si>
  <si>
    <t xml:space="preserve">1.7.p: medi ambient |1.7.p: recurs natural |5.1.p: recurs natural |1.7.p: recurs 1.7.a1: natural |5.8.p: investig 5.8.a1: recurs natural |5.8.p: investig 5.8.a1: medi ambient |1.7.p: investig 1.7.a1: medi ambient |1.7.p: investig 1.7.a1: recurs natural |5.1.p: medi ambient |3.3.p: transferencia 3.3.a1: tecnolog 3.3.a2: desarroll </t>
  </si>
  <si>
    <t xml:space="preserve">5.1.p: sustent |5.6.p: manej 5.6.a1: recurs natural |1.7.p: recurs natural |5.1.p: recurs natural |5.6.p: aprovech 5.6.a1: ecolog |5.1.p: sustentable |1.7.p: recurs 1.7.a1: natural |5.6.p: aprovech 5.6.a1: recurs natural |5.6.p: manej 5.6.a1: ecolog </t>
  </si>
  <si>
    <t xml:space="preserve">5.1.p: sustent |5.1.p: sustentable |1.7.p: agua 1.7.a1: manej |3.2.p: infraestructur 3.2.a1: hidroagricol |1.7.p: agua 1.7.a1: sustentable |5.6.p: manej 5.6.a1: agua </t>
  </si>
  <si>
    <t>/Sustentabilidad y sostenibilidad de recursos naturales/Medio ambiente/Infraestructura económica/Sustentabilidad y sostenibilidad</t>
  </si>
  <si>
    <t xml:space="preserve">5.6.p: conserv 5.6.a1: agua |1.7.p: agua 1.7.a1: conserv </t>
  </si>
  <si>
    <t>Alimentación/Sustentabilidad y sostenibilidad de recursos naturales/Medio ambiente/Infraestructura social básica/Sustentabilidad y sostenibilidad</t>
  </si>
  <si>
    <t xml:space="preserve">5.1.p: sustent |1.7.p: agua 1.7.a1: gestion |5.1.p: sustentable |1.7.p: hidric 1.7.a1: gestion |1.7.p: agua 1.7.a1: sustentable </t>
  </si>
  <si>
    <t>Sustentabilidad y sostenibilidad de recursos naturales/Seguridad social/Medio ambiente/Sustentabilidad y sostenibilidad/Salud/Contraloría social</t>
  </si>
  <si>
    <t xml:space="preserve">5.1.p: sustent |5.1.p: sustentable |1.7.p: agua 1.7.a1: manej |1.7.p: agua 1.7.a1: conserv |5.6.p: conserv 5.6.a1: agua |1.7.p: agua 1.7.a1: sustentable |5.6.p: manej 5.6.a1: agua </t>
  </si>
  <si>
    <t xml:space="preserve">5.1.p: sustent |5.1.p: sustentable |1.7.p: forestal 1.7.a1: conserv |1.7.p: forestal 1.7.a1: restaur |1.7.p: forestal 1.7.a1: sustentable </t>
  </si>
  <si>
    <t xml:space="preserve">1.7.p: agua 1.7.a1: gestion |5.6.p: aprovech 5.6.a1: agua </t>
  </si>
  <si>
    <t xml:space="preserve">5.1.p: sustent |5.1.p: sustentable |5.4.p: residu |5.1.p: aguas 5.1.a1: residual |1.7.p: aguas 1.7.a1: sustentable |3.1.p: aguas 3.1.a1: residual |1.7.p: aguas 1.7.a1: residual </t>
  </si>
  <si>
    <t xml:space="preserve">5.1.p: sustent |1.7.p: hidric 1.7.a1: cultur |5.1.p: sustentable |1.7.p: recurs 1.7.a1: hidric </t>
  </si>
  <si>
    <t xml:space="preserve">1.7.p: recurs natural |5.1.p: recurs natural |5.6.p: conserv 5.6.a1: recurs natural |1.7.p: recurs 1.7.a1: natural |1.7.p: ecosistem 1.7.a1: preserv |1.7.p: ecosistem 1.7.a1: proteccion |1.7.p: biodivers |1.7.p: are 1.7.a1: natural |1.7.p: are 1.7.a1: proteg |1.7.p: ecosistem 1.7.a1: proteg |1.7.p: zonas 1.7.a1: proteg |5.6.p: are natural proteg |5.6.p: preserv 5.6.a1: ecosistem |1.7.p: zonas 1.7.a1: natural |5.6.p: preserv 5.6.a1: recurs natural |1.7.p: ecosistem 1.7.a1: conserv |5.6.p: conserv 5.6.a1: ecosistem </t>
  </si>
  <si>
    <t xml:space="preserve">1.7.p: ecosistem 1.7.a1: proteccion |1.7.p: biodivers |1.7.p: are 1.7.a1: natural |1.7.p: are 1.7.a1: proteg |1.7.p: ecosistem 1.7.a1: proteg |1.7.p: zonas 1.7.a1: proteg |5.6.p: are natural proteg |1.7.p: zonas 1.7.a1: natural |1.7.p: ecosistem 1.7.a1: conserv |5.6.p: conserv 5.6.a1: ecosistem </t>
  </si>
  <si>
    <t>Participación social/Sustentabilidad y sostenibilidad de recursos naturales/Seguridad social/Medio ambiente/Salud/Educación</t>
  </si>
  <si>
    <t xml:space="preserve">2.3.p: ingreso 2.3.a1: mejor 2.3.a2: poblacion |1.1.p: nutrici |1.1.p: alimentación |1.1.p: nutricion </t>
  </si>
  <si>
    <t>Ingreso/Alimentación/Contraloría social</t>
  </si>
  <si>
    <t xml:space="preserve">1.1.p: alimentaria |2.1.p: product 2.1.a1: rural |1.1.p: alimentici |1.1.p: seguridad 1.1.a1: alimentaria |1.1.p: seguridad 1.1.a1: alimentici </t>
  </si>
  <si>
    <t xml:space="preserve">3.1.p: infraestructur 3.1.a1: social |1.8.p: migrant |3.4.p: infraestructur 3.4.a1: complementari 3.4.a2: local |3.4.p: infraestructur 3.4.a1: basic 3.4.a2: local |1.5.p: infraestructur 1.5.a1: basic 1.5.a2: local |1.5.p: infraestructur 1.5.a1: complementari 1.5.a2: local </t>
  </si>
  <si>
    <t>/Vivienda/Ordenamiento territorial/Infraestructura social básica/No discriminación</t>
  </si>
  <si>
    <t>Vivienda/Ordenamiento territorial/Infraestructura social básica/No discriminación/Contraloría social</t>
  </si>
  <si>
    <t xml:space="preserve">1.1.p: agricol |1.6.p: servici 1.6.a1: social |1.8.p: jornal |1.1.p: alimentación |1.8.p: jornaler |1.2.p: educ 1.2.a1: servici </t>
  </si>
  <si>
    <t xml:space="preserve">1.2.p: educ 1.2.a1: acceso |1.1.p: agricol |4.3.p: acceso 4.3.a1: información |1.8.p: jornal |1.1.p: alimentación |1.8.p: jornaler |1.2.p: educ 1.2.a1: servici </t>
  </si>
  <si>
    <t>/Participación social/Alimentación/No discriminación/Educación</t>
  </si>
  <si>
    <t>Participación social/Alimentación/Seguridad social/No discriminación/Educación/Apoyo productivo|Economía social/Generación y conservación del empleo/Contraloría social</t>
  </si>
  <si>
    <t>Alimentación/Seguridad social/No discriminación/Apoyo productivo|Economía social/Generación y conservación del empleo/Contraloría social</t>
  </si>
  <si>
    <t xml:space="preserve">1.1.p: apoy 1.1.a1: monetari |1.1.p: alimentación |2.3.p: apoy 2.3.a1: monetari </t>
  </si>
  <si>
    <t xml:space="preserve">1.6.p: salud |1.3.p: salud |1.8.p: adult 1.8.a1: mayor |1.6.p: pension </t>
  </si>
  <si>
    <t xml:space="preserve">3.1.p: infraestructur 3.1.a1: social |1.5.p: infraestructur 1.5.a1: basic 1.5.a2: viviend |1.5.p: servici 1.5.a1: basic 1.5.a2: viviend |1.6.p: servici 1.6.a1: social |1.5.p: viviend 1.5.a1: social |1.6.p: servici 1.6.a1: viviend |3.4.p: servici 3.4.a1: basic 3.4.a2: viviend |3.5.p: zonas 3.5.a1: atencion prioritari |3.4.p: infraestructur 3.4.a1: basic 3.4.a2: local |3.4.p: servici 3.4.a1: basic 3.4.a2: local |1.5.p: viviend 1.5.a1: rural |1.5.p: infraestructur 1.5.a1: basic 1.5.a2: local |3.4.p: infraestructur 3.4.a1: basic 3.4.a2: viviend |3.4.p: viviend 3.4.a1: social |1.5.p: calidad 1.5.a1: viviend |1.5.p: servici 1.5.a1: basic 1.5.a2: local </t>
  </si>
  <si>
    <t>/Vivienda/Seguridad social/Ordenamiento territorial/Desarrollo regional/Infraestructura social básica</t>
  </si>
  <si>
    <t xml:space="preserve">3.1.p: infraestructur 3.1.a1: social |1.5.p: infraestructur 1.5.a1: basic 1.5.a2: viviend |1.5.p: servici 1.5.a1: basic 1.5.a2: viviend |1.6.p: servici 1.6.a1: social |1.5.p: viviend 1.5.a1: social |1.6.p: servici 1.6.a1: viviend |3.4.p: servici 3.4.a1: basic 3.4.a2: viviend |3.4.p: infraestructur 3.4.a1: basic 3.4.a2: local |3.4.p: servici 3.4.a1: basic 3.4.a2: local |1.5.p: infraestructur 1.5.a1: basic 1.5.a2: local |3.4.p: infraestructur 3.4.a1: basic 3.4.a2: viviend |3.4.p: viviend 3.4.a1: social |1.5.p: calidad 1.5.a1: viviend |1.5.p: servici 1.5.a1: basic 1.5.a2: local </t>
  </si>
  <si>
    <t>/Vivienda/Seguridad social/Ordenamiento territorial/Infraestructura social básica</t>
  </si>
  <si>
    <t>Vivienda/Desarrollo regional/Seguridad social/Ordenamiento territorial/Infraestructura social básica/Contraloría social</t>
  </si>
  <si>
    <t xml:space="preserve">1.6.p: seguridad social |1.2.p: escol 1.2.a1: ingreso |1.2.p: escol 1.2.a1: acceso |1.4.p: seguridad social |1.2.p: seguridad 1.2.a1: escol |1.2.p: escol 1.2.a1: permanencia </t>
  </si>
  <si>
    <t xml:space="preserve">1.1.p: comedor |1.1.p: comedores </t>
  </si>
  <si>
    <t xml:space="preserve">1.2.p: maestro |1.2.p: maestros |1.2.p: escuel </t>
  </si>
  <si>
    <t xml:space="preserve">1.2.p: educ basic |1.2.p: educ 1.2.a1: atencion |1.2.p: primari 1.2.a1: educ |1.2.p: secundari |1.2.p: educ 1.2.a1: servici </t>
  </si>
  <si>
    <t xml:space="preserve">1.2.p: educ 1.2.a1: acceso |1.2.p: educ basic |1.8.p: niñ |1.2.p: educ 1.2.a1: servici </t>
  </si>
  <si>
    <t xml:space="preserve">1.2.p: educ basic |1.2.p: educ 1.2.a1: equip |1.2.p: educativas |1.2.p: educativa |1.2.p: educ 1.2.a1: infraestructur </t>
  </si>
  <si>
    <t xml:space="preserve">1.2.p: educ basic |1.2.p: educativos |1.2.p: educativo </t>
  </si>
  <si>
    <t xml:space="preserve">1.2.p: educ 1.2.a1: adult |1.2.p: educativo 1.2.a1: rezag |1.2.p: educativo |1.2.p: educativo 1.2.a1: servici |1.2.p: educ 1.2.a1: servici </t>
  </si>
  <si>
    <t xml:space="preserve">1.2.p: educ 1.2.a1: acceso |1.8.p: joven |1.2.p: educ 1.2.a1: adult |1.2.p: educativo 1.2.a1: rezag |1.2.p: educativo |1.2.p: educativo 1.2.a1: servici |1.2.p: educ 1.2.a1: servici |1.2.p: bachillerat </t>
  </si>
  <si>
    <t xml:space="preserve">1.8.p: joven |1.8.p: adult 1.8.a1: mayor |1.8.p: adolescent |1.8.p: niñ </t>
  </si>
  <si>
    <t xml:space="preserve">1.6.p: laboral 1.6.a1: promocion |1.4.p: promocion 1.4.a1: laboral |1.4.p: laboral 1.4.a1: promocion |1.4.p: laboral 1.4.a1: derech |1.4.p: derech 1.4.a1: laboral </t>
  </si>
  <si>
    <t xml:space="preserve">1.2.p: estudiante |1.2.p: posgr |1.2.p: estudiantes |1.2.p: educ superior |1.2.p: educ 1.2.a1: egres |1.2.p: educ 1.2.a1: calidad |1.2.p: educ 1.2.a1: program </t>
  </si>
  <si>
    <t xml:space="preserve">1.2.p: estudiante |1.2.p: bec |1.2.p: estudiantes |2.3.p: bec |1.2.p: posgr |1.1.p: bec </t>
  </si>
  <si>
    <t xml:space="preserve">1.2.p: educ 1.2.a1: capac |1.2.p: educ superior |1.1.p: apoy 1.1.a1: econom 1.1.a2: person |2.3.p: apoy 2.3.a1: econom 2.3.a2: person |3.3.p: innov 3.3.a1: tecnolog 3.3.a2: desarroll </t>
  </si>
  <si>
    <t>/Ingreso/Alimentación/Inversión productiva y económica/Educación</t>
  </si>
  <si>
    <t xml:space="preserve">1.4.p: laboral 1.4.a1: riesg |1.4.p: trabaj 1.4.a1: riesg |1.6.p: servici 1.6.a1: riesg |1.6.p: riesg 1.6.a1: laboral |1.6.p: servici 1.6.a1: laboral </t>
  </si>
  <si>
    <t xml:space="preserve">1.6.p: salud |1.6.p: derechohabient |1.2.p: deport 1.2.a1: capacit |1.3.p: salud 1.3.a1: segur |1.3.p: salud 1.3.a1: derechohabient |1.3.p: salud 1.3.a1: promocion |1.2.p: deport 1.2.a1: foment |1.3.p: salud </t>
  </si>
  <si>
    <t xml:space="preserve">1.4.p: vacacion |1.6.p: servici 1.6.a1: econom </t>
  </si>
  <si>
    <t xml:space="preserve">1.3.p: morbil |1.6.p: salud |1.6.p: derechohabient |1.6.p: enfermed |1.3.p: salud 1.3.a1: prevencion |1.3.p: salud 1.3.a1: derechohabient |1.3.p: enfermedad |1.6.p: salud 1.6.a1: prevencion |1.3.p: enfermed |1.3.p: salud </t>
  </si>
  <si>
    <t xml:space="preserve">1.8.p: prenatal |1.6.p: embaraz |1.6.p: prenatal 1.6.a1: control |1.6.p: salud |1.6.p: derechohabient |1.3.p: embaraz |1.3.p: salud 1.3.a1: derechohabient |1.3.p: prenatal 1.3.a1: control |1.3.p: salud </t>
  </si>
  <si>
    <t xml:space="preserve">1.3.p: prim nivel |1.6.p: médica |1.3.p: médicas |1.6.p: salud |1.6.p: derechohabient |1.6.p: prim nivel |1.3.p: médica |1.3.p: salud 1.3.a1: derechohabient |1.6.p: médicas |1.3.p: unid 1.3.a1: médica |1.3.p: salud </t>
  </si>
  <si>
    <t xml:space="preserve">1.3.p: salud 1.3.a1: formacion |1.6.p: médica |1.3.p: salud 1.3.a1: recurs 1.3.a2: human |1.3.p: médica 1.3.a1: capacit |1.6.p: salud |1.6.p: derechohabient |1.3.p: salud 1.3.a1: atencion |1.6.p: salud 1.6.a1: atencion |1.6.p: atencion 1.6.a1: salud |1.3.p: médica |1.3.p: salud 1.3.a1: derechohabient |1.3.p: salud 1.3.a1: profesional |1.6.p: médica 1.6.a1: atencion |1.6.p: atencion 1.6.a1: médica |1.6.p: salud 1.6.a1: profesional |1.3.p: recurs 1.3.a1: human 1.3.a2: salud 1.3.a3: capacit |1.3.p: salud </t>
  </si>
  <si>
    <t xml:space="preserve">1.2.p: deport 1.2.a1: foment |1.6.p: derechohabient |1.6.p: servici 1.6.a1: deport </t>
  </si>
  <si>
    <t>/Sustentabilidad y sostenibilidad/Seguridad social</t>
  </si>
  <si>
    <t>Trabajo/Sustentabilidad y sostenibilidad/Seguridad social</t>
  </si>
  <si>
    <t xml:space="preserve">1.2.p: educativos 1.2.a1: cobertur |1.2.p: cultur 1.2.a1: educ |4.3.p: acceso 4.3.a1: información |1.2.p: sistem 1.2.a1: educativos |1.2.p: educativo |1.2.p: educativos </t>
  </si>
  <si>
    <t xml:space="preserve">1.6.p: servici 1.6.a1: social |1.2.p: cultur 1.2.a1: educ |1.6.p: servici 1.6.a1: cultural |1.2.p: educativo |1.2.p: educativos |1.2.p: educativos 1.2.a1: servici </t>
  </si>
  <si>
    <t>Participación social/Educación/Seguridad social</t>
  </si>
  <si>
    <t xml:space="preserve">2.2.p: trabaj 2.2.a1: promocion |1.4.p: trabaj 1.4.a1: promocion |1.6.p: trabaj 1.6.a1: promocion |1.4.p: trabaj 1.4.a1: riesg |1.4.p: trabaj 1.4.a1: proteccion </t>
  </si>
  <si>
    <t xml:space="preserve">1.4.p: trabaj 1.4.a1: derech |2.1.p: organiz 2.1.a1: indigen |1.4.p: trabaj 1.4.a1: conflict |2.1.p: organiz 2.1.a1: trabaj |1.8.p: indigen </t>
  </si>
  <si>
    <t>/Trabajo/No discriminación/Apoyo productivo|Economía social</t>
  </si>
  <si>
    <t>Participación social/Trabajo/No discriminación/Apoyo productivo|Economía social</t>
  </si>
  <si>
    <t xml:space="preserve">1.5.p: viviend 1.5.a1: adquisicion |1.5.p: viviend 1.5.a1: mejor |1.5.p: habitacional |1.6.p: credit 1.6.a1: viviend |1.5.p: credit 1.5.a1: viviend |1.5.p: credit 1.5.a1: habitacional </t>
  </si>
  <si>
    <t>Vivienda/Seguridad social</t>
  </si>
  <si>
    <t xml:space="preserve">1.2.p: educ basic |1.2.p: primari 1.2.a1: educ |1.2.p: secundari |1.2.p: escol 1.2.a1: conclu |1.2.p: educ 1.2.a1: conclu |1.8.p: indigen </t>
  </si>
  <si>
    <t xml:space="preserve">1.2.p: escol 1.2.a1: program |1.2.p: escuel |1.2.p: escuel 1.2.a1: program </t>
  </si>
  <si>
    <t xml:space="preserve">2.3.p: ingresos 2.3.a1: mejor 2.3.a2: poblacion |1.8.p: indigen </t>
  </si>
  <si>
    <t xml:space="preserve">2.1.p: produccion 2.1.a1: indigen |2.1.p: productividad 2.1.a1: indigen |1.8.p: indigen </t>
  </si>
  <si>
    <t>No discriminación/Apoyo productivo|Economía social/Ingreso/Contraloría social</t>
  </si>
  <si>
    <t xml:space="preserve">1.2.p: educ 1.2.a1: acceso |2.3.p: inclusion 2.3.a1: financ |1.2.p: educ 1.2.a1: servici </t>
  </si>
  <si>
    <t xml:space="preserve">1.8.p: mujer |1.8.p: accion 1.8.a1: afirm </t>
  </si>
  <si>
    <t xml:space="preserve">1.2.p: estudiante |1.2.p: estudiantes |1.1.p: agropecuari |1.1.p: agroalimentari |1.2.p: educ medi |1.2.p: educ medi superior |1.2.p: educ 1.2.a1: conclu </t>
  </si>
  <si>
    <t xml:space="preserve">1.2.p: estudiante |1.2.p: estudiantes |1.2.p: educ superior |1.1.p: agroalimentari |1.1.p: agropecuari </t>
  </si>
  <si>
    <t xml:space="preserve">1.1.p: agroalimentari |1.1.p: agropecuari </t>
  </si>
  <si>
    <t xml:space="preserve">5.1.p: sustent |1.1.p: agropecuari 1.1.a1: product |5.1.p: sustentable |1.1.p: pesquer 1.1.a1: product |1.1.p: agropecuari |1.1.p: acuicol |1.1.p: acuicol 1.1.a1: product |1.1.p: pesquer </t>
  </si>
  <si>
    <t xml:space="preserve">2.1.p: agrari 2.1.a1: proyect 2.1.a2: product |1.8.p: mujer |2.1.p: agrari 2.1.a1: desarroll 2.1.a2: product |3.3.p: nucle 3.3.a1: product 3.3.a2: desarroll |2.1.p: emprendedor </t>
  </si>
  <si>
    <t xml:space="preserve">2.1.p: agrari 2.1.a1: proyect 2.1.a2: product |2.2.p: empleo 2.2.a1: gener |1.8.p: mujer |2.1.p: agrari 2.1.a1: proyect 2.1.a2: empleo |1.4.p: empleo 1.4.a1: gener |2.1.p: emprendedor </t>
  </si>
  <si>
    <t>/Trabajo/No discriminación/Apoyo productivo|Economía social/Generación y conservación del empleo</t>
  </si>
  <si>
    <t>Trabajo/Inversión productiva y económica/No discriminación/Apoyo productivo|Economía social/Generación y conservación del empleo</t>
  </si>
  <si>
    <t xml:space="preserve">1.1.p: agroalimentari 1.1.a1: product |1.1.p: agricol 1.1.a1: proyect |1.1.p: agricol |1.1.p: acuicol 1.1.a1: proyect |1.1.p: agroalimentari |1.1.p: agroalimentari 1.1.a1: proyect |1.1.p: acuicol |1.1.p: agricol 1.1.a1: product |1.1.p: pesc |1.1.p: acuicol 1.1.a1: product </t>
  </si>
  <si>
    <t xml:space="preserve">1.1.p: agricol 1.1.a1: proyect |1.1.p: agricol |1.1.p: acuicol 1.1.a1: proyect |1.1.p: acuicol |1.1.p: agricol 1.1.a1: product |1.1.p: pesc |1.1.p: acuicol 1.1.a1: product </t>
  </si>
  <si>
    <t xml:space="preserve">5.1.p: sustent |1.1.p: alimentos |5.1.p: sustentable |1.1.p: alimentaria |1.1.p: alimento |2.1.p: produccion 2.1.a1: rural </t>
  </si>
  <si>
    <t xml:space="preserve">5.1.p: sustent |1.1.p: agricol |5.1.p: sustentable |5.1.p: sustentables </t>
  </si>
  <si>
    <t xml:space="preserve">1.1.p: alimento |1.1.p: alimentos |1.1.p: consum 1.1.a1: alimentos </t>
  </si>
  <si>
    <t xml:space="preserve">1.1.p: agroalimentari 1.1.a1: product |1.1.p: agropecuari 1.1.a1: product |1.1.p: agropecuari 1.1.a1: comercialización |1.1.p: agroalimentari 1.1.a1: comercialización |1.1.p: agropecuari |1.1.p: agroalimentari </t>
  </si>
  <si>
    <t xml:space="preserve">1.1.p: pesquer 1.1.a1: sanid |1.1.p: agroalimentari 1.1.a1: sanid |1.1.p: agropecuari |1.1.p: agroalimentari |1.1.p: acuicol |1.1.p: acuicol 1.1.a1: sanid |1.1.p: inocu 1.1.a1: agroalimentari |1.1.p: agropecuari 1.1.a1: sanid |1.1.p: pesquer </t>
  </si>
  <si>
    <t xml:space="preserve">1.1.p: alimentos |1.7.p: contamin |1.6.p: enfermed |1.1.p: agropecuari |1.1.p: acuicol |1.1.p: pesc |1.3.p: enfermedad |1.3.p: enfermed |1.1.p: inocu 1.1.a1: alimentos |1.1.p: alimento |1.1.p: agricultur |1.1.p: acuacultur |1.1.p: pesquer </t>
  </si>
  <si>
    <t>/Alimentación/Seguridad social/Medio ambiente/Salud</t>
  </si>
  <si>
    <t xml:space="preserve">1.1.p: inocu 1.1.a1: agroalimentari |1.1.p: agroalimentari |1.1.p: agroalimentari 1.1.a1: sanid </t>
  </si>
  <si>
    <t>Alimentación/Seguridad social/Medio ambiente/Salud/Apoyo productivo|Economía social</t>
  </si>
  <si>
    <t xml:space="preserve">3.3.p: innov 3.3.a1: tecnolog 3.3.a2: desarroll |1.1.p: pesquer |1.1.p: agropecuari </t>
  </si>
  <si>
    <t xml:space="preserve">1.1.p: agroalimentari 1.1.a1: proyect |1.1.p: agroalimentari </t>
  </si>
  <si>
    <t xml:space="preserve">5.2.p: eficient 5.2.a1: transport |1.6.p: servici 1.6.a1: econom |1.7.p: eficient 1.7.a1: transport </t>
  </si>
  <si>
    <t>Seguridad social/Medio ambiente/Sustentabilidad y sostenibilidad energética/Educación</t>
  </si>
  <si>
    <t xml:space="preserve">1.6.p: prestacion 1.6.a1: econom |1.6.p: servici 1.6.a1: econom |1.7.p: eficient 1.7.a1: transport |5.2.p: eficient 5.2.a1: transport </t>
  </si>
  <si>
    <t xml:space="preserve">3.1.p: infraestructur 3.1.a1: social |5.2.p: eficient 5.2.a1: transport |1.7.p: eficient 1.7.a1: transport </t>
  </si>
  <si>
    <t xml:space="preserve">1.6.p: servici 1.6.a1: econom |3.2.p: mantenimiento 3.2.a1: ferroviari |1.7.p: eficient 1.7.a1: transport |3.2.p: moderniz 3.2.a1: ferroviari |5.2.p: eficient 5.2.a1: transport </t>
  </si>
  <si>
    <t xml:space="preserve">3.1.p: infraestructur 3.1.a1: social |1.6.p: prestacion 1.6.a1: econom |1.6.p: servici 1.6.a1: social |1.6.p: servici 1.6.a1: econom |1.6.p: prestacion 1.6.a1: social </t>
  </si>
  <si>
    <t>Infraestructura económica/Infraestructura social básica/Seguridad social</t>
  </si>
  <si>
    <t xml:space="preserve">1.7.p: medi ambient |5.1.p: medi ambient |3.1.p: infraestructur 3.1.a1: comun </t>
  </si>
  <si>
    <t>/Sustentabilidad y sostenibilidad/Infraestructura social básica/Medio ambiente</t>
  </si>
  <si>
    <t xml:space="preserve">1.7.p: medi ambient |3.1.p: infraestructur 3.1.a1: comun |1.2.p: educ 1.2.a1: capac |5.8.p: investig 5.8.a1: medi ambient |1.7.p: investig 1.7.a1: medi ambient |3.3.p: innov 3.3.a1: tecnolog 3.3.a2: desarroll |5.1.p: medi ambient |1.2.p: educ 1.2.a1: infraestructur </t>
  </si>
  <si>
    <t>/Investigación en sustentabilidad y sostenibilidad/Medio ambiente/Infraestructura social básica/Inversión productiva y económica/Sustentabilidad y sostenibilidad/Educación</t>
  </si>
  <si>
    <t>Investigación en sustentabilidad y sostenibilidad/Medio ambiente/Infraestructura social básica/Inversión productiva y económica/Sustentabilidad y sostenibilidad/Educación</t>
  </si>
  <si>
    <t xml:space="preserve">3.2.p: conserv 3.2.a1: carreter |3.2.p: infraestructur 3.2.a1: carreter |3.2.p: moderniz 3.2.a1: carreter </t>
  </si>
  <si>
    <t xml:space="preserve">3.3.p: adapt 3.3.a1: tecnolog 3.3.a2: desarroll |3.1.p: infraestructur 3.1.a1: social </t>
  </si>
  <si>
    <t>Medio ambiente/Infraestructura social básica/Sustentabilidad y sostenibilidad energética/Inversión productiva y económica</t>
  </si>
  <si>
    <t xml:space="preserve">3.2.p: infraestructur 3.2.a1: aeroportuari |3.1.p: infraestructur 3.1.a1: social |3.2.p: mantenimiento 3.2.a1: aeroportuari </t>
  </si>
  <si>
    <t xml:space="preserve">1.7.p: medi ambient |3.2.p: construccion 3.2.a1: carreter |3.2.p: infraestructur 3.2.a1: carreter |3.1.p: infraestructur 3.1.a1: comun |1.4.p: segur 1.4.a1: vid |1.6.p: segur 1.6.a1: vid |3.2.p: moderniz 3.2.a1: carreter |5.1.p: medi ambient |3.5.p: regional 3.5.a1: desarroll </t>
  </si>
  <si>
    <t>/Seguridad social/Desarrollo regional/Medio ambiente/Trabajo/Infraestructura económica/Infraestructura social básica/Sustentabilidad y sostenibilidad</t>
  </si>
  <si>
    <t>Desarrollo regional/Seguridad social/Medio ambiente/Trabajo/Infraestructura económica/Infraestructura social básica/Sustentabilidad y sostenibilidad</t>
  </si>
  <si>
    <t xml:space="preserve">2.1.p: productividad 2.1.a1: rural |3.1.p: camino |3.1.p: caminos </t>
  </si>
  <si>
    <t>/Infraestructura social básica/Apoyo productivo|Economía social</t>
  </si>
  <si>
    <t>Infraestructura económica/Infraestructura social básica/Apoyo productivo|Economía social</t>
  </si>
  <si>
    <t xml:space="preserve">3.2.p: conserv 3.2.a1: carreter |1.4.p: trabaj 1.4.a1: contrat |3.5.p: reconstruccion 3.5.a1: carreter |1.4.p: trabaj 1.4.a1: conflict |3.2.p: mantenimiento 3.2.a1: carreter </t>
  </si>
  <si>
    <t xml:space="preserve">3.2.p: conserv 3.2.a1: portuari |3.5.p: regional 3.5.a1: desarroll |3.2.p: conserv 3.2.a1: puertos |3.2.p: moderniz 3.2.a1: puertos |3.2.p: moderniz 3.2.a1: portuari |3.2.p: mantenimiento 3.2.a1: portuari |3.2.p: mantenimiento 3.2.a1: puertos |3.2.p: infraestructur 3.2.a1: puertos |3.2.p: infraestructur 3.2.a1: portuari </t>
  </si>
  <si>
    <t xml:space="preserve">3.2.p: conserv 3.2.a1: portuari |3.2.p: conserv 3.2.a1: puertos |3.2.p: moderniz 3.2.a1: puertos |3.2.p: moderniz 3.2.a1: portuari |3.2.p: infraestructur 3.2.a1: puertos |3.2.p: infraestructur 3.2.a1: portuari </t>
  </si>
  <si>
    <t xml:space="preserve">1.4.p: empleos 1.4.a1: gener |2.2.p: empleos 2.2.a1: gener |1.4.p: empleos 1.4.a1: productividad |3.2.p: infraestructur 3.2.a1: ferroviari |2.2.p: empleos 2.2.a1: productividad </t>
  </si>
  <si>
    <t>Generación y conservación del empleo/Desarrollo regional</t>
  </si>
  <si>
    <t xml:space="preserve">2.1.p: sector social 2.1.a1: organ 2.1.a2: econom |2.1.p: emprendedor </t>
  </si>
  <si>
    <t xml:space="preserve">2.2.p: micro 2.2.a1: empres 2.2.a2: inversion |2.2.p: medianas 2.2.a1: empres 2.2.a2: inversion |2.2.p: pequeñas 2.2.a1: empres 2.2.a2: product |2.2.p: medianas 2.2.a1: empres 2.2.a2: product |2.2.p: pequeñas 2.2.a1: empres 2.2.a2: inversion |2.2.p: micro 2.2.a1: empres 2.2.a2: product </t>
  </si>
  <si>
    <t xml:space="preserve">2.2.p: trabajadores 2.2.a1: productividad |2.1.p: sector social 2.1.a1: empres 2.1.a2: econom </t>
  </si>
  <si>
    <t xml:space="preserve">2.1.p: sector social 2.1.a1: organ 2.1.a2: econom |2.3.p: inclusion 2.3.a1: financ |1.4.p: laboral 1.4.a1: inclusion </t>
  </si>
  <si>
    <t>/Trabajo/Apoyo productivo|Economía social/Ingreso</t>
  </si>
  <si>
    <t>Ingreso/Trabajo/Apoyo productivo|Economía social/Generación y conservación del empleo</t>
  </si>
  <si>
    <t xml:space="preserve">1.8.p: mujer |1.8.p: mujer 1.8.a1: acceso |2.3.p: microfinanci 2.3.a1: rural </t>
  </si>
  <si>
    <t xml:space="preserve">3.5.p: region 3.5.a1: desarroll |3.3.p: innov 3.3.a1: tecnolog 3.3.a2: region |3.3.p: innov 3.3.a1: tecnolog 3.3.a2: equilibr |3.3.p: innov 3.3.a1: tecnolog 3.3.a2: desarroll |3.5.p: region 3.5.a1: crecimient </t>
  </si>
  <si>
    <t xml:space="preserve">1.2.p: aprend |1.2.p: educ basic |1.2.p: libr 1.2.a1: text |1.2.p: aprendizaj |1.2.p: educ 1.2.a1: aprendizaj |1.2.p: educ 1.2.a1: material |1.2.p: educativo |1.2.p: educ 1.2.a1: calidad |1.2.p: educativos </t>
  </si>
  <si>
    <t xml:space="preserve">1.2.p: libr 1.2.a1: educativo |1.2.p: libr 1.2.a1: text |1.2.p: sistem 1.2.a1: educativo |1.2.p: sistem 1.2.a1: educativos |1.2.p: educativo |1.2.p: educativos |1.2.p: docent </t>
  </si>
  <si>
    <t xml:space="preserve">1.2.p: aprend |1.2.p: educ basic |1.2.p: sistem 1.2.a1: educativas |1.2.p: aprendizaj |1.2.p: educ 1.2.a1: aprendizaj |1.2.p: sistem 1.2.a1: educativo |1.2.p: educativas |1.2.p: educativa |1.2.p: educativo |1.2.p: educ 1.2.a1: calidad </t>
  </si>
  <si>
    <t xml:space="preserve">2.2.p: merc laboral 2.2.a1: formacion |1.4.p: formacion 1.4.a1: laboral |1.4.p: trabaj 1.4.a1: formacion |1.4.p: laboral 1.4.a1: formacion |1.2.p: educ medi |1.2.p: educ 1.2.a1: calidad |1.2.p: educ medi superior |2.2.p: trabaj 2.2.a1: formacion |1.4.p: merc laboral 1.4.a1: formacion </t>
  </si>
  <si>
    <t xml:space="preserve">1.2.p: educativa 1.2.a1: servici |1.2.p: educativa 1.2.a1: cobertur |1.2.p: educativa |1.2.p: educ medi |1.2.p: educ medi superior |1.2.p: educ 1.2.a1: servici </t>
  </si>
  <si>
    <t xml:space="preserve">1.2.p: educ 1.2.a1: egres |1.2.p: educ medi superior |1.2.p: educ medi </t>
  </si>
  <si>
    <t xml:space="preserve">1.2.p: educ medi superior |1.2.p: educ 1.2.a1: adult |1.2.p: educ medi </t>
  </si>
  <si>
    <t xml:space="preserve">1.2.p: estudiante |1.2.p: estudiantes |1.2.p: educativa 1.2.a1: cobertur |1.2.p: educativa |1.2.p: posgr </t>
  </si>
  <si>
    <t xml:space="preserve">1.2.p: educ superior |1.2.p: educ 1.2.a1: atencion |1.2.p: posgr |1.2.p: educ 1.2.a1: servici |1.2.p: escolariz </t>
  </si>
  <si>
    <t xml:space="preserve">1.2.p: cultur 1.2.a1: arte |1.2.p: cultur 1.2.a1: educ |1.2.p: educ 1.2.a1: aprovech </t>
  </si>
  <si>
    <t xml:space="preserve">1.2.p: educativa 1.2.a1: servici |1.2.p: cultur 1.2.a1: educ |1.2.p: educativa |1.2.p: educativo |1.2.p: educativos </t>
  </si>
  <si>
    <t xml:space="preserve">1.2.p: deport 1.2.a1: practic |1.2.p: educ 1.2.a1: atencion |1.2.p: deport 1.2.a1: educ |1.2.p: activ 1.2.a1: fisic |1.2.p: deport 1.2.a1: activ 1.2.a2: fisic </t>
  </si>
  <si>
    <t xml:space="preserve">1.4.p: laboral 1.4.a1: gener |1.4.p: derech 1.4.a1: laboral |1.4.p: laboral 1.4.a1: derech |1.2.p: educativa 1.2.a1: cobertur |1.8.p: mujer |1.2.p: educativa |1.8.p: mujer 1.8.a1: inclusion |1.2.p: docent |1.4.p: laboral 1.4.a1: inclusion </t>
  </si>
  <si>
    <t xml:space="preserve">1.4.p: laboral 1.4.a1: gener |1.4.p: laboral 1.4.a1: polit |1.4.p: laboral 1.4.a1: derech |1.4.p: derech 1.4.a1: laboral |1.8.p: mujer |1.2.p: educativo |1.2.p: docent </t>
  </si>
  <si>
    <t>Trabajo/Educación/No discriminación</t>
  </si>
  <si>
    <t xml:space="preserve">2.2.p: trabaj 2.2.a1: certif |1.4.p: trabaj 1.4.a1: certif |1.2.p: registr 1.2.a1: profesional |1.4.p: trabaj 1.4.a1: formacion |1.2.p: educ medi |1.2.p: educ 1.2.a1: calidad |1.2.p: educ medi superior |2.2.p: trabaj 2.2.a1: formacion </t>
  </si>
  <si>
    <t xml:space="preserve">1.2.p: registr 1.2.a1: profesion |1.2.p: registr 1.2.a1: profesional |1.2.p: educativo |1.2.p: educativos </t>
  </si>
  <si>
    <t xml:space="preserve">1.2.p: aprend |1.2.p: educ basic |1.2.p: escol 1.2.a1: aprendizaj |1.2.p: escol 1.2.a1: infraestructur |1.2.p: aprendizaj |1.2.p: educ 1.2.a1: aprendizaj |1.2.p: educativa |1.2.p: escol 1.2.a1: calidad |1.2.p: educ 1.2.a1: calidad |1.2.p: educ 1.2.a1: infraestructur </t>
  </si>
  <si>
    <t xml:space="preserve">1.2.p: educ 1.2.a1: plan |1.2.p: educ 1.2.a1: normal |1.2.p: educativa </t>
  </si>
  <si>
    <t xml:space="preserve">1.2.p: educativa 1.2.a1: rezag |1.2.p: educativo 1.2.a1: cobertur |1.2.p: educativo 1.2.a1: rezag |1.2.p: educativa 1.2.a1: cobertur |1.2.p: educativa |1.2.p: educativo </t>
  </si>
  <si>
    <t xml:space="preserve">1.2.p: educativos 1.2.a1: cobertur |1.2.p: educativos 1.2.a1: comunitari |1.2.p: educativa 1.2.a1: servici |1.2.p: educativa 1.2.a1: comunitari |1.2.p: educativa 1.2.a1: cobertur |1.2.p: educativa |1.2.p: educativo |1.2.p: educativos |1.2.p: educativos 1.2.a1: servici </t>
  </si>
  <si>
    <t xml:space="preserve">1.2.p: educ basic |1.2.p: educativos 1.2.a1: margin |1.6.p: servici 1.6.a1: social |1.8.p: joven |1.2.p: educativos 1.2.a1: rezag |3.4.p: servici 3.4.a1: basic 3.4.a2: local |1.2.p: educ 1.2.a1: acced |1.2.p: educativo |1.8.p: niñ |1.2.p: educativos |1.2.p: educ 1.2.a1: conclu |1.2.p: educ 1.2.a1: servici |1.5.p: servici 1.5.a1: basic 1.5.a2: local |1.2.p: educativos 1.2.a1: servici </t>
  </si>
  <si>
    <t xml:space="preserve">1.2.p: educ 1.2.a1: plan |1.2.p: educativo 1.2.a1: cobertur |1.2.p: sistem 1.2.a1: educativo |1.2.p: educativa 1.2.a1: cobertur |1.2.p: educativa |1.2.p: educativo |1.2.p: sistem 1.2.a1: educativa </t>
  </si>
  <si>
    <t xml:space="preserve">1.2.p: sistem 1.2.a1: educativa |1.2.p: educativa </t>
  </si>
  <si>
    <t xml:space="preserve">1.2.p: cultur 1.2.a1: educ |1.2.p: infraestructur 1.2.a1: cultural |1.2.p: educativa 1.2.a1: cobertur |1.2.p: educativa </t>
  </si>
  <si>
    <t xml:space="preserve">3.1.p: infraestructur 3.1.a1: social |1.6.p: servici 1.6.a1: social |1.2.p: cultur 1.2.a1: educ |5.8.p: investig 5.8.a1: conserv |1.2.p: educ 1.2.a1: calidad |1.2.p: cultur 1.2.a1: proyect |1.2.p: educ 1.2.a1: servici |1.2.p: educ 1.2.a1: infraestructur </t>
  </si>
  <si>
    <t xml:space="preserve">1.2.p: cultur 1.2.a1: educ |1.2.p: educ superior |1.2.p: educativa |1.2.p: educativo |1.2.p: educ 1.2.a1: calidad |1.2.p: educativos |1.2.p: educ 1.2.a1: servici </t>
  </si>
  <si>
    <t xml:space="preserve">1.2.p: cultur 1.2.a1: educ |1.2.p: infraestructur 1.2.a1: cultural |1.6.p: servici 1.6.a1: cultural |1.2.p: educativo |1.2.p: educativos |1.2.p: educativos 1.2.a1: servici </t>
  </si>
  <si>
    <t xml:space="preserve">1.2.p: sistem 1.2.a1: educativa |1.2.p: educativa |1.2.p: educativas </t>
  </si>
  <si>
    <t xml:space="preserve">1.2.p: educ 1.2.a1: program |1.2.p: educ 1.2.a1: capac </t>
  </si>
  <si>
    <t xml:space="preserve">1.2.p: educativo |1.2.p: educativa |1.2.p: educ medi |1.2.p: educ 1.2.a1: calidad |1.2.p: educ medi superior |1.2.p: educativos |1.2.p: educ 1.2.a1: servici </t>
  </si>
  <si>
    <t xml:space="preserve">1.2.p: aprend |1.2.p: educ basic |1.2.p: estudiante |1.2.p: estudiantes |1.2.p: aprendizaj |1.2.p: educ 1.2.a1: aprendizaj |1.2.p: escuel 1.2.a1: aprendizaj |1.2.p: educativa |1.2.p: escuel </t>
  </si>
  <si>
    <t xml:space="preserve">1.2.p: educ basic |1.2.p: escol 1.2.a1: program |1.2.p: escuel 1.2.a1: program |1.2.p: educativa |1.2.p: educ 1.2.a1: program |1.2.p: escuel </t>
  </si>
  <si>
    <t xml:space="preserve">1.2.p: infraestructur 1.2.a1: artist |1.2.p: infraestructur 1.2.a1: cultural |1.6.p: servici 1.6.a1: cultural </t>
  </si>
  <si>
    <t>Educación/Seguridad social/Contraloría social</t>
  </si>
  <si>
    <t xml:space="preserve">1.2.p: aprend |1.2.p: educ basic |1.2.p: aprendizaj |1.2.p: educ 1.2.a1: aprendizaj |1.2.p: escuel 1.2.a1: aprendizaj |1.2.p: educativo |1.2.p: educ 1.2.a1: calidad |1.2.p: escuel |1.2.p: escuel 1.2.a1: calidad </t>
  </si>
  <si>
    <t xml:space="preserve">1.2.p: educ basic |1.2.p: segur 1.2.a1: escuel |1.2.p: seguridad 1.2.a1: escuel |1.2.p: escol 1.2.a1: program |1.2.p: escuel 1.2.a1: program |1.2.p: segur 1.2.a1: escol |1.2.p: seguridad 1.2.a1: escol |1.2.p: educ 1.2.a1: program |1.2.p: escuel </t>
  </si>
  <si>
    <t xml:space="preserve">1.2.p: bec |1.2.p: educativa 1.2.a1: cobertur |1.2.p: educativa |2.3.p: bec |1.1.p: bec </t>
  </si>
  <si>
    <t xml:space="preserve">1.2.p: estudiante |1.2.p: bec |1.2.p: estudiantes |2.3.p: bec |1.1.p: bec </t>
  </si>
  <si>
    <t>Educación/Ingreso/Alimentación/Contraloría social</t>
  </si>
  <si>
    <t xml:space="preserve">1.8.p: discapac |1.2.p: educ basic |1.2.p: educativos 1.2.a1: cobertur |1.2.p: educativa 1.2.a1: servici |1.8.p: vulner 1.8.a1: grup |1.2.p: educ 1.2.a1: equip |1.2.p: cultur 1.2.a1: educ |1.2.p: infraestructur 1.2.a1: cultural |1.6.p: servici 1.6.a1: cultural |1.2.p: educativa 1.2.a1: cobertur |1.2.p: educativa |1.2.p: educativos 1.2.a1: servici |1.2.p: educativo |1.2.p: educativos |1.2.p: educ 1.2.a1: servici |1.2.p: educ 1.2.a1: infraestructur </t>
  </si>
  <si>
    <t xml:space="preserve">1.8.p: discapac |1.2.p: educ basic |1.2.p: educ 1.2.a1: equip |1.2.p: cultur 1.2.a1: educ |1.2.p: infraestructur 1.2.a1: cultural |1.6.p: servici 1.6.a1: cultural |1.2.p: sistem 1.2.a1: educativos |1.2.p: educativos 1.2.a1: servici |1.2.p: educativo |1.2.p: educativos |1.2.p: educ 1.2.a1: servici |1.2.p: educ 1.2.a1: infraestructur </t>
  </si>
  <si>
    <t xml:space="preserve">1.2.p: educ 1.2.a1: calidad |1.2.p: educativos |1.2.p: educativo </t>
  </si>
  <si>
    <t xml:space="preserve">1.4.p: trabaj 1.4.a1: formacion |1.2.p: educ medi |1.2.p: educ 1.2.a1: calidad |1.2.p: educ medi superior |1.2.p: educ 1.2.a1: program |2.2.p: trabaj 2.2.a1: formacion </t>
  </si>
  <si>
    <t xml:space="preserve">1.2.p: aprend |1.2.p: educ basic |1.2.p: docent 1.2.a1: formacion |1.2.p: aprendizaj |1.2.p: educ 1.2.a1: aprendizaj |1.2.p: escuel 1.2.a1: aprendizaj |1.2.p: educ 1.2.a1: calidad |1.2.p: docent |1.2.p: escuel |1.2.p: escuel 1.2.a1: calidad </t>
  </si>
  <si>
    <t xml:space="preserve">1.2.p: primari 1.2.a1: educativo |1.2.p: primari 1.2.a1: escuel |1.2.p: primari 1.2.a1: educ |1.2.p: secundari |1.2.p: educativo |1.2.p: escuel </t>
  </si>
  <si>
    <t xml:space="preserve">1.2.p: educ 1.2.a1: calidad |1.2.p: educ 1.2.a1: program |1.2.p: educ basic </t>
  </si>
  <si>
    <t xml:space="preserve">1.2.p: aprend |1.2.p: educ basic |1.2.p: docent 1.2.a1: formacion |1.2.p: aprendizaj |1.2.p: educ 1.2.a1: aprendizaj |1.2.p: educ 1.2.a1: calidad |1.2.p: docent 1.2.a1: capacit |1.2.p: docent </t>
  </si>
  <si>
    <t xml:space="preserve">1.2.p: docent 1.2.a1: capacit |1.2.p: docent |1.2.p: docent 1.2.a1: formacion </t>
  </si>
  <si>
    <t xml:space="preserve">1.2.p: educ superior |1.2.p: educativo |1.2.p: educ 1.2.a1: calidad |1.2.p: educativos |1.2.p: educ 1.2.a1: servici </t>
  </si>
  <si>
    <t xml:space="preserve">1.8.p: infantil 1.8.a1: desarroll 1.8.a2: tempran |1.8.p: infant |1.2.p: educativa 1.2.a1: cobertur |1.2.p: educativa </t>
  </si>
  <si>
    <t xml:space="preserve">1.8.p: infant |1.2.p: educ 1.2.a1: program |1.8.p: infantil 1.8.a1: desarroll 1.8.a2: tempran </t>
  </si>
  <si>
    <t xml:space="preserve">1.2.p: profesor 1.2.a1: formacion |1.2.p: profesor |1.4.p: trabaj 1.4.a1: formacion |1.2.p: educ medi |1.2.p: educ 1.2.a1: calidad |1.2.p: educ medi superior |2.2.p: trabaj 2.2.a1: formacion </t>
  </si>
  <si>
    <t xml:space="preserve">1.2.p: educativo |1.4.p: trabaj 1.4.a1: formacion |1.2.p: educ medi |1.2.p: educ 1.2.a1: calidad |1.2.p: educ medi superior |1.2.p: educ 1.2.a1: program |1.2.p: educativos |2.2.p: trabaj 2.2.a1: formacion </t>
  </si>
  <si>
    <t xml:space="preserve">1.2.p: aprend |1.2.p: educ basic |1.2.p: escuel 1.2.a1: calidad |1.2.p: aprendizaj |1.2.p: educ 1.2.a1: aprendizaj |1.2.p: escuel 1.2.a1: aprendizaj |1.2.p: escuel 1.2.a1: infraestructur |1.2.p: educativa |1.2.p: educ 1.2.a1: calidad |1.2.p: escuel |1.2.p: educ 1.2.a1: infraestructur </t>
  </si>
  <si>
    <t xml:space="preserve">1.2.p: primari 1.2.a1: educativo |1.2.p: cultur 1.2.a1: educ |1.2.p: educ 1.2.a1: acced |1.2.p: primari 1.2.a1: educativa |1.2.p: educativa |1.2.p: primari 1.2.a1: educ |1.2.p: educativo </t>
  </si>
  <si>
    <t xml:space="preserve">1.2.p: educ 1.2.a1: acceso |1.2.p: educ 1.2.a1: equip |1.2.p: educativo |1.2.p: comput 1.2.a1: educativos |1.2.p: primari 1.2.a1: educ |1.2.p: comput 1.2.a1: educ |1.2.p: educativos |1.2.p: primari 1.2.a1: educativos |1.2.p: comput 1.2.a1: primari </t>
  </si>
  <si>
    <t xml:space="preserve">1.2.p: educativos 1.2.a1: cobertur |1.2.p: educativa 1.2.a1: servici |1.2.p: educativa 1.2.a1: cobertur |1.2.p: educativa |1.2.p: educativo |1.2.p: educativos |1.2.p: educativos 1.2.a1: servici </t>
  </si>
  <si>
    <t xml:space="preserve">1.2.p: educ medi superior |1.2.p: matricul 1.2.a1: educ |1.2.p: educ medi </t>
  </si>
  <si>
    <t xml:space="preserve">1.2.p: educativa |1.2.p: educ medi |1.2.p: educ medi superior |1.2.p: educ 1.2.a1: program </t>
  </si>
  <si>
    <t xml:space="preserve">1.2.p: educativo |1.2.p: educ medi |1.2.p: educ 1.2.a1: calidad |1.2.p: educ medi superior |1.2.p: educativos |1.2.p: educ 1.2.a1: servici |1.2.p: educativos 1.2.a1: servici </t>
  </si>
  <si>
    <t xml:space="preserve">1.2.p: educ superior |1.2.p: educativo |1.2.p: educ 1.2.a1: calidad |1.2.p: educativos |1.2.p: educ 1.2.a1: servici |1.2.p: educativos 1.2.a1: servici </t>
  </si>
  <si>
    <t xml:space="preserve">1.6.p: jubil |1.2.p: educativa 1.2.a1: cobertur |1.2.p: educativa |1.6.p: pension </t>
  </si>
  <si>
    <t xml:space="preserve">1.2.p: educ 1.2.a1: acceso |1.2.p: aprend |1.2.p: educ 1.2.a1: permanencia |1.2.p: educ basic |1.8.p: joven |1.2.p: aprendizaj |1.2.p: educ 1.2.a1: aprendizaj |1.2.p: educativas |1.2.p: educativa |1.2.p: educ 1.2.a1: calidad |1.8.p: niñ </t>
  </si>
  <si>
    <t xml:space="preserve">1.2.p: educ basic |1.2.p: escuel 1.2.a1: rezag |1.2.p: educativo 1.2.a1: rezag |1.2.p: escuel 1.2.a1: program |1.2.p: educativo |1.2.p: educ 1.2.a1: program |1.2.p: escuel </t>
  </si>
  <si>
    <t xml:space="preserve">1.2.p: escuel 1.2.a1: rezag |1.2.p: escuel 1.2.a1: program |1.2.p: educativo 1.2.a1: rezag |1.2.p: educativo |1.2.p: escuel </t>
  </si>
  <si>
    <t xml:space="preserve">1.6.p: salud |1.3.p: salud 1.3.a1: asegur |1.6.p: salud 1.6.a1: atencion |1.3.p: salud 1.3.a1: atencion |1.6.p: atencion 1.6.a1: salud |1.3.p: salud 1.3.a1: profesional |1.6.p: salud 1.6.a1: profesional |1.2.p: posgr |1.3.p: salud </t>
  </si>
  <si>
    <t xml:space="preserve">1.3.p: salud 1.3.a1: recurs 1.3.a2: human |1.6.p: salud |1.3.p: salud 1.3.a1: asegur |1.3.p: recurs 1.3.a1: human 1.3.a2: salud 1.3.a3: capacit |1.3.p: salud </t>
  </si>
  <si>
    <t xml:space="preserve">1.6.p: salud |1.3.p: salud 1.3.a1: asegur |1.3.p: salud |1.3.p: salud 1.3.a1: servici |1.3.p: salud 1.3.a1: calidad |1.6.p: servici 1.6.a1: salud |1.3.p: salud 1.3.a1: infraestructur </t>
  </si>
  <si>
    <t xml:space="preserve">1.6.p: médica |1.6.p: servici 1.6.a1: médicas |1.3.p: médicas |1.3.p: médicas 1.3.a1: infraestructur |1.3.p: médicas 1.3.a1: equip |1.3.p: médica |1.6.p: médicas |1.3.p: unid 1.3.a1: médica </t>
  </si>
  <si>
    <t xml:space="preserve">1.6.p: salud |1.3.p: salud 1.3.a1: asegur |1.3.p: salud 1.3.a1: investig |1.3.p: salud </t>
  </si>
  <si>
    <t xml:space="preserve">1.3.p: salud 1.3.a1: acceso |1.6.p: salud |1.3.p: salud 1.3.a1: asegur |1.6.p: salud 1.6.a1: atencion |1.3.p: salud 1.3.a1: atencion |1.3.p: salud 1.3.a1: servici |1.6.p: atencion 1.6.a1: salud |1.3.p: salud 1.3.a1: calidad |1.6.p: servici 1.6.a1: salud |1.3.p: salud </t>
  </si>
  <si>
    <t xml:space="preserve">1.3.p: adiccion |1.6.p: salud |1.6.p: enfermed |1.3.p: salud 1.3.a1: prevencion |1.3.p: enfermedad |1.3.p: salud 1.3.a1: promocion |1.3.p: enfermed |1.6.p: salud 1.6.a1: prevencion |1.3.p: salud </t>
  </si>
  <si>
    <t xml:space="preserve">1.3.p: vacun |1.6.p: salud |1.6.p: enfermed |1.3.p: salud 1.3.a1: prevencion |1.3.p: mortal |1.3.p: enfermedad |1.3.p: salud 1.3.a1: promocion |1.3.p: enfermed |1.6.p: salud 1.6.a1: prevencion |1.3.p: epidemiolog |1.3.p: salud </t>
  </si>
  <si>
    <t xml:space="preserve">1.8.p: asistencia 1.8.a1: social |1.3.p: salud 1.3.a1: acceso |1.6.p: salud 1.6.a1: asistencia |1.6.p: servici 1.6.a1: social |1.6.p: salud |1.3.p: salud 1.3.a1: servici |1.3.p: salud 1.3.a1: asistencia |1.6.p: servici 1.6.a1: salud |1.3.p: salud </t>
  </si>
  <si>
    <t xml:space="preserve">1.6.p: riesg 1.6.a1: vida |1.6.p: salud |1.3.p: salud 1.3.a1: riesg |1.3.p: salud </t>
  </si>
  <si>
    <t xml:space="preserve">1.3.p: salud 1.3.a1: acceso |1.6.p: salud |1.3.p: salud 1.3.a1: asegur |1.3.p: salud 1.3.a1: servici |1.3.p: salud 1.3.a1: calidad |1.6.p: servici 1.6.a1: salud |1.3.p: salud </t>
  </si>
  <si>
    <t xml:space="preserve">1.2.p: sistem 1.2.a1: educativas |1.6.p: salud |1.6.p: salud 1.6.a1: atencion |1.3.p: salud 1.3.a1: atencion |1.6.p: salud 1.6.a1: prevent |1.6.p: atencion 1.6.a1: salud |1.2.p: educativas |1.2.p: educativa |1.3.p: salud 1.3.a1: calidad |1.3.p: salud </t>
  </si>
  <si>
    <t xml:space="preserve">1.6.p: médico |1.3.p: médicos |1.6.p: salud |1.3.p: médico |1.3.p: salud |1.3.p: salud 1.3.a1: atencion |1.6.p: médicos |1.6.p: salud 1.6.a1: atencion |1.3.p: salud 1.3.a1: servici |1.6.p: atencion 1.6.a1: salud |1.3.p: salud 1.3.a1: investig |1.6.p: médicos 1.6.a1: atencion |1.6.p: servici 1.6.a1: salud |1.3.p: médicos 1.3.a1: servici 1.3.a2: salud </t>
  </si>
  <si>
    <t xml:space="preserve">1.8.p: vih |1.6.p: salud |1.6.p: salud 1.6.a1: atencion |1.3.p: salud 1.3.a1: atencion |1.6.p: enfermed |1.3.p: salud 1.3.a1: prevencion |1.6.p: atencion 1.6.a1: salud |1.3.p: enfermedad |1.3.p: salud 1.3.a1: promocion |1.3.p: enfermed |1.3.p: infeccion |1.1.p: infeccion |1.6.p: salud 1.6.a1: prevencion |1.3.p: salud </t>
  </si>
  <si>
    <t xml:space="preserve">1.6.p: salud |1.8.p: mujer 1.8.a1: brech |1.3.p: mortal |1.8.p: mujer |1.3.p: salud </t>
  </si>
  <si>
    <t xml:space="preserve">1.6.p: médica |4.3.p: comunidad 4.3.a1: participa |1.6.p: salud |1.3.p: médica |1.3.p: salud </t>
  </si>
  <si>
    <t>Participación social/Salud/Seguridad social</t>
  </si>
  <si>
    <t xml:space="preserve">1.8.p: discapac |1.6.p: salud |1.3.p: salud |3.5.p: regional 3.5.a1: desarroll </t>
  </si>
  <si>
    <t>/Desarrollo regional/Seguridad social/No discriminación/Salud</t>
  </si>
  <si>
    <t xml:space="preserve">1.8.p: niñ |1.6.p: salud |1.6.p: salud 1.6.a1: atencion |1.3.p: salud 1.3.a1: atencion |1.6.p: enfermed |1.8.p: adolescent |1.3.p: salud 1.3.a1: prevencion |1.6.p: atencion 1.6.a1: salud |1.3.p: enfermedad |1.3.p: salud 1.3.a1: promocion |1.3.p: enfermed |1.3.p: salud 1.3.a1: riesg |1.6.p: salud 1.6.a1: prevencion |1.3.p: salud </t>
  </si>
  <si>
    <t xml:space="preserve">1.8.p: infant |1.6.p: seguridad social |1.6.p: servici 1.6.a1: social |1.4.p: seguridad 1.4.a1: trabaj |1.6.p: cuid 1.6.a1: infantil |1.8.p: infantil 1.8.a1: cuid |1.4.p: seguridad social </t>
  </si>
  <si>
    <t xml:space="preserve">1.8.p: infant |1.6.p: servici 1.6.a1: social |2.2.p: empleo 2.2.a1: acceso |1.4.p: seguridad 1.4.a1: trabaj |2.2.p: merc laboral 2.2.a1: acceso |1.6.p: seguridad social |1.6.p: empleo 1.6.a1: acceso |1.4.p: laboral 1.4.a1: acceso |1.4.p: empleo 1.4.a1: acceso |1.4.p: trabaj 1.4.a1: permanencia |2.2.p: empleo 2.2.a1: permanencia |1.4.p: seguridad social |1.4.p: merc laboral 1.4.a1: acceso |2.2.p: merc laboral 2.2.a1: permanencia |1.4.p: laboral 1.4.a1: permanencia |1.4.p: empleo 1.4.a1: permanencia |1.8.p: infantil 1.8.a1: cuid |2.2.p: trabaj 2.2.a1: permanencia |1.4.p: merc laboral 1.4.a1: permanencia |2.2.p: trabaj 2.2.a1: acceso |1.6.p: cuid 1.6.a1: infantil |1.4.p: trabaj 1.4.a1: acceso |1.6.p: trabaj 1.6.a1: acceso |1.6.p: servici 1.6.a1: laboral |1.6.p: laboral 1.6.a1: acceso </t>
  </si>
  <si>
    <t xml:space="preserve">1.3.p: salud 1.3.a1: acceso |1.6.p: médica |1.6.p: servici 1.6.a1: médicas |1.3.p: médicas |1.6.p: salud |1.3.p: salud 1.3.a1: asegur |1.6.p: atencion 1.6.a1: médicas |1.3.p: salud 1.3.a1: atencion |1.6.p: salud 1.6.a1: atencion |1.3.p: salud 1.3.a1: servici |1.6.p: atencion 1.6.a1: salud |1.3.p: médica |1.3.p: médicas 1.3.a1: servici 1.3.a2: salud |1.6.p: médicas |1.3.p: salud 1.3.a1: calidad |1.6.p: médicas 1.6.a1: atencion |1.6.p: servici 1.6.a1: salud |1.3.p: unid 1.3.a1: médica |1.3.p: salud </t>
  </si>
  <si>
    <t xml:space="preserve">1.6.p: seguridad social |1.3.p: salud 1.3.a1: acceso |1.6.p: servici 1.6.a1: salud |1.6.p: servici 1.6.a1: social |1.6.p: salud |1.3.p: salud 1.3.a1: asegur |1.6.p: derechohabient |1.3.p: salud 1.3.a1: atencion |1.6.p: salud 1.6.a1: atencion |1.3.p: salud 1.3.a1: servici |1.6.p: atencion 1.6.a1: salud |1.3.p: salud 1.3.a1: derechohabient |1.3.p: salud 1.3.a1: calidad |1.4.p: seguridad social |1.8.p: niñ |1.3.p: salud </t>
  </si>
  <si>
    <t xml:space="preserve">1.6.p: salud |1.3.p: salud 1.3.a1: asegur |1.6.p: salud 1.6.a1: atencion |1.3.p: salud 1.3.a1: atencion |1.6.p: atencion 1.6.a1: salud |1.3.p: salud </t>
  </si>
  <si>
    <t xml:space="preserve">1.3.p: salud 1.3.a1: acceso |1.6.p: médica |1.6.p: servici 1.6.a1: médicas |1.3.p: médicas |1.6.p: salud |1.3.p: salud 1.3.a1: servici |1.3.p: pacient |1.3.p: médica |1.3.p: médicas 1.3.a1: servici 1.3.a2: salud |1.6.p: médicas |1.3.p: salud 1.3.a1: calidad |1.6.p: servici 1.6.a1: salud |1.3.p: unid 1.3.a1: médica |1.3.p: salud </t>
  </si>
  <si>
    <t xml:space="preserve">1.8.p: infant |1.8.p: asistencia 1.8.a1: social |1.6.p: salud 1.6.a1: asistencia |1.6.p: servici 1.6.a1: social |1.6.p: salud |1.8.p: adolescent |1.3.p: salud 1.3.a1: servici |1.3.p: salud 1.3.a1: asistencia |1.6.p: servici 1.6.a1: salud |1.8.p: niñ |1.2.p: cultur 1.2.a1: proyect |1.3.p: salud </t>
  </si>
  <si>
    <t>Seguridad social/Salud/No discriminación/Educación/Contraloría social</t>
  </si>
  <si>
    <t xml:space="preserve">1.1.p: alimentarios |2.3.p: apoy 2.3.a1: famili 2.3.a2: vulner |1.1.p: alimentario |1.8.p: vulner 1.8.a1: grup |1.1.p: alimentaria </t>
  </si>
  <si>
    <t>/No discriminación/Ingreso/Alimentación</t>
  </si>
  <si>
    <t>No discriminación/Ingreso/Alimentación/Contraloría social</t>
  </si>
  <si>
    <t xml:space="preserve">1.6.p: médica |1.6.p: salud |1.6.p: enfermed |1.3.p: salud 1.3.a1: prevencion |1.3.p: médica |1.3.p: enfermedad |1.3.p: salud 1.3.a1: calidad |1.6.p: salud 1.6.a1: prevencion |1.6.p: seguridad social |1.3.p: salud 1.3.a1: acceso |1.4.p: seguridad social |1.3.p: quirurg 1.3.a1: atencion |1.6.p: salud 1.6.a1: atencion |1.3.p: salud 1.3.a1: atencion |1.6.p: atencion 1.6.a1: salud |1.6.p: quirurg 1.6.a1: atencion |1.6.p: médica 1.6.a1: atencion |1.6.p: atencion 1.6.a1: médica |1.3.p: enfermed |1.3.p: salud </t>
  </si>
  <si>
    <t xml:space="preserve">1.6.p: salud |1.3.p: salud 1.3.a1: asegur |1.3.p: salud 1.3.a1: servici |1.6.p: servici 1.6.a1: salud |1.3.p: salud </t>
  </si>
  <si>
    <t xml:space="preserve">1.6.p: médica |1.6.p: servici 1.6.a1: social |1.6.p: salud |1.8.p: matern |1.3.p: médica 1.3.a1: servici 1.3.a2: salud |1.8.p: mujer 1.8.a1: brech |1.3.p: médica |1.3.p: mortal |1.3.p: salud 1.3.a1: calidad |1.3.p: matern 1.3.a1: mortal |1.3.p: puerperi |1.3.p: parto |1.3.p: salud 1.3.a1: acceso |1.6.p: puerperi |1.6.p: servici 1.6.a1: salud |1.6.p: matern 1.6.a1: atencion |1.6.p: salud 1.6.a1: atencion |1.3.p: salud 1.3.a1: atencion |1.3.p: embaraz |1.6.p: parto |1.6.p: atencion 1.6.a1: salud |1.3.p: matern 1.3.a1: atencion |1.6.p: matern 1.6.a1: mortal |1.6.p: embaraz |1.6.p: servici 1.6.a1: médica |1.3.p: salud 1.3.a1: servici |1.6.p: médica 1.6.a1: atencion |1.8.p: mujer |1.6.p: atencion 1.6.a1: médica |1.8.p: mujer 1.8.a1: acceso |1.3.p: salud </t>
  </si>
  <si>
    <t xml:space="preserve">1.1.p: obes |1.6.p: salud |1.6.p: enfermed |1.3.p: salud 1.3.a1: prevencion |1.3.p: sobrepes |1.3.p: enfermedad |1.3.p: obes |1.3.p: enfermed |1.1.p: sobrepes |1.3.p: salud 1.3.a1: promocion |1.3.p: diabet |1.6.p: salud 1.6.a1: prevencion |1.3.p: salud </t>
  </si>
  <si>
    <t xml:space="preserve">1.6.p: salud |1.6.p: enfermed |1.3.p: salud 1.3.a1: prevencion |1.3.p: enfermedad |1.3.p: salud 1.3.a1: promocion |1.3.p: enfermed |1.6.p: salud 1.6.a1: prevencion |1.3.p: epidemiolog |1.3.p: salud </t>
  </si>
  <si>
    <t xml:space="preserve">1.6.p: salud |1.6.p: salud 1.6.a1: atencion |1.3.p: salud 1.3.a1: atencion |1.6.p: enfermed |1.6.p: atencion 1.6.a1: salud |1.3.p: enfermedad |1.3.p: enfermed |1.3.p: diabet |1.3.p: salud </t>
  </si>
  <si>
    <t xml:space="preserve">1.3.p: salud 1.3.a1: acceso |1.6.p: médica |1.6.p: servici 1.6.a1: médicas |1.3.p: médicas |1.6.p: salud |1.3.p: salud 1.3.a1: asegur |1.3.p: salud 1.3.a1: servici |1.3.p: médica |1.3.p: médicas 1.3.a1: servici 1.3.a2: salud |1.6.p: médicas |1.3.p: salud 1.3.a1: calidad |1.6.p: servici 1.6.a1: salud |1.3.p: unid 1.3.a1: médica |1.3.p: salud </t>
  </si>
  <si>
    <t xml:space="preserve">2.2.p: trabajadores 2.2.a1: adiestr |1.4.p: adiestr 1.4.a1: laboral |2.2.p: trabajadores 2.2.a1: productividad |1.4.p: laboral 1.4.a1: productividad |1.4.p: laboral 1.4.a1: adiestr |1.4.p: laboral 1.4.a1: capacit |2.2.p: trabajadores 2.2.a1: capacit |1.4.p: capacit 1.4.a1: laboral </t>
  </si>
  <si>
    <t xml:space="preserve">1.4.p: trabaj 1.4.a1: capacit |1.4.p: trabaj 1.4.a1: centr |1.4.p: trabaj 1.4.a1: productividad |2.2.p: trabaj 2.2.a1: productividad |2.2.p: trabaj 2.2.a1: capacit |2.2.p: trabajadores 2.2.a1: productividad |2.2.p: trabajadores 2.2.a1: capacit </t>
  </si>
  <si>
    <t xml:space="preserve">1.4.p: trabaj 1.4.a1: centr |1.4.p: trabaj 1.4.a1: derech |2.2.p: trabajadores 2.2.a1: permanencia |1.4.p: derech 1.4.a1: laboral |1.6.p: laboral 1.6.a1: acceso |1.4.p: laboral 1.4.a1: acceso |1.4.p: trabaj 1.4.a1: permanencia |2.2.p: trabajadores 2.2.a1: acceso |1.4.p: trabaj 1.4.a1: inclusion |1.4.p: laboral 1.4.a1: permanencia |1.4.p: laboral 1.4.a1: inclusion |2.2.p: trabaj 2.2.a1: permanencia |1.4.p: laboral 1.4.a1: derech |2.2.p: trabaj 2.2.a1: acceso |1.4.p: laboral 1.4.a1: centr |1.8.p: mujer 1.8.a1: vulner |1.8.p: mujer |1.4.p: trabaj 1.4.a1: acceso |1.6.p: trabaj 1.6.a1: acceso |1.8.p: mujer 1.8.a1: inclusion |1.8.p: mujer 1.8.a1: acceso </t>
  </si>
  <si>
    <t xml:space="preserve">1.4.p: trabaj 1.4.a1: permanencia |2.2.p: trabaj 2.2.a1: permanencia |1.4.p: trabaj 1.4.a1: centr </t>
  </si>
  <si>
    <t xml:space="preserve">1.4.p: segur 1.4.a1: vid |1.4.p: derech 1.4.a1: laboral |1.4.p: laboral 1.4.a1: derech |1.4.p: trabaj 1.4.a1: centr |1.4.p: trabaj 1.4.a1: derech |1.3.p: salud 1.3.a1: asegur |1.4.p: seguridad 1.4.a1: trabaj |1.6.p: salud 1.6.a1: centr |1.6.p: salud |1.4.p: laboral 1.4.a1: centr |1.6.p: segur 1.6.a1: vid |1.3.p: salud 1.3.a1: centr |1.3.p: salud </t>
  </si>
  <si>
    <t xml:space="preserve">1.4.p: laboral 1.4.a1: riesg |1.6.p: accident 1.6.a1: trabaj |1.6.p: salud |1.4.p: seguridad 1.4.a1: trabaj |1.6.p: enfermed |1.6.p: riesg 1.6.a1: laboral |1.4.p: trabaj 1.4.a1: riesg |1.3.p: enfermedad |1.3.p: enfermed |1.3.p: salud 1.3.a1: riesg |1.3.p: salud </t>
  </si>
  <si>
    <t xml:space="preserve">2.3.p: apoy 2.3.a1: famili 2.3.a2: vulner |1.4.p: laboral 1.4.a1: proteccion |1.4.p: derech 1.4.a1: laboral |1.4.p: laboral 1.4.a1: derech |1.6.p: servici 1.6.a1: econom |2.3.p: apoy 2.3.a1: person 2.3.a2: vulner |1.1.p: apoy 1.1.a1: econom 1.1.a2: person |2.3.p: apoy 2.3.a1: econom 2.3.a2: person |1.4.p: laboral 1.4.a1: capacit |2.2.p: trabajadores 2.2.a1: capacit |1.6.p: servici 1.6.a1: laboral |1.4.p: salari |1.4.p: capacit 1.4.a1: laboral </t>
  </si>
  <si>
    <t>/Ingreso/Alimentación/Seguridad social/Trabajo/Generación y conservación del empleo</t>
  </si>
  <si>
    <t xml:space="preserve">1.4.p: laboral 1.4.a1: proteccion |2.2.p: empleo 2.2.a1: vincul |1.4.p: laboral 1.4.a1: vincul |1.4.p: laboral 1.4.a1: intermedi |2.2.p: ocupación 2.2.a1: vincul |1.4.p: ocupación |1.6.p: empleo 1.6.a1: vincul |1.6.p: empleo 1.6.a1: intermedi |2.2.p: merc laboral 2.2.a1: intermedi |1.6.p: laboral 1.6.a1: vincul |1.6.p: laboral 1.6.a1: intermedi |1.4.p: ocupación 1.4.a1: vincul |1.4.p: empleo 1.4.a1: intermedi |1.4.p: ocupación 1.4.a1: intermedi |2.2.p: autoemple |1.4.p: ofert 1.4.a1: laboral |2.2.p: ocupación 2.2.a1: intermedi |1.4.p: empleo 1.4.a1: vincul |2.2.p: merc laboral 2.2.a1: vincul |2.2.p: empleo 2.2.a1: intermedi |1.4.p: autoemple |1.4.p: merc laboral 1.4.a1: vincul |1.4.p: merc laboral 1.4.a1: intermedi </t>
  </si>
  <si>
    <t xml:space="preserve">1.4.p: laboral 1.4.a1: polit |2.2.p: autoemple |1.4.p: ofert 1.4.a1: laboral |1.6.p: empleo 1.6.a1: vincul |2.2.p: empleo 2.2.a1: vincul |1.8.p: vulner 1.8.a1: grup |1.4.p: autoemple |1.4.p: empleo 1.4.a1: polit |1.6.p: laboral 1.6.a1: vincul |1.4.p: laboral 1.4.a1: vincul |1.4.p: empleo 1.4.a1: vincul </t>
  </si>
  <si>
    <t xml:space="preserve">1.4.p: laboral 1.4.a1: polit |2.2.p: empleo 2.2.a1: coloc |1.4.p: merc laboral 1.4.a1: productividad |2.2.p: merc laboral 2.2.a1: productividad |2.2.p: empleo 2.2.a1: productividad |1.4.p: empleo 1.4.a1: coloc |1.4.p: empleo 1.4.a1: productividad |1.4.p: merc laboral 1.4.a1: coloc |2.2.p: merc laboral 2.2.a1: coloc |1.6.p: laboral 1.6.a1: coloc |1.4.p: laboral 1.4.a1: productividad |1.4.p: empleo 1.4.a1: polit |1.4.p: merc laboral 1.4.a1: polit |1.4.p: laboral 1.4.a1: coloc |1.6.p: empleo 1.6.a1: coloc </t>
  </si>
  <si>
    <t xml:space="preserve">1.4.p: laboral 1.4.a1: gener |1.4.p: ocupación |1.6.p: laboral 1.6.a1: contingencia |1.4.p: ocupación 1.4.a1: gener |2.2.p: ocupación 2.2.a1: gener </t>
  </si>
  <si>
    <t xml:space="preserve">2.2.p: trabajadores 2.2.a1: gener |2.2.p: trabajadores 2.2.a1: certif |2.2.p: trabajadores 2.2.a1: productividad |2.2.p: trabajadores 2.2.a1: capacit </t>
  </si>
  <si>
    <t xml:space="preserve">1.4.p: laboral 1.4.a1: contrat |1.4.p: contrat 1.4.a1: laboral </t>
  </si>
  <si>
    <t xml:space="preserve">3.4.p: regulariz 3.4.a1: territorial |3.4.p: orden 3.4.a1: territorial |3.4.p: territorial 3.4.a1: planeacion |3.4.p: planeacion 3.4.a1: rural |3.4.p: planeacion 3.4.a1: territorial |3.4.p: territorial 3.4.a1: orden |3.4.p: regulariz 3.4.a1: rural |3.4.p: orden 3.4.a1: rural </t>
  </si>
  <si>
    <t xml:space="preserve">1.1.p: sujet 1.1.a1: agrari |1.1.p: derech 1.1.a1: agrari |3.4.p: orden 3.4.a1: territorial |3.4.p: territorial 3.4.a1: planeacion |3.4.p: planeacion 3.4.a1: territorial |3.4.p: territorial 3.4.a1: orden </t>
  </si>
  <si>
    <t xml:space="preserve">3.4.p: orden 3.4.a1: territorial |3.4.p: territorial 3.4.a1: planeacion |3.4.p: planeacion 3.4.a1: territorial |3.4.p: territorial 3.4.a1: orden </t>
  </si>
  <si>
    <t xml:space="preserve">1.5.p: habitacional |1.5.p: solucion 1.5.a1: habitacional |1.5.p: viviend 1.5.a1: solucion |1.5.p: calidad 1.5.a1: viviend </t>
  </si>
  <si>
    <t xml:space="preserve">1.6.p: riesg 1.6.a1: vida |5.1.p: sustent |1.4.p: segur 1.4.a1: vid |1.5.p: espaci 1.5.a1: urban 1.5.a2: habit |3.4.p: orden 3.4.a1: urban |5.1.p: sustentable |3.4.p: espaci 3.4.a1: públicos |5.1.p: sustentables |1.6.p: segur 1.6.a1: vid |1.5.p: espaci 1.5.a1: públicos 1.5.a2: habit </t>
  </si>
  <si>
    <t>/Vivienda/Seguridad social/Ordenamiento territorial/Trabajo/Sustentabilidad y sostenibilidad</t>
  </si>
  <si>
    <t>Participación social/Vivienda/Seguridad social/Ordenamiento territorial/Trabajo/Sustentabilidad y sostenibilidad/Contraloría social</t>
  </si>
  <si>
    <t xml:space="preserve">1.5.p: viviend 1.5.a1: financiamiento |1.5.p: habitacional |1.5.p: solucion 1.5.a1: habitacional |1.5.p: viviend 1.5.a1: solucion |1.5.p: viviend 1.5.a1: subsidi |1.5.p: calidad 1.5.a1: viviend </t>
  </si>
  <si>
    <t xml:space="preserve">5.1.p: sustent |1.5.p: habitacional |3.4.p: orden 3.4.a1: urban |5.1.p: sustentable |1.5.p: solucion 1.5.a1: habitacional </t>
  </si>
  <si>
    <t xml:space="preserve">1.8.p: joven |2.1.p: agrari 2.1.a1: desarroll 2.1.a2: product |2.1.p: product 2.1.a1: rural |3.3.p: nucle 3.3.a1: product 3.3.a2: desarroll </t>
  </si>
  <si>
    <t xml:space="preserve">2.1.p: product 2.1.a1: rural |1.8.p: joven </t>
  </si>
  <si>
    <t xml:space="preserve">2.1.p: productividad 2.1.a1: rural |1.8.p: joven </t>
  </si>
  <si>
    <t xml:space="preserve">3.4.p: regulariz 3.4.a1: territorial |3.4.p: orden 3.4.a1: territorial |3.5.p: zona 3.5.a1: metropolitan |3.4.p: territorial 3.4.a1: planeacion |1.5.p: jurid 1.5.a1: seguridad 1.5.a2: tenenci |3.4.p: jurid 3.4.a1: seguridad 3.4.a2: tenenci |3.4.p: planeacion 3.4.a1: territorial |3.4.p: territorial 3.4.a1: orden </t>
  </si>
  <si>
    <t xml:space="preserve">1.5.p: jurid 1.5.a1: certez 1.5.a2: patrimoni |3.4.p: jurid 3.4.a1: certez 3.4.a2: patrimoni </t>
  </si>
  <si>
    <t>Desarrollo regional/Vivienda/Ordenamiento territorial/Contraloría social</t>
  </si>
  <si>
    <t xml:space="preserve">5.1.p: sustent |1.5.p: condicion 1.5.a1: habitacional |1.5.p: habitacional |1.5.p: espaci 1.5.a1: urban 1.5.a2: habit |1.5.p: are 1.5.a1: comun 1.5.a2: urban |1.5.p: are 1.5.a1: comun 1.5.a2: habitacional |5.1.p: sustentable |5.1.p: sustentables |1.5.p: apoy 1.5.a1: habitacional </t>
  </si>
  <si>
    <t xml:space="preserve">1.5.p: viviend 1.5.a1: mejor |1.5.p: habitacional |1.5.p: are 1.5.a1: comun 1.5.a2: habitacional |1.5.p: are 1.5.a1: comun 1.5.a2: viviend </t>
  </si>
  <si>
    <t xml:space="preserve">3.4.p: orden 3.4.a1: territorial |3.4.p: territorial 3.4.a1: desarroll |3.4.p: territorial 3.4.a1: planeacion |3.4.p: planeacion 3.4.a1: territorial |3.4.p: territorial 3.4.a1: orden </t>
  </si>
  <si>
    <t>Vivienda/Ordenamiento territorial/Infraestructura económica/Infraestructura social básica</t>
  </si>
  <si>
    <t xml:space="preserve">3.4.p: regulariz 3.4.a1: territorial |3.4.p: orden 3.4.a1: territorial |3.4.p: territorial 3.4.a1: planeacion |3.4.p: planeacion 3.4.a1: territorial |3.4.p: territorial 3.4.a1: orden </t>
  </si>
  <si>
    <t xml:space="preserve">3.4.p: territorial 3.4.a1: desarroll |3.5.p: regional 3.5.a1: desarroll </t>
  </si>
  <si>
    <t xml:space="preserve">5.1.p: sustent |5.1.p: sustentable |5.1.p: sustentables |1.5.p: calidad 1.5.a1: viviend </t>
  </si>
  <si>
    <t xml:space="preserve">5.1.p: sustent |1.7.p: agua 1.7.a1: gestion |1.7.p: agua 1.7.a1: potabl |5.1.p: sustentable |1.1.p: agua 1.1.a1: potabl |3.1.p: agua potabl |3.5.p: zona 3.5.a1: metropolitan |1.7.p: agua 1.7.a1: sustentable |1.5.p: agua 1.5.a1: potabl </t>
  </si>
  <si>
    <t>/Alimentación/Vivienda/Desarrollo regional/Medio ambiente/Infraestructura social básica/Sustentabilidad y sostenibilidad</t>
  </si>
  <si>
    <t xml:space="preserve">5.1.p: sustent |1.7.p: agua 1.7.a1: gestion |5.1.p: sustentable |1.7.p: agua 1.7.a1: sustentable </t>
  </si>
  <si>
    <t xml:space="preserve">1.7.p: medi ambient |5.1.p: sustent |1.2.p: educativa 1.2.a1: servici |1.2.p: educ 1.2.a1: capac |1.2.p: educativa |4.3.p: ciudadan 4.3.a1: particip |5.1.p: medi ambient |1.2.p: educ 1.2.a1: servici </t>
  </si>
  <si>
    <t>/Participación social/Medio ambiente/Sustentabilidad y sostenibilidad/Educación</t>
  </si>
  <si>
    <t>Participación social/Medio ambiente/Sustentabilidad y sostenibilidad/Educación</t>
  </si>
  <si>
    <t xml:space="preserve">5.1.p: sustent |1.7.p: agua 1.7.a1: gestion |5.1.p: sustentable |5.1.p: cuenca |5.1.p: acuífero |1.7.p: recurs 1.7.a1: hidric |1.7.p: hidric 1.7.a1: gestion |5.1.p: acuíferos |1.7.p: agua 1.7.a1: sustentable |5.1.p: cuencas </t>
  </si>
  <si>
    <t xml:space="preserve">1.7.p: cambi climat |1.7.p: gas 1.7.a1: efect 1.7.a2: invernader |1.7.p: disminu 1.7.a1: emision |5.2.p: disminu 5.2.a1: emision |5.2.p: gas efect invernader </t>
  </si>
  <si>
    <t xml:space="preserve">1.7.p: air 1.7.a1: proteccion |1.7.p: contamin |1.7.p: forestal 1.7.a1: proteccion |1.7.p: contamin 1.7.a1: deten |1.7.p: contamin 1.7.a1: revert </t>
  </si>
  <si>
    <t xml:space="preserve">5.1.p: sustent |5.1.p: sustentable |1.7.p: cuencas 1.7.a1: conserv |5.1.p: cuenca |1.7.p: cuencas 1.7.a1: restaur |1.7.p: cuencas 1.7.a1: recuper |5.1.p: cuencas </t>
  </si>
  <si>
    <t xml:space="preserve">5.1.p: sustent |5.1.p: sustentable |1.7.p: biodivers |1.8.p: indigen </t>
  </si>
  <si>
    <t>/Sustentabilidad y sostenibilidad/No discriminación/Medio ambiente</t>
  </si>
  <si>
    <t xml:space="preserve">5.1.p: sustent |1.7.p: agua 1.7.a1: gestion |5.1.p: sustentable |1.7.p: aguas 1.7.a1: gestion |1.7.p: agua 1.7.a1: sustentable |1.7.p: aguas 1.7.a1: sustentable </t>
  </si>
  <si>
    <t xml:space="preserve">5.1.p: sustent |1.7.p: cuencas 1.7.a1: conserv |5.1.p: cuenca |1.7.p: cuencas 1.7.a1: restaur |1.7.p: cuencas 1.7.a1: recuper |5.1.p: cuencas </t>
  </si>
  <si>
    <t xml:space="preserve">5.1.p: sustent |1.7.p: recurs natural |5.1.p: recurs natural |5.1.p: sustentable |1.7.p: recurs 1.7.a1: natural |5.6.p: aprovech 5.6.a1: recurs natural |1.7.p: contamin |1.7.p: contamin 1.7.a1: gestion |1.7.p: contamin 1.7.a1: prevencion </t>
  </si>
  <si>
    <t xml:space="preserve">1.7.p: zonas 1.7.a1: proteg |4.1.p: ciudadan 4.1.a1: vigil </t>
  </si>
  <si>
    <t xml:space="preserve">5.1.p: sustent |5.1.p: sustentable |1.7.p: biodivers |5.6.p: manej 5.6.a1: ecosistem |1.7.p: ecosistem 1.7.a1: conserv |5.6.p: conserv 5.6.a1: ecosistem </t>
  </si>
  <si>
    <t>Contraloría social/Sustentabilidad y sostenibilidad de recursos naturales/Medio ambiente/Sustentabilidad y sostenibilidad</t>
  </si>
  <si>
    <t xml:space="preserve">1.7.p: cuencas 1.7.a1: proteg |5.1.p: sustent |5.1.p: sustentable |1.7.p: cuencas 1.7.a1: conserv |5.1.p: cuenca |1.7.p: are 1.7.a1: natural |1.7.p: are 1.7.a1: proteg |5.6.p: are natural proteg |1.7.p: cuencas 1.7.a1: restaur |1.7.p: cuencas 1.7.a1: recuper |5.1.p: cuencas </t>
  </si>
  <si>
    <t xml:space="preserve">5.1.p: sustent |5.1.p: sustentable |1.7.p: aguas 1.7.a1: sustentable </t>
  </si>
  <si>
    <t xml:space="preserve">1.7.p: contamin 1.7.a1: control |5.2.p: reduccion 5.2.a1: contamin |1.7.p: contamin |1.7.p: contamin 1.7.a1: emision |1.7.p: reduccion 1.7.a1: contamin |1.7.p: contamin 1.7.a1: gestion |1.7.p: reduccion 1.7.a1: emision |5.2.p: reduccion 5.2.a1: emision |1.7.p: contamin 1.7.a1: reduccion </t>
  </si>
  <si>
    <t xml:space="preserve">5.2.p: disminu 5.2.a1: contamin |1.7.p: contamin 1.7.a1: control |1.7.p: contamin |1.7.p: contamin 1.7.a1: gestion |1.7.p: disminu 1.7.a1: contamin |1.7.p: contamin 1.7.a1: prevencion </t>
  </si>
  <si>
    <t xml:space="preserve">1.7.p: medi ambient |1.7.p: recurs natural |5.1.p: recurs natural |1.7.p: air 1.7.a1: proteccion |1.7.p: recurs 1.7.a1: natural |1.7.p: contamin |1.7.p: contamin 1.7.a1: deten |5.1.p: medi ambient |1.7.p: contamin 1.7.a1: revert </t>
  </si>
  <si>
    <t xml:space="preserve">5.1.p: sustent |1.7.p: agua 1.7.a1: gestion |1.7.p: agua 1.7.a1: potabl |5.1.p: sustentable |1.1.p: agua 1.1.a1: potabl |3.1.p: agua potabl |1.7.p: agua 1.7.a1: sustentable |1.5.p: agua 1.5.a1: potabl </t>
  </si>
  <si>
    <t>/Alimentación/Vivienda/Medio ambiente/Infraestructura social básica/Sustentabilidad y sostenibilidad</t>
  </si>
  <si>
    <t xml:space="preserve">1.7.p: medi ambient |5.1.p: sustent |1.7.p: recurs natural |5.1.p: recurs natural |5.1.p: sustentable |1.7.p: agua 1.7.a1: manej |1.7.p: agua 1.7.a1: sustentable |5.1.p: medi ambient |5.6.p: manej 5.6.a1: agua </t>
  </si>
  <si>
    <t xml:space="preserve">5.1.p: sustent |1.7.p: agua 1.7.a1: gestion |5.1.p: sustentable |1.7.p: agua 1.7.a1: sustentable |5.1.p: agua 5.1.a1: presas |1.7.p: agua 1.7.a1: presas </t>
  </si>
  <si>
    <t xml:space="preserve">5.1.p: sustent |1.7.p: agua 1.7.a1: gestion |3.1.p: drenaj |1.7.p: agua 1.7.a1: saneamient |5.1.p: sustentable |1.5.p: drenaj |3.1.p: saneamient 3.1.a1: agua |3.1.p: saneamient 3.1.a1: hidraul |1.7.p: drenaj |1.7.p: agua 1.7.a1: sustentable |1.1.p: drenaj |1.1.p: agua 1.1.a1: saneamient |1.5.p: agua 1.5.a1: saneamient </t>
  </si>
  <si>
    <t xml:space="preserve">3.1.p: drenaj |5.4.p: residu |1.5.p: drenaj |5.1.p: aguas 5.1.a1: residual |1.7.p: drenaj |1.1.p: drenaj |1.7.p: aguas 1.7.a1: residual |3.1.p: aguas 3.1.a1: residual </t>
  </si>
  <si>
    <t xml:space="preserve">5.1.p: sustent |1.7.p: agua 1.7.a1: gestion |5.1.p: sustentable |3.2.p: infraestructur 3.2.a1: hidroagricol |1.7.p: agua 1.7.a1: sustentable |1.1.p: agricultur </t>
  </si>
  <si>
    <t>/Alimentación/Medio ambiente/Infraestructura económica/Sustentabilidad y sostenibilidad</t>
  </si>
  <si>
    <t xml:space="preserve">5.1.p: sustent |1.7.p: agua 1.7.a1: gestion |1.7.p: ecosistem 1.7.a1: degrad |5.1.p: sustentable |1.7.p: ecosistem 1.7.a1: recuper |1.7.p: agua 1.7.a1: sustentable </t>
  </si>
  <si>
    <t xml:space="preserve">1.7.p: medi ambient |5.1.p: sustent |1.7.p: recurs natural |5.1.p: recurs natural |5.6.p: manej 5.6.a1: recurs natural |5.1.p: sustentable |1.7.p: recurs 1.7.a1: natural |1.7.p: ecosistem 1.7.a1: proteccion |1.7.p: biodivers |5.6.p: manej 5.6.a1: ecosistem |1.7.p: agua 1.7.a1: manej |4.3.p: acceso 4.3.a1: información |1.7.p: agua 1.7.a1: sustentable |5.1.p: medi ambient |5.6.p: manej 5.6.a1: agua </t>
  </si>
  <si>
    <t>Participación social/Sustentabilidad y sostenibilidad de recursos naturales/Medio ambiente/Infraestructura social básica/Sustentabilidad y sostenibilidad energética/Sustentabilidad y sostenibilidad</t>
  </si>
  <si>
    <t xml:space="preserve">1.7.p: agua 1.7.a1: gestion |5.1.p: sustent </t>
  </si>
  <si>
    <t xml:space="preserve">4.3.p: instrument 4.3.a1: program 4.3.a2: desarroll |4.3.p: evalu 4.3.a1: program 4.3.a2: desarroll |1.2.p: educ 1.2.a1: program |4.3.p: ciudadan 4.3.a1: particip </t>
  </si>
  <si>
    <t xml:space="preserve">1.7.p: medi ambient |5.1.p: sustent |1.7.p: recurs natural |5.1.p: recurs natural |5.1.p: sustentable |1.7.p: biodivers |5.6.p: manej 5.6.a1: ecosistem |5.1.p: medi ambient </t>
  </si>
  <si>
    <t xml:space="preserve">1.7.p: investig 1.7.a1: biodivers |1.7.p: medi ambient |1.7.p: recurs natural |5.1.p: recurs natural |5.1.p: sustent |5.1.p: sustentable |5.6.p: manej 5.6.a1: agua |1.7.p: ecosistem 1.7.a1: proteccion |1.7.p: biodivers |5.6.p: manej 5.6.a1: ecosistem |1.7.p: investig 1.7.a1: medi ambient |1.7.p: agua 1.7.a1: manej |5.8.p: investig 5.8.a1: medi ambient |1.7.p: agua 1.7.a1: sustentable |5.8.p: investig 5.8.a1: ecosistem |5.1.p: medi ambient |5.8.p: investig 5.8.a1: biodivers |1.7.p: investig 1.7.a1: ecosistem </t>
  </si>
  <si>
    <t>/Investigación en sustentabilidad y sostenibilidad/Sustentabilidad y sostenibilidad de recursos naturales/Medio ambiente/Sustentabilidad y sostenibilidad</t>
  </si>
  <si>
    <t>Investigación en sustentabilidad y sostenibilidad/Sustentabilidad y sostenibilidad de recursos naturales/Medio ambiente/Sustentabilidad y sostenibilidad</t>
  </si>
  <si>
    <t xml:space="preserve">1.7.p: medi ambient |5.1.p: sustent |1.7.p: recurs natural |5.1.p: recurs natural |5.6.p: manej 5.6.a1: recurs natural |5.1.p: sustentable |1.7.p: recurs 1.7.a1: natural |1.7.p: ecosistem 1.7.a1: proteccion |1.7.p: biodivers |5.6.p: manej 5.6.a1: ecosistem |1.7.p: agua 1.7.a1: manej |1.7.p: agua 1.7.a1: sustentable |5.1.p: medi ambient |5.6.p: manej 5.6.a1: agua </t>
  </si>
  <si>
    <t xml:space="preserve">1.7.p: cuencas 1.7.a1: proteg |5.1.p: sustent |5.1.p: sustentable |1.7.p: cuencas 1.7.a1: conserv |1.7.p: zonas 1.7.a1: proteg |5.1.p: cuenca |1.7.p: are 1.7.a1: natural |1.7.p: are 1.7.a1: proteg |3.5.p: region 3.5.a1: desarroll |1.7.p: cuencas 1.7.a1: restaur |5.6.p: are natural proteg |1.7.p: zonas 1.7.a1: natural |1.7.p: cuencas 1.7.a1: recuper |5.1.p: cuencas </t>
  </si>
  <si>
    <t>Sustentabilidad y sostenibilidad de recursos naturales/Desarrollo regional/Medio ambiente/Sustentabilidad y sostenibilidad/Contraloría social</t>
  </si>
  <si>
    <t xml:space="preserve">5.1.p: sustent |5.2.p: disminu 5.2.a1: carbon |5.1.p: sustentable |1.7.p: disminu 1.7.a1: carbon </t>
  </si>
  <si>
    <t>Participación social/Sustentabilidad y sostenibilidad de recursos naturales/Seguridad social/Medio ambiente/Sustentabilidad y sostenibilidad energética/Sustentabilidad y sostenibilidad</t>
  </si>
  <si>
    <t xml:space="preserve">5.1.p: sustent |1.7.p: agua 1.7.a1: gestion |3.1.p: alcantarill |1.7.p: agua 1.7.a1: potabl |5.1.p: sustentable |1.1.p: agua 1.1.a1: potabl |1.7.p: alcantarill |3.1.p: agua potabl |1.5.p: alcantarill |1.7.p: agua 1.7.a1: sustentable |1.5.p: agua 1.5.a1: potabl |1.1.p: alcantarill </t>
  </si>
  <si>
    <t xml:space="preserve">3.1.p: agua 3.1.a1: residual |5.4.p: residu |1.7.p: contamin |1.7.p: agua 1.7.a1: residual |5.1.p: agua 5.1.a1: residual |1.7.p: contamin 1.7.a1: deten |1.7.p: contamin 1.7.a1: revert </t>
  </si>
  <si>
    <t xml:space="preserve">5.1.p: sustent |1.7.p: forestal 1.7.a1: restaur |5.1.p: sustentable |1.7.p: cuencas 1.7.a1: conserv |5.1.p: cuenca |1.7.p: cuencas 1.7.a1: restaur |1.7.p: forestal 1.7.a1: conserv |1.7.p: cuencas 1.7.a1: recuper |1.7.p: forestal 1.7.a1: recuper |1.7.p: forestal 1.7.a1: sustentable |5.1.p: cuencas </t>
  </si>
  <si>
    <t xml:space="preserve">5.1.p: sustent |5.6.p: manej 5.6.a1: ecosistem |3.1.p: saneamient 3.1.a1: agua |1.1.p: drenaj |5.1.p: sustentable |1.5.p: drenaj |1.7.p: drenaj |1.7.p: agua 1.7.a1: sustentable |3.1.p: drenaj |1.7.p: hidric 1.7.a1: manej |1.1.p: agua 1.1.a1: saneamient |1.5.p: agua 1.5.a1: saneamient |5.6.p: manej 5.6.a1: agua |1.7.p: agua 1.7.a1: potabl |1.7.p: agua 1.7.a1: saneamient |1.1.p: agua 1.1.a1: potabl |3.1.p: agua potabl |1.7.p: recurs 1.7.a1: hidric |3.1.p: saneamient 3.1.a1: hidraul |5.6.p: manej 5.6.a1: recurs hidric |1.7.p: agua 1.7.a1: manej |1.5.p: agua 1.5.a1: potabl </t>
  </si>
  <si>
    <t>/Alimentación/Sustentabilidad y sostenibilidad de recursos naturales/Vivienda/Medio ambiente/Infraestructura social básica/Sustentabilidad y sostenibilidad</t>
  </si>
  <si>
    <t xml:space="preserve">1.7.p: agua 1.7.a1: saneamient |1.7.p: recurs 1.7.a1: natural |1.1.p: agua 1.1.a1: saneamient |1.7.p: contamin |3.1.p: saneamient 3.1.a1: agua |1.7.p: contamin 1.7.a1: revert |1.7.p: contamin 1.7.a1: deten |1.5.p: agua 1.5.a1: saneamient </t>
  </si>
  <si>
    <t xml:space="preserve">5.1.p: sustent |1.7.p: agua 1.7.a1: gestion |5.1.p: sustentable |5.1.p: agua 5.1.a1: uso |1.7.p: agua 1.7.a1: cultur |1.7.p: agua 1.7.a1: sustentable |1.7.p: agua 1.7.a1: uso </t>
  </si>
  <si>
    <t xml:space="preserve">1.7.p: residu 1.7.a1: manej especial |1.7.p: agua 1.7.a1: gestion |1.5.p: residu 1.5.a1: sol |1.7.p: residu 1.7.a1: sol |1.7.p: manej 1.7.a1: contamin |5.4.p: residu |5.6.p: manej 5.6.a1: agua |1.7.p: contamin |1.7.p: agua 1.7.a1: manej |1.7.p: contamin 1.7.a1: gestion |5.2.p: manej 5.2.a1: contamin |1.7.p: contamin 1.7.a1: deten |1.7.p: contamin 1.7.a1: revert |1.5.p: residu 1.5.a1: urban </t>
  </si>
  <si>
    <t>/Sustentabilidad y sostenibilidad en manejo de residuos/Sustentabilidad y sostenibilidad de recursos naturales/Vivienda/Medio ambiente/Sustentabilidad y sostenibilidad energética</t>
  </si>
  <si>
    <t xml:space="preserve">1.7.p: residu 1.7.a1: manej especial |1.5.p: residu 1.5.a1: sol |1.7.p: residu 1.7.a1: sol |5.4.p: residu |3.4.p: planeacion 3.4.a1: urban |1.5.p: residu 1.5.a1: urban </t>
  </si>
  <si>
    <t>/Sustentabilidad y sostenibilidad en manejo de residuos/Vivienda/Ordenamiento territorial/Medio ambiente</t>
  </si>
  <si>
    <t>Sustentabilidad y sostenibilidad en manejo de residuos/Sustentabilidad y sostenibilidad de recursos naturales/Vivienda/Ordenamiento territorial/Medio ambiente/Sustentabilidad y sostenibilidad energética/Sustentabilidad y sostenibilidad</t>
  </si>
  <si>
    <t xml:space="preserve">5.1.p: sustent |5.1.p: sustentable |1.7.p: cuencas 1.7.a1: conserv |5.1.p: cuenca |1.7.p: especi 1.7.a1: silvestr |1.7.p: cuencas 1.7.a1: restaur |1.7.p: cuencas 1.7.a1: recuper |5.1.p: cuencas </t>
  </si>
  <si>
    <t xml:space="preserve">1.7.p: contamin 1.7.a1: deten |1.7.p: contamin |1.7.p: contamin 1.7.a1: revert </t>
  </si>
  <si>
    <t xml:space="preserve">5.1.p: sustent |1.7.p: recurs natural |5.1.p: recurs natural |5.6.p: conserv 5.6.a1: recurs natural |1.8.p: joven |1.2.p: educ 1.2.a1: aprovech |1.7.p: recurs 1.7.a1: natural |5.1.p: sustentable |1.2.p: educ 1.2.a1: capac |5.6.p: aprovech 5.6.a1: recurs natural |1.2.p: educativas |1.8.p: mujer |1.2.p: educ 1.2.a1: atencion |1.2.p: educativa |2.1.p: organiz 2.1.a1: indigen |1.8.p: indigen </t>
  </si>
  <si>
    <t>/Sustentabilidad y sostenibilidad de recursos naturales/Medio ambiente/No discriminación/Educación/Apoyo productivo|Economía social/Sustentabilidad y sostenibilidad</t>
  </si>
  <si>
    <t>Participación social/Sustentabilidad y sostenibilidad de recursos naturales/Medio ambiente/No discriminación/Educación/Apoyo productivo|Economía social/Sustentabilidad y sostenibilidad</t>
  </si>
  <si>
    <t xml:space="preserve">5.1.p: sustent |5.6.p: conserv 5.6.a1: recurs natural |1.7.p: cuencas 1.7.a1: proteccion |1.7.p: zonas 1.7.a1: proteg |5.6.p: restaur 5.6.a1: recurs natural |1.7.p: cuencas 1.7.a1: proteg |5.1.p: recurs natural |5.1.p: sustentable |1.7.p: are 1.7.a1: natural |1.7.p: cuencas 1.7.a1: preserv |1.7.p: zonas 1.7.a1: natural |1.7.p: recurs 1.7.a1: natural |5.1.p: cuenca |5.6.p: are natural proteg |1.7.p: cuencas 1.7.a1: restaur |1.7.p: cuencas 1.7.a1: recuper |1.7.p: recurs natural |1.7.p: cuencas 1.7.a1: conserv |5.6.p: aprovech 5.6.a1: recurs natural |1.7.p: are 1.7.a1: proteg |5.6.p: preserv 5.6.a1: recurs natural |5.1.p: cuencas </t>
  </si>
  <si>
    <t xml:space="preserve">5.1.p: sustent |5.1.p: sustentable |1.7.p: cuencas 1.7.a1: conserv |5.1.p: cuenca |1.7.p: cuencas 1.7.a1: restaur |1.7.p: especi 1.7.a1: riesg |1.7.p: habitat 1.7.a1: restaur |1.7.p: cuencas 1.7.a1: recuper |1.7.p: habitat 1.7.a1: recuper |1.7.p: habitat 1.7.a1: conserv |5.1.p: cuencas </t>
  </si>
  <si>
    <t xml:space="preserve">5.1.p: sustent |1.7.p: agua 1.7.a1: gestion |1.1.p: agricol |5.1.p: sustentable |5.1.p: agua 5.1.a1: uso |1.7.p: agua 1.7.a1: sustentable |1.7.p: agua 1.7.a1: uso </t>
  </si>
  <si>
    <t xml:space="preserve">5.1.p: sustent |5.1.p: sustentable |1.7.p: cuencas 1.7.a1: conserv |5.1.p: cuenca |5.1.p: cuencas |1.7.p: cuencas 1.7.a1: restaur |1.7.p: cuencas 1.7.a1: recuper |1.8.p: indigen </t>
  </si>
  <si>
    <t xml:space="preserve">5.1.p: sustent |1.7.p: agua 1.7.a1: gestion |5.1.p: río |5.1.p: sustentable |1.7.p: aguas 1.7.a1: gestion |1.7.p: agua 1.7.a1: sustentable |1.7.p: aguas 1.7.a1: sustentable </t>
  </si>
  <si>
    <t xml:space="preserve">3.1.p: agua 3.1.a1: residual |5.4.p: residu |1.7.p: contamin |5.1.p: aguas 5.1.a1: residual |5.1.p: agua 5.1.a1: residual |1.7.p: contamin 1.7.a1: revert |3.1.p: aguas 3.1.a1: residual |1.7.p: contamin 1.7.a1: deten |1.7.p: aguas 1.7.a1: residual |1.7.p: agua 1.7.a1: residual </t>
  </si>
  <si>
    <t xml:space="preserve">1.7.p: medi ambient |1.7.p: recurs natural |5.1.p: recurs natural |5.8.p: investig 5.8.a1: medi ambient |1.7.p: investig 1.7.a1: medi ambient |4.3.p: acceso 4.3.a1: información |5.1.p: medi ambient </t>
  </si>
  <si>
    <t>/Participación social/Investigación en sustentabilidad y sostenibilidad/Medio ambiente/Sustentabilidad y sostenibilidad</t>
  </si>
  <si>
    <t xml:space="preserve">5.1.p: sustent |1.7.p: forestal 1.7.a1: restaur |1.7.p: cuencas 1.7.a1: conserv |5.1.p: cuenca |1.7.p: cuencas 1.7.a1: restaur |1.7.p: forestal 1.7.a1: conserv |1.7.p: cuencas 1.7.a1: recuper |1.7.p: forestal 1.7.a1: recuper |5.1.p: cuencas </t>
  </si>
  <si>
    <t xml:space="preserve">2.2.p: desemple |1.4.p: desemple |1.6.p: segur 1.6.a1: desemple |1.4.p: segur 1.4.a1: desemple |2.2.p: desempl </t>
  </si>
  <si>
    <t xml:space="preserve">1.3.p: salud 1.3.a1: acceso |1.6.p: salud |4.3.p: comunidad 4.3.a1: particip |1.3.p: salud 1.3.a1: servici |1.3.p: salud 1.3.a1: prevencion |1.6.p: prestacion 1.6.a1: riesg |1.6.p: servici 1.6.a1: riesg |1.6.p: salud 1.6.a1: prevencion |1.6.p: servici 1.6.a1: salud |1.3.p: salud 1.3.a1: riesg |1.3.p: salud </t>
  </si>
  <si>
    <t xml:space="preserve">1.6.p: seguridad social |1.3.p: salud 1.3.a1: acceso |1.6.p: servici 1.6.a1: salud |1.6.p: servici 1.6.a1: social |1.6.p: salud |1.3.p: salud 1.3.a1: servici |1.4.p: seguridad social |1.3.p: salud </t>
  </si>
  <si>
    <t>Participación social/Seguridad social/Trabajo/Salud</t>
  </si>
  <si>
    <t xml:space="preserve">1.6.p: seguridad social |1.4.p: seguridad social |1.6.p: prestacion 1.6.a1: social </t>
  </si>
  <si>
    <t xml:space="preserve">1.1.p: lech |1.2.p: educ 1.2.a1: acceso |1.3.p: educ 1.3.a1: salud |1.3.p: salud 1.3.a1: acceso |1.6.p: salud |1.1.p: apoy 1.1.a1: econom 1.1.a2: pobrez |1.2.p: educ 1.2.a1: capac |1.1.p: apoy 1.1.a1: econom 1.1.a2: person |1.1.p: alimentación |2.3.p: apoy 2.3.a1: econom 2.3.a2: person |1.3.p: salud 1.3.a1: calidad |1.2.p: educ medi |1.2.p: educ 1.2.a1: calidad |1.2.p: educ 1.2.a1: program |2.3.p: apoy 2.3.a1: econom 2.3.a2: pobrez |1.3.p: salud </t>
  </si>
  <si>
    <t xml:space="preserve">1.1.p: lech |1.3.p: salud 1.3.a1: acceso |1.1.p: consum 1.1.a1: lech |1.6.p: salud |1.1.p: alimentación |1.3.p: salud 1.3.a1: calidad |1.3.p: salud </t>
  </si>
  <si>
    <t xml:space="preserve">2.3.p: apoy 2.3.a1: ingreso 2.3.a2: person |1.1.p: apoy 1.1.a1: ingreso 1.1.a2: pobrez |2.3.p: apoy 2.3.a1: ingreso 2.3.a2: pobrez |1.1.p: apoy 1.1.a1: ingreso 1.1.a2: person |2.3.p: ingreso 2.3.a1: mejor 2.3.a2: person </t>
  </si>
  <si>
    <t>Apoyo productivo|Economía social/Ingreso/Alimentación/Contraloría social</t>
  </si>
  <si>
    <t xml:space="preserve">3.1.p: infraestructur 3.1.a1: social |4.3.p: organiz 4.3.a1: particip |1.6.p: servici 1.6.a1: social </t>
  </si>
  <si>
    <t>/Participación social/Infraestructura social básica/Seguridad social</t>
  </si>
  <si>
    <t xml:space="preserve">3.1.p: infraestructur 3.1.a1: social |1.6.p: servici 1.6.a1: social |1.8.p: migrant </t>
  </si>
  <si>
    <t>/No discriminación/Infraestructura social básica/Seguridad social</t>
  </si>
  <si>
    <t>Participación social/Seguridad social/Infraestructura social básica/No discriminación/Contraloría social</t>
  </si>
  <si>
    <t xml:space="preserve">1.6.p: seguridad social |1.6.p: jubil |2.3.p: apoy 2.3.a1: ingresos 2.3.a2: person |1.1.p: apoy 1.1.a1: ingresos 1.1.a2: person |1.1.p: apoy 1.1.a1: econom 1.1.a2: person |2.3.p: apoy 2.3.a1: econom 2.3.a2: person |1.4.p: seguridad social |1.6.p: pension </t>
  </si>
  <si>
    <t xml:space="preserve">1.8.p: adult 1.8.a1: mayor |1.6.p: jubil |1.6.p: pension </t>
  </si>
  <si>
    <t>Ingreso/Alimentación/Seguridad social/Trabajo/No discriminación/Contraloría social</t>
  </si>
  <si>
    <t xml:space="preserve">1.6.p: segur 1.6.a1: vida |1.6.p: seguridad social |1.4.p: segur 1.4.a1: vid |1.4.p: segur 1.4.a1: vida |1.6.p: segur 1.6.a1: vid |1.2.p: segur 1.2.a1: escol |1.4.p: seguridad social |1.2.p: seguridad 1.2.a1: escol </t>
  </si>
  <si>
    <t xml:space="preserve">1.1.p: alimentación |1.1.p: comedores |1.1.p: comedor </t>
  </si>
  <si>
    <t xml:space="preserve">1.1.p: alimentos |3.5.p: zonas 3.5.a1: atencion prioritari |1.1.p: comedor |1.1.p: comedores |1.1.p: alimento </t>
  </si>
  <si>
    <t>Ingreso/Alimentación/Desarrollo regional/Seguridad social/Salud/Educación</t>
  </si>
  <si>
    <t xml:space="preserve">1.2.p: aprend |1.2.p: educ basic |1.2.p: aprendizaj |1.2.p: educ 1.2.a1: aprendizaj |1.2.p: educ 1.2.a1: calidad </t>
  </si>
  <si>
    <t xml:space="preserve">1.2.p: educ medi |1.4.p: trabaj 1.4.a1: formacion |1.2.p: educ 1.2.a1: calidad |1.2.p: educ medi superior |2.2.p: trabaj 2.2.a1: formacion </t>
  </si>
  <si>
    <t xml:space="preserve">1.2.p: maestro |1.2.p: escuel 1.2.a1: normal |1.2.p: escuel </t>
  </si>
  <si>
    <t xml:space="preserve">1.2.p: educ basic |1.2.p: educ 1.2.a1: normal |1.2.p: educ 1.2.a1: material |1.2.p: educ 1.2.a1: servici </t>
  </si>
  <si>
    <t xml:space="preserve">1.6.p: salud |1.8.p: matern |1.3.p: salud 1.3.a1: servici |1.3.p: mortal |1.3.p: matern 1.3.a1: mortal |1.6.p: servici 1.6.a1: salud |1.6.p: matern 1.6.a1: mortal |1.3.p: salud </t>
  </si>
  <si>
    <t xml:space="preserve">3.1.p: infraestructur 3.1.a1: social |3.5.p: zonas 3.5.a1: atencion prioritari |3.4.p: infraestructur 3.4.a1: basic 3.4.a2: local |3.5.p: zonas 3.5.a1: desarroll 3.5.a2: social |1.5.p: infraestructur 1.5.a1: basic 1.5.a2: local </t>
  </si>
  <si>
    <t>/Vivienda/Desarrollo regional/Ordenamiento territorial/Infraestructura social básica</t>
  </si>
  <si>
    <t xml:space="preserve">1.8.p: asistencia 1.8.a1: social |1.5.p: infraestructur 1.5.a1: basic 1.5.a2: viviend |1.5.p: servici 1.5.a1: basic 1.5.a2: viviend |1.6.p: servici 1.6.a1: social |1.5.p: viviend 1.5.a1: social |1.6.p: salud |3.4.p: infraestructur 3.4.a1: basic 3.4.a2: local |1.3.p: salud 1.3.a1: calidad |1.2.p: educ 1.2.a1: calidad |1.3.p: educ 1.3.a1: salud |3.1.p: infraestructur 3.1.a1: social |3.5.p: zonas 3.5.a1: atencion prioritari |1.3.p: salud 1.3.a1: asistencia |1.2.p: educ 1.2.a1: atencion |1.6.p: servici 1.6.a1: salud |3.4.p: viviend 3.4.a1: social |1.6.p: salud 1.6.a1: asistencia |1.6.p: servici 1.6.a1: viviend |1.6.p: salud 1.6.a1: atencion |1.3.p: salud 1.3.a1: atencion |1.6.p: atencion 1.6.a1: salud |3.4.p: infraestructur 3.4.a1: basic 3.4.a2: viviend |1.5.p: calidad 1.5.a1: viviend |1.5.p: servici 1.5.a1: basic 1.5.a2: local |1.3.p: salud 1.3.a1: infraestructur |1.2.p: educ 1.2.a1: infraestructur |3.4.p: servici 3.4.a1: basic 3.4.a2: viviend |3.4.p: urbaniz |1.3.p: salud 1.3.a1: servici |3.4.p: servici 3.4.a1: basic 3.4.a2: local |1.3.p: salud 1.3.a1: servici 1.3.a2: basic |1.5.p: infraestructur 1.5.a1: basic 1.5.a2: local |1.2.p: educ 1.2.a1: servici |1.3.p: salud </t>
  </si>
  <si>
    <t>/Vivienda/Seguridad social/Ordenamiento territorial/Desarrollo regional/Infraestructura social básica/Salud/No discriminación/Educación</t>
  </si>
  <si>
    <t>Vivienda/Desarrollo regional/Ordenamiento territorial/Seguridad social/Infraestructura social básica/No discriminación/Salud/Educación</t>
  </si>
  <si>
    <t xml:space="preserve">1.8.p: discapac |4.1.p: ciudadan 4.1.a1: supervision </t>
  </si>
  <si>
    <t>/Contraloría social/No discriminación</t>
  </si>
  <si>
    <t xml:space="preserve">1.2.p: educ basic |1.2.p: educ medi |1.2.p: sistem 1.2.a1: educativo |1.2.p: educativo |1.2.p: educ medi superior </t>
  </si>
  <si>
    <t xml:space="preserve">1.6.p: derechohabient |1.8.p: matern |1.3.p: mortal |1.3.p: matern 1.3.a1: mortal |1.6.p: matern 1.6.a1: mortal </t>
  </si>
  <si>
    <t xml:space="preserve">1.3.p: morbil |1.6.p: salud |1.6.p: enfermed |1.3.p: salud 1.3.a1: prevencion |1.3.p: mortal |1.3.p: enfermedad |1.3.p: salud 1.3.a1: promocion |1.3.p: enfermed |1.6.p: salud 1.6.a1: prevencion |1.3.p: salud </t>
  </si>
  <si>
    <t xml:space="preserve">1.8.p: prenatal |1.6.p: prenatal 1.6.a1: control |1.6.p: salud |1.3.p: prenatal 1.3.a1: control |1.3.p: salud </t>
  </si>
  <si>
    <t xml:space="preserve">1.6.p: salud |3.5.p: region 3.5.a1: desarroll |3.5.p: region 3.5.a1: crecimient |1.3.p: salud </t>
  </si>
  <si>
    <t xml:space="preserve">1.3.p: salud 1.3.a1: acceso |1.6.p: consultas 1.6.a1: salud |1.6.p: salud |1.3.p: salud 1.3.a1: asegur |1.3.p: salud 1.3.a1: servici |1.3.p: salud 1.3.a1: consultas |1.3.p: salud 1.3.a1: calidad |1.6.p: servici 1.6.a1: salud |1.3.p: salud </t>
  </si>
  <si>
    <t xml:space="preserve">1.6.p: consulta 1.6.a1: salud |1.6.p: salud |1.6.p: derechohabient |1.6.p: enfermed |1.3.p: salud 1.3.a1: derechohabient |1.3.p: salud 1.3.a1: consulta |1.3.p: enfermedad |1.3.p: enfermed |1.3.p: salud </t>
  </si>
  <si>
    <t xml:space="preserve">1.6.p: consulta 1.6.a1: salud |1.3.p: salud 1.3.a1: acceso |1.6.p: salud |1.3.p: salud 1.3.a1: asegur |1.3.p: salud 1.3.a1: servici |1.3.p: salud 1.3.a1: consulta |1.3.p: salud 1.3.a1: calidad |1.6.p: servici 1.6.a1: salud |1.3.p: salud </t>
  </si>
  <si>
    <t xml:space="preserve">1.6.p: médica |1.6.p: salud |1.3.p: médica 1.3.a1: servici 1.3.a2: salud |1.3.p: médica |1.6.p: segund nivel |1.3.p: salud 1.3.a1: calidad |1.3.p: salud 1.3.a1: acceso |1.6.p: servici 1.6.a1: salud |1.3.p: quirurg 1.3.a1: atencion |1.3.p: salud 1.3.a1: asegur |1.6.p: salud 1.6.a1: atencion |1.3.p: salud 1.3.a1: atencion |1.6.p: atencion 1.6.a1: salud |1.3.p: segund nivel |1.6.p: quirurg 1.6.a1: atencion |1.6.p: servici 1.6.a1: médica |1.3.p: salud 1.3.a1: servici |1.6.p: médica 1.6.a1: atencion |1.6.p: atencion 1.6.a1: médica |1.3.p: salud </t>
  </si>
  <si>
    <t xml:space="preserve">1.6.p: médica |1.6.p: salud |1.3.p: médica 1.3.a1: servici 1.3.a2: salud |1.3.p: médica |1.6.p: terc nivel |1.3.p: salud 1.3.a1: calidad |1.3.p: salud 1.3.a1: acceso |1.6.p: servici 1.6.a1: salud |1.3.p: quirurg 1.3.a1: atencion |1.3.p: salud 1.3.a1: asegur |1.6.p: salud 1.6.a1: atencion |1.3.p: salud 1.3.a1: atencion |1.6.p: atencion 1.6.a1: salud |1.3.p: terc nivel |1.6.p: quirurg 1.6.a1: atencion |1.6.p: servici 1.6.a1: médica |1.3.p: salud 1.3.a1: servici |1.6.p: médica 1.6.a1: atencion |1.6.p: atencion 1.6.a1: médica |1.3.p: salud </t>
  </si>
  <si>
    <t xml:space="preserve">1.3.p: salud 1.3.a1: acceso |1.6.p: médica |1.6.p: servici 1.6.a1: médica |1.6.p: salud |1.3.p: salud 1.3.a1: asegur |1.3.p: médica 1.3.a1: servici 1.3.a2: salud |1.3.p: salud 1.3.a1: servici |1.3.p: médica |1.3.p: salud 1.3.a1: calidad |1.6.p: servici 1.6.a1: salud |1.3.p: salud </t>
  </si>
  <si>
    <t xml:space="preserve">1.6.p: consultas 1.6.a1: salud |1.6.p: salud |1.3.p: salud 1.3.a1: consultas |1.3.p: salud </t>
  </si>
  <si>
    <t xml:space="preserve">1.6.p: médica |1.6.p: derechohabient |1.6.p: enfermed |1.3.p: médica |1.6.p: médica 1.6.a1: atencion |1.6.p: atencion 1.6.a1: médica |1.3.p: enfermedad |1.3.p: enfermed </t>
  </si>
  <si>
    <t xml:space="preserve">1.6.p: salud |1.3.p: salud 1.3.a1: asegur |1.6.p: derechohabient |1.3.p: salud 1.3.a1: investig |1.3.p: salud 1.3.a1: derechohabient |1.3.p: salud </t>
  </si>
  <si>
    <t xml:space="preserve">1.3.p: salud 1.3.a1: formacion |1.3.p: salud 1.3.a1: recurs 1.3.a2: human |1.6.p: salud |1.3.p: salud 1.3.a1: asegur |1.3.p: salud 1.3.a1: profesional |1.6.p: salud 1.6.a1: profesional |1.3.p: recurs 1.3.a1: human 1.3.a2: salud 1.3.a3: capacit |1.3.p: salud </t>
  </si>
  <si>
    <t xml:space="preserve">1.6.p: médico |1.3.p: salud 1.3.a1: equip |1.3.p: médico |1.3.p: salud 1.3.a1: asegur |1.6.p: salud |1.3.p: médico 1.3.a1: equip |1.3.p: salud </t>
  </si>
  <si>
    <t xml:space="preserve">1.3.p: salud 1.3.a1: acceso |1.6.p: medicamento |1.6.p: salud |1.3.p: medicamento |1.3.p: medicamentos 1.3.a1: servici 1.3.a2: salud |1.3.p: salud 1.3.a1: asegur |1.3.p: salud 1.3.a1: servici |1.6.p: medicamentos |1.3.p: medicamentos |1.3.p: salud 1.3.a1: calidad |1.6.p: servici 1.6.a1: salud |1.3.p: salud </t>
  </si>
  <si>
    <t xml:space="preserve">1.2.p: deport 1.2.a1: activ 1.2.a2: fisic |1.6.p: derechohabient |1.2.p: activ 1.2.a1: fisic </t>
  </si>
  <si>
    <t xml:space="preserve">1.4.p: trabaj 1.4.a1: gener |2.1.p: organiz 2.1.a1: trabajador |1.4.p: trabaj 1.4.a1: derech |2.2.p: trabajadores 2.2.a1: gener |1.8.p: discrimin 1.8.a1: gener |2.1.p: organiz 2.1.a1: trabaj |2.2.p: trabaj 2.2.a1: gener |1.8.p: discrimin 1.8.a1: cultur |1.4.p: trabaj 1.4.a1: polit </t>
  </si>
  <si>
    <t>Seguridad social/Trabajo/No discriminación/Apoyo productivo|Economía social/Generación y conservación del empleo</t>
  </si>
  <si>
    <t xml:space="preserve">1.6.p: seguridad social |1.6.p: servici 1.6.a1: social |1.2.p: educativa 1.2.a1: servici |1.1.p: nutrici |1.2.p: educativa |1.4.p: seguridad social |1.1.p: nutricion </t>
  </si>
  <si>
    <t>/Alimentación/Seguridad social/Trabajo/Educación</t>
  </si>
  <si>
    <t>Alimentación/Seguridad social/Trabajo/No discriminación/Educación</t>
  </si>
  <si>
    <t xml:space="preserve">1.1.p: product basic |2.1.p: socied 2.1.a1: apoy 2.1.a2: product </t>
  </si>
  <si>
    <t>Seguridad social/Apoyo productivo|Economía social/Alimentación</t>
  </si>
  <si>
    <t xml:space="preserve">1.3.p: medicina |1.3.p: medicinas |2.1.p: socied 2.1.a1: apoy 2.1.a2: product |1.6.p: medicina |1.6.p: medicinas </t>
  </si>
  <si>
    <t xml:space="preserve">5.1.p: sustent |5.1.p: sustentable |1.6.p: servici 1.6.a1: econom |1.6.p: derechohabient </t>
  </si>
  <si>
    <t>Sustentabilidad y sostenibilidad/Seguridad social</t>
  </si>
  <si>
    <t xml:space="preserve">1.6.p: salud |1.3.p: salud 1.3.a1: asegur |1.3.p: salud 1.3.a1: infraestructur |1.3.p: salud </t>
  </si>
  <si>
    <t xml:space="preserve">1.2.p: educ 1.2.a1: acceso |1.3.p: educ 1.3.a1: salud |1.3.p: salud 1.3.a1: acceso |1.8.p: migrant |2.2.p: empleo 2.2.a1: acceso |1.6.p: salud |1.6.p: empleo 1.6.a1: acceso |1.4.p: empleo 1.4.a1: acceso |1.3.p: salud </t>
  </si>
  <si>
    <t>/Seguridad social/Trabajo/Salud/No discriminación/Educación/Generación y conservación del empleo</t>
  </si>
  <si>
    <t>Seguridad social/Trabajo/No discriminación/Salud/Educación/Generación y conservación del empleo</t>
  </si>
  <si>
    <t xml:space="preserve">1.8.p: mujer |1.8.p: discrimin 1.8.a1: cultur </t>
  </si>
  <si>
    <t xml:space="preserve">1.6.p: servici 1.6.a1: econom |1.2.p: activ 1.2.a1: cultural |1.6.p: servici 1.6.a1: cultural </t>
  </si>
  <si>
    <t xml:space="preserve">1.2.p: educativa 1.2.a1: servici |1.2.p: cultur 1.2.a1: educ |1.8.p: mujer |1.2.p: educativa |1.6.p: servici 1.6.a1: cultural |1.8.p: mujer 1.8.a1: acceso </t>
  </si>
  <si>
    <t>Seguridad social/Ordenamiento territorial/No discriminación/Educación</t>
  </si>
  <si>
    <t xml:space="preserve">2.1.p: productor 2.1.a1: rural |1.6.p: servici 1.6.a1: econom |2.3.p: financiamiento 2.3.a1: rural </t>
  </si>
  <si>
    <t>/Apoyo productivo|Economía social/Ingreso/Seguridad social</t>
  </si>
  <si>
    <t>Apoyo productivo|Economía social/Ingreso/Seguridad social</t>
  </si>
  <si>
    <t>Educación/Ingreso/Seguridad social</t>
  </si>
  <si>
    <t xml:space="preserve">2.2.p: medianas 2.2.a1: empres 2.2.a2: competit |2.2.p: pequeñas 2.2.a1: empres 2.2.a2: product |2.2.p: medianas 2.2.a1: empres 2.2.a2: product |2.2.p: pequeñas 2.2.a1: empres 2.2.a2: competit |2.2.p: pequeñas 2.2.a1: empres 2.2.a2: desarroll |2.2.p: medianas 2.2.a1: empres 2.2.a2: desarroll </t>
  </si>
  <si>
    <t xml:space="preserve">2.1.p: productividad 2.1.a1: rural |2.1.p: productor 2.1.a1: rural |1.1.p: agropecuari 1.1.a1: product |1.1.p: alimentario |1.1.p: pesquer 1.1.a1: product |1.1.p: agropecuari |1.6.p: servici 1.6.a1: riesg |2.1.p: product 2.1.a1: rural |1.1.p: pesquer </t>
  </si>
  <si>
    <t>/Seguridad social/Apoyo productivo|Economía social/Alimentación</t>
  </si>
  <si>
    <t xml:space="preserve">2.1.p: productividad 2.1.a1: rural |2.1.p: productor 2.1.a1: rural |1.1.p: alimentario |1.1.p: agropecuari 1.1.a1: proyect |1.1.p: pesquer 1.1.a1: proyect |1.1.p: agropecuari |1.1.p: pesquer |2.3.p: financiamiento 2.3.a1: rural </t>
  </si>
  <si>
    <t xml:space="preserve">1.6.p: pension |1.2.p: educ 1.2.a1: infraestructur </t>
  </si>
  <si>
    <t xml:space="preserve">1.4.p: laboral 1.4.a1: gener |1.4.p: laboral 1.4.a1: certif |1.8.p: discrimin 1.8.a1: gener |1.8.p: mujer |1.8.p: discrimin 1.8.a1: cultur |1.4.p: iguald 1.4.a1: laboral </t>
  </si>
  <si>
    <t xml:space="preserve">1.1.p: agropecuari 1.1.a1: segur |1.1.p: agropecuari |1.1.p: agropecuari 1.1.a1: asegur |1.6.p: pension </t>
  </si>
  <si>
    <t xml:space="preserve">1.2.p: educ 1.2.a1: acceso |1.2.p: educ 1.2.a1: permanencia |1.3.p: educ 1.3.a1: salud |1.3.p: salud 1.3.a1: acceso |1.6.p: salud |1.2.p: sistem 1.2.a1: educativo |1.8.p: indigen |1.1.p: alimentación |1.2.p: escol 1.2.a1: acceso |1.2.p: educativo |1.2.p: escol 1.2.a1: permanencia |1.3.p: salud </t>
  </si>
  <si>
    <t>/Alimentación/Seguridad social/Salud/No discriminación/Educación</t>
  </si>
  <si>
    <t>Alimentación/Seguridad social/No discriminación/Salud/Educación/Contraloría social</t>
  </si>
  <si>
    <t xml:space="preserve">5.1.p: sustent |1.6.p: servici 1.6.a1: viviend |1.8.p: indigen </t>
  </si>
  <si>
    <t>/No discriminación/Sustentabilidad y sostenibilidad/Seguridad social</t>
  </si>
  <si>
    <t>No discriminación/Sustentabilidad y sostenibilidad/Seguridad social/Contraloría social</t>
  </si>
  <si>
    <t xml:space="preserve">1.1.p: agricol |1.1.p: agropecuari 1.1.a1: segur |1.1.p: agricol 1.1.a1: segur |1.1.p: agricol 1.1.a1: asegur |1.1.p: agropecuari |1.1.p: agropecuari 1.1.a1: asegur |1.6.p: pension </t>
  </si>
  <si>
    <t>Desarrollo regional/Alimentación/Seguridad social</t>
  </si>
  <si>
    <t xml:space="preserve">2.1.p: product 2.1.a1: indigen |2.3.p: ingreso 2.3.a1: mejor 2.3.a2: poblacion |2.1.p: indigen 2.1.a1: proyect 2.1.a2: product |1.8.p: indigen </t>
  </si>
  <si>
    <t>Ingreso/Seguridad social/No discriminación/Educación</t>
  </si>
  <si>
    <t xml:space="preserve">1.2.p: estudiante |1.2.p: estudiantes |1.2.p: educ 1.2.a1: conclusion |1.1.p: agropecuari |1.1.p: agroalimentari |1.1.p: alimentaria |1.2.p: educ medi |1.2.p: educ medi superior |1.1.p: seguridad 1.1.a1: alimentaria </t>
  </si>
  <si>
    <t xml:space="preserve">1.2.p: estudiante |1.2.p: estudiantes |1.1.p: agropecuari |1.1.p: agroalimentari |1.1.p: alimentaria |1.2.p: educ superior |1.1.p: seguridad 1.1.a1: alimentaria </t>
  </si>
  <si>
    <t xml:space="preserve">1.2.p: estudiante |1.2.p: estudiantes |1.2.p: educ superior |1.1.p: agropecuari |1.2.p: educ 1.2.a1: egres </t>
  </si>
  <si>
    <t xml:space="preserve">1.1.p: seguridad 1.1.a1: alimentaria |1.1.p: agroalimentari |1.1.p: alimentaria </t>
  </si>
  <si>
    <t xml:space="preserve">1.1.p: agricol |1.1.p: agroalimentari |1.1.p: alimentaria |1.1.p: acuicol |1.2.p: posgr |1.1.p: seguridad 1.1.a1: alimentaria </t>
  </si>
  <si>
    <t xml:space="preserve">1.1.p: agropecuari |1.1.p: agroalimentari |1.1.p: alimentaria |1.1.p: seguridad 1.1.a1: alimentaria </t>
  </si>
  <si>
    <t xml:space="preserve">1.1.p: agroalimentari 1.1.a1: product |5.1.p: sustent |5.1.p: sustentable |1.1.p: agroalimentari |1.1.p: alimentaria |1.1.p: seguridad 1.1.a1: alimentaria </t>
  </si>
  <si>
    <t xml:space="preserve">1.1.p: acuicol |1.1.p: pesc |1.1.p: acuacultur |1.1.p: pesquer </t>
  </si>
  <si>
    <t xml:space="preserve">1.2.p: educ medi superior |1.2.p: educ superior |1.2.p: educ medi </t>
  </si>
  <si>
    <t xml:space="preserve">1.1.p: agroalimentari 1.1.a1: product |1.1.p: agroalimentari |1.1.p: agroalimentari 1.1.a1: proyect |1.1.p: alimentaria |1.8.p: mujer |1.2.p: activ 1.2.a1: fisic |1.1.p: seguridad 1.1.a1: alimentaria |2.1.p: emprendedor </t>
  </si>
  <si>
    <t>/Alimentación/No discriminación/Educación/Apoyo productivo|Economía social</t>
  </si>
  <si>
    <t xml:space="preserve">1.8.p: mujer |1.1.p: pequeñ 1.1.a1: productor </t>
  </si>
  <si>
    <t>Alimentación/No discriminación/Educación/Apoyo productivo|Economía social</t>
  </si>
  <si>
    <t xml:space="preserve">1.1.p: agroalimentari 1.1.a1: product |1.1.p: agroalimentari |1.1.p: agroalimentari 1.1.a1: proyect |1.1.p: alimentaria |1.8.p: mujer |1.2.p: activ 1.2.a1: fisic |1.1.p: seguridad 1.1.a1: alimentaria </t>
  </si>
  <si>
    <t xml:space="preserve">2.1.p: productividad 2.1.a1: rural |1.1.p: agroalimentari |1.1.p: alimentaria |1.1.p: seguridad 1.1.a1: alimentaria </t>
  </si>
  <si>
    <t xml:space="preserve">1.1.p: alimentos |1.1.p: alimentaria |1.1.p: alimento |2.1.p: produccion 2.1.a1: rural </t>
  </si>
  <si>
    <t xml:space="preserve">1.1.p: agroalimentari 1.1.a1: product |1.1.p: agricol |1.1.p: agroalimentari |1.1.p: alimentaria |1.1.p: agricol 1.1.a1: product |1.1.p: seguridad 1.1.a1: alimentaria </t>
  </si>
  <si>
    <t xml:space="preserve">1.1.p: agricol 1.1.a1: product |1.1.p: agricol </t>
  </si>
  <si>
    <t xml:space="preserve">1.1.p: alimentos |1.1.p: agroalimentari |1.1.p: alimentaria |1.1.p: seguridad 1.1.a1: alimentos |1.1.p: alimento |1.1.p: seguridad 1.1.a1: alimentaria </t>
  </si>
  <si>
    <t xml:space="preserve">1.1.p: alimentos |1.1.p: consum 1.1.a1: alimentos |1.1.p: alimentos 1.1.a1: product |1.1.p: alimento </t>
  </si>
  <si>
    <t xml:space="preserve">1.1.p: disponibil 1.1.a1: alimentaria |1.1.p: agroalimentari |1.1.p: alimentaria |1.1.p: acuicol |1.1.p: seguridad 1.1.a1: alimentaria |1.1.p: pesquer </t>
  </si>
  <si>
    <t xml:space="preserve">1.1.p: agroalimentari 1.1.a1: product |1.1.p: agropecuari 1.1.a1: product |1.1.p: agropecuari 1.1.a1: comercialización |1.1.p: pesquer 1.1.a1: comercialización |1.1.p: pesquer 1.1.a1: product |1.1.p: agroalimentari 1.1.a1: comercialización |1.1.p: agropecuari |1.1.p: agroalimentari |1.1.p: pesquer </t>
  </si>
  <si>
    <t xml:space="preserve">1.6.p: enfermed |1.1.p: agroalimentari |1.1.p: pesc |1.3.p: enfermedad |1.3.p: enfermed |1.1.p: agricultur |1.1.p: acuacultur </t>
  </si>
  <si>
    <t xml:space="preserve">5.2.p: reduccion 5.2.a1: contamin |1.7.p: contamin |1.6.p: enfermed |1.1.p: agropecuari |1.7.p: reduccion 1.7.a1: contamin |1.1.p: acuicol |1.1.p: pesc |1.3.p: enfermedad |1.3.p: enfermed |1.1.p: agricultur |1.1.p: acuacultur |1.1.p: pesquer |1.7.p: contamin 1.7.a1: reduccion </t>
  </si>
  <si>
    <t>/Alimentación/Seguridad social/Medio ambiente/Sustentabilidad y sostenibilidad energética/Salud</t>
  </si>
  <si>
    <t>Alimentación/Seguridad social/Medio ambiente/Sustentabilidad y sostenibilidad energética/Salud/Apoyo productivo|Economía social</t>
  </si>
  <si>
    <t xml:space="preserve">1.1.p: agroalimentari |1.1.p: alimentaria |3.3.p: innov 3.3.a1: tecnolog 3.3.a2: desarroll |1.1.p: seguridad 1.1.a1: alimentaria </t>
  </si>
  <si>
    <t xml:space="preserve">1.1.p: agroalimentari 1.1.a1: sanid |1.6.p: enfermed |1.1.p: agroalimentari |1.3.p: enfermedad |1.3.p: enfermed </t>
  </si>
  <si>
    <t xml:space="preserve">1.1.p: agropecuari |1.1.p: agroalimentari |1.1.p: alimentaria |1.1.p: acuicol |1.1.p: seguridad 1.1.a1: alimentaria |1.1.p: pesquer </t>
  </si>
  <si>
    <t xml:space="preserve">3.3.p: innov 3.3.a1: tecnolog 3.3.a2: desarroll |1.1.p: agropecuari </t>
  </si>
  <si>
    <t xml:space="preserve">1.1.p: apicol |1.1.p: agroalimentari |1.1.p: alimentaria |1.1.p: seguridad 1.1.a1: alimentaria </t>
  </si>
  <si>
    <t xml:space="preserve">1.1.p: agroalimentari 1.1.a1: product |1.1.p: pesquer 1.1.a1: comercialización |1.1.p: pesquer 1.1.a1: product |1.1.p: agroalimentari 1.1.a1: comercialización |1.1.p: acuicol 1.1.a1: comercialización |1.1.p: agroalimentari |1.1.p: acuicol |1.1.p: alimentaria |3.3.p: inversion 3.3.a1: product 3.3.a2: desarroll |1.1.p: acuicol 1.1.a1: product |1.1.p: seguridad 1.1.a1: alimentaria |1.1.p: pesquer </t>
  </si>
  <si>
    <t xml:space="preserve">1.1.p: pesquer 1.1.a1: comercialización |1.1.p: acuicol 1.1.a1: comercialización |1.1.p: acuicol |1.1.p: pesquer </t>
  </si>
  <si>
    <t xml:space="preserve">1.1.p: información 1.1.a1: alimentaria |1.1.p: agroalimentari |1.1.p: alimentaria |1.1.p: seguridad 1.1.a1: alimentaria </t>
  </si>
  <si>
    <t xml:space="preserve">1.1.p: información 1.1.a1: alimentaria |5.1.p: sustent |5.1.p: sustentable |1.1.p: agroalimentari |1.1.p: alimentaria |1.1.p: seguridad 1.1.a1: alimentaria </t>
  </si>
  <si>
    <t xml:space="preserve">1.2.p: estudiante |1.2.p: escuel 1.2.a1: conclu |1.2.p: estudiantes |1.2.p: escuel </t>
  </si>
  <si>
    <t xml:space="preserve">3.2.p: transport 3.2.a1: investig |3.3.p: adapt 3.3.a1: tecnolog 3.3.a2: desarroll </t>
  </si>
  <si>
    <t xml:space="preserve">1.6.p: servici 1.6.a1: econom |1.7.p: eficient 1.7.a1: transport |5.2.p: eficient 5.2.a1: transport |3.2.p: conserv 3.2.a1: ferroviari </t>
  </si>
  <si>
    <t xml:space="preserve">3.1.p: vías 3.1.a1: comun |1.6.p: servici 1.6.a1: econom |1.7.p: eficient 1.7.a1: transport |5.2.p: eficient 5.2.a1: transport </t>
  </si>
  <si>
    <t>/Seguridad social/Medio ambiente/Infraestructura social básica/Sustentabilidad y sostenibilidad energética</t>
  </si>
  <si>
    <t xml:space="preserve">1.7.p: medi ambient |1.7.p: marino 1.7.a1: preserv |3.1.p: infraestructur 3.1.a1: social |1.4.p: segur 1.4.a1: vid |5.6.p: preserv 5.6.a1: marino |1.6.p: segur 1.6.a1: vid |1.7.p: marino 1.7.a1: proteccion |5.6.p: preserv 5.6.a1: mar |1.7.p: mar 1.7.a1: medi ambient |5.1.p: medi ambient |3.2.p: infraestructur 3.2.a1: portuari </t>
  </si>
  <si>
    <t>/Sustentabilidad y sostenibilidad de recursos naturales/Seguridad social/Medio ambiente/Trabajo/Infraestructura económica/Infraestructura social básica/Sustentabilidad y sostenibilidad</t>
  </si>
  <si>
    <t>Sustentabilidad y sostenibilidad de recursos naturales/Seguridad social/Medio ambiente/Trabajo/Infraestructura económica/Infraestructura social básica/Sustentabilidad y sostenibilidad energética/Sustentabilidad y sostenibilidad</t>
  </si>
  <si>
    <t xml:space="preserve">1.2.p: internet 1.2.a1: educ |1.5.p: espaci 1.5.a1: urban 1.5.a2: habit |3.4.p: espaci 3.4.a1: públicos |1.5.p: espaci 1.5.a1: públicos 1.5.a2: habit |1.2.p: educ 1.2.a1: servici </t>
  </si>
  <si>
    <t>Vivienda/Ordenamiento territorial/Medio ambiente/Sustentabilidad y sostenibilidad energética/Educación</t>
  </si>
  <si>
    <t xml:space="preserve">3.2.p: construccion 3.2.a1: carreter |3.1.p: infraestructur 3.1.a1: social |3.2.p: infraestructur 3.2.a1: carreter |3.2.p: moderniz 3.2.a1: carreter </t>
  </si>
  <si>
    <t xml:space="preserve">3.1.p: infraestructur 3.1.a1: social |3.2.p: construccion 3.2.a1: portuari |3.2.p: moderniz 3.2.a1: portuari |3.2.p: infraestructur 3.2.a1: portuari </t>
  </si>
  <si>
    <t xml:space="preserve">1.6.p: servici 1.6.a1: econom |1.7.p: eficient 1.7.a1: transport |5.2.p: eficient 5.2.a1: transport |3.2.p: moderniz 3.2.a1: aeropuert </t>
  </si>
  <si>
    <t xml:space="preserve">3.2.p: construccion 3.2.a1: carreter |3.1.p: infraestructur 3.1.a1: social |3.2.p: conserv 3.2.a1: carreter |3.2.p: infraestructur 3.2.a1: carreter |3.2.p: moderniz 3.2.a1: carreter </t>
  </si>
  <si>
    <t xml:space="preserve">1.4.p: trabaj 1.4.a1: gener |3.1.p: infraestructur 3.1.a1: social |3.2.p: conserv 3.2.a1: carreter |3.2.p: infraestructur 3.2.a1: carreter |1.4.p: seguridad 1.4.a1: trabaj |2.2.p: trabaj 2.2.a1: gener </t>
  </si>
  <si>
    <t>/Trabajo/Infraestructura económica/Infraestructura social básica/Generación y conservación del empleo</t>
  </si>
  <si>
    <t>Desarrollo regional/Trabajo/Infraestructura económica/Infraestructura social básica/Generación y conservación del empleo</t>
  </si>
  <si>
    <t xml:space="preserve">3.2.p: conserv 3.2.a1: portuari |3.1.p: infraestructur 3.1.a1: social |3.2.p: mantenimiento 3.2.a1: portuari |3.2.p: infraestructur 3.2.a1: portuari </t>
  </si>
  <si>
    <t xml:space="preserve">3.2.p: conserv 3.2.a1: portuari |3.2.p: conserv 3.2.a1: puertos |3.2.p: moderniz 3.2.a1: puertos |3.2.p: moderniz 3.2.a1: portuari |3.2.p: mantenimiento 3.2.a1: portuari |3.2.p: mantenimiento 3.2.a1: puertos |3.2.p: infraestructur 3.2.a1: puertos |3.2.p: infraestructur 3.2.a1: portuari </t>
  </si>
  <si>
    <t xml:space="preserve">3.1.p: infraestructur 3.1.a1: social |1.7.p: eficient 1.7.a1: transport |5.2.p: eficient 5.2.a1: transport |3.2.p: infraestructur 3.2.a1: ferroviari </t>
  </si>
  <si>
    <t>Medio ambiente/Sustentabilidad y sostenibilidad energética/Desarrollo regional</t>
  </si>
  <si>
    <t>Infraestructura social básica/Ingreso/Seguridad social</t>
  </si>
  <si>
    <t xml:space="preserve">3.1.p: infraestructur 3.1.a1: social |1.6.p: prestacion 1.6.a1: econom |1.6.p: servici 1.6.a1: social |1.6.p: servici 1.6.a1: econom |3.2.p: transport 3.2.a1: público |3.2.p: infraestructur 3.2.a1: ferroviari |1.6.p: prestacion 1.6.a1: social </t>
  </si>
  <si>
    <t>/Infraestructura económica/Infraestructura social básica/Seguridad social</t>
  </si>
  <si>
    <t xml:space="preserve">1.6.p: servici 1.6.a1: social |1.6.p: servici 1.6.a1: econom |2.1.p: sector social 2.1.a1: organ 2.1.a2: econom |2.1.p: emprendedor </t>
  </si>
  <si>
    <t>/Participación social/Desarrollo regional</t>
  </si>
  <si>
    <t>Participación social/Desarrollo regional</t>
  </si>
  <si>
    <t xml:space="preserve">1.6.p: servici 1.6.a1: social |1.6.p: servici 1.6.a1: econom |2.1.p: sector social 2.1.a1: organ 2.1.a2: econom |1.8.p: mujer |2.1.p: emprendedor </t>
  </si>
  <si>
    <t>/No discriminación/Apoyo productivo|Economía social/Seguridad social</t>
  </si>
  <si>
    <t xml:space="preserve">1.8.p: mujer |1.6.p: servici 1.6.a1: econom </t>
  </si>
  <si>
    <t>Ingreso/Seguridad social/No discriminación/Apoyo productivo|Economía social/Generación y conservación del empleo</t>
  </si>
  <si>
    <t>Seguridad social/No discriminación/Apoyo productivo|Economía social/Generación y conservación del empleo</t>
  </si>
  <si>
    <t xml:space="preserve">1.1.p: alimentos |3.5.p: region 3.5.a1: desarroll |1.1.p: alimento |3.5.p: region 3.5.a1: crecimient </t>
  </si>
  <si>
    <t xml:space="preserve">1.2.p: aprend |1.2.p: educ basic |1.2.p: educ 1.2.a1: plan |1.2.p: libr 1.2.a1: text |1.2.p: aprendizaj |1.2.p: educ 1.2.a1: aprendizaj |1.2.p: educ 1.2.a1: material |1.2.p: educativo |1.2.p: educ 1.2.a1: calidad |1.2.p: educ 1.2.a1: program |1.2.p: educativos </t>
  </si>
  <si>
    <t xml:space="preserve">1.2.p: aprend |1.2.p: educ basic |1.2.p: aprendizaj |1.2.p: educ 1.2.a1: aprendizaj |1.2.p: sistem 1.2.a1: educativo |1.2.p: educativo |1.2.p: educ 1.2.a1: calidad </t>
  </si>
  <si>
    <t xml:space="preserve">1.2.p: educativos 1.2.a1: cobertur |1.2.p: educativa 1.2.a1: servici |1.2.p: educativo 1.2.a1: cobertur |1.2.p: educativa 1.2.a1: cobertur |1.2.p: educativa |1.2.p: educativo |1.2.p: educativo 1.2.a1: servici |1.2.p: educativos |1.2.p: educativos 1.2.a1: servici </t>
  </si>
  <si>
    <t xml:space="preserve">1.2.p: educativo |1.2.p: educativo 1.2.a1: servici |1.2.p: educativos |1.2.p: educativos 1.2.a1: servici </t>
  </si>
  <si>
    <t xml:space="preserve">1.2.p: educ 1.2.a1: plan |1.2.p: educativa 1.2.a1: servici |1.2.p: educativo 1.2.a1: cobertur |1.2.p: educativa 1.2.a1: cobertur |1.2.p: educativa |1.2.p: educativo |1.2.p: educativo 1.2.a1: servici </t>
  </si>
  <si>
    <t xml:space="preserve">1.2.p: patrimoni 1.2.a1: artist |1.2.p: educ 1.2.a1: aprovech |1.2.p: cultur 1.2.a1: educ |1.2.p: cultur 1.2.a1: arte |1.2.p: patrimoni 1.2.a1: histor |1.2.p: patrimoni 1.2.a1: cultural </t>
  </si>
  <si>
    <t xml:space="preserve">1.2.p: cultur 1.2.a1: educ |1.2.p: cultur 1.2.a1: arte |1.2.p: educativo |1.2.p: educ 1.2.a1: program </t>
  </si>
  <si>
    <t xml:space="preserve">1.2.p: cultur 1.2.a1: educ |1.2.p: educ 1.2.a1: material |1.2.p: cultur 1.2.a1: arte |1.2.p: educativo |1.2.p: educativos </t>
  </si>
  <si>
    <t xml:space="preserve">1.2.p: deport 1.2.a1: practic |1.6.p: servici 1.6.a1: deport |1.2.p: cultur 1.2.a1: educ |1.2.p: educ 1.2.a1: atencion |1.2.p: deport 1.2.a1: educ |1.2.p: activ 1.2.a1: fisic |1.2.p: cultur 1.2.a1: fisic 1.2.a2: deport |1.2.p: deport 1.2.a1: activ 1.2.a2: fisic |1.2.p: educ 1.2.a1: servici </t>
  </si>
  <si>
    <t xml:space="preserve">1.4.p: laboral 1.4.a1: insercion |1.4.p: formacion 1.4.a1: laboral |1.4.p: trabaj 1.4.a1: formacion |1.4.p: laboral 1.4.a1: formacion |1.4.p: trabaj 1.4.a1: insercion |2.2.p: trabaj 2.2.a1: insercion |1.2.p: educ medi |1.2.p: educ 1.2.a1: calidad |1.2.p: educ medi superior |2.2.p: trabaj 2.2.a1: formacion </t>
  </si>
  <si>
    <t xml:space="preserve">1.4.p: laboral 1.4.a1: gener |1.4.p: derech 1.4.a1: laboral |1.4.p: laboral 1.4.a1: derech |1.2.p: educativa 1.2.a1: cobertur |1.2.p: educativa |1.2.p: docent |1.4.p: laboral 1.4.a1: inclusion </t>
  </si>
  <si>
    <t xml:space="preserve">1.2.p: registr 1.2.a1: profesional |1.4.p: trabaj 1.4.a1: formacion |1.2.p: educ medi |1.2.p: educ 1.2.a1: calidad |1.2.p: educ medi superior |2.2.p: trabaj 2.2.a1: formacion </t>
  </si>
  <si>
    <t xml:space="preserve">1.2.p: registr 1.2.a1: profesional |1.2.p: registr 1.2.a1: profesion </t>
  </si>
  <si>
    <t xml:space="preserve">1.2.p: estudiante |1.2.p: estudiantes |1.2.p: cultur 1.2.a1: educ |1.2.p: activ 1.2.a1: artist |1.2.p: cultur 1.2.a1: arte |1.6.p: servici 1.6.a1: cultural |1.2.p: educ 1.2.a1: servici |1.2.p: activ 1.2.a1: cultural </t>
  </si>
  <si>
    <t xml:space="preserve">1.2.p: educativa 1.2.a1: comunitari |1.2.p: educativa 1.2.a1: cobertur |1.2.p: educ 1.2.a1: atencion |1.2.p: educativa </t>
  </si>
  <si>
    <t>Vivienda/Seguridad social/Ordenamiento territorial/No discriminación/Educación</t>
  </si>
  <si>
    <t xml:space="preserve">1.2.p: educ basic |1.2.p: educativa 1.2.a1: servici |1.2.p: educativa 1.2.a1: cobertur |1.2.p: educativa |1.2.p: educ 1.2.a1: servici </t>
  </si>
  <si>
    <t xml:space="preserve">1.2.p: educ basic |1.2.p: educativa 1.2.a1: servici |1.2.p: educativa |1.2.p: educ 1.2.a1: servici </t>
  </si>
  <si>
    <t xml:space="preserve">3.1.p: infraestructur 3.1.a1: social |1.6.p: servici 1.6.a1: social |1.2.p: educativa 1.2.a1: servici |1.2.p: cultur 1.2.a1: educ |1.2.p: educativa 1.2.a1: cobertur |1.2.p: educativa |1.2.p: cultur 1.2.a1: proyect |1.2.p: educ 1.2.a1: servici |1.2.p: educ 1.2.a1: infraestructur </t>
  </si>
  <si>
    <t>/Educación/Infraestructura social básica/Seguridad social</t>
  </si>
  <si>
    <t>Educación/Infraestructura social básica/Seguridad social</t>
  </si>
  <si>
    <t xml:space="preserve">1.4.p: trabaj 1.4.a1: formacion |1.2.p: cultur 1.2.a1: educ |1.2.p: infraestructur 1.2.a1: cultural |1.2.p: educativa |1.2.p: educ medi |1.2.p: educ 1.2.a1: calidad |1.2.p: educ medi superior |2.2.p: trabaj 2.2.a1: formacion |1.2.p: educ 1.2.a1: infraestructur </t>
  </si>
  <si>
    <t xml:space="preserve">1.2.p: educativa 1.2.a1: servici |1.2.p: cultur 1.2.a1: educ |1.2.p: infraestructur 1.2.a1: cultural |1.2.p: educativa |1.6.p: servici 1.6.a1: cultural </t>
  </si>
  <si>
    <t xml:space="preserve">1.2.p: educativas |1.2.p: educativa 1.2.a1: cobertur |1.2.p: educativas 1.2.a1: cobertur |1.2.p: educativa </t>
  </si>
  <si>
    <t xml:space="preserve">1.2.p: educativa 1.2.a1: servici |1.2.p: educativa |1.2.p: educativo |1.2.p: educ 1.2.a1: calidad |1.2.p: educativo 1.2.a1: servici |1.2.p: educativos |1.2.p: educ 1.2.a1: servici |1.2.p: educativos 1.2.a1: servici </t>
  </si>
  <si>
    <t xml:space="preserve">1.2.p: educativa 1.2.a1: cobertur |1.2.p: educativa |1.8.p: indigen </t>
  </si>
  <si>
    <t xml:space="preserve">1.2.p: patrimoni 1.2.a1: artist |1.2.p: cultur 1.2.a1: educ |1.2.p: cultur 1.2.a1: arte |1.2.p: patrimoni 1.2.a1: cultural </t>
  </si>
  <si>
    <t xml:space="preserve">1.2.p: cultur 1.2.a1: educ |1.2.p: activ 1.2.a1: artist |1.2.p: cultur 1.2.a1: arte |1.2.p: cultur 1.2.a1: proyect |1.2.p: activ 1.2.a1: cultural </t>
  </si>
  <si>
    <t xml:space="preserve">1.2.p: educativa 1.2.a1: servici |4.3.p: comunidad 4.3.a1: particip |1.2.p: cultur 1.2.a1: educ |1.2.p: cultur 1.2.a1: arte |1.2.p: educativa |1.6.p: servici 1.6.a1: cultural |1.2.p: educ 1.2.a1: servici </t>
  </si>
  <si>
    <t>/Participación social/Educación/Seguridad social</t>
  </si>
  <si>
    <t xml:space="preserve">1.2.p: aprend |1.2.p: educ basic |1.2.p: escol 1.2.a1: aprendizaj |1.2.p: aprendizaj |1.2.p: educ 1.2.a1: aprendizaj |1.2.p: escol 1.2.a1: calidad |1.2.p: educ 1.2.a1: calidad </t>
  </si>
  <si>
    <t xml:space="preserve">1.2.p: educ 1.2.a1: acceso |1.3.p: educ 1.3.a1: salud |1.3.p: salud 1.3.a1: acceso |1.6.p: salud |1.2.p: educ 1.2.a1: capac |1.1.p: alimentación |1.2.p: educ medi |1.3.p: salud </t>
  </si>
  <si>
    <t xml:space="preserve">1.2.p: deport 1.2.a1: practic |1.2.p: deport 1.2.a1: educ |1.2.p: activ 1.2.a1: fisic |1.2.p: deport 1.2.a1: activ 1.2.a2: fisic </t>
  </si>
  <si>
    <t xml:space="preserve">1.6.p: salud |1.2.p: activ 1.2.a1: fisic |1.2.p: deport 1.2.a1: activ 1.2.a2: fisic |1.3.p: salud </t>
  </si>
  <si>
    <t>Educación/Salud/Seguridad social/Contraloría social</t>
  </si>
  <si>
    <t xml:space="preserve">1.2.p: deport 1.2.a1: practic |1.2.p: educ 1.2.a1: program |1.2.p: cultur 1.2.a1: educ |1.2.p: deport 1.2.a1: educ |1.2.p: activ 1.2.a1: fisic |1.2.p: cultur 1.2.a1: fisic 1.2.a2: deport |1.2.p: deport 1.2.a1: activ 1.2.a2: fisic |1.2.p: cultur 1.2.a1: proyect </t>
  </si>
  <si>
    <t>Educación/Seguridad social/Salud/Contraloría social</t>
  </si>
  <si>
    <t xml:space="preserve">1.2.p: cultur 1.2.a1: educ |1.2.p: cultur 1.2.a1: comunitari |1.2.p: cultur 1.2.a1: arte |1.2.p: cultur 1.2.a1: popul |1.2.p: cultur 1.2.a1: proyect </t>
  </si>
  <si>
    <t xml:space="preserve">1.2.p: educ 1.2.a1: acceso |5.8.p: financiamiento 5.8.a1: preserv |1.2.p: cultur 1.2.a1: educ |1.2.p: cultur 1.2.a1: arte |1.2.p: patrimoni 1.2.a1: cultural </t>
  </si>
  <si>
    <t>Educación/Investigación en sustentabilidad y sostenibilidad/Contraloría social</t>
  </si>
  <si>
    <t xml:space="preserve">1.2.p: cultur 1.2.a1: educ |1.2.p: infraestructur 1.2.a1: cultural |1.2.p: infraestructur 1.2.a1: artist |1.2.p: cultur 1.2.a1: arte |1.6.p: servici 1.6.a1: cultural |1.2.p: cultur 1.2.a1: proyect |1.2.p: educ 1.2.a1: servici |1.2.p: educ 1.2.a1: infraestructur </t>
  </si>
  <si>
    <t xml:space="preserve">1.2.p: aprend |1.2.p: educ basic |1.2.p: aprendizaj |1.2.p: educ 1.2.a1: aprendizaj |1.2.p: escuel 1.2.a1: aprendizaj |1.2.p: educ 1.2.a1: calidad |1.2.p: escuel |1.2.p: escuel 1.2.a1: calidad </t>
  </si>
  <si>
    <t xml:space="preserve">1.2.p: educativa |1.2.p: educativo |1.2.p: educ 1.2.a1: calidad |1.2.p: educativos </t>
  </si>
  <si>
    <t xml:space="preserve">1.8.p: discapac |1.2.p: educ basic |1.2.p: educativos 1.2.a1: cobertur |1.2.p: educativa 1.2.a1: servici |1.8.p: vulner 1.8.a1: grup |1.2.p: educ 1.2.a1: equip |1.2.p: educativa 1.2.a1: cobertur |1.2.p: educativa |1.2.p: educativos 1.2.a1: servici |1.2.p: educativo |1.2.p: educativos |1.2.p: educ 1.2.a1: servici |1.2.p: educ 1.2.a1: infraestructur </t>
  </si>
  <si>
    <t xml:space="preserve">1.8.p: discapac |1.2.p: educ basic |1.2.p: educ 1.2.a1: equip |1.2.p: educativos 1.2.a1: servici |1.2.p: educativo |1.2.p: educativos |1.2.p: educ 1.2.a1: servici |1.2.p: educ 1.2.a1: infraestructur </t>
  </si>
  <si>
    <t xml:space="preserve">1.4.p: trabaj 1.4.a1: inclusion |1.2.p: educativa 1.2.a1: servici |1.4.p: trabaj 1.4.a1: formacion |2.1.p: socied 2.1.a1: apoy 2.1.a2: trabaj |1.2.p: educativa 1.2.a1: cobertur |1.2.p: educativa |2.1.p: socied 2.1.a1: asegur 2.1.a2: trabaj |1.2.p: educ medi |1.2.p: educ medi superior |1.2.p: educ 1.2.a1: servici |2.2.p: trabaj 2.2.a1: formacion </t>
  </si>
  <si>
    <t>/Trabajo/Educación/Apoyo productivo|Economía social/Generación y conservación del empleo</t>
  </si>
  <si>
    <t xml:space="preserve">1.2.p: educ 1.2.a1: servici |2.2.p: trabaj 2.2.a1: formacion |1.4.p: trabaj 1.4.a1: formacion </t>
  </si>
  <si>
    <t>Trabajo/Educación/Apoyo productivo|Economía social/Generación y conservación del empleo</t>
  </si>
  <si>
    <t xml:space="preserve">1.2.p: cultur 1.2.a1: educ |1.2.p: cultur 1.2.a1: arte |1.6.p: servici 1.6.a1: cultural |1.2.p: educ 1.2.a1: calidad |1.2.p: cultur 1.2.a1: proyect |1.2.p: educ 1.2.a1: servici </t>
  </si>
  <si>
    <t xml:space="preserve">1.2.p: aprend |1.2.p: educ basic |1.2.p: educ 1.2.a1: plan |1.2.p: aprendizaj |1.2.p: educ 1.2.a1: aprendizaj |1.2.p: educativa |1.2.p: educativo |1.2.p: educ 1.2.a1: calidad |1.2.p: educativos |1.2.p: educ 1.2.a1: infraestructur </t>
  </si>
  <si>
    <t xml:space="preserve">1.2.p: aprend |1.2.p: educ basic |1.2.p: aprendizaj |1.2.p: educ 1.2.a1: aprendizaj |1.2.p: educativa |1.2.p: educ 1.2.a1: calidad </t>
  </si>
  <si>
    <t xml:space="preserve">1.2.p: educ 1.2.a1: equip |1.4.p: trabaj 1.4.a1: formacion |1.2.p: educativa |1.2.p: educ medi |1.2.p: educ medi superior |2.2.p: trabaj 2.2.a1: formacion |1.2.p: educ 1.2.a1: infraestructur </t>
  </si>
  <si>
    <t xml:space="preserve">1.2.p: educ 1.2.a1: difusion |1.2.p: educ 1.2.a1: capac |1.2.p: deport 1.2.a1: capacit |1.2.p: cultur 1.2.a1: educ |1.2.p: activ 1.2.a1: artist |1.2.p: educativas |1.2.p: educativa |1.2.p: deport 1.2.a1: educ |1.2.p: activ 1.2.a1: cultural </t>
  </si>
  <si>
    <t xml:space="preserve">1.6.p: pension |1.6.p: jubil |1.2.p: educ superior </t>
  </si>
  <si>
    <t xml:space="preserve">1.2.p: aprend |1.2.p: educ basic |1.2.p: escol 1.2.a1: aprendizaj |1.2.p: aprendizaj |1.2.p: educ 1.2.a1: aprendizaj |4.3.p: comunidad 4.3.a1: particip |1.2.p: escuel 1.2.a1: aprendizaj |1.2.p: escol 1.2.a1: calidad |1.2.p: educ 1.2.a1: calidad |1.2.p: escuel |1.2.p: escuel 1.2.a1: calidad </t>
  </si>
  <si>
    <t xml:space="preserve">1.2.p: escuel 1.2.a1: servici |1.2.p: escuel 1.2.a1: program |1.2.p: escuel 1.2.a1: infraestructur |1.2.p: escuel |1.2.p: escuel 1.2.a1: material </t>
  </si>
  <si>
    <t xml:space="preserve">1.3.p: salud 1.3.a1: equip |1.3.p: salud 1.3.a1: asegur |1.6.p: salud |1.3.p: salud 1.3.a1: infraestructur |1.3.p: salud </t>
  </si>
  <si>
    <t xml:space="preserve">1.3.p: salud 1.3.a1: equip |1.6.p: salud |1.3.p: salud 1.3.a1: infraestructur |1.3.p: salud 1.3.a1: servici |1.6.p: servici 1.6.a1: salud |1.3.p: salud </t>
  </si>
  <si>
    <t xml:space="preserve">1.3.p: vacun |1.6.p: salud |1.6.p: enfermed |1.3.p: salud 1.3.a1: prevencion |1.3.p: salud 1.3.a1: promocion |1.3.p: enfermedad |1.3.p: enfermed |1.6.p: salud 1.6.a1: prevencion |1.3.p: salud </t>
  </si>
  <si>
    <t xml:space="preserve">1.8.p: asistencia 1.8.a1: social |1.3.p: salud 1.3.a1: acceso |1.6.p: salud 1.6.a1: asistencia |1.6.p: servici 1.6.a1: social |1.6.p: salud |1.8.p: vulner 1.8.a1: grup |1.3.p: salud 1.3.a1: servici |1.3.p: salud 1.3.a1: asistencia |1.6.p: servici 1.6.a1: salud |1.3.p: salud </t>
  </si>
  <si>
    <t xml:space="preserve">1.3.p: salud 1.3.a1: acceso |1.6.p: salud |1.3.p: salud 1.3.a1: servici |1.3.p: salud 1.3.a1: calidad |1.6.p: servici 1.6.a1: salud |1.3.p: salud </t>
  </si>
  <si>
    <t xml:space="preserve">1.3.p: salud 1.3.a1: acceso |1.6.p: salud |1.3.p: salud 1.3.a1: asegur |1.3.p: salud 1.3.a1: servici |1.3.p: salud 1.3.a1: calidad |1.4.p: laboral 1.4.a1: acceso |1.6.p: servici 1.6.a1: salud |1.6.p: servici 1.6.a1: laboral |1.6.p: laboral 1.6.a1: acceso |1.3.p: salud </t>
  </si>
  <si>
    <t xml:space="preserve">1.6.p: médica |1.6.p: servici 1.6.a1: médica |1.6.p: salud |1.6.p: salud 1.6.a1: atencion |1.3.p: salud 1.3.a1: atencion |1.3.p: médica 1.3.a1: servici 1.3.a2: salud |1.6.p: salud 1.6.a1: prevent |1.3.p: salud 1.3.a1: servici |1.6.p: atencion 1.6.a1: salud |1.3.p: médica |1.3.p: salud 1.3.a1: investig |1.6.p: médica 1.6.a1: atencion |1.3.p: salud 1.3.a1: calidad |1.6.p: atencion 1.6.a1: médica |1.6.p: servici 1.6.a1: salud |1.3.p: salud </t>
  </si>
  <si>
    <t xml:space="preserve">1.3.p: salud 1.3.a1: acceso |1.6.p: servici 1.6.a1: social |1.6.p: salud |1.8.p: vulner 1.8.a1: grup |1.6.p: salud 1.6.a1: atencion |1.3.p: salud 1.3.a1: atencion |1.8.p: indigen |1.8.p: adolescent |1.3.p: salud 1.3.a1: prevencion |1.3.p: salud 1.3.a1: servici |1.6.p: atencion 1.6.a1: salud |1.8.p: mujer 1.8.a1: brech |1.8.p: mujer 1.8.a1: vulner |1.8.p: mujer |1.3.p: salud 1.3.a1: promocion |1.6.p: salud 1.6.a1: prevencion |1.6.p: servici 1.6.a1: salud |1.8.p: mujer 1.8.a1: acceso |1.3.p: salud </t>
  </si>
  <si>
    <t xml:space="preserve">1.8.p: discapac |1.6.p: salud |3.5.p: region 3.5.a1: desarroll |1.3.p: salud </t>
  </si>
  <si>
    <t xml:space="preserve">1.6.p: salud |1.8.p: adolescent |1.3.p: salud 1.3.a1: riesg |1.8.p: niñ |1.3.p: salud </t>
  </si>
  <si>
    <t xml:space="preserve">1.8.p: infant |1.6.p: seguridad social |1.6.p: servici 1.6.a1: social |2.2.p: empleo 2.2.a1: acceso |2.2.p: trabaj 2.2.a1: acceso |1.4.p: seguridad 1.4.a1: trabaj |1.6.p: cuid 1.6.a1: infantil |1.6.p: empleo 1.6.a1: acceso |1.8.p: infantil 1.8.a1: cuid |1.6.p: trabaj 1.6.a1: acceso |1.4.p: trabaj 1.4.a1: acceso |1.4.p: seguridad social |1.4.p: empleo 1.4.a1: acceso </t>
  </si>
  <si>
    <t xml:space="preserve">1.3.p: prim nivel |1.6.p: médica |1.6.p: servici 1.6.a1: médicas |1.3.p: médicas |1.6.p: servici 1.6.a1: social |1.6.p: salud |1.6.p: atencion 1.6.a1: médicas |1.6.p: salud 1.6.a1: atencion |1.3.p: salud 1.3.a1: atencion |1.6.p: prim nivel |1.3.p: salud 1.3.a1: servici |1.6.p: atencion 1.6.a1: salud |1.3.p: médica |1.3.p: médicas 1.3.a1: servici 1.3.a2: salud |1.6.p: médicas |1.6.p: médicas 1.6.a1: atencion |1.6.p: servici 1.6.a1: salud |1.3.p: unid 1.3.a1: médica |1.3.p: salud </t>
  </si>
  <si>
    <t xml:space="preserve">1.6.p: seguridad social |1.3.p: salud 1.3.a1: acceso |1.6.p: servici 1.6.a1: salud |1.6.p: servici 1.6.a1: social |1.6.p: salud |1.3.p: salud 1.3.a1: asegur |1.3.p: salud 1.3.a1: servici |1.3.p: salud 1.3.a1: calidad |1.4.p: seguridad social |1.3.p: salud </t>
  </si>
  <si>
    <t>Trabajo/Salud/Seguridad social/Contraloría social</t>
  </si>
  <si>
    <t xml:space="preserve">1.3.p: salud 1.3.a1: acceso |1.6.p: médica |1.6.p: servici 1.6.a1: médica |1.6.p: salud |1.3.p: salud 1.3.a1: asegur |1.6.p: salud 1.6.a1: atencion |1.3.p: médica 1.3.a1: servici 1.3.a2: salud |1.3.p: salud 1.3.a1: atencion |1.3.p: salud 1.3.a1: servici |1.3.p: pacient |1.3.p: médica |1.6.p: atencion 1.6.a1: salud |1.6.p: médica 1.6.a1: atencion |1.3.p: salud 1.3.a1: calidad |1.6.p: atencion 1.6.a1: médica |1.6.p: servici 1.6.a1: salud |1.3.p: salud </t>
  </si>
  <si>
    <t xml:space="preserve">1.6.p: médica |1.6.p: salud |1.6.p: salud 1.6.a1: atencion |1.3.p: salud 1.3.a1: atencion |1.6.p: atencion 1.6.a1: salud |1.3.p: médica |1.6.p: médica 1.6.a1: atencion |1.3.p: salud 1.3.a1: calidad |1.6.p: atencion 1.6.a1: médica |1.3.p: salud </t>
  </si>
  <si>
    <t xml:space="preserve">1.6.p: salud 1.6.a1: centr |1.6.p: salud |1.3.p: salud 1.3.a1: centr |1.3.p: salud </t>
  </si>
  <si>
    <t xml:space="preserve">1.6.p: seguridad social |1.6.p: servici 1.6.a1: salud |1.6.p: servici 1.6.a1: social |1.6.p: salud |1.3.p: salud 1.3.a1: servici |1.4.p: seguridad social |1.3.p: salud </t>
  </si>
  <si>
    <t xml:space="preserve">1.3.p: morbil |1.6.p: salud |1.3.p: salud 1.3.a1: asegur |1.8.p: matern |1.8.p: vulner 1.8.a1: grup |1.3.p: mortal |1.3.p: matern 1.3.a1: mortal |1.6.p: matern 1.6.a1: mortal |4.3.p: comunidades 4.3.a1: particip |1.3.p: salud </t>
  </si>
  <si>
    <t>/Participación social/Seguridad social/No discriminación/Salud</t>
  </si>
  <si>
    <t xml:space="preserve">1.1.p: obes |1.6.p: salud |1.6.p: enfermed |1.3.p: salud 1.3.a1: prevencion |1.3.p: enfermedad |1.3.p: obes |1.3.p: enfermed |1.3.p: salud 1.3.a1: promocion |1.6.p: salud 1.6.a1: prevencion |1.3.p: diabet |1.3.p: salud </t>
  </si>
  <si>
    <t xml:space="preserve">1.1.p: obes |1.6.p: salud |1.3.p: salud 1.3.a1: prevencion |1.3.p: obes |1.6.p: salud 1.6.a1: prevencion |1.1.p: sobrepes |1.3.p: sobrepes |1.3.p: diabet |1.3.p: salud </t>
  </si>
  <si>
    <t xml:space="preserve">1.1.p: obes |1.3.p: obes |1.1.p: sobrepes |1.3.p: sobrepes |1.3.p: diabet </t>
  </si>
  <si>
    <t xml:space="preserve">1.6.p: enfermed |1.3.p: enfermedad |1.3.p: enfermed |1.3.p: diabet </t>
  </si>
  <si>
    <t xml:space="preserve">1.4.p: laboral 1.4.a1: justici |1.4.p: patron 1.4.a1: laboral |1.4.p: trabaj 1.4.a1: justici |1.4.p: laboral 1.4.a1: conflict |1.4.p: conflict 1.4.a1: laboral |1.4.p: trabaj 1.4.a1: conflict |1.4.p: laboral 1.4.a1: concili |1.4.p: trabaj 1.4.a1: concili </t>
  </si>
  <si>
    <t xml:space="preserve">1.4.p: laboral 1.4.a1: justici |1.4.p: laboral 1.4.a1: derech |1.4.p: derech 1.4.a1: laboral |1.6.p: servici 1.6.a1: laboral |1.4.p: laboral 1.4.a1: concili </t>
  </si>
  <si>
    <t xml:space="preserve">1.4.p: trabaj 1.4.a1: derech |1.4.p: laboral 1.4.a1: derech |1.4.p: derech 1.4.a1: laboral |1.4.p: trabaj 1.4.a1: inspeccion |1.4.p: inspeccion 1.4.a1: trabaj |1.4.p: laboral 1.4.a1: inspeccion </t>
  </si>
  <si>
    <t xml:space="preserve">1.4.p: inspeccion 1.4.a1: trabaj |1.4.p: laboral 1.4.a1: inspeccion |1.4.p: trabaj 1.4.a1: inspeccion </t>
  </si>
  <si>
    <t xml:space="preserve">1.4.p: laboral 1.4.a1: polit |1.6.p: segur 1.6.a1: laboral |1.4.p: trabaj 1.4.a1: centr |1.4.p: trabaj 1.4.a1: derech |1.6.p: salud |1.4.p: seguridad 1.4.a1: trabaj |1.3.p: salud 1.3.a1: prevencion |1.6.p: salud 1.6.a1: prevencion |1.3.p: salud 1.3.a1: riesg |1.4.p: derech 1.4.a1: laboral |1.6.p: salud 1.6.a1: centr |1.4.p: trabaj 1.4.a1: riesg |1.3.p: salud 1.3.a1: centr |1.4.p: laboral 1.4.a1: riesg |1.4.p: trabaj 1.4.a1: polit |1.4.p: laboral 1.4.a1: derech |1.4.p: laboral 1.4.a1: centr |1.3.p: salud 1.3.a1: segur |1.6.p: riesg 1.6.a1: laboral |1.3.p: salud </t>
  </si>
  <si>
    <t xml:space="preserve">1.4.p: sindicat |1.4.p: laboral 1.4.a1: conflict |1.4.p: conflict 1.4.a1: laboral </t>
  </si>
  <si>
    <t xml:space="preserve">1.4.p: laboral 1.4.a1: proteccion |2.2.p: empleo 2.2.a1: vincul |1.4.p: laboral 1.4.a1: vincul |1.4.p: laboral 1.4.a1: intermedi |2.2.p: ocupación 2.2.a1: vincul |1.4.p: ocupación |1.6.p: empleo 1.6.a1: vincul |1.6.p: empleo 1.6.a1: intermedi |1.4.p: laboral 1.4.a1: información |2.2.p: merc laboral 2.2.a1: intermedi |1.6.p: laboral 1.6.a1: vincul |1.6.p: laboral 1.6.a1: intermedi |1.4.p: ocupación 1.4.a1: vincul |1.4.p: empleo 1.4.a1: intermedi |1.4.p: ocupación 1.4.a1: intermedi |1.4.p: ofert 1.4.a1: laboral |2.2.p: ocupación 2.2.a1: intermedi |1.4.p: empleo 1.4.a1: vincul |2.2.p: merc laboral 2.2.a1: vincul |2.2.p: empleo 2.2.a1: intermedi |1.4.p: merc laboral 1.4.a1: vincul |1.4.p: merc laboral 1.4.a1: intermedi </t>
  </si>
  <si>
    <t xml:space="preserve">1.4.p: laboral 1.4.a1: justici |1.4.p: sindical |1.6.p: servici 1.6.a1: laboral |1.4.p: laboral 1.4.a1: concili </t>
  </si>
  <si>
    <t xml:space="preserve">2.1.p: organiz 2.1.a1: trabaj |1.4.p: sindical </t>
  </si>
  <si>
    <t>Trabajo/Apoyo productivo|Economía social/Seguridad social</t>
  </si>
  <si>
    <t xml:space="preserve">1.4.p: trabaj 1.4.a1: centr |1.4.p: laboral 1.4.a1: derech |1.4.p: derech 1.4.a1: laboral |1.4.p: trabaj 1.4.a1: derech |1.4.p: laboral 1.4.a1: centr |1.4.p: trabaj 1.4.a1: inspeccion |1.4.p: inspeccion 1.4.a1: trabaj |1.4.p: laboral 1.4.a1: inspeccion </t>
  </si>
  <si>
    <t xml:space="preserve">1.4.p: laboral 1.4.a1: polit |2.2.p: autoemple |1.4.p: ofert 1.4.a1: laboral |1.6.p: empleo 1.6.a1: vincul |2.2.p: empleo 2.2.a1: vincul |1.4.p: autoemple |1.4.p: empleo 1.4.a1: polit |1.6.p: laboral 1.6.a1: vincul |1.4.p: laboral 1.4.a1: vincul |1.4.p: empleo 1.4.a1: vincul </t>
  </si>
  <si>
    <t xml:space="preserve">1.4.p: laboral 1.4.a1: polit |1.4.p: laboral 1.4.a1: proteccion |1.6.p: laboral 1.6.a1: coloc |1.4.p: laboral 1.4.a1: intermedi |2.2.p: empleo 2.2.a1: coloc |1.4.p: ocupación 1.4.a1: polit |1.4.p: ocupación |1.6.p: empleo 1.6.a1: intermedi |2.2.p: merc laboral 2.2.a1: intermedi |1.4.p: empleo 1.4.a1: polit |1.4.p: merc laboral 1.4.a1: polit |1.6.p: laboral 1.6.a1: intermedi |1.6.p: empleo 1.6.a1: coloc |1.4.p: empleo 1.4.a1: intermedi |1.4.p: ocupación 1.4.a1: intermedi |1.4.p: empleo 1.4.a1: coloc |2.2.p: merc laboral 2.2.a1: coloc |1.4.p: ocupación 1.4.a1: coloc |2.2.p: ocupación 2.2.a1: intermedi |2.2.p: ocupación 2.2.a1: coloc |2.2.p: empleo 2.2.a1: intermedi |1.4.p: merc laboral 1.4.a1: coloc |1.4.p: laboral 1.4.a1: coloc |1.4.p: merc laboral 1.4.a1: intermedi </t>
  </si>
  <si>
    <t xml:space="preserve">1.4.p: laboral 1.4.a1: proteccion |2.2.p: empleo 2.2.a1: acceso |1.4.p: ocupación 1.4.a1: acceso |1.4.p: laboral 1.4.a1: intermedi |2.2.p: merc laboral 2.2.a1: acceso |1.4.p: ocupación |1.6.p: empleo 1.6.a1: intermedi |1.6.p: empleo 1.6.a1: acceso |2.2.p: merc laboral 2.2.a1: intermedi |1.6.p: laboral 1.6.a1: intermedi |1.4.p: laboral 1.4.a1: acceso |1.4.p: empleo 1.4.a1: acceso |1.4.p: empleo 1.4.a1: intermedi |1.4.p: ocupación 1.4.a1: intermedi |1.4.p: merc laboral 1.4.a1: acceso |2.2.p: ocupación 2.2.a1: acceso |2.2.p: ocupación 2.2.a1: intermedi |2.2.p: empleo 2.2.a1: intermedi |1.4.p: merc laboral 1.4.a1: intermedi |1.6.p: laboral 1.6.a1: acceso </t>
  </si>
  <si>
    <t xml:space="preserve">1.4.p: laboral 1.4.a1: gener |2.2.p: trabajadores 2.2.a1: adiestr |1.4.p: adiestr 1.4.a1: laboral |2.2.p: trabajadores 2.2.a1: certif |2.2.p: trabajadores 2.2.a1: gener |1.4.p: laboral 1.4.a1: certif |2.2.p: trabajadores 2.2.a1: productividad |1.4.p: laboral 1.4.a1: productividad |1.4.p: laboral 1.4.a1: adiestr |1.4.p: laboral 1.4.a1: capacit |2.2.p: trabajadores 2.2.a1: capacit |1.4.p: capacit 1.4.a1: laboral </t>
  </si>
  <si>
    <t xml:space="preserve">1.5.p: viviend 1.5.a1: desarroll |2.1.p: productividad 2.1.a1: rural |1.7.p: suel 1.7.a1: preserv |1.5.p: viviend 1.5.a1: social |3.4.p: territorial 3.4.a1: desarroll |1.5.p: viviend 1.5.a1: rural |1.5.p: territorial 1.5.a1: desarroll 1.5.a2: viviend |2.1.p: organiz 2.1.a1: rural |3.4.p: viviend 3.4.a1: social </t>
  </si>
  <si>
    <t>/Vivienda/Ordenamiento territorial/Medio ambiente/Apoyo productivo|Economía social</t>
  </si>
  <si>
    <t>Alimentación/Vivienda/Ordenamiento territorial/Medio ambiente/Apoyo productivo|Economía social</t>
  </si>
  <si>
    <t xml:space="preserve">1.5.p: viviend 1.5.a1: desarroll |2.1.p: productividad 2.1.a1: rural |1.5.p: viviend 1.5.a1: social |3.4.p: territorial 3.4.a1: desarroll |1.5.p: viviend 1.5.a1: rural |1.5.p: territorial 1.5.a1: desarroll 1.5.a2: viviend |3.4.p: viviend 3.4.a1: social </t>
  </si>
  <si>
    <t>/Apoyo productivo|Economía social/Vivienda/Ordenamiento territorial</t>
  </si>
  <si>
    <t xml:space="preserve">1.5.p: jurid 1.5.a1: certez 1.5.a2: tenenci |3.4.p: regulariz 3.4.a1: territorial |3.4.p: orden 3.4.a1: territorial |3.4.p: territorial 3.4.a1: planeacion |3.4.p: planeacion 3.4.a1: rural |3.4.p: planeacion 3.4.a1: territorial |3.4.p: territorial 3.4.a1: orden |3.4.p: jurid 3.4.a1: certez 3.4.a2: tenenci |3.4.p: regulariz 3.4.a1: rural |3.4.p: orden 3.4.a1: rural </t>
  </si>
  <si>
    <t xml:space="preserve">1.1.p: sujet 1.1.a1: agrari |3.4.p: orden 3.4.a1: territorial |3.4.p: territorial 3.4.a1: planeacion |3.4.p: planeacion 3.4.a1: territorial |3.4.p: territorial 3.4.a1: orden </t>
  </si>
  <si>
    <t xml:space="preserve">1.5.p: viviend 1.5.a1: desarroll |2.1.p: productividad 2.1.a1: rural |1.5.p: apoy 1.5.a1: viviend |3.4.p: territorial 3.4.a1: desarroll |1.5.p: viviend 1.5.a1: rural |1.5.p: territorial 1.5.a1: desarroll 1.5.a2: viviend |2.1.p: organiz 2.1.a1: rural </t>
  </si>
  <si>
    <t xml:space="preserve">1.1.p: sujet 1.1.a1: agrari |2.1.p: agrari 2.1.a1: capacit 2.1.a2: product |5.1.p: sostenible |5.1.p: sostenibles </t>
  </si>
  <si>
    <t>Alimentación/Vivienda/Ordenamiento territorial/Sustentabilidad y sostenibilidad/Apoyo productivo|Economía social</t>
  </si>
  <si>
    <t xml:space="preserve">1.5.p: viviend 1.5.a1: desarroll |1.5.p: viviend 1.5.a1: mejor |2.1.p: productividad 2.1.a1: rural |3.4.p: orden 3.4.a1: urban |3.4.p: orden 3.4.a1: territorial |3.4.p: territorial 3.4.a1: desarroll |1.5.p: viviend 1.5.a1: rural |3.4.p: viviend 3.4.a1: orden |3.4.p: territorial 3.4.a1: orden |1.5.p: territorial 1.5.a1: desarroll 1.5.a2: viviend |1.5.p: territorial 1.5.a1: orden 1.5.a2: viviend |3.4.p: orden 3.4.a1: rural </t>
  </si>
  <si>
    <t xml:space="preserve">4.3.p: instrument 4.3.a1: program 4.3.a2: desarroll |3.4.p: territorial 3.4.a1: desarroll |3.4.p: territorial 3.4.a1: planeacion |3.4.p: planeacion 3.4.a1: territorial |3.4.p: planeacion 3.4.a1: urban </t>
  </si>
  <si>
    <t>Participación social/Vivienda/Ordenamiento territorial/Apoyo productivo|Economía social</t>
  </si>
  <si>
    <t xml:space="preserve">3.4.p: viviend 3.4.a1: polit |3.4.p: viviend 3.4.a1: orden |3.4.p: orden 3.4.a1: urban </t>
  </si>
  <si>
    <t xml:space="preserve">2.1.p: comunidad 2.1.a1: desarroll 2.1.a2: product |5.1.p: sustent |3.4.p: territorial 3.4.a1: planeacion |2.1.p: comunidad 2.1.a1: competit 2.1.a2: product |1.5.p: centr 1.5.a1: comunitari |3.4.p: infraestructur 3.4.a1: basic 3.4.a2: habit |1.5.p: territorial 1.5.a1: desarroll 1.5.a2: asent |1.5.p: infraestructur 1.5.a1: complementari 1.5.a2: habit |3.4.p: infraestructur 3.4.a1: complementari 3.4.a2: asent |5.1.p: sustentable |5.1.p: sustentables |3.4.p: infraestructur 3.4.a1: complementari 3.4.a2: habit |3.4.p: infraestructur 3.4.a1: basic 3.4.a2: asent |1.5.p: territorial 1.5.a1: planeacion 1.5.a2: asent |1.5.p: infraestructur 1.5.a1: complementari 1.5.a2: asent |3.4.p: planeacion 3.4.a1: territorial |1.5.p: territorial 1.5.a1: desarroll 1.5.a2: habit |2.1.p: comunidad 2.1.a1: apoy 2.1.a2: product |1.5.p: infraestructur 1.5.a1: basic 1.5.a2: habit |3.4.p: territorial 3.4.a1: desarroll |1.5.p: territorial 1.5.a1: planeacion 1.5.a2: habit |1.5.p: infraestructur 1.5.a1: basic 1.5.a2: asent |3.5.p: zonas 3.5.a1: desarroll 3.5.a2: comunitari </t>
  </si>
  <si>
    <t>/Vivienda/Desarrollo regional/Ordenamiento territorial/Sustentabilidad y sostenibilidad/Apoyo productivo|Economía social</t>
  </si>
  <si>
    <t>Vivienda/Desarrollo regional/Ordenamiento territorial/Sustentabilidad y sostenibilidad/Apoyo productivo|Economía social/Contraloría social</t>
  </si>
  <si>
    <t xml:space="preserve">1.5.p: habitacional |1.5.p: solucion 1.5.a1: habitacional |1.5.p: viviend 1.5.a1: solucion |1.5.p: viviend 1.5.a1: subsidi |1.5.p: calidad 1.5.a1: viviend </t>
  </si>
  <si>
    <t xml:space="preserve">1.5.p: viviend 1.5.a1: financiamiento |5.1.p: sustent |1.5.p: habitacional |3.4.p: orden 3.4.a1: urban |5.1.p: sustentable |3.4.p: viviend 3.4.a1: orden |1.5.p: solucion 1.5.a1: habitacional |1.5.p: viviend 1.5.a1: solucion |1.5.p: calidad 1.5.a1: viviend </t>
  </si>
  <si>
    <t xml:space="preserve">5.1.p: sustent |1.5.p: espaci 1.5.a1: urban 1.5.a2: habit |5.1.p: sustentable |3.4.p: espaci 3.4.a1: públicos |5.1.p: sustentables |1.5.p: espaci 1.5.a1: públicos 1.5.a2: habit </t>
  </si>
  <si>
    <t xml:space="preserve">1.5.p: viviend 1.5.a1: financiamiento |5.1.p: sustent |1.5.p: habitacional |3.4.p: orden 3.4.a1: urban |5.1.p: sustentable |3.4.p: viviend 3.4.a1: orden |1.5.p: solucion 1.5.a1: habitacional |1.5.p: viviend 1.5.a1: solucion |1.5.p: viviend 1.5.a1: subsidi </t>
  </si>
  <si>
    <t xml:space="preserve">1.5.p: viviend 1.5.a1: desarroll |1.5.p: viviend 1.5.a1: mejor |2.1.p: productividad 2.1.a1: rural |1.8.p: joven |2.1.p: agrari 2.1.a1: activ 2.1.a2: product |3.4.p: territorial 3.4.a1: desarroll |1.5.p: viviend 1.5.a1: rural |2.1.p: agrari 2.1.a1: desarroll 2.1.a2: product |1.5.p: territorial 1.5.a1: desarroll 1.5.a2: viviend |2.1.p: product 2.1.a1: rural |3.3.p: nucle 3.3.a1: product 3.3.a2: desarroll |2.1.p: emprendedor </t>
  </si>
  <si>
    <t>/Vivienda/Ordenamiento territorial/Inversión productiva y económica/No discriminación/Apoyo productivo|Economía social</t>
  </si>
  <si>
    <t>Alimentación/Vivienda/Ordenamiento territorial/Inversión productiva y económica/No discriminación/Apoyo productivo|Economía social</t>
  </si>
  <si>
    <t xml:space="preserve">1.5.p: territorial 1.5.a1: planeacion 1.5.a2: asent |3.4.p: regulariz 3.4.a1: territorial |3.4.p: orden 3.4.a1: territorial |3.4.p: territorial 3.4.a1: planeacion |1.5.p: territorial 1.5.a1: orden 1.5.a2: asent |3.4.p: planeacion 3.4.a1: territorial |3.4.p: territorial 3.4.a1: orden </t>
  </si>
  <si>
    <t xml:space="preserve">3.5.p: zonas 3.5.a1: crecimient |1.5.p: asent 1.5.a1: human |3.5.p: zonas 3.5.a1: metropolitan |3.4.p: asent 3.4.a1: human </t>
  </si>
  <si>
    <t xml:space="preserve">5.1.p: sustent |1.5.p: habitacional |5.1.p: sustentable |1.5.p: are 1.5.a1: comun 1.5.a2: habitacional |5.1.p: sustentables </t>
  </si>
  <si>
    <t xml:space="preserve">3.1.p: infraestructur 3.1.a1: social |1.5.p: habitacional |3.1.p: infraestructur 3.1.a1: comun |1.5.p: are 1.5.a1: comun 1.5.a2: habitacional </t>
  </si>
  <si>
    <t>/Infraestructura social básica/Vivienda</t>
  </si>
  <si>
    <t>Vivienda/Ordenamiento territorial/Infraestructura social básica/Sustentabilidad y sostenibilidad/Contraloría social</t>
  </si>
  <si>
    <t xml:space="preserve">1.5.p: viviend 1.5.a1: desarroll |5.1.p: sustent |5.1.p: sustentable |1.5.p: viviend 1.5.a1: social |5.1.p: sustentables |3.4.p: viviend 3.4.a1: social |1.5.p: viviend 1.5.a1: subsidi |1.5.p: calidad 1.5.a1: viviend </t>
  </si>
  <si>
    <t xml:space="preserve">1.5.p: apoy 1.5.a1: viviend |1.5.p: viviend 1.5.a1: social |1.5.p: viviend 1.5.a1: subsidi |3.4.p: viviend 3.4.a1: social </t>
  </si>
  <si>
    <t xml:space="preserve">1.5.p: viviend 1.5.a1: desarroll |2.1.p: productividad 2.1.a1: rural |3.4.p: territorial 3.4.a1: desarroll |1.5.p: viviend 1.5.a1: rural |3.2.p: construccion 3.2.a1: infraestructur 3.2.a2: rural |1.5.p: territorial 1.5.a1: desarroll 1.5.a2: viviend </t>
  </si>
  <si>
    <t>/Vivienda/Ordenamiento territorial/Infraestructura económica/Apoyo productivo|Economía social</t>
  </si>
  <si>
    <t>Vivienda/Ordenamiento territorial/Infraestructura económica/Infraestructura social básica/Apoyo productivo|Economía social/Contraloría social</t>
  </si>
  <si>
    <t xml:space="preserve">3.5.p: zonas 3.5.a1: crecimient |1.5.p: asent 1.5.a1: human |3.5.p: regional 3.5.a1: crecimient |3.5.p: zonas 3.5.a1: metropolitan |3.5.p: zonas 3.5.a1: desarroll 3.5.a2: human |3.4.p: asent 3.4.a1: human |3.5.p: regional 3.5.a1: desarroll </t>
  </si>
  <si>
    <t xml:space="preserve">3.4.p: orden 3.4.a1: territorial |3.4.p: territorial 3.4.a1: planeacion |3.4.p: registr 3.4.a1: suel |3.4.p: planeacion 3.4.a1: territorial |3.4.p: catastros |3.4.p: territorial 3.4.a1: orden |3.4.p: catastro </t>
  </si>
  <si>
    <t xml:space="preserve">5.1.p: sustent |1.7.p: agua 1.7.a1: gestion |5.1.p: sustentable |5.1.p: cuenca |1.7.p: agua 1.7.a1: sustentable </t>
  </si>
  <si>
    <t xml:space="preserve">5.1.p: sustent |1.7.p: agua 1.7.a1: gestion |5.1.p: sustentable |1.7.p: aguas 1.7.a1: gestion |5.1.p: cuenca |1.7.p: agua 1.7.a1: sustentable |5.1.p: acuífero |5.1.p: acuíferos |1.7.p: aguas 1.7.a1: sustentable |5.1.p: cuencas </t>
  </si>
  <si>
    <t xml:space="preserve">3.3.p: adapt 3.3.a1: tecnolog 3.3.a2: desarroll |3.3.p: transferencia 3.3.a1: tecnolog 3.3.a2: desarroll |1.2.p: educ 1.2.a1: servici </t>
  </si>
  <si>
    <t>Investigación en sustentabilidad y sostenibilidad/Medio ambiente/Inversión productiva y económica/Sustentabilidad y sostenibilidad/Educación</t>
  </si>
  <si>
    <t xml:space="preserve">5.1.p: sustent |1.7.p: forestal 1.7.a1: restaur |1.7.p: cuencas 1.7.a1: proteccion |1.7.p: cuencas 1.7.a1: conserv |5.1.p: cuenca |1.7.p: cuencas 1.7.a1: restaur |1.7.p: forestal 1.7.a1: proteccion |1.7.p: forestal 1.7.a1: conserv |1.7.p: cuencas 1.7.a1: recuper |1.7.p: forestal 1.7.a1: recuper |5.1.p: cuencas </t>
  </si>
  <si>
    <t xml:space="preserve">1.7.p: recurs natural |5.1.p: recurs natural |4.1.p: atencion 4.1.a1: denunci |1.7.p: recurs 1.7.a1: natural |1.7.p: contamin 1.7.a1: atencion |4.1.p: ciudadan 4.1.a1: vigil |1.7.p: contamin |1.7.p: contamin 1.7.a1: deten |1.7.p: contamin 1.7.a1: revert </t>
  </si>
  <si>
    <t>/Contraloría social/Sustentabilidad y sostenibilidad/Medio ambiente</t>
  </si>
  <si>
    <t xml:space="preserve">4.3.p: ciudadan 4.3.a1: participan |4.1.p: ciudadan 4.1.a1: vigil </t>
  </si>
  <si>
    <t>Participación social/Contraloría social/Sustentabilidad y sostenibilidad de recursos naturales/Medio ambiente/Sustentabilidad y sostenibilidad</t>
  </si>
  <si>
    <t xml:space="preserve">1.7.p: cuencas 1.7.a1: proteg |5.1.p: sustent |1.7.p: cuencas 1.7.a1: conserv |5.1.p: cuenca |1.7.p: are 1.7.a1: natural |1.7.p: are 1.7.a1: proteg |5.6.p: are natural proteg |1.7.p: cuencas 1.7.a1: restaur |1.7.p: cuencas 1.7.a1: recuper |5.1.p: cuencas </t>
  </si>
  <si>
    <t xml:space="preserve">5.1.p: sustent |1.7.p: agua 1.7.a1: gestion |1.5.p: asent 1.5.a1: human |5.1.p: sustentable |1.5.p: agua 1.5.a1: asent |1.7.p: agua 1.7.a1: sustentable |3.4.p: asent 3.4.a1: human |1.7.p: agua 1.7.a1: asent </t>
  </si>
  <si>
    <t>/Vivienda/Ordenamiento territorial/Medio ambiente/Sustentabilidad y sostenibilidad</t>
  </si>
  <si>
    <t>Sustentabilidad y sostenibilidad de recursos naturales/Vivienda/Ordenamiento territorial/Medio ambiente/Trabajo/Sustentabilidad y sostenibilidad</t>
  </si>
  <si>
    <t xml:space="preserve">5.1.p: sustent |1.7.p: agua 1.7.a1: gestion |5.1.p: sustentable |5.1.p: cuenca |1.7.p: acuíferos 1.7.a1: recuper |5.1.p: acuífero |5.1.p: acuíferos |1.7.p: ecosistem 1.7.a1: recuper |1.7.p: agua 1.7.a1: sustentable |1.7.p: cuencas 1.7.a1: recuper |5.1.p: cuencas </t>
  </si>
  <si>
    <t xml:space="preserve">1.7.p: agua 1.7.a1: gestion |1.7.p: contamin 1.7.a1: control |1.7.p: contamin |1.7.p: contamin 1.7.a1: emision |1.7.p: contamin 1.7.a1: gestion |1.7.p: contamin 1.7.a1: deten |1.7.p: contamin 1.7.a1: revert </t>
  </si>
  <si>
    <t xml:space="preserve">1.7.p: medi ambient |5.1.p: sustent |1.7.p: recurs natural |5.1.p: recurs natural |5.1.p: sustentable |1.7.p: recurs 1.7.a1: natural |5.1.p: medi ambient </t>
  </si>
  <si>
    <t xml:space="preserve">1.7.p: medi ambient |1.7.p: recurs natural |5.1.p: recurs natural |5.6.p: conserv 5.6.a1: recurs natural |1.7.p: recurs 1.7.a1: natural |5.1.p: medi ambient </t>
  </si>
  <si>
    <t xml:space="preserve">5.1.p: sustent |1.7.p: agua 1.7.a1: gestion |1.7.p: agua 1.7.a1: potabl |1.7.p: agua 1.7.a1: saneamient |5.1.p: sustentable |1.1.p: agua 1.1.a1: potabl |1.6.p: servici 1.6.a1: econom |3.1.p: agua potabl |3.1.p: saneamient 3.1.a1: agua |1.5.p: agua 1.5.a1: potabl |1.7.p: agua 1.7.a1: sustentable |1.1.p: agua 1.1.a1: saneamient |1.5.p: agua 1.5.a1: saneamient </t>
  </si>
  <si>
    <t>/Alimentación/Vivienda/Seguridad social/Medio ambiente/Infraestructura social básica/Sustentabilidad y sostenibilidad</t>
  </si>
  <si>
    <t xml:space="preserve">1.7.p: agua 1.7.a1: potabl |1.7.p: agua 1.7.a1: saneamient |1.1.p: agua 1.1.a1: potabl |1.6.p: servici 1.6.a1: econom |3.1.p: agua potabl |3.1.p: saneamient 3.1.a1: agua |1.5.p: agua 1.5.a1: potabl |5.1.p: sostenible |1.1.p: agua 1.1.a1: saneamient |1.5.p: agua 1.5.a1: saneamient </t>
  </si>
  <si>
    <t xml:space="preserve">1.7.p: medi ambient |5.1.p: sustent |1.7.p: recurs natural |5.1.p: recurs natural |5.1.p: sustentable |1.7.p: recurs 1.7.a1: natural |1.7.p: agua 1.7.a1: sustentable |5.1.p: medi ambient </t>
  </si>
  <si>
    <t xml:space="preserve">3.1.p: agua 3.1.a1: residual |1.7.p: agua 1.7.a1: gestion |5.1.p: sustent |5.1.p: sustentable |5.4.p: residu |5.1.p: agua 5.1.a1: residual |1.7.p: agua 1.7.a1: sustentable |1.7.p: agua 1.7.a1: residual </t>
  </si>
  <si>
    <t xml:space="preserve">5.1.p: sustent |1.7.p: agua 1.7.a1: gestion |5.1.p: sustentable |1.7.p: ecosistem 1.7.a1: proteccion |1.7.p: agua 1.7.a1: sustentable </t>
  </si>
  <si>
    <t xml:space="preserve">1.7.p: medi ambient |5.1.p: sustent |1.7.p: recurs natural |5.1.p: recurs natural |1.6.p: servici 1.6.a1: social |5.1.p: sustentable |1.6.p: servici 1.6.a1: econom |1.7.p: ecosistem 1.7.a1: proteccion |1.7.p: biodivers |5.6.p: manej 5.6.a1: ecosistem |1.7.p: agua 1.7.a1: manej |4.3.p: acceso 4.3.a1: información |1.7.p: forestal 1.7.a1: proteccion |1.7.p: agua 1.7.a1: sustentable |1.7.p: forestal 1.7.a1: sustentable |5.1.p: medi ambient |5.6.p: manej 5.6.a1: agua </t>
  </si>
  <si>
    <t>/Participación social/Sustentabilidad y sostenibilidad de recursos naturales/Seguridad social/Medio ambiente/Sustentabilidad y sostenibilidad</t>
  </si>
  <si>
    <t>Participación social/Sustentabilidad y sostenibilidad de recursos naturales/Seguridad social/Medio ambiente/Infraestructura social básica/Sustentabilidad y sostenibilidad</t>
  </si>
  <si>
    <t xml:space="preserve">5.1.p: sustent |1.7.p: agua 1.7.a1: gestion |5.1.p: sustentable |3.2.p: conserv 3.2.a1: hidroagricol |3.2.p: moderniz 3.2.a1: hidroagricol |1.7.p: agua 1.7.a1: conserv |5.6.p: conserv 5.6.a1: agua |3.2.p: infraestructur 3.2.a1: hidroagricol |1.7.p: agua 1.7.a1: sustentable |1.7.p: ecosistem 1.7.a1: conserv |5.6.p: conserv 5.6.a1: ecosistem </t>
  </si>
  <si>
    <t xml:space="preserve">1.7.p: medi ambient |5.1.p: sustent |1.7.p: recurs natural |5.1.p: recurs natural |5.6.p: conserv 5.6.a1: recurs natural |5.6.p: manej 5.6.a1: recurs natural |5.1.p: sustentable |1.7.p: recurs 1.7.a1: natural |1.7.p: biodivers |5.6.p: manej 5.6.a1: ecosistem |1.7.p: ecosistem 1.7.a1: conserv |5.1.p: medi ambient |5.6.p: conserv 5.6.a1: ecosistem </t>
  </si>
  <si>
    <t xml:space="preserve">5.1.p: sustent |5.1.p: sustentable |1.7.p: ecosistem 1.7.a1: proteccion |1.7.p: biodivers |5.6.p: manej 5.6.a1: ecosistem |1.7.p: agua 1.7.a1: manej |1.7.p: agua 1.7.a1: conserv |5.6.p: conserv 5.6.a1: agua |1.7.p: forestal 1.7.a1: proteccion |1.7.p: forestal 1.7.a1: conserv |1.7.p: agua 1.7.a1: sustentable |1.7.p: ecosistem 1.7.a1: conserv |1.7.p: forestal 1.7.a1: sustentable |5.6.p: conserv 5.6.a1: ecosistem |5.6.p: manej 5.6.a1: agua </t>
  </si>
  <si>
    <t xml:space="preserve">1.7.p: medi ambient |5.1.p: sustent |1.7.p: recurs natural |5.1.p: recurs natural |5.1.p: sustentable |1.7.p: ecosistem 1.7.a1: proteccion |1.7.p: biodivers |5.6.p: manej 5.6.a1: ecosistem |1.7.p: agua 1.7.a1: manej |1.7.p: agua 1.7.a1: sustentable |5.1.p: medi ambient |5.6.p: manej 5.6.a1: agua </t>
  </si>
  <si>
    <t xml:space="preserve">5.1.p: sustent |1.7.p: cuencas 1.7.a1: conserv |5.1.p: cuenca |3.5.p: region 3.5.a1: desarroll |1.7.p: cuencas 1.7.a1: restaur |1.7.p: cuencas 1.7.a1: recuper |5.1.p: cuencas </t>
  </si>
  <si>
    <t>/Sustentabilidad y sostenibilidad/Medio ambiente/Desarrollo regional</t>
  </si>
  <si>
    <t xml:space="preserve">5.1.p: sustent |1.6.p: empleo 1.6.a1: temporal |5.1.p: sustentable </t>
  </si>
  <si>
    <t xml:space="preserve">1.7.p: medi ambient |5.1.p: sustent |1.7.p: recurs natural |5.1.p: recurs natural |5.1.p: sustentable |1.7.p: ecosistem 1.7.a1: proteccion |1.7.p: biodivers |5.6.p: manej 5.6.a1: ecosistem |1.7.p: agua 1.7.a1: manej |4.3.p: acceso 4.3.a1: información |1.7.p: forestal 1.7.a1: proteccion |1.7.p: agua 1.7.a1: sustentable |1.7.p: forestal 1.7.a1: sustentable |5.1.p: medi ambient |5.6.p: manej 5.6.a1: agua </t>
  </si>
  <si>
    <t>Participación social/Sustentabilidad y sostenibilidad de recursos naturales/Seguridad social/Medio ambiente/Sustentabilidad y sostenibilidad</t>
  </si>
  <si>
    <t xml:space="preserve">5.1.p: sustent |1.7.p: agua 1.7.a1: gestion |1.7.p: agua 1.7.a1: potabl |1.7.p: agua 1.7.a1: saneamient |5.1.p: sustentable |1.1.p: agua 1.1.a1: potabl |3.1.p: agua potabl |3.1.p: saneamient 3.1.a1: agua |1.5.p: agua 1.5.a1: potabl |1.7.p: agua 1.7.a1: sustentable |1.1.p: agua 1.1.a1: saneamient |1.5.p: agua 1.5.a1: saneamient </t>
  </si>
  <si>
    <t xml:space="preserve">5.1.p: sustent |1.7.p: agua 1.7.a1: gestion |1.1.p: agricol |5.1.p: sustentable |3.2.p: conserv 3.2.a1: hidroagricol |3.2.p: moderniz 3.2.a1: hidroagricol |1.7.p: agua 1.7.a1: conserv |5.6.p: conserv 5.6.a1: agua |3.2.p: infraestructur 3.2.a1: hidroagricol |1.7.p: agua 1.7.a1: sustentable |1.7.p: ecosistem 1.7.a1: conserv |5.6.p: conserv 5.6.a1: ecosistem </t>
  </si>
  <si>
    <t xml:space="preserve">5.1.p: sustent |1.7.p: agua 1.7.a1: gestion |1.1.p: agricol |5.1.p: sustentable |3.2.p: infraestructur 3.2.a1: hidroagricol |1.7.p: agua 1.7.a1: sustentable |3.2.p: moderniz 3.2.a1: hidroagricol </t>
  </si>
  <si>
    <t xml:space="preserve">5.1.p: sustent |1.7.p: agua 1.7.a1: gestion |5.1.p: sustentable |3.5.p: zona 3.5.a1: metropolitan |1.7.p: agua 1.7.a1: sustentable </t>
  </si>
  <si>
    <t xml:space="preserve">4.3.p: instrument 4.3.a1: program 4.3.a2: desarroll |5.1.p: agua 5.1.a1: uso |3.3.p: investig 3.3.a1: desarroll 3.3.a2: municipi |1.7.p: agua 1.7.a1: uso |1.2.p: educ 1.2.a1: program </t>
  </si>
  <si>
    <t>/Participación social/Medio ambiente/Inversión productiva y económica/Sustentabilidad y sostenibilidad/Educación</t>
  </si>
  <si>
    <t>Participación social/Sustentabilidad y sostenibilidad de recursos naturales/Medio ambiente/Inversión productiva y económica/Sustentabilidad y sostenibilidad/Educación</t>
  </si>
  <si>
    <t xml:space="preserve">1.7.p: residu 1.7.a1: manej especial |1.5.p: residu 1.5.a1: sol |1.7.p: residu 1.7.a1: sol |5.4.p: residu |1.5.p: residu 1.5.a1: urban </t>
  </si>
  <si>
    <t>Sustentabilidad y sostenibilidad en manejo de residuos/Sustentabilidad y sostenibilidad de recursos naturales/Vivienda/Medio ambiente/Sustentabilidad y sostenibilidad energética/Sustentabilidad y sostenibilidad</t>
  </si>
  <si>
    <t xml:space="preserve">5.1.p: sustent |1.7.p: agua 1.7.a1: gestion |5.1.p: sustentable |5.1.p: agua 5.1.a1: uso |1.7.p: agua 1.7.a1: sustentable |1.7.p: agua 1.7.a1: uso </t>
  </si>
  <si>
    <t xml:space="preserve">5.1.p: sustent |1.7.p: cuencas 1.7.a1: conserv |5.1.p: cuenca |1.7.p: especi 1.7.a1: silvestr |1.7.p: cuencas 1.7.a1: restaur |1.7.p: cuencas 1.7.a1: recuper |5.1.p: cuencas </t>
  </si>
  <si>
    <t xml:space="preserve">5.1.p: sustent |2.1.p: product 2.1.a1: indigen |2.1.p: socied 2.1.a1: desarroll 2.1.a2: product |2.1.p: socied 2.1.a1: proyect 2.1.a2: product |5.1.p: sustentable |5.1.p: sustentables |1.2.p: educ 1.2.a1: capac |4.3.p: organiz 4.3.a1: particip |2.1.p: indigen 2.1.a1: desarroll 2.1.a2: product |2.1.p: socied 2.1.a1: capacit 2.1.a2: product |1.2.p: educativas |1.2.p: educ 1.2.a1: atencion |1.2.p: educativa |2.1.p: organiz 2.1.a1: indigen |2.1.p: indigen 2.1.a1: capacit 2.1.a2: product |2.1.p: indigen 2.1.a1: proyect 2.1.a2: product |1.8.p: indigen </t>
  </si>
  <si>
    <t>/Participación social/No discriminación/Educación/Apoyo productivo|Economía social/Sustentabilidad y sostenibilidad</t>
  </si>
  <si>
    <t xml:space="preserve">5.1.p: sustent |1.7.p: recurs natural |5.1.p: recurs natural |5.6.p: conserv 5.6.a1: recurs natural |5.1.p: sustentable |1.2.p: educ 1.2.a1: aprovech |1.7.p: recurs 1.7.a1: natural |5.6.p: aprovech 5.6.a1: recurs natural |1.2.p: educ 1.2.a1: capac |1.2.p: educativas |1.8.p: mujer |1.2.p: educ 1.2.a1: atencion |1.2.p: educativa |2.1.p: organiz 2.1.a1: indigen |1.8.p: indigen </t>
  </si>
  <si>
    <t xml:space="preserve">1.7.p: recurs natural |5.1.p: recurs natural |5.6.p: conserv 5.6.a1: recurs natural |1.7.p: recurs 1.7.a1: natural |5.8.p: investig 5.8.a1: recurs natural |1.7.p: investig 1.7.a1: preserv 1.7.a2: natural |1.7.p: zonas 1.7.a1: proteg |1.7.p: are 1.7.a1: natural |1.7.p: are 1.7.a1: proteg |1.7.p: investig 1.7.a1: recurs natural |1.7.p: investig 1.7.a1: conserv 1.7.a2: natural |5.6.p: are natural proteg |1.7.p: zonas 1.7.a1: natural |5.6.p: preserv 5.6.a1: recurs natural |5.8.p: investig 5.8.a1: conserv |3.5.p: zonas 3.5.a1: desarroll 3.5.a2: human |5.8.p: investig 5.8.a1: preserv |3.5.p: zonas 3.5.a1: desarroll 3.5.a2: comunitari </t>
  </si>
  <si>
    <t>/Investigación en sustentabilidad y sostenibilidad/Sustentabilidad y sostenibilidad de recursos naturales/Desarrollo regional/Medio ambiente/Sustentabilidad y sostenibilidad</t>
  </si>
  <si>
    <t>Investigación en sustentabilidad y sostenibilidad/Sustentabilidad y sostenibilidad de recursos naturales/Desarrollo regional/Medio ambiente/Sustentabilidad y sostenibilidad</t>
  </si>
  <si>
    <t xml:space="preserve">5.1.p: sustent |1.7.p: cuencas 1.7.a1: conserv |5.1.p: cuenca |1.7.p: cuencas 1.7.a1: restaur |1.7.p: especi 1.7.a1: riesg |1.7.p: habitat 1.7.a1: restaur |1.7.p: cuencas 1.7.a1: recuper |1.7.p: habitat 1.7.a1: recuper |1.7.p: habitat 1.7.a1: conserv |5.1.p: cuencas </t>
  </si>
  <si>
    <t xml:space="preserve">5.1.p: sustent |1.7.p: cuencas 1.7.a1: conserv |5.1.p: cuenca |5.1.p: cuencas |1.7.p: cuencas 1.7.a1: restaur |1.7.p: cuencas 1.7.a1: recuper |1.8.p: indigen </t>
  </si>
  <si>
    <t xml:space="preserve">1.7.p: zonas 1.7.a1: proteg |1.7.p: are 1.7.a1: natural |1.7.p: are 1.7.a1: proteg |1.7.p: investig 1.7.a1: conserv 1.7.a2: natural |3.3.p: investig 3.3.a1: desarroll 3.3.a2: region |3.5.p: region 3.5.a1: desarroll |1.7.p: zonas 1.7.a1: natural |5.6.p: are natural proteg |5.8.p: investig 5.8.a1: conserv |3.5.p: zonas 3.5.a1: desarroll 3.5.a2: human </t>
  </si>
  <si>
    <t>/Investigación en sustentabilidad y sostenibilidad/Sustentabilidad y sostenibilidad de recursos naturales/Desarrollo regional/Medio ambiente/Inversión productiva y económica</t>
  </si>
  <si>
    <t>Investigación en sustentabilidad y sostenibilidad/Sustentabilidad y sostenibilidad de recursos naturales/Desarrollo regional/Medio ambiente/Inversión productiva y económica/Sustentabilidad y sostenibilidad</t>
  </si>
  <si>
    <t xml:space="preserve">1.7.p: are 1.7.a1: natural |1.7.p: are 1.7.a1: proteg |4.3.p: organiz 4.3.a1: particip |1.2.p: educ superior |5.6.p: are natural proteg |1.2.p: educ 1.2.a1: program </t>
  </si>
  <si>
    <t>/Participación social/Sustentabilidad y sostenibilidad de recursos naturales/Medio ambiente/Educación</t>
  </si>
  <si>
    <t xml:space="preserve">5.2.p: renov 5.2.a1: energ |5.2.p: limpi 5.2.a1: energ |1.7.p: limpi 1.7.a1: energ |1.7.p: renov 1.7.a1: energ |5.2.p: eficient 5.2.a1: energet |4.3.p: evalu 4.3.a1: program 4.3.a2: social |1.7.p: eficient 1.7.a1: energet </t>
  </si>
  <si>
    <t>/Participación social/Sustentabilidad y sostenibilidad energética/Medio ambiente</t>
  </si>
  <si>
    <t>Participación social/Medio ambiente/Sustentabilidad y sostenibilidad energética/Sustentabilidad y sostenibilidad</t>
  </si>
  <si>
    <t xml:space="preserve">5.2.p: eficient 5.2.a1: energ electr |1.7.p: eficient 1.7.a1: energ electr |5.2.p: eficient 5.2.a1: energet |1.7.p: eficient 1.7.a1: energet </t>
  </si>
  <si>
    <t xml:space="preserve">1.6.p: servici 1.6.a1: social |1.6.p: salud |1.6.p: salud 1.6.a1: atencion |1.3.p: salud 1.3.a1: atencion |1.6.p: atencion 1.6.a1: salud |1.3.p: salud 1.3.a1: servici |1.6.p: servici 1.6.a1: salud |1.3.p: salud </t>
  </si>
  <si>
    <t xml:space="preserve">1.3.p: morbil |1.6.p: seguridad social |1.3.p: mortal |1.4.p: seguridad social </t>
  </si>
  <si>
    <t xml:space="preserve">1.1.p: lech |1.3.p: educ 1.3.a1: salud |1.6.p: salud |1.2.p: educ 1.2.a1: capac |1.1.p: alimentación |1.3.p: salud 1.3.a1: calidad |1.2.p: educ medi |1.2.p: educ 1.2.a1: calidad |1.2.p: educ 1.2.a1: program |1.3.p: salud </t>
  </si>
  <si>
    <t xml:space="preserve">1.2.p: educ 1.2.a1: acceso |1.3.p: educ 1.3.a1: salud |1.3.p: salud 1.3.a1: acceso |1.4.p: trabaj 1.4.a1: derech |1.6.p: servici 1.6.a1: social |1.8.p: joven |1.6.p: salud |2.2.p: trabaj 2.2.a1: acceso |1.3.p: salud 1.3.a1: servici |1.6.p: trabaj 1.6.a1: acceso |2.1.p: socied 2.1.a1: desarroll 2.1.a2: trabaj |1.4.p: trabaj 1.4.a1: acceso |1.6.p: servici 1.6.a1: salud |1.2.p: educ 1.2.a1: servici |1.3.p: salud </t>
  </si>
  <si>
    <t>/Seguridad social/Trabajo/Salud/No discriminación/Educación/Apoyo productivo|Economía social/Generación y conservación del empleo</t>
  </si>
  <si>
    <t xml:space="preserve">1.3.p: educ 1.3.a1: salud |1.6.p: servici 1.6.a1: social |1.8.p: joven |1.6.p: salud |1.3.p: salud 1.3.a1: servici |1.6.p: servici 1.6.a1: salud |1.2.p: educ 1.2.a1: servici |1.3.p: salud </t>
  </si>
  <si>
    <t>Seguridad social/Trabajo/No discriminación/Salud/Educación/Apoyo productivo|Economía social/Generación y conservación del empleo</t>
  </si>
  <si>
    <t xml:space="preserve">1.3.p: educ 1.3.a1: salud |1.3.p: salud 1.3.a1: recurs 1.3.a2: human |1.6.p: salud |1.2.p: educ 1.2.a1: capac |1.2.p: educ 1.2.a1: material |1.1.p: alimentación |1.2.p: educ medi |1.2.p: educ 1.2.a1: program |4.3.p: evalu 4.3.a1: program 4.3.a2: social |1.3.p: salud </t>
  </si>
  <si>
    <t xml:space="preserve">1.1.p: lech |1.2.p: educ 1.2.a1: acceso |1.3.p: educ 1.3.a1: salud |1.1.p: consum 1.1.a1: lech |1.3.p: salud 1.3.a1: acceso |1.6.p: salud |1.2.p: educ 1.2.a1: capac |1.1.p: alimentación |1.3.p: salud 1.3.a1: calidad |1.2.p: educ medi |1.2.p: educ 1.2.a1: calidad |1.3.p: salud </t>
  </si>
  <si>
    <t>Alimentación/Seguridad social/Salud/Educación/Contraloría social</t>
  </si>
  <si>
    <t xml:space="preserve">1.2.p: educ 1.2.a1: acceso |1.3.p: educ 1.3.a1: salud |1.3.p: salud 1.3.a1: acceso |1.6.p: salud |1.2.p: educ 1.2.a1: capac |1.1.p: alimentación |1.2.p: educ medi |1.1.p: alimentici |1.3.p: salud </t>
  </si>
  <si>
    <t xml:space="preserve">2.3.p: apoy 2.3.a1: ingreso 2.3.a2: person |2.1.p: artesan |1.1.p: apoy 1.1.a1: ingreso 1.1.a2: pobrez |2.3.p: apoy 2.3.a1: ingreso 2.3.a2: pobrez |1.1.p: apoy 1.1.a1: ingreso 1.1.a2: person |2.3.p: ingreso 2.3.a1: mejor 2.3.a2: person </t>
  </si>
  <si>
    <t>Ingreso/Alimentación/No discriminación/Apoyo productivo|Economía social/Generación y conservación del empleo/Contraloría social</t>
  </si>
  <si>
    <t xml:space="preserve">3.1.p: infraestructur 3.1.a1: social |1.6.p: servici 1.6.a1: social |4.3.p: organiz 4.3.a1: particip |3.3.p: inversion 3.3.a1: product 3.3.a2: desarroll </t>
  </si>
  <si>
    <t>/Participación social/Seguridad social/Infraestructura social básica/Inversión productiva y económica</t>
  </si>
  <si>
    <t xml:space="preserve">3.1.p: infraestructur 3.1.a1: social |1.6.p: servici 1.6.a1: social |1.8.p: migrant |3.3.p: inversion 3.3.a1: product 3.3.a2: desarroll </t>
  </si>
  <si>
    <t>/Seguridad social/Infraestructura social básica/Inversión productiva y económica/No discriminación</t>
  </si>
  <si>
    <t>Participación social/Seguridad social/Infraestructura social básica/Inversión productiva y económica/No discriminación/Contraloría social</t>
  </si>
  <si>
    <t xml:space="preserve">1.3.p: educ 1.3.a1: salud |1.1.p: agricol |1.6.p: salud |1.2.p: educ 1.2.a1: capac |1.8.p: jornal |1.1.p: alimentación |1.2.p: educ medi |1.8.p: jornaler |1.3.p: salud </t>
  </si>
  <si>
    <t xml:space="preserve">1.2.p: educ 1.2.a1: acceso |1.1.p: agricol |1.8.p: jornal |1.1.p: alimentación |1.8.p: jornaler </t>
  </si>
  <si>
    <t>Alimentación/Seguridad social/No discriminación/Salud/Educación/Apoyo productivo|Economía social/Generación y conservación del empleo/Contraloría social</t>
  </si>
  <si>
    <t xml:space="preserve">1.8.p: vulner 1.8.a1: grup |3.5.p: region 3.5.a1: desarroll </t>
  </si>
  <si>
    <t>No discriminación/Apoyo productivo|Economía social/Desarrollo regional/Contraloría social</t>
  </si>
  <si>
    <t xml:space="preserve">1.6.p: seguridad social |2.3.p: apoy 2.3.a1: ingresos 2.3.a2: pobrez |1.4.p: seguridad social |1.1.p: apoy 1.1.a1: ingresos 1.1.a2: pobrez </t>
  </si>
  <si>
    <t xml:space="preserve">2.3.p: apoy 2.3.a1: ingresos 2.3.a2: person |1.1.p: apoy 1.1.a1: ingresos 1.1.a2: person |1.1.p: apoy 1.1.a1: econom 1.1.a2: person |2.3.p: apoy 2.3.a1: econom 2.3.a2: person </t>
  </si>
  <si>
    <t>Ingreso/Alimentación/Seguridad social/Trabajo/No discriminación/Apoyo productivo|Economía social/Generación y conservación del empleo/Contraloría social</t>
  </si>
  <si>
    <t xml:space="preserve">1.1.p: alimentación |1.1.p: alimentario </t>
  </si>
  <si>
    <t xml:space="preserve">2.3.p: apoy 2.3.a1: ingreso 2.3.a2: person |1.6.p: seguridad social |1.6.p: jubil |1.1.p: apoy 1.1.a1: ingreso 1.1.a2: pobrez |2.3.p: apoy 2.3.a1: ingreso 2.3.a2: pobrez |1.1.p: apoy 1.1.a1: ingreso 1.1.a2: person |1.4.p: seguridad social |1.6.p: pension </t>
  </si>
  <si>
    <t xml:space="preserve">2.3.p: apoy 2.3.a1: ingreso 2.3.a2: person |1.6.p: jubil |1.8.p: adult 1.8.a1: mayor |1.1.p: apoy 1.1.a1: ingreso 1.1.a2: person |1.6.p: pension </t>
  </si>
  <si>
    <t>/Ingreso/Alimentación/Seguridad social/No discriminación</t>
  </si>
  <si>
    <t xml:space="preserve">1.5.p: viviend 1.5.a1: desarroll |1.5.p: viviend 1.5.a1: mejor |3.1.p: infraestructur 3.1.a1: social |1.5.p: infraestructur 1.5.a1: basic 1.5.a2: viviend |1.5.p: servici 1.5.a1: basic 1.5.a2: viviend |1.6.p: servici 1.6.a1: social |1.5.p: viviend 1.5.a1: social |1.6.p: servici 1.6.a1: viviend |3.4.p: servici 3.4.a1: basic 3.4.a2: viviend |3.4.p: infraestructur 3.4.a1: basic 3.4.a2: viviend |3.4.p: viviend 3.4.a1: social |1.5.p: calidad 1.5.a1: viviend </t>
  </si>
  <si>
    <t>Vivienda/Seguridad social/Ordenamiento territorial/Desarrollo regional/Infraestructura social básica/Contraloría social</t>
  </si>
  <si>
    <t xml:space="preserve">1.6.p: segur 1.6.a1: vida |1.6.p: seguridad social |1.4.p: segur 1.4.a1: vid |1.4.p: segur 1.4.a1: vida |1.6.p: segur 1.6.a1: vid |1.4.p: seguridad social </t>
  </si>
  <si>
    <t>Trabajo/Educación/Seguridad social/Contraloría social</t>
  </si>
  <si>
    <t xml:space="preserve">1.3.p: educ 1.3.a1: salud |1.1.p: comedor |1.6.p: salud |1.2.p: educ 1.2.a1: capac |1.1.p: alimentación |1.2.p: educ medi |1.1.p: comedores |1.3.p: salud </t>
  </si>
  <si>
    <t>Ingreso/Alimentación/Seguridad social/Desarrollo regional/Salud/Educación</t>
  </si>
  <si>
    <t xml:space="preserve">1.6.p: seguridad social |1.4.p: seguridad social |1.1.p: pesc </t>
  </si>
  <si>
    <t>/Trabajo/Seguridad social/Alimentación</t>
  </si>
  <si>
    <t>Ingreso/Alimentación/Seguridad social/Trabajo/Salud/Educación</t>
  </si>
  <si>
    <t xml:space="preserve">1.2.p: nomin 1.2.a1: educativa |1.2.p: educativa </t>
  </si>
  <si>
    <t xml:space="preserve">3.5.p: regional 3.5.a1: equilibri |3.5.p: regional 3.5.a1: desarroll </t>
  </si>
  <si>
    <t>No discriminación/Vivienda/Desarrollo regional</t>
  </si>
  <si>
    <t xml:space="preserve">3.5.p: zonas 3.5.a1: equilibri |3.5.p: zonas 3.5.a1: metropolitan |3.3.p: inversion 3.3.a1: product 3.3.a2: municipi </t>
  </si>
  <si>
    <t xml:space="preserve">3.4.p: planeacion 3.4.a1: urban |3.5.p: zonas 3.5.a1: metropolitan |3.5.p: regional 3.5.a1: desarroll </t>
  </si>
  <si>
    <t>Ordenamiento territorial/Desarrollo regional/Inversión productiva y económica</t>
  </si>
  <si>
    <t xml:space="preserve">1.2.p: aprend |1.2.p: educ basic |1.2.p: aprendizaj |1.2.p: educ 1.2.a1: aprendizaj |1.2.p: educ 1.2.a1: atencion |1.2.p: educ 1.2.a1: calidad </t>
  </si>
  <si>
    <t xml:space="preserve">1.2.p: educ 1.2.a1: normal |1.4.p: trabaj 1.4.a1: formacion |1.2.p: educ medi |1.2.p: educ 1.2.a1: calidad |1.2.p: educ medi superior |2.2.p: trabaj 2.2.a1: formacion </t>
  </si>
  <si>
    <t xml:space="preserve">1.2.p: nomin 1.2.a1: educativa |1.4.p: salari |1.2.p: educativa </t>
  </si>
  <si>
    <t xml:space="preserve">1.2.p: aprend |1.2.p: educ basic |1.2.p: aprendizaj |1.2.p: educ 1.2.a1: aprendizaj |1.2.p: educ 1.2.a1: calidad |1.2.p: educ 1.2.a1: program </t>
  </si>
  <si>
    <t xml:space="preserve">1.2.p: bec |1.2.p: educ basic |1.2.p: educativa 1.2.a1: cobertur |1.2.p: educativa |1.2.p: educ 1.2.a1: bec |2.3.p: bec |1.1.p: bec </t>
  </si>
  <si>
    <t xml:space="preserve">1.1.p: campesinos |3.4.p: orden 3.4.a1: territorial |3.4.p: territorial 3.4.a1: planeacion |3.4.p: planeacion 3.4.a1: territorial |3.4.p: territorial 3.4.a1: orden |1.1.p: campesino </t>
  </si>
  <si>
    <t xml:space="preserve">1.5.p: jurid 1.5.a1: certez 1.5.a2: tenenci |1.1.p: campesinos |3.4.p: jurid 3.4.a1: certez 3.4.a2: tenenci |1.1.p: campesino </t>
  </si>
  <si>
    <t xml:space="preserve">1.3.p: salud 1.3.a1: acceso |1.6.p: matern 1.6.a1: atencion |1.6.p: salud |1.3.p: salud 1.3.a1: asegur |1.6.p: salud 1.6.a1: atencion |1.3.p: salud 1.3.a1: atencion |1.8.p: matern |1.3.p: salud 1.3.a1: servici |1.6.p: atencion 1.6.a1: salud |1.3.p: mortal |1.3.p: salud 1.3.a1: calidad |1.3.p: matern 1.3.a1: mortal |1.6.p: servici 1.6.a1: salud |1.3.p: matern 1.3.a1: atencion |1.6.p: matern 1.6.a1: mortal |1.3.p: salud </t>
  </si>
  <si>
    <t xml:space="preserve">1.6.p: seguridad social |1.3.p: salud 1.3.a1: acceso |1.6.p: médica |1.6.p: servici 1.6.a1: salud |1.6.p: servici 1.6.a1: social |1.6.p: servici 1.6.a1: médica |1.6.p: salud |1.6.p: salud 1.6.a1: atencion |1.3.p: médica 1.3.a1: servici 1.3.a2: salud |1.3.p: salud 1.3.a1: atencion |1.3.p: salud 1.3.a1: servici |1.6.p: atencion 1.6.a1: salud |1.3.p: médica |1.6.p: médica 1.6.a1: atencion |1.3.p: salud 1.3.a1: profesional |1.6.p: atencion 1.6.a1: médica |1.6.p: salud 1.6.a1: profesional |1.4.p: seguridad social |1.3.p: salud </t>
  </si>
  <si>
    <t>Vivienda/Desarrollo regional/Seguridad social/Ordenamiento territorial/Infraestructura social básica/No discriminación/Salud/Educación</t>
  </si>
  <si>
    <t xml:space="preserve">1.3.p: educ 1.3.a1: salud |1.6.p: salud |1.2.p: educ 1.2.a1: capac |1.1.p: alimentaria |1.1.p: nutrici |1.1.p: alimentación |1.2.p: educ medi |1.1.p: nutricion |1.3.p: salud </t>
  </si>
  <si>
    <t xml:space="preserve">1.1.p: alimentarios |1.8.p: asistencia 1.8.a1: social |1.1.p: alimentario |1.1.p: alimentaria </t>
  </si>
  <si>
    <t>Alimentación/Seguridad social/Salud/No discriminación/Educación</t>
  </si>
  <si>
    <t xml:space="preserve">1.2.p: educativos 1.2.a1: cobertur |1.2.p: educativa 1.2.a1: cobertur |1.2.p: educativa |1.2.p: educativo |1.2.p: educativos </t>
  </si>
  <si>
    <t xml:space="preserve">1.2.p: educativo |1.4.p: trabaj 1.4.a1: formacion |1.2.p: educativo 1.2.a1: rezag |1.2.p: educ medi |1.2.p: educ 1.2.a1: calidad |1.2.p: educ medi superior |2.2.p: trabaj 2.2.a1: formacion </t>
  </si>
  <si>
    <t xml:space="preserve">1.2.p: educ 1.2.a1: acceso |1.2.p: educ basic |1.8.p: joven |1.2.p: educativo 1.2.a1: rezag |1.2.p: educativo |1.2.p: educativo 1.2.a1: servici |1.2.p: educ 1.2.a1: conclu |1.2.p: educ 1.2.a1: servici |1.2.p: bachillerat </t>
  </si>
  <si>
    <t xml:space="preserve">1.8.p: vih |1.6.p: salud |1.3.p: salud 1.3.a1: servici |1.6.p: servici 1.6.a1: salud |1.3.p: salud </t>
  </si>
  <si>
    <t xml:space="preserve">1.6.p: salud |1.8.p: vih |1.3.p: salud </t>
  </si>
  <si>
    <t xml:space="preserve">3.3.p: innov 3.3.a1: tecnolog 3.3.a2: desarroll |1.2.p: educ 1.2.a1: capac </t>
  </si>
  <si>
    <t xml:space="preserve">1.2.p: educ 1.2.a1: atencion |1.2.p: educ 1.2.a1: capac </t>
  </si>
  <si>
    <t xml:space="preserve">1.2.p: estudiante |1.2.p: estudiantes |1.2.p: educ 1.2.a1: egres |1.2.p: educ 1.2.a1: calidad |1.2.p: posgr </t>
  </si>
  <si>
    <t xml:space="preserve">1.2.p: educ 1.2.a1: calidad |1.2.p: educ 1.2.a1: capac </t>
  </si>
  <si>
    <t xml:space="preserve">3.1.p: infraestructur 3.1.a1: social |3.3.p: inversion 3.3.a1: product 3.3.a2: estad |2.1.p: socied 2.1.a1: desarroll 2.1.a2: product |3.3.p: investig 3.3.a1: desarroll 3.3.a2: estad |3.5.p: regional 3.5.a1: desarroll |3.3.p: adapt 3.3.a1: tecnolog 3.3.a2: desarroll |1.2.p: educ 1.2.a1: difusion |1.2.p: educ 1.2.a1: capac |2.1.p: socied 2.1.a1: capac 2.1.a2: product |3.3.p: adapt 3.3.a1: tecnolog 3.3.a2: estad |3.3.p: innov 3.3.a1: tecnolog 3.3.a2: desarroll |1.2.p: educ superior |3.3.p: innov 3.3.a1: tecnolog 3.3.a2: estad |3.5.p: polos 3.5.a1: desarroll |2.1.p: socied 2.1.a1: inversion 2.1.a2: product |3.3.p: inversion 3.3.a1: product 3.3.a2: desarroll |3.3.p: investig 3.3.a1: desarroll 3.3.a2: regional |1.2.p: educ 1.2.a1: infraestructur </t>
  </si>
  <si>
    <t>/Desarrollo regional/Infraestructura social básica/Inversión productiva y económica/Educación/Apoyo productivo|Economía social</t>
  </si>
  <si>
    <t>Desarrollo regional/Infraestructura social básica/Inversión productiva y económica/Educación/Apoyo productivo|Economía social</t>
  </si>
  <si>
    <t xml:space="preserve">1.2.p: educ 1.2.a1: plan |1.2.p: sistem 1.2.a1: educativa |1.2.p: educativa </t>
  </si>
  <si>
    <t xml:space="preserve">1.2.p: educativo 1.2.a1: servici |1.2.p: educ basic |1.2.p: educativo |1.2.p: sistem 1.2.a1: educativo |1.2.p: sistem 1.2.a1: educativos |1.2.p: educ medi |1.2.p: educ medi superior |1.2.p: educativos |1.2.p: educ 1.2.a1: servici |1.2.p: educativos 1.2.a1: servici </t>
  </si>
  <si>
    <t xml:space="preserve">1.6.p: salud |1.6.p: derechohabient |1.3.p: salud 1.3.a1: atencion |1.6.p: enfermed |1.6.p: salud 1.6.a1: atencion |1.3.p: salud 1.3.a1: prevencion |1.6.p: atencion 1.6.a1: salud |1.6.p: salud 1.6.a1: prevent |1.3.p: salud 1.3.a1: derechohabient |1.3.p: enfermedad |1.3.p: salud 1.3.a1: promocion |1.3.p: enfermed |1.6.p: salud 1.6.a1: prevencion |1.3.p: salud </t>
  </si>
  <si>
    <t xml:space="preserve">1.3.p: salud 1.3.a1: acceso |1.6.p: salud |1.3.p: salud 1.3.a1: asegur |1.6.p: derechohabient |1.3.p: salud 1.3.a1: atencion |1.6.p: salud 1.6.a1: atencion |1.3.p: salud 1.3.a1: servici |1.6.p: atencion 1.6.a1: salud |1.3.p: salud 1.3.a1: derechohabient |1.3.p: salud 1.3.a1: calidad |1.6.p: servici 1.6.a1: salud |1.3.p: salud </t>
  </si>
  <si>
    <t xml:space="preserve">1.3.p: mortal |1.6.p: derechohabient </t>
  </si>
  <si>
    <t xml:space="preserve">1.6.p: riesg 1.6.a1: vida |1.6.p: salud |1.6.p: enfermed |1.3.p: salud 1.3.a1: prevencion |1.3.p: salud 1.3.a1: promocion |1.3.p: enfermedad |1.3.p: enfermed |1.3.p: salud 1.3.a1: riesg |1.6.p: salud 1.6.a1: prevencion |1.3.p: salud </t>
  </si>
  <si>
    <t xml:space="preserve">1.6.p: riesg 1.6.a1: vida |1.4.p: laboral 1.4.a1: riesg |1.6.p: seguridad social |1.4.p: segur 1.4.a1: vid |1.4.p: prestacion 1.4.a1: laboral |1.6.p: prestacion 1.6.a1: riesg |1.6.p: riesg 1.6.a1: laboral |1.6.p: segur 1.6.a1: vid |1.6.p: prestacion 1.6.a1: laboral |1.4.p: seguridad social |1.6.p: prestacion 1.6.a1: social </t>
  </si>
  <si>
    <t xml:space="preserve">1.8.p: mujer 1.8.a1: acceso |1.6.p: servici 1.6.a1: social |2.2.p: empleo 2.2.a1: acceso |2.2.p: trabaj 2.2.a1: acceso |1.6.p: empleo 1.6.a1: acceso |1.8.p: mujer |1.4.p: remuner |1.6.p: guardería |1.4.p: trabaj 1.4.a1: acceso |1.6.p: trabaj 1.6.a1: acceso |1.4.p: empleo 1.4.a1: acceso |1.8.p: niñ |1.8.p: guardería </t>
  </si>
  <si>
    <t xml:space="preserve">1.4.p: laboral 1.4.a1: jorn |1.4.p: jorn 1.4.a1: laboral </t>
  </si>
  <si>
    <t xml:space="preserve">1.6.p: salud |1.8.p: matern |1.3.p: mortal |1.3.p: matern 1.3.a1: mortal |1.6.p: matern 1.6.a1: mortal |1.3.p: salud </t>
  </si>
  <si>
    <t xml:space="preserve">1.6.p: embaraz |1.6.p: parto |1.3.p: embaraz |1.8.p: mujer |1.3.p: hospital |1.6.p: puerperi |1.3.p: puerperi |1.3.p: parto </t>
  </si>
  <si>
    <t xml:space="preserve">1.6.p: servici 1.6.a1: salud |1.6.p: servici 1.6.a1: social |1.6.p: salud |1.6.p: enfermed |1.3.p: salud 1.3.a1: prevencion |1.3.p: salud 1.3.a1: servici |1.3.p: salud 1.3.a1: promocion |1.3.p: enfermedad |1.3.p: enfermed |1.6.p: salud 1.6.a1: prevencion |1.6.p: prestacion 1.6.a1: social |1.3.p: salud </t>
  </si>
  <si>
    <t xml:space="preserve">1.4.p: segur 1.4.a1: vid |1.6.p: derechohabient |1.6.p: segur 1.6.a1: vid |1.6.p: pension </t>
  </si>
  <si>
    <t xml:space="preserve">1.2.p: educ 1.2.a1: acceso |1.6.p: seguridad social |2.2.p: empleo 2.2.a1: acceso |1.6.p: empleo 1.6.a1: acceso |1.4.p: seguridad social |1.4.p: empleo 1.4.a1: acceso |1.6.p: pension </t>
  </si>
  <si>
    <t xml:space="preserve">1.6.p: salud |1.3.p: salud 1.3.a1: asegur |1.6.p: derechohabient |1.3.p: salud 1.3.a1: servici |1.3.p: salud 1.3.a1: derechohabient |1.3.p: salud 1.3.a1: calidad |1.6.p: servici 1.6.a1: salud |1.3.p: salud </t>
  </si>
  <si>
    <t xml:space="preserve">1.6.p: derechohabient |1.6.p: enfermed |1.3.p: enfermed |1.3.p: enfermedad |1.3.p: vacun </t>
  </si>
  <si>
    <t xml:space="preserve">1.6.p: derechohabient |1.3.p: enfermed |1.6.p: enfermed </t>
  </si>
  <si>
    <t xml:space="preserve">1.6.p: médica |1.6.p: salud |1.3.p: médica 1.3.a1: servici 1.3.a2: salud |1.3.p: médica |1.6.p: segund nivel |1.3.p: hospital |1.3.p: salud 1.3.a1: calidad |1.3.p: salud 1.3.a1: acceso |1.6.p: servici 1.6.a1: salud |1.3.p: quirurg 1.3.a1: atencion |1.3.p: hospitalaria 1.3.a1: atencion |1.3.p: salud 1.3.a1: asegur |1.6.p: salud 1.6.a1: atencion |1.3.p: salud 1.3.a1: atencion |1.6.p: atencion 1.6.a1: salud |1.6.p: hospitalaria 1.6.a1: atencion |1.3.p: segund nivel |1.6.p: quirurg 1.6.a1: atencion |1.6.p: servici 1.6.a1: médica |1.3.p: salud 1.3.a1: servici |1.6.p: médica 1.6.a1: atencion |1.6.p: atencion 1.6.a1: médica |1.3.p: salud </t>
  </si>
  <si>
    <t xml:space="preserve">1.3.p: salud 1.3.a1: acceso |1.6.p: médica |1.6.p: servici 1.6.a1: médica |1.6.p: salud |1.3.p: salud 1.3.a1: asegur |1.3.p: médica 1.3.a1: servici 1.3.a2: salud |1.3.p: salud 1.3.a1: servici |1.3.p: médica |1.6.p: terc nivel |1.3.p: hospital |1.3.p: salud 1.3.a1: calidad |1.6.p: servici 1.6.a1: salud |1.3.p: terc nivel |1.3.p: salud </t>
  </si>
  <si>
    <t xml:space="preserve">1.2.p: estudiante |1.6.p: médica |1.2.p: estudiantes |1.3.p: médicas |1.3.p: médicas 1.3.a1: capacit |1.6.p: salud |1.6.p: derechohabient |1.3.p: médica |1.3.p: salud 1.3.a1: derechohabient |1.6.p: médicas |1.2.p: posgr |1.3.p: unid 1.3.a1: médica |1.3.p: salud </t>
  </si>
  <si>
    <t xml:space="preserve">1.6.p: medicamento |1.6.p: salud |1.3.p: medicamento |1.3.p: salud 1.3.a1: asegur |1.6.p: medicamentos |1.3.p: medicamentos |1.3.p: salud </t>
  </si>
  <si>
    <t xml:space="preserve">1.6.p: médica |1.6.p: medicamento |1.3.p: medicamento |1.6.p: derechohabient |1.6.p: medicamentos |1.3.p: médica |1.3.p: medicamentos </t>
  </si>
  <si>
    <t xml:space="preserve">1.4.p: trabaj 1.4.a1: derech |1.6.p: derechohabient |2.2.p: trabajadores 2.2.a1: formacion |2.2.p: trabajadores 2.2.a1: capacit </t>
  </si>
  <si>
    <t xml:space="preserve">1.4.p: trabaj 1.4.a1: proteccion |1.8.p: mujer |1.4.p: trabaj 1.4.a1: derech </t>
  </si>
  <si>
    <t xml:space="preserve">1.3.p: medicina |1.3.p: medicinas 1.3.a1: servici 1.3.a2: salud |1.3.p: medicinas |1.6.p: servici 1.6.a1: salud |1.6.p: salud |1.3.p: salud 1.3.a1: asegur |1.3.p: salud 1.3.a1: servici |1.6.p: medicina |1.6.p: medicinas |1.3.p: salud </t>
  </si>
  <si>
    <t xml:space="preserve">5.1.p: sustent |1.6.p: servici 1.6.a1: social |5.1.p: sustentable |1.6.p: servici 1.6.a1: econom |1.6.p: derechohabient </t>
  </si>
  <si>
    <t xml:space="preserve">1.8.p: discapac |2.2.p: trabajadores 2.2.a1: acceso |1.4.p: trabaj 1.4.a1: derech |1.6.p: derechohabient |4.3.p: acceso 4.3.a1: informar |1.4.p: trabaj 1.4.a1: informa </t>
  </si>
  <si>
    <t>/Participación social/Seguridad social/Trabajo/No discriminación/Generación y conservación del empleo</t>
  </si>
  <si>
    <t>Participación social/Seguridad social/Trabajo/No discriminación/Generación y conservación del empleo</t>
  </si>
  <si>
    <t xml:space="preserve">1.6.p: salud |1.6.p: derechohabient |1.3.p: salud 1.3.a1: atencion |1.6.p: salud 1.6.a1: atencion |1.3.p: salud 1.3.a1: infraestructur |1.6.p: atencion 1.6.a1: salud |1.3.p: salud 1.3.a1: derechohabient |1.3.p: salud </t>
  </si>
  <si>
    <t xml:space="preserve">1.6.p: servici 1.6.a1: laboral |1.4.p: laboral 1.4.a1: conflict |1.4.p: conflict 1.4.a1: laboral </t>
  </si>
  <si>
    <t xml:space="preserve">1.2.p: patrimoni 1.2.a1: histor |1.2.p: patrimoni 1.2.a1: cultural |1.2.p: patrimoni 1.2.a1: artist </t>
  </si>
  <si>
    <t xml:space="preserve">2.1.p: productor 2.1.a1: rural |1.1.p: alimentario |1.1.p: agropecuari |1.1.p: pesquer |2.3.p: financiamiento 2.3.a1: rural </t>
  </si>
  <si>
    <t xml:space="preserve">1.2.p: educ 1.2.a1: acceso |2.3.p: inclusion 2.3.a1: financ |1.2.p: educ 1.2.a1: servici |1.6.p: pension </t>
  </si>
  <si>
    <t>/Educación/Ingreso/Seguridad social</t>
  </si>
  <si>
    <t>Educación/Vivienda/Seguridad social</t>
  </si>
  <si>
    <t xml:space="preserve">1.1.p: agropecuari 1.1.a1: product |1.2.p: educ 1.2.a1: capac |1.1.p: agropecuari |1.1.p: agropecuari 1.1.a1: asegur |1.6.p: pension </t>
  </si>
  <si>
    <t xml:space="preserve">5.1.p: sustent |5.1.p: sustentable |1.1.p: agropecuari 1.1.a1: segur |5.1.p: sustentables |1.1.p: agropecuari </t>
  </si>
  <si>
    <t>Alimentación/Seguridad social/Sustentabilidad y sostenibilidad/Educación/Contraloría social</t>
  </si>
  <si>
    <t xml:space="preserve">1.2.p: estudiante |1.2.p: estudiantes |1.1.p: agropecuari |1.1.p: agroalimentari |1.1.p: alimentaria |1.1.p: acuicol |1.1.p: seguridad 1.1.a1: alimentaria </t>
  </si>
  <si>
    <t xml:space="preserve">1.1.p: acuicol |1.2.p: educativa |1.1.p: agropecuari </t>
  </si>
  <si>
    <t xml:space="preserve">1.1.p: pesquer |1.1.p: agricol </t>
  </si>
  <si>
    <t xml:space="preserve">2.1.p: productor 2.1.a1: rural |2.2.p: empleo 2.2.a1: formacion |1.2.p: educ superior |1.2.p: educ 1.2.a1: ingreso |1.4.p: empleo 1.4.a1: formacion </t>
  </si>
  <si>
    <t xml:space="preserve">1.1.p: pequeñ 1.1.a1: productor |1.1.p: agropecuari </t>
  </si>
  <si>
    <t xml:space="preserve">1.1.p: agropecuari 1.1.a1: comercialización |1.1.p: pesquer 1.1.a1: comercialización |1.1.p: agropecuari |1.1.p: acuicol 1.1.a1: comercialización |1.1.p: acuicol |1.1.p: pesquer </t>
  </si>
  <si>
    <t xml:space="preserve">2.1.p: productividad 2.1.a1: rural |2.1.p: productor 2.1.a1: rural |1.1.p: pequeñ 1.1.a1: productor </t>
  </si>
  <si>
    <t xml:space="preserve">3.2.p: conserv 3.2.a1: portuari |3.1.p: infraestructur 3.1.a1: social |3.2.p: infraestructur 3.2.a1: portuari |1.6.p: servici 1.6.a1: social |1.6.p: servici 1.6.a1: econom |3.2.p: infraestructur 3.2.a1: puerto |3.2.p: constru 3.2.a1: portuari |3.2.p: conserv 3.2.a1: puerto |3.2.p: constru 3.2.a1: puerto </t>
  </si>
  <si>
    <t xml:space="preserve">3.2.p: moderniz 3.2.a1: carreter |3.2.p: infraestructur 3.2.a1: carreter |3.2.p: constru 3.2.a1: carreter </t>
  </si>
  <si>
    <t xml:space="preserve">3.1.p: infraestructur 3.1.a1: social |3.1.p: camino |3.1.p: caminos |3.2.p: moderniz 3.2.a1: infraestructur 3.2.a2: rural |3.2.p: construccion 3.2.a1: infraestructur 3.2.a2: rural </t>
  </si>
  <si>
    <t xml:space="preserve">3.2.p: moderniz 3.2.a1: carreter |3.1.p: camino |3.2.p: infraestructur 3.2.a1: carreter |3.2.p: moderniz 3.2.a1: infraestructur 3.2.a2: rural |3.1.p: caminos |3.2.p: constru 3.2.a1: carreter |3.2.p: constru 3.2.a1: infraestructur 3.2.a2: rural </t>
  </si>
  <si>
    <t xml:space="preserve">3.1.p: infraestructur 3.1.a1: social |3.1.p: camino |3.1.p: caminos </t>
  </si>
  <si>
    <t xml:space="preserve">3.5.p: desastr 3.5.a1: natural |2.2.p: empleo 2.2.a1: gener |2.3.p: ingresos 2.3.a1: mejor 2.3.a2: poblacion |1.4.p: empleo 1.4.a1: gener |1.6.p: empleo 1.6.a1: temporal </t>
  </si>
  <si>
    <t>/Ingreso/Seguridad social/Desarrollo regional/Trabajo/Generación y conservación del empleo</t>
  </si>
  <si>
    <t>Ingreso/Desarrollo regional/Seguridad social/Trabajo/Infraestructura social básica/Generación y conservación del empleo/Contraloría social</t>
  </si>
  <si>
    <t xml:space="preserve">1.6.p: segur 1.6.a1: vida |5.1.p: sustent |2.1.p: indigen 2.1.a1: activ 2.1.a2: empleo |5.1.p: sustentable |2.2.p: empleo 2.2.a1: gener |1.4.p: segur 1.4.a1: vida |2.1.p: comunidades 2.1.a1: activ 2.1.a2: empleo |2.1.p: comunidades 2.1.a1: segur 2.1.a2: empleo |1.7.p: transport 1.7.a1: movil |1.4.p: empleo 1.4.a1: gener |2.1.p: indigen 2.1.a1: segur 2.1.a2: empleo |1.8.p: indigen </t>
  </si>
  <si>
    <t>/Seguridad social/Medio ambiente/Trabajo/No discriminación/Apoyo productivo|Economía social/Sustentabilidad y sostenibilidad/Generación y conservación del empleo</t>
  </si>
  <si>
    <t xml:space="preserve">2.1.p: indigen 2.1.a1: activ 2.1.a2: empleo |2.2.p: empleo 2.2.a1: gener |2.1.p: comunidades 2.1.a1: activ 2.1.a2: empleo |1.4.p: empleo 1.4.a1: gener |1.8.p: indigen </t>
  </si>
  <si>
    <t>Seguridad social/Medio ambiente/Trabajo/No discriminación/Apoyo productivo|Economía social/Sustentabilidad y sostenibilidad/Generación y conservación del empleo</t>
  </si>
  <si>
    <t>Ingreso/Seguridad social/Apoyo productivo|Economía social/Generación y conservación del empleo</t>
  </si>
  <si>
    <t xml:space="preserve">1.2.p: aprend |1.2.p: educ basic |1.2.p: aprendizaj |1.2.p: educ 1.2.a1: aprendizaj |1.2.p: educ 1.2.a1: material |1.2.p: educativo |1.2.p: educ 1.2.a1: calidad |1.2.p: educativos </t>
  </si>
  <si>
    <t xml:space="preserve">1.2.p: aprend |1.2.p: libr 1.2.a1: text |1.2.p: aprendizaj |1.2.p: educativo |1.2.p: educativos </t>
  </si>
  <si>
    <t xml:space="preserve">1.8.p: joven |1.2.p: educativa 1.2.a1: servici |1.2.p: educativa 1.2.a1: cobertur |1.2.p: educ 1.2.a1: atencion |1.2.p: educativa |1.2.p: educ medi |1.2.p: educ medi superior |1.2.p: educ 1.2.a1: servici </t>
  </si>
  <si>
    <t xml:space="preserve">1.2.p: educ 1.2.a1: acceso |1.2.p: educ 1.2.a1: servici |1.8.p: joven </t>
  </si>
  <si>
    <t xml:space="preserve">1.4.p: trabaj 1.4.a1: capacit |1.4.p: trabaj 1.4.a1: formacion |2.2.p: trabaj 2.2.a1: capacit |1.2.p: educ medi |1.2.p: educ 1.2.a1: calidad |1.2.p: educ medi superior |1.2.p: educ 1.2.a1: program |2.2.p: trabaj 2.2.a1: formacion |1.2.p: bachillerat </t>
  </si>
  <si>
    <t xml:space="preserve">1.2.p: patrimoni 1.2.a1: artist |1.2.p: manifest 1.2.a1: artist |1.2.p: cultur 1.2.a1: arte |1.2.p: manifest 1.2.a1: cultural |1.2.p: patrimoni 1.2.a1: histor |1.2.p: patrimoni 1.2.a1: cultural </t>
  </si>
  <si>
    <t xml:space="preserve">1.4.p: formacion 1.4.a1: laboral |1.6.p: servici 1.6.a1: laboral |1.4.p: trabaj 1.4.a1: formacion |1.4.p: laboral 1.4.a1: formacion |1.2.p: educ medi |1.2.p: educ 1.2.a1: calidad |1.2.p: educ medi superior |1.2.p: educ 1.2.a1: servici |2.2.p: trabaj 2.2.a1: formacion </t>
  </si>
  <si>
    <t xml:space="preserve">1.2.p: registr 1.2.a1: profesion |1.2.p: registr 1.2.a1: profesional |1.4.p: trabaj 1.4.a1: formacion |1.2.p: educ medi |1.2.p: educ 1.2.a1: calidad |1.2.p: educ medi superior |2.2.p: trabaj 2.2.a1: formacion </t>
  </si>
  <si>
    <t xml:space="preserve">1.2.p: estudiante |1.2.p: estudiantes |1.2.p: cultur 1.2.a1: educ |1.2.p: activ 1.2.a1: artist |1.6.p: servici 1.6.a1: cultural |1.2.p: cultur 1.2.a1: arte |1.2.p: educativo |1.2.p: educativos |1.2.p: educ 1.2.a1: servici |1.2.p: activ 1.2.a1: cultural |1.2.p: educativos 1.2.a1: servici </t>
  </si>
  <si>
    <t xml:space="preserve">1.2.p: educ 1.2.a1: acceso |1.2.p: escuel 1.2.a1: acceso |1.2.p: escuel </t>
  </si>
  <si>
    <t xml:space="preserve">1.2.p: aprend |1.2.p: educ basic |1.2.p: escol 1.2.a1: aprendizaj |1.2.p: escol 1.2.a1: infraestructur |1.2.p: aprendizaj |1.2.p: educ 1.2.a1: aprendizaj |1.2.p: educativa |1.2.p: escol 1.2.a1: calidad |1.2.p: educativo |1.2.p: educ 1.2.a1: calidad |1.2.p: educativos |1.2.p: educ 1.2.a1: infraestructur </t>
  </si>
  <si>
    <t xml:space="preserve">1.2.p: educativos 1.2.a1: cobertur |1.2.p: educativa 1.2.a1: servici |1.2.p: educativa 1.2.a1: rezag |1.2.p: educativo 1.2.a1: cobertur |1.2.p: educativos 1.2.a1: rezag |1.2.p: educativo 1.2.a1: rezag |1.2.p: educativa 1.2.a1: cobertur |1.2.p: educativa |1.2.p: educativo |1.2.p: educativo 1.2.a1: servici |1.2.p: educativos |1.2.p: educativos 1.2.a1: servici </t>
  </si>
  <si>
    <t xml:space="preserve">1.6.p: servici 1.6.a1: social |1.8.p: joven |1.2.p: educativa 1.2.a1: servici |1.2.p: educativa 1.2.a1: rezag |1.2.p: educativa 1.2.a1: comunitari |1.2.p: educativa 1.2.a1: margin |1.2.p: educativa 1.2.a1: cobertur |3.4.p: servici 3.4.a1: basic 3.4.a2: local |1.2.p: educ 1.2.a1: atencion |1.2.p: educativa |1.8.p: niñ |1.2.p: educ 1.2.a1: program |1.2.p: educ 1.2.a1: servici |1.5.p: servici 1.5.a1: basic 1.5.a2: local </t>
  </si>
  <si>
    <t xml:space="preserve">1.6.p: servici 1.6.a1: social |1.8.p: joven |3.4.p: servici 3.4.a1: basic 3.4.a2: local |1.2.p: educ 1.2.a1: acced |1.8.p: niñ |1.2.p: educ 1.2.a1: servici |1.5.p: servici 1.5.a1: basic 1.5.a2: local </t>
  </si>
  <si>
    <t xml:space="preserve">3.1.p: infraestructur 3.1.a1: social |1.6.p: servici 1.6.a1: social |1.2.p: cultur 1.2.a1: educ |1.2.p: educ 1.2.a1: atencion |1.2.p: educativos 1.2.a1: servici |1.2.p: educativo |1.2.p: educativos |1.2.p: cultur 1.2.a1: proyect |1.2.p: educ 1.2.a1: servici |1.2.p: educ 1.2.a1: infraestructur </t>
  </si>
  <si>
    <t xml:space="preserve">1.2.p: educativa |1.2.p: cultur 1.2.a1: educ |1.2.p: educativas </t>
  </si>
  <si>
    <t xml:space="preserve">1.2.p: educ 1.2.a1: plan |1.2.p: educativo 1.2.a1: cobertur |1.2.p: educativas |1.2.p: educativas 1.2.a1: cobertur |1.2.p: educativa 1.2.a1: cobertur |1.2.p: educativa |1.2.p: educativo </t>
  </si>
  <si>
    <t xml:space="preserve">1.2.p: educ 1.2.a1: plan |1.2.p: educativa |1.2.p: educativas </t>
  </si>
  <si>
    <t xml:space="preserve">1.2.p: educativa 1.2.a1: servici |1.2.p: cultur 1.2.a1: educ |1.2.p: educativa |1.2.p: educ 1.2.a1: calidad |1.2.p: educ 1.2.a1: servici </t>
  </si>
  <si>
    <t xml:space="preserve">1.2.p: educ 1.2.a1: acceso |1.3.p: educ 1.3.a1: salud |1.3.p: salud 1.3.a1: acceso |1.6.p: salud |1.2.p: educ 1.2.a1: capac |1.1.p: alimentación |1.3.p: salud </t>
  </si>
  <si>
    <t xml:space="preserve">1.2.p: bec |1.2.p: estudiante |1.2.p: estudiantes |1.2.p: educativo 1.2.a1: cobertur |1.2.p: sistem 1.2.a1: educativo |1.2.p: educativa 1.2.a1: cobertur |1.2.p: educativa |1.2.p: personal academ |1.2.p: educativo |1.2.p: sistem 1.2.a1: educativa |2.3.p: bec |1.1.p: bec </t>
  </si>
  <si>
    <t xml:space="preserve">1.2.p: estudiante |1.2.p: bec |1.2.p: estudiantes |1.2.p: sistem 1.2.a1: educativo |1.2.p: personal academ |1.2.p: educativo |2.3.p: bec |1.1.p: bec </t>
  </si>
  <si>
    <t xml:space="preserve">1.2.p: educ basic |1.2.p: educativos 1.2.a1: cobertur |1.2.p: educativa 1.2.a1: servici |1.8.p: vulner 1.8.a1: grup |1.2.p: educ 1.2.a1: equip |1.2.p: educativa 1.2.a1: cobertur |1.2.p: educativa |1.2.p: educativos 1.2.a1: servici |1.2.p: educativo |1.2.p: educativos |1.2.p: educ 1.2.a1: servici |1.2.p: educ 1.2.a1: infraestructur </t>
  </si>
  <si>
    <t xml:space="preserve">1.2.p: educ basic |1.2.p: educ 1.2.a1: equip |1.2.p: educativos 1.2.a1: servici |1.2.p: educativo |1.2.p: educativos |1.2.p: educ 1.2.a1: servici |1.2.p: educ 1.2.a1: infraestructur </t>
  </si>
  <si>
    <t xml:space="preserve">1.2.p: aprend |1.2.p: educ basic |1.2.p: docent 1.2.a1: formacion |1.2.p: aprendizaj |1.2.p: educ 1.2.a1: aprendizaj |1.2.p: educ 1.2.a1: calidad |1.2.p: docent 1.2.a1: capacit |1.2.p: educ 1.2.a1: program |1.2.p: docent </t>
  </si>
  <si>
    <t xml:space="preserve">4.3.p: instrument 4.3.a1: program 4.3.a2: desarroll |1.2.p: educ 1.2.a1: plan |1.4.p: trabaj 1.4.a1: formacion |1.2.p: educ medi |1.2.p: educ 1.2.a1: calidad |1.2.p: educ medi superior |1.2.p: educ 1.2.a1: program |2.2.p: trabaj 2.2.a1: formacion </t>
  </si>
  <si>
    <t>/Participación social/Trabajo/Educación/Generación y conservación del empleo</t>
  </si>
  <si>
    <t xml:space="preserve">1.2.p: educ 1.2.a1: plan |1.2.p: educativas |1.2.p: educativa |1.2.p: educ 1.2.a1: calidad |1.2.p: educ 1.2.a1: program </t>
  </si>
  <si>
    <t>Participación social/Trabajo/Educación/Generación y conservación del empleo/Contraloría social</t>
  </si>
  <si>
    <t xml:space="preserve">1.2.p: cultur 1.2.a1: proyect |1.2.p: cultur 1.2.a1: comunitari </t>
  </si>
  <si>
    <t xml:space="preserve">1.2.p: deport 1.2.a1: activ 1.2.a2: fisic |1.2.p: activ 1.2.a1: fisic |3.1.p: infraestructur 3.1.a1: social </t>
  </si>
  <si>
    <t xml:space="preserve">1.2.p: aprend |1.2.p: educ basic |1.2.p: enseñ |1.2.p: aprendizaj |1.2.p: educ 1.2.a1: aprendizaj |1.2.p: escuel 1.2.a1: aprendizaj |1.2.p: educ 1.2.a1: calidad |1.2.p: escuel |1.2.p: escuel 1.2.a1: calidad </t>
  </si>
  <si>
    <t xml:space="preserve">1.2.p: aprend |1.2.p: educ basic |1.2.p: aprendizaj |1.2.p: educ 1.2.a1: aprendizaj |1.2.p: escuel 1.2.a1: program |1.2.p: escuel 1.2.a1: aprendizaj |1.2.p: educ 1.2.a1: calidad |1.2.p: educ 1.2.a1: program |1.2.p: escuel |1.2.p: escuel 1.2.a1: calidad </t>
  </si>
  <si>
    <t xml:space="preserve">1.2.p: aprend |1.2.p: educ basic |1.2.p: aprendizaj |1.2.p: educ 1.2.a1: aprendizaj |1.2.p: escuel 1.2.a1: program |1.2.p: escuel 1.2.a1: aprendizaj |1.2.p: educ 1.2.a1: program |1.2.p: escuel </t>
  </si>
  <si>
    <t xml:space="preserve">1.2.p: educativos 1.2.a1: cobertur |1.4.p: trabaj 1.4.a1: inclusion |1.2.p: educativa 1.2.a1: servici |1.2.p: educ 1.2.a1: equip |1.2.p: educativo |1.4.p: trabaj 1.4.a1: formacion |1.2.p: educativa 1.2.a1: cobertur |1.2.p: educativa |1.2.p: educativos 1.2.a1: servici |2.1.p: socied 2.1.a1: asegur 2.1.a2: trabaj |1.2.p: educ medi |1.2.p: educ medi superior |1.2.p: educativos |1.2.p: educ 1.2.a1: servici |2.2.p: trabaj 2.2.a1: formacion |1.2.p: educ 1.2.a1: infraestructur </t>
  </si>
  <si>
    <t xml:space="preserve">1.4.p: trabaj 1.4.a1: centr |1.2.p: docent 1.2.a1: formacion |1.2.p: educ 1.2.a1: equip |1.4.p: trabaj 1.4.a1: formacion |1.2.p: educativa |1.2.p: educ medi |1.2.p: matricul 1.2.a1: educ |1.2.p: educ medi superior |1.2.p: docent |2.2.p: trabaj 2.2.a1: formacion |1.2.p: educ 1.2.a1: infraestructur </t>
  </si>
  <si>
    <t xml:space="preserve">1.2.p: aprend |1.2.p: educ basic |1.2.p: aprendizaj |1.2.p: educ 1.2.a1: aprendizaj |1.2.p: educ 1.2.a1: capac |1.2.p: educ 1.2.a1: equip |1.2.p: educ 1.2.a1: material |1.2.p: educativos 1.2.a1: servici |1.2.p: educativo |1.2.p: educ 1.2.a1: calidad |1.2.p: educativo 1.2.a1: servici |1.2.p: educativos |1.2.p: educ 1.2.a1: servici |1.2.p: educ 1.2.a1: infraestructur </t>
  </si>
  <si>
    <t xml:space="preserve">1.3.p: educ 1.3.a1: salud |1.3.p: salud 1.3.a1: formacion |1.3.p: salud 1.3.a1: recurs 1.3.a2: human |1.6.p: salud |1.3.p: salud 1.3.a1: asegur |1.3.p: recurs 1.3.a1: human 1.3.a2: salud 1.3.a3: capacit |1.3.p: salud </t>
  </si>
  <si>
    <t xml:space="preserve">1.3.p: educ 1.3.a1: salud |1.6.p: salud |1.3.p: salud 1.3.a1: profesional |1.6.p: salud 1.6.a1: profesional |1.2.p: posgr |1.2.p: educ 1.2.a1: conclu |1.3.p: salud </t>
  </si>
  <si>
    <t xml:space="preserve">1.6.p: salud |1.3.p: salud 1.3.a1: asegur |1.3.p: salud 1.3.a1: investig |1.3.p: salud 1.3.a1: calidad |1.3.p: salud </t>
  </si>
  <si>
    <t xml:space="preserve">1.6.p: hospitales 1.6.a1: salud |1.3.p: salud 1.3.a1: acceso |1.6.p: salud |1.3.p: salud 1.3.a1: asegur |1.6.p: salud 1.6.a1: atencion |1.3.p: salud 1.3.a1: atencion |1.3.p: salud 1.3.a1: servici |1.6.p: atencion 1.6.a1: salud |1.3.p: hospital |1.3.p: salud 1.3.a1: calidad |1.6.p: servici 1.6.a1: salud |1.3.p: hospitales |1.3.p: salud </t>
  </si>
  <si>
    <t xml:space="preserve">1.6.p: salud |1.6.p: salud 1.6.a1: atencion |1.3.p: salud 1.3.a1: atencion |1.3.p: salud 1.3.a1: prevencion |1.6.p: atencion 1.6.a1: salud |1.3.p: salud 1.3.a1: promocion |1.6.p: salud 1.6.a1: prevencion |1.3.p: salud </t>
  </si>
  <si>
    <t xml:space="preserve">1.3.p: salud 1.3.a1: acceso |1.6.p: médica |1.6.p: servici 1.6.a1: médica |1.6.p: salud |1.3.p: salud 1.3.a1: asegur |1.6.p: salud 1.6.a1: atencion |1.3.p: médica 1.3.a1: servici 1.3.a2: salud |1.3.p: salud 1.3.a1: atencion |1.3.p: salud 1.3.a1: servici |1.6.p: atencion 1.6.a1: salud |1.3.p: médica |1.6.p: médica 1.6.a1: atencion |1.3.p: salud 1.3.a1: calidad |1.6.p: atencion 1.6.a1: médica |1.6.p: servici 1.6.a1: salud |1.3.p: salud </t>
  </si>
  <si>
    <t xml:space="preserve">1.3.p: morbil |1.6.p: médica |1.6.p: servici 1.6.a1: médica |1.6.p: salud |1.6.p: salud 1.6.a1: atencion |1.3.p: médica 1.3.a1: servici 1.3.a2: salud |1.3.p: salud 1.3.a1: atencion |1.3.p: salud 1.3.a1: servici |1.6.p: atencion 1.6.a1: salud |1.3.p: médica |1.3.p: mortal |1.6.p: médica 1.6.a1: atencion |1.6.p: atencion 1.6.a1: médica |1.6.p: servici 1.6.a1: salud |1.3.p: salud </t>
  </si>
  <si>
    <t xml:space="preserve">1.6.p: médica |1.6.p: servici 1.6.a1: médica |1.3.p: médica |1.6.p: médica 1.6.a1: atencion |1.6.p: atencion 1.6.a1: médica </t>
  </si>
  <si>
    <t xml:space="preserve">1.3.p: salud 1.3.a1: equip |1.6.p: salud |1.3.p: salud 1.3.a1: segur |1.3.p: salud 1.3.a1: calidad |1.3.p: salud </t>
  </si>
  <si>
    <t xml:space="preserve">1.8.p: vih |1.6.p: salud |1.6.p: salud 1.6.a1: atencion |1.3.p: salud 1.3.a1: atencion |1.6.p: atencion 1.6.a1: salud |1.3.p: salud 1.3.a1: calidad |1.3.p: salud </t>
  </si>
  <si>
    <t xml:space="preserve">1.6.p: salud |1.6.p: enfermed |1.3.p: salud 1.3.a1: prevencion |1.3.p: enfermedad |1.6.p: salud 1.6.a1: prevencion |1.3.p: enfermed |1.3.p: salud </t>
  </si>
  <si>
    <t xml:space="preserve">1.6.p: embaraz |1.8.p: neonat |1.6.p: salud |1.8.p: matern |1.6.p: parto |1.3.p: embaraz |1.6.p: enfermed |1.8.p: adolescent |1.8.p: discrimin 1.8.a1: gener |1.8.p: discrimin 1.8.a1: grup |1.6.p: puerperi |1.8.p: mujer 1.8.a1: brech |1.8.p: mujer |1.3.p: enfermedad |1.3.p: enfermed |1.3.p: puerperi |1.3.p: parto |1.3.p: salud </t>
  </si>
  <si>
    <t xml:space="preserve">1.3.p: educ 1.3.a1: sexual |1.6.p: prenatal 1.6.a1: prevencion |1.8.p: prenatal |1.3.p: prenatal 1.3.a1: atencion |1.3.p: prenatal 1.3.a1: prevencion |1.6.p: parto |1.6.p: puerperi |1.2.p: educ 1.2.a1: atencion |1.8.p: mujer |1.6.p: prenatal 1.6.a1: atencion |1.2.p: educ 1.2.a1: calidad |1.3.p: puerperi |1.3.p: parto |1.2.p: educ 1.2.a1: servici </t>
  </si>
  <si>
    <t xml:space="preserve">1.6.p: salud |1.8.p: matern |1.3.p: salud </t>
  </si>
  <si>
    <t xml:space="preserve">1.6.p: servici 1.6.a1: salud |1.3.p: salud 1.3.a1: acceso |1.6.p: salud |1.6.p: enfermed |1.3.p: salud 1.3.a1: prevencion |1.3.p: salud 1.3.a1: servici |1.3.p: enfermedad |1.3.p: salud 1.3.a1: promocion |1.3.p: enfermed |1.6.p: salud 1.6.a1: prevencion |1.3.p: salud </t>
  </si>
  <si>
    <t xml:space="preserve">1.8.p: infant |2.2.p: empleo 2.2.a1: acceso |2.2.p: merc laboral 2.2.a1: acceso |1.6.p: empleo 1.6.a1: acceso |1.4.p: laboral 1.4.a1: acceso |1.4.p: empleo 1.4.a1: acceso |2.2.p: empleo 2.2.a1: permanencia |1.4.p: trabaj 1.4.a1: permanencia |1.4.p: merc laboral 1.4.a1: acceso |2.2.p: merc laboral 2.2.a1: permanencia |1.4.p: laboral 1.4.a1: permanencia |1.4.p: empleo 1.4.a1: permanencia |1.8.p: infantil 1.8.a1: cuid |2.2.p: trabaj 2.2.a1: permanencia |1.4.p: merc laboral 1.4.a1: permanencia |2.2.p: trabaj 2.2.a1: acceso |1.6.p: cuid 1.6.a1: infantil |1.4.p: trabaj 1.4.a1: acceso |1.6.p: trabaj 1.6.a1: acceso |1.6.p: servici 1.6.a1: laboral |1.6.p: laboral 1.6.a1: acceso </t>
  </si>
  <si>
    <t xml:space="preserve">1.6.p: médica |1.6.p: servici 1.6.a1: médicas |1.6.p: salud |1.3.p: médica |1.3.p: salud 1.3.a1: calidad |1.3.p: salud 1.3.a1: acceso |1.6.p: prim nivel |1.3.p: médicas 1.3.a1: servici 1.3.a2: salud |1.6.p: médicas |1.6.p: servici 1.6.a1: salud |1.3.p: unid 1.3.a1: médica |1.3.p: médicas |1.3.p: salud 1.3.a1: asegur |1.6.p: atencion 1.6.a1: médicas |1.3.p: salud 1.3.a1: atencion |1.6.p: salud 1.6.a1: atencion |1.6.p: atencion 1.6.a1: salud |1.3.p: prim nivel |1.3.p: salud 1.3.a1: servici |1.6.p: médicas 1.6.a1: atencion |1.3.p: salud </t>
  </si>
  <si>
    <t xml:space="preserve">1.6.p: servici 1.6.a1: salud |1.3.p: salud 1.3.a1: acceso |1.3.p: salud 1.3.a1: equip |1.6.p: salud |1.3.p: salud |1.6.p: enfermed |1.3.p: salud 1.3.a1: prevencion |1.3.p: salud 1.3.a1: segur |1.3.p: salud 1.3.a1: servici |1.3.p: enfermedad |1.6.p: salud 1.6.a1: prevencion |1.3.p: enfermed |1.3.p: salud 1.3.a1: infraestructur </t>
  </si>
  <si>
    <t xml:space="preserve">1.6.p: salud |1.6.p: salud 1.6.a1: atencion |1.3.p: salud 1.3.a1: atencion |1.6.p: atencion 1.6.a1: salud |1.3.p: salud 1.3.a1: calidad |1.3.p: salud </t>
  </si>
  <si>
    <t xml:space="preserve">1.1.p: apoy 1.1.a1: econom 1.1.a2: grup social |2.3.p: apoy 2.3.a1: econom 2.3.a2: grup social |1.6.p: salud |1.8.p: vulner 1.8.a1: grup |2.3.p: apoy 2.3.a1: person 2.3.a2: vulner |1.1.p: apoy 1.1.a1: econom 1.1.a2: person |2.3.p: apoy 2.3.a1: econom 2.3.a2: person |1.3.p: salud </t>
  </si>
  <si>
    <t>/Ingreso/Alimentación/Seguridad social/No discriminación/Salud</t>
  </si>
  <si>
    <t>Ingreso/Alimentación/Seguridad social/No discriminación/Salud/Contraloría social</t>
  </si>
  <si>
    <t xml:space="preserve">1.1.p: alimentarios |1.1.p: alimentario |1.1.p: obes |1.6.p: salud |1.2.p: activ 1.2.a1: fisic |1.3.p: obes |1.1.p: sobrepes |1.3.p: sobrepes |1.3.p: diabet |1.3.p: salud </t>
  </si>
  <si>
    <t xml:space="preserve">1.6.p: salud 1.6.a1: centr |1.6.p: salud |1.6.p: enfermed |1.6.p: salud 1.6.a1: prevent |1.3.p: salud 1.3.a1: prevencion |1.3.p: enfermedad |1.3.p: salud 1.3.a1: promocion |1.3.p: enfermed |1.6.p: salud 1.6.a1: prevencion |1.3.p: salud 1.3.a1: centr |1.3.p: salud </t>
  </si>
  <si>
    <t xml:space="preserve">2.2.p: trabajadores 2.2.a1: acceso |1.3.p: salud 1.3.a1: acceso |1.6.p: servici 1.6.a1: econom |1.6.p: salud |1.3.p: salud 1.3.a1: asegur |1.3.p: salud 1.3.a1: servici |1.4.p: remuner |1.3.p: salud 1.3.a1: calidad |1.6.p: servici 1.6.a1: salud |1.3.p: salud </t>
  </si>
  <si>
    <t xml:space="preserve">1.6.p: salud |1.4.p: remuner |1.4.p: salari |1.3.p: salud </t>
  </si>
  <si>
    <t>Seguridad social/Medio ambiente/Trabajo/Sustentabilidad y sostenibilidad</t>
  </si>
  <si>
    <t xml:space="preserve">1.2.p: educ 1.2.a1: plan |1.2.p: educativas |1.2.p: educativa |1.2.p: educativo |1.2.p: educ 1.2.a1: calidad |1.2.p: educativos </t>
  </si>
  <si>
    <t xml:space="preserve">1.2.p: bec |1.2.p: sistem 1.2.a1: educativo |1.2.p: educativo |2.3.p: bec |1.1.p: bec </t>
  </si>
  <si>
    <t xml:space="preserve">1.4.p: laboral 1.4.a1: justici |1.4.p: laboral 1.4.a1: derech |1.4.p: derech 1.4.a1: laboral </t>
  </si>
  <si>
    <t xml:space="preserve">1.4.p: laboral 1.4.a1: proteccion |1.6.p: laboral 1.6.a1: promocion |1.4.p: promocion 1.4.a1: laboral |1.4.p: laboral 1.4.a1: promocion |1.4.p: derech 1.4.a1: laboral |1.4.p: adiestr 1.4.a1: laboral |1.4.p: laboral 1.4.a1: derech |2.2.p: trabajadores 2.2.a1: adiestr |2.2.p: trabajadores 2.2.a1: promocion |2.2.p: trabajadores 2.2.a1: productividad |1.4.p: laboral 1.4.a1: productividad |1.4.p: sindical |1.4.p: laboral 1.4.a1: adiestr |1.4.p: laboral 1.4.a1: capacit |2.2.p: trabajadores 2.2.a1: capacit |1.4.p: salari |1.4.p: capacit 1.4.a1: laboral </t>
  </si>
  <si>
    <t xml:space="preserve">2.2.p: trabajadores 2.2.a1: vincul |1.4.p: laboral 1.4.a1: proteccion |2.2.p: trabajadores 2.2.a1: promocion |2.2.p: trabaj 2.2.a1: vincul |1.4.p: trabaj 1.4.a1: centr |1.2.p: educativa 1.2.a1: servici |1.6.p: trabaj 1.6.a1: promocion |1.4.p: laboral 1.4.a1: adiestr |1.4.p: laboral 1.4.a1: vincul |1.2.p: educativo |2.2.p: trabajadores 2.2.a1: capacit |1.4.p: salari |2.2.p: trabajadores 2.2.a1: adiestr |1.4.p: trabaj 1.4.a1: promocion |2.2.p: trabaj 2.2.a1: productividad |1.2.p: educ 1.2.a1: capac |1.4.p: laboral 1.4.a1: información |1.4.p: laboral 1.4.a1: productividad |1.4.p: sindical |1.6.p: laboral 1.6.a1: vincul |1.4.p: trabaj 1.4.a1: informa |1.4.p: trabaj 1.4.a1: vincul |1.4.p: trabaj 1.4.a1: proteccion |1.2.p: educativo 1.2.a1: servici |1.4.p: capacit 1.4.a1: laboral |1.6.p: laboral 1.6.a1: promocion |1.4.p: promocion 1.4.a1: laboral |1.4.p: laboral 1.4.a1: promocion |1.4.p: trabaj 1.4.a1: capacit |1.4.p: trabaj 1.4.a1: adiestr |2.2.p: trabaj 2.2.a1: promocion |1.4.p: trabaj 1.4.a1: productividad |1.4.p: trabaj 1.4.a1: información |2.2.p: trabajadores 2.2.a1: productividad |1.4.p: laboral 1.4.a1: capacit |3.3.p: innov 3.3.a1: tecnolog 3.3.a2: desarroll |2.2.p: trabaj 2.2.a1: adiestr |2.2.p: trabaj 2.2.a1: certif |1.4.p: trabaj 1.4.a1: certif |1.4.p: adiestr 1.4.a1: laboral |2.2.p: trabaj 2.2.a1: capacit |1.4.p: laboral 1.4.a1: centr |2.2.p: trabajador 2.2.a1: certif |1.2.p: educativa |1.6.p: trabaj 1.6.a1: vincul |1.6.p: servici 1.6.a1: laboral </t>
  </si>
  <si>
    <t>/Seguridad social/Trabajo/Inversión productiva y económica/Educación/Generación y conservación del empleo</t>
  </si>
  <si>
    <t xml:space="preserve">1.4.p: sindicat |1.4.p: sindical |2.2.p: trabajadores 2.2.a1: productividad </t>
  </si>
  <si>
    <t>Seguridad social/Trabajo/Inversión productiva y económica/Educación/Generación y conservación del empleo</t>
  </si>
  <si>
    <t xml:space="preserve">2.1.p: organiz 2.1.a1: trabaj |1.4.p: trabaj 1.4.a1: información |1.4.p: sindical </t>
  </si>
  <si>
    <t xml:space="preserve">1.4.p: laboral 1.4.a1: polit |1.4.p: laboral 1.4.a1: proteccion |1.1.p: apoy 1.1.a1: en especi |1.6.p: servici 1.6.a1: social |2.2.p: empleo 2.2.a1: vincul |2.2.p: ocupación 2.2.a1: capacit |2.2.p: merc laboral 2.2.a1: capacit |1.4.p: laboral 1.4.a1: vincul |1.4.p: laboral 1.4.a1: intermedi |2.2.p: ocupación 2.2.a1: vincul |1.4.p: ocupación 1.4.a1: polit |1.4.p: ocupación |1.6.p: empleo 1.6.a1: vincul |1.6.p: empleo 1.6.a1: intermedi |2.3.p: apoy 2.3.a1: en especi |2.2.p: merc laboral 2.2.a1: intermedi |1.4.p: empleo 1.4.a1: polit |1.4.p: merc laboral 1.4.a1: polit |1.6.p: laboral 1.6.a1: intermedi |1.6.p: laboral 1.6.a1: vincul |1.4.p: ocupación 1.4.a1: vincul |1.4.p: capacit 1.4.a1: laboral |1.4.p: empleo 1.4.a1: intermedi |1.4.p: ocupación 1.4.a1: intermedi |2.2.p: ocupación 2.2.a1: intermedi |1.4.p: empleo 1.4.a1: capacit |1.4.p: laboral 1.4.a1: capacit |1.4.p: empleo 1.4.a1: vincul |2.2.p: empleo 2.2.a1: capacit |1.6.p: servici 1.6.a1: econom |1.6.p: servici 1.6.a1: laboral |2.2.p: empleo 2.2.a1: intermedi |1.4.p: merc laboral 1.4.a1: vincul |2.2.p: merc laboral 2.2.a1: vincul |1.4.p: merc laboral 1.4.a1: intermedi |1.4.p: ocupación 1.4.a1: capacit |1.4.p: merc laboral 1.4.a1: capacit </t>
  </si>
  <si>
    <t>Ingreso/Alimentación/Seguridad social/Trabajo/Generación y conservación del empleo/Contraloría social</t>
  </si>
  <si>
    <t xml:space="preserve">1.5.p: viviend 1.5.a1: desarroll |2.1.p: productividad 2.1.a1: rural |3.4.p: territorial 3.4.a1: desarroll |1.5.p: viviend 1.5.a1: rural |1.5.p: territorial 1.5.a1: desarroll 1.5.a2: viviend |2.1.p: organiz 2.1.a1: rural </t>
  </si>
  <si>
    <t xml:space="preserve">1.5.p: habitacional |1.5.p: solucion 1.5.a1: habitacional |1.5.p: viviend 1.5.a1: solucion |3.4.p: viviend 3.4.a1: polit |1.5.p: calidad 1.5.a1: viviend </t>
  </si>
  <si>
    <t xml:space="preserve">5.1.p: sustent |2.1.p: agrari 2.1.a1: competit 2.1.a2: product |5.1.p: sustentable |5.1.p: sustentables |3.4.p: territorial 3.4.a1: desarroll |2.1.p: agrari 2.1.a1: desarroll 2.1.a2: product |1.5.p: territorial 1.5.a1: desarroll 1.5.a2: habit </t>
  </si>
  <si>
    <t>/Vivienda/Ordenamiento territorial/Sustentabilidad y sostenibilidad/Apoyo productivo|Economía social</t>
  </si>
  <si>
    <t>Vivienda/Ordenamiento territorial/Sustentabilidad y sostenibilidad/Apoyo productivo|Economía social</t>
  </si>
  <si>
    <t xml:space="preserve">1.5.p: asent 1.5.a1: human |1.5.p: territorial 1.5.a1: planeacion 1.5.a2: asent |3.4.p: regulariz 3.4.a1: territorial |3.4.p: orden 3.4.a1: territorial |3.4.p: territorial 3.4.a1: planeacion |1.5.p: territorial 1.5.a1: orden 1.5.a2: asent |3.4.p: planeacion 3.4.a1: territorial |3.4.p: territorial 3.4.a1: orden |3.4.p: asent 3.4.a1: human </t>
  </si>
  <si>
    <t xml:space="preserve">1.5.p: asent 1.5.a1: human |1.4.p: ocupación |1.5.p: territorial 1.5.a1: planeacion 1.5.a2: asent |3.4.p: territorial 3.4.a1: planeacion |3.4.p: planeacion 3.4.a1: territorial |3.4.p: asent 3.4.a1: human </t>
  </si>
  <si>
    <t>/Trabajo/Vivienda/Ordenamiento territorial</t>
  </si>
  <si>
    <t>Vivienda/Desarrollo regional/Ordenamiento territorial/Trabajo/Contraloría social</t>
  </si>
  <si>
    <t xml:space="preserve">5.1.p: sustent |5.1.p: sustentable |5.1.p: sustentables |1.5.p: viviend 1.5.a1: subsidi |1.5.p: calidad 1.5.a1: viviend </t>
  </si>
  <si>
    <t xml:space="preserve">1.5.p: viviend 1.5.a1: adquisicion |1.5.p: apoy 1.5.a1: viviend |1.5.p: viviend 1.5.a1: social |1.5.p: viviend 1.5.a1: subsidi |3.4.p: viviend 3.4.a1: social </t>
  </si>
  <si>
    <t xml:space="preserve">3.4.p: urbaniz |3.4.p: equip 3.4.a1: urban |1.5.p: equip 1.5.a1: urban 1.5.a2: habit |3.4.p: infraestructur 3.4.a1: complementari 3.4.a2: habit |1.5.p: infraestructur 1.5.a1: basic 1.5.a2: habit |3.4.p: infraestructur 3.4.a1: basic 3.4.a2: habit |1.5.p: infraestructur 1.5.a1: complementari 1.5.a2: habit </t>
  </si>
  <si>
    <t xml:space="preserve">5.1.p: sustent |1.5.p: viviend 1.5.a1: mejor |1.5.p: apoy 1.5.a1: viviend |5.1.p: sustentable |1.5.p: viviend 1.5.a1: subsidi |1.5.p: calidad 1.5.a1: viviend </t>
  </si>
  <si>
    <t xml:space="preserve">1.5.p: jurid 1.5.a1: certez 1.5.a2: tenenci |1.1.p: derech 1.1.a1: agrari |3.4.p: regulariz 3.4.a1: territorial |3.4.p: orden 3.4.a1: territorial |3.4.p: territorial 3.4.a1: planeacion |3.4.p: registr 3.4.a1: suel |3.4.p: planeacion 3.4.a1: territorial |3.4.p: registr 3.4.a1: agrari |3.4.p: territorial 3.4.a1: orden |3.4.p: jurid 3.4.a1: certez 3.4.a2: tenenci </t>
  </si>
  <si>
    <t xml:space="preserve">1.7.p: medi ambient |5.1.p: sustent |1.2.p: educativa 1.2.a1: servici |1.2.p: educ 1.2.a1: capac |1.7.p: agua 1.7.a1: cultur |1.2.p: cultur 1.2.a1: educ |1.2.p: educativa |5.1.p: medi ambient |1.2.p: educ 1.2.a1: servici </t>
  </si>
  <si>
    <t xml:space="preserve">5.1.p: sustent |5.1.p: sustentable |1.7.p: agua 1.7.a1: manej |4.3.p: acceso 4.3.a1: información |1.7.p: agua 1.7.a1: sustentable |5.6.p: manej 5.6.a1: agua </t>
  </si>
  <si>
    <t xml:space="preserve">5.1.p: sustent |1.7.p: agua 1.7.a1: gestion |5.1.p: sustentable |1.7.p: aguas 1.7.a1: gestion |5.1.p: cuenca |1.7.p: agua 1.7.a1: sustentable |5.1.p: acuífero |4.3.p: acceso 4.3.a1: información |5.1.p: acuíferos |1.7.p: aguas 1.7.a1: sustentable |5.1.p: cuencas </t>
  </si>
  <si>
    <t xml:space="preserve">1.7.p: medi ambient |1.7.p: recurs natural |5.1.p: recurs natural |1.7.p: recurs 1.7.a1: natural |5.8.p: investig 5.8.a1: recurs natural |5.8.p: investig 5.8.a1: medi ambient |1.7.p: investig 1.7.a1: medi ambient |1.7.p: investig 1.7.a1: recurs natural |5.1.p: medi ambient </t>
  </si>
  <si>
    <t>Sustentabilidad y sostenibilidad/Medio ambiente/Investigación en sustentabilidad y sostenibilidad</t>
  </si>
  <si>
    <t xml:space="preserve">1.7.p: agua 1.7.a1: gestion |1.7.p: contamin |1.7.p: contamin 1.7.a1: gestion |1.7.p: contamin 1.7.a1: deten |1.7.p: contamin 1.7.a1: revert </t>
  </si>
  <si>
    <t xml:space="preserve">1.7.p: air 1.7.a1: conserv |1.7.p: medi ambient |5.1.p: sustent |1.7.p: biodivers |1.7.p: contamin |1.7.p: agua 1.7.a1: conserv |5.6.p: conserv 5.6.a1: agua |1.7.p: contamin 1.7.a1: mitig |5.6.p: aprovech 5.6.a1: agua |1.7.p: suel 1.7.a1: conserv |5.1.p: medi ambient </t>
  </si>
  <si>
    <t xml:space="preserve">5.1.p: sustent |5.1.p: sustentable |5.2.p: eficient 5.2.a1: hidrocarbur |1.7.p: eficient 1.7.a1: hidrocarbur </t>
  </si>
  <si>
    <t xml:space="preserve">5.1.p: sustent |1.7.p: agua 1.7.a1: gestion |3.1.p: alcantarill |1.7.p: agua 1.7.a1: potabl |1.7.p: agua 1.7.a1: saneamient |5.1.p: sustentable |1.1.p: agua 1.1.a1: potabl |1.6.p: servici 1.6.a1: econom |1.7.p: alcantarill |3.1.p: agua potabl |3.1.p: saneamient 3.1.a1: agua |1.5.p: agua 1.5.a1: potabl |1.5.p: alcantarill |1.7.p: agua 1.7.a1: sustentable |1.1.p: agua 1.1.a1: saneamient |1.1.p: alcantarill |1.5.p: agua 1.5.a1: saneamient </t>
  </si>
  <si>
    <t xml:space="preserve">3.1.p: alcantarill |1.7.p: agua 1.7.a1: potabl |1.7.p: agua 1.7.a1: saneamient |1.1.p: agua 1.1.a1: potabl |1.6.p: servici 1.6.a1: econom |1.7.p: alcantarill |3.1.p: agua potabl |3.1.p: saneamient 3.1.a1: agua |1.5.p: agua 1.5.a1: potabl |1.5.p: alcantarill |1.1.p: agua 1.1.a1: saneamient |1.1.p: alcantarill |1.5.p: agua 1.5.a1: saneamient </t>
  </si>
  <si>
    <t>/Alimentación/Vivienda/Seguridad social/Medio ambiente/Infraestructura social básica</t>
  </si>
  <si>
    <t>Alimentación/Sustentabilidad y sostenibilidad de recursos naturales/Vivienda/Seguridad social/Medio ambiente/Infraestructura social básica/Sustentabilidad y sostenibilidad/Contraloría social</t>
  </si>
  <si>
    <t xml:space="preserve">1.7.p: cuencas 1.7.a1: proteg |1.7.p: cambi climat |1.7.p: cuencas 1.7.a1: conserv |1.7.p: gas 1.7.a1: efect 1.7.a2: invernader |5.1.p: cuenca |1.7.p: disminu 1.7.a1: emision |1.7.p: are 1.7.a1: proteg |5.2.p: disminu 5.2.a1: emision |5.2.p: gas efect invernader |5.1.p: cuencas </t>
  </si>
  <si>
    <t xml:space="preserve">1.7.p: cuencas 1.7.a1: proteg |1.7.p: cuencas 1.7.a1: conserv |1.7.p: zonas 1.7.a1: proteg |5.1.p: cuenca |1.7.p: are 1.7.a1: proteg |5.1.p: cuencas </t>
  </si>
  <si>
    <t xml:space="preserve">1.7.p: medi ambient |5.1.p: sustent |1.7.p: recurs natural |5.1.p: recurs natural |5.1.p: sustentable |1.7.p: ecosistem 1.7.a1: proteccion |1.7.p: biodivers |5.6.p: manej 5.6.a1: ecosistem |5.1.p: medi ambient </t>
  </si>
  <si>
    <t>Sustentabilidad y sostenibilidad de recursos naturales/Medio ambiente/Infraestructura social básica/Sustentabilidad y sostenibilidad</t>
  </si>
  <si>
    <t xml:space="preserve">5.1.p: sustent |1.7.p: agua 1.7.a1: gestion |3.2.p: construccion 3.2.a1: hidroagricol |5.1.p: sustentable |3.2.p: conserv 3.2.a1: hidroagricol |3.2.p: moderniz 3.2.a1: hidroagricol |1.7.p: agua 1.7.a1: conserv |5.6.p: conserv 5.6.a1: agua |3.2.p: infraestructur 3.2.a1: hidroagricol |1.7.p: agua 1.7.a1: sustentable |1.7.p: ecosistem 1.7.a1: conserv |5.6.p: conserv 5.6.a1: ecosistem </t>
  </si>
  <si>
    <t xml:space="preserve">3.2.p: construccion 3.2.a1: hidroagricol |1.1.p: agricol |3.2.p: conserv 3.2.a1: hidroagricol |3.2.p: infraestructur 3.2.a1: hidroagricol |3.2.p: moderniz 3.2.a1: hidroagricol </t>
  </si>
  <si>
    <t>Sustentabilidad y sostenibilidad de recursos naturales/Desarrollo regional/Medio ambiente/Sustentabilidad y sostenibilidad energética/Sustentabilidad y sostenibilidad</t>
  </si>
  <si>
    <t xml:space="preserve">5.1.p: sustent |5.1.p: sustentable |1.7.p: ecosistem 1.7.a1: proteccion |1.7.p: biodivers |5.6.p: manej 5.6.a1: ecosistem |1.7.p: agua 1.7.a1: manej |1.7.p: forestal 1.7.a1: proteccion |1.7.p: agua 1.7.a1: sustentable |1.7.p: forestal 1.7.a1: sustentable |5.6.p: manej 5.6.a1: agua </t>
  </si>
  <si>
    <t xml:space="preserve">1.7.p: medi ambient |5.1.p: sustent |1.7.p: recurs natural |5.1.p: recurs natural |5.6.p: conserv 5.6.a1: recurs natural |5.6.p: manej 5.6.a1: recurs natural |5.1.p: sustentable |1.7.p: recurs 1.7.a1: natural |1.7.p: ecosistem 1.7.a1: proteccion |1.7.p: biodivers |5.6.p: manej 5.6.a1: ecosistem |4.3.p: acceso 4.3.a1: información |1.7.p: ecosistem 1.7.a1: conserv |5.1.p: medi ambient |5.6.p: conserv 5.6.a1: ecosistem </t>
  </si>
  <si>
    <t>Participación social/Sustentabilidad y sostenibilidad de recursos naturales/Seguridad social/Medio ambiente/Sustentabilidad y sostenibilidad/Contraloría social</t>
  </si>
  <si>
    <t xml:space="preserve">1.1.p: tecnif 1.1.a1: rieg |3.2.p: conserv 3.2.a1: hidroagricol |3.2.p: infraestructur 3.2.a1: hidroagricol |3.2.p: moderniz 3.2.a1: hidroagricol </t>
  </si>
  <si>
    <t>Alimentación/Sustentabilidad y sostenibilidad de recursos naturales/Medio ambiente/Infraestructura económica/Sustentabilidad y sostenibilidad/Contraloría social</t>
  </si>
  <si>
    <t xml:space="preserve">5.1.p: sustent |5.1.p: sustentable |1.7.p: forestal 1.7.a1: proteccion |1.7.p: forestal 1.7.a1: conserv |1.7.p: forestal 1.7.a1: restaur |1.7.p: forestal 1.7.a1: sustentable </t>
  </si>
  <si>
    <t xml:space="preserve">3.1.p: agua 3.1.a1: residual |1.1.p: aguas 1.1.a1: saneamient |1.7.p: agua 1.7.a1: saneamient |1.7.p: recurs 1.7.a1: natural |5.4.p: residu |1.7.p: contamin 1.7.a1: revert |1.7.p: contamin |3.1.p: saneamient 3.1.a1: agua |5.1.p: aguas 5.1.a1: residual |1.7.p: agua 1.7.a1: residual |3.1.p: saneamient 3.1.a1: aguas |5.1.p: agua 5.1.a1: residual |1.7.p: aguas 1.7.a1: saneamient |1.7.p: contamin 1.7.a1: deten |3.1.p: aguas 3.1.a1: residual |1.1.p: agua 1.1.a1: saneamient |1.7.p: aguas 1.7.a1: residual |1.5.p: agua 1.5.a1: saneamient |1.5.p: aguas 1.5.a1: saneamient </t>
  </si>
  <si>
    <t>Sustentabilidad y sostenibilidad de recursos naturales/Medio ambiente/Sustentabilidad y sostenibilidad/Contraloría social</t>
  </si>
  <si>
    <t xml:space="preserve">5.1.p: sustent |1.7.p: especi 1.7.a1: silvestr |5.1.p: sustentable </t>
  </si>
  <si>
    <t>Participación social/Sustentabilidad y sostenibilidad de recursos naturales/Medio ambiente/No discriminación/Educación/Apoyo productivo|Economía social/Sustentabilidad y sostenibilidad/Contraloría social</t>
  </si>
  <si>
    <t xml:space="preserve">5.2.p: renov 5.2.a1: energ |5.2.p: limpi 5.2.a1: energ |1.7.p: limpi 1.7.a1: energ |1.7.p: renov 1.7.a1: energ |5.2.p: eficient 5.2.a1: energet |3.3.p: innov 3.3.a1: tecnolog 3.3.a2: desarroll |1.7.p: eficient 1.7.a1: energet </t>
  </si>
  <si>
    <t>/Sustentabilidad y sostenibilidad energética/Medio ambiente/Inversión productiva y económica</t>
  </si>
  <si>
    <t xml:space="preserve">1.6.p: salud |1.3.p: salud 1.3.a1: investig |1.3.p: salud 1.3.a1: calidad |1.3.p: salud </t>
  </si>
  <si>
    <t>Seguridad social/Medio ambiente/Sustentabilidad y sostenibilidad energética/Inversión productiva y económica/Salud</t>
  </si>
  <si>
    <t xml:space="preserve">1.4.p: trabaj 1.4.a1: gener |2.2.p: trabaj 2.2.a1: gener |2.2.p: trabajadores 2.2.a1: capacit |2.2.p: trabajador 2.2.a1: gener </t>
  </si>
  <si>
    <t xml:space="preserve">1.2.p: educ 1.2.a1: acceso |1.3.p: educ 1.3.a1: salud |1.3.p: salud 1.3.a1: acceso |1.4.p: trabaj 1.4.a1: derech |1.8.p: joven |1.6.p: salud |2.2.p: trabaj 2.2.a1: acceso |1.4.p: trabaj 1.4.a1: acceso |1.6.p: trabaj 1.6.a1: acceso |1.3.p: salud </t>
  </si>
  <si>
    <t xml:space="preserve">1.2.p: educ 1.2.a1: acceso |1.3.p: educ 1.3.a1: salud |1.3.p: salud 1.3.a1: acceso |1.8.p: joven |1.6.p: salud |2.2.p: trabaj 2.2.a1: acceso |1.4.p: trabaj 1.4.a1: acceso |1.6.p: trabaj 1.6.a1: acceso |1.3.p: salud </t>
  </si>
  <si>
    <t>Seguridad social/Trabajo/No discriminación/Salud/Educación/Generación y conservación del empleo/Contraloría social</t>
  </si>
  <si>
    <t xml:space="preserve">2.3.p: apoy 2.3.a1: ingresos 2.3.a2: grup social |1.1.p: apoy 1.1.a1: ingresos 1.1.a2: person |1.1.p: apoy 1.1.a1: ingreso 1.1.a2: person |1.1.p: apoy 1.1.a1: ingresos 1.1.a2: pobrez |2.3.p: apoy 2.3.a1: econom 2.3.a2: pobrez |2.3.p: ingresos 2.3.a1: mejor 2.3.a2: grup social |1.1.p: apoy 1.1.a1: econom 1.1.a2: grup social |2.3.p: apoy 2.3.a1: ingreso 2.3.a2: person |2.3.p: apoy 2.3.a1: econom 2.3.a2: grup social |2.3.p: ingreso 2.3.a1: mejor 2.3.a2: grup 2.3.a3: social |1.1.p: apoy 1.1.a1: ingresos 1.1.a2: grup social |2.1.p: sector social 2.1.a1: organ 2.1.a2: econom |1.1.p: apoy 1.1.a1: ingreso 1.1.a2: pobrez |2.3.p: apoy 2.3.a1: ingresos 2.3.a2: pobrez |2.3.p: ingreso 2.3.a1: mejor 2.3.a2: person |2.3.p: ingresos 2.3.a1: mejor 2.3.a2: grup 2.3.a3: social |2.3.p: apoy 2.3.a1: ingreso 2.3.a2: grup social |2.3.p: ingreso 2.3.a1: mejor 2.3.a2: grup social |1.1.p: apoy 1.1.a1: econom 1.1.a2: person |2.3.p: apoy 2.3.a1: ingresos 2.3.a2: person |1.1.p: apoy 1.1.a1: econom 1.1.a2: pobrez |2.3.p: apoy 2.3.a1: ingreso 2.3.a2: pobrez |2.3.p: apoy 2.3.a1: econom 2.3.a2: person |1.1.p: apoy 1.1.a1: ingreso 1.1.a2: grup social |2.3.p: ingresos 2.3.a1: mejor 2.3.a2: person </t>
  </si>
  <si>
    <t xml:space="preserve">1.1.p: apoy 1.1.a1: econom 1.1.a2: grup social |2.3.p: apoy 2.3.a1: econom 2.3.a2: grup social |2.3.p: inclusion 2.3.a1: financ |2.3.p: apoy 2.3.a1: ingresos 2.3.a2: person |1.1.p: apoy 1.1.a1: ingresos 1.1.a2: grup social |2.3.p: apoy 2.3.a1: ingresos 2.3.a2: grup social |1.1.p: apoy 1.1.a1: ingresos 1.1.a2: person |1.1.p: apoy 1.1.a1: econom 1.1.a2: person |2.1.p: sector social 2.1.a1: organ 2.1.a2: econom |2.3.p: apoy 2.3.a1: econom 2.3.a2: person |1.4.p: ingresos 1.4.a1: laboral |1.4.p: laboral 1.4.a1: inclusion </t>
  </si>
  <si>
    <t>/Ingreso/Alimentación/Trabajo/Apoyo productivo|Economía social</t>
  </si>
  <si>
    <t>Ingreso/Alimentación/Seguridad social/Trabajo/Salud/Educación/Apoyo productivo|Economía social/Contraloría social</t>
  </si>
  <si>
    <t xml:space="preserve">3.1.p: infraestructur 3.1.a1: social |1.6.p: servici 1.6.a1: social |1.8.p: migrant |1.2.p: educativos 1.2.a1: comunitari |4.3.p: organiz 4.3.a1: particip |4.3.p: migrant 4.3.a1: particip |1.2.p: educativo |3.3.p: inversion 3.3.a1: product 3.3.a2: desarroll |1.2.p: educativos |1.2.p: educativos 1.2.a1: servici </t>
  </si>
  <si>
    <t>/Participación social/Seguridad social/Infraestructura social básica/Inversión productiva y económica/No discriminación/Educación</t>
  </si>
  <si>
    <t xml:space="preserve">3.1.p: infraestructur 3.1.a1: social |1.6.p: servici 1.6.a1: social |1.8.p: migrant |1.2.p: educativos 1.2.a1: comunitari |1.2.p: educativo |3.3.p: inversion 3.3.a1: product 3.3.a2: desarroll |1.2.p: educativos |1.2.p: educativos 1.2.a1: servici </t>
  </si>
  <si>
    <t>/Seguridad social/Infraestructura social básica/Inversión productiva y económica/No discriminación/Educación</t>
  </si>
  <si>
    <t>Participación social/Seguridad social/Infraestructura social básica/Inversión productiva y económica/No discriminación/Educación/Contraloría social</t>
  </si>
  <si>
    <t xml:space="preserve">2.3.p: apoy 2.3.a1: ingreso 2.3.a2: person |1.6.p: jubil |2.3.p: apoy 2.3.a1: ingresos 2.3.a2: person |1.1.p: apoy 1.1.a1: ingresos 1.1.a2: person |1.8.p: adult 1.8.a1: mayor |1.1.p: apoy 1.1.a1: ingreso 1.1.a2: person |1.6.p: pension </t>
  </si>
  <si>
    <t>Ingreso/Alimentación/Seguridad social/Desarrollo regional/Salud/Educación/Contraloría social</t>
  </si>
  <si>
    <t>Desarrollo regional/Trabajo/No discriminación/Generación y conservación del empleo</t>
  </si>
  <si>
    <t xml:space="preserve">1.2.p: estudiante |1.2.p: escuel 1.2.a1: egres |1.2.p: escuel 1.2.a1: servici |1.2.p: estudiantes |1.2.p: escuel 1.2.a1: normal |1.2.p: educativo |1.2.p: educativo 1.2.a1: servici |1.2.p: escuel 1.2.a1: ingreso |1.2.p: escuel </t>
  </si>
  <si>
    <t xml:space="preserve">1.1.p: campesinos |3.4.p: orden 3.4.a1: territorial |3.4.p: territorial 3.4.a1: planeacion |1.5.p: jurid 1.5.a1: seguridad 1.5.a2: tenenci |3.4.p: jurid 3.4.a1: seguridad 3.4.a2: tenenci |3.4.p: planeacion 3.4.a1: territorial |3.4.p: territorial 3.4.a1: orden |1.1.p: campesino </t>
  </si>
  <si>
    <t xml:space="preserve">1.5.p: viviend 1.5.a1: mejor |1.5.p: infraestructur 1.5.a1: basic 1.5.a2: viviend |1.5.p: servici 1.5.a1: basic 1.5.a2: viviend |1.6.p: servici 1.6.a1: social |1.5.p: viviend 1.5.a1: social |3.4.p: infraestructur 3.4.a1: basic 3.4.a2: local |3.4.p: infraestructur 3.4.a1: basic 3.4.a2: habit |3.1.p: infraestructur 3.1.a1: social |3.5.p: zonas 3.5.a1: atencion prioritari |3.4.p: viviend 3.4.a1: social |1.6.p: servici 1.6.a1: viviend |3.4.p: servici 3.4.a1: basic 3.4.a2: habit |3.5.p: zonas 3.5.a1: desarroll 3.5.a2: social |3.4.p: infraestructur 3.4.a1: basic 3.4.a2: viviend |1.5.p: infraestructur 1.5.a1: basic 1.5.a2: habit |1.5.p: calidad 1.5.a1: viviend |1.5.p: servici 1.5.a1: basic 1.5.a2: local |1.5.p: viviend 1.5.a1: desarroll |3.4.p: servici 3.4.a1: basic 3.4.a2: viviend |3.4.p: servici 3.4.a1: basic 3.4.a2: local |1.5.p: infraestructur 1.5.a1: basic 1.5.a2: local |1.5.p: servici 1.5.a1: basic 1.5.a2: habit </t>
  </si>
  <si>
    <t xml:space="preserve">3.1.p: infraestructur 3.1.a1: social |3.4.p: infraestructur 3.4.a1: basic 3.4.a2: habit |1.5.p: infraestructur 1.5.a1: basic 1.5.a2: viviend |1.5.p: servici 1.5.a1: basic 1.5.a2: viviend |1.6.p: servici 1.6.a1: social |1.5.p: viviend 1.5.a1: social |1.6.p: servici 1.6.a1: viviend |3.4.p: servici 3.4.a1: basic 3.4.a2: viviend |3.4.p: servici 3.4.a1: basic 3.4.a2: habit |3.5.p: zonas 3.5.a1: atencion prioritari |1.5.p: viviend 1.5.a1: rural |3.4.p: infraestructur 3.4.a1: basic 3.4.a2: viviend |1.5.p: infraestructur 1.5.a1: basic 1.5.a2: habit |3.4.p: viviend 3.4.a1: social |1.5.p: calidad 1.5.a1: viviend |1.5.p: servici 1.5.a1: basic 1.5.a2: habit </t>
  </si>
  <si>
    <t>Vivienda/Desarrollo regional/Seguridad social/Ordenamiento territorial/Infraestructura social básica</t>
  </si>
  <si>
    <t xml:space="preserve">1.5.p: infraestructur 1.5.a1: basic 1.5.a2: viviend |1.5.p: servici 1.5.a1: basic 1.5.a2: viviend |1.6.p: servici 1.6.a1: social |1.5.p: viviend 1.5.a1: social |3.4.p: infraestructur 3.4.a1: basic 3.4.a2: local |3.4.p: infraestructur 3.4.a1: basic 3.4.a2: habit |3.1.p: infraestructur 3.1.a1: social |1.5.p: espaci 1.5.a1: urban 1.5.a2: habit |3.5.p: zonas 3.5.a1: atencion prioritari |3.4.p: viviend 3.4.a1: social |1.5.p: espaci 1.5.a1: urban 1.5.a2: viviend |1.6.p: servici 1.6.a1: viviend |3.4.p: servici 3.4.a1: basic 3.4.a2: habit |3.4.p: infraestructur 3.4.a1: basic 3.4.a2: viviend |1.5.p: infraestructur 1.5.a1: basic 1.5.a2: habit |1.5.p: calidad 1.5.a1: viviend |1.5.p: servici 1.5.a1: basic 1.5.a2: local |3.4.p: servici 3.4.a1: basic 3.4.a2: viviend |3.4.p: servici 3.4.a1: basic 3.4.a2: local |1.5.p: infraestructur 1.5.a1: basic 1.5.a2: local |1.5.p: servici 1.5.a1: basic 1.5.a2: habit </t>
  </si>
  <si>
    <t xml:space="preserve">1.1.p: alimentarios |1.3.p: educ 1.3.a1: salud |1.1.p: alimentario |1.6.p: salud |1.2.p: educ 1.2.a1: capac |1.1.p: nutrici |1.1.p: alimentación |1.3.p: salud 1.3.a1: calidad |1.2.p: educ medi |1.2.p: educ 1.2.a1: calidad |1.3.p: salud </t>
  </si>
  <si>
    <t xml:space="preserve">1.1.p: alimentarios |1.1.p: alimentario |1.1.p: nutrici </t>
  </si>
  <si>
    <t xml:space="preserve">1.2.p: aprend |1.2.p: educ basic |1.2.p: aprendizaj |1.2.p: educ 1.2.a1: aprendizaj |1.2.p: educativa |1.2.p: educ 1.2.a1: calidad |1.2.p: educ 1.2.a1: infraestructur </t>
  </si>
  <si>
    <t xml:space="preserve">1.2.p: educativa |1.2.p: escuel |1.2.p: escuel 1.2.a1: infraestructur </t>
  </si>
  <si>
    <t xml:space="preserve">1.4.p: trabaj 1.4.a1: formacion |1.2.p: educativa |1.2.p: educ medi |1.2.p: educ 1.2.a1: calidad |1.2.p: educ medi superior |2.2.p: trabaj 2.2.a1: formacion |1.2.p: educ 1.2.a1: infraestructur </t>
  </si>
  <si>
    <t xml:space="preserve">1.2.p: educ 1.2.a1: plan |1.2.p: educ superior |1.2.p: educativa |1.2.p: educ medi |1.2.p: educ medi superior |1.2.p: educ 1.2.a1: infraestructur </t>
  </si>
  <si>
    <t xml:space="preserve">1.4.p: trabaj 1.4.a1: formacion |1.2.p: educ medi |1.2.p: educ 1.2.a1: calidad |1.2.p: educ medi superior |2.2.p: trabaj 2.2.a1: formacion |1.2.p: bachillerat </t>
  </si>
  <si>
    <t xml:space="preserve">1.2.p: aprend |1.2.p: educ basic |1.2.p: nomin 1.2.a1: educativa |1.2.p: educativa 1.2.a1: servici |1.2.p: aprendizaj |1.2.p: educ 1.2.a1: aprendizaj |1.2.p: educativa |1.2.p: educativo |1.2.p: educ 1.2.a1: calidad |1.2.p: educativos |1.2.p: educ 1.2.a1: servici |1.2.p: educativos 1.2.a1: servici </t>
  </si>
  <si>
    <t xml:space="preserve">1.2.p: educ 1.2.a1: acceso |1.2.p: educ basic |1.2.p: escuel 1.2.a1: conclu |1.2.p: nomin 1.2.a1: educativa |1.2.p: escuel 1.2.a1: acceso |1.2.p: educativa |1.2.p: educ 1.2.a1: conclu |1.2.p: escuel |1.8.p: indigen </t>
  </si>
  <si>
    <t xml:space="preserve">4.1.p: recib 4.1.a1: quej |4.1.p: atencion 4.1.a1: quej |4.1.p: present 4.1.a1: quej </t>
  </si>
  <si>
    <t xml:space="preserve">1.8.p: vih |1.6.p: salud |1.6.p: salud 1.6.a1: prevent |1.3.p: salud 1.3.a1: servici |1.6.p: servici 1.6.a1: salud |1.3.p: salud </t>
  </si>
  <si>
    <t xml:space="preserve">1.7.p: eficient 1.7.a1: transport |5.2.p: eficient 5.2.a1: hidrocarbur |5.2.p: eficient 5.2.a1: energet |5.2.p: eficient 5.2.a1: transport |1.7.p: eficient 1.7.a1: energet |1.7.p: eficient 1.7.a1: hidrocarbur </t>
  </si>
  <si>
    <t xml:space="preserve">1.8.p: mujer |1.2.p: educativa |1.2.p: cultur 1.2.a1: educ </t>
  </si>
  <si>
    <t xml:space="preserve">1.6.p: salud |1.8.p: indigen |1.3.p: salud </t>
  </si>
  <si>
    <t xml:space="preserve">1.6.p: salud |1.6.p: derechohabient |1.6.p: enfermed |1.3.p: salud 1.3.a1: prevencion |1.3.p: salud 1.3.a1: derechohabient |1.3.p: salud 1.3.a1: calidad |1.3.p: enfermedad |1.3.p: enfermed |1.3.p: salud 1.3.a1: promocion |1.6.p: salud 1.6.a1: prevencion |1.3.p: salud </t>
  </si>
  <si>
    <t xml:space="preserve">1.6.p: embaraz |1.6.p: derechohabient |1.3.p: embaraz |1.6.p: enfermed |1.3.p: mortal |1.3.p: enfermedad |1.3.p: enfermed </t>
  </si>
  <si>
    <t xml:space="preserve">1.3.p: educ 1.3.a1: salud |1.6.p: salud |1.3.p: salud 1.3.a1: investig |1.3.p: salud </t>
  </si>
  <si>
    <t xml:space="preserve">1.6.p: salud |1.3.p: salud 1.3.a1: segur |1.3.p: salud 1.3.a1: investig |1.3.p: salud 1.3.a1: calidad |1.3.p: salud </t>
  </si>
  <si>
    <t xml:space="preserve">1.3.p: salud 1.3.a1: acceso |1.6.p: médica |1.6.p: servici 1.6.a1: médica |1.6.p: salud |1.3.p: salud 1.3.a1: asegur |1.6.p: derechohabient |1.3.p: médica 1.3.a1: servici 1.3.a2: salud |1.3.p: salud 1.3.a1: atencion |1.6.p: salud 1.6.a1: atencion |1.3.p: salud 1.3.a1: servici |1.6.p: atencion 1.6.a1: salud |1.3.p: médica |1.3.p: salud 1.3.a1: derechohabient |1.6.p: médica 1.6.a1: atencion |1.3.p: salud 1.3.a1: calidad |1.6.p: atencion 1.6.a1: médica |1.6.p: servici 1.6.a1: salud |1.3.p: salud </t>
  </si>
  <si>
    <t xml:space="preserve">1.3.p: salud 1.3.a1: acceso |1.6.p: salud |1.6.p: enfermed |1.3.p: salud 1.3.a1: prevencion |1.3.p: enfermedad |1.3.p: salud 1.3.a1: promocion |1.3.p: enfermed |1.6.p: salud 1.6.a1: prevencion |1.3.p: salud </t>
  </si>
  <si>
    <t xml:space="preserve">1.3.p: salud 1.3.a1: equip |1.3.p: salud 1.3.a1: asegur |1.6.p: derechohabient |1.6.p: salud |1.3.p: salud 1.3.a1: servici |1.3.p: salud 1.3.a1: derechohabient |1.3.p: salud 1.3.a1: calidad |1.6.p: servici 1.6.a1: salud |1.3.p: salud </t>
  </si>
  <si>
    <t xml:space="preserve">1.6.p: médica |1.6.p: servici 1.6.a1: médica |1.6.p: salud |1.6.p: derechohabient |1.3.p: salud 1.3.a1: atencion |1.3.p: médica 1.3.a1: servici 1.3.a2: salud |1.6.p: salud 1.6.a1: atencion |1.3.p: salud 1.3.a1: servici |1.6.p: atencion 1.6.a1: salud |1.3.p: médica |1.3.p: salud 1.3.a1: derechohabient |1.6.p: médica 1.6.a1: atencion |1.6.p: salud 1.6.a1: prevent |1.6.p: atencion 1.6.a1: médica |1.6.p: servici 1.6.a1: salud |1.3.p: salud </t>
  </si>
  <si>
    <t xml:space="preserve">1.3.p: salud 1.3.a1: equip |1.6.p: salud |1.6.p: derechohabient |1.3.p: salud 1.3.a1: atencion |1.6.p: salud 1.6.a1: atencion |1.6.p: atencion 1.6.a1: salud |1.3.p: salud 1.3.a1: derechohabient |1.3.p: salud </t>
  </si>
  <si>
    <t xml:space="preserve">1.6.p: seguridad social |1.6.p: prestacion 1.6.a1: econom |1.6.p: prestacion 1.6.a1: cultural |1.4.p: laboral 1.4.a1: derech |1.4.p: derech 1.4.a1: laboral |1.4.p: formacion 1.4.a1: laboral |2.2.p: trabajadores 2.2.a1: formacion |1.4.p: laboral 1.4.a1: formacion |1.6.p: prestacion 1.6.a1: laboral |1.4.p: prestacion 1.4.a1: laboral |1.4.p: seguridad social |1.6.p: prestacion 1.6.a1: social </t>
  </si>
  <si>
    <t xml:space="preserve">1.6.p: prestacion 1.6.a1: econom |1.6.p: prestacion 1.6.a1: cultural |1.6.p: prestacion 1.6.a1: social |1.6.p: pension </t>
  </si>
  <si>
    <t xml:space="preserve">5.2.p: renov 5.2.a1: energ |5.2.p: limpi 5.2.a1: energ |1.7.p: limpi 1.7.a1: energ |1.7.p: renov 1.7.a1: energ |5.2.p: eficient 5.2.a1: energet |1.7.p: eficient 1.7.a1: energet </t>
  </si>
  <si>
    <t xml:space="preserve">5.1.p: sustent |5.2.p: renov 5.2.a1: energ |5.1.p: sustentable |5.2.p: limpi 5.2.a1: energ |1.7.p: limpi 1.7.a1: energ |1.7.p: renov 1.7.a1: energ |5.2.p: eficient 5.2.a1: energet |1.7.p: eficient 1.7.a1: energet </t>
  </si>
  <si>
    <t>Medio ambiente/Infraestructura social básica/Sustentabilidad y sostenibilidad energética/Sustentabilidad y sostenibilidad</t>
  </si>
  <si>
    <t xml:space="preserve">5.2.p: eficient 5.2.a1: energ electr |5.2.p: renov 5.2.a1: energ |1.7.p: eficient 1.7.a1: energ electr |5.2.p: limpi 5.2.a1: energ |1.7.p: limpi 1.7.a1: energ |1.7.p: renov 1.7.a1: energ |5.2.p: eficient 5.2.a1: energet |1.7.p: eficient 1.7.a1: energet </t>
  </si>
  <si>
    <t xml:space="preserve">5.2.p: eficient 5.2.a1: energ electr |5.2.p: renov 5.2.a1: energ |1.6.p: servici 1.6.a1: social |1.7.p: eficient 1.7.a1: energ electr |5.2.p: limpi 5.2.a1: energ |1.7.p: limpi 1.7.a1: energ |1.7.p: renov 1.7.a1: energ |5.2.p: eficient 5.2.a1: energet |1.7.p: eficient 1.7.a1: energet </t>
  </si>
  <si>
    <t>Seguridad social/Medio ambiente/Infraestructura social básica/Sustentabilidad y sostenibilidad energética</t>
  </si>
  <si>
    <t xml:space="preserve">5.1.p: sustent |5.2.p: renov 5.2.a1: energ |5.1.p: sustentable |1.7.p: renov 1.7.a1: energ |5.2.p: eficient 5.2.a1: hidrocarbur |1.7.p: eficient 1.7.a1: hidrocarbur </t>
  </si>
  <si>
    <t xml:space="preserve">5.2.p: renov 5.2.a1: energ |5.2.p: limpi 5.2.a1: energ |1.7.p: limpi 1.7.a1: energ |1.7.p: renov 1.7.a1: energ </t>
  </si>
  <si>
    <t xml:space="preserve">5.2.p: eficient 5.2.a1: energ electr |1.7.p: eficient 1.7.a1: energ electr |5.2.p: eficient 5.2.a1: hidrocarbur |1.7.p: eficient 1.7.a1: hidrocarbur </t>
  </si>
  <si>
    <t>Educación/Alimentación/Seguridad social/Contraloría social</t>
  </si>
  <si>
    <t>Alimentación/Seguridad social/Educación/Apoyo productivo|Economía social</t>
  </si>
  <si>
    <t xml:space="preserve">1.1.p: acuacultur |1.1.p: pesc |1.2.p: educ superior </t>
  </si>
  <si>
    <t xml:space="preserve">1.1.p: agroalimentari |1.1.p: acuicol |1.1.p: inocu 1.1.a1: agroalimentari |1.1.p: pesquer </t>
  </si>
  <si>
    <t xml:space="preserve">3.2.p: infraestructur 3.2.a1: aeropuert |1.6.p: servici 1.6.a1: econom |1.7.p: eficient 1.7.a1: transport |3.2.p: conserv 3.2.a1: aeropuert |5.2.p: eficient 5.2.a1: transport </t>
  </si>
  <si>
    <t xml:space="preserve">1.6.p: médico |1.3.p: médicos |3.1.p: vías 3.1.a1: comun |1.6.p: servici 1.6.a1: econom |1.3.p: médico |1.6.p: médicos |1.7.p: eficient 1.7.a1: transport |5.2.p: eficient 5.2.a1: transport </t>
  </si>
  <si>
    <t>/Seguridad social/Medio ambiente/Infraestructura social básica/Sustentabilidad y sostenibilidad energética/Salud</t>
  </si>
  <si>
    <t xml:space="preserve">3.1.p: infraestructur 3.1.a1: social |3.1.p: infraestructur 3.1.a1: comun |1.6.p: servici 1.6.a1: social |1.6.p: servici 1.6.a1: econom </t>
  </si>
  <si>
    <t xml:space="preserve">1.6.p: servici 1.6.a1: social |1.6.p: servici 1.6.a1: econom |2.1.p: sector social 2.1.a1: organ 2.1.a2: econom |2.2.p: micro 2.2.a1: empres 2.2.a2: product |2.1.p: emprendedor </t>
  </si>
  <si>
    <t>/Apoyo productivo|Economía social/Generación y conservación del empleo/Seguridad social</t>
  </si>
  <si>
    <t xml:space="preserve">1.2.p: aprend |1.2.p: estudiante |1.2.p: estudiantes |1.2.p: educ 1.2.a1: plan |1.2.p: libr 1.2.a1: text |1.2.p: aprendizaj |1.2.p: educ 1.2.a1: aprendizaj |1.2.p: primari 1.2.a1: educativos |1.2.p: educ 1.2.a1: material |1.2.p: primari 1.2.a1: educ |1.2.p: secundari |1.2.p: educativo |1.2.p: educ 1.2.a1: program |1.2.p: educativos |1.2.p: docent </t>
  </si>
  <si>
    <t xml:space="preserve">1.2.p: educ basic |1.2.p: educativas |1.2.p: educativa |1.2.p: educ 1.2.a1: calidad </t>
  </si>
  <si>
    <t xml:space="preserve">1.8.p: joven |1.4.p: trabaj 1.4.a1: formacion |1.2.p: educ 1.2.a1: atencion |1.2.p: educ medi |1.2.p: educ 1.2.a1: calidad |1.2.p: educ medi superior |1.2.p: educ 1.2.a1: servici |2.2.p: trabaj 2.2.a1: formacion </t>
  </si>
  <si>
    <t>Trabajo/No discriminación/Educación/Generación y conservación del empleo/Contraloría social</t>
  </si>
  <si>
    <t xml:space="preserve">1.2.p: matricul 1.2.a1: posgr |1.2.p: matricul 1.2.a1: educ |1.2.p: educativo |1.4.p: trabaj 1.4.a1: formacion |1.2.p: educ superior |1.2.p: educ 1.2.a1: atencion |1.2.p: educ medi |1.2.p: educ 1.2.a1: calidad |1.2.p: educ medi superior |1.2.p: posgr |1.2.p: educativos |1.2.p: educ 1.2.a1: servici |2.2.p: trabaj 2.2.a1: formacion |1.2.p: educativos 1.2.a1: servici </t>
  </si>
  <si>
    <t xml:space="preserve">1.2.p: matricul 1.2.a1: posgr |1.2.p: matricul 1.2.a1: educ |1.2.p: educ superior |1.2.p: educativo |1.2.p: educ 1.2.a1: calidad |1.2.p: posgr |1.2.p: educativos |1.2.p: educ 1.2.a1: servici |1.2.p: educativos 1.2.a1: servici </t>
  </si>
  <si>
    <t xml:space="preserve">3.5.p: zona 3.5.a1: metropolitan |1.2.p: cultur 1.2.a1: arte |1.2.p: cultur 1.2.a1: educ </t>
  </si>
  <si>
    <t xml:space="preserve">1.2.p: patrimoni 1.2.a1: artist |3.5.p: zona 3.5.a1: metropolitan |1.2.p: manifest 1.2.a1: artist |1.2.p: cultur 1.2.a1: arte |1.2.p: manifest 1.2.a1: cultural |1.2.p: patrimoni 1.2.a1: histor |1.2.p: patrimoni 1.2.a1: cultural </t>
  </si>
  <si>
    <t xml:space="preserve">1.2.p: deport 1.2.a1: practic |1.2.p: cultur 1.2.a1: educ |1.2.p: educ 1.2.a1: atencion |1.2.p: deport 1.2.a1: educ |1.2.p: activ 1.2.a1: fisic |1.2.p: cultur 1.2.a1: fisic 1.2.a2: deport |1.2.p: deport 1.2.a1: activ 1.2.a2: fisic </t>
  </si>
  <si>
    <t xml:space="preserve">1.6.p: servici 1.6.a1: social |1.8.p: joven |3.4.p: servici 3.4.a1: basic 3.4.a2: local |1.2.p: educ 1.2.a1: acced |1.2.p: educ 1.2.a1: egres |1.8.p: niñ |1.2.p: educ 1.2.a1: servici |1.5.p: servici 1.5.a1: basic 1.5.a2: local </t>
  </si>
  <si>
    <t xml:space="preserve">1.2.p: sistem 1.2.a1: educativas |1.2.p: directores 1.2.a1: escuel |1.2.p: educ 1.2.a1: plan |1.2.p: sistem 1.2.a1: educativo |1.2.p: educativas |1.2.p: educativa |1.2.p: educativo |1.2.p: sistem 1.2.a1: educativa |1.2.p: escuel </t>
  </si>
  <si>
    <t xml:space="preserve">1.2.p: educ 1.2.a1: acceso |1.3.p: educ 1.3.a1: salud |1.3.p: salud 1.3.a1: acceso |1.6.p: salud |1.2.p: educ 1.2.a1: capac |1.2.p: educ 1.2.a1: ingreso |1.1.p: alimentación |1.3.p: salud </t>
  </si>
  <si>
    <t xml:space="preserve">1.2.p: estudiante |1.2.p: estudiantes |1.2.p: educativo 1.2.a1: cobertur |1.2.p: sistem 1.2.a1: educativo |1.2.p: educativa 1.2.a1: cobertur |1.2.p: educativa |1.2.p: personal academ |1.2.p: educativo |1.2.p: sistem 1.2.a1: educativa </t>
  </si>
  <si>
    <t xml:space="preserve">1.2.p: educativa 1.2.a1: servici |1.2.p: educativo |1.2.p: educativa |1.2.p: educ medi |1.2.p: educ 1.2.a1: calidad |1.2.p: educ medi superior |1.2.p: educativos |1.2.p: educ 1.2.a1: servici </t>
  </si>
  <si>
    <t xml:space="preserve">1.2.p: educ basic |1.8.p: vulner 1.8.a1: grup |1.2.p: educ 1.2.a1: equip |1.2.p: educativa 1.2.a1: cobertur |1.2.p: educ 1.2.a1: atencion |1.2.p: educativa |1.2.p: educ 1.2.a1: infraestructur </t>
  </si>
  <si>
    <t xml:space="preserve">1.2.p: educ basic |1.8.p: vulner 1.8.a1: grup |1.2.p: educ 1.2.a1: equip |1.2.p: educ 1.2.a1: atencion |1.2.p: educativos 1.2.a1: servici |1.2.p: educativo |1.2.p: educativos |1.2.p: educ 1.2.a1: servici |1.2.p: educ 1.2.a1: infraestructur </t>
  </si>
  <si>
    <t xml:space="preserve">1.4.p: trabaj 1.4.a1: formacion |1.2.p: educativas |1.2.p: educativa |1.2.p: educ medi |1.2.p: educ 1.2.a1: calidad |1.2.p: educ medi superior |2.2.p: trabaj 2.2.a1: formacion </t>
  </si>
  <si>
    <t xml:space="preserve">1.2.p: educ 1.2.a1: calidad |1.2.p: educativa |1.2.p: educativas </t>
  </si>
  <si>
    <t xml:space="preserve">1.2.p: cultur 1.2.a1: fisic 1.2.a2: deport |1.2.p: activ 1.2.a1: fisic |1.8.p: discrimin 1.8.a1: cultur |1.2.p: deport 1.2.a1: activ 1.2.a2: fisic </t>
  </si>
  <si>
    <t xml:space="preserve">1.2.p: educ basic |1.2.p: enseñ |1.2.p: escuel </t>
  </si>
  <si>
    <t xml:space="preserve">1.2.p: educ 1.2.a1: calidad |1.2.p: profesor |1.2.p: educ superior </t>
  </si>
  <si>
    <t xml:space="preserve">1.2.p: educativo |1.2.p: educativos |1.2.p: educ 1.2.a1: servici |1.2.p: educativos 1.2.a1: servici </t>
  </si>
  <si>
    <t xml:space="preserve">1.6.p: salud |1.3.p: salud 1.3.a1: asegur |1.3.p: salud 1.3.a1: profesional |1.6.p: salud 1.6.a1: profesional |1.3.p: salud </t>
  </si>
  <si>
    <t xml:space="preserve">1.6.p: salud |1.3.p: salud 1.3.a1: profesional |1.6.p: salud 1.6.a1: profesional |1.3.p: salud </t>
  </si>
  <si>
    <t xml:space="preserve">1.6.p: salud |1.6.p: salud 1.6.a1: atencion |1.3.p: salud 1.3.a1: atencion |1.6.p: atencion 1.6.a1: salud |1.8.p: adolescent |1.8.p: niñ |1.3.p: salud </t>
  </si>
  <si>
    <t xml:space="preserve">1.6.p: matern 1.6.a1: atencion |1.6.p: salud |1.6.p: salud 1.6.a1: atencion |1.3.p: salud 1.3.a1: atencion |1.8.p: discrimin 1.8.a1: gener |1.8.p: matern |1.3.p: salud 1.3.a1: prevencion |1.3.p: matern 1.3.a1: prevencion |1.6.p: atencion 1.6.a1: salud |1.8.p: discrimin 1.8.a1: grup |1.8.p: mujer 1.8.a1: brech |1.8.p: mujer |1.6.p: matern 1.6.a1: prevencion |1.6.p: salud 1.6.a1: prevencion |1.3.p: matern 1.3.a1: atencion |1.3.p: salud </t>
  </si>
  <si>
    <t xml:space="preserve">1.6.p: salud |1.8.p: matern |1.3.p: salud 1.3.a1: prevencion |1.3.p: matern 1.3.a1: prevencion |1.6.p: salud 1.6.a1: prevencion |1.3.p: puerperi |1.3.p: parto |1.3.p: prenatal 1.3.a1: prevencion |1.3.p: prenatal 1.3.a1: atencion |1.6.p: puerperi |1.6.p: prenatal 1.6.a1: atencion |1.6.p: servici 1.6.a1: salud |1.6.p: prenatal 1.6.a1: prevencion |1.6.p: matern 1.6.a1: atencion |1.6.p: salud 1.6.a1: atencion |1.3.p: salud 1.3.a1: atencion |1.6.p: parto |1.6.p: atencion 1.6.a1: salud |1.6.p: matern 1.6.a1: prevencion |1.3.p: matern 1.3.a1: atencion |1.8.p: prenatal |1.3.p: salud 1.3.a1: servici |1.8.p: mujer |1.3.p: salud </t>
  </si>
  <si>
    <t xml:space="preserve">1.8.p: discapac |1.3.p: salud 1.3.a1: acceso |1.6.p: salud |1.3.p: salud </t>
  </si>
  <si>
    <t xml:space="preserve">1.1.p: obes |1.6.p: salud |1.6.p: enfermed |1.3.p: salud 1.3.a1: prevencion |1.3.p: obes |1.3.p: enfermedad |1.3.p: enfermed |1.3.p: salud 1.3.a1: promocion |1.6.p: salud 1.6.a1: prevencion |1.3.p: salud </t>
  </si>
  <si>
    <t xml:space="preserve">1.1.p: obes |1.6.p: enfermed |1.3.p: enfermedad |1.3.p: obes |1.3.p: enfermed |1.3.p: diabet </t>
  </si>
  <si>
    <t xml:space="preserve">2.2.p: trabajadores 2.2.a1: acceso |1.3.p: salud 1.3.a1: acceso |1.6.p: salud |1.3.p: salud 1.3.a1: asegur |1.3.p: salud 1.3.a1: servici |1.3.p: salud 1.3.a1: calidad |1.6.p: servici 1.6.a1: salud |1.4.p: salari |1.3.p: salud </t>
  </si>
  <si>
    <t xml:space="preserve">1.6.p: salud |1.4.p: salari |1.3.p: salud </t>
  </si>
  <si>
    <t xml:space="preserve">1.6.p: servici 1.6.a1: laboral |1.4.p: laboral 1.4.a1: concili </t>
  </si>
  <si>
    <t xml:space="preserve">1.4.p: laboral 1.4.a1: proteccion |2.2.p: trabajadores 2.2.a1: promocion |1.4.p: trabaj 1.4.a1: centr |1.2.p: educativa 1.2.a1: servici |1.6.p: trabaj 1.6.a1: promocion |1.4.p: laboral 1.4.a1: adiestr |1.2.p: educativo |2.2.p: trabajadores 2.2.a1: capacit |1.4.p: salari |2.2.p: trabajadores 2.2.a1: adiestr |1.4.p: trabaj 1.4.a1: promocion |2.2.p: trabaj 2.2.a1: productividad |1.2.p: educ 1.2.a1: capac |1.4.p: laboral 1.4.a1: información |1.2.p: educativas |1.4.p: laboral 1.4.a1: productividad |1.4.p: sindical |1.4.p: trabaj 1.4.a1: informa |1.4.p: trabaj 1.4.a1: proteccion |1.2.p: educativo 1.2.a1: servici |1.4.p: capacit 1.4.a1: laboral |1.6.p: laboral 1.6.a1: promocion |1.4.p: promocion 1.4.a1: laboral |1.4.p: laboral 1.4.a1: promocion |1.4.p: trabaj 1.4.a1: capacit |1.4.p: trabaj 1.4.a1: adiestr |2.2.p: trabaj 2.2.a1: promocion |1.4.p: trabaj 1.4.a1: productividad |1.4.p: trabaj 1.4.a1: información |2.2.p: trabajadores 2.2.a1: productividad |1.4.p: laboral 1.4.a1: capacit |3.3.p: innov 3.3.a1: tecnolog 3.3.a2: desarroll |2.2.p: trabaj 2.2.a1: adiestr |2.2.p: trabaj 2.2.a1: certif |1.4.p: trabaj 1.4.a1: certif |1.4.p: adiestr 1.4.a1: laboral |2.2.p: trabaj 2.2.a1: capacit |1.4.p: laboral 1.4.a1: centr |2.2.p: trabajador 2.2.a1: certif |1.2.p: educativa |1.2.p: educativas 1.2.a1: servici |1.6.p: servici 1.6.a1: laboral </t>
  </si>
  <si>
    <t xml:space="preserve">1.4.p: sindicat |1.4.p: laboral 1.4.a1: conflict |1.4.p: conflict 1.4.a1: laboral |1.6.p: servici 1.6.a1: laboral |1.4.p: laboral 1.4.a1: concili </t>
  </si>
  <si>
    <t xml:space="preserve">1.6.p: laboral 1.6.a1: promocion |2.2.p: trabajadores 2.2.a1: promocion |1.4.p: promocion 1.4.a1: laboral |1.4.p: laboral 1.4.a1: promocion |1.4.p: laboral 1.4.a1: derech |1.4.p: derech 1.4.a1: laboral |1.4.p: trabaj 1.4.a1: centr |1.4.p: trabaj 1.4.a1: derech |1.4.p: trabaj 1.4.a1: promocion |1.6.p: trabaj 1.6.a1: promocion |2.2.p: trabaj 2.2.a1: promocion |1.4.p: laboral 1.4.a1: centr </t>
  </si>
  <si>
    <t xml:space="preserve">5.1.p: sustent |1.4.p: trabaj 1.4.a1: información |1.4.p: patron 1.4.a1: obrer |1.4.p: trabaj 1.4.a1: informa |1.4.p: salari </t>
  </si>
  <si>
    <t xml:space="preserve">1.4.p: laboral 1.4.a1: polit |1.4.p: laboral 1.4.a1: proteccion |1.1.p: apoy 1.1.a1: en especi |2.2.p: ocupación 2.2.a1: capacit |2.2.p: merc laboral 2.2.a1: capacit |1.4.p: laboral 1.4.a1: intermedi |1.4.p: ocupación 1.4.a1: polit |1.4.p: ocupación |1.6.p: empleo 1.6.a1: intermedi |2.3.p: apoy 2.3.a1: en especi |2.2.p: merc laboral 2.2.a1: intermedi |1.4.p: empleo 1.4.a1: polit |1.4.p: merc laboral 1.4.a1: polit |1.6.p: laboral 1.6.a1: intermedi |1.4.p: capacit 1.4.a1: laboral |1.4.p: empleo 1.4.a1: intermedi |1.4.p: ocupación 1.4.a1: intermedi |2.2.p: ocupación 2.2.a1: intermedi |1.4.p: empleo 1.4.a1: capacit |1.4.p: laboral 1.4.a1: capacit |2.2.p: empleo 2.2.a1: capacit |2.2.p: empleo 2.2.a1: intermedi |1.4.p: merc laboral 1.4.a1: intermedi |1.4.p: ocupación 1.4.a1: capacit |1.4.p: merc laboral 1.4.a1: capacit </t>
  </si>
  <si>
    <t xml:space="preserve">3.4.p: orden 3.4.a1: urban |3.4.p: orden 3.4.a1: territorial |3.4.p: territorial 3.4.a1: desarroll |3.4.p: territorial 3.4.a1: planeacion |3.4.p: planeacion 3.4.a1: territorial |3.4.p: territorial 3.4.a1: orden |3.4.p: planeacion 3.4.a1: urban </t>
  </si>
  <si>
    <t xml:space="preserve">3.5.p: zonas 3.5.a1: crecimient |1.5.p: asent 1.5.a1: human |3.5.p: zonas 3.5.a1: metropolitan |3.4.p: orden 3.4.a1: territorial |1.5.p: territorial 1.5.a1: orden 1.5.a2: asent |1.7.p: zonas 1.7.a1: natural |3.4.p: territorial 3.4.a1: orden |3.4.p: asent 3.4.a1: human </t>
  </si>
  <si>
    <t>/Vivienda/Desarrollo regional/Ordenamiento territorial/Medio ambiente</t>
  </si>
  <si>
    <t xml:space="preserve">1.8.p: mujer |1.4.p: ocupación |1.6.p: riesg 1.6.a1: vida </t>
  </si>
  <si>
    <t>Vivienda/Desarrollo regional/Ordenamiento territorial/Medio ambiente/Trabajo/Seguridad social/No discriminación/Contraloría social</t>
  </si>
  <si>
    <t xml:space="preserve">1.5.p: viviend 1.5.a1: adquisicion |1.5.p: viviend 1.5.a1: social |1.5.p: viviend 1.5.a1: subsidi |3.4.p: viviend 3.4.a1: social </t>
  </si>
  <si>
    <t xml:space="preserve">1.5.p: viviend 1.5.a1: mejor |1.5.p: habitacional |1.5.p: calidad 1.5.a1: viviend </t>
  </si>
  <si>
    <t>Participación social/Sustentabilidad y sostenibilidad de recursos naturales/Medio ambiente/Sustentabilidad y sostenibilidad/Educación/Contraloría social</t>
  </si>
  <si>
    <t>Participación social/Contraloría social/Sustentabilidad y sostenibilidad de recursos naturales/Medio ambiente/Sustentabilidad y sostenibilidad/Contraloría social</t>
  </si>
  <si>
    <t xml:space="preserve">1.7.p: cambi climat |1.7.p: cuencas 1.7.a1: proteccion |1.7.p: gas 1.7.a1: efect 1.7.a2: invernader |5.1.p: cuenca |1.7.p: disminu 1.7.a1: emision |5.2.p: disminu 5.2.a1: emision |5.2.p: gas efect invernader |5.1.p: cuencas </t>
  </si>
  <si>
    <t>Sustentabilidad y sostenibilidad de recursos naturales/Medio ambiente/Sustentabilidad y sostenibilidad energética/Sustentabilidad y sostenibilidad/Contraloría social</t>
  </si>
  <si>
    <t xml:space="preserve">5.1.p: sustent |1.7.p: cambi climat |5.1.p: sustentable |1.7.p: gas 1.7.a1: efect 1.7.a2: invernader |1.7.p: disminu 1.7.a1: emision |5.2.p: disminu 5.2.a1: emision |5.2.p: gas efect invernader |1.7.p: forestal 1.7.a1: proteccion |1.7.p: forestal 1.7.a1: conserv |1.7.p: forestal 1.7.a1: restaur |1.7.p: forestal 1.7.a1: sustentable </t>
  </si>
  <si>
    <t>Sustentabilidad y sostenibilidad de recursos naturales/Medio ambiente/Infraestructura social básica/Sustentabilidad y sostenibilidad energética/Sustentabilidad y sostenibilidad</t>
  </si>
  <si>
    <t xml:space="preserve">5.1.p: sustent |5.1.p: sustentable |1.7.p: ecosistem 1.7.a1: proteccion |1.7.p: biodivers |5.6.p: manej 5.6.a1: ecosistem |1.7.p: agua 1.7.a1: manej |1.7.p: agua 1.7.a1: sustentable |5.6.p: manej 5.6.a1: agua </t>
  </si>
  <si>
    <t xml:space="preserve">1.7.p: medi ambient |5.1.p: sustent |1.7.p: recurs natural |5.1.p: recurs natural |5.6.p: manej 5.6.a1: recurs natural |5.1.p: sustentable |1.7.p: recurs 1.7.a1: natural |1.7.p: ecosistem 1.7.a1: proteccion |1.7.p: biodivers |5.6.p: manej 5.6.a1: ecosistem |4.3.p: acceso 4.3.a1: información |5.1.p: medi ambient </t>
  </si>
  <si>
    <t xml:space="preserve">5.1.p: sustent |1.5.p: aguas 1.5.a1: potabl |1.7.p: aguas 1.7.a1: gestion |5.1.p: aguas 5.1.a1: residual |1.7.p: aguas 1.7.a1: residual |3.1.p: alcantarill |5.1.p: sustentable |1.7.p: alcantarill |1.7.p: aguas 1.7.a1: sustentable |1.7.p: agua 1.7.a1: sustentable |1.1.p: aguas 1.1.a1: potabl |1.1.p: alcantarill |3.1.p: agua 3.1.a1: residual |1.7.p: agua 1.7.a1: gestion |1.7.p: agua 1.7.a1: potabl |1.1.p: agua 1.1.a1: potabl |3.1.p: agua potabl |1.7.p: aguas 1.7.a1: potabl |1.5.p: alcantarill |3.1.p: aguas 3.1.a1: residual |5.4.p: residu |5.1.p: agua 5.1.a1: residual |1.5.p: agua 1.5.a1: potabl |1.7.p: agua 1.7.a1: residual </t>
  </si>
  <si>
    <t xml:space="preserve">3.1.p: agua 3.1.a1: residual |3.1.p: alcantarill |1.7.p: agua 1.7.a1: potabl |1.1.p: agua 1.1.a1: potabl |1.5.p: aguas 1.5.a1: potabl |1.7.p: alcantarill |3.1.p: agua potabl |1.7.p: aguas 1.7.a1: potabl |5.4.p: residu |3.1.p: aguas 3.1.a1: residual |5.1.p: aguas 5.1.a1: residual |1.5.p: alcantarill |5.1.p: agua 5.1.a1: residual |1.1.p: aguas 1.1.a1: potabl |1.5.p: agua 1.5.a1: potabl |1.7.p: aguas 1.7.a1: residual |1.1.p: alcantarill |1.7.p: agua 1.7.a1: residual </t>
  </si>
  <si>
    <t xml:space="preserve">1.7.p: agua 1.7.a1: potabl |3.1.p: drenaj |1.1.p: agua 1.1.a1: potabl |3.1.p: agua potabl |1.5.p: drenaj |1.7.p: drenaj |1.1.p: drenaj |1.5.p: agua 1.5.a1: potabl </t>
  </si>
  <si>
    <t>Sustentabilidad y sostenibilidad de recursos naturales/Medio ambiente/Infraestructura económica/Sustentabilidad y sostenibilidad/Contraloría social</t>
  </si>
  <si>
    <t xml:space="preserve">5.1.p: sustent |1.7.p: agua 1.7.a1: gestion |1.7.p: agua 1.7.a1: potabl |1.7.p: agua 1.7.a1: saneamient |3.1.p: drenaj |5.1.p: sustentable |1.1.p: agua 1.1.a1: potabl |3.1.p: agua potabl |1.5.p: drenaj |3.1.p: saneamient 3.1.a1: agua |1.5.p: agua 1.5.a1: potabl |3.1.p: saneamient 3.1.a1: hidraul |1.7.p: drenaj |1.7.p: agua 1.7.a1: sustentable |1.1.p: drenaj |1.1.p: agua 1.1.a1: saneamient |1.5.p: agua 1.5.a1: saneamient </t>
  </si>
  <si>
    <t xml:space="preserve">4.1.p: resolu 4.1.a1: denunci |4.1.p: solucion 4.1.a1: denunci </t>
  </si>
  <si>
    <t xml:space="preserve">1.3.p: salud 1.3.a1: acceso |1.4.p: trabaj 1.4.a1: derech |1.6.p: salud |2.2.p: trabaj 2.2.a1: acceso |1.6.p: salud 1.6.a1: atencion |1.3.p: salud 1.3.a1: atencion |2.1.p: socied 2.1.a1: asesor 2.1.a2: trabaj |1.6.p: atencion 1.6.a1: salud |1.8.p: adult 1.8.a1: mayor |1.4.p: trabaj 1.4.a1: acceso |1.6.p: trabaj 1.6.a1: acceso |1.3.p: salud </t>
  </si>
  <si>
    <t>/Seguridad social/Trabajo/No discriminación/Salud/Apoyo productivo|Economía social/Generación y conservación del empleo</t>
  </si>
  <si>
    <t xml:space="preserve">1.3.p: salud 1.3.a1: acceso |1.4.p: trabaj 1.4.a1: derech |1.6.p: salud |2.2.p: trabaj 2.2.a1: acceso |1.6.p: salud 1.6.a1: atencion |1.3.p: salud 1.3.a1: atencion |1.6.p: atencion 1.6.a1: salud |1.8.p: adult 1.8.a1: mayor |1.4.p: trabaj 1.4.a1: acceso |1.6.p: trabaj 1.6.a1: acceso |1.3.p: salud </t>
  </si>
  <si>
    <t>/Seguridad social/Trabajo/No discriminación/Salud/Generación y conservación del empleo</t>
  </si>
  <si>
    <t>Ingreso/Alimentación/Seguridad social/Trabajo/No discriminación/Salud/Educación/Apoyo productivo|Economía social/Generación y conservación del empleo/Contraloría social</t>
  </si>
  <si>
    <t xml:space="preserve">1.3.p: educ 1.3.a1: salud |1.6.p: salud |1.2.p: educ 1.2.a1: capac |1.2.p: educ 1.2.a1: ingreso |1.1.p: alimentación |1.2.p: educ medi |1.3.p: salud </t>
  </si>
  <si>
    <t xml:space="preserve">1.3.p: educ 1.3.a1: salud |1.6.p: salud |1.2.p: educ 1.2.a1: capac |1.1.p: alimentación |1.2.p: educ medi |1.3.p: salud </t>
  </si>
  <si>
    <t xml:space="preserve">2.3.p: apoy 2.3.a1: ingreso 2.3.a2: person |2.3.p: ingreso 2.3.a1: mejor 2.3.a2: person |1.1.p: apoy 1.1.a1: econom 1.1.a2: pobrez |1.1.p: apoy 1.1.a1: econom 1.1.a2: person |1.1.p: apoy 1.1.a1: ingreso 1.1.a2: pobrez |2.3.p: apoy 2.3.a1: ingreso 2.3.a2: pobrez |2.3.p: apoy 2.3.a1: econom 2.3.a2: person |1.1.p: apoy 1.1.a1: ingreso 1.1.a2: person |2.3.p: inclusion 2.3.a1: financ |2.3.p: apoy 2.3.a1: econom 2.3.a2: pobrez </t>
  </si>
  <si>
    <t xml:space="preserve">1.6.p: seguridad social |1.6.p: jubil |1.1.p: apoy 1.1.a1: econom 1.1.a2: pobrez |1.1.p: apoy 1.1.a1: econom 1.1.a2: person |2.3.p: apoy 2.3.a1: econom 2.3.a2: person |1.4.p: seguridad social |2.3.p: apoy 2.3.a1: econom 2.3.a2: pobrez |1.6.p: pension </t>
  </si>
  <si>
    <t xml:space="preserve">1.2.p: sistem 1.2.a1: educativo |1.2.p: educ 1.2.a1: ingreso |1.2.p: educativo </t>
  </si>
  <si>
    <t xml:space="preserve">1.1.p: alimentos |3.5.p: zonas 3.5.a1: atencion prioritari |1.1.p: comedor |3.4.p: equip 3.4.a1: urban |1.1.p: comedores |1.1.p: alimento </t>
  </si>
  <si>
    <t>/Desarrollo regional/Alimentación/Ordenamiento territorial</t>
  </si>
  <si>
    <t>Ingreso/Alimentación/Seguridad social/Desarrollo regional/Ordenamiento territorial/Salud/Educación/Contraloría social</t>
  </si>
  <si>
    <t xml:space="preserve">1.3.p: educ 1.3.a1: salud |3.2.p: infraestructur 3.2.a1: carreter |1.3.p: salud 1.3.a1: equip |1.6.p: salud |1.3.p: salud |1.2.p: educ 1.2.a1: equip |1.3.p: salud 1.3.a1: infraestructur |1.2.p: educ 1.2.a1: infraestructur </t>
  </si>
  <si>
    <t>/Seguridad social/Infraestructura económica/Salud/Educación</t>
  </si>
  <si>
    <t xml:space="preserve">1.3.p: educ 1.3.a1: salud |3.2.p: infraestructur 3.2.a1: carreter |1.6.p: salud |1.3.p: salud 1.3.a1: infraestructur |1.2.p: educ 1.2.a1: infraestructur |1.3.p: salud </t>
  </si>
  <si>
    <t>Seguridad social/Desarrollo regional/Infraestructura económica/Salud/Educación</t>
  </si>
  <si>
    <t xml:space="preserve">1.2.p: educ basic |1.2.p: escuel 1.2.a1: servici |1.2.p: escol 1.2.a1: servici |1.2.p: educ 1.2.a1: servici |1.2.p: escuel </t>
  </si>
  <si>
    <t xml:space="preserve">2.2.p: trabaj 2.2.a1: certif |1.4.p: trabaj 1.4.a1: certif |4.3.p: evalu 4.3.a1: program 4.3.a2: desarroll |1.2.p: educ 1.2.a1: normal |1.4.p: trabaj 1.4.a1: formacion |1.2.p: educ superior |1.2.p: educ medi |1.2.p: educ 1.2.a1: calidad |1.2.p: educ medi superior |1.2.p: educ 1.2.a1: program |2.2.p: trabaj 2.2.a1: formacion </t>
  </si>
  <si>
    <t>Participación social/Trabajo/Educación/Generación y conservación del empleo</t>
  </si>
  <si>
    <t xml:space="preserve">1.8.p: asistencia 1.8.a1: social |1.1.p: alimentos |1.8.p: niñ |1.2.p: educ 1.2.a1: plan |1.2.p: sistem 1.2.a1: educativo |1.8.p: indigen |1.2.p: escol 1.2.a1: plan |1.1.p: alimentaria |1.1.p: nutrici |1.1.p: seguridad 1.1.a1: alimentos |1.2.p: educativo 1.2.a1: margin |3.4.p: zonas 3.4.a1: urban 3.4.a2: margin |1.2.p: segur 1.2.a1: escol |1.2.p: educativo |1.8.p: adolescent |1.1.p: alimento |1.1.p: seguridad 1.1.a1: alimentaria |1.2.p: escolariz </t>
  </si>
  <si>
    <t>/Alimentación/Ordenamiento territorial/No discriminación/Educación</t>
  </si>
  <si>
    <t>Alimentación/Seguridad social/Ordenamiento territorial/Salud/No discriminación/Educación</t>
  </si>
  <si>
    <t xml:space="preserve">1.2.p: aprend |1.2.p: educ basic |1.2.p: escuel 1.2.a1: calidad |1.2.p: aprendizaj |1.2.p: educ 1.2.a1: aprendizaj |1.2.p: escuel 1.2.a1: aprendizaj |1.2.p: escuel 1.2.a1: infraestructur |1.2.p: educ 1.2.a1: calidad |1.2.p: escuel |1.2.p: educ 1.2.a1: infraestructur </t>
  </si>
  <si>
    <t xml:space="preserve">5.1.p: sustent |5.1.p: sustentable |1.8.p: indigen </t>
  </si>
  <si>
    <t xml:space="preserve">1.2.p: estudiante |1.2.p: estudiantes |1.2.p: educ 1.2.a1: atencion |1.2.p: posgr </t>
  </si>
  <si>
    <t xml:space="preserve">1.2.p: educ superior |1.2.p: educativo |1.2.p: posgr |1.2.p: educativos </t>
  </si>
  <si>
    <t xml:space="preserve">1.2.p: activ 1.2.a1: artist |1.6.p: servici 1.6.a1: cultural |1.2.p: cultur 1.2.a1: cin |1.2.p: activ 1.2.a1: cultural </t>
  </si>
  <si>
    <t xml:space="preserve">1.2.p: enseñ |1.2.p: escuel |1.2.p: educ superior </t>
  </si>
  <si>
    <t xml:space="preserve">1.2.p: bec |1.2.p: estudiante |1.2.p: estudiantes |1.2.p: escuel 1.2.a1: bec |1.2.p: escuel |1.2.p: educ 1.2.a1: bec |2.3.p: bec |1.1.p: bec </t>
  </si>
  <si>
    <t xml:space="preserve">1.2.p: estudiante |1.2.p: bec |1.2.p: estudiantes |1.2.p: educ 1.2.a1: bec |2.3.p: bec |1.1.p: bec </t>
  </si>
  <si>
    <t xml:space="preserve">1.6.p: segur 1.6.a1: laboral |1.6.p: servici 1.6.a1: social |1.4.p: laboral 1.4.a1: jorn |1.6.p: guardería |1.6.p: servici 1.6.a1: laboral |1.8.p: guardería |1.4.p: jorn 1.4.a1: laboral </t>
  </si>
  <si>
    <t xml:space="preserve">1.6.p: quirurg 1.6.a1: atencion |1.3.p: hospitalaria 1.3.a1: atencion |1.6.p: servici 1.6.a1: social |1.3.p: hospital |1.3.p: quirurg 1.3.a1: atencion |1.6.p: prestacion 1.6.a1: social |1.6.p: hospitalaria 1.6.a1: atencion </t>
  </si>
  <si>
    <t xml:space="preserve">1.8.p: mujer |1.4.p: trabaj 1.4.a1: derech </t>
  </si>
  <si>
    <t xml:space="preserve">1.6.p: servici 1.6.a1: salud |1.3.p: salud 1.3.a1: acceso |1.6.p: salud |1.3.p: salud 1.3.a1: asegur |1.6.p: enfermed |1.3.p: salud 1.3.a1: servici |1.3.p: mortal |1.3.p: enfermedad |1.3.p: salud 1.3.a1: calidad |1.3.p: enfermed |1.3.p: salud </t>
  </si>
  <si>
    <t xml:space="preserve">1.6.p: prestacion 1.6.a1: econom |1.6.p: prestacion 1.6.a1: cultural |1.4.p: laboral 1.4.a1: derech |1.4.p: derech 1.4.a1: laboral |1.6.p: prestacion 1.6.a1: laboral |1.4.p: prestacion 1.4.a1: laboral |1.6.p: prestacion 1.6.a1: social |1.6.p: pension </t>
  </si>
  <si>
    <t xml:space="preserve">1.1.p: product basic |1.6.p: servici 1.6.a1: social |1.6.p: salud |1.3.p: salud |1.6.p: servici 1.6.a1: cultural |1.6.p: pension </t>
  </si>
  <si>
    <t xml:space="preserve">1.1.p: agropecuari |1.1.p: agroalimentari |1.1.p: alimentaria |1.1.p: acuicol |1.2.p: educativa |1.1.p: seguridad 1.1.a1: alimentaria </t>
  </si>
  <si>
    <t xml:space="preserve">1.1.p: agroalimentari 1.1.a1: product |2.1.p: productividad 2.1.a1: rural |1.6.p: servici 1.6.a1: social |3.3.p: inversion 3.3.a1: product 3.3.a2: rural |1.1.p: agroalimentari |1.1.p: alimentaria |2.1.p: product 2.1.a1: rural |3.3.p: inversion 3.3.a1: product 3.3.a2: desarroll |1.1.p: seguridad 1.1.a1: alimentaria </t>
  </si>
  <si>
    <t>/Alimentación/Seguridad social/Inversión productiva y económica/Apoyo productivo|Economía social</t>
  </si>
  <si>
    <t>Alimentación/Seguridad social/Inversión productiva y económica/Educación/Apoyo productivo|Economía social</t>
  </si>
  <si>
    <t xml:space="preserve">1.1.p: agroalimentari 1.1.a1: product |1.1.p: agricol |1.1.p: pesquer 1.1.a1: product |1.1.p: agroalimentari |1.1.p: alimentaria |1.1.p: acuicol |1.1.p: agricol 1.1.a1: product |1.1.p: acuicol 1.1.a1: product |1.1.p: seguridad 1.1.a1: alimentaria |1.1.p: pesquer </t>
  </si>
  <si>
    <t xml:space="preserve">1.1.p: agricol |1.1.p: pesquer 1.1.a1: product |1.1.p: acuicol |1.1.p: agricol 1.1.a1: product |1.1.p: acuicol 1.1.a1: product |1.1.p: pesquer </t>
  </si>
  <si>
    <t xml:space="preserve">1.1.p: agroalimentari |1.1.p: alimentaria |1.1.p: acuicol |1.1.p: seguridad 1.1.a1: alimentaria |1.1.p: pesquer </t>
  </si>
  <si>
    <t xml:space="preserve">2.1.p: productividad 2.1.a1: rural |2.1.p: productor 2.1.a1: rural |1.1.p: alimentos |1.1.p: disponibil 1.1.a1: alimentos |1.1.p: disponibil 1.1.a1: alimentaria |1.1.p: agroalimentari |1.1.p: alimentaria |1.1.p: seguridad 1.1.a1: alimentos |1.1.p: alimento |1.1.p: seguridad 1.1.a1: alimentaria |1.1.p: pequeñ 1.1.a1: productor </t>
  </si>
  <si>
    <t xml:space="preserve">2.1.p: productor 2.1.a1: rural |1.1.p: alimentos |1.1.p: disponibil 1.1.a1: alimentos |1.1.p: alimento |1.1.p: pequeñ 1.1.a1: productor </t>
  </si>
  <si>
    <t xml:space="preserve">1.1.p: alimentos |1.1.p: agroalimentari |1.1.p: alimentaria |1.1.p: consum 1.1.a1: alimentos |1.1.p: seguridad 1.1.a1: alimentos |1.1.p: consum 1.1.a1: alimentaria |1.1.p: alimento |1.1.p: seguridad 1.1.a1: alimentaria </t>
  </si>
  <si>
    <t xml:space="preserve">1.1.p: agroalimentari 1.1.a1: comercialización |1.1.p: acuicol 1.1.a1: comercialización |1.1.p: agroalimentari |1.1.p: acuicol |1.1.p: alimentaria |1.1.p: seguridad 1.1.a1: alimentaria </t>
  </si>
  <si>
    <t xml:space="preserve">1.2.p: escuel 1.2.a1: egres |1.2.p: escuel </t>
  </si>
  <si>
    <t xml:space="preserve">3.2.p: infraestructur 3.2.a1: carreter |3.2.p: infraestructur 3.2.a1: aeroportuari |3.3.p: adapt 3.3.a1: tecnolog 3.3.a2: desarroll |3.2.p: infraestructur 3.2.a1: ferroviari |3.2.p: infraestructur 3.2.a1: portuari </t>
  </si>
  <si>
    <t xml:space="preserve">3.2.p: infraestructur 3.2.a1: aeroportuari |3.2.p: infraestructur 3.2.a1: carreter |3.2.p: infraestructur 3.2.a1: portuari </t>
  </si>
  <si>
    <t xml:space="preserve">1.2.p: primari 1.2.a1: educativo |1.2.p: educativas |1.2.p: educativa |1.2.p: educativo |1.2.p: primari 1.2.a1: educativas </t>
  </si>
  <si>
    <t xml:space="preserve">1.2.p: educ 1.2.a1: permanencia |2.2.p: trabaj 2.2.a1: permanencia |1.4.p: trabaj 1.4.a1: formacion |1.2.p: educ 1.2.a1: atencion |1.2.p: educ medi |1.2.p: educ 1.2.a1: calidad |1.2.p: educ medi superior |1.4.p: trabaj 1.4.a1: permanencia |1.2.p: educ 1.2.a1: servici |2.2.p: trabaj 2.2.a1: formacion </t>
  </si>
  <si>
    <t xml:space="preserve">1.2.p: educ 1.2.a1: permanencia |1.2.p: educ 1.2.a1: atencion |1.2.p: educ 1.2.a1: servici </t>
  </si>
  <si>
    <t xml:space="preserve">2.2.p: trabaj 2.2.a1: certif |1.4.p: trabaj 1.4.a1: certif |1.4.p: trabaj 1.4.a1: capacit |1.4.p: formacion 1.4.a1: laboral |1.4.p: trabaj 1.4.a1: formacion |1.4.p: laboral 1.4.a1: certif |2.2.p: trabaj 2.2.a1: capacit |1.4.p: laboral 1.4.a1: formacion |1.4.p: laboral 1.4.a1: capacit |1.2.p: educ medi |1.2.p: educ 1.2.a1: calidad |1.2.p: educ medi superior |1.2.p: educ 1.2.a1: program |2.2.p: trabaj 2.2.a1: formacion |1.4.p: capacit 1.4.a1: laboral |1.2.p: bachillerat </t>
  </si>
  <si>
    <t xml:space="preserve">1.4.p: trabaj 1.4.a1: capacit |1.2.p: educ 1.2.a1: plan |2.2.p: trabaj 2.2.a1: capacit |1.2.p: educ 1.2.a1: egres |1.2.p: educ medi |1.2.p: educ medi superior |1.2.p: educ 1.2.a1: program </t>
  </si>
  <si>
    <t xml:space="preserve">1.2.p: patrimoni 1.2.a1: artist |3.5.p: zona 3.5.a1: metropolitan |1.2.p: manifest 1.2.a1: artist |4.3.p: beneficiari 4.3.a1: participa |1.2.p: cultur 1.2.a1: arte |1.2.p: manifest 1.2.a1: cultural |1.2.p: patrimoni 1.2.a1: histor |1.2.p: patrimoni 1.2.a1: cultural </t>
  </si>
  <si>
    <t>/Participación social/Educación/Desarrollo regional</t>
  </si>
  <si>
    <t>Participación social/Educación/Desarrollo regional</t>
  </si>
  <si>
    <t xml:space="preserve">1.2.p: cultur 1.2.a1: educ |1.2.p: cultur 1.2.a1: arte |1.2.p: educativo |1.8.p: niñ |1.2.p: educ 1.2.a1: program |4.1.p: particip social 4.1.a1: informativo 4.1.a2: difund </t>
  </si>
  <si>
    <t>/Contraloría social/Educación/No discriminación</t>
  </si>
  <si>
    <t xml:space="preserve">1.8.p: niñ |4.3.p: acceso 4.3.a1: informativo |1.2.p: educativo </t>
  </si>
  <si>
    <t>/Participación social/Educación/No discriminación</t>
  </si>
  <si>
    <t>Participación social/Contraloría social/No discriminación/Educación</t>
  </si>
  <si>
    <t xml:space="preserve">1.2.p: educ basic |1.2.p: matricul 1.2.a1: educ |1.2.p: cultur 1.2.a1: educ |1.2.p: educativas |1.2.p: educ 1.2.a1: material |1.2.p: cultur 1.2.a1: arte |1.2.p: educativa |1.2.p: educ 1.2.a1: calidad </t>
  </si>
  <si>
    <t xml:space="preserve">1.2.p: educ basic |1.2.p: matricul 1.2.a1: educ |1.2.p: cultur 1.2.a1: educ |1.2.p: educ 1.2.a1: material |1.2.p: educativo |1.2.p: educ 1.2.a1: calidad |1.2.p: educativos </t>
  </si>
  <si>
    <t xml:space="preserve">1.2.p: deport 1.2.a1: practic |1.6.p: servici 1.6.a1: deport |1.2.p: cultur 1.2.a1: educ |1.2.p: deport 1.2.a1: educ |1.2.p: activ 1.2.a1: fisic |1.2.p: cultur 1.2.a1: fisic 1.2.a2: deport |1.2.p: deport 1.2.a1: activ 1.2.a2: fisic |1.2.p: educ 1.2.a1: servici </t>
  </si>
  <si>
    <t xml:space="preserve">1.2.p: deport 1.2.a1: practic |1.6.p: servici 1.6.a1: deport |1.2.p: cultur 1.2.a1: fisic 1.2.a2: deport </t>
  </si>
  <si>
    <t xml:space="preserve">2.2.p: trabaj 2.2.a1: certif |1.4.p: trabaj 1.4.a1: certif |1.4.p: laboral 1.4.a1: insercion |1.4.p: formacion 1.4.a1: laboral |1.4.p: trabaj 1.4.a1: formacion |1.4.p: laboral 1.4.a1: certif |1.4.p: laboral 1.4.a1: formacion |1.4.p: trabaj 1.4.a1: insercion |2.2.p: trabaj 2.2.a1: insercion |1.2.p: educ medi |1.2.p: educ 1.2.a1: calidad |1.2.p: educ medi superior |2.2.p: trabaj 2.2.a1: formacion </t>
  </si>
  <si>
    <t xml:space="preserve">1.2.p: aprend |1.2.p: educ basic |1.2.p: escol 1.2.a1: aprendizaj |1.2.p: escol 1.2.a1: infraestructur |1.2.p: educ 1.2.a1: normal |1.2.p: aprendizaj |1.2.p: educ 1.2.a1: aprendizaj |1.2.p: educativa |1.2.p: escol 1.2.a1: calidad |1.2.p: educativo |1.2.p: educ 1.2.a1: calidad |1.2.p: educativos |1.2.p: educ 1.2.a1: infraestructur </t>
  </si>
  <si>
    <t xml:space="preserve">1.2.p: educativos 1.2.a1: cobertur |1.2.p: educativa 1.2.a1: cobertur |1.2.p: educativa |1.2.p: educativo |1.2.p: educativos |1.2.p: docent </t>
  </si>
  <si>
    <t xml:space="preserve">1.2.p: sistem 1.2.a1: educativas |1.2.p: educ 1.2.a1: plan |1.2.p: educativas |1.2.p: educativa |1.2.p: sistem 1.2.a1: educativa </t>
  </si>
  <si>
    <t xml:space="preserve">1.2.p: cultur 1.2.a1: educ |1.2.p: educ superior |1.2.p: educ medi |1.2.p: educ medi superior </t>
  </si>
  <si>
    <t xml:space="preserve">1.2.p: bec |1.2.p: estudiante |1.2.p: estudiantes |1.2.p: educativo 1.2.a1: cobertur |1.2.p: sistem 1.2.a1: educativo |1.2.p: educativa 1.2.a1: cobertur |1.2.p: educativa |1.2.p: personal academ |1.2.p: educativo |1.2.p: sistem 1.2.a1: educativa |2.3.p: bec |1.2.p: docent |1.1.p: bec </t>
  </si>
  <si>
    <t xml:space="preserve">1.2.p: bec |1.2.p: estudiante |1.2.p: estudiantes |1.2.p: sistem 1.2.a1: educativo |1.2.p: personal academ |1.2.p: educativo |2.3.p: bec |1.2.p: docent |1.1.p: bec </t>
  </si>
  <si>
    <t xml:space="preserve">1.2.p: educ basic |1.2.p: educativa 1.2.a1: servici |1.2.p: educativa |1.2.p: educativo |1.2.p: educ 1.2.a1: calidad |1.2.p: educativos |1.2.p: educ 1.2.a1: servici </t>
  </si>
  <si>
    <t xml:space="preserve">1.2.p: educ 1.2.a1: acceso |1.2.p: educ basic |1.2.p: educativos 1.2.a1: cobertur |1.2.p: educativa 1.2.a1: servici |1.8.p: vulner 1.8.a1: grup |1.2.p: educ 1.2.a1: equip |1.2.p: educativa 1.2.a1: cobertur |1.2.p: educ 1.2.a1: atencion |1.2.p: educativa |1.2.p: educativos 1.2.a1: servici |1.2.p: educativo |1.2.p: educativos |1.2.p: educ 1.2.a1: servici |1.2.p: educ 1.2.a1: infraestructur </t>
  </si>
  <si>
    <t xml:space="preserve">1.2.p: educ 1.2.a1: acceso |1.2.p: educ basic |1.2.p: educ 1.2.a1: equip |1.2.p: educativos 1.2.a1: servici |1.2.p: educativo |1.2.p: educativos |1.2.p: educ 1.2.a1: servici |1.2.p: educ 1.2.a1: infraestructur </t>
  </si>
  <si>
    <t xml:space="preserve">1.2.p: aprend |1.2.p: educ basic |1.2.p: docent 1.2.a1: formacion |1.2.p: profesor 1.2.a1: formacion |1.2.p: profesor |1.2.p: aprendizaj |1.2.p: educ 1.2.a1: aprendizaj |1.2.p: profesor 1.2.a1: capacit |1.2.p: educ 1.2.a1: calidad |1.2.p: docent 1.2.a1: capacit |1.2.p: educ 1.2.a1: program |1.2.p: docent </t>
  </si>
  <si>
    <t xml:space="preserve">1.2.p: docent 1.2.a1: formacion |1.2.p: profesor 1.2.a1: formacion |1.2.p: profesor |1.2.p: profesor 1.2.a1: capacit |1.2.p: docent 1.2.a1: capacit |1.2.p: docent </t>
  </si>
  <si>
    <t xml:space="preserve">1.2.p: aprend |1.2.p: educ basic |1.2.p: educ 1.2.a1: curricul |1.2.p: aprendizaj |1.2.p: educ 1.2.a1: aprendizaj |1.2.p: educativo |1.4.p: trabaj 1.4.a1: formacion |1.2.p: educ superior |1.2.p: escuel 1.2.a1: aprendizaj |1.2.p: educ medi |1.2.p: educ 1.2.a1: calidad |1.2.p: educ medi superior |2.2.p: trabaj 2.2.a1: formacion |1.2.p: escuel |1.2.p: escuel 1.2.a1: calidad </t>
  </si>
  <si>
    <t xml:space="preserve">1.2.p: educ basic |1.2.p: educ 1.2.a1: curricul |1.2.p: escuel 1.2.a1: program |1.2.p: educ superior |1.2.p: educativa |1.2.p: educativo |1.2.p: educ 1.2.a1: calidad |1.2.p: educ 1.2.a1: program |1.2.p: educativos |1.2.p: escuel |1.2.p: escuel 1.2.a1: calidad </t>
  </si>
  <si>
    <t xml:space="preserve">1.2.p: educativa 1.2.a1: servici |1.2.p: educativa 1.2.a1: cobertur |1.2.p: educativa |1.2.p: educ 1.2.a1: servici </t>
  </si>
  <si>
    <t xml:space="preserve">1.2.p: educ 1.2.a1: acced |1.8.p: niñ |1.2.p: educ 1.2.a1: servici |1.2.p: escolariz </t>
  </si>
  <si>
    <t xml:space="preserve">1.2.p: estudiante |1.2.p: estudiantes |1.2.p: docent 1.2.a1: formacion |1.2.p: profesor 1.2.a1: formacion |1.2.p: profesor |1.2.p: educ 1.2.a1: capac |1.4.p: trabaj 1.4.a1: formacion |1.2.p: educ medi |1.2.p: educ 1.2.a1: calidad |1.2.p: educ medi superior |1.2.p: docent |2.2.p: trabaj 2.2.a1: formacion </t>
  </si>
  <si>
    <t xml:space="preserve">1.2.p: aprend |1.2.p: educ basic |1.2.p: aprendizaj |1.2.p: educ 1.2.a1: aprendizaj |1.2.p: escuel 1.2.a1: aprendizaj |1.2.p: primari 1.2.a1: escuel |1.2.p: primari 1.2.a1: educ |1.2.p: escuel 1.2.a1: competencias |1.2.p: educ 1.2.a1: calidad |1.2.p: escuel |1.2.p: escuel 1.2.a1: calidad </t>
  </si>
  <si>
    <t xml:space="preserve">1.2.p: educativos 1.2.a1: cobertur |1.2.p: educativa 1.2.a1: servici |1.2.p: educativo |1.2.p: educativa 1.2.a1: cobertur |1.2.p: educativa |1.2.p: educ medi |1.2.p: educ medi superior |1.2.p: educativos |1.2.p: educ 1.2.a1: servici |1.2.p: educativos 1.2.a1: servici </t>
  </si>
  <si>
    <t xml:space="preserve">1.2.p: educ 1.2.a1: atencion |1.2.p: educ medi |1.2.p: matricul 1.2.a1: educ |1.2.p: educ medi superior </t>
  </si>
  <si>
    <t xml:space="preserve">1.2.p: educativos 1.2.a1: cobertur |1.2.p: educativa 1.2.a1: servici |1.2.p: educativa 1.2.a1: cobertur |1.2.p: educativa |1.2.p: educativo |1.2.p: educativos |1.2.p: educ 1.2.a1: servici |1.2.p: educativos 1.2.a1: servici </t>
  </si>
  <si>
    <t xml:space="preserve">1.2.p: aprend |1.2.p: educ basic |1.2.p: escuel 1.2.a1: servici |1.2.p: aprendizaj |1.2.p: educ 1.2.a1: aprendizaj |1.2.p: educ 1.2.a1: equip |1.2.p: educativo |1.2.p: comput 1.2.a1: escol |1.2.p: escuel 1.2.a1: aprendizaj |1.2.p: escuel 1.2.a1: equip |1.2.p: comput 1.2.a1: educ |1.2.p: educ 1.2.a1: calidad |1.2.p: educativo 1.2.a1: servici |1.2.p: educ 1.2.a1: servici |1.2.p: escuel |1.2.p: escuel 1.2.a1: calidad </t>
  </si>
  <si>
    <t xml:space="preserve">1.2.p: educ basic |1.2.p: educ 1.2.a1: equip |1.2.p: comput 1.2.a1: escol |1.2.p: escuel 1.2.a1: equip |1.2.p: escuel </t>
  </si>
  <si>
    <t xml:space="preserve">1.8.p: neonat |1.6.p: salud |1.3.p: epidemiolog |1.3.p: salud </t>
  </si>
  <si>
    <t xml:space="preserve">1.8.p: discapac |1.3.p: salud 1.3.a1: acceso |1.6.p: servici 1.6.a1: social |1.6.p: salud |1.3.p: salud 1.3.a1: servici |1.6.p: servici 1.6.a1: salud |1.3.p: salud </t>
  </si>
  <si>
    <t xml:space="preserve">1.3.p: salud 1.3.a1: riesg |1.6.p: servici 1.6.a1: salud |1.1.p: obes |1.6.p: salud |1.6.p: enfermed |1.3.p: salud 1.3.a1: servici |1.6.p: servici 1.6.a1: riesg |1.3.p: enfermedad |1.3.p: obes |1.3.p: enfermed |1.1.p: sobrepes |1.3.p: sobrepes |1.3.p: salud </t>
  </si>
  <si>
    <t xml:space="preserve">1.5.p: viviend 1.5.a1: desarroll |2.1.p: productividad 2.1.a1: rural |3.4.p: territorial 3.4.a1: desarroll |1.5.p: viviend 1.5.a1: rural |1.5.p: territorial 1.5.a1: desarroll 1.5.a2: viviend </t>
  </si>
  <si>
    <t xml:space="preserve">1.6.p: servici 1.6.a1: social |3.4.p: registr 3.4.a1: agrari </t>
  </si>
  <si>
    <t xml:space="preserve">1.5.p: asent 1.5.a1: human |1.5.p: territorial 1.5.a1: planeacion 1.5.a2: asent |3.4.p: regulariz 3.4.a1: territorial |3.4.p: orden 3.4.a1: territorial |3.4.p: territorial 3.4.a1: planeacion |1.1.p: apoy 1.1.a1: econom 1.1.a2: person |1.5.p: territorial 1.5.a1: orden 1.5.a2: asent |2.3.p: apoy 2.3.a1: econom 2.3.a2: person |3.4.p: planeacion 3.4.a1: territorial |3.4.p: territorial 3.4.a1: orden |3.4.p: asent 3.4.a1: human </t>
  </si>
  <si>
    <t>/Ingreso/Alimentación/Vivienda/Ordenamiento territorial</t>
  </si>
  <si>
    <t xml:space="preserve">1.5.p: asent 1.5.a1: human |3.4.p: jurid 3.4.a1: certez 3.4.a2: asent |3.4.p: asent 3.4.a1: human |1.5.p: jurid 1.5.a1: certez 1.5.a2: asent </t>
  </si>
  <si>
    <t>Ingreso/Alimentación/Vivienda/Ordenamiento territorial/Contraloría social</t>
  </si>
  <si>
    <t xml:space="preserve">1.6.p: riesg 1.6.a1: vida |1.5.p: asent 1.5.a1: human |3.5.p: zonas 3.5.a1: crecimient |3.5.p: zonas 3.5.a1: metropolitan |3.4.p: orden 3.4.a1: territorial |1.5.p: territorial 1.5.a1: orden 1.5.a2: asent |3.4.p: territorial 3.4.a1: orden |3.4.p: asent 3.4.a1: human </t>
  </si>
  <si>
    <t>/Vivienda/Desarrollo regional/Seguridad social/Ordenamiento territorial</t>
  </si>
  <si>
    <t xml:space="preserve">3.5.p: zonas 3.5.a1: crecimient |1.5.p: asent 1.5.a1: human |3.5.p: zonas 3.5.a1: metropolitan |3.4.p: orden 3.4.a1: territorial |1.5.p: territorial 1.5.a1: orden 1.5.a2: asent |3.4.p: territorial 3.4.a1: orden |3.4.p: asent 3.4.a1: human </t>
  </si>
  <si>
    <t>Vivienda/Seguridad social/Desarrollo regional/Ordenamiento territorial/Contraloría social</t>
  </si>
  <si>
    <t xml:space="preserve">1.5.p: infraestructur 1.5.a1: complementari 1.5.a2: viviend |1.5.p: viviend 1.5.a1: desarroll |1.5.p: viviend 1.5.a1: mejor |1.5.p: infraestructur 1.5.a1: basic 1.5.a2: viviend |3.4.p: infraestructur 3.4.a1: complementari 3.4.a2: viviend |1.5.p: equip 1.5.a1: desarroll 1.5.a2: viviend |3.4.p: equip 3.4.a1: urban |1.5.p: equip 1.5.a1: urban 1.5.a2: habit |3.4.p: infraestructur 3.4.a1: complementari 3.4.a2: habit |3.4.p: infraestructur 3.4.a1: basic 3.4.a2: viviend |1.5.p: infraestructur 1.5.a1: basic 1.5.a2: habit |1.5.p: equip 1.5.a1: urban 1.5.a2: viviend |3.4.p: infraestructur 3.4.a1: basic 3.4.a2: habit |1.5.p: infraestructur 1.5.a1: complementari 1.5.a2: habit </t>
  </si>
  <si>
    <t xml:space="preserve">5.1.p: sustent |1.7.p: agua 1.7.a1: gestion |5.1.p: sustentable |4.3.p: acceso 4.3.a1: información |1.7.p: agua 1.7.a1: sustentable </t>
  </si>
  <si>
    <t xml:space="preserve">5.1.p: sustent |5.1.p: sustentable |1.7.p: ecosistem 1.7.a1: proteccion |1.7.p: biodivers |5.6.p: manej 5.6.a1: ecosistem |1.7.p: ecosistem 1.7.a1: conserv |5.6.p: conserv 5.6.a1: ecosistem </t>
  </si>
  <si>
    <t xml:space="preserve">1.5.p: residu 1.5.a1: sol |1.7.p: residu 1.7.a1: sol |1.7.p: manej 1.7.a1: contamin |5.4.p: residu |1.7.p: contamin |1.7.p: agua 1.7.a1: manej |5.2.p: manej 5.2.a1: contamin |1.7.p: contamin 1.7.a1: deten |1.7.p: contamin 1.7.a1: revert |5.6.p: manej 5.6.a1: agua </t>
  </si>
  <si>
    <t>Participación social/Sustentabilidad y sostenibilidad de recursos naturales/Medio ambiente/Sustentabilidad y sostenibilidad/Contraloría social</t>
  </si>
  <si>
    <t xml:space="preserve">1.3.p: educ 1.3.a1: salud |1.8.p: joven |1.6.p: salud |4.3.p: beneficiari 4.3.a1: particip |1.6.p: salud 1.6.a1: atencion |1.3.p: salud 1.3.a1: atencion |1.3.p: salud 1.3.a1: prevencion |1.6.p: atencion 1.6.a1: salud |1.2.p: educ 1.2.a1: atencion |1.2.p: activ 1.2.a1: fisic |1.6.p: salud 1.6.a1: prevencion |1.3.p: salud </t>
  </si>
  <si>
    <t>/Participación social/Seguridad social/Salud/No discriminación/Educación</t>
  </si>
  <si>
    <t>Participación social/Seguridad social/No discriminación/Salud/Educación/Contraloría social</t>
  </si>
  <si>
    <t xml:space="preserve">1.3.p: educ 1.3.a1: salud |1.6.p: salud |1.2.p: educ 1.2.a1: capac |1.1.p: alimentación |1.2.p: educ medi |1.2.p: educ 1.2.a1: program |1.3.p: salud </t>
  </si>
  <si>
    <t xml:space="preserve">2.1.p: product 2.1.a1: indigen |2.1.p: indigen 2.1.a1: capac 2.1.a2: product |2.1.p: indigen 2.1.a1: activ 2.1.a2: product |2.1.p: indigen 2.1.a1: inici 2.1.a2: product |3.4.p: territorial 3.4.a1: desarroll |2.1.p: sector social 2.1.a1: organ 2.1.a2: econom |2.1.p: indigen 2.1.a1: desarroll 2.1.a2: product |2.3.p: inclusion 2.3.a1: financ |2.1.p: product 2.1.a1: rural |2.1.p: indigen 2.1.a1: proyect 2.1.a2: product |1.8.p: indigen </t>
  </si>
  <si>
    <t>/Ingreso/Ordenamiento territorial/No discriminación/Apoyo productivo|Economía social</t>
  </si>
  <si>
    <t>Ingreso/Alimentación/Ordenamiento territorial/Seguridad social/No discriminación/Salud/Educación/Apoyo productivo|Economía social/Contraloría social</t>
  </si>
  <si>
    <t xml:space="preserve">1.3.p: educ 1.3.a1: salud |1.6.p: salud |1.2.p: educ 1.2.a1: capac |1.1.p: alimentaria |1.1.p: alimentación |1.2.p: educ medi |1.1.p: seguridad 1.1.a1: alimentaria |1.3.p: salud </t>
  </si>
  <si>
    <t xml:space="preserve">1.1.p: seguridad 1.1.a1: alimentaria |1.1.p: alimentaria </t>
  </si>
  <si>
    <t xml:space="preserve">3.1.p: infraestructur 3.1.a1: social |1.6.p: servici 1.6.a1: social |1.8.p: migrant |1.2.p: educativos 1.2.a1: comunitari |3.4.p: infraestructur 3.4.a1: complementari 3.4.a2: local |3.4.p: servici 3.4.a1: complementari 3.4.a2: local |1.5.p: servici 1.5.a1: complementari 1.5.a2: local |1.5.p: infraestructur 1.5.a1: complementari 1.5.a2: local |1.2.p: educativo |3.3.p: inversion 3.3.a1: product 3.3.a2: desarroll |1.2.p: educativos |1.2.p: educativos 1.2.a1: servici </t>
  </si>
  <si>
    <t>/Vivienda/Seguridad social/Ordenamiento territorial/Infraestructura social básica/Inversión productiva y económica/No discriminación/Educación</t>
  </si>
  <si>
    <t>Vivienda/Ordenamiento territorial/Seguridad social/Infraestructura social básica/Inversión productiva y económica/No discriminación/Educación/Contraloría social</t>
  </si>
  <si>
    <t xml:space="preserve">1.6.p: seguridad social |1.6.p: jubil |1.8.p: adult 1.8.a1: mayor |1.4.p: seguridad social |1.6.p: pension </t>
  </si>
  <si>
    <t xml:space="preserve">1.6.p: jubil |2.3.p: ingreso 2.3.a1: mejor 2.3.a2: poblacion |1.8.p: adult 1.8.a1: mayor |1.6.p: pension </t>
  </si>
  <si>
    <t>/No discriminación/Ingreso/Seguridad social</t>
  </si>
  <si>
    <t>Ingreso/Seguridad social/Trabajo/No discriminación/Contraloría social</t>
  </si>
  <si>
    <t xml:space="preserve">1.3.p: educ 1.3.a1: salud |1.6.p: salud |1.2.p: educ 1.2.a1: capac |1.1.p: alimentaria |1.1.p: alimentación |1.2.p: educ medi |1.3.p: salud </t>
  </si>
  <si>
    <t xml:space="preserve">1.1.p: alimentación |3.5.p: zonas 3.5.a1: atencion prioritari </t>
  </si>
  <si>
    <t xml:space="preserve">1.3.p: educ 1.3.a1: salud |1.8.p: joven |1.6.p: salud |1.6.p: salud 1.6.a1: atencion |1.3.p: salud 1.3.a1: atencion |1.3.p: salud 1.3.a1: prevencion |1.6.p: atencion 1.6.a1: salud |1.2.p: educ 1.2.a1: atencion |1.4.p: empleo 1.4.a1: polit |1.2.p: activ 1.2.a1: fisic |1.6.p: salud 1.6.a1: prevencion |1.3.p: salud </t>
  </si>
  <si>
    <t>/Seguridad social/Trabajo/Salud/No discriminación/Educación</t>
  </si>
  <si>
    <t>Seguridad social/Trabajo/No discriminación/Salud/Educación/Contraloría social</t>
  </si>
  <si>
    <t xml:space="preserve">1.2.p: escuel 1.2.a1: ingreso |1.2.p: escuel </t>
  </si>
  <si>
    <t xml:space="preserve">1.2.p: patrimoni 1.2.a1: cultural |1.2.p: infraestructur 1.2.a1: cultural </t>
  </si>
  <si>
    <t xml:space="preserve">1.6.p: riesg 1.6.a1: vida |1.6.p: salud |1.3.p: salud 1.3.a1: servici |1.4.p: trabaj 1.4.a1: riesg |1.6.p: servici 1.6.a1: riesg |1.6.p: servici 1.6.a1: salud |1.3.p: salud 1.3.a1: riesg |1.3.p: salud </t>
  </si>
  <si>
    <t xml:space="preserve">1.6.p: riesg 1.6.a1: vida |1.6.p: servici 1.6.a1: salud |1.3.p: salud 1.3.a1: acceso |2.2.p: trabajadores 2.2.a1: acceso |1.6.p: salud |1.3.p: salud 1.3.a1: asegur |2.2.p: trabaj 2.2.a1: acceso |1.3.p: salud 1.3.a1: servici |1.6.p: prestacion 1.6.a1: riesg |1.4.p: trabaj 1.4.a1: riesg |1.6.p: servici 1.6.a1: riesg |1.6.p: trabaj 1.6.a1: acceso |1.4.p: trabaj 1.4.a1: acceso |1.6.p: prestacion 1.6.a1: invalidez |1.3.p: salud 1.3.a1: riesg |1.3.p: salud </t>
  </si>
  <si>
    <t xml:space="preserve">1.3.p: educ 1.3.a1: salud |1.6.p: salud |1.6.p: derechohabient |1.3.p: salud 1.3.a1: investig |1.3.p: salud 1.3.a1: derechohabient |1.3.p: salud </t>
  </si>
  <si>
    <t xml:space="preserve">3.3.p: investig 3.3.a1: desarroll 3.3.a2: estad |1.6.p: salud |1.6.p: derechohabient |1.3.p: salud 1.3.a1: investig |1.3.p: salud 1.3.a1: derechohabient |1.3.p: salud 1.3.a1: calidad |1.3.p: salud </t>
  </si>
  <si>
    <t>/Salud/Seguridad social/Inversión productiva y económica</t>
  </si>
  <si>
    <t>Salud/Seguridad social/Inversión productiva y económica</t>
  </si>
  <si>
    <t xml:space="preserve">1.6.p: seguridad social |1.3.p: salud 1.3.a1: acceso |1.6.p: servici 1.6.a1: salud |1.6.p: servici 1.6.a1: social |1.6.p: salud |1.6.p: enfermed |1.3.p: salud 1.3.a1: prevencion |1.3.p: salud 1.3.a1: servici |1.3.p: enfermedad |1.3.p: salud 1.3.a1: promocion |1.3.p: enfermed |1.6.p: salud 1.6.a1: prevencion |1.4.p: seguridad social |1.3.p: salud </t>
  </si>
  <si>
    <t xml:space="preserve">1.6.p: médica |1.6.p: medicamento |1.6.p: servici 1.6.a1: médica |1.6.p: salud |1.3.p: medicamento |1.3.p: medicamentos 1.3.a1: servici 1.3.a2: salud |1.3.p: médica 1.3.a1: servici 1.3.a2: salud |1.6.p: derechohabient |1.3.p: salud 1.3.a1: servici |1.6.p: medicamentos |1.3.p: médica |1.3.p: medicamentos |1.3.p: salud 1.3.a1: derechohabient |1.6.p: servici 1.6.a1: salud |1.3.p: salud </t>
  </si>
  <si>
    <t xml:space="preserve">1.6.p: servici 1.6.a1: salud |1.3.p: salud 1.3.a1: acceso |1.6.p: salud |1.3.p: salud 1.3.a1: asegur |1.6.p: enfermed |1.3.p: salud 1.3.a1: servici |1.3.p: enfermedad |1.3.p: salud 1.3.a1: calidad |1.3.p: enfermed |1.3.p: salud </t>
  </si>
  <si>
    <t xml:space="preserve">1.6.p: servici 1.6.a1: salud |1.6.p: salud |1.6.p: enfermed |1.3.p: salud 1.3.a1: servici |1.3.p: enfermedad |1.3.p: enfermed |1.3.p: salud </t>
  </si>
  <si>
    <t xml:space="preserve">3.3.p: inversion 3.3.a1: product 3.3.a2: desarroll |1.6.p: servici 1.6.a1: econom </t>
  </si>
  <si>
    <t>Generación y conservación del empleo/Seguridad social</t>
  </si>
  <si>
    <t xml:space="preserve">1.2.p: aprend |1.2.p: estudiante |1.2.p: estudiantes |1.2.p: educ 1.2.a1: plan |1.2.p: libr 1.2.a1: text |1.2.p: aprendizaj |1.2.p: educ 1.2.a1: aprendizaj |1.2.p: primari 1.2.a1: educativos |1.2.p: educ 1.2.a1: acced |1.2.p: educ 1.2.a1: material |1.2.p: primari 1.2.a1: educ |1.2.p: secundari |1.2.p: educativo |1.2.p: educ 1.2.a1: program |1.2.p: educativos |1.2.p: docent </t>
  </si>
  <si>
    <t xml:space="preserve">1.2.p: educ basic |1.2.p: sistem 1.2.a1: educativo |1.2.p: educativo |1.2.p: educ 1.2.a1: calidad </t>
  </si>
  <si>
    <t xml:space="preserve">2.2.p: merc laboral 2.2.a1: formacion |1.4.p: formacion 1.4.a1: laboral |1.4.p: laboral 1.4.a1: formacion |1.4.p: iguald 1.4.a1: laboral |1.4.p: merc laboral 1.4.a1: formacion </t>
  </si>
  <si>
    <t xml:space="preserve">1.4.p: trabaj 1.4.a1: capacit |2.2.p: trabaj 2.2.a1: capacit |1.4.p: trabaj 1.4.a1: formacion |2.2.p: trabaj 2.2.a1: formacion |1.2.p: bachillerat </t>
  </si>
  <si>
    <t xml:space="preserve">1.2.p: matricul 1.2.a1: posgr |1.2.p: matricul 1.2.a1: educ |1.6.p: servici 1.6.a1: social |1.2.p: educ superior |1.2.p: educ 1.2.a1: atencion |1.2.p: educativo |1.2.p: educ 1.2.a1: calidad |1.2.p: posgr |1.2.p: educativos |1.2.p: educ 1.2.a1: servici |1.2.p: educativos 1.2.a1: servici </t>
  </si>
  <si>
    <t xml:space="preserve">1.2.p: patrimoni 1.2.a1: artist |3.5.p: zona 3.5.a1: metropolitan |1.2.p: activ 1.2.a1: artist |1.2.p: cultur 1.2.a1: arte |1.2.p: patrimoni 1.2.a1: cultural |1.2.p: patrimoni 1.2.a1: histor |1.2.p: activ 1.2.a1: cultural </t>
  </si>
  <si>
    <t xml:space="preserve">1.2.p: cultur 1.2.a1: educ |1.2.p: educativa |1.2.p: educativo |1.2.p: educativos |1.2.p: educativos 1.2.a1: servici </t>
  </si>
  <si>
    <t xml:space="preserve">1.2.p: educ basic |1.2.p: matricul 1.2.a1: educ |1.2.p: cultur 1.2.a1: educ |1.2.p: educ 1.2.a1: material |1.2.p: educativo |1.2.p: educ 1.2.a1: calidad |1.2.p: educativos |1.2.p: docent </t>
  </si>
  <si>
    <t xml:space="preserve">1.2.p: educ basic |1.2.p: matricul 1.2.a1: educ |1.2.p: docent 1.2.a1: formacion |1.2.p: cultur 1.2.a1: educ |1.2.p: educ 1.2.a1: material |1.2.p: educativa |1.2.p: educativo |1.2.p: educ 1.2.a1: calidad |1.2.p: educativos |1.2.p: docent </t>
  </si>
  <si>
    <t xml:space="preserve">1.6.p: servici 1.6.a1: deport |1.6.p: servici 1.6.a1: social |1.2.p: cultur 1.2.a1: fisic 1.2.a2: deport </t>
  </si>
  <si>
    <t xml:space="preserve">3.1.p: infraestructur 3.1.a1: social |1.2.p: escol 1.2.a1: infraestructur |1.2.p: educ 1.2.a1: normal |1.2.p: educativa |1.2.p: educativo |1.2.p: educativos </t>
  </si>
  <si>
    <t xml:space="preserve">1.2.p: educ 1.2.a1: normal |1.2.p: escuel 1.2.a1: infraestructur |1.2.p: educativa |1.2.p: escuel </t>
  </si>
  <si>
    <t xml:space="preserve">1.6.p: servici 1.6.a1: social |1.2.p: educativos 1.2.a1: rezag |1.2.p: educativo 1.2.a1: rezag |1.2.p: educativo |1.2.p: educativo 1.2.a1: servici |1.2.p: educativos |1.6.p: prestacion 1.6.a1: social |1.2.p: educativos 1.2.a1: servici </t>
  </si>
  <si>
    <t xml:space="preserve">1.6.p: servici 1.6.a1: social |1.8.p: joven |1.2.p: educativa 1.2.a1: servici |1.2.p: educativa 1.2.a1: rezag |1.8.p: vulner 1.8.a1: grup |1.2.p: educativa 1.2.a1: margin |1.2.p: educ 1.2.a1: acced |1.2.p: educativa 1.2.a1: cobertur |3.4.p: servici 3.4.a1: basic 3.4.a2: local |1.2.p: educ 1.2.a1: atencion |1.2.p: educativa |1.2.p: educ 1.2.a1: calidad |1.8.p: niñ |1.2.p: educ 1.2.a1: servici |1.5.p: servici 1.5.a1: basic 1.5.a2: local |1.8.p: indigen </t>
  </si>
  <si>
    <t xml:space="preserve">1.2.p: educ 1.2.a1: acceso |1.2.p: educ 1.2.a1: permanencia |1.2.p: educativas 1.2.a1: margin |1.2.p: educativas 1.2.a1: comunitari |1.6.p: servici 1.6.a1: social |1.2.p: educativas 1.2.a1: rezag |3.4.p: servici 3.4.a1: basic 3.4.a2: local |1.2.p: educativas |1.2.p: educativa |1.2.p: educativas 1.2.a1: servici |1.8.p: adolescent |1.8.p: niñ |1.2.p: educ 1.2.a1: conclu |1.2.p: educ 1.2.a1: servici |1.5.p: servici 1.5.a1: basic 1.5.a2: local </t>
  </si>
  <si>
    <t xml:space="preserve">1.2.p: escuel 1.2.a1: servici |1.6.p: servici 1.6.a1: social |1.2.p: educativo |1.2.p: educativos |1.2.p: docent |1.2.p: escuel |1.2.p: educativos 1.2.a1: servici </t>
  </si>
  <si>
    <t xml:space="preserve">1.2.p: educ 1.2.a1: acceso |1.2.p: educ basic |1.2.p: escuel 1.2.a1: servici |1.2.p: educativa 1.2.a1: servici |1.2.p: escuel 1.2.a1: acceso |1.2.p: maestros |4.3.p: acceso 4.3.a1: información |1.2.p: maestro |1.2.p: educativa |1.2.p: sistem 1.2.a1: educativa |1.2.p: maestros 1.2.a1: dispon |1.2.p: educ 1.2.a1: servici |1.2.p: escuel </t>
  </si>
  <si>
    <t xml:space="preserve">1.2.p: educ 1.2.a1: acceso |1.8.p: joven |1.2.p: educ 1.2.a1: adult |1.8.p: adult 1.8.a1: mayor |1.2.p: activ 1.2.a1: fisic |1.8.p: niñ </t>
  </si>
  <si>
    <t xml:space="preserve">1.2.p: educ basic |1.2.p: educ 1.2.a1: servici |1.6.p: servici 1.6.a1: social </t>
  </si>
  <si>
    <t xml:space="preserve">3.1.p: infraestructur 3.1.a1: social |1.2.p: cultur 1.2.a1: educ |1.2.p: infraestructur 1.2.a1: cultural |1.2.p: educativa </t>
  </si>
  <si>
    <t xml:space="preserve">1.2.p: educativa |1.2.p: cultur 1.2.a1: educ |1.2.p: infraestructur 1.2.a1: cultural </t>
  </si>
  <si>
    <t xml:space="preserve">1.2.p: educativa |1.2.p: educ medi |1.2.p: educ 1.2.a1: calidad |1.2.p: educ medi superior |1.2.p: educ 1.2.a1: servici </t>
  </si>
  <si>
    <t xml:space="preserve">1.2.p: educ basic |1.2.p: sistem 1.2.a1: educativo |1.2.p: educ 1.2.a1: ingreso |1.2.p: educativo |1.8.p: adolescent |1.8.p: niñ </t>
  </si>
  <si>
    <t xml:space="preserve">1.1.p: alimentos |1.2.p: deport 1.2.a1: desarroll |1.2.p: escuel 1.2.a1: aprovech |1.1.p: nutrit |1.1.p: alimento |1.2.p: escuel 1.2.a1: margin |1.2.p: escuel </t>
  </si>
  <si>
    <t xml:space="preserve">1.2.p: educativa 1.2.a1: servici |1.2.p: educativa |1.2.p: educativo |1.2.p: educ 1.2.a1: calidad |1.2.p: educativos |1.2.p: educ 1.2.a1: servici </t>
  </si>
  <si>
    <t xml:space="preserve">1.2.p: educ 1.2.a1: acceso |1.2.p: educ basic |3.1.p: infraestructur 3.1.a1: social |1.6.p: servici 1.6.a1: social |1.2.p: educ 1.2.a1: equip |1.2.p: educ 1.2.a1: atencion |1.2.p: educativos 1.2.a1: servici |1.2.p: educativo |1.2.p: educativos |1.2.p: educ 1.2.a1: servici |1.2.p: educ 1.2.a1: infraestructur </t>
  </si>
  <si>
    <t xml:space="preserve">1.2.p: educativo |1.2.p: educ medi |1.2.p: educ 1.2.a1: calidad |1.2.p: educ medi superior |1.2.p: educativos |1.2.p: educ 1.2.a1: servici </t>
  </si>
  <si>
    <t>Educación/Infraestructura social básica/Seguridad social/Contraloría social</t>
  </si>
  <si>
    <t xml:space="preserve">1.2.p: educ basic |1.2.p: educ 1.2.a1: plan |1.2.p: directivos 1.2.a1: escuel |1.2.p: escuel 1.2.a1: plan |1.2.p: escuel 1.2.a1: program |1.2.p: educ superior |1.2.p: educ 1.2.a1: calidad |1.2.p: educ 1.2.a1: program |1.2.p: docent |1.2.p: escuel |1.2.p: escuel 1.2.a1: calidad </t>
  </si>
  <si>
    <t xml:space="preserve">1.2.p: educ basic |4.3.p: evalu 4.3.a1: program 4.3.a2: desarroll |1.2.p: educ 1.2.a1: capac |1.2.p: escuel 1.2.a1: program |1.2.p: educ superior |1.2.p: escuel 1.2.a1: capac |1.2.p: educativo |1.2.p: educ 1.2.a1: calidad |1.2.p: educ 1.2.a1: program |1.2.p: educativos |1.2.p: escuel |1.2.p: escuel 1.2.a1: calidad </t>
  </si>
  <si>
    <t xml:space="preserve">1.2.p: aprend |1.2.p: educ basic |1.2.p: enseñ |1.2.p: educ 1.2.a1: capac |1.2.p: educ 1.2.a1: aprendizaj |1.2.p: aprendizaj |1.2.p: escuel 1.2.a1: aprendizaj |1.2.p: escuel 1.2.a1: capac |1.2.p: escuel </t>
  </si>
  <si>
    <t xml:space="preserve">1.6.p: servici 1.6.a1: social |1.2.p: educ medi |1.4.p: trabaj 1.4.a1: formacion |2.2.p: trabaj 2.2.a1: formacion |1.2.p: educ medi superior |1.2.p: educ 1.2.a1: servici |1.6.p: prestacion 1.6.a1: social </t>
  </si>
  <si>
    <t xml:space="preserve">1.2.p: estudiante |1.2.p: estudiantes |1.2.p: profesor |1.2.p: docent </t>
  </si>
  <si>
    <t xml:space="preserve">1.2.p: estudiante |1.2.p: profesor |1.2.p: estudiantes </t>
  </si>
  <si>
    <t xml:space="preserve">1.6.p: servici 1.6.a1: social |1.2.p: educ medi |1.2.p: educativo |1.2.p: educ medi superior |1.2.p: educativos |1.2.p: educ 1.2.a1: servici |1.2.p: educativos 1.2.a1: servici </t>
  </si>
  <si>
    <t xml:space="preserve">1.6.p: servici 1.6.a1: social |1.2.p: educativo |1.2.p: educativos |1.2.p: educ 1.2.a1: servici |1.2.p: educativos 1.2.a1: servici </t>
  </si>
  <si>
    <t xml:space="preserve">1.2.p: bec |1.2.p: estudiante |1.2.p: estudiantes |1.2.p: educ 1.2.a1: bec |1.2.p: educ medi |1.2.p: matricul 1.2.a1: educ |1.2.p: educ medi superior |2.3.p: bec |1.2.p: educ 1.2.a1: conclu |1.1.p: bec </t>
  </si>
  <si>
    <t xml:space="preserve">1.2.p: estudiante |1.2.p: escuel 1.2.a1: egres |1.2.p: estudiantes |1.2.p: educ medi |1.2.p: educ 1.2.a1: egres |1.2.p: educativo |1.2.p: educ medi superior |1.2.p: escuel </t>
  </si>
  <si>
    <t xml:space="preserve">1.2.p: bec |1.2.p: estudiante |1.2.p: estudiantes |1.2.p: educ 1.2.a1: bec |1.2.p: educ medi |1.2.p: educ medi superior |2.3.p: bec |1.1.p: bec </t>
  </si>
  <si>
    <t xml:space="preserve">1.2.p: bec |1.2.p: educ 1.2.a1: permanencia |1.2.p: escol 1.2.a1: bec |1.2.p: estudiante |1.2.p: estudiantes |1.2.p: educ superior |1.2.p: educ 1.2.a1: bec |2.3.p: bec |1.2.p: escol 1.2.a1: permanencia |1.1.p: bec </t>
  </si>
  <si>
    <t xml:space="preserve">1.2.p: escuel 1.2.a1: acced |1.2.p: escuel 1.2.a1: egres |1.2.p: escuel 1.2.a1: ingresos |1.8.p: joven |1.2.p: educ 1.2.a1: ingresos |1.2.p: educ superior |1.2.p: educ 1.2.a1: acced |1.2.p: educ 1.2.a1: egres |1.2.p: escuel 1.2.a1: margin |1.2.p: escuel </t>
  </si>
  <si>
    <t xml:space="preserve">1.5.p: viviend 1.5.a1: desarroll |3.1.p: infraestructur 3.1.a1: social |1.3.p: salud 1.3.a1: acceso |1.5.p: viviend 1.5.a1: social |1.6.p: salud |1.3.p: salud |1.2.p: cultur 1.2.a1: educ |1.2.p: infraestructur 1.2.a1: cultural |1.2.p: educativa |3.4.p: viviend 3.4.a1: social |1.3.p: salud 1.3.a1: infraestructur </t>
  </si>
  <si>
    <t>/Vivienda/Seguridad social/Ordenamiento territorial/Infraestructura social básica/Salud/Educación</t>
  </si>
  <si>
    <t xml:space="preserve">1.3.p: educ 1.3.a1: salud |1.6.p: salud |1.3.p: salud </t>
  </si>
  <si>
    <t>Vivienda/Seguridad social/Ordenamiento territorial/Infraestructura social básica/Salud/Educación</t>
  </si>
  <si>
    <t xml:space="preserve">1.6.p: hospitales 1.6.a1: salud |1.6.p: servici 1.6.a1: social |1.6.p: salud |1.6.p: salud 1.6.a1: atencion |1.3.p: salud 1.3.a1: atencion |1.3.p: salud 1.3.a1: servici |1.6.p: atencion 1.6.a1: salud |1.3.p: hospital |1.6.p: servici 1.6.a1: salud |1.3.p: hospitales |1.3.p: salud </t>
  </si>
  <si>
    <t xml:space="preserve">1.6.p: hospitales 1.6.a1: salud |1.6.p: médica |1.6.p: salud |1.6.p: salud 1.6.a1: atencion |1.3.p: salud 1.3.a1: atencion |1.6.p: atencion 1.6.a1: salud |1.3.p: médica |1.6.p: médica 1.6.a1: atencion |1.3.p: hospital |1.3.p: salud 1.3.a1: calidad |1.6.p: atencion 1.6.a1: médica |1.3.p: hospitales |1.3.p: salud </t>
  </si>
  <si>
    <t xml:space="preserve">1.6.p: médica |1.6.p: servici 1.6.a1: social |1.6.p: servici 1.6.a1: médica |1.3.p: médica |1.6.p: médica 1.6.a1: atencion |1.6.p: atencion 1.6.a1: médica |1.6.p: prestacion 1.6.a1: social </t>
  </si>
  <si>
    <t xml:space="preserve">1.3.p: salud 1.3.a1: acceso |1.6.p: servici 1.6.a1: social |1.6.p: salud |1.3.p: salud 1.3.a1: servici |1.3.p: salud 1.3.a1: calidad |1.6.p: servici 1.6.a1: salud |1.3.p: salud </t>
  </si>
  <si>
    <t xml:space="preserve">1.6.p: médica |1.6.p: servici 1.6.a1: social |1.6.p: servici 1.6.a1: médica |1.6.p: salud |1.6.p: salud 1.6.a1: atencion |1.3.p: salud 1.3.a1: atencion |1.3.p: médica 1.3.a1: servici 1.3.a2: salud |1.6.p: salud 1.6.a1: prevent |1.3.p: salud 1.3.a1: servici |1.6.p: atencion 1.6.a1: salud |1.3.p: médica |1.3.p: salud 1.3.a1: investig |1.6.p: médica 1.6.a1: atencion |1.3.p: salud 1.3.a1: calidad |1.6.p: atencion 1.6.a1: médica |1.6.p: servici 1.6.a1: salud |1.6.p: prestacion 1.6.a1: social |1.3.p: salud </t>
  </si>
  <si>
    <t xml:space="preserve">1.6.p: matern 1.6.a1: atencion |1.6.p: salud |1.6.p: salud 1.6.a1: atencion |1.3.p: salud 1.3.a1: atencion |1.8.p: discrimin 1.8.a1: gener |1.8.p: matern |1.3.p: salud 1.3.a1: prevencion |1.3.p: matern 1.3.a1: prevencion |1.6.p: atencion 1.6.a1: salud |1.8.p: mujer |1.6.p: matern 1.6.a1: prevencion |1.6.p: salud 1.6.a1: prevencion |1.3.p: matern 1.3.a1: atencion |1.3.p: salud </t>
  </si>
  <si>
    <t xml:space="preserve">1.6.p: servici 1.6.a1: salud |1.3.p: salud 1.3.a1: acceso |1.6.p: salud |1.6.p: enfermed |1.3.p: salud 1.3.a1: prevencion |1.3.p: salud 1.3.a1: servici |1.3.p: enfermedad |1.6.p: salud 1.6.a1: prevencion |1.3.p: enfermed |1.3.p: salud </t>
  </si>
  <si>
    <t xml:space="preserve">1.8.p: infant |1.6.p: servici 1.6.a1: social |2.2.p: empleo 2.2.a1: acceso |2.2.p: merc laboral 2.2.a1: acceso |1.6.p: empleo 1.6.a1: acceso |1.4.p: laboral 1.4.a1: acceso |1.4.p: empleo 1.4.a1: acceso |2.2.p: empleo 2.2.a1: permanencia |1.4.p: trabaj 1.4.a1: permanencia |1.4.p: merc laboral 1.4.a1: acceso |2.2.p: merc laboral 2.2.a1: permanencia |1.4.p: laboral 1.4.a1: permanencia |1.4.p: empleo 1.4.a1: permanencia |1.8.p: infantil 1.8.a1: cuid |2.2.p: trabaj 2.2.a1: permanencia |1.4.p: merc laboral 1.4.a1: permanencia |2.2.p: trabaj 2.2.a1: acceso |1.6.p: cuid 1.6.a1: infantil |1.4.p: iguald 1.4.a1: laboral |1.4.p: trabaj 1.4.a1: acceso |1.6.p: trabaj 1.6.a1: acceso |1.6.p: servici 1.6.a1: laboral |1.6.p: laboral 1.6.a1: acceso </t>
  </si>
  <si>
    <t xml:space="preserve">1.6.p: médica |1.6.p: servici 1.6.a1: médicas |1.3.p: médicas |1.6.p: servici 1.6.a1: social |1.6.p: salud |1.6.p: atencion 1.6.a1: médicas |1.6.p: salud 1.6.a1: atencion |1.3.p: salud 1.3.a1: atencion |1.3.p: salud 1.3.a1: servici |1.6.p: atencion 1.6.a1: salud |1.3.p: médica |1.3.p: médicas 1.3.a1: servici 1.3.a2: salud |1.6.p: médicas |1.6.p: médicas 1.6.a1: atencion |1.6.p: servici 1.6.a1: salud |1.3.p: unid 1.3.a1: médica |1.3.p: salud </t>
  </si>
  <si>
    <t xml:space="preserve">1.6.p: servici 1.6.a1: salud |1.3.p: salud 1.3.a1: acceso |1.3.p: salud 1.3.a1: equip |1.6.p: salud |1.6.p: enfermed |1.3.p: salud 1.3.a1: prevencion |1.3.p: salud 1.3.a1: segur |1.3.p: salud 1.3.a1: servici |1.3.p: enfermedad |1.6.p: salud 1.6.a1: prevencion |1.3.p: enfermed |1.3.p: salud </t>
  </si>
  <si>
    <t xml:space="preserve">1.6.p: servici 1.6.a1: social |1.6.p: salud |1.6.p: salud 1.6.a1: atencion |1.3.p: salud 1.3.a1: atencion |1.3.p: salud 1.3.a1: servici |1.6.p: atencion 1.6.a1: salud |1.3.p: salud 1.3.a1: calidad |1.6.p: servici 1.6.a1: salud |1.3.p: salud </t>
  </si>
  <si>
    <t>Salud/Seguridad social/Alimentación</t>
  </si>
  <si>
    <t xml:space="preserve">1.4.p: iguald 1.4.a1: laboral |1.6.p: salud |1.3.p: salud </t>
  </si>
  <si>
    <t xml:space="preserve">1.3.p: morbil |1.6.p: seguridad social |1.3.p: salud 1.3.a1: acceso |1.6.p: medicamento |1.6.p: medicamentos 1.6.a1: atencion |1.6.p: salud |1.3.p: medicamento |1.6.p: salud 1.6.a1: atencion |1.3.p: salud 1.3.a1: atencion |1.6.p: atencion 1.6.a1: salud |1.6.p: medicamentos |1.3.p: medicamentos |1.3.p: mortal |1.4.p: seguridad social |1.3.p: salud </t>
  </si>
  <si>
    <t xml:space="preserve">1.6.p: seguridad social |1.6.p: medicamento |1.6.p: medicamentos 1.6.a1: atencion |1.6.p: salud |1.3.p: medicamento |1.6.p: salud 1.6.a1: atencion |1.3.p: salud 1.3.a1: atencion |1.6.p: atencion 1.6.a1: salud |1.6.p: medicamentos |1.3.p: medicamentos |1.4.p: seguridad social |1.3.p: salud </t>
  </si>
  <si>
    <t xml:space="preserve">1.4.p: trabaj 1.4.a1: conflict |1.4.p: trabaj 1.4.a1: derech </t>
  </si>
  <si>
    <t xml:space="preserve">2.2.p: trabajador 2.2.a1: productividad |1.4.p: laboral 1.4.a1: certif |2.2.p: trabajador 2.2.a1: certif |1.4.p: laboral 1.4.a1: productividad |2.2.p: trabajador 2.2.a1: capacit |1.4.p: laboral 1.4.a1: capacit |1.4.p: capacit 1.4.a1: laboral </t>
  </si>
  <si>
    <t xml:space="preserve">1.6.p: servici 1.6.a1: econom |1.4.p: laboral 1.4.a1: conflict |1.4.p: conflict 1.4.a1: laboral |1.6.p: servici 1.6.a1: laboral |1.4.p: laboral 1.4.a1: concili </t>
  </si>
  <si>
    <t xml:space="preserve">2.2.p: trabaj 2.2.a1: promocion |1.4.p: trabaj 1.4.a1: centr |1.4.p: trabaj 1.4.a1: promocion |1.6.p: trabaj 1.6.a1: promocion </t>
  </si>
  <si>
    <t xml:space="preserve">1.4.p: laboral 1.4.a1: polit |1.1.p: apoy 1.1.a1: en especi |2.2.p: empleo 2.2.a1: vincul |2.2.p: ocupación 2.2.a1: capacit |1.4.p: laboral 1.4.a1: vincul |2.2.p: ocupación 2.2.a1: vincul |1.4.p: ocupación 1.4.a1: capacit |1.4.p: ocupación 1.4.a1: polit |1.4.p: ocupación |1.6.p: empleo 1.6.a1: vincul |2.3.p: apoy 2.3.a1: en especi |1.4.p: empleo 1.4.a1: polit |1.6.p: laboral 1.6.a1: vincul |1.4.p: ocupación 1.4.a1: vincul |1.4.p: capacit 1.4.a1: laboral |1.4.p: empleo 1.4.a1: capacit |1.4.p: laboral 1.4.a1: capacit |1.4.p: empleo 1.4.a1: vincul |2.2.p: empleo 2.2.a1: capacit |1.6.p: servici 1.6.a1: econom |1.6.p: servici 1.6.a1: laboral </t>
  </si>
  <si>
    <t xml:space="preserve">2.1.p: productividad 2.1.a1: rural |1.1.p: derech 1.1.a1: agrari |1.5.p: viviend 1.5.a1: rural |2.1.p: organiz 2.1.a1: rural </t>
  </si>
  <si>
    <t>/Apoyo productivo|Economía social/Vivienda/Alimentación</t>
  </si>
  <si>
    <t>Apoyo productivo|Economía social/Vivienda/Alimentación</t>
  </si>
  <si>
    <t xml:space="preserve">1.5.p: jurid 1.5.a1: certez 1.5.a2: tenenci |3.4.p: jurid 3.4.a1: certez 3.4.a2: tenenci |3.4.p: regulariz 3.4.a1: rural </t>
  </si>
  <si>
    <t xml:space="preserve">1.5.p: habitacional |1.5.p: viviend 1.5.a1: social |1.5.p: solucion 1.5.a1: habitacional |1.5.p: viviend 1.5.a1: solucion |3.4.p: viviend 3.4.a1: polit |3.4.p: viviend 3.4.a1: social |1.5.p: calidad 1.5.a1: viviend </t>
  </si>
  <si>
    <t xml:space="preserve">1.5.p: seguridad 1.5.a1: ubic 1.5.a2: viviend |1.6.p: servici 1.6.a1: social |1.6.p: servici 1.6.a1: viviend |1.5.p: viviend 1.5.a1: social |3.4.p: seguridad 3.4.a1: ubic 3.4.a2: viviend |1.6.p: servici 1.6.a1: cultural |1.5.p: viviend 1.5.a1: subsidi |3.4.p: viviend 3.4.a1: social </t>
  </si>
  <si>
    <t>/Vivienda/Seguridad social/Ordenamiento territorial</t>
  </si>
  <si>
    <t xml:space="preserve">1.5.p: apoy 1.5.a1: viviend |3.4.p: regulariz 3.4.a1: urban |1.5.p: viviend 1.5.a1: rural |3.4.p: regulariz 3.4.a1: rural </t>
  </si>
  <si>
    <t xml:space="preserve">3.4.p: orden 3.4.a1: urban |3.4.p: espaci 3.4.a1: públicos |3.4.p: orden 3.4.a1: territorial |3.4.p: territorial 3.4.a1: planeacion |3.4.p: planeacion 3.4.a1: territorial |3.4.p: territorial 3.4.a1: orden |3.4.p: planeacion 3.4.a1: urban </t>
  </si>
  <si>
    <t xml:space="preserve">3.4.p: orden 3.4.a1: urban |3.5.p: zonas 3.5.a1: metropolitan |3.4.p: orden 3.4.a1: territorial |3.4.p: territorial 3.4.a1: planeacion |3.4.p: planeacion 3.4.a1: territorial |3.4.p: territorial 3.4.a1: orden |3.4.p: planeacion 3.4.a1: urban </t>
  </si>
  <si>
    <t xml:space="preserve">3.4.p: orden 3.4.a1: urban |3.4.p: orden 3.4.a1: territorial |3.4.p: territorial 3.4.a1: planeacion |3.4.p: planeacion 3.4.a1: territorial |3.4.p: territorial 3.4.a1: orden |3.4.p: planeacion 3.4.a1: urban </t>
  </si>
  <si>
    <t xml:space="preserve">1.5.p: jurid 1.5.a1: certez 1.5.a2: tenenci |1.1.p: derech 1.1.a1: agrari |3.4.p: registr 3.4.a1: agrari |3.4.p: jurid 3.4.a1: certez 3.4.a2: tenenci </t>
  </si>
  <si>
    <t>Sustentabilidad y sostenibilidad de recursos naturales/Medio ambiente/Infraestructura social básica/Sustentabilidad y sostenibilidad/Contraloría social</t>
  </si>
  <si>
    <t xml:space="preserve">3.3.p: adapt 3.3.a1: tecnolog 3.3.a2: desarroll |3.3.p: transferencia 3.3.a1: tecnolog 3.3.a2: desarroll |1.6.p: servici 1.6.a1: econom </t>
  </si>
  <si>
    <t>Investigación en sustentabilidad y sostenibilidad/Seguridad social/Medio ambiente/Inversión productiva y económica/Sustentabilidad y sostenibilidad</t>
  </si>
  <si>
    <t xml:space="preserve">1.7.p: recurs natural |5.1.p: recurs natural |4.1.p: atencion 4.1.a1: denunci |4.1.p: ciudadan 4.1.a1: vigil |1.7.p: recurs 1.7.a1: natural </t>
  </si>
  <si>
    <t xml:space="preserve">3.1.p: alcantarill |3.1.p: infraestructur 3.1.a1: social |1.7.p: agua 1.7.a1: potabl |1.7.p: agua 1.7.a1: saneamient |1.6.p: servici 1.6.a1: social |1.1.p: agua 1.1.a1: potabl |1.6.p: servici 1.6.a1: econom |1.7.p: alcantarill |3.1.p: agua potabl |3.1.p: saneamient 3.1.a1: agua |1.5.p: agua 1.5.a1: potabl |1.5.p: alcantarill |1.1.p: agua 1.1.a1: saneamient |1.1.p: alcantarill |1.5.p: agua 1.5.a1: saneamient </t>
  </si>
  <si>
    <t xml:space="preserve">3.1.p: infraestructur 3.1.a1: social |1.7.p: cuencas 1.7.a1: proteccion |5.1.p: cuenca |5.1.p: cuencas </t>
  </si>
  <si>
    <t>Infraestructura social básica/Medio ambiente</t>
  </si>
  <si>
    <t xml:space="preserve">3.2.p: construccion 3.2.a1: hidroagricol |3.2.p: conserv 3.2.a1: hidroagricol |3.2.p: infraestructur 3.2.a1: hidroagricol |3.2.p: moderniz 3.2.a1: hidroagricol </t>
  </si>
  <si>
    <t xml:space="preserve">1.7.p: medi ambient |5.1.p: sustent |1.7.p: recurs natural |5.1.p: recurs natural |5.6.p: conserv 5.6.a1: recurs natural |5.6.p: manej 5.6.a1: recurs natural |5.1.p: sustentable |1.7.p: recurs 1.7.a1: natural |1.7.p: ecosistem 1.7.a1: proteccion |1.7.p: biodivers |5.6.p: manej 5.6.a1: ecosistem |1.7.p: agua 1.7.a1: manej |1.7.p: agua 1.7.a1: conserv |5.6.p: conserv 5.6.a1: agua |1.7.p: agua 1.7.a1: sustentable |1.7.p: ecosistem 1.7.a1: conserv |5.1.p: medi ambient |5.6.p: conserv 5.6.a1: ecosistem |5.6.p: manej 5.6.a1: agua </t>
  </si>
  <si>
    <t xml:space="preserve">1.1.p: campesinos |1.7.p: air 1.7.a1: proteg |1.7.p: contamin |2.1.p: productividad 2.1.a1: indigen |1.1.p: campesino |1.8.p: indigen </t>
  </si>
  <si>
    <t>/Alimentación/Medio ambiente/No discriminación/Apoyo productivo|Economía social</t>
  </si>
  <si>
    <t xml:space="preserve">5.1.p: sustent |1.7.p: recurs natural |5.1.p: recurs natural |5.1.p: sustentable |1.7.p: recurs 1.7.a1: natural |1.7.p: zonas 1.7.a1: proteg |1.7.p: biodivers |1.7.p: are 1.7.a1: natural |1.7.p: are 1.7.a1: proteg |5.6.p: aprovech 5.6.a1: recurs natural |5.6.p: are natural proteg |1.7.p: zonas 1.7.a1: natural </t>
  </si>
  <si>
    <t>Alimentación/Sustentabilidad y sostenibilidad de recursos naturales/Medio ambiente/No discriminación/Apoyo productivo|Economía social/Sustentabilidad y sostenibilidad/Contraloría social</t>
  </si>
  <si>
    <t xml:space="preserve">3.1.p: agua 3.1.a1: residual |3.1.p: alcantarill |1.7.p: agua 1.7.a1: potabl |1.6.p: servici 1.6.a1: social |1.1.p: agua 1.1.a1: potabl |1.5.p: aguas 1.5.a1: potabl |1.7.p: alcantarill |3.1.p: agua potabl |1.7.p: aguas 1.7.a1: potabl |5.4.p: residu |3.1.p: aguas 3.1.a1: residual |5.1.p: aguas 5.1.a1: residual |1.5.p: alcantarill |5.1.p: agua 5.1.a1: residual |1.1.p: aguas 1.1.a1: potabl |1.5.p: agua 1.5.a1: potabl |1.7.p: aguas 1.7.a1: residual |1.1.p: alcantarill |1.7.p: agua 1.7.a1: residual </t>
  </si>
  <si>
    <t>/Alimentación/Sustentabilidad y sostenibilidad en manejo de residuos/Vivienda/Seguridad social/Medio ambiente/Infraestructura social básica/Sustentabilidad y sostenibilidad</t>
  </si>
  <si>
    <t>Alimentación/Sustentabilidad y sostenibilidad en manejo de residuos/Sustentabilidad y sostenibilidad de recursos naturales/Vivienda/Seguridad social/Medio ambiente/Infraestructura social básica/Sustentabilidad y sostenibilidad/Contraloría social</t>
  </si>
  <si>
    <t xml:space="preserve">5.1.p: sustent |5.1.p: sustentable |5.6.p: manej forestal |1.7.p: forestal 1.7.a1: conserv |1.7.p: forestal 1.7.a1: sustentable </t>
  </si>
  <si>
    <t xml:space="preserve">5.1.p: sustent |5.1.p: sustentable |5.6.p: manej forestal |1.7.p: forestal 1.7.a1: proteg |1.7.p: forestal 1.7.a1: conserv |1.7.p: forestal 1.7.a1: restaur |1.7.p: forestal 1.7.a1: sustentable </t>
  </si>
  <si>
    <t xml:space="preserve">1.7.p: agua 1.7.a1: potabl |1.7.p: agua 1.7.a1: saneamient |3.1.p: drenaj |1.1.p: agua 1.1.a1: potabl |3.1.p: agua potabl |1.5.p: drenaj |3.1.p: saneamient 3.1.a1: agua |1.5.p: agua 1.5.a1: potabl |3.1.p: saneamient 3.1.a1: hidraul |1.7.p: drenaj |1.1.p: drenaj |1.1.p: agua 1.1.a1: saneamient |1.5.p: agua 1.5.a1: saneamient </t>
  </si>
  <si>
    <t xml:space="preserve">1.1.p: campesinos |2.1.p: productividad 2.1.a1: indigen |1.1.p: campesino |1.8.p: indigen </t>
  </si>
  <si>
    <t xml:space="preserve">1.7.p: ecosistem 1.7.a1: conserv |5.6.p: conserv 5.6.a1: ecosistem </t>
  </si>
  <si>
    <t>Alimentación/Sustentabilidad y sostenibilidad de recursos naturales/Medio ambiente/No discriminación/Apoyo productivo|Economía social/Sustentabilidad y sostenibilidad</t>
  </si>
  <si>
    <t xml:space="preserve">1.7.p: ecosistem 1.7.a1: restaur |1.7.p: ecosistem 1.7.a1: proteccion |1.7.p: especi 1.7.a1: riesg |5.6.p: restaur 5.6.a1: ecosistem </t>
  </si>
  <si>
    <t>Participación social/Seguridad social/No discriminación/Salud/Educación</t>
  </si>
  <si>
    <t xml:space="preserve">2.1.p: sector social 2.1.a1: organ 2.1.a2: econom |2.3.p: inclusion 2.3.a1: financ </t>
  </si>
  <si>
    <t>Ingreso/Alimentación/Seguridad social/Salud/Educación/Apoyo productivo|Economía social/Contraloría social</t>
  </si>
  <si>
    <t xml:space="preserve">3.1.p: infraestructur 3.1.a1: social |1.6.p: servici 1.6.a1: social |1.2.p: educativos 1.2.a1: comunitari |1.2.p: educativo |1.2.p: educativos |1.2.p: educativos 1.2.a1: servici </t>
  </si>
  <si>
    <t xml:space="preserve">3.1.p: infraestructur 3.1.a1: social |1.6.p: servici 1.6.a1: social |1.8.p: migrant |1.2.p: educativos 1.2.a1: comunitari |3.4.p: infraestructur 3.4.a1: complementari 3.4.a2: local |3.4.p: servici 3.4.a1: complementari 3.4.a2: local |1.5.p: servici 1.5.a1: complementari 1.5.a2: local |1.5.p: infraestructur 1.5.a1: complementari 1.5.a2: local |1.2.p: educativo |1.2.p: educativos |1.2.p: educativos 1.2.a1: servici </t>
  </si>
  <si>
    <t>/Vivienda/Seguridad social/Ordenamiento territorial/Infraestructura social básica/No discriminación/Educación</t>
  </si>
  <si>
    <t>Vivienda/Seguridad social/Ordenamiento territorial/Infraestructura social básica/No discriminación/Educación</t>
  </si>
  <si>
    <t xml:space="preserve">1.8.p: discapac |1.8.p: asistencia 1.8.a1: social |3.5.p: desastr 3.5.a1: natural |1.8.p: adolescent |1.8.p: niñ |1.8.p: indigen </t>
  </si>
  <si>
    <t>Ingreso/Alimentación/Desarrollo regional/Seguridad social/No discriminación/Salud/Educación</t>
  </si>
  <si>
    <t xml:space="preserve">3.5.p: zonas 3.5.a1: desarroll 3.5.a2: econom |1.6.p: servici 1.6.a1: econom |3.5.p: zonas 3.5.a1: metropolitan </t>
  </si>
  <si>
    <t>/Desarrollo regional/Seguridad social</t>
  </si>
  <si>
    <t xml:space="preserve">4.2.p: comites 4.2.a1: social |1.2.p: educ 1.2.a1: normal |1.2.p: educ superior |1.2.p: educ 1.2.a1: program |4.3.p: evalu 4.3.a1: program 4.3.a2: social </t>
  </si>
  <si>
    <t>/Participación social/Educación/Actores sociales</t>
  </si>
  <si>
    <t>Participación social/Educación/Actores sociales</t>
  </si>
  <si>
    <t xml:space="preserve">3.1.p: infraestructur 3.1.a1: social |3.4.p: infraestructur 3.4.a1: basic 3.4.a2: habit |1.5.p: infraestructur 1.5.a1: basic 1.5.a2: viviend |1.5.p: servici 1.5.a1: basic 1.5.a2: viviend |1.6.p: servici 1.6.a1: social |1.5.p: viviend 1.5.a1: social |1.6.p: servici 1.6.a1: viviend |3.4.p: servici 3.4.a1: basic 3.4.a2: viviend |3.4.p: servici 3.4.a1: basic 3.4.a2: habit |3.4.p: infraestructur 3.4.a1: basic 3.4.a2: local |3.5.p: zonas 3.5.a1: atencion prioritari |3.4.p: servici 3.4.a1: basic 3.4.a2: local |1.5.p: infraestructur 1.5.a1: basic 1.5.a2: local |3.4.p: infraestructur 3.4.a1: basic 3.4.a2: viviend |1.5.p: infraestructur 1.5.a1: basic 1.5.a2: habit |3.4.p: viviend 3.4.a1: social |1.5.p: calidad 1.5.a1: viviend |1.5.p: servici 1.5.a1: basic 1.5.a2: local |1.5.p: servici 1.5.a1: basic 1.5.a2: habit </t>
  </si>
  <si>
    <t>Alimentación/Ordenamiento territorial/No discriminación/Educación</t>
  </si>
  <si>
    <t xml:space="preserve">3.1.p: infraestructur 3.1.a1: social |1.2.p: escuel |1.2.p: escuel 1.2.a1: infraestructur </t>
  </si>
  <si>
    <t xml:space="preserve">3.1.p: infraestructur 3.1.a1: social |1.2.p: educativa </t>
  </si>
  <si>
    <t xml:space="preserve">1.6.p: servici 1.6.a1: social |1.2.p: nomin 1.2.a1: educativa |1.2.p: educativa 1.2.a1: servici |1.2.p: educativa |1.2.p: educativo |1.2.p: educativos |1.6.p: prestacion 1.6.a1: social |1.2.p: educativos 1.2.a1: servici </t>
  </si>
  <si>
    <t xml:space="preserve">1.2.p: sistem 1.2.a1: educativo |1.2.p: educativo |1.2.p: escol 1.2.a1: permanencia |1.8.p: indigen </t>
  </si>
  <si>
    <t xml:space="preserve">2.1.p: product 2.1.a1: indigen |5.1.p: sostenible |5.1.p: sostenibles |2.1.p: indigen 2.1.a1: proyect 2.1.a2: product |1.8.p: indigen </t>
  </si>
  <si>
    <t xml:space="preserve">3.1.p: infraestructur 3.1.a1: social |1.2.p: infraestructur 1.2.a1: cultural </t>
  </si>
  <si>
    <t xml:space="preserve">1.6.p: salud |1.6.p: derechohabient |1.3.p: salud 1.3.a1: derechohabient |1.3.p: salud 1.3.a1: calidad |1.3.p: salud </t>
  </si>
  <si>
    <t xml:space="preserve">1.3.p: morbil |1.6.p: embaraz |1.6.p: derechohabient |1.3.p: embaraz |1.6.p: enfermed |1.3.p: mortal |1.3.p: enfermedad |1.3.p: enfermed </t>
  </si>
  <si>
    <t xml:space="preserve">1.6.p: servici 1.6.a1: social |1.6.p: salud |1.3.p: salud 1.3.a1: servici |1.6.p: servici 1.6.a1: salud |1.3.p: salud </t>
  </si>
  <si>
    <t xml:space="preserve">1.4.p: trabaj 1.4.a1: derech |1.6.p: salud |1.3.p: salud 1.3.a1: asegur |1.3.p: salud </t>
  </si>
  <si>
    <t xml:space="preserve">1.6.p: servici 1.6.a1: social |1.6.p: guardería |1.8.p: niñ |1.8.p: guardería </t>
  </si>
  <si>
    <t xml:space="preserve">1.6.p: segur 1.6.a1: laboral |1.4.p: laboral 1.4.a1: derech |1.4.p: derech 1.4.a1: laboral |1.6.p: servici 1.6.a1: social |1.8.p: guarderías |1.4.p: laboral 1.4.a1: jorn |1.6.p: guarderías |1.6.p: guardería |1.6.p: servici 1.6.a1: laboral |1.8.p: guardería |1.4.p: jorn 1.4.a1: laboral </t>
  </si>
  <si>
    <t xml:space="preserve">2.1.p: productor 2.1.a1: rural |2.3.p: financiamiento 2.3.a1: rural </t>
  </si>
  <si>
    <t xml:space="preserve">2.2.p: medianas 2.2.a1: empres 2.2.a2: competit |1.6.p: servici 1.6.a1: econom |2.2.p: pequeñas 2.2.a1: empres 2.2.a2: product |2.2.p: medianas 2.2.a1: empres 2.2.a2: product |2.2.p: pequeñas 2.2.a1: empres 2.2.a2: competit |2.2.p: pequeñas 2.2.a1: empres 2.2.a2: desarroll |2.2.p: medianas 2.2.a1: empres 2.2.a2: desarroll </t>
  </si>
  <si>
    <t xml:space="preserve">1.1.p: agropecuari 1.1.a1: product |1.1.p: alimentario |1.1.p: pesquer 1.1.a1: product |1.1.p: agropecuari |1.2.p: activ 1.2.a1: fisic |2.1.p: product 2.1.a1: rural |1.1.p: pesquer </t>
  </si>
  <si>
    <t>/Educación/Apoyo productivo|Economía social/Alimentación</t>
  </si>
  <si>
    <t xml:space="preserve">1.1.p: alimentario |1.1.p: agropecuari |1.2.p: activ 1.2.a1: fisic |1.1.p: pesquer |2.3.p: financiamiento 2.3.a1: rural </t>
  </si>
  <si>
    <t>Ingreso/Alimentación/Educación/Apoyo productivo|Economía social</t>
  </si>
  <si>
    <t xml:space="preserve">1.1.p: agropecuari |1.1.p: agropecuari 1.1.a1: product |1.1.p: agropecuari 1.1.a1: segur </t>
  </si>
  <si>
    <t xml:space="preserve">1.1.p: agropecuari |1.1.p: alimentaria |1.1.p: acuicol |1.2.p: educativa |1.1.p: seguridad 1.1.a1: alimentaria </t>
  </si>
  <si>
    <t xml:space="preserve">1.6.p: servici 1.6.a1: social |3.3.p: inversion 3.3.a1: product 3.3.a2: rural |1.1.p: alimentaria |2.1.p: product 2.1.a1: rural |3.3.p: inversion 3.3.a1: product 3.3.a2: desarroll |1.1.p: seguridad 1.1.a1: alimentaria </t>
  </si>
  <si>
    <t xml:space="preserve">1.1.p: agricol |1.1.p: pesquer 1.1.a1: product |1.1.p: alimentaria |1.1.p: acuicol |1.1.p: agricol 1.1.a1: product |3.3.p: inversion 3.3.a1: product 3.3.a2: desarroll |1.1.p: acuicol 1.1.a1: product |1.1.p: seguridad 1.1.a1: alimentaria |1.1.p: pesquer </t>
  </si>
  <si>
    <t xml:space="preserve">1.1.p: agroalimentari 1.1.a1: product |2.1.p: productividad 2.1.a1: rural |5.1.p: sustent |5.1.p: sustentable |1.1.p: pesquer 1.1.a1: product |1.1.p: agroalimentari |1.1.p: acuicol |1.7.p: forestal 1.7.a1: proteccion |1.7.p: forestal 1.7.a1: conserv |1.7.p: forestal 1.7.a1: sustentable |5.8.p: investig 5.8.a1: conserv |1.7.p: forestal 1.7.a1: restaur |1.1.p: acuicol 1.1.a1: product |2.1.p: product 2.1.a1: rural |1.1.p: pesquer |5.8.p: investig 5.8.a1: restaur </t>
  </si>
  <si>
    <t>/Investigación en sustentabilidad y sostenibilidad/Alimentación/Medio ambiente/Sustentabilidad y sostenibilidad/Apoyo productivo|Economía social</t>
  </si>
  <si>
    <t>Investigación en sustentabilidad y sostenibilidad/Alimentación/Medio ambiente/Inversión productiva y económica/Sustentabilidad y sostenibilidad/Apoyo productivo|Economía social</t>
  </si>
  <si>
    <t xml:space="preserve">2.1.p: productor 2.1.a1: rural |5.1.p: sustent |1.1.p: agricol |5.1.p: sustentable |1.1.p: agricol 1.1.a1: product |1.7.p: agua 1.7.a1: sustentable |5.1.p: sostenible |2.1.p: product 2.1.a1: rural |1.1.p: pequeñ 1.1.a1: productor </t>
  </si>
  <si>
    <t>/Alimentación/Medio ambiente/Sustentabilidad y sostenibilidad/Apoyo productivo|Economía social</t>
  </si>
  <si>
    <t xml:space="preserve">5.1.p: sustent |5.1.p: sustentable |1.1.p: alimentaria |1.1.p: acuicol |1.1.p: seguridad 1.1.a1: alimentaria |1.1.p: pesquer </t>
  </si>
  <si>
    <t xml:space="preserve">3.5.p: zonas 3.5.a1: desarroll 3.5.a2: econom |1.6.p: enfermed |3.5.p: region 3.5.a1: desarroll |1.1.p: pesc |1.3.p: enfermedad |1.3.p: enfermed |1.1.p: agricultur |1.1.p: acuacultur </t>
  </si>
  <si>
    <t>/Alimentación/Desarrollo regional/Seguridad social/Salud</t>
  </si>
  <si>
    <t>Alimentación/Desarrollo regional/Seguridad social/Salud/Apoyo productivo|Economía social</t>
  </si>
  <si>
    <t xml:space="preserve">1.1.p: agropecuari |1.1.p: alimentaria |1.1.p: acuicol |1.1.p: seguridad 1.1.a1: alimentaria |1.1.p: pesquer </t>
  </si>
  <si>
    <t xml:space="preserve">1.1.p: alimentos |1.1.p: alimentaria |1.1.p: consum 1.1.a1: alimentos |1.1.p: seguridad 1.1.a1: alimentos |1.1.p: consum 1.1.a1: alimentaria |1.1.p: alimento |1.1.p: seguridad 1.1.a1: alimentaria </t>
  </si>
  <si>
    <t xml:space="preserve">1.1.p: alimentaria |1.1.p: pequeñ 1.1.a1: productor </t>
  </si>
  <si>
    <t xml:space="preserve">1.1.p: pequeñ 1.1.a1: productor |1.1.p: agropecuari 1.1.a1: comercialización |1.1.p: agropecuari </t>
  </si>
  <si>
    <t>Participación social/Seguridad social/Medio ambiente/Sustentabilidad y sostenibilidad energética</t>
  </si>
  <si>
    <t xml:space="preserve">3.2.p: infraestructur 3.2.a1: carreter |3.2.p: infraestructur 3.2.a1: aeroportuari |3.2.p: infraestructur 3.2.a1: ferroviari |3.2.p: infraestructur 3.2.a1: portuari </t>
  </si>
  <si>
    <t xml:space="preserve">1.6.p: médico |1.3.p: médicos |3.1.p: vías 3.1.a1: comun |1.6.p: servici 1.6.a1: econom |1.3.p: médico |1.6.p: médicos </t>
  </si>
  <si>
    <t xml:space="preserve">2.1.p: indigen 2.1.a1: activ 2.1.a2: empleo |2.1.p: comunidades 2.1.a1: desarroll 2.1.a2: empleo |2.2.p: empleo 2.2.a1: gener |2.1.p: comunidades 2.1.a1: activ 2.1.a2: empleo |1.4.p: empleo 1.4.a1: gener |2.1.p: indigen 2.1.a1: desarroll 2.1.a2: empleo |1.8.p: indigen </t>
  </si>
  <si>
    <t>Trabajo/No discriminación/Apoyo productivo|Economía social/Generación y conservación del empleo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</si>
</sst>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1">
    <numFmt numFmtId="44" formatCode="_-&quot;$&quot;* #,##0.00_-;\-&quot;$&quot;* #,##0.00_-;_-&quot;$&quot;* &quot;-&quot;??_-;_-@_-"/>
    <numFmt numFmtId="43" formatCode="_-* #,##0.00_-;\-* #,##0.00_-;_-* &quot;-&quot;??_-;_-@_-"/>
    <numFmt numFmtId="164" formatCode="_-&quot;$&quot;* #,##0_-;\-&quot;$&quot;* #,##0_-;_-&quot;$&quot;* &quot;-&quot;??_-;_-@_-"/>
    <numFmt numFmtId="165" formatCode="_-* #,##0_-;\-* #,##0_-;_-* &quot;-&quot;??_-;_-@_-"/>
    <numFmt numFmtId="166" formatCode="_-&quot;$&quot;* #,##0.000_-;\-&quot;$&quot;* #,##0.000_-;_-&quot;$&quot;* &quot;-&quot;??_-;_-@_-"/>
    <numFmt numFmtId="167" formatCode="0.0%"/>
    <numFmt numFmtId="168" formatCode="_-&quot;$&quot;* #,##0.000_-;\-&quot;$&quot;* #,##0.000_-;_-&quot;$&quot;* &quot;-&quot;???_-;_-@_-"/>
    <numFmt numFmtId="169" formatCode="_-&quot;$&quot;* #,##0.0_-;\-&quot;$&quot;* #,##0.0_-;_-&quot;$&quot;* &quot;-&quot;??_-;_-@_-"/>
    <numFmt numFmtId="170" formatCode="_-&quot;$&quot;* #,##0.0_-;\-&quot;$&quot;* #,##0.0_-;_-&quot;$&quot;* &quot;-&quot;?_-;_-@_-"/>
    <numFmt numFmtId="171" formatCode="0.000000"/>
    <numFmt numFmtId="172" formatCode="_-&quot;$&quot;* #,##0.0_-;\-&quot;$&quot;* #,##0.0_-;_-&quot;$&quot;* &quot;-&quot;???_-;_-@_-"/>
  </numFmts>
  <fonts count="24" x14ac:knownFonts="1">
    <font>
      <sz val="11"/>
      <color theme="1"/>
      <name val="Calibri"/>
      <family val="2"/>
      <scheme val="minor"/>
    </font>
    <font>
      <b/>
      <sz val="11"/>
      <color theme="1"/>
      <name val="Calibri"/>
      <family val="2"/>
      <scheme val="minor"/>
    </font>
    <font>
      <b/>
      <sz val="10"/>
      <color theme="1"/>
      <name val="Calibri"/>
      <family val="2"/>
      <scheme val="minor"/>
    </font>
    <font>
      <sz val="11"/>
      <color theme="1"/>
      <name val="Calibri"/>
      <family val="2"/>
      <scheme val="minor"/>
    </font>
    <font>
      <sz val="10"/>
      <name val="Arial"/>
      <family val="2"/>
    </font>
    <font>
      <sz val="11"/>
      <color rgb="FF000000"/>
      <name val="Calibri"/>
      <family val="2"/>
      <scheme val="minor"/>
    </font>
    <font>
      <sz val="11"/>
      <name val="Calibri"/>
      <family val="2"/>
    </font>
    <font>
      <sz val="8"/>
      <color theme="1"/>
      <name val="Century Gothic"/>
      <family val="2"/>
    </font>
    <font>
      <b/>
      <sz val="8"/>
      <color theme="1"/>
      <name val="Century Gothic"/>
      <family val="2"/>
    </font>
    <font>
      <b/>
      <sz val="16"/>
      <color rgb="FFC00000"/>
      <name val="Century Gothic"/>
      <family val="2"/>
    </font>
    <font>
      <b/>
      <sz val="8"/>
      <name val="Century Gothic"/>
      <family val="2"/>
    </font>
    <font>
      <b/>
      <sz val="11"/>
      <color rgb="FF00B050"/>
      <name val="Calibri"/>
      <family val="2"/>
      <scheme val="minor"/>
    </font>
    <font>
      <sz val="10"/>
      <color theme="1"/>
      <name val="Century f"/>
    </font>
    <font>
      <sz val="9"/>
      <color theme="1"/>
      <name val="Century f"/>
    </font>
    <font>
      <b/>
      <sz val="10"/>
      <color theme="1"/>
      <name val="Century f"/>
    </font>
    <font>
      <sz val="10"/>
      <name val="Century Gothic"/>
      <family val="2"/>
    </font>
    <font>
      <sz val="10"/>
      <color theme="1"/>
      <name val="Century Gothic"/>
      <family val="2"/>
    </font>
    <font>
      <sz val="10"/>
      <color rgb="FF000000"/>
      <name val="Century Gothic"/>
      <family val="2"/>
    </font>
    <font>
      <vertAlign val="superscript"/>
      <sz val="10"/>
      <color rgb="FF000000"/>
      <name val="Century Gothic"/>
      <family val="2"/>
    </font>
    <font>
      <vertAlign val="superscript"/>
      <sz val="10"/>
      <color theme="1"/>
      <name val="Century Gothic"/>
      <family val="2"/>
    </font>
    <font>
      <vertAlign val="superscript"/>
      <sz val="10"/>
      <name val="Century Gothic"/>
      <family val="2"/>
    </font>
    <font>
      <b/>
      <sz val="10"/>
      <name val="Century Gothic"/>
      <family val="2"/>
    </font>
    <font>
      <b/>
      <sz val="9"/>
      <color theme="1"/>
      <name val="Calibri"/>
      <family val="2"/>
      <scheme val="minor"/>
    </font>
    <font>
      <sz val="9"/>
      <color theme="1"/>
      <name val="Calibri"/>
      <family val="2"/>
      <scheme val="minor"/>
    </font>
  </fonts>
  <fills count="23">
    <fill>
      <patternFill patternType="none"/>
    </fill>
    <fill>
      <patternFill patternType="gray125"/>
    </fill>
    <fill>
      <patternFill patternType="solid">
        <fgColor rgb="FFB7DED2"/>
        <bgColor indexed="64"/>
      </patternFill>
    </fill>
    <fill>
      <patternFill patternType="solid">
        <fgColor rgb="FFF6A6B2"/>
        <bgColor indexed="64"/>
      </patternFill>
    </fill>
    <fill>
      <patternFill patternType="solid">
        <fgColor rgb="FFF7C297"/>
        <bgColor indexed="64"/>
      </patternFill>
    </fill>
    <fill>
      <patternFill patternType="solid">
        <fgColor rgb="FFFFECB8"/>
        <bgColor indexed="64"/>
      </patternFill>
    </fill>
    <fill>
      <patternFill patternType="solid">
        <fgColor rgb="FFD7E4BC"/>
        <bgColor indexed="64"/>
      </patternFill>
    </fill>
    <fill>
      <patternFill patternType="solid">
        <fgColor rgb="FF00B0F0"/>
        <bgColor indexed="64"/>
      </patternFill>
    </fill>
    <fill>
      <patternFill patternType="solid">
        <fgColor theme="9" tint="0.59999389629810485"/>
        <bgColor indexed="64"/>
      </patternFill>
    </fill>
    <fill>
      <patternFill patternType="solid">
        <fgColor rgb="FFFF0000"/>
        <bgColor indexed="64"/>
      </patternFill>
    </fill>
    <fill>
      <patternFill patternType="solid">
        <fgColor rgb="FFFFFF00"/>
        <bgColor indexed="64"/>
      </patternFill>
    </fill>
    <fill>
      <patternFill patternType="solid">
        <fgColor theme="8" tint="0.79998168889431442"/>
        <bgColor indexed="64"/>
      </patternFill>
    </fill>
    <fill>
      <patternFill patternType="solid">
        <fgColor theme="9" tint="0.79998168889431442"/>
        <bgColor indexed="64"/>
      </patternFill>
    </fill>
    <fill>
      <patternFill patternType="solid">
        <fgColor theme="7" tint="0.79998168889431442"/>
        <bgColor indexed="64"/>
      </patternFill>
    </fill>
    <fill>
      <patternFill patternType="solid">
        <fgColor theme="5" tint="0.79998168889431442"/>
        <bgColor indexed="64"/>
      </patternFill>
    </fill>
    <fill>
      <patternFill patternType="solid">
        <fgColor theme="2" tint="-9.9978637043366805E-2"/>
        <bgColor indexed="64"/>
      </patternFill>
    </fill>
    <fill>
      <patternFill patternType="solid">
        <fgColor rgb="FF00D29B"/>
        <bgColor indexed="64"/>
      </patternFill>
    </fill>
    <fill>
      <patternFill patternType="solid">
        <fgColor rgb="FF90D2D8"/>
        <bgColor indexed="64"/>
      </patternFill>
    </fill>
    <fill>
      <patternFill patternType="solid">
        <fgColor theme="5" tint="0.59999389629810485"/>
        <bgColor indexed="64"/>
      </patternFill>
    </fill>
    <fill>
      <patternFill patternType="solid">
        <fgColor theme="0"/>
        <bgColor indexed="64"/>
      </patternFill>
    </fill>
    <fill>
      <patternFill patternType="solid">
        <fgColor rgb="FFD5FC79"/>
        <bgColor indexed="64"/>
      </patternFill>
    </fill>
    <fill>
      <patternFill patternType="solid">
        <fgColor theme="7" tint="0.39997558519241921"/>
        <bgColor indexed="64"/>
      </patternFill>
    </fill>
    <fill>
      <patternFill patternType="solid">
        <fgColor rgb="FF00B050"/>
        <bgColor indexed="64"/>
      </patternFill>
    </fill>
  </fills>
  <borders count="6">
    <border>
      <left/>
      <right/>
      <top/>
      <bottom/>
      <diagonal/>
    </border>
    <border>
      <left style="thin">
        <color auto="1"/>
      </left>
      <right style="thin">
        <color auto="1"/>
      </right>
      <top style="thin">
        <color auto="1"/>
      </top>
      <bottom style="thin">
        <color auto="1"/>
      </bottom>
      <diagonal/>
    </border>
    <border>
      <left/>
      <right/>
      <top style="thin">
        <color auto="1"/>
      </top>
      <bottom/>
      <diagonal/>
    </border>
    <border>
      <left/>
      <right/>
      <top/>
      <bottom style="thin">
        <color auto="1"/>
      </bottom>
      <diagonal/>
    </border>
    <border>
      <left style="thin">
        <color indexed="64"/>
      </left>
      <right style="thin">
        <color indexed="64"/>
      </right>
      <top/>
      <bottom style="thin">
        <color indexed="64"/>
      </bottom>
      <diagonal/>
    </border>
    <border>
      <left style="thin">
        <color auto="1"/>
      </left>
      <right style="thin">
        <color auto="1"/>
      </right>
      <top/>
      <bottom/>
      <diagonal/>
    </border>
  </borders>
  <cellStyleXfs count="12">
    <xf numFmtId="0" fontId="0" fillId="0" borderId="0"/>
    <xf numFmtId="43" fontId="3" fillId="0" borderId="0" applyFont="0" applyFill="0" applyBorder="0" applyAlignment="0" applyProtection="0"/>
    <xf numFmtId="44" fontId="3" fillId="0" borderId="0" applyFont="0" applyFill="0" applyBorder="0" applyAlignment="0" applyProtection="0"/>
    <xf numFmtId="9" fontId="3" fillId="0" borderId="0" applyFont="0" applyFill="0" applyBorder="0" applyAlignment="0" applyProtection="0"/>
    <xf numFmtId="0" fontId="4" fillId="0" borderId="0"/>
    <xf numFmtId="44" fontId="4" fillId="0" borderId="0" applyFont="0" applyFill="0" applyBorder="0" applyAlignment="0" applyProtection="0"/>
    <xf numFmtId="0" fontId="3" fillId="0" borderId="0"/>
    <xf numFmtId="0" fontId="3" fillId="0" borderId="0"/>
    <xf numFmtId="0" fontId="3" fillId="0" borderId="0"/>
    <xf numFmtId="0" fontId="5" fillId="0" borderId="0"/>
    <xf numFmtId="0" fontId="6" fillId="0" borderId="0"/>
    <xf numFmtId="0" fontId="3" fillId="0" borderId="0"/>
  </cellStyleXfs>
  <cellXfs count="140">
    <xf numFmtId="0" fontId="0" fillId="0" borderId="0" xfId="0"/>
    <xf numFmtId="0" fontId="2" fillId="6" borderId="1" xfId="0" applyFont="1" applyFill="1" applyBorder="1" applyAlignment="1">
      <alignment horizontal="center" vertical="center" wrapText="1"/>
    </xf>
    <xf numFmtId="0" fontId="1" fillId="7" borderId="1" xfId="0" applyFont="1" applyFill="1" applyBorder="1" applyAlignment="1">
      <alignment horizontal="center" wrapText="1"/>
    </xf>
    <xf numFmtId="165" fontId="0" fillId="0" borderId="0" xfId="1" applyNumberFormat="1" applyFont="1"/>
    <xf numFmtId="9" fontId="0" fillId="0" borderId="0" xfId="3" applyFont="1"/>
    <xf numFmtId="164" fontId="0" fillId="0" borderId="0" xfId="2" applyNumberFormat="1" applyFont="1"/>
    <xf numFmtId="0" fontId="0" fillId="0" borderId="0" xfId="0" applyAlignment="1">
      <alignment horizontal="center" vertical="center"/>
    </xf>
    <xf numFmtId="0" fontId="7" fillId="0" borderId="0" xfId="0" applyFont="1"/>
    <xf numFmtId="43" fontId="7" fillId="0" borderId="0" xfId="1" applyFont="1"/>
    <xf numFmtId="10" fontId="7" fillId="0" borderId="0" xfId="3" applyNumberFormat="1" applyFont="1"/>
    <xf numFmtId="0" fontId="8" fillId="0" borderId="0" xfId="0" applyFont="1"/>
    <xf numFmtId="0" fontId="9" fillId="0" borderId="0" xfId="0" applyFont="1"/>
    <xf numFmtId="0" fontId="10" fillId="0" borderId="0" xfId="0" applyFont="1"/>
    <xf numFmtId="43" fontId="7" fillId="0" borderId="0" xfId="0" applyNumberFormat="1" applyFont="1"/>
    <xf numFmtId="0" fontId="7" fillId="11" borderId="0" xfId="0" applyFont="1" applyFill="1"/>
    <xf numFmtId="0" fontId="7" fillId="12" borderId="0" xfId="0" applyFont="1" applyFill="1"/>
    <xf numFmtId="0" fontId="7" fillId="13" borderId="0" xfId="0" applyFont="1" applyFill="1"/>
    <xf numFmtId="0" fontId="7" fillId="14" borderId="0" xfId="0" applyFont="1" applyFill="1"/>
    <xf numFmtId="0" fontId="7" fillId="15" borderId="0" xfId="0" applyFont="1" applyFill="1"/>
    <xf numFmtId="0" fontId="1" fillId="0" borderId="1" xfId="0" applyFont="1" applyBorder="1" applyAlignment="1">
      <alignment horizontal="center" vertical="center" wrapText="1"/>
    </xf>
    <xf numFmtId="164" fontId="1" fillId="11" borderId="1" xfId="2" applyNumberFormat="1" applyFont="1" applyFill="1" applyBorder="1" applyAlignment="1">
      <alignment horizontal="center" vertical="center" wrapText="1"/>
    </xf>
    <xf numFmtId="0" fontId="0" fillId="0" borderId="1" xfId="0" applyBorder="1" applyAlignment="1">
      <alignment horizontal="right"/>
    </xf>
    <xf numFmtId="164" fontId="0" fillId="0" borderId="1" xfId="2" applyNumberFormat="1" applyFont="1" applyBorder="1" applyAlignment="1">
      <alignment horizontal="center" vertical="center"/>
    </xf>
    <xf numFmtId="10" fontId="0" fillId="0" borderId="1" xfId="3" applyNumberFormat="1" applyFont="1" applyBorder="1"/>
    <xf numFmtId="0" fontId="0" fillId="0" borderId="1" xfId="0" applyBorder="1"/>
    <xf numFmtId="166" fontId="1" fillId="0" borderId="1" xfId="2" applyNumberFormat="1" applyFont="1" applyBorder="1" applyAlignment="1">
      <alignment horizontal="center" vertical="center"/>
    </xf>
    <xf numFmtId="166" fontId="0" fillId="0" borderId="1" xfId="2" applyNumberFormat="1" applyFont="1" applyBorder="1" applyAlignment="1">
      <alignment horizontal="center" vertical="center"/>
    </xf>
    <xf numFmtId="166" fontId="0" fillId="0" borderId="1" xfId="0" applyNumberFormat="1" applyBorder="1"/>
    <xf numFmtId="166" fontId="0" fillId="11" borderId="1" xfId="0" applyNumberFormat="1" applyFill="1" applyBorder="1"/>
    <xf numFmtId="166" fontId="0" fillId="9" borderId="1" xfId="0" applyNumberFormat="1" applyFill="1" applyBorder="1"/>
    <xf numFmtId="164" fontId="0" fillId="0" borderId="1" xfId="2" applyNumberFormat="1" applyFont="1" applyBorder="1"/>
    <xf numFmtId="167" fontId="0" fillId="0" borderId="1" xfId="3" applyNumberFormat="1" applyFont="1" applyBorder="1"/>
    <xf numFmtId="164" fontId="1" fillId="7" borderId="1" xfId="2" applyNumberFormat="1" applyFont="1" applyFill="1" applyBorder="1" applyAlignment="1">
      <alignment horizontal="center" wrapText="1"/>
    </xf>
    <xf numFmtId="165" fontId="0" fillId="0" borderId="1" xfId="1" applyNumberFormat="1" applyFont="1" applyBorder="1"/>
    <xf numFmtId="9" fontId="0" fillId="0" borderId="1" xfId="3" applyFont="1" applyBorder="1"/>
    <xf numFmtId="164" fontId="0" fillId="0" borderId="1" xfId="0" applyNumberFormat="1" applyBorder="1"/>
    <xf numFmtId="169" fontId="0" fillId="0" borderId="1" xfId="2" applyNumberFormat="1" applyFont="1" applyBorder="1"/>
    <xf numFmtId="166" fontId="0" fillId="0" borderId="1" xfId="0" applyNumberFormat="1" applyFill="1" applyBorder="1"/>
    <xf numFmtId="44" fontId="0" fillId="0" borderId="1" xfId="2" applyFont="1" applyBorder="1"/>
    <xf numFmtId="169" fontId="0" fillId="0" borderId="1" xfId="0" applyNumberFormat="1" applyFill="1" applyBorder="1"/>
    <xf numFmtId="169" fontId="0" fillId="0" borderId="1" xfId="2" applyNumberFormat="1" applyFont="1" applyFill="1" applyBorder="1" applyAlignment="1">
      <alignment horizontal="center" vertical="center"/>
    </xf>
    <xf numFmtId="169" fontId="0" fillId="9" borderId="1" xfId="2" applyNumberFormat="1" applyFont="1" applyFill="1" applyBorder="1"/>
    <xf numFmtId="169" fontId="0" fillId="10" borderId="1" xfId="2" applyNumberFormat="1" applyFont="1" applyFill="1" applyBorder="1" applyAlignment="1">
      <alignment horizontal="center" vertical="center"/>
    </xf>
    <xf numFmtId="171" fontId="0" fillId="0" borderId="1" xfId="0" applyNumberFormat="1" applyBorder="1"/>
    <xf numFmtId="170" fontId="0" fillId="0" borderId="1" xfId="0" applyNumberFormat="1" applyFill="1" applyBorder="1"/>
    <xf numFmtId="168" fontId="0" fillId="0" borderId="1" xfId="0" applyNumberFormat="1" applyFill="1" applyBorder="1"/>
    <xf numFmtId="10" fontId="0" fillId="0" borderId="1" xfId="3" applyNumberFormat="1" applyFont="1" applyFill="1" applyBorder="1"/>
    <xf numFmtId="44" fontId="0" fillId="0" borderId="0" xfId="0" applyNumberFormat="1"/>
    <xf numFmtId="44" fontId="0" fillId="0" borderId="1" xfId="0" applyNumberFormat="1" applyBorder="1"/>
    <xf numFmtId="0" fontId="0" fillId="0" borderId="0" xfId="0" applyFill="1" applyBorder="1"/>
    <xf numFmtId="0" fontId="1" fillId="0" borderId="0" xfId="0" applyFont="1" applyFill="1" applyBorder="1" applyAlignment="1">
      <alignment vertical="center" wrapText="1"/>
    </xf>
    <xf numFmtId="0" fontId="0" fillId="0" borderId="0" xfId="0" applyFill="1" applyBorder="1" applyAlignment="1">
      <alignment horizontal="center" vertical="center"/>
    </xf>
    <xf numFmtId="0" fontId="0" fillId="0" borderId="0" xfId="0" applyFill="1" applyBorder="1" applyAlignment="1">
      <alignment wrapText="1"/>
    </xf>
    <xf numFmtId="10" fontId="0" fillId="0" borderId="0" xfId="3" applyNumberFormat="1" applyFont="1"/>
    <xf numFmtId="10" fontId="0" fillId="0" borderId="0" xfId="3" applyNumberFormat="1" applyFont="1" applyFill="1" applyBorder="1"/>
    <xf numFmtId="167" fontId="0" fillId="0" borderId="1" xfId="3" applyNumberFormat="1" applyFont="1" applyBorder="1" applyAlignment="1">
      <alignment horizontal="center"/>
    </xf>
    <xf numFmtId="167" fontId="0" fillId="0" borderId="0" xfId="3" applyNumberFormat="1" applyFont="1"/>
    <xf numFmtId="44" fontId="0" fillId="0" borderId="0" xfId="2" applyFont="1"/>
    <xf numFmtId="0" fontId="0" fillId="0" borderId="0" xfId="0" applyAlignment="1">
      <alignment horizontal="center" wrapText="1"/>
    </xf>
    <xf numFmtId="0" fontId="12" fillId="0" borderId="1" xfId="0" applyFont="1" applyBorder="1" applyAlignment="1">
      <alignment horizontal="center" wrapText="1"/>
    </xf>
    <xf numFmtId="44" fontId="12" fillId="0" borderId="1" xfId="2" applyFont="1" applyBorder="1" applyAlignment="1">
      <alignment horizontal="center" wrapText="1"/>
    </xf>
    <xf numFmtId="0" fontId="12" fillId="0" borderId="1" xfId="0" applyFont="1" applyBorder="1"/>
    <xf numFmtId="10" fontId="12" fillId="0" borderId="1" xfId="3" applyNumberFormat="1" applyFont="1" applyBorder="1"/>
    <xf numFmtId="164" fontId="12" fillId="0" borderId="1" xfId="2" applyNumberFormat="1" applyFont="1" applyBorder="1"/>
    <xf numFmtId="164" fontId="12" fillId="0" borderId="1" xfId="2" applyNumberFormat="1" applyFont="1" applyBorder="1" applyAlignment="1">
      <alignment horizontal="center"/>
    </xf>
    <xf numFmtId="164" fontId="12" fillId="0" borderId="1" xfId="3" applyNumberFormat="1" applyFont="1" applyBorder="1"/>
    <xf numFmtId="0" fontId="0" fillId="0" borderId="2" xfId="0" applyBorder="1"/>
    <xf numFmtId="164" fontId="0" fillId="0" borderId="2" xfId="2" applyNumberFormat="1" applyFont="1" applyBorder="1" applyAlignment="1">
      <alignment horizontal="center" vertical="center"/>
    </xf>
    <xf numFmtId="0" fontId="0" fillId="0" borderId="1" xfId="0" applyFill="1" applyBorder="1"/>
    <xf numFmtId="4" fontId="0" fillId="0" borderId="0" xfId="0" applyNumberFormat="1"/>
    <xf numFmtId="166" fontId="0" fillId="0" borderId="1" xfId="2" applyNumberFormat="1" applyFont="1" applyBorder="1"/>
    <xf numFmtId="166" fontId="0" fillId="10" borderId="1" xfId="0" applyNumberFormat="1" applyFill="1" applyBorder="1"/>
    <xf numFmtId="166" fontId="0" fillId="10" borderId="1" xfId="2" applyNumberFormat="1" applyFont="1" applyFill="1" applyBorder="1" applyAlignment="1">
      <alignment horizontal="center" vertical="center"/>
    </xf>
    <xf numFmtId="169" fontId="0" fillId="0" borderId="1" xfId="2" applyNumberFormat="1" applyFont="1" applyFill="1" applyBorder="1"/>
    <xf numFmtId="167" fontId="0" fillId="9" borderId="1" xfId="3" applyNumberFormat="1" applyFont="1" applyFill="1" applyBorder="1" applyAlignment="1">
      <alignment horizontal="center"/>
    </xf>
    <xf numFmtId="0" fontId="15" fillId="0" borderId="0" xfId="4" applyFont="1"/>
    <xf numFmtId="0" fontId="15" fillId="0" borderId="0" xfId="4" applyFont="1" applyAlignment="1">
      <alignment horizontal="left"/>
    </xf>
    <xf numFmtId="0" fontId="17" fillId="0" borderId="1" xfId="9" applyFont="1" applyBorder="1" applyAlignment="1">
      <alignment horizontal="left" vertical="center" readingOrder="1"/>
    </xf>
    <xf numFmtId="0" fontId="15" fillId="0" borderId="1" xfId="8" applyFont="1" applyBorder="1" applyAlignment="1">
      <alignment horizontal="left" vertical="center"/>
    </xf>
    <xf numFmtId="0" fontId="15" fillId="19" borderId="1" xfId="8" applyFont="1" applyFill="1" applyBorder="1" applyAlignment="1">
      <alignment horizontal="left" vertical="center"/>
    </xf>
    <xf numFmtId="0" fontId="15" fillId="0" borderId="1" xfId="7" applyFont="1" applyBorder="1" applyAlignment="1">
      <alignment horizontal="left" vertical="center"/>
    </xf>
    <xf numFmtId="0" fontId="16" fillId="0" borderId="1" xfId="7" applyFont="1" applyBorder="1" applyAlignment="1">
      <alignment horizontal="left" vertical="center"/>
    </xf>
    <xf numFmtId="0" fontId="16" fillId="21" borderId="1" xfId="7" applyFont="1" applyFill="1" applyBorder="1" applyAlignment="1">
      <alignment horizontal="left" vertical="center"/>
    </xf>
    <xf numFmtId="0" fontId="15" fillId="21" borderId="1" xfId="7" applyFont="1" applyFill="1" applyBorder="1" applyAlignment="1">
      <alignment horizontal="left" vertical="center"/>
    </xf>
    <xf numFmtId="0" fontId="16" fillId="0" borderId="1" xfId="6" applyFont="1" applyBorder="1" applyAlignment="1">
      <alignment horizontal="left" vertical="center"/>
    </xf>
    <xf numFmtId="0" fontId="15" fillId="0" borderId="1" xfId="6" applyFont="1" applyBorder="1" applyAlignment="1">
      <alignment horizontal="left" vertical="center"/>
    </xf>
    <xf numFmtId="0" fontId="16" fillId="0" borderId="1" xfId="6" applyFont="1" applyBorder="1" applyAlignment="1" applyProtection="1">
      <alignment horizontal="left" vertical="center"/>
      <protection locked="0"/>
    </xf>
    <xf numFmtId="0" fontId="15" fillId="0" borderId="1" xfId="6" applyFont="1" applyBorder="1" applyAlignment="1" applyProtection="1">
      <alignment horizontal="left" vertical="center"/>
      <protection locked="0"/>
    </xf>
    <xf numFmtId="4" fontId="16" fillId="0" borderId="1" xfId="6" applyNumberFormat="1" applyFont="1" applyBorder="1" applyAlignment="1">
      <alignment horizontal="left" vertical="center"/>
    </xf>
    <xf numFmtId="0" fontId="21" fillId="22" borderId="1" xfId="4" applyFont="1" applyFill="1" applyBorder="1" applyAlignment="1">
      <alignment horizontal="left" vertical="center"/>
    </xf>
    <xf numFmtId="0" fontId="21" fillId="22" borderId="1" xfId="4" applyFont="1" applyFill="1" applyBorder="1" applyAlignment="1">
      <alignment horizontal="left" vertical="center" wrapText="1"/>
    </xf>
    <xf numFmtId="0" fontId="15" fillId="0" borderId="1" xfId="11" applyFont="1" applyBorder="1" applyAlignment="1">
      <alignment horizontal="left" vertical="center"/>
    </xf>
    <xf numFmtId="0" fontId="15" fillId="0" borderId="4" xfId="11" applyFont="1" applyBorder="1" applyAlignment="1">
      <alignment horizontal="left" vertical="center"/>
    </xf>
    <xf numFmtId="0" fontId="15" fillId="0" borderId="1" xfId="4" applyFont="1" applyBorder="1" applyAlignment="1">
      <alignment horizontal="left" vertical="center"/>
    </xf>
    <xf numFmtId="0" fontId="15" fillId="19" borderId="1" xfId="11" applyFont="1" applyFill="1" applyBorder="1" applyAlignment="1">
      <alignment horizontal="left" vertical="center"/>
    </xf>
    <xf numFmtId="0" fontId="15" fillId="10" borderId="1" xfId="11" applyFont="1" applyFill="1" applyBorder="1" applyAlignment="1">
      <alignment horizontal="left" vertical="center"/>
    </xf>
    <xf numFmtId="0" fontId="15" fillId="0" borderId="1" xfId="4" applyFont="1" applyBorder="1" applyAlignment="1">
      <alignment horizontal="left"/>
    </xf>
    <xf numFmtId="0" fontId="15" fillId="21" borderId="1" xfId="4" applyFont="1" applyFill="1" applyBorder="1" applyAlignment="1">
      <alignment horizontal="left"/>
    </xf>
    <xf numFmtId="0" fontId="15" fillId="20" borderId="1" xfId="4" applyFont="1" applyFill="1" applyBorder="1" applyAlignment="1">
      <alignment horizontal="left"/>
    </xf>
    <xf numFmtId="0" fontId="15" fillId="10" borderId="1" xfId="4" applyFont="1" applyFill="1" applyBorder="1" applyAlignment="1">
      <alignment horizontal="left"/>
    </xf>
    <xf numFmtId="0" fontId="15" fillId="0" borderId="1" xfId="0" applyFont="1" applyBorder="1" applyAlignment="1">
      <alignment horizontal="left" vertical="center" wrapText="1"/>
    </xf>
    <xf numFmtId="0" fontId="21" fillId="18" borderId="1" xfId="4" applyFont="1" applyFill="1" applyBorder="1" applyAlignment="1">
      <alignment horizontal="left" vertical="center" wrapText="1"/>
    </xf>
    <xf numFmtId="44" fontId="21" fillId="22" borderId="1" xfId="5" applyFont="1" applyFill="1" applyBorder="1" applyAlignment="1">
      <alignment horizontal="left" vertical="center" wrapText="1"/>
    </xf>
    <xf numFmtId="44" fontId="21" fillId="22" borderId="5" xfId="5" applyFont="1" applyFill="1" applyBorder="1" applyAlignment="1">
      <alignment horizontal="left" vertical="center" wrapText="1"/>
    </xf>
    <xf numFmtId="4" fontId="16" fillId="18" borderId="1" xfId="6" applyNumberFormat="1" applyFont="1" applyFill="1" applyBorder="1" applyAlignment="1">
      <alignment horizontal="left" vertical="center"/>
    </xf>
    <xf numFmtId="44" fontId="15" fillId="0" borderId="1" xfId="5" applyFont="1" applyBorder="1" applyAlignment="1">
      <alignment horizontal="left"/>
    </xf>
    <xf numFmtId="49" fontId="15" fillId="0" borderId="1" xfId="4" applyNumberFormat="1" applyFont="1" applyBorder="1" applyAlignment="1">
      <alignment horizontal="left"/>
    </xf>
    <xf numFmtId="0" fontId="16" fillId="0" borderId="1" xfId="6" quotePrefix="1" applyFont="1" applyBorder="1" applyAlignment="1" applyProtection="1">
      <alignment horizontal="left" vertical="center"/>
      <protection locked="0"/>
    </xf>
    <xf numFmtId="4" fontId="16" fillId="21" borderId="1" xfId="6" applyNumberFormat="1" applyFont="1" applyFill="1" applyBorder="1" applyAlignment="1">
      <alignment horizontal="left" vertical="center"/>
    </xf>
    <xf numFmtId="0" fontId="16" fillId="21" borderId="1" xfId="7" quotePrefix="1" applyFont="1" applyFill="1" applyBorder="1" applyAlignment="1">
      <alignment horizontal="left" vertical="center"/>
    </xf>
    <xf numFmtId="44" fontId="15" fillId="21" borderId="1" xfId="5" applyFont="1" applyFill="1" applyBorder="1" applyAlignment="1">
      <alignment horizontal="left"/>
    </xf>
    <xf numFmtId="49" fontId="15" fillId="21" borderId="1" xfId="4" applyNumberFormat="1" applyFont="1" applyFill="1" applyBorder="1" applyAlignment="1">
      <alignment horizontal="left"/>
    </xf>
    <xf numFmtId="0" fontId="16" fillId="0" borderId="1" xfId="7" quotePrefix="1" applyFont="1" applyBorder="1" applyAlignment="1">
      <alignment horizontal="left" vertical="center"/>
    </xf>
    <xf numFmtId="49" fontId="15" fillId="0" borderId="1" xfId="8" applyNumberFormat="1" applyFont="1" applyBorder="1" applyAlignment="1">
      <alignment horizontal="left" vertical="center"/>
    </xf>
    <xf numFmtId="0" fontId="15" fillId="0" borderId="1" xfId="8" quotePrefix="1" applyFont="1" applyBorder="1" applyAlignment="1">
      <alignment horizontal="left" vertical="center"/>
    </xf>
    <xf numFmtId="0" fontId="15" fillId="19" borderId="1" xfId="8" quotePrefix="1" applyFont="1" applyFill="1" applyBorder="1" applyAlignment="1">
      <alignment horizontal="left" vertical="center"/>
    </xf>
    <xf numFmtId="49" fontId="15" fillId="0" borderId="1" xfId="8" quotePrefix="1" applyNumberFormat="1" applyFont="1" applyBorder="1" applyAlignment="1">
      <alignment horizontal="left" vertical="center"/>
    </xf>
    <xf numFmtId="49" fontId="17" fillId="0" borderId="1" xfId="9" applyNumberFormat="1" applyFont="1" applyBorder="1" applyAlignment="1">
      <alignment horizontal="left" vertical="center" readingOrder="1"/>
    </xf>
    <xf numFmtId="0" fontId="15" fillId="0" borderId="1" xfId="11" applyFont="1" applyBorder="1" applyAlignment="1">
      <alignment horizontal="left" vertical="center" wrapText="1"/>
    </xf>
    <xf numFmtId="169" fontId="15" fillId="0" borderId="1" xfId="2" applyNumberFormat="1" applyFont="1" applyBorder="1" applyAlignment="1">
      <alignment horizontal="left" vertical="center" wrapText="1"/>
    </xf>
    <xf numFmtId="49" fontId="15" fillId="0" borderId="1" xfId="11" applyNumberFormat="1" applyFont="1" applyBorder="1" applyAlignment="1">
      <alignment horizontal="left" vertical="center" wrapText="1"/>
    </xf>
    <xf numFmtId="0" fontId="15" fillId="19" borderId="1" xfId="11" applyFont="1" applyFill="1" applyBorder="1" applyAlignment="1">
      <alignment horizontal="left" vertical="center" wrapText="1"/>
    </xf>
    <xf numFmtId="172" fontId="0" fillId="0" borderId="0" xfId="0" applyNumberFormat="1"/>
    <xf numFmtId="169" fontId="0" fillId="0" borderId="0" xfId="2" applyNumberFormat="1" applyFont="1"/>
    <xf numFmtId="0" fontId="0" fillId="9" borderId="0" xfId="0" applyFill="1"/>
    <xf numFmtId="0" fontId="22" fillId="0" borderId="0" xfId="0" applyFont="1" applyAlignment="1">
      <alignment horizontal="center" wrapText="1"/>
    </xf>
    <xf numFmtId="0" fontId="23" fillId="0" borderId="0" xfId="0" applyFont="1" applyAlignment="1">
      <alignment horizontal="left"/>
    </xf>
    <xf numFmtId="11" fontId="23" fillId="0" borderId="0" xfId="0" quotePrefix="1" applyNumberFormat="1" applyFont="1" applyAlignment="1">
      <alignment horizontal="left"/>
    </xf>
    <xf numFmtId="0" fontId="23" fillId="0" borderId="0" xfId="0" applyFont="1"/>
    <xf numFmtId="0" fontId="23" fillId="0" borderId="0" xfId="0" quotePrefix="1" applyFont="1" applyAlignment="1">
      <alignment horizontal="left"/>
    </xf>
    <xf numFmtId="0" fontId="1" fillId="2" borderId="1" xfId="0" applyFont="1" applyFill="1" applyBorder="1" applyAlignment="1">
      <alignment horizontal="center" vertical="center"/>
    </xf>
    <xf numFmtId="0" fontId="1" fillId="3" borderId="1" xfId="0" applyFont="1" applyFill="1" applyBorder="1" applyAlignment="1">
      <alignment horizontal="center" vertical="center"/>
    </xf>
    <xf numFmtId="0" fontId="1" fillId="4" borderId="1" xfId="0" applyFont="1" applyFill="1" applyBorder="1" applyAlignment="1">
      <alignment horizontal="center" vertical="center"/>
    </xf>
    <xf numFmtId="0" fontId="1" fillId="5" borderId="1" xfId="0" applyFont="1" applyFill="1" applyBorder="1" applyAlignment="1">
      <alignment horizontal="center" vertical="center"/>
    </xf>
    <xf numFmtId="0" fontId="1" fillId="17" borderId="1" xfId="0" applyFont="1" applyFill="1" applyBorder="1" applyAlignment="1">
      <alignment horizontal="center" vertical="center"/>
    </xf>
    <xf numFmtId="0" fontId="1" fillId="16" borderId="3" xfId="0" applyFont="1" applyFill="1" applyBorder="1" applyAlignment="1">
      <alignment horizontal="center" vertical="center" wrapText="1"/>
    </xf>
    <xf numFmtId="0" fontId="0" fillId="8" borderId="2" xfId="0" applyFill="1" applyBorder="1" applyAlignment="1">
      <alignment horizontal="left" wrapText="1"/>
    </xf>
    <xf numFmtId="0" fontId="14" fillId="0" borderId="1" xfId="0" applyFont="1" applyBorder="1" applyAlignment="1">
      <alignment horizontal="center" wrapText="1"/>
    </xf>
    <xf numFmtId="0" fontId="13" fillId="0" borderId="1" xfId="0" applyFont="1" applyBorder="1" applyAlignment="1">
      <alignment horizontal="left" wrapText="1"/>
    </xf>
    <xf numFmtId="0" fontId="14" fillId="0" borderId="1" xfId="0" applyFont="1" applyBorder="1" applyAlignment="1">
      <alignment horizontal="center"/>
    </xf>
  </cellXfs>
  <cellStyles count="12">
    <cellStyle name="Millares" xfId="1" builtinId="3"/>
    <cellStyle name="Moneda" xfId="2" builtinId="4"/>
    <cellStyle name="Moneda 2" xfId="5" xr:uid="{BE6F7F6F-5676-428D-8C6C-36D87FDDAC63}"/>
    <cellStyle name="Normal" xfId="0" builtinId="0"/>
    <cellStyle name="Normal 2" xfId="4" xr:uid="{8BA4EF9A-967F-4061-8FEF-0ADCBA0B19E1}"/>
    <cellStyle name="Normal 2 2" xfId="7" xr:uid="{8121D8E4-DEA0-437B-BA95-6C1D3BC8B5BF}"/>
    <cellStyle name="Normal 2 2 9 2 2 2" xfId="8" xr:uid="{C6CCD62F-8A72-45B0-BDDD-B2C73DA70828}"/>
    <cellStyle name="Normal 2 2 9 2 2 2 2 2 2" xfId="11" xr:uid="{96812461-739C-4E33-872F-0203E6F95033}"/>
    <cellStyle name="Normal 3" xfId="6" xr:uid="{181C549A-4B4A-4DD1-8D94-DB3CA4112D88}"/>
    <cellStyle name="Normal 4" xfId="9" xr:uid="{51A5FF38-188E-4239-87A0-B9339677CDE6}"/>
    <cellStyle name="Normal 5" xfId="10" xr:uid="{79D60AE7-8161-4DAB-A422-EFC8F9E18E8F}"/>
    <cellStyle name="Porcentaje" xfId="3" builtinId="5"/>
  </cellStyles>
  <dxfs count="2">
    <dxf>
      <fill>
        <patternFill patternType="solid">
          <fgColor rgb="FFFF0000"/>
          <bgColor rgb="FF000000"/>
        </patternFill>
      </fill>
    </dxf>
    <dxf>
      <fill>
        <patternFill patternType="solid">
          <fgColor rgb="FFFF0000"/>
          <bgColor rgb="FF000000"/>
        </patternFill>
      </fill>
    </dxf>
  </dxfs>
  <tableStyles count="0" defaultTableStyle="TableStyleMedium9" defaultPivotStyle="PivotStyleLight16"/>
  <colors>
    <mruColors>
      <color rgb="FF5AE4E1"/>
      <color rgb="FF00D29B"/>
      <color rgb="FF21409A"/>
      <color rgb="FF5D84FF"/>
      <color rgb="FF7F8FA9"/>
      <color rgb="FF0066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externalLink" Target="externalLinks/externalLink1.xml"/><Relationship Id="rId13" Type="http://schemas.openxmlformats.org/officeDocument/2006/relationships/externalLink" Target="externalLinks/externalLink6.xml"/><Relationship Id="rId18" Type="http://schemas.openxmlformats.org/officeDocument/2006/relationships/externalLink" Target="externalLinks/externalLink11.xml"/><Relationship Id="rId26" Type="http://schemas.openxmlformats.org/officeDocument/2006/relationships/externalLink" Target="externalLinks/externalLink19.xml"/><Relationship Id="rId39"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externalLink" Target="externalLinks/externalLink14.xml"/><Relationship Id="rId34" Type="http://schemas.openxmlformats.org/officeDocument/2006/relationships/externalLink" Target="externalLinks/externalLink27.xml"/><Relationship Id="rId42" Type="http://schemas.microsoft.com/office/2017/10/relationships/person" Target="persons/person.xml"/><Relationship Id="rId7" Type="http://schemas.openxmlformats.org/officeDocument/2006/relationships/worksheet" Target="worksheets/sheet7.xml"/><Relationship Id="rId12" Type="http://schemas.openxmlformats.org/officeDocument/2006/relationships/externalLink" Target="externalLinks/externalLink5.xml"/><Relationship Id="rId17" Type="http://schemas.openxmlformats.org/officeDocument/2006/relationships/externalLink" Target="externalLinks/externalLink10.xml"/><Relationship Id="rId25" Type="http://schemas.openxmlformats.org/officeDocument/2006/relationships/externalLink" Target="externalLinks/externalLink18.xml"/><Relationship Id="rId33" Type="http://schemas.openxmlformats.org/officeDocument/2006/relationships/externalLink" Target="externalLinks/externalLink26.xml"/><Relationship Id="rId38" Type="http://schemas.openxmlformats.org/officeDocument/2006/relationships/externalLink" Target="externalLinks/externalLink31.xml"/><Relationship Id="rId2" Type="http://schemas.openxmlformats.org/officeDocument/2006/relationships/worksheet" Target="worksheets/sheet2.xml"/><Relationship Id="rId16" Type="http://schemas.openxmlformats.org/officeDocument/2006/relationships/externalLink" Target="externalLinks/externalLink9.xml"/><Relationship Id="rId20" Type="http://schemas.openxmlformats.org/officeDocument/2006/relationships/externalLink" Target="externalLinks/externalLink13.xml"/><Relationship Id="rId29" Type="http://schemas.openxmlformats.org/officeDocument/2006/relationships/externalLink" Target="externalLinks/externalLink22.xml"/><Relationship Id="rId41"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externalLink" Target="externalLinks/externalLink4.xml"/><Relationship Id="rId24" Type="http://schemas.openxmlformats.org/officeDocument/2006/relationships/externalLink" Target="externalLinks/externalLink17.xml"/><Relationship Id="rId32" Type="http://schemas.openxmlformats.org/officeDocument/2006/relationships/externalLink" Target="externalLinks/externalLink25.xml"/><Relationship Id="rId37" Type="http://schemas.openxmlformats.org/officeDocument/2006/relationships/externalLink" Target="externalLinks/externalLink30.xml"/><Relationship Id="rId40"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externalLink" Target="externalLinks/externalLink8.xml"/><Relationship Id="rId23" Type="http://schemas.openxmlformats.org/officeDocument/2006/relationships/externalLink" Target="externalLinks/externalLink16.xml"/><Relationship Id="rId28" Type="http://schemas.openxmlformats.org/officeDocument/2006/relationships/externalLink" Target="externalLinks/externalLink21.xml"/><Relationship Id="rId36" Type="http://schemas.openxmlformats.org/officeDocument/2006/relationships/externalLink" Target="externalLinks/externalLink29.xml"/><Relationship Id="rId10" Type="http://schemas.openxmlformats.org/officeDocument/2006/relationships/externalLink" Target="externalLinks/externalLink3.xml"/><Relationship Id="rId19" Type="http://schemas.openxmlformats.org/officeDocument/2006/relationships/externalLink" Target="externalLinks/externalLink12.xml"/><Relationship Id="rId31" Type="http://schemas.openxmlformats.org/officeDocument/2006/relationships/externalLink" Target="externalLinks/externalLink24.xml"/><Relationship Id="rId4" Type="http://schemas.openxmlformats.org/officeDocument/2006/relationships/worksheet" Target="worksheets/sheet4.xml"/><Relationship Id="rId9" Type="http://schemas.openxmlformats.org/officeDocument/2006/relationships/externalLink" Target="externalLinks/externalLink2.xml"/><Relationship Id="rId14" Type="http://schemas.openxmlformats.org/officeDocument/2006/relationships/externalLink" Target="externalLinks/externalLink7.xml"/><Relationship Id="rId22" Type="http://schemas.openxmlformats.org/officeDocument/2006/relationships/externalLink" Target="externalLinks/externalLink15.xml"/><Relationship Id="rId27" Type="http://schemas.openxmlformats.org/officeDocument/2006/relationships/externalLink" Target="externalLinks/externalLink20.xml"/><Relationship Id="rId30" Type="http://schemas.openxmlformats.org/officeDocument/2006/relationships/externalLink" Target="externalLinks/externalLink23.xml"/><Relationship Id="rId35" Type="http://schemas.openxmlformats.org/officeDocument/2006/relationships/externalLink" Target="externalLinks/externalLink28.xml"/><Relationship Id="rId43"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3" Type="http://schemas.openxmlformats.org/officeDocument/2006/relationships/chartUserShapes" Target="../drawings/drawing4.xml"/><Relationship Id="rId2" Type="http://schemas.microsoft.com/office/2011/relationships/chartColorStyle" Target="colors5.xml"/><Relationship Id="rId1" Type="http://schemas.microsoft.com/office/2011/relationships/chartStyle" Target="style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areaChart>
        <c:grouping val="stacked"/>
        <c:varyColors val="0"/>
        <c:ser>
          <c:idx val="1"/>
          <c:order val="0"/>
          <c:tx>
            <c:strRef>
              <c:f>'modalidades_08-18'!$A$59</c:f>
              <c:strCache>
                <c:ptCount val="1"/>
                <c:pt idx="0">
                  <c:v>Subsidios (S,U)</c:v>
                </c:pt>
              </c:strCache>
            </c:strRef>
          </c:tx>
          <c:spPr>
            <a:solidFill>
              <a:srgbClr val="00D29B"/>
            </a:solidFill>
            <a:ln>
              <a:noFill/>
            </a:ln>
            <a:effectLst/>
          </c:spPr>
          <c:dLbls>
            <c:dLbl>
              <c:idx val="0"/>
              <c:layout>
                <c:manualLayout>
                  <c:x val="2.6490066225165563E-2"/>
                  <c:y val="0"/>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F755-4D0A-839E-B1C5335A832F}"/>
                </c:ext>
              </c:extLst>
            </c:dLbl>
            <c:dLbl>
              <c:idx val="10"/>
              <c:layout>
                <c:manualLayout>
                  <c:x val="-1.5359543106095472E-2"/>
                  <c:y val="-8.2987174507745398E-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6-F755-4D0A-839E-B1C5335A832F}"/>
                </c:ext>
              </c:extLst>
            </c:dLbl>
            <c:dLbl>
              <c:idx val="11"/>
              <c:layout>
                <c:manualLayout>
                  <c:x val="-2.9217564149095685E-2"/>
                  <c:y val="-1.97192414768626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790D-4B9B-9B1E-DB687FC2CA69}"/>
                </c:ext>
              </c:extLst>
            </c:dLbl>
            <c:numFmt formatCode="#,##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Century Gothic" panose="020B0502020202020204" pitchFamily="34" charset="0"/>
                    <a:ea typeface="+mn-ea"/>
                    <a:cs typeface="+mn-cs"/>
                  </a:defRPr>
                </a:pPr>
                <a:endParaRPr lang="es-MX"/>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'modalidades_08-18'!$B$58:$M$58</c:f>
              <c:numCache>
                <c:formatCode>General</c:formatCode>
                <c:ptCount val="12"/>
                <c:pt idx="0">
                  <c:v>2008</c:v>
                </c:pt>
                <c:pt idx="1">
                  <c:v>2009</c:v>
                </c:pt>
                <c:pt idx="2">
                  <c:v>2010</c:v>
                </c:pt>
                <c:pt idx="3">
                  <c:v>2011</c:v>
                </c:pt>
                <c:pt idx="4">
                  <c:v>2012</c:v>
                </c:pt>
                <c:pt idx="5">
                  <c:v>2013</c:v>
                </c:pt>
                <c:pt idx="6">
                  <c:v>2014</c:v>
                </c:pt>
                <c:pt idx="7">
                  <c:v>2015</c:v>
                </c:pt>
                <c:pt idx="8">
                  <c:v>2016</c:v>
                </c:pt>
                <c:pt idx="9">
                  <c:v>2017</c:v>
                </c:pt>
                <c:pt idx="10">
                  <c:v>2018</c:v>
                </c:pt>
                <c:pt idx="11">
                  <c:v>2019</c:v>
                </c:pt>
              </c:numCache>
            </c:numRef>
          </c:cat>
          <c:val>
            <c:numRef>
              <c:f>'modalidades_08-18'!$B$59:$M$59</c:f>
              <c:numCache>
                <c:formatCode>_(* #,##0.00_);_(* \(#,##0.00\);_(* "-"??_);_(@_)</c:formatCode>
                <c:ptCount val="12"/>
                <c:pt idx="0">
                  <c:v>320120.27191311348</c:v>
                </c:pt>
                <c:pt idx="1">
                  <c:v>415110.82265816961</c:v>
                </c:pt>
                <c:pt idx="2">
                  <c:v>445760.12309448182</c:v>
                </c:pt>
                <c:pt idx="3">
                  <c:v>455884.52561799053</c:v>
                </c:pt>
                <c:pt idx="4">
                  <c:v>469605.20499351004</c:v>
                </c:pt>
                <c:pt idx="5">
                  <c:v>520421.17047771346</c:v>
                </c:pt>
                <c:pt idx="6">
                  <c:v>561920.43892072211</c:v>
                </c:pt>
                <c:pt idx="7">
                  <c:v>596408.15490724402</c:v>
                </c:pt>
                <c:pt idx="8">
                  <c:v>555507.77710529987</c:v>
                </c:pt>
                <c:pt idx="9">
                  <c:v>463827.25502523326</c:v>
                </c:pt>
                <c:pt idx="10">
                  <c:v>441515.38152287994</c:v>
                </c:pt>
                <c:pt idx="11">
                  <c:v>438036.91272611648</c:v>
                </c:pt>
              </c:numCache>
            </c:numRef>
          </c:val>
          <c:extLst>
            <c:ext xmlns:c16="http://schemas.microsoft.com/office/drawing/2014/chart" uri="{C3380CC4-5D6E-409C-BE32-E72D297353CC}">
              <c16:uniqueId val="{00000001-F755-4D0A-839E-B1C5335A832F}"/>
            </c:ext>
          </c:extLst>
        </c:ser>
        <c:ser>
          <c:idx val="2"/>
          <c:order val="1"/>
          <c:tx>
            <c:strRef>
              <c:f>'modalidades_08-18'!$A$60</c:f>
              <c:strCache>
                <c:ptCount val="1"/>
                <c:pt idx="0">
                  <c:v>Servicios y Bienes Públicos (B,E)</c:v>
                </c:pt>
              </c:strCache>
            </c:strRef>
          </c:tx>
          <c:spPr>
            <a:solidFill>
              <a:srgbClr val="5D84FF"/>
            </a:solidFill>
            <a:ln>
              <a:noFill/>
            </a:ln>
            <a:effectLst/>
          </c:spPr>
          <c:dLbls>
            <c:dLbl>
              <c:idx val="0"/>
              <c:layout>
                <c:manualLayout>
                  <c:x val="2.7961736571008096E-2"/>
                  <c:y val="-1.0142805835435015E-16"/>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F755-4D0A-839E-B1C5335A832F}"/>
                </c:ext>
              </c:extLst>
            </c:dLbl>
            <c:dLbl>
              <c:idx val="10"/>
              <c:layout>
                <c:manualLayout>
                  <c:x val="-2.1165917749763341E-2"/>
                  <c:y val="1.7054593019477243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5-F755-4D0A-839E-B1C5335A832F}"/>
                </c:ext>
              </c:extLst>
            </c:dLbl>
            <c:dLbl>
              <c:idx val="11"/>
              <c:layout>
                <c:manualLayout>
                  <c:x val="-3.6174127041737517E-2"/>
                  <c:y val="-3.0987379463641069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790D-4B9B-9B1E-DB687FC2CA69}"/>
                </c:ext>
              </c:extLst>
            </c:dLbl>
            <c:numFmt formatCode="#,##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Century Gothic" panose="020B0502020202020204" pitchFamily="34" charset="0"/>
                    <a:ea typeface="+mn-ea"/>
                    <a:cs typeface="+mn-cs"/>
                  </a:defRPr>
                </a:pPr>
                <a:endParaRPr lang="es-MX"/>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'modalidades_08-18'!$B$58:$M$58</c:f>
              <c:numCache>
                <c:formatCode>General</c:formatCode>
                <c:ptCount val="12"/>
                <c:pt idx="0">
                  <c:v>2008</c:v>
                </c:pt>
                <c:pt idx="1">
                  <c:v>2009</c:v>
                </c:pt>
                <c:pt idx="2">
                  <c:v>2010</c:v>
                </c:pt>
                <c:pt idx="3">
                  <c:v>2011</c:v>
                </c:pt>
                <c:pt idx="4">
                  <c:v>2012</c:v>
                </c:pt>
                <c:pt idx="5">
                  <c:v>2013</c:v>
                </c:pt>
                <c:pt idx="6">
                  <c:v>2014</c:v>
                </c:pt>
                <c:pt idx="7">
                  <c:v>2015</c:v>
                </c:pt>
                <c:pt idx="8">
                  <c:v>2016</c:v>
                </c:pt>
                <c:pt idx="9">
                  <c:v>2017</c:v>
                </c:pt>
                <c:pt idx="10">
                  <c:v>2018</c:v>
                </c:pt>
                <c:pt idx="11">
                  <c:v>2019</c:v>
                </c:pt>
              </c:numCache>
            </c:numRef>
          </c:cat>
          <c:val>
            <c:numRef>
              <c:f>'modalidades_08-18'!$B$60:$M$60</c:f>
              <c:numCache>
                <c:formatCode>_(* #,##0.00_);_(* \(#,##0.00\);_(* "-"??_);_(@_)</c:formatCode>
                <c:ptCount val="12"/>
                <c:pt idx="0">
                  <c:v>382919.65154534939</c:v>
                </c:pt>
                <c:pt idx="1">
                  <c:v>397934.10521649395</c:v>
                </c:pt>
                <c:pt idx="2">
                  <c:v>401354.136984816</c:v>
                </c:pt>
                <c:pt idx="3">
                  <c:v>410678.22833652899</c:v>
                </c:pt>
                <c:pt idx="4">
                  <c:v>403579.48365440191</c:v>
                </c:pt>
                <c:pt idx="5">
                  <c:v>414682.48418827663</c:v>
                </c:pt>
                <c:pt idx="6">
                  <c:v>432995.09747736418</c:v>
                </c:pt>
                <c:pt idx="7">
                  <c:v>503697.40867963043</c:v>
                </c:pt>
                <c:pt idx="8">
                  <c:v>449345.49479435722</c:v>
                </c:pt>
                <c:pt idx="9">
                  <c:v>432809.47900308459</c:v>
                </c:pt>
                <c:pt idx="10">
                  <c:v>434243.59313177026</c:v>
                </c:pt>
                <c:pt idx="11">
                  <c:v>425134.42178298155</c:v>
                </c:pt>
              </c:numCache>
            </c:numRef>
          </c:val>
          <c:extLst>
            <c:ext xmlns:c16="http://schemas.microsoft.com/office/drawing/2014/chart" uri="{C3380CC4-5D6E-409C-BE32-E72D297353CC}">
              <c16:uniqueId val="{00000002-F755-4D0A-839E-B1C5335A832F}"/>
            </c:ext>
          </c:extLst>
        </c:ser>
        <c:ser>
          <c:idx val="3"/>
          <c:order val="2"/>
          <c:tx>
            <c:strRef>
              <c:f>'modalidades_08-18'!$A$61</c:f>
              <c:strCache>
                <c:ptCount val="1"/>
                <c:pt idx="0">
                  <c:v>Administrativos y de apoyo</c:v>
                </c:pt>
              </c:strCache>
            </c:strRef>
          </c:tx>
          <c:spPr>
            <a:solidFill>
              <a:srgbClr val="5AE4E1"/>
            </a:solidFill>
            <a:ln>
              <a:noFill/>
            </a:ln>
            <a:effectLst/>
          </c:spPr>
          <c:dLbls>
            <c:dLbl>
              <c:idx val="0"/>
              <c:layout>
                <c:manualLayout>
                  <c:x val="2.6490066225165563E-2"/>
                  <c:y val="-5.2558782849239281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F755-4D0A-839E-B1C5335A832F}"/>
                </c:ext>
              </c:extLst>
            </c:dLbl>
            <c:dLbl>
              <c:idx val="1"/>
              <c:layout>
                <c:manualLayout>
                  <c:x val="4.4150110375275669E-3"/>
                  <c:y val="-4.1493775933609957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B-F755-4D0A-839E-B1C5335A832F}"/>
                </c:ext>
              </c:extLst>
            </c:dLbl>
            <c:dLbl>
              <c:idx val="2"/>
              <c:layout>
                <c:manualLayout>
                  <c:x val="-5.3960622656508578E-17"/>
                  <c:y val="-3.3195020746887967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C-F755-4D0A-839E-B1C5335A832F}"/>
                </c:ext>
              </c:extLst>
            </c:dLbl>
            <c:dLbl>
              <c:idx val="3"/>
              <c:layout>
                <c:manualLayout>
                  <c:x val="0"/>
                  <c:y val="-3.3195020746887967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D-F755-4D0A-839E-B1C5335A832F}"/>
                </c:ext>
              </c:extLst>
            </c:dLbl>
            <c:dLbl>
              <c:idx val="4"/>
              <c:layout>
                <c:manualLayout>
                  <c:x val="0"/>
                  <c:y val="-4.1493775933609957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E-F755-4D0A-839E-B1C5335A832F}"/>
                </c:ext>
              </c:extLst>
            </c:dLbl>
            <c:dLbl>
              <c:idx val="5"/>
              <c:layout>
                <c:manualLayout>
                  <c:x val="0"/>
                  <c:y val="-4.1493775933610061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F-F755-4D0A-839E-B1C5335A832F}"/>
                </c:ext>
              </c:extLst>
            </c:dLbl>
            <c:dLbl>
              <c:idx val="6"/>
              <c:layout>
                <c:manualLayout>
                  <c:x val="0"/>
                  <c:y val="-4.4260027662517291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0-F755-4D0A-839E-B1C5335A832F}"/>
                </c:ext>
              </c:extLst>
            </c:dLbl>
            <c:dLbl>
              <c:idx val="7"/>
              <c:layout>
                <c:manualLayout>
                  <c:x val="-1.4716703458426393E-3"/>
                  <c:y val="-5.255878284923938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1-F755-4D0A-839E-B1C5335A832F}"/>
                </c:ext>
              </c:extLst>
            </c:dLbl>
            <c:dLbl>
              <c:idx val="8"/>
              <c:layout>
                <c:manualLayout>
                  <c:x val="-4.4150110375275938E-3"/>
                  <c:y val="-4.9792531120331947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2-F755-4D0A-839E-B1C5335A832F}"/>
                </c:ext>
              </c:extLst>
            </c:dLbl>
            <c:dLbl>
              <c:idx val="9"/>
              <c:layout>
                <c:manualLayout>
                  <c:x val="0"/>
                  <c:y val="-7.4688796680498021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3-F755-4D0A-839E-B1C5335A832F}"/>
                </c:ext>
              </c:extLst>
            </c:dLbl>
            <c:dLbl>
              <c:idx val="10"/>
              <c:layout>
                <c:manualLayout>
                  <c:x val="-2.6490066225165778E-2"/>
                  <c:y val="-6.085753803596137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4-F755-4D0A-839E-B1C5335A832F}"/>
                </c:ext>
              </c:extLst>
            </c:dLbl>
            <c:dLbl>
              <c:idx val="11"/>
              <c:layout>
                <c:manualLayout>
                  <c:x val="-4.0348064777322716E-2"/>
                  <c:y val="-7.3242896914060704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790D-4B9B-9B1E-DB687FC2CA69}"/>
                </c:ext>
              </c:extLst>
            </c:dLbl>
            <c:numFmt formatCode="#,##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5AE4E1"/>
                    </a:solidFill>
                    <a:latin typeface="Century Gothic" panose="020B0502020202020204" pitchFamily="34" charset="0"/>
                    <a:ea typeface="+mn-ea"/>
                    <a:cs typeface="+mn-cs"/>
                  </a:defRPr>
                </a:pPr>
                <a:endParaRPr lang="es-MX"/>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19050" cap="flat" cmpd="sng" algn="ctr">
                      <a:solidFill>
                        <a:srgbClr val="5AE4E1"/>
                      </a:solidFill>
                      <a:round/>
                    </a:ln>
                    <a:effectLst/>
                  </c:spPr>
                </c15:leaderLines>
              </c:ext>
            </c:extLst>
          </c:dLbls>
          <c:cat>
            <c:numRef>
              <c:f>'modalidades_08-18'!$B$58:$M$58</c:f>
              <c:numCache>
                <c:formatCode>General</c:formatCode>
                <c:ptCount val="12"/>
                <c:pt idx="0">
                  <c:v>2008</c:v>
                </c:pt>
                <c:pt idx="1">
                  <c:v>2009</c:v>
                </c:pt>
                <c:pt idx="2">
                  <c:v>2010</c:v>
                </c:pt>
                <c:pt idx="3">
                  <c:v>2011</c:v>
                </c:pt>
                <c:pt idx="4">
                  <c:v>2012</c:v>
                </c:pt>
                <c:pt idx="5">
                  <c:v>2013</c:v>
                </c:pt>
                <c:pt idx="6">
                  <c:v>2014</c:v>
                </c:pt>
                <c:pt idx="7">
                  <c:v>2015</c:v>
                </c:pt>
                <c:pt idx="8">
                  <c:v>2016</c:v>
                </c:pt>
                <c:pt idx="9">
                  <c:v>2017</c:v>
                </c:pt>
                <c:pt idx="10">
                  <c:v>2018</c:v>
                </c:pt>
                <c:pt idx="11">
                  <c:v>2019</c:v>
                </c:pt>
              </c:numCache>
            </c:numRef>
          </c:cat>
          <c:val>
            <c:numRef>
              <c:f>'modalidades_08-18'!$B$61:$M$61</c:f>
              <c:numCache>
                <c:formatCode>_(* #,##0.00_);_(* \(#,##0.00\);_(* "-"??_);_(@_)</c:formatCode>
                <c:ptCount val="12"/>
                <c:pt idx="0">
                  <c:v>50941.754477772804</c:v>
                </c:pt>
                <c:pt idx="1">
                  <c:v>39886.263195937696</c:v>
                </c:pt>
                <c:pt idx="2">
                  <c:v>52252.212961611833</c:v>
                </c:pt>
                <c:pt idx="3">
                  <c:v>55441.563101048756</c:v>
                </c:pt>
                <c:pt idx="4">
                  <c:v>66512.879602274799</c:v>
                </c:pt>
                <c:pt idx="5">
                  <c:v>53851.54036151342</c:v>
                </c:pt>
                <c:pt idx="6">
                  <c:v>57661.349062671325</c:v>
                </c:pt>
                <c:pt idx="7">
                  <c:v>52282.548555914094</c:v>
                </c:pt>
                <c:pt idx="8">
                  <c:v>54900.315038712535</c:v>
                </c:pt>
                <c:pt idx="9">
                  <c:v>50556.364399221064</c:v>
                </c:pt>
                <c:pt idx="10">
                  <c:v>54392.04026676371</c:v>
                </c:pt>
                <c:pt idx="11">
                  <c:v>48949.615252233751</c:v>
                </c:pt>
              </c:numCache>
            </c:numRef>
          </c:val>
          <c:extLst>
            <c:ext xmlns:c16="http://schemas.microsoft.com/office/drawing/2014/chart" uri="{C3380CC4-5D6E-409C-BE32-E72D297353CC}">
              <c16:uniqueId val="{00000003-F755-4D0A-839E-B1C5335A832F}"/>
            </c:ext>
          </c:extLst>
        </c:ser>
        <c:ser>
          <c:idx val="4"/>
          <c:order val="3"/>
          <c:tx>
            <c:strRef>
              <c:f>'modalidades_08-18'!$A$62</c:f>
              <c:strCache>
                <c:ptCount val="1"/>
                <c:pt idx="0">
                  <c:v>Pensiones (J,Z)</c:v>
                </c:pt>
              </c:strCache>
            </c:strRef>
          </c:tx>
          <c:spPr>
            <a:solidFill>
              <a:srgbClr val="7F8FA9"/>
            </a:solidFill>
            <a:ln>
              <a:noFill/>
            </a:ln>
            <a:effectLst/>
          </c:spPr>
          <c:dLbls>
            <c:dLbl>
              <c:idx val="0"/>
              <c:layout>
                <c:manualLayout>
                  <c:x val="2.9433406916850625E-2"/>
                  <c:y val="-1.383125864453675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F755-4D0A-839E-B1C5335A832F}"/>
                </c:ext>
              </c:extLst>
            </c:dLbl>
            <c:dLbl>
              <c:idx val="10"/>
              <c:layout>
                <c:manualLayout>
                  <c:x val="-2.23161059987373E-2"/>
                  <c:y val="-1.9668446130426086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7-F755-4D0A-839E-B1C5335A832F}"/>
                </c:ext>
              </c:extLst>
            </c:dLbl>
            <c:dLbl>
              <c:idx val="11"/>
              <c:layout>
                <c:manualLayout>
                  <c:x val="-2.5043626413510586E-2"/>
                  <c:y val="-5.31651077547204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790D-4B9B-9B1E-DB687FC2CA69}"/>
                </c:ext>
              </c:extLst>
            </c:dLbl>
            <c:numFmt formatCode="#,##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Century Gothic" panose="020B0502020202020204" pitchFamily="34" charset="0"/>
                    <a:ea typeface="+mn-ea"/>
                    <a:cs typeface="+mn-cs"/>
                  </a:defRPr>
                </a:pPr>
                <a:endParaRPr lang="es-MX"/>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'modalidades_08-18'!$B$58:$M$58</c:f>
              <c:numCache>
                <c:formatCode>General</c:formatCode>
                <c:ptCount val="12"/>
                <c:pt idx="0">
                  <c:v>2008</c:v>
                </c:pt>
                <c:pt idx="1">
                  <c:v>2009</c:v>
                </c:pt>
                <c:pt idx="2">
                  <c:v>2010</c:v>
                </c:pt>
                <c:pt idx="3">
                  <c:v>2011</c:v>
                </c:pt>
                <c:pt idx="4">
                  <c:v>2012</c:v>
                </c:pt>
                <c:pt idx="5">
                  <c:v>2013</c:v>
                </c:pt>
                <c:pt idx="6">
                  <c:v>2014</c:v>
                </c:pt>
                <c:pt idx="7">
                  <c:v>2015</c:v>
                </c:pt>
                <c:pt idx="8">
                  <c:v>2016</c:v>
                </c:pt>
                <c:pt idx="9">
                  <c:v>2017</c:v>
                </c:pt>
                <c:pt idx="10">
                  <c:v>2018</c:v>
                </c:pt>
                <c:pt idx="11">
                  <c:v>2019</c:v>
                </c:pt>
              </c:numCache>
            </c:numRef>
          </c:cat>
          <c:val>
            <c:numRef>
              <c:f>'modalidades_08-18'!$B$62:$M$62</c:f>
              <c:numCache>
                <c:formatCode>_(* #,##0.00_);_(* \(#,##0.00\);_(* "-"??_);_(@_)</c:formatCode>
                <c:ptCount val="12"/>
                <c:pt idx="0">
                  <c:v>725357.54816527735</c:v>
                </c:pt>
                <c:pt idx="1">
                  <c:v>512031.31334117387</c:v>
                </c:pt>
                <c:pt idx="2">
                  <c:v>616860.34219020093</c:v>
                </c:pt>
                <c:pt idx="3">
                  <c:v>630065.07434602873</c:v>
                </c:pt>
                <c:pt idx="4">
                  <c:v>672652.20027396665</c:v>
                </c:pt>
                <c:pt idx="5">
                  <c:v>709971.25899790938</c:v>
                </c:pt>
                <c:pt idx="6">
                  <c:v>767514.45903569541</c:v>
                </c:pt>
                <c:pt idx="7">
                  <c:v>837153.77731626993</c:v>
                </c:pt>
                <c:pt idx="8">
                  <c:v>901107.10112348152</c:v>
                </c:pt>
                <c:pt idx="9">
                  <c:v>932454.78102868167</c:v>
                </c:pt>
                <c:pt idx="10">
                  <c:v>1003532.5492725228</c:v>
                </c:pt>
                <c:pt idx="11">
                  <c:v>1078084.4972751183</c:v>
                </c:pt>
              </c:numCache>
            </c:numRef>
          </c:val>
          <c:extLst>
            <c:ext xmlns:c16="http://schemas.microsoft.com/office/drawing/2014/chart" uri="{C3380CC4-5D6E-409C-BE32-E72D297353CC}">
              <c16:uniqueId val="{00000004-F755-4D0A-839E-B1C5335A832F}"/>
            </c:ext>
          </c:extLst>
        </c:ser>
        <c:ser>
          <c:idx val="5"/>
          <c:order val="4"/>
          <c:tx>
            <c:strRef>
              <c:f>'modalidades_08-18'!$A$63</c:f>
              <c:strCache>
                <c:ptCount val="1"/>
                <c:pt idx="0">
                  <c:v>Otras modalidades</c:v>
                </c:pt>
              </c:strCache>
            </c:strRef>
          </c:tx>
          <c:spPr>
            <a:solidFill>
              <a:srgbClr val="0066FF"/>
            </a:solidFill>
            <a:ln>
              <a:noFill/>
            </a:ln>
            <a:effectLst/>
          </c:spPr>
          <c:dLbls>
            <c:dLbl>
              <c:idx val="0"/>
              <c:layout>
                <c:manualLayout>
                  <c:x val="3.2376747608535691E-2"/>
                  <c:y val="8.2987551867219917E-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A-F755-4D0A-839E-B1C5335A832F}"/>
                </c:ext>
              </c:extLst>
            </c:dLbl>
            <c:dLbl>
              <c:idx val="10"/>
              <c:layout>
                <c:manualLayout>
                  <c:x val="-4.2290424778685439E-3"/>
                  <c:y val="-5.6848643398257478E-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8-F755-4D0A-839E-B1C5335A832F}"/>
                </c:ext>
              </c:extLst>
            </c:dLbl>
            <c:dLbl>
              <c:idx val="11"/>
              <c:layout>
                <c:manualLayout>
                  <c:x val="-3.0608876727624051E-2"/>
                  <c:y val="-5.070657922618528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790D-4B9B-9B1E-DB687FC2CA69}"/>
                </c:ext>
              </c:extLst>
            </c:dLbl>
            <c:numFmt formatCode="#,##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Century Gothic" panose="020B0502020202020204" pitchFamily="34" charset="0"/>
                    <a:ea typeface="+mn-ea"/>
                    <a:cs typeface="+mn-cs"/>
                  </a:defRPr>
                </a:pPr>
                <a:endParaRPr lang="es-MX"/>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'modalidades_08-18'!$B$58:$M$58</c:f>
              <c:numCache>
                <c:formatCode>General</c:formatCode>
                <c:ptCount val="12"/>
                <c:pt idx="0">
                  <c:v>2008</c:v>
                </c:pt>
                <c:pt idx="1">
                  <c:v>2009</c:v>
                </c:pt>
                <c:pt idx="2">
                  <c:v>2010</c:v>
                </c:pt>
                <c:pt idx="3">
                  <c:v>2011</c:v>
                </c:pt>
                <c:pt idx="4">
                  <c:v>2012</c:v>
                </c:pt>
                <c:pt idx="5">
                  <c:v>2013</c:v>
                </c:pt>
                <c:pt idx="6">
                  <c:v>2014</c:v>
                </c:pt>
                <c:pt idx="7">
                  <c:v>2015</c:v>
                </c:pt>
                <c:pt idx="8">
                  <c:v>2016</c:v>
                </c:pt>
                <c:pt idx="9">
                  <c:v>2017</c:v>
                </c:pt>
                <c:pt idx="10">
                  <c:v>2018</c:v>
                </c:pt>
                <c:pt idx="11">
                  <c:v>2019</c:v>
                </c:pt>
              </c:numCache>
            </c:numRef>
          </c:cat>
          <c:val>
            <c:numRef>
              <c:f>'modalidades_08-18'!$B$63:$M$63</c:f>
              <c:numCache>
                <c:formatCode>_(* #,##0.00_);_(* \(#,##0.00\);_(* "-"??_);_(@_)</c:formatCode>
                <c:ptCount val="12"/>
                <c:pt idx="0">
                  <c:v>887062.08927514777</c:v>
                </c:pt>
                <c:pt idx="1">
                  <c:v>611960.06191146432</c:v>
                </c:pt>
                <c:pt idx="2">
                  <c:v>661070.73870404763</c:v>
                </c:pt>
                <c:pt idx="3">
                  <c:v>704656.49723282037</c:v>
                </c:pt>
                <c:pt idx="4">
                  <c:v>716060.5866968967</c:v>
                </c:pt>
                <c:pt idx="5">
                  <c:v>698094.2951607604</c:v>
                </c:pt>
                <c:pt idx="6">
                  <c:v>708308.94647681434</c:v>
                </c:pt>
                <c:pt idx="7">
                  <c:v>805704.8788980979</c:v>
                </c:pt>
                <c:pt idx="8">
                  <c:v>810452.07812547882</c:v>
                </c:pt>
                <c:pt idx="9">
                  <c:v>750236.6236835632</c:v>
                </c:pt>
                <c:pt idx="10">
                  <c:v>802577.32453977712</c:v>
                </c:pt>
                <c:pt idx="11">
                  <c:v>714279.3158283541</c:v>
                </c:pt>
              </c:numCache>
            </c:numRef>
          </c:val>
          <c:extLst>
            <c:ext xmlns:c16="http://schemas.microsoft.com/office/drawing/2014/chart" uri="{C3380CC4-5D6E-409C-BE32-E72D297353CC}">
              <c16:uniqueId val="{00000005-F755-4D0A-839E-B1C5335A832F}"/>
            </c:ext>
          </c:extLst>
        </c:ser>
        <c:dLbls>
          <c:showLegendKey val="0"/>
          <c:showVal val="0"/>
          <c:showCatName val="0"/>
          <c:showSerName val="0"/>
          <c:showPercent val="0"/>
          <c:showBubbleSize val="0"/>
        </c:dLbls>
        <c:axId val="697585224"/>
        <c:axId val="697583584"/>
      </c:areaChart>
      <c:catAx>
        <c:axId val="697585224"/>
        <c:scaling>
          <c:orientation val="minMax"/>
        </c:scaling>
        <c:delete val="0"/>
        <c:axPos val="b"/>
        <c:numFmt formatCode="General" sourceLinked="1"/>
        <c:majorTickMark val="out"/>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defRPr sz="900" b="1" i="0" u="none" strike="noStrike" kern="1200" baseline="0">
                <a:solidFill>
                  <a:srgbClr val="21409A"/>
                </a:solidFill>
                <a:latin typeface="Century Gothic" panose="020B0502020202020204" pitchFamily="34" charset="0"/>
                <a:ea typeface="+mn-ea"/>
                <a:cs typeface="+mn-cs"/>
              </a:defRPr>
            </a:pPr>
            <a:endParaRPr lang="es-MX"/>
          </a:p>
        </c:txPr>
        <c:crossAx val="697583584"/>
        <c:crosses val="autoZero"/>
        <c:auto val="1"/>
        <c:lblAlgn val="ctr"/>
        <c:lblOffset val="100"/>
        <c:noMultiLvlLbl val="0"/>
      </c:catAx>
      <c:valAx>
        <c:axId val="697583584"/>
        <c:scaling>
          <c:orientation val="minMax"/>
          <c:max val="3000000"/>
        </c:scaling>
        <c:delete val="0"/>
        <c:axPos val="l"/>
        <c:majorGridlines>
          <c:spPr>
            <a:ln w="3175" cap="flat" cmpd="sng" algn="ctr">
              <a:solidFill>
                <a:schemeClr val="bg1">
                  <a:lumMod val="50000"/>
                </a:schemeClr>
              </a:solidFill>
              <a:prstDash val="dash"/>
              <a:round/>
            </a:ln>
            <a:effectLst/>
          </c:spPr>
        </c:majorGridlines>
        <c:title>
          <c:tx>
            <c:rich>
              <a:bodyPr rot="-5400000" spcFirstLastPara="1" vertOverflow="ellipsis" vert="horz" wrap="square" anchor="ctr" anchorCtr="1"/>
              <a:lstStyle/>
              <a:p>
                <a:pPr>
                  <a:defRPr sz="1000" b="1" i="0" u="none" strike="noStrike" kern="1200" baseline="0">
                    <a:solidFill>
                      <a:srgbClr val="21409A"/>
                    </a:solidFill>
                    <a:latin typeface="Century Gothic" panose="020B0502020202020204" pitchFamily="34" charset="0"/>
                    <a:ea typeface="+mn-ea"/>
                    <a:cs typeface="+mn-cs"/>
                  </a:defRPr>
                </a:pPr>
                <a:r>
                  <a:rPr lang="en-US" b="1">
                    <a:solidFill>
                      <a:srgbClr val="21409A"/>
                    </a:solidFill>
                  </a:rPr>
                  <a:t>Millones de pesos</a:t>
                </a:r>
              </a:p>
            </c:rich>
          </c:tx>
          <c:overlay val="0"/>
          <c:spPr>
            <a:noFill/>
            <a:ln>
              <a:noFill/>
            </a:ln>
            <a:effectLst/>
          </c:spPr>
          <c:txPr>
            <a:bodyPr rot="-5400000" spcFirstLastPara="1" vertOverflow="ellipsis" vert="horz" wrap="square" anchor="ctr" anchorCtr="1"/>
            <a:lstStyle/>
            <a:p>
              <a:pPr>
                <a:defRPr sz="1000" b="1" i="0" u="none" strike="noStrike" kern="1200" baseline="0">
                  <a:solidFill>
                    <a:srgbClr val="21409A"/>
                  </a:solidFill>
                  <a:latin typeface="Century Gothic" panose="020B0502020202020204" pitchFamily="34" charset="0"/>
                  <a:ea typeface="+mn-ea"/>
                  <a:cs typeface="+mn-cs"/>
                </a:defRPr>
              </a:pPr>
              <a:endParaRPr lang="es-MX"/>
            </a:p>
          </c:txPr>
        </c:title>
        <c:numFmt formatCode="#,##0" sourceLinked="0"/>
        <c:majorTickMark val="none"/>
        <c:minorTickMark val="none"/>
        <c:tickLblPos val="nextTo"/>
        <c:spPr>
          <a:noFill/>
          <a:ln>
            <a:solidFill>
              <a:schemeClr val="tx1"/>
            </a:solidFill>
          </a:ln>
          <a:effectLst/>
        </c:spPr>
        <c:txPr>
          <a:bodyPr rot="-60000000" spcFirstLastPara="1" vertOverflow="ellipsis" vert="horz" wrap="square" anchor="ctr" anchorCtr="1"/>
          <a:lstStyle/>
          <a:p>
            <a:pPr>
              <a:defRPr sz="900" b="1" i="0" u="none" strike="noStrike" kern="1200" baseline="0">
                <a:solidFill>
                  <a:srgbClr val="21409A"/>
                </a:solidFill>
                <a:latin typeface="Century Gothic" panose="020B0502020202020204" pitchFamily="34" charset="0"/>
                <a:ea typeface="+mn-ea"/>
                <a:cs typeface="+mn-cs"/>
              </a:defRPr>
            </a:pPr>
            <a:endParaRPr lang="es-MX"/>
          </a:p>
        </c:txPr>
        <c:crossAx val="697585224"/>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1" i="0" u="none" strike="noStrike" kern="1200" baseline="0">
              <a:solidFill>
                <a:srgbClr val="21409A"/>
              </a:solidFill>
              <a:latin typeface="Century Gothic" panose="020B0502020202020204" pitchFamily="34" charset="0"/>
              <a:ea typeface="+mn-ea"/>
              <a:cs typeface="+mn-cs"/>
            </a:defRPr>
          </a:pPr>
          <a:endParaRPr lang="es-MX"/>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latin typeface="Century Gothic" panose="020B0502020202020204" pitchFamily="34" charset="0"/>
        </a:defRPr>
      </a:pPr>
      <a:endParaRPr lang="es-MX"/>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stacked"/>
        <c:varyColors val="0"/>
        <c:ser>
          <c:idx val="1"/>
          <c:order val="0"/>
          <c:tx>
            <c:strRef>
              <c:f>'modalidades_08-18'!$A$59</c:f>
              <c:strCache>
                <c:ptCount val="1"/>
                <c:pt idx="0">
                  <c:v>Subsidios (S,U)</c:v>
                </c:pt>
              </c:strCache>
            </c:strRef>
          </c:tx>
          <c:spPr>
            <a:solidFill>
              <a:srgbClr val="00D29B"/>
            </a:solidFill>
            <a:ln>
              <a:noFill/>
            </a:ln>
            <a:effectLst/>
          </c:spPr>
          <c:invertIfNegative val="0"/>
          <c:dLbls>
            <c:numFmt formatCode="#,##0" sourceLinked="0"/>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bg1"/>
                    </a:solidFill>
                    <a:latin typeface="Century Gothic" panose="020B0502020202020204" pitchFamily="34" charset="0"/>
                    <a:ea typeface="+mn-ea"/>
                    <a:cs typeface="+mn-cs"/>
                  </a:defRPr>
                </a:pPr>
                <a:endParaRPr lang="es-MX"/>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'modalidades_08-18'!$B$58:$M$58</c:f>
              <c:numCache>
                <c:formatCode>General</c:formatCode>
                <c:ptCount val="12"/>
                <c:pt idx="0">
                  <c:v>2008</c:v>
                </c:pt>
                <c:pt idx="1">
                  <c:v>2009</c:v>
                </c:pt>
                <c:pt idx="2">
                  <c:v>2010</c:v>
                </c:pt>
                <c:pt idx="3">
                  <c:v>2011</c:v>
                </c:pt>
                <c:pt idx="4">
                  <c:v>2012</c:v>
                </c:pt>
                <c:pt idx="5">
                  <c:v>2013</c:v>
                </c:pt>
                <c:pt idx="6">
                  <c:v>2014</c:v>
                </c:pt>
                <c:pt idx="7">
                  <c:v>2015</c:v>
                </c:pt>
                <c:pt idx="8">
                  <c:v>2016</c:v>
                </c:pt>
                <c:pt idx="9">
                  <c:v>2017</c:v>
                </c:pt>
                <c:pt idx="10">
                  <c:v>2018</c:v>
                </c:pt>
                <c:pt idx="11">
                  <c:v>2019</c:v>
                </c:pt>
              </c:numCache>
            </c:numRef>
          </c:cat>
          <c:val>
            <c:numRef>
              <c:f>'modalidades_08-18'!$B$59:$M$59</c:f>
              <c:numCache>
                <c:formatCode>_(* #,##0.00_);_(* \(#,##0.00\);_(* "-"??_);_(@_)</c:formatCode>
                <c:ptCount val="12"/>
                <c:pt idx="0">
                  <c:v>320120.27191311348</c:v>
                </c:pt>
                <c:pt idx="1">
                  <c:v>415110.82265816961</c:v>
                </c:pt>
                <c:pt idx="2">
                  <c:v>445760.12309448182</c:v>
                </c:pt>
                <c:pt idx="3">
                  <c:v>455884.52561799053</c:v>
                </c:pt>
                <c:pt idx="4">
                  <c:v>469605.20499351004</c:v>
                </c:pt>
                <c:pt idx="5">
                  <c:v>520421.17047771346</c:v>
                </c:pt>
                <c:pt idx="6">
                  <c:v>561920.43892072211</c:v>
                </c:pt>
                <c:pt idx="7">
                  <c:v>596408.15490724402</c:v>
                </c:pt>
                <c:pt idx="8">
                  <c:v>555507.77710529987</c:v>
                </c:pt>
                <c:pt idx="9">
                  <c:v>463827.25502523326</c:v>
                </c:pt>
                <c:pt idx="10">
                  <c:v>441515.38152287994</c:v>
                </c:pt>
                <c:pt idx="11">
                  <c:v>438036.91272611648</c:v>
                </c:pt>
              </c:numCache>
            </c:numRef>
          </c:val>
          <c:extLst>
            <c:ext xmlns:c16="http://schemas.microsoft.com/office/drawing/2014/chart" uri="{C3380CC4-5D6E-409C-BE32-E72D297353CC}">
              <c16:uniqueId val="{00000001-5BDA-418E-AE50-9DB64AE4DB00}"/>
            </c:ext>
          </c:extLst>
        </c:ser>
        <c:ser>
          <c:idx val="2"/>
          <c:order val="1"/>
          <c:tx>
            <c:strRef>
              <c:f>'modalidades_08-18'!$A$60</c:f>
              <c:strCache>
                <c:ptCount val="1"/>
                <c:pt idx="0">
                  <c:v>Servicios y Bienes Públicos (B,E)</c:v>
                </c:pt>
              </c:strCache>
            </c:strRef>
          </c:tx>
          <c:spPr>
            <a:solidFill>
              <a:srgbClr val="5D84FF"/>
            </a:solidFill>
            <a:ln>
              <a:noFill/>
            </a:ln>
            <a:effectLst/>
          </c:spPr>
          <c:invertIfNegative val="0"/>
          <c:dLbls>
            <c:numFmt formatCode="#,##0" sourceLinked="0"/>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bg1"/>
                    </a:solidFill>
                    <a:latin typeface="Century Gothic" panose="020B0502020202020204" pitchFamily="34" charset="0"/>
                    <a:ea typeface="+mn-ea"/>
                    <a:cs typeface="+mn-cs"/>
                  </a:defRPr>
                </a:pPr>
                <a:endParaRPr lang="es-MX"/>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'modalidades_08-18'!$B$58:$M$58</c:f>
              <c:numCache>
                <c:formatCode>General</c:formatCode>
                <c:ptCount val="12"/>
                <c:pt idx="0">
                  <c:v>2008</c:v>
                </c:pt>
                <c:pt idx="1">
                  <c:v>2009</c:v>
                </c:pt>
                <c:pt idx="2">
                  <c:v>2010</c:v>
                </c:pt>
                <c:pt idx="3">
                  <c:v>2011</c:v>
                </c:pt>
                <c:pt idx="4">
                  <c:v>2012</c:v>
                </c:pt>
                <c:pt idx="5">
                  <c:v>2013</c:v>
                </c:pt>
                <c:pt idx="6">
                  <c:v>2014</c:v>
                </c:pt>
                <c:pt idx="7">
                  <c:v>2015</c:v>
                </c:pt>
                <c:pt idx="8">
                  <c:v>2016</c:v>
                </c:pt>
                <c:pt idx="9">
                  <c:v>2017</c:v>
                </c:pt>
                <c:pt idx="10">
                  <c:v>2018</c:v>
                </c:pt>
                <c:pt idx="11">
                  <c:v>2019</c:v>
                </c:pt>
              </c:numCache>
            </c:numRef>
          </c:cat>
          <c:val>
            <c:numRef>
              <c:f>'modalidades_08-18'!$B$60:$M$60</c:f>
              <c:numCache>
                <c:formatCode>_(* #,##0.00_);_(* \(#,##0.00\);_(* "-"??_);_(@_)</c:formatCode>
                <c:ptCount val="12"/>
                <c:pt idx="0">
                  <c:v>382919.65154534939</c:v>
                </c:pt>
                <c:pt idx="1">
                  <c:v>397934.10521649395</c:v>
                </c:pt>
                <c:pt idx="2">
                  <c:v>401354.136984816</c:v>
                </c:pt>
                <c:pt idx="3">
                  <c:v>410678.22833652899</c:v>
                </c:pt>
                <c:pt idx="4">
                  <c:v>403579.48365440191</c:v>
                </c:pt>
                <c:pt idx="5">
                  <c:v>414682.48418827663</c:v>
                </c:pt>
                <c:pt idx="6">
                  <c:v>432995.09747736418</c:v>
                </c:pt>
                <c:pt idx="7">
                  <c:v>503697.40867963043</c:v>
                </c:pt>
                <c:pt idx="8">
                  <c:v>449345.49479435722</c:v>
                </c:pt>
                <c:pt idx="9">
                  <c:v>432809.47900308459</c:v>
                </c:pt>
                <c:pt idx="10">
                  <c:v>434243.59313177026</c:v>
                </c:pt>
                <c:pt idx="11">
                  <c:v>425134.42178298155</c:v>
                </c:pt>
              </c:numCache>
            </c:numRef>
          </c:val>
          <c:extLst>
            <c:ext xmlns:c16="http://schemas.microsoft.com/office/drawing/2014/chart" uri="{C3380CC4-5D6E-409C-BE32-E72D297353CC}">
              <c16:uniqueId val="{00000002-5BDA-418E-AE50-9DB64AE4DB00}"/>
            </c:ext>
          </c:extLst>
        </c:ser>
        <c:ser>
          <c:idx val="3"/>
          <c:order val="2"/>
          <c:tx>
            <c:strRef>
              <c:f>'modalidades_08-18'!$A$61</c:f>
              <c:strCache>
                <c:ptCount val="1"/>
                <c:pt idx="0">
                  <c:v>Administrativos y de apoyo</c:v>
                </c:pt>
              </c:strCache>
            </c:strRef>
          </c:tx>
          <c:spPr>
            <a:solidFill>
              <a:srgbClr val="5AE4E1"/>
            </a:solidFill>
            <a:ln>
              <a:noFill/>
            </a:ln>
            <a:effectLst/>
          </c:spPr>
          <c:invertIfNegative val="0"/>
          <c:dLbls>
            <c:dLbl>
              <c:idx val="0"/>
              <c:layout>
                <c:manualLayout>
                  <c:x val="0"/>
                  <c:y val="-4.8873610006390719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0-5BDA-418E-AE50-9DB64AE4DB00}"/>
                </c:ext>
              </c:extLst>
            </c:dLbl>
            <c:dLbl>
              <c:idx val="1"/>
              <c:layout>
                <c:manualLayout>
                  <c:x val="1.6380016380016381E-3"/>
                  <c:y val="-3.665520750479296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F-5BDA-418E-AE50-9DB64AE4DB00}"/>
                </c:ext>
              </c:extLst>
            </c:dLbl>
            <c:dLbl>
              <c:idx val="2"/>
              <c:layout>
                <c:manualLayout>
                  <c:x val="3.2760032760032459E-3"/>
                  <c:y val="-3.665520750479296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E-5BDA-418E-AE50-9DB64AE4DB00}"/>
                </c:ext>
              </c:extLst>
            </c:dLbl>
            <c:dLbl>
              <c:idx val="3"/>
              <c:layout>
                <c:manualLayout>
                  <c:x val="-4.9140049140049139E-3"/>
                  <c:y val="-3.6655207504793071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D-5BDA-418E-AE50-9DB64AE4DB00}"/>
                </c:ext>
              </c:extLst>
            </c:dLbl>
            <c:dLbl>
              <c:idx val="4"/>
              <c:layout>
                <c:manualLayout>
                  <c:x val="-4.9140049140049139E-3"/>
                  <c:y val="-4.5819009380991198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C-5BDA-418E-AE50-9DB64AE4DB00}"/>
                </c:ext>
              </c:extLst>
            </c:dLbl>
            <c:dLbl>
              <c:idx val="5"/>
              <c:layout>
                <c:manualLayout>
                  <c:x val="-3.2760032760032762E-3"/>
                  <c:y val="-4.5819009380991253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B-5BDA-418E-AE50-9DB64AE4DB00}"/>
                </c:ext>
              </c:extLst>
            </c:dLbl>
            <c:dLbl>
              <c:idx val="6"/>
              <c:layout>
                <c:manualLayout>
                  <c:x val="0"/>
                  <c:y val="-4.5819009380991253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A-5BDA-418E-AE50-9DB64AE4DB00}"/>
                </c:ext>
              </c:extLst>
            </c:dLbl>
            <c:dLbl>
              <c:idx val="7"/>
              <c:layout>
                <c:manualLayout>
                  <c:x val="1.6380016380016381E-3"/>
                  <c:y val="-4.8873610006390553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5BDA-418E-AE50-9DB64AE4DB00}"/>
                </c:ext>
              </c:extLst>
            </c:dLbl>
            <c:dLbl>
              <c:idx val="8"/>
              <c:layout>
                <c:manualLayout>
                  <c:x val="8.1900081900081901E-3"/>
                  <c:y val="-4.8873610006390664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5BDA-418E-AE50-9DB64AE4DB00}"/>
                </c:ext>
              </c:extLst>
            </c:dLbl>
            <c:dLbl>
              <c:idx val="9"/>
              <c:layout>
                <c:manualLayout>
                  <c:x val="4.9140049140049139E-3"/>
                  <c:y val="-5.192821063179002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5BDA-418E-AE50-9DB64AE4DB00}"/>
                </c:ext>
              </c:extLst>
            </c:dLbl>
            <c:dLbl>
              <c:idx val="10"/>
              <c:layout>
                <c:manualLayout>
                  <c:x val="4.9140049140047942E-3"/>
                  <c:y val="-5.4982811257189491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5BDA-418E-AE50-9DB64AE4DB00}"/>
                </c:ext>
              </c:extLst>
            </c:dLbl>
            <c:dLbl>
              <c:idx val="11"/>
              <c:layout>
                <c:manualLayout>
                  <c:x val="0"/>
                  <c:y val="-4.674502490614188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296A-429C-896C-3FE634641167}"/>
                </c:ext>
              </c:extLst>
            </c:dLbl>
            <c:numFmt formatCode="#,##0" sourceLinked="0"/>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rgbClr val="5AE4E1"/>
                    </a:solidFill>
                    <a:latin typeface="Century Gothic" panose="020B0502020202020204" pitchFamily="34" charset="0"/>
                    <a:ea typeface="+mn-ea"/>
                    <a:cs typeface="+mn-cs"/>
                  </a:defRPr>
                </a:pPr>
                <a:endParaRPr lang="es-MX"/>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19050" cap="flat" cmpd="sng" algn="ctr">
                      <a:solidFill>
                        <a:srgbClr val="5AE4E1"/>
                      </a:solidFill>
                      <a:round/>
                    </a:ln>
                    <a:effectLst/>
                  </c:spPr>
                </c15:leaderLines>
              </c:ext>
            </c:extLst>
          </c:dLbls>
          <c:cat>
            <c:numRef>
              <c:f>'modalidades_08-18'!$B$58:$M$58</c:f>
              <c:numCache>
                <c:formatCode>General</c:formatCode>
                <c:ptCount val="12"/>
                <c:pt idx="0">
                  <c:v>2008</c:v>
                </c:pt>
                <c:pt idx="1">
                  <c:v>2009</c:v>
                </c:pt>
                <c:pt idx="2">
                  <c:v>2010</c:v>
                </c:pt>
                <c:pt idx="3">
                  <c:v>2011</c:v>
                </c:pt>
                <c:pt idx="4">
                  <c:v>2012</c:v>
                </c:pt>
                <c:pt idx="5">
                  <c:v>2013</c:v>
                </c:pt>
                <c:pt idx="6">
                  <c:v>2014</c:v>
                </c:pt>
                <c:pt idx="7">
                  <c:v>2015</c:v>
                </c:pt>
                <c:pt idx="8">
                  <c:v>2016</c:v>
                </c:pt>
                <c:pt idx="9">
                  <c:v>2017</c:v>
                </c:pt>
                <c:pt idx="10">
                  <c:v>2018</c:v>
                </c:pt>
                <c:pt idx="11">
                  <c:v>2019</c:v>
                </c:pt>
              </c:numCache>
            </c:numRef>
          </c:cat>
          <c:val>
            <c:numRef>
              <c:f>'modalidades_08-18'!$B$61:$M$61</c:f>
              <c:numCache>
                <c:formatCode>_(* #,##0.00_);_(* \(#,##0.00\);_(* "-"??_);_(@_)</c:formatCode>
                <c:ptCount val="12"/>
                <c:pt idx="0">
                  <c:v>50941.754477772804</c:v>
                </c:pt>
                <c:pt idx="1">
                  <c:v>39886.263195937696</c:v>
                </c:pt>
                <c:pt idx="2">
                  <c:v>52252.212961611833</c:v>
                </c:pt>
                <c:pt idx="3">
                  <c:v>55441.563101048756</c:v>
                </c:pt>
                <c:pt idx="4">
                  <c:v>66512.879602274799</c:v>
                </c:pt>
                <c:pt idx="5">
                  <c:v>53851.54036151342</c:v>
                </c:pt>
                <c:pt idx="6">
                  <c:v>57661.349062671325</c:v>
                </c:pt>
                <c:pt idx="7">
                  <c:v>52282.548555914094</c:v>
                </c:pt>
                <c:pt idx="8">
                  <c:v>54900.315038712535</c:v>
                </c:pt>
                <c:pt idx="9">
                  <c:v>50556.364399221064</c:v>
                </c:pt>
                <c:pt idx="10">
                  <c:v>54392.04026676371</c:v>
                </c:pt>
                <c:pt idx="11">
                  <c:v>48949.615252233751</c:v>
                </c:pt>
              </c:numCache>
            </c:numRef>
          </c:val>
          <c:extLst>
            <c:ext xmlns:c16="http://schemas.microsoft.com/office/drawing/2014/chart" uri="{C3380CC4-5D6E-409C-BE32-E72D297353CC}">
              <c16:uniqueId val="{00000003-5BDA-418E-AE50-9DB64AE4DB00}"/>
            </c:ext>
          </c:extLst>
        </c:ser>
        <c:ser>
          <c:idx val="4"/>
          <c:order val="3"/>
          <c:tx>
            <c:strRef>
              <c:f>'modalidades_08-18'!$A$62</c:f>
              <c:strCache>
                <c:ptCount val="1"/>
                <c:pt idx="0">
                  <c:v>Pensiones (J,Z)</c:v>
                </c:pt>
              </c:strCache>
            </c:strRef>
          </c:tx>
          <c:spPr>
            <a:solidFill>
              <a:srgbClr val="7F8FA9"/>
            </a:solidFill>
            <a:ln>
              <a:noFill/>
            </a:ln>
            <a:effectLst/>
          </c:spPr>
          <c:invertIfNegative val="0"/>
          <c:dLbls>
            <c:numFmt formatCode="#,##0" sourceLinked="0"/>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bg1"/>
                    </a:solidFill>
                    <a:latin typeface="Century Gothic" panose="020B0502020202020204" pitchFamily="34" charset="0"/>
                    <a:ea typeface="+mn-ea"/>
                    <a:cs typeface="+mn-cs"/>
                  </a:defRPr>
                </a:pPr>
                <a:endParaRPr lang="es-MX"/>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'modalidades_08-18'!$B$58:$M$58</c:f>
              <c:numCache>
                <c:formatCode>General</c:formatCode>
                <c:ptCount val="12"/>
                <c:pt idx="0">
                  <c:v>2008</c:v>
                </c:pt>
                <c:pt idx="1">
                  <c:v>2009</c:v>
                </c:pt>
                <c:pt idx="2">
                  <c:v>2010</c:v>
                </c:pt>
                <c:pt idx="3">
                  <c:v>2011</c:v>
                </c:pt>
                <c:pt idx="4">
                  <c:v>2012</c:v>
                </c:pt>
                <c:pt idx="5">
                  <c:v>2013</c:v>
                </c:pt>
                <c:pt idx="6">
                  <c:v>2014</c:v>
                </c:pt>
                <c:pt idx="7">
                  <c:v>2015</c:v>
                </c:pt>
                <c:pt idx="8">
                  <c:v>2016</c:v>
                </c:pt>
                <c:pt idx="9">
                  <c:v>2017</c:v>
                </c:pt>
                <c:pt idx="10">
                  <c:v>2018</c:v>
                </c:pt>
                <c:pt idx="11">
                  <c:v>2019</c:v>
                </c:pt>
              </c:numCache>
            </c:numRef>
          </c:cat>
          <c:val>
            <c:numRef>
              <c:f>'modalidades_08-18'!$B$62:$M$62</c:f>
              <c:numCache>
                <c:formatCode>_(* #,##0.00_);_(* \(#,##0.00\);_(* "-"??_);_(@_)</c:formatCode>
                <c:ptCount val="12"/>
                <c:pt idx="0">
                  <c:v>725357.54816527735</c:v>
                </c:pt>
                <c:pt idx="1">
                  <c:v>512031.31334117387</c:v>
                </c:pt>
                <c:pt idx="2">
                  <c:v>616860.34219020093</c:v>
                </c:pt>
                <c:pt idx="3">
                  <c:v>630065.07434602873</c:v>
                </c:pt>
                <c:pt idx="4">
                  <c:v>672652.20027396665</c:v>
                </c:pt>
                <c:pt idx="5">
                  <c:v>709971.25899790938</c:v>
                </c:pt>
                <c:pt idx="6">
                  <c:v>767514.45903569541</c:v>
                </c:pt>
                <c:pt idx="7">
                  <c:v>837153.77731626993</c:v>
                </c:pt>
                <c:pt idx="8">
                  <c:v>901107.10112348152</c:v>
                </c:pt>
                <c:pt idx="9">
                  <c:v>932454.78102868167</c:v>
                </c:pt>
                <c:pt idx="10">
                  <c:v>1003532.5492725228</c:v>
                </c:pt>
                <c:pt idx="11">
                  <c:v>1078084.4972751183</c:v>
                </c:pt>
              </c:numCache>
            </c:numRef>
          </c:val>
          <c:extLst>
            <c:ext xmlns:c16="http://schemas.microsoft.com/office/drawing/2014/chart" uri="{C3380CC4-5D6E-409C-BE32-E72D297353CC}">
              <c16:uniqueId val="{00000004-5BDA-418E-AE50-9DB64AE4DB00}"/>
            </c:ext>
          </c:extLst>
        </c:ser>
        <c:ser>
          <c:idx val="5"/>
          <c:order val="4"/>
          <c:tx>
            <c:strRef>
              <c:f>'modalidades_08-18'!$A$63</c:f>
              <c:strCache>
                <c:ptCount val="1"/>
                <c:pt idx="0">
                  <c:v>Otras modalidades</c:v>
                </c:pt>
              </c:strCache>
            </c:strRef>
          </c:tx>
          <c:spPr>
            <a:solidFill>
              <a:srgbClr val="0066FF"/>
            </a:solidFill>
            <a:ln>
              <a:noFill/>
            </a:ln>
            <a:effectLst/>
          </c:spPr>
          <c:invertIfNegative val="0"/>
          <c:dLbls>
            <c:numFmt formatCode="#,##0" sourceLinked="0"/>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bg1"/>
                    </a:solidFill>
                    <a:latin typeface="Century Gothic" panose="020B0502020202020204" pitchFamily="34" charset="0"/>
                    <a:ea typeface="+mn-ea"/>
                    <a:cs typeface="+mn-cs"/>
                  </a:defRPr>
                </a:pPr>
                <a:endParaRPr lang="es-MX"/>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'modalidades_08-18'!$B$58:$M$58</c:f>
              <c:numCache>
                <c:formatCode>General</c:formatCode>
                <c:ptCount val="12"/>
                <c:pt idx="0">
                  <c:v>2008</c:v>
                </c:pt>
                <c:pt idx="1">
                  <c:v>2009</c:v>
                </c:pt>
                <c:pt idx="2">
                  <c:v>2010</c:v>
                </c:pt>
                <c:pt idx="3">
                  <c:v>2011</c:v>
                </c:pt>
                <c:pt idx="4">
                  <c:v>2012</c:v>
                </c:pt>
                <c:pt idx="5">
                  <c:v>2013</c:v>
                </c:pt>
                <c:pt idx="6">
                  <c:v>2014</c:v>
                </c:pt>
                <c:pt idx="7">
                  <c:v>2015</c:v>
                </c:pt>
                <c:pt idx="8">
                  <c:v>2016</c:v>
                </c:pt>
                <c:pt idx="9">
                  <c:v>2017</c:v>
                </c:pt>
                <c:pt idx="10">
                  <c:v>2018</c:v>
                </c:pt>
                <c:pt idx="11">
                  <c:v>2019</c:v>
                </c:pt>
              </c:numCache>
            </c:numRef>
          </c:cat>
          <c:val>
            <c:numRef>
              <c:f>'modalidades_08-18'!$B$63:$M$63</c:f>
              <c:numCache>
                <c:formatCode>_(* #,##0.00_);_(* \(#,##0.00\);_(* "-"??_);_(@_)</c:formatCode>
                <c:ptCount val="12"/>
                <c:pt idx="0">
                  <c:v>887062.08927514777</c:v>
                </c:pt>
                <c:pt idx="1">
                  <c:v>611960.06191146432</c:v>
                </c:pt>
                <c:pt idx="2">
                  <c:v>661070.73870404763</c:v>
                </c:pt>
                <c:pt idx="3">
                  <c:v>704656.49723282037</c:v>
                </c:pt>
                <c:pt idx="4">
                  <c:v>716060.5866968967</c:v>
                </c:pt>
                <c:pt idx="5">
                  <c:v>698094.2951607604</c:v>
                </c:pt>
                <c:pt idx="6">
                  <c:v>708308.94647681434</c:v>
                </c:pt>
                <c:pt idx="7">
                  <c:v>805704.8788980979</c:v>
                </c:pt>
                <c:pt idx="8">
                  <c:v>810452.07812547882</c:v>
                </c:pt>
                <c:pt idx="9">
                  <c:v>750236.6236835632</c:v>
                </c:pt>
                <c:pt idx="10">
                  <c:v>802577.32453977712</c:v>
                </c:pt>
                <c:pt idx="11">
                  <c:v>714279.3158283541</c:v>
                </c:pt>
              </c:numCache>
            </c:numRef>
          </c:val>
          <c:extLst>
            <c:ext xmlns:c16="http://schemas.microsoft.com/office/drawing/2014/chart" uri="{C3380CC4-5D6E-409C-BE32-E72D297353CC}">
              <c16:uniqueId val="{00000005-5BDA-418E-AE50-9DB64AE4DB00}"/>
            </c:ext>
          </c:extLst>
        </c:ser>
        <c:dLbls>
          <c:showLegendKey val="0"/>
          <c:showVal val="0"/>
          <c:showCatName val="0"/>
          <c:showSerName val="0"/>
          <c:showPercent val="0"/>
          <c:showBubbleSize val="0"/>
        </c:dLbls>
        <c:gapWidth val="17"/>
        <c:overlap val="100"/>
        <c:axId val="826358984"/>
        <c:axId val="826357344"/>
      </c:barChart>
      <c:catAx>
        <c:axId val="826358984"/>
        <c:scaling>
          <c:orientation val="minMax"/>
        </c:scaling>
        <c:delete val="0"/>
        <c:axPos val="b"/>
        <c:numFmt formatCode="General" sourceLinked="1"/>
        <c:majorTickMark val="none"/>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defRPr sz="900" b="1" i="0" u="none" strike="noStrike" kern="1200" baseline="0">
                <a:solidFill>
                  <a:srgbClr val="21409A"/>
                </a:solidFill>
                <a:latin typeface="Century Gothic" panose="020B0502020202020204" pitchFamily="34" charset="0"/>
                <a:ea typeface="+mn-ea"/>
                <a:cs typeface="+mn-cs"/>
              </a:defRPr>
            </a:pPr>
            <a:endParaRPr lang="es-MX"/>
          </a:p>
        </c:txPr>
        <c:crossAx val="826357344"/>
        <c:crosses val="autoZero"/>
        <c:auto val="1"/>
        <c:lblAlgn val="ctr"/>
        <c:lblOffset val="100"/>
        <c:noMultiLvlLbl val="0"/>
      </c:catAx>
      <c:valAx>
        <c:axId val="826357344"/>
        <c:scaling>
          <c:orientation val="minMax"/>
          <c:max val="3000000"/>
          <c:min val="0"/>
        </c:scaling>
        <c:delete val="0"/>
        <c:axPos val="l"/>
        <c:majorGridlines>
          <c:spPr>
            <a:ln w="3175" cap="flat" cmpd="sng" algn="ctr">
              <a:solidFill>
                <a:schemeClr val="bg1">
                  <a:lumMod val="50000"/>
                </a:schemeClr>
              </a:solidFill>
              <a:prstDash val="dash"/>
              <a:round/>
            </a:ln>
            <a:effectLst/>
          </c:spPr>
        </c:majorGridlines>
        <c:title>
          <c:tx>
            <c:rich>
              <a:bodyPr rot="-5400000" spcFirstLastPara="1" vertOverflow="ellipsis" vert="horz" wrap="square" anchor="ctr" anchorCtr="1"/>
              <a:lstStyle/>
              <a:p>
                <a:pPr>
                  <a:defRPr sz="1000" b="1" i="0" u="none" strike="noStrike" kern="1200" baseline="0">
                    <a:solidFill>
                      <a:srgbClr val="21409A"/>
                    </a:solidFill>
                    <a:latin typeface="Century Gothic" panose="020B0502020202020204" pitchFamily="34" charset="0"/>
                    <a:ea typeface="+mn-ea"/>
                    <a:cs typeface="+mn-cs"/>
                  </a:defRPr>
                </a:pPr>
                <a:r>
                  <a:rPr lang="en-US" b="1">
                    <a:solidFill>
                      <a:srgbClr val="21409A"/>
                    </a:solidFill>
                  </a:rPr>
                  <a:t>Millones de pesos</a:t>
                </a:r>
              </a:p>
            </c:rich>
          </c:tx>
          <c:overlay val="0"/>
          <c:spPr>
            <a:noFill/>
            <a:ln>
              <a:noFill/>
            </a:ln>
            <a:effectLst/>
          </c:spPr>
          <c:txPr>
            <a:bodyPr rot="-5400000" spcFirstLastPara="1" vertOverflow="ellipsis" vert="horz" wrap="square" anchor="ctr" anchorCtr="1"/>
            <a:lstStyle/>
            <a:p>
              <a:pPr>
                <a:defRPr sz="1000" b="1" i="0" u="none" strike="noStrike" kern="1200" baseline="0">
                  <a:solidFill>
                    <a:srgbClr val="21409A"/>
                  </a:solidFill>
                  <a:latin typeface="Century Gothic" panose="020B0502020202020204" pitchFamily="34" charset="0"/>
                  <a:ea typeface="+mn-ea"/>
                  <a:cs typeface="+mn-cs"/>
                </a:defRPr>
              </a:pPr>
              <a:endParaRPr lang="es-MX"/>
            </a:p>
          </c:txPr>
        </c:title>
        <c:numFmt formatCode="#,##0" sourceLinked="0"/>
        <c:majorTickMark val="none"/>
        <c:minorTickMark val="none"/>
        <c:tickLblPos val="nextTo"/>
        <c:spPr>
          <a:noFill/>
          <a:ln>
            <a:solidFill>
              <a:schemeClr val="tx1"/>
            </a:solidFill>
          </a:ln>
          <a:effectLst/>
        </c:spPr>
        <c:txPr>
          <a:bodyPr rot="-60000000" spcFirstLastPara="1" vertOverflow="ellipsis" vert="horz" wrap="square" anchor="ctr" anchorCtr="1"/>
          <a:lstStyle/>
          <a:p>
            <a:pPr>
              <a:defRPr sz="900" b="1" i="0" u="none" strike="noStrike" kern="1200" baseline="0">
                <a:solidFill>
                  <a:srgbClr val="21409A"/>
                </a:solidFill>
                <a:latin typeface="Century Gothic" panose="020B0502020202020204" pitchFamily="34" charset="0"/>
                <a:ea typeface="+mn-ea"/>
                <a:cs typeface="+mn-cs"/>
              </a:defRPr>
            </a:pPr>
            <a:endParaRPr lang="es-MX"/>
          </a:p>
        </c:txPr>
        <c:crossAx val="82635898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1" i="0" u="none" strike="noStrike" kern="1200" baseline="0">
              <a:solidFill>
                <a:srgbClr val="21409A"/>
              </a:solidFill>
              <a:latin typeface="Century Gothic" panose="020B0502020202020204" pitchFamily="34" charset="0"/>
              <a:ea typeface="+mn-ea"/>
              <a:cs typeface="+mn-cs"/>
            </a:defRPr>
          </a:pPr>
          <a:endParaRPr lang="es-MX"/>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latin typeface="Century Gothic" panose="020B0502020202020204" pitchFamily="34" charset="0"/>
        </a:defRPr>
      </a:pPr>
      <a:endParaRPr lang="es-MX"/>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stacked"/>
        <c:varyColors val="0"/>
        <c:ser>
          <c:idx val="0"/>
          <c:order val="0"/>
          <c:tx>
            <c:strRef>
              <c:f>'modalidades_08-18'!$A$69</c:f>
              <c:strCache>
                <c:ptCount val="1"/>
                <c:pt idx="0">
                  <c:v>Subsidios (S,U)</c:v>
                </c:pt>
              </c:strCache>
            </c:strRef>
          </c:tx>
          <c:spPr>
            <a:solidFill>
              <a:srgbClr val="00D29B"/>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Century Gothic" panose="020B0502020202020204" pitchFamily="34" charset="0"/>
                    <a:ea typeface="+mn-ea"/>
                    <a:cs typeface="+mn-cs"/>
                  </a:defRPr>
                </a:pPr>
                <a:endParaRPr lang="es-MX"/>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'modalidades_08-18'!$B$68:$M$68</c:f>
              <c:numCache>
                <c:formatCode>General</c:formatCode>
                <c:ptCount val="12"/>
                <c:pt idx="0">
                  <c:v>2008</c:v>
                </c:pt>
                <c:pt idx="1">
                  <c:v>2009</c:v>
                </c:pt>
                <c:pt idx="2">
                  <c:v>2010</c:v>
                </c:pt>
                <c:pt idx="3">
                  <c:v>2011</c:v>
                </c:pt>
                <c:pt idx="4">
                  <c:v>2012</c:v>
                </c:pt>
                <c:pt idx="5">
                  <c:v>2013</c:v>
                </c:pt>
                <c:pt idx="6">
                  <c:v>2014</c:v>
                </c:pt>
                <c:pt idx="7">
                  <c:v>2015</c:v>
                </c:pt>
                <c:pt idx="8">
                  <c:v>2016</c:v>
                </c:pt>
                <c:pt idx="9">
                  <c:v>2017</c:v>
                </c:pt>
                <c:pt idx="10">
                  <c:v>2018</c:v>
                </c:pt>
                <c:pt idx="11">
                  <c:v>2019</c:v>
                </c:pt>
              </c:numCache>
            </c:numRef>
          </c:cat>
          <c:val>
            <c:numRef>
              <c:f>'modalidades_08-18'!$B$69:$M$69</c:f>
              <c:numCache>
                <c:formatCode>_(* #,##0.00_);_(* \(#,##0.00\);_(* "-"??_);_(@_)</c:formatCode>
                <c:ptCount val="12"/>
                <c:pt idx="0">
                  <c:v>13.527725404520401</c:v>
                </c:pt>
                <c:pt idx="1">
                  <c:v>20.997829137547331</c:v>
                </c:pt>
                <c:pt idx="2">
                  <c:v>20.473091621713959</c:v>
                </c:pt>
                <c:pt idx="3">
                  <c:v>20.201147508165199</c:v>
                </c:pt>
                <c:pt idx="4">
                  <c:v>20.168489799940254</c:v>
                </c:pt>
                <c:pt idx="5">
                  <c:v>21.71116669116881</c:v>
                </c:pt>
                <c:pt idx="6">
                  <c:v>22.224346395104224</c:v>
                </c:pt>
                <c:pt idx="7">
                  <c:v>21.336511740527637</c:v>
                </c:pt>
                <c:pt idx="8">
                  <c:v>20.044932635645708</c:v>
                </c:pt>
                <c:pt idx="9">
                  <c:v>17.63679182380352</c:v>
                </c:pt>
                <c:pt idx="10">
                  <c:v>16.135719490081382</c:v>
                </c:pt>
                <c:pt idx="11">
                  <c:v>16.196686287191842</c:v>
                </c:pt>
              </c:numCache>
            </c:numRef>
          </c:val>
          <c:extLst>
            <c:ext xmlns:c16="http://schemas.microsoft.com/office/drawing/2014/chart" uri="{C3380CC4-5D6E-409C-BE32-E72D297353CC}">
              <c16:uniqueId val="{00000000-61E7-4EBC-8F53-90C62A9837EE}"/>
            </c:ext>
          </c:extLst>
        </c:ser>
        <c:ser>
          <c:idx val="1"/>
          <c:order val="1"/>
          <c:tx>
            <c:strRef>
              <c:f>'modalidades_08-18'!$A$70</c:f>
              <c:strCache>
                <c:ptCount val="1"/>
                <c:pt idx="0">
                  <c:v>Servicios y Bienes Públicos (B,E)</c:v>
                </c:pt>
              </c:strCache>
            </c:strRef>
          </c:tx>
          <c:spPr>
            <a:solidFill>
              <a:srgbClr val="5D84FF"/>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Century Gothic" panose="020B0502020202020204" pitchFamily="34" charset="0"/>
                    <a:ea typeface="+mn-ea"/>
                    <a:cs typeface="+mn-cs"/>
                  </a:defRPr>
                </a:pPr>
                <a:endParaRPr lang="es-MX"/>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'modalidades_08-18'!$B$68:$M$68</c:f>
              <c:numCache>
                <c:formatCode>General</c:formatCode>
                <c:ptCount val="12"/>
                <c:pt idx="0">
                  <c:v>2008</c:v>
                </c:pt>
                <c:pt idx="1">
                  <c:v>2009</c:v>
                </c:pt>
                <c:pt idx="2">
                  <c:v>2010</c:v>
                </c:pt>
                <c:pt idx="3">
                  <c:v>2011</c:v>
                </c:pt>
                <c:pt idx="4">
                  <c:v>2012</c:v>
                </c:pt>
                <c:pt idx="5">
                  <c:v>2013</c:v>
                </c:pt>
                <c:pt idx="6">
                  <c:v>2014</c:v>
                </c:pt>
                <c:pt idx="7">
                  <c:v>2015</c:v>
                </c:pt>
                <c:pt idx="8">
                  <c:v>2016</c:v>
                </c:pt>
                <c:pt idx="9">
                  <c:v>2017</c:v>
                </c:pt>
                <c:pt idx="10">
                  <c:v>2018</c:v>
                </c:pt>
                <c:pt idx="11">
                  <c:v>2019</c:v>
                </c:pt>
              </c:numCache>
            </c:numRef>
          </c:cat>
          <c:val>
            <c:numRef>
              <c:f>'modalidades_08-18'!$B$70:$M$70</c:f>
              <c:numCache>
                <c:formatCode>_(* #,##0.00_);_(* \(#,##0.00\);_(* "-"??_);_(@_)</c:formatCode>
                <c:ptCount val="12"/>
                <c:pt idx="0">
                  <c:v>16.181517862467885</c:v>
                </c:pt>
                <c:pt idx="1">
                  <c:v>20.128967719589944</c:v>
                </c:pt>
                <c:pt idx="2">
                  <c:v>18.433591507023237</c:v>
                </c:pt>
                <c:pt idx="3">
                  <c:v>18.197966815767654</c:v>
                </c:pt>
                <c:pt idx="4">
                  <c:v>17.33283322458372</c:v>
                </c:pt>
                <c:pt idx="5">
                  <c:v>17.299912165093605</c:v>
                </c:pt>
                <c:pt idx="6">
                  <c:v>17.125258964065758</c:v>
                </c:pt>
                <c:pt idx="7">
                  <c:v>18.019783239948698</c:v>
                </c:pt>
                <c:pt idx="8">
                  <c:v>16.214174750565967</c:v>
                </c:pt>
                <c:pt idx="9">
                  <c:v>16.457356910022444</c:v>
                </c:pt>
                <c:pt idx="10">
                  <c:v>15.869963091594288</c:v>
                </c:pt>
                <c:pt idx="11">
                  <c:v>15.719608689259006</c:v>
                </c:pt>
              </c:numCache>
            </c:numRef>
          </c:val>
          <c:extLst>
            <c:ext xmlns:c16="http://schemas.microsoft.com/office/drawing/2014/chart" uri="{C3380CC4-5D6E-409C-BE32-E72D297353CC}">
              <c16:uniqueId val="{00000001-61E7-4EBC-8F53-90C62A9837EE}"/>
            </c:ext>
          </c:extLst>
        </c:ser>
        <c:ser>
          <c:idx val="2"/>
          <c:order val="2"/>
          <c:tx>
            <c:strRef>
              <c:f>'modalidades_08-18'!$A$71</c:f>
              <c:strCache>
                <c:ptCount val="1"/>
                <c:pt idx="0">
                  <c:v>Administrativos y de apoyo</c:v>
                </c:pt>
              </c:strCache>
            </c:strRef>
          </c:tx>
          <c:spPr>
            <a:solidFill>
              <a:srgbClr val="5AE4E1"/>
            </a:solidFill>
            <a:ln>
              <a:noFill/>
            </a:ln>
            <a:effectLst/>
          </c:spPr>
          <c:invertIfNegative val="0"/>
          <c:dLbls>
            <c:dLbl>
              <c:idx val="0"/>
              <c:layout>
                <c:manualLayout>
                  <c:x val="-1.5239502533290765E-17"/>
                  <c:y val="-3.690887673016414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F-61E7-4EBC-8F53-90C62A9837EE}"/>
                </c:ext>
              </c:extLst>
            </c:dLbl>
            <c:dLbl>
              <c:idx val="1"/>
              <c:layout>
                <c:manualLayout>
                  <c:x val="0"/>
                  <c:y val="-3.3833137002650518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E-61E7-4EBC-8F53-90C62A9837EE}"/>
                </c:ext>
              </c:extLst>
            </c:dLbl>
            <c:dLbl>
              <c:idx val="2"/>
              <c:layout>
                <c:manualLayout>
                  <c:x val="-3.3250207813798837E-3"/>
                  <c:y val="-3.690887673016414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D-61E7-4EBC-8F53-90C62A9837EE}"/>
                </c:ext>
              </c:extLst>
            </c:dLbl>
            <c:dLbl>
              <c:idx val="3"/>
              <c:layout>
                <c:manualLayout>
                  <c:x val="-1.6625103906899418E-3"/>
                  <c:y val="-3.9984616457677764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C-61E7-4EBC-8F53-90C62A9837EE}"/>
                </c:ext>
              </c:extLst>
            </c:dLbl>
            <c:dLbl>
              <c:idx val="4"/>
              <c:layout>
                <c:manualLayout>
                  <c:x val="0"/>
                  <c:y val="-3.998461645767782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B-61E7-4EBC-8F53-90C62A9837EE}"/>
                </c:ext>
              </c:extLst>
            </c:dLbl>
            <c:dLbl>
              <c:idx val="5"/>
              <c:layout>
                <c:manualLayout>
                  <c:x val="0"/>
                  <c:y val="-3.3833137002650518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61E7-4EBC-8F53-90C62A9837EE}"/>
                </c:ext>
              </c:extLst>
            </c:dLbl>
            <c:dLbl>
              <c:idx val="6"/>
              <c:layout>
                <c:manualLayout>
                  <c:x val="0"/>
                  <c:y val="-4.6136095912705233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61E7-4EBC-8F53-90C62A9837EE}"/>
                </c:ext>
              </c:extLst>
            </c:dLbl>
            <c:dLbl>
              <c:idx val="7"/>
              <c:layout>
                <c:manualLayout>
                  <c:x val="-1.2191602026632612E-16"/>
                  <c:y val="-3.690887673016414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61E7-4EBC-8F53-90C62A9837EE}"/>
                </c:ext>
              </c:extLst>
            </c:dLbl>
            <c:dLbl>
              <c:idx val="8"/>
              <c:layout>
                <c:manualLayout>
                  <c:x val="0"/>
                  <c:y val="-3.690887673016414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61E7-4EBC-8F53-90C62A9837EE}"/>
                </c:ext>
              </c:extLst>
            </c:dLbl>
            <c:dLbl>
              <c:idx val="9"/>
              <c:layout>
                <c:manualLayout>
                  <c:x val="-1.2191602026632612E-16"/>
                  <c:y val="-6.1514794550273574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61E7-4EBC-8F53-90C62A9837EE}"/>
                </c:ext>
              </c:extLst>
            </c:dLbl>
            <c:dLbl>
              <c:idx val="10"/>
              <c:layout>
                <c:manualLayout>
                  <c:x val="0"/>
                  <c:y val="-4.3060356185191613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A-61E7-4EBC-8F53-90C62A9837EE}"/>
                </c:ext>
              </c:extLst>
            </c:dLbl>
            <c:dLbl>
              <c:idx val="11"/>
              <c:layout>
                <c:manualLayout>
                  <c:x val="0"/>
                  <c:y val="-6.2740727402160953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4DAB-4D5C-8781-8D39471F1EA6}"/>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5AE4E1"/>
                    </a:solidFill>
                    <a:latin typeface="Century Gothic" panose="020B0502020202020204" pitchFamily="34" charset="0"/>
                    <a:ea typeface="+mn-ea"/>
                    <a:cs typeface="+mn-cs"/>
                  </a:defRPr>
                </a:pPr>
                <a:endParaRPr lang="es-MX"/>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19050" cap="flat" cmpd="sng" algn="ctr">
                      <a:solidFill>
                        <a:srgbClr val="5AE4E1"/>
                      </a:solidFill>
                      <a:round/>
                    </a:ln>
                    <a:effectLst/>
                  </c:spPr>
                </c15:leaderLines>
              </c:ext>
            </c:extLst>
          </c:dLbls>
          <c:cat>
            <c:numRef>
              <c:f>'modalidades_08-18'!$B$68:$M$68</c:f>
              <c:numCache>
                <c:formatCode>General</c:formatCode>
                <c:ptCount val="12"/>
                <c:pt idx="0">
                  <c:v>2008</c:v>
                </c:pt>
                <c:pt idx="1">
                  <c:v>2009</c:v>
                </c:pt>
                <c:pt idx="2">
                  <c:v>2010</c:v>
                </c:pt>
                <c:pt idx="3">
                  <c:v>2011</c:v>
                </c:pt>
                <c:pt idx="4">
                  <c:v>2012</c:v>
                </c:pt>
                <c:pt idx="5">
                  <c:v>2013</c:v>
                </c:pt>
                <c:pt idx="6">
                  <c:v>2014</c:v>
                </c:pt>
                <c:pt idx="7">
                  <c:v>2015</c:v>
                </c:pt>
                <c:pt idx="8">
                  <c:v>2016</c:v>
                </c:pt>
                <c:pt idx="9">
                  <c:v>2017</c:v>
                </c:pt>
                <c:pt idx="10">
                  <c:v>2018</c:v>
                </c:pt>
                <c:pt idx="11">
                  <c:v>2019</c:v>
                </c:pt>
              </c:numCache>
            </c:numRef>
          </c:cat>
          <c:val>
            <c:numRef>
              <c:f>'modalidades_08-18'!$B$71:$M$71</c:f>
              <c:numCache>
                <c:formatCode>_(* #,##0.00_);_(* \(#,##0.00\);_(* "-"??_);_(@_)</c:formatCode>
                <c:ptCount val="12"/>
                <c:pt idx="0">
                  <c:v>2.1527098614574762</c:v>
                </c:pt>
                <c:pt idx="1">
                  <c:v>2.0175936010543793</c:v>
                </c:pt>
                <c:pt idx="2">
                  <c:v>2.3998655060799261</c:v>
                </c:pt>
                <c:pt idx="3">
                  <c:v>2.4567256209657513</c:v>
                </c:pt>
                <c:pt idx="4">
                  <c:v>2.8565789296174269</c:v>
                </c:pt>
                <c:pt idx="5">
                  <c:v>2.2466030125019518</c:v>
                </c:pt>
                <c:pt idx="6">
                  <c:v>2.2805466867145276</c:v>
                </c:pt>
                <c:pt idx="7">
                  <c:v>1.8704090510993414</c:v>
                </c:pt>
                <c:pt idx="8">
                  <c:v>1.9810219802163422</c:v>
                </c:pt>
                <c:pt idx="9">
                  <c:v>1.922379645906978</c:v>
                </c:pt>
                <c:pt idx="10">
                  <c:v>1.9878236205735207</c:v>
                </c:pt>
                <c:pt idx="11">
                  <c:v>1.8099423566499393</c:v>
                </c:pt>
              </c:numCache>
            </c:numRef>
          </c:val>
          <c:extLst>
            <c:ext xmlns:c16="http://schemas.microsoft.com/office/drawing/2014/chart" uri="{C3380CC4-5D6E-409C-BE32-E72D297353CC}">
              <c16:uniqueId val="{00000002-61E7-4EBC-8F53-90C62A9837EE}"/>
            </c:ext>
          </c:extLst>
        </c:ser>
        <c:ser>
          <c:idx val="3"/>
          <c:order val="3"/>
          <c:tx>
            <c:strRef>
              <c:f>'modalidades_08-18'!$A$72</c:f>
              <c:strCache>
                <c:ptCount val="1"/>
                <c:pt idx="0">
                  <c:v>Pensiones (J,Z)</c:v>
                </c:pt>
              </c:strCache>
            </c:strRef>
          </c:tx>
          <c:spPr>
            <a:solidFill>
              <a:srgbClr val="7F8FA9"/>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Century Gothic" panose="020B0502020202020204" pitchFamily="34" charset="0"/>
                    <a:ea typeface="+mn-ea"/>
                    <a:cs typeface="+mn-cs"/>
                  </a:defRPr>
                </a:pPr>
                <a:endParaRPr lang="es-MX"/>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'modalidades_08-18'!$B$68:$M$68</c:f>
              <c:numCache>
                <c:formatCode>General</c:formatCode>
                <c:ptCount val="12"/>
                <c:pt idx="0">
                  <c:v>2008</c:v>
                </c:pt>
                <c:pt idx="1">
                  <c:v>2009</c:v>
                </c:pt>
                <c:pt idx="2">
                  <c:v>2010</c:v>
                </c:pt>
                <c:pt idx="3">
                  <c:v>2011</c:v>
                </c:pt>
                <c:pt idx="4">
                  <c:v>2012</c:v>
                </c:pt>
                <c:pt idx="5">
                  <c:v>2013</c:v>
                </c:pt>
                <c:pt idx="6">
                  <c:v>2014</c:v>
                </c:pt>
                <c:pt idx="7">
                  <c:v>2015</c:v>
                </c:pt>
                <c:pt idx="8">
                  <c:v>2016</c:v>
                </c:pt>
                <c:pt idx="9">
                  <c:v>2017</c:v>
                </c:pt>
                <c:pt idx="10">
                  <c:v>2018</c:v>
                </c:pt>
                <c:pt idx="11">
                  <c:v>2019</c:v>
                </c:pt>
              </c:numCache>
            </c:numRef>
          </c:cat>
          <c:val>
            <c:numRef>
              <c:f>'modalidades_08-18'!$B$72:$M$72</c:f>
              <c:numCache>
                <c:formatCode>_(* #,##0.00_);_(* \(#,##0.00\);_(* "-"??_);_(@_)</c:formatCode>
                <c:ptCount val="12"/>
                <c:pt idx="0">
                  <c:v>30.652347235102091</c:v>
                </c:pt>
                <c:pt idx="1">
                  <c:v>25.900423317716005</c:v>
                </c:pt>
                <c:pt idx="2">
                  <c:v>28.331467193141009</c:v>
                </c:pt>
                <c:pt idx="3">
                  <c:v>27.919433083088869</c:v>
                </c:pt>
                <c:pt idx="4">
                  <c:v>28.888902626878576</c:v>
                </c:pt>
                <c:pt idx="5">
                  <c:v>29.618903350709669</c:v>
                </c:pt>
                <c:pt idx="6">
                  <c:v>30.355733693585872</c:v>
                </c:pt>
                <c:pt idx="7">
                  <c:v>29.94919041828598</c:v>
                </c:pt>
                <c:pt idx="8">
                  <c:v>32.515532426287329</c:v>
                </c:pt>
                <c:pt idx="9">
                  <c:v>35.456111472402554</c:v>
                </c:pt>
                <c:pt idx="10">
                  <c:v>36.675324103943076</c:v>
                </c:pt>
                <c:pt idx="11">
                  <c:v>39.862842345361415</c:v>
                </c:pt>
              </c:numCache>
            </c:numRef>
          </c:val>
          <c:extLst>
            <c:ext xmlns:c16="http://schemas.microsoft.com/office/drawing/2014/chart" uri="{C3380CC4-5D6E-409C-BE32-E72D297353CC}">
              <c16:uniqueId val="{00000003-61E7-4EBC-8F53-90C62A9837EE}"/>
            </c:ext>
          </c:extLst>
        </c:ser>
        <c:ser>
          <c:idx val="4"/>
          <c:order val="4"/>
          <c:tx>
            <c:strRef>
              <c:f>'modalidades_08-18'!$A$73</c:f>
              <c:strCache>
                <c:ptCount val="1"/>
                <c:pt idx="0">
                  <c:v>Otras modalidades</c:v>
                </c:pt>
              </c:strCache>
            </c:strRef>
          </c:tx>
          <c:spPr>
            <a:solidFill>
              <a:srgbClr val="0066FF"/>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Century Gothic" panose="020B0502020202020204" pitchFamily="34" charset="0"/>
                    <a:ea typeface="+mn-ea"/>
                    <a:cs typeface="+mn-cs"/>
                  </a:defRPr>
                </a:pPr>
                <a:endParaRPr lang="es-MX"/>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'modalidades_08-18'!$B$68:$M$68</c:f>
              <c:numCache>
                <c:formatCode>General</c:formatCode>
                <c:ptCount val="12"/>
                <c:pt idx="0">
                  <c:v>2008</c:v>
                </c:pt>
                <c:pt idx="1">
                  <c:v>2009</c:v>
                </c:pt>
                <c:pt idx="2">
                  <c:v>2010</c:v>
                </c:pt>
                <c:pt idx="3">
                  <c:v>2011</c:v>
                </c:pt>
                <c:pt idx="4">
                  <c:v>2012</c:v>
                </c:pt>
                <c:pt idx="5">
                  <c:v>2013</c:v>
                </c:pt>
                <c:pt idx="6">
                  <c:v>2014</c:v>
                </c:pt>
                <c:pt idx="7">
                  <c:v>2015</c:v>
                </c:pt>
                <c:pt idx="8">
                  <c:v>2016</c:v>
                </c:pt>
                <c:pt idx="9">
                  <c:v>2017</c:v>
                </c:pt>
                <c:pt idx="10">
                  <c:v>2018</c:v>
                </c:pt>
                <c:pt idx="11">
                  <c:v>2019</c:v>
                </c:pt>
              </c:numCache>
            </c:numRef>
          </c:cat>
          <c:val>
            <c:numRef>
              <c:f>'modalidades_08-18'!$B$73:$M$73</c:f>
              <c:numCache>
                <c:formatCode>_(* #,##0.00_);_(* \(#,##0.00\);_(* "-"??_);_(@_)</c:formatCode>
                <c:ptCount val="12"/>
                <c:pt idx="0">
                  <c:v>37.485699636452146</c:v>
                </c:pt>
                <c:pt idx="1">
                  <c:v>30.955186224092351</c:v>
                </c:pt>
                <c:pt idx="2">
                  <c:v>30.361984172041879</c:v>
                </c:pt>
                <c:pt idx="3">
                  <c:v>31.224726972012533</c:v>
                </c:pt>
                <c:pt idx="4">
                  <c:v>30.753195418980035</c:v>
                </c:pt>
                <c:pt idx="5">
                  <c:v>29.123414780525973</c:v>
                </c:pt>
                <c:pt idx="6">
                  <c:v>28.01411426052961</c:v>
                </c:pt>
                <c:pt idx="7">
                  <c:v>28.824105550138345</c:v>
                </c:pt>
                <c:pt idx="8">
                  <c:v>29.244338207284663</c:v>
                </c:pt>
                <c:pt idx="9">
                  <c:v>28.52736014786451</c:v>
                </c:pt>
                <c:pt idx="10">
                  <c:v>29.33116969380773</c:v>
                </c:pt>
                <c:pt idx="11">
                  <c:v>26.410920321537805</c:v>
                </c:pt>
              </c:numCache>
            </c:numRef>
          </c:val>
          <c:extLst>
            <c:ext xmlns:c16="http://schemas.microsoft.com/office/drawing/2014/chart" uri="{C3380CC4-5D6E-409C-BE32-E72D297353CC}">
              <c16:uniqueId val="{00000004-61E7-4EBC-8F53-90C62A9837EE}"/>
            </c:ext>
          </c:extLst>
        </c:ser>
        <c:dLbls>
          <c:showLegendKey val="0"/>
          <c:showVal val="0"/>
          <c:showCatName val="0"/>
          <c:showSerName val="0"/>
          <c:showPercent val="0"/>
          <c:showBubbleSize val="0"/>
        </c:dLbls>
        <c:gapWidth val="24"/>
        <c:overlap val="100"/>
        <c:axId val="1318577440"/>
        <c:axId val="1318580064"/>
      </c:barChart>
      <c:catAx>
        <c:axId val="1318577440"/>
        <c:scaling>
          <c:orientation val="minMax"/>
        </c:scaling>
        <c:delete val="0"/>
        <c:axPos val="b"/>
        <c:numFmt formatCode="General" sourceLinked="1"/>
        <c:majorTickMark val="none"/>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defRPr sz="900" b="1" i="0" u="none" strike="noStrike" kern="1200" baseline="0">
                <a:solidFill>
                  <a:srgbClr val="21409A"/>
                </a:solidFill>
                <a:latin typeface="Century Gothic" panose="020B0502020202020204" pitchFamily="34" charset="0"/>
                <a:ea typeface="+mn-ea"/>
                <a:cs typeface="+mn-cs"/>
              </a:defRPr>
            </a:pPr>
            <a:endParaRPr lang="es-MX"/>
          </a:p>
        </c:txPr>
        <c:crossAx val="1318580064"/>
        <c:crosses val="autoZero"/>
        <c:auto val="1"/>
        <c:lblAlgn val="ctr"/>
        <c:lblOffset val="100"/>
        <c:noMultiLvlLbl val="0"/>
      </c:catAx>
      <c:valAx>
        <c:axId val="1318580064"/>
        <c:scaling>
          <c:orientation val="minMax"/>
          <c:max val="100"/>
        </c:scaling>
        <c:delete val="0"/>
        <c:axPos val="l"/>
        <c:majorGridlines>
          <c:spPr>
            <a:ln w="3175" cap="flat" cmpd="sng" algn="ctr">
              <a:solidFill>
                <a:schemeClr val="bg1">
                  <a:lumMod val="50000"/>
                </a:schemeClr>
              </a:solidFill>
              <a:prstDash val="dash"/>
              <a:round/>
            </a:ln>
            <a:effectLst/>
          </c:spPr>
        </c:majorGridlines>
        <c:title>
          <c:tx>
            <c:rich>
              <a:bodyPr rot="-5400000" spcFirstLastPara="1" vertOverflow="ellipsis" vert="horz" wrap="square" anchor="ctr" anchorCtr="1"/>
              <a:lstStyle/>
              <a:p>
                <a:pPr>
                  <a:defRPr sz="1000" b="1" i="0" u="none" strike="noStrike" kern="1200" baseline="0">
                    <a:solidFill>
                      <a:srgbClr val="21409A"/>
                    </a:solidFill>
                    <a:latin typeface="Century Gothic" panose="020B0502020202020204" pitchFamily="34" charset="0"/>
                    <a:ea typeface="+mn-ea"/>
                    <a:cs typeface="+mn-cs"/>
                  </a:defRPr>
                </a:pPr>
                <a:r>
                  <a:rPr lang="en-US" b="1">
                    <a:solidFill>
                      <a:srgbClr val="21409A"/>
                    </a:solidFill>
                  </a:rPr>
                  <a:t>Porcentaje</a:t>
                </a:r>
              </a:p>
            </c:rich>
          </c:tx>
          <c:overlay val="0"/>
          <c:spPr>
            <a:noFill/>
            <a:ln>
              <a:noFill/>
            </a:ln>
            <a:effectLst/>
          </c:spPr>
          <c:txPr>
            <a:bodyPr rot="-5400000" spcFirstLastPara="1" vertOverflow="ellipsis" vert="horz" wrap="square" anchor="ctr" anchorCtr="1"/>
            <a:lstStyle/>
            <a:p>
              <a:pPr>
                <a:defRPr sz="1000" b="1" i="0" u="none" strike="noStrike" kern="1200" baseline="0">
                  <a:solidFill>
                    <a:srgbClr val="21409A"/>
                  </a:solidFill>
                  <a:latin typeface="Century Gothic" panose="020B0502020202020204" pitchFamily="34" charset="0"/>
                  <a:ea typeface="+mn-ea"/>
                  <a:cs typeface="+mn-cs"/>
                </a:defRPr>
              </a:pPr>
              <a:endParaRPr lang="es-MX"/>
            </a:p>
          </c:txPr>
        </c:title>
        <c:numFmt formatCode="_(* #,##0_);_(* \(#,##0\);_(* &quot;-&quot;_);_(@_)" sourceLinked="0"/>
        <c:majorTickMark val="none"/>
        <c:minorTickMark val="none"/>
        <c:tickLblPos val="nextTo"/>
        <c:spPr>
          <a:noFill/>
          <a:ln>
            <a:solidFill>
              <a:schemeClr val="tx1"/>
            </a:solidFill>
          </a:ln>
          <a:effectLst/>
        </c:spPr>
        <c:txPr>
          <a:bodyPr rot="-60000000" spcFirstLastPara="1" vertOverflow="ellipsis" vert="horz" wrap="square" anchor="ctr" anchorCtr="1"/>
          <a:lstStyle/>
          <a:p>
            <a:pPr>
              <a:defRPr sz="900" b="1" i="0" u="none" strike="noStrike" kern="1200" baseline="0">
                <a:solidFill>
                  <a:srgbClr val="21409A"/>
                </a:solidFill>
                <a:latin typeface="Century Gothic" panose="020B0502020202020204" pitchFamily="34" charset="0"/>
                <a:ea typeface="+mn-ea"/>
                <a:cs typeface="+mn-cs"/>
              </a:defRPr>
            </a:pPr>
            <a:endParaRPr lang="es-MX"/>
          </a:p>
        </c:txPr>
        <c:crossAx val="131857744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1" i="0" u="none" strike="noStrike" kern="1200" baseline="0">
              <a:solidFill>
                <a:srgbClr val="21409A"/>
              </a:solidFill>
              <a:latin typeface="Century Gothic" panose="020B0502020202020204" pitchFamily="34" charset="0"/>
              <a:ea typeface="+mn-ea"/>
              <a:cs typeface="+mn-cs"/>
            </a:defRPr>
          </a:pPr>
          <a:endParaRPr lang="es-MX"/>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latin typeface="Century Gothic" panose="020B0502020202020204" pitchFamily="34" charset="0"/>
        </a:defRPr>
      </a:pPr>
      <a:endParaRPr lang="es-MX"/>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100" b="0" i="0" u="none" strike="noStrike" kern="1200" spc="0" baseline="0">
                <a:solidFill>
                  <a:schemeClr val="tx1">
                    <a:lumMod val="65000"/>
                    <a:lumOff val="35000"/>
                  </a:schemeClr>
                </a:solidFill>
                <a:latin typeface="Century Gothic" panose="020B0502020202020204" pitchFamily="34" charset="0"/>
                <a:ea typeface="+mn-ea"/>
                <a:cs typeface="+mn-cs"/>
              </a:defRPr>
            </a:pPr>
            <a:r>
              <a:rPr lang="es-MX" sz="1100"/>
              <a:t>EVOLUCIÓN DEL GASTO SOCIAL Y LA FINALIDAD DE DESARROLLO SOCIAL CON RESPECTO AL GASTO PROGRAMABLE Y AL PIB, 2008-2018</a:t>
            </a:r>
          </a:p>
        </c:rich>
      </c:tx>
      <c:overlay val="0"/>
      <c:spPr>
        <a:noFill/>
        <a:ln>
          <a:noFill/>
        </a:ln>
        <a:effectLst/>
      </c:spPr>
      <c:txPr>
        <a:bodyPr rot="0" spcFirstLastPara="1" vertOverflow="ellipsis" vert="horz" wrap="square" anchor="ctr" anchorCtr="1"/>
        <a:lstStyle/>
        <a:p>
          <a:pPr>
            <a:defRPr sz="1100" b="0" i="0" u="none" strike="noStrike" kern="1200" spc="0" baseline="0">
              <a:solidFill>
                <a:schemeClr val="tx1">
                  <a:lumMod val="65000"/>
                  <a:lumOff val="35000"/>
                </a:schemeClr>
              </a:solidFill>
              <a:latin typeface="Century Gothic" panose="020B0502020202020204" pitchFamily="34" charset="0"/>
              <a:ea typeface="+mn-ea"/>
              <a:cs typeface="+mn-cs"/>
            </a:defRPr>
          </a:pPr>
          <a:endParaRPr lang="es-MX"/>
        </a:p>
      </c:txPr>
    </c:title>
    <c:autoTitleDeleted val="0"/>
    <c:plotArea>
      <c:layout>
        <c:manualLayout>
          <c:layoutTarget val="inner"/>
          <c:xMode val="edge"/>
          <c:yMode val="edge"/>
          <c:x val="0.10595726157114342"/>
          <c:y val="9.3153877070530647E-2"/>
          <c:w val="0.76991109526461621"/>
          <c:h val="0.63491516425746108"/>
        </c:manualLayout>
      </c:layout>
      <c:lineChart>
        <c:grouping val="standard"/>
        <c:varyColors val="0"/>
        <c:ser>
          <c:idx val="1"/>
          <c:order val="1"/>
          <c:tx>
            <c:strRef>
              <c:f>Gráfica!$S$24</c:f>
              <c:strCache>
                <c:ptCount val="1"/>
                <c:pt idx="0">
                  <c:v>GASTO SOCIAL (CONEVAL), PORCENTAJE DEL GASTO PROGRAMABLE</c:v>
                </c:pt>
              </c:strCache>
            </c:strRef>
          </c:tx>
          <c:spPr>
            <a:ln w="31750" cap="sq">
              <a:solidFill>
                <a:schemeClr val="accent2"/>
              </a:solidFill>
              <a:round/>
              <a:headEnd type="none"/>
            </a:ln>
            <a:effectLst/>
          </c:spPr>
          <c:marker>
            <c:symbol val="triangle"/>
            <c:size val="9"/>
            <c:spPr>
              <a:solidFill>
                <a:schemeClr val="accent2"/>
              </a:solidFill>
              <a:ln w="6350" cmpd="sng">
                <a:solidFill>
                  <a:schemeClr val="accent2"/>
                </a:solidFill>
              </a:ln>
              <a:effectLst/>
            </c:spPr>
          </c:marker>
          <c:cat>
            <c:numRef>
              <c:f>Gráfica!$A$25:$A$36</c:f>
              <c:numCache>
                <c:formatCode>General</c:formatCode>
                <c:ptCount val="12"/>
                <c:pt idx="0">
                  <c:v>2008</c:v>
                </c:pt>
                <c:pt idx="1">
                  <c:v>2009</c:v>
                </c:pt>
                <c:pt idx="2">
                  <c:v>2010</c:v>
                </c:pt>
                <c:pt idx="3">
                  <c:v>2011</c:v>
                </c:pt>
                <c:pt idx="4">
                  <c:v>2012</c:v>
                </c:pt>
                <c:pt idx="5">
                  <c:v>2013</c:v>
                </c:pt>
                <c:pt idx="6">
                  <c:v>2014</c:v>
                </c:pt>
                <c:pt idx="7">
                  <c:v>2015</c:v>
                </c:pt>
                <c:pt idx="8">
                  <c:v>2016</c:v>
                </c:pt>
                <c:pt idx="9">
                  <c:v>2017</c:v>
                </c:pt>
                <c:pt idx="10">
                  <c:v>2018</c:v>
                </c:pt>
                <c:pt idx="11">
                  <c:v>2019</c:v>
                </c:pt>
              </c:numCache>
            </c:numRef>
          </c:cat>
          <c:val>
            <c:numRef>
              <c:f>Gráfica!$S$25:$S$36</c:f>
              <c:numCache>
                <c:formatCode>0.0%</c:formatCode>
                <c:ptCount val="12"/>
                <c:pt idx="0">
                  <c:v>0.71099743746634958</c:v>
                </c:pt>
                <c:pt idx="1">
                  <c:v>0.6411332541590784</c:v>
                </c:pt>
                <c:pt idx="2">
                  <c:v>0.67692881638994762</c:v>
                </c:pt>
                <c:pt idx="3">
                  <c:v>0.67247034948627271</c:v>
                </c:pt>
                <c:pt idx="4">
                  <c:v>0.66653349814014573</c:v>
                </c:pt>
                <c:pt idx="5">
                  <c:v>0.66448709112639526</c:v>
                </c:pt>
                <c:pt idx="6">
                  <c:v>0.67486104580395068</c:v>
                </c:pt>
                <c:pt idx="7">
                  <c:v>0.71621776421574901</c:v>
                </c:pt>
                <c:pt idx="8">
                  <c:v>0.66696082264367396</c:v>
                </c:pt>
                <c:pt idx="9">
                  <c:v>0.69709007105333487</c:v>
                </c:pt>
                <c:pt idx="10">
                  <c:v>0.72185417778270344</c:v>
                </c:pt>
                <c:pt idx="11">
                  <c:v>0.70391028358816299</c:v>
                </c:pt>
              </c:numCache>
            </c:numRef>
          </c:val>
          <c:smooth val="0"/>
          <c:extLst>
            <c:ext xmlns:c16="http://schemas.microsoft.com/office/drawing/2014/chart" uri="{C3380CC4-5D6E-409C-BE32-E72D297353CC}">
              <c16:uniqueId val="{00000001-A77F-4E91-B634-D41C8084D34A}"/>
            </c:ext>
          </c:extLst>
        </c:ser>
        <c:ser>
          <c:idx val="0"/>
          <c:order val="0"/>
          <c:tx>
            <c:strRef>
              <c:f>Gráfica!$R$24</c:f>
              <c:strCache>
                <c:ptCount val="1"/>
                <c:pt idx="0">
                  <c:v>FINALIDAD DE DESARROLLO SOCIAL (SHCP), PORCENTAJE DEL GASTO PROGRAMABLE</c:v>
                </c:pt>
              </c:strCache>
            </c:strRef>
          </c:tx>
          <c:spPr>
            <a:ln w="31750" cap="rnd">
              <a:solidFill>
                <a:schemeClr val="accent1"/>
              </a:solidFill>
              <a:round/>
            </a:ln>
            <a:effectLst/>
          </c:spPr>
          <c:marker>
            <c:symbol val="triangle"/>
            <c:size val="9"/>
            <c:spPr>
              <a:solidFill>
                <a:schemeClr val="accent1"/>
              </a:solidFill>
              <a:ln w="6350">
                <a:solidFill>
                  <a:schemeClr val="accent1"/>
                </a:solidFill>
              </a:ln>
              <a:effectLst/>
            </c:spPr>
          </c:marker>
          <c:cat>
            <c:numRef>
              <c:f>Gráfica!$A$25:$A$36</c:f>
              <c:numCache>
                <c:formatCode>General</c:formatCode>
                <c:ptCount val="12"/>
                <c:pt idx="0">
                  <c:v>2008</c:v>
                </c:pt>
                <c:pt idx="1">
                  <c:v>2009</c:v>
                </c:pt>
                <c:pt idx="2">
                  <c:v>2010</c:v>
                </c:pt>
                <c:pt idx="3">
                  <c:v>2011</c:v>
                </c:pt>
                <c:pt idx="4">
                  <c:v>2012</c:v>
                </c:pt>
                <c:pt idx="5">
                  <c:v>2013</c:v>
                </c:pt>
                <c:pt idx="6">
                  <c:v>2014</c:v>
                </c:pt>
                <c:pt idx="7">
                  <c:v>2015</c:v>
                </c:pt>
                <c:pt idx="8">
                  <c:v>2016</c:v>
                </c:pt>
                <c:pt idx="9">
                  <c:v>2017</c:v>
                </c:pt>
                <c:pt idx="10">
                  <c:v>2018</c:v>
                </c:pt>
                <c:pt idx="11">
                  <c:v>2019</c:v>
                </c:pt>
              </c:numCache>
            </c:numRef>
          </c:cat>
          <c:val>
            <c:numRef>
              <c:f>Gráfica!$R$25:$R$36</c:f>
              <c:numCache>
                <c:formatCode>0.0%</c:formatCode>
                <c:ptCount val="12"/>
                <c:pt idx="0">
                  <c:v>0.62536612280399106</c:v>
                </c:pt>
                <c:pt idx="1">
                  <c:v>0.57915291791764911</c:v>
                </c:pt>
                <c:pt idx="2">
                  <c:v>0.60618076757139072</c:v>
                </c:pt>
                <c:pt idx="3">
                  <c:v>0.60627603592844748</c:v>
                </c:pt>
                <c:pt idx="4">
                  <c:v>0.60858460090784305</c:v>
                </c:pt>
                <c:pt idx="5">
                  <c:v>0.60970641298047312</c:v>
                </c:pt>
                <c:pt idx="6">
                  <c:v>0.61237874409395032</c:v>
                </c:pt>
                <c:pt idx="7">
                  <c:v>0.62972143386813606</c:v>
                </c:pt>
                <c:pt idx="8">
                  <c:v>0.59742445265415578</c:v>
                </c:pt>
                <c:pt idx="9">
                  <c:v>0.62271812228494716</c:v>
                </c:pt>
                <c:pt idx="10">
                  <c:v>0.63768973215130575</c:v>
                </c:pt>
                <c:pt idx="11">
                  <c:v>0.67021336384259234</c:v>
                </c:pt>
              </c:numCache>
            </c:numRef>
          </c:val>
          <c:smooth val="0"/>
          <c:extLst>
            <c:ext xmlns:c16="http://schemas.microsoft.com/office/drawing/2014/chart" uri="{C3380CC4-5D6E-409C-BE32-E72D297353CC}">
              <c16:uniqueId val="{00000000-A77F-4E91-B634-D41C8084D34A}"/>
            </c:ext>
          </c:extLst>
        </c:ser>
        <c:dLbls>
          <c:showLegendKey val="0"/>
          <c:showVal val="0"/>
          <c:showCatName val="0"/>
          <c:showSerName val="0"/>
          <c:showPercent val="0"/>
          <c:showBubbleSize val="0"/>
        </c:dLbls>
        <c:marker val="1"/>
        <c:smooth val="0"/>
        <c:axId val="-591916112"/>
        <c:axId val="-773990992"/>
        <c:extLst>
          <c:ext xmlns:c15="http://schemas.microsoft.com/office/drawing/2012/chart" uri="{02D57815-91ED-43cb-92C2-25804820EDAC}">
            <c15:filteredLineSeries>
              <c15:ser>
                <c:idx val="3"/>
                <c:order val="3"/>
                <c:tx>
                  <c:strRef>
                    <c:extLst>
                      <c:ext uri="{02D57815-91ED-43cb-92C2-25804820EDAC}">
                        <c15:formulaRef>
                          <c15:sqref>Gráfica!$V$24</c15:sqref>
                        </c15:formulaRef>
                      </c:ext>
                    </c:extLst>
                    <c:strCache>
                      <c:ptCount val="1"/>
                      <c:pt idx="0">
                        <c:v>FINALIDAD DE DESARROLLO SOCIAL, RCENTAJE DEL PIB</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cat>
                  <c:numRef>
                    <c:extLst>
                      <c:ext uri="{02D57815-91ED-43cb-92C2-25804820EDAC}">
                        <c15:formulaRef>
                          <c15:sqref>Gráfica!$A$25:$A$36</c15:sqref>
                        </c15:formulaRef>
                      </c:ext>
                    </c:extLst>
                    <c:numCache>
                      <c:formatCode>General</c:formatCode>
                      <c:ptCount val="12"/>
                      <c:pt idx="0">
                        <c:v>2008</c:v>
                      </c:pt>
                      <c:pt idx="1">
                        <c:v>2009</c:v>
                      </c:pt>
                      <c:pt idx="2">
                        <c:v>2010</c:v>
                      </c:pt>
                      <c:pt idx="3">
                        <c:v>2011</c:v>
                      </c:pt>
                      <c:pt idx="4">
                        <c:v>2012</c:v>
                      </c:pt>
                      <c:pt idx="5">
                        <c:v>2013</c:v>
                      </c:pt>
                      <c:pt idx="6">
                        <c:v>2014</c:v>
                      </c:pt>
                      <c:pt idx="7">
                        <c:v>2015</c:v>
                      </c:pt>
                      <c:pt idx="8">
                        <c:v>2016</c:v>
                      </c:pt>
                      <c:pt idx="9">
                        <c:v>2017</c:v>
                      </c:pt>
                      <c:pt idx="10">
                        <c:v>2018</c:v>
                      </c:pt>
                      <c:pt idx="11">
                        <c:v>2019</c:v>
                      </c:pt>
                    </c:numCache>
                  </c:numRef>
                </c:cat>
                <c:val>
                  <c:numRef>
                    <c:extLst>
                      <c:ext uri="{02D57815-91ED-43cb-92C2-25804820EDAC}">
                        <c15:formulaRef>
                          <c15:sqref>Gráfica!$V$25:$V$35</c15:sqref>
                        </c15:formulaRef>
                      </c:ext>
                    </c:extLst>
                    <c:numCache>
                      <c:formatCode>0.00%</c:formatCode>
                      <c:ptCount val="11"/>
                      <c:pt idx="0">
                        <c:v>0.14269129611750384</c:v>
                      </c:pt>
                      <c:pt idx="1">
                        <c:v>0.13093771832838413</c:v>
                      </c:pt>
                      <c:pt idx="2">
                        <c:v>0.13549178117002642</c:v>
                      </c:pt>
                      <c:pt idx="3">
                        <c:v>0.13325336719791384</c:v>
                      </c:pt>
                      <c:pt idx="4">
                        <c:v>0.13440445599656328</c:v>
                      </c:pt>
                      <c:pt idx="5">
                        <c:v>0.14026546028814438</c:v>
                      </c:pt>
                      <c:pt idx="6">
                        <c:v>0.14168972335166272</c:v>
                      </c:pt>
                      <c:pt idx="7">
                        <c:v>0.14677604968672744</c:v>
                      </c:pt>
                      <c:pt idx="8">
                        <c:v>0.14064440992980962</c:v>
                      </c:pt>
                      <c:pt idx="9">
                        <c:v>0.12953034057516846</c:v>
                      </c:pt>
                      <c:pt idx="10">
                        <c:v>0.13035360783687336</c:v>
                      </c:pt>
                    </c:numCache>
                  </c:numRef>
                </c:val>
                <c:smooth val="0"/>
                <c:extLst>
                  <c:ext xmlns:c16="http://schemas.microsoft.com/office/drawing/2014/chart" uri="{C3380CC4-5D6E-409C-BE32-E72D297353CC}">
                    <c16:uniqueId val="{00000002-A162-4543-B42B-C239359B6626}"/>
                  </c:ext>
                </c:extLst>
              </c15:ser>
            </c15:filteredLineSeries>
          </c:ext>
        </c:extLst>
      </c:lineChart>
      <c:lineChart>
        <c:grouping val="standard"/>
        <c:varyColors val="0"/>
        <c:ser>
          <c:idx val="2"/>
          <c:order val="2"/>
          <c:tx>
            <c:strRef>
              <c:f>Gráfica!$U$24</c:f>
              <c:strCache>
                <c:ptCount val="1"/>
                <c:pt idx="0">
                  <c:v>GASTO SOCIAL, PORCENTAJE DEL PIB</c:v>
                </c:pt>
              </c:strCache>
            </c:strRef>
          </c:tx>
          <c:spPr>
            <a:ln w="31750" cap="rnd">
              <a:solidFill>
                <a:schemeClr val="accent3"/>
              </a:solidFill>
              <a:round/>
            </a:ln>
            <a:effectLst/>
          </c:spPr>
          <c:marker>
            <c:symbol val="triangle"/>
            <c:size val="9"/>
            <c:spPr>
              <a:solidFill>
                <a:schemeClr val="accent3"/>
              </a:solidFill>
              <a:ln w="6350">
                <a:solidFill>
                  <a:schemeClr val="accent3"/>
                </a:solidFill>
              </a:ln>
              <a:effectLst/>
            </c:spPr>
          </c:marker>
          <c:val>
            <c:numRef>
              <c:f>Gráfica!$U$25:$U$36</c:f>
              <c:numCache>
                <c:formatCode>0.00%</c:formatCode>
                <c:ptCount val="12"/>
                <c:pt idx="0">
                  <c:v>0.16222999965748996</c:v>
                </c:pt>
                <c:pt idx="1">
                  <c:v>0.14495053525048204</c:v>
                </c:pt>
                <c:pt idx="2">
                  <c:v>0.15130518149800917</c:v>
                </c:pt>
                <c:pt idx="3">
                  <c:v>0.14780221070848884</c:v>
                </c:pt>
                <c:pt idx="4">
                  <c:v>0.14720233158607038</c:v>
                </c:pt>
                <c:pt idx="5">
                  <c:v>0.15286797991307827</c:v>
                </c:pt>
                <c:pt idx="6">
                  <c:v>0.15614662625537754</c:v>
                </c:pt>
                <c:pt idx="7">
                  <c:v>0.16693669373982359</c:v>
                </c:pt>
                <c:pt idx="8">
                  <c:v>0.15701451611208572</c:v>
                </c:pt>
                <c:pt idx="9">
                  <c:v>0.14500029962800637</c:v>
                </c:pt>
                <c:pt idx="10">
                  <c:v>0.14755811746984313</c:v>
                </c:pt>
                <c:pt idx="11">
                  <c:v>0.14670038127585266</c:v>
                </c:pt>
              </c:numCache>
            </c:numRef>
          </c:val>
          <c:smooth val="0"/>
          <c:extLst>
            <c:ext xmlns:c16="http://schemas.microsoft.com/office/drawing/2014/chart" uri="{C3380CC4-5D6E-409C-BE32-E72D297353CC}">
              <c16:uniqueId val="{00000000-A162-4543-B42B-C239359B6626}"/>
            </c:ext>
          </c:extLst>
        </c:ser>
        <c:dLbls>
          <c:showLegendKey val="0"/>
          <c:showVal val="0"/>
          <c:showCatName val="0"/>
          <c:showSerName val="0"/>
          <c:showPercent val="0"/>
          <c:showBubbleSize val="0"/>
        </c:dLbls>
        <c:hiLowLines>
          <c:spPr>
            <a:ln w="9525" cap="flat" cmpd="sng" algn="ctr">
              <a:solidFill>
                <a:schemeClr val="tx1">
                  <a:lumMod val="75000"/>
                  <a:lumOff val="25000"/>
                </a:schemeClr>
              </a:solidFill>
              <a:round/>
            </a:ln>
            <a:effectLst/>
          </c:spPr>
        </c:hiLowLines>
        <c:marker val="1"/>
        <c:smooth val="0"/>
        <c:axId val="723123160"/>
        <c:axId val="723122504"/>
      </c:lineChart>
      <c:catAx>
        <c:axId val="-591916112"/>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Century Gothic" panose="020B0502020202020204" pitchFamily="34" charset="0"/>
                    <a:ea typeface="+mn-ea"/>
                    <a:cs typeface="+mn-cs"/>
                  </a:defRPr>
                </a:pPr>
                <a:r>
                  <a:rPr lang="es-MX"/>
                  <a:t>AÑO</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Century Gothic" panose="020B0502020202020204" pitchFamily="34" charset="0"/>
                  <a:ea typeface="+mn-ea"/>
                  <a:cs typeface="+mn-cs"/>
                </a:defRPr>
              </a:pPr>
              <a:endParaRPr lang="es-MX"/>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Century Gothic" panose="020B0502020202020204" pitchFamily="34" charset="0"/>
                <a:ea typeface="+mn-ea"/>
                <a:cs typeface="+mn-cs"/>
              </a:defRPr>
            </a:pPr>
            <a:endParaRPr lang="es-MX"/>
          </a:p>
        </c:txPr>
        <c:crossAx val="-773990992"/>
        <c:crosses val="autoZero"/>
        <c:auto val="1"/>
        <c:lblAlgn val="ctr"/>
        <c:lblOffset val="100"/>
        <c:noMultiLvlLbl val="0"/>
      </c:catAx>
      <c:valAx>
        <c:axId val="-773990992"/>
        <c:scaling>
          <c:orientation val="minMax"/>
          <c:max val="0.8"/>
          <c:min val="0.30000000000000004"/>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Century Gothic" panose="020B0502020202020204" pitchFamily="34" charset="0"/>
                    <a:ea typeface="+mn-ea"/>
                    <a:cs typeface="+mn-cs"/>
                  </a:defRPr>
                </a:pPr>
                <a:r>
                  <a:rPr lang="es-MX"/>
                  <a:t>PORCENTAJE DEL GASTO PROGRAMABLE</a:t>
                </a:r>
              </a:p>
            </c:rich>
          </c:tx>
          <c:layout>
            <c:manualLayout>
              <c:xMode val="edge"/>
              <c:yMode val="edge"/>
              <c:x val="2.6270701481725639E-2"/>
              <c:y val="0.21332734058464653"/>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Century Gothic" panose="020B0502020202020204" pitchFamily="34" charset="0"/>
                  <a:ea typeface="+mn-ea"/>
                  <a:cs typeface="+mn-cs"/>
                </a:defRPr>
              </a:pPr>
              <a:endParaRPr lang="es-MX"/>
            </a:p>
          </c:txPr>
        </c:title>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1050" b="0" i="0" u="none" strike="noStrike" kern="1200" baseline="0">
                <a:solidFill>
                  <a:schemeClr val="tx1">
                    <a:lumMod val="65000"/>
                    <a:lumOff val="35000"/>
                  </a:schemeClr>
                </a:solidFill>
                <a:latin typeface="Century Gothic" panose="020B0502020202020204" pitchFamily="34" charset="0"/>
                <a:ea typeface="+mn-ea"/>
                <a:cs typeface="+mn-cs"/>
              </a:defRPr>
            </a:pPr>
            <a:endParaRPr lang="es-MX"/>
          </a:p>
        </c:txPr>
        <c:crossAx val="-591916112"/>
        <c:crosses val="autoZero"/>
        <c:crossBetween val="between"/>
      </c:valAx>
      <c:valAx>
        <c:axId val="723122504"/>
        <c:scaling>
          <c:orientation val="minMax"/>
          <c:max val="0.30000000000000004"/>
          <c:min val="0.1"/>
        </c:scaling>
        <c:delete val="0"/>
        <c:axPos val="r"/>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Century Gothic" panose="020B0502020202020204" pitchFamily="34" charset="0"/>
                    <a:ea typeface="+mn-ea"/>
                    <a:cs typeface="+mn-cs"/>
                  </a:defRPr>
                </a:pPr>
                <a:r>
                  <a:rPr lang="es-MX"/>
                  <a:t>PORCENTAJE DEL PIB</a:t>
                </a:r>
              </a:p>
            </c:rich>
          </c:tx>
          <c:layout>
            <c:manualLayout>
              <c:xMode val="edge"/>
              <c:yMode val="edge"/>
              <c:x val="0.95452970711021146"/>
              <c:y val="0.3173294644531906"/>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Century Gothic" panose="020B0502020202020204" pitchFamily="34" charset="0"/>
                  <a:ea typeface="+mn-ea"/>
                  <a:cs typeface="+mn-cs"/>
                </a:defRPr>
              </a:pPr>
              <a:endParaRPr lang="es-MX"/>
            </a:p>
          </c:txPr>
        </c:title>
        <c:numFmt formatCode="0.00%" sourceLinked="1"/>
        <c:majorTickMark val="none"/>
        <c:minorTickMark val="none"/>
        <c:tickLblPos val="nextTo"/>
        <c:spPr>
          <a:solidFill>
            <a:schemeClr val="bg1"/>
          </a:solidFill>
          <a:ln>
            <a:noFill/>
          </a:ln>
          <a:effectLst>
            <a:glow rad="127000">
              <a:schemeClr val="bg1"/>
            </a:glow>
          </a:effectLst>
        </c:spPr>
        <c:txPr>
          <a:bodyPr rot="-60000000" spcFirstLastPara="1" vertOverflow="ellipsis" vert="horz" wrap="square" anchor="ctr" anchorCtr="1"/>
          <a:lstStyle/>
          <a:p>
            <a:pPr>
              <a:defRPr sz="1050" b="0" i="0" u="none" strike="noStrike" kern="1200" baseline="0">
                <a:solidFill>
                  <a:schemeClr val="tx1"/>
                </a:solidFill>
                <a:effectLst>
                  <a:glow rad="127000">
                    <a:schemeClr val="bg1">
                      <a:alpha val="40000"/>
                    </a:schemeClr>
                  </a:glow>
                </a:effectLst>
                <a:latin typeface="Century Gothic" panose="020B0502020202020204" pitchFamily="34" charset="0"/>
                <a:ea typeface="+mn-ea"/>
                <a:cs typeface="+mn-cs"/>
              </a:defRPr>
            </a:pPr>
            <a:endParaRPr lang="es-MX"/>
          </a:p>
        </c:txPr>
        <c:crossAx val="723123160"/>
        <c:crosses val="max"/>
        <c:crossBetween val="between"/>
      </c:valAx>
      <c:catAx>
        <c:axId val="723123160"/>
        <c:scaling>
          <c:orientation val="minMax"/>
        </c:scaling>
        <c:delete val="1"/>
        <c:axPos val="b"/>
        <c:majorTickMark val="none"/>
        <c:minorTickMark val="none"/>
        <c:tickLblPos val="nextTo"/>
        <c:crossAx val="723122504"/>
        <c:crosses val="autoZero"/>
        <c:auto val="1"/>
        <c:lblAlgn val="ctr"/>
        <c:lblOffset val="100"/>
        <c:noMultiLvlLbl val="0"/>
      </c:catAx>
      <c:spPr>
        <a:noFill/>
        <a:ln>
          <a:noFill/>
        </a:ln>
        <a:effectLst/>
      </c:spPr>
    </c:plotArea>
    <c:legend>
      <c:legendPos val="b"/>
      <c:layout>
        <c:manualLayout>
          <c:xMode val="edge"/>
          <c:yMode val="edge"/>
          <c:x val="2.7448201968607676E-4"/>
          <c:y val="0.84351861502968706"/>
          <c:w val="0.84417653420238703"/>
          <c:h val="0.12692006745783765"/>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Century Gothic" panose="020B0502020202020204" pitchFamily="34" charset="0"/>
              <a:ea typeface="+mn-ea"/>
              <a:cs typeface="+mn-cs"/>
            </a:defRPr>
          </a:pPr>
          <a:endParaRPr lang="es-MX"/>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latin typeface="Century Gothic" panose="020B0502020202020204" pitchFamily="34" charset="0"/>
        </a:defRPr>
      </a:pPr>
      <a:endParaRPr lang="es-MX"/>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23079597567265606"/>
          <c:y val="3.3911355667735711E-2"/>
          <c:w val="0.52712790242883878"/>
          <c:h val="0.54465229815582428"/>
        </c:manualLayout>
      </c:layout>
      <c:barChart>
        <c:barDir val="col"/>
        <c:grouping val="clustered"/>
        <c:varyColors val="0"/>
        <c:ser>
          <c:idx val="0"/>
          <c:order val="0"/>
          <c:tx>
            <c:strRef>
              <c:f>'Datos reales GS  y PIB'!$B$2</c:f>
              <c:strCache>
                <c:ptCount val="1"/>
                <c:pt idx="0">
                  <c:v> GASTO SOCIAL </c:v>
                </c:pt>
              </c:strCache>
            </c:strRef>
          </c:tx>
          <c:spPr>
            <a:solidFill>
              <a:schemeClr val="accent1"/>
            </a:solidFill>
            <a:ln>
              <a:noFill/>
            </a:ln>
            <a:effectLst/>
          </c:spPr>
          <c:invertIfNegative val="0"/>
          <c:cat>
            <c:numRef>
              <c:f>'Datos reales GS  y PIB'!$A$3:$A$14</c:f>
              <c:numCache>
                <c:formatCode>General</c:formatCode>
                <c:ptCount val="12"/>
                <c:pt idx="0">
                  <c:v>2008</c:v>
                </c:pt>
                <c:pt idx="1">
                  <c:v>2009</c:v>
                </c:pt>
                <c:pt idx="2">
                  <c:v>2010</c:v>
                </c:pt>
                <c:pt idx="3">
                  <c:v>2011</c:v>
                </c:pt>
                <c:pt idx="4">
                  <c:v>2012</c:v>
                </c:pt>
                <c:pt idx="5">
                  <c:v>2013</c:v>
                </c:pt>
                <c:pt idx="6">
                  <c:v>2014</c:v>
                </c:pt>
                <c:pt idx="7">
                  <c:v>2015</c:v>
                </c:pt>
                <c:pt idx="8">
                  <c:v>2016</c:v>
                </c:pt>
                <c:pt idx="9">
                  <c:v>2017</c:v>
                </c:pt>
                <c:pt idx="10">
                  <c:v>2018</c:v>
                </c:pt>
                <c:pt idx="11">
                  <c:v>2019</c:v>
                </c:pt>
              </c:numCache>
            </c:numRef>
          </c:cat>
          <c:val>
            <c:numRef>
              <c:f>'Datos reales GS  y PIB'!$B$3:$B$14</c:f>
              <c:numCache>
                <c:formatCode>_-"$"* #,##0_-;\-"$"* #,##0_-;_-"$"* "-"??_-;_-@_-</c:formatCode>
                <c:ptCount val="12"/>
                <c:pt idx="0">
                  <c:v>2366401.3056244357</c:v>
                </c:pt>
                <c:pt idx="1">
                  <c:v>1976922.5821279266</c:v>
                </c:pt>
                <c:pt idx="2">
                  <c:v>2177297.555982939</c:v>
                </c:pt>
                <c:pt idx="3">
                  <c:v>2256725.8732209206</c:v>
                </c:pt>
                <c:pt idx="4">
                  <c:v>2328410.3552210527</c:v>
                </c:pt>
                <c:pt idx="5">
                  <c:v>2397020.7532633371</c:v>
                </c:pt>
                <c:pt idx="6">
                  <c:v>2528400.284848636</c:v>
                </c:pt>
                <c:pt idx="7">
                  <c:v>2795246.7809028216</c:v>
                </c:pt>
                <c:pt idx="8">
                  <c:v>2771312.7806387995</c:v>
                </c:pt>
                <c:pt idx="9">
                  <c:v>2629884.5100835739</c:v>
                </c:pt>
                <c:pt idx="10">
                  <c:v>2736260.9001693316</c:v>
                </c:pt>
                <c:pt idx="11">
                  <c:v>2704484.8550954075</c:v>
                </c:pt>
              </c:numCache>
            </c:numRef>
          </c:val>
          <c:extLst>
            <c:ext xmlns:c16="http://schemas.microsoft.com/office/drawing/2014/chart" uri="{C3380CC4-5D6E-409C-BE32-E72D297353CC}">
              <c16:uniqueId val="{00000000-A346-44CD-B65A-8261AD972681}"/>
            </c:ext>
          </c:extLst>
        </c:ser>
        <c:ser>
          <c:idx val="2"/>
          <c:order val="2"/>
          <c:tx>
            <c:strRef>
              <c:f>'Datos reales GS  y PIB'!$F$2</c:f>
              <c:strCache>
                <c:ptCount val="1"/>
                <c:pt idx="0">
                  <c:v> GASTO PROGRAMABLE SIN CONSOLIDAR </c:v>
                </c:pt>
              </c:strCache>
            </c:strRef>
          </c:tx>
          <c:spPr>
            <a:solidFill>
              <a:schemeClr val="accent3"/>
            </a:solidFill>
            <a:ln>
              <a:noFill/>
            </a:ln>
            <a:effectLst/>
          </c:spPr>
          <c:invertIfNegative val="0"/>
          <c:cat>
            <c:numRef>
              <c:f>'Datos reales GS  y PIB'!$A$3:$A$14</c:f>
              <c:numCache>
                <c:formatCode>General</c:formatCode>
                <c:ptCount val="12"/>
                <c:pt idx="0">
                  <c:v>2008</c:v>
                </c:pt>
                <c:pt idx="1">
                  <c:v>2009</c:v>
                </c:pt>
                <c:pt idx="2">
                  <c:v>2010</c:v>
                </c:pt>
                <c:pt idx="3">
                  <c:v>2011</c:v>
                </c:pt>
                <c:pt idx="4">
                  <c:v>2012</c:v>
                </c:pt>
                <c:pt idx="5">
                  <c:v>2013</c:v>
                </c:pt>
                <c:pt idx="6">
                  <c:v>2014</c:v>
                </c:pt>
                <c:pt idx="7">
                  <c:v>2015</c:v>
                </c:pt>
                <c:pt idx="8">
                  <c:v>2016</c:v>
                </c:pt>
                <c:pt idx="9">
                  <c:v>2017</c:v>
                </c:pt>
                <c:pt idx="10">
                  <c:v>2018</c:v>
                </c:pt>
                <c:pt idx="11">
                  <c:v>2019</c:v>
                </c:pt>
              </c:numCache>
            </c:numRef>
          </c:cat>
          <c:val>
            <c:numRef>
              <c:f>'Datos reales GS  y PIB'!$F$3:$F$14</c:f>
              <c:numCache>
                <c:formatCode>_-"$"* #,##0_-;\-"$"* #,##0_-;_-"$"* "-"??_-;_-@_-</c:formatCode>
                <c:ptCount val="12"/>
                <c:pt idx="0">
                  <c:v>3328283.874070128</c:v>
                </c:pt>
                <c:pt idx="1">
                  <c:v>3083481.5840599202</c:v>
                </c:pt>
                <c:pt idx="2">
                  <c:v>3216435.0272373362</c:v>
                </c:pt>
                <c:pt idx="3">
                  <c:v>3355874.1659686929</c:v>
                </c:pt>
                <c:pt idx="4">
                  <c:v>3493313.3319152095</c:v>
                </c:pt>
                <c:pt idx="5">
                  <c:v>3607324.7851964496</c:v>
                </c:pt>
                <c:pt idx="6">
                  <c:v>3746549.4572095131</c:v>
                </c:pt>
                <c:pt idx="7">
                  <c:v>3902788.9568804372</c:v>
                </c:pt>
                <c:pt idx="8">
                  <c:v>4155135.7839190243</c:v>
                </c:pt>
                <c:pt idx="9">
                  <c:v>3772660.9792471994</c:v>
                </c:pt>
                <c:pt idx="10">
                  <c:v>3790600.6287505566</c:v>
                </c:pt>
                <c:pt idx="11">
                  <c:v>3842087.4337981986</c:v>
                </c:pt>
              </c:numCache>
            </c:numRef>
          </c:val>
          <c:extLst>
            <c:ext xmlns:c16="http://schemas.microsoft.com/office/drawing/2014/chart" uri="{C3380CC4-5D6E-409C-BE32-E72D297353CC}">
              <c16:uniqueId val="{00000002-A346-44CD-B65A-8261AD972681}"/>
            </c:ext>
          </c:extLst>
        </c:ser>
        <c:dLbls>
          <c:showLegendKey val="0"/>
          <c:showVal val="0"/>
          <c:showCatName val="0"/>
          <c:showSerName val="0"/>
          <c:showPercent val="0"/>
          <c:showBubbleSize val="0"/>
        </c:dLbls>
        <c:gapWidth val="150"/>
        <c:axId val="537248424"/>
        <c:axId val="537248752"/>
      </c:barChart>
      <c:lineChart>
        <c:grouping val="standard"/>
        <c:varyColors val="0"/>
        <c:ser>
          <c:idx val="1"/>
          <c:order val="1"/>
          <c:tx>
            <c:strRef>
              <c:f>'Datos reales GS  y PIB'!$D$2</c:f>
              <c:strCache>
                <c:ptCount val="1"/>
                <c:pt idx="0">
                  <c:v> PRODUCTO INTERNO BRUTO (PIB) </c:v>
                </c:pt>
              </c:strCache>
            </c:strRef>
          </c:tx>
          <c:spPr>
            <a:ln w="28575" cap="rnd">
              <a:solidFill>
                <a:schemeClr val="accent2"/>
              </a:solidFill>
              <a:round/>
            </a:ln>
            <a:effectLst/>
          </c:spPr>
          <c:marker>
            <c:symbol val="none"/>
          </c:marker>
          <c:cat>
            <c:numRef>
              <c:f>'Datos reales GS  y PIB'!$A$3:$A$14</c:f>
              <c:numCache>
                <c:formatCode>General</c:formatCode>
                <c:ptCount val="12"/>
                <c:pt idx="0">
                  <c:v>2008</c:v>
                </c:pt>
                <c:pt idx="1">
                  <c:v>2009</c:v>
                </c:pt>
                <c:pt idx="2">
                  <c:v>2010</c:v>
                </c:pt>
                <c:pt idx="3">
                  <c:v>2011</c:v>
                </c:pt>
                <c:pt idx="4">
                  <c:v>2012</c:v>
                </c:pt>
                <c:pt idx="5">
                  <c:v>2013</c:v>
                </c:pt>
                <c:pt idx="6">
                  <c:v>2014</c:v>
                </c:pt>
                <c:pt idx="7">
                  <c:v>2015</c:v>
                </c:pt>
                <c:pt idx="8">
                  <c:v>2016</c:v>
                </c:pt>
                <c:pt idx="9">
                  <c:v>2017</c:v>
                </c:pt>
                <c:pt idx="10">
                  <c:v>2018</c:v>
                </c:pt>
                <c:pt idx="11">
                  <c:v>2019</c:v>
                </c:pt>
              </c:numCache>
            </c:numRef>
          </c:cat>
          <c:val>
            <c:numRef>
              <c:f>'Datos reales GS  y PIB'!$D$3:$D$14</c:f>
              <c:numCache>
                <c:formatCode>_-"$"* #,##0_-;\-"$"* #,##0_-;_-"$"* "-"??_-;_-@_-</c:formatCode>
                <c:ptCount val="12"/>
                <c:pt idx="0">
                  <c:v>14586705.976826288</c:v>
                </c:pt>
                <c:pt idx="1">
                  <c:v>13638601.462986682</c:v>
                </c:pt>
                <c:pt idx="2">
                  <c:v>14390105.70838638</c:v>
                </c:pt>
                <c:pt idx="3">
                  <c:v>15268552.901903979</c:v>
                </c:pt>
                <c:pt idx="4">
                  <c:v>15817754.584000001</c:v>
                </c:pt>
                <c:pt idx="5">
                  <c:v>15680332.497533487</c:v>
                </c:pt>
                <c:pt idx="6">
                  <c:v>16192474.634152144</c:v>
                </c:pt>
                <c:pt idx="7">
                  <c:v>16744352.115055706</c:v>
                </c:pt>
                <c:pt idx="8">
                  <c:v>17650041.851292793</c:v>
                </c:pt>
                <c:pt idx="9">
                  <c:v>18137097.073802322</c:v>
                </c:pt>
                <c:pt idx="10">
                  <c:v>18543614.862317212</c:v>
                </c:pt>
                <c:pt idx="11">
                  <c:v>18435431.670828067</c:v>
                </c:pt>
              </c:numCache>
            </c:numRef>
          </c:val>
          <c:smooth val="0"/>
          <c:extLst>
            <c:ext xmlns:c16="http://schemas.microsoft.com/office/drawing/2014/chart" uri="{C3380CC4-5D6E-409C-BE32-E72D297353CC}">
              <c16:uniqueId val="{00000001-A346-44CD-B65A-8261AD972681}"/>
            </c:ext>
          </c:extLst>
        </c:ser>
        <c:dLbls>
          <c:showLegendKey val="0"/>
          <c:showVal val="0"/>
          <c:showCatName val="0"/>
          <c:showSerName val="0"/>
          <c:showPercent val="0"/>
          <c:showBubbleSize val="0"/>
        </c:dLbls>
        <c:marker val="1"/>
        <c:smooth val="0"/>
        <c:axId val="689107464"/>
        <c:axId val="689104840"/>
      </c:lineChart>
      <c:catAx>
        <c:axId val="53724842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540000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MX"/>
          </a:p>
        </c:txPr>
        <c:crossAx val="537248752"/>
        <c:crosses val="autoZero"/>
        <c:auto val="1"/>
        <c:lblAlgn val="ctr"/>
        <c:lblOffset val="100"/>
        <c:noMultiLvlLbl val="0"/>
      </c:catAx>
      <c:valAx>
        <c:axId val="537248752"/>
        <c:scaling>
          <c:orientation val="minMax"/>
          <c:max val="500000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s-MX"/>
                  <a:t>GASTO SOCIAL</a:t>
                </a:r>
                <a:r>
                  <a:rPr lang="es-MX" baseline="0"/>
                  <a:t> Y GASTO PROGRAMABLE</a:t>
                </a:r>
              </a:p>
              <a:p>
                <a:pPr>
                  <a:defRPr/>
                </a:pPr>
                <a:r>
                  <a:rPr lang="es-MX" baseline="0"/>
                  <a:t>millones de pesos constantes*</a:t>
                </a:r>
                <a:endParaRPr lang="es-MX"/>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s-MX"/>
            </a:p>
          </c:txPr>
        </c:title>
        <c:numFmt formatCode="_-&quot;$&quot;* #,##0_-;\-&quot;$&quot;* #,##0_-;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MX"/>
          </a:p>
        </c:txPr>
        <c:crossAx val="537248424"/>
        <c:crosses val="autoZero"/>
        <c:crossBetween val="between"/>
      </c:valAx>
      <c:valAx>
        <c:axId val="689104840"/>
        <c:scaling>
          <c:orientation val="minMax"/>
        </c:scaling>
        <c:delete val="0"/>
        <c:axPos val="r"/>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s-MX"/>
                  <a:t>PRODUCTO INTERNO BRUTO</a:t>
                </a:r>
              </a:p>
              <a:p>
                <a:pPr>
                  <a:defRPr/>
                </a:pPr>
                <a:r>
                  <a:rPr lang="es-MX"/>
                  <a:t>millones</a:t>
                </a:r>
                <a:r>
                  <a:rPr lang="es-MX" baseline="0"/>
                  <a:t> de pesos constantes*</a:t>
                </a:r>
                <a:endParaRPr lang="es-MX"/>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s-MX"/>
            </a:p>
          </c:txPr>
        </c:title>
        <c:numFmt formatCode="_-&quot;$&quot;* #,##0_-;\-&quot;$&quot;* #,##0_-;_-&quot;$&quot;* &quot;-&quot;??_-;_-@_-"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MX"/>
          </a:p>
        </c:txPr>
        <c:crossAx val="689107464"/>
        <c:crosses val="max"/>
        <c:crossBetween val="between"/>
      </c:valAx>
      <c:catAx>
        <c:axId val="689107464"/>
        <c:scaling>
          <c:orientation val="minMax"/>
        </c:scaling>
        <c:delete val="1"/>
        <c:axPos val="b"/>
        <c:numFmt formatCode="General" sourceLinked="1"/>
        <c:majorTickMark val="out"/>
        <c:minorTickMark val="none"/>
        <c:tickLblPos val="nextTo"/>
        <c:crossAx val="689104840"/>
        <c:crosses val="autoZero"/>
        <c:auto val="1"/>
        <c:lblAlgn val="ctr"/>
        <c:lblOffset val="100"/>
        <c:noMultiLvlLbl val="0"/>
      </c:catAx>
      <c:spPr>
        <a:noFill/>
        <a:ln>
          <a:noFill/>
        </a:ln>
        <a:effectLst/>
      </c:spPr>
    </c:plotArea>
    <c:legend>
      <c:legendPos val="b"/>
      <c:layout>
        <c:manualLayout>
          <c:xMode val="edge"/>
          <c:yMode val="edge"/>
          <c:x val="9.894865110393971E-3"/>
          <c:y val="0.69051190854177769"/>
          <c:w val="0.46684324196295424"/>
          <c:h val="0.11894964378534591"/>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MX"/>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s-MX"/>
    </a:p>
  </c:txPr>
  <c:printSettings>
    <c:headerFooter/>
    <c:pageMargins b="0.75" l="0.7" r="0.7" t="0.75" header="0.3" footer="0.3"/>
    <c:pageSetup/>
  </c:printSettings>
  <c:userShapes r:id="rId3"/>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32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4.xml"/></Relationships>
</file>

<file path=xl/drawings/_rels/drawing3.xml.rels><?xml version="1.0" encoding="UTF-8" standalone="yes"?>
<Relationships xmlns="http://schemas.openxmlformats.org/package/2006/relationships"><Relationship Id="rId1" Type="http://schemas.openxmlformats.org/officeDocument/2006/relationships/chart" Target="../charts/chart5.xml"/></Relationships>
</file>

<file path=xl/drawings/drawing1.xml><?xml version="1.0" encoding="utf-8"?>
<xdr:wsDr xmlns:xdr="http://schemas.openxmlformats.org/drawingml/2006/spreadsheetDrawing" xmlns:a="http://schemas.openxmlformats.org/drawingml/2006/main">
  <xdr:twoCellAnchor>
    <xdr:from>
      <xdr:col>13</xdr:col>
      <xdr:colOff>542604</xdr:colOff>
      <xdr:row>43</xdr:row>
      <xdr:rowOff>103493</xdr:rowOff>
    </xdr:from>
    <xdr:to>
      <xdr:col>25</xdr:col>
      <xdr:colOff>526675</xdr:colOff>
      <xdr:row>69</xdr:row>
      <xdr:rowOff>151839</xdr:rowOff>
    </xdr:to>
    <xdr:graphicFrame macro="">
      <xdr:nvGraphicFramePr>
        <xdr:cNvPr id="2" name="Gráfico 1">
          <a:extLst>
            <a:ext uri="{FF2B5EF4-FFF2-40B4-BE49-F238E27FC236}">
              <a16:creationId xmlns:a16="http://schemas.microsoft.com/office/drawing/2014/main" id="{4204D3E1-1ABD-4D3B-BB52-51A84DB44EC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13</xdr:col>
      <xdr:colOff>566057</xdr:colOff>
      <xdr:row>1</xdr:row>
      <xdr:rowOff>74157</xdr:rowOff>
    </xdr:from>
    <xdr:to>
      <xdr:col>23</xdr:col>
      <xdr:colOff>699407</xdr:colOff>
      <xdr:row>25</xdr:row>
      <xdr:rowOff>126545</xdr:rowOff>
    </xdr:to>
    <xdr:graphicFrame macro="">
      <xdr:nvGraphicFramePr>
        <xdr:cNvPr id="3" name="Gráfico 2">
          <a:extLst>
            <a:ext uri="{FF2B5EF4-FFF2-40B4-BE49-F238E27FC236}">
              <a16:creationId xmlns:a16="http://schemas.microsoft.com/office/drawing/2014/main" id="{10D192C2-19B8-4271-9170-64C839F4FF9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xdr:col>
      <xdr:colOff>210911</xdr:colOff>
      <xdr:row>75</xdr:row>
      <xdr:rowOff>100012</xdr:rowOff>
    </xdr:from>
    <xdr:to>
      <xdr:col>11</xdr:col>
      <xdr:colOff>228600</xdr:colOff>
      <xdr:row>99</xdr:row>
      <xdr:rowOff>114301</xdr:rowOff>
    </xdr:to>
    <xdr:graphicFrame macro="">
      <xdr:nvGraphicFramePr>
        <xdr:cNvPr id="4" name="Gráfico 3">
          <a:extLst>
            <a:ext uri="{FF2B5EF4-FFF2-40B4-BE49-F238E27FC236}">
              <a16:creationId xmlns:a16="http://schemas.microsoft.com/office/drawing/2014/main" id="{67D08D58-B4E9-4A3A-8703-8B64AC3D6DC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23</xdr:col>
      <xdr:colOff>32346</xdr:colOff>
      <xdr:row>0</xdr:row>
      <xdr:rowOff>17318</xdr:rowOff>
    </xdr:from>
    <xdr:to>
      <xdr:col>33</xdr:col>
      <xdr:colOff>457840</xdr:colOff>
      <xdr:row>21</xdr:row>
      <xdr:rowOff>102163</xdr:rowOff>
    </xdr:to>
    <xdr:graphicFrame macro="">
      <xdr:nvGraphicFramePr>
        <xdr:cNvPr id="2" name="Gráfico 1">
          <a:extLst>
            <a:ext uri="{FF2B5EF4-FFF2-40B4-BE49-F238E27FC236}">
              <a16:creationId xmlns:a16="http://schemas.microsoft.com/office/drawing/2014/main" id="{662957E9-A887-4DA1-8702-8EC3E66E78F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13</xdr:col>
      <xdr:colOff>404531</xdr:colOff>
      <xdr:row>0</xdr:row>
      <xdr:rowOff>82642</xdr:rowOff>
    </xdr:from>
    <xdr:to>
      <xdr:col>20</xdr:col>
      <xdr:colOff>204507</xdr:colOff>
      <xdr:row>16</xdr:row>
      <xdr:rowOff>155762</xdr:rowOff>
    </xdr:to>
    <xdr:graphicFrame macro="">
      <xdr:nvGraphicFramePr>
        <xdr:cNvPr id="2" name="Gráfico 1">
          <a:extLst>
            <a:ext uri="{FF2B5EF4-FFF2-40B4-BE49-F238E27FC236}">
              <a16:creationId xmlns:a16="http://schemas.microsoft.com/office/drawing/2014/main" id="{A02BCAA7-77DB-4A8A-8106-E6AF0200749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c:userShapes xmlns:c="http://schemas.openxmlformats.org/drawingml/2006/chart">
  <cdr:relSizeAnchor xmlns:cdr="http://schemas.openxmlformats.org/drawingml/2006/chartDrawing">
    <cdr:from>
      <cdr:x>0.01113</cdr:x>
      <cdr:y>0.87485</cdr:y>
    </cdr:from>
    <cdr:to>
      <cdr:x>0.17069</cdr:x>
      <cdr:y>1</cdr:y>
    </cdr:to>
    <cdr:sp macro="" textlink="">
      <cdr:nvSpPr>
        <cdr:cNvPr id="2" name="CuadroTexto 1">
          <a:extLst xmlns:a="http://schemas.openxmlformats.org/drawingml/2006/main">
            <a:ext uri="{FF2B5EF4-FFF2-40B4-BE49-F238E27FC236}">
              <a16:creationId xmlns:a16="http://schemas.microsoft.com/office/drawing/2014/main" id="{6E1126F8-1623-4FDD-B43F-4E9ADC7C48BF}"/>
            </a:ext>
          </a:extLst>
        </cdr:cNvPr>
        <cdr:cNvSpPr txBox="1"/>
      </cdr:nvSpPr>
      <cdr:spPr>
        <a:xfrm xmlns:a="http://schemas.openxmlformats.org/drawingml/2006/main">
          <a:off x="57151" y="3462339"/>
          <a:ext cx="819150" cy="495299"/>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r>
            <a:rPr lang="es-MX" sz="1100"/>
            <a:t>Fuentes:</a:t>
          </a:r>
          <a:r>
            <a:rPr lang="es-MX" sz="1100" baseline="0"/>
            <a:t> PIB INEGI; Gasto programable: Cuenta Pública; Gasto social: cálculos propios.</a:t>
          </a:r>
        </a:p>
        <a:p xmlns:a="http://schemas.openxmlformats.org/drawingml/2006/main">
          <a:r>
            <a:rPr lang="es-MX" sz="1100" baseline="0"/>
            <a:t>* Datos deflactados con el Índice Nacional de Precios al Consumidor 2012=100</a:t>
          </a:r>
          <a:endParaRPr lang="es-MX" sz="1100"/>
        </a:p>
      </cdr:txBody>
    </cdr:sp>
  </cdr:relSizeAnchor>
</c:userShapes>
</file>

<file path=xl/externalLinks/_rels/externalLink1.xml.rels><?xml version="1.0" encoding="UTF-8" standalone="yes"?>
<Relationships xmlns="http://schemas.openxmlformats.org/package/2006/relationships"><Relationship Id="rId1" Type="http://schemas.openxmlformats.org/officeDocument/2006/relationships/externalLinkPath" Target="file:///D:\D\Calendarios%202003\DGPyPA\Lunes13\BANPRO99.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H:\ECONOMIA\ECO'99\ECOAGO99.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C:\SERVER_UPCP1\VOL1\IGIL\DIP\PEF99\BASES99\MODIF99\ECOMOD99\MODCON99.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SERVER_UPCP1\VOL1\IGIL\DIP\PEF99\BASES99\MODIF99\ECOMOD99\MODCON99.XLS"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D:\Diyei\Presup\Pto97_98.xls"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file:///D:\WINDOWS\TEMP\Cfe%20Pidiregas%20Tomo%20IV%202001%20(1a.%20VER)%2001-11-00.xls"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file:///C:\Dgpopnt\OPERA\ECO\ECOJUN98.XLS"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file:///\\Dgpopnt\OPERA\ECO\ECOJUN98.XLS"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file:///C:\Cefp1\gastopublico\PEF2001\PEF%202001%20Divulgaci&#243;n\Cuadros%20Documento%20PEF%202001.xls"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file:///\\Cefp1\gastopublico\PEF2001\PEF%202001%20Divulgaci&#243;n\Cuadros%20Documento%20PEF%202001.xls"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file:///K:\Diyei\Presup\Pto97_98.xls"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file:///D:\Documents%20and%20Settings\gerardo_estrada\Configuraci&#243;n%20local\Archivos%20temporales%20de%20Internet\OLK76\2003.04.29%20Exp.Motivos%20PPEF%202004.xls" TargetMode="External"/></Relationships>
</file>

<file path=xl/externalLinks/_rels/externalLink13.xml.rels><?xml version="1.0" encoding="UTF-8" standalone="yes"?>
<Relationships xmlns="http://schemas.openxmlformats.org/package/2006/relationships"><Relationship Id="rId1" Type="http://schemas.openxmlformats.org/officeDocument/2006/relationships/externalLinkPath" Target="file:///C:\Mmoreno\mis%20document\Mis%20documentos\ass97\Noviembre\inercial-3110.xls" TargetMode="External"/></Relationships>
</file>

<file path=xl/externalLinks/_rels/externalLink14.xml.rels><?xml version="1.0" encoding="UTF-8" standalone="yes"?>
<Relationships xmlns="http://schemas.openxmlformats.org/package/2006/relationships"><Relationship Id="rId1" Type="http://schemas.openxmlformats.org/officeDocument/2006/relationships/externalLinkPath" Target="file:///\\Mmoreno\mis%20document\Mis%20documentos\ass97\Noviembre\inercial-3110.xls" TargetMode="External"/></Relationships>
</file>

<file path=xl/externalLinks/_rels/externalLink15.xml.rels><?xml version="1.0" encoding="UTF-8" standalone="yes"?>
<Relationships xmlns="http://schemas.openxmlformats.org/package/2006/relationships"><Relationship Id="rId1" Type="http://schemas.openxmlformats.org/officeDocument/2006/relationships/externalLinkPath" Target="file:///C:\Documents%20and%20Settings\Administrador\Configuraci&#243;n%20local\Archivos%20temporales%20de%20Internet\Content.Outlook\GMIN8ESD\rcc\2011%20operaci&#243;n\EED10-11%20(lista%20UPCP).xlsx" TargetMode="External"/></Relationships>
</file>

<file path=xl/externalLinks/_rels/externalLink16.xml.rels><?xml version="1.0" encoding="UTF-8" standalone="yes"?>
<Relationships xmlns="http://schemas.openxmlformats.org/package/2006/relationships"><Relationship Id="rId1" Type="http://schemas.openxmlformats.org/officeDocument/2006/relationships/externalLinkPath" Target="file:///D:\JJRB2002\EXCEL\ASIGNACION%20ORIGINAL%20DEFINITIVA.xls" TargetMode="External"/></Relationships>
</file>

<file path=xl/externalLinks/_rels/externalLink17.xml.rels><?xml version="1.0" encoding="UTF-8" standalone="yes"?>
<Relationships xmlns="http://schemas.openxmlformats.org/package/2006/relationships"><Relationship Id="rId1" Type="http://schemas.openxmlformats.org/officeDocument/2006/relationships/externalLinkPath" Target="file:///D:\Documents%20and%20Settings\gerardo_estrada\Configuraci&#243;n%20local\Archivos%20temporales%20de%20Internet\OLK76\Gr&#225;ficas%20Exp%20Mot%202003.xls" TargetMode="External"/></Relationships>
</file>

<file path=xl/externalLinks/_rels/externalLink18.xml.rels><?xml version="1.0" encoding="UTF-8" standalone="yes"?>
<Relationships xmlns="http://schemas.openxmlformats.org/package/2006/relationships"><Relationship Id="rId1" Type="http://schemas.openxmlformats.org/officeDocument/2006/relationships/externalLinkPath" Target="file:///D:\Documents%20and%20Settings\mario_ruiz\Configuraci&#243;n%20local\Archivos%20temporales%20de%20Internet\OLK1F\2003.09.22%20Exp.%20de%20Motivos%20cuadros%20hechos.xls" TargetMode="External"/></Relationships>
</file>

<file path=xl/externalLinks/_rels/externalLink19.xml.rels><?xml version="1.0" encoding="UTF-8" standalone="yes"?>
<Relationships xmlns="http://schemas.openxmlformats.org/package/2006/relationships"><Relationship Id="rId1" Type="http://schemas.openxmlformats.org/officeDocument/2006/relationships/externalLinkPath" Target="file:///D:\Documents%20and%20Settings\mario_ruiz\Mis%20documentos\Expo%20motivos%202004\03-11\2003.11.04%20Inversi&#243;n%20Social%20Gr&#225;ficas1.xls" TargetMode="External"/></Relationships>
</file>

<file path=xl/externalLinks/_rels/externalLink20.xml.rels><?xml version="1.0" encoding="UTF-8" standalone="yes"?>
<Relationships xmlns="http://schemas.openxmlformats.org/package/2006/relationships"><Relationship Id="rId1" Type="http://schemas.openxmlformats.org/officeDocument/2006/relationships/externalLinkPath" Target="file:///C:\Gasto1\9-%20Intercambios\CUENTA%20PUBLICA%202000\Comisi&#243;n%20Prog%20y%20Pres\CUENTA%20P&#218;BLICA%202000\programas%20especiales.xls" TargetMode="External"/></Relationships>
</file>

<file path=xl/externalLinks/_rels/externalLink21.xml.rels><?xml version="1.0" encoding="UTF-8" standalone="yes"?>
<Relationships xmlns="http://schemas.openxmlformats.org/package/2006/relationships"><Relationship Id="rId1" Type="http://schemas.openxmlformats.org/officeDocument/2006/relationships/externalLinkPath" Target="file:///\\Gasto1\9-%20Intercambios\CUENTA%20PUBLICA%202000\Comisi&#243;n%20Prog%20y%20Pres\CUENTA%20P&#218;BLICA%202000\programas%20especiales.xls" TargetMode="External"/></Relationships>
</file>

<file path=xl/externalLinks/_rels/externalLink22.xml.rels><?xml version="1.0" encoding="UTF-8" standalone="yes"?>
<Relationships xmlns="http://schemas.openxmlformats.org/package/2006/relationships"><Relationship Id="rId1" Type="http://schemas.openxmlformats.org/officeDocument/2006/relationships/externalLinkPath" Target="file:///C:\Uefp1\Publico\gasto\Anexo%20Doc%20Presu%202001%20(a).xls" TargetMode="External"/></Relationships>
</file>

<file path=xl/externalLinks/_rels/externalLink23.xml.rels><?xml version="1.0" encoding="UTF-8" standalone="yes"?>
<Relationships xmlns="http://schemas.openxmlformats.org/package/2006/relationships"><Relationship Id="rId1" Type="http://schemas.openxmlformats.org/officeDocument/2006/relationships/externalLinkPath" Target="file:///\\Uefp1\Publico\gasto\Anexo%20Doc%20Presu%202001%20(a).xls" TargetMode="External"/></Relationships>
</file>

<file path=xl/externalLinks/_rels/externalLink24.xml.rels><?xml version="1.0" encoding="UTF-8" standalone="yes"?>
<Relationships xmlns="http://schemas.openxmlformats.org/package/2006/relationships"><Relationship Id="rId1" Type="http://schemas.openxmlformats.org/officeDocument/2006/relationships/externalLinkPath" Target="file:///A:\Diyei\Presup\Pto97_98.xls" TargetMode="External"/></Relationships>
</file>

<file path=xl/externalLinks/_rels/externalLink25.xml.rels><?xml version="1.0" encoding="UTF-8" standalone="yes"?>
<Relationships xmlns="http://schemas.openxmlformats.org/package/2006/relationships"><Relationship Id="rId1" Type="http://schemas.openxmlformats.org/officeDocument/2006/relationships/externalLinkPath" Target="file:///C:\Users\rodrigo_chavez\AppData\Local\Microsoft\Windows\Temporary%20Internet%20Files\Content.Outlook\5TUD7KSA\Programas%20EED_base2%20(02_Marzo).xlsx" TargetMode="External"/></Relationships>
</file>

<file path=xl/externalLinks/_rels/externalLink26.xml.rels><?xml version="1.0" encoding="UTF-8" standalone="yes"?>
<Relationships xmlns="http://schemas.openxmlformats.org/package/2006/relationships"><Relationship Id="rId1" Type="http://schemas.openxmlformats.org/officeDocument/2006/relationships/externalLinkPath" Target="file:///C:\Users\Liv\AppData\Local\Microsoft\Windows\Temporary%20Internet%20Files\Content.Outlook\1AL5TOAF\Programas%20EED_base2%20(02_Marzo).xlsx" TargetMode="External"/></Relationships>
</file>

<file path=xl/externalLinks/_rels/externalLink27.xml.rels><?xml version="1.0" encoding="UTF-8" standalone="yes"?>
<Relationships xmlns="http://schemas.openxmlformats.org/package/2006/relationships"><Relationship Id="rId1" Type="http://schemas.openxmlformats.org/officeDocument/2006/relationships/externalLinkPath" Target="/Mi%20unidad/7.%20OTROS/1.%20CAT&#193;LOGOS,%20CLASIFICADORES,%20MANUALES,%20BASES%20GENERALES/INPC%202010,%202012,%202016.xlsx" TargetMode="External"/></Relationships>
</file>

<file path=xl/externalLinks/_rels/externalLink28.xml.rels><?xml version="1.0" encoding="UTF-8" standalone="yes"?>
<Relationships xmlns="http://schemas.openxmlformats.org/package/2006/relationships"><Relationship Id="rId1" Type="http://schemas.openxmlformats.org/officeDocument/2006/relationships/externalLinkPath" Target="/Mi%20unidad/2.%20GASTO%20SOCIAL/INFORME%20GS/CALIFICACI&#211;N%20actualizada/BASE%20A/monto_por_ciclo_gpo_funcional.xlsx" TargetMode="External"/></Relationships>
</file>

<file path=xl/externalLinks/_rels/externalLink29.xml.rels><?xml version="1.0" encoding="UTF-8" standalone="yes"?>
<Relationships xmlns="http://schemas.openxmlformats.org/package/2006/relationships"><Relationship Id="rId1" Type="http://schemas.openxmlformats.org/officeDocument/2006/relationships/externalLinkPath" Target="/Mi%20unidad/2.%20GASTO%20SOCIAL/INFORME%20GS/CALIFICACI&#211;N%20actualizada/BASE%20A/deuda_EPE_Des_Eco.xlsx" TargetMode="External"/></Relationships>
</file>

<file path=xl/externalLinks/_rels/externalLink30.xml.rels><?xml version="1.0" encoding="UTF-8" standalone="yes"?>
<Relationships xmlns="http://schemas.openxmlformats.org/package/2006/relationships"><Relationship Id="rId1" Type="http://schemas.openxmlformats.org/officeDocument/2006/relationships/externalLinkPath" Target="/Mi%20unidad/2.%20GASTO%20SOCIAL/Entregables%20CISS/8.%20Entrega%20base%205%20de%20julio/Revisi&#243;n/Validaci&#243;n%202008-2017/NETEO/NETEO%20PARA%20CONSOLIDACI&#211;N.xlsx" TargetMode="External"/></Relationships>
</file>

<file path=xl/externalLinks/_rels/externalLink31.xml.rels><?xml version="1.0" encoding="UTF-8" standalone="yes"?>
<Relationships xmlns="http://schemas.openxmlformats.org/package/2006/relationships"><Relationship Id="rId1" Type="http://schemas.openxmlformats.org/officeDocument/2006/relationships/externalLinkPath" Target="/Mi%20unidad/7.%20OTROS/1.%20CAT&#193;LOGOS,%20CLASIFICADORES,%20MANUALES,%20BASES%20GENERALES/TABULADOS%20PIB_2020.07.22/PIBT_5.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CTIV"/>
      <sheetName val="BANPRO99"/>
    </sheetNames>
    <sheetDataSet>
      <sheetData sheetId="0"/>
      <sheetData sheetId="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TROL"/>
      <sheetName val="INFORME1000"/>
      <sheetName val="INF1000CAL"/>
      <sheetName val="INFORME1100"/>
      <sheetName val="INFORME1507"/>
      <sheetName val="1100GLOBAL"/>
      <sheetName val="1102CAL"/>
      <sheetName val="1105CAL"/>
      <sheetName val="1507CAL"/>
      <sheetName val="VARVACREAL"/>
      <sheetName val="edofza1"/>
      <sheetName val="edofza2"/>
      <sheetName val="edofza3"/>
      <sheetName val="edofza4"/>
      <sheetName val="edofza5"/>
      <sheetName val="edofza6"/>
      <sheetName val="edofza7"/>
      <sheetName val="edofza8"/>
      <sheetName val="edofza9"/>
      <sheetName val="edofza10"/>
      <sheetName val="edofza11"/>
      <sheetName val="edofza12"/>
      <sheetName val="PLAZASGLOBAL"/>
      <sheetName val="PLAZAS"/>
      <sheetName val="HABER"/>
      <sheetName val="SOBREHABER"/>
      <sheetName val="INFINAL2201"/>
      <sheetName val="INF2201"/>
      <sheetName val="2201GLOBAL"/>
      <sheetName val="2201MENS"/>
      <sheetName val="ANEXO1 DE2"/>
      <sheetName val="ANEXO 2 DE 2"/>
    </sheetNames>
    <sheetDataSet>
      <sheetData sheetId="0" refreshError="1">
        <row r="1">
          <cell r="A1">
            <v>36404</v>
          </cell>
        </row>
      </sheetData>
      <sheetData sheetId="1"/>
      <sheetData sheetId="2"/>
      <sheetData sheetId="3"/>
      <sheetData sheetId="4"/>
      <sheetData sheetId="5"/>
      <sheetData sheetId="6"/>
      <sheetData sheetId="7"/>
      <sheetData sheetId="8"/>
      <sheetData sheetId="9"/>
      <sheetData sheetId="10" refreshError="1">
        <row r="22">
          <cell r="C22">
            <v>46434</v>
          </cell>
        </row>
      </sheetData>
      <sheetData sheetId="11" refreshError="1">
        <row r="22">
          <cell r="C22">
            <v>46011</v>
          </cell>
        </row>
      </sheetData>
      <sheetData sheetId="12" refreshError="1">
        <row r="22">
          <cell r="C22">
            <v>45709</v>
          </cell>
        </row>
      </sheetData>
      <sheetData sheetId="13" refreshError="1">
        <row r="22">
          <cell r="C22">
            <v>45545</v>
          </cell>
        </row>
      </sheetData>
      <sheetData sheetId="14" refreshError="1">
        <row r="22">
          <cell r="C22">
            <v>45500</v>
          </cell>
        </row>
      </sheetData>
      <sheetData sheetId="15" refreshError="1">
        <row r="22">
          <cell r="C22">
            <v>45182</v>
          </cell>
        </row>
      </sheetData>
      <sheetData sheetId="16" refreshError="1">
        <row r="22">
          <cell r="C22">
            <v>45294</v>
          </cell>
        </row>
      </sheetData>
      <sheetData sheetId="17" refreshError="1">
        <row r="22">
          <cell r="C22">
            <v>45305</v>
          </cell>
        </row>
      </sheetData>
      <sheetData sheetId="18" refreshError="1">
        <row r="22">
          <cell r="C22">
            <v>46500</v>
          </cell>
        </row>
      </sheetData>
      <sheetData sheetId="19" refreshError="1">
        <row r="22">
          <cell r="C22">
            <v>46500</v>
          </cell>
        </row>
      </sheetData>
      <sheetData sheetId="20" refreshError="1">
        <row r="43">
          <cell r="C43">
            <v>46500</v>
          </cell>
        </row>
      </sheetData>
      <sheetData sheetId="21" refreshError="1">
        <row r="22">
          <cell r="C22">
            <v>46500</v>
          </cell>
        </row>
      </sheetData>
      <sheetData sheetId="22"/>
      <sheetData sheetId="23"/>
      <sheetData sheetId="24"/>
      <sheetData sheetId="25"/>
      <sheetData sheetId="26"/>
      <sheetData sheetId="27"/>
      <sheetData sheetId="28"/>
      <sheetData sheetId="29"/>
      <sheetData sheetId="30"/>
      <sheetData sheetId="3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od Eco Controlados 99"/>
      <sheetName val="MODCON99"/>
      <sheetName val="#¡REF"/>
    </sheetNames>
    <sheetDataSet>
      <sheetData sheetId="0" refreshError="1"/>
      <sheetData sheetId="1" refreshError="1"/>
      <sheetData sheetId="2"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od Eco Controlados 99"/>
      <sheetName val="MODCON99"/>
      <sheetName val="#¡REF"/>
    </sheetNames>
    <sheetDataSet>
      <sheetData sheetId="0" refreshError="1"/>
      <sheetData sheetId="1" refreshError="1"/>
      <sheetData sheetId="2"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remisas IMSS"/>
      <sheetName val="Premisa macro"/>
      <sheetName val="Régimen financiero"/>
    </sheetNames>
    <sheetDataSet>
      <sheetData sheetId="0">
        <row r="12">
          <cell r="M12">
            <v>52.917879218131155</v>
          </cell>
        </row>
        <row r="13">
          <cell r="M13">
            <v>55.3831366963188</v>
          </cell>
        </row>
        <row r="14">
          <cell r="M14">
            <v>55.903847373030132</v>
          </cell>
        </row>
        <row r="15">
          <cell r="M15">
            <v>56.62</v>
          </cell>
        </row>
        <row r="16">
          <cell r="M16">
            <v>55.85</v>
          </cell>
        </row>
        <row r="17">
          <cell r="M17">
            <v>56.98</v>
          </cell>
        </row>
      </sheetData>
      <sheetData sheetId="1">
        <row r="4">
          <cell r="C4">
            <v>26.45</v>
          </cell>
          <cell r="E4">
            <v>24.3</v>
          </cell>
        </row>
      </sheetData>
      <sheetData sheetId="2">
        <row r="3">
          <cell r="E3">
            <v>0.11874999999999999</v>
          </cell>
        </row>
      </sheetData>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dice"/>
      <sheetName val="Tipos de Cambio"/>
      <sheetName val="Vínculo C 7 con C 2 dolar"/>
      <sheetName val="Cuadro 2 dolar"/>
      <sheetName val="Relacion I y II"/>
      <sheetName val="Cuadro 7 dolar"/>
      <sheetName val="Cuadro 7"/>
      <sheetName val="Cuadro 3"/>
      <sheetName val="Cuadro 3 dolar"/>
      <sheetName val="Cuadro 4"/>
      <sheetName val="Cuadro 4 dolar"/>
      <sheetName val="Cuadro 1 dolar"/>
      <sheetName val="Cuadro 1"/>
      <sheetName val="Vínculo C 7 con C 5"/>
      <sheetName val="Cuadro 5 "/>
      <sheetName val="Cuadro 6 "/>
      <sheetName val="Cuadro 8"/>
      <sheetName val="Cuadro 9"/>
      <sheetName val="Cuadro 10"/>
      <sheetName val="Relacion (2)"/>
      <sheetName val="1 Terminal de Carbón"/>
      <sheetName val="2 Altamira II"/>
      <sheetName val="3 Bajío"/>
      <sheetName val="4 Campeche"/>
      <sheetName val="5 Hermosillo"/>
      <sheetName val="6 Mérida III"/>
      <sheetName val="7 Monterrey"/>
      <sheetName val="8 Naco-Nogales"/>
      <sheetName val="9 Río Bravo II"/>
      <sheetName val="10 Rosarito IV"/>
      <sheetName val="11 Saltillo"/>
      <sheetName val="12 Tuxpan II"/>
      <sheetName val="13 Gasoducto Cd. PV"/>
      <sheetName val="14 Gasoducto Samalayuca"/>
      <sheetName val="15 Altamira  III y IV"/>
      <sheetName val="16 Chihuahua III"/>
      <sheetName val="17 La Laguna II"/>
      <sheetName val="18 Río Bravo III "/>
      <sheetName val="19 Tuxpan III y IV"/>
      <sheetName val="20 Altamira V"/>
      <sheetName val="21 Altamira VI"/>
      <sheetName val="TC (2)"/>
      <sheetName val="Consolidado"/>
      <sheetName val="Suma de Saldos"/>
      <sheetName val="Relacion"/>
      <sheetName val="1 Cerro Prieto IV"/>
      <sheetName val="2 Chihuahua"/>
      <sheetName val="3 Guerrero Negro II"/>
      <sheetName val="4 Monterrey II"/>
      <sheetName val="5 Pto San Carlos"/>
      <sheetName val="6 Rosarito III"/>
      <sheetName val="7 Samalayuca II"/>
      <sheetName val="8 Tres Vírgenes"/>
      <sheetName val="9 211 Cable Subm"/>
      <sheetName val="10.0 214 y 215 Sur-Pen"/>
      <sheetName val="10.1 214 y 215 Sur-Pen"/>
      <sheetName val="10.2 214 y 215 Sur-Pen"/>
      <sheetName val="11.0 216 y 217 Noroeste"/>
      <sheetName val="11.1  216 y 217 Noroeste "/>
      <sheetName val="11.2 216 y 217 Noroeste"/>
      <sheetName val="12.0 212 y 213 SF6"/>
      <sheetName val="12.1  212 y 213 SF6 "/>
      <sheetName val="12.2  212 y 213 SF6"/>
      <sheetName val="13 218 Noroeste"/>
      <sheetName val="14 219 Sur-Pen"/>
      <sheetName val="15 220 Oriental-Centro"/>
      <sheetName val="16 221 Occidental"/>
      <sheetName val="17 301 Centro"/>
      <sheetName val="18 302 Sureste"/>
      <sheetName val="19 303 Ixtapa-Pie"/>
      <sheetName val="20 304 Noroeste"/>
      <sheetName val="21 305 Centro- Ori"/>
      <sheetName val="22 306 Sureste"/>
      <sheetName val="23 307 Noreste"/>
      <sheetName val="24 308 Noroeste"/>
      <sheetName val="25 Los Azufres II"/>
      <sheetName val="26 CH Manuel Moreno T."/>
      <sheetName val="27 406 Red Aso. Tux II.."/>
      <sheetName val="28 407 Red Aso.  Alt"/>
      <sheetName val="29 408 Naco-Nogales"/>
      <sheetName val="30 411 Sistema Nacional"/>
      <sheetName val="31 LT Manuel Moreno T."/>
      <sheetName val="32 401 Occidental-Cen"/>
      <sheetName val="33 402 Oriental - Pen"/>
      <sheetName val="34 403 Noreste"/>
      <sheetName val="35 404 Noroeste-Nor"/>
      <sheetName val="36 405 Compensación"/>
      <sheetName val="37 Sistema Nacional"/>
      <sheetName val="38  El Sauz"/>
      <sheetName val="39 414  Nte.-Occ."/>
      <sheetName val="40 502 Oriental-Norte"/>
      <sheetName val="41 506 Saltillo- Cañada"/>
      <sheetName val="42 Red A Altamira VI"/>
      <sheetName val="43 Red  A Río Bravo III"/>
      <sheetName val="44 412 Comp. Nte."/>
      <sheetName val="45 413  Noroe-Occ"/>
      <sheetName val="46 503 Oriental "/>
      <sheetName val="47 504 Norte-Occidental"/>
      <sheetName val="TC"/>
      <sheetName val="Resumen A e I"/>
      <sheetName val="602"/>
      <sheetName val="603"/>
      <sheetName val="604"/>
      <sheetName val="607"/>
      <sheetName val="609"/>
      <sheetName val="610"/>
      <sheetName val="611"/>
      <sheetName val="612"/>
      <sheetName val="613"/>
      <sheetName val="614"/>
      <sheetName val="615"/>
      <sheetName val="TC (3)"/>
      <sheetName val="602 (2)"/>
      <sheetName val="CCI Baja Cal Sur I"/>
      <sheetName val="Tamazunchale"/>
      <sheetName val="Mexicali I"/>
      <sheetName val="Agua Prieta II"/>
      <sheetName val="Durango"/>
      <sheetName val="Tuxpan V"/>
      <sheetName val="Tamazunchale II"/>
      <sheetName val="Río Bravo IV"/>
      <sheetName val="Sum. Vapor"/>
      <sheetName val="TC (4)"/>
    </sheetNames>
    <sheetDataSet>
      <sheetData sheetId="0" refreshError="1"/>
      <sheetData sheetId="1" refreshError="1">
        <row r="4">
          <cell r="C4">
            <v>10.44</v>
          </cell>
        </row>
      </sheetData>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edofza04"/>
      <sheetName val="edofza08"/>
      <sheetName val="edofza12"/>
      <sheetName val="edofza01"/>
      <sheetName val="edofza02"/>
      <sheetName val="edofza07"/>
      <sheetName val="edofza06"/>
      <sheetName val="edofza03"/>
      <sheetName val="edofza05"/>
      <sheetName val="Hoja1"/>
      <sheetName val="edofza11"/>
      <sheetName val="edofza10"/>
      <sheetName val="edofza09"/>
      <sheetName val="INFORME1000"/>
      <sheetName val="INF1000CAL"/>
      <sheetName val="INFORME1100"/>
      <sheetName val="INFORME1507"/>
      <sheetName val="1100GLOBAL"/>
      <sheetName val="1102CAL"/>
      <sheetName val="1105CAL"/>
      <sheetName val="1507CAL"/>
      <sheetName val="Plazasxgrado"/>
      <sheetName val="VARVACREAL"/>
    </sheetNames>
    <sheetDataSet>
      <sheetData sheetId="0" refreshError="1"/>
      <sheetData sheetId="1" refreshError="1">
        <row r="24">
          <cell r="C24">
            <v>47136</v>
          </cell>
        </row>
      </sheetData>
      <sheetData sheetId="2" refreshError="1">
        <row r="24">
          <cell r="C24">
            <v>46768</v>
          </cell>
        </row>
      </sheetData>
      <sheetData sheetId="3" refreshError="1">
        <row r="24">
          <cell r="C24">
            <v>46876</v>
          </cell>
        </row>
      </sheetData>
      <sheetData sheetId="4" refreshError="1">
        <row r="24">
          <cell r="C24">
            <v>47144</v>
          </cell>
        </row>
      </sheetData>
      <sheetData sheetId="5" refreshError="1">
        <row r="24">
          <cell r="C24">
            <v>47573</v>
          </cell>
        </row>
      </sheetData>
      <sheetData sheetId="6" refreshError="1">
        <row r="24">
          <cell r="C24">
            <v>47878</v>
          </cell>
        </row>
      </sheetData>
      <sheetData sheetId="7" refreshError="1">
        <row r="24">
          <cell r="C24">
            <v>48076</v>
          </cell>
        </row>
      </sheetData>
      <sheetData sheetId="8" refreshError="1">
        <row r="24">
          <cell r="C24">
            <v>48274</v>
          </cell>
        </row>
      </sheetData>
      <sheetData sheetId="9" refreshError="1"/>
      <sheetData sheetId="10" refreshError="1"/>
      <sheetData sheetId="11" refreshError="1"/>
      <sheetData sheetId="12" refreshError="1">
        <row r="24">
          <cell r="C24">
            <v>49066</v>
          </cell>
        </row>
      </sheetData>
      <sheetData sheetId="13"/>
      <sheetData sheetId="14"/>
      <sheetData sheetId="15"/>
      <sheetData sheetId="16"/>
      <sheetData sheetId="17"/>
      <sheetData sheetId="18"/>
      <sheetData sheetId="19"/>
      <sheetData sheetId="20"/>
      <sheetData sheetId="21"/>
      <sheetData sheetId="22"/>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oja1"/>
      <sheetName val="edofza01"/>
      <sheetName val="edofza02"/>
      <sheetName val="edofza03"/>
      <sheetName val="edofza04"/>
      <sheetName val="edofza05"/>
      <sheetName val="edofza06"/>
      <sheetName val="edofza07"/>
      <sheetName val="edofza08"/>
      <sheetName val="edofza09"/>
      <sheetName val="edofza10"/>
      <sheetName val="edofza11"/>
      <sheetName val="edofza12"/>
      <sheetName val="INFORME1000"/>
      <sheetName val="INF1000CAL"/>
      <sheetName val="INFORME1100"/>
      <sheetName val="INFORME1507"/>
      <sheetName val="1100GLOBAL"/>
      <sheetName val="1102CAL"/>
      <sheetName val="1105CAL"/>
      <sheetName val="1507CAL"/>
      <sheetName val="Plazasxgrado"/>
      <sheetName val="VARVACREAL"/>
    </sheetNames>
    <sheetDataSet>
      <sheetData sheetId="0" refreshError="1">
        <row r="3">
          <cell r="A3">
            <v>6</v>
          </cell>
        </row>
      </sheetData>
      <sheetData sheetId="1" refreshError="1">
        <row r="24">
          <cell r="C24">
            <v>47136</v>
          </cell>
        </row>
      </sheetData>
      <sheetData sheetId="2" refreshError="1">
        <row r="24">
          <cell r="C24">
            <v>46768</v>
          </cell>
        </row>
      </sheetData>
      <sheetData sheetId="3" refreshError="1">
        <row r="24">
          <cell r="C24">
            <v>46876</v>
          </cell>
        </row>
      </sheetData>
      <sheetData sheetId="4" refreshError="1">
        <row r="24">
          <cell r="C24">
            <v>47144</v>
          </cell>
        </row>
      </sheetData>
      <sheetData sheetId="5" refreshError="1">
        <row r="24">
          <cell r="C24">
            <v>47573</v>
          </cell>
        </row>
      </sheetData>
      <sheetData sheetId="6" refreshError="1">
        <row r="24">
          <cell r="C24">
            <v>47878</v>
          </cell>
        </row>
      </sheetData>
      <sheetData sheetId="7" refreshError="1">
        <row r="24">
          <cell r="C24">
            <v>48076</v>
          </cell>
        </row>
      </sheetData>
      <sheetData sheetId="8" refreshError="1">
        <row r="24">
          <cell r="C24">
            <v>48274</v>
          </cell>
        </row>
      </sheetData>
      <sheetData sheetId="9" refreshError="1">
        <row r="24">
          <cell r="C24">
            <v>48472</v>
          </cell>
        </row>
      </sheetData>
      <sheetData sheetId="10" refreshError="1">
        <row r="24">
          <cell r="C24">
            <v>48670</v>
          </cell>
        </row>
      </sheetData>
      <sheetData sheetId="11" refreshError="1">
        <row r="45">
          <cell r="C45">
            <v>48868</v>
          </cell>
        </row>
      </sheetData>
      <sheetData sheetId="12" refreshError="1">
        <row r="24">
          <cell r="C24">
            <v>49066</v>
          </cell>
        </row>
      </sheetData>
      <sheetData sheetId="13"/>
      <sheetData sheetId="14"/>
      <sheetData sheetId="15"/>
      <sheetData sheetId="16"/>
      <sheetData sheetId="17"/>
      <sheetData sheetId="18"/>
      <sheetData sheetId="19"/>
      <sheetData sheetId="20"/>
      <sheetData sheetId="21"/>
      <sheetData sheetId="22"/>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uadro 21"/>
      <sheetName val="cuadro 9"/>
      <sheetName val="cuadro 15"/>
      <sheetName val="cuadro 1"/>
      <sheetName val="cuadro 2"/>
      <sheetName val="cuadro 3"/>
      <sheetName val="cuadro 4"/>
      <sheetName val="cuadro 5"/>
      <sheetName val="cuadro 6"/>
      <sheetName val="cuadro 7"/>
      <sheetName val="cuadro 8"/>
      <sheetName val="cuadro 10"/>
      <sheetName val="cuadro 11"/>
      <sheetName val="cuadro 12"/>
      <sheetName val="cuadro 13"/>
      <sheetName val="cuadro 14"/>
      <sheetName val="cuadro 16"/>
      <sheetName val="cuadro 17"/>
      <sheetName val="cuadro 18"/>
      <sheetName val="cuadro 19"/>
      <sheetName val="cuadro 20"/>
      <sheetName val="cuadro 22"/>
      <sheetName val="cuadro 23"/>
      <sheetName val="cuadro 24"/>
      <sheetName val="cuadro 25"/>
      <sheetName val="cuadro 26"/>
      <sheetName val="GBalance"/>
      <sheetName val="GResAdic"/>
      <sheetName val="GNoProg"/>
      <sheetName val="G ProgRamos"/>
      <sheetName val="GOCPDN"/>
      <sheetName val="GRamosC E"/>
      <sheetName val="G FUN"/>
      <sheetName val="Clasificación funcional 2000"/>
      <sheetName val="Gto Corr"/>
      <sheetName val="Gto Cap"/>
      <sheetName val="Act Inst"/>
      <sheetName val="Especiales"/>
      <sheetName val="GFondos33"/>
      <sheetName val="Gráficos"/>
      <sheetName val="balance"/>
      <sheetName val="federalizados"/>
      <sheetName val="Poder Legislativo"/>
      <sheetName val="SP lista"/>
      <sheetName val="cuadro 21 (2)"/>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ow r="5">
          <cell r="A5" t="str">
            <v>Ramo</v>
          </cell>
        </row>
      </sheetData>
      <sheetData sheetId="9" refreshError="1"/>
      <sheetData sheetId="10" refreshError="1"/>
      <sheetData sheetId="11"/>
      <sheetData sheetId="12" refreshError="1"/>
      <sheetData sheetId="13" refreshError="1"/>
      <sheetData sheetId="14">
        <row r="6">
          <cell r="A6" t="str">
            <v>Subfunción</v>
          </cell>
        </row>
      </sheetData>
      <sheetData sheetId="15" refreshError="1"/>
      <sheetData sheetId="16"/>
      <sheetData sheetId="17" refreshError="1"/>
      <sheetData sheetId="18" refreshError="1"/>
      <sheetData sheetId="19" refreshError="1"/>
      <sheetData sheetId="20">
        <row r="6">
          <cell r="A6" t="str">
            <v>Actividad Institucional</v>
          </cell>
        </row>
      </sheetData>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sheetData sheetId="34" refreshError="1"/>
      <sheetData sheetId="35"/>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uadro 1"/>
      <sheetName val="cuadro 2"/>
      <sheetName val="cuadro 3"/>
      <sheetName val="cuadro 4"/>
      <sheetName val="cuadro 5"/>
      <sheetName val="cuadro 6"/>
      <sheetName val="cuadro 7"/>
      <sheetName val="cuadro 8"/>
      <sheetName val="cuadro 9"/>
      <sheetName val="cuadro 10"/>
      <sheetName val="cuadro 11"/>
      <sheetName val="cuadro 12"/>
      <sheetName val="cuadro 13"/>
      <sheetName val="cuadro 14"/>
      <sheetName val="cuadro 15"/>
      <sheetName val="cuadro 16"/>
      <sheetName val="cuadro 17"/>
      <sheetName val="cuadro 18"/>
      <sheetName val="cuadro 19"/>
      <sheetName val="cuadro 20"/>
      <sheetName val="cuadro 21"/>
      <sheetName val="cuadro 22"/>
      <sheetName val="cuadro 23"/>
      <sheetName val="cuadro 24"/>
      <sheetName val="cuadro 25"/>
      <sheetName val="cuadro 26"/>
      <sheetName val="GBalance"/>
      <sheetName val="GResAdic"/>
      <sheetName val="GNoProg"/>
      <sheetName val="G ProgRamos"/>
      <sheetName val="GOCPDN"/>
      <sheetName val="GRamosC E"/>
      <sheetName val="G FUN"/>
      <sheetName val="Clasificación funcional 2000"/>
      <sheetName val="Gto Corr"/>
      <sheetName val="Gto Cap"/>
      <sheetName val="Act Inst"/>
      <sheetName val="Especiales"/>
      <sheetName val="GFondos33"/>
      <sheetName val="Gráficos"/>
      <sheetName val="balance"/>
      <sheetName val="federalizados"/>
      <sheetName val="Poder Legislativo"/>
      <sheetName val="SP lista"/>
      <sheetName val="cuadro 21 (2)"/>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ow r="5">
          <cell r="A5" t="str">
            <v>Ramo</v>
          </cell>
          <cell r="C5" t="str">
            <v>Servicios Personales</v>
          </cell>
          <cell r="D5" t="str">
            <v>Materiales y Suministros</v>
          </cell>
          <cell r="E5" t="str">
            <v>Servicios Generales</v>
          </cell>
          <cell r="F5" t="str">
            <v>Ayudas, subsidios y transferencias</v>
          </cell>
          <cell r="G5" t="str">
            <v>Otros Gastos</v>
          </cell>
          <cell r="H5" t="str">
            <v>Gasto Corriente</v>
          </cell>
          <cell r="I5" t="str">
            <v>Ramo</v>
          </cell>
          <cell r="K5" t="str">
            <v>Bienes Muebles e Inmuebles</v>
          </cell>
          <cell r="L5" t="str">
            <v>Obra Pública</v>
          </cell>
          <cell r="M5" t="str">
            <v>Ayudas, subsidios y transferencias</v>
          </cell>
          <cell r="N5" t="str">
            <v xml:space="preserve">Otros Gastos </v>
          </cell>
          <cell r="O5" t="str">
            <v>Gasto de Capital</v>
          </cell>
          <cell r="P5" t="str">
            <v>Gasto Total</v>
          </cell>
        </row>
        <row r="6">
          <cell r="A6" t="str">
            <v>01</v>
          </cell>
          <cell r="B6" t="str">
            <v>PODER LEGISLATIVO</v>
          </cell>
          <cell r="C6">
            <v>2353328075</v>
          </cell>
          <cell r="D6">
            <v>136176429</v>
          </cell>
          <cell r="E6">
            <v>1749812309</v>
          </cell>
          <cell r="F6">
            <v>97650</v>
          </cell>
          <cell r="G6">
            <v>6637113</v>
          </cell>
          <cell r="H6">
            <v>4246051576</v>
          </cell>
          <cell r="I6" t="str">
            <v>01</v>
          </cell>
          <cell r="J6" t="str">
            <v>PODER LEGISLATIVO</v>
          </cell>
          <cell r="K6">
            <v>70327759</v>
          </cell>
          <cell r="L6">
            <v>82323089</v>
          </cell>
          <cell r="O6">
            <v>152650848</v>
          </cell>
          <cell r="P6">
            <v>4398702424</v>
          </cell>
        </row>
        <row r="7">
          <cell r="A7" t="str">
            <v>02</v>
          </cell>
          <cell r="B7" t="str">
            <v>PRESIDENCIA DE LA REPUBLICA</v>
          </cell>
          <cell r="C7">
            <v>847800000</v>
          </cell>
          <cell r="D7">
            <v>138605654</v>
          </cell>
          <cell r="E7">
            <v>635725511</v>
          </cell>
          <cell r="G7">
            <v>64068835</v>
          </cell>
          <cell r="H7">
            <v>1686200000</v>
          </cell>
          <cell r="I7" t="str">
            <v>02</v>
          </cell>
          <cell r="J7" t="str">
            <v>PRESIDENCIA DE LA REPUBLICA</v>
          </cell>
          <cell r="K7">
            <v>33500000</v>
          </cell>
          <cell r="L7">
            <v>36500000</v>
          </cell>
          <cell r="O7">
            <v>70000000</v>
          </cell>
          <cell r="P7">
            <v>1756200000</v>
          </cell>
        </row>
        <row r="8">
          <cell r="A8" t="str">
            <v>03</v>
          </cell>
          <cell r="B8" t="str">
            <v>PODER JUDICIAL</v>
          </cell>
          <cell r="C8">
            <v>11935315958</v>
          </cell>
          <cell r="D8">
            <v>376536216</v>
          </cell>
          <cell r="E8">
            <v>1014701129</v>
          </cell>
          <cell r="G8">
            <v>30875976</v>
          </cell>
          <cell r="H8">
            <v>13357429279</v>
          </cell>
          <cell r="I8" t="str">
            <v>03</v>
          </cell>
          <cell r="J8" t="str">
            <v>PODER JUDICIAL</v>
          </cell>
          <cell r="K8">
            <v>233225467</v>
          </cell>
          <cell r="L8">
            <v>212811000</v>
          </cell>
          <cell r="O8">
            <v>446036467</v>
          </cell>
          <cell r="P8">
            <v>13803465746</v>
          </cell>
        </row>
        <row r="9">
          <cell r="A9" t="str">
            <v>04</v>
          </cell>
          <cell r="B9" t="str">
            <v>SECRETARIA DE GOBERNACION</v>
          </cell>
          <cell r="C9">
            <v>2503004315</v>
          </cell>
          <cell r="D9">
            <v>229248113</v>
          </cell>
          <cell r="E9">
            <v>1149944808</v>
          </cell>
          <cell r="F9">
            <v>691335821</v>
          </cell>
          <cell r="G9">
            <v>3353355</v>
          </cell>
          <cell r="H9">
            <v>4576886412</v>
          </cell>
          <cell r="I9" t="str">
            <v>04</v>
          </cell>
          <cell r="J9" t="str">
            <v>SECRETARIA DE GOBERNACION</v>
          </cell>
          <cell r="K9">
            <v>50806435</v>
          </cell>
          <cell r="L9">
            <v>107100260</v>
          </cell>
          <cell r="M9">
            <v>129255411</v>
          </cell>
          <cell r="N9">
            <v>54085628</v>
          </cell>
          <cell r="O9">
            <v>341247734</v>
          </cell>
          <cell r="P9">
            <v>4918134146</v>
          </cell>
        </row>
        <row r="10">
          <cell r="A10" t="str">
            <v>05</v>
          </cell>
          <cell r="B10" t="str">
            <v>SECRETARIA DE RELACIONES EXTERIORES</v>
          </cell>
          <cell r="C10">
            <v>1954536300</v>
          </cell>
          <cell r="D10">
            <v>35100000</v>
          </cell>
          <cell r="E10">
            <v>1495920000</v>
          </cell>
          <cell r="G10">
            <v>141880000</v>
          </cell>
          <cell r="H10">
            <v>3627436300</v>
          </cell>
          <cell r="I10" t="str">
            <v>05</v>
          </cell>
          <cell r="J10" t="str">
            <v>SECRETARIA DE RELACIONES EXTERIORES</v>
          </cell>
          <cell r="L10">
            <v>38300000</v>
          </cell>
          <cell r="O10">
            <v>38300000</v>
          </cell>
          <cell r="P10">
            <v>3665736300</v>
          </cell>
        </row>
        <row r="11">
          <cell r="A11" t="str">
            <v>06</v>
          </cell>
          <cell r="B11" t="str">
            <v>HACIENDA Y CREDITO PUBLICO</v>
          </cell>
          <cell r="C11">
            <v>3497160000</v>
          </cell>
          <cell r="D11">
            <v>271417700</v>
          </cell>
          <cell r="E11">
            <v>1616700100</v>
          </cell>
          <cell r="F11">
            <v>14527346500</v>
          </cell>
          <cell r="G11">
            <v>646358800</v>
          </cell>
          <cell r="H11">
            <v>20558983100</v>
          </cell>
          <cell r="I11" t="str">
            <v>06</v>
          </cell>
          <cell r="J11" t="str">
            <v>HACIENDA Y CREDITO PUBLICO</v>
          </cell>
          <cell r="K11">
            <v>250094800</v>
          </cell>
          <cell r="L11">
            <v>6356900</v>
          </cell>
          <cell r="M11">
            <v>488633600</v>
          </cell>
          <cell r="N11">
            <v>144028600</v>
          </cell>
          <cell r="O11">
            <v>889113900</v>
          </cell>
          <cell r="P11">
            <v>21448097000</v>
          </cell>
        </row>
        <row r="12">
          <cell r="A12" t="str">
            <v>07</v>
          </cell>
          <cell r="B12" t="str">
            <v>SECRETARIA DE LA DEFENSA NACIONAL</v>
          </cell>
          <cell r="C12">
            <v>17401426000</v>
          </cell>
          <cell r="D12">
            <v>2904807600</v>
          </cell>
          <cell r="E12">
            <v>957492400</v>
          </cell>
          <cell r="G12">
            <v>59700000</v>
          </cell>
          <cell r="H12">
            <v>21323426000</v>
          </cell>
          <cell r="I12" t="str">
            <v>07</v>
          </cell>
          <cell r="J12" t="str">
            <v>SECRETARIA DE LA DEFENSA NACIONAL</v>
          </cell>
          <cell r="K12">
            <v>947300000</v>
          </cell>
          <cell r="L12">
            <v>153900000</v>
          </cell>
          <cell r="O12">
            <v>1101200000</v>
          </cell>
          <cell r="P12">
            <v>22424626000</v>
          </cell>
        </row>
        <row r="13">
          <cell r="A13" t="str">
            <v>08</v>
          </cell>
          <cell r="B13" t="str">
            <v>SECRETARIA DE AGRICULTURA, GANADERIA, DESARROLLO RURAL, PESCA Y ALIMENTACION</v>
          </cell>
          <cell r="C13">
            <v>3097343755</v>
          </cell>
          <cell r="D13">
            <v>177858632</v>
          </cell>
          <cell r="E13">
            <v>755963199</v>
          </cell>
          <cell r="F13">
            <v>25718159743</v>
          </cell>
          <cell r="H13">
            <v>29749325329</v>
          </cell>
          <cell r="I13" t="str">
            <v>08</v>
          </cell>
          <cell r="J13" t="str">
            <v>SECRETARIA DE AGRICULTURA, GANADERIA, DESARROLLO RURAL, PESCA Y ALIMENTACION</v>
          </cell>
          <cell r="K13">
            <v>25409700</v>
          </cell>
          <cell r="L13">
            <v>54426116</v>
          </cell>
          <cell r="M13">
            <v>1251363124</v>
          </cell>
          <cell r="O13">
            <v>1331198940</v>
          </cell>
          <cell r="P13">
            <v>31080524269</v>
          </cell>
        </row>
        <row r="14">
          <cell r="A14" t="str">
            <v>09</v>
          </cell>
          <cell r="B14" t="str">
            <v>SECRETARIA DE COMUNICACIONES Y TRANSPORTES</v>
          </cell>
          <cell r="C14">
            <v>4180850300</v>
          </cell>
          <cell r="D14">
            <v>677006565</v>
          </cell>
          <cell r="E14">
            <v>2053542116</v>
          </cell>
          <cell r="F14">
            <v>2059896222</v>
          </cell>
          <cell r="G14">
            <v>119861148</v>
          </cell>
          <cell r="H14">
            <v>9091156351</v>
          </cell>
          <cell r="I14" t="str">
            <v>09</v>
          </cell>
          <cell r="J14" t="str">
            <v>SECRETARIA DE COMUNICACIONES Y TRANSPORTES</v>
          </cell>
          <cell r="K14">
            <v>707811672</v>
          </cell>
          <cell r="L14">
            <v>11787500777</v>
          </cell>
          <cell r="M14">
            <v>343255200</v>
          </cell>
          <cell r="N14">
            <v>194376000</v>
          </cell>
          <cell r="O14">
            <v>13032943649</v>
          </cell>
          <cell r="P14">
            <v>22124100000</v>
          </cell>
        </row>
        <row r="15">
          <cell r="A15" t="str">
            <v>10</v>
          </cell>
          <cell r="B15" t="str">
            <v>SECRETARIA DE ECONOMIA</v>
          </cell>
          <cell r="C15">
            <v>1079708325</v>
          </cell>
          <cell r="D15">
            <v>64793500</v>
          </cell>
          <cell r="E15">
            <v>470608500</v>
          </cell>
          <cell r="F15">
            <v>1572482737</v>
          </cell>
          <cell r="G15">
            <v>38349400</v>
          </cell>
          <cell r="H15">
            <v>3225942462</v>
          </cell>
          <cell r="I15" t="str">
            <v>10</v>
          </cell>
          <cell r="J15" t="str">
            <v>SECRETARIA DE ECONOMIA</v>
          </cell>
          <cell r="K15">
            <v>25454700</v>
          </cell>
          <cell r="L15">
            <v>37400000</v>
          </cell>
          <cell r="M15">
            <v>1700177199</v>
          </cell>
          <cell r="O15">
            <v>1763031899</v>
          </cell>
          <cell r="P15">
            <v>4988974361</v>
          </cell>
        </row>
        <row r="16">
          <cell r="A16" t="str">
            <v>11</v>
          </cell>
          <cell r="B16" t="str">
            <v>SECRETARIA DE EDUCACION PUBLICA</v>
          </cell>
          <cell r="C16">
            <v>20247227167</v>
          </cell>
          <cell r="D16">
            <v>745352004</v>
          </cell>
          <cell r="E16">
            <v>3298346704</v>
          </cell>
          <cell r="F16">
            <v>64099583850</v>
          </cell>
          <cell r="G16">
            <v>285132695</v>
          </cell>
          <cell r="H16">
            <v>88675642420</v>
          </cell>
          <cell r="I16" t="str">
            <v>11</v>
          </cell>
          <cell r="J16" t="str">
            <v>SECRETARIA DE EDUCACION PUBLICA</v>
          </cell>
          <cell r="K16">
            <v>1550976095</v>
          </cell>
          <cell r="M16">
            <v>7341959535</v>
          </cell>
          <cell r="O16">
            <v>8892935630</v>
          </cell>
          <cell r="P16">
            <v>97568578050</v>
          </cell>
        </row>
        <row r="17">
          <cell r="A17" t="str">
            <v>12</v>
          </cell>
          <cell r="B17" t="str">
            <v>SECRETARIA DE SALUD</v>
          </cell>
          <cell r="C17">
            <v>73054486284</v>
          </cell>
          <cell r="D17">
            <v>22238146329</v>
          </cell>
          <cell r="E17">
            <v>10371267957</v>
          </cell>
          <cell r="F17">
            <v>12550723575</v>
          </cell>
          <cell r="G17">
            <v>21387500</v>
          </cell>
          <cell r="H17">
            <v>118236011645</v>
          </cell>
          <cell r="I17" t="str">
            <v>12</v>
          </cell>
          <cell r="J17" t="str">
            <v>SECRETARIA DE SALUD</v>
          </cell>
          <cell r="K17">
            <v>2726765777</v>
          </cell>
          <cell r="L17">
            <v>2887571472</v>
          </cell>
          <cell r="M17">
            <v>435659200</v>
          </cell>
          <cell r="N17">
            <v>82708822216</v>
          </cell>
          <cell r="O17">
            <v>88758818665</v>
          </cell>
          <cell r="P17">
            <v>206994830310</v>
          </cell>
        </row>
        <row r="18">
          <cell r="A18" t="str">
            <v>13</v>
          </cell>
          <cell r="B18" t="str">
            <v>SECRETARIA DE MARINA</v>
          </cell>
          <cell r="C18">
            <v>5463395200</v>
          </cell>
          <cell r="D18">
            <v>1434712200</v>
          </cell>
          <cell r="E18">
            <v>517069100</v>
          </cell>
          <cell r="G18">
            <v>14723500</v>
          </cell>
          <cell r="H18">
            <v>7429900000</v>
          </cell>
          <cell r="I18" t="str">
            <v>13</v>
          </cell>
          <cell r="J18" t="str">
            <v>SECRETARIA DE MARINA</v>
          </cell>
          <cell r="K18">
            <v>632300000</v>
          </cell>
          <cell r="L18">
            <v>811200000</v>
          </cell>
          <cell r="O18">
            <v>1443500000</v>
          </cell>
          <cell r="P18">
            <v>8873400000</v>
          </cell>
        </row>
        <row r="19">
          <cell r="A19" t="str">
            <v>14</v>
          </cell>
          <cell r="B19" t="str">
            <v>SECRETARIA DE TRABAJO Y PREVISION SOCIAL</v>
          </cell>
          <cell r="C19">
            <v>1079490000</v>
          </cell>
          <cell r="D19">
            <v>60195370</v>
          </cell>
          <cell r="E19">
            <v>287088530</v>
          </cell>
          <cell r="F19">
            <v>159067000</v>
          </cell>
          <cell r="G19">
            <v>29316100</v>
          </cell>
          <cell r="H19">
            <v>1615157000</v>
          </cell>
          <cell r="I19" t="str">
            <v>14</v>
          </cell>
          <cell r="J19" t="str">
            <v>SECRETARIA DE TRABAJO Y PREVISION SOCIAL</v>
          </cell>
          <cell r="K19">
            <v>106232000</v>
          </cell>
          <cell r="M19">
            <v>1843117000</v>
          </cell>
          <cell r="N19">
            <v>238934000</v>
          </cell>
          <cell r="O19">
            <v>2188283000</v>
          </cell>
          <cell r="P19">
            <v>3803440000</v>
          </cell>
        </row>
        <row r="20">
          <cell r="A20" t="str">
            <v>15</v>
          </cell>
          <cell r="B20" t="str">
            <v>SECRETARIA DE LA REFORMA AGRARIA</v>
          </cell>
          <cell r="C20">
            <v>367900000</v>
          </cell>
          <cell r="D20">
            <v>26854860</v>
          </cell>
          <cell r="E20">
            <v>80545140</v>
          </cell>
          <cell r="F20">
            <v>1248799440</v>
          </cell>
          <cell r="G20">
            <v>100000000</v>
          </cell>
          <cell r="H20">
            <v>1824099440</v>
          </cell>
          <cell r="I20" t="str">
            <v>15</v>
          </cell>
          <cell r="J20" t="str">
            <v>SECRETARIA DE LA REFORMA AGRARIA</v>
          </cell>
          <cell r="K20">
            <v>8300000</v>
          </cell>
          <cell r="M20">
            <v>22610560</v>
          </cell>
          <cell r="O20">
            <v>30910560</v>
          </cell>
          <cell r="P20">
            <v>1855010000</v>
          </cell>
        </row>
        <row r="21">
          <cell r="A21" t="str">
            <v>16</v>
          </cell>
          <cell r="B21" t="str">
            <v>SECRETARIA DE MEDIO AMBIENTE Y RECURSOS NATURALES</v>
          </cell>
          <cell r="C21">
            <v>4967209895</v>
          </cell>
          <cell r="D21">
            <v>103367989</v>
          </cell>
          <cell r="E21">
            <v>533564977</v>
          </cell>
          <cell r="F21">
            <v>3293222940</v>
          </cell>
          <cell r="G21">
            <v>56333232</v>
          </cell>
          <cell r="H21">
            <v>8953699033</v>
          </cell>
          <cell r="I21" t="str">
            <v>16</v>
          </cell>
          <cell r="J21" t="str">
            <v>SECRETARIA DE MEDIO AMBIENTE Y RECURSOS NATURALES</v>
          </cell>
          <cell r="K21">
            <v>142408589</v>
          </cell>
          <cell r="L21">
            <v>697234100</v>
          </cell>
          <cell r="M21">
            <v>4555679069</v>
          </cell>
          <cell r="N21">
            <v>51437740</v>
          </cell>
          <cell r="O21">
            <v>5446759498</v>
          </cell>
          <cell r="P21">
            <v>14400458531</v>
          </cell>
        </row>
        <row r="22">
          <cell r="A22" t="str">
            <v>17</v>
          </cell>
          <cell r="B22" t="str">
            <v>PROCURADURIA GENERAL DE LA REPUBLICA</v>
          </cell>
          <cell r="C22">
            <v>3044500000</v>
          </cell>
          <cell r="D22">
            <v>435854560</v>
          </cell>
          <cell r="E22">
            <v>1460645440</v>
          </cell>
          <cell r="F22">
            <v>78200000</v>
          </cell>
          <cell r="G22">
            <v>17000000</v>
          </cell>
          <cell r="H22">
            <v>5036200000</v>
          </cell>
          <cell r="I22" t="str">
            <v>17</v>
          </cell>
          <cell r="J22" t="str">
            <v>PROCURADURIA GENERAL DE LA REPUBLICA</v>
          </cell>
          <cell r="K22">
            <v>517700000</v>
          </cell>
          <cell r="L22">
            <v>40000000</v>
          </cell>
          <cell r="M22">
            <v>500000</v>
          </cell>
          <cell r="O22">
            <v>558200000</v>
          </cell>
          <cell r="P22">
            <v>5594400000</v>
          </cell>
        </row>
        <row r="23">
          <cell r="A23" t="str">
            <v>18</v>
          </cell>
          <cell r="B23" t="str">
            <v>SECRETARIA DE ENERGIA</v>
          </cell>
          <cell r="C23">
            <v>60735203507</v>
          </cell>
          <cell r="D23">
            <v>58460745181</v>
          </cell>
          <cell r="E23">
            <v>23734386404</v>
          </cell>
          <cell r="F23">
            <v>762788757</v>
          </cell>
          <cell r="G23">
            <v>2417550</v>
          </cell>
          <cell r="H23">
            <v>143695541399</v>
          </cell>
          <cell r="I23" t="str">
            <v>18</v>
          </cell>
          <cell r="J23" t="str">
            <v>SECRETARIA DE ENERGIA</v>
          </cell>
          <cell r="K23">
            <v>14244116308</v>
          </cell>
          <cell r="L23">
            <v>40838973245</v>
          </cell>
          <cell r="M23">
            <v>20533201</v>
          </cell>
          <cell r="N23">
            <v>1937898196</v>
          </cell>
          <cell r="O23">
            <v>57041520950</v>
          </cell>
          <cell r="P23">
            <v>200737062349</v>
          </cell>
        </row>
        <row r="24">
          <cell r="A24" t="str">
            <v>19</v>
          </cell>
          <cell r="B24" t="str">
            <v>APORTACIONES A SEGURIDAD SOCIAL</v>
          </cell>
          <cell r="C24">
            <v>1776508900</v>
          </cell>
          <cell r="F24">
            <v>15085743200</v>
          </cell>
          <cell r="G24">
            <v>3881585300</v>
          </cell>
          <cell r="H24">
            <v>20743837400</v>
          </cell>
          <cell r="I24" t="str">
            <v>19</v>
          </cell>
          <cell r="J24" t="str">
            <v>APORTACIONES A SEGURIDAD SOCIAL</v>
          </cell>
          <cell r="O24">
            <v>0</v>
          </cell>
          <cell r="P24">
            <v>20743837400</v>
          </cell>
        </row>
        <row r="25">
          <cell r="A25" t="str">
            <v>20</v>
          </cell>
          <cell r="B25" t="str">
            <v>SECRETARIA DE DESARROLLO SOCIAL</v>
          </cell>
          <cell r="C25">
            <v>1333428068</v>
          </cell>
          <cell r="D25">
            <v>42081174</v>
          </cell>
          <cell r="E25">
            <v>229918858</v>
          </cell>
          <cell r="F25">
            <v>8491821900</v>
          </cell>
          <cell r="G25">
            <v>400000</v>
          </cell>
          <cell r="H25">
            <v>10097650000</v>
          </cell>
          <cell r="I25" t="str">
            <v>20</v>
          </cell>
          <cell r="J25" t="str">
            <v>SECRETARIA DE DESARROLLO SOCIAL</v>
          </cell>
          <cell r="K25">
            <v>15100000</v>
          </cell>
          <cell r="L25">
            <v>866200000</v>
          </cell>
          <cell r="M25">
            <v>3636750000</v>
          </cell>
          <cell r="N25">
            <v>10000000</v>
          </cell>
          <cell r="O25">
            <v>4528050000</v>
          </cell>
          <cell r="P25">
            <v>14625700000</v>
          </cell>
        </row>
        <row r="26">
          <cell r="A26" t="str">
            <v>21</v>
          </cell>
          <cell r="B26" t="str">
            <v>SECRETARIA DE TURISMO</v>
          </cell>
          <cell r="C26">
            <v>280423700</v>
          </cell>
          <cell r="D26">
            <v>70764914</v>
          </cell>
          <cell r="E26">
            <v>282656586</v>
          </cell>
          <cell r="F26">
            <v>538000000</v>
          </cell>
          <cell r="G26">
            <v>142967100</v>
          </cell>
          <cell r="H26">
            <v>1314812300</v>
          </cell>
          <cell r="I26" t="str">
            <v>21</v>
          </cell>
          <cell r="J26" t="str">
            <v>SECRETARIA DE TURISMO</v>
          </cell>
          <cell r="K26">
            <v>8546000</v>
          </cell>
          <cell r="L26">
            <v>7670000</v>
          </cell>
          <cell r="M26">
            <v>7000000</v>
          </cell>
          <cell r="O26">
            <v>23216000</v>
          </cell>
          <cell r="P26">
            <v>1338028300</v>
          </cell>
        </row>
        <row r="27">
          <cell r="A27" t="str">
            <v>22</v>
          </cell>
          <cell r="B27" t="str">
            <v>INSTITUTO FEDERAL ELECTORAL</v>
          </cell>
          <cell r="C27">
            <v>2121473200</v>
          </cell>
          <cell r="D27">
            <v>149903031</v>
          </cell>
          <cell r="E27">
            <v>523254418</v>
          </cell>
          <cell r="G27">
            <v>2377278438</v>
          </cell>
          <cell r="H27">
            <v>5171909087</v>
          </cell>
          <cell r="I27" t="str">
            <v>22</v>
          </cell>
          <cell r="J27" t="str">
            <v>INSTITUTO FEDERAL ELECTORAL</v>
          </cell>
          <cell r="K27">
            <v>92102212</v>
          </cell>
          <cell r="L27">
            <v>30147000</v>
          </cell>
          <cell r="O27">
            <v>122249212</v>
          </cell>
          <cell r="P27">
            <v>5294158299</v>
          </cell>
        </row>
        <row r="28">
          <cell r="A28" t="str">
            <v>23</v>
          </cell>
          <cell r="B28" t="str">
            <v>PROVISIONES SALARIALES Y ECONOMICAS</v>
          </cell>
          <cell r="C28">
            <v>2265690000</v>
          </cell>
          <cell r="G28">
            <v>2217237654</v>
          </cell>
          <cell r="H28">
            <v>4482927654</v>
          </cell>
          <cell r="I28" t="str">
            <v>23</v>
          </cell>
          <cell r="J28" t="str">
            <v>PROVISIONES SALARIALES Y ECONOMICAS</v>
          </cell>
          <cell r="L28">
            <v>2653003899</v>
          </cell>
          <cell r="N28">
            <v>13157700000</v>
          </cell>
          <cell r="O28">
            <v>15810703899</v>
          </cell>
          <cell r="P28">
            <v>20293631553</v>
          </cell>
        </row>
        <row r="29">
          <cell r="A29" t="str">
            <v>25</v>
          </cell>
          <cell r="B29" t="str">
            <v>EDUCACION BASICA Y NORMAL EN EL DISTRITO FEDERAL</v>
          </cell>
          <cell r="C29">
            <v>24202160225</v>
          </cell>
          <cell r="G29">
            <v>630843052</v>
          </cell>
          <cell r="H29">
            <v>24833003277</v>
          </cell>
          <cell r="I29" t="str">
            <v>25</v>
          </cell>
          <cell r="J29" t="str">
            <v>EDUCACION BASICA Y NORMAL EN EL DISTRITO FEDERAL</v>
          </cell>
          <cell r="N29">
            <v>110000000</v>
          </cell>
          <cell r="O29">
            <v>110000000</v>
          </cell>
          <cell r="P29">
            <v>24943003277</v>
          </cell>
        </row>
        <row r="30">
          <cell r="A30" t="str">
            <v>27</v>
          </cell>
          <cell r="B30" t="str">
            <v>SECRETARIA DE CONTRALORIA Y DESARROLLO ADMINISTRATIVO</v>
          </cell>
          <cell r="C30">
            <v>849790000</v>
          </cell>
          <cell r="D30">
            <v>15511000</v>
          </cell>
          <cell r="E30">
            <v>245983700</v>
          </cell>
          <cell r="F30">
            <v>150660800</v>
          </cell>
          <cell r="G30">
            <v>28900000</v>
          </cell>
          <cell r="H30">
            <v>1290845500</v>
          </cell>
          <cell r="I30" t="str">
            <v>27</v>
          </cell>
          <cell r="J30" t="str">
            <v>SECRETARIA DE CONTRALORIA Y DESARROLLO ADMINISTRATIVO</v>
          </cell>
          <cell r="K30">
            <v>18124500</v>
          </cell>
          <cell r="M30">
            <v>40800000</v>
          </cell>
          <cell r="O30">
            <v>58924500</v>
          </cell>
          <cell r="P30">
            <v>1349770000</v>
          </cell>
        </row>
        <row r="31">
          <cell r="A31" t="str">
            <v>31</v>
          </cell>
          <cell r="B31" t="str">
            <v>TRIBUNALES AGRARIOS</v>
          </cell>
          <cell r="C31">
            <v>424282300</v>
          </cell>
          <cell r="D31">
            <v>12030000</v>
          </cell>
          <cell r="E31">
            <v>51670000</v>
          </cell>
          <cell r="H31">
            <v>487982300</v>
          </cell>
          <cell r="I31" t="str">
            <v>31</v>
          </cell>
          <cell r="J31" t="str">
            <v>TRIBUNALES AGRARIOS</v>
          </cell>
          <cell r="K31">
            <v>10800000</v>
          </cell>
          <cell r="O31">
            <v>10800000</v>
          </cell>
          <cell r="P31">
            <v>498782300</v>
          </cell>
        </row>
        <row r="32">
          <cell r="A32" t="str">
            <v>32</v>
          </cell>
          <cell r="B32" t="str">
            <v>TRIBUNAL FISCAL DE LA FEDERACION</v>
          </cell>
          <cell r="C32">
            <v>581670000</v>
          </cell>
          <cell r="D32">
            <v>21500000</v>
          </cell>
          <cell r="E32">
            <v>118350000</v>
          </cell>
          <cell r="H32">
            <v>721520000</v>
          </cell>
          <cell r="I32" t="str">
            <v>32</v>
          </cell>
          <cell r="J32" t="str">
            <v>TRIBUNAL FISCAL DE LA FEDERACION</v>
          </cell>
          <cell r="K32">
            <v>10680000</v>
          </cell>
          <cell r="O32">
            <v>10680000</v>
          </cell>
          <cell r="P32">
            <v>732200000</v>
          </cell>
        </row>
        <row r="33">
          <cell r="A33" t="str">
            <v>33</v>
          </cell>
          <cell r="B33" t="str">
            <v>APORTACIONES FEDERALES PARA ENTIDADES FEDERATIVAS Y MUNICIPIOS</v>
          </cell>
          <cell r="C33">
            <v>136192928139</v>
          </cell>
          <cell r="F33">
            <v>0</v>
          </cell>
          <cell r="G33">
            <v>25285384530</v>
          </cell>
          <cell r="H33">
            <v>161478312669</v>
          </cell>
          <cell r="I33" t="str">
            <v>33</v>
          </cell>
          <cell r="J33" t="str">
            <v>APORTACIONES FEDERALES PARA ENTIDADES FEDERATIVAS Y MUNICIPIOS</v>
          </cell>
          <cell r="L33">
            <v>21245767321</v>
          </cell>
          <cell r="M33">
            <v>3041923282</v>
          </cell>
          <cell r="N33">
            <v>13812244630</v>
          </cell>
          <cell r="O33">
            <v>38099935233</v>
          </cell>
          <cell r="P33">
            <v>199578247902</v>
          </cell>
        </row>
        <row r="34">
          <cell r="A34" t="str">
            <v>35</v>
          </cell>
          <cell r="B34" t="str">
            <v>COMISION NACIONAL DE LOS DERECHOS HUMANOS</v>
          </cell>
          <cell r="C34">
            <v>294116270</v>
          </cell>
          <cell r="D34">
            <v>15650000</v>
          </cell>
          <cell r="E34">
            <v>84733730</v>
          </cell>
          <cell r="G34">
            <v>500000</v>
          </cell>
          <cell r="H34">
            <v>395000000</v>
          </cell>
          <cell r="I34" t="str">
            <v>35</v>
          </cell>
          <cell r="J34" t="str">
            <v>COMISION NACIONAL DE LOS DERECHOS HUMANOS</v>
          </cell>
          <cell r="K34">
            <v>15000000</v>
          </cell>
          <cell r="O34">
            <v>15000000</v>
          </cell>
          <cell r="P34">
            <v>410000000</v>
          </cell>
        </row>
        <row r="35">
          <cell r="A35" t="str">
            <v>36</v>
          </cell>
          <cell r="B35" t="str">
            <v>SECRETARIA DE SEGURIDAD PUBLICA</v>
          </cell>
          <cell r="C35">
            <v>3186995849</v>
          </cell>
          <cell r="D35">
            <v>504616362</v>
          </cell>
          <cell r="E35">
            <v>100960246</v>
          </cell>
          <cell r="F35">
            <v>1245176606</v>
          </cell>
          <cell r="G35">
            <v>304114134</v>
          </cell>
          <cell r="H35">
            <v>5341863197</v>
          </cell>
          <cell r="I35" t="str">
            <v>36</v>
          </cell>
          <cell r="J35" t="str">
            <v>SECRETARIA DE SEGURIDAD PUBLICA</v>
          </cell>
          <cell r="K35">
            <v>120819269</v>
          </cell>
          <cell r="L35">
            <v>91239247</v>
          </cell>
          <cell r="M35">
            <v>796183337</v>
          </cell>
          <cell r="O35">
            <v>1008241853</v>
          </cell>
          <cell r="P35">
            <v>6350105050</v>
          </cell>
        </row>
      </sheetData>
      <sheetData sheetId="9" refreshError="1"/>
      <sheetData sheetId="10" refreshError="1"/>
      <sheetData sheetId="11"/>
      <sheetData sheetId="12" refreshError="1"/>
      <sheetData sheetId="13" refreshError="1"/>
      <sheetData sheetId="14">
        <row r="6">
          <cell r="A6" t="str">
            <v>Subfunción</v>
          </cell>
          <cell r="D6" t="str">
            <v>Gasto corriente</v>
          </cell>
          <cell r="E6" t="str">
            <v>Gasto de capital</v>
          </cell>
          <cell r="F6" t="str">
            <v>Total</v>
          </cell>
        </row>
        <row r="7">
          <cell r="A7" t="str">
            <v>01</v>
          </cell>
          <cell r="B7" t="str">
            <v>LEGISLACION</v>
          </cell>
          <cell r="D7">
            <v>4246051576</v>
          </cell>
          <cell r="E7">
            <v>152650848</v>
          </cell>
          <cell r="F7">
            <v>4398702424</v>
          </cell>
        </row>
        <row r="8">
          <cell r="B8" t="str">
            <v>00</v>
          </cell>
          <cell r="C8" t="str">
            <v>LEGISLACION</v>
          </cell>
          <cell r="D8">
            <v>4246051576</v>
          </cell>
          <cell r="E8">
            <v>152650848</v>
          </cell>
          <cell r="F8">
            <v>4398702424</v>
          </cell>
        </row>
        <row r="9">
          <cell r="A9" t="str">
            <v>02</v>
          </cell>
          <cell r="B9" t="str">
            <v>IMPARTICION DE JUSTICIA</v>
          </cell>
          <cell r="D9">
            <v>15169156325</v>
          </cell>
          <cell r="E9">
            <v>548471567</v>
          </cell>
          <cell r="F9">
            <v>15717627892</v>
          </cell>
        </row>
        <row r="10">
          <cell r="B10" t="str">
            <v>00</v>
          </cell>
          <cell r="C10" t="str">
            <v>IMPARTICION DE JUSTICIA</v>
          </cell>
          <cell r="D10">
            <v>15169156325</v>
          </cell>
          <cell r="E10">
            <v>548471567</v>
          </cell>
          <cell r="F10">
            <v>15717627892</v>
          </cell>
        </row>
        <row r="11">
          <cell r="A11" t="str">
            <v>03</v>
          </cell>
          <cell r="B11" t="str">
            <v>ORGANIZACION DE LOS PROCESOS ELECTORALES</v>
          </cell>
          <cell r="D11">
            <v>5171909087</v>
          </cell>
          <cell r="E11">
            <v>122249212</v>
          </cell>
          <cell r="F11">
            <v>5294158299</v>
          </cell>
        </row>
        <row r="12">
          <cell r="B12" t="str">
            <v>00</v>
          </cell>
          <cell r="C12" t="str">
            <v>ORGANIZACION DE LOS PROCESOS ELECTORALES</v>
          </cell>
          <cell r="D12">
            <v>5171909087</v>
          </cell>
          <cell r="E12">
            <v>122249212</v>
          </cell>
          <cell r="F12">
            <v>5294158299</v>
          </cell>
        </row>
        <row r="13">
          <cell r="A13" t="str">
            <v>04</v>
          </cell>
          <cell r="B13" t="str">
            <v>PROCURACION DE JUSTICIA</v>
          </cell>
          <cell r="D13">
            <v>5119645801</v>
          </cell>
          <cell r="E13">
            <v>420830347</v>
          </cell>
          <cell r="F13">
            <v>5540476148</v>
          </cell>
        </row>
        <row r="14">
          <cell r="B14" t="str">
            <v>00</v>
          </cell>
          <cell r="C14" t="str">
            <v>PROCURACION DE JUSTICIA</v>
          </cell>
          <cell r="D14">
            <v>5119645801</v>
          </cell>
          <cell r="E14">
            <v>420830347</v>
          </cell>
          <cell r="F14">
            <v>5540476148</v>
          </cell>
        </row>
        <row r="15">
          <cell r="A15" t="str">
            <v>05</v>
          </cell>
          <cell r="B15" t="str">
            <v>SOBERANIA DEL TERRITORIO NACIONAL</v>
          </cell>
          <cell r="D15">
            <v>26157707570</v>
          </cell>
          <cell r="E15">
            <v>1824606700</v>
          </cell>
          <cell r="F15">
            <v>27982314270</v>
          </cell>
        </row>
        <row r="16">
          <cell r="B16" t="str">
            <v>00</v>
          </cell>
          <cell r="C16" t="str">
            <v>SOBERANIA DEL TERRITORIO NACIONAL</v>
          </cell>
          <cell r="D16">
            <v>26157707570</v>
          </cell>
          <cell r="E16">
            <v>1824606700</v>
          </cell>
          <cell r="F16">
            <v>27982314270</v>
          </cell>
        </row>
        <row r="17">
          <cell r="A17" t="str">
            <v>06</v>
          </cell>
          <cell r="B17" t="str">
            <v>GOBIERNO</v>
          </cell>
          <cell r="D17">
            <v>38536749515</v>
          </cell>
          <cell r="E17">
            <v>7676081365</v>
          </cell>
          <cell r="F17">
            <v>46212830880</v>
          </cell>
        </row>
        <row r="18">
          <cell r="B18" t="str">
            <v>00</v>
          </cell>
          <cell r="C18" t="str">
            <v>SUBFUNCION DE SERVICIOS COMPARTIDOS</v>
          </cell>
          <cell r="D18">
            <v>3051522362</v>
          </cell>
          <cell r="E18">
            <v>198218261</v>
          </cell>
          <cell r="F18">
            <v>3249740623</v>
          </cell>
        </row>
        <row r="19">
          <cell r="B19" t="str">
            <v>01</v>
          </cell>
          <cell r="C19" t="str">
            <v>POLITICA INTERIOR</v>
          </cell>
          <cell r="D19">
            <v>5661153992</v>
          </cell>
          <cell r="E19">
            <v>213029473</v>
          </cell>
          <cell r="F19">
            <v>5874183465</v>
          </cell>
        </row>
        <row r="20">
          <cell r="B20" t="str">
            <v>02</v>
          </cell>
          <cell r="C20" t="str">
            <v>POLITICA EXTERIOR</v>
          </cell>
          <cell r="D20">
            <v>3627436300</v>
          </cell>
          <cell r="E20">
            <v>38300000</v>
          </cell>
          <cell r="F20">
            <v>3665736300</v>
          </cell>
        </row>
        <row r="21">
          <cell r="B21" t="str">
            <v>03</v>
          </cell>
          <cell r="C21" t="str">
            <v>SEGURIDAD PUBLICA</v>
          </cell>
          <cell r="D21">
            <v>7544887216</v>
          </cell>
          <cell r="E21">
            <v>6657964831</v>
          </cell>
          <cell r="F21">
            <v>14202852047</v>
          </cell>
        </row>
        <row r="22">
          <cell r="B22" t="str">
            <v>04</v>
          </cell>
          <cell r="C22" t="str">
            <v>SERVICIOS FINANCIEROS, FISCALES Y ESTADISTICOS</v>
          </cell>
          <cell r="D22">
            <v>17326852700</v>
          </cell>
          <cell r="E22">
            <v>509644300</v>
          </cell>
          <cell r="F22">
            <v>17836497000</v>
          </cell>
        </row>
        <row r="23">
          <cell r="B23" t="str">
            <v>05</v>
          </cell>
          <cell r="C23" t="str">
            <v>CONTROL INTERNO</v>
          </cell>
          <cell r="D23">
            <v>1324896945</v>
          </cell>
          <cell r="E23">
            <v>58924500</v>
          </cell>
          <cell r="F23">
            <v>1383821445</v>
          </cell>
        </row>
        <row r="24">
          <cell r="A24" t="str">
            <v>07</v>
          </cell>
          <cell r="B24" t="str">
            <v>EDUCACION</v>
          </cell>
          <cell r="D24">
            <v>240624496254</v>
          </cell>
          <cell r="E24">
            <v>14780864867</v>
          </cell>
          <cell r="F24">
            <v>255405361121</v>
          </cell>
        </row>
        <row r="25">
          <cell r="B25" t="str">
            <v>00</v>
          </cell>
          <cell r="C25" t="str">
            <v>SUBFUNCION DE SERVICIOS COMPARTIDOS</v>
          </cell>
          <cell r="D25">
            <v>10504573703</v>
          </cell>
          <cell r="E25">
            <v>500063995</v>
          </cell>
          <cell r="F25">
            <v>11004637698</v>
          </cell>
        </row>
        <row r="26">
          <cell r="B26" t="str">
            <v>01</v>
          </cell>
          <cell r="C26" t="str">
            <v>EDUCACION BASICA</v>
          </cell>
          <cell r="D26">
            <v>156325538144</v>
          </cell>
          <cell r="E26">
            <v>6696286135</v>
          </cell>
          <cell r="F26">
            <v>163021824279</v>
          </cell>
        </row>
        <row r="27">
          <cell r="B27" t="str">
            <v>02</v>
          </cell>
          <cell r="C27" t="str">
            <v>EDUCACION MEDIA SUPERIOR</v>
          </cell>
          <cell r="D27">
            <v>22769130884</v>
          </cell>
          <cell r="E27">
            <v>1252045437</v>
          </cell>
          <cell r="F27">
            <v>24021176321</v>
          </cell>
        </row>
        <row r="28">
          <cell r="B28" t="str">
            <v>03</v>
          </cell>
          <cell r="C28" t="str">
            <v>EDUCACION SUPERIOR</v>
          </cell>
          <cell r="D28">
            <v>28335916146</v>
          </cell>
          <cell r="E28">
            <v>2635515687</v>
          </cell>
          <cell r="F28">
            <v>30971431833</v>
          </cell>
        </row>
        <row r="29">
          <cell r="B29" t="str">
            <v>04</v>
          </cell>
          <cell r="C29" t="str">
            <v>EDUCACION DE POSGRADO</v>
          </cell>
          <cell r="D29">
            <v>2856043964</v>
          </cell>
          <cell r="E29">
            <v>192323751</v>
          </cell>
          <cell r="F29">
            <v>3048367715</v>
          </cell>
        </row>
        <row r="30">
          <cell r="B30" t="str">
            <v>05</v>
          </cell>
          <cell r="C30" t="str">
            <v>EDUCACION PARA ADULTOS</v>
          </cell>
          <cell r="D30">
            <v>4627670379</v>
          </cell>
          <cell r="E30">
            <v>433825199</v>
          </cell>
          <cell r="F30">
            <v>5061495578</v>
          </cell>
        </row>
        <row r="31">
          <cell r="B31" t="str">
            <v>06</v>
          </cell>
          <cell r="C31" t="str">
            <v>CIENCIA Y TECNOLOGIA</v>
          </cell>
          <cell r="D31">
            <v>10459709741</v>
          </cell>
          <cell r="E31">
            <v>2746720194</v>
          </cell>
          <cell r="F31">
            <v>13206429935</v>
          </cell>
        </row>
        <row r="32">
          <cell r="B32" t="str">
            <v>07</v>
          </cell>
          <cell r="C32" t="str">
            <v>DESARROLLO CULTURAL</v>
          </cell>
          <cell r="D32">
            <v>4038659449</v>
          </cell>
          <cell r="E32">
            <v>303521369</v>
          </cell>
          <cell r="F32">
            <v>4342180818</v>
          </cell>
        </row>
        <row r="33">
          <cell r="B33" t="str">
            <v>08</v>
          </cell>
          <cell r="C33" t="str">
            <v>EDUCACION FISICA Y DEPORTE</v>
          </cell>
          <cell r="D33">
            <v>707253844</v>
          </cell>
          <cell r="E33">
            <v>20563100</v>
          </cell>
          <cell r="F33">
            <v>727816944</v>
          </cell>
        </row>
        <row r="34">
          <cell r="A34" t="str">
            <v>08</v>
          </cell>
          <cell r="B34" t="str">
            <v>SALUD</v>
          </cell>
          <cell r="D34">
            <v>128240805027</v>
          </cell>
          <cell r="E34">
            <v>7658533538</v>
          </cell>
          <cell r="F34">
            <v>135899338565</v>
          </cell>
        </row>
        <row r="35">
          <cell r="B35" t="str">
            <v>00</v>
          </cell>
          <cell r="C35" t="str">
            <v>SUBFUNCION DE SERVICIOS COMPARTIDOS</v>
          </cell>
          <cell r="D35">
            <v>15017711653</v>
          </cell>
          <cell r="E35">
            <v>7805354</v>
          </cell>
          <cell r="F35">
            <v>15025517007</v>
          </cell>
        </row>
        <row r="36">
          <cell r="B36" t="str">
            <v>01</v>
          </cell>
          <cell r="C36" t="str">
            <v>SERVICIOS DE SALUD PUBLICA</v>
          </cell>
          <cell r="D36">
            <v>3207664481</v>
          </cell>
          <cell r="E36">
            <v>1253091131</v>
          </cell>
          <cell r="F36">
            <v>4460755612</v>
          </cell>
        </row>
        <row r="37">
          <cell r="B37" t="str">
            <v>02</v>
          </cell>
          <cell r="C37" t="str">
            <v>ATENCION MEDICA</v>
          </cell>
          <cell r="D37">
            <v>110009898866</v>
          </cell>
          <cell r="E37">
            <v>6397637053</v>
          </cell>
          <cell r="F37">
            <v>116407535919</v>
          </cell>
        </row>
        <row r="38">
          <cell r="B38" t="str">
            <v>03</v>
          </cell>
          <cell r="C38" t="str">
            <v>PRODUCCION DE BIENES PARA LA SALUD</v>
          </cell>
          <cell r="D38">
            <v>5530027</v>
          </cell>
          <cell r="E38">
            <v>0</v>
          </cell>
          <cell r="F38">
            <v>5530027</v>
          </cell>
        </row>
        <row r="39">
          <cell r="A39" t="str">
            <v>09</v>
          </cell>
          <cell r="B39" t="str">
            <v>SEGURIDAD SOCIAL</v>
          </cell>
          <cell r="D39">
            <v>51165864699</v>
          </cell>
          <cell r="E39">
            <v>78054917010</v>
          </cell>
          <cell r="F39">
            <v>129220781709</v>
          </cell>
        </row>
        <row r="40">
          <cell r="B40" t="str">
            <v>00</v>
          </cell>
          <cell r="C40" t="str">
            <v>SUBFUNCION DE SERVICIOS COMPARTIDOS</v>
          </cell>
          <cell r="D40">
            <v>6955328464</v>
          </cell>
          <cell r="E40">
            <v>0</v>
          </cell>
          <cell r="F40">
            <v>6955328464</v>
          </cell>
        </row>
        <row r="41">
          <cell r="B41" t="str">
            <v>01</v>
          </cell>
          <cell r="C41" t="str">
            <v>REGULACION DE LA SEGURIDAD SOCIAL</v>
          </cell>
          <cell r="D41">
            <v>8019093447</v>
          </cell>
          <cell r="E41">
            <v>8851439</v>
          </cell>
          <cell r="F41">
            <v>8027944886</v>
          </cell>
        </row>
        <row r="42">
          <cell r="B42" t="str">
            <v>02</v>
          </cell>
          <cell r="C42" t="str">
            <v>PENSIONES Y JUBILACIONES</v>
          </cell>
          <cell r="D42">
            <v>30325788637</v>
          </cell>
          <cell r="E42">
            <v>77867873661</v>
          </cell>
          <cell r="F42">
            <v>108193662298</v>
          </cell>
        </row>
        <row r="43">
          <cell r="B43" t="str">
            <v>04</v>
          </cell>
          <cell r="C43" t="str">
            <v>OTROS SERVICIOS DE LA SEGURIDAD SOCIAL</v>
          </cell>
          <cell r="D43">
            <v>5865654151</v>
          </cell>
          <cell r="E43">
            <v>178191910</v>
          </cell>
          <cell r="F43">
            <v>6043846061</v>
          </cell>
        </row>
        <row r="44">
          <cell r="A44" t="str">
            <v>10</v>
          </cell>
          <cell r="B44" t="str">
            <v>LABORAL</v>
          </cell>
          <cell r="D44">
            <v>1112136380</v>
          </cell>
          <cell r="E44">
            <v>2103427900</v>
          </cell>
          <cell r="F44">
            <v>3215564280</v>
          </cell>
        </row>
        <row r="45">
          <cell r="B45" t="str">
            <v>00</v>
          </cell>
          <cell r="C45" t="str">
            <v>LABORAL</v>
          </cell>
          <cell r="D45">
            <v>1112136380</v>
          </cell>
          <cell r="E45">
            <v>2103427900</v>
          </cell>
          <cell r="F45">
            <v>3215564280</v>
          </cell>
        </row>
        <row r="46">
          <cell r="A46" t="str">
            <v>11</v>
          </cell>
          <cell r="B46" t="str">
            <v>ABASTO Y ASISTENCIA SOCIAL</v>
          </cell>
          <cell r="D46">
            <v>12274711569</v>
          </cell>
          <cell r="E46">
            <v>852256700</v>
          </cell>
          <cell r="F46">
            <v>13126968269</v>
          </cell>
        </row>
        <row r="47">
          <cell r="B47" t="str">
            <v>00</v>
          </cell>
          <cell r="C47" t="str">
            <v>ABASTO Y ASISTENCIA SOCIAL</v>
          </cell>
          <cell r="D47">
            <v>9444203064</v>
          </cell>
          <cell r="E47">
            <v>852256700</v>
          </cell>
          <cell r="F47">
            <v>10296459764</v>
          </cell>
        </row>
        <row r="48">
          <cell r="B48" t="str">
            <v>02</v>
          </cell>
          <cell r="C48" t="str">
            <v>ATENCION MEDICA</v>
          </cell>
          <cell r="D48">
            <v>2830508505</v>
          </cell>
          <cell r="E48">
            <v>0</v>
          </cell>
          <cell r="F48">
            <v>2830508505</v>
          </cell>
        </row>
        <row r="49">
          <cell r="A49" t="str">
            <v>12</v>
          </cell>
          <cell r="B49" t="str">
            <v>DESARROLLO REGIONAL Y URBANO</v>
          </cell>
          <cell r="D49">
            <v>14704206796</v>
          </cell>
          <cell r="E49">
            <v>51933432117</v>
          </cell>
          <cell r="F49">
            <v>66637638913</v>
          </cell>
        </row>
        <row r="50">
          <cell r="B50" t="str">
            <v>00</v>
          </cell>
          <cell r="C50" t="str">
            <v>SUBFUNCION DE SERVICIOS COMPARTIDOS</v>
          </cell>
          <cell r="D50">
            <v>461843280</v>
          </cell>
          <cell r="E50">
            <v>0</v>
          </cell>
          <cell r="F50">
            <v>461843280</v>
          </cell>
        </row>
        <row r="51">
          <cell r="B51" t="str">
            <v>01</v>
          </cell>
          <cell r="C51" t="str">
            <v>URBANIZACION</v>
          </cell>
          <cell r="D51">
            <v>1121618780</v>
          </cell>
          <cell r="E51">
            <v>83964700</v>
          </cell>
          <cell r="F51">
            <v>1205583480</v>
          </cell>
        </row>
        <row r="52">
          <cell r="B52" t="str">
            <v>02</v>
          </cell>
          <cell r="C52" t="str">
            <v>VIVIENDA</v>
          </cell>
          <cell r="D52">
            <v>1267737609</v>
          </cell>
          <cell r="E52">
            <v>4532587040</v>
          </cell>
          <cell r="F52">
            <v>5800324649</v>
          </cell>
        </row>
        <row r="53">
          <cell r="B53" t="str">
            <v>03</v>
          </cell>
          <cell r="C53" t="str">
            <v>AGUA POTABLE</v>
          </cell>
          <cell r="D53">
            <v>1257980755</v>
          </cell>
          <cell r="E53">
            <v>1348670292</v>
          </cell>
          <cell r="F53">
            <v>2606651047</v>
          </cell>
        </row>
        <row r="54">
          <cell r="B54" t="str">
            <v>04</v>
          </cell>
          <cell r="C54" t="str">
            <v>DRENAJE Y TRATAMIENTO DE AGUAS</v>
          </cell>
          <cell r="D54">
            <v>54812025</v>
          </cell>
          <cell r="E54">
            <v>332724845</v>
          </cell>
          <cell r="F54">
            <v>387536870</v>
          </cell>
        </row>
        <row r="55">
          <cell r="B55" t="str">
            <v>05</v>
          </cell>
          <cell r="C55" t="str">
            <v>DESARROLLO REGIONAL</v>
          </cell>
          <cell r="D55">
            <v>10540214347</v>
          </cell>
          <cell r="E55">
            <v>45635485240</v>
          </cell>
          <cell r="F55">
            <v>56175699587</v>
          </cell>
        </row>
        <row r="56">
          <cell r="E56" t="str">
            <v>Continua....</v>
          </cell>
        </row>
        <row r="57">
          <cell r="A57" t="str">
            <v>Cuadro 15</v>
          </cell>
        </row>
        <row r="58">
          <cell r="A58" t="str">
            <v>Presupuesto de Egresos de la Federación 2001</v>
          </cell>
        </row>
        <row r="59">
          <cell r="A59" t="str">
            <v>Gasto Programable</v>
          </cell>
        </row>
        <row r="60">
          <cell r="A60" t="str">
            <v>Funciones y Subfunciones</v>
          </cell>
        </row>
        <row r="61">
          <cell r="A61" t="str">
            <v>(Pesos)</v>
          </cell>
        </row>
        <row r="62">
          <cell r="A62" t="str">
            <v>Subfunción</v>
          </cell>
          <cell r="D62" t="str">
            <v>Gasto corriente</v>
          </cell>
          <cell r="E62" t="str">
            <v>Gasto de capital</v>
          </cell>
          <cell r="F62" t="str">
            <v>Total</v>
          </cell>
        </row>
        <row r="63">
          <cell r="A63" t="str">
            <v>13</v>
          </cell>
          <cell r="B63" t="str">
            <v>DESARROLLO AGROPECUARIO Y PESCA</v>
          </cell>
          <cell r="D63">
            <v>32378460933</v>
          </cell>
          <cell r="E63">
            <v>3596160938</v>
          </cell>
          <cell r="F63">
            <v>35974621871</v>
          </cell>
        </row>
        <row r="64">
          <cell r="B64" t="str">
            <v>01</v>
          </cell>
          <cell r="C64" t="str">
            <v>AGRICOLA Y PECUARIO</v>
          </cell>
          <cell r="D64">
            <v>27187158000</v>
          </cell>
          <cell r="E64">
            <v>1128191900</v>
          </cell>
          <cell r="F64">
            <v>28315349900</v>
          </cell>
        </row>
        <row r="65">
          <cell r="B65" t="str">
            <v>03</v>
          </cell>
          <cell r="C65" t="str">
            <v>HIDROAGRICOLA</v>
          </cell>
          <cell r="D65">
            <v>2271542064</v>
          </cell>
          <cell r="E65">
            <v>2265911438</v>
          </cell>
          <cell r="F65">
            <v>4537453502</v>
          </cell>
        </row>
        <row r="66">
          <cell r="B66" t="str">
            <v>04</v>
          </cell>
          <cell r="C66" t="str">
            <v>ASUNTOS AGRARIOS</v>
          </cell>
          <cell r="D66">
            <v>2148221640</v>
          </cell>
          <cell r="E66">
            <v>26610560</v>
          </cell>
          <cell r="F66">
            <v>2174832200</v>
          </cell>
        </row>
        <row r="67">
          <cell r="B67" t="str">
            <v>05</v>
          </cell>
          <cell r="C67" t="str">
            <v>BANCA Y SEGURO AGROPECUARIO</v>
          </cell>
          <cell r="D67">
            <v>444600000</v>
          </cell>
          <cell r="E67">
            <v>0</v>
          </cell>
          <cell r="F67">
            <v>444600000</v>
          </cell>
        </row>
        <row r="68">
          <cell r="B68" t="str">
            <v>06</v>
          </cell>
          <cell r="C68" t="str">
            <v>PESCA Y ACUACULTURA</v>
          </cell>
          <cell r="D68">
            <v>326939229</v>
          </cell>
          <cell r="E68">
            <v>175447040</v>
          </cell>
          <cell r="F68">
            <v>502386269</v>
          </cell>
        </row>
        <row r="69">
          <cell r="A69" t="str">
            <v>14</v>
          </cell>
          <cell r="B69" t="str">
            <v>MEDIO AMBIENTE Y RECURSOS NATURALES</v>
          </cell>
          <cell r="D69">
            <v>8711146870</v>
          </cell>
          <cell r="E69">
            <v>3445102047</v>
          </cell>
          <cell r="F69">
            <v>12156248917</v>
          </cell>
        </row>
        <row r="70">
          <cell r="B70" t="str">
            <v>00</v>
          </cell>
          <cell r="C70" t="str">
            <v>SUBFUNCION DE SERVICIOS COMPARTIDOS</v>
          </cell>
          <cell r="D70">
            <v>2287810537</v>
          </cell>
          <cell r="E70">
            <v>209277266</v>
          </cell>
          <cell r="F70">
            <v>2497087803</v>
          </cell>
        </row>
        <row r="71">
          <cell r="B71" t="str">
            <v>01</v>
          </cell>
          <cell r="C71" t="str">
            <v>MEDIO AMBIENTE</v>
          </cell>
          <cell r="D71">
            <v>6060198338</v>
          </cell>
          <cell r="E71">
            <v>2692170114</v>
          </cell>
          <cell r="F71">
            <v>8752368452</v>
          </cell>
        </row>
        <row r="72">
          <cell r="B72" t="str">
            <v>03</v>
          </cell>
          <cell r="C72" t="str">
            <v>SUELO Y RECURSOS FORESTALES</v>
          </cell>
          <cell r="D72">
            <v>363137995</v>
          </cell>
          <cell r="E72">
            <v>543654667</v>
          </cell>
          <cell r="F72">
            <v>906792662</v>
          </cell>
        </row>
        <row r="73">
          <cell r="A73" t="str">
            <v>15</v>
          </cell>
          <cell r="B73" t="str">
            <v>ENERGIA</v>
          </cell>
          <cell r="D73">
            <v>124366751207</v>
          </cell>
          <cell r="E73">
            <v>53596380663</v>
          </cell>
          <cell r="F73">
            <v>177963131870</v>
          </cell>
        </row>
        <row r="74">
          <cell r="B74" t="str">
            <v>00</v>
          </cell>
          <cell r="C74" t="str">
            <v>SUBFUNCION DE SERVICIOS COMPARTIDOS</v>
          </cell>
          <cell r="D74">
            <v>1280142745</v>
          </cell>
          <cell r="E74">
            <v>21069946</v>
          </cell>
          <cell r="F74">
            <v>1301212691</v>
          </cell>
        </row>
        <row r="75">
          <cell r="B75" t="str">
            <v>01</v>
          </cell>
          <cell r="C75" t="str">
            <v>HIDROCARBUROS</v>
          </cell>
          <cell r="D75">
            <v>43633972911</v>
          </cell>
          <cell r="E75">
            <v>33800528643</v>
          </cell>
          <cell r="F75">
            <v>77434501554</v>
          </cell>
        </row>
        <row r="76">
          <cell r="B76" t="str">
            <v>02</v>
          </cell>
          <cell r="C76" t="str">
            <v>ELECTRICIDAD</v>
          </cell>
          <cell r="D76">
            <v>79452635551</v>
          </cell>
          <cell r="E76">
            <v>19774782074</v>
          </cell>
          <cell r="F76">
            <v>99227417625</v>
          </cell>
        </row>
        <row r="77">
          <cell r="A77" t="str">
            <v>16</v>
          </cell>
          <cell r="B77" t="str">
            <v>COMUNICACIONES Y TRANSPORTES</v>
          </cell>
          <cell r="D77">
            <v>9725630360</v>
          </cell>
          <cell r="E77">
            <v>14397075118</v>
          </cell>
          <cell r="F77">
            <v>24122705478</v>
          </cell>
        </row>
        <row r="78">
          <cell r="B78" t="str">
            <v>00</v>
          </cell>
          <cell r="C78" t="str">
            <v>SUBFUNCION DE SERVICIOS COMPARTIDOS</v>
          </cell>
          <cell r="D78">
            <v>2746180516</v>
          </cell>
          <cell r="E78">
            <v>228760134</v>
          </cell>
          <cell r="F78">
            <v>2974940650</v>
          </cell>
        </row>
        <row r="79">
          <cell r="B79" t="str">
            <v>01</v>
          </cell>
          <cell r="C79" t="str">
            <v>INFRAESTRUCTURA CARRETERA</v>
          </cell>
          <cell r="D79">
            <v>2998507896</v>
          </cell>
          <cell r="E79">
            <v>12988368449</v>
          </cell>
          <cell r="F79">
            <v>15986876345</v>
          </cell>
        </row>
        <row r="80">
          <cell r="B80" t="str">
            <v>02</v>
          </cell>
          <cell r="C80" t="str">
            <v>INFRAESTRUCTURA PORTUARIA</v>
          </cell>
          <cell r="D80">
            <v>1452067495</v>
          </cell>
          <cell r="E80">
            <v>668637339</v>
          </cell>
          <cell r="F80">
            <v>2120704834</v>
          </cell>
        </row>
        <row r="81">
          <cell r="B81" t="str">
            <v>03</v>
          </cell>
          <cell r="C81" t="str">
            <v>COMUNICACIONES</v>
          </cell>
          <cell r="D81">
            <v>1602511386</v>
          </cell>
          <cell r="E81">
            <v>239234424</v>
          </cell>
          <cell r="F81">
            <v>1841745810</v>
          </cell>
        </row>
        <row r="82">
          <cell r="B82" t="str">
            <v>04</v>
          </cell>
          <cell r="C82" t="str">
            <v>TRANSPORTE</v>
          </cell>
          <cell r="D82">
            <v>926363067</v>
          </cell>
          <cell r="E82">
            <v>272074772</v>
          </cell>
          <cell r="F82">
            <v>1198437839</v>
          </cell>
        </row>
        <row r="83">
          <cell r="A83" t="str">
            <v>17</v>
          </cell>
          <cell r="B83" t="str">
            <v>OTROS SERVICIOS Y ACTIVIDADES ECONOMICAS</v>
          </cell>
          <cell r="D83">
            <v>5168321161</v>
          </cell>
          <cell r="E83">
            <v>2146411500</v>
          </cell>
          <cell r="F83">
            <v>7314732661</v>
          </cell>
        </row>
        <row r="84">
          <cell r="B84" t="str">
            <v>00</v>
          </cell>
          <cell r="C84" t="str">
            <v>SUBFUNCION DE SERVICIOS COMPARTIDOS</v>
          </cell>
          <cell r="D84">
            <v>1057400000</v>
          </cell>
          <cell r="E84">
            <v>5000000</v>
          </cell>
          <cell r="F84">
            <v>1062400000</v>
          </cell>
        </row>
        <row r="85">
          <cell r="B85" t="str">
            <v>01</v>
          </cell>
          <cell r="C85" t="str">
            <v>FOMENTO A LA INDUSTRIA Y EL COMERCIO</v>
          </cell>
          <cell r="D85">
            <v>2702278461</v>
          </cell>
          <cell r="E85">
            <v>1747825900</v>
          </cell>
          <cell r="F85">
            <v>4450104361</v>
          </cell>
        </row>
        <row r="86">
          <cell r="B86" t="str">
            <v>02</v>
          </cell>
          <cell r="C86" t="str">
            <v>FOMENTO AL TURISMO</v>
          </cell>
          <cell r="D86">
            <v>1408642700</v>
          </cell>
          <cell r="E86">
            <v>393585600</v>
          </cell>
          <cell r="F86">
            <v>1802228300</v>
          </cell>
        </row>
        <row r="87">
          <cell r="A87" t="str">
            <v>22</v>
          </cell>
          <cell r="B87" t="str">
            <v>PROTECCION Y PROMOCION DE LOS DERECHOS HUMANOS</v>
          </cell>
          <cell r="D87">
            <v>395000000</v>
          </cell>
          <cell r="E87">
            <v>15000000</v>
          </cell>
          <cell r="F87">
            <v>410000000</v>
          </cell>
        </row>
        <row r="88">
          <cell r="B88" t="str">
            <v>00</v>
          </cell>
          <cell r="C88" t="str">
            <v>PROTECCION Y PROMOCION DE LOS DERECHOS HUMANOS</v>
          </cell>
          <cell r="D88">
            <v>395000000</v>
          </cell>
          <cell r="E88">
            <v>15000000</v>
          </cell>
          <cell r="F88">
            <v>410000000</v>
          </cell>
        </row>
      </sheetData>
      <sheetData sheetId="15" refreshError="1"/>
      <sheetData sheetId="16"/>
      <sheetData sheetId="17" refreshError="1"/>
      <sheetData sheetId="18" refreshError="1"/>
      <sheetData sheetId="19" refreshError="1"/>
      <sheetData sheetId="20">
        <row r="6">
          <cell r="A6" t="str">
            <v>Actividad Institucional</v>
          </cell>
          <cell r="C6" t="str">
            <v>Gasto corriente</v>
          </cell>
          <cell r="D6" t="str">
            <v>Gasto de capital</v>
          </cell>
          <cell r="E6" t="str">
            <v>Gasto Total</v>
          </cell>
        </row>
        <row r="7">
          <cell r="A7" t="str">
            <v>001</v>
          </cell>
          <cell r="B7" t="str">
            <v>LLEVAR A CABO EL PROCESO LEGISLATIVO</v>
          </cell>
          <cell r="C7">
            <v>3772862003</v>
          </cell>
          <cell r="D7">
            <v>132126421</v>
          </cell>
          <cell r="E7">
            <v>3904988424</v>
          </cell>
        </row>
        <row r="8">
          <cell r="A8" t="str">
            <v>002</v>
          </cell>
          <cell r="B8" t="str">
            <v>LLEVAR A CABO LA FISCALIZACION DE LA HACIENDA PUBLICA</v>
          </cell>
          <cell r="C8">
            <v>473189573</v>
          </cell>
          <cell r="D8">
            <v>20524427</v>
          </cell>
          <cell r="E8">
            <v>493714000</v>
          </cell>
        </row>
        <row r="9">
          <cell r="A9" t="str">
            <v>003</v>
          </cell>
          <cell r="B9" t="str">
            <v>IMPARTIR JUSTICIA EN EL AMBITO DE SU COMPETENCIA</v>
          </cell>
          <cell r="C9">
            <v>12768779049</v>
          </cell>
          <cell r="D9">
            <v>439036467</v>
          </cell>
          <cell r="E9">
            <v>13207815516</v>
          </cell>
        </row>
        <row r="10">
          <cell r="A10" t="str">
            <v>004</v>
          </cell>
          <cell r="B10" t="str">
            <v>RESOLVER IMPUGNACIONES EN PROCESOS ELECTORALES</v>
          </cell>
          <cell r="C10">
            <v>588650230</v>
          </cell>
          <cell r="D10">
            <v>7000000</v>
          </cell>
          <cell r="E10">
            <v>595650230</v>
          </cell>
        </row>
        <row r="11">
          <cell r="A11" t="str">
            <v>103</v>
          </cell>
          <cell r="B11" t="str">
            <v>DAR APOYO DE ORGANIZACION Y LOGISTICA</v>
          </cell>
          <cell r="C11">
            <v>295408865</v>
          </cell>
          <cell r="D11">
            <v>2674924</v>
          </cell>
          <cell r="E11">
            <v>298083789</v>
          </cell>
        </row>
        <row r="12">
          <cell r="A12" t="str">
            <v>106</v>
          </cell>
          <cell r="B12" t="str">
            <v>COORDINAR LAS RELACIONES DEL GOBIERNO FEDERAL CON LOS DIFERENTES PODERES Y ORDENES DE GOBIERNO</v>
          </cell>
          <cell r="C12">
            <v>526680122</v>
          </cell>
          <cell r="D12">
            <v>61763100</v>
          </cell>
          <cell r="E12">
            <v>588443222</v>
          </cell>
        </row>
        <row r="13">
          <cell r="A13" t="str">
            <v>107</v>
          </cell>
          <cell r="B13" t="str">
            <v>COORDINAR, NEGOCIAR Y SUSCRIBIR CONVENIOS Y TRATADOS A NIVEL INTERNACIONAL</v>
          </cell>
          <cell r="C13">
            <v>401504382</v>
          </cell>
          <cell r="D13">
            <v>0</v>
          </cell>
          <cell r="E13">
            <v>401504382</v>
          </cell>
        </row>
        <row r="14">
          <cell r="A14" t="str">
            <v>109</v>
          </cell>
          <cell r="B14" t="str">
            <v>OTORGAR RECURSOS PUBLICOS Y GESTIONAR PRERROGATIVAS LEGALES A LOS PARTIDOS POLITICOS</v>
          </cell>
          <cell r="C14">
            <v>2403392269</v>
          </cell>
          <cell r="D14">
            <v>0</v>
          </cell>
          <cell r="E14">
            <v>2403392269</v>
          </cell>
        </row>
        <row r="15">
          <cell r="A15" t="str">
            <v>110</v>
          </cell>
          <cell r="B15" t="str">
            <v>CONSOLIDAR LOS INSTRUMENTOS DE LA PLANEACION Y ADMINISTRACION URBANA</v>
          </cell>
          <cell r="C15">
            <v>0</v>
          </cell>
          <cell r="D15">
            <v>43348700</v>
          </cell>
          <cell r="E15">
            <v>43348700</v>
          </cell>
        </row>
        <row r="16">
          <cell r="A16" t="str">
            <v>201</v>
          </cell>
          <cell r="B16" t="str">
            <v>PROMOVER LA APLICACION DE POLITICAS PUBLICAS SECTORIALES</v>
          </cell>
          <cell r="C16">
            <v>15783599882</v>
          </cell>
          <cell r="D16">
            <v>301196250</v>
          </cell>
          <cell r="E16">
            <v>16084796132</v>
          </cell>
        </row>
        <row r="17">
          <cell r="A17" t="str">
            <v>202</v>
          </cell>
          <cell r="B17" t="str">
            <v>PROMOVER LAS ACTIVIDADES ECONOMICAS DEL PAIS</v>
          </cell>
          <cell r="C17">
            <v>336232442</v>
          </cell>
          <cell r="D17">
            <v>14877501</v>
          </cell>
          <cell r="E17">
            <v>351109943</v>
          </cell>
        </row>
        <row r="18">
          <cell r="A18" t="str">
            <v>203</v>
          </cell>
          <cell r="B18" t="str">
            <v>COORDINAR Y PROMOVER LA COOPERACION NACIONAL CON LOS SECTORES SOCIAL Y PRIVADO</v>
          </cell>
          <cell r="C18">
            <v>98934087</v>
          </cell>
          <cell r="D18">
            <v>0</v>
          </cell>
          <cell r="E18">
            <v>98934087</v>
          </cell>
        </row>
        <row r="19">
          <cell r="A19" t="str">
            <v>204</v>
          </cell>
          <cell r="B19" t="str">
            <v>COORDINAR Y PROMOVER LAS RELACIONES DEL PAIS A NIVEL INTERNACIONAL</v>
          </cell>
          <cell r="C19">
            <v>3085784217</v>
          </cell>
          <cell r="D19">
            <v>39732400</v>
          </cell>
          <cell r="E19">
            <v>3125516617</v>
          </cell>
        </row>
        <row r="20">
          <cell r="A20" t="str">
            <v>205</v>
          </cell>
          <cell r="B20" t="str">
            <v>REALIZAR CAMPAÑAS DE PREVENCION Y PROMOCION</v>
          </cell>
          <cell r="C20">
            <v>2235539952</v>
          </cell>
          <cell r="D20">
            <v>74356460</v>
          </cell>
          <cell r="E20">
            <v>2309896412</v>
          </cell>
        </row>
        <row r="21">
          <cell r="A21" t="str">
            <v>207</v>
          </cell>
          <cell r="B21" t="str">
            <v>PROMOVER LA PARTICIPACION CIUDADANA</v>
          </cell>
          <cell r="C21">
            <v>340534507</v>
          </cell>
          <cell r="D21">
            <v>736447</v>
          </cell>
          <cell r="E21">
            <v>341270954</v>
          </cell>
        </row>
        <row r="22">
          <cell r="A22" t="str">
            <v>209</v>
          </cell>
          <cell r="B22" t="str">
            <v>PROMOVER, ESTABLECER Y DAR SEGUIMIENTO A LOS CONVENIOS CON LAS ENTIDADES FEDERATIVAS Y CON LOS MUNICIPIOS</v>
          </cell>
          <cell r="C22">
            <v>140197930</v>
          </cell>
          <cell r="D22">
            <v>223300</v>
          </cell>
          <cell r="E22">
            <v>140421230</v>
          </cell>
        </row>
        <row r="23">
          <cell r="A23" t="str">
            <v>214</v>
          </cell>
          <cell r="B23" t="str">
            <v>COORDINAR ACCIONES Y SERVICIOS DE PROTECCION A MEXICANOS EN EL EXTERIOR</v>
          </cell>
          <cell r="C23">
            <v>367466838</v>
          </cell>
          <cell r="D23">
            <v>0</v>
          </cell>
          <cell r="E23">
            <v>367466838</v>
          </cell>
        </row>
        <row r="24">
          <cell r="A24" t="str">
            <v>215</v>
          </cell>
          <cell r="B24" t="str">
            <v>GENERAR INTELIGENCIA PARA LA TOMA DE DECISIONES AL MAS ALTO NIVEL EN EL AMBITO DE LA SEGURIDAD NACIONAL</v>
          </cell>
          <cell r="C24">
            <v>851821196</v>
          </cell>
          <cell r="D24">
            <v>128218261</v>
          </cell>
          <cell r="E24">
            <v>980039457</v>
          </cell>
        </row>
        <row r="25">
          <cell r="A25" t="str">
            <v>301</v>
          </cell>
          <cell r="B25" t="str">
            <v>REGULAR Y SUPERVISAR A LOS AGENTES ECONOMICOS</v>
          </cell>
          <cell r="C25">
            <v>3131904914</v>
          </cell>
          <cell r="D25">
            <v>367545895</v>
          </cell>
          <cell r="E25">
            <v>3499450809</v>
          </cell>
        </row>
        <row r="26">
          <cell r="A26" t="str">
            <v>302</v>
          </cell>
          <cell r="B26" t="str">
            <v>REGULAR LOS MOVIMIENTOS MIGRATORIOS</v>
          </cell>
          <cell r="C26">
            <v>566811321</v>
          </cell>
          <cell r="D26">
            <v>0</v>
          </cell>
          <cell r="E26">
            <v>566811321</v>
          </cell>
        </row>
        <row r="27">
          <cell r="A27" t="str">
            <v>304</v>
          </cell>
          <cell r="B27" t="str">
            <v>REGULAR EL ALMACENAMIENTO Y DISTRIBUCION DE LOS BIENES Y SERVICIOS PUBLICOS Y CONCESIONADOS</v>
          </cell>
          <cell r="C27">
            <v>132443274</v>
          </cell>
          <cell r="D27">
            <v>3163050</v>
          </cell>
          <cell r="E27">
            <v>135606324</v>
          </cell>
        </row>
        <row r="28">
          <cell r="A28" t="str">
            <v>305</v>
          </cell>
          <cell r="B28" t="str">
            <v>FAVORECER LA COMERCIALIZACION DE PRODUCTOS AGROPECUARIOS</v>
          </cell>
          <cell r="C28">
            <v>4780700000</v>
          </cell>
          <cell r="D28">
            <v>0</v>
          </cell>
          <cell r="E28">
            <v>4780700000</v>
          </cell>
        </row>
        <row r="29">
          <cell r="A29" t="str">
            <v>306</v>
          </cell>
          <cell r="B29" t="str">
            <v>LLEVAR A CABO LA REGULACION SANITARIA</v>
          </cell>
          <cell r="C29">
            <v>230451138</v>
          </cell>
          <cell r="D29">
            <v>2791100</v>
          </cell>
          <cell r="E29">
            <v>233242238</v>
          </cell>
        </row>
        <row r="30">
          <cell r="A30" t="str">
            <v>307</v>
          </cell>
          <cell r="B30" t="str">
            <v>ATENDER Y PREVEER RIESGOS DE TRABAJO E INVALIDEZ</v>
          </cell>
          <cell r="C30">
            <v>846697204</v>
          </cell>
          <cell r="D30">
            <v>463971700</v>
          </cell>
          <cell r="E30">
            <v>1310668904</v>
          </cell>
        </row>
        <row r="31">
          <cell r="A31" t="str">
            <v>308</v>
          </cell>
          <cell r="B31" t="str">
            <v>ORDENAR Y REGULAR LA PROPIEDAD RURAL Y URBANA</v>
          </cell>
          <cell r="C31">
            <v>872720579</v>
          </cell>
          <cell r="D31">
            <v>11150558</v>
          </cell>
          <cell r="E31">
            <v>883871137</v>
          </cell>
        </row>
        <row r="32">
          <cell r="A32" t="str">
            <v>309</v>
          </cell>
          <cell r="B32" t="str">
            <v>REGULAR LA OPERACION Y EXPLOTACION DE RECURSOS NATURALES</v>
          </cell>
          <cell r="C32">
            <v>38127265</v>
          </cell>
          <cell r="D32">
            <v>4931898</v>
          </cell>
          <cell r="E32">
            <v>43059163</v>
          </cell>
        </row>
        <row r="33">
          <cell r="A33" t="str">
            <v>312</v>
          </cell>
          <cell r="B33" t="str">
            <v>OBLIGACIONES JURIDICAS INELUDIBLES</v>
          </cell>
          <cell r="C33">
            <v>100000000</v>
          </cell>
          <cell r="D33">
            <v>0</v>
          </cell>
          <cell r="E33">
            <v>100000000</v>
          </cell>
        </row>
        <row r="34">
          <cell r="A34" t="str">
            <v>313</v>
          </cell>
          <cell r="B34" t="str">
            <v>PROMOVER EL DESARROLLO COMPETITIVO DE LA MICRO, PEQUEÑA Y MEDIANA EMPRESA</v>
          </cell>
          <cell r="C34">
            <v>534631253</v>
          </cell>
          <cell r="D34">
            <v>1664406200</v>
          </cell>
          <cell r="E34">
            <v>2199037453</v>
          </cell>
        </row>
        <row r="35">
          <cell r="A35" t="str">
            <v>314</v>
          </cell>
          <cell r="B35" t="str">
            <v>PROMOVER EL DESARROLLO EMPRESARIAL E INDUSTRIAL INTEGRAL</v>
          </cell>
          <cell r="C35">
            <v>93482307</v>
          </cell>
          <cell r="D35">
            <v>0</v>
          </cell>
          <cell r="E35">
            <v>93482307</v>
          </cell>
        </row>
        <row r="36">
          <cell r="A36" t="str">
            <v>315</v>
          </cell>
          <cell r="B36" t="str">
            <v>PROMOVER LA INTEGRACION DE LAS EMPRESAS DE MENOR TAMAÑO A LA ACTIVIDAD EXPORTADORA</v>
          </cell>
          <cell r="C36">
            <v>329749108</v>
          </cell>
          <cell r="D36">
            <v>0</v>
          </cell>
          <cell r="E36">
            <v>329749108</v>
          </cell>
        </row>
        <row r="37">
          <cell r="A37" t="str">
            <v>316</v>
          </cell>
          <cell r="B37" t="str">
            <v>PROMOVER EL DESARROLLO DE LA INFRAESTRUCTURA Y LOS SERVICIOS DE COMERCIO INTERIOR</v>
          </cell>
          <cell r="C37">
            <v>81435954</v>
          </cell>
          <cell r="D37">
            <v>700000</v>
          </cell>
          <cell r="E37">
            <v>82135954</v>
          </cell>
        </row>
        <row r="38">
          <cell r="A38" t="str">
            <v>317</v>
          </cell>
          <cell r="B38" t="str">
            <v>FORTALECER LA SEGURIDAD JURIDICA EN MATERIA DE TRANSACCIONES COMERCIALES</v>
          </cell>
          <cell r="C38">
            <v>77065192</v>
          </cell>
          <cell r="D38">
            <v>14420700</v>
          </cell>
          <cell r="E38">
            <v>91485892</v>
          </cell>
        </row>
        <row r="39">
          <cell r="A39" t="str">
            <v>318</v>
          </cell>
          <cell r="B39" t="str">
            <v>PROMOVER EL DESARROLLO DEL SECTOR MINERO</v>
          </cell>
          <cell r="C39">
            <v>54389760</v>
          </cell>
          <cell r="D39">
            <v>834000</v>
          </cell>
          <cell r="E39">
            <v>55223760</v>
          </cell>
        </row>
        <row r="40">
          <cell r="A40" t="str">
            <v>323</v>
          </cell>
          <cell r="B40" t="str">
            <v>LLEVAR A CABO LA REGULACION AMBIENTAL</v>
          </cell>
          <cell r="C40">
            <v>13906735</v>
          </cell>
          <cell r="D40">
            <v>4819362</v>
          </cell>
          <cell r="E40">
            <v>18726097</v>
          </cell>
        </row>
        <row r="41">
          <cell r="A41" t="str">
            <v>325</v>
          </cell>
          <cell r="B41" t="str">
            <v>PROMOVER, EDUCAR Y DIVULGAR LA CULTURA DE LOS DERECHOS HUMANOS</v>
          </cell>
          <cell r="C41">
            <v>99420340</v>
          </cell>
          <cell r="D41">
            <v>187500</v>
          </cell>
          <cell r="E41">
            <v>99607840</v>
          </cell>
        </row>
        <row r="42">
          <cell r="A42" t="str">
            <v>401</v>
          </cell>
          <cell r="B42" t="str">
            <v>ADMINISTRAR LOS FONDOS DEL GOBIERNO FEDERAL</v>
          </cell>
          <cell r="C42">
            <v>541956480</v>
          </cell>
          <cell r="D42">
            <v>107125300</v>
          </cell>
          <cell r="E42">
            <v>649081780</v>
          </cell>
        </row>
        <row r="43">
          <cell r="A43" t="str">
            <v>402</v>
          </cell>
          <cell r="B43" t="str">
            <v>RECAUDAR INGRESOS FEDERALES</v>
          </cell>
          <cell r="C43">
            <v>7937390862</v>
          </cell>
          <cell r="D43">
            <v>104140256</v>
          </cell>
          <cell r="E43">
            <v>8041531118</v>
          </cell>
        </row>
        <row r="44">
          <cell r="A44" t="str">
            <v>407</v>
          </cell>
          <cell r="B44" t="str">
            <v>REPRESENTAR AL GOBIERNO FEDERAL EN MATERIA JURIDICA</v>
          </cell>
          <cell r="C44">
            <v>63786433</v>
          </cell>
          <cell r="D44">
            <v>0</v>
          </cell>
          <cell r="E44">
            <v>63786433</v>
          </cell>
        </row>
        <row r="45">
          <cell r="A45" t="str">
            <v>408</v>
          </cell>
          <cell r="B45" t="str">
            <v>PROCURAR JUSTICIA</v>
          </cell>
          <cell r="C45">
            <v>2461042382</v>
          </cell>
          <cell r="D45">
            <v>195749233</v>
          </cell>
          <cell r="E45">
            <v>2656791615</v>
          </cell>
        </row>
        <row r="46">
          <cell r="A46" t="str">
            <v>409</v>
          </cell>
          <cell r="B46" t="str">
            <v>IMPARTIR JUSTICIA</v>
          </cell>
          <cell r="C46">
            <v>1583527201</v>
          </cell>
          <cell r="D46">
            <v>102435100</v>
          </cell>
          <cell r="E46">
            <v>1685962301</v>
          </cell>
        </row>
        <row r="47">
          <cell r="A47" t="str">
            <v>411</v>
          </cell>
          <cell r="B47" t="str">
            <v>PROPORCIONAR ASISTENCIA TECNICA</v>
          </cell>
          <cell r="C47">
            <v>64610130</v>
          </cell>
          <cell r="D47">
            <v>2299000</v>
          </cell>
          <cell r="E47">
            <v>66909130</v>
          </cell>
        </row>
        <row r="48">
          <cell r="A48" t="str">
            <v>413</v>
          </cell>
          <cell r="B48" t="str">
            <v>PRESERVAR Y CONSERVAR EL PATRIMONIO Y ACERVO HISTORICO DE LA NACION</v>
          </cell>
          <cell r="C48">
            <v>48296810</v>
          </cell>
          <cell r="D48">
            <v>40800000</v>
          </cell>
          <cell r="E48">
            <v>89096810</v>
          </cell>
        </row>
        <row r="49">
          <cell r="A49" t="str">
            <v>414</v>
          </cell>
          <cell r="B49" t="str">
            <v>PROPORCIONAR SERVICIOS DE SEGUROS</v>
          </cell>
          <cell r="C49">
            <v>195262905</v>
          </cell>
          <cell r="D49">
            <v>0</v>
          </cell>
          <cell r="E49">
            <v>195262905</v>
          </cell>
        </row>
        <row r="50">
          <cell r="D50" t="str">
            <v>Continua....</v>
          </cell>
        </row>
        <row r="54">
          <cell r="A54" t="str">
            <v>Cuadro 21</v>
          </cell>
        </row>
        <row r="55">
          <cell r="A55" t="str">
            <v>Presupuesto de Egresos de la Federación 2001</v>
          </cell>
        </row>
        <row r="56">
          <cell r="A56" t="str">
            <v>Gasto Programable</v>
          </cell>
        </row>
        <row r="57">
          <cell r="A57" t="str">
            <v>Actividad Institucional Clasificación Económica</v>
          </cell>
        </row>
        <row r="58">
          <cell r="A58" t="str">
            <v>(Pesos)</v>
          </cell>
        </row>
        <row r="59">
          <cell r="A59" t="str">
            <v>Actividad Institucional</v>
          </cell>
          <cell r="C59" t="str">
            <v>Gasto corriente</v>
          </cell>
          <cell r="D59" t="str">
            <v>Gasto de capital</v>
          </cell>
          <cell r="E59" t="str">
            <v>Gasto Total</v>
          </cell>
        </row>
        <row r="60">
          <cell r="A60" t="str">
            <v>432</v>
          </cell>
          <cell r="B60" t="str">
            <v>FORMAR SERVIDORES PUBLICOS ESPECIALIZADOS</v>
          </cell>
          <cell r="C60">
            <v>388190727</v>
          </cell>
          <cell r="D60">
            <v>500000</v>
          </cell>
          <cell r="E60">
            <v>388690727</v>
          </cell>
        </row>
        <row r="61">
          <cell r="A61" t="str">
            <v>434</v>
          </cell>
          <cell r="B61" t="str">
            <v>ELABORAR Y ESTABLECER LAS BASES DE LA INFORMACION ESTADISTICA NACIONAL</v>
          </cell>
          <cell r="C61">
            <v>3480759088</v>
          </cell>
          <cell r="D61">
            <v>129543458</v>
          </cell>
          <cell r="E61">
            <v>3610302546</v>
          </cell>
        </row>
        <row r="62">
          <cell r="A62" t="str">
            <v>446</v>
          </cell>
          <cell r="B62" t="str">
            <v>VALUAR ACTIVOS MUEBLES E INMUEBLES</v>
          </cell>
          <cell r="C62">
            <v>103230800</v>
          </cell>
          <cell r="D62">
            <v>0</v>
          </cell>
          <cell r="E62">
            <v>103230800</v>
          </cell>
        </row>
        <row r="63">
          <cell r="A63" t="str">
            <v>455</v>
          </cell>
          <cell r="B63" t="str">
            <v>RECIBIR, REGISTRAR, CUSTODIAR, CONSERVAR Y SUPERVISAR BIENES ASEGURADOS</v>
          </cell>
          <cell r="C63">
            <v>352120041</v>
          </cell>
          <cell r="D63">
            <v>2700000</v>
          </cell>
          <cell r="E63">
            <v>354820041</v>
          </cell>
        </row>
        <row r="64">
          <cell r="A64" t="str">
            <v>457</v>
          </cell>
          <cell r="B64" t="str">
            <v>PROTEGER LOS DERECHOS HUMANOS Y SU OBSERVANCIA, A TRAVES DE RECOMENDACIONES PUBLICAS AUTONOMAS NO VINCULATORIAS</v>
          </cell>
          <cell r="C64">
            <v>178542164</v>
          </cell>
          <cell r="D64">
            <v>215625</v>
          </cell>
          <cell r="E64">
            <v>178757789</v>
          </cell>
        </row>
        <row r="65">
          <cell r="A65" t="str">
            <v>462</v>
          </cell>
          <cell r="B65" t="str">
            <v>OTORGAR APOYOS A PRODUCTORES QUE ENFRENTEN PROBLEMAS DE PRODUCCION Y COMPETITIVIDAD</v>
          </cell>
          <cell r="C65">
            <v>1185000000</v>
          </cell>
          <cell r="E65">
            <v>1185000000</v>
          </cell>
        </row>
        <row r="66">
          <cell r="A66" t="str">
            <v>705</v>
          </cell>
          <cell r="B66" t="str">
            <v>CONSERVAR Y PRESERVAR EL ACERVO DOCUMENTAL</v>
          </cell>
          <cell r="C66">
            <v>106170128</v>
          </cell>
          <cell r="D66">
            <v>4723600</v>
          </cell>
          <cell r="E66">
            <v>110893728</v>
          </cell>
        </row>
        <row r="67">
          <cell r="A67" t="str">
            <v>711</v>
          </cell>
          <cell r="B67" t="str">
            <v>DAR APOYO EN SEGURIDAD Y ORGANIZACION</v>
          </cell>
          <cell r="C67">
            <v>470477896</v>
          </cell>
          <cell r="D67">
            <v>0</v>
          </cell>
          <cell r="E67">
            <v>470477896</v>
          </cell>
        </row>
        <row r="68">
          <cell r="A68" t="str">
            <v>831</v>
          </cell>
          <cell r="B68" t="str">
            <v>ATENDER SITUACIONES SUPERVENIENTES</v>
          </cell>
          <cell r="C68">
            <v>4482927654</v>
          </cell>
          <cell r="D68">
            <v>2653003899</v>
          </cell>
          <cell r="E68">
            <v>7135931553</v>
          </cell>
        </row>
        <row r="69">
          <cell r="A69" t="str">
            <v>833</v>
          </cell>
          <cell r="B69" t="str">
            <v>FORTALECER LAS HACIENDAS ESTATALES Y MUNICIPALES</v>
          </cell>
          <cell r="C69">
            <v>0</v>
          </cell>
          <cell r="D69">
            <v>13157700000</v>
          </cell>
          <cell r="E69">
            <v>13157700000</v>
          </cell>
        </row>
        <row r="70">
          <cell r="A70" t="str">
            <v>851</v>
          </cell>
          <cell r="B70" t="str">
            <v>OPERAR EL FONDO DE APORTACIONES PARA INFRAESTRUCTURA SOCIAL</v>
          </cell>
          <cell r="C70">
            <v>0</v>
          </cell>
          <cell r="D70">
            <v>19064052500</v>
          </cell>
          <cell r="E70">
            <v>19064052500</v>
          </cell>
        </row>
        <row r="71">
          <cell r="A71" t="str">
            <v>863</v>
          </cell>
          <cell r="B71" t="str">
            <v>FOMENTAR ACTIVIDADES PARA EL DESARROLLO PRODUCTIVO EN REGIONES DE POBREZA</v>
          </cell>
          <cell r="C71">
            <v>0</v>
          </cell>
          <cell r="D71">
            <v>711244500</v>
          </cell>
          <cell r="E71">
            <v>711244500</v>
          </cell>
        </row>
        <row r="72">
          <cell r="B72" t="str">
            <v>Normatividad y Regulación de Agentes Económicos</v>
          </cell>
          <cell r="C72">
            <v>80097805589</v>
          </cell>
          <cell r="D72">
            <v>40080969092</v>
          </cell>
          <cell r="E72">
            <v>120178774681</v>
          </cell>
        </row>
        <row r="73">
          <cell r="A73" t="str">
            <v>101</v>
          </cell>
          <cell r="B73" t="str">
            <v>DISEÑAR POLITICAS PUBLICAS Y LAS ESTRATEGIAS PARA SU IMPLANTACION</v>
          </cell>
          <cell r="C73">
            <v>10030696231</v>
          </cell>
          <cell r="D73">
            <v>874311516</v>
          </cell>
          <cell r="E73">
            <v>10905007747</v>
          </cell>
        </row>
        <row r="74">
          <cell r="A74" t="str">
            <v>102</v>
          </cell>
          <cell r="B74" t="str">
            <v>PROPORCIONAR ASESORIA JURIDICA, ASI COMO APOYO TECNICO EN LA MATERIA</v>
          </cell>
          <cell r="C74">
            <v>607558707</v>
          </cell>
          <cell r="D74">
            <v>41860343</v>
          </cell>
          <cell r="E74">
            <v>649419050</v>
          </cell>
        </row>
        <row r="75">
          <cell r="A75" t="str">
            <v>104</v>
          </cell>
          <cell r="B75" t="str">
            <v>COMUNICAR Y DIFUNDIR LAS ACTIVIDADES Y COMPROMISOS DEL GOBIERNO FEDERAL</v>
          </cell>
          <cell r="C75">
            <v>1026771236</v>
          </cell>
          <cell r="D75">
            <v>19804528</v>
          </cell>
          <cell r="E75">
            <v>1046575764</v>
          </cell>
        </row>
        <row r="76">
          <cell r="A76" t="str">
            <v>105</v>
          </cell>
          <cell r="B76" t="str">
            <v>DIFUNDIR LOS DERECHOS Y OBLIGACIONES DE LOS CIUDADANOS</v>
          </cell>
          <cell r="C76">
            <v>259771437</v>
          </cell>
          <cell r="D76">
            <v>1741200</v>
          </cell>
          <cell r="E76">
            <v>261512637</v>
          </cell>
        </row>
        <row r="77">
          <cell r="A77" t="str">
            <v>403</v>
          </cell>
          <cell r="B77" t="str">
            <v>CAPTAR RECURSOS FINANCIEROS</v>
          </cell>
          <cell r="C77">
            <v>401867300</v>
          </cell>
          <cell r="D77">
            <v>0</v>
          </cell>
          <cell r="E77">
            <v>401867300</v>
          </cell>
        </row>
        <row r="78">
          <cell r="A78" t="str">
            <v>410</v>
          </cell>
          <cell r="B78" t="str">
            <v>PROPORCIONAR ASESORIA JURIDICA</v>
          </cell>
          <cell r="C78">
            <v>244388200</v>
          </cell>
          <cell r="D78">
            <v>4494500</v>
          </cell>
          <cell r="E78">
            <v>248882700</v>
          </cell>
        </row>
        <row r="79">
          <cell r="A79" t="str">
            <v>459</v>
          </cell>
          <cell r="B79" t="str">
            <v>ATENDER QUEJAS, DENUNCIAS E INCONFORMIDADES</v>
          </cell>
          <cell r="C79">
            <v>783900</v>
          </cell>
          <cell r="D79">
            <v>0</v>
          </cell>
          <cell r="E79">
            <v>783900</v>
          </cell>
        </row>
        <row r="80">
          <cell r="A80" t="str">
            <v>601</v>
          </cell>
          <cell r="B80" t="str">
            <v>MEDIR Y EVALUAR LA GESTION PUBLICA</v>
          </cell>
          <cell r="C80">
            <v>215570700</v>
          </cell>
          <cell r="D80">
            <v>0</v>
          </cell>
          <cell r="E80">
            <v>215570700</v>
          </cell>
        </row>
        <row r="81">
          <cell r="A81" t="str">
            <v>602</v>
          </cell>
          <cell r="B81" t="str">
            <v>AUDITAR A LA GESTION PUBLICA</v>
          </cell>
          <cell r="C81">
            <v>1546222496</v>
          </cell>
          <cell r="D81">
            <v>20827633</v>
          </cell>
          <cell r="E81">
            <v>1567050129</v>
          </cell>
        </row>
        <row r="82">
          <cell r="A82" t="str">
            <v>603</v>
          </cell>
          <cell r="B82" t="str">
            <v>CONTROLAR EL PATRIMONIO INMOBILIARIO FEDERAL</v>
          </cell>
          <cell r="C82">
            <v>30117837</v>
          </cell>
          <cell r="D82">
            <v>0</v>
          </cell>
          <cell r="E82">
            <v>30117837</v>
          </cell>
        </row>
        <row r="83">
          <cell r="A83" t="str">
            <v>604</v>
          </cell>
          <cell r="B83" t="str">
            <v>SUPERVISAR LA DESCENTRALIZACION Y/O DESCONCENTRACION ADMINISTRATIVA</v>
          </cell>
          <cell r="C83">
            <v>81410800</v>
          </cell>
          <cell r="D83">
            <v>0</v>
          </cell>
          <cell r="E83">
            <v>81410800</v>
          </cell>
        </row>
        <row r="84">
          <cell r="A84" t="str">
            <v>605</v>
          </cell>
          <cell r="B84" t="str">
            <v>ESTABLECER LOS PROCESOS DE ADQUISICIONES, OBRAS PUBLICAS Y SERVICIOS RELACIONADOS</v>
          </cell>
          <cell r="C84">
            <v>49349000</v>
          </cell>
          <cell r="D84">
            <v>0</v>
          </cell>
          <cell r="E84">
            <v>49349000</v>
          </cell>
        </row>
        <row r="85">
          <cell r="A85" t="str">
            <v>701</v>
          </cell>
          <cell r="B85" t="str">
            <v>ADMINISTRAR RECURSOS HUMANOS MATERIALES Y FINANCIEROS</v>
          </cell>
          <cell r="C85">
            <v>72466633611</v>
          </cell>
          <cell r="D85">
            <v>10879743917</v>
          </cell>
          <cell r="E85">
            <v>83346377528</v>
          </cell>
        </row>
        <row r="86">
          <cell r="A86" t="str">
            <v>702</v>
          </cell>
          <cell r="B86" t="str">
            <v>ADMINISTRAR LOS RECURSOS INFORMATICOS PARA EL DESARROLLO DE LAS ACTIVIDADES SUSTANTIVAS</v>
          </cell>
          <cell r="C86">
            <v>238552154</v>
          </cell>
          <cell r="D86">
            <v>40115210</v>
          </cell>
          <cell r="E86">
            <v>278667364</v>
          </cell>
        </row>
        <row r="87">
          <cell r="A87" t="str">
            <v>703</v>
          </cell>
          <cell r="B87" t="str">
            <v>CAPACITAR Y FORMAR SERVIDORES PUBLICOS</v>
          </cell>
          <cell r="C87">
            <v>3573997671</v>
          </cell>
          <cell r="D87">
            <v>18961404</v>
          </cell>
          <cell r="E87">
            <v>3592959075</v>
          </cell>
        </row>
        <row r="88">
          <cell r="A88" t="str">
            <v>704</v>
          </cell>
          <cell r="B88" t="str">
            <v>CONSERVAR Y MANTENER LA INFRAESTRUCTURA DE BIENES MUEBLES E INMUEBLES DIFERENTES A LOS DE LA INFRAESTRUCTURA BASICA</v>
          </cell>
          <cell r="C88">
            <v>3931033802</v>
          </cell>
          <cell r="D88">
            <v>175237121</v>
          </cell>
          <cell r="E88">
            <v>4106270923</v>
          </cell>
        </row>
        <row r="89">
          <cell r="A89" t="str">
            <v>706</v>
          </cell>
          <cell r="B89" t="str">
            <v>ADMINISTRAR INMUEBLES FEDERALES</v>
          </cell>
          <cell r="C89">
            <v>330600</v>
          </cell>
          <cell r="D89">
            <v>0</v>
          </cell>
          <cell r="E89">
            <v>330600</v>
          </cell>
        </row>
        <row r="90">
          <cell r="A90" t="str">
            <v>709</v>
          </cell>
          <cell r="B90" t="str">
            <v>PROPORCIONAR EL SERVICIO DE TRANSPORTE AEREO PRESIDENCIAL</v>
          </cell>
          <cell r="C90">
            <v>335164910</v>
          </cell>
          <cell r="D90">
            <v>0</v>
          </cell>
          <cell r="E90">
            <v>335164910</v>
          </cell>
        </row>
        <row r="91">
          <cell r="B91" t="str">
            <v>Adjetivas y de Apoyo</v>
          </cell>
          <cell r="C91">
            <v>95040220592</v>
          </cell>
          <cell r="D91">
            <v>12077097372</v>
          </cell>
          <cell r="E91">
            <v>107117317964</v>
          </cell>
        </row>
        <row r="92">
          <cell r="A92" t="str">
            <v>208</v>
          </cell>
          <cell r="B92" t="str">
            <v>COORDINAR Y PROMOVER EL SISTEMA NACIONAL DE SEGURIDAD PUBLICA</v>
          </cell>
          <cell r="C92">
            <v>4355976445</v>
          </cell>
          <cell r="D92">
            <v>6657379956</v>
          </cell>
          <cell r="E92">
            <v>11013356401</v>
          </cell>
        </row>
        <row r="93">
          <cell r="A93" t="str">
            <v>210</v>
          </cell>
          <cell r="B93" t="str">
            <v>PROMOVER EL DESARROLLO EN LOCALIDADES Y GRUPOS MARGINADOS</v>
          </cell>
          <cell r="C93">
            <v>7510844305</v>
          </cell>
          <cell r="D93">
            <v>2535199490</v>
          </cell>
          <cell r="E93">
            <v>10046043795</v>
          </cell>
        </row>
        <row r="94">
          <cell r="A94" t="str">
            <v>211</v>
          </cell>
          <cell r="B94" t="str">
            <v>GENERAR EMPLEOS EN ZONAS MARGINADAS</v>
          </cell>
          <cell r="C94">
            <v>693500000</v>
          </cell>
          <cell r="D94">
            <v>2845946627</v>
          </cell>
          <cell r="E94">
            <v>3539446627</v>
          </cell>
        </row>
        <row r="95">
          <cell r="A95" t="str">
            <v>213</v>
          </cell>
          <cell r="B95" t="str">
            <v>CONTRIBUIR AL DESARROLLO SUSTENTABLE</v>
          </cell>
          <cell r="C95">
            <v>189222147</v>
          </cell>
          <cell r="D95">
            <v>303537549</v>
          </cell>
          <cell r="E95">
            <v>492759696</v>
          </cell>
        </row>
        <row r="96">
          <cell r="A96" t="str">
            <v>330</v>
          </cell>
          <cell r="B96" t="str">
            <v>CONTROLAR FLUJOS MIGRATORIOS</v>
          </cell>
          <cell r="C96">
            <v>78881844</v>
          </cell>
          <cell r="D96">
            <v>0</v>
          </cell>
          <cell r="E96">
            <v>78881844</v>
          </cell>
        </row>
        <row r="97">
          <cell r="A97" t="str">
            <v>331</v>
          </cell>
          <cell r="B97" t="str">
            <v>ASEGURAR Y CONDUCIR A INDOCUMENTADOS</v>
          </cell>
          <cell r="C97">
            <v>36149709</v>
          </cell>
          <cell r="D97">
            <v>0</v>
          </cell>
          <cell r="E97">
            <v>36149709</v>
          </cell>
        </row>
        <row r="98">
          <cell r="A98" t="str">
            <v>332</v>
          </cell>
          <cell r="B98" t="str">
            <v>PROTEGER A MIGRANTES</v>
          </cell>
          <cell r="C98">
            <v>44699712</v>
          </cell>
          <cell r="D98">
            <v>0</v>
          </cell>
          <cell r="E98">
            <v>44699712</v>
          </cell>
        </row>
        <row r="99">
          <cell r="A99" t="str">
            <v>404</v>
          </cell>
          <cell r="B99" t="str">
            <v>CANALIZAR RECURSOS PUBLICOS</v>
          </cell>
          <cell r="C99">
            <v>249649095</v>
          </cell>
          <cell r="D99">
            <v>0</v>
          </cell>
          <cell r="E99">
            <v>249649095</v>
          </cell>
        </row>
        <row r="100">
          <cell r="A100" t="str">
            <v>405</v>
          </cell>
          <cell r="B100" t="str">
            <v>OTORGAR CREDITOS</v>
          </cell>
          <cell r="C100">
            <v>140867100</v>
          </cell>
          <cell r="D100">
            <v>3822406585</v>
          </cell>
          <cell r="E100">
            <v>3963273685</v>
          </cell>
        </row>
        <row r="101">
          <cell r="A101" t="str">
            <v>406</v>
          </cell>
          <cell r="B101" t="str">
            <v>LLEVAR A CABO LA PREVENCION Y READAPTACION SOCIAL</v>
          </cell>
          <cell r="C101">
            <v>841421018</v>
          </cell>
          <cell r="D101">
            <v>0</v>
          </cell>
          <cell r="E101">
            <v>841421018</v>
          </cell>
        </row>
        <row r="102">
          <cell r="A102" t="str">
            <v>412</v>
          </cell>
          <cell r="B102" t="str">
            <v>ATENDER A LA POBLACION EN CASOS DE DESASTRES NATURALES</v>
          </cell>
          <cell r="C102">
            <v>173400000</v>
          </cell>
          <cell r="D102">
            <v>382540207</v>
          </cell>
          <cell r="E102">
            <v>555940207</v>
          </cell>
        </row>
        <row r="103">
          <cell r="A103" t="str">
            <v>415</v>
          </cell>
          <cell r="B103" t="str">
            <v>DEFENDER EL TERRITORIO Y MARES NACIONALES</v>
          </cell>
          <cell r="C103">
            <v>19356446893</v>
          </cell>
          <cell r="D103">
            <v>573943700</v>
          </cell>
          <cell r="E103">
            <v>19930390593</v>
          </cell>
        </row>
        <row r="104">
          <cell r="A104" t="str">
            <v>416</v>
          </cell>
          <cell r="B104" t="str">
            <v>PROPORCIONAR SEGURIDAD Y ORIENTACION A LOS USUARIOS DE LOS SERVICIOS PUBLICOS Y CONCESIONADOS</v>
          </cell>
          <cell r="C104">
            <v>1588389992</v>
          </cell>
          <cell r="D104">
            <v>265493927</v>
          </cell>
          <cell r="E104">
            <v>1853883919</v>
          </cell>
        </row>
        <row r="105">
          <cell r="A105" t="str">
            <v>417</v>
          </cell>
          <cell r="B105" t="str">
            <v>PROPORCIONAR SERVICIOS DE EDUCACION</v>
          </cell>
          <cell r="C105">
            <v>202402306425</v>
          </cell>
          <cell r="D105">
            <v>3738980721</v>
          </cell>
          <cell r="E105">
            <v>206141287146</v>
          </cell>
        </row>
        <row r="106">
          <cell r="D106" t="str">
            <v>Continua....</v>
          </cell>
        </row>
        <row r="110">
          <cell r="A110" t="str">
            <v>Cuadro 21</v>
          </cell>
        </row>
        <row r="111">
          <cell r="A111" t="str">
            <v>Presupuesto de Egresos de la Federación 2001</v>
          </cell>
        </row>
        <row r="112">
          <cell r="A112" t="str">
            <v>Gasto Programable</v>
          </cell>
        </row>
        <row r="113">
          <cell r="A113" t="str">
            <v>Actividad Institucional Clasificación Económica</v>
          </cell>
        </row>
        <row r="114">
          <cell r="A114" t="str">
            <v>(Pesos)</v>
          </cell>
        </row>
        <row r="115">
          <cell r="A115" t="str">
            <v>Actividad Institucional</v>
          </cell>
          <cell r="C115" t="str">
            <v>Gasto corriente</v>
          </cell>
          <cell r="D115" t="str">
            <v>Gasto de capital</v>
          </cell>
          <cell r="E115" t="str">
            <v>Gasto Total</v>
          </cell>
        </row>
        <row r="116">
          <cell r="A116" t="str">
            <v>418</v>
          </cell>
          <cell r="B116" t="str">
            <v>PROPORCIONAR SERVICIOS DE CULTURA RECREACION Y DEPORTE</v>
          </cell>
          <cell r="C116">
            <v>4840369827</v>
          </cell>
          <cell r="D116">
            <v>160683469</v>
          </cell>
          <cell r="E116">
            <v>5001053296</v>
          </cell>
        </row>
        <row r="117">
          <cell r="A117" t="str">
            <v>419</v>
          </cell>
          <cell r="B117" t="str">
            <v>PROPORCIONAR LOS SERVICIOS DE SALUD</v>
          </cell>
          <cell r="C117">
            <v>26671805302</v>
          </cell>
          <cell r="D117">
            <v>1233700031</v>
          </cell>
          <cell r="E117">
            <v>27905505333</v>
          </cell>
        </row>
        <row r="118">
          <cell r="A118" t="str">
            <v>420</v>
          </cell>
          <cell r="B118" t="str">
            <v>PROPORCIONAR ATENCION MEDICA</v>
          </cell>
          <cell r="C118">
            <v>83154896317</v>
          </cell>
          <cell r="D118">
            <v>263796672</v>
          </cell>
          <cell r="E118">
            <v>83418692989</v>
          </cell>
        </row>
        <row r="119">
          <cell r="A119" t="str">
            <v>421</v>
          </cell>
          <cell r="B119" t="str">
            <v>PROPORCIONAR SERVICIOS DE ASISTENCIA SOCIAL Y COMUNITARIOS</v>
          </cell>
          <cell r="C119">
            <v>3855990813</v>
          </cell>
          <cell r="D119">
            <v>36075600</v>
          </cell>
          <cell r="E119">
            <v>3892066413</v>
          </cell>
        </row>
        <row r="120">
          <cell r="A120" t="str">
            <v>422</v>
          </cell>
          <cell r="B120" t="str">
            <v>PROPORCIONAR PRESTACIONES SOCIALES</v>
          </cell>
          <cell r="C120">
            <v>4056582286</v>
          </cell>
          <cell r="D120">
            <v>0</v>
          </cell>
          <cell r="E120">
            <v>4056582286</v>
          </cell>
        </row>
        <row r="121">
          <cell r="A121" t="str">
            <v>423</v>
          </cell>
          <cell r="B121" t="str">
            <v>PROPORCIONAR PRESTACIONES ECONOMICAS</v>
          </cell>
          <cell r="C121">
            <v>12695761398</v>
          </cell>
          <cell r="D121">
            <v>77397328300</v>
          </cell>
          <cell r="E121">
            <v>90093089698</v>
          </cell>
        </row>
        <row r="122">
          <cell r="A122" t="str">
            <v>424</v>
          </cell>
          <cell r="B122" t="str">
            <v>PROPORCIONAR SERVICIOS BASICOS A LA POBLACION</v>
          </cell>
          <cell r="C122">
            <v>39773855</v>
          </cell>
          <cell r="D122">
            <v>21216681</v>
          </cell>
          <cell r="E122">
            <v>60990536</v>
          </cell>
        </row>
        <row r="123">
          <cell r="A123" t="str">
            <v>425</v>
          </cell>
          <cell r="B123" t="str">
            <v>PROPORCIONAR SERVICIOS DE COMUNICACIONES</v>
          </cell>
          <cell r="C123">
            <v>959283296</v>
          </cell>
          <cell r="D123">
            <v>146933049</v>
          </cell>
          <cell r="E123">
            <v>1106216345</v>
          </cell>
        </row>
        <row r="124">
          <cell r="A124" t="str">
            <v>428</v>
          </cell>
          <cell r="B124" t="str">
            <v>PRESTAR SERVICIOS DE EXPLORACION</v>
          </cell>
          <cell r="C124">
            <v>150146406</v>
          </cell>
          <cell r="D124">
            <v>0</v>
          </cell>
          <cell r="E124">
            <v>150146406</v>
          </cell>
        </row>
        <row r="125">
          <cell r="A125" t="str">
            <v>429</v>
          </cell>
          <cell r="B125" t="str">
            <v>REALIZAR LA VIGILANCIA EPIDEMIOLOGICA</v>
          </cell>
          <cell r="C125">
            <v>408538927</v>
          </cell>
          <cell r="D125">
            <v>4000000</v>
          </cell>
          <cell r="E125">
            <v>412538927</v>
          </cell>
        </row>
        <row r="126">
          <cell r="A126" t="str">
            <v>430</v>
          </cell>
          <cell r="B126" t="str">
            <v>OTORGAR APOYOS A LA EDUCACION</v>
          </cell>
          <cell r="C126">
            <v>13872127943</v>
          </cell>
          <cell r="D126">
            <v>7616598488</v>
          </cell>
          <cell r="E126">
            <v>21488726431</v>
          </cell>
        </row>
        <row r="127">
          <cell r="A127" t="str">
            <v>431</v>
          </cell>
          <cell r="B127" t="str">
            <v>CAPACITAR Y OTORGAR BECAS A LA POBLACION</v>
          </cell>
          <cell r="C127">
            <v>280539378</v>
          </cell>
          <cell r="D127">
            <v>2016258000</v>
          </cell>
          <cell r="E127">
            <v>2296797378</v>
          </cell>
        </row>
        <row r="128">
          <cell r="A128" t="str">
            <v>433</v>
          </cell>
          <cell r="B128" t="str">
            <v>LLEVAR A CABO LA INVESTIGACION CIENTIFICA Y TECNOLOGICA</v>
          </cell>
          <cell r="C128">
            <v>8637098801</v>
          </cell>
          <cell r="D128">
            <v>871619986</v>
          </cell>
          <cell r="E128">
            <v>9508718787</v>
          </cell>
        </row>
        <row r="129">
          <cell r="A129" t="str">
            <v>436</v>
          </cell>
          <cell r="B129" t="str">
            <v>ACTUALIZAR EL PADRON ELECTORAL Y EXPEDIR LA CREDENCIAL PARA VOTAR</v>
          </cell>
          <cell r="C129">
            <v>1256494347</v>
          </cell>
          <cell r="D129">
            <v>96716801</v>
          </cell>
          <cell r="E129">
            <v>1353211148</v>
          </cell>
        </row>
        <row r="130">
          <cell r="A130" t="str">
            <v>440</v>
          </cell>
          <cell r="B130" t="str">
            <v>ALMACENAR, COMERCIALIZAR Y ABASTECER PRODUCTOS BASICOS</v>
          </cell>
          <cell r="C130">
            <v>1698386296</v>
          </cell>
          <cell r="D130">
            <v>45324929</v>
          </cell>
          <cell r="E130">
            <v>1743711225</v>
          </cell>
        </row>
        <row r="131">
          <cell r="A131" t="str">
            <v>441</v>
          </cell>
          <cell r="B131" t="str">
            <v>DISTRIBUIR Y COMERCIALIZAR NOTICIAS</v>
          </cell>
          <cell r="C131">
            <v>105604456</v>
          </cell>
          <cell r="D131">
            <v>912452</v>
          </cell>
          <cell r="E131">
            <v>106516908</v>
          </cell>
        </row>
        <row r="132">
          <cell r="A132" t="str">
            <v>442</v>
          </cell>
          <cell r="B132" t="str">
            <v>DISTRIBUIR Y COMERCIALIZAR ENERGIA ELECTRICA</v>
          </cell>
          <cell r="C132">
            <v>12234733501</v>
          </cell>
          <cell r="D132">
            <v>1024182700</v>
          </cell>
          <cell r="E132">
            <v>13258916201</v>
          </cell>
        </row>
        <row r="133">
          <cell r="A133" t="str">
            <v>443</v>
          </cell>
          <cell r="B133" t="str">
            <v>DISTRIBUIR PETROLEO, GAS, PETROLIFEROS Y PETROQUIMICOS</v>
          </cell>
          <cell r="C133">
            <v>5139665039</v>
          </cell>
          <cell r="D133">
            <v>2436180491</v>
          </cell>
          <cell r="E133">
            <v>7575845530</v>
          </cell>
        </row>
        <row r="134">
          <cell r="A134" t="str">
            <v>444</v>
          </cell>
          <cell r="B134" t="str">
            <v>COMERCIALIZAR PETROLEO, GAS, PETROLIFEROS Y PETROQUIMICOS</v>
          </cell>
          <cell r="C134">
            <v>5077732610</v>
          </cell>
          <cell r="D134">
            <v>575757641</v>
          </cell>
          <cell r="E134">
            <v>5653490251</v>
          </cell>
        </row>
        <row r="135">
          <cell r="A135" t="str">
            <v>450</v>
          </cell>
          <cell r="B135" t="str">
            <v>CANALIZAR RECURSOS FINANCIEROS</v>
          </cell>
          <cell r="C135">
            <v>0</v>
          </cell>
          <cell r="D135">
            <v>700000</v>
          </cell>
          <cell r="E135">
            <v>700000</v>
          </cell>
        </row>
        <row r="136">
          <cell r="A136" t="str">
            <v>451</v>
          </cell>
          <cell r="B136" t="str">
            <v>PRESTAR SERVICIOS CIENTIFICOS Y TECNOLOGICOS</v>
          </cell>
          <cell r="C136">
            <v>267042221</v>
          </cell>
          <cell r="D136">
            <v>17658200</v>
          </cell>
          <cell r="E136">
            <v>284700421</v>
          </cell>
        </row>
        <row r="137">
          <cell r="A137" t="str">
            <v>452</v>
          </cell>
          <cell r="B137" t="str">
            <v>MANEJAR Y CONTROLAR EL SISTEMA HIDROLOGICO</v>
          </cell>
          <cell r="C137">
            <v>184928508</v>
          </cell>
          <cell r="D137">
            <v>279848342</v>
          </cell>
          <cell r="E137">
            <v>464776850</v>
          </cell>
        </row>
        <row r="138">
          <cell r="A138" t="str">
            <v>453</v>
          </cell>
          <cell r="B138" t="str">
            <v>ADMINISTRAR LAS AGUAS NACIONALES</v>
          </cell>
          <cell r="C138">
            <v>110736289</v>
          </cell>
          <cell r="D138">
            <v>32106411</v>
          </cell>
          <cell r="E138">
            <v>142842700</v>
          </cell>
        </row>
        <row r="139">
          <cell r="A139" t="str">
            <v>454</v>
          </cell>
          <cell r="B139" t="str">
            <v>DESARROLLAR MEDIDAS PREVENTIVAS CONTRA DESASTRES NATURALES</v>
          </cell>
          <cell r="C139">
            <v>300821418</v>
          </cell>
          <cell r="D139">
            <v>440403849</v>
          </cell>
          <cell r="E139">
            <v>741225267</v>
          </cell>
        </row>
        <row r="140">
          <cell r="A140" t="str">
            <v>456</v>
          </cell>
          <cell r="B140" t="str">
            <v>RESTAURAR LOS ECOSISTEMAS Y LOS RECURSOS NATURALES</v>
          </cell>
          <cell r="C140">
            <v>65886404</v>
          </cell>
          <cell r="D140">
            <v>478992102</v>
          </cell>
          <cell r="E140">
            <v>544878506</v>
          </cell>
        </row>
        <row r="141">
          <cell r="A141" t="str">
            <v>501</v>
          </cell>
          <cell r="B141" t="str">
            <v>PRODUCIR Y COMERCIALIZAR PRODUCTOS</v>
          </cell>
          <cell r="C141">
            <v>1028973862</v>
          </cell>
          <cell r="D141">
            <v>20095912</v>
          </cell>
          <cell r="E141">
            <v>1049069774</v>
          </cell>
        </row>
        <row r="142">
          <cell r="A142" t="str">
            <v>502</v>
          </cell>
          <cell r="B142" t="str">
            <v>PRODUCIR Y TRANSMITIR PROGRAMAS Y MATERIAL RADIOFONICO</v>
          </cell>
          <cell r="C142">
            <v>59393710</v>
          </cell>
          <cell r="D142">
            <v>878180</v>
          </cell>
          <cell r="E142">
            <v>60271890</v>
          </cell>
        </row>
        <row r="143">
          <cell r="A143" t="str">
            <v>505</v>
          </cell>
          <cell r="B143" t="str">
            <v>PRODUCIR BIENES E INSUMOS PARA SECTORES PRIORITARIOS</v>
          </cell>
          <cell r="C143">
            <v>5530027</v>
          </cell>
          <cell r="D143">
            <v>0</v>
          </cell>
          <cell r="E143">
            <v>5530027</v>
          </cell>
        </row>
        <row r="144">
          <cell r="A144" t="str">
            <v>506</v>
          </cell>
          <cell r="B144" t="str">
            <v>PRODUCIR PETROLEO, GAS, PETROLIFEROS Y PETROQUIMICOS</v>
          </cell>
          <cell r="C144">
            <v>19203561001</v>
          </cell>
          <cell r="D144">
            <v>14156787203</v>
          </cell>
          <cell r="E144">
            <v>33360348204</v>
          </cell>
        </row>
        <row r="145">
          <cell r="A145" t="str">
            <v>507</v>
          </cell>
          <cell r="B145" t="str">
            <v>GENERAR ENERGIA ELECTRICA</v>
          </cell>
          <cell r="C145">
            <v>58242487688</v>
          </cell>
          <cell r="D145">
            <v>103182400</v>
          </cell>
          <cell r="E145">
            <v>58345670088</v>
          </cell>
        </row>
        <row r="146">
          <cell r="A146" t="str">
            <v>508</v>
          </cell>
          <cell r="B146" t="str">
            <v>TRANSMITIR Y TRANSFORMAR ENERGIA ELECTRICA</v>
          </cell>
          <cell r="C146">
            <v>2858204737</v>
          </cell>
          <cell r="D146">
            <v>1186015700</v>
          </cell>
          <cell r="E146">
            <v>4044220437</v>
          </cell>
        </row>
        <row r="147">
          <cell r="A147" t="str">
            <v>801</v>
          </cell>
          <cell r="B147" t="str">
            <v>CUBRIR LAS APORTACIONES DEL GOBIERNO FEDERAL</v>
          </cell>
          <cell r="C147">
            <v>16331882100</v>
          </cell>
          <cell r="D147">
            <v>0</v>
          </cell>
          <cell r="E147">
            <v>16331882100</v>
          </cell>
        </row>
        <row r="148">
          <cell r="A148" t="str">
            <v>802</v>
          </cell>
          <cell r="B148" t="str">
            <v>PAGAR LAS PENSIONES A CARGO DEL ERARIO FEDERAL</v>
          </cell>
          <cell r="C148">
            <v>4180958800</v>
          </cell>
          <cell r="D148">
            <v>0</v>
          </cell>
          <cell r="E148">
            <v>4180958800</v>
          </cell>
        </row>
        <row r="149">
          <cell r="A149" t="str">
            <v>803</v>
          </cell>
          <cell r="B149" t="str">
            <v>PAGAR OTRAS PRESTACIONES SOCIALES</v>
          </cell>
          <cell r="C149">
            <v>230996500</v>
          </cell>
          <cell r="D149">
            <v>0</v>
          </cell>
          <cell r="E149">
            <v>230996500</v>
          </cell>
        </row>
        <row r="150">
          <cell r="A150" t="str">
            <v>822</v>
          </cell>
          <cell r="B150" t="str">
            <v>ENTREGAR LAS APORTACIONES FEDERALES A LOS MUNICIPI0S Y EL DISTRITO FEDERAL</v>
          </cell>
          <cell r="C150">
            <v>9769564347</v>
          </cell>
          <cell r="D150">
            <v>9769564341</v>
          </cell>
          <cell r="E150">
            <v>19539128688</v>
          </cell>
        </row>
        <row r="151">
          <cell r="B151" t="str">
            <v>Programas y servicios Orientados a la Comunidad</v>
          </cell>
          <cell r="C151">
            <v>535638253095</v>
          </cell>
          <cell r="D151">
            <v>141558946692</v>
          </cell>
          <cell r="E151">
            <v>677197199787</v>
          </cell>
        </row>
        <row r="152">
          <cell r="A152" t="str">
            <v>311</v>
          </cell>
          <cell r="B152" t="str">
            <v>CONSERVAR Y APROVECHAR SUSTENTABLEMENTE LOS RECURSOS NATURALES</v>
          </cell>
          <cell r="C152">
            <v>162224261</v>
          </cell>
          <cell r="D152">
            <v>154213879</v>
          </cell>
          <cell r="E152">
            <v>316438140</v>
          </cell>
        </row>
        <row r="153">
          <cell r="A153" t="str">
            <v>437</v>
          </cell>
          <cell r="B153" t="str">
            <v>DESARROLLAR Y CONSTRUIR INFRAESTRUCTURA BASICA</v>
          </cell>
          <cell r="C153">
            <v>3863004753</v>
          </cell>
          <cell r="D153">
            <v>34009091136</v>
          </cell>
          <cell r="E153">
            <v>37872095889</v>
          </cell>
        </row>
        <row r="154">
          <cell r="A154" t="str">
            <v>438</v>
          </cell>
          <cell r="B154" t="str">
            <v>CONSERVAR Y MANTENER LA INFRAESTRUCTURA BASICA</v>
          </cell>
          <cell r="C154">
            <v>5408112390</v>
          </cell>
          <cell r="D154">
            <v>13925819223</v>
          </cell>
          <cell r="E154">
            <v>19333931613</v>
          </cell>
        </row>
        <row r="155">
          <cell r="A155" t="str">
            <v>447</v>
          </cell>
          <cell r="B155" t="str">
            <v>OPERAR LA INFRAESTRUCTURA BASICA</v>
          </cell>
          <cell r="C155">
            <v>1280979208</v>
          </cell>
          <cell r="D155">
            <v>404398200</v>
          </cell>
          <cell r="E155">
            <v>1685377408</v>
          </cell>
        </row>
        <row r="156">
          <cell r="A156" t="str">
            <v>504</v>
          </cell>
          <cell r="B156" t="str">
            <v>FABRICAR EQUIPO DE SEGURIDAD</v>
          </cell>
          <cell r="C156">
            <v>1148356385</v>
          </cell>
          <cell r="D156">
            <v>605000</v>
          </cell>
          <cell r="E156">
            <v>1148961385</v>
          </cell>
        </row>
        <row r="157">
          <cell r="A157" t="str">
            <v>710</v>
          </cell>
          <cell r="B157" t="str">
            <v>DESARROLLAR Y CONSTRUIR INFRAESTRUCTURA DE BIENES MUEBLES E INMUEBLES, DIFERENTES A LOS DE LA INFRAESTRUCTURA BASICA</v>
          </cell>
          <cell r="C157">
            <v>0</v>
          </cell>
          <cell r="D157">
            <v>70118775</v>
          </cell>
          <cell r="E157">
            <v>70118775</v>
          </cell>
        </row>
        <row r="158">
          <cell r="A158" t="str">
            <v>712</v>
          </cell>
          <cell r="B158" t="str">
            <v>DESARROLLAR Y CONSTRUIR INFRAESTRUCTURA NO BASICA</v>
          </cell>
          <cell r="C158">
            <v>629794857</v>
          </cell>
          <cell r="D158">
            <v>1043193068</v>
          </cell>
          <cell r="E158">
            <v>1672987925</v>
          </cell>
        </row>
        <row r="159">
          <cell r="B159" t="str">
            <v>Infraestructura</v>
          </cell>
          <cell r="C159">
            <v>12492471854</v>
          </cell>
          <cell r="D159">
            <v>49607439281</v>
          </cell>
          <cell r="E159">
            <v>62099911135</v>
          </cell>
        </row>
      </sheetData>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sheetData sheetId="34" refreshError="1"/>
      <sheetData sheetId="35"/>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remisas IMSS"/>
      <sheetName val="Premisa macro"/>
      <sheetName val="Régimen financiero"/>
    </sheetNames>
    <sheetDataSet>
      <sheetData sheetId="0">
        <row r="12">
          <cell r="M12">
            <v>52.917879218131155</v>
          </cell>
        </row>
        <row r="13">
          <cell r="M13">
            <v>55.3831366963188</v>
          </cell>
        </row>
        <row r="14">
          <cell r="M14">
            <v>55.903847373030132</v>
          </cell>
        </row>
        <row r="15">
          <cell r="M15">
            <v>56.62</v>
          </cell>
        </row>
      </sheetData>
      <sheetData sheetId="1"/>
      <sheetData sheetId="2">
        <row r="3">
          <cell r="E3">
            <v>0.11874999999999999</v>
          </cell>
        </row>
      </sheetData>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gresos Presup"/>
      <sheetName val="Gasto Neto Total"/>
      <sheetName val="GtoProgPodInvSoc"/>
      <sheetName val="Clas_Fun"/>
      <sheetName val="Administrativa3"/>
      <sheetName val="Administrativa2 (2)"/>
      <sheetName val="Clasificación Econo (2)"/>
      <sheetName val="Inver Impul"/>
      <sheetName val="Comp Sec Ener"/>
      <sheetName val="Gasto Federalizado2"/>
      <sheetName val="Costo Finan"/>
      <sheetName val="Ramos Autónomos"/>
      <sheetName val="OyE"/>
      <sheetName val="Sector público"/>
      <sheetName val="Ind Educ"/>
      <sheetName val="Ind Sal"/>
      <sheetName val="Prog viv"/>
      <sheetName val="Cien y Tec"/>
      <sheetName val="Py Carr 2004"/>
      <sheetName val="Py Carr desp 2004"/>
      <sheetName val="Servs Agua"/>
      <sheetName val="Capac"/>
      <sheetName val="ProgReg"/>
      <sheetName val="Res_Adm"/>
      <sheetName val="Res_Eco"/>
      <sheetName val="Des_Fun"/>
      <sheetName val="RProgFin"/>
      <sheetName val="Res_Eco_Finan"/>
      <sheetName val="Des_Fun Oy E"/>
      <sheetName val="Res_Eco_ECPD"/>
      <sheetName val="Gto_PrgEsp"/>
      <sheetName val="Finanzas Púb"/>
      <sheetName val="Déficit"/>
      <sheetName val="Fuente"/>
      <sheetName val="GtoNet"/>
      <sheetName val="Compos_Gto_Prog"/>
      <sheetName val="Administrativa"/>
      <sheetName val="Admin Prueba"/>
      <sheetName val="Cons Inv Soc"/>
      <sheetName val="Estructura"/>
      <sheetName val="Pie_Clas_Fun"/>
      <sheetName val="Gto_Ent_Fed"/>
      <sheetName val="GtoOrdGob"/>
      <sheetName val="Gasto Federalizado"/>
      <sheetName val="Comp.Presup"/>
      <sheetName val="Comp.Presup (2)"/>
      <sheetName val="Prom PEMEX-CFE-IMSS"/>
      <sheetName val="Adm-Chavez"/>
      <sheetName val="Econ-Chavez"/>
      <sheetName val="Fun-Chavez"/>
      <sheetName val="Fun_AMM"/>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row r="2">
          <cell r="C2" t="str">
            <v>Gasto Programable Presupuestario en Clasificación Administrativa</v>
          </cell>
        </row>
        <row r="3">
          <cell r="C3" t="str">
            <v>(millones de pesos de 2003)</v>
          </cell>
        </row>
        <row r="4">
          <cell r="C4" t="str">
            <v>Concepto</v>
          </cell>
          <cell r="D4">
            <v>2001</v>
          </cell>
          <cell r="E4" t="str">
            <v>2002e</v>
          </cell>
          <cell r="F4" t="str">
            <v>2003a</v>
          </cell>
          <cell r="G4" t="str">
            <v>Var. Real (%)</v>
          </cell>
        </row>
        <row r="5">
          <cell r="G5" t="str">
            <v>2003 / 2001</v>
          </cell>
          <cell r="H5" t="str">
            <v>2003 / 2002</v>
          </cell>
        </row>
        <row r="7">
          <cell r="C7" t="str">
            <v>Gasto Programable 1_/</v>
          </cell>
          <cell r="D7" t="e">
            <v>#REF!</v>
          </cell>
          <cell r="E7" t="e">
            <v>#REF!</v>
          </cell>
          <cell r="F7">
            <v>1106249.1923825729</v>
          </cell>
          <cell r="G7" t="e">
            <v>#REF!</v>
          </cell>
          <cell r="H7" t="e">
            <v>#REF!</v>
          </cell>
        </row>
        <row r="8">
          <cell r="C8" t="str">
            <v>Ramos Autónomos</v>
          </cell>
          <cell r="D8" t="e">
            <v>#REF!</v>
          </cell>
          <cell r="E8" t="e">
            <v>#REF!</v>
          </cell>
          <cell r="F8">
            <v>34979.029620000001</v>
          </cell>
          <cell r="G8" t="e">
            <v>#REF!</v>
          </cell>
          <cell r="H8" t="e">
            <v>#REF!</v>
          </cell>
        </row>
        <row r="9">
          <cell r="C9" t="str">
            <v>Legislativo</v>
          </cell>
          <cell r="D9" t="e">
            <v>#REF!</v>
          </cell>
          <cell r="E9" t="e">
            <v>#REF!</v>
          </cell>
          <cell r="F9">
            <v>5575.9568859999999</v>
          </cell>
          <cell r="G9" t="e">
            <v>#REF!</v>
          </cell>
          <cell r="H9" t="e">
            <v>#REF!</v>
          </cell>
        </row>
        <row r="10">
          <cell r="C10" t="str">
            <v>Judicial</v>
          </cell>
          <cell r="D10" t="e">
            <v>#REF!</v>
          </cell>
          <cell r="E10" t="e">
            <v>#REF!</v>
          </cell>
          <cell r="F10">
            <v>17732.118564</v>
          </cell>
          <cell r="G10" t="e">
            <v>#REF!</v>
          </cell>
          <cell r="H10" t="e">
            <v>#REF!</v>
          </cell>
        </row>
        <row r="11">
          <cell r="C11" t="str">
            <v>IFE</v>
          </cell>
          <cell r="D11" t="e">
            <v>#REF!</v>
          </cell>
          <cell r="E11" t="e">
            <v>#REF!</v>
          </cell>
          <cell r="F11">
            <v>11095.954170000001</v>
          </cell>
          <cell r="G11" t="e">
            <v>#REF!</v>
          </cell>
          <cell r="H11" t="e">
            <v>#REF!</v>
          </cell>
        </row>
        <row r="12">
          <cell r="C12" t="str">
            <v>CNDH</v>
          </cell>
          <cell r="D12" t="e">
            <v>#REF!</v>
          </cell>
          <cell r="E12" t="e">
            <v>#REF!</v>
          </cell>
          <cell r="F12">
            <v>575</v>
          </cell>
          <cell r="G12" t="e">
            <v>#REF!</v>
          </cell>
          <cell r="H12" t="e">
            <v>#REF!</v>
          </cell>
        </row>
        <row r="13">
          <cell r="C13" t="str">
            <v>Poder Ejecutivo Federal</v>
          </cell>
          <cell r="D13" t="e">
            <v>#REF!</v>
          </cell>
          <cell r="E13" t="e">
            <v>#REF!</v>
          </cell>
          <cell r="F13">
            <v>1094034.8627625729</v>
          </cell>
          <cell r="G13" t="e">
            <v>#REF!</v>
          </cell>
          <cell r="H13" t="e">
            <v>#REF!</v>
          </cell>
        </row>
        <row r="14">
          <cell r="C14" t="str">
            <v>Administración Pública Centralizada</v>
          </cell>
          <cell r="D14" t="e">
            <v>#REF!</v>
          </cell>
          <cell r="E14" t="e">
            <v>#REF!</v>
          </cell>
          <cell r="F14">
            <v>627839.75631947303</v>
          </cell>
          <cell r="G14" t="e">
            <v>#REF!</v>
          </cell>
          <cell r="H14" t="e">
            <v>#REF!</v>
          </cell>
        </row>
        <row r="15">
          <cell r="C15" t="str">
            <v>Ramos Administrativos</v>
          </cell>
          <cell r="D15" t="e">
            <v>#REF!</v>
          </cell>
          <cell r="E15" t="e">
            <v>#REF!</v>
          </cell>
          <cell r="F15">
            <v>329739.71216047299</v>
          </cell>
          <cell r="G15" t="e">
            <v>#REF!</v>
          </cell>
          <cell r="H15" t="e">
            <v>#REF!</v>
          </cell>
        </row>
        <row r="16">
          <cell r="C16" t="str">
            <v>Presidencia de la República</v>
          </cell>
          <cell r="D16" t="e">
            <v>#REF!</v>
          </cell>
          <cell r="E16" t="e">
            <v>#REF!</v>
          </cell>
          <cell r="F16">
            <v>1661.8</v>
          </cell>
          <cell r="G16" t="e">
            <v>#REF!</v>
          </cell>
          <cell r="H16" t="e">
            <v>#REF!</v>
          </cell>
        </row>
        <row r="17">
          <cell r="C17" t="str">
            <v>Gobernación</v>
          </cell>
          <cell r="D17" t="e">
            <v>#REF!</v>
          </cell>
          <cell r="E17" t="e">
            <v>#REF!</v>
          </cell>
          <cell r="F17">
            <v>3990.3773893067819</v>
          </cell>
          <cell r="G17" t="e">
            <v>#REF!</v>
          </cell>
          <cell r="H17" t="e">
            <v>#REF!</v>
          </cell>
        </row>
        <row r="18">
          <cell r="C18" t="str">
            <v>Relaciones Exteriores</v>
          </cell>
          <cell r="D18" t="e">
            <v>#REF!</v>
          </cell>
          <cell r="E18" t="e">
            <v>#REF!</v>
          </cell>
          <cell r="F18">
            <v>3444.2217392281464</v>
          </cell>
          <cell r="G18" t="e">
            <v>#REF!</v>
          </cell>
          <cell r="H18" t="e">
            <v>#REF!</v>
          </cell>
        </row>
        <row r="19">
          <cell r="C19" t="str">
            <v>Hacienda y Crédito Público</v>
          </cell>
          <cell r="D19" t="e">
            <v>#REF!</v>
          </cell>
          <cell r="E19" t="e">
            <v>#REF!</v>
          </cell>
          <cell r="F19">
            <v>21785.236234639509</v>
          </cell>
          <cell r="G19" t="e">
            <v>#REF!</v>
          </cell>
          <cell r="H19" t="e">
            <v>#REF!</v>
          </cell>
        </row>
        <row r="20">
          <cell r="C20" t="str">
            <v>Defensa Nacional</v>
          </cell>
          <cell r="D20" t="e">
            <v>#REF!</v>
          </cell>
          <cell r="E20" t="e">
            <v>#REF!</v>
          </cell>
          <cell r="F20">
            <v>22831.5</v>
          </cell>
          <cell r="G20" t="e">
            <v>#REF!</v>
          </cell>
          <cell r="H20" t="e">
            <v>#REF!</v>
          </cell>
        </row>
        <row r="21">
          <cell r="C21" t="str">
            <v>Agricultura, Ganadería, Desarrollo Rural, Pesca y Alimentación</v>
          </cell>
          <cell r="D21" t="e">
            <v>#REF!</v>
          </cell>
          <cell r="E21" t="e">
            <v>#REF!</v>
          </cell>
          <cell r="F21">
            <v>41782.67967414231</v>
          </cell>
          <cell r="G21" t="e">
            <v>#REF!</v>
          </cell>
          <cell r="H21" t="e">
            <v>#REF!</v>
          </cell>
        </row>
        <row r="22">
          <cell r="C22" t="str">
            <v>Comunicaciones y Transportes</v>
          </cell>
          <cell r="D22" t="e">
            <v>#REF!</v>
          </cell>
          <cell r="E22" t="e">
            <v>#REF!</v>
          </cell>
          <cell r="F22">
            <v>23124.321967263677</v>
          </cell>
          <cell r="G22" t="e">
            <v>#REF!</v>
          </cell>
          <cell r="H22" t="e">
            <v>#REF!</v>
          </cell>
        </row>
        <row r="23">
          <cell r="C23" t="str">
            <v>Economía</v>
          </cell>
          <cell r="D23" t="e">
            <v>#REF!</v>
          </cell>
          <cell r="E23" t="e">
            <v>#REF!</v>
          </cell>
          <cell r="F23">
            <v>5403.4684054160825</v>
          </cell>
          <cell r="G23" t="e">
            <v>#REF!</v>
          </cell>
          <cell r="H23" t="e">
            <v>#REF!</v>
          </cell>
        </row>
        <row r="24">
          <cell r="C24" t="str">
            <v>Educación Pública</v>
          </cell>
          <cell r="D24" t="e">
            <v>#REF!</v>
          </cell>
          <cell r="E24" t="e">
            <v>#REF!</v>
          </cell>
          <cell r="F24">
            <v>106355.12181816016</v>
          </cell>
          <cell r="G24" t="e">
            <v>#REF!</v>
          </cell>
          <cell r="H24" t="e">
            <v>#REF!</v>
          </cell>
        </row>
        <row r="25">
          <cell r="C25" t="str">
            <v>Salud</v>
          </cell>
          <cell r="D25" t="e">
            <v>#REF!</v>
          </cell>
          <cell r="E25" t="e">
            <v>#REF!</v>
          </cell>
          <cell r="F25">
            <v>20866.981367065295</v>
          </cell>
          <cell r="G25" t="e">
            <v>#REF!</v>
          </cell>
          <cell r="H25" t="e">
            <v>#REF!</v>
          </cell>
        </row>
        <row r="26">
          <cell r="C26" t="str">
            <v>Marina</v>
          </cell>
          <cell r="D26" t="e">
            <v>#REF!</v>
          </cell>
          <cell r="E26" t="e">
            <v>#REF!</v>
          </cell>
          <cell r="F26">
            <v>8899.1815619089994</v>
          </cell>
          <cell r="G26" t="e">
            <v>#REF!</v>
          </cell>
          <cell r="H26" t="e">
            <v>#REF!</v>
          </cell>
        </row>
        <row r="27">
          <cell r="C27" t="str">
            <v>Trabajo y Previsión Social</v>
          </cell>
          <cell r="D27" t="e">
            <v>#REF!</v>
          </cell>
          <cell r="E27" t="e">
            <v>#REF!</v>
          </cell>
          <cell r="F27">
            <v>3150.6783178095025</v>
          </cell>
          <cell r="G27" t="e">
            <v>#REF!</v>
          </cell>
          <cell r="H27" t="e">
            <v>#REF!</v>
          </cell>
        </row>
        <row r="28">
          <cell r="C28" t="str">
            <v>Reforma Agraria</v>
          </cell>
          <cell r="D28" t="e">
            <v>#REF!</v>
          </cell>
          <cell r="E28" t="e">
            <v>#REF!</v>
          </cell>
          <cell r="F28">
            <v>2758.7493848384238</v>
          </cell>
          <cell r="G28" t="e">
            <v>#REF!</v>
          </cell>
          <cell r="H28" t="e">
            <v>#REF!</v>
          </cell>
        </row>
        <row r="29">
          <cell r="C29" t="str">
            <v>Medio Ambiente y Recursos Naturales</v>
          </cell>
          <cell r="D29" t="e">
            <v>#REF!</v>
          </cell>
          <cell r="E29" t="e">
            <v>#REF!</v>
          </cell>
          <cell r="F29">
            <v>17404.24703021417</v>
          </cell>
          <cell r="G29" t="e">
            <v>#REF!</v>
          </cell>
          <cell r="H29" t="e">
            <v>#REF!</v>
          </cell>
        </row>
        <row r="30">
          <cell r="C30" t="str">
            <v>Procuraduría General de la República</v>
          </cell>
          <cell r="D30" t="e">
            <v>#REF!</v>
          </cell>
          <cell r="E30" t="e">
            <v>#REF!</v>
          </cell>
          <cell r="F30">
            <v>7154.2865555299995</v>
          </cell>
          <cell r="G30" t="e">
            <v>#REF!</v>
          </cell>
          <cell r="H30" t="e">
            <v>#REF!</v>
          </cell>
        </row>
        <row r="31">
          <cell r="C31" t="str">
            <v>Energía</v>
          </cell>
          <cell r="D31" t="e">
            <v>#REF!</v>
          </cell>
          <cell r="E31" t="e">
            <v>#REF!</v>
          </cell>
          <cell r="F31">
            <v>1108.0129570125139</v>
          </cell>
          <cell r="G31" t="e">
            <v>#REF!</v>
          </cell>
          <cell r="H31" t="e">
            <v>#REF!</v>
          </cell>
        </row>
        <row r="32">
          <cell r="C32" t="str">
            <v>Desarrollo Social</v>
          </cell>
          <cell r="D32" t="e">
            <v>#REF!</v>
          </cell>
          <cell r="E32" t="e">
            <v>#REF!</v>
          </cell>
          <cell r="F32">
            <v>18977.497177757978</v>
          </cell>
          <cell r="G32" t="e">
            <v>#REF!</v>
          </cell>
          <cell r="H32" t="e">
            <v>#REF!</v>
          </cell>
        </row>
        <row r="33">
          <cell r="C33" t="str">
            <v>Turismo</v>
          </cell>
          <cell r="D33" t="e">
            <v>#REF!</v>
          </cell>
          <cell r="E33" t="e">
            <v>#REF!</v>
          </cell>
          <cell r="F33">
            <v>1458.8659428499029</v>
          </cell>
          <cell r="G33" t="e">
            <v>#REF!</v>
          </cell>
          <cell r="H33" t="e">
            <v>#REF!</v>
          </cell>
        </row>
        <row r="34">
          <cell r="C34" t="str">
            <v>Contraloría y Desarrollo Administrativo</v>
          </cell>
          <cell r="D34" t="e">
            <v>#REF!</v>
          </cell>
          <cell r="E34" t="e">
            <v>#REF!</v>
          </cell>
          <cell r="F34">
            <v>1164.3537113855627</v>
          </cell>
          <cell r="G34" t="e">
            <v>#REF!</v>
          </cell>
          <cell r="H34" t="e">
            <v>#REF!</v>
          </cell>
        </row>
        <row r="35">
          <cell r="C35" t="str">
            <v>Tribunales Agrarios</v>
          </cell>
          <cell r="D35" t="e">
            <v>#REF!</v>
          </cell>
          <cell r="E35" t="e">
            <v>#REF!</v>
          </cell>
          <cell r="F35">
            <v>533.6</v>
          </cell>
          <cell r="G35" t="e">
            <v>#REF!</v>
          </cell>
          <cell r="H35" t="e">
            <v>#REF!</v>
          </cell>
        </row>
        <row r="36">
          <cell r="C36" t="str">
            <v>Tribunal Federal de Justicia Fiscal y Administrativa</v>
          </cell>
          <cell r="D36" t="e">
            <v>#REF!</v>
          </cell>
          <cell r="E36" t="e">
            <v>#REF!</v>
          </cell>
          <cell r="F36">
            <v>814.6</v>
          </cell>
          <cell r="G36" t="e">
            <v>#REF!</v>
          </cell>
          <cell r="H36" t="e">
            <v>#REF!</v>
          </cell>
        </row>
        <row r="37">
          <cell r="C37" t="str">
            <v>Seguridad Pública</v>
          </cell>
          <cell r="D37" t="e">
            <v>#REF!</v>
          </cell>
          <cell r="E37" t="e">
            <v>#REF!</v>
          </cell>
          <cell r="F37">
            <v>7067.2309259439999</v>
          </cell>
          <cell r="G37" t="e">
            <v>#REF!</v>
          </cell>
          <cell r="H37" t="e">
            <v>#REF!</v>
          </cell>
        </row>
        <row r="38">
          <cell r="C38" t="str">
            <v>Consejería Jurídica del Ejecutivo Federal</v>
          </cell>
          <cell r="D38" t="e">
            <v>#REF!</v>
          </cell>
          <cell r="E38" t="e">
            <v>#REF!</v>
          </cell>
          <cell r="F38">
            <v>66.900000000000006</v>
          </cell>
          <cell r="G38" t="e">
            <v>#REF!</v>
          </cell>
          <cell r="H38" t="e">
            <v>#REF!</v>
          </cell>
        </row>
        <row r="39">
          <cell r="C39" t="str">
            <v>Ciencia y Tecnología</v>
          </cell>
          <cell r="D39" t="e">
            <v>#REF!</v>
          </cell>
          <cell r="E39" t="e">
            <v>#REF!</v>
          </cell>
          <cell r="F39">
            <v>7935.8</v>
          </cell>
          <cell r="G39" t="e">
            <v>#REF!</v>
          </cell>
          <cell r="H39" t="e">
            <v>#REF!</v>
          </cell>
        </row>
        <row r="40">
          <cell r="C40" t="str">
            <v>Ramos Generales</v>
          </cell>
          <cell r="D40" t="e">
            <v>#REF!</v>
          </cell>
          <cell r="E40" t="e">
            <v>#REF!</v>
          </cell>
          <cell r="F40">
            <v>298100.04415900004</v>
          </cell>
          <cell r="G40" t="e">
            <v>#REF!</v>
          </cell>
          <cell r="H40" t="e">
            <v>#REF!</v>
          </cell>
        </row>
        <row r="41">
          <cell r="C41" t="str">
            <v>Aportaciones a Seguridad Social</v>
          </cell>
          <cell r="D41" t="e">
            <v>#REF!</v>
          </cell>
          <cell r="E41" t="e">
            <v>#REF!</v>
          </cell>
          <cell r="F41">
            <v>19268.400000000001</v>
          </cell>
          <cell r="G41" t="e">
            <v>#REF!</v>
          </cell>
          <cell r="H41" t="e">
            <v>#REF!</v>
          </cell>
        </row>
        <row r="42">
          <cell r="C42" t="str">
            <v>Provisiones Salariales y Económicas</v>
          </cell>
          <cell r="D42" t="e">
            <v>#REF!</v>
          </cell>
          <cell r="E42" t="e">
            <v>#REF!</v>
          </cell>
          <cell r="F42">
            <v>3297.1138869999995</v>
          </cell>
          <cell r="G42" t="e">
            <v>#REF!</v>
          </cell>
          <cell r="H42" t="e">
            <v>#REF!</v>
          </cell>
        </row>
        <row r="43">
          <cell r="C43" t="str">
            <v>Previsiones y Aportaciones para los Sistemas de Educación Básica, Normal, Tecnológica y de Adultos</v>
          </cell>
          <cell r="D43" t="e">
            <v>#REF!</v>
          </cell>
          <cell r="E43" t="e">
            <v>#REF!</v>
          </cell>
          <cell r="F43">
            <v>23915.7</v>
          </cell>
          <cell r="G43" t="e">
            <v>#REF!</v>
          </cell>
          <cell r="H43" t="e">
            <v>#REF!</v>
          </cell>
        </row>
        <row r="44">
          <cell r="C44" t="str">
            <v>Aportaciones Federales para Entidades Federativas y Municipios</v>
          </cell>
          <cell r="D44" t="e">
            <v>#REF!</v>
          </cell>
          <cell r="E44" t="e">
            <v>#REF!</v>
          </cell>
          <cell r="F44">
            <v>234618.83027200002</v>
          </cell>
          <cell r="G44" t="e">
            <v>#REF!</v>
          </cell>
          <cell r="H44" t="e">
            <v>#REF!</v>
          </cell>
        </row>
        <row r="45">
          <cell r="C45" t="str">
            <v>Programa de Apoyos para el Fortalecimiento de las Entidades Federativas (PAFEF)</v>
          </cell>
          <cell r="D45" t="e">
            <v>#REF!</v>
          </cell>
          <cell r="E45" t="e">
            <v>#REF!</v>
          </cell>
          <cell r="F45">
            <v>17000</v>
          </cell>
          <cell r="G45" t="e">
            <v>#REF!</v>
          </cell>
          <cell r="H45" t="e">
            <v>#REF!</v>
          </cell>
        </row>
        <row r="46">
          <cell r="C46" t="str">
            <v>Organismos y Empresas</v>
          </cell>
          <cell r="D46" t="e">
            <v>#REF!</v>
          </cell>
          <cell r="E46" t="e">
            <v>#REF!</v>
          </cell>
          <cell r="F46">
            <v>466195.10644309997</v>
          </cell>
          <cell r="G46" t="e">
            <v>#REF!</v>
          </cell>
          <cell r="H46" t="e">
            <v>#REF!</v>
          </cell>
        </row>
        <row r="47">
          <cell r="C47" t="str">
            <v>Petróleos Mexicanos</v>
          </cell>
          <cell r="D47" t="e">
            <v>#REF!</v>
          </cell>
          <cell r="E47" t="e">
            <v>#REF!</v>
          </cell>
          <cell r="F47">
            <v>111798.07889999999</v>
          </cell>
          <cell r="G47" t="e">
            <v>#REF!</v>
          </cell>
          <cell r="H47" t="e">
            <v>#REF!</v>
          </cell>
        </row>
        <row r="48">
          <cell r="C48" t="str">
            <v>Comisión Federal de Electricidad</v>
          </cell>
          <cell r="D48" t="e">
            <v>#REF!</v>
          </cell>
          <cell r="E48" t="e">
            <v>#REF!</v>
          </cell>
          <cell r="F48">
            <v>106825.64690000001</v>
          </cell>
          <cell r="G48" t="e">
            <v>#REF!</v>
          </cell>
          <cell r="H48" t="e">
            <v>#REF!</v>
          </cell>
        </row>
        <row r="49">
          <cell r="C49" t="str">
            <v>Luz y Fuerza del Centro</v>
          </cell>
          <cell r="D49" t="e">
            <v>#REF!</v>
          </cell>
          <cell r="E49" t="e">
            <v>#REF!</v>
          </cell>
          <cell r="F49">
            <v>20582.327143100003</v>
          </cell>
          <cell r="G49" t="e">
            <v>#REF!</v>
          </cell>
          <cell r="H49" t="e">
            <v>#REF!</v>
          </cell>
        </row>
        <row r="50">
          <cell r="C50" t="str">
            <v>Caminos y Puentes Federales de Ingresos y Servicios Conexos</v>
          </cell>
          <cell r="D50" t="e">
            <v>#REF!</v>
          </cell>
          <cell r="E50" t="e">
            <v>#REF!</v>
          </cell>
          <cell r="F50">
            <v>2533.8146999999999</v>
          </cell>
          <cell r="G50" t="e">
            <v>#REF!</v>
          </cell>
          <cell r="H50" t="e">
            <v>#REF!</v>
          </cell>
        </row>
        <row r="51">
          <cell r="C51" t="str">
            <v>Instituto Mexicano del Seguro Social</v>
          </cell>
          <cell r="D51" t="e">
            <v>#REF!</v>
          </cell>
          <cell r="E51" t="e">
            <v>#REF!</v>
          </cell>
          <cell r="F51">
            <v>168785.78159999999</v>
          </cell>
          <cell r="G51" t="e">
            <v>#REF!</v>
          </cell>
          <cell r="H51" t="e">
            <v>#REF!</v>
          </cell>
        </row>
        <row r="52">
          <cell r="C52" t="str">
            <v>Instituto de Seguridad y Servicios Sociales de los Trabajadores del Estado</v>
          </cell>
          <cell r="D52" t="e">
            <v>#REF!</v>
          </cell>
          <cell r="E52" t="e">
            <v>#REF!</v>
          </cell>
          <cell r="F52">
            <v>54580.157200000001</v>
          </cell>
          <cell r="G52" t="e">
            <v>#REF!</v>
          </cell>
          <cell r="H52" t="e">
            <v>#REF!</v>
          </cell>
        </row>
        <row r="53">
          <cell r="C53" t="str">
            <v>Lotería Nacional</v>
          </cell>
          <cell r="D53" t="e">
            <v>#REF!</v>
          </cell>
          <cell r="E53" t="e">
            <v>#REF!</v>
          </cell>
          <cell r="F53">
            <v>1089.3</v>
          </cell>
          <cell r="G53" t="e">
            <v>#REF!</v>
          </cell>
          <cell r="H53" t="e">
            <v>#REF!</v>
          </cell>
        </row>
        <row r="55">
          <cell r="C55" t="str">
            <v>Aportaciones ISSSTE - FOVISSSTE</v>
          </cell>
          <cell r="D55" t="e">
            <v>#REF!</v>
          </cell>
          <cell r="E55" t="e">
            <v>#REF!</v>
          </cell>
          <cell r="F55">
            <v>22764.7</v>
          </cell>
          <cell r="G55" t="e">
            <v>#REF!</v>
          </cell>
          <cell r="H55" t="e">
            <v>#REF!</v>
          </cell>
        </row>
        <row r="57">
          <cell r="C57" t="str">
            <v>e = estimado</v>
          </cell>
        </row>
        <row r="58">
          <cell r="C58" t="str">
            <v>a = aprobado</v>
          </cell>
        </row>
        <row r="59">
          <cell r="C59" t="str">
            <v>1_/ Para efectos de consolidación se deben excluir las aportaciones ISSSTE-FOVISSSTE.</v>
          </cell>
        </row>
      </sheetData>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Set>
  </externalBook>
</externalLink>
</file>

<file path=xl/externalLinks/externalLink1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P1996"/>
      <sheetName val="Presiones"/>
      <sheetName val="ingsecpar"/>
      <sheetName val="INGOBFED"/>
      <sheetName val="Intereses"/>
      <sheetName val="Diferencias"/>
      <sheetName val="Crit-petr"/>
      <sheetName val="Crit-tribut"/>
      <sheetName val="fpajussindulces"/>
      <sheetName val="fpajustado"/>
      <sheetName val="Ajustes"/>
    </sheetNames>
    <sheetDataSet>
      <sheetData sheetId="0" refreshError="1"/>
      <sheetData sheetId="1"/>
      <sheetData sheetId="2"/>
      <sheetData sheetId="3"/>
      <sheetData sheetId="4"/>
      <sheetData sheetId="5"/>
      <sheetData sheetId="6"/>
      <sheetData sheetId="7"/>
      <sheetData sheetId="8"/>
      <sheetData sheetId="9"/>
      <sheetData sheetId="10"/>
    </sheetDataSet>
  </externalBook>
</externalLink>
</file>

<file path=xl/externalLinks/externalLink1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P1996"/>
      <sheetName val="Presiones"/>
      <sheetName val="ingsecpar"/>
      <sheetName val="INGOBFED"/>
      <sheetName val="Intereses"/>
      <sheetName val="Diferencias"/>
      <sheetName val="Crit-petr"/>
      <sheetName val="Crit-tribut"/>
      <sheetName val="fpajussindulces"/>
      <sheetName val="fpajustado"/>
      <sheetName val="Ajustes"/>
    </sheetNames>
    <sheetDataSet>
      <sheetData sheetId="0"/>
      <sheetData sheetId="1"/>
      <sheetData sheetId="2"/>
      <sheetData sheetId="3"/>
      <sheetData sheetId="4"/>
      <sheetData sheetId="5"/>
      <sheetData sheetId="6"/>
      <sheetData sheetId="7"/>
      <sheetData sheetId="8"/>
      <sheetData sheetId="9"/>
      <sheetData sheetId="10"/>
    </sheetDataSet>
  </externalBook>
</externalLink>
</file>

<file path=xl/externalLinks/externalLink1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po Programas sal"/>
      <sheetName val="Gpo Programas"/>
      <sheetName val="bd 2010"/>
      <sheetName val="bd 2011"/>
      <sheetName val="Gpo Programas (2)"/>
      <sheetName val="Catálogos"/>
    </sheetNames>
    <sheetDataSet>
      <sheetData sheetId="0"/>
      <sheetData sheetId="1"/>
      <sheetData sheetId="2">
        <row r="5">
          <cell r="A5" t="str">
            <v>1,K25</v>
          </cell>
          <cell r="B5" t="str">
            <v>Proyectos de inmuebles (oficinas administrativas).</v>
          </cell>
          <cell r="C5">
            <v>750000000</v>
          </cell>
          <cell r="D5">
            <v>851200000</v>
          </cell>
          <cell r="E5">
            <v>851200000</v>
          </cell>
        </row>
        <row r="6">
          <cell r="A6" t="str">
            <v>1,K27</v>
          </cell>
          <cell r="B6" t="str">
            <v>Mantenimiento de infraestructura</v>
          </cell>
          <cell r="C6">
            <v>17642688</v>
          </cell>
          <cell r="D6">
            <v>12766210</v>
          </cell>
          <cell r="E6">
            <v>12766210</v>
          </cell>
        </row>
        <row r="7">
          <cell r="A7" t="str">
            <v>1,R1</v>
          </cell>
          <cell r="B7" t="str">
            <v>Actividades derivadas del trabajo legislativo</v>
          </cell>
          <cell r="C7">
            <v>7555821217</v>
          </cell>
          <cell r="D7">
            <v>7660368671</v>
          </cell>
          <cell r="E7">
            <v>7660368671</v>
          </cell>
        </row>
        <row r="8">
          <cell r="A8" t="str">
            <v>1,R2</v>
          </cell>
          <cell r="B8" t="str">
            <v>Entregar a la Cámara de Diputados del Honorable Congreso de la Unión, el informe sobre la revisión de la Cuenta de la Hacienda Pública Federal</v>
          </cell>
          <cell r="C8">
            <v>1226500000</v>
          </cell>
          <cell r="D8">
            <v>1415360825</v>
          </cell>
          <cell r="E8">
            <v>1393666964</v>
          </cell>
        </row>
        <row r="9">
          <cell r="A9" t="str">
            <v>10,B2</v>
          </cell>
          <cell r="B9" t="str">
            <v>Promoción de una cultura de consumo inteligente</v>
          </cell>
          <cell r="C9">
            <v>348448233</v>
          </cell>
          <cell r="D9">
            <v>356376726</v>
          </cell>
          <cell r="E9">
            <v>356376726</v>
          </cell>
        </row>
        <row r="10">
          <cell r="A10" t="str">
            <v>10,E5</v>
          </cell>
          <cell r="B10" t="str">
            <v>Prevención y corrección de prácticas abusivas en las relaciones de consumo entre consumidores y proveedores</v>
          </cell>
          <cell r="C10">
            <v>193731427</v>
          </cell>
          <cell r="D10">
            <v>222710967</v>
          </cell>
          <cell r="E10">
            <v>222710967</v>
          </cell>
        </row>
        <row r="11">
          <cell r="A11" t="str">
            <v>10,E6</v>
          </cell>
          <cell r="B11" t="str">
            <v>Atención de las necesidades metrológicas del país para la promoción de la uniformidad y la confiabilidad de las mediciones</v>
          </cell>
          <cell r="C11">
            <v>273440453</v>
          </cell>
          <cell r="D11">
            <v>161417407</v>
          </cell>
          <cell r="E11">
            <v>161417407</v>
          </cell>
        </row>
        <row r="12">
          <cell r="A12" t="str">
            <v>10,E7</v>
          </cell>
          <cell r="B12" t="str">
            <v>Producción de información, sobre productos y servicios geológicos del territorio nacional</v>
          </cell>
          <cell r="C12">
            <v>170233621</v>
          </cell>
          <cell r="D12">
            <v>182853004</v>
          </cell>
          <cell r="E12">
            <v>182853004</v>
          </cell>
        </row>
        <row r="13">
          <cell r="A13" t="str">
            <v>10,E9</v>
          </cell>
          <cell r="B13" t="str">
            <v>Atención a las solicitudes de servicios y promoción de los programas competencia de la secretaría en el interior de la república</v>
          </cell>
          <cell r="C13">
            <v>340068516</v>
          </cell>
          <cell r="D13">
            <v>321532931</v>
          </cell>
          <cell r="E13">
            <v>321532931</v>
          </cell>
        </row>
        <row r="14">
          <cell r="A14" t="str">
            <v>10,F1</v>
          </cell>
          <cell r="B14" t="str">
            <v>Promoción del desarrollo y la competitividad de empresas mineras</v>
          </cell>
          <cell r="C14">
            <v>73456132</v>
          </cell>
          <cell r="D14">
            <v>58269969</v>
          </cell>
          <cell r="E14">
            <v>58269969</v>
          </cell>
        </row>
        <row r="15">
          <cell r="A15" t="str">
            <v>10,F3</v>
          </cell>
          <cell r="B15" t="str">
            <v>Promoción al comercio exterior y atracción de inversión extranjera directa</v>
          </cell>
          <cell r="C15">
            <v>647288442</v>
          </cell>
          <cell r="D15">
            <v>723998252</v>
          </cell>
          <cell r="E15">
            <v>723998252</v>
          </cell>
        </row>
        <row r="16">
          <cell r="A16" t="str">
            <v>10,G1</v>
          </cell>
          <cell r="B16" t="str">
            <v>Regulación de la inversión extranjera en México</v>
          </cell>
          <cell r="C16">
            <v>34915375</v>
          </cell>
          <cell r="D16">
            <v>26967441</v>
          </cell>
          <cell r="E16">
            <v>26967441</v>
          </cell>
        </row>
        <row r="17">
          <cell r="A17" t="str">
            <v>10,G2</v>
          </cell>
          <cell r="B17" t="str">
            <v>Regulación de las actividades en materia de normalización y supervisión del sistema de normalización y evaluación de la conformidad</v>
          </cell>
          <cell r="C17">
            <v>42441709</v>
          </cell>
          <cell r="D17">
            <v>34163938</v>
          </cell>
          <cell r="E17">
            <v>34163938</v>
          </cell>
        </row>
        <row r="18">
          <cell r="A18" t="str">
            <v>10,G3</v>
          </cell>
          <cell r="B18" t="str">
            <v>Verificación y vigilancia de los derechos del consumidor plasmados en la LFPC</v>
          </cell>
          <cell r="C18">
            <v>208601639</v>
          </cell>
          <cell r="D18">
            <v>241185481</v>
          </cell>
          <cell r="E18">
            <v>241185481</v>
          </cell>
        </row>
        <row r="19">
          <cell r="A19" t="str">
            <v>10,G5</v>
          </cell>
          <cell r="B19" t="str">
            <v>Regulación y modernización del servicio del registro público de comercio y apoyo a los registros públicos de la propiedad, así como la aplicación de la Ley Federal de Correduría Pública</v>
          </cell>
          <cell r="C19">
            <v>48644938</v>
          </cell>
          <cell r="D19">
            <v>101058315</v>
          </cell>
          <cell r="E19">
            <v>101058315</v>
          </cell>
        </row>
        <row r="20">
          <cell r="A20" t="str">
            <v>10,G6</v>
          </cell>
          <cell r="B20" t="str">
            <v>Prevención y eliminación de prácticas y concentraciones monopólicas y demás restricciones a la competencia y libre concurrencia</v>
          </cell>
          <cell r="C20">
            <v>143136259</v>
          </cell>
          <cell r="D20">
            <v>158895811</v>
          </cell>
          <cell r="E20">
            <v>158895811</v>
          </cell>
        </row>
        <row r="21">
          <cell r="A21" t="str">
            <v>10,K24</v>
          </cell>
          <cell r="B21" t="str">
            <v>Otros proyectos de infraestructura gubernamental</v>
          </cell>
          <cell r="C21">
            <v>66276130</v>
          </cell>
          <cell r="D21">
            <v>74360284</v>
          </cell>
          <cell r="E21">
            <v>74360284</v>
          </cell>
        </row>
        <row r="22">
          <cell r="A22" t="str">
            <v>10,K27</v>
          </cell>
          <cell r="B22" t="str">
            <v>Mantenimiento de infraestructura</v>
          </cell>
          <cell r="C22">
            <v>97821857</v>
          </cell>
          <cell r="D22">
            <v>32501071</v>
          </cell>
          <cell r="E22">
            <v>32501071</v>
          </cell>
        </row>
        <row r="23">
          <cell r="A23" t="str">
            <v>10,K28</v>
          </cell>
          <cell r="B23" t="str">
            <v>Estudios de preinversión</v>
          </cell>
          <cell r="C23">
            <v>0</v>
          </cell>
          <cell r="D23">
            <v>933176079</v>
          </cell>
          <cell r="E23">
            <v>933176079</v>
          </cell>
        </row>
        <row r="24">
          <cell r="A24" t="str">
            <v>10,M1</v>
          </cell>
          <cell r="B24" t="str">
            <v>Actividades de apoyo administrativo</v>
          </cell>
          <cell r="C24">
            <v>491163110</v>
          </cell>
          <cell r="D24">
            <v>528239121</v>
          </cell>
          <cell r="E24">
            <v>528239121</v>
          </cell>
        </row>
        <row r="25">
          <cell r="A25" t="str">
            <v>10,O1</v>
          </cell>
          <cell r="B25" t="str">
            <v>Actividades de apoyo a la función pública y buen gobierno</v>
          </cell>
          <cell r="C25">
            <v>89014323</v>
          </cell>
          <cell r="D25">
            <v>82398624</v>
          </cell>
          <cell r="E25">
            <v>82398624</v>
          </cell>
        </row>
        <row r="26">
          <cell r="A26" t="str">
            <v>10,O99</v>
          </cell>
          <cell r="B26" t="str">
            <v>Operación del servicio profesional de carrera en la administración pública federal centralizada</v>
          </cell>
          <cell r="C26">
            <v>6662767</v>
          </cell>
          <cell r="D26">
            <v>1151169</v>
          </cell>
          <cell r="E26">
            <v>1151169</v>
          </cell>
        </row>
        <row r="27">
          <cell r="A27" t="str">
            <v>10,P1</v>
          </cell>
          <cell r="B27" t="str">
            <v>Administración de programas de apoyo a la población de bajos ingresos con financiamiento a través de micro financieras y otros intermediarios</v>
          </cell>
          <cell r="C27">
            <v>11689289</v>
          </cell>
          <cell r="D27">
            <v>8421607</v>
          </cell>
          <cell r="E27">
            <v>8421607</v>
          </cell>
        </row>
        <row r="28">
          <cell r="A28" t="str">
            <v>10,P10</v>
          </cell>
          <cell r="B28" t="str">
            <v>Promoción de la transparencia en la elaboración y aplicación de las regulaciones y que éstas generen beneficios mayores a sus costos para la sociedad</v>
          </cell>
          <cell r="C28">
            <v>68415195</v>
          </cell>
          <cell r="D28">
            <v>59927349</v>
          </cell>
          <cell r="E28">
            <v>59927349</v>
          </cell>
        </row>
        <row r="29">
          <cell r="A29" t="str">
            <v>10,P12</v>
          </cell>
          <cell r="B29" t="str">
            <v>Desarrollo del comercio internacional y facilitación del comercio</v>
          </cell>
          <cell r="C29">
            <v>39611916</v>
          </cell>
          <cell r="D29">
            <v>39776239</v>
          </cell>
          <cell r="E29">
            <v>39776239</v>
          </cell>
        </row>
        <row r="30">
          <cell r="A30" t="str">
            <v>10,P13</v>
          </cell>
          <cell r="B30" t="str">
            <v>Promoción y coordinación de las acciones de enlace de la secretaría</v>
          </cell>
          <cell r="C30">
            <v>232851</v>
          </cell>
          <cell r="D30">
            <v>49990</v>
          </cell>
          <cell r="E30">
            <v>49990</v>
          </cell>
        </row>
        <row r="31">
          <cell r="A31" t="str">
            <v>10,P14</v>
          </cell>
          <cell r="B31" t="str">
            <v>Evaluación de programas y acciones de la secretaría</v>
          </cell>
          <cell r="C31">
            <v>1318792</v>
          </cell>
          <cell r="D31">
            <v>528579</v>
          </cell>
          <cell r="E31">
            <v>528579</v>
          </cell>
        </row>
        <row r="32">
          <cell r="A32" t="str">
            <v>10,P15</v>
          </cell>
          <cell r="B32" t="str">
            <v>Desarrollo y dirección de la política de comunicación social de la secretaría</v>
          </cell>
          <cell r="C32">
            <v>17458453</v>
          </cell>
          <cell r="D32">
            <v>16930516</v>
          </cell>
          <cell r="E32">
            <v>16930516</v>
          </cell>
        </row>
        <row r="33">
          <cell r="A33" t="str">
            <v>10,P2</v>
          </cell>
          <cell r="B33" t="str">
            <v>Fortalecimiento del proceso de integración de México en la economía mundial</v>
          </cell>
          <cell r="C33">
            <v>266842827</v>
          </cell>
          <cell r="D33">
            <v>771323375</v>
          </cell>
          <cell r="E33">
            <v>771323375</v>
          </cell>
        </row>
        <row r="34">
          <cell r="A34" t="str">
            <v>10,P3</v>
          </cell>
          <cell r="B34" t="str">
            <v>Promoción de las condiciones de competencia leal en México a través de la operación, defensa y promoción del sistema de prácticas comerciales internacionales</v>
          </cell>
          <cell r="C34">
            <v>56053889</v>
          </cell>
          <cell r="D34">
            <v>49394283</v>
          </cell>
          <cell r="E34">
            <v>49394283</v>
          </cell>
        </row>
        <row r="35">
          <cell r="A35" t="str">
            <v>10,P4</v>
          </cell>
          <cell r="B35" t="str">
            <v>Desarrollo de proyectos productivos de empresas sociales y de la población de bajos ingresos</v>
          </cell>
          <cell r="C35">
            <v>244658473</v>
          </cell>
          <cell r="D35">
            <v>216848430</v>
          </cell>
          <cell r="E35">
            <v>216848430</v>
          </cell>
        </row>
        <row r="36">
          <cell r="A36" t="str">
            <v>10,P5</v>
          </cell>
          <cell r="B36" t="str">
            <v>Desarrollo de la economía digital, el comercio y los servicios</v>
          </cell>
          <cell r="C36">
            <v>38371349</v>
          </cell>
          <cell r="D36">
            <v>33743131</v>
          </cell>
          <cell r="E36">
            <v>33743131</v>
          </cell>
        </row>
        <row r="37">
          <cell r="A37" t="str">
            <v>10,P6</v>
          </cell>
          <cell r="B37" t="str">
            <v>Apoyo a las actividades de planeación, elaboración y seguimiento de las políticas y programas de la dependencia</v>
          </cell>
          <cell r="C37">
            <v>131763828</v>
          </cell>
          <cell r="D37">
            <v>138330757</v>
          </cell>
          <cell r="E37">
            <v>138330757</v>
          </cell>
        </row>
        <row r="38">
          <cell r="A38" t="str">
            <v>10,P7</v>
          </cell>
          <cell r="B38" t="str">
            <v>Generación de condiciones de competencia leal de comercio y emisión de normatividad eficiente comercial, mercantil y de inversión extranjera</v>
          </cell>
          <cell r="C38">
            <v>78360834</v>
          </cell>
          <cell r="D38">
            <v>54519927</v>
          </cell>
          <cell r="E38">
            <v>54519927</v>
          </cell>
        </row>
        <row r="39">
          <cell r="A39" t="str">
            <v>10,P8</v>
          </cell>
          <cell r="B39" t="str">
            <v>Apoyo a la creación, desarrollo y /o consolidación de micro; pequeñas y medianas empresas mediante esquemas o recursos dirigidos a incrementar su productividad y competitividad</v>
          </cell>
          <cell r="C39">
            <v>277324089</v>
          </cell>
          <cell r="D39">
            <v>249384767</v>
          </cell>
          <cell r="E39">
            <v>249384767</v>
          </cell>
        </row>
        <row r="40">
          <cell r="A40" t="str">
            <v>10,P9</v>
          </cell>
          <cell r="B40" t="str">
            <v>Promoción y fomento del desarrollo y la competitividad de los sectores industrial y comercial</v>
          </cell>
          <cell r="C40">
            <v>95890715</v>
          </cell>
          <cell r="D40">
            <v>90321069</v>
          </cell>
          <cell r="E40">
            <v>90321069</v>
          </cell>
        </row>
        <row r="41">
          <cell r="A41" t="str">
            <v>10,R1</v>
          </cell>
          <cell r="B41" t="str">
            <v>Cuotas a organismos internacionales</v>
          </cell>
          <cell r="C41">
            <v>59694618</v>
          </cell>
          <cell r="D41">
            <v>66977556</v>
          </cell>
          <cell r="E41">
            <v>66977556</v>
          </cell>
        </row>
        <row r="42">
          <cell r="A42" t="str">
            <v>10,R2</v>
          </cell>
          <cell r="B42" t="str">
            <v>Fondo proaudivisual</v>
          </cell>
          <cell r="C42">
            <v>0</v>
          </cell>
          <cell r="D42">
            <v>61200000</v>
          </cell>
          <cell r="E42">
            <v>61200000</v>
          </cell>
        </row>
        <row r="43">
          <cell r="A43" t="str">
            <v>10,S151</v>
          </cell>
          <cell r="B43" t="str">
            <v>Programa para el Desarrollo de la Industria del Software (PROSOFT)</v>
          </cell>
          <cell r="C43">
            <v>685182395</v>
          </cell>
          <cell r="D43">
            <v>625720998</v>
          </cell>
          <cell r="E43">
            <v>625720998</v>
          </cell>
        </row>
        <row r="44">
          <cell r="A44" t="str">
            <v>10,S16</v>
          </cell>
          <cell r="B44" t="str">
            <v>Fondo de Micro financiamiento a Mujeres Rurales (FOMMUR)</v>
          </cell>
          <cell r="C44">
            <v>197250108</v>
          </cell>
          <cell r="D44">
            <v>195759232</v>
          </cell>
          <cell r="E44">
            <v>195759232</v>
          </cell>
        </row>
        <row r="45">
          <cell r="A45" t="str">
            <v>10,S17</v>
          </cell>
          <cell r="B45" t="str">
            <v>Fondo Nacional de Apoyos para Empresas en Solidaridad (FONAES)</v>
          </cell>
          <cell r="C45">
            <v>1808011611</v>
          </cell>
          <cell r="D45">
            <v>1698087343</v>
          </cell>
          <cell r="E45">
            <v>1698087343</v>
          </cell>
        </row>
        <row r="46">
          <cell r="A46" t="str">
            <v>10,S20</v>
          </cell>
          <cell r="B46" t="str">
            <v>Fondo de Apoyo para la Micro, Pequeña y Mediana Empresa (Fondo PYME)</v>
          </cell>
          <cell r="C46">
            <v>5890310654</v>
          </cell>
          <cell r="D46">
            <v>6034706230</v>
          </cell>
          <cell r="E46">
            <v>6034706230</v>
          </cell>
        </row>
        <row r="47">
          <cell r="A47" t="str">
            <v>10,S21</v>
          </cell>
          <cell r="B47" t="str">
            <v>Programa Nacional de Financiamiento al Microempresario</v>
          </cell>
          <cell r="C47">
            <v>185421998</v>
          </cell>
          <cell r="D47">
            <v>183132083</v>
          </cell>
          <cell r="E47">
            <v>183132083</v>
          </cell>
        </row>
        <row r="48">
          <cell r="A48" t="str">
            <v>10,S214</v>
          </cell>
          <cell r="B48" t="str">
            <v>Competitividad en Logística y Centrales de Abasto</v>
          </cell>
          <cell r="C48">
            <v>185206116</v>
          </cell>
          <cell r="D48">
            <v>182613055</v>
          </cell>
          <cell r="E48">
            <v>182613055</v>
          </cell>
        </row>
        <row r="49">
          <cell r="A49" t="str">
            <v>10,S220</v>
          </cell>
          <cell r="B49" t="str">
            <v>Programa para el Desarrollo de las Industrias de Alta Tecnología (PRODIAT)</v>
          </cell>
          <cell r="C49">
            <v>38383830</v>
          </cell>
          <cell r="D49">
            <v>129441385</v>
          </cell>
          <cell r="E49">
            <v>129441385</v>
          </cell>
        </row>
        <row r="50">
          <cell r="A50" t="str">
            <v>10,S97</v>
          </cell>
          <cell r="B50" t="str">
            <v>Comité Nacional de Productividad e Innovación Tecnológica (COMPITE)</v>
          </cell>
          <cell r="C50">
            <v>20055408</v>
          </cell>
          <cell r="D50">
            <v>19971175</v>
          </cell>
          <cell r="E50">
            <v>19971175</v>
          </cell>
        </row>
        <row r="51">
          <cell r="A51" t="str">
            <v>10,U1</v>
          </cell>
          <cell r="B51" t="str">
            <v>Reconversión de sectores productivos</v>
          </cell>
          <cell r="C51">
            <v>13370272</v>
          </cell>
          <cell r="D51">
            <v>331760</v>
          </cell>
          <cell r="E51">
            <v>331760</v>
          </cell>
        </row>
        <row r="52">
          <cell r="A52" t="str">
            <v>10,U2</v>
          </cell>
          <cell r="B52" t="str">
            <v>Programa de creación de empleo en zonas marginadas</v>
          </cell>
          <cell r="C52">
            <v>133702726</v>
          </cell>
          <cell r="D52">
            <v>31400000</v>
          </cell>
          <cell r="E52">
            <v>31400000</v>
          </cell>
        </row>
        <row r="53">
          <cell r="A53" t="str">
            <v>10,U3</v>
          </cell>
          <cell r="B53" t="str">
            <v>Programa para impulsar la competitividad de sectores industriales</v>
          </cell>
          <cell r="C53">
            <v>167128406</v>
          </cell>
          <cell r="D53">
            <v>147641191</v>
          </cell>
          <cell r="E53">
            <v>147641191</v>
          </cell>
        </row>
        <row r="54">
          <cell r="A54" t="str">
            <v>10,U4</v>
          </cell>
          <cell r="B54" t="str">
            <v>Proyectos estratégicos para la atracción de inversión extranjera</v>
          </cell>
          <cell r="C54">
            <v>33425682</v>
          </cell>
          <cell r="D54">
            <v>21116269</v>
          </cell>
          <cell r="E54">
            <v>21116269</v>
          </cell>
        </row>
        <row r="55">
          <cell r="A55" t="str">
            <v>10,U5</v>
          </cell>
          <cell r="B55" t="str">
            <v>Fondo nuevo para ciencia y tecnología</v>
          </cell>
          <cell r="C55">
            <v>334256812</v>
          </cell>
          <cell r="D55">
            <v>334256812</v>
          </cell>
          <cell r="E55">
            <v>334256812</v>
          </cell>
        </row>
        <row r="56">
          <cell r="A56" t="str">
            <v>10,U6</v>
          </cell>
          <cell r="B56" t="str">
            <v>Fronterización de vehículos automotores usados en Ciudad Juárez, Chihuahua.</v>
          </cell>
          <cell r="C56">
            <v>0</v>
          </cell>
          <cell r="D56">
            <v>1717000</v>
          </cell>
          <cell r="E56">
            <v>1717000</v>
          </cell>
        </row>
        <row r="57">
          <cell r="A57" t="str">
            <v>11,B1</v>
          </cell>
          <cell r="B57" t="str">
            <v>Producción y distribución de libros de texto gratuitos</v>
          </cell>
          <cell r="C57">
            <v>2149638439</v>
          </cell>
          <cell r="D57">
            <v>2434045634</v>
          </cell>
          <cell r="E57">
            <v>2434045634</v>
          </cell>
        </row>
        <row r="58">
          <cell r="A58" t="str">
            <v>11,B2</v>
          </cell>
          <cell r="B58" t="str">
            <v>Producción y edición de libros, materiales educativos y culturales</v>
          </cell>
          <cell r="C58">
            <v>282187405</v>
          </cell>
          <cell r="D58">
            <v>224478855</v>
          </cell>
          <cell r="E58">
            <v>224478855</v>
          </cell>
        </row>
        <row r="59">
          <cell r="A59" t="str">
            <v>11,E1</v>
          </cell>
          <cell r="B59" t="str">
            <v>Enciclomedia</v>
          </cell>
          <cell r="C59">
            <v>4768669116</v>
          </cell>
          <cell r="D59">
            <v>4665495271</v>
          </cell>
          <cell r="E59">
            <v>4665484519</v>
          </cell>
        </row>
        <row r="60">
          <cell r="A60" t="str">
            <v>11,E10</v>
          </cell>
          <cell r="B60" t="str">
            <v>Prestación de servicios de educación superior y posgrado</v>
          </cell>
          <cell r="C60">
            <v>21055410714</v>
          </cell>
          <cell r="D60">
            <v>21344308027</v>
          </cell>
          <cell r="E60">
            <v>21344303415</v>
          </cell>
        </row>
        <row r="61">
          <cell r="A61" t="str">
            <v>11,E11</v>
          </cell>
          <cell r="B61" t="str">
            <v>Impulso al desarrollo de la cultura</v>
          </cell>
          <cell r="C61">
            <v>4628096512</v>
          </cell>
          <cell r="D61">
            <v>5201546920</v>
          </cell>
          <cell r="E61">
            <v>5201116816</v>
          </cell>
        </row>
        <row r="62">
          <cell r="A62" t="str">
            <v>11,E12</v>
          </cell>
          <cell r="B62" t="str">
            <v>Incorporación, restauración, conservación y mantenimiento de bienes patrimonio de la nación</v>
          </cell>
          <cell r="C62">
            <v>1880437990</v>
          </cell>
          <cell r="D62">
            <v>1803950464</v>
          </cell>
          <cell r="E62">
            <v>1803950464</v>
          </cell>
        </row>
        <row r="63">
          <cell r="A63" t="str">
            <v>11,E13</v>
          </cell>
          <cell r="B63" t="str">
            <v>Producción y transmisión de materiales educativos y culturales</v>
          </cell>
          <cell r="C63">
            <v>1059125968</v>
          </cell>
          <cell r="D63">
            <v>1159005716</v>
          </cell>
          <cell r="E63">
            <v>1158725162</v>
          </cell>
        </row>
        <row r="64">
          <cell r="A64" t="str">
            <v>11,E14</v>
          </cell>
          <cell r="B64" t="str">
            <v>Promoción y fomento de libros y la lectura</v>
          </cell>
          <cell r="C64">
            <v>122861269</v>
          </cell>
          <cell r="D64">
            <v>110175195</v>
          </cell>
          <cell r="E64">
            <v>110175195</v>
          </cell>
        </row>
        <row r="65">
          <cell r="A65" t="str">
            <v>11,E15</v>
          </cell>
          <cell r="B65" t="str">
            <v>Construcción y equipamiento de espacios educativos, culturales y deportivos</v>
          </cell>
          <cell r="C65">
            <v>30420633</v>
          </cell>
          <cell r="D65">
            <v>84796271</v>
          </cell>
          <cell r="E65">
            <v>84796271</v>
          </cell>
        </row>
        <row r="66">
          <cell r="A66" t="str">
            <v>11,E16</v>
          </cell>
          <cell r="B66" t="str">
            <v>Producción y distribución de libros, materiales educativos, culturales y comerciales</v>
          </cell>
          <cell r="C66">
            <v>210558323</v>
          </cell>
          <cell r="D66">
            <v>225415025</v>
          </cell>
          <cell r="E66">
            <v>225415025</v>
          </cell>
        </row>
        <row r="67">
          <cell r="A67" t="str">
            <v>11,E17</v>
          </cell>
          <cell r="B67" t="str">
            <v>Atención al deporte</v>
          </cell>
          <cell r="C67">
            <v>635752406</v>
          </cell>
          <cell r="D67">
            <v>448764588</v>
          </cell>
          <cell r="E67">
            <v>448764588</v>
          </cell>
        </row>
        <row r="68">
          <cell r="A68" t="str">
            <v>11,E2</v>
          </cell>
          <cell r="B68" t="str">
            <v>Equipamiento de escuelas educación básica</v>
          </cell>
          <cell r="C68">
            <v>0</v>
          </cell>
          <cell r="D68">
            <v>198288693</v>
          </cell>
          <cell r="E68">
            <v>198288693</v>
          </cell>
        </row>
        <row r="69">
          <cell r="A69" t="str">
            <v>11,E20</v>
          </cell>
          <cell r="B69" t="str">
            <v>Generación y articulación de políticas públicas integrales de juventud</v>
          </cell>
          <cell r="C69">
            <v>192990322</v>
          </cell>
          <cell r="D69">
            <v>209375956</v>
          </cell>
          <cell r="E69">
            <v>209375956</v>
          </cell>
        </row>
        <row r="70">
          <cell r="A70" t="str">
            <v>11,E21</v>
          </cell>
          <cell r="B70" t="str">
            <v>Investigación científica y desarrollo tecnológico</v>
          </cell>
          <cell r="C70">
            <v>7246938282</v>
          </cell>
          <cell r="D70">
            <v>7550722619</v>
          </cell>
          <cell r="E70">
            <v>7550716373</v>
          </cell>
        </row>
        <row r="71">
          <cell r="A71" t="str">
            <v>11,E22</v>
          </cell>
          <cell r="B71" t="str">
            <v>Otorgamiento y promoción de servicios cinematográficos</v>
          </cell>
          <cell r="C71">
            <v>477478039</v>
          </cell>
          <cell r="D71">
            <v>501458318</v>
          </cell>
          <cell r="E71">
            <v>501458318</v>
          </cell>
        </row>
        <row r="72">
          <cell r="A72" t="str">
            <v>11,E28</v>
          </cell>
          <cell r="B72" t="str">
            <v>Normalización y certificación en competencias laborales</v>
          </cell>
          <cell r="C72">
            <v>79770285</v>
          </cell>
          <cell r="D72">
            <v>65825934</v>
          </cell>
          <cell r="E72">
            <v>65825934</v>
          </cell>
        </row>
        <row r="73">
          <cell r="A73" t="str">
            <v>11,E3</v>
          </cell>
          <cell r="B73" t="str">
            <v>Evaluaciones confiables de la calidad educativa y difusión oportuna de sus resultados</v>
          </cell>
          <cell r="C73">
            <v>668053817</v>
          </cell>
          <cell r="D73">
            <v>678360859</v>
          </cell>
          <cell r="E73">
            <v>678360859</v>
          </cell>
        </row>
        <row r="74">
          <cell r="A74" t="str">
            <v>11,E32</v>
          </cell>
          <cell r="B74" t="str">
            <v>Diseño y aplicación de políticas de equidad de género</v>
          </cell>
          <cell r="C74">
            <v>62872568</v>
          </cell>
          <cell r="D74">
            <v>58661759</v>
          </cell>
          <cell r="E74">
            <v>58661759</v>
          </cell>
        </row>
        <row r="75">
          <cell r="A75" t="str">
            <v>11,E39</v>
          </cell>
          <cell r="B75" t="str">
            <v>Registro nacional de profesionistas</v>
          </cell>
          <cell r="C75">
            <v>30150873</v>
          </cell>
          <cell r="D75">
            <v>29030519</v>
          </cell>
          <cell r="E75">
            <v>29030519</v>
          </cell>
        </row>
        <row r="76">
          <cell r="A76" t="str">
            <v>11,E40</v>
          </cell>
          <cell r="B76" t="str">
            <v>Registro y autorización de federaciones, colegios de profesionistas y servicio social profesional</v>
          </cell>
          <cell r="C76">
            <v>359230</v>
          </cell>
          <cell r="D76">
            <v>245895</v>
          </cell>
          <cell r="E76">
            <v>245895</v>
          </cell>
        </row>
        <row r="77">
          <cell r="A77" t="str">
            <v>11,E41</v>
          </cell>
          <cell r="B77" t="str">
            <v>Protección de los derechos tutelados por la Ley federal del derecho de autor</v>
          </cell>
          <cell r="C77">
            <v>12781278</v>
          </cell>
          <cell r="D77">
            <v>3408091</v>
          </cell>
          <cell r="E77">
            <v>3408091</v>
          </cell>
        </row>
        <row r="78">
          <cell r="A78" t="str">
            <v>11,E42</v>
          </cell>
          <cell r="B78" t="str">
            <v>Servicios educativos culturales</v>
          </cell>
          <cell r="C78">
            <v>593266465</v>
          </cell>
          <cell r="D78">
            <v>680801827</v>
          </cell>
          <cell r="E78">
            <v>680801827</v>
          </cell>
        </row>
        <row r="79">
          <cell r="A79" t="str">
            <v>11,E43</v>
          </cell>
          <cell r="B79" t="str">
            <v>Apoyo para operar el Consejo Nacional de Educación para la Vida y el Trabajo (INEA)</v>
          </cell>
          <cell r="C79">
            <v>92307723</v>
          </cell>
          <cell r="D79">
            <v>91380435</v>
          </cell>
          <cell r="E79">
            <v>91380435</v>
          </cell>
        </row>
        <row r="80">
          <cell r="A80" t="str">
            <v>11,E46</v>
          </cell>
          <cell r="B80" t="str">
            <v>Proyectos de prestación de servicios a largo plazo</v>
          </cell>
          <cell r="C80">
            <v>101578681</v>
          </cell>
          <cell r="D80">
            <v>101579092</v>
          </cell>
          <cell r="E80">
            <v>101579092</v>
          </cell>
        </row>
        <row r="81">
          <cell r="A81" t="str">
            <v>11,E47</v>
          </cell>
          <cell r="B81" t="str">
            <v>Diseño, construcción, consultoría y evaluación de la infraestructura física educativa</v>
          </cell>
          <cell r="C81">
            <v>147569615</v>
          </cell>
          <cell r="D81">
            <v>168873872</v>
          </cell>
          <cell r="E81">
            <v>168873872</v>
          </cell>
        </row>
        <row r="82">
          <cell r="A82" t="str">
            <v>11,E48</v>
          </cell>
          <cell r="B82" t="str">
            <v>Emisión de la normatividad y certificación de la infraestructura física educativa</v>
          </cell>
          <cell r="C82">
            <v>1376642</v>
          </cell>
          <cell r="D82">
            <v>1329507</v>
          </cell>
          <cell r="E82">
            <v>1329507</v>
          </cell>
        </row>
        <row r="83">
          <cell r="A83" t="str">
            <v>11,E49</v>
          </cell>
          <cell r="B83" t="str">
            <v>Mejores escuelas</v>
          </cell>
          <cell r="C83">
            <v>2641866764</v>
          </cell>
          <cell r="D83">
            <v>2362540528</v>
          </cell>
          <cell r="E83">
            <v>2362540528</v>
          </cell>
        </row>
        <row r="84">
          <cell r="A84" t="str">
            <v>11,E5</v>
          </cell>
          <cell r="B84" t="str">
            <v>Formación y certificación para el trabajo</v>
          </cell>
          <cell r="C84">
            <v>2112216799</v>
          </cell>
          <cell r="D84">
            <v>2019064545</v>
          </cell>
          <cell r="E84">
            <v>2019064545</v>
          </cell>
        </row>
        <row r="85">
          <cell r="A85" t="str">
            <v>11,E50</v>
          </cell>
          <cell r="B85" t="str">
            <v>Fondo SEP CONACYT para la investigación en ciencia básica</v>
          </cell>
          <cell r="C85">
            <v>265905000</v>
          </cell>
          <cell r="D85">
            <v>265905000</v>
          </cell>
          <cell r="E85">
            <v>265905000</v>
          </cell>
        </row>
        <row r="86">
          <cell r="A86" t="str">
            <v>11,E51</v>
          </cell>
          <cell r="B86" t="str">
            <v>Fortalecimiento de la Educación Media Superior en COLBACH-D.F.</v>
          </cell>
          <cell r="C86">
            <v>112000000</v>
          </cell>
          <cell r="D86">
            <v>107792067</v>
          </cell>
          <cell r="E86">
            <v>107792067</v>
          </cell>
        </row>
        <row r="87">
          <cell r="A87" t="str">
            <v>11,E57</v>
          </cell>
          <cell r="B87" t="str">
            <v>Formación de docentes de la educación media superior</v>
          </cell>
          <cell r="C87">
            <v>298355418</v>
          </cell>
          <cell r="D87">
            <v>3200000</v>
          </cell>
          <cell r="E87">
            <v>3200000</v>
          </cell>
        </row>
        <row r="88">
          <cell r="A88" t="str">
            <v>11,E58</v>
          </cell>
          <cell r="B88" t="str">
            <v>Reinserción académica de los jóvenes integrantes de bandas y pandillas</v>
          </cell>
          <cell r="C88">
            <v>12852233</v>
          </cell>
          <cell r="D88">
            <v>0</v>
          </cell>
          <cell r="E88">
            <v>0</v>
          </cell>
        </row>
        <row r="89">
          <cell r="A89" t="str">
            <v>11,E59</v>
          </cell>
          <cell r="B89" t="str">
            <v>Acciones de educación para discapacitados</v>
          </cell>
          <cell r="C89">
            <v>0</v>
          </cell>
          <cell r="D89">
            <v>30605611</v>
          </cell>
          <cell r="E89">
            <v>30605611</v>
          </cell>
        </row>
        <row r="90">
          <cell r="A90" t="str">
            <v>11,E60</v>
          </cell>
          <cell r="B90" t="str">
            <v>Fondo de apoyo para la calidad de los institutos tecnológicos (federales y descentralizados) equipamiento e infraestructura: talleres y laboratorios</v>
          </cell>
          <cell r="C90">
            <v>135000000</v>
          </cell>
          <cell r="D90">
            <v>92568</v>
          </cell>
          <cell r="E90">
            <v>92568</v>
          </cell>
        </row>
        <row r="91">
          <cell r="A91" t="str">
            <v>11,E7</v>
          </cell>
          <cell r="B91" t="str">
            <v>Prestación de servicios de educación media superior</v>
          </cell>
          <cell r="C91">
            <v>4526502248</v>
          </cell>
          <cell r="D91">
            <v>4656494161</v>
          </cell>
          <cell r="E91">
            <v>4656479566</v>
          </cell>
        </row>
        <row r="92">
          <cell r="A92" t="str">
            <v>11,E8</v>
          </cell>
          <cell r="B92" t="str">
            <v>Prestación de servicios de educación técnica</v>
          </cell>
          <cell r="C92">
            <v>35571253394</v>
          </cell>
          <cell r="D92">
            <v>36406955590</v>
          </cell>
          <cell r="E92">
            <v>36406856609</v>
          </cell>
        </row>
        <row r="93">
          <cell r="A93" t="str">
            <v>11,E9</v>
          </cell>
          <cell r="B93" t="str">
            <v>Programa de Formación de Recursos Humanos basados en Competencias (PROFORHCOM)</v>
          </cell>
          <cell r="C93">
            <v>259064559</v>
          </cell>
          <cell r="D93">
            <v>349597926</v>
          </cell>
          <cell r="E93">
            <v>349597925</v>
          </cell>
        </row>
        <row r="94">
          <cell r="A94" t="str">
            <v>11,G1</v>
          </cell>
          <cell r="B94" t="str">
            <v>Normar los servicios educativos</v>
          </cell>
          <cell r="C94">
            <v>548588505</v>
          </cell>
          <cell r="D94">
            <v>538528939</v>
          </cell>
          <cell r="E94">
            <v>538526007</v>
          </cell>
        </row>
        <row r="95">
          <cell r="A95" t="str">
            <v>11,G2</v>
          </cell>
          <cell r="B95" t="str">
            <v>Reforma curricular en educación básica</v>
          </cell>
          <cell r="C95">
            <v>531746282</v>
          </cell>
          <cell r="D95">
            <v>540879869</v>
          </cell>
          <cell r="E95">
            <v>540879869</v>
          </cell>
        </row>
        <row r="96">
          <cell r="A96" t="str">
            <v>11,G3</v>
          </cell>
          <cell r="B96" t="str">
            <v>Programa nacional de inglés en educación básica</v>
          </cell>
          <cell r="C96">
            <v>102368752</v>
          </cell>
          <cell r="D96">
            <v>124207987</v>
          </cell>
          <cell r="E96">
            <v>124207987</v>
          </cell>
        </row>
        <row r="97">
          <cell r="A97" t="str">
            <v>11,G8</v>
          </cell>
          <cell r="B97" t="str">
            <v>Gestión, asesoría y defensa de los intereses y el patrimonio de la Secretaría de Educación Pública</v>
          </cell>
          <cell r="C97">
            <v>37640875</v>
          </cell>
          <cell r="D97">
            <v>35317608</v>
          </cell>
          <cell r="E97">
            <v>35317608</v>
          </cell>
        </row>
        <row r="98">
          <cell r="A98" t="str">
            <v>11,K10</v>
          </cell>
          <cell r="B98" t="str">
            <v>Proyectos de infraestructura social de ciencia y tecnología</v>
          </cell>
          <cell r="C98">
            <v>129145166</v>
          </cell>
          <cell r="D98">
            <v>267159562</v>
          </cell>
          <cell r="E98">
            <v>267159562</v>
          </cell>
        </row>
        <row r="99">
          <cell r="A99" t="str">
            <v>11,K14</v>
          </cell>
          <cell r="B99" t="str">
            <v>Otros proyectos de infraestructura social</v>
          </cell>
          <cell r="C99">
            <v>0</v>
          </cell>
          <cell r="D99">
            <v>6700000</v>
          </cell>
          <cell r="E99">
            <v>6700000</v>
          </cell>
        </row>
        <row r="100">
          <cell r="A100" t="str">
            <v>11,K25</v>
          </cell>
          <cell r="B100" t="str">
            <v>Proyectos de inmuebles (oficinas administrativas)</v>
          </cell>
          <cell r="C100">
            <v>11993090</v>
          </cell>
          <cell r="D100">
            <v>11993090</v>
          </cell>
          <cell r="E100">
            <v>11993090</v>
          </cell>
        </row>
        <row r="101">
          <cell r="A101" t="str">
            <v>11,K26</v>
          </cell>
          <cell r="B101" t="str">
            <v>Otros proyectos</v>
          </cell>
          <cell r="C101">
            <v>2167473</v>
          </cell>
          <cell r="D101">
            <v>85369234</v>
          </cell>
          <cell r="E101">
            <v>85369234</v>
          </cell>
        </row>
        <row r="102">
          <cell r="A102" t="str">
            <v>11,K27</v>
          </cell>
          <cell r="B102" t="str">
            <v>Mantenimiento de infraestructura</v>
          </cell>
          <cell r="C102">
            <v>77597343</v>
          </cell>
          <cell r="D102">
            <v>77597343</v>
          </cell>
          <cell r="E102">
            <v>77597343</v>
          </cell>
        </row>
        <row r="103">
          <cell r="A103" t="str">
            <v>11,K9</v>
          </cell>
          <cell r="B103" t="str">
            <v>Proyectos de infraestructura social de educación</v>
          </cell>
          <cell r="C103">
            <v>1032825557</v>
          </cell>
          <cell r="D103">
            <v>2104424687</v>
          </cell>
          <cell r="E103">
            <v>2104424687</v>
          </cell>
        </row>
        <row r="104">
          <cell r="A104" t="str">
            <v>11,M1</v>
          </cell>
          <cell r="B104" t="str">
            <v>Actividades de apoyo administrativo</v>
          </cell>
          <cell r="C104">
            <v>7345122708</v>
          </cell>
          <cell r="D104">
            <v>7360941036</v>
          </cell>
          <cell r="E104">
            <v>7360603604</v>
          </cell>
        </row>
        <row r="105">
          <cell r="A105" t="str">
            <v>11,O1</v>
          </cell>
          <cell r="B105" t="str">
            <v>Actividades de apoyo a la función pública y buen gobierno</v>
          </cell>
          <cell r="C105">
            <v>400109511</v>
          </cell>
          <cell r="D105">
            <v>429790228</v>
          </cell>
          <cell r="E105">
            <v>429761161</v>
          </cell>
        </row>
        <row r="106">
          <cell r="A106" t="str">
            <v>11,O99</v>
          </cell>
          <cell r="B106" t="str">
            <v>Operación del servicio profesional de carrera en la administración pública federal centralizada</v>
          </cell>
          <cell r="C106">
            <v>23578082</v>
          </cell>
          <cell r="D106">
            <v>20131688</v>
          </cell>
          <cell r="E106">
            <v>20131688</v>
          </cell>
        </row>
        <row r="107">
          <cell r="A107" t="str">
            <v>11,P1</v>
          </cell>
          <cell r="B107" t="str">
            <v>Diseño y aplicación de la política educativa</v>
          </cell>
          <cell r="C107">
            <v>2303086065</v>
          </cell>
          <cell r="D107">
            <v>1307440857</v>
          </cell>
          <cell r="E107">
            <v>1307431405</v>
          </cell>
        </row>
        <row r="108">
          <cell r="A108" t="str">
            <v>11,P3</v>
          </cell>
          <cell r="B108" t="str">
            <v>Fortalecimiento a la educación y la cultura indígena</v>
          </cell>
          <cell r="C108">
            <v>92203439</v>
          </cell>
          <cell r="D108">
            <v>74311344</v>
          </cell>
          <cell r="E108">
            <v>74311344</v>
          </cell>
        </row>
        <row r="109">
          <cell r="A109" t="str">
            <v>11,P4</v>
          </cell>
          <cell r="B109" t="str">
            <v>Desarrollo, evaluación y seguimiento al uso pedagógico de los materiales educativos</v>
          </cell>
          <cell r="C109">
            <v>9818619</v>
          </cell>
          <cell r="D109">
            <v>59631742</v>
          </cell>
          <cell r="E109">
            <v>59631742</v>
          </cell>
        </row>
        <row r="110">
          <cell r="A110" t="str">
            <v>11,P5</v>
          </cell>
          <cell r="B110" t="str">
            <v>Diseño y seguimiento de la información de los resultados y acciones de la política educativa</v>
          </cell>
          <cell r="C110">
            <v>83259876</v>
          </cell>
          <cell r="D110">
            <v>221339966</v>
          </cell>
          <cell r="E110">
            <v>221339966</v>
          </cell>
        </row>
        <row r="111">
          <cell r="A111" t="str">
            <v>11,R10</v>
          </cell>
          <cell r="B111" t="str">
            <v>Apoyo a organismos internacionales</v>
          </cell>
          <cell r="C111">
            <v>162780919</v>
          </cell>
          <cell r="D111">
            <v>167276384</v>
          </cell>
          <cell r="E111">
            <v>167276384</v>
          </cell>
        </row>
        <row r="112">
          <cell r="A112" t="str">
            <v>11,R12</v>
          </cell>
          <cell r="B112" t="str">
            <v>Cuotas por compromisos internacionales</v>
          </cell>
          <cell r="C112">
            <v>179670346</v>
          </cell>
          <cell r="D112">
            <v>180782725</v>
          </cell>
          <cell r="E112">
            <v>180782725</v>
          </cell>
        </row>
        <row r="113">
          <cell r="A113" t="str">
            <v>11,R13</v>
          </cell>
          <cell r="B113" t="str">
            <v>Programas de Cultura en el Estado de Aguascalientes</v>
          </cell>
          <cell r="C113">
            <v>12500000</v>
          </cell>
          <cell r="D113">
            <v>11750000</v>
          </cell>
          <cell r="E113">
            <v>11750000</v>
          </cell>
        </row>
        <row r="114">
          <cell r="A114" t="str">
            <v>11,R14</v>
          </cell>
          <cell r="B114" t="str">
            <v>Programas de Cultura en el Estado de Baja California</v>
          </cell>
          <cell r="C114">
            <v>2500000</v>
          </cell>
          <cell r="D114">
            <v>2000000</v>
          </cell>
          <cell r="E114">
            <v>2000000</v>
          </cell>
        </row>
        <row r="115">
          <cell r="A115" t="str">
            <v>11,R16</v>
          </cell>
          <cell r="B115" t="str">
            <v>Programas de Cultura en el Estado de Campeche</v>
          </cell>
          <cell r="C115">
            <v>3500000</v>
          </cell>
          <cell r="D115">
            <v>3290000</v>
          </cell>
          <cell r="E115">
            <v>3290000</v>
          </cell>
        </row>
        <row r="116">
          <cell r="A116" t="str">
            <v>11,R17</v>
          </cell>
          <cell r="B116" t="str">
            <v>Programas de Cultura en el Estado de Coahuila</v>
          </cell>
          <cell r="C116">
            <v>15050000</v>
          </cell>
          <cell r="D116">
            <v>13550000</v>
          </cell>
          <cell r="E116">
            <v>13550000</v>
          </cell>
        </row>
        <row r="117">
          <cell r="A117" t="str">
            <v>11,R18</v>
          </cell>
          <cell r="B117" t="str">
            <v>Programas de Cultura en el Estado de Colima</v>
          </cell>
          <cell r="C117">
            <v>5000000</v>
          </cell>
          <cell r="D117">
            <v>4700000</v>
          </cell>
          <cell r="E117">
            <v>4700000</v>
          </cell>
        </row>
        <row r="118">
          <cell r="A118" t="str">
            <v>11,R19</v>
          </cell>
          <cell r="B118" t="str">
            <v>Programas de Cultura en el Estado de Chiapas</v>
          </cell>
          <cell r="C118">
            <v>5419000</v>
          </cell>
          <cell r="D118">
            <v>3283000</v>
          </cell>
          <cell r="E118">
            <v>3283000</v>
          </cell>
        </row>
        <row r="119">
          <cell r="A119" t="str">
            <v>11,R20</v>
          </cell>
          <cell r="B119" t="str">
            <v>Programas de Cultura en el Estado de Chihuahua</v>
          </cell>
          <cell r="C119">
            <v>12000000</v>
          </cell>
          <cell r="D119">
            <v>11280000</v>
          </cell>
          <cell r="E119">
            <v>11280000</v>
          </cell>
        </row>
        <row r="120">
          <cell r="A120" t="str">
            <v>11,R21</v>
          </cell>
          <cell r="B120" t="str">
            <v>Programas de Cultura en el Distrito Federal</v>
          </cell>
          <cell r="C120">
            <v>90064168</v>
          </cell>
          <cell r="D120">
            <v>82160319</v>
          </cell>
          <cell r="E120">
            <v>82160319</v>
          </cell>
        </row>
        <row r="121">
          <cell r="A121" t="str">
            <v>11,R23</v>
          </cell>
          <cell r="B121" t="str">
            <v>Programas de Cultura en el Estado de Guanajuato</v>
          </cell>
          <cell r="C121">
            <v>12654225</v>
          </cell>
          <cell r="D121">
            <v>10994971</v>
          </cell>
          <cell r="E121">
            <v>10994971</v>
          </cell>
        </row>
        <row r="122">
          <cell r="A122" t="str">
            <v>11,R24</v>
          </cell>
          <cell r="B122" t="str">
            <v>Programas de Cultura en el Estado de Guerrero</v>
          </cell>
          <cell r="C122">
            <v>1925000</v>
          </cell>
          <cell r="D122">
            <v>1809500</v>
          </cell>
          <cell r="E122">
            <v>1809500</v>
          </cell>
        </row>
        <row r="123">
          <cell r="A123" t="str">
            <v>11,R25</v>
          </cell>
          <cell r="B123" t="str">
            <v>Programas de Cultura en el Estado de Hidalgo</v>
          </cell>
          <cell r="C123">
            <v>3700000</v>
          </cell>
          <cell r="D123">
            <v>2000000</v>
          </cell>
          <cell r="E123">
            <v>2000000</v>
          </cell>
        </row>
        <row r="124">
          <cell r="A124" t="str">
            <v>11,R26</v>
          </cell>
          <cell r="B124" t="str">
            <v>Programas de Cultura en el Estado de Jalisco</v>
          </cell>
          <cell r="C124">
            <v>107000000</v>
          </cell>
          <cell r="D124">
            <v>95480000</v>
          </cell>
          <cell r="E124">
            <v>95480000</v>
          </cell>
        </row>
        <row r="125">
          <cell r="A125" t="str">
            <v>11,R27</v>
          </cell>
          <cell r="B125" t="str">
            <v>Programas de Cultura en el Estado de México</v>
          </cell>
          <cell r="C125">
            <v>68384312</v>
          </cell>
          <cell r="D125">
            <v>61261974</v>
          </cell>
          <cell r="E125">
            <v>61261974</v>
          </cell>
        </row>
        <row r="126">
          <cell r="A126" t="str">
            <v>11,R28</v>
          </cell>
          <cell r="B126" t="str">
            <v>Programas de Cultura en el Estado de Michoacán</v>
          </cell>
          <cell r="C126">
            <v>20580200</v>
          </cell>
          <cell r="D126">
            <v>18270388</v>
          </cell>
          <cell r="E126">
            <v>18270388</v>
          </cell>
        </row>
        <row r="127">
          <cell r="A127" t="str">
            <v>11,R29</v>
          </cell>
          <cell r="B127" t="str">
            <v>Programas de Cultura en el Estado de Morelos</v>
          </cell>
          <cell r="C127">
            <v>4790000</v>
          </cell>
          <cell r="D127">
            <v>4502600</v>
          </cell>
          <cell r="E127">
            <v>4502600</v>
          </cell>
        </row>
        <row r="128">
          <cell r="A128" t="str">
            <v>11,R30</v>
          </cell>
          <cell r="B128" t="str">
            <v>Programas de Cultura en el Estado de Nayarit</v>
          </cell>
          <cell r="C128">
            <v>500000</v>
          </cell>
          <cell r="D128">
            <v>470000</v>
          </cell>
          <cell r="E128">
            <v>470000</v>
          </cell>
        </row>
        <row r="129">
          <cell r="A129" t="str">
            <v>11,R31</v>
          </cell>
          <cell r="B129" t="str">
            <v>Programas de Cultura en el Estado de Nuevo León</v>
          </cell>
          <cell r="C129">
            <v>16500000</v>
          </cell>
          <cell r="D129">
            <v>15250000</v>
          </cell>
          <cell r="E129">
            <v>15250000</v>
          </cell>
        </row>
        <row r="130">
          <cell r="A130" t="str">
            <v>11,R32</v>
          </cell>
          <cell r="B130" t="str">
            <v>Programas de Cultura en el Estado de Oaxaca</v>
          </cell>
          <cell r="C130">
            <v>25002352</v>
          </cell>
          <cell r="D130">
            <v>16782200</v>
          </cell>
          <cell r="E130">
            <v>16782200</v>
          </cell>
        </row>
        <row r="131">
          <cell r="A131" t="str">
            <v>11,R33</v>
          </cell>
          <cell r="B131" t="str">
            <v>Programas de Cultura en el Estado de Puebla</v>
          </cell>
          <cell r="C131">
            <v>12040000</v>
          </cell>
          <cell r="D131">
            <v>8500000</v>
          </cell>
          <cell r="E131">
            <v>8500000</v>
          </cell>
        </row>
        <row r="132">
          <cell r="A132" t="str">
            <v>11,R34</v>
          </cell>
          <cell r="B132" t="str">
            <v>Programas de Cultura en el Estado de Querétaro</v>
          </cell>
          <cell r="C132">
            <v>13500000</v>
          </cell>
          <cell r="D132">
            <v>13500000</v>
          </cell>
          <cell r="E132">
            <v>13500000</v>
          </cell>
        </row>
        <row r="133">
          <cell r="A133" t="str">
            <v>11,R35</v>
          </cell>
          <cell r="B133" t="str">
            <v>Programas de Cultura en el Estado de Quintana Roo</v>
          </cell>
          <cell r="C133">
            <v>2538443</v>
          </cell>
          <cell r="D133">
            <v>0</v>
          </cell>
          <cell r="E133">
            <v>0</v>
          </cell>
        </row>
        <row r="134">
          <cell r="A134" t="str">
            <v>11,R36</v>
          </cell>
          <cell r="B134" t="str">
            <v>Programas de Cultura en el Estado de San Luis Potosí</v>
          </cell>
          <cell r="C134">
            <v>3370300</v>
          </cell>
          <cell r="D134">
            <v>3168082</v>
          </cell>
          <cell r="E134">
            <v>3168082</v>
          </cell>
        </row>
        <row r="135">
          <cell r="A135" t="str">
            <v>11,R37</v>
          </cell>
          <cell r="B135" t="str">
            <v>Programas de Cultura en el Estado de Sinaloa</v>
          </cell>
          <cell r="C135">
            <v>2500000</v>
          </cell>
          <cell r="D135">
            <v>2350000</v>
          </cell>
          <cell r="E135">
            <v>2350000</v>
          </cell>
        </row>
        <row r="136">
          <cell r="A136" t="str">
            <v>11,R39</v>
          </cell>
          <cell r="B136" t="str">
            <v>Programas de Cultura en el Estado de Tabasco</v>
          </cell>
          <cell r="C136">
            <v>12625000</v>
          </cell>
          <cell r="D136">
            <v>11867500</v>
          </cell>
          <cell r="E136">
            <v>11867500</v>
          </cell>
        </row>
        <row r="137">
          <cell r="A137" t="str">
            <v>11,R40</v>
          </cell>
          <cell r="B137" t="str">
            <v>Programas de Cultura en el Estado de Tamaulipas</v>
          </cell>
          <cell r="C137">
            <v>3000000</v>
          </cell>
          <cell r="D137">
            <v>2820000</v>
          </cell>
          <cell r="E137">
            <v>2820000</v>
          </cell>
        </row>
        <row r="138">
          <cell r="A138" t="str">
            <v>11,R41</v>
          </cell>
          <cell r="B138" t="str">
            <v>Programas de Cultura en el Estado de Tlaxcala</v>
          </cell>
          <cell r="C138">
            <v>3000000</v>
          </cell>
          <cell r="D138">
            <v>2000000</v>
          </cell>
          <cell r="E138">
            <v>2000000</v>
          </cell>
        </row>
        <row r="139">
          <cell r="A139" t="str">
            <v>11,R42</v>
          </cell>
          <cell r="B139" t="str">
            <v>Programas de Cultura en el Estado de Veracruz</v>
          </cell>
          <cell r="C139">
            <v>12700000</v>
          </cell>
          <cell r="D139">
            <v>11938000</v>
          </cell>
          <cell r="E139">
            <v>11938000</v>
          </cell>
        </row>
        <row r="140">
          <cell r="A140" t="str">
            <v>11,R43</v>
          </cell>
          <cell r="B140" t="str">
            <v>Programas de Cultura en el Estado de Yucatán</v>
          </cell>
          <cell r="C140">
            <v>18907000</v>
          </cell>
          <cell r="D140">
            <v>6365580</v>
          </cell>
          <cell r="E140">
            <v>6365580</v>
          </cell>
        </row>
        <row r="141">
          <cell r="A141" t="str">
            <v>11,R44</v>
          </cell>
          <cell r="B141" t="str">
            <v>Programas de Cultura en el Estado de Zacatecas</v>
          </cell>
          <cell r="C141">
            <v>26250000</v>
          </cell>
          <cell r="D141">
            <v>12000000</v>
          </cell>
          <cell r="E141">
            <v>12000000</v>
          </cell>
        </row>
        <row r="142">
          <cell r="A142" t="str">
            <v>11,R46</v>
          </cell>
          <cell r="B142" t="str">
            <v>Ciudades Patrimonio Mundial</v>
          </cell>
          <cell r="C142">
            <v>100000000</v>
          </cell>
          <cell r="D142">
            <v>100000000</v>
          </cell>
          <cell r="E142">
            <v>100000000</v>
          </cell>
        </row>
        <row r="143">
          <cell r="A143" t="str">
            <v>11,R50</v>
          </cell>
          <cell r="B143" t="str">
            <v>Cumbre Tajín, Veracruz</v>
          </cell>
          <cell r="C143">
            <v>15000000</v>
          </cell>
          <cell r="D143">
            <v>15000000</v>
          </cell>
          <cell r="E143">
            <v>15000000</v>
          </cell>
        </row>
        <row r="144">
          <cell r="A144" t="str">
            <v>11,R8</v>
          </cell>
          <cell r="B144" t="str">
            <v>Fondo para el mejoramiento de las tecnologías educativas</v>
          </cell>
          <cell r="C144">
            <v>361035628</v>
          </cell>
          <cell r="D144">
            <v>0</v>
          </cell>
          <cell r="E144">
            <v>0</v>
          </cell>
        </row>
        <row r="145">
          <cell r="A145" t="str">
            <v>11,S108</v>
          </cell>
          <cell r="B145" t="str">
            <v>Programa becas de apoyo a la educación básica de madres jóvenes y jóvenes embarazadas</v>
          </cell>
          <cell r="C145">
            <v>51419374</v>
          </cell>
          <cell r="D145">
            <v>47557592</v>
          </cell>
          <cell r="E145">
            <v>47557592</v>
          </cell>
        </row>
        <row r="146">
          <cell r="A146" t="str">
            <v>11,S111</v>
          </cell>
          <cell r="B146" t="str">
            <v>Programa de educación básica para niños y niñas de familias jornaleras agrícolas migrantes</v>
          </cell>
          <cell r="C146">
            <v>100745291</v>
          </cell>
          <cell r="D146">
            <v>98290104</v>
          </cell>
          <cell r="E146">
            <v>98290104</v>
          </cell>
        </row>
        <row r="147">
          <cell r="A147" t="str">
            <v>11,S119</v>
          </cell>
          <cell r="B147" t="str">
            <v>Programa asesor técnico pedagógico</v>
          </cell>
          <cell r="C147">
            <v>99319394</v>
          </cell>
          <cell r="D147">
            <v>100142982</v>
          </cell>
          <cell r="E147">
            <v>100142982</v>
          </cell>
        </row>
        <row r="148">
          <cell r="A148" t="str">
            <v>11,S126</v>
          </cell>
          <cell r="B148" t="str">
            <v>Programa educativo rural</v>
          </cell>
          <cell r="C148">
            <v>205004636</v>
          </cell>
          <cell r="D148">
            <v>67266715</v>
          </cell>
          <cell r="E148">
            <v>67266715</v>
          </cell>
        </row>
        <row r="149">
          <cell r="A149" t="str">
            <v>11,S127</v>
          </cell>
          <cell r="B149" t="str">
            <v>Programa del sistema nacional de formación continua y superación profesional de maestros de educación básica en servicio</v>
          </cell>
          <cell r="C149">
            <v>489322500</v>
          </cell>
          <cell r="D149">
            <v>479976035</v>
          </cell>
          <cell r="E149">
            <v>479976035</v>
          </cell>
        </row>
        <row r="150">
          <cell r="A150" t="str">
            <v>11,S128</v>
          </cell>
          <cell r="B150" t="str">
            <v>Programa nacional de lectura</v>
          </cell>
          <cell r="C150">
            <v>26180861</v>
          </cell>
          <cell r="D150">
            <v>24960827</v>
          </cell>
          <cell r="E150">
            <v>24933312</v>
          </cell>
        </row>
        <row r="151">
          <cell r="A151" t="str">
            <v>11,S152</v>
          </cell>
          <cell r="B151" t="str">
            <v>Programa para el fortalecimiento del servicio de la educación telesecundaria</v>
          </cell>
          <cell r="C151">
            <v>394658979</v>
          </cell>
          <cell r="D151">
            <v>391957796</v>
          </cell>
          <cell r="E151">
            <v>391915992</v>
          </cell>
        </row>
        <row r="152">
          <cell r="A152" t="str">
            <v>11,S156</v>
          </cell>
          <cell r="B152" t="str">
            <v>Programa beca de apoyo a la práctica intensiva y al servicio social para estudiantes de séptimo y octavo semestres de escuelas normales públicas</v>
          </cell>
          <cell r="C152">
            <v>134898438</v>
          </cell>
          <cell r="D152">
            <v>132222693</v>
          </cell>
          <cell r="E152">
            <v>132222693</v>
          </cell>
        </row>
        <row r="153">
          <cell r="A153" t="str">
            <v>11,S204</v>
          </cell>
          <cell r="B153" t="str">
            <v>Cultura física</v>
          </cell>
          <cell r="C153">
            <v>280633013</v>
          </cell>
          <cell r="D153">
            <v>279547416</v>
          </cell>
          <cell r="E153">
            <v>279547416</v>
          </cell>
        </row>
        <row r="154">
          <cell r="A154" t="str">
            <v>11,S205</v>
          </cell>
          <cell r="B154" t="str">
            <v>Deporte</v>
          </cell>
          <cell r="C154">
            <v>2396042934</v>
          </cell>
          <cell r="D154">
            <v>2692708465</v>
          </cell>
          <cell r="E154">
            <v>2692708465</v>
          </cell>
        </row>
        <row r="155">
          <cell r="A155" t="str">
            <v>11,S206</v>
          </cell>
          <cell r="B155" t="str">
            <v>Sistema mexicano del deporte de alto rendimiento</v>
          </cell>
          <cell r="C155">
            <v>525389254</v>
          </cell>
          <cell r="D155">
            <v>509389254</v>
          </cell>
          <cell r="E155">
            <v>509389254</v>
          </cell>
        </row>
        <row r="156">
          <cell r="A156" t="str">
            <v>11,S207</v>
          </cell>
          <cell r="B156" t="str">
            <v>Programa de Apoyo a las Culturas Municipales y Comunitarias (PACMYC)</v>
          </cell>
          <cell r="C156">
            <v>38909818</v>
          </cell>
          <cell r="D156">
            <v>26300000</v>
          </cell>
          <cell r="E156">
            <v>26300000</v>
          </cell>
        </row>
        <row r="157">
          <cell r="A157" t="str">
            <v>11,S208</v>
          </cell>
          <cell r="B157" t="str">
            <v>Programa de Apoyo a Comunidades para Restauración de Monumentos y Bienes Artísticos de Propiedad Federal (FOREMOBA)</v>
          </cell>
          <cell r="C157">
            <v>29551761</v>
          </cell>
          <cell r="D157">
            <v>27641761</v>
          </cell>
          <cell r="E157">
            <v>27641761</v>
          </cell>
        </row>
        <row r="158">
          <cell r="A158" t="str">
            <v>11,S209</v>
          </cell>
          <cell r="B158" t="str">
            <v>Programa de Apoyo a la Infraestructura Cultural de los Estados (PAICE)</v>
          </cell>
          <cell r="C158">
            <v>112099679</v>
          </cell>
          <cell r="D158">
            <v>111616679</v>
          </cell>
          <cell r="E158">
            <v>111616679</v>
          </cell>
        </row>
        <row r="159">
          <cell r="A159" t="str">
            <v>11,S22</v>
          </cell>
          <cell r="B159" t="str">
            <v>Programa de educación inicial y básica para la población rural e indígena</v>
          </cell>
          <cell r="C159">
            <v>2530431000</v>
          </cell>
          <cell r="D159">
            <v>2480089407</v>
          </cell>
          <cell r="E159">
            <v>2480089407</v>
          </cell>
        </row>
        <row r="160">
          <cell r="A160" t="str">
            <v>11,S221</v>
          </cell>
          <cell r="B160" t="str">
            <v>Programa escuelas de tiempo completo</v>
          </cell>
          <cell r="C160">
            <v>507305225</v>
          </cell>
          <cell r="D160">
            <v>416465359</v>
          </cell>
          <cell r="E160">
            <v>416465359</v>
          </cell>
        </row>
        <row r="161">
          <cell r="A161" t="str">
            <v>11,S222</v>
          </cell>
          <cell r="B161" t="str">
            <v>Programa de escuela segura</v>
          </cell>
          <cell r="C161">
            <v>226563499</v>
          </cell>
          <cell r="D161">
            <v>207354274</v>
          </cell>
          <cell r="E161">
            <v>207354274</v>
          </cell>
        </row>
        <row r="162">
          <cell r="A162" t="str">
            <v>11,S223</v>
          </cell>
          <cell r="B162" t="str">
            <v>Habilidades digitales para todos</v>
          </cell>
          <cell r="C162">
            <v>586109920</v>
          </cell>
          <cell r="D162">
            <v>532262652</v>
          </cell>
          <cell r="E162">
            <v>532262652</v>
          </cell>
        </row>
        <row r="163">
          <cell r="A163" t="str">
            <v>11,S227</v>
          </cell>
          <cell r="B163" t="str">
            <v>Programa de fortalecimiento de comunidades escolares de aprendizaje, concursable</v>
          </cell>
          <cell r="C163">
            <v>100000000</v>
          </cell>
          <cell r="D163">
            <v>100000000</v>
          </cell>
          <cell r="E163">
            <v>100000000</v>
          </cell>
        </row>
        <row r="164">
          <cell r="A164" t="str">
            <v>11,S24</v>
          </cell>
          <cell r="B164" t="str">
            <v>Atención a la Demanda de Educación para Adultos (INEA)</v>
          </cell>
          <cell r="C164">
            <v>1648854612</v>
          </cell>
          <cell r="D164">
            <v>1640208188</v>
          </cell>
          <cell r="E164">
            <v>1640208188</v>
          </cell>
        </row>
        <row r="165">
          <cell r="A165" t="str">
            <v>11,S27</v>
          </cell>
          <cell r="B165" t="str">
            <v>Programa de Mejoramiento del Profesorado (PROMEP)</v>
          </cell>
          <cell r="C165">
            <v>698179612</v>
          </cell>
          <cell r="D165">
            <v>564349837</v>
          </cell>
          <cell r="E165">
            <v>564349837</v>
          </cell>
        </row>
        <row r="166">
          <cell r="A166" t="str">
            <v>11,S28</v>
          </cell>
          <cell r="B166" t="str">
            <v>Programa Nacional de Becas y Financiamiento (PRONABES)</v>
          </cell>
          <cell r="C166">
            <v>1369962429</v>
          </cell>
          <cell r="D166">
            <v>1618326486</v>
          </cell>
          <cell r="E166">
            <v>1618326486</v>
          </cell>
        </row>
        <row r="167">
          <cell r="A167" t="str">
            <v>11,S29</v>
          </cell>
          <cell r="B167" t="str">
            <v>Programa Escuelas de Calidad</v>
          </cell>
          <cell r="C167">
            <v>1477418501</v>
          </cell>
          <cell r="D167">
            <v>1471780346</v>
          </cell>
          <cell r="E167">
            <v>1471780346</v>
          </cell>
        </row>
        <row r="168">
          <cell r="A168" t="str">
            <v>11,S30</v>
          </cell>
          <cell r="B168" t="str">
            <v>Programa Fondo de Modernización para la Educación Superior (FOMES)</v>
          </cell>
          <cell r="C168">
            <v>1108809648</v>
          </cell>
          <cell r="D168">
            <v>1057773138</v>
          </cell>
          <cell r="E168">
            <v>1057773138</v>
          </cell>
        </row>
        <row r="169">
          <cell r="A169" t="str">
            <v>11,S31</v>
          </cell>
          <cell r="B169" t="str">
            <v>Programa Fondo de Inversión de Universidades Públicas Estatales con Evaluación de la ANUIES (FIUPEA)</v>
          </cell>
          <cell r="C169">
            <v>323496229</v>
          </cell>
          <cell r="D169">
            <v>313496229</v>
          </cell>
          <cell r="E169">
            <v>313496229</v>
          </cell>
        </row>
        <row r="170">
          <cell r="A170" t="str">
            <v>11,S33</v>
          </cell>
          <cell r="B170" t="str">
            <v>Programa de fortalecimiento de la educación especial y de la integración educativa</v>
          </cell>
          <cell r="C170">
            <v>277058264</v>
          </cell>
          <cell r="D170">
            <v>207016061</v>
          </cell>
          <cell r="E170">
            <v>207016061</v>
          </cell>
        </row>
        <row r="171">
          <cell r="A171" t="str">
            <v>11,S35</v>
          </cell>
          <cell r="B171" t="str">
            <v>Programa de mejoramiento institucional de las escuelas normales públicas</v>
          </cell>
          <cell r="C171">
            <v>281541087</v>
          </cell>
          <cell r="D171">
            <v>265579865</v>
          </cell>
          <cell r="E171">
            <v>265579865</v>
          </cell>
        </row>
        <row r="172">
          <cell r="A172" t="str">
            <v>11,S72</v>
          </cell>
          <cell r="B172" t="str">
            <v>Programa de desarrollo humano oportunidades</v>
          </cell>
          <cell r="C172">
            <v>23134366420</v>
          </cell>
          <cell r="D172">
            <v>21135079462</v>
          </cell>
          <cell r="E172">
            <v>21135079462</v>
          </cell>
        </row>
        <row r="173">
          <cell r="A173" t="str">
            <v>11,S84</v>
          </cell>
          <cell r="B173" t="str">
            <v>Acciones Compensatorias para Abatir el Rezago Educativo en Educación Inicial y Básica (CONAFE)</v>
          </cell>
          <cell r="C173">
            <v>1774951269</v>
          </cell>
          <cell r="D173">
            <v>1728028103</v>
          </cell>
          <cell r="E173">
            <v>1728028103</v>
          </cell>
        </row>
        <row r="174">
          <cell r="A174" t="str">
            <v>11,U10</v>
          </cell>
          <cell r="B174" t="str">
            <v>Fondo para incremento de la matrícula en educación superior de las universidades públicas estatales y con apoyo solidario</v>
          </cell>
          <cell r="C174">
            <v>600000000</v>
          </cell>
          <cell r="D174">
            <v>586770735</v>
          </cell>
          <cell r="E174">
            <v>586770735</v>
          </cell>
        </row>
        <row r="175">
          <cell r="A175" t="str">
            <v>11,U11</v>
          </cell>
          <cell r="B175" t="str">
            <v>Fondo para la consolidación de las universidades públicas estatales y con apoyo solidario</v>
          </cell>
          <cell r="C175">
            <v>400000000</v>
          </cell>
          <cell r="D175">
            <v>400000000</v>
          </cell>
          <cell r="E175">
            <v>400000000</v>
          </cell>
        </row>
        <row r="176">
          <cell r="A176" t="str">
            <v>11,U12</v>
          </cell>
          <cell r="B176" t="str">
            <v>Modelo de asignación adicional al subsidio federal ordinario, universidades públicas estatales (distribución por la fórmula CUPIA con participación de la SEP y ANUIES)</v>
          </cell>
          <cell r="C176">
            <v>1300000000</v>
          </cell>
          <cell r="D176">
            <v>1300000000</v>
          </cell>
          <cell r="E176">
            <v>1300000000</v>
          </cell>
        </row>
        <row r="177">
          <cell r="A177" t="str">
            <v>11,U15</v>
          </cell>
          <cell r="B177" t="str">
            <v>Atención educativa a grupos en situación vulnerable</v>
          </cell>
          <cell r="C177">
            <v>274505869</v>
          </cell>
          <cell r="D177">
            <v>167461009</v>
          </cell>
          <cell r="E177">
            <v>167461009</v>
          </cell>
        </row>
        <row r="178">
          <cell r="A178" t="str">
            <v>11,U16</v>
          </cell>
          <cell r="B178" t="str">
            <v>Escuela siempre abierta a la comunidad</v>
          </cell>
          <cell r="C178">
            <v>394023476</v>
          </cell>
          <cell r="D178">
            <v>362126793</v>
          </cell>
          <cell r="E178">
            <v>362126793</v>
          </cell>
        </row>
        <row r="179">
          <cell r="A179" t="str">
            <v>11,U17</v>
          </cell>
          <cell r="B179" t="str">
            <v>Subsidio federal para centros de excelencia académica</v>
          </cell>
          <cell r="C179">
            <v>98505869</v>
          </cell>
          <cell r="D179">
            <v>0</v>
          </cell>
          <cell r="E179">
            <v>0</v>
          </cell>
        </row>
        <row r="180">
          <cell r="A180" t="str">
            <v>11,U18</v>
          </cell>
          <cell r="B180" t="str">
            <v>Programa de becas</v>
          </cell>
          <cell r="C180">
            <v>3921155578</v>
          </cell>
          <cell r="D180">
            <v>3650827980</v>
          </cell>
          <cell r="E180">
            <v>3650827980</v>
          </cell>
        </row>
        <row r="181">
          <cell r="A181" t="str">
            <v>11,U19</v>
          </cell>
          <cell r="B181" t="str">
            <v>Apoyo a desregulados</v>
          </cell>
          <cell r="C181">
            <v>340953275</v>
          </cell>
          <cell r="D181">
            <v>339690476</v>
          </cell>
          <cell r="E181">
            <v>339690476</v>
          </cell>
        </row>
        <row r="182">
          <cell r="A182" t="str">
            <v>11,U20</v>
          </cell>
          <cell r="B182" t="str">
            <v>Subsidio a programas para jóvenes</v>
          </cell>
          <cell r="C182">
            <v>85826107</v>
          </cell>
          <cell r="D182">
            <v>60726735</v>
          </cell>
          <cell r="E182">
            <v>60726735</v>
          </cell>
        </row>
        <row r="183">
          <cell r="A183" t="str">
            <v>11,U21</v>
          </cell>
          <cell r="B183" t="str">
            <v>Universidad virtual</v>
          </cell>
          <cell r="C183">
            <v>87341760</v>
          </cell>
          <cell r="D183">
            <v>155064409</v>
          </cell>
          <cell r="E183">
            <v>155064409</v>
          </cell>
        </row>
        <row r="184">
          <cell r="A184" t="str">
            <v>11,U22</v>
          </cell>
          <cell r="B184" t="str">
            <v>Educación para personas con discapacidad</v>
          </cell>
          <cell r="C184">
            <v>74626467</v>
          </cell>
          <cell r="D184">
            <v>24626467</v>
          </cell>
          <cell r="E184">
            <v>24626467</v>
          </cell>
        </row>
        <row r="185">
          <cell r="A185" t="str">
            <v>11,U23</v>
          </cell>
          <cell r="B185" t="str">
            <v>Subsidios para centros de educación</v>
          </cell>
          <cell r="C185">
            <v>43816858</v>
          </cell>
          <cell r="D185">
            <v>15567851599</v>
          </cell>
          <cell r="E185">
            <v>15567851599</v>
          </cell>
        </row>
        <row r="186">
          <cell r="A186" t="str">
            <v>11,U24</v>
          </cell>
          <cell r="B186" t="str">
            <v>Expansión de la oferta educativa en educación media superior</v>
          </cell>
          <cell r="C186">
            <v>1100922874</v>
          </cell>
          <cell r="D186">
            <v>1616539960</v>
          </cell>
          <cell r="E186">
            <v>1616539960</v>
          </cell>
        </row>
        <row r="187">
          <cell r="A187" t="str">
            <v>11,U26</v>
          </cell>
          <cell r="B187" t="str">
            <v>Fondo concursable de la inversión en infraestructura para educación media superior</v>
          </cell>
          <cell r="C187">
            <v>2223852707</v>
          </cell>
          <cell r="D187">
            <v>1188195331</v>
          </cell>
          <cell r="E187">
            <v>1188195331</v>
          </cell>
        </row>
        <row r="188">
          <cell r="A188" t="str">
            <v>11,U27</v>
          </cell>
          <cell r="B188" t="str">
            <v>Ampliación de la oferta educativa de los institutos tecnológicos</v>
          </cell>
          <cell r="C188">
            <v>350000000</v>
          </cell>
          <cell r="D188">
            <v>293414282</v>
          </cell>
          <cell r="E188">
            <v>293414282</v>
          </cell>
        </row>
        <row r="189">
          <cell r="A189" t="str">
            <v>11,U30</v>
          </cell>
          <cell r="B189" t="str">
            <v>Fortalecimiento de la calidad en las escuelas normales</v>
          </cell>
          <cell r="C189">
            <v>97520810</v>
          </cell>
          <cell r="D189">
            <v>78699170</v>
          </cell>
          <cell r="E189">
            <v>78699170</v>
          </cell>
        </row>
        <row r="190">
          <cell r="A190" t="str">
            <v>11,U31</v>
          </cell>
          <cell r="B190" t="str">
            <v>Fortalecimiento a la educación temprana y el desarrollo infantil</v>
          </cell>
          <cell r="C190">
            <v>500000000</v>
          </cell>
          <cell r="D190">
            <v>216200000</v>
          </cell>
          <cell r="E190">
            <v>216200000</v>
          </cell>
        </row>
        <row r="191">
          <cell r="A191" t="str">
            <v>11,U32</v>
          </cell>
          <cell r="B191" t="str">
            <v>Atención educativa a grupos en situación vulnerable en educación básica</v>
          </cell>
          <cell r="C191">
            <v>68800000</v>
          </cell>
          <cell r="D191">
            <v>57651649</v>
          </cell>
          <cell r="E191">
            <v>57651649</v>
          </cell>
        </row>
        <row r="192">
          <cell r="A192" t="str">
            <v>11,U33</v>
          </cell>
          <cell r="B192" t="str">
            <v>Apoyos complementarios para el FAEB</v>
          </cell>
          <cell r="C192">
            <v>1000000000</v>
          </cell>
          <cell r="D192">
            <v>1000000000</v>
          </cell>
          <cell r="E192">
            <v>1000000000</v>
          </cell>
        </row>
        <row r="193">
          <cell r="A193" t="str">
            <v>11,U35</v>
          </cell>
          <cell r="B193" t="str">
            <v>Fortalecimiento de la educación media superior en COLBACH</v>
          </cell>
          <cell r="C193">
            <v>392000000</v>
          </cell>
          <cell r="D193">
            <v>392000000</v>
          </cell>
          <cell r="E193">
            <v>392000000</v>
          </cell>
        </row>
        <row r="194">
          <cell r="A194" t="str">
            <v>11,U36</v>
          </cell>
          <cell r="B194" t="str">
            <v>Fortalecimiento de la educación media superior en CECYTES</v>
          </cell>
          <cell r="C194">
            <v>196000000</v>
          </cell>
          <cell r="D194">
            <v>196000000</v>
          </cell>
          <cell r="E194">
            <v>196000000</v>
          </cell>
        </row>
        <row r="195">
          <cell r="A195" t="str">
            <v>11,U38</v>
          </cell>
          <cell r="B195" t="str">
            <v>Sistema Nacional de Educación a Distancia</v>
          </cell>
          <cell r="C195">
            <v>70000000</v>
          </cell>
          <cell r="D195">
            <v>50000000</v>
          </cell>
          <cell r="E195">
            <v>50000000</v>
          </cell>
        </row>
        <row r="196">
          <cell r="A196" t="str">
            <v>11,U39</v>
          </cell>
          <cell r="B196" t="str">
            <v>Universidad Autónoma de la Ciudad de México</v>
          </cell>
          <cell r="C196">
            <v>100000000</v>
          </cell>
          <cell r="D196">
            <v>100000000</v>
          </cell>
          <cell r="E196">
            <v>100000000</v>
          </cell>
        </row>
        <row r="197">
          <cell r="A197" t="str">
            <v>11,U40</v>
          </cell>
          <cell r="B197" t="str">
            <v>Programa de Carrera Docentes (UPES)</v>
          </cell>
          <cell r="C197">
            <v>100000000</v>
          </cell>
          <cell r="D197">
            <v>100000000</v>
          </cell>
          <cell r="E197">
            <v>100000000</v>
          </cell>
        </row>
        <row r="198">
          <cell r="A198" t="str">
            <v>11,U42</v>
          </cell>
          <cell r="B198" t="str">
            <v>Fortalecimiento a las acciones asociadas a la educación indígena</v>
          </cell>
          <cell r="C198">
            <v>250000000</v>
          </cell>
          <cell r="D198">
            <v>250000000</v>
          </cell>
          <cell r="E198">
            <v>250000000</v>
          </cell>
        </row>
        <row r="199">
          <cell r="A199" t="str">
            <v>11,U44</v>
          </cell>
          <cell r="B199" t="str">
            <v>Apoyo a la infraestructura de las universidades interculturales existentes (fondo de concurso. incluye equipamiento)</v>
          </cell>
          <cell r="C199">
            <v>100000000</v>
          </cell>
          <cell r="D199">
            <v>82655280</v>
          </cell>
          <cell r="E199">
            <v>82655280</v>
          </cell>
        </row>
        <row r="200">
          <cell r="A200" t="str">
            <v>11,U45</v>
          </cell>
          <cell r="B200" t="str">
            <v>Fondo de apoyo a la calidad de las universidades tecnológicas (incluye equipamiento, laboratorios y talleres)</v>
          </cell>
          <cell r="C200">
            <v>200000000</v>
          </cell>
          <cell r="D200">
            <v>200000000</v>
          </cell>
          <cell r="E200">
            <v>200000000</v>
          </cell>
        </row>
        <row r="201">
          <cell r="A201" t="str">
            <v>11,U46</v>
          </cell>
          <cell r="B201" t="str">
            <v>Programa de Apoyo a la Formación Profesional y Proyecto de Fundación Educación Superior-Empresa (ANUIES)</v>
          </cell>
          <cell r="C201">
            <v>100000000</v>
          </cell>
          <cell r="D201">
            <v>91236354</v>
          </cell>
          <cell r="E201">
            <v>91236354</v>
          </cell>
        </row>
        <row r="202">
          <cell r="A202" t="str">
            <v>11,U51</v>
          </cell>
          <cell r="B202" t="str">
            <v>Fondo para la consolidación de las Universidades Interculturales (irreductible) Anexo 26 B</v>
          </cell>
          <cell r="C202">
            <v>50000000</v>
          </cell>
          <cell r="D202">
            <v>50000000</v>
          </cell>
          <cell r="E202">
            <v>50000000</v>
          </cell>
        </row>
        <row r="203">
          <cell r="A203" t="str">
            <v>11,U54</v>
          </cell>
          <cell r="B203" t="str">
            <v>Ampliación de la oferta educativa del nivel superior (incluye equipamiento e infraestructura)</v>
          </cell>
          <cell r="C203">
            <v>1183722504</v>
          </cell>
          <cell r="D203">
            <v>930164832</v>
          </cell>
          <cell r="E203">
            <v>930164832</v>
          </cell>
        </row>
        <row r="204">
          <cell r="A204" t="str">
            <v>11,U55</v>
          </cell>
          <cell r="B204" t="str">
            <v>Fondo de apoyo para la calidad de los institutos tecnológicos (descentralizados) equipamiento e infraestructura: talleres y laboratorios</v>
          </cell>
          <cell r="C204">
            <v>65000000</v>
          </cell>
          <cell r="D204">
            <v>65000000</v>
          </cell>
          <cell r="E204">
            <v>65000000</v>
          </cell>
        </row>
        <row r="205">
          <cell r="A205" t="str">
            <v>11,U59</v>
          </cell>
          <cell r="B205" t="str">
            <v>Instituciones estatales de cultura</v>
          </cell>
          <cell r="C205">
            <v>480000000</v>
          </cell>
          <cell r="D205">
            <v>817900578</v>
          </cell>
          <cell r="E205">
            <v>817900578</v>
          </cell>
        </row>
        <row r="206">
          <cell r="A206" t="str">
            <v>11,U6</v>
          </cell>
          <cell r="B206" t="str">
            <v>Subsidios federales para organismos descentralizados estatales</v>
          </cell>
          <cell r="C206">
            <v>44142454063</v>
          </cell>
          <cell r="D206">
            <v>44966047685</v>
          </cell>
          <cell r="E206">
            <v>44966047685</v>
          </cell>
        </row>
        <row r="207">
          <cell r="A207" t="str">
            <v>11,U60</v>
          </cell>
          <cell r="B207" t="str">
            <v>Apoyo extraordinario a actividades culturales del bicentenario y centenario de la independencia y revolución</v>
          </cell>
          <cell r="C207">
            <v>480000000</v>
          </cell>
          <cell r="D207">
            <v>480000000</v>
          </cell>
          <cell r="E207">
            <v>480000000</v>
          </cell>
        </row>
        <row r="208">
          <cell r="A208" t="str">
            <v>11,U61</v>
          </cell>
          <cell r="B208" t="str">
            <v>Equipamiento de escuelas para educación básica a nivel nacional</v>
          </cell>
          <cell r="C208">
            <v>150000000</v>
          </cell>
          <cell r="D208">
            <v>149538843</v>
          </cell>
          <cell r="E208">
            <v>149538843</v>
          </cell>
        </row>
        <row r="209">
          <cell r="A209" t="str">
            <v>11,U62</v>
          </cell>
          <cell r="B209" t="str">
            <v>Fondo para el mejoramiento de las tecnologías educativas en educación básica</v>
          </cell>
          <cell r="C209">
            <v>100000000</v>
          </cell>
          <cell r="D209">
            <v>0</v>
          </cell>
          <cell r="E209">
            <v>0</v>
          </cell>
        </row>
        <row r="210">
          <cell r="A210" t="str">
            <v>11,U63</v>
          </cell>
          <cell r="B210" t="str">
            <v>Apoyo extraordinario a la Benemérita Universidad Autónoma de Puebla (Anexo 26 PEF)</v>
          </cell>
          <cell r="C210">
            <v>150000000</v>
          </cell>
          <cell r="D210">
            <v>150000000</v>
          </cell>
          <cell r="E210">
            <v>150000000</v>
          </cell>
        </row>
        <row r="211">
          <cell r="A211" t="str">
            <v>11,U64</v>
          </cell>
          <cell r="B211" t="str">
            <v>Apoyo extraordinario a la Universidad Comunitaria Intercultural Potosina (Anexo 26 PEF)</v>
          </cell>
          <cell r="C211">
            <v>15000000</v>
          </cell>
          <cell r="D211">
            <v>0</v>
          </cell>
          <cell r="E211">
            <v>0</v>
          </cell>
        </row>
        <row r="212">
          <cell r="A212" t="str">
            <v>11,U65</v>
          </cell>
          <cell r="B212" t="str">
            <v>Apoyo a las entidades federativas para el programa nacional de inglés en educación básica</v>
          </cell>
          <cell r="C212">
            <v>238000000</v>
          </cell>
          <cell r="D212">
            <v>228129741</v>
          </cell>
          <cell r="E212">
            <v>228129741</v>
          </cell>
        </row>
        <row r="213">
          <cell r="A213" t="str">
            <v>11,U7</v>
          </cell>
          <cell r="B213" t="str">
            <v>Fondo de Apoyo para Reformas Estructurales de las Universidades Públicas Estatales (Fondo de concurso para apoyar las reformas de las UPES para abatir pasivos contingentes derivados de pensiones y jubilaciones)</v>
          </cell>
          <cell r="C213">
            <v>1000000000</v>
          </cell>
          <cell r="D213">
            <v>1000000000</v>
          </cell>
          <cell r="E213">
            <v>1000000000</v>
          </cell>
        </row>
        <row r="214">
          <cell r="A214" t="str">
            <v>11,U8</v>
          </cell>
          <cell r="B214" t="str">
            <v>Fondo de apoyo para saneamiento financiero de las UPES por abajo de la media nacional en subsidio por alumno (Fondo de concurso para propuestas de saneamiento financiero)</v>
          </cell>
          <cell r="C214">
            <v>800000000</v>
          </cell>
          <cell r="D214">
            <v>800000000</v>
          </cell>
          <cell r="E214">
            <v>800000000</v>
          </cell>
        </row>
        <row r="215">
          <cell r="A215" t="str">
            <v>11,U9</v>
          </cell>
          <cell r="B215" t="str">
            <v>Fondo para el reconocimiento de plantilla de las universidades públicas estatales (fondo de concurso)</v>
          </cell>
          <cell r="C215">
            <v>400000000</v>
          </cell>
          <cell r="D215">
            <v>400000000</v>
          </cell>
          <cell r="E215">
            <v>400000000</v>
          </cell>
        </row>
        <row r="216">
          <cell r="A216" t="str">
            <v>12,E10</v>
          </cell>
          <cell r="B216" t="str">
            <v>Formación de recursos humanos especializados para la salud (hospitales)</v>
          </cell>
          <cell r="C216">
            <v>1863899951</v>
          </cell>
          <cell r="D216">
            <v>1698552391</v>
          </cell>
          <cell r="E216">
            <v>1698552390</v>
          </cell>
        </row>
        <row r="217">
          <cell r="A217" t="str">
            <v>12,E19</v>
          </cell>
          <cell r="B217" t="str">
            <v>Capacitación técnica y gerencial de recursos humanos para la salud</v>
          </cell>
          <cell r="C217">
            <v>244105372</v>
          </cell>
          <cell r="D217">
            <v>217983663</v>
          </cell>
          <cell r="E217">
            <v>217974174</v>
          </cell>
        </row>
        <row r="218">
          <cell r="A218" t="str">
            <v>12,E20</v>
          </cell>
          <cell r="B218" t="str">
            <v>Dignificación, conservación y mantenimiento de la infraestructura y equipamiento en salud</v>
          </cell>
          <cell r="C218">
            <v>2152891077</v>
          </cell>
          <cell r="D218">
            <v>2106800069</v>
          </cell>
          <cell r="E218">
            <v>2106774940</v>
          </cell>
        </row>
        <row r="219">
          <cell r="A219" t="str">
            <v>12,E22</v>
          </cell>
          <cell r="B219" t="str">
            <v>Investigación y desarrollo tecnológico en salud</v>
          </cell>
          <cell r="C219">
            <v>1197251468</v>
          </cell>
          <cell r="D219">
            <v>1209612520</v>
          </cell>
          <cell r="E219">
            <v>1209563295</v>
          </cell>
        </row>
        <row r="220">
          <cell r="A220" t="str">
            <v>12,E23</v>
          </cell>
          <cell r="B220" t="str">
            <v>Prestación de servicios en los diferentes niveles de atención a la salud</v>
          </cell>
          <cell r="C220">
            <v>11825285762</v>
          </cell>
          <cell r="D220">
            <v>12455437703</v>
          </cell>
          <cell r="E220">
            <v>12455192563</v>
          </cell>
        </row>
        <row r="221">
          <cell r="A221" t="str">
            <v>12,E25</v>
          </cell>
          <cell r="B221" t="str">
            <v>Prevención y atención contra las adicciones</v>
          </cell>
          <cell r="C221">
            <v>896754477</v>
          </cell>
          <cell r="D221">
            <v>852767951</v>
          </cell>
          <cell r="E221">
            <v>852767951</v>
          </cell>
        </row>
        <row r="222">
          <cell r="A222" t="str">
            <v>12,E36</v>
          </cell>
          <cell r="B222" t="str">
            <v>Reducción de enfermedades prevenibles por vacunación</v>
          </cell>
          <cell r="C222">
            <v>1155072988</v>
          </cell>
          <cell r="D222">
            <v>903263239</v>
          </cell>
          <cell r="E222">
            <v>903263239</v>
          </cell>
        </row>
        <row r="223">
          <cell r="A223" t="str">
            <v>12,E39</v>
          </cell>
          <cell r="B223" t="str">
            <v>Vigilancia epidemiológica</v>
          </cell>
          <cell r="C223">
            <v>1290322437</v>
          </cell>
          <cell r="D223">
            <v>1312999270</v>
          </cell>
          <cell r="E223">
            <v>1312999270</v>
          </cell>
        </row>
        <row r="224">
          <cell r="A224" t="str">
            <v>12,G4</v>
          </cell>
          <cell r="B224" t="str">
            <v>Protección contra riesgos sanitarios</v>
          </cell>
          <cell r="C224">
            <v>695874985</v>
          </cell>
          <cell r="D224">
            <v>874339347</v>
          </cell>
          <cell r="E224">
            <v>870731051</v>
          </cell>
        </row>
        <row r="225">
          <cell r="A225" t="str">
            <v>12,K11</v>
          </cell>
          <cell r="B225" t="str">
            <v>Proyectos de infraestructura social de salud</v>
          </cell>
          <cell r="C225">
            <v>1156655649</v>
          </cell>
          <cell r="D225">
            <v>1217293349</v>
          </cell>
          <cell r="E225">
            <v>1217125509</v>
          </cell>
        </row>
        <row r="226">
          <cell r="A226" t="str">
            <v>12,K25</v>
          </cell>
          <cell r="B226" t="str">
            <v>Proyectos de inmuebles (oficinas administrativas)</v>
          </cell>
          <cell r="C226">
            <v>52818724</v>
          </cell>
          <cell r="D226">
            <v>28736417</v>
          </cell>
          <cell r="E226">
            <v>28736417</v>
          </cell>
        </row>
        <row r="227">
          <cell r="A227" t="str">
            <v>12,K27</v>
          </cell>
          <cell r="B227" t="str">
            <v>Mantenimiento de infraestructura</v>
          </cell>
          <cell r="C227">
            <v>24447784</v>
          </cell>
          <cell r="D227">
            <v>70240463</v>
          </cell>
          <cell r="E227">
            <v>70227590</v>
          </cell>
        </row>
        <row r="228">
          <cell r="A228" t="str">
            <v>12,M1</v>
          </cell>
          <cell r="B228" t="str">
            <v>Actividades de apoyo administrativo</v>
          </cell>
          <cell r="C228">
            <v>1948721401</v>
          </cell>
          <cell r="D228">
            <v>2405413951</v>
          </cell>
          <cell r="E228">
            <v>2405148717</v>
          </cell>
        </row>
        <row r="229">
          <cell r="A229" t="str">
            <v>12,O1</v>
          </cell>
          <cell r="B229" t="str">
            <v>Actividades de apoyo a la función pública y buen gobierno</v>
          </cell>
          <cell r="C229">
            <v>155731493</v>
          </cell>
          <cell r="D229">
            <v>160229918</v>
          </cell>
          <cell r="E229">
            <v>160204470</v>
          </cell>
        </row>
        <row r="230">
          <cell r="A230" t="str">
            <v>12,O99</v>
          </cell>
          <cell r="B230" t="str">
            <v>Operación del servicio profesional de carrera en la administración pública federal centralizada</v>
          </cell>
          <cell r="C230">
            <v>11656985</v>
          </cell>
          <cell r="D230">
            <v>1076648</v>
          </cell>
          <cell r="E230">
            <v>1076648</v>
          </cell>
        </row>
        <row r="231">
          <cell r="A231" t="str">
            <v>12,P12</v>
          </cell>
          <cell r="B231" t="str">
            <v>Calidad en salud e innovación</v>
          </cell>
          <cell r="C231">
            <v>1490289499</v>
          </cell>
          <cell r="D231">
            <v>1425598694</v>
          </cell>
          <cell r="E231">
            <v>1425598694</v>
          </cell>
        </row>
        <row r="232">
          <cell r="A232" t="str">
            <v>12,P13</v>
          </cell>
          <cell r="B232" t="str">
            <v>Asistencia social y protección del paciente</v>
          </cell>
          <cell r="C232">
            <v>487514444</v>
          </cell>
          <cell r="D232">
            <v>518816192</v>
          </cell>
          <cell r="E232">
            <v>518816192</v>
          </cell>
        </row>
        <row r="233">
          <cell r="A233" t="str">
            <v>12,P14</v>
          </cell>
          <cell r="B233" t="str">
            <v>Promoción de la salud, prevención y control de enfermedades crónico degenerativas y transmisibles y lesiones</v>
          </cell>
          <cell r="C233">
            <v>596784333</v>
          </cell>
          <cell r="D233">
            <v>509639022</v>
          </cell>
          <cell r="E233">
            <v>509622451</v>
          </cell>
        </row>
        <row r="234">
          <cell r="A234" t="str">
            <v>12,P16</v>
          </cell>
          <cell r="B234" t="str">
            <v>Prevención y atención de VIH/SIDA y otras ITS</v>
          </cell>
          <cell r="C234">
            <v>150356449</v>
          </cell>
          <cell r="D234">
            <v>186931535</v>
          </cell>
          <cell r="E234">
            <v>186931401</v>
          </cell>
        </row>
        <row r="235">
          <cell r="A235" t="str">
            <v>12,P17</v>
          </cell>
          <cell r="B235" t="str">
            <v>Atención de la salud reproductiva y la igualdad de género en salud</v>
          </cell>
          <cell r="C235">
            <v>1049870361</v>
          </cell>
          <cell r="D235">
            <v>919132028</v>
          </cell>
          <cell r="E235">
            <v>919033150</v>
          </cell>
        </row>
        <row r="236">
          <cell r="A236" t="str">
            <v>12,P18</v>
          </cell>
          <cell r="B236" t="str">
            <v>Reducción de la mortalidad materna</v>
          </cell>
          <cell r="C236">
            <v>259493301</v>
          </cell>
          <cell r="D236">
            <v>193433411</v>
          </cell>
          <cell r="E236">
            <v>193433411</v>
          </cell>
        </row>
        <row r="237">
          <cell r="A237" t="str">
            <v>12,P19</v>
          </cell>
          <cell r="B237" t="str">
            <v>Prevención contra la obesidad</v>
          </cell>
          <cell r="C237">
            <v>250143789</v>
          </cell>
          <cell r="D237">
            <v>223073046</v>
          </cell>
          <cell r="E237">
            <v>223073046</v>
          </cell>
        </row>
        <row r="238">
          <cell r="A238" t="str">
            <v>12,R1</v>
          </cell>
          <cell r="B238" t="str">
            <v>Cooperación internacional en salud</v>
          </cell>
          <cell r="C238">
            <v>233842739</v>
          </cell>
          <cell r="D238">
            <v>241277611</v>
          </cell>
          <cell r="E238">
            <v>241277611</v>
          </cell>
        </row>
        <row r="239">
          <cell r="A239" t="str">
            <v>12,S149</v>
          </cell>
          <cell r="B239" t="str">
            <v>Programas para la protección y desarrollo integral de la infancia</v>
          </cell>
          <cell r="C239">
            <v>133178995</v>
          </cell>
          <cell r="D239">
            <v>110381161</v>
          </cell>
          <cell r="E239">
            <v>110381161</v>
          </cell>
        </row>
        <row r="240">
          <cell r="A240" t="str">
            <v>12,S150</v>
          </cell>
          <cell r="B240" t="str">
            <v>Programas de atención a familias y población vulnerable</v>
          </cell>
          <cell r="C240">
            <v>381960068</v>
          </cell>
          <cell r="D240">
            <v>219679400</v>
          </cell>
          <cell r="E240">
            <v>219679400</v>
          </cell>
        </row>
        <row r="241">
          <cell r="A241" t="str">
            <v>12,S174</v>
          </cell>
          <cell r="B241" t="str">
            <v>Programa de estancias infantiles para apoyar a madres trabajadoras</v>
          </cell>
          <cell r="C241">
            <v>124273664</v>
          </cell>
          <cell r="D241">
            <v>189713473</v>
          </cell>
          <cell r="E241">
            <v>189713473</v>
          </cell>
        </row>
        <row r="242">
          <cell r="A242" t="str">
            <v>12,S200</v>
          </cell>
          <cell r="B242" t="str">
            <v>Caravanas de la salud</v>
          </cell>
          <cell r="C242">
            <v>734312234</v>
          </cell>
          <cell r="D242">
            <v>659666327</v>
          </cell>
          <cell r="E242">
            <v>659666327</v>
          </cell>
        </row>
        <row r="243">
          <cell r="A243" t="str">
            <v>12,S201</v>
          </cell>
          <cell r="B243" t="str">
            <v>Seguro médico para una nueva generación</v>
          </cell>
          <cell r="C243">
            <v>2450000000</v>
          </cell>
          <cell r="D243">
            <v>2425461148</v>
          </cell>
          <cell r="E243">
            <v>2425461148</v>
          </cell>
        </row>
        <row r="244">
          <cell r="A244" t="str">
            <v>12,S202</v>
          </cell>
          <cell r="B244" t="str">
            <v>Sistema integral de calidad en salud</v>
          </cell>
          <cell r="C244">
            <v>164304081</v>
          </cell>
          <cell r="D244">
            <v>153132365</v>
          </cell>
          <cell r="E244">
            <v>153132365</v>
          </cell>
        </row>
        <row r="245">
          <cell r="A245" t="str">
            <v>12,S37</v>
          </cell>
          <cell r="B245" t="str">
            <v>Programa comunidades saludables</v>
          </cell>
          <cell r="C245">
            <v>100907134</v>
          </cell>
          <cell r="D245">
            <v>99281362</v>
          </cell>
          <cell r="E245">
            <v>99281362</v>
          </cell>
        </row>
        <row r="246">
          <cell r="A246" t="str">
            <v>12,S39</v>
          </cell>
          <cell r="B246" t="str">
            <v>Programas de atención a personas con discapacidad</v>
          </cell>
          <cell r="C246">
            <v>234415445</v>
          </cell>
          <cell r="D246">
            <v>246826581</v>
          </cell>
          <cell r="E246">
            <v>246826581</v>
          </cell>
        </row>
        <row r="247">
          <cell r="A247" t="str">
            <v>12,S72</v>
          </cell>
          <cell r="B247" t="str">
            <v>Programa de desarrollo humano oportunidades</v>
          </cell>
          <cell r="C247">
            <v>4926496104</v>
          </cell>
          <cell r="D247">
            <v>4704636510</v>
          </cell>
          <cell r="E247">
            <v>4704636510</v>
          </cell>
        </row>
        <row r="248">
          <cell r="A248" t="str">
            <v>12,U5</v>
          </cell>
          <cell r="B248" t="str">
            <v>Seguro popular</v>
          </cell>
          <cell r="C248">
            <v>48842127045</v>
          </cell>
          <cell r="D248">
            <v>45224743686</v>
          </cell>
          <cell r="E248">
            <v>45224743686</v>
          </cell>
        </row>
        <row r="249">
          <cell r="A249" t="str">
            <v>12,U6</v>
          </cell>
          <cell r="B249" t="str">
            <v>Fortalecimiento de las redes de servicios de salud</v>
          </cell>
          <cell r="C249">
            <v>2611170689</v>
          </cell>
          <cell r="D249">
            <v>3003928017</v>
          </cell>
          <cell r="E249">
            <v>3003928017</v>
          </cell>
        </row>
        <row r="250">
          <cell r="A250" t="str">
            <v>13,A1</v>
          </cell>
          <cell r="B250" t="str">
            <v>Emplear el poder naval de la federación para salvaguardar la soberanía y seguridad nacionales</v>
          </cell>
          <cell r="C250">
            <v>9799064460</v>
          </cell>
          <cell r="D250">
            <v>10139374381</v>
          </cell>
          <cell r="E250">
            <v>10139372156</v>
          </cell>
        </row>
        <row r="251">
          <cell r="A251" t="str">
            <v>13,A2</v>
          </cell>
          <cell r="B251" t="str">
            <v>Seguridad a la navegación y protección al medio ambiente marino</v>
          </cell>
          <cell r="C251">
            <v>155734951</v>
          </cell>
          <cell r="D251">
            <v>148895951</v>
          </cell>
          <cell r="E251">
            <v>148895951</v>
          </cell>
        </row>
        <row r="252">
          <cell r="A252" t="str">
            <v>13,A3</v>
          </cell>
          <cell r="B252" t="str">
            <v>Construcción naval para la sustitución de buques de la armada de México</v>
          </cell>
          <cell r="C252">
            <v>465973280</v>
          </cell>
          <cell r="D252">
            <v>959214671</v>
          </cell>
          <cell r="E252">
            <v>959214671</v>
          </cell>
        </row>
        <row r="253">
          <cell r="A253" t="str">
            <v>13,A4</v>
          </cell>
          <cell r="B253" t="str">
            <v>Adquisición, reparación y mantenimiento de unidades operativas y establecimientos navales</v>
          </cell>
          <cell r="C253">
            <v>1014123934</v>
          </cell>
          <cell r="D253">
            <v>1696395946</v>
          </cell>
          <cell r="E253">
            <v>1696395946</v>
          </cell>
        </row>
        <row r="254">
          <cell r="A254" t="str">
            <v>13,A6</v>
          </cell>
          <cell r="B254" t="str">
            <v>Administración y fomento de la educación naval</v>
          </cell>
          <cell r="C254">
            <v>927920888</v>
          </cell>
          <cell r="D254">
            <v>1131985603</v>
          </cell>
          <cell r="E254">
            <v>1131985603</v>
          </cell>
        </row>
        <row r="255">
          <cell r="A255" t="str">
            <v>13,A7</v>
          </cell>
          <cell r="B255" t="str">
            <v>Administración y fomento de los servicios de salud</v>
          </cell>
          <cell r="C255">
            <v>1033485999</v>
          </cell>
          <cell r="D255">
            <v>1327260233</v>
          </cell>
          <cell r="E255">
            <v>1327016731</v>
          </cell>
        </row>
        <row r="256">
          <cell r="A256" t="str">
            <v>13,A8</v>
          </cell>
          <cell r="B256" t="str">
            <v>Desarrollo y dirección de la política y estrategia naval</v>
          </cell>
          <cell r="C256">
            <v>788962173</v>
          </cell>
          <cell r="D256">
            <v>869997416</v>
          </cell>
          <cell r="E256">
            <v>869997416</v>
          </cell>
        </row>
        <row r="257">
          <cell r="A257" t="str">
            <v>13,A9</v>
          </cell>
          <cell r="B257" t="str">
            <v>Desarrollo de las comunicaciones navales e informática</v>
          </cell>
          <cell r="C257">
            <v>117455142</v>
          </cell>
          <cell r="D257">
            <v>341257209</v>
          </cell>
          <cell r="E257">
            <v>341257209</v>
          </cell>
        </row>
        <row r="258">
          <cell r="A258" t="str">
            <v>13,K12</v>
          </cell>
          <cell r="B258" t="str">
            <v>Proyectos de infraestructura social de asistencia y seguridad social</v>
          </cell>
          <cell r="C258">
            <v>143658000</v>
          </cell>
          <cell r="D258">
            <v>171907200</v>
          </cell>
          <cell r="E258">
            <v>171907200</v>
          </cell>
        </row>
        <row r="259">
          <cell r="A259" t="str">
            <v>13,K19</v>
          </cell>
          <cell r="B259" t="str">
            <v>Proyectos de infraestructura gubernamental de seguridad nacional</v>
          </cell>
          <cell r="C259">
            <v>351252677</v>
          </cell>
          <cell r="D259">
            <v>608865310</v>
          </cell>
          <cell r="E259">
            <v>608865310</v>
          </cell>
        </row>
        <row r="260">
          <cell r="A260" t="str">
            <v>13,K27</v>
          </cell>
          <cell r="B260" t="str">
            <v>Mantenimiento de infraestructura</v>
          </cell>
          <cell r="C260">
            <v>147394232</v>
          </cell>
          <cell r="D260">
            <v>196621460</v>
          </cell>
          <cell r="E260">
            <v>196621460</v>
          </cell>
        </row>
        <row r="261">
          <cell r="A261" t="str">
            <v>13,M1</v>
          </cell>
          <cell r="B261" t="str">
            <v>Actividades de apoyo administrativo</v>
          </cell>
          <cell r="C261">
            <v>989343457</v>
          </cell>
          <cell r="D261">
            <v>781405496</v>
          </cell>
          <cell r="E261">
            <v>781405496</v>
          </cell>
        </row>
        <row r="262">
          <cell r="A262" t="str">
            <v>13,R10</v>
          </cell>
          <cell r="B262" t="str">
            <v>Programa de becas para los hijos del personal de las Fuerzas Armadas en activo</v>
          </cell>
          <cell r="C262">
            <v>57500000</v>
          </cell>
          <cell r="D262">
            <v>42742487</v>
          </cell>
          <cell r="E262">
            <v>42742487</v>
          </cell>
        </row>
        <row r="263">
          <cell r="A263" t="str">
            <v>14,E1</v>
          </cell>
          <cell r="B263" t="str">
            <v>Impartición de justicia laboral</v>
          </cell>
          <cell r="C263">
            <v>648809971</v>
          </cell>
          <cell r="D263">
            <v>631931111</v>
          </cell>
          <cell r="E263">
            <v>631929690</v>
          </cell>
        </row>
        <row r="264">
          <cell r="A264" t="str">
            <v>14,E10</v>
          </cell>
          <cell r="B264" t="str">
            <v>Coordinación de acciones de vinculación entre los factores de la producción para apoyar el empleo</v>
          </cell>
          <cell r="C264">
            <v>96153946</v>
          </cell>
          <cell r="D264">
            <v>85962190</v>
          </cell>
          <cell r="E264">
            <v>85962190</v>
          </cell>
        </row>
        <row r="265">
          <cell r="A265" t="str">
            <v>14,E11</v>
          </cell>
          <cell r="B265" t="str">
            <v>Actualización y registro de agrupaciones sindicales</v>
          </cell>
          <cell r="C265">
            <v>15440731</v>
          </cell>
          <cell r="D265">
            <v>15434222</v>
          </cell>
          <cell r="E265">
            <v>15434222</v>
          </cell>
        </row>
        <row r="266">
          <cell r="A266" t="str">
            <v>14,E2</v>
          </cell>
          <cell r="B266" t="str">
            <v>Procuración de justicia laboral</v>
          </cell>
          <cell r="C266">
            <v>170964400</v>
          </cell>
          <cell r="D266">
            <v>171639730</v>
          </cell>
          <cell r="E266">
            <v>171616993</v>
          </cell>
        </row>
        <row r="267">
          <cell r="A267" t="str">
            <v>14,E3</v>
          </cell>
          <cell r="B267" t="str">
            <v>Ejecución a nivel nacional de los programas y acciones de la política laboral</v>
          </cell>
          <cell r="C267">
            <v>381732990</v>
          </cell>
          <cell r="D267">
            <v>351690925</v>
          </cell>
          <cell r="E267">
            <v>351690925</v>
          </cell>
        </row>
        <row r="268">
          <cell r="A268" t="str">
            <v>14,E4</v>
          </cell>
          <cell r="B268" t="str">
            <v>Capacitación a trabajadores</v>
          </cell>
          <cell r="C268">
            <v>56716095</v>
          </cell>
          <cell r="D268">
            <v>50616173</v>
          </cell>
          <cell r="E268">
            <v>50616173</v>
          </cell>
        </row>
        <row r="269">
          <cell r="A269" t="str">
            <v>14,E5</v>
          </cell>
          <cell r="B269" t="str">
            <v>Fomento de la equidad de género y la no discriminación en el mercado laboral</v>
          </cell>
          <cell r="C269">
            <v>28215251</v>
          </cell>
          <cell r="D269">
            <v>17596153</v>
          </cell>
          <cell r="E269">
            <v>17596153</v>
          </cell>
        </row>
        <row r="270">
          <cell r="A270" t="str">
            <v>14,E6</v>
          </cell>
          <cell r="B270" t="str">
            <v>Asesoría en materia de seguridad y salud en el trabajo</v>
          </cell>
          <cell r="C270">
            <v>21517401</v>
          </cell>
          <cell r="D270">
            <v>28282785</v>
          </cell>
          <cell r="E270">
            <v>28282785</v>
          </cell>
        </row>
        <row r="271">
          <cell r="A271" t="str">
            <v>14,E7</v>
          </cell>
          <cell r="B271" t="str">
            <v>Asesoría y capacitación a sindicatos y trabajadores para impulsar la productividad, proteger el salario y mejorar su poder adquisitivo</v>
          </cell>
          <cell r="C271">
            <v>16183986</v>
          </cell>
          <cell r="D271">
            <v>15292650</v>
          </cell>
          <cell r="E271">
            <v>15292650</v>
          </cell>
        </row>
        <row r="272">
          <cell r="A272" t="str">
            <v>14,E8</v>
          </cell>
          <cell r="B272" t="str">
            <v>Conciliación de intereses entre empleadores y sindicatos</v>
          </cell>
          <cell r="C272">
            <v>21915802</v>
          </cell>
          <cell r="D272">
            <v>23112279</v>
          </cell>
          <cell r="E272">
            <v>23112279</v>
          </cell>
        </row>
        <row r="273">
          <cell r="A273" t="str">
            <v>14,M1</v>
          </cell>
          <cell r="B273" t="str">
            <v>Actividades de apoyo administrativo</v>
          </cell>
          <cell r="C273">
            <v>279124986</v>
          </cell>
          <cell r="D273">
            <v>328301250</v>
          </cell>
          <cell r="E273">
            <v>328301250</v>
          </cell>
        </row>
        <row r="274">
          <cell r="A274" t="str">
            <v>14,O1</v>
          </cell>
          <cell r="B274" t="str">
            <v>Actividades de apoyo a la función pública y buen gobierno</v>
          </cell>
          <cell r="C274">
            <v>23528013</v>
          </cell>
          <cell r="D274">
            <v>22453201</v>
          </cell>
          <cell r="E274">
            <v>22453201</v>
          </cell>
        </row>
        <row r="275">
          <cell r="A275" t="str">
            <v>14,O99</v>
          </cell>
          <cell r="B275" t="str">
            <v>Operación del servicio profesional de carrera en la administración pública federal centralizada</v>
          </cell>
          <cell r="C275">
            <v>3310933</v>
          </cell>
          <cell r="D275">
            <v>2753792</v>
          </cell>
          <cell r="E275">
            <v>2753792</v>
          </cell>
        </row>
        <row r="276">
          <cell r="A276" t="str">
            <v>14,P1</v>
          </cell>
          <cell r="B276" t="str">
            <v>Instrumentación de la política laboral</v>
          </cell>
          <cell r="C276">
            <v>404590906</v>
          </cell>
          <cell r="D276">
            <v>461019395</v>
          </cell>
          <cell r="E276">
            <v>461019395</v>
          </cell>
        </row>
        <row r="277">
          <cell r="A277" t="str">
            <v>14,P2</v>
          </cell>
          <cell r="B277" t="str">
            <v>Estudios económicos para determinar el incremento en el salario mínimo.</v>
          </cell>
          <cell r="C277">
            <v>33299843</v>
          </cell>
          <cell r="D277">
            <v>32836839</v>
          </cell>
          <cell r="E277">
            <v>32836839</v>
          </cell>
        </row>
        <row r="278">
          <cell r="A278" t="str">
            <v>14,S43</v>
          </cell>
          <cell r="B278" t="str">
            <v>Programa de apoyo al empleo (PAE)</v>
          </cell>
          <cell r="C278">
            <v>1415095539</v>
          </cell>
          <cell r="D278">
            <v>1357258724</v>
          </cell>
          <cell r="E278">
            <v>1357258724</v>
          </cell>
        </row>
        <row r="279">
          <cell r="A279" t="str">
            <v>14,U1</v>
          </cell>
          <cell r="B279" t="str">
            <v>Programa de Atención a Situaciones de Contingencia Laboral</v>
          </cell>
          <cell r="C279">
            <v>30115910</v>
          </cell>
          <cell r="D279">
            <v>62801258</v>
          </cell>
          <cell r="E279">
            <v>62801258</v>
          </cell>
        </row>
        <row r="280">
          <cell r="A280" t="str">
            <v>14,U2</v>
          </cell>
          <cell r="B280" t="str">
            <v>Programa de apoyo para la productividad</v>
          </cell>
          <cell r="C280">
            <v>31149211</v>
          </cell>
          <cell r="D280">
            <v>17097102</v>
          </cell>
          <cell r="E280">
            <v>17097102</v>
          </cell>
        </row>
        <row r="281">
          <cell r="A281" t="str">
            <v>14,U4</v>
          </cell>
          <cell r="B281" t="str">
            <v>Programa emergente de apoyo a ex trabajadores del extinto organismo descentralizado Luz y Fuerza del Centro</v>
          </cell>
          <cell r="C281">
            <v>0</v>
          </cell>
          <cell r="D281">
            <v>188922612</v>
          </cell>
          <cell r="E281">
            <v>188922612</v>
          </cell>
        </row>
        <row r="282">
          <cell r="A282" t="str">
            <v>15,E1</v>
          </cell>
          <cell r="B282" t="str">
            <v>Procuración de justicia agraria</v>
          </cell>
          <cell r="C282">
            <v>451991026</v>
          </cell>
          <cell r="D282">
            <v>463567532</v>
          </cell>
          <cell r="E282">
            <v>463567532</v>
          </cell>
        </row>
        <row r="283">
          <cell r="A283" t="str">
            <v>15,E2</v>
          </cell>
          <cell r="B283" t="str">
            <v>Atención de conflictos agrarios</v>
          </cell>
          <cell r="C283">
            <v>837223183</v>
          </cell>
          <cell r="D283">
            <v>573104122</v>
          </cell>
          <cell r="E283">
            <v>573104122</v>
          </cell>
        </row>
        <row r="284">
          <cell r="A284" t="str">
            <v>15,E3</v>
          </cell>
          <cell r="B284" t="str">
            <v>Ordenamiento y regulación de la propiedad rural</v>
          </cell>
          <cell r="C284">
            <v>215726923</v>
          </cell>
          <cell r="D284">
            <v>241366444</v>
          </cell>
          <cell r="E284">
            <v>241366444</v>
          </cell>
        </row>
        <row r="285">
          <cell r="A285" t="str">
            <v>15,E4</v>
          </cell>
          <cell r="B285" t="str">
            <v>Registro de actos jurídicos sobre derechos agrarios</v>
          </cell>
          <cell r="C285">
            <v>92666156</v>
          </cell>
          <cell r="D285">
            <v>91132290</v>
          </cell>
          <cell r="E285">
            <v>91132290</v>
          </cell>
        </row>
        <row r="286">
          <cell r="A286" t="str">
            <v>15,E5</v>
          </cell>
          <cell r="B286" t="str">
            <v>Fondo de apoyo para los núcleos agrarios sin regularizar (FANAR)</v>
          </cell>
          <cell r="C286">
            <v>17000000</v>
          </cell>
          <cell r="D286">
            <v>42697211</v>
          </cell>
          <cell r="E286">
            <v>42697211</v>
          </cell>
        </row>
        <row r="287">
          <cell r="A287" t="str">
            <v>15,F1</v>
          </cell>
          <cell r="B287" t="str">
            <v>Fomento a la inversión pública y privada de la propiedad rural</v>
          </cell>
          <cell r="C287">
            <v>12135830</v>
          </cell>
          <cell r="D287">
            <v>11732605</v>
          </cell>
          <cell r="E287">
            <v>11732605</v>
          </cell>
        </row>
        <row r="288">
          <cell r="A288" t="str">
            <v>15,F2</v>
          </cell>
          <cell r="B288" t="str">
            <v>Fomento al desarrollo agrario</v>
          </cell>
          <cell r="C288">
            <v>300448681</v>
          </cell>
          <cell r="D288">
            <v>450566039</v>
          </cell>
          <cell r="E288">
            <v>450566039</v>
          </cell>
        </row>
        <row r="289">
          <cell r="A289" t="str">
            <v>15,G1</v>
          </cell>
          <cell r="B289" t="str">
            <v>Reglamentación, verificación e inspección de las actividades de la Ley agraria</v>
          </cell>
          <cell r="C289">
            <v>27632793</v>
          </cell>
          <cell r="D289">
            <v>28936666</v>
          </cell>
          <cell r="E289">
            <v>28936666</v>
          </cell>
        </row>
        <row r="290">
          <cell r="A290" t="str">
            <v>15,L1</v>
          </cell>
          <cell r="B290" t="str">
            <v>Obligaciones jurídicas ineludibles</v>
          </cell>
          <cell r="C290">
            <v>247795795</v>
          </cell>
          <cell r="D290">
            <v>162098057</v>
          </cell>
          <cell r="E290">
            <v>162098057</v>
          </cell>
        </row>
        <row r="291">
          <cell r="A291" t="str">
            <v>15,M1</v>
          </cell>
          <cell r="B291" t="str">
            <v>Actividades de apoyo administrativo</v>
          </cell>
          <cell r="C291">
            <v>199036122</v>
          </cell>
          <cell r="D291">
            <v>212745597</v>
          </cell>
          <cell r="E291">
            <v>212745597</v>
          </cell>
        </row>
        <row r="292">
          <cell r="A292" t="str">
            <v>15,O1</v>
          </cell>
          <cell r="B292" t="str">
            <v>Actividades de apoyo a la función pública y buen gobierno</v>
          </cell>
          <cell r="C292">
            <v>42812798</v>
          </cell>
          <cell r="D292">
            <v>41648798</v>
          </cell>
          <cell r="E292">
            <v>41648798</v>
          </cell>
        </row>
        <row r="293">
          <cell r="A293" t="str">
            <v>15,O99</v>
          </cell>
          <cell r="B293" t="str">
            <v>Operación del servicio profesional de carrera en la administración pública federal centralizada</v>
          </cell>
          <cell r="C293">
            <v>5492859</v>
          </cell>
          <cell r="D293">
            <v>1908484</v>
          </cell>
          <cell r="E293">
            <v>1908484</v>
          </cell>
        </row>
        <row r="294">
          <cell r="A294" t="str">
            <v>15,P1</v>
          </cell>
          <cell r="B294" t="str">
            <v>Implementación de políticas enfocadas al medio agrario</v>
          </cell>
          <cell r="C294">
            <v>542615267</v>
          </cell>
          <cell r="D294">
            <v>548328329</v>
          </cell>
          <cell r="E294">
            <v>548328329</v>
          </cell>
        </row>
        <row r="295">
          <cell r="A295" t="str">
            <v>15,P2</v>
          </cell>
          <cell r="B295" t="str">
            <v>Digitalización del archivo general agrario</v>
          </cell>
          <cell r="C295">
            <v>40999999</v>
          </cell>
          <cell r="D295">
            <v>39224644</v>
          </cell>
          <cell r="E295">
            <v>39224644</v>
          </cell>
        </row>
        <row r="296">
          <cell r="A296" t="str">
            <v>15,P3</v>
          </cell>
          <cell r="B296" t="str">
            <v>Modernización del catastro rural nacional</v>
          </cell>
          <cell r="C296">
            <v>150292502</v>
          </cell>
          <cell r="D296">
            <v>86543387</v>
          </cell>
          <cell r="E296">
            <v>86543387</v>
          </cell>
        </row>
        <row r="297">
          <cell r="A297" t="str">
            <v>15,S203</v>
          </cell>
          <cell r="B297" t="str">
            <v>Joven emprendedor rural y fondo de tierras</v>
          </cell>
          <cell r="C297">
            <v>458261800</v>
          </cell>
          <cell r="D297">
            <v>330251217</v>
          </cell>
          <cell r="E297">
            <v>330251217</v>
          </cell>
        </row>
        <row r="298">
          <cell r="A298" t="str">
            <v>15,S88</v>
          </cell>
          <cell r="B298" t="str">
            <v>Programa de la mujer en el sector agrario (PROMUSAG)</v>
          </cell>
          <cell r="C298">
            <v>772961122</v>
          </cell>
          <cell r="D298">
            <v>859006190</v>
          </cell>
          <cell r="E298">
            <v>859006190</v>
          </cell>
        </row>
        <row r="299">
          <cell r="A299" t="str">
            <v>15,S89</v>
          </cell>
          <cell r="B299" t="str">
            <v>Fondo de apoyo para proyectos productivos (FAPPA)</v>
          </cell>
          <cell r="C299">
            <v>780030289</v>
          </cell>
          <cell r="D299">
            <v>768919700</v>
          </cell>
          <cell r="E299">
            <v>768919700</v>
          </cell>
        </row>
        <row r="300">
          <cell r="A300" t="str">
            <v>16,E1</v>
          </cell>
          <cell r="B300" t="str">
            <v>Operación y mantenimiento del sistema Cutzamala</v>
          </cell>
          <cell r="C300">
            <v>2204564734</v>
          </cell>
          <cell r="D300">
            <v>496111750</v>
          </cell>
          <cell r="E300">
            <v>496111750</v>
          </cell>
        </row>
        <row r="301">
          <cell r="A301" t="str">
            <v>16,E13</v>
          </cell>
          <cell r="B301" t="str">
            <v>Proárbol.- Prevención y combate de incendios forestales</v>
          </cell>
          <cell r="C301">
            <v>640443157</v>
          </cell>
          <cell r="D301">
            <v>590400824</v>
          </cell>
          <cell r="E301">
            <v>590400815</v>
          </cell>
        </row>
        <row r="302">
          <cell r="A302" t="str">
            <v>16,E17</v>
          </cell>
          <cell r="B302" t="str">
            <v>Estaciones hidrometeorológicas.</v>
          </cell>
          <cell r="C302">
            <v>20000000</v>
          </cell>
          <cell r="D302">
            <v>28004466</v>
          </cell>
          <cell r="E302">
            <v>28004464</v>
          </cell>
        </row>
        <row r="303">
          <cell r="A303" t="str">
            <v>16,E2</v>
          </cell>
          <cell r="B303" t="str">
            <v>Operación y mantenimiento del sistema de pozos de abastecimiento del Valle de México</v>
          </cell>
          <cell r="C303">
            <v>903339453</v>
          </cell>
          <cell r="D303">
            <v>155231256</v>
          </cell>
          <cell r="E303">
            <v>155231254</v>
          </cell>
        </row>
        <row r="304">
          <cell r="A304" t="str">
            <v>16,E4</v>
          </cell>
          <cell r="B304" t="str">
            <v>Programa directo de agua limpia</v>
          </cell>
          <cell r="C304">
            <v>0</v>
          </cell>
          <cell r="D304">
            <v>7822711</v>
          </cell>
          <cell r="E304">
            <v>7822726</v>
          </cell>
        </row>
        <row r="305">
          <cell r="A305" t="str">
            <v>16,E5</v>
          </cell>
          <cell r="B305" t="str">
            <v>Capacitación ambiental y desarrollo sustentable</v>
          </cell>
          <cell r="C305">
            <v>210728861</v>
          </cell>
          <cell r="D305">
            <v>289002577</v>
          </cell>
          <cell r="E305">
            <v>289000492</v>
          </cell>
        </row>
        <row r="306">
          <cell r="A306" t="str">
            <v>16,E6</v>
          </cell>
          <cell r="B306" t="str">
            <v>Manejo integral del sistema hidrológico</v>
          </cell>
          <cell r="C306">
            <v>272589930</v>
          </cell>
          <cell r="D306">
            <v>343160034</v>
          </cell>
          <cell r="E306">
            <v>343160042</v>
          </cell>
        </row>
        <row r="307">
          <cell r="A307" t="str">
            <v>16,E7</v>
          </cell>
          <cell r="B307" t="str">
            <v>Servicio Meteorológico Nacional</v>
          </cell>
          <cell r="C307">
            <v>157754709</v>
          </cell>
          <cell r="D307">
            <v>95374866</v>
          </cell>
          <cell r="E307">
            <v>95374858</v>
          </cell>
        </row>
        <row r="308">
          <cell r="A308" t="str">
            <v>16,E8</v>
          </cell>
          <cell r="B308" t="str">
            <v>Conservación y Operación de Acueductos Uspanapa-La Cangrejera, Veracruz y Lázaro Cárdenas, Michoacán.</v>
          </cell>
          <cell r="C308">
            <v>12948200</v>
          </cell>
          <cell r="D308">
            <v>28007914</v>
          </cell>
          <cell r="E308">
            <v>28007915</v>
          </cell>
        </row>
        <row r="309">
          <cell r="A309" t="str">
            <v>16,E9</v>
          </cell>
          <cell r="B309" t="str">
            <v>Investigación científica y tecnológica</v>
          </cell>
          <cell r="C309">
            <v>445497304</v>
          </cell>
          <cell r="D309">
            <v>473396560</v>
          </cell>
          <cell r="E309">
            <v>473382042</v>
          </cell>
        </row>
        <row r="310">
          <cell r="A310" t="str">
            <v>16,G1</v>
          </cell>
          <cell r="B310" t="str">
            <v>Administración sustentable del agua</v>
          </cell>
          <cell r="C310">
            <v>93720261</v>
          </cell>
          <cell r="D310">
            <v>70737081</v>
          </cell>
          <cell r="E310">
            <v>70737072</v>
          </cell>
        </row>
        <row r="311">
          <cell r="A311" t="str">
            <v>16,G10</v>
          </cell>
          <cell r="B311" t="str">
            <v>Programa de gestión hídrica</v>
          </cell>
          <cell r="C311">
            <v>5832416492</v>
          </cell>
          <cell r="D311">
            <v>5473762865</v>
          </cell>
          <cell r="E311">
            <v>5473758045</v>
          </cell>
        </row>
        <row r="312">
          <cell r="A312" t="str">
            <v>16,G11</v>
          </cell>
          <cell r="B312" t="str">
            <v>Recuperación y repoblación de especies de vida silvestre y en peligro de extinción</v>
          </cell>
          <cell r="C312">
            <v>166565618</v>
          </cell>
          <cell r="D312">
            <v>49089783</v>
          </cell>
          <cell r="E312">
            <v>49055076</v>
          </cell>
        </row>
        <row r="313">
          <cell r="A313" t="str">
            <v>16,G12</v>
          </cell>
          <cell r="B313" t="str">
            <v>Cuenca Lerma-Chápala</v>
          </cell>
          <cell r="C313">
            <v>22807510</v>
          </cell>
          <cell r="D313">
            <v>27469229</v>
          </cell>
          <cell r="E313">
            <v>27469228</v>
          </cell>
        </row>
        <row r="314">
          <cell r="A314" t="str">
            <v>16,G13</v>
          </cell>
          <cell r="B314" t="str">
            <v>Consolidar el sistema nacional de áreas naturales protegidas</v>
          </cell>
          <cell r="C314">
            <v>226786747</v>
          </cell>
          <cell r="D314">
            <v>295813334</v>
          </cell>
          <cell r="E314">
            <v>295687667</v>
          </cell>
        </row>
        <row r="315">
          <cell r="A315" t="str">
            <v>16,G14</v>
          </cell>
          <cell r="B315" t="str">
            <v>Programa de instalación de medidores en las fuentes de abastecimiento</v>
          </cell>
          <cell r="C315">
            <v>35000000</v>
          </cell>
          <cell r="D315">
            <v>25118078</v>
          </cell>
          <cell r="E315">
            <v>25118079</v>
          </cell>
        </row>
        <row r="316">
          <cell r="A316" t="str">
            <v>16,G15</v>
          </cell>
          <cell r="B316" t="str">
            <v>Mejora de la gestión ambiental</v>
          </cell>
          <cell r="C316">
            <v>183798569</v>
          </cell>
          <cell r="D316">
            <v>182533742</v>
          </cell>
          <cell r="E316">
            <v>182533734</v>
          </cell>
        </row>
        <row r="317">
          <cell r="A317" t="str">
            <v>16,G16</v>
          </cell>
          <cell r="B317" t="str">
            <v>Programa nacional de remediación de sitios contaminados</v>
          </cell>
          <cell r="C317">
            <v>681268708</v>
          </cell>
          <cell r="D317">
            <v>5800000</v>
          </cell>
          <cell r="E317">
            <v>5800000</v>
          </cell>
        </row>
        <row r="318">
          <cell r="A318" t="str">
            <v>16,G17</v>
          </cell>
          <cell r="B318" t="str">
            <v>Proárbol.- Programa de gestión forestal</v>
          </cell>
          <cell r="C318">
            <v>511352220</v>
          </cell>
          <cell r="D318">
            <v>342952778</v>
          </cell>
          <cell r="E318">
            <v>310945153</v>
          </cell>
        </row>
        <row r="319">
          <cell r="A319" t="str">
            <v>16,G18</v>
          </cell>
          <cell r="B319" t="str">
            <v>Restauración y conservación de polígonos forestales de alta biodiversidad</v>
          </cell>
          <cell r="C319">
            <v>29391293</v>
          </cell>
          <cell r="D319">
            <v>17206699</v>
          </cell>
          <cell r="E319">
            <v>17206696</v>
          </cell>
        </row>
        <row r="320">
          <cell r="A320" t="str">
            <v>16,G19</v>
          </cell>
          <cell r="B320" t="str">
            <v>Programa de gestión ambiental</v>
          </cell>
          <cell r="C320">
            <v>98274698</v>
          </cell>
          <cell r="D320">
            <v>79454453</v>
          </cell>
          <cell r="E320">
            <v>79454446</v>
          </cell>
        </row>
        <row r="321">
          <cell r="A321" t="str">
            <v>16,G2</v>
          </cell>
          <cell r="B321" t="str">
            <v>Regulación de la conservación y aprovechamiento sustentable de los recursos naturales</v>
          </cell>
          <cell r="C321">
            <v>582596750</v>
          </cell>
          <cell r="D321">
            <v>570189406</v>
          </cell>
          <cell r="E321">
            <v>570188904</v>
          </cell>
        </row>
        <row r="322">
          <cell r="A322" t="str">
            <v>16,G21</v>
          </cell>
          <cell r="B322" t="str">
            <v>Registro público de derechos del agua.</v>
          </cell>
          <cell r="C322">
            <v>363900</v>
          </cell>
          <cell r="D322">
            <v>847090</v>
          </cell>
          <cell r="E322">
            <v>847090</v>
          </cell>
        </row>
        <row r="323">
          <cell r="A323" t="str">
            <v>16,G22</v>
          </cell>
          <cell r="B323" t="str">
            <v>Delimitación de causes y zonas federales.</v>
          </cell>
          <cell r="C323">
            <v>78000000</v>
          </cell>
          <cell r="D323">
            <v>61072232</v>
          </cell>
          <cell r="E323">
            <v>61072234</v>
          </cell>
        </row>
        <row r="324">
          <cell r="A324" t="str">
            <v>16,G23</v>
          </cell>
          <cell r="B324" t="str">
            <v>Servicios a usuarios y mercado del agua.</v>
          </cell>
          <cell r="C324">
            <v>7403500</v>
          </cell>
          <cell r="D324">
            <v>6907269</v>
          </cell>
          <cell r="E324">
            <v>6907264</v>
          </cell>
        </row>
        <row r="325">
          <cell r="A325" t="str">
            <v>16,G24</v>
          </cell>
          <cell r="B325" t="str">
            <v>Inspección, medición y calificación de infracciones.</v>
          </cell>
          <cell r="C325">
            <v>15269100</v>
          </cell>
          <cell r="D325">
            <v>29421201</v>
          </cell>
          <cell r="E325">
            <v>29421197</v>
          </cell>
        </row>
        <row r="326">
          <cell r="A326" t="str">
            <v>16,G25</v>
          </cell>
          <cell r="B326" t="str">
            <v>Recaudación y fiscalización.</v>
          </cell>
          <cell r="C326">
            <v>15433600</v>
          </cell>
          <cell r="D326">
            <v>18071385</v>
          </cell>
          <cell r="E326">
            <v>18071382</v>
          </cell>
        </row>
        <row r="327">
          <cell r="A327" t="str">
            <v>16,G3</v>
          </cell>
          <cell r="B327" t="str">
            <v>Regulación de la prevención y control de la contaminación de los recursos naturales</v>
          </cell>
          <cell r="C327">
            <v>245405143</v>
          </cell>
          <cell r="D327">
            <v>805695819</v>
          </cell>
          <cell r="E327">
            <v>805695348</v>
          </cell>
        </row>
        <row r="328">
          <cell r="A328" t="str">
            <v>16,G4</v>
          </cell>
          <cell r="B328" t="str">
            <v>Desarrollo y ordenamiento ambiental por cuencas y ecosistemas</v>
          </cell>
          <cell r="C328">
            <v>145068390</v>
          </cell>
          <cell r="D328">
            <v>19021248</v>
          </cell>
          <cell r="E328">
            <v>19021251</v>
          </cell>
        </row>
        <row r="329">
          <cell r="A329" t="str">
            <v>16,G5</v>
          </cell>
          <cell r="B329" t="str">
            <v>Fomento al cumplimiento de la Ley ambiental a través de esquemas voluntarios</v>
          </cell>
          <cell r="C329">
            <v>8673316</v>
          </cell>
          <cell r="D329">
            <v>7697856</v>
          </cell>
          <cell r="E329">
            <v>7618526</v>
          </cell>
        </row>
        <row r="330">
          <cell r="A330" t="str">
            <v>16,G6</v>
          </cell>
          <cell r="B330" t="str">
            <v>Inspección y vigilancia a las fuentes de jurisdicción federal y al aprovechamiento de los recursos naturales</v>
          </cell>
          <cell r="C330">
            <v>170249548</v>
          </cell>
          <cell r="D330">
            <v>172252255</v>
          </cell>
          <cell r="E330">
            <v>171393330</v>
          </cell>
        </row>
        <row r="331">
          <cell r="A331" t="str">
            <v>16,G7</v>
          </cell>
          <cell r="B331" t="str">
            <v>Regulación y protección a mares y costas</v>
          </cell>
          <cell r="C331">
            <v>35326341</v>
          </cell>
          <cell r="D331">
            <v>33938003</v>
          </cell>
          <cell r="E331">
            <v>33937999</v>
          </cell>
        </row>
        <row r="332">
          <cell r="A332" t="str">
            <v>16,K111</v>
          </cell>
          <cell r="B332" t="str">
            <v>Conservación y operación de presas y estructuras de cabeza</v>
          </cell>
          <cell r="C332">
            <v>124238737</v>
          </cell>
          <cell r="D332">
            <v>148602451</v>
          </cell>
          <cell r="E332">
            <v>148602449</v>
          </cell>
        </row>
        <row r="333">
          <cell r="A333" t="str">
            <v>16,K129</v>
          </cell>
          <cell r="B333" t="str">
            <v>Infraestructura para la protección de centros de población y áreas productivas</v>
          </cell>
          <cell r="C333">
            <v>2298965898</v>
          </cell>
          <cell r="D333">
            <v>2270775626</v>
          </cell>
          <cell r="E333">
            <v>2269658638</v>
          </cell>
        </row>
        <row r="334">
          <cell r="A334" t="str">
            <v>16,K131</v>
          </cell>
          <cell r="B334" t="str">
            <v>Túnel emisor oriente y central y planta de tratamiento Atotonilco</v>
          </cell>
          <cell r="C334">
            <v>1840000000</v>
          </cell>
          <cell r="D334">
            <v>1835655176</v>
          </cell>
          <cell r="E334">
            <v>1835655174</v>
          </cell>
        </row>
        <row r="335">
          <cell r="A335" t="str">
            <v>16,K132</v>
          </cell>
          <cell r="B335" t="str">
            <v>Infraestructura de temporal.</v>
          </cell>
          <cell r="C335">
            <v>413613969</v>
          </cell>
          <cell r="D335">
            <v>406014350</v>
          </cell>
          <cell r="E335">
            <v>406014353</v>
          </cell>
        </row>
        <row r="336">
          <cell r="A336" t="str">
            <v>16,K133</v>
          </cell>
          <cell r="B336" t="str">
            <v>Pago y expropiaciones para infraestructura federal.</v>
          </cell>
          <cell r="C336">
            <v>232458017</v>
          </cell>
          <cell r="D336">
            <v>75839256</v>
          </cell>
          <cell r="E336">
            <v>75839256</v>
          </cell>
        </row>
        <row r="337">
          <cell r="A337" t="str">
            <v>16,K134</v>
          </cell>
          <cell r="B337" t="str">
            <v>Programas hídricos integrales.</v>
          </cell>
          <cell r="C337">
            <v>470174269</v>
          </cell>
          <cell r="D337">
            <v>325015039</v>
          </cell>
          <cell r="E337">
            <v>325015038</v>
          </cell>
        </row>
        <row r="338">
          <cell r="A338" t="str">
            <v>16,K135</v>
          </cell>
          <cell r="B338" t="str">
            <v>Infraestructura de riego.</v>
          </cell>
          <cell r="C338">
            <v>3637048719</v>
          </cell>
          <cell r="D338">
            <v>2497908639</v>
          </cell>
          <cell r="E338">
            <v>2497908648</v>
          </cell>
        </row>
        <row r="339">
          <cell r="A339" t="str">
            <v>16,K137</v>
          </cell>
          <cell r="B339" t="str">
            <v>Zona de mitigación y rescate ecológico en el lago de Texcoco</v>
          </cell>
          <cell r="C339">
            <v>248700000</v>
          </cell>
          <cell r="D339">
            <v>680158612</v>
          </cell>
          <cell r="E339">
            <v>680158612</v>
          </cell>
        </row>
        <row r="340">
          <cell r="A340" t="str">
            <v>16,K14</v>
          </cell>
          <cell r="B340" t="str">
            <v>Otros proyectos de infraestructura social</v>
          </cell>
          <cell r="C340">
            <v>11000000</v>
          </cell>
          <cell r="D340">
            <v>24647267</v>
          </cell>
          <cell r="E340">
            <v>24647267</v>
          </cell>
        </row>
        <row r="341">
          <cell r="A341" t="str">
            <v>16,K25</v>
          </cell>
          <cell r="B341" t="str">
            <v>Proyectos de inmuebles (oficinas administrativas)</v>
          </cell>
          <cell r="C341">
            <v>97699357</v>
          </cell>
          <cell r="D341">
            <v>37111415</v>
          </cell>
          <cell r="E341">
            <v>37111415</v>
          </cell>
        </row>
        <row r="342">
          <cell r="A342" t="str">
            <v>16,K26</v>
          </cell>
          <cell r="B342" t="str">
            <v>Otros proyectos</v>
          </cell>
          <cell r="C342">
            <v>109577950</v>
          </cell>
          <cell r="D342">
            <v>115955686</v>
          </cell>
          <cell r="E342">
            <v>115955686</v>
          </cell>
        </row>
        <row r="343">
          <cell r="A343" t="str">
            <v>16,K27</v>
          </cell>
          <cell r="B343" t="str">
            <v>Mantenimiento de infraestructura</v>
          </cell>
          <cell r="C343">
            <v>29388436</v>
          </cell>
          <cell r="D343">
            <v>9293800</v>
          </cell>
          <cell r="E343">
            <v>9279372</v>
          </cell>
        </row>
        <row r="344">
          <cell r="A344" t="str">
            <v>16,K28</v>
          </cell>
          <cell r="B344" t="str">
            <v>Estudios de preinversión</v>
          </cell>
          <cell r="C344">
            <v>105425688</v>
          </cell>
          <cell r="D344">
            <v>102561819</v>
          </cell>
          <cell r="E344">
            <v>102561816</v>
          </cell>
        </row>
        <row r="345">
          <cell r="A345" t="str">
            <v>16,K7</v>
          </cell>
          <cell r="B345" t="str">
            <v>Proyectos de infraestructura económica de agua potable, alcantarillado y saneamiento</v>
          </cell>
          <cell r="C345">
            <v>1872337680</v>
          </cell>
          <cell r="D345">
            <v>1572245677</v>
          </cell>
          <cell r="E345">
            <v>1572245678</v>
          </cell>
        </row>
        <row r="346">
          <cell r="A346" t="str">
            <v>16,M1</v>
          </cell>
          <cell r="B346" t="str">
            <v>Actividades de apoyo administrativo</v>
          </cell>
          <cell r="C346">
            <v>2474007170</v>
          </cell>
          <cell r="D346">
            <v>2653483686</v>
          </cell>
          <cell r="E346">
            <v>2653404140</v>
          </cell>
        </row>
        <row r="347">
          <cell r="A347" t="str">
            <v>16,N1</v>
          </cell>
          <cell r="B347" t="str">
            <v>Programa para atender desastres naturales</v>
          </cell>
          <cell r="C347">
            <v>0</v>
          </cell>
          <cell r="D347">
            <v>1746636804</v>
          </cell>
          <cell r="E347">
            <v>1746636803</v>
          </cell>
        </row>
        <row r="348">
          <cell r="A348" t="str">
            <v>16,O1</v>
          </cell>
          <cell r="B348" t="str">
            <v>Actividades de apoyo a la función pública y buen gobierno</v>
          </cell>
          <cell r="C348">
            <v>147814317</v>
          </cell>
          <cell r="D348">
            <v>143009082</v>
          </cell>
          <cell r="E348">
            <v>143009084</v>
          </cell>
        </row>
        <row r="349">
          <cell r="A349" t="str">
            <v>16,O99</v>
          </cell>
          <cell r="B349" t="str">
            <v>Operación del servicio profesional de carrera en la administración pública federal centralizada</v>
          </cell>
          <cell r="C349">
            <v>43801000</v>
          </cell>
          <cell r="D349">
            <v>22838457</v>
          </cell>
          <cell r="E349">
            <v>22838458</v>
          </cell>
        </row>
        <row r="350">
          <cell r="A350" t="str">
            <v>16,P1</v>
          </cell>
          <cell r="B350" t="str">
            <v>Conducción de las políticas hídricas</v>
          </cell>
          <cell r="C350">
            <v>86218161</v>
          </cell>
          <cell r="D350">
            <v>88075782</v>
          </cell>
          <cell r="E350">
            <v>88072646</v>
          </cell>
        </row>
        <row r="351">
          <cell r="A351" t="str">
            <v>16,P2</v>
          </cell>
          <cell r="B351" t="str">
            <v>Definición de la normatividad para la política ambiental e identificación y diseño de instrumentos de fomento en apoyo al desarrollo sustentable</v>
          </cell>
          <cell r="C351">
            <v>322595817</v>
          </cell>
          <cell r="D351">
            <v>582950527</v>
          </cell>
          <cell r="E351">
            <v>582949832</v>
          </cell>
        </row>
        <row r="352">
          <cell r="A352" t="str">
            <v>16,P3</v>
          </cell>
          <cell r="B352" t="str">
            <v>Planeación y evaluación en materia de medio ambiente y recursos naturales</v>
          </cell>
          <cell r="C352">
            <v>147869302</v>
          </cell>
          <cell r="D352">
            <v>165713592</v>
          </cell>
          <cell r="E352">
            <v>165709851</v>
          </cell>
        </row>
        <row r="353">
          <cell r="A353" t="str">
            <v>16,P4</v>
          </cell>
          <cell r="B353" t="str">
            <v>Políticas públicas transversales para la sustentabilidad ambiental</v>
          </cell>
          <cell r="C353">
            <v>1509709</v>
          </cell>
          <cell r="D353">
            <v>1571752</v>
          </cell>
          <cell r="E353">
            <v>1571754</v>
          </cell>
        </row>
        <row r="354">
          <cell r="A354" t="str">
            <v>16,P5</v>
          </cell>
          <cell r="B354" t="str">
            <v>Programa especial de cambio climático</v>
          </cell>
          <cell r="C354">
            <v>97621916</v>
          </cell>
          <cell r="D354">
            <v>37870405</v>
          </cell>
          <cell r="E354">
            <v>37870404</v>
          </cell>
        </row>
        <row r="355">
          <cell r="A355" t="str">
            <v>16,R10</v>
          </cell>
          <cell r="B355" t="str">
            <v>Desarrollo de estudios y proyectos sobre el uso y conocimiento de la biodiversidad y corredor biológico .</v>
          </cell>
          <cell r="C355">
            <v>56500000</v>
          </cell>
          <cell r="D355">
            <v>181542131</v>
          </cell>
          <cell r="E355">
            <v>181542131</v>
          </cell>
        </row>
        <row r="356">
          <cell r="A356" t="str">
            <v>16,R14</v>
          </cell>
          <cell r="B356" t="str">
            <v>Cuotas y aportaciones a organismos internacionales</v>
          </cell>
          <cell r="C356">
            <v>105649788</v>
          </cell>
          <cell r="D356">
            <v>185772890</v>
          </cell>
          <cell r="E356">
            <v>185772890</v>
          </cell>
        </row>
        <row r="357">
          <cell r="A357" t="str">
            <v>16,S110</v>
          </cell>
          <cell r="B357" t="str">
            <v>Proárbol - Programa de pago por Servicios Ambientales (PSA)</v>
          </cell>
          <cell r="C357">
            <v>668300980</v>
          </cell>
          <cell r="D357">
            <v>796243018</v>
          </cell>
          <cell r="E357">
            <v>796243018</v>
          </cell>
        </row>
        <row r="358">
          <cell r="A358" t="str">
            <v>16,S122</v>
          </cell>
          <cell r="B358" t="str">
            <v>Proárbol - Programa de Conservación y Restauración de Ecosistemas Forestales (PROCOREF)</v>
          </cell>
          <cell r="C358">
            <v>823450000</v>
          </cell>
          <cell r="D358">
            <v>779914564</v>
          </cell>
          <cell r="E358">
            <v>779914563</v>
          </cell>
        </row>
        <row r="359">
          <cell r="A359" t="str">
            <v>16,S136</v>
          </cell>
          <cell r="B359" t="str">
            <v>Proárbol - Programa de Servicios Ambientales por captura de Carbono, Biodiversidad y Sistemas Agroforestales (CABSA)</v>
          </cell>
          <cell r="C359">
            <v>168000000</v>
          </cell>
          <cell r="D359">
            <v>316225768</v>
          </cell>
          <cell r="E359">
            <v>316225768</v>
          </cell>
        </row>
        <row r="360">
          <cell r="A360" t="str">
            <v>16,S217</v>
          </cell>
          <cell r="B360" t="str">
            <v>Programa de modernización y tecnificación de unidades de riego</v>
          </cell>
          <cell r="C360">
            <v>549529282</v>
          </cell>
          <cell r="D360">
            <v>783058338</v>
          </cell>
          <cell r="E360">
            <v>783058339</v>
          </cell>
        </row>
        <row r="361">
          <cell r="A361" t="str">
            <v>16,S218</v>
          </cell>
          <cell r="B361" t="str">
            <v>Fondo concursable para el tratamiento de aguas residuales</v>
          </cell>
          <cell r="C361">
            <v>2450361398</v>
          </cell>
          <cell r="D361">
            <v>2239219685</v>
          </cell>
          <cell r="E361">
            <v>2239219694</v>
          </cell>
        </row>
        <row r="362">
          <cell r="A362" t="str">
            <v>16,S226</v>
          </cell>
          <cell r="B362" t="str">
            <v>Proárbol.- Apoyo para las Acciones Preventivas de Incendios Forestales</v>
          </cell>
          <cell r="C362">
            <v>39750000</v>
          </cell>
          <cell r="D362">
            <v>0</v>
          </cell>
          <cell r="E362">
            <v>0</v>
          </cell>
        </row>
        <row r="363">
          <cell r="A363" t="str">
            <v>16,S44</v>
          </cell>
          <cell r="B363" t="str">
            <v>Proárbol. - Programa de Desarrollo Forestal (PRODEFOR)</v>
          </cell>
          <cell r="C363">
            <v>231380000</v>
          </cell>
          <cell r="D363">
            <v>263387546</v>
          </cell>
          <cell r="E363">
            <v>263387544</v>
          </cell>
        </row>
        <row r="364">
          <cell r="A364" t="str">
            <v>16,S45</v>
          </cell>
          <cell r="B364" t="str">
            <v>Proárbol. - Programa de Plantaciones Forestales Comerciales (PRODEPLAN)</v>
          </cell>
          <cell r="C364">
            <v>356054866</v>
          </cell>
          <cell r="D364">
            <v>350206312</v>
          </cell>
          <cell r="E364">
            <v>350206312</v>
          </cell>
        </row>
        <row r="365">
          <cell r="A365" t="str">
            <v>16,S46</v>
          </cell>
          <cell r="B365" t="str">
            <v>Programa de conservación para el desarrollo sostenible (PROCODES)</v>
          </cell>
          <cell r="C365">
            <v>158505968</v>
          </cell>
          <cell r="D365">
            <v>156616504</v>
          </cell>
          <cell r="E365">
            <v>156616504</v>
          </cell>
        </row>
        <row r="366">
          <cell r="A366" t="str">
            <v>16,S47</v>
          </cell>
          <cell r="B366" t="str">
            <v>Programa de agua limpia</v>
          </cell>
          <cell r="C366">
            <v>37352900</v>
          </cell>
          <cell r="D366">
            <v>34910361</v>
          </cell>
          <cell r="E366">
            <v>34910361</v>
          </cell>
        </row>
        <row r="367">
          <cell r="A367" t="str">
            <v>16,S49</v>
          </cell>
          <cell r="B367" t="str">
            <v>Programa de Desarrollo Institucional Ambiental (PDIA)</v>
          </cell>
          <cell r="C367">
            <v>5000000</v>
          </cell>
          <cell r="D367">
            <v>89816385</v>
          </cell>
          <cell r="E367">
            <v>89816385</v>
          </cell>
        </row>
        <row r="368">
          <cell r="A368" t="str">
            <v>16,S71</v>
          </cell>
          <cell r="B368" t="str">
            <v>Programa de empleo temporal (PET)</v>
          </cell>
          <cell r="C368">
            <v>380000000</v>
          </cell>
          <cell r="D368">
            <v>398475028</v>
          </cell>
          <cell r="E368">
            <v>398475024</v>
          </cell>
        </row>
        <row r="369">
          <cell r="A369" t="str">
            <v>16,S74</v>
          </cell>
          <cell r="B369" t="str">
            <v>Programa de agua potable, alcantarillado y saneamiento en zonas urbanas</v>
          </cell>
          <cell r="C369">
            <v>5866333806</v>
          </cell>
          <cell r="D369">
            <v>6283374413</v>
          </cell>
          <cell r="E369">
            <v>6283374423</v>
          </cell>
        </row>
        <row r="370">
          <cell r="A370" t="str">
            <v>16,S75</v>
          </cell>
          <cell r="B370" t="str">
            <v>Programa para la construcción y rehabilitación de sistemas de agua potable y saneamiento en zonas rurales</v>
          </cell>
          <cell r="C370">
            <v>2051964735</v>
          </cell>
          <cell r="D370">
            <v>1850681171</v>
          </cell>
          <cell r="E370">
            <v>1850681176</v>
          </cell>
        </row>
        <row r="371">
          <cell r="A371" t="str">
            <v>16,S79</v>
          </cell>
          <cell r="B371" t="str">
            <v>Programa de rehabilitación y modernización de distritos de riego</v>
          </cell>
          <cell r="C371">
            <v>1070284323</v>
          </cell>
          <cell r="D371">
            <v>1112616468</v>
          </cell>
          <cell r="E371">
            <v>1112616476</v>
          </cell>
        </row>
        <row r="372">
          <cell r="A372" t="str">
            <v>16,S80</v>
          </cell>
          <cell r="B372" t="str">
            <v>Programa de desarrollo parcelario</v>
          </cell>
          <cell r="C372">
            <v>115701186</v>
          </cell>
          <cell r="D372">
            <v>114110811</v>
          </cell>
          <cell r="E372">
            <v>114110811</v>
          </cell>
        </row>
        <row r="373">
          <cell r="A373" t="str">
            <v>16,U1</v>
          </cell>
          <cell r="B373" t="str">
            <v>Programa de devolución de derechos</v>
          </cell>
          <cell r="C373">
            <v>0</v>
          </cell>
          <cell r="D373">
            <v>1829626113</v>
          </cell>
          <cell r="E373">
            <v>1829626111</v>
          </cell>
        </row>
        <row r="374">
          <cell r="A374" t="str">
            <v>16,U10</v>
          </cell>
          <cell r="B374" t="str">
            <v>Programa de cultura del agua</v>
          </cell>
          <cell r="C374">
            <v>33740596</v>
          </cell>
          <cell r="D374">
            <v>28217813</v>
          </cell>
          <cell r="E374">
            <v>28217822</v>
          </cell>
        </row>
        <row r="375">
          <cell r="A375" t="str">
            <v>16,U12</v>
          </cell>
          <cell r="B375" t="str">
            <v>Prevención y gestión integral de residuos</v>
          </cell>
          <cell r="C375">
            <v>710833568</v>
          </cell>
          <cell r="D375">
            <v>664431426</v>
          </cell>
          <cell r="E375">
            <v>664431425</v>
          </cell>
        </row>
        <row r="376">
          <cell r="A376" t="str">
            <v>16,U15</v>
          </cell>
          <cell r="B376" t="str">
            <v>Programa para incentivar el desarrollo organizacional de los consejos de cuenca</v>
          </cell>
          <cell r="C376">
            <v>40000000</v>
          </cell>
          <cell r="D376">
            <v>43630133</v>
          </cell>
          <cell r="E376">
            <v>43630133</v>
          </cell>
        </row>
        <row r="377">
          <cell r="A377" t="str">
            <v>16,U19</v>
          </cell>
          <cell r="B377" t="str">
            <v>Recuperación de mantos acuíferos sobreexplotados.</v>
          </cell>
          <cell r="C377">
            <v>50000000</v>
          </cell>
          <cell r="D377">
            <v>0</v>
          </cell>
          <cell r="E377">
            <v>0</v>
          </cell>
        </row>
        <row r="378">
          <cell r="A378" t="str">
            <v>16,U20</v>
          </cell>
          <cell r="B378" t="str">
            <v>Fomento para la conservación y aprovechamiento sustentable de la vida silvestre</v>
          </cell>
          <cell r="C378">
            <v>0</v>
          </cell>
          <cell r="D378">
            <v>64795770</v>
          </cell>
          <cell r="E378">
            <v>64794637</v>
          </cell>
        </row>
        <row r="379">
          <cell r="A379" t="str">
            <v>16,U3</v>
          </cell>
          <cell r="B379" t="str">
            <v>Proárbol - Proyectos de Conservación y Restauración</v>
          </cell>
          <cell r="C379">
            <v>729875269</v>
          </cell>
          <cell r="D379">
            <v>747149438</v>
          </cell>
          <cell r="E379">
            <v>747149434</v>
          </cell>
        </row>
        <row r="380">
          <cell r="A380" t="str">
            <v>16,U5</v>
          </cell>
          <cell r="B380" t="str">
            <v>Proárbol - Promoción de la Producción y la Productividad de los Ecosistemas Forestales de manera Sustentable</v>
          </cell>
          <cell r="C380">
            <v>523247515</v>
          </cell>
          <cell r="D380">
            <v>412356787</v>
          </cell>
          <cell r="E380">
            <v>406686632</v>
          </cell>
        </row>
        <row r="381">
          <cell r="A381" t="str">
            <v>16,U6</v>
          </cell>
          <cell r="B381" t="str">
            <v>Proárbol - Programa de Asistencia Técnica para el Acceso a los Programas Forestales</v>
          </cell>
          <cell r="C381">
            <v>80000000</v>
          </cell>
          <cell r="D381">
            <v>64687863</v>
          </cell>
          <cell r="E381">
            <v>64687863</v>
          </cell>
        </row>
        <row r="382">
          <cell r="A382" t="str">
            <v>16,U7</v>
          </cell>
          <cell r="B382" t="str">
            <v>Devolución de aprovechamientos</v>
          </cell>
          <cell r="C382">
            <v>0</v>
          </cell>
          <cell r="D382">
            <v>2360978232</v>
          </cell>
          <cell r="E382">
            <v>2360978232</v>
          </cell>
        </row>
        <row r="383">
          <cell r="A383" t="str">
            <v>16,U8</v>
          </cell>
          <cell r="B383" t="str">
            <v>Programa de saneamiento de aguas residuales</v>
          </cell>
          <cell r="C383">
            <v>0</v>
          </cell>
          <cell r="D383">
            <v>155574006</v>
          </cell>
          <cell r="E383">
            <v>155574004</v>
          </cell>
        </row>
        <row r="384">
          <cell r="A384" t="str">
            <v>16,U9</v>
          </cell>
          <cell r="B384" t="str">
            <v>Programa de acción para la conservación de la vaquita marina</v>
          </cell>
          <cell r="C384">
            <v>69282093</v>
          </cell>
          <cell r="D384">
            <v>65930121</v>
          </cell>
          <cell r="E384">
            <v>65930120</v>
          </cell>
        </row>
        <row r="385">
          <cell r="A385" t="str">
            <v>17,E10</v>
          </cell>
          <cell r="B385" t="str">
            <v>Investigación científica en el marco de las ciencias penales</v>
          </cell>
          <cell r="C385">
            <v>3414735</v>
          </cell>
          <cell r="D385">
            <v>3343782</v>
          </cell>
          <cell r="E385">
            <v>3343782</v>
          </cell>
        </row>
        <row r="386">
          <cell r="A386" t="str">
            <v>17,E2</v>
          </cell>
          <cell r="B386" t="str">
            <v>Combate a delitos del fuero federal</v>
          </cell>
          <cell r="C386">
            <v>8281051268</v>
          </cell>
          <cell r="D386">
            <v>7358682583</v>
          </cell>
          <cell r="E386">
            <v>7358399688</v>
          </cell>
        </row>
        <row r="387">
          <cell r="A387" t="str">
            <v>17,E3</v>
          </cell>
          <cell r="B387" t="str">
            <v>Combate a la delincuencia organizada</v>
          </cell>
          <cell r="C387">
            <v>1525526939</v>
          </cell>
          <cell r="D387">
            <v>1365724569</v>
          </cell>
          <cell r="E387">
            <v>1365716985</v>
          </cell>
        </row>
        <row r="388">
          <cell r="A388" t="str">
            <v>17,E5</v>
          </cell>
          <cell r="B388" t="str">
            <v>Centros de control de confianza</v>
          </cell>
          <cell r="C388">
            <v>279863026</v>
          </cell>
          <cell r="D388">
            <v>78293050</v>
          </cell>
          <cell r="E388">
            <v>78288794</v>
          </cell>
        </row>
        <row r="389">
          <cell r="A389" t="str">
            <v>17,E8</v>
          </cell>
          <cell r="B389" t="str">
            <v>Representación jurídica de la federación en el ámbito interno y coordinación de las atribuciones del ministerio público en el ámbito internacional</v>
          </cell>
          <cell r="C389">
            <v>544729401</v>
          </cell>
          <cell r="D389">
            <v>442580219</v>
          </cell>
          <cell r="E389">
            <v>442580219</v>
          </cell>
        </row>
        <row r="390">
          <cell r="A390" t="str">
            <v>17,E9</v>
          </cell>
          <cell r="B390" t="str">
            <v>Promoción del respeto a los derechos humanos</v>
          </cell>
          <cell r="C390">
            <v>198193473</v>
          </cell>
          <cell r="D390">
            <v>182345579</v>
          </cell>
          <cell r="E390">
            <v>182345577</v>
          </cell>
        </row>
        <row r="391">
          <cell r="A391" t="str">
            <v>17,K22</v>
          </cell>
          <cell r="B391" t="str">
            <v>Proyectos de infraestructura gubernamental de procuración de justicia</v>
          </cell>
          <cell r="C391">
            <v>58309115</v>
          </cell>
          <cell r="D391">
            <v>262973927</v>
          </cell>
          <cell r="E391">
            <v>262973927</v>
          </cell>
        </row>
        <row r="392">
          <cell r="A392" t="str">
            <v>17,K27</v>
          </cell>
          <cell r="B392" t="str">
            <v>Mantenimiento de infraestructura</v>
          </cell>
          <cell r="C392">
            <v>35917100</v>
          </cell>
          <cell r="D392">
            <v>30606284</v>
          </cell>
          <cell r="E392">
            <v>30606284</v>
          </cell>
        </row>
        <row r="393">
          <cell r="A393" t="str">
            <v>17,M1</v>
          </cell>
          <cell r="B393" t="str">
            <v>Actividades de apoyo administrativo</v>
          </cell>
          <cell r="C393">
            <v>753496146</v>
          </cell>
          <cell r="D393">
            <v>838097036</v>
          </cell>
          <cell r="E393">
            <v>838096441</v>
          </cell>
        </row>
        <row r="394">
          <cell r="A394" t="str">
            <v>17,O1</v>
          </cell>
          <cell r="B394" t="str">
            <v>Actividades de apoyo a la función pública y buen gobierno</v>
          </cell>
          <cell r="C394">
            <v>100972854</v>
          </cell>
          <cell r="D394">
            <v>89487438</v>
          </cell>
          <cell r="E394">
            <v>89487438</v>
          </cell>
        </row>
        <row r="395">
          <cell r="A395" t="str">
            <v>18,E16</v>
          </cell>
          <cell r="B395" t="str">
            <v>Prestación de bienes y servicios en materia nuclear</v>
          </cell>
          <cell r="C395">
            <v>229462247</v>
          </cell>
          <cell r="D395">
            <v>224053489</v>
          </cell>
          <cell r="E395">
            <v>224053489</v>
          </cell>
        </row>
        <row r="396">
          <cell r="A396" t="str">
            <v>18,E204</v>
          </cell>
          <cell r="B396" t="str">
            <v>Generación de energía eléctrica.</v>
          </cell>
          <cell r="C396">
            <v>0</v>
          </cell>
          <cell r="D396">
            <v>23000000000</v>
          </cell>
          <cell r="E396">
            <v>23000000000</v>
          </cell>
        </row>
        <row r="397">
          <cell r="A397" t="str">
            <v>18,E3</v>
          </cell>
          <cell r="B397" t="str">
            <v>Investigación y desarrollo tecnológico y de capital humano en energía nuclear</v>
          </cell>
          <cell r="C397">
            <v>195310667</v>
          </cell>
          <cell r="D397">
            <v>210928767</v>
          </cell>
          <cell r="E397">
            <v>210928767</v>
          </cell>
        </row>
        <row r="398">
          <cell r="A398" t="str">
            <v>18,E4</v>
          </cell>
          <cell r="B398" t="str">
            <v>Investigación y desarrollo tecnológico en materia petrolera</v>
          </cell>
          <cell r="C398">
            <v>122700000</v>
          </cell>
          <cell r="D398">
            <v>579649148</v>
          </cell>
          <cell r="E398">
            <v>579649148</v>
          </cell>
        </row>
        <row r="399">
          <cell r="A399" t="str">
            <v>18,E5</v>
          </cell>
          <cell r="B399" t="str">
            <v>Investigación y desarrollo tecnológico y de capital humano en energía eléctrica</v>
          </cell>
          <cell r="C399">
            <v>163884246</v>
          </cell>
          <cell r="D399">
            <v>179813655</v>
          </cell>
          <cell r="E399">
            <v>179813655</v>
          </cell>
        </row>
        <row r="400">
          <cell r="A400" t="str">
            <v>18,E561</v>
          </cell>
          <cell r="B400" t="str">
            <v>Operación y mantenimiento de las centrales generadoras de energía eléctrica</v>
          </cell>
          <cell r="C400">
            <v>0</v>
          </cell>
          <cell r="D400">
            <v>5804300000</v>
          </cell>
          <cell r="E400">
            <v>5804300000</v>
          </cell>
        </row>
        <row r="401">
          <cell r="A401" t="str">
            <v>18,E570</v>
          </cell>
          <cell r="B401" t="str">
            <v>Operación y mantenimiento de los procesos de distribución y de comercialización de energía eléctrica</v>
          </cell>
          <cell r="C401">
            <v>0</v>
          </cell>
          <cell r="D401">
            <v>140928060</v>
          </cell>
          <cell r="E401">
            <v>140928060</v>
          </cell>
        </row>
        <row r="402">
          <cell r="A402" t="str">
            <v>18,E9</v>
          </cell>
          <cell r="B402" t="str">
            <v>Gestión e implementación en aprovechamiento sustentable de la energía</v>
          </cell>
          <cell r="C402">
            <v>31673885</v>
          </cell>
          <cell r="D402">
            <v>29102266</v>
          </cell>
          <cell r="E402">
            <v>29102266</v>
          </cell>
        </row>
        <row r="403">
          <cell r="A403" t="str">
            <v>18,F12</v>
          </cell>
          <cell r="B403" t="str">
            <v>Promoción en materia de aprovechamiento sustentable de la energía</v>
          </cell>
          <cell r="C403">
            <v>7577178</v>
          </cell>
          <cell r="D403">
            <v>6135703</v>
          </cell>
          <cell r="E403">
            <v>6135703</v>
          </cell>
        </row>
        <row r="404">
          <cell r="A404" t="str">
            <v>18,G1</v>
          </cell>
          <cell r="B404" t="str">
            <v>Otorgamiento de permisos y verificación de instalaciones para almacenamiento y distribución de gas lp, aprobación de unidades de verificación y elaboración y actualización de normas oficiales mexicanas en esta materia</v>
          </cell>
          <cell r="C404">
            <v>26686058</v>
          </cell>
          <cell r="D404">
            <v>25237470</v>
          </cell>
          <cell r="E404">
            <v>25237470</v>
          </cell>
        </row>
        <row r="405">
          <cell r="A405" t="str">
            <v>18,G2</v>
          </cell>
          <cell r="B405" t="str">
            <v>Regulación y supervisión del otorgamiento de permisos y la administración de estos, en materia de electricidad, gas natural y gas licuado de petróleo</v>
          </cell>
          <cell r="C405">
            <v>112714561</v>
          </cell>
          <cell r="D405">
            <v>119018186</v>
          </cell>
          <cell r="E405">
            <v>119018186</v>
          </cell>
        </row>
        <row r="406">
          <cell r="A406" t="str">
            <v>18,G3</v>
          </cell>
          <cell r="B406" t="str">
            <v>Regulación y supervisión de la seguridad nuclear, radiológica y física de las instalaciones nucleares y radiológicas</v>
          </cell>
          <cell r="C406">
            <v>95034220</v>
          </cell>
          <cell r="D406">
            <v>85486091</v>
          </cell>
          <cell r="E406">
            <v>85486091</v>
          </cell>
        </row>
        <row r="407">
          <cell r="A407" t="str">
            <v>18,G4</v>
          </cell>
          <cell r="B407" t="str">
            <v>Regulación de la exploración y extracción de hidrocarburos y su recuperación</v>
          </cell>
          <cell r="C407">
            <v>2745425</v>
          </cell>
          <cell r="D407">
            <v>1848485</v>
          </cell>
          <cell r="E407">
            <v>1848485</v>
          </cell>
        </row>
        <row r="408">
          <cell r="A408" t="str">
            <v>18,G5</v>
          </cell>
          <cell r="B408" t="str">
            <v>Regulación en la certificación de reservas de hidrocarburos</v>
          </cell>
          <cell r="C408">
            <v>2736424</v>
          </cell>
          <cell r="D408">
            <v>1576756</v>
          </cell>
          <cell r="E408">
            <v>1576756</v>
          </cell>
        </row>
        <row r="409">
          <cell r="A409" t="str">
            <v>18,G6</v>
          </cell>
          <cell r="B409" t="str">
            <v>Supervisión de los proyectos de exploración y extracción de hidrocarburos y su recuperación</v>
          </cell>
          <cell r="C409">
            <v>3318425</v>
          </cell>
          <cell r="D409">
            <v>5727235</v>
          </cell>
          <cell r="E409">
            <v>5727235</v>
          </cell>
        </row>
        <row r="410">
          <cell r="A410" t="str">
            <v>18,G7</v>
          </cell>
          <cell r="B410" t="str">
            <v>Supervisar el aprovechamiento sustentable de la energía</v>
          </cell>
          <cell r="C410">
            <v>9501620</v>
          </cell>
          <cell r="D410">
            <v>9565745</v>
          </cell>
          <cell r="E410">
            <v>9565745</v>
          </cell>
        </row>
        <row r="411">
          <cell r="A411" t="str">
            <v>18,M1</v>
          </cell>
          <cell r="B411" t="str">
            <v>Actividades de apoyo administrativo</v>
          </cell>
          <cell r="C411">
            <v>179195601</v>
          </cell>
          <cell r="D411">
            <v>195403895</v>
          </cell>
          <cell r="E411">
            <v>195403895</v>
          </cell>
        </row>
        <row r="412">
          <cell r="A412" t="str">
            <v>18,O1</v>
          </cell>
          <cell r="B412" t="str">
            <v>Actividades de apoyo a la función pública y buen gobierno</v>
          </cell>
          <cell r="C412">
            <v>35497876</v>
          </cell>
          <cell r="D412">
            <v>33508090</v>
          </cell>
          <cell r="E412">
            <v>33508090</v>
          </cell>
        </row>
        <row r="413">
          <cell r="A413" t="str">
            <v>18,O99</v>
          </cell>
          <cell r="B413" t="str">
            <v>Operación del servicio profesional de carrera en la administración pública federal centralizada</v>
          </cell>
          <cell r="C413">
            <v>889094</v>
          </cell>
          <cell r="D413">
            <v>1390193</v>
          </cell>
          <cell r="E413">
            <v>1390193</v>
          </cell>
        </row>
        <row r="414">
          <cell r="A414" t="str">
            <v>18,P1</v>
          </cell>
          <cell r="B414" t="str">
            <v>Conducción de la política energética</v>
          </cell>
          <cell r="C414">
            <v>1769532483</v>
          </cell>
          <cell r="D414">
            <v>2927937909</v>
          </cell>
          <cell r="E414">
            <v>2927937909</v>
          </cell>
        </row>
        <row r="415">
          <cell r="A415" t="str">
            <v>18,P2</v>
          </cell>
          <cell r="B415" t="str">
            <v>Coordinación de la implementación de la política energética y de las entidades del sector electricidad</v>
          </cell>
          <cell r="C415">
            <v>61230485</v>
          </cell>
          <cell r="D415">
            <v>878947732</v>
          </cell>
          <cell r="E415">
            <v>878947732</v>
          </cell>
        </row>
        <row r="416">
          <cell r="A416" t="str">
            <v>18,P3</v>
          </cell>
          <cell r="B416" t="str">
            <v>Coordinación de la implementación de la política energética y de las entidades del sector hidrocarburos</v>
          </cell>
          <cell r="C416">
            <v>96777788</v>
          </cell>
          <cell r="D416">
            <v>2441527540</v>
          </cell>
          <cell r="E416">
            <v>2441527540</v>
          </cell>
        </row>
        <row r="417">
          <cell r="A417" t="str">
            <v>18,P7</v>
          </cell>
          <cell r="B417" t="str">
            <v>Realizar estudios de evaluación, cuantificación y verificación de las reservas de hidrocarburos</v>
          </cell>
          <cell r="C417">
            <v>3221951</v>
          </cell>
          <cell r="D417">
            <v>2252379</v>
          </cell>
          <cell r="E417">
            <v>2252379</v>
          </cell>
        </row>
        <row r="418">
          <cell r="A418" t="str">
            <v>18,P8</v>
          </cell>
          <cell r="B418" t="str">
            <v>Seguimiento y evaluación de políticas públicas en aprovechamiento sustentable de la energía</v>
          </cell>
          <cell r="C418">
            <v>9501591</v>
          </cell>
          <cell r="D418">
            <v>8668440</v>
          </cell>
          <cell r="E418">
            <v>8668440</v>
          </cell>
        </row>
        <row r="419">
          <cell r="A419" t="str">
            <v>18,R1</v>
          </cell>
          <cell r="B419" t="str">
            <v>Cuotas a organismos internacionales de energía</v>
          </cell>
          <cell r="C419">
            <v>4430513</v>
          </cell>
          <cell r="D419">
            <v>226738342</v>
          </cell>
          <cell r="E419">
            <v>226738342</v>
          </cell>
        </row>
        <row r="420">
          <cell r="A420" t="str">
            <v>19,J11</v>
          </cell>
          <cell r="B420" t="str">
            <v>Aportaciones estatutarias al seguro de retiro, cesantía en edad avanzada y vejez</v>
          </cell>
          <cell r="C420">
            <v>3966800000</v>
          </cell>
          <cell r="D420">
            <v>2793364582</v>
          </cell>
          <cell r="E420">
            <v>2793364582</v>
          </cell>
        </row>
        <row r="421">
          <cell r="A421" t="str">
            <v>19,J12</v>
          </cell>
          <cell r="B421" t="str">
            <v>Cuota social al seguro de retiro, cesantía en edad avanzada y vejez</v>
          </cell>
          <cell r="C421">
            <v>18889200000</v>
          </cell>
          <cell r="D421">
            <v>17725869678</v>
          </cell>
          <cell r="E421">
            <v>17725869678</v>
          </cell>
        </row>
        <row r="422">
          <cell r="A422" t="str">
            <v>19,J14</v>
          </cell>
          <cell r="B422" t="str">
            <v>Apoyo económico a viudas de veteranos de la revolución mexicana</v>
          </cell>
          <cell r="C422">
            <v>1802000</v>
          </cell>
          <cell r="D422">
            <v>550512</v>
          </cell>
          <cell r="E422">
            <v>550512</v>
          </cell>
        </row>
        <row r="423">
          <cell r="A423" t="str">
            <v>19,J21</v>
          </cell>
          <cell r="B423" t="str">
            <v>Pensión mínima garantizada IMSS</v>
          </cell>
          <cell r="C423">
            <v>1608000000</v>
          </cell>
          <cell r="D423">
            <v>2233716816</v>
          </cell>
          <cell r="E423">
            <v>2233716816</v>
          </cell>
        </row>
        <row r="424">
          <cell r="A424" t="str">
            <v>19,J22</v>
          </cell>
          <cell r="B424" t="str">
            <v>Cuota social seguro de retiro ISSSTE</v>
          </cell>
          <cell r="C424">
            <v>3055000000</v>
          </cell>
          <cell r="D424">
            <v>1727197357</v>
          </cell>
          <cell r="E424">
            <v>1727197357</v>
          </cell>
        </row>
        <row r="425">
          <cell r="A425" t="str">
            <v>19,J24</v>
          </cell>
          <cell r="B425" t="str">
            <v>Ahorro solidario</v>
          </cell>
          <cell r="C425">
            <v>4722000000</v>
          </cell>
          <cell r="D425">
            <v>0</v>
          </cell>
          <cell r="E425">
            <v>0</v>
          </cell>
        </row>
        <row r="426">
          <cell r="A426" t="str">
            <v>19,J25</v>
          </cell>
          <cell r="B426" t="str">
            <v>Previsiones para las pensiones en curso de pago de los extrabajadores de Luz y Fuerza del Centro</v>
          </cell>
          <cell r="C426">
            <v>12297800000</v>
          </cell>
          <cell r="D426">
            <v>13116504306</v>
          </cell>
          <cell r="E426">
            <v>13116504306</v>
          </cell>
        </row>
        <row r="427">
          <cell r="A427" t="str">
            <v>19,J6</v>
          </cell>
          <cell r="B427" t="str">
            <v>Apoyo para cubrir el déficit de la nómina de pensiones del ISSSTE</v>
          </cell>
          <cell r="C427">
            <v>55558493359</v>
          </cell>
          <cell r="D427">
            <v>92419185012</v>
          </cell>
          <cell r="E427">
            <v>92419185012</v>
          </cell>
        </row>
        <row r="428">
          <cell r="A428" t="str">
            <v>19,J7</v>
          </cell>
          <cell r="B428" t="str">
            <v>Pensiones de trato especial</v>
          </cell>
          <cell r="C428">
            <v>38169000</v>
          </cell>
          <cell r="D428">
            <v>22748899</v>
          </cell>
          <cell r="E428">
            <v>22748899</v>
          </cell>
        </row>
        <row r="429">
          <cell r="A429" t="str">
            <v>19,J8</v>
          </cell>
          <cell r="B429" t="str">
            <v>Pensiones y jubilaciones en curso de pago</v>
          </cell>
          <cell r="C429">
            <v>105361600000</v>
          </cell>
          <cell r="D429">
            <v>102069464718</v>
          </cell>
          <cell r="E429">
            <v>102069464718</v>
          </cell>
        </row>
        <row r="430">
          <cell r="A430" t="str">
            <v>19,J9</v>
          </cell>
          <cell r="B430" t="str">
            <v>Pensiones civiles militares y de gracia</v>
          </cell>
          <cell r="C430">
            <v>9729425783</v>
          </cell>
          <cell r="D430">
            <v>9042599242</v>
          </cell>
          <cell r="E430">
            <v>9041923385</v>
          </cell>
        </row>
        <row r="431">
          <cell r="A431" t="str">
            <v>19,R10</v>
          </cell>
          <cell r="B431" t="str">
            <v>Pagas de defunción y ayuda para gastos de sepelio</v>
          </cell>
          <cell r="C431">
            <v>76859320</v>
          </cell>
          <cell r="D431">
            <v>40285611</v>
          </cell>
          <cell r="E431">
            <v>40285611</v>
          </cell>
        </row>
        <row r="432">
          <cell r="A432" t="str">
            <v>19,R13</v>
          </cell>
          <cell r="B432" t="str">
            <v>Compensaciones de carácter militar con pago único</v>
          </cell>
          <cell r="C432">
            <v>541370904</v>
          </cell>
          <cell r="D432">
            <v>141350424</v>
          </cell>
          <cell r="E432">
            <v>141348974</v>
          </cell>
        </row>
        <row r="433">
          <cell r="A433" t="str">
            <v>19,R15</v>
          </cell>
          <cell r="B433" t="str">
            <v>Apoyo a jubilados del IMSS e ISSSTE</v>
          </cell>
          <cell r="C433">
            <v>1085321000</v>
          </cell>
          <cell r="D433">
            <v>0</v>
          </cell>
          <cell r="E433">
            <v>0</v>
          </cell>
        </row>
        <row r="434">
          <cell r="A434" t="str">
            <v>19,R18</v>
          </cell>
          <cell r="B434" t="str">
            <v>Apoyo para cubrir el gasto de operación del ISSSTE</v>
          </cell>
          <cell r="C434">
            <v>11365217900</v>
          </cell>
          <cell r="D434">
            <v>14401259252</v>
          </cell>
          <cell r="E434">
            <v>14401259252</v>
          </cell>
        </row>
        <row r="435">
          <cell r="A435" t="str">
            <v>19,R23</v>
          </cell>
          <cell r="B435" t="str">
            <v>Adeudos con el IMSS e ISSSTE</v>
          </cell>
          <cell r="C435">
            <v>1200000000</v>
          </cell>
          <cell r="D435">
            <v>0</v>
          </cell>
          <cell r="E435">
            <v>0</v>
          </cell>
        </row>
        <row r="436">
          <cell r="A436" t="str">
            <v>19,R25</v>
          </cell>
          <cell r="B436" t="str">
            <v>Gastos de Seguridad Social IMSS (Cañeros)</v>
          </cell>
          <cell r="C436">
            <v>0</v>
          </cell>
          <cell r="D436">
            <v>42522900</v>
          </cell>
          <cell r="E436">
            <v>42522900</v>
          </cell>
        </row>
        <row r="437">
          <cell r="A437" t="str">
            <v>19,R26</v>
          </cell>
          <cell r="B437" t="str">
            <v>Comisión por Administración de las Pensiones en Curso de Pago.</v>
          </cell>
          <cell r="C437">
            <v>0</v>
          </cell>
          <cell r="D437">
            <v>2852147152</v>
          </cell>
          <cell r="E437">
            <v>2852147152</v>
          </cell>
        </row>
        <row r="438">
          <cell r="A438" t="str">
            <v>19,S38</v>
          </cell>
          <cell r="B438" t="str">
            <v>Programa IMSS-oportunidades</v>
          </cell>
          <cell r="C438">
            <v>7300000000</v>
          </cell>
          <cell r="D438">
            <v>7207836240</v>
          </cell>
          <cell r="E438">
            <v>7207836240</v>
          </cell>
        </row>
        <row r="439">
          <cell r="A439" t="str">
            <v>19,T1</v>
          </cell>
          <cell r="B439" t="str">
            <v>Seguro de enfermedad y maternidad</v>
          </cell>
          <cell r="C439">
            <v>45871000000</v>
          </cell>
          <cell r="D439">
            <v>48447057698</v>
          </cell>
          <cell r="E439">
            <v>48447057698</v>
          </cell>
        </row>
        <row r="440">
          <cell r="A440" t="str">
            <v>19,T2</v>
          </cell>
          <cell r="B440" t="str">
            <v>Seguro de invalidez y vida</v>
          </cell>
          <cell r="C440">
            <v>1500000000</v>
          </cell>
          <cell r="D440">
            <v>1557117078</v>
          </cell>
          <cell r="E440">
            <v>1557117078</v>
          </cell>
        </row>
        <row r="441">
          <cell r="A441" t="str">
            <v>19,T3</v>
          </cell>
          <cell r="B441" t="str">
            <v>Seguro de salud para la familia</v>
          </cell>
          <cell r="C441">
            <v>808000000</v>
          </cell>
          <cell r="D441">
            <v>808000000</v>
          </cell>
          <cell r="E441">
            <v>808000000</v>
          </cell>
        </row>
        <row r="442">
          <cell r="A442" t="str">
            <v>19,T5</v>
          </cell>
          <cell r="B442" t="str">
            <v>11% de haberes y haberes de retiro</v>
          </cell>
          <cell r="C442">
            <v>2597436563</v>
          </cell>
          <cell r="D442">
            <v>2404815076</v>
          </cell>
          <cell r="E442">
            <v>2404815076</v>
          </cell>
        </row>
        <row r="443">
          <cell r="A443" t="str">
            <v>19,T6</v>
          </cell>
          <cell r="B443" t="str">
            <v>Cuota social seguro de salud ISSSTE</v>
          </cell>
          <cell r="C443">
            <v>9124195049</v>
          </cell>
          <cell r="D443">
            <v>11197343954</v>
          </cell>
          <cell r="E443">
            <v>11197343954</v>
          </cell>
        </row>
        <row r="444">
          <cell r="A444" t="str">
            <v>19,U1</v>
          </cell>
          <cell r="B444" t="str">
            <v>Seguridad social cañeros</v>
          </cell>
          <cell r="C444">
            <v>300000000</v>
          </cell>
          <cell r="D444">
            <v>237487380</v>
          </cell>
          <cell r="E444">
            <v>237487380</v>
          </cell>
        </row>
        <row r="445">
          <cell r="A445" t="str">
            <v>2,M1</v>
          </cell>
          <cell r="B445" t="str">
            <v>Actividades de apoyo administrativo</v>
          </cell>
          <cell r="C445">
            <v>75931338</v>
          </cell>
          <cell r="D445">
            <v>74041682</v>
          </cell>
          <cell r="E445">
            <v>74041682</v>
          </cell>
        </row>
        <row r="446">
          <cell r="A446" t="str">
            <v>2,O1</v>
          </cell>
          <cell r="B446" t="str">
            <v>Actividades de apoyo a la función pública y buen gobierno</v>
          </cell>
          <cell r="C446">
            <v>15285135</v>
          </cell>
          <cell r="D446">
            <v>14064907</v>
          </cell>
          <cell r="E446">
            <v>14064907</v>
          </cell>
        </row>
        <row r="447">
          <cell r="A447" t="str">
            <v>2,P1</v>
          </cell>
          <cell r="B447" t="str">
            <v>Asesoramiento, coordinación, difusión y apoyo de las acciones en materia de seguridad nacional a cargo del Consejo de Seguridad Nacional</v>
          </cell>
          <cell r="C447">
            <v>30567619</v>
          </cell>
          <cell r="D447">
            <v>29969782</v>
          </cell>
          <cell r="E447">
            <v>29969782</v>
          </cell>
        </row>
        <row r="448">
          <cell r="A448" t="str">
            <v>2,P2</v>
          </cell>
          <cell r="B448" t="str">
            <v>Asesoraría, coordinación, difusión y apoyo técnico de las actividades del presidente de la república</v>
          </cell>
          <cell r="C448">
            <v>1511380732</v>
          </cell>
          <cell r="D448">
            <v>2141750412</v>
          </cell>
          <cell r="E448">
            <v>2141750412</v>
          </cell>
        </row>
        <row r="449">
          <cell r="A449" t="str">
            <v>2,P3</v>
          </cell>
          <cell r="B449" t="str">
            <v>Atención y seguimiento a las solicitudes y demandas de la ciudadanía.</v>
          </cell>
          <cell r="C449">
            <v>44675836</v>
          </cell>
          <cell r="D449">
            <v>45976562</v>
          </cell>
          <cell r="E449">
            <v>45976562</v>
          </cell>
        </row>
        <row r="450">
          <cell r="A450" t="str">
            <v>20,B4</v>
          </cell>
          <cell r="B450" t="str">
            <v>Programa de adquisición de leche nacional a cargo de Liconsa, S.A. de C.V.</v>
          </cell>
          <cell r="C450">
            <v>1181200000</v>
          </cell>
          <cell r="D450">
            <v>1411200000</v>
          </cell>
          <cell r="E450">
            <v>1411200000</v>
          </cell>
        </row>
        <row r="451">
          <cell r="A451" t="str">
            <v>20,E3</v>
          </cell>
          <cell r="B451" t="str">
            <v>Servicios a grupos con necesidades especiales</v>
          </cell>
          <cell r="C451">
            <v>194575694</v>
          </cell>
          <cell r="D451">
            <v>212290340</v>
          </cell>
          <cell r="E451">
            <v>212290340</v>
          </cell>
        </row>
        <row r="452">
          <cell r="A452" t="str">
            <v>20,F1</v>
          </cell>
          <cell r="B452" t="str">
            <v>Fomento del desarrollo de las organizaciones de la sociedad civil</v>
          </cell>
          <cell r="C452">
            <v>43110699</v>
          </cell>
          <cell r="D452">
            <v>41911674</v>
          </cell>
          <cell r="E452">
            <v>41911674</v>
          </cell>
        </row>
        <row r="453">
          <cell r="A453" t="str">
            <v>20,K25</v>
          </cell>
          <cell r="B453" t="str">
            <v>Proyectos de inmuebles ( oficinas administrativas )</v>
          </cell>
          <cell r="C453">
            <v>9479000</v>
          </cell>
          <cell r="D453">
            <v>7553012</v>
          </cell>
          <cell r="E453">
            <v>7552614</v>
          </cell>
        </row>
        <row r="454">
          <cell r="A454" t="str">
            <v>20,M1</v>
          </cell>
          <cell r="B454" t="str">
            <v>Actividades de apoyo administrativo</v>
          </cell>
          <cell r="C454">
            <v>1407952441</v>
          </cell>
          <cell r="D454">
            <v>1120089736</v>
          </cell>
          <cell r="E454">
            <v>1117900478</v>
          </cell>
        </row>
        <row r="455">
          <cell r="A455" t="str">
            <v>20,O1</v>
          </cell>
          <cell r="B455" t="str">
            <v>Actividades de apoyo a la función pública y buen gobierno</v>
          </cell>
          <cell r="C455">
            <v>44228210</v>
          </cell>
          <cell r="D455">
            <v>40420938</v>
          </cell>
          <cell r="E455">
            <v>40314981</v>
          </cell>
        </row>
        <row r="456">
          <cell r="A456" t="str">
            <v>20,O99</v>
          </cell>
          <cell r="B456" t="str">
            <v>Operación del servicio profesional de carrera en la administración pública federal centralizada</v>
          </cell>
          <cell r="C456">
            <v>11078100</v>
          </cell>
          <cell r="D456">
            <v>10688681</v>
          </cell>
          <cell r="E456">
            <v>10682289</v>
          </cell>
        </row>
        <row r="457">
          <cell r="A457" t="str">
            <v>20,P1</v>
          </cell>
          <cell r="B457" t="str">
            <v>Definición y conducción de la política de desarrollo social, el ordenamiento territorial y la vivienda</v>
          </cell>
          <cell r="C457">
            <v>122783836</v>
          </cell>
          <cell r="D457">
            <v>128842446</v>
          </cell>
          <cell r="E457">
            <v>126861100</v>
          </cell>
        </row>
        <row r="458">
          <cell r="A458" t="str">
            <v>20,P2</v>
          </cell>
          <cell r="B458" t="str">
            <v>Definición y conducción de la política del desarrollo social, el ordenamiento territorial y la vivienda</v>
          </cell>
          <cell r="C458">
            <v>946658633</v>
          </cell>
          <cell r="D458">
            <v>898714436</v>
          </cell>
          <cell r="E458">
            <v>891027922</v>
          </cell>
        </row>
        <row r="459">
          <cell r="A459" t="str">
            <v>20,P3</v>
          </cell>
          <cell r="B459" t="str">
            <v>Actividades orientadas a la evaluación y al monitoreo de los programas sociales</v>
          </cell>
          <cell r="C459">
            <v>149038259</v>
          </cell>
          <cell r="D459">
            <v>119138600</v>
          </cell>
          <cell r="E459">
            <v>119138600</v>
          </cell>
        </row>
        <row r="460">
          <cell r="A460" t="str">
            <v>20,R10</v>
          </cell>
          <cell r="B460" t="str">
            <v>Estudios y acciones de planeación del desarrollo urbano</v>
          </cell>
          <cell r="C460">
            <v>25562252</v>
          </cell>
          <cell r="D460">
            <v>18844287</v>
          </cell>
          <cell r="E460">
            <v>18844287</v>
          </cell>
        </row>
        <row r="461">
          <cell r="A461" t="str">
            <v>20,R7</v>
          </cell>
          <cell r="B461" t="str">
            <v>Regularización de lotes en asentamientos humanos irregulares en terrenos de origen ejidal, comunal y de propiedad federal</v>
          </cell>
          <cell r="C461">
            <v>0</v>
          </cell>
          <cell r="D461">
            <v>108210320</v>
          </cell>
          <cell r="E461">
            <v>108210320</v>
          </cell>
        </row>
        <row r="462">
          <cell r="A462" t="str">
            <v>20,R9</v>
          </cell>
          <cell r="B462" t="str">
            <v>Evaluación y estudios de los programas sociales</v>
          </cell>
          <cell r="C462">
            <v>32522006</v>
          </cell>
          <cell r="D462">
            <v>26983921</v>
          </cell>
          <cell r="E462">
            <v>26979382</v>
          </cell>
        </row>
        <row r="463">
          <cell r="A463" t="str">
            <v>20,S117</v>
          </cell>
          <cell r="B463" t="str">
            <v>Programa de vivienda rural</v>
          </cell>
          <cell r="C463">
            <v>377256635</v>
          </cell>
          <cell r="D463">
            <v>601260602</v>
          </cell>
          <cell r="E463">
            <v>601140632</v>
          </cell>
        </row>
        <row r="464">
          <cell r="A464" t="str">
            <v>20,S118</v>
          </cell>
          <cell r="B464" t="str">
            <v>Programa de apoyo alimentario</v>
          </cell>
          <cell r="C464">
            <v>5109634007</v>
          </cell>
          <cell r="D464">
            <v>3545891079</v>
          </cell>
          <cell r="E464">
            <v>3545891079</v>
          </cell>
        </row>
        <row r="465">
          <cell r="A465" t="str">
            <v>20,S155</v>
          </cell>
          <cell r="B465" t="str">
            <v>Programa de apoyo a las instancias de mujeres en las entidades federativas, para implementar y ejecutar programas de prevención de la violencia contra las mujeres</v>
          </cell>
          <cell r="C465">
            <v>195534434</v>
          </cell>
          <cell r="D465">
            <v>190538359</v>
          </cell>
          <cell r="E465">
            <v>190538359</v>
          </cell>
        </row>
        <row r="466">
          <cell r="A466" t="str">
            <v>20,S174</v>
          </cell>
          <cell r="B466" t="str">
            <v>Programa de estancias infantiles para apoyar a madres trabajadoras</v>
          </cell>
          <cell r="C466">
            <v>2615584015</v>
          </cell>
          <cell r="D466">
            <v>2434710494</v>
          </cell>
          <cell r="E466">
            <v>2432984399</v>
          </cell>
        </row>
        <row r="467">
          <cell r="A467" t="str">
            <v>20,S175</v>
          </cell>
          <cell r="B467" t="str">
            <v>Rescate de espacios públicos</v>
          </cell>
          <cell r="C467">
            <v>1118879678</v>
          </cell>
          <cell r="D467">
            <v>1331155567</v>
          </cell>
          <cell r="E467">
            <v>1315761990</v>
          </cell>
        </row>
        <row r="468">
          <cell r="A468" t="str">
            <v>20,S176</v>
          </cell>
          <cell r="B468" t="str">
            <v>Programa 70 y más</v>
          </cell>
          <cell r="C468">
            <v>13101260460</v>
          </cell>
          <cell r="D468">
            <v>12943754016</v>
          </cell>
          <cell r="E468">
            <v>12922703288</v>
          </cell>
        </row>
        <row r="469">
          <cell r="A469" t="str">
            <v>20,S213</v>
          </cell>
          <cell r="B469" t="str">
            <v>Programa de Apoyo a los Vecindados en Condiciones de Pobreza Patrimonial para Regularizar Asentamientos Humanos Irregulares ( PASPRAH )</v>
          </cell>
          <cell r="C469">
            <v>232961154</v>
          </cell>
          <cell r="D469">
            <v>258366768</v>
          </cell>
          <cell r="E469">
            <v>257198563</v>
          </cell>
        </row>
        <row r="470">
          <cell r="A470" t="str">
            <v>20,S216</v>
          </cell>
          <cell r="B470" t="str">
            <v>Programa para el desarrollo de zonas prioritarias</v>
          </cell>
          <cell r="C470">
            <v>7084531209</v>
          </cell>
          <cell r="D470">
            <v>7298877773</v>
          </cell>
          <cell r="E470">
            <v>7288564705</v>
          </cell>
        </row>
        <row r="471">
          <cell r="A471" t="str">
            <v>20,S48</v>
          </cell>
          <cell r="B471" t="str">
            <v>Programa hábitat</v>
          </cell>
          <cell r="C471">
            <v>3719841746</v>
          </cell>
          <cell r="D471">
            <v>4134416894</v>
          </cell>
          <cell r="E471">
            <v>4120940057</v>
          </cell>
        </row>
        <row r="472">
          <cell r="A472" t="str">
            <v>20,S52</v>
          </cell>
          <cell r="B472" t="str">
            <v>Programa de abasto social de leche a cargo de Liconsa, S.A. de C.V.</v>
          </cell>
          <cell r="C472">
            <v>1370344300</v>
          </cell>
          <cell r="D472">
            <v>1170344300</v>
          </cell>
          <cell r="E472">
            <v>1170344300</v>
          </cell>
        </row>
        <row r="473">
          <cell r="A473" t="str">
            <v>20,S53</v>
          </cell>
          <cell r="B473" t="str">
            <v>Programa de abasto rural a cargo de Diconsa, S.A. de C.V. (Diconsa)</v>
          </cell>
          <cell r="C473">
            <v>1996004700</v>
          </cell>
          <cell r="D473">
            <v>1986891733</v>
          </cell>
          <cell r="E473">
            <v>1986891733</v>
          </cell>
        </row>
        <row r="474">
          <cell r="A474" t="str">
            <v>20,S54</v>
          </cell>
          <cell r="B474" t="str">
            <v>Programa de opciones productivas</v>
          </cell>
          <cell r="C474">
            <v>488817157</v>
          </cell>
          <cell r="D474">
            <v>758461074</v>
          </cell>
          <cell r="E474">
            <v>758098854</v>
          </cell>
        </row>
        <row r="475">
          <cell r="A475" t="str">
            <v>20,S57</v>
          </cell>
          <cell r="B475" t="str">
            <v>Programas del Fondo Nacional de Fomento a las Artesanías (FONART)</v>
          </cell>
          <cell r="C475">
            <v>85995430</v>
          </cell>
          <cell r="D475">
            <v>89316594</v>
          </cell>
          <cell r="E475">
            <v>89316594</v>
          </cell>
        </row>
        <row r="476">
          <cell r="A476" t="str">
            <v>20,S58</v>
          </cell>
          <cell r="B476" t="str">
            <v>Programa de ahorro y subsidio para la vivienda tu casa</v>
          </cell>
          <cell r="C476">
            <v>1817980662</v>
          </cell>
          <cell r="D476">
            <v>2066890905</v>
          </cell>
          <cell r="E476">
            <v>2066104788</v>
          </cell>
        </row>
        <row r="477">
          <cell r="A477" t="str">
            <v>20,S61</v>
          </cell>
          <cell r="B477" t="str">
            <v>Programa 3 x 1 para migrantes</v>
          </cell>
          <cell r="C477">
            <v>557474819</v>
          </cell>
          <cell r="D477">
            <v>542469494</v>
          </cell>
          <cell r="E477">
            <v>542200549</v>
          </cell>
        </row>
        <row r="478">
          <cell r="A478" t="str">
            <v>20,S65</v>
          </cell>
          <cell r="B478" t="str">
            <v>Programa de atención a jornaleros agrícolas</v>
          </cell>
          <cell r="C478">
            <v>294253476</v>
          </cell>
          <cell r="D478">
            <v>225043431</v>
          </cell>
          <cell r="E478">
            <v>221576004</v>
          </cell>
        </row>
        <row r="479">
          <cell r="A479" t="str">
            <v>20,S70</v>
          </cell>
          <cell r="B479" t="str">
            <v>Programa de coinversión social</v>
          </cell>
          <cell r="C479">
            <v>350832463</v>
          </cell>
          <cell r="D479">
            <v>410967417</v>
          </cell>
          <cell r="E479">
            <v>409404457</v>
          </cell>
        </row>
        <row r="480">
          <cell r="A480" t="str">
            <v>20,S71</v>
          </cell>
          <cell r="B480" t="str">
            <v>Programa de empleo temporal (PET)</v>
          </cell>
          <cell r="C480">
            <v>843293391</v>
          </cell>
          <cell r="D480">
            <v>1062644780</v>
          </cell>
          <cell r="E480">
            <v>1056007148</v>
          </cell>
        </row>
        <row r="481">
          <cell r="A481" t="str">
            <v>20,S72</v>
          </cell>
          <cell r="B481" t="str">
            <v>Programa de desarrollo humano oportunidades</v>
          </cell>
          <cell r="C481">
            <v>34273855107</v>
          </cell>
          <cell r="D481">
            <v>31083409176</v>
          </cell>
          <cell r="E481">
            <v>31083409176</v>
          </cell>
        </row>
        <row r="482">
          <cell r="A482" t="str">
            <v>20,U3</v>
          </cell>
          <cell r="B482" t="str">
            <v>Programa de Modernización de los Registros Públicos de la Propiedad y Catastros</v>
          </cell>
          <cell r="C482">
            <v>337813554</v>
          </cell>
          <cell r="D482">
            <v>371045803</v>
          </cell>
          <cell r="E482">
            <v>365210447</v>
          </cell>
        </row>
        <row r="483">
          <cell r="A483" t="str">
            <v>20,U6</v>
          </cell>
          <cell r="B483" t="str">
            <v>Programa de impulso al desarrollo regional</v>
          </cell>
          <cell r="C483">
            <v>7442231</v>
          </cell>
          <cell r="D483">
            <v>3432750</v>
          </cell>
          <cell r="E483">
            <v>3432750</v>
          </cell>
        </row>
        <row r="484">
          <cell r="A484" t="str">
            <v>20,U7</v>
          </cell>
          <cell r="B484" t="str">
            <v>Credencialización para adultos mayores</v>
          </cell>
          <cell r="C484">
            <v>29111580</v>
          </cell>
          <cell r="D484">
            <v>0</v>
          </cell>
          <cell r="E484">
            <v>0</v>
          </cell>
        </row>
        <row r="485">
          <cell r="A485" t="str">
            <v>21,E5</v>
          </cell>
          <cell r="B485" t="str">
            <v>Servicios de orientación y asistencia turística</v>
          </cell>
          <cell r="C485">
            <v>221826347</v>
          </cell>
          <cell r="D485">
            <v>215778713</v>
          </cell>
          <cell r="E485">
            <v>215778713</v>
          </cell>
        </row>
        <row r="486">
          <cell r="A486" t="str">
            <v>21,E7</v>
          </cell>
          <cell r="B486" t="str">
            <v>Conservación y mantenimiento a los CIP's a cargo del FONATUR</v>
          </cell>
          <cell r="C486">
            <v>91532254</v>
          </cell>
          <cell r="D486">
            <v>229563903</v>
          </cell>
          <cell r="E486">
            <v>229563903</v>
          </cell>
        </row>
        <row r="487">
          <cell r="A487" t="str">
            <v>21,F1</v>
          </cell>
          <cell r="B487" t="str">
            <v>Promoción de México como destino turístico</v>
          </cell>
          <cell r="C487">
            <v>280412684</v>
          </cell>
          <cell r="D487">
            <v>1768020027</v>
          </cell>
          <cell r="E487">
            <v>1768020027</v>
          </cell>
        </row>
        <row r="488">
          <cell r="A488" t="str">
            <v>21,F2</v>
          </cell>
          <cell r="B488" t="str">
            <v>Desarrollo y mantenimiento de infraestructura para el fomento y promoción de la inversión en el sector turístico</v>
          </cell>
          <cell r="C488">
            <v>0</v>
          </cell>
          <cell r="D488">
            <v>56343241</v>
          </cell>
          <cell r="E488">
            <v>56343241</v>
          </cell>
        </row>
        <row r="489">
          <cell r="A489" t="str">
            <v>21,F3</v>
          </cell>
          <cell r="B489" t="str">
            <v>Promoción y desarrollo de programas y proyectos turísticos en las entidades federativas</v>
          </cell>
          <cell r="C489">
            <v>16222108</v>
          </cell>
          <cell r="D489">
            <v>17699603</v>
          </cell>
          <cell r="E489">
            <v>17699603</v>
          </cell>
        </row>
        <row r="490">
          <cell r="A490" t="str">
            <v>21,F4</v>
          </cell>
          <cell r="B490" t="str">
            <v>Generación de acciones para el desarrollo de productos</v>
          </cell>
          <cell r="C490">
            <v>33218573</v>
          </cell>
          <cell r="D490">
            <v>15027266</v>
          </cell>
          <cell r="E490">
            <v>15027266</v>
          </cell>
        </row>
        <row r="491">
          <cell r="A491" t="str">
            <v>21,G1</v>
          </cell>
          <cell r="B491" t="str">
            <v>Reglamentación, verificación, facilitación, normalización e inspección de las actividades del sector turismo</v>
          </cell>
          <cell r="C491">
            <v>11803092</v>
          </cell>
          <cell r="D491">
            <v>11451711</v>
          </cell>
          <cell r="E491">
            <v>11451711</v>
          </cell>
        </row>
        <row r="492">
          <cell r="A492" t="str">
            <v>21,I2</v>
          </cell>
          <cell r="B492" t="str">
            <v>Promoción y desarrollo de programas y proyectos turísticos de las entidades federativas</v>
          </cell>
          <cell r="C492">
            <v>1736951312</v>
          </cell>
          <cell r="D492">
            <v>1525288818</v>
          </cell>
          <cell r="E492">
            <v>1525288818</v>
          </cell>
        </row>
        <row r="493">
          <cell r="A493" t="str">
            <v>21,I3</v>
          </cell>
          <cell r="B493" t="str">
            <v>Ecoturismo y turismo rural</v>
          </cell>
          <cell r="C493">
            <v>135000000</v>
          </cell>
          <cell r="D493">
            <v>0</v>
          </cell>
          <cell r="E493">
            <v>0</v>
          </cell>
        </row>
        <row r="494">
          <cell r="A494" t="str">
            <v>21,K21</v>
          </cell>
          <cell r="B494" t="str">
            <v>Proyectos de infraestructura de turismo</v>
          </cell>
          <cell r="C494">
            <v>324978103</v>
          </cell>
          <cell r="D494">
            <v>410123838</v>
          </cell>
          <cell r="E494">
            <v>410123838</v>
          </cell>
        </row>
        <row r="495">
          <cell r="A495" t="str">
            <v>21,K26</v>
          </cell>
          <cell r="B495" t="str">
            <v>Otros proyectos</v>
          </cell>
          <cell r="C495">
            <v>549285315</v>
          </cell>
          <cell r="D495">
            <v>644804346</v>
          </cell>
          <cell r="E495">
            <v>644804346</v>
          </cell>
        </row>
        <row r="496">
          <cell r="A496" t="str">
            <v>21,K27</v>
          </cell>
          <cell r="B496" t="str">
            <v>Mantenimiento de infraestructura</v>
          </cell>
          <cell r="C496">
            <v>184837569</v>
          </cell>
          <cell r="D496">
            <v>172956792</v>
          </cell>
          <cell r="E496">
            <v>172956792</v>
          </cell>
        </row>
        <row r="497">
          <cell r="A497" t="str">
            <v>21,M1</v>
          </cell>
          <cell r="B497" t="str">
            <v>Actividades de apoyo administrativo</v>
          </cell>
          <cell r="C497">
            <v>75966937</v>
          </cell>
          <cell r="D497">
            <v>111648006</v>
          </cell>
          <cell r="E497">
            <v>111648006</v>
          </cell>
        </row>
        <row r="498">
          <cell r="A498" t="str">
            <v>21,O1</v>
          </cell>
          <cell r="B498" t="str">
            <v>Actividades de apoyo a la función pública y buen gobierno</v>
          </cell>
          <cell r="C498">
            <v>18153999</v>
          </cell>
          <cell r="D498">
            <v>25973765</v>
          </cell>
          <cell r="E498">
            <v>25973765</v>
          </cell>
        </row>
        <row r="499">
          <cell r="A499" t="str">
            <v>21,O99</v>
          </cell>
          <cell r="B499" t="str">
            <v>Operación del servicio profesional de carrera en la administración pública federal centralizada</v>
          </cell>
          <cell r="C499">
            <v>2492584</v>
          </cell>
          <cell r="D499">
            <v>1817267</v>
          </cell>
          <cell r="E499">
            <v>1817267</v>
          </cell>
        </row>
        <row r="500">
          <cell r="A500" t="str">
            <v>21,P1</v>
          </cell>
          <cell r="B500" t="str">
            <v>Establecer y conducir la política de turismo</v>
          </cell>
          <cell r="C500">
            <v>241447049</v>
          </cell>
          <cell r="D500">
            <v>236898492</v>
          </cell>
          <cell r="E500">
            <v>236898492</v>
          </cell>
        </row>
        <row r="501">
          <cell r="A501" t="str">
            <v>21,P2</v>
          </cell>
          <cell r="B501" t="str">
            <v>Apoyo a la competitividad de las empresas y prestadores de servicios turísticos</v>
          </cell>
          <cell r="C501">
            <v>11630609</v>
          </cell>
          <cell r="D501">
            <v>18430409</v>
          </cell>
          <cell r="E501">
            <v>18430409</v>
          </cell>
        </row>
        <row r="502">
          <cell r="A502" t="str">
            <v>22,M1</v>
          </cell>
          <cell r="B502" t="str">
            <v>Apoyo al proceso presupuestario y para mejorar la eficiencia institucional</v>
          </cell>
          <cell r="C502">
            <v>1133344891</v>
          </cell>
          <cell r="D502">
            <v>1482697230</v>
          </cell>
          <cell r="E502">
            <v>1482697230</v>
          </cell>
        </row>
        <row r="503">
          <cell r="A503" t="str">
            <v>22,O1</v>
          </cell>
          <cell r="B503" t="str">
            <v>Apoyo a la función pública y al mejoramiento de la gestión</v>
          </cell>
          <cell r="C503">
            <v>119698113</v>
          </cell>
          <cell r="D503">
            <v>107489033</v>
          </cell>
          <cell r="E503">
            <v>107489033</v>
          </cell>
        </row>
        <row r="504">
          <cell r="A504" t="str">
            <v>22,R1</v>
          </cell>
          <cell r="B504" t="str">
            <v>Planeación, concertación y control</v>
          </cell>
          <cell r="C504">
            <v>1314897833</v>
          </cell>
          <cell r="D504">
            <v>1277421544</v>
          </cell>
          <cell r="E504">
            <v>1271474852</v>
          </cell>
        </row>
        <row r="505">
          <cell r="A505" t="str">
            <v>22,R2</v>
          </cell>
          <cell r="B505" t="str">
            <v>Organizar procesos electorales federales</v>
          </cell>
          <cell r="C505">
            <v>351845962</v>
          </cell>
          <cell r="D505">
            <v>328466240</v>
          </cell>
          <cell r="E505">
            <v>328466240</v>
          </cell>
        </row>
        <row r="506">
          <cell r="A506" t="str">
            <v>22,R3</v>
          </cell>
          <cell r="B506" t="str">
            <v>Capacitar y educar para el ejercicio democrático de la ciudadanía</v>
          </cell>
          <cell r="C506">
            <v>412957137</v>
          </cell>
          <cell r="D506">
            <v>378115332</v>
          </cell>
          <cell r="E506">
            <v>378115332</v>
          </cell>
        </row>
        <row r="507">
          <cell r="A507" t="str">
            <v>22,R4</v>
          </cell>
          <cell r="B507" t="str">
            <v>Formar servidores públicos</v>
          </cell>
          <cell r="C507">
            <v>61940294</v>
          </cell>
          <cell r="D507">
            <v>71618733</v>
          </cell>
          <cell r="E507">
            <v>71618733</v>
          </cell>
        </row>
        <row r="508">
          <cell r="A508" t="str">
            <v>22,R5</v>
          </cell>
          <cell r="B508" t="str">
            <v>Actualizar el padrón electoral y expedir la credencial para votar</v>
          </cell>
          <cell r="C508">
            <v>1847860046</v>
          </cell>
          <cell r="D508">
            <v>1784655141</v>
          </cell>
          <cell r="E508">
            <v>1784655141</v>
          </cell>
        </row>
        <row r="509">
          <cell r="A509" t="str">
            <v>22,R6</v>
          </cell>
          <cell r="B509" t="str">
            <v>Administrar las prerrogativas electorales de los partidos políticos</v>
          </cell>
          <cell r="C509">
            <v>3269037578</v>
          </cell>
          <cell r="D509">
            <v>3220786271</v>
          </cell>
          <cell r="E509">
            <v>3154204834</v>
          </cell>
        </row>
        <row r="510">
          <cell r="A510" t="str">
            <v>22,R7</v>
          </cell>
          <cell r="B510" t="str">
            <v>Fiscalización de los recursos de los partidos políticos</v>
          </cell>
          <cell r="C510">
            <v>120177733</v>
          </cell>
          <cell r="D510">
            <v>91812337</v>
          </cell>
          <cell r="E510">
            <v>91812337</v>
          </cell>
        </row>
        <row r="511">
          <cell r="A511" t="str">
            <v>23,N1</v>
          </cell>
          <cell r="B511" t="str">
            <v>Fondo de desastres naturales (FONDEN)</v>
          </cell>
          <cell r="C511">
            <v>150000000</v>
          </cell>
          <cell r="D511">
            <v>20410640321</v>
          </cell>
          <cell r="E511">
            <v>20410640321</v>
          </cell>
        </row>
        <row r="512">
          <cell r="A512" t="str">
            <v>23,N2</v>
          </cell>
          <cell r="B512" t="str">
            <v>Fondo de prevención de desastres naturales (FOPREDEN)</v>
          </cell>
          <cell r="C512">
            <v>300000000</v>
          </cell>
          <cell r="D512">
            <v>0</v>
          </cell>
          <cell r="E512">
            <v>0</v>
          </cell>
        </row>
        <row r="513">
          <cell r="A513" t="str">
            <v>23,R1</v>
          </cell>
          <cell r="B513" t="str">
            <v>Situaciones laborales supervenientes</v>
          </cell>
          <cell r="C513">
            <v>14331011574</v>
          </cell>
          <cell r="D513">
            <v>0</v>
          </cell>
          <cell r="E513">
            <v>0</v>
          </cell>
        </row>
        <row r="514">
          <cell r="A514" t="str">
            <v>23,R10</v>
          </cell>
          <cell r="B514" t="str">
            <v>Derecho para fondo de investigación en materia de energía</v>
          </cell>
          <cell r="C514">
            <v>3216200000</v>
          </cell>
          <cell r="D514">
            <v>0</v>
          </cell>
          <cell r="E514">
            <v>0</v>
          </cell>
        </row>
        <row r="515">
          <cell r="A515" t="str">
            <v>23,R100</v>
          </cell>
          <cell r="B515" t="str">
            <v>Previsiones salariales (R32)</v>
          </cell>
          <cell r="C515">
            <v>40556908</v>
          </cell>
          <cell r="D515">
            <v>0</v>
          </cell>
          <cell r="E515">
            <v>0</v>
          </cell>
        </row>
        <row r="516">
          <cell r="A516" t="str">
            <v>23,R101</v>
          </cell>
          <cell r="B516" t="str">
            <v>Previsiones salariales (R36)</v>
          </cell>
          <cell r="C516">
            <v>715427841</v>
          </cell>
          <cell r="D516">
            <v>0</v>
          </cell>
          <cell r="E516">
            <v>0</v>
          </cell>
        </row>
        <row r="517">
          <cell r="A517" t="str">
            <v>23,R102</v>
          </cell>
          <cell r="B517" t="str">
            <v>Previsiones salariales (R37)</v>
          </cell>
          <cell r="C517">
            <v>3866709</v>
          </cell>
          <cell r="D517">
            <v>0</v>
          </cell>
          <cell r="E517">
            <v>0</v>
          </cell>
        </row>
        <row r="518">
          <cell r="A518" t="str">
            <v>23,R103</v>
          </cell>
          <cell r="B518" t="str">
            <v>Previsiones salariales (R38)</v>
          </cell>
          <cell r="C518">
            <v>154874515</v>
          </cell>
          <cell r="D518">
            <v>0</v>
          </cell>
          <cell r="E518">
            <v>0</v>
          </cell>
        </row>
        <row r="519">
          <cell r="A519" t="str">
            <v>23,R104</v>
          </cell>
          <cell r="B519" t="str">
            <v>Conclusión de la prestación de servicios en forma definitiva de los servidores públicos</v>
          </cell>
          <cell r="C519">
            <v>0</v>
          </cell>
          <cell r="D519">
            <v>0</v>
          </cell>
          <cell r="E519">
            <v>0</v>
          </cell>
        </row>
        <row r="520">
          <cell r="A520" t="str">
            <v>23,R105</v>
          </cell>
          <cell r="B520" t="str">
            <v>Cancelación de plazas incorporadas al programa de conclusión de la prestación de servicios en forma definitiva de los servidores públicos</v>
          </cell>
          <cell r="C520">
            <v>0</v>
          </cell>
          <cell r="D520">
            <v>0</v>
          </cell>
          <cell r="E520">
            <v>0</v>
          </cell>
        </row>
        <row r="521">
          <cell r="A521" t="str">
            <v>23,R106</v>
          </cell>
          <cell r="B521" t="str">
            <v>Programa análogo de conclusión</v>
          </cell>
          <cell r="C521">
            <v>0</v>
          </cell>
          <cell r="D521">
            <v>0</v>
          </cell>
          <cell r="E521">
            <v>0</v>
          </cell>
        </row>
        <row r="522">
          <cell r="A522" t="str">
            <v>23,R108</v>
          </cell>
          <cell r="B522" t="str">
            <v>Conclusión de la prestación de servicios en forma definitiva de los servidores públicos (partida 3418 impuesto sobre nóminas)</v>
          </cell>
          <cell r="C522">
            <v>0</v>
          </cell>
          <cell r="D522">
            <v>0</v>
          </cell>
          <cell r="E522">
            <v>0</v>
          </cell>
        </row>
        <row r="523">
          <cell r="A523" t="str">
            <v>23,R11</v>
          </cell>
          <cell r="B523" t="str">
            <v>Derecho para la fiscalización petrolera</v>
          </cell>
          <cell r="C523">
            <v>25600000</v>
          </cell>
          <cell r="D523">
            <v>6700000</v>
          </cell>
          <cell r="E523">
            <v>0</v>
          </cell>
        </row>
        <row r="524">
          <cell r="A524" t="str">
            <v>23,R110</v>
          </cell>
          <cell r="B524" t="str">
            <v>Mayores ingresos (Arts. 2 y 4, fracción II, del decreto de PEF 2010)</v>
          </cell>
          <cell r="C524">
            <v>0</v>
          </cell>
          <cell r="D524">
            <v>0</v>
          </cell>
          <cell r="E524">
            <v>0</v>
          </cell>
        </row>
        <row r="525">
          <cell r="A525" t="str">
            <v>23,R111</v>
          </cell>
          <cell r="B525" t="str">
            <v>Ahorros y economías servicios personales (seguridad social)</v>
          </cell>
          <cell r="C525">
            <v>0</v>
          </cell>
          <cell r="D525">
            <v>0</v>
          </cell>
          <cell r="E525">
            <v>0</v>
          </cell>
        </row>
        <row r="526">
          <cell r="A526" t="str">
            <v>23,R112</v>
          </cell>
          <cell r="B526" t="str">
            <v>Apoyo federal para saneamiento financiero</v>
          </cell>
          <cell r="C526">
            <v>0</v>
          </cell>
          <cell r="D526">
            <v>1782000000</v>
          </cell>
          <cell r="E526">
            <v>1782000000</v>
          </cell>
        </row>
        <row r="527">
          <cell r="A527" t="str">
            <v>23,R113</v>
          </cell>
          <cell r="B527" t="str">
            <v>Previsiones salariales</v>
          </cell>
          <cell r="C527">
            <v>0</v>
          </cell>
          <cell r="D527">
            <v>0</v>
          </cell>
          <cell r="E527">
            <v>0</v>
          </cell>
        </row>
        <row r="528">
          <cell r="A528" t="str">
            <v>23,R114</v>
          </cell>
          <cell r="B528" t="str">
            <v>Apoyos al Instituto de Seguridad Social para las Fuerzas Armadas Mexicanas (ISSFAM)</v>
          </cell>
          <cell r="C528">
            <v>0</v>
          </cell>
          <cell r="D528">
            <v>2303261</v>
          </cell>
          <cell r="E528">
            <v>2303261</v>
          </cell>
        </row>
        <row r="529">
          <cell r="A529" t="str">
            <v>23,R115</v>
          </cell>
          <cell r="B529" t="str">
            <v>Regularizaciones contables y compensadas (ingresos excedentes) destino específico</v>
          </cell>
          <cell r="C529">
            <v>0</v>
          </cell>
          <cell r="D529">
            <v>0</v>
          </cell>
          <cell r="E529">
            <v>0</v>
          </cell>
        </row>
        <row r="530">
          <cell r="A530" t="str">
            <v>23,R117</v>
          </cell>
          <cell r="B530" t="str">
            <v>Conclusión de la Prestación de Servicios en Forma Definitiva de los Servidores Públicos (otros capítulos de gasto)</v>
          </cell>
          <cell r="C530">
            <v>0</v>
          </cell>
          <cell r="D530">
            <v>0</v>
          </cell>
          <cell r="E530">
            <v>0</v>
          </cell>
        </row>
        <row r="531">
          <cell r="A531" t="str">
            <v>23,R118</v>
          </cell>
          <cell r="B531" t="str">
            <v>(en blanco)</v>
          </cell>
          <cell r="C531">
            <v>0</v>
          </cell>
          <cell r="D531">
            <v>250000000</v>
          </cell>
          <cell r="E531">
            <v>250000000</v>
          </cell>
        </row>
        <row r="532">
          <cell r="A532" t="str">
            <v>23,R119</v>
          </cell>
          <cell r="B532" t="str">
            <v>Obligaciones asociadas a la Ley del ISSSTE</v>
          </cell>
          <cell r="C532">
            <v>0</v>
          </cell>
          <cell r="D532">
            <v>216860</v>
          </cell>
          <cell r="E532">
            <v>216860</v>
          </cell>
        </row>
        <row r="533">
          <cell r="A533" t="str">
            <v>23,R120</v>
          </cell>
          <cell r="B533" t="str">
            <v>Apoyo Federal a Entidades Federativas para cubrir adeudos de energía eléctrica</v>
          </cell>
          <cell r="C533">
            <v>0</v>
          </cell>
          <cell r="D533">
            <v>587042442</v>
          </cell>
          <cell r="E533">
            <v>587042442</v>
          </cell>
        </row>
        <row r="534">
          <cell r="A534" t="str">
            <v>23,R13</v>
          </cell>
          <cell r="B534" t="str">
            <v>Medidas de racionalidad y austeridad servicios personales 8% (seguridad social)</v>
          </cell>
          <cell r="C534">
            <v>0</v>
          </cell>
          <cell r="D534">
            <v>0</v>
          </cell>
          <cell r="E534">
            <v>0</v>
          </cell>
        </row>
        <row r="535">
          <cell r="A535" t="str">
            <v>23,R18</v>
          </cell>
          <cell r="B535" t="str">
            <v>Espacio por superávit de entidades de control indirecto</v>
          </cell>
          <cell r="C535">
            <v>0</v>
          </cell>
          <cell r="D535">
            <v>0</v>
          </cell>
          <cell r="E535">
            <v>0</v>
          </cell>
        </row>
        <row r="536">
          <cell r="A536" t="str">
            <v>23,R19</v>
          </cell>
          <cell r="B536" t="str">
            <v>Concentración de recursos por conversión de plazas</v>
          </cell>
          <cell r="C536">
            <v>0</v>
          </cell>
          <cell r="D536">
            <v>0</v>
          </cell>
          <cell r="E536">
            <v>0</v>
          </cell>
        </row>
        <row r="537">
          <cell r="A537" t="str">
            <v>23,R3</v>
          </cell>
          <cell r="B537" t="str">
            <v>Seguridad y logística</v>
          </cell>
          <cell r="C537">
            <v>950000000</v>
          </cell>
          <cell r="D537">
            <v>0</v>
          </cell>
          <cell r="E537">
            <v>0</v>
          </cell>
        </row>
        <row r="538">
          <cell r="A538" t="str">
            <v>23,R31</v>
          </cell>
          <cell r="B538" t="str">
            <v>Regularizaciones contables y compensadas (ingresos excedentes)</v>
          </cell>
          <cell r="C538">
            <v>0</v>
          </cell>
          <cell r="D538">
            <v>0</v>
          </cell>
          <cell r="E538">
            <v>0</v>
          </cell>
        </row>
        <row r="539">
          <cell r="A539" t="str">
            <v>23,R32</v>
          </cell>
          <cell r="B539" t="str">
            <v>Reasignaciones presupuestarias entre dependencias y entidades</v>
          </cell>
          <cell r="C539">
            <v>0</v>
          </cell>
          <cell r="D539">
            <v>0</v>
          </cell>
          <cell r="E539">
            <v>0</v>
          </cell>
        </row>
        <row r="540">
          <cell r="A540" t="str">
            <v>23,R33</v>
          </cell>
          <cell r="B540" t="str">
            <v>Mayores ingresos fiscales</v>
          </cell>
          <cell r="C540">
            <v>0</v>
          </cell>
          <cell r="D540">
            <v>0</v>
          </cell>
          <cell r="E540">
            <v>0</v>
          </cell>
        </row>
        <row r="541">
          <cell r="A541" t="str">
            <v>23,R34</v>
          </cell>
          <cell r="B541" t="str">
            <v>Restitución del paquete salarial</v>
          </cell>
          <cell r="C541">
            <v>0</v>
          </cell>
          <cell r="D541">
            <v>0</v>
          </cell>
          <cell r="E541">
            <v>0</v>
          </cell>
        </row>
        <row r="542">
          <cell r="A542" t="str">
            <v>23,R4</v>
          </cell>
          <cell r="B542" t="str">
            <v>Fondo de ahorro capitalizable (FONAC)</v>
          </cell>
          <cell r="C542">
            <v>2500000000</v>
          </cell>
          <cell r="D542">
            <v>1745086728</v>
          </cell>
          <cell r="E542">
            <v>1745086728</v>
          </cell>
        </row>
        <row r="543">
          <cell r="A543" t="str">
            <v>23,R5</v>
          </cell>
          <cell r="B543" t="str">
            <v>Presupuesto basado en resultados-sistema de evaluación del desempeño</v>
          </cell>
          <cell r="C543">
            <v>600000000</v>
          </cell>
          <cell r="D543">
            <v>0</v>
          </cell>
          <cell r="E543">
            <v>0</v>
          </cell>
        </row>
        <row r="544">
          <cell r="A544" t="str">
            <v>23,R65</v>
          </cell>
          <cell r="B544" t="str">
            <v>Medidas de racionalidad y ahorro congelamiento de plazas.</v>
          </cell>
          <cell r="C544">
            <v>0</v>
          </cell>
          <cell r="D544">
            <v>0</v>
          </cell>
          <cell r="E544">
            <v>0</v>
          </cell>
        </row>
        <row r="545">
          <cell r="A545" t="str">
            <v>23,R66</v>
          </cell>
          <cell r="B545" t="str">
            <v>Fideicomiso fondo para la conclusión de la relación laboral</v>
          </cell>
          <cell r="C545">
            <v>0</v>
          </cell>
          <cell r="D545">
            <v>4000000000</v>
          </cell>
          <cell r="E545">
            <v>4000000000</v>
          </cell>
        </row>
        <row r="546">
          <cell r="A546" t="str">
            <v>23,R67</v>
          </cell>
          <cell r="B546" t="str">
            <v>Medidas supervenientes</v>
          </cell>
          <cell r="C546">
            <v>0</v>
          </cell>
          <cell r="D546">
            <v>150000000</v>
          </cell>
          <cell r="E546">
            <v>150000000</v>
          </cell>
        </row>
        <row r="547">
          <cell r="A547" t="str">
            <v>23,R7</v>
          </cell>
          <cell r="B547" t="str">
            <v>Comisiones y pago a CECOBAN</v>
          </cell>
          <cell r="C547">
            <v>452000000</v>
          </cell>
          <cell r="D547">
            <v>0</v>
          </cell>
          <cell r="E547">
            <v>0</v>
          </cell>
        </row>
        <row r="548">
          <cell r="A548" t="str">
            <v>23,R72</v>
          </cell>
          <cell r="B548" t="str">
            <v>Medidas de racionalidad y ahorro servicios personales</v>
          </cell>
          <cell r="C548">
            <v>0</v>
          </cell>
          <cell r="D548">
            <v>0</v>
          </cell>
          <cell r="E548">
            <v>0</v>
          </cell>
        </row>
        <row r="549">
          <cell r="A549" t="str">
            <v>23,R73</v>
          </cell>
          <cell r="B549" t="str">
            <v>Medidas de racionalidad y ahorro gastos de operación</v>
          </cell>
          <cell r="C549">
            <v>0</v>
          </cell>
          <cell r="D549">
            <v>0</v>
          </cell>
          <cell r="E549">
            <v>0</v>
          </cell>
        </row>
        <row r="550">
          <cell r="A550" t="str">
            <v>23,R74</v>
          </cell>
          <cell r="B550" t="str">
            <v>Seguro colectivo de retiro</v>
          </cell>
          <cell r="C550">
            <v>0</v>
          </cell>
          <cell r="D550">
            <v>597628416</v>
          </cell>
          <cell r="E550">
            <v>597628416</v>
          </cell>
        </row>
        <row r="551">
          <cell r="A551" t="str">
            <v>23,R78</v>
          </cell>
          <cell r="B551" t="str">
            <v>Derecho sobre extracción de hidrocarburos</v>
          </cell>
          <cell r="C551">
            <v>3058800000</v>
          </cell>
          <cell r="D551">
            <v>0</v>
          </cell>
          <cell r="E551">
            <v>0</v>
          </cell>
        </row>
        <row r="552">
          <cell r="A552" t="str">
            <v>23,R79</v>
          </cell>
          <cell r="B552" t="str">
            <v>Previsiones salariales (R02)</v>
          </cell>
          <cell r="C552">
            <v>28618962</v>
          </cell>
          <cell r="D552">
            <v>0</v>
          </cell>
          <cell r="E552">
            <v>0</v>
          </cell>
        </row>
        <row r="553">
          <cell r="A553" t="str">
            <v>23,R80</v>
          </cell>
          <cell r="B553" t="str">
            <v>Previsiones salariales (R04)</v>
          </cell>
          <cell r="C553">
            <v>204767385</v>
          </cell>
          <cell r="D553">
            <v>0</v>
          </cell>
          <cell r="E553">
            <v>0</v>
          </cell>
        </row>
        <row r="554">
          <cell r="A554" t="str">
            <v>23,R81</v>
          </cell>
          <cell r="B554" t="str">
            <v>Previsiones salariales (R05)</v>
          </cell>
          <cell r="C554">
            <v>37016980</v>
          </cell>
          <cell r="D554">
            <v>0</v>
          </cell>
          <cell r="E554">
            <v>0</v>
          </cell>
        </row>
        <row r="555">
          <cell r="A555" t="str">
            <v>23,R82</v>
          </cell>
          <cell r="B555" t="str">
            <v>Previsiones salariales (R06 SC)</v>
          </cell>
          <cell r="C555">
            <v>585306609</v>
          </cell>
          <cell r="D555">
            <v>0</v>
          </cell>
          <cell r="E555">
            <v>0</v>
          </cell>
        </row>
        <row r="556">
          <cell r="A556" t="str">
            <v>23,R83</v>
          </cell>
          <cell r="B556" t="str">
            <v>Previsiones salariales (R06 SNC)</v>
          </cell>
          <cell r="C556">
            <v>80420601</v>
          </cell>
          <cell r="D556">
            <v>0</v>
          </cell>
          <cell r="E556">
            <v>0</v>
          </cell>
        </row>
        <row r="557">
          <cell r="A557" t="str">
            <v>23,R84</v>
          </cell>
          <cell r="B557" t="str">
            <v>Previsiones salariales (R07)</v>
          </cell>
          <cell r="C557">
            <v>863209167</v>
          </cell>
          <cell r="D557">
            <v>0</v>
          </cell>
          <cell r="E557">
            <v>0</v>
          </cell>
        </row>
        <row r="558">
          <cell r="A558" t="str">
            <v>23,R85</v>
          </cell>
          <cell r="B558" t="str">
            <v>Previsiones salariales (R08)</v>
          </cell>
          <cell r="C558">
            <v>484290135</v>
          </cell>
          <cell r="D558">
            <v>0</v>
          </cell>
          <cell r="E558">
            <v>0</v>
          </cell>
        </row>
        <row r="559">
          <cell r="A559" t="str">
            <v>23,R86</v>
          </cell>
          <cell r="B559" t="str">
            <v>Previsiones salariales (R09)</v>
          </cell>
          <cell r="C559">
            <v>269904468</v>
          </cell>
          <cell r="D559">
            <v>0</v>
          </cell>
          <cell r="E559">
            <v>0</v>
          </cell>
        </row>
        <row r="560">
          <cell r="A560" t="str">
            <v>23,R87</v>
          </cell>
          <cell r="B560" t="str">
            <v>Previsiones salariales (R10)</v>
          </cell>
          <cell r="C560">
            <v>117797222</v>
          </cell>
          <cell r="D560">
            <v>0</v>
          </cell>
          <cell r="E560">
            <v>0</v>
          </cell>
        </row>
        <row r="561">
          <cell r="A561" t="str">
            <v>23,R88</v>
          </cell>
          <cell r="B561" t="str">
            <v>Previsiones salariales (R11)</v>
          </cell>
          <cell r="C561">
            <v>3656290796</v>
          </cell>
          <cell r="D561">
            <v>0</v>
          </cell>
          <cell r="E561">
            <v>0</v>
          </cell>
        </row>
        <row r="562">
          <cell r="A562" t="str">
            <v>23,R89</v>
          </cell>
          <cell r="B562" t="str">
            <v>Previsiones salariales (R12)</v>
          </cell>
          <cell r="C562">
            <v>773536458</v>
          </cell>
          <cell r="D562">
            <v>0</v>
          </cell>
          <cell r="E562">
            <v>0</v>
          </cell>
        </row>
        <row r="563">
          <cell r="A563" t="str">
            <v>23,R90</v>
          </cell>
          <cell r="B563" t="str">
            <v>Previsiones salariales (R13)</v>
          </cell>
          <cell r="C563">
            <v>407935294</v>
          </cell>
          <cell r="D563">
            <v>0</v>
          </cell>
          <cell r="E563">
            <v>0</v>
          </cell>
        </row>
        <row r="564">
          <cell r="A564" t="str">
            <v>23,R91</v>
          </cell>
          <cell r="B564" t="str">
            <v>Previsiones salariales (R14)</v>
          </cell>
          <cell r="C564">
            <v>72537122</v>
          </cell>
          <cell r="D564">
            <v>0</v>
          </cell>
          <cell r="E564">
            <v>0</v>
          </cell>
        </row>
        <row r="565">
          <cell r="A565" t="str">
            <v>23,R92</v>
          </cell>
          <cell r="B565" t="str">
            <v>Previsiones salariales (R15)</v>
          </cell>
          <cell r="C565">
            <v>60775480</v>
          </cell>
          <cell r="D565">
            <v>0</v>
          </cell>
          <cell r="E565">
            <v>0</v>
          </cell>
        </row>
        <row r="566">
          <cell r="A566" t="str">
            <v>23,R93</v>
          </cell>
          <cell r="B566" t="str">
            <v>Previsiones salariales (R16)</v>
          </cell>
          <cell r="C566">
            <v>291180113</v>
          </cell>
          <cell r="D566">
            <v>0</v>
          </cell>
          <cell r="E566">
            <v>0</v>
          </cell>
        </row>
        <row r="567">
          <cell r="A567" t="str">
            <v>23,R94</v>
          </cell>
          <cell r="B567" t="str">
            <v>Previsiones salariales (R17)</v>
          </cell>
          <cell r="C567">
            <v>404525145</v>
          </cell>
          <cell r="D567">
            <v>0</v>
          </cell>
          <cell r="E567">
            <v>0</v>
          </cell>
        </row>
        <row r="568">
          <cell r="A568" t="str">
            <v>23,R95</v>
          </cell>
          <cell r="B568" t="str">
            <v>Previsiones salariales (R18)</v>
          </cell>
          <cell r="C568">
            <v>58846222</v>
          </cell>
          <cell r="D568">
            <v>0</v>
          </cell>
          <cell r="E568">
            <v>0</v>
          </cell>
        </row>
        <row r="569">
          <cell r="A569" t="str">
            <v>23,R96</v>
          </cell>
          <cell r="B569" t="str">
            <v>Previsiones salariales (r20)</v>
          </cell>
          <cell r="C569">
            <v>84357759</v>
          </cell>
          <cell r="D569">
            <v>0</v>
          </cell>
          <cell r="E569">
            <v>0</v>
          </cell>
        </row>
        <row r="570">
          <cell r="A570" t="str">
            <v>23,R97</v>
          </cell>
          <cell r="B570" t="str">
            <v>Previsiones salariales (R21)</v>
          </cell>
          <cell r="C570">
            <v>24653747</v>
          </cell>
          <cell r="D570">
            <v>0</v>
          </cell>
          <cell r="E570">
            <v>0</v>
          </cell>
        </row>
        <row r="571">
          <cell r="A571" t="str">
            <v>23,R98</v>
          </cell>
          <cell r="B571" t="str">
            <v>Previsiones salariales (R27)</v>
          </cell>
          <cell r="C571">
            <v>53565118</v>
          </cell>
          <cell r="D571">
            <v>0</v>
          </cell>
          <cell r="E571">
            <v>0</v>
          </cell>
        </row>
        <row r="572">
          <cell r="A572" t="str">
            <v>23,R99</v>
          </cell>
          <cell r="B572" t="str">
            <v>Previsiones salariales (R31)</v>
          </cell>
          <cell r="C572">
            <v>24840948</v>
          </cell>
          <cell r="D572">
            <v>0</v>
          </cell>
          <cell r="E572">
            <v>0</v>
          </cell>
        </row>
        <row r="573">
          <cell r="A573" t="str">
            <v>23,U1</v>
          </cell>
          <cell r="B573" t="str">
            <v>Zona metropolitana del Valle de México (Estado de México)</v>
          </cell>
          <cell r="C573">
            <v>1597614389</v>
          </cell>
          <cell r="D573">
            <v>1497614389</v>
          </cell>
          <cell r="E573">
            <v>1497614389</v>
          </cell>
        </row>
        <row r="574">
          <cell r="A574" t="str">
            <v>23,U10</v>
          </cell>
          <cell r="B574" t="str">
            <v>Zona metropolitana de la ciudad de Acapulco</v>
          </cell>
          <cell r="C574">
            <v>66805061</v>
          </cell>
          <cell r="D574">
            <v>66805061</v>
          </cell>
          <cell r="E574">
            <v>66000000</v>
          </cell>
        </row>
        <row r="575">
          <cell r="A575" t="str">
            <v>23,U11</v>
          </cell>
          <cell r="B575" t="str">
            <v>Zona metropolitana de la ciudad de Aguascalientes</v>
          </cell>
          <cell r="C575">
            <v>95860989</v>
          </cell>
          <cell r="D575">
            <v>95860989</v>
          </cell>
          <cell r="E575">
            <v>95000000</v>
          </cell>
        </row>
        <row r="576">
          <cell r="A576" t="str">
            <v>23,U12</v>
          </cell>
          <cell r="B576" t="str">
            <v>Zona metropolitana de la ciudad de Cancún</v>
          </cell>
          <cell r="C576">
            <v>95860989</v>
          </cell>
          <cell r="D576">
            <v>95860989</v>
          </cell>
          <cell r="E576">
            <v>95797154</v>
          </cell>
        </row>
        <row r="577">
          <cell r="A577" t="str">
            <v>23,U13</v>
          </cell>
          <cell r="B577" t="str">
            <v>Zona metropolitana de la ciudad de Mérida</v>
          </cell>
          <cell r="C577">
            <v>67777521</v>
          </cell>
          <cell r="D577">
            <v>67777521</v>
          </cell>
          <cell r="E577">
            <v>67777521</v>
          </cell>
        </row>
        <row r="578">
          <cell r="A578" t="str">
            <v>23,U14</v>
          </cell>
          <cell r="B578" t="str">
            <v>Zona metropolitana de la ciudad de Oaxaca</v>
          </cell>
          <cell r="C578">
            <v>56157114</v>
          </cell>
          <cell r="D578">
            <v>56157114</v>
          </cell>
          <cell r="E578">
            <v>56157114</v>
          </cell>
        </row>
        <row r="579">
          <cell r="A579" t="str">
            <v>23,U15</v>
          </cell>
          <cell r="B579" t="str">
            <v>Zona metropolitana de la ciudad de Tijuana</v>
          </cell>
          <cell r="C579">
            <v>86157114</v>
          </cell>
          <cell r="D579">
            <v>86157114</v>
          </cell>
          <cell r="E579">
            <v>86157114</v>
          </cell>
        </row>
        <row r="580">
          <cell r="A580" t="str">
            <v>23,U16</v>
          </cell>
          <cell r="B580" t="str">
            <v>Zona metropolitana de la ciudad de Tuxtla Gutiérrez</v>
          </cell>
          <cell r="C580">
            <v>56157114</v>
          </cell>
          <cell r="D580">
            <v>56157114</v>
          </cell>
          <cell r="E580">
            <v>56157114</v>
          </cell>
        </row>
        <row r="581">
          <cell r="A581" t="str">
            <v>23,U17</v>
          </cell>
          <cell r="B581" t="str">
            <v>Zona metropolitana de Veracruz</v>
          </cell>
          <cell r="C581">
            <v>49379362</v>
          </cell>
          <cell r="D581">
            <v>49379362</v>
          </cell>
          <cell r="E581">
            <v>49379362</v>
          </cell>
        </row>
        <row r="582">
          <cell r="A582" t="str">
            <v>23,U18</v>
          </cell>
          <cell r="B582" t="str">
            <v>Zona metropolitana de la ciudad de Villahermosa</v>
          </cell>
          <cell r="C582">
            <v>44536707</v>
          </cell>
          <cell r="D582">
            <v>44536707</v>
          </cell>
          <cell r="E582">
            <v>44536707</v>
          </cell>
        </row>
        <row r="583">
          <cell r="A583" t="str">
            <v>23,U19</v>
          </cell>
          <cell r="B583" t="str">
            <v>Fondo regional - Chiapas, Guerrero y Oaxaca</v>
          </cell>
          <cell r="C583">
            <v>2750000000</v>
          </cell>
          <cell r="D583">
            <v>2750000000</v>
          </cell>
          <cell r="E583">
            <v>2750000000</v>
          </cell>
        </row>
        <row r="584">
          <cell r="A584" t="str">
            <v>23,U2</v>
          </cell>
          <cell r="B584" t="str">
            <v>Zona metropolitana del Valle de México (Distrito Federal)</v>
          </cell>
          <cell r="C584">
            <v>1597614389</v>
          </cell>
          <cell r="D584">
            <v>1497614389</v>
          </cell>
          <cell r="E584">
            <v>1497614389</v>
          </cell>
        </row>
        <row r="585">
          <cell r="A585" t="str">
            <v>23,U20</v>
          </cell>
          <cell r="B585" t="str">
            <v>Fondo regional - siete Estados restantes</v>
          </cell>
          <cell r="C585">
            <v>2750000000</v>
          </cell>
          <cell r="D585">
            <v>2750000000</v>
          </cell>
          <cell r="E585">
            <v>2750000000</v>
          </cell>
        </row>
        <row r="586">
          <cell r="A586" t="str">
            <v>23,U22</v>
          </cell>
          <cell r="B586" t="str">
            <v>Programas regionales</v>
          </cell>
          <cell r="C586">
            <v>550000000</v>
          </cell>
          <cell r="D586">
            <v>9494005130</v>
          </cell>
          <cell r="E586">
            <v>9493930130</v>
          </cell>
        </row>
        <row r="587">
          <cell r="A587" t="str">
            <v>23,U23</v>
          </cell>
          <cell r="B587" t="str">
            <v>Fondo de apoyo para el desarrollo rural sustentable</v>
          </cell>
          <cell r="C587">
            <v>420000000</v>
          </cell>
          <cell r="D587">
            <v>965000000</v>
          </cell>
          <cell r="E587">
            <v>806900000</v>
          </cell>
        </row>
        <row r="588">
          <cell r="A588" t="str">
            <v>23,U24</v>
          </cell>
          <cell r="B588" t="str">
            <v>Fondo de modernización de los municipios</v>
          </cell>
          <cell r="C588">
            <v>500000000</v>
          </cell>
          <cell r="D588">
            <v>396029407</v>
          </cell>
          <cell r="E588">
            <v>50000000</v>
          </cell>
        </row>
        <row r="589">
          <cell r="A589" t="str">
            <v>23,U25</v>
          </cell>
          <cell r="B589" t="str">
            <v>Factor de equidad para los órganos técnicos de fiscalización locales y de la asamblea legislativa del Distrito Federal</v>
          </cell>
          <cell r="C589">
            <v>0</v>
          </cell>
          <cell r="D589">
            <v>57750000</v>
          </cell>
          <cell r="E589">
            <v>57640382</v>
          </cell>
        </row>
        <row r="590">
          <cell r="A590" t="str">
            <v>23,U26</v>
          </cell>
          <cell r="B590" t="str">
            <v>Capacitación para los órganos técnicos de fiscalización locales y de la asamblea legislativa del Distrito Federal</v>
          </cell>
          <cell r="C590">
            <v>0</v>
          </cell>
          <cell r="D590">
            <v>24750000</v>
          </cell>
          <cell r="E590">
            <v>24181294</v>
          </cell>
        </row>
        <row r="591">
          <cell r="A591" t="str">
            <v>23,U27</v>
          </cell>
          <cell r="B591" t="str">
            <v>Distribución con base en los resultados de operación</v>
          </cell>
          <cell r="C591">
            <v>0</v>
          </cell>
          <cell r="D591">
            <v>82500000</v>
          </cell>
          <cell r="E591">
            <v>82304240</v>
          </cell>
        </row>
        <row r="592">
          <cell r="A592" t="str">
            <v>23,U3</v>
          </cell>
          <cell r="B592" t="str">
            <v>Zona metropolitana de la ciudad de Guadalajara</v>
          </cell>
          <cell r="C592">
            <v>919839183</v>
          </cell>
          <cell r="D592">
            <v>919839183</v>
          </cell>
          <cell r="E592">
            <v>919839183</v>
          </cell>
        </row>
        <row r="593">
          <cell r="A593" t="str">
            <v>23,U30</v>
          </cell>
          <cell r="B593" t="str">
            <v>Fiscalización directa de la auditoria superior a los recursos federales transferidos a las entidades federativas y de la asamblea legislativa del Distrito Federal</v>
          </cell>
          <cell r="C593">
            <v>0</v>
          </cell>
          <cell r="D593">
            <v>0</v>
          </cell>
          <cell r="E593">
            <v>0</v>
          </cell>
        </row>
        <row r="594">
          <cell r="A594" t="str">
            <v>23,U33</v>
          </cell>
          <cell r="B594" t="str">
            <v>Fondo de apoyo a migrantes</v>
          </cell>
          <cell r="C594">
            <v>100000000</v>
          </cell>
          <cell r="D594">
            <v>100000000</v>
          </cell>
          <cell r="E594">
            <v>94077933</v>
          </cell>
        </row>
        <row r="595">
          <cell r="A595" t="str">
            <v>23,U35</v>
          </cell>
          <cell r="B595" t="str">
            <v>DIF-DF</v>
          </cell>
          <cell r="C595">
            <v>0</v>
          </cell>
          <cell r="D595">
            <v>1010000000</v>
          </cell>
          <cell r="E595">
            <v>1010000000</v>
          </cell>
        </row>
        <row r="596">
          <cell r="A596" t="str">
            <v>23,U36</v>
          </cell>
          <cell r="B596" t="str">
            <v>Apoyo a municipios para obras de infraestructura y seguridad de los monumentos y zonas arqueológicas (Derecho de Museos)</v>
          </cell>
          <cell r="C596">
            <v>0</v>
          </cell>
          <cell r="D596">
            <v>8970102</v>
          </cell>
          <cell r="E596">
            <v>8970102</v>
          </cell>
        </row>
        <row r="597">
          <cell r="A597" t="str">
            <v>23,U37</v>
          </cell>
          <cell r="B597" t="str">
            <v>Programa para la fiscalización del gasto Federalizado</v>
          </cell>
          <cell r="C597">
            <v>330000000</v>
          </cell>
          <cell r="D597">
            <v>0</v>
          </cell>
          <cell r="E597">
            <v>0</v>
          </cell>
        </row>
        <row r="598">
          <cell r="A598" t="str">
            <v>23,U38</v>
          </cell>
          <cell r="B598" t="str">
            <v>Zona Metropolitana de Juárez</v>
          </cell>
          <cell r="C598">
            <v>41953663</v>
          </cell>
          <cell r="D598">
            <v>41953663</v>
          </cell>
          <cell r="E598">
            <v>41953663</v>
          </cell>
        </row>
        <row r="599">
          <cell r="A599" t="str">
            <v>23,U39</v>
          </cell>
          <cell r="B599" t="str">
            <v>Zona Metropolitana de Saltillo</v>
          </cell>
          <cell r="C599">
            <v>49379362</v>
          </cell>
          <cell r="D599">
            <v>49379362</v>
          </cell>
          <cell r="E599">
            <v>49379362</v>
          </cell>
        </row>
        <row r="600">
          <cell r="A600" t="str">
            <v>23,U4</v>
          </cell>
          <cell r="B600" t="str">
            <v>Zona metropolitana de la ciudad de Monterrey</v>
          </cell>
          <cell r="C600">
            <v>775231066</v>
          </cell>
          <cell r="D600">
            <v>775231066</v>
          </cell>
          <cell r="E600">
            <v>775231066</v>
          </cell>
        </row>
        <row r="601">
          <cell r="A601" t="str">
            <v>23,U40</v>
          </cell>
          <cell r="B601" t="str">
            <v>Zona Metropolitana de Colima-Villa de Álvarez</v>
          </cell>
          <cell r="C601">
            <v>31953663</v>
          </cell>
          <cell r="D601">
            <v>31953663</v>
          </cell>
          <cell r="E601">
            <v>31953663</v>
          </cell>
        </row>
        <row r="602">
          <cell r="A602" t="str">
            <v>23,U41</v>
          </cell>
          <cell r="B602" t="str">
            <v>Zona Metropolitana de Pachuca</v>
          </cell>
          <cell r="C602">
            <v>60999769</v>
          </cell>
          <cell r="D602">
            <v>60999769</v>
          </cell>
          <cell r="E602">
            <v>60999000</v>
          </cell>
        </row>
        <row r="603">
          <cell r="A603" t="str">
            <v>23,U42</v>
          </cell>
          <cell r="B603" t="str">
            <v>Zona Metropolitana de Tula</v>
          </cell>
          <cell r="C603">
            <v>49379362</v>
          </cell>
          <cell r="D603">
            <v>49379362</v>
          </cell>
          <cell r="E603">
            <v>49379362</v>
          </cell>
        </row>
        <row r="604">
          <cell r="A604" t="str">
            <v>23,U43</v>
          </cell>
          <cell r="B604" t="str">
            <v>Zona Metropolitana de Puerto Vallarta</v>
          </cell>
          <cell r="C604">
            <v>49379362</v>
          </cell>
          <cell r="D604">
            <v>49379362</v>
          </cell>
          <cell r="E604">
            <v>49379362</v>
          </cell>
        </row>
        <row r="605">
          <cell r="A605" t="str">
            <v>23,U44</v>
          </cell>
          <cell r="B605" t="str">
            <v>Zona Metropolitana de Tepic</v>
          </cell>
          <cell r="C605">
            <v>31953663</v>
          </cell>
          <cell r="D605">
            <v>31953663</v>
          </cell>
          <cell r="E605">
            <v>31953663</v>
          </cell>
        </row>
        <row r="606">
          <cell r="A606" t="str">
            <v>23,U45</v>
          </cell>
          <cell r="B606" t="str">
            <v>Zona Metropolitana de San Luis Potosí-Soledad de G.S.</v>
          </cell>
          <cell r="C606">
            <v>31953663</v>
          </cell>
          <cell r="D606">
            <v>31953663</v>
          </cell>
          <cell r="E606">
            <v>31913544</v>
          </cell>
        </row>
        <row r="607">
          <cell r="A607" t="str">
            <v>23,U46</v>
          </cell>
          <cell r="B607" t="str">
            <v>Zona Metropolitana de Tampico</v>
          </cell>
          <cell r="C607">
            <v>40666512</v>
          </cell>
          <cell r="D607">
            <v>40666512</v>
          </cell>
          <cell r="E607">
            <v>40666512</v>
          </cell>
        </row>
        <row r="608">
          <cell r="A608" t="str">
            <v>23,U47</v>
          </cell>
          <cell r="B608" t="str">
            <v>Zona Metropolitana de Reynosa-Rio Bravo</v>
          </cell>
          <cell r="C608">
            <v>31953663</v>
          </cell>
          <cell r="D608">
            <v>31953663</v>
          </cell>
          <cell r="E608">
            <v>31953663</v>
          </cell>
        </row>
        <row r="609">
          <cell r="A609" t="str">
            <v>23,U48</v>
          </cell>
          <cell r="B609" t="str">
            <v>Zona Metropolitana de Tlaxcala-Apizaco</v>
          </cell>
          <cell r="C609">
            <v>18398159</v>
          </cell>
          <cell r="D609">
            <v>18398159</v>
          </cell>
          <cell r="E609">
            <v>18398159</v>
          </cell>
        </row>
        <row r="610">
          <cell r="A610" t="str">
            <v>23,U49</v>
          </cell>
          <cell r="B610" t="str">
            <v>Zona Metropolitana de Xalapa</v>
          </cell>
          <cell r="C610">
            <v>31953663</v>
          </cell>
          <cell r="D610">
            <v>31953663</v>
          </cell>
          <cell r="E610">
            <v>31953663</v>
          </cell>
        </row>
        <row r="611">
          <cell r="A611" t="str">
            <v>23,U5</v>
          </cell>
          <cell r="B611" t="str">
            <v>Zona metropolitana de la ciudad de León</v>
          </cell>
          <cell r="C611">
            <v>342920126</v>
          </cell>
          <cell r="D611">
            <v>342920126</v>
          </cell>
          <cell r="E611">
            <v>342920126</v>
          </cell>
        </row>
        <row r="612">
          <cell r="A612" t="str">
            <v>23,U50</v>
          </cell>
          <cell r="B612" t="str">
            <v>Zona Metropolitana de Toluca</v>
          </cell>
          <cell r="C612">
            <v>111351590</v>
          </cell>
          <cell r="D612">
            <v>111351590</v>
          </cell>
          <cell r="E612">
            <v>111351590</v>
          </cell>
        </row>
        <row r="613">
          <cell r="A613" t="str">
            <v>23,U51</v>
          </cell>
          <cell r="B613" t="str">
            <v>Zona Metropolitana de Hermosillo</v>
          </cell>
          <cell r="C613">
            <v>51953683</v>
          </cell>
          <cell r="D613">
            <v>51953683</v>
          </cell>
          <cell r="E613">
            <v>0</v>
          </cell>
        </row>
        <row r="614">
          <cell r="A614" t="str">
            <v>23,U52</v>
          </cell>
          <cell r="B614" t="str">
            <v>Zona Metropolitana de Chihuahua</v>
          </cell>
          <cell r="C614">
            <v>41953683</v>
          </cell>
          <cell r="D614">
            <v>41953683</v>
          </cell>
          <cell r="E614">
            <v>41953683</v>
          </cell>
        </row>
        <row r="615">
          <cell r="A615" t="str">
            <v>23,U53</v>
          </cell>
          <cell r="B615" t="str">
            <v>Zona Metropolitana de Mexicali</v>
          </cell>
          <cell r="C615">
            <v>51953683</v>
          </cell>
          <cell r="D615">
            <v>51953683</v>
          </cell>
          <cell r="E615">
            <v>51953683</v>
          </cell>
        </row>
        <row r="616">
          <cell r="A616" t="str">
            <v>23,U54</v>
          </cell>
          <cell r="B616" t="str">
            <v>Fondo de pavimentación a municipios</v>
          </cell>
          <cell r="C616">
            <v>2085030000</v>
          </cell>
          <cell r="D616">
            <v>2085030000</v>
          </cell>
          <cell r="E616">
            <v>2085030000</v>
          </cell>
        </row>
        <row r="617">
          <cell r="A617" t="str">
            <v>23,U55</v>
          </cell>
          <cell r="B617" t="str">
            <v>Fondo de inversión para entidades federativas</v>
          </cell>
          <cell r="C617">
            <v>13500000000</v>
          </cell>
          <cell r="D617">
            <v>13500000000</v>
          </cell>
          <cell r="E617">
            <v>13499710992</v>
          </cell>
        </row>
        <row r="618">
          <cell r="A618" t="str">
            <v>23,U56</v>
          </cell>
          <cell r="B618" t="str">
            <v>Apoyo Presa Francisco J. Mújica</v>
          </cell>
          <cell r="C618">
            <v>300000000</v>
          </cell>
          <cell r="D618">
            <v>300000000</v>
          </cell>
          <cell r="E618">
            <v>300000000</v>
          </cell>
        </row>
        <row r="619">
          <cell r="A619" t="str">
            <v>23,U57</v>
          </cell>
          <cell r="B619" t="str">
            <v>Zona Metropolitana del Valle de México (Estado de Hidalgo)</v>
          </cell>
          <cell r="C619">
            <v>0</v>
          </cell>
          <cell r="D619">
            <v>200000000</v>
          </cell>
          <cell r="E619">
            <v>200000000</v>
          </cell>
        </row>
        <row r="620">
          <cell r="A620" t="str">
            <v>23,U6</v>
          </cell>
          <cell r="B620" t="str">
            <v>Zona metropolitana de Puebla</v>
          </cell>
          <cell r="C620">
            <v>315623081</v>
          </cell>
          <cell r="D620">
            <v>315623081</v>
          </cell>
          <cell r="E620">
            <v>315623081</v>
          </cell>
        </row>
        <row r="621">
          <cell r="A621" t="str">
            <v>23,U7</v>
          </cell>
          <cell r="B621" t="str">
            <v>Zona metropolitana de la ciudad de Querétaro</v>
          </cell>
          <cell r="C621">
            <v>169150530</v>
          </cell>
          <cell r="D621">
            <v>169150530</v>
          </cell>
          <cell r="E621">
            <v>169150530</v>
          </cell>
        </row>
        <row r="622">
          <cell r="A622" t="str">
            <v>23,U8</v>
          </cell>
          <cell r="B622" t="str">
            <v>Zona metropolitana de la Laguna (Coahuila)</v>
          </cell>
          <cell r="C622">
            <v>195589061</v>
          </cell>
          <cell r="D622">
            <v>195589061</v>
          </cell>
          <cell r="E622">
            <v>195589061</v>
          </cell>
        </row>
        <row r="623">
          <cell r="A623" t="str">
            <v>23,U9</v>
          </cell>
          <cell r="B623" t="str">
            <v>Zona metropolitana de la Laguna (Durango)</v>
          </cell>
          <cell r="C623">
            <v>195589061</v>
          </cell>
          <cell r="D623">
            <v>195589061</v>
          </cell>
          <cell r="E623">
            <v>195589061</v>
          </cell>
        </row>
        <row r="624">
          <cell r="A624" t="str">
            <v>23,Y3</v>
          </cell>
          <cell r="B624" t="str">
            <v>Fideicomiso fondo de estabilización de los ingresos petroleros</v>
          </cell>
          <cell r="C624">
            <v>0</v>
          </cell>
          <cell r="D624">
            <v>3533214494</v>
          </cell>
          <cell r="E624">
            <v>3533214494</v>
          </cell>
        </row>
        <row r="625">
          <cell r="A625" t="str">
            <v>23,Y4</v>
          </cell>
          <cell r="B625" t="str">
            <v>Derecho Extraordinario sobre la Exportación de Petróleo Crudo (FEIEF)</v>
          </cell>
          <cell r="C625">
            <v>0</v>
          </cell>
          <cell r="D625">
            <v>6643974091</v>
          </cell>
          <cell r="E625">
            <v>6643974091</v>
          </cell>
        </row>
        <row r="626">
          <cell r="A626" t="str">
            <v>23,Z1</v>
          </cell>
          <cell r="B626" t="str">
            <v>Fondo de Apoyo para la Reestructura de Pensiones (FARP)</v>
          </cell>
          <cell r="C626">
            <v>0</v>
          </cell>
          <cell r="D626">
            <v>313554</v>
          </cell>
          <cell r="E626">
            <v>313554</v>
          </cell>
        </row>
        <row r="627">
          <cell r="A627" t="str">
            <v>24,D1</v>
          </cell>
          <cell r="B627" t="str">
            <v>Valores gubernamentales</v>
          </cell>
          <cell r="C627">
            <v>182805346500</v>
          </cell>
          <cell r="D627">
            <v>176754349041</v>
          </cell>
          <cell r="E627">
            <v>176754349041</v>
          </cell>
        </row>
        <row r="628">
          <cell r="A628" t="str">
            <v>24,D2</v>
          </cell>
          <cell r="B628" t="str">
            <v>Fondo de ahorro SAR</v>
          </cell>
          <cell r="C628">
            <v>2556694400</v>
          </cell>
          <cell r="D628">
            <v>1970116748</v>
          </cell>
          <cell r="E628">
            <v>1970116748</v>
          </cell>
        </row>
        <row r="629">
          <cell r="A629" t="str">
            <v>24,D3</v>
          </cell>
          <cell r="B629" t="str">
            <v>Pensión ISSSTE</v>
          </cell>
          <cell r="C629">
            <v>205645200</v>
          </cell>
          <cell r="D629">
            <v>19191245</v>
          </cell>
          <cell r="E629">
            <v>19191245</v>
          </cell>
        </row>
        <row r="630">
          <cell r="A630" t="str">
            <v>24,D4</v>
          </cell>
          <cell r="B630" t="str">
            <v>Otros financiamientos</v>
          </cell>
          <cell r="C630">
            <v>1353195800</v>
          </cell>
          <cell r="D630">
            <v>1319344477</v>
          </cell>
          <cell r="E630">
            <v>1319344477</v>
          </cell>
        </row>
        <row r="631">
          <cell r="A631" t="str">
            <v>24,D5</v>
          </cell>
          <cell r="B631" t="str">
            <v>Bonos</v>
          </cell>
          <cell r="C631">
            <v>33125569233</v>
          </cell>
          <cell r="D631">
            <v>31196329982</v>
          </cell>
          <cell r="E631">
            <v>31196329982</v>
          </cell>
        </row>
        <row r="632">
          <cell r="A632" t="str">
            <v>24,D6</v>
          </cell>
          <cell r="B632" t="str">
            <v>Banca comercial</v>
          </cell>
          <cell r="C632">
            <v>4062</v>
          </cell>
          <cell r="D632">
            <v>0</v>
          </cell>
          <cell r="E632">
            <v>0</v>
          </cell>
        </row>
        <row r="633">
          <cell r="A633" t="str">
            <v>24,D7</v>
          </cell>
          <cell r="B633" t="str">
            <v>Coberturas</v>
          </cell>
          <cell r="C633">
            <v>82615500</v>
          </cell>
          <cell r="D633">
            <v>70724874</v>
          </cell>
          <cell r="E633">
            <v>70724874</v>
          </cell>
        </row>
        <row r="634">
          <cell r="A634" t="str">
            <v>24,D8</v>
          </cell>
          <cell r="B634" t="str">
            <v>Bilaterales</v>
          </cell>
          <cell r="C634">
            <v>2231031692</v>
          </cell>
          <cell r="D634">
            <v>403648918</v>
          </cell>
          <cell r="E634">
            <v>403648918</v>
          </cell>
        </row>
        <row r="635">
          <cell r="A635" t="str">
            <v>24,D9</v>
          </cell>
          <cell r="B635" t="str">
            <v>Organismos financieros internacionales</v>
          </cell>
          <cell r="C635">
            <v>10550878475</v>
          </cell>
          <cell r="D635">
            <v>5139817524</v>
          </cell>
          <cell r="E635">
            <v>5139817524</v>
          </cell>
        </row>
        <row r="636">
          <cell r="A636" t="str">
            <v>25,E3</v>
          </cell>
          <cell r="B636" t="str">
            <v>Prestación de servicios de educación básica en el D.F.</v>
          </cell>
          <cell r="C636">
            <v>27267455073</v>
          </cell>
          <cell r="D636">
            <v>26151421625</v>
          </cell>
          <cell r="E636">
            <v>26151421625</v>
          </cell>
        </row>
        <row r="637">
          <cell r="A637" t="str">
            <v>25,E4</v>
          </cell>
          <cell r="B637" t="str">
            <v>Prestación de servicios de educación normal en el D.F.</v>
          </cell>
          <cell r="C637">
            <v>789454812</v>
          </cell>
          <cell r="D637">
            <v>778666019</v>
          </cell>
          <cell r="E637">
            <v>778666019</v>
          </cell>
        </row>
        <row r="638">
          <cell r="A638" t="str">
            <v>25,G2</v>
          </cell>
          <cell r="B638" t="str">
            <v>Reforma curricular en educación básica</v>
          </cell>
          <cell r="C638">
            <v>0</v>
          </cell>
          <cell r="D638">
            <v>9837061</v>
          </cell>
          <cell r="E638">
            <v>9837061</v>
          </cell>
        </row>
        <row r="639">
          <cell r="A639" t="str">
            <v>25,I1</v>
          </cell>
          <cell r="B639" t="str">
            <v>Previsiones salariales y económicas de la administración federal de servicios educativos en el Distrito Federal</v>
          </cell>
          <cell r="C639">
            <v>1414350900</v>
          </cell>
          <cell r="D639">
            <v>0</v>
          </cell>
          <cell r="E639">
            <v>0</v>
          </cell>
        </row>
        <row r="640">
          <cell r="A640" t="str">
            <v>25,I2</v>
          </cell>
          <cell r="B640" t="str">
            <v>Previsiones salariales y económicas del fondo de aportaciones para la educación básica y normal</v>
          </cell>
          <cell r="C640">
            <v>10415542700</v>
          </cell>
          <cell r="D640">
            <v>0</v>
          </cell>
          <cell r="E640">
            <v>0</v>
          </cell>
        </row>
        <row r="641">
          <cell r="A641" t="str">
            <v>25,I3</v>
          </cell>
          <cell r="B641" t="str">
            <v>Previsiones salariales y económicas del fondo de aportaciones para la educación tecnológica y de adultos</v>
          </cell>
          <cell r="C641">
            <v>171720800</v>
          </cell>
          <cell r="D641">
            <v>0</v>
          </cell>
          <cell r="E641">
            <v>0</v>
          </cell>
        </row>
        <row r="642">
          <cell r="A642" t="str">
            <v>25,I4</v>
          </cell>
          <cell r="B642" t="str">
            <v>Asignaciones pendientes de distribución de los fondos educativos</v>
          </cell>
          <cell r="C642">
            <v>3500000000</v>
          </cell>
          <cell r="D642">
            <v>0</v>
          </cell>
          <cell r="E642">
            <v>0</v>
          </cell>
        </row>
        <row r="643">
          <cell r="A643" t="str">
            <v>25,M1</v>
          </cell>
          <cell r="B643" t="str">
            <v>Actividades de apoyo administrativo</v>
          </cell>
          <cell r="C643">
            <v>80589141</v>
          </cell>
          <cell r="D643">
            <v>62285947</v>
          </cell>
          <cell r="E643">
            <v>62285947</v>
          </cell>
        </row>
        <row r="644">
          <cell r="A644" t="str">
            <v>25,O1</v>
          </cell>
          <cell r="B644" t="str">
            <v>Actividades de apoyo a la función pública y buen gobierno</v>
          </cell>
          <cell r="C644">
            <v>10707469</v>
          </cell>
          <cell r="D644">
            <v>10347891</v>
          </cell>
          <cell r="E644">
            <v>10347891</v>
          </cell>
        </row>
        <row r="645">
          <cell r="A645" t="str">
            <v>25,O99</v>
          </cell>
          <cell r="B645" t="str">
            <v>Operación del servicio profesional de carrera en la administración pública federal centralizada</v>
          </cell>
          <cell r="C645">
            <v>3562409</v>
          </cell>
          <cell r="D645">
            <v>525320</v>
          </cell>
          <cell r="E645">
            <v>525320</v>
          </cell>
        </row>
        <row r="646">
          <cell r="A646" t="str">
            <v>25,S108</v>
          </cell>
          <cell r="B646" t="str">
            <v>Programa becas de apoyo a la educación básica de madres jóvenes y jóvenes embarazadas</v>
          </cell>
          <cell r="C646">
            <v>0</v>
          </cell>
          <cell r="D646">
            <v>0</v>
          </cell>
          <cell r="E646">
            <v>0</v>
          </cell>
        </row>
        <row r="647">
          <cell r="A647" t="str">
            <v>25,S127</v>
          </cell>
          <cell r="B647" t="str">
            <v>Programa del sistema nacional de formación continua y superación profesional de maestros de educación básica en servicio</v>
          </cell>
          <cell r="C647">
            <v>0</v>
          </cell>
          <cell r="D647">
            <v>2230663</v>
          </cell>
          <cell r="E647">
            <v>2230663</v>
          </cell>
        </row>
        <row r="648">
          <cell r="A648" t="str">
            <v>25,S128</v>
          </cell>
          <cell r="B648" t="str">
            <v>Programa nacional de lectura</v>
          </cell>
          <cell r="C648">
            <v>0</v>
          </cell>
          <cell r="D648">
            <v>0</v>
          </cell>
          <cell r="E648">
            <v>0</v>
          </cell>
        </row>
        <row r="649">
          <cell r="A649" t="str">
            <v>25,S152</v>
          </cell>
          <cell r="B649" t="str">
            <v>Programa para el fortalecimiento del servicio de la educación telesecundaria</v>
          </cell>
          <cell r="C649">
            <v>0</v>
          </cell>
          <cell r="D649">
            <v>591606</v>
          </cell>
          <cell r="E649">
            <v>591606</v>
          </cell>
        </row>
        <row r="650">
          <cell r="A650" t="str">
            <v>25,S221</v>
          </cell>
          <cell r="B650" t="str">
            <v>Programa escuelas de tiempo completo</v>
          </cell>
          <cell r="C650">
            <v>0</v>
          </cell>
          <cell r="D650">
            <v>3859000</v>
          </cell>
          <cell r="E650">
            <v>3859000</v>
          </cell>
        </row>
        <row r="651">
          <cell r="A651" t="str">
            <v>25,S222</v>
          </cell>
          <cell r="B651" t="str">
            <v>Programa de escuela segura</v>
          </cell>
          <cell r="C651">
            <v>0</v>
          </cell>
          <cell r="D651">
            <v>2760025</v>
          </cell>
          <cell r="E651">
            <v>2760025</v>
          </cell>
        </row>
        <row r="652">
          <cell r="A652" t="str">
            <v>25,S223</v>
          </cell>
          <cell r="B652" t="str">
            <v>Habilidades digitales para todos</v>
          </cell>
          <cell r="C652">
            <v>0</v>
          </cell>
          <cell r="D652">
            <v>25947</v>
          </cell>
          <cell r="E652">
            <v>25947</v>
          </cell>
        </row>
        <row r="653">
          <cell r="A653" t="str">
            <v>25,S33</v>
          </cell>
          <cell r="B653" t="str">
            <v>Programa de fortalecimiento de la educación especial y de la integración educativa</v>
          </cell>
          <cell r="C653">
            <v>0</v>
          </cell>
          <cell r="D653">
            <v>1172686</v>
          </cell>
          <cell r="E653">
            <v>1172686</v>
          </cell>
        </row>
        <row r="654">
          <cell r="A654" t="str">
            <v>25,S35</v>
          </cell>
          <cell r="B654" t="str">
            <v>Programa de mejoramiento institucional de las escuelas normales públicas</v>
          </cell>
          <cell r="C654">
            <v>0</v>
          </cell>
          <cell r="D654">
            <v>0</v>
          </cell>
          <cell r="E654">
            <v>0</v>
          </cell>
        </row>
        <row r="655">
          <cell r="A655" t="str">
            <v>25,U1</v>
          </cell>
          <cell r="B655" t="str">
            <v>Becas para la población atendida por el sector educativo</v>
          </cell>
          <cell r="C655">
            <v>168746497</v>
          </cell>
          <cell r="D655">
            <v>166087660</v>
          </cell>
          <cell r="E655">
            <v>166087660</v>
          </cell>
        </row>
        <row r="656">
          <cell r="A656" t="str">
            <v>25,U16</v>
          </cell>
          <cell r="B656" t="str">
            <v>Escuela siempre abierta a la comunidad</v>
          </cell>
          <cell r="C656">
            <v>0</v>
          </cell>
          <cell r="D656">
            <v>1651113</v>
          </cell>
          <cell r="E656">
            <v>1651113</v>
          </cell>
        </row>
        <row r="657">
          <cell r="A657" t="str">
            <v>25,U2</v>
          </cell>
          <cell r="B657" t="str">
            <v>Programa de becas en educación primaria y secundaria para hijos de trabajadores del sector educación en el D.F.</v>
          </cell>
          <cell r="C657">
            <v>21929002</v>
          </cell>
          <cell r="D657">
            <v>21708713</v>
          </cell>
          <cell r="E657">
            <v>21708713</v>
          </cell>
        </row>
        <row r="658">
          <cell r="A658" t="str">
            <v>25,U32</v>
          </cell>
          <cell r="B658" t="str">
            <v>Atención educativa a grupos en situación vulnerable en educación básica</v>
          </cell>
          <cell r="C658">
            <v>0</v>
          </cell>
          <cell r="D658">
            <v>0</v>
          </cell>
          <cell r="E658">
            <v>0</v>
          </cell>
        </row>
        <row r="659">
          <cell r="A659" t="str">
            <v>25,U61</v>
          </cell>
          <cell r="B659" t="str">
            <v>Equipamiento de escuelas para educación básica a nivel nacional.</v>
          </cell>
          <cell r="C659">
            <v>0</v>
          </cell>
          <cell r="D659">
            <v>461157</v>
          </cell>
          <cell r="E659">
            <v>461157</v>
          </cell>
        </row>
        <row r="660">
          <cell r="A660" t="str">
            <v>25,U65</v>
          </cell>
          <cell r="B660" t="str">
            <v>Apoyo a las entidades federativas para el programa nacional de inglés en educación básica</v>
          </cell>
          <cell r="C660">
            <v>0</v>
          </cell>
          <cell r="D660">
            <v>1780030</v>
          </cell>
          <cell r="E660">
            <v>1780030</v>
          </cell>
        </row>
        <row r="661">
          <cell r="A661" t="str">
            <v>27,K24</v>
          </cell>
          <cell r="B661" t="str">
            <v>Otros proyectos de infraestructura gubernamental</v>
          </cell>
          <cell r="C661">
            <v>0</v>
          </cell>
          <cell r="D661">
            <v>17308824</v>
          </cell>
          <cell r="E661">
            <v>17107745</v>
          </cell>
        </row>
        <row r="662">
          <cell r="A662" t="str">
            <v>27,K27</v>
          </cell>
          <cell r="B662" t="str">
            <v>Mantenimiento de infraestructura</v>
          </cell>
          <cell r="C662">
            <v>0</v>
          </cell>
          <cell r="D662">
            <v>26634333</v>
          </cell>
          <cell r="E662">
            <v>26634333</v>
          </cell>
        </row>
        <row r="663">
          <cell r="A663" t="str">
            <v>27,M1</v>
          </cell>
          <cell r="B663" t="str">
            <v>Actividades de apoyo administrativo</v>
          </cell>
          <cell r="C663">
            <v>92070825</v>
          </cell>
          <cell r="D663">
            <v>1008551628</v>
          </cell>
          <cell r="E663">
            <v>1006817764</v>
          </cell>
        </row>
        <row r="664">
          <cell r="A664" t="str">
            <v>27,O1</v>
          </cell>
          <cell r="B664" t="str">
            <v>Actividades de apoyo a la función pública y buen gobierno</v>
          </cell>
          <cell r="C664">
            <v>38403200</v>
          </cell>
          <cell r="D664">
            <v>35405117</v>
          </cell>
          <cell r="E664">
            <v>34844466</v>
          </cell>
        </row>
        <row r="665">
          <cell r="A665" t="str">
            <v>27,O2</v>
          </cell>
          <cell r="B665" t="str">
            <v>Ampliación de la cobertura, impacto y efecto preventivo de la fiscalización a la gestión pública</v>
          </cell>
          <cell r="C665">
            <v>307285600</v>
          </cell>
          <cell r="D665">
            <v>447124759</v>
          </cell>
          <cell r="E665">
            <v>443809624</v>
          </cell>
        </row>
        <row r="666">
          <cell r="A666" t="str">
            <v>27,O3</v>
          </cell>
          <cell r="B666" t="str">
            <v>Integración de las estructuras profesionales del gobierno</v>
          </cell>
          <cell r="C666">
            <v>101687700</v>
          </cell>
          <cell r="D666">
            <v>85221485</v>
          </cell>
          <cell r="E666">
            <v>85118710</v>
          </cell>
        </row>
        <row r="667">
          <cell r="A667" t="str">
            <v>27,O5</v>
          </cell>
          <cell r="B667" t="str">
            <v>Mejora de la gestión y regulación de los procesos, trámites y servicios de la administración pública federal</v>
          </cell>
          <cell r="C667">
            <v>333893500</v>
          </cell>
          <cell r="D667">
            <v>316891750</v>
          </cell>
          <cell r="E667">
            <v>313841749</v>
          </cell>
        </row>
        <row r="668">
          <cell r="A668" t="str">
            <v>27,O6</v>
          </cell>
          <cell r="B668" t="str">
            <v>Inhibición y sanción de las prácticas de corrupción</v>
          </cell>
          <cell r="C668">
            <v>170187100</v>
          </cell>
          <cell r="D668">
            <v>170843036</v>
          </cell>
          <cell r="E668">
            <v>170282342</v>
          </cell>
        </row>
        <row r="669">
          <cell r="A669" t="str">
            <v>27,O7</v>
          </cell>
          <cell r="B669" t="str">
            <v>Optimización en el uso, control y aprovechamiento de los inmuebles federales, así como la valuación de bienes nacionales</v>
          </cell>
          <cell r="C669">
            <v>115426129</v>
          </cell>
          <cell r="D669">
            <v>268221160</v>
          </cell>
          <cell r="E669">
            <v>255156834</v>
          </cell>
        </row>
        <row r="670">
          <cell r="A670" t="str">
            <v>27,O8</v>
          </cell>
          <cell r="B670" t="str">
            <v>Promoción de la cultura de la legalidad y el aprecio por la rendición de cuentas</v>
          </cell>
          <cell r="C670">
            <v>87293400</v>
          </cell>
          <cell r="D670">
            <v>84613934</v>
          </cell>
          <cell r="E670">
            <v>84210077</v>
          </cell>
        </row>
        <row r="671">
          <cell r="A671" t="str">
            <v>27,O99</v>
          </cell>
          <cell r="B671" t="str">
            <v>Operación del servicio profesional de carrera en la administración pública federal centralizada</v>
          </cell>
          <cell r="C671">
            <v>2511500</v>
          </cell>
          <cell r="D671">
            <v>3249631</v>
          </cell>
          <cell r="E671">
            <v>3211351</v>
          </cell>
        </row>
        <row r="672">
          <cell r="A672" t="str">
            <v>28,C1</v>
          </cell>
          <cell r="B672" t="str">
            <v>Fondo general de participaciones</v>
          </cell>
          <cell r="C672">
            <v>331489408019</v>
          </cell>
          <cell r="D672">
            <v>332308047211</v>
          </cell>
          <cell r="E672">
            <v>332308047211</v>
          </cell>
        </row>
        <row r="673">
          <cell r="A673" t="str">
            <v>28,C10</v>
          </cell>
          <cell r="B673" t="str">
            <v>Fondo de Compensación para el Estado de Chiapas</v>
          </cell>
          <cell r="C673">
            <v>29129224</v>
          </cell>
          <cell r="D673">
            <v>29129224</v>
          </cell>
          <cell r="E673">
            <v>29129224</v>
          </cell>
        </row>
        <row r="674">
          <cell r="A674" t="str">
            <v>28,C11</v>
          </cell>
          <cell r="B674" t="str">
            <v>Fondo de Compensación para el Estado de Chihuahua</v>
          </cell>
          <cell r="C674">
            <v>62488604</v>
          </cell>
          <cell r="D674">
            <v>62488604</v>
          </cell>
          <cell r="E674">
            <v>62488604</v>
          </cell>
        </row>
        <row r="675">
          <cell r="A675" t="str">
            <v>28,C12</v>
          </cell>
          <cell r="B675" t="str">
            <v>Fondo de Compensación para el Gobierno del Distrito Federal</v>
          </cell>
          <cell r="C675">
            <v>421702442</v>
          </cell>
          <cell r="D675">
            <v>421702442</v>
          </cell>
          <cell r="E675">
            <v>421702442</v>
          </cell>
        </row>
        <row r="676">
          <cell r="A676" t="str">
            <v>28,C13</v>
          </cell>
          <cell r="B676" t="str">
            <v>Fondo de Compensación para el Estado de Durango</v>
          </cell>
          <cell r="C676">
            <v>14009174</v>
          </cell>
          <cell r="D676">
            <v>14009174</v>
          </cell>
          <cell r="E676">
            <v>14009174</v>
          </cell>
        </row>
        <row r="677">
          <cell r="A677" t="str">
            <v>28,C14</v>
          </cell>
          <cell r="B677" t="str">
            <v>Fondo de Compensación para el Estado de Guanajuato</v>
          </cell>
          <cell r="C677">
            <v>58927916</v>
          </cell>
          <cell r="D677">
            <v>58927916</v>
          </cell>
          <cell r="E677">
            <v>58927916</v>
          </cell>
        </row>
        <row r="678">
          <cell r="A678" t="str">
            <v>28,C15</v>
          </cell>
          <cell r="B678" t="str">
            <v>Fondo de Compensación para el Estado de Guerrero</v>
          </cell>
          <cell r="C678">
            <v>15872282</v>
          </cell>
          <cell r="D678">
            <v>15872282</v>
          </cell>
          <cell r="E678">
            <v>15872282</v>
          </cell>
        </row>
        <row r="679">
          <cell r="A679" t="str">
            <v>28,C16</v>
          </cell>
          <cell r="B679" t="str">
            <v>Fondo de Compensación para el Estado de Hidalgo</v>
          </cell>
          <cell r="C679">
            <v>16607961</v>
          </cell>
          <cell r="D679">
            <v>16607961</v>
          </cell>
          <cell r="E679">
            <v>16607961</v>
          </cell>
        </row>
        <row r="680">
          <cell r="A680" t="str">
            <v>28,C17</v>
          </cell>
          <cell r="B680" t="str">
            <v>Fondo de Compensación para el Estado de Jalisco</v>
          </cell>
          <cell r="C680">
            <v>144584903</v>
          </cell>
          <cell r="D680">
            <v>144584903</v>
          </cell>
          <cell r="E680">
            <v>144584903</v>
          </cell>
        </row>
        <row r="681">
          <cell r="A681" t="str">
            <v>28,C18</v>
          </cell>
          <cell r="B681" t="str">
            <v>Fondo de Compensación para el Estado de México</v>
          </cell>
          <cell r="C681">
            <v>199164954</v>
          </cell>
          <cell r="D681">
            <v>199164954</v>
          </cell>
          <cell r="E681">
            <v>199164954</v>
          </cell>
        </row>
        <row r="682">
          <cell r="A682" t="str">
            <v>28,C19</v>
          </cell>
          <cell r="B682" t="str">
            <v>Fondo de Compensación para el Estado de Michoacán</v>
          </cell>
          <cell r="C682">
            <v>51810219</v>
          </cell>
          <cell r="D682">
            <v>51810219</v>
          </cell>
          <cell r="E682">
            <v>51810219</v>
          </cell>
        </row>
        <row r="683">
          <cell r="A683" t="str">
            <v>28,C2</v>
          </cell>
          <cell r="B683" t="str">
            <v>Fondo de fomento municipal</v>
          </cell>
          <cell r="C683">
            <v>16554617498</v>
          </cell>
          <cell r="D683">
            <v>16566687967</v>
          </cell>
          <cell r="E683">
            <v>16566687967</v>
          </cell>
        </row>
        <row r="684">
          <cell r="A684" t="str">
            <v>28,C20</v>
          </cell>
          <cell r="B684" t="str">
            <v>Fondo de Compensación para el Estado de Morelos</v>
          </cell>
          <cell r="C684">
            <v>18151049</v>
          </cell>
          <cell r="D684">
            <v>18151049</v>
          </cell>
          <cell r="E684">
            <v>18151049</v>
          </cell>
        </row>
        <row r="685">
          <cell r="A685" t="str">
            <v>28,C21</v>
          </cell>
          <cell r="B685" t="str">
            <v>Fondo de Compensación para el Estado de Nayarit</v>
          </cell>
          <cell r="C685">
            <v>7240924</v>
          </cell>
          <cell r="D685">
            <v>7240924</v>
          </cell>
          <cell r="E685">
            <v>7240924</v>
          </cell>
        </row>
        <row r="686">
          <cell r="A686" t="str">
            <v>28,C22</v>
          </cell>
          <cell r="B686" t="str">
            <v>Fondo de Compensación para el Estado de Nuevo León</v>
          </cell>
          <cell r="C686">
            <v>128962752</v>
          </cell>
          <cell r="D686">
            <v>128962752</v>
          </cell>
          <cell r="E686">
            <v>128962752</v>
          </cell>
        </row>
        <row r="687">
          <cell r="A687" t="str">
            <v>28,C23</v>
          </cell>
          <cell r="B687" t="str">
            <v>Fondo de Compensación para el Estado de Oaxaca</v>
          </cell>
          <cell r="C687">
            <v>22921930</v>
          </cell>
          <cell r="D687">
            <v>22921930</v>
          </cell>
          <cell r="E687">
            <v>22921930</v>
          </cell>
        </row>
        <row r="688">
          <cell r="A688" t="str">
            <v>28,C24</v>
          </cell>
          <cell r="B688" t="str">
            <v>Fondo de Compensación para el Estado de Puebla</v>
          </cell>
          <cell r="C688">
            <v>81687996</v>
          </cell>
          <cell r="D688">
            <v>81687996</v>
          </cell>
          <cell r="E688">
            <v>81687996</v>
          </cell>
        </row>
        <row r="689">
          <cell r="A689" t="str">
            <v>28,C25</v>
          </cell>
          <cell r="B689" t="str">
            <v>Fondo de Compensación para el Estado de Querétaro</v>
          </cell>
          <cell r="C689">
            <v>26460547</v>
          </cell>
          <cell r="D689">
            <v>26460547</v>
          </cell>
          <cell r="E689">
            <v>26460547</v>
          </cell>
        </row>
        <row r="690">
          <cell r="A690" t="str">
            <v>28,C26</v>
          </cell>
          <cell r="B690" t="str">
            <v>Fondo de Compensación para el Estado de Quintana Roo</v>
          </cell>
          <cell r="C690">
            <v>39796575</v>
          </cell>
          <cell r="D690">
            <v>39796575</v>
          </cell>
          <cell r="E690">
            <v>39796575</v>
          </cell>
        </row>
        <row r="691">
          <cell r="A691" t="str">
            <v>28,C27</v>
          </cell>
          <cell r="B691" t="str">
            <v>Fondo de Compensación para el Estado de San Luis Potosí</v>
          </cell>
          <cell r="C691">
            <v>32242987</v>
          </cell>
          <cell r="D691">
            <v>32242987</v>
          </cell>
          <cell r="E691">
            <v>32242987</v>
          </cell>
        </row>
        <row r="692">
          <cell r="A692" t="str">
            <v>28,C28</v>
          </cell>
          <cell r="B692" t="str">
            <v>Fondo de Compensación para el Estado de Sinaloa</v>
          </cell>
          <cell r="C692">
            <v>50611061</v>
          </cell>
          <cell r="D692">
            <v>50611061</v>
          </cell>
          <cell r="E692">
            <v>50611061</v>
          </cell>
        </row>
        <row r="693">
          <cell r="A693" t="str">
            <v>28,C29</v>
          </cell>
          <cell r="B693" t="str">
            <v>Fondo de Compensación para el Estado de Sonora</v>
          </cell>
          <cell r="C693">
            <v>49413743</v>
          </cell>
          <cell r="D693">
            <v>49413743</v>
          </cell>
          <cell r="E693">
            <v>49413743</v>
          </cell>
        </row>
        <row r="694">
          <cell r="A694" t="str">
            <v>28,C3</v>
          </cell>
          <cell r="B694" t="str">
            <v>Otros conceptos participables e incentivos económicos</v>
          </cell>
          <cell r="C694">
            <v>91695930204</v>
          </cell>
          <cell r="D694">
            <v>86613686974</v>
          </cell>
          <cell r="E694">
            <v>86613686974</v>
          </cell>
        </row>
        <row r="695">
          <cell r="A695" t="str">
            <v>28,C30</v>
          </cell>
          <cell r="B695" t="str">
            <v>Fondo de Compensación para el Estado de Tabasco</v>
          </cell>
          <cell r="C695">
            <v>29725124</v>
          </cell>
          <cell r="D695">
            <v>29725124</v>
          </cell>
          <cell r="E695">
            <v>29725124</v>
          </cell>
        </row>
        <row r="696">
          <cell r="A696" t="str">
            <v>28,C31</v>
          </cell>
          <cell r="B696" t="str">
            <v>Fondo de Compensación para el Estado de Tamaulipas</v>
          </cell>
          <cell r="C696">
            <v>75355636</v>
          </cell>
          <cell r="D696">
            <v>75355636</v>
          </cell>
          <cell r="E696">
            <v>75355636</v>
          </cell>
        </row>
        <row r="697">
          <cell r="A697" t="str">
            <v>28,C32</v>
          </cell>
          <cell r="B697" t="str">
            <v>Fondo de Compensación para el Estado de Tlaxcala</v>
          </cell>
          <cell r="C697">
            <v>6724109</v>
          </cell>
          <cell r="D697">
            <v>6724109</v>
          </cell>
          <cell r="E697">
            <v>6724109</v>
          </cell>
        </row>
        <row r="698">
          <cell r="A698" t="str">
            <v>28,C33</v>
          </cell>
          <cell r="B698" t="str">
            <v>Fondo de Compensación para el Estado de Veracruz</v>
          </cell>
          <cell r="C698">
            <v>69841720</v>
          </cell>
          <cell r="D698">
            <v>69841720</v>
          </cell>
          <cell r="E698">
            <v>69841720</v>
          </cell>
        </row>
        <row r="699">
          <cell r="A699" t="str">
            <v>28,C34</v>
          </cell>
          <cell r="B699" t="str">
            <v>Fondo de Compensación para el Estado de Yucatán</v>
          </cell>
          <cell r="C699">
            <v>24522032</v>
          </cell>
          <cell r="D699">
            <v>24522032</v>
          </cell>
          <cell r="E699">
            <v>24522032</v>
          </cell>
        </row>
        <row r="700">
          <cell r="A700" t="str">
            <v>28,C35</v>
          </cell>
          <cell r="B700" t="str">
            <v>Fondo de Compensación para el Estado de Zacatecas</v>
          </cell>
          <cell r="C700">
            <v>8085116</v>
          </cell>
          <cell r="D700">
            <v>8085116</v>
          </cell>
          <cell r="E700">
            <v>8085116</v>
          </cell>
        </row>
        <row r="701">
          <cell r="A701" t="str">
            <v>28,C4</v>
          </cell>
          <cell r="B701" t="str">
            <v>Fondo de Compensación para el Estado de Aguascalientes</v>
          </cell>
          <cell r="C701">
            <v>18761664</v>
          </cell>
          <cell r="D701">
            <v>18761664</v>
          </cell>
          <cell r="E701">
            <v>18761664</v>
          </cell>
        </row>
        <row r="702">
          <cell r="A702" t="str">
            <v>28,C5</v>
          </cell>
          <cell r="B702" t="str">
            <v>Fondo de Compensación para el Estado de Baja California</v>
          </cell>
          <cell r="C702">
            <v>45487055</v>
          </cell>
          <cell r="D702">
            <v>45487055</v>
          </cell>
          <cell r="E702">
            <v>45487055</v>
          </cell>
        </row>
        <row r="703">
          <cell r="A703" t="str">
            <v>28,C6</v>
          </cell>
          <cell r="B703" t="str">
            <v>Fondo de Compensación para el Estado de Baja California Sur</v>
          </cell>
          <cell r="C703">
            <v>8509971</v>
          </cell>
          <cell r="D703">
            <v>8509971</v>
          </cell>
          <cell r="E703">
            <v>8509971</v>
          </cell>
        </row>
        <row r="704">
          <cell r="A704" t="str">
            <v>28,C7</v>
          </cell>
          <cell r="B704" t="str">
            <v>Fondo de Compensación para el Estado de Campeche</v>
          </cell>
          <cell r="C704">
            <v>9265881</v>
          </cell>
          <cell r="D704">
            <v>9265881</v>
          </cell>
          <cell r="E704">
            <v>9265881</v>
          </cell>
        </row>
        <row r="705">
          <cell r="A705" t="str">
            <v>28,C8</v>
          </cell>
          <cell r="B705" t="str">
            <v>Fondo de Compensación para el Estado de Coahuila</v>
          </cell>
          <cell r="C705">
            <v>60145466</v>
          </cell>
          <cell r="D705">
            <v>60145466</v>
          </cell>
          <cell r="E705">
            <v>60145466</v>
          </cell>
        </row>
        <row r="706">
          <cell r="A706" t="str">
            <v>28,C9</v>
          </cell>
          <cell r="B706" t="str">
            <v>Fondo de Compensación para el Estado de Colima</v>
          </cell>
          <cell r="C706">
            <v>10987371</v>
          </cell>
          <cell r="D706">
            <v>10987371</v>
          </cell>
          <cell r="E706">
            <v>10987371</v>
          </cell>
        </row>
        <row r="707">
          <cell r="A707" t="str">
            <v>3,R1</v>
          </cell>
          <cell r="B707" t="str">
            <v>Otras actividades</v>
          </cell>
          <cell r="C707">
            <v>34023540217</v>
          </cell>
          <cell r="D707">
            <v>34127028760</v>
          </cell>
          <cell r="E707">
            <v>33892179437</v>
          </cell>
        </row>
        <row r="708">
          <cell r="A708" t="str">
            <v>30,H1</v>
          </cell>
          <cell r="B708" t="str">
            <v>Adeudos de Ejercicios Fiscales Anteriores (ADEFAS)</v>
          </cell>
          <cell r="C708">
            <v>13323600000</v>
          </cell>
          <cell r="D708">
            <v>21580087698</v>
          </cell>
          <cell r="E708">
            <v>21580087698</v>
          </cell>
        </row>
        <row r="709">
          <cell r="A709" t="str">
            <v>31,E1</v>
          </cell>
          <cell r="B709" t="str">
            <v>Resolución de asuntos relativos a conflictos y controversias por la posesión y usufructo de la tierra</v>
          </cell>
          <cell r="C709">
            <v>460918327</v>
          </cell>
          <cell r="D709">
            <v>441238768</v>
          </cell>
          <cell r="E709">
            <v>441238768</v>
          </cell>
        </row>
        <row r="710">
          <cell r="A710" t="str">
            <v>31,E2</v>
          </cell>
          <cell r="B710" t="str">
            <v>Resolución de juicios agrarios dotatorios de tierras y los recursos de revisión</v>
          </cell>
          <cell r="C710">
            <v>215701096</v>
          </cell>
          <cell r="D710">
            <v>169640471</v>
          </cell>
          <cell r="E710">
            <v>169640471</v>
          </cell>
        </row>
        <row r="711">
          <cell r="A711" t="str">
            <v>31,M1</v>
          </cell>
          <cell r="B711" t="str">
            <v>Actividades de apoyo administrativo</v>
          </cell>
          <cell r="C711">
            <v>72204391</v>
          </cell>
          <cell r="D711">
            <v>69804768</v>
          </cell>
          <cell r="E711">
            <v>69804768</v>
          </cell>
        </row>
        <row r="712">
          <cell r="A712" t="str">
            <v>31,O1</v>
          </cell>
          <cell r="B712" t="str">
            <v>Actividades de apoyo a la función pública y buen gobierno</v>
          </cell>
          <cell r="C712">
            <v>1843182</v>
          </cell>
          <cell r="D712">
            <v>1626837</v>
          </cell>
          <cell r="E712">
            <v>1626837</v>
          </cell>
        </row>
        <row r="713">
          <cell r="A713" t="str">
            <v>32,E1</v>
          </cell>
          <cell r="B713" t="str">
            <v>Impartición de justicia fiscal y administrativa</v>
          </cell>
          <cell r="C713">
            <v>1410112718</v>
          </cell>
          <cell r="D713">
            <v>1581629403</v>
          </cell>
          <cell r="E713">
            <v>1581629403</v>
          </cell>
        </row>
        <row r="714">
          <cell r="A714" t="str">
            <v>32,K25</v>
          </cell>
          <cell r="B714" t="str">
            <v>Proyectos de inmuebles (oficinas administrativas)</v>
          </cell>
          <cell r="C714">
            <v>257567921</v>
          </cell>
          <cell r="D714">
            <v>34261692</v>
          </cell>
          <cell r="E714">
            <v>34261692</v>
          </cell>
        </row>
        <row r="715">
          <cell r="A715" t="str">
            <v>32,M1</v>
          </cell>
          <cell r="B715" t="str">
            <v>Actividades de apoyo administrativo</v>
          </cell>
          <cell r="C715">
            <v>51742536</v>
          </cell>
          <cell r="D715">
            <v>61823489</v>
          </cell>
          <cell r="E715">
            <v>61823489</v>
          </cell>
        </row>
        <row r="716">
          <cell r="A716" t="str">
            <v>33,I101</v>
          </cell>
          <cell r="B716" t="str">
            <v>FAEB Aguascalientes</v>
          </cell>
          <cell r="C716">
            <v>3002615455</v>
          </cell>
          <cell r="D716">
            <v>3262911625</v>
          </cell>
          <cell r="E716">
            <v>3262911625</v>
          </cell>
        </row>
        <row r="717">
          <cell r="A717" t="str">
            <v>33,I102</v>
          </cell>
          <cell r="B717" t="str">
            <v>FAEB Baja California</v>
          </cell>
          <cell r="C717">
            <v>7030495265</v>
          </cell>
          <cell r="D717">
            <v>7418424006</v>
          </cell>
          <cell r="E717">
            <v>7418424006</v>
          </cell>
        </row>
        <row r="718">
          <cell r="A718" t="str">
            <v>33,I103</v>
          </cell>
          <cell r="B718" t="str">
            <v>FAEB Baja California Sur</v>
          </cell>
          <cell r="C718">
            <v>2186689005</v>
          </cell>
          <cell r="D718">
            <v>2303599405</v>
          </cell>
          <cell r="E718">
            <v>2303599405</v>
          </cell>
        </row>
        <row r="719">
          <cell r="A719" t="str">
            <v>33,I104</v>
          </cell>
          <cell r="B719" t="str">
            <v>FAEB Campeche</v>
          </cell>
          <cell r="C719">
            <v>2891103010</v>
          </cell>
          <cell r="D719">
            <v>3037308864</v>
          </cell>
          <cell r="E719">
            <v>3037308864</v>
          </cell>
        </row>
        <row r="720">
          <cell r="A720" t="str">
            <v>33,I105</v>
          </cell>
          <cell r="B720" t="str">
            <v>FAEB Coahuila</v>
          </cell>
          <cell r="C720">
            <v>6784195435</v>
          </cell>
          <cell r="D720">
            <v>7165353329</v>
          </cell>
          <cell r="E720">
            <v>7165353329</v>
          </cell>
        </row>
        <row r="721">
          <cell r="A721" t="str">
            <v>33,I106</v>
          </cell>
          <cell r="B721" t="str">
            <v>FAEB Colima</v>
          </cell>
          <cell r="C721">
            <v>2084346620</v>
          </cell>
          <cell r="D721">
            <v>2214892597</v>
          </cell>
          <cell r="E721">
            <v>2214892597</v>
          </cell>
        </row>
        <row r="722">
          <cell r="A722" t="str">
            <v>33,I107</v>
          </cell>
          <cell r="B722" t="str">
            <v>FAEB Chiapas</v>
          </cell>
          <cell r="C722">
            <v>12310585055</v>
          </cell>
          <cell r="D722">
            <v>12987630138</v>
          </cell>
          <cell r="E722">
            <v>12987630138</v>
          </cell>
        </row>
        <row r="723">
          <cell r="A723" t="str">
            <v>33,I108</v>
          </cell>
          <cell r="B723" t="str">
            <v>FAEB Chihuahua</v>
          </cell>
          <cell r="C723">
            <v>7275593462</v>
          </cell>
          <cell r="D723">
            <v>7709527956</v>
          </cell>
          <cell r="E723">
            <v>7709527956</v>
          </cell>
        </row>
        <row r="724">
          <cell r="A724" t="str">
            <v>33,I110</v>
          </cell>
          <cell r="B724" t="str">
            <v>FAEB Durango</v>
          </cell>
          <cell r="C724">
            <v>5216755285</v>
          </cell>
          <cell r="D724">
            <v>5569650548</v>
          </cell>
          <cell r="E724">
            <v>5569650548</v>
          </cell>
        </row>
        <row r="725">
          <cell r="A725" t="str">
            <v>33,I111</v>
          </cell>
          <cell r="B725" t="str">
            <v>FAEB Guanajuato</v>
          </cell>
          <cell r="C725">
            <v>10036054975</v>
          </cell>
          <cell r="D725">
            <v>10736396223</v>
          </cell>
          <cell r="E725">
            <v>10736396223</v>
          </cell>
        </row>
        <row r="726">
          <cell r="A726" t="str">
            <v>33,I112</v>
          </cell>
          <cell r="B726" t="str">
            <v>FAEB Guerrero</v>
          </cell>
          <cell r="C726">
            <v>11406798205</v>
          </cell>
          <cell r="D726">
            <v>12169578726</v>
          </cell>
          <cell r="E726">
            <v>12169578726</v>
          </cell>
        </row>
        <row r="727">
          <cell r="A727" t="str">
            <v>33,I113</v>
          </cell>
          <cell r="B727" t="str">
            <v>FAEB Hidalgo</v>
          </cell>
          <cell r="C727">
            <v>7495780275</v>
          </cell>
          <cell r="D727">
            <v>8099104110</v>
          </cell>
          <cell r="E727">
            <v>8099104110</v>
          </cell>
        </row>
        <row r="728">
          <cell r="A728" t="str">
            <v>33,I114</v>
          </cell>
          <cell r="B728" t="str">
            <v>FAEB Jalisco</v>
          </cell>
          <cell r="C728">
            <v>12540350303</v>
          </cell>
          <cell r="D728">
            <v>13320947672</v>
          </cell>
          <cell r="E728">
            <v>13320947672</v>
          </cell>
        </row>
        <row r="729">
          <cell r="A729" t="str">
            <v>33,I115</v>
          </cell>
          <cell r="B729" t="str">
            <v>FAEB Estado de México</v>
          </cell>
          <cell r="C729">
            <v>23613367035</v>
          </cell>
          <cell r="D729">
            <v>24817212009</v>
          </cell>
          <cell r="E729">
            <v>24817212009</v>
          </cell>
        </row>
        <row r="730">
          <cell r="A730" t="str">
            <v>33,I116</v>
          </cell>
          <cell r="B730" t="str">
            <v>FAEB Michoacán</v>
          </cell>
          <cell r="C730">
            <v>10965046495</v>
          </cell>
          <cell r="D730">
            <v>11675628584</v>
          </cell>
          <cell r="E730">
            <v>11675628584</v>
          </cell>
        </row>
        <row r="731">
          <cell r="A731" t="str">
            <v>33,I117</v>
          </cell>
          <cell r="B731" t="str">
            <v>FAEB Morelos</v>
          </cell>
          <cell r="C731">
            <v>4333674140</v>
          </cell>
          <cell r="D731">
            <v>4649229649</v>
          </cell>
          <cell r="E731">
            <v>4649229649</v>
          </cell>
        </row>
        <row r="732">
          <cell r="A732" t="str">
            <v>33,I118</v>
          </cell>
          <cell r="B732" t="str">
            <v>FAEB Nayarit</v>
          </cell>
          <cell r="C732">
            <v>3488885000</v>
          </cell>
          <cell r="D732">
            <v>3720294875</v>
          </cell>
          <cell r="E732">
            <v>3720294875</v>
          </cell>
        </row>
        <row r="733">
          <cell r="A733" t="str">
            <v>33,I119</v>
          </cell>
          <cell r="B733" t="str">
            <v>FAEB Nuevo León</v>
          </cell>
          <cell r="C733">
            <v>8186894343</v>
          </cell>
          <cell r="D733">
            <v>8730173347</v>
          </cell>
          <cell r="E733">
            <v>8730173347</v>
          </cell>
        </row>
        <row r="734">
          <cell r="A734" t="str">
            <v>33,I120</v>
          </cell>
          <cell r="B734" t="str">
            <v>FAEB Oaxaca</v>
          </cell>
          <cell r="C734">
            <v>12428271360</v>
          </cell>
          <cell r="D734">
            <v>13215554718</v>
          </cell>
          <cell r="E734">
            <v>13215554718</v>
          </cell>
        </row>
        <row r="735">
          <cell r="A735" t="str">
            <v>33,I121</v>
          </cell>
          <cell r="B735" t="str">
            <v>FAEB Puebla</v>
          </cell>
          <cell r="C735">
            <v>11159196927</v>
          </cell>
          <cell r="D735">
            <v>11906082514</v>
          </cell>
          <cell r="E735">
            <v>11906082514</v>
          </cell>
        </row>
        <row r="736">
          <cell r="A736" t="str">
            <v>33,I122</v>
          </cell>
          <cell r="B736" t="str">
            <v>FAEB Querétaro</v>
          </cell>
          <cell r="C736">
            <v>3762249215</v>
          </cell>
          <cell r="D736">
            <v>4039005755</v>
          </cell>
          <cell r="E736">
            <v>4039005755</v>
          </cell>
        </row>
        <row r="737">
          <cell r="A737" t="str">
            <v>33,I123</v>
          </cell>
          <cell r="B737" t="str">
            <v>FAEB Quintana Roo</v>
          </cell>
          <cell r="C737">
            <v>3174710220</v>
          </cell>
          <cell r="D737">
            <v>3344905798</v>
          </cell>
          <cell r="E737">
            <v>3344905798</v>
          </cell>
        </row>
        <row r="738">
          <cell r="A738" t="str">
            <v>33,I124</v>
          </cell>
          <cell r="B738" t="str">
            <v>FAEB San Luis Potosí</v>
          </cell>
          <cell r="C738">
            <v>7212550755</v>
          </cell>
          <cell r="D738">
            <v>7738305502</v>
          </cell>
          <cell r="E738">
            <v>7738305502</v>
          </cell>
        </row>
        <row r="739">
          <cell r="A739" t="str">
            <v>33,I125</v>
          </cell>
          <cell r="B739" t="str">
            <v>FAEB Sinaloa</v>
          </cell>
          <cell r="C739">
            <v>6273235191</v>
          </cell>
          <cell r="D739">
            <v>6711964884</v>
          </cell>
          <cell r="E739">
            <v>6711964884</v>
          </cell>
        </row>
        <row r="740">
          <cell r="A740" t="str">
            <v>33,I126</v>
          </cell>
          <cell r="B740" t="str">
            <v>FAEB Sonora</v>
          </cell>
          <cell r="C740">
            <v>5954642059</v>
          </cell>
          <cell r="D740">
            <v>6302845509</v>
          </cell>
          <cell r="E740">
            <v>6302845509</v>
          </cell>
        </row>
        <row r="741">
          <cell r="A741" t="str">
            <v>33,I127</v>
          </cell>
          <cell r="B741" t="str">
            <v>FAEB Tabasco</v>
          </cell>
          <cell r="C741">
            <v>5419042185</v>
          </cell>
          <cell r="D741">
            <v>5677094987</v>
          </cell>
          <cell r="E741">
            <v>5677094987</v>
          </cell>
        </row>
        <row r="742">
          <cell r="A742" t="str">
            <v>33,I128</v>
          </cell>
          <cell r="B742" t="str">
            <v>FAEB Tamaulipas</v>
          </cell>
          <cell r="C742">
            <v>8136829925</v>
          </cell>
          <cell r="D742">
            <v>8604527155</v>
          </cell>
          <cell r="E742">
            <v>8604527155</v>
          </cell>
        </row>
        <row r="743">
          <cell r="A743" t="str">
            <v>33,I129</v>
          </cell>
          <cell r="B743" t="str">
            <v>FAEB Tlaxcala</v>
          </cell>
          <cell r="C743">
            <v>3045251170</v>
          </cell>
          <cell r="D743">
            <v>3268261531</v>
          </cell>
          <cell r="E743">
            <v>3268261531</v>
          </cell>
        </row>
        <row r="744">
          <cell r="A744" t="str">
            <v>33,I130</v>
          </cell>
          <cell r="B744" t="str">
            <v>FAEB Veracruz</v>
          </cell>
          <cell r="C744">
            <v>17572667636</v>
          </cell>
          <cell r="D744">
            <v>18739563485</v>
          </cell>
          <cell r="E744">
            <v>18739563485</v>
          </cell>
        </row>
        <row r="745">
          <cell r="A745" t="str">
            <v>33,I131</v>
          </cell>
          <cell r="B745" t="str">
            <v>FAEB Yucatán</v>
          </cell>
          <cell r="C745">
            <v>4427345385</v>
          </cell>
          <cell r="D745">
            <v>4672166944</v>
          </cell>
          <cell r="E745">
            <v>4672166944</v>
          </cell>
        </row>
        <row r="746">
          <cell r="A746" t="str">
            <v>33,I132</v>
          </cell>
          <cell r="B746" t="str">
            <v>FAEB Zacatecas</v>
          </cell>
          <cell r="C746">
            <v>4942485100</v>
          </cell>
          <cell r="D746">
            <v>5276809346</v>
          </cell>
          <cell r="E746">
            <v>5276809346</v>
          </cell>
        </row>
        <row r="747">
          <cell r="A747" t="str">
            <v>33,I201</v>
          </cell>
          <cell r="B747" t="str">
            <v>FASSA Aguascalientes</v>
          </cell>
          <cell r="C747">
            <v>870057696</v>
          </cell>
          <cell r="D747">
            <v>870170349</v>
          </cell>
          <cell r="E747">
            <v>870170349</v>
          </cell>
        </row>
        <row r="748">
          <cell r="A748" t="str">
            <v>33,I202</v>
          </cell>
          <cell r="B748" t="str">
            <v>FASSA Baja California</v>
          </cell>
          <cell r="C748">
            <v>1146222668</v>
          </cell>
          <cell r="D748">
            <v>1146477568</v>
          </cell>
          <cell r="E748">
            <v>1146477568</v>
          </cell>
        </row>
        <row r="749">
          <cell r="A749" t="str">
            <v>33,I203</v>
          </cell>
          <cell r="B749" t="str">
            <v>FASSA Baja California Sur</v>
          </cell>
          <cell r="C749">
            <v>557393134</v>
          </cell>
          <cell r="D749">
            <v>557393134</v>
          </cell>
          <cell r="E749">
            <v>557393134</v>
          </cell>
        </row>
        <row r="750">
          <cell r="A750" t="str">
            <v>33,I204</v>
          </cell>
          <cell r="B750" t="str">
            <v>FASSA Campeche</v>
          </cell>
          <cell r="C750">
            <v>891790278</v>
          </cell>
          <cell r="D750">
            <v>891790278</v>
          </cell>
          <cell r="E750">
            <v>891790278</v>
          </cell>
        </row>
        <row r="751">
          <cell r="A751" t="str">
            <v>33,I205</v>
          </cell>
          <cell r="B751" t="str">
            <v>FASSA Coahuila</v>
          </cell>
          <cell r="C751">
            <v>1002631321</v>
          </cell>
          <cell r="D751">
            <v>1002941857</v>
          </cell>
          <cell r="E751">
            <v>1002941857</v>
          </cell>
        </row>
        <row r="752">
          <cell r="A752" t="str">
            <v>33,I206</v>
          </cell>
          <cell r="B752" t="str">
            <v>FASSA Colima</v>
          </cell>
          <cell r="C752">
            <v>749523095</v>
          </cell>
          <cell r="D752">
            <v>749953840</v>
          </cell>
          <cell r="E752">
            <v>749953840</v>
          </cell>
        </row>
        <row r="753">
          <cell r="A753" t="str">
            <v>33,I207</v>
          </cell>
          <cell r="B753" t="str">
            <v>FASSA Chiapas</v>
          </cell>
          <cell r="C753">
            <v>2476141730</v>
          </cell>
          <cell r="D753">
            <v>2475719718</v>
          </cell>
          <cell r="E753">
            <v>2475719718</v>
          </cell>
        </row>
        <row r="754">
          <cell r="A754" t="str">
            <v>33,I208</v>
          </cell>
          <cell r="B754" t="str">
            <v>FASSA Chihuahua</v>
          </cell>
          <cell r="C754">
            <v>1393225842</v>
          </cell>
          <cell r="D754">
            <v>1393225842</v>
          </cell>
          <cell r="E754">
            <v>1393225842</v>
          </cell>
        </row>
        <row r="755">
          <cell r="A755" t="str">
            <v>33,I209</v>
          </cell>
          <cell r="B755" t="str">
            <v>FASSA Distrito Federal</v>
          </cell>
          <cell r="C755">
            <v>2830462497</v>
          </cell>
          <cell r="D755">
            <v>2829847611</v>
          </cell>
          <cell r="E755">
            <v>2829847611</v>
          </cell>
        </row>
        <row r="756">
          <cell r="A756" t="str">
            <v>33,I210</v>
          </cell>
          <cell r="B756" t="str">
            <v>FASSA Durango</v>
          </cell>
          <cell r="C756">
            <v>1179178392</v>
          </cell>
          <cell r="D756">
            <v>1178954800</v>
          </cell>
          <cell r="E756">
            <v>1178954800</v>
          </cell>
        </row>
        <row r="757">
          <cell r="A757" t="str">
            <v>33,I211</v>
          </cell>
          <cell r="B757" t="str">
            <v>FASSA Guanajuato</v>
          </cell>
          <cell r="C757">
            <v>1854721108</v>
          </cell>
          <cell r="D757">
            <v>1855099386</v>
          </cell>
          <cell r="E757">
            <v>1855099386</v>
          </cell>
        </row>
        <row r="758">
          <cell r="A758" t="str">
            <v>33,I212</v>
          </cell>
          <cell r="B758" t="str">
            <v>FASSA Guerrero</v>
          </cell>
          <cell r="C758">
            <v>2680901354</v>
          </cell>
          <cell r="D758">
            <v>2678987783</v>
          </cell>
          <cell r="E758">
            <v>2678987783</v>
          </cell>
        </row>
        <row r="759">
          <cell r="A759" t="str">
            <v>33,I213</v>
          </cell>
          <cell r="B759" t="str">
            <v>FASSA Hidalgo</v>
          </cell>
          <cell r="C759">
            <v>1777297528</v>
          </cell>
          <cell r="D759">
            <v>1777298998</v>
          </cell>
          <cell r="E759">
            <v>1777298998</v>
          </cell>
        </row>
        <row r="760">
          <cell r="A760" t="str">
            <v>33,I214</v>
          </cell>
          <cell r="B760" t="str">
            <v>FASSA Jalisco</v>
          </cell>
          <cell r="C760">
            <v>3012356142</v>
          </cell>
          <cell r="D760">
            <v>3012816701</v>
          </cell>
          <cell r="E760">
            <v>3012816701</v>
          </cell>
        </row>
        <row r="761">
          <cell r="A761" t="str">
            <v>33,I215</v>
          </cell>
          <cell r="B761" t="str">
            <v>FASSA Estado de México</v>
          </cell>
          <cell r="C761">
            <v>6026515716</v>
          </cell>
          <cell r="D761">
            <v>6021173875</v>
          </cell>
          <cell r="E761">
            <v>6021173875</v>
          </cell>
        </row>
        <row r="762">
          <cell r="A762" t="str">
            <v>33,I216</v>
          </cell>
          <cell r="B762" t="str">
            <v>FASSA Michoacán</v>
          </cell>
          <cell r="C762">
            <v>1874122345</v>
          </cell>
          <cell r="D762">
            <v>1874831268</v>
          </cell>
          <cell r="E762">
            <v>1874831268</v>
          </cell>
        </row>
        <row r="763">
          <cell r="A763" t="str">
            <v>33,I217</v>
          </cell>
          <cell r="B763" t="str">
            <v>FASSA Morelos</v>
          </cell>
          <cell r="C763">
            <v>908440322</v>
          </cell>
          <cell r="D763">
            <v>907722232</v>
          </cell>
          <cell r="E763">
            <v>907722232</v>
          </cell>
        </row>
        <row r="764">
          <cell r="A764" t="str">
            <v>33,I218</v>
          </cell>
          <cell r="B764" t="str">
            <v>FASSA Nayarit</v>
          </cell>
          <cell r="C764">
            <v>834763381</v>
          </cell>
          <cell r="D764">
            <v>835279874</v>
          </cell>
          <cell r="E764">
            <v>835279874</v>
          </cell>
        </row>
        <row r="765">
          <cell r="A765" t="str">
            <v>33,I219</v>
          </cell>
          <cell r="B765" t="str">
            <v>FASSA Nuevo León</v>
          </cell>
          <cell r="C765">
            <v>1511860343</v>
          </cell>
          <cell r="D765">
            <v>1511860343</v>
          </cell>
          <cell r="E765">
            <v>1511860343</v>
          </cell>
        </row>
        <row r="766">
          <cell r="A766" t="str">
            <v>33,I220</v>
          </cell>
          <cell r="B766" t="str">
            <v>FASSA Oaxaca</v>
          </cell>
          <cell r="C766">
            <v>2187052775</v>
          </cell>
          <cell r="D766">
            <v>2187052775</v>
          </cell>
          <cell r="E766">
            <v>2187052775</v>
          </cell>
        </row>
        <row r="767">
          <cell r="A767" t="str">
            <v>33,I221</v>
          </cell>
          <cell r="B767" t="str">
            <v>FASSA Puebla</v>
          </cell>
          <cell r="C767">
            <v>2040501124</v>
          </cell>
          <cell r="D767">
            <v>2041416698</v>
          </cell>
          <cell r="E767">
            <v>2041416698</v>
          </cell>
        </row>
        <row r="768">
          <cell r="A768" t="str">
            <v>33,I222</v>
          </cell>
          <cell r="B768" t="str">
            <v>FASSA Querétaro</v>
          </cell>
          <cell r="C768">
            <v>1033326072</v>
          </cell>
          <cell r="D768">
            <v>1033470708</v>
          </cell>
          <cell r="E768">
            <v>1033470708</v>
          </cell>
        </row>
        <row r="769">
          <cell r="A769" t="str">
            <v>33,I223</v>
          </cell>
          <cell r="B769" t="str">
            <v>FASSA Quintana Roo</v>
          </cell>
          <cell r="C769">
            <v>900744799</v>
          </cell>
          <cell r="D769">
            <v>902328597</v>
          </cell>
          <cell r="E769">
            <v>902328597</v>
          </cell>
        </row>
        <row r="770">
          <cell r="A770" t="str">
            <v>33,I224</v>
          </cell>
          <cell r="B770" t="str">
            <v>FASSA San Luis Potosí</v>
          </cell>
          <cell r="C770">
            <v>1153223730</v>
          </cell>
          <cell r="D770">
            <v>1153330560</v>
          </cell>
          <cell r="E770">
            <v>1153330560</v>
          </cell>
        </row>
        <row r="771">
          <cell r="A771" t="str">
            <v>33,I225</v>
          </cell>
          <cell r="B771" t="str">
            <v>FASSA Sinaloa</v>
          </cell>
          <cell r="C771">
            <v>1488619810</v>
          </cell>
          <cell r="D771">
            <v>1488839728</v>
          </cell>
          <cell r="E771">
            <v>1488839728</v>
          </cell>
        </row>
        <row r="772">
          <cell r="A772" t="str">
            <v>33,I226</v>
          </cell>
          <cell r="B772" t="str">
            <v>FASSA Sonora</v>
          </cell>
          <cell r="C772">
            <v>1418182859</v>
          </cell>
          <cell r="D772">
            <v>1417694710</v>
          </cell>
          <cell r="E772">
            <v>1417694710</v>
          </cell>
        </row>
        <row r="773">
          <cell r="A773" t="str">
            <v>33,I227</v>
          </cell>
          <cell r="B773" t="str">
            <v>FASSA Tabasco</v>
          </cell>
          <cell r="C773">
            <v>1436591743</v>
          </cell>
          <cell r="D773">
            <v>1436720623</v>
          </cell>
          <cell r="E773">
            <v>1436720623</v>
          </cell>
        </row>
        <row r="774">
          <cell r="A774" t="str">
            <v>33,I228</v>
          </cell>
          <cell r="B774" t="str">
            <v>FASSA Tamaulipas</v>
          </cell>
          <cell r="C774">
            <v>1799881991</v>
          </cell>
          <cell r="D774">
            <v>1800121866</v>
          </cell>
          <cell r="E774">
            <v>1800121866</v>
          </cell>
        </row>
        <row r="775">
          <cell r="A775" t="str">
            <v>33,I229</v>
          </cell>
          <cell r="B775" t="str">
            <v>FASSA Tlaxcala</v>
          </cell>
          <cell r="C775">
            <v>725763336</v>
          </cell>
          <cell r="D775">
            <v>725763336</v>
          </cell>
          <cell r="E775">
            <v>725763336</v>
          </cell>
        </row>
        <row r="776">
          <cell r="A776" t="str">
            <v>33,I230</v>
          </cell>
          <cell r="B776" t="str">
            <v>FASSA Veracruz</v>
          </cell>
          <cell r="C776">
            <v>3154297353</v>
          </cell>
          <cell r="D776">
            <v>3154366415</v>
          </cell>
          <cell r="E776">
            <v>3154366415</v>
          </cell>
        </row>
        <row r="777">
          <cell r="A777" t="str">
            <v>33,I231</v>
          </cell>
          <cell r="B777" t="str">
            <v>FASSA Yucatán</v>
          </cell>
          <cell r="C777">
            <v>1108454916</v>
          </cell>
          <cell r="D777">
            <v>1108335422</v>
          </cell>
          <cell r="E777">
            <v>1108335422</v>
          </cell>
        </row>
        <row r="778">
          <cell r="A778" t="str">
            <v>33,I232</v>
          </cell>
          <cell r="B778" t="str">
            <v>FASSA Zacatecas</v>
          </cell>
          <cell r="C778">
            <v>1075832438</v>
          </cell>
          <cell r="D778">
            <v>1075832438</v>
          </cell>
          <cell r="E778">
            <v>1075832438</v>
          </cell>
        </row>
        <row r="779">
          <cell r="A779" t="str">
            <v>33,I301</v>
          </cell>
          <cell r="B779" t="str">
            <v>FAIS Aguascalientes</v>
          </cell>
          <cell r="C779">
            <v>162768840</v>
          </cell>
          <cell r="D779">
            <v>162768840</v>
          </cell>
          <cell r="E779">
            <v>162768840</v>
          </cell>
        </row>
        <row r="780">
          <cell r="A780" t="str">
            <v>33,I302</v>
          </cell>
          <cell r="B780" t="str">
            <v>FAIS Baja California</v>
          </cell>
          <cell r="C780">
            <v>304568615</v>
          </cell>
          <cell r="D780">
            <v>304568615</v>
          </cell>
          <cell r="E780">
            <v>304568615</v>
          </cell>
        </row>
        <row r="781">
          <cell r="A781" t="str">
            <v>33,I303</v>
          </cell>
          <cell r="B781" t="str">
            <v>FAIS Baja California Sur</v>
          </cell>
          <cell r="C781">
            <v>64606735</v>
          </cell>
          <cell r="D781">
            <v>64606735</v>
          </cell>
          <cell r="E781">
            <v>64606735</v>
          </cell>
        </row>
        <row r="782">
          <cell r="A782" t="str">
            <v>33,I304</v>
          </cell>
          <cell r="B782" t="str">
            <v>FAIS Campeche</v>
          </cell>
          <cell r="C782">
            <v>403475251</v>
          </cell>
          <cell r="D782">
            <v>403475251</v>
          </cell>
          <cell r="E782">
            <v>403475251</v>
          </cell>
        </row>
        <row r="783">
          <cell r="A783" t="str">
            <v>33,I305</v>
          </cell>
          <cell r="B783" t="str">
            <v>FAIS Coahuila</v>
          </cell>
          <cell r="C783">
            <v>345943084</v>
          </cell>
          <cell r="D783">
            <v>345943084</v>
          </cell>
          <cell r="E783">
            <v>345943084</v>
          </cell>
        </row>
        <row r="784">
          <cell r="A784" t="str">
            <v>33,I306</v>
          </cell>
          <cell r="B784" t="str">
            <v>FAIS Colima</v>
          </cell>
          <cell r="C784">
            <v>104605165</v>
          </cell>
          <cell r="D784">
            <v>104605165</v>
          </cell>
          <cell r="E784">
            <v>104605165</v>
          </cell>
        </row>
        <row r="785">
          <cell r="A785" t="str">
            <v>33,I307</v>
          </cell>
          <cell r="B785" t="str">
            <v>FAIS Chiapas</v>
          </cell>
          <cell r="C785">
            <v>4635282974</v>
          </cell>
          <cell r="D785">
            <v>4635282974</v>
          </cell>
          <cell r="E785">
            <v>4635282974</v>
          </cell>
        </row>
        <row r="786">
          <cell r="A786" t="str">
            <v>33,I308</v>
          </cell>
          <cell r="B786" t="str">
            <v>FAIS Chihuahua</v>
          </cell>
          <cell r="C786">
            <v>840012752</v>
          </cell>
          <cell r="D786">
            <v>840012752</v>
          </cell>
          <cell r="E786">
            <v>840012752</v>
          </cell>
        </row>
        <row r="787">
          <cell r="A787" t="str">
            <v>33,I310</v>
          </cell>
          <cell r="B787" t="str">
            <v>FAIS Durango</v>
          </cell>
          <cell r="C787">
            <v>669389200</v>
          </cell>
          <cell r="D787">
            <v>669389200</v>
          </cell>
          <cell r="E787">
            <v>669389200</v>
          </cell>
        </row>
        <row r="788">
          <cell r="A788" t="str">
            <v>33,I311</v>
          </cell>
          <cell r="B788" t="str">
            <v>FAIS Guanajuato</v>
          </cell>
          <cell r="C788">
            <v>2081594612</v>
          </cell>
          <cell r="D788">
            <v>2081594612</v>
          </cell>
          <cell r="E788">
            <v>2081594612</v>
          </cell>
        </row>
        <row r="789">
          <cell r="A789" t="str">
            <v>33,I312</v>
          </cell>
          <cell r="B789" t="str">
            <v>FAIS Guerrero</v>
          </cell>
          <cell r="C789">
            <v>3173613942</v>
          </cell>
          <cell r="D789">
            <v>3173613942</v>
          </cell>
          <cell r="E789">
            <v>3173613942</v>
          </cell>
        </row>
        <row r="790">
          <cell r="A790" t="str">
            <v>33,I313</v>
          </cell>
          <cell r="B790" t="str">
            <v>FAIS Hidalgo</v>
          </cell>
          <cell r="C790">
            <v>1350484193</v>
          </cell>
          <cell r="D790">
            <v>1350484193</v>
          </cell>
          <cell r="E790">
            <v>1350484193</v>
          </cell>
        </row>
        <row r="791">
          <cell r="A791" t="str">
            <v>33,I314</v>
          </cell>
          <cell r="B791" t="str">
            <v>FAIS Jalisco</v>
          </cell>
          <cell r="C791">
            <v>1335258952</v>
          </cell>
          <cell r="D791">
            <v>1335258952</v>
          </cell>
          <cell r="E791">
            <v>1335258952</v>
          </cell>
        </row>
        <row r="792">
          <cell r="A792" t="str">
            <v>33,I315</v>
          </cell>
          <cell r="B792" t="str">
            <v>FAIS Estado de México</v>
          </cell>
          <cell r="C792">
            <v>3484891279</v>
          </cell>
          <cell r="D792">
            <v>3484891279</v>
          </cell>
          <cell r="E792">
            <v>3484891279</v>
          </cell>
        </row>
        <row r="793">
          <cell r="A793" t="str">
            <v>33,I316</v>
          </cell>
          <cell r="B793" t="str">
            <v>FAIS Michoacán</v>
          </cell>
          <cell r="C793">
            <v>2154306846</v>
          </cell>
          <cell r="D793">
            <v>2154306846</v>
          </cell>
          <cell r="E793">
            <v>2154306846</v>
          </cell>
        </row>
        <row r="794">
          <cell r="A794" t="str">
            <v>33,I317</v>
          </cell>
          <cell r="B794" t="str">
            <v>FAIS Morelos</v>
          </cell>
          <cell r="C794">
            <v>488929079</v>
          </cell>
          <cell r="D794">
            <v>488929079</v>
          </cell>
          <cell r="E794">
            <v>488929079</v>
          </cell>
        </row>
        <row r="795">
          <cell r="A795" t="str">
            <v>33,I318</v>
          </cell>
          <cell r="B795" t="str">
            <v>FAIS Nayarit</v>
          </cell>
          <cell r="C795">
            <v>354099511</v>
          </cell>
          <cell r="D795">
            <v>354099511</v>
          </cell>
          <cell r="E795">
            <v>354099511</v>
          </cell>
        </row>
        <row r="796">
          <cell r="A796" t="str">
            <v>33,I319</v>
          </cell>
          <cell r="B796" t="str">
            <v>FAIS Nuevo León</v>
          </cell>
          <cell r="C796">
            <v>405862590</v>
          </cell>
          <cell r="D796">
            <v>405862590</v>
          </cell>
          <cell r="E796">
            <v>405862590</v>
          </cell>
        </row>
        <row r="797">
          <cell r="A797" t="str">
            <v>33,I320</v>
          </cell>
          <cell r="B797" t="str">
            <v>FAIS Oaxaca</v>
          </cell>
          <cell r="C797">
            <v>3905820035</v>
          </cell>
          <cell r="D797">
            <v>3905820035</v>
          </cell>
          <cell r="E797">
            <v>3905820035</v>
          </cell>
        </row>
        <row r="798">
          <cell r="A798" t="str">
            <v>33,I321</v>
          </cell>
          <cell r="B798" t="str">
            <v>FAIS Puebla</v>
          </cell>
          <cell r="C798">
            <v>3263734128</v>
          </cell>
          <cell r="D798">
            <v>3263734128</v>
          </cell>
          <cell r="E798">
            <v>3263734128</v>
          </cell>
        </row>
        <row r="799">
          <cell r="A799" t="str">
            <v>33,I322</v>
          </cell>
          <cell r="B799" t="str">
            <v>FAIS Querétaro</v>
          </cell>
          <cell r="C799">
            <v>559244898</v>
          </cell>
          <cell r="D799">
            <v>559244898</v>
          </cell>
          <cell r="E799">
            <v>559244898</v>
          </cell>
        </row>
        <row r="800">
          <cell r="A800" t="str">
            <v>33,I323</v>
          </cell>
          <cell r="B800" t="str">
            <v>FAIS Quintana Roo</v>
          </cell>
          <cell r="C800">
            <v>296199577</v>
          </cell>
          <cell r="D800">
            <v>296199577</v>
          </cell>
          <cell r="E800">
            <v>296199577</v>
          </cell>
        </row>
        <row r="801">
          <cell r="A801" t="str">
            <v>33,I324</v>
          </cell>
          <cell r="B801" t="str">
            <v>FAIS San Luis Potosí</v>
          </cell>
          <cell r="C801">
            <v>1452911053</v>
          </cell>
          <cell r="D801">
            <v>1452911053</v>
          </cell>
          <cell r="E801">
            <v>1452911053</v>
          </cell>
        </row>
        <row r="802">
          <cell r="A802" t="str">
            <v>33,I325</v>
          </cell>
          <cell r="B802" t="str">
            <v>FAIS Sinaloa</v>
          </cell>
          <cell r="C802">
            <v>689962387</v>
          </cell>
          <cell r="D802">
            <v>689962387</v>
          </cell>
          <cell r="E802">
            <v>689962387</v>
          </cell>
        </row>
        <row r="803">
          <cell r="A803" t="str">
            <v>33,I326</v>
          </cell>
          <cell r="B803" t="str">
            <v>FAIS Sonora</v>
          </cell>
          <cell r="C803">
            <v>410398266</v>
          </cell>
          <cell r="D803">
            <v>410398266</v>
          </cell>
          <cell r="E803">
            <v>410398266</v>
          </cell>
        </row>
        <row r="804">
          <cell r="A804" t="str">
            <v>33,I327</v>
          </cell>
          <cell r="B804" t="str">
            <v>FAIS Tabasco</v>
          </cell>
          <cell r="C804">
            <v>1117245923</v>
          </cell>
          <cell r="D804">
            <v>1117245923</v>
          </cell>
          <cell r="E804">
            <v>1117245923</v>
          </cell>
        </row>
        <row r="805">
          <cell r="A805" t="str">
            <v>33,I328</v>
          </cell>
          <cell r="B805" t="str">
            <v>FAIS Tamaulipas</v>
          </cell>
          <cell r="C805">
            <v>689307076</v>
          </cell>
          <cell r="D805">
            <v>689307076</v>
          </cell>
          <cell r="E805">
            <v>689307076</v>
          </cell>
        </row>
        <row r="806">
          <cell r="A806" t="str">
            <v>33,I329</v>
          </cell>
          <cell r="B806" t="str">
            <v>FAIS Tlaxcala</v>
          </cell>
          <cell r="C806">
            <v>355172902</v>
          </cell>
          <cell r="D806">
            <v>355172902</v>
          </cell>
          <cell r="E806">
            <v>355172902</v>
          </cell>
        </row>
        <row r="807">
          <cell r="A807" t="str">
            <v>33,I330</v>
          </cell>
          <cell r="B807" t="str">
            <v>FAIS Veracruz</v>
          </cell>
          <cell r="C807">
            <v>4599686050</v>
          </cell>
          <cell r="D807">
            <v>4599686050</v>
          </cell>
          <cell r="E807">
            <v>4599686050</v>
          </cell>
        </row>
        <row r="808">
          <cell r="A808" t="str">
            <v>33,I331</v>
          </cell>
          <cell r="B808" t="str">
            <v>FAIS Yucatán</v>
          </cell>
          <cell r="C808">
            <v>896044885</v>
          </cell>
          <cell r="D808">
            <v>896044885</v>
          </cell>
          <cell r="E808">
            <v>896044885</v>
          </cell>
        </row>
        <row r="809">
          <cell r="A809" t="str">
            <v>33,I332</v>
          </cell>
          <cell r="B809" t="str">
            <v>FAIS Zacatecas</v>
          </cell>
          <cell r="C809">
            <v>791121700</v>
          </cell>
          <cell r="D809">
            <v>791121700</v>
          </cell>
          <cell r="E809">
            <v>791121700</v>
          </cell>
        </row>
        <row r="810">
          <cell r="A810" t="str">
            <v>33,I401</v>
          </cell>
          <cell r="B810" t="str">
            <v>FORTAMUN Aguascalientes</v>
          </cell>
          <cell r="C810">
            <v>450443674</v>
          </cell>
          <cell r="D810">
            <v>450443674</v>
          </cell>
          <cell r="E810">
            <v>450443674</v>
          </cell>
        </row>
        <row r="811">
          <cell r="A811" t="str">
            <v>33,I402</v>
          </cell>
          <cell r="B811" t="str">
            <v>FORTAMUN Baja California</v>
          </cell>
          <cell r="C811">
            <v>1250683885</v>
          </cell>
          <cell r="D811">
            <v>1250683885</v>
          </cell>
          <cell r="E811">
            <v>1250683885</v>
          </cell>
        </row>
        <row r="812">
          <cell r="A812" t="str">
            <v>33,I403</v>
          </cell>
          <cell r="B812" t="str">
            <v>FORTAMUN Baja California Sur</v>
          </cell>
          <cell r="C812">
            <v>223289010</v>
          </cell>
          <cell r="D812">
            <v>223289010</v>
          </cell>
          <cell r="E812">
            <v>223289010</v>
          </cell>
        </row>
        <row r="813">
          <cell r="A813" t="str">
            <v>33,I404</v>
          </cell>
          <cell r="B813" t="str">
            <v>FORTAMUN Campeche</v>
          </cell>
          <cell r="C813">
            <v>313825766</v>
          </cell>
          <cell r="D813">
            <v>313825766</v>
          </cell>
          <cell r="E813">
            <v>313825766</v>
          </cell>
        </row>
        <row r="814">
          <cell r="A814" t="str">
            <v>33,I405</v>
          </cell>
          <cell r="B814" t="str">
            <v>FORTAMUN Coahuila</v>
          </cell>
          <cell r="C814">
            <v>1036328514</v>
          </cell>
          <cell r="D814">
            <v>1036328514</v>
          </cell>
          <cell r="E814">
            <v>1036328514</v>
          </cell>
        </row>
        <row r="815">
          <cell r="A815" t="str">
            <v>33,I406</v>
          </cell>
          <cell r="B815" t="str">
            <v>FORTAMUN Colima</v>
          </cell>
          <cell r="C815">
            <v>236957179</v>
          </cell>
          <cell r="D815">
            <v>236957179</v>
          </cell>
          <cell r="E815">
            <v>236957179</v>
          </cell>
        </row>
        <row r="816">
          <cell r="A816" t="str">
            <v>33,I407</v>
          </cell>
          <cell r="B816" t="str">
            <v>FORTAMUN Chiapas</v>
          </cell>
          <cell r="C816">
            <v>1776777672</v>
          </cell>
          <cell r="D816">
            <v>1776777672</v>
          </cell>
          <cell r="E816">
            <v>1776777672</v>
          </cell>
        </row>
        <row r="817">
          <cell r="A817" t="str">
            <v>33,I408</v>
          </cell>
          <cell r="B817" t="str">
            <v>FORTAMUN Chihuahua</v>
          </cell>
          <cell r="C817">
            <v>1336783348</v>
          </cell>
          <cell r="D817">
            <v>1336783348</v>
          </cell>
          <cell r="E817">
            <v>1336783348</v>
          </cell>
        </row>
        <row r="818">
          <cell r="A818" t="str">
            <v>33,I409</v>
          </cell>
          <cell r="B818" t="str">
            <v>FORTAMUN Distrito Federal</v>
          </cell>
          <cell r="C818">
            <v>3514545189</v>
          </cell>
          <cell r="D818">
            <v>3514545189</v>
          </cell>
          <cell r="E818">
            <v>3514545189</v>
          </cell>
        </row>
        <row r="819">
          <cell r="A819" t="str">
            <v>33,I410</v>
          </cell>
          <cell r="B819" t="str">
            <v>FORTAMUN Durango</v>
          </cell>
          <cell r="C819">
            <v>610655886</v>
          </cell>
          <cell r="D819">
            <v>610655886</v>
          </cell>
          <cell r="E819">
            <v>610655886</v>
          </cell>
        </row>
        <row r="820">
          <cell r="A820" t="str">
            <v>33,I411</v>
          </cell>
          <cell r="B820" t="str">
            <v>FORTAMUN Guanajuato</v>
          </cell>
          <cell r="C820">
            <v>1987217391</v>
          </cell>
          <cell r="D820">
            <v>1987217391</v>
          </cell>
          <cell r="E820">
            <v>1987217391</v>
          </cell>
        </row>
        <row r="821">
          <cell r="A821" t="str">
            <v>33,I412</v>
          </cell>
          <cell r="B821" t="str">
            <v>FORTAMUN Guerrero</v>
          </cell>
          <cell r="C821">
            <v>1236101959</v>
          </cell>
          <cell r="D821">
            <v>1236101959</v>
          </cell>
          <cell r="E821">
            <v>1236101959</v>
          </cell>
        </row>
        <row r="822">
          <cell r="A822" t="str">
            <v>33,I413</v>
          </cell>
          <cell r="B822" t="str">
            <v>FORTAMUN Hidalgo</v>
          </cell>
          <cell r="C822">
            <v>953983290</v>
          </cell>
          <cell r="D822">
            <v>953983290</v>
          </cell>
          <cell r="E822">
            <v>953983290</v>
          </cell>
        </row>
        <row r="823">
          <cell r="A823" t="str">
            <v>33,I414</v>
          </cell>
          <cell r="B823" t="str">
            <v>FORTAMUN Jalisco</v>
          </cell>
          <cell r="C823">
            <v>2765129803</v>
          </cell>
          <cell r="D823">
            <v>2765129803</v>
          </cell>
          <cell r="E823">
            <v>2765129803</v>
          </cell>
        </row>
        <row r="824">
          <cell r="A824" t="str">
            <v>33,I415</v>
          </cell>
          <cell r="B824" t="str">
            <v>FORTAMUN Estado de México</v>
          </cell>
          <cell r="C824">
            <v>5851115515</v>
          </cell>
          <cell r="D824">
            <v>5851115515</v>
          </cell>
          <cell r="E824">
            <v>5851115515</v>
          </cell>
        </row>
        <row r="825">
          <cell r="A825" t="str">
            <v>33,I416</v>
          </cell>
          <cell r="B825" t="str">
            <v>FORTAMUN Michoacán</v>
          </cell>
          <cell r="C825">
            <v>1559886536</v>
          </cell>
          <cell r="D825">
            <v>1559886536</v>
          </cell>
          <cell r="E825">
            <v>1559886536</v>
          </cell>
        </row>
        <row r="826">
          <cell r="A826" t="str">
            <v>33,I417</v>
          </cell>
          <cell r="B826" t="str">
            <v>FORTAMUN Morelos</v>
          </cell>
          <cell r="C826">
            <v>659992077</v>
          </cell>
          <cell r="D826">
            <v>659992077</v>
          </cell>
          <cell r="E826">
            <v>659992077</v>
          </cell>
        </row>
        <row r="827">
          <cell r="A827" t="str">
            <v>33,I418</v>
          </cell>
          <cell r="B827" t="str">
            <v>FORTAMUN Nayarit</v>
          </cell>
          <cell r="C827">
            <v>381810318</v>
          </cell>
          <cell r="D827">
            <v>381810318</v>
          </cell>
          <cell r="E827">
            <v>381810318</v>
          </cell>
        </row>
        <row r="828">
          <cell r="A828" t="str">
            <v>33,I419</v>
          </cell>
          <cell r="B828" t="str">
            <v>FORTAMUN Nuevo León</v>
          </cell>
          <cell r="C828">
            <v>1753888076</v>
          </cell>
          <cell r="D828">
            <v>1753888076</v>
          </cell>
          <cell r="E828">
            <v>1753888076</v>
          </cell>
        </row>
        <row r="829">
          <cell r="A829" t="str">
            <v>33,I420</v>
          </cell>
          <cell r="B829" t="str">
            <v>FORTAMUN Oaxaca</v>
          </cell>
          <cell r="C829">
            <v>1397821220</v>
          </cell>
          <cell r="D829">
            <v>1397821220</v>
          </cell>
          <cell r="E829">
            <v>1397821220</v>
          </cell>
        </row>
        <row r="830">
          <cell r="A830" t="str">
            <v>33,I421</v>
          </cell>
          <cell r="B830" t="str">
            <v>FORTAMUN Puebla</v>
          </cell>
          <cell r="C830">
            <v>2227628029</v>
          </cell>
          <cell r="D830">
            <v>2227628029</v>
          </cell>
          <cell r="E830">
            <v>2227628029</v>
          </cell>
        </row>
        <row r="831">
          <cell r="A831" t="str">
            <v>33,I422</v>
          </cell>
          <cell r="B831" t="str">
            <v>FORTAMUN Querétaro</v>
          </cell>
          <cell r="C831">
            <v>678897518</v>
          </cell>
          <cell r="D831">
            <v>678897518</v>
          </cell>
          <cell r="E831">
            <v>678897518</v>
          </cell>
        </row>
        <row r="832">
          <cell r="A832" t="str">
            <v>33,I423</v>
          </cell>
          <cell r="B832" t="str">
            <v>FORTAMUN Quintana Roo</v>
          </cell>
          <cell r="C832">
            <v>519727014</v>
          </cell>
          <cell r="D832">
            <v>519727014</v>
          </cell>
          <cell r="E832">
            <v>519727014</v>
          </cell>
        </row>
        <row r="833">
          <cell r="A833" t="str">
            <v>33,I424</v>
          </cell>
          <cell r="B833" t="str">
            <v>FORTAMUN San Luis Potosí</v>
          </cell>
          <cell r="C833">
            <v>978840160</v>
          </cell>
          <cell r="D833">
            <v>978840160</v>
          </cell>
          <cell r="E833">
            <v>978840160</v>
          </cell>
        </row>
        <row r="834">
          <cell r="A834" t="str">
            <v>33,I425</v>
          </cell>
          <cell r="B834" t="str">
            <v>FORTAMUN Sinaloa</v>
          </cell>
          <cell r="C834">
            <v>1044443275</v>
          </cell>
          <cell r="D834">
            <v>1044443275</v>
          </cell>
          <cell r="E834">
            <v>1044443275</v>
          </cell>
        </row>
        <row r="835">
          <cell r="A835" t="str">
            <v>33,I426</v>
          </cell>
          <cell r="B835" t="str">
            <v>FORTAMUN Sonora</v>
          </cell>
          <cell r="C835">
            <v>989517851</v>
          </cell>
          <cell r="D835">
            <v>989517851</v>
          </cell>
          <cell r="E835">
            <v>989517851</v>
          </cell>
        </row>
        <row r="836">
          <cell r="A836" t="str">
            <v>33,I427</v>
          </cell>
          <cell r="B836" t="str">
            <v>FORTAMUN Tabasco</v>
          </cell>
          <cell r="C836">
            <v>807787664</v>
          </cell>
          <cell r="D836">
            <v>807787664</v>
          </cell>
          <cell r="E836">
            <v>807787664</v>
          </cell>
        </row>
        <row r="837">
          <cell r="A837" t="str">
            <v>33,I428</v>
          </cell>
          <cell r="B837" t="str">
            <v>FORTAMUN Tamaulipas</v>
          </cell>
          <cell r="C837">
            <v>1258940769</v>
          </cell>
          <cell r="D837">
            <v>1258940769</v>
          </cell>
          <cell r="E837">
            <v>1258940769</v>
          </cell>
        </row>
        <row r="838">
          <cell r="A838" t="str">
            <v>33,I429</v>
          </cell>
          <cell r="B838" t="str">
            <v>FORTAMUN Tlaxcala</v>
          </cell>
          <cell r="C838">
            <v>447529966</v>
          </cell>
          <cell r="D838">
            <v>447529966</v>
          </cell>
          <cell r="E838">
            <v>447529966</v>
          </cell>
        </row>
        <row r="839">
          <cell r="A839" t="str">
            <v>33,I430</v>
          </cell>
          <cell r="B839" t="str">
            <v>FORTAMUN Veracruz</v>
          </cell>
          <cell r="C839">
            <v>2866394248</v>
          </cell>
          <cell r="D839">
            <v>2866394248</v>
          </cell>
          <cell r="E839">
            <v>2866394248</v>
          </cell>
        </row>
        <row r="840">
          <cell r="A840" t="str">
            <v>33,I431</v>
          </cell>
          <cell r="B840" t="str">
            <v>FORTAMUN Yucatán</v>
          </cell>
          <cell r="C840">
            <v>757846369</v>
          </cell>
          <cell r="D840">
            <v>757846369</v>
          </cell>
          <cell r="E840">
            <v>757846369</v>
          </cell>
        </row>
        <row r="841">
          <cell r="A841" t="str">
            <v>33,I432</v>
          </cell>
          <cell r="B841" t="str">
            <v>FORTAMUN Zacatecas</v>
          </cell>
          <cell r="C841">
            <v>543105968</v>
          </cell>
          <cell r="D841">
            <v>543105968</v>
          </cell>
          <cell r="E841">
            <v>543105968</v>
          </cell>
        </row>
        <row r="842">
          <cell r="A842" t="str">
            <v>33,I501</v>
          </cell>
          <cell r="B842" t="str">
            <v>FAM Aguascalientes</v>
          </cell>
          <cell r="C842">
            <v>60206209</v>
          </cell>
          <cell r="D842">
            <v>194206656</v>
          </cell>
          <cell r="E842">
            <v>194206656</v>
          </cell>
        </row>
        <row r="843">
          <cell r="A843" t="str">
            <v>33,I502</v>
          </cell>
          <cell r="B843" t="str">
            <v>FAM Baja California</v>
          </cell>
          <cell r="C843">
            <v>98343996</v>
          </cell>
          <cell r="D843">
            <v>451688690</v>
          </cell>
          <cell r="E843">
            <v>451688690</v>
          </cell>
        </row>
        <row r="844">
          <cell r="A844" t="str">
            <v>33,I503</v>
          </cell>
          <cell r="B844" t="str">
            <v>FAM Baja California Sur</v>
          </cell>
          <cell r="C844">
            <v>33021606</v>
          </cell>
          <cell r="D844">
            <v>142548480</v>
          </cell>
          <cell r="E844">
            <v>142548480</v>
          </cell>
        </row>
        <row r="845">
          <cell r="A845" t="str">
            <v>33,I504</v>
          </cell>
          <cell r="B845" t="str">
            <v>FAM Campeche</v>
          </cell>
          <cell r="C845">
            <v>51224388</v>
          </cell>
          <cell r="D845">
            <v>162514683</v>
          </cell>
          <cell r="E845">
            <v>162514683</v>
          </cell>
        </row>
        <row r="846">
          <cell r="A846" t="str">
            <v>33,I505</v>
          </cell>
          <cell r="B846" t="str">
            <v>FAM Coahuila</v>
          </cell>
          <cell r="C846">
            <v>92768518</v>
          </cell>
          <cell r="D846">
            <v>229236066</v>
          </cell>
          <cell r="E846">
            <v>229236066</v>
          </cell>
        </row>
        <row r="847">
          <cell r="A847" t="str">
            <v>33,I506</v>
          </cell>
          <cell r="B847" t="str">
            <v>FAM Colima</v>
          </cell>
          <cell r="C847">
            <v>33346243</v>
          </cell>
          <cell r="D847">
            <v>133449503</v>
          </cell>
          <cell r="E847">
            <v>133449503</v>
          </cell>
        </row>
        <row r="848">
          <cell r="A848" t="str">
            <v>33,I507</v>
          </cell>
          <cell r="B848" t="str">
            <v>FAM Chiapas</v>
          </cell>
          <cell r="C848">
            <v>482095624</v>
          </cell>
          <cell r="D848">
            <v>882378606</v>
          </cell>
          <cell r="E848">
            <v>882378606</v>
          </cell>
        </row>
        <row r="849">
          <cell r="A849" t="str">
            <v>33,I508</v>
          </cell>
          <cell r="B849" t="str">
            <v>FAM Chihuahua</v>
          </cell>
          <cell r="C849">
            <v>143455232</v>
          </cell>
          <cell r="D849">
            <v>471158005</v>
          </cell>
          <cell r="E849">
            <v>471158005</v>
          </cell>
        </row>
        <row r="850">
          <cell r="A850" t="str">
            <v>33,I509</v>
          </cell>
          <cell r="B850" t="str">
            <v>FAM Distrito Federal</v>
          </cell>
          <cell r="C850">
            <v>457405640</v>
          </cell>
          <cell r="D850">
            <v>457405640</v>
          </cell>
          <cell r="E850">
            <v>457405640</v>
          </cell>
        </row>
        <row r="851">
          <cell r="A851" t="str">
            <v>33,I510</v>
          </cell>
          <cell r="B851" t="str">
            <v>FAM Durango</v>
          </cell>
          <cell r="C851">
            <v>119505235</v>
          </cell>
          <cell r="D851">
            <v>336149397</v>
          </cell>
          <cell r="E851">
            <v>336149397</v>
          </cell>
        </row>
        <row r="852">
          <cell r="A852" t="str">
            <v>33,I511</v>
          </cell>
          <cell r="B852" t="str">
            <v>FAM Guanajuato</v>
          </cell>
          <cell r="C852">
            <v>230081527</v>
          </cell>
          <cell r="D852">
            <v>575930390</v>
          </cell>
          <cell r="E852">
            <v>575930390</v>
          </cell>
        </row>
        <row r="853">
          <cell r="A853" t="str">
            <v>33,I512</v>
          </cell>
          <cell r="B853" t="str">
            <v>FAM Guerrero</v>
          </cell>
          <cell r="C853">
            <v>308125371</v>
          </cell>
          <cell r="D853">
            <v>584024138</v>
          </cell>
          <cell r="E853">
            <v>584024138</v>
          </cell>
        </row>
        <row r="854">
          <cell r="A854" t="str">
            <v>33,I513</v>
          </cell>
          <cell r="B854" t="str">
            <v>FAM Hidalgo</v>
          </cell>
          <cell r="C854">
            <v>169658192</v>
          </cell>
          <cell r="D854">
            <v>405703716</v>
          </cell>
          <cell r="E854">
            <v>405703716</v>
          </cell>
        </row>
        <row r="855">
          <cell r="A855" t="str">
            <v>33,I514</v>
          </cell>
          <cell r="B855" t="str">
            <v>FAM Jalisco</v>
          </cell>
          <cell r="C855">
            <v>294486498</v>
          </cell>
          <cell r="D855">
            <v>615992946</v>
          </cell>
          <cell r="E855">
            <v>615992946</v>
          </cell>
        </row>
        <row r="856">
          <cell r="A856" t="str">
            <v>33,I515</v>
          </cell>
          <cell r="B856" t="str">
            <v>FAM Estado de México</v>
          </cell>
          <cell r="C856">
            <v>591265541</v>
          </cell>
          <cell r="D856">
            <v>1136142878</v>
          </cell>
          <cell r="E856">
            <v>1136142878</v>
          </cell>
        </row>
        <row r="857">
          <cell r="A857" t="str">
            <v>33,I516</v>
          </cell>
          <cell r="B857" t="str">
            <v>FAM Michoacán</v>
          </cell>
          <cell r="C857">
            <v>250320160</v>
          </cell>
          <cell r="D857">
            <v>490764389</v>
          </cell>
          <cell r="E857">
            <v>490764389</v>
          </cell>
        </row>
        <row r="858">
          <cell r="A858" t="str">
            <v>33,I517</v>
          </cell>
          <cell r="B858" t="str">
            <v>FAM Morelos</v>
          </cell>
          <cell r="C858">
            <v>96255623</v>
          </cell>
          <cell r="D858">
            <v>232970116</v>
          </cell>
          <cell r="E858">
            <v>232970116</v>
          </cell>
        </row>
        <row r="859">
          <cell r="A859" t="str">
            <v>33,I518</v>
          </cell>
          <cell r="B859" t="str">
            <v>FAM Nayarit</v>
          </cell>
          <cell r="C859">
            <v>68106051</v>
          </cell>
          <cell r="D859">
            <v>214629900</v>
          </cell>
          <cell r="E859">
            <v>214629900</v>
          </cell>
        </row>
        <row r="860">
          <cell r="A860" t="str">
            <v>33,I519</v>
          </cell>
          <cell r="B860" t="str">
            <v>FAM Nuevo León</v>
          </cell>
          <cell r="C860">
            <v>154985914</v>
          </cell>
          <cell r="D860">
            <v>406339508</v>
          </cell>
          <cell r="E860">
            <v>406339508</v>
          </cell>
        </row>
        <row r="861">
          <cell r="A861" t="str">
            <v>33,I520</v>
          </cell>
          <cell r="B861" t="str">
            <v>FAM Oaxaca</v>
          </cell>
          <cell r="C861">
            <v>372933625</v>
          </cell>
          <cell r="D861">
            <v>659892712</v>
          </cell>
          <cell r="E861">
            <v>659892712</v>
          </cell>
        </row>
        <row r="862">
          <cell r="A862" t="str">
            <v>33,I521</v>
          </cell>
          <cell r="B862" t="str">
            <v>FAM Puebla</v>
          </cell>
          <cell r="C862">
            <v>378733482</v>
          </cell>
          <cell r="D862">
            <v>749724558</v>
          </cell>
          <cell r="E862">
            <v>749724558</v>
          </cell>
        </row>
        <row r="863">
          <cell r="A863" t="str">
            <v>33,I522</v>
          </cell>
          <cell r="B863" t="str">
            <v>FAM Querétaro</v>
          </cell>
          <cell r="C863">
            <v>92334940</v>
          </cell>
          <cell r="D863">
            <v>238261191</v>
          </cell>
          <cell r="E863">
            <v>238261191</v>
          </cell>
        </row>
        <row r="864">
          <cell r="A864" t="str">
            <v>33,I523</v>
          </cell>
          <cell r="B864" t="str">
            <v>FAM Quintana Roo</v>
          </cell>
          <cell r="C864">
            <v>59154009</v>
          </cell>
          <cell r="D864">
            <v>289653175</v>
          </cell>
          <cell r="E864">
            <v>289653175</v>
          </cell>
        </row>
        <row r="865">
          <cell r="A865" t="str">
            <v>33,I524</v>
          </cell>
          <cell r="B865" t="str">
            <v>FAM San Luis Potosí</v>
          </cell>
          <cell r="C865">
            <v>133952740</v>
          </cell>
          <cell r="D865">
            <v>355450467</v>
          </cell>
          <cell r="E865">
            <v>355450467</v>
          </cell>
        </row>
        <row r="866">
          <cell r="A866" t="str">
            <v>33,I525</v>
          </cell>
          <cell r="B866" t="str">
            <v>FAM Sinaloa</v>
          </cell>
          <cell r="C866">
            <v>139084824</v>
          </cell>
          <cell r="D866">
            <v>340649053</v>
          </cell>
          <cell r="E866">
            <v>340649053</v>
          </cell>
        </row>
        <row r="867">
          <cell r="A867" t="str">
            <v>33,I526</v>
          </cell>
          <cell r="B867" t="str">
            <v>FAM Sonora</v>
          </cell>
          <cell r="C867">
            <v>114018130</v>
          </cell>
          <cell r="D867">
            <v>346584094</v>
          </cell>
          <cell r="E867">
            <v>346584094</v>
          </cell>
        </row>
        <row r="868">
          <cell r="A868" t="str">
            <v>33,I527</v>
          </cell>
          <cell r="B868" t="str">
            <v>FAM Tabasco</v>
          </cell>
          <cell r="C868">
            <v>140768559</v>
          </cell>
          <cell r="D868">
            <v>357558190</v>
          </cell>
          <cell r="E868">
            <v>357558190</v>
          </cell>
        </row>
        <row r="869">
          <cell r="A869" t="str">
            <v>33,I528</v>
          </cell>
          <cell r="B869" t="str">
            <v>FAM Tamaulipas</v>
          </cell>
          <cell r="C869">
            <v>141346632</v>
          </cell>
          <cell r="D869">
            <v>372998954</v>
          </cell>
          <cell r="E869">
            <v>372998954</v>
          </cell>
        </row>
        <row r="870">
          <cell r="A870" t="str">
            <v>33,I529</v>
          </cell>
          <cell r="B870" t="str">
            <v>FAM Tlaxcala</v>
          </cell>
          <cell r="C870">
            <v>85480843</v>
          </cell>
          <cell r="D870">
            <v>203319927</v>
          </cell>
          <cell r="E870">
            <v>203319927</v>
          </cell>
        </row>
        <row r="871">
          <cell r="A871" t="str">
            <v>33,I530</v>
          </cell>
          <cell r="B871" t="str">
            <v>FAM Veracruz</v>
          </cell>
          <cell r="C871">
            <v>491073814</v>
          </cell>
          <cell r="D871">
            <v>899082637</v>
          </cell>
          <cell r="E871">
            <v>899082637</v>
          </cell>
        </row>
        <row r="872">
          <cell r="A872" t="str">
            <v>33,I531</v>
          </cell>
          <cell r="B872" t="str">
            <v>FAM Yucatán</v>
          </cell>
          <cell r="C872">
            <v>162542034</v>
          </cell>
          <cell r="D872">
            <v>296613220</v>
          </cell>
          <cell r="E872">
            <v>296613220</v>
          </cell>
        </row>
        <row r="873">
          <cell r="A873" t="str">
            <v>33,I532</v>
          </cell>
          <cell r="B873" t="str">
            <v>FAM Zacatecas</v>
          </cell>
          <cell r="C873">
            <v>100146111</v>
          </cell>
          <cell r="D873">
            <v>242436353</v>
          </cell>
          <cell r="E873">
            <v>242436353</v>
          </cell>
        </row>
        <row r="874">
          <cell r="A874" t="str">
            <v>33,I534</v>
          </cell>
          <cell r="B874" t="str">
            <v>FAM No distribuible</v>
          </cell>
          <cell r="C874">
            <v>7329230927</v>
          </cell>
          <cell r="D874">
            <v>0</v>
          </cell>
          <cell r="E874">
            <v>0</v>
          </cell>
        </row>
        <row r="875">
          <cell r="A875" t="str">
            <v>33,I601</v>
          </cell>
          <cell r="B875" t="str">
            <v>FAETA Aguascalientes</v>
          </cell>
          <cell r="C875">
            <v>68659906</v>
          </cell>
          <cell r="D875">
            <v>72006004</v>
          </cell>
          <cell r="E875">
            <v>72006004</v>
          </cell>
        </row>
        <row r="876">
          <cell r="A876" t="str">
            <v>33,I602</v>
          </cell>
          <cell r="B876" t="str">
            <v>FAETA Baja California</v>
          </cell>
          <cell r="C876">
            <v>140758351</v>
          </cell>
          <cell r="D876">
            <v>147693953</v>
          </cell>
          <cell r="E876">
            <v>147693953</v>
          </cell>
        </row>
        <row r="877">
          <cell r="A877" t="str">
            <v>33,I603</v>
          </cell>
          <cell r="B877" t="str">
            <v>FAETA Baja California Sur</v>
          </cell>
          <cell r="C877">
            <v>45431840</v>
          </cell>
          <cell r="D877">
            <v>47320865</v>
          </cell>
          <cell r="E877">
            <v>47320865</v>
          </cell>
        </row>
        <row r="878">
          <cell r="A878" t="str">
            <v>33,I604</v>
          </cell>
          <cell r="B878" t="str">
            <v>FAETA Campeche</v>
          </cell>
          <cell r="C878">
            <v>76523073</v>
          </cell>
          <cell r="D878">
            <v>79100526</v>
          </cell>
          <cell r="E878">
            <v>79100526</v>
          </cell>
        </row>
        <row r="879">
          <cell r="A879" t="str">
            <v>33,I605</v>
          </cell>
          <cell r="B879" t="str">
            <v>FAETA Coahuila</v>
          </cell>
          <cell r="C879">
            <v>183992656</v>
          </cell>
          <cell r="D879">
            <v>191144097</v>
          </cell>
          <cell r="E879">
            <v>191144097</v>
          </cell>
        </row>
        <row r="880">
          <cell r="A880" t="str">
            <v>33,I606</v>
          </cell>
          <cell r="B880" t="str">
            <v>FAETA Colima</v>
          </cell>
          <cell r="C880">
            <v>50830966</v>
          </cell>
          <cell r="D880">
            <v>56388982</v>
          </cell>
          <cell r="E880">
            <v>56388982</v>
          </cell>
        </row>
        <row r="881">
          <cell r="A881" t="str">
            <v>33,I607</v>
          </cell>
          <cell r="B881" t="str">
            <v>FAETA Chiapas</v>
          </cell>
          <cell r="C881">
            <v>225371511</v>
          </cell>
          <cell r="D881">
            <v>234657563</v>
          </cell>
          <cell r="E881">
            <v>234657563</v>
          </cell>
        </row>
        <row r="882">
          <cell r="A882" t="str">
            <v>33,I608</v>
          </cell>
          <cell r="B882" t="str">
            <v>FAETA Chihuahua</v>
          </cell>
          <cell r="C882">
            <v>145934062</v>
          </cell>
          <cell r="D882">
            <v>150048926</v>
          </cell>
          <cell r="E882">
            <v>150048926</v>
          </cell>
        </row>
        <row r="883">
          <cell r="A883" t="str">
            <v>33,I610</v>
          </cell>
          <cell r="B883" t="str">
            <v>FAETA Durango</v>
          </cell>
          <cell r="C883">
            <v>72915198</v>
          </cell>
          <cell r="D883">
            <v>75765946</v>
          </cell>
          <cell r="E883">
            <v>75765946</v>
          </cell>
        </row>
        <row r="884">
          <cell r="A884" t="str">
            <v>33,I611</v>
          </cell>
          <cell r="B884" t="str">
            <v>FAETA Guanajuato</v>
          </cell>
          <cell r="C884">
            <v>190303751</v>
          </cell>
          <cell r="D884">
            <v>202748003</v>
          </cell>
          <cell r="E884">
            <v>202748003</v>
          </cell>
        </row>
        <row r="885">
          <cell r="A885" t="str">
            <v>33,I612</v>
          </cell>
          <cell r="B885" t="str">
            <v>FAETA Guerrero</v>
          </cell>
          <cell r="C885">
            <v>150711876</v>
          </cell>
          <cell r="D885">
            <v>157758972</v>
          </cell>
          <cell r="E885">
            <v>157758972</v>
          </cell>
        </row>
        <row r="886">
          <cell r="A886" t="str">
            <v>33,I613</v>
          </cell>
          <cell r="B886" t="str">
            <v>FAETA Hidalgo</v>
          </cell>
          <cell r="C886">
            <v>96975541</v>
          </cell>
          <cell r="D886">
            <v>101049381</v>
          </cell>
          <cell r="E886">
            <v>101049381</v>
          </cell>
        </row>
        <row r="887">
          <cell r="A887" t="str">
            <v>33,I614</v>
          </cell>
          <cell r="B887" t="str">
            <v>FAETA Jalisco</v>
          </cell>
          <cell r="C887">
            <v>237709737</v>
          </cell>
          <cell r="D887">
            <v>250652690</v>
          </cell>
          <cell r="E887">
            <v>250652690</v>
          </cell>
        </row>
        <row r="888">
          <cell r="A888" t="str">
            <v>33,I615</v>
          </cell>
          <cell r="B888" t="str">
            <v>FAETA Estado de México</v>
          </cell>
          <cell r="C888">
            <v>576413785</v>
          </cell>
          <cell r="D888">
            <v>613912184</v>
          </cell>
          <cell r="E888">
            <v>613912184</v>
          </cell>
        </row>
        <row r="889">
          <cell r="A889" t="str">
            <v>33,I616</v>
          </cell>
          <cell r="B889" t="str">
            <v>FAETA Michoacán</v>
          </cell>
          <cell r="C889">
            <v>182388544</v>
          </cell>
          <cell r="D889">
            <v>192638974</v>
          </cell>
          <cell r="E889">
            <v>192638974</v>
          </cell>
        </row>
        <row r="890">
          <cell r="A890" t="str">
            <v>33,I617</v>
          </cell>
          <cell r="B890" t="str">
            <v>FAETA Morelos</v>
          </cell>
          <cell r="C890">
            <v>90007338</v>
          </cell>
          <cell r="D890">
            <v>93675220</v>
          </cell>
          <cell r="E890">
            <v>93675220</v>
          </cell>
        </row>
        <row r="891">
          <cell r="A891" t="str">
            <v>33,I618</v>
          </cell>
          <cell r="B891" t="str">
            <v>FAETA Nayarit</v>
          </cell>
          <cell r="C891">
            <v>71435180</v>
          </cell>
          <cell r="D891">
            <v>74633226</v>
          </cell>
          <cell r="E891">
            <v>74633226</v>
          </cell>
        </row>
        <row r="892">
          <cell r="A892" t="str">
            <v>33,I619</v>
          </cell>
          <cell r="B892" t="str">
            <v>FAETA Nuevo León</v>
          </cell>
          <cell r="C892">
            <v>127135999</v>
          </cell>
          <cell r="D892">
            <v>134555460</v>
          </cell>
          <cell r="E892">
            <v>134555460</v>
          </cell>
        </row>
        <row r="893">
          <cell r="A893" t="str">
            <v>33,I620</v>
          </cell>
          <cell r="B893" t="str">
            <v>FAETA Oaxaca</v>
          </cell>
          <cell r="C893">
            <v>103334162</v>
          </cell>
          <cell r="D893">
            <v>105319261</v>
          </cell>
          <cell r="E893">
            <v>105319261</v>
          </cell>
        </row>
        <row r="894">
          <cell r="A894" t="str">
            <v>33,I621</v>
          </cell>
          <cell r="B894" t="str">
            <v>FAETA Puebla</v>
          </cell>
          <cell r="C894">
            <v>186755314</v>
          </cell>
          <cell r="D894">
            <v>195414865</v>
          </cell>
          <cell r="E894">
            <v>195414865</v>
          </cell>
        </row>
        <row r="895">
          <cell r="A895" t="str">
            <v>33,I622</v>
          </cell>
          <cell r="B895" t="str">
            <v>FAETA Querétaro</v>
          </cell>
          <cell r="C895">
            <v>73735847</v>
          </cell>
          <cell r="D895">
            <v>76909365</v>
          </cell>
          <cell r="E895">
            <v>76909365</v>
          </cell>
        </row>
        <row r="896">
          <cell r="A896" t="str">
            <v>33,I623</v>
          </cell>
          <cell r="B896" t="str">
            <v>FAETA Quintana Roo</v>
          </cell>
          <cell r="C896">
            <v>97523379</v>
          </cell>
          <cell r="D896">
            <v>102207541</v>
          </cell>
          <cell r="E896">
            <v>102207541</v>
          </cell>
        </row>
        <row r="897">
          <cell r="A897" t="str">
            <v>33,I624</v>
          </cell>
          <cell r="B897" t="str">
            <v>FAETA San Luis Potosí</v>
          </cell>
          <cell r="C897">
            <v>110754161</v>
          </cell>
          <cell r="D897">
            <v>115681148</v>
          </cell>
          <cell r="E897">
            <v>115681148</v>
          </cell>
        </row>
        <row r="898">
          <cell r="A898" t="str">
            <v>33,I625</v>
          </cell>
          <cell r="B898" t="str">
            <v>FAETA Sinaloa</v>
          </cell>
          <cell r="C898">
            <v>180572908</v>
          </cell>
          <cell r="D898">
            <v>192986495</v>
          </cell>
          <cell r="E898">
            <v>192986495</v>
          </cell>
        </row>
        <row r="899">
          <cell r="A899" t="str">
            <v>33,I626</v>
          </cell>
          <cell r="B899" t="str">
            <v>FAETA Sonora</v>
          </cell>
          <cell r="C899">
            <v>200893284</v>
          </cell>
          <cell r="D899">
            <v>211961753</v>
          </cell>
          <cell r="E899">
            <v>211961753</v>
          </cell>
        </row>
        <row r="900">
          <cell r="A900" t="str">
            <v>33,I627</v>
          </cell>
          <cell r="B900" t="str">
            <v>FAETA Tabasco</v>
          </cell>
          <cell r="C900">
            <v>127420499</v>
          </cell>
          <cell r="D900">
            <v>133536910</v>
          </cell>
          <cell r="E900">
            <v>133536910</v>
          </cell>
        </row>
        <row r="901">
          <cell r="A901" t="str">
            <v>33,I628</v>
          </cell>
          <cell r="B901" t="str">
            <v>FAETA Tamaulipas</v>
          </cell>
          <cell r="C901">
            <v>162791641</v>
          </cell>
          <cell r="D901">
            <v>173526587</v>
          </cell>
          <cell r="E901">
            <v>173526587</v>
          </cell>
        </row>
        <row r="902">
          <cell r="A902" t="str">
            <v>33,I629</v>
          </cell>
          <cell r="B902" t="str">
            <v>FAETA Tlaxcala</v>
          </cell>
          <cell r="C902">
            <v>56813925</v>
          </cell>
          <cell r="D902">
            <v>59492165</v>
          </cell>
          <cell r="E902">
            <v>59492165</v>
          </cell>
        </row>
        <row r="903">
          <cell r="A903" t="str">
            <v>33,I630</v>
          </cell>
          <cell r="B903" t="str">
            <v>FAETA Veracruz</v>
          </cell>
          <cell r="C903">
            <v>269754151</v>
          </cell>
          <cell r="D903">
            <v>282500763</v>
          </cell>
          <cell r="E903">
            <v>282500763</v>
          </cell>
        </row>
        <row r="904">
          <cell r="A904" t="str">
            <v>33,I631</v>
          </cell>
          <cell r="B904" t="str">
            <v>FAETA Yucatán</v>
          </cell>
          <cell r="C904">
            <v>110264404</v>
          </cell>
          <cell r="D904">
            <v>115827293</v>
          </cell>
          <cell r="E904">
            <v>115827293</v>
          </cell>
        </row>
        <row r="905">
          <cell r="A905" t="str">
            <v>33,I632</v>
          </cell>
          <cell r="B905" t="str">
            <v>FAETA Zacatecas</v>
          </cell>
          <cell r="C905">
            <v>62987009</v>
          </cell>
          <cell r="D905">
            <v>65212480</v>
          </cell>
          <cell r="E905">
            <v>65212480</v>
          </cell>
        </row>
        <row r="906">
          <cell r="A906" t="str">
            <v>33,I701</v>
          </cell>
          <cell r="B906" t="str">
            <v>FASP Aguascalientes</v>
          </cell>
          <cell r="C906">
            <v>0</v>
          </cell>
          <cell r="D906">
            <v>107732948</v>
          </cell>
          <cell r="E906">
            <v>107732948</v>
          </cell>
        </row>
        <row r="907">
          <cell r="A907" t="str">
            <v>33,I702</v>
          </cell>
          <cell r="B907" t="str">
            <v>FASP Baja California</v>
          </cell>
          <cell r="C907">
            <v>0</v>
          </cell>
          <cell r="D907">
            <v>281364901</v>
          </cell>
          <cell r="E907">
            <v>281364901</v>
          </cell>
        </row>
        <row r="908">
          <cell r="A908" t="str">
            <v>33,I703</v>
          </cell>
          <cell r="B908" t="str">
            <v>FASP Baja California Sur</v>
          </cell>
          <cell r="C908">
            <v>0</v>
          </cell>
          <cell r="D908">
            <v>139005076</v>
          </cell>
          <cell r="E908">
            <v>139005076</v>
          </cell>
        </row>
        <row r="909">
          <cell r="A909" t="str">
            <v>33,I704</v>
          </cell>
          <cell r="B909" t="str">
            <v>FASP Campeche</v>
          </cell>
          <cell r="C909">
            <v>0</v>
          </cell>
          <cell r="D909">
            <v>107721886</v>
          </cell>
          <cell r="E909">
            <v>107721886</v>
          </cell>
        </row>
        <row r="910">
          <cell r="A910" t="str">
            <v>33,I705</v>
          </cell>
          <cell r="B910" t="str">
            <v>FASP Coahuila</v>
          </cell>
          <cell r="C910">
            <v>0</v>
          </cell>
          <cell r="D910">
            <v>195410651</v>
          </cell>
          <cell r="E910">
            <v>195410651</v>
          </cell>
        </row>
        <row r="911">
          <cell r="A911" t="str">
            <v>33,I706</v>
          </cell>
          <cell r="B911" t="str">
            <v>FASP Colima</v>
          </cell>
          <cell r="C911">
            <v>0</v>
          </cell>
          <cell r="D911">
            <v>105158763</v>
          </cell>
          <cell r="E911">
            <v>105158763</v>
          </cell>
        </row>
        <row r="912">
          <cell r="A912" t="str">
            <v>33,I707</v>
          </cell>
          <cell r="B912" t="str">
            <v>FASP Chiapas</v>
          </cell>
          <cell r="C912">
            <v>0</v>
          </cell>
          <cell r="D912">
            <v>287450494</v>
          </cell>
          <cell r="E912">
            <v>287450494</v>
          </cell>
        </row>
        <row r="913">
          <cell r="A913" t="str">
            <v>33,I708</v>
          </cell>
          <cell r="B913" t="str">
            <v>FASP Chihuahua</v>
          </cell>
          <cell r="C913">
            <v>0</v>
          </cell>
          <cell r="D913">
            <v>238648485</v>
          </cell>
          <cell r="E913">
            <v>238648485</v>
          </cell>
        </row>
        <row r="914">
          <cell r="A914" t="str">
            <v>33,I709</v>
          </cell>
          <cell r="B914" t="str">
            <v>FASP Distrito Federal</v>
          </cell>
          <cell r="C914">
            <v>0</v>
          </cell>
          <cell r="D914">
            <v>433461432</v>
          </cell>
          <cell r="E914">
            <v>433461432</v>
          </cell>
        </row>
        <row r="915">
          <cell r="A915" t="str">
            <v>33,I710</v>
          </cell>
          <cell r="B915" t="str">
            <v>FASP Durango</v>
          </cell>
          <cell r="C915">
            <v>0</v>
          </cell>
          <cell r="D915">
            <v>163352766</v>
          </cell>
          <cell r="E915">
            <v>163352766</v>
          </cell>
        </row>
        <row r="916">
          <cell r="A916" t="str">
            <v>33,I711</v>
          </cell>
          <cell r="B916" t="str">
            <v>FASP Guanajuato</v>
          </cell>
          <cell r="C916">
            <v>0</v>
          </cell>
          <cell r="D916">
            <v>250883709</v>
          </cell>
          <cell r="E916">
            <v>250883709</v>
          </cell>
        </row>
        <row r="917">
          <cell r="A917" t="str">
            <v>33,I712</v>
          </cell>
          <cell r="B917" t="str">
            <v>FASP Guerrero</v>
          </cell>
          <cell r="C917">
            <v>0</v>
          </cell>
          <cell r="D917">
            <v>205798245</v>
          </cell>
          <cell r="E917">
            <v>205798245</v>
          </cell>
        </row>
        <row r="918">
          <cell r="A918" t="str">
            <v>33,I713</v>
          </cell>
          <cell r="B918" t="str">
            <v>FASP Hidalgo</v>
          </cell>
          <cell r="C918">
            <v>0</v>
          </cell>
          <cell r="D918">
            <v>174018584</v>
          </cell>
          <cell r="E918">
            <v>174018584</v>
          </cell>
        </row>
        <row r="919">
          <cell r="A919" t="str">
            <v>33,I714</v>
          </cell>
          <cell r="B919" t="str">
            <v>FASP Jalisco</v>
          </cell>
          <cell r="C919">
            <v>0</v>
          </cell>
          <cell r="D919">
            <v>310742932</v>
          </cell>
          <cell r="E919">
            <v>310742932</v>
          </cell>
        </row>
        <row r="920">
          <cell r="A920" t="str">
            <v>33,I715</v>
          </cell>
          <cell r="B920" t="str">
            <v>FASP Estado de México</v>
          </cell>
          <cell r="C920">
            <v>0</v>
          </cell>
          <cell r="D920">
            <v>550065440</v>
          </cell>
          <cell r="E920">
            <v>550065440</v>
          </cell>
        </row>
        <row r="921">
          <cell r="A921" t="str">
            <v>33,I716</v>
          </cell>
          <cell r="B921" t="str">
            <v>FASP Michoacán</v>
          </cell>
          <cell r="C921">
            <v>0</v>
          </cell>
          <cell r="D921">
            <v>249297900</v>
          </cell>
          <cell r="E921">
            <v>249297900</v>
          </cell>
        </row>
        <row r="922">
          <cell r="A922" t="str">
            <v>33,I717</v>
          </cell>
          <cell r="B922" t="str">
            <v>FASP Morelos</v>
          </cell>
          <cell r="C922">
            <v>0</v>
          </cell>
          <cell r="D922">
            <v>147713759</v>
          </cell>
          <cell r="E922">
            <v>147713759</v>
          </cell>
        </row>
        <row r="923">
          <cell r="A923" t="str">
            <v>33,I718</v>
          </cell>
          <cell r="B923" t="str">
            <v>FASP Nayarit</v>
          </cell>
          <cell r="C923">
            <v>0</v>
          </cell>
          <cell r="D923">
            <v>133317742</v>
          </cell>
          <cell r="E923">
            <v>133317742</v>
          </cell>
        </row>
        <row r="924">
          <cell r="A924" t="str">
            <v>33,I719</v>
          </cell>
          <cell r="B924" t="str">
            <v>FASP Nuevo León</v>
          </cell>
          <cell r="C924">
            <v>0</v>
          </cell>
          <cell r="D924">
            <v>265087358</v>
          </cell>
          <cell r="E924">
            <v>265087358</v>
          </cell>
        </row>
        <row r="925">
          <cell r="A925" t="str">
            <v>33,I720</v>
          </cell>
          <cell r="B925" t="str">
            <v>FASP Oaxaca</v>
          </cell>
          <cell r="C925">
            <v>0</v>
          </cell>
          <cell r="D925">
            <v>218382143</v>
          </cell>
          <cell r="E925">
            <v>218382143</v>
          </cell>
        </row>
        <row r="926">
          <cell r="A926" t="str">
            <v>33,I721</v>
          </cell>
          <cell r="B926" t="str">
            <v>FASP Puebla</v>
          </cell>
          <cell r="C926">
            <v>0</v>
          </cell>
          <cell r="D926">
            <v>262611076</v>
          </cell>
          <cell r="E926">
            <v>262611076</v>
          </cell>
        </row>
        <row r="927">
          <cell r="A927" t="str">
            <v>33,I722</v>
          </cell>
          <cell r="B927" t="str">
            <v>FASP Querétaro</v>
          </cell>
          <cell r="C927">
            <v>0</v>
          </cell>
          <cell r="D927">
            <v>132024093</v>
          </cell>
          <cell r="E927">
            <v>132024093</v>
          </cell>
        </row>
        <row r="928">
          <cell r="A928" t="str">
            <v>33,I723</v>
          </cell>
          <cell r="B928" t="str">
            <v>FASP Quintana Roo</v>
          </cell>
          <cell r="C928">
            <v>0</v>
          </cell>
          <cell r="D928">
            <v>140828670</v>
          </cell>
          <cell r="E928">
            <v>140828670</v>
          </cell>
        </row>
        <row r="929">
          <cell r="A929" t="str">
            <v>33,I724</v>
          </cell>
          <cell r="B929" t="str">
            <v>FASP San Luis Potosí</v>
          </cell>
          <cell r="C929">
            <v>0</v>
          </cell>
          <cell r="D929">
            <v>199162769</v>
          </cell>
          <cell r="E929">
            <v>199162769</v>
          </cell>
        </row>
        <row r="930">
          <cell r="A930" t="str">
            <v>33,I725</v>
          </cell>
          <cell r="B930" t="str">
            <v>FASP Sinaloa</v>
          </cell>
          <cell r="C930">
            <v>0</v>
          </cell>
          <cell r="D930">
            <v>196755878</v>
          </cell>
          <cell r="E930">
            <v>196755878</v>
          </cell>
        </row>
        <row r="931">
          <cell r="A931" t="str">
            <v>33,I726</v>
          </cell>
          <cell r="B931" t="str">
            <v>FASP Sonora</v>
          </cell>
          <cell r="C931">
            <v>0</v>
          </cell>
          <cell r="D931">
            <v>280608913</v>
          </cell>
          <cell r="E931">
            <v>280608913</v>
          </cell>
        </row>
        <row r="932">
          <cell r="A932" t="str">
            <v>33,I727</v>
          </cell>
          <cell r="B932" t="str">
            <v>FASP Tabasco</v>
          </cell>
          <cell r="C932">
            <v>0</v>
          </cell>
          <cell r="D932">
            <v>160711628</v>
          </cell>
          <cell r="E932">
            <v>160711628</v>
          </cell>
        </row>
        <row r="933">
          <cell r="A933" t="str">
            <v>33,I728</v>
          </cell>
          <cell r="B933" t="str">
            <v>FASP Tamaulipas</v>
          </cell>
          <cell r="C933">
            <v>0</v>
          </cell>
          <cell r="D933">
            <v>256201322</v>
          </cell>
          <cell r="E933">
            <v>256201322</v>
          </cell>
        </row>
        <row r="934">
          <cell r="A934" t="str">
            <v>33,I729</v>
          </cell>
          <cell r="B934" t="str">
            <v>FASP Tlaxcala</v>
          </cell>
          <cell r="C934">
            <v>0</v>
          </cell>
          <cell r="D934">
            <v>128478953</v>
          </cell>
          <cell r="E934">
            <v>128478953</v>
          </cell>
        </row>
        <row r="935">
          <cell r="A935" t="str">
            <v>33,I730</v>
          </cell>
          <cell r="B935" t="str">
            <v>FASP Veracruz</v>
          </cell>
          <cell r="C935">
            <v>0</v>
          </cell>
          <cell r="D935">
            <v>332606468</v>
          </cell>
          <cell r="E935">
            <v>332606468</v>
          </cell>
        </row>
        <row r="936">
          <cell r="A936" t="str">
            <v>33,I731</v>
          </cell>
          <cell r="B936" t="str">
            <v>FASP Yucatán</v>
          </cell>
          <cell r="C936">
            <v>0</v>
          </cell>
          <cell r="D936">
            <v>149603086</v>
          </cell>
          <cell r="E936">
            <v>149603086</v>
          </cell>
        </row>
        <row r="937">
          <cell r="A937" t="str">
            <v>33,I732</v>
          </cell>
          <cell r="B937" t="str">
            <v>FASP Zacatecas</v>
          </cell>
          <cell r="C937">
            <v>0</v>
          </cell>
          <cell r="D937">
            <v>112591930</v>
          </cell>
          <cell r="E937">
            <v>112591930</v>
          </cell>
        </row>
        <row r="938">
          <cell r="A938" t="str">
            <v>33,I734</v>
          </cell>
          <cell r="B938" t="str">
            <v>FASP No distribuible</v>
          </cell>
          <cell r="C938">
            <v>6916800000</v>
          </cell>
          <cell r="D938">
            <v>0</v>
          </cell>
          <cell r="E938">
            <v>0</v>
          </cell>
        </row>
        <row r="939">
          <cell r="A939" t="str">
            <v>33,I801</v>
          </cell>
          <cell r="B939" t="str">
            <v>FAFEF Aguascalientes</v>
          </cell>
          <cell r="C939">
            <v>215986189</v>
          </cell>
          <cell r="D939">
            <v>215986189</v>
          </cell>
          <cell r="E939">
            <v>215986189</v>
          </cell>
        </row>
        <row r="940">
          <cell r="A940" t="str">
            <v>33,I802</v>
          </cell>
          <cell r="B940" t="str">
            <v>FAFEF Baja California</v>
          </cell>
          <cell r="C940">
            <v>910561455</v>
          </cell>
          <cell r="D940">
            <v>910561455</v>
          </cell>
          <cell r="E940">
            <v>910561455</v>
          </cell>
        </row>
        <row r="941">
          <cell r="A941" t="str">
            <v>33,I803</v>
          </cell>
          <cell r="B941" t="str">
            <v>FAFEF Baja California Sur</v>
          </cell>
          <cell r="C941">
            <v>135043825</v>
          </cell>
          <cell r="D941">
            <v>135043825</v>
          </cell>
          <cell r="E941">
            <v>135043825</v>
          </cell>
        </row>
        <row r="942">
          <cell r="A942" t="str">
            <v>33,I804</v>
          </cell>
          <cell r="B942" t="str">
            <v>FAFEF Campeche</v>
          </cell>
          <cell r="C942">
            <v>210957548</v>
          </cell>
          <cell r="D942">
            <v>210957548</v>
          </cell>
          <cell r="E942">
            <v>210957548</v>
          </cell>
        </row>
        <row r="943">
          <cell r="A943" t="str">
            <v>33,I805</v>
          </cell>
          <cell r="B943" t="str">
            <v>FAFEF Coahuila</v>
          </cell>
          <cell r="C943">
            <v>498712695</v>
          </cell>
          <cell r="D943">
            <v>498712695</v>
          </cell>
          <cell r="E943">
            <v>498712695</v>
          </cell>
        </row>
        <row r="944">
          <cell r="A944" t="str">
            <v>33,I806</v>
          </cell>
          <cell r="B944" t="str">
            <v>FAFEF Colima</v>
          </cell>
          <cell r="C944">
            <v>165259969</v>
          </cell>
          <cell r="D944">
            <v>165259969</v>
          </cell>
          <cell r="E944">
            <v>165259969</v>
          </cell>
        </row>
        <row r="945">
          <cell r="A945" t="str">
            <v>33,I807</v>
          </cell>
          <cell r="B945" t="str">
            <v>FAFEF Chiapas</v>
          </cell>
          <cell r="C945">
            <v>1145929789</v>
          </cell>
          <cell r="D945">
            <v>1145929789</v>
          </cell>
          <cell r="E945">
            <v>1145929789</v>
          </cell>
        </row>
        <row r="946">
          <cell r="A946" t="str">
            <v>33,I808</v>
          </cell>
          <cell r="B946" t="str">
            <v>FAFEF Chihuahua</v>
          </cell>
          <cell r="C946">
            <v>881310650</v>
          </cell>
          <cell r="D946">
            <v>881310650</v>
          </cell>
          <cell r="E946">
            <v>881310650</v>
          </cell>
        </row>
        <row r="947">
          <cell r="A947" t="str">
            <v>33,I809</v>
          </cell>
          <cell r="B947" t="str">
            <v>FAFEF Distrito Federal</v>
          </cell>
          <cell r="C947">
            <v>1637307684</v>
          </cell>
          <cell r="D947">
            <v>1637307684</v>
          </cell>
          <cell r="E947">
            <v>1637307684</v>
          </cell>
        </row>
        <row r="948">
          <cell r="A948" t="str">
            <v>33,I810</v>
          </cell>
          <cell r="B948" t="str">
            <v>FAFEF Durango</v>
          </cell>
          <cell r="C948">
            <v>403924351</v>
          </cell>
          <cell r="D948">
            <v>403924351</v>
          </cell>
          <cell r="E948">
            <v>403924351</v>
          </cell>
        </row>
        <row r="949">
          <cell r="A949" t="str">
            <v>33,I811</v>
          </cell>
          <cell r="B949" t="str">
            <v>FAFEF Guanajuato</v>
          </cell>
          <cell r="C949">
            <v>917538075</v>
          </cell>
          <cell r="D949">
            <v>917538075</v>
          </cell>
          <cell r="E949">
            <v>917538075</v>
          </cell>
        </row>
        <row r="950">
          <cell r="A950" t="str">
            <v>33,I812</v>
          </cell>
          <cell r="B950" t="str">
            <v>FAFEF Guerrero</v>
          </cell>
          <cell r="C950">
            <v>715786607</v>
          </cell>
          <cell r="D950">
            <v>715786607</v>
          </cell>
          <cell r="E950">
            <v>715786607</v>
          </cell>
        </row>
        <row r="951">
          <cell r="A951" t="str">
            <v>33,I813</v>
          </cell>
          <cell r="B951" t="str">
            <v>FAFEF Hidalgo</v>
          </cell>
          <cell r="C951">
            <v>503139288</v>
          </cell>
          <cell r="D951">
            <v>503139288</v>
          </cell>
          <cell r="E951">
            <v>503139288</v>
          </cell>
        </row>
        <row r="952">
          <cell r="A952" t="str">
            <v>33,I814</v>
          </cell>
          <cell r="B952" t="str">
            <v>FAFEF Jalisco</v>
          </cell>
          <cell r="C952">
            <v>1540740622</v>
          </cell>
          <cell r="D952">
            <v>1540740622</v>
          </cell>
          <cell r="E952">
            <v>1540740622</v>
          </cell>
        </row>
        <row r="953">
          <cell r="A953" t="str">
            <v>33,I815</v>
          </cell>
          <cell r="B953" t="str">
            <v>FAFEF Estado de México</v>
          </cell>
          <cell r="C953">
            <v>3055360069</v>
          </cell>
          <cell r="D953">
            <v>3055360069</v>
          </cell>
          <cell r="E953">
            <v>3055360069</v>
          </cell>
        </row>
        <row r="954">
          <cell r="A954" t="str">
            <v>33,I816</v>
          </cell>
          <cell r="B954" t="str">
            <v>FAFEF Michoacán</v>
          </cell>
          <cell r="C954">
            <v>851423253</v>
          </cell>
          <cell r="D954">
            <v>851423253</v>
          </cell>
          <cell r="E954">
            <v>851423253</v>
          </cell>
        </row>
        <row r="955">
          <cell r="A955" t="str">
            <v>33,I817</v>
          </cell>
          <cell r="B955" t="str">
            <v>FAFEF Morelos</v>
          </cell>
          <cell r="C955">
            <v>293466663</v>
          </cell>
          <cell r="D955">
            <v>293466663</v>
          </cell>
          <cell r="E955">
            <v>293466663</v>
          </cell>
        </row>
        <row r="956">
          <cell r="A956" t="str">
            <v>33,I818</v>
          </cell>
          <cell r="B956" t="str">
            <v>FAFEF Nayarit</v>
          </cell>
          <cell r="C956">
            <v>270721462</v>
          </cell>
          <cell r="D956">
            <v>270721462</v>
          </cell>
          <cell r="E956">
            <v>270721462</v>
          </cell>
        </row>
        <row r="957">
          <cell r="A957" t="str">
            <v>33,I819</v>
          </cell>
          <cell r="B957" t="str">
            <v>FAFEF Nuevo León</v>
          </cell>
          <cell r="C957">
            <v>909852653</v>
          </cell>
          <cell r="D957">
            <v>909852653</v>
          </cell>
          <cell r="E957">
            <v>909852653</v>
          </cell>
        </row>
        <row r="958">
          <cell r="A958" t="str">
            <v>33,I820</v>
          </cell>
          <cell r="B958" t="str">
            <v>FAFEF Oaxaca</v>
          </cell>
          <cell r="C958">
            <v>719832176</v>
          </cell>
          <cell r="D958">
            <v>719832176</v>
          </cell>
          <cell r="E958">
            <v>719832176</v>
          </cell>
        </row>
        <row r="959">
          <cell r="A959" t="str">
            <v>33,I821</v>
          </cell>
          <cell r="B959" t="str">
            <v>FAFEF Puebla</v>
          </cell>
          <cell r="C959">
            <v>1135690326</v>
          </cell>
          <cell r="D959">
            <v>1135690326</v>
          </cell>
          <cell r="E959">
            <v>1135690326</v>
          </cell>
        </row>
        <row r="960">
          <cell r="A960" t="str">
            <v>33,I822</v>
          </cell>
          <cell r="B960" t="str">
            <v>FAFEF Querétaro</v>
          </cell>
          <cell r="C960">
            <v>336351946</v>
          </cell>
          <cell r="D960">
            <v>336351946</v>
          </cell>
          <cell r="E960">
            <v>336351946</v>
          </cell>
        </row>
        <row r="961">
          <cell r="A961" t="str">
            <v>33,I823</v>
          </cell>
          <cell r="B961" t="str">
            <v>FAFEF Quintana Roo</v>
          </cell>
          <cell r="C961">
            <v>207598667</v>
          </cell>
          <cell r="D961">
            <v>207598667</v>
          </cell>
          <cell r="E961">
            <v>207598667</v>
          </cell>
        </row>
        <row r="962">
          <cell r="A962" t="str">
            <v>33,I824</v>
          </cell>
          <cell r="B962" t="str">
            <v>FAFEF San Luis Potosí</v>
          </cell>
          <cell r="C962">
            <v>474533147</v>
          </cell>
          <cell r="D962">
            <v>474533147</v>
          </cell>
          <cell r="E962">
            <v>474533147</v>
          </cell>
        </row>
        <row r="963">
          <cell r="A963" t="str">
            <v>33,I825</v>
          </cell>
          <cell r="B963" t="str">
            <v>FAFEF Sinaloa</v>
          </cell>
          <cell r="C963">
            <v>644835868</v>
          </cell>
          <cell r="D963">
            <v>644835868</v>
          </cell>
          <cell r="E963">
            <v>644835868</v>
          </cell>
        </row>
        <row r="964">
          <cell r="A964" t="str">
            <v>33,I826</v>
          </cell>
          <cell r="B964" t="str">
            <v>FAFEF Sonora</v>
          </cell>
          <cell r="C964">
            <v>655715759</v>
          </cell>
          <cell r="D964">
            <v>655715759</v>
          </cell>
          <cell r="E964">
            <v>655715759</v>
          </cell>
        </row>
        <row r="965">
          <cell r="A965" t="str">
            <v>33,I827</v>
          </cell>
          <cell r="B965" t="str">
            <v>FAFEF Tabasco</v>
          </cell>
          <cell r="C965">
            <v>485173342</v>
          </cell>
          <cell r="D965">
            <v>485173342</v>
          </cell>
          <cell r="E965">
            <v>485173342</v>
          </cell>
        </row>
        <row r="966">
          <cell r="A966" t="str">
            <v>33,I828</v>
          </cell>
          <cell r="B966" t="str">
            <v>FAFEF Tamaulipas</v>
          </cell>
          <cell r="C966">
            <v>644838234</v>
          </cell>
          <cell r="D966">
            <v>644838234</v>
          </cell>
          <cell r="E966">
            <v>644838234</v>
          </cell>
        </row>
        <row r="967">
          <cell r="A967" t="str">
            <v>33,I829</v>
          </cell>
          <cell r="B967" t="str">
            <v>FAFEF Tlaxcala</v>
          </cell>
          <cell r="C967">
            <v>250876786</v>
          </cell>
          <cell r="D967">
            <v>250876786</v>
          </cell>
          <cell r="E967">
            <v>250876786</v>
          </cell>
        </row>
        <row r="968">
          <cell r="A968" t="str">
            <v>33,I830</v>
          </cell>
          <cell r="B968" t="str">
            <v>FAFEF Veracruz</v>
          </cell>
          <cell r="C968">
            <v>1538553661</v>
          </cell>
          <cell r="D968">
            <v>1538553661</v>
          </cell>
          <cell r="E968">
            <v>1538553661</v>
          </cell>
        </row>
        <row r="969">
          <cell r="A969" t="str">
            <v>33,I831</v>
          </cell>
          <cell r="B969" t="str">
            <v>FAFEF Yucatán</v>
          </cell>
          <cell r="C969">
            <v>468316127</v>
          </cell>
          <cell r="D969">
            <v>468316127</v>
          </cell>
          <cell r="E969">
            <v>468316127</v>
          </cell>
        </row>
        <row r="970">
          <cell r="A970" t="str">
            <v>33,I832</v>
          </cell>
          <cell r="B970" t="str">
            <v>FAFEF Zacatecas</v>
          </cell>
          <cell r="C970">
            <v>351124914</v>
          </cell>
          <cell r="D970">
            <v>351124914</v>
          </cell>
          <cell r="E970">
            <v>351124914</v>
          </cell>
        </row>
        <row r="971">
          <cell r="A971" t="str">
            <v>34,D1</v>
          </cell>
          <cell r="B971" t="str">
            <v>Industria descuento en pago</v>
          </cell>
          <cell r="C971">
            <v>100</v>
          </cell>
          <cell r="D971">
            <v>0</v>
          </cell>
          <cell r="E971">
            <v>0</v>
          </cell>
        </row>
        <row r="972">
          <cell r="A972" t="str">
            <v>34,D11</v>
          </cell>
          <cell r="B972" t="str">
            <v>I P A B</v>
          </cell>
          <cell r="C972">
            <v>11327500000</v>
          </cell>
          <cell r="D972">
            <v>11327500000</v>
          </cell>
          <cell r="E972">
            <v>11327500000</v>
          </cell>
        </row>
        <row r="973">
          <cell r="A973" t="str">
            <v>34,D2</v>
          </cell>
          <cell r="B973" t="str">
            <v>Hipotecario-vivienda</v>
          </cell>
          <cell r="C973">
            <v>2433900000</v>
          </cell>
          <cell r="D973">
            <v>2392478288</v>
          </cell>
          <cell r="E973">
            <v>2392478288</v>
          </cell>
        </row>
        <row r="974">
          <cell r="A974" t="str">
            <v>34,D3</v>
          </cell>
          <cell r="B974" t="str">
            <v>Agroindustria Descuento en pago</v>
          </cell>
          <cell r="C974">
            <v>1026000</v>
          </cell>
          <cell r="D974">
            <v>866827</v>
          </cell>
          <cell r="E974">
            <v>866827</v>
          </cell>
        </row>
        <row r="975">
          <cell r="A975" t="str">
            <v>34,D4</v>
          </cell>
          <cell r="B975" t="str">
            <v>Industria reestructuración en UDIs</v>
          </cell>
          <cell r="C975">
            <v>100</v>
          </cell>
          <cell r="D975">
            <v>0</v>
          </cell>
          <cell r="E975">
            <v>0</v>
          </cell>
        </row>
        <row r="976">
          <cell r="A976" t="str">
            <v>34,D5</v>
          </cell>
          <cell r="B976" t="str">
            <v>Hipotecario-vivienda reestructuración en UDIs</v>
          </cell>
          <cell r="C976">
            <v>100</v>
          </cell>
          <cell r="D976">
            <v>0</v>
          </cell>
          <cell r="E976">
            <v>0</v>
          </cell>
        </row>
        <row r="977">
          <cell r="A977" t="str">
            <v>34,D6</v>
          </cell>
          <cell r="B977" t="str">
            <v>Agroindustria reestructuración en UDIs</v>
          </cell>
          <cell r="C977">
            <v>100</v>
          </cell>
          <cell r="D977">
            <v>0</v>
          </cell>
          <cell r="E977">
            <v>0</v>
          </cell>
        </row>
        <row r="978">
          <cell r="A978" t="str">
            <v>34,D7</v>
          </cell>
          <cell r="B978" t="str">
            <v>Estados y municipios reestructuración en UDIs</v>
          </cell>
          <cell r="C978">
            <v>100</v>
          </cell>
          <cell r="D978">
            <v>0</v>
          </cell>
          <cell r="E978">
            <v>0</v>
          </cell>
        </row>
        <row r="979">
          <cell r="A979" t="str">
            <v>34,D8</v>
          </cell>
          <cell r="B979" t="str">
            <v>Industria descuento en pago Banca de Desarrollo</v>
          </cell>
          <cell r="C979">
            <v>100</v>
          </cell>
          <cell r="D979">
            <v>0</v>
          </cell>
          <cell r="E979">
            <v>0</v>
          </cell>
        </row>
        <row r="980">
          <cell r="A980" t="str">
            <v>34,D9</v>
          </cell>
          <cell r="B980" t="str">
            <v>Agroindustria descuento en pago Banca de Desarrollo</v>
          </cell>
          <cell r="C980">
            <v>20760</v>
          </cell>
          <cell r="D980">
            <v>0</v>
          </cell>
          <cell r="E980">
            <v>0</v>
          </cell>
        </row>
        <row r="981">
          <cell r="A981" t="str">
            <v>35,E1</v>
          </cell>
          <cell r="B981" t="str">
            <v>Establecer y dirigir la estrategia institucional para proteger y promover los derechos humanos y presentar sus resultados</v>
          </cell>
          <cell r="C981">
            <v>13821490</v>
          </cell>
          <cell r="D981">
            <v>15416858</v>
          </cell>
          <cell r="E981">
            <v>15416858</v>
          </cell>
        </row>
        <row r="982">
          <cell r="A982" t="str">
            <v>35,E10</v>
          </cell>
          <cell r="B982" t="str">
            <v>Gestionar asuntos sobre beneficios de libertad anticipada para indígenas</v>
          </cell>
          <cell r="C982">
            <v>1684452</v>
          </cell>
          <cell r="D982">
            <v>1651585</v>
          </cell>
          <cell r="E982">
            <v>1530079</v>
          </cell>
        </row>
        <row r="983">
          <cell r="A983" t="str">
            <v>35,E11</v>
          </cell>
          <cell r="B983" t="str">
            <v>Atender asuntos de la mujer, la niñez y la familia</v>
          </cell>
          <cell r="C983">
            <v>4222867</v>
          </cell>
          <cell r="D983">
            <v>5507612</v>
          </cell>
          <cell r="E983">
            <v>5507612</v>
          </cell>
        </row>
        <row r="984">
          <cell r="A984" t="str">
            <v>35,E12</v>
          </cell>
          <cell r="B984" t="str">
            <v>Promover los derechos humanos de las personas que viven con VIH y/o SIDA</v>
          </cell>
          <cell r="C984">
            <v>2959498</v>
          </cell>
          <cell r="D984">
            <v>2891638</v>
          </cell>
          <cell r="E984">
            <v>2891638</v>
          </cell>
        </row>
        <row r="985">
          <cell r="A985" t="str">
            <v>35,E13</v>
          </cell>
          <cell r="B985" t="str">
            <v>Promover, divulgar, dar seguimiento, evaluar y monitorear la política nacional en materia de igualdad entre mujeres y hombres</v>
          </cell>
          <cell r="C985">
            <v>13008886</v>
          </cell>
          <cell r="D985">
            <v>15741616</v>
          </cell>
          <cell r="E985">
            <v>15476890</v>
          </cell>
        </row>
        <row r="986">
          <cell r="A986" t="str">
            <v>35,E14</v>
          </cell>
          <cell r="B986" t="str">
            <v>Promover el respeto de los derechos humanos de los migrantes, posibles victimas de trata de personas, de periodistas y defensores civiles de los derechos humanos</v>
          </cell>
          <cell r="C986">
            <v>18658349</v>
          </cell>
          <cell r="D986">
            <v>12558870</v>
          </cell>
          <cell r="E986">
            <v>12558870</v>
          </cell>
        </row>
        <row r="987">
          <cell r="A987" t="str">
            <v>35,E15</v>
          </cell>
          <cell r="B987" t="str">
            <v>Impartir capacitación en derechos humanos y establecer vínculos de colaboración interinstitucional</v>
          </cell>
          <cell r="C987">
            <v>44926875</v>
          </cell>
          <cell r="D987">
            <v>42447829</v>
          </cell>
          <cell r="E987">
            <v>42376524</v>
          </cell>
        </row>
        <row r="988">
          <cell r="A988" t="str">
            <v>35,E16</v>
          </cell>
          <cell r="B988" t="str">
            <v>Establecer acuerdos de cooperación con organismos afines, nacionales e internacionales; realizar estudios y administrar el archivo institucional</v>
          </cell>
          <cell r="C988">
            <v>28951233</v>
          </cell>
          <cell r="D988">
            <v>29652863</v>
          </cell>
          <cell r="E988">
            <v>28808196</v>
          </cell>
        </row>
        <row r="989">
          <cell r="A989" t="str">
            <v>35,E17</v>
          </cell>
          <cell r="B989" t="str">
            <v>Ejecutar el programa de comunicación social</v>
          </cell>
          <cell r="C989">
            <v>38872303</v>
          </cell>
          <cell r="D989">
            <v>40919836</v>
          </cell>
          <cell r="E989">
            <v>40582962</v>
          </cell>
        </row>
        <row r="990">
          <cell r="A990" t="str">
            <v>35,E18</v>
          </cell>
          <cell r="B990" t="str">
            <v>Coordinar las publicaciones, realizar investigaciones, promover la formación académica y ofrecer servicios bibliohemerográficos en materia de derechos humanos</v>
          </cell>
          <cell r="C990">
            <v>41668465</v>
          </cell>
          <cell r="D990">
            <v>40185975</v>
          </cell>
          <cell r="E990">
            <v>40117076</v>
          </cell>
        </row>
        <row r="991">
          <cell r="A991" t="str">
            <v>35,E2</v>
          </cell>
          <cell r="B991" t="str">
            <v>Proporcionar servicios que se brindan en las áreas de atención al público en oficinas centrales</v>
          </cell>
          <cell r="C991">
            <v>27357163</v>
          </cell>
          <cell r="D991">
            <v>29524134</v>
          </cell>
          <cell r="E991">
            <v>29458577</v>
          </cell>
        </row>
        <row r="992">
          <cell r="A992" t="str">
            <v>35,E22</v>
          </cell>
          <cell r="B992" t="str">
            <v>Promover los derechos humanos de los pueblos y las comunidades indígenas</v>
          </cell>
          <cell r="C992">
            <v>5647153</v>
          </cell>
          <cell r="D992">
            <v>5227628</v>
          </cell>
          <cell r="E992">
            <v>4885569</v>
          </cell>
        </row>
        <row r="993">
          <cell r="A993" t="str">
            <v>35,E3</v>
          </cell>
          <cell r="B993" t="str">
            <v>Proporcionar servicios de atención al público en oficinas centrales y oficinas foráneas</v>
          </cell>
          <cell r="C993">
            <v>15434026</v>
          </cell>
          <cell r="D993">
            <v>17252117</v>
          </cell>
          <cell r="E993">
            <v>17252117</v>
          </cell>
        </row>
        <row r="994">
          <cell r="A994" t="str">
            <v>35,E4</v>
          </cell>
          <cell r="B994" t="str">
            <v>Solucionar expedientes de presuntas violaciones a los derechos humanos: quejas, orientaciones directas y remisiones</v>
          </cell>
          <cell r="C994">
            <v>205563133</v>
          </cell>
          <cell r="D994">
            <v>216389537</v>
          </cell>
          <cell r="E994">
            <v>216389460</v>
          </cell>
        </row>
        <row r="995">
          <cell r="A995" t="str">
            <v>35,E5</v>
          </cell>
          <cell r="B995" t="str">
            <v>Solucionar inconformidades por la actuación de organismos y autoridades de las entidades federativas</v>
          </cell>
          <cell r="C995">
            <v>12436051</v>
          </cell>
          <cell r="D995">
            <v>13272447</v>
          </cell>
          <cell r="E995">
            <v>13230317</v>
          </cell>
        </row>
        <row r="996">
          <cell r="A996" t="str">
            <v>35,E6</v>
          </cell>
          <cell r="B996" t="str">
            <v>Proporcionar servicios victimológicos a las víctimas del delito</v>
          </cell>
          <cell r="C996">
            <v>14355344</v>
          </cell>
          <cell r="D996">
            <v>15518367</v>
          </cell>
          <cell r="E996">
            <v>15518367</v>
          </cell>
        </row>
        <row r="997">
          <cell r="A997" t="str">
            <v>35,E7</v>
          </cell>
          <cell r="B997" t="str">
            <v>Atender quejas relacionadas con personas reportadas como desaparecidas</v>
          </cell>
          <cell r="C997">
            <v>10993691</v>
          </cell>
          <cell r="D997">
            <v>11490114</v>
          </cell>
          <cell r="E997">
            <v>11490114</v>
          </cell>
        </row>
        <row r="998">
          <cell r="A998" t="str">
            <v>35,E8</v>
          </cell>
          <cell r="B998" t="str">
            <v>Realizar visitas de supervisión a lugares de detención en ejercicio de las facultades del mecanismo nacional de prevención de la tortura y otros tratos o penas crueles, inhumanos o degradantes</v>
          </cell>
          <cell r="C998">
            <v>16944786</v>
          </cell>
          <cell r="D998">
            <v>17970046</v>
          </cell>
          <cell r="E998">
            <v>17970046</v>
          </cell>
        </row>
        <row r="999">
          <cell r="A999" t="str">
            <v>35,E9</v>
          </cell>
          <cell r="B999" t="str">
            <v>Gestionar asuntos sobre beneficios de libertad anticipada, traslados penitenciarios y contra la pena de muerte de nacionales en el extranjero</v>
          </cell>
          <cell r="C999">
            <v>1178609</v>
          </cell>
          <cell r="D999">
            <v>1285742</v>
          </cell>
          <cell r="E999">
            <v>1285742</v>
          </cell>
        </row>
        <row r="1000">
          <cell r="A1000" t="str">
            <v>35,M1</v>
          </cell>
          <cell r="B1000" t="str">
            <v>Actividades de apoyo administrativo</v>
          </cell>
          <cell r="C1000">
            <v>312773097</v>
          </cell>
          <cell r="D1000">
            <v>305440586</v>
          </cell>
          <cell r="E1000">
            <v>301955870</v>
          </cell>
        </row>
        <row r="1001">
          <cell r="A1001" t="str">
            <v>35,O1</v>
          </cell>
          <cell r="B1001" t="str">
            <v>Apoyo a la función pública y buen gobierno</v>
          </cell>
          <cell r="C1001">
            <v>24762090</v>
          </cell>
          <cell r="D1001">
            <v>23183022</v>
          </cell>
          <cell r="E1001">
            <v>22633894</v>
          </cell>
        </row>
        <row r="1002">
          <cell r="A1002" t="str">
            <v>35,P19</v>
          </cell>
          <cell r="B1002" t="str">
            <v>Planear las actividades y analizar los resultados institucionales</v>
          </cell>
          <cell r="C1002">
            <v>12053386</v>
          </cell>
          <cell r="D1002">
            <v>12059836</v>
          </cell>
          <cell r="E1002">
            <v>12012357</v>
          </cell>
        </row>
        <row r="1003">
          <cell r="A1003" t="str">
            <v>35,R20</v>
          </cell>
          <cell r="B1003" t="str">
            <v>Desarrollar y administrar sistemas a las unidades responsables y organismos estatales; administrar las páginas de internet e intranet y promover los derechos humanos a través de herramientas informáticas</v>
          </cell>
          <cell r="C1003">
            <v>13581558</v>
          </cell>
          <cell r="D1003">
            <v>11975973</v>
          </cell>
          <cell r="E1003">
            <v>11850646</v>
          </cell>
        </row>
        <row r="1004">
          <cell r="A1004" t="str">
            <v>35,R21</v>
          </cell>
          <cell r="B1004" t="str">
            <v>Realizar acciones de apoyo jurídico</v>
          </cell>
          <cell r="C1004">
            <v>7723864</v>
          </cell>
          <cell r="D1004">
            <v>8768603</v>
          </cell>
          <cell r="E1004">
            <v>8768603</v>
          </cell>
        </row>
        <row r="1005">
          <cell r="A1005" t="str">
            <v>36,E1</v>
          </cell>
          <cell r="B1005" t="str">
            <v>Desarrollo de instrumentos para la prevención del delito</v>
          </cell>
          <cell r="C1005">
            <v>1649118942</v>
          </cell>
          <cell r="D1005">
            <v>3885740006</v>
          </cell>
          <cell r="E1005">
            <v>3885740006</v>
          </cell>
        </row>
        <row r="1006">
          <cell r="A1006" t="str">
            <v>36,E2</v>
          </cell>
          <cell r="B1006" t="str">
            <v>Fomento de la cultura de la participación ciudadana en la prevención del delito y el respeto a los derechos humanos</v>
          </cell>
          <cell r="C1006">
            <v>130328429</v>
          </cell>
          <cell r="D1006">
            <v>155572798</v>
          </cell>
          <cell r="E1006">
            <v>155572798</v>
          </cell>
        </row>
        <row r="1007">
          <cell r="A1007" t="str">
            <v>36,E3</v>
          </cell>
          <cell r="B1007" t="str">
            <v>Implementación de operativos para la prevención y disuasión del delito</v>
          </cell>
          <cell r="C1007">
            <v>13770273770</v>
          </cell>
          <cell r="D1007">
            <v>17484593914</v>
          </cell>
          <cell r="E1007">
            <v>17484593914</v>
          </cell>
        </row>
        <row r="1008">
          <cell r="A1008" t="str">
            <v>36,E4</v>
          </cell>
          <cell r="B1008" t="str">
            <v>Administración del sistema federal penitenciario</v>
          </cell>
          <cell r="C1008">
            <v>2338453842</v>
          </cell>
          <cell r="D1008">
            <v>4028390318</v>
          </cell>
          <cell r="E1008">
            <v>4028390318</v>
          </cell>
        </row>
        <row r="1009">
          <cell r="A1009" t="str">
            <v>36,E5</v>
          </cell>
          <cell r="B1009" t="str">
            <v>Administración del proceso de impartición de justicia a menores infractores</v>
          </cell>
          <cell r="C1009">
            <v>50884479</v>
          </cell>
          <cell r="D1009">
            <v>30331354</v>
          </cell>
          <cell r="E1009">
            <v>30331354</v>
          </cell>
        </row>
        <row r="1010">
          <cell r="A1010" t="str">
            <v>36,E6</v>
          </cell>
          <cell r="B1010" t="str">
            <v>Ejecución y seguimiento de las resoluciones del Consejo Nacional de Seguridad Pública</v>
          </cell>
          <cell r="C1010">
            <v>530201052</v>
          </cell>
          <cell r="D1010">
            <v>11459441</v>
          </cell>
          <cell r="E1010">
            <v>11459441</v>
          </cell>
        </row>
        <row r="1011">
          <cell r="A1011" t="str">
            <v>36,E7</v>
          </cell>
          <cell r="B1011" t="str">
            <v>Fomento de la cultura de la participación ciudadana en la prevención del delito en el marco de la equidad y género (cumplimiento a la LGAMVLV)</v>
          </cell>
          <cell r="C1011">
            <v>25282772</v>
          </cell>
          <cell r="D1011">
            <v>2974105</v>
          </cell>
          <cell r="E1011">
            <v>2974105</v>
          </cell>
        </row>
        <row r="1012">
          <cell r="A1012" t="str">
            <v>36,K23</v>
          </cell>
          <cell r="B1012" t="str">
            <v>Proyectos de infraestructura gubernamental de seguridad pública</v>
          </cell>
          <cell r="C1012">
            <v>5772785181</v>
          </cell>
          <cell r="D1012">
            <v>2133676735</v>
          </cell>
          <cell r="E1012">
            <v>2133676735</v>
          </cell>
        </row>
        <row r="1013">
          <cell r="A1013" t="str">
            <v>36,K27</v>
          </cell>
          <cell r="B1013" t="str">
            <v>Mantenimiento de infraestructura</v>
          </cell>
          <cell r="C1013">
            <v>100000000</v>
          </cell>
          <cell r="D1013">
            <v>22578814</v>
          </cell>
          <cell r="E1013">
            <v>22578814</v>
          </cell>
        </row>
        <row r="1014">
          <cell r="A1014" t="str">
            <v>36,M1</v>
          </cell>
          <cell r="B1014" t="str">
            <v>Actividades de apoyo administrativo</v>
          </cell>
          <cell r="C1014">
            <v>2105866905</v>
          </cell>
          <cell r="D1014">
            <v>1267227751</v>
          </cell>
          <cell r="E1014">
            <v>1267227751</v>
          </cell>
        </row>
        <row r="1015">
          <cell r="A1015" t="str">
            <v>36,O1</v>
          </cell>
          <cell r="B1015" t="str">
            <v>Actividades de apoyo a la función pública y buen gobierno</v>
          </cell>
          <cell r="C1015">
            <v>95212732</v>
          </cell>
          <cell r="D1015">
            <v>81481968</v>
          </cell>
          <cell r="E1015">
            <v>81481968</v>
          </cell>
        </row>
        <row r="1016">
          <cell r="A1016" t="str">
            <v>36,R3</v>
          </cell>
          <cell r="B1016" t="str">
            <v>Plataforma México</v>
          </cell>
          <cell r="C1016">
            <v>596243227</v>
          </cell>
          <cell r="D1016">
            <v>369551147</v>
          </cell>
          <cell r="E1016">
            <v>369551147</v>
          </cell>
        </row>
        <row r="1017">
          <cell r="A1017" t="str">
            <v>36,R5</v>
          </cell>
          <cell r="B1017" t="str">
            <v>Apoyo para el cumplimiento de compromisos del comité de planeación de emergencias radiológicas externas</v>
          </cell>
          <cell r="C1017">
            <v>13262000</v>
          </cell>
          <cell r="D1017">
            <v>0</v>
          </cell>
          <cell r="E1017">
            <v>0</v>
          </cell>
        </row>
        <row r="1018">
          <cell r="A1018" t="str">
            <v>36,R6</v>
          </cell>
          <cell r="B1018" t="str">
            <v>Pago de cuota alimenticia por internos del fuero federal en custodia de los gobiernos estatales</v>
          </cell>
          <cell r="C1018">
            <v>932500000</v>
          </cell>
          <cell r="D1018">
            <v>669509137</v>
          </cell>
          <cell r="E1018">
            <v>669509137</v>
          </cell>
        </row>
        <row r="1019">
          <cell r="A1019" t="str">
            <v>36,R7</v>
          </cell>
          <cell r="B1019" t="str">
            <v>Operación del registro público vehicular</v>
          </cell>
          <cell r="C1019">
            <v>189463331</v>
          </cell>
          <cell r="D1019">
            <v>41778700</v>
          </cell>
          <cell r="E1019">
            <v>41778700</v>
          </cell>
        </row>
        <row r="1020">
          <cell r="A1020" t="str">
            <v>36,U1</v>
          </cell>
          <cell r="B1020" t="str">
            <v>Otorgamiento de subsidios en materia de seguridad pública a entidades federativas, municipios y el Distrito Federal</v>
          </cell>
          <cell r="C1020">
            <v>4137900000</v>
          </cell>
          <cell r="D1020">
            <v>0</v>
          </cell>
          <cell r="E1020">
            <v>0</v>
          </cell>
        </row>
        <row r="1021">
          <cell r="A1021" t="str">
            <v>37,M1</v>
          </cell>
          <cell r="B1021" t="str">
            <v>Actividades de apoyo administrativo</v>
          </cell>
          <cell r="C1021">
            <v>24622840</v>
          </cell>
          <cell r="D1021">
            <v>25583786</v>
          </cell>
          <cell r="E1021">
            <v>25583786</v>
          </cell>
        </row>
        <row r="1022">
          <cell r="A1022" t="str">
            <v>37,O1</v>
          </cell>
          <cell r="B1022" t="str">
            <v>Actividades de apoyo a la función pública y buen gobierno</v>
          </cell>
          <cell r="C1022">
            <v>4803713</v>
          </cell>
          <cell r="D1022">
            <v>5075520</v>
          </cell>
          <cell r="E1022">
            <v>5075520</v>
          </cell>
        </row>
        <row r="1023">
          <cell r="A1023" t="str">
            <v>37,P1</v>
          </cell>
          <cell r="B1023" t="str">
            <v>Asesoramiento en materia jurídica al presidente de la republica y al Gobierno Federal.</v>
          </cell>
          <cell r="C1023">
            <v>66676546</v>
          </cell>
          <cell r="D1023">
            <v>81262502</v>
          </cell>
          <cell r="E1023">
            <v>81262502</v>
          </cell>
        </row>
        <row r="1024">
          <cell r="A1024" t="str">
            <v>38,E1</v>
          </cell>
          <cell r="B1024" t="str">
            <v>Realización de investigación científica y elaboración de publicaciones</v>
          </cell>
          <cell r="C1024">
            <v>2593590825</v>
          </cell>
          <cell r="D1024">
            <v>2849508812</v>
          </cell>
          <cell r="E1024">
            <v>2849508812</v>
          </cell>
        </row>
        <row r="1025">
          <cell r="A1025" t="str">
            <v>38,E2</v>
          </cell>
          <cell r="B1025" t="str">
            <v>Desarrollo tecnológico e innovación y elaboración de publicaciones</v>
          </cell>
          <cell r="C1025">
            <v>604221818</v>
          </cell>
          <cell r="D1025">
            <v>657377699</v>
          </cell>
          <cell r="E1025">
            <v>657377699</v>
          </cell>
        </row>
        <row r="1026">
          <cell r="A1026" t="str">
            <v>38,F1</v>
          </cell>
          <cell r="B1026" t="str">
            <v>Fomento regional para el desarrollo científico , tecnológico y de innovación.</v>
          </cell>
          <cell r="C1026">
            <v>300000000</v>
          </cell>
          <cell r="D1026">
            <v>300000000</v>
          </cell>
          <cell r="E1026">
            <v>300000000</v>
          </cell>
        </row>
        <row r="1027">
          <cell r="A1027" t="str">
            <v>38,F2</v>
          </cell>
          <cell r="B1027" t="str">
            <v>Apoyos institucionales para actividades científicas, tecnológicas y de innovación.</v>
          </cell>
          <cell r="C1027">
            <v>847160740</v>
          </cell>
          <cell r="D1027">
            <v>825540804</v>
          </cell>
          <cell r="E1027">
            <v>825252828</v>
          </cell>
        </row>
        <row r="1028">
          <cell r="A1028" t="str">
            <v>38,K10</v>
          </cell>
          <cell r="B1028" t="str">
            <v>Proyectos de infraestructura social de ciencia y tecnología</v>
          </cell>
          <cell r="C1028">
            <v>0</v>
          </cell>
          <cell r="D1028">
            <v>51051725</v>
          </cell>
          <cell r="E1028">
            <v>51051725</v>
          </cell>
        </row>
        <row r="1029">
          <cell r="A1029" t="str">
            <v>38,K27</v>
          </cell>
          <cell r="B1029" t="str">
            <v>Mantenimiento de infraestructura</v>
          </cell>
          <cell r="C1029">
            <v>5000000</v>
          </cell>
          <cell r="D1029">
            <v>249400</v>
          </cell>
          <cell r="E1029">
            <v>249400</v>
          </cell>
        </row>
        <row r="1030">
          <cell r="A1030" t="str">
            <v>38,M1</v>
          </cell>
          <cell r="B1030" t="str">
            <v>Actividades de apoyo administrativo</v>
          </cell>
          <cell r="C1030">
            <v>393489041</v>
          </cell>
          <cell r="D1030">
            <v>399615497</v>
          </cell>
          <cell r="E1030">
            <v>399615496</v>
          </cell>
        </row>
        <row r="1031">
          <cell r="A1031" t="str">
            <v>38,O1</v>
          </cell>
          <cell r="B1031" t="str">
            <v>Actividades de apoyo a la función pública y buen gobierno</v>
          </cell>
          <cell r="C1031">
            <v>47582664</v>
          </cell>
          <cell r="D1031">
            <v>43240604</v>
          </cell>
          <cell r="E1031">
            <v>43240604</v>
          </cell>
        </row>
        <row r="1032">
          <cell r="A1032" t="str">
            <v>38,P1</v>
          </cell>
          <cell r="B1032" t="str">
            <v>Planeación, formulación, diseño, implementación y evaluación de políticas públicas</v>
          </cell>
          <cell r="C1032">
            <v>394697492</v>
          </cell>
          <cell r="D1032">
            <v>384391361</v>
          </cell>
          <cell r="E1032">
            <v>384391156</v>
          </cell>
        </row>
        <row r="1033">
          <cell r="A1033" t="str">
            <v>38,S190</v>
          </cell>
          <cell r="B1033" t="str">
            <v>Becas de posgrado y otras modalidades de apoyo a la calidad</v>
          </cell>
          <cell r="C1033">
            <v>4187800000</v>
          </cell>
          <cell r="D1033">
            <v>4174132361</v>
          </cell>
          <cell r="E1033">
            <v>4173924546</v>
          </cell>
        </row>
        <row r="1034">
          <cell r="A1034" t="str">
            <v>38,S191</v>
          </cell>
          <cell r="B1034" t="str">
            <v>Sistema nacional de investigadores</v>
          </cell>
          <cell r="C1034">
            <v>2402800000</v>
          </cell>
          <cell r="D1034">
            <v>2334428709</v>
          </cell>
          <cell r="E1034">
            <v>2334386495</v>
          </cell>
        </row>
        <row r="1035">
          <cell r="A1035" t="str">
            <v>38,S192</v>
          </cell>
          <cell r="B1035" t="str">
            <v>Fortalecimiento a nivel sectorial de las capacidades científicas, tecnológicas y de innovación</v>
          </cell>
          <cell r="C1035">
            <v>560000000</v>
          </cell>
          <cell r="D1035">
            <v>560000000</v>
          </cell>
          <cell r="E1035">
            <v>560000000</v>
          </cell>
        </row>
        <row r="1036">
          <cell r="A1036" t="str">
            <v>38,S225</v>
          </cell>
          <cell r="B1036" t="str">
            <v>Fortalecimiento en las entidades federativas de las capacidades científicas, tecnológicas y de innovación.</v>
          </cell>
          <cell r="C1036">
            <v>690000000</v>
          </cell>
          <cell r="D1036">
            <v>690000000</v>
          </cell>
          <cell r="E1036">
            <v>690000000</v>
          </cell>
        </row>
        <row r="1037">
          <cell r="A1037" t="str">
            <v>38,U1</v>
          </cell>
          <cell r="B1037" t="str">
            <v>Apoyos para estudios e investigaciones</v>
          </cell>
          <cell r="C1037">
            <v>107627000</v>
          </cell>
          <cell r="D1037">
            <v>107168835</v>
          </cell>
          <cell r="E1037">
            <v>107168835</v>
          </cell>
        </row>
        <row r="1038">
          <cell r="A1038" t="str">
            <v>38,U2</v>
          </cell>
          <cell r="B1038" t="str">
            <v>Apoyo a la consolidación institucional.</v>
          </cell>
          <cell r="C1038">
            <v>182000000</v>
          </cell>
          <cell r="D1038">
            <v>231392499</v>
          </cell>
          <cell r="E1038">
            <v>231225346</v>
          </cell>
        </row>
        <row r="1039">
          <cell r="A1039" t="str">
            <v>38,U3</v>
          </cell>
          <cell r="B1039" t="str">
            <v>Innovación tecnológica para negocios de alto valor agregado</v>
          </cell>
          <cell r="C1039">
            <v>700000000</v>
          </cell>
          <cell r="D1039">
            <v>676330609</v>
          </cell>
          <cell r="E1039">
            <v>676330609</v>
          </cell>
        </row>
        <row r="1040">
          <cell r="A1040" t="str">
            <v>38,U4</v>
          </cell>
          <cell r="B1040" t="str">
            <v>Desarrollo e innovación en tecnologías precursoras</v>
          </cell>
          <cell r="C1040">
            <v>1230622833</v>
          </cell>
          <cell r="D1040">
            <v>979861336</v>
          </cell>
          <cell r="E1040">
            <v>977918673</v>
          </cell>
        </row>
        <row r="1041">
          <cell r="A1041" t="str">
            <v>38,U5</v>
          </cell>
          <cell r="B1041" t="str">
            <v>Innovación tecnológica para la competitividad de las empresas</v>
          </cell>
          <cell r="C1041">
            <v>700000000</v>
          </cell>
          <cell r="D1041">
            <v>626460581</v>
          </cell>
          <cell r="E1041">
            <v>626460471</v>
          </cell>
        </row>
        <row r="1042">
          <cell r="A1042" t="str">
            <v>4,E1</v>
          </cell>
          <cell r="B1042" t="str">
            <v>Servicios de inteligencia para la seguridad nacional</v>
          </cell>
          <cell r="C1042">
            <v>2140619102</v>
          </cell>
          <cell r="D1042">
            <v>2240526025</v>
          </cell>
          <cell r="E1042">
            <v>2240202840</v>
          </cell>
        </row>
        <row r="1043">
          <cell r="A1043" t="str">
            <v>4,E10</v>
          </cell>
          <cell r="B1043" t="str">
            <v>Impartición de justicia laboral para los trabajadores al servicio del Estado</v>
          </cell>
          <cell r="C1043">
            <v>256524054</v>
          </cell>
          <cell r="D1043">
            <v>218231271</v>
          </cell>
          <cell r="E1043">
            <v>218195501</v>
          </cell>
        </row>
        <row r="1044">
          <cell r="A1044" t="str">
            <v>4,E11</v>
          </cell>
          <cell r="B1044" t="str">
            <v>Promover la protección de los derechos humanos y prevenir la discriminación.</v>
          </cell>
          <cell r="C1044">
            <v>225713086</v>
          </cell>
          <cell r="D1044">
            <v>197157217</v>
          </cell>
          <cell r="E1044">
            <v>197111740</v>
          </cell>
        </row>
        <row r="1045">
          <cell r="A1045" t="str">
            <v>4,E12</v>
          </cell>
          <cell r="B1045" t="str">
            <v>Registro e identificación de población</v>
          </cell>
          <cell r="C1045">
            <v>1022466138</v>
          </cell>
          <cell r="D1045">
            <v>425178204</v>
          </cell>
          <cell r="E1045">
            <v>425129510</v>
          </cell>
        </row>
        <row r="1046">
          <cell r="A1046" t="str">
            <v>4,E13</v>
          </cell>
          <cell r="B1046" t="str">
            <v>Operación del registro público vehicular</v>
          </cell>
          <cell r="C1046">
            <v>0</v>
          </cell>
          <cell r="D1046">
            <v>131004381</v>
          </cell>
          <cell r="E1046">
            <v>131004381</v>
          </cell>
        </row>
        <row r="1047">
          <cell r="A1047" t="str">
            <v>4,E14</v>
          </cell>
          <cell r="B1047" t="str">
            <v>Realizar, promover y coordinar la generación, producción y distribución de materiales audiovisuales</v>
          </cell>
          <cell r="C1047">
            <v>0</v>
          </cell>
          <cell r="D1047">
            <v>6493928</v>
          </cell>
          <cell r="E1047">
            <v>6493921</v>
          </cell>
        </row>
        <row r="1048">
          <cell r="A1048" t="str">
            <v>4,E2</v>
          </cell>
          <cell r="B1048" t="str">
            <v>Preservación y difusión del acervo documental de la nación y de las revoluciones de México</v>
          </cell>
          <cell r="C1048">
            <v>131868854</v>
          </cell>
          <cell r="D1048">
            <v>98002815</v>
          </cell>
          <cell r="E1048">
            <v>97990741</v>
          </cell>
        </row>
        <row r="1049">
          <cell r="A1049" t="str">
            <v>4,E4</v>
          </cell>
          <cell r="B1049" t="str">
            <v>Producción de programas informativos de radio y televisión del ejecutivo federal</v>
          </cell>
          <cell r="C1049">
            <v>53715553</v>
          </cell>
          <cell r="D1049">
            <v>113034392</v>
          </cell>
          <cell r="E1049">
            <v>113003119</v>
          </cell>
        </row>
        <row r="1050">
          <cell r="A1050" t="str">
            <v>4,E6</v>
          </cell>
          <cell r="B1050" t="str">
            <v>Atención a refugiados en el país</v>
          </cell>
          <cell r="C1050">
            <v>14450135</v>
          </cell>
          <cell r="D1050">
            <v>13277427</v>
          </cell>
          <cell r="E1050">
            <v>13241807</v>
          </cell>
        </row>
        <row r="1051">
          <cell r="A1051" t="str">
            <v>4,E8</v>
          </cell>
          <cell r="B1051" t="str">
            <v>Servicios migratorios en fronteras, puertos y aeropuertos</v>
          </cell>
          <cell r="C1051">
            <v>1767588958</v>
          </cell>
          <cell r="D1051">
            <v>2792469207</v>
          </cell>
          <cell r="E1051">
            <v>2792236786</v>
          </cell>
        </row>
        <row r="1052">
          <cell r="A1052" t="str">
            <v>4,K15</v>
          </cell>
          <cell r="B1052" t="str">
            <v>Proyectos de infraestructura gubernamental de Gobernación</v>
          </cell>
          <cell r="C1052">
            <v>146499999</v>
          </cell>
          <cell r="D1052">
            <v>551480260</v>
          </cell>
          <cell r="E1052">
            <v>551480254</v>
          </cell>
        </row>
        <row r="1053">
          <cell r="A1053" t="str">
            <v>4,M1</v>
          </cell>
          <cell r="B1053" t="str">
            <v>Actividades de apoyo administrativo</v>
          </cell>
          <cell r="C1053">
            <v>413397702</v>
          </cell>
          <cell r="D1053">
            <v>577516835</v>
          </cell>
          <cell r="E1053">
            <v>577364650</v>
          </cell>
        </row>
        <row r="1054">
          <cell r="A1054" t="str">
            <v>4,N1</v>
          </cell>
          <cell r="B1054" t="str">
            <v>Coordinación del sistema nacional de protección civil</v>
          </cell>
          <cell r="C1054">
            <v>126329703</v>
          </cell>
          <cell r="D1054">
            <v>473835180</v>
          </cell>
          <cell r="E1054">
            <v>473663432</v>
          </cell>
        </row>
        <row r="1055">
          <cell r="A1055" t="str">
            <v>4,O1</v>
          </cell>
          <cell r="B1055" t="str">
            <v>Actividades de apoyo a la función pública y buen gobierno</v>
          </cell>
          <cell r="C1055">
            <v>35558495</v>
          </cell>
          <cell r="D1055">
            <v>41937454</v>
          </cell>
          <cell r="E1055">
            <v>41914787</v>
          </cell>
        </row>
        <row r="1056">
          <cell r="A1056" t="str">
            <v>4,P1</v>
          </cell>
          <cell r="B1056" t="str">
            <v>Conducción de la política interior y las relaciones del ejecutivo federal con el Congreso de la Unión, entidades federativas y asociaciones políticas y sociales</v>
          </cell>
          <cell r="C1056">
            <v>523169783</v>
          </cell>
          <cell r="D1056">
            <v>563280392</v>
          </cell>
          <cell r="E1056">
            <v>562911531</v>
          </cell>
        </row>
        <row r="1057">
          <cell r="A1057" t="str">
            <v>4,P10</v>
          </cell>
          <cell r="B1057" t="str">
            <v>Implementación de la reforma al sistema de justicia penal</v>
          </cell>
          <cell r="C1057">
            <v>563837204</v>
          </cell>
          <cell r="D1057">
            <v>392345273</v>
          </cell>
          <cell r="E1057">
            <v>392234319</v>
          </cell>
        </row>
        <row r="1058">
          <cell r="A1058" t="str">
            <v>4,P11</v>
          </cell>
          <cell r="B1058" t="str">
            <v>Administración y resguardo de las bases de datos del sistema nacional de información de seguridad pública</v>
          </cell>
          <cell r="C1058">
            <v>0</v>
          </cell>
          <cell r="D1058">
            <v>3504276</v>
          </cell>
          <cell r="E1058">
            <v>3504222</v>
          </cell>
        </row>
        <row r="1059">
          <cell r="A1059" t="str">
            <v>4,P12</v>
          </cell>
          <cell r="B1059" t="str">
            <v>Desarrollo y aplicación de programas y políticas en materia de prevención social del delito y promoción de la participación ciudadana</v>
          </cell>
          <cell r="C1059">
            <v>0</v>
          </cell>
          <cell r="D1059">
            <v>73429892</v>
          </cell>
          <cell r="E1059">
            <v>73417354</v>
          </cell>
        </row>
        <row r="1060">
          <cell r="A1060" t="str">
            <v>4,P13</v>
          </cell>
          <cell r="B1060" t="str">
            <v>Emisión y supervisión de criterios, normas, procedimientos y estándares de evaluación y control de confianza de servidores públicos de las instituciones de seguridad pública</v>
          </cell>
          <cell r="C1060">
            <v>0</v>
          </cell>
          <cell r="D1060">
            <v>1984860</v>
          </cell>
          <cell r="E1060">
            <v>1984858</v>
          </cell>
        </row>
        <row r="1061">
          <cell r="A1061" t="str">
            <v>4,P14</v>
          </cell>
          <cell r="B1061" t="str">
            <v>Ejecución y seguimiento de acuerdos y resoluciones del consejo nacional de seguridad pública</v>
          </cell>
          <cell r="C1061">
            <v>0</v>
          </cell>
          <cell r="D1061">
            <v>285091959</v>
          </cell>
          <cell r="E1061">
            <v>285054083</v>
          </cell>
        </row>
        <row r="1062">
          <cell r="A1062" t="str">
            <v>4,P2</v>
          </cell>
          <cell r="B1062" t="str">
            <v>Actividades para contribuir al desarrollo político y cívico social del país</v>
          </cell>
          <cell r="C1062">
            <v>64411008</v>
          </cell>
          <cell r="D1062">
            <v>63481311</v>
          </cell>
          <cell r="E1062">
            <v>63426556</v>
          </cell>
        </row>
        <row r="1063">
          <cell r="A1063" t="str">
            <v>4,P4</v>
          </cell>
          <cell r="B1063" t="str">
            <v>Divulgación de las acciones en materia de derechos humanos.</v>
          </cell>
          <cell r="C1063">
            <v>28748038</v>
          </cell>
          <cell r="D1063">
            <v>24476373</v>
          </cell>
          <cell r="E1063">
            <v>24450235</v>
          </cell>
        </row>
        <row r="1064">
          <cell r="A1064" t="str">
            <v>4,P5</v>
          </cell>
          <cell r="B1064" t="str">
            <v>Conducción de la política de comunicación social de la administración pública federal y la relación con los medios de comunicación</v>
          </cell>
          <cell r="C1064">
            <v>252824758</v>
          </cell>
          <cell r="D1064">
            <v>225639116</v>
          </cell>
          <cell r="E1064">
            <v>225542852</v>
          </cell>
        </row>
        <row r="1065">
          <cell r="A1065" t="str">
            <v>4,P6</v>
          </cell>
          <cell r="B1065" t="str">
            <v>Planeación demográfica del país</v>
          </cell>
          <cell r="C1065">
            <v>51354409</v>
          </cell>
          <cell r="D1065">
            <v>54187450</v>
          </cell>
          <cell r="E1065">
            <v>54165603</v>
          </cell>
        </row>
        <row r="1066">
          <cell r="A1066" t="str">
            <v>4,P9</v>
          </cell>
          <cell r="B1066" t="str">
            <v>Defensa jurídica de la Secretaría de Gobernación y compilación jurídica nacional y testamentaria ciudadana</v>
          </cell>
          <cell r="C1066">
            <v>104555703</v>
          </cell>
          <cell r="D1066">
            <v>88071978</v>
          </cell>
          <cell r="E1066">
            <v>87955856</v>
          </cell>
        </row>
        <row r="1067">
          <cell r="A1067" t="str">
            <v>4,R2</v>
          </cell>
          <cell r="B1067" t="str">
            <v>Fondo de Apoyo Social para Extrabajadores Migratorios Mexicanos en Estados Unidos</v>
          </cell>
          <cell r="C1067">
            <v>300000000</v>
          </cell>
          <cell r="D1067">
            <v>300000000</v>
          </cell>
          <cell r="E1067">
            <v>300000000</v>
          </cell>
        </row>
        <row r="1068">
          <cell r="A1068" t="str">
            <v>4,U1</v>
          </cell>
          <cell r="B1068" t="str">
            <v>Modernización integral del registro civil con entidades federativas</v>
          </cell>
          <cell r="C1068">
            <v>147000000</v>
          </cell>
          <cell r="D1068">
            <v>70501930</v>
          </cell>
          <cell r="E1068">
            <v>70501930</v>
          </cell>
        </row>
        <row r="1069">
          <cell r="A1069" t="str">
            <v>4,U2</v>
          </cell>
          <cell r="B1069" t="str">
            <v>Otorgamiento de subsidios en materia de seguridad pública a entidades federativas, municipios y el Distrito Federal</v>
          </cell>
          <cell r="C1069">
            <v>0</v>
          </cell>
          <cell r="D1069">
            <v>4255425570</v>
          </cell>
          <cell r="E1069">
            <v>4255425570</v>
          </cell>
        </row>
        <row r="1070">
          <cell r="A1070" t="str">
            <v>40,E2</v>
          </cell>
          <cell r="B1070" t="str">
            <v>Censo de población y vivienda</v>
          </cell>
          <cell r="C1070">
            <v>4592062340</v>
          </cell>
          <cell r="D1070">
            <v>4437963827</v>
          </cell>
          <cell r="E1070">
            <v>4437963827</v>
          </cell>
        </row>
        <row r="1071">
          <cell r="A1071" t="str">
            <v>40,E3</v>
          </cell>
          <cell r="B1071" t="str">
            <v>Censos económicos</v>
          </cell>
          <cell r="C1071">
            <v>72768351</v>
          </cell>
          <cell r="D1071">
            <v>70231720</v>
          </cell>
          <cell r="E1071">
            <v>70231720</v>
          </cell>
        </row>
        <row r="1072">
          <cell r="A1072" t="str">
            <v>40,M1</v>
          </cell>
          <cell r="B1072" t="str">
            <v>Actividades de apoyo administrativo</v>
          </cell>
          <cell r="C1072">
            <v>417955235</v>
          </cell>
          <cell r="D1072">
            <v>399814271</v>
          </cell>
          <cell r="E1072">
            <v>399814271</v>
          </cell>
        </row>
        <row r="1073">
          <cell r="A1073" t="str">
            <v>40,O1</v>
          </cell>
          <cell r="B1073" t="str">
            <v>Actividades de apoyo a la función pública y buen gobierno</v>
          </cell>
          <cell r="C1073">
            <v>58813819</v>
          </cell>
          <cell r="D1073">
            <v>54272893</v>
          </cell>
          <cell r="E1073">
            <v>54272893</v>
          </cell>
        </row>
        <row r="1074">
          <cell r="A1074" t="str">
            <v>40,P1</v>
          </cell>
          <cell r="B1074" t="str">
            <v>Planeación, coordinación, seguimiento y evaluación del sistema nacional de información estadística y geográfica</v>
          </cell>
          <cell r="C1074">
            <v>216533572</v>
          </cell>
          <cell r="D1074">
            <v>186219780</v>
          </cell>
          <cell r="E1074">
            <v>186219780</v>
          </cell>
        </row>
        <row r="1075">
          <cell r="A1075" t="str">
            <v>40,P2</v>
          </cell>
          <cell r="B1075" t="str">
            <v>Producción y difusión de información estadística y geográfica de interés nacional</v>
          </cell>
          <cell r="C1075">
            <v>3407554096</v>
          </cell>
          <cell r="D1075">
            <v>3460337589</v>
          </cell>
          <cell r="E1075">
            <v>3460337589</v>
          </cell>
        </row>
        <row r="1076">
          <cell r="A1076" t="str">
            <v>5,E1</v>
          </cell>
          <cell r="B1076" t="str">
            <v>Atención a las comunidades mexicanas en el exterior</v>
          </cell>
          <cell r="C1076">
            <v>35543737</v>
          </cell>
          <cell r="D1076">
            <v>59914039</v>
          </cell>
          <cell r="E1076">
            <v>59914039</v>
          </cell>
        </row>
        <row r="1077">
          <cell r="A1077" t="str">
            <v>5,E2</v>
          </cell>
          <cell r="B1077" t="str">
            <v>Protección y asistencia consular</v>
          </cell>
          <cell r="C1077">
            <v>195897245</v>
          </cell>
          <cell r="D1077">
            <v>188508965</v>
          </cell>
          <cell r="E1077">
            <v>188508965</v>
          </cell>
        </row>
        <row r="1078">
          <cell r="A1078" t="str">
            <v>5,E3</v>
          </cell>
          <cell r="B1078" t="str">
            <v>Expedición de pasaportes y servicios consulares</v>
          </cell>
          <cell r="C1078">
            <v>144388072</v>
          </cell>
          <cell r="D1078">
            <v>445653606</v>
          </cell>
          <cell r="E1078">
            <v>445645559</v>
          </cell>
        </row>
        <row r="1079">
          <cell r="A1079" t="str">
            <v>5,E4</v>
          </cell>
          <cell r="B1079" t="str">
            <v>Defensa de los intereses de México y de sus nacionales en litigios internacionales</v>
          </cell>
          <cell r="C1079">
            <v>19223258</v>
          </cell>
          <cell r="D1079">
            <v>23829997</v>
          </cell>
          <cell r="E1079">
            <v>23829997</v>
          </cell>
        </row>
        <row r="1080">
          <cell r="A1080" t="str">
            <v>5,E5</v>
          </cell>
          <cell r="B1080" t="str">
            <v>Preservación de la integridad territorial y delimitación de las fronteras del país.</v>
          </cell>
          <cell r="C1080">
            <v>54412780</v>
          </cell>
          <cell r="D1080">
            <v>50976165</v>
          </cell>
          <cell r="E1080">
            <v>50976165</v>
          </cell>
        </row>
        <row r="1081">
          <cell r="A1081" t="str">
            <v>5,E6</v>
          </cell>
          <cell r="B1081" t="str">
            <v>Fortalecimiento de las capacidades del Servicio Exterior Mexicano y de la cancillería.</v>
          </cell>
          <cell r="C1081">
            <v>15568006</v>
          </cell>
          <cell r="D1081">
            <v>14806181</v>
          </cell>
          <cell r="E1081">
            <v>14806181</v>
          </cell>
        </row>
        <row r="1082">
          <cell r="A1082" t="str">
            <v>5,E7</v>
          </cell>
          <cell r="B1082" t="str">
            <v>Fondo consular.</v>
          </cell>
          <cell r="C1082">
            <v>0</v>
          </cell>
          <cell r="D1082">
            <v>968526996</v>
          </cell>
          <cell r="E1082">
            <v>968524060</v>
          </cell>
        </row>
        <row r="1083">
          <cell r="A1083" t="str">
            <v>5,K14</v>
          </cell>
          <cell r="B1083" t="str">
            <v>Otros proyectos de infraestructura social.</v>
          </cell>
          <cell r="C1083">
            <v>0</v>
          </cell>
          <cell r="D1083">
            <v>41520290</v>
          </cell>
          <cell r="E1083">
            <v>41520290</v>
          </cell>
        </row>
        <row r="1084">
          <cell r="A1084" t="str">
            <v>5,K25</v>
          </cell>
          <cell r="B1084" t="str">
            <v>Proyectos de inmuebles (oficinas administrativas)</v>
          </cell>
          <cell r="C1084">
            <v>137996000</v>
          </cell>
          <cell r="D1084">
            <v>100688907</v>
          </cell>
          <cell r="E1084">
            <v>100688907</v>
          </cell>
        </row>
        <row r="1085">
          <cell r="A1085" t="str">
            <v>5,M1</v>
          </cell>
          <cell r="B1085" t="str">
            <v>Actividades de apoyo administrativo</v>
          </cell>
          <cell r="C1085">
            <v>448347369</v>
          </cell>
          <cell r="D1085">
            <v>775898136</v>
          </cell>
          <cell r="E1085">
            <v>775886129</v>
          </cell>
        </row>
        <row r="1086">
          <cell r="A1086" t="str">
            <v>5,O1</v>
          </cell>
          <cell r="B1086" t="str">
            <v>Actividades de apoyo a la función pública y buen gobierno</v>
          </cell>
          <cell r="C1086">
            <v>18555463</v>
          </cell>
          <cell r="D1086">
            <v>18222463</v>
          </cell>
          <cell r="E1086">
            <v>18222463</v>
          </cell>
        </row>
        <row r="1087">
          <cell r="A1087" t="str">
            <v>5,P1</v>
          </cell>
          <cell r="B1087" t="str">
            <v>Coordinación de la agenda económica, la promoción comercial de México en el exterior y la cooperación internacional</v>
          </cell>
          <cell r="C1087">
            <v>101435783</v>
          </cell>
          <cell r="D1087">
            <v>162639590</v>
          </cell>
          <cell r="E1087">
            <v>162637677</v>
          </cell>
        </row>
        <row r="1088">
          <cell r="A1088" t="str">
            <v>5,P2</v>
          </cell>
          <cell r="B1088" t="str">
            <v>Diseño y conducción de la política exterior de México</v>
          </cell>
          <cell r="C1088">
            <v>115034171</v>
          </cell>
          <cell r="D1088">
            <v>141251011</v>
          </cell>
          <cell r="E1088">
            <v>141251011</v>
          </cell>
        </row>
        <row r="1089">
          <cell r="A1089" t="str">
            <v>5,P3</v>
          </cell>
          <cell r="B1089" t="str">
            <v>Coordinación de la política exterior de México en materia de derechos humanos y democracia</v>
          </cell>
          <cell r="C1089">
            <v>17437522</v>
          </cell>
          <cell r="D1089">
            <v>16743629</v>
          </cell>
          <cell r="E1089">
            <v>16743629</v>
          </cell>
        </row>
        <row r="1090">
          <cell r="A1090" t="str">
            <v>5,P4</v>
          </cell>
          <cell r="B1090" t="str">
            <v>Promoción y defensa de los intereses de México en el exterior, en los ámbitos bilateral y regional</v>
          </cell>
          <cell r="C1090">
            <v>3196838654</v>
          </cell>
          <cell r="D1090">
            <v>3155681074</v>
          </cell>
          <cell r="E1090">
            <v>3155401722</v>
          </cell>
        </row>
        <row r="1091">
          <cell r="A1091" t="str">
            <v>5,P5</v>
          </cell>
          <cell r="B1091" t="str">
            <v>Promoción y defensa de los intereses de México en el sistema de naciones unidas y demás foros multilaterales que se ocupan de temas globales</v>
          </cell>
          <cell r="C1091">
            <v>555391478</v>
          </cell>
          <cell r="D1091">
            <v>861559848</v>
          </cell>
          <cell r="E1091">
            <v>861559848</v>
          </cell>
        </row>
        <row r="1092">
          <cell r="A1092" t="str">
            <v>5,P6</v>
          </cell>
          <cell r="B1092" t="str">
            <v>Promoción y defensa de los intereses de México en los organismos económicos internacionales</v>
          </cell>
          <cell r="C1092">
            <v>12991938</v>
          </cell>
          <cell r="D1092">
            <v>12838043</v>
          </cell>
          <cell r="E1092">
            <v>12838043</v>
          </cell>
        </row>
        <row r="1093">
          <cell r="A1093" t="str">
            <v>5,P7</v>
          </cell>
          <cell r="B1093" t="str">
            <v>Promoción de la cultura de México en el exterior</v>
          </cell>
          <cell r="C1093">
            <v>62920626</v>
          </cell>
          <cell r="D1093">
            <v>80370868</v>
          </cell>
          <cell r="E1093">
            <v>80370868</v>
          </cell>
        </row>
        <row r="1094">
          <cell r="A1094" t="str">
            <v>5,P8</v>
          </cell>
          <cell r="B1094" t="str">
            <v>Foros, publicaciones y actividades en materia de equidad de género</v>
          </cell>
          <cell r="C1094">
            <v>0</v>
          </cell>
          <cell r="D1094">
            <v>277796</v>
          </cell>
          <cell r="E1094">
            <v>277796</v>
          </cell>
        </row>
        <row r="1095">
          <cell r="A1095" t="str">
            <v>5,R1</v>
          </cell>
          <cell r="B1095" t="str">
            <v>Compromisos financieros de México ante organismos internacionales</v>
          </cell>
          <cell r="C1095">
            <v>813375000</v>
          </cell>
          <cell r="D1095">
            <v>1878049346</v>
          </cell>
          <cell r="E1095">
            <v>1878049346</v>
          </cell>
        </row>
        <row r="1096">
          <cell r="A1096" t="str">
            <v>6,B1</v>
          </cell>
          <cell r="B1096" t="str">
            <v>Producción de impresos valorados, no valorados, numerados y de seguridad</v>
          </cell>
          <cell r="C1096">
            <v>203915773</v>
          </cell>
          <cell r="D1096">
            <v>141714250</v>
          </cell>
          <cell r="E1096">
            <v>141359227</v>
          </cell>
        </row>
        <row r="1097">
          <cell r="A1097" t="str">
            <v>6,E11</v>
          </cell>
          <cell r="B1097" t="str">
            <v>Protección y defensa de los usuarios de servicios financieros</v>
          </cell>
          <cell r="C1097">
            <v>522767030</v>
          </cell>
          <cell r="D1097">
            <v>514982447</v>
          </cell>
          <cell r="E1097">
            <v>514982447</v>
          </cell>
        </row>
        <row r="1098">
          <cell r="A1098" t="str">
            <v>6,E25</v>
          </cell>
          <cell r="B1098" t="str">
            <v>Control de la operación aduanera</v>
          </cell>
          <cell r="C1098">
            <v>2104953588</v>
          </cell>
          <cell r="D1098">
            <v>3136353732</v>
          </cell>
          <cell r="E1098">
            <v>2749101916</v>
          </cell>
        </row>
        <row r="1099">
          <cell r="A1099" t="str">
            <v>6,E26</v>
          </cell>
          <cell r="B1099" t="str">
            <v>Recaudación de las contribuciones federales</v>
          </cell>
          <cell r="C1099">
            <v>7558533382</v>
          </cell>
          <cell r="D1099">
            <v>7388350882</v>
          </cell>
          <cell r="E1099">
            <v>7387807981</v>
          </cell>
        </row>
        <row r="1100">
          <cell r="A1100" t="str">
            <v>6,E3</v>
          </cell>
          <cell r="B1100" t="str">
            <v>Administración de los fondos federales y valores en propiedad y/o custodia del Gobierno Federal</v>
          </cell>
          <cell r="C1100">
            <v>401287139</v>
          </cell>
          <cell r="D1100">
            <v>666868332</v>
          </cell>
          <cell r="E1100">
            <v>666692523</v>
          </cell>
        </row>
        <row r="1101">
          <cell r="A1101" t="str">
            <v>6,E5</v>
          </cell>
          <cell r="B1101" t="str">
            <v>Recopilación y producción de material informativo (Notimex)</v>
          </cell>
          <cell r="C1101">
            <v>164828726</v>
          </cell>
          <cell r="D1101">
            <v>148968153</v>
          </cell>
          <cell r="E1101">
            <v>148968153</v>
          </cell>
        </row>
        <row r="1102">
          <cell r="A1102" t="str">
            <v>6,E6</v>
          </cell>
          <cell r="B1102" t="str">
            <v>Promoción del acceso a la información pública</v>
          </cell>
          <cell r="C1102">
            <v>236458554</v>
          </cell>
          <cell r="D1102">
            <v>234085101</v>
          </cell>
          <cell r="E1102">
            <v>234085101</v>
          </cell>
        </row>
        <row r="1103">
          <cell r="A1103" t="str">
            <v>6,E8</v>
          </cell>
          <cell r="B1103" t="str">
            <v>Administración, restauración y difusión del acervo patrimonial y documental de la SHCP</v>
          </cell>
          <cell r="C1103">
            <v>103027803</v>
          </cell>
          <cell r="D1103">
            <v>231267063</v>
          </cell>
          <cell r="E1103">
            <v>230792169</v>
          </cell>
        </row>
        <row r="1104">
          <cell r="A1104" t="str">
            <v>6,F1</v>
          </cell>
          <cell r="B1104" t="str">
            <v>Programa de garantías liquidas</v>
          </cell>
          <cell r="C1104">
            <v>100000000</v>
          </cell>
          <cell r="D1104">
            <v>99785349</v>
          </cell>
          <cell r="E1104">
            <v>99785349</v>
          </cell>
        </row>
        <row r="1105">
          <cell r="A1105" t="str">
            <v>6,F10</v>
          </cell>
          <cell r="B1105" t="str">
            <v>Programa capital de riesgo y para servicios de cobertura</v>
          </cell>
          <cell r="C1105">
            <v>180000000</v>
          </cell>
          <cell r="D1105">
            <v>180000000</v>
          </cell>
          <cell r="E1105">
            <v>180000000</v>
          </cell>
        </row>
        <row r="1106">
          <cell r="A1106" t="str">
            <v>6,F17</v>
          </cell>
          <cell r="B1106" t="str">
            <v>Apoyos para el fomento financiero y tecnológico de los sectores agropecuario y pesquero</v>
          </cell>
          <cell r="C1106">
            <v>800000000</v>
          </cell>
          <cell r="D1106">
            <v>800000000</v>
          </cell>
          <cell r="E1106">
            <v>800000000</v>
          </cell>
        </row>
        <row r="1107">
          <cell r="A1107" t="str">
            <v>6,F19</v>
          </cell>
          <cell r="B1107" t="str">
            <v>Acciones para igualdad de género con población indígena</v>
          </cell>
          <cell r="C1107">
            <v>51800000</v>
          </cell>
          <cell r="D1107">
            <v>45973284</v>
          </cell>
          <cell r="E1107">
            <v>45973284</v>
          </cell>
        </row>
        <row r="1108">
          <cell r="A1108" t="str">
            <v>6,F2</v>
          </cell>
          <cell r="B1108" t="str">
            <v>Programa integral de formación, capacitación y consultoría para productores e intermediarios financieros rurales.</v>
          </cell>
          <cell r="C1108">
            <v>226084000</v>
          </cell>
          <cell r="D1108">
            <v>225690896</v>
          </cell>
          <cell r="E1108">
            <v>225690896</v>
          </cell>
        </row>
        <row r="1109">
          <cell r="A1109" t="str">
            <v>6,F23</v>
          </cell>
          <cell r="B1109" t="str">
            <v>Administración y enajenación de los activos referidos en la Ley federal para la administración y enajenación de bienes del sector público (SAE)</v>
          </cell>
          <cell r="C1109">
            <v>1045531792</v>
          </cell>
          <cell r="D1109">
            <v>3037000967</v>
          </cell>
          <cell r="E1109">
            <v>3037000967</v>
          </cell>
        </row>
        <row r="1110">
          <cell r="A1110" t="str">
            <v>6,F26</v>
          </cell>
          <cell r="B1110" t="str">
            <v>Otorgamiento de crédito y garantías, capacitación, asistencia técnica e información a las MI PyMES</v>
          </cell>
          <cell r="C1110">
            <v>0</v>
          </cell>
          <cell r="D1110">
            <v>1650000000</v>
          </cell>
          <cell r="E1110">
            <v>1650000000</v>
          </cell>
        </row>
        <row r="1111">
          <cell r="A1111" t="str">
            <v>6,F29</v>
          </cell>
          <cell r="B1111" t="str">
            <v>Constitución y operación de unidades de promoción de crédito</v>
          </cell>
          <cell r="C1111">
            <v>592416000</v>
          </cell>
          <cell r="D1111">
            <v>923962029</v>
          </cell>
          <cell r="E1111">
            <v>923962029</v>
          </cell>
        </row>
        <row r="1112">
          <cell r="A1112" t="str">
            <v>6,F30</v>
          </cell>
          <cell r="B1112" t="str">
            <v>Reducción de costos de acceso al crédito</v>
          </cell>
          <cell r="C1112">
            <v>110000000</v>
          </cell>
          <cell r="D1112">
            <v>109854038</v>
          </cell>
          <cell r="E1112">
            <v>109854038</v>
          </cell>
        </row>
        <row r="1113">
          <cell r="A1113" t="str">
            <v>6,F31</v>
          </cell>
          <cell r="B1113" t="str">
            <v>Comunicación intercultural</v>
          </cell>
          <cell r="C1113">
            <v>90194597</v>
          </cell>
          <cell r="D1113">
            <v>80274898</v>
          </cell>
          <cell r="E1113">
            <v>80274898</v>
          </cell>
        </row>
        <row r="1114">
          <cell r="A1114" t="str">
            <v>6,F32</v>
          </cell>
          <cell r="B1114" t="str">
            <v>Fortalecimiento de capacidades indígenas</v>
          </cell>
          <cell r="C1114">
            <v>66435917</v>
          </cell>
          <cell r="D1114">
            <v>62011504</v>
          </cell>
          <cell r="E1114">
            <v>62011504</v>
          </cell>
        </row>
        <row r="1115">
          <cell r="A1115" t="str">
            <v>6,F33</v>
          </cell>
          <cell r="B1115" t="str">
            <v>Fortalecimiento de la red bancaria</v>
          </cell>
          <cell r="C1115">
            <v>144325739</v>
          </cell>
          <cell r="D1115">
            <v>80160746</v>
          </cell>
          <cell r="E1115">
            <v>80160746</v>
          </cell>
        </row>
        <row r="1116">
          <cell r="A1116" t="str">
            <v>6,F6</v>
          </cell>
          <cell r="B1116" t="str">
            <v>Productos y servicios para intermediarios financieros</v>
          </cell>
          <cell r="C1116">
            <v>427677872</v>
          </cell>
          <cell r="D1116">
            <v>641564599</v>
          </cell>
          <cell r="E1116">
            <v>641564599</v>
          </cell>
        </row>
        <row r="1117">
          <cell r="A1117" t="str">
            <v>6,G1</v>
          </cell>
          <cell r="B1117" t="str">
            <v>Regulación del sector financiero</v>
          </cell>
          <cell r="C1117">
            <v>198016742</v>
          </cell>
          <cell r="D1117">
            <v>483570390</v>
          </cell>
          <cell r="E1117">
            <v>483483000</v>
          </cell>
        </row>
        <row r="1118">
          <cell r="A1118" t="str">
            <v>6,G2</v>
          </cell>
          <cell r="B1118" t="str">
            <v>Detección y prevención de ilícitos financieros relacionados con el terrorismo y el lavado de dinero</v>
          </cell>
          <cell r="C1118">
            <v>46709333</v>
          </cell>
          <cell r="D1118">
            <v>99285962</v>
          </cell>
          <cell r="E1118">
            <v>98772597</v>
          </cell>
        </row>
        <row r="1119">
          <cell r="A1119" t="str">
            <v>6,G3</v>
          </cell>
          <cell r="B1119" t="str">
            <v>Regulación, inspección y vigilancia de entidades participantes en los sistemas de ahorro para el retiro</v>
          </cell>
          <cell r="C1119">
            <v>157410510</v>
          </cell>
          <cell r="D1119">
            <v>226587172</v>
          </cell>
          <cell r="E1119">
            <v>226587172</v>
          </cell>
        </row>
        <row r="1120">
          <cell r="A1120" t="str">
            <v>6,G4</v>
          </cell>
          <cell r="B1120" t="str">
            <v>Regulación, inspección y vigilancia del sector asegurador</v>
          </cell>
          <cell r="C1120">
            <v>170290917</v>
          </cell>
          <cell r="D1120">
            <v>300587501</v>
          </cell>
          <cell r="E1120">
            <v>300587501</v>
          </cell>
        </row>
        <row r="1121">
          <cell r="A1121" t="str">
            <v>6,G5</v>
          </cell>
          <cell r="B1121" t="str">
            <v>Regulación, inspección y vigilancia del sector bancario y de valores</v>
          </cell>
          <cell r="C1121">
            <v>725935204</v>
          </cell>
          <cell r="D1121">
            <v>1028239270</v>
          </cell>
          <cell r="E1121">
            <v>1028239270</v>
          </cell>
        </row>
        <row r="1122">
          <cell r="A1122" t="str">
            <v>6,K14</v>
          </cell>
          <cell r="B1122" t="str">
            <v>Otros proyectos de infraestructura social</v>
          </cell>
          <cell r="C1122">
            <v>0</v>
          </cell>
          <cell r="D1122">
            <v>454425</v>
          </cell>
          <cell r="E1122">
            <v>454425</v>
          </cell>
        </row>
        <row r="1123">
          <cell r="A1123" t="str">
            <v>6,K25</v>
          </cell>
          <cell r="B1123" t="str">
            <v>Proyectos de inmuebles (oficinas administrativas)</v>
          </cell>
          <cell r="C1123">
            <v>18072850</v>
          </cell>
          <cell r="D1123">
            <v>5154734</v>
          </cell>
          <cell r="E1123">
            <v>5154734</v>
          </cell>
        </row>
        <row r="1124">
          <cell r="A1124" t="str">
            <v>6,K27</v>
          </cell>
          <cell r="B1124" t="str">
            <v>Mantenimiento de infraestructura</v>
          </cell>
          <cell r="C1124">
            <v>19023470</v>
          </cell>
          <cell r="D1124">
            <v>11425044</v>
          </cell>
          <cell r="E1124">
            <v>11425044</v>
          </cell>
        </row>
        <row r="1125">
          <cell r="A1125" t="str">
            <v>6,M1</v>
          </cell>
          <cell r="B1125" t="str">
            <v>Actividades de apoyo administrativo</v>
          </cell>
          <cell r="C1125">
            <v>2912716411</v>
          </cell>
          <cell r="D1125">
            <v>3698996220</v>
          </cell>
          <cell r="E1125">
            <v>3697940636</v>
          </cell>
        </row>
        <row r="1126">
          <cell r="A1126" t="str">
            <v>6,O1</v>
          </cell>
          <cell r="B1126" t="str">
            <v>Actividades de apoyo a la función pública y buen gobierno</v>
          </cell>
          <cell r="C1126">
            <v>301973643</v>
          </cell>
          <cell r="D1126">
            <v>304100607</v>
          </cell>
          <cell r="E1126">
            <v>303604809</v>
          </cell>
        </row>
        <row r="1127">
          <cell r="A1127" t="str">
            <v>6,O99</v>
          </cell>
          <cell r="B1127" t="str">
            <v>Operación del servicio profesional de carrera en la administración pública federal centralizada</v>
          </cell>
          <cell r="C1127">
            <v>17257395</v>
          </cell>
          <cell r="D1127">
            <v>9924605</v>
          </cell>
          <cell r="E1127">
            <v>9924605</v>
          </cell>
        </row>
        <row r="1128">
          <cell r="A1128" t="str">
            <v>6,P1</v>
          </cell>
          <cell r="B1128" t="str">
            <v>Diseño de la política de ingresos</v>
          </cell>
          <cell r="C1128">
            <v>395630073</v>
          </cell>
          <cell r="D1128">
            <v>454492249</v>
          </cell>
          <cell r="E1128">
            <v>454293511</v>
          </cell>
        </row>
        <row r="1129">
          <cell r="A1129" t="str">
            <v>6,P10</v>
          </cell>
          <cell r="B1129" t="str">
            <v>Promoción y coordinación de las acciones para la equidad de género</v>
          </cell>
          <cell r="C1129">
            <v>275874615</v>
          </cell>
          <cell r="D1129">
            <v>264280537</v>
          </cell>
          <cell r="E1129">
            <v>264280537</v>
          </cell>
        </row>
        <row r="1130">
          <cell r="A1130" t="str">
            <v>6,P11</v>
          </cell>
          <cell r="B1130" t="str">
            <v>Perfeccionamiento del sistema nacional de coordinación fiscal</v>
          </cell>
          <cell r="C1130">
            <v>74765767</v>
          </cell>
          <cell r="D1130">
            <v>656842582</v>
          </cell>
          <cell r="E1130">
            <v>656824875</v>
          </cell>
        </row>
        <row r="1131">
          <cell r="A1131" t="str">
            <v>6,P12</v>
          </cell>
          <cell r="B1131" t="str">
            <v>Instrumentación de políticas transversales con población indígena</v>
          </cell>
          <cell r="C1131">
            <v>360557578</v>
          </cell>
          <cell r="D1131">
            <v>1150092</v>
          </cell>
          <cell r="E1131">
            <v>1150092</v>
          </cell>
        </row>
        <row r="1132">
          <cell r="A1132" t="str">
            <v>6,P13</v>
          </cell>
          <cell r="B1132" t="str">
            <v>Planeación y participación indígena</v>
          </cell>
          <cell r="C1132">
            <v>55379114</v>
          </cell>
          <cell r="D1132">
            <v>53702666</v>
          </cell>
          <cell r="E1132">
            <v>53702666</v>
          </cell>
        </row>
        <row r="1133">
          <cell r="A1133" t="str">
            <v>6,P14</v>
          </cell>
          <cell r="B1133" t="str">
            <v>Acciones de control de las unidades centrales y foráneas</v>
          </cell>
          <cell r="C1133">
            <v>407360309</v>
          </cell>
          <cell r="D1133">
            <v>447985421</v>
          </cell>
          <cell r="E1133">
            <v>447985421</v>
          </cell>
        </row>
        <row r="1134">
          <cell r="A1134" t="str">
            <v>6,P2</v>
          </cell>
          <cell r="B1134" t="str">
            <v>Diseño e instrumentación de las políticas y estrategias en materia de programación, presupuesto, gasto público federal, contabilidad y rendición de cuentas de la gestión del sector público</v>
          </cell>
          <cell r="C1134">
            <v>551683243</v>
          </cell>
          <cell r="D1134">
            <v>707507638</v>
          </cell>
          <cell r="E1134">
            <v>706820545</v>
          </cell>
        </row>
        <row r="1135">
          <cell r="A1135" t="str">
            <v>6,P3</v>
          </cell>
          <cell r="B1135" t="str">
            <v>Diseño e instrumentación de las estrategias macroeconómica, de finanzas y de deuda pública</v>
          </cell>
          <cell r="C1135">
            <v>311739413</v>
          </cell>
          <cell r="D1135">
            <v>365681854</v>
          </cell>
          <cell r="E1135">
            <v>364373157</v>
          </cell>
        </row>
        <row r="1136">
          <cell r="A1136" t="str">
            <v>6,P4</v>
          </cell>
          <cell r="B1136" t="str">
            <v>Asesoría jurídica y representación judicial y administrativa de la SHCP</v>
          </cell>
          <cell r="C1136">
            <v>297609470</v>
          </cell>
          <cell r="D1136">
            <v>364382368</v>
          </cell>
          <cell r="E1136">
            <v>364147172</v>
          </cell>
        </row>
        <row r="1137">
          <cell r="A1137" t="str">
            <v>6,P5</v>
          </cell>
          <cell r="B1137" t="str">
            <v>Conducción e instrumentación de la política nacional de vivienda y suelo para uso y redensificación habitacional</v>
          </cell>
          <cell r="C1137">
            <v>70855761</v>
          </cell>
          <cell r="D1137">
            <v>63508605</v>
          </cell>
          <cell r="E1137">
            <v>63508605</v>
          </cell>
        </row>
        <row r="1138">
          <cell r="A1138" t="str">
            <v>6,R1</v>
          </cell>
          <cell r="B1138" t="str">
            <v>Compromisos con organismos financieros internacionales</v>
          </cell>
          <cell r="C1138">
            <v>494124000</v>
          </cell>
          <cell r="D1138">
            <v>495761791</v>
          </cell>
          <cell r="E1138">
            <v>495758965</v>
          </cell>
        </row>
        <row r="1139">
          <cell r="A1139" t="str">
            <v>6,R14</v>
          </cell>
          <cell r="B1139" t="str">
            <v>Programa de cuotas a organismos internacionales tributarios y de comercio exterior</v>
          </cell>
          <cell r="C1139">
            <v>4000000</v>
          </cell>
          <cell r="D1139">
            <v>4418137</v>
          </cell>
          <cell r="E1139">
            <v>4418137</v>
          </cell>
        </row>
        <row r="1140">
          <cell r="A1140" t="str">
            <v>6,S1</v>
          </cell>
          <cell r="B1140" t="str">
            <v>Subsidio a la prima del seguro agropecuario</v>
          </cell>
          <cell r="C1140">
            <v>709647806</v>
          </cell>
          <cell r="D1140">
            <v>949647540</v>
          </cell>
          <cell r="E1140">
            <v>949647540</v>
          </cell>
        </row>
        <row r="1141">
          <cell r="A1141" t="str">
            <v>6,S10</v>
          </cell>
          <cell r="B1141" t="str">
            <v>Fortalecimiento a la transversalidad de la perspectiva de género</v>
          </cell>
          <cell r="C1141">
            <v>199330500</v>
          </cell>
          <cell r="D1141">
            <v>159913357</v>
          </cell>
          <cell r="E1141">
            <v>159913357</v>
          </cell>
        </row>
        <row r="1142">
          <cell r="A1142" t="str">
            <v>6,S172</v>
          </cell>
          <cell r="B1142" t="str">
            <v>Programa de apoyo a los fondos de aseguramiento agropecuario</v>
          </cell>
          <cell r="C1142">
            <v>50000000</v>
          </cell>
          <cell r="D1142">
            <v>84516051</v>
          </cell>
          <cell r="E1142">
            <v>84516051</v>
          </cell>
        </row>
        <row r="1143">
          <cell r="A1143" t="str">
            <v>6,S177</v>
          </cell>
          <cell r="B1143" t="str">
            <v>Programa de esquema de financiamiento y subsidio federal para vivienda</v>
          </cell>
          <cell r="C1143">
            <v>5870437665</v>
          </cell>
          <cell r="D1143">
            <v>5838901633</v>
          </cell>
          <cell r="E1143">
            <v>5838901633</v>
          </cell>
        </row>
        <row r="1144">
          <cell r="A1144" t="str">
            <v>6,S178</v>
          </cell>
          <cell r="B1144" t="str">
            <v>Programas albergues escolares indígenas (PAEI)</v>
          </cell>
          <cell r="C1144">
            <v>813400000</v>
          </cell>
          <cell r="D1144">
            <v>759095462</v>
          </cell>
          <cell r="E1144">
            <v>759095462</v>
          </cell>
        </row>
        <row r="1145">
          <cell r="A1145" t="str">
            <v>6,S179</v>
          </cell>
          <cell r="B1145" t="str">
            <v>Programa de Infraestructura Básica para la Atención de los Pueblos Indígenas (PIBAI)</v>
          </cell>
          <cell r="C1145">
            <v>4697650244</v>
          </cell>
          <cell r="D1145">
            <v>4193737986</v>
          </cell>
          <cell r="E1145">
            <v>4193737986</v>
          </cell>
        </row>
        <row r="1146">
          <cell r="A1146" t="str">
            <v>6,S180</v>
          </cell>
          <cell r="B1146" t="str">
            <v>Programa Fondos Regionales Indígenas (PFRI)</v>
          </cell>
          <cell r="C1146">
            <v>254100000</v>
          </cell>
          <cell r="D1146">
            <v>247764439</v>
          </cell>
          <cell r="E1146">
            <v>247764439</v>
          </cell>
        </row>
        <row r="1147">
          <cell r="A1147" t="str">
            <v>6,S181</v>
          </cell>
          <cell r="B1147" t="str">
            <v>Programa Organización Productiva para Mujeres Indígenas (POPMI)</v>
          </cell>
          <cell r="C1147">
            <v>255000000</v>
          </cell>
          <cell r="D1147">
            <v>251940288</v>
          </cell>
          <cell r="E1147">
            <v>251940288</v>
          </cell>
        </row>
        <row r="1148">
          <cell r="A1148" t="str">
            <v>6,S182</v>
          </cell>
          <cell r="B1148" t="str">
            <v>Programa Promoción de Convenios en Materia de Justicia (PPCMJ)</v>
          </cell>
          <cell r="C1148">
            <v>37000000</v>
          </cell>
          <cell r="D1148">
            <v>35821566</v>
          </cell>
          <cell r="E1148">
            <v>35821566</v>
          </cell>
        </row>
        <row r="1149">
          <cell r="A1149" t="str">
            <v>6,S183</v>
          </cell>
          <cell r="B1149" t="str">
            <v>Programa de Fomento y Desarrollo de las Culturas Indígenas (PFDCI)</v>
          </cell>
          <cell r="C1149">
            <v>23694486</v>
          </cell>
          <cell r="D1149">
            <v>23443606</v>
          </cell>
          <cell r="E1149">
            <v>23443606</v>
          </cell>
        </row>
        <row r="1150">
          <cell r="A1150" t="str">
            <v>6,S184</v>
          </cell>
          <cell r="B1150" t="str">
            <v>Programa Turismo Alternativo en Zonas Indígenas (PTAZI)</v>
          </cell>
          <cell r="C1150">
            <v>170000000</v>
          </cell>
          <cell r="D1150">
            <v>166566396</v>
          </cell>
          <cell r="E1150">
            <v>166566396</v>
          </cell>
        </row>
        <row r="1151">
          <cell r="A1151" t="str">
            <v>6,S185</v>
          </cell>
          <cell r="B1151" t="str">
            <v>Programa de Coordinación para el Apoyo a la Producción Indígena (PROCAPI)</v>
          </cell>
          <cell r="C1151">
            <v>145000000</v>
          </cell>
          <cell r="D1151">
            <v>142803315</v>
          </cell>
          <cell r="E1151">
            <v>142803315</v>
          </cell>
        </row>
        <row r="1152">
          <cell r="A1152" t="str">
            <v>6,S199</v>
          </cell>
          <cell r="B1152" t="str">
            <v>Fondo de contingencias y auto seguro</v>
          </cell>
          <cell r="C1152">
            <v>50000000</v>
          </cell>
          <cell r="D1152">
            <v>49999771</v>
          </cell>
          <cell r="E1152">
            <v>49999771</v>
          </cell>
        </row>
        <row r="1153">
          <cell r="A1153" t="str">
            <v>6,S210</v>
          </cell>
          <cell r="B1153" t="str">
            <v>Programa de inducción y desarrollo del financiamiento al medio rural</v>
          </cell>
          <cell r="C1153">
            <v>0</v>
          </cell>
          <cell r="D1153">
            <v>75691008</v>
          </cell>
          <cell r="E1153">
            <v>75691008</v>
          </cell>
        </row>
        <row r="1154">
          <cell r="A1154" t="str">
            <v>6,U1</v>
          </cell>
          <cell r="B1154" t="str">
            <v>Fomento a la producción de vivienda en las entidades federativas y municipios</v>
          </cell>
          <cell r="C1154">
            <v>2000000</v>
          </cell>
          <cell r="D1154">
            <v>1400000</v>
          </cell>
          <cell r="E1154">
            <v>1400000</v>
          </cell>
        </row>
        <row r="1155">
          <cell r="A1155" t="str">
            <v>6,U10</v>
          </cell>
          <cell r="B1155" t="str">
            <v>Apoyos para la inclusión financiera y la bancarización</v>
          </cell>
          <cell r="C1155">
            <v>50300000</v>
          </cell>
          <cell r="D1155">
            <v>48906236</v>
          </cell>
          <cell r="E1155">
            <v>48906236</v>
          </cell>
        </row>
        <row r="1156">
          <cell r="A1156" t="str">
            <v>6,U11</v>
          </cell>
          <cell r="B1156" t="str">
            <v>Fortalecimiento a las políticas municipales de igualdad y equidad entre mujeres y hombres.</v>
          </cell>
          <cell r="C1156">
            <v>70000000</v>
          </cell>
          <cell r="D1156">
            <v>76241110</v>
          </cell>
          <cell r="E1156">
            <v>76241110</v>
          </cell>
        </row>
        <row r="1157">
          <cell r="A1157" t="str">
            <v>6,U2</v>
          </cell>
          <cell r="B1157" t="str">
            <v>Proyecto para la atención a indígenas desplazados (indígenas urbanos y migrantes desplazados)</v>
          </cell>
          <cell r="C1157">
            <v>20000000</v>
          </cell>
          <cell r="D1157">
            <v>18909243</v>
          </cell>
          <cell r="E1157">
            <v>18909243</v>
          </cell>
        </row>
        <row r="1158">
          <cell r="A1158" t="str">
            <v>6,U4</v>
          </cell>
          <cell r="B1158" t="str">
            <v>Apoyo a proyectos de comunicación indígena</v>
          </cell>
          <cell r="C1158">
            <v>4000000</v>
          </cell>
          <cell r="D1158">
            <v>3948956</v>
          </cell>
          <cell r="E1158">
            <v>3948956</v>
          </cell>
        </row>
        <row r="1159">
          <cell r="A1159" t="str">
            <v>6,U7</v>
          </cell>
          <cell r="B1159" t="str">
            <v>Atención a tercer nivel</v>
          </cell>
          <cell r="C1159">
            <v>17062650</v>
          </cell>
          <cell r="D1159">
            <v>16045974</v>
          </cell>
          <cell r="E1159">
            <v>16045974</v>
          </cell>
        </row>
        <row r="1160">
          <cell r="A1160" t="str">
            <v>6,U8</v>
          </cell>
          <cell r="B1160" t="str">
            <v>Manejo y conservación de recursos naturales en zonas indígenas</v>
          </cell>
          <cell r="C1160">
            <v>10008000</v>
          </cell>
          <cell r="D1160">
            <v>9930567</v>
          </cell>
          <cell r="E1160">
            <v>9930567</v>
          </cell>
        </row>
        <row r="1161">
          <cell r="A1161" t="str">
            <v>6,U9</v>
          </cell>
          <cell r="B1161" t="str">
            <v>Excarcelación de presos indígenas</v>
          </cell>
          <cell r="C1161">
            <v>10493700</v>
          </cell>
          <cell r="D1161">
            <v>9910957</v>
          </cell>
          <cell r="E1161">
            <v>9910957</v>
          </cell>
        </row>
        <row r="1162">
          <cell r="A1162" t="str">
            <v>7,A1</v>
          </cell>
          <cell r="B1162" t="str">
            <v>Producción de equipo e infraestructura militares</v>
          </cell>
          <cell r="C1162">
            <v>3175345572</v>
          </cell>
          <cell r="D1162">
            <v>3467342552</v>
          </cell>
          <cell r="E1162">
            <v>3467342552</v>
          </cell>
        </row>
        <row r="1163">
          <cell r="A1163" t="str">
            <v>7,A10</v>
          </cell>
          <cell r="B1163" t="str">
            <v>Programa de emergencias radiológicas externo (P.E.R.E.)</v>
          </cell>
          <cell r="C1163">
            <v>1386774</v>
          </cell>
          <cell r="D1163">
            <v>1372808</v>
          </cell>
          <cell r="E1163">
            <v>1372808</v>
          </cell>
        </row>
        <row r="1164">
          <cell r="A1164" t="str">
            <v>7,A15</v>
          </cell>
          <cell r="B1164" t="str">
            <v>Producción de árboles en viveros forestales y reforestación</v>
          </cell>
          <cell r="C1164">
            <v>0</v>
          </cell>
          <cell r="D1164">
            <v>122262845</v>
          </cell>
          <cell r="E1164">
            <v>122262845</v>
          </cell>
        </row>
        <row r="1165">
          <cell r="A1165" t="str">
            <v>7,A17</v>
          </cell>
          <cell r="B1165" t="str">
            <v>Derechos humanos</v>
          </cell>
          <cell r="C1165">
            <v>36525408</v>
          </cell>
          <cell r="D1165">
            <v>32978990</v>
          </cell>
          <cell r="E1165">
            <v>32978990</v>
          </cell>
        </row>
        <row r="1166">
          <cell r="A1166" t="str">
            <v>7,A2</v>
          </cell>
          <cell r="B1166" t="str">
            <v>Defensa de la integridad, la independencia, la soberanía del territorio nacional</v>
          </cell>
          <cell r="C1166">
            <v>24054365559</v>
          </cell>
          <cell r="D1166">
            <v>28274772139</v>
          </cell>
          <cell r="E1166">
            <v>28274533316</v>
          </cell>
        </row>
        <row r="1167">
          <cell r="A1167" t="str">
            <v>7,A3</v>
          </cell>
          <cell r="B1167" t="str">
            <v>Acciones de vigilancia en el territorio nacional</v>
          </cell>
          <cell r="C1167">
            <v>4487815059</v>
          </cell>
          <cell r="D1167">
            <v>5665433985</v>
          </cell>
          <cell r="E1167">
            <v>5665433985</v>
          </cell>
        </row>
        <row r="1168">
          <cell r="A1168" t="str">
            <v>7,A4</v>
          </cell>
          <cell r="B1168" t="str">
            <v>Programa nacional de seguridad pública</v>
          </cell>
          <cell r="C1168">
            <v>2273296285</v>
          </cell>
          <cell r="D1168">
            <v>2674813394</v>
          </cell>
          <cell r="E1168">
            <v>2674813394</v>
          </cell>
        </row>
        <row r="1169">
          <cell r="A1169" t="str">
            <v>7,A5</v>
          </cell>
          <cell r="B1169" t="str">
            <v>Procuración de justicia militar</v>
          </cell>
          <cell r="C1169">
            <v>200364738</v>
          </cell>
          <cell r="D1169">
            <v>228344081</v>
          </cell>
          <cell r="E1169">
            <v>228344081</v>
          </cell>
        </row>
        <row r="1170">
          <cell r="A1170" t="str">
            <v>7,A6</v>
          </cell>
          <cell r="B1170" t="str">
            <v>Impartición de justicia militar</v>
          </cell>
          <cell r="C1170">
            <v>107665412</v>
          </cell>
          <cell r="D1170">
            <v>46938282</v>
          </cell>
          <cell r="E1170">
            <v>46938282</v>
          </cell>
        </row>
        <row r="1171">
          <cell r="A1171" t="str">
            <v>7,A7</v>
          </cell>
          <cell r="B1171" t="str">
            <v>Profesionalización de los recursos humanos del ejército y fuerza aérea mediante el sistema educativo militar (educación media superior)</v>
          </cell>
          <cell r="C1171">
            <v>660886957</v>
          </cell>
          <cell r="D1171">
            <v>541295418</v>
          </cell>
          <cell r="E1171">
            <v>541295418</v>
          </cell>
        </row>
        <row r="1172">
          <cell r="A1172" t="str">
            <v>7,A8</v>
          </cell>
          <cell r="B1172" t="str">
            <v>Profesionalización de los recursos humanos del ejército y fuerza aérea mediante el sistema educativo militar (educación superior)</v>
          </cell>
          <cell r="C1172">
            <v>518134721</v>
          </cell>
          <cell r="D1172">
            <v>770707999</v>
          </cell>
          <cell r="E1172">
            <v>770707999</v>
          </cell>
        </row>
        <row r="1173">
          <cell r="A1173" t="str">
            <v>7,A9</v>
          </cell>
          <cell r="B1173" t="str">
            <v>Servicios de salud al personal militar y sus derechohabientes</v>
          </cell>
          <cell r="C1173">
            <v>4218644674</v>
          </cell>
          <cell r="D1173">
            <v>5099757567</v>
          </cell>
          <cell r="E1173">
            <v>5099757567</v>
          </cell>
        </row>
        <row r="1174">
          <cell r="A1174" t="str">
            <v>7,A900</v>
          </cell>
          <cell r="B1174" t="str">
            <v>Capacitación y sensibilización para efectivos en perspectiva de género</v>
          </cell>
          <cell r="C1174">
            <v>100000000</v>
          </cell>
          <cell r="D1174">
            <v>76408971</v>
          </cell>
          <cell r="E1174">
            <v>76408971</v>
          </cell>
        </row>
        <row r="1175">
          <cell r="A1175" t="str">
            <v>7,K14</v>
          </cell>
          <cell r="B1175" t="str">
            <v>Otros proyectos de infraestructura social</v>
          </cell>
          <cell r="C1175">
            <v>0</v>
          </cell>
          <cell r="D1175">
            <v>23591029</v>
          </cell>
          <cell r="E1175">
            <v>23591029</v>
          </cell>
        </row>
        <row r="1176">
          <cell r="A1176" t="str">
            <v>7,K19</v>
          </cell>
          <cell r="B1176" t="str">
            <v>Proyectos de infraestructura gubernamental de seguridad nacional</v>
          </cell>
          <cell r="C1176">
            <v>5000</v>
          </cell>
          <cell r="D1176">
            <v>130127370</v>
          </cell>
          <cell r="E1176">
            <v>130127370</v>
          </cell>
        </row>
        <row r="1177">
          <cell r="A1177" t="str">
            <v>7,M1</v>
          </cell>
          <cell r="B1177" t="str">
            <v>Actividades de apoyo administrativo</v>
          </cell>
          <cell r="C1177">
            <v>3576974152</v>
          </cell>
          <cell r="D1177">
            <v>5230133333</v>
          </cell>
          <cell r="E1177">
            <v>5230133333</v>
          </cell>
        </row>
        <row r="1178">
          <cell r="A1178" t="str">
            <v>7,R16</v>
          </cell>
          <cell r="B1178" t="str">
            <v>Programa de becas para los hijos del personal de las Fuerza Armadas en activo</v>
          </cell>
          <cell r="C1178">
            <v>221000000</v>
          </cell>
          <cell r="D1178">
            <v>210849779</v>
          </cell>
          <cell r="E1178">
            <v>210849779</v>
          </cell>
        </row>
        <row r="1179">
          <cell r="A1179" t="str">
            <v>8,E1</v>
          </cell>
          <cell r="B1179" t="str">
            <v>Desarrollo y aplicación de programas educativos a nivel medio superior</v>
          </cell>
          <cell r="C1179">
            <v>386041943</v>
          </cell>
          <cell r="D1179">
            <v>573396098</v>
          </cell>
          <cell r="E1179">
            <v>573235068</v>
          </cell>
        </row>
        <row r="1180">
          <cell r="A1180" t="str">
            <v>8,E2</v>
          </cell>
          <cell r="B1180" t="str">
            <v>Desarrollo de los programas educativos a nivel superior</v>
          </cell>
          <cell r="C1180">
            <v>747892007</v>
          </cell>
          <cell r="D1180">
            <v>945615521</v>
          </cell>
          <cell r="E1180">
            <v>944943341</v>
          </cell>
        </row>
        <row r="1181">
          <cell r="A1181" t="str">
            <v>8,E3</v>
          </cell>
          <cell r="B1181" t="str">
            <v>Vinculación entre los servicios académicos que presta la Universidad Autónoma Chapingo y el desarrollo de la investigación científica y tecnológica</v>
          </cell>
          <cell r="C1181">
            <v>129354664</v>
          </cell>
          <cell r="D1181">
            <v>128858450</v>
          </cell>
          <cell r="E1181">
            <v>128858450</v>
          </cell>
        </row>
        <row r="1182">
          <cell r="A1182" t="str">
            <v>8,E4</v>
          </cell>
          <cell r="B1182" t="str">
            <v>Desarrollo y aplicación de programas educativos en materia agropecuaria</v>
          </cell>
          <cell r="C1182">
            <v>718740786</v>
          </cell>
          <cell r="D1182">
            <v>799311809</v>
          </cell>
          <cell r="E1182">
            <v>799311802</v>
          </cell>
        </row>
        <row r="1183">
          <cell r="A1183" t="str">
            <v>8,E5</v>
          </cell>
          <cell r="B1183" t="str">
            <v>Apoyo al cambio tecnológico en las actividades agropecuarias, rurales, acuícolas y pesqueras</v>
          </cell>
          <cell r="C1183">
            <v>804759299</v>
          </cell>
          <cell r="D1183">
            <v>755296998</v>
          </cell>
          <cell r="E1183">
            <v>755296988</v>
          </cell>
        </row>
        <row r="1184">
          <cell r="A1184" t="str">
            <v>8,E6</v>
          </cell>
          <cell r="B1184" t="str">
            <v>Generación de proyectos de investigación</v>
          </cell>
          <cell r="C1184">
            <v>351226702</v>
          </cell>
          <cell r="D1184">
            <v>335938309</v>
          </cell>
          <cell r="E1184">
            <v>333944356</v>
          </cell>
        </row>
        <row r="1185">
          <cell r="A1185" t="str">
            <v>8,F1</v>
          </cell>
          <cell r="B1185" t="str">
            <v>Promoción, fomento y difusión de las políticas sectoriales en materia agropecuaria y pesquera</v>
          </cell>
          <cell r="C1185">
            <v>11665764</v>
          </cell>
          <cell r="D1185">
            <v>10378216</v>
          </cell>
          <cell r="E1185">
            <v>10378213</v>
          </cell>
        </row>
        <row r="1186">
          <cell r="A1186" t="str">
            <v>8,G1</v>
          </cell>
          <cell r="B1186" t="str">
            <v>Regulación, supervisión y aplicación de las políticas públicas en materia agropecuaria, acuícola y pesquera</v>
          </cell>
          <cell r="C1186">
            <v>1360943814</v>
          </cell>
          <cell r="D1186">
            <v>1292877951</v>
          </cell>
          <cell r="E1186">
            <v>1288911988</v>
          </cell>
        </row>
        <row r="1187">
          <cell r="A1187" t="str">
            <v>8,K14</v>
          </cell>
          <cell r="B1187" t="str">
            <v>Otros proyectos de infraestructura social</v>
          </cell>
          <cell r="C1187">
            <v>8491459</v>
          </cell>
          <cell r="D1187">
            <v>248316</v>
          </cell>
          <cell r="E1187">
            <v>248314</v>
          </cell>
        </row>
        <row r="1188">
          <cell r="A1188" t="str">
            <v>8,K24</v>
          </cell>
          <cell r="B1188" t="str">
            <v>Otros proyectos de infraestructura gubernamental</v>
          </cell>
          <cell r="C1188">
            <v>382483295</v>
          </cell>
          <cell r="D1188">
            <v>67737316</v>
          </cell>
          <cell r="E1188">
            <v>67737312</v>
          </cell>
        </row>
        <row r="1189">
          <cell r="A1189" t="str">
            <v>8,K26</v>
          </cell>
          <cell r="B1189" t="str">
            <v>Otros proyectos</v>
          </cell>
          <cell r="C1189">
            <v>291504216</v>
          </cell>
          <cell r="D1189">
            <v>230276464</v>
          </cell>
          <cell r="E1189">
            <v>230222425</v>
          </cell>
        </row>
        <row r="1190">
          <cell r="A1190" t="str">
            <v>8,K27</v>
          </cell>
          <cell r="B1190" t="str">
            <v>Mantenimiento de infraestructura</v>
          </cell>
          <cell r="C1190">
            <v>71818000</v>
          </cell>
          <cell r="D1190">
            <v>73292715</v>
          </cell>
          <cell r="E1190">
            <v>73292712</v>
          </cell>
        </row>
        <row r="1191">
          <cell r="A1191" t="str">
            <v>8,K28</v>
          </cell>
          <cell r="B1191" t="str">
            <v>Estudios de preinversión</v>
          </cell>
          <cell r="C1191">
            <v>14966732</v>
          </cell>
          <cell r="D1191">
            <v>28388414</v>
          </cell>
          <cell r="E1191">
            <v>28388410</v>
          </cell>
        </row>
        <row r="1192">
          <cell r="A1192" t="str">
            <v>8,K9</v>
          </cell>
          <cell r="B1192" t="str">
            <v>Proyectos de infraestructura social de educación</v>
          </cell>
          <cell r="C1192">
            <v>285418868</v>
          </cell>
          <cell r="D1192">
            <v>178331054</v>
          </cell>
          <cell r="E1192">
            <v>178331052</v>
          </cell>
        </row>
        <row r="1193">
          <cell r="A1193" t="str">
            <v>8,L1</v>
          </cell>
          <cell r="B1193" t="str">
            <v>Responsabilidades, resoluciones judiciales y pago de liquidaciones</v>
          </cell>
          <cell r="C1193">
            <v>46473204</v>
          </cell>
          <cell r="D1193">
            <v>7241174</v>
          </cell>
          <cell r="E1193">
            <v>7241169</v>
          </cell>
        </row>
        <row r="1194">
          <cell r="A1194" t="str">
            <v>8,M1</v>
          </cell>
          <cell r="B1194" t="str">
            <v>Actividades de apoyo administrativo</v>
          </cell>
          <cell r="C1194">
            <v>1970177460</v>
          </cell>
          <cell r="D1194">
            <v>2093925329</v>
          </cell>
          <cell r="E1194">
            <v>2074844345</v>
          </cell>
        </row>
        <row r="1195">
          <cell r="A1195" t="str">
            <v>8,O1</v>
          </cell>
          <cell r="B1195" t="str">
            <v>Apoyo a la función pública y buen gobierno</v>
          </cell>
          <cell r="C1195">
            <v>40119225</v>
          </cell>
          <cell r="D1195">
            <v>36597538</v>
          </cell>
          <cell r="E1195">
            <v>36350330</v>
          </cell>
        </row>
        <row r="1196">
          <cell r="A1196" t="str">
            <v>8,O99</v>
          </cell>
          <cell r="B1196" t="str">
            <v>Operación del servicio profesional de carrera en la administración pública federal centralizada</v>
          </cell>
          <cell r="C1196">
            <v>62969580</v>
          </cell>
          <cell r="D1196">
            <v>23734948</v>
          </cell>
          <cell r="E1196">
            <v>23734937</v>
          </cell>
        </row>
        <row r="1197">
          <cell r="A1197" t="str">
            <v>8,P1</v>
          </cell>
          <cell r="B1197" t="str">
            <v>Registro, control y seguimiento de los programas presupuestarios</v>
          </cell>
          <cell r="C1197">
            <v>4168804199</v>
          </cell>
          <cell r="D1197">
            <v>3869752618</v>
          </cell>
          <cell r="E1197">
            <v>3848607132</v>
          </cell>
        </row>
        <row r="1198">
          <cell r="A1198" t="str">
            <v>8,R3</v>
          </cell>
          <cell r="B1198" t="str">
            <v>Cuotas y aportaciones a organismos internacionales</v>
          </cell>
          <cell r="C1198">
            <v>273191097</v>
          </cell>
          <cell r="D1198">
            <v>247431134</v>
          </cell>
          <cell r="E1198">
            <v>247431123</v>
          </cell>
        </row>
        <row r="1199">
          <cell r="A1199" t="str">
            <v>8,S161</v>
          </cell>
          <cell r="B1199" t="str">
            <v>Procampo para vivir mejor</v>
          </cell>
          <cell r="C1199">
            <v>15601838576</v>
          </cell>
          <cell r="D1199">
            <v>15117161187</v>
          </cell>
          <cell r="E1199">
            <v>15115811115</v>
          </cell>
        </row>
        <row r="1200">
          <cell r="A1200" t="str">
            <v>8,S170</v>
          </cell>
          <cell r="B1200" t="str">
            <v>Programa para la adquisición de activos productivos</v>
          </cell>
          <cell r="C1200">
            <v>12647000001</v>
          </cell>
          <cell r="D1200">
            <v>11420918129</v>
          </cell>
          <cell r="E1200">
            <v>11419451692</v>
          </cell>
        </row>
        <row r="1201">
          <cell r="A1201" t="str">
            <v>8,S173</v>
          </cell>
          <cell r="B1201" t="str">
            <v>Programa de atención a contingencias climatológicas</v>
          </cell>
          <cell r="C1201">
            <v>900000000</v>
          </cell>
          <cell r="D1201">
            <v>1019134513</v>
          </cell>
          <cell r="E1201">
            <v>1019133720</v>
          </cell>
        </row>
        <row r="1202">
          <cell r="A1202" t="str">
            <v>8,S195</v>
          </cell>
          <cell r="B1202" t="str">
            <v>Programa de uso sustentable de recursos naturales para la producción primaria</v>
          </cell>
          <cell r="C1202">
            <v>6932100000</v>
          </cell>
          <cell r="D1202">
            <v>6374502214</v>
          </cell>
          <cell r="E1202">
            <v>6372870142</v>
          </cell>
        </row>
        <row r="1203">
          <cell r="A1203" t="str">
            <v>8,S198</v>
          </cell>
          <cell r="B1203" t="str">
            <v>Programa de soporte</v>
          </cell>
          <cell r="C1203">
            <v>4430100000</v>
          </cell>
          <cell r="D1203">
            <v>4710972798</v>
          </cell>
          <cell r="E1203">
            <v>4710908958</v>
          </cell>
        </row>
        <row r="1204">
          <cell r="A1204" t="str">
            <v>8,S210</v>
          </cell>
          <cell r="B1204" t="str">
            <v>Programa de inducción y desarrollo del financiamiento al medio rural</v>
          </cell>
          <cell r="C1204">
            <v>5654000000</v>
          </cell>
          <cell r="D1204">
            <v>4858553245</v>
          </cell>
          <cell r="E1204">
            <v>4857449941</v>
          </cell>
        </row>
        <row r="1205">
          <cell r="A1205" t="str">
            <v>8,S211</v>
          </cell>
          <cell r="B1205" t="str">
            <v>Programa de atención a problemas estructurales</v>
          </cell>
          <cell r="C1205">
            <v>12400100000</v>
          </cell>
          <cell r="D1205">
            <v>14065101962</v>
          </cell>
          <cell r="E1205">
            <v>14062391596</v>
          </cell>
        </row>
        <row r="1206">
          <cell r="A1206" t="str">
            <v>8,S212</v>
          </cell>
          <cell r="B1206" t="str">
            <v>Programa de fortalecimiento a la organización rural</v>
          </cell>
          <cell r="C1206">
            <v>570800000</v>
          </cell>
          <cell r="D1206">
            <v>655245334</v>
          </cell>
          <cell r="E1206">
            <v>655195275</v>
          </cell>
        </row>
        <row r="1207">
          <cell r="A1207" t="str">
            <v>8,U10</v>
          </cell>
          <cell r="B1207" t="str">
            <v>Programa nacional para el control de la abeja Africana</v>
          </cell>
          <cell r="C1207">
            <v>3410000</v>
          </cell>
          <cell r="D1207">
            <v>2510278</v>
          </cell>
          <cell r="E1207">
            <v>2510276</v>
          </cell>
        </row>
        <row r="1208">
          <cell r="A1208" t="str">
            <v>8,U11</v>
          </cell>
          <cell r="B1208" t="str">
            <v>Campaña de diagnóstico, prevención y control de la varroasis</v>
          </cell>
          <cell r="C1208">
            <v>3282697</v>
          </cell>
          <cell r="D1208">
            <v>2041548</v>
          </cell>
          <cell r="E1208">
            <v>2041547</v>
          </cell>
        </row>
        <row r="1209">
          <cell r="A1209" t="str">
            <v>8,U13</v>
          </cell>
          <cell r="B1209" t="str">
            <v>Vinculación productiva</v>
          </cell>
          <cell r="C1209">
            <v>59499419</v>
          </cell>
          <cell r="D1209">
            <v>62270000</v>
          </cell>
          <cell r="E1209">
            <v>62270000</v>
          </cell>
        </row>
        <row r="1210">
          <cell r="A1210" t="str">
            <v>8,U16</v>
          </cell>
          <cell r="B1210" t="str">
            <v>Tecnificación del riego</v>
          </cell>
          <cell r="C1210">
            <v>1249999999</v>
          </cell>
          <cell r="D1210">
            <v>648142455</v>
          </cell>
          <cell r="E1210">
            <v>646035001</v>
          </cell>
        </row>
        <row r="1211">
          <cell r="A1211" t="str">
            <v>8,U2</v>
          </cell>
          <cell r="B1211" t="str">
            <v>Instrumentación de acciones para mejorar las sanidades a través de inspecciones fitozoosanitarias</v>
          </cell>
          <cell r="C1211">
            <v>722563084</v>
          </cell>
          <cell r="D1211">
            <v>998849599</v>
          </cell>
          <cell r="E1211">
            <v>998849598</v>
          </cell>
        </row>
        <row r="1212">
          <cell r="A1212" t="str">
            <v>8,U3</v>
          </cell>
          <cell r="B1212" t="str">
            <v>Determinación de los coeficientes de agostadero</v>
          </cell>
          <cell r="C1212">
            <v>2000000</v>
          </cell>
          <cell r="D1212">
            <v>0</v>
          </cell>
          <cell r="E1212">
            <v>0</v>
          </cell>
        </row>
        <row r="1213">
          <cell r="A1213" t="str">
            <v>8,U4</v>
          </cell>
          <cell r="B1213" t="str">
            <v>Sistema nacional de investigación agrícola</v>
          </cell>
          <cell r="C1213">
            <v>58215827</v>
          </cell>
          <cell r="D1213">
            <v>88215827</v>
          </cell>
          <cell r="E1213">
            <v>88215827</v>
          </cell>
        </row>
        <row r="1214">
          <cell r="A1214" t="str">
            <v>8,U7</v>
          </cell>
          <cell r="B1214" t="str">
            <v>Apoyo al cambio tecnológico en las actividades acuícolas y pesqueras</v>
          </cell>
          <cell r="C1214">
            <v>2500000</v>
          </cell>
          <cell r="D1214">
            <v>3700000</v>
          </cell>
          <cell r="E1214">
            <v>3700000</v>
          </cell>
        </row>
        <row r="1215">
          <cell r="A1215" t="str">
            <v>8,U9</v>
          </cell>
          <cell r="B1215" t="str">
            <v>Fomento de la ganadería y normalización de la calidad de los productos pecuarios</v>
          </cell>
          <cell r="C1215">
            <v>4000000</v>
          </cell>
          <cell r="D1215">
            <v>3931600</v>
          </cell>
          <cell r="E1215">
            <v>3931600</v>
          </cell>
        </row>
        <row r="1216">
          <cell r="A1216" t="str">
            <v>9,E10</v>
          </cell>
          <cell r="B1216" t="str">
            <v>Servicios de ayudas a la navegación aérea</v>
          </cell>
          <cell r="C1216">
            <v>1695832208</v>
          </cell>
          <cell r="D1216">
            <v>1789878448</v>
          </cell>
          <cell r="E1216">
            <v>1789878414</v>
          </cell>
        </row>
        <row r="1217">
          <cell r="A1217" t="str">
            <v>9,E11</v>
          </cell>
          <cell r="B1217" t="str">
            <v>Conservación de infraestructura ferroviaria</v>
          </cell>
          <cell r="C1217">
            <v>44256603</v>
          </cell>
          <cell r="D1217">
            <v>42308646</v>
          </cell>
          <cell r="E1217">
            <v>42308644</v>
          </cell>
        </row>
        <row r="1218">
          <cell r="A1218" t="str">
            <v>9,E12</v>
          </cell>
          <cell r="B1218" t="str">
            <v>Servicios de correo</v>
          </cell>
          <cell r="C1218">
            <v>1029514394</v>
          </cell>
          <cell r="D1218">
            <v>1140530112</v>
          </cell>
          <cell r="E1218">
            <v>1140530109</v>
          </cell>
        </row>
        <row r="1219">
          <cell r="A1219" t="str">
            <v>9,E13</v>
          </cell>
          <cell r="B1219" t="str">
            <v>Servicios de telecomunicaciones, satelitales, telegráficos y de transferencia de fondos</v>
          </cell>
          <cell r="C1219">
            <v>532624872</v>
          </cell>
          <cell r="D1219">
            <v>708834026</v>
          </cell>
          <cell r="E1219">
            <v>708834025</v>
          </cell>
        </row>
        <row r="1220">
          <cell r="A1220" t="str">
            <v>9,E15</v>
          </cell>
          <cell r="B1220" t="str">
            <v>Investigación, estudios, proyectos y capacitación en materia de transporte</v>
          </cell>
          <cell r="C1220">
            <v>88295331</v>
          </cell>
          <cell r="D1220">
            <v>102171602</v>
          </cell>
          <cell r="E1220">
            <v>102171595</v>
          </cell>
        </row>
        <row r="1221">
          <cell r="A1221" t="str">
            <v>9,E22</v>
          </cell>
          <cell r="B1221" t="str">
            <v>Operación de infraestructura ferroviaria</v>
          </cell>
          <cell r="C1221">
            <v>0</v>
          </cell>
          <cell r="D1221">
            <v>92676226</v>
          </cell>
          <cell r="E1221">
            <v>92676226</v>
          </cell>
        </row>
        <row r="1222">
          <cell r="A1222" t="str">
            <v>9,E23</v>
          </cell>
          <cell r="B1222" t="str">
            <v>Programa de apoyo para la seguridad en la movilidad de pasajeros</v>
          </cell>
          <cell r="C1222">
            <v>283283</v>
          </cell>
          <cell r="D1222">
            <v>0</v>
          </cell>
          <cell r="E1222">
            <v>0</v>
          </cell>
        </row>
        <row r="1223">
          <cell r="A1223" t="str">
            <v>9,E25</v>
          </cell>
          <cell r="B1223" t="str">
            <v>Señalamiento marítimo</v>
          </cell>
          <cell r="C1223">
            <v>109094195</v>
          </cell>
          <cell r="D1223">
            <v>105712274</v>
          </cell>
          <cell r="E1223">
            <v>105712274</v>
          </cell>
        </row>
        <row r="1224">
          <cell r="A1224" t="str">
            <v>9,E27</v>
          </cell>
          <cell r="B1224" t="str">
            <v>Conservación y operación de infraestructura aeroportuaria de la Red ASA</v>
          </cell>
          <cell r="C1224">
            <v>419000000</v>
          </cell>
          <cell r="D1224">
            <v>307310000</v>
          </cell>
          <cell r="E1224">
            <v>307310000</v>
          </cell>
        </row>
        <row r="1225">
          <cell r="A1225" t="str">
            <v>9,E29</v>
          </cell>
          <cell r="B1225" t="str">
            <v>Servicio de redes de cobertura social del sistema nacional e-México</v>
          </cell>
          <cell r="C1225">
            <v>0</v>
          </cell>
          <cell r="D1225">
            <v>1500000000</v>
          </cell>
          <cell r="E1225">
            <v>1500000000</v>
          </cell>
        </row>
        <row r="1226">
          <cell r="A1226" t="str">
            <v>9,E4</v>
          </cell>
          <cell r="B1226" t="str">
            <v>Estudios técnicos para la construcción, conservación y operación de infraestructura de comunicaciones y transportes</v>
          </cell>
          <cell r="C1226">
            <v>148606257</v>
          </cell>
          <cell r="D1226">
            <v>142223891</v>
          </cell>
          <cell r="E1226">
            <v>142223891</v>
          </cell>
        </row>
        <row r="1227">
          <cell r="A1227" t="str">
            <v>9,E7</v>
          </cell>
          <cell r="B1227" t="str">
            <v>Formación y capacitación del personal de la marina mercante</v>
          </cell>
          <cell r="C1227">
            <v>58099247</v>
          </cell>
          <cell r="D1227">
            <v>61017555</v>
          </cell>
          <cell r="E1227">
            <v>61017555</v>
          </cell>
        </row>
        <row r="1228">
          <cell r="A1228" t="str">
            <v>9,E8</v>
          </cell>
          <cell r="B1228" t="str">
            <v>Operación de infraestructura marítimo-portuaria</v>
          </cell>
          <cell r="C1228">
            <v>14701051</v>
          </cell>
          <cell r="D1228">
            <v>57928354</v>
          </cell>
          <cell r="E1228">
            <v>57928354</v>
          </cell>
        </row>
        <row r="1229">
          <cell r="A1229" t="str">
            <v>9,G1</v>
          </cell>
          <cell r="B1229" t="str">
            <v>Regulación y supervisión del programa de protección y medicina preventiva en transporte multimodal</v>
          </cell>
          <cell r="C1229">
            <v>470362272</v>
          </cell>
          <cell r="D1229">
            <v>410464543</v>
          </cell>
          <cell r="E1229">
            <v>410448184</v>
          </cell>
        </row>
        <row r="1230">
          <cell r="A1230" t="str">
            <v>9,G10</v>
          </cell>
          <cell r="B1230" t="str">
            <v>Supervisión y verificación de la calidad en la construcción y conservación de carreteras</v>
          </cell>
          <cell r="C1230">
            <v>178856990</v>
          </cell>
          <cell r="D1230">
            <v>160318960</v>
          </cell>
          <cell r="E1230">
            <v>160302343</v>
          </cell>
        </row>
        <row r="1231">
          <cell r="A1231" t="str">
            <v>9,G2</v>
          </cell>
          <cell r="B1231" t="str">
            <v>Supervisión, inspección y verificación del transporte terrestre, marítimo y aéreo</v>
          </cell>
          <cell r="C1231">
            <v>3222235165</v>
          </cell>
          <cell r="D1231">
            <v>2145235585</v>
          </cell>
          <cell r="E1231">
            <v>2145305545</v>
          </cell>
        </row>
        <row r="1232">
          <cell r="A1232" t="str">
            <v>9,G3</v>
          </cell>
          <cell r="B1232" t="str">
            <v>Supervisión, regulación, inspección y verificación de construcción de carreteras</v>
          </cell>
          <cell r="C1232">
            <v>1155537977</v>
          </cell>
          <cell r="D1232">
            <v>827951099</v>
          </cell>
          <cell r="E1232">
            <v>827941335</v>
          </cell>
        </row>
        <row r="1233">
          <cell r="A1233" t="str">
            <v>9,G4</v>
          </cell>
          <cell r="B1233" t="str">
            <v>Regulación del sector de telecomunicaciones</v>
          </cell>
          <cell r="C1233">
            <v>577165835</v>
          </cell>
          <cell r="D1233">
            <v>436907746</v>
          </cell>
          <cell r="E1233">
            <v>436907734</v>
          </cell>
        </row>
        <row r="1234">
          <cell r="A1234" t="str">
            <v>9,G5</v>
          </cell>
          <cell r="B1234" t="str">
            <v>Supervisión, inspección y verificación de telefonía rural</v>
          </cell>
          <cell r="C1234">
            <v>19292498</v>
          </cell>
          <cell r="D1234">
            <v>15612249</v>
          </cell>
          <cell r="E1234">
            <v>15612239</v>
          </cell>
        </row>
        <row r="1235">
          <cell r="A1235" t="str">
            <v>9,G6</v>
          </cell>
          <cell r="B1235" t="str">
            <v>Centros de pesaje y dimensiones</v>
          </cell>
          <cell r="C1235">
            <v>410160989</v>
          </cell>
          <cell r="D1235">
            <v>56970052</v>
          </cell>
          <cell r="E1235">
            <v>56962263</v>
          </cell>
        </row>
        <row r="1236">
          <cell r="A1236" t="str">
            <v>9,G7</v>
          </cell>
          <cell r="B1236" t="str">
            <v>Supervisión, inspección y verificación del sistema nacional e-México</v>
          </cell>
          <cell r="C1236">
            <v>221093593</v>
          </cell>
          <cell r="D1236">
            <v>213838582</v>
          </cell>
          <cell r="E1236">
            <v>213838563</v>
          </cell>
        </row>
        <row r="1237">
          <cell r="A1237" t="str">
            <v>9,G8</v>
          </cell>
          <cell r="B1237" t="str">
            <v>Derecho de vía</v>
          </cell>
          <cell r="C1237">
            <v>708048869</v>
          </cell>
          <cell r="D1237">
            <v>1179915466</v>
          </cell>
          <cell r="E1237">
            <v>1179898890</v>
          </cell>
        </row>
        <row r="1238">
          <cell r="A1238" t="str">
            <v>9,G9</v>
          </cell>
          <cell r="B1238" t="str">
            <v>Supervisión, inspección y verificación de conservación de carreteras</v>
          </cell>
          <cell r="C1238">
            <v>464414230</v>
          </cell>
          <cell r="D1238">
            <v>966218785</v>
          </cell>
          <cell r="E1238">
            <v>966216095</v>
          </cell>
        </row>
        <row r="1239">
          <cell r="A1239" t="str">
            <v>9,K10</v>
          </cell>
          <cell r="B1239" t="str">
            <v>Proyectos de infraestructura social de ciencia y tecnología</v>
          </cell>
          <cell r="C1239">
            <v>0</v>
          </cell>
          <cell r="D1239">
            <v>28235175</v>
          </cell>
          <cell r="E1239">
            <v>28235174</v>
          </cell>
        </row>
        <row r="1240">
          <cell r="A1240" t="str">
            <v>9,K17</v>
          </cell>
          <cell r="B1240" t="str">
            <v>Proyectos de infraestructura gubernamental de SCT</v>
          </cell>
          <cell r="C1240">
            <v>42000000</v>
          </cell>
          <cell r="D1240">
            <v>41529697</v>
          </cell>
          <cell r="E1240">
            <v>41529697</v>
          </cell>
        </row>
        <row r="1241">
          <cell r="A1241" t="str">
            <v>9,K27</v>
          </cell>
          <cell r="B1241" t="str">
            <v>Mantenimiento de infraestructura</v>
          </cell>
          <cell r="C1241">
            <v>398000000</v>
          </cell>
          <cell r="D1241">
            <v>611282493</v>
          </cell>
          <cell r="E1241">
            <v>611282493</v>
          </cell>
        </row>
        <row r="1242">
          <cell r="A1242" t="str">
            <v>9,K3</v>
          </cell>
          <cell r="B1242" t="str">
            <v>Proyectos de infraestructura económica de carreteras</v>
          </cell>
          <cell r="C1242">
            <v>23085900000</v>
          </cell>
          <cell r="D1242">
            <v>20137457222</v>
          </cell>
          <cell r="E1242">
            <v>20137308331</v>
          </cell>
        </row>
        <row r="1243">
          <cell r="A1243" t="str">
            <v>9,K31</v>
          </cell>
          <cell r="B1243" t="str">
            <v>Proyectos de infraestructura económica de carreteras alimentadoras y caminos rurales</v>
          </cell>
          <cell r="C1243">
            <v>15263167312</v>
          </cell>
          <cell r="D1243">
            <v>12652984084</v>
          </cell>
          <cell r="E1243">
            <v>12652639370</v>
          </cell>
        </row>
        <row r="1244">
          <cell r="A1244" t="str">
            <v>9,K32</v>
          </cell>
          <cell r="B1244" t="str">
            <v>Conservación de infraestructura carretera</v>
          </cell>
          <cell r="C1244">
            <v>8596829000</v>
          </cell>
          <cell r="D1244">
            <v>9341964148</v>
          </cell>
          <cell r="E1244">
            <v>9341908227</v>
          </cell>
        </row>
        <row r="1245">
          <cell r="A1245" t="str">
            <v>9,K33</v>
          </cell>
          <cell r="B1245" t="str">
            <v>Estudios técnicos para la construcción, operación de infraestructura de comunicaciones y transportes</v>
          </cell>
          <cell r="C1245">
            <v>308670000</v>
          </cell>
          <cell r="D1245">
            <v>294328571</v>
          </cell>
          <cell r="E1245">
            <v>294318819</v>
          </cell>
        </row>
        <row r="1246">
          <cell r="A1246" t="str">
            <v>9,K34</v>
          </cell>
          <cell r="B1246" t="str">
            <v>Estudios y proyectos de construcción de carreteras</v>
          </cell>
          <cell r="C1246">
            <v>1503922340</v>
          </cell>
          <cell r="D1246">
            <v>649302354</v>
          </cell>
          <cell r="E1246">
            <v>649299900</v>
          </cell>
        </row>
        <row r="1247">
          <cell r="A1247" t="str">
            <v>9,K35</v>
          </cell>
          <cell r="B1247" t="str">
            <v>Reconstrucción de carreteras</v>
          </cell>
          <cell r="C1247">
            <v>1563971000</v>
          </cell>
          <cell r="D1247">
            <v>1476133752</v>
          </cell>
          <cell r="E1247">
            <v>1476090575</v>
          </cell>
        </row>
        <row r="1248">
          <cell r="A1248" t="str">
            <v>9,K36</v>
          </cell>
          <cell r="B1248" t="str">
            <v>Conservación de infraestructura marítimo-portuaria</v>
          </cell>
          <cell r="C1248">
            <v>57395000</v>
          </cell>
          <cell r="D1248">
            <v>36523057</v>
          </cell>
          <cell r="E1248">
            <v>36523056</v>
          </cell>
        </row>
        <row r="1249">
          <cell r="A1249" t="str">
            <v>9,K37</v>
          </cell>
          <cell r="B1249" t="str">
            <v>Conservación de infraestructura de caminos rurales y carreteras alimentadoras</v>
          </cell>
          <cell r="C1249">
            <v>503000000</v>
          </cell>
          <cell r="D1249">
            <v>1178706725</v>
          </cell>
          <cell r="E1249">
            <v>1178514935</v>
          </cell>
        </row>
        <row r="1250">
          <cell r="A1250" t="str">
            <v>9,K38</v>
          </cell>
          <cell r="B1250" t="str">
            <v>Dragado en puertos no concesionados</v>
          </cell>
          <cell r="C1250">
            <v>103000000</v>
          </cell>
          <cell r="D1250">
            <v>30212626</v>
          </cell>
          <cell r="E1250">
            <v>30212623</v>
          </cell>
        </row>
        <row r="1251">
          <cell r="A1251" t="str">
            <v>9,K39</v>
          </cell>
          <cell r="B1251" t="str">
            <v>Estudios y proyectos de construcción de caminos rurales y carreteras alimentadoras</v>
          </cell>
          <cell r="C1251">
            <v>270600000</v>
          </cell>
          <cell r="D1251">
            <v>477379602</v>
          </cell>
          <cell r="E1251">
            <v>477379015</v>
          </cell>
        </row>
        <row r="1252">
          <cell r="A1252" t="str">
            <v>9,K4</v>
          </cell>
          <cell r="B1252" t="str">
            <v>Proyectos de infraestructura económica de puertos</v>
          </cell>
          <cell r="C1252">
            <v>1851000000</v>
          </cell>
          <cell r="D1252">
            <v>2650803964</v>
          </cell>
          <cell r="E1252">
            <v>2650803963</v>
          </cell>
        </row>
        <row r="1253">
          <cell r="A1253" t="str">
            <v>9,K40</v>
          </cell>
          <cell r="B1253" t="str">
            <v>Proyectos de infraestructura ferroviaria</v>
          </cell>
          <cell r="C1253">
            <v>3833351696</v>
          </cell>
          <cell r="D1253">
            <v>1473176804</v>
          </cell>
          <cell r="E1253">
            <v>1473176803</v>
          </cell>
        </row>
        <row r="1254">
          <cell r="A1254" t="str">
            <v>9,K41</v>
          </cell>
          <cell r="B1254" t="str">
            <v>Sistema de transporte colectivo</v>
          </cell>
          <cell r="C1254">
            <v>1000000000</v>
          </cell>
          <cell r="D1254">
            <v>1000000000</v>
          </cell>
          <cell r="E1254">
            <v>1000000000</v>
          </cell>
        </row>
        <row r="1255">
          <cell r="A1255" t="str">
            <v>9,K45</v>
          </cell>
          <cell r="B1255" t="str">
            <v>Sistema satelital y de conectividad nacional</v>
          </cell>
          <cell r="C1255">
            <v>4500000000</v>
          </cell>
          <cell r="D1255">
            <v>2711610000</v>
          </cell>
          <cell r="E1255">
            <v>2711610000</v>
          </cell>
        </row>
        <row r="1256">
          <cell r="A1256" t="str">
            <v>9,K5</v>
          </cell>
          <cell r="B1256" t="str">
            <v>Proyectos de infraestructura económica de aeropuertos</v>
          </cell>
          <cell r="C1256">
            <v>160000000</v>
          </cell>
          <cell r="D1256">
            <v>100000000</v>
          </cell>
          <cell r="E1256">
            <v>100000000</v>
          </cell>
        </row>
        <row r="1257">
          <cell r="A1257" t="str">
            <v>9,M1</v>
          </cell>
          <cell r="B1257" t="str">
            <v>Actividades de apoyo administrativo</v>
          </cell>
          <cell r="C1257">
            <v>2100193175</v>
          </cell>
          <cell r="D1257">
            <v>1761765089</v>
          </cell>
          <cell r="E1257">
            <v>1760850375</v>
          </cell>
        </row>
        <row r="1258">
          <cell r="A1258" t="str">
            <v>9,O1</v>
          </cell>
          <cell r="B1258" t="str">
            <v>Actividades de apoyo a la función pública y buen gobierno</v>
          </cell>
          <cell r="C1258">
            <v>100749135</v>
          </cell>
          <cell r="D1258">
            <v>79391344</v>
          </cell>
          <cell r="E1258">
            <v>79391322</v>
          </cell>
        </row>
        <row r="1259">
          <cell r="A1259" t="str">
            <v>9,O99</v>
          </cell>
          <cell r="B1259" t="str">
            <v>Operación del servicio profesional de carrera en la administración pública federal centralizada</v>
          </cell>
          <cell r="C1259">
            <v>30996435</v>
          </cell>
          <cell r="D1259">
            <v>2077296</v>
          </cell>
          <cell r="E1259">
            <v>2077296</v>
          </cell>
        </row>
        <row r="1260">
          <cell r="A1260" t="str">
            <v>9,P1</v>
          </cell>
          <cell r="B1260" t="str">
            <v>Definición y conducción de la política de comunicaciones y transportes</v>
          </cell>
          <cell r="C1260">
            <v>1683620173</v>
          </cell>
          <cell r="D1260">
            <v>1712158164</v>
          </cell>
          <cell r="E1260">
            <v>1712150310</v>
          </cell>
        </row>
        <row r="1261">
          <cell r="A1261" t="str">
            <v>9,R7</v>
          </cell>
          <cell r="B1261" t="str">
            <v>Aportaciones a organismos internacionales</v>
          </cell>
          <cell r="C1261">
            <v>29245570</v>
          </cell>
          <cell r="D1261">
            <v>25907427</v>
          </cell>
          <cell r="E1261">
            <v>25907427</v>
          </cell>
        </row>
        <row r="1262">
          <cell r="A1262" t="str">
            <v>9,S71</v>
          </cell>
          <cell r="B1262" t="str">
            <v>Programa de empleo temporal (PET)</v>
          </cell>
          <cell r="C1262">
            <v>1694700000</v>
          </cell>
          <cell r="D1262">
            <v>1641899664</v>
          </cell>
          <cell r="E1262">
            <v>1641829734</v>
          </cell>
        </row>
        <row r="1263">
          <cell r="A1263" t="str">
            <v>9,U1</v>
          </cell>
          <cell r="B1263" t="str">
            <v>Programa de subsidios al transporte ferroviario de pasajeros</v>
          </cell>
          <cell r="C1263">
            <v>15000000</v>
          </cell>
          <cell r="D1263">
            <v>9541028</v>
          </cell>
          <cell r="E1263">
            <v>9541028</v>
          </cell>
        </row>
      </sheetData>
      <sheetData sheetId="3">
        <row r="2">
          <cell r="A2" t="str">
            <v>1,K25</v>
          </cell>
          <cell r="B2" t="str">
            <v>Proyectos de inmuebles (oficinas administrativas)</v>
          </cell>
          <cell r="C2">
            <v>580000000</v>
          </cell>
        </row>
        <row r="3">
          <cell r="A3" t="str">
            <v>1,K27</v>
          </cell>
          <cell r="B3" t="str">
            <v>Mantenimiento de Infraestructura</v>
          </cell>
          <cell r="C3">
            <v>143808280</v>
          </cell>
        </row>
        <row r="4">
          <cell r="A4" t="str">
            <v>1,R1</v>
          </cell>
          <cell r="B4" t="str">
            <v>Actividades derivadas del trabajo legislativo</v>
          </cell>
          <cell r="C4">
            <v>8154363841</v>
          </cell>
        </row>
        <row r="5">
          <cell r="A5" t="str">
            <v>1,R2</v>
          </cell>
          <cell r="B5" t="str">
            <v>Entregar a la Cámara de Diputados del H. Congreso de la Unión, el informe sobre la revisión de la Cuenta de la Hacienda Pública Federal</v>
          </cell>
          <cell r="C5">
            <v>1332094676</v>
          </cell>
        </row>
        <row r="6">
          <cell r="A6" t="str">
            <v>10,B2</v>
          </cell>
          <cell r="B6" t="str">
            <v>Promoción de una cultura de consumo inteligente</v>
          </cell>
          <cell r="C6">
            <v>310434289</v>
          </cell>
        </row>
        <row r="7">
          <cell r="A7" t="str">
            <v>10,E5</v>
          </cell>
          <cell r="B7" t="str">
            <v>Prevención y corrección de prácticas abusivas en las relaciones de consumo entre consumidores y proveedores</v>
          </cell>
          <cell r="C7">
            <v>197940600</v>
          </cell>
        </row>
        <row r="8">
          <cell r="A8" t="str">
            <v>10,E6</v>
          </cell>
          <cell r="B8" t="str">
            <v>Atención de las necesidades metrológicas del país para la promoción de la uniformidad y la confiabilidad de las mediciones</v>
          </cell>
          <cell r="C8">
            <v>132528695</v>
          </cell>
        </row>
        <row r="9">
          <cell r="A9" t="str">
            <v>10,E7</v>
          </cell>
          <cell r="B9" t="str">
            <v>Producción de información, sobre productos y servicios geológicos del territorio nacional</v>
          </cell>
          <cell r="C9">
            <v>165272521</v>
          </cell>
        </row>
        <row r="10">
          <cell r="A10" t="str">
            <v>10,E9</v>
          </cell>
          <cell r="B10" t="str">
            <v>Atención a las solicitudes de servicios y promoción de los programas competencia de la Secretaría en el interior de la República</v>
          </cell>
          <cell r="C10">
            <v>288528452</v>
          </cell>
        </row>
        <row r="11">
          <cell r="A11" t="str">
            <v>10,F1</v>
          </cell>
          <cell r="B11" t="str">
            <v>Promoción del desarrollo y la competitividad de empresas mineras</v>
          </cell>
          <cell r="C11">
            <v>73328769</v>
          </cell>
        </row>
        <row r="12">
          <cell r="A12" t="str">
            <v>10,F3</v>
          </cell>
          <cell r="B12" t="str">
            <v>Promoción al Comercio Exterior y Atracción de Inversión Extranjera Directa</v>
          </cell>
          <cell r="C12">
            <v>713305844</v>
          </cell>
        </row>
        <row r="13">
          <cell r="A13" t="str">
            <v>10,G1</v>
          </cell>
          <cell r="B13" t="str">
            <v>Regulación de la inversión extranjera en México</v>
          </cell>
          <cell r="C13">
            <v>55589410</v>
          </cell>
        </row>
        <row r="14">
          <cell r="A14" t="str">
            <v>10,G2</v>
          </cell>
          <cell r="B14" t="str">
            <v>Regulación de las actividades en materia de normalización y supervisión del sistema de normalización y evaluación de la conformidad</v>
          </cell>
          <cell r="C14">
            <v>45669973</v>
          </cell>
        </row>
        <row r="15">
          <cell r="A15" t="str">
            <v>10,G3</v>
          </cell>
          <cell r="B15" t="str">
            <v>Verificación y vigilancia de los derechos del consumidor plasmados en la LFPC</v>
          </cell>
          <cell r="C15">
            <v>206972327</v>
          </cell>
        </row>
        <row r="16">
          <cell r="A16" t="str">
            <v>10,G5</v>
          </cell>
          <cell r="B16" t="str">
            <v>Regulación y modernización del servicio del Registro Público de Comercio y apoyo a los Registros Públicos de la Propiedad, así como la aplicación de la Ley Federal de Correduría Pública</v>
          </cell>
          <cell r="C16">
            <v>109102552</v>
          </cell>
        </row>
        <row r="17">
          <cell r="A17" t="str">
            <v>10,G6</v>
          </cell>
          <cell r="B17" t="str">
            <v>Prevención y eliminación de prácticas y concentraciones monopólicas y demás restricciones a la competencia y libre concurrencia</v>
          </cell>
          <cell r="C17">
            <v>152748660</v>
          </cell>
        </row>
        <row r="18">
          <cell r="A18" t="str">
            <v>10,K24</v>
          </cell>
          <cell r="B18" t="str">
            <v>Otros proyectos de infraestructura gubernamental</v>
          </cell>
          <cell r="C18">
            <v>67944830</v>
          </cell>
        </row>
        <row r="19">
          <cell r="A19" t="str">
            <v>10,M1</v>
          </cell>
          <cell r="B19" t="str">
            <v>Actividades de apoyo administrativo</v>
          </cell>
          <cell r="C19">
            <v>469571622</v>
          </cell>
        </row>
        <row r="20">
          <cell r="A20" t="str">
            <v>10,O1</v>
          </cell>
          <cell r="B20" t="str">
            <v>Actividades de apoyo a la función pública y buen gobierno</v>
          </cell>
          <cell r="C20">
            <v>77512918</v>
          </cell>
        </row>
        <row r="21">
          <cell r="A21" t="str">
            <v>10,O99</v>
          </cell>
          <cell r="B21" t="str">
            <v>Operación del Servicio Profesional de Carrera en la Administración Pública Federal Centralizada</v>
          </cell>
          <cell r="C21">
            <v>6271023</v>
          </cell>
        </row>
        <row r="22">
          <cell r="A22" t="str">
            <v>10,P1</v>
          </cell>
          <cell r="B22" t="str">
            <v>Administración de programas de apoyo a la población de bajos ingresos con financiamiento a través de microfinancieras y otros intermediarios</v>
          </cell>
          <cell r="C22">
            <v>13116548</v>
          </cell>
        </row>
        <row r="23">
          <cell r="A23" t="str">
            <v>10,P10</v>
          </cell>
          <cell r="B23" t="str">
            <v>Promoción de la transparencia en la elaboración y aplicación de las regulaciones y que éstas generen beneficios mayores a sus costos para la sociedad</v>
          </cell>
          <cell r="C23">
            <v>68532094</v>
          </cell>
        </row>
        <row r="24">
          <cell r="A24" t="str">
            <v>10,P12</v>
          </cell>
          <cell r="B24" t="str">
            <v>Desarrollo del comercio internacional y facilitación del comercio</v>
          </cell>
          <cell r="C24">
            <v>39260045</v>
          </cell>
        </row>
        <row r="25">
          <cell r="A25" t="str">
            <v>10,P13</v>
          </cell>
          <cell r="B25" t="str">
            <v>Promoción y coordinación de las acciones de enlace de la Secretaría</v>
          </cell>
          <cell r="C25">
            <v>2128068</v>
          </cell>
        </row>
        <row r="26">
          <cell r="A26" t="str">
            <v>10,P15</v>
          </cell>
          <cell r="B26" t="str">
            <v>Desarrollo y dirección de la política de comunicación social de la Secretaría</v>
          </cell>
          <cell r="C26">
            <v>34584640</v>
          </cell>
        </row>
        <row r="27">
          <cell r="A27" t="str">
            <v>10,P2</v>
          </cell>
          <cell r="B27" t="str">
            <v>Fortalecimiento del proceso de integración de México en la economía mundial</v>
          </cell>
          <cell r="C27">
            <v>780273578</v>
          </cell>
        </row>
        <row r="28">
          <cell r="A28" t="str">
            <v>10,P3</v>
          </cell>
          <cell r="B28" t="str">
            <v>Promoción de las condiciones de competencia leal en México a través de la operación, defensa y promoción del sistema de prácticas comerciales internacionales</v>
          </cell>
          <cell r="C28">
            <v>52715424</v>
          </cell>
        </row>
        <row r="29">
          <cell r="A29" t="str">
            <v>10,P4</v>
          </cell>
          <cell r="B29" t="str">
            <v>Desarrollo de proyectos productivos de empresas sociales y de la población de bajos ingresos</v>
          </cell>
          <cell r="C29">
            <v>227824693</v>
          </cell>
        </row>
        <row r="30">
          <cell r="A30" t="str">
            <v>10,P5</v>
          </cell>
          <cell r="B30" t="str">
            <v>Desarrollo de la economía digital, el comercio, los servicios y la innovación</v>
          </cell>
          <cell r="C30">
            <v>36272072</v>
          </cell>
        </row>
        <row r="31">
          <cell r="A31" t="str">
            <v>10,P6</v>
          </cell>
          <cell r="B31" t="str">
            <v>Apoyo a las actividades de planeación, elaboración y seguimiento de las políticas y programas de la dependencia</v>
          </cell>
          <cell r="C31">
            <v>104409642</v>
          </cell>
        </row>
        <row r="32">
          <cell r="A32" t="str">
            <v>10,P7</v>
          </cell>
          <cell r="B32" t="str">
            <v>Generación de condiciones de competencia leal de comercio y emisión de normatividad eficiente comercial, mercantil y de inversión extranjera</v>
          </cell>
          <cell r="C32">
            <v>88442073</v>
          </cell>
        </row>
        <row r="33">
          <cell r="A33" t="str">
            <v>10,P8</v>
          </cell>
          <cell r="B33" t="str">
            <v>Apoyo a la creación, desarrollo y /o consolidación de micro; pequeñas y medianas empresas mediante esquemas o recursos dirigidos a incrementar su productividad y competitividad</v>
          </cell>
          <cell r="C33">
            <v>239100036</v>
          </cell>
        </row>
        <row r="34">
          <cell r="A34" t="str">
            <v>10,P9</v>
          </cell>
          <cell r="B34" t="str">
            <v>Promoción y fomento del desarrollo y la competitividad de los sectores industrial y comercial</v>
          </cell>
          <cell r="C34">
            <v>102309622</v>
          </cell>
        </row>
        <row r="35">
          <cell r="A35" t="str">
            <v>10,R1</v>
          </cell>
          <cell r="B35" t="str">
            <v>Cuotas a organismos internacionales</v>
          </cell>
          <cell r="C35">
            <v>73925713</v>
          </cell>
        </row>
        <row r="36">
          <cell r="A36" t="str">
            <v>10,R2</v>
          </cell>
          <cell r="B36" t="str">
            <v>Fondo proaudiovisual</v>
          </cell>
          <cell r="C36">
            <v>10000000</v>
          </cell>
        </row>
        <row r="37">
          <cell r="A37" t="str">
            <v>10,S151</v>
          </cell>
          <cell r="B37" t="str">
            <v>Programa para el Desarrollo de la Industria del Software (PROSOFT)</v>
          </cell>
          <cell r="C37">
            <v>694279404</v>
          </cell>
        </row>
        <row r="38">
          <cell r="A38" t="str">
            <v>10,S16</v>
          </cell>
          <cell r="B38" t="str">
            <v>Fondo de Microfinanciamiento a Mujeres Rurales (FOMMUR)</v>
          </cell>
          <cell r="C38">
            <v>258700000</v>
          </cell>
        </row>
        <row r="39">
          <cell r="A39" t="str">
            <v>10,S17</v>
          </cell>
          <cell r="B39" t="str">
            <v>Fondo Nacional de Apoyos para Empresas en Solidaridad (FONAES)</v>
          </cell>
          <cell r="C39">
            <v>2162231069</v>
          </cell>
        </row>
        <row r="40">
          <cell r="A40" t="str">
            <v>10,S20</v>
          </cell>
          <cell r="B40" t="str">
            <v>Fondo de Apoyo para la Micro, Pequeña y Mediana Empresa (Fondo PYME)</v>
          </cell>
          <cell r="C40">
            <v>6843169368</v>
          </cell>
        </row>
        <row r="41">
          <cell r="A41" t="str">
            <v>10,S21</v>
          </cell>
          <cell r="B41" t="str">
            <v>Programa Nacional de Financiamiento al Microempresario</v>
          </cell>
          <cell r="C41">
            <v>220117046</v>
          </cell>
        </row>
        <row r="42">
          <cell r="A42" t="str">
            <v>10,S214</v>
          </cell>
          <cell r="B42" t="str">
            <v>Competitividad en Logística y Centrales de Abasto</v>
          </cell>
          <cell r="C42">
            <v>277461838</v>
          </cell>
        </row>
        <row r="43">
          <cell r="A43" t="str">
            <v>10,S220</v>
          </cell>
          <cell r="B43" t="str">
            <v>Programa para el Desarrollo de las Industrias de Alta Tecnología (PRODIAT)</v>
          </cell>
          <cell r="C43">
            <v>519489250</v>
          </cell>
        </row>
        <row r="44">
          <cell r="A44" t="str">
            <v>10,U2</v>
          </cell>
          <cell r="B44" t="str">
            <v>Programa de Creación de Empleo en Zonas Marginadas</v>
          </cell>
          <cell r="C44">
            <v>106440625</v>
          </cell>
        </row>
        <row r="45">
          <cell r="A45" t="str">
            <v>10,U3</v>
          </cell>
          <cell r="B45" t="str">
            <v>Programa para impulsar la competitividad de sectores industriales</v>
          </cell>
          <cell r="C45">
            <v>140009680</v>
          </cell>
        </row>
        <row r="46">
          <cell r="A46" t="str">
            <v>10,U4</v>
          </cell>
          <cell r="B46" t="str">
            <v>Proyectos estratégicos para la atracción de inversión extranjera</v>
          </cell>
          <cell r="C46">
            <v>35000000</v>
          </cell>
        </row>
        <row r="47">
          <cell r="A47" t="str">
            <v>10,U5</v>
          </cell>
          <cell r="B47" t="str">
            <v>Fondo Sectorial de Innovación</v>
          </cell>
          <cell r="C47">
            <v>304789151</v>
          </cell>
        </row>
        <row r="48">
          <cell r="A48" t="str">
            <v>11,B1</v>
          </cell>
          <cell r="B48" t="str">
            <v>Producción y distribución de libros de texto gratuitos</v>
          </cell>
          <cell r="C48">
            <v>2235956287</v>
          </cell>
        </row>
        <row r="49">
          <cell r="A49" t="str">
            <v>11,B2</v>
          </cell>
          <cell r="B49" t="str">
            <v>Producción y edición de libros, materiales educativos y culturales</v>
          </cell>
          <cell r="C49">
            <v>233561564</v>
          </cell>
        </row>
        <row r="50">
          <cell r="A50" t="str">
            <v>11,E1</v>
          </cell>
          <cell r="B50" t="str">
            <v>Enciclomedia</v>
          </cell>
          <cell r="C50">
            <v>545579532</v>
          </cell>
        </row>
        <row r="51">
          <cell r="A51" t="str">
            <v>11,E10</v>
          </cell>
          <cell r="B51" t="str">
            <v>Prestación de servicios de educación superior y posgrado</v>
          </cell>
          <cell r="C51">
            <v>30192945936</v>
          </cell>
        </row>
        <row r="52">
          <cell r="A52" t="str">
            <v>11,E11</v>
          </cell>
          <cell r="B52" t="str">
            <v>Impulso al desarrollo de la cultura</v>
          </cell>
          <cell r="C52">
            <v>4331085483</v>
          </cell>
        </row>
        <row r="53">
          <cell r="A53" t="str">
            <v>11,E12</v>
          </cell>
          <cell r="B53" t="str">
            <v>Incorporación, restauración, conservación y mantenimiento de bienes patrimonio de la Nación</v>
          </cell>
          <cell r="C53">
            <v>2471449883</v>
          </cell>
        </row>
        <row r="54">
          <cell r="A54" t="str">
            <v>11,E13</v>
          </cell>
          <cell r="B54" t="str">
            <v>Producción y transmisión de materiales educativos y culturales</v>
          </cell>
          <cell r="C54">
            <v>1339691498</v>
          </cell>
        </row>
        <row r="55">
          <cell r="A55" t="str">
            <v>11,E14</v>
          </cell>
          <cell r="B55" t="str">
            <v>Promoción y fomento de libros y la lectura</v>
          </cell>
          <cell r="C55">
            <v>116618105</v>
          </cell>
        </row>
        <row r="56">
          <cell r="A56" t="str">
            <v>11,E15</v>
          </cell>
          <cell r="B56" t="str">
            <v>Construcción y equipamiento de espacios educativos, culturales y deportivos</v>
          </cell>
          <cell r="C56">
            <v>39786301</v>
          </cell>
        </row>
        <row r="57">
          <cell r="A57" t="str">
            <v>11,E16</v>
          </cell>
          <cell r="B57" t="str">
            <v>Producción y distribución de libros, materiales educativos, culturales y comerciales</v>
          </cell>
          <cell r="C57">
            <v>243977709</v>
          </cell>
        </row>
        <row r="58">
          <cell r="A58" t="str">
            <v>11,E17</v>
          </cell>
          <cell r="B58" t="str">
            <v>Atención al deporte</v>
          </cell>
          <cell r="C58">
            <v>686856635</v>
          </cell>
        </row>
        <row r="59">
          <cell r="A59" t="str">
            <v>11,E20</v>
          </cell>
          <cell r="B59" t="str">
            <v>Generación y articulación de políticas públicas integrales de juventud</v>
          </cell>
          <cell r="C59">
            <v>203251161</v>
          </cell>
        </row>
        <row r="60">
          <cell r="A60" t="str">
            <v>11,E21</v>
          </cell>
          <cell r="B60" t="str">
            <v>Investigación científica y desarrollo tecnológico</v>
          </cell>
          <cell r="C60">
            <v>7844526088</v>
          </cell>
        </row>
        <row r="61">
          <cell r="A61" t="str">
            <v>11,E22</v>
          </cell>
          <cell r="B61" t="str">
            <v>Otorgamiento y promoción de servicios cinematográficos</v>
          </cell>
          <cell r="C61">
            <v>500522471</v>
          </cell>
        </row>
        <row r="62">
          <cell r="A62" t="str">
            <v>11,E28</v>
          </cell>
          <cell r="B62" t="str">
            <v>Normalización y certificación en competencias laborales</v>
          </cell>
          <cell r="C62">
            <v>76947922</v>
          </cell>
        </row>
        <row r="63">
          <cell r="A63" t="str">
            <v>11,E3</v>
          </cell>
          <cell r="B63" t="str">
            <v>Evaluaciones confiables de la calidad educativa y difusión oportuna de sus resultados</v>
          </cell>
          <cell r="C63">
            <v>749054581</v>
          </cell>
        </row>
        <row r="64">
          <cell r="A64" t="str">
            <v>11,E32</v>
          </cell>
          <cell r="B64" t="str">
            <v>Diseño y aplicación de políticas de equidad de género</v>
          </cell>
          <cell r="C64">
            <v>127772806</v>
          </cell>
        </row>
        <row r="65">
          <cell r="A65" t="str">
            <v>11,E39</v>
          </cell>
          <cell r="B65" t="str">
            <v>Registro Nacional de Profesionistas</v>
          </cell>
          <cell r="C65">
            <v>27504873</v>
          </cell>
        </row>
        <row r="66">
          <cell r="A66" t="str">
            <v>11,E40</v>
          </cell>
          <cell r="B66" t="str">
            <v>Registro y autorización de federaciones, colegios de profesionistas y servicio social profesional</v>
          </cell>
          <cell r="C66">
            <v>316701</v>
          </cell>
        </row>
        <row r="67">
          <cell r="A67" t="str">
            <v>11,E41</v>
          </cell>
          <cell r="B67" t="str">
            <v>Protección de los derechos tutelados por la Ley Federal del Derecho de Autor</v>
          </cell>
          <cell r="C67">
            <v>15258227</v>
          </cell>
        </row>
        <row r="68">
          <cell r="A68" t="str">
            <v>11,E42</v>
          </cell>
          <cell r="B68" t="str">
            <v>Servicios educativos culturales</v>
          </cell>
          <cell r="C68">
            <v>616249786</v>
          </cell>
        </row>
        <row r="69">
          <cell r="A69" t="str">
            <v>11,E43</v>
          </cell>
          <cell r="B69" t="str">
            <v>Apoyo para operar el Consejo Nacional de Educación para la Vida y el Trabajo (INEA)</v>
          </cell>
          <cell r="C69">
            <v>91900033</v>
          </cell>
        </row>
        <row r="70">
          <cell r="A70" t="str">
            <v>11,E45</v>
          </cell>
          <cell r="B70" t="str">
            <v>Universidad virtual</v>
          </cell>
          <cell r="C70">
            <v>192383608</v>
          </cell>
        </row>
        <row r="71">
          <cell r="A71" t="str">
            <v>11,E46</v>
          </cell>
          <cell r="B71" t="str">
            <v>Proyectos de Prestación de Servicios a Largo Plazo</v>
          </cell>
          <cell r="C71">
            <v>159878681</v>
          </cell>
        </row>
        <row r="72">
          <cell r="A72" t="str">
            <v>11,E47</v>
          </cell>
          <cell r="B72" t="str">
            <v>Diseño, construcción, consultoría y evaluación de la infraestructura física educativa</v>
          </cell>
          <cell r="C72">
            <v>176327057</v>
          </cell>
        </row>
        <row r="73">
          <cell r="A73" t="str">
            <v>11,E48</v>
          </cell>
          <cell r="B73" t="str">
            <v>Emisión de la normatividad y certificación de la infraestructura física educativa</v>
          </cell>
          <cell r="C73">
            <v>17729523</v>
          </cell>
        </row>
        <row r="74">
          <cell r="A74" t="str">
            <v>11,E49</v>
          </cell>
          <cell r="B74" t="str">
            <v>Mejores Escuelas</v>
          </cell>
          <cell r="C74">
            <v>2528462036</v>
          </cell>
        </row>
        <row r="75">
          <cell r="A75" t="str">
            <v>11,E5</v>
          </cell>
          <cell r="B75" t="str">
            <v>Formación y certificación para el trabajo</v>
          </cell>
          <cell r="C75">
            <v>2283748396</v>
          </cell>
        </row>
        <row r="76">
          <cell r="A76" t="str">
            <v>11,E50</v>
          </cell>
          <cell r="B76" t="str">
            <v>Fondo SEP CONACYT para la investigación en ciencia básica</v>
          </cell>
          <cell r="C76">
            <v>350005000</v>
          </cell>
        </row>
        <row r="77">
          <cell r="A77" t="str">
            <v>11,E57</v>
          </cell>
          <cell r="B77" t="str">
            <v>Formación de docentes de la educación media superior</v>
          </cell>
          <cell r="C77">
            <v>272084137</v>
          </cell>
        </row>
        <row r="78">
          <cell r="A78" t="str">
            <v>11,E60</v>
          </cell>
          <cell r="B78" t="str">
            <v>Fondo de Apoyo para la calidad de los Institutos Tecnológicos (Federales y Descentralizados) equipamiento e infraestructura: talleres y laboratorios</v>
          </cell>
          <cell r="C78">
            <v>95750661</v>
          </cell>
        </row>
        <row r="79">
          <cell r="A79" t="str">
            <v>11,E7</v>
          </cell>
          <cell r="B79" t="str">
            <v>Prestación de servicios de educación media superior</v>
          </cell>
          <cell r="C79">
            <v>4764936587</v>
          </cell>
        </row>
        <row r="80">
          <cell r="A80" t="str">
            <v>11,E8</v>
          </cell>
          <cell r="B80" t="str">
            <v>Prestación de servicios de educación técnica</v>
          </cell>
          <cell r="C80">
            <v>30623548557</v>
          </cell>
        </row>
        <row r="81">
          <cell r="A81" t="str">
            <v>11,E9</v>
          </cell>
          <cell r="B81" t="str">
            <v>Programa de Formación de Recursos Humanos basados en Competencias (PROFORHCOM)</v>
          </cell>
          <cell r="C81">
            <v>243772288</v>
          </cell>
        </row>
        <row r="82">
          <cell r="A82" t="str">
            <v>11,G1</v>
          </cell>
          <cell r="B82" t="str">
            <v>Normar los servicios educativos</v>
          </cell>
          <cell r="C82">
            <v>501448093</v>
          </cell>
        </row>
        <row r="83">
          <cell r="A83" t="str">
            <v>11,G2</v>
          </cell>
          <cell r="B83" t="str">
            <v>Reforma Curricular en Educación Básica</v>
          </cell>
          <cell r="C83">
            <v>506653656</v>
          </cell>
        </row>
        <row r="84">
          <cell r="A84" t="str">
            <v>11,G3</v>
          </cell>
          <cell r="B84" t="str">
            <v>Programa Nacional de Inglés en Educación Básica</v>
          </cell>
          <cell r="C84">
            <v>84309655</v>
          </cell>
        </row>
        <row r="85">
          <cell r="A85" t="str">
            <v>11,G8</v>
          </cell>
          <cell r="B85" t="str">
            <v>Gestión, asesoría y defensa de los intereses y el patrimonio de la Secretaría de Educación Pública</v>
          </cell>
          <cell r="C85">
            <v>35561964</v>
          </cell>
        </row>
        <row r="86">
          <cell r="A86" t="str">
            <v>11,K10</v>
          </cell>
          <cell r="B86" t="str">
            <v>Proyectos de infraestructura social de ciencia y tecnología</v>
          </cell>
          <cell r="C86">
            <v>207940925</v>
          </cell>
        </row>
        <row r="87">
          <cell r="A87" t="str">
            <v>11,K27</v>
          </cell>
          <cell r="B87" t="str">
            <v>Mantenimiento de infraestructura</v>
          </cell>
          <cell r="C87">
            <v>153737581</v>
          </cell>
        </row>
        <row r="88">
          <cell r="A88" t="str">
            <v>11,K9</v>
          </cell>
          <cell r="B88" t="str">
            <v>Proyectos de infraestructura social de educación</v>
          </cell>
          <cell r="C88">
            <v>922647043</v>
          </cell>
        </row>
        <row r="89">
          <cell r="A89" t="str">
            <v>11,M1</v>
          </cell>
          <cell r="B89" t="str">
            <v>Actividades de apoyo administrativo</v>
          </cell>
          <cell r="C89">
            <v>8846977620</v>
          </cell>
        </row>
        <row r="90">
          <cell r="A90" t="str">
            <v>11,O1</v>
          </cell>
          <cell r="B90" t="str">
            <v>Actividades de apoyo a la función pública y buen gobierno</v>
          </cell>
          <cell r="C90">
            <v>346651364</v>
          </cell>
        </row>
        <row r="91">
          <cell r="A91" t="str">
            <v>11,O99</v>
          </cell>
          <cell r="B91" t="str">
            <v>Operación del Servicio Profesional de Carrera en la Administración Pública Federal Centralizada</v>
          </cell>
          <cell r="C91">
            <v>15470945</v>
          </cell>
        </row>
        <row r="92">
          <cell r="A92" t="str">
            <v>11,P1</v>
          </cell>
          <cell r="B92" t="str">
            <v>Diseño y aplicación de la política educativa</v>
          </cell>
          <cell r="C92">
            <v>1512671951</v>
          </cell>
        </row>
        <row r="93">
          <cell r="A93" t="str">
            <v>11,P3</v>
          </cell>
          <cell r="B93" t="str">
            <v>Fortalecimiento a la educación y la cultura indígena</v>
          </cell>
          <cell r="C93">
            <v>107479064</v>
          </cell>
        </row>
        <row r="94">
          <cell r="A94" t="str">
            <v>11,P4</v>
          </cell>
          <cell r="B94" t="str">
            <v>Desarrollo, evaluación y seguimiento al uso pedagógico de los materiales educativos</v>
          </cell>
          <cell r="C94">
            <v>10887890</v>
          </cell>
        </row>
        <row r="95">
          <cell r="A95" t="str">
            <v>11,P5</v>
          </cell>
          <cell r="B95" t="str">
            <v>Diseño y seguimiento de la información de los resultados y acciones de la Política Educativa</v>
          </cell>
          <cell r="C95">
            <v>85269007</v>
          </cell>
        </row>
        <row r="96">
          <cell r="A96" t="str">
            <v>11,R10</v>
          </cell>
          <cell r="B96" t="str">
            <v>Apoyo a Organismos Internacionales</v>
          </cell>
          <cell r="C96">
            <v>179606125</v>
          </cell>
        </row>
        <row r="97">
          <cell r="A97" t="str">
            <v>11,R12</v>
          </cell>
          <cell r="B97" t="str">
            <v>Cuotas por compromisos internacionales</v>
          </cell>
          <cell r="C97">
            <v>147593554</v>
          </cell>
        </row>
        <row r="98">
          <cell r="A98" t="str">
            <v>11,R13</v>
          </cell>
          <cell r="B98" t="str">
            <v>Programas de Cultura en el Estado de Aguascalientes</v>
          </cell>
          <cell r="C98">
            <v>41000000</v>
          </cell>
        </row>
        <row r="99">
          <cell r="A99" t="str">
            <v>11,R14</v>
          </cell>
          <cell r="B99" t="str">
            <v>Programas de Cultura en el Estado de Baja California</v>
          </cell>
          <cell r="C99">
            <v>25250000</v>
          </cell>
        </row>
        <row r="100">
          <cell r="A100" t="str">
            <v>11,R15</v>
          </cell>
          <cell r="B100" t="str">
            <v>Programas de Cultura en el Estado de Baja California Sur</v>
          </cell>
          <cell r="C100">
            <v>10500000</v>
          </cell>
        </row>
        <row r="101">
          <cell r="A101" t="str">
            <v>11,R16</v>
          </cell>
          <cell r="B101" t="str">
            <v>Programas de Cultura en el Estado de Campeche</v>
          </cell>
          <cell r="C101">
            <v>21000000</v>
          </cell>
        </row>
        <row r="102">
          <cell r="A102" t="str">
            <v>11,R17</v>
          </cell>
          <cell r="B102" t="str">
            <v>Programas de Cultura en el Estado de Coahuila</v>
          </cell>
          <cell r="C102">
            <v>27200000</v>
          </cell>
        </row>
        <row r="103">
          <cell r="A103" t="str">
            <v>11,R18</v>
          </cell>
          <cell r="B103" t="str">
            <v>Programas de Cultura en el Estado de Colima</v>
          </cell>
          <cell r="C103">
            <v>13000000</v>
          </cell>
        </row>
        <row r="104">
          <cell r="A104" t="str">
            <v>11,R19</v>
          </cell>
          <cell r="B104" t="str">
            <v>Programas de Cultura en el Estado de Chiapas</v>
          </cell>
          <cell r="C104">
            <v>55200000</v>
          </cell>
        </row>
        <row r="105">
          <cell r="A105" t="str">
            <v>11,R20</v>
          </cell>
          <cell r="B105" t="str">
            <v>Programas de Cultura en el Estado de Chihuahua</v>
          </cell>
          <cell r="C105">
            <v>33500000</v>
          </cell>
        </row>
        <row r="106">
          <cell r="A106" t="str">
            <v>11,R21</v>
          </cell>
          <cell r="B106" t="str">
            <v>Programas de Cultura en el Distrito Federal</v>
          </cell>
          <cell r="C106">
            <v>200650000</v>
          </cell>
        </row>
        <row r="107">
          <cell r="A107" t="str">
            <v>11,R22</v>
          </cell>
          <cell r="B107" t="str">
            <v>Programas de Cultura en el Estado de Durango</v>
          </cell>
          <cell r="C107">
            <v>17000000</v>
          </cell>
        </row>
        <row r="108">
          <cell r="A108" t="str">
            <v>11,R23</v>
          </cell>
          <cell r="B108" t="str">
            <v>Programas de Cultura en el Estado de Guanajuato</v>
          </cell>
          <cell r="C108">
            <v>75900000</v>
          </cell>
        </row>
        <row r="109">
          <cell r="A109" t="str">
            <v>11,R24</v>
          </cell>
          <cell r="B109" t="str">
            <v>Programas de Cultura en el Estado de Guerrero</v>
          </cell>
          <cell r="C109">
            <v>39500000</v>
          </cell>
        </row>
        <row r="110">
          <cell r="A110" t="str">
            <v>11,R25</v>
          </cell>
          <cell r="B110" t="str">
            <v>Programas de Cultura en el Estado de Hidalgo</v>
          </cell>
          <cell r="C110">
            <v>19000000</v>
          </cell>
        </row>
        <row r="111">
          <cell r="A111" t="str">
            <v>11,R26</v>
          </cell>
          <cell r="B111" t="str">
            <v>Programas de Cultura en el Estado de Jalisco</v>
          </cell>
          <cell r="C111">
            <v>113735250</v>
          </cell>
        </row>
        <row r="112">
          <cell r="A112" t="str">
            <v>11,R27</v>
          </cell>
          <cell r="B112" t="str">
            <v>Programas de Cultura en el Estado de Mexico</v>
          </cell>
          <cell r="C112">
            <v>93391650</v>
          </cell>
        </row>
        <row r="113">
          <cell r="A113" t="str">
            <v>11,R28</v>
          </cell>
          <cell r="B113" t="str">
            <v>Programas de Cultura en el Estado de Michoacán</v>
          </cell>
          <cell r="C113">
            <v>61571963</v>
          </cell>
        </row>
        <row r="114">
          <cell r="A114" t="str">
            <v>11,R29</v>
          </cell>
          <cell r="B114" t="str">
            <v>Programas de Cultura en el Estado de Morelos</v>
          </cell>
          <cell r="C114">
            <v>17200000</v>
          </cell>
        </row>
        <row r="115">
          <cell r="A115" t="str">
            <v>11,R30</v>
          </cell>
          <cell r="B115" t="str">
            <v>Programas de Cultura en el Estado de Nayarit</v>
          </cell>
          <cell r="C115">
            <v>15100000</v>
          </cell>
        </row>
        <row r="116">
          <cell r="A116" t="str">
            <v>11,R31</v>
          </cell>
          <cell r="B116" t="str">
            <v>Programas de Cultura en el Estado de Nuevo León</v>
          </cell>
          <cell r="C116">
            <v>119464750</v>
          </cell>
        </row>
        <row r="117">
          <cell r="A117" t="str">
            <v>11,R32</v>
          </cell>
          <cell r="B117" t="str">
            <v>Programas de Cultura en el Estado de Oaxaca</v>
          </cell>
          <cell r="C117">
            <v>66500000</v>
          </cell>
        </row>
        <row r="118">
          <cell r="A118" t="str">
            <v>11,R33</v>
          </cell>
          <cell r="B118" t="str">
            <v>Programas de Cultura en el Estado de Puebla</v>
          </cell>
          <cell r="C118">
            <v>66385255</v>
          </cell>
        </row>
        <row r="119">
          <cell r="A119" t="str">
            <v>11,R34</v>
          </cell>
          <cell r="B119" t="str">
            <v>Programas de Cultura en el Estado de Querétaro</v>
          </cell>
          <cell r="C119">
            <v>72721275</v>
          </cell>
        </row>
        <row r="120">
          <cell r="A120" t="str">
            <v>11,R35</v>
          </cell>
          <cell r="B120" t="str">
            <v>Programas de Cultura en el Estado de Quintana Roo</v>
          </cell>
          <cell r="C120">
            <v>28953000</v>
          </cell>
        </row>
        <row r="121">
          <cell r="A121" t="str">
            <v>11,R36</v>
          </cell>
          <cell r="B121" t="str">
            <v>Programas de Cultura en el Estado de San Luis Potosí</v>
          </cell>
          <cell r="C121">
            <v>17000000</v>
          </cell>
        </row>
        <row r="122">
          <cell r="A122" t="str">
            <v>11,R37</v>
          </cell>
          <cell r="B122" t="str">
            <v>Programas de Cultura en el Estado de Sinaloa</v>
          </cell>
          <cell r="C122">
            <v>14500000</v>
          </cell>
        </row>
        <row r="123">
          <cell r="A123" t="str">
            <v>11,R38</v>
          </cell>
          <cell r="B123" t="str">
            <v>Programas de Cultura en el Estado de Sonora</v>
          </cell>
          <cell r="C123">
            <v>22200000</v>
          </cell>
        </row>
        <row r="124">
          <cell r="A124" t="str">
            <v>11,R39</v>
          </cell>
          <cell r="B124" t="str">
            <v>Programas de Cultura en el estado de Tabasco</v>
          </cell>
          <cell r="C124">
            <v>35345411</v>
          </cell>
        </row>
        <row r="125">
          <cell r="A125" t="str">
            <v>11,R40</v>
          </cell>
          <cell r="B125" t="str">
            <v>Programas de Cultura en el estado de Tamaulipas</v>
          </cell>
          <cell r="C125">
            <v>16500000</v>
          </cell>
        </row>
        <row r="126">
          <cell r="A126" t="str">
            <v>11,R41</v>
          </cell>
          <cell r="B126" t="str">
            <v>Programas de Cultura en el estado de Tlaxcala</v>
          </cell>
          <cell r="C126">
            <v>50000000</v>
          </cell>
        </row>
        <row r="127">
          <cell r="A127" t="str">
            <v>11,R42</v>
          </cell>
          <cell r="B127" t="str">
            <v>Programas de Cultra en el Estado de Varacruz</v>
          </cell>
          <cell r="C127">
            <v>97285255</v>
          </cell>
        </row>
        <row r="128">
          <cell r="A128" t="str">
            <v>11,R43</v>
          </cell>
          <cell r="B128" t="str">
            <v>Programas de Cultrura en el Estado de Yucatán</v>
          </cell>
          <cell r="C128">
            <v>45500000</v>
          </cell>
        </row>
        <row r="129">
          <cell r="A129" t="str">
            <v>11,R44</v>
          </cell>
          <cell r="B129" t="str">
            <v>Programas de Cultura en el Estado de Zacatecas</v>
          </cell>
          <cell r="C129">
            <v>33046242</v>
          </cell>
        </row>
        <row r="130">
          <cell r="A130" t="str">
            <v>11,R46</v>
          </cell>
          <cell r="B130" t="str">
            <v>Ciudades Patrimonio Mundial</v>
          </cell>
          <cell r="C130">
            <v>155000000</v>
          </cell>
        </row>
        <row r="131">
          <cell r="A131" t="str">
            <v>11,R65</v>
          </cell>
          <cell r="B131" t="str">
            <v>Sistema de Información Registral</v>
          </cell>
          <cell r="C131">
            <v>166195526</v>
          </cell>
        </row>
        <row r="132">
          <cell r="A132" t="str">
            <v>11,R66</v>
          </cell>
          <cell r="B132" t="str">
            <v>Apoyo y fomento a actividades y proyectos artísticos y culturales (Fondo concursable)</v>
          </cell>
          <cell r="C132">
            <v>174385042</v>
          </cell>
        </row>
        <row r="133">
          <cell r="A133" t="str">
            <v>11,R67</v>
          </cell>
          <cell r="B133" t="str">
            <v>Estímulos a la Calidad Docente</v>
          </cell>
          <cell r="C133">
            <v>800000000</v>
          </cell>
        </row>
        <row r="134">
          <cell r="A134" t="str">
            <v>11,S108</v>
          </cell>
          <cell r="B134" t="str">
            <v>Programa Becas de apoyo a la Educación Básica de Madres Jóvenes y Jóvenes Embarazadas</v>
          </cell>
          <cell r="C134">
            <v>65340300</v>
          </cell>
        </row>
        <row r="135">
          <cell r="A135" t="str">
            <v>11,S111</v>
          </cell>
          <cell r="B135" t="str">
            <v>Programa de Educación Básica para Niños y Niñas de Familias Jornaleras Agricolas Migrantes</v>
          </cell>
          <cell r="C135">
            <v>159006554</v>
          </cell>
        </row>
        <row r="136">
          <cell r="A136" t="str">
            <v>11,S119</v>
          </cell>
          <cell r="B136" t="str">
            <v>Programa Asesor Técnico Pedagógico y para la Atención Educativa a la diversidad social, lingüística y cultural</v>
          </cell>
          <cell r="C136">
            <v>104198450</v>
          </cell>
        </row>
        <row r="137">
          <cell r="A137" t="str">
            <v>11,S126</v>
          </cell>
          <cell r="B137" t="str">
            <v>Programa Educativo Rural</v>
          </cell>
          <cell r="C137">
            <v>300296727</v>
          </cell>
        </row>
        <row r="138">
          <cell r="A138" t="str">
            <v>11,S127</v>
          </cell>
          <cell r="B138" t="str">
            <v>Programa del Sistema Nacional de Formación Continua y Superación Profesional de Maestros de Educación Básica en Servicio</v>
          </cell>
          <cell r="C138">
            <v>553848957</v>
          </cell>
        </row>
        <row r="139">
          <cell r="A139" t="str">
            <v>11,S128</v>
          </cell>
          <cell r="B139" t="str">
            <v>Programa Nacional de Lectura</v>
          </cell>
          <cell r="C139">
            <v>26181834</v>
          </cell>
        </row>
        <row r="140">
          <cell r="A140" t="str">
            <v>11,S152</v>
          </cell>
          <cell r="B140" t="str">
            <v>Programa para el Fortalecimiento del Servicio de la Educación Telesecundaria</v>
          </cell>
          <cell r="C140">
            <v>299884733</v>
          </cell>
        </row>
        <row r="141">
          <cell r="A141" t="str">
            <v>11,S156</v>
          </cell>
          <cell r="B141" t="str">
            <v>Programa Beca de Apoyo a la Práctica Intensiva y al Servicio Social para Estudiantes de Séptimo y Octavo Semestres de Escuelas Normales Públicas</v>
          </cell>
          <cell r="C141">
            <v>136369372</v>
          </cell>
        </row>
        <row r="142">
          <cell r="A142" t="str">
            <v>11,S204</v>
          </cell>
          <cell r="B142" t="str">
            <v>Cultura Física</v>
          </cell>
          <cell r="C142">
            <v>399467922</v>
          </cell>
        </row>
        <row r="143">
          <cell r="A143" t="str">
            <v>11,S205</v>
          </cell>
          <cell r="B143" t="str">
            <v>Deporte</v>
          </cell>
          <cell r="C143">
            <v>3039666045</v>
          </cell>
        </row>
        <row r="144">
          <cell r="A144" t="str">
            <v>11,S206</v>
          </cell>
          <cell r="B144" t="str">
            <v>Sistema Mexicano del Deporte de Alto Rendimiento</v>
          </cell>
          <cell r="C144">
            <v>575402440</v>
          </cell>
        </row>
        <row r="145">
          <cell r="A145" t="str">
            <v>11,S207</v>
          </cell>
          <cell r="B145" t="str">
            <v>Programa de Apoyo a las Culturas Municipales y Comunitarias (PACMYC)</v>
          </cell>
          <cell r="C145">
            <v>35909818</v>
          </cell>
        </row>
        <row r="146">
          <cell r="A146" t="str">
            <v>11,S208</v>
          </cell>
          <cell r="B146" t="str">
            <v>Programa de Apoyo a Comunidades para Restauración de Monumentos y Bienes Artísticos de Propiedad Federal (FOREMOBA)</v>
          </cell>
          <cell r="C146">
            <v>26551761</v>
          </cell>
        </row>
        <row r="147">
          <cell r="A147" t="str">
            <v>11,S209</v>
          </cell>
          <cell r="B147" t="str">
            <v>Programa de Apoyo a la Infraestructura Cultural de los Estados (PAICE)</v>
          </cell>
          <cell r="C147">
            <v>106099679</v>
          </cell>
        </row>
        <row r="148">
          <cell r="A148" t="str">
            <v>11,S22</v>
          </cell>
          <cell r="B148" t="str">
            <v>Programa de Educación inicial y básica para la población rural e indígena</v>
          </cell>
          <cell r="C148">
            <v>2783350110</v>
          </cell>
        </row>
        <row r="149">
          <cell r="A149" t="str">
            <v>11,S221</v>
          </cell>
          <cell r="B149" t="str">
            <v>Programa Escuelas de Tiempo Completo</v>
          </cell>
          <cell r="C149">
            <v>1802830069</v>
          </cell>
        </row>
        <row r="150">
          <cell r="A150" t="str">
            <v>11,S222</v>
          </cell>
          <cell r="B150" t="str">
            <v>Programa de Escuela Segura</v>
          </cell>
          <cell r="C150">
            <v>329434847</v>
          </cell>
        </row>
        <row r="151">
          <cell r="A151" t="str">
            <v>11,S223</v>
          </cell>
          <cell r="B151" t="str">
            <v>Habilidades digitales para todos</v>
          </cell>
          <cell r="C151">
            <v>4903746828</v>
          </cell>
        </row>
        <row r="152">
          <cell r="A152" t="str">
            <v>11,S227</v>
          </cell>
          <cell r="B152" t="str">
            <v>Programa de Fortalecimiento de Comunidades Escolares de Aprendizaje, Concursable</v>
          </cell>
          <cell r="C152">
            <v>100000000</v>
          </cell>
        </row>
        <row r="153">
          <cell r="A153" t="str">
            <v>11,S235</v>
          </cell>
          <cell r="B153" t="str">
            <v>Programa Integral de Fortalecimiento Institucional</v>
          </cell>
          <cell r="C153">
            <v>1601799120</v>
          </cell>
        </row>
        <row r="154">
          <cell r="A154" t="str">
            <v>11,S238</v>
          </cell>
          <cell r="B154" t="str">
            <v>Polideportivos</v>
          </cell>
          <cell r="C154">
            <v>660000000</v>
          </cell>
        </row>
        <row r="155">
          <cell r="A155" t="str">
            <v>11,S24</v>
          </cell>
          <cell r="B155" t="str">
            <v>Atención a la Demanda de Educación para Adultos (INEA)</v>
          </cell>
          <cell r="C155">
            <v>1893348349</v>
          </cell>
        </row>
        <row r="156">
          <cell r="A156" t="str">
            <v>11,S27</v>
          </cell>
          <cell r="B156" t="str">
            <v>Programa de Mejoramiento del Profesorado (PROMEP)</v>
          </cell>
          <cell r="C156">
            <v>697519612</v>
          </cell>
        </row>
        <row r="157">
          <cell r="A157" t="str">
            <v>11,S28</v>
          </cell>
          <cell r="B157" t="str">
            <v>Programa Nacional de Becas y Financiamiento (PRONABES)</v>
          </cell>
          <cell r="C157">
            <v>1425230475</v>
          </cell>
        </row>
        <row r="158">
          <cell r="A158" t="str">
            <v>11,S29</v>
          </cell>
          <cell r="B158" t="str">
            <v>Programa Escuelas de Calidad</v>
          </cell>
          <cell r="C158">
            <v>1920895646</v>
          </cell>
        </row>
        <row r="159">
          <cell r="A159" t="str">
            <v>11,S33</v>
          </cell>
          <cell r="B159" t="str">
            <v>Programa de Fortalecimiento de la Educación Especial y de la Integración Educativa</v>
          </cell>
          <cell r="C159">
            <v>198534775</v>
          </cell>
        </row>
        <row r="160">
          <cell r="A160" t="str">
            <v>11,S35</v>
          </cell>
          <cell r="B160" t="str">
            <v>Programa de Mejoramiento Institucional de las Escuelas Normales Públicas</v>
          </cell>
          <cell r="C160">
            <v>279962271</v>
          </cell>
        </row>
        <row r="161">
          <cell r="A161" t="str">
            <v>11,S72</v>
          </cell>
          <cell r="B161" t="str">
            <v>Programa de Desarrollo Humano Oportunidades</v>
          </cell>
          <cell r="C161">
            <v>24662061021</v>
          </cell>
        </row>
        <row r="162">
          <cell r="A162" t="str">
            <v>11,S84</v>
          </cell>
          <cell r="B162" t="str">
            <v>Acciones Compensatorias para Abatir el Rezago Educativo en Educación Inicial y Básica (CONAFE)</v>
          </cell>
          <cell r="C162">
            <v>1883326004</v>
          </cell>
        </row>
        <row r="163">
          <cell r="A163" t="str">
            <v>11,U15</v>
          </cell>
          <cell r="B163" t="str">
            <v>Atención educativa a grupos en situación vulnerable</v>
          </cell>
          <cell r="C163">
            <v>180000000</v>
          </cell>
        </row>
        <row r="164">
          <cell r="A164" t="str">
            <v>11,U16</v>
          </cell>
          <cell r="B164" t="str">
            <v>Escuela siempre abierta a la comunidad</v>
          </cell>
          <cell r="C164">
            <v>610020000</v>
          </cell>
        </row>
        <row r="165">
          <cell r="A165" t="str">
            <v>11,U17</v>
          </cell>
          <cell r="B165" t="str">
            <v>Subsidio Federal para Centros de Excelencia Académica</v>
          </cell>
          <cell r="C165">
            <v>100000000</v>
          </cell>
        </row>
        <row r="166">
          <cell r="A166" t="str">
            <v>11,U18</v>
          </cell>
          <cell r="B166" t="str">
            <v>Programa de becas</v>
          </cell>
          <cell r="C166">
            <v>4394501801</v>
          </cell>
        </row>
        <row r="167">
          <cell r="A167" t="str">
            <v>11,U19</v>
          </cell>
          <cell r="B167" t="str">
            <v>Apoyo a desregulados</v>
          </cell>
          <cell r="C167">
            <v>333411096</v>
          </cell>
        </row>
        <row r="168">
          <cell r="A168" t="str">
            <v>11,U20</v>
          </cell>
          <cell r="B168" t="str">
            <v>Subsidio a programas para jóvenes</v>
          </cell>
          <cell r="C168">
            <v>149841429</v>
          </cell>
        </row>
        <row r="169">
          <cell r="A169" t="str">
            <v>11,U22</v>
          </cell>
          <cell r="B169" t="str">
            <v>Educación para personas con discapacidad</v>
          </cell>
          <cell r="C169">
            <v>80000000</v>
          </cell>
        </row>
        <row r="170">
          <cell r="A170" t="str">
            <v>11,U23</v>
          </cell>
          <cell r="B170" t="str">
            <v>Subsidios para centros de educación</v>
          </cell>
          <cell r="C170">
            <v>280000000</v>
          </cell>
        </row>
        <row r="171">
          <cell r="A171" t="str">
            <v>11,U24</v>
          </cell>
          <cell r="B171" t="str">
            <v>Expansión de la oferta educativa en Educación Media Superior</v>
          </cell>
          <cell r="C171">
            <v>1200000000</v>
          </cell>
        </row>
        <row r="172">
          <cell r="A172" t="str">
            <v>11,U26</v>
          </cell>
          <cell r="B172" t="str">
            <v>Fondo concursable de la inversión en infraestructura para Educación Media Superior</v>
          </cell>
          <cell r="C172">
            <v>3375735010</v>
          </cell>
        </row>
        <row r="173">
          <cell r="A173" t="str">
            <v>11,U27</v>
          </cell>
          <cell r="B173" t="str">
            <v>Ampliación de la Oferta Educativa de los Institutos Tecnológicos</v>
          </cell>
          <cell r="C173">
            <v>470000000</v>
          </cell>
        </row>
        <row r="174">
          <cell r="A174" t="str">
            <v>11,U30</v>
          </cell>
          <cell r="B174" t="str">
            <v>Fortalecimiento de la calidad en las escuelas normales</v>
          </cell>
          <cell r="C174">
            <v>95000000</v>
          </cell>
        </row>
        <row r="175">
          <cell r="A175" t="str">
            <v>11,U31</v>
          </cell>
          <cell r="B175" t="str">
            <v xml:space="preserve">Fortalecimiento a la educación temprana y el desarrollo infantil </v>
          </cell>
          <cell r="C175">
            <v>550000000</v>
          </cell>
        </row>
        <row r="176">
          <cell r="A176" t="str">
            <v>11,U32</v>
          </cell>
          <cell r="B176" t="str">
            <v>Atención Educativa a Grupos en Situación vulnerable en Educación Básica</v>
          </cell>
          <cell r="C176">
            <v>70000000</v>
          </cell>
        </row>
        <row r="177">
          <cell r="A177" t="str">
            <v>11,U33</v>
          </cell>
          <cell r="B177" t="str">
            <v>Apoyos complementarios para el FAEB</v>
          </cell>
          <cell r="C177">
            <v>1000000000</v>
          </cell>
        </row>
        <row r="178">
          <cell r="A178" t="str">
            <v>11,U35</v>
          </cell>
          <cell r="B178" t="str">
            <v>Fortalecimiento de la educación media superior en COLBACH</v>
          </cell>
          <cell r="C178">
            <v>410000000</v>
          </cell>
        </row>
        <row r="179">
          <cell r="A179" t="str">
            <v>11,U36</v>
          </cell>
          <cell r="B179" t="str">
            <v>Fortalecimiento de la educación media superior en CECYTES</v>
          </cell>
          <cell r="C179">
            <v>205000000</v>
          </cell>
        </row>
        <row r="180">
          <cell r="A180" t="str">
            <v>11,U38</v>
          </cell>
          <cell r="B180" t="str">
            <v>Sistema Nacional de Educación a Distancia</v>
          </cell>
          <cell r="C180">
            <v>40000000</v>
          </cell>
        </row>
        <row r="181">
          <cell r="A181" t="str">
            <v>11,U39</v>
          </cell>
          <cell r="B181" t="str">
            <v>Universidad Autónoma de la Ciudad de México</v>
          </cell>
          <cell r="C181">
            <v>150000000</v>
          </cell>
        </row>
        <row r="182">
          <cell r="A182" t="str">
            <v>11,U42</v>
          </cell>
          <cell r="B182" t="str">
            <v>Fortalecimiento a las acciones asociadas a la educación indígena</v>
          </cell>
          <cell r="C182">
            <v>100000000</v>
          </cell>
        </row>
        <row r="183">
          <cell r="A183" t="str">
            <v>11,U44</v>
          </cell>
          <cell r="B183" t="str">
            <v>Apoyo a la infraestructura de las Universidades Interculturales existentes (Fondo de concurso. Incluye equipamiento)</v>
          </cell>
          <cell r="C183">
            <v>110000000</v>
          </cell>
        </row>
        <row r="184">
          <cell r="A184" t="str">
            <v>11,U45</v>
          </cell>
          <cell r="B184" t="str">
            <v>Fondo de Apoyo a la Calidad de las Universidades Tecnológicas (incluye equipamiento, laboratorios y talleres)</v>
          </cell>
          <cell r="C184">
            <v>210000000</v>
          </cell>
        </row>
        <row r="185">
          <cell r="A185" t="str">
            <v>11,U46</v>
          </cell>
          <cell r="B185" t="str">
            <v>Programa de Apoyo a la Formación Profesional y Proyecto de Fundación Educación Superior-Empresa (ANUIES)</v>
          </cell>
          <cell r="C185">
            <v>105000000</v>
          </cell>
        </row>
        <row r="186">
          <cell r="A186" t="str">
            <v>11,U47</v>
          </cell>
          <cell r="B186" t="str">
            <v>Becas Full Bright García-Robles (COMEXUS. 112 Dirección General de Relaciones Internacionales)</v>
          </cell>
          <cell r="C186">
            <v>16000000</v>
          </cell>
        </row>
        <row r="187">
          <cell r="A187" t="str">
            <v>11,U51</v>
          </cell>
          <cell r="B187" t="str">
            <v>Fondo para la consolidación de las Universidades Interculturales</v>
          </cell>
          <cell r="C187">
            <v>60000000</v>
          </cell>
        </row>
        <row r="188">
          <cell r="A188" t="str">
            <v>11,U55</v>
          </cell>
          <cell r="B188" t="str">
            <v>Fondo de apoyo para la calidad de los Institutos Tecnológicos (descentralizados) Equipamiento e Infraestructura: talleres y laboratorios</v>
          </cell>
          <cell r="C188">
            <v>70000000</v>
          </cell>
        </row>
        <row r="189">
          <cell r="A189" t="str">
            <v>11,U59</v>
          </cell>
          <cell r="B189" t="str">
            <v>Instituciones Estatales de Cultura</v>
          </cell>
          <cell r="C189">
            <v>480000000</v>
          </cell>
        </row>
        <row r="190">
          <cell r="A190" t="str">
            <v>11,U6</v>
          </cell>
          <cell r="B190" t="str">
            <v>Subsidios federales para organismos descentralizados estatales</v>
          </cell>
          <cell r="C190">
            <v>50073768651</v>
          </cell>
        </row>
        <row r="191">
          <cell r="A191" t="str">
            <v>11,U66</v>
          </cell>
          <cell r="B191" t="str">
            <v>Fondo para la atención de problemas estructurales de las UPES</v>
          </cell>
          <cell r="C191">
            <v>1115000000</v>
          </cell>
        </row>
        <row r="192">
          <cell r="A192" t="str">
            <v>11,U67</v>
          </cell>
          <cell r="B192" t="str">
            <v>Fondo para elevar la calidad de la educación superior</v>
          </cell>
          <cell r="C192">
            <v>1000000000</v>
          </cell>
        </row>
        <row r="193">
          <cell r="A193" t="str">
            <v>11,U68</v>
          </cell>
          <cell r="B193" t="str">
            <v>Fondo para ampliar y diversificar la oferta educativa en educación superior</v>
          </cell>
          <cell r="C193">
            <v>955981847</v>
          </cell>
        </row>
        <row r="194">
          <cell r="A194" t="str">
            <v>11,U8</v>
          </cell>
          <cell r="B194" t="str">
            <v>Fondo de Apoyo para Saneamiento Financiero de las UPES por Abajo de la Media Nacional en Subsidio por Alumno (Fondo de concurso para propuestas de saneamiento financiero)</v>
          </cell>
          <cell r="C194">
            <v>800000000</v>
          </cell>
        </row>
        <row r="195">
          <cell r="A195" t="str">
            <v>12,E10</v>
          </cell>
          <cell r="B195" t="str">
            <v>Formación de recursos humanos especializados para la salud (Hospitales)</v>
          </cell>
          <cell r="C195">
            <v>2867254591</v>
          </cell>
        </row>
        <row r="196">
          <cell r="A196" t="str">
            <v>12,E19</v>
          </cell>
          <cell r="B196" t="str">
            <v>Capacitación técnica y gerencial de recursos humanos para la salud</v>
          </cell>
          <cell r="C196">
            <v>270215684</v>
          </cell>
        </row>
        <row r="197">
          <cell r="A197" t="str">
            <v>12,E20</v>
          </cell>
          <cell r="B197" t="str">
            <v>Dignificación, conservación y mantenimiento de la infraestructura y equipamiento en salud</v>
          </cell>
          <cell r="C197">
            <v>2640747761</v>
          </cell>
        </row>
        <row r="198">
          <cell r="A198" t="str">
            <v>12,E22</v>
          </cell>
          <cell r="B198" t="str">
            <v>Investigación y desarrollo tecnológico en salud</v>
          </cell>
          <cell r="C198">
            <v>1406705824</v>
          </cell>
        </row>
        <row r="199">
          <cell r="A199" t="str">
            <v>12,E23</v>
          </cell>
          <cell r="B199" t="str">
            <v>Prestación de servicios en los diferentes niveles de atención a la salud</v>
          </cell>
          <cell r="C199">
            <v>14308002172</v>
          </cell>
        </row>
        <row r="200">
          <cell r="A200" t="str">
            <v>12,E25</v>
          </cell>
          <cell r="B200" t="str">
            <v>Prevención y atención contra las adicciones</v>
          </cell>
          <cell r="C200">
            <v>1390246072</v>
          </cell>
        </row>
        <row r="201">
          <cell r="A201" t="str">
            <v>12,E36</v>
          </cell>
          <cell r="B201" t="str">
            <v>Reducción de enfermedades prevenibles por vacunación</v>
          </cell>
          <cell r="C201">
            <v>1211095203</v>
          </cell>
        </row>
        <row r="202">
          <cell r="A202" t="str">
            <v>12,E39</v>
          </cell>
          <cell r="B202" t="str">
            <v>Vigilancia epidemiológica</v>
          </cell>
          <cell r="C202">
            <v>1166717411</v>
          </cell>
        </row>
        <row r="203">
          <cell r="A203" t="str">
            <v>12,G4</v>
          </cell>
          <cell r="B203" t="str">
            <v>Protección Contra Riesgos Sanitarios</v>
          </cell>
          <cell r="C203">
            <v>752110670</v>
          </cell>
        </row>
        <row r="204">
          <cell r="A204" t="str">
            <v>12,K11</v>
          </cell>
          <cell r="B204" t="str">
            <v>Proyectos de infraestructura social de salud</v>
          </cell>
          <cell r="C204">
            <v>1186750000</v>
          </cell>
        </row>
        <row r="205">
          <cell r="A205" t="str">
            <v>12,K25</v>
          </cell>
          <cell r="B205" t="str">
            <v>Proyectos de inmuebles (oficinas administrativas)</v>
          </cell>
          <cell r="C205">
            <v>52818724</v>
          </cell>
        </row>
        <row r="206">
          <cell r="A206" t="str">
            <v>12,K27</v>
          </cell>
          <cell r="B206" t="str">
            <v>Mantenimiento de infraestructura</v>
          </cell>
          <cell r="C206">
            <v>11064000</v>
          </cell>
        </row>
        <row r="207">
          <cell r="A207" t="str">
            <v>12,M1</v>
          </cell>
          <cell r="B207" t="str">
            <v>Actividades de apoyo administrativo</v>
          </cell>
          <cell r="C207">
            <v>2096741275</v>
          </cell>
        </row>
        <row r="208">
          <cell r="A208" t="str">
            <v>12,O1</v>
          </cell>
          <cell r="B208" t="str">
            <v>Actividades de apoyo a la función pública y buen gobierno</v>
          </cell>
          <cell r="C208">
            <v>150019816</v>
          </cell>
        </row>
        <row r="209">
          <cell r="A209" t="str">
            <v>12,P12</v>
          </cell>
          <cell r="B209" t="str">
            <v>Calidad en Salud e Innovación</v>
          </cell>
          <cell r="C209">
            <v>958757195</v>
          </cell>
        </row>
        <row r="210">
          <cell r="A210" t="str">
            <v>12,P13</v>
          </cell>
          <cell r="B210" t="str">
            <v>Asistencia social y protección del paciente</v>
          </cell>
          <cell r="C210">
            <v>725127635</v>
          </cell>
        </row>
        <row r="211">
          <cell r="A211" t="str">
            <v>12,P14</v>
          </cell>
          <cell r="B211" t="str">
            <v>Promoción de la salud, prevención y control de enfermedades crónico degenerativas y transmisibles y lesiones</v>
          </cell>
          <cell r="C211">
            <v>437095116</v>
          </cell>
        </row>
        <row r="212">
          <cell r="A212" t="str">
            <v>12,P16</v>
          </cell>
          <cell r="B212" t="str">
            <v>Prevención y atención de VIH/SIDA y otras ITS</v>
          </cell>
          <cell r="C212">
            <v>243849065</v>
          </cell>
        </row>
        <row r="213">
          <cell r="A213" t="str">
            <v>12,P17</v>
          </cell>
          <cell r="B213" t="str">
            <v>Atención de la Salud Reproductiva y la Igualdad de Género en Salud</v>
          </cell>
          <cell r="C213">
            <v>1354910967</v>
          </cell>
        </row>
        <row r="214">
          <cell r="A214" t="str">
            <v>12,P18</v>
          </cell>
          <cell r="B214" t="str">
            <v>Reducción de la mortalidad materna</v>
          </cell>
          <cell r="C214">
            <v>298494664</v>
          </cell>
        </row>
        <row r="215">
          <cell r="A215" t="str">
            <v>12,P19</v>
          </cell>
          <cell r="B215" t="str">
            <v>Prevención contra la obesidad</v>
          </cell>
          <cell r="C215">
            <v>260143789</v>
          </cell>
        </row>
        <row r="216">
          <cell r="A216" t="str">
            <v>12,R1</v>
          </cell>
          <cell r="B216" t="str">
            <v>Cooperación internacional en salud</v>
          </cell>
          <cell r="C216">
            <v>229116153</v>
          </cell>
        </row>
        <row r="217">
          <cell r="A217" t="str">
            <v>12,S149</v>
          </cell>
          <cell r="B217" t="str">
            <v>Programas para la Protección y Desarrollo Integral de la Infancia</v>
          </cell>
          <cell r="C217">
            <v>143604225</v>
          </cell>
        </row>
        <row r="218">
          <cell r="A218" t="str">
            <v>12,S150</v>
          </cell>
          <cell r="B218" t="str">
            <v>Programas de Atención a Familias y Población Vulnerable</v>
          </cell>
          <cell r="C218">
            <v>397690601</v>
          </cell>
        </row>
        <row r="219">
          <cell r="A219" t="str">
            <v>12,S174</v>
          </cell>
          <cell r="B219" t="str">
            <v>Programa de estancias infantiles para apoyar a madres trabajadoras</v>
          </cell>
          <cell r="C219">
            <v>202400000</v>
          </cell>
        </row>
        <row r="220">
          <cell r="A220" t="str">
            <v>12,S200</v>
          </cell>
          <cell r="B220" t="str">
            <v>Caravanas de la Salud</v>
          </cell>
          <cell r="C220">
            <v>726939144</v>
          </cell>
        </row>
        <row r="221">
          <cell r="A221" t="str">
            <v>12,S201</v>
          </cell>
          <cell r="B221" t="str">
            <v>Seguro Médico para una Nueva Generación</v>
          </cell>
          <cell r="C221">
            <v>2563310066</v>
          </cell>
        </row>
        <row r="222">
          <cell r="A222" t="str">
            <v>12,S202</v>
          </cell>
          <cell r="B222" t="str">
            <v>Sistema Integral de Calidad en Salud</v>
          </cell>
          <cell r="C222">
            <v>166587627</v>
          </cell>
        </row>
        <row r="223">
          <cell r="A223" t="str">
            <v>12,S37</v>
          </cell>
          <cell r="B223" t="str">
            <v>Programa Comunidades Saludables</v>
          </cell>
          <cell r="C223">
            <v>105368939</v>
          </cell>
        </row>
        <row r="224">
          <cell r="A224" t="str">
            <v>12,S39</v>
          </cell>
          <cell r="B224" t="str">
            <v>Programas de Atención a Personas con Discapacidad</v>
          </cell>
          <cell r="C224">
            <v>244525153</v>
          </cell>
        </row>
        <row r="225">
          <cell r="A225" t="str">
            <v>12,S72</v>
          </cell>
          <cell r="B225" t="str">
            <v>Programa de Desarrollo Humano Oportunidades</v>
          </cell>
          <cell r="C225">
            <v>5102466501</v>
          </cell>
        </row>
        <row r="226">
          <cell r="A226" t="str">
            <v>12,U5</v>
          </cell>
          <cell r="B226" t="str">
            <v>Seguro Popular</v>
          </cell>
          <cell r="C226">
            <v>56967820560</v>
          </cell>
        </row>
        <row r="227">
          <cell r="A227" t="str">
            <v>12,U6</v>
          </cell>
          <cell r="B227" t="str">
            <v>Fortalecimiento de las Redes de Servicios de Salud</v>
          </cell>
          <cell r="C227">
            <v>4675200002</v>
          </cell>
        </row>
        <row r="228">
          <cell r="A228" t="str">
            <v>13,A1</v>
          </cell>
          <cell r="B228" t="str">
            <v>Emplear el Poder Naval de la Federación para salvaguardar la soberanía y seguridad nacionales</v>
          </cell>
          <cell r="C228">
            <v>10745763152</v>
          </cell>
        </row>
        <row r="229">
          <cell r="A229" t="str">
            <v>13,A2</v>
          </cell>
          <cell r="B229" t="str">
            <v>Seguridad a la Navegación y Protección al Medio Ambiente Marino</v>
          </cell>
          <cell r="C229">
            <v>189114262</v>
          </cell>
        </row>
        <row r="230">
          <cell r="A230" t="str">
            <v>13,A3</v>
          </cell>
          <cell r="B230" t="str">
            <v>Construcción naval para la sustitución de buques de la Armada de México</v>
          </cell>
          <cell r="C230">
            <v>326241310</v>
          </cell>
        </row>
        <row r="231">
          <cell r="A231" t="str">
            <v>13,A4</v>
          </cell>
          <cell r="B231" t="str">
            <v>Adquisición, reparación y mantenimiento de unidades operativas y establecimientos navales</v>
          </cell>
          <cell r="C231">
            <v>1819712201</v>
          </cell>
        </row>
        <row r="232">
          <cell r="A232" t="str">
            <v>13,A6</v>
          </cell>
          <cell r="B232" t="str">
            <v>Administración y fomento de la educación naval</v>
          </cell>
          <cell r="C232">
            <v>1278409757</v>
          </cell>
        </row>
        <row r="233">
          <cell r="A233" t="str">
            <v>13,A7</v>
          </cell>
          <cell r="B233" t="str">
            <v>Administración y fomento de los servicios de salud</v>
          </cell>
          <cell r="C233">
            <v>1216505733</v>
          </cell>
        </row>
        <row r="234">
          <cell r="A234" t="str">
            <v>13,A8</v>
          </cell>
          <cell r="B234" t="str">
            <v>Desarrollo y dirección de la política y estrategia naval</v>
          </cell>
          <cell r="C234">
            <v>799997796</v>
          </cell>
        </row>
        <row r="235">
          <cell r="A235" t="str">
            <v>13,A9</v>
          </cell>
          <cell r="B235" t="str">
            <v>Desarrollo de las comunicaciones navales e informática</v>
          </cell>
          <cell r="C235">
            <v>228303903</v>
          </cell>
        </row>
        <row r="236">
          <cell r="A236" t="str">
            <v>13,K12</v>
          </cell>
          <cell r="B236" t="str">
            <v>Proyectos de infraestructura social de asistencia y seguridad social</v>
          </cell>
          <cell r="C236">
            <v>166000000</v>
          </cell>
        </row>
        <row r="237">
          <cell r="A237" t="str">
            <v>13,K19</v>
          </cell>
          <cell r="B237" t="str">
            <v>Proyectos de infraestructura gubernamental de seguridad nacional</v>
          </cell>
          <cell r="C237">
            <v>253000000</v>
          </cell>
        </row>
        <row r="238">
          <cell r="A238" t="str">
            <v>13,M1</v>
          </cell>
          <cell r="B238" t="str">
            <v>Actividades de apoyo administrativo</v>
          </cell>
          <cell r="C238">
            <v>1187329326</v>
          </cell>
        </row>
        <row r="239">
          <cell r="A239" t="str">
            <v>13,R10</v>
          </cell>
          <cell r="B239" t="str">
            <v>Programa de Becas para los hijos del personal de las Fuerzas Armadas en Activo</v>
          </cell>
          <cell r="C239">
            <v>59800000</v>
          </cell>
        </row>
        <row r="240">
          <cell r="A240" t="str">
            <v>14,E1</v>
          </cell>
          <cell r="B240" t="str">
            <v>Impartición de justicia laboral</v>
          </cell>
          <cell r="C240">
            <v>662084856</v>
          </cell>
        </row>
        <row r="241">
          <cell r="A241" t="str">
            <v>14,E10</v>
          </cell>
          <cell r="B241" t="str">
            <v>Coordinación de acciones de vinculación entre los factores de la producción para apoyar el empleo</v>
          </cell>
          <cell r="C241">
            <v>125567242</v>
          </cell>
        </row>
        <row r="242">
          <cell r="A242" t="str">
            <v>14,E11</v>
          </cell>
          <cell r="B242" t="str">
            <v>Actualización y registro de agrupaciones sindicales</v>
          </cell>
          <cell r="C242">
            <v>19820233</v>
          </cell>
        </row>
        <row r="243">
          <cell r="A243" t="str">
            <v>14,E2</v>
          </cell>
          <cell r="B243" t="str">
            <v>Procuración de justicia laboral</v>
          </cell>
          <cell r="C243">
            <v>170090193</v>
          </cell>
        </row>
        <row r="244">
          <cell r="A244" t="str">
            <v>14,E3</v>
          </cell>
          <cell r="B244" t="str">
            <v>Ejecución a nivel nacional de los programas y acciones de la Política Laboral</v>
          </cell>
          <cell r="C244">
            <v>364016447</v>
          </cell>
        </row>
        <row r="245">
          <cell r="A245" t="str">
            <v>14,E4</v>
          </cell>
          <cell r="B245" t="str">
            <v>Capacitación a trabajadores</v>
          </cell>
          <cell r="C245">
            <v>56914452</v>
          </cell>
        </row>
        <row r="246">
          <cell r="A246" t="str">
            <v>14,E5</v>
          </cell>
          <cell r="B246" t="str">
            <v>Fomento de la equidad de género y la no discriminación en el mercado laboral</v>
          </cell>
          <cell r="C246">
            <v>28678746</v>
          </cell>
        </row>
        <row r="247">
          <cell r="A247" t="str">
            <v>14,E6</v>
          </cell>
          <cell r="B247" t="str">
            <v>Asesoría en materia de seguridad y salud en el trabajo</v>
          </cell>
          <cell r="C247">
            <v>21478625</v>
          </cell>
        </row>
        <row r="248">
          <cell r="A248" t="str">
            <v>14,E7</v>
          </cell>
          <cell r="B248" t="str">
            <v>Asesoría y capacitación a sindicatos y trabajadores para impulsar la productividad, proteger el salario y mejorar su poder adquisitivo</v>
          </cell>
          <cell r="C248">
            <v>15534045</v>
          </cell>
        </row>
        <row r="249">
          <cell r="A249" t="str">
            <v>14,E8</v>
          </cell>
          <cell r="B249" t="str">
            <v>Conciliación de intereses entre empleadores y sindicatos</v>
          </cell>
          <cell r="C249">
            <v>22727790</v>
          </cell>
        </row>
        <row r="250">
          <cell r="A250" t="str">
            <v>14,M1</v>
          </cell>
          <cell r="B250" t="str">
            <v>Actividades de apoyo administrativo</v>
          </cell>
          <cell r="C250">
            <v>308816586</v>
          </cell>
        </row>
        <row r="251">
          <cell r="A251" t="str">
            <v>14,O1</v>
          </cell>
          <cell r="B251" t="str">
            <v>Actividades de apoyo a la función pública y buen gobierno</v>
          </cell>
          <cell r="C251">
            <v>21092506</v>
          </cell>
        </row>
        <row r="252">
          <cell r="A252" t="str">
            <v>14,O99</v>
          </cell>
          <cell r="B252" t="str">
            <v>Operación del Servicio Profesional de Carrera en la Administración Pública Federal Centralizada</v>
          </cell>
          <cell r="C252">
            <v>3132067</v>
          </cell>
        </row>
        <row r="253">
          <cell r="A253" t="str">
            <v>14,P1</v>
          </cell>
          <cell r="B253" t="str">
            <v>Instrumentación de la política laboral</v>
          </cell>
          <cell r="C253">
            <v>453426300</v>
          </cell>
        </row>
        <row r="254">
          <cell r="A254" t="str">
            <v>14,P2</v>
          </cell>
          <cell r="B254" t="str">
            <v>Estudios económicos para determinar el incremento en el salario mínimo.</v>
          </cell>
          <cell r="C254">
            <v>32293844</v>
          </cell>
        </row>
        <row r="255">
          <cell r="A255" t="str">
            <v>14,S43</v>
          </cell>
          <cell r="B255" t="str">
            <v>Programa de Apoyo al Empleo (PAE)</v>
          </cell>
          <cell r="C255">
            <v>1369095214</v>
          </cell>
        </row>
        <row r="256">
          <cell r="A256" t="str">
            <v>14,U1</v>
          </cell>
          <cell r="B256" t="str">
            <v>Programa de Atención a Situaciones de Contingencia Laboral</v>
          </cell>
          <cell r="C256">
            <v>29513592</v>
          </cell>
        </row>
        <row r="257">
          <cell r="A257" t="str">
            <v>14,U2</v>
          </cell>
          <cell r="B257" t="str">
            <v>Programa de Apoyo para la Productividad</v>
          </cell>
          <cell r="C257">
            <v>374637</v>
          </cell>
        </row>
        <row r="258">
          <cell r="A258" t="str">
            <v>15,E1</v>
          </cell>
          <cell r="B258" t="str">
            <v>Procuración de justicia agraria</v>
          </cell>
          <cell r="C258">
            <v>421564717</v>
          </cell>
        </row>
        <row r="259">
          <cell r="A259" t="str">
            <v>15,E2</v>
          </cell>
          <cell r="B259" t="str">
            <v>Atención de conflictos agrarios</v>
          </cell>
          <cell r="C259">
            <v>628621650</v>
          </cell>
        </row>
        <row r="260">
          <cell r="A260" t="str">
            <v>15,E3</v>
          </cell>
          <cell r="B260" t="str">
            <v>Ordenamiento y regulación de la propiedad rural</v>
          </cell>
          <cell r="C260">
            <v>220951684</v>
          </cell>
        </row>
        <row r="261">
          <cell r="A261" t="str">
            <v>15,E4</v>
          </cell>
          <cell r="B261" t="str">
            <v>Registro de actos jurídicos sobre derechos agrarios</v>
          </cell>
          <cell r="C261">
            <v>89173386</v>
          </cell>
        </row>
        <row r="262">
          <cell r="A262" t="str">
            <v>15,E5</v>
          </cell>
          <cell r="B262" t="str">
            <v>Fondo de apoyo para los núcleos agrarios sin regularizar (FANAR)</v>
          </cell>
          <cell r="C262">
            <v>650000000</v>
          </cell>
        </row>
        <row r="263">
          <cell r="A263" t="str">
            <v>15,E7</v>
          </cell>
          <cell r="B263" t="str">
            <v>Capacidades productivas de núcleos agrarios</v>
          </cell>
          <cell r="C263">
            <v>10000000</v>
          </cell>
        </row>
        <row r="264">
          <cell r="A264" t="str">
            <v>15,F1</v>
          </cell>
          <cell r="B264" t="str">
            <v>Fomento a la inversión pública y privada de la propiedad rural</v>
          </cell>
          <cell r="C264">
            <v>53853710</v>
          </cell>
        </row>
        <row r="265">
          <cell r="A265" t="str">
            <v>15,F2</v>
          </cell>
          <cell r="B265" t="str">
            <v>Fomento al desarrollo agrario</v>
          </cell>
          <cell r="C265">
            <v>300357940</v>
          </cell>
        </row>
        <row r="266">
          <cell r="A266" t="str">
            <v>15,G1</v>
          </cell>
          <cell r="B266" t="str">
            <v>Reglamentación, verificación e inspección de las actividadesde la Ley Agraria</v>
          </cell>
          <cell r="C266">
            <v>29245799</v>
          </cell>
        </row>
        <row r="267">
          <cell r="A267" t="str">
            <v>15,L1</v>
          </cell>
          <cell r="B267" t="str">
            <v>Obligaciones jurídicas Ineludibles</v>
          </cell>
          <cell r="C267">
            <v>185740000</v>
          </cell>
        </row>
        <row r="268">
          <cell r="A268" t="str">
            <v>15,M1</v>
          </cell>
          <cell r="B268" t="str">
            <v>Actividades de apoyo administrativo</v>
          </cell>
          <cell r="C268">
            <v>200987764</v>
          </cell>
        </row>
        <row r="269">
          <cell r="A269" t="str">
            <v>15,O1</v>
          </cell>
          <cell r="B269" t="str">
            <v>Actividades de apoyo a la función pública y buen gobierno</v>
          </cell>
          <cell r="C269">
            <v>34626977</v>
          </cell>
        </row>
        <row r="270">
          <cell r="A270" t="str">
            <v>15,O99</v>
          </cell>
          <cell r="B270" t="str">
            <v>Operación del Servicio Profesional de Carrera en la Administración Pública Federal Centralizada</v>
          </cell>
          <cell r="C270">
            <v>2318000</v>
          </cell>
        </row>
        <row r="271">
          <cell r="A271" t="str">
            <v>15,P1</v>
          </cell>
          <cell r="B271" t="str">
            <v>Implementación de políticas enfocadas al medio agrario</v>
          </cell>
          <cell r="C271">
            <v>558734545</v>
          </cell>
        </row>
        <row r="272">
          <cell r="A272" t="str">
            <v>15,P2</v>
          </cell>
          <cell r="B272" t="str">
            <v>Digitalización del archivo general agrario</v>
          </cell>
          <cell r="C272">
            <v>55000000</v>
          </cell>
        </row>
        <row r="273">
          <cell r="A273" t="str">
            <v>15,P3</v>
          </cell>
          <cell r="B273" t="str">
            <v>Modernización del Catastro Rural Nacional</v>
          </cell>
          <cell r="C273">
            <v>230000000</v>
          </cell>
        </row>
        <row r="274">
          <cell r="A274" t="str">
            <v>15,S203</v>
          </cell>
          <cell r="B274" t="str">
            <v>Joven Emprendedor Rural y Fondo de Tierras</v>
          </cell>
          <cell r="C274">
            <v>333000000</v>
          </cell>
        </row>
        <row r="275">
          <cell r="A275" t="str">
            <v>15,S88</v>
          </cell>
          <cell r="B275" t="str">
            <v>Programa de la Mujer en el Sector Agrario (PROMUSAG)</v>
          </cell>
          <cell r="C275">
            <v>872500000</v>
          </cell>
        </row>
        <row r="276">
          <cell r="A276" t="str">
            <v>15,S89</v>
          </cell>
          <cell r="B276" t="str">
            <v>Fondo de Apoyo para Proyectos Productivos (FAPPA)</v>
          </cell>
          <cell r="C276">
            <v>730000000</v>
          </cell>
        </row>
        <row r="277">
          <cell r="A277" t="str">
            <v>16,E1</v>
          </cell>
          <cell r="B277" t="str">
            <v>Operación y mantenimiento del Sistema Cutzamala</v>
          </cell>
          <cell r="C277">
            <v>1888571322</v>
          </cell>
        </row>
        <row r="278">
          <cell r="A278" t="str">
            <v>16,E13</v>
          </cell>
          <cell r="B278" t="str">
            <v>ProÁrbol.-Prevención y Combate de Incendios Forestales</v>
          </cell>
          <cell r="C278">
            <v>619299382</v>
          </cell>
        </row>
        <row r="279">
          <cell r="A279" t="str">
            <v>16,E2</v>
          </cell>
          <cell r="B279" t="str">
            <v>Operación y mantenimiento del sistema de pozos de abastecimiento del Valle de México</v>
          </cell>
          <cell r="C279">
            <v>910105047</v>
          </cell>
        </row>
        <row r="280">
          <cell r="A280" t="str">
            <v>16,E4</v>
          </cell>
          <cell r="B280" t="str">
            <v>Programa directo de Agua Limpia</v>
          </cell>
          <cell r="C280">
            <v>12959610</v>
          </cell>
        </row>
        <row r="281">
          <cell r="A281" t="str">
            <v>16,E5</v>
          </cell>
          <cell r="B281" t="str">
            <v>ProÁrbol.- Capacitación Ambiental y Desarrollo Sustentable</v>
          </cell>
          <cell r="C281">
            <v>123663254</v>
          </cell>
        </row>
        <row r="282">
          <cell r="A282" t="str">
            <v>16,E6</v>
          </cell>
          <cell r="B282" t="str">
            <v>Manejo Integral del Sistema Hidrológico</v>
          </cell>
          <cell r="C282">
            <v>404875790</v>
          </cell>
        </row>
        <row r="283">
          <cell r="A283" t="str">
            <v>16,E7</v>
          </cell>
          <cell r="B283" t="str">
            <v>Servicio Meteorológico Nacional Estaciones Hidrometeorológicas</v>
          </cell>
          <cell r="C283">
            <v>293565259</v>
          </cell>
        </row>
        <row r="284">
          <cell r="A284" t="str">
            <v>16,E8</v>
          </cell>
          <cell r="B284" t="str">
            <v>Conservación y Operación de Acueductos Uspanapa-La Cangrejera, Ver. y Lázaro Cárdenas, Mich.</v>
          </cell>
          <cell r="C284">
            <v>32589161</v>
          </cell>
        </row>
        <row r="285">
          <cell r="A285" t="str">
            <v>16,E9</v>
          </cell>
          <cell r="B285" t="str">
            <v>Investigación científica y tecnológica</v>
          </cell>
          <cell r="C285">
            <v>497435422</v>
          </cell>
        </row>
        <row r="286">
          <cell r="A286" t="str">
            <v>16,G1</v>
          </cell>
          <cell r="B286" t="str">
            <v>Administración Sustentable del Agua</v>
          </cell>
          <cell r="C286">
            <v>176987649</v>
          </cell>
        </row>
        <row r="287">
          <cell r="A287" t="str">
            <v>16,G10</v>
          </cell>
          <cell r="B287" t="str">
            <v>Programa de gestión hídrica</v>
          </cell>
          <cell r="C287">
            <v>5907235584</v>
          </cell>
        </row>
        <row r="288">
          <cell r="A288" t="str">
            <v>16,G12</v>
          </cell>
          <cell r="B288" t="str">
            <v>Cuenca Lerma-Chapala</v>
          </cell>
          <cell r="C288">
            <v>29975004</v>
          </cell>
        </row>
        <row r="289">
          <cell r="A289" t="str">
            <v>16,G13</v>
          </cell>
          <cell r="B289" t="str">
            <v>Consolidar el Sistema Nacional de Áreas Naturales Protegidas</v>
          </cell>
          <cell r="C289">
            <v>220872155</v>
          </cell>
        </row>
        <row r="290">
          <cell r="A290" t="str">
            <v>16,G17</v>
          </cell>
          <cell r="B290" t="str">
            <v>ProÁrbol.-  Programa de Gestión y Planeación Forestal y Conservación de Polígonos Forestales</v>
          </cell>
          <cell r="C290">
            <v>1060528229</v>
          </cell>
        </row>
        <row r="291">
          <cell r="A291" t="str">
            <v>16,G21</v>
          </cell>
          <cell r="B291" t="str">
            <v>Registro Público de Derechos del Agua.</v>
          </cell>
          <cell r="C291">
            <v>899033</v>
          </cell>
        </row>
        <row r="292">
          <cell r="A292" t="str">
            <v>16,G22</v>
          </cell>
          <cell r="B292" t="str">
            <v>Delimitación de causes y zonas federales.</v>
          </cell>
          <cell r="C292">
            <v>73013086</v>
          </cell>
        </row>
        <row r="293">
          <cell r="A293" t="str">
            <v>16,G23</v>
          </cell>
          <cell r="B293" t="str">
            <v>Servicios a usuarios y mercado del agua.</v>
          </cell>
          <cell r="C293">
            <v>14349185</v>
          </cell>
        </row>
        <row r="294">
          <cell r="A294" t="str">
            <v>16,G24</v>
          </cell>
          <cell r="B294" t="str">
            <v>Inspección, medición y calificación de infracciones.</v>
          </cell>
          <cell r="C294">
            <v>33410232</v>
          </cell>
        </row>
        <row r="295">
          <cell r="A295" t="str">
            <v>16,G25</v>
          </cell>
          <cell r="B295" t="str">
            <v>Recaudación y fiscalización.</v>
          </cell>
          <cell r="C295">
            <v>34716167</v>
          </cell>
        </row>
        <row r="296">
          <cell r="A296" t="str">
            <v>16,G3</v>
          </cell>
          <cell r="B296" t="str">
            <v>Regulación Ambiental</v>
          </cell>
          <cell r="C296">
            <v>802286272</v>
          </cell>
        </row>
        <row r="297">
          <cell r="A297" t="str">
            <v>16,G5</v>
          </cell>
          <cell r="B297" t="str">
            <v>Programa de Inspección y Vigilancia en Materia de Medio Ambiente y Recursos Naturales</v>
          </cell>
          <cell r="C297">
            <v>368243723</v>
          </cell>
        </row>
        <row r="298">
          <cell r="A298" t="str">
            <v>16,K111</v>
          </cell>
          <cell r="B298" t="str">
            <v>Conservación y Operación de Presas y Estructuras de Cabeza</v>
          </cell>
          <cell r="C298">
            <v>154199799</v>
          </cell>
        </row>
        <row r="299">
          <cell r="A299" t="str">
            <v>16,K129</v>
          </cell>
          <cell r="B299" t="str">
            <v>Infraestructura para la Protección de Centros de Población y Áreas Productivas</v>
          </cell>
          <cell r="C299">
            <v>2817135012</v>
          </cell>
        </row>
        <row r="300">
          <cell r="A300" t="str">
            <v>16,K131</v>
          </cell>
          <cell r="B300" t="str">
            <v>Túnel Emisor Oriente y Central y Planta de Tratamiento Atotonilco</v>
          </cell>
          <cell r="C300">
            <v>2897491318</v>
          </cell>
        </row>
        <row r="301">
          <cell r="A301" t="str">
            <v>16,K132</v>
          </cell>
          <cell r="B301" t="str">
            <v>Infraestructura de temporal.</v>
          </cell>
          <cell r="C301">
            <v>512438177</v>
          </cell>
        </row>
        <row r="302">
          <cell r="A302" t="str">
            <v>16,K133</v>
          </cell>
          <cell r="B302" t="str">
            <v>Pago y Expropiaciones para Infraestructura Federal.</v>
          </cell>
          <cell r="C302">
            <v>340998898</v>
          </cell>
        </row>
        <row r="303">
          <cell r="A303" t="str">
            <v>16,K134</v>
          </cell>
          <cell r="B303" t="str">
            <v>Programas Hídricos Integrales.</v>
          </cell>
          <cell r="C303">
            <v>490112246</v>
          </cell>
        </row>
        <row r="304">
          <cell r="A304" t="str">
            <v>16,K135</v>
          </cell>
          <cell r="B304" t="str">
            <v>Infraestructura de riego.</v>
          </cell>
          <cell r="C304">
            <v>3650960074</v>
          </cell>
        </row>
        <row r="305">
          <cell r="A305" t="str">
            <v>16,K137</v>
          </cell>
          <cell r="B305" t="str">
            <v>Zona de Mitigación y Rescate Ecológico en el Lago de Texcoco</v>
          </cell>
          <cell r="C305">
            <v>596152824</v>
          </cell>
        </row>
        <row r="306">
          <cell r="A306" t="str">
            <v>16,K138</v>
          </cell>
          <cell r="B306" t="str">
            <v>Programa de Inversión en Infraestructura Social y de Protección Abiental</v>
          </cell>
          <cell r="C306">
            <v>55180005</v>
          </cell>
        </row>
        <row r="307">
          <cell r="A307" t="str">
            <v>16,K25</v>
          </cell>
          <cell r="B307" t="str">
            <v>Proyectos de inmuebles (oficinas administrativas)</v>
          </cell>
          <cell r="C307">
            <v>38470655</v>
          </cell>
        </row>
        <row r="308">
          <cell r="A308" t="str">
            <v>16,K28</v>
          </cell>
          <cell r="B308" t="str">
            <v>Estudios de preinversión</v>
          </cell>
          <cell r="C308">
            <v>177419489</v>
          </cell>
        </row>
        <row r="309">
          <cell r="A309" t="str">
            <v>16,K7</v>
          </cell>
          <cell r="B309" t="str">
            <v>Proyectos de infraestructura económica de agua potable, alcantarillado y saneamiento</v>
          </cell>
          <cell r="C309">
            <v>2471790285</v>
          </cell>
        </row>
        <row r="310">
          <cell r="A310" t="str">
            <v>16,M1</v>
          </cell>
          <cell r="B310" t="str">
            <v>Actividades de apoyo administrativo</v>
          </cell>
          <cell r="C310">
            <v>2329413864</v>
          </cell>
        </row>
        <row r="311">
          <cell r="A311" t="str">
            <v>16,N1</v>
          </cell>
          <cell r="B311" t="str">
            <v>Programa para atender desastres naturales</v>
          </cell>
          <cell r="C311">
            <v>264985219</v>
          </cell>
        </row>
        <row r="312">
          <cell r="A312" t="str">
            <v>16,O1</v>
          </cell>
          <cell r="B312" t="str">
            <v>Actividades de apoyo a la función pública y buen gobierno</v>
          </cell>
          <cell r="C312">
            <v>128968990</v>
          </cell>
        </row>
        <row r="313">
          <cell r="A313" t="str">
            <v>16,P1</v>
          </cell>
          <cell r="B313" t="str">
            <v>Conducción de las políticas hídricas</v>
          </cell>
          <cell r="C313">
            <v>92066165</v>
          </cell>
        </row>
        <row r="314">
          <cell r="A314" t="str">
            <v>16,P2</v>
          </cell>
          <cell r="B314" t="str">
            <v>Planeación, Evaluación Ambiental y Conservación de Polígonos Forestales</v>
          </cell>
          <cell r="C314">
            <v>495652735</v>
          </cell>
        </row>
        <row r="315">
          <cell r="A315" t="str">
            <v>16,P5</v>
          </cell>
          <cell r="B315" t="str">
            <v>Programa Especial de Cambio Climático</v>
          </cell>
          <cell r="C315">
            <v>11307000</v>
          </cell>
        </row>
        <row r="316">
          <cell r="A316" t="str">
            <v>16,P6</v>
          </cell>
          <cell r="B316" t="str">
            <v xml:space="preserve">Programa de Fortalecimiento Ambiental en las Entidades Federativas. </v>
          </cell>
          <cell r="C316">
            <v>1350000000</v>
          </cell>
        </row>
        <row r="317">
          <cell r="A317" t="str">
            <v>16,R14</v>
          </cell>
          <cell r="B317" t="str">
            <v>Cuotas y Aportaciones a Organismos Internacionales</v>
          </cell>
          <cell r="C317">
            <v>190624221</v>
          </cell>
        </row>
        <row r="318">
          <cell r="A318" t="str">
            <v>16,S110</v>
          </cell>
          <cell r="B318" t="str">
            <v>ProÁrbol.- Programa de Pago por Servicios Ambientales</v>
          </cell>
          <cell r="C318">
            <v>805236439</v>
          </cell>
        </row>
        <row r="319">
          <cell r="A319" t="str">
            <v>16,S122</v>
          </cell>
          <cell r="B319" t="str">
            <v>ProÁrbol.- Programa de Conservación y Restauración de Ecosistemas Forestales</v>
          </cell>
          <cell r="C319">
            <v>1659290000</v>
          </cell>
        </row>
        <row r="320">
          <cell r="A320" t="str">
            <v>16,S217</v>
          </cell>
          <cell r="B320" t="str">
            <v>Programa de Modernización y Tecnificación de Unidades de Riego</v>
          </cell>
          <cell r="C320">
            <v>691788904</v>
          </cell>
        </row>
        <row r="321">
          <cell r="A321" t="str">
            <v>16,S218</v>
          </cell>
          <cell r="B321" t="str">
            <v>Programa de Tratamiento de Aguas Residuales</v>
          </cell>
          <cell r="C321">
            <v>1873913225</v>
          </cell>
        </row>
        <row r="322">
          <cell r="A322" t="str">
            <v>16,S44</v>
          </cell>
          <cell r="B322" t="str">
            <v>ProÁrbol.-Programa de Desarrollo y Producción Forestal</v>
          </cell>
          <cell r="C322">
            <v>597000000</v>
          </cell>
        </row>
        <row r="323">
          <cell r="A323" t="str">
            <v>16,S46</v>
          </cell>
          <cell r="B323" t="str">
            <v>Programa de Conservación para el Desarrollo Sostenible (PROCODES)</v>
          </cell>
          <cell r="C323">
            <v>210000000</v>
          </cell>
        </row>
        <row r="324">
          <cell r="A324" t="str">
            <v>16,S47</v>
          </cell>
          <cell r="B324" t="str">
            <v>Programa de Agua Limpia</v>
          </cell>
          <cell r="C324">
            <v>61543057</v>
          </cell>
        </row>
        <row r="325">
          <cell r="A325" t="str">
            <v>16,S71</v>
          </cell>
          <cell r="B325" t="str">
            <v>Programa de Empleo Temporal (PET)</v>
          </cell>
          <cell r="C325">
            <v>498880952</v>
          </cell>
        </row>
        <row r="326">
          <cell r="A326" t="str">
            <v>16,S74</v>
          </cell>
          <cell r="B326" t="str">
            <v>Programa de Agua Potable, Alcantarillado y Saneamiento en Zonas Urbanas</v>
          </cell>
          <cell r="C326">
            <v>5417989687</v>
          </cell>
        </row>
        <row r="327">
          <cell r="A327" t="str">
            <v>16,S75</v>
          </cell>
          <cell r="B327" t="str">
            <v>Programa para la Construcción y Rehabilitación de Sistemas de Agua Potable y Saneamiento en Zonas Rurales</v>
          </cell>
          <cell r="C327">
            <v>1999263270</v>
          </cell>
        </row>
        <row r="328">
          <cell r="A328" t="str">
            <v>16,S79</v>
          </cell>
          <cell r="B328" t="str">
            <v>Programa de Rehabilitación, Modernizacióny Equipamiento de Distritos de Riego</v>
          </cell>
          <cell r="C328">
            <v>1299409554</v>
          </cell>
        </row>
        <row r="329">
          <cell r="A329" t="str">
            <v>16,U10</v>
          </cell>
          <cell r="B329" t="str">
            <v>Programa de Cultura del Agua</v>
          </cell>
          <cell r="C329">
            <v>46794298</v>
          </cell>
        </row>
        <row r="330">
          <cell r="A330" t="str">
            <v>16,U12</v>
          </cell>
          <cell r="B330" t="str">
            <v>Prevención y gestión integral de residuos</v>
          </cell>
          <cell r="C330">
            <v>361415123</v>
          </cell>
        </row>
        <row r="331">
          <cell r="A331" t="str">
            <v>16,U15</v>
          </cell>
          <cell r="B331" t="str">
            <v>Programa para incentivar el desarrollo organizacional de los Consejos de Cuenca</v>
          </cell>
          <cell r="C331">
            <v>55205676</v>
          </cell>
        </row>
        <row r="332">
          <cell r="A332" t="str">
            <v>16,U19</v>
          </cell>
          <cell r="B332" t="str">
            <v>Mejora de Eficiencia Hídrica en Áreas Agrícolas</v>
          </cell>
          <cell r="C332">
            <v>67150918</v>
          </cell>
        </row>
        <row r="333">
          <cell r="A333" t="str">
            <v>16,U20</v>
          </cell>
          <cell r="B333" t="str">
            <v>Fomento para la Conservación y Aprovechamiento Sustentable de la Vida Silvestre</v>
          </cell>
          <cell r="C333">
            <v>79596250</v>
          </cell>
        </row>
        <row r="334">
          <cell r="A334" t="str">
            <v>16,U21</v>
          </cell>
          <cell r="B334" t="str">
            <v>Programa de Desarrollo Institucional y Ordenamientos Ecológicos Ambientales</v>
          </cell>
          <cell r="C334">
            <v>33395142</v>
          </cell>
        </row>
        <row r="335">
          <cell r="A335" t="str">
            <v>16,U22</v>
          </cell>
          <cell r="B335" t="str">
            <v>Programa de Mitigación y Adaptación del Cambio Climáticos</v>
          </cell>
          <cell r="C335">
            <v>553180304</v>
          </cell>
        </row>
        <row r="336">
          <cell r="A336" t="str">
            <v>16,U23</v>
          </cell>
          <cell r="B336" t="str">
            <v>Programa Nacional de Remediación de Sitios Contaminados</v>
          </cell>
          <cell r="C336">
            <v>781449960</v>
          </cell>
        </row>
        <row r="337">
          <cell r="A337" t="str">
            <v>16,U24</v>
          </cell>
          <cell r="B337" t="str">
            <v>Programa de Vigilancia  Comunitaria en Áreas Naturales Protegidas y Zonas de Influencia</v>
          </cell>
          <cell r="C337">
            <v>20000000</v>
          </cell>
        </row>
        <row r="338">
          <cell r="A338" t="str">
            <v>16,U25</v>
          </cell>
          <cell r="B338" t="str">
            <v>Programa de Recuperación y Repoblación de Especies en Peligro de Extinción.</v>
          </cell>
          <cell r="C338">
            <v>9200000</v>
          </cell>
        </row>
        <row r="339">
          <cell r="A339" t="str">
            <v>16,U26</v>
          </cell>
          <cell r="B339" t="str">
            <v>Programa de Investigación Cientifica y Tecnológica Ambiental.</v>
          </cell>
          <cell r="C339">
            <v>14605417</v>
          </cell>
        </row>
        <row r="340">
          <cell r="A340" t="str">
            <v>16,U28</v>
          </cell>
          <cell r="B340" t="str">
            <v>Programa de Adecuación de Derechos de Uso de Agua</v>
          </cell>
          <cell r="C340">
            <v>50000000</v>
          </cell>
        </row>
        <row r="341">
          <cell r="A341" t="str">
            <v>16,U29</v>
          </cell>
          <cell r="B341" t="str">
            <v>Programa de Conservación del Maíz Criollo</v>
          </cell>
          <cell r="C341">
            <v>35000000</v>
          </cell>
        </row>
        <row r="342">
          <cell r="A342" t="str">
            <v>16,U3</v>
          </cell>
          <cell r="B342" t="str">
            <v>ProÁrbol.-Producción de Planta y Programas Especiales de Restauración Forestal</v>
          </cell>
          <cell r="C342">
            <v>766568050</v>
          </cell>
        </row>
        <row r="343">
          <cell r="A343" t="str">
            <v>16,U5</v>
          </cell>
          <cell r="B343" t="str">
            <v>ProÁrbol.-Programa para el Desarrollo Forestal Comunitario y para el Desarrollo Regional Forestal</v>
          </cell>
          <cell r="C343">
            <v>603200000</v>
          </cell>
        </row>
        <row r="344">
          <cell r="A344" t="str">
            <v>16,U9</v>
          </cell>
          <cell r="B344" t="str">
            <v>Programa de Acción para la Conservación de la Vaquita Marina</v>
          </cell>
          <cell r="C344">
            <v>60000000</v>
          </cell>
        </row>
        <row r="345">
          <cell r="A345" t="str">
            <v>17,E10</v>
          </cell>
          <cell r="B345" t="str">
            <v>Investigación académica en el marco de las ciencias penales</v>
          </cell>
          <cell r="C345">
            <v>2340879</v>
          </cell>
        </row>
        <row r="346">
          <cell r="A346" t="str">
            <v>17,E11</v>
          </cell>
          <cell r="B346" t="str">
            <v>Investigar, perseguir y prevenir delitos del orden electoral</v>
          </cell>
          <cell r="C346">
            <v>106572096</v>
          </cell>
        </row>
        <row r="347">
          <cell r="A347" t="str">
            <v>17,E12</v>
          </cell>
          <cell r="B347" t="str">
            <v>Supervisar y vigilar  la aplicación del marco legal en la investigación y persecución del delito del orden federal</v>
          </cell>
          <cell r="C347">
            <v>164046637</v>
          </cell>
        </row>
        <row r="348">
          <cell r="A348" t="str">
            <v>17,E13</v>
          </cell>
          <cell r="B348" t="str">
            <v>Promoción del Desarrollo Humano y Planeación Institucional</v>
          </cell>
          <cell r="C348">
            <v>1156835500</v>
          </cell>
        </row>
        <row r="349">
          <cell r="A349" t="str">
            <v>17,E2</v>
          </cell>
          <cell r="B349" t="str">
            <v>Investigar y perseguir los delitos del orden federal</v>
          </cell>
          <cell r="C349">
            <v>6780942845</v>
          </cell>
        </row>
        <row r="350">
          <cell r="A350" t="str">
            <v>17,E3</v>
          </cell>
          <cell r="B350" t="str">
            <v>Investigar y perseguir los delitos  relativos a la Delincuencia Organizada</v>
          </cell>
          <cell r="C350">
            <v>1645167176</v>
          </cell>
        </row>
        <row r="351">
          <cell r="A351" t="str">
            <v>17,E6</v>
          </cell>
          <cell r="B351" t="str">
            <v>Investigar y perseguir los delitos federales de carácter especial</v>
          </cell>
          <cell r="C351">
            <v>275328963</v>
          </cell>
        </row>
        <row r="352">
          <cell r="A352" t="str">
            <v>17,E8</v>
          </cell>
          <cell r="B352" t="str">
            <v>Representación jurídica de la Federación en el ámbito nacional e internacional</v>
          </cell>
          <cell r="C352">
            <v>460247259</v>
          </cell>
        </row>
        <row r="353">
          <cell r="A353" t="str">
            <v>17,E9</v>
          </cell>
          <cell r="B353" t="str">
            <v>Promoción del respeto a los derechos humanos y atención a víctimas del delito</v>
          </cell>
          <cell r="C353">
            <v>206859664</v>
          </cell>
        </row>
        <row r="354">
          <cell r="A354" t="str">
            <v>17,M1</v>
          </cell>
          <cell r="B354" t="str">
            <v>Actividades de apoyo administrativo</v>
          </cell>
          <cell r="C354">
            <v>1126430445</v>
          </cell>
        </row>
        <row r="355">
          <cell r="A355" t="str">
            <v>17,O1</v>
          </cell>
          <cell r="B355" t="str">
            <v>Actividades de apoyo a la función pública y buen gobierno</v>
          </cell>
          <cell r="C355">
            <v>73040736</v>
          </cell>
        </row>
        <row r="356">
          <cell r="A356" t="str">
            <v>18,E16</v>
          </cell>
          <cell r="B356" t="str">
            <v>Prestación de bienes y servicios en materia nuclear</v>
          </cell>
          <cell r="C356">
            <v>229076999</v>
          </cell>
        </row>
        <row r="357">
          <cell r="A357" t="str">
            <v>18,E3</v>
          </cell>
          <cell r="B357" t="str">
            <v>Investigación y desarrollo tecnológico y de capital humano en energía nuclear</v>
          </cell>
          <cell r="C357">
            <v>186396409</v>
          </cell>
        </row>
        <row r="358">
          <cell r="A358" t="str">
            <v>18,E5</v>
          </cell>
          <cell r="B358" t="str">
            <v>Investigación y desarrollo tecnológico y de capital humano en energía eléctrica</v>
          </cell>
          <cell r="C358">
            <v>154235945</v>
          </cell>
        </row>
        <row r="359">
          <cell r="A359" t="str">
            <v>18,E6</v>
          </cell>
          <cell r="B359" t="str">
            <v>Investigación en materia petrolera</v>
          </cell>
          <cell r="C359">
            <v>100000000</v>
          </cell>
        </row>
        <row r="360">
          <cell r="A360" t="str">
            <v>18,E9</v>
          </cell>
          <cell r="B360" t="str">
            <v>Gestión e implementación en aprovechamiento sustentable de la energía</v>
          </cell>
          <cell r="C360">
            <v>27736501</v>
          </cell>
        </row>
        <row r="361">
          <cell r="A361" t="str">
            <v>18,F12</v>
          </cell>
          <cell r="B361" t="str">
            <v>Promoción en materia de aprovechamiento sustentable de la energía</v>
          </cell>
          <cell r="C361">
            <v>10348654</v>
          </cell>
        </row>
        <row r="362">
          <cell r="A362" t="str">
            <v>18,G1</v>
          </cell>
          <cell r="B362" t="str">
            <v>Otorgamiento de permisos y verificación de instalaciones para almacenamiento y distribución de gas LP, aprobación de unidades de verificación y elaboración y actualización de normas oficiales mexicanas en esta materia</v>
          </cell>
          <cell r="C362">
            <v>31947382</v>
          </cell>
        </row>
        <row r="363">
          <cell r="A363" t="str">
            <v>18,G2</v>
          </cell>
          <cell r="B363" t="str">
            <v>Regulación y supervisión del otorgamiento de permisos y la administración de estos, en materia de electricidad, gas natural y gas licuado de petróleo</v>
          </cell>
          <cell r="C363">
            <v>128587560</v>
          </cell>
        </row>
        <row r="364">
          <cell r="A364" t="str">
            <v>18,G3</v>
          </cell>
          <cell r="B364" t="str">
            <v>Regulación y supervisión de la seguridad nuclear, radiológica y física de las instalaciones nucleares y radiológicas</v>
          </cell>
          <cell r="C364">
            <v>87833923</v>
          </cell>
        </row>
        <row r="365">
          <cell r="A365" t="str">
            <v>18,G4</v>
          </cell>
          <cell r="B365" t="str">
            <v>Regulación de la exploración y extracción de hidrocarburos y su recuperación</v>
          </cell>
          <cell r="C365">
            <v>34854783</v>
          </cell>
        </row>
        <row r="366">
          <cell r="A366" t="str">
            <v>18,G6</v>
          </cell>
          <cell r="B366" t="str">
            <v>Supervisión de los proyectos de exploración y extracción de hidrocarburos y su recuperación</v>
          </cell>
          <cell r="C366">
            <v>13739239</v>
          </cell>
        </row>
        <row r="367">
          <cell r="A367" t="str">
            <v>18,G7</v>
          </cell>
          <cell r="B367" t="str">
            <v>Supervisar el aprovechamiento sustentable de la energía</v>
          </cell>
          <cell r="C367">
            <v>11683082</v>
          </cell>
        </row>
        <row r="368">
          <cell r="A368" t="str">
            <v>18,M1</v>
          </cell>
          <cell r="B368" t="str">
            <v>Actividades de apoyo administrativo</v>
          </cell>
          <cell r="C368">
            <v>223218565</v>
          </cell>
        </row>
        <row r="369">
          <cell r="A369" t="str">
            <v>18,O1</v>
          </cell>
          <cell r="B369" t="str">
            <v>Actividades de apoyo a la función pública y buen gobierno</v>
          </cell>
          <cell r="C369">
            <v>34269589</v>
          </cell>
        </row>
        <row r="370">
          <cell r="A370" t="str">
            <v>18,P1</v>
          </cell>
          <cell r="B370" t="str">
            <v>Conducción de la política energética</v>
          </cell>
          <cell r="C370">
            <v>1637464127</v>
          </cell>
        </row>
        <row r="371">
          <cell r="A371" t="str">
            <v>18,P2</v>
          </cell>
          <cell r="B371" t="str">
            <v>Coordinación de la implementación de la política energética y de las entidades del sector electricidad</v>
          </cell>
          <cell r="C371">
            <v>66312757</v>
          </cell>
        </row>
        <row r="372">
          <cell r="A372" t="str">
            <v>18,P3</v>
          </cell>
          <cell r="B372" t="str">
            <v>Coordinación de la implementación de la política energética y de las entidades del sector hidrocarburos</v>
          </cell>
          <cell r="C372">
            <v>95443246</v>
          </cell>
        </row>
        <row r="373">
          <cell r="A373" t="str">
            <v>18,P7</v>
          </cell>
          <cell r="B373" t="str">
            <v>Realizar estudios de evaluación, cuantificación y verificación de las reservas de hidrocarburos</v>
          </cell>
          <cell r="C373">
            <v>6759463</v>
          </cell>
        </row>
        <row r="374">
          <cell r="A374" t="str">
            <v>18,P8</v>
          </cell>
          <cell r="B374" t="str">
            <v>Seguimiento y evaluación de políticas públicas en aprovechamiento sustentable de la energía</v>
          </cell>
          <cell r="C374">
            <v>11024443</v>
          </cell>
        </row>
        <row r="375">
          <cell r="A375" t="str">
            <v>18,R1</v>
          </cell>
          <cell r="B375" t="str">
            <v>Cuotas a Organismos Internacionales de Energía</v>
          </cell>
          <cell r="C375">
            <v>2310276</v>
          </cell>
        </row>
        <row r="376">
          <cell r="A376" t="str">
            <v>19,J11</v>
          </cell>
          <cell r="B376" t="str">
            <v>Aportaciones Estatutarias al Seguro de Retiro, Cesantia en Edad Avanzada y Vejez</v>
          </cell>
          <cell r="C376">
            <v>4601297908</v>
          </cell>
        </row>
        <row r="377">
          <cell r="A377" t="str">
            <v>19,J12</v>
          </cell>
          <cell r="B377" t="str">
            <v>Cuota Social al Seguro de Retiro, Cesantía en Edad Avanzada y Vejez</v>
          </cell>
          <cell r="C377">
            <v>21907517690</v>
          </cell>
        </row>
        <row r="378">
          <cell r="A378" t="str">
            <v>19,J14</v>
          </cell>
          <cell r="B378" t="str">
            <v>Apoyo Económico a Viudas de Veteranos de la Revolución Mexicana</v>
          </cell>
          <cell r="C378">
            <v>900000</v>
          </cell>
        </row>
        <row r="379">
          <cell r="A379" t="str">
            <v>19,J21</v>
          </cell>
          <cell r="B379" t="str">
            <v>Pensión Mínima Garantizada IMSS</v>
          </cell>
          <cell r="C379">
            <v>2910000000</v>
          </cell>
        </row>
        <row r="380">
          <cell r="A380" t="str">
            <v>19,J22</v>
          </cell>
          <cell r="B380" t="str">
            <v>Cuota Social Seguro de Retiro ISSSTE</v>
          </cell>
          <cell r="C380">
            <v>3285000000</v>
          </cell>
        </row>
        <row r="381">
          <cell r="A381" t="str">
            <v>19,J24</v>
          </cell>
          <cell r="B381" t="str">
            <v>Ahorro Solidario</v>
          </cell>
          <cell r="C381">
            <v>1796942847</v>
          </cell>
        </row>
        <row r="382">
          <cell r="A382" t="str">
            <v>19,J25</v>
          </cell>
          <cell r="B382" t="str">
            <v>Previsiones para las pensiones en curso de pago de los extrabajadores de Luz y Fuerza del Centro</v>
          </cell>
          <cell r="C382">
            <v>17148178680</v>
          </cell>
        </row>
        <row r="383">
          <cell r="A383" t="str">
            <v>19,J6</v>
          </cell>
          <cell r="B383" t="str">
            <v>Apoyo para cubrir el déficit de la nómina de pensiones del ISSSTE</v>
          </cell>
          <cell r="C383">
            <v>56852300000</v>
          </cell>
        </row>
        <row r="384">
          <cell r="A384" t="str">
            <v>19,J7</v>
          </cell>
          <cell r="B384" t="str">
            <v>Pensiones de Trato Especial</v>
          </cell>
          <cell r="C384">
            <v>38200000</v>
          </cell>
        </row>
        <row r="385">
          <cell r="A385" t="str">
            <v>19,J8</v>
          </cell>
          <cell r="B385" t="str">
            <v>Pensiones y Jubilaciones en curso de Pago</v>
          </cell>
          <cell r="C385">
            <v>112086000000</v>
          </cell>
        </row>
        <row r="386">
          <cell r="A386" t="str">
            <v>19,J9</v>
          </cell>
          <cell r="B386" t="str">
            <v>Pensiones Civiles Militares y de Gracia</v>
          </cell>
          <cell r="C386">
            <v>11127173300</v>
          </cell>
        </row>
        <row r="387">
          <cell r="A387" t="str">
            <v>19,R10</v>
          </cell>
          <cell r="B387" t="str">
            <v>Pagas de Defunción y Ayuda para Gastos de Sepelio</v>
          </cell>
          <cell r="C387">
            <v>85000000</v>
          </cell>
        </row>
        <row r="388">
          <cell r="A388" t="str">
            <v>19,R13</v>
          </cell>
          <cell r="B388" t="str">
            <v>Compensaciones de Carácter Militar con Pago único</v>
          </cell>
          <cell r="C388">
            <v>400000000</v>
          </cell>
        </row>
        <row r="389">
          <cell r="A389" t="str">
            <v>19,R15</v>
          </cell>
          <cell r="B389" t="str">
            <v>Apoyo a jubilados del IMSS e ISSSTE</v>
          </cell>
          <cell r="C389">
            <v>2580000000</v>
          </cell>
        </row>
        <row r="390">
          <cell r="A390" t="str">
            <v>19,R18</v>
          </cell>
          <cell r="B390" t="str">
            <v>Apoyo para cubrir el gasto de operación del ISSSTE</v>
          </cell>
          <cell r="C390">
            <v>13297304943</v>
          </cell>
        </row>
        <row r="391">
          <cell r="A391" t="str">
            <v>19,R23</v>
          </cell>
          <cell r="B391" t="str">
            <v>Adeudos con el IMSS e ISSSTE</v>
          </cell>
          <cell r="C391">
            <v>2020000000</v>
          </cell>
        </row>
        <row r="392">
          <cell r="A392" t="str">
            <v>19,S38</v>
          </cell>
          <cell r="B392" t="str">
            <v>Programa IMSS-Oportunidades</v>
          </cell>
          <cell r="C392">
            <v>8000000000</v>
          </cell>
        </row>
        <row r="393">
          <cell r="A393" t="str">
            <v>19,T1</v>
          </cell>
          <cell r="B393" t="str">
            <v>Seguro de Enfermedad y Maternidad</v>
          </cell>
          <cell r="C393">
            <v>49150000000</v>
          </cell>
        </row>
        <row r="394">
          <cell r="A394" t="str">
            <v>19,T2</v>
          </cell>
          <cell r="B394" t="str">
            <v>Seguro de Invalidez y Vida</v>
          </cell>
          <cell r="C394">
            <v>1592000000</v>
          </cell>
        </row>
        <row r="395">
          <cell r="A395" t="str">
            <v>19,T3</v>
          </cell>
          <cell r="B395" t="str">
            <v>Seguro de Salud para la Familia</v>
          </cell>
          <cell r="C395">
            <v>910000000</v>
          </cell>
        </row>
        <row r="396">
          <cell r="A396" t="str">
            <v>19,T5</v>
          </cell>
          <cell r="B396" t="str">
            <v>11% de Haberes y Haberes de Retiro</v>
          </cell>
          <cell r="C396">
            <v>3213632422</v>
          </cell>
        </row>
        <row r="397">
          <cell r="A397" t="str">
            <v>19,T6</v>
          </cell>
          <cell r="B397" t="str">
            <v>Cuota Social Seguro de Salud ISSSTE</v>
          </cell>
          <cell r="C397">
            <v>11694217500</v>
          </cell>
        </row>
        <row r="398">
          <cell r="A398" t="str">
            <v>19,U1</v>
          </cell>
          <cell r="B398" t="str">
            <v>Seguridad Social Cañeros</v>
          </cell>
          <cell r="C398">
            <v>350000000</v>
          </cell>
        </row>
        <row r="399">
          <cell r="A399" t="str">
            <v>2,M1</v>
          </cell>
          <cell r="B399" t="str">
            <v>Actividades de apoyo administrativo</v>
          </cell>
          <cell r="C399">
            <v>69846413</v>
          </cell>
        </row>
        <row r="400">
          <cell r="A400" t="str">
            <v>2,O1</v>
          </cell>
          <cell r="B400" t="str">
            <v>Actividades de apoyo a la función pública y buen gobierno</v>
          </cell>
          <cell r="C400">
            <v>12874214</v>
          </cell>
        </row>
        <row r="401">
          <cell r="A401" t="str">
            <v>2,P1</v>
          </cell>
          <cell r="B401" t="str">
            <v>Asesoramiento, coordinación, difusión y apoyo de las acciones en materia de seguridad nacional a cargo del Consejo de Seguridad Nacional</v>
          </cell>
          <cell r="C401">
            <v>26596538</v>
          </cell>
        </row>
        <row r="402">
          <cell r="A402" t="str">
            <v>2,P2</v>
          </cell>
          <cell r="B402" t="str">
            <v>Asesoraría, coordinación, difusión y apoyo técnico de las actividades del Presidente de la República</v>
          </cell>
          <cell r="C402">
            <v>974225845</v>
          </cell>
        </row>
        <row r="403">
          <cell r="A403" t="str">
            <v>2,P3</v>
          </cell>
          <cell r="B403" t="str">
            <v>Atención y seguimiento a las solicitudes y demandas de la ciudadanía.</v>
          </cell>
          <cell r="C403">
            <v>35598972</v>
          </cell>
        </row>
        <row r="404">
          <cell r="A404" t="str">
            <v>2,P4</v>
          </cell>
          <cell r="B404" t="str">
            <v>Apoyo a las actividades de seguridad y logistica para garantizar la integridad del Ejecutivo Federal</v>
          </cell>
          <cell r="C404">
            <v>630909250</v>
          </cell>
        </row>
        <row r="405">
          <cell r="A405" t="str">
            <v>2,R1</v>
          </cell>
          <cell r="B405" t="str">
            <v>Apoyo a las actividades de mantenimiento y conservación de Palacio Nacional</v>
          </cell>
          <cell r="C405">
            <v>36510325</v>
          </cell>
        </row>
        <row r="406">
          <cell r="A406" t="str">
            <v>20,B4</v>
          </cell>
          <cell r="B406" t="str">
            <v>Programa de adquisición de leche nacional a cargo de LICONSA, S. A. de C. V.</v>
          </cell>
          <cell r="C406">
            <v>1521544300</v>
          </cell>
        </row>
        <row r="407">
          <cell r="A407" t="str">
            <v>20,E3</v>
          </cell>
          <cell r="B407" t="str">
            <v>Servicios a grupos con necesidades especiales</v>
          </cell>
          <cell r="C407">
            <v>221151872</v>
          </cell>
        </row>
        <row r="408">
          <cell r="A408" t="str">
            <v>20,F1</v>
          </cell>
          <cell r="B408" t="str">
            <v>Fomento del desarrollo de las organizaciones de la sociedad civil</v>
          </cell>
          <cell r="C408">
            <v>47644742</v>
          </cell>
        </row>
        <row r="409">
          <cell r="A409" t="str">
            <v>20,K25</v>
          </cell>
          <cell r="B409" t="str">
            <v>Proyectos de inmuebles ( oficinas administrativas )</v>
          </cell>
          <cell r="C409">
            <v>9479000</v>
          </cell>
        </row>
        <row r="410">
          <cell r="A410" t="str">
            <v>20,M1</v>
          </cell>
          <cell r="B410" t="str">
            <v>Actividades de apoyo administrativo</v>
          </cell>
          <cell r="C410">
            <v>1192766413</v>
          </cell>
        </row>
        <row r="411">
          <cell r="A411" t="str">
            <v>20,O1</v>
          </cell>
          <cell r="B411" t="str">
            <v>Actividades de apoyo a la función pública y buen gobierno</v>
          </cell>
          <cell r="C411">
            <v>37385902</v>
          </cell>
        </row>
        <row r="412">
          <cell r="A412" t="str">
            <v>20,O99</v>
          </cell>
          <cell r="B412" t="str">
            <v>Operación del Servicio Profesional de Carrera en la Administración Pública Federal Centralizada</v>
          </cell>
          <cell r="C412">
            <v>11370611</v>
          </cell>
        </row>
        <row r="413">
          <cell r="A413" t="str">
            <v>20,P1</v>
          </cell>
          <cell r="B413" t="str">
            <v>Definición y conducción de la política de desarrollo urbano y ordenación del territorio</v>
          </cell>
          <cell r="C413">
            <v>124096943</v>
          </cell>
        </row>
        <row r="414">
          <cell r="A414" t="str">
            <v>20,P2</v>
          </cell>
          <cell r="B414" t="str">
            <v>Definición y conducción de la política del desarrollo social, el ordenamiento territorial y la vivienda</v>
          </cell>
          <cell r="C414">
            <v>1046061285</v>
          </cell>
        </row>
        <row r="415">
          <cell r="A415" t="str">
            <v>20,P3</v>
          </cell>
          <cell r="B415" t="str">
            <v>Actividades orientadas a la evaluacion y al monitoreo de los programas sociales</v>
          </cell>
          <cell r="C415">
            <v>130992492</v>
          </cell>
        </row>
        <row r="416">
          <cell r="A416" t="str">
            <v>20,R10</v>
          </cell>
          <cell r="B416" t="str">
            <v>Estudios y acciones de planeación del desarrollo urbano</v>
          </cell>
          <cell r="C416">
            <v>23430198</v>
          </cell>
        </row>
        <row r="417">
          <cell r="A417" t="str">
            <v>20,R9</v>
          </cell>
          <cell r="B417" t="str">
            <v>Evaluación y estudios de los programas sociales</v>
          </cell>
          <cell r="C417">
            <v>28418951</v>
          </cell>
        </row>
        <row r="418">
          <cell r="A418" t="str">
            <v>20,S117</v>
          </cell>
          <cell r="B418" t="str">
            <v>Programa de Vivienda Rural</v>
          </cell>
          <cell r="C418">
            <v>677256635</v>
          </cell>
        </row>
        <row r="419">
          <cell r="A419" t="str">
            <v>20,S118</v>
          </cell>
          <cell r="B419" t="str">
            <v>Programa de Apoyo Alimentario</v>
          </cell>
          <cell r="C419">
            <v>4099779988</v>
          </cell>
        </row>
        <row r="420">
          <cell r="A420" t="str">
            <v>20,S155</v>
          </cell>
          <cell r="B420" t="str">
            <v>Programa de Apoyo a las Instancias de Mujeres en las Entidades Federativas, Para Implementar y Ejecutar Programas de Prevención de la Violencia Contra las Mujeres</v>
          </cell>
          <cell r="C420">
            <v>202976464</v>
          </cell>
        </row>
        <row r="421">
          <cell r="A421" t="str">
            <v>20,S174</v>
          </cell>
          <cell r="B421" t="str">
            <v>Programa de estancias infantiles para apoyar a madres trabajadoras</v>
          </cell>
          <cell r="C421">
            <v>2891057600</v>
          </cell>
        </row>
        <row r="422">
          <cell r="A422" t="str">
            <v>20,S175</v>
          </cell>
          <cell r="B422" t="str">
            <v>Rescate de espacios públicos</v>
          </cell>
          <cell r="C422">
            <v>1308130400</v>
          </cell>
        </row>
        <row r="423">
          <cell r="A423" t="str">
            <v>20,S176</v>
          </cell>
          <cell r="B423" t="str">
            <v>Programa 70 y más</v>
          </cell>
          <cell r="C423">
            <v>13287220934</v>
          </cell>
        </row>
        <row r="424">
          <cell r="A424" t="str">
            <v>20,S213</v>
          </cell>
          <cell r="B424" t="str">
            <v>Programa de apoyo a los avecindados en condiciones de pobreza patrimonial para regularizar asentamientos humanos irregulares ( PASPRAH )</v>
          </cell>
          <cell r="C424">
            <v>230534630</v>
          </cell>
        </row>
        <row r="425">
          <cell r="A425" t="str">
            <v>20,S216</v>
          </cell>
          <cell r="B425" t="str">
            <v>Programa para el Desarrollo de Zonas Prioritarias</v>
          </cell>
          <cell r="C425">
            <v>6194294027</v>
          </cell>
        </row>
        <row r="426">
          <cell r="A426" t="str">
            <v>20,S237</v>
          </cell>
          <cell r="B426" t="str">
            <v>Programa Prevención de Riesgos en los Asentamientos Humanos</v>
          </cell>
          <cell r="C426">
            <v>198300000</v>
          </cell>
        </row>
        <row r="427">
          <cell r="A427" t="str">
            <v>20,S48</v>
          </cell>
          <cell r="B427" t="str">
            <v>Programa Habitat</v>
          </cell>
          <cell r="C427">
            <v>3611407350</v>
          </cell>
        </row>
        <row r="428">
          <cell r="A428" t="str">
            <v>20,S52</v>
          </cell>
          <cell r="B428" t="str">
            <v>Programa de Abasto Social de Leche a cargo de Liconsa, S.A. de C.V.</v>
          </cell>
          <cell r="C428">
            <v>1180000000</v>
          </cell>
        </row>
        <row r="429">
          <cell r="A429" t="str">
            <v>20,S53</v>
          </cell>
          <cell r="B429" t="str">
            <v>Programa de Abasto Rural a cargo de Diconsa, S.A. de C.V. (DICONSA)</v>
          </cell>
          <cell r="C429">
            <v>1996004700</v>
          </cell>
        </row>
        <row r="430">
          <cell r="A430" t="str">
            <v>20,S54</v>
          </cell>
          <cell r="B430" t="str">
            <v>Programa de Opciones Productivas</v>
          </cell>
          <cell r="C430">
            <v>483241265</v>
          </cell>
        </row>
        <row r="431">
          <cell r="A431" t="str">
            <v>20,S57</v>
          </cell>
          <cell r="B431" t="str">
            <v>Programas del Fondo Nacional de Fomento a las Artesanías (FONART)</v>
          </cell>
          <cell r="C431">
            <v>86922446</v>
          </cell>
        </row>
        <row r="432">
          <cell r="A432" t="str">
            <v>20,S58</v>
          </cell>
          <cell r="B432" t="str">
            <v>Programa de Ahorro y Subsidio para la Vivienda Tu Casa</v>
          </cell>
          <cell r="C432">
            <v>1662548872</v>
          </cell>
        </row>
        <row r="433">
          <cell r="A433" t="str">
            <v>20,S61</v>
          </cell>
          <cell r="B433" t="str">
            <v>Programa 3 x 1 para Migrantes</v>
          </cell>
          <cell r="C433">
            <v>557750806</v>
          </cell>
        </row>
        <row r="434">
          <cell r="A434" t="str">
            <v>20,S65</v>
          </cell>
          <cell r="B434" t="str">
            <v>Programa de Atención a Jornaleros Agrícolas</v>
          </cell>
          <cell r="C434">
            <v>290689915</v>
          </cell>
        </row>
        <row r="435">
          <cell r="A435" t="str">
            <v>20,S70</v>
          </cell>
          <cell r="B435" t="str">
            <v>Programa de Coinversión Social</v>
          </cell>
          <cell r="C435">
            <v>347798724</v>
          </cell>
        </row>
        <row r="436">
          <cell r="A436" t="str">
            <v>20,S71</v>
          </cell>
          <cell r="B436" t="str">
            <v>Programa de Empleo Temporal (PET)</v>
          </cell>
          <cell r="C436">
            <v>790352810</v>
          </cell>
        </row>
        <row r="437">
          <cell r="A437" t="str">
            <v>20,S72</v>
          </cell>
          <cell r="B437" t="str">
            <v>Programa de Desarrollo Humano Oportunidades</v>
          </cell>
          <cell r="C437">
            <v>35355077096</v>
          </cell>
        </row>
        <row r="438">
          <cell r="A438" t="str">
            <v>20,U3</v>
          </cell>
          <cell r="B438" t="str">
            <v>Programa de Modernización de los Registros Públicos de la Propiedad y Catastros</v>
          </cell>
          <cell r="C438">
            <v>414404302</v>
          </cell>
        </row>
        <row r="439">
          <cell r="A439" t="str">
            <v>20,U6</v>
          </cell>
          <cell r="B439" t="str">
            <v>Programa de impulso al desarrollo regional</v>
          </cell>
          <cell r="C439">
            <v>7342231</v>
          </cell>
        </row>
        <row r="440">
          <cell r="A440" t="str">
            <v>21,E5</v>
          </cell>
          <cell r="B440" t="str">
            <v>Servicios de orientación y asistencia turística</v>
          </cell>
          <cell r="C440">
            <v>230666024</v>
          </cell>
        </row>
        <row r="441">
          <cell r="A441" t="str">
            <v>21,E7</v>
          </cell>
          <cell r="B441" t="str">
            <v>Conservación y mantenimiento a los CIP's a cargo del FONATUR</v>
          </cell>
          <cell r="C441">
            <v>120900000</v>
          </cell>
        </row>
        <row r="442">
          <cell r="A442" t="str">
            <v>21,F1</v>
          </cell>
          <cell r="B442" t="str">
            <v>Promoción de México como Destino Turístico</v>
          </cell>
          <cell r="C442">
            <v>667895838</v>
          </cell>
        </row>
        <row r="443">
          <cell r="A443" t="str">
            <v>21,F2</v>
          </cell>
          <cell r="B443" t="str">
            <v>Desarrollo y mantenimiento de infraestructura para el fomento y promoción de la inversión en el sector turístico</v>
          </cell>
          <cell r="C443">
            <v>164827040</v>
          </cell>
        </row>
        <row r="444">
          <cell r="A444" t="str">
            <v>21,F3</v>
          </cell>
          <cell r="B444" t="str">
            <v>Promoción y desarrollo de programas y proyectos turísticos en las Entidades Federativas</v>
          </cell>
          <cell r="C444">
            <v>16617891</v>
          </cell>
        </row>
        <row r="445">
          <cell r="A445" t="str">
            <v>21,F4</v>
          </cell>
          <cell r="B445" t="str">
            <v>Generación de acciones para el desarrollo de productos</v>
          </cell>
          <cell r="C445">
            <v>29076078</v>
          </cell>
        </row>
        <row r="446">
          <cell r="A446" t="str">
            <v>21,G1</v>
          </cell>
          <cell r="B446" t="str">
            <v>Reglamentación, verificación, facilitación, normalización e inspección de las actividades del sector turismo</v>
          </cell>
          <cell r="C446">
            <v>14245233</v>
          </cell>
        </row>
        <row r="447">
          <cell r="A447" t="str">
            <v>21,I2</v>
          </cell>
          <cell r="B447" t="str">
            <v>Promoción y desarrollo de programas y proyectos turísticos de las Entidades Federativas</v>
          </cell>
          <cell r="C447">
            <v>1680728318</v>
          </cell>
        </row>
        <row r="448">
          <cell r="A448" t="str">
            <v>21,I3</v>
          </cell>
          <cell r="B448" t="str">
            <v>Ecoturismo y Turismo Rural</v>
          </cell>
          <cell r="C448">
            <v>153259865</v>
          </cell>
        </row>
        <row r="449">
          <cell r="A449" t="str">
            <v>21,K21</v>
          </cell>
          <cell r="B449" t="str">
            <v>Proyectos de infraestructura de turismo</v>
          </cell>
          <cell r="C449">
            <v>626635257</v>
          </cell>
        </row>
        <row r="450">
          <cell r="A450" t="str">
            <v>21,K26</v>
          </cell>
          <cell r="B450" t="str">
            <v>Otros proyectos</v>
          </cell>
          <cell r="C450">
            <v>557000000</v>
          </cell>
        </row>
        <row r="451">
          <cell r="A451" t="str">
            <v>21,K27</v>
          </cell>
          <cell r="B451" t="str">
            <v>Mantenimiento de infraestructura</v>
          </cell>
          <cell r="C451">
            <v>160000000</v>
          </cell>
        </row>
        <row r="452">
          <cell r="A452" t="str">
            <v>21,M1</v>
          </cell>
          <cell r="B452" t="str">
            <v>Actividades de apoyo administrativo</v>
          </cell>
          <cell r="C452">
            <v>93709896</v>
          </cell>
        </row>
        <row r="453">
          <cell r="A453" t="str">
            <v>21,O1</v>
          </cell>
          <cell r="B453" t="str">
            <v>Actividades de apoyo a la función pública y buen gobierno</v>
          </cell>
          <cell r="C453">
            <v>16180251</v>
          </cell>
        </row>
        <row r="454">
          <cell r="A454" t="str">
            <v>21,O99</v>
          </cell>
          <cell r="B454" t="str">
            <v>Operación del Servicio Profesional de Carrera en la Administración Pública Federal Centralizada</v>
          </cell>
          <cell r="C454">
            <v>2594540</v>
          </cell>
        </row>
        <row r="455">
          <cell r="A455" t="str">
            <v>21,P1</v>
          </cell>
          <cell r="B455" t="str">
            <v>Establecer y conducir la política de turismo</v>
          </cell>
          <cell r="C455">
            <v>267249485</v>
          </cell>
        </row>
        <row r="456">
          <cell r="A456" t="str">
            <v>21,P2</v>
          </cell>
          <cell r="B456" t="str">
            <v>Apoyo a la competitividad de las empresas y prestadores de servicios turísticos</v>
          </cell>
          <cell r="C456">
            <v>16727988</v>
          </cell>
        </row>
        <row r="457">
          <cell r="A457" t="str">
            <v>22,M1</v>
          </cell>
          <cell r="B457" t="str">
            <v>Apoyo al proceso presupuestario y para mejorar la eficiencia institucional</v>
          </cell>
          <cell r="C457">
            <v>1642847644</v>
          </cell>
        </row>
        <row r="458">
          <cell r="A458" t="str">
            <v>22,O1</v>
          </cell>
          <cell r="B458" t="str">
            <v>Apoyo a la función pública y al mejoramiento de la gestión</v>
          </cell>
          <cell r="C458">
            <v>111844998</v>
          </cell>
        </row>
        <row r="459">
          <cell r="A459" t="str">
            <v>22,R1</v>
          </cell>
          <cell r="B459" t="str">
            <v>Planeación, concertación y control</v>
          </cell>
          <cell r="C459">
            <v>1656380210</v>
          </cell>
        </row>
        <row r="460">
          <cell r="A460" t="str">
            <v>22,R2</v>
          </cell>
          <cell r="B460" t="str">
            <v>Organizar procesos electorales federales</v>
          </cell>
          <cell r="C460">
            <v>496431418</v>
          </cell>
        </row>
        <row r="461">
          <cell r="A461" t="str">
            <v>22,R3</v>
          </cell>
          <cell r="B461" t="str">
            <v>Capacitar y educar para el ejercicio democrático de la ciudadanía</v>
          </cell>
          <cell r="C461">
            <v>543281714</v>
          </cell>
        </row>
        <row r="462">
          <cell r="A462" t="str">
            <v>22,R4</v>
          </cell>
          <cell r="B462" t="str">
            <v>Formar servidores públicos</v>
          </cell>
          <cell r="C462">
            <v>66767731</v>
          </cell>
        </row>
        <row r="463">
          <cell r="A463" t="str">
            <v>22,R5</v>
          </cell>
          <cell r="B463" t="str">
            <v>Actualizar el padrón electoral y expedir la credencial para votar</v>
          </cell>
          <cell r="C463">
            <v>2333773437</v>
          </cell>
        </row>
        <row r="464">
          <cell r="A464" t="str">
            <v>22,R6</v>
          </cell>
          <cell r="B464" t="str">
            <v>Administrar las prerrogativas electorales de los partidos políticos</v>
          </cell>
          <cell r="C464">
            <v>3543334315</v>
          </cell>
        </row>
        <row r="465">
          <cell r="A465" t="str">
            <v>22,R7</v>
          </cell>
          <cell r="B465" t="str">
            <v>Fiscalización de los Recursos de los Partidos Políticos</v>
          </cell>
          <cell r="C465">
            <v>104344898</v>
          </cell>
        </row>
        <row r="466">
          <cell r="A466" t="str">
            <v>23,N1</v>
          </cell>
          <cell r="B466" t="str">
            <v>Fondo de Desastres Naturales (FONDEN)</v>
          </cell>
          <cell r="C466">
            <v>10000000000</v>
          </cell>
        </row>
        <row r="467">
          <cell r="A467" t="str">
            <v>23,N2</v>
          </cell>
          <cell r="B467" t="str">
            <v>Fondo de Prevención de Desastres Naturales (FOPREDEN)</v>
          </cell>
          <cell r="C467">
            <v>300000000</v>
          </cell>
        </row>
        <row r="468">
          <cell r="A468" t="str">
            <v>23,N3</v>
          </cell>
          <cell r="B468" t="str">
            <v>Fondo de Reconstrucción para Entidades Federativas</v>
          </cell>
          <cell r="C468">
            <v>4500000000</v>
          </cell>
        </row>
        <row r="469">
          <cell r="A469" t="str">
            <v>23,R1</v>
          </cell>
          <cell r="B469" t="str">
            <v>Situaciones laborales supervenientes</v>
          </cell>
          <cell r="C469">
            <v>6973874701</v>
          </cell>
        </row>
        <row r="470">
          <cell r="A470" t="str">
            <v>23,R10</v>
          </cell>
          <cell r="B470" t="str">
            <v>Derecho para Fondo de Investigación en Materia de Energía</v>
          </cell>
          <cell r="C470">
            <v>4191900000</v>
          </cell>
        </row>
        <row r="471">
          <cell r="A471" t="str">
            <v>23,R11</v>
          </cell>
          <cell r="B471" t="str">
            <v>Derecho para la fiscalización petrolera</v>
          </cell>
          <cell r="C471">
            <v>26400000</v>
          </cell>
        </row>
        <row r="472">
          <cell r="A472" t="str">
            <v>23,R116</v>
          </cell>
          <cell r="B472" t="str">
            <v>Provisión para la Armonización Contable</v>
          </cell>
          <cell r="C472">
            <v>50000000</v>
          </cell>
        </row>
        <row r="473">
          <cell r="A473" t="str">
            <v>23,R117</v>
          </cell>
          <cell r="B473" t="str">
            <v>Monumento Estela de Luz Bicentenario</v>
          </cell>
          <cell r="C473">
            <v>250000000</v>
          </cell>
        </row>
        <row r="474">
          <cell r="A474" t="str">
            <v>23,R3</v>
          </cell>
          <cell r="B474" t="str">
            <v>Seguridad y Logística</v>
          </cell>
          <cell r="C474">
            <v>850000000</v>
          </cell>
        </row>
        <row r="475">
          <cell r="A475" t="str">
            <v>23,R5</v>
          </cell>
          <cell r="B475" t="str">
            <v>Presupuesto Basado en Resultados-Sistema de Evaluación del Desempeño</v>
          </cell>
          <cell r="C475">
            <v>613800000</v>
          </cell>
        </row>
        <row r="476">
          <cell r="A476" t="str">
            <v>23,R7</v>
          </cell>
          <cell r="B476" t="str">
            <v>Comisiones y pago a CECOBAN</v>
          </cell>
          <cell r="C476">
            <v>452000000</v>
          </cell>
        </row>
        <row r="477">
          <cell r="A477" t="str">
            <v>23,R78</v>
          </cell>
          <cell r="B477" t="str">
            <v>Derecho sobre extracción de hidrocarburos</v>
          </cell>
          <cell r="C477">
            <v>2425900000</v>
          </cell>
        </row>
        <row r="478">
          <cell r="A478" t="str">
            <v>23,U1</v>
          </cell>
          <cell r="B478" t="str">
            <v>Zona Metropolitana del Valle de México (Estado de México)</v>
          </cell>
          <cell r="C478">
            <v>1674268418</v>
          </cell>
        </row>
        <row r="479">
          <cell r="A479" t="str">
            <v>23,U10</v>
          </cell>
          <cell r="B479" t="str">
            <v>Zona Metropolitana de la Ciudad de Acapulco</v>
          </cell>
          <cell r="C479">
            <v>67915645</v>
          </cell>
        </row>
        <row r="480">
          <cell r="A480" t="str">
            <v>23,U11</v>
          </cell>
          <cell r="B480" t="str">
            <v>Zona Metropolitana de la Ciudad de Aguascalientes</v>
          </cell>
          <cell r="C480">
            <v>97460985</v>
          </cell>
        </row>
        <row r="481">
          <cell r="A481" t="str">
            <v>23,U12</v>
          </cell>
          <cell r="B481" t="str">
            <v>Zona Metropolitana de la Ciudad de Cancún</v>
          </cell>
          <cell r="C481">
            <v>97460985</v>
          </cell>
        </row>
        <row r="482">
          <cell r="A482" t="str">
            <v>23,U13</v>
          </cell>
          <cell r="B482" t="str">
            <v>Zona Metropolitana de la Ciudad de Mérida</v>
          </cell>
          <cell r="C482">
            <v>73901846</v>
          </cell>
        </row>
        <row r="483">
          <cell r="A483" t="str">
            <v>23,U14</v>
          </cell>
          <cell r="B483" t="str">
            <v>Zona Metropolitana de la Ciudad de Oaxaca</v>
          </cell>
          <cell r="C483">
            <v>67087777</v>
          </cell>
        </row>
        <row r="484">
          <cell r="A484" t="str">
            <v>23,U15</v>
          </cell>
          <cell r="B484" t="str">
            <v>Zona Metropolitana de la Ciudad de Tijuana</v>
          </cell>
          <cell r="C484">
            <v>87588816</v>
          </cell>
        </row>
        <row r="485">
          <cell r="A485" t="str">
            <v>23,U16</v>
          </cell>
          <cell r="B485" t="str">
            <v>Zona Metropolitana de la Ciudad de Tuxtla Gutiérrez</v>
          </cell>
          <cell r="C485">
            <v>50078557</v>
          </cell>
        </row>
        <row r="486">
          <cell r="A486" t="str">
            <v>23,U17</v>
          </cell>
          <cell r="B486" t="str">
            <v>Zona Metropolitana de Veracruz</v>
          </cell>
          <cell r="C486">
            <v>50194542</v>
          </cell>
        </row>
        <row r="487">
          <cell r="A487" t="str">
            <v>23,U18</v>
          </cell>
          <cell r="B487" t="str">
            <v>Zona Metropolitana de la Ciudad de Villahermosa</v>
          </cell>
          <cell r="C487">
            <v>45273708</v>
          </cell>
        </row>
        <row r="488">
          <cell r="A488" t="str">
            <v>23,U19</v>
          </cell>
          <cell r="B488" t="str">
            <v>Fondo Regional - Chiapas, Guerrero y Oaxaca</v>
          </cell>
          <cell r="C488">
            <v>3735000000</v>
          </cell>
        </row>
        <row r="489">
          <cell r="A489" t="str">
            <v>23,U2</v>
          </cell>
          <cell r="B489" t="str">
            <v>Zona Metropolitana del Valle de México (Distrito Federal)</v>
          </cell>
          <cell r="C489">
            <v>1674268419</v>
          </cell>
        </row>
        <row r="490">
          <cell r="A490" t="str">
            <v>23,U20</v>
          </cell>
          <cell r="B490" t="str">
            <v>Fondo Regional - Siete Estados Restantes</v>
          </cell>
          <cell r="C490">
            <v>2485000000</v>
          </cell>
        </row>
        <row r="491">
          <cell r="A491" t="str">
            <v>23,U22</v>
          </cell>
          <cell r="B491" t="str">
            <v>Programas Regionales</v>
          </cell>
          <cell r="C491">
            <v>300000000</v>
          </cell>
        </row>
        <row r="492">
          <cell r="A492" t="str">
            <v>23,U23</v>
          </cell>
          <cell r="B492" t="str">
            <v>Fondo de Apoyo para el Desarrollo Rural Sustentable</v>
          </cell>
          <cell r="C492">
            <v>300000000</v>
          </cell>
        </row>
        <row r="493">
          <cell r="A493" t="str">
            <v>23,U24</v>
          </cell>
          <cell r="B493" t="str">
            <v>Fondo de Modernización de los Municipios</v>
          </cell>
          <cell r="C493">
            <v>300000000</v>
          </cell>
        </row>
        <row r="494">
          <cell r="A494" t="str">
            <v>23,U3</v>
          </cell>
          <cell r="B494" t="str">
            <v>Zona Metropolitana de la Ciudad de Guadalajara</v>
          </cell>
          <cell r="C494">
            <v>880157128</v>
          </cell>
        </row>
        <row r="495">
          <cell r="A495" t="str">
            <v>23,U33</v>
          </cell>
          <cell r="B495" t="str">
            <v>Fondo de Apoyo a Migrantes</v>
          </cell>
          <cell r="C495">
            <v>100000000</v>
          </cell>
        </row>
        <row r="496">
          <cell r="A496" t="str">
            <v>23,U37</v>
          </cell>
          <cell r="B496" t="str">
            <v>Programa para la fiscalización del gasto federalizado</v>
          </cell>
          <cell r="C496">
            <v>330000000</v>
          </cell>
        </row>
        <row r="497">
          <cell r="A497" t="str">
            <v>23,U38</v>
          </cell>
          <cell r="B497" t="str">
            <v>Zona Metropolitana de Juárez</v>
          </cell>
          <cell r="C497">
            <v>40051057</v>
          </cell>
        </row>
        <row r="498">
          <cell r="A498" t="str">
            <v>23,U39</v>
          </cell>
          <cell r="B498" t="str">
            <v>Zona Metropolitana de Saltillo</v>
          </cell>
          <cell r="C498">
            <v>50000000</v>
          </cell>
        </row>
        <row r="499">
          <cell r="A499" t="str">
            <v>23,U4</v>
          </cell>
          <cell r="B499" t="str">
            <v>Zona Metropolitana de la Ciudad de Monterrey</v>
          </cell>
          <cell r="C499">
            <v>770106563</v>
          </cell>
        </row>
        <row r="500">
          <cell r="A500" t="str">
            <v>23,U40</v>
          </cell>
          <cell r="B500" t="str">
            <v>Zona Metropolitana de Colima-Villa de Álvarez</v>
          </cell>
          <cell r="C500">
            <v>37255328</v>
          </cell>
        </row>
        <row r="501">
          <cell r="A501" t="str">
            <v>23,U41</v>
          </cell>
          <cell r="B501" t="str">
            <v>Zona Metropolitana de Pachuca</v>
          </cell>
          <cell r="C501">
            <v>62008611</v>
          </cell>
        </row>
        <row r="502">
          <cell r="A502" t="str">
            <v>23,U42</v>
          </cell>
          <cell r="B502" t="str">
            <v>Zona Metropolitana de Tula</v>
          </cell>
          <cell r="C502">
            <v>50194542</v>
          </cell>
        </row>
        <row r="503">
          <cell r="A503" t="str">
            <v>23,U43</v>
          </cell>
          <cell r="B503" t="str">
            <v>Zona Metropolitana de Puerto Vallarta</v>
          </cell>
          <cell r="C503">
            <v>41325473</v>
          </cell>
        </row>
        <row r="504">
          <cell r="A504" t="str">
            <v>23,U44</v>
          </cell>
          <cell r="B504" t="str">
            <v>Zona Metropolitana de Tepic</v>
          </cell>
          <cell r="C504">
            <v>29757693</v>
          </cell>
        </row>
        <row r="505">
          <cell r="A505" t="str">
            <v>23,U45</v>
          </cell>
          <cell r="B505" t="str">
            <v>Zona Metropolitana de San Luis Potosí-Soledad de G.S.</v>
          </cell>
          <cell r="C505">
            <v>47344396</v>
          </cell>
        </row>
        <row r="506">
          <cell r="A506" t="str">
            <v>23,U47</v>
          </cell>
          <cell r="B506" t="str">
            <v>Zona Metropolitana de Reynosa-Rio Bravo</v>
          </cell>
          <cell r="C506">
            <v>37255328</v>
          </cell>
        </row>
        <row r="507">
          <cell r="A507" t="str">
            <v>23,U48</v>
          </cell>
          <cell r="B507" t="str">
            <v>Zona Metropolitana de Tlaxcala-Apizaco</v>
          </cell>
          <cell r="C507">
            <v>27941496</v>
          </cell>
        </row>
        <row r="508">
          <cell r="A508" t="str">
            <v>23,U49</v>
          </cell>
          <cell r="B508" t="str">
            <v>Zona Metropolitana de Xalapa</v>
          </cell>
          <cell r="C508">
            <v>15976831</v>
          </cell>
        </row>
        <row r="509">
          <cell r="A509" t="str">
            <v>23,U5</v>
          </cell>
          <cell r="B509" t="str">
            <v>Zona Metropolitana de la Ciudad de León</v>
          </cell>
          <cell r="C509">
            <v>344611786</v>
          </cell>
        </row>
        <row r="510">
          <cell r="A510" t="str">
            <v>23,U50</v>
          </cell>
          <cell r="B510" t="str">
            <v>Zona Metropolitana de Toluca</v>
          </cell>
          <cell r="C510">
            <v>133621909</v>
          </cell>
        </row>
        <row r="511">
          <cell r="A511" t="str">
            <v>23,U52</v>
          </cell>
          <cell r="B511" t="str">
            <v>Zona Metropolitana de Chihuahua</v>
          </cell>
          <cell r="C511">
            <v>40051057</v>
          </cell>
        </row>
        <row r="512">
          <cell r="A512" t="str">
            <v>23,U53</v>
          </cell>
          <cell r="B512" t="str">
            <v>Zona Metropolitana de Mexicali</v>
          </cell>
          <cell r="C512">
            <v>25976842</v>
          </cell>
        </row>
        <row r="513">
          <cell r="A513" t="str">
            <v>23,U54</v>
          </cell>
          <cell r="B513" t="str">
            <v>Fondo de Pavimentación a Municipios</v>
          </cell>
          <cell r="C513">
            <v>0</v>
          </cell>
        </row>
        <row r="514">
          <cell r="A514" t="str">
            <v>23,U57</v>
          </cell>
          <cell r="B514" t="str">
            <v>Fondos Metropolitanos</v>
          </cell>
          <cell r="C514">
            <v>0</v>
          </cell>
        </row>
        <row r="515">
          <cell r="A515" t="str">
            <v>23,U58</v>
          </cell>
          <cell r="B515" t="str">
            <v>Zona Metropolitana de Cuernavaca</v>
          </cell>
          <cell r="C515">
            <v>35392562</v>
          </cell>
        </row>
        <row r="516">
          <cell r="A516" t="str">
            <v>23,U59</v>
          </cell>
          <cell r="B516" t="str">
            <v>Zona Metropolitana de Morelia</v>
          </cell>
          <cell r="C516">
            <v>27941496</v>
          </cell>
        </row>
        <row r="517">
          <cell r="A517" t="str">
            <v>23,U6</v>
          </cell>
          <cell r="B517" t="str">
            <v>Zona Metropolitana de Puebla</v>
          </cell>
          <cell r="C517">
            <v>322297308</v>
          </cell>
        </row>
        <row r="518">
          <cell r="A518" t="str">
            <v>23,U60</v>
          </cell>
          <cell r="B518" t="str">
            <v>Zona Metropolitana de Matamoros</v>
          </cell>
          <cell r="C518">
            <v>29339426</v>
          </cell>
        </row>
        <row r="519">
          <cell r="A519" t="str">
            <v>23,U61</v>
          </cell>
          <cell r="B519" t="str">
            <v>Zona Metropolitana de Coatzacoalcos</v>
          </cell>
          <cell r="C519">
            <v>37255328</v>
          </cell>
        </row>
        <row r="520">
          <cell r="A520" t="str">
            <v>23,U62</v>
          </cell>
          <cell r="B520" t="str">
            <v>Zona Metropolitana de Monclova Frontera</v>
          </cell>
          <cell r="C520">
            <v>20000000</v>
          </cell>
        </row>
        <row r="521">
          <cell r="A521" t="str">
            <v>23,U63</v>
          </cell>
          <cell r="B521" t="str">
            <v>Zona Metropolitana de Tehuacán</v>
          </cell>
          <cell r="C521">
            <v>23284580</v>
          </cell>
        </row>
        <row r="522">
          <cell r="A522" t="str">
            <v>23,U64</v>
          </cell>
          <cell r="B522" t="str">
            <v>Zona Metropolitana de Zacatecas Guadalupe</v>
          </cell>
          <cell r="C522">
            <v>23284580</v>
          </cell>
        </row>
        <row r="523">
          <cell r="A523" t="str">
            <v>23,U65</v>
          </cell>
          <cell r="B523" t="str">
            <v>Zona Metropolitana de La Piedad Pénjamo</v>
          </cell>
          <cell r="C523">
            <v>9313832</v>
          </cell>
        </row>
        <row r="524">
          <cell r="A524" t="str">
            <v>23,U67</v>
          </cell>
          <cell r="B524" t="str">
            <v>Zona Metropolitana de Ocotlán</v>
          </cell>
          <cell r="C524">
            <v>23107617</v>
          </cell>
        </row>
        <row r="525">
          <cell r="A525" t="str">
            <v>23,U68</v>
          </cell>
          <cell r="B525" t="str">
            <v>Zona Metropolitana de Río Verde Cd. Fernandez</v>
          </cell>
          <cell r="C525">
            <v>18627664</v>
          </cell>
        </row>
        <row r="526">
          <cell r="A526" t="str">
            <v>23,U69</v>
          </cell>
          <cell r="B526" t="str">
            <v>Zona Metropolitana de Piedras Negras</v>
          </cell>
          <cell r="C526">
            <v>15000000</v>
          </cell>
        </row>
        <row r="527">
          <cell r="A527" t="str">
            <v>23,U7</v>
          </cell>
          <cell r="B527" t="str">
            <v>Zona Metropolitana de la Ciudad de Querétaro</v>
          </cell>
          <cell r="C527">
            <v>171975022</v>
          </cell>
        </row>
        <row r="528">
          <cell r="A528" t="str">
            <v>23,U70</v>
          </cell>
          <cell r="B528" t="str">
            <v>Zona Metropolitana de Tecomán</v>
          </cell>
          <cell r="C528">
            <v>14082514</v>
          </cell>
        </row>
        <row r="529">
          <cell r="A529" t="str">
            <v>23,U71</v>
          </cell>
          <cell r="B529" t="str">
            <v>Zona Metropolitana de Moroleón Uriangato</v>
          </cell>
          <cell r="C529">
            <v>18627664</v>
          </cell>
        </row>
        <row r="530">
          <cell r="A530" t="str">
            <v>23,U72</v>
          </cell>
          <cell r="B530" t="str">
            <v>Zona Metropolitana de Tulancingo</v>
          </cell>
          <cell r="C530">
            <v>12000000</v>
          </cell>
        </row>
        <row r="531">
          <cell r="A531" t="str">
            <v>23,U73</v>
          </cell>
          <cell r="B531" t="str">
            <v>Zona Metropolitana de Tapachula</v>
          </cell>
          <cell r="C531">
            <v>12000000</v>
          </cell>
        </row>
        <row r="532">
          <cell r="A532" t="str">
            <v>23,U74</v>
          </cell>
          <cell r="B532" t="str">
            <v>Zona Metropolitana de Guaymas</v>
          </cell>
          <cell r="C532">
            <v>12000000</v>
          </cell>
        </row>
        <row r="533">
          <cell r="A533" t="str">
            <v>23,U75</v>
          </cell>
          <cell r="B533" t="str">
            <v>Fondo para la Accesibilidad en el Transporte Público para las Personas con discapacidad</v>
          </cell>
          <cell r="C533">
            <v>445000000</v>
          </cell>
        </row>
        <row r="534">
          <cell r="A534" t="str">
            <v>23,U76</v>
          </cell>
          <cell r="B534" t="str">
            <v>Apoyo a la Seguridad Pública en Ciudad Juárez Chihuahua</v>
          </cell>
          <cell r="C534">
            <v>220000000</v>
          </cell>
        </row>
        <row r="535">
          <cell r="A535" t="str">
            <v>23,U77</v>
          </cell>
          <cell r="B535" t="str">
            <v>Proyecto de Cámaras de Seguridad Pública en el Distrito Federal</v>
          </cell>
          <cell r="C535">
            <v>330000000</v>
          </cell>
        </row>
        <row r="536">
          <cell r="A536" t="str">
            <v>23,U78</v>
          </cell>
          <cell r="B536" t="str">
            <v>Infraestructura en Demaracaciones Territoriales del Distrito Federal</v>
          </cell>
          <cell r="C536">
            <v>100000000</v>
          </cell>
        </row>
        <row r="537">
          <cell r="A537" t="str">
            <v>23,U79</v>
          </cell>
          <cell r="B537" t="str">
            <v>Fondo de Pavimentación y Espacios Deportivos para Municipios</v>
          </cell>
          <cell r="C537">
            <v>2200000000</v>
          </cell>
        </row>
        <row r="538">
          <cell r="A538" t="str">
            <v>23,U8</v>
          </cell>
          <cell r="B538" t="str">
            <v>Zona Metropolitana de la Laguna (Coahuila)</v>
          </cell>
          <cell r="C538">
            <v>200667334</v>
          </cell>
        </row>
        <row r="539">
          <cell r="A539" t="str">
            <v>23,U9</v>
          </cell>
          <cell r="B539" t="str">
            <v>Zona Metropolitana de la Laguna (Durango)</v>
          </cell>
          <cell r="C539">
            <v>200667335</v>
          </cell>
        </row>
        <row r="540">
          <cell r="A540" t="str">
            <v>24,D1</v>
          </cell>
          <cell r="B540" t="str">
            <v>Valores gubernamentales</v>
          </cell>
          <cell r="C540">
            <v>193025429650</v>
          </cell>
        </row>
        <row r="541">
          <cell r="A541" t="str">
            <v>24,D2</v>
          </cell>
          <cell r="B541" t="str">
            <v>Fondo de ahorro SAR</v>
          </cell>
          <cell r="C541">
            <v>2410689400</v>
          </cell>
        </row>
        <row r="542">
          <cell r="A542" t="str">
            <v>24,D3</v>
          </cell>
          <cell r="B542" t="str">
            <v>Pensión ISSSTE</v>
          </cell>
          <cell r="C542">
            <v>53794300</v>
          </cell>
        </row>
        <row r="543">
          <cell r="A543" t="str">
            <v>24,D4</v>
          </cell>
          <cell r="B543" t="str">
            <v>Otros financiamientos</v>
          </cell>
          <cell r="C543">
            <v>3349246600</v>
          </cell>
        </row>
        <row r="544">
          <cell r="A544" t="str">
            <v>24,D5</v>
          </cell>
          <cell r="B544" t="str">
            <v>Bonos</v>
          </cell>
          <cell r="C544">
            <v>31149047553</v>
          </cell>
        </row>
        <row r="545">
          <cell r="A545" t="str">
            <v>24,D6</v>
          </cell>
          <cell r="B545" t="str">
            <v>Banca comercial</v>
          </cell>
          <cell r="C545">
            <v>300</v>
          </cell>
        </row>
        <row r="546">
          <cell r="A546" t="str">
            <v>24,D7</v>
          </cell>
          <cell r="B546" t="str">
            <v>Coberturas</v>
          </cell>
          <cell r="C546">
            <v>77400050</v>
          </cell>
        </row>
        <row r="547">
          <cell r="A547" t="str">
            <v>24,D8</v>
          </cell>
          <cell r="B547" t="str">
            <v>Bilaterales</v>
          </cell>
          <cell r="C547">
            <v>194892635</v>
          </cell>
        </row>
        <row r="548">
          <cell r="A548" t="str">
            <v>24,D9</v>
          </cell>
          <cell r="B548" t="str">
            <v>Organismos financieros internacionales</v>
          </cell>
          <cell r="C548">
            <v>9574866725</v>
          </cell>
        </row>
        <row r="549">
          <cell r="A549" t="str">
            <v>25,E3</v>
          </cell>
          <cell r="B549" t="str">
            <v>Prestación de servicios de educación básica en el D.F.</v>
          </cell>
          <cell r="C549">
            <v>27482235506</v>
          </cell>
        </row>
        <row r="550">
          <cell r="A550" t="str">
            <v>25,E4</v>
          </cell>
          <cell r="B550" t="str">
            <v>Prestación de servicios de educación normal en el D.F.</v>
          </cell>
          <cell r="C550">
            <v>737953901</v>
          </cell>
        </row>
        <row r="551">
          <cell r="A551" t="str">
            <v>25,I2</v>
          </cell>
          <cell r="B551" t="str">
            <v>Previsiones salariales y económicas del Fondo de Aportaciones para la Educación Básica y Normal</v>
          </cell>
          <cell r="C551">
            <v>14186116308</v>
          </cell>
        </row>
        <row r="552">
          <cell r="A552" t="str">
            <v>25,I3</v>
          </cell>
          <cell r="B552" t="str">
            <v>Previsiones salariales y económicas del Fondo de Aportaciones para la Educación Tecnológica y de Adultos</v>
          </cell>
          <cell r="C552">
            <v>190268844</v>
          </cell>
        </row>
        <row r="553">
          <cell r="A553" t="str">
            <v>25,I4</v>
          </cell>
          <cell r="B553" t="str">
            <v>Asignaciones pendientes de distribución de los Fondos Educativos</v>
          </cell>
          <cell r="C553">
            <v>0</v>
          </cell>
        </row>
        <row r="554">
          <cell r="A554" t="str">
            <v>25,M1</v>
          </cell>
          <cell r="B554" t="str">
            <v>Actividades de apoyo administrativo</v>
          </cell>
          <cell r="C554">
            <v>1633563882</v>
          </cell>
        </row>
        <row r="555">
          <cell r="A555" t="str">
            <v>25,O1</v>
          </cell>
          <cell r="B555" t="str">
            <v>Actividades de apoyo a la función pública y buen gobierno</v>
          </cell>
          <cell r="C555">
            <v>9579498</v>
          </cell>
        </row>
        <row r="556">
          <cell r="A556" t="str">
            <v>25,O99</v>
          </cell>
          <cell r="B556" t="str">
            <v>Operación del Servicio Profesional de Carrera en la Administración Pública Federal Centralizada</v>
          </cell>
          <cell r="C556">
            <v>3348664</v>
          </cell>
        </row>
        <row r="557">
          <cell r="A557" t="str">
            <v>25,U1</v>
          </cell>
          <cell r="B557" t="str">
            <v>Becas para la población atendida por el sector educativo</v>
          </cell>
          <cell r="C557">
            <v>168746497</v>
          </cell>
        </row>
        <row r="558">
          <cell r="A558" t="str">
            <v>25,U2</v>
          </cell>
          <cell r="B558" t="str">
            <v>Programa de becas en educación primaria y secundaria para hijos de trabajadores del Sector Educación en el D.F.</v>
          </cell>
          <cell r="C558">
            <v>21929002</v>
          </cell>
        </row>
        <row r="559">
          <cell r="A559" t="str">
            <v>27,K24</v>
          </cell>
          <cell r="B559" t="str">
            <v>Otros proyectos de infraestructura gubernamental</v>
          </cell>
          <cell r="C559">
            <v>11100000</v>
          </cell>
        </row>
        <row r="560">
          <cell r="A560" t="str">
            <v>27,K27</v>
          </cell>
          <cell r="B560" t="str">
            <v>Mantenimiento de infraestructura</v>
          </cell>
          <cell r="C560">
            <v>23900000</v>
          </cell>
        </row>
        <row r="561">
          <cell r="A561" t="str">
            <v>27,M1</v>
          </cell>
          <cell r="B561" t="str">
            <v>Actividades de apoyo administrativo</v>
          </cell>
          <cell r="C561">
            <v>132996777</v>
          </cell>
        </row>
        <row r="562">
          <cell r="A562" t="str">
            <v>27,O1</v>
          </cell>
          <cell r="B562" t="str">
            <v>Actividades de apoyo a la función pública y buen gobierno</v>
          </cell>
          <cell r="C562">
            <v>40101400</v>
          </cell>
        </row>
        <row r="563">
          <cell r="A563" t="str">
            <v>27,O2</v>
          </cell>
          <cell r="B563" t="str">
            <v>Ampliación de la cobertura, impacto y efecto preventivo de la fiscalización a la gestión pública</v>
          </cell>
          <cell r="C563">
            <v>304043200</v>
          </cell>
        </row>
        <row r="564">
          <cell r="A564" t="str">
            <v>27,O3</v>
          </cell>
          <cell r="B564" t="str">
            <v>Integración de las estructuras profesionales del gobierno</v>
          </cell>
          <cell r="C564">
            <v>60212600</v>
          </cell>
        </row>
        <row r="565">
          <cell r="A565" t="str">
            <v>27,O5</v>
          </cell>
          <cell r="B565" t="str">
            <v>Mejora de la gestión y regulación de los procesos, trámites y servicios de la Administración Pública Federal</v>
          </cell>
          <cell r="C565">
            <v>363257400</v>
          </cell>
        </row>
        <row r="566">
          <cell r="A566" t="str">
            <v>27,O6</v>
          </cell>
          <cell r="B566" t="str">
            <v>Inhibición y sanción de las prácticas de corrupción</v>
          </cell>
          <cell r="C566">
            <v>210491405</v>
          </cell>
        </row>
        <row r="567">
          <cell r="A567" t="str">
            <v>27,O7</v>
          </cell>
          <cell r="B567" t="str">
            <v>Optimización en el uso, control y aprovechamiento de los inmuebles federales, así como la valuación de bienes nacionales</v>
          </cell>
          <cell r="C567">
            <v>113037247</v>
          </cell>
        </row>
        <row r="568">
          <cell r="A568" t="str">
            <v>27,O8</v>
          </cell>
          <cell r="B568" t="str">
            <v>Promoción de la cultura de la legalidad y el aprecio por la rendición de cuentas</v>
          </cell>
          <cell r="C568">
            <v>84292600</v>
          </cell>
        </row>
        <row r="569">
          <cell r="A569" t="str">
            <v>27,O99</v>
          </cell>
          <cell r="B569" t="str">
            <v>Operación del Servicio Profesional de Carrera en la Administración Pública Federal Centralizada</v>
          </cell>
          <cell r="C569">
            <v>2671900</v>
          </cell>
        </row>
        <row r="570">
          <cell r="A570" t="str">
            <v>28,C1</v>
          </cell>
          <cell r="B570" t="str">
            <v>Fondo General de Participaciones</v>
          </cell>
          <cell r="C570">
            <v>377434200000</v>
          </cell>
        </row>
        <row r="571">
          <cell r="A571" t="str">
            <v>28,C10</v>
          </cell>
          <cell r="B571" t="str">
            <v>Fondo de Compensación para el Estado de Chiapas</v>
          </cell>
          <cell r="C571">
            <v>30204093</v>
          </cell>
        </row>
        <row r="572">
          <cell r="A572" t="str">
            <v>28,C11</v>
          </cell>
          <cell r="B572" t="str">
            <v>Fondo de Compensación para el Estado de Chihuahua</v>
          </cell>
          <cell r="C572">
            <v>64794434</v>
          </cell>
        </row>
        <row r="573">
          <cell r="A573" t="str">
            <v>28,C12</v>
          </cell>
          <cell r="B573" t="str">
            <v>Fondo de Compensación para el Gobierno del Distrito Federal</v>
          </cell>
          <cell r="C573">
            <v>437263262</v>
          </cell>
        </row>
        <row r="574">
          <cell r="A574" t="str">
            <v>28,C13</v>
          </cell>
          <cell r="B574" t="str">
            <v>Fondo de Compensación para el Estado de Durango</v>
          </cell>
          <cell r="C574">
            <v>14526113</v>
          </cell>
        </row>
        <row r="575">
          <cell r="A575" t="str">
            <v>28,C14</v>
          </cell>
          <cell r="B575" t="str">
            <v>Fondo de Compensación para el Estado de Guanajuato</v>
          </cell>
          <cell r="C575">
            <v>61102356</v>
          </cell>
        </row>
        <row r="576">
          <cell r="A576" t="str">
            <v>28,C15</v>
          </cell>
          <cell r="B576" t="str">
            <v>Fondo de Compensación para el Estado de Guerrero</v>
          </cell>
          <cell r="C576">
            <v>16457969</v>
          </cell>
        </row>
        <row r="577">
          <cell r="A577" t="str">
            <v>28,C16</v>
          </cell>
          <cell r="B577" t="str">
            <v>Fondo de Compensación para el Estado de Hidalgo</v>
          </cell>
          <cell r="C577">
            <v>17220795</v>
          </cell>
        </row>
        <row r="578">
          <cell r="A578" t="str">
            <v>28,C17</v>
          </cell>
          <cell r="B578" t="str">
            <v>Fondo de Compensación para el Estado de Jalisco</v>
          </cell>
          <cell r="C578">
            <v>149920086</v>
          </cell>
        </row>
        <row r="579">
          <cell r="A579" t="str">
            <v>28,C18</v>
          </cell>
          <cell r="B579" t="str">
            <v>Fondo de Compensación para el Estado de México</v>
          </cell>
          <cell r="C579">
            <v>206514141</v>
          </cell>
        </row>
        <row r="580">
          <cell r="A580" t="str">
            <v>28,C19</v>
          </cell>
          <cell r="B580" t="str">
            <v>Fondo de Compensación para el Estado de Michoacán</v>
          </cell>
          <cell r="C580">
            <v>53722016</v>
          </cell>
        </row>
        <row r="581">
          <cell r="A581" t="str">
            <v>28,C2</v>
          </cell>
          <cell r="B581" t="str">
            <v>Fondo de Fomento Municipal</v>
          </cell>
          <cell r="C581">
            <v>18584101000</v>
          </cell>
        </row>
        <row r="582">
          <cell r="A582" t="str">
            <v>28,C20</v>
          </cell>
          <cell r="B582" t="str">
            <v>Fondo de Compensación para el Estado de Morelos</v>
          </cell>
          <cell r="C582">
            <v>18820823</v>
          </cell>
        </row>
        <row r="583">
          <cell r="A583" t="str">
            <v>28,C21</v>
          </cell>
          <cell r="B583" t="str">
            <v>Fondo de Compensación para el Estado de Nayarit</v>
          </cell>
          <cell r="C583">
            <v>7508114</v>
          </cell>
        </row>
        <row r="584">
          <cell r="A584" t="str">
            <v>28,C22</v>
          </cell>
          <cell r="B584" t="str">
            <v>Fondo de Compensación para el Estado de Nuevo León</v>
          </cell>
          <cell r="C584">
            <v>133721477</v>
          </cell>
        </row>
        <row r="585">
          <cell r="A585" t="str">
            <v>28,C23</v>
          </cell>
          <cell r="B585" t="str">
            <v>Fondo de Compensación para el Estado de Oaxaca</v>
          </cell>
          <cell r="C585">
            <v>23767749</v>
          </cell>
        </row>
        <row r="586">
          <cell r="A586" t="str">
            <v>28,C24</v>
          </cell>
          <cell r="B586" t="str">
            <v>Fondo de Compensación para el Estado de Puebla</v>
          </cell>
          <cell r="C586">
            <v>84702284</v>
          </cell>
        </row>
        <row r="587">
          <cell r="A587" t="str">
            <v>28,C25</v>
          </cell>
          <cell r="B587" t="str">
            <v>Fondo de Compensación para el Estado de Querétaro</v>
          </cell>
          <cell r="C587">
            <v>27436941</v>
          </cell>
        </row>
        <row r="588">
          <cell r="A588" t="str">
            <v>28,C26</v>
          </cell>
          <cell r="B588" t="str">
            <v>Fondo de Compensación para el Estado de Quintana Roo</v>
          </cell>
          <cell r="C588">
            <v>41265068</v>
          </cell>
        </row>
        <row r="589">
          <cell r="A589" t="str">
            <v>28,C27</v>
          </cell>
          <cell r="B589" t="str">
            <v>Fondo de Compensación para el Estado de San Luis Potosí</v>
          </cell>
          <cell r="C589">
            <v>33432753</v>
          </cell>
        </row>
        <row r="590">
          <cell r="A590" t="str">
            <v>28,C28</v>
          </cell>
          <cell r="B590" t="str">
            <v>Fondo de Compensación para el Estado de Sinaloa</v>
          </cell>
          <cell r="C590">
            <v>52478609</v>
          </cell>
        </row>
        <row r="591">
          <cell r="A591" t="str">
            <v>28,C29</v>
          </cell>
          <cell r="B591" t="str">
            <v>Fondo de Compensación para el Estado de Sonora</v>
          </cell>
          <cell r="C591">
            <v>51237110</v>
          </cell>
        </row>
        <row r="592">
          <cell r="A592" t="str">
            <v>28,C3</v>
          </cell>
          <cell r="B592" t="str">
            <v>Otros conceptos participables e incentivos económicos</v>
          </cell>
          <cell r="C592">
            <v>95739035986</v>
          </cell>
        </row>
        <row r="593">
          <cell r="A593" t="str">
            <v>28,C30</v>
          </cell>
          <cell r="B593" t="str">
            <v>Fondo de Compensación para el Estado de Tabasco</v>
          </cell>
          <cell r="C593">
            <v>30821981</v>
          </cell>
        </row>
        <row r="594">
          <cell r="A594" t="str">
            <v>28,C31</v>
          </cell>
          <cell r="B594" t="str">
            <v>Fondo de Compensación para el Estado de Tamaulipas</v>
          </cell>
          <cell r="C594">
            <v>78136259</v>
          </cell>
        </row>
        <row r="595">
          <cell r="A595" t="str">
            <v>28,C32</v>
          </cell>
          <cell r="B595" t="str">
            <v>Fondo de Compensación para el Estado de Tlaxcala</v>
          </cell>
          <cell r="C595">
            <v>6972229</v>
          </cell>
        </row>
        <row r="596">
          <cell r="A596" t="str">
            <v>28,C33</v>
          </cell>
          <cell r="B596" t="str">
            <v>Fondo de Compensación para el Estado de Veracruz</v>
          </cell>
          <cell r="C596">
            <v>72418879</v>
          </cell>
        </row>
        <row r="597">
          <cell r="A597" t="str">
            <v>28,C34</v>
          </cell>
          <cell r="B597" t="str">
            <v>Fondo de Compensación para el Estado de Yucatán</v>
          </cell>
          <cell r="C597">
            <v>25426895</v>
          </cell>
        </row>
        <row r="598">
          <cell r="A598" t="str">
            <v>28,C35</v>
          </cell>
          <cell r="B598" t="str">
            <v>Fondo de Compensación para el Estado de Zacatecas</v>
          </cell>
          <cell r="C598">
            <v>8383457</v>
          </cell>
        </row>
        <row r="599">
          <cell r="A599" t="str">
            <v>28,C4</v>
          </cell>
          <cell r="B599" t="str">
            <v>Fondo de Compensación para el Estado de Aguascalientes</v>
          </cell>
          <cell r="C599">
            <v>19453968</v>
          </cell>
        </row>
        <row r="600">
          <cell r="A600" t="str">
            <v>28,C5</v>
          </cell>
          <cell r="B600" t="str">
            <v>Fondo de Compensación para el Estado de Baja California</v>
          </cell>
          <cell r="C600">
            <v>47165527</v>
          </cell>
        </row>
        <row r="601">
          <cell r="A601" t="str">
            <v>28,C6</v>
          </cell>
          <cell r="B601" t="str">
            <v>Fondo de Compensación para el Estado de Baja California Sur</v>
          </cell>
          <cell r="C601">
            <v>8823989</v>
          </cell>
        </row>
        <row r="602">
          <cell r="A602" t="str">
            <v>28,C7</v>
          </cell>
          <cell r="B602" t="str">
            <v>Fondo de Compensación para el Estado de Campeche</v>
          </cell>
          <cell r="C602">
            <v>9607793</v>
          </cell>
        </row>
        <row r="603">
          <cell r="A603" t="str">
            <v>28,C8</v>
          </cell>
          <cell r="B603" t="str">
            <v>Fondo de Compensación para el Estado de Coahuila</v>
          </cell>
          <cell r="C603">
            <v>62364833</v>
          </cell>
        </row>
        <row r="604">
          <cell r="A604" t="str">
            <v>28,C9</v>
          </cell>
          <cell r="B604" t="str">
            <v>Fondo de Compensación para el Estado de Colima</v>
          </cell>
          <cell r="C604">
            <v>11392805</v>
          </cell>
        </row>
        <row r="605">
          <cell r="A605" t="str">
            <v>3,R1</v>
          </cell>
          <cell r="B605" t="str">
            <v>Otras Actividades</v>
          </cell>
          <cell r="C605">
            <v>38035758006</v>
          </cell>
        </row>
        <row r="606">
          <cell r="A606" t="str">
            <v>30,H1</v>
          </cell>
          <cell r="B606" t="str">
            <v>Adeudos de Ejercicios Fiscales Anteriores (ADEFAS)</v>
          </cell>
          <cell r="C606">
            <v>13632000000</v>
          </cell>
        </row>
        <row r="607">
          <cell r="A607" t="str">
            <v>31,E1</v>
          </cell>
          <cell r="B607" t="str">
            <v>Resolución de asuntos relativos a conflictos y controversias por la posesión y usufructo de la tierra</v>
          </cell>
          <cell r="C607">
            <v>561446456</v>
          </cell>
        </row>
        <row r="608">
          <cell r="A608" t="str">
            <v>31,E2</v>
          </cell>
          <cell r="B608" t="str">
            <v>Resolución de juicios agrarios dotatorios de tierras y los recursos de revisión</v>
          </cell>
          <cell r="C608">
            <v>235390837</v>
          </cell>
        </row>
        <row r="609">
          <cell r="A609" t="str">
            <v>31,M1</v>
          </cell>
          <cell r="B609" t="str">
            <v>Actividades de apoyo administrativo</v>
          </cell>
          <cell r="C609">
            <v>73172422</v>
          </cell>
        </row>
        <row r="610">
          <cell r="A610" t="str">
            <v>31,O1</v>
          </cell>
          <cell r="B610" t="str">
            <v>Actividades de apoyo a la función pública y buen gobierno</v>
          </cell>
          <cell r="C610">
            <v>1850419</v>
          </cell>
        </row>
        <row r="611">
          <cell r="A611" t="str">
            <v>32,E1</v>
          </cell>
          <cell r="B611" t="str">
            <v>Impartición de Justicia Fiscal y Administrativa</v>
          </cell>
          <cell r="C611">
            <v>1578811595</v>
          </cell>
        </row>
        <row r="612">
          <cell r="A612" t="str">
            <v>32,K25</v>
          </cell>
          <cell r="B612" t="str">
            <v>Proyectos de inmuebles (oficinas administrativas)</v>
          </cell>
          <cell r="C612">
            <v>210000000</v>
          </cell>
        </row>
        <row r="613">
          <cell r="A613" t="str">
            <v>32,M1</v>
          </cell>
          <cell r="B613" t="str">
            <v>Actividades de apoyo administrativo</v>
          </cell>
          <cell r="C613">
            <v>60749505</v>
          </cell>
        </row>
        <row r="614">
          <cell r="A614" t="str">
            <v>33,I101</v>
          </cell>
          <cell r="B614" t="str">
            <v>FAEB Aguascalientes</v>
          </cell>
          <cell r="C614">
            <v>3154658578</v>
          </cell>
        </row>
        <row r="615">
          <cell r="A615" t="str">
            <v>33,I102</v>
          </cell>
          <cell r="B615" t="str">
            <v>FAEB Baja California</v>
          </cell>
          <cell r="C615">
            <v>7533426964</v>
          </cell>
        </row>
        <row r="616">
          <cell r="A616" t="str">
            <v>33,I103</v>
          </cell>
          <cell r="B616" t="str">
            <v>FAEB Baja California Sur</v>
          </cell>
          <cell r="C616">
            <v>2276627102</v>
          </cell>
        </row>
        <row r="617">
          <cell r="A617" t="str">
            <v>33,I104</v>
          </cell>
          <cell r="B617" t="str">
            <v>FAEB Campeche</v>
          </cell>
          <cell r="C617">
            <v>3006747130</v>
          </cell>
        </row>
        <row r="618">
          <cell r="A618" t="str">
            <v>33,I105</v>
          </cell>
          <cell r="B618" t="str">
            <v>FAEB Coahuila</v>
          </cell>
          <cell r="C618">
            <v>7126352846</v>
          </cell>
        </row>
        <row r="619">
          <cell r="A619" t="str">
            <v>33,I106</v>
          </cell>
          <cell r="B619" t="str">
            <v>FAEB Colima</v>
          </cell>
          <cell r="C619">
            <v>2167720485</v>
          </cell>
        </row>
        <row r="620">
          <cell r="A620" t="str">
            <v>33,I107</v>
          </cell>
          <cell r="B620" t="str">
            <v>FAEB Chiapas</v>
          </cell>
          <cell r="C620">
            <v>12993727087</v>
          </cell>
        </row>
        <row r="621">
          <cell r="A621" t="str">
            <v>33,I108</v>
          </cell>
          <cell r="B621" t="str">
            <v>FAEB Chihuahua</v>
          </cell>
          <cell r="C621">
            <v>7749127373</v>
          </cell>
        </row>
        <row r="622">
          <cell r="A622" t="str">
            <v>33,I110</v>
          </cell>
          <cell r="B622" t="str">
            <v>FAEB Durango</v>
          </cell>
          <cell r="C622">
            <v>5476299741</v>
          </cell>
        </row>
        <row r="623">
          <cell r="A623" t="str">
            <v>33,I111</v>
          </cell>
          <cell r="B623" t="str">
            <v>FAEB Guanajuato</v>
          </cell>
          <cell r="C623">
            <v>11012715852</v>
          </cell>
        </row>
        <row r="624">
          <cell r="A624" t="str">
            <v>33,I112</v>
          </cell>
          <cell r="B624" t="str">
            <v>FAEB Guerrero</v>
          </cell>
          <cell r="C624">
            <v>11863070133</v>
          </cell>
        </row>
        <row r="625">
          <cell r="A625" t="str">
            <v>33,I113</v>
          </cell>
          <cell r="B625" t="str">
            <v>FAEB Hidalgo</v>
          </cell>
          <cell r="C625">
            <v>7795611486</v>
          </cell>
        </row>
        <row r="626">
          <cell r="A626" t="str">
            <v>33,I114</v>
          </cell>
          <cell r="B626" t="str">
            <v>FAEB Jalisco</v>
          </cell>
          <cell r="C626">
            <v>13664552460</v>
          </cell>
        </row>
        <row r="627">
          <cell r="A627" t="str">
            <v>33,I115</v>
          </cell>
          <cell r="B627" t="str">
            <v>FAEB Estado de México</v>
          </cell>
          <cell r="C627">
            <v>26046045274</v>
          </cell>
        </row>
        <row r="628">
          <cell r="A628" t="str">
            <v>33,I116</v>
          </cell>
          <cell r="B628" t="str">
            <v>FAEB Michoacán</v>
          </cell>
          <cell r="C628">
            <v>11403648355</v>
          </cell>
        </row>
        <row r="629">
          <cell r="A629" t="str">
            <v>33,I117</v>
          </cell>
          <cell r="B629" t="str">
            <v>FAEB Morelos</v>
          </cell>
          <cell r="C629">
            <v>4507021106</v>
          </cell>
        </row>
        <row r="630">
          <cell r="A630" t="str">
            <v>33,I118</v>
          </cell>
          <cell r="B630" t="str">
            <v>FAEB Nayarit</v>
          </cell>
          <cell r="C630">
            <v>3628440400</v>
          </cell>
        </row>
        <row r="631">
          <cell r="A631" t="str">
            <v>33,I119</v>
          </cell>
          <cell r="B631" t="str">
            <v>FAEB Nuevo León</v>
          </cell>
          <cell r="C631">
            <v>8852021305</v>
          </cell>
        </row>
        <row r="632">
          <cell r="A632" t="str">
            <v>33,I120</v>
          </cell>
          <cell r="B632" t="str">
            <v>FAEB Oaxaca</v>
          </cell>
          <cell r="C632">
            <v>12925402214</v>
          </cell>
        </row>
        <row r="633">
          <cell r="A633" t="str">
            <v>33,I121</v>
          </cell>
          <cell r="B633" t="str">
            <v>FAEB Puebla</v>
          </cell>
          <cell r="C633">
            <v>12154880815</v>
          </cell>
        </row>
        <row r="634">
          <cell r="A634" t="str">
            <v>33,I122</v>
          </cell>
          <cell r="B634" t="str">
            <v>FAEB Querétaro</v>
          </cell>
          <cell r="C634">
            <v>3975742665</v>
          </cell>
        </row>
        <row r="635">
          <cell r="A635" t="str">
            <v>33,I123</v>
          </cell>
          <cell r="B635" t="str">
            <v>FAEB Quintana Roo</v>
          </cell>
          <cell r="C635">
            <v>3301698629</v>
          </cell>
        </row>
        <row r="636">
          <cell r="A636" t="str">
            <v>33,I124</v>
          </cell>
          <cell r="B636" t="str">
            <v>FAEB San Luis Potosí</v>
          </cell>
          <cell r="C636">
            <v>7501052785</v>
          </cell>
        </row>
        <row r="637">
          <cell r="A637" t="str">
            <v>33,I125</v>
          </cell>
          <cell r="B637" t="str">
            <v>FAEB Sinaloa</v>
          </cell>
          <cell r="C637">
            <v>6659041243</v>
          </cell>
        </row>
        <row r="638">
          <cell r="A638" t="str">
            <v>33,I126</v>
          </cell>
          <cell r="B638" t="str">
            <v>FAEB Sonora</v>
          </cell>
          <cell r="C638">
            <v>6303647457</v>
          </cell>
        </row>
        <row r="639">
          <cell r="A639" t="str">
            <v>33,I127</v>
          </cell>
          <cell r="B639" t="str">
            <v>FAEB Tabasco</v>
          </cell>
          <cell r="C639">
            <v>5709489526</v>
          </cell>
        </row>
        <row r="640">
          <cell r="A640" t="str">
            <v>33,I128</v>
          </cell>
          <cell r="B640" t="str">
            <v>FAEB Tamaulipas</v>
          </cell>
          <cell r="C640">
            <v>8464328991</v>
          </cell>
        </row>
        <row r="641">
          <cell r="A641" t="str">
            <v>33,I129</v>
          </cell>
          <cell r="B641" t="str">
            <v>FAEB Tlaxcala</v>
          </cell>
          <cell r="C641">
            <v>3215890604</v>
          </cell>
        </row>
        <row r="642">
          <cell r="A642" t="str">
            <v>33,I130</v>
          </cell>
          <cell r="B642" t="str">
            <v>FAEB Veracruz</v>
          </cell>
          <cell r="C642">
            <v>18279282031</v>
          </cell>
        </row>
        <row r="643">
          <cell r="A643" t="str">
            <v>33,I131</v>
          </cell>
          <cell r="B643" t="str">
            <v>FAEB Yucatán</v>
          </cell>
          <cell r="C643">
            <v>4683344859</v>
          </cell>
        </row>
        <row r="644">
          <cell r="A644" t="str">
            <v>33,I132</v>
          </cell>
          <cell r="B644" t="str">
            <v>FAEB Zacatecas</v>
          </cell>
          <cell r="C644">
            <v>5140184504</v>
          </cell>
        </row>
        <row r="645">
          <cell r="A645" t="str">
            <v>33,I201</v>
          </cell>
          <cell r="B645" t="str">
            <v>FASSA Aguascalientes</v>
          </cell>
          <cell r="C645">
            <v>918661980</v>
          </cell>
        </row>
        <row r="646">
          <cell r="A646" t="str">
            <v>33,I202</v>
          </cell>
          <cell r="B646" t="str">
            <v>FASSA Baja California</v>
          </cell>
          <cell r="C646">
            <v>1210616362</v>
          </cell>
        </row>
        <row r="647">
          <cell r="A647" t="str">
            <v>33,I203</v>
          </cell>
          <cell r="B647" t="str">
            <v>FASSA Baja California Sur</v>
          </cell>
          <cell r="C647">
            <v>583637722</v>
          </cell>
        </row>
        <row r="648">
          <cell r="A648" t="str">
            <v>33,I204</v>
          </cell>
          <cell r="B648" t="str">
            <v>FASSA Campeche</v>
          </cell>
          <cell r="C648">
            <v>929511574</v>
          </cell>
        </row>
        <row r="649">
          <cell r="A649" t="str">
            <v>33,I205</v>
          </cell>
          <cell r="B649" t="str">
            <v>FASSA Coahuila</v>
          </cell>
          <cell r="C649">
            <v>1055043527</v>
          </cell>
        </row>
        <row r="650">
          <cell r="A650" t="str">
            <v>33,I206</v>
          </cell>
          <cell r="B650" t="str">
            <v>FASSA Colima</v>
          </cell>
          <cell r="C650">
            <v>784778522</v>
          </cell>
        </row>
        <row r="651">
          <cell r="A651" t="str">
            <v>33,I207</v>
          </cell>
          <cell r="B651" t="str">
            <v>FASSA Chiapas</v>
          </cell>
          <cell r="C651">
            <v>2590366809</v>
          </cell>
        </row>
        <row r="652">
          <cell r="A652" t="str">
            <v>33,I208</v>
          </cell>
          <cell r="B652" t="str">
            <v>FASSA Chihuahua</v>
          </cell>
          <cell r="C652">
            <v>1466215118</v>
          </cell>
        </row>
        <row r="653">
          <cell r="A653" t="str">
            <v>33,I209</v>
          </cell>
          <cell r="B653" t="str">
            <v>FASSA Distrito Federal</v>
          </cell>
          <cell r="C653">
            <v>2976893218</v>
          </cell>
        </row>
        <row r="654">
          <cell r="A654" t="str">
            <v>33,I210</v>
          </cell>
          <cell r="B654" t="str">
            <v>FASSA Durango</v>
          </cell>
          <cell r="C654">
            <v>1232232624</v>
          </cell>
        </row>
        <row r="655">
          <cell r="A655" t="str">
            <v>33,I211</v>
          </cell>
          <cell r="B655" t="str">
            <v>FASSA Guanajuato</v>
          </cell>
          <cell r="C655">
            <v>1934776114</v>
          </cell>
        </row>
        <row r="656">
          <cell r="A656" t="str">
            <v>33,I212</v>
          </cell>
          <cell r="B656" t="str">
            <v>FASSA Guerrero</v>
          </cell>
          <cell r="C656">
            <v>2796870376</v>
          </cell>
        </row>
        <row r="657">
          <cell r="A657" t="str">
            <v>33,I213</v>
          </cell>
          <cell r="B657" t="str">
            <v>FASSA Hidalgo</v>
          </cell>
          <cell r="C657">
            <v>1854134181</v>
          </cell>
        </row>
        <row r="658">
          <cell r="A658" t="str">
            <v>33,I214</v>
          </cell>
          <cell r="B658" t="str">
            <v>FASSA Jalisco</v>
          </cell>
          <cell r="C658">
            <v>3190028427</v>
          </cell>
        </row>
        <row r="659">
          <cell r="A659" t="str">
            <v>33,I215</v>
          </cell>
          <cell r="B659" t="str">
            <v>FASSA Estado de México</v>
          </cell>
          <cell r="C659">
            <v>6257393142</v>
          </cell>
        </row>
        <row r="660">
          <cell r="A660" t="str">
            <v>33,I216</v>
          </cell>
          <cell r="B660" t="str">
            <v>FASSA Michoacán</v>
          </cell>
          <cell r="C660">
            <v>1972222758</v>
          </cell>
        </row>
        <row r="661">
          <cell r="A661" t="str">
            <v>33,I217</v>
          </cell>
          <cell r="B661" t="str">
            <v>FASSA Morelos</v>
          </cell>
          <cell r="C661">
            <v>956261959</v>
          </cell>
        </row>
        <row r="662">
          <cell r="A662" t="str">
            <v>33,I218</v>
          </cell>
          <cell r="B662" t="str">
            <v>FASSA Nayarit</v>
          </cell>
          <cell r="C662">
            <v>885870385</v>
          </cell>
        </row>
        <row r="663">
          <cell r="A663" t="str">
            <v>33,I219</v>
          </cell>
          <cell r="B663" t="str">
            <v>FASSA Nuevo León</v>
          </cell>
          <cell r="C663">
            <v>1585678089</v>
          </cell>
        </row>
        <row r="664">
          <cell r="A664" t="str">
            <v>33,I220</v>
          </cell>
          <cell r="B664" t="str">
            <v>FASSA Oaxaca</v>
          </cell>
          <cell r="C664">
            <v>2283671561</v>
          </cell>
        </row>
        <row r="665">
          <cell r="A665" t="str">
            <v>33,I221</v>
          </cell>
          <cell r="B665" t="str">
            <v>FASSA Puebla</v>
          </cell>
          <cell r="C665">
            <v>2148285797</v>
          </cell>
        </row>
        <row r="666">
          <cell r="A666" t="str">
            <v>33,I222</v>
          </cell>
          <cell r="B666" t="str">
            <v>FASSA Querétaro</v>
          </cell>
          <cell r="C666">
            <v>1081481465</v>
          </cell>
        </row>
        <row r="667">
          <cell r="A667" t="str">
            <v>33,I223</v>
          </cell>
          <cell r="B667" t="str">
            <v>FASSA Quintana Roo</v>
          </cell>
          <cell r="C667">
            <v>938610322</v>
          </cell>
        </row>
        <row r="668">
          <cell r="A668" t="str">
            <v>33,I224</v>
          </cell>
          <cell r="B668" t="str">
            <v>FASSA San Luis Potosí</v>
          </cell>
          <cell r="C668">
            <v>1210071530</v>
          </cell>
        </row>
        <row r="669">
          <cell r="A669" t="str">
            <v>33,I225</v>
          </cell>
          <cell r="B669" t="str">
            <v>FASSA Sinaloa</v>
          </cell>
          <cell r="C669">
            <v>1556303784</v>
          </cell>
        </row>
        <row r="670">
          <cell r="A670" t="str">
            <v>33,I226</v>
          </cell>
          <cell r="B670" t="str">
            <v>FASSA Sonora</v>
          </cell>
          <cell r="C670">
            <v>1493726077</v>
          </cell>
        </row>
        <row r="671">
          <cell r="A671" t="str">
            <v>33,I227</v>
          </cell>
          <cell r="B671" t="str">
            <v>FASSA Tabasco</v>
          </cell>
          <cell r="C671">
            <v>1503715623</v>
          </cell>
        </row>
        <row r="672">
          <cell r="A672" t="str">
            <v>33,I228</v>
          </cell>
          <cell r="B672" t="str">
            <v>FASSA Tamaulipas</v>
          </cell>
          <cell r="C672">
            <v>1918687453</v>
          </cell>
        </row>
        <row r="673">
          <cell r="A673" t="str">
            <v>33,I229</v>
          </cell>
          <cell r="B673" t="str">
            <v>FASSA Tlaxcala</v>
          </cell>
          <cell r="C673">
            <v>795210003</v>
          </cell>
        </row>
        <row r="674">
          <cell r="A674" t="str">
            <v>33,I230</v>
          </cell>
          <cell r="B674" t="str">
            <v>FASSA Veracruz</v>
          </cell>
          <cell r="C674">
            <v>3287975486</v>
          </cell>
        </row>
        <row r="675">
          <cell r="A675" t="str">
            <v>33,I231</v>
          </cell>
          <cell r="B675" t="str">
            <v>FASSA Yucatán</v>
          </cell>
          <cell r="C675">
            <v>1177960033</v>
          </cell>
        </row>
        <row r="676">
          <cell r="A676" t="str">
            <v>33,I232</v>
          </cell>
          <cell r="B676" t="str">
            <v>FASSA Zacatecas</v>
          </cell>
          <cell r="C676">
            <v>1121769050</v>
          </cell>
        </row>
        <row r="677">
          <cell r="A677" t="str">
            <v>33,I301</v>
          </cell>
          <cell r="B677" t="str">
            <v>FAIS Aguascalientes</v>
          </cell>
          <cell r="C677">
            <v>180696183</v>
          </cell>
        </row>
        <row r="678">
          <cell r="A678" t="str">
            <v>33,I302</v>
          </cell>
          <cell r="B678" t="str">
            <v>FAIS Baja California</v>
          </cell>
          <cell r="C678">
            <v>341748714</v>
          </cell>
        </row>
        <row r="679">
          <cell r="A679" t="str">
            <v>33,I303</v>
          </cell>
          <cell r="B679" t="str">
            <v>FAIS Baja California Sur</v>
          </cell>
          <cell r="C679">
            <v>72309108</v>
          </cell>
        </row>
        <row r="680">
          <cell r="A680" t="str">
            <v>33,I304</v>
          </cell>
          <cell r="B680" t="str">
            <v>FAIS Campeche</v>
          </cell>
          <cell r="C680">
            <v>451686692</v>
          </cell>
        </row>
        <row r="681">
          <cell r="A681" t="str">
            <v>33,I305</v>
          </cell>
          <cell r="B681" t="str">
            <v>FAIS Coahuila</v>
          </cell>
          <cell r="C681">
            <v>384537612</v>
          </cell>
        </row>
        <row r="682">
          <cell r="A682" t="str">
            <v>33,I306</v>
          </cell>
          <cell r="B682" t="str">
            <v>FAIS Colima</v>
          </cell>
          <cell r="C682">
            <v>116299096</v>
          </cell>
        </row>
        <row r="683">
          <cell r="A683" t="str">
            <v>33,I307</v>
          </cell>
          <cell r="B683" t="str">
            <v>FAIS Chiapas</v>
          </cell>
          <cell r="C683">
            <v>5233165938</v>
          </cell>
        </row>
        <row r="684">
          <cell r="A684" t="str">
            <v>33,I308</v>
          </cell>
          <cell r="B684" t="str">
            <v>FAIS Chihuahua</v>
          </cell>
          <cell r="C684">
            <v>946985079</v>
          </cell>
        </row>
        <row r="685">
          <cell r="A685" t="str">
            <v>33,I310</v>
          </cell>
          <cell r="B685" t="str">
            <v>FAIS Durango</v>
          </cell>
          <cell r="C685">
            <v>753466116</v>
          </cell>
        </row>
        <row r="686">
          <cell r="A686" t="str">
            <v>33,I311</v>
          </cell>
          <cell r="B686" t="str">
            <v>FAIS Guanajuato</v>
          </cell>
          <cell r="C686">
            <v>2338307328</v>
          </cell>
        </row>
        <row r="687">
          <cell r="A687" t="str">
            <v>33,I312</v>
          </cell>
          <cell r="B687" t="str">
            <v>FAIS Guerrero</v>
          </cell>
          <cell r="C687">
            <v>3583596524</v>
          </cell>
        </row>
        <row r="688">
          <cell r="A688" t="str">
            <v>33,I313</v>
          </cell>
          <cell r="B688" t="str">
            <v>FAIS Hidalgo</v>
          </cell>
          <cell r="C688">
            <v>1513133795</v>
          </cell>
        </row>
        <row r="689">
          <cell r="A689" t="str">
            <v>33,I314</v>
          </cell>
          <cell r="B689" t="str">
            <v>FAIS Jalisco</v>
          </cell>
          <cell r="C689">
            <v>1494632992</v>
          </cell>
        </row>
        <row r="690">
          <cell r="A690" t="str">
            <v>33,I315</v>
          </cell>
          <cell r="B690" t="str">
            <v>FAIS Estado de México</v>
          </cell>
          <cell r="C690">
            <v>3887465271</v>
          </cell>
        </row>
        <row r="691">
          <cell r="A691" t="str">
            <v>33,I316</v>
          </cell>
          <cell r="B691" t="str">
            <v>FAIS Michoacán</v>
          </cell>
          <cell r="C691">
            <v>2418515013</v>
          </cell>
        </row>
        <row r="692">
          <cell r="A692" t="str">
            <v>33,I317</v>
          </cell>
          <cell r="B692" t="str">
            <v>FAIS Morelos</v>
          </cell>
          <cell r="C692">
            <v>544715060</v>
          </cell>
        </row>
        <row r="693">
          <cell r="A693" t="str">
            <v>33,I318</v>
          </cell>
          <cell r="B693" t="str">
            <v>FAIS Nayarit</v>
          </cell>
          <cell r="C693">
            <v>396576540</v>
          </cell>
        </row>
        <row r="694">
          <cell r="A694" t="str">
            <v>33,I319</v>
          </cell>
          <cell r="B694" t="str">
            <v>FAIS Nuevo León</v>
          </cell>
          <cell r="C694">
            <v>453025806</v>
          </cell>
        </row>
        <row r="695">
          <cell r="A695" t="str">
            <v>33,I320</v>
          </cell>
          <cell r="B695" t="str">
            <v>FAIS Oaxaca</v>
          </cell>
          <cell r="C695">
            <v>4413000668</v>
          </cell>
        </row>
        <row r="696">
          <cell r="A696" t="str">
            <v>33,I321</v>
          </cell>
          <cell r="B696" t="str">
            <v>FAIS Puebla</v>
          </cell>
          <cell r="C696">
            <v>3659639477</v>
          </cell>
        </row>
        <row r="697">
          <cell r="A697" t="str">
            <v>33,I322</v>
          </cell>
          <cell r="B697" t="str">
            <v>FAIS Querétaro</v>
          </cell>
          <cell r="C697">
            <v>627310673</v>
          </cell>
        </row>
        <row r="698">
          <cell r="A698" t="str">
            <v>33,I323</v>
          </cell>
          <cell r="B698" t="str">
            <v>FAIS Quintana Roo</v>
          </cell>
          <cell r="C698">
            <v>331590898</v>
          </cell>
        </row>
        <row r="699">
          <cell r="A699" t="str">
            <v>33,I324</v>
          </cell>
          <cell r="B699" t="str">
            <v>FAIS San Luis Potosí</v>
          </cell>
          <cell r="C699">
            <v>1630473046</v>
          </cell>
        </row>
        <row r="700">
          <cell r="A700" t="str">
            <v>33,I325</v>
          </cell>
          <cell r="B700" t="str">
            <v>FAIS Sinaloa</v>
          </cell>
          <cell r="C700">
            <v>769447651</v>
          </cell>
        </row>
        <row r="701">
          <cell r="A701" t="str">
            <v>33,I326</v>
          </cell>
          <cell r="B701" t="str">
            <v>FAIS Sonora</v>
          </cell>
          <cell r="C701">
            <v>457307518</v>
          </cell>
        </row>
        <row r="702">
          <cell r="A702" t="str">
            <v>33,I327</v>
          </cell>
          <cell r="B702" t="str">
            <v>FAIS Tabasco</v>
          </cell>
          <cell r="C702">
            <v>1252296367</v>
          </cell>
        </row>
        <row r="703">
          <cell r="A703" t="str">
            <v>33,I328</v>
          </cell>
          <cell r="B703" t="str">
            <v>FAIS Tamaulipas</v>
          </cell>
          <cell r="C703">
            <v>769582300</v>
          </cell>
        </row>
        <row r="704">
          <cell r="A704" t="str">
            <v>33,I329</v>
          </cell>
          <cell r="B704" t="str">
            <v>FAIS Tlaxcala</v>
          </cell>
          <cell r="C704">
            <v>395263572</v>
          </cell>
        </row>
        <row r="705">
          <cell r="A705" t="str">
            <v>33,I330</v>
          </cell>
          <cell r="B705" t="str">
            <v>FAIS Veracruz</v>
          </cell>
          <cell r="C705">
            <v>5154694450</v>
          </cell>
        </row>
        <row r="706">
          <cell r="A706" t="str">
            <v>33,I331</v>
          </cell>
          <cell r="B706" t="str">
            <v>FAIS Yucatán</v>
          </cell>
          <cell r="C706">
            <v>998975217</v>
          </cell>
        </row>
        <row r="707">
          <cell r="A707" t="str">
            <v>33,I332</v>
          </cell>
          <cell r="B707" t="str">
            <v>FAIS Zacatecas</v>
          </cell>
          <cell r="C707">
            <v>889807796</v>
          </cell>
        </row>
        <row r="708">
          <cell r="A708" t="str">
            <v>33,I401</v>
          </cell>
          <cell r="B708" t="str">
            <v>FORTAMUN Aguascalientes</v>
          </cell>
          <cell r="C708">
            <v>500230896</v>
          </cell>
        </row>
        <row r="709">
          <cell r="A709" t="str">
            <v>33,I402</v>
          </cell>
          <cell r="B709" t="str">
            <v>FORTAMUN Baja California</v>
          </cell>
          <cell r="C709">
            <v>1331575094</v>
          </cell>
        </row>
        <row r="710">
          <cell r="A710" t="str">
            <v>33,I403</v>
          </cell>
          <cell r="B710" t="str">
            <v>FORTAMUN Baja California Sur</v>
          </cell>
          <cell r="C710">
            <v>268945178</v>
          </cell>
        </row>
        <row r="711">
          <cell r="A711" t="str">
            <v>33,I404</v>
          </cell>
          <cell r="B711" t="str">
            <v>FORTAMUN Campeche</v>
          </cell>
          <cell r="C711">
            <v>347018287</v>
          </cell>
        </row>
        <row r="712">
          <cell r="A712" t="str">
            <v>33,I405</v>
          </cell>
          <cell r="B712" t="str">
            <v>FORTAMUN Coahuila</v>
          </cell>
          <cell r="C712">
            <v>1160258031</v>
          </cell>
        </row>
        <row r="713">
          <cell r="A713" t="str">
            <v>33,I406</v>
          </cell>
          <cell r="B713" t="str">
            <v>FORTAMUN Colima</v>
          </cell>
          <cell r="C713">
            <v>274460313</v>
          </cell>
        </row>
        <row r="714">
          <cell r="A714" t="str">
            <v>33,I407</v>
          </cell>
          <cell r="B714" t="str">
            <v>FORTAMUN Chiapas</v>
          </cell>
          <cell r="C714">
            <v>2023597951</v>
          </cell>
        </row>
        <row r="715">
          <cell r="A715" t="str">
            <v>33,I408</v>
          </cell>
          <cell r="B715" t="str">
            <v>FORTAMUN Chihuahua</v>
          </cell>
          <cell r="C715">
            <v>1435834965</v>
          </cell>
        </row>
        <row r="716">
          <cell r="A716" t="str">
            <v>33,I409</v>
          </cell>
          <cell r="B716" t="str">
            <v>FORTAMUN Distrito Federal</v>
          </cell>
          <cell r="C716">
            <v>3945404642</v>
          </cell>
        </row>
        <row r="717">
          <cell r="A717" t="str">
            <v>33,I410</v>
          </cell>
          <cell r="B717" t="str">
            <v>FORTAMUN Durango</v>
          </cell>
          <cell r="C717">
            <v>689332836</v>
          </cell>
        </row>
        <row r="718">
          <cell r="A718" t="str">
            <v>33,I411</v>
          </cell>
          <cell r="B718" t="str">
            <v>FORTAMUN Guanajuato</v>
          </cell>
          <cell r="C718">
            <v>2315973167</v>
          </cell>
        </row>
        <row r="719">
          <cell r="A719" t="str">
            <v>33,I412</v>
          </cell>
          <cell r="B719" t="str">
            <v>FORTAMUN Guerrero</v>
          </cell>
          <cell r="C719">
            <v>1429741466</v>
          </cell>
        </row>
        <row r="720">
          <cell r="A720" t="str">
            <v>33,I413</v>
          </cell>
          <cell r="B720" t="str">
            <v>FORTAMUN Hidalgo</v>
          </cell>
          <cell r="C720">
            <v>1125050915</v>
          </cell>
        </row>
        <row r="721">
          <cell r="A721" t="str">
            <v>33,I414</v>
          </cell>
          <cell r="B721" t="str">
            <v>FORTAMUN Jalisco</v>
          </cell>
          <cell r="C721">
            <v>3103046835</v>
          </cell>
        </row>
        <row r="722">
          <cell r="A722" t="str">
            <v>33,I415</v>
          </cell>
          <cell r="B722" t="str">
            <v>FORTAMUN Estado de México</v>
          </cell>
          <cell r="C722">
            <v>6406013955</v>
          </cell>
        </row>
        <row r="723">
          <cell r="A723" t="str">
            <v>33,I416</v>
          </cell>
          <cell r="B723" t="str">
            <v>FORTAMUN Michoacán</v>
          </cell>
          <cell r="C723">
            <v>1835768833</v>
          </cell>
        </row>
        <row r="724">
          <cell r="A724" t="str">
            <v>33,I417</v>
          </cell>
          <cell r="B724" t="str">
            <v>FORTAMUN Morelos</v>
          </cell>
          <cell r="C724">
            <v>750068139</v>
          </cell>
        </row>
        <row r="725">
          <cell r="A725" t="str">
            <v>33,I418</v>
          </cell>
          <cell r="B725" t="str">
            <v>FORTAMUN Nayarit</v>
          </cell>
          <cell r="C725">
            <v>458028542</v>
          </cell>
        </row>
        <row r="726">
          <cell r="A726" t="str">
            <v>33,I419</v>
          </cell>
          <cell r="B726" t="str">
            <v>FORTAMUN Nuevo León</v>
          </cell>
          <cell r="C726">
            <v>1960237639</v>
          </cell>
        </row>
        <row r="727">
          <cell r="A727" t="str">
            <v>33,I420</v>
          </cell>
          <cell r="B727" t="str">
            <v>FORTAMUN Oaxaca</v>
          </cell>
          <cell r="C727">
            <v>1605008707</v>
          </cell>
        </row>
        <row r="728">
          <cell r="A728" t="str">
            <v>33,I421</v>
          </cell>
          <cell r="B728" t="str">
            <v>FORTAMUN Puebla</v>
          </cell>
          <cell r="C728">
            <v>2439682081</v>
          </cell>
        </row>
        <row r="729">
          <cell r="A729" t="str">
            <v>33,I422</v>
          </cell>
          <cell r="B729" t="str">
            <v>FORTAMUN Querétaro</v>
          </cell>
          <cell r="C729">
            <v>771707362</v>
          </cell>
        </row>
        <row r="730">
          <cell r="A730" t="str">
            <v>33,I423</v>
          </cell>
          <cell r="B730" t="str">
            <v>FORTAMUN Quintana Roo</v>
          </cell>
          <cell r="C730">
            <v>559052113</v>
          </cell>
        </row>
        <row r="731">
          <cell r="A731" t="str">
            <v>33,I424</v>
          </cell>
          <cell r="B731" t="str">
            <v>FORTAMUN San Luis Potosí</v>
          </cell>
          <cell r="C731">
            <v>1091688652</v>
          </cell>
        </row>
        <row r="732">
          <cell r="A732" t="str">
            <v>33,I425</v>
          </cell>
          <cell r="B732" t="str">
            <v>FORTAMUN Sinaloa</v>
          </cell>
          <cell r="C732">
            <v>1168357647</v>
          </cell>
        </row>
        <row r="733">
          <cell r="A733" t="str">
            <v>33,I426</v>
          </cell>
          <cell r="B733" t="str">
            <v>FORTAMUN Sonora</v>
          </cell>
          <cell r="C733">
            <v>1123979888</v>
          </cell>
        </row>
        <row r="734">
          <cell r="A734" t="str">
            <v>33,I427</v>
          </cell>
          <cell r="B734" t="str">
            <v>FORTAMUN Tabasco</v>
          </cell>
          <cell r="C734">
            <v>945145794</v>
          </cell>
        </row>
        <row r="735">
          <cell r="A735" t="str">
            <v>33,I428</v>
          </cell>
          <cell r="B735" t="str">
            <v>FORTAMUN Tamaulipas</v>
          </cell>
          <cell r="C735">
            <v>1380585668</v>
          </cell>
        </row>
        <row r="736">
          <cell r="A736" t="str">
            <v>33,I429</v>
          </cell>
          <cell r="B736" t="str">
            <v>FORTAMUN Tlaxcala</v>
          </cell>
          <cell r="C736">
            <v>493856659</v>
          </cell>
        </row>
        <row r="737">
          <cell r="A737" t="str">
            <v>33,I430</v>
          </cell>
          <cell r="B737" t="str">
            <v>FORTAMUN Veracruz</v>
          </cell>
          <cell r="C737">
            <v>3224639447</v>
          </cell>
        </row>
        <row r="738">
          <cell r="A738" t="str">
            <v>33,I431</v>
          </cell>
          <cell r="B738" t="str">
            <v>FORTAMUN Yucatán</v>
          </cell>
          <cell r="C738">
            <v>824495450</v>
          </cell>
        </row>
        <row r="739">
          <cell r="A739" t="str">
            <v>33,I432</v>
          </cell>
          <cell r="B739" t="str">
            <v>FORTAMUN Zacatecas</v>
          </cell>
          <cell r="C739">
            <v>629254840</v>
          </cell>
        </row>
        <row r="740">
          <cell r="A740" t="str">
            <v>33,I501</v>
          </cell>
          <cell r="B740" t="str">
            <v>FAM Aguascalientes</v>
          </cell>
          <cell r="C740">
            <v>62599204</v>
          </cell>
        </row>
        <row r="741">
          <cell r="A741" t="str">
            <v>33,I502</v>
          </cell>
          <cell r="B741" t="str">
            <v>FAM Baja California</v>
          </cell>
          <cell r="C741">
            <v>112621878</v>
          </cell>
        </row>
        <row r="742">
          <cell r="A742" t="str">
            <v>33,I503</v>
          </cell>
          <cell r="B742" t="str">
            <v>FAM Baja California Sur</v>
          </cell>
          <cell r="C742">
            <v>33900506</v>
          </cell>
        </row>
        <row r="743">
          <cell r="A743" t="str">
            <v>33,I504</v>
          </cell>
          <cell r="B743" t="str">
            <v>FAM Campeche</v>
          </cell>
          <cell r="C743">
            <v>58217142</v>
          </cell>
        </row>
        <row r="744">
          <cell r="A744" t="str">
            <v>33,I505</v>
          </cell>
          <cell r="B744" t="str">
            <v>FAM Coahuila</v>
          </cell>
          <cell r="C744">
            <v>104205712</v>
          </cell>
        </row>
        <row r="745">
          <cell r="A745" t="str">
            <v>33,I506</v>
          </cell>
          <cell r="B745" t="str">
            <v>FAM Colima</v>
          </cell>
          <cell r="C745">
            <v>35181204</v>
          </cell>
        </row>
        <row r="746">
          <cell r="A746" t="str">
            <v>33,I507</v>
          </cell>
          <cell r="B746" t="str">
            <v>FAM Chiapas</v>
          </cell>
          <cell r="C746">
            <v>563006347</v>
          </cell>
        </row>
        <row r="747">
          <cell r="A747" t="str">
            <v>33,I508</v>
          </cell>
          <cell r="B747" t="str">
            <v>FAM Chihuahua</v>
          </cell>
          <cell r="C747">
            <v>161975781</v>
          </cell>
        </row>
        <row r="748">
          <cell r="A748" t="str">
            <v>33,I509</v>
          </cell>
          <cell r="B748" t="str">
            <v>FAM Distrito Federal</v>
          </cell>
          <cell r="C748">
            <v>470233293</v>
          </cell>
        </row>
        <row r="749">
          <cell r="A749" t="str">
            <v>33,I510</v>
          </cell>
          <cell r="B749" t="str">
            <v>FAM Durango</v>
          </cell>
          <cell r="C749">
            <v>122720111</v>
          </cell>
        </row>
        <row r="750">
          <cell r="A750" t="str">
            <v>33,I511</v>
          </cell>
          <cell r="B750" t="str">
            <v>FAM Guanajuato</v>
          </cell>
          <cell r="C750">
            <v>267601269</v>
          </cell>
        </row>
        <row r="751">
          <cell r="A751" t="str">
            <v>33,I512</v>
          </cell>
          <cell r="B751" t="str">
            <v>FAM Guerrero</v>
          </cell>
          <cell r="C751">
            <v>346694984</v>
          </cell>
        </row>
        <row r="752">
          <cell r="A752" t="str">
            <v>33,I513</v>
          </cell>
          <cell r="B752" t="str">
            <v>FAM Hidalgo</v>
          </cell>
          <cell r="C752">
            <v>188408441</v>
          </cell>
        </row>
        <row r="753">
          <cell r="A753" t="str">
            <v>33,I514</v>
          </cell>
          <cell r="B753" t="str">
            <v>FAM Jalisco</v>
          </cell>
          <cell r="C753">
            <v>337786185</v>
          </cell>
        </row>
        <row r="754">
          <cell r="A754" t="str">
            <v>33,I515</v>
          </cell>
          <cell r="B754" t="str">
            <v>FAM Estado de México</v>
          </cell>
          <cell r="C754">
            <v>688882551</v>
          </cell>
        </row>
        <row r="755">
          <cell r="A755" t="str">
            <v>33,I516</v>
          </cell>
          <cell r="B755" t="str">
            <v>FAM Michoacán</v>
          </cell>
          <cell r="C755">
            <v>282888129</v>
          </cell>
        </row>
        <row r="756">
          <cell r="A756" t="str">
            <v>33,I517</v>
          </cell>
          <cell r="B756" t="str">
            <v>FAM Morelos</v>
          </cell>
          <cell r="C756">
            <v>107097715</v>
          </cell>
        </row>
        <row r="757">
          <cell r="A757" t="str">
            <v>33,I518</v>
          </cell>
          <cell r="B757" t="str">
            <v>FAM Nayarit</v>
          </cell>
          <cell r="C757">
            <v>70393014</v>
          </cell>
        </row>
        <row r="758">
          <cell r="A758" t="str">
            <v>33,I519</v>
          </cell>
          <cell r="B758" t="str">
            <v>FAM Nuevo León</v>
          </cell>
          <cell r="C758">
            <v>171229008</v>
          </cell>
        </row>
        <row r="759">
          <cell r="A759" t="str">
            <v>33,I520</v>
          </cell>
          <cell r="B759" t="str">
            <v>FAM Oaxaca</v>
          </cell>
          <cell r="C759">
            <v>421708289</v>
          </cell>
        </row>
        <row r="760">
          <cell r="A760" t="str">
            <v>33,I521</v>
          </cell>
          <cell r="B760" t="str">
            <v>FAM Puebla</v>
          </cell>
          <cell r="C760">
            <v>435521947</v>
          </cell>
        </row>
        <row r="761">
          <cell r="A761" t="str">
            <v>33,I522</v>
          </cell>
          <cell r="B761" t="str">
            <v>FAM Querétaro</v>
          </cell>
          <cell r="C761">
            <v>99016951</v>
          </cell>
        </row>
        <row r="762">
          <cell r="A762" t="str">
            <v>33,I523</v>
          </cell>
          <cell r="B762" t="str">
            <v>FAM Quintana Roo</v>
          </cell>
          <cell r="C762">
            <v>67262180</v>
          </cell>
        </row>
        <row r="763">
          <cell r="A763" t="str">
            <v>33,I524</v>
          </cell>
          <cell r="B763" t="str">
            <v>FAM San Luis Potosí</v>
          </cell>
          <cell r="C763">
            <v>155696244</v>
          </cell>
        </row>
        <row r="764">
          <cell r="A764" t="str">
            <v>33,I525</v>
          </cell>
          <cell r="B764" t="str">
            <v>FAM Sinaloa</v>
          </cell>
          <cell r="C764">
            <v>153846005</v>
          </cell>
        </row>
        <row r="765">
          <cell r="A765" t="str">
            <v>33,I526</v>
          </cell>
          <cell r="B765" t="str">
            <v>FAM Sonora</v>
          </cell>
          <cell r="C765">
            <v>124206551</v>
          </cell>
        </row>
        <row r="766">
          <cell r="A766" t="str">
            <v>33,I527</v>
          </cell>
          <cell r="B766" t="str">
            <v>FAM Tabasco</v>
          </cell>
          <cell r="C766">
            <v>152501975</v>
          </cell>
        </row>
        <row r="767">
          <cell r="A767" t="str">
            <v>33,I528</v>
          </cell>
          <cell r="B767" t="str">
            <v>FAM Tamaulipas</v>
          </cell>
          <cell r="C767">
            <v>157197004</v>
          </cell>
        </row>
        <row r="768">
          <cell r="A768" t="str">
            <v>33,I529</v>
          </cell>
          <cell r="B768" t="str">
            <v>FAM Tlaxcala</v>
          </cell>
          <cell r="C768">
            <v>87700627</v>
          </cell>
        </row>
        <row r="769">
          <cell r="A769" t="str">
            <v>33,I530</v>
          </cell>
          <cell r="B769" t="str">
            <v>FAM Veracruz</v>
          </cell>
          <cell r="C769">
            <v>570333871</v>
          </cell>
        </row>
        <row r="770">
          <cell r="A770" t="str">
            <v>33,I531</v>
          </cell>
          <cell r="B770" t="str">
            <v>FAM Yucatán</v>
          </cell>
          <cell r="C770">
            <v>183228995</v>
          </cell>
        </row>
        <row r="771">
          <cell r="A771" t="str">
            <v>33,I532</v>
          </cell>
          <cell r="B771" t="str">
            <v>FAM Zacatecas</v>
          </cell>
          <cell r="C771">
            <v>105850068</v>
          </cell>
        </row>
        <row r="772">
          <cell r="A772" t="str">
            <v>33,I534</v>
          </cell>
          <cell r="B772" t="str">
            <v>FAM No distribuible</v>
          </cell>
          <cell r="C772">
            <v>8227745033</v>
          </cell>
        </row>
        <row r="773">
          <cell r="A773" t="str">
            <v>33,I601</v>
          </cell>
          <cell r="B773" t="str">
            <v>FAETA Aguascalientes</v>
          </cell>
          <cell r="C773">
            <v>69278654</v>
          </cell>
        </row>
        <row r="774">
          <cell r="A774" t="str">
            <v>33,I602</v>
          </cell>
          <cell r="B774" t="str">
            <v>FAETA Baja California</v>
          </cell>
          <cell r="C774">
            <v>142224388</v>
          </cell>
        </row>
        <row r="775">
          <cell r="A775" t="str">
            <v>33,I603</v>
          </cell>
          <cell r="B775" t="str">
            <v>FAETA Baja California Sur</v>
          </cell>
          <cell r="C775">
            <v>45621005</v>
          </cell>
        </row>
        <row r="776">
          <cell r="A776" t="str">
            <v>33,I604</v>
          </cell>
          <cell r="B776" t="str">
            <v>FAETA Campeche</v>
          </cell>
          <cell r="C776">
            <v>76980115</v>
          </cell>
        </row>
        <row r="777">
          <cell r="A777" t="str">
            <v>33,I605</v>
          </cell>
          <cell r="B777" t="str">
            <v>FAETA Coahuila</v>
          </cell>
          <cell r="C777">
            <v>187342244</v>
          </cell>
        </row>
        <row r="778">
          <cell r="A778" t="str">
            <v>33,I606</v>
          </cell>
          <cell r="B778" t="str">
            <v>FAETA Colima</v>
          </cell>
          <cell r="C778">
            <v>51289233</v>
          </cell>
        </row>
        <row r="779">
          <cell r="A779" t="str">
            <v>33,I607</v>
          </cell>
          <cell r="B779" t="str">
            <v>FAETA Chiapas</v>
          </cell>
          <cell r="C779">
            <v>228002419</v>
          </cell>
        </row>
        <row r="780">
          <cell r="A780" t="str">
            <v>33,I608</v>
          </cell>
          <cell r="B780" t="str">
            <v>FAETA Chihuahua</v>
          </cell>
          <cell r="C780">
            <v>152155238</v>
          </cell>
        </row>
        <row r="781">
          <cell r="A781" t="str">
            <v>33,I610</v>
          </cell>
          <cell r="B781" t="str">
            <v>FAETA Durango</v>
          </cell>
          <cell r="C781">
            <v>73373213</v>
          </cell>
        </row>
        <row r="782">
          <cell r="A782" t="str">
            <v>33,I611</v>
          </cell>
          <cell r="B782" t="str">
            <v>FAETA Guanajuato</v>
          </cell>
          <cell r="C782">
            <v>192833220</v>
          </cell>
        </row>
        <row r="783">
          <cell r="A783" t="str">
            <v>33,I612</v>
          </cell>
          <cell r="B783" t="str">
            <v>FAETA Guerrero</v>
          </cell>
          <cell r="C783">
            <v>153322684</v>
          </cell>
        </row>
        <row r="784">
          <cell r="A784" t="str">
            <v>33,I613</v>
          </cell>
          <cell r="B784" t="str">
            <v>FAETA Hidalgo</v>
          </cell>
          <cell r="C784">
            <v>98085007</v>
          </cell>
        </row>
        <row r="785">
          <cell r="A785" t="str">
            <v>33,I614</v>
          </cell>
          <cell r="B785" t="str">
            <v>FAETA Jalisco</v>
          </cell>
          <cell r="C785">
            <v>241807892</v>
          </cell>
        </row>
        <row r="786">
          <cell r="A786" t="str">
            <v>33,I615</v>
          </cell>
          <cell r="B786" t="str">
            <v>FAETA Estado de México</v>
          </cell>
          <cell r="C786">
            <v>588766904</v>
          </cell>
        </row>
        <row r="787">
          <cell r="A787" t="str">
            <v>33,I616</v>
          </cell>
          <cell r="B787" t="str">
            <v>FAETA Michoacán</v>
          </cell>
          <cell r="C787">
            <v>185597616</v>
          </cell>
        </row>
        <row r="788">
          <cell r="A788" t="str">
            <v>33,I617</v>
          </cell>
          <cell r="B788" t="str">
            <v>FAETA Morelos</v>
          </cell>
          <cell r="C788">
            <v>90840543</v>
          </cell>
        </row>
        <row r="789">
          <cell r="A789" t="str">
            <v>33,I618</v>
          </cell>
          <cell r="B789" t="str">
            <v>FAETA Nayarit</v>
          </cell>
          <cell r="C789">
            <v>72188665</v>
          </cell>
        </row>
        <row r="790">
          <cell r="A790" t="str">
            <v>33,I619</v>
          </cell>
          <cell r="B790" t="str">
            <v>FAETA Nuevo León</v>
          </cell>
          <cell r="C790">
            <v>129703729</v>
          </cell>
        </row>
        <row r="791">
          <cell r="A791" t="str">
            <v>33,I620</v>
          </cell>
          <cell r="B791" t="str">
            <v>FAETA Oaxaca</v>
          </cell>
          <cell r="C791">
            <v>103688592</v>
          </cell>
        </row>
        <row r="792">
          <cell r="A792" t="str">
            <v>33,I621</v>
          </cell>
          <cell r="B792" t="str">
            <v>FAETA Puebla</v>
          </cell>
          <cell r="C792">
            <v>189158768</v>
          </cell>
        </row>
        <row r="793">
          <cell r="A793" t="str">
            <v>33,I622</v>
          </cell>
          <cell r="B793" t="str">
            <v>FAETA Querétaro</v>
          </cell>
          <cell r="C793">
            <v>74082182</v>
          </cell>
        </row>
        <row r="794">
          <cell r="A794" t="str">
            <v>33,I623</v>
          </cell>
          <cell r="B794" t="str">
            <v>FAETA Quintana Roo</v>
          </cell>
          <cell r="C794">
            <v>98657609</v>
          </cell>
        </row>
        <row r="795">
          <cell r="A795" t="str">
            <v>33,I624</v>
          </cell>
          <cell r="B795" t="str">
            <v>FAETA San Luis Potosí</v>
          </cell>
          <cell r="C795">
            <v>112263512</v>
          </cell>
        </row>
        <row r="796">
          <cell r="A796" t="str">
            <v>33,I625</v>
          </cell>
          <cell r="B796" t="str">
            <v>FAETA Sinaloa</v>
          </cell>
          <cell r="C796">
            <v>185495415</v>
          </cell>
        </row>
        <row r="797">
          <cell r="A797" t="str">
            <v>33,I626</v>
          </cell>
          <cell r="B797" t="str">
            <v>FAETA Sonora</v>
          </cell>
          <cell r="C797">
            <v>203798656</v>
          </cell>
        </row>
        <row r="798">
          <cell r="A798" t="str">
            <v>33,I627</v>
          </cell>
          <cell r="B798" t="str">
            <v>FAETA Tabasco</v>
          </cell>
          <cell r="C798">
            <v>129635773</v>
          </cell>
        </row>
        <row r="799">
          <cell r="A799" t="str">
            <v>33,I628</v>
          </cell>
          <cell r="B799" t="str">
            <v>FAETA Tamaulipas</v>
          </cell>
          <cell r="C799">
            <v>165167268</v>
          </cell>
        </row>
        <row r="800">
          <cell r="A800" t="str">
            <v>33,I629</v>
          </cell>
          <cell r="B800" t="str">
            <v>FAETA Tlaxcala</v>
          </cell>
          <cell r="C800">
            <v>57515351</v>
          </cell>
        </row>
        <row r="801">
          <cell r="A801" t="str">
            <v>33,I630</v>
          </cell>
          <cell r="B801" t="str">
            <v>FAETA Veracruz</v>
          </cell>
          <cell r="C801">
            <v>275195025</v>
          </cell>
        </row>
        <row r="802">
          <cell r="A802" t="str">
            <v>33,I631</v>
          </cell>
          <cell r="B802" t="str">
            <v>FAETA Yucatán</v>
          </cell>
          <cell r="C802">
            <v>111910914</v>
          </cell>
        </row>
        <row r="803">
          <cell r="A803" t="str">
            <v>33,I632</v>
          </cell>
          <cell r="B803" t="str">
            <v>FAETA Zacatecas</v>
          </cell>
          <cell r="C803">
            <v>63698360</v>
          </cell>
        </row>
        <row r="804">
          <cell r="A804" t="str">
            <v>33,I734</v>
          </cell>
          <cell r="B804" t="str">
            <v>FASP No distribuible</v>
          </cell>
          <cell r="C804">
            <v>7124300000</v>
          </cell>
        </row>
        <row r="805">
          <cell r="A805" t="str">
            <v>33,I801</v>
          </cell>
          <cell r="B805" t="str">
            <v>FAFEF Aguascalientes</v>
          </cell>
          <cell r="C805">
            <v>241389014</v>
          </cell>
        </row>
        <row r="806">
          <cell r="A806" t="str">
            <v>33,I802</v>
          </cell>
          <cell r="B806" t="str">
            <v>FAFEF Baja California</v>
          </cell>
          <cell r="C806">
            <v>976526389</v>
          </cell>
        </row>
        <row r="807">
          <cell r="A807" t="str">
            <v>33,I803</v>
          </cell>
          <cell r="B807" t="str">
            <v>FAFEF Baja California Sur</v>
          </cell>
          <cell r="C807">
            <v>147865940</v>
          </cell>
        </row>
        <row r="808">
          <cell r="A808" t="str">
            <v>33,I804</v>
          </cell>
          <cell r="B808" t="str">
            <v>FAFEF Campeche</v>
          </cell>
          <cell r="C808">
            <v>211956277</v>
          </cell>
        </row>
        <row r="809">
          <cell r="A809" t="str">
            <v>33,I805</v>
          </cell>
          <cell r="B809" t="str">
            <v>FAFEF Coahuila</v>
          </cell>
          <cell r="C809">
            <v>545762136</v>
          </cell>
        </row>
        <row r="810">
          <cell r="A810" t="str">
            <v>33,I806</v>
          </cell>
          <cell r="B810" t="str">
            <v>FAFEF Colima</v>
          </cell>
          <cell r="C810">
            <v>180530190</v>
          </cell>
        </row>
        <row r="811">
          <cell r="A811" t="str">
            <v>33,I807</v>
          </cell>
          <cell r="B811" t="str">
            <v>FAFEF Chiapas</v>
          </cell>
          <cell r="C811">
            <v>1348109340</v>
          </cell>
        </row>
        <row r="812">
          <cell r="A812" t="str">
            <v>33,I808</v>
          </cell>
          <cell r="B812" t="str">
            <v>FAFEF Chihuahua</v>
          </cell>
          <cell r="C812">
            <v>946985849</v>
          </cell>
        </row>
        <row r="813">
          <cell r="A813" t="str">
            <v>33,I809</v>
          </cell>
          <cell r="B813" t="str">
            <v>FAFEF Distrito Federal</v>
          </cell>
          <cell r="C813">
            <v>1718565414</v>
          </cell>
        </row>
        <row r="814">
          <cell r="A814" t="str">
            <v>33,I810</v>
          </cell>
          <cell r="B814" t="str">
            <v>FAFEF Durango</v>
          </cell>
          <cell r="C814">
            <v>442928446</v>
          </cell>
        </row>
        <row r="815">
          <cell r="A815" t="str">
            <v>33,I811</v>
          </cell>
          <cell r="B815" t="str">
            <v>FAFEF Guanajuato</v>
          </cell>
          <cell r="C815">
            <v>1065066189</v>
          </cell>
        </row>
        <row r="816">
          <cell r="A816" t="str">
            <v>33,I812</v>
          </cell>
          <cell r="B816" t="str">
            <v>FAFEF Guerrero</v>
          </cell>
          <cell r="C816">
            <v>877529592</v>
          </cell>
        </row>
        <row r="817">
          <cell r="A817" t="str">
            <v>33,I813</v>
          </cell>
          <cell r="B817" t="str">
            <v>FAFEF Hidalgo</v>
          </cell>
          <cell r="C817">
            <v>575517472</v>
          </cell>
        </row>
        <row r="818">
          <cell r="A818" t="str">
            <v>33,I814</v>
          </cell>
          <cell r="B818" t="str">
            <v>FAFEF Jalisco</v>
          </cell>
          <cell r="C818">
            <v>1698953989</v>
          </cell>
        </row>
        <row r="819">
          <cell r="A819" t="str">
            <v>33,I815</v>
          </cell>
          <cell r="B819" t="str">
            <v>FAFEF Estado de México</v>
          </cell>
          <cell r="C819">
            <v>3509278585</v>
          </cell>
        </row>
        <row r="820">
          <cell r="A820" t="str">
            <v>33,I816</v>
          </cell>
          <cell r="B820" t="str">
            <v>FAFEF Michoacán</v>
          </cell>
          <cell r="C820">
            <v>988473285</v>
          </cell>
        </row>
        <row r="821">
          <cell r="A821" t="str">
            <v>33,I817</v>
          </cell>
          <cell r="B821" t="str">
            <v>FAFEF Morelos</v>
          </cell>
          <cell r="C821">
            <v>355767674</v>
          </cell>
        </row>
        <row r="822">
          <cell r="A822" t="str">
            <v>33,I818</v>
          </cell>
          <cell r="B822" t="str">
            <v>FAFEF Nayarit</v>
          </cell>
          <cell r="C822">
            <v>308332408</v>
          </cell>
        </row>
        <row r="823">
          <cell r="A823" t="str">
            <v>33,I819</v>
          </cell>
          <cell r="B823" t="str">
            <v>FAFEF Nuevo León</v>
          </cell>
          <cell r="C823">
            <v>960870565</v>
          </cell>
        </row>
        <row r="824">
          <cell r="A824" t="str">
            <v>33,I820</v>
          </cell>
          <cell r="B824" t="str">
            <v>FAFEF Oaxaca</v>
          </cell>
          <cell r="C824">
            <v>879485328</v>
          </cell>
        </row>
        <row r="825">
          <cell r="A825" t="str">
            <v>33,I821</v>
          </cell>
          <cell r="B825" t="str">
            <v>FAFEF Puebla</v>
          </cell>
          <cell r="C825">
            <v>1307092541</v>
          </cell>
        </row>
        <row r="826">
          <cell r="A826" t="str">
            <v>33,I822</v>
          </cell>
          <cell r="B826" t="str">
            <v>FAFEF Querétaro</v>
          </cell>
          <cell r="C826">
            <v>367961019</v>
          </cell>
        </row>
        <row r="827">
          <cell r="A827" t="str">
            <v>33,I823</v>
          </cell>
          <cell r="B827" t="str">
            <v>FAFEF Quintana Roo</v>
          </cell>
          <cell r="C827">
            <v>229784226</v>
          </cell>
        </row>
        <row r="828">
          <cell r="A828" t="str">
            <v>33,I824</v>
          </cell>
          <cell r="B828" t="str">
            <v>FAFEF San Luis Potosí</v>
          </cell>
          <cell r="C828">
            <v>536349285</v>
          </cell>
        </row>
        <row r="829">
          <cell r="A829" t="str">
            <v>33,I825</v>
          </cell>
          <cell r="B829" t="str">
            <v>FAFEF Sinaloa</v>
          </cell>
          <cell r="C829">
            <v>710059035</v>
          </cell>
        </row>
        <row r="830">
          <cell r="A830" t="str">
            <v>33,I826</v>
          </cell>
          <cell r="B830" t="str">
            <v>FAFEF Sonora</v>
          </cell>
          <cell r="C830">
            <v>711666869</v>
          </cell>
        </row>
        <row r="831">
          <cell r="A831" t="str">
            <v>33,I827</v>
          </cell>
          <cell r="B831" t="str">
            <v>FAFEF Tabasco</v>
          </cell>
          <cell r="C831">
            <v>500106543</v>
          </cell>
        </row>
        <row r="832">
          <cell r="A832" t="str">
            <v>33,I828</v>
          </cell>
          <cell r="B832" t="str">
            <v>FAFEF Tamaulipas</v>
          </cell>
          <cell r="C832">
            <v>695561160</v>
          </cell>
        </row>
        <row r="833">
          <cell r="A833" t="str">
            <v>33,I829</v>
          </cell>
          <cell r="B833" t="str">
            <v>FAFEF Tlaxcala</v>
          </cell>
          <cell r="C833">
            <v>297385647</v>
          </cell>
        </row>
        <row r="834">
          <cell r="A834" t="str">
            <v>33,I830</v>
          </cell>
          <cell r="B834" t="str">
            <v>FAFEF Veracruz</v>
          </cell>
          <cell r="C834">
            <v>1763388343</v>
          </cell>
        </row>
        <row r="835">
          <cell r="A835" t="str">
            <v>33,I831</v>
          </cell>
          <cell r="B835" t="str">
            <v>FAFEF Yucatán</v>
          </cell>
          <cell r="C835">
            <v>517209270</v>
          </cell>
        </row>
        <row r="836">
          <cell r="A836" t="str">
            <v>33,I832</v>
          </cell>
          <cell r="B836" t="str">
            <v>FAFEF Zacatecas</v>
          </cell>
          <cell r="C836">
            <v>401283380</v>
          </cell>
        </row>
        <row r="837">
          <cell r="A837" t="str">
            <v>34,D1</v>
          </cell>
          <cell r="B837" t="str">
            <v>INDUSTRIA Descuento en pago</v>
          </cell>
          <cell r="C837">
            <v>100</v>
          </cell>
        </row>
        <row r="838">
          <cell r="A838" t="str">
            <v>34,D11</v>
          </cell>
          <cell r="B838" t="str">
            <v>I P A B</v>
          </cell>
          <cell r="C838">
            <v>11516700000</v>
          </cell>
        </row>
        <row r="839">
          <cell r="A839" t="str">
            <v>34,D2</v>
          </cell>
          <cell r="B839" t="str">
            <v>HIPOTECARIO-VIVIENDA</v>
          </cell>
          <cell r="C839">
            <v>4046400000</v>
          </cell>
        </row>
        <row r="840">
          <cell r="A840" t="str">
            <v>34,D3</v>
          </cell>
          <cell r="B840" t="str">
            <v>AGROINDUSTRIA Descuento en pago</v>
          </cell>
          <cell r="C840">
            <v>45000</v>
          </cell>
        </row>
        <row r="841">
          <cell r="A841" t="str">
            <v>34,D4</v>
          </cell>
          <cell r="B841" t="str">
            <v>INDUSTRIA Reestructuración en UDIs</v>
          </cell>
          <cell r="C841">
            <v>100</v>
          </cell>
        </row>
        <row r="842">
          <cell r="A842" t="str">
            <v>34,D5</v>
          </cell>
          <cell r="B842" t="str">
            <v>HIPOTECARIO-VIVIENDA Reestructuración en UDIs</v>
          </cell>
          <cell r="C842">
            <v>100</v>
          </cell>
        </row>
        <row r="843">
          <cell r="A843" t="str">
            <v>34,D6</v>
          </cell>
          <cell r="B843" t="str">
            <v>AGROINDUSTRIA Reestructuración en UDIs</v>
          </cell>
          <cell r="C843">
            <v>100</v>
          </cell>
        </row>
        <row r="844">
          <cell r="A844" t="str">
            <v>34,D7</v>
          </cell>
          <cell r="B844" t="str">
            <v>ESTADOS Y MUNICIPIOS Reestructuración en UDIs</v>
          </cell>
          <cell r="C844">
            <v>1101700000</v>
          </cell>
        </row>
        <row r="845">
          <cell r="A845" t="str">
            <v>34,D8</v>
          </cell>
          <cell r="B845" t="str">
            <v>INDUSTRIA Descuento en pago Banca de Desarrollo</v>
          </cell>
          <cell r="C845">
            <v>100</v>
          </cell>
        </row>
        <row r="846">
          <cell r="A846" t="str">
            <v>34,D9</v>
          </cell>
          <cell r="B846" t="str">
            <v>AGROINDUSTRIA Descuento en pago Banca de Desarrollo</v>
          </cell>
          <cell r="C846">
            <v>100</v>
          </cell>
        </row>
        <row r="847">
          <cell r="A847" t="str">
            <v>35,E1</v>
          </cell>
          <cell r="B847" t="str">
            <v>Establecer y dirigir la estrategia institucional para proteger y promover los Derechos Humanos y presentar sus resultados</v>
          </cell>
          <cell r="C847">
            <v>15385443</v>
          </cell>
        </row>
        <row r="848">
          <cell r="A848" t="str">
            <v>35,E10</v>
          </cell>
          <cell r="B848" t="str">
            <v>Gestionar asuntos sobre beneficios de libertad anticipada para indígenas</v>
          </cell>
          <cell r="C848">
            <v>1844981</v>
          </cell>
        </row>
        <row r="849">
          <cell r="A849" t="str">
            <v>35,E11</v>
          </cell>
          <cell r="B849" t="str">
            <v>Atender asuntos de la niñez y la familia</v>
          </cell>
          <cell r="C849">
            <v>3782440</v>
          </cell>
        </row>
        <row r="850">
          <cell r="A850" t="str">
            <v>35,E12</v>
          </cell>
          <cell r="B850" t="str">
            <v>Promover los Derechos Humanos de las personas que viven con VIH y/o sida</v>
          </cell>
          <cell r="C850">
            <v>2730078</v>
          </cell>
        </row>
        <row r="851">
          <cell r="A851" t="str">
            <v>35,E13</v>
          </cell>
          <cell r="B851" t="str">
            <v>Promover, divulgar, dar seguimiento, evaluar y monitorear la política nacional en materia de igualdad entre mujeres y hombres; y atender los asuntos de la mujer</v>
          </cell>
          <cell r="C851">
            <v>15457873</v>
          </cell>
        </row>
        <row r="852">
          <cell r="A852" t="str">
            <v>35,E14</v>
          </cell>
          <cell r="B852" t="str">
            <v>Promover el respeto de los Derechos Humanos de los migrantes, posibles victimas de trata de personas, de periodistas y defensores civiles de los Derechos Humanos</v>
          </cell>
          <cell r="C852">
            <v>10488337</v>
          </cell>
        </row>
        <row r="853">
          <cell r="A853" t="str">
            <v>35,E15</v>
          </cell>
          <cell r="B853" t="str">
            <v>Impartir capacitación en Derechos Humanos y establecer vínculos de colaboración interinstitucional</v>
          </cell>
          <cell r="C853">
            <v>45982709</v>
          </cell>
        </row>
        <row r="854">
          <cell r="A854" t="str">
            <v>35,E16</v>
          </cell>
          <cell r="B854" t="str">
            <v>Establecer acuerdos de cooperación con organismos afines, nacionales e internacionales; realizar estudios y administrar el archivo institucional</v>
          </cell>
          <cell r="C854">
            <v>30360114</v>
          </cell>
        </row>
        <row r="855">
          <cell r="A855" t="str">
            <v>35,E17</v>
          </cell>
          <cell r="B855" t="str">
            <v>Ejecutar el programa de comunicación social</v>
          </cell>
          <cell r="C855">
            <v>40151518</v>
          </cell>
        </row>
        <row r="856">
          <cell r="A856" t="str">
            <v>35,E18</v>
          </cell>
          <cell r="B856" t="str">
            <v>Coordinar las publicaciones, realizar investigaciones, promover la formación académica y ofrecer servicios bibliohemerográficos en materia de Derechos Humanos</v>
          </cell>
          <cell r="C856">
            <v>43938651</v>
          </cell>
        </row>
        <row r="857">
          <cell r="A857" t="str">
            <v>35,E2</v>
          </cell>
          <cell r="B857" t="str">
            <v>Proporcionar servicios que se brindan en las áreas de atención al público en oficinas centrales</v>
          </cell>
          <cell r="C857">
            <v>38517888</v>
          </cell>
        </row>
        <row r="858">
          <cell r="A858" t="str">
            <v>35,E22</v>
          </cell>
          <cell r="B858" t="str">
            <v>Promover los Derechos Humanos de los pueblos y las comunidades indígenas</v>
          </cell>
          <cell r="C858">
            <v>5253884</v>
          </cell>
        </row>
        <row r="859">
          <cell r="A859" t="str">
            <v>35,E23</v>
          </cell>
          <cell r="B859" t="str">
            <v>Apoyar a Organismos Locales de Protección a Derechos Humanos para la elaboración del Diagnóstico Nacional de Supervisión Penitenciaria (DNSP)</v>
          </cell>
          <cell r="C859">
            <v>3726722</v>
          </cell>
        </row>
        <row r="860">
          <cell r="A860" t="str">
            <v>35,E3</v>
          </cell>
          <cell r="B860" t="str">
            <v>Proporcionar servicios de atención al público en oficinas centrales y oficinas foráneas</v>
          </cell>
          <cell r="C860">
            <v>28050163</v>
          </cell>
        </row>
        <row r="861">
          <cell r="A861" t="str">
            <v>35,E4</v>
          </cell>
          <cell r="B861" t="str">
            <v>Solucionar expedientes de presuntas violaciones a los Derechos Humanos: Quejas, Orientaciones Directas y Remisiones</v>
          </cell>
          <cell r="C861">
            <v>323860730</v>
          </cell>
        </row>
        <row r="862">
          <cell r="A862" t="str">
            <v>35,E5</v>
          </cell>
          <cell r="B862" t="str">
            <v>Solucionar inconformidades por la actuación de organismos y autoridades de las entidades federativas</v>
          </cell>
          <cell r="C862">
            <v>13862248</v>
          </cell>
        </row>
        <row r="863">
          <cell r="A863" t="str">
            <v>35,E6</v>
          </cell>
          <cell r="B863" t="str">
            <v>Proporcionar servicios victimológicos a las víctimas del delito</v>
          </cell>
          <cell r="C863">
            <v>14060636</v>
          </cell>
        </row>
        <row r="864">
          <cell r="A864" t="str">
            <v>35,E7</v>
          </cell>
          <cell r="B864" t="str">
            <v>Atender quejas relacionadas con personas reportadas como desaparecidas</v>
          </cell>
          <cell r="C864">
            <v>11435921</v>
          </cell>
        </row>
        <row r="865">
          <cell r="A865" t="str">
            <v>35,E8</v>
          </cell>
          <cell r="B865" t="str">
            <v>Realizar visitas de supervisión a lugares de detención en ejercicio de las facultades del Mecanismo Nacional de Prevención de la Tortura y Otros Tratos o Penas Crueles, Inhumanos o Degradantes</v>
          </cell>
          <cell r="C865">
            <v>14739733</v>
          </cell>
        </row>
        <row r="866">
          <cell r="A866" t="str">
            <v>35,E9</v>
          </cell>
          <cell r="B866" t="str">
            <v>Gestionar asuntos sobre beneficios de libertad anticipada, traslados penitenciarios y contra la pena de muerte de nacionales en el extranjero</v>
          </cell>
          <cell r="C866">
            <v>1037309</v>
          </cell>
        </row>
        <row r="867">
          <cell r="A867" t="str">
            <v>35,M1</v>
          </cell>
          <cell r="B867" t="str">
            <v>Actividades de apoyo administrativo</v>
          </cell>
          <cell r="C867">
            <v>377158762</v>
          </cell>
        </row>
        <row r="868">
          <cell r="A868" t="str">
            <v>35,O1</v>
          </cell>
          <cell r="B868" t="str">
            <v>Apoyo a la función pública y buen gobierno</v>
          </cell>
          <cell r="C868">
            <v>25851526</v>
          </cell>
        </row>
        <row r="869">
          <cell r="A869" t="str">
            <v>35,P19</v>
          </cell>
          <cell r="B869" t="str">
            <v>Planear las actividades y analizar los resultados institucionales</v>
          </cell>
          <cell r="C869">
            <v>12367121</v>
          </cell>
        </row>
        <row r="870">
          <cell r="A870" t="str">
            <v>35,R20</v>
          </cell>
          <cell r="B870" t="str">
            <v>Desarrollar y administrar sistemas a las unidades responsables y organismos estatales; administrar las páginas de internet e intranet y promover los Derechos Humanos a través de herramientas informáticas</v>
          </cell>
          <cell r="C870">
            <v>13509579</v>
          </cell>
        </row>
        <row r="871">
          <cell r="A871" t="str">
            <v>35,R21</v>
          </cell>
          <cell r="B871" t="str">
            <v>Realizar acciones de apoyo jurídico</v>
          </cell>
          <cell r="C871">
            <v>8163564</v>
          </cell>
        </row>
        <row r="872">
          <cell r="A872" t="str">
            <v>36,E1</v>
          </cell>
          <cell r="B872" t="str">
            <v>Desarrollo de instrumentos para la prevención del delito</v>
          </cell>
          <cell r="C872">
            <v>1970499547</v>
          </cell>
        </row>
        <row r="873">
          <cell r="A873" t="str">
            <v>36,E2</v>
          </cell>
          <cell r="B873" t="str">
            <v>Fomento de la cultura de la participación ciudadana en la prevención del delito y el respeto a los derechos humanos</v>
          </cell>
          <cell r="C873">
            <v>138686111</v>
          </cell>
        </row>
        <row r="874">
          <cell r="A874" t="str">
            <v>36,E3</v>
          </cell>
          <cell r="B874" t="str">
            <v>Implementación de operativos para la prevención y disuasión del delito</v>
          </cell>
          <cell r="C874">
            <v>16167340016</v>
          </cell>
        </row>
        <row r="875">
          <cell r="A875" t="str">
            <v>36,E4</v>
          </cell>
          <cell r="B875" t="str">
            <v>Administración del sistema federal penitenciario</v>
          </cell>
          <cell r="C875">
            <v>4331792841</v>
          </cell>
        </row>
        <row r="876">
          <cell r="A876" t="str">
            <v>36,E5</v>
          </cell>
          <cell r="B876" t="str">
            <v>Administración del proceso de impartición de justicia a menores infractores</v>
          </cell>
          <cell r="C876">
            <v>48832602</v>
          </cell>
        </row>
        <row r="877">
          <cell r="A877" t="str">
            <v>36,E7</v>
          </cell>
          <cell r="B877" t="str">
            <v>Fomento de la cultura de la participación ciudadana en la prevención del delito en el marco de la Equidad y Género (Cumplimiento a la LGAMVLV)</v>
          </cell>
          <cell r="C877">
            <v>26500000</v>
          </cell>
        </row>
        <row r="878">
          <cell r="A878" t="str">
            <v>36,K23</v>
          </cell>
          <cell r="B878" t="str">
            <v>Proyectos de infraestructura gubernamental de seguridad pública</v>
          </cell>
          <cell r="C878">
            <v>7281290000</v>
          </cell>
        </row>
        <row r="879">
          <cell r="A879" t="str">
            <v>36,M1</v>
          </cell>
          <cell r="B879" t="str">
            <v>Actividades de apoyo administrativo</v>
          </cell>
          <cell r="C879">
            <v>3053505400</v>
          </cell>
        </row>
        <row r="880">
          <cell r="A880" t="str">
            <v>36,O1</v>
          </cell>
          <cell r="B880" t="str">
            <v>Actividades de apoyo a la función pública y buen gobierno</v>
          </cell>
          <cell r="C880">
            <v>65302367</v>
          </cell>
        </row>
        <row r="881">
          <cell r="A881" t="str">
            <v>36,R3</v>
          </cell>
          <cell r="B881" t="str">
            <v>Plataforma México</v>
          </cell>
          <cell r="C881">
            <v>1496640983</v>
          </cell>
        </row>
        <row r="882">
          <cell r="A882" t="str">
            <v>36,R5</v>
          </cell>
          <cell r="B882" t="str">
            <v>Apoyo para el cumplimiento de compromisos del Comité de Planeación de Emergencias Radiológicas Externas</v>
          </cell>
          <cell r="C882">
            <v>6215000</v>
          </cell>
        </row>
        <row r="883">
          <cell r="A883" t="str">
            <v>36,R6</v>
          </cell>
          <cell r="B883" t="str">
            <v>Pago de cuota alimenticia por internos del fuero federal en custodia de los Gobiernos Estatales</v>
          </cell>
          <cell r="C883">
            <v>932500000</v>
          </cell>
        </row>
        <row r="884">
          <cell r="A884" t="str">
            <v>37,M1</v>
          </cell>
          <cell r="B884" t="str">
            <v>Actividades de apoyo administrativo</v>
          </cell>
          <cell r="C884">
            <v>24784207</v>
          </cell>
        </row>
        <row r="885">
          <cell r="A885" t="str">
            <v>37,O1</v>
          </cell>
          <cell r="B885" t="str">
            <v>Actividades de apoyo a la función pública y buen gobierno</v>
          </cell>
          <cell r="C885">
            <v>5405139</v>
          </cell>
        </row>
        <row r="886">
          <cell r="A886" t="str">
            <v>37,P1</v>
          </cell>
          <cell r="B886" t="str">
            <v>Asesoramiento en materia jurídica al Presidente de la Republica y al Gobierno Federal.</v>
          </cell>
          <cell r="C886">
            <v>71240075</v>
          </cell>
        </row>
        <row r="887">
          <cell r="A887" t="str">
            <v>38,E1</v>
          </cell>
          <cell r="B887" t="str">
            <v>Realización de investigación científica y elaboración de publicaciones</v>
          </cell>
          <cell r="C887">
            <v>2869886966</v>
          </cell>
        </row>
        <row r="888">
          <cell r="A888" t="str">
            <v>38,E2</v>
          </cell>
          <cell r="B888" t="str">
            <v>Desarrollo tecnológico e innovación y elaboración de publicaciones</v>
          </cell>
          <cell r="C888">
            <v>666855870</v>
          </cell>
        </row>
        <row r="889">
          <cell r="A889" t="str">
            <v>38,F1</v>
          </cell>
          <cell r="B889" t="str">
            <v>Fomento regional para el desarrollo científico , tecnológico y de innovación.</v>
          </cell>
          <cell r="C889">
            <v>200000000</v>
          </cell>
        </row>
        <row r="890">
          <cell r="A890" t="str">
            <v>38,F2</v>
          </cell>
          <cell r="B890" t="str">
            <v>Apoyos institucionales para actividades científicas, tecnológicas y de innovación.</v>
          </cell>
          <cell r="C890">
            <v>1327600000</v>
          </cell>
        </row>
        <row r="891">
          <cell r="A891" t="str">
            <v>38,K10</v>
          </cell>
          <cell r="B891" t="str">
            <v>Proyectos de infraestructura social de ciencia y tecnología</v>
          </cell>
          <cell r="C891">
            <v>33977944</v>
          </cell>
        </row>
        <row r="892">
          <cell r="A892" t="str">
            <v>38,K27</v>
          </cell>
          <cell r="B892" t="str">
            <v>Mantenimiento de infraestructura</v>
          </cell>
          <cell r="C892">
            <v>7700000</v>
          </cell>
        </row>
        <row r="893">
          <cell r="A893" t="str">
            <v>38,M1</v>
          </cell>
          <cell r="B893" t="str">
            <v>Actividades de apoyo administrativo</v>
          </cell>
          <cell r="C893">
            <v>430219017</v>
          </cell>
        </row>
        <row r="894">
          <cell r="A894" t="str">
            <v>38,O1</v>
          </cell>
          <cell r="B894" t="str">
            <v>Actividades de apoyo a la función pública y buen gobierno</v>
          </cell>
          <cell r="C894">
            <v>44044838</v>
          </cell>
        </row>
        <row r="895">
          <cell r="A895" t="str">
            <v>38,P1</v>
          </cell>
          <cell r="B895" t="str">
            <v>Planeación, formulación, diseño, implementación y evaluación de políticas públicas</v>
          </cell>
          <cell r="C895">
            <v>440037506</v>
          </cell>
        </row>
        <row r="896">
          <cell r="A896" t="str">
            <v>38,S190</v>
          </cell>
          <cell r="B896" t="str">
            <v>Becas de posgrado y otras modalidades de apoyo a la calidad</v>
          </cell>
          <cell r="C896">
            <v>4805800000</v>
          </cell>
        </row>
        <row r="897">
          <cell r="A897" t="str">
            <v>38,S191</v>
          </cell>
          <cell r="B897" t="str">
            <v>Sistema Nacional de Investigadores</v>
          </cell>
          <cell r="C897">
            <v>2626800000</v>
          </cell>
        </row>
        <row r="898">
          <cell r="A898" t="str">
            <v>38,S192</v>
          </cell>
          <cell r="B898" t="str">
            <v>Fortalecimiento a nivel sectorial de las capacidades científicas, tecnológicas y de innovación</v>
          </cell>
          <cell r="C898">
            <v>600000000</v>
          </cell>
        </row>
        <row r="899">
          <cell r="A899" t="str">
            <v>38,S225</v>
          </cell>
          <cell r="B899" t="str">
            <v>Fortalecimiento en las Entidades Federativas de las capacidades científicas, tecnológicas y de innovación.</v>
          </cell>
          <cell r="C899">
            <v>300000000</v>
          </cell>
        </row>
        <row r="900">
          <cell r="A900" t="str">
            <v>38,S236</v>
          </cell>
          <cell r="B900" t="str">
            <v>Apoyo al Fortalecimiento y Desarrollo de la Infraestructura Científica y Tecnológica</v>
          </cell>
          <cell r="C900">
            <v>505600000</v>
          </cell>
        </row>
        <row r="901">
          <cell r="A901" t="str">
            <v>38,U1</v>
          </cell>
          <cell r="B901" t="str">
            <v>Apoyos para estudios e investigaciones</v>
          </cell>
          <cell r="C901">
            <v>106248568</v>
          </cell>
        </row>
        <row r="902">
          <cell r="A902" t="str">
            <v>38,U2</v>
          </cell>
          <cell r="B902" t="str">
            <v>Apoyo a la consolidación Institucional.</v>
          </cell>
          <cell r="C902">
            <v>204000000</v>
          </cell>
        </row>
        <row r="903">
          <cell r="A903" t="str">
            <v>38,U3</v>
          </cell>
          <cell r="B903" t="str">
            <v>Innovación tecnológica para negocios de alto valor agregado, tecnologías precursoras y competitividad de las empresas</v>
          </cell>
          <cell r="C903">
            <v>2450240845</v>
          </cell>
        </row>
        <row r="904">
          <cell r="A904" t="str">
            <v>4,E1</v>
          </cell>
          <cell r="B904" t="str">
            <v>Servicios de inteligencia para la Seguridad Nacional</v>
          </cell>
          <cell r="C904">
            <v>2244225848</v>
          </cell>
        </row>
        <row r="905">
          <cell r="A905" t="str">
            <v>4,E10</v>
          </cell>
          <cell r="B905" t="str">
            <v>Impartición de justicia laboral para los trabajadores al servicio del Estado</v>
          </cell>
          <cell r="C905">
            <v>226045293</v>
          </cell>
        </row>
        <row r="906">
          <cell r="A906" t="str">
            <v>4,E11</v>
          </cell>
          <cell r="B906" t="str">
            <v>Promover la Protección de los Derechos Humanos y Prevenir la Discriminación.</v>
          </cell>
          <cell r="C906">
            <v>93996187</v>
          </cell>
        </row>
        <row r="907">
          <cell r="A907" t="str">
            <v>4,E12</v>
          </cell>
          <cell r="B907" t="str">
            <v>Registro e Identificación de Población</v>
          </cell>
          <cell r="C907">
            <v>796501957</v>
          </cell>
        </row>
        <row r="908">
          <cell r="A908" t="str">
            <v>4,E13</v>
          </cell>
          <cell r="B908" t="str">
            <v>Operación del Registro Público Vehicular</v>
          </cell>
          <cell r="C908">
            <v>153708000</v>
          </cell>
        </row>
        <row r="909">
          <cell r="A909" t="str">
            <v>4,E14</v>
          </cell>
          <cell r="B909" t="str">
            <v>Realizar, promover y coordinar la generación, producción y distribución de materiales audiovisuales</v>
          </cell>
          <cell r="C909">
            <v>26430883</v>
          </cell>
        </row>
        <row r="910">
          <cell r="A910" t="str">
            <v>4,E15</v>
          </cell>
          <cell r="B910" t="str">
            <v>Promover la atención y prevención de la violencia contra las mujeres</v>
          </cell>
          <cell r="C910">
            <v>127096504</v>
          </cell>
        </row>
        <row r="911">
          <cell r="A911" t="str">
            <v>4,E2</v>
          </cell>
          <cell r="B911" t="str">
            <v>Preservación y difusión del acervo documental de la Nación y de las Revoluciones de México</v>
          </cell>
          <cell r="C911">
            <v>93275301</v>
          </cell>
        </row>
        <row r="912">
          <cell r="A912" t="str">
            <v>4,E4</v>
          </cell>
          <cell r="B912" t="str">
            <v>Producción de programas informativos de radio y televisión del Ejecutivo Federal</v>
          </cell>
          <cell r="C912">
            <v>82694835</v>
          </cell>
        </row>
        <row r="913">
          <cell r="A913" t="str">
            <v>4,E6</v>
          </cell>
          <cell r="B913" t="str">
            <v>Atención a refugiados en el país</v>
          </cell>
          <cell r="C913">
            <v>16975202</v>
          </cell>
        </row>
        <row r="914">
          <cell r="A914" t="str">
            <v>4,E8</v>
          </cell>
          <cell r="B914" t="str">
            <v>Servicios migratorios en fronteras, puertos y aeropuertos</v>
          </cell>
          <cell r="C914">
            <v>1760773764</v>
          </cell>
        </row>
        <row r="915">
          <cell r="A915" t="str">
            <v>4,K15</v>
          </cell>
          <cell r="B915" t="str">
            <v>Proyectos de infraestructura gubernamental de gobernación</v>
          </cell>
          <cell r="C915">
            <v>0</v>
          </cell>
        </row>
        <row r="916">
          <cell r="A916" t="str">
            <v>4,M1</v>
          </cell>
          <cell r="B916" t="str">
            <v>Actividades de apoyo administrativo</v>
          </cell>
          <cell r="C916">
            <v>506825472</v>
          </cell>
        </row>
        <row r="917">
          <cell r="A917" t="str">
            <v>4,N1</v>
          </cell>
          <cell r="B917" t="str">
            <v>Coordinación del Sistema Nacional de Protección Civil</v>
          </cell>
          <cell r="C917">
            <v>135862825</v>
          </cell>
        </row>
        <row r="918">
          <cell r="A918" t="str">
            <v>4,O1</v>
          </cell>
          <cell r="B918" t="str">
            <v>Actividades de apoyo a la función pública y buen gobierno</v>
          </cell>
          <cell r="C918">
            <v>38424920</v>
          </cell>
        </row>
        <row r="919">
          <cell r="A919" t="str">
            <v>4,P1</v>
          </cell>
          <cell r="B919" t="str">
            <v>Conducción de la política interior y las relaciones del Ejecutivo Federal con el Congreso de la Unión, Entidades Federativas y Asociaciones Políticas y Sociales</v>
          </cell>
          <cell r="C919">
            <v>534822398</v>
          </cell>
        </row>
        <row r="920">
          <cell r="A920" t="str">
            <v>4,P10</v>
          </cell>
          <cell r="B920" t="str">
            <v>Implementación de la Reforma al Sistema de Justicia Penal</v>
          </cell>
          <cell r="C920">
            <v>554305863</v>
          </cell>
        </row>
        <row r="921">
          <cell r="A921" t="str">
            <v>4,P11</v>
          </cell>
          <cell r="B921" t="str">
            <v>Operación del Sistema Nacional de Información de Seguridad Pública</v>
          </cell>
          <cell r="C921">
            <v>25433700</v>
          </cell>
        </row>
        <row r="922">
          <cell r="A922" t="str">
            <v>4,P12</v>
          </cell>
          <cell r="B922" t="str">
            <v>Desarrollo y aplicación de programas y políticas en materia de prevención social del delito y promoción de la participación ciudadana</v>
          </cell>
          <cell r="C922">
            <v>59727000</v>
          </cell>
        </row>
        <row r="923">
          <cell r="A923" t="str">
            <v>4,P13</v>
          </cell>
          <cell r="B923" t="str">
            <v>Emisión y supervisión de criterios, normas, procedimientos y estándares de evaluación y control de confianza de servidores públicos de las Instituciones de Seguridad Pública</v>
          </cell>
          <cell r="C923">
            <v>19294700</v>
          </cell>
        </row>
        <row r="924">
          <cell r="A924" t="str">
            <v>4,P14</v>
          </cell>
          <cell r="B924" t="str">
            <v>Ejecución y seguimiento de acuerdos y resoluciones del Consejo Nacional de Seguridad Pública</v>
          </cell>
          <cell r="C924">
            <v>327253799</v>
          </cell>
        </row>
        <row r="925">
          <cell r="A925" t="str">
            <v>4,P15</v>
          </cell>
          <cell r="B925" t="str">
            <v>Promover la prevención, protección y atención en materia de trata de personas</v>
          </cell>
          <cell r="C925">
            <v>2500000</v>
          </cell>
        </row>
        <row r="926">
          <cell r="A926" t="str">
            <v>4,P2</v>
          </cell>
          <cell r="B926" t="str">
            <v>Actividades para contribuir al desarrollo político y cívico social del país</v>
          </cell>
          <cell r="C926">
            <v>57001324</v>
          </cell>
        </row>
        <row r="927">
          <cell r="A927" t="str">
            <v>4,P4</v>
          </cell>
          <cell r="B927" t="str">
            <v>Divulgación de las acciones en materia de derechos humanos.</v>
          </cell>
          <cell r="C927">
            <v>99441846</v>
          </cell>
        </row>
        <row r="928">
          <cell r="A928" t="str">
            <v>4,P5</v>
          </cell>
          <cell r="B928" t="str">
            <v>Conducción de la política de comunicación social de la Administración Pública Federal y la relación con los medios de comunicación</v>
          </cell>
          <cell r="C928">
            <v>292554541</v>
          </cell>
        </row>
        <row r="929">
          <cell r="A929" t="str">
            <v>4,P6</v>
          </cell>
          <cell r="B929" t="str">
            <v>Planeación demográfica del país</v>
          </cell>
          <cell r="C929">
            <v>59915819</v>
          </cell>
        </row>
        <row r="930">
          <cell r="A930" t="str">
            <v>4,P9</v>
          </cell>
          <cell r="B930" t="str">
            <v>Defensa jurídica de la Secretaría de Gobernación y compilación jurídica nacional y testamentaria ciudadana</v>
          </cell>
          <cell r="C930">
            <v>97753673</v>
          </cell>
        </row>
        <row r="931">
          <cell r="A931" t="str">
            <v>4,R2</v>
          </cell>
          <cell r="B931" t="str">
            <v>Fondo de Apoyo Social para Ex Trabajadores Migratorios mexicanos en Estados Unidos</v>
          </cell>
          <cell r="C931">
            <v>1200000000</v>
          </cell>
        </row>
        <row r="932">
          <cell r="A932" t="str">
            <v>4,U1</v>
          </cell>
          <cell r="B932" t="str">
            <v>Modernización Integral del Registro Civil con Entidades Federativas</v>
          </cell>
          <cell r="C932">
            <v>50000000</v>
          </cell>
        </row>
        <row r="933">
          <cell r="A933" t="str">
            <v>4,U2</v>
          </cell>
          <cell r="B933" t="str">
            <v>Otorgamiento de subsidios en materia de Seguridad Pública a Entidades Federativas, Municipios y el Distrito Federal</v>
          </cell>
          <cell r="C933">
            <v>4303300000</v>
          </cell>
        </row>
        <row r="934">
          <cell r="A934" t="str">
            <v>4,U3</v>
          </cell>
          <cell r="B934" t="str">
            <v>Otorgamiento de subsidios para las entidades federativas en materia de seguridad pública para el mando único policial</v>
          </cell>
          <cell r="C934">
            <v>2400000000</v>
          </cell>
        </row>
        <row r="935">
          <cell r="A935" t="str">
            <v>40,E1</v>
          </cell>
          <cell r="B935" t="str">
            <v>Censo Agropecuario</v>
          </cell>
          <cell r="C935">
            <v>77000000</v>
          </cell>
        </row>
        <row r="936">
          <cell r="A936" t="str">
            <v>40,E2</v>
          </cell>
          <cell r="B936" t="str">
            <v>Censo de Población y Vivienda</v>
          </cell>
          <cell r="C936">
            <v>164000000</v>
          </cell>
        </row>
        <row r="937">
          <cell r="A937" t="str">
            <v>40,M1</v>
          </cell>
          <cell r="B937" t="str">
            <v>Actividades de apoyo administrativo</v>
          </cell>
          <cell r="C937">
            <v>421763192</v>
          </cell>
        </row>
        <row r="938">
          <cell r="A938" t="str">
            <v>40,O1</v>
          </cell>
          <cell r="B938" t="str">
            <v>Actividades de apoyo a la función pública y buen Gobierno</v>
          </cell>
          <cell r="C938">
            <v>57731598</v>
          </cell>
        </row>
        <row r="939">
          <cell r="A939" t="str">
            <v>40,P1</v>
          </cell>
          <cell r="B939" t="str">
            <v>Planeación, Coordinación, Seguimiento y Evaluación del Sistema Nacional de Información Estadística y Geográfica</v>
          </cell>
          <cell r="C939">
            <v>195214961</v>
          </cell>
        </row>
        <row r="940">
          <cell r="A940" t="str">
            <v>40,P2</v>
          </cell>
          <cell r="B940" t="str">
            <v>Producción y difusión de información estadística y geográfica de interés nacional</v>
          </cell>
          <cell r="C940">
            <v>3635390249</v>
          </cell>
        </row>
        <row r="941">
          <cell r="A941" t="str">
            <v>5,E1</v>
          </cell>
          <cell r="B941" t="str">
            <v>Atención a las comunidades mexicanas en el exterior</v>
          </cell>
          <cell r="C941">
            <v>36557324</v>
          </cell>
        </row>
        <row r="942">
          <cell r="A942" t="str">
            <v>5,E2</v>
          </cell>
          <cell r="B942" t="str">
            <v>Protección y asistencia consular</v>
          </cell>
          <cell r="C942">
            <v>211951534</v>
          </cell>
        </row>
        <row r="943">
          <cell r="A943" t="str">
            <v>5,E3</v>
          </cell>
          <cell r="B943" t="str">
            <v>Expedición de pasaportes y servicios consulares</v>
          </cell>
          <cell r="C943">
            <v>131044834</v>
          </cell>
        </row>
        <row r="944">
          <cell r="A944" t="str">
            <v>5,E4</v>
          </cell>
          <cell r="B944" t="str">
            <v>Defensa de los intereses de México y de sus nacionales en litigios internacionales</v>
          </cell>
          <cell r="C944">
            <v>18722284</v>
          </cell>
        </row>
        <row r="945">
          <cell r="A945" t="str">
            <v>5,E5</v>
          </cell>
          <cell r="B945" t="str">
            <v>Preservación de la integridad territorial y delimitación de las fronteras del país.</v>
          </cell>
          <cell r="C945">
            <v>53300010</v>
          </cell>
        </row>
        <row r="946">
          <cell r="A946" t="str">
            <v>5,E6</v>
          </cell>
          <cell r="B946" t="str">
            <v>Fortalecimiento de las capacidades del Servicio Exterior Mexicano y de la Cancillería.</v>
          </cell>
          <cell r="C946">
            <v>15165775</v>
          </cell>
        </row>
        <row r="947">
          <cell r="A947" t="str">
            <v>5,K25</v>
          </cell>
          <cell r="B947" t="str">
            <v>Proyectos de inmuebles (oficinas administrativas)</v>
          </cell>
          <cell r="C947">
            <v>95200000</v>
          </cell>
        </row>
        <row r="948">
          <cell r="A948" t="str">
            <v>5,M1</v>
          </cell>
          <cell r="B948" t="str">
            <v>Actividades de apoyo administrativo</v>
          </cell>
          <cell r="C948">
            <v>429624446</v>
          </cell>
        </row>
        <row r="949">
          <cell r="A949" t="str">
            <v>5,O1</v>
          </cell>
          <cell r="B949" t="str">
            <v>Actividades de apoyo a la función pública y buen gobierno</v>
          </cell>
          <cell r="C949">
            <v>15973398</v>
          </cell>
        </row>
        <row r="950">
          <cell r="A950" t="str">
            <v>5,P1</v>
          </cell>
          <cell r="B950" t="str">
            <v>Coordinación de la agenda económica, la promoción comercial de México en el exterior y la cooperación internacional</v>
          </cell>
          <cell r="C950">
            <v>138380667</v>
          </cell>
        </row>
        <row r="951">
          <cell r="A951" t="str">
            <v>5,P2</v>
          </cell>
          <cell r="B951" t="str">
            <v>Diseño y conducción de la política exterior de México</v>
          </cell>
          <cell r="C951">
            <v>109538092</v>
          </cell>
        </row>
        <row r="952">
          <cell r="A952" t="str">
            <v>5,P3</v>
          </cell>
          <cell r="B952" t="str">
            <v>Coordinación de la política exterior de México en materia de derechos humanos y democracia</v>
          </cell>
          <cell r="C952">
            <v>17426131</v>
          </cell>
        </row>
        <row r="953">
          <cell r="A953" t="str">
            <v>5,P4</v>
          </cell>
          <cell r="B953" t="str">
            <v>Promoción y defensa de los intereses de México en el exterior, en los ámbitos bilateral y regional</v>
          </cell>
          <cell r="C953">
            <v>3146919384</v>
          </cell>
        </row>
        <row r="954">
          <cell r="A954" t="str">
            <v>5,P5</v>
          </cell>
          <cell r="B954" t="str">
            <v>Promoción y defensa de los intereses de México en el Sistema de Naciones Unidas y demás foros multilaterales que se ocupan de temas globales</v>
          </cell>
          <cell r="C954">
            <v>391154847</v>
          </cell>
        </row>
        <row r="955">
          <cell r="A955" t="str">
            <v>5,P6</v>
          </cell>
          <cell r="B955" t="str">
            <v>Promoción y defensa de los intereses de México en los organismos económicos internacionales</v>
          </cell>
          <cell r="C955">
            <v>9498702</v>
          </cell>
        </row>
        <row r="956">
          <cell r="A956" t="str">
            <v>5,P7</v>
          </cell>
          <cell r="B956" t="str">
            <v>Promoción de la cultura de México en el exterior</v>
          </cell>
          <cell r="C956">
            <v>60378113</v>
          </cell>
        </row>
        <row r="957">
          <cell r="A957" t="str">
            <v>5,P8</v>
          </cell>
          <cell r="B957" t="str">
            <v>Foros, publicaciones y actividades en materia de equidad de género</v>
          </cell>
          <cell r="C957">
            <v>3347539</v>
          </cell>
        </row>
        <row r="958">
          <cell r="A958" t="str">
            <v>5,R1</v>
          </cell>
          <cell r="B958" t="str">
            <v>Compromisos financieros de México ante organismos internacionales</v>
          </cell>
          <cell r="C958">
            <v>939274424</v>
          </cell>
        </row>
        <row r="959">
          <cell r="A959" t="str">
            <v>6,B1</v>
          </cell>
          <cell r="B959" t="str">
            <v>Producción de impresos valorados, no valorados, numerados y de seguridad</v>
          </cell>
          <cell r="C959">
            <v>297498916</v>
          </cell>
        </row>
        <row r="960">
          <cell r="A960" t="str">
            <v>6,E11</v>
          </cell>
          <cell r="B960" t="str">
            <v>Protección y Defensa de los Usuarios de Servicios Financieros</v>
          </cell>
          <cell r="C960">
            <v>509517970</v>
          </cell>
        </row>
        <row r="961">
          <cell r="A961" t="str">
            <v>6,E25</v>
          </cell>
          <cell r="B961" t="str">
            <v>Control de la operación aduanera</v>
          </cell>
          <cell r="C961">
            <v>2632947673</v>
          </cell>
        </row>
        <row r="962">
          <cell r="A962" t="str">
            <v>6,E26</v>
          </cell>
          <cell r="B962" t="str">
            <v>Recaudación de las contribuciones federales</v>
          </cell>
          <cell r="C962">
            <v>7738822695</v>
          </cell>
        </row>
        <row r="963">
          <cell r="A963" t="str">
            <v>6,E27</v>
          </cell>
          <cell r="B963" t="str">
            <v>Modernización y simplificación de los procesos tributario y de comercio exterior</v>
          </cell>
          <cell r="C963">
            <v>191066879</v>
          </cell>
        </row>
        <row r="964">
          <cell r="A964" t="str">
            <v>6,E3</v>
          </cell>
          <cell r="B964" t="str">
            <v>Administración de los fondos federales y valores en propiedad y/o custodia del Gobierno Federal</v>
          </cell>
          <cell r="C964">
            <v>369572867</v>
          </cell>
        </row>
        <row r="965">
          <cell r="A965" t="str">
            <v>6,E5</v>
          </cell>
          <cell r="B965" t="str">
            <v>Recopilación y producción de material informativo (Notimex)</v>
          </cell>
          <cell r="C965">
            <v>159557848</v>
          </cell>
        </row>
        <row r="966">
          <cell r="A966" t="str">
            <v>6,E6</v>
          </cell>
          <cell r="B966" t="str">
            <v>Promoción del acceso a la información pública</v>
          </cell>
          <cell r="C966">
            <v>262929430</v>
          </cell>
        </row>
        <row r="967">
          <cell r="A967" t="str">
            <v>6,E7</v>
          </cell>
          <cell r="B967" t="str">
            <v>Proteccion de Datos Personales en Posesión de los Particulares</v>
          </cell>
          <cell r="C967">
            <v>180000000</v>
          </cell>
        </row>
        <row r="968">
          <cell r="A968" t="str">
            <v>6,E8</v>
          </cell>
          <cell r="B968" t="str">
            <v>Administración, restauración y difusión del acervo patrimonial y documental de la SHCP</v>
          </cell>
          <cell r="C968">
            <v>168880695</v>
          </cell>
        </row>
        <row r="969">
          <cell r="A969" t="str">
            <v>6,F1</v>
          </cell>
          <cell r="B969" t="str">
            <v>Programa de Garantías Liquidas</v>
          </cell>
          <cell r="C969">
            <v>120233410</v>
          </cell>
        </row>
        <row r="970">
          <cell r="A970" t="str">
            <v>6,F10</v>
          </cell>
          <cell r="B970" t="str">
            <v>Programas de  Capital de Riesgo y para Servicios de Cobertura</v>
          </cell>
          <cell r="C970">
            <v>180000103</v>
          </cell>
        </row>
        <row r="971">
          <cell r="A971" t="str">
            <v>6,F17</v>
          </cell>
          <cell r="B971" t="str">
            <v>Programas que canalizan apoyos para el fomento financiero y tecnológico a los sectores agropecuario, forestal, pesquero y rural</v>
          </cell>
          <cell r="C971">
            <v>800000388</v>
          </cell>
        </row>
        <row r="972">
          <cell r="A972" t="str">
            <v>6,F19</v>
          </cell>
          <cell r="B972" t="str">
            <v>Acciones para Igualdad de Género con Población Indígena</v>
          </cell>
          <cell r="C972">
            <v>83334080</v>
          </cell>
        </row>
        <row r="973">
          <cell r="A973" t="str">
            <v>6,F2</v>
          </cell>
          <cell r="B973" t="str">
            <v>Programa integral de formación, capacitación y consultoría para Productores e Intermediarios Financieros Rurales.</v>
          </cell>
          <cell r="C973">
            <v>296540200</v>
          </cell>
        </row>
        <row r="974">
          <cell r="A974" t="str">
            <v>6,F23</v>
          </cell>
          <cell r="B974" t="str">
            <v>Administración y enajenación de los activos referidos en la Ley Federal para la Administración y Enajenación de Bienes del Sector Público (SAE)</v>
          </cell>
          <cell r="C974">
            <v>1136152792</v>
          </cell>
        </row>
        <row r="975">
          <cell r="A975" t="str">
            <v>6,F29</v>
          </cell>
          <cell r="B975" t="str">
            <v>Constitución y Operación de Unidades de Promoción de Crédito</v>
          </cell>
          <cell r="C975">
            <v>600000000</v>
          </cell>
        </row>
        <row r="976">
          <cell r="A976" t="str">
            <v>6,F30</v>
          </cell>
          <cell r="B976" t="str">
            <v>Reducción de Costos de Acceso al Crédito</v>
          </cell>
          <cell r="C976">
            <v>219827009</v>
          </cell>
        </row>
        <row r="977">
          <cell r="A977" t="str">
            <v>6,F31</v>
          </cell>
          <cell r="B977" t="str">
            <v>Comunicación Intercultural</v>
          </cell>
          <cell r="C977">
            <v>96669855</v>
          </cell>
        </row>
        <row r="978">
          <cell r="A978" t="str">
            <v>6,F32</v>
          </cell>
          <cell r="B978" t="str">
            <v>Fortalecimiento de Capacidades Indígenas</v>
          </cell>
          <cell r="C978">
            <v>111220133</v>
          </cell>
        </row>
        <row r="979">
          <cell r="A979" t="str">
            <v>6,F33</v>
          </cell>
          <cell r="B979" t="str">
            <v>Fortalecimiento de la Infraestructura Bancaria</v>
          </cell>
          <cell r="C979">
            <v>140000000</v>
          </cell>
        </row>
        <row r="980">
          <cell r="A980" t="str">
            <v>6,F6</v>
          </cell>
          <cell r="B980" t="str">
            <v>Productos y Servicios para Fortalecer el Sector y Fomentar la Inclusión Financiera</v>
          </cell>
          <cell r="C980">
            <v>583700781</v>
          </cell>
        </row>
        <row r="981">
          <cell r="A981" t="str">
            <v>6,G1</v>
          </cell>
          <cell r="B981" t="str">
            <v>Regulación del sector financiero</v>
          </cell>
          <cell r="C981">
            <v>191024198</v>
          </cell>
        </row>
        <row r="982">
          <cell r="A982" t="str">
            <v>6,G2</v>
          </cell>
          <cell r="B982" t="str">
            <v>Detección y prevención de ilícitos financieros relacionados con el terrorismo y el lavado de dinero</v>
          </cell>
          <cell r="C982">
            <v>65636927</v>
          </cell>
        </row>
        <row r="983">
          <cell r="A983" t="str">
            <v>6,G3</v>
          </cell>
          <cell r="B983" t="str">
            <v>Regulación, inspección y vigilancia de entidades participantes en los Sistemas de Ahorro para el Retiro,</v>
          </cell>
          <cell r="C983">
            <v>162953390</v>
          </cell>
        </row>
        <row r="984">
          <cell r="A984" t="str">
            <v>6,G4</v>
          </cell>
          <cell r="B984" t="str">
            <v>Regulación, inspección y vigilancia del sector asegurador</v>
          </cell>
          <cell r="C984">
            <v>180791391</v>
          </cell>
        </row>
        <row r="985">
          <cell r="A985" t="str">
            <v>6,G5</v>
          </cell>
          <cell r="B985" t="str">
            <v>Regulación, inspección y vigilancia del sector bancario y de valores</v>
          </cell>
          <cell r="C985">
            <v>716142226</v>
          </cell>
        </row>
        <row r="986">
          <cell r="A986" t="str">
            <v>6,K14</v>
          </cell>
          <cell r="B986" t="str">
            <v>Otros proyectos de infraestructura social</v>
          </cell>
          <cell r="C986">
            <v>25000000</v>
          </cell>
        </row>
        <row r="987">
          <cell r="A987" t="str">
            <v>6,K27</v>
          </cell>
          <cell r="B987" t="str">
            <v>Mantenimiento de infraestructura</v>
          </cell>
          <cell r="C987">
            <v>31500000</v>
          </cell>
        </row>
        <row r="988">
          <cell r="A988" t="str">
            <v>6,K28</v>
          </cell>
          <cell r="B988" t="str">
            <v>Estudios de preinversión</v>
          </cell>
          <cell r="C988">
            <v>3000000</v>
          </cell>
        </row>
        <row r="989">
          <cell r="A989" t="str">
            <v>6,M1</v>
          </cell>
          <cell r="B989" t="str">
            <v>Actividades de apoyo administrativo</v>
          </cell>
          <cell r="C989">
            <v>2245573442</v>
          </cell>
        </row>
        <row r="990">
          <cell r="A990" t="str">
            <v>6,O1</v>
          </cell>
          <cell r="B990" t="str">
            <v>Actividades de apoyo a la función pública y buen gobierno</v>
          </cell>
          <cell r="C990">
            <v>271168303</v>
          </cell>
        </row>
        <row r="991">
          <cell r="A991" t="str">
            <v>6,O99</v>
          </cell>
          <cell r="B991" t="str">
            <v>Operación del Servicio Profesional de Carrera en la Administración Pública Federal Centralizada</v>
          </cell>
          <cell r="C991">
            <v>15404000</v>
          </cell>
        </row>
        <row r="992">
          <cell r="A992" t="str">
            <v>6,P1</v>
          </cell>
          <cell r="B992" t="str">
            <v>Diseño de la política de ingresos</v>
          </cell>
          <cell r="C992">
            <v>417568371</v>
          </cell>
        </row>
        <row r="993">
          <cell r="A993" t="str">
            <v>6,P10</v>
          </cell>
          <cell r="B993" t="str">
            <v>Promoción y coordinación de las acciones para la equidad de género</v>
          </cell>
          <cell r="C993">
            <v>333533688</v>
          </cell>
        </row>
        <row r="994">
          <cell r="A994" t="str">
            <v>6,P11</v>
          </cell>
          <cell r="B994" t="str">
            <v>Perfeccionamiento del Sistema Nacional de Coordinación Fiscal</v>
          </cell>
          <cell r="C994">
            <v>78441752</v>
          </cell>
        </row>
        <row r="995">
          <cell r="A995" t="str">
            <v>6,P12</v>
          </cell>
          <cell r="B995" t="str">
            <v>Instrumentación de Políticas Transversales con Población Indígena</v>
          </cell>
          <cell r="C995">
            <v>631290224</v>
          </cell>
        </row>
        <row r="996">
          <cell r="A996" t="str">
            <v>6,P13</v>
          </cell>
          <cell r="B996" t="str">
            <v>Planeación y Participación Indígena</v>
          </cell>
          <cell r="C996">
            <v>146947016</v>
          </cell>
        </row>
        <row r="997">
          <cell r="A997" t="str">
            <v>6,P14</v>
          </cell>
          <cell r="B997" t="str">
            <v>Acciones de control de las unidades centrales y foráneas</v>
          </cell>
          <cell r="C997">
            <v>556681832</v>
          </cell>
        </row>
        <row r="998">
          <cell r="A998" t="str">
            <v>6,P2</v>
          </cell>
          <cell r="B998" t="str">
            <v>Diseño e instrumentación de las políticas y estrategias en materia de programación, presupuesto, gasto público federal, contabilidad y rendición de cuentas de la gestión del sector público</v>
          </cell>
          <cell r="C998">
            <v>572052588</v>
          </cell>
        </row>
        <row r="999">
          <cell r="A999" t="str">
            <v>6,P3</v>
          </cell>
          <cell r="B999" t="str">
            <v>Diseño e instrumentación de las estrategias macroeconómica, de finanzas y de deuda pública</v>
          </cell>
          <cell r="C999">
            <v>331557893</v>
          </cell>
        </row>
        <row r="1000">
          <cell r="A1000" t="str">
            <v>6,P4</v>
          </cell>
          <cell r="B1000" t="str">
            <v>Asesoría jurídica y representación judicial y administrativa de la SHCP</v>
          </cell>
          <cell r="C1000">
            <v>298242787</v>
          </cell>
        </row>
        <row r="1001">
          <cell r="A1001" t="str">
            <v>6,P5</v>
          </cell>
          <cell r="B1001" t="str">
            <v>Conducción e instrumentación de la política nacional de vivienda y suelo para uso y redensificación habitacional</v>
          </cell>
          <cell r="C1001">
            <v>84150228</v>
          </cell>
        </row>
        <row r="1002">
          <cell r="A1002" t="str">
            <v>6,R1</v>
          </cell>
          <cell r="B1002" t="str">
            <v>Compromisos con Organismos Financieros Internacionales</v>
          </cell>
          <cell r="C1002">
            <v>443021410</v>
          </cell>
        </row>
        <row r="1003">
          <cell r="A1003" t="str">
            <v>6,R14</v>
          </cell>
          <cell r="B1003" t="str">
            <v>Programa de cuotas a organismos internacionales tributarios y de comercio exterior</v>
          </cell>
          <cell r="C1003">
            <v>4861200</v>
          </cell>
        </row>
        <row r="1004">
          <cell r="A1004" t="str">
            <v>6,S1</v>
          </cell>
          <cell r="B1004" t="str">
            <v>Programa de Subsidio a la Prima del Seguro Agropecuario</v>
          </cell>
          <cell r="C1004">
            <v>668095382</v>
          </cell>
        </row>
        <row r="1005">
          <cell r="A1005" t="str">
            <v>6,S10</v>
          </cell>
          <cell r="B1005" t="str">
            <v>Fortalecimiento a la Transversalidad de la Perspectiva de Género</v>
          </cell>
          <cell r="C1005">
            <v>202623976</v>
          </cell>
        </row>
        <row r="1006">
          <cell r="A1006" t="str">
            <v>6,S172</v>
          </cell>
          <cell r="B1006" t="str">
            <v>Programa de Apoyo a los Fondos de Aseguramiento Agropecuario</v>
          </cell>
          <cell r="C1006">
            <v>74233396</v>
          </cell>
        </row>
        <row r="1007">
          <cell r="A1007" t="str">
            <v>6,S177</v>
          </cell>
          <cell r="B1007" t="str">
            <v>Programa de esquema de financiamiento y subsidio federal para vivienda</v>
          </cell>
          <cell r="C1007">
            <v>5411389648</v>
          </cell>
        </row>
        <row r="1008">
          <cell r="A1008" t="str">
            <v>6,S178</v>
          </cell>
          <cell r="B1008" t="str">
            <v>Programas Albergues Escolares Indígenas (PAEI)</v>
          </cell>
          <cell r="C1008">
            <v>1032089733</v>
          </cell>
        </row>
        <row r="1009">
          <cell r="A1009" t="str">
            <v>6,S179</v>
          </cell>
          <cell r="B1009" t="str">
            <v>Programa de Infraestructura Básica para la Atención de los Pueblos Indígenas (PIBAI)</v>
          </cell>
          <cell r="C1009">
            <v>4801042657</v>
          </cell>
        </row>
        <row r="1010">
          <cell r="A1010" t="str">
            <v>6,S180</v>
          </cell>
          <cell r="B1010" t="str">
            <v>Programa Fondos Regionales Indígenas (PFRI)</v>
          </cell>
          <cell r="C1010">
            <v>344697555</v>
          </cell>
        </row>
        <row r="1011">
          <cell r="A1011" t="str">
            <v>6,S181</v>
          </cell>
          <cell r="B1011" t="str">
            <v>Programa Organización Productiva para Mujeres Indígenas (POPMI)</v>
          </cell>
          <cell r="C1011">
            <v>463828897</v>
          </cell>
        </row>
        <row r="1012">
          <cell r="A1012" t="str">
            <v>6,S182</v>
          </cell>
          <cell r="B1012" t="str">
            <v>Programa Promoción de Convenios en Materia de Justicia (PPCMJ)</v>
          </cell>
          <cell r="C1012">
            <v>47033458</v>
          </cell>
        </row>
        <row r="1013">
          <cell r="A1013" t="str">
            <v>6,S183</v>
          </cell>
          <cell r="B1013" t="str">
            <v>Programa de Fomento y Desarrollo de las Culturas Indígenas (PFDCI)</v>
          </cell>
          <cell r="C1013">
            <v>55741217</v>
          </cell>
        </row>
        <row r="1014">
          <cell r="A1014" t="str">
            <v>6,S184</v>
          </cell>
          <cell r="B1014" t="str">
            <v>Programa Turismo Alternativo en Zonas Indígenas (PTAZI)</v>
          </cell>
          <cell r="C1014">
            <v>227378729</v>
          </cell>
        </row>
        <row r="1015">
          <cell r="A1015" t="str">
            <v>6,S185</v>
          </cell>
          <cell r="B1015" t="str">
            <v>Programa de Coordinación para el Apoyo a la Producción Indígena (PROCAPI)</v>
          </cell>
          <cell r="C1015">
            <v>262383280</v>
          </cell>
        </row>
        <row r="1016">
          <cell r="A1016" t="str">
            <v>6,S199</v>
          </cell>
          <cell r="B1016" t="str">
            <v>Programa de Seguro para Contingencias Climatológicas</v>
          </cell>
          <cell r="C1016">
            <v>148465641</v>
          </cell>
        </row>
        <row r="1017">
          <cell r="A1017" t="str">
            <v>6,S210</v>
          </cell>
          <cell r="B1017" t="str">
            <v>Programa de Asistencia Técnica al Microfinanciamiento Rural</v>
          </cell>
          <cell r="C1017">
            <v>0</v>
          </cell>
        </row>
        <row r="1018">
          <cell r="A1018" t="str">
            <v>6,S229</v>
          </cell>
          <cell r="B1018" t="str">
            <v>Fortalecimiento a las Políticas Municipales de Igualdad y Equidad entre Mujeres y Hombres.</v>
          </cell>
          <cell r="C1018">
            <v>70000000</v>
          </cell>
        </row>
        <row r="1019">
          <cell r="A1019" t="str">
            <v>6,U1</v>
          </cell>
          <cell r="B1019" t="str">
            <v>Fomento a la producción de vivienda en las Entidades Federativas y Municipios</v>
          </cell>
          <cell r="C1019">
            <v>8000000</v>
          </cell>
        </row>
        <row r="1020">
          <cell r="A1020" t="str">
            <v>6,U10</v>
          </cell>
          <cell r="B1020" t="str">
            <v>Apoyos para la Inclusión Financiera y la Bancarización</v>
          </cell>
          <cell r="C1020">
            <v>60000000</v>
          </cell>
        </row>
        <row r="1021">
          <cell r="A1021" t="str">
            <v>6,U2</v>
          </cell>
          <cell r="B1021" t="str">
            <v>Proyecto para la Atención a Indígenas Desplazados (Indígenas urbanos y migrantes desplazados)</v>
          </cell>
          <cell r="C1021">
            <v>35000000</v>
          </cell>
        </row>
        <row r="1022">
          <cell r="A1022" t="str">
            <v>6,U210</v>
          </cell>
          <cell r="B1022" t="str">
            <v>Programa de Asistencia Técnica al Microfinanciamiento Rural</v>
          </cell>
          <cell r="C1022">
            <v>180000000</v>
          </cell>
        </row>
        <row r="1023">
          <cell r="A1023" t="str">
            <v>6,U4</v>
          </cell>
          <cell r="B1023" t="str">
            <v>Apoyo a proyectos de comunicación indígena</v>
          </cell>
          <cell r="C1023">
            <v>12000000</v>
          </cell>
        </row>
        <row r="1024">
          <cell r="A1024" t="str">
            <v>6,U7</v>
          </cell>
          <cell r="B1024" t="str">
            <v>Atención a Tercer Nivel</v>
          </cell>
          <cell r="C1024">
            <v>118000000</v>
          </cell>
        </row>
        <row r="1025">
          <cell r="A1025" t="str">
            <v>6,U8</v>
          </cell>
          <cell r="B1025" t="str">
            <v>Manejo y Conservación de Recursos Naturales en Zonas Indígenas</v>
          </cell>
          <cell r="C1025">
            <v>59000000</v>
          </cell>
        </row>
        <row r="1026">
          <cell r="A1026" t="str">
            <v>6,U9</v>
          </cell>
          <cell r="B1026" t="str">
            <v>Excarcelación de Presos Indígenas</v>
          </cell>
          <cell r="C1026">
            <v>26500000</v>
          </cell>
        </row>
        <row r="1027">
          <cell r="A1027" t="str">
            <v>7,A1</v>
          </cell>
          <cell r="B1027" t="str">
            <v>Investigación y desarrollo tecnológico, producción y mantenimiento de armamento, municiones, explosivos, vehículos y equipos militares y sus accesorios</v>
          </cell>
          <cell r="C1027">
            <v>922724821</v>
          </cell>
        </row>
        <row r="1028">
          <cell r="A1028" t="str">
            <v>7,A10</v>
          </cell>
          <cell r="B1028" t="str">
            <v>Programa de Emergencias Radiológicas Externo (P.E.R.E.)</v>
          </cell>
          <cell r="C1028">
            <v>1710133</v>
          </cell>
        </row>
        <row r="1029">
          <cell r="A1029" t="str">
            <v>7,A17</v>
          </cell>
          <cell r="B1029" t="str">
            <v>Derechos humanos</v>
          </cell>
          <cell r="C1029">
            <v>41556961</v>
          </cell>
        </row>
        <row r="1030">
          <cell r="A1030" t="str">
            <v>7,A18</v>
          </cell>
          <cell r="B1030" t="str">
            <v>Diseño, producción y mantenimiento de vestuario y equipo militar</v>
          </cell>
          <cell r="C1030">
            <v>931300794</v>
          </cell>
        </row>
        <row r="1031">
          <cell r="A1031" t="str">
            <v>7,A19</v>
          </cell>
          <cell r="B1031" t="str">
            <v>Conservación y mantenimiento de la infraestructura militar y maquinaria militar</v>
          </cell>
          <cell r="C1031">
            <v>2193402331</v>
          </cell>
        </row>
        <row r="1032">
          <cell r="A1032" t="str">
            <v>7,A2</v>
          </cell>
          <cell r="B1032" t="str">
            <v>Defensa de la Integridad, la Independencia, la Soberanía del Territorio Nacional</v>
          </cell>
          <cell r="C1032">
            <v>26741360617</v>
          </cell>
        </row>
        <row r="1033">
          <cell r="A1033" t="str">
            <v>7,A3</v>
          </cell>
          <cell r="B1033" t="str">
            <v>Acciones de vigilancia en el territorio nacional</v>
          </cell>
          <cell r="C1033">
            <v>4840738064</v>
          </cell>
        </row>
        <row r="1034">
          <cell r="A1034" t="str">
            <v>7,A4</v>
          </cell>
          <cell r="B1034" t="str">
            <v>Programa de Seguridad Pública de la Secretaría de la Defensa Nacional</v>
          </cell>
          <cell r="C1034">
            <v>2498051198</v>
          </cell>
        </row>
        <row r="1035">
          <cell r="A1035" t="str">
            <v>7,A5</v>
          </cell>
          <cell r="B1035" t="str">
            <v>Procuración de justicia militar</v>
          </cell>
          <cell r="C1035">
            <v>202799233</v>
          </cell>
        </row>
        <row r="1036">
          <cell r="A1036" t="str">
            <v>7,A6</v>
          </cell>
          <cell r="B1036" t="str">
            <v>Impartición de justicia militar</v>
          </cell>
          <cell r="C1036">
            <v>108321559</v>
          </cell>
        </row>
        <row r="1037">
          <cell r="A1037" t="str">
            <v>7,A7</v>
          </cell>
          <cell r="B1037" t="str">
            <v>Profesionalización de los recursos humanos del ejército y fuerza aérea mediante el sistema educativo militar (educación media superior)</v>
          </cell>
          <cell r="C1037">
            <v>691076514</v>
          </cell>
        </row>
        <row r="1038">
          <cell r="A1038" t="str">
            <v>7,A8</v>
          </cell>
          <cell r="B1038" t="str">
            <v>Profesionalización de los recursos humanos del ejército y fuerza aérea mediante el sistema educativo militar (educación superior)</v>
          </cell>
          <cell r="C1038">
            <v>566416848</v>
          </cell>
        </row>
        <row r="1039">
          <cell r="A1039" t="str">
            <v>7,A9</v>
          </cell>
          <cell r="B1039" t="str">
            <v>Servicios de Salud al personal militar y sus derechohabientes</v>
          </cell>
          <cell r="C1039">
            <v>4416255331</v>
          </cell>
        </row>
        <row r="1040">
          <cell r="A1040" t="str">
            <v>7,A900</v>
          </cell>
          <cell r="B1040" t="str">
            <v>Capacitación y sensibilización para efectivos en perspectiva de género</v>
          </cell>
          <cell r="C1040">
            <v>104000000</v>
          </cell>
        </row>
        <row r="1041">
          <cell r="A1041" t="str">
            <v>7,K19</v>
          </cell>
          <cell r="B1041" t="str">
            <v>Proyectos de infraestructura gubernamental de seguridad nacional</v>
          </cell>
          <cell r="C1041">
            <v>5000</v>
          </cell>
        </row>
        <row r="1042">
          <cell r="A1042" t="str">
            <v>7,M1</v>
          </cell>
          <cell r="B1042" t="str">
            <v>Actividades de apoyo administrativo</v>
          </cell>
          <cell r="C1042">
            <v>5549897167</v>
          </cell>
        </row>
        <row r="1043">
          <cell r="A1043" t="str">
            <v>7,R16</v>
          </cell>
          <cell r="B1043" t="str">
            <v>Programa de Becas para los hijos del Personal de las Fuerza Armadas en activo</v>
          </cell>
          <cell r="C1043">
            <v>229840000</v>
          </cell>
        </row>
        <row r="1044">
          <cell r="A1044" t="str">
            <v>8,E1</v>
          </cell>
          <cell r="B1044" t="str">
            <v>Desarrollo y aplicación de programas educativos a nivel medio superior</v>
          </cell>
          <cell r="C1044">
            <v>486262401</v>
          </cell>
        </row>
        <row r="1045">
          <cell r="A1045" t="str">
            <v>8,E10</v>
          </cell>
          <cell r="B1045" t="str">
            <v xml:space="preserve">Planeación y Prospectiva </v>
          </cell>
          <cell r="C1045">
            <v>59598866</v>
          </cell>
        </row>
        <row r="1046">
          <cell r="A1046" t="str">
            <v>8,E11</v>
          </cell>
          <cell r="B1046" t="str">
            <v xml:space="preserve">Inspección y Vigilancia Pesquera </v>
          </cell>
          <cell r="C1046">
            <v>169946705</v>
          </cell>
        </row>
        <row r="1047">
          <cell r="A1047" t="str">
            <v>8,E2</v>
          </cell>
          <cell r="B1047" t="str">
            <v>Desarrollo de los programas educativos a nivel superior</v>
          </cell>
          <cell r="C1047">
            <v>1217243331</v>
          </cell>
        </row>
        <row r="1048">
          <cell r="A1048" t="str">
            <v>8,E3</v>
          </cell>
          <cell r="B1048" t="str">
            <v>Vinculación entre los Servicios Académicos que presta la Universidad Autónoma Chapingo y el Desarrollo de la Investigación Científica y Tecnológica</v>
          </cell>
          <cell r="C1048">
            <v>133208014</v>
          </cell>
        </row>
        <row r="1049">
          <cell r="A1049" t="str">
            <v>8,E4</v>
          </cell>
          <cell r="B1049" t="str">
            <v>Desarrollo y aplicación de programas educativos en materia agropecuaria</v>
          </cell>
          <cell r="C1049">
            <v>834849233</v>
          </cell>
        </row>
        <row r="1050">
          <cell r="A1050" t="str">
            <v>8,E5</v>
          </cell>
          <cell r="B1050" t="str">
            <v>Apoyo al cambio tecnológico en las actividades agropecuarias, rurales, acuícolas y pesqueras</v>
          </cell>
          <cell r="C1050">
            <v>1019206104</v>
          </cell>
        </row>
        <row r="1051">
          <cell r="A1051" t="str">
            <v>8,E6</v>
          </cell>
          <cell r="B1051" t="str">
            <v>Generación de Proyectos de Investigación</v>
          </cell>
          <cell r="C1051">
            <v>456148984</v>
          </cell>
        </row>
        <row r="1052">
          <cell r="A1052" t="str">
            <v>8,E8</v>
          </cell>
          <cell r="B1052" t="str">
            <v>Promoción de Exportaciones y Ferias</v>
          </cell>
          <cell r="C1052">
            <v>161365377</v>
          </cell>
        </row>
        <row r="1053">
          <cell r="A1053" t="str">
            <v>8,E9</v>
          </cell>
          <cell r="B1053" t="str">
            <v>Desarrollo de Mercados Agropecuarios y Pesqueros e Información</v>
          </cell>
          <cell r="C1053">
            <v>79197733</v>
          </cell>
        </row>
        <row r="1054">
          <cell r="A1054" t="str">
            <v>8,F1</v>
          </cell>
          <cell r="B1054" t="str">
            <v>Promoción, fomento y difusión de las políticas sectoriales en materia agropecuaria y pesquera</v>
          </cell>
          <cell r="C1054">
            <v>11343392</v>
          </cell>
        </row>
        <row r="1055">
          <cell r="A1055" t="str">
            <v>8,G1</v>
          </cell>
          <cell r="B1055" t="str">
            <v>Regulación, supervisión y aplicación de las políticas públicas en materia agropecuaria, acuícola y pesquera</v>
          </cell>
          <cell r="C1055">
            <v>1362166494</v>
          </cell>
        </row>
        <row r="1056">
          <cell r="A1056" t="str">
            <v>8,K14</v>
          </cell>
          <cell r="B1056" t="str">
            <v>Otros proyectos de infraestructura social</v>
          </cell>
          <cell r="C1056">
            <v>4944875</v>
          </cell>
        </row>
        <row r="1057">
          <cell r="A1057" t="str">
            <v>8,K24</v>
          </cell>
          <cell r="B1057" t="str">
            <v>Otros proyectos de infraestructura gubernamental</v>
          </cell>
          <cell r="C1057">
            <v>283500000</v>
          </cell>
        </row>
        <row r="1058">
          <cell r="A1058" t="str">
            <v>8,K26</v>
          </cell>
          <cell r="B1058" t="str">
            <v>Otros proyectos</v>
          </cell>
          <cell r="C1058">
            <v>305820777</v>
          </cell>
        </row>
        <row r="1059">
          <cell r="A1059" t="str">
            <v>8,K9</v>
          </cell>
          <cell r="B1059" t="str">
            <v>Proyectos de infraestructura social de educación</v>
          </cell>
          <cell r="C1059">
            <v>126000000</v>
          </cell>
        </row>
        <row r="1060">
          <cell r="A1060" t="str">
            <v>8,L1</v>
          </cell>
          <cell r="B1060" t="str">
            <v>Responsabilidades, Resoluciones Judiciales y Pago de Liquidaciones</v>
          </cell>
          <cell r="C1060">
            <v>53089482</v>
          </cell>
        </row>
        <row r="1061">
          <cell r="A1061" t="str">
            <v>8,M1</v>
          </cell>
          <cell r="B1061" t="str">
            <v>Actividades de apoyo administrativo</v>
          </cell>
          <cell r="C1061">
            <v>1818414151</v>
          </cell>
        </row>
        <row r="1062">
          <cell r="A1062" t="str">
            <v>8,O1</v>
          </cell>
          <cell r="B1062" t="str">
            <v>Apoyo a la Función Pública y Buen Gobierno</v>
          </cell>
          <cell r="C1062">
            <v>95991431</v>
          </cell>
        </row>
        <row r="1063">
          <cell r="A1063" t="str">
            <v>8,O99</v>
          </cell>
          <cell r="B1063" t="str">
            <v>Operación del Servicio Profesional de Carrera en la Administración Pública Federal Centralizada</v>
          </cell>
          <cell r="C1063">
            <v>59591439</v>
          </cell>
        </row>
        <row r="1064">
          <cell r="A1064" t="str">
            <v>8,P1</v>
          </cell>
          <cell r="B1064" t="str">
            <v>Registro, Control y Seguimiento de los Programas Presupuestarios</v>
          </cell>
          <cell r="C1064">
            <v>3543297821</v>
          </cell>
        </row>
        <row r="1065">
          <cell r="A1065" t="str">
            <v>8,R3</v>
          </cell>
          <cell r="B1065" t="str">
            <v>Cuotas y Aportaciones a Organismos Internacionales</v>
          </cell>
          <cell r="C1065">
            <v>271949925</v>
          </cell>
        </row>
        <row r="1066">
          <cell r="A1066" t="str">
            <v>8,R4</v>
          </cell>
          <cell r="B1066" t="str">
            <v>Apoyo a la Productividad de Empresas Azucareras Expropiadas</v>
          </cell>
          <cell r="C1066">
            <v>60000000</v>
          </cell>
        </row>
        <row r="1067">
          <cell r="A1067" t="str">
            <v>8,R5</v>
          </cell>
          <cell r="B1067" t="str">
            <v>Sistema Integral para el Desarrollo Sustentable de la Caña de Azúcar</v>
          </cell>
          <cell r="C1067">
            <v>16000000</v>
          </cell>
        </row>
        <row r="1068">
          <cell r="A1068" t="str">
            <v>8,S230</v>
          </cell>
          <cell r="B1068" t="str">
            <v xml:space="preserve">Programa de Apoyo a la Inversión en Equipamiento e Infraestructura </v>
          </cell>
          <cell r="C1068">
            <v>13864700000</v>
          </cell>
        </row>
        <row r="1069">
          <cell r="A1069" t="str">
            <v>8,S231</v>
          </cell>
          <cell r="B1069" t="str">
            <v>Programa de Apoyo al Ingreso Agropecuario: PROCAMPO para Vivir Mejor</v>
          </cell>
          <cell r="C1069">
            <v>16365600000</v>
          </cell>
        </row>
        <row r="1070">
          <cell r="A1070" t="str">
            <v>8,S232</v>
          </cell>
          <cell r="B1070" t="str">
            <v>Programa de Prevención y Manejo de Riesgos</v>
          </cell>
          <cell r="C1070">
            <v>14122300002</v>
          </cell>
        </row>
        <row r="1071">
          <cell r="A1071" t="str">
            <v>8,S233</v>
          </cell>
          <cell r="B1071" t="str">
            <v>Programa de Desarrollo de Capacidades, Innovación Tecnológica y Extensionismo Rural</v>
          </cell>
          <cell r="C1071">
            <v>5048697793</v>
          </cell>
        </row>
        <row r="1072">
          <cell r="A1072" t="str">
            <v>8,S234</v>
          </cell>
          <cell r="B1072" t="str">
            <v xml:space="preserve">Programa de Sustentabilidad de los Recursos Naturales </v>
          </cell>
          <cell r="C1072">
            <v>7838991400</v>
          </cell>
        </row>
        <row r="1073">
          <cell r="A1073" t="str">
            <v>8,U10</v>
          </cell>
          <cell r="B1073" t="str">
            <v>Programa Nacional para el Control de la Abeja Africana</v>
          </cell>
          <cell r="C1073">
            <v>1870000</v>
          </cell>
        </row>
        <row r="1074">
          <cell r="A1074" t="str">
            <v>8,U11</v>
          </cell>
          <cell r="B1074" t="str">
            <v>Campaña de Diagnóstico, Prevención y Control de la Varroasis</v>
          </cell>
          <cell r="C1074">
            <v>2008491</v>
          </cell>
        </row>
        <row r="1075">
          <cell r="A1075" t="str">
            <v>8,U13</v>
          </cell>
          <cell r="B1075" t="str">
            <v>Vinculación Productiva</v>
          </cell>
          <cell r="C1075">
            <v>59471150</v>
          </cell>
        </row>
        <row r="1076">
          <cell r="A1076" t="str">
            <v>8,U16</v>
          </cell>
          <cell r="B1076" t="str">
            <v>Tecnificación del Riego</v>
          </cell>
          <cell r="C1076">
            <v>1900000000</v>
          </cell>
        </row>
        <row r="1077">
          <cell r="A1077" t="str">
            <v>8,U17</v>
          </cell>
          <cell r="B1077" t="str">
            <v>Sistema Nacional de Información para el Desarrollo Sustentable (Coejercicio SNIDRUS)</v>
          </cell>
          <cell r="C1077">
            <v>250000000</v>
          </cell>
        </row>
        <row r="1078">
          <cell r="A1078" t="str">
            <v>8,U2</v>
          </cell>
          <cell r="B1078" t="str">
            <v>Instrumentación de acciones para mejorar las Sanidades a través de Inspecciones Fitozoosanitarias</v>
          </cell>
          <cell r="C1078">
            <v>1667369593</v>
          </cell>
        </row>
        <row r="1079">
          <cell r="A1079" t="str">
            <v>8,U3</v>
          </cell>
          <cell r="B1079" t="str">
            <v>Determinación de los Coeficientes de Agostadero</v>
          </cell>
          <cell r="C1079">
            <v>1000000</v>
          </cell>
        </row>
        <row r="1080">
          <cell r="A1080" t="str">
            <v>8,U4</v>
          </cell>
          <cell r="B1080" t="str">
            <v>Sistema Nacional de Investigación Agrícola</v>
          </cell>
          <cell r="C1080">
            <v>59260000</v>
          </cell>
        </row>
        <row r="1081">
          <cell r="A1081" t="str">
            <v>8,U7</v>
          </cell>
          <cell r="B1081" t="str">
            <v>Apoyo al cambio tecnológico en las actividades acuícolas y pesqueras</v>
          </cell>
          <cell r="C1081">
            <v>2500000</v>
          </cell>
        </row>
        <row r="1082">
          <cell r="A1082" t="str">
            <v>8,U9</v>
          </cell>
          <cell r="B1082" t="str">
            <v>Fomento de la Ganadería y Normalización de la Calidad de los Productos Pecuarios</v>
          </cell>
          <cell r="C1082">
            <v>8438000</v>
          </cell>
        </row>
        <row r="1083">
          <cell r="A1083" t="str">
            <v>9,E10</v>
          </cell>
          <cell r="B1083" t="str">
            <v>Servicios de ayudas a la navegación aérea</v>
          </cell>
          <cell r="C1083">
            <v>1704439304</v>
          </cell>
        </row>
        <row r="1084">
          <cell r="A1084" t="str">
            <v>9,E11</v>
          </cell>
          <cell r="B1084" t="str">
            <v>Conservación de infraestructura ferroviaria</v>
          </cell>
          <cell r="C1084">
            <v>46074989</v>
          </cell>
        </row>
        <row r="1085">
          <cell r="A1085" t="str">
            <v>9,E12</v>
          </cell>
          <cell r="B1085" t="str">
            <v>Servicios de correo</v>
          </cell>
          <cell r="C1085">
            <v>1002205258</v>
          </cell>
        </row>
        <row r="1086">
          <cell r="A1086" t="str">
            <v>9,E13</v>
          </cell>
          <cell r="B1086" t="str">
            <v>Servicios de telecomunicaciones, satelitales, telegráficos y de transferencia de fondos</v>
          </cell>
          <cell r="C1086">
            <v>525015025</v>
          </cell>
        </row>
        <row r="1087">
          <cell r="A1087" t="str">
            <v>9,E15</v>
          </cell>
          <cell r="B1087" t="str">
            <v>Investigación, estudios, proyectos y capacitación en materia de transporte</v>
          </cell>
          <cell r="C1087">
            <v>109202946</v>
          </cell>
        </row>
        <row r="1088">
          <cell r="A1088" t="str">
            <v>9,E22</v>
          </cell>
          <cell r="B1088" t="str">
            <v>Operación de infraestructura ferroviaria</v>
          </cell>
          <cell r="C1088">
            <v>30000000</v>
          </cell>
        </row>
        <row r="1089">
          <cell r="A1089" t="str">
            <v>9,E25</v>
          </cell>
          <cell r="B1089" t="str">
            <v>Señalamiento Marítimo</v>
          </cell>
          <cell r="C1089">
            <v>107701500</v>
          </cell>
        </row>
        <row r="1090">
          <cell r="A1090" t="str">
            <v>9,E27</v>
          </cell>
          <cell r="B1090" t="str">
            <v>Conservación y operación de infraestructura aeroportuaria de la Red ASA</v>
          </cell>
          <cell r="C1090">
            <v>349700000</v>
          </cell>
        </row>
        <row r="1091">
          <cell r="A1091" t="str">
            <v>9,E4</v>
          </cell>
          <cell r="B1091" t="str">
            <v>Estudios técnicos para la construcción, conservación y operación de infraestructura de comunicaciones y transportes</v>
          </cell>
          <cell r="C1091">
            <v>124927445</v>
          </cell>
        </row>
        <row r="1092">
          <cell r="A1092" t="str">
            <v>9,E7</v>
          </cell>
          <cell r="B1092" t="str">
            <v>Formación y capacitación del personal de la marina mercante</v>
          </cell>
          <cell r="C1092">
            <v>55054189</v>
          </cell>
        </row>
        <row r="1093">
          <cell r="A1093" t="str">
            <v>9,E8</v>
          </cell>
          <cell r="B1093" t="str">
            <v>Operación de infraestructura marítimo-portuaria</v>
          </cell>
          <cell r="C1093">
            <v>14506227</v>
          </cell>
        </row>
        <row r="1094">
          <cell r="A1094" t="str">
            <v>9,G1</v>
          </cell>
          <cell r="B1094" t="str">
            <v>Regulación y supervisión del programa de protección y medicina preventiva en transporte multimodal</v>
          </cell>
          <cell r="C1094">
            <v>438991301</v>
          </cell>
        </row>
        <row r="1095">
          <cell r="A1095" t="str">
            <v>9,G10</v>
          </cell>
          <cell r="B1095" t="str">
            <v>Supervisión y verificación de la calidad en la contrucción y conservación de carreteras</v>
          </cell>
          <cell r="C1095">
            <v>162367089</v>
          </cell>
        </row>
        <row r="1096">
          <cell r="A1096" t="str">
            <v>9,G2</v>
          </cell>
          <cell r="B1096" t="str">
            <v>Supervisión, inspección y verificación del transporte terrestre, marítimo y aéreo</v>
          </cell>
          <cell r="C1096">
            <v>2029879880</v>
          </cell>
        </row>
        <row r="1097">
          <cell r="A1097" t="str">
            <v>9,G3</v>
          </cell>
          <cell r="B1097" t="str">
            <v>Supervisión, Regulación, Inspección y Verificación de construcción de carreteras</v>
          </cell>
          <cell r="C1097">
            <v>1091897478</v>
          </cell>
        </row>
        <row r="1098">
          <cell r="A1098" t="str">
            <v>9,G4</v>
          </cell>
          <cell r="B1098" t="str">
            <v>Regulación del sector de telecomunicaciones</v>
          </cell>
          <cell r="C1098">
            <v>556258763</v>
          </cell>
        </row>
        <row r="1099">
          <cell r="A1099" t="str">
            <v>9,G5</v>
          </cell>
          <cell r="B1099" t="str">
            <v>Supervisión, inspección y verificación de telefonía rural</v>
          </cell>
          <cell r="C1099">
            <v>8077165</v>
          </cell>
        </row>
        <row r="1100">
          <cell r="A1100" t="str">
            <v>9,G6</v>
          </cell>
          <cell r="B1100" t="str">
            <v>Centros de Pesaje y Dimensiones</v>
          </cell>
          <cell r="C1100">
            <v>311103574</v>
          </cell>
        </row>
        <row r="1101">
          <cell r="A1101" t="str">
            <v>9,G7</v>
          </cell>
          <cell r="B1101" t="str">
            <v>Supervisión, inspección y verificación del sistema Nacional e-México</v>
          </cell>
          <cell r="C1101">
            <v>2275412583</v>
          </cell>
        </row>
        <row r="1102">
          <cell r="A1102" t="str">
            <v>9,G8</v>
          </cell>
          <cell r="B1102" t="str">
            <v>Derecho de Vía</v>
          </cell>
          <cell r="C1102">
            <v>1048276659</v>
          </cell>
        </row>
        <row r="1103">
          <cell r="A1103" t="str">
            <v>9,G9</v>
          </cell>
          <cell r="B1103" t="str">
            <v>Supervisión, inspección y verificación de conservación de carreteras</v>
          </cell>
          <cell r="C1103">
            <v>1051567026</v>
          </cell>
        </row>
        <row r="1104">
          <cell r="A1104" t="str">
            <v>9,K10</v>
          </cell>
          <cell r="B1104" t="str">
            <v>Proyectos de infraestructura social de ciencia y tecnología</v>
          </cell>
          <cell r="C1104">
            <v>21817500</v>
          </cell>
        </row>
        <row r="1105">
          <cell r="A1105" t="str">
            <v>9,K27</v>
          </cell>
          <cell r="B1105" t="str">
            <v>Mantenimiento de infraestructura</v>
          </cell>
          <cell r="C1105">
            <v>63264994</v>
          </cell>
        </row>
        <row r="1106">
          <cell r="A1106" t="str">
            <v>9,K3</v>
          </cell>
          <cell r="B1106" t="str">
            <v>Proyectos de infraestructura económica de carreteras</v>
          </cell>
          <cell r="C1106">
            <v>26749999913</v>
          </cell>
        </row>
        <row r="1107">
          <cell r="A1107" t="str">
            <v>9,K31</v>
          </cell>
          <cell r="B1107" t="str">
            <v>Proyectos de infraestructura económica de carreteras alimentadoras y caminos rurales</v>
          </cell>
          <cell r="C1107">
            <v>14162000051</v>
          </cell>
        </row>
        <row r="1108">
          <cell r="A1108" t="str">
            <v>9,K32</v>
          </cell>
          <cell r="B1108" t="str">
            <v>Conservación de Infraestructura Carretera</v>
          </cell>
          <cell r="C1108">
            <v>9645073000</v>
          </cell>
        </row>
        <row r="1109">
          <cell r="A1109" t="str">
            <v>9,K33</v>
          </cell>
          <cell r="B1109" t="str">
            <v>Estudios técnicos para la construcción, operación de infraestructura de comunicaciones y transportes</v>
          </cell>
          <cell r="C1109">
            <v>200000000</v>
          </cell>
        </row>
        <row r="1110">
          <cell r="A1110" t="str">
            <v>9,K34</v>
          </cell>
          <cell r="B1110" t="str">
            <v>Estudios y proyectos de construcción de carreteras</v>
          </cell>
          <cell r="C1110">
            <v>1000000000</v>
          </cell>
        </row>
        <row r="1111">
          <cell r="A1111" t="str">
            <v>9,K35</v>
          </cell>
          <cell r="B1111" t="str">
            <v>Reconstrucción de carreteras</v>
          </cell>
          <cell r="C1111">
            <v>1220027000</v>
          </cell>
        </row>
        <row r="1112">
          <cell r="A1112" t="str">
            <v>9,K36</v>
          </cell>
          <cell r="B1112" t="str">
            <v>Conservación de infraestructura marítimo-portuaria</v>
          </cell>
          <cell r="C1112">
            <v>45000000</v>
          </cell>
        </row>
        <row r="1113">
          <cell r="A1113" t="str">
            <v>9,K37</v>
          </cell>
          <cell r="B1113" t="str">
            <v>Conservación de infraestructura de caminos rurales y carreteras alimentadoras</v>
          </cell>
          <cell r="C1113">
            <v>608400036</v>
          </cell>
        </row>
        <row r="1114">
          <cell r="A1114" t="str">
            <v>9,K38</v>
          </cell>
          <cell r="B1114" t="str">
            <v>Dragado en puertos no concesionados</v>
          </cell>
          <cell r="C1114">
            <v>267000000</v>
          </cell>
        </row>
        <row r="1115">
          <cell r="A1115" t="str">
            <v>9,K39</v>
          </cell>
          <cell r="B1115" t="str">
            <v>Estudios y proyectos de construcción de caminos rurales y carreteras alimentadoras</v>
          </cell>
          <cell r="C1115">
            <v>257400000</v>
          </cell>
        </row>
        <row r="1116">
          <cell r="A1116" t="str">
            <v>9,K4</v>
          </cell>
          <cell r="B1116" t="str">
            <v>Proyectos de infraestructura económica de puertos</v>
          </cell>
          <cell r="C1116">
            <v>2606275006</v>
          </cell>
        </row>
        <row r="1117">
          <cell r="A1117" t="str">
            <v>9,K40</v>
          </cell>
          <cell r="B1117" t="str">
            <v>Proyectos de Infraestructura Ferroviaria</v>
          </cell>
          <cell r="C1117">
            <v>3631266153</v>
          </cell>
        </row>
        <row r="1118">
          <cell r="A1118" t="str">
            <v>9,K41</v>
          </cell>
          <cell r="B1118" t="str">
            <v>Sistema de Transporte Colectivo</v>
          </cell>
          <cell r="C1118">
            <v>2000000000</v>
          </cell>
        </row>
        <row r="1119">
          <cell r="A1119" t="str">
            <v>9,K45</v>
          </cell>
          <cell r="B1119" t="str">
            <v>Sistema Satelital</v>
          </cell>
          <cell r="C1119">
            <v>5743000000</v>
          </cell>
        </row>
        <row r="1120">
          <cell r="A1120" t="str">
            <v>9,K5</v>
          </cell>
          <cell r="B1120" t="str">
            <v>Proyectos de infraestructura económica de aeropuertos</v>
          </cell>
          <cell r="C1120">
            <v>100000000</v>
          </cell>
        </row>
        <row r="1121">
          <cell r="A1121" t="str">
            <v>9,M1</v>
          </cell>
          <cell r="B1121" t="str">
            <v>Actividades de apoyo administrativo</v>
          </cell>
          <cell r="C1121">
            <v>1790900571</v>
          </cell>
        </row>
        <row r="1122">
          <cell r="A1122" t="str">
            <v>9,O1</v>
          </cell>
          <cell r="B1122" t="str">
            <v>Actividades de apoyo a la función pública y buen gobierno</v>
          </cell>
          <cell r="C1122">
            <v>77239454</v>
          </cell>
        </row>
        <row r="1123">
          <cell r="A1123" t="str">
            <v>9,O99</v>
          </cell>
          <cell r="B1123" t="str">
            <v>Operación del Servicio Profesional de Carrera en la Administración Pública Federal Centralizada</v>
          </cell>
          <cell r="C1123">
            <v>28773726</v>
          </cell>
        </row>
        <row r="1124">
          <cell r="A1124" t="str">
            <v>9,P1</v>
          </cell>
          <cell r="B1124" t="str">
            <v>Definición y conducción de la política de comunicaciones y transportes</v>
          </cell>
          <cell r="C1124">
            <v>1519228460</v>
          </cell>
        </row>
        <row r="1125">
          <cell r="A1125" t="str">
            <v>9,R7</v>
          </cell>
          <cell r="B1125" t="str">
            <v>Aportaciones a Organismos Internacionales</v>
          </cell>
          <cell r="C1125">
            <v>34235000</v>
          </cell>
        </row>
        <row r="1126">
          <cell r="A1126" t="str">
            <v>9,S71</v>
          </cell>
          <cell r="B1126" t="str">
            <v>Programa de Empleo Temporal (PET)</v>
          </cell>
          <cell r="C1126">
            <v>1596000000</v>
          </cell>
        </row>
        <row r="1127">
          <cell r="A1127" t="str">
            <v>9,U1</v>
          </cell>
          <cell r="B1127" t="str">
            <v>Programa de subsidios al transporte ferroviario de pasajeros</v>
          </cell>
          <cell r="C1127">
            <v>11000000</v>
          </cell>
        </row>
      </sheetData>
      <sheetData sheetId="4"/>
      <sheetData sheetId="5" refreshError="1"/>
    </sheetDataSet>
  </externalBook>
</externalLink>
</file>

<file path=xl/externalLinks/externalLink1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ASE DEFINITIVA 2002"/>
      <sheetName val="FORMATO-C"/>
      <sheetName val="1-10"/>
      <sheetName val="1-11"/>
      <sheetName val="1-17"/>
      <sheetName val="1-50"/>
      <sheetName val="2-10"/>
      <sheetName val="3-10"/>
      <sheetName val="3-20"/>
      <sheetName val="3-50"/>
      <sheetName val="4-20"/>
      <sheetName val="4-50"/>
      <sheetName val="FORMATO-C A PESOS"/>
      <sheetName val="BASE CON L Y SL"/>
      <sheetName val="del. y jun. foran."/>
      <sheetName val="cred. ext."/>
      <sheetName val="trad. central"/>
      <sheetName val="organ."/>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Set>
  </externalBook>
</externalLink>
</file>

<file path=xl/externalLinks/externalLink1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éficit"/>
      <sheetName val="Fuente"/>
      <sheetName val="GtoNet"/>
      <sheetName val="Compos_Gto_Prog"/>
      <sheetName val="Admin Prueba"/>
      <sheetName val="Clas_Econ"/>
      <sheetName val="Pie_Clas_Fun"/>
      <sheetName val="Gto_Ent_Fed"/>
    </sheetNames>
    <sheetDataSet>
      <sheetData sheetId="0" refreshError="1"/>
      <sheetData sheetId="1" refreshError="1"/>
      <sheetData sheetId="2" refreshError="1"/>
      <sheetData sheetId="3" refreshError="1"/>
      <sheetData sheetId="4" refreshError="1"/>
      <sheetData sheetId="5">
        <row r="2">
          <cell r="C2" t="str">
            <v>Gasto Programable Presupuestario en Clasificación Económica
(millones de pesos de 2003)</v>
          </cell>
        </row>
        <row r="3">
          <cell r="C3" t="str">
            <v>Concepto</v>
          </cell>
          <cell r="D3">
            <v>2001</v>
          </cell>
          <cell r="E3" t="str">
            <v>2002
Aprobado</v>
          </cell>
          <cell r="F3" t="str">
            <v>2002e</v>
          </cell>
          <cell r="G3" t="str">
            <v>2003p</v>
          </cell>
          <cell r="H3" t="str">
            <v>Estructura (%)</v>
          </cell>
          <cell r="K3" t="str">
            <v>Var. Real (%)</v>
          </cell>
        </row>
        <row r="4">
          <cell r="H4">
            <v>2001</v>
          </cell>
          <cell r="I4" t="str">
            <v>2002e</v>
          </cell>
          <cell r="J4" t="str">
            <v>2003p</v>
          </cell>
          <cell r="K4" t="str">
            <v>2003 / 2001</v>
          </cell>
          <cell r="L4" t="str">
            <v>2003 / 2002</v>
          </cell>
        </row>
        <row r="5">
          <cell r="E5" t="str">
            <v>X</v>
          </cell>
        </row>
        <row r="6">
          <cell r="C6" t="str">
            <v>Gasto Programable 1_/</v>
          </cell>
          <cell r="D6" t="e">
            <v>#REF!</v>
          </cell>
          <cell r="E6" t="e">
            <v>#REF!</v>
          </cell>
          <cell r="F6" t="e">
            <v>#REF!</v>
          </cell>
          <cell r="G6">
            <v>1077287.66539</v>
          </cell>
          <cell r="H6" t="e">
            <v>#REF!</v>
          </cell>
          <cell r="I6" t="e">
            <v>#REF!</v>
          </cell>
          <cell r="J6">
            <v>100.00000000000001</v>
          </cell>
          <cell r="K6" t="e">
            <v>#REF!</v>
          </cell>
          <cell r="L6" t="e">
            <v>#REF!</v>
          </cell>
        </row>
        <row r="8">
          <cell r="C8" t="str">
            <v>Gasto Corriente</v>
          </cell>
          <cell r="D8" t="e">
            <v>#REF!</v>
          </cell>
          <cell r="E8" t="e">
            <v>#REF!</v>
          </cell>
          <cell r="F8" t="e">
            <v>#REF!</v>
          </cell>
          <cell r="G8">
            <v>949176.40223899996</v>
          </cell>
          <cell r="H8" t="e">
            <v>#REF!</v>
          </cell>
          <cell r="I8" t="e">
            <v>#REF!</v>
          </cell>
          <cell r="J8">
            <v>88.1079801368912</v>
          </cell>
          <cell r="K8" t="e">
            <v>#REF!</v>
          </cell>
          <cell r="L8" t="e">
            <v>#REF!</v>
          </cell>
        </row>
        <row r="9">
          <cell r="C9" t="str">
            <v>Servicios Personales</v>
          </cell>
          <cell r="D9" t="e">
            <v>#REF!</v>
          </cell>
          <cell r="E9" t="e">
            <v>#REF!</v>
          </cell>
          <cell r="F9" t="e">
            <v>#REF!</v>
          </cell>
          <cell r="G9">
            <v>494038.317637</v>
          </cell>
          <cell r="H9" t="e">
            <v>#REF!</v>
          </cell>
          <cell r="I9" t="e">
            <v>#REF!</v>
          </cell>
          <cell r="J9">
            <v>45.859461080727044</v>
          </cell>
          <cell r="K9" t="e">
            <v>#REF!</v>
          </cell>
          <cell r="L9" t="e">
            <v>#REF!</v>
          </cell>
        </row>
        <row r="10">
          <cell r="C10" t="str">
            <v>Pensiones</v>
          </cell>
          <cell r="D10" t="e">
            <v>#REF!</v>
          </cell>
          <cell r="E10" t="e">
            <v>#REF!</v>
          </cell>
          <cell r="F10" t="e">
            <v>#REF!</v>
          </cell>
          <cell r="G10">
            <v>138693.506517</v>
          </cell>
          <cell r="H10" t="e">
            <v>#REF!</v>
          </cell>
          <cell r="I10" t="e">
            <v>#REF!</v>
          </cell>
          <cell r="J10">
            <v>12.87432419146748</v>
          </cell>
          <cell r="K10" t="e">
            <v>#REF!</v>
          </cell>
          <cell r="L10" t="e">
            <v>#REF!</v>
          </cell>
        </row>
        <row r="11">
          <cell r="C11" t="str">
            <v>Otros Corrientes</v>
          </cell>
          <cell r="D11" t="e">
            <v>#REF!</v>
          </cell>
          <cell r="E11" t="e">
            <v>#REF!</v>
          </cell>
          <cell r="F11" t="e">
            <v>#REF!</v>
          </cell>
          <cell r="G11">
            <v>316444.57808499999</v>
          </cell>
          <cell r="H11" t="e">
            <v>#REF!</v>
          </cell>
          <cell r="I11" t="e">
            <v>#REF!</v>
          </cell>
          <cell r="J11">
            <v>29.374194864696669</v>
          </cell>
          <cell r="K11" t="e">
            <v>#REF!</v>
          </cell>
          <cell r="L11" t="e">
            <v>#REF!</v>
          </cell>
        </row>
        <row r="13">
          <cell r="C13" t="str">
            <v>Gasto de Capital</v>
          </cell>
          <cell r="D13" t="e">
            <v>#REF!</v>
          </cell>
          <cell r="E13" t="e">
            <v>#REF!</v>
          </cell>
          <cell r="F13" t="e">
            <v>#REF!</v>
          </cell>
          <cell r="G13">
            <v>128111.26315100001</v>
          </cell>
          <cell r="H13" t="e">
            <v>#REF!</v>
          </cell>
          <cell r="I13" t="e">
            <v>#REF!</v>
          </cell>
          <cell r="J13">
            <v>11.892019863108814</v>
          </cell>
          <cell r="K13" t="e">
            <v>#REF!</v>
          </cell>
          <cell r="L13" t="e">
            <v>#REF!</v>
          </cell>
        </row>
        <row r="14">
          <cell r="C14" t="str">
            <v>Inversión Física</v>
          </cell>
          <cell r="D14" t="e">
            <v>#REF!</v>
          </cell>
          <cell r="E14" t="e">
            <v>#REF!</v>
          </cell>
          <cell r="F14" t="e">
            <v>#REF!</v>
          </cell>
          <cell r="G14">
            <v>124651.02185100001</v>
          </cell>
          <cell r="H14" t="e">
            <v>#REF!</v>
          </cell>
          <cell r="I14" t="e">
            <v>#REF!</v>
          </cell>
          <cell r="J14">
            <v>11.570820483299029</v>
          </cell>
          <cell r="K14" t="e">
            <v>#REF!</v>
          </cell>
          <cell r="L14" t="e">
            <v>#REF!</v>
          </cell>
        </row>
        <row r="15">
          <cell r="C15" t="str">
            <v>Otros de Capital</v>
          </cell>
          <cell r="D15" t="e">
            <v>#REF!</v>
          </cell>
          <cell r="E15" t="e">
            <v>#REF!</v>
          </cell>
          <cell r="F15" t="e">
            <v>#REF!</v>
          </cell>
          <cell r="G15">
            <v>3460.2413000000001</v>
          </cell>
          <cell r="H15" t="e">
            <v>#REF!</v>
          </cell>
          <cell r="I15" t="e">
            <v>#REF!</v>
          </cell>
          <cell r="J15">
            <v>0.32119937980978575</v>
          </cell>
          <cell r="K15" t="e">
            <v>#REF!</v>
          </cell>
          <cell r="L15" t="e">
            <v>#REF!</v>
          </cell>
        </row>
        <row r="17">
          <cell r="C17" t="str">
            <v>Informativa</v>
          </cell>
        </row>
        <row r="18">
          <cell r="C18" t="str">
            <v>Inversión Impulsada</v>
          </cell>
          <cell r="D18">
            <v>0</v>
          </cell>
          <cell r="E18">
            <v>0</v>
          </cell>
          <cell r="F18">
            <v>0</v>
          </cell>
          <cell r="G18">
            <v>0</v>
          </cell>
          <cell r="H18" t="e">
            <v>#DIV/0!</v>
          </cell>
          <cell r="J18" t="e">
            <v>#DIV/0!</v>
          </cell>
          <cell r="L18" t="str">
            <v xml:space="preserve">               n.a.</v>
          </cell>
        </row>
        <row r="19">
          <cell r="C19" t="str">
            <v>Inversión Presupuestaria</v>
          </cell>
          <cell r="H19" t="e">
            <v>#DIV/0!</v>
          </cell>
          <cell r="J19" t="e">
            <v>#DIV/0!</v>
          </cell>
          <cell r="L19" t="str">
            <v xml:space="preserve">               n.a.</v>
          </cell>
        </row>
        <row r="20">
          <cell r="C20" t="str">
            <v>Inversión Financiada</v>
          </cell>
          <cell r="H20" t="e">
            <v>#DIV/0!</v>
          </cell>
          <cell r="J20" t="e">
            <v>#DIV/0!</v>
          </cell>
          <cell r="L20" t="str">
            <v xml:space="preserve">               n.a.</v>
          </cell>
        </row>
        <row r="21">
          <cell r="C21" t="str">
            <v>Amortización Inv. Financiada</v>
          </cell>
          <cell r="H21" t="e">
            <v>#DIV/0!</v>
          </cell>
          <cell r="J21" t="e">
            <v>#DIV/0!</v>
          </cell>
          <cell r="L21" t="str">
            <v xml:space="preserve">               n.a.</v>
          </cell>
        </row>
        <row r="23">
          <cell r="C23" t="str">
            <v>e = estimado</v>
          </cell>
        </row>
        <row r="24">
          <cell r="C24" t="str">
            <v>p = proyecto</v>
          </cell>
        </row>
        <row r="25">
          <cell r="C25" t="str">
            <v>1_/ Neto de aportaciones ISSSTE-FOVISSSTE.</v>
          </cell>
        </row>
      </sheetData>
      <sheetData sheetId="6" refreshError="1"/>
      <sheetData sheetId="7">
        <row r="39">
          <cell r="C39" t="str">
            <v>Recursos Asignados a Entidades Federativas y Municipios
(millones de pesos de 2003)</v>
          </cell>
        </row>
        <row r="40">
          <cell r="D40" t="str">
            <v>2001
Cierre
corriente</v>
          </cell>
          <cell r="E40" t="str">
            <v>2002
Aprobado
Corriente</v>
          </cell>
          <cell r="F40" t="str">
            <v>2002
Cierre
Corriente</v>
          </cell>
          <cell r="G40">
            <v>2001</v>
          </cell>
          <cell r="H40" t="str">
            <v>2002
aprobado</v>
          </cell>
          <cell r="I40" t="str">
            <v>2002e</v>
          </cell>
          <cell r="J40" t="str">
            <v>2003p</v>
          </cell>
          <cell r="K40" t="str">
            <v>Var. Real
2003/2002
(%)</v>
          </cell>
        </row>
        <row r="41">
          <cell r="D41" t="str">
            <v>X</v>
          </cell>
          <cell r="E41" t="str">
            <v>X</v>
          </cell>
          <cell r="F41" t="str">
            <v>X</v>
          </cell>
          <cell r="H41" t="str">
            <v>X</v>
          </cell>
        </row>
        <row r="42">
          <cell r="C42" t="str">
            <v>Total 1_/</v>
          </cell>
          <cell r="D42">
            <v>460512.1</v>
          </cell>
          <cell r="E42">
            <v>502730.7</v>
          </cell>
          <cell r="F42">
            <v>482600</v>
          </cell>
          <cell r="G42" t="e">
            <v>#REF!</v>
          </cell>
          <cell r="H42" t="e">
            <v>#REF!</v>
          </cell>
          <cell r="I42" t="e">
            <v>#REF!</v>
          </cell>
          <cell r="J42" t="e">
            <v>#REF!</v>
          </cell>
          <cell r="K42" t="e">
            <v>#REF!</v>
          </cell>
        </row>
        <row r="44">
          <cell r="C44" t="str">
            <v>Gobiernos de entidades federativas</v>
          </cell>
          <cell r="D44">
            <v>381951.6</v>
          </cell>
          <cell r="E44">
            <v>408629.5</v>
          </cell>
          <cell r="F44">
            <v>393140.8097553635</v>
          </cell>
          <cell r="G44" t="e">
            <v>#REF!</v>
          </cell>
          <cell r="H44" t="e">
            <v>#REF!</v>
          </cell>
          <cell r="I44" t="e">
            <v>#REF!</v>
          </cell>
          <cell r="J44" t="e">
            <v>#REF!</v>
          </cell>
          <cell r="K44" t="e">
            <v>#REF!</v>
          </cell>
        </row>
        <row r="45">
          <cell r="C45" t="str">
            <v>PAFEF</v>
          </cell>
          <cell r="D45">
            <v>12807.7</v>
          </cell>
          <cell r="E45">
            <v>14700</v>
          </cell>
          <cell r="F45">
            <v>14700</v>
          </cell>
          <cell r="G45" t="e">
            <v>#REF!</v>
          </cell>
          <cell r="H45" t="e">
            <v>#REF!</v>
          </cell>
          <cell r="I45" t="e">
            <v>#REF!</v>
          </cell>
          <cell r="J45" t="str">
            <v>--</v>
          </cell>
          <cell r="K45" t="str">
            <v>--</v>
          </cell>
        </row>
        <row r="46">
          <cell r="C46" t="str">
            <v>Participaciones Federales</v>
          </cell>
          <cell r="D46">
            <v>154663.29999999999</v>
          </cell>
          <cell r="E46">
            <v>166562.1</v>
          </cell>
          <cell r="F46">
            <v>151871.71319536353</v>
          </cell>
          <cell r="G46" t="e">
            <v>#REF!</v>
          </cell>
          <cell r="H46" t="e">
            <v>#REF!</v>
          </cell>
          <cell r="I46" t="e">
            <v>#REF!</v>
          </cell>
          <cell r="J46" t="e">
            <v>#REF!</v>
          </cell>
          <cell r="K46" t="e">
            <v>#REF!</v>
          </cell>
        </row>
        <row r="47">
          <cell r="C47" t="str">
            <v>Aportaciones federales para entidades y municipios</v>
          </cell>
          <cell r="D47">
            <v>187923.6</v>
          </cell>
          <cell r="E47">
            <v>199010.4</v>
          </cell>
          <cell r="F47">
            <v>198212.09656000001</v>
          </cell>
          <cell r="G47" t="e">
            <v>#REF!</v>
          </cell>
          <cell r="H47" t="e">
            <v>#REF!</v>
          </cell>
          <cell r="I47" t="e">
            <v>#REF!</v>
          </cell>
          <cell r="J47">
            <v>213464.87864000001</v>
          </cell>
          <cell r="K47" t="e">
            <v>#REF!</v>
          </cell>
        </row>
        <row r="48">
          <cell r="C48" t="str">
            <v>FAEB 2_/</v>
          </cell>
          <cell r="D48">
            <v>145447.29999999999</v>
          </cell>
          <cell r="E48">
            <v>156656.4</v>
          </cell>
          <cell r="F48">
            <v>155732.5</v>
          </cell>
          <cell r="G48" t="e">
            <v>#REF!</v>
          </cell>
          <cell r="H48" t="e">
            <v>#REF!</v>
          </cell>
          <cell r="I48" t="e">
            <v>#REF!</v>
          </cell>
          <cell r="J48">
            <v>166838.6</v>
          </cell>
          <cell r="K48" t="e">
            <v>#REF!</v>
          </cell>
        </row>
        <row r="49">
          <cell r="C49" t="str">
            <v>FASSA</v>
          </cell>
          <cell r="D49">
            <v>25336.7</v>
          </cell>
          <cell r="E49">
            <v>26758.799999999999</v>
          </cell>
          <cell r="F49">
            <v>26827.7</v>
          </cell>
          <cell r="G49" t="e">
            <v>#REF!</v>
          </cell>
          <cell r="H49" t="e">
            <v>#REF!</v>
          </cell>
          <cell r="I49" t="e">
            <v>#REF!</v>
          </cell>
          <cell r="J49">
            <v>31163.4</v>
          </cell>
          <cell r="K49" t="e">
            <v>#REF!</v>
          </cell>
        </row>
        <row r="50">
          <cell r="C50" t="str">
            <v>FAIS/FISE</v>
          </cell>
          <cell r="D50">
            <v>2310.6</v>
          </cell>
          <cell r="E50">
            <v>2640.2</v>
          </cell>
          <cell r="F50">
            <v>2640.1965599999999</v>
          </cell>
          <cell r="G50" t="e">
            <v>#REF!</v>
          </cell>
          <cell r="H50" t="e">
            <v>#REF!</v>
          </cell>
          <cell r="I50" t="e">
            <v>#REF!</v>
          </cell>
          <cell r="J50">
            <v>2698.1786400000001</v>
          </cell>
          <cell r="K50" t="e">
            <v>#REF!</v>
          </cell>
        </row>
        <row r="51">
          <cell r="C51" t="str">
            <v>FASP</v>
          </cell>
          <cell r="D51">
            <v>5786.4</v>
          </cell>
          <cell r="E51">
            <v>3000</v>
          </cell>
          <cell r="F51">
            <v>3000</v>
          </cell>
          <cell r="G51" t="e">
            <v>#REF!</v>
          </cell>
          <cell r="H51" t="e">
            <v>#REF!</v>
          </cell>
          <cell r="I51" t="e">
            <v>#REF!</v>
          </cell>
          <cell r="J51">
            <v>2500</v>
          </cell>
          <cell r="K51" t="e">
            <v>#REF!</v>
          </cell>
        </row>
        <row r="52">
          <cell r="C52" t="str">
            <v>FAM</v>
          </cell>
          <cell r="D52">
            <v>6231.1</v>
          </cell>
          <cell r="E52">
            <v>7092.8</v>
          </cell>
          <cell r="F52">
            <v>7092.9</v>
          </cell>
          <cell r="G52" t="e">
            <v>#REF!</v>
          </cell>
          <cell r="H52" t="e">
            <v>#REF!</v>
          </cell>
          <cell r="I52" t="e">
            <v>#REF!</v>
          </cell>
          <cell r="J52">
            <v>7248.6</v>
          </cell>
          <cell r="K52" t="e">
            <v>#REF!</v>
          </cell>
        </row>
        <row r="53">
          <cell r="C53" t="str">
            <v>FAETA</v>
          </cell>
          <cell r="D53">
            <v>2811.5</v>
          </cell>
          <cell r="E53">
            <v>2862.2</v>
          </cell>
          <cell r="F53">
            <v>2918.8</v>
          </cell>
          <cell r="G53" t="e">
            <v>#REF!</v>
          </cell>
          <cell r="H53" t="e">
            <v>#REF!</v>
          </cell>
          <cell r="I53" t="e">
            <v>#REF!</v>
          </cell>
          <cell r="J53">
            <v>3016.1</v>
          </cell>
          <cell r="K53" t="e">
            <v>#REF!</v>
          </cell>
        </row>
        <row r="54">
          <cell r="C54" t="str">
            <v>Convenios de descentralización</v>
          </cell>
          <cell r="D54">
            <v>26557</v>
          </cell>
          <cell r="E54">
            <v>28357</v>
          </cell>
          <cell r="F54">
            <v>28357</v>
          </cell>
          <cell r="G54" t="e">
            <v>#REF!</v>
          </cell>
          <cell r="H54" t="e">
            <v>#REF!</v>
          </cell>
          <cell r="I54" t="e">
            <v>#REF!</v>
          </cell>
          <cell r="J54">
            <v>25925</v>
          </cell>
          <cell r="K54" t="e">
            <v>#REF!</v>
          </cell>
        </row>
        <row r="56">
          <cell r="C56" t="str">
            <v>Gobiernos municipales</v>
          </cell>
          <cell r="D56">
            <v>78560.5</v>
          </cell>
          <cell r="E56">
            <v>94101.200000000012</v>
          </cell>
          <cell r="F56">
            <v>89459.190244636469</v>
          </cell>
          <cell r="G56" t="e">
            <v>#REF!</v>
          </cell>
          <cell r="H56" t="e">
            <v>#REF!</v>
          </cell>
          <cell r="I56" t="e">
            <v>#REF!</v>
          </cell>
          <cell r="J56" t="e">
            <v>#REF!</v>
          </cell>
          <cell r="K56" t="e">
            <v>#REF!</v>
          </cell>
        </row>
        <row r="57">
          <cell r="C57" t="str">
            <v>Participaciones federales</v>
          </cell>
          <cell r="D57">
            <v>42267.9</v>
          </cell>
          <cell r="E57">
            <v>52630.8</v>
          </cell>
          <cell r="F57">
            <v>47988.886804636466</v>
          </cell>
          <cell r="G57" t="e">
            <v>#REF!</v>
          </cell>
          <cell r="H57" t="e">
            <v>#REF!</v>
          </cell>
          <cell r="I57" t="e">
            <v>#REF!</v>
          </cell>
          <cell r="J57" t="e">
            <v>#REF!</v>
          </cell>
          <cell r="K57" t="e">
            <v>#REF!</v>
          </cell>
        </row>
        <row r="58">
          <cell r="C58" t="str">
            <v>Aportaciones federales para entidades y municipios</v>
          </cell>
          <cell r="D58">
            <v>36292.6</v>
          </cell>
          <cell r="E58">
            <v>41470.400000000001</v>
          </cell>
          <cell r="F58">
            <v>41470.303440000003</v>
          </cell>
          <cell r="G58" t="e">
            <v>#REF!</v>
          </cell>
          <cell r="H58" t="e">
            <v>#REF!</v>
          </cell>
          <cell r="I58" t="e">
            <v>#REF!</v>
          </cell>
          <cell r="J58">
            <v>42381.021359999999</v>
          </cell>
          <cell r="K58" t="e">
            <v>#REF!</v>
          </cell>
        </row>
        <row r="59">
          <cell r="C59" t="str">
            <v>FAIS/FISM</v>
          </cell>
          <cell r="D59">
            <v>16753.5</v>
          </cell>
          <cell r="E59">
            <v>19143.7</v>
          </cell>
          <cell r="F59">
            <v>19143.603439999999</v>
          </cell>
          <cell r="G59" t="e">
            <v>#REF!</v>
          </cell>
          <cell r="H59" t="e">
            <v>#REF!</v>
          </cell>
          <cell r="I59" t="e">
            <v>#REF!</v>
          </cell>
          <cell r="J59">
            <v>19564.021359999999</v>
          </cell>
          <cell r="K59" t="e">
            <v>#REF!</v>
          </cell>
        </row>
        <row r="60">
          <cell r="C60" t="str">
            <v>FORTAMUN</v>
          </cell>
          <cell r="D60">
            <v>19539.099999999999</v>
          </cell>
          <cell r="E60">
            <v>22326.7</v>
          </cell>
          <cell r="F60">
            <v>22326.7</v>
          </cell>
          <cell r="G60" t="e">
            <v>#REF!</v>
          </cell>
          <cell r="H60" t="e">
            <v>#REF!</v>
          </cell>
          <cell r="I60" t="e">
            <v>#REF!</v>
          </cell>
          <cell r="J60">
            <v>22817</v>
          </cell>
          <cell r="K60" t="e">
            <v>#REF!</v>
          </cell>
        </row>
        <row r="62">
          <cell r="C62" t="str">
            <v>e = estimado</v>
          </cell>
        </row>
        <row r="63">
          <cell r="C63" t="str">
            <v>p = proyecto</v>
          </cell>
        </row>
        <row r="64">
          <cell r="C64" t="str">
            <v>1_/ Incluye aportaciones ISSSTE-FOVISSSTE.</v>
          </cell>
        </row>
        <row r="65">
          <cell r="C65" t="str">
            <v>2_/ Incluye Previsiones y Aportaciones para los Sistemas de Educación Básica, Normal y Técnica (Ramo General 25).</v>
          </cell>
        </row>
        <row r="66">
          <cell r="C66" t="str">
            <v>PAFEF = Programa de apoyos para el fortalecimiento de las entidades federativas.</v>
          </cell>
        </row>
        <row r="67">
          <cell r="C67" t="str">
            <v>FAEB = Fondo de aportaciones para la educación básica y normal.</v>
          </cell>
        </row>
        <row r="68">
          <cell r="C68" t="str">
            <v>FASSA = Fondo de aportaciones para los servicios de salud.</v>
          </cell>
        </row>
        <row r="69">
          <cell r="C69" t="str">
            <v>FAIS = Fondo de aportaciones para la infraestructura social.</v>
          </cell>
        </row>
        <row r="70">
          <cell r="C70" t="str">
            <v>FASP = Fondo de aportaciones para la seguridad pública de los estados y del Distrito Federal.</v>
          </cell>
        </row>
        <row r="71">
          <cell r="C71" t="str">
            <v>FAM = Fondo de aportaciones múltiples.</v>
          </cell>
        </row>
        <row r="72">
          <cell r="C72" t="str">
            <v>FAETA = Fondo de aportaciones para educación tecnológica y de adultos.</v>
          </cell>
        </row>
        <row r="73">
          <cell r="C73" t="str">
            <v>FORTAMUN = Fondo de aportaciones para el fortalecimiento de los municipios y de las demarcaciones del D.F.</v>
          </cell>
        </row>
      </sheetData>
    </sheetDataSet>
  </externalBook>
</externalLink>
</file>

<file path=xl/externalLinks/externalLink1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las_Fun"/>
      <sheetName val="Administrativa3"/>
      <sheetName val="Administrativa2 (2)"/>
      <sheetName val="Precios de 2004"/>
      <sheetName val="AdministrativaSIN PODERES"/>
      <sheetName val="Administrativa Total"/>
      <sheetName val="Administrativa poderes"/>
      <sheetName val="Clasificación Econo (sin apor)"/>
      <sheetName val="Administ SIN PODERES (pesos 04)"/>
      <sheetName val="Administ Total (pesos 04)"/>
      <sheetName val="Administ poderes (pesos 04)"/>
      <sheetName val="Clasif Econo (sin ap (pesos 04)"/>
      <sheetName val="ClasFun"/>
      <sheetName val="Inver Impul"/>
      <sheetName val="Comp Sec Ener"/>
      <sheetName val="Ramos Autónomos"/>
      <sheetName val="OyE"/>
      <sheetName val="Sector público"/>
      <sheetName val="Ind Educ"/>
      <sheetName val="Ind Sal"/>
      <sheetName val="Prog viv"/>
      <sheetName val="Cien y Tec"/>
      <sheetName val="Py Carr 2004"/>
      <sheetName val="Py Carr desp 2004"/>
      <sheetName val="Servs Agua"/>
      <sheetName val="Capac"/>
      <sheetName val="ProgReg"/>
      <sheetName val="Res_Adm"/>
      <sheetName val="Res_Eco"/>
      <sheetName val="Des_Fun"/>
      <sheetName val="Res_Eco_ECPD"/>
      <sheetName val="Gto_PrgEsp"/>
      <sheetName val="Finanzas Púb"/>
      <sheetName val="Déficit"/>
      <sheetName val="Fuente"/>
      <sheetName val="GtoNet"/>
      <sheetName val="Compos_Gto_Prog"/>
      <sheetName val="Administrativa"/>
      <sheetName val="Admin Prueba"/>
      <sheetName val="Cons Inv Soc"/>
      <sheetName val="Estructura"/>
      <sheetName val="Pie_Clas_Fun"/>
      <sheetName val="Gto_Ent_Fed"/>
      <sheetName val="GtoOrdGob"/>
      <sheetName val="Gasto Federalizado"/>
      <sheetName val="Comp.Presup"/>
      <sheetName val="Comp.Presup (2)"/>
      <sheetName val="Prom PEMEX-CFE-IMSS"/>
      <sheetName val="Adm-Chavez"/>
      <sheetName val="Econ-Chavez"/>
      <sheetName val="Fun-Chavez"/>
      <sheetName val="Fun_AMM"/>
    </sheetNames>
    <sheetDataSet>
      <sheetData sheetId="0"/>
      <sheetData sheetId="1" refreshError="1"/>
      <sheetData sheetId="2" refreshError="1"/>
      <sheetData sheetId="3"/>
      <sheetData sheetId="4"/>
      <sheetData sheetId="5"/>
      <sheetData sheetId="6"/>
      <sheetData sheetId="7"/>
      <sheetData sheetId="8" refreshError="1"/>
      <sheetData sheetId="9" refreshError="1"/>
      <sheetData sheetId="10" refreshError="1"/>
      <sheetData sheetId="11" refreshError="1"/>
      <sheetData sheetId="12" refreshError="1"/>
      <sheetData sheetId="13" refreshError="1"/>
      <sheetData sheetId="14" refreshError="1"/>
      <sheetData sheetId="15"/>
      <sheetData sheetId="16"/>
      <sheetData sheetId="17"/>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sheetData sheetId="33" refreshError="1"/>
      <sheetData sheetId="34" refreshError="1"/>
      <sheetData sheetId="35" refreshError="1"/>
      <sheetData sheetId="36" refreshError="1"/>
      <sheetData sheetId="37"/>
      <sheetData sheetId="38" refreshError="1"/>
      <sheetData sheetId="39" refreshError="1"/>
      <sheetData sheetId="40" refreshError="1"/>
      <sheetData sheetId="41" refreshError="1"/>
      <sheetData sheetId="42"/>
      <sheetData sheetId="43" refreshError="1"/>
      <sheetData sheetId="44" refreshError="1"/>
      <sheetData sheetId="45" refreshError="1"/>
      <sheetData sheetId="46" refreshError="1"/>
      <sheetData sheetId="47" refreshError="1"/>
      <sheetData sheetId="48" refreshError="1"/>
      <sheetData sheetId="49"/>
      <sheetData sheetId="50" refreshError="1"/>
      <sheetData sheetId="51" refreshError="1"/>
    </sheetDataSet>
  </externalBook>
</externalLink>
</file>

<file path=xl/externalLinks/externalLink1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v Soc Estruct"/>
      <sheetName val="Inv. Soc"/>
      <sheetName val="Admin Prueba"/>
      <sheetName val="Clas_Econ"/>
      <sheetName val="Pie_Clas_Fun"/>
      <sheetName val="Gto_Ent_Fed"/>
    </sheetNames>
    <sheetDataSet>
      <sheetData sheetId="0"/>
      <sheetData sheetId="1"/>
      <sheetData sheetId="2"/>
      <sheetData sheetId="3">
        <row r="2">
          <cell r="C2" t="str">
            <v>Gasto Programable Presupuestario en Clasificación Económica
(millones de pesos de 2003)</v>
          </cell>
        </row>
        <row r="3">
          <cell r="C3" t="str">
            <v>Concepto</v>
          </cell>
          <cell r="D3">
            <v>2001</v>
          </cell>
          <cell r="E3" t="str">
            <v>2002
Aprobado</v>
          </cell>
          <cell r="F3" t="str">
            <v>2002e</v>
          </cell>
          <cell r="G3" t="str">
            <v>2003p</v>
          </cell>
          <cell r="H3" t="str">
            <v>Estructura (%)</v>
          </cell>
          <cell r="K3" t="str">
            <v>Var. Real (%)</v>
          </cell>
        </row>
        <row r="4">
          <cell r="H4">
            <v>2001</v>
          </cell>
          <cell r="I4" t="str">
            <v>2002e</v>
          </cell>
          <cell r="J4" t="str">
            <v>2003p</v>
          </cell>
          <cell r="K4" t="str">
            <v>2003 / 2001</v>
          </cell>
          <cell r="L4" t="str">
            <v>2003 / 2002</v>
          </cell>
        </row>
        <row r="5">
          <cell r="E5" t="str">
            <v>X</v>
          </cell>
        </row>
        <row r="6">
          <cell r="C6" t="str">
            <v>Gasto Programable 1_/</v>
          </cell>
          <cell r="D6" t="e">
            <v>#REF!</v>
          </cell>
          <cell r="E6" t="e">
            <v>#REF!</v>
          </cell>
          <cell r="F6" t="e">
            <v>#REF!</v>
          </cell>
          <cell r="G6">
            <v>1077287.66539</v>
          </cell>
          <cell r="H6" t="e">
            <v>#REF!</v>
          </cell>
          <cell r="I6" t="e">
            <v>#REF!</v>
          </cell>
          <cell r="J6">
            <v>100.00000000000001</v>
          </cell>
          <cell r="K6" t="e">
            <v>#REF!</v>
          </cell>
          <cell r="L6" t="e">
            <v>#REF!</v>
          </cell>
        </row>
        <row r="8">
          <cell r="C8" t="str">
            <v>Gasto Corriente</v>
          </cell>
          <cell r="D8" t="e">
            <v>#REF!</v>
          </cell>
          <cell r="E8" t="e">
            <v>#REF!</v>
          </cell>
          <cell r="F8" t="e">
            <v>#REF!</v>
          </cell>
          <cell r="G8">
            <v>949176.40223899996</v>
          </cell>
          <cell r="H8" t="e">
            <v>#REF!</v>
          </cell>
          <cell r="I8" t="e">
            <v>#REF!</v>
          </cell>
          <cell r="J8">
            <v>88.1079801368912</v>
          </cell>
          <cell r="K8" t="e">
            <v>#REF!</v>
          </cell>
          <cell r="L8" t="e">
            <v>#REF!</v>
          </cell>
        </row>
        <row r="9">
          <cell r="C9" t="str">
            <v>Servicios Personales</v>
          </cell>
          <cell r="D9" t="e">
            <v>#REF!</v>
          </cell>
          <cell r="E9" t="e">
            <v>#REF!</v>
          </cell>
          <cell r="F9" t="e">
            <v>#REF!</v>
          </cell>
          <cell r="G9">
            <v>494038.317637</v>
          </cell>
          <cell r="H9" t="e">
            <v>#REF!</v>
          </cell>
          <cell r="I9" t="e">
            <v>#REF!</v>
          </cell>
          <cell r="J9">
            <v>45.859461080727044</v>
          </cell>
          <cell r="K9" t="e">
            <v>#REF!</v>
          </cell>
          <cell r="L9" t="e">
            <v>#REF!</v>
          </cell>
        </row>
        <row r="10">
          <cell r="C10" t="str">
            <v>Pensiones</v>
          </cell>
          <cell r="D10" t="e">
            <v>#REF!</v>
          </cell>
          <cell r="E10" t="e">
            <v>#REF!</v>
          </cell>
          <cell r="F10" t="e">
            <v>#REF!</v>
          </cell>
          <cell r="G10">
            <v>138693.506517</v>
          </cell>
          <cell r="H10" t="e">
            <v>#REF!</v>
          </cell>
          <cell r="I10" t="e">
            <v>#REF!</v>
          </cell>
          <cell r="J10">
            <v>12.87432419146748</v>
          </cell>
          <cell r="K10" t="e">
            <v>#REF!</v>
          </cell>
          <cell r="L10" t="e">
            <v>#REF!</v>
          </cell>
        </row>
        <row r="11">
          <cell r="C11" t="str">
            <v>Otros Corrientes</v>
          </cell>
          <cell r="D11" t="e">
            <v>#REF!</v>
          </cell>
          <cell r="E11" t="e">
            <v>#REF!</v>
          </cell>
          <cell r="F11" t="e">
            <v>#REF!</v>
          </cell>
          <cell r="G11">
            <v>316444.57808499999</v>
          </cell>
          <cell r="H11" t="e">
            <v>#REF!</v>
          </cell>
          <cell r="I11" t="e">
            <v>#REF!</v>
          </cell>
          <cell r="J11">
            <v>29.374194864696669</v>
          </cell>
          <cell r="K11" t="e">
            <v>#REF!</v>
          </cell>
          <cell r="L11" t="e">
            <v>#REF!</v>
          </cell>
        </row>
        <row r="13">
          <cell r="C13" t="str">
            <v>Gasto de Capital</v>
          </cell>
          <cell r="D13" t="e">
            <v>#REF!</v>
          </cell>
          <cell r="E13" t="e">
            <v>#REF!</v>
          </cell>
          <cell r="F13" t="e">
            <v>#REF!</v>
          </cell>
          <cell r="G13">
            <v>128111.26315100001</v>
          </cell>
          <cell r="H13" t="e">
            <v>#REF!</v>
          </cell>
          <cell r="I13" t="e">
            <v>#REF!</v>
          </cell>
          <cell r="J13">
            <v>11.892019863108814</v>
          </cell>
          <cell r="K13" t="e">
            <v>#REF!</v>
          </cell>
          <cell r="L13" t="e">
            <v>#REF!</v>
          </cell>
        </row>
        <row r="14">
          <cell r="C14" t="str">
            <v>Inversión Física</v>
          </cell>
          <cell r="D14" t="e">
            <v>#REF!</v>
          </cell>
          <cell r="E14" t="e">
            <v>#REF!</v>
          </cell>
          <cell r="F14" t="e">
            <v>#REF!</v>
          </cell>
          <cell r="G14">
            <v>124651.02185100001</v>
          </cell>
          <cell r="H14" t="e">
            <v>#REF!</v>
          </cell>
          <cell r="I14" t="e">
            <v>#REF!</v>
          </cell>
          <cell r="J14">
            <v>11.570820483299029</v>
          </cell>
          <cell r="K14" t="e">
            <v>#REF!</v>
          </cell>
          <cell r="L14" t="e">
            <v>#REF!</v>
          </cell>
        </row>
        <row r="15">
          <cell r="C15" t="str">
            <v>Otros de Capital</v>
          </cell>
          <cell r="D15" t="e">
            <v>#REF!</v>
          </cell>
          <cell r="E15" t="e">
            <v>#REF!</v>
          </cell>
          <cell r="F15" t="e">
            <v>#REF!</v>
          </cell>
          <cell r="G15">
            <v>3460.2413000000001</v>
          </cell>
          <cell r="H15" t="e">
            <v>#REF!</v>
          </cell>
          <cell r="I15" t="e">
            <v>#REF!</v>
          </cell>
          <cell r="J15">
            <v>0.32119937980978575</v>
          </cell>
          <cell r="K15" t="e">
            <v>#REF!</v>
          </cell>
          <cell r="L15" t="e">
            <v>#REF!</v>
          </cell>
        </row>
        <row r="17">
          <cell r="C17" t="str">
            <v>Informativa</v>
          </cell>
        </row>
        <row r="18">
          <cell r="C18" t="str">
            <v>Inversión Impulsada</v>
          </cell>
          <cell r="D18">
            <v>0</v>
          </cell>
          <cell r="E18">
            <v>0</v>
          </cell>
          <cell r="F18">
            <v>0</v>
          </cell>
          <cell r="G18">
            <v>0</v>
          </cell>
          <cell r="H18" t="e">
            <v>#DIV/0!</v>
          </cell>
          <cell r="J18" t="e">
            <v>#DIV/0!</v>
          </cell>
          <cell r="L18" t="str">
            <v xml:space="preserve">               n.a.</v>
          </cell>
        </row>
        <row r="19">
          <cell r="C19" t="str">
            <v>Inversión Presupuestaria</v>
          </cell>
          <cell r="H19" t="e">
            <v>#DIV/0!</v>
          </cell>
          <cell r="J19" t="e">
            <v>#DIV/0!</v>
          </cell>
          <cell r="L19" t="str">
            <v xml:space="preserve">               n.a.</v>
          </cell>
        </row>
        <row r="20">
          <cell r="C20" t="str">
            <v>Inversión Financiada</v>
          </cell>
          <cell r="H20" t="e">
            <v>#DIV/0!</v>
          </cell>
          <cell r="J20" t="e">
            <v>#DIV/0!</v>
          </cell>
          <cell r="L20" t="str">
            <v xml:space="preserve">               n.a.</v>
          </cell>
        </row>
        <row r="21">
          <cell r="C21" t="str">
            <v>Amortización Inv. Financiada</v>
          </cell>
          <cell r="H21" t="e">
            <v>#DIV/0!</v>
          </cell>
          <cell r="J21" t="e">
            <v>#DIV/0!</v>
          </cell>
          <cell r="L21" t="str">
            <v xml:space="preserve">               n.a.</v>
          </cell>
        </row>
        <row r="23">
          <cell r="C23" t="str">
            <v>e = estimado</v>
          </cell>
        </row>
        <row r="24">
          <cell r="C24" t="str">
            <v>p = proyecto</v>
          </cell>
        </row>
        <row r="25">
          <cell r="C25" t="str">
            <v>1_/ Neto de aportaciones ISSSTE-FOVISSSTE.</v>
          </cell>
        </row>
      </sheetData>
      <sheetData sheetId="4"/>
      <sheetData sheetId="5"/>
    </sheetDataSet>
  </externalBook>
</externalLink>
</file>

<file path=xl/externalLinks/externalLink2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 programas especiales"/>
      <sheetName val="programas especiales "/>
    </sheetNames>
    <sheetDataSet>
      <sheetData sheetId="0" refreshError="1"/>
      <sheetData sheetId="1"/>
    </sheetDataSet>
  </externalBook>
</externalLink>
</file>

<file path=xl/externalLinks/externalLink2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rogramas especiales "/>
      <sheetName val="% programas especiales"/>
    </sheetNames>
    <sheetDataSet>
      <sheetData sheetId="0" refreshError="1"/>
      <sheetData sheetId="1"/>
    </sheetDataSet>
  </externalBook>
</externalLink>
</file>

<file path=xl/externalLinks/externalLink2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AMOS_POR_FUNCIONES"/>
      <sheetName val="Mar Eco"/>
      <sheetName val="BE CRR"/>
      <sheetName val="BE CONS"/>
      <sheetName val="Ramos Nom"/>
      <sheetName val="Ramos real"/>
      <sheetName val="OCPDN"/>
      <sheetName val="OCPDN (real)"/>
      <sheetName val="Funcional"/>
      <sheetName val="Funcional c"/>
      <sheetName val="FUNCIONES Y PROGRAMAS"/>
      <sheetName val="FUNCIONES Y SUBFUNCIONES"/>
      <sheetName val="Actividad_institucional"/>
      <sheetName val="R33"/>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Set>
  </externalBook>
</externalLink>
</file>

<file path=xl/externalLinks/externalLink2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ar Eco"/>
      <sheetName val="BE CRR"/>
      <sheetName val="BE CONS"/>
      <sheetName val="Ramos Nom"/>
      <sheetName val="Ramos real"/>
      <sheetName val="OCPDN"/>
      <sheetName val="OCPDN (real)"/>
      <sheetName val="Funcional"/>
      <sheetName val="Funcional c"/>
      <sheetName val="FUNCIONES Y PROGRAMAS"/>
      <sheetName val="FUNCIONES Y SUBFUNCIONES"/>
      <sheetName val="RAMOS_POR_FUNCIONES"/>
      <sheetName val="Actividad_institucional"/>
      <sheetName val="R33"/>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row r="9">
          <cell r="D9" t="str">
            <v>Monto</v>
          </cell>
        </row>
        <row r="10">
          <cell r="A10" t="str">
            <v>01</v>
          </cell>
          <cell r="B10" t="str">
            <v>PODER LEGISLATIVO</v>
          </cell>
          <cell r="D10">
            <v>4398702424</v>
          </cell>
        </row>
        <row r="11">
          <cell r="B11" t="str">
            <v>01</v>
          </cell>
          <cell r="C11" t="str">
            <v>LEGISLACION</v>
          </cell>
          <cell r="D11">
            <v>4398702424</v>
          </cell>
        </row>
        <row r="12">
          <cell r="A12" t="str">
            <v>02</v>
          </cell>
          <cell r="B12" t="str">
            <v>PRESIDENCIA DE LA REPUBLICA</v>
          </cell>
          <cell r="D12">
            <v>1756200000</v>
          </cell>
        </row>
        <row r="13">
          <cell r="B13" t="str">
            <v>06</v>
          </cell>
          <cell r="C13" t="str">
            <v>GOBIERNO</v>
          </cell>
          <cell r="D13">
            <v>1756200000</v>
          </cell>
        </row>
        <row r="14">
          <cell r="A14" t="str">
            <v>03</v>
          </cell>
          <cell r="B14" t="str">
            <v>PODER JUDICIAL</v>
          </cell>
          <cell r="D14">
            <v>13803465746</v>
          </cell>
        </row>
        <row r="15">
          <cell r="B15" t="str">
            <v>02</v>
          </cell>
          <cell r="C15" t="str">
            <v>IMPARTICION DE JUSTICIA</v>
          </cell>
          <cell r="D15">
            <v>13803465746</v>
          </cell>
        </row>
        <row r="16">
          <cell r="A16" t="str">
            <v>04</v>
          </cell>
          <cell r="B16" t="str">
            <v>SECRETARIA DE GOBERNACION</v>
          </cell>
          <cell r="D16">
            <v>4918134146</v>
          </cell>
        </row>
        <row r="17">
          <cell r="B17" t="str">
            <v>02</v>
          </cell>
          <cell r="C17" t="str">
            <v>IMPARTICION DE JUSTICIA</v>
          </cell>
          <cell r="D17">
            <v>99648613</v>
          </cell>
        </row>
        <row r="18">
          <cell r="B18" t="str">
            <v>06</v>
          </cell>
          <cell r="C18" t="str">
            <v>GOBIERNO</v>
          </cell>
          <cell r="D18">
            <v>4817485533</v>
          </cell>
        </row>
        <row r="19">
          <cell r="B19" t="str">
            <v>09</v>
          </cell>
          <cell r="C19" t="str">
            <v>SEGURIDAD SOCIAL</v>
          </cell>
          <cell r="D19">
            <v>1000000</v>
          </cell>
        </row>
        <row r="20">
          <cell r="A20" t="str">
            <v>05</v>
          </cell>
          <cell r="B20" t="str">
            <v>SECRETARIA DE RELACIONES EXTERIORES</v>
          </cell>
          <cell r="D20">
            <v>3665736300</v>
          </cell>
        </row>
        <row r="21">
          <cell r="B21" t="str">
            <v>06</v>
          </cell>
          <cell r="C21" t="str">
            <v>GOBIERNO</v>
          </cell>
          <cell r="D21">
            <v>3665736300</v>
          </cell>
        </row>
        <row r="22">
          <cell r="A22" t="str">
            <v>06</v>
          </cell>
          <cell r="B22" t="str">
            <v>SECRETARIA DE HACIENDA Y CREDITO PUBLICO</v>
          </cell>
          <cell r="D22">
            <v>21448097000</v>
          </cell>
        </row>
        <row r="23">
          <cell r="B23" t="str">
            <v>04</v>
          </cell>
          <cell r="C23" t="str">
            <v>PROCURACION DE JUSTICIA</v>
          </cell>
          <cell r="D23">
            <v>332900000</v>
          </cell>
        </row>
        <row r="24">
          <cell r="B24" t="str">
            <v>06</v>
          </cell>
          <cell r="C24" t="str">
            <v>GOBIERNO</v>
          </cell>
          <cell r="D24">
            <v>18155097000</v>
          </cell>
        </row>
        <row r="25">
          <cell r="B25" t="str">
            <v>09</v>
          </cell>
          <cell r="C25" t="str">
            <v>SEGURIDAD SOCIAL</v>
          </cell>
          <cell r="D25">
            <v>176000000</v>
          </cell>
        </row>
        <row r="26">
          <cell r="B26" t="str">
            <v>12</v>
          </cell>
          <cell r="C26" t="str">
            <v>DESARROLLO REGIONAL Y URBANO</v>
          </cell>
          <cell r="D26">
            <v>400000000</v>
          </cell>
        </row>
        <row r="27">
          <cell r="B27" t="str">
            <v>13</v>
          </cell>
          <cell r="C27" t="str">
            <v>DESARROLLO AGROPECUARIO Y PESCA</v>
          </cell>
          <cell r="D27">
            <v>857500000</v>
          </cell>
        </row>
        <row r="28">
          <cell r="B28" t="str">
            <v>17</v>
          </cell>
          <cell r="C28" t="str">
            <v>OTROS SERVICIOS Y ACTIVIDADES ECONOMICAS</v>
          </cell>
          <cell r="D28">
            <v>1526600000</v>
          </cell>
        </row>
        <row r="29">
          <cell r="A29" t="str">
            <v>07</v>
          </cell>
          <cell r="B29" t="str">
            <v>SECRETARIA DE LA DEFENSA NACIONAL</v>
          </cell>
          <cell r="D29">
            <v>22424626000</v>
          </cell>
        </row>
        <row r="30">
          <cell r="B30" t="str">
            <v>02</v>
          </cell>
          <cell r="C30" t="str">
            <v>IMPARTICION DE JUSTICIA</v>
          </cell>
          <cell r="D30">
            <v>44785579</v>
          </cell>
        </row>
        <row r="31">
          <cell r="B31" t="str">
            <v>04</v>
          </cell>
          <cell r="C31" t="str">
            <v>PROCURACION DE JUSTICIA</v>
          </cell>
          <cell r="D31">
            <v>141271219</v>
          </cell>
        </row>
        <row r="32">
          <cell r="B32" t="str">
            <v>05</v>
          </cell>
          <cell r="C32" t="str">
            <v>SOBERANIA DEL TERRITORIO NACIONAL</v>
          </cell>
          <cell r="D32">
            <v>19108914270</v>
          </cell>
        </row>
        <row r="33">
          <cell r="B33" t="str">
            <v>06</v>
          </cell>
          <cell r="C33" t="str">
            <v>GOBIERNO</v>
          </cell>
          <cell r="D33">
            <v>700000000</v>
          </cell>
        </row>
        <row r="34">
          <cell r="B34" t="str">
            <v>07</v>
          </cell>
          <cell r="C34" t="str">
            <v>EDUCACION</v>
          </cell>
          <cell r="D34">
            <v>810552380</v>
          </cell>
        </row>
        <row r="35">
          <cell r="B35" t="str">
            <v>08</v>
          </cell>
          <cell r="C35" t="str">
            <v>SALUD</v>
          </cell>
          <cell r="D35">
            <v>1619102552</v>
          </cell>
        </row>
        <row r="36">
          <cell r="A36" t="str">
            <v>08</v>
          </cell>
          <cell r="B36" t="str">
            <v>SECRETARIA DE AGRICULTURA, GANADERIA, DESARROLLO RURAL, PESCA Y ALIMENTACION</v>
          </cell>
          <cell r="D36">
            <v>31080524269</v>
          </cell>
        </row>
        <row r="37">
          <cell r="B37" t="str">
            <v>07</v>
          </cell>
          <cell r="C37" t="str">
            <v>EDUCACION</v>
          </cell>
          <cell r="D37">
            <v>2262788100</v>
          </cell>
        </row>
        <row r="38">
          <cell r="B38" t="str">
            <v>13</v>
          </cell>
          <cell r="C38" t="str">
            <v>DESARROLLO AGROPECUARIO Y PESCA</v>
          </cell>
          <cell r="D38">
            <v>28817736169</v>
          </cell>
        </row>
        <row r="39">
          <cell r="A39" t="str">
            <v>09</v>
          </cell>
          <cell r="B39" t="str">
            <v>SECRETARIA DE COMUNICACIONES Y TRANSPORTES</v>
          </cell>
          <cell r="D39">
            <v>22124100000</v>
          </cell>
        </row>
        <row r="40">
          <cell r="B40" t="str">
            <v>16</v>
          </cell>
          <cell r="C40" t="str">
            <v>COMUNICACIONES Y TRANSPORTES</v>
          </cell>
          <cell r="D40">
            <v>22124100000</v>
          </cell>
        </row>
        <row r="41">
          <cell r="A41" t="str">
            <v>10</v>
          </cell>
          <cell r="B41" t="str">
            <v>SECRETARIA DE ECONOMIA</v>
          </cell>
          <cell r="D41">
            <v>4988974361</v>
          </cell>
        </row>
        <row r="42">
          <cell r="B42" t="str">
            <v>04</v>
          </cell>
          <cell r="C42" t="str">
            <v>PROCURACION DE JUSTICIA</v>
          </cell>
          <cell r="D42">
            <v>538870000</v>
          </cell>
        </row>
        <row r="43">
          <cell r="B43" t="str">
            <v>17</v>
          </cell>
          <cell r="C43" t="str">
            <v>OTROS SERVICIOS Y ACTIVIDADES ECONOMICAS</v>
          </cell>
          <cell r="D43">
            <v>4450104361</v>
          </cell>
        </row>
        <row r="44">
          <cell r="A44" t="str">
            <v>11</v>
          </cell>
          <cell r="B44" t="str">
            <v>SECRETARIA DE EDUCACION PUBLICA</v>
          </cell>
          <cell r="D44">
            <v>97568578050</v>
          </cell>
        </row>
        <row r="45">
          <cell r="B45" t="str">
            <v>07</v>
          </cell>
          <cell r="C45" t="str">
            <v>EDUCACION</v>
          </cell>
          <cell r="D45">
            <v>97568578050</v>
          </cell>
        </row>
        <row r="46">
          <cell r="A46" t="str">
            <v>12</v>
          </cell>
          <cell r="B46" t="str">
            <v>SECRETARIA DE SALUD</v>
          </cell>
          <cell r="D46">
            <v>19278072890</v>
          </cell>
        </row>
        <row r="47">
          <cell r="B47" t="str">
            <v>08</v>
          </cell>
          <cell r="C47" t="str">
            <v>SALUD</v>
          </cell>
          <cell r="D47">
            <v>17872600526</v>
          </cell>
        </row>
        <row r="48">
          <cell r="B48" t="str">
            <v>11</v>
          </cell>
          <cell r="C48" t="str">
            <v>ABASTO Y ASISTENCIA SOCIAL</v>
          </cell>
          <cell r="D48">
            <v>1405472364</v>
          </cell>
        </row>
        <row r="49">
          <cell r="A49" t="str">
            <v>13</v>
          </cell>
          <cell r="B49" t="str">
            <v>SECRETARIA DE MARINA</v>
          </cell>
          <cell r="D49">
            <v>8873400000</v>
          </cell>
        </row>
        <row r="50">
          <cell r="B50" t="str">
            <v>05</v>
          </cell>
          <cell r="C50" t="str">
            <v>SOBERANIA DEL TERRITORIO NACIONAL</v>
          </cell>
          <cell r="D50">
            <v>8873400000</v>
          </cell>
        </row>
        <row r="51">
          <cell r="A51" t="str">
            <v>14</v>
          </cell>
          <cell r="B51" t="str">
            <v>SECRETARIA DE TRABAJO Y PREVISION SOCIAL</v>
          </cell>
          <cell r="D51">
            <v>3803440000</v>
          </cell>
        </row>
        <row r="52">
          <cell r="B52" t="str">
            <v>02</v>
          </cell>
          <cell r="C52" t="str">
            <v>IMPARTICION DE JUSTICIA</v>
          </cell>
          <cell r="D52">
            <v>492108655</v>
          </cell>
        </row>
        <row r="53">
          <cell r="B53" t="str">
            <v>04</v>
          </cell>
          <cell r="C53" t="str">
            <v>PROCURACION DE JUSTICIA</v>
          </cell>
          <cell r="D53">
            <v>95767065</v>
          </cell>
        </row>
        <row r="54">
          <cell r="B54" t="str">
            <v>10</v>
          </cell>
          <cell r="C54" t="str">
            <v>LABORAL</v>
          </cell>
          <cell r="D54">
            <v>3215564280</v>
          </cell>
        </row>
        <row r="55">
          <cell r="A55" t="str">
            <v>15</v>
          </cell>
          <cell r="B55" t="str">
            <v>SECRETARIA DE LA REFORMA AGRARIA</v>
          </cell>
          <cell r="D55">
            <v>1855010000</v>
          </cell>
        </row>
        <row r="56">
          <cell r="B56" t="str">
            <v>04</v>
          </cell>
          <cell r="C56" t="str">
            <v>PROCURACION DE JUSTICIA</v>
          </cell>
          <cell r="D56">
            <v>93077800</v>
          </cell>
        </row>
        <row r="57">
          <cell r="B57" t="str">
            <v>13</v>
          </cell>
          <cell r="C57" t="str">
            <v>DESARROLLO AGROPECUARIO Y PESCA</v>
          </cell>
          <cell r="D57">
            <v>1761932200</v>
          </cell>
        </row>
        <row r="58">
          <cell r="A58" t="str">
            <v>16</v>
          </cell>
          <cell r="B58" t="str">
            <v>SECRETARIA DE MEDIO AMBIENTE Y RECURSOS NATURALES</v>
          </cell>
          <cell r="D58">
            <v>14400458531</v>
          </cell>
        </row>
        <row r="59">
          <cell r="B59" t="str">
            <v>04</v>
          </cell>
          <cell r="C59" t="str">
            <v>PROCURACION DE JUSTICIA</v>
          </cell>
          <cell r="D59">
            <v>421974060</v>
          </cell>
        </row>
        <row r="60">
          <cell r="B60" t="str">
            <v>12</v>
          </cell>
          <cell r="C60" t="str">
            <v>DESARROLLO REGIONAL Y URBANO</v>
          </cell>
          <cell r="D60">
            <v>2511387917</v>
          </cell>
        </row>
        <row r="61">
          <cell r="B61" t="str">
            <v>13</v>
          </cell>
          <cell r="C61" t="str">
            <v>DESARROLLO AGROPECUARIO Y PESCA</v>
          </cell>
          <cell r="D61">
            <v>2706465848</v>
          </cell>
        </row>
        <row r="62">
          <cell r="B62" t="str">
            <v>14</v>
          </cell>
          <cell r="C62" t="str">
            <v>MEDIO AMBIENTE Y RECURSOS NATURALES</v>
          </cell>
          <cell r="D62">
            <v>8760630706</v>
          </cell>
        </row>
        <row r="63">
          <cell r="A63" t="str">
            <v>17</v>
          </cell>
          <cell r="B63" t="str">
            <v>PROCURADURIA GENERAL DE LA REPUBLICA</v>
          </cell>
          <cell r="D63">
            <v>5594400000</v>
          </cell>
        </row>
        <row r="64">
          <cell r="B64" t="str">
            <v>04</v>
          </cell>
          <cell r="C64" t="str">
            <v>PROCURACION DE JUSTICIA</v>
          </cell>
          <cell r="D64">
            <v>3916616004</v>
          </cell>
        </row>
        <row r="65">
          <cell r="B65" t="str">
            <v>06</v>
          </cell>
          <cell r="C65" t="str">
            <v>GOBIERNO</v>
          </cell>
          <cell r="D65">
            <v>1677783996</v>
          </cell>
        </row>
        <row r="75">
          <cell r="A75" t="str">
            <v>Cuadro  13</v>
          </cell>
        </row>
        <row r="76">
          <cell r="A76" t="str">
            <v>Presupuesto de Egresos de la Federación 2001</v>
          </cell>
        </row>
        <row r="77">
          <cell r="A77" t="str">
            <v>Gasto Programable</v>
          </cell>
        </row>
        <row r="78">
          <cell r="A78" t="str">
            <v>Ramos y Funciones en Clasificación Económica</v>
          </cell>
        </row>
        <row r="79">
          <cell r="A79" t="str">
            <v>(Millones de pesos)</v>
          </cell>
        </row>
        <row r="81">
          <cell r="A81" t="str">
            <v>Funciones</v>
          </cell>
          <cell r="D81" t="str">
            <v>Decreto 2001</v>
          </cell>
        </row>
        <row r="82">
          <cell r="D82" t="str">
            <v>Monto</v>
          </cell>
        </row>
        <row r="83">
          <cell r="A83" t="str">
            <v>18</v>
          </cell>
          <cell r="B83" t="str">
            <v>SECRETARIA DE ENERGIA</v>
          </cell>
          <cell r="D83">
            <v>200737062349</v>
          </cell>
        </row>
        <row r="84">
          <cell r="B84" t="str">
            <v>07</v>
          </cell>
          <cell r="C84" t="str">
            <v>EDUCACION</v>
          </cell>
          <cell r="D84">
            <v>2342181105</v>
          </cell>
        </row>
        <row r="85">
          <cell r="B85" t="str">
            <v>08</v>
          </cell>
          <cell r="C85" t="str">
            <v>SALUD</v>
          </cell>
          <cell r="D85">
            <v>4116733552</v>
          </cell>
        </row>
        <row r="86">
          <cell r="B86" t="str">
            <v>09</v>
          </cell>
          <cell r="C86" t="str">
            <v>SEGURIDAD SOCIAL</v>
          </cell>
          <cell r="D86">
            <v>12176072133</v>
          </cell>
        </row>
        <row r="87">
          <cell r="B87" t="str">
            <v>14</v>
          </cell>
          <cell r="C87" t="str">
            <v>MEDIO AMBIEENTE Y RECURSOS NATURALES</v>
          </cell>
          <cell r="D87">
            <v>3395618211</v>
          </cell>
        </row>
        <row r="88">
          <cell r="B88" t="str">
            <v>15</v>
          </cell>
          <cell r="C88" t="str">
            <v>ENERGIA</v>
          </cell>
          <cell r="D88">
            <v>177157806695</v>
          </cell>
        </row>
        <row r="89">
          <cell r="B89" t="str">
            <v>16</v>
          </cell>
          <cell r="C89" t="str">
            <v>COMUNICACIONES Y TRANSPORTES</v>
          </cell>
          <cell r="D89">
            <v>743325478</v>
          </cell>
        </row>
        <row r="90">
          <cell r="B90" t="str">
            <v>15</v>
          </cell>
          <cell r="C90" t="str">
            <v>ENERGIA</v>
          </cell>
          <cell r="D90">
            <v>805325175</v>
          </cell>
        </row>
        <row r="91">
          <cell r="A91" t="str">
            <v>19</v>
          </cell>
          <cell r="B91" t="str">
            <v>APORTACIONES A SEGURIDAD SOCIAL</v>
          </cell>
          <cell r="D91">
            <v>20743837400</v>
          </cell>
        </row>
        <row r="92">
          <cell r="B92" t="str">
            <v>09</v>
          </cell>
          <cell r="C92" t="str">
            <v>SEGURIDAD SOCIAL</v>
          </cell>
          <cell r="D92">
            <v>20743837400</v>
          </cell>
        </row>
        <row r="93">
          <cell r="A93" t="str">
            <v>20</v>
          </cell>
          <cell r="B93" t="str">
            <v>SECRETARIA DE DESARROLLO SOCIAL</v>
          </cell>
          <cell r="D93">
            <v>14625700000</v>
          </cell>
        </row>
        <row r="94">
          <cell r="B94" t="str">
            <v>11</v>
          </cell>
          <cell r="C94" t="str">
            <v>ABASTO Y ASISTENCIA SOCIAL</v>
          </cell>
          <cell r="D94">
            <v>8890987400</v>
          </cell>
        </row>
        <row r="95">
          <cell r="B95" t="str">
            <v>12</v>
          </cell>
          <cell r="C95" t="str">
            <v>DESARROLLO REGIONAL Y URBANO</v>
          </cell>
          <cell r="D95">
            <v>5734712600</v>
          </cell>
        </row>
        <row r="96">
          <cell r="A96" t="str">
            <v>21</v>
          </cell>
          <cell r="B96" t="str">
            <v>SECRETARIA DE TURISMO</v>
          </cell>
          <cell r="D96">
            <v>1338028300</v>
          </cell>
        </row>
        <row r="97">
          <cell r="B97" t="str">
            <v>17</v>
          </cell>
          <cell r="C97" t="str">
            <v>OTROS SERVICIOS Y ACTIVIDADES ECONOMICAS</v>
          </cell>
          <cell r="D97">
            <v>1338028300</v>
          </cell>
        </row>
        <row r="98">
          <cell r="A98" t="str">
            <v>22</v>
          </cell>
          <cell r="B98" t="str">
            <v>INSTITUTO FEDERAL ELECTORAL</v>
          </cell>
          <cell r="D98">
            <v>5294158299</v>
          </cell>
        </row>
        <row r="99">
          <cell r="B99" t="str">
            <v>03</v>
          </cell>
          <cell r="C99" t="str">
            <v>ORGANIZACION DE LOS PROCESOS ELECTORALES</v>
          </cell>
          <cell r="D99">
            <v>5294158299</v>
          </cell>
        </row>
        <row r="100">
          <cell r="A100" t="str">
            <v>23</v>
          </cell>
          <cell r="B100" t="str">
            <v>PROVISIONES SALARIALES Y ECONOMICAS</v>
          </cell>
          <cell r="D100">
            <v>20293631553</v>
          </cell>
        </row>
        <row r="101">
          <cell r="B101" t="str">
            <v>06</v>
          </cell>
          <cell r="C101" t="str">
            <v>GOBIERNO</v>
          </cell>
          <cell r="D101">
            <v>2265690000</v>
          </cell>
        </row>
        <row r="102">
          <cell r="B102" t="str">
            <v>12</v>
          </cell>
          <cell r="C102" t="str">
            <v>DESARROLLO REGIONAL Y URBANO</v>
          </cell>
          <cell r="D102">
            <v>14941673899</v>
          </cell>
        </row>
        <row r="103">
          <cell r="B103" t="str">
            <v>13</v>
          </cell>
          <cell r="C103" t="str">
            <v>DESARROLLO AGROPECUARIO Y PESCA</v>
          </cell>
          <cell r="D103">
            <v>1830987654</v>
          </cell>
        </row>
        <row r="104">
          <cell r="B104" t="str">
            <v>16</v>
          </cell>
          <cell r="C104" t="str">
            <v>COMUNICACIONES Y TRANSPORTES</v>
          </cell>
          <cell r="D104">
            <v>1255280000</v>
          </cell>
        </row>
        <row r="105">
          <cell r="A105" t="str">
            <v>25</v>
          </cell>
          <cell r="B105" t="str">
            <v>EDUCACION BASICA Y NORMAL EN EL DISTRITO FEDERAL</v>
          </cell>
          <cell r="D105">
            <v>24943003277</v>
          </cell>
        </row>
        <row r="106">
          <cell r="B106" t="str">
            <v>07</v>
          </cell>
          <cell r="C106" t="str">
            <v>EDUCACION</v>
          </cell>
          <cell r="D106">
            <v>24943003277</v>
          </cell>
        </row>
        <row r="107">
          <cell r="A107" t="str">
            <v>27</v>
          </cell>
          <cell r="B107" t="str">
            <v>SECRETARIA DE CONTRALORIA Y DESARROLLO ADMINISTRATIVO</v>
          </cell>
          <cell r="D107">
            <v>1349770000</v>
          </cell>
        </row>
        <row r="108">
          <cell r="B108" t="str">
            <v>06</v>
          </cell>
          <cell r="C108" t="str">
            <v>GOBIERNO</v>
          </cell>
          <cell r="D108">
            <v>1349770000</v>
          </cell>
        </row>
        <row r="109">
          <cell r="A109" t="str">
            <v>31</v>
          </cell>
          <cell r="B109" t="str">
            <v>TRIBUNALES AGRARIOS</v>
          </cell>
          <cell r="D109">
            <v>498782300</v>
          </cell>
        </row>
        <row r="110">
          <cell r="B110" t="str">
            <v>02</v>
          </cell>
          <cell r="C110" t="str">
            <v>IMPARTICION DE JUSTICIA</v>
          </cell>
          <cell r="D110">
            <v>498782300</v>
          </cell>
        </row>
        <row r="111">
          <cell r="A111" t="str">
            <v>32</v>
          </cell>
          <cell r="B111" t="str">
            <v>TRIBUNAL FISCAL DE LA FEDERACION</v>
          </cell>
          <cell r="D111">
            <v>732200000</v>
          </cell>
        </row>
        <row r="112">
          <cell r="B112" t="str">
            <v>02</v>
          </cell>
          <cell r="C112" t="str">
            <v>IMPARTICION DE JUSTICIA</v>
          </cell>
          <cell r="D112">
            <v>732200000</v>
          </cell>
        </row>
        <row r="113">
          <cell r="A113" t="str">
            <v>33</v>
          </cell>
          <cell r="B113" t="str">
            <v>APORTACIONES FEDERALES PARA ENTIDADES FEDERATIVAS Y MUNICIPIOS</v>
          </cell>
          <cell r="D113">
            <v>199578247902</v>
          </cell>
        </row>
        <row r="114">
          <cell r="B114" t="str">
            <v>06</v>
          </cell>
          <cell r="C114" t="str">
            <v>GOBIERNO</v>
          </cell>
          <cell r="D114">
            <v>5521600000</v>
          </cell>
        </row>
        <row r="115">
          <cell r="B115" t="str">
            <v>07</v>
          </cell>
          <cell r="C115" t="str">
            <v>EDUCACION</v>
          </cell>
          <cell r="D115">
            <v>127478258209</v>
          </cell>
        </row>
        <row r="116">
          <cell r="B116" t="str">
            <v>08</v>
          </cell>
          <cell r="C116" t="str">
            <v>SALUD</v>
          </cell>
          <cell r="D116">
            <v>25144700000</v>
          </cell>
        </row>
        <row r="117">
          <cell r="B117" t="str">
            <v>11</v>
          </cell>
          <cell r="C117" t="str">
            <v>ABASTO Y ASISTENCIA SOCIAL</v>
          </cell>
          <cell r="D117">
            <v>2830508505</v>
          </cell>
        </row>
        <row r="118">
          <cell r="B118" t="str">
            <v>12</v>
          </cell>
          <cell r="C118" t="str">
            <v>DESARROLLO REGIONAL Y URBANO</v>
          </cell>
          <cell r="D118">
            <v>38603181188</v>
          </cell>
        </row>
        <row r="119">
          <cell r="A119" t="str">
            <v>35</v>
          </cell>
          <cell r="B119" t="str">
            <v>COMISION NACIONAL DE LOS DERECHOS HUMANOS</v>
          </cell>
          <cell r="D119">
            <v>410000000</v>
          </cell>
        </row>
        <row r="120">
          <cell r="B120" t="str">
            <v>22</v>
          </cell>
          <cell r="C120" t="str">
            <v>PROTECCION Y PROMOCION DE LOS DERECHOS HUMANOS</v>
          </cell>
          <cell r="D120">
            <v>410000000</v>
          </cell>
        </row>
        <row r="121">
          <cell r="A121" t="str">
            <v>36</v>
          </cell>
          <cell r="B121" t="str">
            <v>SECRETARIA DE SEGURIDAD PUBLICA</v>
          </cell>
          <cell r="D121">
            <v>6350105050</v>
          </cell>
        </row>
        <row r="122">
          <cell r="B122" t="str">
            <v>02</v>
          </cell>
          <cell r="C122" t="str">
            <v>IMPARTICION DE JUSTICIA</v>
          </cell>
          <cell r="D122">
            <v>46636999</v>
          </cell>
        </row>
        <row r="123">
          <cell r="B123" t="str">
            <v>06</v>
          </cell>
          <cell r="C123" t="str">
            <v>GOBIERNO</v>
          </cell>
          <cell r="D123">
            <v>6303468051</v>
          </cell>
        </row>
        <row r="124">
          <cell r="A124" t="str">
            <v>50</v>
          </cell>
          <cell r="B124" t="str">
            <v>IMSS</v>
          </cell>
          <cell r="D124">
            <v>144492700000</v>
          </cell>
        </row>
        <row r="125">
          <cell r="B125" t="str">
            <v>08</v>
          </cell>
          <cell r="C125" t="str">
            <v>SALUD</v>
          </cell>
          <cell r="D125">
            <v>73619037717</v>
          </cell>
        </row>
        <row r="126">
          <cell r="B126" t="str">
            <v>09</v>
          </cell>
          <cell r="C126" t="str">
            <v>SEGURIDAD SOCIAL</v>
          </cell>
          <cell r="D126">
            <v>70873662283</v>
          </cell>
        </row>
        <row r="127">
          <cell r="A127" t="str">
            <v>51</v>
          </cell>
          <cell r="B127" t="str">
            <v>ISSSTE</v>
          </cell>
          <cell r="D127">
            <v>43224057420</v>
          </cell>
        </row>
        <row r="128">
          <cell r="B128" t="str">
            <v>08</v>
          </cell>
          <cell r="C128" t="str">
            <v>SALUD</v>
          </cell>
          <cell r="D128">
            <v>13527164218</v>
          </cell>
        </row>
        <row r="129">
          <cell r="B129" t="str">
            <v>09</v>
          </cell>
          <cell r="C129" t="str">
            <v>SEGURIDAD SOCIAL</v>
          </cell>
          <cell r="D129">
            <v>25250209893</v>
          </cell>
        </row>
        <row r="130">
          <cell r="B130" t="str">
            <v>12</v>
          </cell>
          <cell r="C130" t="str">
            <v>DESARROLLO REGIONAL Y URBANO</v>
          </cell>
          <cell r="D130">
            <v>4446683309</v>
          </cell>
        </row>
      </sheetData>
      <sheetData sheetId="12" refreshError="1"/>
      <sheetData sheetId="13" refreshError="1"/>
    </sheetDataSet>
  </externalBook>
</externalLink>
</file>

<file path=xl/externalLinks/externalLink2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remisas IMSS"/>
      <sheetName val="Premisa macro"/>
      <sheetName val="Régimen financiero"/>
    </sheetNames>
    <sheetDataSet>
      <sheetData sheetId="0">
        <row r="13">
          <cell r="M13">
            <v>55.3831366963188</v>
          </cell>
        </row>
      </sheetData>
      <sheetData sheetId="1"/>
      <sheetData sheetId="2"/>
    </sheetDataSet>
  </externalBook>
</externalLink>
</file>

<file path=xl/externalLinks/externalLink2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rupos"/>
      <sheetName val="Base"/>
      <sheetName val="Programas"/>
      <sheetName val="Programas nuevos"/>
      <sheetName val="Programas no PAE10"/>
      <sheetName val="Sí PAE10 no EED"/>
      <sheetName val="Hoja1"/>
      <sheetName val="Hoja4"/>
    </sheetNames>
    <sheetDataSet>
      <sheetData sheetId="0">
        <row r="3">
          <cell r="A3">
            <v>1</v>
          </cell>
          <cell r="B3" t="str">
            <v>Programas Federales y Acciones dirigidas a Población Indígena 2010</v>
          </cell>
          <cell r="C3">
            <v>9</v>
          </cell>
        </row>
        <row r="4">
          <cell r="A4">
            <v>2</v>
          </cell>
          <cell r="B4" t="str">
            <v>Programas Federales de Conservación y Generación de Empleo 2010</v>
          </cell>
          <cell r="C4">
            <v>6</v>
          </cell>
        </row>
        <row r="5">
          <cell r="A5">
            <v>3</v>
          </cell>
          <cell r="B5" t="str">
            <v>Programas Federales de Acceso y Mejoramiento a Servicios de Salud 2010</v>
          </cell>
          <cell r="C5">
            <v>7</v>
          </cell>
        </row>
        <row r="6">
          <cell r="A6">
            <v>4</v>
          </cell>
          <cell r="B6" t="str">
            <v>Programas Federales de Salud 2010</v>
          </cell>
          <cell r="C6">
            <v>5</v>
          </cell>
        </row>
        <row r="7">
          <cell r="A7">
            <v>5</v>
          </cell>
          <cell r="B7" t="str">
            <v>Programas Federales de Asistencia Social 2010</v>
          </cell>
          <cell r="C7">
            <v>3</v>
          </cell>
        </row>
        <row r="8">
          <cell r="A8">
            <v>6</v>
          </cell>
          <cell r="B8" t="str">
            <v>Programas Federales dirigidos al Apoyo a Productores 2010</v>
          </cell>
          <cell r="C8">
            <v>5</v>
          </cell>
        </row>
        <row r="9">
          <cell r="A9">
            <v>7</v>
          </cell>
          <cell r="B9" t="str">
            <v>Programas Federales de Financiamiento de Actividades Productivas 2010</v>
          </cell>
          <cell r="C9">
            <v>9</v>
          </cell>
        </row>
        <row r="10">
          <cell r="A10">
            <v>8</v>
          </cell>
          <cell r="B10" t="str">
            <v>Programas Federales de Programas, Subsidios y Fondos Federales de Apoyo ante Contingencias 2010</v>
          </cell>
          <cell r="C10">
            <v>4</v>
          </cell>
        </row>
        <row r="11">
          <cell r="A11">
            <v>9</v>
          </cell>
          <cell r="B11" t="str">
            <v xml:space="preserve">Programas Federales dirigidos a Microempresarios 2010 </v>
          </cell>
          <cell r="C11">
            <v>3</v>
          </cell>
        </row>
        <row r="12">
          <cell r="A12">
            <v>10</v>
          </cell>
          <cell r="B12" t="str">
            <v>Programas Federales dirigidos al Fomento Empresarial 2010</v>
          </cell>
          <cell r="C12">
            <v>8</v>
          </cell>
        </row>
        <row r="13">
          <cell r="A13">
            <v>11</v>
          </cell>
          <cell r="B13" t="str">
            <v>Programas Federales de Vivienda y Servicios 2010</v>
          </cell>
          <cell r="C13">
            <v>5</v>
          </cell>
        </row>
        <row r="14">
          <cell r="A14">
            <v>12</v>
          </cell>
          <cell r="B14" t="str">
            <v>Programas Federales de Infraestructura y Servicios 2010</v>
          </cell>
          <cell r="C14">
            <v>9</v>
          </cell>
        </row>
        <row r="15">
          <cell r="A15">
            <v>13</v>
          </cell>
          <cell r="B15" t="str">
            <v>Programas Federales de  Desarrollo Forestal 2010</v>
          </cell>
          <cell r="C15">
            <v>9</v>
          </cell>
        </row>
        <row r="16">
          <cell r="A16">
            <v>14</v>
          </cell>
          <cell r="B16" t="str">
            <v>Programas Federales dirigidos a la Sustentabilidad Ambiental 2010</v>
          </cell>
          <cell r="C16">
            <v>7</v>
          </cell>
        </row>
        <row r="17">
          <cell r="A17">
            <v>15</v>
          </cell>
          <cell r="B17" t="str">
            <v>Programas Federales de  Ayuda Alimentaria y Generación de Capacidades 2010</v>
          </cell>
          <cell r="C17">
            <v>4</v>
          </cell>
        </row>
        <row r="18">
          <cell r="A18">
            <v>16</v>
          </cell>
          <cell r="B18" t="str">
            <v>Programas Federales de Atención a Grupos Prioritarios y Fortalecimiento de Capacidades 2010</v>
          </cell>
          <cell r="C18">
            <v>5</v>
          </cell>
        </row>
        <row r="19">
          <cell r="A19">
            <v>17</v>
          </cell>
          <cell r="B19" t="str">
            <v>Programas Federales de Apoyos para Investigación y Becas para Estudios 2010</v>
          </cell>
          <cell r="C19">
            <v>10</v>
          </cell>
        </row>
        <row r="20">
          <cell r="A20">
            <v>18</v>
          </cell>
          <cell r="B20" t="str">
            <v>Programas Federales de Mejoramiento de la Educación Básica 2010</v>
          </cell>
          <cell r="C20">
            <v>6</v>
          </cell>
        </row>
        <row r="21">
          <cell r="A21">
            <v>19</v>
          </cell>
          <cell r="B21" t="str">
            <v>Programas Federales para el Mejoramiento de la Educación Media Superior, Superior y Normal 2010</v>
          </cell>
          <cell r="C21">
            <v>8</v>
          </cell>
        </row>
        <row r="22">
          <cell r="A22">
            <v>20</v>
          </cell>
          <cell r="B22" t="str">
            <v>Programas Federales de  Promoción y Apoyo a la Educación 2010</v>
          </cell>
          <cell r="C22">
            <v>8</v>
          </cell>
        </row>
        <row r="23">
          <cell r="A23">
            <v>21</v>
          </cell>
          <cell r="B23" t="str">
            <v>Programas Federales de Cultura y Deporte 2010</v>
          </cell>
          <cell r="C23">
            <v>6</v>
          </cell>
        </row>
      </sheetData>
      <sheetData sheetId="1" refreshError="1"/>
      <sheetData sheetId="2" refreshError="1"/>
      <sheetData sheetId="3" refreshError="1"/>
      <sheetData sheetId="4" refreshError="1"/>
      <sheetData sheetId="5" refreshError="1"/>
      <sheetData sheetId="6" refreshError="1"/>
      <sheetData sheetId="7" refreshError="1"/>
    </sheetDataSet>
  </externalBook>
</externalLink>
</file>

<file path=xl/externalLinks/externalLink2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rupos"/>
      <sheetName val="Base"/>
      <sheetName val="Programas"/>
      <sheetName val="Programas nuevos"/>
      <sheetName val="Programas no PAE10"/>
      <sheetName val="Sí PAE10 no EED"/>
      <sheetName val="Hoja1"/>
      <sheetName val="Hoja4"/>
    </sheetNames>
    <sheetDataSet>
      <sheetData sheetId="0">
        <row r="3">
          <cell r="A3">
            <v>1</v>
          </cell>
          <cell r="B3" t="str">
            <v>Programas Federales y Acciones dirigidas a Población Indígena 2010</v>
          </cell>
          <cell r="C3">
            <v>9</v>
          </cell>
        </row>
        <row r="4">
          <cell r="A4">
            <v>2</v>
          </cell>
          <cell r="B4" t="str">
            <v>Programas Federales de Conservación y Generación de Empleo 2010</v>
          </cell>
          <cell r="C4">
            <v>6</v>
          </cell>
        </row>
        <row r="5">
          <cell r="A5">
            <v>3</v>
          </cell>
          <cell r="B5" t="str">
            <v>Programas Federales de Acceso y Mejoramiento a Servicios de Salud 2010</v>
          </cell>
          <cell r="C5">
            <v>7</v>
          </cell>
        </row>
        <row r="6">
          <cell r="A6">
            <v>4</v>
          </cell>
          <cell r="B6" t="str">
            <v>Programas Federales de Salud 2010</v>
          </cell>
          <cell r="C6">
            <v>5</v>
          </cell>
        </row>
        <row r="7">
          <cell r="A7">
            <v>5</v>
          </cell>
          <cell r="B7" t="str">
            <v>Programas Federales de Asistencia Social 2010</v>
          </cell>
          <cell r="C7">
            <v>3</v>
          </cell>
        </row>
        <row r="8">
          <cell r="A8">
            <v>6</v>
          </cell>
          <cell r="B8" t="str">
            <v>Programas Federales dirigidos al Apoyo a Productores 2010</v>
          </cell>
          <cell r="C8">
            <v>5</v>
          </cell>
        </row>
        <row r="9">
          <cell r="A9">
            <v>7</v>
          </cell>
          <cell r="B9" t="str">
            <v>Programas Federales de Financiamiento de Actividades Productivas 2010</v>
          </cell>
          <cell r="C9">
            <v>9</v>
          </cell>
        </row>
        <row r="10">
          <cell r="A10">
            <v>8</v>
          </cell>
          <cell r="B10" t="str">
            <v>Programas Federales de Programas, Subsidios y Fondos Federales de Apoyo ante Contingencias 2010</v>
          </cell>
          <cell r="C10">
            <v>4</v>
          </cell>
        </row>
        <row r="11">
          <cell r="A11">
            <v>9</v>
          </cell>
          <cell r="B11" t="str">
            <v xml:space="preserve">Programas Federales dirigidos a Microempresarios 2010 </v>
          </cell>
          <cell r="C11">
            <v>3</v>
          </cell>
        </row>
        <row r="12">
          <cell r="A12">
            <v>10</v>
          </cell>
          <cell r="B12" t="str">
            <v>Programas Federales dirigidos al Fomento Empresarial 2010</v>
          </cell>
          <cell r="C12">
            <v>8</v>
          </cell>
        </row>
        <row r="13">
          <cell r="A13">
            <v>11</v>
          </cell>
          <cell r="B13" t="str">
            <v>Programas Federales de Vivienda y Servicios 2010</v>
          </cell>
          <cell r="C13">
            <v>5</v>
          </cell>
        </row>
        <row r="14">
          <cell r="A14">
            <v>12</v>
          </cell>
          <cell r="B14" t="str">
            <v>Programas Federales de Infraestructura y Servicios 2010</v>
          </cell>
          <cell r="C14">
            <v>9</v>
          </cell>
        </row>
        <row r="15">
          <cell r="A15">
            <v>13</v>
          </cell>
          <cell r="B15" t="str">
            <v>Programas Federales de  Desarrollo Forestal 2010</v>
          </cell>
          <cell r="C15">
            <v>9</v>
          </cell>
        </row>
        <row r="16">
          <cell r="A16">
            <v>14</v>
          </cell>
          <cell r="B16" t="str">
            <v>Programas Federales dirigidos a la Sustentabilidad Ambiental 2010</v>
          </cell>
          <cell r="C16">
            <v>7</v>
          </cell>
        </row>
        <row r="17">
          <cell r="A17">
            <v>15</v>
          </cell>
          <cell r="B17" t="str">
            <v>Programas Federales de  Ayuda Alimentaria y Generación de Capacidades 2010</v>
          </cell>
          <cell r="C17">
            <v>4</v>
          </cell>
        </row>
        <row r="18">
          <cell r="A18">
            <v>16</v>
          </cell>
          <cell r="B18" t="str">
            <v>Programas Federales de Atención a Grupos Prioritarios y Fortalecimiento de Capacidades 2010</v>
          </cell>
          <cell r="C18">
            <v>5</v>
          </cell>
        </row>
        <row r="19">
          <cell r="A19">
            <v>17</v>
          </cell>
          <cell r="B19" t="str">
            <v>Programas Federales de Apoyos para Investigación y Becas para Estudios 2010</v>
          </cell>
          <cell r="C19">
            <v>10</v>
          </cell>
        </row>
        <row r="20">
          <cell r="A20">
            <v>18</v>
          </cell>
          <cell r="B20" t="str">
            <v>Programas Federales de Mejoramiento de la Educación Básica 2010</v>
          </cell>
          <cell r="C20">
            <v>6</v>
          </cell>
        </row>
        <row r="21">
          <cell r="A21">
            <v>19</v>
          </cell>
          <cell r="B21" t="str">
            <v>Programas Federales para el Mejoramiento de la Educación Media Superior, Superior y Normal 2010</v>
          </cell>
          <cell r="C21">
            <v>8</v>
          </cell>
        </row>
        <row r="22">
          <cell r="A22">
            <v>20</v>
          </cell>
          <cell r="B22" t="str">
            <v>Programas Federales de  Promoción y Apoyo a la Educación 2010</v>
          </cell>
          <cell r="C22">
            <v>8</v>
          </cell>
        </row>
        <row r="23">
          <cell r="A23">
            <v>21</v>
          </cell>
          <cell r="B23" t="str">
            <v>Programas Federales de Cultura y Deporte 2010</v>
          </cell>
          <cell r="C23">
            <v>6</v>
          </cell>
        </row>
      </sheetData>
      <sheetData sheetId="1" refreshError="1"/>
      <sheetData sheetId="2" refreshError="1"/>
      <sheetData sheetId="3" refreshError="1"/>
      <sheetData sheetId="4" refreshError="1"/>
      <sheetData sheetId="5" refreshError="1"/>
      <sheetData sheetId="6" refreshError="1"/>
      <sheetData sheetId="7" refreshError="1"/>
    </sheetDataSet>
  </externalBook>
</externalLink>
</file>

<file path=xl/externalLinks/externalLink2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ase 2da quincena jul2018"/>
      <sheetName val="Base 2da quincena dic2010"/>
    </sheetNames>
    <sheetDataSet>
      <sheetData sheetId="0">
        <row r="473">
          <cell r="D473">
            <v>84.69249534902805</v>
          </cell>
        </row>
        <row r="485">
          <cell r="D485">
            <v>89.178959287050759</v>
          </cell>
        </row>
        <row r="497">
          <cell r="D497">
            <v>92.885885912639523</v>
          </cell>
        </row>
        <row r="509">
          <cell r="D509">
            <v>96.050860656029883</v>
          </cell>
        </row>
        <row r="521">
          <cell r="D521">
            <v>100</v>
          </cell>
        </row>
        <row r="533">
          <cell r="D533">
            <v>103.80638982343262</v>
          </cell>
        </row>
        <row r="545">
          <cell r="D545">
            <v>107.97797126155881</v>
          </cell>
        </row>
        <row r="557">
          <cell r="D557">
            <v>110.91566450218676</v>
          </cell>
        </row>
        <row r="569">
          <cell r="D569">
            <v>114.04538040529138</v>
          </cell>
        </row>
        <row r="581">
          <cell r="D581">
            <v>120.93538168068947</v>
          </cell>
        </row>
        <row r="593">
          <cell r="D593">
            <v>126.86043046981389</v>
          </cell>
        </row>
        <row r="605">
          <cell r="D605">
            <v>131.4730265163968</v>
          </cell>
        </row>
      </sheetData>
      <sheetData sheetId="1"/>
    </sheetDataSet>
  </externalBook>
</externalLink>
</file>

<file path=xl/externalLinks/externalLink2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s>
    <sheetDataSet>
      <sheetData sheetId="0">
        <row r="2">
          <cell r="E2">
            <v>771673.76695585076</v>
          </cell>
        </row>
        <row r="3">
          <cell r="E3">
            <v>937066.05844948348</v>
          </cell>
        </row>
        <row r="4">
          <cell r="E4">
            <v>939430.47534077324</v>
          </cell>
        </row>
        <row r="5">
          <cell r="E5">
            <v>1001983.6462735857</v>
          </cell>
        </row>
        <row r="6">
          <cell r="E6">
            <v>1084946.4700887993</v>
          </cell>
        </row>
        <row r="7">
          <cell r="E7">
            <v>1179301.5541050658</v>
          </cell>
        </row>
        <row r="8">
          <cell r="E8">
            <v>1224610.1835832708</v>
          </cell>
        </row>
        <row r="9">
          <cell r="E9">
            <v>1282066.7715854377</v>
          </cell>
        </row>
        <row r="10">
          <cell r="E10">
            <v>1552850.8813078669</v>
          </cell>
        </row>
        <row r="11">
          <cell r="E11">
            <v>1274436.4045799153</v>
          </cell>
        </row>
        <row r="12">
          <cell r="E12">
            <v>1440325.1556711616</v>
          </cell>
        </row>
        <row r="13">
          <cell r="E13">
            <v>1401092.3408912665</v>
          </cell>
        </row>
        <row r="14">
          <cell r="E14">
            <v>1762786.1951809982</v>
          </cell>
        </row>
        <row r="15">
          <cell r="E15">
            <v>1592564.4156244837</v>
          </cell>
        </row>
        <row r="16">
          <cell r="E16">
            <v>1811034.2506891687</v>
          </cell>
        </row>
        <row r="17">
          <cell r="E17">
            <v>1954237.4467925015</v>
          </cell>
        </row>
        <row r="18">
          <cell r="E18">
            <v>2125976.6999496655</v>
          </cell>
        </row>
        <row r="19">
          <cell r="E19">
            <v>2283127.1376919057</v>
          </cell>
        </row>
        <row r="20">
          <cell r="E20">
            <v>2477346.4244517554</v>
          </cell>
        </row>
        <row r="21">
          <cell r="E21">
            <v>2725940.8542833785</v>
          </cell>
        </row>
        <row r="22">
          <cell r="E22">
            <v>2831039.3963875799</v>
          </cell>
        </row>
        <row r="23">
          <cell r="E23">
            <v>2841140.1958339759</v>
          </cell>
        </row>
        <row r="24">
          <cell r="E24">
            <v>3066504.7040369529</v>
          </cell>
        </row>
        <row r="25">
          <cell r="E25">
            <v>3385454.5491353879</v>
          </cell>
        </row>
        <row r="26">
          <cell r="E26">
            <v>284346.7031124449</v>
          </cell>
        </row>
        <row r="27">
          <cell r="E27">
            <v>220186.31239853727</v>
          </cell>
        </row>
        <row r="28">
          <cell r="E28">
            <v>237149.44382390604</v>
          </cell>
        </row>
        <row r="29">
          <cell r="E29">
            <v>267124.92588020716</v>
          </cell>
        </row>
        <row r="30">
          <cell r="E30">
            <v>330565.22437674511</v>
          </cell>
        </row>
        <row r="31">
          <cell r="E31">
            <v>326457.81863235892</v>
          </cell>
        </row>
        <row r="32">
          <cell r="E32">
            <v>397617.67762574978</v>
          </cell>
        </row>
        <row r="33">
          <cell r="E33">
            <v>406853.3349420841</v>
          </cell>
        </row>
        <row r="34">
          <cell r="E34">
            <v>457757.40124738985</v>
          </cell>
        </row>
        <row r="35">
          <cell r="E35">
            <v>570121.79061814712</v>
          </cell>
        </row>
        <row r="36">
          <cell r="E36">
            <v>449884.77886531339</v>
          </cell>
        </row>
        <row r="37">
          <cell r="E37">
            <v>405625.72291600087</v>
          </cell>
        </row>
        <row r="38">
          <cell r="E38">
            <v>686305.12566230015</v>
          </cell>
        </row>
        <row r="39">
          <cell r="E39">
            <v>664929.05147985264</v>
          </cell>
        </row>
        <row r="40">
          <cell r="E40">
            <v>689502.07616199995</v>
          </cell>
        </row>
        <row r="41">
          <cell r="E41">
            <v>745223.13386399997</v>
          </cell>
        </row>
        <row r="42">
          <cell r="E42">
            <v>780764.51619514963</v>
          </cell>
        </row>
        <row r="43">
          <cell r="E43">
            <v>828731.17606565997</v>
          </cell>
        </row>
        <row r="44">
          <cell r="E44">
            <v>911302.56376833015</v>
          </cell>
        </row>
        <row r="45">
          <cell r="E45">
            <v>984156.99075078021</v>
          </cell>
        </row>
        <row r="46">
          <cell r="E46">
            <v>1096536.1796733798</v>
          </cell>
        </row>
        <row r="47">
          <cell r="E47">
            <v>1234142.9105496292</v>
          </cell>
        </row>
        <row r="48">
          <cell r="E48">
            <v>1396304.41692893</v>
          </cell>
        </row>
        <row r="49">
          <cell r="E49">
            <v>1442797.05243145</v>
          </cell>
        </row>
        <row r="50">
          <cell r="E50">
            <v>19276.229999542236</v>
          </cell>
        </row>
      </sheetData>
    </sheetDataSet>
  </externalBook>
</externalLink>
</file>

<file path=xl/externalLinks/externalLink2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s>
    <sheetDataSet>
      <sheetData sheetId="0">
        <row r="1">
          <cell r="A1" t="str">
            <v>ciclo</v>
          </cell>
          <cell r="G1" t="str">
            <v>monto_ejercido</v>
          </cell>
        </row>
        <row r="2">
          <cell r="A2">
            <v>2012</v>
          </cell>
          <cell r="G2">
            <v>38396.5625</v>
          </cell>
        </row>
        <row r="3">
          <cell r="A3">
            <v>2012</v>
          </cell>
          <cell r="G3">
            <v>9778.5</v>
          </cell>
        </row>
        <row r="4">
          <cell r="A4">
            <v>2013</v>
          </cell>
          <cell r="G4">
            <v>32600.706171000002</v>
          </cell>
        </row>
        <row r="5">
          <cell r="A5">
            <v>2013</v>
          </cell>
          <cell r="G5">
            <v>11652.175539999997</v>
          </cell>
        </row>
        <row r="6">
          <cell r="A6">
            <v>2014</v>
          </cell>
          <cell r="G6">
            <v>42658.791022999998</v>
          </cell>
        </row>
        <row r="7">
          <cell r="A7">
            <v>2014</v>
          </cell>
          <cell r="G7">
            <v>11467.398432000002</v>
          </cell>
        </row>
        <row r="8">
          <cell r="A8">
            <v>2015</v>
          </cell>
          <cell r="G8">
            <v>72553.590643000003</v>
          </cell>
        </row>
        <row r="9">
          <cell r="A9">
            <v>2015</v>
          </cell>
          <cell r="G9">
            <v>13503.064526</v>
          </cell>
        </row>
        <row r="10">
          <cell r="A10">
            <v>2016</v>
          </cell>
          <cell r="G10">
            <v>86922.666096000001</v>
          </cell>
        </row>
        <row r="11">
          <cell r="A11">
            <v>2016</v>
          </cell>
          <cell r="G11">
            <v>15984.601720000002</v>
          </cell>
        </row>
        <row r="12">
          <cell r="A12">
            <v>2017</v>
          </cell>
          <cell r="G12">
            <v>101067.337285</v>
          </cell>
        </row>
        <row r="13">
          <cell r="A13">
            <v>2017</v>
          </cell>
          <cell r="G13">
            <v>22149.098976000001</v>
          </cell>
        </row>
        <row r="14">
          <cell r="A14">
            <v>2018</v>
          </cell>
          <cell r="G14">
            <v>122056.51038399999</v>
          </cell>
        </row>
        <row r="15">
          <cell r="A15">
            <v>2018</v>
          </cell>
          <cell r="G15">
            <v>25885.853165</v>
          </cell>
        </row>
        <row r="16">
          <cell r="A16">
            <v>2019</v>
          </cell>
          <cell r="G16">
            <v>115835.61988499999</v>
          </cell>
        </row>
        <row r="17">
          <cell r="A17">
            <v>2019</v>
          </cell>
          <cell r="G17">
            <v>25028.362436999996</v>
          </cell>
        </row>
      </sheetData>
    </sheetDataSet>
  </externalBook>
</externalLink>
</file>

<file path=xl/externalLinks/externalLink3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oja1"/>
    </sheetNames>
    <sheetDataSet>
      <sheetData sheetId="0">
        <row r="3">
          <cell r="F3">
            <v>-279767.40000000002</v>
          </cell>
          <cell r="G3">
            <v>-18505.400000000001</v>
          </cell>
          <cell r="H3">
            <v>-20653.099999999999</v>
          </cell>
        </row>
        <row r="4">
          <cell r="F4">
            <v>-270736.7</v>
          </cell>
          <cell r="G4">
            <v>-19470.3</v>
          </cell>
          <cell r="H4">
            <v>-10473.700000000001</v>
          </cell>
        </row>
        <row r="5">
          <cell r="F5">
            <v>-286102.8</v>
          </cell>
          <cell r="G5">
            <v>-21401.8</v>
          </cell>
          <cell r="H5">
            <v>-14323.7</v>
          </cell>
        </row>
        <row r="6">
          <cell r="F6">
            <v>-301718.90000000002</v>
          </cell>
          <cell r="G6">
            <v>-22593.9</v>
          </cell>
          <cell r="H6">
            <v>-7775.9</v>
          </cell>
        </row>
        <row r="7">
          <cell r="F7">
            <v>-348240</v>
          </cell>
          <cell r="G7">
            <v>-23015</v>
          </cell>
          <cell r="H7">
            <v>-8736.5</v>
          </cell>
        </row>
        <row r="8">
          <cell r="F8">
            <v>-376870.8</v>
          </cell>
          <cell r="G8">
            <v>-24234.1</v>
          </cell>
          <cell r="H8">
            <v>-10161.9</v>
          </cell>
        </row>
        <row r="9">
          <cell r="F9">
            <v>-406788.5</v>
          </cell>
          <cell r="G9">
            <v>-26605</v>
          </cell>
          <cell r="H9">
            <v>-10674.4</v>
          </cell>
        </row>
        <row r="10">
          <cell r="F10">
            <v>-446125.5</v>
          </cell>
          <cell r="G10">
            <v>-28696.9</v>
          </cell>
          <cell r="H10">
            <v>-6948.1</v>
          </cell>
        </row>
        <row r="11">
          <cell r="F11">
            <v>-520685.8</v>
          </cell>
          <cell r="G11">
            <v>-27817</v>
          </cell>
          <cell r="H11">
            <v>-11831.5</v>
          </cell>
        </row>
        <row r="12">
          <cell r="F12">
            <v>-602445.6</v>
          </cell>
          <cell r="G12">
            <v>-29014.799999999999</v>
          </cell>
          <cell r="H12">
            <v>-32513.4</v>
          </cell>
        </row>
        <row r="13">
          <cell r="F13">
            <v>-687491.2</v>
          </cell>
          <cell r="G13">
            <v>-30023.7</v>
          </cell>
          <cell r="H13">
            <v>-23945</v>
          </cell>
        </row>
        <row r="14">
          <cell r="F14">
            <v>-753012.8</v>
          </cell>
          <cell r="G14">
            <v>-40917.9</v>
          </cell>
          <cell r="H14">
            <v>-26597.4</v>
          </cell>
        </row>
      </sheetData>
    </sheetDataSet>
  </externalBook>
</externalLink>
</file>

<file path=xl/externalLinks/externalLink3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abulado"/>
      <sheetName val="MetaInfo"/>
    </sheetNames>
    <sheetDataSet>
      <sheetData sheetId="0">
        <row r="7">
          <cell r="DI7">
            <v>12353845.280999999</v>
          </cell>
          <cell r="DP7">
            <v>12162762.846000001</v>
          </cell>
          <cell r="DW7">
            <v>13366377.171</v>
          </cell>
          <cell r="ED7">
            <v>14665576.471999999</v>
          </cell>
          <cell r="EK7">
            <v>15817754.584000001</v>
          </cell>
          <cell r="ER7">
            <v>16277187.078</v>
          </cell>
          <cell r="EY7">
            <v>17484305.607000001</v>
          </cell>
          <cell r="FF7">
            <v>18572109.414999999</v>
          </cell>
          <cell r="FM7">
            <v>20129057.370999999</v>
          </cell>
          <cell r="FT7">
            <v>21934167.572000001</v>
          </cell>
          <cell r="GA7">
            <v>23524509.638999999</v>
          </cell>
          <cell r="GH7">
            <v>24237619.969000001</v>
          </cell>
        </row>
      </sheetData>
      <sheetData sheetId="1"/>
    </sheetDataSet>
  </externalBook>
</externalLink>
</file>

<file path=xl/persons/person.xml><?xml version="1.0" encoding="utf-8"?>
<personList xmlns="http://schemas.microsoft.com/office/spreadsheetml/2018/threadedcomments" xmlns:x="http://schemas.openxmlformats.org/spreadsheetml/2006/main">
  <person displayName="Ari Rene Marneau Acevedo" id="{56A34816-8668-4F88-852B-A3CE311FD219}" userId="S-1-5-21-1990024163-3075840602-2784443919-4823" providerId="AD"/>
</personList>
</file>

<file path=xl/theme/theme1.xml><?xml version="1.0" encoding="utf-8"?>
<a:theme xmlns:a="http://schemas.openxmlformats.org/drawingml/2006/main" name="Tema d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24" dT="2020-02-19T22:42:39.96" personId="{56A34816-8668-4F88-852B-A3CE311FD219}" id="{9F1219AF-0FF9-4A3B-A63F-E64166ED15E4}">
    <text>La deuda (capítulo 9000) de las empresas productivas del estado (EPE) no debe considerarse como gasto programable (checar las siguientes dos columnas).
En 2008 y 2009, la deuda estaba correctamente etiquetada como gasto en "Otras", lo que es correcto y por eso cuadran los montos de gasto programable neto.
En 2010 y 2011 no hay forma de identificar si la deuda de las EPE fue clasificada como capítulo 9000 (no existe el capítulo en base CISS) y, por lo tanto, no se puede identificar si el grupo funcional fue "Otros" o "Desarrollo Económico" (incluso hay montos "Sin Grupo Funcional" para 2011). Eso quiere decir que los montos de Gasto programable están sobreestimados (presumiblemente por el grupo funcional "Desarrollo Económico" en el que comunmente se clasifica la deuda de EPE) para esos dos años y no hay forma de corregir. Esto indica implícitamente que la función "Otras" está subestimada (porque el monto del gasto neto total sí cuadra; es decir, que es un problema de distribución entre grupos funcionales).
En 2012-2019, los registros de capítulo 9000 de las EPE estaban clasificadas como gasto en "Desarrollo Económico" en la variable de grupo funcional. Por esa razón, hay que descontarle al gasto programable BRUTO la deuda etiquetada como gasto en desarrollo económico.</text>
  </threadedComment>
  <threadedComment ref="F24" dT="2020-02-19T17:29:46.47" personId="{56A34816-8668-4F88-852B-A3CE311FD219}" id="{7F059857-EC0A-411E-A610-66284EE483DB}">
    <text>El gasto programable neto excluye susbsidios y transferencias del Gobierno Federal a ECD y Cuotas del ISSSTE (PERO NO LOS INTERESES COMPENSADOS). En el 2008, además, excluye 291,379.3 millones de pesos asociados a la aprobación de la nueva Ley del ISSSTE
En 2010 estamos alrededor de 40,000 MDP arriba con respecto a lo reportado en CP, mientras que en 2011 estamos alrededor de 15,000 MDP arriba. 
Lo más probable es que sea deuda de R52 y R53 que no esté clasificada como "Otras" en la variable de Grupo Funcional, pero esto no se puede identificar porque en la base de la CISS no hay capítulo 9000 para estos ramos, lo que no nos permite saber si las clasificaciones funcional y económica son consistentes (por eso la columna a la derecha no tiene monto; revisar el archivo al que está vinculada dicha columna y el script por el que se genera). Además, para estos ramos existe, en estos años, una modalidad "X" (inexistente en manuales de programación y presupuesto), así como el grupo funcional "Sin Grupo Funcional" para el 2011.</text>
  </threadedComment>
  <threadedComment ref="P24" dT="2020-02-19T17:34:50.02" personId="{56A34816-8668-4F88-852B-A3CE311FD219}" id="{1935DB81-1400-4A49-B652-ACBC835E16F0}">
    <text>El Gasto neto total excluye susbsidios y transferencias del Gobierno Federal a ECD, Cuotas del ISSSTE, e Intereses compensados. En el 2008, además, excluye 291,379.3 millones de pesos asociados a la aprobación de la nueva Ley del ISSSTE
En 2011se están sumando 19,276.8 MDP en la base de la CISS  está etiquetado "Sin grupo funcional" y que coincide estar en los programas de modalidad X, de las ECD, EPE y R10.</text>
  </threadedComment>
  <threadedComment ref="E25" dT="2020-02-20T18:38:14.08" personId="{56A34816-8668-4F88-852B-A3CE311FD219}" id="{4FC6292F-C6C6-4439-B93C-9AAE842B0883}">
    <text>http://www.apartados.hacienda.gob.mx/contabilidad/documentos/informe_cuenta/2008/documentos/r02/r02d15.pdf</text>
  </threadedComment>
  <threadedComment ref="Q25" dT="2020-02-20T19:00:25.21" personId="{56A34816-8668-4F88-852B-A3CE311FD219}" id="{041036A6-9B7B-4B99-9E74-75E720A7B7C5}">
    <text>http://www.apartados.hacienda.gob.mx/contabilidad/documentos/informe_cuenta/2008/documentos/r02/r02d15.pdf</text>
  </threadedComment>
  <threadedComment ref="E26" dT="2020-02-20T18:54:25.26" personId="{56A34816-8668-4F88-852B-A3CE311FD219}" id="{34D140E3-7AA8-4E7F-A633-A53FB7206E26}">
    <text>http://www.apartados.hacienda.gob.mx/contabilidad/documentos/informe_cuenta/2009/documentos/r02/r02d15.pdf</text>
  </threadedComment>
  <threadedComment ref="Q26" dT="2020-02-20T19:00:35.00" personId="{56A34816-8668-4F88-852B-A3CE311FD219}" id="{58765DBE-2035-49DB-BA4B-45C95227C653}">
    <text>http://www.apartados.hacienda.gob.mx/contabilidad/documentos/informe_cuenta/2009/documentos/r02/r02d15.pdf</text>
  </threadedComment>
  <threadedComment ref="E27" dT="2020-02-20T19:00:46.81" personId="{56A34816-8668-4F88-852B-A3CE311FD219}" id="{215CCE60-D58A-4B60-B508-CE8639E539AC}">
    <text>http://www.apartados.hacienda.gob.mx/contabilidad/documentos/informe_cuenta/2010/documentos/r02/r02d15.pdf</text>
  </threadedComment>
  <threadedComment ref="Q27" dT="2020-02-20T19:00:51.35" personId="{56A34816-8668-4F88-852B-A3CE311FD219}" id="{75B93ED2-28BB-4C30-8BE1-078BE4B3AE0C}">
    <text>http://www.apartados.hacienda.gob.mx/contabilidad/documentos/informe_cuenta/2010/documentos/r02/r02d15.pdf</text>
  </threadedComment>
  <threadedComment ref="E28" dT="2020-02-20T19:01:07.50" personId="{56A34816-8668-4F88-852B-A3CE311FD219}" id="{84C3BAA7-E682-4CE6-BBB5-51152712EC37}">
    <text>http://www.apartados.hacienda.gob.mx/contabilidad/documentos/informe_cuenta/2011/documentos/r02/r02d15.pdf</text>
  </threadedComment>
  <threadedComment ref="Q28" dT="2020-02-20T19:01:03.02" personId="{56A34816-8668-4F88-852B-A3CE311FD219}" id="{D07C0AC3-B9DC-4CE7-8039-2D435C9448A1}">
    <text>http://www.apartados.hacienda.gob.mx/contabilidad/documentos/informe_cuenta/2011/documentos/r02/r02d15.pdf</text>
  </threadedComment>
  <threadedComment ref="E29" dT="2020-02-20T19:01:23.49" personId="{56A34816-8668-4F88-852B-A3CE311FD219}" id="{374986D8-1896-4B47-9B3F-C2CDA511FE4F}">
    <text>http://www.apartados.hacienda.gob.mx/contabilidad/documentos/informe_cuenta/2012/docs/r02/r02d15.pdf</text>
  </threadedComment>
  <threadedComment ref="Q29" dT="2020-02-20T19:01:18.06" personId="{56A34816-8668-4F88-852B-A3CE311FD219}" id="{107BA0AF-308A-4BCE-A006-9E638B0BFAC6}">
    <text>http://www.apartados.hacienda.gob.mx/contabilidad/documentos/informe_cuenta/2012/docs/r02/r02d15.pdf</text>
  </threadedComment>
  <threadedComment ref="E30" dT="2020-02-20T19:05:31.38" personId="{56A34816-8668-4F88-852B-A3CE311FD219}" id="{E581EDB5-4965-42FB-A9AE-21D55AB303AD}">
    <text>http://www.apartados.hacienda.gob.mx/contabilidad/documentos/informe_cuenta/2013/doc/t1/RGE.411.05.04.vd.pdf</text>
  </threadedComment>
  <threadedComment ref="Q30" dT="2020-02-20T19:05:25.26" personId="{56A34816-8668-4F88-852B-A3CE311FD219}" id="{1198D7F9-0AA4-4FF7-8F64-3D72F554590C}">
    <text>http://www.apartados.hacienda.gob.mx/contabilidad/documentos/informe_cuenta/2013/doc/t1/RGE.411.05.04.vd.pdf</text>
  </threadedComment>
  <threadedComment ref="E31" dT="2020-02-20T19:05:47.92" personId="{56A34816-8668-4F88-852B-A3CE311FD219}" id="{E98E76B6-6714-43B5-97BD-9D8ABA4091C9}">
    <text>http://cuentapublica.hacienda.gob.mx/work/models/CP/2014/tomo/I/I17.06.GPF.pdf</text>
  </threadedComment>
  <threadedComment ref="Q31" dT="2020-02-20T19:06:01.21" personId="{56A34816-8668-4F88-852B-A3CE311FD219}" id="{F3633125-A4AB-48FD-B7BD-72A0B3878090}">
    <text>http://cuentapublica.hacienda.gob.mx/work/models/CP/2014/tomo/I/I17.06.GPF.pdf</text>
  </threadedComment>
  <threadedComment ref="E32" dT="2020-02-20T19:06:15.71" personId="{56A34816-8668-4F88-852B-A3CE311FD219}" id="{7CCCA24F-99AF-4684-9C09-73AE93B94244}">
    <text>http://cuentapublica.hacienda.gob.mx/work/models/CP/2015/tomo/I/I50.00.E_GPF.pdf</text>
  </threadedComment>
  <threadedComment ref="Q32" dT="2020-02-20T19:06:25.04" personId="{56A34816-8668-4F88-852B-A3CE311FD219}" id="{444950BD-36BD-48E4-A30F-1F53D6A9E711}">
    <text>http://cuentapublica.hacienda.gob.mx/work/models/CP/2015/tomo/I/I50.00.E_GPF.pdf</text>
  </threadedComment>
  <threadedComment ref="E33" dT="2020-02-20T19:06:53.30" personId="{56A34816-8668-4F88-852B-A3CE311FD219}" id="{2D644894-483D-436C-9E56-FD6397925B92}">
    <text>http://cuentapublica.hacienda.gob.mx/work/models/CP/2016/tomo/I/I50.00.E_GPF.pdf</text>
  </threadedComment>
  <threadedComment ref="Q33" dT="2020-02-20T19:06:49.06" personId="{56A34816-8668-4F88-852B-A3CE311FD219}" id="{EAC9223A-F4C4-4FE3-BB2F-08331C9C9967}">
    <text>http://cuentapublica.hacienda.gob.mx/work/models/CP/2016/tomo/I/I50.00.E_GPF.pdf</text>
  </threadedComment>
  <threadedComment ref="E34" dT="2020-02-20T19:07:18.74" personId="{56A34816-8668-4F88-852B-A3CE311FD219}" id="{8E3E2BA4-EF6F-4200-8E00-0DEA89CA61A6}">
    <text>https://www.cuentapublica.hacienda.gob.mx/work/models/CP/2017/tomo/I/I50.00.E_GPF.pdf</text>
  </threadedComment>
  <threadedComment ref="Q34" dT="2020-02-20T19:07:22.66" personId="{56A34816-8668-4F88-852B-A3CE311FD219}" id="{FD5DCFC1-D530-424C-A16E-0BBFC03E53B3}">
    <text>https://www.cuentapublica.hacienda.gob.mx/work/models/CP/2017/tomo/I/I50.00.E_GPF.pdf</text>
  </threadedComment>
  <threadedComment ref="E35" dT="2020-02-20T19:07:31.06" personId="{56A34816-8668-4F88-852B-A3CE311FD219}" id="{924AC388-CA77-47C6-8939-D7CDE4EFB4A0}">
    <text>https://www.cuentapublica.hacienda.gob.mx/work/models/CP/2018/tomo/I/I50.06.GPF.pdf</text>
  </threadedComment>
  <threadedComment ref="Q35" dT="2020-02-20T19:07:34.82" personId="{56A34816-8668-4F88-852B-A3CE311FD219}" id="{0A0E8C5A-9187-43BE-A264-CFD29FA461F8}">
    <text>https://www.cuentapublica.hacienda.gob.mx/work/models/CP/2018/tomo/I/I50.06.GPF.pdf</text>
  </threadedComment>
  <threadedComment ref="E36" dT="2020-06-23T01:04:46.18" personId="{56A34816-8668-4F88-852B-A3CE311FD219}" id="{22FAA169-FA4B-49E7-B7A4-CA908BA2F99F}">
    <text>https://www.cuentapublica.hacienda.gob.mx/work/models/CP/2019/tomo/I/I50.06.GPF.pdf</text>
  </threadedComment>
  <threadedComment ref="Q36" dT="2020-06-23T01:17:18.12" personId="{56A34816-8668-4F88-852B-A3CE311FD219}" id="{1D2480B3-BF2A-4302-90B9-2BB6D3890F0B}">
    <text>https://www.cuentapublica.hacienda.gob.mx/work/models/CP/2019/tomo/I/I50.06.GPF.pdf</text>
  </threadedComment>
</ThreadedComments>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2.xml"/><Relationship Id="rId1" Type="http://schemas.openxmlformats.org/officeDocument/2006/relationships/printerSettings" Target="../printerSettings/printerSettings4.bin"/><Relationship Id="rId5" Type="http://schemas.microsoft.com/office/2017/10/relationships/threadedComment" Target="../threadedComments/threadedComment1.xml"/><Relationship Id="rId4" Type="http://schemas.openxmlformats.org/officeDocument/2006/relationships/comments" Target="../comments1.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Hoja1"/>
  <dimension ref="A1:U12686"/>
  <sheetViews>
    <sheetView tabSelected="1" zoomScale="70" zoomScaleNormal="70" workbookViewId="0">
      <pane ySplit="2" topLeftCell="A117" activePane="bottomLeft" state="frozen"/>
      <selection pane="bottomLeft" activeCell="M1125" sqref="M1125"/>
    </sheetView>
  </sheetViews>
  <sheetFormatPr baseColWidth="10" defaultColWidth="9.140625" defaultRowHeight="15" x14ac:dyDescent="0.25"/>
  <cols>
    <col min="1" max="21" width="15.7109375" customWidth="1"/>
  </cols>
  <sheetData>
    <row r="1" spans="1:21" x14ac:dyDescent="0.25">
      <c r="L1" s="130" t="s">
        <v>15318</v>
      </c>
      <c r="M1" s="130"/>
      <c r="N1" s="131" t="s">
        <v>15319</v>
      </c>
      <c r="O1" s="131"/>
      <c r="P1" s="132" t="s">
        <v>15320</v>
      </c>
      <c r="Q1" s="132"/>
      <c r="R1" s="133" t="s">
        <v>15321</v>
      </c>
      <c r="S1" s="133"/>
      <c r="T1" s="134" t="s">
        <v>15402</v>
      </c>
      <c r="U1" s="134"/>
    </row>
    <row r="2" spans="1:21" ht="80.099999999999994" customHeight="1" x14ac:dyDescent="0.25">
      <c r="A2" s="1" t="s">
        <v>0</v>
      </c>
      <c r="B2" s="1" t="s">
        <v>1</v>
      </c>
      <c r="C2" s="1" t="s">
        <v>2</v>
      </c>
      <c r="D2" s="1" t="s">
        <v>3</v>
      </c>
      <c r="E2" s="1" t="s">
        <v>4</v>
      </c>
      <c r="F2" s="1" t="s">
        <v>5</v>
      </c>
      <c r="G2" s="1" t="s">
        <v>6</v>
      </c>
      <c r="H2" s="1" t="s">
        <v>7</v>
      </c>
      <c r="I2" s="1" t="s">
        <v>8</v>
      </c>
      <c r="J2" s="1" t="s">
        <v>9</v>
      </c>
      <c r="K2" s="1" t="s">
        <v>10</v>
      </c>
      <c r="L2" s="1" t="s">
        <v>11</v>
      </c>
      <c r="M2" s="1" t="s">
        <v>12</v>
      </c>
      <c r="N2" s="1" t="s">
        <v>13</v>
      </c>
      <c r="O2" s="1" t="s">
        <v>14</v>
      </c>
      <c r="P2" s="1" t="s">
        <v>15</v>
      </c>
      <c r="Q2" s="1" t="s">
        <v>16</v>
      </c>
      <c r="R2" s="1" t="s">
        <v>17</v>
      </c>
      <c r="S2" s="1" t="s">
        <v>18</v>
      </c>
      <c r="T2" s="1" t="s">
        <v>15387</v>
      </c>
      <c r="U2" s="1" t="s">
        <v>19</v>
      </c>
    </row>
    <row r="3" spans="1:21" x14ac:dyDescent="0.25">
      <c r="A3">
        <v>2008</v>
      </c>
      <c r="B3">
        <v>1</v>
      </c>
      <c r="C3" t="s">
        <v>20</v>
      </c>
      <c r="D3" t="s">
        <v>44</v>
      </c>
      <c r="G3" t="s">
        <v>10936</v>
      </c>
      <c r="H3" t="s">
        <v>14218</v>
      </c>
      <c r="I3">
        <v>800</v>
      </c>
      <c r="J3">
        <v>0</v>
      </c>
      <c r="K3">
        <v>890</v>
      </c>
      <c r="U3" t="s">
        <v>15316</v>
      </c>
    </row>
    <row r="4" spans="1:21" x14ac:dyDescent="0.25">
      <c r="A4">
        <v>2008</v>
      </c>
      <c r="B4">
        <v>1</v>
      </c>
      <c r="C4" t="s">
        <v>20</v>
      </c>
      <c r="D4" t="s">
        <v>45</v>
      </c>
      <c r="G4" t="s">
        <v>10937</v>
      </c>
      <c r="H4" t="s">
        <v>14218</v>
      </c>
      <c r="I4">
        <v>40</v>
      </c>
      <c r="J4">
        <v>0</v>
      </c>
      <c r="K4">
        <v>17.881876999999999</v>
      </c>
      <c r="U4" t="s">
        <v>15316</v>
      </c>
    </row>
    <row r="5" spans="1:21" x14ac:dyDescent="0.25">
      <c r="A5">
        <v>2008</v>
      </c>
      <c r="B5">
        <v>1</v>
      </c>
      <c r="C5" t="s">
        <v>21</v>
      </c>
      <c r="D5" t="s">
        <v>46</v>
      </c>
      <c r="G5" t="s">
        <v>10938</v>
      </c>
      <c r="H5" t="s">
        <v>14218</v>
      </c>
      <c r="I5">
        <v>6764.9788360000002</v>
      </c>
      <c r="J5">
        <v>0</v>
      </c>
      <c r="K5">
        <v>6867.1155440000002</v>
      </c>
      <c r="U5" t="s">
        <v>15316</v>
      </c>
    </row>
    <row r="6" spans="1:21" x14ac:dyDescent="0.25">
      <c r="A6">
        <v>2008</v>
      </c>
      <c r="B6">
        <v>1</v>
      </c>
      <c r="C6" t="s">
        <v>21</v>
      </c>
      <c r="D6" t="s">
        <v>47</v>
      </c>
      <c r="G6" t="s">
        <v>10939</v>
      </c>
      <c r="H6" t="s">
        <v>14219</v>
      </c>
      <c r="I6">
        <v>929.38782400000002</v>
      </c>
      <c r="J6">
        <v>0</v>
      </c>
      <c r="K6">
        <v>1173.4225610000001</v>
      </c>
      <c r="U6" t="s">
        <v>15316</v>
      </c>
    </row>
    <row r="7" spans="1:21" x14ac:dyDescent="0.25">
      <c r="A7">
        <v>2008</v>
      </c>
      <c r="B7">
        <v>1</v>
      </c>
      <c r="C7" t="s">
        <v>21</v>
      </c>
      <c r="D7" t="s">
        <v>48</v>
      </c>
      <c r="G7" t="s">
        <v>10940</v>
      </c>
      <c r="H7" t="s">
        <v>14218</v>
      </c>
      <c r="I7">
        <v>444.23326100000003</v>
      </c>
      <c r="J7">
        <v>0</v>
      </c>
      <c r="K7">
        <v>370.042981</v>
      </c>
      <c r="U7" t="s">
        <v>15316</v>
      </c>
    </row>
    <row r="8" spans="1:21" x14ac:dyDescent="0.25">
      <c r="A8">
        <v>2008</v>
      </c>
      <c r="B8">
        <v>2</v>
      </c>
      <c r="C8" t="s">
        <v>20</v>
      </c>
      <c r="D8" t="s">
        <v>49</v>
      </c>
      <c r="G8" t="s">
        <v>10937</v>
      </c>
      <c r="H8" t="s">
        <v>14220</v>
      </c>
      <c r="I8">
        <v>3</v>
      </c>
      <c r="J8">
        <v>0</v>
      </c>
      <c r="K8">
        <v>0</v>
      </c>
      <c r="U8" t="s">
        <v>15316</v>
      </c>
    </row>
    <row r="9" spans="1:21" x14ac:dyDescent="0.25">
      <c r="A9">
        <v>2008</v>
      </c>
      <c r="B9">
        <v>2</v>
      </c>
      <c r="C9" t="s">
        <v>22</v>
      </c>
      <c r="D9" t="s">
        <v>50</v>
      </c>
      <c r="G9" t="s">
        <v>10941</v>
      </c>
      <c r="H9" t="s">
        <v>14221</v>
      </c>
      <c r="I9">
        <v>96.439729999999997</v>
      </c>
      <c r="J9">
        <v>0</v>
      </c>
      <c r="K9">
        <v>67.898625999999993</v>
      </c>
      <c r="U9" t="s">
        <v>15316</v>
      </c>
    </row>
    <row r="10" spans="1:21" x14ac:dyDescent="0.25">
      <c r="A10">
        <v>2008</v>
      </c>
      <c r="B10">
        <v>2</v>
      </c>
      <c r="C10" t="s">
        <v>23</v>
      </c>
      <c r="D10" t="s">
        <v>51</v>
      </c>
      <c r="G10" t="s">
        <v>10942</v>
      </c>
      <c r="H10" t="s">
        <v>14222</v>
      </c>
      <c r="I10">
        <v>12.788062999999999</v>
      </c>
      <c r="J10">
        <v>0</v>
      </c>
      <c r="K10">
        <v>11.239789</v>
      </c>
      <c r="U10" t="s">
        <v>15316</v>
      </c>
    </row>
    <row r="11" spans="1:21" x14ac:dyDescent="0.25">
      <c r="A11">
        <v>2008</v>
      </c>
      <c r="B11">
        <v>2</v>
      </c>
      <c r="C11" t="s">
        <v>24</v>
      </c>
      <c r="D11" t="s">
        <v>52</v>
      </c>
      <c r="G11" t="s">
        <v>10943</v>
      </c>
      <c r="H11" t="s">
        <v>14223</v>
      </c>
      <c r="I11">
        <v>33.556730999999999</v>
      </c>
      <c r="J11">
        <v>0</v>
      </c>
      <c r="K11">
        <v>21.683790999999999</v>
      </c>
      <c r="U11" t="s">
        <v>15316</v>
      </c>
    </row>
    <row r="12" spans="1:21" x14ac:dyDescent="0.25">
      <c r="A12">
        <v>2008</v>
      </c>
      <c r="B12">
        <v>2</v>
      </c>
      <c r="C12" t="s">
        <v>24</v>
      </c>
      <c r="D12" t="s">
        <v>53</v>
      </c>
      <c r="G12" t="s">
        <v>10944</v>
      </c>
      <c r="H12" t="s">
        <v>14220</v>
      </c>
      <c r="I12">
        <v>1510.7569169999999</v>
      </c>
      <c r="J12">
        <v>0</v>
      </c>
      <c r="K12">
        <v>2033.2587020000001</v>
      </c>
      <c r="U12" t="s">
        <v>15316</v>
      </c>
    </row>
    <row r="13" spans="1:21" x14ac:dyDescent="0.25">
      <c r="A13">
        <v>2008</v>
      </c>
      <c r="B13">
        <v>2</v>
      </c>
      <c r="C13" t="s">
        <v>24</v>
      </c>
      <c r="D13" t="s">
        <v>54</v>
      </c>
      <c r="G13" t="s">
        <v>10945</v>
      </c>
      <c r="H13" t="s">
        <v>14220</v>
      </c>
      <c r="I13">
        <v>33.343659000000002</v>
      </c>
      <c r="J13">
        <v>0</v>
      </c>
      <c r="K13">
        <v>37.667527999999997</v>
      </c>
      <c r="P13" t="s">
        <v>15276</v>
      </c>
      <c r="Q13" t="s">
        <v>15248</v>
      </c>
      <c r="T13" t="s">
        <v>15300</v>
      </c>
      <c r="U13" t="s">
        <v>15317</v>
      </c>
    </row>
    <row r="14" spans="1:21" x14ac:dyDescent="0.25">
      <c r="A14">
        <v>2008</v>
      </c>
      <c r="B14">
        <v>3</v>
      </c>
      <c r="C14" t="s">
        <v>21</v>
      </c>
      <c r="D14" t="s">
        <v>55</v>
      </c>
      <c r="G14" t="s">
        <v>10946</v>
      </c>
      <c r="H14" t="s">
        <v>14224</v>
      </c>
      <c r="I14">
        <v>29963.249983000002</v>
      </c>
      <c r="J14">
        <v>0</v>
      </c>
      <c r="K14">
        <v>29977.812395000001</v>
      </c>
      <c r="U14" t="s">
        <v>15316</v>
      </c>
    </row>
    <row r="15" spans="1:21" x14ac:dyDescent="0.25">
      <c r="A15">
        <v>2008</v>
      </c>
      <c r="B15">
        <v>4</v>
      </c>
      <c r="C15" t="s">
        <v>25</v>
      </c>
      <c r="D15" t="s">
        <v>56</v>
      </c>
      <c r="G15" t="s">
        <v>10947</v>
      </c>
      <c r="H15" t="s">
        <v>14225</v>
      </c>
      <c r="I15">
        <v>1269.9864620000001</v>
      </c>
      <c r="J15">
        <v>0</v>
      </c>
      <c r="K15">
        <v>1727.65446</v>
      </c>
      <c r="U15" t="s">
        <v>15316</v>
      </c>
    </row>
    <row r="16" spans="1:21" x14ac:dyDescent="0.25">
      <c r="A16">
        <v>2008</v>
      </c>
      <c r="B16">
        <v>4</v>
      </c>
      <c r="C16" t="s">
        <v>25</v>
      </c>
      <c r="D16" t="s">
        <v>57</v>
      </c>
      <c r="G16" t="s">
        <v>10948</v>
      </c>
      <c r="H16" t="s">
        <v>14226</v>
      </c>
      <c r="I16">
        <v>83.536484999999999</v>
      </c>
      <c r="J16">
        <v>0</v>
      </c>
      <c r="K16">
        <v>78.480626000000001</v>
      </c>
      <c r="U16" t="s">
        <v>15316</v>
      </c>
    </row>
    <row r="17" spans="1:21" x14ac:dyDescent="0.25">
      <c r="A17">
        <v>2008</v>
      </c>
      <c r="B17">
        <v>4</v>
      </c>
      <c r="C17" t="s">
        <v>25</v>
      </c>
      <c r="D17" t="s">
        <v>58</v>
      </c>
      <c r="G17" t="s">
        <v>10949</v>
      </c>
      <c r="H17" t="s">
        <v>14227</v>
      </c>
      <c r="I17">
        <v>87.805727000000005</v>
      </c>
      <c r="J17">
        <v>0</v>
      </c>
      <c r="K17">
        <v>68.303927000000002</v>
      </c>
      <c r="U17" t="s">
        <v>15316</v>
      </c>
    </row>
    <row r="18" spans="1:21" x14ac:dyDescent="0.25">
      <c r="A18">
        <v>2008</v>
      </c>
      <c r="B18">
        <v>4</v>
      </c>
      <c r="C18" t="s">
        <v>25</v>
      </c>
      <c r="D18" t="s">
        <v>59</v>
      </c>
      <c r="G18" t="s">
        <v>10950</v>
      </c>
      <c r="H18" t="s">
        <v>14227</v>
      </c>
      <c r="I18">
        <v>51.067163000000001</v>
      </c>
      <c r="J18">
        <v>0</v>
      </c>
      <c r="K18">
        <v>36.875833</v>
      </c>
      <c r="U18" t="s">
        <v>15316</v>
      </c>
    </row>
    <row r="19" spans="1:21" x14ac:dyDescent="0.25">
      <c r="A19">
        <v>2008</v>
      </c>
      <c r="B19">
        <v>4</v>
      </c>
      <c r="C19" t="s">
        <v>25</v>
      </c>
      <c r="D19" t="s">
        <v>60</v>
      </c>
      <c r="E19" t="s">
        <v>2893</v>
      </c>
      <c r="F19" t="s">
        <v>6858</v>
      </c>
      <c r="G19" t="s">
        <v>10951</v>
      </c>
      <c r="H19" t="s">
        <v>14228</v>
      </c>
      <c r="I19">
        <v>17.359766</v>
      </c>
      <c r="J19">
        <v>0</v>
      </c>
      <c r="K19">
        <v>11.735652</v>
      </c>
      <c r="L19" t="s">
        <v>15178</v>
      </c>
      <c r="M19" t="s">
        <v>15237</v>
      </c>
      <c r="N19" t="s">
        <v>15178</v>
      </c>
      <c r="O19" t="s">
        <v>15237</v>
      </c>
      <c r="P19" t="s">
        <v>15178</v>
      </c>
      <c r="Q19" t="s">
        <v>15237</v>
      </c>
      <c r="R19" t="s">
        <v>15178</v>
      </c>
      <c r="S19" t="s">
        <v>15237</v>
      </c>
      <c r="T19" t="s">
        <v>15301</v>
      </c>
      <c r="U19" t="s">
        <v>15317</v>
      </c>
    </row>
    <row r="20" spans="1:21" x14ac:dyDescent="0.25">
      <c r="A20">
        <v>2008</v>
      </c>
      <c r="B20">
        <v>4</v>
      </c>
      <c r="C20" t="s">
        <v>25</v>
      </c>
      <c r="D20" t="s">
        <v>61</v>
      </c>
      <c r="G20" t="s">
        <v>10952</v>
      </c>
      <c r="H20" t="s">
        <v>14229</v>
      </c>
      <c r="I20">
        <v>244.32995199999999</v>
      </c>
      <c r="J20">
        <v>0</v>
      </c>
      <c r="K20">
        <v>37.183760999999997</v>
      </c>
      <c r="P20" t="s">
        <v>15196</v>
      </c>
      <c r="Q20" t="s">
        <v>15237</v>
      </c>
      <c r="T20" t="s">
        <v>15301</v>
      </c>
      <c r="U20" t="s">
        <v>15317</v>
      </c>
    </row>
    <row r="21" spans="1:21" x14ac:dyDescent="0.25">
      <c r="A21">
        <v>2008</v>
      </c>
      <c r="B21">
        <v>4</v>
      </c>
      <c r="C21" t="s">
        <v>25</v>
      </c>
      <c r="D21" t="s">
        <v>62</v>
      </c>
      <c r="E21" t="s">
        <v>2894</v>
      </c>
      <c r="F21" t="s">
        <v>2894</v>
      </c>
      <c r="G21" t="s">
        <v>10953</v>
      </c>
      <c r="H21" t="s">
        <v>14229</v>
      </c>
      <c r="I21">
        <v>1590.818802</v>
      </c>
      <c r="J21">
        <v>0</v>
      </c>
      <c r="K21">
        <v>1879.3341800000001</v>
      </c>
      <c r="L21" t="s">
        <v>17147</v>
      </c>
      <c r="M21" t="s">
        <v>15237</v>
      </c>
      <c r="N21" t="s">
        <v>17147</v>
      </c>
      <c r="O21" t="s">
        <v>15237</v>
      </c>
      <c r="P21" t="s">
        <v>17147</v>
      </c>
      <c r="Q21" t="s">
        <v>15237</v>
      </c>
      <c r="T21" t="s">
        <v>15301</v>
      </c>
      <c r="U21" t="s">
        <v>15317</v>
      </c>
    </row>
    <row r="22" spans="1:21" x14ac:dyDescent="0.25">
      <c r="A22">
        <v>2008</v>
      </c>
      <c r="B22">
        <v>4</v>
      </c>
      <c r="C22" t="s">
        <v>25</v>
      </c>
      <c r="D22" t="s">
        <v>63</v>
      </c>
      <c r="E22" t="s">
        <v>2895</v>
      </c>
      <c r="F22" t="s">
        <v>6859</v>
      </c>
      <c r="G22" t="s">
        <v>10954</v>
      </c>
      <c r="H22" t="s">
        <v>14230</v>
      </c>
      <c r="I22">
        <v>185.112155</v>
      </c>
      <c r="J22">
        <v>0</v>
      </c>
      <c r="K22">
        <v>307.59978699999999</v>
      </c>
      <c r="U22" t="s">
        <v>15316</v>
      </c>
    </row>
    <row r="23" spans="1:21" x14ac:dyDescent="0.25">
      <c r="A23">
        <v>2008</v>
      </c>
      <c r="B23">
        <v>4</v>
      </c>
      <c r="C23" t="s">
        <v>25</v>
      </c>
      <c r="D23" t="s">
        <v>64</v>
      </c>
      <c r="E23" t="s">
        <v>2896</v>
      </c>
      <c r="F23" t="s">
        <v>6860</v>
      </c>
      <c r="G23" t="s">
        <v>10955</v>
      </c>
      <c r="H23" t="s">
        <v>14231</v>
      </c>
      <c r="I23">
        <v>183.475337</v>
      </c>
      <c r="J23">
        <v>0</v>
      </c>
      <c r="K23">
        <v>180.92035999999999</v>
      </c>
      <c r="N23" t="s">
        <v>17485</v>
      </c>
      <c r="O23" t="s">
        <v>17486</v>
      </c>
      <c r="P23" t="s">
        <v>17148</v>
      </c>
      <c r="Q23" t="s">
        <v>17486</v>
      </c>
      <c r="R23" t="s">
        <v>17148</v>
      </c>
      <c r="S23" t="s">
        <v>17486</v>
      </c>
      <c r="T23" t="s">
        <v>17487</v>
      </c>
      <c r="U23" t="s">
        <v>15317</v>
      </c>
    </row>
    <row r="24" spans="1:21" x14ac:dyDescent="0.25">
      <c r="A24">
        <v>2008</v>
      </c>
      <c r="B24">
        <v>4</v>
      </c>
      <c r="C24" t="s">
        <v>20</v>
      </c>
      <c r="D24" t="s">
        <v>65</v>
      </c>
      <c r="G24" t="s">
        <v>10956</v>
      </c>
      <c r="H24" t="s">
        <v>14232</v>
      </c>
      <c r="I24">
        <v>0</v>
      </c>
      <c r="J24">
        <v>0</v>
      </c>
      <c r="K24">
        <v>437.52952699999997</v>
      </c>
      <c r="U24" t="s">
        <v>15316</v>
      </c>
    </row>
    <row r="25" spans="1:21" x14ac:dyDescent="0.25">
      <c r="A25">
        <v>2008</v>
      </c>
      <c r="B25">
        <v>4</v>
      </c>
      <c r="C25" t="s">
        <v>22</v>
      </c>
      <c r="D25" t="s">
        <v>66</v>
      </c>
      <c r="G25" t="s">
        <v>10941</v>
      </c>
      <c r="H25" t="s">
        <v>14221</v>
      </c>
      <c r="I25">
        <v>473.80355400000002</v>
      </c>
      <c r="J25">
        <v>0</v>
      </c>
      <c r="K25">
        <v>499.72764000000001</v>
      </c>
      <c r="U25" t="s">
        <v>15316</v>
      </c>
    </row>
    <row r="26" spans="1:21" x14ac:dyDescent="0.25">
      <c r="A26">
        <v>2008</v>
      </c>
      <c r="B26">
        <v>4</v>
      </c>
      <c r="C26" t="s">
        <v>23</v>
      </c>
      <c r="D26" t="s">
        <v>67</v>
      </c>
      <c r="G26" t="s">
        <v>10942</v>
      </c>
      <c r="H26" t="s">
        <v>14222</v>
      </c>
      <c r="I26">
        <v>36.101286999999999</v>
      </c>
      <c r="J26">
        <v>0</v>
      </c>
      <c r="K26">
        <v>35.748255</v>
      </c>
      <c r="U26" t="s">
        <v>15316</v>
      </c>
    </row>
    <row r="27" spans="1:21" x14ac:dyDescent="0.25">
      <c r="A27">
        <v>2008</v>
      </c>
      <c r="B27">
        <v>4</v>
      </c>
      <c r="C27" t="s">
        <v>23</v>
      </c>
      <c r="D27" t="s">
        <v>68</v>
      </c>
      <c r="G27" t="s">
        <v>10957</v>
      </c>
      <c r="H27" t="s">
        <v>14233</v>
      </c>
      <c r="I27">
        <v>7.1950000000000003</v>
      </c>
      <c r="J27">
        <v>0</v>
      </c>
      <c r="K27">
        <v>0</v>
      </c>
      <c r="R27" t="s">
        <v>17488</v>
      </c>
      <c r="S27" t="s">
        <v>17489</v>
      </c>
      <c r="T27" t="s">
        <v>17490</v>
      </c>
      <c r="U27" t="s">
        <v>15317</v>
      </c>
    </row>
    <row r="28" spans="1:21" x14ac:dyDescent="0.25">
      <c r="A28">
        <v>2008</v>
      </c>
      <c r="B28">
        <v>4</v>
      </c>
      <c r="C28" t="s">
        <v>24</v>
      </c>
      <c r="D28" t="s">
        <v>69</v>
      </c>
      <c r="E28" t="s">
        <v>2897</v>
      </c>
      <c r="F28" t="s">
        <v>6861</v>
      </c>
      <c r="G28" t="s">
        <v>10958</v>
      </c>
      <c r="H28" t="s">
        <v>14234</v>
      </c>
      <c r="I28">
        <v>561.91135999999995</v>
      </c>
      <c r="J28">
        <v>0</v>
      </c>
      <c r="K28">
        <v>523.37014799999997</v>
      </c>
      <c r="L28" t="s">
        <v>17149</v>
      </c>
      <c r="M28" t="s">
        <v>15238</v>
      </c>
      <c r="T28" t="s">
        <v>15305</v>
      </c>
      <c r="U28" t="s">
        <v>15317</v>
      </c>
    </row>
    <row r="29" spans="1:21" x14ac:dyDescent="0.25">
      <c r="A29">
        <v>2008</v>
      </c>
      <c r="B29">
        <v>4</v>
      </c>
      <c r="C29" t="s">
        <v>24</v>
      </c>
      <c r="D29" t="s">
        <v>70</v>
      </c>
      <c r="E29" t="s">
        <v>2898</v>
      </c>
      <c r="F29" t="s">
        <v>6862</v>
      </c>
      <c r="G29" t="s">
        <v>10959</v>
      </c>
      <c r="H29" t="s">
        <v>14235</v>
      </c>
      <c r="I29">
        <v>78.697069999999997</v>
      </c>
      <c r="J29">
        <v>0</v>
      </c>
      <c r="K29">
        <v>77.724142999999998</v>
      </c>
      <c r="L29" t="s">
        <v>17150</v>
      </c>
      <c r="M29" t="s">
        <v>17151</v>
      </c>
      <c r="N29" t="s">
        <v>17149</v>
      </c>
      <c r="O29" t="s">
        <v>15238</v>
      </c>
      <c r="T29" t="s">
        <v>17152</v>
      </c>
      <c r="U29" t="s">
        <v>15317</v>
      </c>
    </row>
    <row r="30" spans="1:21" x14ac:dyDescent="0.25">
      <c r="A30">
        <v>2008</v>
      </c>
      <c r="B30">
        <v>4</v>
      </c>
      <c r="C30" t="s">
        <v>24</v>
      </c>
      <c r="D30" t="s">
        <v>71</v>
      </c>
      <c r="E30" t="s">
        <v>2899</v>
      </c>
      <c r="F30" t="s">
        <v>6863</v>
      </c>
      <c r="G30" t="s">
        <v>10960</v>
      </c>
      <c r="H30" t="s">
        <v>14236</v>
      </c>
      <c r="I30">
        <v>128.63367199999999</v>
      </c>
      <c r="J30">
        <v>0</v>
      </c>
      <c r="K30">
        <v>121.17494600000001</v>
      </c>
      <c r="U30" t="s">
        <v>15316</v>
      </c>
    </row>
    <row r="31" spans="1:21" x14ac:dyDescent="0.25">
      <c r="A31">
        <v>2008</v>
      </c>
      <c r="B31">
        <v>4</v>
      </c>
      <c r="C31" t="s">
        <v>24</v>
      </c>
      <c r="D31" t="s">
        <v>72</v>
      </c>
      <c r="E31" t="s">
        <v>2900</v>
      </c>
      <c r="F31" t="s">
        <v>6864</v>
      </c>
      <c r="G31" t="s">
        <v>10961</v>
      </c>
      <c r="H31" t="s">
        <v>14236</v>
      </c>
      <c r="I31">
        <v>20.065814</v>
      </c>
      <c r="J31">
        <v>0</v>
      </c>
      <c r="K31">
        <v>16.093267999999998</v>
      </c>
      <c r="U31" t="s">
        <v>15316</v>
      </c>
    </row>
    <row r="32" spans="1:21" x14ac:dyDescent="0.25">
      <c r="A32">
        <v>2008</v>
      </c>
      <c r="B32">
        <v>4</v>
      </c>
      <c r="C32" t="s">
        <v>24</v>
      </c>
      <c r="D32" t="s">
        <v>73</v>
      </c>
      <c r="E32" t="s">
        <v>2901</v>
      </c>
      <c r="F32" t="s">
        <v>6865</v>
      </c>
      <c r="G32" t="s">
        <v>10962</v>
      </c>
      <c r="H32" t="s">
        <v>14227</v>
      </c>
      <c r="I32">
        <v>185.37613200000001</v>
      </c>
      <c r="J32">
        <v>0</v>
      </c>
      <c r="K32">
        <v>169.58607000000001</v>
      </c>
      <c r="U32" t="s">
        <v>15316</v>
      </c>
    </row>
    <row r="33" spans="1:21" x14ac:dyDescent="0.25">
      <c r="A33">
        <v>2008</v>
      </c>
      <c r="B33">
        <v>4</v>
      </c>
      <c r="C33" t="s">
        <v>24</v>
      </c>
      <c r="D33" t="s">
        <v>74</v>
      </c>
      <c r="G33" t="s">
        <v>10963</v>
      </c>
      <c r="H33" t="s">
        <v>14237</v>
      </c>
      <c r="I33">
        <v>64.290495000000007</v>
      </c>
      <c r="J33">
        <v>0</v>
      </c>
      <c r="K33">
        <v>49.215218999999998</v>
      </c>
      <c r="U33" t="s">
        <v>15316</v>
      </c>
    </row>
    <row r="34" spans="1:21" x14ac:dyDescent="0.25">
      <c r="A34">
        <v>2008</v>
      </c>
      <c r="B34">
        <v>4</v>
      </c>
      <c r="C34" t="s">
        <v>24</v>
      </c>
      <c r="D34" t="s">
        <v>75</v>
      </c>
      <c r="G34" t="s">
        <v>10964</v>
      </c>
      <c r="H34" t="s">
        <v>14238</v>
      </c>
      <c r="I34">
        <v>165.20337900000001</v>
      </c>
      <c r="J34">
        <v>0</v>
      </c>
      <c r="K34">
        <v>112.26981600000001</v>
      </c>
      <c r="U34" t="s">
        <v>15316</v>
      </c>
    </row>
    <row r="35" spans="1:21" x14ac:dyDescent="0.25">
      <c r="A35">
        <v>2008</v>
      </c>
      <c r="B35">
        <v>4</v>
      </c>
      <c r="C35" t="s">
        <v>24</v>
      </c>
      <c r="D35" t="s">
        <v>76</v>
      </c>
      <c r="E35" t="s">
        <v>2902</v>
      </c>
      <c r="F35" t="s">
        <v>6866</v>
      </c>
      <c r="G35" t="s">
        <v>10965</v>
      </c>
      <c r="H35" t="s">
        <v>14239</v>
      </c>
      <c r="I35">
        <v>29.119568999999998</v>
      </c>
      <c r="J35">
        <v>0</v>
      </c>
      <c r="K35">
        <v>21.701993999999999</v>
      </c>
      <c r="U35" t="s">
        <v>15316</v>
      </c>
    </row>
    <row r="36" spans="1:21" x14ac:dyDescent="0.25">
      <c r="A36">
        <v>2008</v>
      </c>
      <c r="B36">
        <v>4</v>
      </c>
      <c r="C36" t="s">
        <v>24</v>
      </c>
      <c r="D36" t="s">
        <v>77</v>
      </c>
      <c r="G36" t="s">
        <v>10966</v>
      </c>
      <c r="H36" t="s">
        <v>14240</v>
      </c>
      <c r="I36">
        <v>90.670845999999997</v>
      </c>
      <c r="J36">
        <v>0</v>
      </c>
      <c r="K36">
        <v>84.177402000000001</v>
      </c>
      <c r="U36" t="s">
        <v>15316</v>
      </c>
    </row>
    <row r="37" spans="1:21" x14ac:dyDescent="0.25">
      <c r="A37">
        <v>2008</v>
      </c>
      <c r="B37">
        <v>4</v>
      </c>
      <c r="C37" t="s">
        <v>21</v>
      </c>
      <c r="D37" t="s">
        <v>78</v>
      </c>
      <c r="G37" t="s">
        <v>10967</v>
      </c>
      <c r="H37" t="s">
        <v>14227</v>
      </c>
      <c r="I37">
        <v>1</v>
      </c>
      <c r="J37">
        <v>0</v>
      </c>
      <c r="K37">
        <v>0.83723899999999996</v>
      </c>
      <c r="P37" t="s">
        <v>15260</v>
      </c>
      <c r="Q37" t="s">
        <v>15239</v>
      </c>
      <c r="T37" t="s">
        <v>15302</v>
      </c>
      <c r="U37" t="s">
        <v>15317</v>
      </c>
    </row>
    <row r="38" spans="1:21" x14ac:dyDescent="0.25">
      <c r="A38">
        <v>2008</v>
      </c>
      <c r="B38">
        <v>4</v>
      </c>
      <c r="C38" t="s">
        <v>21</v>
      </c>
      <c r="D38" t="s">
        <v>79</v>
      </c>
      <c r="G38" t="s">
        <v>10968</v>
      </c>
      <c r="H38" t="s">
        <v>14234</v>
      </c>
      <c r="I38">
        <v>300</v>
      </c>
      <c r="J38">
        <v>0</v>
      </c>
      <c r="K38">
        <v>300</v>
      </c>
      <c r="P38" t="s">
        <v>17153</v>
      </c>
      <c r="Q38" t="s">
        <v>15237</v>
      </c>
      <c r="T38" t="s">
        <v>15301</v>
      </c>
      <c r="U38" t="s">
        <v>15317</v>
      </c>
    </row>
    <row r="39" spans="1:21" x14ac:dyDescent="0.25">
      <c r="A39">
        <v>2008</v>
      </c>
      <c r="B39">
        <v>4</v>
      </c>
      <c r="C39" t="s">
        <v>21</v>
      </c>
      <c r="D39" t="s">
        <v>80</v>
      </c>
      <c r="G39" t="s">
        <v>10969</v>
      </c>
      <c r="H39" t="s">
        <v>14240</v>
      </c>
      <c r="I39">
        <v>416.7</v>
      </c>
      <c r="J39">
        <v>0</v>
      </c>
      <c r="K39">
        <v>0</v>
      </c>
      <c r="U39" t="s">
        <v>15316</v>
      </c>
    </row>
    <row r="40" spans="1:21" x14ac:dyDescent="0.25">
      <c r="A40">
        <v>2008</v>
      </c>
      <c r="B40">
        <v>4</v>
      </c>
      <c r="C40" t="s">
        <v>21</v>
      </c>
      <c r="D40" t="s">
        <v>81</v>
      </c>
      <c r="G40" t="s">
        <v>10970</v>
      </c>
      <c r="H40" t="s">
        <v>14238</v>
      </c>
      <c r="I40">
        <v>3.4841730000000002</v>
      </c>
      <c r="J40">
        <v>0</v>
      </c>
      <c r="K40">
        <v>0</v>
      </c>
      <c r="U40" t="s">
        <v>15316</v>
      </c>
    </row>
    <row r="41" spans="1:21" x14ac:dyDescent="0.25">
      <c r="A41">
        <v>2008</v>
      </c>
      <c r="B41">
        <v>4</v>
      </c>
      <c r="C41" t="s">
        <v>21</v>
      </c>
      <c r="D41" t="s">
        <v>82</v>
      </c>
      <c r="G41" t="s">
        <v>10971</v>
      </c>
      <c r="H41" t="s">
        <v>14238</v>
      </c>
      <c r="I41">
        <v>25</v>
      </c>
      <c r="J41">
        <v>0</v>
      </c>
      <c r="K41">
        <v>42.1</v>
      </c>
      <c r="U41" t="s">
        <v>15316</v>
      </c>
    </row>
    <row r="42" spans="1:21" x14ac:dyDescent="0.25">
      <c r="A42">
        <v>2008</v>
      </c>
      <c r="B42">
        <v>4</v>
      </c>
      <c r="C42" t="s">
        <v>21</v>
      </c>
      <c r="D42" t="s">
        <v>83</v>
      </c>
      <c r="G42" t="s">
        <v>10972</v>
      </c>
      <c r="H42" t="s">
        <v>14238</v>
      </c>
      <c r="I42">
        <v>0.4</v>
      </c>
      <c r="J42">
        <v>0</v>
      </c>
      <c r="K42">
        <v>0.11891</v>
      </c>
      <c r="U42" t="s">
        <v>15316</v>
      </c>
    </row>
    <row r="43" spans="1:21" x14ac:dyDescent="0.25">
      <c r="A43">
        <v>2008</v>
      </c>
      <c r="B43">
        <v>4</v>
      </c>
      <c r="C43" t="s">
        <v>21</v>
      </c>
      <c r="D43" t="s">
        <v>84</v>
      </c>
      <c r="G43" t="s">
        <v>10973</v>
      </c>
      <c r="H43" t="s">
        <v>14230</v>
      </c>
      <c r="I43">
        <v>0</v>
      </c>
      <c r="J43">
        <v>0</v>
      </c>
      <c r="K43">
        <v>1.146304</v>
      </c>
      <c r="U43" t="s">
        <v>15316</v>
      </c>
    </row>
    <row r="44" spans="1:21" x14ac:dyDescent="0.25">
      <c r="A44">
        <v>2008</v>
      </c>
      <c r="B44">
        <v>4</v>
      </c>
      <c r="C44" t="s">
        <v>21</v>
      </c>
      <c r="D44" t="s">
        <v>85</v>
      </c>
      <c r="G44" t="s">
        <v>10974</v>
      </c>
      <c r="H44" t="s">
        <v>14230</v>
      </c>
      <c r="I44">
        <v>0</v>
      </c>
      <c r="J44">
        <v>0</v>
      </c>
      <c r="K44">
        <v>18.954222000000001</v>
      </c>
      <c r="P44" t="s">
        <v>15211</v>
      </c>
      <c r="Q44" t="s">
        <v>15250</v>
      </c>
      <c r="T44" t="s">
        <v>15303</v>
      </c>
      <c r="U44" t="s">
        <v>15317</v>
      </c>
    </row>
    <row r="45" spans="1:21" x14ac:dyDescent="0.25">
      <c r="A45">
        <v>2008</v>
      </c>
      <c r="B45">
        <v>4</v>
      </c>
      <c r="C45" t="s">
        <v>21</v>
      </c>
      <c r="D45" t="s">
        <v>86</v>
      </c>
      <c r="G45" t="s">
        <v>10975</v>
      </c>
      <c r="H45" t="s">
        <v>14234</v>
      </c>
      <c r="I45">
        <v>0.75580000000000003</v>
      </c>
      <c r="J45">
        <v>0</v>
      </c>
      <c r="K45">
        <v>0.397318</v>
      </c>
      <c r="U45" t="s">
        <v>15316</v>
      </c>
    </row>
    <row r="46" spans="1:21" x14ac:dyDescent="0.25">
      <c r="A46">
        <v>2008</v>
      </c>
      <c r="B46">
        <v>4</v>
      </c>
      <c r="C46" t="s">
        <v>21</v>
      </c>
      <c r="D46" t="s">
        <v>87</v>
      </c>
      <c r="G46" t="s">
        <v>10976</v>
      </c>
      <c r="H46" t="s">
        <v>14234</v>
      </c>
      <c r="I46">
        <v>400</v>
      </c>
      <c r="J46">
        <v>0</v>
      </c>
      <c r="K46">
        <v>400</v>
      </c>
      <c r="P46" t="s">
        <v>17153</v>
      </c>
      <c r="Q46" t="s">
        <v>15237</v>
      </c>
      <c r="T46" t="s">
        <v>15301</v>
      </c>
      <c r="U46" t="s">
        <v>15317</v>
      </c>
    </row>
    <row r="47" spans="1:21" x14ac:dyDescent="0.25">
      <c r="A47">
        <v>2008</v>
      </c>
      <c r="B47">
        <v>4</v>
      </c>
      <c r="C47" t="s">
        <v>21</v>
      </c>
      <c r="D47" t="s">
        <v>88</v>
      </c>
      <c r="G47" t="s">
        <v>10977</v>
      </c>
      <c r="H47" t="s">
        <v>14241</v>
      </c>
      <c r="I47">
        <v>35</v>
      </c>
      <c r="J47">
        <v>0</v>
      </c>
      <c r="K47">
        <v>9.1450010000000006</v>
      </c>
      <c r="U47" t="s">
        <v>15316</v>
      </c>
    </row>
    <row r="48" spans="1:21" x14ac:dyDescent="0.25">
      <c r="A48">
        <v>2008</v>
      </c>
      <c r="B48">
        <v>5</v>
      </c>
      <c r="C48" t="s">
        <v>25</v>
      </c>
      <c r="D48" t="s">
        <v>89</v>
      </c>
      <c r="E48" t="s">
        <v>2903</v>
      </c>
      <c r="F48" t="s">
        <v>6867</v>
      </c>
      <c r="G48" t="s">
        <v>10978</v>
      </c>
      <c r="H48" t="s">
        <v>14242</v>
      </c>
      <c r="I48">
        <v>38.851889999999997</v>
      </c>
      <c r="J48">
        <v>0</v>
      </c>
      <c r="K48">
        <v>52.879944999999999</v>
      </c>
      <c r="U48" t="s">
        <v>15316</v>
      </c>
    </row>
    <row r="49" spans="1:21" x14ac:dyDescent="0.25">
      <c r="A49">
        <v>2008</v>
      </c>
      <c r="B49">
        <v>5</v>
      </c>
      <c r="C49" t="s">
        <v>25</v>
      </c>
      <c r="D49" t="s">
        <v>90</v>
      </c>
      <c r="F49" t="s">
        <v>6868</v>
      </c>
      <c r="G49" t="s">
        <v>10979</v>
      </c>
      <c r="H49" t="s">
        <v>14242</v>
      </c>
      <c r="I49">
        <v>186.11417299999999</v>
      </c>
      <c r="J49">
        <v>0</v>
      </c>
      <c r="K49">
        <v>1090.2317089999999</v>
      </c>
      <c r="U49" t="s">
        <v>15316</v>
      </c>
    </row>
    <row r="50" spans="1:21" x14ac:dyDescent="0.25">
      <c r="A50">
        <v>2008</v>
      </c>
      <c r="B50">
        <v>5</v>
      </c>
      <c r="C50" t="s">
        <v>25</v>
      </c>
      <c r="D50" t="s">
        <v>91</v>
      </c>
      <c r="F50" t="s">
        <v>6869</v>
      </c>
      <c r="G50" t="s">
        <v>10980</v>
      </c>
      <c r="H50" t="s">
        <v>14242</v>
      </c>
      <c r="I50">
        <v>81.842585</v>
      </c>
      <c r="J50">
        <v>0</v>
      </c>
      <c r="K50">
        <v>194.06878499999999</v>
      </c>
      <c r="U50" t="s">
        <v>15316</v>
      </c>
    </row>
    <row r="51" spans="1:21" x14ac:dyDescent="0.25">
      <c r="A51">
        <v>2008</v>
      </c>
      <c r="B51">
        <v>5</v>
      </c>
      <c r="C51" t="s">
        <v>25</v>
      </c>
      <c r="D51" t="s">
        <v>92</v>
      </c>
      <c r="F51" t="s">
        <v>6870</v>
      </c>
      <c r="G51" t="s">
        <v>10981</v>
      </c>
      <c r="H51" t="s">
        <v>14243</v>
      </c>
      <c r="I51">
        <v>18.436477</v>
      </c>
      <c r="J51">
        <v>0</v>
      </c>
      <c r="K51">
        <v>18.917805000000001</v>
      </c>
      <c r="U51" t="s">
        <v>15316</v>
      </c>
    </row>
    <row r="52" spans="1:21" x14ac:dyDescent="0.25">
      <c r="A52">
        <v>2008</v>
      </c>
      <c r="B52">
        <v>5</v>
      </c>
      <c r="C52" t="s">
        <v>20</v>
      </c>
      <c r="D52" t="s">
        <v>93</v>
      </c>
      <c r="G52" t="s">
        <v>10936</v>
      </c>
      <c r="H52" t="s">
        <v>14244</v>
      </c>
      <c r="I52">
        <v>146.29429099999999</v>
      </c>
      <c r="J52">
        <v>0</v>
      </c>
      <c r="K52">
        <v>138.3777</v>
      </c>
      <c r="U52" t="s">
        <v>15316</v>
      </c>
    </row>
    <row r="53" spans="1:21" x14ac:dyDescent="0.25">
      <c r="A53">
        <v>2008</v>
      </c>
      <c r="B53">
        <v>5</v>
      </c>
      <c r="C53" t="s">
        <v>22</v>
      </c>
      <c r="D53" t="s">
        <v>94</v>
      </c>
      <c r="G53" t="s">
        <v>10941</v>
      </c>
      <c r="H53" t="s">
        <v>14221</v>
      </c>
      <c r="I53">
        <v>480.154605</v>
      </c>
      <c r="J53">
        <v>0</v>
      </c>
      <c r="K53">
        <v>760.51413400000001</v>
      </c>
      <c r="U53" t="s">
        <v>15316</v>
      </c>
    </row>
    <row r="54" spans="1:21" x14ac:dyDescent="0.25">
      <c r="A54">
        <v>2008</v>
      </c>
      <c r="B54">
        <v>5</v>
      </c>
      <c r="C54" t="s">
        <v>23</v>
      </c>
      <c r="D54" t="s">
        <v>95</v>
      </c>
      <c r="G54" t="s">
        <v>10942</v>
      </c>
      <c r="H54" t="s">
        <v>14222</v>
      </c>
      <c r="I54">
        <v>17.393754999999999</v>
      </c>
      <c r="J54">
        <v>0</v>
      </c>
      <c r="K54">
        <v>17.833845</v>
      </c>
      <c r="U54" t="s">
        <v>15316</v>
      </c>
    </row>
    <row r="55" spans="1:21" x14ac:dyDescent="0.25">
      <c r="A55">
        <v>2008</v>
      </c>
      <c r="B55">
        <v>5</v>
      </c>
      <c r="C55" t="s">
        <v>24</v>
      </c>
      <c r="D55" t="s">
        <v>96</v>
      </c>
      <c r="E55" t="s">
        <v>2904</v>
      </c>
      <c r="F55" t="s">
        <v>6871</v>
      </c>
      <c r="G55" t="s">
        <v>10982</v>
      </c>
      <c r="H55" t="s">
        <v>14245</v>
      </c>
      <c r="I55">
        <v>63.977071000000002</v>
      </c>
      <c r="J55">
        <v>0</v>
      </c>
      <c r="K55">
        <v>122.255077</v>
      </c>
      <c r="U55" t="s">
        <v>15316</v>
      </c>
    </row>
    <row r="56" spans="1:21" x14ac:dyDescent="0.25">
      <c r="A56">
        <v>2008</v>
      </c>
      <c r="B56">
        <v>5</v>
      </c>
      <c r="C56" t="s">
        <v>24</v>
      </c>
      <c r="D56" t="s">
        <v>97</v>
      </c>
      <c r="G56" t="s">
        <v>10983</v>
      </c>
      <c r="H56" t="s">
        <v>14246</v>
      </c>
      <c r="I56">
        <v>129.47040899999999</v>
      </c>
      <c r="J56">
        <v>0</v>
      </c>
      <c r="K56">
        <v>124.931449</v>
      </c>
      <c r="U56" t="s">
        <v>15316</v>
      </c>
    </row>
    <row r="57" spans="1:21" x14ac:dyDescent="0.25">
      <c r="A57">
        <v>2008</v>
      </c>
      <c r="B57">
        <v>5</v>
      </c>
      <c r="C57" t="s">
        <v>24</v>
      </c>
      <c r="D57" t="s">
        <v>98</v>
      </c>
      <c r="E57" t="s">
        <v>2905</v>
      </c>
      <c r="F57" t="s">
        <v>6872</v>
      </c>
      <c r="G57" t="s">
        <v>10984</v>
      </c>
      <c r="H57" t="s">
        <v>14247</v>
      </c>
      <c r="I57">
        <v>18.645468999999999</v>
      </c>
      <c r="J57">
        <v>0</v>
      </c>
      <c r="K57">
        <v>18.509730000000001</v>
      </c>
      <c r="U57" t="s">
        <v>15316</v>
      </c>
    </row>
    <row r="58" spans="1:21" x14ac:dyDescent="0.25">
      <c r="A58">
        <v>2008</v>
      </c>
      <c r="B58">
        <v>5</v>
      </c>
      <c r="C58" t="s">
        <v>24</v>
      </c>
      <c r="D58" t="s">
        <v>99</v>
      </c>
      <c r="F58" t="s">
        <v>6873</v>
      </c>
      <c r="G58" t="s">
        <v>10985</v>
      </c>
      <c r="H58" t="s">
        <v>14246</v>
      </c>
      <c r="I58">
        <v>2872.8011860000001</v>
      </c>
      <c r="J58">
        <v>0</v>
      </c>
      <c r="K58">
        <v>2991.71801</v>
      </c>
      <c r="U58" t="s">
        <v>15316</v>
      </c>
    </row>
    <row r="59" spans="1:21" x14ac:dyDescent="0.25">
      <c r="A59">
        <v>2008</v>
      </c>
      <c r="B59">
        <v>5</v>
      </c>
      <c r="C59" t="s">
        <v>24</v>
      </c>
      <c r="D59" t="s">
        <v>100</v>
      </c>
      <c r="E59" t="s">
        <v>2906</v>
      </c>
      <c r="F59" t="s">
        <v>6874</v>
      </c>
      <c r="G59" t="s">
        <v>10986</v>
      </c>
      <c r="H59" t="s">
        <v>14247</v>
      </c>
      <c r="I59">
        <v>283.00417900000002</v>
      </c>
      <c r="J59">
        <v>0</v>
      </c>
      <c r="K59">
        <v>264.16051299999998</v>
      </c>
      <c r="U59" t="s">
        <v>15316</v>
      </c>
    </row>
    <row r="60" spans="1:21" x14ac:dyDescent="0.25">
      <c r="A60">
        <v>2008</v>
      </c>
      <c r="B60">
        <v>5</v>
      </c>
      <c r="C60" t="s">
        <v>24</v>
      </c>
      <c r="D60" t="s">
        <v>101</v>
      </c>
      <c r="E60" t="s">
        <v>2907</v>
      </c>
      <c r="F60" t="s">
        <v>6875</v>
      </c>
      <c r="G60" t="s">
        <v>10987</v>
      </c>
      <c r="H60" t="s">
        <v>14247</v>
      </c>
      <c r="I60">
        <v>11.605506999999999</v>
      </c>
      <c r="J60">
        <v>0</v>
      </c>
      <c r="K60">
        <v>12.900988999999999</v>
      </c>
      <c r="U60" t="s">
        <v>15316</v>
      </c>
    </row>
    <row r="61" spans="1:21" x14ac:dyDescent="0.25">
      <c r="A61">
        <v>2008</v>
      </c>
      <c r="B61">
        <v>5</v>
      </c>
      <c r="C61" t="s">
        <v>24</v>
      </c>
      <c r="D61" t="s">
        <v>102</v>
      </c>
      <c r="F61" t="s">
        <v>6876</v>
      </c>
      <c r="G61" t="s">
        <v>10988</v>
      </c>
      <c r="H61" t="s">
        <v>14248</v>
      </c>
      <c r="I61">
        <v>77.274713000000006</v>
      </c>
      <c r="J61">
        <v>0</v>
      </c>
      <c r="K61">
        <v>89.807967000000005</v>
      </c>
      <c r="N61" t="s">
        <v>17154</v>
      </c>
      <c r="O61" t="s">
        <v>15246</v>
      </c>
      <c r="T61" t="s">
        <v>15304</v>
      </c>
      <c r="U61" t="s">
        <v>15317</v>
      </c>
    </row>
    <row r="62" spans="1:21" x14ac:dyDescent="0.25">
      <c r="A62">
        <v>2008</v>
      </c>
      <c r="B62">
        <v>5</v>
      </c>
      <c r="C62" t="s">
        <v>21</v>
      </c>
      <c r="D62" t="s">
        <v>103</v>
      </c>
      <c r="E62" t="s">
        <v>2908</v>
      </c>
      <c r="F62" t="s">
        <v>6877</v>
      </c>
      <c r="G62" t="s">
        <v>10989</v>
      </c>
      <c r="H62" t="s">
        <v>14247</v>
      </c>
      <c r="I62">
        <v>857.13552700000002</v>
      </c>
      <c r="J62">
        <v>0</v>
      </c>
      <c r="K62">
        <v>1521.9003029999999</v>
      </c>
      <c r="U62" t="s">
        <v>15316</v>
      </c>
    </row>
    <row r="63" spans="1:21" x14ac:dyDescent="0.25">
      <c r="A63">
        <v>2008</v>
      </c>
      <c r="B63">
        <v>5</v>
      </c>
      <c r="C63" t="s">
        <v>21</v>
      </c>
      <c r="D63" t="s">
        <v>104</v>
      </c>
      <c r="F63" t="s">
        <v>6878</v>
      </c>
      <c r="G63" t="s">
        <v>10990</v>
      </c>
      <c r="H63" t="s">
        <v>14249</v>
      </c>
      <c r="I63">
        <v>15.630867</v>
      </c>
      <c r="J63">
        <v>0</v>
      </c>
      <c r="K63">
        <v>16.075315</v>
      </c>
      <c r="U63" t="s">
        <v>15316</v>
      </c>
    </row>
    <row r="64" spans="1:21" x14ac:dyDescent="0.25">
      <c r="A64">
        <v>2008</v>
      </c>
      <c r="B64">
        <v>5</v>
      </c>
      <c r="C64" t="s">
        <v>21</v>
      </c>
      <c r="D64" t="s">
        <v>105</v>
      </c>
      <c r="E64" t="s">
        <v>2909</v>
      </c>
      <c r="F64" t="s">
        <v>6879</v>
      </c>
      <c r="G64" t="s">
        <v>10991</v>
      </c>
      <c r="H64" t="s">
        <v>14250</v>
      </c>
      <c r="I64">
        <v>49.567295999999999</v>
      </c>
      <c r="J64">
        <v>0</v>
      </c>
      <c r="K64">
        <v>48.497694000000003</v>
      </c>
      <c r="U64" t="s">
        <v>15316</v>
      </c>
    </row>
    <row r="65" spans="1:21" x14ac:dyDescent="0.25">
      <c r="A65">
        <v>2008</v>
      </c>
      <c r="B65">
        <v>6</v>
      </c>
      <c r="C65" t="s">
        <v>26</v>
      </c>
      <c r="D65" t="s">
        <v>106</v>
      </c>
      <c r="E65" t="s">
        <v>2910</v>
      </c>
      <c r="F65" t="s">
        <v>6880</v>
      </c>
      <c r="G65" t="s">
        <v>10992</v>
      </c>
      <c r="H65" t="s">
        <v>14251</v>
      </c>
      <c r="I65">
        <v>213.17505800000001</v>
      </c>
      <c r="J65">
        <v>0</v>
      </c>
      <c r="K65">
        <v>154.25056000000001</v>
      </c>
      <c r="U65" t="s">
        <v>15316</v>
      </c>
    </row>
    <row r="66" spans="1:21" x14ac:dyDescent="0.25">
      <c r="A66">
        <v>2008</v>
      </c>
      <c r="B66">
        <v>6</v>
      </c>
      <c r="C66" t="s">
        <v>25</v>
      </c>
      <c r="D66" t="s">
        <v>107</v>
      </c>
      <c r="F66" t="s">
        <v>6881</v>
      </c>
      <c r="G66" t="s">
        <v>10993</v>
      </c>
      <c r="H66" t="s">
        <v>14252</v>
      </c>
      <c r="I66">
        <v>393.82670000000002</v>
      </c>
      <c r="J66">
        <v>0</v>
      </c>
      <c r="K66">
        <v>676.55437900000004</v>
      </c>
      <c r="U66" t="s">
        <v>15316</v>
      </c>
    </row>
    <row r="67" spans="1:21" x14ac:dyDescent="0.25">
      <c r="A67">
        <v>2008</v>
      </c>
      <c r="B67">
        <v>6</v>
      </c>
      <c r="C67" t="s">
        <v>25</v>
      </c>
      <c r="D67" t="s">
        <v>108</v>
      </c>
      <c r="E67" t="s">
        <v>2911</v>
      </c>
      <c r="F67" t="s">
        <v>6882</v>
      </c>
      <c r="G67" t="s">
        <v>10994</v>
      </c>
      <c r="H67" t="s">
        <v>14253</v>
      </c>
      <c r="I67">
        <v>101.52041800000001</v>
      </c>
      <c r="J67">
        <v>0</v>
      </c>
      <c r="K67">
        <v>133.63920200000001</v>
      </c>
      <c r="U67" t="s">
        <v>15316</v>
      </c>
    </row>
    <row r="68" spans="1:21" x14ac:dyDescent="0.25">
      <c r="A68">
        <v>2008</v>
      </c>
      <c r="B68">
        <v>6</v>
      </c>
      <c r="C68" t="s">
        <v>25</v>
      </c>
      <c r="D68" t="s">
        <v>109</v>
      </c>
      <c r="E68" t="s">
        <v>2912</v>
      </c>
      <c r="F68" t="s">
        <v>6883</v>
      </c>
      <c r="G68" t="s">
        <v>10995</v>
      </c>
      <c r="H68" t="s">
        <v>14254</v>
      </c>
      <c r="I68">
        <v>228.17861099999999</v>
      </c>
      <c r="J68">
        <v>0</v>
      </c>
      <c r="K68">
        <v>231.31066899999999</v>
      </c>
      <c r="L68" t="s">
        <v>16952</v>
      </c>
      <c r="M68" t="s">
        <v>15238</v>
      </c>
      <c r="N68" t="s">
        <v>16952</v>
      </c>
      <c r="O68" t="s">
        <v>15238</v>
      </c>
      <c r="P68" t="s">
        <v>16952</v>
      </c>
      <c r="Q68" t="s">
        <v>15238</v>
      </c>
      <c r="R68" t="s">
        <v>16952</v>
      </c>
      <c r="S68" t="s">
        <v>15238</v>
      </c>
      <c r="T68" t="s">
        <v>15305</v>
      </c>
      <c r="U68" t="s">
        <v>15317</v>
      </c>
    </row>
    <row r="69" spans="1:21" x14ac:dyDescent="0.25">
      <c r="A69">
        <v>2008</v>
      </c>
      <c r="B69">
        <v>6</v>
      </c>
      <c r="C69" t="s">
        <v>25</v>
      </c>
      <c r="D69" t="s">
        <v>110</v>
      </c>
      <c r="E69" t="s">
        <v>2913</v>
      </c>
      <c r="F69" t="s">
        <v>6884</v>
      </c>
      <c r="G69" t="s">
        <v>10996</v>
      </c>
      <c r="H69" t="s">
        <v>14255</v>
      </c>
      <c r="I69">
        <v>134.422102</v>
      </c>
      <c r="J69">
        <v>0</v>
      </c>
      <c r="K69">
        <v>224.11869100000001</v>
      </c>
      <c r="L69" t="s">
        <v>17491</v>
      </c>
      <c r="M69" t="s">
        <v>15246</v>
      </c>
      <c r="N69" t="s">
        <v>17492</v>
      </c>
      <c r="O69" t="s">
        <v>17493</v>
      </c>
      <c r="T69" t="s">
        <v>17494</v>
      </c>
      <c r="U69" t="s">
        <v>15317</v>
      </c>
    </row>
    <row r="70" spans="1:21" x14ac:dyDescent="0.25">
      <c r="A70">
        <v>2008</v>
      </c>
      <c r="B70">
        <v>6</v>
      </c>
      <c r="C70" t="s">
        <v>25</v>
      </c>
      <c r="D70" t="s">
        <v>111</v>
      </c>
      <c r="E70" t="s">
        <v>2914</v>
      </c>
      <c r="F70" t="s">
        <v>6885</v>
      </c>
      <c r="G70" t="s">
        <v>10997</v>
      </c>
      <c r="H70" t="s">
        <v>14256</v>
      </c>
      <c r="I70">
        <v>465.01820500000002</v>
      </c>
      <c r="J70">
        <v>0</v>
      </c>
      <c r="K70">
        <v>459.67533500000002</v>
      </c>
      <c r="U70" t="s">
        <v>15316</v>
      </c>
    </row>
    <row r="71" spans="1:21" x14ac:dyDescent="0.25">
      <c r="A71">
        <v>2008</v>
      </c>
      <c r="B71">
        <v>6</v>
      </c>
      <c r="C71" t="s">
        <v>25</v>
      </c>
      <c r="D71" t="s">
        <v>112</v>
      </c>
      <c r="G71" t="s">
        <v>10998</v>
      </c>
      <c r="H71" t="s">
        <v>14254</v>
      </c>
      <c r="I71">
        <v>10</v>
      </c>
      <c r="J71">
        <v>0</v>
      </c>
      <c r="K71">
        <v>4.6390929999999999</v>
      </c>
      <c r="P71" t="s">
        <v>16952</v>
      </c>
      <c r="Q71" t="s">
        <v>15238</v>
      </c>
      <c r="R71" t="s">
        <v>16952</v>
      </c>
      <c r="S71" t="s">
        <v>15238</v>
      </c>
      <c r="T71" t="s">
        <v>15305</v>
      </c>
      <c r="U71" t="s">
        <v>15317</v>
      </c>
    </row>
    <row r="72" spans="1:21" x14ac:dyDescent="0.25">
      <c r="A72">
        <v>2008</v>
      </c>
      <c r="B72">
        <v>6</v>
      </c>
      <c r="C72" t="s">
        <v>27</v>
      </c>
      <c r="D72" t="s">
        <v>113</v>
      </c>
      <c r="E72" t="s">
        <v>2915</v>
      </c>
      <c r="F72" t="s">
        <v>6886</v>
      </c>
      <c r="G72" t="s">
        <v>10999</v>
      </c>
      <c r="H72" t="s">
        <v>14257</v>
      </c>
      <c r="I72">
        <v>101.5</v>
      </c>
      <c r="J72">
        <v>0</v>
      </c>
      <c r="K72">
        <v>101.5</v>
      </c>
      <c r="L72" t="s">
        <v>16840</v>
      </c>
      <c r="M72" t="s">
        <v>15338</v>
      </c>
      <c r="N72" t="s">
        <v>16840</v>
      </c>
      <c r="O72" t="s">
        <v>15338</v>
      </c>
      <c r="R72" t="s">
        <v>16841</v>
      </c>
      <c r="S72" t="s">
        <v>15244</v>
      </c>
      <c r="T72" t="s">
        <v>17155</v>
      </c>
      <c r="U72" t="s">
        <v>15317</v>
      </c>
    </row>
    <row r="73" spans="1:21" x14ac:dyDescent="0.25">
      <c r="A73">
        <v>2008</v>
      </c>
      <c r="B73">
        <v>6</v>
      </c>
      <c r="C73" t="s">
        <v>27</v>
      </c>
      <c r="D73" t="s">
        <v>114</v>
      </c>
      <c r="E73" t="s">
        <v>2916</v>
      </c>
      <c r="F73" t="s">
        <v>6887</v>
      </c>
      <c r="G73" t="s">
        <v>11000</v>
      </c>
      <c r="H73" t="s">
        <v>14257</v>
      </c>
      <c r="I73">
        <v>203</v>
      </c>
      <c r="J73">
        <v>0</v>
      </c>
      <c r="K73">
        <v>203</v>
      </c>
      <c r="L73" t="s">
        <v>16840</v>
      </c>
      <c r="M73" t="s">
        <v>15338</v>
      </c>
      <c r="N73" t="s">
        <v>16840</v>
      </c>
      <c r="O73" t="s">
        <v>15338</v>
      </c>
      <c r="P73" t="s">
        <v>16840</v>
      </c>
      <c r="Q73" t="s">
        <v>15338</v>
      </c>
      <c r="R73" t="s">
        <v>16841</v>
      </c>
      <c r="S73" t="s">
        <v>15244</v>
      </c>
      <c r="T73" t="s">
        <v>17155</v>
      </c>
      <c r="U73" t="s">
        <v>15317</v>
      </c>
    </row>
    <row r="74" spans="1:21" x14ac:dyDescent="0.25">
      <c r="A74">
        <v>2008</v>
      </c>
      <c r="B74">
        <v>6</v>
      </c>
      <c r="C74" t="s">
        <v>27</v>
      </c>
      <c r="D74" t="s">
        <v>115</v>
      </c>
      <c r="E74" t="s">
        <v>2917</v>
      </c>
      <c r="F74" t="s">
        <v>6888</v>
      </c>
      <c r="G74" t="s">
        <v>11001</v>
      </c>
      <c r="H74" t="s">
        <v>14258</v>
      </c>
      <c r="I74">
        <v>148.5</v>
      </c>
      <c r="J74">
        <v>0</v>
      </c>
      <c r="K74">
        <v>323.28435100000002</v>
      </c>
      <c r="U74" t="s">
        <v>15316</v>
      </c>
    </row>
    <row r="75" spans="1:21" x14ac:dyDescent="0.25">
      <c r="A75">
        <v>2008</v>
      </c>
      <c r="B75">
        <v>6</v>
      </c>
      <c r="C75" t="s">
        <v>27</v>
      </c>
      <c r="D75" t="s">
        <v>116</v>
      </c>
      <c r="E75" t="s">
        <v>2918</v>
      </c>
      <c r="F75" t="s">
        <v>6889</v>
      </c>
      <c r="G75" t="s">
        <v>11002</v>
      </c>
      <c r="H75" t="s">
        <v>14257</v>
      </c>
      <c r="I75">
        <v>99</v>
      </c>
      <c r="J75">
        <v>0</v>
      </c>
      <c r="K75">
        <v>99</v>
      </c>
      <c r="L75" t="s">
        <v>17495</v>
      </c>
      <c r="M75" t="s">
        <v>15240</v>
      </c>
      <c r="N75" t="s">
        <v>17496</v>
      </c>
      <c r="O75" t="s">
        <v>17156</v>
      </c>
      <c r="P75" t="s">
        <v>15235</v>
      </c>
      <c r="Q75" t="s">
        <v>15239</v>
      </c>
      <c r="R75" t="s">
        <v>16841</v>
      </c>
      <c r="S75" t="s">
        <v>15244</v>
      </c>
      <c r="T75" t="s">
        <v>17497</v>
      </c>
      <c r="U75" t="s">
        <v>15317</v>
      </c>
    </row>
    <row r="76" spans="1:21" x14ac:dyDescent="0.25">
      <c r="A76">
        <v>2008</v>
      </c>
      <c r="B76">
        <v>6</v>
      </c>
      <c r="C76" t="s">
        <v>27</v>
      </c>
      <c r="D76" t="s">
        <v>117</v>
      </c>
      <c r="E76" t="s">
        <v>2919</v>
      </c>
      <c r="F76" t="s">
        <v>6890</v>
      </c>
      <c r="G76" t="s">
        <v>11003</v>
      </c>
      <c r="H76" t="s">
        <v>14257</v>
      </c>
      <c r="I76">
        <v>198</v>
      </c>
      <c r="J76">
        <v>0</v>
      </c>
      <c r="K76">
        <v>198</v>
      </c>
      <c r="L76" t="s">
        <v>16840</v>
      </c>
      <c r="M76" t="s">
        <v>15338</v>
      </c>
      <c r="N76" t="s">
        <v>15341</v>
      </c>
      <c r="O76" t="s">
        <v>15242</v>
      </c>
      <c r="P76" t="s">
        <v>17498</v>
      </c>
      <c r="Q76" t="s">
        <v>15242</v>
      </c>
      <c r="R76" t="s">
        <v>16841</v>
      </c>
      <c r="S76" t="s">
        <v>15244</v>
      </c>
      <c r="T76" t="s">
        <v>17499</v>
      </c>
      <c r="U76" t="s">
        <v>15317</v>
      </c>
    </row>
    <row r="77" spans="1:21" x14ac:dyDescent="0.25">
      <c r="A77">
        <v>2008</v>
      </c>
      <c r="B77">
        <v>6</v>
      </c>
      <c r="C77" t="s">
        <v>27</v>
      </c>
      <c r="D77" t="s">
        <v>118</v>
      </c>
      <c r="E77" t="s">
        <v>2920</v>
      </c>
      <c r="F77" t="s">
        <v>6891</v>
      </c>
      <c r="G77" t="s">
        <v>11004</v>
      </c>
      <c r="H77" t="s">
        <v>14259</v>
      </c>
      <c r="I77">
        <v>0</v>
      </c>
      <c r="J77">
        <v>0</v>
      </c>
      <c r="K77">
        <v>3500</v>
      </c>
      <c r="L77" t="s">
        <v>17157</v>
      </c>
      <c r="M77" t="s">
        <v>15240</v>
      </c>
      <c r="N77" t="s">
        <v>17500</v>
      </c>
      <c r="O77" t="s">
        <v>15240</v>
      </c>
      <c r="T77" t="s">
        <v>15306</v>
      </c>
      <c r="U77" t="s">
        <v>15317</v>
      </c>
    </row>
    <row r="78" spans="1:21" x14ac:dyDescent="0.25">
      <c r="A78">
        <v>2008</v>
      </c>
      <c r="B78">
        <v>6</v>
      </c>
      <c r="C78" t="s">
        <v>27</v>
      </c>
      <c r="D78" t="s">
        <v>119</v>
      </c>
      <c r="G78" t="s">
        <v>11005</v>
      </c>
      <c r="H78" t="s">
        <v>14257</v>
      </c>
      <c r="I78">
        <v>1</v>
      </c>
      <c r="J78">
        <v>0</v>
      </c>
      <c r="K78">
        <v>21</v>
      </c>
      <c r="R78" t="s">
        <v>16841</v>
      </c>
      <c r="S78" t="s">
        <v>15244</v>
      </c>
      <c r="T78" t="s">
        <v>15315</v>
      </c>
      <c r="U78" t="s">
        <v>15317</v>
      </c>
    </row>
    <row r="79" spans="1:21" x14ac:dyDescent="0.25">
      <c r="A79">
        <v>2008</v>
      </c>
      <c r="B79">
        <v>6</v>
      </c>
      <c r="C79" t="s">
        <v>27</v>
      </c>
      <c r="D79" t="s">
        <v>120</v>
      </c>
      <c r="G79" t="s">
        <v>11006</v>
      </c>
      <c r="H79" t="s">
        <v>14257</v>
      </c>
      <c r="I79">
        <v>97</v>
      </c>
      <c r="J79">
        <v>0</v>
      </c>
      <c r="K79">
        <v>97</v>
      </c>
      <c r="P79" t="s">
        <v>16840</v>
      </c>
      <c r="Q79" t="s">
        <v>15338</v>
      </c>
      <c r="R79" t="s">
        <v>16841</v>
      </c>
      <c r="S79" t="s">
        <v>15244</v>
      </c>
      <c r="T79" t="s">
        <v>17155</v>
      </c>
      <c r="U79" t="s">
        <v>15317</v>
      </c>
    </row>
    <row r="80" spans="1:21" x14ac:dyDescent="0.25">
      <c r="A80">
        <v>2008</v>
      </c>
      <c r="B80">
        <v>6</v>
      </c>
      <c r="C80" t="s">
        <v>27</v>
      </c>
      <c r="D80" t="s">
        <v>121</v>
      </c>
      <c r="E80" t="s">
        <v>2921</v>
      </c>
      <c r="F80" t="s">
        <v>6888</v>
      </c>
      <c r="G80" t="s">
        <v>11007</v>
      </c>
      <c r="H80" t="s">
        <v>14258</v>
      </c>
      <c r="I80">
        <v>150</v>
      </c>
      <c r="J80">
        <v>0</v>
      </c>
      <c r="K80">
        <v>129.04724300000001</v>
      </c>
      <c r="L80" t="s">
        <v>17501</v>
      </c>
      <c r="M80" t="s">
        <v>15239</v>
      </c>
      <c r="T80" t="s">
        <v>15302</v>
      </c>
      <c r="U80" t="s">
        <v>15317</v>
      </c>
    </row>
    <row r="81" spans="1:21" x14ac:dyDescent="0.25">
      <c r="A81">
        <v>2008</v>
      </c>
      <c r="B81">
        <v>6</v>
      </c>
      <c r="C81" t="s">
        <v>27</v>
      </c>
      <c r="D81" t="s">
        <v>122</v>
      </c>
      <c r="G81" t="s">
        <v>11008</v>
      </c>
      <c r="H81" t="s">
        <v>14257</v>
      </c>
      <c r="I81">
        <v>200</v>
      </c>
      <c r="J81">
        <v>0</v>
      </c>
      <c r="K81">
        <v>200</v>
      </c>
      <c r="P81" t="s">
        <v>15235</v>
      </c>
      <c r="Q81" t="s">
        <v>15239</v>
      </c>
      <c r="R81" t="s">
        <v>16841</v>
      </c>
      <c r="S81" t="s">
        <v>15244</v>
      </c>
      <c r="T81" t="s">
        <v>17502</v>
      </c>
      <c r="U81" t="s">
        <v>15317</v>
      </c>
    </row>
    <row r="82" spans="1:21" x14ac:dyDescent="0.25">
      <c r="A82">
        <v>2008</v>
      </c>
      <c r="B82">
        <v>6</v>
      </c>
      <c r="C82" t="s">
        <v>27</v>
      </c>
      <c r="D82" t="s">
        <v>123</v>
      </c>
      <c r="E82" t="s">
        <v>2922</v>
      </c>
      <c r="F82" t="s">
        <v>6892</v>
      </c>
      <c r="G82" t="s">
        <v>11009</v>
      </c>
      <c r="H82" t="s">
        <v>14257</v>
      </c>
      <c r="I82">
        <v>650</v>
      </c>
      <c r="J82">
        <v>0</v>
      </c>
      <c r="K82">
        <v>670</v>
      </c>
      <c r="L82" t="s">
        <v>16840</v>
      </c>
      <c r="M82" t="s">
        <v>15338</v>
      </c>
      <c r="N82" t="s">
        <v>15341</v>
      </c>
      <c r="O82" t="s">
        <v>15242</v>
      </c>
      <c r="P82" t="s">
        <v>17498</v>
      </c>
      <c r="Q82" t="s">
        <v>15242</v>
      </c>
      <c r="R82" t="s">
        <v>16841</v>
      </c>
      <c r="S82" t="s">
        <v>15244</v>
      </c>
      <c r="T82" t="s">
        <v>17499</v>
      </c>
      <c r="U82" t="s">
        <v>15317</v>
      </c>
    </row>
    <row r="83" spans="1:21" x14ac:dyDescent="0.25">
      <c r="A83">
        <v>2008</v>
      </c>
      <c r="B83">
        <v>6</v>
      </c>
      <c r="C83" t="s">
        <v>28</v>
      </c>
      <c r="D83" t="s">
        <v>124</v>
      </c>
      <c r="E83" t="s">
        <v>2923</v>
      </c>
      <c r="F83" t="s">
        <v>6893</v>
      </c>
      <c r="G83" t="s">
        <v>11010</v>
      </c>
      <c r="H83" t="s">
        <v>14256</v>
      </c>
      <c r="I83">
        <v>397.72973400000001</v>
      </c>
      <c r="J83">
        <v>0</v>
      </c>
      <c r="K83">
        <v>2681.5167110000002</v>
      </c>
      <c r="L83" t="s">
        <v>15342</v>
      </c>
      <c r="M83" t="s">
        <v>15239</v>
      </c>
      <c r="N83" t="s">
        <v>15432</v>
      </c>
      <c r="O83" t="s">
        <v>15245</v>
      </c>
      <c r="T83" t="s">
        <v>17158</v>
      </c>
      <c r="U83" t="s">
        <v>15317</v>
      </c>
    </row>
    <row r="84" spans="1:21" x14ac:dyDescent="0.25">
      <c r="A84">
        <v>2008</v>
      </c>
      <c r="B84">
        <v>6</v>
      </c>
      <c r="C84" t="s">
        <v>28</v>
      </c>
      <c r="D84" t="s">
        <v>125</v>
      </c>
      <c r="E84" t="s">
        <v>2924</v>
      </c>
      <c r="F84" t="s">
        <v>6894</v>
      </c>
      <c r="G84" t="s">
        <v>11011</v>
      </c>
      <c r="H84" t="s">
        <v>14256</v>
      </c>
      <c r="I84">
        <v>58.257998000000001</v>
      </c>
      <c r="J84">
        <v>0</v>
      </c>
      <c r="K84">
        <v>77.879720000000006</v>
      </c>
      <c r="U84" t="s">
        <v>15316</v>
      </c>
    </row>
    <row r="85" spans="1:21" x14ac:dyDescent="0.25">
      <c r="A85">
        <v>2008</v>
      </c>
      <c r="B85">
        <v>6</v>
      </c>
      <c r="C85" t="s">
        <v>28</v>
      </c>
      <c r="D85" t="s">
        <v>126</v>
      </c>
      <c r="E85" t="s">
        <v>2925</v>
      </c>
      <c r="F85" t="s">
        <v>6895</v>
      </c>
      <c r="G85" t="s">
        <v>11012</v>
      </c>
      <c r="H85" t="s">
        <v>14256</v>
      </c>
      <c r="I85">
        <v>155.08289199999999</v>
      </c>
      <c r="J85">
        <v>0</v>
      </c>
      <c r="K85">
        <v>206.94669500000001</v>
      </c>
      <c r="L85" t="s">
        <v>15179</v>
      </c>
      <c r="M85" t="s">
        <v>15239</v>
      </c>
      <c r="P85" t="s">
        <v>15179</v>
      </c>
      <c r="Q85" t="s">
        <v>15239</v>
      </c>
      <c r="T85" t="s">
        <v>15302</v>
      </c>
      <c r="U85" t="s">
        <v>15317</v>
      </c>
    </row>
    <row r="86" spans="1:21" x14ac:dyDescent="0.25">
      <c r="A86">
        <v>2008</v>
      </c>
      <c r="B86">
        <v>6</v>
      </c>
      <c r="C86" t="s">
        <v>28</v>
      </c>
      <c r="D86" t="s">
        <v>127</v>
      </c>
      <c r="E86" t="s">
        <v>2926</v>
      </c>
      <c r="F86" t="s">
        <v>6896</v>
      </c>
      <c r="G86" t="s">
        <v>11013</v>
      </c>
      <c r="H86" t="s">
        <v>14256</v>
      </c>
      <c r="I86">
        <v>189.28258299999999</v>
      </c>
      <c r="J86">
        <v>0</v>
      </c>
      <c r="K86">
        <v>254.714922</v>
      </c>
      <c r="L86" t="s">
        <v>15180</v>
      </c>
      <c r="M86" t="s">
        <v>15239</v>
      </c>
      <c r="T86" t="s">
        <v>15302</v>
      </c>
      <c r="U86" t="s">
        <v>15317</v>
      </c>
    </row>
    <row r="87" spans="1:21" x14ac:dyDescent="0.25">
      <c r="A87">
        <v>2008</v>
      </c>
      <c r="B87">
        <v>6</v>
      </c>
      <c r="C87" t="s">
        <v>28</v>
      </c>
      <c r="D87" t="s">
        <v>128</v>
      </c>
      <c r="E87" t="s">
        <v>2927</v>
      </c>
      <c r="F87" t="s">
        <v>6897</v>
      </c>
      <c r="G87" t="s">
        <v>11014</v>
      </c>
      <c r="H87" t="s">
        <v>14256</v>
      </c>
      <c r="I87">
        <v>731.63711899999998</v>
      </c>
      <c r="J87">
        <v>0</v>
      </c>
      <c r="K87">
        <v>980.85078999999996</v>
      </c>
      <c r="U87" t="s">
        <v>15316</v>
      </c>
    </row>
    <row r="88" spans="1:21" x14ac:dyDescent="0.25">
      <c r="A88">
        <v>2008</v>
      </c>
      <c r="B88">
        <v>6</v>
      </c>
      <c r="C88" t="s">
        <v>20</v>
      </c>
      <c r="D88" t="s">
        <v>129</v>
      </c>
      <c r="G88" t="s">
        <v>11015</v>
      </c>
      <c r="H88" t="s">
        <v>14260</v>
      </c>
      <c r="I88">
        <v>16</v>
      </c>
      <c r="J88">
        <v>0</v>
      </c>
      <c r="K88">
        <v>18.875159</v>
      </c>
      <c r="P88" t="s">
        <v>15343</v>
      </c>
      <c r="Q88" t="s">
        <v>15252</v>
      </c>
      <c r="R88" t="s">
        <v>15181</v>
      </c>
      <c r="S88" t="s">
        <v>15237</v>
      </c>
      <c r="T88" t="s">
        <v>17159</v>
      </c>
      <c r="U88" t="s">
        <v>15317</v>
      </c>
    </row>
    <row r="89" spans="1:21" x14ac:dyDescent="0.25">
      <c r="A89">
        <v>2008</v>
      </c>
      <c r="B89">
        <v>6</v>
      </c>
      <c r="C89" t="s">
        <v>20</v>
      </c>
      <c r="D89" t="s">
        <v>130</v>
      </c>
      <c r="G89" t="s">
        <v>10936</v>
      </c>
      <c r="H89" t="s">
        <v>14260</v>
      </c>
      <c r="I89">
        <v>6.9633039999999999</v>
      </c>
      <c r="J89">
        <v>0</v>
      </c>
      <c r="K89">
        <v>9.9198730000000008</v>
      </c>
      <c r="R89" t="s">
        <v>15181</v>
      </c>
      <c r="S89" t="s">
        <v>15237</v>
      </c>
      <c r="T89" t="s">
        <v>15301</v>
      </c>
      <c r="U89" t="s">
        <v>15317</v>
      </c>
    </row>
    <row r="90" spans="1:21" x14ac:dyDescent="0.25">
      <c r="A90">
        <v>2008</v>
      </c>
      <c r="B90">
        <v>6</v>
      </c>
      <c r="C90" t="s">
        <v>20</v>
      </c>
      <c r="D90" t="s">
        <v>131</v>
      </c>
      <c r="G90" t="s">
        <v>11016</v>
      </c>
      <c r="H90" t="s">
        <v>14221</v>
      </c>
      <c r="I90">
        <v>0</v>
      </c>
      <c r="J90">
        <v>0</v>
      </c>
      <c r="K90">
        <v>8</v>
      </c>
      <c r="U90" t="s">
        <v>15316</v>
      </c>
    </row>
    <row r="91" spans="1:21" x14ac:dyDescent="0.25">
      <c r="A91">
        <v>2008</v>
      </c>
      <c r="B91">
        <v>6</v>
      </c>
      <c r="C91" t="s">
        <v>20</v>
      </c>
      <c r="D91" t="s">
        <v>132</v>
      </c>
      <c r="G91" t="s">
        <v>10937</v>
      </c>
      <c r="H91" t="s">
        <v>14261</v>
      </c>
      <c r="I91">
        <v>16.886569000000001</v>
      </c>
      <c r="J91">
        <v>0</v>
      </c>
      <c r="K91">
        <v>6.8533249999999999</v>
      </c>
      <c r="R91" t="s">
        <v>15181</v>
      </c>
      <c r="S91" t="s">
        <v>15237</v>
      </c>
      <c r="T91" t="s">
        <v>15301</v>
      </c>
      <c r="U91" t="s">
        <v>15317</v>
      </c>
    </row>
    <row r="92" spans="1:21" x14ac:dyDescent="0.25">
      <c r="A92">
        <v>2008</v>
      </c>
      <c r="B92">
        <v>6</v>
      </c>
      <c r="C92" t="s">
        <v>20</v>
      </c>
      <c r="D92" t="s">
        <v>133</v>
      </c>
      <c r="G92" t="s">
        <v>11017</v>
      </c>
      <c r="H92" t="s">
        <v>14262</v>
      </c>
      <c r="I92">
        <v>11.5</v>
      </c>
      <c r="J92">
        <v>0</v>
      </c>
      <c r="K92">
        <v>5.1692280000000004</v>
      </c>
      <c r="R92" t="s">
        <v>15181</v>
      </c>
      <c r="S92" t="s">
        <v>15237</v>
      </c>
      <c r="T92" t="s">
        <v>15301</v>
      </c>
      <c r="U92" t="s">
        <v>15317</v>
      </c>
    </row>
    <row r="93" spans="1:21" x14ac:dyDescent="0.25">
      <c r="A93">
        <v>2008</v>
      </c>
      <c r="B93">
        <v>6</v>
      </c>
      <c r="C93" t="s">
        <v>22</v>
      </c>
      <c r="D93" t="s">
        <v>134</v>
      </c>
      <c r="G93" t="s">
        <v>10941</v>
      </c>
      <c r="H93" t="s">
        <v>14221</v>
      </c>
      <c r="I93">
        <v>2345.399163</v>
      </c>
      <c r="J93">
        <v>0</v>
      </c>
      <c r="K93">
        <v>7033.5301820000004</v>
      </c>
      <c r="U93" t="s">
        <v>15316</v>
      </c>
    </row>
    <row r="94" spans="1:21" x14ac:dyDescent="0.25">
      <c r="A94">
        <v>2008</v>
      </c>
      <c r="B94">
        <v>6</v>
      </c>
      <c r="C94" t="s">
        <v>23</v>
      </c>
      <c r="D94" t="s">
        <v>135</v>
      </c>
      <c r="G94" t="s">
        <v>10942</v>
      </c>
      <c r="H94" t="s">
        <v>14222</v>
      </c>
      <c r="I94">
        <v>451.21475400000003</v>
      </c>
      <c r="J94">
        <v>0</v>
      </c>
      <c r="K94">
        <v>330.596383</v>
      </c>
      <c r="U94" t="s">
        <v>15316</v>
      </c>
    </row>
    <row r="95" spans="1:21" x14ac:dyDescent="0.25">
      <c r="A95">
        <v>2008</v>
      </c>
      <c r="B95">
        <v>6</v>
      </c>
      <c r="C95" t="s">
        <v>23</v>
      </c>
      <c r="D95" t="s">
        <v>136</v>
      </c>
      <c r="G95" t="s">
        <v>10957</v>
      </c>
      <c r="H95" t="s">
        <v>14263</v>
      </c>
      <c r="I95">
        <v>27.063472000000001</v>
      </c>
      <c r="J95">
        <v>0</v>
      </c>
      <c r="K95">
        <v>10.027737</v>
      </c>
      <c r="U95" t="s">
        <v>15316</v>
      </c>
    </row>
    <row r="96" spans="1:21" x14ac:dyDescent="0.25">
      <c r="A96">
        <v>2008</v>
      </c>
      <c r="B96">
        <v>6</v>
      </c>
      <c r="C96" t="s">
        <v>24</v>
      </c>
      <c r="D96" t="s">
        <v>137</v>
      </c>
      <c r="E96" t="s">
        <v>2928</v>
      </c>
      <c r="F96" t="s">
        <v>6898</v>
      </c>
      <c r="G96" t="s">
        <v>11018</v>
      </c>
      <c r="H96" t="s">
        <v>14264</v>
      </c>
      <c r="I96">
        <v>219.86755199999999</v>
      </c>
      <c r="J96">
        <v>0</v>
      </c>
      <c r="K96">
        <v>192.79748599999999</v>
      </c>
      <c r="U96" t="s">
        <v>15316</v>
      </c>
    </row>
    <row r="97" spans="1:21" x14ac:dyDescent="0.25">
      <c r="A97">
        <v>2008</v>
      </c>
      <c r="B97">
        <v>6</v>
      </c>
      <c r="C97" t="s">
        <v>24</v>
      </c>
      <c r="D97" t="s">
        <v>138</v>
      </c>
      <c r="G97" t="s">
        <v>11019</v>
      </c>
      <c r="H97" t="s">
        <v>14265</v>
      </c>
      <c r="I97">
        <v>633.53730099999996</v>
      </c>
      <c r="J97">
        <v>0</v>
      </c>
      <c r="K97">
        <v>612.69217900000001</v>
      </c>
      <c r="U97" t="s">
        <v>15316</v>
      </c>
    </row>
    <row r="98" spans="1:21" x14ac:dyDescent="0.25">
      <c r="A98">
        <v>2008</v>
      </c>
      <c r="B98">
        <v>6</v>
      </c>
      <c r="C98" t="s">
        <v>24</v>
      </c>
      <c r="D98" t="s">
        <v>139</v>
      </c>
      <c r="E98" t="s">
        <v>2929</v>
      </c>
      <c r="F98" t="s">
        <v>6899</v>
      </c>
      <c r="G98" t="s">
        <v>11020</v>
      </c>
      <c r="H98" t="s">
        <v>14266</v>
      </c>
      <c r="I98">
        <v>330.46236099999999</v>
      </c>
      <c r="J98">
        <v>0</v>
      </c>
      <c r="K98">
        <v>351.88175000000001</v>
      </c>
      <c r="U98" t="s">
        <v>15316</v>
      </c>
    </row>
    <row r="99" spans="1:21" x14ac:dyDescent="0.25">
      <c r="A99">
        <v>2008</v>
      </c>
      <c r="B99">
        <v>6</v>
      </c>
      <c r="C99" t="s">
        <v>24</v>
      </c>
      <c r="D99" t="s">
        <v>140</v>
      </c>
      <c r="E99" t="s">
        <v>2930</v>
      </c>
      <c r="F99" t="s">
        <v>6900</v>
      </c>
      <c r="G99" t="s">
        <v>11021</v>
      </c>
      <c r="H99" t="s">
        <v>14267</v>
      </c>
      <c r="I99">
        <v>301.281093</v>
      </c>
      <c r="J99">
        <v>0</v>
      </c>
      <c r="K99">
        <v>345.26571899999999</v>
      </c>
      <c r="U99" t="s">
        <v>15316</v>
      </c>
    </row>
    <row r="100" spans="1:21" x14ac:dyDescent="0.25">
      <c r="A100">
        <v>2008</v>
      </c>
      <c r="B100">
        <v>6</v>
      </c>
      <c r="C100" t="s">
        <v>24</v>
      </c>
      <c r="D100" t="s">
        <v>141</v>
      </c>
      <c r="E100" t="s">
        <v>2931</v>
      </c>
      <c r="F100" t="s">
        <v>6901</v>
      </c>
      <c r="G100" t="s">
        <v>11022</v>
      </c>
      <c r="H100" t="s">
        <v>14268</v>
      </c>
      <c r="I100">
        <v>87.331667999999993</v>
      </c>
      <c r="J100">
        <v>0</v>
      </c>
      <c r="K100">
        <v>110.03371199999999</v>
      </c>
      <c r="P100" t="s">
        <v>17160</v>
      </c>
      <c r="Q100" t="s">
        <v>17503</v>
      </c>
      <c r="R100" t="s">
        <v>15344</v>
      </c>
      <c r="S100" t="s">
        <v>15251</v>
      </c>
      <c r="T100" t="s">
        <v>17504</v>
      </c>
      <c r="U100" t="s">
        <v>15317</v>
      </c>
    </row>
    <row r="101" spans="1:21" x14ac:dyDescent="0.25">
      <c r="A101">
        <v>2008</v>
      </c>
      <c r="B101">
        <v>6</v>
      </c>
      <c r="C101" t="s">
        <v>24</v>
      </c>
      <c r="D101" t="s">
        <v>142</v>
      </c>
      <c r="E101" t="s">
        <v>2932</v>
      </c>
      <c r="F101" t="s">
        <v>6902</v>
      </c>
      <c r="G101" t="s">
        <v>11023</v>
      </c>
      <c r="H101" t="s">
        <v>14260</v>
      </c>
      <c r="I101">
        <v>1537.115505</v>
      </c>
      <c r="J101">
        <v>0</v>
      </c>
      <c r="K101">
        <v>856.51574300000004</v>
      </c>
      <c r="L101" t="s">
        <v>15181</v>
      </c>
      <c r="M101" t="s">
        <v>15237</v>
      </c>
      <c r="N101" t="s">
        <v>15181</v>
      </c>
      <c r="O101" t="s">
        <v>15237</v>
      </c>
      <c r="P101" t="s">
        <v>15181</v>
      </c>
      <c r="Q101" t="s">
        <v>15237</v>
      </c>
      <c r="R101" t="s">
        <v>15181</v>
      </c>
      <c r="S101" t="s">
        <v>15237</v>
      </c>
      <c r="T101" t="s">
        <v>15301</v>
      </c>
      <c r="U101" t="s">
        <v>15317</v>
      </c>
    </row>
    <row r="102" spans="1:21" x14ac:dyDescent="0.25">
      <c r="A102">
        <v>2008</v>
      </c>
      <c r="B102">
        <v>6</v>
      </c>
      <c r="C102" t="s">
        <v>24</v>
      </c>
      <c r="D102" t="s">
        <v>143</v>
      </c>
      <c r="E102" t="s">
        <v>2933</v>
      </c>
      <c r="F102" t="s">
        <v>6903</v>
      </c>
      <c r="G102" t="s">
        <v>11024</v>
      </c>
      <c r="H102" t="s">
        <v>11024</v>
      </c>
      <c r="I102">
        <v>2890.1122930000001</v>
      </c>
      <c r="J102">
        <v>0</v>
      </c>
      <c r="K102">
        <v>1365.9853559999999</v>
      </c>
      <c r="N102" t="s">
        <v>16952</v>
      </c>
      <c r="O102" t="s">
        <v>15238</v>
      </c>
      <c r="T102" t="s">
        <v>15305</v>
      </c>
      <c r="U102" t="s">
        <v>15317</v>
      </c>
    </row>
    <row r="103" spans="1:21" x14ac:dyDescent="0.25">
      <c r="A103">
        <v>2008</v>
      </c>
      <c r="B103">
        <v>6</v>
      </c>
      <c r="C103" t="s">
        <v>24</v>
      </c>
      <c r="D103" t="s">
        <v>144</v>
      </c>
      <c r="E103" t="s">
        <v>2934</v>
      </c>
      <c r="F103" t="s">
        <v>6904</v>
      </c>
      <c r="G103" t="s">
        <v>11025</v>
      </c>
      <c r="H103" t="s">
        <v>14264</v>
      </c>
      <c r="I103">
        <v>1495.6206609999999</v>
      </c>
      <c r="J103">
        <v>0</v>
      </c>
      <c r="K103">
        <v>2593.5180359999999</v>
      </c>
      <c r="U103" t="s">
        <v>15316</v>
      </c>
    </row>
    <row r="104" spans="1:21" x14ac:dyDescent="0.25">
      <c r="A104">
        <v>2008</v>
      </c>
      <c r="B104">
        <v>6</v>
      </c>
      <c r="C104" t="s">
        <v>24</v>
      </c>
      <c r="D104" t="s">
        <v>145</v>
      </c>
      <c r="E104" t="s">
        <v>2935</v>
      </c>
      <c r="F104" t="s">
        <v>6905</v>
      </c>
      <c r="G104" t="s">
        <v>11026</v>
      </c>
      <c r="H104" t="s">
        <v>14264</v>
      </c>
      <c r="I104">
        <v>7031.5304459999998</v>
      </c>
      <c r="J104">
        <v>0</v>
      </c>
      <c r="K104">
        <v>7142.4101289999999</v>
      </c>
      <c r="U104" t="s">
        <v>15316</v>
      </c>
    </row>
    <row r="105" spans="1:21" x14ac:dyDescent="0.25">
      <c r="A105">
        <v>2008</v>
      </c>
      <c r="B105">
        <v>6</v>
      </c>
      <c r="C105" t="s">
        <v>24</v>
      </c>
      <c r="D105" t="s">
        <v>146</v>
      </c>
      <c r="E105" t="s">
        <v>2936</v>
      </c>
      <c r="F105" t="s">
        <v>6906</v>
      </c>
      <c r="G105" t="s">
        <v>11027</v>
      </c>
      <c r="H105" t="s">
        <v>14269</v>
      </c>
      <c r="I105">
        <v>226.53295600000001</v>
      </c>
      <c r="J105">
        <v>0</v>
      </c>
      <c r="K105">
        <v>206.99257900000001</v>
      </c>
      <c r="L105" t="s">
        <v>15182</v>
      </c>
      <c r="M105" t="s">
        <v>15237</v>
      </c>
      <c r="R105" t="s">
        <v>15182</v>
      </c>
      <c r="S105" t="s">
        <v>15237</v>
      </c>
      <c r="T105" t="s">
        <v>15301</v>
      </c>
      <c r="U105" t="s">
        <v>15317</v>
      </c>
    </row>
    <row r="106" spans="1:21" x14ac:dyDescent="0.25">
      <c r="A106">
        <v>2008</v>
      </c>
      <c r="B106">
        <v>6</v>
      </c>
      <c r="C106" t="s">
        <v>24</v>
      </c>
      <c r="D106" t="s">
        <v>147</v>
      </c>
      <c r="E106" t="s">
        <v>2937</v>
      </c>
      <c r="F106" t="s">
        <v>6907</v>
      </c>
      <c r="G106" t="s">
        <v>11028</v>
      </c>
      <c r="H106" t="s">
        <v>14266</v>
      </c>
      <c r="I106">
        <v>91.670126999999994</v>
      </c>
      <c r="J106">
        <v>0</v>
      </c>
      <c r="K106">
        <v>1294.73352</v>
      </c>
      <c r="U106" t="s">
        <v>15316</v>
      </c>
    </row>
    <row r="107" spans="1:21" x14ac:dyDescent="0.25">
      <c r="A107">
        <v>2008</v>
      </c>
      <c r="B107">
        <v>6</v>
      </c>
      <c r="C107" t="s">
        <v>24</v>
      </c>
      <c r="D107" t="s">
        <v>148</v>
      </c>
      <c r="E107" t="s">
        <v>2938</v>
      </c>
      <c r="F107" t="s">
        <v>6908</v>
      </c>
      <c r="G107" t="s">
        <v>11029</v>
      </c>
      <c r="H107" t="s">
        <v>14260</v>
      </c>
      <c r="I107">
        <v>36.9</v>
      </c>
      <c r="J107">
        <v>0</v>
      </c>
      <c r="K107">
        <v>64.414013999999995</v>
      </c>
      <c r="L107" t="s">
        <v>15181</v>
      </c>
      <c r="M107" t="s">
        <v>15237</v>
      </c>
      <c r="N107" t="s">
        <v>17505</v>
      </c>
      <c r="O107" t="s">
        <v>15237</v>
      </c>
      <c r="P107" t="s">
        <v>15181</v>
      </c>
      <c r="Q107" t="s">
        <v>15237</v>
      </c>
      <c r="R107" t="s">
        <v>15181</v>
      </c>
      <c r="S107" t="s">
        <v>15237</v>
      </c>
      <c r="T107" t="s">
        <v>15301</v>
      </c>
      <c r="U107" t="s">
        <v>15317</v>
      </c>
    </row>
    <row r="108" spans="1:21" x14ac:dyDescent="0.25">
      <c r="A108">
        <v>2008</v>
      </c>
      <c r="B108">
        <v>6</v>
      </c>
      <c r="C108" t="s">
        <v>24</v>
      </c>
      <c r="D108" t="s">
        <v>149</v>
      </c>
      <c r="G108" t="s">
        <v>11030</v>
      </c>
      <c r="H108" t="s">
        <v>14269</v>
      </c>
      <c r="I108">
        <v>282.3</v>
      </c>
      <c r="J108">
        <v>0</v>
      </c>
      <c r="K108">
        <v>266.51799999999997</v>
      </c>
      <c r="R108" t="s">
        <v>15182</v>
      </c>
      <c r="S108" t="s">
        <v>15237</v>
      </c>
      <c r="T108" t="s">
        <v>15301</v>
      </c>
      <c r="U108" t="s">
        <v>15317</v>
      </c>
    </row>
    <row r="109" spans="1:21" x14ac:dyDescent="0.25">
      <c r="A109">
        <v>2008</v>
      </c>
      <c r="B109">
        <v>6</v>
      </c>
      <c r="C109" t="s">
        <v>21</v>
      </c>
      <c r="D109" t="s">
        <v>150</v>
      </c>
      <c r="E109" t="s">
        <v>2939</v>
      </c>
      <c r="F109" t="s">
        <v>6909</v>
      </c>
      <c r="G109" t="s">
        <v>11031</v>
      </c>
      <c r="H109" t="s">
        <v>14270</v>
      </c>
      <c r="I109">
        <v>395.56718699999999</v>
      </c>
      <c r="J109">
        <v>0</v>
      </c>
      <c r="K109">
        <v>523.91400499999997</v>
      </c>
      <c r="U109" t="s">
        <v>15316</v>
      </c>
    </row>
    <row r="110" spans="1:21" x14ac:dyDescent="0.25">
      <c r="A110">
        <v>2008</v>
      </c>
      <c r="B110">
        <v>6</v>
      </c>
      <c r="C110" t="s">
        <v>21</v>
      </c>
      <c r="D110" t="s">
        <v>151</v>
      </c>
      <c r="G110" t="s">
        <v>11032</v>
      </c>
      <c r="H110" t="s">
        <v>14264</v>
      </c>
      <c r="I110">
        <v>240.969446</v>
      </c>
      <c r="J110">
        <v>0</v>
      </c>
      <c r="K110">
        <v>431.18378899999999</v>
      </c>
      <c r="U110" t="s">
        <v>15316</v>
      </c>
    </row>
    <row r="111" spans="1:21" x14ac:dyDescent="0.25">
      <c r="A111">
        <v>2008</v>
      </c>
      <c r="B111">
        <v>6</v>
      </c>
      <c r="C111" t="s">
        <v>21</v>
      </c>
      <c r="D111" t="s">
        <v>152</v>
      </c>
      <c r="G111" t="s">
        <v>11033</v>
      </c>
      <c r="H111" t="s">
        <v>11024</v>
      </c>
      <c r="I111">
        <v>211.43343300000001</v>
      </c>
      <c r="J111">
        <v>0</v>
      </c>
      <c r="K111">
        <v>95.345331000000002</v>
      </c>
      <c r="P111" t="s">
        <v>15341</v>
      </c>
      <c r="Q111" t="s">
        <v>15242</v>
      </c>
      <c r="T111" t="s">
        <v>15309</v>
      </c>
      <c r="U111" t="s">
        <v>15317</v>
      </c>
    </row>
    <row r="112" spans="1:21" x14ac:dyDescent="0.25">
      <c r="A112">
        <v>2008</v>
      </c>
      <c r="B112">
        <v>6</v>
      </c>
      <c r="C112" t="s">
        <v>21</v>
      </c>
      <c r="D112" t="s">
        <v>153</v>
      </c>
      <c r="E112" t="s">
        <v>2940</v>
      </c>
      <c r="F112" t="s">
        <v>6910</v>
      </c>
      <c r="G112" t="s">
        <v>11034</v>
      </c>
      <c r="H112" t="s">
        <v>14271</v>
      </c>
      <c r="I112">
        <v>896.10690099999999</v>
      </c>
      <c r="J112">
        <v>0</v>
      </c>
      <c r="K112">
        <v>983.57398699999999</v>
      </c>
      <c r="L112" t="s">
        <v>15180</v>
      </c>
      <c r="M112" t="s">
        <v>15239</v>
      </c>
      <c r="T112" t="s">
        <v>15302</v>
      </c>
      <c r="U112" t="s">
        <v>15317</v>
      </c>
    </row>
    <row r="113" spans="1:21" x14ac:dyDescent="0.25">
      <c r="A113">
        <v>2008</v>
      </c>
      <c r="B113">
        <v>6</v>
      </c>
      <c r="C113" t="s">
        <v>21</v>
      </c>
      <c r="D113" t="s">
        <v>154</v>
      </c>
      <c r="G113" t="s">
        <v>11035</v>
      </c>
      <c r="H113" t="s">
        <v>11024</v>
      </c>
      <c r="I113">
        <v>2.1914859999999998</v>
      </c>
      <c r="J113">
        <v>0</v>
      </c>
      <c r="K113">
        <v>8.7831000000000006E-2</v>
      </c>
      <c r="U113" t="s">
        <v>15316</v>
      </c>
    </row>
    <row r="114" spans="1:21" x14ac:dyDescent="0.25">
      <c r="A114">
        <v>2008</v>
      </c>
      <c r="B114">
        <v>6</v>
      </c>
      <c r="C114" t="s">
        <v>21</v>
      </c>
      <c r="D114" t="s">
        <v>155</v>
      </c>
      <c r="G114" t="s">
        <v>11036</v>
      </c>
      <c r="H114" t="s">
        <v>11024</v>
      </c>
      <c r="I114">
        <v>177.88788099999999</v>
      </c>
      <c r="J114">
        <v>0</v>
      </c>
      <c r="K114">
        <v>36.149203</v>
      </c>
      <c r="U114" t="s">
        <v>15316</v>
      </c>
    </row>
    <row r="115" spans="1:21" x14ac:dyDescent="0.25">
      <c r="A115">
        <v>2008</v>
      </c>
      <c r="B115">
        <v>6</v>
      </c>
      <c r="C115" t="s">
        <v>29</v>
      </c>
      <c r="D115" t="s">
        <v>156</v>
      </c>
      <c r="E115" t="s">
        <v>2941</v>
      </c>
      <c r="F115" t="s">
        <v>6911</v>
      </c>
      <c r="G115" t="s">
        <v>11037</v>
      </c>
      <c r="H115" t="s">
        <v>14272</v>
      </c>
      <c r="I115">
        <v>444.75</v>
      </c>
      <c r="J115">
        <v>0</v>
      </c>
      <c r="K115">
        <v>444.75</v>
      </c>
      <c r="L115" t="s">
        <v>17506</v>
      </c>
      <c r="M115" t="s">
        <v>17507</v>
      </c>
      <c r="N115" t="s">
        <v>15341</v>
      </c>
      <c r="O115" t="s">
        <v>15242</v>
      </c>
      <c r="P115" t="s">
        <v>17161</v>
      </c>
      <c r="Q115" t="s">
        <v>15242</v>
      </c>
      <c r="R115" t="s">
        <v>17161</v>
      </c>
      <c r="S115" t="s">
        <v>15242</v>
      </c>
      <c r="T115" t="s">
        <v>17499</v>
      </c>
      <c r="U115" t="s">
        <v>15317</v>
      </c>
    </row>
    <row r="116" spans="1:21" x14ac:dyDescent="0.25">
      <c r="A116">
        <v>2008</v>
      </c>
      <c r="B116">
        <v>6</v>
      </c>
      <c r="C116" t="s">
        <v>29</v>
      </c>
      <c r="D116" t="s">
        <v>157</v>
      </c>
      <c r="E116" t="s">
        <v>2942</v>
      </c>
      <c r="F116" t="s">
        <v>6912</v>
      </c>
      <c r="G116" t="s">
        <v>11038</v>
      </c>
      <c r="H116" t="s">
        <v>14272</v>
      </c>
      <c r="I116">
        <v>25</v>
      </c>
      <c r="J116">
        <v>0</v>
      </c>
      <c r="K116">
        <v>43.361801</v>
      </c>
      <c r="L116" t="s">
        <v>17508</v>
      </c>
      <c r="M116" t="s">
        <v>17507</v>
      </c>
      <c r="N116" t="s">
        <v>17509</v>
      </c>
      <c r="O116" t="s">
        <v>15242</v>
      </c>
      <c r="P116" t="s">
        <v>17509</v>
      </c>
      <c r="Q116" t="s">
        <v>15242</v>
      </c>
      <c r="R116" t="s">
        <v>17161</v>
      </c>
      <c r="S116" t="s">
        <v>15242</v>
      </c>
      <c r="T116" t="s">
        <v>17499</v>
      </c>
      <c r="U116" t="s">
        <v>15317</v>
      </c>
    </row>
    <row r="117" spans="1:21" x14ac:dyDescent="0.25">
      <c r="A117">
        <v>2008</v>
      </c>
      <c r="B117">
        <v>6</v>
      </c>
      <c r="C117" t="s">
        <v>29</v>
      </c>
      <c r="D117" t="s">
        <v>158</v>
      </c>
      <c r="E117" t="s">
        <v>2943</v>
      </c>
      <c r="F117" t="s">
        <v>6913</v>
      </c>
      <c r="G117" t="s">
        <v>11039</v>
      </c>
      <c r="H117" t="s">
        <v>14268</v>
      </c>
      <c r="I117">
        <v>3042.5</v>
      </c>
      <c r="J117">
        <v>0</v>
      </c>
      <c r="K117">
        <v>4984.3697890000003</v>
      </c>
      <c r="L117" t="s">
        <v>16842</v>
      </c>
      <c r="M117" t="s">
        <v>15241</v>
      </c>
      <c r="N117" t="s">
        <v>17510</v>
      </c>
      <c r="O117" t="s">
        <v>17511</v>
      </c>
      <c r="P117" t="s">
        <v>17512</v>
      </c>
      <c r="Q117" t="s">
        <v>15241</v>
      </c>
      <c r="R117" t="s">
        <v>15344</v>
      </c>
      <c r="S117" t="s">
        <v>15251</v>
      </c>
      <c r="T117" s="124" t="s">
        <v>17513</v>
      </c>
      <c r="U117" s="124" t="s">
        <v>15317</v>
      </c>
    </row>
    <row r="118" spans="1:21" x14ac:dyDescent="0.25">
      <c r="A118">
        <v>2008</v>
      </c>
      <c r="B118">
        <v>6</v>
      </c>
      <c r="C118" t="s">
        <v>29</v>
      </c>
      <c r="D118" t="s">
        <v>159</v>
      </c>
      <c r="E118" t="s">
        <v>2944</v>
      </c>
      <c r="F118" t="s">
        <v>6914</v>
      </c>
      <c r="G118" t="s">
        <v>11040</v>
      </c>
      <c r="H118" t="s">
        <v>14260</v>
      </c>
      <c r="I118">
        <v>550</v>
      </c>
      <c r="J118">
        <v>0</v>
      </c>
      <c r="K118">
        <v>745.48441300000002</v>
      </c>
      <c r="L118" t="s">
        <v>17514</v>
      </c>
      <c r="M118" t="s">
        <v>17515</v>
      </c>
      <c r="N118" t="s">
        <v>17516</v>
      </c>
      <c r="O118" t="s">
        <v>17515</v>
      </c>
      <c r="P118" t="s">
        <v>15181</v>
      </c>
      <c r="Q118" t="s">
        <v>15237</v>
      </c>
      <c r="R118" t="s">
        <v>15181</v>
      </c>
      <c r="S118" t="s">
        <v>15237</v>
      </c>
      <c r="T118" s="124" t="s">
        <v>17517</v>
      </c>
      <c r="U118" s="124" t="s">
        <v>15317</v>
      </c>
    </row>
    <row r="119" spans="1:21" x14ac:dyDescent="0.25">
      <c r="A119">
        <v>2008</v>
      </c>
      <c r="B119">
        <v>6</v>
      </c>
      <c r="C119" t="s">
        <v>29</v>
      </c>
      <c r="D119" t="s">
        <v>160</v>
      </c>
      <c r="E119" t="s">
        <v>2945</v>
      </c>
      <c r="F119" t="s">
        <v>6915</v>
      </c>
      <c r="G119" t="s">
        <v>11041</v>
      </c>
      <c r="H119" t="s">
        <v>14260</v>
      </c>
      <c r="I119">
        <v>4070.876221</v>
      </c>
      <c r="J119">
        <v>0</v>
      </c>
      <c r="K119">
        <v>3950.0761299999999</v>
      </c>
      <c r="L119" t="s">
        <v>17518</v>
      </c>
      <c r="M119" t="s">
        <v>17519</v>
      </c>
      <c r="N119" t="s">
        <v>17520</v>
      </c>
      <c r="O119" t="s">
        <v>17521</v>
      </c>
      <c r="P119" t="s">
        <v>15343</v>
      </c>
      <c r="Q119" t="s">
        <v>15252</v>
      </c>
      <c r="R119" t="s">
        <v>15181</v>
      </c>
      <c r="S119" t="s">
        <v>15237</v>
      </c>
      <c r="T119" s="124" t="s">
        <v>17522</v>
      </c>
      <c r="U119" s="124" t="s">
        <v>15317</v>
      </c>
    </row>
    <row r="120" spans="1:21" x14ac:dyDescent="0.25">
      <c r="A120">
        <v>2008</v>
      </c>
      <c r="B120">
        <v>6</v>
      </c>
      <c r="C120" t="s">
        <v>29</v>
      </c>
      <c r="D120" t="s">
        <v>161</v>
      </c>
      <c r="E120" t="s">
        <v>2946</v>
      </c>
      <c r="F120" t="s">
        <v>6916</v>
      </c>
      <c r="G120" t="s">
        <v>11042</v>
      </c>
      <c r="H120" t="s">
        <v>14260</v>
      </c>
      <c r="I120">
        <v>295</v>
      </c>
      <c r="J120">
        <v>0</v>
      </c>
      <c r="K120">
        <v>279.31920200000002</v>
      </c>
      <c r="L120" t="s">
        <v>15181</v>
      </c>
      <c r="M120" t="s">
        <v>15237</v>
      </c>
      <c r="N120" t="s">
        <v>17523</v>
      </c>
      <c r="O120" t="s">
        <v>17524</v>
      </c>
      <c r="P120" t="s">
        <v>15181</v>
      </c>
      <c r="Q120" t="s">
        <v>15237</v>
      </c>
      <c r="R120" t="s">
        <v>15181</v>
      </c>
      <c r="S120" t="s">
        <v>15237</v>
      </c>
      <c r="T120" s="124" t="s">
        <v>17525</v>
      </c>
      <c r="U120" s="124" t="s">
        <v>15317</v>
      </c>
    </row>
    <row r="121" spans="1:21" x14ac:dyDescent="0.25">
      <c r="A121">
        <v>2008</v>
      </c>
      <c r="B121">
        <v>6</v>
      </c>
      <c r="C121" t="s">
        <v>29</v>
      </c>
      <c r="D121" t="s">
        <v>162</v>
      </c>
      <c r="E121" t="s">
        <v>2947</v>
      </c>
      <c r="F121" t="s">
        <v>6917</v>
      </c>
      <c r="G121" t="s">
        <v>11043</v>
      </c>
      <c r="H121" t="s">
        <v>14260</v>
      </c>
      <c r="I121">
        <v>120</v>
      </c>
      <c r="J121">
        <v>0</v>
      </c>
      <c r="K121">
        <v>118.82867</v>
      </c>
      <c r="L121" t="s">
        <v>17505</v>
      </c>
      <c r="M121" t="s">
        <v>15237</v>
      </c>
      <c r="N121" t="s">
        <v>17526</v>
      </c>
      <c r="O121" t="s">
        <v>17527</v>
      </c>
      <c r="P121" t="s">
        <v>17528</v>
      </c>
      <c r="Q121" t="s">
        <v>16843</v>
      </c>
      <c r="R121" t="s">
        <v>15181</v>
      </c>
      <c r="S121" t="s">
        <v>15237</v>
      </c>
      <c r="T121" s="124" t="s">
        <v>17529</v>
      </c>
      <c r="U121" s="124" t="s">
        <v>15317</v>
      </c>
    </row>
    <row r="122" spans="1:21" x14ac:dyDescent="0.25">
      <c r="A122">
        <v>2008</v>
      </c>
      <c r="B122">
        <v>6</v>
      </c>
      <c r="C122" t="s">
        <v>29</v>
      </c>
      <c r="D122" t="s">
        <v>163</v>
      </c>
      <c r="E122" t="s">
        <v>2948</v>
      </c>
      <c r="F122" t="s">
        <v>6918</v>
      </c>
      <c r="G122" t="s">
        <v>11044</v>
      </c>
      <c r="H122" t="s">
        <v>14260</v>
      </c>
      <c r="I122">
        <v>37</v>
      </c>
      <c r="J122">
        <v>0</v>
      </c>
      <c r="K122">
        <v>36.015453000000001</v>
      </c>
      <c r="L122" t="s">
        <v>15181</v>
      </c>
      <c r="M122" t="s">
        <v>15237</v>
      </c>
      <c r="N122" t="s">
        <v>17530</v>
      </c>
      <c r="O122" t="s">
        <v>17531</v>
      </c>
      <c r="R122" t="s">
        <v>15181</v>
      </c>
      <c r="S122" t="s">
        <v>15237</v>
      </c>
      <c r="T122" s="124" t="s">
        <v>17532</v>
      </c>
      <c r="U122" s="124" t="s">
        <v>15317</v>
      </c>
    </row>
    <row r="123" spans="1:21" x14ac:dyDescent="0.25">
      <c r="A123">
        <v>2008</v>
      </c>
      <c r="B123">
        <v>6</v>
      </c>
      <c r="C123" t="s">
        <v>29</v>
      </c>
      <c r="D123" t="s">
        <v>164</v>
      </c>
      <c r="E123" t="s">
        <v>2949</v>
      </c>
      <c r="F123" t="s">
        <v>6919</v>
      </c>
      <c r="G123" t="s">
        <v>11045</v>
      </c>
      <c r="H123" t="s">
        <v>14260</v>
      </c>
      <c r="I123">
        <v>40</v>
      </c>
      <c r="J123">
        <v>0</v>
      </c>
      <c r="K123">
        <v>40.752335000000002</v>
      </c>
      <c r="L123" t="s">
        <v>15181</v>
      </c>
      <c r="M123" t="s">
        <v>15237</v>
      </c>
      <c r="N123" t="s">
        <v>17533</v>
      </c>
      <c r="O123" t="s">
        <v>17515</v>
      </c>
      <c r="P123" t="s">
        <v>15181</v>
      </c>
      <c r="Q123" t="s">
        <v>15237</v>
      </c>
      <c r="R123" t="s">
        <v>15181</v>
      </c>
      <c r="S123" t="s">
        <v>15237</v>
      </c>
      <c r="T123" s="124" t="s">
        <v>17517</v>
      </c>
      <c r="U123" s="124" t="s">
        <v>15317</v>
      </c>
    </row>
    <row r="124" spans="1:21" x14ac:dyDescent="0.25">
      <c r="A124">
        <v>2008</v>
      </c>
      <c r="B124">
        <v>6</v>
      </c>
      <c r="C124" t="s">
        <v>29</v>
      </c>
      <c r="D124" t="s">
        <v>165</v>
      </c>
      <c r="E124" t="s">
        <v>2950</v>
      </c>
      <c r="F124" t="s">
        <v>6920</v>
      </c>
      <c r="G124" t="s">
        <v>11046</v>
      </c>
      <c r="H124" t="s">
        <v>14260</v>
      </c>
      <c r="I124">
        <v>170</v>
      </c>
      <c r="J124">
        <v>0</v>
      </c>
      <c r="K124">
        <v>162.05480600000001</v>
      </c>
      <c r="L124" t="s">
        <v>15181</v>
      </c>
      <c r="M124" t="s">
        <v>15237</v>
      </c>
      <c r="N124" t="s">
        <v>17534</v>
      </c>
      <c r="O124" t="s">
        <v>16843</v>
      </c>
      <c r="P124" t="s">
        <v>15181</v>
      </c>
      <c r="Q124" t="s">
        <v>15237</v>
      </c>
      <c r="R124" t="s">
        <v>15181</v>
      </c>
      <c r="S124" t="s">
        <v>15237</v>
      </c>
      <c r="T124" s="124" t="s">
        <v>17162</v>
      </c>
      <c r="U124" s="124" t="s">
        <v>15317</v>
      </c>
    </row>
    <row r="125" spans="1:21" x14ac:dyDescent="0.25">
      <c r="A125">
        <v>2008</v>
      </c>
      <c r="B125">
        <v>6</v>
      </c>
      <c r="C125" t="s">
        <v>29</v>
      </c>
      <c r="D125" t="s">
        <v>166</v>
      </c>
      <c r="E125" t="s">
        <v>2951</v>
      </c>
      <c r="F125" t="s">
        <v>6921</v>
      </c>
      <c r="G125" t="s">
        <v>11047</v>
      </c>
      <c r="H125" t="s">
        <v>14260</v>
      </c>
      <c r="I125">
        <v>115</v>
      </c>
      <c r="J125">
        <v>0</v>
      </c>
      <c r="K125">
        <v>108.729111</v>
      </c>
      <c r="L125" t="s">
        <v>17535</v>
      </c>
      <c r="M125" t="s">
        <v>17524</v>
      </c>
      <c r="N125" t="s">
        <v>17536</v>
      </c>
      <c r="O125" t="s">
        <v>16843</v>
      </c>
      <c r="P125" t="s">
        <v>17537</v>
      </c>
      <c r="Q125" t="s">
        <v>16843</v>
      </c>
      <c r="R125" t="s">
        <v>15181</v>
      </c>
      <c r="S125" t="s">
        <v>15237</v>
      </c>
      <c r="T125" s="124" t="s">
        <v>17525</v>
      </c>
      <c r="U125" s="124" t="s">
        <v>15317</v>
      </c>
    </row>
    <row r="126" spans="1:21" x14ac:dyDescent="0.25">
      <c r="A126">
        <v>2008</v>
      </c>
      <c r="B126">
        <v>6</v>
      </c>
      <c r="C126" t="s">
        <v>29</v>
      </c>
      <c r="D126" t="s">
        <v>167</v>
      </c>
      <c r="E126" t="s">
        <v>2952</v>
      </c>
      <c r="F126" t="s">
        <v>6922</v>
      </c>
      <c r="G126" t="s">
        <v>11048</v>
      </c>
      <c r="H126" t="s">
        <v>14257</v>
      </c>
      <c r="I126">
        <v>77.614999999999995</v>
      </c>
      <c r="J126">
        <v>0</v>
      </c>
      <c r="K126">
        <v>77.614999999999995</v>
      </c>
      <c r="L126" t="s">
        <v>16841</v>
      </c>
      <c r="M126" t="s">
        <v>15244</v>
      </c>
      <c r="N126" t="s">
        <v>16841</v>
      </c>
      <c r="O126" t="s">
        <v>15244</v>
      </c>
      <c r="R126" t="s">
        <v>16841</v>
      </c>
      <c r="S126" t="s">
        <v>15244</v>
      </c>
      <c r="T126" t="s">
        <v>15315</v>
      </c>
      <c r="U126" t="s">
        <v>15317</v>
      </c>
    </row>
    <row r="127" spans="1:21" x14ac:dyDescent="0.25">
      <c r="A127">
        <v>2008</v>
      </c>
      <c r="B127">
        <v>6</v>
      </c>
      <c r="C127" t="s">
        <v>29</v>
      </c>
      <c r="D127" t="s">
        <v>168</v>
      </c>
      <c r="E127" t="s">
        <v>2952</v>
      </c>
      <c r="F127" t="s">
        <v>6922</v>
      </c>
      <c r="G127" t="s">
        <v>11049</v>
      </c>
      <c r="H127" t="s">
        <v>14257</v>
      </c>
      <c r="I127">
        <v>101.5</v>
      </c>
      <c r="J127">
        <v>0</v>
      </c>
      <c r="K127">
        <v>101.5</v>
      </c>
      <c r="L127" t="s">
        <v>16841</v>
      </c>
      <c r="M127" t="s">
        <v>15244</v>
      </c>
      <c r="N127" t="s">
        <v>16841</v>
      </c>
      <c r="O127" t="s">
        <v>15244</v>
      </c>
      <c r="R127" t="s">
        <v>16841</v>
      </c>
      <c r="S127" t="s">
        <v>15244</v>
      </c>
      <c r="T127" t="s">
        <v>15315</v>
      </c>
      <c r="U127" t="s">
        <v>15317</v>
      </c>
    </row>
    <row r="128" spans="1:21" x14ac:dyDescent="0.25">
      <c r="A128">
        <v>2008</v>
      </c>
      <c r="B128">
        <v>6</v>
      </c>
      <c r="C128" t="s">
        <v>29</v>
      </c>
      <c r="D128" t="s">
        <v>169</v>
      </c>
      <c r="E128" t="s">
        <v>2941</v>
      </c>
      <c r="F128" t="s">
        <v>6923</v>
      </c>
      <c r="G128" t="s">
        <v>11050</v>
      </c>
      <c r="H128" t="s">
        <v>14272</v>
      </c>
      <c r="I128">
        <v>50</v>
      </c>
      <c r="J128">
        <v>0</v>
      </c>
      <c r="K128">
        <v>50</v>
      </c>
      <c r="L128" t="s">
        <v>17506</v>
      </c>
      <c r="M128" t="s">
        <v>17507</v>
      </c>
      <c r="N128" t="s">
        <v>17538</v>
      </c>
      <c r="O128" t="s">
        <v>17539</v>
      </c>
      <c r="P128" t="s">
        <v>16844</v>
      </c>
      <c r="Q128" t="s">
        <v>15250</v>
      </c>
      <c r="R128" t="s">
        <v>17161</v>
      </c>
      <c r="S128" t="s">
        <v>15242</v>
      </c>
      <c r="T128" t="s">
        <v>17540</v>
      </c>
      <c r="U128" t="s">
        <v>15317</v>
      </c>
    </row>
    <row r="129" spans="1:21" x14ac:dyDescent="0.25">
      <c r="A129">
        <v>2008</v>
      </c>
      <c r="B129">
        <v>6</v>
      </c>
      <c r="C129" t="s">
        <v>29</v>
      </c>
      <c r="D129" t="s">
        <v>170</v>
      </c>
      <c r="G129" t="s">
        <v>11051</v>
      </c>
      <c r="H129" t="s">
        <v>14272</v>
      </c>
      <c r="I129">
        <v>300</v>
      </c>
      <c r="J129">
        <v>0</v>
      </c>
      <c r="K129">
        <v>299.99998699999998</v>
      </c>
      <c r="P129" t="s">
        <v>17161</v>
      </c>
      <c r="Q129" t="s">
        <v>15242</v>
      </c>
      <c r="R129" t="s">
        <v>17161</v>
      </c>
      <c r="S129" t="s">
        <v>15242</v>
      </c>
      <c r="T129" t="s">
        <v>15309</v>
      </c>
      <c r="U129" t="s">
        <v>15317</v>
      </c>
    </row>
    <row r="130" spans="1:21" x14ac:dyDescent="0.25">
      <c r="A130">
        <v>2008</v>
      </c>
      <c r="B130">
        <v>6</v>
      </c>
      <c r="C130" t="s">
        <v>29</v>
      </c>
      <c r="D130" t="s">
        <v>171</v>
      </c>
      <c r="G130" t="s">
        <v>11052</v>
      </c>
      <c r="H130" t="s">
        <v>14260</v>
      </c>
      <c r="I130">
        <v>60</v>
      </c>
      <c r="J130">
        <v>0</v>
      </c>
      <c r="K130">
        <v>59.578563000000003</v>
      </c>
      <c r="P130" t="s">
        <v>17528</v>
      </c>
      <c r="Q130" t="s">
        <v>16843</v>
      </c>
      <c r="R130" t="s">
        <v>15181</v>
      </c>
      <c r="S130" t="s">
        <v>15237</v>
      </c>
      <c r="T130" t="s">
        <v>16817</v>
      </c>
      <c r="U130" t="s">
        <v>15317</v>
      </c>
    </row>
    <row r="131" spans="1:21" x14ac:dyDescent="0.25">
      <c r="A131">
        <v>2008</v>
      </c>
      <c r="B131">
        <v>6</v>
      </c>
      <c r="C131" t="s">
        <v>29</v>
      </c>
      <c r="D131" t="s">
        <v>172</v>
      </c>
      <c r="G131" t="s">
        <v>11053</v>
      </c>
      <c r="H131" t="s">
        <v>14257</v>
      </c>
      <c r="I131">
        <v>429.5</v>
      </c>
      <c r="J131">
        <v>0</v>
      </c>
      <c r="K131">
        <v>481.5</v>
      </c>
      <c r="R131" t="s">
        <v>16841</v>
      </c>
      <c r="S131" t="s">
        <v>15244</v>
      </c>
      <c r="T131" t="s">
        <v>15315</v>
      </c>
      <c r="U131" t="s">
        <v>15317</v>
      </c>
    </row>
    <row r="132" spans="1:21" x14ac:dyDescent="0.25">
      <c r="A132">
        <v>2008</v>
      </c>
      <c r="B132">
        <v>6</v>
      </c>
      <c r="C132" t="s">
        <v>29</v>
      </c>
      <c r="D132" t="s">
        <v>173</v>
      </c>
      <c r="G132" t="s">
        <v>11054</v>
      </c>
      <c r="H132" t="s">
        <v>14257</v>
      </c>
      <c r="I132">
        <v>147.5</v>
      </c>
      <c r="J132">
        <v>0</v>
      </c>
      <c r="K132">
        <v>147.5</v>
      </c>
      <c r="R132" t="s">
        <v>16841</v>
      </c>
      <c r="S132" t="s">
        <v>15244</v>
      </c>
      <c r="T132" t="s">
        <v>15315</v>
      </c>
      <c r="U132" t="s">
        <v>15317</v>
      </c>
    </row>
    <row r="133" spans="1:21" x14ac:dyDescent="0.25">
      <c r="A133">
        <v>2008</v>
      </c>
      <c r="B133">
        <v>6</v>
      </c>
      <c r="C133" t="s">
        <v>29</v>
      </c>
      <c r="D133" t="s">
        <v>174</v>
      </c>
      <c r="G133" t="s">
        <v>11055</v>
      </c>
      <c r="H133" t="s">
        <v>14272</v>
      </c>
      <c r="I133">
        <v>175</v>
      </c>
      <c r="J133">
        <v>0</v>
      </c>
      <c r="K133">
        <v>148.68940699999999</v>
      </c>
      <c r="P133" t="s">
        <v>16844</v>
      </c>
      <c r="Q133" t="s">
        <v>15250</v>
      </c>
      <c r="R133" t="s">
        <v>17161</v>
      </c>
      <c r="S133" t="s">
        <v>15242</v>
      </c>
      <c r="T133" t="s">
        <v>17327</v>
      </c>
      <c r="U133" t="s">
        <v>15317</v>
      </c>
    </row>
    <row r="134" spans="1:21" x14ac:dyDescent="0.25">
      <c r="A134">
        <v>2008</v>
      </c>
      <c r="B134">
        <v>6</v>
      </c>
      <c r="C134" t="s">
        <v>30</v>
      </c>
      <c r="D134" t="s">
        <v>175</v>
      </c>
      <c r="E134" t="s">
        <v>2953</v>
      </c>
      <c r="F134" t="s">
        <v>6924</v>
      </c>
      <c r="G134" t="s">
        <v>11056</v>
      </c>
      <c r="H134" t="s">
        <v>14268</v>
      </c>
      <c r="I134">
        <v>5</v>
      </c>
      <c r="J134">
        <v>0</v>
      </c>
      <c r="K134">
        <v>6.6012659999999999</v>
      </c>
      <c r="L134" t="s">
        <v>17541</v>
      </c>
      <c r="M134" t="s">
        <v>17163</v>
      </c>
      <c r="R134" t="s">
        <v>15344</v>
      </c>
      <c r="S134" t="s">
        <v>15251</v>
      </c>
      <c r="T134" t="s">
        <v>17542</v>
      </c>
      <c r="U134" t="s">
        <v>15317</v>
      </c>
    </row>
    <row r="135" spans="1:21" x14ac:dyDescent="0.25">
      <c r="A135">
        <v>2008</v>
      </c>
      <c r="B135">
        <v>6</v>
      </c>
      <c r="C135" t="s">
        <v>30</v>
      </c>
      <c r="D135" t="s">
        <v>176</v>
      </c>
      <c r="E135" t="s">
        <v>2954</v>
      </c>
      <c r="F135" t="s">
        <v>6925</v>
      </c>
      <c r="G135" t="s">
        <v>11057</v>
      </c>
      <c r="H135" t="s">
        <v>14260</v>
      </c>
      <c r="I135">
        <v>30</v>
      </c>
      <c r="J135">
        <v>0</v>
      </c>
      <c r="K135">
        <v>29.593454999999999</v>
      </c>
      <c r="L135" t="s">
        <v>15181</v>
      </c>
      <c r="M135" t="s">
        <v>15237</v>
      </c>
      <c r="N135" t="s">
        <v>15181</v>
      </c>
      <c r="O135" t="s">
        <v>15237</v>
      </c>
      <c r="P135" t="s">
        <v>17543</v>
      </c>
      <c r="Q135" t="s">
        <v>15237</v>
      </c>
      <c r="R135" t="s">
        <v>15181</v>
      </c>
      <c r="S135" t="s">
        <v>15237</v>
      </c>
      <c r="T135" t="s">
        <v>15301</v>
      </c>
      <c r="U135" t="s">
        <v>15317</v>
      </c>
    </row>
    <row r="136" spans="1:21" x14ac:dyDescent="0.25">
      <c r="A136">
        <v>2008</v>
      </c>
      <c r="B136">
        <v>6</v>
      </c>
      <c r="C136" t="s">
        <v>30</v>
      </c>
      <c r="D136" t="s">
        <v>177</v>
      </c>
      <c r="E136" t="s">
        <v>2955</v>
      </c>
      <c r="F136" t="s">
        <v>6926</v>
      </c>
      <c r="G136" t="s">
        <v>11058</v>
      </c>
      <c r="H136" t="s">
        <v>14260</v>
      </c>
      <c r="I136">
        <v>2.5</v>
      </c>
      <c r="J136">
        <v>0</v>
      </c>
      <c r="K136">
        <v>2.4438</v>
      </c>
      <c r="L136" t="s">
        <v>15181</v>
      </c>
      <c r="M136" t="s">
        <v>15237</v>
      </c>
      <c r="N136" t="s">
        <v>17544</v>
      </c>
      <c r="O136" t="s">
        <v>17545</v>
      </c>
      <c r="P136" t="s">
        <v>15181</v>
      </c>
      <c r="Q136" t="s">
        <v>15237</v>
      </c>
      <c r="R136" t="s">
        <v>15181</v>
      </c>
      <c r="S136" t="s">
        <v>15237</v>
      </c>
      <c r="T136" t="s">
        <v>17546</v>
      </c>
      <c r="U136" t="s">
        <v>15317</v>
      </c>
    </row>
    <row r="137" spans="1:21" x14ac:dyDescent="0.25">
      <c r="A137">
        <v>2008</v>
      </c>
      <c r="B137">
        <v>6</v>
      </c>
      <c r="C137" t="s">
        <v>30</v>
      </c>
      <c r="D137" t="s">
        <v>178</v>
      </c>
      <c r="G137" t="s">
        <v>11059</v>
      </c>
      <c r="H137" t="s">
        <v>14268</v>
      </c>
      <c r="I137">
        <v>960.68179999999995</v>
      </c>
      <c r="J137">
        <v>0</v>
      </c>
      <c r="K137">
        <v>0</v>
      </c>
      <c r="P137" t="s">
        <v>16842</v>
      </c>
      <c r="Q137" t="s">
        <v>15241</v>
      </c>
      <c r="R137" t="s">
        <v>15344</v>
      </c>
      <c r="S137" t="s">
        <v>15251</v>
      </c>
      <c r="T137" t="s">
        <v>17504</v>
      </c>
      <c r="U137" t="s">
        <v>15317</v>
      </c>
    </row>
    <row r="138" spans="1:21" x14ac:dyDescent="0.25">
      <c r="A138">
        <v>2008</v>
      </c>
      <c r="B138">
        <v>7</v>
      </c>
      <c r="C138" t="s">
        <v>20</v>
      </c>
      <c r="D138" t="s">
        <v>179</v>
      </c>
      <c r="G138" t="s">
        <v>11015</v>
      </c>
      <c r="H138" t="s">
        <v>14273</v>
      </c>
      <c r="I138">
        <v>0</v>
      </c>
      <c r="J138">
        <v>0</v>
      </c>
      <c r="K138">
        <v>39.767763000000002</v>
      </c>
      <c r="P138" t="s">
        <v>15343</v>
      </c>
      <c r="Q138" t="s">
        <v>15252</v>
      </c>
      <c r="R138" t="s">
        <v>17547</v>
      </c>
      <c r="S138" t="s">
        <v>16846</v>
      </c>
      <c r="T138" t="s">
        <v>17164</v>
      </c>
      <c r="U138" t="s">
        <v>15317</v>
      </c>
    </row>
    <row r="139" spans="1:21" x14ac:dyDescent="0.25">
      <c r="A139">
        <v>2008</v>
      </c>
      <c r="B139">
        <v>7</v>
      </c>
      <c r="C139" t="s">
        <v>20</v>
      </c>
      <c r="D139" t="s">
        <v>180</v>
      </c>
      <c r="G139" t="s">
        <v>11060</v>
      </c>
      <c r="H139" t="s">
        <v>14274</v>
      </c>
      <c r="I139">
        <v>5.0000000000000001E-3</v>
      </c>
      <c r="J139">
        <v>0</v>
      </c>
      <c r="K139">
        <v>301.28454399999998</v>
      </c>
      <c r="U139" t="s">
        <v>15316</v>
      </c>
    </row>
    <row r="140" spans="1:21" x14ac:dyDescent="0.25">
      <c r="A140">
        <v>2008</v>
      </c>
      <c r="B140">
        <v>7</v>
      </c>
      <c r="C140" t="s">
        <v>20</v>
      </c>
      <c r="D140" t="s">
        <v>181</v>
      </c>
      <c r="G140" t="s">
        <v>11061</v>
      </c>
      <c r="H140" t="s">
        <v>14274</v>
      </c>
      <c r="I140">
        <v>0</v>
      </c>
      <c r="J140">
        <v>0</v>
      </c>
      <c r="K140">
        <v>10.773339</v>
      </c>
      <c r="U140" t="s">
        <v>15316</v>
      </c>
    </row>
    <row r="141" spans="1:21" x14ac:dyDescent="0.25">
      <c r="A141">
        <v>2008</v>
      </c>
      <c r="B141">
        <v>7</v>
      </c>
      <c r="C141" t="s">
        <v>22</v>
      </c>
      <c r="D141" t="s">
        <v>182</v>
      </c>
      <c r="G141" t="s">
        <v>10941</v>
      </c>
      <c r="H141" t="s">
        <v>14221</v>
      </c>
      <c r="I141">
        <v>3066.389287</v>
      </c>
      <c r="J141">
        <v>0</v>
      </c>
      <c r="K141">
        <v>3493.2438379999999</v>
      </c>
      <c r="U141" t="s">
        <v>15316</v>
      </c>
    </row>
    <row r="142" spans="1:21" x14ac:dyDescent="0.25">
      <c r="A142">
        <v>2008</v>
      </c>
      <c r="B142">
        <v>7</v>
      </c>
      <c r="C142" t="s">
        <v>21</v>
      </c>
      <c r="D142" t="s">
        <v>183</v>
      </c>
      <c r="G142" t="s">
        <v>11062</v>
      </c>
      <c r="H142" t="s">
        <v>14274</v>
      </c>
      <c r="I142">
        <v>2796.5369310000001</v>
      </c>
      <c r="J142">
        <v>0</v>
      </c>
      <c r="K142">
        <v>2877.337779</v>
      </c>
      <c r="U142" t="s">
        <v>15316</v>
      </c>
    </row>
    <row r="143" spans="1:21" x14ac:dyDescent="0.25">
      <c r="A143">
        <v>2008</v>
      </c>
      <c r="B143">
        <v>7</v>
      </c>
      <c r="C143" t="s">
        <v>21</v>
      </c>
      <c r="D143" t="s">
        <v>184</v>
      </c>
      <c r="E143" t="s">
        <v>2956</v>
      </c>
      <c r="F143" t="s">
        <v>6927</v>
      </c>
      <c r="G143" t="s">
        <v>11063</v>
      </c>
      <c r="H143" t="s">
        <v>14275</v>
      </c>
      <c r="I143">
        <v>21774.243574</v>
      </c>
      <c r="J143">
        <v>0</v>
      </c>
      <c r="K143">
        <v>21902.034414999998</v>
      </c>
      <c r="U143" t="s">
        <v>15316</v>
      </c>
    </row>
    <row r="144" spans="1:21" x14ac:dyDescent="0.25">
      <c r="A144">
        <v>2008</v>
      </c>
      <c r="B144">
        <v>7</v>
      </c>
      <c r="C144" t="s">
        <v>21</v>
      </c>
      <c r="D144" t="s">
        <v>185</v>
      </c>
      <c r="G144" t="s">
        <v>11064</v>
      </c>
      <c r="H144" t="s">
        <v>14275</v>
      </c>
      <c r="I144">
        <v>2532.7384390000002</v>
      </c>
      <c r="J144">
        <v>0</v>
      </c>
      <c r="K144">
        <v>3441.6707569999999</v>
      </c>
      <c r="U144" t="s">
        <v>15316</v>
      </c>
    </row>
    <row r="145" spans="1:21" x14ac:dyDescent="0.25">
      <c r="A145">
        <v>2008</v>
      </c>
      <c r="B145">
        <v>7</v>
      </c>
      <c r="C145" t="s">
        <v>21</v>
      </c>
      <c r="D145" t="s">
        <v>186</v>
      </c>
      <c r="G145" t="s">
        <v>11065</v>
      </c>
      <c r="H145" t="s">
        <v>14275</v>
      </c>
      <c r="I145">
        <v>187.637046</v>
      </c>
      <c r="J145">
        <v>0</v>
      </c>
      <c r="K145">
        <v>202.20544799999999</v>
      </c>
      <c r="U145" t="s">
        <v>15316</v>
      </c>
    </row>
    <row r="146" spans="1:21" x14ac:dyDescent="0.25">
      <c r="A146">
        <v>2008</v>
      </c>
      <c r="B146">
        <v>7</v>
      </c>
      <c r="C146" t="s">
        <v>21</v>
      </c>
      <c r="D146" t="s">
        <v>187</v>
      </c>
      <c r="G146" t="s">
        <v>11066</v>
      </c>
      <c r="H146" t="s">
        <v>14275</v>
      </c>
      <c r="I146">
        <v>102.67330800000001</v>
      </c>
      <c r="J146">
        <v>0</v>
      </c>
      <c r="K146">
        <v>41.977694</v>
      </c>
      <c r="U146" t="s">
        <v>15316</v>
      </c>
    </row>
    <row r="147" spans="1:21" x14ac:dyDescent="0.25">
      <c r="A147">
        <v>2008</v>
      </c>
      <c r="B147">
        <v>7</v>
      </c>
      <c r="C147" t="s">
        <v>21</v>
      </c>
      <c r="D147" t="s">
        <v>188</v>
      </c>
      <c r="G147" t="s">
        <v>11067</v>
      </c>
      <c r="H147" t="s">
        <v>14276</v>
      </c>
      <c r="I147">
        <v>598.56224399999996</v>
      </c>
      <c r="J147">
        <v>0</v>
      </c>
      <c r="K147">
        <v>562.477487</v>
      </c>
      <c r="P147" t="s">
        <v>17548</v>
      </c>
      <c r="Q147" t="s">
        <v>15246</v>
      </c>
      <c r="T147" t="s">
        <v>15304</v>
      </c>
      <c r="U147" t="s">
        <v>15317</v>
      </c>
    </row>
    <row r="148" spans="1:21" x14ac:dyDescent="0.25">
      <c r="A148">
        <v>2008</v>
      </c>
      <c r="B148">
        <v>7</v>
      </c>
      <c r="C148" t="s">
        <v>21</v>
      </c>
      <c r="D148" t="s">
        <v>189</v>
      </c>
      <c r="G148" t="s">
        <v>11068</v>
      </c>
      <c r="H148" t="s">
        <v>14276</v>
      </c>
      <c r="I148">
        <v>478.28691900000001</v>
      </c>
      <c r="J148">
        <v>0</v>
      </c>
      <c r="K148">
        <v>657.98758099999998</v>
      </c>
      <c r="P148" t="s">
        <v>17549</v>
      </c>
      <c r="Q148" t="s">
        <v>15246</v>
      </c>
      <c r="T148" t="s">
        <v>15304</v>
      </c>
      <c r="U148" t="s">
        <v>15317</v>
      </c>
    </row>
    <row r="149" spans="1:21" x14ac:dyDescent="0.25">
      <c r="A149">
        <v>2008</v>
      </c>
      <c r="B149">
        <v>7</v>
      </c>
      <c r="C149" t="s">
        <v>21</v>
      </c>
      <c r="D149" t="s">
        <v>190</v>
      </c>
      <c r="G149" t="s">
        <v>11069</v>
      </c>
      <c r="H149" t="s">
        <v>14273</v>
      </c>
      <c r="I149">
        <v>3123.9331520000001</v>
      </c>
      <c r="J149">
        <v>0</v>
      </c>
      <c r="K149">
        <v>3330.0333759999999</v>
      </c>
      <c r="P149" t="s">
        <v>17550</v>
      </c>
      <c r="Q149" t="s">
        <v>16846</v>
      </c>
      <c r="R149" t="s">
        <v>17547</v>
      </c>
      <c r="S149" t="s">
        <v>16846</v>
      </c>
      <c r="T149" t="s">
        <v>16847</v>
      </c>
      <c r="U149" t="s">
        <v>15317</v>
      </c>
    </row>
    <row r="150" spans="1:21" x14ac:dyDescent="0.25">
      <c r="A150">
        <v>2008</v>
      </c>
      <c r="B150">
        <v>7</v>
      </c>
      <c r="C150" t="s">
        <v>21</v>
      </c>
      <c r="D150" t="s">
        <v>191</v>
      </c>
      <c r="G150" t="s">
        <v>11070</v>
      </c>
      <c r="H150" t="s">
        <v>14277</v>
      </c>
      <c r="I150">
        <v>0</v>
      </c>
      <c r="J150">
        <v>0</v>
      </c>
      <c r="K150">
        <v>101.402097</v>
      </c>
      <c r="P150" t="s">
        <v>15254</v>
      </c>
      <c r="Q150" t="s">
        <v>15336</v>
      </c>
      <c r="T150" t="s">
        <v>15337</v>
      </c>
      <c r="U150" t="s">
        <v>15317</v>
      </c>
    </row>
    <row r="151" spans="1:21" x14ac:dyDescent="0.25">
      <c r="A151">
        <v>2008</v>
      </c>
      <c r="B151">
        <v>7</v>
      </c>
      <c r="C151" t="s">
        <v>21</v>
      </c>
      <c r="D151" t="s">
        <v>192</v>
      </c>
      <c r="G151" t="s">
        <v>11071</v>
      </c>
      <c r="H151" t="s">
        <v>14278</v>
      </c>
      <c r="I151">
        <v>200</v>
      </c>
      <c r="J151">
        <v>0</v>
      </c>
      <c r="K151">
        <v>160.232236</v>
      </c>
      <c r="R151" t="s">
        <v>17551</v>
      </c>
      <c r="S151" t="s">
        <v>16846</v>
      </c>
      <c r="T151" t="s">
        <v>16847</v>
      </c>
      <c r="U151" t="s">
        <v>15317</v>
      </c>
    </row>
    <row r="152" spans="1:21" x14ac:dyDescent="0.25">
      <c r="A152">
        <v>2008</v>
      </c>
      <c r="B152">
        <v>8</v>
      </c>
      <c r="C152" t="s">
        <v>25</v>
      </c>
      <c r="D152" t="s">
        <v>193</v>
      </c>
      <c r="G152" t="s">
        <v>11072</v>
      </c>
      <c r="H152" t="s">
        <v>14279</v>
      </c>
      <c r="I152">
        <v>392.51924000000002</v>
      </c>
      <c r="J152">
        <v>0</v>
      </c>
      <c r="K152">
        <v>398.06276400000002</v>
      </c>
      <c r="P152" t="s">
        <v>17165</v>
      </c>
      <c r="Q152" t="s">
        <v>15246</v>
      </c>
      <c r="R152" t="s">
        <v>17166</v>
      </c>
      <c r="S152" t="s">
        <v>15246</v>
      </c>
      <c r="T152" t="s">
        <v>15304</v>
      </c>
      <c r="U152" t="s">
        <v>15317</v>
      </c>
    </row>
    <row r="153" spans="1:21" x14ac:dyDescent="0.25">
      <c r="A153">
        <v>2008</v>
      </c>
      <c r="B153">
        <v>8</v>
      </c>
      <c r="C153" t="s">
        <v>25</v>
      </c>
      <c r="D153" t="s">
        <v>194</v>
      </c>
      <c r="G153" t="s">
        <v>11073</v>
      </c>
      <c r="H153" t="s">
        <v>14280</v>
      </c>
      <c r="I153">
        <v>657.32646599999998</v>
      </c>
      <c r="J153">
        <v>0</v>
      </c>
      <c r="K153">
        <v>679.41167800000005</v>
      </c>
      <c r="P153" t="s">
        <v>17165</v>
      </c>
      <c r="Q153" t="s">
        <v>15246</v>
      </c>
      <c r="R153" t="s">
        <v>15206</v>
      </c>
      <c r="S153" t="s">
        <v>15246</v>
      </c>
      <c r="T153" t="s">
        <v>15304</v>
      </c>
      <c r="U153" t="s">
        <v>15317</v>
      </c>
    </row>
    <row r="154" spans="1:21" x14ac:dyDescent="0.25">
      <c r="A154">
        <v>2008</v>
      </c>
      <c r="B154">
        <v>8</v>
      </c>
      <c r="C154" t="s">
        <v>25</v>
      </c>
      <c r="D154" t="s">
        <v>195</v>
      </c>
      <c r="G154" t="s">
        <v>11074</v>
      </c>
      <c r="H154" t="s">
        <v>14280</v>
      </c>
      <c r="I154">
        <v>70.233177999999995</v>
      </c>
      <c r="J154">
        <v>0</v>
      </c>
      <c r="K154">
        <v>75.986591000000004</v>
      </c>
      <c r="R154" t="s">
        <v>15206</v>
      </c>
      <c r="S154" t="s">
        <v>15246</v>
      </c>
      <c r="T154" t="s">
        <v>15304</v>
      </c>
      <c r="U154" t="s">
        <v>15317</v>
      </c>
    </row>
    <row r="155" spans="1:21" x14ac:dyDescent="0.25">
      <c r="A155">
        <v>2008</v>
      </c>
      <c r="B155">
        <v>8</v>
      </c>
      <c r="C155" t="s">
        <v>25</v>
      </c>
      <c r="D155" t="s">
        <v>196</v>
      </c>
      <c r="G155" t="s">
        <v>11075</v>
      </c>
      <c r="H155" t="s">
        <v>14281</v>
      </c>
      <c r="I155">
        <v>751.97663599999998</v>
      </c>
      <c r="J155">
        <v>0</v>
      </c>
      <c r="K155">
        <v>769.935203</v>
      </c>
      <c r="P155" t="s">
        <v>17552</v>
      </c>
      <c r="Q155" t="s">
        <v>17553</v>
      </c>
      <c r="R155" t="s">
        <v>17554</v>
      </c>
      <c r="S155" t="s">
        <v>17553</v>
      </c>
      <c r="T155" t="s">
        <v>17555</v>
      </c>
      <c r="U155" t="s">
        <v>15317</v>
      </c>
    </row>
    <row r="156" spans="1:21" x14ac:dyDescent="0.25">
      <c r="A156">
        <v>2008</v>
      </c>
      <c r="B156">
        <v>8</v>
      </c>
      <c r="C156" t="s">
        <v>25</v>
      </c>
      <c r="D156" t="s">
        <v>197</v>
      </c>
      <c r="G156" t="s">
        <v>11076</v>
      </c>
      <c r="H156" t="s">
        <v>14282</v>
      </c>
      <c r="I156">
        <v>946.06568800000002</v>
      </c>
      <c r="J156">
        <v>0</v>
      </c>
      <c r="K156">
        <v>788.46263799999997</v>
      </c>
      <c r="P156" t="s">
        <v>17556</v>
      </c>
      <c r="Q156" t="s">
        <v>15242</v>
      </c>
      <c r="R156" t="s">
        <v>17554</v>
      </c>
      <c r="S156" t="s">
        <v>17553</v>
      </c>
      <c r="T156" t="s">
        <v>17555</v>
      </c>
      <c r="U156" t="s">
        <v>15317</v>
      </c>
    </row>
    <row r="157" spans="1:21" x14ac:dyDescent="0.25">
      <c r="A157">
        <v>2008</v>
      </c>
      <c r="B157">
        <v>8</v>
      </c>
      <c r="C157" t="s">
        <v>25</v>
      </c>
      <c r="D157" t="s">
        <v>198</v>
      </c>
      <c r="G157" t="s">
        <v>11077</v>
      </c>
      <c r="H157" t="s">
        <v>14280</v>
      </c>
      <c r="I157">
        <v>81.900000000000006</v>
      </c>
      <c r="J157">
        <v>0</v>
      </c>
      <c r="K157">
        <v>73.963807000000003</v>
      </c>
      <c r="P157" t="s">
        <v>17165</v>
      </c>
      <c r="Q157" t="s">
        <v>15246</v>
      </c>
      <c r="R157" t="s">
        <v>15206</v>
      </c>
      <c r="S157" t="s">
        <v>15246</v>
      </c>
      <c r="T157" t="s">
        <v>15304</v>
      </c>
      <c r="U157" t="s">
        <v>15317</v>
      </c>
    </row>
    <row r="158" spans="1:21" x14ac:dyDescent="0.25">
      <c r="A158">
        <v>2008</v>
      </c>
      <c r="B158">
        <v>8</v>
      </c>
      <c r="C158" t="s">
        <v>25</v>
      </c>
      <c r="D158" t="s">
        <v>199</v>
      </c>
      <c r="G158" t="s">
        <v>11078</v>
      </c>
      <c r="H158" t="s">
        <v>14281</v>
      </c>
      <c r="I158">
        <v>70</v>
      </c>
      <c r="J158">
        <v>0</v>
      </c>
      <c r="K158">
        <v>66.615407000000005</v>
      </c>
      <c r="P158" t="s">
        <v>17552</v>
      </c>
      <c r="Q158" t="s">
        <v>17553</v>
      </c>
      <c r="R158" t="s">
        <v>17554</v>
      </c>
      <c r="S158" t="s">
        <v>17553</v>
      </c>
      <c r="T158" t="s">
        <v>17555</v>
      </c>
      <c r="U158" t="s">
        <v>15317</v>
      </c>
    </row>
    <row r="159" spans="1:21" x14ac:dyDescent="0.25">
      <c r="A159">
        <v>2008</v>
      </c>
      <c r="B159">
        <v>8</v>
      </c>
      <c r="C159" t="s">
        <v>20</v>
      </c>
      <c r="D159" t="s">
        <v>200</v>
      </c>
      <c r="G159" t="s">
        <v>11079</v>
      </c>
      <c r="H159" t="s">
        <v>14280</v>
      </c>
      <c r="I159">
        <v>25.006989999999998</v>
      </c>
      <c r="J159">
        <v>0</v>
      </c>
      <c r="K159">
        <v>25.006989999999998</v>
      </c>
      <c r="P159" t="s">
        <v>17557</v>
      </c>
      <c r="Q159" t="s">
        <v>16818</v>
      </c>
      <c r="R159" t="s">
        <v>15206</v>
      </c>
      <c r="S159" t="s">
        <v>15246</v>
      </c>
      <c r="T159" t="s">
        <v>16819</v>
      </c>
      <c r="U159" t="s">
        <v>15317</v>
      </c>
    </row>
    <row r="160" spans="1:21" x14ac:dyDescent="0.25">
      <c r="A160">
        <v>2008</v>
      </c>
      <c r="B160">
        <v>8</v>
      </c>
      <c r="C160" t="s">
        <v>20</v>
      </c>
      <c r="D160" t="s">
        <v>201</v>
      </c>
      <c r="G160" t="s">
        <v>11080</v>
      </c>
      <c r="H160" t="s">
        <v>14283</v>
      </c>
      <c r="I160">
        <v>192.398674</v>
      </c>
      <c r="J160">
        <v>0</v>
      </c>
      <c r="K160">
        <v>200.25103100000001</v>
      </c>
      <c r="R160" t="s">
        <v>17558</v>
      </c>
      <c r="S160" t="s">
        <v>15242</v>
      </c>
      <c r="T160" t="s">
        <v>15309</v>
      </c>
      <c r="U160" t="s">
        <v>15317</v>
      </c>
    </row>
    <row r="161" spans="1:21" x14ac:dyDescent="0.25">
      <c r="A161">
        <v>2008</v>
      </c>
      <c r="B161">
        <v>8</v>
      </c>
      <c r="C161" t="s">
        <v>20</v>
      </c>
      <c r="D161" t="s">
        <v>202</v>
      </c>
      <c r="G161" t="s">
        <v>11081</v>
      </c>
      <c r="H161" t="s">
        <v>14284</v>
      </c>
      <c r="I161">
        <v>126.52947</v>
      </c>
      <c r="J161">
        <v>0</v>
      </c>
      <c r="K161">
        <v>82.047331999999997</v>
      </c>
      <c r="R161" t="s">
        <v>17558</v>
      </c>
      <c r="S161" t="s">
        <v>15242</v>
      </c>
      <c r="T161" t="s">
        <v>15309</v>
      </c>
      <c r="U161" t="s">
        <v>15317</v>
      </c>
    </row>
    <row r="162" spans="1:21" x14ac:dyDescent="0.25">
      <c r="A162">
        <v>2008</v>
      </c>
      <c r="B162">
        <v>8</v>
      </c>
      <c r="C162" t="s">
        <v>20</v>
      </c>
      <c r="D162" t="s">
        <v>203</v>
      </c>
      <c r="G162" t="s">
        <v>11082</v>
      </c>
      <c r="H162" t="s">
        <v>14283</v>
      </c>
      <c r="I162">
        <v>12.75</v>
      </c>
      <c r="J162">
        <v>0</v>
      </c>
      <c r="K162">
        <v>18.931256000000001</v>
      </c>
      <c r="R162" t="s">
        <v>17558</v>
      </c>
      <c r="S162" t="s">
        <v>15242</v>
      </c>
      <c r="T162" t="s">
        <v>15309</v>
      </c>
      <c r="U162" t="s">
        <v>15317</v>
      </c>
    </row>
    <row r="163" spans="1:21" x14ac:dyDescent="0.25">
      <c r="A163">
        <v>2008</v>
      </c>
      <c r="B163">
        <v>8</v>
      </c>
      <c r="C163" t="s">
        <v>22</v>
      </c>
      <c r="D163" t="s">
        <v>204</v>
      </c>
      <c r="G163" t="s">
        <v>10941</v>
      </c>
      <c r="H163" t="s">
        <v>14221</v>
      </c>
      <c r="I163">
        <v>2061.0264160000002</v>
      </c>
      <c r="J163">
        <v>0</v>
      </c>
      <c r="K163">
        <v>3921.202135</v>
      </c>
      <c r="U163" t="s">
        <v>15316</v>
      </c>
    </row>
    <row r="164" spans="1:21" x14ac:dyDescent="0.25">
      <c r="A164">
        <v>2008</v>
      </c>
      <c r="B164">
        <v>8</v>
      </c>
      <c r="C164" t="s">
        <v>23</v>
      </c>
      <c r="D164" t="s">
        <v>205</v>
      </c>
      <c r="G164" t="s">
        <v>11083</v>
      </c>
      <c r="H164" t="s">
        <v>14222</v>
      </c>
      <c r="I164">
        <v>52.912925000000001</v>
      </c>
      <c r="J164">
        <v>0</v>
      </c>
      <c r="K164">
        <v>41.179555000000001</v>
      </c>
      <c r="U164" t="s">
        <v>15316</v>
      </c>
    </row>
    <row r="165" spans="1:21" x14ac:dyDescent="0.25">
      <c r="A165">
        <v>2008</v>
      </c>
      <c r="B165">
        <v>8</v>
      </c>
      <c r="C165" t="s">
        <v>23</v>
      </c>
      <c r="D165" t="s">
        <v>206</v>
      </c>
      <c r="G165" t="s">
        <v>10957</v>
      </c>
      <c r="H165" t="s">
        <v>14285</v>
      </c>
      <c r="I165">
        <v>54.215978999999997</v>
      </c>
      <c r="J165">
        <v>0</v>
      </c>
      <c r="K165">
        <v>18.090575999999999</v>
      </c>
      <c r="R165" t="s">
        <v>17559</v>
      </c>
      <c r="S165" t="s">
        <v>17560</v>
      </c>
      <c r="T165" t="s">
        <v>17561</v>
      </c>
      <c r="U165" t="s">
        <v>15317</v>
      </c>
    </row>
    <row r="166" spans="1:21" x14ac:dyDescent="0.25">
      <c r="A166">
        <v>2008</v>
      </c>
      <c r="B166">
        <v>8</v>
      </c>
      <c r="C166" t="s">
        <v>21</v>
      </c>
      <c r="D166" t="s">
        <v>207</v>
      </c>
      <c r="G166" t="s">
        <v>11084</v>
      </c>
      <c r="H166" t="s">
        <v>14286</v>
      </c>
      <c r="I166">
        <v>5446.5616410000002</v>
      </c>
      <c r="J166">
        <v>0</v>
      </c>
      <c r="K166">
        <v>4968.7342619999999</v>
      </c>
      <c r="R166" t="s">
        <v>17562</v>
      </c>
      <c r="S166" t="s">
        <v>17167</v>
      </c>
      <c r="T166" t="s">
        <v>17168</v>
      </c>
      <c r="U166" t="s">
        <v>15317</v>
      </c>
    </row>
    <row r="167" spans="1:21" x14ac:dyDescent="0.25">
      <c r="A167">
        <v>2008</v>
      </c>
      <c r="B167">
        <v>8</v>
      </c>
      <c r="C167" t="s">
        <v>21</v>
      </c>
      <c r="D167" t="s">
        <v>208</v>
      </c>
      <c r="G167" t="s">
        <v>11085</v>
      </c>
      <c r="H167" t="s">
        <v>14287</v>
      </c>
      <c r="I167">
        <v>565</v>
      </c>
      <c r="J167">
        <v>0</v>
      </c>
      <c r="K167">
        <v>0</v>
      </c>
      <c r="R167" t="s">
        <v>16840</v>
      </c>
      <c r="S167" t="s">
        <v>15338</v>
      </c>
      <c r="T167" t="s">
        <v>15340</v>
      </c>
      <c r="U167" t="s">
        <v>15317</v>
      </c>
    </row>
    <row r="168" spans="1:21" x14ac:dyDescent="0.25">
      <c r="A168">
        <v>2008</v>
      </c>
      <c r="B168">
        <v>8</v>
      </c>
      <c r="C168" t="s">
        <v>29</v>
      </c>
      <c r="D168" t="s">
        <v>209</v>
      </c>
      <c r="E168" t="s">
        <v>2957</v>
      </c>
      <c r="F168" t="s">
        <v>6928</v>
      </c>
      <c r="G168" t="s">
        <v>11086</v>
      </c>
      <c r="H168" t="s">
        <v>14287</v>
      </c>
      <c r="I168">
        <v>16678</v>
      </c>
      <c r="J168">
        <v>0</v>
      </c>
      <c r="K168">
        <v>14198.433467000001</v>
      </c>
      <c r="L168" t="s">
        <v>15184</v>
      </c>
      <c r="M168" t="s">
        <v>15242</v>
      </c>
      <c r="N168" t="s">
        <v>15184</v>
      </c>
      <c r="O168" t="s">
        <v>15242</v>
      </c>
      <c r="R168" t="s">
        <v>16840</v>
      </c>
      <c r="S168" t="s">
        <v>15338</v>
      </c>
      <c r="T168" t="s">
        <v>17169</v>
      </c>
      <c r="U168" t="s">
        <v>15317</v>
      </c>
    </row>
    <row r="169" spans="1:21" x14ac:dyDescent="0.25">
      <c r="A169">
        <v>2008</v>
      </c>
      <c r="B169">
        <v>8</v>
      </c>
      <c r="C169" t="s">
        <v>29</v>
      </c>
      <c r="D169" t="s">
        <v>210</v>
      </c>
      <c r="E169" t="s">
        <v>2958</v>
      </c>
      <c r="F169" t="s">
        <v>6929</v>
      </c>
      <c r="G169" t="s">
        <v>11087</v>
      </c>
      <c r="H169" t="s">
        <v>14288</v>
      </c>
      <c r="I169">
        <v>9567.8677790000002</v>
      </c>
      <c r="J169">
        <v>0</v>
      </c>
      <c r="K169">
        <v>9038.4801110000008</v>
      </c>
      <c r="L169" t="s">
        <v>17563</v>
      </c>
      <c r="M169" t="s">
        <v>17564</v>
      </c>
      <c r="N169" t="s">
        <v>15185</v>
      </c>
      <c r="O169" t="s">
        <v>15242</v>
      </c>
      <c r="R169" t="s">
        <v>17565</v>
      </c>
      <c r="S169" t="s">
        <v>17170</v>
      </c>
      <c r="T169" t="s">
        <v>17499</v>
      </c>
      <c r="U169" t="s">
        <v>15317</v>
      </c>
    </row>
    <row r="170" spans="1:21" x14ac:dyDescent="0.25">
      <c r="A170">
        <v>2008</v>
      </c>
      <c r="B170">
        <v>8</v>
      </c>
      <c r="C170" t="s">
        <v>29</v>
      </c>
      <c r="D170" t="s">
        <v>211</v>
      </c>
      <c r="E170" t="s">
        <v>2959</v>
      </c>
      <c r="F170" t="s">
        <v>6930</v>
      </c>
      <c r="G170" t="s">
        <v>11088</v>
      </c>
      <c r="H170" t="s">
        <v>14287</v>
      </c>
      <c r="I170">
        <v>500</v>
      </c>
      <c r="J170">
        <v>0</v>
      </c>
      <c r="K170">
        <v>354.60240900000002</v>
      </c>
      <c r="L170" t="s">
        <v>16953</v>
      </c>
      <c r="M170" t="s">
        <v>15250</v>
      </c>
      <c r="N170" t="s">
        <v>17566</v>
      </c>
      <c r="O170" t="s">
        <v>17567</v>
      </c>
      <c r="P170" t="s">
        <v>16848</v>
      </c>
      <c r="Q170" t="s">
        <v>15250</v>
      </c>
      <c r="R170" t="s">
        <v>16840</v>
      </c>
      <c r="S170" t="s">
        <v>15338</v>
      </c>
      <c r="T170" t="s">
        <v>17568</v>
      </c>
      <c r="U170" t="s">
        <v>15317</v>
      </c>
    </row>
    <row r="171" spans="1:21" x14ac:dyDescent="0.25">
      <c r="A171">
        <v>2008</v>
      </c>
      <c r="B171">
        <v>8</v>
      </c>
      <c r="C171" t="s">
        <v>29</v>
      </c>
      <c r="D171" t="s">
        <v>212</v>
      </c>
      <c r="E171" t="s">
        <v>2960</v>
      </c>
      <c r="F171" t="s">
        <v>6931</v>
      </c>
      <c r="G171" t="s">
        <v>11089</v>
      </c>
      <c r="H171" t="s">
        <v>14289</v>
      </c>
      <c r="I171">
        <v>4126</v>
      </c>
      <c r="J171">
        <v>0</v>
      </c>
      <c r="K171">
        <v>3875.7388179999998</v>
      </c>
      <c r="L171" t="s">
        <v>17569</v>
      </c>
      <c r="M171" t="s">
        <v>17570</v>
      </c>
      <c r="N171" t="s">
        <v>17571</v>
      </c>
      <c r="O171" t="s">
        <v>17572</v>
      </c>
      <c r="P171" t="s">
        <v>17573</v>
      </c>
      <c r="Q171" t="s">
        <v>17574</v>
      </c>
      <c r="R171" t="s">
        <v>17562</v>
      </c>
      <c r="S171" t="s">
        <v>17167</v>
      </c>
      <c r="T171" t="s">
        <v>17575</v>
      </c>
      <c r="U171" t="s">
        <v>15317</v>
      </c>
    </row>
    <row r="172" spans="1:21" x14ac:dyDescent="0.25">
      <c r="A172">
        <v>2008</v>
      </c>
      <c r="B172">
        <v>8</v>
      </c>
      <c r="C172" t="s">
        <v>29</v>
      </c>
      <c r="D172" t="s">
        <v>213</v>
      </c>
      <c r="E172" t="s">
        <v>2961</v>
      </c>
      <c r="F172" t="s">
        <v>6932</v>
      </c>
      <c r="G172" t="s">
        <v>11090</v>
      </c>
      <c r="H172" t="s">
        <v>14290</v>
      </c>
      <c r="I172">
        <v>755.98363900000004</v>
      </c>
      <c r="J172">
        <v>0</v>
      </c>
      <c r="K172">
        <v>2698.2837030000001</v>
      </c>
      <c r="L172" t="s">
        <v>16954</v>
      </c>
      <c r="M172" t="s">
        <v>15242</v>
      </c>
      <c r="N172" t="s">
        <v>17576</v>
      </c>
      <c r="O172" t="s">
        <v>17577</v>
      </c>
      <c r="P172" t="s">
        <v>15341</v>
      </c>
      <c r="Q172" t="s">
        <v>15242</v>
      </c>
      <c r="R172" t="s">
        <v>17562</v>
      </c>
      <c r="S172" t="s">
        <v>17167</v>
      </c>
      <c r="T172" t="s">
        <v>17578</v>
      </c>
      <c r="U172" t="s">
        <v>15317</v>
      </c>
    </row>
    <row r="173" spans="1:21" x14ac:dyDescent="0.25">
      <c r="A173">
        <v>2008</v>
      </c>
      <c r="B173">
        <v>8</v>
      </c>
      <c r="C173" t="s">
        <v>29</v>
      </c>
      <c r="D173" t="s">
        <v>214</v>
      </c>
      <c r="E173" t="s">
        <v>2962</v>
      </c>
      <c r="F173" t="s">
        <v>6933</v>
      </c>
      <c r="G173" t="s">
        <v>11091</v>
      </c>
      <c r="H173" t="s">
        <v>14291</v>
      </c>
      <c r="I173">
        <v>2559.6513799999998</v>
      </c>
      <c r="J173">
        <v>0</v>
      </c>
      <c r="K173">
        <v>2571.3464939999999</v>
      </c>
      <c r="N173" t="s">
        <v>16955</v>
      </c>
      <c r="O173" t="s">
        <v>15338</v>
      </c>
      <c r="P173" t="s">
        <v>16841</v>
      </c>
      <c r="Q173" t="s">
        <v>15244</v>
      </c>
      <c r="R173" t="s">
        <v>17579</v>
      </c>
      <c r="S173" t="s">
        <v>17167</v>
      </c>
      <c r="T173" t="s">
        <v>17580</v>
      </c>
      <c r="U173" t="s">
        <v>15317</v>
      </c>
    </row>
    <row r="174" spans="1:21" x14ac:dyDescent="0.25">
      <c r="A174">
        <v>2008</v>
      </c>
      <c r="B174">
        <v>8</v>
      </c>
      <c r="C174" t="s">
        <v>29</v>
      </c>
      <c r="D174" t="s">
        <v>215</v>
      </c>
      <c r="E174" t="s">
        <v>2963</v>
      </c>
      <c r="F174" t="s">
        <v>6934</v>
      </c>
      <c r="G174" t="s">
        <v>11092</v>
      </c>
      <c r="H174" t="s">
        <v>14287</v>
      </c>
      <c r="I174">
        <v>11073.8</v>
      </c>
      <c r="J174">
        <v>0</v>
      </c>
      <c r="K174">
        <v>11674.022144</v>
      </c>
      <c r="L174" t="s">
        <v>17498</v>
      </c>
      <c r="M174" t="s">
        <v>15242</v>
      </c>
      <c r="N174" t="s">
        <v>17581</v>
      </c>
      <c r="O174" t="s">
        <v>15242</v>
      </c>
      <c r="R174" t="s">
        <v>16840</v>
      </c>
      <c r="S174" t="s">
        <v>15338</v>
      </c>
      <c r="T174" t="s">
        <v>17169</v>
      </c>
      <c r="U174" t="s">
        <v>15317</v>
      </c>
    </row>
    <row r="175" spans="1:21" x14ac:dyDescent="0.25">
      <c r="A175">
        <v>2008</v>
      </c>
      <c r="B175">
        <v>8</v>
      </c>
      <c r="C175" t="s">
        <v>29</v>
      </c>
      <c r="D175" t="s">
        <v>216</v>
      </c>
      <c r="E175" t="s">
        <v>2964</v>
      </c>
      <c r="F175" t="s">
        <v>6935</v>
      </c>
      <c r="G175" t="s">
        <v>11093</v>
      </c>
      <c r="H175" t="s">
        <v>14287</v>
      </c>
      <c r="I175">
        <v>275</v>
      </c>
      <c r="J175">
        <v>0</v>
      </c>
      <c r="K175">
        <v>395.78399300000001</v>
      </c>
      <c r="N175" t="s">
        <v>17582</v>
      </c>
      <c r="O175" t="s">
        <v>17583</v>
      </c>
      <c r="R175" t="s">
        <v>16840</v>
      </c>
      <c r="S175" t="s">
        <v>15338</v>
      </c>
      <c r="T175" t="s">
        <v>17584</v>
      </c>
      <c r="U175" t="s">
        <v>15317</v>
      </c>
    </row>
    <row r="176" spans="1:21" x14ac:dyDescent="0.25">
      <c r="A176">
        <v>2008</v>
      </c>
      <c r="B176">
        <v>8</v>
      </c>
      <c r="C176" t="s">
        <v>29</v>
      </c>
      <c r="D176" t="s">
        <v>217</v>
      </c>
      <c r="G176" t="s">
        <v>11094</v>
      </c>
      <c r="H176" t="s">
        <v>14288</v>
      </c>
      <c r="I176">
        <v>3375</v>
      </c>
      <c r="J176">
        <v>0</v>
      </c>
      <c r="K176">
        <v>2341.8191230000002</v>
      </c>
      <c r="R176" t="s">
        <v>17565</v>
      </c>
      <c r="S176" t="s">
        <v>17170</v>
      </c>
      <c r="T176" t="s">
        <v>17169</v>
      </c>
      <c r="U176" t="s">
        <v>15317</v>
      </c>
    </row>
    <row r="177" spans="1:21" x14ac:dyDescent="0.25">
      <c r="A177">
        <v>2008</v>
      </c>
      <c r="B177">
        <v>8</v>
      </c>
      <c r="C177" t="s">
        <v>29</v>
      </c>
      <c r="D177" t="s">
        <v>218</v>
      </c>
      <c r="G177" t="s">
        <v>11095</v>
      </c>
      <c r="H177" t="s">
        <v>14287</v>
      </c>
      <c r="I177">
        <v>400</v>
      </c>
      <c r="J177">
        <v>0</v>
      </c>
      <c r="K177">
        <v>285.86637999999999</v>
      </c>
      <c r="P177" t="s">
        <v>16848</v>
      </c>
      <c r="Q177" t="s">
        <v>15250</v>
      </c>
      <c r="R177" t="s">
        <v>16840</v>
      </c>
      <c r="S177" t="s">
        <v>15338</v>
      </c>
      <c r="T177" t="s">
        <v>17171</v>
      </c>
      <c r="U177" t="s">
        <v>15317</v>
      </c>
    </row>
    <row r="178" spans="1:21" x14ac:dyDescent="0.25">
      <c r="A178">
        <v>2008</v>
      </c>
      <c r="B178">
        <v>8</v>
      </c>
      <c r="C178" t="s">
        <v>29</v>
      </c>
      <c r="D178" t="s">
        <v>219</v>
      </c>
      <c r="G178" t="s">
        <v>11096</v>
      </c>
      <c r="H178" t="s">
        <v>14291</v>
      </c>
      <c r="I178">
        <v>1390</v>
      </c>
      <c r="J178">
        <v>0</v>
      </c>
      <c r="K178">
        <v>1211.872781</v>
      </c>
      <c r="P178" t="s">
        <v>17573</v>
      </c>
      <c r="Q178" t="s">
        <v>17574</v>
      </c>
      <c r="R178" t="s">
        <v>17579</v>
      </c>
      <c r="S178" t="s">
        <v>17167</v>
      </c>
      <c r="T178" t="s">
        <v>17585</v>
      </c>
      <c r="U178" t="s">
        <v>15317</v>
      </c>
    </row>
    <row r="179" spans="1:21" x14ac:dyDescent="0.25">
      <c r="A179">
        <v>2008</v>
      </c>
      <c r="B179">
        <v>8</v>
      </c>
      <c r="C179" t="s">
        <v>29</v>
      </c>
      <c r="D179" t="s">
        <v>220</v>
      </c>
      <c r="G179" t="s">
        <v>11097</v>
      </c>
      <c r="H179" t="s">
        <v>14287</v>
      </c>
      <c r="I179">
        <v>270</v>
      </c>
      <c r="J179">
        <v>0</v>
      </c>
      <c r="K179">
        <v>992.99481900000001</v>
      </c>
      <c r="P179" t="s">
        <v>15341</v>
      </c>
      <c r="Q179" t="s">
        <v>15242</v>
      </c>
      <c r="R179" t="s">
        <v>16840</v>
      </c>
      <c r="S179" t="s">
        <v>15338</v>
      </c>
      <c r="T179" t="s">
        <v>17169</v>
      </c>
      <c r="U179" t="s">
        <v>15317</v>
      </c>
    </row>
    <row r="180" spans="1:21" x14ac:dyDescent="0.25">
      <c r="A180">
        <v>2008</v>
      </c>
      <c r="B180">
        <v>8</v>
      </c>
      <c r="C180" t="s">
        <v>29</v>
      </c>
      <c r="D180" t="s">
        <v>221</v>
      </c>
      <c r="G180" t="s">
        <v>11098</v>
      </c>
      <c r="H180" t="s">
        <v>14287</v>
      </c>
      <c r="I180">
        <v>689.6</v>
      </c>
      <c r="J180">
        <v>0</v>
      </c>
      <c r="K180">
        <v>623.94676900000002</v>
      </c>
      <c r="R180" t="s">
        <v>16840</v>
      </c>
      <c r="S180" t="s">
        <v>15338</v>
      </c>
      <c r="T180" t="s">
        <v>15340</v>
      </c>
      <c r="U180" t="s">
        <v>15317</v>
      </c>
    </row>
    <row r="181" spans="1:21" x14ac:dyDescent="0.25">
      <c r="A181">
        <v>2008</v>
      </c>
      <c r="B181">
        <v>8</v>
      </c>
      <c r="C181" t="s">
        <v>29</v>
      </c>
      <c r="D181" t="s">
        <v>222</v>
      </c>
      <c r="G181" t="s">
        <v>11099</v>
      </c>
      <c r="H181" t="s">
        <v>14287</v>
      </c>
      <c r="I181">
        <v>100</v>
      </c>
      <c r="J181">
        <v>0</v>
      </c>
      <c r="K181">
        <v>99.854693999999995</v>
      </c>
      <c r="R181" t="s">
        <v>16840</v>
      </c>
      <c r="S181" t="s">
        <v>15338</v>
      </c>
      <c r="T181" t="s">
        <v>15340</v>
      </c>
      <c r="U181" t="s">
        <v>15317</v>
      </c>
    </row>
    <row r="182" spans="1:21" x14ac:dyDescent="0.25">
      <c r="A182">
        <v>2008</v>
      </c>
      <c r="B182">
        <v>8</v>
      </c>
      <c r="C182" t="s">
        <v>30</v>
      </c>
      <c r="D182" t="s">
        <v>223</v>
      </c>
      <c r="G182" t="s">
        <v>11100</v>
      </c>
      <c r="H182" t="s">
        <v>14287</v>
      </c>
      <c r="I182">
        <v>750.38664600000004</v>
      </c>
      <c r="J182">
        <v>0</v>
      </c>
      <c r="K182">
        <v>876.98082099999999</v>
      </c>
      <c r="R182" t="s">
        <v>16840</v>
      </c>
      <c r="S182" t="s">
        <v>15338</v>
      </c>
      <c r="T182" t="s">
        <v>15340</v>
      </c>
      <c r="U182" t="s">
        <v>15317</v>
      </c>
    </row>
    <row r="183" spans="1:21" x14ac:dyDescent="0.25">
      <c r="A183">
        <v>2008</v>
      </c>
      <c r="B183">
        <v>8</v>
      </c>
      <c r="C183" t="s">
        <v>30</v>
      </c>
      <c r="D183" t="s">
        <v>224</v>
      </c>
      <c r="G183" t="s">
        <v>11101</v>
      </c>
      <c r="H183" t="s">
        <v>14287</v>
      </c>
      <c r="I183">
        <v>1.812311</v>
      </c>
      <c r="J183">
        <v>0</v>
      </c>
      <c r="K183">
        <v>0.100803</v>
      </c>
      <c r="R183" t="s">
        <v>16840</v>
      </c>
      <c r="S183" t="s">
        <v>15338</v>
      </c>
      <c r="T183" t="s">
        <v>15340</v>
      </c>
      <c r="U183" t="s">
        <v>15317</v>
      </c>
    </row>
    <row r="184" spans="1:21" x14ac:dyDescent="0.25">
      <c r="A184">
        <v>2008</v>
      </c>
      <c r="B184">
        <v>8</v>
      </c>
      <c r="C184" t="s">
        <v>30</v>
      </c>
      <c r="D184" t="s">
        <v>225</v>
      </c>
      <c r="G184" t="s">
        <v>11102</v>
      </c>
      <c r="H184" t="s">
        <v>14287</v>
      </c>
      <c r="I184">
        <v>55.942245</v>
      </c>
      <c r="J184">
        <v>0</v>
      </c>
      <c r="K184">
        <v>13.721981</v>
      </c>
      <c r="P184" t="s">
        <v>15184</v>
      </c>
      <c r="Q184" t="s">
        <v>15242</v>
      </c>
      <c r="R184" t="s">
        <v>16840</v>
      </c>
      <c r="S184" t="s">
        <v>15338</v>
      </c>
      <c r="T184" t="s">
        <v>17169</v>
      </c>
      <c r="U184" t="s">
        <v>15317</v>
      </c>
    </row>
    <row r="185" spans="1:21" x14ac:dyDescent="0.25">
      <c r="A185">
        <v>2008</v>
      </c>
      <c r="B185">
        <v>8</v>
      </c>
      <c r="C185" t="s">
        <v>30</v>
      </c>
      <c r="D185" t="s">
        <v>226</v>
      </c>
      <c r="G185" t="s">
        <v>11103</v>
      </c>
      <c r="H185" t="s">
        <v>14292</v>
      </c>
      <c r="I185">
        <v>2.14</v>
      </c>
      <c r="J185">
        <v>0</v>
      </c>
      <c r="K185">
        <v>2.14</v>
      </c>
      <c r="P185" t="s">
        <v>16849</v>
      </c>
      <c r="Q185" t="s">
        <v>15242</v>
      </c>
      <c r="T185" t="s">
        <v>15309</v>
      </c>
      <c r="U185" t="s">
        <v>15317</v>
      </c>
    </row>
    <row r="186" spans="1:21" x14ac:dyDescent="0.25">
      <c r="A186">
        <v>2008</v>
      </c>
      <c r="B186">
        <v>8</v>
      </c>
      <c r="C186" t="s">
        <v>30</v>
      </c>
      <c r="D186" t="s">
        <v>227</v>
      </c>
      <c r="G186" t="s">
        <v>11104</v>
      </c>
      <c r="H186" t="s">
        <v>14287</v>
      </c>
      <c r="I186">
        <v>2</v>
      </c>
      <c r="J186">
        <v>0</v>
      </c>
      <c r="K186">
        <v>7</v>
      </c>
      <c r="R186" t="s">
        <v>16840</v>
      </c>
      <c r="S186" t="s">
        <v>15338</v>
      </c>
      <c r="T186" t="s">
        <v>15340</v>
      </c>
      <c r="U186" t="s">
        <v>15317</v>
      </c>
    </row>
    <row r="187" spans="1:21" x14ac:dyDescent="0.25">
      <c r="A187">
        <v>2008</v>
      </c>
      <c r="B187">
        <v>8</v>
      </c>
      <c r="C187" t="s">
        <v>30</v>
      </c>
      <c r="D187" t="s">
        <v>228</v>
      </c>
      <c r="G187" t="s">
        <v>11105</v>
      </c>
      <c r="H187" t="s">
        <v>14287</v>
      </c>
      <c r="I187">
        <v>5.41</v>
      </c>
      <c r="J187">
        <v>0</v>
      </c>
      <c r="K187">
        <v>2.1002079999999999</v>
      </c>
      <c r="R187" t="s">
        <v>16840</v>
      </c>
      <c r="S187" t="s">
        <v>15338</v>
      </c>
      <c r="T187" t="s">
        <v>15340</v>
      </c>
      <c r="U187" t="s">
        <v>15317</v>
      </c>
    </row>
    <row r="188" spans="1:21" x14ac:dyDescent="0.25">
      <c r="A188">
        <v>2008</v>
      </c>
      <c r="B188">
        <v>8</v>
      </c>
      <c r="C188" t="s">
        <v>30</v>
      </c>
      <c r="D188" t="s">
        <v>229</v>
      </c>
      <c r="G188" t="s">
        <v>11106</v>
      </c>
      <c r="H188" t="s">
        <v>14287</v>
      </c>
      <c r="I188">
        <v>3.2826970000000002</v>
      </c>
      <c r="J188">
        <v>0</v>
      </c>
      <c r="K188">
        <v>2.1884640000000002</v>
      </c>
      <c r="R188" t="s">
        <v>16840</v>
      </c>
      <c r="S188" t="s">
        <v>15338</v>
      </c>
      <c r="T188" t="s">
        <v>15340</v>
      </c>
      <c r="U188" t="s">
        <v>15317</v>
      </c>
    </row>
    <row r="189" spans="1:21" x14ac:dyDescent="0.25">
      <c r="A189">
        <v>2008</v>
      </c>
      <c r="B189">
        <v>8</v>
      </c>
      <c r="C189" t="s">
        <v>30</v>
      </c>
      <c r="D189" t="s">
        <v>230</v>
      </c>
      <c r="G189" t="s">
        <v>11107</v>
      </c>
      <c r="H189" t="s">
        <v>14283</v>
      </c>
      <c r="I189">
        <v>59</v>
      </c>
      <c r="J189">
        <v>0</v>
      </c>
      <c r="K189">
        <v>51.433559000000002</v>
      </c>
      <c r="R189" t="s">
        <v>17558</v>
      </c>
      <c r="S189" t="s">
        <v>15242</v>
      </c>
      <c r="T189" t="s">
        <v>15309</v>
      </c>
      <c r="U189" t="s">
        <v>15317</v>
      </c>
    </row>
    <row r="190" spans="1:21" x14ac:dyDescent="0.25">
      <c r="A190">
        <v>2008</v>
      </c>
      <c r="B190">
        <v>8</v>
      </c>
      <c r="C190" t="s">
        <v>30</v>
      </c>
      <c r="D190" t="s">
        <v>231</v>
      </c>
      <c r="G190" t="s">
        <v>11108</v>
      </c>
      <c r="H190" t="s">
        <v>14287</v>
      </c>
      <c r="I190">
        <v>0</v>
      </c>
      <c r="J190">
        <v>0</v>
      </c>
      <c r="K190">
        <v>385.49433299999998</v>
      </c>
      <c r="R190" t="s">
        <v>16840</v>
      </c>
      <c r="S190" t="s">
        <v>15338</v>
      </c>
      <c r="T190" t="s">
        <v>15340</v>
      </c>
      <c r="U190" t="s">
        <v>15317</v>
      </c>
    </row>
    <row r="191" spans="1:21" x14ac:dyDescent="0.25">
      <c r="A191">
        <v>2008</v>
      </c>
      <c r="B191">
        <v>8</v>
      </c>
      <c r="C191" t="s">
        <v>30</v>
      </c>
      <c r="D191" t="s">
        <v>232</v>
      </c>
      <c r="G191" t="s">
        <v>11109</v>
      </c>
      <c r="H191" t="s">
        <v>14287</v>
      </c>
      <c r="I191">
        <v>300</v>
      </c>
      <c r="J191">
        <v>0</v>
      </c>
      <c r="K191">
        <v>279.44957900000003</v>
      </c>
      <c r="R191" t="s">
        <v>16840</v>
      </c>
      <c r="S191" t="s">
        <v>15338</v>
      </c>
      <c r="T191" t="s">
        <v>15340</v>
      </c>
      <c r="U191" t="s">
        <v>15317</v>
      </c>
    </row>
    <row r="192" spans="1:21" x14ac:dyDescent="0.25">
      <c r="A192">
        <v>2008</v>
      </c>
      <c r="B192">
        <v>9</v>
      </c>
      <c r="C192" t="s">
        <v>25</v>
      </c>
      <c r="D192" t="s">
        <v>233</v>
      </c>
      <c r="E192" t="s">
        <v>2965</v>
      </c>
      <c r="F192" t="s">
        <v>6936</v>
      </c>
      <c r="G192" t="s">
        <v>11110</v>
      </c>
      <c r="H192" t="s">
        <v>14293</v>
      </c>
      <c r="I192">
        <v>4769.4484389999998</v>
      </c>
      <c r="J192">
        <v>0</v>
      </c>
      <c r="K192">
        <v>4301.3488580000003</v>
      </c>
      <c r="L192" t="s">
        <v>16956</v>
      </c>
      <c r="M192" t="s">
        <v>15243</v>
      </c>
      <c r="T192" t="s">
        <v>15311</v>
      </c>
      <c r="U192" t="s">
        <v>15317</v>
      </c>
    </row>
    <row r="193" spans="1:21" x14ac:dyDescent="0.25">
      <c r="A193">
        <v>2008</v>
      </c>
      <c r="B193">
        <v>9</v>
      </c>
      <c r="C193" t="s">
        <v>25</v>
      </c>
      <c r="D193" t="s">
        <v>234</v>
      </c>
      <c r="G193" t="s">
        <v>11111</v>
      </c>
      <c r="H193" t="s">
        <v>14294</v>
      </c>
      <c r="I193">
        <v>73</v>
      </c>
      <c r="J193">
        <v>0</v>
      </c>
      <c r="K193">
        <v>194.60368299999999</v>
      </c>
      <c r="P193" t="s">
        <v>17586</v>
      </c>
      <c r="Q193" t="s">
        <v>17172</v>
      </c>
      <c r="R193" t="s">
        <v>17173</v>
      </c>
      <c r="S193" t="s">
        <v>15252</v>
      </c>
      <c r="T193" t="s">
        <v>17174</v>
      </c>
      <c r="U193" t="s">
        <v>15317</v>
      </c>
    </row>
    <row r="194" spans="1:21" x14ac:dyDescent="0.25">
      <c r="A194">
        <v>2008</v>
      </c>
      <c r="B194">
        <v>9</v>
      </c>
      <c r="C194" t="s">
        <v>25</v>
      </c>
      <c r="D194" t="s">
        <v>235</v>
      </c>
      <c r="G194" t="s">
        <v>11112</v>
      </c>
      <c r="H194" t="s">
        <v>14293</v>
      </c>
      <c r="I194">
        <v>439.94747999999998</v>
      </c>
      <c r="J194">
        <v>0</v>
      </c>
      <c r="K194">
        <v>394.82976000000002</v>
      </c>
      <c r="P194" t="s">
        <v>17175</v>
      </c>
      <c r="Q194" t="s">
        <v>15252</v>
      </c>
      <c r="T194" t="s">
        <v>15310</v>
      </c>
      <c r="U194" t="s">
        <v>15317</v>
      </c>
    </row>
    <row r="195" spans="1:21" x14ac:dyDescent="0.25">
      <c r="A195">
        <v>2008</v>
      </c>
      <c r="B195">
        <v>9</v>
      </c>
      <c r="C195" t="s">
        <v>25</v>
      </c>
      <c r="D195" t="s">
        <v>236</v>
      </c>
      <c r="G195" t="s">
        <v>11113</v>
      </c>
      <c r="H195" t="s">
        <v>14295</v>
      </c>
      <c r="I195">
        <v>265</v>
      </c>
      <c r="J195">
        <v>0</v>
      </c>
      <c r="K195">
        <v>308.05582600000002</v>
      </c>
      <c r="P195" t="s">
        <v>16957</v>
      </c>
      <c r="Q195" t="s">
        <v>15243</v>
      </c>
      <c r="R195" t="s">
        <v>17173</v>
      </c>
      <c r="S195" t="s">
        <v>15252</v>
      </c>
      <c r="T195" t="s">
        <v>17174</v>
      </c>
      <c r="U195" t="s">
        <v>15317</v>
      </c>
    </row>
    <row r="196" spans="1:21" x14ac:dyDescent="0.25">
      <c r="A196">
        <v>2008</v>
      </c>
      <c r="B196">
        <v>9</v>
      </c>
      <c r="C196" t="s">
        <v>25</v>
      </c>
      <c r="D196" t="s">
        <v>237</v>
      </c>
      <c r="G196" t="s">
        <v>11114</v>
      </c>
      <c r="H196" t="s">
        <v>14296</v>
      </c>
      <c r="I196">
        <v>219.92</v>
      </c>
      <c r="J196">
        <v>0</v>
      </c>
      <c r="K196">
        <v>133.86765500000001</v>
      </c>
      <c r="U196" t="s">
        <v>15316</v>
      </c>
    </row>
    <row r="197" spans="1:21" x14ac:dyDescent="0.25">
      <c r="A197">
        <v>2008</v>
      </c>
      <c r="B197">
        <v>9</v>
      </c>
      <c r="C197" t="s">
        <v>25</v>
      </c>
      <c r="D197" t="s">
        <v>238</v>
      </c>
      <c r="E197" t="s">
        <v>2966</v>
      </c>
      <c r="F197" t="s">
        <v>6937</v>
      </c>
      <c r="G197" t="s">
        <v>11115</v>
      </c>
      <c r="H197" t="s">
        <v>14296</v>
      </c>
      <c r="I197">
        <v>59.388384000000002</v>
      </c>
      <c r="J197">
        <v>0</v>
      </c>
      <c r="K197">
        <v>62.105314</v>
      </c>
      <c r="U197" t="s">
        <v>15316</v>
      </c>
    </row>
    <row r="198" spans="1:21" x14ac:dyDescent="0.25">
      <c r="A198">
        <v>2008</v>
      </c>
      <c r="B198">
        <v>9</v>
      </c>
      <c r="C198" t="s">
        <v>25</v>
      </c>
      <c r="D198" t="s">
        <v>239</v>
      </c>
      <c r="E198" t="s">
        <v>2967</v>
      </c>
      <c r="G198" t="s">
        <v>11116</v>
      </c>
      <c r="H198" t="s">
        <v>14296</v>
      </c>
      <c r="I198">
        <v>10.928356000000001</v>
      </c>
      <c r="J198">
        <v>0</v>
      </c>
      <c r="K198">
        <v>105.905674</v>
      </c>
      <c r="L198" t="s">
        <v>17176</v>
      </c>
      <c r="M198" t="s">
        <v>15243</v>
      </c>
      <c r="T198" t="s">
        <v>15311</v>
      </c>
      <c r="U198" t="s">
        <v>15317</v>
      </c>
    </row>
    <row r="199" spans="1:21" x14ac:dyDescent="0.25">
      <c r="A199">
        <v>2008</v>
      </c>
      <c r="B199">
        <v>9</v>
      </c>
      <c r="C199" t="s">
        <v>25</v>
      </c>
      <c r="D199" t="s">
        <v>240</v>
      </c>
      <c r="E199" t="s">
        <v>2968</v>
      </c>
      <c r="G199" t="s">
        <v>11117</v>
      </c>
      <c r="H199" t="s">
        <v>14297</v>
      </c>
      <c r="I199">
        <v>328.185</v>
      </c>
      <c r="J199">
        <v>0</v>
      </c>
      <c r="K199">
        <v>831.83845699999995</v>
      </c>
      <c r="P199" t="s">
        <v>17177</v>
      </c>
      <c r="Q199" t="s">
        <v>15243</v>
      </c>
      <c r="T199" t="s">
        <v>15311</v>
      </c>
      <c r="U199" t="s">
        <v>15317</v>
      </c>
    </row>
    <row r="200" spans="1:21" x14ac:dyDescent="0.25">
      <c r="A200">
        <v>2008</v>
      </c>
      <c r="B200">
        <v>9</v>
      </c>
      <c r="C200" t="s">
        <v>25</v>
      </c>
      <c r="D200" t="s">
        <v>241</v>
      </c>
      <c r="F200" t="s">
        <v>6938</v>
      </c>
      <c r="G200" t="s">
        <v>11118</v>
      </c>
      <c r="H200" t="s">
        <v>14297</v>
      </c>
      <c r="I200">
        <v>1504.2893919999999</v>
      </c>
      <c r="J200">
        <v>0</v>
      </c>
      <c r="K200">
        <v>1790.2516559999999</v>
      </c>
      <c r="U200" t="s">
        <v>15316</v>
      </c>
    </row>
    <row r="201" spans="1:21" x14ac:dyDescent="0.25">
      <c r="A201">
        <v>2008</v>
      </c>
      <c r="B201">
        <v>9</v>
      </c>
      <c r="C201" t="s">
        <v>25</v>
      </c>
      <c r="D201" t="s">
        <v>242</v>
      </c>
      <c r="E201" t="s">
        <v>2969</v>
      </c>
      <c r="F201" t="s">
        <v>6939</v>
      </c>
      <c r="G201" t="s">
        <v>11119</v>
      </c>
      <c r="H201" t="s">
        <v>14298</v>
      </c>
      <c r="I201">
        <v>44.528880999999998</v>
      </c>
      <c r="J201">
        <v>0</v>
      </c>
      <c r="K201">
        <v>43.799599999999998</v>
      </c>
      <c r="L201" t="s">
        <v>16958</v>
      </c>
      <c r="M201" t="s">
        <v>15243</v>
      </c>
      <c r="N201" t="s">
        <v>17178</v>
      </c>
      <c r="O201" t="s">
        <v>15243</v>
      </c>
      <c r="P201" t="s">
        <v>17178</v>
      </c>
      <c r="Q201" t="s">
        <v>15243</v>
      </c>
      <c r="T201" t="s">
        <v>15311</v>
      </c>
      <c r="U201" t="s">
        <v>15317</v>
      </c>
    </row>
    <row r="202" spans="1:21" x14ac:dyDescent="0.25">
      <c r="A202">
        <v>2008</v>
      </c>
      <c r="B202">
        <v>9</v>
      </c>
      <c r="C202" t="s">
        <v>25</v>
      </c>
      <c r="D202" t="s">
        <v>243</v>
      </c>
      <c r="F202" t="s">
        <v>6940</v>
      </c>
      <c r="G202" t="s">
        <v>11120</v>
      </c>
      <c r="H202" t="s">
        <v>14299</v>
      </c>
      <c r="I202">
        <v>345.74113699999998</v>
      </c>
      <c r="J202">
        <v>0</v>
      </c>
      <c r="K202">
        <v>1241.482503</v>
      </c>
      <c r="U202" t="s">
        <v>15316</v>
      </c>
    </row>
    <row r="203" spans="1:21" x14ac:dyDescent="0.25">
      <c r="A203">
        <v>2008</v>
      </c>
      <c r="B203">
        <v>9</v>
      </c>
      <c r="C203" t="s">
        <v>25</v>
      </c>
      <c r="D203" t="s">
        <v>244</v>
      </c>
      <c r="F203" t="s">
        <v>6941</v>
      </c>
      <c r="G203" t="s">
        <v>11121</v>
      </c>
      <c r="H203" t="s">
        <v>14299</v>
      </c>
      <c r="I203">
        <v>346.50737099999998</v>
      </c>
      <c r="J203">
        <v>0</v>
      </c>
      <c r="K203">
        <v>453.83386899999999</v>
      </c>
      <c r="U203" t="s">
        <v>15316</v>
      </c>
    </row>
    <row r="204" spans="1:21" x14ac:dyDescent="0.25">
      <c r="A204">
        <v>2008</v>
      </c>
      <c r="B204">
        <v>9</v>
      </c>
      <c r="C204" t="s">
        <v>25</v>
      </c>
      <c r="D204" t="s">
        <v>245</v>
      </c>
      <c r="E204" t="s">
        <v>2970</v>
      </c>
      <c r="G204" t="s">
        <v>11122</v>
      </c>
      <c r="H204" t="s">
        <v>14300</v>
      </c>
      <c r="I204">
        <v>87.593182999999996</v>
      </c>
      <c r="J204">
        <v>0</v>
      </c>
      <c r="K204">
        <v>108.760125</v>
      </c>
      <c r="L204" t="s">
        <v>15346</v>
      </c>
      <c r="M204" t="s">
        <v>15243</v>
      </c>
      <c r="P204" t="s">
        <v>15346</v>
      </c>
      <c r="Q204" t="s">
        <v>15243</v>
      </c>
      <c r="T204" t="s">
        <v>15311</v>
      </c>
      <c r="U204" t="s">
        <v>15317</v>
      </c>
    </row>
    <row r="205" spans="1:21" x14ac:dyDescent="0.25">
      <c r="A205">
        <v>2008</v>
      </c>
      <c r="B205">
        <v>9</v>
      </c>
      <c r="C205" t="s">
        <v>25</v>
      </c>
      <c r="D205" t="s">
        <v>246</v>
      </c>
      <c r="E205" t="s">
        <v>2971</v>
      </c>
      <c r="F205" t="s">
        <v>6942</v>
      </c>
      <c r="G205" t="s">
        <v>11123</v>
      </c>
      <c r="H205" t="s">
        <v>14293</v>
      </c>
      <c r="I205">
        <v>148.43549999999999</v>
      </c>
      <c r="J205">
        <v>0</v>
      </c>
      <c r="K205">
        <v>167.86430799999999</v>
      </c>
      <c r="L205" t="s">
        <v>17179</v>
      </c>
      <c r="M205" t="s">
        <v>17587</v>
      </c>
      <c r="T205" t="s">
        <v>17588</v>
      </c>
      <c r="U205" t="s">
        <v>15317</v>
      </c>
    </row>
    <row r="206" spans="1:21" x14ac:dyDescent="0.25">
      <c r="A206">
        <v>2008</v>
      </c>
      <c r="B206">
        <v>9</v>
      </c>
      <c r="C206" t="s">
        <v>25</v>
      </c>
      <c r="D206" t="s">
        <v>247</v>
      </c>
      <c r="E206" t="s">
        <v>2972</v>
      </c>
      <c r="F206" t="s">
        <v>6942</v>
      </c>
      <c r="G206" t="s">
        <v>11124</v>
      </c>
      <c r="H206" t="s">
        <v>14293</v>
      </c>
      <c r="I206">
        <v>2191</v>
      </c>
      <c r="J206">
        <v>0</v>
      </c>
      <c r="K206">
        <v>2115.4245099999998</v>
      </c>
      <c r="L206" t="s">
        <v>16956</v>
      </c>
      <c r="M206" t="s">
        <v>15243</v>
      </c>
      <c r="T206" t="s">
        <v>15311</v>
      </c>
      <c r="U206" t="s">
        <v>15317</v>
      </c>
    </row>
    <row r="207" spans="1:21" x14ac:dyDescent="0.25">
      <c r="A207">
        <v>2008</v>
      </c>
      <c r="B207">
        <v>9</v>
      </c>
      <c r="C207" t="s">
        <v>25</v>
      </c>
      <c r="D207" t="s">
        <v>248</v>
      </c>
      <c r="E207" t="s">
        <v>2973</v>
      </c>
      <c r="F207" t="s">
        <v>6942</v>
      </c>
      <c r="G207" t="s">
        <v>11125</v>
      </c>
      <c r="H207" t="s">
        <v>14293</v>
      </c>
      <c r="I207">
        <v>275</v>
      </c>
      <c r="J207">
        <v>0</v>
      </c>
      <c r="K207">
        <v>316.18925400000001</v>
      </c>
      <c r="L207" t="s">
        <v>17179</v>
      </c>
      <c r="M207" t="s">
        <v>17587</v>
      </c>
      <c r="T207" t="s">
        <v>17588</v>
      </c>
      <c r="U207" t="s">
        <v>15317</v>
      </c>
    </row>
    <row r="208" spans="1:21" x14ac:dyDescent="0.25">
      <c r="A208">
        <v>2008</v>
      </c>
      <c r="B208">
        <v>9</v>
      </c>
      <c r="C208" t="s">
        <v>25</v>
      </c>
      <c r="D208" t="s">
        <v>249</v>
      </c>
      <c r="E208" t="s">
        <v>2974</v>
      </c>
      <c r="F208" t="s">
        <v>6942</v>
      </c>
      <c r="G208" t="s">
        <v>11126</v>
      </c>
      <c r="H208" t="s">
        <v>14293</v>
      </c>
      <c r="I208">
        <v>151</v>
      </c>
      <c r="J208">
        <v>0</v>
      </c>
      <c r="K208">
        <v>139.39567099999999</v>
      </c>
      <c r="L208" t="s">
        <v>16956</v>
      </c>
      <c r="M208" t="s">
        <v>15243</v>
      </c>
      <c r="T208" t="s">
        <v>15311</v>
      </c>
      <c r="U208" t="s">
        <v>15317</v>
      </c>
    </row>
    <row r="209" spans="1:21" x14ac:dyDescent="0.25">
      <c r="A209">
        <v>2008</v>
      </c>
      <c r="B209">
        <v>9</v>
      </c>
      <c r="C209" t="s">
        <v>25</v>
      </c>
      <c r="D209" t="s">
        <v>250</v>
      </c>
      <c r="E209" t="s">
        <v>2975</v>
      </c>
      <c r="F209" t="s">
        <v>6942</v>
      </c>
      <c r="G209" t="s">
        <v>11127</v>
      </c>
      <c r="H209" t="s">
        <v>14293</v>
      </c>
      <c r="I209">
        <v>200</v>
      </c>
      <c r="J209">
        <v>0</v>
      </c>
      <c r="K209">
        <v>173.99866399999999</v>
      </c>
      <c r="L209" t="s">
        <v>16956</v>
      </c>
      <c r="M209" t="s">
        <v>15243</v>
      </c>
      <c r="T209" t="s">
        <v>15311</v>
      </c>
      <c r="U209" t="s">
        <v>15317</v>
      </c>
    </row>
    <row r="210" spans="1:21" x14ac:dyDescent="0.25">
      <c r="A210">
        <v>2008</v>
      </c>
      <c r="B210">
        <v>9</v>
      </c>
      <c r="C210" t="s">
        <v>25</v>
      </c>
      <c r="D210" t="s">
        <v>251</v>
      </c>
      <c r="E210" t="s">
        <v>2976</v>
      </c>
      <c r="F210" t="s">
        <v>6942</v>
      </c>
      <c r="G210" t="s">
        <v>11128</v>
      </c>
      <c r="H210" t="s">
        <v>14293</v>
      </c>
      <c r="I210">
        <v>83</v>
      </c>
      <c r="J210">
        <v>0</v>
      </c>
      <c r="K210">
        <v>85.391013999999998</v>
      </c>
      <c r="L210" t="s">
        <v>16959</v>
      </c>
      <c r="M210" t="s">
        <v>15243</v>
      </c>
      <c r="P210" t="s">
        <v>16960</v>
      </c>
      <c r="Q210" t="s">
        <v>15243</v>
      </c>
      <c r="T210" t="s">
        <v>15311</v>
      </c>
      <c r="U210" t="s">
        <v>15317</v>
      </c>
    </row>
    <row r="211" spans="1:21" x14ac:dyDescent="0.25">
      <c r="A211">
        <v>2008</v>
      </c>
      <c r="B211">
        <v>9</v>
      </c>
      <c r="C211" t="s">
        <v>25</v>
      </c>
      <c r="D211" t="s">
        <v>252</v>
      </c>
      <c r="G211" t="s">
        <v>11129</v>
      </c>
      <c r="H211" t="s">
        <v>14298</v>
      </c>
      <c r="I211">
        <v>0</v>
      </c>
      <c r="J211">
        <v>0</v>
      </c>
      <c r="K211">
        <v>55.522114999999999</v>
      </c>
      <c r="P211" t="s">
        <v>16958</v>
      </c>
      <c r="Q211" t="s">
        <v>15243</v>
      </c>
      <c r="T211" t="s">
        <v>15311</v>
      </c>
      <c r="U211" t="s">
        <v>15317</v>
      </c>
    </row>
    <row r="212" spans="1:21" x14ac:dyDescent="0.25">
      <c r="A212">
        <v>2008</v>
      </c>
      <c r="B212">
        <v>9</v>
      </c>
      <c r="C212" t="s">
        <v>25</v>
      </c>
      <c r="D212" t="s">
        <v>253</v>
      </c>
      <c r="G212" t="s">
        <v>11130</v>
      </c>
      <c r="H212" t="s">
        <v>14301</v>
      </c>
      <c r="I212">
        <v>2</v>
      </c>
      <c r="J212">
        <v>0</v>
      </c>
      <c r="K212">
        <v>0</v>
      </c>
      <c r="R212" t="s">
        <v>15298</v>
      </c>
      <c r="S212" t="s">
        <v>15243</v>
      </c>
      <c r="T212" t="s">
        <v>15311</v>
      </c>
      <c r="U212" t="s">
        <v>15317</v>
      </c>
    </row>
    <row r="213" spans="1:21" x14ac:dyDescent="0.25">
      <c r="A213">
        <v>2008</v>
      </c>
      <c r="B213">
        <v>9</v>
      </c>
      <c r="C213" t="s">
        <v>25</v>
      </c>
      <c r="D213" t="s">
        <v>254</v>
      </c>
      <c r="G213" t="s">
        <v>11131</v>
      </c>
      <c r="H213" t="s">
        <v>14293</v>
      </c>
      <c r="I213">
        <v>1498.721771</v>
      </c>
      <c r="J213">
        <v>0</v>
      </c>
      <c r="K213">
        <v>1544.290972</v>
      </c>
      <c r="U213" t="s">
        <v>15316</v>
      </c>
    </row>
    <row r="214" spans="1:21" x14ac:dyDescent="0.25">
      <c r="A214">
        <v>2008</v>
      </c>
      <c r="B214">
        <v>9</v>
      </c>
      <c r="C214" t="s">
        <v>25</v>
      </c>
      <c r="D214" t="s">
        <v>255</v>
      </c>
      <c r="G214" t="s">
        <v>11132</v>
      </c>
      <c r="H214" t="s">
        <v>14294</v>
      </c>
      <c r="I214">
        <v>293.8</v>
      </c>
      <c r="J214">
        <v>0</v>
      </c>
      <c r="K214">
        <v>214.20716899999999</v>
      </c>
      <c r="P214" t="s">
        <v>17586</v>
      </c>
      <c r="Q214" t="s">
        <v>17172</v>
      </c>
      <c r="R214" t="s">
        <v>17173</v>
      </c>
      <c r="S214" t="s">
        <v>15252</v>
      </c>
      <c r="T214" t="s">
        <v>17174</v>
      </c>
      <c r="U214" t="s">
        <v>15317</v>
      </c>
    </row>
    <row r="215" spans="1:21" x14ac:dyDescent="0.25">
      <c r="A215">
        <v>2008</v>
      </c>
      <c r="B215">
        <v>9</v>
      </c>
      <c r="C215" t="s">
        <v>25</v>
      </c>
      <c r="D215" t="s">
        <v>256</v>
      </c>
      <c r="G215" t="s">
        <v>11133</v>
      </c>
      <c r="H215" t="s">
        <v>14295</v>
      </c>
      <c r="I215">
        <v>0</v>
      </c>
      <c r="J215">
        <v>0</v>
      </c>
      <c r="K215">
        <v>175.514612</v>
      </c>
      <c r="P215" t="s">
        <v>16957</v>
      </c>
      <c r="Q215" t="s">
        <v>15243</v>
      </c>
      <c r="R215" t="s">
        <v>17173</v>
      </c>
      <c r="S215" t="s">
        <v>15252</v>
      </c>
      <c r="T215" t="s">
        <v>17174</v>
      </c>
      <c r="U215" t="s">
        <v>15317</v>
      </c>
    </row>
    <row r="216" spans="1:21" x14ac:dyDescent="0.25">
      <c r="A216">
        <v>2008</v>
      </c>
      <c r="B216">
        <v>9</v>
      </c>
      <c r="C216" t="s">
        <v>25</v>
      </c>
      <c r="D216" t="s">
        <v>257</v>
      </c>
      <c r="G216" t="s">
        <v>11134</v>
      </c>
      <c r="H216" t="s">
        <v>14296</v>
      </c>
      <c r="I216">
        <v>103</v>
      </c>
      <c r="J216">
        <v>0</v>
      </c>
      <c r="K216">
        <v>0</v>
      </c>
      <c r="U216" t="s">
        <v>15316</v>
      </c>
    </row>
    <row r="217" spans="1:21" x14ac:dyDescent="0.25">
      <c r="A217">
        <v>2008</v>
      </c>
      <c r="B217">
        <v>9</v>
      </c>
      <c r="C217" t="s">
        <v>25</v>
      </c>
      <c r="D217" t="s">
        <v>258</v>
      </c>
      <c r="G217" t="s">
        <v>11135</v>
      </c>
      <c r="H217" t="s">
        <v>14297</v>
      </c>
      <c r="I217">
        <v>1000</v>
      </c>
      <c r="J217">
        <v>0</v>
      </c>
      <c r="K217">
        <v>460.78431399999999</v>
      </c>
      <c r="P217" t="s">
        <v>17177</v>
      </c>
      <c r="Q217" t="s">
        <v>15243</v>
      </c>
      <c r="T217" t="s">
        <v>15311</v>
      </c>
      <c r="U217" t="s">
        <v>15317</v>
      </c>
    </row>
    <row r="218" spans="1:21" x14ac:dyDescent="0.25">
      <c r="A218">
        <v>2008</v>
      </c>
      <c r="B218">
        <v>9</v>
      </c>
      <c r="C218" t="s">
        <v>25</v>
      </c>
      <c r="D218" t="s">
        <v>259</v>
      </c>
      <c r="G218" t="s">
        <v>11136</v>
      </c>
      <c r="H218" t="s">
        <v>14293</v>
      </c>
      <c r="I218">
        <v>349.14415000000002</v>
      </c>
      <c r="J218">
        <v>0</v>
      </c>
      <c r="K218">
        <v>337.40903300000002</v>
      </c>
      <c r="U218" t="s">
        <v>15316</v>
      </c>
    </row>
    <row r="219" spans="1:21" x14ac:dyDescent="0.25">
      <c r="A219">
        <v>2008</v>
      </c>
      <c r="B219">
        <v>9</v>
      </c>
      <c r="C219" t="s">
        <v>25</v>
      </c>
      <c r="D219" t="s">
        <v>260</v>
      </c>
      <c r="G219" t="s">
        <v>11137</v>
      </c>
      <c r="H219" t="s">
        <v>14293</v>
      </c>
      <c r="I219">
        <v>666.89407900000003</v>
      </c>
      <c r="J219">
        <v>0</v>
      </c>
      <c r="K219">
        <v>461.301692</v>
      </c>
      <c r="U219" t="s">
        <v>15316</v>
      </c>
    </row>
    <row r="220" spans="1:21" x14ac:dyDescent="0.25">
      <c r="A220">
        <v>2008</v>
      </c>
      <c r="B220">
        <v>9</v>
      </c>
      <c r="C220" t="s">
        <v>25</v>
      </c>
      <c r="D220" t="s">
        <v>261</v>
      </c>
      <c r="G220" t="s">
        <v>11138</v>
      </c>
      <c r="H220" t="s">
        <v>14293</v>
      </c>
      <c r="I220">
        <v>93.53</v>
      </c>
      <c r="J220">
        <v>0</v>
      </c>
      <c r="K220">
        <v>98.863180999999997</v>
      </c>
      <c r="U220" t="s">
        <v>15316</v>
      </c>
    </row>
    <row r="221" spans="1:21" x14ac:dyDescent="0.25">
      <c r="A221">
        <v>2008</v>
      </c>
      <c r="B221">
        <v>9</v>
      </c>
      <c r="C221" t="s">
        <v>25</v>
      </c>
      <c r="D221" t="s">
        <v>262</v>
      </c>
      <c r="G221" t="s">
        <v>11139</v>
      </c>
      <c r="H221" t="s">
        <v>14293</v>
      </c>
      <c r="I221">
        <v>7.5</v>
      </c>
      <c r="J221">
        <v>0</v>
      </c>
      <c r="K221">
        <v>2.7285940000000002</v>
      </c>
      <c r="U221" t="s">
        <v>15316</v>
      </c>
    </row>
    <row r="222" spans="1:21" x14ac:dyDescent="0.25">
      <c r="A222">
        <v>2008</v>
      </c>
      <c r="B222">
        <v>9</v>
      </c>
      <c r="C222" t="s">
        <v>25</v>
      </c>
      <c r="D222" t="s">
        <v>263</v>
      </c>
      <c r="G222" t="s">
        <v>11140</v>
      </c>
      <c r="H222" t="s">
        <v>14293</v>
      </c>
      <c r="I222">
        <v>7.51</v>
      </c>
      <c r="J222">
        <v>0</v>
      </c>
      <c r="K222">
        <v>14.353128</v>
      </c>
      <c r="U222" t="s">
        <v>15316</v>
      </c>
    </row>
    <row r="223" spans="1:21" x14ac:dyDescent="0.25">
      <c r="A223">
        <v>2008</v>
      </c>
      <c r="B223">
        <v>9</v>
      </c>
      <c r="C223" t="s">
        <v>25</v>
      </c>
      <c r="D223" t="s">
        <v>264</v>
      </c>
      <c r="G223" t="s">
        <v>11141</v>
      </c>
      <c r="H223" t="s">
        <v>14293</v>
      </c>
      <c r="I223">
        <v>37.5</v>
      </c>
      <c r="J223">
        <v>0</v>
      </c>
      <c r="K223">
        <v>47.696537999999997</v>
      </c>
      <c r="P223" t="s">
        <v>16960</v>
      </c>
      <c r="Q223" t="s">
        <v>15243</v>
      </c>
      <c r="T223" t="s">
        <v>15311</v>
      </c>
      <c r="U223" t="s">
        <v>15317</v>
      </c>
    </row>
    <row r="224" spans="1:21" x14ac:dyDescent="0.25">
      <c r="A224">
        <v>2008</v>
      </c>
      <c r="B224">
        <v>9</v>
      </c>
      <c r="C224" t="s">
        <v>25</v>
      </c>
      <c r="D224" t="s">
        <v>265</v>
      </c>
      <c r="G224" t="s">
        <v>11142</v>
      </c>
      <c r="H224" t="s">
        <v>14301</v>
      </c>
      <c r="I224">
        <v>50</v>
      </c>
      <c r="J224">
        <v>0</v>
      </c>
      <c r="K224">
        <v>0</v>
      </c>
      <c r="R224" t="s">
        <v>15298</v>
      </c>
      <c r="S224" t="s">
        <v>15243</v>
      </c>
      <c r="T224" t="s">
        <v>15311</v>
      </c>
      <c r="U224" t="s">
        <v>15317</v>
      </c>
    </row>
    <row r="225" spans="1:21" x14ac:dyDescent="0.25">
      <c r="A225">
        <v>2008</v>
      </c>
      <c r="B225">
        <v>9</v>
      </c>
      <c r="C225" t="s">
        <v>28</v>
      </c>
      <c r="D225" t="s">
        <v>266</v>
      </c>
      <c r="G225" t="s">
        <v>11143</v>
      </c>
      <c r="H225" t="s">
        <v>14302</v>
      </c>
      <c r="I225">
        <v>438.83102600000001</v>
      </c>
      <c r="J225">
        <v>0</v>
      </c>
      <c r="K225">
        <v>350.74547699999999</v>
      </c>
      <c r="P225" t="s">
        <v>15433</v>
      </c>
      <c r="Q225" t="s">
        <v>16846</v>
      </c>
      <c r="R225" t="s">
        <v>17180</v>
      </c>
      <c r="S225" t="s">
        <v>17589</v>
      </c>
      <c r="T225" t="s">
        <v>17590</v>
      </c>
      <c r="U225" t="s">
        <v>15317</v>
      </c>
    </row>
    <row r="226" spans="1:21" x14ac:dyDescent="0.25">
      <c r="A226">
        <v>2008</v>
      </c>
      <c r="B226">
        <v>9</v>
      </c>
      <c r="C226" t="s">
        <v>28</v>
      </c>
      <c r="D226" t="s">
        <v>267</v>
      </c>
      <c r="G226" t="s">
        <v>11144</v>
      </c>
      <c r="H226" t="s">
        <v>14303</v>
      </c>
      <c r="I226">
        <v>1999.5945939999999</v>
      </c>
      <c r="J226">
        <v>0</v>
      </c>
      <c r="K226">
        <v>1501.222475</v>
      </c>
      <c r="R226" t="s">
        <v>17173</v>
      </c>
      <c r="S226" t="s">
        <v>15252</v>
      </c>
      <c r="T226" t="s">
        <v>15310</v>
      </c>
      <c r="U226" t="s">
        <v>15317</v>
      </c>
    </row>
    <row r="227" spans="1:21" x14ac:dyDescent="0.25">
      <c r="A227">
        <v>2008</v>
      </c>
      <c r="B227">
        <v>9</v>
      </c>
      <c r="C227" t="s">
        <v>28</v>
      </c>
      <c r="D227" t="s">
        <v>268</v>
      </c>
      <c r="G227" t="s">
        <v>11145</v>
      </c>
      <c r="H227" t="s">
        <v>14295</v>
      </c>
      <c r="I227">
        <v>653.72409400000004</v>
      </c>
      <c r="J227">
        <v>0</v>
      </c>
      <c r="K227">
        <v>516.41147799999999</v>
      </c>
      <c r="P227" t="s">
        <v>16957</v>
      </c>
      <c r="Q227" t="s">
        <v>15243</v>
      </c>
      <c r="R227" t="s">
        <v>17173</v>
      </c>
      <c r="S227" t="s">
        <v>15252</v>
      </c>
      <c r="T227" t="s">
        <v>17174</v>
      </c>
      <c r="U227" t="s">
        <v>15317</v>
      </c>
    </row>
    <row r="228" spans="1:21" x14ac:dyDescent="0.25">
      <c r="A228">
        <v>2008</v>
      </c>
      <c r="B228">
        <v>9</v>
      </c>
      <c r="C228" t="s">
        <v>28</v>
      </c>
      <c r="D228" t="s">
        <v>269</v>
      </c>
      <c r="E228" t="s">
        <v>2977</v>
      </c>
      <c r="F228" t="s">
        <v>6943</v>
      </c>
      <c r="G228" t="s">
        <v>11146</v>
      </c>
      <c r="H228" t="s">
        <v>14302</v>
      </c>
      <c r="I228">
        <v>374.10714100000001</v>
      </c>
      <c r="J228">
        <v>0</v>
      </c>
      <c r="K228">
        <v>290.82105899999999</v>
      </c>
      <c r="R228" t="s">
        <v>17180</v>
      </c>
      <c r="S228" t="s">
        <v>17589</v>
      </c>
      <c r="T228" t="s">
        <v>16961</v>
      </c>
      <c r="U228" t="s">
        <v>15317</v>
      </c>
    </row>
    <row r="229" spans="1:21" x14ac:dyDescent="0.25">
      <c r="A229">
        <v>2008</v>
      </c>
      <c r="B229">
        <v>9</v>
      </c>
      <c r="C229" t="s">
        <v>28</v>
      </c>
      <c r="D229" t="s">
        <v>270</v>
      </c>
      <c r="G229" t="s">
        <v>11147</v>
      </c>
      <c r="H229" t="s">
        <v>14302</v>
      </c>
      <c r="I229">
        <v>14.929636</v>
      </c>
      <c r="J229">
        <v>0</v>
      </c>
      <c r="K229">
        <v>12.424573000000001</v>
      </c>
      <c r="R229" t="s">
        <v>17180</v>
      </c>
      <c r="S229" t="s">
        <v>17589</v>
      </c>
      <c r="T229" t="s">
        <v>16961</v>
      </c>
      <c r="U229" t="s">
        <v>15317</v>
      </c>
    </row>
    <row r="230" spans="1:21" x14ac:dyDescent="0.25">
      <c r="A230">
        <v>2008</v>
      </c>
      <c r="B230">
        <v>9</v>
      </c>
      <c r="C230" t="s">
        <v>28</v>
      </c>
      <c r="D230" t="s">
        <v>271</v>
      </c>
      <c r="G230" t="s">
        <v>11148</v>
      </c>
      <c r="H230" t="s">
        <v>14302</v>
      </c>
      <c r="I230">
        <v>124.973949</v>
      </c>
      <c r="J230">
        <v>0</v>
      </c>
      <c r="K230">
        <v>57.329810999999999</v>
      </c>
      <c r="R230" t="s">
        <v>17180</v>
      </c>
      <c r="S230" t="s">
        <v>17589</v>
      </c>
      <c r="T230" t="s">
        <v>16961</v>
      </c>
      <c r="U230" t="s">
        <v>15317</v>
      </c>
    </row>
    <row r="231" spans="1:21" x14ac:dyDescent="0.25">
      <c r="A231">
        <v>2008</v>
      </c>
      <c r="B231">
        <v>9</v>
      </c>
      <c r="C231" t="s">
        <v>28</v>
      </c>
      <c r="D231" t="s">
        <v>272</v>
      </c>
      <c r="G231" t="s">
        <v>11149</v>
      </c>
      <c r="H231" t="s">
        <v>14304</v>
      </c>
      <c r="I231">
        <v>775.38</v>
      </c>
      <c r="J231">
        <v>0</v>
      </c>
      <c r="K231">
        <v>250.84754000000001</v>
      </c>
      <c r="R231" t="s">
        <v>17180</v>
      </c>
      <c r="S231" t="s">
        <v>17589</v>
      </c>
      <c r="T231" t="s">
        <v>16961</v>
      </c>
      <c r="U231" t="s">
        <v>15317</v>
      </c>
    </row>
    <row r="232" spans="1:21" x14ac:dyDescent="0.25">
      <c r="A232">
        <v>2008</v>
      </c>
      <c r="B232">
        <v>9</v>
      </c>
      <c r="C232" t="s">
        <v>28</v>
      </c>
      <c r="D232" t="s">
        <v>273</v>
      </c>
      <c r="G232" t="s">
        <v>11150</v>
      </c>
      <c r="H232" t="s">
        <v>14302</v>
      </c>
      <c r="I232">
        <v>100</v>
      </c>
      <c r="J232">
        <v>0</v>
      </c>
      <c r="K232">
        <v>43.700153999999998</v>
      </c>
      <c r="R232" t="s">
        <v>17180</v>
      </c>
      <c r="S232" t="s">
        <v>17589</v>
      </c>
      <c r="T232" t="s">
        <v>16961</v>
      </c>
      <c r="U232" t="s">
        <v>15317</v>
      </c>
    </row>
    <row r="233" spans="1:21" x14ac:dyDescent="0.25">
      <c r="A233">
        <v>2008</v>
      </c>
      <c r="B233">
        <v>9</v>
      </c>
      <c r="C233" t="s">
        <v>28</v>
      </c>
      <c r="D233" t="s">
        <v>274</v>
      </c>
      <c r="G233" t="s">
        <v>11151</v>
      </c>
      <c r="H233" t="s">
        <v>14302</v>
      </c>
      <c r="I233">
        <v>12.12</v>
      </c>
      <c r="J233">
        <v>0</v>
      </c>
      <c r="K233">
        <v>5.5034650000000003</v>
      </c>
      <c r="R233" t="s">
        <v>17180</v>
      </c>
      <c r="S233" t="s">
        <v>17589</v>
      </c>
      <c r="T233" t="s">
        <v>16961</v>
      </c>
      <c r="U233" t="s">
        <v>15317</v>
      </c>
    </row>
    <row r="234" spans="1:21" x14ac:dyDescent="0.25">
      <c r="A234">
        <v>2008</v>
      </c>
      <c r="B234">
        <v>9</v>
      </c>
      <c r="C234" t="s">
        <v>20</v>
      </c>
      <c r="D234" t="s">
        <v>275</v>
      </c>
      <c r="G234" t="s">
        <v>11152</v>
      </c>
      <c r="H234" t="s">
        <v>14295</v>
      </c>
      <c r="I234">
        <v>7845.6</v>
      </c>
      <c r="J234">
        <v>0</v>
      </c>
      <c r="K234">
        <v>7004.1241730000002</v>
      </c>
      <c r="P234" t="s">
        <v>16962</v>
      </c>
      <c r="Q234" t="s">
        <v>15243</v>
      </c>
      <c r="R234" t="s">
        <v>17173</v>
      </c>
      <c r="S234" t="s">
        <v>15252</v>
      </c>
      <c r="T234" t="s">
        <v>17174</v>
      </c>
      <c r="U234" t="s">
        <v>15317</v>
      </c>
    </row>
    <row r="235" spans="1:21" x14ac:dyDescent="0.25">
      <c r="A235">
        <v>2008</v>
      </c>
      <c r="B235">
        <v>9</v>
      </c>
      <c r="C235" t="s">
        <v>20</v>
      </c>
      <c r="D235" t="s">
        <v>276</v>
      </c>
      <c r="G235" t="s">
        <v>11153</v>
      </c>
      <c r="H235" t="s">
        <v>14296</v>
      </c>
      <c r="I235">
        <v>668.25</v>
      </c>
      <c r="J235">
        <v>0</v>
      </c>
      <c r="K235">
        <v>793.89335400000004</v>
      </c>
      <c r="P235" t="s">
        <v>17181</v>
      </c>
      <c r="Q235" t="s">
        <v>15243</v>
      </c>
      <c r="T235" t="s">
        <v>15311</v>
      </c>
      <c r="U235" t="s">
        <v>15317</v>
      </c>
    </row>
    <row r="236" spans="1:21" x14ac:dyDescent="0.25">
      <c r="A236">
        <v>2008</v>
      </c>
      <c r="B236">
        <v>9</v>
      </c>
      <c r="C236" t="s">
        <v>20</v>
      </c>
      <c r="D236" t="s">
        <v>277</v>
      </c>
      <c r="G236" t="s">
        <v>11154</v>
      </c>
      <c r="H236" t="s">
        <v>14300</v>
      </c>
      <c r="I236">
        <v>22.486000000000001</v>
      </c>
      <c r="J236">
        <v>0</v>
      </c>
      <c r="K236">
        <v>47.357737</v>
      </c>
      <c r="P236" t="s">
        <v>15343</v>
      </c>
      <c r="Q236" t="s">
        <v>15252</v>
      </c>
      <c r="T236" t="s">
        <v>15310</v>
      </c>
      <c r="U236" t="s">
        <v>15317</v>
      </c>
    </row>
    <row r="237" spans="1:21" x14ac:dyDescent="0.25">
      <c r="A237">
        <v>2008</v>
      </c>
      <c r="B237">
        <v>9</v>
      </c>
      <c r="C237" t="s">
        <v>20</v>
      </c>
      <c r="D237" t="s">
        <v>278</v>
      </c>
      <c r="G237" t="s">
        <v>10936</v>
      </c>
      <c r="H237" t="s">
        <v>14221</v>
      </c>
      <c r="I237">
        <v>14.356</v>
      </c>
      <c r="J237">
        <v>0</v>
      </c>
      <c r="K237">
        <v>14.354906</v>
      </c>
      <c r="U237" t="s">
        <v>15316</v>
      </c>
    </row>
    <row r="238" spans="1:21" x14ac:dyDescent="0.25">
      <c r="A238">
        <v>2008</v>
      </c>
      <c r="B238">
        <v>9</v>
      </c>
      <c r="C238" t="s">
        <v>20</v>
      </c>
      <c r="D238" t="s">
        <v>279</v>
      </c>
      <c r="G238" t="s">
        <v>11080</v>
      </c>
      <c r="H238" t="s">
        <v>14296</v>
      </c>
      <c r="I238">
        <v>0</v>
      </c>
      <c r="J238">
        <v>0</v>
      </c>
      <c r="K238">
        <v>39.891713000000003</v>
      </c>
      <c r="U238" t="s">
        <v>15316</v>
      </c>
    </row>
    <row r="239" spans="1:21" x14ac:dyDescent="0.25">
      <c r="A239">
        <v>2008</v>
      </c>
      <c r="B239">
        <v>9</v>
      </c>
      <c r="C239" t="s">
        <v>20</v>
      </c>
      <c r="D239" t="s">
        <v>280</v>
      </c>
      <c r="E239" t="s">
        <v>2978</v>
      </c>
      <c r="G239" t="s">
        <v>10937</v>
      </c>
      <c r="H239" t="s">
        <v>14305</v>
      </c>
      <c r="I239">
        <v>1257.3</v>
      </c>
      <c r="J239">
        <v>0</v>
      </c>
      <c r="K239">
        <v>1216.8704660000001</v>
      </c>
      <c r="L239" t="s">
        <v>17182</v>
      </c>
      <c r="M239" t="s">
        <v>15243</v>
      </c>
      <c r="T239" t="s">
        <v>15311</v>
      </c>
      <c r="U239" t="s">
        <v>15317</v>
      </c>
    </row>
    <row r="240" spans="1:21" x14ac:dyDescent="0.25">
      <c r="A240">
        <v>2008</v>
      </c>
      <c r="B240">
        <v>9</v>
      </c>
      <c r="C240" t="s">
        <v>20</v>
      </c>
      <c r="D240" t="s">
        <v>281</v>
      </c>
      <c r="G240" t="s">
        <v>11155</v>
      </c>
      <c r="H240" t="s">
        <v>14306</v>
      </c>
      <c r="I240">
        <v>19447.900000000001</v>
      </c>
      <c r="J240">
        <v>0</v>
      </c>
      <c r="K240">
        <v>14075.652778</v>
      </c>
      <c r="P240" t="s">
        <v>16962</v>
      </c>
      <c r="Q240" t="s">
        <v>15243</v>
      </c>
      <c r="R240" t="s">
        <v>17173</v>
      </c>
      <c r="S240" t="s">
        <v>15252</v>
      </c>
      <c r="T240" t="s">
        <v>17174</v>
      </c>
      <c r="U240" t="s">
        <v>15317</v>
      </c>
    </row>
    <row r="241" spans="1:21" x14ac:dyDescent="0.25">
      <c r="A241">
        <v>2008</v>
      </c>
      <c r="B241">
        <v>9</v>
      </c>
      <c r="C241" t="s">
        <v>20</v>
      </c>
      <c r="D241" t="s">
        <v>282</v>
      </c>
      <c r="G241" t="s">
        <v>11156</v>
      </c>
      <c r="H241" t="s">
        <v>14296</v>
      </c>
      <c r="I241">
        <v>1110</v>
      </c>
      <c r="J241">
        <v>0</v>
      </c>
      <c r="K241">
        <v>725.8</v>
      </c>
      <c r="P241" t="s">
        <v>17181</v>
      </c>
      <c r="Q241" t="s">
        <v>15243</v>
      </c>
      <c r="T241" t="s">
        <v>15311</v>
      </c>
      <c r="U241" t="s">
        <v>15317</v>
      </c>
    </row>
    <row r="242" spans="1:21" x14ac:dyDescent="0.25">
      <c r="A242">
        <v>2008</v>
      </c>
      <c r="B242">
        <v>9</v>
      </c>
      <c r="C242" t="s">
        <v>20</v>
      </c>
      <c r="D242" t="s">
        <v>283</v>
      </c>
      <c r="G242" t="s">
        <v>11157</v>
      </c>
      <c r="H242" t="s">
        <v>14297</v>
      </c>
      <c r="I242">
        <v>100</v>
      </c>
      <c r="J242">
        <v>0</v>
      </c>
      <c r="K242">
        <v>0</v>
      </c>
      <c r="P242" t="s">
        <v>17183</v>
      </c>
      <c r="Q242" t="s">
        <v>15243</v>
      </c>
      <c r="T242" t="s">
        <v>15311</v>
      </c>
      <c r="U242" t="s">
        <v>15317</v>
      </c>
    </row>
    <row r="243" spans="1:21" x14ac:dyDescent="0.25">
      <c r="A243">
        <v>2008</v>
      </c>
      <c r="B243">
        <v>9</v>
      </c>
      <c r="C243" t="s">
        <v>20</v>
      </c>
      <c r="D243" t="s">
        <v>284</v>
      </c>
      <c r="G243" t="s">
        <v>11158</v>
      </c>
      <c r="H243" t="s">
        <v>14294</v>
      </c>
      <c r="I243">
        <v>23</v>
      </c>
      <c r="J243">
        <v>0</v>
      </c>
      <c r="K243">
        <v>20.551337</v>
      </c>
      <c r="R243" t="s">
        <v>17173</v>
      </c>
      <c r="S243" t="s">
        <v>15252</v>
      </c>
      <c r="T243" t="s">
        <v>15310</v>
      </c>
      <c r="U243" t="s">
        <v>15317</v>
      </c>
    </row>
    <row r="244" spans="1:21" x14ac:dyDescent="0.25">
      <c r="A244">
        <v>2008</v>
      </c>
      <c r="B244">
        <v>9</v>
      </c>
      <c r="C244" t="s">
        <v>20</v>
      </c>
      <c r="D244" t="s">
        <v>285</v>
      </c>
      <c r="G244" t="s">
        <v>11159</v>
      </c>
      <c r="H244" t="s">
        <v>14297</v>
      </c>
      <c r="I244">
        <v>325</v>
      </c>
      <c r="J244">
        <v>0</v>
      </c>
      <c r="K244">
        <v>188.34674999999999</v>
      </c>
      <c r="U244" t="s">
        <v>15316</v>
      </c>
    </row>
    <row r="245" spans="1:21" x14ac:dyDescent="0.25">
      <c r="A245">
        <v>2008</v>
      </c>
      <c r="B245">
        <v>9</v>
      </c>
      <c r="C245" t="s">
        <v>20</v>
      </c>
      <c r="D245" t="s">
        <v>286</v>
      </c>
      <c r="G245" t="s">
        <v>11160</v>
      </c>
      <c r="H245" t="s">
        <v>14295</v>
      </c>
      <c r="I245">
        <v>47.1</v>
      </c>
      <c r="J245">
        <v>0</v>
      </c>
      <c r="K245">
        <v>0</v>
      </c>
      <c r="R245" t="s">
        <v>17173</v>
      </c>
      <c r="S245" t="s">
        <v>15252</v>
      </c>
      <c r="T245" t="s">
        <v>15310</v>
      </c>
      <c r="U245" t="s">
        <v>15317</v>
      </c>
    </row>
    <row r="246" spans="1:21" x14ac:dyDescent="0.25">
      <c r="A246">
        <v>2008</v>
      </c>
      <c r="B246">
        <v>9</v>
      </c>
      <c r="C246" t="s">
        <v>22</v>
      </c>
      <c r="D246" t="s">
        <v>287</v>
      </c>
      <c r="E246" t="s">
        <v>2979</v>
      </c>
      <c r="G246" t="s">
        <v>10941</v>
      </c>
      <c r="H246" t="s">
        <v>14221</v>
      </c>
      <c r="I246">
        <v>2427.8326710000001</v>
      </c>
      <c r="J246">
        <v>0</v>
      </c>
      <c r="K246">
        <v>2353.0033840000001</v>
      </c>
      <c r="U246" t="s">
        <v>15316</v>
      </c>
    </row>
    <row r="247" spans="1:21" x14ac:dyDescent="0.25">
      <c r="A247">
        <v>2008</v>
      </c>
      <c r="B247">
        <v>9</v>
      </c>
      <c r="C247" t="s">
        <v>22</v>
      </c>
      <c r="D247" t="s">
        <v>288</v>
      </c>
      <c r="G247" t="s">
        <v>11161</v>
      </c>
      <c r="H247" t="s">
        <v>14221</v>
      </c>
      <c r="I247">
        <v>0</v>
      </c>
      <c r="J247">
        <v>0</v>
      </c>
      <c r="K247">
        <v>0</v>
      </c>
      <c r="U247" t="s">
        <v>15316</v>
      </c>
    </row>
    <row r="248" spans="1:21" x14ac:dyDescent="0.25">
      <c r="A248">
        <v>2008</v>
      </c>
      <c r="B248">
        <v>9</v>
      </c>
      <c r="C248" t="s">
        <v>23</v>
      </c>
      <c r="D248" t="s">
        <v>289</v>
      </c>
      <c r="G248" t="s">
        <v>10942</v>
      </c>
      <c r="H248" t="s">
        <v>14222</v>
      </c>
      <c r="I248">
        <v>96.071185</v>
      </c>
      <c r="J248">
        <v>0</v>
      </c>
      <c r="K248">
        <v>81.733014999999995</v>
      </c>
      <c r="U248" t="s">
        <v>15316</v>
      </c>
    </row>
    <row r="249" spans="1:21" x14ac:dyDescent="0.25">
      <c r="A249">
        <v>2008</v>
      </c>
      <c r="B249">
        <v>9</v>
      </c>
      <c r="C249" t="s">
        <v>23</v>
      </c>
      <c r="D249" t="s">
        <v>290</v>
      </c>
      <c r="G249" t="s">
        <v>10957</v>
      </c>
      <c r="H249" t="s">
        <v>14307</v>
      </c>
      <c r="I249">
        <v>33.539499999999997</v>
      </c>
      <c r="J249">
        <v>0</v>
      </c>
      <c r="K249">
        <v>4.6644509999999997</v>
      </c>
      <c r="U249" t="s">
        <v>15316</v>
      </c>
    </row>
    <row r="250" spans="1:21" x14ac:dyDescent="0.25">
      <c r="A250">
        <v>2008</v>
      </c>
      <c r="B250">
        <v>9</v>
      </c>
      <c r="C250" t="s">
        <v>23</v>
      </c>
      <c r="D250" t="s">
        <v>291</v>
      </c>
      <c r="G250" t="s">
        <v>11162</v>
      </c>
      <c r="H250" t="s">
        <v>14222</v>
      </c>
      <c r="I250">
        <v>0</v>
      </c>
      <c r="J250">
        <v>0</v>
      </c>
      <c r="K250">
        <v>0</v>
      </c>
      <c r="U250" t="s">
        <v>15316</v>
      </c>
    </row>
    <row r="251" spans="1:21" x14ac:dyDescent="0.25">
      <c r="A251">
        <v>2008</v>
      </c>
      <c r="B251">
        <v>9</v>
      </c>
      <c r="C251" t="s">
        <v>24</v>
      </c>
      <c r="D251" t="s">
        <v>292</v>
      </c>
      <c r="G251" t="s">
        <v>11163</v>
      </c>
      <c r="H251" t="s">
        <v>14308</v>
      </c>
      <c r="I251">
        <v>1254.8719699999999</v>
      </c>
      <c r="J251">
        <v>0</v>
      </c>
      <c r="K251">
        <v>319.35292099999998</v>
      </c>
      <c r="U251" t="s">
        <v>15316</v>
      </c>
    </row>
    <row r="252" spans="1:21" x14ac:dyDescent="0.25">
      <c r="A252">
        <v>2008</v>
      </c>
      <c r="B252">
        <v>9</v>
      </c>
      <c r="C252" t="s">
        <v>24</v>
      </c>
      <c r="D252" t="s">
        <v>293</v>
      </c>
      <c r="G252" t="s">
        <v>11164</v>
      </c>
      <c r="H252" t="s">
        <v>14302</v>
      </c>
      <c r="I252">
        <v>5.8</v>
      </c>
      <c r="J252">
        <v>0</v>
      </c>
      <c r="K252">
        <v>0</v>
      </c>
      <c r="R252" t="s">
        <v>17180</v>
      </c>
      <c r="S252" t="s">
        <v>17589</v>
      </c>
      <c r="T252" t="s">
        <v>16961</v>
      </c>
      <c r="U252" t="s">
        <v>15317</v>
      </c>
    </row>
    <row r="253" spans="1:21" x14ac:dyDescent="0.25">
      <c r="A253">
        <v>2008</v>
      </c>
      <c r="B253">
        <v>9</v>
      </c>
      <c r="C253" t="s">
        <v>21</v>
      </c>
      <c r="D253" t="s">
        <v>294</v>
      </c>
      <c r="G253" t="s">
        <v>11165</v>
      </c>
      <c r="H253" t="s">
        <v>14293</v>
      </c>
      <c r="I253">
        <v>727.30547000000001</v>
      </c>
      <c r="J253">
        <v>0</v>
      </c>
      <c r="K253">
        <v>592.16821300000004</v>
      </c>
      <c r="U253" t="s">
        <v>15316</v>
      </c>
    </row>
    <row r="254" spans="1:21" x14ac:dyDescent="0.25">
      <c r="A254">
        <v>2008</v>
      </c>
      <c r="B254">
        <v>9</v>
      </c>
      <c r="C254" t="s">
        <v>21</v>
      </c>
      <c r="D254" t="s">
        <v>295</v>
      </c>
      <c r="G254" t="s">
        <v>11166</v>
      </c>
      <c r="H254" t="s">
        <v>14302</v>
      </c>
      <c r="I254">
        <v>252.331941</v>
      </c>
      <c r="J254">
        <v>0</v>
      </c>
      <c r="K254">
        <v>250.46167</v>
      </c>
      <c r="R254" t="s">
        <v>17180</v>
      </c>
      <c r="S254" t="s">
        <v>17589</v>
      </c>
      <c r="T254" t="s">
        <v>16961</v>
      </c>
      <c r="U254" t="s">
        <v>15317</v>
      </c>
    </row>
    <row r="255" spans="1:21" x14ac:dyDescent="0.25">
      <c r="A255">
        <v>2008</v>
      </c>
      <c r="B255">
        <v>9</v>
      </c>
      <c r="C255" t="s">
        <v>21</v>
      </c>
      <c r="D255" t="s">
        <v>296</v>
      </c>
      <c r="G255" t="s">
        <v>11167</v>
      </c>
      <c r="H255" t="s">
        <v>14296</v>
      </c>
      <c r="I255">
        <v>287</v>
      </c>
      <c r="J255">
        <v>0</v>
      </c>
      <c r="K255">
        <v>236.83627899999999</v>
      </c>
      <c r="U255" t="s">
        <v>15316</v>
      </c>
    </row>
    <row r="256" spans="1:21" x14ac:dyDescent="0.25">
      <c r="A256">
        <v>2008</v>
      </c>
      <c r="B256">
        <v>9</v>
      </c>
      <c r="C256" t="s">
        <v>21</v>
      </c>
      <c r="D256" t="s">
        <v>297</v>
      </c>
      <c r="G256" t="s">
        <v>11168</v>
      </c>
      <c r="H256" t="s">
        <v>14296</v>
      </c>
      <c r="I256">
        <v>560.1</v>
      </c>
      <c r="J256">
        <v>0</v>
      </c>
      <c r="K256">
        <v>130.63347200000001</v>
      </c>
      <c r="P256" t="s">
        <v>17184</v>
      </c>
      <c r="Q256" t="s">
        <v>15243</v>
      </c>
      <c r="T256" t="s">
        <v>15311</v>
      </c>
      <c r="U256" t="s">
        <v>15317</v>
      </c>
    </row>
    <row r="257" spans="1:21" x14ac:dyDescent="0.25">
      <c r="A257">
        <v>2008</v>
      </c>
      <c r="B257">
        <v>9</v>
      </c>
      <c r="C257" t="s">
        <v>21</v>
      </c>
      <c r="D257" t="s">
        <v>298</v>
      </c>
      <c r="G257" t="s">
        <v>11169</v>
      </c>
      <c r="H257" t="s">
        <v>14296</v>
      </c>
      <c r="I257">
        <v>116.98</v>
      </c>
      <c r="J257">
        <v>0</v>
      </c>
      <c r="K257">
        <v>47.049095000000001</v>
      </c>
      <c r="U257" t="s">
        <v>15316</v>
      </c>
    </row>
    <row r="258" spans="1:21" x14ac:dyDescent="0.25">
      <c r="A258">
        <v>2008</v>
      </c>
      <c r="B258">
        <v>9</v>
      </c>
      <c r="C258" t="s">
        <v>21</v>
      </c>
      <c r="D258" t="s">
        <v>299</v>
      </c>
      <c r="G258" t="s">
        <v>11170</v>
      </c>
      <c r="H258" t="s">
        <v>14293</v>
      </c>
      <c r="I258">
        <v>0</v>
      </c>
      <c r="J258">
        <v>0</v>
      </c>
      <c r="K258">
        <v>19.989654000000002</v>
      </c>
      <c r="U258" t="s">
        <v>15316</v>
      </c>
    </row>
    <row r="259" spans="1:21" x14ac:dyDescent="0.25">
      <c r="A259">
        <v>2008</v>
      </c>
      <c r="B259">
        <v>9</v>
      </c>
      <c r="C259" t="s">
        <v>21</v>
      </c>
      <c r="D259" t="s">
        <v>300</v>
      </c>
      <c r="G259" t="s">
        <v>11171</v>
      </c>
      <c r="H259" t="s">
        <v>14296</v>
      </c>
      <c r="I259">
        <v>323.7</v>
      </c>
      <c r="J259">
        <v>0</v>
      </c>
      <c r="K259">
        <v>0</v>
      </c>
      <c r="P259" t="s">
        <v>17184</v>
      </c>
      <c r="Q259" t="s">
        <v>15243</v>
      </c>
      <c r="T259" t="s">
        <v>15311</v>
      </c>
      <c r="U259" t="s">
        <v>15317</v>
      </c>
    </row>
    <row r="260" spans="1:21" x14ac:dyDescent="0.25">
      <c r="A260">
        <v>2008</v>
      </c>
      <c r="B260">
        <v>9</v>
      </c>
      <c r="C260" t="s">
        <v>29</v>
      </c>
      <c r="D260" t="s">
        <v>301</v>
      </c>
      <c r="E260" t="s">
        <v>2980</v>
      </c>
      <c r="F260" t="s">
        <v>6944</v>
      </c>
      <c r="G260" t="s">
        <v>11172</v>
      </c>
      <c r="H260" t="s">
        <v>14294</v>
      </c>
      <c r="I260">
        <v>850</v>
      </c>
      <c r="J260">
        <v>0</v>
      </c>
      <c r="K260">
        <v>668.17536299999995</v>
      </c>
      <c r="P260" t="s">
        <v>16963</v>
      </c>
      <c r="Q260" t="s">
        <v>15239</v>
      </c>
      <c r="R260" t="s">
        <v>17173</v>
      </c>
      <c r="S260" t="s">
        <v>15252</v>
      </c>
      <c r="T260" t="s">
        <v>17591</v>
      </c>
      <c r="U260" t="s">
        <v>15317</v>
      </c>
    </row>
    <row r="261" spans="1:21" x14ac:dyDescent="0.25">
      <c r="A261">
        <v>2008</v>
      </c>
      <c r="B261">
        <v>9</v>
      </c>
      <c r="C261" t="s">
        <v>29</v>
      </c>
      <c r="D261" t="s">
        <v>302</v>
      </c>
      <c r="G261" t="s">
        <v>11173</v>
      </c>
      <c r="H261" t="s">
        <v>14294</v>
      </c>
      <c r="I261">
        <v>336.6</v>
      </c>
      <c r="J261">
        <v>0</v>
      </c>
      <c r="K261">
        <v>326.65269799999999</v>
      </c>
      <c r="P261" t="s">
        <v>16963</v>
      </c>
      <c r="Q261" t="s">
        <v>15239</v>
      </c>
      <c r="R261" t="s">
        <v>17173</v>
      </c>
      <c r="S261" t="s">
        <v>15252</v>
      </c>
      <c r="T261" t="s">
        <v>17591</v>
      </c>
      <c r="U261" t="s">
        <v>15317</v>
      </c>
    </row>
    <row r="262" spans="1:21" x14ac:dyDescent="0.25">
      <c r="A262">
        <v>2008</v>
      </c>
      <c r="B262">
        <v>10</v>
      </c>
      <c r="C262" t="s">
        <v>26</v>
      </c>
      <c r="D262" t="s">
        <v>303</v>
      </c>
      <c r="E262" t="s">
        <v>2981</v>
      </c>
      <c r="F262" t="s">
        <v>6945</v>
      </c>
      <c r="G262" t="s">
        <v>11174</v>
      </c>
      <c r="H262" t="s">
        <v>14309</v>
      </c>
      <c r="I262">
        <v>197.00252599999999</v>
      </c>
      <c r="J262">
        <v>0</v>
      </c>
      <c r="K262">
        <v>209.57950299999999</v>
      </c>
      <c r="T262" s="124" t="s">
        <v>15315</v>
      </c>
      <c r="U262" s="124" t="s">
        <v>15317</v>
      </c>
    </row>
    <row r="263" spans="1:21" x14ac:dyDescent="0.25">
      <c r="A263">
        <v>2008</v>
      </c>
      <c r="B263">
        <v>10</v>
      </c>
      <c r="C263" t="s">
        <v>25</v>
      </c>
      <c r="D263" t="s">
        <v>304</v>
      </c>
      <c r="F263" t="s">
        <v>6946</v>
      </c>
      <c r="G263" t="s">
        <v>11175</v>
      </c>
      <c r="H263" t="s">
        <v>14310</v>
      </c>
      <c r="I263">
        <v>135.37003300000001</v>
      </c>
      <c r="J263">
        <v>0</v>
      </c>
      <c r="K263">
        <v>160.12649200000001</v>
      </c>
      <c r="U263" t="s">
        <v>15316</v>
      </c>
    </row>
    <row r="264" spans="1:21" x14ac:dyDescent="0.25">
      <c r="A264">
        <v>2008</v>
      </c>
      <c r="B264">
        <v>10</v>
      </c>
      <c r="C264" t="s">
        <v>25</v>
      </c>
      <c r="D264" t="s">
        <v>305</v>
      </c>
      <c r="E264" t="s">
        <v>2982</v>
      </c>
      <c r="F264" t="s">
        <v>6947</v>
      </c>
      <c r="G264" t="s">
        <v>11176</v>
      </c>
      <c r="H264" t="s">
        <v>14309</v>
      </c>
      <c r="I264">
        <v>208.14210800000001</v>
      </c>
      <c r="J264">
        <v>0</v>
      </c>
      <c r="K264">
        <v>213.74495200000001</v>
      </c>
      <c r="T264" s="124" t="s">
        <v>15315</v>
      </c>
      <c r="U264" s="124" t="s">
        <v>15317</v>
      </c>
    </row>
    <row r="265" spans="1:21" x14ac:dyDescent="0.25">
      <c r="A265">
        <v>2008</v>
      </c>
      <c r="B265">
        <v>10</v>
      </c>
      <c r="C265" t="s">
        <v>25</v>
      </c>
      <c r="D265" t="s">
        <v>306</v>
      </c>
      <c r="E265" t="s">
        <v>2983</v>
      </c>
      <c r="F265" t="s">
        <v>6948</v>
      </c>
      <c r="G265" t="s">
        <v>11177</v>
      </c>
      <c r="H265" t="s">
        <v>14311</v>
      </c>
      <c r="I265">
        <v>145.02684400000001</v>
      </c>
      <c r="J265">
        <v>0</v>
      </c>
      <c r="K265">
        <v>171.516661</v>
      </c>
      <c r="N265" t="s">
        <v>15180</v>
      </c>
      <c r="O265" t="s">
        <v>15239</v>
      </c>
      <c r="T265" t="s">
        <v>15302</v>
      </c>
      <c r="U265" t="s">
        <v>15317</v>
      </c>
    </row>
    <row r="266" spans="1:21" x14ac:dyDescent="0.25">
      <c r="A266">
        <v>2008</v>
      </c>
      <c r="B266">
        <v>10</v>
      </c>
      <c r="C266" t="s">
        <v>25</v>
      </c>
      <c r="D266" t="s">
        <v>307</v>
      </c>
      <c r="E266" t="s">
        <v>2984</v>
      </c>
      <c r="F266" t="s">
        <v>6949</v>
      </c>
      <c r="G266" t="s">
        <v>11178</v>
      </c>
      <c r="H266" t="s">
        <v>14312</v>
      </c>
      <c r="I266">
        <v>176.99206000000001</v>
      </c>
      <c r="J266">
        <v>0</v>
      </c>
      <c r="K266">
        <v>175.17093399999999</v>
      </c>
      <c r="N266" t="s">
        <v>17592</v>
      </c>
      <c r="O266" t="s">
        <v>17593</v>
      </c>
      <c r="T266" t="s">
        <v>17594</v>
      </c>
      <c r="U266" t="s">
        <v>15317</v>
      </c>
    </row>
    <row r="267" spans="1:21" x14ac:dyDescent="0.25">
      <c r="A267">
        <v>2008</v>
      </c>
      <c r="B267">
        <v>10</v>
      </c>
      <c r="C267" t="s">
        <v>25</v>
      </c>
      <c r="D267" t="s">
        <v>308</v>
      </c>
      <c r="E267" t="s">
        <v>2985</v>
      </c>
      <c r="F267" t="s">
        <v>6950</v>
      </c>
      <c r="G267" t="s">
        <v>11179</v>
      </c>
      <c r="H267" t="s">
        <v>14313</v>
      </c>
      <c r="I267">
        <v>366.35409399999998</v>
      </c>
      <c r="J267">
        <v>0</v>
      </c>
      <c r="K267">
        <v>339.161159</v>
      </c>
      <c r="N267" t="s">
        <v>15205</v>
      </c>
      <c r="O267" t="s">
        <v>15338</v>
      </c>
      <c r="R267" t="s">
        <v>17595</v>
      </c>
      <c r="S267" t="s">
        <v>15240</v>
      </c>
      <c r="T267" t="s">
        <v>17185</v>
      </c>
      <c r="U267" t="s">
        <v>15317</v>
      </c>
    </row>
    <row r="268" spans="1:21" x14ac:dyDescent="0.25">
      <c r="A268">
        <v>2008</v>
      </c>
      <c r="B268">
        <v>10</v>
      </c>
      <c r="C268" t="s">
        <v>27</v>
      </c>
      <c r="D268" t="s">
        <v>309</v>
      </c>
      <c r="F268" t="s">
        <v>6951</v>
      </c>
      <c r="G268" t="s">
        <v>11180</v>
      </c>
      <c r="H268" t="s">
        <v>14313</v>
      </c>
      <c r="I268">
        <v>83.905777</v>
      </c>
      <c r="J268">
        <v>0</v>
      </c>
      <c r="K268">
        <v>58.743572</v>
      </c>
      <c r="N268" t="s">
        <v>17596</v>
      </c>
      <c r="O268" t="s">
        <v>16850</v>
      </c>
      <c r="R268" t="s">
        <v>17595</v>
      </c>
      <c r="S268" t="s">
        <v>15240</v>
      </c>
      <c r="T268" t="s">
        <v>16851</v>
      </c>
      <c r="U268" t="s">
        <v>15317</v>
      </c>
    </row>
    <row r="269" spans="1:21" x14ac:dyDescent="0.25">
      <c r="A269">
        <v>2008</v>
      </c>
      <c r="B269">
        <v>10</v>
      </c>
      <c r="C269" t="s">
        <v>27</v>
      </c>
      <c r="D269" t="s">
        <v>310</v>
      </c>
      <c r="E269" t="s">
        <v>2986</v>
      </c>
      <c r="F269" t="s">
        <v>6952</v>
      </c>
      <c r="G269" t="s">
        <v>11181</v>
      </c>
      <c r="H269" t="s">
        <v>14314</v>
      </c>
      <c r="I269">
        <v>572.71244200000001</v>
      </c>
      <c r="J269">
        <v>0</v>
      </c>
      <c r="K269">
        <v>568.29934800000001</v>
      </c>
      <c r="L269" t="s">
        <v>17597</v>
      </c>
      <c r="M269" t="s">
        <v>17493</v>
      </c>
      <c r="T269" t="s">
        <v>17598</v>
      </c>
      <c r="U269" t="s">
        <v>15317</v>
      </c>
    </row>
    <row r="270" spans="1:21" x14ac:dyDescent="0.25">
      <c r="A270">
        <v>2008</v>
      </c>
      <c r="B270">
        <v>10</v>
      </c>
      <c r="C270" t="s">
        <v>27</v>
      </c>
      <c r="D270" t="s">
        <v>311</v>
      </c>
      <c r="F270" t="s">
        <v>6953</v>
      </c>
      <c r="G270" t="s">
        <v>11182</v>
      </c>
      <c r="H270" t="s">
        <v>14315</v>
      </c>
      <c r="I270">
        <v>40.503534999999999</v>
      </c>
      <c r="J270">
        <v>0</v>
      </c>
      <c r="K270">
        <v>36.267712000000003</v>
      </c>
      <c r="U270" t="s">
        <v>15316</v>
      </c>
    </row>
    <row r="271" spans="1:21" x14ac:dyDescent="0.25">
      <c r="A271">
        <v>2008</v>
      </c>
      <c r="B271">
        <v>10</v>
      </c>
      <c r="C271" t="s">
        <v>28</v>
      </c>
      <c r="D271" t="s">
        <v>312</v>
      </c>
      <c r="G271" t="s">
        <v>11183</v>
      </c>
      <c r="H271" t="s">
        <v>14314</v>
      </c>
      <c r="I271">
        <v>32.083027999999999</v>
      </c>
      <c r="J271">
        <v>0</v>
      </c>
      <c r="K271">
        <v>29.267382999999999</v>
      </c>
      <c r="U271" t="s">
        <v>15316</v>
      </c>
    </row>
    <row r="272" spans="1:21" x14ac:dyDescent="0.25">
      <c r="A272">
        <v>2008</v>
      </c>
      <c r="B272">
        <v>10</v>
      </c>
      <c r="C272" t="s">
        <v>28</v>
      </c>
      <c r="D272" t="s">
        <v>313</v>
      </c>
      <c r="G272" t="s">
        <v>11184</v>
      </c>
      <c r="H272" t="s">
        <v>14316</v>
      </c>
      <c r="I272">
        <v>48.402940999999998</v>
      </c>
      <c r="J272">
        <v>0</v>
      </c>
      <c r="K272">
        <v>42.778340999999998</v>
      </c>
      <c r="U272" t="s">
        <v>15316</v>
      </c>
    </row>
    <row r="273" spans="1:21" x14ac:dyDescent="0.25">
      <c r="A273">
        <v>2008</v>
      </c>
      <c r="B273">
        <v>10</v>
      </c>
      <c r="C273" t="s">
        <v>28</v>
      </c>
      <c r="D273" t="s">
        <v>314</v>
      </c>
      <c r="E273" t="s">
        <v>2981</v>
      </c>
      <c r="F273" t="s">
        <v>6954</v>
      </c>
      <c r="G273" t="s">
        <v>11185</v>
      </c>
      <c r="H273" t="s">
        <v>14309</v>
      </c>
      <c r="I273">
        <v>274.32687800000002</v>
      </c>
      <c r="J273">
        <v>0</v>
      </c>
      <c r="K273">
        <v>292.556107</v>
      </c>
      <c r="U273" t="s">
        <v>15316</v>
      </c>
    </row>
    <row r="274" spans="1:21" x14ac:dyDescent="0.25">
      <c r="A274">
        <v>2008</v>
      </c>
      <c r="B274">
        <v>10</v>
      </c>
      <c r="C274" t="s">
        <v>28</v>
      </c>
      <c r="D274" t="s">
        <v>315</v>
      </c>
      <c r="F274" t="s">
        <v>6955</v>
      </c>
      <c r="G274" t="s">
        <v>11186</v>
      </c>
      <c r="H274" t="s">
        <v>14310</v>
      </c>
      <c r="I274">
        <v>2.933821</v>
      </c>
      <c r="J274">
        <v>0</v>
      </c>
      <c r="K274">
        <v>2.2944360000000001</v>
      </c>
      <c r="U274" t="s">
        <v>15316</v>
      </c>
    </row>
    <row r="275" spans="1:21" x14ac:dyDescent="0.25">
      <c r="A275">
        <v>2008</v>
      </c>
      <c r="B275">
        <v>10</v>
      </c>
      <c r="C275" t="s">
        <v>28</v>
      </c>
      <c r="D275" t="s">
        <v>316</v>
      </c>
      <c r="E275" t="s">
        <v>2987</v>
      </c>
      <c r="F275" t="s">
        <v>6956</v>
      </c>
      <c r="G275" t="s">
        <v>11187</v>
      </c>
      <c r="H275" t="s">
        <v>14316</v>
      </c>
      <c r="I275">
        <v>51.156599999999997</v>
      </c>
      <c r="J275">
        <v>0</v>
      </c>
      <c r="K275">
        <v>43.12388</v>
      </c>
      <c r="L275" t="s">
        <v>15180</v>
      </c>
      <c r="M275" t="s">
        <v>15239</v>
      </c>
      <c r="T275" t="s">
        <v>15302</v>
      </c>
      <c r="U275" t="s">
        <v>15317</v>
      </c>
    </row>
    <row r="276" spans="1:21" x14ac:dyDescent="0.25">
      <c r="A276">
        <v>2008</v>
      </c>
      <c r="B276">
        <v>10</v>
      </c>
      <c r="C276" t="s">
        <v>20</v>
      </c>
      <c r="D276" t="s">
        <v>317</v>
      </c>
      <c r="G276" t="s">
        <v>11080</v>
      </c>
      <c r="H276" t="s">
        <v>14312</v>
      </c>
      <c r="I276">
        <v>0</v>
      </c>
      <c r="J276">
        <v>0</v>
      </c>
      <c r="K276">
        <v>7</v>
      </c>
      <c r="U276" t="s">
        <v>15316</v>
      </c>
    </row>
    <row r="277" spans="1:21" x14ac:dyDescent="0.25">
      <c r="A277">
        <v>2008</v>
      </c>
      <c r="B277">
        <v>10</v>
      </c>
      <c r="C277" t="s">
        <v>20</v>
      </c>
      <c r="D277" t="s">
        <v>318</v>
      </c>
      <c r="G277" t="s">
        <v>10937</v>
      </c>
      <c r="H277" t="s">
        <v>14311</v>
      </c>
      <c r="I277">
        <v>1.668712</v>
      </c>
      <c r="J277">
        <v>0</v>
      </c>
      <c r="K277">
        <v>2.4187120000000002</v>
      </c>
      <c r="U277" t="s">
        <v>15316</v>
      </c>
    </row>
    <row r="278" spans="1:21" x14ac:dyDescent="0.25">
      <c r="A278">
        <v>2008</v>
      </c>
      <c r="B278">
        <v>10</v>
      </c>
      <c r="C278" t="s">
        <v>20</v>
      </c>
      <c r="D278" t="s">
        <v>319</v>
      </c>
      <c r="G278" t="s">
        <v>11017</v>
      </c>
      <c r="H278" t="s">
        <v>14312</v>
      </c>
      <c r="I278">
        <v>0</v>
      </c>
      <c r="J278">
        <v>0</v>
      </c>
      <c r="K278">
        <v>1084.9120829999999</v>
      </c>
      <c r="U278" t="s">
        <v>15316</v>
      </c>
    </row>
    <row r="279" spans="1:21" x14ac:dyDescent="0.25">
      <c r="A279">
        <v>2008</v>
      </c>
      <c r="B279">
        <v>10</v>
      </c>
      <c r="C279" t="s">
        <v>22</v>
      </c>
      <c r="D279" t="s">
        <v>320</v>
      </c>
      <c r="G279" t="s">
        <v>10941</v>
      </c>
      <c r="H279" t="s">
        <v>14221</v>
      </c>
      <c r="I279">
        <v>502.16610100000003</v>
      </c>
      <c r="J279">
        <v>0</v>
      </c>
      <c r="K279">
        <v>420.30973</v>
      </c>
      <c r="U279" t="s">
        <v>15316</v>
      </c>
    </row>
    <row r="280" spans="1:21" x14ac:dyDescent="0.25">
      <c r="A280">
        <v>2008</v>
      </c>
      <c r="B280">
        <v>10</v>
      </c>
      <c r="C280" t="s">
        <v>23</v>
      </c>
      <c r="D280" t="s">
        <v>321</v>
      </c>
      <c r="G280" t="s">
        <v>10942</v>
      </c>
      <c r="H280" t="s">
        <v>14222</v>
      </c>
      <c r="I280">
        <v>89.805797999999996</v>
      </c>
      <c r="J280">
        <v>0</v>
      </c>
      <c r="K280">
        <v>83.284878000000006</v>
      </c>
      <c r="U280" t="s">
        <v>15316</v>
      </c>
    </row>
    <row r="281" spans="1:21" x14ac:dyDescent="0.25">
      <c r="A281">
        <v>2008</v>
      </c>
      <c r="B281">
        <v>10</v>
      </c>
      <c r="C281" t="s">
        <v>23</v>
      </c>
      <c r="D281" t="s">
        <v>322</v>
      </c>
      <c r="G281" t="s">
        <v>10957</v>
      </c>
      <c r="H281" t="s">
        <v>14221</v>
      </c>
      <c r="I281">
        <v>7.5407500000000001</v>
      </c>
      <c r="J281">
        <v>0</v>
      </c>
      <c r="K281">
        <v>4.5529019999999996</v>
      </c>
      <c r="U281" t="s">
        <v>15316</v>
      </c>
    </row>
    <row r="282" spans="1:21" x14ac:dyDescent="0.25">
      <c r="A282">
        <v>2008</v>
      </c>
      <c r="B282">
        <v>10</v>
      </c>
      <c r="C282" t="s">
        <v>24</v>
      </c>
      <c r="D282" t="s">
        <v>323</v>
      </c>
      <c r="F282" t="s">
        <v>6957</v>
      </c>
      <c r="G282" t="s">
        <v>11188</v>
      </c>
      <c r="H282" t="s">
        <v>14313</v>
      </c>
      <c r="I282">
        <v>8.6135649999999995</v>
      </c>
      <c r="J282">
        <v>0</v>
      </c>
      <c r="K282">
        <v>7.8289479999999996</v>
      </c>
      <c r="N282" t="s">
        <v>17599</v>
      </c>
      <c r="O282" t="s">
        <v>17600</v>
      </c>
      <c r="R282" t="s">
        <v>17595</v>
      </c>
      <c r="S282" t="s">
        <v>15240</v>
      </c>
      <c r="T282" t="s">
        <v>17601</v>
      </c>
      <c r="U282" t="s">
        <v>15317</v>
      </c>
    </row>
    <row r="283" spans="1:21" x14ac:dyDescent="0.25">
      <c r="A283">
        <v>2008</v>
      </c>
      <c r="B283">
        <v>10</v>
      </c>
      <c r="C283" t="s">
        <v>24</v>
      </c>
      <c r="D283" t="s">
        <v>324</v>
      </c>
      <c r="F283" t="s">
        <v>6958</v>
      </c>
      <c r="G283" t="s">
        <v>11189</v>
      </c>
      <c r="H283" t="s">
        <v>14315</v>
      </c>
      <c r="I283">
        <v>328.49568199999999</v>
      </c>
      <c r="J283">
        <v>0</v>
      </c>
      <c r="K283">
        <v>567.260177</v>
      </c>
      <c r="U283" t="s">
        <v>15316</v>
      </c>
    </row>
    <row r="284" spans="1:21" x14ac:dyDescent="0.25">
      <c r="A284">
        <v>2008</v>
      </c>
      <c r="B284">
        <v>10</v>
      </c>
      <c r="C284" t="s">
        <v>24</v>
      </c>
      <c r="D284" t="s">
        <v>325</v>
      </c>
      <c r="E284" t="s">
        <v>2988</v>
      </c>
      <c r="F284" t="s">
        <v>6959</v>
      </c>
      <c r="G284" t="s">
        <v>11190</v>
      </c>
      <c r="H284" t="s">
        <v>14314</v>
      </c>
      <c r="I284">
        <v>57.923796000000003</v>
      </c>
      <c r="J284">
        <v>0</v>
      </c>
      <c r="K284">
        <v>52.628183999999997</v>
      </c>
      <c r="U284" t="s">
        <v>15316</v>
      </c>
    </row>
    <row r="285" spans="1:21" x14ac:dyDescent="0.25">
      <c r="A285">
        <v>2008</v>
      </c>
      <c r="B285">
        <v>10</v>
      </c>
      <c r="C285" t="s">
        <v>24</v>
      </c>
      <c r="D285" t="s">
        <v>326</v>
      </c>
      <c r="E285" t="s">
        <v>2989</v>
      </c>
      <c r="G285" t="s">
        <v>11191</v>
      </c>
      <c r="H285" t="s">
        <v>14313</v>
      </c>
      <c r="I285">
        <v>236.59250499999999</v>
      </c>
      <c r="J285">
        <v>0</v>
      </c>
      <c r="K285">
        <v>220.91027399999999</v>
      </c>
      <c r="R285" t="s">
        <v>17595</v>
      </c>
      <c r="S285" t="s">
        <v>15240</v>
      </c>
      <c r="T285" t="s">
        <v>15306</v>
      </c>
      <c r="U285" t="s">
        <v>15317</v>
      </c>
    </row>
    <row r="286" spans="1:21" x14ac:dyDescent="0.25">
      <c r="A286">
        <v>2008</v>
      </c>
      <c r="B286">
        <v>10</v>
      </c>
      <c r="C286" t="s">
        <v>24</v>
      </c>
      <c r="D286" t="s">
        <v>327</v>
      </c>
      <c r="E286" t="s">
        <v>2990</v>
      </c>
      <c r="F286" t="s">
        <v>6960</v>
      </c>
      <c r="G286" t="s">
        <v>11192</v>
      </c>
      <c r="H286" t="s">
        <v>14317</v>
      </c>
      <c r="I286">
        <v>39.812292999999997</v>
      </c>
      <c r="J286">
        <v>0</v>
      </c>
      <c r="K286">
        <v>34.418559999999999</v>
      </c>
      <c r="P286" t="s">
        <v>15180</v>
      </c>
      <c r="Q286" t="s">
        <v>15239</v>
      </c>
      <c r="T286" t="s">
        <v>15302</v>
      </c>
      <c r="U286" t="s">
        <v>15317</v>
      </c>
    </row>
    <row r="287" spans="1:21" x14ac:dyDescent="0.25">
      <c r="A287">
        <v>2008</v>
      </c>
      <c r="B287">
        <v>10</v>
      </c>
      <c r="C287" t="s">
        <v>24</v>
      </c>
      <c r="D287" t="s">
        <v>328</v>
      </c>
      <c r="E287" t="s">
        <v>2991</v>
      </c>
      <c r="F287" t="s">
        <v>6961</v>
      </c>
      <c r="G287" t="s">
        <v>11193</v>
      </c>
      <c r="H287" t="s">
        <v>14318</v>
      </c>
      <c r="I287">
        <v>182.31949</v>
      </c>
      <c r="J287">
        <v>0</v>
      </c>
      <c r="K287">
        <v>166.18590599999999</v>
      </c>
      <c r="U287" t="s">
        <v>15316</v>
      </c>
    </row>
    <row r="288" spans="1:21" x14ac:dyDescent="0.25">
      <c r="A288">
        <v>2008</v>
      </c>
      <c r="B288">
        <v>10</v>
      </c>
      <c r="C288" t="s">
        <v>24</v>
      </c>
      <c r="D288" t="s">
        <v>329</v>
      </c>
      <c r="F288" t="s">
        <v>6962</v>
      </c>
      <c r="G288" t="s">
        <v>11194</v>
      </c>
      <c r="H288" t="s">
        <v>14314</v>
      </c>
      <c r="I288">
        <v>90.465334999999996</v>
      </c>
      <c r="J288">
        <v>0</v>
      </c>
      <c r="K288">
        <v>62.378824000000002</v>
      </c>
      <c r="U288" t="s">
        <v>15316</v>
      </c>
    </row>
    <row r="289" spans="1:21" x14ac:dyDescent="0.25">
      <c r="A289">
        <v>2008</v>
      </c>
      <c r="B289">
        <v>10</v>
      </c>
      <c r="C289" t="s">
        <v>24</v>
      </c>
      <c r="D289" t="s">
        <v>330</v>
      </c>
      <c r="E289" t="s">
        <v>2992</v>
      </c>
      <c r="F289" t="s">
        <v>6963</v>
      </c>
      <c r="G289" t="s">
        <v>11195</v>
      </c>
      <c r="H289" t="s">
        <v>14313</v>
      </c>
      <c r="I289">
        <v>409.208169</v>
      </c>
      <c r="J289">
        <v>0</v>
      </c>
      <c r="K289">
        <v>381.50871999999998</v>
      </c>
      <c r="L289" t="s">
        <v>16964</v>
      </c>
      <c r="M289" t="s">
        <v>16850</v>
      </c>
      <c r="N289" t="s">
        <v>17602</v>
      </c>
      <c r="O289" t="s">
        <v>17186</v>
      </c>
      <c r="P289" t="s">
        <v>17603</v>
      </c>
      <c r="Q289" t="s">
        <v>15240</v>
      </c>
      <c r="R289" t="s">
        <v>17595</v>
      </c>
      <c r="S289" t="s">
        <v>15240</v>
      </c>
      <c r="T289" t="s">
        <v>17604</v>
      </c>
      <c r="U289" t="s">
        <v>15317</v>
      </c>
    </row>
    <row r="290" spans="1:21" x14ac:dyDescent="0.25">
      <c r="A290">
        <v>2008</v>
      </c>
      <c r="B290">
        <v>10</v>
      </c>
      <c r="C290" t="s">
        <v>24</v>
      </c>
      <c r="D290" t="s">
        <v>331</v>
      </c>
      <c r="E290" t="s">
        <v>2993</v>
      </c>
      <c r="F290" t="s">
        <v>6964</v>
      </c>
      <c r="G290" t="s">
        <v>11196</v>
      </c>
      <c r="H290" t="s">
        <v>14317</v>
      </c>
      <c r="I290">
        <v>94.683183</v>
      </c>
      <c r="J290">
        <v>0</v>
      </c>
      <c r="K290">
        <v>87.079991000000007</v>
      </c>
      <c r="U290" t="s">
        <v>15316</v>
      </c>
    </row>
    <row r="291" spans="1:21" x14ac:dyDescent="0.25">
      <c r="A291">
        <v>2008</v>
      </c>
      <c r="B291">
        <v>10</v>
      </c>
      <c r="C291" t="s">
        <v>24</v>
      </c>
      <c r="D291" t="s">
        <v>332</v>
      </c>
      <c r="E291" t="s">
        <v>2994</v>
      </c>
      <c r="F291" t="s">
        <v>6965</v>
      </c>
      <c r="G291" t="s">
        <v>11197</v>
      </c>
      <c r="H291" t="s">
        <v>14319</v>
      </c>
      <c r="I291">
        <v>66.146653999999998</v>
      </c>
      <c r="J291">
        <v>0</v>
      </c>
      <c r="K291">
        <v>76.614859999999993</v>
      </c>
      <c r="U291" t="s">
        <v>15316</v>
      </c>
    </row>
    <row r="292" spans="1:21" x14ac:dyDescent="0.25">
      <c r="A292">
        <v>2008</v>
      </c>
      <c r="B292">
        <v>10</v>
      </c>
      <c r="C292" t="s">
        <v>24</v>
      </c>
      <c r="D292" t="s">
        <v>333</v>
      </c>
      <c r="G292" t="s">
        <v>11198</v>
      </c>
      <c r="H292" t="s">
        <v>14318</v>
      </c>
      <c r="I292">
        <v>0</v>
      </c>
      <c r="J292">
        <v>0</v>
      </c>
      <c r="K292">
        <v>0</v>
      </c>
      <c r="P292" t="s">
        <v>16965</v>
      </c>
      <c r="Q292" t="s">
        <v>16852</v>
      </c>
      <c r="T292" t="s">
        <v>16820</v>
      </c>
      <c r="U292" t="s">
        <v>15317</v>
      </c>
    </row>
    <row r="293" spans="1:21" x14ac:dyDescent="0.25">
      <c r="A293">
        <v>2008</v>
      </c>
      <c r="B293">
        <v>10</v>
      </c>
      <c r="C293" t="s">
        <v>24</v>
      </c>
      <c r="D293" t="s">
        <v>334</v>
      </c>
      <c r="G293" t="s">
        <v>11199</v>
      </c>
      <c r="H293" t="s">
        <v>14318</v>
      </c>
      <c r="I293">
        <v>0</v>
      </c>
      <c r="J293">
        <v>0</v>
      </c>
      <c r="K293">
        <v>1.5</v>
      </c>
      <c r="U293" t="s">
        <v>15316</v>
      </c>
    </row>
    <row r="294" spans="1:21" x14ac:dyDescent="0.25">
      <c r="A294">
        <v>2008</v>
      </c>
      <c r="B294">
        <v>10</v>
      </c>
      <c r="C294" t="s">
        <v>24</v>
      </c>
      <c r="D294" t="s">
        <v>335</v>
      </c>
      <c r="G294" t="s">
        <v>11200</v>
      </c>
      <c r="H294" t="s">
        <v>14318</v>
      </c>
      <c r="I294">
        <v>0</v>
      </c>
      <c r="J294">
        <v>0</v>
      </c>
      <c r="K294">
        <v>1.4997149999999999</v>
      </c>
      <c r="U294" t="s">
        <v>15316</v>
      </c>
    </row>
    <row r="295" spans="1:21" x14ac:dyDescent="0.25">
      <c r="A295">
        <v>2008</v>
      </c>
      <c r="B295">
        <v>10</v>
      </c>
      <c r="C295" t="s">
        <v>24</v>
      </c>
      <c r="D295" t="s">
        <v>336</v>
      </c>
      <c r="G295" t="s">
        <v>11201</v>
      </c>
      <c r="H295" t="s">
        <v>14318</v>
      </c>
      <c r="I295">
        <v>0</v>
      </c>
      <c r="J295">
        <v>0</v>
      </c>
      <c r="K295">
        <v>0</v>
      </c>
      <c r="U295" t="s">
        <v>15316</v>
      </c>
    </row>
    <row r="296" spans="1:21" x14ac:dyDescent="0.25">
      <c r="A296">
        <v>2008</v>
      </c>
      <c r="B296">
        <v>10</v>
      </c>
      <c r="C296" t="s">
        <v>24</v>
      </c>
      <c r="D296" t="s">
        <v>337</v>
      </c>
      <c r="G296" t="s">
        <v>11202</v>
      </c>
      <c r="H296" t="s">
        <v>14318</v>
      </c>
      <c r="I296">
        <v>0</v>
      </c>
      <c r="J296">
        <v>0</v>
      </c>
      <c r="K296">
        <v>0.20230600000000001</v>
      </c>
      <c r="P296" t="s">
        <v>15201</v>
      </c>
      <c r="Q296" t="s">
        <v>15238</v>
      </c>
      <c r="T296" t="s">
        <v>15305</v>
      </c>
      <c r="U296" t="s">
        <v>15317</v>
      </c>
    </row>
    <row r="297" spans="1:21" x14ac:dyDescent="0.25">
      <c r="A297">
        <v>2008</v>
      </c>
      <c r="B297">
        <v>10</v>
      </c>
      <c r="C297" t="s">
        <v>24</v>
      </c>
      <c r="D297" t="s">
        <v>338</v>
      </c>
      <c r="G297" t="s">
        <v>11203</v>
      </c>
      <c r="H297" t="s">
        <v>14318</v>
      </c>
      <c r="I297">
        <v>0</v>
      </c>
      <c r="J297">
        <v>0</v>
      </c>
      <c r="K297">
        <v>0.79008</v>
      </c>
      <c r="P297" t="s">
        <v>15347</v>
      </c>
      <c r="Q297" t="s">
        <v>15242</v>
      </c>
      <c r="T297" t="s">
        <v>15309</v>
      </c>
      <c r="U297" t="s">
        <v>15317</v>
      </c>
    </row>
    <row r="298" spans="1:21" x14ac:dyDescent="0.25">
      <c r="A298">
        <v>2008</v>
      </c>
      <c r="B298">
        <v>10</v>
      </c>
      <c r="C298" t="s">
        <v>24</v>
      </c>
      <c r="D298" t="s">
        <v>339</v>
      </c>
      <c r="G298" t="s">
        <v>11204</v>
      </c>
      <c r="H298" t="s">
        <v>14317</v>
      </c>
      <c r="I298">
        <v>500</v>
      </c>
      <c r="J298">
        <v>0</v>
      </c>
      <c r="K298">
        <v>500</v>
      </c>
      <c r="P298" t="s">
        <v>15180</v>
      </c>
      <c r="Q298" t="s">
        <v>15239</v>
      </c>
      <c r="T298" t="s">
        <v>15302</v>
      </c>
      <c r="U298" t="s">
        <v>15317</v>
      </c>
    </row>
    <row r="299" spans="1:21" x14ac:dyDescent="0.25">
      <c r="A299">
        <v>2008</v>
      </c>
      <c r="B299">
        <v>10</v>
      </c>
      <c r="C299" t="s">
        <v>29</v>
      </c>
      <c r="D299" t="s">
        <v>340</v>
      </c>
      <c r="E299" t="s">
        <v>2995</v>
      </c>
      <c r="F299" t="s">
        <v>6966</v>
      </c>
      <c r="G299" t="s">
        <v>11205</v>
      </c>
      <c r="H299" t="s">
        <v>14313</v>
      </c>
      <c r="I299">
        <v>91.485686000000001</v>
      </c>
      <c r="J299">
        <v>0</v>
      </c>
      <c r="K299">
        <v>87.026987000000005</v>
      </c>
      <c r="L299" t="s">
        <v>17605</v>
      </c>
      <c r="M299" t="s">
        <v>16843</v>
      </c>
      <c r="N299" t="s">
        <v>17599</v>
      </c>
      <c r="O299" t="s">
        <v>17600</v>
      </c>
      <c r="P299" t="s">
        <v>16965</v>
      </c>
      <c r="Q299" t="s">
        <v>16852</v>
      </c>
      <c r="R299" t="s">
        <v>17595</v>
      </c>
      <c r="S299" t="s">
        <v>15240</v>
      </c>
      <c r="T299" t="s">
        <v>17601</v>
      </c>
      <c r="U299" t="s">
        <v>15317</v>
      </c>
    </row>
    <row r="300" spans="1:21" x14ac:dyDescent="0.25">
      <c r="A300">
        <v>2008</v>
      </c>
      <c r="B300">
        <v>10</v>
      </c>
      <c r="C300" t="s">
        <v>29</v>
      </c>
      <c r="D300" t="s">
        <v>341</v>
      </c>
      <c r="E300" t="s">
        <v>2996</v>
      </c>
      <c r="F300" t="s">
        <v>6967</v>
      </c>
      <c r="G300" t="s">
        <v>11206</v>
      </c>
      <c r="H300" t="s">
        <v>14313</v>
      </c>
      <c r="I300">
        <v>928.03315599999996</v>
      </c>
      <c r="J300">
        <v>0</v>
      </c>
      <c r="K300">
        <v>926.03249400000004</v>
      </c>
      <c r="L300" t="s">
        <v>15186</v>
      </c>
      <c r="M300" t="s">
        <v>15244</v>
      </c>
      <c r="N300" t="s">
        <v>17596</v>
      </c>
      <c r="O300" t="s">
        <v>16850</v>
      </c>
      <c r="R300" t="s">
        <v>17595</v>
      </c>
      <c r="S300" t="s">
        <v>15240</v>
      </c>
      <c r="T300" t="s">
        <v>17187</v>
      </c>
      <c r="U300" t="s">
        <v>15317</v>
      </c>
    </row>
    <row r="301" spans="1:21" x14ac:dyDescent="0.25">
      <c r="A301">
        <v>2008</v>
      </c>
      <c r="B301">
        <v>10</v>
      </c>
      <c r="C301" t="s">
        <v>29</v>
      </c>
      <c r="D301" t="s">
        <v>342</v>
      </c>
      <c r="E301" t="s">
        <v>2997</v>
      </c>
      <c r="F301" t="s">
        <v>6968</v>
      </c>
      <c r="G301" t="s">
        <v>11207</v>
      </c>
      <c r="H301" t="s">
        <v>14313</v>
      </c>
      <c r="I301">
        <v>2124.0097689999998</v>
      </c>
      <c r="J301">
        <v>0</v>
      </c>
      <c r="K301">
        <v>2148.9836540000001</v>
      </c>
      <c r="L301" t="s">
        <v>16964</v>
      </c>
      <c r="M301" t="s">
        <v>16850</v>
      </c>
      <c r="N301" t="s">
        <v>17595</v>
      </c>
      <c r="O301" t="s">
        <v>15240</v>
      </c>
      <c r="R301" t="s">
        <v>17595</v>
      </c>
      <c r="S301" t="s">
        <v>15240</v>
      </c>
      <c r="T301" t="s">
        <v>16851</v>
      </c>
      <c r="U301" t="s">
        <v>15317</v>
      </c>
    </row>
    <row r="302" spans="1:21" x14ac:dyDescent="0.25">
      <c r="A302">
        <v>2008</v>
      </c>
      <c r="B302">
        <v>10</v>
      </c>
      <c r="C302" t="s">
        <v>29</v>
      </c>
      <c r="D302" t="s">
        <v>343</v>
      </c>
      <c r="E302" t="s">
        <v>2998</v>
      </c>
      <c r="F302" t="s">
        <v>6969</v>
      </c>
      <c r="G302" t="s">
        <v>11208</v>
      </c>
      <c r="H302" t="s">
        <v>14313</v>
      </c>
      <c r="I302">
        <v>89.816669000000005</v>
      </c>
      <c r="J302">
        <v>0</v>
      </c>
      <c r="K302">
        <v>86.316760000000002</v>
      </c>
      <c r="L302" t="s">
        <v>15205</v>
      </c>
      <c r="M302" t="s">
        <v>15338</v>
      </c>
      <c r="N302" t="s">
        <v>15205</v>
      </c>
      <c r="O302" t="s">
        <v>15338</v>
      </c>
      <c r="R302" t="s">
        <v>17595</v>
      </c>
      <c r="S302" t="s">
        <v>15240</v>
      </c>
      <c r="T302" t="s">
        <v>17185</v>
      </c>
      <c r="U302" t="s">
        <v>15317</v>
      </c>
    </row>
    <row r="303" spans="1:21" x14ac:dyDescent="0.25">
      <c r="A303">
        <v>2008</v>
      </c>
      <c r="B303">
        <v>10</v>
      </c>
      <c r="C303" t="s">
        <v>29</v>
      </c>
      <c r="D303" t="s">
        <v>344</v>
      </c>
      <c r="G303" t="s">
        <v>11209</v>
      </c>
      <c r="H303" t="s">
        <v>14313</v>
      </c>
      <c r="I303">
        <v>83.5</v>
      </c>
      <c r="J303">
        <v>0</v>
      </c>
      <c r="K303">
        <v>79.286891999999995</v>
      </c>
      <c r="R303" t="s">
        <v>17595</v>
      </c>
      <c r="S303" t="s">
        <v>15240</v>
      </c>
      <c r="T303" t="s">
        <v>15306</v>
      </c>
      <c r="U303" t="s">
        <v>15317</v>
      </c>
    </row>
    <row r="304" spans="1:21" x14ac:dyDescent="0.25">
      <c r="A304">
        <v>2008</v>
      </c>
      <c r="B304">
        <v>10</v>
      </c>
      <c r="C304" t="s">
        <v>29</v>
      </c>
      <c r="D304" t="s">
        <v>345</v>
      </c>
      <c r="E304" t="s">
        <v>2999</v>
      </c>
      <c r="F304" t="s">
        <v>6970</v>
      </c>
      <c r="G304" t="s">
        <v>11210</v>
      </c>
      <c r="H304" t="s">
        <v>14313</v>
      </c>
      <c r="I304">
        <v>30</v>
      </c>
      <c r="J304">
        <v>0</v>
      </c>
      <c r="K304">
        <v>30</v>
      </c>
      <c r="R304" t="s">
        <v>17595</v>
      </c>
      <c r="S304" t="s">
        <v>15240</v>
      </c>
      <c r="T304" t="s">
        <v>15306</v>
      </c>
      <c r="U304" t="s">
        <v>15317</v>
      </c>
    </row>
    <row r="305" spans="1:21" x14ac:dyDescent="0.25">
      <c r="A305">
        <v>2008</v>
      </c>
      <c r="B305">
        <v>10</v>
      </c>
      <c r="C305" t="s">
        <v>29</v>
      </c>
      <c r="D305" t="s">
        <v>346</v>
      </c>
      <c r="E305" t="s">
        <v>3000</v>
      </c>
      <c r="F305" t="s">
        <v>6971</v>
      </c>
      <c r="G305" t="s">
        <v>11211</v>
      </c>
      <c r="H305" t="s">
        <v>14317</v>
      </c>
      <c r="I305">
        <v>0</v>
      </c>
      <c r="J305">
        <v>0</v>
      </c>
      <c r="K305">
        <v>0</v>
      </c>
      <c r="T305" s="124" t="s">
        <v>15307</v>
      </c>
      <c r="U305" s="124" t="s">
        <v>15317</v>
      </c>
    </row>
    <row r="306" spans="1:21" x14ac:dyDescent="0.25">
      <c r="A306">
        <v>2008</v>
      </c>
      <c r="B306">
        <v>10</v>
      </c>
      <c r="C306" t="s">
        <v>29</v>
      </c>
      <c r="D306" t="s">
        <v>347</v>
      </c>
      <c r="E306" t="s">
        <v>3001</v>
      </c>
      <c r="F306" t="s">
        <v>6972</v>
      </c>
      <c r="G306" t="s">
        <v>11212</v>
      </c>
      <c r="H306" t="s">
        <v>14317</v>
      </c>
      <c r="I306">
        <v>20</v>
      </c>
      <c r="J306">
        <v>0</v>
      </c>
      <c r="K306">
        <v>20.243658</v>
      </c>
      <c r="P306" t="s">
        <v>15347</v>
      </c>
      <c r="Q306" t="s">
        <v>15242</v>
      </c>
      <c r="T306" t="s">
        <v>15309</v>
      </c>
      <c r="U306" t="s">
        <v>15317</v>
      </c>
    </row>
    <row r="307" spans="1:21" x14ac:dyDescent="0.25">
      <c r="A307">
        <v>2008</v>
      </c>
      <c r="B307">
        <v>10</v>
      </c>
      <c r="C307" t="s">
        <v>29</v>
      </c>
      <c r="D307" t="s">
        <v>348</v>
      </c>
      <c r="G307" t="s">
        <v>11213</v>
      </c>
      <c r="H307" t="s">
        <v>14313</v>
      </c>
      <c r="I307">
        <v>50</v>
      </c>
      <c r="J307">
        <v>0</v>
      </c>
      <c r="K307">
        <v>50</v>
      </c>
      <c r="P307" t="s">
        <v>16965</v>
      </c>
      <c r="Q307" t="s">
        <v>16852</v>
      </c>
      <c r="R307" t="s">
        <v>17595</v>
      </c>
      <c r="S307" t="s">
        <v>15240</v>
      </c>
      <c r="T307" t="s">
        <v>17188</v>
      </c>
      <c r="U307" t="s">
        <v>15317</v>
      </c>
    </row>
    <row r="308" spans="1:21" x14ac:dyDescent="0.25">
      <c r="A308">
        <v>2008</v>
      </c>
      <c r="B308">
        <v>10</v>
      </c>
      <c r="C308" t="s">
        <v>29</v>
      </c>
      <c r="D308" t="s">
        <v>349</v>
      </c>
      <c r="G308" t="s">
        <v>11214</v>
      </c>
      <c r="H308" t="s">
        <v>14313</v>
      </c>
      <c r="I308">
        <v>219.7</v>
      </c>
      <c r="J308">
        <v>0</v>
      </c>
      <c r="K308">
        <v>194.50864000000001</v>
      </c>
      <c r="R308" t="s">
        <v>17595</v>
      </c>
      <c r="S308" t="s">
        <v>15240</v>
      </c>
      <c r="T308" t="s">
        <v>15306</v>
      </c>
      <c r="U308" t="s">
        <v>15317</v>
      </c>
    </row>
    <row r="309" spans="1:21" x14ac:dyDescent="0.25">
      <c r="A309">
        <v>2008</v>
      </c>
      <c r="B309">
        <v>10</v>
      </c>
      <c r="C309" t="s">
        <v>29</v>
      </c>
      <c r="D309" t="s">
        <v>350</v>
      </c>
      <c r="G309" t="s">
        <v>11215</v>
      </c>
      <c r="H309" t="s">
        <v>14313</v>
      </c>
      <c r="I309">
        <v>1450</v>
      </c>
      <c r="J309">
        <v>0</v>
      </c>
      <c r="K309">
        <v>4459.3215920000002</v>
      </c>
      <c r="R309" t="s">
        <v>17595</v>
      </c>
      <c r="S309" t="s">
        <v>15240</v>
      </c>
      <c r="T309" t="s">
        <v>15306</v>
      </c>
      <c r="U309" t="s">
        <v>15317</v>
      </c>
    </row>
    <row r="310" spans="1:21" x14ac:dyDescent="0.25">
      <c r="A310">
        <v>2008</v>
      </c>
      <c r="B310">
        <v>10</v>
      </c>
      <c r="C310" t="s">
        <v>29</v>
      </c>
      <c r="D310" t="s">
        <v>351</v>
      </c>
      <c r="G310" t="s">
        <v>11216</v>
      </c>
      <c r="H310" t="s">
        <v>14317</v>
      </c>
      <c r="I310">
        <v>650</v>
      </c>
      <c r="J310">
        <v>0</v>
      </c>
      <c r="K310">
        <v>645.81175099999996</v>
      </c>
      <c r="U310" t="s">
        <v>15316</v>
      </c>
    </row>
    <row r="311" spans="1:21" x14ac:dyDescent="0.25">
      <c r="A311">
        <v>2008</v>
      </c>
      <c r="B311">
        <v>10</v>
      </c>
      <c r="C311" t="s">
        <v>29</v>
      </c>
      <c r="D311" t="s">
        <v>352</v>
      </c>
      <c r="G311" t="s">
        <v>11217</v>
      </c>
      <c r="H311" t="s">
        <v>14317</v>
      </c>
      <c r="I311">
        <v>100</v>
      </c>
      <c r="J311">
        <v>0</v>
      </c>
      <c r="K311">
        <v>99.360755999999995</v>
      </c>
      <c r="P311" t="s">
        <v>15347</v>
      </c>
      <c r="Q311" t="s">
        <v>15242</v>
      </c>
      <c r="T311" t="s">
        <v>15309</v>
      </c>
      <c r="U311" t="s">
        <v>15317</v>
      </c>
    </row>
    <row r="312" spans="1:21" x14ac:dyDescent="0.25">
      <c r="A312">
        <v>2008</v>
      </c>
      <c r="B312">
        <v>10</v>
      </c>
      <c r="C312" t="s">
        <v>30</v>
      </c>
      <c r="D312" t="s">
        <v>353</v>
      </c>
      <c r="E312" t="s">
        <v>3002</v>
      </c>
      <c r="F312" t="s">
        <v>6973</v>
      </c>
      <c r="G312" t="s">
        <v>11218</v>
      </c>
      <c r="H312" t="s">
        <v>14317</v>
      </c>
      <c r="I312">
        <v>20</v>
      </c>
      <c r="J312">
        <v>0</v>
      </c>
      <c r="K312">
        <v>19.95513</v>
      </c>
      <c r="L312" t="s">
        <v>15187</v>
      </c>
      <c r="M312" t="s">
        <v>15245</v>
      </c>
      <c r="P312" t="s">
        <v>15187</v>
      </c>
      <c r="Q312" t="s">
        <v>15245</v>
      </c>
      <c r="T312" t="s">
        <v>15307</v>
      </c>
      <c r="U312" t="s">
        <v>15317</v>
      </c>
    </row>
    <row r="313" spans="1:21" x14ac:dyDescent="0.25">
      <c r="A313">
        <v>2008</v>
      </c>
      <c r="B313">
        <v>10</v>
      </c>
      <c r="C313" t="s">
        <v>30</v>
      </c>
      <c r="D313" t="s">
        <v>354</v>
      </c>
      <c r="G313" t="s">
        <v>11219</v>
      </c>
      <c r="H313" t="s">
        <v>14317</v>
      </c>
      <c r="I313">
        <v>0</v>
      </c>
      <c r="J313">
        <v>0</v>
      </c>
      <c r="K313">
        <v>2432.1807269999999</v>
      </c>
      <c r="T313" s="124" t="s">
        <v>15303</v>
      </c>
      <c r="U313" s="124" t="s">
        <v>15317</v>
      </c>
    </row>
    <row r="314" spans="1:21" x14ac:dyDescent="0.25">
      <c r="A314">
        <v>2008</v>
      </c>
      <c r="B314">
        <v>11</v>
      </c>
      <c r="C314" t="s">
        <v>26</v>
      </c>
      <c r="D314" t="s">
        <v>355</v>
      </c>
      <c r="E314" t="s">
        <v>3003</v>
      </c>
      <c r="F314" t="s">
        <v>6974</v>
      </c>
      <c r="G314" t="s">
        <v>11220</v>
      </c>
      <c r="H314" t="s">
        <v>14320</v>
      </c>
      <c r="I314">
        <v>1880.6885</v>
      </c>
      <c r="J314">
        <v>0</v>
      </c>
      <c r="K314">
        <v>1881.0238629999999</v>
      </c>
      <c r="L314" t="s">
        <v>17606</v>
      </c>
      <c r="M314" t="s">
        <v>15246</v>
      </c>
      <c r="N314" t="s">
        <v>17607</v>
      </c>
      <c r="O314" t="s">
        <v>15246</v>
      </c>
      <c r="P314" t="s">
        <v>16853</v>
      </c>
      <c r="Q314" t="s">
        <v>15246</v>
      </c>
      <c r="R314" t="s">
        <v>16854</v>
      </c>
      <c r="S314" t="s">
        <v>15246</v>
      </c>
      <c r="T314" t="s">
        <v>15304</v>
      </c>
      <c r="U314" t="s">
        <v>15317</v>
      </c>
    </row>
    <row r="315" spans="1:21" x14ac:dyDescent="0.25">
      <c r="A315">
        <v>2008</v>
      </c>
      <c r="B315">
        <v>11</v>
      </c>
      <c r="C315" t="s">
        <v>26</v>
      </c>
      <c r="D315" t="s">
        <v>356</v>
      </c>
      <c r="G315" t="s">
        <v>11221</v>
      </c>
      <c r="H315" t="s">
        <v>14321</v>
      </c>
      <c r="I315">
        <v>163.50366099999999</v>
      </c>
      <c r="J315">
        <v>0</v>
      </c>
      <c r="K315">
        <v>353.54123900000002</v>
      </c>
      <c r="P315" t="s">
        <v>17608</v>
      </c>
      <c r="Q315" t="s">
        <v>15246</v>
      </c>
      <c r="R315" t="s">
        <v>17189</v>
      </c>
      <c r="S315" t="s">
        <v>15246</v>
      </c>
      <c r="T315" t="s">
        <v>15304</v>
      </c>
      <c r="U315" t="s">
        <v>15317</v>
      </c>
    </row>
    <row r="316" spans="1:21" x14ac:dyDescent="0.25">
      <c r="A316">
        <v>2008</v>
      </c>
      <c r="B316">
        <v>11</v>
      </c>
      <c r="C316" t="s">
        <v>25</v>
      </c>
      <c r="D316" t="s">
        <v>357</v>
      </c>
      <c r="E316" t="s">
        <v>3004</v>
      </c>
      <c r="F316" t="s">
        <v>6975</v>
      </c>
      <c r="G316" t="s">
        <v>11222</v>
      </c>
      <c r="H316" t="s">
        <v>11287</v>
      </c>
      <c r="I316">
        <v>4937.0531309999997</v>
      </c>
      <c r="J316">
        <v>0</v>
      </c>
      <c r="K316">
        <v>5898.6777689999999</v>
      </c>
      <c r="L316" t="s">
        <v>17609</v>
      </c>
      <c r="M316" t="s">
        <v>15246</v>
      </c>
      <c r="N316" t="s">
        <v>17610</v>
      </c>
      <c r="O316" t="s">
        <v>17611</v>
      </c>
      <c r="R316" t="s">
        <v>15189</v>
      </c>
      <c r="S316" t="s">
        <v>15246</v>
      </c>
      <c r="T316" t="s">
        <v>17612</v>
      </c>
      <c r="U316" t="s">
        <v>15317</v>
      </c>
    </row>
    <row r="317" spans="1:21" x14ac:dyDescent="0.25">
      <c r="A317">
        <v>2008</v>
      </c>
      <c r="B317">
        <v>11</v>
      </c>
      <c r="C317" t="s">
        <v>25</v>
      </c>
      <c r="D317" t="s">
        <v>358</v>
      </c>
      <c r="G317" t="s">
        <v>11223</v>
      </c>
      <c r="H317" t="s">
        <v>11287</v>
      </c>
      <c r="I317">
        <v>135</v>
      </c>
      <c r="J317">
        <v>0</v>
      </c>
      <c r="K317">
        <v>80.807907999999998</v>
      </c>
      <c r="P317" t="s">
        <v>17613</v>
      </c>
      <c r="Q317" t="s">
        <v>15246</v>
      </c>
      <c r="R317" t="s">
        <v>15189</v>
      </c>
      <c r="S317" t="s">
        <v>15246</v>
      </c>
      <c r="T317" t="s">
        <v>15304</v>
      </c>
      <c r="U317" t="s">
        <v>15317</v>
      </c>
    </row>
    <row r="318" spans="1:21" x14ac:dyDescent="0.25">
      <c r="A318">
        <v>2008</v>
      </c>
      <c r="B318">
        <v>11</v>
      </c>
      <c r="C318" t="s">
        <v>25</v>
      </c>
      <c r="D318" t="s">
        <v>359</v>
      </c>
      <c r="E318" t="s">
        <v>3005</v>
      </c>
      <c r="F318" t="s">
        <v>6976</v>
      </c>
      <c r="G318" t="s">
        <v>11224</v>
      </c>
      <c r="H318" t="s">
        <v>11287</v>
      </c>
      <c r="I318">
        <v>495.601201</v>
      </c>
      <c r="J318">
        <v>0</v>
      </c>
      <c r="K318">
        <v>522.33045000000004</v>
      </c>
      <c r="L318" t="s">
        <v>17614</v>
      </c>
      <c r="M318" t="s">
        <v>15246</v>
      </c>
      <c r="N318" t="s">
        <v>17190</v>
      </c>
      <c r="O318" t="s">
        <v>15246</v>
      </c>
      <c r="P318" t="s">
        <v>15189</v>
      </c>
      <c r="Q318" t="s">
        <v>15246</v>
      </c>
      <c r="R318" t="s">
        <v>15189</v>
      </c>
      <c r="S318" t="s">
        <v>15246</v>
      </c>
      <c r="T318" t="s">
        <v>15304</v>
      </c>
      <c r="U318" t="s">
        <v>15317</v>
      </c>
    </row>
    <row r="319" spans="1:21" x14ac:dyDescent="0.25">
      <c r="A319">
        <v>2008</v>
      </c>
      <c r="B319">
        <v>11</v>
      </c>
      <c r="C319" t="s">
        <v>25</v>
      </c>
      <c r="D319" t="s">
        <v>360</v>
      </c>
      <c r="G319" t="s">
        <v>11225</v>
      </c>
      <c r="H319" t="s">
        <v>14322</v>
      </c>
      <c r="I319">
        <v>1933.4171570000001</v>
      </c>
      <c r="J319">
        <v>0</v>
      </c>
      <c r="K319">
        <v>1887.644098</v>
      </c>
      <c r="P319" t="s">
        <v>17615</v>
      </c>
      <c r="Q319" t="s">
        <v>16850</v>
      </c>
      <c r="R319" t="s">
        <v>16855</v>
      </c>
      <c r="S319" t="s">
        <v>15246</v>
      </c>
      <c r="T319" t="s">
        <v>17191</v>
      </c>
      <c r="U319" t="s">
        <v>15317</v>
      </c>
    </row>
    <row r="320" spans="1:21" x14ac:dyDescent="0.25">
      <c r="A320">
        <v>2008</v>
      </c>
      <c r="B320">
        <v>11</v>
      </c>
      <c r="C320" t="s">
        <v>25</v>
      </c>
      <c r="D320" t="s">
        <v>361</v>
      </c>
      <c r="E320" t="s">
        <v>3006</v>
      </c>
      <c r="F320" t="s">
        <v>6977</v>
      </c>
      <c r="G320" t="s">
        <v>11226</v>
      </c>
      <c r="H320" t="s">
        <v>14323</v>
      </c>
      <c r="I320">
        <v>1705.335071</v>
      </c>
      <c r="J320">
        <v>0</v>
      </c>
      <c r="K320">
        <v>1343.8326219999999</v>
      </c>
      <c r="L320" t="s">
        <v>15188</v>
      </c>
      <c r="M320" t="s">
        <v>15246</v>
      </c>
      <c r="N320" t="s">
        <v>17192</v>
      </c>
      <c r="O320" t="s">
        <v>15246</v>
      </c>
      <c r="P320" t="s">
        <v>17616</v>
      </c>
      <c r="Q320" t="s">
        <v>17617</v>
      </c>
      <c r="R320" t="s">
        <v>17618</v>
      </c>
      <c r="S320" t="s">
        <v>15246</v>
      </c>
      <c r="T320" t="s">
        <v>17619</v>
      </c>
      <c r="U320" t="s">
        <v>15317</v>
      </c>
    </row>
    <row r="321" spans="1:21" x14ac:dyDescent="0.25">
      <c r="A321">
        <v>2008</v>
      </c>
      <c r="B321">
        <v>11</v>
      </c>
      <c r="C321" t="s">
        <v>25</v>
      </c>
      <c r="D321" t="s">
        <v>362</v>
      </c>
      <c r="E321" t="s">
        <v>3007</v>
      </c>
      <c r="F321" t="s">
        <v>6978</v>
      </c>
      <c r="G321" t="s">
        <v>11227</v>
      </c>
      <c r="H321" t="s">
        <v>14324</v>
      </c>
      <c r="I321">
        <v>3799.864724</v>
      </c>
      <c r="J321">
        <v>0</v>
      </c>
      <c r="K321">
        <v>4225.1373169999997</v>
      </c>
      <c r="L321" t="s">
        <v>17620</v>
      </c>
      <c r="M321" t="s">
        <v>15246</v>
      </c>
      <c r="P321" t="s">
        <v>17193</v>
      </c>
      <c r="Q321" t="s">
        <v>15246</v>
      </c>
      <c r="R321" t="s">
        <v>17618</v>
      </c>
      <c r="S321" t="s">
        <v>15246</v>
      </c>
      <c r="T321" t="s">
        <v>15304</v>
      </c>
      <c r="U321" t="s">
        <v>15317</v>
      </c>
    </row>
    <row r="322" spans="1:21" x14ac:dyDescent="0.25">
      <c r="A322">
        <v>2008</v>
      </c>
      <c r="B322">
        <v>11</v>
      </c>
      <c r="C322" t="s">
        <v>25</v>
      </c>
      <c r="D322" t="s">
        <v>363</v>
      </c>
      <c r="E322" t="s">
        <v>3008</v>
      </c>
      <c r="F322" t="s">
        <v>6979</v>
      </c>
      <c r="G322" t="s">
        <v>11228</v>
      </c>
      <c r="H322" t="s">
        <v>14325</v>
      </c>
      <c r="I322">
        <v>29907.352251</v>
      </c>
      <c r="J322">
        <v>0</v>
      </c>
      <c r="K322">
        <v>32234.628869</v>
      </c>
      <c r="L322" t="s">
        <v>17621</v>
      </c>
      <c r="M322" t="s">
        <v>15246</v>
      </c>
      <c r="N322" t="s">
        <v>17622</v>
      </c>
      <c r="O322" t="s">
        <v>15246</v>
      </c>
      <c r="P322" t="s">
        <v>15198</v>
      </c>
      <c r="Q322" t="s">
        <v>15246</v>
      </c>
      <c r="R322" t="s">
        <v>17194</v>
      </c>
      <c r="S322" t="s">
        <v>15246</v>
      </c>
      <c r="T322" t="s">
        <v>15304</v>
      </c>
      <c r="U322" t="s">
        <v>15317</v>
      </c>
    </row>
    <row r="323" spans="1:21" x14ac:dyDescent="0.25">
      <c r="A323">
        <v>2008</v>
      </c>
      <c r="B323">
        <v>11</v>
      </c>
      <c r="C323" t="s">
        <v>25</v>
      </c>
      <c r="D323" t="s">
        <v>364</v>
      </c>
      <c r="G323" t="s">
        <v>11229</v>
      </c>
      <c r="H323" t="s">
        <v>14326</v>
      </c>
      <c r="I323">
        <v>322.753176</v>
      </c>
      <c r="J323">
        <v>0</v>
      </c>
      <c r="K323">
        <v>276.70066400000002</v>
      </c>
      <c r="R323" t="s">
        <v>16856</v>
      </c>
      <c r="S323" t="s">
        <v>15246</v>
      </c>
      <c r="T323" t="s">
        <v>15304</v>
      </c>
      <c r="U323" t="s">
        <v>15317</v>
      </c>
    </row>
    <row r="324" spans="1:21" x14ac:dyDescent="0.25">
      <c r="A324">
        <v>2008</v>
      </c>
      <c r="B324">
        <v>11</v>
      </c>
      <c r="C324" t="s">
        <v>25</v>
      </c>
      <c r="D324" t="s">
        <v>365</v>
      </c>
      <c r="E324" t="s">
        <v>3009</v>
      </c>
      <c r="F324" t="s">
        <v>6980</v>
      </c>
      <c r="G324" t="s">
        <v>11230</v>
      </c>
      <c r="H324" t="s">
        <v>14327</v>
      </c>
      <c r="I324">
        <v>16785.970605999999</v>
      </c>
      <c r="J324">
        <v>0</v>
      </c>
      <c r="K324">
        <v>18367.276981999999</v>
      </c>
      <c r="L324" t="s">
        <v>17195</v>
      </c>
      <c r="M324" t="s">
        <v>15246</v>
      </c>
      <c r="N324" t="s">
        <v>15253</v>
      </c>
      <c r="O324" t="s">
        <v>15246</v>
      </c>
      <c r="P324" t="s">
        <v>17623</v>
      </c>
      <c r="Q324" t="s">
        <v>15246</v>
      </c>
      <c r="R324" t="s">
        <v>17196</v>
      </c>
      <c r="S324" t="s">
        <v>15246</v>
      </c>
      <c r="T324" t="s">
        <v>15304</v>
      </c>
      <c r="U324" t="s">
        <v>15317</v>
      </c>
    </row>
    <row r="325" spans="1:21" x14ac:dyDescent="0.25">
      <c r="A325">
        <v>2008</v>
      </c>
      <c r="B325">
        <v>11</v>
      </c>
      <c r="C325" t="s">
        <v>25</v>
      </c>
      <c r="D325" t="s">
        <v>366</v>
      </c>
      <c r="F325" t="s">
        <v>6981</v>
      </c>
      <c r="G325" t="s">
        <v>11231</v>
      </c>
      <c r="H325" t="s">
        <v>14328</v>
      </c>
      <c r="I325">
        <v>2948.1274950000002</v>
      </c>
      <c r="J325">
        <v>0</v>
      </c>
      <c r="K325">
        <v>2918.8817640000002</v>
      </c>
      <c r="N325" t="s">
        <v>17624</v>
      </c>
      <c r="O325" t="s">
        <v>17197</v>
      </c>
      <c r="T325" t="s">
        <v>17198</v>
      </c>
      <c r="U325" t="s">
        <v>15317</v>
      </c>
    </row>
    <row r="326" spans="1:21" x14ac:dyDescent="0.25">
      <c r="A326">
        <v>2008</v>
      </c>
      <c r="B326">
        <v>11</v>
      </c>
      <c r="C326" t="s">
        <v>25</v>
      </c>
      <c r="D326" t="s">
        <v>367</v>
      </c>
      <c r="E326" t="s">
        <v>3010</v>
      </c>
      <c r="F326" t="s">
        <v>6982</v>
      </c>
      <c r="G326" t="s">
        <v>11232</v>
      </c>
      <c r="H326" t="s">
        <v>14328</v>
      </c>
      <c r="I326">
        <v>2253.9680069999999</v>
      </c>
      <c r="J326">
        <v>0</v>
      </c>
      <c r="K326">
        <v>2747.818988</v>
      </c>
      <c r="L326" t="s">
        <v>16857</v>
      </c>
      <c r="M326" t="s">
        <v>15246</v>
      </c>
      <c r="T326" t="s">
        <v>15304</v>
      </c>
      <c r="U326" t="s">
        <v>15317</v>
      </c>
    </row>
    <row r="327" spans="1:21" x14ac:dyDescent="0.25">
      <c r="A327">
        <v>2008</v>
      </c>
      <c r="B327">
        <v>11</v>
      </c>
      <c r="C327" t="s">
        <v>25</v>
      </c>
      <c r="D327" t="s">
        <v>368</v>
      </c>
      <c r="E327" t="s">
        <v>3011</v>
      </c>
      <c r="F327" t="s">
        <v>6983</v>
      </c>
      <c r="G327" t="s">
        <v>11233</v>
      </c>
      <c r="H327" t="s">
        <v>14329</v>
      </c>
      <c r="I327">
        <v>729.71732699999995</v>
      </c>
      <c r="J327">
        <v>0</v>
      </c>
      <c r="K327">
        <v>845.63528699999995</v>
      </c>
      <c r="N327" t="s">
        <v>17625</v>
      </c>
      <c r="O327" t="s">
        <v>15246</v>
      </c>
      <c r="P327" t="s">
        <v>17608</v>
      </c>
      <c r="Q327" t="s">
        <v>15246</v>
      </c>
      <c r="R327" t="s">
        <v>15189</v>
      </c>
      <c r="S327" t="s">
        <v>15246</v>
      </c>
      <c r="T327" t="s">
        <v>15304</v>
      </c>
      <c r="U327" t="s">
        <v>15317</v>
      </c>
    </row>
    <row r="328" spans="1:21" x14ac:dyDescent="0.25">
      <c r="A328">
        <v>2008</v>
      </c>
      <c r="B328">
        <v>11</v>
      </c>
      <c r="C328" t="s">
        <v>25</v>
      </c>
      <c r="D328" t="s">
        <v>369</v>
      </c>
      <c r="F328" t="s">
        <v>6984</v>
      </c>
      <c r="G328" t="s">
        <v>11234</v>
      </c>
      <c r="H328" t="s">
        <v>11287</v>
      </c>
      <c r="I328">
        <v>162.01033200000001</v>
      </c>
      <c r="J328">
        <v>0</v>
      </c>
      <c r="K328">
        <v>138.350762</v>
      </c>
      <c r="N328" t="s">
        <v>17199</v>
      </c>
      <c r="O328" t="s">
        <v>16966</v>
      </c>
      <c r="R328" t="s">
        <v>15189</v>
      </c>
      <c r="S328" t="s">
        <v>15246</v>
      </c>
      <c r="T328" t="s">
        <v>16967</v>
      </c>
      <c r="U328" t="s">
        <v>15317</v>
      </c>
    </row>
    <row r="329" spans="1:21" x14ac:dyDescent="0.25">
      <c r="A329">
        <v>2008</v>
      </c>
      <c r="B329">
        <v>11</v>
      </c>
      <c r="C329" t="s">
        <v>25</v>
      </c>
      <c r="D329" t="s">
        <v>370</v>
      </c>
      <c r="F329" t="s">
        <v>6985</v>
      </c>
      <c r="G329" t="s">
        <v>11235</v>
      </c>
      <c r="H329" t="s">
        <v>14330</v>
      </c>
      <c r="I329">
        <v>38.534506</v>
      </c>
      <c r="J329">
        <v>0</v>
      </c>
      <c r="K329">
        <v>40.697167</v>
      </c>
      <c r="N329" t="s">
        <v>17626</v>
      </c>
      <c r="O329" t="s">
        <v>17627</v>
      </c>
      <c r="P329" t="s">
        <v>17628</v>
      </c>
      <c r="Q329" t="s">
        <v>15246</v>
      </c>
      <c r="R329" t="s">
        <v>17618</v>
      </c>
      <c r="S329" t="s">
        <v>15246</v>
      </c>
      <c r="T329" t="s">
        <v>17629</v>
      </c>
      <c r="U329" t="s">
        <v>15317</v>
      </c>
    </row>
    <row r="330" spans="1:21" x14ac:dyDescent="0.25">
      <c r="A330">
        <v>2008</v>
      </c>
      <c r="B330">
        <v>11</v>
      </c>
      <c r="C330" t="s">
        <v>25</v>
      </c>
      <c r="D330" t="s">
        <v>371</v>
      </c>
      <c r="E330" t="s">
        <v>3012</v>
      </c>
      <c r="F330" t="s">
        <v>6986</v>
      </c>
      <c r="G330" t="s">
        <v>11236</v>
      </c>
      <c r="H330" t="s">
        <v>14328</v>
      </c>
      <c r="I330">
        <v>159.51224999999999</v>
      </c>
      <c r="J330">
        <v>0</v>
      </c>
      <c r="K330">
        <v>205.143596</v>
      </c>
      <c r="L330" t="s">
        <v>17630</v>
      </c>
      <c r="M330" t="s">
        <v>15246</v>
      </c>
      <c r="N330" t="s">
        <v>17165</v>
      </c>
      <c r="O330" t="s">
        <v>15246</v>
      </c>
      <c r="T330" t="s">
        <v>15304</v>
      </c>
      <c r="U330" t="s">
        <v>15317</v>
      </c>
    </row>
    <row r="331" spans="1:21" x14ac:dyDescent="0.25">
      <c r="A331">
        <v>2008</v>
      </c>
      <c r="B331">
        <v>11</v>
      </c>
      <c r="C331" t="s">
        <v>25</v>
      </c>
      <c r="D331" t="s">
        <v>372</v>
      </c>
      <c r="G331" t="s">
        <v>11237</v>
      </c>
      <c r="H331" t="s">
        <v>11557</v>
      </c>
      <c r="I331">
        <v>399.476812</v>
      </c>
      <c r="J331">
        <v>0</v>
      </c>
      <c r="K331">
        <v>405.40153600000002</v>
      </c>
      <c r="P331" t="s">
        <v>16858</v>
      </c>
      <c r="Q331" t="s">
        <v>15246</v>
      </c>
      <c r="T331" t="s">
        <v>15304</v>
      </c>
      <c r="U331" t="s">
        <v>15317</v>
      </c>
    </row>
    <row r="332" spans="1:21" x14ac:dyDescent="0.25">
      <c r="A332">
        <v>2008</v>
      </c>
      <c r="B332">
        <v>11</v>
      </c>
      <c r="C332" t="s">
        <v>25</v>
      </c>
      <c r="D332" t="s">
        <v>373</v>
      </c>
      <c r="E332" t="s">
        <v>3013</v>
      </c>
      <c r="F332" t="s">
        <v>6987</v>
      </c>
      <c r="G332" t="s">
        <v>11238</v>
      </c>
      <c r="H332" t="s">
        <v>14331</v>
      </c>
      <c r="I332">
        <v>171.99649199999999</v>
      </c>
      <c r="J332">
        <v>0</v>
      </c>
      <c r="K332">
        <v>158.87766400000001</v>
      </c>
      <c r="N332" t="s">
        <v>17631</v>
      </c>
      <c r="O332" t="s">
        <v>17632</v>
      </c>
      <c r="P332" t="s">
        <v>15258</v>
      </c>
      <c r="Q332" t="s">
        <v>15237</v>
      </c>
      <c r="R332" t="s">
        <v>17166</v>
      </c>
      <c r="S332" t="s">
        <v>15246</v>
      </c>
      <c r="T332" t="s">
        <v>17633</v>
      </c>
      <c r="U332" t="s">
        <v>15317</v>
      </c>
    </row>
    <row r="333" spans="1:21" x14ac:dyDescent="0.25">
      <c r="A333">
        <v>2008</v>
      </c>
      <c r="B333">
        <v>11</v>
      </c>
      <c r="C333" t="s">
        <v>25</v>
      </c>
      <c r="D333" t="s">
        <v>374</v>
      </c>
      <c r="E333" t="s">
        <v>3014</v>
      </c>
      <c r="F333" t="s">
        <v>6988</v>
      </c>
      <c r="G333" t="s">
        <v>11239</v>
      </c>
      <c r="H333" t="s">
        <v>14332</v>
      </c>
      <c r="I333">
        <v>6668.0681169999998</v>
      </c>
      <c r="J333">
        <v>0</v>
      </c>
      <c r="K333">
        <v>7087.8114889999997</v>
      </c>
      <c r="R333" t="s">
        <v>15206</v>
      </c>
      <c r="S333" t="s">
        <v>15246</v>
      </c>
      <c r="T333" t="s">
        <v>15304</v>
      </c>
      <c r="U333" t="s">
        <v>15317</v>
      </c>
    </row>
    <row r="334" spans="1:21" x14ac:dyDescent="0.25">
      <c r="A334">
        <v>2008</v>
      </c>
      <c r="B334">
        <v>11</v>
      </c>
      <c r="C334" t="s">
        <v>25</v>
      </c>
      <c r="D334" t="s">
        <v>375</v>
      </c>
      <c r="E334" t="s">
        <v>3015</v>
      </c>
      <c r="F334" t="s">
        <v>6989</v>
      </c>
      <c r="G334" t="s">
        <v>11240</v>
      </c>
      <c r="H334" t="s">
        <v>14328</v>
      </c>
      <c r="I334">
        <v>275.94296200000002</v>
      </c>
      <c r="J334">
        <v>0</v>
      </c>
      <c r="K334">
        <v>363.956253</v>
      </c>
      <c r="T334" s="124" t="s">
        <v>15304</v>
      </c>
      <c r="U334" s="124" t="s">
        <v>15317</v>
      </c>
    </row>
    <row r="335" spans="1:21" x14ac:dyDescent="0.25">
      <c r="A335">
        <v>2008</v>
      </c>
      <c r="B335">
        <v>11</v>
      </c>
      <c r="C335" t="s">
        <v>25</v>
      </c>
      <c r="D335" t="s">
        <v>376</v>
      </c>
      <c r="G335" t="s">
        <v>11241</v>
      </c>
      <c r="H335" t="s">
        <v>14333</v>
      </c>
      <c r="I335">
        <v>66.266945000000007</v>
      </c>
      <c r="J335">
        <v>0</v>
      </c>
      <c r="K335">
        <v>181.035123</v>
      </c>
      <c r="U335" t="s">
        <v>15316</v>
      </c>
    </row>
    <row r="336" spans="1:21" x14ac:dyDescent="0.25">
      <c r="A336">
        <v>2008</v>
      </c>
      <c r="B336">
        <v>11</v>
      </c>
      <c r="C336" t="s">
        <v>25</v>
      </c>
      <c r="D336" t="s">
        <v>377</v>
      </c>
      <c r="G336" t="s">
        <v>11242</v>
      </c>
      <c r="H336" t="s">
        <v>11287</v>
      </c>
      <c r="I336">
        <v>71.522296999999995</v>
      </c>
      <c r="J336">
        <v>0</v>
      </c>
      <c r="K336">
        <v>161.263769</v>
      </c>
      <c r="P336" t="s">
        <v>17165</v>
      </c>
      <c r="Q336" t="s">
        <v>15246</v>
      </c>
      <c r="R336" t="s">
        <v>15189</v>
      </c>
      <c r="S336" t="s">
        <v>15246</v>
      </c>
      <c r="T336" t="s">
        <v>15304</v>
      </c>
      <c r="U336" t="s">
        <v>15317</v>
      </c>
    </row>
    <row r="337" spans="1:21" x14ac:dyDescent="0.25">
      <c r="A337">
        <v>2008</v>
      </c>
      <c r="B337">
        <v>11</v>
      </c>
      <c r="C337" t="s">
        <v>25</v>
      </c>
      <c r="D337" t="s">
        <v>378</v>
      </c>
      <c r="G337" t="s">
        <v>11243</v>
      </c>
      <c r="H337" t="s">
        <v>14333</v>
      </c>
      <c r="I337">
        <v>42.662650999999997</v>
      </c>
      <c r="J337">
        <v>0</v>
      </c>
      <c r="K337">
        <v>26.882757999999999</v>
      </c>
      <c r="P337" t="s">
        <v>15348</v>
      </c>
      <c r="Q337" t="s">
        <v>15246</v>
      </c>
      <c r="T337" t="s">
        <v>15304</v>
      </c>
      <c r="U337" t="s">
        <v>15317</v>
      </c>
    </row>
    <row r="338" spans="1:21" x14ac:dyDescent="0.25">
      <c r="A338">
        <v>2008</v>
      </c>
      <c r="B338">
        <v>11</v>
      </c>
      <c r="C338" t="s">
        <v>25</v>
      </c>
      <c r="D338" t="s">
        <v>379</v>
      </c>
      <c r="G338" t="s">
        <v>11244</v>
      </c>
      <c r="H338" t="s">
        <v>14333</v>
      </c>
      <c r="I338">
        <v>0.50209700000000002</v>
      </c>
      <c r="J338">
        <v>0</v>
      </c>
      <c r="K338">
        <v>0.31200499999999998</v>
      </c>
      <c r="P338" t="s">
        <v>17634</v>
      </c>
      <c r="Q338" t="s">
        <v>17635</v>
      </c>
      <c r="T338" t="s">
        <v>16839</v>
      </c>
      <c r="U338" t="s">
        <v>15317</v>
      </c>
    </row>
    <row r="339" spans="1:21" x14ac:dyDescent="0.25">
      <c r="A339">
        <v>2008</v>
      </c>
      <c r="B339">
        <v>11</v>
      </c>
      <c r="C339" t="s">
        <v>25</v>
      </c>
      <c r="D339" t="s">
        <v>380</v>
      </c>
      <c r="E339" t="s">
        <v>3016</v>
      </c>
      <c r="F339" t="s">
        <v>6990</v>
      </c>
      <c r="G339" t="s">
        <v>11245</v>
      </c>
      <c r="H339" t="s">
        <v>14333</v>
      </c>
      <c r="I339">
        <v>4.3354330000000001</v>
      </c>
      <c r="J339">
        <v>0</v>
      </c>
      <c r="K339">
        <v>3.9992559999999999</v>
      </c>
      <c r="U339" t="s">
        <v>15316</v>
      </c>
    </row>
    <row r="340" spans="1:21" x14ac:dyDescent="0.25">
      <c r="A340">
        <v>2008</v>
      </c>
      <c r="B340">
        <v>11</v>
      </c>
      <c r="C340" t="s">
        <v>25</v>
      </c>
      <c r="D340" t="s">
        <v>381</v>
      </c>
      <c r="G340" t="s">
        <v>11246</v>
      </c>
      <c r="H340" t="s">
        <v>14328</v>
      </c>
      <c r="I340">
        <v>427.48387100000002</v>
      </c>
      <c r="J340">
        <v>0</v>
      </c>
      <c r="K340">
        <v>437.87029999999999</v>
      </c>
      <c r="P340" t="s">
        <v>17636</v>
      </c>
      <c r="Q340" t="s">
        <v>17635</v>
      </c>
      <c r="T340" t="s">
        <v>16839</v>
      </c>
      <c r="U340" t="s">
        <v>15317</v>
      </c>
    </row>
    <row r="341" spans="1:21" x14ac:dyDescent="0.25">
      <c r="A341">
        <v>2008</v>
      </c>
      <c r="B341">
        <v>11</v>
      </c>
      <c r="C341" t="s">
        <v>25</v>
      </c>
      <c r="D341" t="s">
        <v>382</v>
      </c>
      <c r="E341" t="s">
        <v>3017</v>
      </c>
      <c r="F341" t="s">
        <v>6991</v>
      </c>
      <c r="G341" t="s">
        <v>11247</v>
      </c>
      <c r="H341" t="s">
        <v>11287</v>
      </c>
      <c r="I341">
        <v>792.54268000000002</v>
      </c>
      <c r="J341">
        <v>0</v>
      </c>
      <c r="K341">
        <v>774.49228200000005</v>
      </c>
      <c r="L341" t="s">
        <v>17637</v>
      </c>
      <c r="M341" t="s">
        <v>15246</v>
      </c>
      <c r="N341" t="s">
        <v>15233</v>
      </c>
      <c r="O341" t="s">
        <v>15246</v>
      </c>
      <c r="R341" t="s">
        <v>15189</v>
      </c>
      <c r="S341" t="s">
        <v>15246</v>
      </c>
      <c r="T341" t="s">
        <v>15304</v>
      </c>
      <c r="U341" t="s">
        <v>15317</v>
      </c>
    </row>
    <row r="342" spans="1:21" x14ac:dyDescent="0.25">
      <c r="A342">
        <v>2008</v>
      </c>
      <c r="B342">
        <v>11</v>
      </c>
      <c r="C342" t="s">
        <v>25</v>
      </c>
      <c r="D342" t="s">
        <v>383</v>
      </c>
      <c r="E342" t="s">
        <v>3018</v>
      </c>
      <c r="F342" t="s">
        <v>6992</v>
      </c>
      <c r="G342" t="s">
        <v>11248</v>
      </c>
      <c r="H342" t="s">
        <v>11287</v>
      </c>
      <c r="I342">
        <v>152.87912900000001</v>
      </c>
      <c r="J342">
        <v>0</v>
      </c>
      <c r="K342">
        <v>59.038652999999996</v>
      </c>
      <c r="L342" t="s">
        <v>15189</v>
      </c>
      <c r="M342" t="s">
        <v>15246</v>
      </c>
      <c r="N342" t="s">
        <v>17638</v>
      </c>
      <c r="O342" t="s">
        <v>15246</v>
      </c>
      <c r="P342" t="s">
        <v>15189</v>
      </c>
      <c r="Q342" t="s">
        <v>15246</v>
      </c>
      <c r="R342" t="s">
        <v>15189</v>
      </c>
      <c r="S342" t="s">
        <v>15246</v>
      </c>
      <c r="T342" t="s">
        <v>15304</v>
      </c>
      <c r="U342" t="s">
        <v>15317</v>
      </c>
    </row>
    <row r="343" spans="1:21" x14ac:dyDescent="0.25">
      <c r="A343">
        <v>2008</v>
      </c>
      <c r="B343">
        <v>11</v>
      </c>
      <c r="C343" t="s">
        <v>25</v>
      </c>
      <c r="D343" t="s">
        <v>384</v>
      </c>
      <c r="G343" t="s">
        <v>11249</v>
      </c>
      <c r="H343" t="s">
        <v>14334</v>
      </c>
      <c r="I343">
        <v>48</v>
      </c>
      <c r="J343">
        <v>0</v>
      </c>
      <c r="K343">
        <v>38</v>
      </c>
      <c r="R343" t="s">
        <v>17196</v>
      </c>
      <c r="S343" t="s">
        <v>15246</v>
      </c>
      <c r="T343" t="s">
        <v>15304</v>
      </c>
      <c r="U343" t="s">
        <v>15317</v>
      </c>
    </row>
    <row r="344" spans="1:21" x14ac:dyDescent="0.25">
      <c r="A344">
        <v>2008</v>
      </c>
      <c r="B344">
        <v>11</v>
      </c>
      <c r="C344" t="s">
        <v>25</v>
      </c>
      <c r="D344" t="s">
        <v>385</v>
      </c>
      <c r="G344" t="s">
        <v>11250</v>
      </c>
      <c r="H344" t="s">
        <v>14334</v>
      </c>
      <c r="I344">
        <v>3.7919999999999998</v>
      </c>
      <c r="J344">
        <v>0</v>
      </c>
      <c r="K344">
        <v>2.9113470000000001</v>
      </c>
      <c r="R344" t="s">
        <v>17196</v>
      </c>
      <c r="S344" t="s">
        <v>15246</v>
      </c>
      <c r="T344" t="s">
        <v>15304</v>
      </c>
      <c r="U344" t="s">
        <v>15317</v>
      </c>
    </row>
    <row r="345" spans="1:21" x14ac:dyDescent="0.25">
      <c r="A345">
        <v>2008</v>
      </c>
      <c r="B345">
        <v>11</v>
      </c>
      <c r="C345" t="s">
        <v>25</v>
      </c>
      <c r="D345" t="s">
        <v>386</v>
      </c>
      <c r="G345" t="s">
        <v>11251</v>
      </c>
      <c r="H345" t="s">
        <v>11287</v>
      </c>
      <c r="I345">
        <v>0</v>
      </c>
      <c r="J345">
        <v>0</v>
      </c>
      <c r="K345">
        <v>105.93682699999999</v>
      </c>
      <c r="P345" t="s">
        <v>15189</v>
      </c>
      <c r="Q345" t="s">
        <v>15246</v>
      </c>
      <c r="R345" t="s">
        <v>15189</v>
      </c>
      <c r="S345" t="s">
        <v>15246</v>
      </c>
      <c r="T345" t="s">
        <v>15304</v>
      </c>
      <c r="U345" t="s">
        <v>15317</v>
      </c>
    </row>
    <row r="346" spans="1:21" x14ac:dyDescent="0.25">
      <c r="A346">
        <v>2008</v>
      </c>
      <c r="B346">
        <v>11</v>
      </c>
      <c r="C346" t="s">
        <v>25</v>
      </c>
      <c r="D346" t="s">
        <v>387</v>
      </c>
      <c r="G346" t="s">
        <v>11252</v>
      </c>
      <c r="H346" t="s">
        <v>14335</v>
      </c>
      <c r="I346">
        <v>0</v>
      </c>
      <c r="J346">
        <v>0</v>
      </c>
      <c r="K346">
        <v>998.02252599999997</v>
      </c>
      <c r="P346" t="s">
        <v>15207</v>
      </c>
      <c r="Q346" t="s">
        <v>15246</v>
      </c>
      <c r="R346" t="s">
        <v>17200</v>
      </c>
      <c r="S346" t="s">
        <v>15246</v>
      </c>
      <c r="T346" t="s">
        <v>15304</v>
      </c>
      <c r="U346" t="s">
        <v>15317</v>
      </c>
    </row>
    <row r="347" spans="1:21" x14ac:dyDescent="0.25">
      <c r="A347">
        <v>2008</v>
      </c>
      <c r="B347">
        <v>11</v>
      </c>
      <c r="C347" t="s">
        <v>25</v>
      </c>
      <c r="D347" t="s">
        <v>388</v>
      </c>
      <c r="G347" t="s">
        <v>11253</v>
      </c>
      <c r="H347" t="s">
        <v>14328</v>
      </c>
      <c r="I347">
        <v>277</v>
      </c>
      <c r="J347">
        <v>0</v>
      </c>
      <c r="K347">
        <v>261.53679799999998</v>
      </c>
      <c r="U347" t="s">
        <v>15316</v>
      </c>
    </row>
    <row r="348" spans="1:21" x14ac:dyDescent="0.25">
      <c r="A348">
        <v>2008</v>
      </c>
      <c r="B348">
        <v>11</v>
      </c>
      <c r="C348" t="s">
        <v>25</v>
      </c>
      <c r="D348" t="s">
        <v>389</v>
      </c>
      <c r="G348" t="s">
        <v>11254</v>
      </c>
      <c r="H348" t="s">
        <v>14328</v>
      </c>
      <c r="I348">
        <v>190</v>
      </c>
      <c r="J348">
        <v>0</v>
      </c>
      <c r="K348">
        <v>184.17073099999999</v>
      </c>
      <c r="U348" t="s">
        <v>15316</v>
      </c>
    </row>
    <row r="349" spans="1:21" x14ac:dyDescent="0.25">
      <c r="A349">
        <v>2008</v>
      </c>
      <c r="B349">
        <v>11</v>
      </c>
      <c r="C349" t="s">
        <v>25</v>
      </c>
      <c r="D349" t="s">
        <v>390</v>
      </c>
      <c r="G349" t="s">
        <v>11255</v>
      </c>
      <c r="H349" t="s">
        <v>14328</v>
      </c>
      <c r="I349">
        <v>70</v>
      </c>
      <c r="J349">
        <v>0</v>
      </c>
      <c r="K349">
        <v>69.510097000000002</v>
      </c>
      <c r="P349" t="s">
        <v>17608</v>
      </c>
      <c r="Q349" t="s">
        <v>15246</v>
      </c>
      <c r="T349" t="s">
        <v>15304</v>
      </c>
      <c r="U349" t="s">
        <v>15317</v>
      </c>
    </row>
    <row r="350" spans="1:21" x14ac:dyDescent="0.25">
      <c r="A350">
        <v>2008</v>
      </c>
      <c r="B350">
        <v>11</v>
      </c>
      <c r="C350" t="s">
        <v>25</v>
      </c>
      <c r="D350" t="s">
        <v>391</v>
      </c>
      <c r="G350" t="s">
        <v>11256</v>
      </c>
      <c r="H350" t="s">
        <v>14328</v>
      </c>
      <c r="I350">
        <v>24</v>
      </c>
      <c r="J350">
        <v>0</v>
      </c>
      <c r="K350">
        <v>23.914664999999999</v>
      </c>
      <c r="U350" t="s">
        <v>15316</v>
      </c>
    </row>
    <row r="351" spans="1:21" x14ac:dyDescent="0.25">
      <c r="A351">
        <v>2008</v>
      </c>
      <c r="B351">
        <v>11</v>
      </c>
      <c r="C351" t="s">
        <v>25</v>
      </c>
      <c r="D351" t="s">
        <v>392</v>
      </c>
      <c r="G351" t="s">
        <v>11257</v>
      </c>
      <c r="H351" t="s">
        <v>11557</v>
      </c>
      <c r="I351">
        <v>3.5</v>
      </c>
      <c r="J351">
        <v>0</v>
      </c>
      <c r="K351">
        <v>3.4768729999999999</v>
      </c>
      <c r="P351" t="s">
        <v>16858</v>
      </c>
      <c r="Q351" t="s">
        <v>15246</v>
      </c>
      <c r="T351" t="s">
        <v>15304</v>
      </c>
      <c r="U351" t="s">
        <v>15317</v>
      </c>
    </row>
    <row r="352" spans="1:21" x14ac:dyDescent="0.25">
      <c r="A352">
        <v>2008</v>
      </c>
      <c r="B352">
        <v>11</v>
      </c>
      <c r="C352" t="s">
        <v>25</v>
      </c>
      <c r="D352" t="s">
        <v>393</v>
      </c>
      <c r="G352" t="s">
        <v>11258</v>
      </c>
      <c r="H352" t="s">
        <v>14336</v>
      </c>
      <c r="I352">
        <v>30</v>
      </c>
      <c r="J352">
        <v>0</v>
      </c>
      <c r="K352">
        <v>27.904890000000002</v>
      </c>
      <c r="P352" t="s">
        <v>15258</v>
      </c>
      <c r="Q352" t="s">
        <v>15237</v>
      </c>
      <c r="R352" t="s">
        <v>15258</v>
      </c>
      <c r="S352" t="s">
        <v>15237</v>
      </c>
      <c r="T352" t="s">
        <v>15301</v>
      </c>
      <c r="U352" t="s">
        <v>15317</v>
      </c>
    </row>
    <row r="353" spans="1:21" x14ac:dyDescent="0.25">
      <c r="A353">
        <v>2008</v>
      </c>
      <c r="B353">
        <v>11</v>
      </c>
      <c r="C353" t="s">
        <v>25</v>
      </c>
      <c r="D353" t="s">
        <v>394</v>
      </c>
      <c r="G353" t="s">
        <v>11259</v>
      </c>
      <c r="H353" t="s">
        <v>14328</v>
      </c>
      <c r="I353">
        <v>80.454099999999997</v>
      </c>
      <c r="J353">
        <v>0</v>
      </c>
      <c r="K353">
        <v>79.676381000000006</v>
      </c>
      <c r="U353" t="s">
        <v>15316</v>
      </c>
    </row>
    <row r="354" spans="1:21" x14ac:dyDescent="0.25">
      <c r="A354">
        <v>2008</v>
      </c>
      <c r="B354">
        <v>11</v>
      </c>
      <c r="C354" t="s">
        <v>25</v>
      </c>
      <c r="D354" t="s">
        <v>395</v>
      </c>
      <c r="G354" t="s">
        <v>11260</v>
      </c>
      <c r="H354" t="s">
        <v>14328</v>
      </c>
      <c r="I354">
        <v>38</v>
      </c>
      <c r="J354">
        <v>0</v>
      </c>
      <c r="K354">
        <v>36.054502999999997</v>
      </c>
      <c r="P354" t="s">
        <v>17636</v>
      </c>
      <c r="Q354" t="s">
        <v>17635</v>
      </c>
      <c r="T354" t="s">
        <v>16839</v>
      </c>
      <c r="U354" t="s">
        <v>15317</v>
      </c>
    </row>
    <row r="355" spans="1:21" x14ac:dyDescent="0.25">
      <c r="A355">
        <v>2008</v>
      </c>
      <c r="B355">
        <v>11</v>
      </c>
      <c r="C355" t="s">
        <v>25</v>
      </c>
      <c r="D355" t="s">
        <v>396</v>
      </c>
      <c r="G355" t="s">
        <v>11261</v>
      </c>
      <c r="H355" t="s">
        <v>11287</v>
      </c>
      <c r="I355">
        <v>120</v>
      </c>
      <c r="J355">
        <v>0</v>
      </c>
      <c r="K355">
        <v>119.468211</v>
      </c>
      <c r="R355" t="s">
        <v>15189</v>
      </c>
      <c r="S355" t="s">
        <v>15246</v>
      </c>
      <c r="T355" t="s">
        <v>15304</v>
      </c>
      <c r="U355" t="s">
        <v>15317</v>
      </c>
    </row>
    <row r="356" spans="1:21" x14ac:dyDescent="0.25">
      <c r="A356">
        <v>2008</v>
      </c>
      <c r="B356">
        <v>11</v>
      </c>
      <c r="C356" t="s">
        <v>25</v>
      </c>
      <c r="D356" t="s">
        <v>397</v>
      </c>
      <c r="G356" t="s">
        <v>11262</v>
      </c>
      <c r="H356" t="s">
        <v>14334</v>
      </c>
      <c r="I356">
        <v>170</v>
      </c>
      <c r="J356">
        <v>0</v>
      </c>
      <c r="K356">
        <v>160.1</v>
      </c>
      <c r="P356" t="s">
        <v>17639</v>
      </c>
      <c r="Q356" t="s">
        <v>15246</v>
      </c>
      <c r="R356" t="s">
        <v>17196</v>
      </c>
      <c r="S356" t="s">
        <v>15246</v>
      </c>
      <c r="T356" t="s">
        <v>15304</v>
      </c>
      <c r="U356" t="s">
        <v>15317</v>
      </c>
    </row>
    <row r="357" spans="1:21" x14ac:dyDescent="0.25">
      <c r="A357">
        <v>2008</v>
      </c>
      <c r="B357">
        <v>11</v>
      </c>
      <c r="C357" t="s">
        <v>25</v>
      </c>
      <c r="D357" t="s">
        <v>398</v>
      </c>
      <c r="G357" t="s">
        <v>11263</v>
      </c>
      <c r="H357" t="s">
        <v>11287</v>
      </c>
      <c r="I357">
        <v>600</v>
      </c>
      <c r="J357">
        <v>0</v>
      </c>
      <c r="K357">
        <v>589.999999</v>
      </c>
      <c r="P357" t="s">
        <v>17201</v>
      </c>
      <c r="Q357" t="s">
        <v>15237</v>
      </c>
      <c r="R357" t="s">
        <v>15189</v>
      </c>
      <c r="S357" t="s">
        <v>15246</v>
      </c>
      <c r="T357" t="s">
        <v>17640</v>
      </c>
      <c r="U357" t="s">
        <v>15317</v>
      </c>
    </row>
    <row r="358" spans="1:21" x14ac:dyDescent="0.25">
      <c r="A358">
        <v>2008</v>
      </c>
      <c r="B358">
        <v>11</v>
      </c>
      <c r="C358" t="s">
        <v>25</v>
      </c>
      <c r="D358" t="s">
        <v>399</v>
      </c>
      <c r="G358" t="s">
        <v>11264</v>
      </c>
      <c r="H358" t="s">
        <v>14337</v>
      </c>
      <c r="I358">
        <v>150</v>
      </c>
      <c r="J358">
        <v>0</v>
      </c>
      <c r="K358">
        <v>131.89498499999999</v>
      </c>
      <c r="P358" t="s">
        <v>15350</v>
      </c>
      <c r="Q358" t="s">
        <v>15237</v>
      </c>
      <c r="R358" t="s">
        <v>17641</v>
      </c>
      <c r="S358" t="s">
        <v>15246</v>
      </c>
      <c r="T358" t="s">
        <v>17640</v>
      </c>
      <c r="U358" t="s">
        <v>15317</v>
      </c>
    </row>
    <row r="359" spans="1:21" x14ac:dyDescent="0.25">
      <c r="A359">
        <v>2008</v>
      </c>
      <c r="B359">
        <v>11</v>
      </c>
      <c r="C359" t="s">
        <v>25</v>
      </c>
      <c r="D359" t="s">
        <v>400</v>
      </c>
      <c r="G359" t="s">
        <v>11265</v>
      </c>
      <c r="H359" t="s">
        <v>14338</v>
      </c>
      <c r="I359">
        <v>300</v>
      </c>
      <c r="J359">
        <v>0</v>
      </c>
      <c r="K359">
        <v>0</v>
      </c>
      <c r="P359" t="s">
        <v>15181</v>
      </c>
      <c r="Q359" t="s">
        <v>15237</v>
      </c>
      <c r="R359" t="s">
        <v>17614</v>
      </c>
      <c r="S359" t="s">
        <v>15246</v>
      </c>
      <c r="T359" t="s">
        <v>17640</v>
      </c>
      <c r="U359" t="s">
        <v>15317</v>
      </c>
    </row>
    <row r="360" spans="1:21" x14ac:dyDescent="0.25">
      <c r="A360">
        <v>2008</v>
      </c>
      <c r="B360">
        <v>11</v>
      </c>
      <c r="C360" t="s">
        <v>25</v>
      </c>
      <c r="D360" t="s">
        <v>401</v>
      </c>
      <c r="G360" t="s">
        <v>11266</v>
      </c>
      <c r="H360" t="s">
        <v>14339</v>
      </c>
      <c r="I360">
        <v>750</v>
      </c>
      <c r="J360">
        <v>0</v>
      </c>
      <c r="K360">
        <v>742.49999700000001</v>
      </c>
      <c r="P360" t="s">
        <v>17642</v>
      </c>
      <c r="Q360" t="s">
        <v>15246</v>
      </c>
      <c r="R360" t="s">
        <v>17643</v>
      </c>
      <c r="S360" t="s">
        <v>15246</v>
      </c>
      <c r="T360" t="s">
        <v>15304</v>
      </c>
      <c r="U360" t="s">
        <v>15317</v>
      </c>
    </row>
    <row r="361" spans="1:21" x14ac:dyDescent="0.25">
      <c r="A361">
        <v>2008</v>
      </c>
      <c r="B361">
        <v>11</v>
      </c>
      <c r="C361" t="s">
        <v>25</v>
      </c>
      <c r="D361" t="s">
        <v>402</v>
      </c>
      <c r="G361" t="s">
        <v>11267</v>
      </c>
      <c r="H361" t="s">
        <v>14324</v>
      </c>
      <c r="I361">
        <v>1180</v>
      </c>
      <c r="J361">
        <v>0</v>
      </c>
      <c r="K361">
        <v>1168.2</v>
      </c>
      <c r="P361" t="s">
        <v>17644</v>
      </c>
      <c r="Q361" t="s">
        <v>17617</v>
      </c>
      <c r="R361" t="s">
        <v>17618</v>
      </c>
      <c r="S361" t="s">
        <v>15246</v>
      </c>
      <c r="T361" t="s">
        <v>17619</v>
      </c>
      <c r="U361" t="s">
        <v>15317</v>
      </c>
    </row>
    <row r="362" spans="1:21" x14ac:dyDescent="0.25">
      <c r="A362">
        <v>2008</v>
      </c>
      <c r="B362">
        <v>11</v>
      </c>
      <c r="C362" t="s">
        <v>25</v>
      </c>
      <c r="D362" t="s">
        <v>403</v>
      </c>
      <c r="G362" t="s">
        <v>11268</v>
      </c>
      <c r="H362" t="s">
        <v>14324</v>
      </c>
      <c r="I362">
        <v>829.3</v>
      </c>
      <c r="J362">
        <v>0</v>
      </c>
      <c r="K362">
        <v>823.57999900000004</v>
      </c>
      <c r="P362" t="s">
        <v>17166</v>
      </c>
      <c r="Q362" t="s">
        <v>15246</v>
      </c>
      <c r="R362" t="s">
        <v>17618</v>
      </c>
      <c r="S362" t="s">
        <v>15246</v>
      </c>
      <c r="T362" t="s">
        <v>15304</v>
      </c>
      <c r="U362" t="s">
        <v>15317</v>
      </c>
    </row>
    <row r="363" spans="1:21" x14ac:dyDescent="0.25">
      <c r="A363">
        <v>2008</v>
      </c>
      <c r="B363">
        <v>11</v>
      </c>
      <c r="C363" t="s">
        <v>25</v>
      </c>
      <c r="D363" t="s">
        <v>404</v>
      </c>
      <c r="G363" t="s">
        <v>11269</v>
      </c>
      <c r="H363" t="s">
        <v>14340</v>
      </c>
      <c r="I363">
        <v>690</v>
      </c>
      <c r="J363">
        <v>0</v>
      </c>
      <c r="K363">
        <v>681.89505899999995</v>
      </c>
      <c r="R363" t="s">
        <v>15206</v>
      </c>
      <c r="S363" t="s">
        <v>15246</v>
      </c>
      <c r="T363" t="s">
        <v>15304</v>
      </c>
      <c r="U363" t="s">
        <v>15317</v>
      </c>
    </row>
    <row r="364" spans="1:21" x14ac:dyDescent="0.25">
      <c r="A364">
        <v>2008</v>
      </c>
      <c r="B364">
        <v>11</v>
      </c>
      <c r="C364" t="s">
        <v>25</v>
      </c>
      <c r="D364" t="s">
        <v>405</v>
      </c>
      <c r="G364" t="s">
        <v>11270</v>
      </c>
      <c r="H364" t="s">
        <v>14334</v>
      </c>
      <c r="I364">
        <v>900</v>
      </c>
      <c r="J364">
        <v>0</v>
      </c>
      <c r="K364">
        <v>900</v>
      </c>
      <c r="P364" t="s">
        <v>15189</v>
      </c>
      <c r="Q364" t="s">
        <v>15246</v>
      </c>
      <c r="R364" t="s">
        <v>17196</v>
      </c>
      <c r="S364" t="s">
        <v>15246</v>
      </c>
      <c r="T364" t="s">
        <v>15304</v>
      </c>
      <c r="U364" t="s">
        <v>15317</v>
      </c>
    </row>
    <row r="365" spans="1:21" x14ac:dyDescent="0.25">
      <c r="A365">
        <v>2008</v>
      </c>
      <c r="B365">
        <v>11</v>
      </c>
      <c r="C365" t="s">
        <v>25</v>
      </c>
      <c r="D365" t="s">
        <v>406</v>
      </c>
      <c r="G365" t="s">
        <v>11271</v>
      </c>
      <c r="H365" t="s">
        <v>14333</v>
      </c>
      <c r="I365">
        <v>100</v>
      </c>
      <c r="J365">
        <v>0</v>
      </c>
      <c r="K365">
        <v>99</v>
      </c>
      <c r="P365" t="s">
        <v>17202</v>
      </c>
      <c r="Q365" t="s">
        <v>15246</v>
      </c>
      <c r="T365" t="s">
        <v>15304</v>
      </c>
      <c r="U365" t="s">
        <v>15317</v>
      </c>
    </row>
    <row r="366" spans="1:21" x14ac:dyDescent="0.25">
      <c r="A366">
        <v>2008</v>
      </c>
      <c r="B366">
        <v>11</v>
      </c>
      <c r="C366" t="s">
        <v>25</v>
      </c>
      <c r="D366" t="s">
        <v>407</v>
      </c>
      <c r="G366" t="s">
        <v>11272</v>
      </c>
      <c r="H366" t="s">
        <v>14334</v>
      </c>
      <c r="I366">
        <v>70</v>
      </c>
      <c r="J366">
        <v>0</v>
      </c>
      <c r="K366">
        <v>63.896906999999999</v>
      </c>
      <c r="R366" t="s">
        <v>17196</v>
      </c>
      <c r="S366" t="s">
        <v>15246</v>
      </c>
      <c r="T366" t="s">
        <v>15304</v>
      </c>
      <c r="U366" t="s">
        <v>15317</v>
      </c>
    </row>
    <row r="367" spans="1:21" x14ac:dyDescent="0.25">
      <c r="A367">
        <v>2008</v>
      </c>
      <c r="B367">
        <v>11</v>
      </c>
      <c r="C367" t="s">
        <v>25</v>
      </c>
      <c r="D367" t="s">
        <v>408</v>
      </c>
      <c r="G367" t="s">
        <v>11273</v>
      </c>
      <c r="H367" t="s">
        <v>14341</v>
      </c>
      <c r="I367">
        <v>125</v>
      </c>
      <c r="J367">
        <v>0</v>
      </c>
      <c r="K367">
        <v>123.75</v>
      </c>
      <c r="R367" t="s">
        <v>15206</v>
      </c>
      <c r="S367" t="s">
        <v>15246</v>
      </c>
      <c r="T367" t="s">
        <v>15304</v>
      </c>
      <c r="U367" t="s">
        <v>15317</v>
      </c>
    </row>
    <row r="368" spans="1:21" x14ac:dyDescent="0.25">
      <c r="A368">
        <v>2008</v>
      </c>
      <c r="B368">
        <v>11</v>
      </c>
      <c r="C368" t="s">
        <v>25</v>
      </c>
      <c r="D368" t="s">
        <v>409</v>
      </c>
      <c r="G368" t="s">
        <v>11274</v>
      </c>
      <c r="H368" t="s">
        <v>14327</v>
      </c>
      <c r="I368">
        <v>30</v>
      </c>
      <c r="J368">
        <v>0</v>
      </c>
      <c r="K368">
        <v>29.9</v>
      </c>
      <c r="R368" t="s">
        <v>17196</v>
      </c>
      <c r="S368" t="s">
        <v>15246</v>
      </c>
      <c r="T368" t="s">
        <v>15304</v>
      </c>
      <c r="U368" t="s">
        <v>15317</v>
      </c>
    </row>
    <row r="369" spans="1:21" x14ac:dyDescent="0.25">
      <c r="A369">
        <v>2008</v>
      </c>
      <c r="B369">
        <v>11</v>
      </c>
      <c r="C369" t="s">
        <v>25</v>
      </c>
      <c r="D369" t="s">
        <v>410</v>
      </c>
      <c r="G369" t="s">
        <v>11275</v>
      </c>
      <c r="H369" t="s">
        <v>14340</v>
      </c>
      <c r="I369">
        <v>45</v>
      </c>
      <c r="J369">
        <v>0</v>
      </c>
      <c r="K369">
        <v>45</v>
      </c>
      <c r="P369" t="s">
        <v>15182</v>
      </c>
      <c r="Q369" t="s">
        <v>15237</v>
      </c>
      <c r="R369" t="s">
        <v>15206</v>
      </c>
      <c r="S369" t="s">
        <v>15246</v>
      </c>
      <c r="T369" t="s">
        <v>17640</v>
      </c>
      <c r="U369" t="s">
        <v>15317</v>
      </c>
    </row>
    <row r="370" spans="1:21" x14ac:dyDescent="0.25">
      <c r="A370">
        <v>2008</v>
      </c>
      <c r="B370">
        <v>11</v>
      </c>
      <c r="C370" t="s">
        <v>25</v>
      </c>
      <c r="D370" t="s">
        <v>411</v>
      </c>
      <c r="G370" t="s">
        <v>11276</v>
      </c>
      <c r="H370" t="s">
        <v>14342</v>
      </c>
      <c r="I370">
        <v>126</v>
      </c>
      <c r="J370">
        <v>0</v>
      </c>
      <c r="K370">
        <v>124.74</v>
      </c>
      <c r="P370" t="s">
        <v>17645</v>
      </c>
      <c r="Q370" t="s">
        <v>17646</v>
      </c>
      <c r="R370" t="s">
        <v>17196</v>
      </c>
      <c r="S370" t="s">
        <v>15246</v>
      </c>
      <c r="T370" t="s">
        <v>17647</v>
      </c>
      <c r="U370" t="s">
        <v>15317</v>
      </c>
    </row>
    <row r="371" spans="1:21" x14ac:dyDescent="0.25">
      <c r="A371">
        <v>2008</v>
      </c>
      <c r="B371">
        <v>11</v>
      </c>
      <c r="C371" t="s">
        <v>25</v>
      </c>
      <c r="D371" t="s">
        <v>412</v>
      </c>
      <c r="G371" t="s">
        <v>11277</v>
      </c>
      <c r="H371" t="s">
        <v>11287</v>
      </c>
      <c r="I371">
        <v>30</v>
      </c>
      <c r="J371">
        <v>0</v>
      </c>
      <c r="K371">
        <v>30.000001999999999</v>
      </c>
      <c r="P371" t="s">
        <v>15182</v>
      </c>
      <c r="Q371" t="s">
        <v>15237</v>
      </c>
      <c r="R371" t="s">
        <v>15189</v>
      </c>
      <c r="S371" t="s">
        <v>15246</v>
      </c>
      <c r="T371" t="s">
        <v>17640</v>
      </c>
      <c r="U371" t="s">
        <v>15317</v>
      </c>
    </row>
    <row r="372" spans="1:21" x14ac:dyDescent="0.25">
      <c r="A372">
        <v>2008</v>
      </c>
      <c r="B372">
        <v>11</v>
      </c>
      <c r="C372" t="s">
        <v>25</v>
      </c>
      <c r="D372" t="s">
        <v>413</v>
      </c>
      <c r="G372" t="s">
        <v>11278</v>
      </c>
      <c r="H372" t="s">
        <v>11287</v>
      </c>
      <c r="I372">
        <v>10.5</v>
      </c>
      <c r="J372">
        <v>0</v>
      </c>
      <c r="K372">
        <v>8.1639949999999999</v>
      </c>
      <c r="P372" t="s">
        <v>17203</v>
      </c>
      <c r="Q372" t="s">
        <v>17204</v>
      </c>
      <c r="R372" t="s">
        <v>15189</v>
      </c>
      <c r="S372" t="s">
        <v>15246</v>
      </c>
      <c r="T372" t="s">
        <v>17648</v>
      </c>
      <c r="U372" t="s">
        <v>15317</v>
      </c>
    </row>
    <row r="373" spans="1:21" x14ac:dyDescent="0.25">
      <c r="A373">
        <v>2008</v>
      </c>
      <c r="B373">
        <v>11</v>
      </c>
      <c r="C373" t="s">
        <v>25</v>
      </c>
      <c r="D373" t="s">
        <v>414</v>
      </c>
      <c r="G373" t="s">
        <v>11279</v>
      </c>
      <c r="H373" t="s">
        <v>14341</v>
      </c>
      <c r="I373">
        <v>240</v>
      </c>
      <c r="J373">
        <v>0</v>
      </c>
      <c r="K373">
        <v>240</v>
      </c>
      <c r="R373" t="s">
        <v>15206</v>
      </c>
      <c r="S373" t="s">
        <v>15246</v>
      </c>
      <c r="T373" t="s">
        <v>15304</v>
      </c>
      <c r="U373" t="s">
        <v>15317</v>
      </c>
    </row>
    <row r="374" spans="1:21" x14ac:dyDescent="0.25">
      <c r="A374">
        <v>2008</v>
      </c>
      <c r="B374">
        <v>11</v>
      </c>
      <c r="C374" t="s">
        <v>25</v>
      </c>
      <c r="D374" t="s">
        <v>415</v>
      </c>
      <c r="G374" t="s">
        <v>11280</v>
      </c>
      <c r="H374" t="s">
        <v>14334</v>
      </c>
      <c r="I374">
        <v>0</v>
      </c>
      <c r="J374">
        <v>0</v>
      </c>
      <c r="K374">
        <v>380</v>
      </c>
      <c r="P374" t="s">
        <v>15343</v>
      </c>
      <c r="Q374" t="s">
        <v>15252</v>
      </c>
      <c r="R374" t="s">
        <v>17196</v>
      </c>
      <c r="S374" t="s">
        <v>15246</v>
      </c>
      <c r="T374" t="s">
        <v>16819</v>
      </c>
      <c r="U374" t="s">
        <v>15317</v>
      </c>
    </row>
    <row r="375" spans="1:21" x14ac:dyDescent="0.25">
      <c r="A375">
        <v>2008</v>
      </c>
      <c r="B375">
        <v>11</v>
      </c>
      <c r="C375" t="s">
        <v>28</v>
      </c>
      <c r="D375" t="s">
        <v>416</v>
      </c>
      <c r="G375" t="s">
        <v>11281</v>
      </c>
      <c r="H375" t="s">
        <v>14343</v>
      </c>
      <c r="I375">
        <v>843.02735099999995</v>
      </c>
      <c r="J375">
        <v>0</v>
      </c>
      <c r="K375">
        <v>860.35177599999997</v>
      </c>
      <c r="P375" t="s">
        <v>17200</v>
      </c>
      <c r="Q375" t="s">
        <v>15246</v>
      </c>
      <c r="R375" t="s">
        <v>17641</v>
      </c>
      <c r="S375" t="s">
        <v>15246</v>
      </c>
      <c r="T375" t="s">
        <v>15304</v>
      </c>
      <c r="U375" t="s">
        <v>15317</v>
      </c>
    </row>
    <row r="376" spans="1:21" x14ac:dyDescent="0.25">
      <c r="A376">
        <v>2008</v>
      </c>
      <c r="B376">
        <v>11</v>
      </c>
      <c r="C376" t="s">
        <v>28</v>
      </c>
      <c r="D376" t="s">
        <v>417</v>
      </c>
      <c r="G376" t="s">
        <v>11282</v>
      </c>
      <c r="H376" t="s">
        <v>11287</v>
      </c>
      <c r="I376">
        <v>150</v>
      </c>
      <c r="J376">
        <v>0</v>
      </c>
      <c r="K376">
        <v>141.48748599999999</v>
      </c>
      <c r="P376" t="s">
        <v>15259</v>
      </c>
      <c r="Q376" t="s">
        <v>15246</v>
      </c>
      <c r="R376" t="s">
        <v>15189</v>
      </c>
      <c r="S376" t="s">
        <v>15246</v>
      </c>
      <c r="T376" t="s">
        <v>15304</v>
      </c>
      <c r="U376" t="s">
        <v>15317</v>
      </c>
    </row>
    <row r="377" spans="1:21" x14ac:dyDescent="0.25">
      <c r="A377">
        <v>2008</v>
      </c>
      <c r="B377">
        <v>11</v>
      </c>
      <c r="C377" t="s">
        <v>28</v>
      </c>
      <c r="D377" t="s">
        <v>418</v>
      </c>
      <c r="G377" t="s">
        <v>11283</v>
      </c>
      <c r="H377" t="s">
        <v>11287</v>
      </c>
      <c r="I377">
        <v>150</v>
      </c>
      <c r="J377">
        <v>0</v>
      </c>
      <c r="K377">
        <v>138.46615199999999</v>
      </c>
      <c r="P377" t="s">
        <v>16859</v>
      </c>
      <c r="Q377" t="s">
        <v>15246</v>
      </c>
      <c r="R377" t="s">
        <v>15189</v>
      </c>
      <c r="S377" t="s">
        <v>15246</v>
      </c>
      <c r="T377" t="s">
        <v>15304</v>
      </c>
      <c r="U377" t="s">
        <v>15317</v>
      </c>
    </row>
    <row r="378" spans="1:21" x14ac:dyDescent="0.25">
      <c r="A378">
        <v>2008</v>
      </c>
      <c r="B378">
        <v>11</v>
      </c>
      <c r="C378" t="s">
        <v>20</v>
      </c>
      <c r="D378" t="s">
        <v>419</v>
      </c>
      <c r="G378" t="s">
        <v>11284</v>
      </c>
      <c r="H378" t="s">
        <v>14344</v>
      </c>
      <c r="I378">
        <v>255.63338400000001</v>
      </c>
      <c r="J378">
        <v>0</v>
      </c>
      <c r="K378">
        <v>657.51224400000001</v>
      </c>
      <c r="P378" t="s">
        <v>17557</v>
      </c>
      <c r="Q378" t="s">
        <v>16818</v>
      </c>
      <c r="R378" t="s">
        <v>17649</v>
      </c>
      <c r="S378" t="s">
        <v>15246</v>
      </c>
      <c r="T378" t="s">
        <v>16819</v>
      </c>
      <c r="U378" t="s">
        <v>15317</v>
      </c>
    </row>
    <row r="379" spans="1:21" x14ac:dyDescent="0.25">
      <c r="A379">
        <v>2008</v>
      </c>
      <c r="B379">
        <v>11</v>
      </c>
      <c r="C379" t="s">
        <v>20</v>
      </c>
      <c r="D379" t="s">
        <v>420</v>
      </c>
      <c r="G379" t="s">
        <v>11154</v>
      </c>
      <c r="H379" t="s">
        <v>14341</v>
      </c>
      <c r="I379">
        <v>19.377976</v>
      </c>
      <c r="J379">
        <v>0</v>
      </c>
      <c r="K379">
        <v>21.531082999999999</v>
      </c>
      <c r="P379" t="s">
        <v>15343</v>
      </c>
      <c r="Q379" t="s">
        <v>15252</v>
      </c>
      <c r="R379" t="s">
        <v>15206</v>
      </c>
      <c r="S379" t="s">
        <v>15246</v>
      </c>
      <c r="T379" t="s">
        <v>16819</v>
      </c>
      <c r="U379" t="s">
        <v>15317</v>
      </c>
    </row>
    <row r="380" spans="1:21" x14ac:dyDescent="0.25">
      <c r="A380">
        <v>2008</v>
      </c>
      <c r="B380">
        <v>11</v>
      </c>
      <c r="C380" t="s">
        <v>20</v>
      </c>
      <c r="D380" t="s">
        <v>421</v>
      </c>
      <c r="G380" t="s">
        <v>10936</v>
      </c>
      <c r="H380" t="s">
        <v>14328</v>
      </c>
      <c r="I380">
        <v>4.8096410000000001</v>
      </c>
      <c r="J380">
        <v>0</v>
      </c>
      <c r="K380">
        <v>0</v>
      </c>
      <c r="U380" t="s">
        <v>15316</v>
      </c>
    </row>
    <row r="381" spans="1:21" x14ac:dyDescent="0.25">
      <c r="A381">
        <v>2008</v>
      </c>
      <c r="B381">
        <v>11</v>
      </c>
      <c r="C381" t="s">
        <v>20</v>
      </c>
      <c r="D381" t="s">
        <v>422</v>
      </c>
      <c r="G381" t="s">
        <v>10937</v>
      </c>
      <c r="H381" t="s">
        <v>14345</v>
      </c>
      <c r="I381">
        <v>51.246051999999999</v>
      </c>
      <c r="J381">
        <v>0</v>
      </c>
      <c r="K381">
        <v>59.916001000000001</v>
      </c>
      <c r="R381" t="s">
        <v>17649</v>
      </c>
      <c r="S381" t="s">
        <v>15246</v>
      </c>
      <c r="T381" t="s">
        <v>15304</v>
      </c>
      <c r="U381" t="s">
        <v>15317</v>
      </c>
    </row>
    <row r="382" spans="1:21" x14ac:dyDescent="0.25">
      <c r="A382">
        <v>2008</v>
      </c>
      <c r="B382">
        <v>11</v>
      </c>
      <c r="C382" t="s">
        <v>20</v>
      </c>
      <c r="D382" t="s">
        <v>423</v>
      </c>
      <c r="G382" t="s">
        <v>11285</v>
      </c>
      <c r="H382" t="s">
        <v>14346</v>
      </c>
      <c r="I382">
        <v>435</v>
      </c>
      <c r="J382">
        <v>0</v>
      </c>
      <c r="K382">
        <v>54.629058000000001</v>
      </c>
      <c r="P382" t="s">
        <v>17557</v>
      </c>
      <c r="Q382" t="s">
        <v>16818</v>
      </c>
      <c r="R382" t="s">
        <v>17196</v>
      </c>
      <c r="S382" t="s">
        <v>15246</v>
      </c>
      <c r="T382" t="s">
        <v>16819</v>
      </c>
      <c r="U382" t="s">
        <v>15317</v>
      </c>
    </row>
    <row r="383" spans="1:21" x14ac:dyDescent="0.25">
      <c r="A383">
        <v>2008</v>
      </c>
      <c r="B383">
        <v>11</v>
      </c>
      <c r="C383" t="s">
        <v>20</v>
      </c>
      <c r="D383" t="s">
        <v>424</v>
      </c>
      <c r="G383" t="s">
        <v>11159</v>
      </c>
      <c r="H383" t="s">
        <v>14328</v>
      </c>
      <c r="I383">
        <v>11.5459</v>
      </c>
      <c r="J383">
        <v>0</v>
      </c>
      <c r="K383">
        <v>11.5459</v>
      </c>
      <c r="U383" t="s">
        <v>15316</v>
      </c>
    </row>
    <row r="384" spans="1:21" x14ac:dyDescent="0.25">
      <c r="A384">
        <v>2008</v>
      </c>
      <c r="B384">
        <v>11</v>
      </c>
      <c r="C384" t="s">
        <v>22</v>
      </c>
      <c r="D384" t="s">
        <v>425</v>
      </c>
      <c r="G384" t="s">
        <v>10941</v>
      </c>
      <c r="H384" t="s">
        <v>14221</v>
      </c>
      <c r="I384">
        <v>6248.1538010000004</v>
      </c>
      <c r="J384">
        <v>0</v>
      </c>
      <c r="K384">
        <v>6200.7219999999998</v>
      </c>
      <c r="U384" t="s">
        <v>15316</v>
      </c>
    </row>
    <row r="385" spans="1:21" x14ac:dyDescent="0.25">
      <c r="A385">
        <v>2008</v>
      </c>
      <c r="B385">
        <v>11</v>
      </c>
      <c r="C385" t="s">
        <v>22</v>
      </c>
      <c r="D385" t="s">
        <v>426</v>
      </c>
      <c r="G385" t="s">
        <v>11286</v>
      </c>
      <c r="H385" t="s">
        <v>14347</v>
      </c>
      <c r="I385">
        <v>2347.4092000000001</v>
      </c>
      <c r="J385">
        <v>0</v>
      </c>
      <c r="K385">
        <v>0</v>
      </c>
      <c r="P385" t="s">
        <v>15191</v>
      </c>
      <c r="Q385" t="s">
        <v>15247</v>
      </c>
      <c r="T385" t="s">
        <v>15313</v>
      </c>
      <c r="U385" t="s">
        <v>15317</v>
      </c>
    </row>
    <row r="386" spans="1:21" x14ac:dyDescent="0.25">
      <c r="A386">
        <v>2008</v>
      </c>
      <c r="B386">
        <v>11</v>
      </c>
      <c r="C386" t="s">
        <v>23</v>
      </c>
      <c r="D386" t="s">
        <v>427</v>
      </c>
      <c r="G386" t="s">
        <v>10942</v>
      </c>
      <c r="H386" t="s">
        <v>14222</v>
      </c>
      <c r="I386">
        <v>460.95879200000002</v>
      </c>
      <c r="J386">
        <v>0</v>
      </c>
      <c r="K386">
        <v>472.01224999999999</v>
      </c>
      <c r="U386" t="s">
        <v>15316</v>
      </c>
    </row>
    <row r="387" spans="1:21" x14ac:dyDescent="0.25">
      <c r="A387">
        <v>2008</v>
      </c>
      <c r="B387">
        <v>11</v>
      </c>
      <c r="C387" t="s">
        <v>23</v>
      </c>
      <c r="D387" t="s">
        <v>428</v>
      </c>
      <c r="G387" t="s">
        <v>10957</v>
      </c>
      <c r="H387" t="s">
        <v>14221</v>
      </c>
      <c r="I387">
        <v>30.225473999999998</v>
      </c>
      <c r="J387">
        <v>0</v>
      </c>
      <c r="K387">
        <v>19.545539000000002</v>
      </c>
      <c r="U387" t="s">
        <v>15316</v>
      </c>
    </row>
    <row r="388" spans="1:21" x14ac:dyDescent="0.25">
      <c r="A388">
        <v>2008</v>
      </c>
      <c r="B388">
        <v>11</v>
      </c>
      <c r="C388" t="s">
        <v>24</v>
      </c>
      <c r="D388" t="s">
        <v>429</v>
      </c>
      <c r="E388" t="s">
        <v>3019</v>
      </c>
      <c r="F388" t="s">
        <v>6993</v>
      </c>
      <c r="G388" t="s">
        <v>11287</v>
      </c>
      <c r="H388" t="s">
        <v>14348</v>
      </c>
      <c r="I388">
        <v>1858.370557</v>
      </c>
      <c r="J388">
        <v>0</v>
      </c>
      <c r="K388">
        <v>9752.7354300000006</v>
      </c>
      <c r="L388" t="s">
        <v>17205</v>
      </c>
      <c r="M388" t="s">
        <v>15246</v>
      </c>
      <c r="N388" t="s">
        <v>17206</v>
      </c>
      <c r="O388" t="s">
        <v>15246</v>
      </c>
      <c r="P388" t="s">
        <v>15189</v>
      </c>
      <c r="Q388" t="s">
        <v>15246</v>
      </c>
      <c r="R388" t="s">
        <v>17650</v>
      </c>
      <c r="S388" t="s">
        <v>15246</v>
      </c>
      <c r="T388" t="s">
        <v>15304</v>
      </c>
      <c r="U388" t="s">
        <v>15317</v>
      </c>
    </row>
    <row r="389" spans="1:21" x14ac:dyDescent="0.25">
      <c r="A389">
        <v>2008</v>
      </c>
      <c r="B389">
        <v>11</v>
      </c>
      <c r="C389" t="s">
        <v>24</v>
      </c>
      <c r="D389" t="s">
        <v>430</v>
      </c>
      <c r="G389" t="s">
        <v>11288</v>
      </c>
      <c r="H389" t="s">
        <v>11287</v>
      </c>
      <c r="I389">
        <v>11.5</v>
      </c>
      <c r="J389">
        <v>0</v>
      </c>
      <c r="K389">
        <v>5.871982</v>
      </c>
      <c r="P389" t="s">
        <v>15189</v>
      </c>
      <c r="Q389" t="s">
        <v>15246</v>
      </c>
      <c r="R389" t="s">
        <v>15189</v>
      </c>
      <c r="S389" t="s">
        <v>15246</v>
      </c>
      <c r="T389" t="s">
        <v>15304</v>
      </c>
      <c r="U389" t="s">
        <v>15317</v>
      </c>
    </row>
    <row r="390" spans="1:21" x14ac:dyDescent="0.25">
      <c r="A390">
        <v>2008</v>
      </c>
      <c r="B390">
        <v>11</v>
      </c>
      <c r="C390" t="s">
        <v>24</v>
      </c>
      <c r="D390" t="s">
        <v>431</v>
      </c>
      <c r="G390" t="s">
        <v>11289</v>
      </c>
      <c r="H390" t="s">
        <v>11287</v>
      </c>
      <c r="I390">
        <v>40</v>
      </c>
      <c r="J390">
        <v>0</v>
      </c>
      <c r="K390">
        <v>23.729475999999998</v>
      </c>
      <c r="P390" t="s">
        <v>15189</v>
      </c>
      <c r="Q390" t="s">
        <v>15246</v>
      </c>
      <c r="R390" t="s">
        <v>15189</v>
      </c>
      <c r="S390" t="s">
        <v>15246</v>
      </c>
      <c r="T390" t="s">
        <v>15304</v>
      </c>
      <c r="U390" t="s">
        <v>15317</v>
      </c>
    </row>
    <row r="391" spans="1:21" x14ac:dyDescent="0.25">
      <c r="A391">
        <v>2008</v>
      </c>
      <c r="B391">
        <v>11</v>
      </c>
      <c r="C391" t="s">
        <v>21</v>
      </c>
      <c r="D391" t="s">
        <v>432</v>
      </c>
      <c r="E391" t="s">
        <v>3020</v>
      </c>
      <c r="F391" t="s">
        <v>6994</v>
      </c>
      <c r="G391" t="s">
        <v>11290</v>
      </c>
      <c r="H391" t="s">
        <v>11287</v>
      </c>
      <c r="I391">
        <v>82.135392999999993</v>
      </c>
      <c r="J391">
        <v>0</v>
      </c>
      <c r="K391">
        <v>65.274767999999995</v>
      </c>
      <c r="L391" t="s">
        <v>15181</v>
      </c>
      <c r="M391" t="s">
        <v>15237</v>
      </c>
      <c r="N391" t="s">
        <v>15181</v>
      </c>
      <c r="O391" t="s">
        <v>15237</v>
      </c>
      <c r="P391" t="s">
        <v>17651</v>
      </c>
      <c r="Q391" t="s">
        <v>17515</v>
      </c>
      <c r="R391" t="s">
        <v>15189</v>
      </c>
      <c r="S391" t="s">
        <v>15246</v>
      </c>
      <c r="T391" t="s">
        <v>17640</v>
      </c>
      <c r="U391" t="s">
        <v>15317</v>
      </c>
    </row>
    <row r="392" spans="1:21" x14ac:dyDescent="0.25">
      <c r="A392">
        <v>2008</v>
      </c>
      <c r="B392">
        <v>11</v>
      </c>
      <c r="C392" t="s">
        <v>21</v>
      </c>
      <c r="D392" t="s">
        <v>433</v>
      </c>
      <c r="G392" t="s">
        <v>11291</v>
      </c>
      <c r="H392" t="s">
        <v>14333</v>
      </c>
      <c r="I392">
        <v>34.385496000000003</v>
      </c>
      <c r="J392">
        <v>0</v>
      </c>
      <c r="K392">
        <v>36.184341000000003</v>
      </c>
      <c r="P392" t="s">
        <v>15188</v>
      </c>
      <c r="Q392" t="s">
        <v>15246</v>
      </c>
      <c r="T392" t="s">
        <v>15304</v>
      </c>
      <c r="U392" t="s">
        <v>15317</v>
      </c>
    </row>
    <row r="393" spans="1:21" x14ac:dyDescent="0.25">
      <c r="A393">
        <v>2008</v>
      </c>
      <c r="B393">
        <v>11</v>
      </c>
      <c r="C393" t="s">
        <v>21</v>
      </c>
      <c r="D393" t="s">
        <v>434</v>
      </c>
      <c r="G393" t="s">
        <v>11292</v>
      </c>
      <c r="H393" t="s">
        <v>14328</v>
      </c>
      <c r="I393">
        <v>150.66286400000001</v>
      </c>
      <c r="J393">
        <v>0</v>
      </c>
      <c r="K393">
        <v>146.99596</v>
      </c>
      <c r="U393" t="s">
        <v>15316</v>
      </c>
    </row>
    <row r="394" spans="1:21" x14ac:dyDescent="0.25">
      <c r="A394">
        <v>2008</v>
      </c>
      <c r="B394">
        <v>11</v>
      </c>
      <c r="C394" t="s">
        <v>21</v>
      </c>
      <c r="D394" t="s">
        <v>435</v>
      </c>
      <c r="G394" t="s">
        <v>11293</v>
      </c>
      <c r="H394" t="s">
        <v>14333</v>
      </c>
      <c r="I394">
        <v>500</v>
      </c>
      <c r="J394">
        <v>0</v>
      </c>
      <c r="K394">
        <v>0</v>
      </c>
      <c r="P394" t="s">
        <v>17190</v>
      </c>
      <c r="Q394" t="s">
        <v>15246</v>
      </c>
      <c r="T394" t="s">
        <v>15304</v>
      </c>
      <c r="U394" t="s">
        <v>15317</v>
      </c>
    </row>
    <row r="395" spans="1:21" x14ac:dyDescent="0.25">
      <c r="A395">
        <v>2008</v>
      </c>
      <c r="B395">
        <v>11</v>
      </c>
      <c r="C395" t="s">
        <v>21</v>
      </c>
      <c r="D395" t="s">
        <v>436</v>
      </c>
      <c r="G395" t="s">
        <v>11294</v>
      </c>
      <c r="H395" t="s">
        <v>11287</v>
      </c>
      <c r="I395">
        <v>0</v>
      </c>
      <c r="J395">
        <v>0</v>
      </c>
      <c r="K395">
        <v>18.484801999999998</v>
      </c>
      <c r="P395" t="s">
        <v>17652</v>
      </c>
      <c r="Q395" t="s">
        <v>16966</v>
      </c>
      <c r="R395" t="s">
        <v>15189</v>
      </c>
      <c r="S395" t="s">
        <v>15246</v>
      </c>
      <c r="T395" t="s">
        <v>16967</v>
      </c>
      <c r="U395" t="s">
        <v>15317</v>
      </c>
    </row>
    <row r="396" spans="1:21" x14ac:dyDescent="0.25">
      <c r="A396">
        <v>2008</v>
      </c>
      <c r="B396">
        <v>11</v>
      </c>
      <c r="C396" t="s">
        <v>21</v>
      </c>
      <c r="D396" t="s">
        <v>437</v>
      </c>
      <c r="G396" t="s">
        <v>11295</v>
      </c>
      <c r="H396" t="s">
        <v>11287</v>
      </c>
      <c r="I396">
        <v>0</v>
      </c>
      <c r="J396">
        <v>0</v>
      </c>
      <c r="K396">
        <v>5.1244329999999998</v>
      </c>
      <c r="P396" t="s">
        <v>17652</v>
      </c>
      <c r="Q396" t="s">
        <v>16966</v>
      </c>
      <c r="R396" t="s">
        <v>15189</v>
      </c>
      <c r="S396" t="s">
        <v>15246</v>
      </c>
      <c r="T396" t="s">
        <v>16967</v>
      </c>
      <c r="U396" t="s">
        <v>15317</v>
      </c>
    </row>
    <row r="397" spans="1:21" x14ac:dyDescent="0.25">
      <c r="A397">
        <v>2008</v>
      </c>
      <c r="B397">
        <v>11</v>
      </c>
      <c r="C397" t="s">
        <v>21</v>
      </c>
      <c r="D397" t="s">
        <v>438</v>
      </c>
      <c r="G397" t="s">
        <v>11296</v>
      </c>
      <c r="H397" t="s">
        <v>11287</v>
      </c>
      <c r="I397">
        <v>7.5</v>
      </c>
      <c r="J397">
        <v>0</v>
      </c>
      <c r="K397">
        <v>6.7618119999999999</v>
      </c>
      <c r="P397" t="s">
        <v>17651</v>
      </c>
      <c r="Q397" t="s">
        <v>17515</v>
      </c>
      <c r="R397" t="s">
        <v>15189</v>
      </c>
      <c r="S397" t="s">
        <v>15246</v>
      </c>
      <c r="T397" t="s">
        <v>17640</v>
      </c>
      <c r="U397" t="s">
        <v>15317</v>
      </c>
    </row>
    <row r="398" spans="1:21" x14ac:dyDescent="0.25">
      <c r="A398">
        <v>2008</v>
      </c>
      <c r="B398">
        <v>11</v>
      </c>
      <c r="C398" t="s">
        <v>21</v>
      </c>
      <c r="D398" t="s">
        <v>439</v>
      </c>
      <c r="G398" t="s">
        <v>11297</v>
      </c>
      <c r="H398" t="s">
        <v>14328</v>
      </c>
      <c r="I398">
        <v>1.3</v>
      </c>
      <c r="J398">
        <v>0</v>
      </c>
      <c r="K398">
        <v>1.3</v>
      </c>
      <c r="P398" t="s">
        <v>15181</v>
      </c>
      <c r="Q398" t="s">
        <v>15237</v>
      </c>
      <c r="T398" t="s">
        <v>15301</v>
      </c>
      <c r="U398" t="s">
        <v>15317</v>
      </c>
    </row>
    <row r="399" spans="1:21" x14ac:dyDescent="0.25">
      <c r="A399">
        <v>2008</v>
      </c>
      <c r="B399">
        <v>11</v>
      </c>
      <c r="C399" t="s">
        <v>21</v>
      </c>
      <c r="D399" t="s">
        <v>440</v>
      </c>
      <c r="G399" t="s">
        <v>11298</v>
      </c>
      <c r="H399" t="s">
        <v>14328</v>
      </c>
      <c r="I399">
        <v>4</v>
      </c>
      <c r="J399">
        <v>0</v>
      </c>
      <c r="K399">
        <v>4</v>
      </c>
      <c r="P399" t="s">
        <v>16860</v>
      </c>
      <c r="Q399" t="s">
        <v>15246</v>
      </c>
      <c r="T399" t="s">
        <v>15304</v>
      </c>
      <c r="U399" t="s">
        <v>15317</v>
      </c>
    </row>
    <row r="400" spans="1:21" x14ac:dyDescent="0.25">
      <c r="A400">
        <v>2008</v>
      </c>
      <c r="B400">
        <v>11</v>
      </c>
      <c r="C400" t="s">
        <v>21</v>
      </c>
      <c r="D400" t="s">
        <v>441</v>
      </c>
      <c r="G400" t="s">
        <v>11299</v>
      </c>
      <c r="H400" t="s">
        <v>14328</v>
      </c>
      <c r="I400">
        <v>4.7135800000000003</v>
      </c>
      <c r="J400">
        <v>0</v>
      </c>
      <c r="K400">
        <v>0</v>
      </c>
      <c r="U400" t="s">
        <v>15316</v>
      </c>
    </row>
    <row r="401" spans="1:21" x14ac:dyDescent="0.25">
      <c r="A401">
        <v>2008</v>
      </c>
      <c r="B401">
        <v>11</v>
      </c>
      <c r="C401" t="s">
        <v>21</v>
      </c>
      <c r="D401" t="s">
        <v>442</v>
      </c>
      <c r="G401" t="s">
        <v>11300</v>
      </c>
      <c r="H401" t="s">
        <v>14328</v>
      </c>
      <c r="I401">
        <v>1.27</v>
      </c>
      <c r="J401">
        <v>0</v>
      </c>
      <c r="K401">
        <v>1.27</v>
      </c>
      <c r="U401" t="s">
        <v>15316</v>
      </c>
    </row>
    <row r="402" spans="1:21" x14ac:dyDescent="0.25">
      <c r="A402">
        <v>2008</v>
      </c>
      <c r="B402">
        <v>11</v>
      </c>
      <c r="C402" t="s">
        <v>21</v>
      </c>
      <c r="D402" t="s">
        <v>443</v>
      </c>
      <c r="G402" t="s">
        <v>11301</v>
      </c>
      <c r="H402" t="s">
        <v>14328</v>
      </c>
      <c r="I402">
        <v>3.14</v>
      </c>
      <c r="J402">
        <v>0</v>
      </c>
      <c r="K402">
        <v>3.14</v>
      </c>
      <c r="U402" t="s">
        <v>15316</v>
      </c>
    </row>
    <row r="403" spans="1:21" x14ac:dyDescent="0.25">
      <c r="A403">
        <v>2008</v>
      </c>
      <c r="B403">
        <v>11</v>
      </c>
      <c r="C403" t="s">
        <v>21</v>
      </c>
      <c r="D403" t="s">
        <v>444</v>
      </c>
      <c r="G403" t="s">
        <v>11302</v>
      </c>
      <c r="H403" t="s">
        <v>14328</v>
      </c>
      <c r="I403">
        <v>1.6</v>
      </c>
      <c r="J403">
        <v>0</v>
      </c>
      <c r="K403">
        <v>1.6</v>
      </c>
      <c r="P403" t="s">
        <v>16968</v>
      </c>
      <c r="Q403" t="s">
        <v>15241</v>
      </c>
      <c r="T403" t="s">
        <v>15308</v>
      </c>
      <c r="U403" t="s">
        <v>15317</v>
      </c>
    </row>
    <row r="404" spans="1:21" x14ac:dyDescent="0.25">
      <c r="A404">
        <v>2008</v>
      </c>
      <c r="B404">
        <v>11</v>
      </c>
      <c r="C404" t="s">
        <v>21</v>
      </c>
      <c r="D404" t="s">
        <v>445</v>
      </c>
      <c r="G404" t="s">
        <v>11303</v>
      </c>
      <c r="H404" t="s">
        <v>14328</v>
      </c>
      <c r="I404">
        <v>2</v>
      </c>
      <c r="J404">
        <v>0</v>
      </c>
      <c r="K404">
        <v>2</v>
      </c>
      <c r="P404" t="s">
        <v>16969</v>
      </c>
      <c r="Q404" t="s">
        <v>15241</v>
      </c>
      <c r="T404" t="s">
        <v>15308</v>
      </c>
      <c r="U404" t="s">
        <v>15317</v>
      </c>
    </row>
    <row r="405" spans="1:21" x14ac:dyDescent="0.25">
      <c r="A405">
        <v>2008</v>
      </c>
      <c r="B405">
        <v>11</v>
      </c>
      <c r="C405" t="s">
        <v>21</v>
      </c>
      <c r="D405" t="s">
        <v>446</v>
      </c>
      <c r="G405" t="s">
        <v>11304</v>
      </c>
      <c r="H405" t="s">
        <v>14328</v>
      </c>
      <c r="I405">
        <v>5</v>
      </c>
      <c r="J405">
        <v>0</v>
      </c>
      <c r="K405">
        <v>5</v>
      </c>
      <c r="P405" t="s">
        <v>16969</v>
      </c>
      <c r="Q405" t="s">
        <v>15241</v>
      </c>
      <c r="T405" t="s">
        <v>15308</v>
      </c>
      <c r="U405" t="s">
        <v>15317</v>
      </c>
    </row>
    <row r="406" spans="1:21" x14ac:dyDescent="0.25">
      <c r="A406">
        <v>2008</v>
      </c>
      <c r="B406">
        <v>11</v>
      </c>
      <c r="C406" t="s">
        <v>21</v>
      </c>
      <c r="D406" t="s">
        <v>447</v>
      </c>
      <c r="G406" t="s">
        <v>11305</v>
      </c>
      <c r="H406" t="s">
        <v>14328</v>
      </c>
      <c r="I406">
        <v>1</v>
      </c>
      <c r="J406">
        <v>0</v>
      </c>
      <c r="K406">
        <v>0</v>
      </c>
      <c r="U406" t="s">
        <v>15316</v>
      </c>
    </row>
    <row r="407" spans="1:21" x14ac:dyDescent="0.25">
      <c r="A407">
        <v>2008</v>
      </c>
      <c r="B407">
        <v>11</v>
      </c>
      <c r="C407" t="s">
        <v>21</v>
      </c>
      <c r="D407" t="s">
        <v>448</v>
      </c>
      <c r="G407" t="s">
        <v>11306</v>
      </c>
      <c r="H407" t="s">
        <v>14328</v>
      </c>
      <c r="I407">
        <v>5</v>
      </c>
      <c r="J407">
        <v>0</v>
      </c>
      <c r="K407">
        <v>5</v>
      </c>
      <c r="U407" t="s">
        <v>15316</v>
      </c>
    </row>
    <row r="408" spans="1:21" x14ac:dyDescent="0.25">
      <c r="A408">
        <v>2008</v>
      </c>
      <c r="B408">
        <v>11</v>
      </c>
      <c r="C408" t="s">
        <v>21</v>
      </c>
      <c r="D408" t="s">
        <v>449</v>
      </c>
      <c r="G408" t="s">
        <v>11307</v>
      </c>
      <c r="H408" t="s">
        <v>14328</v>
      </c>
      <c r="I408">
        <v>5</v>
      </c>
      <c r="J408">
        <v>0</v>
      </c>
      <c r="K408">
        <v>0</v>
      </c>
      <c r="P408" t="s">
        <v>16969</v>
      </c>
      <c r="Q408" t="s">
        <v>15241</v>
      </c>
      <c r="T408" t="s">
        <v>15308</v>
      </c>
      <c r="U408" t="s">
        <v>15317</v>
      </c>
    </row>
    <row r="409" spans="1:21" x14ac:dyDescent="0.25">
      <c r="A409">
        <v>2008</v>
      </c>
      <c r="B409">
        <v>11</v>
      </c>
      <c r="C409" t="s">
        <v>21</v>
      </c>
      <c r="D409" t="s">
        <v>450</v>
      </c>
      <c r="G409" t="s">
        <v>11308</v>
      </c>
      <c r="H409" t="s">
        <v>14328</v>
      </c>
      <c r="I409">
        <v>3</v>
      </c>
      <c r="J409">
        <v>0</v>
      </c>
      <c r="K409">
        <v>3</v>
      </c>
      <c r="U409" t="s">
        <v>15316</v>
      </c>
    </row>
    <row r="410" spans="1:21" x14ac:dyDescent="0.25">
      <c r="A410">
        <v>2008</v>
      </c>
      <c r="B410">
        <v>11</v>
      </c>
      <c r="C410" t="s">
        <v>21</v>
      </c>
      <c r="D410" t="s">
        <v>451</v>
      </c>
      <c r="G410" t="s">
        <v>11309</v>
      </c>
      <c r="H410" t="s">
        <v>14328</v>
      </c>
      <c r="I410">
        <v>2</v>
      </c>
      <c r="J410">
        <v>0</v>
      </c>
      <c r="K410">
        <v>0</v>
      </c>
      <c r="P410" t="s">
        <v>15214</v>
      </c>
      <c r="Q410" t="s">
        <v>15241</v>
      </c>
      <c r="T410" t="s">
        <v>15308</v>
      </c>
      <c r="U410" t="s">
        <v>15317</v>
      </c>
    </row>
    <row r="411" spans="1:21" x14ac:dyDescent="0.25">
      <c r="A411">
        <v>2008</v>
      </c>
      <c r="B411">
        <v>11</v>
      </c>
      <c r="C411" t="s">
        <v>21</v>
      </c>
      <c r="D411" t="s">
        <v>452</v>
      </c>
      <c r="G411" t="s">
        <v>11310</v>
      </c>
      <c r="H411" t="s">
        <v>14328</v>
      </c>
      <c r="I411">
        <v>2</v>
      </c>
      <c r="J411">
        <v>0</v>
      </c>
      <c r="K411">
        <v>2</v>
      </c>
      <c r="U411" t="s">
        <v>15316</v>
      </c>
    </row>
    <row r="412" spans="1:21" x14ac:dyDescent="0.25">
      <c r="A412">
        <v>2008</v>
      </c>
      <c r="B412">
        <v>11</v>
      </c>
      <c r="C412" t="s">
        <v>21</v>
      </c>
      <c r="D412" t="s">
        <v>453</v>
      </c>
      <c r="G412" t="s">
        <v>11311</v>
      </c>
      <c r="H412" t="s">
        <v>14328</v>
      </c>
      <c r="I412">
        <v>0.7</v>
      </c>
      <c r="J412">
        <v>0</v>
      </c>
      <c r="K412">
        <v>0.7</v>
      </c>
      <c r="U412" t="s">
        <v>15316</v>
      </c>
    </row>
    <row r="413" spans="1:21" x14ac:dyDescent="0.25">
      <c r="A413">
        <v>2008</v>
      </c>
      <c r="B413">
        <v>11</v>
      </c>
      <c r="C413" t="s">
        <v>21</v>
      </c>
      <c r="D413" t="s">
        <v>454</v>
      </c>
      <c r="G413" t="s">
        <v>11312</v>
      </c>
      <c r="H413" t="s">
        <v>14328</v>
      </c>
      <c r="I413">
        <v>3</v>
      </c>
      <c r="J413">
        <v>0</v>
      </c>
      <c r="K413">
        <v>3</v>
      </c>
      <c r="U413" t="s">
        <v>15316</v>
      </c>
    </row>
    <row r="414" spans="1:21" x14ac:dyDescent="0.25">
      <c r="A414">
        <v>2008</v>
      </c>
      <c r="B414">
        <v>11</v>
      </c>
      <c r="C414" t="s">
        <v>21</v>
      </c>
      <c r="D414" t="s">
        <v>455</v>
      </c>
      <c r="G414" t="s">
        <v>11313</v>
      </c>
      <c r="H414" t="s">
        <v>14328</v>
      </c>
      <c r="I414">
        <v>5</v>
      </c>
      <c r="J414">
        <v>0</v>
      </c>
      <c r="K414">
        <v>5</v>
      </c>
      <c r="U414" t="s">
        <v>15316</v>
      </c>
    </row>
    <row r="415" spans="1:21" x14ac:dyDescent="0.25">
      <c r="A415">
        <v>2008</v>
      </c>
      <c r="B415">
        <v>11</v>
      </c>
      <c r="C415" t="s">
        <v>21</v>
      </c>
      <c r="D415" t="s">
        <v>456</v>
      </c>
      <c r="G415" t="s">
        <v>11314</v>
      </c>
      <c r="H415" t="s">
        <v>14328</v>
      </c>
      <c r="I415">
        <v>2</v>
      </c>
      <c r="J415">
        <v>0</v>
      </c>
      <c r="K415">
        <v>0</v>
      </c>
      <c r="P415" t="s">
        <v>16970</v>
      </c>
      <c r="Q415" t="s">
        <v>15241</v>
      </c>
      <c r="T415" t="s">
        <v>15308</v>
      </c>
      <c r="U415" t="s">
        <v>15317</v>
      </c>
    </row>
    <row r="416" spans="1:21" x14ac:dyDescent="0.25">
      <c r="A416">
        <v>2008</v>
      </c>
      <c r="B416">
        <v>11</v>
      </c>
      <c r="C416" t="s">
        <v>21</v>
      </c>
      <c r="D416" t="s">
        <v>457</v>
      </c>
      <c r="G416" t="s">
        <v>11315</v>
      </c>
      <c r="H416" t="s">
        <v>14328</v>
      </c>
      <c r="I416">
        <v>0.6</v>
      </c>
      <c r="J416">
        <v>0</v>
      </c>
      <c r="K416">
        <v>0.6</v>
      </c>
      <c r="P416" t="s">
        <v>15388</v>
      </c>
      <c r="Q416" t="s">
        <v>15237</v>
      </c>
      <c r="T416" t="s">
        <v>15301</v>
      </c>
      <c r="U416" t="s">
        <v>15317</v>
      </c>
    </row>
    <row r="417" spans="1:21" x14ac:dyDescent="0.25">
      <c r="A417">
        <v>2008</v>
      </c>
      <c r="B417">
        <v>11</v>
      </c>
      <c r="C417" t="s">
        <v>21</v>
      </c>
      <c r="D417" t="s">
        <v>458</v>
      </c>
      <c r="G417" t="s">
        <v>11316</v>
      </c>
      <c r="H417" t="s">
        <v>14328</v>
      </c>
      <c r="I417">
        <v>2</v>
      </c>
      <c r="J417">
        <v>0</v>
      </c>
      <c r="K417">
        <v>0.5</v>
      </c>
      <c r="P417" t="s">
        <v>16970</v>
      </c>
      <c r="Q417" t="s">
        <v>15241</v>
      </c>
      <c r="T417" t="s">
        <v>15308</v>
      </c>
      <c r="U417" t="s">
        <v>15317</v>
      </c>
    </row>
    <row r="418" spans="1:21" x14ac:dyDescent="0.25">
      <c r="A418">
        <v>2008</v>
      </c>
      <c r="B418">
        <v>11</v>
      </c>
      <c r="C418" t="s">
        <v>21</v>
      </c>
      <c r="D418" t="s">
        <v>459</v>
      </c>
      <c r="G418" t="s">
        <v>11317</v>
      </c>
      <c r="H418" t="s">
        <v>14328</v>
      </c>
      <c r="I418">
        <v>2</v>
      </c>
      <c r="J418">
        <v>0</v>
      </c>
      <c r="K418">
        <v>2</v>
      </c>
      <c r="P418" t="s">
        <v>16970</v>
      </c>
      <c r="Q418" t="s">
        <v>15241</v>
      </c>
      <c r="T418" t="s">
        <v>15308</v>
      </c>
      <c r="U418" t="s">
        <v>15317</v>
      </c>
    </row>
    <row r="419" spans="1:21" x14ac:dyDescent="0.25">
      <c r="A419">
        <v>2008</v>
      </c>
      <c r="B419">
        <v>11</v>
      </c>
      <c r="C419" t="s">
        <v>21</v>
      </c>
      <c r="D419" t="s">
        <v>460</v>
      </c>
      <c r="G419" t="s">
        <v>11318</v>
      </c>
      <c r="H419" t="s">
        <v>14328</v>
      </c>
      <c r="I419">
        <v>2</v>
      </c>
      <c r="J419">
        <v>0</v>
      </c>
      <c r="K419">
        <v>2</v>
      </c>
      <c r="P419" t="s">
        <v>16970</v>
      </c>
      <c r="Q419" t="s">
        <v>15241</v>
      </c>
      <c r="T419" t="s">
        <v>15308</v>
      </c>
      <c r="U419" t="s">
        <v>15317</v>
      </c>
    </row>
    <row r="420" spans="1:21" x14ac:dyDescent="0.25">
      <c r="A420">
        <v>2008</v>
      </c>
      <c r="B420">
        <v>11</v>
      </c>
      <c r="C420" t="s">
        <v>21</v>
      </c>
      <c r="D420" t="s">
        <v>461</v>
      </c>
      <c r="G420" t="s">
        <v>11319</v>
      </c>
      <c r="H420" t="s">
        <v>14328</v>
      </c>
      <c r="I420">
        <v>2</v>
      </c>
      <c r="J420">
        <v>0</v>
      </c>
      <c r="K420">
        <v>2</v>
      </c>
      <c r="P420" t="s">
        <v>16969</v>
      </c>
      <c r="Q420" t="s">
        <v>15241</v>
      </c>
      <c r="T420" t="s">
        <v>15308</v>
      </c>
      <c r="U420" t="s">
        <v>15317</v>
      </c>
    </row>
    <row r="421" spans="1:21" x14ac:dyDescent="0.25">
      <c r="A421">
        <v>2008</v>
      </c>
      <c r="B421">
        <v>11</v>
      </c>
      <c r="C421" t="s">
        <v>21</v>
      </c>
      <c r="D421" t="s">
        <v>462</v>
      </c>
      <c r="G421" t="s">
        <v>11320</v>
      </c>
      <c r="H421" t="s">
        <v>14328</v>
      </c>
      <c r="I421">
        <v>3</v>
      </c>
      <c r="J421">
        <v>0</v>
      </c>
      <c r="K421">
        <v>3</v>
      </c>
      <c r="P421" t="s">
        <v>17207</v>
      </c>
      <c r="Q421" t="s">
        <v>17156</v>
      </c>
      <c r="T421" t="s">
        <v>17208</v>
      </c>
      <c r="U421" t="s">
        <v>15317</v>
      </c>
    </row>
    <row r="422" spans="1:21" x14ac:dyDescent="0.25">
      <c r="A422">
        <v>2008</v>
      </c>
      <c r="B422">
        <v>11</v>
      </c>
      <c r="C422" t="s">
        <v>21</v>
      </c>
      <c r="D422" t="s">
        <v>463</v>
      </c>
      <c r="G422" t="s">
        <v>11321</v>
      </c>
      <c r="H422" t="s">
        <v>14328</v>
      </c>
      <c r="I422">
        <v>3.7</v>
      </c>
      <c r="J422">
        <v>0</v>
      </c>
      <c r="K422">
        <v>3.7</v>
      </c>
      <c r="P422" t="s">
        <v>17209</v>
      </c>
      <c r="Q422" t="s">
        <v>16843</v>
      </c>
      <c r="T422" t="s">
        <v>16817</v>
      </c>
      <c r="U422" t="s">
        <v>15317</v>
      </c>
    </row>
    <row r="423" spans="1:21" x14ac:dyDescent="0.25">
      <c r="A423">
        <v>2008</v>
      </c>
      <c r="B423">
        <v>11</v>
      </c>
      <c r="C423" t="s">
        <v>21</v>
      </c>
      <c r="D423" t="s">
        <v>464</v>
      </c>
      <c r="G423" t="s">
        <v>11322</v>
      </c>
      <c r="H423" t="s">
        <v>14328</v>
      </c>
      <c r="I423">
        <v>3.5</v>
      </c>
      <c r="J423">
        <v>0</v>
      </c>
      <c r="K423">
        <v>3.5</v>
      </c>
      <c r="P423" t="s">
        <v>16971</v>
      </c>
      <c r="Q423" t="s">
        <v>17210</v>
      </c>
      <c r="T423" t="s">
        <v>17171</v>
      </c>
      <c r="U423" t="s">
        <v>15317</v>
      </c>
    </row>
    <row r="424" spans="1:21" x14ac:dyDescent="0.25">
      <c r="A424">
        <v>2008</v>
      </c>
      <c r="B424">
        <v>11</v>
      </c>
      <c r="C424" t="s">
        <v>21</v>
      </c>
      <c r="D424" t="s">
        <v>465</v>
      </c>
      <c r="G424" t="s">
        <v>11323</v>
      </c>
      <c r="H424" t="s">
        <v>14328</v>
      </c>
      <c r="I424">
        <v>1.1000000000000001</v>
      </c>
      <c r="J424">
        <v>0</v>
      </c>
      <c r="K424">
        <v>1.1000000000000001</v>
      </c>
      <c r="P424" t="s">
        <v>17653</v>
      </c>
      <c r="Q424" t="s">
        <v>17654</v>
      </c>
      <c r="T424" t="s">
        <v>17655</v>
      </c>
      <c r="U424" t="s">
        <v>15317</v>
      </c>
    </row>
    <row r="425" spans="1:21" x14ac:dyDescent="0.25">
      <c r="A425">
        <v>2008</v>
      </c>
      <c r="B425">
        <v>11</v>
      </c>
      <c r="C425" t="s">
        <v>21</v>
      </c>
      <c r="D425" t="s">
        <v>466</v>
      </c>
      <c r="G425" t="s">
        <v>11324</v>
      </c>
      <c r="H425" t="s">
        <v>14328</v>
      </c>
      <c r="I425">
        <v>1.5</v>
      </c>
      <c r="J425">
        <v>0</v>
      </c>
      <c r="K425">
        <v>1.5</v>
      </c>
      <c r="P425" t="s">
        <v>15224</v>
      </c>
      <c r="Q425" t="s">
        <v>15338</v>
      </c>
      <c r="T425" t="s">
        <v>15340</v>
      </c>
      <c r="U425" t="s">
        <v>15317</v>
      </c>
    </row>
    <row r="426" spans="1:21" x14ac:dyDescent="0.25">
      <c r="A426">
        <v>2008</v>
      </c>
      <c r="B426">
        <v>11</v>
      </c>
      <c r="C426" t="s">
        <v>21</v>
      </c>
      <c r="D426" t="s">
        <v>467</v>
      </c>
      <c r="G426" t="s">
        <v>11325</v>
      </c>
      <c r="H426" t="s">
        <v>14328</v>
      </c>
      <c r="I426">
        <v>1</v>
      </c>
      <c r="J426">
        <v>0</v>
      </c>
      <c r="K426">
        <v>1</v>
      </c>
      <c r="P426" t="s">
        <v>16969</v>
      </c>
      <c r="Q426" t="s">
        <v>15241</v>
      </c>
      <c r="T426" t="s">
        <v>15308</v>
      </c>
      <c r="U426" t="s">
        <v>15317</v>
      </c>
    </row>
    <row r="427" spans="1:21" x14ac:dyDescent="0.25">
      <c r="A427">
        <v>2008</v>
      </c>
      <c r="B427">
        <v>11</v>
      </c>
      <c r="C427" t="s">
        <v>21</v>
      </c>
      <c r="D427" t="s">
        <v>468</v>
      </c>
      <c r="G427" t="s">
        <v>11326</v>
      </c>
      <c r="H427" t="s">
        <v>14328</v>
      </c>
      <c r="I427">
        <v>0.45</v>
      </c>
      <c r="J427">
        <v>0</v>
      </c>
      <c r="K427">
        <v>0.44550000000000001</v>
      </c>
      <c r="P427" t="s">
        <v>15277</v>
      </c>
      <c r="Q427" t="s">
        <v>15247</v>
      </c>
      <c r="T427" t="s">
        <v>15313</v>
      </c>
      <c r="U427" t="s">
        <v>15317</v>
      </c>
    </row>
    <row r="428" spans="1:21" x14ac:dyDescent="0.25">
      <c r="A428">
        <v>2008</v>
      </c>
      <c r="B428">
        <v>11</v>
      </c>
      <c r="C428" t="s">
        <v>21</v>
      </c>
      <c r="D428" t="s">
        <v>469</v>
      </c>
      <c r="G428" t="s">
        <v>11327</v>
      </c>
      <c r="H428" t="s">
        <v>14328</v>
      </c>
      <c r="I428">
        <v>4</v>
      </c>
      <c r="J428">
        <v>0</v>
      </c>
      <c r="K428">
        <v>3.96</v>
      </c>
      <c r="U428" t="s">
        <v>15316</v>
      </c>
    </row>
    <row r="429" spans="1:21" x14ac:dyDescent="0.25">
      <c r="A429">
        <v>2008</v>
      </c>
      <c r="B429">
        <v>11</v>
      </c>
      <c r="C429" t="s">
        <v>21</v>
      </c>
      <c r="D429" t="s">
        <v>470</v>
      </c>
      <c r="G429" t="s">
        <v>11328</v>
      </c>
      <c r="H429" t="s">
        <v>14328</v>
      </c>
      <c r="I429">
        <v>1</v>
      </c>
      <c r="J429">
        <v>0</v>
      </c>
      <c r="K429">
        <v>1</v>
      </c>
      <c r="U429" t="s">
        <v>15316</v>
      </c>
    </row>
    <row r="430" spans="1:21" x14ac:dyDescent="0.25">
      <c r="A430">
        <v>2008</v>
      </c>
      <c r="B430">
        <v>11</v>
      </c>
      <c r="C430" t="s">
        <v>21</v>
      </c>
      <c r="D430" t="s">
        <v>471</v>
      </c>
      <c r="G430" t="s">
        <v>11329</v>
      </c>
      <c r="H430" t="s">
        <v>14328</v>
      </c>
      <c r="I430">
        <v>1.4</v>
      </c>
      <c r="J430">
        <v>0</v>
      </c>
      <c r="K430">
        <v>1.4</v>
      </c>
      <c r="P430" t="s">
        <v>15254</v>
      </c>
      <c r="Q430" t="s">
        <v>15336</v>
      </c>
      <c r="T430" t="s">
        <v>15337</v>
      </c>
      <c r="U430" t="s">
        <v>15317</v>
      </c>
    </row>
    <row r="431" spans="1:21" x14ac:dyDescent="0.25">
      <c r="A431">
        <v>2008</v>
      </c>
      <c r="B431">
        <v>11</v>
      </c>
      <c r="C431" t="s">
        <v>21</v>
      </c>
      <c r="D431" t="s">
        <v>472</v>
      </c>
      <c r="G431" t="s">
        <v>11330</v>
      </c>
      <c r="H431" t="s">
        <v>14328</v>
      </c>
      <c r="I431">
        <v>1.6</v>
      </c>
      <c r="J431">
        <v>0</v>
      </c>
      <c r="K431">
        <v>1.6</v>
      </c>
      <c r="U431" t="s">
        <v>15316</v>
      </c>
    </row>
    <row r="432" spans="1:21" x14ac:dyDescent="0.25">
      <c r="A432">
        <v>2008</v>
      </c>
      <c r="B432">
        <v>11</v>
      </c>
      <c r="C432" t="s">
        <v>21</v>
      </c>
      <c r="D432" t="s">
        <v>473</v>
      </c>
      <c r="G432" t="s">
        <v>11331</v>
      </c>
      <c r="H432" t="s">
        <v>14328</v>
      </c>
      <c r="I432">
        <v>1.9</v>
      </c>
      <c r="J432">
        <v>0</v>
      </c>
      <c r="K432">
        <v>1.9</v>
      </c>
      <c r="U432" t="s">
        <v>15316</v>
      </c>
    </row>
    <row r="433" spans="1:21" x14ac:dyDescent="0.25">
      <c r="A433">
        <v>2008</v>
      </c>
      <c r="B433">
        <v>11</v>
      </c>
      <c r="C433" t="s">
        <v>21</v>
      </c>
      <c r="D433" t="s">
        <v>474</v>
      </c>
      <c r="G433" t="s">
        <v>11332</v>
      </c>
      <c r="H433" t="s">
        <v>14328</v>
      </c>
      <c r="I433">
        <v>300</v>
      </c>
      <c r="J433">
        <v>0</v>
      </c>
      <c r="K433">
        <v>208.291</v>
      </c>
      <c r="U433" t="s">
        <v>15316</v>
      </c>
    </row>
    <row r="434" spans="1:21" x14ac:dyDescent="0.25">
      <c r="A434">
        <v>2008</v>
      </c>
      <c r="B434">
        <v>11</v>
      </c>
      <c r="C434" t="s">
        <v>21</v>
      </c>
      <c r="D434" t="s">
        <v>475</v>
      </c>
      <c r="G434" t="s">
        <v>11333</v>
      </c>
      <c r="H434" t="s">
        <v>14328</v>
      </c>
      <c r="I434">
        <v>20</v>
      </c>
      <c r="J434">
        <v>0</v>
      </c>
      <c r="K434">
        <v>12.187319</v>
      </c>
      <c r="U434" t="s">
        <v>15316</v>
      </c>
    </row>
    <row r="435" spans="1:21" x14ac:dyDescent="0.25">
      <c r="A435">
        <v>2008</v>
      </c>
      <c r="B435">
        <v>11</v>
      </c>
      <c r="C435" t="s">
        <v>21</v>
      </c>
      <c r="D435" t="s">
        <v>476</v>
      </c>
      <c r="G435" t="s">
        <v>11334</v>
      </c>
      <c r="H435" t="s">
        <v>14328</v>
      </c>
      <c r="I435">
        <v>5.9</v>
      </c>
      <c r="J435">
        <v>0</v>
      </c>
      <c r="K435">
        <v>5.9</v>
      </c>
      <c r="U435" t="s">
        <v>15316</v>
      </c>
    </row>
    <row r="436" spans="1:21" x14ac:dyDescent="0.25">
      <c r="A436">
        <v>2008</v>
      </c>
      <c r="B436">
        <v>11</v>
      </c>
      <c r="C436" t="s">
        <v>21</v>
      </c>
      <c r="D436" t="s">
        <v>477</v>
      </c>
      <c r="G436" t="s">
        <v>11335</v>
      </c>
      <c r="H436" t="s">
        <v>14328</v>
      </c>
      <c r="I436">
        <v>0.12</v>
      </c>
      <c r="J436">
        <v>0</v>
      </c>
      <c r="K436">
        <v>0.12</v>
      </c>
      <c r="U436" t="s">
        <v>15316</v>
      </c>
    </row>
    <row r="437" spans="1:21" x14ac:dyDescent="0.25">
      <c r="A437">
        <v>2008</v>
      </c>
      <c r="B437">
        <v>11</v>
      </c>
      <c r="C437" t="s">
        <v>21</v>
      </c>
      <c r="D437" t="s">
        <v>478</v>
      </c>
      <c r="G437" t="s">
        <v>11336</v>
      </c>
      <c r="H437" t="s">
        <v>14328</v>
      </c>
      <c r="I437">
        <v>1.4</v>
      </c>
      <c r="J437">
        <v>0</v>
      </c>
      <c r="K437">
        <v>0</v>
      </c>
      <c r="U437" t="s">
        <v>15316</v>
      </c>
    </row>
    <row r="438" spans="1:21" x14ac:dyDescent="0.25">
      <c r="A438">
        <v>2008</v>
      </c>
      <c r="B438">
        <v>11</v>
      </c>
      <c r="C438" t="s">
        <v>21</v>
      </c>
      <c r="D438" t="s">
        <v>479</v>
      </c>
      <c r="G438" t="s">
        <v>11337</v>
      </c>
      <c r="H438" t="s">
        <v>14328</v>
      </c>
      <c r="I438">
        <v>2</v>
      </c>
      <c r="J438">
        <v>0</v>
      </c>
      <c r="K438">
        <v>0</v>
      </c>
      <c r="P438" t="s">
        <v>16861</v>
      </c>
      <c r="Q438" t="s">
        <v>15246</v>
      </c>
      <c r="T438" t="s">
        <v>15304</v>
      </c>
      <c r="U438" t="s">
        <v>15317</v>
      </c>
    </row>
    <row r="439" spans="1:21" x14ac:dyDescent="0.25">
      <c r="A439">
        <v>2008</v>
      </c>
      <c r="B439">
        <v>11</v>
      </c>
      <c r="C439" t="s">
        <v>21</v>
      </c>
      <c r="D439" t="s">
        <v>480</v>
      </c>
      <c r="G439" t="s">
        <v>11338</v>
      </c>
      <c r="H439" t="s">
        <v>14328</v>
      </c>
      <c r="I439">
        <v>0.19500000000000001</v>
      </c>
      <c r="J439">
        <v>0</v>
      </c>
      <c r="K439">
        <v>0.19500000000000001</v>
      </c>
      <c r="U439" t="s">
        <v>15316</v>
      </c>
    </row>
    <row r="440" spans="1:21" x14ac:dyDescent="0.25">
      <c r="A440">
        <v>2008</v>
      </c>
      <c r="B440">
        <v>11</v>
      </c>
      <c r="C440" t="s">
        <v>21</v>
      </c>
      <c r="D440" t="s">
        <v>481</v>
      </c>
      <c r="G440" t="s">
        <v>11339</v>
      </c>
      <c r="H440" t="s">
        <v>14328</v>
      </c>
      <c r="I440">
        <v>2</v>
      </c>
      <c r="J440">
        <v>0</v>
      </c>
      <c r="K440">
        <v>0</v>
      </c>
      <c r="U440" t="s">
        <v>15316</v>
      </c>
    </row>
    <row r="441" spans="1:21" x14ac:dyDescent="0.25">
      <c r="A441">
        <v>2008</v>
      </c>
      <c r="B441">
        <v>11</v>
      </c>
      <c r="C441" t="s">
        <v>21</v>
      </c>
      <c r="D441" t="s">
        <v>482</v>
      </c>
      <c r="G441" t="s">
        <v>11340</v>
      </c>
      <c r="H441" t="s">
        <v>14328</v>
      </c>
      <c r="I441">
        <v>1</v>
      </c>
      <c r="J441">
        <v>0</v>
      </c>
      <c r="K441">
        <v>0</v>
      </c>
      <c r="P441" t="s">
        <v>16972</v>
      </c>
      <c r="Q441" t="s">
        <v>15241</v>
      </c>
      <c r="T441" t="s">
        <v>15308</v>
      </c>
      <c r="U441" t="s">
        <v>15317</v>
      </c>
    </row>
    <row r="442" spans="1:21" x14ac:dyDescent="0.25">
      <c r="A442">
        <v>2008</v>
      </c>
      <c r="B442">
        <v>11</v>
      </c>
      <c r="C442" t="s">
        <v>21</v>
      </c>
      <c r="D442" t="s">
        <v>483</v>
      </c>
      <c r="G442" t="s">
        <v>11341</v>
      </c>
      <c r="H442" t="s">
        <v>14328</v>
      </c>
      <c r="I442">
        <v>2</v>
      </c>
      <c r="J442">
        <v>0</v>
      </c>
      <c r="K442">
        <v>2</v>
      </c>
      <c r="U442" t="s">
        <v>15316</v>
      </c>
    </row>
    <row r="443" spans="1:21" x14ac:dyDescent="0.25">
      <c r="A443">
        <v>2008</v>
      </c>
      <c r="B443">
        <v>11</v>
      </c>
      <c r="C443" t="s">
        <v>21</v>
      </c>
      <c r="D443" t="s">
        <v>484</v>
      </c>
      <c r="G443" t="s">
        <v>11342</v>
      </c>
      <c r="H443" t="s">
        <v>14328</v>
      </c>
      <c r="I443">
        <v>1.5</v>
      </c>
      <c r="J443">
        <v>0</v>
      </c>
      <c r="K443">
        <v>0</v>
      </c>
      <c r="P443" t="s">
        <v>16970</v>
      </c>
      <c r="Q443" t="s">
        <v>15241</v>
      </c>
      <c r="T443" t="s">
        <v>15308</v>
      </c>
      <c r="U443" t="s">
        <v>15317</v>
      </c>
    </row>
    <row r="444" spans="1:21" x14ac:dyDescent="0.25">
      <c r="A444">
        <v>2008</v>
      </c>
      <c r="B444">
        <v>11</v>
      </c>
      <c r="C444" t="s">
        <v>21</v>
      </c>
      <c r="D444" t="s">
        <v>485</v>
      </c>
      <c r="G444" t="s">
        <v>11343</v>
      </c>
      <c r="H444" t="s">
        <v>14328</v>
      </c>
      <c r="I444">
        <v>1.5</v>
      </c>
      <c r="J444">
        <v>0</v>
      </c>
      <c r="K444">
        <v>0</v>
      </c>
      <c r="U444" t="s">
        <v>15316</v>
      </c>
    </row>
    <row r="445" spans="1:21" x14ac:dyDescent="0.25">
      <c r="A445">
        <v>2008</v>
      </c>
      <c r="B445">
        <v>11</v>
      </c>
      <c r="C445" t="s">
        <v>21</v>
      </c>
      <c r="D445" t="s">
        <v>486</v>
      </c>
      <c r="G445" t="s">
        <v>11344</v>
      </c>
      <c r="H445" t="s">
        <v>14328</v>
      </c>
      <c r="I445">
        <v>0.65</v>
      </c>
      <c r="J445">
        <v>0</v>
      </c>
      <c r="K445">
        <v>0.65</v>
      </c>
      <c r="P445" t="s">
        <v>17656</v>
      </c>
      <c r="Q445" t="s">
        <v>15246</v>
      </c>
      <c r="T445" t="s">
        <v>15304</v>
      </c>
      <c r="U445" t="s">
        <v>15317</v>
      </c>
    </row>
    <row r="446" spans="1:21" x14ac:dyDescent="0.25">
      <c r="A446">
        <v>2008</v>
      </c>
      <c r="B446">
        <v>11</v>
      </c>
      <c r="C446" t="s">
        <v>21</v>
      </c>
      <c r="D446" t="s">
        <v>487</v>
      </c>
      <c r="G446" t="s">
        <v>11345</v>
      </c>
      <c r="H446" t="s">
        <v>14328</v>
      </c>
      <c r="I446">
        <v>1</v>
      </c>
      <c r="J446">
        <v>0</v>
      </c>
      <c r="K446">
        <v>1</v>
      </c>
      <c r="P446" t="s">
        <v>16968</v>
      </c>
      <c r="Q446" t="s">
        <v>15241</v>
      </c>
      <c r="T446" t="s">
        <v>15308</v>
      </c>
      <c r="U446" t="s">
        <v>15317</v>
      </c>
    </row>
    <row r="447" spans="1:21" x14ac:dyDescent="0.25">
      <c r="A447">
        <v>2008</v>
      </c>
      <c r="B447">
        <v>11</v>
      </c>
      <c r="C447" t="s">
        <v>21</v>
      </c>
      <c r="D447" t="s">
        <v>488</v>
      </c>
      <c r="G447" t="s">
        <v>11346</v>
      </c>
      <c r="H447" t="s">
        <v>14328</v>
      </c>
      <c r="I447">
        <v>5</v>
      </c>
      <c r="J447">
        <v>0</v>
      </c>
      <c r="K447">
        <v>5</v>
      </c>
      <c r="U447" t="s">
        <v>15316</v>
      </c>
    </row>
    <row r="448" spans="1:21" x14ac:dyDescent="0.25">
      <c r="A448">
        <v>2008</v>
      </c>
      <c r="B448">
        <v>11</v>
      </c>
      <c r="C448" t="s">
        <v>21</v>
      </c>
      <c r="D448" t="s">
        <v>489</v>
      </c>
      <c r="G448" t="s">
        <v>11347</v>
      </c>
      <c r="H448" t="s">
        <v>14328</v>
      </c>
      <c r="I448">
        <v>5</v>
      </c>
      <c r="J448">
        <v>0</v>
      </c>
      <c r="K448">
        <v>5</v>
      </c>
      <c r="P448" t="s">
        <v>16972</v>
      </c>
      <c r="Q448" t="s">
        <v>15241</v>
      </c>
      <c r="T448" t="s">
        <v>15308</v>
      </c>
      <c r="U448" t="s">
        <v>15317</v>
      </c>
    </row>
    <row r="449" spans="1:21" x14ac:dyDescent="0.25">
      <c r="A449">
        <v>2008</v>
      </c>
      <c r="B449">
        <v>11</v>
      </c>
      <c r="C449" t="s">
        <v>21</v>
      </c>
      <c r="D449" t="s">
        <v>490</v>
      </c>
      <c r="G449" t="s">
        <v>11348</v>
      </c>
      <c r="H449" t="s">
        <v>14328</v>
      </c>
      <c r="I449">
        <v>5</v>
      </c>
      <c r="J449">
        <v>0</v>
      </c>
      <c r="K449">
        <v>5</v>
      </c>
      <c r="U449" t="s">
        <v>15316</v>
      </c>
    </row>
    <row r="450" spans="1:21" x14ac:dyDescent="0.25">
      <c r="A450">
        <v>2008</v>
      </c>
      <c r="B450">
        <v>11</v>
      </c>
      <c r="C450" t="s">
        <v>21</v>
      </c>
      <c r="D450" t="s">
        <v>491</v>
      </c>
      <c r="G450" t="s">
        <v>11349</v>
      </c>
      <c r="H450" t="s">
        <v>14328</v>
      </c>
      <c r="I450">
        <v>4</v>
      </c>
      <c r="J450">
        <v>0</v>
      </c>
      <c r="K450">
        <v>4</v>
      </c>
      <c r="P450" t="s">
        <v>16972</v>
      </c>
      <c r="Q450" t="s">
        <v>15241</v>
      </c>
      <c r="T450" t="s">
        <v>15308</v>
      </c>
      <c r="U450" t="s">
        <v>15317</v>
      </c>
    </row>
    <row r="451" spans="1:21" x14ac:dyDescent="0.25">
      <c r="A451">
        <v>2008</v>
      </c>
      <c r="B451">
        <v>11</v>
      </c>
      <c r="C451" t="s">
        <v>21</v>
      </c>
      <c r="D451" t="s">
        <v>492</v>
      </c>
      <c r="G451" t="s">
        <v>11350</v>
      </c>
      <c r="H451" t="s">
        <v>14328</v>
      </c>
      <c r="I451">
        <v>1</v>
      </c>
      <c r="J451">
        <v>0</v>
      </c>
      <c r="K451">
        <v>1</v>
      </c>
      <c r="P451" t="s">
        <v>16973</v>
      </c>
      <c r="Q451" t="s">
        <v>15241</v>
      </c>
      <c r="T451" t="s">
        <v>15308</v>
      </c>
      <c r="U451" t="s">
        <v>15317</v>
      </c>
    </row>
    <row r="452" spans="1:21" x14ac:dyDescent="0.25">
      <c r="A452">
        <v>2008</v>
      </c>
      <c r="B452">
        <v>11</v>
      </c>
      <c r="C452" t="s">
        <v>21</v>
      </c>
      <c r="D452" t="s">
        <v>493</v>
      </c>
      <c r="G452" t="s">
        <v>11351</v>
      </c>
      <c r="H452" t="s">
        <v>14328</v>
      </c>
      <c r="I452">
        <v>2.5</v>
      </c>
      <c r="J452">
        <v>0</v>
      </c>
      <c r="K452">
        <v>2.5</v>
      </c>
      <c r="P452" t="s">
        <v>17211</v>
      </c>
      <c r="Q452" t="s">
        <v>17212</v>
      </c>
      <c r="T452" t="s">
        <v>17213</v>
      </c>
      <c r="U452" t="s">
        <v>15317</v>
      </c>
    </row>
    <row r="453" spans="1:21" x14ac:dyDescent="0.25">
      <c r="A453">
        <v>2008</v>
      </c>
      <c r="B453">
        <v>11</v>
      </c>
      <c r="C453" t="s">
        <v>21</v>
      </c>
      <c r="D453" t="s">
        <v>494</v>
      </c>
      <c r="G453" t="s">
        <v>11352</v>
      </c>
      <c r="H453" t="s">
        <v>14328</v>
      </c>
      <c r="I453">
        <v>1</v>
      </c>
      <c r="J453">
        <v>0</v>
      </c>
      <c r="K453">
        <v>1</v>
      </c>
      <c r="U453" t="s">
        <v>15316</v>
      </c>
    </row>
    <row r="454" spans="1:21" x14ac:dyDescent="0.25">
      <c r="A454">
        <v>2008</v>
      </c>
      <c r="B454">
        <v>11</v>
      </c>
      <c r="C454" t="s">
        <v>21</v>
      </c>
      <c r="D454" t="s">
        <v>495</v>
      </c>
      <c r="G454" t="s">
        <v>11353</v>
      </c>
      <c r="H454" t="s">
        <v>14328</v>
      </c>
      <c r="I454">
        <v>0.9</v>
      </c>
      <c r="J454">
        <v>0</v>
      </c>
      <c r="K454">
        <v>0.9</v>
      </c>
      <c r="P454" t="s">
        <v>16969</v>
      </c>
      <c r="Q454" t="s">
        <v>15241</v>
      </c>
      <c r="T454" t="s">
        <v>15308</v>
      </c>
      <c r="U454" t="s">
        <v>15317</v>
      </c>
    </row>
    <row r="455" spans="1:21" x14ac:dyDescent="0.25">
      <c r="A455">
        <v>2008</v>
      </c>
      <c r="B455">
        <v>11</v>
      </c>
      <c r="C455" t="s">
        <v>21</v>
      </c>
      <c r="D455" t="s">
        <v>496</v>
      </c>
      <c r="G455" t="s">
        <v>11354</v>
      </c>
      <c r="H455" t="s">
        <v>14328</v>
      </c>
      <c r="I455">
        <v>1.5</v>
      </c>
      <c r="J455">
        <v>0</v>
      </c>
      <c r="K455">
        <v>1.5</v>
      </c>
      <c r="P455" t="s">
        <v>16969</v>
      </c>
      <c r="Q455" t="s">
        <v>15241</v>
      </c>
      <c r="T455" t="s">
        <v>15308</v>
      </c>
      <c r="U455" t="s">
        <v>15317</v>
      </c>
    </row>
    <row r="456" spans="1:21" x14ac:dyDescent="0.25">
      <c r="A456">
        <v>2008</v>
      </c>
      <c r="B456">
        <v>11</v>
      </c>
      <c r="C456" t="s">
        <v>21</v>
      </c>
      <c r="D456" t="s">
        <v>497</v>
      </c>
      <c r="G456" t="s">
        <v>11355</v>
      </c>
      <c r="H456" t="s">
        <v>14328</v>
      </c>
      <c r="I456">
        <v>5</v>
      </c>
      <c r="J456">
        <v>0</v>
      </c>
      <c r="K456">
        <v>5</v>
      </c>
      <c r="P456" t="s">
        <v>16969</v>
      </c>
      <c r="Q456" t="s">
        <v>15241</v>
      </c>
      <c r="T456" t="s">
        <v>15308</v>
      </c>
      <c r="U456" t="s">
        <v>15317</v>
      </c>
    </row>
    <row r="457" spans="1:21" x14ac:dyDescent="0.25">
      <c r="A457">
        <v>2008</v>
      </c>
      <c r="B457">
        <v>11</v>
      </c>
      <c r="C457" t="s">
        <v>21</v>
      </c>
      <c r="D457" t="s">
        <v>498</v>
      </c>
      <c r="G457" t="s">
        <v>11356</v>
      </c>
      <c r="H457" t="s">
        <v>14328</v>
      </c>
      <c r="I457">
        <v>4</v>
      </c>
      <c r="J457">
        <v>0</v>
      </c>
      <c r="K457">
        <v>4</v>
      </c>
      <c r="U457" t="s">
        <v>15316</v>
      </c>
    </row>
    <row r="458" spans="1:21" x14ac:dyDescent="0.25">
      <c r="A458">
        <v>2008</v>
      </c>
      <c r="B458">
        <v>11</v>
      </c>
      <c r="C458" t="s">
        <v>21</v>
      </c>
      <c r="D458" t="s">
        <v>499</v>
      </c>
      <c r="G458" t="s">
        <v>11357</v>
      </c>
      <c r="H458" t="s">
        <v>14328</v>
      </c>
      <c r="I458">
        <v>1</v>
      </c>
      <c r="J458">
        <v>0</v>
      </c>
      <c r="K458">
        <v>1</v>
      </c>
      <c r="P458" t="s">
        <v>16968</v>
      </c>
      <c r="Q458" t="s">
        <v>15241</v>
      </c>
      <c r="T458" t="s">
        <v>15308</v>
      </c>
      <c r="U458" t="s">
        <v>15317</v>
      </c>
    </row>
    <row r="459" spans="1:21" x14ac:dyDescent="0.25">
      <c r="A459">
        <v>2008</v>
      </c>
      <c r="B459">
        <v>11</v>
      </c>
      <c r="C459" t="s">
        <v>21</v>
      </c>
      <c r="D459" t="s">
        <v>500</v>
      </c>
      <c r="G459" t="s">
        <v>11358</v>
      </c>
      <c r="H459" t="s">
        <v>14328</v>
      </c>
      <c r="I459">
        <v>2.5</v>
      </c>
      <c r="J459">
        <v>0</v>
      </c>
      <c r="K459">
        <v>2.5</v>
      </c>
      <c r="U459" t="s">
        <v>15316</v>
      </c>
    </row>
    <row r="460" spans="1:21" x14ac:dyDescent="0.25">
      <c r="A460">
        <v>2008</v>
      </c>
      <c r="B460">
        <v>11</v>
      </c>
      <c r="C460" t="s">
        <v>21</v>
      </c>
      <c r="D460" t="s">
        <v>501</v>
      </c>
      <c r="G460" t="s">
        <v>11359</v>
      </c>
      <c r="H460" t="s">
        <v>14328</v>
      </c>
      <c r="I460">
        <v>2</v>
      </c>
      <c r="J460">
        <v>0</v>
      </c>
      <c r="K460">
        <v>2</v>
      </c>
      <c r="U460" t="s">
        <v>15316</v>
      </c>
    </row>
    <row r="461" spans="1:21" x14ac:dyDescent="0.25">
      <c r="A461">
        <v>2008</v>
      </c>
      <c r="B461">
        <v>11</v>
      </c>
      <c r="C461" t="s">
        <v>21</v>
      </c>
      <c r="D461" t="s">
        <v>502</v>
      </c>
      <c r="G461" t="s">
        <v>11360</v>
      </c>
      <c r="H461" t="s">
        <v>14328</v>
      </c>
      <c r="I461">
        <v>2.2000000000000002</v>
      </c>
      <c r="J461">
        <v>0</v>
      </c>
      <c r="K461">
        <v>2.2000000000000002</v>
      </c>
      <c r="P461" t="s">
        <v>17214</v>
      </c>
      <c r="Q461" t="s">
        <v>15246</v>
      </c>
      <c r="T461" t="s">
        <v>15304</v>
      </c>
      <c r="U461" t="s">
        <v>15317</v>
      </c>
    </row>
    <row r="462" spans="1:21" x14ac:dyDescent="0.25">
      <c r="A462">
        <v>2008</v>
      </c>
      <c r="B462">
        <v>11</v>
      </c>
      <c r="C462" t="s">
        <v>21</v>
      </c>
      <c r="D462" t="s">
        <v>503</v>
      </c>
      <c r="G462" t="s">
        <v>11361</v>
      </c>
      <c r="H462" t="s">
        <v>14328</v>
      </c>
      <c r="I462">
        <v>5</v>
      </c>
      <c r="J462">
        <v>0</v>
      </c>
      <c r="K462">
        <v>5</v>
      </c>
      <c r="P462" t="s">
        <v>16974</v>
      </c>
      <c r="Q462" t="s">
        <v>15241</v>
      </c>
      <c r="T462" t="s">
        <v>15308</v>
      </c>
      <c r="U462" t="s">
        <v>15317</v>
      </c>
    </row>
    <row r="463" spans="1:21" x14ac:dyDescent="0.25">
      <c r="A463">
        <v>2008</v>
      </c>
      <c r="B463">
        <v>11</v>
      </c>
      <c r="C463" t="s">
        <v>21</v>
      </c>
      <c r="D463" t="s">
        <v>504</v>
      </c>
      <c r="G463" t="s">
        <v>11362</v>
      </c>
      <c r="H463" t="s">
        <v>14328</v>
      </c>
      <c r="I463">
        <v>5</v>
      </c>
      <c r="J463">
        <v>0</v>
      </c>
      <c r="K463">
        <v>5</v>
      </c>
      <c r="P463" t="s">
        <v>16862</v>
      </c>
      <c r="Q463" t="s">
        <v>15246</v>
      </c>
      <c r="T463" t="s">
        <v>15304</v>
      </c>
      <c r="U463" t="s">
        <v>15317</v>
      </c>
    </row>
    <row r="464" spans="1:21" x14ac:dyDescent="0.25">
      <c r="A464">
        <v>2008</v>
      </c>
      <c r="B464">
        <v>11</v>
      </c>
      <c r="C464" t="s">
        <v>21</v>
      </c>
      <c r="D464" t="s">
        <v>505</v>
      </c>
      <c r="G464" t="s">
        <v>11363</v>
      </c>
      <c r="H464" t="s">
        <v>14328</v>
      </c>
      <c r="I464">
        <v>10</v>
      </c>
      <c r="J464">
        <v>0</v>
      </c>
      <c r="K464">
        <v>10</v>
      </c>
      <c r="P464" t="s">
        <v>16969</v>
      </c>
      <c r="Q464" t="s">
        <v>15241</v>
      </c>
      <c r="T464" t="s">
        <v>15308</v>
      </c>
      <c r="U464" t="s">
        <v>15317</v>
      </c>
    </row>
    <row r="465" spans="1:21" x14ac:dyDescent="0.25">
      <c r="A465">
        <v>2008</v>
      </c>
      <c r="B465">
        <v>11</v>
      </c>
      <c r="C465" t="s">
        <v>21</v>
      </c>
      <c r="D465" t="s">
        <v>506</v>
      </c>
      <c r="G465" t="s">
        <v>11364</v>
      </c>
      <c r="H465" t="s">
        <v>14328</v>
      </c>
      <c r="I465">
        <v>6</v>
      </c>
      <c r="J465">
        <v>0</v>
      </c>
      <c r="K465">
        <v>6</v>
      </c>
      <c r="U465" t="s">
        <v>15316</v>
      </c>
    </row>
    <row r="466" spans="1:21" x14ac:dyDescent="0.25">
      <c r="A466">
        <v>2008</v>
      </c>
      <c r="B466">
        <v>11</v>
      </c>
      <c r="C466" t="s">
        <v>21</v>
      </c>
      <c r="D466" t="s">
        <v>507</v>
      </c>
      <c r="G466" t="s">
        <v>11365</v>
      </c>
      <c r="H466" t="s">
        <v>14328</v>
      </c>
      <c r="I466">
        <v>5</v>
      </c>
      <c r="J466">
        <v>0</v>
      </c>
      <c r="K466">
        <v>5</v>
      </c>
      <c r="P466" t="s">
        <v>16970</v>
      </c>
      <c r="Q466" t="s">
        <v>15241</v>
      </c>
      <c r="T466" t="s">
        <v>15308</v>
      </c>
      <c r="U466" t="s">
        <v>15317</v>
      </c>
    </row>
    <row r="467" spans="1:21" x14ac:dyDescent="0.25">
      <c r="A467">
        <v>2008</v>
      </c>
      <c r="B467">
        <v>11</v>
      </c>
      <c r="C467" t="s">
        <v>21</v>
      </c>
      <c r="D467" t="s">
        <v>508</v>
      </c>
      <c r="G467" t="s">
        <v>11366</v>
      </c>
      <c r="H467" t="s">
        <v>14328</v>
      </c>
      <c r="I467">
        <v>4</v>
      </c>
      <c r="J467">
        <v>0</v>
      </c>
      <c r="K467">
        <v>4</v>
      </c>
      <c r="U467" t="s">
        <v>15316</v>
      </c>
    </row>
    <row r="468" spans="1:21" x14ac:dyDescent="0.25">
      <c r="A468">
        <v>2008</v>
      </c>
      <c r="B468">
        <v>11</v>
      </c>
      <c r="C468" t="s">
        <v>21</v>
      </c>
      <c r="D468" t="s">
        <v>509</v>
      </c>
      <c r="G468" t="s">
        <v>11367</v>
      </c>
      <c r="H468" t="s">
        <v>14328</v>
      </c>
      <c r="I468">
        <v>2.5</v>
      </c>
      <c r="J468">
        <v>0</v>
      </c>
      <c r="K468">
        <v>0</v>
      </c>
      <c r="U468" t="s">
        <v>15316</v>
      </c>
    </row>
    <row r="469" spans="1:21" x14ac:dyDescent="0.25">
      <c r="A469">
        <v>2008</v>
      </c>
      <c r="B469">
        <v>11</v>
      </c>
      <c r="C469" t="s">
        <v>21</v>
      </c>
      <c r="D469" t="s">
        <v>510</v>
      </c>
      <c r="G469" t="s">
        <v>11368</v>
      </c>
      <c r="H469" t="s">
        <v>14328</v>
      </c>
      <c r="I469">
        <v>0.34499999999999997</v>
      </c>
      <c r="J469">
        <v>0</v>
      </c>
      <c r="K469">
        <v>0</v>
      </c>
      <c r="P469" t="s">
        <v>16862</v>
      </c>
      <c r="Q469" t="s">
        <v>15246</v>
      </c>
      <c r="T469" t="s">
        <v>15304</v>
      </c>
      <c r="U469" t="s">
        <v>15317</v>
      </c>
    </row>
    <row r="470" spans="1:21" x14ac:dyDescent="0.25">
      <c r="A470">
        <v>2008</v>
      </c>
      <c r="B470">
        <v>11</v>
      </c>
      <c r="C470" t="s">
        <v>21</v>
      </c>
      <c r="D470" t="s">
        <v>511</v>
      </c>
      <c r="G470" t="s">
        <v>11369</v>
      </c>
      <c r="H470" t="s">
        <v>14328</v>
      </c>
      <c r="I470">
        <v>2</v>
      </c>
      <c r="J470">
        <v>0</v>
      </c>
      <c r="K470">
        <v>2</v>
      </c>
      <c r="P470" t="s">
        <v>16972</v>
      </c>
      <c r="Q470" t="s">
        <v>15241</v>
      </c>
      <c r="T470" t="s">
        <v>15308</v>
      </c>
      <c r="U470" t="s">
        <v>15317</v>
      </c>
    </row>
    <row r="471" spans="1:21" x14ac:dyDescent="0.25">
      <c r="A471">
        <v>2008</v>
      </c>
      <c r="B471">
        <v>11</v>
      </c>
      <c r="C471" t="s">
        <v>21</v>
      </c>
      <c r="D471" t="s">
        <v>512</v>
      </c>
      <c r="G471" t="s">
        <v>11370</v>
      </c>
      <c r="H471" t="s">
        <v>14328</v>
      </c>
      <c r="I471">
        <v>2.25</v>
      </c>
      <c r="J471">
        <v>0</v>
      </c>
      <c r="K471">
        <v>2.25</v>
      </c>
      <c r="U471" t="s">
        <v>15316</v>
      </c>
    </row>
    <row r="472" spans="1:21" x14ac:dyDescent="0.25">
      <c r="A472">
        <v>2008</v>
      </c>
      <c r="B472">
        <v>11</v>
      </c>
      <c r="C472" t="s">
        <v>21</v>
      </c>
      <c r="D472" t="s">
        <v>513</v>
      </c>
      <c r="G472" t="s">
        <v>11371</v>
      </c>
      <c r="H472" t="s">
        <v>14328</v>
      </c>
      <c r="I472">
        <v>0.47199999999999998</v>
      </c>
      <c r="J472">
        <v>0</v>
      </c>
      <c r="K472">
        <v>0.47199999999999998</v>
      </c>
      <c r="U472" t="s">
        <v>15316</v>
      </c>
    </row>
    <row r="473" spans="1:21" x14ac:dyDescent="0.25">
      <c r="A473">
        <v>2008</v>
      </c>
      <c r="B473">
        <v>11</v>
      </c>
      <c r="C473" t="s">
        <v>21</v>
      </c>
      <c r="D473" t="s">
        <v>514</v>
      </c>
      <c r="G473" t="s">
        <v>11372</v>
      </c>
      <c r="H473" t="s">
        <v>14328</v>
      </c>
      <c r="I473">
        <v>0.3</v>
      </c>
      <c r="J473">
        <v>0</v>
      </c>
      <c r="K473">
        <v>0.3</v>
      </c>
      <c r="U473" t="s">
        <v>15316</v>
      </c>
    </row>
    <row r="474" spans="1:21" x14ac:dyDescent="0.25">
      <c r="A474">
        <v>2008</v>
      </c>
      <c r="B474">
        <v>11</v>
      </c>
      <c r="C474" t="s">
        <v>21</v>
      </c>
      <c r="D474" t="s">
        <v>515</v>
      </c>
      <c r="G474" t="s">
        <v>11373</v>
      </c>
      <c r="H474" t="s">
        <v>14328</v>
      </c>
      <c r="I474">
        <v>2.5</v>
      </c>
      <c r="J474">
        <v>0</v>
      </c>
      <c r="K474">
        <v>2.5</v>
      </c>
      <c r="P474" t="s">
        <v>16969</v>
      </c>
      <c r="Q474" t="s">
        <v>15241</v>
      </c>
      <c r="T474" t="s">
        <v>15308</v>
      </c>
      <c r="U474" t="s">
        <v>15317</v>
      </c>
    </row>
    <row r="475" spans="1:21" x14ac:dyDescent="0.25">
      <c r="A475">
        <v>2008</v>
      </c>
      <c r="B475">
        <v>11</v>
      </c>
      <c r="C475" t="s">
        <v>21</v>
      </c>
      <c r="D475" t="s">
        <v>516</v>
      </c>
      <c r="G475" t="s">
        <v>11374</v>
      </c>
      <c r="H475" t="s">
        <v>14328</v>
      </c>
      <c r="I475">
        <v>0.5</v>
      </c>
      <c r="J475">
        <v>0</v>
      </c>
      <c r="K475">
        <v>0.5</v>
      </c>
      <c r="P475" t="s">
        <v>15181</v>
      </c>
      <c r="Q475" t="s">
        <v>15237</v>
      </c>
      <c r="T475" t="s">
        <v>15301</v>
      </c>
      <c r="U475" t="s">
        <v>15317</v>
      </c>
    </row>
    <row r="476" spans="1:21" x14ac:dyDescent="0.25">
      <c r="A476">
        <v>2008</v>
      </c>
      <c r="B476">
        <v>11</v>
      </c>
      <c r="C476" t="s">
        <v>21</v>
      </c>
      <c r="D476" t="s">
        <v>517</v>
      </c>
      <c r="G476" t="s">
        <v>11375</v>
      </c>
      <c r="H476" t="s">
        <v>14328</v>
      </c>
      <c r="I476">
        <v>0.5</v>
      </c>
      <c r="J476">
        <v>0</v>
      </c>
      <c r="K476">
        <v>0.5</v>
      </c>
      <c r="P476" t="s">
        <v>16863</v>
      </c>
      <c r="Q476" t="s">
        <v>15246</v>
      </c>
      <c r="T476" t="s">
        <v>15304</v>
      </c>
      <c r="U476" t="s">
        <v>15317</v>
      </c>
    </row>
    <row r="477" spans="1:21" x14ac:dyDescent="0.25">
      <c r="A477">
        <v>2008</v>
      </c>
      <c r="B477">
        <v>11</v>
      </c>
      <c r="C477" t="s">
        <v>21</v>
      </c>
      <c r="D477" t="s">
        <v>518</v>
      </c>
      <c r="G477" t="s">
        <v>11376</v>
      </c>
      <c r="H477" t="s">
        <v>14328</v>
      </c>
      <c r="I477">
        <v>1</v>
      </c>
      <c r="J477">
        <v>0</v>
      </c>
      <c r="K477">
        <v>1</v>
      </c>
      <c r="U477" t="s">
        <v>15316</v>
      </c>
    </row>
    <row r="478" spans="1:21" x14ac:dyDescent="0.25">
      <c r="A478">
        <v>2008</v>
      </c>
      <c r="B478">
        <v>11</v>
      </c>
      <c r="C478" t="s">
        <v>21</v>
      </c>
      <c r="D478" t="s">
        <v>519</v>
      </c>
      <c r="G478" t="s">
        <v>11377</v>
      </c>
      <c r="H478" t="s">
        <v>14328</v>
      </c>
      <c r="I478">
        <v>1.2</v>
      </c>
      <c r="J478">
        <v>0</v>
      </c>
      <c r="K478">
        <v>1.2</v>
      </c>
      <c r="U478" t="s">
        <v>15316</v>
      </c>
    </row>
    <row r="479" spans="1:21" x14ac:dyDescent="0.25">
      <c r="A479">
        <v>2008</v>
      </c>
      <c r="B479">
        <v>11</v>
      </c>
      <c r="C479" t="s">
        <v>21</v>
      </c>
      <c r="D479" t="s">
        <v>520</v>
      </c>
      <c r="G479" t="s">
        <v>11378</v>
      </c>
      <c r="H479" t="s">
        <v>14328</v>
      </c>
      <c r="I479">
        <v>0.25</v>
      </c>
      <c r="J479">
        <v>0</v>
      </c>
      <c r="K479">
        <v>0.25</v>
      </c>
      <c r="P479" t="s">
        <v>16969</v>
      </c>
      <c r="Q479" t="s">
        <v>15241</v>
      </c>
      <c r="T479" t="s">
        <v>15308</v>
      </c>
      <c r="U479" t="s">
        <v>15317</v>
      </c>
    </row>
    <row r="480" spans="1:21" x14ac:dyDescent="0.25">
      <c r="A480">
        <v>2008</v>
      </c>
      <c r="B480">
        <v>11</v>
      </c>
      <c r="C480" t="s">
        <v>21</v>
      </c>
      <c r="D480" t="s">
        <v>521</v>
      </c>
      <c r="G480" t="s">
        <v>11379</v>
      </c>
      <c r="H480" t="s">
        <v>14328</v>
      </c>
      <c r="I480">
        <v>5</v>
      </c>
      <c r="J480">
        <v>0</v>
      </c>
      <c r="K480">
        <v>5</v>
      </c>
      <c r="P480" t="s">
        <v>16969</v>
      </c>
      <c r="Q480" t="s">
        <v>15241</v>
      </c>
      <c r="T480" t="s">
        <v>15308</v>
      </c>
      <c r="U480" t="s">
        <v>15317</v>
      </c>
    </row>
    <row r="481" spans="1:21" x14ac:dyDescent="0.25">
      <c r="A481">
        <v>2008</v>
      </c>
      <c r="B481">
        <v>11</v>
      </c>
      <c r="C481" t="s">
        <v>21</v>
      </c>
      <c r="D481" t="s">
        <v>522</v>
      </c>
      <c r="G481" t="s">
        <v>11380</v>
      </c>
      <c r="H481" t="s">
        <v>14328</v>
      </c>
      <c r="I481">
        <v>2</v>
      </c>
      <c r="J481">
        <v>0</v>
      </c>
      <c r="K481">
        <v>2</v>
      </c>
      <c r="P481" t="s">
        <v>16857</v>
      </c>
      <c r="Q481" t="s">
        <v>15246</v>
      </c>
      <c r="T481" t="s">
        <v>15304</v>
      </c>
      <c r="U481" t="s">
        <v>15317</v>
      </c>
    </row>
    <row r="482" spans="1:21" x14ac:dyDescent="0.25">
      <c r="A482">
        <v>2008</v>
      </c>
      <c r="B482">
        <v>11</v>
      </c>
      <c r="C482" t="s">
        <v>21</v>
      </c>
      <c r="D482" t="s">
        <v>523</v>
      </c>
      <c r="G482" t="s">
        <v>11381</v>
      </c>
      <c r="H482" t="s">
        <v>14328</v>
      </c>
      <c r="I482">
        <v>0.26600000000000001</v>
      </c>
      <c r="J482">
        <v>0</v>
      </c>
      <c r="K482">
        <v>0</v>
      </c>
      <c r="P482" t="s">
        <v>16857</v>
      </c>
      <c r="Q482" t="s">
        <v>15246</v>
      </c>
      <c r="T482" t="s">
        <v>15304</v>
      </c>
      <c r="U482" t="s">
        <v>15317</v>
      </c>
    </row>
    <row r="483" spans="1:21" x14ac:dyDescent="0.25">
      <c r="A483">
        <v>2008</v>
      </c>
      <c r="B483">
        <v>11</v>
      </c>
      <c r="C483" t="s">
        <v>21</v>
      </c>
      <c r="D483" t="s">
        <v>524</v>
      </c>
      <c r="G483" t="s">
        <v>11382</v>
      </c>
      <c r="H483" t="s">
        <v>14328</v>
      </c>
      <c r="I483">
        <v>3</v>
      </c>
      <c r="J483">
        <v>0</v>
      </c>
      <c r="K483">
        <v>3</v>
      </c>
      <c r="P483" t="s">
        <v>16969</v>
      </c>
      <c r="Q483" t="s">
        <v>15241</v>
      </c>
      <c r="T483" t="s">
        <v>15308</v>
      </c>
      <c r="U483" t="s">
        <v>15317</v>
      </c>
    </row>
    <row r="484" spans="1:21" x14ac:dyDescent="0.25">
      <c r="A484">
        <v>2008</v>
      </c>
      <c r="B484">
        <v>11</v>
      </c>
      <c r="C484" t="s">
        <v>21</v>
      </c>
      <c r="D484" t="s">
        <v>525</v>
      </c>
      <c r="G484" t="s">
        <v>11383</v>
      </c>
      <c r="H484" t="s">
        <v>14328</v>
      </c>
      <c r="I484">
        <v>1</v>
      </c>
      <c r="J484">
        <v>0</v>
      </c>
      <c r="K484">
        <v>1</v>
      </c>
      <c r="P484" t="s">
        <v>17652</v>
      </c>
      <c r="Q484" t="s">
        <v>16966</v>
      </c>
      <c r="T484" t="s">
        <v>16967</v>
      </c>
      <c r="U484" t="s">
        <v>15317</v>
      </c>
    </row>
    <row r="485" spans="1:21" x14ac:dyDescent="0.25">
      <c r="A485">
        <v>2008</v>
      </c>
      <c r="B485">
        <v>11</v>
      </c>
      <c r="C485" t="s">
        <v>21</v>
      </c>
      <c r="D485" t="s">
        <v>526</v>
      </c>
      <c r="G485" t="s">
        <v>11384</v>
      </c>
      <c r="H485" t="s">
        <v>14328</v>
      </c>
      <c r="I485">
        <v>1.5</v>
      </c>
      <c r="J485">
        <v>0</v>
      </c>
      <c r="K485">
        <v>1.5</v>
      </c>
      <c r="P485" t="s">
        <v>17652</v>
      </c>
      <c r="Q485" t="s">
        <v>16966</v>
      </c>
      <c r="T485" t="s">
        <v>16967</v>
      </c>
      <c r="U485" t="s">
        <v>15317</v>
      </c>
    </row>
    <row r="486" spans="1:21" x14ac:dyDescent="0.25">
      <c r="A486">
        <v>2008</v>
      </c>
      <c r="B486">
        <v>11</v>
      </c>
      <c r="C486" t="s">
        <v>21</v>
      </c>
      <c r="D486" t="s">
        <v>527</v>
      </c>
      <c r="G486" t="s">
        <v>11385</v>
      </c>
      <c r="H486" t="s">
        <v>14328</v>
      </c>
      <c r="I486">
        <v>1.8895109999999999</v>
      </c>
      <c r="J486">
        <v>0</v>
      </c>
      <c r="K486">
        <v>1.8895109999999999</v>
      </c>
      <c r="P486" t="s">
        <v>17652</v>
      </c>
      <c r="Q486" t="s">
        <v>16966</v>
      </c>
      <c r="T486" t="s">
        <v>16967</v>
      </c>
      <c r="U486" t="s">
        <v>15317</v>
      </c>
    </row>
    <row r="487" spans="1:21" x14ac:dyDescent="0.25">
      <c r="A487">
        <v>2008</v>
      </c>
      <c r="B487">
        <v>11</v>
      </c>
      <c r="C487" t="s">
        <v>21</v>
      </c>
      <c r="D487" t="s">
        <v>528</v>
      </c>
      <c r="G487" t="s">
        <v>11386</v>
      </c>
      <c r="H487" t="s">
        <v>14328</v>
      </c>
      <c r="I487">
        <v>3.6</v>
      </c>
      <c r="J487">
        <v>0</v>
      </c>
      <c r="K487">
        <v>0</v>
      </c>
      <c r="P487" t="s">
        <v>16969</v>
      </c>
      <c r="Q487" t="s">
        <v>15241</v>
      </c>
      <c r="T487" t="s">
        <v>15308</v>
      </c>
      <c r="U487" t="s">
        <v>15317</v>
      </c>
    </row>
    <row r="488" spans="1:21" x14ac:dyDescent="0.25">
      <c r="A488">
        <v>2008</v>
      </c>
      <c r="B488">
        <v>11</v>
      </c>
      <c r="C488" t="s">
        <v>21</v>
      </c>
      <c r="D488" t="s">
        <v>529</v>
      </c>
      <c r="G488" t="s">
        <v>11387</v>
      </c>
      <c r="H488" t="s">
        <v>14328</v>
      </c>
      <c r="I488">
        <v>2</v>
      </c>
      <c r="J488">
        <v>0</v>
      </c>
      <c r="K488">
        <v>2</v>
      </c>
      <c r="U488" t="s">
        <v>15316</v>
      </c>
    </row>
    <row r="489" spans="1:21" x14ac:dyDescent="0.25">
      <c r="A489">
        <v>2008</v>
      </c>
      <c r="B489">
        <v>11</v>
      </c>
      <c r="C489" t="s">
        <v>21</v>
      </c>
      <c r="D489" t="s">
        <v>530</v>
      </c>
      <c r="G489" t="s">
        <v>11388</v>
      </c>
      <c r="H489" t="s">
        <v>14328</v>
      </c>
      <c r="I489">
        <v>4</v>
      </c>
      <c r="J489">
        <v>0</v>
      </c>
      <c r="K489">
        <v>4</v>
      </c>
      <c r="P489" t="s">
        <v>16864</v>
      </c>
      <c r="Q489" t="s">
        <v>15246</v>
      </c>
      <c r="T489" t="s">
        <v>15304</v>
      </c>
      <c r="U489" t="s">
        <v>15317</v>
      </c>
    </row>
    <row r="490" spans="1:21" x14ac:dyDescent="0.25">
      <c r="A490">
        <v>2008</v>
      </c>
      <c r="B490">
        <v>11</v>
      </c>
      <c r="C490" t="s">
        <v>21</v>
      </c>
      <c r="D490" t="s">
        <v>531</v>
      </c>
      <c r="G490" t="s">
        <v>11389</v>
      </c>
      <c r="H490" t="s">
        <v>14328</v>
      </c>
      <c r="I490">
        <v>2.2000000000000002</v>
      </c>
      <c r="J490">
        <v>0</v>
      </c>
      <c r="K490">
        <v>2.2000000000000002</v>
      </c>
      <c r="P490" t="s">
        <v>16969</v>
      </c>
      <c r="Q490" t="s">
        <v>15241</v>
      </c>
      <c r="T490" t="s">
        <v>15308</v>
      </c>
      <c r="U490" t="s">
        <v>15317</v>
      </c>
    </row>
    <row r="491" spans="1:21" x14ac:dyDescent="0.25">
      <c r="A491">
        <v>2008</v>
      </c>
      <c r="B491">
        <v>11</v>
      </c>
      <c r="C491" t="s">
        <v>21</v>
      </c>
      <c r="D491" t="s">
        <v>532</v>
      </c>
      <c r="G491" t="s">
        <v>11390</v>
      </c>
      <c r="H491" t="s">
        <v>14328</v>
      </c>
      <c r="I491">
        <v>8</v>
      </c>
      <c r="J491">
        <v>0</v>
      </c>
      <c r="K491">
        <v>8</v>
      </c>
      <c r="P491" t="s">
        <v>16969</v>
      </c>
      <c r="Q491" t="s">
        <v>15241</v>
      </c>
      <c r="T491" t="s">
        <v>15308</v>
      </c>
      <c r="U491" t="s">
        <v>15317</v>
      </c>
    </row>
    <row r="492" spans="1:21" x14ac:dyDescent="0.25">
      <c r="A492">
        <v>2008</v>
      </c>
      <c r="B492">
        <v>11</v>
      </c>
      <c r="C492" t="s">
        <v>21</v>
      </c>
      <c r="D492" t="s">
        <v>533</v>
      </c>
      <c r="G492" t="s">
        <v>11391</v>
      </c>
      <c r="H492" t="s">
        <v>14328</v>
      </c>
      <c r="I492">
        <v>25</v>
      </c>
      <c r="J492">
        <v>0</v>
      </c>
      <c r="K492">
        <v>5</v>
      </c>
      <c r="U492" t="s">
        <v>15316</v>
      </c>
    </row>
    <row r="493" spans="1:21" x14ac:dyDescent="0.25">
      <c r="A493">
        <v>2008</v>
      </c>
      <c r="B493">
        <v>11</v>
      </c>
      <c r="C493" t="s">
        <v>21</v>
      </c>
      <c r="D493" t="s">
        <v>534</v>
      </c>
      <c r="G493" t="s">
        <v>11392</v>
      </c>
      <c r="H493" t="s">
        <v>14328</v>
      </c>
      <c r="I493">
        <v>1.270267</v>
      </c>
      <c r="J493">
        <v>0</v>
      </c>
      <c r="K493">
        <v>0</v>
      </c>
      <c r="P493" t="s">
        <v>15207</v>
      </c>
      <c r="Q493" t="s">
        <v>15246</v>
      </c>
      <c r="T493" t="s">
        <v>15304</v>
      </c>
      <c r="U493" t="s">
        <v>15317</v>
      </c>
    </row>
    <row r="494" spans="1:21" x14ac:dyDescent="0.25">
      <c r="A494">
        <v>2008</v>
      </c>
      <c r="B494">
        <v>11</v>
      </c>
      <c r="C494" t="s">
        <v>21</v>
      </c>
      <c r="D494" t="s">
        <v>535</v>
      </c>
      <c r="G494" t="s">
        <v>11393</v>
      </c>
      <c r="H494" t="s">
        <v>14328</v>
      </c>
      <c r="I494">
        <v>10</v>
      </c>
      <c r="J494">
        <v>0</v>
      </c>
      <c r="K494">
        <v>0</v>
      </c>
      <c r="P494" t="s">
        <v>17657</v>
      </c>
      <c r="Q494" t="s">
        <v>16966</v>
      </c>
      <c r="T494" t="s">
        <v>16967</v>
      </c>
      <c r="U494" t="s">
        <v>15317</v>
      </c>
    </row>
    <row r="495" spans="1:21" x14ac:dyDescent="0.25">
      <c r="A495">
        <v>2008</v>
      </c>
      <c r="B495">
        <v>11</v>
      </c>
      <c r="C495" t="s">
        <v>21</v>
      </c>
      <c r="D495" t="s">
        <v>536</v>
      </c>
      <c r="G495" t="s">
        <v>11394</v>
      </c>
      <c r="H495" t="s">
        <v>14328</v>
      </c>
      <c r="I495">
        <v>3</v>
      </c>
      <c r="J495">
        <v>0</v>
      </c>
      <c r="K495">
        <v>3</v>
      </c>
      <c r="P495" t="s">
        <v>16972</v>
      </c>
      <c r="Q495" t="s">
        <v>15241</v>
      </c>
      <c r="T495" t="s">
        <v>15308</v>
      </c>
      <c r="U495" t="s">
        <v>15317</v>
      </c>
    </row>
    <row r="496" spans="1:21" x14ac:dyDescent="0.25">
      <c r="A496">
        <v>2008</v>
      </c>
      <c r="B496">
        <v>11</v>
      </c>
      <c r="C496" t="s">
        <v>21</v>
      </c>
      <c r="D496" t="s">
        <v>537</v>
      </c>
      <c r="G496" t="s">
        <v>11395</v>
      </c>
      <c r="H496" t="s">
        <v>14328</v>
      </c>
      <c r="I496">
        <v>1.5</v>
      </c>
      <c r="J496">
        <v>0</v>
      </c>
      <c r="K496">
        <v>1.5</v>
      </c>
      <c r="P496" t="s">
        <v>17658</v>
      </c>
      <c r="Q496" t="s">
        <v>17215</v>
      </c>
      <c r="T496" t="s">
        <v>17216</v>
      </c>
      <c r="U496" t="s">
        <v>15317</v>
      </c>
    </row>
    <row r="497" spans="1:21" x14ac:dyDescent="0.25">
      <c r="A497">
        <v>2008</v>
      </c>
      <c r="B497">
        <v>11</v>
      </c>
      <c r="C497" t="s">
        <v>21</v>
      </c>
      <c r="D497" t="s">
        <v>538</v>
      </c>
      <c r="G497" t="s">
        <v>11396</v>
      </c>
      <c r="H497" t="s">
        <v>14328</v>
      </c>
      <c r="I497">
        <v>3</v>
      </c>
      <c r="J497">
        <v>0</v>
      </c>
      <c r="K497">
        <v>3</v>
      </c>
      <c r="U497" t="s">
        <v>15316</v>
      </c>
    </row>
    <row r="498" spans="1:21" x14ac:dyDescent="0.25">
      <c r="A498">
        <v>2008</v>
      </c>
      <c r="B498">
        <v>11</v>
      </c>
      <c r="C498" t="s">
        <v>21</v>
      </c>
      <c r="D498" t="s">
        <v>539</v>
      </c>
      <c r="G498" t="s">
        <v>11397</v>
      </c>
      <c r="H498" t="s">
        <v>14328</v>
      </c>
      <c r="I498">
        <v>5</v>
      </c>
      <c r="J498">
        <v>0</v>
      </c>
      <c r="K498">
        <v>2.5</v>
      </c>
      <c r="P498" t="s">
        <v>16862</v>
      </c>
      <c r="Q498" t="s">
        <v>15246</v>
      </c>
      <c r="T498" t="s">
        <v>15304</v>
      </c>
      <c r="U498" t="s">
        <v>15317</v>
      </c>
    </row>
    <row r="499" spans="1:21" x14ac:dyDescent="0.25">
      <c r="A499">
        <v>2008</v>
      </c>
      <c r="B499">
        <v>11</v>
      </c>
      <c r="C499" t="s">
        <v>21</v>
      </c>
      <c r="D499" t="s">
        <v>540</v>
      </c>
      <c r="G499" t="s">
        <v>11398</v>
      </c>
      <c r="H499" t="s">
        <v>14328</v>
      </c>
      <c r="I499">
        <v>4</v>
      </c>
      <c r="J499">
        <v>0</v>
      </c>
      <c r="K499">
        <v>4</v>
      </c>
      <c r="U499" t="s">
        <v>15316</v>
      </c>
    </row>
    <row r="500" spans="1:21" x14ac:dyDescent="0.25">
      <c r="A500">
        <v>2008</v>
      </c>
      <c r="B500">
        <v>11</v>
      </c>
      <c r="C500" t="s">
        <v>21</v>
      </c>
      <c r="D500" t="s">
        <v>541</v>
      </c>
      <c r="G500" t="s">
        <v>11399</v>
      </c>
      <c r="H500" t="s">
        <v>14328</v>
      </c>
      <c r="I500">
        <v>6</v>
      </c>
      <c r="J500">
        <v>0</v>
      </c>
      <c r="K500">
        <v>6</v>
      </c>
      <c r="U500" t="s">
        <v>15316</v>
      </c>
    </row>
    <row r="501" spans="1:21" x14ac:dyDescent="0.25">
      <c r="A501">
        <v>2008</v>
      </c>
      <c r="B501">
        <v>11</v>
      </c>
      <c r="C501" t="s">
        <v>21</v>
      </c>
      <c r="D501" t="s">
        <v>542</v>
      </c>
      <c r="G501" t="s">
        <v>11400</v>
      </c>
      <c r="H501" t="s">
        <v>14328</v>
      </c>
      <c r="I501">
        <v>0.4</v>
      </c>
      <c r="J501">
        <v>0</v>
      </c>
      <c r="K501">
        <v>0.4</v>
      </c>
      <c r="U501" t="s">
        <v>15316</v>
      </c>
    </row>
    <row r="502" spans="1:21" x14ac:dyDescent="0.25">
      <c r="A502">
        <v>2008</v>
      </c>
      <c r="B502">
        <v>11</v>
      </c>
      <c r="C502" t="s">
        <v>21</v>
      </c>
      <c r="D502" t="s">
        <v>543</v>
      </c>
      <c r="G502" t="s">
        <v>11401</v>
      </c>
      <c r="H502" t="s">
        <v>14328</v>
      </c>
      <c r="I502">
        <v>0.8</v>
      </c>
      <c r="J502">
        <v>0</v>
      </c>
      <c r="K502">
        <v>0.8</v>
      </c>
      <c r="U502" t="s">
        <v>15316</v>
      </c>
    </row>
    <row r="503" spans="1:21" x14ac:dyDescent="0.25">
      <c r="A503">
        <v>2008</v>
      </c>
      <c r="B503">
        <v>11</v>
      </c>
      <c r="C503" t="s">
        <v>21</v>
      </c>
      <c r="D503" t="s">
        <v>544</v>
      </c>
      <c r="G503" t="s">
        <v>11402</v>
      </c>
      <c r="H503" t="s">
        <v>14328</v>
      </c>
      <c r="I503">
        <v>2</v>
      </c>
      <c r="J503">
        <v>0</v>
      </c>
      <c r="K503">
        <v>2</v>
      </c>
      <c r="P503" t="s">
        <v>15210</v>
      </c>
      <c r="Q503" t="s">
        <v>15250</v>
      </c>
      <c r="T503" t="s">
        <v>15303</v>
      </c>
      <c r="U503" t="s">
        <v>15317</v>
      </c>
    </row>
    <row r="504" spans="1:21" x14ac:dyDescent="0.25">
      <c r="A504">
        <v>2008</v>
      </c>
      <c r="B504">
        <v>11</v>
      </c>
      <c r="C504" t="s">
        <v>21</v>
      </c>
      <c r="D504" t="s">
        <v>545</v>
      </c>
      <c r="G504" t="s">
        <v>11403</v>
      </c>
      <c r="H504" t="s">
        <v>14328</v>
      </c>
      <c r="I504">
        <v>6</v>
      </c>
      <c r="J504">
        <v>0</v>
      </c>
      <c r="K504">
        <v>6</v>
      </c>
      <c r="P504" t="s">
        <v>16862</v>
      </c>
      <c r="Q504" t="s">
        <v>15246</v>
      </c>
      <c r="T504" t="s">
        <v>15304</v>
      </c>
      <c r="U504" t="s">
        <v>15317</v>
      </c>
    </row>
    <row r="505" spans="1:21" x14ac:dyDescent="0.25">
      <c r="A505">
        <v>2008</v>
      </c>
      <c r="B505">
        <v>11</v>
      </c>
      <c r="C505" t="s">
        <v>21</v>
      </c>
      <c r="D505" t="s">
        <v>546</v>
      </c>
      <c r="G505" t="s">
        <v>11404</v>
      </c>
      <c r="H505" t="s">
        <v>14328</v>
      </c>
      <c r="I505">
        <v>1.552119</v>
      </c>
      <c r="J505">
        <v>0</v>
      </c>
      <c r="K505">
        <v>1.552119</v>
      </c>
      <c r="U505" t="s">
        <v>15316</v>
      </c>
    </row>
    <row r="506" spans="1:21" x14ac:dyDescent="0.25">
      <c r="A506">
        <v>2008</v>
      </c>
      <c r="B506">
        <v>11</v>
      </c>
      <c r="C506" t="s">
        <v>21</v>
      </c>
      <c r="D506" t="s">
        <v>547</v>
      </c>
      <c r="G506" t="s">
        <v>11405</v>
      </c>
      <c r="H506" t="s">
        <v>14328</v>
      </c>
      <c r="I506">
        <v>10</v>
      </c>
      <c r="J506">
        <v>0</v>
      </c>
      <c r="K506">
        <v>10</v>
      </c>
      <c r="P506" t="s">
        <v>16969</v>
      </c>
      <c r="Q506" t="s">
        <v>15241</v>
      </c>
      <c r="T506" t="s">
        <v>15308</v>
      </c>
      <c r="U506" t="s">
        <v>15317</v>
      </c>
    </row>
    <row r="507" spans="1:21" x14ac:dyDescent="0.25">
      <c r="A507">
        <v>2008</v>
      </c>
      <c r="B507">
        <v>11</v>
      </c>
      <c r="C507" t="s">
        <v>21</v>
      </c>
      <c r="D507" t="s">
        <v>548</v>
      </c>
      <c r="G507" t="s">
        <v>11406</v>
      </c>
      <c r="H507" t="s">
        <v>14328</v>
      </c>
      <c r="I507">
        <v>4.0007999999999999</v>
      </c>
      <c r="J507">
        <v>0</v>
      </c>
      <c r="K507">
        <v>2.8</v>
      </c>
      <c r="P507" t="s">
        <v>15279</v>
      </c>
      <c r="Q507" t="s">
        <v>15241</v>
      </c>
      <c r="T507" t="s">
        <v>15308</v>
      </c>
      <c r="U507" t="s">
        <v>15317</v>
      </c>
    </row>
    <row r="508" spans="1:21" x14ac:dyDescent="0.25">
      <c r="A508">
        <v>2008</v>
      </c>
      <c r="B508">
        <v>11</v>
      </c>
      <c r="C508" t="s">
        <v>21</v>
      </c>
      <c r="D508" t="s">
        <v>549</v>
      </c>
      <c r="G508" t="s">
        <v>11407</v>
      </c>
      <c r="H508" t="s">
        <v>14328</v>
      </c>
      <c r="I508">
        <v>3</v>
      </c>
      <c r="J508">
        <v>0</v>
      </c>
      <c r="K508">
        <v>3</v>
      </c>
      <c r="U508" t="s">
        <v>15316</v>
      </c>
    </row>
    <row r="509" spans="1:21" x14ac:dyDescent="0.25">
      <c r="A509">
        <v>2008</v>
      </c>
      <c r="B509">
        <v>11</v>
      </c>
      <c r="C509" t="s">
        <v>21</v>
      </c>
      <c r="D509" t="s">
        <v>550</v>
      </c>
      <c r="G509" t="s">
        <v>11408</v>
      </c>
      <c r="H509" t="s">
        <v>14328</v>
      </c>
      <c r="I509">
        <v>2</v>
      </c>
      <c r="J509">
        <v>0</v>
      </c>
      <c r="K509">
        <v>2</v>
      </c>
      <c r="U509" t="s">
        <v>15316</v>
      </c>
    </row>
    <row r="510" spans="1:21" x14ac:dyDescent="0.25">
      <c r="A510">
        <v>2008</v>
      </c>
      <c r="B510">
        <v>11</v>
      </c>
      <c r="C510" t="s">
        <v>21</v>
      </c>
      <c r="D510" t="s">
        <v>551</v>
      </c>
      <c r="G510" t="s">
        <v>11409</v>
      </c>
      <c r="H510" t="s">
        <v>14328</v>
      </c>
      <c r="I510">
        <v>3</v>
      </c>
      <c r="J510">
        <v>0</v>
      </c>
      <c r="K510">
        <v>3</v>
      </c>
      <c r="P510" t="s">
        <v>17217</v>
      </c>
      <c r="Q510" t="s">
        <v>16966</v>
      </c>
      <c r="T510" t="s">
        <v>16967</v>
      </c>
      <c r="U510" t="s">
        <v>15317</v>
      </c>
    </row>
    <row r="511" spans="1:21" x14ac:dyDescent="0.25">
      <c r="A511">
        <v>2008</v>
      </c>
      <c r="B511">
        <v>11</v>
      </c>
      <c r="C511" t="s">
        <v>21</v>
      </c>
      <c r="D511" t="s">
        <v>552</v>
      </c>
      <c r="G511" t="s">
        <v>11410</v>
      </c>
      <c r="H511" t="s">
        <v>14328</v>
      </c>
      <c r="I511">
        <v>10</v>
      </c>
      <c r="J511">
        <v>0</v>
      </c>
      <c r="K511">
        <v>10</v>
      </c>
      <c r="U511" t="s">
        <v>15316</v>
      </c>
    </row>
    <row r="512" spans="1:21" x14ac:dyDescent="0.25">
      <c r="A512">
        <v>2008</v>
      </c>
      <c r="B512">
        <v>11</v>
      </c>
      <c r="C512" t="s">
        <v>21</v>
      </c>
      <c r="D512" t="s">
        <v>553</v>
      </c>
      <c r="G512" t="s">
        <v>11411</v>
      </c>
      <c r="H512" t="s">
        <v>14328</v>
      </c>
      <c r="I512">
        <v>0.7</v>
      </c>
      <c r="J512">
        <v>0</v>
      </c>
      <c r="K512">
        <v>0.7</v>
      </c>
      <c r="U512" t="s">
        <v>15316</v>
      </c>
    </row>
    <row r="513" spans="1:21" x14ac:dyDescent="0.25">
      <c r="A513">
        <v>2008</v>
      </c>
      <c r="B513">
        <v>11</v>
      </c>
      <c r="C513" t="s">
        <v>21</v>
      </c>
      <c r="D513" t="s">
        <v>554</v>
      </c>
      <c r="G513" t="s">
        <v>11412</v>
      </c>
      <c r="H513" t="s">
        <v>14328</v>
      </c>
      <c r="I513">
        <v>28</v>
      </c>
      <c r="J513">
        <v>0</v>
      </c>
      <c r="K513">
        <v>28</v>
      </c>
      <c r="U513" t="s">
        <v>15316</v>
      </c>
    </row>
    <row r="514" spans="1:21" x14ac:dyDescent="0.25">
      <c r="A514">
        <v>2008</v>
      </c>
      <c r="B514">
        <v>11</v>
      </c>
      <c r="C514" t="s">
        <v>21</v>
      </c>
      <c r="D514" t="s">
        <v>555</v>
      </c>
      <c r="G514" t="s">
        <v>11413</v>
      </c>
      <c r="H514" t="s">
        <v>14328</v>
      </c>
      <c r="I514">
        <v>3</v>
      </c>
      <c r="J514">
        <v>0</v>
      </c>
      <c r="K514">
        <v>3</v>
      </c>
      <c r="P514" t="s">
        <v>17652</v>
      </c>
      <c r="Q514" t="s">
        <v>16966</v>
      </c>
      <c r="T514" t="s">
        <v>16967</v>
      </c>
      <c r="U514" t="s">
        <v>15317</v>
      </c>
    </row>
    <row r="515" spans="1:21" x14ac:dyDescent="0.25">
      <c r="A515">
        <v>2008</v>
      </c>
      <c r="B515">
        <v>11</v>
      </c>
      <c r="C515" t="s">
        <v>21</v>
      </c>
      <c r="D515" t="s">
        <v>556</v>
      </c>
      <c r="G515" t="s">
        <v>11414</v>
      </c>
      <c r="H515" t="s">
        <v>14328</v>
      </c>
      <c r="I515">
        <v>10</v>
      </c>
      <c r="J515">
        <v>0</v>
      </c>
      <c r="K515">
        <v>10</v>
      </c>
      <c r="P515" t="s">
        <v>17652</v>
      </c>
      <c r="Q515" t="s">
        <v>16966</v>
      </c>
      <c r="T515" t="s">
        <v>16967</v>
      </c>
      <c r="U515" t="s">
        <v>15317</v>
      </c>
    </row>
    <row r="516" spans="1:21" x14ac:dyDescent="0.25">
      <c r="A516">
        <v>2008</v>
      </c>
      <c r="B516">
        <v>11</v>
      </c>
      <c r="C516" t="s">
        <v>21</v>
      </c>
      <c r="D516" t="s">
        <v>557</v>
      </c>
      <c r="G516" t="s">
        <v>11415</v>
      </c>
      <c r="H516" t="s">
        <v>14328</v>
      </c>
      <c r="I516">
        <v>2</v>
      </c>
      <c r="J516">
        <v>0</v>
      </c>
      <c r="K516">
        <v>2</v>
      </c>
      <c r="P516" t="s">
        <v>16969</v>
      </c>
      <c r="Q516" t="s">
        <v>15241</v>
      </c>
      <c r="T516" t="s">
        <v>15308</v>
      </c>
      <c r="U516" t="s">
        <v>15317</v>
      </c>
    </row>
    <row r="517" spans="1:21" x14ac:dyDescent="0.25">
      <c r="A517">
        <v>2008</v>
      </c>
      <c r="B517">
        <v>11</v>
      </c>
      <c r="C517" t="s">
        <v>21</v>
      </c>
      <c r="D517" t="s">
        <v>558</v>
      </c>
      <c r="G517" t="s">
        <v>11416</v>
      </c>
      <c r="H517" t="s">
        <v>14328</v>
      </c>
      <c r="I517">
        <v>1.1955549999999999</v>
      </c>
      <c r="J517">
        <v>0</v>
      </c>
      <c r="K517">
        <v>1.1955549999999999</v>
      </c>
      <c r="U517" t="s">
        <v>15316</v>
      </c>
    </row>
    <row r="518" spans="1:21" x14ac:dyDescent="0.25">
      <c r="A518">
        <v>2008</v>
      </c>
      <c r="B518">
        <v>11</v>
      </c>
      <c r="C518" t="s">
        <v>21</v>
      </c>
      <c r="D518" t="s">
        <v>559</v>
      </c>
      <c r="G518" t="s">
        <v>11417</v>
      </c>
      <c r="H518" t="s">
        <v>14328</v>
      </c>
      <c r="I518">
        <v>2</v>
      </c>
      <c r="J518">
        <v>0</v>
      </c>
      <c r="K518">
        <v>2</v>
      </c>
      <c r="P518" t="s">
        <v>17218</v>
      </c>
      <c r="Q518" t="s">
        <v>16966</v>
      </c>
      <c r="T518" t="s">
        <v>16967</v>
      </c>
      <c r="U518" t="s">
        <v>15317</v>
      </c>
    </row>
    <row r="519" spans="1:21" x14ac:dyDescent="0.25">
      <c r="A519">
        <v>2008</v>
      </c>
      <c r="B519">
        <v>11</v>
      </c>
      <c r="C519" t="s">
        <v>21</v>
      </c>
      <c r="D519" t="s">
        <v>560</v>
      </c>
      <c r="G519" t="s">
        <v>11418</v>
      </c>
      <c r="H519" t="s">
        <v>14328</v>
      </c>
      <c r="I519">
        <v>16</v>
      </c>
      <c r="J519">
        <v>0</v>
      </c>
      <c r="K519">
        <v>16</v>
      </c>
      <c r="U519" t="s">
        <v>15316</v>
      </c>
    </row>
    <row r="520" spans="1:21" x14ac:dyDescent="0.25">
      <c r="A520">
        <v>2008</v>
      </c>
      <c r="B520">
        <v>11</v>
      </c>
      <c r="C520" t="s">
        <v>21</v>
      </c>
      <c r="D520" t="s">
        <v>561</v>
      </c>
      <c r="G520" t="s">
        <v>11419</v>
      </c>
      <c r="H520" t="s">
        <v>14328</v>
      </c>
      <c r="I520">
        <v>1</v>
      </c>
      <c r="J520">
        <v>0</v>
      </c>
      <c r="K520">
        <v>0</v>
      </c>
      <c r="U520" t="s">
        <v>15316</v>
      </c>
    </row>
    <row r="521" spans="1:21" x14ac:dyDescent="0.25">
      <c r="A521">
        <v>2008</v>
      </c>
      <c r="B521">
        <v>11</v>
      </c>
      <c r="C521" t="s">
        <v>21</v>
      </c>
      <c r="D521" t="s">
        <v>562</v>
      </c>
      <c r="G521" t="s">
        <v>11420</v>
      </c>
      <c r="H521" t="s">
        <v>14328</v>
      </c>
      <c r="I521">
        <v>3</v>
      </c>
      <c r="J521">
        <v>0</v>
      </c>
      <c r="K521">
        <v>3</v>
      </c>
      <c r="P521" t="s">
        <v>16969</v>
      </c>
      <c r="Q521" t="s">
        <v>15241</v>
      </c>
      <c r="T521" t="s">
        <v>15308</v>
      </c>
      <c r="U521" t="s">
        <v>15317</v>
      </c>
    </row>
    <row r="522" spans="1:21" x14ac:dyDescent="0.25">
      <c r="A522">
        <v>2008</v>
      </c>
      <c r="B522">
        <v>11</v>
      </c>
      <c r="C522" t="s">
        <v>21</v>
      </c>
      <c r="D522" t="s">
        <v>563</v>
      </c>
      <c r="G522" t="s">
        <v>11421</v>
      </c>
      <c r="H522" t="s">
        <v>14328</v>
      </c>
      <c r="I522">
        <v>3</v>
      </c>
      <c r="J522">
        <v>0</v>
      </c>
      <c r="K522">
        <v>3</v>
      </c>
      <c r="U522" t="s">
        <v>15316</v>
      </c>
    </row>
    <row r="523" spans="1:21" x14ac:dyDescent="0.25">
      <c r="A523">
        <v>2008</v>
      </c>
      <c r="B523">
        <v>11</v>
      </c>
      <c r="C523" t="s">
        <v>21</v>
      </c>
      <c r="D523" t="s">
        <v>564</v>
      </c>
      <c r="G523" t="s">
        <v>11422</v>
      </c>
      <c r="H523" t="s">
        <v>14328</v>
      </c>
      <c r="I523">
        <v>40</v>
      </c>
      <c r="J523">
        <v>0</v>
      </c>
      <c r="K523">
        <v>40</v>
      </c>
      <c r="P523" t="s">
        <v>17659</v>
      </c>
      <c r="Q523" t="s">
        <v>17219</v>
      </c>
      <c r="T523" t="s">
        <v>17660</v>
      </c>
      <c r="U523" t="s">
        <v>15317</v>
      </c>
    </row>
    <row r="524" spans="1:21" x14ac:dyDescent="0.25">
      <c r="A524">
        <v>2008</v>
      </c>
      <c r="B524">
        <v>11</v>
      </c>
      <c r="C524" t="s">
        <v>21</v>
      </c>
      <c r="D524" t="s">
        <v>565</v>
      </c>
      <c r="G524" t="s">
        <v>11423</v>
      </c>
      <c r="H524" t="s">
        <v>14328</v>
      </c>
      <c r="I524">
        <v>5</v>
      </c>
      <c r="J524">
        <v>0</v>
      </c>
      <c r="K524">
        <v>5</v>
      </c>
      <c r="P524" t="s">
        <v>17220</v>
      </c>
      <c r="Q524" t="s">
        <v>15241</v>
      </c>
      <c r="T524" t="s">
        <v>15308</v>
      </c>
      <c r="U524" t="s">
        <v>15317</v>
      </c>
    </row>
    <row r="525" spans="1:21" x14ac:dyDescent="0.25">
      <c r="A525">
        <v>2008</v>
      </c>
      <c r="B525">
        <v>11</v>
      </c>
      <c r="C525" t="s">
        <v>21</v>
      </c>
      <c r="D525" t="s">
        <v>566</v>
      </c>
      <c r="G525" t="s">
        <v>11424</v>
      </c>
      <c r="H525" t="s">
        <v>14328</v>
      </c>
      <c r="I525">
        <v>1</v>
      </c>
      <c r="J525">
        <v>0</v>
      </c>
      <c r="K525">
        <v>1</v>
      </c>
      <c r="P525" t="s">
        <v>16970</v>
      </c>
      <c r="Q525" t="s">
        <v>15241</v>
      </c>
      <c r="T525" t="s">
        <v>15308</v>
      </c>
      <c r="U525" t="s">
        <v>15317</v>
      </c>
    </row>
    <row r="526" spans="1:21" x14ac:dyDescent="0.25">
      <c r="A526">
        <v>2008</v>
      </c>
      <c r="B526">
        <v>11</v>
      </c>
      <c r="C526" t="s">
        <v>21</v>
      </c>
      <c r="D526" t="s">
        <v>567</v>
      </c>
      <c r="G526" t="s">
        <v>11425</v>
      </c>
      <c r="H526" t="s">
        <v>14328</v>
      </c>
      <c r="I526">
        <v>2</v>
      </c>
      <c r="J526">
        <v>0</v>
      </c>
      <c r="K526">
        <v>2</v>
      </c>
      <c r="P526" t="s">
        <v>16970</v>
      </c>
      <c r="Q526" t="s">
        <v>15241</v>
      </c>
      <c r="T526" t="s">
        <v>15308</v>
      </c>
      <c r="U526" t="s">
        <v>15317</v>
      </c>
    </row>
    <row r="527" spans="1:21" x14ac:dyDescent="0.25">
      <c r="A527">
        <v>2008</v>
      </c>
      <c r="B527">
        <v>11</v>
      </c>
      <c r="C527" t="s">
        <v>21</v>
      </c>
      <c r="D527" t="s">
        <v>568</v>
      </c>
      <c r="G527" t="s">
        <v>11426</v>
      </c>
      <c r="H527" t="s">
        <v>14328</v>
      </c>
      <c r="I527">
        <v>2</v>
      </c>
      <c r="J527">
        <v>0</v>
      </c>
      <c r="K527">
        <v>2</v>
      </c>
      <c r="P527" t="s">
        <v>16975</v>
      </c>
      <c r="Q527" t="s">
        <v>17221</v>
      </c>
      <c r="T527" t="s">
        <v>17661</v>
      </c>
      <c r="U527" t="s">
        <v>15317</v>
      </c>
    </row>
    <row r="528" spans="1:21" x14ac:dyDescent="0.25">
      <c r="A528">
        <v>2008</v>
      </c>
      <c r="B528">
        <v>11</v>
      </c>
      <c r="C528" t="s">
        <v>21</v>
      </c>
      <c r="D528" t="s">
        <v>569</v>
      </c>
      <c r="G528" t="s">
        <v>11427</v>
      </c>
      <c r="H528" t="s">
        <v>14328</v>
      </c>
      <c r="I528">
        <v>0.25</v>
      </c>
      <c r="J528">
        <v>0</v>
      </c>
      <c r="K528">
        <v>0.25</v>
      </c>
      <c r="U528" t="s">
        <v>15316</v>
      </c>
    </row>
    <row r="529" spans="1:21" x14ac:dyDescent="0.25">
      <c r="A529">
        <v>2008</v>
      </c>
      <c r="B529">
        <v>11</v>
      </c>
      <c r="C529" t="s">
        <v>21</v>
      </c>
      <c r="D529" t="s">
        <v>570</v>
      </c>
      <c r="G529" t="s">
        <v>11428</v>
      </c>
      <c r="H529" t="s">
        <v>14328</v>
      </c>
      <c r="I529">
        <v>1</v>
      </c>
      <c r="J529">
        <v>0</v>
      </c>
      <c r="K529">
        <v>1</v>
      </c>
      <c r="U529" t="s">
        <v>15316</v>
      </c>
    </row>
    <row r="530" spans="1:21" x14ac:dyDescent="0.25">
      <c r="A530">
        <v>2008</v>
      </c>
      <c r="B530">
        <v>11</v>
      </c>
      <c r="C530" t="s">
        <v>21</v>
      </c>
      <c r="D530" t="s">
        <v>571</v>
      </c>
      <c r="G530" t="s">
        <v>11429</v>
      </c>
      <c r="H530" t="s">
        <v>14328</v>
      </c>
      <c r="I530">
        <v>3</v>
      </c>
      <c r="J530">
        <v>0</v>
      </c>
      <c r="K530">
        <v>3</v>
      </c>
      <c r="P530" t="s">
        <v>17662</v>
      </c>
      <c r="Q530" t="s">
        <v>15241</v>
      </c>
      <c r="T530" t="s">
        <v>15308</v>
      </c>
      <c r="U530" t="s">
        <v>15317</v>
      </c>
    </row>
    <row r="531" spans="1:21" x14ac:dyDescent="0.25">
      <c r="A531">
        <v>2008</v>
      </c>
      <c r="B531">
        <v>11</v>
      </c>
      <c r="C531" t="s">
        <v>21</v>
      </c>
      <c r="D531" t="s">
        <v>572</v>
      </c>
      <c r="G531" t="s">
        <v>11430</v>
      </c>
      <c r="H531" t="s">
        <v>14328</v>
      </c>
      <c r="I531">
        <v>3</v>
      </c>
      <c r="J531">
        <v>0</v>
      </c>
      <c r="K531">
        <v>3</v>
      </c>
      <c r="P531" t="s">
        <v>16970</v>
      </c>
      <c r="Q531" t="s">
        <v>15241</v>
      </c>
      <c r="T531" t="s">
        <v>15308</v>
      </c>
      <c r="U531" t="s">
        <v>15317</v>
      </c>
    </row>
    <row r="532" spans="1:21" x14ac:dyDescent="0.25">
      <c r="A532">
        <v>2008</v>
      </c>
      <c r="B532">
        <v>11</v>
      </c>
      <c r="C532" t="s">
        <v>21</v>
      </c>
      <c r="D532" t="s">
        <v>573</v>
      </c>
      <c r="G532" t="s">
        <v>11431</v>
      </c>
      <c r="H532" t="s">
        <v>14328</v>
      </c>
      <c r="I532">
        <v>1</v>
      </c>
      <c r="J532">
        <v>0</v>
      </c>
      <c r="K532">
        <v>1</v>
      </c>
      <c r="U532" t="s">
        <v>15316</v>
      </c>
    </row>
    <row r="533" spans="1:21" x14ac:dyDescent="0.25">
      <c r="A533">
        <v>2008</v>
      </c>
      <c r="B533">
        <v>11</v>
      </c>
      <c r="C533" t="s">
        <v>21</v>
      </c>
      <c r="D533" t="s">
        <v>574</v>
      </c>
      <c r="G533" t="s">
        <v>11432</v>
      </c>
      <c r="H533" t="s">
        <v>14328</v>
      </c>
      <c r="I533">
        <v>1.36</v>
      </c>
      <c r="J533">
        <v>0</v>
      </c>
      <c r="K533">
        <v>1.36</v>
      </c>
      <c r="P533" t="s">
        <v>17663</v>
      </c>
      <c r="Q533" t="s">
        <v>17212</v>
      </c>
      <c r="T533" t="s">
        <v>17213</v>
      </c>
      <c r="U533" t="s">
        <v>15317</v>
      </c>
    </row>
    <row r="534" spans="1:21" x14ac:dyDescent="0.25">
      <c r="A534">
        <v>2008</v>
      </c>
      <c r="B534">
        <v>11</v>
      </c>
      <c r="C534" t="s">
        <v>21</v>
      </c>
      <c r="D534" t="s">
        <v>575</v>
      </c>
      <c r="G534" t="s">
        <v>11433</v>
      </c>
      <c r="H534" t="s">
        <v>14328</v>
      </c>
      <c r="I534">
        <v>17</v>
      </c>
      <c r="J534">
        <v>0</v>
      </c>
      <c r="K534">
        <v>17</v>
      </c>
      <c r="P534" t="s">
        <v>16857</v>
      </c>
      <c r="Q534" t="s">
        <v>15246</v>
      </c>
      <c r="T534" t="s">
        <v>15304</v>
      </c>
      <c r="U534" t="s">
        <v>15317</v>
      </c>
    </row>
    <row r="535" spans="1:21" x14ac:dyDescent="0.25">
      <c r="A535">
        <v>2008</v>
      </c>
      <c r="B535">
        <v>11</v>
      </c>
      <c r="C535" t="s">
        <v>21</v>
      </c>
      <c r="D535" t="s">
        <v>576</v>
      </c>
      <c r="G535" t="s">
        <v>11434</v>
      </c>
      <c r="H535" t="s">
        <v>14328</v>
      </c>
      <c r="I535">
        <v>0.52500000000000002</v>
      </c>
      <c r="J535">
        <v>0</v>
      </c>
      <c r="K535">
        <v>0.52500000000000002</v>
      </c>
      <c r="U535" t="s">
        <v>15316</v>
      </c>
    </row>
    <row r="536" spans="1:21" x14ac:dyDescent="0.25">
      <c r="A536">
        <v>2008</v>
      </c>
      <c r="B536">
        <v>11</v>
      </c>
      <c r="C536" t="s">
        <v>21</v>
      </c>
      <c r="D536" t="s">
        <v>577</v>
      </c>
      <c r="G536" t="s">
        <v>11435</v>
      </c>
      <c r="H536" t="s">
        <v>11287</v>
      </c>
      <c r="I536">
        <v>1000</v>
      </c>
      <c r="J536">
        <v>0</v>
      </c>
      <c r="K536">
        <v>816.81299799999999</v>
      </c>
      <c r="R536" t="s">
        <v>15189</v>
      </c>
      <c r="S536" t="s">
        <v>15246</v>
      </c>
      <c r="T536" t="s">
        <v>15304</v>
      </c>
      <c r="U536" t="s">
        <v>15317</v>
      </c>
    </row>
    <row r="537" spans="1:21" x14ac:dyDescent="0.25">
      <c r="A537">
        <v>2008</v>
      </c>
      <c r="B537">
        <v>11</v>
      </c>
      <c r="C537" t="s">
        <v>21</v>
      </c>
      <c r="D537" t="s">
        <v>578</v>
      </c>
      <c r="G537" t="s">
        <v>11436</v>
      </c>
      <c r="H537" t="s">
        <v>14328</v>
      </c>
      <c r="I537">
        <v>2</v>
      </c>
      <c r="J537">
        <v>0</v>
      </c>
      <c r="K537">
        <v>2</v>
      </c>
      <c r="U537" t="s">
        <v>15316</v>
      </c>
    </row>
    <row r="538" spans="1:21" x14ac:dyDescent="0.25">
      <c r="A538">
        <v>2008</v>
      </c>
      <c r="B538">
        <v>11</v>
      </c>
      <c r="C538" t="s">
        <v>21</v>
      </c>
      <c r="D538" t="s">
        <v>579</v>
      </c>
      <c r="G538" t="s">
        <v>11437</v>
      </c>
      <c r="H538" t="s">
        <v>14328</v>
      </c>
      <c r="I538">
        <v>2</v>
      </c>
      <c r="J538">
        <v>0</v>
      </c>
      <c r="K538">
        <v>2</v>
      </c>
      <c r="P538" t="s">
        <v>17664</v>
      </c>
      <c r="Q538" t="s">
        <v>17515</v>
      </c>
      <c r="T538" t="s">
        <v>17640</v>
      </c>
      <c r="U538" t="s">
        <v>15317</v>
      </c>
    </row>
    <row r="539" spans="1:21" x14ac:dyDescent="0.25">
      <c r="A539">
        <v>2008</v>
      </c>
      <c r="B539">
        <v>11</v>
      </c>
      <c r="C539" t="s">
        <v>21</v>
      </c>
      <c r="D539" t="s">
        <v>580</v>
      </c>
      <c r="G539" t="s">
        <v>11438</v>
      </c>
      <c r="H539" t="s">
        <v>14328</v>
      </c>
      <c r="I539">
        <v>22.626249999999999</v>
      </c>
      <c r="J539">
        <v>0</v>
      </c>
      <c r="K539">
        <v>22.626249999999999</v>
      </c>
      <c r="P539" t="s">
        <v>16969</v>
      </c>
      <c r="Q539" t="s">
        <v>15241</v>
      </c>
      <c r="T539" t="s">
        <v>15308</v>
      </c>
      <c r="U539" t="s">
        <v>15317</v>
      </c>
    </row>
    <row r="540" spans="1:21" x14ac:dyDescent="0.25">
      <c r="A540">
        <v>2008</v>
      </c>
      <c r="B540">
        <v>11</v>
      </c>
      <c r="C540" t="s">
        <v>21</v>
      </c>
      <c r="D540" t="s">
        <v>581</v>
      </c>
      <c r="G540" t="s">
        <v>11439</v>
      </c>
      <c r="H540" t="s">
        <v>14328</v>
      </c>
      <c r="I540">
        <v>19</v>
      </c>
      <c r="J540">
        <v>0</v>
      </c>
      <c r="K540">
        <v>19</v>
      </c>
      <c r="U540" t="s">
        <v>15316</v>
      </c>
    </row>
    <row r="541" spans="1:21" x14ac:dyDescent="0.25">
      <c r="A541">
        <v>2008</v>
      </c>
      <c r="B541">
        <v>11</v>
      </c>
      <c r="C541" t="s">
        <v>21</v>
      </c>
      <c r="D541" t="s">
        <v>582</v>
      </c>
      <c r="G541" t="s">
        <v>11440</v>
      </c>
      <c r="H541" t="s">
        <v>14328</v>
      </c>
      <c r="I541">
        <v>4.83</v>
      </c>
      <c r="J541">
        <v>0</v>
      </c>
      <c r="K541">
        <v>4.83</v>
      </c>
      <c r="U541" t="s">
        <v>15316</v>
      </c>
    </row>
    <row r="542" spans="1:21" x14ac:dyDescent="0.25">
      <c r="A542">
        <v>2008</v>
      </c>
      <c r="B542">
        <v>11</v>
      </c>
      <c r="C542" t="s">
        <v>21</v>
      </c>
      <c r="D542" t="s">
        <v>583</v>
      </c>
      <c r="G542" t="s">
        <v>11441</v>
      </c>
      <c r="H542" t="s">
        <v>14328</v>
      </c>
      <c r="I542">
        <v>3</v>
      </c>
      <c r="J542">
        <v>0</v>
      </c>
      <c r="K542">
        <v>3</v>
      </c>
      <c r="U542" t="s">
        <v>15316</v>
      </c>
    </row>
    <row r="543" spans="1:21" x14ac:dyDescent="0.25">
      <c r="A543">
        <v>2008</v>
      </c>
      <c r="B543">
        <v>11</v>
      </c>
      <c r="C543" t="s">
        <v>21</v>
      </c>
      <c r="D543" t="s">
        <v>584</v>
      </c>
      <c r="G543" t="s">
        <v>11442</v>
      </c>
      <c r="H543" t="s">
        <v>14328</v>
      </c>
      <c r="I543">
        <v>5</v>
      </c>
      <c r="J543">
        <v>0</v>
      </c>
      <c r="K543">
        <v>5</v>
      </c>
      <c r="U543" t="s">
        <v>15316</v>
      </c>
    </row>
    <row r="544" spans="1:21" x14ac:dyDescent="0.25">
      <c r="A544">
        <v>2008</v>
      </c>
      <c r="B544">
        <v>11</v>
      </c>
      <c r="C544" t="s">
        <v>21</v>
      </c>
      <c r="D544" t="s">
        <v>585</v>
      </c>
      <c r="G544" t="s">
        <v>11443</v>
      </c>
      <c r="H544" t="s">
        <v>14328</v>
      </c>
      <c r="I544">
        <v>0.46600000000000003</v>
      </c>
      <c r="J544">
        <v>0</v>
      </c>
      <c r="K544">
        <v>0.46600000000000003</v>
      </c>
      <c r="P544" t="s">
        <v>17652</v>
      </c>
      <c r="Q544" t="s">
        <v>16966</v>
      </c>
      <c r="T544" t="s">
        <v>16967</v>
      </c>
      <c r="U544" t="s">
        <v>15317</v>
      </c>
    </row>
    <row r="545" spans="1:21" x14ac:dyDescent="0.25">
      <c r="A545">
        <v>2008</v>
      </c>
      <c r="B545">
        <v>11</v>
      </c>
      <c r="C545" t="s">
        <v>21</v>
      </c>
      <c r="D545" t="s">
        <v>586</v>
      </c>
      <c r="G545" t="s">
        <v>11444</v>
      </c>
      <c r="H545" t="s">
        <v>14328</v>
      </c>
      <c r="I545">
        <v>1.6255189999999999</v>
      </c>
      <c r="J545">
        <v>0</v>
      </c>
      <c r="K545">
        <v>1.6255189999999999</v>
      </c>
      <c r="P545" t="s">
        <v>17652</v>
      </c>
      <c r="Q545" t="s">
        <v>16966</v>
      </c>
      <c r="T545" t="s">
        <v>16967</v>
      </c>
      <c r="U545" t="s">
        <v>15317</v>
      </c>
    </row>
    <row r="546" spans="1:21" x14ac:dyDescent="0.25">
      <c r="A546">
        <v>2008</v>
      </c>
      <c r="B546">
        <v>11</v>
      </c>
      <c r="C546" t="s">
        <v>21</v>
      </c>
      <c r="D546" t="s">
        <v>587</v>
      </c>
      <c r="G546" t="s">
        <v>11445</v>
      </c>
      <c r="H546" t="s">
        <v>14328</v>
      </c>
      <c r="I546">
        <v>5</v>
      </c>
      <c r="J546">
        <v>0</v>
      </c>
      <c r="K546">
        <v>5</v>
      </c>
      <c r="U546" t="s">
        <v>15316</v>
      </c>
    </row>
    <row r="547" spans="1:21" x14ac:dyDescent="0.25">
      <c r="A547">
        <v>2008</v>
      </c>
      <c r="B547">
        <v>11</v>
      </c>
      <c r="C547" t="s">
        <v>21</v>
      </c>
      <c r="D547" t="s">
        <v>588</v>
      </c>
      <c r="G547" t="s">
        <v>11446</v>
      </c>
      <c r="H547" t="s">
        <v>14328</v>
      </c>
      <c r="I547">
        <v>10</v>
      </c>
      <c r="J547">
        <v>0</v>
      </c>
      <c r="K547">
        <v>10</v>
      </c>
      <c r="U547" t="s">
        <v>15316</v>
      </c>
    </row>
    <row r="548" spans="1:21" x14ac:dyDescent="0.25">
      <c r="A548">
        <v>2008</v>
      </c>
      <c r="B548">
        <v>11</v>
      </c>
      <c r="C548" t="s">
        <v>21</v>
      </c>
      <c r="D548" t="s">
        <v>589</v>
      </c>
      <c r="G548" t="s">
        <v>11447</v>
      </c>
      <c r="H548" t="s">
        <v>14328</v>
      </c>
      <c r="I548">
        <v>15</v>
      </c>
      <c r="J548">
        <v>0</v>
      </c>
      <c r="K548">
        <v>15</v>
      </c>
      <c r="P548" t="s">
        <v>16976</v>
      </c>
      <c r="Q548" t="s">
        <v>16966</v>
      </c>
      <c r="T548" t="s">
        <v>16967</v>
      </c>
      <c r="U548" t="s">
        <v>15317</v>
      </c>
    </row>
    <row r="549" spans="1:21" x14ac:dyDescent="0.25">
      <c r="A549">
        <v>2008</v>
      </c>
      <c r="B549">
        <v>11</v>
      </c>
      <c r="C549" t="s">
        <v>21</v>
      </c>
      <c r="D549" t="s">
        <v>590</v>
      </c>
      <c r="G549" t="s">
        <v>11448</v>
      </c>
      <c r="H549" t="s">
        <v>14328</v>
      </c>
      <c r="I549">
        <v>5.1716439999999997</v>
      </c>
      <c r="J549">
        <v>0</v>
      </c>
      <c r="K549">
        <v>5.1716439999999997</v>
      </c>
      <c r="P549" t="s">
        <v>16968</v>
      </c>
      <c r="Q549" t="s">
        <v>15241</v>
      </c>
      <c r="T549" t="s">
        <v>15308</v>
      </c>
      <c r="U549" t="s">
        <v>15317</v>
      </c>
    </row>
    <row r="550" spans="1:21" x14ac:dyDescent="0.25">
      <c r="A550">
        <v>2008</v>
      </c>
      <c r="B550">
        <v>11</v>
      </c>
      <c r="C550" t="s">
        <v>21</v>
      </c>
      <c r="D550" t="s">
        <v>591</v>
      </c>
      <c r="G550" t="s">
        <v>11449</v>
      </c>
      <c r="H550" t="s">
        <v>14328</v>
      </c>
      <c r="I550">
        <v>6.67</v>
      </c>
      <c r="J550">
        <v>0</v>
      </c>
      <c r="K550">
        <v>6.67</v>
      </c>
      <c r="P550" t="s">
        <v>16972</v>
      </c>
      <c r="Q550" t="s">
        <v>15241</v>
      </c>
      <c r="T550" t="s">
        <v>15308</v>
      </c>
      <c r="U550" t="s">
        <v>15317</v>
      </c>
    </row>
    <row r="551" spans="1:21" x14ac:dyDescent="0.25">
      <c r="A551">
        <v>2008</v>
      </c>
      <c r="B551">
        <v>11</v>
      </c>
      <c r="C551" t="s">
        <v>21</v>
      </c>
      <c r="D551" t="s">
        <v>592</v>
      </c>
      <c r="G551" t="s">
        <v>11450</v>
      </c>
      <c r="H551" t="s">
        <v>14328</v>
      </c>
      <c r="I551">
        <v>10</v>
      </c>
      <c r="J551">
        <v>0</v>
      </c>
      <c r="K551">
        <v>10</v>
      </c>
      <c r="P551" t="s">
        <v>16865</v>
      </c>
      <c r="Q551" t="s">
        <v>15246</v>
      </c>
      <c r="T551" t="s">
        <v>15304</v>
      </c>
      <c r="U551" t="s">
        <v>15317</v>
      </c>
    </row>
    <row r="552" spans="1:21" x14ac:dyDescent="0.25">
      <c r="A552">
        <v>2008</v>
      </c>
      <c r="B552">
        <v>11</v>
      </c>
      <c r="C552" t="s">
        <v>21</v>
      </c>
      <c r="D552" t="s">
        <v>593</v>
      </c>
      <c r="G552" t="s">
        <v>11451</v>
      </c>
      <c r="H552" t="s">
        <v>14328</v>
      </c>
      <c r="I552">
        <v>6</v>
      </c>
      <c r="J552">
        <v>0</v>
      </c>
      <c r="K552">
        <v>6</v>
      </c>
      <c r="U552" t="s">
        <v>15316</v>
      </c>
    </row>
    <row r="553" spans="1:21" x14ac:dyDescent="0.25">
      <c r="A553">
        <v>2008</v>
      </c>
      <c r="B553">
        <v>11</v>
      </c>
      <c r="C553" t="s">
        <v>21</v>
      </c>
      <c r="D553" t="s">
        <v>594</v>
      </c>
      <c r="G553" t="s">
        <v>11452</v>
      </c>
      <c r="H553" t="s">
        <v>14328</v>
      </c>
      <c r="I553">
        <v>30</v>
      </c>
      <c r="J553">
        <v>0</v>
      </c>
      <c r="K553">
        <v>30</v>
      </c>
      <c r="P553" t="s">
        <v>16969</v>
      </c>
      <c r="Q553" t="s">
        <v>15241</v>
      </c>
      <c r="T553" t="s">
        <v>15308</v>
      </c>
      <c r="U553" t="s">
        <v>15317</v>
      </c>
    </row>
    <row r="554" spans="1:21" x14ac:dyDescent="0.25">
      <c r="A554">
        <v>2008</v>
      </c>
      <c r="B554">
        <v>11</v>
      </c>
      <c r="C554" t="s">
        <v>21</v>
      </c>
      <c r="D554" t="s">
        <v>595</v>
      </c>
      <c r="G554" t="s">
        <v>11453</v>
      </c>
      <c r="H554" t="s">
        <v>14328</v>
      </c>
      <c r="I554">
        <v>2</v>
      </c>
      <c r="J554">
        <v>0</v>
      </c>
      <c r="K554">
        <v>2</v>
      </c>
      <c r="U554" t="s">
        <v>15316</v>
      </c>
    </row>
    <row r="555" spans="1:21" x14ac:dyDescent="0.25">
      <c r="A555">
        <v>2008</v>
      </c>
      <c r="B555">
        <v>11</v>
      </c>
      <c r="C555" t="s">
        <v>21</v>
      </c>
      <c r="D555" t="s">
        <v>596</v>
      </c>
      <c r="G555" t="s">
        <v>11454</v>
      </c>
      <c r="H555" t="s">
        <v>14328</v>
      </c>
      <c r="I555">
        <v>0.3</v>
      </c>
      <c r="J555">
        <v>0</v>
      </c>
      <c r="K555">
        <v>0.3</v>
      </c>
      <c r="P555" t="s">
        <v>17222</v>
      </c>
      <c r="Q555" t="s">
        <v>17212</v>
      </c>
      <c r="T555" t="s">
        <v>17213</v>
      </c>
      <c r="U555" t="s">
        <v>15317</v>
      </c>
    </row>
    <row r="556" spans="1:21" x14ac:dyDescent="0.25">
      <c r="A556">
        <v>2008</v>
      </c>
      <c r="B556">
        <v>11</v>
      </c>
      <c r="C556" t="s">
        <v>21</v>
      </c>
      <c r="D556" t="s">
        <v>597</v>
      </c>
      <c r="G556" t="s">
        <v>11455</v>
      </c>
      <c r="H556" t="s">
        <v>14328</v>
      </c>
      <c r="I556">
        <v>1</v>
      </c>
      <c r="J556">
        <v>0</v>
      </c>
      <c r="K556">
        <v>1</v>
      </c>
      <c r="U556" t="s">
        <v>15316</v>
      </c>
    </row>
    <row r="557" spans="1:21" x14ac:dyDescent="0.25">
      <c r="A557">
        <v>2008</v>
      </c>
      <c r="B557">
        <v>11</v>
      </c>
      <c r="C557" t="s">
        <v>21</v>
      </c>
      <c r="D557" t="s">
        <v>598</v>
      </c>
      <c r="G557" t="s">
        <v>11456</v>
      </c>
      <c r="H557" t="s">
        <v>14328</v>
      </c>
      <c r="I557">
        <v>0.5</v>
      </c>
      <c r="J557">
        <v>0</v>
      </c>
      <c r="K557">
        <v>0.5</v>
      </c>
      <c r="U557" t="s">
        <v>15316</v>
      </c>
    </row>
    <row r="558" spans="1:21" x14ac:dyDescent="0.25">
      <c r="A558">
        <v>2008</v>
      </c>
      <c r="B558">
        <v>11</v>
      </c>
      <c r="C558" t="s">
        <v>21</v>
      </c>
      <c r="D558" t="s">
        <v>599</v>
      </c>
      <c r="G558" t="s">
        <v>11457</v>
      </c>
      <c r="H558" t="s">
        <v>14328</v>
      </c>
      <c r="I558">
        <v>0.7</v>
      </c>
      <c r="J558">
        <v>0</v>
      </c>
      <c r="K558">
        <v>0</v>
      </c>
      <c r="P558" t="s">
        <v>16970</v>
      </c>
      <c r="Q558" t="s">
        <v>15241</v>
      </c>
      <c r="T558" t="s">
        <v>15308</v>
      </c>
      <c r="U558" t="s">
        <v>15317</v>
      </c>
    </row>
    <row r="559" spans="1:21" x14ac:dyDescent="0.25">
      <c r="A559">
        <v>2008</v>
      </c>
      <c r="B559">
        <v>11</v>
      </c>
      <c r="C559" t="s">
        <v>21</v>
      </c>
      <c r="D559" t="s">
        <v>600</v>
      </c>
      <c r="G559" t="s">
        <v>11458</v>
      </c>
      <c r="H559" t="s">
        <v>14328</v>
      </c>
      <c r="I559">
        <v>0.7</v>
      </c>
      <c r="J559">
        <v>0</v>
      </c>
      <c r="K559">
        <v>0.7</v>
      </c>
      <c r="U559" t="s">
        <v>15316</v>
      </c>
    </row>
    <row r="560" spans="1:21" x14ac:dyDescent="0.25">
      <c r="A560">
        <v>2008</v>
      </c>
      <c r="B560">
        <v>11</v>
      </c>
      <c r="C560" t="s">
        <v>21</v>
      </c>
      <c r="D560" t="s">
        <v>601</v>
      </c>
      <c r="G560" t="s">
        <v>11459</v>
      </c>
      <c r="H560" t="s">
        <v>14328</v>
      </c>
      <c r="I560">
        <v>2</v>
      </c>
      <c r="J560">
        <v>0</v>
      </c>
      <c r="K560">
        <v>2</v>
      </c>
      <c r="U560" t="s">
        <v>15316</v>
      </c>
    </row>
    <row r="561" spans="1:21" x14ac:dyDescent="0.25">
      <c r="A561">
        <v>2008</v>
      </c>
      <c r="B561">
        <v>11</v>
      </c>
      <c r="C561" t="s">
        <v>21</v>
      </c>
      <c r="D561" t="s">
        <v>602</v>
      </c>
      <c r="G561" t="s">
        <v>11460</v>
      </c>
      <c r="H561" t="s">
        <v>14328</v>
      </c>
      <c r="I561">
        <v>3</v>
      </c>
      <c r="J561">
        <v>0</v>
      </c>
      <c r="K561">
        <v>3</v>
      </c>
      <c r="P561" t="s">
        <v>15259</v>
      </c>
      <c r="Q561" t="s">
        <v>15246</v>
      </c>
      <c r="T561" t="s">
        <v>15304</v>
      </c>
      <c r="U561" t="s">
        <v>15317</v>
      </c>
    </row>
    <row r="562" spans="1:21" x14ac:dyDescent="0.25">
      <c r="A562">
        <v>2008</v>
      </c>
      <c r="B562">
        <v>11</v>
      </c>
      <c r="C562" t="s">
        <v>21</v>
      </c>
      <c r="D562" t="s">
        <v>603</v>
      </c>
      <c r="G562" t="s">
        <v>11461</v>
      </c>
      <c r="H562" t="s">
        <v>14328</v>
      </c>
      <c r="I562">
        <v>1</v>
      </c>
      <c r="J562">
        <v>0</v>
      </c>
      <c r="K562">
        <v>1</v>
      </c>
      <c r="P562" t="s">
        <v>16969</v>
      </c>
      <c r="Q562" t="s">
        <v>15241</v>
      </c>
      <c r="T562" t="s">
        <v>15308</v>
      </c>
      <c r="U562" t="s">
        <v>15317</v>
      </c>
    </row>
    <row r="563" spans="1:21" x14ac:dyDescent="0.25">
      <c r="A563">
        <v>2008</v>
      </c>
      <c r="B563">
        <v>11</v>
      </c>
      <c r="C563" t="s">
        <v>21</v>
      </c>
      <c r="D563" t="s">
        <v>604</v>
      </c>
      <c r="G563" t="s">
        <v>11462</v>
      </c>
      <c r="H563" t="s">
        <v>14328</v>
      </c>
      <c r="I563">
        <v>1</v>
      </c>
      <c r="J563">
        <v>0</v>
      </c>
      <c r="K563">
        <v>0</v>
      </c>
      <c r="U563" t="s">
        <v>15316</v>
      </c>
    </row>
    <row r="564" spans="1:21" x14ac:dyDescent="0.25">
      <c r="A564">
        <v>2008</v>
      </c>
      <c r="B564">
        <v>11</v>
      </c>
      <c r="C564" t="s">
        <v>21</v>
      </c>
      <c r="D564" t="s">
        <v>605</v>
      </c>
      <c r="G564" t="s">
        <v>11463</v>
      </c>
      <c r="H564" t="s">
        <v>14328</v>
      </c>
      <c r="I564">
        <v>1</v>
      </c>
      <c r="J564">
        <v>0</v>
      </c>
      <c r="K564">
        <v>1</v>
      </c>
      <c r="P564" t="s">
        <v>16969</v>
      </c>
      <c r="Q564" t="s">
        <v>15241</v>
      </c>
      <c r="T564" t="s">
        <v>15308</v>
      </c>
      <c r="U564" t="s">
        <v>15317</v>
      </c>
    </row>
    <row r="565" spans="1:21" x14ac:dyDescent="0.25">
      <c r="A565">
        <v>2008</v>
      </c>
      <c r="B565">
        <v>11</v>
      </c>
      <c r="C565" t="s">
        <v>21</v>
      </c>
      <c r="D565" t="s">
        <v>606</v>
      </c>
      <c r="G565" t="s">
        <v>11464</v>
      </c>
      <c r="H565" t="s">
        <v>14328</v>
      </c>
      <c r="I565">
        <v>1.5</v>
      </c>
      <c r="J565">
        <v>0</v>
      </c>
      <c r="K565">
        <v>1.5</v>
      </c>
      <c r="P565" t="s">
        <v>16968</v>
      </c>
      <c r="Q565" t="s">
        <v>15241</v>
      </c>
      <c r="T565" t="s">
        <v>15308</v>
      </c>
      <c r="U565" t="s">
        <v>15317</v>
      </c>
    </row>
    <row r="566" spans="1:21" x14ac:dyDescent="0.25">
      <c r="A566">
        <v>2008</v>
      </c>
      <c r="B566">
        <v>11</v>
      </c>
      <c r="C566" t="s">
        <v>21</v>
      </c>
      <c r="D566" t="s">
        <v>607</v>
      </c>
      <c r="G566" t="s">
        <v>11465</v>
      </c>
      <c r="H566" t="s">
        <v>14328</v>
      </c>
      <c r="I566">
        <v>0.25</v>
      </c>
      <c r="J566">
        <v>0</v>
      </c>
      <c r="K566">
        <v>0.25</v>
      </c>
      <c r="P566" t="s">
        <v>16862</v>
      </c>
      <c r="Q566" t="s">
        <v>15246</v>
      </c>
      <c r="T566" t="s">
        <v>15304</v>
      </c>
      <c r="U566" t="s">
        <v>15317</v>
      </c>
    </row>
    <row r="567" spans="1:21" x14ac:dyDescent="0.25">
      <c r="A567">
        <v>2008</v>
      </c>
      <c r="B567">
        <v>11</v>
      </c>
      <c r="C567" t="s">
        <v>21</v>
      </c>
      <c r="D567" t="s">
        <v>608</v>
      </c>
      <c r="G567" t="s">
        <v>11466</v>
      </c>
      <c r="H567" t="s">
        <v>14328</v>
      </c>
      <c r="I567">
        <v>0.3</v>
      </c>
      <c r="J567">
        <v>0</v>
      </c>
      <c r="K567">
        <v>0.3</v>
      </c>
      <c r="P567" t="s">
        <v>17665</v>
      </c>
      <c r="Q567" t="s">
        <v>15246</v>
      </c>
      <c r="T567" t="s">
        <v>15304</v>
      </c>
      <c r="U567" t="s">
        <v>15317</v>
      </c>
    </row>
    <row r="568" spans="1:21" x14ac:dyDescent="0.25">
      <c r="A568">
        <v>2008</v>
      </c>
      <c r="B568">
        <v>11</v>
      </c>
      <c r="C568" t="s">
        <v>21</v>
      </c>
      <c r="D568" t="s">
        <v>609</v>
      </c>
      <c r="G568" t="s">
        <v>11467</v>
      </c>
      <c r="H568" t="s">
        <v>14328</v>
      </c>
      <c r="I568">
        <v>0.85</v>
      </c>
      <c r="J568">
        <v>0</v>
      </c>
      <c r="K568">
        <v>0.85</v>
      </c>
      <c r="P568" t="s">
        <v>15178</v>
      </c>
      <c r="Q568" t="s">
        <v>15237</v>
      </c>
      <c r="T568" t="s">
        <v>15301</v>
      </c>
      <c r="U568" t="s">
        <v>15317</v>
      </c>
    </row>
    <row r="569" spans="1:21" x14ac:dyDescent="0.25">
      <c r="A569">
        <v>2008</v>
      </c>
      <c r="B569">
        <v>11</v>
      </c>
      <c r="C569" t="s">
        <v>21</v>
      </c>
      <c r="D569" t="s">
        <v>610</v>
      </c>
      <c r="G569" t="s">
        <v>11468</v>
      </c>
      <c r="H569" t="s">
        <v>14328</v>
      </c>
      <c r="I569">
        <v>0.3</v>
      </c>
      <c r="J569">
        <v>0</v>
      </c>
      <c r="K569">
        <v>0.3</v>
      </c>
      <c r="P569" t="s">
        <v>16968</v>
      </c>
      <c r="Q569" t="s">
        <v>15241</v>
      </c>
      <c r="T569" t="s">
        <v>15308</v>
      </c>
      <c r="U569" t="s">
        <v>15317</v>
      </c>
    </row>
    <row r="570" spans="1:21" x14ac:dyDescent="0.25">
      <c r="A570">
        <v>2008</v>
      </c>
      <c r="B570">
        <v>11</v>
      </c>
      <c r="C570" t="s">
        <v>21</v>
      </c>
      <c r="D570" t="s">
        <v>611</v>
      </c>
      <c r="G570" t="s">
        <v>11469</v>
      </c>
      <c r="H570" t="s">
        <v>14328</v>
      </c>
      <c r="I570">
        <v>0.2</v>
      </c>
      <c r="J570">
        <v>0</v>
      </c>
      <c r="K570">
        <v>0</v>
      </c>
      <c r="P570" t="s">
        <v>15182</v>
      </c>
      <c r="Q570" t="s">
        <v>15237</v>
      </c>
      <c r="T570" t="s">
        <v>15301</v>
      </c>
      <c r="U570" t="s">
        <v>15317</v>
      </c>
    </row>
    <row r="571" spans="1:21" x14ac:dyDescent="0.25">
      <c r="A571">
        <v>2008</v>
      </c>
      <c r="B571">
        <v>11</v>
      </c>
      <c r="C571" t="s">
        <v>21</v>
      </c>
      <c r="D571" t="s">
        <v>612</v>
      </c>
      <c r="G571" t="s">
        <v>11470</v>
      </c>
      <c r="H571" t="s">
        <v>14328</v>
      </c>
      <c r="I571">
        <v>0.2</v>
      </c>
      <c r="J571">
        <v>0</v>
      </c>
      <c r="K571">
        <v>0.2</v>
      </c>
      <c r="U571" t="s">
        <v>15316</v>
      </c>
    </row>
    <row r="572" spans="1:21" x14ac:dyDescent="0.25">
      <c r="A572">
        <v>2008</v>
      </c>
      <c r="B572">
        <v>11</v>
      </c>
      <c r="C572" t="s">
        <v>21</v>
      </c>
      <c r="D572" t="s">
        <v>613</v>
      </c>
      <c r="G572" t="s">
        <v>11471</v>
      </c>
      <c r="H572" t="s">
        <v>14328</v>
      </c>
      <c r="I572">
        <v>0.4</v>
      </c>
      <c r="J572">
        <v>0</v>
      </c>
      <c r="K572">
        <v>0.39600000000000002</v>
      </c>
      <c r="U572" t="s">
        <v>15316</v>
      </c>
    </row>
    <row r="573" spans="1:21" x14ac:dyDescent="0.25">
      <c r="A573">
        <v>2008</v>
      </c>
      <c r="B573">
        <v>11</v>
      </c>
      <c r="C573" t="s">
        <v>21</v>
      </c>
      <c r="D573" t="s">
        <v>614</v>
      </c>
      <c r="G573" t="s">
        <v>11472</v>
      </c>
      <c r="H573" t="s">
        <v>14328</v>
      </c>
      <c r="I573">
        <v>1</v>
      </c>
      <c r="J573">
        <v>0</v>
      </c>
      <c r="K573">
        <v>1</v>
      </c>
      <c r="P573" t="s">
        <v>17666</v>
      </c>
      <c r="Q573" t="s">
        <v>16966</v>
      </c>
      <c r="T573" t="s">
        <v>16967</v>
      </c>
      <c r="U573" t="s">
        <v>15317</v>
      </c>
    </row>
    <row r="574" spans="1:21" x14ac:dyDescent="0.25">
      <c r="A574">
        <v>2008</v>
      </c>
      <c r="B574">
        <v>11</v>
      </c>
      <c r="C574" t="s">
        <v>21</v>
      </c>
      <c r="D574" t="s">
        <v>615</v>
      </c>
      <c r="G574" t="s">
        <v>11473</v>
      </c>
      <c r="H574" t="s">
        <v>14328</v>
      </c>
      <c r="I574">
        <v>5</v>
      </c>
      <c r="J574">
        <v>0</v>
      </c>
      <c r="K574">
        <v>5</v>
      </c>
      <c r="U574" t="s">
        <v>15316</v>
      </c>
    </row>
    <row r="575" spans="1:21" x14ac:dyDescent="0.25">
      <c r="A575">
        <v>2008</v>
      </c>
      <c r="B575">
        <v>11</v>
      </c>
      <c r="C575" t="s">
        <v>21</v>
      </c>
      <c r="D575" t="s">
        <v>616</v>
      </c>
      <c r="G575" t="s">
        <v>11474</v>
      </c>
      <c r="H575" t="s">
        <v>14328</v>
      </c>
      <c r="I575">
        <v>10</v>
      </c>
      <c r="J575">
        <v>0</v>
      </c>
      <c r="K575">
        <v>10</v>
      </c>
      <c r="U575" t="s">
        <v>15316</v>
      </c>
    </row>
    <row r="576" spans="1:21" x14ac:dyDescent="0.25">
      <c r="A576">
        <v>2008</v>
      </c>
      <c r="B576">
        <v>11</v>
      </c>
      <c r="C576" t="s">
        <v>21</v>
      </c>
      <c r="D576" t="s">
        <v>617</v>
      </c>
      <c r="G576" t="s">
        <v>11475</v>
      </c>
      <c r="H576" t="s">
        <v>14328</v>
      </c>
      <c r="I576">
        <v>0.5</v>
      </c>
      <c r="J576">
        <v>0</v>
      </c>
      <c r="K576">
        <v>0.5</v>
      </c>
      <c r="U576" t="s">
        <v>15316</v>
      </c>
    </row>
    <row r="577" spans="1:21" x14ac:dyDescent="0.25">
      <c r="A577">
        <v>2008</v>
      </c>
      <c r="B577">
        <v>11</v>
      </c>
      <c r="C577" t="s">
        <v>21</v>
      </c>
      <c r="D577" t="s">
        <v>618</v>
      </c>
      <c r="G577" t="s">
        <v>11476</v>
      </c>
      <c r="H577" t="s">
        <v>14328</v>
      </c>
      <c r="I577">
        <v>0.2</v>
      </c>
      <c r="J577">
        <v>0</v>
      </c>
      <c r="K577">
        <v>0.2</v>
      </c>
      <c r="U577" t="s">
        <v>15316</v>
      </c>
    </row>
    <row r="578" spans="1:21" x14ac:dyDescent="0.25">
      <c r="A578">
        <v>2008</v>
      </c>
      <c r="B578">
        <v>11</v>
      </c>
      <c r="C578" t="s">
        <v>21</v>
      </c>
      <c r="D578" t="s">
        <v>619</v>
      </c>
      <c r="G578" t="s">
        <v>11477</v>
      </c>
      <c r="H578" t="s">
        <v>14328</v>
      </c>
      <c r="I578">
        <v>1.5</v>
      </c>
      <c r="J578">
        <v>0</v>
      </c>
      <c r="K578">
        <v>1.5</v>
      </c>
      <c r="U578" t="s">
        <v>15316</v>
      </c>
    </row>
    <row r="579" spans="1:21" x14ac:dyDescent="0.25">
      <c r="A579">
        <v>2008</v>
      </c>
      <c r="B579">
        <v>11</v>
      </c>
      <c r="C579" t="s">
        <v>21</v>
      </c>
      <c r="D579" t="s">
        <v>620</v>
      </c>
      <c r="G579" t="s">
        <v>11478</v>
      </c>
      <c r="H579" t="s">
        <v>14328</v>
      </c>
      <c r="I579">
        <v>1</v>
      </c>
      <c r="J579">
        <v>0</v>
      </c>
      <c r="K579">
        <v>1</v>
      </c>
      <c r="U579" t="s">
        <v>15316</v>
      </c>
    </row>
    <row r="580" spans="1:21" x14ac:dyDescent="0.25">
      <c r="A580">
        <v>2008</v>
      </c>
      <c r="B580">
        <v>11</v>
      </c>
      <c r="C580" t="s">
        <v>21</v>
      </c>
      <c r="D580" t="s">
        <v>621</v>
      </c>
      <c r="G580" t="s">
        <v>11479</v>
      </c>
      <c r="H580" t="s">
        <v>14328</v>
      </c>
      <c r="I580">
        <v>2</v>
      </c>
      <c r="J580">
        <v>0</v>
      </c>
      <c r="K580">
        <v>2</v>
      </c>
      <c r="P580" t="s">
        <v>16862</v>
      </c>
      <c r="Q580" t="s">
        <v>15246</v>
      </c>
      <c r="T580" t="s">
        <v>15304</v>
      </c>
      <c r="U580" t="s">
        <v>15317</v>
      </c>
    </row>
    <row r="581" spans="1:21" x14ac:dyDescent="0.25">
      <c r="A581">
        <v>2008</v>
      </c>
      <c r="B581">
        <v>11</v>
      </c>
      <c r="C581" t="s">
        <v>21</v>
      </c>
      <c r="D581" t="s">
        <v>622</v>
      </c>
      <c r="G581" t="s">
        <v>11480</v>
      </c>
      <c r="H581" t="s">
        <v>14328</v>
      </c>
      <c r="I581">
        <v>5</v>
      </c>
      <c r="J581">
        <v>0</v>
      </c>
      <c r="K581">
        <v>5</v>
      </c>
      <c r="U581" t="s">
        <v>15316</v>
      </c>
    </row>
    <row r="582" spans="1:21" x14ac:dyDescent="0.25">
      <c r="A582">
        <v>2008</v>
      </c>
      <c r="B582">
        <v>11</v>
      </c>
      <c r="C582" t="s">
        <v>21</v>
      </c>
      <c r="D582" t="s">
        <v>623</v>
      </c>
      <c r="G582" t="s">
        <v>11481</v>
      </c>
      <c r="H582" t="s">
        <v>14328</v>
      </c>
      <c r="I582">
        <v>2</v>
      </c>
      <c r="J582">
        <v>0</v>
      </c>
      <c r="K582">
        <v>2</v>
      </c>
      <c r="U582" t="s">
        <v>15316</v>
      </c>
    </row>
    <row r="583" spans="1:21" x14ac:dyDescent="0.25">
      <c r="A583">
        <v>2008</v>
      </c>
      <c r="B583">
        <v>11</v>
      </c>
      <c r="C583" t="s">
        <v>21</v>
      </c>
      <c r="D583" t="s">
        <v>624</v>
      </c>
      <c r="G583" t="s">
        <v>11482</v>
      </c>
      <c r="H583" t="s">
        <v>14328</v>
      </c>
      <c r="I583">
        <v>5</v>
      </c>
      <c r="J583">
        <v>0</v>
      </c>
      <c r="K583">
        <v>5</v>
      </c>
      <c r="P583" t="s">
        <v>17223</v>
      </c>
      <c r="Q583" t="s">
        <v>16966</v>
      </c>
      <c r="T583" t="s">
        <v>16967</v>
      </c>
      <c r="U583" t="s">
        <v>15317</v>
      </c>
    </row>
    <row r="584" spans="1:21" x14ac:dyDescent="0.25">
      <c r="A584">
        <v>2008</v>
      </c>
      <c r="B584">
        <v>11</v>
      </c>
      <c r="C584" t="s">
        <v>21</v>
      </c>
      <c r="D584" t="s">
        <v>625</v>
      </c>
      <c r="G584" t="s">
        <v>11483</v>
      </c>
      <c r="H584" t="s">
        <v>14328</v>
      </c>
      <c r="I584">
        <v>4</v>
      </c>
      <c r="J584">
        <v>0</v>
      </c>
      <c r="K584">
        <v>4</v>
      </c>
      <c r="P584" t="s">
        <v>16968</v>
      </c>
      <c r="Q584" t="s">
        <v>15241</v>
      </c>
      <c r="T584" t="s">
        <v>15308</v>
      </c>
      <c r="U584" t="s">
        <v>15317</v>
      </c>
    </row>
    <row r="585" spans="1:21" x14ac:dyDescent="0.25">
      <c r="A585">
        <v>2008</v>
      </c>
      <c r="B585">
        <v>11</v>
      </c>
      <c r="C585" t="s">
        <v>21</v>
      </c>
      <c r="D585" t="s">
        <v>626</v>
      </c>
      <c r="G585" t="s">
        <v>11484</v>
      </c>
      <c r="H585" t="s">
        <v>14328</v>
      </c>
      <c r="I585">
        <v>12</v>
      </c>
      <c r="J585">
        <v>0</v>
      </c>
      <c r="K585">
        <v>12</v>
      </c>
      <c r="U585" t="s">
        <v>15316</v>
      </c>
    </row>
    <row r="586" spans="1:21" x14ac:dyDescent="0.25">
      <c r="A586">
        <v>2008</v>
      </c>
      <c r="B586">
        <v>11</v>
      </c>
      <c r="C586" t="s">
        <v>21</v>
      </c>
      <c r="D586" t="s">
        <v>627</v>
      </c>
      <c r="G586" t="s">
        <v>11485</v>
      </c>
      <c r="H586" t="s">
        <v>14328</v>
      </c>
      <c r="I586">
        <v>5</v>
      </c>
      <c r="J586">
        <v>0</v>
      </c>
      <c r="K586">
        <v>5</v>
      </c>
      <c r="U586" t="s">
        <v>15316</v>
      </c>
    </row>
    <row r="587" spans="1:21" x14ac:dyDescent="0.25">
      <c r="A587">
        <v>2008</v>
      </c>
      <c r="B587">
        <v>11</v>
      </c>
      <c r="C587" t="s">
        <v>21</v>
      </c>
      <c r="D587" t="s">
        <v>628</v>
      </c>
      <c r="G587" t="s">
        <v>11486</v>
      </c>
      <c r="H587" t="s">
        <v>14328</v>
      </c>
      <c r="I587">
        <v>2</v>
      </c>
      <c r="J587">
        <v>0</v>
      </c>
      <c r="K587">
        <v>2</v>
      </c>
      <c r="U587" t="s">
        <v>15316</v>
      </c>
    </row>
    <row r="588" spans="1:21" x14ac:dyDescent="0.25">
      <c r="A588">
        <v>2008</v>
      </c>
      <c r="B588">
        <v>11</v>
      </c>
      <c r="C588" t="s">
        <v>21</v>
      </c>
      <c r="D588" t="s">
        <v>629</v>
      </c>
      <c r="G588" t="s">
        <v>11487</v>
      </c>
      <c r="H588" t="s">
        <v>14328</v>
      </c>
      <c r="I588">
        <v>4.6657549999999999</v>
      </c>
      <c r="J588">
        <v>0</v>
      </c>
      <c r="K588">
        <v>4.6657549999999999</v>
      </c>
      <c r="P588" t="s">
        <v>16862</v>
      </c>
      <c r="Q588" t="s">
        <v>15246</v>
      </c>
      <c r="T588" t="s">
        <v>15304</v>
      </c>
      <c r="U588" t="s">
        <v>15317</v>
      </c>
    </row>
    <row r="589" spans="1:21" x14ac:dyDescent="0.25">
      <c r="A589">
        <v>2008</v>
      </c>
      <c r="B589">
        <v>11</v>
      </c>
      <c r="C589" t="s">
        <v>21</v>
      </c>
      <c r="D589" t="s">
        <v>630</v>
      </c>
      <c r="G589" t="s">
        <v>11488</v>
      </c>
      <c r="H589" t="s">
        <v>14328</v>
      </c>
      <c r="I589">
        <v>2</v>
      </c>
      <c r="J589">
        <v>0</v>
      </c>
      <c r="K589">
        <v>0</v>
      </c>
      <c r="P589" t="s">
        <v>16969</v>
      </c>
      <c r="Q589" t="s">
        <v>15241</v>
      </c>
      <c r="T589" t="s">
        <v>15308</v>
      </c>
      <c r="U589" t="s">
        <v>15317</v>
      </c>
    </row>
    <row r="590" spans="1:21" x14ac:dyDescent="0.25">
      <c r="A590">
        <v>2008</v>
      </c>
      <c r="B590">
        <v>11</v>
      </c>
      <c r="C590" t="s">
        <v>21</v>
      </c>
      <c r="D590" t="s">
        <v>631</v>
      </c>
      <c r="G590" t="s">
        <v>11489</v>
      </c>
      <c r="H590" t="s">
        <v>14328</v>
      </c>
      <c r="I590">
        <v>1</v>
      </c>
      <c r="J590">
        <v>0</v>
      </c>
      <c r="K590">
        <v>1</v>
      </c>
      <c r="U590" t="s">
        <v>15316</v>
      </c>
    </row>
    <row r="591" spans="1:21" x14ac:dyDescent="0.25">
      <c r="A591">
        <v>2008</v>
      </c>
      <c r="B591">
        <v>11</v>
      </c>
      <c r="C591" t="s">
        <v>21</v>
      </c>
      <c r="D591" t="s">
        <v>632</v>
      </c>
      <c r="G591" t="s">
        <v>11490</v>
      </c>
      <c r="H591" t="s">
        <v>14328</v>
      </c>
      <c r="I591">
        <v>2</v>
      </c>
      <c r="J591">
        <v>0</v>
      </c>
      <c r="K591">
        <v>0</v>
      </c>
      <c r="U591" t="s">
        <v>15316</v>
      </c>
    </row>
    <row r="592" spans="1:21" x14ac:dyDescent="0.25">
      <c r="A592">
        <v>2008</v>
      </c>
      <c r="B592">
        <v>11</v>
      </c>
      <c r="C592" t="s">
        <v>21</v>
      </c>
      <c r="D592" t="s">
        <v>633</v>
      </c>
      <c r="G592" t="s">
        <v>11491</v>
      </c>
      <c r="H592" t="s">
        <v>14328</v>
      </c>
      <c r="I592">
        <v>6</v>
      </c>
      <c r="J592">
        <v>0</v>
      </c>
      <c r="K592">
        <v>6</v>
      </c>
      <c r="U592" t="s">
        <v>15316</v>
      </c>
    </row>
    <row r="593" spans="1:21" x14ac:dyDescent="0.25">
      <c r="A593">
        <v>2008</v>
      </c>
      <c r="B593">
        <v>11</v>
      </c>
      <c r="C593" t="s">
        <v>21</v>
      </c>
      <c r="D593" t="s">
        <v>634</v>
      </c>
      <c r="G593" t="s">
        <v>11492</v>
      </c>
      <c r="H593" t="s">
        <v>14328</v>
      </c>
      <c r="I593">
        <v>1.5</v>
      </c>
      <c r="J593">
        <v>0</v>
      </c>
      <c r="K593">
        <v>1.5</v>
      </c>
      <c r="P593" t="s">
        <v>16972</v>
      </c>
      <c r="Q593" t="s">
        <v>15241</v>
      </c>
      <c r="T593" t="s">
        <v>15308</v>
      </c>
      <c r="U593" t="s">
        <v>15317</v>
      </c>
    </row>
    <row r="594" spans="1:21" x14ac:dyDescent="0.25">
      <c r="A594">
        <v>2008</v>
      </c>
      <c r="B594">
        <v>11</v>
      </c>
      <c r="C594" t="s">
        <v>21</v>
      </c>
      <c r="D594" t="s">
        <v>635</v>
      </c>
      <c r="G594" t="s">
        <v>11493</v>
      </c>
      <c r="H594" t="s">
        <v>14328</v>
      </c>
      <c r="I594">
        <v>1</v>
      </c>
      <c r="J594">
        <v>0</v>
      </c>
      <c r="K594">
        <v>1</v>
      </c>
      <c r="U594" t="s">
        <v>15316</v>
      </c>
    </row>
    <row r="595" spans="1:21" x14ac:dyDescent="0.25">
      <c r="A595">
        <v>2008</v>
      </c>
      <c r="B595">
        <v>11</v>
      </c>
      <c r="C595" t="s">
        <v>21</v>
      </c>
      <c r="D595" t="s">
        <v>636</v>
      </c>
      <c r="G595" t="s">
        <v>11494</v>
      </c>
      <c r="H595" t="s">
        <v>14328</v>
      </c>
      <c r="I595">
        <v>0.2</v>
      </c>
      <c r="J595">
        <v>0</v>
      </c>
      <c r="K595">
        <v>0.2</v>
      </c>
      <c r="U595" t="s">
        <v>15316</v>
      </c>
    </row>
    <row r="596" spans="1:21" x14ac:dyDescent="0.25">
      <c r="A596">
        <v>2008</v>
      </c>
      <c r="B596">
        <v>11</v>
      </c>
      <c r="C596" t="s">
        <v>21</v>
      </c>
      <c r="D596" t="s">
        <v>637</v>
      </c>
      <c r="G596" t="s">
        <v>11495</v>
      </c>
      <c r="H596" t="s">
        <v>14328</v>
      </c>
      <c r="I596">
        <v>8.48</v>
      </c>
      <c r="J596">
        <v>0</v>
      </c>
      <c r="K596">
        <v>8.48</v>
      </c>
      <c r="P596" t="s">
        <v>17652</v>
      </c>
      <c r="Q596" t="s">
        <v>16966</v>
      </c>
      <c r="T596" t="s">
        <v>16967</v>
      </c>
      <c r="U596" t="s">
        <v>15317</v>
      </c>
    </row>
    <row r="597" spans="1:21" x14ac:dyDescent="0.25">
      <c r="A597">
        <v>2008</v>
      </c>
      <c r="B597">
        <v>11</v>
      </c>
      <c r="C597" t="s">
        <v>21</v>
      </c>
      <c r="D597" t="s">
        <v>638</v>
      </c>
      <c r="G597" t="s">
        <v>11496</v>
      </c>
      <c r="H597" t="s">
        <v>14328</v>
      </c>
      <c r="I597">
        <v>5</v>
      </c>
      <c r="J597">
        <v>0</v>
      </c>
      <c r="K597">
        <v>5</v>
      </c>
      <c r="P597" t="s">
        <v>16972</v>
      </c>
      <c r="Q597" t="s">
        <v>15241</v>
      </c>
      <c r="T597" t="s">
        <v>15308</v>
      </c>
      <c r="U597" t="s">
        <v>15317</v>
      </c>
    </row>
    <row r="598" spans="1:21" x14ac:dyDescent="0.25">
      <c r="A598">
        <v>2008</v>
      </c>
      <c r="B598">
        <v>11</v>
      </c>
      <c r="C598" t="s">
        <v>21</v>
      </c>
      <c r="D598" t="s">
        <v>639</v>
      </c>
      <c r="G598" t="s">
        <v>11497</v>
      </c>
      <c r="H598" t="s">
        <v>14328</v>
      </c>
      <c r="I598">
        <v>5</v>
      </c>
      <c r="J598">
        <v>0</v>
      </c>
      <c r="K598">
        <v>5</v>
      </c>
      <c r="U598" t="s">
        <v>15316</v>
      </c>
    </row>
    <row r="599" spans="1:21" x14ac:dyDescent="0.25">
      <c r="A599">
        <v>2008</v>
      </c>
      <c r="B599">
        <v>11</v>
      </c>
      <c r="C599" t="s">
        <v>21</v>
      </c>
      <c r="D599" t="s">
        <v>640</v>
      </c>
      <c r="G599" t="s">
        <v>11498</v>
      </c>
      <c r="H599" t="s">
        <v>14328</v>
      </c>
      <c r="I599">
        <v>2</v>
      </c>
      <c r="J599">
        <v>0</v>
      </c>
      <c r="K599">
        <v>2</v>
      </c>
      <c r="P599" t="s">
        <v>16969</v>
      </c>
      <c r="Q599" t="s">
        <v>15241</v>
      </c>
      <c r="T599" t="s">
        <v>15308</v>
      </c>
      <c r="U599" t="s">
        <v>15317</v>
      </c>
    </row>
    <row r="600" spans="1:21" x14ac:dyDescent="0.25">
      <c r="A600">
        <v>2008</v>
      </c>
      <c r="B600">
        <v>11</v>
      </c>
      <c r="C600" t="s">
        <v>21</v>
      </c>
      <c r="D600" t="s">
        <v>641</v>
      </c>
      <c r="G600" t="s">
        <v>11499</v>
      </c>
      <c r="H600" t="s">
        <v>14328</v>
      </c>
      <c r="I600">
        <v>2</v>
      </c>
      <c r="J600">
        <v>0</v>
      </c>
      <c r="K600">
        <v>2</v>
      </c>
      <c r="U600" t="s">
        <v>15316</v>
      </c>
    </row>
    <row r="601" spans="1:21" x14ac:dyDescent="0.25">
      <c r="A601">
        <v>2008</v>
      </c>
      <c r="B601">
        <v>11</v>
      </c>
      <c r="C601" t="s">
        <v>21</v>
      </c>
      <c r="D601" t="s">
        <v>642</v>
      </c>
      <c r="G601" t="s">
        <v>11500</v>
      </c>
      <c r="H601" t="s">
        <v>14328</v>
      </c>
      <c r="I601">
        <v>3</v>
      </c>
      <c r="J601">
        <v>0</v>
      </c>
      <c r="K601">
        <v>3</v>
      </c>
      <c r="U601" t="s">
        <v>15316</v>
      </c>
    </row>
    <row r="602" spans="1:21" x14ac:dyDescent="0.25">
      <c r="A602">
        <v>2008</v>
      </c>
      <c r="B602">
        <v>11</v>
      </c>
      <c r="C602" t="s">
        <v>21</v>
      </c>
      <c r="D602" t="s">
        <v>643</v>
      </c>
      <c r="G602" t="s">
        <v>11501</v>
      </c>
      <c r="H602" t="s">
        <v>14328</v>
      </c>
      <c r="I602">
        <v>1</v>
      </c>
      <c r="J602">
        <v>0</v>
      </c>
      <c r="K602">
        <v>1</v>
      </c>
      <c r="P602" t="s">
        <v>17652</v>
      </c>
      <c r="Q602" t="s">
        <v>16966</v>
      </c>
      <c r="T602" t="s">
        <v>16967</v>
      </c>
      <c r="U602" t="s">
        <v>15317</v>
      </c>
    </row>
    <row r="603" spans="1:21" x14ac:dyDescent="0.25">
      <c r="A603">
        <v>2008</v>
      </c>
      <c r="B603">
        <v>11</v>
      </c>
      <c r="C603" t="s">
        <v>21</v>
      </c>
      <c r="D603" t="s">
        <v>644</v>
      </c>
      <c r="G603" t="s">
        <v>11502</v>
      </c>
      <c r="H603" t="s">
        <v>14328</v>
      </c>
      <c r="I603">
        <v>2</v>
      </c>
      <c r="J603">
        <v>0</v>
      </c>
      <c r="K603">
        <v>2</v>
      </c>
      <c r="P603" t="s">
        <v>17220</v>
      </c>
      <c r="Q603" t="s">
        <v>15241</v>
      </c>
      <c r="T603" t="s">
        <v>15308</v>
      </c>
      <c r="U603" t="s">
        <v>15317</v>
      </c>
    </row>
    <row r="604" spans="1:21" x14ac:dyDescent="0.25">
      <c r="A604">
        <v>2008</v>
      </c>
      <c r="B604">
        <v>11</v>
      </c>
      <c r="C604" t="s">
        <v>21</v>
      </c>
      <c r="D604" t="s">
        <v>645</v>
      </c>
      <c r="G604" t="s">
        <v>11503</v>
      </c>
      <c r="H604" t="s">
        <v>14328</v>
      </c>
      <c r="I604">
        <v>1</v>
      </c>
      <c r="J604">
        <v>0</v>
      </c>
      <c r="K604">
        <v>0</v>
      </c>
      <c r="U604" t="s">
        <v>15316</v>
      </c>
    </row>
    <row r="605" spans="1:21" x14ac:dyDescent="0.25">
      <c r="A605">
        <v>2008</v>
      </c>
      <c r="B605">
        <v>11</v>
      </c>
      <c r="C605" t="s">
        <v>21</v>
      </c>
      <c r="D605" t="s">
        <v>646</v>
      </c>
      <c r="G605" t="s">
        <v>11504</v>
      </c>
      <c r="H605" t="s">
        <v>14328</v>
      </c>
      <c r="I605">
        <v>1</v>
      </c>
      <c r="J605">
        <v>0</v>
      </c>
      <c r="K605">
        <v>0</v>
      </c>
      <c r="U605" t="s">
        <v>15316</v>
      </c>
    </row>
    <row r="606" spans="1:21" x14ac:dyDescent="0.25">
      <c r="A606">
        <v>2008</v>
      </c>
      <c r="B606">
        <v>11</v>
      </c>
      <c r="C606" t="s">
        <v>21</v>
      </c>
      <c r="D606" t="s">
        <v>647</v>
      </c>
      <c r="G606" t="s">
        <v>11505</v>
      </c>
      <c r="H606" t="s">
        <v>14328</v>
      </c>
      <c r="I606">
        <v>1.3</v>
      </c>
      <c r="J606">
        <v>0</v>
      </c>
      <c r="K606">
        <v>1.3</v>
      </c>
      <c r="P606" t="s">
        <v>16969</v>
      </c>
      <c r="Q606" t="s">
        <v>15241</v>
      </c>
      <c r="T606" t="s">
        <v>15308</v>
      </c>
      <c r="U606" t="s">
        <v>15317</v>
      </c>
    </row>
    <row r="607" spans="1:21" x14ac:dyDescent="0.25">
      <c r="A607">
        <v>2008</v>
      </c>
      <c r="B607">
        <v>11</v>
      </c>
      <c r="C607" t="s">
        <v>21</v>
      </c>
      <c r="D607" t="s">
        <v>648</v>
      </c>
      <c r="G607" t="s">
        <v>11506</v>
      </c>
      <c r="H607" t="s">
        <v>14328</v>
      </c>
      <c r="I607">
        <v>0.25</v>
      </c>
      <c r="J607">
        <v>0</v>
      </c>
      <c r="K607">
        <v>0.25</v>
      </c>
      <c r="U607" t="s">
        <v>15316</v>
      </c>
    </row>
    <row r="608" spans="1:21" x14ac:dyDescent="0.25">
      <c r="A608">
        <v>2008</v>
      </c>
      <c r="B608">
        <v>11</v>
      </c>
      <c r="C608" t="s">
        <v>21</v>
      </c>
      <c r="D608" t="s">
        <v>649</v>
      </c>
      <c r="G608" t="s">
        <v>11507</v>
      </c>
      <c r="H608" t="s">
        <v>14328</v>
      </c>
      <c r="I608">
        <v>1.1000000000000001</v>
      </c>
      <c r="J608">
        <v>0</v>
      </c>
      <c r="K608">
        <v>1.1000000000000001</v>
      </c>
      <c r="P608" t="s">
        <v>16968</v>
      </c>
      <c r="Q608" t="s">
        <v>15241</v>
      </c>
      <c r="T608" t="s">
        <v>15308</v>
      </c>
      <c r="U608" t="s">
        <v>15317</v>
      </c>
    </row>
    <row r="609" spans="1:21" x14ac:dyDescent="0.25">
      <c r="A609">
        <v>2008</v>
      </c>
      <c r="B609">
        <v>11</v>
      </c>
      <c r="C609" t="s">
        <v>21</v>
      </c>
      <c r="D609" t="s">
        <v>650</v>
      </c>
      <c r="G609" t="s">
        <v>11508</v>
      </c>
      <c r="H609" t="s">
        <v>14328</v>
      </c>
      <c r="I609">
        <v>1</v>
      </c>
      <c r="J609">
        <v>0</v>
      </c>
      <c r="K609">
        <v>1</v>
      </c>
      <c r="P609" t="s">
        <v>16972</v>
      </c>
      <c r="Q609" t="s">
        <v>15241</v>
      </c>
      <c r="T609" t="s">
        <v>15308</v>
      </c>
      <c r="U609" t="s">
        <v>15317</v>
      </c>
    </row>
    <row r="610" spans="1:21" x14ac:dyDescent="0.25">
      <c r="A610">
        <v>2008</v>
      </c>
      <c r="B610">
        <v>11</v>
      </c>
      <c r="C610" t="s">
        <v>21</v>
      </c>
      <c r="D610" t="s">
        <v>651</v>
      </c>
      <c r="G610" t="s">
        <v>11509</v>
      </c>
      <c r="H610" t="s">
        <v>14328</v>
      </c>
      <c r="I610">
        <v>1</v>
      </c>
      <c r="J610">
        <v>0</v>
      </c>
      <c r="K610">
        <v>1</v>
      </c>
      <c r="P610" t="s">
        <v>16972</v>
      </c>
      <c r="Q610" t="s">
        <v>15241</v>
      </c>
      <c r="T610" t="s">
        <v>15308</v>
      </c>
      <c r="U610" t="s">
        <v>15317</v>
      </c>
    </row>
    <row r="611" spans="1:21" x14ac:dyDescent="0.25">
      <c r="A611">
        <v>2008</v>
      </c>
      <c r="B611">
        <v>11</v>
      </c>
      <c r="C611" t="s">
        <v>21</v>
      </c>
      <c r="D611" t="s">
        <v>652</v>
      </c>
      <c r="G611" t="s">
        <v>11510</v>
      </c>
      <c r="H611" t="s">
        <v>14328</v>
      </c>
      <c r="I611">
        <v>1</v>
      </c>
      <c r="J611">
        <v>0</v>
      </c>
      <c r="K611">
        <v>0</v>
      </c>
      <c r="P611" t="s">
        <v>16972</v>
      </c>
      <c r="Q611" t="s">
        <v>15241</v>
      </c>
      <c r="T611" t="s">
        <v>15308</v>
      </c>
      <c r="U611" t="s">
        <v>15317</v>
      </c>
    </row>
    <row r="612" spans="1:21" x14ac:dyDescent="0.25">
      <c r="A612">
        <v>2008</v>
      </c>
      <c r="B612">
        <v>11</v>
      </c>
      <c r="C612" t="s">
        <v>21</v>
      </c>
      <c r="D612" t="s">
        <v>653</v>
      </c>
      <c r="G612" t="s">
        <v>11511</v>
      </c>
      <c r="H612" t="s">
        <v>14328</v>
      </c>
      <c r="I612">
        <v>0.05</v>
      </c>
      <c r="J612">
        <v>0</v>
      </c>
      <c r="K612">
        <v>0.05</v>
      </c>
      <c r="U612" t="s">
        <v>15316</v>
      </c>
    </row>
    <row r="613" spans="1:21" x14ac:dyDescent="0.25">
      <c r="A613">
        <v>2008</v>
      </c>
      <c r="B613">
        <v>11</v>
      </c>
      <c r="C613" t="s">
        <v>21</v>
      </c>
      <c r="D613" t="s">
        <v>654</v>
      </c>
      <c r="G613" t="s">
        <v>11512</v>
      </c>
      <c r="H613" t="s">
        <v>14328</v>
      </c>
      <c r="I613">
        <v>1</v>
      </c>
      <c r="J613">
        <v>0</v>
      </c>
      <c r="K613">
        <v>1</v>
      </c>
      <c r="P613" t="s">
        <v>16968</v>
      </c>
      <c r="Q613" t="s">
        <v>15241</v>
      </c>
      <c r="T613" t="s">
        <v>15308</v>
      </c>
      <c r="U613" t="s">
        <v>15317</v>
      </c>
    </row>
    <row r="614" spans="1:21" x14ac:dyDescent="0.25">
      <c r="A614">
        <v>2008</v>
      </c>
      <c r="B614">
        <v>11</v>
      </c>
      <c r="C614" t="s">
        <v>21</v>
      </c>
      <c r="D614" t="s">
        <v>655</v>
      </c>
      <c r="G614" t="s">
        <v>11513</v>
      </c>
      <c r="H614" t="s">
        <v>14328</v>
      </c>
      <c r="I614">
        <v>2</v>
      </c>
      <c r="J614">
        <v>0</v>
      </c>
      <c r="K614">
        <v>2</v>
      </c>
      <c r="P614" t="s">
        <v>16970</v>
      </c>
      <c r="Q614" t="s">
        <v>15241</v>
      </c>
      <c r="T614" t="s">
        <v>15308</v>
      </c>
      <c r="U614" t="s">
        <v>15317</v>
      </c>
    </row>
    <row r="615" spans="1:21" x14ac:dyDescent="0.25">
      <c r="A615">
        <v>2008</v>
      </c>
      <c r="B615">
        <v>11</v>
      </c>
      <c r="C615" t="s">
        <v>21</v>
      </c>
      <c r="D615" t="s">
        <v>656</v>
      </c>
      <c r="G615" t="s">
        <v>11514</v>
      </c>
      <c r="H615" t="s">
        <v>14328</v>
      </c>
      <c r="I615">
        <v>0.5</v>
      </c>
      <c r="J615">
        <v>0</v>
      </c>
      <c r="K615">
        <v>0.5</v>
      </c>
      <c r="P615" t="s">
        <v>17220</v>
      </c>
      <c r="Q615" t="s">
        <v>15241</v>
      </c>
      <c r="T615" t="s">
        <v>15308</v>
      </c>
      <c r="U615" t="s">
        <v>15317</v>
      </c>
    </row>
    <row r="616" spans="1:21" x14ac:dyDescent="0.25">
      <c r="A616">
        <v>2008</v>
      </c>
      <c r="B616">
        <v>11</v>
      </c>
      <c r="C616" t="s">
        <v>21</v>
      </c>
      <c r="D616" t="s">
        <v>657</v>
      </c>
      <c r="G616" t="s">
        <v>11515</v>
      </c>
      <c r="H616" t="s">
        <v>14328</v>
      </c>
      <c r="I616">
        <v>0.2</v>
      </c>
      <c r="J616">
        <v>0</v>
      </c>
      <c r="K616">
        <v>0.2</v>
      </c>
      <c r="U616" t="s">
        <v>15316</v>
      </c>
    </row>
    <row r="617" spans="1:21" x14ac:dyDescent="0.25">
      <c r="A617">
        <v>2008</v>
      </c>
      <c r="B617">
        <v>11</v>
      </c>
      <c r="C617" t="s">
        <v>21</v>
      </c>
      <c r="D617" t="s">
        <v>658</v>
      </c>
      <c r="G617" t="s">
        <v>11516</v>
      </c>
      <c r="H617" t="s">
        <v>14328</v>
      </c>
      <c r="I617">
        <v>1</v>
      </c>
      <c r="J617">
        <v>0</v>
      </c>
      <c r="K617">
        <v>1</v>
      </c>
      <c r="P617" t="s">
        <v>15207</v>
      </c>
      <c r="Q617" t="s">
        <v>15246</v>
      </c>
      <c r="T617" t="s">
        <v>15304</v>
      </c>
      <c r="U617" t="s">
        <v>15317</v>
      </c>
    </row>
    <row r="618" spans="1:21" x14ac:dyDescent="0.25">
      <c r="A618">
        <v>2008</v>
      </c>
      <c r="B618">
        <v>11</v>
      </c>
      <c r="C618" t="s">
        <v>21</v>
      </c>
      <c r="D618" t="s">
        <v>659</v>
      </c>
      <c r="G618" t="s">
        <v>11517</v>
      </c>
      <c r="H618" t="s">
        <v>14328</v>
      </c>
      <c r="I618">
        <v>1</v>
      </c>
      <c r="J618">
        <v>0</v>
      </c>
      <c r="K618">
        <v>1</v>
      </c>
      <c r="P618" t="s">
        <v>17220</v>
      </c>
      <c r="Q618" t="s">
        <v>15241</v>
      </c>
      <c r="T618" t="s">
        <v>15308</v>
      </c>
      <c r="U618" t="s">
        <v>15317</v>
      </c>
    </row>
    <row r="619" spans="1:21" x14ac:dyDescent="0.25">
      <c r="A619">
        <v>2008</v>
      </c>
      <c r="B619">
        <v>11</v>
      </c>
      <c r="C619" t="s">
        <v>21</v>
      </c>
      <c r="D619" t="s">
        <v>660</v>
      </c>
      <c r="G619" t="s">
        <v>11518</v>
      </c>
      <c r="H619" t="s">
        <v>14328</v>
      </c>
      <c r="I619">
        <v>1</v>
      </c>
      <c r="J619">
        <v>0</v>
      </c>
      <c r="K619">
        <v>1</v>
      </c>
      <c r="P619" t="s">
        <v>16972</v>
      </c>
      <c r="Q619" t="s">
        <v>15241</v>
      </c>
      <c r="T619" t="s">
        <v>15308</v>
      </c>
      <c r="U619" t="s">
        <v>15317</v>
      </c>
    </row>
    <row r="620" spans="1:21" x14ac:dyDescent="0.25">
      <c r="A620">
        <v>2008</v>
      </c>
      <c r="B620">
        <v>11</v>
      </c>
      <c r="C620" t="s">
        <v>21</v>
      </c>
      <c r="D620" t="s">
        <v>661</v>
      </c>
      <c r="G620" t="s">
        <v>11519</v>
      </c>
      <c r="H620" t="s">
        <v>14328</v>
      </c>
      <c r="I620">
        <v>2.5</v>
      </c>
      <c r="J620">
        <v>0</v>
      </c>
      <c r="K620">
        <v>2.5</v>
      </c>
      <c r="U620" t="s">
        <v>15316</v>
      </c>
    </row>
    <row r="621" spans="1:21" x14ac:dyDescent="0.25">
      <c r="A621">
        <v>2008</v>
      </c>
      <c r="B621">
        <v>11</v>
      </c>
      <c r="C621" t="s">
        <v>21</v>
      </c>
      <c r="D621" t="s">
        <v>662</v>
      </c>
      <c r="G621" t="s">
        <v>11520</v>
      </c>
      <c r="H621" t="s">
        <v>14328</v>
      </c>
      <c r="I621">
        <v>2.5</v>
      </c>
      <c r="J621">
        <v>0</v>
      </c>
      <c r="K621">
        <v>2.5</v>
      </c>
      <c r="U621" t="s">
        <v>15316</v>
      </c>
    </row>
    <row r="622" spans="1:21" x14ac:dyDescent="0.25">
      <c r="A622">
        <v>2008</v>
      </c>
      <c r="B622">
        <v>11</v>
      </c>
      <c r="C622" t="s">
        <v>21</v>
      </c>
      <c r="D622" t="s">
        <v>663</v>
      </c>
      <c r="G622" t="s">
        <v>11521</v>
      </c>
      <c r="H622" t="s">
        <v>14328</v>
      </c>
      <c r="I622">
        <v>1</v>
      </c>
      <c r="J622">
        <v>0</v>
      </c>
      <c r="K622">
        <v>1</v>
      </c>
      <c r="P622" t="s">
        <v>16977</v>
      </c>
      <c r="Q622" t="s">
        <v>15241</v>
      </c>
      <c r="T622" t="s">
        <v>15308</v>
      </c>
      <c r="U622" t="s">
        <v>15317</v>
      </c>
    </row>
    <row r="623" spans="1:21" x14ac:dyDescent="0.25">
      <c r="A623">
        <v>2008</v>
      </c>
      <c r="B623">
        <v>11</v>
      </c>
      <c r="C623" t="s">
        <v>21</v>
      </c>
      <c r="D623" t="s">
        <v>664</v>
      </c>
      <c r="G623" t="s">
        <v>11522</v>
      </c>
      <c r="H623" t="s">
        <v>14328</v>
      </c>
      <c r="I623">
        <v>1</v>
      </c>
      <c r="J623">
        <v>0</v>
      </c>
      <c r="K623">
        <v>0</v>
      </c>
      <c r="P623" t="s">
        <v>16968</v>
      </c>
      <c r="Q623" t="s">
        <v>15241</v>
      </c>
      <c r="T623" t="s">
        <v>15308</v>
      </c>
      <c r="U623" t="s">
        <v>15317</v>
      </c>
    </row>
    <row r="624" spans="1:21" x14ac:dyDescent="0.25">
      <c r="A624">
        <v>2008</v>
      </c>
      <c r="B624">
        <v>11</v>
      </c>
      <c r="C624" t="s">
        <v>21</v>
      </c>
      <c r="D624" t="s">
        <v>665</v>
      </c>
      <c r="G624" t="s">
        <v>11523</v>
      </c>
      <c r="H624" t="s">
        <v>14328</v>
      </c>
      <c r="I624">
        <v>1.5</v>
      </c>
      <c r="J624">
        <v>0</v>
      </c>
      <c r="K624">
        <v>1.5</v>
      </c>
      <c r="P624" t="s">
        <v>17220</v>
      </c>
      <c r="Q624" t="s">
        <v>15241</v>
      </c>
      <c r="T624" t="s">
        <v>15308</v>
      </c>
      <c r="U624" t="s">
        <v>15317</v>
      </c>
    </row>
    <row r="625" spans="1:21" x14ac:dyDescent="0.25">
      <c r="A625">
        <v>2008</v>
      </c>
      <c r="B625">
        <v>11</v>
      </c>
      <c r="C625" t="s">
        <v>21</v>
      </c>
      <c r="D625" t="s">
        <v>666</v>
      </c>
      <c r="G625" t="s">
        <v>11524</v>
      </c>
      <c r="H625" t="s">
        <v>14328</v>
      </c>
      <c r="I625">
        <v>1.5</v>
      </c>
      <c r="J625">
        <v>0</v>
      </c>
      <c r="K625">
        <v>1.5</v>
      </c>
      <c r="P625" t="s">
        <v>16977</v>
      </c>
      <c r="Q625" t="s">
        <v>15241</v>
      </c>
      <c r="T625" t="s">
        <v>15308</v>
      </c>
      <c r="U625" t="s">
        <v>15317</v>
      </c>
    </row>
    <row r="626" spans="1:21" x14ac:dyDescent="0.25">
      <c r="A626">
        <v>2008</v>
      </c>
      <c r="B626">
        <v>11</v>
      </c>
      <c r="C626" t="s">
        <v>21</v>
      </c>
      <c r="D626" t="s">
        <v>667</v>
      </c>
      <c r="G626" t="s">
        <v>11525</v>
      </c>
      <c r="H626" t="s">
        <v>14328</v>
      </c>
      <c r="I626">
        <v>2.5</v>
      </c>
      <c r="J626">
        <v>0</v>
      </c>
      <c r="K626">
        <v>0</v>
      </c>
      <c r="P626" t="s">
        <v>17667</v>
      </c>
      <c r="Q626" t="s">
        <v>16966</v>
      </c>
      <c r="T626" t="s">
        <v>16967</v>
      </c>
      <c r="U626" t="s">
        <v>15317</v>
      </c>
    </row>
    <row r="627" spans="1:21" x14ac:dyDescent="0.25">
      <c r="A627">
        <v>2008</v>
      </c>
      <c r="B627">
        <v>11</v>
      </c>
      <c r="C627" t="s">
        <v>21</v>
      </c>
      <c r="D627" t="s">
        <v>668</v>
      </c>
      <c r="G627" t="s">
        <v>11526</v>
      </c>
      <c r="H627" t="s">
        <v>14328</v>
      </c>
      <c r="I627">
        <v>2.5</v>
      </c>
      <c r="J627">
        <v>0</v>
      </c>
      <c r="K627">
        <v>2.5</v>
      </c>
      <c r="U627" t="s">
        <v>15316</v>
      </c>
    </row>
    <row r="628" spans="1:21" x14ac:dyDescent="0.25">
      <c r="A628">
        <v>2008</v>
      </c>
      <c r="B628">
        <v>11</v>
      </c>
      <c r="C628" t="s">
        <v>21</v>
      </c>
      <c r="D628" t="s">
        <v>669</v>
      </c>
      <c r="G628" t="s">
        <v>11527</v>
      </c>
      <c r="H628" t="s">
        <v>14328</v>
      </c>
      <c r="I628">
        <v>1</v>
      </c>
      <c r="J628">
        <v>0</v>
      </c>
      <c r="K628">
        <v>1</v>
      </c>
      <c r="U628" t="s">
        <v>15316</v>
      </c>
    </row>
    <row r="629" spans="1:21" x14ac:dyDescent="0.25">
      <c r="A629">
        <v>2008</v>
      </c>
      <c r="B629">
        <v>11</v>
      </c>
      <c r="C629" t="s">
        <v>21</v>
      </c>
      <c r="D629" t="s">
        <v>670</v>
      </c>
      <c r="G629" t="s">
        <v>11528</v>
      </c>
      <c r="H629" t="s">
        <v>14328</v>
      </c>
      <c r="I629">
        <v>0.3</v>
      </c>
      <c r="J629">
        <v>0</v>
      </c>
      <c r="K629">
        <v>0</v>
      </c>
      <c r="P629" t="s">
        <v>16862</v>
      </c>
      <c r="Q629" t="s">
        <v>15246</v>
      </c>
      <c r="T629" t="s">
        <v>15304</v>
      </c>
      <c r="U629" t="s">
        <v>15317</v>
      </c>
    </row>
    <row r="630" spans="1:21" x14ac:dyDescent="0.25">
      <c r="A630">
        <v>2008</v>
      </c>
      <c r="B630">
        <v>11</v>
      </c>
      <c r="C630" t="s">
        <v>21</v>
      </c>
      <c r="D630" t="s">
        <v>671</v>
      </c>
      <c r="G630" t="s">
        <v>11529</v>
      </c>
      <c r="H630" t="s">
        <v>14328</v>
      </c>
      <c r="I630">
        <v>2</v>
      </c>
      <c r="J630">
        <v>0</v>
      </c>
      <c r="K630">
        <v>2</v>
      </c>
      <c r="U630" t="s">
        <v>15316</v>
      </c>
    </row>
    <row r="631" spans="1:21" x14ac:dyDescent="0.25">
      <c r="A631">
        <v>2008</v>
      </c>
      <c r="B631">
        <v>11</v>
      </c>
      <c r="C631" t="s">
        <v>21</v>
      </c>
      <c r="D631" t="s">
        <v>672</v>
      </c>
      <c r="G631" t="s">
        <v>11530</v>
      </c>
      <c r="H631" t="s">
        <v>14328</v>
      </c>
      <c r="I631">
        <v>3</v>
      </c>
      <c r="J631">
        <v>0</v>
      </c>
      <c r="K631">
        <v>3</v>
      </c>
      <c r="U631" t="s">
        <v>15316</v>
      </c>
    </row>
    <row r="632" spans="1:21" x14ac:dyDescent="0.25">
      <c r="A632">
        <v>2008</v>
      </c>
      <c r="B632">
        <v>11</v>
      </c>
      <c r="C632" t="s">
        <v>21</v>
      </c>
      <c r="D632" t="s">
        <v>673</v>
      </c>
      <c r="G632" t="s">
        <v>11531</v>
      </c>
      <c r="H632" t="s">
        <v>14328</v>
      </c>
      <c r="I632">
        <v>1</v>
      </c>
      <c r="J632">
        <v>0</v>
      </c>
      <c r="K632">
        <v>1</v>
      </c>
      <c r="P632" t="s">
        <v>16862</v>
      </c>
      <c r="Q632" t="s">
        <v>15246</v>
      </c>
      <c r="T632" t="s">
        <v>15304</v>
      </c>
      <c r="U632" t="s">
        <v>15317</v>
      </c>
    </row>
    <row r="633" spans="1:21" x14ac:dyDescent="0.25">
      <c r="A633">
        <v>2008</v>
      </c>
      <c r="B633">
        <v>11</v>
      </c>
      <c r="C633" t="s">
        <v>21</v>
      </c>
      <c r="D633" t="s">
        <v>674</v>
      </c>
      <c r="G633" t="s">
        <v>11532</v>
      </c>
      <c r="H633" t="s">
        <v>14328</v>
      </c>
      <c r="I633">
        <v>2</v>
      </c>
      <c r="J633">
        <v>0</v>
      </c>
      <c r="K633">
        <v>2</v>
      </c>
      <c r="P633" t="s">
        <v>16970</v>
      </c>
      <c r="Q633" t="s">
        <v>15241</v>
      </c>
      <c r="T633" t="s">
        <v>15308</v>
      </c>
      <c r="U633" t="s">
        <v>15317</v>
      </c>
    </row>
    <row r="634" spans="1:21" x14ac:dyDescent="0.25">
      <c r="A634">
        <v>2008</v>
      </c>
      <c r="B634">
        <v>11</v>
      </c>
      <c r="C634" t="s">
        <v>21</v>
      </c>
      <c r="D634" t="s">
        <v>675</v>
      </c>
      <c r="G634" t="s">
        <v>11533</v>
      </c>
      <c r="H634" t="s">
        <v>14328</v>
      </c>
      <c r="I634">
        <v>1.5</v>
      </c>
      <c r="J634">
        <v>0</v>
      </c>
      <c r="K634">
        <v>1.5</v>
      </c>
      <c r="P634" t="s">
        <v>17668</v>
      </c>
      <c r="Q634" t="s">
        <v>16966</v>
      </c>
      <c r="T634" t="s">
        <v>16967</v>
      </c>
      <c r="U634" t="s">
        <v>15317</v>
      </c>
    </row>
    <row r="635" spans="1:21" x14ac:dyDescent="0.25">
      <c r="A635">
        <v>2008</v>
      </c>
      <c r="B635">
        <v>11</v>
      </c>
      <c r="C635" t="s">
        <v>21</v>
      </c>
      <c r="D635" t="s">
        <v>676</v>
      </c>
      <c r="G635" t="s">
        <v>11534</v>
      </c>
      <c r="H635" t="s">
        <v>14328</v>
      </c>
      <c r="I635">
        <v>2</v>
      </c>
      <c r="J635">
        <v>0</v>
      </c>
      <c r="K635">
        <v>2</v>
      </c>
      <c r="U635" t="s">
        <v>15316</v>
      </c>
    </row>
    <row r="636" spans="1:21" x14ac:dyDescent="0.25">
      <c r="A636">
        <v>2008</v>
      </c>
      <c r="B636">
        <v>11</v>
      </c>
      <c r="C636" t="s">
        <v>29</v>
      </c>
      <c r="D636" t="s">
        <v>677</v>
      </c>
      <c r="E636" t="s">
        <v>3021</v>
      </c>
      <c r="F636" t="s">
        <v>6995</v>
      </c>
      <c r="G636" t="s">
        <v>11535</v>
      </c>
      <c r="H636" t="s">
        <v>14320</v>
      </c>
      <c r="I636">
        <v>2050.9554079999998</v>
      </c>
      <c r="J636">
        <v>0</v>
      </c>
      <c r="K636">
        <v>2225.960122</v>
      </c>
      <c r="L636" t="s">
        <v>15190</v>
      </c>
      <c r="M636" t="s">
        <v>15246</v>
      </c>
      <c r="N636" t="s">
        <v>17669</v>
      </c>
      <c r="O636" t="s">
        <v>17515</v>
      </c>
      <c r="R636" t="s">
        <v>16854</v>
      </c>
      <c r="S636" t="s">
        <v>15246</v>
      </c>
      <c r="T636" t="s">
        <v>17640</v>
      </c>
      <c r="U636" t="s">
        <v>15317</v>
      </c>
    </row>
    <row r="637" spans="1:21" x14ac:dyDescent="0.25">
      <c r="A637">
        <v>2008</v>
      </c>
      <c r="B637">
        <v>11</v>
      </c>
      <c r="C637" t="s">
        <v>29</v>
      </c>
      <c r="D637" t="s">
        <v>678</v>
      </c>
      <c r="E637" t="s">
        <v>3022</v>
      </c>
      <c r="F637" t="s">
        <v>6996</v>
      </c>
      <c r="G637" t="s">
        <v>11536</v>
      </c>
      <c r="H637" t="s">
        <v>14326</v>
      </c>
      <c r="I637">
        <v>423.469989</v>
      </c>
      <c r="J637">
        <v>0</v>
      </c>
      <c r="K637">
        <v>408.29077999999998</v>
      </c>
      <c r="L637" t="s">
        <v>17190</v>
      </c>
      <c r="M637" t="s">
        <v>15246</v>
      </c>
      <c r="N637" t="s">
        <v>17670</v>
      </c>
      <c r="O637" t="s">
        <v>15246</v>
      </c>
      <c r="P637" t="s">
        <v>17671</v>
      </c>
      <c r="Q637" t="s">
        <v>15246</v>
      </c>
      <c r="R637" t="s">
        <v>16856</v>
      </c>
      <c r="S637" t="s">
        <v>15246</v>
      </c>
      <c r="T637" s="124" t="s">
        <v>17224</v>
      </c>
      <c r="U637" s="124" t="s">
        <v>15317</v>
      </c>
    </row>
    <row r="638" spans="1:21" x14ac:dyDescent="0.25">
      <c r="A638">
        <v>2008</v>
      </c>
      <c r="B638">
        <v>11</v>
      </c>
      <c r="C638" t="s">
        <v>29</v>
      </c>
      <c r="D638" t="s">
        <v>679</v>
      </c>
      <c r="E638" t="s">
        <v>3023</v>
      </c>
      <c r="F638" t="s">
        <v>6997</v>
      </c>
      <c r="G638" t="s">
        <v>11537</v>
      </c>
      <c r="H638" t="s">
        <v>14326</v>
      </c>
      <c r="I638">
        <v>490.30575700000003</v>
      </c>
      <c r="J638">
        <v>0</v>
      </c>
      <c r="K638">
        <v>490.13670300000001</v>
      </c>
      <c r="N638" t="s">
        <v>17672</v>
      </c>
      <c r="O638" t="s">
        <v>15246</v>
      </c>
      <c r="P638" t="s">
        <v>15222</v>
      </c>
      <c r="Q638" t="s">
        <v>15246</v>
      </c>
      <c r="R638" t="s">
        <v>16856</v>
      </c>
      <c r="S638" t="s">
        <v>15246</v>
      </c>
      <c r="T638" t="s">
        <v>15304</v>
      </c>
      <c r="U638" t="s">
        <v>15317</v>
      </c>
    </row>
    <row r="639" spans="1:21" x14ac:dyDescent="0.25">
      <c r="A639">
        <v>2008</v>
      </c>
      <c r="B639">
        <v>11</v>
      </c>
      <c r="C639" t="s">
        <v>29</v>
      </c>
      <c r="D639" t="s">
        <v>680</v>
      </c>
      <c r="E639" t="s">
        <v>3024</v>
      </c>
      <c r="F639" t="s">
        <v>6998</v>
      </c>
      <c r="G639" t="s">
        <v>11538</v>
      </c>
      <c r="H639" t="s">
        <v>14349</v>
      </c>
      <c r="I639">
        <v>849.83799999999997</v>
      </c>
      <c r="J639">
        <v>0</v>
      </c>
      <c r="K639">
        <v>849.83799999999997</v>
      </c>
      <c r="L639" t="s">
        <v>17673</v>
      </c>
      <c r="M639" t="s">
        <v>17515</v>
      </c>
      <c r="N639" t="s">
        <v>17674</v>
      </c>
      <c r="O639" t="s">
        <v>17675</v>
      </c>
      <c r="P639" t="s">
        <v>17616</v>
      </c>
      <c r="Q639" t="s">
        <v>17617</v>
      </c>
      <c r="R639" t="s">
        <v>15206</v>
      </c>
      <c r="S639" t="s">
        <v>15246</v>
      </c>
      <c r="T639" t="s">
        <v>17676</v>
      </c>
      <c r="U639" t="s">
        <v>15317</v>
      </c>
    </row>
    <row r="640" spans="1:21" x14ac:dyDescent="0.25">
      <c r="A640">
        <v>2008</v>
      </c>
      <c r="B640">
        <v>11</v>
      </c>
      <c r="C640" t="s">
        <v>29</v>
      </c>
      <c r="D640" t="s">
        <v>681</v>
      </c>
      <c r="E640" t="s">
        <v>3025</v>
      </c>
      <c r="F640" t="s">
        <v>6999</v>
      </c>
      <c r="G640" t="s">
        <v>11539</v>
      </c>
      <c r="H640" t="s">
        <v>11287</v>
      </c>
      <c r="I640">
        <v>1258.2</v>
      </c>
      <c r="J640">
        <v>0</v>
      </c>
      <c r="K640">
        <v>1253.9654740000001</v>
      </c>
      <c r="L640" t="s">
        <v>17677</v>
      </c>
      <c r="M640" t="s">
        <v>15246</v>
      </c>
      <c r="N640" t="s">
        <v>17678</v>
      </c>
      <c r="O640" t="s">
        <v>15246</v>
      </c>
      <c r="P640" t="s">
        <v>17679</v>
      </c>
      <c r="Q640" t="s">
        <v>15246</v>
      </c>
      <c r="R640" t="s">
        <v>15189</v>
      </c>
      <c r="S640" t="s">
        <v>15246</v>
      </c>
      <c r="T640" t="s">
        <v>15304</v>
      </c>
      <c r="U640" t="s">
        <v>15317</v>
      </c>
    </row>
    <row r="641" spans="1:21" x14ac:dyDescent="0.25">
      <c r="A641">
        <v>2008</v>
      </c>
      <c r="B641">
        <v>11</v>
      </c>
      <c r="C641" t="s">
        <v>29</v>
      </c>
      <c r="D641" t="s">
        <v>682</v>
      </c>
      <c r="E641" t="s">
        <v>3026</v>
      </c>
      <c r="F641" t="s">
        <v>7000</v>
      </c>
      <c r="G641" t="s">
        <v>11540</v>
      </c>
      <c r="H641" t="s">
        <v>14350</v>
      </c>
      <c r="I641">
        <v>1045.7930260000001</v>
      </c>
      <c r="J641">
        <v>0</v>
      </c>
      <c r="K641">
        <v>1045.473168</v>
      </c>
      <c r="L641" t="s">
        <v>17680</v>
      </c>
      <c r="M641" t="s">
        <v>15246</v>
      </c>
      <c r="N641" t="s">
        <v>17681</v>
      </c>
      <c r="O641" t="s">
        <v>15246</v>
      </c>
      <c r="P641" t="s">
        <v>17202</v>
      </c>
      <c r="Q641" t="s">
        <v>15246</v>
      </c>
      <c r="R641" t="s">
        <v>15206</v>
      </c>
      <c r="S641" t="s">
        <v>15246</v>
      </c>
      <c r="T641" t="s">
        <v>15304</v>
      </c>
      <c r="U641" t="s">
        <v>15317</v>
      </c>
    </row>
    <row r="642" spans="1:21" x14ac:dyDescent="0.25">
      <c r="A642">
        <v>2008</v>
      </c>
      <c r="B642">
        <v>11</v>
      </c>
      <c r="C642" t="s">
        <v>29</v>
      </c>
      <c r="D642" t="s">
        <v>683</v>
      </c>
      <c r="E642" t="s">
        <v>3027</v>
      </c>
      <c r="F642" t="s">
        <v>7001</v>
      </c>
      <c r="G642" t="s">
        <v>11541</v>
      </c>
      <c r="H642" t="s">
        <v>14334</v>
      </c>
      <c r="I642">
        <v>283.49622900000003</v>
      </c>
      <c r="J642">
        <v>0</v>
      </c>
      <c r="K642">
        <v>283.49622900000003</v>
      </c>
      <c r="L642" t="s">
        <v>17680</v>
      </c>
      <c r="M642" t="s">
        <v>15246</v>
      </c>
      <c r="N642" t="s">
        <v>17681</v>
      </c>
      <c r="O642" t="s">
        <v>15246</v>
      </c>
      <c r="R642" t="s">
        <v>17196</v>
      </c>
      <c r="S642" t="s">
        <v>15246</v>
      </c>
      <c r="T642" t="s">
        <v>15304</v>
      </c>
      <c r="U642" t="s">
        <v>15317</v>
      </c>
    </row>
    <row r="643" spans="1:21" x14ac:dyDescent="0.25">
      <c r="A643">
        <v>2008</v>
      </c>
      <c r="B643">
        <v>11</v>
      </c>
      <c r="C643" t="s">
        <v>29</v>
      </c>
      <c r="D643" t="s">
        <v>684</v>
      </c>
      <c r="E643" t="s">
        <v>3028</v>
      </c>
      <c r="F643" t="s">
        <v>7002</v>
      </c>
      <c r="G643" t="s">
        <v>11542</v>
      </c>
      <c r="H643" t="s">
        <v>11287</v>
      </c>
      <c r="I643">
        <v>23.4</v>
      </c>
      <c r="J643">
        <v>0</v>
      </c>
      <c r="K643">
        <v>107.528597</v>
      </c>
      <c r="L643" t="s">
        <v>17190</v>
      </c>
      <c r="M643" t="s">
        <v>15246</v>
      </c>
      <c r="N643" t="s">
        <v>17682</v>
      </c>
      <c r="O643" t="s">
        <v>15246</v>
      </c>
      <c r="P643" t="s">
        <v>17683</v>
      </c>
      <c r="Q643" t="s">
        <v>15246</v>
      </c>
      <c r="R643" t="s">
        <v>15189</v>
      </c>
      <c r="S643" t="s">
        <v>15246</v>
      </c>
      <c r="T643" t="s">
        <v>15304</v>
      </c>
      <c r="U643" t="s">
        <v>15317</v>
      </c>
    </row>
    <row r="644" spans="1:21" x14ac:dyDescent="0.25">
      <c r="A644">
        <v>2008</v>
      </c>
      <c r="B644">
        <v>11</v>
      </c>
      <c r="C644" t="s">
        <v>29</v>
      </c>
      <c r="D644" t="s">
        <v>685</v>
      </c>
      <c r="E644" t="s">
        <v>3029</v>
      </c>
      <c r="F644" t="s">
        <v>7003</v>
      </c>
      <c r="G644" t="s">
        <v>11543</v>
      </c>
      <c r="H644" t="s">
        <v>14334</v>
      </c>
      <c r="I644">
        <v>93.95093</v>
      </c>
      <c r="J644">
        <v>0</v>
      </c>
      <c r="K644">
        <v>97.029993000000005</v>
      </c>
      <c r="L644" t="s">
        <v>17196</v>
      </c>
      <c r="M644" t="s">
        <v>15246</v>
      </c>
      <c r="N644" t="s">
        <v>17684</v>
      </c>
      <c r="O644" t="s">
        <v>15246</v>
      </c>
      <c r="P644" t="s">
        <v>17685</v>
      </c>
      <c r="Q644" t="s">
        <v>15246</v>
      </c>
      <c r="R644" t="s">
        <v>17196</v>
      </c>
      <c r="S644" t="s">
        <v>15246</v>
      </c>
      <c r="T644" s="124" t="s">
        <v>17224</v>
      </c>
      <c r="U644" s="124" t="s">
        <v>15317</v>
      </c>
    </row>
    <row r="645" spans="1:21" x14ac:dyDescent="0.25">
      <c r="A645">
        <v>2008</v>
      </c>
      <c r="B645">
        <v>11</v>
      </c>
      <c r="C645" t="s">
        <v>29</v>
      </c>
      <c r="D645" t="s">
        <v>686</v>
      </c>
      <c r="E645" t="s">
        <v>3030</v>
      </c>
      <c r="F645" t="s">
        <v>7004</v>
      </c>
      <c r="G645" t="s">
        <v>11544</v>
      </c>
      <c r="H645" t="s">
        <v>14351</v>
      </c>
      <c r="I645">
        <v>17350</v>
      </c>
      <c r="J645">
        <v>0</v>
      </c>
      <c r="K645">
        <v>17626.71787</v>
      </c>
      <c r="L645" t="s">
        <v>17686</v>
      </c>
      <c r="M645" t="s">
        <v>17687</v>
      </c>
      <c r="N645" t="s">
        <v>17688</v>
      </c>
      <c r="O645" t="s">
        <v>17689</v>
      </c>
      <c r="R645" t="s">
        <v>16854</v>
      </c>
      <c r="S645" t="s">
        <v>15246</v>
      </c>
      <c r="T645" t="s">
        <v>17690</v>
      </c>
      <c r="U645" t="s">
        <v>15317</v>
      </c>
    </row>
    <row r="646" spans="1:21" x14ac:dyDescent="0.25">
      <c r="A646">
        <v>2008</v>
      </c>
      <c r="B646">
        <v>11</v>
      </c>
      <c r="C646" t="s">
        <v>29</v>
      </c>
      <c r="D646" t="s">
        <v>687</v>
      </c>
      <c r="E646" t="s">
        <v>3031</v>
      </c>
      <c r="F646" t="s">
        <v>7005</v>
      </c>
      <c r="G646" t="s">
        <v>11545</v>
      </c>
      <c r="H646" t="s">
        <v>14320</v>
      </c>
      <c r="I646">
        <v>1969.9653269999999</v>
      </c>
      <c r="J646">
        <v>0</v>
      </c>
      <c r="K646">
        <v>1945.6693909999999</v>
      </c>
      <c r="L646" t="s">
        <v>17691</v>
      </c>
      <c r="M646" t="s">
        <v>17515</v>
      </c>
      <c r="N646" t="s">
        <v>17692</v>
      </c>
      <c r="O646" t="s">
        <v>17515</v>
      </c>
      <c r="P646" t="s">
        <v>17225</v>
      </c>
      <c r="Q646" t="s">
        <v>15246</v>
      </c>
      <c r="R646" t="s">
        <v>16854</v>
      </c>
      <c r="S646" t="s">
        <v>15246</v>
      </c>
      <c r="T646" s="124" t="s">
        <v>17517</v>
      </c>
      <c r="U646" s="124" t="s">
        <v>15317</v>
      </c>
    </row>
    <row r="647" spans="1:21" x14ac:dyDescent="0.25">
      <c r="A647">
        <v>2008</v>
      </c>
      <c r="B647">
        <v>11</v>
      </c>
      <c r="C647" t="s">
        <v>29</v>
      </c>
      <c r="D647" t="s">
        <v>688</v>
      </c>
      <c r="E647" t="s">
        <v>3022</v>
      </c>
      <c r="F647" t="s">
        <v>7006</v>
      </c>
      <c r="G647" t="s">
        <v>11546</v>
      </c>
      <c r="H647" t="s">
        <v>14326</v>
      </c>
      <c r="I647">
        <v>117.832038</v>
      </c>
      <c r="J647">
        <v>0</v>
      </c>
      <c r="K647">
        <v>117.832038</v>
      </c>
      <c r="L647" t="s">
        <v>17190</v>
      </c>
      <c r="M647" t="s">
        <v>15246</v>
      </c>
      <c r="N647" t="s">
        <v>17670</v>
      </c>
      <c r="O647" t="s">
        <v>15246</v>
      </c>
      <c r="R647" t="s">
        <v>16856</v>
      </c>
      <c r="S647" t="s">
        <v>15246</v>
      </c>
      <c r="T647" s="124" t="s">
        <v>17224</v>
      </c>
      <c r="U647" s="124" t="s">
        <v>15317</v>
      </c>
    </row>
    <row r="648" spans="1:21" x14ac:dyDescent="0.25">
      <c r="A648">
        <v>2008</v>
      </c>
      <c r="B648">
        <v>11</v>
      </c>
      <c r="C648" t="s">
        <v>29</v>
      </c>
      <c r="D648" t="s">
        <v>689</v>
      </c>
      <c r="E648" t="s">
        <v>3032</v>
      </c>
      <c r="F648" t="s">
        <v>7007</v>
      </c>
      <c r="G648" t="s">
        <v>11547</v>
      </c>
      <c r="H648" t="s">
        <v>14320</v>
      </c>
      <c r="I648">
        <v>126.53437700000001</v>
      </c>
      <c r="J648">
        <v>0</v>
      </c>
      <c r="K648">
        <v>166.79285200000001</v>
      </c>
      <c r="L648" t="s">
        <v>17693</v>
      </c>
      <c r="M648" t="s">
        <v>17515</v>
      </c>
      <c r="N648" t="s">
        <v>17694</v>
      </c>
      <c r="O648" t="s">
        <v>17515</v>
      </c>
      <c r="P648" t="s">
        <v>17543</v>
      </c>
      <c r="Q648" t="s">
        <v>15237</v>
      </c>
      <c r="R648" t="s">
        <v>16854</v>
      </c>
      <c r="S648" t="s">
        <v>15246</v>
      </c>
      <c r="T648" s="124" t="s">
        <v>17517</v>
      </c>
      <c r="U648" s="124" t="s">
        <v>15317</v>
      </c>
    </row>
    <row r="649" spans="1:21" x14ac:dyDescent="0.25">
      <c r="A649">
        <v>2008</v>
      </c>
      <c r="B649">
        <v>11</v>
      </c>
      <c r="C649" t="s">
        <v>29</v>
      </c>
      <c r="D649" t="s">
        <v>690</v>
      </c>
      <c r="E649" t="s">
        <v>3033</v>
      </c>
      <c r="F649" t="s">
        <v>7008</v>
      </c>
      <c r="G649" t="s">
        <v>11548</v>
      </c>
      <c r="H649" t="s">
        <v>11287</v>
      </c>
      <c r="I649">
        <v>47.2</v>
      </c>
      <c r="J649">
        <v>0</v>
      </c>
      <c r="K649">
        <v>47.008266999999996</v>
      </c>
      <c r="L649" t="s">
        <v>17225</v>
      </c>
      <c r="M649" t="s">
        <v>15246</v>
      </c>
      <c r="N649" t="s">
        <v>17695</v>
      </c>
      <c r="O649" t="s">
        <v>17696</v>
      </c>
      <c r="P649" t="s">
        <v>17697</v>
      </c>
      <c r="Q649" t="s">
        <v>17698</v>
      </c>
      <c r="R649" t="s">
        <v>15189</v>
      </c>
      <c r="S649" t="s">
        <v>15246</v>
      </c>
      <c r="T649" t="s">
        <v>17699</v>
      </c>
      <c r="U649" t="s">
        <v>15317</v>
      </c>
    </row>
    <row r="650" spans="1:21" x14ac:dyDescent="0.25">
      <c r="A650">
        <v>2008</v>
      </c>
      <c r="B650">
        <v>11</v>
      </c>
      <c r="C650" t="s">
        <v>29</v>
      </c>
      <c r="D650" t="s">
        <v>691</v>
      </c>
      <c r="E650" t="s">
        <v>3034</v>
      </c>
      <c r="F650" t="s">
        <v>7009</v>
      </c>
      <c r="G650" t="s">
        <v>11549</v>
      </c>
      <c r="H650" t="s">
        <v>11287</v>
      </c>
      <c r="I650">
        <v>56.3</v>
      </c>
      <c r="J650">
        <v>0</v>
      </c>
      <c r="K650">
        <v>54.901457999999998</v>
      </c>
      <c r="L650" t="s">
        <v>17700</v>
      </c>
      <c r="M650" t="s">
        <v>17515</v>
      </c>
      <c r="N650" t="s">
        <v>17701</v>
      </c>
      <c r="O650" t="s">
        <v>17702</v>
      </c>
      <c r="P650" t="s">
        <v>17703</v>
      </c>
      <c r="Q650" t="s">
        <v>17702</v>
      </c>
      <c r="R650" t="s">
        <v>15189</v>
      </c>
      <c r="S650" t="s">
        <v>15246</v>
      </c>
      <c r="T650" t="s">
        <v>17704</v>
      </c>
      <c r="U650" t="s">
        <v>15317</v>
      </c>
    </row>
    <row r="651" spans="1:21" x14ac:dyDescent="0.25">
      <c r="A651">
        <v>2008</v>
      </c>
      <c r="B651">
        <v>11</v>
      </c>
      <c r="C651" t="s">
        <v>29</v>
      </c>
      <c r="D651" t="s">
        <v>692</v>
      </c>
      <c r="E651" t="s">
        <v>3035</v>
      </c>
      <c r="F651" t="s">
        <v>7010</v>
      </c>
      <c r="G651" t="s">
        <v>11550</v>
      </c>
      <c r="H651" t="s">
        <v>14320</v>
      </c>
      <c r="I651">
        <v>16.600000000000001</v>
      </c>
      <c r="J651">
        <v>0</v>
      </c>
      <c r="K651">
        <v>84.813852999999995</v>
      </c>
      <c r="L651" t="s">
        <v>17705</v>
      </c>
      <c r="M651" t="s">
        <v>17515</v>
      </c>
      <c r="N651" t="s">
        <v>17706</v>
      </c>
      <c r="O651" t="s">
        <v>17515</v>
      </c>
      <c r="R651" t="s">
        <v>16854</v>
      </c>
      <c r="S651" t="s">
        <v>15246</v>
      </c>
      <c r="T651" t="s">
        <v>17640</v>
      </c>
      <c r="U651" t="s">
        <v>15317</v>
      </c>
    </row>
    <row r="652" spans="1:21" x14ac:dyDescent="0.25">
      <c r="A652">
        <v>2008</v>
      </c>
      <c r="B652">
        <v>11</v>
      </c>
      <c r="C652" t="s">
        <v>29</v>
      </c>
      <c r="D652" t="s">
        <v>693</v>
      </c>
      <c r="E652" t="s">
        <v>3036</v>
      </c>
      <c r="F652" t="s">
        <v>7011</v>
      </c>
      <c r="G652" t="s">
        <v>11551</v>
      </c>
      <c r="H652" t="s">
        <v>14342</v>
      </c>
      <c r="I652">
        <v>55.292014999999999</v>
      </c>
      <c r="J652">
        <v>0</v>
      </c>
      <c r="K652">
        <v>54.773276000000003</v>
      </c>
      <c r="N652" t="s">
        <v>17707</v>
      </c>
      <c r="O652" t="s">
        <v>17708</v>
      </c>
      <c r="P652" t="s">
        <v>15188</v>
      </c>
      <c r="Q652" t="s">
        <v>15246</v>
      </c>
      <c r="R652" t="s">
        <v>17196</v>
      </c>
      <c r="S652" t="s">
        <v>15246</v>
      </c>
      <c r="T652" s="124" t="s">
        <v>17709</v>
      </c>
      <c r="U652" s="124" t="s">
        <v>15317</v>
      </c>
    </row>
    <row r="653" spans="1:21" x14ac:dyDescent="0.25">
      <c r="A653">
        <v>2008</v>
      </c>
      <c r="B653">
        <v>11</v>
      </c>
      <c r="C653" t="s">
        <v>29</v>
      </c>
      <c r="D653" t="s">
        <v>694</v>
      </c>
      <c r="E653" t="s">
        <v>3037</v>
      </c>
      <c r="F653" t="s">
        <v>7012</v>
      </c>
      <c r="G653" t="s">
        <v>11552</v>
      </c>
      <c r="H653" t="s">
        <v>11287</v>
      </c>
      <c r="I653">
        <v>124.5</v>
      </c>
      <c r="J653">
        <v>0</v>
      </c>
      <c r="K653">
        <v>413.66666700000002</v>
      </c>
      <c r="L653" t="s">
        <v>17710</v>
      </c>
      <c r="M653" t="s">
        <v>15246</v>
      </c>
      <c r="N653" t="s">
        <v>15234</v>
      </c>
      <c r="O653" t="s">
        <v>15246</v>
      </c>
      <c r="P653" t="s">
        <v>17711</v>
      </c>
      <c r="Q653" t="s">
        <v>15246</v>
      </c>
      <c r="R653" t="s">
        <v>15189</v>
      </c>
      <c r="S653" t="s">
        <v>15246</v>
      </c>
      <c r="T653" s="124" t="s">
        <v>17224</v>
      </c>
      <c r="U653" s="124" t="s">
        <v>15317</v>
      </c>
    </row>
    <row r="654" spans="1:21" x14ac:dyDescent="0.25">
      <c r="A654">
        <v>2008</v>
      </c>
      <c r="B654">
        <v>11</v>
      </c>
      <c r="C654" t="s">
        <v>29</v>
      </c>
      <c r="D654" t="s">
        <v>695</v>
      </c>
      <c r="E654" t="s">
        <v>3038</v>
      </c>
      <c r="F654" t="s">
        <v>7013</v>
      </c>
      <c r="G654" t="s">
        <v>11553</v>
      </c>
      <c r="H654" t="s">
        <v>11287</v>
      </c>
      <c r="I654">
        <v>29.5</v>
      </c>
      <c r="J654">
        <v>0</v>
      </c>
      <c r="K654">
        <v>28.427050999999999</v>
      </c>
      <c r="L654" t="s">
        <v>17712</v>
      </c>
      <c r="M654" t="s">
        <v>15246</v>
      </c>
      <c r="R654" t="s">
        <v>15189</v>
      </c>
      <c r="S654" t="s">
        <v>15246</v>
      </c>
      <c r="T654" t="s">
        <v>15304</v>
      </c>
      <c r="U654" t="s">
        <v>15317</v>
      </c>
    </row>
    <row r="655" spans="1:21" x14ac:dyDescent="0.25">
      <c r="A655">
        <v>2008</v>
      </c>
      <c r="B655">
        <v>11</v>
      </c>
      <c r="C655" t="s">
        <v>29</v>
      </c>
      <c r="D655" t="s">
        <v>696</v>
      </c>
      <c r="E655" t="s">
        <v>3039</v>
      </c>
      <c r="F655" t="s">
        <v>7014</v>
      </c>
      <c r="G655" t="s">
        <v>11554</v>
      </c>
      <c r="H655" t="s">
        <v>11287</v>
      </c>
      <c r="I655">
        <v>77.2</v>
      </c>
      <c r="J655">
        <v>0</v>
      </c>
      <c r="K655">
        <v>581.62952600000006</v>
      </c>
      <c r="L655" t="s">
        <v>17713</v>
      </c>
      <c r="M655" t="s">
        <v>15246</v>
      </c>
      <c r="N655" t="s">
        <v>16978</v>
      </c>
      <c r="O655" t="s">
        <v>15246</v>
      </c>
      <c r="P655" t="s">
        <v>17226</v>
      </c>
      <c r="Q655" t="s">
        <v>15246</v>
      </c>
      <c r="R655" t="s">
        <v>15189</v>
      </c>
      <c r="S655" t="s">
        <v>15246</v>
      </c>
      <c r="T655" t="s">
        <v>15304</v>
      </c>
      <c r="U655" t="s">
        <v>15317</v>
      </c>
    </row>
    <row r="656" spans="1:21" x14ac:dyDescent="0.25">
      <c r="A656">
        <v>2008</v>
      </c>
      <c r="B656">
        <v>11</v>
      </c>
      <c r="C656" t="s">
        <v>29</v>
      </c>
      <c r="D656" t="s">
        <v>697</v>
      </c>
      <c r="E656" t="s">
        <v>3040</v>
      </c>
      <c r="F656" t="s">
        <v>7015</v>
      </c>
      <c r="G656" t="s">
        <v>11555</v>
      </c>
      <c r="H656" t="s">
        <v>14334</v>
      </c>
      <c r="I656">
        <v>9.0232480000000006</v>
      </c>
      <c r="J656">
        <v>0</v>
      </c>
      <c r="K656">
        <v>10.524641000000001</v>
      </c>
      <c r="L656" t="s">
        <v>17714</v>
      </c>
      <c r="M656" t="s">
        <v>17635</v>
      </c>
      <c r="N656" t="s">
        <v>17715</v>
      </c>
      <c r="O656" t="s">
        <v>17635</v>
      </c>
      <c r="P656" t="s">
        <v>17716</v>
      </c>
      <c r="Q656" t="s">
        <v>17717</v>
      </c>
      <c r="R656" t="s">
        <v>17196</v>
      </c>
      <c r="S656" t="s">
        <v>15246</v>
      </c>
      <c r="T656" s="124" t="s">
        <v>17718</v>
      </c>
      <c r="U656" s="124" t="s">
        <v>15317</v>
      </c>
    </row>
    <row r="657" spans="1:21" x14ac:dyDescent="0.25">
      <c r="A657">
        <v>2008</v>
      </c>
      <c r="B657">
        <v>11</v>
      </c>
      <c r="C657" t="s">
        <v>29</v>
      </c>
      <c r="D657" t="s">
        <v>698</v>
      </c>
      <c r="E657" t="s">
        <v>3041</v>
      </c>
      <c r="F657" t="s">
        <v>7016</v>
      </c>
      <c r="G657" t="s">
        <v>11556</v>
      </c>
      <c r="H657" t="s">
        <v>11557</v>
      </c>
      <c r="I657">
        <v>130.699997</v>
      </c>
      <c r="J657">
        <v>0</v>
      </c>
      <c r="K657">
        <v>191.84175200000001</v>
      </c>
      <c r="T657" s="124" t="s">
        <v>15304</v>
      </c>
      <c r="U657" s="124" t="s">
        <v>15317</v>
      </c>
    </row>
    <row r="658" spans="1:21" x14ac:dyDescent="0.25">
      <c r="A658">
        <v>2008</v>
      </c>
      <c r="B658">
        <v>11</v>
      </c>
      <c r="C658" t="s">
        <v>29</v>
      </c>
      <c r="D658" t="s">
        <v>699</v>
      </c>
      <c r="E658" t="s">
        <v>3042</v>
      </c>
      <c r="F658" t="s">
        <v>7017</v>
      </c>
      <c r="G658" t="s">
        <v>11557</v>
      </c>
      <c r="H658" t="s">
        <v>11557</v>
      </c>
      <c r="I658">
        <v>139.5</v>
      </c>
      <c r="J658">
        <v>0</v>
      </c>
      <c r="K658">
        <v>372.32754399999999</v>
      </c>
      <c r="L658" t="s">
        <v>17719</v>
      </c>
      <c r="M658" t="s">
        <v>15246</v>
      </c>
      <c r="N658" t="s">
        <v>16858</v>
      </c>
      <c r="O658" t="s">
        <v>15246</v>
      </c>
      <c r="T658" t="s">
        <v>15304</v>
      </c>
      <c r="U658" t="s">
        <v>15317</v>
      </c>
    </row>
    <row r="659" spans="1:21" x14ac:dyDescent="0.25">
      <c r="A659">
        <v>2008</v>
      </c>
      <c r="B659">
        <v>11</v>
      </c>
      <c r="C659" t="s">
        <v>29</v>
      </c>
      <c r="D659" t="s">
        <v>700</v>
      </c>
      <c r="E659" t="s">
        <v>3043</v>
      </c>
      <c r="F659" t="s">
        <v>7018</v>
      </c>
      <c r="G659" t="s">
        <v>11558</v>
      </c>
      <c r="H659" t="s">
        <v>11557</v>
      </c>
      <c r="I659">
        <v>507.19252299999999</v>
      </c>
      <c r="J659">
        <v>0</v>
      </c>
      <c r="K659">
        <v>270.42916100000002</v>
      </c>
      <c r="T659" s="124" t="s">
        <v>15304</v>
      </c>
      <c r="U659" s="124" t="s">
        <v>15317</v>
      </c>
    </row>
    <row r="660" spans="1:21" x14ac:dyDescent="0.25">
      <c r="A660">
        <v>2008</v>
      </c>
      <c r="B660">
        <v>11</v>
      </c>
      <c r="C660" t="s">
        <v>29</v>
      </c>
      <c r="D660" t="s">
        <v>701</v>
      </c>
      <c r="E660" t="s">
        <v>3044</v>
      </c>
      <c r="F660" t="s">
        <v>7019</v>
      </c>
      <c r="G660" t="s">
        <v>11559</v>
      </c>
      <c r="H660" t="s">
        <v>14328</v>
      </c>
      <c r="I660">
        <v>11.31</v>
      </c>
      <c r="J660">
        <v>0</v>
      </c>
      <c r="K660">
        <v>19.184999999999999</v>
      </c>
      <c r="L660" t="s">
        <v>16866</v>
      </c>
      <c r="M660" t="s">
        <v>15246</v>
      </c>
      <c r="N660" t="s">
        <v>16866</v>
      </c>
      <c r="O660" t="s">
        <v>15246</v>
      </c>
      <c r="P660" t="s">
        <v>16863</v>
      </c>
      <c r="Q660" t="s">
        <v>15246</v>
      </c>
      <c r="T660" s="124" t="s">
        <v>17224</v>
      </c>
      <c r="U660" s="124" t="s">
        <v>15317</v>
      </c>
    </row>
    <row r="661" spans="1:21" x14ac:dyDescent="0.25">
      <c r="A661">
        <v>2008</v>
      </c>
      <c r="B661">
        <v>11</v>
      </c>
      <c r="C661" t="s">
        <v>29</v>
      </c>
      <c r="D661" t="s">
        <v>702</v>
      </c>
      <c r="E661" t="s">
        <v>3045</v>
      </c>
      <c r="F661" t="s">
        <v>7020</v>
      </c>
      <c r="G661" t="s">
        <v>11560</v>
      </c>
      <c r="H661" t="s">
        <v>14328</v>
      </c>
      <c r="I661">
        <v>4.3941569999999999</v>
      </c>
      <c r="J661">
        <v>0</v>
      </c>
      <c r="K661">
        <v>14.78</v>
      </c>
      <c r="L661" t="s">
        <v>16867</v>
      </c>
      <c r="M661" t="s">
        <v>15246</v>
      </c>
      <c r="N661" t="s">
        <v>16867</v>
      </c>
      <c r="O661" t="s">
        <v>15246</v>
      </c>
      <c r="T661" t="s">
        <v>15304</v>
      </c>
      <c r="U661" t="s">
        <v>15317</v>
      </c>
    </row>
    <row r="662" spans="1:21" x14ac:dyDescent="0.25">
      <c r="A662">
        <v>2008</v>
      </c>
      <c r="B662">
        <v>11</v>
      </c>
      <c r="C662" t="s">
        <v>29</v>
      </c>
      <c r="D662" t="s">
        <v>703</v>
      </c>
      <c r="E662" t="s">
        <v>3046</v>
      </c>
      <c r="F662" t="s">
        <v>7021</v>
      </c>
      <c r="G662" t="s">
        <v>11561</v>
      </c>
      <c r="H662" t="s">
        <v>14328</v>
      </c>
      <c r="I662">
        <v>27.432342999999999</v>
      </c>
      <c r="J662">
        <v>0</v>
      </c>
      <c r="K662">
        <v>47.052576000000002</v>
      </c>
      <c r="L662" t="s">
        <v>17720</v>
      </c>
      <c r="M662" t="s">
        <v>15246</v>
      </c>
      <c r="N662" t="s">
        <v>17227</v>
      </c>
      <c r="O662" t="s">
        <v>15246</v>
      </c>
      <c r="P662" t="s">
        <v>16857</v>
      </c>
      <c r="Q662" t="s">
        <v>15246</v>
      </c>
      <c r="T662" t="s">
        <v>15304</v>
      </c>
      <c r="U662" t="s">
        <v>15317</v>
      </c>
    </row>
    <row r="663" spans="1:21" x14ac:dyDescent="0.25">
      <c r="A663">
        <v>2008</v>
      </c>
      <c r="B663">
        <v>11</v>
      </c>
      <c r="C663" t="s">
        <v>29</v>
      </c>
      <c r="D663" t="s">
        <v>704</v>
      </c>
      <c r="G663" t="s">
        <v>11562</v>
      </c>
      <c r="H663" t="s">
        <v>14320</v>
      </c>
      <c r="I663">
        <v>228.3</v>
      </c>
      <c r="J663">
        <v>0</v>
      </c>
      <c r="K663">
        <v>224.91742600000001</v>
      </c>
      <c r="R663" t="s">
        <v>16854</v>
      </c>
      <c r="S663" t="s">
        <v>15246</v>
      </c>
      <c r="T663" t="s">
        <v>15304</v>
      </c>
      <c r="U663" t="s">
        <v>15317</v>
      </c>
    </row>
    <row r="664" spans="1:21" x14ac:dyDescent="0.25">
      <c r="A664">
        <v>2008</v>
      </c>
      <c r="B664">
        <v>11</v>
      </c>
      <c r="C664" t="s">
        <v>29</v>
      </c>
      <c r="D664" t="s">
        <v>705</v>
      </c>
      <c r="G664" t="s">
        <v>11563</v>
      </c>
      <c r="H664" t="s">
        <v>14326</v>
      </c>
      <c r="I664">
        <v>180</v>
      </c>
      <c r="J664">
        <v>0</v>
      </c>
      <c r="K664">
        <v>158.383509</v>
      </c>
      <c r="P664" t="s">
        <v>17671</v>
      </c>
      <c r="Q664" t="s">
        <v>15246</v>
      </c>
      <c r="R664" t="s">
        <v>16856</v>
      </c>
      <c r="S664" t="s">
        <v>15246</v>
      </c>
      <c r="T664" t="s">
        <v>15304</v>
      </c>
      <c r="U664" t="s">
        <v>15317</v>
      </c>
    </row>
    <row r="665" spans="1:21" x14ac:dyDescent="0.25">
      <c r="A665">
        <v>2008</v>
      </c>
      <c r="B665">
        <v>11</v>
      </c>
      <c r="C665" t="s">
        <v>29</v>
      </c>
      <c r="D665" t="s">
        <v>706</v>
      </c>
      <c r="G665" t="s">
        <v>11564</v>
      </c>
      <c r="H665" t="s">
        <v>14349</v>
      </c>
      <c r="I665">
        <v>250</v>
      </c>
      <c r="J665">
        <v>0</v>
      </c>
      <c r="K665">
        <v>247.169366</v>
      </c>
      <c r="P665" t="s">
        <v>17616</v>
      </c>
      <c r="Q665" t="s">
        <v>17617</v>
      </c>
      <c r="R665" t="s">
        <v>15206</v>
      </c>
      <c r="S665" t="s">
        <v>15246</v>
      </c>
      <c r="T665" t="s">
        <v>17619</v>
      </c>
      <c r="U665" t="s">
        <v>15317</v>
      </c>
    </row>
    <row r="666" spans="1:21" x14ac:dyDescent="0.25">
      <c r="A666">
        <v>2008</v>
      </c>
      <c r="B666">
        <v>11</v>
      </c>
      <c r="C666" t="s">
        <v>29</v>
      </c>
      <c r="D666" t="s">
        <v>707</v>
      </c>
      <c r="G666" t="s">
        <v>11565</v>
      </c>
      <c r="H666" t="s">
        <v>14320</v>
      </c>
      <c r="I666">
        <v>284</v>
      </c>
      <c r="J666">
        <v>0</v>
      </c>
      <c r="K666">
        <v>283.22429699999998</v>
      </c>
      <c r="P666" t="s">
        <v>17225</v>
      </c>
      <c r="Q666" t="s">
        <v>15246</v>
      </c>
      <c r="R666" t="s">
        <v>16854</v>
      </c>
      <c r="S666" t="s">
        <v>15246</v>
      </c>
      <c r="T666" t="s">
        <v>15304</v>
      </c>
      <c r="U666" t="s">
        <v>15317</v>
      </c>
    </row>
    <row r="667" spans="1:21" x14ac:dyDescent="0.25">
      <c r="A667">
        <v>2008</v>
      </c>
      <c r="B667">
        <v>11</v>
      </c>
      <c r="C667" t="s">
        <v>29</v>
      </c>
      <c r="D667" t="s">
        <v>708</v>
      </c>
      <c r="G667" t="s">
        <v>11566</v>
      </c>
      <c r="H667" t="s">
        <v>14320</v>
      </c>
      <c r="I667">
        <v>32.700000000000003</v>
      </c>
      <c r="J667">
        <v>0</v>
      </c>
      <c r="K667">
        <v>32.700000000000003</v>
      </c>
      <c r="P667" t="s">
        <v>17543</v>
      </c>
      <c r="Q667" t="s">
        <v>15237</v>
      </c>
      <c r="R667" t="s">
        <v>16854</v>
      </c>
      <c r="S667" t="s">
        <v>15246</v>
      </c>
      <c r="T667" t="s">
        <v>17640</v>
      </c>
      <c r="U667" t="s">
        <v>15317</v>
      </c>
    </row>
    <row r="668" spans="1:21" x14ac:dyDescent="0.25">
      <c r="A668">
        <v>2008</v>
      </c>
      <c r="B668">
        <v>11</v>
      </c>
      <c r="C668" t="s">
        <v>29</v>
      </c>
      <c r="D668" t="s">
        <v>709</v>
      </c>
      <c r="G668" t="s">
        <v>11567</v>
      </c>
      <c r="H668" t="s">
        <v>14342</v>
      </c>
      <c r="I668">
        <v>100</v>
      </c>
      <c r="J668">
        <v>0</v>
      </c>
      <c r="K668">
        <v>99.100859999999997</v>
      </c>
      <c r="P668" t="s">
        <v>15188</v>
      </c>
      <c r="Q668" t="s">
        <v>15246</v>
      </c>
      <c r="R668" t="s">
        <v>17196</v>
      </c>
      <c r="S668" t="s">
        <v>15246</v>
      </c>
      <c r="T668" t="s">
        <v>15304</v>
      </c>
      <c r="U668" t="s">
        <v>15317</v>
      </c>
    </row>
    <row r="669" spans="1:21" x14ac:dyDescent="0.25">
      <c r="A669">
        <v>2008</v>
      </c>
      <c r="B669">
        <v>11</v>
      </c>
      <c r="C669" t="s">
        <v>29</v>
      </c>
      <c r="D669" t="s">
        <v>710</v>
      </c>
      <c r="G669" t="s">
        <v>11568</v>
      </c>
      <c r="H669" t="s">
        <v>11287</v>
      </c>
      <c r="I669">
        <v>225</v>
      </c>
      <c r="J669">
        <v>0</v>
      </c>
      <c r="K669">
        <v>0</v>
      </c>
      <c r="P669" t="s">
        <v>17711</v>
      </c>
      <c r="Q669" t="s">
        <v>15246</v>
      </c>
      <c r="R669" t="s">
        <v>15189</v>
      </c>
      <c r="S669" t="s">
        <v>15246</v>
      </c>
      <c r="T669" t="s">
        <v>15304</v>
      </c>
      <c r="U669" t="s">
        <v>15317</v>
      </c>
    </row>
    <row r="670" spans="1:21" x14ac:dyDescent="0.25">
      <c r="A670">
        <v>2008</v>
      </c>
      <c r="B670">
        <v>11</v>
      </c>
      <c r="C670" t="s">
        <v>29</v>
      </c>
      <c r="D670" t="s">
        <v>711</v>
      </c>
      <c r="G670" t="s">
        <v>11569</v>
      </c>
      <c r="H670" t="s">
        <v>14334</v>
      </c>
      <c r="I670">
        <v>0</v>
      </c>
      <c r="J670">
        <v>0</v>
      </c>
      <c r="K670">
        <v>70</v>
      </c>
      <c r="P670" t="s">
        <v>17716</v>
      </c>
      <c r="Q670" t="s">
        <v>17717</v>
      </c>
      <c r="R670" t="s">
        <v>17196</v>
      </c>
      <c r="S670" t="s">
        <v>15246</v>
      </c>
      <c r="T670" t="s">
        <v>17721</v>
      </c>
      <c r="U670" t="s">
        <v>15317</v>
      </c>
    </row>
    <row r="671" spans="1:21" x14ac:dyDescent="0.25">
      <c r="A671">
        <v>2008</v>
      </c>
      <c r="B671">
        <v>11</v>
      </c>
      <c r="C671" t="s">
        <v>29</v>
      </c>
      <c r="D671" t="s">
        <v>712</v>
      </c>
      <c r="G671" t="s">
        <v>11570</v>
      </c>
      <c r="H671" t="s">
        <v>11557</v>
      </c>
      <c r="I671">
        <v>0</v>
      </c>
      <c r="J671">
        <v>0</v>
      </c>
      <c r="K671">
        <v>0</v>
      </c>
      <c r="U671" t="s">
        <v>15316</v>
      </c>
    </row>
    <row r="672" spans="1:21" x14ac:dyDescent="0.25">
      <c r="A672">
        <v>2008</v>
      </c>
      <c r="B672">
        <v>11</v>
      </c>
      <c r="C672" t="s">
        <v>29</v>
      </c>
      <c r="D672" t="s">
        <v>713</v>
      </c>
      <c r="G672" t="s">
        <v>11571</v>
      </c>
      <c r="H672" t="s">
        <v>11557</v>
      </c>
      <c r="I672">
        <v>5</v>
      </c>
      <c r="J672">
        <v>0</v>
      </c>
      <c r="K672">
        <v>4.7</v>
      </c>
      <c r="P672" t="s">
        <v>17722</v>
      </c>
      <c r="Q672" t="s">
        <v>17574</v>
      </c>
      <c r="T672" t="s">
        <v>16979</v>
      </c>
      <c r="U672" t="s">
        <v>15317</v>
      </c>
    </row>
    <row r="673" spans="1:21" x14ac:dyDescent="0.25">
      <c r="A673">
        <v>2008</v>
      </c>
      <c r="B673">
        <v>11</v>
      </c>
      <c r="C673" t="s">
        <v>29</v>
      </c>
      <c r="D673" t="s">
        <v>714</v>
      </c>
      <c r="G673" t="s">
        <v>11572</v>
      </c>
      <c r="H673" t="s">
        <v>11557</v>
      </c>
      <c r="I673">
        <v>4</v>
      </c>
      <c r="J673">
        <v>0</v>
      </c>
      <c r="K673">
        <v>4</v>
      </c>
      <c r="U673" t="s">
        <v>15316</v>
      </c>
    </row>
    <row r="674" spans="1:21" x14ac:dyDescent="0.25">
      <c r="A674">
        <v>2008</v>
      </c>
      <c r="B674">
        <v>11</v>
      </c>
      <c r="C674" t="s">
        <v>29</v>
      </c>
      <c r="D674" t="s">
        <v>715</v>
      </c>
      <c r="G674" t="s">
        <v>11573</v>
      </c>
      <c r="H674" t="s">
        <v>11557</v>
      </c>
      <c r="I674">
        <v>4</v>
      </c>
      <c r="J674">
        <v>0</v>
      </c>
      <c r="K674">
        <v>0</v>
      </c>
      <c r="U674" t="s">
        <v>15316</v>
      </c>
    </row>
    <row r="675" spans="1:21" x14ac:dyDescent="0.25">
      <c r="A675">
        <v>2008</v>
      </c>
      <c r="B675">
        <v>11</v>
      </c>
      <c r="C675" t="s">
        <v>29</v>
      </c>
      <c r="D675" t="s">
        <v>716</v>
      </c>
      <c r="G675" t="s">
        <v>11574</v>
      </c>
      <c r="H675" t="s">
        <v>11557</v>
      </c>
      <c r="I675">
        <v>4</v>
      </c>
      <c r="J675">
        <v>0</v>
      </c>
      <c r="K675">
        <v>0</v>
      </c>
      <c r="U675" t="s">
        <v>15316</v>
      </c>
    </row>
    <row r="676" spans="1:21" x14ac:dyDescent="0.25">
      <c r="A676">
        <v>2008</v>
      </c>
      <c r="B676">
        <v>11</v>
      </c>
      <c r="C676" t="s">
        <v>29</v>
      </c>
      <c r="D676" t="s">
        <v>717</v>
      </c>
      <c r="G676" t="s">
        <v>11575</v>
      </c>
      <c r="H676" t="s">
        <v>11557</v>
      </c>
      <c r="I676">
        <v>13</v>
      </c>
      <c r="J676">
        <v>0</v>
      </c>
      <c r="K676">
        <v>8.8747319999999998</v>
      </c>
      <c r="U676" t="s">
        <v>15316</v>
      </c>
    </row>
    <row r="677" spans="1:21" x14ac:dyDescent="0.25">
      <c r="A677">
        <v>2008</v>
      </c>
      <c r="B677">
        <v>11</v>
      </c>
      <c r="C677" t="s">
        <v>29</v>
      </c>
      <c r="D677" t="s">
        <v>718</v>
      </c>
      <c r="G677" t="s">
        <v>11576</v>
      </c>
      <c r="H677" t="s">
        <v>11557</v>
      </c>
      <c r="I677">
        <v>3</v>
      </c>
      <c r="J677">
        <v>0</v>
      </c>
      <c r="K677">
        <v>0</v>
      </c>
      <c r="U677" t="s">
        <v>15316</v>
      </c>
    </row>
    <row r="678" spans="1:21" x14ac:dyDescent="0.25">
      <c r="A678">
        <v>2008</v>
      </c>
      <c r="B678">
        <v>11</v>
      </c>
      <c r="C678" t="s">
        <v>29</v>
      </c>
      <c r="D678" t="s">
        <v>719</v>
      </c>
      <c r="G678" t="s">
        <v>11577</v>
      </c>
      <c r="H678" t="s">
        <v>11557</v>
      </c>
      <c r="I678">
        <v>2.2000000000000002</v>
      </c>
      <c r="J678">
        <v>0</v>
      </c>
      <c r="K678">
        <v>2.2000000000000002</v>
      </c>
      <c r="U678" t="s">
        <v>15316</v>
      </c>
    </row>
    <row r="679" spans="1:21" x14ac:dyDescent="0.25">
      <c r="A679">
        <v>2008</v>
      </c>
      <c r="B679">
        <v>11</v>
      </c>
      <c r="C679" t="s">
        <v>29</v>
      </c>
      <c r="D679" t="s">
        <v>720</v>
      </c>
      <c r="G679" t="s">
        <v>11578</v>
      </c>
      <c r="H679" t="s">
        <v>11557</v>
      </c>
      <c r="I679">
        <v>1</v>
      </c>
      <c r="J679">
        <v>0</v>
      </c>
      <c r="K679">
        <v>1</v>
      </c>
      <c r="U679" t="s">
        <v>15316</v>
      </c>
    </row>
    <row r="680" spans="1:21" x14ac:dyDescent="0.25">
      <c r="A680">
        <v>2008</v>
      </c>
      <c r="B680">
        <v>11</v>
      </c>
      <c r="C680" t="s">
        <v>29</v>
      </c>
      <c r="D680" t="s">
        <v>721</v>
      </c>
      <c r="G680" t="s">
        <v>11579</v>
      </c>
      <c r="H680" t="s">
        <v>11557</v>
      </c>
      <c r="I680">
        <v>2</v>
      </c>
      <c r="J680">
        <v>0</v>
      </c>
      <c r="K680">
        <v>2</v>
      </c>
      <c r="U680" t="s">
        <v>15316</v>
      </c>
    </row>
    <row r="681" spans="1:21" x14ac:dyDescent="0.25">
      <c r="A681">
        <v>2008</v>
      </c>
      <c r="B681">
        <v>11</v>
      </c>
      <c r="C681" t="s">
        <v>29</v>
      </c>
      <c r="D681" t="s">
        <v>722</v>
      </c>
      <c r="G681" t="s">
        <v>11580</v>
      </c>
      <c r="H681" t="s">
        <v>11557</v>
      </c>
      <c r="I681">
        <v>8</v>
      </c>
      <c r="J681">
        <v>0</v>
      </c>
      <c r="K681">
        <v>7.49</v>
      </c>
      <c r="U681" t="s">
        <v>15316</v>
      </c>
    </row>
    <row r="682" spans="1:21" x14ac:dyDescent="0.25">
      <c r="A682">
        <v>2008</v>
      </c>
      <c r="B682">
        <v>11</v>
      </c>
      <c r="C682" t="s">
        <v>29</v>
      </c>
      <c r="D682" t="s">
        <v>723</v>
      </c>
      <c r="G682" t="s">
        <v>11581</v>
      </c>
      <c r="H682" t="s">
        <v>11557</v>
      </c>
      <c r="I682">
        <v>5</v>
      </c>
      <c r="J682">
        <v>0</v>
      </c>
      <c r="K682">
        <v>5</v>
      </c>
      <c r="U682" t="s">
        <v>15316</v>
      </c>
    </row>
    <row r="683" spans="1:21" x14ac:dyDescent="0.25">
      <c r="A683">
        <v>2008</v>
      </c>
      <c r="B683">
        <v>11</v>
      </c>
      <c r="C683" t="s">
        <v>29</v>
      </c>
      <c r="D683" t="s">
        <v>724</v>
      </c>
      <c r="G683" t="s">
        <v>11582</v>
      </c>
      <c r="H683" t="s">
        <v>11557</v>
      </c>
      <c r="I683">
        <v>3.0566170000000001</v>
      </c>
      <c r="J683">
        <v>0</v>
      </c>
      <c r="K683">
        <v>3.0566170000000001</v>
      </c>
      <c r="U683" t="s">
        <v>15316</v>
      </c>
    </row>
    <row r="684" spans="1:21" x14ac:dyDescent="0.25">
      <c r="A684">
        <v>2008</v>
      </c>
      <c r="B684">
        <v>11</v>
      </c>
      <c r="C684" t="s">
        <v>29</v>
      </c>
      <c r="D684" t="s">
        <v>725</v>
      </c>
      <c r="G684" t="s">
        <v>11583</v>
      </c>
      <c r="H684" t="s">
        <v>11557</v>
      </c>
      <c r="I684">
        <v>2</v>
      </c>
      <c r="J684">
        <v>0</v>
      </c>
      <c r="K684">
        <v>2</v>
      </c>
      <c r="U684" t="s">
        <v>15316</v>
      </c>
    </row>
    <row r="685" spans="1:21" x14ac:dyDescent="0.25">
      <c r="A685">
        <v>2008</v>
      </c>
      <c r="B685">
        <v>11</v>
      </c>
      <c r="C685" t="s">
        <v>29</v>
      </c>
      <c r="D685" t="s">
        <v>726</v>
      </c>
      <c r="G685" t="s">
        <v>11584</v>
      </c>
      <c r="H685" t="s">
        <v>11557</v>
      </c>
      <c r="I685">
        <v>3</v>
      </c>
      <c r="J685">
        <v>0</v>
      </c>
      <c r="K685">
        <v>3</v>
      </c>
      <c r="U685" t="s">
        <v>15316</v>
      </c>
    </row>
    <row r="686" spans="1:21" x14ac:dyDescent="0.25">
      <c r="A686">
        <v>2008</v>
      </c>
      <c r="B686">
        <v>11</v>
      </c>
      <c r="C686" t="s">
        <v>29</v>
      </c>
      <c r="D686" t="s">
        <v>727</v>
      </c>
      <c r="G686" t="s">
        <v>11585</v>
      </c>
      <c r="H686" t="s">
        <v>11557</v>
      </c>
      <c r="I686">
        <v>1.5519959999999999</v>
      </c>
      <c r="J686">
        <v>0</v>
      </c>
      <c r="K686">
        <v>1.5519959999999999</v>
      </c>
      <c r="U686" t="s">
        <v>15316</v>
      </c>
    </row>
    <row r="687" spans="1:21" x14ac:dyDescent="0.25">
      <c r="A687">
        <v>2008</v>
      </c>
      <c r="B687">
        <v>11</v>
      </c>
      <c r="C687" t="s">
        <v>29</v>
      </c>
      <c r="D687" t="s">
        <v>728</v>
      </c>
      <c r="G687" t="s">
        <v>11586</v>
      </c>
      <c r="H687" t="s">
        <v>11557</v>
      </c>
      <c r="I687">
        <v>2.5</v>
      </c>
      <c r="J687">
        <v>0</v>
      </c>
      <c r="K687">
        <v>2.5</v>
      </c>
      <c r="U687" t="s">
        <v>15316</v>
      </c>
    </row>
    <row r="688" spans="1:21" x14ac:dyDescent="0.25">
      <c r="A688">
        <v>2008</v>
      </c>
      <c r="B688">
        <v>11</v>
      </c>
      <c r="C688" t="s">
        <v>29</v>
      </c>
      <c r="D688" t="s">
        <v>729</v>
      </c>
      <c r="G688" t="s">
        <v>11587</v>
      </c>
      <c r="H688" t="s">
        <v>11557</v>
      </c>
      <c r="I688">
        <v>3.5</v>
      </c>
      <c r="J688">
        <v>0</v>
      </c>
      <c r="K688">
        <v>3.5</v>
      </c>
      <c r="U688" t="s">
        <v>15316</v>
      </c>
    </row>
    <row r="689" spans="1:21" x14ac:dyDescent="0.25">
      <c r="A689">
        <v>2008</v>
      </c>
      <c r="B689">
        <v>11</v>
      </c>
      <c r="C689" t="s">
        <v>29</v>
      </c>
      <c r="D689" t="s">
        <v>730</v>
      </c>
      <c r="G689" t="s">
        <v>11588</v>
      </c>
      <c r="H689" t="s">
        <v>11557</v>
      </c>
      <c r="I689">
        <v>1.5</v>
      </c>
      <c r="J689">
        <v>0</v>
      </c>
      <c r="K689">
        <v>1.5</v>
      </c>
      <c r="U689" t="s">
        <v>15316</v>
      </c>
    </row>
    <row r="690" spans="1:21" x14ac:dyDescent="0.25">
      <c r="A690">
        <v>2008</v>
      </c>
      <c r="B690">
        <v>11</v>
      </c>
      <c r="C690" t="s">
        <v>29</v>
      </c>
      <c r="D690" t="s">
        <v>731</v>
      </c>
      <c r="G690" t="s">
        <v>11589</v>
      </c>
      <c r="H690" t="s">
        <v>11557</v>
      </c>
      <c r="I690">
        <v>1.9859260000000001</v>
      </c>
      <c r="J690">
        <v>0</v>
      </c>
      <c r="K690">
        <v>1.9859260000000001</v>
      </c>
      <c r="U690" t="s">
        <v>15316</v>
      </c>
    </row>
    <row r="691" spans="1:21" x14ac:dyDescent="0.25">
      <c r="A691">
        <v>2008</v>
      </c>
      <c r="B691">
        <v>11</v>
      </c>
      <c r="C691" t="s">
        <v>29</v>
      </c>
      <c r="D691" t="s">
        <v>732</v>
      </c>
      <c r="G691" t="s">
        <v>11590</v>
      </c>
      <c r="H691" t="s">
        <v>11557</v>
      </c>
      <c r="I691">
        <v>1</v>
      </c>
      <c r="J691">
        <v>0</v>
      </c>
      <c r="K691">
        <v>1</v>
      </c>
      <c r="U691" t="s">
        <v>15316</v>
      </c>
    </row>
    <row r="692" spans="1:21" x14ac:dyDescent="0.25">
      <c r="A692">
        <v>2008</v>
      </c>
      <c r="B692">
        <v>11</v>
      </c>
      <c r="C692" t="s">
        <v>29</v>
      </c>
      <c r="D692" t="s">
        <v>733</v>
      </c>
      <c r="G692" t="s">
        <v>11591</v>
      </c>
      <c r="H692" t="s">
        <v>11557</v>
      </c>
      <c r="I692">
        <v>1</v>
      </c>
      <c r="J692">
        <v>0</v>
      </c>
      <c r="K692">
        <v>1</v>
      </c>
      <c r="U692" t="s">
        <v>15316</v>
      </c>
    </row>
    <row r="693" spans="1:21" x14ac:dyDescent="0.25">
      <c r="A693">
        <v>2008</v>
      </c>
      <c r="B693">
        <v>11</v>
      </c>
      <c r="C693" t="s">
        <v>29</v>
      </c>
      <c r="D693" t="s">
        <v>734</v>
      </c>
      <c r="G693" t="s">
        <v>11592</v>
      </c>
      <c r="H693" t="s">
        <v>11557</v>
      </c>
      <c r="I693">
        <v>4</v>
      </c>
      <c r="J693">
        <v>0</v>
      </c>
      <c r="K693">
        <v>4</v>
      </c>
      <c r="U693" t="s">
        <v>15316</v>
      </c>
    </row>
    <row r="694" spans="1:21" x14ac:dyDescent="0.25">
      <c r="A694">
        <v>2008</v>
      </c>
      <c r="B694">
        <v>11</v>
      </c>
      <c r="C694" t="s">
        <v>29</v>
      </c>
      <c r="D694" t="s">
        <v>735</v>
      </c>
      <c r="G694" t="s">
        <v>11593</v>
      </c>
      <c r="H694" t="s">
        <v>11557</v>
      </c>
      <c r="I694">
        <v>2</v>
      </c>
      <c r="J694">
        <v>0</v>
      </c>
      <c r="K694">
        <v>2</v>
      </c>
      <c r="U694" t="s">
        <v>15316</v>
      </c>
    </row>
    <row r="695" spans="1:21" x14ac:dyDescent="0.25">
      <c r="A695">
        <v>2008</v>
      </c>
      <c r="B695">
        <v>11</v>
      </c>
      <c r="C695" t="s">
        <v>29</v>
      </c>
      <c r="D695" t="s">
        <v>736</v>
      </c>
      <c r="G695" t="s">
        <v>11594</v>
      </c>
      <c r="H695" t="s">
        <v>11557</v>
      </c>
      <c r="I695">
        <v>2</v>
      </c>
      <c r="J695">
        <v>0</v>
      </c>
      <c r="K695">
        <v>2</v>
      </c>
      <c r="U695" t="s">
        <v>15316</v>
      </c>
    </row>
    <row r="696" spans="1:21" x14ac:dyDescent="0.25">
      <c r="A696">
        <v>2008</v>
      </c>
      <c r="B696">
        <v>11</v>
      </c>
      <c r="C696" t="s">
        <v>29</v>
      </c>
      <c r="D696" t="s">
        <v>737</v>
      </c>
      <c r="G696" t="s">
        <v>11595</v>
      </c>
      <c r="H696" t="s">
        <v>11557</v>
      </c>
      <c r="I696">
        <v>5</v>
      </c>
      <c r="J696">
        <v>0</v>
      </c>
      <c r="K696">
        <v>4.7</v>
      </c>
      <c r="U696" t="s">
        <v>15316</v>
      </c>
    </row>
    <row r="697" spans="1:21" x14ac:dyDescent="0.25">
      <c r="A697">
        <v>2008</v>
      </c>
      <c r="B697">
        <v>11</v>
      </c>
      <c r="C697" t="s">
        <v>29</v>
      </c>
      <c r="D697" t="s">
        <v>738</v>
      </c>
      <c r="G697" t="s">
        <v>11596</v>
      </c>
      <c r="H697" t="s">
        <v>11557</v>
      </c>
      <c r="I697">
        <v>2.5</v>
      </c>
      <c r="J697">
        <v>0</v>
      </c>
      <c r="K697">
        <v>2.5</v>
      </c>
      <c r="U697" t="s">
        <v>15316</v>
      </c>
    </row>
    <row r="698" spans="1:21" x14ac:dyDescent="0.25">
      <c r="A698">
        <v>2008</v>
      </c>
      <c r="B698">
        <v>11</v>
      </c>
      <c r="C698" t="s">
        <v>29</v>
      </c>
      <c r="D698" t="s">
        <v>739</v>
      </c>
      <c r="G698" t="s">
        <v>11597</v>
      </c>
      <c r="H698" t="s">
        <v>11557</v>
      </c>
      <c r="I698">
        <v>1</v>
      </c>
      <c r="J698">
        <v>0</v>
      </c>
      <c r="K698">
        <v>1</v>
      </c>
      <c r="U698" t="s">
        <v>15316</v>
      </c>
    </row>
    <row r="699" spans="1:21" x14ac:dyDescent="0.25">
      <c r="A699">
        <v>2008</v>
      </c>
      <c r="B699">
        <v>11</v>
      </c>
      <c r="C699" t="s">
        <v>29</v>
      </c>
      <c r="D699" t="s">
        <v>740</v>
      </c>
      <c r="G699" t="s">
        <v>11598</v>
      </c>
      <c r="H699" t="s">
        <v>11557</v>
      </c>
      <c r="I699">
        <v>1</v>
      </c>
      <c r="J699">
        <v>0</v>
      </c>
      <c r="K699">
        <v>1</v>
      </c>
      <c r="U699" t="s">
        <v>15316</v>
      </c>
    </row>
    <row r="700" spans="1:21" x14ac:dyDescent="0.25">
      <c r="A700">
        <v>2008</v>
      </c>
      <c r="B700">
        <v>11</v>
      </c>
      <c r="C700" t="s">
        <v>29</v>
      </c>
      <c r="D700" t="s">
        <v>741</v>
      </c>
      <c r="G700" t="s">
        <v>11599</v>
      </c>
      <c r="H700" t="s">
        <v>11557</v>
      </c>
      <c r="I700">
        <v>1</v>
      </c>
      <c r="J700">
        <v>0</v>
      </c>
      <c r="K700">
        <v>1</v>
      </c>
      <c r="U700" t="s">
        <v>15316</v>
      </c>
    </row>
    <row r="701" spans="1:21" x14ac:dyDescent="0.25">
      <c r="A701">
        <v>2008</v>
      </c>
      <c r="B701">
        <v>11</v>
      </c>
      <c r="C701" t="s">
        <v>29</v>
      </c>
      <c r="D701" t="s">
        <v>742</v>
      </c>
      <c r="G701" t="s">
        <v>11600</v>
      </c>
      <c r="H701" t="s">
        <v>11557</v>
      </c>
      <c r="I701">
        <v>1</v>
      </c>
      <c r="J701">
        <v>0</v>
      </c>
      <c r="K701">
        <v>1</v>
      </c>
      <c r="U701" t="s">
        <v>15316</v>
      </c>
    </row>
    <row r="702" spans="1:21" x14ac:dyDescent="0.25">
      <c r="A702">
        <v>2008</v>
      </c>
      <c r="B702">
        <v>11</v>
      </c>
      <c r="C702" t="s">
        <v>29</v>
      </c>
      <c r="D702" t="s">
        <v>743</v>
      </c>
      <c r="G702" t="s">
        <v>11601</v>
      </c>
      <c r="H702" t="s">
        <v>11557</v>
      </c>
      <c r="I702">
        <v>1</v>
      </c>
      <c r="J702">
        <v>0</v>
      </c>
      <c r="K702">
        <v>1</v>
      </c>
      <c r="U702" t="s">
        <v>15316</v>
      </c>
    </row>
    <row r="703" spans="1:21" x14ac:dyDescent="0.25">
      <c r="A703">
        <v>2008</v>
      </c>
      <c r="B703">
        <v>11</v>
      </c>
      <c r="C703" t="s">
        <v>29</v>
      </c>
      <c r="D703" t="s">
        <v>744</v>
      </c>
      <c r="G703" t="s">
        <v>11602</v>
      </c>
      <c r="H703" t="s">
        <v>11557</v>
      </c>
      <c r="I703">
        <v>2.7</v>
      </c>
      <c r="J703">
        <v>0</v>
      </c>
      <c r="K703">
        <v>0</v>
      </c>
      <c r="U703" t="s">
        <v>15316</v>
      </c>
    </row>
    <row r="704" spans="1:21" x14ac:dyDescent="0.25">
      <c r="A704">
        <v>2008</v>
      </c>
      <c r="B704">
        <v>11</v>
      </c>
      <c r="C704" t="s">
        <v>29</v>
      </c>
      <c r="D704" t="s">
        <v>745</v>
      </c>
      <c r="G704" t="s">
        <v>11603</v>
      </c>
      <c r="H704" t="s">
        <v>11557</v>
      </c>
      <c r="I704">
        <v>3</v>
      </c>
      <c r="J704">
        <v>0</v>
      </c>
      <c r="K704">
        <v>3</v>
      </c>
      <c r="U704" t="s">
        <v>15316</v>
      </c>
    </row>
    <row r="705" spans="1:21" x14ac:dyDescent="0.25">
      <c r="A705">
        <v>2008</v>
      </c>
      <c r="B705">
        <v>11</v>
      </c>
      <c r="C705" t="s">
        <v>29</v>
      </c>
      <c r="D705" t="s">
        <v>746</v>
      </c>
      <c r="G705" t="s">
        <v>11604</v>
      </c>
      <c r="H705" t="s">
        <v>11557</v>
      </c>
      <c r="I705">
        <v>1.425</v>
      </c>
      <c r="J705">
        <v>0</v>
      </c>
      <c r="K705">
        <v>1.425</v>
      </c>
      <c r="U705" t="s">
        <v>15316</v>
      </c>
    </row>
    <row r="706" spans="1:21" x14ac:dyDescent="0.25">
      <c r="A706">
        <v>2008</v>
      </c>
      <c r="B706">
        <v>11</v>
      </c>
      <c r="C706" t="s">
        <v>29</v>
      </c>
      <c r="D706" t="s">
        <v>747</v>
      </c>
      <c r="G706" t="s">
        <v>11605</v>
      </c>
      <c r="H706" t="s">
        <v>11557</v>
      </c>
      <c r="I706">
        <v>1.5</v>
      </c>
      <c r="J706">
        <v>0</v>
      </c>
      <c r="K706">
        <v>0</v>
      </c>
      <c r="U706" t="s">
        <v>15316</v>
      </c>
    </row>
    <row r="707" spans="1:21" x14ac:dyDescent="0.25">
      <c r="A707">
        <v>2008</v>
      </c>
      <c r="B707">
        <v>11</v>
      </c>
      <c r="C707" t="s">
        <v>29</v>
      </c>
      <c r="D707" t="s">
        <v>748</v>
      </c>
      <c r="G707" t="s">
        <v>11606</v>
      </c>
      <c r="H707" t="s">
        <v>11557</v>
      </c>
      <c r="I707">
        <v>2.5</v>
      </c>
      <c r="J707">
        <v>0</v>
      </c>
      <c r="K707">
        <v>0</v>
      </c>
      <c r="U707" t="s">
        <v>15316</v>
      </c>
    </row>
    <row r="708" spans="1:21" x14ac:dyDescent="0.25">
      <c r="A708">
        <v>2008</v>
      </c>
      <c r="B708">
        <v>11</v>
      </c>
      <c r="C708" t="s">
        <v>29</v>
      </c>
      <c r="D708" t="s">
        <v>749</v>
      </c>
      <c r="G708" t="s">
        <v>11607</v>
      </c>
      <c r="H708" t="s">
        <v>11557</v>
      </c>
      <c r="I708">
        <v>2.5</v>
      </c>
      <c r="J708">
        <v>0</v>
      </c>
      <c r="K708">
        <v>2.5</v>
      </c>
      <c r="U708" t="s">
        <v>15316</v>
      </c>
    </row>
    <row r="709" spans="1:21" x14ac:dyDescent="0.25">
      <c r="A709">
        <v>2008</v>
      </c>
      <c r="B709">
        <v>11</v>
      </c>
      <c r="C709" t="s">
        <v>29</v>
      </c>
      <c r="D709" t="s">
        <v>750</v>
      </c>
      <c r="G709" t="s">
        <v>11608</v>
      </c>
      <c r="H709" t="s">
        <v>11557</v>
      </c>
      <c r="I709">
        <v>2</v>
      </c>
      <c r="J709">
        <v>0</v>
      </c>
      <c r="K709">
        <v>2</v>
      </c>
      <c r="P709" t="s">
        <v>15207</v>
      </c>
      <c r="Q709" t="s">
        <v>15246</v>
      </c>
      <c r="T709" t="s">
        <v>15304</v>
      </c>
      <c r="U709" t="s">
        <v>15317</v>
      </c>
    </row>
    <row r="710" spans="1:21" x14ac:dyDescent="0.25">
      <c r="A710">
        <v>2008</v>
      </c>
      <c r="B710">
        <v>11</v>
      </c>
      <c r="C710" t="s">
        <v>29</v>
      </c>
      <c r="D710" t="s">
        <v>751</v>
      </c>
      <c r="G710" t="s">
        <v>11609</v>
      </c>
      <c r="H710" t="s">
        <v>11557</v>
      </c>
      <c r="I710">
        <v>0.5</v>
      </c>
      <c r="J710">
        <v>0</v>
      </c>
      <c r="K710">
        <v>0</v>
      </c>
      <c r="U710" t="s">
        <v>15316</v>
      </c>
    </row>
    <row r="711" spans="1:21" x14ac:dyDescent="0.25">
      <c r="A711">
        <v>2008</v>
      </c>
      <c r="B711">
        <v>11</v>
      </c>
      <c r="C711" t="s">
        <v>29</v>
      </c>
      <c r="D711" t="s">
        <v>752</v>
      </c>
      <c r="G711" t="s">
        <v>11610</v>
      </c>
      <c r="H711" t="s">
        <v>11557</v>
      </c>
      <c r="I711">
        <v>1.8</v>
      </c>
      <c r="J711">
        <v>0</v>
      </c>
      <c r="K711">
        <v>0</v>
      </c>
      <c r="U711" t="s">
        <v>15316</v>
      </c>
    </row>
    <row r="712" spans="1:21" x14ac:dyDescent="0.25">
      <c r="A712">
        <v>2008</v>
      </c>
      <c r="B712">
        <v>11</v>
      </c>
      <c r="C712" t="s">
        <v>29</v>
      </c>
      <c r="D712" t="s">
        <v>753</v>
      </c>
      <c r="G712" t="s">
        <v>11611</v>
      </c>
      <c r="H712" t="s">
        <v>11557</v>
      </c>
      <c r="I712">
        <v>5</v>
      </c>
      <c r="J712">
        <v>0</v>
      </c>
      <c r="K712">
        <v>4.7</v>
      </c>
      <c r="U712" t="s">
        <v>15316</v>
      </c>
    </row>
    <row r="713" spans="1:21" x14ac:dyDescent="0.25">
      <c r="A713">
        <v>2008</v>
      </c>
      <c r="B713">
        <v>11</v>
      </c>
      <c r="C713" t="s">
        <v>29</v>
      </c>
      <c r="D713" t="s">
        <v>754</v>
      </c>
      <c r="G713" t="s">
        <v>11612</v>
      </c>
      <c r="H713" t="s">
        <v>11557</v>
      </c>
      <c r="I713">
        <v>7.5</v>
      </c>
      <c r="J713">
        <v>0</v>
      </c>
      <c r="K713">
        <v>7.5</v>
      </c>
      <c r="U713" t="s">
        <v>15316</v>
      </c>
    </row>
    <row r="714" spans="1:21" x14ac:dyDescent="0.25">
      <c r="A714">
        <v>2008</v>
      </c>
      <c r="B714">
        <v>11</v>
      </c>
      <c r="C714" t="s">
        <v>29</v>
      </c>
      <c r="D714" t="s">
        <v>755</v>
      </c>
      <c r="G714" t="s">
        <v>11613</v>
      </c>
      <c r="H714" t="s">
        <v>11557</v>
      </c>
      <c r="I714">
        <v>2</v>
      </c>
      <c r="J714">
        <v>0</v>
      </c>
      <c r="K714">
        <v>2</v>
      </c>
      <c r="U714" t="s">
        <v>15316</v>
      </c>
    </row>
    <row r="715" spans="1:21" x14ac:dyDescent="0.25">
      <c r="A715">
        <v>2008</v>
      </c>
      <c r="B715">
        <v>11</v>
      </c>
      <c r="C715" t="s">
        <v>29</v>
      </c>
      <c r="D715" t="s">
        <v>756</v>
      </c>
      <c r="G715" t="s">
        <v>11614</v>
      </c>
      <c r="H715" t="s">
        <v>11557</v>
      </c>
      <c r="I715">
        <v>2</v>
      </c>
      <c r="J715">
        <v>0</v>
      </c>
      <c r="K715">
        <v>2</v>
      </c>
      <c r="U715" t="s">
        <v>15316</v>
      </c>
    </row>
    <row r="716" spans="1:21" x14ac:dyDescent="0.25">
      <c r="A716">
        <v>2008</v>
      </c>
      <c r="B716">
        <v>11</v>
      </c>
      <c r="C716" t="s">
        <v>29</v>
      </c>
      <c r="D716" t="s">
        <v>757</v>
      </c>
      <c r="G716" t="s">
        <v>11615</v>
      </c>
      <c r="H716" t="s">
        <v>11557</v>
      </c>
      <c r="I716">
        <v>2.5</v>
      </c>
      <c r="J716">
        <v>0</v>
      </c>
      <c r="K716">
        <v>2.5</v>
      </c>
      <c r="U716" t="s">
        <v>15316</v>
      </c>
    </row>
    <row r="717" spans="1:21" x14ac:dyDescent="0.25">
      <c r="A717">
        <v>2008</v>
      </c>
      <c r="B717">
        <v>11</v>
      </c>
      <c r="C717" t="s">
        <v>29</v>
      </c>
      <c r="D717" t="s">
        <v>758</v>
      </c>
      <c r="G717" t="s">
        <v>11616</v>
      </c>
      <c r="H717" t="s">
        <v>11557</v>
      </c>
      <c r="I717">
        <v>1.30091</v>
      </c>
      <c r="J717">
        <v>0</v>
      </c>
      <c r="K717">
        <v>1.30091</v>
      </c>
      <c r="U717" t="s">
        <v>15316</v>
      </c>
    </row>
    <row r="718" spans="1:21" x14ac:dyDescent="0.25">
      <c r="A718">
        <v>2008</v>
      </c>
      <c r="B718">
        <v>11</v>
      </c>
      <c r="C718" t="s">
        <v>29</v>
      </c>
      <c r="D718" t="s">
        <v>759</v>
      </c>
      <c r="G718" t="s">
        <v>11617</v>
      </c>
      <c r="H718" t="s">
        <v>11557</v>
      </c>
      <c r="I718">
        <v>1.30091</v>
      </c>
      <c r="J718">
        <v>0</v>
      </c>
      <c r="K718">
        <v>1.30091</v>
      </c>
      <c r="U718" t="s">
        <v>15316</v>
      </c>
    </row>
    <row r="719" spans="1:21" x14ac:dyDescent="0.25">
      <c r="A719">
        <v>2008</v>
      </c>
      <c r="B719">
        <v>11</v>
      </c>
      <c r="C719" t="s">
        <v>29</v>
      </c>
      <c r="D719" t="s">
        <v>760</v>
      </c>
      <c r="G719" t="s">
        <v>11618</v>
      </c>
      <c r="H719" t="s">
        <v>11557</v>
      </c>
      <c r="I719">
        <v>1.30091</v>
      </c>
      <c r="J719">
        <v>0</v>
      </c>
      <c r="K719">
        <v>1.30091</v>
      </c>
      <c r="U719" t="s">
        <v>15316</v>
      </c>
    </row>
    <row r="720" spans="1:21" x14ac:dyDescent="0.25">
      <c r="A720">
        <v>2008</v>
      </c>
      <c r="B720">
        <v>11</v>
      </c>
      <c r="C720" t="s">
        <v>29</v>
      </c>
      <c r="D720" t="s">
        <v>761</v>
      </c>
      <c r="G720" t="s">
        <v>11619</v>
      </c>
      <c r="H720" t="s">
        <v>11557</v>
      </c>
      <c r="I720">
        <v>1.30091</v>
      </c>
      <c r="J720">
        <v>0</v>
      </c>
      <c r="K720">
        <v>1.30091</v>
      </c>
      <c r="U720" t="s">
        <v>15316</v>
      </c>
    </row>
    <row r="721" spans="1:21" x14ac:dyDescent="0.25">
      <c r="A721">
        <v>2008</v>
      </c>
      <c r="B721">
        <v>11</v>
      </c>
      <c r="C721" t="s">
        <v>29</v>
      </c>
      <c r="D721" t="s">
        <v>762</v>
      </c>
      <c r="G721" t="s">
        <v>11620</v>
      </c>
      <c r="H721" t="s">
        <v>11557</v>
      </c>
      <c r="I721">
        <v>1.30091</v>
      </c>
      <c r="J721">
        <v>0</v>
      </c>
      <c r="K721">
        <v>1.30091</v>
      </c>
      <c r="U721" t="s">
        <v>15316</v>
      </c>
    </row>
    <row r="722" spans="1:21" x14ac:dyDescent="0.25">
      <c r="A722">
        <v>2008</v>
      </c>
      <c r="B722">
        <v>11</v>
      </c>
      <c r="C722" t="s">
        <v>29</v>
      </c>
      <c r="D722" t="s">
        <v>763</v>
      </c>
      <c r="G722" t="s">
        <v>11621</v>
      </c>
      <c r="H722" t="s">
        <v>11557</v>
      </c>
      <c r="I722">
        <v>2</v>
      </c>
      <c r="J722">
        <v>0</v>
      </c>
      <c r="K722">
        <v>2</v>
      </c>
      <c r="U722" t="s">
        <v>15316</v>
      </c>
    </row>
    <row r="723" spans="1:21" x14ac:dyDescent="0.25">
      <c r="A723">
        <v>2008</v>
      </c>
      <c r="B723">
        <v>11</v>
      </c>
      <c r="C723" t="s">
        <v>29</v>
      </c>
      <c r="D723" t="s">
        <v>764</v>
      </c>
      <c r="G723" t="s">
        <v>11622</v>
      </c>
      <c r="H723" t="s">
        <v>11557</v>
      </c>
      <c r="I723">
        <v>2</v>
      </c>
      <c r="J723">
        <v>0</v>
      </c>
      <c r="K723">
        <v>2</v>
      </c>
      <c r="P723" t="s">
        <v>16868</v>
      </c>
      <c r="Q723" t="s">
        <v>15246</v>
      </c>
      <c r="T723" t="s">
        <v>15304</v>
      </c>
      <c r="U723" t="s">
        <v>15317</v>
      </c>
    </row>
    <row r="724" spans="1:21" x14ac:dyDescent="0.25">
      <c r="A724">
        <v>2008</v>
      </c>
      <c r="B724">
        <v>11</v>
      </c>
      <c r="C724" t="s">
        <v>29</v>
      </c>
      <c r="D724" t="s">
        <v>765</v>
      </c>
      <c r="G724" t="s">
        <v>11623</v>
      </c>
      <c r="H724" t="s">
        <v>11557</v>
      </c>
      <c r="I724">
        <v>1.4</v>
      </c>
      <c r="J724">
        <v>0</v>
      </c>
      <c r="K724">
        <v>1.4</v>
      </c>
      <c r="U724" t="s">
        <v>15316</v>
      </c>
    </row>
    <row r="725" spans="1:21" x14ac:dyDescent="0.25">
      <c r="A725">
        <v>2008</v>
      </c>
      <c r="B725">
        <v>11</v>
      </c>
      <c r="C725" t="s">
        <v>29</v>
      </c>
      <c r="D725" t="s">
        <v>766</v>
      </c>
      <c r="G725" t="s">
        <v>11624</v>
      </c>
      <c r="H725" t="s">
        <v>11557</v>
      </c>
      <c r="I725">
        <v>1.30091</v>
      </c>
      <c r="J725">
        <v>0</v>
      </c>
      <c r="K725">
        <v>1.30091</v>
      </c>
      <c r="U725" t="s">
        <v>15316</v>
      </c>
    </row>
    <row r="726" spans="1:21" x14ac:dyDescent="0.25">
      <c r="A726">
        <v>2008</v>
      </c>
      <c r="B726">
        <v>11</v>
      </c>
      <c r="C726" t="s">
        <v>29</v>
      </c>
      <c r="D726" t="s">
        <v>767</v>
      </c>
      <c r="G726" t="s">
        <v>11625</v>
      </c>
      <c r="H726" t="s">
        <v>11557</v>
      </c>
      <c r="I726">
        <v>7</v>
      </c>
      <c r="J726">
        <v>0</v>
      </c>
      <c r="K726">
        <v>7</v>
      </c>
      <c r="U726" t="s">
        <v>15316</v>
      </c>
    </row>
    <row r="727" spans="1:21" x14ac:dyDescent="0.25">
      <c r="A727">
        <v>2008</v>
      </c>
      <c r="B727">
        <v>11</v>
      </c>
      <c r="C727" t="s">
        <v>29</v>
      </c>
      <c r="D727" t="s">
        <v>768</v>
      </c>
      <c r="G727" t="s">
        <v>11626</v>
      </c>
      <c r="H727" t="s">
        <v>11557</v>
      </c>
      <c r="I727">
        <v>4</v>
      </c>
      <c r="J727">
        <v>0</v>
      </c>
      <c r="K727">
        <v>4</v>
      </c>
      <c r="U727" t="s">
        <v>15316</v>
      </c>
    </row>
    <row r="728" spans="1:21" x14ac:dyDescent="0.25">
      <c r="A728">
        <v>2008</v>
      </c>
      <c r="B728">
        <v>11</v>
      </c>
      <c r="C728" t="s">
        <v>29</v>
      </c>
      <c r="D728" t="s">
        <v>769</v>
      </c>
      <c r="G728" t="s">
        <v>11627</v>
      </c>
      <c r="H728" t="s">
        <v>11557</v>
      </c>
      <c r="I728">
        <v>3</v>
      </c>
      <c r="J728">
        <v>0</v>
      </c>
      <c r="K728">
        <v>3</v>
      </c>
      <c r="U728" t="s">
        <v>15316</v>
      </c>
    </row>
    <row r="729" spans="1:21" x14ac:dyDescent="0.25">
      <c r="A729">
        <v>2008</v>
      </c>
      <c r="B729">
        <v>11</v>
      </c>
      <c r="C729" t="s">
        <v>29</v>
      </c>
      <c r="D729" t="s">
        <v>770</v>
      </c>
      <c r="G729" t="s">
        <v>11628</v>
      </c>
      <c r="H729" t="s">
        <v>11557</v>
      </c>
      <c r="I729">
        <v>1</v>
      </c>
      <c r="J729">
        <v>0</v>
      </c>
      <c r="K729">
        <v>1</v>
      </c>
      <c r="U729" t="s">
        <v>15316</v>
      </c>
    </row>
    <row r="730" spans="1:21" x14ac:dyDescent="0.25">
      <c r="A730">
        <v>2008</v>
      </c>
      <c r="B730">
        <v>11</v>
      </c>
      <c r="C730" t="s">
        <v>29</v>
      </c>
      <c r="D730" t="s">
        <v>771</v>
      </c>
      <c r="G730" t="s">
        <v>11629</v>
      </c>
      <c r="H730" t="s">
        <v>11557</v>
      </c>
      <c r="I730">
        <v>1</v>
      </c>
      <c r="J730">
        <v>0</v>
      </c>
      <c r="K730">
        <v>1</v>
      </c>
      <c r="P730" t="s">
        <v>16869</v>
      </c>
      <c r="Q730" t="s">
        <v>15246</v>
      </c>
      <c r="T730" t="s">
        <v>15304</v>
      </c>
      <c r="U730" t="s">
        <v>15317</v>
      </c>
    </row>
    <row r="731" spans="1:21" x14ac:dyDescent="0.25">
      <c r="A731">
        <v>2008</v>
      </c>
      <c r="B731">
        <v>11</v>
      </c>
      <c r="C731" t="s">
        <v>29</v>
      </c>
      <c r="D731" t="s">
        <v>772</v>
      </c>
      <c r="G731" t="s">
        <v>11630</v>
      </c>
      <c r="H731" t="s">
        <v>11557</v>
      </c>
      <c r="I731">
        <v>4.0006029999999999</v>
      </c>
      <c r="J731">
        <v>0</v>
      </c>
      <c r="K731">
        <v>4.0006029999999999</v>
      </c>
      <c r="U731" t="s">
        <v>15316</v>
      </c>
    </row>
    <row r="732" spans="1:21" x14ac:dyDescent="0.25">
      <c r="A732">
        <v>2008</v>
      </c>
      <c r="B732">
        <v>11</v>
      </c>
      <c r="C732" t="s">
        <v>29</v>
      </c>
      <c r="D732" t="s">
        <v>773</v>
      </c>
      <c r="G732" t="s">
        <v>11631</v>
      </c>
      <c r="H732" t="s">
        <v>11557</v>
      </c>
      <c r="I732">
        <v>0.470889</v>
      </c>
      <c r="J732">
        <v>0</v>
      </c>
      <c r="K732">
        <v>0.470889</v>
      </c>
      <c r="U732" t="s">
        <v>15316</v>
      </c>
    </row>
    <row r="733" spans="1:21" x14ac:dyDescent="0.25">
      <c r="A733">
        <v>2008</v>
      </c>
      <c r="B733">
        <v>11</v>
      </c>
      <c r="C733" t="s">
        <v>29</v>
      </c>
      <c r="D733" t="s">
        <v>774</v>
      </c>
      <c r="G733" t="s">
        <v>11632</v>
      </c>
      <c r="H733" t="s">
        <v>11557</v>
      </c>
      <c r="I733">
        <v>0.33972599999999997</v>
      </c>
      <c r="J733">
        <v>0</v>
      </c>
      <c r="K733">
        <v>0.33972599999999997</v>
      </c>
      <c r="U733" t="s">
        <v>15316</v>
      </c>
    </row>
    <row r="734" spans="1:21" x14ac:dyDescent="0.25">
      <c r="A734">
        <v>2008</v>
      </c>
      <c r="B734">
        <v>11</v>
      </c>
      <c r="C734" t="s">
        <v>29</v>
      </c>
      <c r="D734" t="s">
        <v>775</v>
      </c>
      <c r="G734" t="s">
        <v>11633</v>
      </c>
      <c r="H734" t="s">
        <v>11557</v>
      </c>
      <c r="I734">
        <v>8</v>
      </c>
      <c r="J734">
        <v>0</v>
      </c>
      <c r="K734">
        <v>8</v>
      </c>
      <c r="U734" t="s">
        <v>15316</v>
      </c>
    </row>
    <row r="735" spans="1:21" x14ac:dyDescent="0.25">
      <c r="A735">
        <v>2008</v>
      </c>
      <c r="B735">
        <v>11</v>
      </c>
      <c r="C735" t="s">
        <v>29</v>
      </c>
      <c r="D735" t="s">
        <v>776</v>
      </c>
      <c r="G735" t="s">
        <v>11634</v>
      </c>
      <c r="H735" t="s">
        <v>11557</v>
      </c>
      <c r="I735">
        <v>16</v>
      </c>
      <c r="J735">
        <v>0</v>
      </c>
      <c r="K735">
        <v>15</v>
      </c>
      <c r="U735" t="s">
        <v>15316</v>
      </c>
    </row>
    <row r="736" spans="1:21" x14ac:dyDescent="0.25">
      <c r="A736">
        <v>2008</v>
      </c>
      <c r="B736">
        <v>11</v>
      </c>
      <c r="C736" t="s">
        <v>29</v>
      </c>
      <c r="D736" t="s">
        <v>777</v>
      </c>
      <c r="G736" t="s">
        <v>11635</v>
      </c>
      <c r="H736" t="s">
        <v>11557</v>
      </c>
      <c r="I736">
        <v>8</v>
      </c>
      <c r="J736">
        <v>0</v>
      </c>
      <c r="K736">
        <v>0</v>
      </c>
      <c r="U736" t="s">
        <v>15316</v>
      </c>
    </row>
    <row r="737" spans="1:21" x14ac:dyDescent="0.25">
      <c r="A737">
        <v>2008</v>
      </c>
      <c r="B737">
        <v>11</v>
      </c>
      <c r="C737" t="s">
        <v>29</v>
      </c>
      <c r="D737" t="s">
        <v>778</v>
      </c>
      <c r="G737" t="s">
        <v>11636</v>
      </c>
      <c r="H737" t="s">
        <v>11557</v>
      </c>
      <c r="I737">
        <v>1</v>
      </c>
      <c r="J737">
        <v>0</v>
      </c>
      <c r="K737">
        <v>1</v>
      </c>
      <c r="U737" t="s">
        <v>15316</v>
      </c>
    </row>
    <row r="738" spans="1:21" x14ac:dyDescent="0.25">
      <c r="A738">
        <v>2008</v>
      </c>
      <c r="B738">
        <v>11</v>
      </c>
      <c r="C738" t="s">
        <v>29</v>
      </c>
      <c r="D738" t="s">
        <v>779</v>
      </c>
      <c r="G738" t="s">
        <v>11637</v>
      </c>
      <c r="H738" t="s">
        <v>11557</v>
      </c>
      <c r="I738">
        <v>2.4</v>
      </c>
      <c r="J738">
        <v>0</v>
      </c>
      <c r="K738">
        <v>2.4</v>
      </c>
      <c r="U738" t="s">
        <v>15316</v>
      </c>
    </row>
    <row r="739" spans="1:21" x14ac:dyDescent="0.25">
      <c r="A739">
        <v>2008</v>
      </c>
      <c r="B739">
        <v>11</v>
      </c>
      <c r="C739" t="s">
        <v>29</v>
      </c>
      <c r="D739" t="s">
        <v>780</v>
      </c>
      <c r="G739" t="s">
        <v>11638</v>
      </c>
      <c r="H739" t="s">
        <v>11557</v>
      </c>
      <c r="I739">
        <v>3.5</v>
      </c>
      <c r="J739">
        <v>0</v>
      </c>
      <c r="K739">
        <v>3.5</v>
      </c>
      <c r="U739" t="s">
        <v>15316</v>
      </c>
    </row>
    <row r="740" spans="1:21" x14ac:dyDescent="0.25">
      <c r="A740">
        <v>2008</v>
      </c>
      <c r="B740">
        <v>11</v>
      </c>
      <c r="C740" t="s">
        <v>29</v>
      </c>
      <c r="D740" t="s">
        <v>781</v>
      </c>
      <c r="G740" t="s">
        <v>11639</v>
      </c>
      <c r="H740" t="s">
        <v>11557</v>
      </c>
      <c r="I740">
        <v>0.4</v>
      </c>
      <c r="J740">
        <v>0</v>
      </c>
      <c r="K740">
        <v>0.4</v>
      </c>
      <c r="U740" t="s">
        <v>15316</v>
      </c>
    </row>
    <row r="741" spans="1:21" x14ac:dyDescent="0.25">
      <c r="A741">
        <v>2008</v>
      </c>
      <c r="B741">
        <v>11</v>
      </c>
      <c r="C741" t="s">
        <v>29</v>
      </c>
      <c r="D741" t="s">
        <v>782</v>
      </c>
      <c r="G741" t="s">
        <v>11640</v>
      </c>
      <c r="H741" t="s">
        <v>11557</v>
      </c>
      <c r="I741">
        <v>5</v>
      </c>
      <c r="J741">
        <v>0</v>
      </c>
      <c r="K741">
        <v>5</v>
      </c>
      <c r="U741" t="s">
        <v>15316</v>
      </c>
    </row>
    <row r="742" spans="1:21" x14ac:dyDescent="0.25">
      <c r="A742">
        <v>2008</v>
      </c>
      <c r="B742">
        <v>11</v>
      </c>
      <c r="C742" t="s">
        <v>29</v>
      </c>
      <c r="D742" t="s">
        <v>783</v>
      </c>
      <c r="G742" t="s">
        <v>11641</v>
      </c>
      <c r="H742" t="s">
        <v>11557</v>
      </c>
      <c r="I742">
        <v>5</v>
      </c>
      <c r="J742">
        <v>0</v>
      </c>
      <c r="K742">
        <v>5</v>
      </c>
      <c r="U742" t="s">
        <v>15316</v>
      </c>
    </row>
    <row r="743" spans="1:21" x14ac:dyDescent="0.25">
      <c r="A743">
        <v>2008</v>
      </c>
      <c r="B743">
        <v>11</v>
      </c>
      <c r="C743" t="s">
        <v>29</v>
      </c>
      <c r="D743" t="s">
        <v>784</v>
      </c>
      <c r="G743" t="s">
        <v>11642</v>
      </c>
      <c r="H743" t="s">
        <v>11557</v>
      </c>
      <c r="I743">
        <v>2</v>
      </c>
      <c r="J743">
        <v>0</v>
      </c>
      <c r="K743">
        <v>2</v>
      </c>
      <c r="U743" t="s">
        <v>15316</v>
      </c>
    </row>
    <row r="744" spans="1:21" x14ac:dyDescent="0.25">
      <c r="A744">
        <v>2008</v>
      </c>
      <c r="B744">
        <v>11</v>
      </c>
      <c r="C744" t="s">
        <v>29</v>
      </c>
      <c r="D744" t="s">
        <v>785</v>
      </c>
      <c r="G744" t="s">
        <v>11643</v>
      </c>
      <c r="H744" t="s">
        <v>11557</v>
      </c>
      <c r="I744">
        <v>5</v>
      </c>
      <c r="J744">
        <v>0</v>
      </c>
      <c r="K744">
        <v>0</v>
      </c>
      <c r="U744" t="s">
        <v>15316</v>
      </c>
    </row>
    <row r="745" spans="1:21" x14ac:dyDescent="0.25">
      <c r="A745">
        <v>2008</v>
      </c>
      <c r="B745">
        <v>11</v>
      </c>
      <c r="C745" t="s">
        <v>29</v>
      </c>
      <c r="D745" t="s">
        <v>786</v>
      </c>
      <c r="G745" t="s">
        <v>11644</v>
      </c>
      <c r="H745" t="s">
        <v>11557</v>
      </c>
      <c r="I745">
        <v>2</v>
      </c>
      <c r="J745">
        <v>0</v>
      </c>
      <c r="K745">
        <v>0</v>
      </c>
      <c r="P745" t="s">
        <v>15207</v>
      </c>
      <c r="Q745" t="s">
        <v>15246</v>
      </c>
      <c r="T745" t="s">
        <v>15304</v>
      </c>
      <c r="U745" t="s">
        <v>15317</v>
      </c>
    </row>
    <row r="746" spans="1:21" x14ac:dyDescent="0.25">
      <c r="A746">
        <v>2008</v>
      </c>
      <c r="B746">
        <v>11</v>
      </c>
      <c r="C746" t="s">
        <v>29</v>
      </c>
      <c r="D746" t="s">
        <v>787</v>
      </c>
      <c r="G746" t="s">
        <v>11645</v>
      </c>
      <c r="H746" t="s">
        <v>11557</v>
      </c>
      <c r="I746">
        <v>3.5</v>
      </c>
      <c r="J746">
        <v>0</v>
      </c>
      <c r="K746">
        <v>3.5</v>
      </c>
      <c r="U746" t="s">
        <v>15316</v>
      </c>
    </row>
    <row r="747" spans="1:21" x14ac:dyDescent="0.25">
      <c r="A747">
        <v>2008</v>
      </c>
      <c r="B747">
        <v>11</v>
      </c>
      <c r="C747" t="s">
        <v>29</v>
      </c>
      <c r="D747" t="s">
        <v>788</v>
      </c>
      <c r="G747" t="s">
        <v>11646</v>
      </c>
      <c r="H747" t="s">
        <v>11557</v>
      </c>
      <c r="I747">
        <v>6.5</v>
      </c>
      <c r="J747">
        <v>0</v>
      </c>
      <c r="K747">
        <v>0</v>
      </c>
      <c r="U747" t="s">
        <v>15316</v>
      </c>
    </row>
    <row r="748" spans="1:21" x14ac:dyDescent="0.25">
      <c r="A748">
        <v>2008</v>
      </c>
      <c r="B748">
        <v>11</v>
      </c>
      <c r="C748" t="s">
        <v>29</v>
      </c>
      <c r="D748" t="s">
        <v>789</v>
      </c>
      <c r="G748" t="s">
        <v>11647</v>
      </c>
      <c r="H748" t="s">
        <v>11557</v>
      </c>
      <c r="I748">
        <v>5</v>
      </c>
      <c r="J748">
        <v>0</v>
      </c>
      <c r="K748">
        <v>5</v>
      </c>
      <c r="U748" t="s">
        <v>15316</v>
      </c>
    </row>
    <row r="749" spans="1:21" x14ac:dyDescent="0.25">
      <c r="A749">
        <v>2008</v>
      </c>
      <c r="B749">
        <v>11</v>
      </c>
      <c r="C749" t="s">
        <v>29</v>
      </c>
      <c r="D749" t="s">
        <v>790</v>
      </c>
      <c r="G749" t="s">
        <v>11648</v>
      </c>
      <c r="H749" t="s">
        <v>11557</v>
      </c>
      <c r="I749">
        <v>4</v>
      </c>
      <c r="J749">
        <v>0</v>
      </c>
      <c r="K749">
        <v>4</v>
      </c>
      <c r="U749" t="s">
        <v>15316</v>
      </c>
    </row>
    <row r="750" spans="1:21" x14ac:dyDescent="0.25">
      <c r="A750">
        <v>2008</v>
      </c>
      <c r="B750">
        <v>11</v>
      </c>
      <c r="C750" t="s">
        <v>29</v>
      </c>
      <c r="D750" t="s">
        <v>791</v>
      </c>
      <c r="G750" t="s">
        <v>11649</v>
      </c>
      <c r="H750" t="s">
        <v>11557</v>
      </c>
      <c r="I750">
        <v>3</v>
      </c>
      <c r="J750">
        <v>0</v>
      </c>
      <c r="K750">
        <v>3</v>
      </c>
      <c r="U750" t="s">
        <v>15316</v>
      </c>
    </row>
    <row r="751" spans="1:21" x14ac:dyDescent="0.25">
      <c r="A751">
        <v>2008</v>
      </c>
      <c r="B751">
        <v>11</v>
      </c>
      <c r="C751" t="s">
        <v>29</v>
      </c>
      <c r="D751" t="s">
        <v>792</v>
      </c>
      <c r="G751" t="s">
        <v>11650</v>
      </c>
      <c r="H751" t="s">
        <v>11557</v>
      </c>
      <c r="I751">
        <v>3.2637830000000001</v>
      </c>
      <c r="J751">
        <v>0</v>
      </c>
      <c r="K751">
        <v>3.2637830000000001</v>
      </c>
      <c r="U751" t="s">
        <v>15316</v>
      </c>
    </row>
    <row r="752" spans="1:21" x14ac:dyDescent="0.25">
      <c r="A752">
        <v>2008</v>
      </c>
      <c r="B752">
        <v>11</v>
      </c>
      <c r="C752" t="s">
        <v>29</v>
      </c>
      <c r="D752" t="s">
        <v>793</v>
      </c>
      <c r="G752" t="s">
        <v>11651</v>
      </c>
      <c r="H752" t="s">
        <v>11557</v>
      </c>
      <c r="I752">
        <v>4.5999999999999996</v>
      </c>
      <c r="J752">
        <v>0</v>
      </c>
      <c r="K752">
        <v>4.5999999999999996</v>
      </c>
      <c r="U752" t="s">
        <v>15316</v>
      </c>
    </row>
    <row r="753" spans="1:21" x14ac:dyDescent="0.25">
      <c r="A753">
        <v>2008</v>
      </c>
      <c r="B753">
        <v>11</v>
      </c>
      <c r="C753" t="s">
        <v>29</v>
      </c>
      <c r="D753" t="s">
        <v>794</v>
      </c>
      <c r="G753" t="s">
        <v>11652</v>
      </c>
      <c r="H753" t="s">
        <v>11557</v>
      </c>
      <c r="I753">
        <v>1.2</v>
      </c>
      <c r="J753">
        <v>0</v>
      </c>
      <c r="K753">
        <v>1.2</v>
      </c>
      <c r="U753" t="s">
        <v>15316</v>
      </c>
    </row>
    <row r="754" spans="1:21" x14ac:dyDescent="0.25">
      <c r="A754">
        <v>2008</v>
      </c>
      <c r="B754">
        <v>11</v>
      </c>
      <c r="C754" t="s">
        <v>29</v>
      </c>
      <c r="D754" t="s">
        <v>795</v>
      </c>
      <c r="G754" t="s">
        <v>11653</v>
      </c>
      <c r="H754" t="s">
        <v>11557</v>
      </c>
      <c r="I754">
        <v>3.1</v>
      </c>
      <c r="J754">
        <v>0</v>
      </c>
      <c r="K754">
        <v>3.1</v>
      </c>
      <c r="U754" t="s">
        <v>15316</v>
      </c>
    </row>
    <row r="755" spans="1:21" x14ac:dyDescent="0.25">
      <c r="A755">
        <v>2008</v>
      </c>
      <c r="B755">
        <v>11</v>
      </c>
      <c r="C755" t="s">
        <v>29</v>
      </c>
      <c r="D755" t="s">
        <v>796</v>
      </c>
      <c r="G755" t="s">
        <v>11654</v>
      </c>
      <c r="H755" t="s">
        <v>11557</v>
      </c>
      <c r="I755">
        <v>4</v>
      </c>
      <c r="J755">
        <v>0</v>
      </c>
      <c r="K755">
        <v>4</v>
      </c>
      <c r="U755" t="s">
        <v>15316</v>
      </c>
    </row>
    <row r="756" spans="1:21" x14ac:dyDescent="0.25">
      <c r="A756">
        <v>2008</v>
      </c>
      <c r="B756">
        <v>11</v>
      </c>
      <c r="C756" t="s">
        <v>29</v>
      </c>
      <c r="D756" t="s">
        <v>797</v>
      </c>
      <c r="G756" t="s">
        <v>11655</v>
      </c>
      <c r="H756" t="s">
        <v>11557</v>
      </c>
      <c r="I756">
        <v>2.5</v>
      </c>
      <c r="J756">
        <v>0</v>
      </c>
      <c r="K756">
        <v>2.5</v>
      </c>
      <c r="U756" t="s">
        <v>15316</v>
      </c>
    </row>
    <row r="757" spans="1:21" x14ac:dyDescent="0.25">
      <c r="A757">
        <v>2008</v>
      </c>
      <c r="B757">
        <v>11</v>
      </c>
      <c r="C757" t="s">
        <v>29</v>
      </c>
      <c r="D757" t="s">
        <v>798</v>
      </c>
      <c r="G757" t="s">
        <v>11656</v>
      </c>
      <c r="H757" t="s">
        <v>11557</v>
      </c>
      <c r="I757">
        <v>2</v>
      </c>
      <c r="J757">
        <v>0</v>
      </c>
      <c r="K757">
        <v>2</v>
      </c>
      <c r="U757" t="s">
        <v>15316</v>
      </c>
    </row>
    <row r="758" spans="1:21" x14ac:dyDescent="0.25">
      <c r="A758">
        <v>2008</v>
      </c>
      <c r="B758">
        <v>11</v>
      </c>
      <c r="C758" t="s">
        <v>29</v>
      </c>
      <c r="D758" t="s">
        <v>799</v>
      </c>
      <c r="G758" t="s">
        <v>11657</v>
      </c>
      <c r="H758" t="s">
        <v>11557</v>
      </c>
      <c r="I758">
        <v>5</v>
      </c>
      <c r="J758">
        <v>0</v>
      </c>
      <c r="K758">
        <v>5</v>
      </c>
      <c r="U758" t="s">
        <v>15316</v>
      </c>
    </row>
    <row r="759" spans="1:21" x14ac:dyDescent="0.25">
      <c r="A759">
        <v>2008</v>
      </c>
      <c r="B759">
        <v>11</v>
      </c>
      <c r="C759" t="s">
        <v>29</v>
      </c>
      <c r="D759" t="s">
        <v>800</v>
      </c>
      <c r="G759" t="s">
        <v>11658</v>
      </c>
      <c r="H759" t="s">
        <v>11557</v>
      </c>
      <c r="I759">
        <v>3</v>
      </c>
      <c r="J759">
        <v>0</v>
      </c>
      <c r="K759">
        <v>3</v>
      </c>
      <c r="U759" t="s">
        <v>15316</v>
      </c>
    </row>
    <row r="760" spans="1:21" x14ac:dyDescent="0.25">
      <c r="A760">
        <v>2008</v>
      </c>
      <c r="B760">
        <v>11</v>
      </c>
      <c r="C760" t="s">
        <v>29</v>
      </c>
      <c r="D760" t="s">
        <v>801</v>
      </c>
      <c r="G760" t="s">
        <v>11659</v>
      </c>
      <c r="H760" t="s">
        <v>11557</v>
      </c>
      <c r="I760">
        <v>3</v>
      </c>
      <c r="J760">
        <v>0</v>
      </c>
      <c r="K760">
        <v>3</v>
      </c>
      <c r="U760" t="s">
        <v>15316</v>
      </c>
    </row>
    <row r="761" spans="1:21" x14ac:dyDescent="0.25">
      <c r="A761">
        <v>2008</v>
      </c>
      <c r="B761">
        <v>11</v>
      </c>
      <c r="C761" t="s">
        <v>29</v>
      </c>
      <c r="D761" t="s">
        <v>802</v>
      </c>
      <c r="G761" t="s">
        <v>11660</v>
      </c>
      <c r="H761" t="s">
        <v>11557</v>
      </c>
      <c r="I761">
        <v>10</v>
      </c>
      <c r="J761">
        <v>0</v>
      </c>
      <c r="K761">
        <v>10</v>
      </c>
      <c r="U761" t="s">
        <v>15316</v>
      </c>
    </row>
    <row r="762" spans="1:21" x14ac:dyDescent="0.25">
      <c r="A762">
        <v>2008</v>
      </c>
      <c r="B762">
        <v>11</v>
      </c>
      <c r="C762" t="s">
        <v>29</v>
      </c>
      <c r="D762" t="s">
        <v>803</v>
      </c>
      <c r="G762" t="s">
        <v>11661</v>
      </c>
      <c r="H762" t="s">
        <v>11557</v>
      </c>
      <c r="I762">
        <v>4</v>
      </c>
      <c r="J762">
        <v>0</v>
      </c>
      <c r="K762">
        <v>4</v>
      </c>
      <c r="U762" t="s">
        <v>15316</v>
      </c>
    </row>
    <row r="763" spans="1:21" x14ac:dyDescent="0.25">
      <c r="A763">
        <v>2008</v>
      </c>
      <c r="B763">
        <v>11</v>
      </c>
      <c r="C763" t="s">
        <v>29</v>
      </c>
      <c r="D763" t="s">
        <v>804</v>
      </c>
      <c r="G763" t="s">
        <v>11662</v>
      </c>
      <c r="H763" t="s">
        <v>11557</v>
      </c>
      <c r="I763">
        <v>1</v>
      </c>
      <c r="J763">
        <v>0</v>
      </c>
      <c r="K763">
        <v>1</v>
      </c>
      <c r="U763" t="s">
        <v>15316</v>
      </c>
    </row>
    <row r="764" spans="1:21" x14ac:dyDescent="0.25">
      <c r="A764">
        <v>2008</v>
      </c>
      <c r="B764">
        <v>11</v>
      </c>
      <c r="C764" t="s">
        <v>29</v>
      </c>
      <c r="D764" t="s">
        <v>805</v>
      </c>
      <c r="G764" t="s">
        <v>11663</v>
      </c>
      <c r="H764" t="s">
        <v>11557</v>
      </c>
      <c r="I764">
        <v>6</v>
      </c>
      <c r="J764">
        <v>0</v>
      </c>
      <c r="K764">
        <v>0</v>
      </c>
      <c r="U764" t="s">
        <v>15316</v>
      </c>
    </row>
    <row r="765" spans="1:21" x14ac:dyDescent="0.25">
      <c r="A765">
        <v>2008</v>
      </c>
      <c r="B765">
        <v>11</v>
      </c>
      <c r="C765" t="s">
        <v>29</v>
      </c>
      <c r="D765" t="s">
        <v>806</v>
      </c>
      <c r="G765" t="s">
        <v>11664</v>
      </c>
      <c r="H765" t="s">
        <v>11557</v>
      </c>
      <c r="I765">
        <v>1</v>
      </c>
      <c r="J765">
        <v>0</v>
      </c>
      <c r="K765">
        <v>1</v>
      </c>
      <c r="P765" t="s">
        <v>15214</v>
      </c>
      <c r="Q765" t="s">
        <v>15241</v>
      </c>
      <c r="T765" t="s">
        <v>15308</v>
      </c>
      <c r="U765" t="s">
        <v>15317</v>
      </c>
    </row>
    <row r="766" spans="1:21" x14ac:dyDescent="0.25">
      <c r="A766">
        <v>2008</v>
      </c>
      <c r="B766">
        <v>11</v>
      </c>
      <c r="C766" t="s">
        <v>29</v>
      </c>
      <c r="D766" t="s">
        <v>807</v>
      </c>
      <c r="G766" t="s">
        <v>11665</v>
      </c>
      <c r="H766" t="s">
        <v>11557</v>
      </c>
      <c r="I766">
        <v>2</v>
      </c>
      <c r="J766">
        <v>0</v>
      </c>
      <c r="K766">
        <v>2</v>
      </c>
      <c r="U766" t="s">
        <v>15316</v>
      </c>
    </row>
    <row r="767" spans="1:21" x14ac:dyDescent="0.25">
      <c r="A767">
        <v>2008</v>
      </c>
      <c r="B767">
        <v>11</v>
      </c>
      <c r="C767" t="s">
        <v>29</v>
      </c>
      <c r="D767" t="s">
        <v>808</v>
      </c>
      <c r="G767" t="s">
        <v>11666</v>
      </c>
      <c r="H767" t="s">
        <v>11557</v>
      </c>
      <c r="I767">
        <v>2</v>
      </c>
      <c r="J767">
        <v>0</v>
      </c>
      <c r="K767">
        <v>2</v>
      </c>
      <c r="U767" t="s">
        <v>15316</v>
      </c>
    </row>
    <row r="768" spans="1:21" x14ac:dyDescent="0.25">
      <c r="A768">
        <v>2008</v>
      </c>
      <c r="B768">
        <v>11</v>
      </c>
      <c r="C768" t="s">
        <v>29</v>
      </c>
      <c r="D768" t="s">
        <v>809</v>
      </c>
      <c r="G768" t="s">
        <v>11667</v>
      </c>
      <c r="H768" t="s">
        <v>11557</v>
      </c>
      <c r="I768">
        <v>1</v>
      </c>
      <c r="J768">
        <v>0</v>
      </c>
      <c r="K768">
        <v>1</v>
      </c>
      <c r="U768" t="s">
        <v>15316</v>
      </c>
    </row>
    <row r="769" spans="1:21" x14ac:dyDescent="0.25">
      <c r="A769">
        <v>2008</v>
      </c>
      <c r="B769">
        <v>11</v>
      </c>
      <c r="C769" t="s">
        <v>29</v>
      </c>
      <c r="D769" t="s">
        <v>810</v>
      </c>
      <c r="G769" t="s">
        <v>11668</v>
      </c>
      <c r="H769" t="s">
        <v>11557</v>
      </c>
      <c r="I769">
        <v>1</v>
      </c>
      <c r="J769">
        <v>0</v>
      </c>
      <c r="K769">
        <v>1</v>
      </c>
      <c r="U769" t="s">
        <v>15316</v>
      </c>
    </row>
    <row r="770" spans="1:21" x14ac:dyDescent="0.25">
      <c r="A770">
        <v>2008</v>
      </c>
      <c r="B770">
        <v>11</v>
      </c>
      <c r="C770" t="s">
        <v>29</v>
      </c>
      <c r="D770" t="s">
        <v>811</v>
      </c>
      <c r="G770" t="s">
        <v>11669</v>
      </c>
      <c r="H770" t="s">
        <v>11557</v>
      </c>
      <c r="I770">
        <v>1.8</v>
      </c>
      <c r="J770">
        <v>0</v>
      </c>
      <c r="K770">
        <v>1.8</v>
      </c>
      <c r="U770" t="s">
        <v>15316</v>
      </c>
    </row>
    <row r="771" spans="1:21" x14ac:dyDescent="0.25">
      <c r="A771">
        <v>2008</v>
      </c>
      <c r="B771">
        <v>11</v>
      </c>
      <c r="C771" t="s">
        <v>29</v>
      </c>
      <c r="D771" t="s">
        <v>812</v>
      </c>
      <c r="G771" t="s">
        <v>11670</v>
      </c>
      <c r="H771" t="s">
        <v>11557</v>
      </c>
      <c r="I771">
        <v>1</v>
      </c>
      <c r="J771">
        <v>0</v>
      </c>
      <c r="K771">
        <v>1</v>
      </c>
      <c r="P771" t="s">
        <v>17228</v>
      </c>
      <c r="Q771" t="s">
        <v>17503</v>
      </c>
      <c r="T771" t="s">
        <v>17504</v>
      </c>
      <c r="U771" t="s">
        <v>15317</v>
      </c>
    </row>
    <row r="772" spans="1:21" x14ac:dyDescent="0.25">
      <c r="A772">
        <v>2008</v>
      </c>
      <c r="B772">
        <v>11</v>
      </c>
      <c r="C772" t="s">
        <v>29</v>
      </c>
      <c r="D772" t="s">
        <v>813</v>
      </c>
      <c r="G772" t="s">
        <v>11671</v>
      </c>
      <c r="H772" t="s">
        <v>11557</v>
      </c>
      <c r="I772">
        <v>5</v>
      </c>
      <c r="J772">
        <v>0</v>
      </c>
      <c r="K772">
        <v>5</v>
      </c>
      <c r="P772" t="s">
        <v>15350</v>
      </c>
      <c r="Q772" t="s">
        <v>15237</v>
      </c>
      <c r="T772" t="s">
        <v>15301</v>
      </c>
      <c r="U772" t="s">
        <v>15317</v>
      </c>
    </row>
    <row r="773" spans="1:21" x14ac:dyDescent="0.25">
      <c r="A773">
        <v>2008</v>
      </c>
      <c r="B773">
        <v>11</v>
      </c>
      <c r="C773" t="s">
        <v>29</v>
      </c>
      <c r="D773" t="s">
        <v>814</v>
      </c>
      <c r="G773" t="s">
        <v>11672</v>
      </c>
      <c r="H773" t="s">
        <v>11557</v>
      </c>
      <c r="I773">
        <v>5</v>
      </c>
      <c r="J773">
        <v>0</v>
      </c>
      <c r="K773">
        <v>5</v>
      </c>
      <c r="U773" t="s">
        <v>15316</v>
      </c>
    </row>
    <row r="774" spans="1:21" x14ac:dyDescent="0.25">
      <c r="A774">
        <v>2008</v>
      </c>
      <c r="B774">
        <v>11</v>
      </c>
      <c r="C774" t="s">
        <v>30</v>
      </c>
      <c r="D774" t="s">
        <v>815</v>
      </c>
      <c r="E774" t="s">
        <v>3047</v>
      </c>
      <c r="F774" t="s">
        <v>7022</v>
      </c>
      <c r="G774" t="s">
        <v>11673</v>
      </c>
      <c r="H774" t="s">
        <v>11287</v>
      </c>
      <c r="I774">
        <v>100</v>
      </c>
      <c r="J774">
        <v>0</v>
      </c>
      <c r="K774">
        <v>198</v>
      </c>
      <c r="L774" t="s">
        <v>17723</v>
      </c>
      <c r="M774" t="s">
        <v>15246</v>
      </c>
      <c r="N774" t="s">
        <v>17724</v>
      </c>
      <c r="O774" t="s">
        <v>15246</v>
      </c>
      <c r="R774" t="s">
        <v>15189</v>
      </c>
      <c r="S774" t="s">
        <v>15246</v>
      </c>
      <c r="T774" t="s">
        <v>15304</v>
      </c>
      <c r="U774" t="s">
        <v>15317</v>
      </c>
    </row>
    <row r="775" spans="1:21" x14ac:dyDescent="0.25">
      <c r="A775">
        <v>2008</v>
      </c>
      <c r="B775">
        <v>11</v>
      </c>
      <c r="C775" t="s">
        <v>30</v>
      </c>
      <c r="D775" t="s">
        <v>816</v>
      </c>
      <c r="E775" t="s">
        <v>3048</v>
      </c>
      <c r="F775" t="s">
        <v>7023</v>
      </c>
      <c r="G775" t="s">
        <v>11674</v>
      </c>
      <c r="H775" t="s">
        <v>11287</v>
      </c>
      <c r="I775">
        <v>100</v>
      </c>
      <c r="J775">
        <v>0</v>
      </c>
      <c r="K775">
        <v>278.58778599999999</v>
      </c>
      <c r="L775" t="s">
        <v>17725</v>
      </c>
      <c r="M775" t="s">
        <v>15246</v>
      </c>
      <c r="N775" t="s">
        <v>17726</v>
      </c>
      <c r="O775" t="s">
        <v>17229</v>
      </c>
      <c r="P775" t="s">
        <v>17727</v>
      </c>
      <c r="Q775" t="s">
        <v>17728</v>
      </c>
      <c r="R775" t="s">
        <v>15189</v>
      </c>
      <c r="S775" t="s">
        <v>15246</v>
      </c>
      <c r="T775" t="s">
        <v>17729</v>
      </c>
      <c r="U775" t="s">
        <v>15317</v>
      </c>
    </row>
    <row r="776" spans="1:21" x14ac:dyDescent="0.25">
      <c r="A776">
        <v>2008</v>
      </c>
      <c r="B776">
        <v>11</v>
      </c>
      <c r="C776" t="s">
        <v>30</v>
      </c>
      <c r="D776" t="s">
        <v>817</v>
      </c>
      <c r="E776" t="s">
        <v>3049</v>
      </c>
      <c r="F776" t="s">
        <v>7024</v>
      </c>
      <c r="G776" t="s">
        <v>11675</v>
      </c>
      <c r="H776" t="s">
        <v>14334</v>
      </c>
      <c r="I776">
        <v>89.999996999999993</v>
      </c>
      <c r="J776">
        <v>0</v>
      </c>
      <c r="K776">
        <v>99.1</v>
      </c>
      <c r="L776" t="s">
        <v>17639</v>
      </c>
      <c r="M776" t="s">
        <v>15246</v>
      </c>
      <c r="N776" t="s">
        <v>17730</v>
      </c>
      <c r="O776" t="s">
        <v>15246</v>
      </c>
      <c r="R776" t="s">
        <v>17196</v>
      </c>
      <c r="S776" t="s">
        <v>15246</v>
      </c>
      <c r="T776" t="s">
        <v>15304</v>
      </c>
      <c r="U776" t="s">
        <v>15317</v>
      </c>
    </row>
    <row r="777" spans="1:21" x14ac:dyDescent="0.25">
      <c r="A777">
        <v>2008</v>
      </c>
      <c r="B777">
        <v>11</v>
      </c>
      <c r="C777" t="s">
        <v>30</v>
      </c>
      <c r="D777" t="s">
        <v>818</v>
      </c>
      <c r="E777" t="s">
        <v>3050</v>
      </c>
      <c r="F777" t="s">
        <v>7025</v>
      </c>
      <c r="G777" t="s">
        <v>11676</v>
      </c>
      <c r="H777" t="s">
        <v>14352</v>
      </c>
      <c r="I777">
        <v>32926.837777000001</v>
      </c>
      <c r="J777">
        <v>0</v>
      </c>
      <c r="K777">
        <v>34480.425913999999</v>
      </c>
      <c r="L777" t="s">
        <v>17731</v>
      </c>
      <c r="M777" t="s">
        <v>15246</v>
      </c>
      <c r="N777" t="s">
        <v>17732</v>
      </c>
      <c r="O777" t="s">
        <v>15246</v>
      </c>
      <c r="R777" t="s">
        <v>17643</v>
      </c>
      <c r="S777" t="s">
        <v>15246</v>
      </c>
      <c r="T777" t="s">
        <v>15304</v>
      </c>
      <c r="U777" t="s">
        <v>15317</v>
      </c>
    </row>
    <row r="778" spans="1:21" x14ac:dyDescent="0.25">
      <c r="A778">
        <v>2008</v>
      </c>
      <c r="B778">
        <v>11</v>
      </c>
      <c r="C778" t="s">
        <v>30</v>
      </c>
      <c r="D778" t="s">
        <v>819</v>
      </c>
      <c r="E778" t="s">
        <v>3051</v>
      </c>
      <c r="F778" t="s">
        <v>7026</v>
      </c>
      <c r="G778" t="s">
        <v>11677</v>
      </c>
      <c r="H778" t="s">
        <v>14334</v>
      </c>
      <c r="I778">
        <v>1200</v>
      </c>
      <c r="J778">
        <v>0</v>
      </c>
      <c r="K778">
        <v>1200</v>
      </c>
      <c r="P778" t="s">
        <v>17733</v>
      </c>
      <c r="Q778" t="s">
        <v>15239</v>
      </c>
      <c r="R778" t="s">
        <v>17196</v>
      </c>
      <c r="S778" t="s">
        <v>15246</v>
      </c>
      <c r="T778" t="s">
        <v>16839</v>
      </c>
      <c r="U778" t="s">
        <v>15317</v>
      </c>
    </row>
    <row r="779" spans="1:21" x14ac:dyDescent="0.25">
      <c r="A779">
        <v>2008</v>
      </c>
      <c r="B779">
        <v>11</v>
      </c>
      <c r="C779" t="s">
        <v>30</v>
      </c>
      <c r="D779" t="s">
        <v>820</v>
      </c>
      <c r="E779" t="s">
        <v>3052</v>
      </c>
      <c r="F779" t="s">
        <v>7027</v>
      </c>
      <c r="G779" t="s">
        <v>11678</v>
      </c>
      <c r="H779" t="s">
        <v>14334</v>
      </c>
      <c r="I779">
        <v>1000</v>
      </c>
      <c r="J779">
        <v>0</v>
      </c>
      <c r="K779">
        <v>1000</v>
      </c>
      <c r="R779" t="s">
        <v>17196</v>
      </c>
      <c r="S779" t="s">
        <v>15246</v>
      </c>
      <c r="T779" t="s">
        <v>15304</v>
      </c>
      <c r="U779" t="s">
        <v>15317</v>
      </c>
    </row>
    <row r="780" spans="1:21" x14ac:dyDescent="0.25">
      <c r="A780">
        <v>2008</v>
      </c>
      <c r="B780">
        <v>11</v>
      </c>
      <c r="C780" t="s">
        <v>30</v>
      </c>
      <c r="D780" t="s">
        <v>821</v>
      </c>
      <c r="E780" t="s">
        <v>3053</v>
      </c>
      <c r="F780" t="s">
        <v>7028</v>
      </c>
      <c r="G780" t="s">
        <v>11679</v>
      </c>
      <c r="H780" t="s">
        <v>14334</v>
      </c>
      <c r="I780">
        <v>600</v>
      </c>
      <c r="J780">
        <v>0</v>
      </c>
      <c r="K780">
        <v>600</v>
      </c>
      <c r="R780" t="s">
        <v>17196</v>
      </c>
      <c r="S780" t="s">
        <v>15246</v>
      </c>
      <c r="T780" t="s">
        <v>15304</v>
      </c>
      <c r="U780" t="s">
        <v>15317</v>
      </c>
    </row>
    <row r="781" spans="1:21" x14ac:dyDescent="0.25">
      <c r="A781">
        <v>2008</v>
      </c>
      <c r="B781">
        <v>11</v>
      </c>
      <c r="C781" t="s">
        <v>30</v>
      </c>
      <c r="D781" t="s">
        <v>822</v>
      </c>
      <c r="E781" t="s">
        <v>3054</v>
      </c>
      <c r="F781" t="s">
        <v>7029</v>
      </c>
      <c r="G781" t="s">
        <v>11680</v>
      </c>
      <c r="H781" t="s">
        <v>14334</v>
      </c>
      <c r="I781">
        <v>1000</v>
      </c>
      <c r="J781">
        <v>0</v>
      </c>
      <c r="K781">
        <v>1000</v>
      </c>
      <c r="P781" t="s">
        <v>17230</v>
      </c>
      <c r="Q781" t="s">
        <v>15246</v>
      </c>
      <c r="R781" t="s">
        <v>17196</v>
      </c>
      <c r="S781" t="s">
        <v>15246</v>
      </c>
      <c r="T781" t="s">
        <v>15304</v>
      </c>
      <c r="U781" t="s">
        <v>15317</v>
      </c>
    </row>
    <row r="782" spans="1:21" x14ac:dyDescent="0.25">
      <c r="A782">
        <v>2008</v>
      </c>
      <c r="B782">
        <v>11</v>
      </c>
      <c r="C782" t="s">
        <v>30</v>
      </c>
      <c r="D782" t="s">
        <v>823</v>
      </c>
      <c r="E782" t="s">
        <v>3055</v>
      </c>
      <c r="F782" t="s">
        <v>7030</v>
      </c>
      <c r="G782" t="s">
        <v>11681</v>
      </c>
      <c r="H782" t="s">
        <v>14334</v>
      </c>
      <c r="I782">
        <v>1000</v>
      </c>
      <c r="J782">
        <v>0</v>
      </c>
      <c r="K782">
        <v>1000</v>
      </c>
      <c r="N782" t="s">
        <v>15206</v>
      </c>
      <c r="O782" t="s">
        <v>15246</v>
      </c>
      <c r="R782" t="s">
        <v>17196</v>
      </c>
      <c r="S782" t="s">
        <v>15246</v>
      </c>
      <c r="T782" t="s">
        <v>15304</v>
      </c>
      <c r="U782" t="s">
        <v>15317</v>
      </c>
    </row>
    <row r="783" spans="1:21" x14ac:dyDescent="0.25">
      <c r="A783">
        <v>2008</v>
      </c>
      <c r="B783">
        <v>11</v>
      </c>
      <c r="C783" t="s">
        <v>30</v>
      </c>
      <c r="D783" t="s">
        <v>824</v>
      </c>
      <c r="E783" t="s">
        <v>3056</v>
      </c>
      <c r="F783" t="s">
        <v>7031</v>
      </c>
      <c r="G783" t="s">
        <v>11682</v>
      </c>
      <c r="H783" t="s">
        <v>14334</v>
      </c>
      <c r="I783">
        <v>1150</v>
      </c>
      <c r="J783">
        <v>0</v>
      </c>
      <c r="K783">
        <v>1150</v>
      </c>
      <c r="L783" t="s">
        <v>17165</v>
      </c>
      <c r="M783" t="s">
        <v>15246</v>
      </c>
      <c r="N783" t="s">
        <v>17165</v>
      </c>
      <c r="O783" t="s">
        <v>15246</v>
      </c>
      <c r="R783" t="s">
        <v>17196</v>
      </c>
      <c r="S783" t="s">
        <v>15246</v>
      </c>
      <c r="T783" t="s">
        <v>15304</v>
      </c>
      <c r="U783" t="s">
        <v>15317</v>
      </c>
    </row>
    <row r="784" spans="1:21" x14ac:dyDescent="0.25">
      <c r="A784">
        <v>2008</v>
      </c>
      <c r="B784">
        <v>11</v>
      </c>
      <c r="C784" t="s">
        <v>30</v>
      </c>
      <c r="D784" t="s">
        <v>825</v>
      </c>
      <c r="G784" t="s">
        <v>11683</v>
      </c>
      <c r="H784" t="s">
        <v>14324</v>
      </c>
      <c r="I784">
        <v>750</v>
      </c>
      <c r="J784">
        <v>0</v>
      </c>
      <c r="K784">
        <v>749.99999800000001</v>
      </c>
      <c r="P784" t="s">
        <v>17734</v>
      </c>
      <c r="Q784" t="s">
        <v>15246</v>
      </c>
      <c r="R784" t="s">
        <v>17618</v>
      </c>
      <c r="S784" t="s">
        <v>15246</v>
      </c>
      <c r="T784" t="s">
        <v>15304</v>
      </c>
      <c r="U784" t="s">
        <v>15317</v>
      </c>
    </row>
    <row r="785" spans="1:21" x14ac:dyDescent="0.25">
      <c r="A785">
        <v>2008</v>
      </c>
      <c r="B785">
        <v>11</v>
      </c>
      <c r="C785" t="s">
        <v>30</v>
      </c>
      <c r="D785" t="s">
        <v>826</v>
      </c>
      <c r="G785" t="s">
        <v>11684</v>
      </c>
      <c r="H785" t="s">
        <v>14334</v>
      </c>
      <c r="I785">
        <v>300</v>
      </c>
      <c r="J785">
        <v>0</v>
      </c>
      <c r="K785">
        <v>226.49126899999999</v>
      </c>
      <c r="P785" t="s">
        <v>17735</v>
      </c>
      <c r="Q785" t="s">
        <v>15246</v>
      </c>
      <c r="R785" t="s">
        <v>17196</v>
      </c>
      <c r="S785" t="s">
        <v>15246</v>
      </c>
      <c r="T785" t="s">
        <v>15304</v>
      </c>
      <c r="U785" t="s">
        <v>15317</v>
      </c>
    </row>
    <row r="786" spans="1:21" x14ac:dyDescent="0.25">
      <c r="A786">
        <v>2008</v>
      </c>
      <c r="B786">
        <v>11</v>
      </c>
      <c r="C786" t="s">
        <v>30</v>
      </c>
      <c r="D786" t="s">
        <v>827</v>
      </c>
      <c r="G786" t="s">
        <v>11685</v>
      </c>
      <c r="H786" t="s">
        <v>11287</v>
      </c>
      <c r="I786">
        <v>700</v>
      </c>
      <c r="J786">
        <v>0</v>
      </c>
      <c r="K786">
        <v>679</v>
      </c>
      <c r="P786" t="s">
        <v>17736</v>
      </c>
      <c r="Q786" t="s">
        <v>15246</v>
      </c>
      <c r="R786" t="s">
        <v>15189</v>
      </c>
      <c r="S786" t="s">
        <v>15246</v>
      </c>
      <c r="T786" t="s">
        <v>15304</v>
      </c>
      <c r="U786" t="s">
        <v>15317</v>
      </c>
    </row>
    <row r="787" spans="1:21" x14ac:dyDescent="0.25">
      <c r="A787">
        <v>2008</v>
      </c>
      <c r="B787">
        <v>11</v>
      </c>
      <c r="C787" t="s">
        <v>30</v>
      </c>
      <c r="D787" t="s">
        <v>828</v>
      </c>
      <c r="G787" t="s">
        <v>11686</v>
      </c>
      <c r="H787" t="s">
        <v>14334</v>
      </c>
      <c r="I787">
        <v>100</v>
      </c>
      <c r="J787">
        <v>0</v>
      </c>
      <c r="K787">
        <v>100</v>
      </c>
      <c r="R787" t="s">
        <v>17196</v>
      </c>
      <c r="S787" t="s">
        <v>15246</v>
      </c>
      <c r="T787" t="s">
        <v>15304</v>
      </c>
      <c r="U787" t="s">
        <v>15317</v>
      </c>
    </row>
    <row r="788" spans="1:21" x14ac:dyDescent="0.25">
      <c r="A788">
        <v>2008</v>
      </c>
      <c r="B788">
        <v>11</v>
      </c>
      <c r="C788" t="s">
        <v>30</v>
      </c>
      <c r="D788" t="s">
        <v>829</v>
      </c>
      <c r="G788" t="s">
        <v>11687</v>
      </c>
      <c r="H788" t="s">
        <v>14334</v>
      </c>
      <c r="I788">
        <v>60</v>
      </c>
      <c r="J788">
        <v>0</v>
      </c>
      <c r="K788">
        <v>60</v>
      </c>
      <c r="R788" t="s">
        <v>17196</v>
      </c>
      <c r="S788" t="s">
        <v>15246</v>
      </c>
      <c r="T788" t="s">
        <v>15304</v>
      </c>
      <c r="U788" t="s">
        <v>15317</v>
      </c>
    </row>
    <row r="789" spans="1:21" x14ac:dyDescent="0.25">
      <c r="A789">
        <v>2008</v>
      </c>
      <c r="B789">
        <v>11</v>
      </c>
      <c r="C789" t="s">
        <v>30</v>
      </c>
      <c r="D789" t="s">
        <v>830</v>
      </c>
      <c r="G789" t="s">
        <v>11688</v>
      </c>
      <c r="H789" t="s">
        <v>14334</v>
      </c>
      <c r="I789">
        <v>80</v>
      </c>
      <c r="J789">
        <v>0</v>
      </c>
      <c r="K789">
        <v>80</v>
      </c>
      <c r="R789" t="s">
        <v>17196</v>
      </c>
      <c r="S789" t="s">
        <v>15246</v>
      </c>
      <c r="T789" t="s">
        <v>15304</v>
      </c>
      <c r="U789" t="s">
        <v>15317</v>
      </c>
    </row>
    <row r="790" spans="1:21" x14ac:dyDescent="0.25">
      <c r="A790">
        <v>2008</v>
      </c>
      <c r="B790">
        <v>11</v>
      </c>
      <c r="C790" t="s">
        <v>30</v>
      </c>
      <c r="D790" t="s">
        <v>831</v>
      </c>
      <c r="G790" t="s">
        <v>11689</v>
      </c>
      <c r="H790" t="s">
        <v>14334</v>
      </c>
      <c r="I790">
        <v>41.406858</v>
      </c>
      <c r="J790">
        <v>0</v>
      </c>
      <c r="K790">
        <v>41.406858</v>
      </c>
      <c r="R790" t="s">
        <v>17196</v>
      </c>
      <c r="S790" t="s">
        <v>15246</v>
      </c>
      <c r="T790" t="s">
        <v>15304</v>
      </c>
      <c r="U790" t="s">
        <v>15317</v>
      </c>
    </row>
    <row r="791" spans="1:21" x14ac:dyDescent="0.25">
      <c r="A791">
        <v>2008</v>
      </c>
      <c r="B791">
        <v>11</v>
      </c>
      <c r="C791" t="s">
        <v>30</v>
      </c>
      <c r="D791" t="s">
        <v>832</v>
      </c>
      <c r="G791" t="s">
        <v>11690</v>
      </c>
      <c r="H791" t="s">
        <v>14334</v>
      </c>
      <c r="I791">
        <v>92.360838999999999</v>
      </c>
      <c r="J791">
        <v>0</v>
      </c>
      <c r="K791">
        <v>92.360838999999999</v>
      </c>
      <c r="R791" t="s">
        <v>17196</v>
      </c>
      <c r="S791" t="s">
        <v>15246</v>
      </c>
      <c r="T791" t="s">
        <v>15304</v>
      </c>
      <c r="U791" t="s">
        <v>15317</v>
      </c>
    </row>
    <row r="792" spans="1:21" x14ac:dyDescent="0.25">
      <c r="A792">
        <v>2008</v>
      </c>
      <c r="B792">
        <v>11</v>
      </c>
      <c r="C792" t="s">
        <v>30</v>
      </c>
      <c r="D792" t="s">
        <v>833</v>
      </c>
      <c r="G792" t="s">
        <v>11691</v>
      </c>
      <c r="H792" t="s">
        <v>14334</v>
      </c>
      <c r="I792">
        <v>16.602651000000002</v>
      </c>
      <c r="J792">
        <v>0</v>
      </c>
      <c r="K792">
        <v>16.602651000000002</v>
      </c>
      <c r="R792" t="s">
        <v>17196</v>
      </c>
      <c r="S792" t="s">
        <v>15246</v>
      </c>
      <c r="T792" t="s">
        <v>15304</v>
      </c>
      <c r="U792" t="s">
        <v>15317</v>
      </c>
    </row>
    <row r="793" spans="1:21" x14ac:dyDescent="0.25">
      <c r="A793">
        <v>2008</v>
      </c>
      <c r="B793">
        <v>11</v>
      </c>
      <c r="C793" t="s">
        <v>30</v>
      </c>
      <c r="D793" t="s">
        <v>834</v>
      </c>
      <c r="G793" t="s">
        <v>11692</v>
      </c>
      <c r="H793" t="s">
        <v>14334</v>
      </c>
      <c r="I793">
        <v>34.220160999999997</v>
      </c>
      <c r="J793">
        <v>0</v>
      </c>
      <c r="K793">
        <v>34.220160999999997</v>
      </c>
      <c r="R793" t="s">
        <v>17196</v>
      </c>
      <c r="S793" t="s">
        <v>15246</v>
      </c>
      <c r="T793" t="s">
        <v>15304</v>
      </c>
      <c r="U793" t="s">
        <v>15317</v>
      </c>
    </row>
    <row r="794" spans="1:21" x14ac:dyDescent="0.25">
      <c r="A794">
        <v>2008</v>
      </c>
      <c r="B794">
        <v>11</v>
      </c>
      <c r="C794" t="s">
        <v>30</v>
      </c>
      <c r="D794" t="s">
        <v>835</v>
      </c>
      <c r="G794" t="s">
        <v>11693</v>
      </c>
      <c r="H794" t="s">
        <v>14334</v>
      </c>
      <c r="I794">
        <v>11.173897999999999</v>
      </c>
      <c r="J794">
        <v>0</v>
      </c>
      <c r="K794">
        <v>11.173897999999999</v>
      </c>
      <c r="R794" t="s">
        <v>17196</v>
      </c>
      <c r="S794" t="s">
        <v>15246</v>
      </c>
      <c r="T794" t="s">
        <v>15304</v>
      </c>
      <c r="U794" t="s">
        <v>15317</v>
      </c>
    </row>
    <row r="795" spans="1:21" x14ac:dyDescent="0.25">
      <c r="A795">
        <v>2008</v>
      </c>
      <c r="B795">
        <v>11</v>
      </c>
      <c r="C795" t="s">
        <v>30</v>
      </c>
      <c r="D795" t="s">
        <v>836</v>
      </c>
      <c r="G795" t="s">
        <v>11694</v>
      </c>
      <c r="H795" t="s">
        <v>14334</v>
      </c>
      <c r="I795">
        <v>57.290331000000002</v>
      </c>
      <c r="J795">
        <v>0</v>
      </c>
      <c r="K795">
        <v>57.290331000000002</v>
      </c>
      <c r="R795" t="s">
        <v>17196</v>
      </c>
      <c r="S795" t="s">
        <v>15246</v>
      </c>
      <c r="T795" t="s">
        <v>15304</v>
      </c>
      <c r="U795" t="s">
        <v>15317</v>
      </c>
    </row>
    <row r="796" spans="1:21" x14ac:dyDescent="0.25">
      <c r="A796">
        <v>2008</v>
      </c>
      <c r="B796">
        <v>11</v>
      </c>
      <c r="C796" t="s">
        <v>30</v>
      </c>
      <c r="D796" t="s">
        <v>837</v>
      </c>
      <c r="G796" t="s">
        <v>11695</v>
      </c>
      <c r="H796" t="s">
        <v>14334</v>
      </c>
      <c r="I796">
        <v>56.877583999999999</v>
      </c>
      <c r="J796">
        <v>0</v>
      </c>
      <c r="K796">
        <v>56.877583999999999</v>
      </c>
      <c r="R796" t="s">
        <v>17196</v>
      </c>
      <c r="S796" t="s">
        <v>15246</v>
      </c>
      <c r="T796" t="s">
        <v>15304</v>
      </c>
      <c r="U796" t="s">
        <v>15317</v>
      </c>
    </row>
    <row r="797" spans="1:21" x14ac:dyDescent="0.25">
      <c r="A797">
        <v>2008</v>
      </c>
      <c r="B797">
        <v>11</v>
      </c>
      <c r="C797" t="s">
        <v>30</v>
      </c>
      <c r="D797" t="s">
        <v>838</v>
      </c>
      <c r="G797" t="s">
        <v>11696</v>
      </c>
      <c r="H797" t="s">
        <v>14334</v>
      </c>
      <c r="I797">
        <v>52.133251999999999</v>
      </c>
      <c r="J797">
        <v>0</v>
      </c>
      <c r="K797">
        <v>52.133251999999999</v>
      </c>
      <c r="R797" t="s">
        <v>17196</v>
      </c>
      <c r="S797" t="s">
        <v>15246</v>
      </c>
      <c r="T797" t="s">
        <v>15304</v>
      </c>
      <c r="U797" t="s">
        <v>15317</v>
      </c>
    </row>
    <row r="798" spans="1:21" x14ac:dyDescent="0.25">
      <c r="A798">
        <v>2008</v>
      </c>
      <c r="B798">
        <v>11</v>
      </c>
      <c r="C798" t="s">
        <v>30</v>
      </c>
      <c r="D798" t="s">
        <v>839</v>
      </c>
      <c r="G798" t="s">
        <v>11697</v>
      </c>
      <c r="H798" t="s">
        <v>14334</v>
      </c>
      <c r="I798">
        <v>37.406551999999998</v>
      </c>
      <c r="J798">
        <v>0</v>
      </c>
      <c r="K798">
        <v>37.406551999999998</v>
      </c>
      <c r="R798" t="s">
        <v>17196</v>
      </c>
      <c r="S798" t="s">
        <v>15246</v>
      </c>
      <c r="T798" t="s">
        <v>15304</v>
      </c>
      <c r="U798" t="s">
        <v>15317</v>
      </c>
    </row>
    <row r="799" spans="1:21" x14ac:dyDescent="0.25">
      <c r="A799">
        <v>2008</v>
      </c>
      <c r="B799">
        <v>11</v>
      </c>
      <c r="C799" t="s">
        <v>30</v>
      </c>
      <c r="D799" t="s">
        <v>840</v>
      </c>
      <c r="G799" t="s">
        <v>11698</v>
      </c>
      <c r="H799" t="s">
        <v>14334</v>
      </c>
      <c r="I799">
        <v>52.002564</v>
      </c>
      <c r="J799">
        <v>0</v>
      </c>
      <c r="K799">
        <v>52.002564</v>
      </c>
      <c r="R799" t="s">
        <v>17196</v>
      </c>
      <c r="S799" t="s">
        <v>15246</v>
      </c>
      <c r="T799" t="s">
        <v>15304</v>
      </c>
      <c r="U799" t="s">
        <v>15317</v>
      </c>
    </row>
    <row r="800" spans="1:21" x14ac:dyDescent="0.25">
      <c r="A800">
        <v>2008</v>
      </c>
      <c r="B800">
        <v>11</v>
      </c>
      <c r="C800" t="s">
        <v>30</v>
      </c>
      <c r="D800" t="s">
        <v>841</v>
      </c>
      <c r="G800" t="s">
        <v>11699</v>
      </c>
      <c r="H800" t="s">
        <v>14334</v>
      </c>
      <c r="I800">
        <v>48.062435999999998</v>
      </c>
      <c r="J800">
        <v>0</v>
      </c>
      <c r="K800">
        <v>48.062435999999998</v>
      </c>
      <c r="R800" t="s">
        <v>17196</v>
      </c>
      <c r="S800" t="s">
        <v>15246</v>
      </c>
      <c r="T800" t="s">
        <v>15304</v>
      </c>
      <c r="U800" t="s">
        <v>15317</v>
      </c>
    </row>
    <row r="801" spans="1:21" x14ac:dyDescent="0.25">
      <c r="A801">
        <v>2008</v>
      </c>
      <c r="B801">
        <v>11</v>
      </c>
      <c r="C801" t="s">
        <v>30</v>
      </c>
      <c r="D801" t="s">
        <v>842</v>
      </c>
      <c r="G801" t="s">
        <v>11700</v>
      </c>
      <c r="H801" t="s">
        <v>14334</v>
      </c>
      <c r="I801">
        <v>60.771422999999999</v>
      </c>
      <c r="J801">
        <v>0</v>
      </c>
      <c r="K801">
        <v>60.771422999999999</v>
      </c>
      <c r="R801" t="s">
        <v>17196</v>
      </c>
      <c r="S801" t="s">
        <v>15246</v>
      </c>
      <c r="T801" t="s">
        <v>15304</v>
      </c>
      <c r="U801" t="s">
        <v>15317</v>
      </c>
    </row>
    <row r="802" spans="1:21" x14ac:dyDescent="0.25">
      <c r="A802">
        <v>2008</v>
      </c>
      <c r="B802">
        <v>11</v>
      </c>
      <c r="C802" t="s">
        <v>30</v>
      </c>
      <c r="D802" t="s">
        <v>843</v>
      </c>
      <c r="G802" t="s">
        <v>11701</v>
      </c>
      <c r="H802" t="s">
        <v>14334</v>
      </c>
      <c r="I802">
        <v>81.506048000000007</v>
      </c>
      <c r="J802">
        <v>0</v>
      </c>
      <c r="K802">
        <v>81.506048000000007</v>
      </c>
      <c r="R802" t="s">
        <v>17196</v>
      </c>
      <c r="S802" t="s">
        <v>15246</v>
      </c>
      <c r="T802" t="s">
        <v>15304</v>
      </c>
      <c r="U802" t="s">
        <v>15317</v>
      </c>
    </row>
    <row r="803" spans="1:21" x14ac:dyDescent="0.25">
      <c r="A803">
        <v>2008</v>
      </c>
      <c r="B803">
        <v>11</v>
      </c>
      <c r="C803" t="s">
        <v>30</v>
      </c>
      <c r="D803" t="s">
        <v>844</v>
      </c>
      <c r="G803" t="s">
        <v>11702</v>
      </c>
      <c r="H803" t="s">
        <v>14334</v>
      </c>
      <c r="I803">
        <v>50.454628</v>
      </c>
      <c r="J803">
        <v>0</v>
      </c>
      <c r="K803">
        <v>50.454628</v>
      </c>
      <c r="R803" t="s">
        <v>17196</v>
      </c>
      <c r="S803" t="s">
        <v>15246</v>
      </c>
      <c r="T803" t="s">
        <v>15304</v>
      </c>
      <c r="U803" t="s">
        <v>15317</v>
      </c>
    </row>
    <row r="804" spans="1:21" x14ac:dyDescent="0.25">
      <c r="A804">
        <v>2008</v>
      </c>
      <c r="B804">
        <v>11</v>
      </c>
      <c r="C804" t="s">
        <v>30</v>
      </c>
      <c r="D804" t="s">
        <v>845</v>
      </c>
      <c r="G804" t="s">
        <v>11703</v>
      </c>
      <c r="H804" t="s">
        <v>14334</v>
      </c>
      <c r="I804">
        <v>270.897921</v>
      </c>
      <c r="J804">
        <v>0</v>
      </c>
      <c r="K804">
        <v>270.897921</v>
      </c>
      <c r="R804" t="s">
        <v>17196</v>
      </c>
      <c r="S804" t="s">
        <v>15246</v>
      </c>
      <c r="T804" t="s">
        <v>15304</v>
      </c>
      <c r="U804" t="s">
        <v>15317</v>
      </c>
    </row>
    <row r="805" spans="1:21" x14ac:dyDescent="0.25">
      <c r="A805">
        <v>2008</v>
      </c>
      <c r="B805">
        <v>11</v>
      </c>
      <c r="C805" t="s">
        <v>30</v>
      </c>
      <c r="D805" t="s">
        <v>846</v>
      </c>
      <c r="G805" t="s">
        <v>11704</v>
      </c>
      <c r="H805" t="s">
        <v>14334</v>
      </c>
      <c r="I805">
        <v>67.051811999999998</v>
      </c>
      <c r="J805">
        <v>0</v>
      </c>
      <c r="K805">
        <v>67.051811999999998</v>
      </c>
      <c r="R805" t="s">
        <v>17196</v>
      </c>
      <c r="S805" t="s">
        <v>15246</v>
      </c>
      <c r="T805" t="s">
        <v>15304</v>
      </c>
      <c r="U805" t="s">
        <v>15317</v>
      </c>
    </row>
    <row r="806" spans="1:21" x14ac:dyDescent="0.25">
      <c r="A806">
        <v>2008</v>
      </c>
      <c r="B806">
        <v>11</v>
      </c>
      <c r="C806" t="s">
        <v>30</v>
      </c>
      <c r="D806" t="s">
        <v>847</v>
      </c>
      <c r="G806" t="s">
        <v>11705</v>
      </c>
      <c r="H806" t="s">
        <v>14334</v>
      </c>
      <c r="I806">
        <v>76.785651000000001</v>
      </c>
      <c r="J806">
        <v>0</v>
      </c>
      <c r="K806">
        <v>76.785651000000001</v>
      </c>
      <c r="R806" t="s">
        <v>17196</v>
      </c>
      <c r="S806" t="s">
        <v>15246</v>
      </c>
      <c r="T806" t="s">
        <v>15304</v>
      </c>
      <c r="U806" t="s">
        <v>15317</v>
      </c>
    </row>
    <row r="807" spans="1:21" x14ac:dyDescent="0.25">
      <c r="A807">
        <v>2008</v>
      </c>
      <c r="B807">
        <v>11</v>
      </c>
      <c r="C807" t="s">
        <v>30</v>
      </c>
      <c r="D807" t="s">
        <v>848</v>
      </c>
      <c r="G807" t="s">
        <v>11706</v>
      </c>
      <c r="H807" t="s">
        <v>14334</v>
      </c>
      <c r="I807">
        <v>51.650675999999997</v>
      </c>
      <c r="J807">
        <v>0</v>
      </c>
      <c r="K807">
        <v>51.650675999999997</v>
      </c>
      <c r="R807" t="s">
        <v>17196</v>
      </c>
      <c r="S807" t="s">
        <v>15246</v>
      </c>
      <c r="T807" t="s">
        <v>15304</v>
      </c>
      <c r="U807" t="s">
        <v>15317</v>
      </c>
    </row>
    <row r="808" spans="1:21" x14ac:dyDescent="0.25">
      <c r="A808">
        <v>2008</v>
      </c>
      <c r="B808">
        <v>11</v>
      </c>
      <c r="C808" t="s">
        <v>30</v>
      </c>
      <c r="D808" t="s">
        <v>849</v>
      </c>
      <c r="G808" t="s">
        <v>11707</v>
      </c>
      <c r="H808" t="s">
        <v>14334</v>
      </c>
      <c r="I808">
        <v>69.443827999999996</v>
      </c>
      <c r="J808">
        <v>0</v>
      </c>
      <c r="K808">
        <v>69.443827999999996</v>
      </c>
      <c r="R808" t="s">
        <v>17196</v>
      </c>
      <c r="S808" t="s">
        <v>15246</v>
      </c>
      <c r="T808" t="s">
        <v>15304</v>
      </c>
      <c r="U808" t="s">
        <v>15317</v>
      </c>
    </row>
    <row r="809" spans="1:21" x14ac:dyDescent="0.25">
      <c r="A809">
        <v>2008</v>
      </c>
      <c r="B809">
        <v>11</v>
      </c>
      <c r="C809" t="s">
        <v>30</v>
      </c>
      <c r="D809" t="s">
        <v>850</v>
      </c>
      <c r="G809" t="s">
        <v>11708</v>
      </c>
      <c r="H809" t="s">
        <v>14334</v>
      </c>
      <c r="I809">
        <v>253.51151200000001</v>
      </c>
      <c r="J809">
        <v>0</v>
      </c>
      <c r="K809">
        <v>253.51151200000001</v>
      </c>
      <c r="R809" t="s">
        <v>17196</v>
      </c>
      <c r="S809" t="s">
        <v>15246</v>
      </c>
      <c r="T809" t="s">
        <v>15304</v>
      </c>
      <c r="U809" t="s">
        <v>15317</v>
      </c>
    </row>
    <row r="810" spans="1:21" x14ac:dyDescent="0.25">
      <c r="A810">
        <v>2008</v>
      </c>
      <c r="B810">
        <v>11</v>
      </c>
      <c r="C810" t="s">
        <v>30</v>
      </c>
      <c r="D810" t="s">
        <v>851</v>
      </c>
      <c r="G810" t="s">
        <v>11709</v>
      </c>
      <c r="H810" t="s">
        <v>14334</v>
      </c>
      <c r="I810">
        <v>49.162846999999999</v>
      </c>
      <c r="J810">
        <v>0</v>
      </c>
      <c r="K810">
        <v>49.162846999999999</v>
      </c>
      <c r="R810" t="s">
        <v>17196</v>
      </c>
      <c r="S810" t="s">
        <v>15246</v>
      </c>
      <c r="T810" t="s">
        <v>15304</v>
      </c>
      <c r="U810" t="s">
        <v>15317</v>
      </c>
    </row>
    <row r="811" spans="1:21" x14ac:dyDescent="0.25">
      <c r="A811">
        <v>2008</v>
      </c>
      <c r="B811">
        <v>11</v>
      </c>
      <c r="C811" t="s">
        <v>30</v>
      </c>
      <c r="D811" t="s">
        <v>852</v>
      </c>
      <c r="G811" t="s">
        <v>11710</v>
      </c>
      <c r="H811" t="s">
        <v>14334</v>
      </c>
      <c r="I811">
        <v>198.965518</v>
      </c>
      <c r="J811">
        <v>0</v>
      </c>
      <c r="K811">
        <v>198.965518</v>
      </c>
      <c r="R811" t="s">
        <v>17196</v>
      </c>
      <c r="S811" t="s">
        <v>15246</v>
      </c>
      <c r="T811" t="s">
        <v>15304</v>
      </c>
      <c r="U811" t="s">
        <v>15317</v>
      </c>
    </row>
    <row r="812" spans="1:21" x14ac:dyDescent="0.25">
      <c r="A812">
        <v>2008</v>
      </c>
      <c r="B812">
        <v>11</v>
      </c>
      <c r="C812" t="s">
        <v>30</v>
      </c>
      <c r="D812" t="s">
        <v>853</v>
      </c>
      <c r="G812" t="s">
        <v>11711</v>
      </c>
      <c r="H812" t="s">
        <v>14334</v>
      </c>
      <c r="I812">
        <v>62.683166999999997</v>
      </c>
      <c r="J812">
        <v>0</v>
      </c>
      <c r="K812">
        <v>62.683166999999997</v>
      </c>
      <c r="R812" t="s">
        <v>17196</v>
      </c>
      <c r="S812" t="s">
        <v>15246</v>
      </c>
      <c r="T812" t="s">
        <v>15304</v>
      </c>
      <c r="U812" t="s">
        <v>15317</v>
      </c>
    </row>
    <row r="813" spans="1:21" x14ac:dyDescent="0.25">
      <c r="A813">
        <v>2008</v>
      </c>
      <c r="B813">
        <v>11</v>
      </c>
      <c r="C813" t="s">
        <v>30</v>
      </c>
      <c r="D813" t="s">
        <v>854</v>
      </c>
      <c r="G813" t="s">
        <v>11712</v>
      </c>
      <c r="H813" t="s">
        <v>14334</v>
      </c>
      <c r="I813">
        <v>85.364213000000007</v>
      </c>
      <c r="J813">
        <v>0</v>
      </c>
      <c r="K813">
        <v>85.364213000000007</v>
      </c>
      <c r="R813" t="s">
        <v>17196</v>
      </c>
      <c r="S813" t="s">
        <v>15246</v>
      </c>
      <c r="T813" t="s">
        <v>15304</v>
      </c>
      <c r="U813" t="s">
        <v>15317</v>
      </c>
    </row>
    <row r="814" spans="1:21" x14ac:dyDescent="0.25">
      <c r="A814">
        <v>2008</v>
      </c>
      <c r="B814">
        <v>11</v>
      </c>
      <c r="C814" t="s">
        <v>30</v>
      </c>
      <c r="D814" t="s">
        <v>855</v>
      </c>
      <c r="G814" t="s">
        <v>11713</v>
      </c>
      <c r="H814" t="s">
        <v>14334</v>
      </c>
      <c r="I814">
        <v>176.191361</v>
      </c>
      <c r="J814">
        <v>0</v>
      </c>
      <c r="K814">
        <v>176.191361</v>
      </c>
      <c r="R814" t="s">
        <v>17196</v>
      </c>
      <c r="S814" t="s">
        <v>15246</v>
      </c>
      <c r="T814" t="s">
        <v>15304</v>
      </c>
      <c r="U814" t="s">
        <v>15317</v>
      </c>
    </row>
    <row r="815" spans="1:21" x14ac:dyDescent="0.25">
      <c r="A815">
        <v>2008</v>
      </c>
      <c r="B815">
        <v>11</v>
      </c>
      <c r="C815" t="s">
        <v>30</v>
      </c>
      <c r="D815" t="s">
        <v>856</v>
      </c>
      <c r="G815" t="s">
        <v>11714</v>
      </c>
      <c r="H815" t="s">
        <v>14334</v>
      </c>
      <c r="I815">
        <v>74.534244999999999</v>
      </c>
      <c r="J815">
        <v>0</v>
      </c>
      <c r="K815">
        <v>74.534244999999999</v>
      </c>
      <c r="R815" t="s">
        <v>17196</v>
      </c>
      <c r="S815" t="s">
        <v>15246</v>
      </c>
      <c r="T815" t="s">
        <v>15304</v>
      </c>
      <c r="U815" t="s">
        <v>15317</v>
      </c>
    </row>
    <row r="816" spans="1:21" x14ac:dyDescent="0.25">
      <c r="A816">
        <v>2008</v>
      </c>
      <c r="B816">
        <v>11</v>
      </c>
      <c r="C816" t="s">
        <v>30</v>
      </c>
      <c r="D816" t="s">
        <v>857</v>
      </c>
      <c r="G816" t="s">
        <v>11715</v>
      </c>
      <c r="H816" t="s">
        <v>14334</v>
      </c>
      <c r="I816">
        <v>19.994237999999999</v>
      </c>
      <c r="J816">
        <v>0</v>
      </c>
      <c r="K816">
        <v>19.994237999999999</v>
      </c>
      <c r="R816" t="s">
        <v>17196</v>
      </c>
      <c r="S816" t="s">
        <v>15246</v>
      </c>
      <c r="T816" t="s">
        <v>15304</v>
      </c>
      <c r="U816" t="s">
        <v>15317</v>
      </c>
    </row>
    <row r="817" spans="1:21" x14ac:dyDescent="0.25">
      <c r="A817">
        <v>2008</v>
      </c>
      <c r="B817">
        <v>11</v>
      </c>
      <c r="C817" t="s">
        <v>30</v>
      </c>
      <c r="D817" t="s">
        <v>858</v>
      </c>
      <c r="G817" t="s">
        <v>11716</v>
      </c>
      <c r="H817" t="s">
        <v>14334</v>
      </c>
      <c r="I817">
        <v>46.618223</v>
      </c>
      <c r="J817">
        <v>0</v>
      </c>
      <c r="K817">
        <v>46.618223</v>
      </c>
      <c r="R817" t="s">
        <v>17196</v>
      </c>
      <c r="S817" t="s">
        <v>15246</v>
      </c>
      <c r="T817" t="s">
        <v>15304</v>
      </c>
      <c r="U817" t="s">
        <v>15317</v>
      </c>
    </row>
    <row r="818" spans="1:21" x14ac:dyDescent="0.25">
      <c r="A818">
        <v>2008</v>
      </c>
      <c r="B818">
        <v>11</v>
      </c>
      <c r="C818" t="s">
        <v>30</v>
      </c>
      <c r="D818" t="s">
        <v>859</v>
      </c>
      <c r="G818" t="s">
        <v>11717</v>
      </c>
      <c r="H818" t="s">
        <v>14334</v>
      </c>
      <c r="I818">
        <v>84.747832000000002</v>
      </c>
      <c r="J818">
        <v>0</v>
      </c>
      <c r="K818">
        <v>84.747832000000002</v>
      </c>
      <c r="R818" t="s">
        <v>17196</v>
      </c>
      <c r="S818" t="s">
        <v>15246</v>
      </c>
      <c r="T818" t="s">
        <v>15304</v>
      </c>
      <c r="U818" t="s">
        <v>15317</v>
      </c>
    </row>
    <row r="819" spans="1:21" x14ac:dyDescent="0.25">
      <c r="A819">
        <v>2008</v>
      </c>
      <c r="B819">
        <v>11</v>
      </c>
      <c r="C819" t="s">
        <v>30</v>
      </c>
      <c r="D819" t="s">
        <v>860</v>
      </c>
      <c r="G819" t="s">
        <v>11718</v>
      </c>
      <c r="H819" t="s">
        <v>14334</v>
      </c>
      <c r="I819">
        <v>34.093169000000003</v>
      </c>
      <c r="J819">
        <v>0</v>
      </c>
      <c r="K819">
        <v>34.093169000000003</v>
      </c>
      <c r="R819" t="s">
        <v>17196</v>
      </c>
      <c r="S819" t="s">
        <v>15246</v>
      </c>
      <c r="T819" t="s">
        <v>15304</v>
      </c>
      <c r="U819" t="s">
        <v>15317</v>
      </c>
    </row>
    <row r="820" spans="1:21" x14ac:dyDescent="0.25">
      <c r="A820">
        <v>2008</v>
      </c>
      <c r="B820">
        <v>11</v>
      </c>
      <c r="C820" t="s">
        <v>30</v>
      </c>
      <c r="D820" t="s">
        <v>861</v>
      </c>
      <c r="G820" t="s">
        <v>11719</v>
      </c>
      <c r="H820" t="s">
        <v>14334</v>
      </c>
      <c r="I820">
        <v>158.72322</v>
      </c>
      <c r="J820">
        <v>0</v>
      </c>
      <c r="K820">
        <v>158.72322</v>
      </c>
      <c r="R820" t="s">
        <v>17196</v>
      </c>
      <c r="S820" t="s">
        <v>15246</v>
      </c>
      <c r="T820" t="s">
        <v>15304</v>
      </c>
      <c r="U820" t="s">
        <v>15317</v>
      </c>
    </row>
    <row r="821" spans="1:21" x14ac:dyDescent="0.25">
      <c r="A821">
        <v>2008</v>
      </c>
      <c r="B821">
        <v>11</v>
      </c>
      <c r="C821" t="s">
        <v>30</v>
      </c>
      <c r="D821" t="s">
        <v>862</v>
      </c>
      <c r="G821" t="s">
        <v>11720</v>
      </c>
      <c r="H821" t="s">
        <v>14334</v>
      </c>
      <c r="I821">
        <v>92.902933000000004</v>
      </c>
      <c r="J821">
        <v>0</v>
      </c>
      <c r="K821">
        <v>92.902933000000004</v>
      </c>
      <c r="R821" t="s">
        <v>17196</v>
      </c>
      <c r="S821" t="s">
        <v>15246</v>
      </c>
      <c r="T821" t="s">
        <v>15304</v>
      </c>
      <c r="U821" t="s">
        <v>15317</v>
      </c>
    </row>
    <row r="822" spans="1:21" x14ac:dyDescent="0.25">
      <c r="A822">
        <v>2008</v>
      </c>
      <c r="B822">
        <v>11</v>
      </c>
      <c r="C822" t="s">
        <v>30</v>
      </c>
      <c r="D822" t="s">
        <v>863</v>
      </c>
      <c r="G822" t="s">
        <v>11721</v>
      </c>
      <c r="H822" t="s">
        <v>14334</v>
      </c>
      <c r="I822">
        <v>66.723972000000003</v>
      </c>
      <c r="J822">
        <v>0</v>
      </c>
      <c r="K822">
        <v>66.723972000000003</v>
      </c>
      <c r="R822" t="s">
        <v>17196</v>
      </c>
      <c r="S822" t="s">
        <v>15246</v>
      </c>
      <c r="T822" t="s">
        <v>15304</v>
      </c>
      <c r="U822" t="s">
        <v>15317</v>
      </c>
    </row>
    <row r="823" spans="1:21" x14ac:dyDescent="0.25">
      <c r="A823">
        <v>2008</v>
      </c>
      <c r="B823">
        <v>11</v>
      </c>
      <c r="C823" t="s">
        <v>30</v>
      </c>
      <c r="D823" t="s">
        <v>864</v>
      </c>
      <c r="G823" t="s">
        <v>11722</v>
      </c>
      <c r="H823" t="s">
        <v>14334</v>
      </c>
      <c r="I823">
        <v>10.231113000000001</v>
      </c>
      <c r="J823">
        <v>0</v>
      </c>
      <c r="K823">
        <v>10.231113000000001</v>
      </c>
      <c r="R823" t="s">
        <v>17196</v>
      </c>
      <c r="S823" t="s">
        <v>15246</v>
      </c>
      <c r="T823" t="s">
        <v>15304</v>
      </c>
      <c r="U823" t="s">
        <v>15317</v>
      </c>
    </row>
    <row r="824" spans="1:21" x14ac:dyDescent="0.25">
      <c r="A824">
        <v>2008</v>
      </c>
      <c r="B824">
        <v>11</v>
      </c>
      <c r="C824" t="s">
        <v>30</v>
      </c>
      <c r="D824" t="s">
        <v>865</v>
      </c>
      <c r="G824" t="s">
        <v>11723</v>
      </c>
      <c r="H824" t="s">
        <v>14334</v>
      </c>
      <c r="I824">
        <v>3.3289059999999999</v>
      </c>
      <c r="J824">
        <v>0</v>
      </c>
      <c r="K824">
        <v>3.3289059999999999</v>
      </c>
      <c r="R824" t="s">
        <v>17196</v>
      </c>
      <c r="S824" t="s">
        <v>15246</v>
      </c>
      <c r="T824" t="s">
        <v>15304</v>
      </c>
      <c r="U824" t="s">
        <v>15317</v>
      </c>
    </row>
    <row r="825" spans="1:21" x14ac:dyDescent="0.25">
      <c r="A825">
        <v>2008</v>
      </c>
      <c r="B825">
        <v>11</v>
      </c>
      <c r="C825" t="s">
        <v>30</v>
      </c>
      <c r="D825" t="s">
        <v>866</v>
      </c>
      <c r="G825" t="s">
        <v>11724</v>
      </c>
      <c r="H825" t="s">
        <v>14334</v>
      </c>
      <c r="I825">
        <v>3.1052960000000001</v>
      </c>
      <c r="J825">
        <v>0</v>
      </c>
      <c r="K825">
        <v>3.1052960000000001</v>
      </c>
      <c r="R825" t="s">
        <v>17196</v>
      </c>
      <c r="S825" t="s">
        <v>15246</v>
      </c>
      <c r="T825" t="s">
        <v>15304</v>
      </c>
      <c r="U825" t="s">
        <v>15317</v>
      </c>
    </row>
    <row r="826" spans="1:21" x14ac:dyDescent="0.25">
      <c r="A826">
        <v>2008</v>
      </c>
      <c r="B826">
        <v>11</v>
      </c>
      <c r="C826" t="s">
        <v>30</v>
      </c>
      <c r="D826" t="s">
        <v>867</v>
      </c>
      <c r="G826" t="s">
        <v>11725</v>
      </c>
      <c r="H826" t="s">
        <v>14334</v>
      </c>
      <c r="I826">
        <v>2.6446139999999998</v>
      </c>
      <c r="J826">
        <v>0</v>
      </c>
      <c r="K826">
        <v>2.6446139999999998</v>
      </c>
      <c r="R826" t="s">
        <v>17196</v>
      </c>
      <c r="S826" t="s">
        <v>15246</v>
      </c>
      <c r="T826" t="s">
        <v>15304</v>
      </c>
      <c r="U826" t="s">
        <v>15317</v>
      </c>
    </row>
    <row r="827" spans="1:21" x14ac:dyDescent="0.25">
      <c r="A827">
        <v>2008</v>
      </c>
      <c r="B827">
        <v>11</v>
      </c>
      <c r="C827" t="s">
        <v>30</v>
      </c>
      <c r="D827" t="s">
        <v>868</v>
      </c>
      <c r="G827" t="s">
        <v>11726</v>
      </c>
      <c r="H827" t="s">
        <v>14334</v>
      </c>
      <c r="I827">
        <v>1.399262</v>
      </c>
      <c r="J827">
        <v>0</v>
      </c>
      <c r="K827">
        <v>1.399262</v>
      </c>
      <c r="R827" t="s">
        <v>17196</v>
      </c>
      <c r="S827" t="s">
        <v>15246</v>
      </c>
      <c r="T827" t="s">
        <v>15304</v>
      </c>
      <c r="U827" t="s">
        <v>15317</v>
      </c>
    </row>
    <row r="828" spans="1:21" x14ac:dyDescent="0.25">
      <c r="A828">
        <v>2008</v>
      </c>
      <c r="B828">
        <v>11</v>
      </c>
      <c r="C828" t="s">
        <v>30</v>
      </c>
      <c r="D828" t="s">
        <v>869</v>
      </c>
      <c r="G828" t="s">
        <v>11727</v>
      </c>
      <c r="H828" t="s">
        <v>14334</v>
      </c>
      <c r="I828">
        <v>3.2668400000000002</v>
      </c>
      <c r="J828">
        <v>0</v>
      </c>
      <c r="K828">
        <v>3.2668400000000002</v>
      </c>
      <c r="R828" t="s">
        <v>17196</v>
      </c>
      <c r="S828" t="s">
        <v>15246</v>
      </c>
      <c r="T828" t="s">
        <v>15304</v>
      </c>
      <c r="U828" t="s">
        <v>15317</v>
      </c>
    </row>
    <row r="829" spans="1:21" x14ac:dyDescent="0.25">
      <c r="A829">
        <v>2008</v>
      </c>
      <c r="B829">
        <v>11</v>
      </c>
      <c r="C829" t="s">
        <v>30</v>
      </c>
      <c r="D829" t="s">
        <v>870</v>
      </c>
      <c r="G829" t="s">
        <v>11728</v>
      </c>
      <c r="H829" t="s">
        <v>14334</v>
      </c>
      <c r="I829">
        <v>2.2786960000000001</v>
      </c>
      <c r="J829">
        <v>0</v>
      </c>
      <c r="K829">
        <v>2.2786960000000001</v>
      </c>
      <c r="R829" t="s">
        <v>17196</v>
      </c>
      <c r="S829" t="s">
        <v>15246</v>
      </c>
      <c r="T829" t="s">
        <v>15304</v>
      </c>
      <c r="U829" t="s">
        <v>15317</v>
      </c>
    </row>
    <row r="830" spans="1:21" x14ac:dyDescent="0.25">
      <c r="A830">
        <v>2008</v>
      </c>
      <c r="B830">
        <v>11</v>
      </c>
      <c r="C830" t="s">
        <v>30</v>
      </c>
      <c r="D830" t="s">
        <v>871</v>
      </c>
      <c r="G830" t="s">
        <v>11729</v>
      </c>
      <c r="H830" t="s">
        <v>14334</v>
      </c>
      <c r="I830">
        <v>0.15803</v>
      </c>
      <c r="J830">
        <v>0</v>
      </c>
      <c r="K830">
        <v>0.15803</v>
      </c>
      <c r="R830" t="s">
        <v>17196</v>
      </c>
      <c r="S830" t="s">
        <v>15246</v>
      </c>
      <c r="T830" t="s">
        <v>15304</v>
      </c>
      <c r="U830" t="s">
        <v>15317</v>
      </c>
    </row>
    <row r="831" spans="1:21" x14ac:dyDescent="0.25">
      <c r="A831">
        <v>2008</v>
      </c>
      <c r="B831">
        <v>11</v>
      </c>
      <c r="C831" t="s">
        <v>30</v>
      </c>
      <c r="D831" t="s">
        <v>872</v>
      </c>
      <c r="G831" t="s">
        <v>11730</v>
      </c>
      <c r="H831" t="s">
        <v>14334</v>
      </c>
      <c r="I831">
        <v>2.4835579999999999</v>
      </c>
      <c r="J831">
        <v>0</v>
      </c>
      <c r="K831">
        <v>2.4835579999999999</v>
      </c>
      <c r="R831" t="s">
        <v>17196</v>
      </c>
      <c r="S831" t="s">
        <v>15246</v>
      </c>
      <c r="T831" t="s">
        <v>15304</v>
      </c>
      <c r="U831" t="s">
        <v>15317</v>
      </c>
    </row>
    <row r="832" spans="1:21" x14ac:dyDescent="0.25">
      <c r="A832">
        <v>2008</v>
      </c>
      <c r="B832">
        <v>11</v>
      </c>
      <c r="C832" t="s">
        <v>30</v>
      </c>
      <c r="D832" t="s">
        <v>873</v>
      </c>
      <c r="G832" t="s">
        <v>11731</v>
      </c>
      <c r="H832" t="s">
        <v>14334</v>
      </c>
      <c r="I832">
        <v>0.669964</v>
      </c>
      <c r="J832">
        <v>0</v>
      </c>
      <c r="K832">
        <v>0.669964</v>
      </c>
      <c r="R832" t="s">
        <v>17196</v>
      </c>
      <c r="S832" t="s">
        <v>15246</v>
      </c>
      <c r="T832" t="s">
        <v>15304</v>
      </c>
      <c r="U832" t="s">
        <v>15317</v>
      </c>
    </row>
    <row r="833" spans="1:21" x14ac:dyDescent="0.25">
      <c r="A833">
        <v>2008</v>
      </c>
      <c r="B833">
        <v>11</v>
      </c>
      <c r="C833" t="s">
        <v>30</v>
      </c>
      <c r="D833" t="s">
        <v>874</v>
      </c>
      <c r="G833" t="s">
        <v>11732</v>
      </c>
      <c r="H833" t="s">
        <v>14334</v>
      </c>
      <c r="I833">
        <v>2.34815</v>
      </c>
      <c r="J833">
        <v>0</v>
      </c>
      <c r="K833">
        <v>2.34815</v>
      </c>
      <c r="R833" t="s">
        <v>17196</v>
      </c>
      <c r="S833" t="s">
        <v>15246</v>
      </c>
      <c r="T833" t="s">
        <v>15304</v>
      </c>
      <c r="U833" t="s">
        <v>15317</v>
      </c>
    </row>
    <row r="834" spans="1:21" x14ac:dyDescent="0.25">
      <c r="A834">
        <v>2008</v>
      </c>
      <c r="B834">
        <v>11</v>
      </c>
      <c r="C834" t="s">
        <v>30</v>
      </c>
      <c r="D834" t="s">
        <v>875</v>
      </c>
      <c r="G834" t="s">
        <v>11733</v>
      </c>
      <c r="H834" t="s">
        <v>14334</v>
      </c>
      <c r="I834">
        <v>1.2210380000000001</v>
      </c>
      <c r="J834">
        <v>0</v>
      </c>
      <c r="K834">
        <v>1.2210380000000001</v>
      </c>
      <c r="R834" t="s">
        <v>17196</v>
      </c>
      <c r="S834" t="s">
        <v>15246</v>
      </c>
      <c r="T834" t="s">
        <v>15304</v>
      </c>
      <c r="U834" t="s">
        <v>15317</v>
      </c>
    </row>
    <row r="835" spans="1:21" x14ac:dyDescent="0.25">
      <c r="A835">
        <v>2008</v>
      </c>
      <c r="B835">
        <v>11</v>
      </c>
      <c r="C835" t="s">
        <v>30</v>
      </c>
      <c r="D835" t="s">
        <v>876</v>
      </c>
      <c r="G835" t="s">
        <v>11734</v>
      </c>
      <c r="H835" t="s">
        <v>14334</v>
      </c>
      <c r="I835">
        <v>1.784594</v>
      </c>
      <c r="J835">
        <v>0</v>
      </c>
      <c r="K835">
        <v>1.784594</v>
      </c>
      <c r="R835" t="s">
        <v>17196</v>
      </c>
      <c r="S835" t="s">
        <v>15246</v>
      </c>
      <c r="T835" t="s">
        <v>15304</v>
      </c>
      <c r="U835" t="s">
        <v>15317</v>
      </c>
    </row>
    <row r="836" spans="1:21" x14ac:dyDescent="0.25">
      <c r="A836">
        <v>2008</v>
      </c>
      <c r="B836">
        <v>11</v>
      </c>
      <c r="C836" t="s">
        <v>30</v>
      </c>
      <c r="D836" t="s">
        <v>877</v>
      </c>
      <c r="G836" t="s">
        <v>11735</v>
      </c>
      <c r="H836" t="s">
        <v>14334</v>
      </c>
      <c r="I836">
        <v>0.84821599999999997</v>
      </c>
      <c r="J836">
        <v>0</v>
      </c>
      <c r="K836">
        <v>0.84821599999999997</v>
      </c>
      <c r="R836" t="s">
        <v>17196</v>
      </c>
      <c r="S836" t="s">
        <v>15246</v>
      </c>
      <c r="T836" t="s">
        <v>15304</v>
      </c>
      <c r="U836" t="s">
        <v>15317</v>
      </c>
    </row>
    <row r="837" spans="1:21" x14ac:dyDescent="0.25">
      <c r="A837">
        <v>2008</v>
      </c>
      <c r="B837">
        <v>11</v>
      </c>
      <c r="C837" t="s">
        <v>30</v>
      </c>
      <c r="D837" t="s">
        <v>878</v>
      </c>
      <c r="G837" t="s">
        <v>11736</v>
      </c>
      <c r="H837" t="s">
        <v>14334</v>
      </c>
      <c r="I837">
        <v>0.492622</v>
      </c>
      <c r="J837">
        <v>0</v>
      </c>
      <c r="K837">
        <v>0.492622</v>
      </c>
      <c r="R837" t="s">
        <v>17196</v>
      </c>
      <c r="S837" t="s">
        <v>15246</v>
      </c>
      <c r="T837" t="s">
        <v>15304</v>
      </c>
      <c r="U837" t="s">
        <v>15317</v>
      </c>
    </row>
    <row r="838" spans="1:21" x14ac:dyDescent="0.25">
      <c r="A838">
        <v>2008</v>
      </c>
      <c r="B838">
        <v>11</v>
      </c>
      <c r="C838" t="s">
        <v>30</v>
      </c>
      <c r="D838" t="s">
        <v>879</v>
      </c>
      <c r="G838" t="s">
        <v>11737</v>
      </c>
      <c r="H838" t="s">
        <v>14334</v>
      </c>
      <c r="I838">
        <v>0.37319400000000003</v>
      </c>
      <c r="J838">
        <v>0</v>
      </c>
      <c r="K838">
        <v>0.37319400000000003</v>
      </c>
      <c r="R838" t="s">
        <v>17196</v>
      </c>
      <c r="S838" t="s">
        <v>15246</v>
      </c>
      <c r="T838" t="s">
        <v>15304</v>
      </c>
      <c r="U838" t="s">
        <v>15317</v>
      </c>
    </row>
    <row r="839" spans="1:21" x14ac:dyDescent="0.25">
      <c r="A839">
        <v>2008</v>
      </c>
      <c r="B839">
        <v>11</v>
      </c>
      <c r="C839" t="s">
        <v>30</v>
      </c>
      <c r="D839" t="s">
        <v>880</v>
      </c>
      <c r="G839" t="s">
        <v>11738</v>
      </c>
      <c r="H839" t="s">
        <v>14334</v>
      </c>
      <c r="I839">
        <v>0.51478000000000002</v>
      </c>
      <c r="J839">
        <v>0</v>
      </c>
      <c r="K839">
        <v>0.51478000000000002</v>
      </c>
      <c r="R839" t="s">
        <v>17196</v>
      </c>
      <c r="S839" t="s">
        <v>15246</v>
      </c>
      <c r="T839" t="s">
        <v>15304</v>
      </c>
      <c r="U839" t="s">
        <v>15317</v>
      </c>
    </row>
    <row r="840" spans="1:21" x14ac:dyDescent="0.25">
      <c r="A840">
        <v>2008</v>
      </c>
      <c r="B840">
        <v>11</v>
      </c>
      <c r="C840" t="s">
        <v>30</v>
      </c>
      <c r="D840" t="s">
        <v>881</v>
      </c>
      <c r="G840" t="s">
        <v>11739</v>
      </c>
      <c r="H840" t="s">
        <v>14334</v>
      </c>
      <c r="I840">
        <v>1.40889</v>
      </c>
      <c r="J840">
        <v>0</v>
      </c>
      <c r="K840">
        <v>1.40889</v>
      </c>
      <c r="R840" t="s">
        <v>17196</v>
      </c>
      <c r="S840" t="s">
        <v>15246</v>
      </c>
      <c r="T840" t="s">
        <v>15304</v>
      </c>
      <c r="U840" t="s">
        <v>15317</v>
      </c>
    </row>
    <row r="841" spans="1:21" x14ac:dyDescent="0.25">
      <c r="A841">
        <v>2008</v>
      </c>
      <c r="B841">
        <v>11</v>
      </c>
      <c r="C841" t="s">
        <v>30</v>
      </c>
      <c r="D841" t="s">
        <v>882</v>
      </c>
      <c r="G841" t="s">
        <v>11740</v>
      </c>
      <c r="H841" t="s">
        <v>14334</v>
      </c>
      <c r="I841">
        <v>1.6437040000000001</v>
      </c>
      <c r="J841">
        <v>0</v>
      </c>
      <c r="K841">
        <v>1.6437040000000001</v>
      </c>
      <c r="R841" t="s">
        <v>17196</v>
      </c>
      <c r="S841" t="s">
        <v>15246</v>
      </c>
      <c r="T841" t="s">
        <v>15304</v>
      </c>
      <c r="U841" t="s">
        <v>15317</v>
      </c>
    </row>
    <row r="842" spans="1:21" x14ac:dyDescent="0.25">
      <c r="A842">
        <v>2008</v>
      </c>
      <c r="B842">
        <v>11</v>
      </c>
      <c r="C842" t="s">
        <v>30</v>
      </c>
      <c r="D842" t="s">
        <v>883</v>
      </c>
      <c r="G842" t="s">
        <v>11741</v>
      </c>
      <c r="H842" t="s">
        <v>14334</v>
      </c>
      <c r="I842">
        <v>1.638984</v>
      </c>
      <c r="J842">
        <v>0</v>
      </c>
      <c r="K842">
        <v>1.638984</v>
      </c>
      <c r="R842" t="s">
        <v>17196</v>
      </c>
      <c r="S842" t="s">
        <v>15246</v>
      </c>
      <c r="T842" t="s">
        <v>15304</v>
      </c>
      <c r="U842" t="s">
        <v>15317</v>
      </c>
    </row>
    <row r="843" spans="1:21" x14ac:dyDescent="0.25">
      <c r="A843">
        <v>2008</v>
      </c>
      <c r="B843">
        <v>11</v>
      </c>
      <c r="C843" t="s">
        <v>30</v>
      </c>
      <c r="D843" t="s">
        <v>884</v>
      </c>
      <c r="G843" t="s">
        <v>11742</v>
      </c>
      <c r="H843" t="s">
        <v>14334</v>
      </c>
      <c r="I843">
        <v>0.93925999999999998</v>
      </c>
      <c r="J843">
        <v>0</v>
      </c>
      <c r="K843">
        <v>0.93925999999999998</v>
      </c>
      <c r="R843" t="s">
        <v>17196</v>
      </c>
      <c r="S843" t="s">
        <v>15246</v>
      </c>
      <c r="T843" t="s">
        <v>15304</v>
      </c>
      <c r="U843" t="s">
        <v>15317</v>
      </c>
    </row>
    <row r="844" spans="1:21" x14ac:dyDescent="0.25">
      <c r="A844">
        <v>2008</v>
      </c>
      <c r="B844">
        <v>11</v>
      </c>
      <c r="C844" t="s">
        <v>30</v>
      </c>
      <c r="D844" t="s">
        <v>885</v>
      </c>
      <c r="G844" t="s">
        <v>11743</v>
      </c>
      <c r="H844" t="s">
        <v>14334</v>
      </c>
      <c r="I844">
        <v>1.0331859999999999</v>
      </c>
      <c r="J844">
        <v>0</v>
      </c>
      <c r="K844">
        <v>1.0331859999999999</v>
      </c>
      <c r="R844" t="s">
        <v>17196</v>
      </c>
      <c r="S844" t="s">
        <v>15246</v>
      </c>
      <c r="T844" t="s">
        <v>15304</v>
      </c>
      <c r="U844" t="s">
        <v>15317</v>
      </c>
    </row>
    <row r="845" spans="1:21" x14ac:dyDescent="0.25">
      <c r="A845">
        <v>2008</v>
      </c>
      <c r="B845">
        <v>11</v>
      </c>
      <c r="C845" t="s">
        <v>30</v>
      </c>
      <c r="D845" t="s">
        <v>886</v>
      </c>
      <c r="G845" t="s">
        <v>11744</v>
      </c>
      <c r="H845" t="s">
        <v>14334</v>
      </c>
      <c r="I845">
        <v>0.93925999999999998</v>
      </c>
      <c r="J845">
        <v>0</v>
      </c>
      <c r="K845">
        <v>0.93925999999999998</v>
      </c>
      <c r="R845" t="s">
        <v>17196</v>
      </c>
      <c r="S845" t="s">
        <v>15246</v>
      </c>
      <c r="T845" t="s">
        <v>15304</v>
      </c>
      <c r="U845" t="s">
        <v>15317</v>
      </c>
    </row>
    <row r="846" spans="1:21" x14ac:dyDescent="0.25">
      <c r="A846">
        <v>2008</v>
      </c>
      <c r="B846">
        <v>11</v>
      </c>
      <c r="C846" t="s">
        <v>30</v>
      </c>
      <c r="D846" t="s">
        <v>887</v>
      </c>
      <c r="G846" t="s">
        <v>11745</v>
      </c>
      <c r="H846" t="s">
        <v>14334</v>
      </c>
      <c r="I846">
        <v>0.84533400000000003</v>
      </c>
      <c r="J846">
        <v>0</v>
      </c>
      <c r="K846">
        <v>0.84533400000000003</v>
      </c>
      <c r="R846" t="s">
        <v>17196</v>
      </c>
      <c r="S846" t="s">
        <v>15246</v>
      </c>
      <c r="T846" t="s">
        <v>15304</v>
      </c>
      <c r="U846" t="s">
        <v>15317</v>
      </c>
    </row>
    <row r="847" spans="1:21" x14ac:dyDescent="0.25">
      <c r="A847">
        <v>2008</v>
      </c>
      <c r="B847">
        <v>11</v>
      </c>
      <c r="C847" t="s">
        <v>30</v>
      </c>
      <c r="D847" t="s">
        <v>888</v>
      </c>
      <c r="G847" t="s">
        <v>11746</v>
      </c>
      <c r="H847" t="s">
        <v>14334</v>
      </c>
      <c r="I847">
        <v>1.40889</v>
      </c>
      <c r="J847">
        <v>0</v>
      </c>
      <c r="K847">
        <v>1.40889</v>
      </c>
      <c r="R847" t="s">
        <v>17196</v>
      </c>
      <c r="S847" t="s">
        <v>15246</v>
      </c>
      <c r="T847" t="s">
        <v>15304</v>
      </c>
      <c r="U847" t="s">
        <v>15317</v>
      </c>
    </row>
    <row r="848" spans="1:21" x14ac:dyDescent="0.25">
      <c r="A848">
        <v>2008</v>
      </c>
      <c r="B848">
        <v>11</v>
      </c>
      <c r="C848" t="s">
        <v>30</v>
      </c>
      <c r="D848" t="s">
        <v>889</v>
      </c>
      <c r="G848" t="s">
        <v>11747</v>
      </c>
      <c r="H848" t="s">
        <v>14334</v>
      </c>
      <c r="I848">
        <v>0.93925999999999998</v>
      </c>
      <c r="J848">
        <v>0</v>
      </c>
      <c r="K848">
        <v>0.93925999999999998</v>
      </c>
      <c r="R848" t="s">
        <v>17196</v>
      </c>
      <c r="S848" t="s">
        <v>15246</v>
      </c>
      <c r="T848" t="s">
        <v>15304</v>
      </c>
      <c r="U848" t="s">
        <v>15317</v>
      </c>
    </row>
    <row r="849" spans="1:21" x14ac:dyDescent="0.25">
      <c r="A849">
        <v>2008</v>
      </c>
      <c r="B849">
        <v>11</v>
      </c>
      <c r="C849" t="s">
        <v>30</v>
      </c>
      <c r="D849" t="s">
        <v>890</v>
      </c>
      <c r="G849" t="s">
        <v>11748</v>
      </c>
      <c r="H849" t="s">
        <v>14334</v>
      </c>
      <c r="I849">
        <v>0.97049600000000003</v>
      </c>
      <c r="J849">
        <v>0</v>
      </c>
      <c r="K849">
        <v>0.97049600000000003</v>
      </c>
      <c r="R849" t="s">
        <v>17196</v>
      </c>
      <c r="S849" t="s">
        <v>15246</v>
      </c>
      <c r="T849" t="s">
        <v>15304</v>
      </c>
      <c r="U849" t="s">
        <v>15317</v>
      </c>
    </row>
    <row r="850" spans="1:21" x14ac:dyDescent="0.25">
      <c r="A850">
        <v>2008</v>
      </c>
      <c r="B850">
        <v>11</v>
      </c>
      <c r="C850" t="s">
        <v>30</v>
      </c>
      <c r="D850" t="s">
        <v>891</v>
      </c>
      <c r="G850" t="s">
        <v>11749</v>
      </c>
      <c r="H850" t="s">
        <v>14334</v>
      </c>
      <c r="I850">
        <v>0.516594</v>
      </c>
      <c r="J850">
        <v>0</v>
      </c>
      <c r="K850">
        <v>0.516594</v>
      </c>
      <c r="R850" t="s">
        <v>17196</v>
      </c>
      <c r="S850" t="s">
        <v>15246</v>
      </c>
      <c r="T850" t="s">
        <v>15304</v>
      </c>
      <c r="U850" t="s">
        <v>15317</v>
      </c>
    </row>
    <row r="851" spans="1:21" x14ac:dyDescent="0.25">
      <c r="A851">
        <v>2008</v>
      </c>
      <c r="B851">
        <v>11</v>
      </c>
      <c r="C851" t="s">
        <v>30</v>
      </c>
      <c r="D851" t="s">
        <v>892</v>
      </c>
      <c r="G851" t="s">
        <v>11750</v>
      </c>
      <c r="H851" t="s">
        <v>14334</v>
      </c>
      <c r="I851">
        <v>0.32873999999999998</v>
      </c>
      <c r="J851">
        <v>0</v>
      </c>
      <c r="K851">
        <v>0.32873999999999998</v>
      </c>
      <c r="R851" t="s">
        <v>17196</v>
      </c>
      <c r="S851" t="s">
        <v>15246</v>
      </c>
      <c r="T851" t="s">
        <v>15304</v>
      </c>
      <c r="U851" t="s">
        <v>15317</v>
      </c>
    </row>
    <row r="852" spans="1:21" x14ac:dyDescent="0.25">
      <c r="A852">
        <v>2008</v>
      </c>
      <c r="B852">
        <v>11</v>
      </c>
      <c r="C852" t="s">
        <v>30</v>
      </c>
      <c r="D852" t="s">
        <v>893</v>
      </c>
      <c r="G852" t="s">
        <v>11751</v>
      </c>
      <c r="H852" t="s">
        <v>14334</v>
      </c>
      <c r="I852">
        <v>0.65748200000000001</v>
      </c>
      <c r="J852">
        <v>0</v>
      </c>
      <c r="K852">
        <v>0.65748200000000001</v>
      </c>
      <c r="R852" t="s">
        <v>17196</v>
      </c>
      <c r="S852" t="s">
        <v>15246</v>
      </c>
      <c r="T852" t="s">
        <v>15304</v>
      </c>
      <c r="U852" t="s">
        <v>15317</v>
      </c>
    </row>
    <row r="853" spans="1:21" x14ac:dyDescent="0.25">
      <c r="A853">
        <v>2008</v>
      </c>
      <c r="B853">
        <v>11</v>
      </c>
      <c r="C853" t="s">
        <v>30</v>
      </c>
      <c r="D853" t="s">
        <v>894</v>
      </c>
      <c r="G853" t="s">
        <v>11752</v>
      </c>
      <c r="H853" t="s">
        <v>14334</v>
      </c>
      <c r="I853">
        <v>0.65748200000000001</v>
      </c>
      <c r="J853">
        <v>0</v>
      </c>
      <c r="K853">
        <v>0.65748200000000001</v>
      </c>
      <c r="R853" t="s">
        <v>17196</v>
      </c>
      <c r="S853" t="s">
        <v>15246</v>
      </c>
      <c r="T853" t="s">
        <v>15304</v>
      </c>
      <c r="U853" t="s">
        <v>15317</v>
      </c>
    </row>
    <row r="854" spans="1:21" x14ac:dyDescent="0.25">
      <c r="A854">
        <v>2008</v>
      </c>
      <c r="B854">
        <v>11</v>
      </c>
      <c r="C854" t="s">
        <v>30</v>
      </c>
      <c r="D854" t="s">
        <v>895</v>
      </c>
      <c r="G854" t="s">
        <v>11753</v>
      </c>
      <c r="H854" t="s">
        <v>14334</v>
      </c>
      <c r="I854">
        <v>0.65748200000000001</v>
      </c>
      <c r="J854">
        <v>0</v>
      </c>
      <c r="K854">
        <v>0.65748200000000001</v>
      </c>
      <c r="R854" t="s">
        <v>17196</v>
      </c>
      <c r="S854" t="s">
        <v>15246</v>
      </c>
      <c r="T854" t="s">
        <v>15304</v>
      </c>
      <c r="U854" t="s">
        <v>15317</v>
      </c>
    </row>
    <row r="855" spans="1:21" x14ac:dyDescent="0.25">
      <c r="A855">
        <v>2008</v>
      </c>
      <c r="B855">
        <v>11</v>
      </c>
      <c r="C855" t="s">
        <v>30</v>
      </c>
      <c r="D855" t="s">
        <v>896</v>
      </c>
      <c r="G855" t="s">
        <v>11754</v>
      </c>
      <c r="H855" t="s">
        <v>14334</v>
      </c>
      <c r="I855">
        <v>0.65748200000000001</v>
      </c>
      <c r="J855">
        <v>0</v>
      </c>
      <c r="K855">
        <v>0.65748200000000001</v>
      </c>
      <c r="R855" t="s">
        <v>17196</v>
      </c>
      <c r="S855" t="s">
        <v>15246</v>
      </c>
      <c r="T855" t="s">
        <v>15304</v>
      </c>
      <c r="U855" t="s">
        <v>15317</v>
      </c>
    </row>
    <row r="856" spans="1:21" x14ac:dyDescent="0.25">
      <c r="A856">
        <v>2008</v>
      </c>
      <c r="B856">
        <v>11</v>
      </c>
      <c r="C856" t="s">
        <v>30</v>
      </c>
      <c r="D856" t="s">
        <v>897</v>
      </c>
      <c r="G856" t="s">
        <v>11755</v>
      </c>
      <c r="H856" t="s">
        <v>14334</v>
      </c>
      <c r="I856">
        <v>0.65748200000000001</v>
      </c>
      <c r="J856">
        <v>0</v>
      </c>
      <c r="K856">
        <v>0.65748200000000001</v>
      </c>
      <c r="R856" t="s">
        <v>17196</v>
      </c>
      <c r="S856" t="s">
        <v>15246</v>
      </c>
      <c r="T856" t="s">
        <v>15304</v>
      </c>
      <c r="U856" t="s">
        <v>15317</v>
      </c>
    </row>
    <row r="857" spans="1:21" x14ac:dyDescent="0.25">
      <c r="A857">
        <v>2008</v>
      </c>
      <c r="B857">
        <v>11</v>
      </c>
      <c r="C857" t="s">
        <v>30</v>
      </c>
      <c r="D857" t="s">
        <v>898</v>
      </c>
      <c r="G857" t="s">
        <v>11756</v>
      </c>
      <c r="H857" t="s">
        <v>14334</v>
      </c>
      <c r="I857">
        <v>0.76080000000000003</v>
      </c>
      <c r="J857">
        <v>0</v>
      </c>
      <c r="K857">
        <v>0.76080000000000003</v>
      </c>
      <c r="R857" t="s">
        <v>17196</v>
      </c>
      <c r="S857" t="s">
        <v>15246</v>
      </c>
      <c r="T857" t="s">
        <v>15304</v>
      </c>
      <c r="U857" t="s">
        <v>15317</v>
      </c>
    </row>
    <row r="858" spans="1:21" x14ac:dyDescent="0.25">
      <c r="A858">
        <v>2008</v>
      </c>
      <c r="B858">
        <v>11</v>
      </c>
      <c r="C858" t="s">
        <v>30</v>
      </c>
      <c r="D858" t="s">
        <v>899</v>
      </c>
      <c r="G858" t="s">
        <v>11757</v>
      </c>
      <c r="H858" t="s">
        <v>14334</v>
      </c>
      <c r="I858">
        <v>0.79837000000000002</v>
      </c>
      <c r="J858">
        <v>0</v>
      </c>
      <c r="K858">
        <v>0.79837000000000002</v>
      </c>
      <c r="P858" t="s">
        <v>15236</v>
      </c>
      <c r="Q858" t="s">
        <v>15250</v>
      </c>
      <c r="R858" t="s">
        <v>17196</v>
      </c>
      <c r="S858" t="s">
        <v>15246</v>
      </c>
      <c r="T858" t="s">
        <v>16980</v>
      </c>
      <c r="U858" t="s">
        <v>15317</v>
      </c>
    </row>
    <row r="859" spans="1:21" x14ac:dyDescent="0.25">
      <c r="A859">
        <v>2008</v>
      </c>
      <c r="B859">
        <v>11</v>
      </c>
      <c r="C859" t="s">
        <v>30</v>
      </c>
      <c r="D859" t="s">
        <v>900</v>
      </c>
      <c r="G859" t="s">
        <v>11758</v>
      </c>
      <c r="H859" t="s">
        <v>14334</v>
      </c>
      <c r="I859">
        <v>0.32873999999999998</v>
      </c>
      <c r="J859">
        <v>0</v>
      </c>
      <c r="K859">
        <v>0.32873999999999998</v>
      </c>
      <c r="R859" t="s">
        <v>17196</v>
      </c>
      <c r="S859" t="s">
        <v>15246</v>
      </c>
      <c r="T859" t="s">
        <v>15304</v>
      </c>
      <c r="U859" t="s">
        <v>15317</v>
      </c>
    </row>
    <row r="860" spans="1:21" x14ac:dyDescent="0.25">
      <c r="A860">
        <v>2008</v>
      </c>
      <c r="B860">
        <v>11</v>
      </c>
      <c r="C860" t="s">
        <v>30</v>
      </c>
      <c r="D860" t="s">
        <v>901</v>
      </c>
      <c r="G860" t="s">
        <v>11759</v>
      </c>
      <c r="H860" t="s">
        <v>14334</v>
      </c>
      <c r="I860">
        <v>0.32873999999999998</v>
      </c>
      <c r="J860">
        <v>0</v>
      </c>
      <c r="K860">
        <v>0.32873999999999998</v>
      </c>
      <c r="R860" t="s">
        <v>17196</v>
      </c>
      <c r="S860" t="s">
        <v>15246</v>
      </c>
      <c r="T860" t="s">
        <v>15304</v>
      </c>
      <c r="U860" t="s">
        <v>15317</v>
      </c>
    </row>
    <row r="861" spans="1:21" x14ac:dyDescent="0.25">
      <c r="A861">
        <v>2008</v>
      </c>
      <c r="B861">
        <v>11</v>
      </c>
      <c r="C861" t="s">
        <v>30</v>
      </c>
      <c r="D861" t="s">
        <v>902</v>
      </c>
      <c r="G861" t="s">
        <v>11760</v>
      </c>
      <c r="H861" t="s">
        <v>14334</v>
      </c>
      <c r="I861">
        <v>0.18785199999999999</v>
      </c>
      <c r="J861">
        <v>0</v>
      </c>
      <c r="K861">
        <v>0.18785199999999999</v>
      </c>
      <c r="R861" t="s">
        <v>17196</v>
      </c>
      <c r="S861" t="s">
        <v>15246</v>
      </c>
      <c r="T861" t="s">
        <v>15304</v>
      </c>
      <c r="U861" t="s">
        <v>15317</v>
      </c>
    </row>
    <row r="862" spans="1:21" x14ac:dyDescent="0.25">
      <c r="A862">
        <v>2008</v>
      </c>
      <c r="B862">
        <v>11</v>
      </c>
      <c r="C862" t="s">
        <v>30</v>
      </c>
      <c r="D862" t="s">
        <v>903</v>
      </c>
      <c r="G862" t="s">
        <v>11761</v>
      </c>
      <c r="H862" t="s">
        <v>14334</v>
      </c>
      <c r="I862">
        <v>0.37570399999999998</v>
      </c>
      <c r="J862">
        <v>0</v>
      </c>
      <c r="K862">
        <v>0.37570399999999998</v>
      </c>
      <c r="R862" t="s">
        <v>17196</v>
      </c>
      <c r="S862" t="s">
        <v>15246</v>
      </c>
      <c r="T862" t="s">
        <v>15304</v>
      </c>
      <c r="U862" t="s">
        <v>15317</v>
      </c>
    </row>
    <row r="863" spans="1:21" x14ac:dyDescent="0.25">
      <c r="A863">
        <v>2008</v>
      </c>
      <c r="B863">
        <v>11</v>
      </c>
      <c r="C863" t="s">
        <v>30</v>
      </c>
      <c r="D863" t="s">
        <v>904</v>
      </c>
      <c r="G863" t="s">
        <v>11762</v>
      </c>
      <c r="H863" t="s">
        <v>14334</v>
      </c>
      <c r="I863">
        <v>0.37570399999999998</v>
      </c>
      <c r="J863">
        <v>0</v>
      </c>
      <c r="K863">
        <v>0.37570399999999998</v>
      </c>
      <c r="R863" t="s">
        <v>17196</v>
      </c>
      <c r="S863" t="s">
        <v>15246</v>
      </c>
      <c r="T863" t="s">
        <v>15304</v>
      </c>
      <c r="U863" t="s">
        <v>15317</v>
      </c>
    </row>
    <row r="864" spans="1:21" x14ac:dyDescent="0.25">
      <c r="A864">
        <v>2008</v>
      </c>
      <c r="B864">
        <v>11</v>
      </c>
      <c r="C864" t="s">
        <v>30</v>
      </c>
      <c r="D864" t="s">
        <v>905</v>
      </c>
      <c r="G864" t="s">
        <v>11763</v>
      </c>
      <c r="H864" t="s">
        <v>14334</v>
      </c>
      <c r="I864">
        <v>0.37570399999999998</v>
      </c>
      <c r="J864">
        <v>0</v>
      </c>
      <c r="K864">
        <v>0.37570399999999998</v>
      </c>
      <c r="R864" t="s">
        <v>17196</v>
      </c>
      <c r="S864" t="s">
        <v>15246</v>
      </c>
      <c r="T864" t="s">
        <v>15304</v>
      </c>
      <c r="U864" t="s">
        <v>15317</v>
      </c>
    </row>
    <row r="865" spans="1:21" x14ac:dyDescent="0.25">
      <c r="A865">
        <v>2008</v>
      </c>
      <c r="B865">
        <v>11</v>
      </c>
      <c r="C865" t="s">
        <v>30</v>
      </c>
      <c r="D865" t="s">
        <v>906</v>
      </c>
      <c r="G865" t="s">
        <v>11764</v>
      </c>
      <c r="H865" t="s">
        <v>14334</v>
      </c>
      <c r="I865">
        <v>0.37570399999999998</v>
      </c>
      <c r="J865">
        <v>0</v>
      </c>
      <c r="K865">
        <v>0.37570399999999998</v>
      </c>
      <c r="R865" t="s">
        <v>17196</v>
      </c>
      <c r="S865" t="s">
        <v>15246</v>
      </c>
      <c r="T865" t="s">
        <v>15304</v>
      </c>
      <c r="U865" t="s">
        <v>15317</v>
      </c>
    </row>
    <row r="866" spans="1:21" x14ac:dyDescent="0.25">
      <c r="A866">
        <v>2008</v>
      </c>
      <c r="B866">
        <v>11</v>
      </c>
      <c r="C866" t="s">
        <v>30</v>
      </c>
      <c r="D866" t="s">
        <v>907</v>
      </c>
      <c r="G866" t="s">
        <v>11765</v>
      </c>
      <c r="H866" t="s">
        <v>14334</v>
      </c>
      <c r="I866">
        <v>0.37570399999999998</v>
      </c>
      <c r="J866">
        <v>0</v>
      </c>
      <c r="K866">
        <v>0.37570399999999998</v>
      </c>
      <c r="R866" t="s">
        <v>17196</v>
      </c>
      <c r="S866" t="s">
        <v>15246</v>
      </c>
      <c r="T866" t="s">
        <v>15304</v>
      </c>
      <c r="U866" t="s">
        <v>15317</v>
      </c>
    </row>
    <row r="867" spans="1:21" x14ac:dyDescent="0.25">
      <c r="A867">
        <v>2008</v>
      </c>
      <c r="B867">
        <v>11</v>
      </c>
      <c r="C867" t="s">
        <v>30</v>
      </c>
      <c r="D867" t="s">
        <v>908</v>
      </c>
      <c r="G867" t="s">
        <v>11766</v>
      </c>
      <c r="H867" t="s">
        <v>14334</v>
      </c>
      <c r="I867">
        <v>0.22542200000000001</v>
      </c>
      <c r="J867">
        <v>0</v>
      </c>
      <c r="K867">
        <v>0.22542200000000001</v>
      </c>
      <c r="R867" t="s">
        <v>17196</v>
      </c>
      <c r="S867" t="s">
        <v>15246</v>
      </c>
      <c r="T867" t="s">
        <v>15304</v>
      </c>
      <c r="U867" t="s">
        <v>15317</v>
      </c>
    </row>
    <row r="868" spans="1:21" x14ac:dyDescent="0.25">
      <c r="A868">
        <v>2008</v>
      </c>
      <c r="B868">
        <v>11</v>
      </c>
      <c r="C868" t="s">
        <v>30</v>
      </c>
      <c r="D868" t="s">
        <v>909</v>
      </c>
      <c r="G868" t="s">
        <v>11767</v>
      </c>
      <c r="H868" t="s">
        <v>14334</v>
      </c>
      <c r="I868">
        <v>0.93925999999999998</v>
      </c>
      <c r="J868">
        <v>0</v>
      </c>
      <c r="K868">
        <v>0.93925999999999998</v>
      </c>
      <c r="R868" t="s">
        <v>17196</v>
      </c>
      <c r="S868" t="s">
        <v>15246</v>
      </c>
      <c r="T868" t="s">
        <v>15304</v>
      </c>
      <c r="U868" t="s">
        <v>15317</v>
      </c>
    </row>
    <row r="869" spans="1:21" x14ac:dyDescent="0.25">
      <c r="A869">
        <v>2008</v>
      </c>
      <c r="B869">
        <v>11</v>
      </c>
      <c r="C869" t="s">
        <v>30</v>
      </c>
      <c r="D869" t="s">
        <v>910</v>
      </c>
      <c r="G869" t="s">
        <v>11768</v>
      </c>
      <c r="H869" t="s">
        <v>14334</v>
      </c>
      <c r="I869">
        <v>0.18785199999999999</v>
      </c>
      <c r="J869">
        <v>0</v>
      </c>
      <c r="K869">
        <v>0.18785199999999999</v>
      </c>
      <c r="R869" t="s">
        <v>17196</v>
      </c>
      <c r="S869" t="s">
        <v>15246</v>
      </c>
      <c r="T869" t="s">
        <v>15304</v>
      </c>
      <c r="U869" t="s">
        <v>15317</v>
      </c>
    </row>
    <row r="870" spans="1:21" x14ac:dyDescent="0.25">
      <c r="A870">
        <v>2008</v>
      </c>
      <c r="B870">
        <v>11</v>
      </c>
      <c r="C870" t="s">
        <v>30</v>
      </c>
      <c r="D870" t="s">
        <v>911</v>
      </c>
      <c r="G870" t="s">
        <v>11769</v>
      </c>
      <c r="H870" t="s">
        <v>14334</v>
      </c>
      <c r="I870">
        <v>250</v>
      </c>
      <c r="J870">
        <v>0</v>
      </c>
      <c r="K870">
        <v>231.67908700000001</v>
      </c>
      <c r="P870" t="s">
        <v>15234</v>
      </c>
      <c r="Q870" t="s">
        <v>15246</v>
      </c>
      <c r="R870" t="s">
        <v>17196</v>
      </c>
      <c r="S870" t="s">
        <v>15246</v>
      </c>
      <c r="T870" t="s">
        <v>15304</v>
      </c>
      <c r="U870" t="s">
        <v>15317</v>
      </c>
    </row>
    <row r="871" spans="1:21" x14ac:dyDescent="0.25">
      <c r="A871">
        <v>2008</v>
      </c>
      <c r="B871">
        <v>12</v>
      </c>
      <c r="C871" t="s">
        <v>26</v>
      </c>
      <c r="D871" t="s">
        <v>912</v>
      </c>
      <c r="G871" t="s">
        <v>11770</v>
      </c>
      <c r="H871" t="s">
        <v>14353</v>
      </c>
      <c r="I871">
        <v>182.818095</v>
      </c>
      <c r="J871">
        <v>0</v>
      </c>
      <c r="K871">
        <v>163.680331</v>
      </c>
      <c r="P871" t="s">
        <v>17737</v>
      </c>
      <c r="Q871" t="s">
        <v>16846</v>
      </c>
      <c r="R871" t="s">
        <v>17738</v>
      </c>
      <c r="S871" t="s">
        <v>16846</v>
      </c>
      <c r="T871" t="s">
        <v>16847</v>
      </c>
      <c r="U871" t="s">
        <v>15317</v>
      </c>
    </row>
    <row r="872" spans="1:21" x14ac:dyDescent="0.25">
      <c r="A872">
        <v>2008</v>
      </c>
      <c r="B872">
        <v>12</v>
      </c>
      <c r="C872" t="s">
        <v>26</v>
      </c>
      <c r="D872" t="s">
        <v>913</v>
      </c>
      <c r="G872" t="s">
        <v>11771</v>
      </c>
      <c r="H872" t="s">
        <v>14353</v>
      </c>
      <c r="I872">
        <v>4339.3999999999996</v>
      </c>
      <c r="J872">
        <v>0</v>
      </c>
      <c r="K872">
        <v>4455.0007480000004</v>
      </c>
      <c r="P872" t="s">
        <v>17737</v>
      </c>
      <c r="Q872" t="s">
        <v>16846</v>
      </c>
      <c r="R872" t="s">
        <v>17738</v>
      </c>
      <c r="S872" t="s">
        <v>16846</v>
      </c>
      <c r="T872" t="s">
        <v>16847</v>
      </c>
      <c r="U872" t="s">
        <v>15317</v>
      </c>
    </row>
    <row r="873" spans="1:21" x14ac:dyDescent="0.25">
      <c r="A873">
        <v>2008</v>
      </c>
      <c r="B873">
        <v>12</v>
      </c>
      <c r="C873" t="s">
        <v>25</v>
      </c>
      <c r="D873" t="s">
        <v>914</v>
      </c>
      <c r="G873" t="s">
        <v>11772</v>
      </c>
      <c r="H873" t="s">
        <v>14354</v>
      </c>
      <c r="I873">
        <v>106.188107</v>
      </c>
      <c r="J873">
        <v>0</v>
      </c>
      <c r="K873">
        <v>112.369962</v>
      </c>
      <c r="P873" t="s">
        <v>15281</v>
      </c>
      <c r="Q873" t="s">
        <v>15249</v>
      </c>
      <c r="R873" t="s">
        <v>17739</v>
      </c>
      <c r="S873" t="s">
        <v>17740</v>
      </c>
      <c r="T873" t="s">
        <v>17741</v>
      </c>
      <c r="U873" t="s">
        <v>15317</v>
      </c>
    </row>
    <row r="874" spans="1:21" x14ac:dyDescent="0.25">
      <c r="A874">
        <v>2008</v>
      </c>
      <c r="B874">
        <v>12</v>
      </c>
      <c r="C874" t="s">
        <v>25</v>
      </c>
      <c r="D874" t="s">
        <v>915</v>
      </c>
      <c r="F874" t="s">
        <v>7032</v>
      </c>
      <c r="G874" t="s">
        <v>11773</v>
      </c>
      <c r="H874" t="s">
        <v>14355</v>
      </c>
      <c r="I874">
        <v>1985.4631589999999</v>
      </c>
      <c r="J874">
        <v>0</v>
      </c>
      <c r="K874">
        <v>1847.3607870000001</v>
      </c>
      <c r="N874" t="s">
        <v>17742</v>
      </c>
      <c r="O874" t="s">
        <v>16846</v>
      </c>
      <c r="P874" t="s">
        <v>17743</v>
      </c>
      <c r="Q874" t="s">
        <v>16846</v>
      </c>
      <c r="R874" t="s">
        <v>17744</v>
      </c>
      <c r="S874" t="s">
        <v>16846</v>
      </c>
      <c r="T874" t="s">
        <v>16847</v>
      </c>
      <c r="U874" t="s">
        <v>15317</v>
      </c>
    </row>
    <row r="875" spans="1:21" x14ac:dyDescent="0.25">
      <c r="A875">
        <v>2008</v>
      </c>
      <c r="B875">
        <v>12</v>
      </c>
      <c r="C875" t="s">
        <v>25</v>
      </c>
      <c r="D875" t="s">
        <v>916</v>
      </c>
      <c r="G875" t="s">
        <v>11774</v>
      </c>
      <c r="H875" t="s">
        <v>14356</v>
      </c>
      <c r="I875">
        <v>45.247624999999999</v>
      </c>
      <c r="J875">
        <v>0</v>
      </c>
      <c r="K875">
        <v>45.618431000000001</v>
      </c>
      <c r="P875" t="s">
        <v>17745</v>
      </c>
      <c r="Q875" t="s">
        <v>17746</v>
      </c>
      <c r="R875" t="s">
        <v>17747</v>
      </c>
      <c r="S875" t="s">
        <v>15237</v>
      </c>
      <c r="T875" t="s">
        <v>16870</v>
      </c>
      <c r="U875" t="s">
        <v>15317</v>
      </c>
    </row>
    <row r="876" spans="1:21" x14ac:dyDescent="0.25">
      <c r="A876">
        <v>2008</v>
      </c>
      <c r="B876">
        <v>12</v>
      </c>
      <c r="C876" t="s">
        <v>25</v>
      </c>
      <c r="D876" t="s">
        <v>917</v>
      </c>
      <c r="G876" t="s">
        <v>11775</v>
      </c>
      <c r="H876" t="s">
        <v>14357</v>
      </c>
      <c r="I876">
        <v>8.5012129999999999</v>
      </c>
      <c r="J876">
        <v>0</v>
      </c>
      <c r="K876">
        <v>7.9396449999999996</v>
      </c>
      <c r="P876" t="s">
        <v>16821</v>
      </c>
      <c r="Q876" t="s">
        <v>17231</v>
      </c>
      <c r="R876" t="s">
        <v>17748</v>
      </c>
      <c r="S876" t="s">
        <v>17749</v>
      </c>
      <c r="T876" t="s">
        <v>17750</v>
      </c>
      <c r="U876" t="s">
        <v>15317</v>
      </c>
    </row>
    <row r="877" spans="1:21" x14ac:dyDescent="0.25">
      <c r="A877">
        <v>2008</v>
      </c>
      <c r="B877">
        <v>12</v>
      </c>
      <c r="C877" t="s">
        <v>25</v>
      </c>
      <c r="D877" t="s">
        <v>918</v>
      </c>
      <c r="F877" t="s">
        <v>7033</v>
      </c>
      <c r="G877" t="s">
        <v>11776</v>
      </c>
      <c r="H877" t="s">
        <v>14358</v>
      </c>
      <c r="I877">
        <v>202.171018</v>
      </c>
      <c r="J877">
        <v>0</v>
      </c>
      <c r="K877">
        <v>149.04815600000001</v>
      </c>
      <c r="N877" t="s">
        <v>17751</v>
      </c>
      <c r="O877" t="s">
        <v>16846</v>
      </c>
      <c r="P877" t="s">
        <v>17752</v>
      </c>
      <c r="Q877" t="s">
        <v>17204</v>
      </c>
      <c r="R877" t="s">
        <v>17753</v>
      </c>
      <c r="S877" t="s">
        <v>16846</v>
      </c>
      <c r="T877" t="s">
        <v>17232</v>
      </c>
      <c r="U877" t="s">
        <v>15317</v>
      </c>
    </row>
    <row r="878" spans="1:21" x14ac:dyDescent="0.25">
      <c r="A878">
        <v>2008</v>
      </c>
      <c r="B878">
        <v>12</v>
      </c>
      <c r="C878" t="s">
        <v>25</v>
      </c>
      <c r="D878" t="s">
        <v>919</v>
      </c>
      <c r="E878" t="s">
        <v>3057</v>
      </c>
      <c r="F878" t="s">
        <v>7034</v>
      </c>
      <c r="G878" t="s">
        <v>11777</v>
      </c>
      <c r="H878" t="s">
        <v>14359</v>
      </c>
      <c r="I878">
        <v>1916.928091</v>
      </c>
      <c r="J878">
        <v>0</v>
      </c>
      <c r="K878">
        <v>1624.8275169999999</v>
      </c>
      <c r="L878" t="s">
        <v>17754</v>
      </c>
      <c r="M878" t="s">
        <v>17755</v>
      </c>
      <c r="N878" t="s">
        <v>17756</v>
      </c>
      <c r="O878" t="s">
        <v>17755</v>
      </c>
      <c r="P878" t="s">
        <v>17757</v>
      </c>
      <c r="Q878" t="s">
        <v>16846</v>
      </c>
      <c r="R878" t="s">
        <v>17744</v>
      </c>
      <c r="S878" t="s">
        <v>16846</v>
      </c>
      <c r="T878" t="s">
        <v>17758</v>
      </c>
      <c r="U878" t="s">
        <v>15317</v>
      </c>
    </row>
    <row r="879" spans="1:21" x14ac:dyDescent="0.25">
      <c r="A879">
        <v>2008</v>
      </c>
      <c r="B879">
        <v>12</v>
      </c>
      <c r="C879" t="s">
        <v>25</v>
      </c>
      <c r="D879" t="s">
        <v>920</v>
      </c>
      <c r="G879" t="s">
        <v>11778</v>
      </c>
      <c r="H879" t="s">
        <v>14360</v>
      </c>
      <c r="I879">
        <v>1457.683147</v>
      </c>
      <c r="J879">
        <v>0</v>
      </c>
      <c r="K879">
        <v>1901.111347</v>
      </c>
      <c r="P879" t="s">
        <v>17759</v>
      </c>
      <c r="Q879" t="s">
        <v>16846</v>
      </c>
      <c r="R879" t="s">
        <v>17760</v>
      </c>
      <c r="S879" t="s">
        <v>16846</v>
      </c>
      <c r="T879" t="s">
        <v>16847</v>
      </c>
      <c r="U879" t="s">
        <v>15317</v>
      </c>
    </row>
    <row r="880" spans="1:21" x14ac:dyDescent="0.25">
      <c r="A880">
        <v>2008</v>
      </c>
      <c r="B880">
        <v>12</v>
      </c>
      <c r="C880" t="s">
        <v>25</v>
      </c>
      <c r="D880" t="s">
        <v>921</v>
      </c>
      <c r="G880" t="s">
        <v>11779</v>
      </c>
      <c r="H880" t="s">
        <v>14361</v>
      </c>
      <c r="I880">
        <v>1055.8543</v>
      </c>
      <c r="J880">
        <v>0</v>
      </c>
      <c r="K880">
        <v>1052.6226999999999</v>
      </c>
      <c r="P880" t="s">
        <v>17761</v>
      </c>
      <c r="Q880" t="s">
        <v>16846</v>
      </c>
      <c r="R880" t="s">
        <v>17761</v>
      </c>
      <c r="S880" t="s">
        <v>16846</v>
      </c>
      <c r="T880" t="s">
        <v>16847</v>
      </c>
      <c r="U880" t="s">
        <v>15317</v>
      </c>
    </row>
    <row r="881" spans="1:21" x14ac:dyDescent="0.25">
      <c r="A881">
        <v>2008</v>
      </c>
      <c r="B881">
        <v>12</v>
      </c>
      <c r="C881" t="s">
        <v>25</v>
      </c>
      <c r="D881" t="s">
        <v>922</v>
      </c>
      <c r="F881" t="s">
        <v>7035</v>
      </c>
      <c r="G881" t="s">
        <v>11780</v>
      </c>
      <c r="H881" t="s">
        <v>14362</v>
      </c>
      <c r="I881">
        <v>8124.4176070000003</v>
      </c>
      <c r="J881">
        <v>0</v>
      </c>
      <c r="K881">
        <v>7417.6008419999998</v>
      </c>
      <c r="N881" t="s">
        <v>17762</v>
      </c>
      <c r="O881" t="s">
        <v>16846</v>
      </c>
      <c r="P881" t="s">
        <v>17763</v>
      </c>
      <c r="Q881" t="s">
        <v>16846</v>
      </c>
      <c r="R881" t="s">
        <v>17547</v>
      </c>
      <c r="S881" t="s">
        <v>16846</v>
      </c>
      <c r="T881" t="s">
        <v>16847</v>
      </c>
      <c r="U881" t="s">
        <v>15317</v>
      </c>
    </row>
    <row r="882" spans="1:21" x14ac:dyDescent="0.25">
      <c r="A882">
        <v>2008</v>
      </c>
      <c r="B882">
        <v>12</v>
      </c>
      <c r="C882" t="s">
        <v>25</v>
      </c>
      <c r="D882" t="s">
        <v>923</v>
      </c>
      <c r="G882" t="s">
        <v>11781</v>
      </c>
      <c r="H882" t="s">
        <v>14363</v>
      </c>
      <c r="I882">
        <v>12.617668</v>
      </c>
      <c r="J882">
        <v>0</v>
      </c>
      <c r="K882">
        <v>12.507819</v>
      </c>
      <c r="P882" t="s">
        <v>17764</v>
      </c>
      <c r="Q882" t="s">
        <v>16846</v>
      </c>
      <c r="R882" t="s">
        <v>17765</v>
      </c>
      <c r="S882" t="s">
        <v>16846</v>
      </c>
      <c r="T882" t="s">
        <v>16847</v>
      </c>
      <c r="U882" t="s">
        <v>15317</v>
      </c>
    </row>
    <row r="883" spans="1:21" x14ac:dyDescent="0.25">
      <c r="A883">
        <v>2008</v>
      </c>
      <c r="B883">
        <v>12</v>
      </c>
      <c r="C883" t="s">
        <v>25</v>
      </c>
      <c r="D883" t="s">
        <v>924</v>
      </c>
      <c r="G883" t="s">
        <v>11782</v>
      </c>
      <c r="H883" t="s">
        <v>14358</v>
      </c>
      <c r="I883">
        <v>316.88550300000003</v>
      </c>
      <c r="J883">
        <v>0</v>
      </c>
      <c r="K883">
        <v>294.00789200000003</v>
      </c>
      <c r="P883" t="s">
        <v>15280</v>
      </c>
      <c r="Q883" t="s">
        <v>15249</v>
      </c>
      <c r="R883" t="s">
        <v>17753</v>
      </c>
      <c r="S883" t="s">
        <v>16846</v>
      </c>
      <c r="T883" t="s">
        <v>16847</v>
      </c>
      <c r="U883" t="s">
        <v>15317</v>
      </c>
    </row>
    <row r="884" spans="1:21" x14ac:dyDescent="0.25">
      <c r="A884">
        <v>2008</v>
      </c>
      <c r="B884">
        <v>12</v>
      </c>
      <c r="C884" t="s">
        <v>25</v>
      </c>
      <c r="D884" t="s">
        <v>925</v>
      </c>
      <c r="F884" t="s">
        <v>7036</v>
      </c>
      <c r="G884" t="s">
        <v>11783</v>
      </c>
      <c r="H884" t="s">
        <v>14364</v>
      </c>
      <c r="I884">
        <v>1001.521991</v>
      </c>
      <c r="J884">
        <v>0</v>
      </c>
      <c r="K884">
        <v>966.71882300000004</v>
      </c>
      <c r="P884" t="s">
        <v>17766</v>
      </c>
      <c r="Q884" t="s">
        <v>16846</v>
      </c>
      <c r="R884" t="s">
        <v>17767</v>
      </c>
      <c r="S884" t="s">
        <v>16846</v>
      </c>
      <c r="T884" t="s">
        <v>16847</v>
      </c>
      <c r="U884" t="s">
        <v>15317</v>
      </c>
    </row>
    <row r="885" spans="1:21" x14ac:dyDescent="0.25">
      <c r="A885">
        <v>2008</v>
      </c>
      <c r="B885">
        <v>12</v>
      </c>
      <c r="C885" t="s">
        <v>25</v>
      </c>
      <c r="D885" t="s">
        <v>926</v>
      </c>
      <c r="G885" t="s">
        <v>11784</v>
      </c>
      <c r="H885" t="s">
        <v>14365</v>
      </c>
      <c r="I885">
        <v>196.149674</v>
      </c>
      <c r="J885">
        <v>0</v>
      </c>
      <c r="K885">
        <v>1780.1526160000001</v>
      </c>
      <c r="P885" t="s">
        <v>15200</v>
      </c>
      <c r="Q885" t="s">
        <v>15237</v>
      </c>
      <c r="R885" t="s">
        <v>17753</v>
      </c>
      <c r="S885" t="s">
        <v>16846</v>
      </c>
      <c r="T885" t="s">
        <v>17232</v>
      </c>
      <c r="U885" t="s">
        <v>15317</v>
      </c>
    </row>
    <row r="886" spans="1:21" x14ac:dyDescent="0.25">
      <c r="A886">
        <v>2008</v>
      </c>
      <c r="B886">
        <v>12</v>
      </c>
      <c r="C886" t="s">
        <v>25</v>
      </c>
      <c r="D886" t="s">
        <v>927</v>
      </c>
      <c r="G886" t="s">
        <v>11785</v>
      </c>
      <c r="H886" t="s">
        <v>14354</v>
      </c>
      <c r="I886">
        <v>368.467084</v>
      </c>
      <c r="J886">
        <v>0</v>
      </c>
      <c r="K886">
        <v>432.89084400000002</v>
      </c>
      <c r="P886" t="s">
        <v>17766</v>
      </c>
      <c r="Q886" t="s">
        <v>16846</v>
      </c>
      <c r="R886" t="s">
        <v>17739</v>
      </c>
      <c r="S886" t="s">
        <v>17740</v>
      </c>
      <c r="T886" t="s">
        <v>17768</v>
      </c>
      <c r="U886" t="s">
        <v>15317</v>
      </c>
    </row>
    <row r="887" spans="1:21" x14ac:dyDescent="0.25">
      <c r="A887">
        <v>2008</v>
      </c>
      <c r="B887">
        <v>12</v>
      </c>
      <c r="C887" t="s">
        <v>25</v>
      </c>
      <c r="D887" t="s">
        <v>928</v>
      </c>
      <c r="G887" t="s">
        <v>11786</v>
      </c>
      <c r="H887" t="s">
        <v>14358</v>
      </c>
      <c r="I887">
        <v>32.654426000000001</v>
      </c>
      <c r="J887">
        <v>0</v>
      </c>
      <c r="K887">
        <v>32.138891999999998</v>
      </c>
      <c r="P887" t="s">
        <v>15350</v>
      </c>
      <c r="Q887" t="s">
        <v>15237</v>
      </c>
      <c r="R887" t="s">
        <v>17753</v>
      </c>
      <c r="S887" t="s">
        <v>16846</v>
      </c>
      <c r="T887" t="s">
        <v>17232</v>
      </c>
      <c r="U887" t="s">
        <v>15317</v>
      </c>
    </row>
    <row r="888" spans="1:21" x14ac:dyDescent="0.25">
      <c r="A888">
        <v>2008</v>
      </c>
      <c r="B888">
        <v>12</v>
      </c>
      <c r="C888" t="s">
        <v>25</v>
      </c>
      <c r="D888" t="s">
        <v>929</v>
      </c>
      <c r="G888" t="s">
        <v>11787</v>
      </c>
      <c r="H888" t="s">
        <v>14365</v>
      </c>
      <c r="I888">
        <v>242.525318</v>
      </c>
      <c r="J888">
        <v>0</v>
      </c>
      <c r="K888">
        <v>277.410706</v>
      </c>
      <c r="R888" t="s">
        <v>17753</v>
      </c>
      <c r="S888" t="s">
        <v>16846</v>
      </c>
      <c r="T888" t="s">
        <v>16847</v>
      </c>
      <c r="U888" t="s">
        <v>15317</v>
      </c>
    </row>
    <row r="889" spans="1:21" x14ac:dyDescent="0.25">
      <c r="A889">
        <v>2008</v>
      </c>
      <c r="B889">
        <v>12</v>
      </c>
      <c r="C889" t="s">
        <v>25</v>
      </c>
      <c r="D889" t="s">
        <v>930</v>
      </c>
      <c r="G889" t="s">
        <v>11788</v>
      </c>
      <c r="H889" t="s">
        <v>14366</v>
      </c>
      <c r="I889">
        <v>132.58506399999999</v>
      </c>
      <c r="J889">
        <v>0</v>
      </c>
      <c r="K889">
        <v>203.16231999999999</v>
      </c>
      <c r="P889" t="s">
        <v>17765</v>
      </c>
      <c r="Q889" t="s">
        <v>16846</v>
      </c>
      <c r="R889" t="s">
        <v>17753</v>
      </c>
      <c r="S889" t="s">
        <v>16846</v>
      </c>
      <c r="T889" t="s">
        <v>16847</v>
      </c>
      <c r="U889" t="s">
        <v>15317</v>
      </c>
    </row>
    <row r="890" spans="1:21" x14ac:dyDescent="0.25">
      <c r="A890">
        <v>2008</v>
      </c>
      <c r="B890">
        <v>12</v>
      </c>
      <c r="C890" t="s">
        <v>25</v>
      </c>
      <c r="D890" t="s">
        <v>931</v>
      </c>
      <c r="G890" t="s">
        <v>11789</v>
      </c>
      <c r="H890" t="s">
        <v>14362</v>
      </c>
      <c r="I890">
        <v>830.94075199999997</v>
      </c>
      <c r="J890">
        <v>0</v>
      </c>
      <c r="K890">
        <v>706.65745600000002</v>
      </c>
      <c r="P890" t="s">
        <v>17769</v>
      </c>
      <c r="Q890" t="s">
        <v>16846</v>
      </c>
      <c r="R890" t="s">
        <v>17547</v>
      </c>
      <c r="S890" t="s">
        <v>16846</v>
      </c>
      <c r="T890" t="s">
        <v>16847</v>
      </c>
      <c r="U890" t="s">
        <v>15317</v>
      </c>
    </row>
    <row r="891" spans="1:21" x14ac:dyDescent="0.25">
      <c r="A891">
        <v>2008</v>
      </c>
      <c r="B891">
        <v>12</v>
      </c>
      <c r="C891" t="s">
        <v>25</v>
      </c>
      <c r="D891" t="s">
        <v>932</v>
      </c>
      <c r="G891" t="s">
        <v>11790</v>
      </c>
      <c r="H891" t="s">
        <v>14353</v>
      </c>
      <c r="I891">
        <v>4.6858839999999997</v>
      </c>
      <c r="J891">
        <v>0</v>
      </c>
      <c r="K891">
        <v>1.496103</v>
      </c>
      <c r="P891" t="s">
        <v>17770</v>
      </c>
      <c r="Q891" t="s">
        <v>16846</v>
      </c>
      <c r="R891" t="s">
        <v>17738</v>
      </c>
      <c r="S891" t="s">
        <v>16846</v>
      </c>
      <c r="T891" t="s">
        <v>16847</v>
      </c>
      <c r="U891" t="s">
        <v>15317</v>
      </c>
    </row>
    <row r="892" spans="1:21" x14ac:dyDescent="0.25">
      <c r="A892">
        <v>2008</v>
      </c>
      <c r="B892">
        <v>12</v>
      </c>
      <c r="C892" t="s">
        <v>25</v>
      </c>
      <c r="D892" t="s">
        <v>933</v>
      </c>
      <c r="F892" t="s">
        <v>7037</v>
      </c>
      <c r="G892" t="s">
        <v>11791</v>
      </c>
      <c r="H892" t="s">
        <v>14362</v>
      </c>
      <c r="I892">
        <v>1142.4105179999999</v>
      </c>
      <c r="J892">
        <v>0</v>
      </c>
      <c r="K892">
        <v>1045.3513829999999</v>
      </c>
      <c r="N892" t="s">
        <v>17771</v>
      </c>
      <c r="O892" t="s">
        <v>16846</v>
      </c>
      <c r="P892" t="s">
        <v>17771</v>
      </c>
      <c r="Q892" t="s">
        <v>16846</v>
      </c>
      <c r="R892" t="s">
        <v>17547</v>
      </c>
      <c r="S892" t="s">
        <v>16846</v>
      </c>
      <c r="T892" t="s">
        <v>16847</v>
      </c>
      <c r="U892" t="s">
        <v>15317</v>
      </c>
    </row>
    <row r="893" spans="1:21" x14ac:dyDescent="0.25">
      <c r="A893">
        <v>2008</v>
      </c>
      <c r="B893">
        <v>12</v>
      </c>
      <c r="C893" t="s">
        <v>25</v>
      </c>
      <c r="D893" t="s">
        <v>934</v>
      </c>
      <c r="G893" t="s">
        <v>11792</v>
      </c>
      <c r="H893" t="s">
        <v>14367</v>
      </c>
      <c r="I893">
        <v>666.45043999999996</v>
      </c>
      <c r="J893">
        <v>0</v>
      </c>
      <c r="K893">
        <v>692.72448999999995</v>
      </c>
      <c r="P893" t="s">
        <v>15339</v>
      </c>
      <c r="Q893" t="s">
        <v>15239</v>
      </c>
      <c r="R893" t="s">
        <v>17772</v>
      </c>
      <c r="S893" t="s">
        <v>16846</v>
      </c>
      <c r="T893" t="s">
        <v>16847</v>
      </c>
      <c r="U893" t="s">
        <v>15317</v>
      </c>
    </row>
    <row r="894" spans="1:21" x14ac:dyDescent="0.25">
      <c r="A894">
        <v>2008</v>
      </c>
      <c r="B894">
        <v>12</v>
      </c>
      <c r="C894" t="s">
        <v>25</v>
      </c>
      <c r="D894" t="s">
        <v>935</v>
      </c>
      <c r="G894" t="s">
        <v>11793</v>
      </c>
      <c r="H894" t="s">
        <v>14367</v>
      </c>
      <c r="I894">
        <v>5331.6035259999999</v>
      </c>
      <c r="J894">
        <v>0</v>
      </c>
      <c r="K894">
        <v>5691.7959149999997</v>
      </c>
      <c r="P894" t="s">
        <v>16871</v>
      </c>
      <c r="Q894" t="s">
        <v>15239</v>
      </c>
      <c r="R894" t="s">
        <v>17772</v>
      </c>
      <c r="S894" t="s">
        <v>16846</v>
      </c>
      <c r="T894" t="s">
        <v>16847</v>
      </c>
      <c r="U894" t="s">
        <v>15317</v>
      </c>
    </row>
    <row r="895" spans="1:21" x14ac:dyDescent="0.25">
      <c r="A895">
        <v>2008</v>
      </c>
      <c r="B895">
        <v>12</v>
      </c>
      <c r="C895" t="s">
        <v>25</v>
      </c>
      <c r="D895" t="s">
        <v>936</v>
      </c>
      <c r="G895" t="s">
        <v>11794</v>
      </c>
      <c r="H895" t="s">
        <v>14355</v>
      </c>
      <c r="I895">
        <v>2</v>
      </c>
      <c r="J895">
        <v>0</v>
      </c>
      <c r="K895">
        <v>2</v>
      </c>
      <c r="P895" t="s">
        <v>17743</v>
      </c>
      <c r="Q895" t="s">
        <v>16846</v>
      </c>
      <c r="R895" t="s">
        <v>17744</v>
      </c>
      <c r="S895" t="s">
        <v>16846</v>
      </c>
      <c r="T895" t="s">
        <v>16847</v>
      </c>
      <c r="U895" t="s">
        <v>15317</v>
      </c>
    </row>
    <row r="896" spans="1:21" x14ac:dyDescent="0.25">
      <c r="A896">
        <v>2008</v>
      </c>
      <c r="B896">
        <v>12</v>
      </c>
      <c r="C896" t="s">
        <v>25</v>
      </c>
      <c r="D896" t="s">
        <v>937</v>
      </c>
      <c r="G896" t="s">
        <v>11795</v>
      </c>
      <c r="H896" t="s">
        <v>14368</v>
      </c>
      <c r="I896">
        <v>125</v>
      </c>
      <c r="J896">
        <v>0</v>
      </c>
      <c r="K896">
        <v>114.173175</v>
      </c>
      <c r="P896" t="s">
        <v>17745</v>
      </c>
      <c r="Q896" t="s">
        <v>17746</v>
      </c>
      <c r="R896" t="s">
        <v>17773</v>
      </c>
      <c r="S896" t="s">
        <v>17204</v>
      </c>
      <c r="T896" t="s">
        <v>17232</v>
      </c>
      <c r="U896" t="s">
        <v>15317</v>
      </c>
    </row>
    <row r="897" spans="1:21" x14ac:dyDescent="0.25">
      <c r="A897">
        <v>2008</v>
      </c>
      <c r="B897">
        <v>12</v>
      </c>
      <c r="C897" t="s">
        <v>25</v>
      </c>
      <c r="D897" t="s">
        <v>938</v>
      </c>
      <c r="G897" t="s">
        <v>11796</v>
      </c>
      <c r="H897" t="s">
        <v>14362</v>
      </c>
      <c r="I897">
        <v>431.4</v>
      </c>
      <c r="J897">
        <v>0</v>
      </c>
      <c r="K897">
        <v>317.58060799999998</v>
      </c>
      <c r="P897" t="s">
        <v>17752</v>
      </c>
      <c r="Q897" t="s">
        <v>17204</v>
      </c>
      <c r="R897" t="s">
        <v>17547</v>
      </c>
      <c r="S897" t="s">
        <v>16846</v>
      </c>
      <c r="T897" t="s">
        <v>17232</v>
      </c>
      <c r="U897" t="s">
        <v>15317</v>
      </c>
    </row>
    <row r="898" spans="1:21" x14ac:dyDescent="0.25">
      <c r="A898">
        <v>2008</v>
      </c>
      <c r="B898">
        <v>12</v>
      </c>
      <c r="C898" t="s">
        <v>25</v>
      </c>
      <c r="D898" t="s">
        <v>939</v>
      </c>
      <c r="G898" t="s">
        <v>11797</v>
      </c>
      <c r="H898" t="s">
        <v>14363</v>
      </c>
      <c r="I898">
        <v>35</v>
      </c>
      <c r="J898">
        <v>0</v>
      </c>
      <c r="K898">
        <v>34.22625</v>
      </c>
      <c r="P898" t="s">
        <v>15200</v>
      </c>
      <c r="Q898" t="s">
        <v>15237</v>
      </c>
      <c r="R898" t="s">
        <v>17765</v>
      </c>
      <c r="S898" t="s">
        <v>16846</v>
      </c>
      <c r="T898" t="s">
        <v>17232</v>
      </c>
      <c r="U898" t="s">
        <v>15317</v>
      </c>
    </row>
    <row r="899" spans="1:21" x14ac:dyDescent="0.25">
      <c r="A899">
        <v>2008</v>
      </c>
      <c r="B899">
        <v>12</v>
      </c>
      <c r="C899" t="s">
        <v>25</v>
      </c>
      <c r="D899" t="s">
        <v>940</v>
      </c>
      <c r="G899" t="s">
        <v>11798</v>
      </c>
      <c r="H899" t="s">
        <v>14362</v>
      </c>
      <c r="I899">
        <v>27.1</v>
      </c>
      <c r="J899">
        <v>0</v>
      </c>
      <c r="K899">
        <v>55.161341</v>
      </c>
      <c r="R899" t="s">
        <v>17547</v>
      </c>
      <c r="S899" t="s">
        <v>16846</v>
      </c>
      <c r="T899" t="s">
        <v>16847</v>
      </c>
      <c r="U899" t="s">
        <v>15317</v>
      </c>
    </row>
    <row r="900" spans="1:21" x14ac:dyDescent="0.25">
      <c r="A900">
        <v>2008</v>
      </c>
      <c r="B900">
        <v>12</v>
      </c>
      <c r="C900" t="s">
        <v>28</v>
      </c>
      <c r="D900" t="s">
        <v>941</v>
      </c>
      <c r="F900" t="s">
        <v>7038</v>
      </c>
      <c r="G900" t="s">
        <v>11799</v>
      </c>
      <c r="H900" t="s">
        <v>14369</v>
      </c>
      <c r="I900">
        <v>167.88015799999999</v>
      </c>
      <c r="J900">
        <v>0</v>
      </c>
      <c r="K900">
        <v>177.22100699999999</v>
      </c>
      <c r="N900" t="s">
        <v>16830</v>
      </c>
      <c r="O900" t="s">
        <v>17574</v>
      </c>
      <c r="R900" t="s">
        <v>17774</v>
      </c>
      <c r="S900" t="s">
        <v>16846</v>
      </c>
      <c r="T900" t="s">
        <v>17233</v>
      </c>
      <c r="U900" t="s">
        <v>15317</v>
      </c>
    </row>
    <row r="901" spans="1:21" x14ac:dyDescent="0.25">
      <c r="A901">
        <v>2008</v>
      </c>
      <c r="B901">
        <v>12</v>
      </c>
      <c r="C901" t="s">
        <v>28</v>
      </c>
      <c r="D901" t="s">
        <v>942</v>
      </c>
      <c r="G901" t="s">
        <v>11800</v>
      </c>
      <c r="H901" t="s">
        <v>14369</v>
      </c>
      <c r="I901">
        <v>350.20766900000001</v>
      </c>
      <c r="J901">
        <v>0</v>
      </c>
      <c r="K901">
        <v>401.91175299999998</v>
      </c>
      <c r="R901" t="s">
        <v>17774</v>
      </c>
      <c r="S901" t="s">
        <v>16846</v>
      </c>
      <c r="T901" t="s">
        <v>16847</v>
      </c>
      <c r="U901" t="s">
        <v>15317</v>
      </c>
    </row>
    <row r="902" spans="1:21" x14ac:dyDescent="0.25">
      <c r="A902">
        <v>2008</v>
      </c>
      <c r="B902">
        <v>12</v>
      </c>
      <c r="C902" t="s">
        <v>20</v>
      </c>
      <c r="D902" t="s">
        <v>943</v>
      </c>
      <c r="G902" t="s">
        <v>11801</v>
      </c>
      <c r="H902" t="s">
        <v>14353</v>
      </c>
      <c r="I902">
        <v>84.395769000000001</v>
      </c>
      <c r="J902">
        <v>0</v>
      </c>
      <c r="K902">
        <v>63.387712999999998</v>
      </c>
      <c r="P902" t="s">
        <v>17775</v>
      </c>
      <c r="Q902" t="s">
        <v>17234</v>
      </c>
      <c r="R902" t="s">
        <v>17738</v>
      </c>
      <c r="S902" t="s">
        <v>16846</v>
      </c>
      <c r="T902" t="s">
        <v>17164</v>
      </c>
      <c r="U902" t="s">
        <v>15317</v>
      </c>
    </row>
    <row r="903" spans="1:21" x14ac:dyDescent="0.25">
      <c r="A903">
        <v>2008</v>
      </c>
      <c r="B903">
        <v>12</v>
      </c>
      <c r="C903" t="s">
        <v>20</v>
      </c>
      <c r="D903" t="s">
        <v>944</v>
      </c>
      <c r="G903" t="s">
        <v>10936</v>
      </c>
      <c r="H903" t="s">
        <v>14353</v>
      </c>
      <c r="I903">
        <v>59.810271</v>
      </c>
      <c r="J903">
        <v>0</v>
      </c>
      <c r="K903">
        <v>48.217495999999997</v>
      </c>
      <c r="R903" t="s">
        <v>17738</v>
      </c>
      <c r="S903" t="s">
        <v>16846</v>
      </c>
      <c r="T903" t="s">
        <v>16847</v>
      </c>
      <c r="U903" t="s">
        <v>15317</v>
      </c>
    </row>
    <row r="904" spans="1:21" x14ac:dyDescent="0.25">
      <c r="A904">
        <v>2008</v>
      </c>
      <c r="B904">
        <v>12</v>
      </c>
      <c r="C904" t="s">
        <v>20</v>
      </c>
      <c r="D904" t="s">
        <v>945</v>
      </c>
      <c r="G904" t="s">
        <v>10937</v>
      </c>
      <c r="H904" t="s">
        <v>14353</v>
      </c>
      <c r="I904">
        <v>34.841847999999999</v>
      </c>
      <c r="J904">
        <v>0</v>
      </c>
      <c r="K904">
        <v>22.693829999999998</v>
      </c>
      <c r="R904" t="s">
        <v>17738</v>
      </c>
      <c r="S904" t="s">
        <v>16846</v>
      </c>
      <c r="T904" t="s">
        <v>16847</v>
      </c>
      <c r="U904" t="s">
        <v>15317</v>
      </c>
    </row>
    <row r="905" spans="1:21" x14ac:dyDescent="0.25">
      <c r="A905">
        <v>2008</v>
      </c>
      <c r="B905">
        <v>12</v>
      </c>
      <c r="C905" t="s">
        <v>20</v>
      </c>
      <c r="D905" t="s">
        <v>946</v>
      </c>
      <c r="G905" t="s">
        <v>11802</v>
      </c>
      <c r="H905" t="s">
        <v>14353</v>
      </c>
      <c r="I905">
        <v>390</v>
      </c>
      <c r="J905">
        <v>0</v>
      </c>
      <c r="K905">
        <v>202.91828799999999</v>
      </c>
      <c r="P905" t="s">
        <v>17775</v>
      </c>
      <c r="Q905" t="s">
        <v>17234</v>
      </c>
      <c r="R905" t="s">
        <v>17738</v>
      </c>
      <c r="S905" t="s">
        <v>16846</v>
      </c>
      <c r="T905" t="s">
        <v>17164</v>
      </c>
      <c r="U905" t="s">
        <v>15317</v>
      </c>
    </row>
    <row r="906" spans="1:21" x14ac:dyDescent="0.25">
      <c r="A906">
        <v>2008</v>
      </c>
      <c r="B906">
        <v>12</v>
      </c>
      <c r="C906" t="s">
        <v>20</v>
      </c>
      <c r="D906" t="s">
        <v>947</v>
      </c>
      <c r="G906" t="s">
        <v>11159</v>
      </c>
      <c r="H906" t="s">
        <v>14353</v>
      </c>
      <c r="I906">
        <v>360</v>
      </c>
      <c r="J906">
        <v>0</v>
      </c>
      <c r="K906">
        <v>111.778887</v>
      </c>
      <c r="R906" t="s">
        <v>17738</v>
      </c>
      <c r="S906" t="s">
        <v>16846</v>
      </c>
      <c r="T906" t="s">
        <v>16847</v>
      </c>
      <c r="U906" t="s">
        <v>15317</v>
      </c>
    </row>
    <row r="907" spans="1:21" x14ac:dyDescent="0.25">
      <c r="A907">
        <v>2008</v>
      </c>
      <c r="B907">
        <v>12</v>
      </c>
      <c r="C907" t="s">
        <v>22</v>
      </c>
      <c r="D907" t="s">
        <v>948</v>
      </c>
      <c r="G907" t="s">
        <v>10941</v>
      </c>
      <c r="H907" t="s">
        <v>14221</v>
      </c>
      <c r="I907">
        <v>3617.8766430000001</v>
      </c>
      <c r="J907">
        <v>0</v>
      </c>
      <c r="K907">
        <v>4424.5892299999996</v>
      </c>
      <c r="U907" t="s">
        <v>15316</v>
      </c>
    </row>
    <row r="908" spans="1:21" x14ac:dyDescent="0.25">
      <c r="A908">
        <v>2008</v>
      </c>
      <c r="B908">
        <v>12</v>
      </c>
      <c r="C908" t="s">
        <v>23</v>
      </c>
      <c r="D908" t="s">
        <v>949</v>
      </c>
      <c r="G908" t="s">
        <v>10942</v>
      </c>
      <c r="H908" t="s">
        <v>14222</v>
      </c>
      <c r="I908">
        <v>83.321530999999993</v>
      </c>
      <c r="J908">
        <v>0</v>
      </c>
      <c r="K908">
        <v>83.595423999999994</v>
      </c>
      <c r="U908" t="s">
        <v>15316</v>
      </c>
    </row>
    <row r="909" spans="1:21" x14ac:dyDescent="0.25">
      <c r="A909">
        <v>2008</v>
      </c>
      <c r="B909">
        <v>12</v>
      </c>
      <c r="C909" t="s">
        <v>23</v>
      </c>
      <c r="D909" t="s">
        <v>950</v>
      </c>
      <c r="G909" t="s">
        <v>10957</v>
      </c>
      <c r="H909" t="s">
        <v>14370</v>
      </c>
      <c r="I909">
        <v>10.889984999999999</v>
      </c>
      <c r="J909">
        <v>0</v>
      </c>
      <c r="K909">
        <v>10.151457000000001</v>
      </c>
      <c r="R909" t="s">
        <v>17770</v>
      </c>
      <c r="S909" t="s">
        <v>16846</v>
      </c>
      <c r="T909" t="s">
        <v>16847</v>
      </c>
      <c r="U909" t="s">
        <v>15317</v>
      </c>
    </row>
    <row r="910" spans="1:21" x14ac:dyDescent="0.25">
      <c r="A910">
        <v>2008</v>
      </c>
      <c r="B910">
        <v>12</v>
      </c>
      <c r="C910" t="s">
        <v>24</v>
      </c>
      <c r="D910" t="s">
        <v>951</v>
      </c>
      <c r="G910" t="s">
        <v>11803</v>
      </c>
      <c r="H910" t="s">
        <v>14371</v>
      </c>
      <c r="I910">
        <v>1.3859999999999999</v>
      </c>
      <c r="J910">
        <v>0</v>
      </c>
      <c r="K910">
        <v>0</v>
      </c>
      <c r="P910" t="s">
        <v>17776</v>
      </c>
      <c r="Q910" t="s">
        <v>16846</v>
      </c>
      <c r="R910" t="s">
        <v>17770</v>
      </c>
      <c r="S910" t="s">
        <v>16846</v>
      </c>
      <c r="T910" t="s">
        <v>16847</v>
      </c>
      <c r="U910" t="s">
        <v>15317</v>
      </c>
    </row>
    <row r="911" spans="1:21" x14ac:dyDescent="0.25">
      <c r="A911">
        <v>2008</v>
      </c>
      <c r="B911">
        <v>12</v>
      </c>
      <c r="C911" t="s">
        <v>24</v>
      </c>
      <c r="D911" t="s">
        <v>952</v>
      </c>
      <c r="G911" t="s">
        <v>11804</v>
      </c>
      <c r="H911" t="s">
        <v>14370</v>
      </c>
      <c r="I911">
        <v>209.834003</v>
      </c>
      <c r="J911">
        <v>0</v>
      </c>
      <c r="K911">
        <v>199.86849599999999</v>
      </c>
      <c r="P911" t="s">
        <v>17770</v>
      </c>
      <c r="Q911" t="s">
        <v>16846</v>
      </c>
      <c r="R911" t="s">
        <v>17770</v>
      </c>
      <c r="S911" t="s">
        <v>16846</v>
      </c>
      <c r="T911" t="s">
        <v>16847</v>
      </c>
      <c r="U911" t="s">
        <v>15317</v>
      </c>
    </row>
    <row r="912" spans="1:21" x14ac:dyDescent="0.25">
      <c r="A912">
        <v>2008</v>
      </c>
      <c r="B912">
        <v>12</v>
      </c>
      <c r="C912" t="s">
        <v>24</v>
      </c>
      <c r="D912" t="s">
        <v>953</v>
      </c>
      <c r="G912" t="s">
        <v>11805</v>
      </c>
      <c r="H912" t="s">
        <v>14372</v>
      </c>
      <c r="I912">
        <v>106.3929</v>
      </c>
      <c r="J912">
        <v>0</v>
      </c>
      <c r="K912">
        <v>98.502053000000004</v>
      </c>
      <c r="P912" t="s">
        <v>17777</v>
      </c>
      <c r="Q912" t="s">
        <v>16846</v>
      </c>
      <c r="R912" t="s">
        <v>17770</v>
      </c>
      <c r="S912" t="s">
        <v>16846</v>
      </c>
      <c r="T912" t="s">
        <v>16847</v>
      </c>
      <c r="U912" t="s">
        <v>15317</v>
      </c>
    </row>
    <row r="913" spans="1:21" x14ac:dyDescent="0.25">
      <c r="A913">
        <v>2008</v>
      </c>
      <c r="B913">
        <v>12</v>
      </c>
      <c r="C913" t="s">
        <v>24</v>
      </c>
      <c r="D913" t="s">
        <v>954</v>
      </c>
      <c r="F913" t="s">
        <v>7039</v>
      </c>
      <c r="G913" t="s">
        <v>11806</v>
      </c>
      <c r="H913" t="s">
        <v>14373</v>
      </c>
      <c r="I913">
        <v>86.044371999999996</v>
      </c>
      <c r="J913">
        <v>0</v>
      </c>
      <c r="K913">
        <v>84.944089000000005</v>
      </c>
      <c r="N913" t="s">
        <v>17778</v>
      </c>
      <c r="O913" t="s">
        <v>16846</v>
      </c>
      <c r="P913" t="s">
        <v>17235</v>
      </c>
      <c r="Q913" t="s">
        <v>16846</v>
      </c>
      <c r="R913" t="s">
        <v>17779</v>
      </c>
      <c r="S913" t="s">
        <v>16846</v>
      </c>
      <c r="T913" t="s">
        <v>16847</v>
      </c>
      <c r="U913" t="s">
        <v>15317</v>
      </c>
    </row>
    <row r="914" spans="1:21" x14ac:dyDescent="0.25">
      <c r="A914">
        <v>2008</v>
      </c>
      <c r="B914">
        <v>12</v>
      </c>
      <c r="C914" t="s">
        <v>24</v>
      </c>
      <c r="D914" t="s">
        <v>955</v>
      </c>
      <c r="G914" t="s">
        <v>11807</v>
      </c>
      <c r="H914" t="s">
        <v>14372</v>
      </c>
      <c r="I914">
        <v>105.341537</v>
      </c>
      <c r="J914">
        <v>0</v>
      </c>
      <c r="K914">
        <v>96.609373000000005</v>
      </c>
      <c r="P914" t="s">
        <v>17770</v>
      </c>
      <c r="Q914" t="s">
        <v>16846</v>
      </c>
      <c r="R914" t="s">
        <v>17770</v>
      </c>
      <c r="S914" t="s">
        <v>16846</v>
      </c>
      <c r="T914" t="s">
        <v>16847</v>
      </c>
      <c r="U914" t="s">
        <v>15317</v>
      </c>
    </row>
    <row r="915" spans="1:21" x14ac:dyDescent="0.25">
      <c r="A915">
        <v>2008</v>
      </c>
      <c r="B915">
        <v>12</v>
      </c>
      <c r="C915" t="s">
        <v>24</v>
      </c>
      <c r="D915" t="s">
        <v>956</v>
      </c>
      <c r="G915" t="s">
        <v>11808</v>
      </c>
      <c r="H915" t="s">
        <v>14374</v>
      </c>
      <c r="I915">
        <v>424.27036600000002</v>
      </c>
      <c r="J915">
        <v>0</v>
      </c>
      <c r="K915">
        <v>404.23542500000002</v>
      </c>
      <c r="P915" t="s">
        <v>17770</v>
      </c>
      <c r="Q915" t="s">
        <v>16846</v>
      </c>
      <c r="R915" t="s">
        <v>17779</v>
      </c>
      <c r="S915" t="s">
        <v>16846</v>
      </c>
      <c r="T915" t="s">
        <v>16847</v>
      </c>
      <c r="U915" t="s">
        <v>15317</v>
      </c>
    </row>
    <row r="916" spans="1:21" x14ac:dyDescent="0.25">
      <c r="A916">
        <v>2008</v>
      </c>
      <c r="B916">
        <v>12</v>
      </c>
      <c r="C916" t="s">
        <v>24</v>
      </c>
      <c r="D916" t="s">
        <v>957</v>
      </c>
      <c r="G916" t="s">
        <v>11788</v>
      </c>
      <c r="H916" t="s">
        <v>14370</v>
      </c>
      <c r="I916">
        <v>48.626941000000002</v>
      </c>
      <c r="J916">
        <v>0</v>
      </c>
      <c r="K916">
        <v>126.686903</v>
      </c>
      <c r="P916" t="s">
        <v>17765</v>
      </c>
      <c r="Q916" t="s">
        <v>16846</v>
      </c>
      <c r="R916" t="s">
        <v>17770</v>
      </c>
      <c r="S916" t="s">
        <v>16846</v>
      </c>
      <c r="T916" t="s">
        <v>16847</v>
      </c>
      <c r="U916" t="s">
        <v>15317</v>
      </c>
    </row>
    <row r="917" spans="1:21" x14ac:dyDescent="0.25">
      <c r="A917">
        <v>2008</v>
      </c>
      <c r="B917">
        <v>12</v>
      </c>
      <c r="C917" t="s">
        <v>24</v>
      </c>
      <c r="D917" t="s">
        <v>958</v>
      </c>
      <c r="G917" t="s">
        <v>11789</v>
      </c>
      <c r="H917" t="s">
        <v>14373</v>
      </c>
      <c r="I917">
        <v>12.317384000000001</v>
      </c>
      <c r="J917">
        <v>0</v>
      </c>
      <c r="K917">
        <v>15.276109</v>
      </c>
      <c r="P917" t="s">
        <v>17769</v>
      </c>
      <c r="Q917" t="s">
        <v>16846</v>
      </c>
      <c r="R917" t="s">
        <v>17779</v>
      </c>
      <c r="S917" t="s">
        <v>16846</v>
      </c>
      <c r="T917" t="s">
        <v>16847</v>
      </c>
      <c r="U917" t="s">
        <v>15317</v>
      </c>
    </row>
    <row r="918" spans="1:21" x14ac:dyDescent="0.25">
      <c r="A918">
        <v>2008</v>
      </c>
      <c r="B918">
        <v>12</v>
      </c>
      <c r="C918" t="s">
        <v>24</v>
      </c>
      <c r="D918" t="s">
        <v>959</v>
      </c>
      <c r="G918" t="s">
        <v>11809</v>
      </c>
      <c r="H918" t="s">
        <v>14373</v>
      </c>
      <c r="I918">
        <v>16.311336000000001</v>
      </c>
      <c r="J918">
        <v>0</v>
      </c>
      <c r="K918">
        <v>15.282622</v>
      </c>
      <c r="P918" t="s">
        <v>17236</v>
      </c>
      <c r="Q918" t="s">
        <v>16846</v>
      </c>
      <c r="R918" t="s">
        <v>17779</v>
      </c>
      <c r="S918" t="s">
        <v>16846</v>
      </c>
      <c r="T918" t="s">
        <v>16847</v>
      </c>
      <c r="U918" t="s">
        <v>15317</v>
      </c>
    </row>
    <row r="919" spans="1:21" x14ac:dyDescent="0.25">
      <c r="A919">
        <v>2008</v>
      </c>
      <c r="B919">
        <v>12</v>
      </c>
      <c r="C919" t="s">
        <v>24</v>
      </c>
      <c r="D919" t="s">
        <v>960</v>
      </c>
      <c r="G919" t="s">
        <v>11810</v>
      </c>
      <c r="H919" t="s">
        <v>14370</v>
      </c>
      <c r="I919">
        <v>0</v>
      </c>
      <c r="J919">
        <v>0</v>
      </c>
      <c r="K919">
        <v>31.144136</v>
      </c>
      <c r="P919" t="s">
        <v>17770</v>
      </c>
      <c r="Q919" t="s">
        <v>16846</v>
      </c>
      <c r="R919" t="s">
        <v>17770</v>
      </c>
      <c r="S919" t="s">
        <v>16846</v>
      </c>
      <c r="T919" t="s">
        <v>16847</v>
      </c>
      <c r="U919" t="s">
        <v>15317</v>
      </c>
    </row>
    <row r="920" spans="1:21" x14ac:dyDescent="0.25">
      <c r="A920">
        <v>2008</v>
      </c>
      <c r="B920">
        <v>12</v>
      </c>
      <c r="C920" t="s">
        <v>24</v>
      </c>
      <c r="D920" t="s">
        <v>961</v>
      </c>
      <c r="G920" t="s">
        <v>11811</v>
      </c>
      <c r="H920" t="s">
        <v>14370</v>
      </c>
      <c r="I920">
        <v>10</v>
      </c>
      <c r="J920">
        <v>0</v>
      </c>
      <c r="K920">
        <v>0</v>
      </c>
      <c r="P920" t="s">
        <v>17765</v>
      </c>
      <c r="Q920" t="s">
        <v>16846</v>
      </c>
      <c r="R920" t="s">
        <v>17770</v>
      </c>
      <c r="S920" t="s">
        <v>16846</v>
      </c>
      <c r="T920" t="s">
        <v>16847</v>
      </c>
      <c r="U920" t="s">
        <v>15317</v>
      </c>
    </row>
    <row r="921" spans="1:21" x14ac:dyDescent="0.25">
      <c r="A921">
        <v>2008</v>
      </c>
      <c r="B921">
        <v>12</v>
      </c>
      <c r="C921" t="s">
        <v>29</v>
      </c>
      <c r="D921" t="s">
        <v>962</v>
      </c>
      <c r="E921" t="s">
        <v>3058</v>
      </c>
      <c r="F921" t="s">
        <v>7040</v>
      </c>
      <c r="G921" t="s">
        <v>11812</v>
      </c>
      <c r="H921" t="s">
        <v>14363</v>
      </c>
      <c r="I921">
        <v>64.252806000000007</v>
      </c>
      <c r="J921">
        <v>0</v>
      </c>
      <c r="K921">
        <v>58.641354999999997</v>
      </c>
      <c r="N921" t="s">
        <v>17770</v>
      </c>
      <c r="O921" t="s">
        <v>16846</v>
      </c>
      <c r="P921" t="s">
        <v>17770</v>
      </c>
      <c r="Q921" t="s">
        <v>16846</v>
      </c>
      <c r="R921" t="s">
        <v>17765</v>
      </c>
      <c r="S921" t="s">
        <v>16846</v>
      </c>
      <c r="T921" t="s">
        <v>16847</v>
      </c>
      <c r="U921" t="s">
        <v>15317</v>
      </c>
    </row>
    <row r="922" spans="1:21" x14ac:dyDescent="0.25">
      <c r="A922">
        <v>2008</v>
      </c>
      <c r="B922">
        <v>12</v>
      </c>
      <c r="C922" t="s">
        <v>29</v>
      </c>
      <c r="D922" t="s">
        <v>963</v>
      </c>
      <c r="E922" t="s">
        <v>3059</v>
      </c>
      <c r="F922" t="s">
        <v>7041</v>
      </c>
      <c r="G922" t="s">
        <v>11813</v>
      </c>
      <c r="H922" t="s">
        <v>14356</v>
      </c>
      <c r="I922">
        <v>325.87614200000002</v>
      </c>
      <c r="J922">
        <v>0</v>
      </c>
      <c r="K922">
        <v>329.32542999999998</v>
      </c>
      <c r="L922" t="s">
        <v>15350</v>
      </c>
      <c r="M922" t="s">
        <v>15237</v>
      </c>
      <c r="N922" t="s">
        <v>17780</v>
      </c>
      <c r="O922" t="s">
        <v>17781</v>
      </c>
      <c r="P922" t="s">
        <v>15350</v>
      </c>
      <c r="Q922" t="s">
        <v>15237</v>
      </c>
      <c r="R922" t="s">
        <v>17747</v>
      </c>
      <c r="S922" t="s">
        <v>15237</v>
      </c>
      <c r="T922" t="s">
        <v>17782</v>
      </c>
      <c r="U922" t="s">
        <v>15317</v>
      </c>
    </row>
    <row r="923" spans="1:21" x14ac:dyDescent="0.25">
      <c r="A923">
        <v>2008</v>
      </c>
      <c r="B923">
        <v>12</v>
      </c>
      <c r="C923" t="s">
        <v>29</v>
      </c>
      <c r="D923" t="s">
        <v>964</v>
      </c>
      <c r="E923" t="s">
        <v>3060</v>
      </c>
      <c r="F923" t="s">
        <v>7004</v>
      </c>
      <c r="G923" t="s">
        <v>11544</v>
      </c>
      <c r="H923" t="s">
        <v>14358</v>
      </c>
      <c r="I923">
        <v>3430.2167300000001</v>
      </c>
      <c r="J923">
        <v>0</v>
      </c>
      <c r="K923">
        <v>3568.9190560000002</v>
      </c>
      <c r="L923" t="s">
        <v>17783</v>
      </c>
      <c r="M923" t="s">
        <v>17687</v>
      </c>
      <c r="N923" t="s">
        <v>17688</v>
      </c>
      <c r="O923" t="s">
        <v>17689</v>
      </c>
      <c r="R923" t="s">
        <v>17753</v>
      </c>
      <c r="S923" t="s">
        <v>16846</v>
      </c>
      <c r="T923" t="s">
        <v>17690</v>
      </c>
      <c r="U923" t="s">
        <v>15317</v>
      </c>
    </row>
    <row r="924" spans="1:21" x14ac:dyDescent="0.25">
      <c r="A924">
        <v>2008</v>
      </c>
      <c r="B924">
        <v>12</v>
      </c>
      <c r="C924" t="s">
        <v>29</v>
      </c>
      <c r="D924" t="s">
        <v>965</v>
      </c>
      <c r="E924" t="s">
        <v>3061</v>
      </c>
      <c r="F924" t="s">
        <v>7042</v>
      </c>
      <c r="G924" t="s">
        <v>11814</v>
      </c>
      <c r="H924" t="s">
        <v>14356</v>
      </c>
      <c r="I924">
        <v>135.52690899999999</v>
      </c>
      <c r="J924">
        <v>0</v>
      </c>
      <c r="K924">
        <v>199.48834400000001</v>
      </c>
      <c r="L924" t="s">
        <v>17784</v>
      </c>
      <c r="M924" t="s">
        <v>15237</v>
      </c>
      <c r="N924" t="s">
        <v>17785</v>
      </c>
      <c r="O924" t="s">
        <v>15237</v>
      </c>
      <c r="P924" t="s">
        <v>15282</v>
      </c>
      <c r="Q924" t="s">
        <v>15237</v>
      </c>
      <c r="R924" t="s">
        <v>17747</v>
      </c>
      <c r="S924" t="s">
        <v>15237</v>
      </c>
      <c r="T924" t="s">
        <v>15301</v>
      </c>
      <c r="U924" t="s">
        <v>15317</v>
      </c>
    </row>
    <row r="925" spans="1:21" x14ac:dyDescent="0.25">
      <c r="A925">
        <v>2008</v>
      </c>
      <c r="B925">
        <v>12</v>
      </c>
      <c r="C925" t="s">
        <v>29</v>
      </c>
      <c r="D925" t="s">
        <v>966</v>
      </c>
      <c r="E925" t="s">
        <v>3062</v>
      </c>
      <c r="F925" t="s">
        <v>7043</v>
      </c>
      <c r="G925" t="s">
        <v>11815</v>
      </c>
      <c r="H925" t="s">
        <v>14356</v>
      </c>
      <c r="I925">
        <v>489.81514600000003</v>
      </c>
      <c r="J925">
        <v>0</v>
      </c>
      <c r="K925">
        <v>490.052592</v>
      </c>
      <c r="L925" t="s">
        <v>17786</v>
      </c>
      <c r="M925" t="s">
        <v>17787</v>
      </c>
      <c r="N925" t="s">
        <v>17786</v>
      </c>
      <c r="O925" t="s">
        <v>17787</v>
      </c>
      <c r="R925" t="s">
        <v>17747</v>
      </c>
      <c r="S925" t="s">
        <v>15237</v>
      </c>
      <c r="T925" t="s">
        <v>17788</v>
      </c>
      <c r="U925" t="s">
        <v>15317</v>
      </c>
    </row>
    <row r="926" spans="1:21" x14ac:dyDescent="0.25">
      <c r="A926">
        <v>2008</v>
      </c>
      <c r="B926">
        <v>12</v>
      </c>
      <c r="C926" t="s">
        <v>29</v>
      </c>
      <c r="D926" t="s">
        <v>967</v>
      </c>
      <c r="E926" t="s">
        <v>3063</v>
      </c>
      <c r="F926" t="s">
        <v>7044</v>
      </c>
      <c r="G926" t="s">
        <v>11816</v>
      </c>
      <c r="H926" t="s">
        <v>14363</v>
      </c>
      <c r="I926">
        <v>514.542236</v>
      </c>
      <c r="J926">
        <v>0</v>
      </c>
      <c r="K926">
        <v>324.26954000000001</v>
      </c>
      <c r="L926" t="s">
        <v>17789</v>
      </c>
      <c r="M926" t="s">
        <v>16846</v>
      </c>
      <c r="N926" t="s">
        <v>17790</v>
      </c>
      <c r="O926" t="s">
        <v>16846</v>
      </c>
      <c r="P926" t="s">
        <v>17770</v>
      </c>
      <c r="Q926" t="s">
        <v>16846</v>
      </c>
      <c r="R926" t="s">
        <v>17765</v>
      </c>
      <c r="S926" t="s">
        <v>16846</v>
      </c>
      <c r="T926" t="s">
        <v>16847</v>
      </c>
      <c r="U926" t="s">
        <v>15317</v>
      </c>
    </row>
    <row r="927" spans="1:21" x14ac:dyDescent="0.25">
      <c r="A927">
        <v>2008</v>
      </c>
      <c r="B927">
        <v>12</v>
      </c>
      <c r="C927" t="s">
        <v>29</v>
      </c>
      <c r="D927" t="s">
        <v>968</v>
      </c>
      <c r="E927" t="s">
        <v>3064</v>
      </c>
      <c r="F927" t="s">
        <v>7045</v>
      </c>
      <c r="G927" t="s">
        <v>11817</v>
      </c>
      <c r="H927" t="s">
        <v>14367</v>
      </c>
      <c r="I927">
        <v>2641.1852039999999</v>
      </c>
      <c r="J927">
        <v>0</v>
      </c>
      <c r="K927">
        <v>1699.7244579999999</v>
      </c>
      <c r="L927" t="s">
        <v>17235</v>
      </c>
      <c r="M927" t="s">
        <v>16846</v>
      </c>
      <c r="N927" t="s">
        <v>17791</v>
      </c>
      <c r="O927" t="s">
        <v>17237</v>
      </c>
      <c r="P927" t="s">
        <v>17235</v>
      </c>
      <c r="Q927" t="s">
        <v>16846</v>
      </c>
      <c r="R927" t="s">
        <v>17772</v>
      </c>
      <c r="S927" t="s">
        <v>16846</v>
      </c>
      <c r="T927" t="s">
        <v>17238</v>
      </c>
      <c r="U927" t="s">
        <v>15317</v>
      </c>
    </row>
    <row r="928" spans="1:21" x14ac:dyDescent="0.25">
      <c r="A928">
        <v>2008</v>
      </c>
      <c r="B928">
        <v>12</v>
      </c>
      <c r="C928" t="s">
        <v>29</v>
      </c>
      <c r="D928" t="s">
        <v>969</v>
      </c>
      <c r="E928" t="s">
        <v>3065</v>
      </c>
      <c r="F928" t="s">
        <v>7046</v>
      </c>
      <c r="G928" t="s">
        <v>11818</v>
      </c>
      <c r="H928" t="s">
        <v>14362</v>
      </c>
      <c r="I928">
        <v>115.62280800000001</v>
      </c>
      <c r="J928">
        <v>0</v>
      </c>
      <c r="K928">
        <v>101.06953799999999</v>
      </c>
      <c r="L928" t="s">
        <v>17792</v>
      </c>
      <c r="M928" t="s">
        <v>16846</v>
      </c>
      <c r="N928" t="s">
        <v>17793</v>
      </c>
      <c r="O928" t="s">
        <v>16846</v>
      </c>
      <c r="P928" t="s">
        <v>17779</v>
      </c>
      <c r="Q928" t="s">
        <v>16846</v>
      </c>
      <c r="R928" t="s">
        <v>17547</v>
      </c>
      <c r="S928" t="s">
        <v>16846</v>
      </c>
      <c r="T928" t="s">
        <v>16847</v>
      </c>
      <c r="U928" t="s">
        <v>15317</v>
      </c>
    </row>
    <row r="929" spans="1:21" x14ac:dyDescent="0.25">
      <c r="A929">
        <v>2008</v>
      </c>
      <c r="B929">
        <v>12</v>
      </c>
      <c r="C929" t="s">
        <v>30</v>
      </c>
      <c r="D929" t="s">
        <v>970</v>
      </c>
      <c r="E929" t="s">
        <v>3064</v>
      </c>
      <c r="F929" t="s">
        <v>7047</v>
      </c>
      <c r="G929" t="s">
        <v>11819</v>
      </c>
      <c r="H929" t="s">
        <v>14367</v>
      </c>
      <c r="I929">
        <v>25204.643096</v>
      </c>
      <c r="J929">
        <v>0</v>
      </c>
      <c r="K929">
        <v>24915.628560000001</v>
      </c>
      <c r="L929" t="s">
        <v>17235</v>
      </c>
      <c r="M929" t="s">
        <v>16846</v>
      </c>
      <c r="N929" t="s">
        <v>17794</v>
      </c>
      <c r="O929" t="s">
        <v>17795</v>
      </c>
      <c r="P929" t="s">
        <v>17236</v>
      </c>
      <c r="Q929" t="s">
        <v>16846</v>
      </c>
      <c r="R929" t="s">
        <v>17772</v>
      </c>
      <c r="S929" t="s">
        <v>16846</v>
      </c>
      <c r="T929" t="s">
        <v>17796</v>
      </c>
      <c r="U929" t="s">
        <v>15317</v>
      </c>
    </row>
    <row r="930" spans="1:21" x14ac:dyDescent="0.25">
      <c r="A930">
        <v>2008</v>
      </c>
      <c r="B930">
        <v>13</v>
      </c>
      <c r="C930" t="s">
        <v>20</v>
      </c>
      <c r="D930" t="s">
        <v>971</v>
      </c>
      <c r="G930" t="s">
        <v>11820</v>
      </c>
      <c r="H930" t="s">
        <v>14375</v>
      </c>
      <c r="I930">
        <v>143.65799999999999</v>
      </c>
      <c r="J930">
        <v>0</v>
      </c>
      <c r="K930">
        <v>143.873222</v>
      </c>
      <c r="P930" t="s">
        <v>17239</v>
      </c>
      <c r="Q930" t="s">
        <v>17797</v>
      </c>
      <c r="T930" t="s">
        <v>17798</v>
      </c>
      <c r="U930" t="s">
        <v>15317</v>
      </c>
    </row>
    <row r="931" spans="1:21" x14ac:dyDescent="0.25">
      <c r="A931">
        <v>2008</v>
      </c>
      <c r="B931">
        <v>13</v>
      </c>
      <c r="C931" t="s">
        <v>20</v>
      </c>
      <c r="D931" t="s">
        <v>972</v>
      </c>
      <c r="G931" t="s">
        <v>11060</v>
      </c>
      <c r="H931" t="s">
        <v>14375</v>
      </c>
      <c r="I931">
        <v>194</v>
      </c>
      <c r="J931">
        <v>0</v>
      </c>
      <c r="K931">
        <v>199.77782999999999</v>
      </c>
      <c r="U931" t="s">
        <v>15316</v>
      </c>
    </row>
    <row r="932" spans="1:21" x14ac:dyDescent="0.25">
      <c r="A932">
        <v>2008</v>
      </c>
      <c r="B932">
        <v>13</v>
      </c>
      <c r="C932" t="s">
        <v>20</v>
      </c>
      <c r="D932" t="s">
        <v>973</v>
      </c>
      <c r="G932" t="s">
        <v>10937</v>
      </c>
      <c r="H932" t="s">
        <v>14375</v>
      </c>
      <c r="I932">
        <v>10</v>
      </c>
      <c r="J932">
        <v>0</v>
      </c>
      <c r="K932">
        <v>32.632508999999999</v>
      </c>
      <c r="U932" t="s">
        <v>15316</v>
      </c>
    </row>
    <row r="933" spans="1:21" x14ac:dyDescent="0.25">
      <c r="A933">
        <v>2008</v>
      </c>
      <c r="B933">
        <v>13</v>
      </c>
      <c r="C933" t="s">
        <v>22</v>
      </c>
      <c r="D933" t="s">
        <v>974</v>
      </c>
      <c r="G933" t="s">
        <v>10941</v>
      </c>
      <c r="H933" t="s">
        <v>14221</v>
      </c>
      <c r="I933">
        <v>1097.2606410000001</v>
      </c>
      <c r="J933">
        <v>0</v>
      </c>
      <c r="K933">
        <v>855.47368200000005</v>
      </c>
      <c r="U933" t="s">
        <v>15316</v>
      </c>
    </row>
    <row r="934" spans="1:21" x14ac:dyDescent="0.25">
      <c r="A934">
        <v>2008</v>
      </c>
      <c r="B934">
        <v>13</v>
      </c>
      <c r="C934" t="s">
        <v>24</v>
      </c>
      <c r="D934" t="s">
        <v>975</v>
      </c>
      <c r="G934" t="s">
        <v>11821</v>
      </c>
      <c r="H934" t="s">
        <v>14376</v>
      </c>
      <c r="I934">
        <v>476.90348799999998</v>
      </c>
      <c r="J934">
        <v>0</v>
      </c>
      <c r="K934">
        <v>521.31729800000005</v>
      </c>
      <c r="U934" t="s">
        <v>15316</v>
      </c>
    </row>
    <row r="935" spans="1:21" x14ac:dyDescent="0.25">
      <c r="A935">
        <v>2008</v>
      </c>
      <c r="B935">
        <v>13</v>
      </c>
      <c r="C935" t="s">
        <v>21</v>
      </c>
      <c r="D935" t="s">
        <v>976</v>
      </c>
      <c r="E935" t="s">
        <v>3066</v>
      </c>
      <c r="F935" t="s">
        <v>7048</v>
      </c>
      <c r="G935" t="s">
        <v>11822</v>
      </c>
      <c r="H935" t="s">
        <v>14377</v>
      </c>
      <c r="I935">
        <v>8366.3473479999993</v>
      </c>
      <c r="J935">
        <v>0</v>
      </c>
      <c r="K935">
        <v>7753.6197949999996</v>
      </c>
      <c r="U935" t="s">
        <v>15316</v>
      </c>
    </row>
    <row r="936" spans="1:21" x14ac:dyDescent="0.25">
      <c r="A936">
        <v>2008</v>
      </c>
      <c r="B936">
        <v>13</v>
      </c>
      <c r="C936" t="s">
        <v>21</v>
      </c>
      <c r="D936" t="s">
        <v>977</v>
      </c>
      <c r="E936" t="s">
        <v>3067</v>
      </c>
      <c r="F936" t="s">
        <v>7049</v>
      </c>
      <c r="G936" t="s">
        <v>11823</v>
      </c>
      <c r="H936" t="s">
        <v>14378</v>
      </c>
      <c r="I936">
        <v>280.080378</v>
      </c>
      <c r="J936">
        <v>0</v>
      </c>
      <c r="K936">
        <v>394.17434100000003</v>
      </c>
      <c r="U936" t="s">
        <v>15316</v>
      </c>
    </row>
    <row r="937" spans="1:21" x14ac:dyDescent="0.25">
      <c r="A937">
        <v>2008</v>
      </c>
      <c r="B937">
        <v>13</v>
      </c>
      <c r="C937" t="s">
        <v>21</v>
      </c>
      <c r="D937" t="s">
        <v>978</v>
      </c>
      <c r="E937" t="s">
        <v>3068</v>
      </c>
      <c r="F937" t="s">
        <v>7050</v>
      </c>
      <c r="G937" t="s">
        <v>11824</v>
      </c>
      <c r="H937" t="s">
        <v>14375</v>
      </c>
      <c r="I937">
        <v>371.98206199999998</v>
      </c>
      <c r="J937">
        <v>0</v>
      </c>
      <c r="K937">
        <v>492.55124599999999</v>
      </c>
      <c r="U937" t="s">
        <v>15316</v>
      </c>
    </row>
    <row r="938" spans="1:21" x14ac:dyDescent="0.25">
      <c r="A938">
        <v>2008</v>
      </c>
      <c r="B938">
        <v>13</v>
      </c>
      <c r="C938" t="s">
        <v>21</v>
      </c>
      <c r="D938" t="s">
        <v>979</v>
      </c>
      <c r="G938" t="s">
        <v>11825</v>
      </c>
      <c r="H938" t="s">
        <v>14375</v>
      </c>
      <c r="I938">
        <v>802.472938</v>
      </c>
      <c r="J938">
        <v>0</v>
      </c>
      <c r="K938">
        <v>2806.2239850000001</v>
      </c>
      <c r="U938" t="s">
        <v>15316</v>
      </c>
    </row>
    <row r="939" spans="1:21" x14ac:dyDescent="0.25">
      <c r="A939">
        <v>2008</v>
      </c>
      <c r="B939">
        <v>13</v>
      </c>
      <c r="C939" t="s">
        <v>21</v>
      </c>
      <c r="D939" t="s">
        <v>980</v>
      </c>
      <c r="G939" t="s">
        <v>11826</v>
      </c>
      <c r="H939" t="s">
        <v>14375</v>
      </c>
      <c r="I939">
        <v>118.55411700000001</v>
      </c>
      <c r="J939">
        <v>0</v>
      </c>
      <c r="K939">
        <v>124.912448</v>
      </c>
      <c r="U939" t="s">
        <v>15316</v>
      </c>
    </row>
    <row r="940" spans="1:21" x14ac:dyDescent="0.25">
      <c r="A940">
        <v>2008</v>
      </c>
      <c r="B940">
        <v>13</v>
      </c>
      <c r="C940" t="s">
        <v>21</v>
      </c>
      <c r="D940" t="s">
        <v>981</v>
      </c>
      <c r="E940" t="s">
        <v>3069</v>
      </c>
      <c r="F940" t="s">
        <v>7051</v>
      </c>
      <c r="G940" t="s">
        <v>11827</v>
      </c>
      <c r="H940" t="s">
        <v>14379</v>
      </c>
      <c r="I940">
        <v>698.49175500000001</v>
      </c>
      <c r="J940">
        <v>0</v>
      </c>
      <c r="K940">
        <v>927.25063899999998</v>
      </c>
      <c r="U940" t="s">
        <v>15316</v>
      </c>
    </row>
    <row r="941" spans="1:21" x14ac:dyDescent="0.25">
      <c r="A941">
        <v>2008</v>
      </c>
      <c r="B941">
        <v>13</v>
      </c>
      <c r="C941" t="s">
        <v>21</v>
      </c>
      <c r="D941" t="s">
        <v>982</v>
      </c>
      <c r="G941" t="s">
        <v>11828</v>
      </c>
      <c r="H941" t="s">
        <v>14380</v>
      </c>
      <c r="I941">
        <v>822.99537299999997</v>
      </c>
      <c r="J941">
        <v>0</v>
      </c>
      <c r="K941">
        <v>903.40032799999994</v>
      </c>
      <c r="P941" t="s">
        <v>17547</v>
      </c>
      <c r="Q941" t="s">
        <v>16846</v>
      </c>
      <c r="R941" t="s">
        <v>17550</v>
      </c>
      <c r="S941" t="s">
        <v>16846</v>
      </c>
      <c r="T941" t="s">
        <v>16847</v>
      </c>
      <c r="U941" t="s">
        <v>15317</v>
      </c>
    </row>
    <row r="942" spans="1:21" x14ac:dyDescent="0.25">
      <c r="A942">
        <v>2008</v>
      </c>
      <c r="B942">
        <v>14</v>
      </c>
      <c r="C942" t="s">
        <v>25</v>
      </c>
      <c r="D942" t="s">
        <v>983</v>
      </c>
      <c r="E942" t="s">
        <v>3070</v>
      </c>
      <c r="F942" t="s">
        <v>7052</v>
      </c>
      <c r="G942" t="s">
        <v>11829</v>
      </c>
      <c r="H942" t="s">
        <v>14381</v>
      </c>
      <c r="I942">
        <v>654.96359800000005</v>
      </c>
      <c r="J942">
        <v>0</v>
      </c>
      <c r="K942">
        <v>588.490004</v>
      </c>
      <c r="L942" t="s">
        <v>17799</v>
      </c>
      <c r="M942" t="s">
        <v>15247</v>
      </c>
      <c r="N942" t="s">
        <v>17800</v>
      </c>
      <c r="O942" t="s">
        <v>15247</v>
      </c>
      <c r="P942" t="s">
        <v>15283</v>
      </c>
      <c r="Q942" t="s">
        <v>15247</v>
      </c>
      <c r="R942" t="s">
        <v>15283</v>
      </c>
      <c r="S942" t="s">
        <v>15247</v>
      </c>
      <c r="T942" t="s">
        <v>15313</v>
      </c>
      <c r="U942" t="s">
        <v>15317</v>
      </c>
    </row>
    <row r="943" spans="1:21" x14ac:dyDescent="0.25">
      <c r="A943">
        <v>2008</v>
      </c>
      <c r="B943">
        <v>14</v>
      </c>
      <c r="C943" t="s">
        <v>25</v>
      </c>
      <c r="D943" t="s">
        <v>984</v>
      </c>
      <c r="E943" t="s">
        <v>3071</v>
      </c>
      <c r="F943" t="s">
        <v>7053</v>
      </c>
      <c r="G943" t="s">
        <v>11830</v>
      </c>
      <c r="H943" t="s">
        <v>14381</v>
      </c>
      <c r="I943">
        <v>154.79547700000001</v>
      </c>
      <c r="J943">
        <v>0</v>
      </c>
      <c r="K943">
        <v>159.427153</v>
      </c>
      <c r="L943" t="s">
        <v>17800</v>
      </c>
      <c r="M943" t="s">
        <v>15247</v>
      </c>
      <c r="N943" t="s">
        <v>17801</v>
      </c>
      <c r="O943" t="s">
        <v>15247</v>
      </c>
      <c r="P943" t="s">
        <v>15283</v>
      </c>
      <c r="Q943" t="s">
        <v>15247</v>
      </c>
      <c r="R943" t="s">
        <v>15283</v>
      </c>
      <c r="S943" t="s">
        <v>15247</v>
      </c>
      <c r="T943" t="s">
        <v>15313</v>
      </c>
      <c r="U943" t="s">
        <v>15317</v>
      </c>
    </row>
    <row r="944" spans="1:21" x14ac:dyDescent="0.25">
      <c r="A944">
        <v>2008</v>
      </c>
      <c r="B944">
        <v>14</v>
      </c>
      <c r="C944" t="s">
        <v>25</v>
      </c>
      <c r="D944" t="s">
        <v>985</v>
      </c>
      <c r="G944" t="s">
        <v>11831</v>
      </c>
      <c r="H944" t="s">
        <v>14382</v>
      </c>
      <c r="I944">
        <v>320.35310500000003</v>
      </c>
      <c r="J944">
        <v>0</v>
      </c>
      <c r="K944">
        <v>337.69607100000002</v>
      </c>
      <c r="P944" t="s">
        <v>16981</v>
      </c>
      <c r="Q944" t="s">
        <v>15247</v>
      </c>
      <c r="R944" t="s">
        <v>16981</v>
      </c>
      <c r="S944" t="s">
        <v>15247</v>
      </c>
      <c r="T944" t="s">
        <v>15313</v>
      </c>
      <c r="U944" t="s">
        <v>15317</v>
      </c>
    </row>
    <row r="945" spans="1:21" x14ac:dyDescent="0.25">
      <c r="A945">
        <v>2008</v>
      </c>
      <c r="B945">
        <v>14</v>
      </c>
      <c r="C945" t="s">
        <v>25</v>
      </c>
      <c r="D945" t="s">
        <v>986</v>
      </c>
      <c r="E945" t="s">
        <v>3072</v>
      </c>
      <c r="F945" t="s">
        <v>7054</v>
      </c>
      <c r="G945" t="s">
        <v>11832</v>
      </c>
      <c r="H945" t="s">
        <v>14383</v>
      </c>
      <c r="I945">
        <v>60.929302</v>
      </c>
      <c r="J945">
        <v>0</v>
      </c>
      <c r="K945">
        <v>58.075578</v>
      </c>
      <c r="L945" t="s">
        <v>17802</v>
      </c>
      <c r="M945" t="s">
        <v>17803</v>
      </c>
      <c r="N945" t="s">
        <v>17804</v>
      </c>
      <c r="O945" t="s">
        <v>17805</v>
      </c>
      <c r="P945" t="s">
        <v>17806</v>
      </c>
      <c r="Q945" t="s">
        <v>15240</v>
      </c>
      <c r="T945" t="s">
        <v>17807</v>
      </c>
      <c r="U945" t="s">
        <v>15317</v>
      </c>
    </row>
    <row r="946" spans="1:21" x14ac:dyDescent="0.25">
      <c r="A946">
        <v>2008</v>
      </c>
      <c r="B946">
        <v>14</v>
      </c>
      <c r="C946" t="s">
        <v>25</v>
      </c>
      <c r="D946" t="s">
        <v>987</v>
      </c>
      <c r="E946" t="s">
        <v>3073</v>
      </c>
      <c r="F946" t="s">
        <v>7055</v>
      </c>
      <c r="G946" t="s">
        <v>11833</v>
      </c>
      <c r="H946" t="s">
        <v>14383</v>
      </c>
      <c r="I946">
        <v>23.907575999999999</v>
      </c>
      <c r="J946">
        <v>0</v>
      </c>
      <c r="K946">
        <v>21.264153</v>
      </c>
      <c r="L946" t="s">
        <v>17808</v>
      </c>
      <c r="M946" t="s">
        <v>17781</v>
      </c>
      <c r="N946" t="s">
        <v>17809</v>
      </c>
      <c r="O946" t="s">
        <v>16850</v>
      </c>
      <c r="P946" t="s">
        <v>17810</v>
      </c>
      <c r="Q946" t="s">
        <v>17811</v>
      </c>
      <c r="T946" t="s">
        <v>17812</v>
      </c>
      <c r="U946" t="s">
        <v>15317</v>
      </c>
    </row>
    <row r="947" spans="1:21" x14ac:dyDescent="0.25">
      <c r="A947">
        <v>2008</v>
      </c>
      <c r="B947">
        <v>14</v>
      </c>
      <c r="C947" t="s">
        <v>25</v>
      </c>
      <c r="D947" t="s">
        <v>988</v>
      </c>
      <c r="E947" t="s">
        <v>3074</v>
      </c>
      <c r="F947" t="s">
        <v>7056</v>
      </c>
      <c r="G947" t="s">
        <v>11834</v>
      </c>
      <c r="H947" t="s">
        <v>14384</v>
      </c>
      <c r="I947">
        <v>122.166138</v>
      </c>
      <c r="J947">
        <v>0</v>
      </c>
      <c r="K947">
        <v>89.504855000000006</v>
      </c>
      <c r="L947" t="s">
        <v>17813</v>
      </c>
      <c r="M947" t="s">
        <v>17814</v>
      </c>
      <c r="N947" t="s">
        <v>17815</v>
      </c>
      <c r="O947" t="s">
        <v>17814</v>
      </c>
      <c r="P947" t="s">
        <v>17816</v>
      </c>
      <c r="Q947" t="s">
        <v>17795</v>
      </c>
      <c r="R947" t="s">
        <v>17816</v>
      </c>
      <c r="S947" t="s">
        <v>17795</v>
      </c>
      <c r="T947" t="s">
        <v>17817</v>
      </c>
      <c r="U947" t="s">
        <v>15317</v>
      </c>
    </row>
    <row r="948" spans="1:21" x14ac:dyDescent="0.25">
      <c r="A948">
        <v>2008</v>
      </c>
      <c r="B948">
        <v>14</v>
      </c>
      <c r="C948" t="s">
        <v>25</v>
      </c>
      <c r="D948" t="s">
        <v>989</v>
      </c>
      <c r="E948" t="s">
        <v>3075</v>
      </c>
      <c r="F948" t="s">
        <v>7057</v>
      </c>
      <c r="G948" t="s">
        <v>11835</v>
      </c>
      <c r="H948" t="s">
        <v>14385</v>
      </c>
      <c r="I948">
        <v>31.633382000000001</v>
      </c>
      <c r="J948">
        <v>0</v>
      </c>
      <c r="K948">
        <v>30.694514000000002</v>
      </c>
      <c r="L948" t="s">
        <v>17818</v>
      </c>
      <c r="M948" t="s">
        <v>15247</v>
      </c>
      <c r="N948" t="s">
        <v>17819</v>
      </c>
      <c r="O948" t="s">
        <v>17820</v>
      </c>
      <c r="P948" t="s">
        <v>15351</v>
      </c>
      <c r="Q948" t="s">
        <v>15247</v>
      </c>
      <c r="R948" t="s">
        <v>17821</v>
      </c>
      <c r="S948" t="s">
        <v>15247</v>
      </c>
      <c r="T948" t="s">
        <v>17822</v>
      </c>
      <c r="U948" t="s">
        <v>15317</v>
      </c>
    </row>
    <row r="949" spans="1:21" x14ac:dyDescent="0.25">
      <c r="A949">
        <v>2008</v>
      </c>
      <c r="B949">
        <v>14</v>
      </c>
      <c r="C949" t="s">
        <v>25</v>
      </c>
      <c r="D949" t="s">
        <v>990</v>
      </c>
      <c r="E949" t="s">
        <v>3076</v>
      </c>
      <c r="F949" t="s">
        <v>7058</v>
      </c>
      <c r="G949" t="s">
        <v>11836</v>
      </c>
      <c r="H949" t="s">
        <v>14386</v>
      </c>
      <c r="I949">
        <v>21.863146</v>
      </c>
      <c r="J949">
        <v>0</v>
      </c>
      <c r="K949">
        <v>20.995840000000001</v>
      </c>
      <c r="L949" t="s">
        <v>17823</v>
      </c>
      <c r="M949" t="s">
        <v>17486</v>
      </c>
      <c r="N949" t="s">
        <v>16982</v>
      </c>
      <c r="O949" t="s">
        <v>15247</v>
      </c>
      <c r="P949" t="s">
        <v>15351</v>
      </c>
      <c r="Q949" t="s">
        <v>15247</v>
      </c>
      <c r="R949" t="s">
        <v>15299</v>
      </c>
      <c r="S949" t="s">
        <v>15247</v>
      </c>
      <c r="T949" t="s">
        <v>17487</v>
      </c>
      <c r="U949" t="s">
        <v>15317</v>
      </c>
    </row>
    <row r="950" spans="1:21" x14ac:dyDescent="0.25">
      <c r="A950">
        <v>2008</v>
      </c>
      <c r="B950">
        <v>14</v>
      </c>
      <c r="C950" t="s">
        <v>25</v>
      </c>
      <c r="D950" t="s">
        <v>991</v>
      </c>
      <c r="G950" t="s">
        <v>11837</v>
      </c>
      <c r="H950" t="s">
        <v>14387</v>
      </c>
      <c r="I950">
        <v>172.255146</v>
      </c>
      <c r="J950">
        <v>0</v>
      </c>
      <c r="K950">
        <v>197.441971</v>
      </c>
      <c r="P950" t="s">
        <v>17824</v>
      </c>
      <c r="Q950" t="s">
        <v>17493</v>
      </c>
      <c r="R950" t="s">
        <v>17825</v>
      </c>
      <c r="S950" t="s">
        <v>16850</v>
      </c>
      <c r="T950" t="s">
        <v>17598</v>
      </c>
      <c r="U950" t="s">
        <v>15317</v>
      </c>
    </row>
    <row r="951" spans="1:21" x14ac:dyDescent="0.25">
      <c r="A951">
        <v>2008</v>
      </c>
      <c r="B951">
        <v>14</v>
      </c>
      <c r="C951" t="s">
        <v>22</v>
      </c>
      <c r="D951" t="s">
        <v>992</v>
      </c>
      <c r="G951" t="s">
        <v>10941</v>
      </c>
      <c r="H951" t="s">
        <v>14221</v>
      </c>
      <c r="I951">
        <v>308.65108900000001</v>
      </c>
      <c r="J951">
        <v>0</v>
      </c>
      <c r="K951">
        <v>316.20691299999999</v>
      </c>
      <c r="U951" t="s">
        <v>15316</v>
      </c>
    </row>
    <row r="952" spans="1:21" x14ac:dyDescent="0.25">
      <c r="A952">
        <v>2008</v>
      </c>
      <c r="B952">
        <v>14</v>
      </c>
      <c r="C952" t="s">
        <v>23</v>
      </c>
      <c r="D952" t="s">
        <v>993</v>
      </c>
      <c r="G952" t="s">
        <v>10942</v>
      </c>
      <c r="H952" t="s">
        <v>14222</v>
      </c>
      <c r="I952">
        <v>18.376307000000001</v>
      </c>
      <c r="J952">
        <v>0</v>
      </c>
      <c r="K952">
        <v>22.857744</v>
      </c>
      <c r="U952" t="s">
        <v>15316</v>
      </c>
    </row>
    <row r="953" spans="1:21" x14ac:dyDescent="0.25">
      <c r="A953">
        <v>2008</v>
      </c>
      <c r="B953">
        <v>14</v>
      </c>
      <c r="C953" t="s">
        <v>23</v>
      </c>
      <c r="D953" t="s">
        <v>994</v>
      </c>
      <c r="G953" t="s">
        <v>10957</v>
      </c>
      <c r="H953" t="s">
        <v>14388</v>
      </c>
      <c r="I953">
        <v>2.4464999999999999</v>
      </c>
      <c r="J953">
        <v>0</v>
      </c>
      <c r="K953">
        <v>0.78739499999999996</v>
      </c>
      <c r="R953" t="s">
        <v>17821</v>
      </c>
      <c r="S953" t="s">
        <v>15247</v>
      </c>
      <c r="T953" t="s">
        <v>15313</v>
      </c>
      <c r="U953" t="s">
        <v>15317</v>
      </c>
    </row>
    <row r="954" spans="1:21" x14ac:dyDescent="0.25">
      <c r="A954">
        <v>2008</v>
      </c>
      <c r="B954">
        <v>14</v>
      </c>
      <c r="C954" t="s">
        <v>24</v>
      </c>
      <c r="D954" t="s">
        <v>995</v>
      </c>
      <c r="G954" t="s">
        <v>11838</v>
      </c>
      <c r="H954" t="s">
        <v>14382</v>
      </c>
      <c r="I954">
        <v>167.318986</v>
      </c>
      <c r="J954">
        <v>0</v>
      </c>
      <c r="K954">
        <v>202.68144599999999</v>
      </c>
      <c r="P954" t="s">
        <v>16981</v>
      </c>
      <c r="Q954" t="s">
        <v>15247</v>
      </c>
      <c r="R954" t="s">
        <v>16981</v>
      </c>
      <c r="S954" t="s">
        <v>15247</v>
      </c>
      <c r="T954" t="s">
        <v>15313</v>
      </c>
      <c r="U954" t="s">
        <v>15317</v>
      </c>
    </row>
    <row r="955" spans="1:21" x14ac:dyDescent="0.25">
      <c r="A955">
        <v>2008</v>
      </c>
      <c r="B955">
        <v>14</v>
      </c>
      <c r="C955" t="s">
        <v>24</v>
      </c>
      <c r="D955" t="s">
        <v>996</v>
      </c>
      <c r="E955" t="s">
        <v>3077</v>
      </c>
      <c r="F955" t="s">
        <v>7059</v>
      </c>
      <c r="G955" t="s">
        <v>11839</v>
      </c>
      <c r="H955" t="s">
        <v>11839</v>
      </c>
      <c r="I955">
        <v>32.961877999999999</v>
      </c>
      <c r="J955">
        <v>0</v>
      </c>
      <c r="K955">
        <v>31.953772000000001</v>
      </c>
      <c r="L955" t="s">
        <v>15191</v>
      </c>
      <c r="M955" t="s">
        <v>15247</v>
      </c>
      <c r="N955" t="s">
        <v>15191</v>
      </c>
      <c r="O955" t="s">
        <v>15247</v>
      </c>
      <c r="P955" t="s">
        <v>15191</v>
      </c>
      <c r="Q955" t="s">
        <v>15247</v>
      </c>
      <c r="R955" t="s">
        <v>15191</v>
      </c>
      <c r="S955" t="s">
        <v>15247</v>
      </c>
      <c r="T955" t="s">
        <v>15313</v>
      </c>
      <c r="U955" t="s">
        <v>15317</v>
      </c>
    </row>
    <row r="956" spans="1:21" x14ac:dyDescent="0.25">
      <c r="A956">
        <v>2008</v>
      </c>
      <c r="B956">
        <v>14</v>
      </c>
      <c r="C956" t="s">
        <v>29</v>
      </c>
      <c r="D956" t="s">
        <v>997</v>
      </c>
      <c r="E956" t="s">
        <v>3078</v>
      </c>
      <c r="F956" t="s">
        <v>7060</v>
      </c>
      <c r="G956" t="s">
        <v>11840</v>
      </c>
      <c r="H956" t="s">
        <v>14389</v>
      </c>
      <c r="I956">
        <v>135.132034</v>
      </c>
      <c r="J956">
        <v>0</v>
      </c>
      <c r="K956">
        <v>141.18344500000001</v>
      </c>
      <c r="L956" t="s">
        <v>17826</v>
      </c>
      <c r="M956" t="s">
        <v>16850</v>
      </c>
      <c r="R956" t="s">
        <v>17827</v>
      </c>
      <c r="S956" t="s">
        <v>16850</v>
      </c>
      <c r="T956" t="s">
        <v>16851</v>
      </c>
      <c r="U956" t="s">
        <v>15317</v>
      </c>
    </row>
    <row r="957" spans="1:21" x14ac:dyDescent="0.25">
      <c r="A957">
        <v>2008</v>
      </c>
      <c r="B957">
        <v>14</v>
      </c>
      <c r="C957" t="s">
        <v>29</v>
      </c>
      <c r="D957" t="s">
        <v>998</v>
      </c>
      <c r="E957" t="s">
        <v>3079</v>
      </c>
      <c r="F957" t="s">
        <v>7061</v>
      </c>
      <c r="G957" t="s">
        <v>11841</v>
      </c>
      <c r="H957" t="s">
        <v>14389</v>
      </c>
      <c r="I957">
        <v>1094.692049</v>
      </c>
      <c r="J957">
        <v>0</v>
      </c>
      <c r="K957">
        <v>1645.951487</v>
      </c>
      <c r="L957" t="s">
        <v>17828</v>
      </c>
      <c r="M957" t="s">
        <v>17829</v>
      </c>
      <c r="N957" t="s">
        <v>17830</v>
      </c>
      <c r="O957" t="s">
        <v>17493</v>
      </c>
      <c r="R957" t="s">
        <v>17827</v>
      </c>
      <c r="S957" t="s">
        <v>16850</v>
      </c>
      <c r="T957" s="124" t="s">
        <v>17831</v>
      </c>
      <c r="U957" s="124" t="s">
        <v>15317</v>
      </c>
    </row>
    <row r="958" spans="1:21" x14ac:dyDescent="0.25">
      <c r="A958">
        <v>2008</v>
      </c>
      <c r="B958">
        <v>14</v>
      </c>
      <c r="C958" t="s">
        <v>29</v>
      </c>
      <c r="D958" t="s">
        <v>999</v>
      </c>
      <c r="E958" t="s">
        <v>3080</v>
      </c>
      <c r="F958" t="s">
        <v>7062</v>
      </c>
      <c r="G958" t="s">
        <v>11209</v>
      </c>
      <c r="H958" t="s">
        <v>14387</v>
      </c>
      <c r="I958">
        <v>26.984877000000001</v>
      </c>
      <c r="J958">
        <v>0</v>
      </c>
      <c r="K958">
        <v>26.759962000000002</v>
      </c>
      <c r="L958" t="s">
        <v>16872</v>
      </c>
      <c r="M958" t="s">
        <v>15240</v>
      </c>
      <c r="N958" t="s">
        <v>16872</v>
      </c>
      <c r="O958" t="s">
        <v>15240</v>
      </c>
      <c r="R958" t="s">
        <v>17825</v>
      </c>
      <c r="S958" t="s">
        <v>16850</v>
      </c>
      <c r="T958" t="s">
        <v>16851</v>
      </c>
      <c r="U958" t="s">
        <v>15317</v>
      </c>
    </row>
    <row r="959" spans="1:21" x14ac:dyDescent="0.25">
      <c r="A959">
        <v>2008</v>
      </c>
      <c r="B959">
        <v>14</v>
      </c>
      <c r="C959" t="s">
        <v>29</v>
      </c>
      <c r="D959" t="s">
        <v>1000</v>
      </c>
      <c r="G959" t="s">
        <v>11842</v>
      </c>
      <c r="H959" t="s">
        <v>14387</v>
      </c>
      <c r="I959">
        <v>50</v>
      </c>
      <c r="J959">
        <v>0</v>
      </c>
      <c r="K959">
        <v>47.572972999999998</v>
      </c>
      <c r="R959" t="s">
        <v>17825</v>
      </c>
      <c r="S959" t="s">
        <v>16850</v>
      </c>
      <c r="T959" t="s">
        <v>16851</v>
      </c>
      <c r="U959" t="s">
        <v>15317</v>
      </c>
    </row>
    <row r="960" spans="1:21" x14ac:dyDescent="0.25">
      <c r="A960">
        <v>2008</v>
      </c>
      <c r="B960">
        <v>14</v>
      </c>
      <c r="C960" t="s">
        <v>30</v>
      </c>
      <c r="D960" t="s">
        <v>1001</v>
      </c>
      <c r="E960" t="s">
        <v>3081</v>
      </c>
      <c r="F960" t="s">
        <v>7063</v>
      </c>
      <c r="G960" t="s">
        <v>11843</v>
      </c>
      <c r="H960" t="s">
        <v>14387</v>
      </c>
      <c r="I960">
        <v>20.11591</v>
      </c>
      <c r="J960">
        <v>0</v>
      </c>
      <c r="K960">
        <v>19.820715</v>
      </c>
      <c r="L960" t="s">
        <v>17832</v>
      </c>
      <c r="M960" t="s">
        <v>17493</v>
      </c>
      <c r="R960" t="s">
        <v>17825</v>
      </c>
      <c r="S960" t="s">
        <v>16850</v>
      </c>
      <c r="T960" t="s">
        <v>17598</v>
      </c>
      <c r="U960" t="s">
        <v>15317</v>
      </c>
    </row>
    <row r="961" spans="1:21" x14ac:dyDescent="0.25">
      <c r="A961">
        <v>2008</v>
      </c>
      <c r="B961">
        <v>15</v>
      </c>
      <c r="C961" t="s">
        <v>25</v>
      </c>
      <c r="D961" t="s">
        <v>1002</v>
      </c>
      <c r="E961" t="s">
        <v>3082</v>
      </c>
      <c r="F961" t="s">
        <v>7064</v>
      </c>
      <c r="G961" t="s">
        <v>11844</v>
      </c>
      <c r="H961" t="s">
        <v>11844</v>
      </c>
      <c r="I961">
        <v>310.62510300000002</v>
      </c>
      <c r="J961">
        <v>0</v>
      </c>
      <c r="K961">
        <v>301.08705200000003</v>
      </c>
      <c r="L961" t="s">
        <v>17833</v>
      </c>
      <c r="M961" t="s">
        <v>17834</v>
      </c>
      <c r="N961" t="s">
        <v>15352</v>
      </c>
      <c r="O961" t="s">
        <v>15242</v>
      </c>
      <c r="T961" t="s">
        <v>17835</v>
      </c>
      <c r="U961" t="s">
        <v>15317</v>
      </c>
    </row>
    <row r="962" spans="1:21" x14ac:dyDescent="0.25">
      <c r="A962">
        <v>2008</v>
      </c>
      <c r="B962">
        <v>15</v>
      </c>
      <c r="C962" t="s">
        <v>25</v>
      </c>
      <c r="D962" t="s">
        <v>1003</v>
      </c>
      <c r="E962" t="s">
        <v>3083</v>
      </c>
      <c r="F962" t="s">
        <v>7065</v>
      </c>
      <c r="G962" t="s">
        <v>11845</v>
      </c>
      <c r="H962" t="s">
        <v>14390</v>
      </c>
      <c r="I962">
        <v>858.5</v>
      </c>
      <c r="J962">
        <v>0</v>
      </c>
      <c r="K962">
        <v>422.941957</v>
      </c>
      <c r="L962" t="s">
        <v>17836</v>
      </c>
      <c r="M962" t="s">
        <v>15250</v>
      </c>
      <c r="R962" t="s">
        <v>17837</v>
      </c>
      <c r="S962" t="s">
        <v>15251</v>
      </c>
      <c r="T962" t="s">
        <v>16831</v>
      </c>
      <c r="U962" t="s">
        <v>15317</v>
      </c>
    </row>
    <row r="963" spans="1:21" x14ac:dyDescent="0.25">
      <c r="A963">
        <v>2008</v>
      </c>
      <c r="B963">
        <v>15</v>
      </c>
      <c r="C963" t="s">
        <v>25</v>
      </c>
      <c r="D963" t="s">
        <v>1004</v>
      </c>
      <c r="E963" t="s">
        <v>3084</v>
      </c>
      <c r="F963" t="s">
        <v>7066</v>
      </c>
      <c r="G963" t="s">
        <v>11846</v>
      </c>
      <c r="H963" t="s">
        <v>14390</v>
      </c>
      <c r="I963">
        <v>224.10961699999999</v>
      </c>
      <c r="J963">
        <v>0</v>
      </c>
      <c r="K963">
        <v>233.83642399999999</v>
      </c>
      <c r="L963" t="s">
        <v>17838</v>
      </c>
      <c r="M963" t="s">
        <v>17839</v>
      </c>
      <c r="N963" t="s">
        <v>17840</v>
      </c>
      <c r="O963" t="s">
        <v>17841</v>
      </c>
      <c r="P963" t="s">
        <v>15353</v>
      </c>
      <c r="Q963" t="s">
        <v>15251</v>
      </c>
      <c r="R963" t="s">
        <v>17837</v>
      </c>
      <c r="S963" t="s">
        <v>15251</v>
      </c>
      <c r="T963" t="s">
        <v>17842</v>
      </c>
      <c r="U963" t="s">
        <v>15317</v>
      </c>
    </row>
    <row r="964" spans="1:21" x14ac:dyDescent="0.25">
      <c r="A964">
        <v>2008</v>
      </c>
      <c r="B964">
        <v>15</v>
      </c>
      <c r="C964" t="s">
        <v>25</v>
      </c>
      <c r="D964" t="s">
        <v>1005</v>
      </c>
      <c r="E964" t="s">
        <v>3085</v>
      </c>
      <c r="F964" t="s">
        <v>7067</v>
      </c>
      <c r="G964" t="s">
        <v>11847</v>
      </c>
      <c r="H964" t="s">
        <v>14391</v>
      </c>
      <c r="I964">
        <v>108.101156</v>
      </c>
      <c r="J964">
        <v>0</v>
      </c>
      <c r="K964">
        <v>97.571597999999994</v>
      </c>
      <c r="L964" t="s">
        <v>17240</v>
      </c>
      <c r="M964" t="s">
        <v>16983</v>
      </c>
      <c r="N964" t="s">
        <v>15352</v>
      </c>
      <c r="O964" t="s">
        <v>15242</v>
      </c>
      <c r="P964" t="s">
        <v>17241</v>
      </c>
      <c r="Q964" t="s">
        <v>16983</v>
      </c>
      <c r="R964" t="s">
        <v>16873</v>
      </c>
      <c r="S964" t="s">
        <v>15251</v>
      </c>
      <c r="T964" t="s">
        <v>16984</v>
      </c>
      <c r="U964" t="s">
        <v>15317</v>
      </c>
    </row>
    <row r="965" spans="1:21" x14ac:dyDescent="0.25">
      <c r="A965">
        <v>2008</v>
      </c>
      <c r="B965">
        <v>15</v>
      </c>
      <c r="C965" t="s">
        <v>25</v>
      </c>
      <c r="D965" t="s">
        <v>1006</v>
      </c>
      <c r="G965" t="s">
        <v>11848</v>
      </c>
      <c r="H965" t="s">
        <v>14390</v>
      </c>
      <c r="I965">
        <v>100</v>
      </c>
      <c r="J965">
        <v>0</v>
      </c>
      <c r="K965">
        <v>70</v>
      </c>
      <c r="R965" t="s">
        <v>17837</v>
      </c>
      <c r="S965" t="s">
        <v>15251</v>
      </c>
      <c r="T965" t="s">
        <v>15312</v>
      </c>
      <c r="U965" t="s">
        <v>15317</v>
      </c>
    </row>
    <row r="966" spans="1:21" x14ac:dyDescent="0.25">
      <c r="A966">
        <v>2008</v>
      </c>
      <c r="B966">
        <v>15</v>
      </c>
      <c r="C966" t="s">
        <v>28</v>
      </c>
      <c r="D966" t="s">
        <v>1007</v>
      </c>
      <c r="G966" t="s">
        <v>11849</v>
      </c>
      <c r="H966" t="s">
        <v>14390</v>
      </c>
      <c r="I966">
        <v>0</v>
      </c>
      <c r="J966">
        <v>0</v>
      </c>
      <c r="K966">
        <v>21.236989000000001</v>
      </c>
      <c r="R966" t="s">
        <v>17837</v>
      </c>
      <c r="S966" t="s">
        <v>15251</v>
      </c>
      <c r="T966" t="s">
        <v>15312</v>
      </c>
      <c r="U966" t="s">
        <v>15317</v>
      </c>
    </row>
    <row r="967" spans="1:21" x14ac:dyDescent="0.25">
      <c r="A967">
        <v>2008</v>
      </c>
      <c r="B967">
        <v>15</v>
      </c>
      <c r="C967" t="s">
        <v>31</v>
      </c>
      <c r="D967" t="s">
        <v>1008</v>
      </c>
      <c r="G967" t="s">
        <v>11850</v>
      </c>
      <c r="H967" t="s">
        <v>14390</v>
      </c>
      <c r="I967">
        <v>182.487179</v>
      </c>
      <c r="J967">
        <v>0</v>
      </c>
      <c r="K967">
        <v>111.893936</v>
      </c>
      <c r="R967" t="s">
        <v>17837</v>
      </c>
      <c r="S967" t="s">
        <v>15251</v>
      </c>
      <c r="T967" t="s">
        <v>15312</v>
      </c>
      <c r="U967" t="s">
        <v>15317</v>
      </c>
    </row>
    <row r="968" spans="1:21" x14ac:dyDescent="0.25">
      <c r="A968">
        <v>2008</v>
      </c>
      <c r="B968">
        <v>15</v>
      </c>
      <c r="C968" t="s">
        <v>22</v>
      </c>
      <c r="D968" t="s">
        <v>1009</v>
      </c>
      <c r="G968" t="s">
        <v>10941</v>
      </c>
      <c r="H968" t="s">
        <v>14221</v>
      </c>
      <c r="I968">
        <v>251.97127800000001</v>
      </c>
      <c r="J968">
        <v>0</v>
      </c>
      <c r="K968">
        <v>209.75454400000001</v>
      </c>
      <c r="U968" t="s">
        <v>15316</v>
      </c>
    </row>
    <row r="969" spans="1:21" x14ac:dyDescent="0.25">
      <c r="A969">
        <v>2008</v>
      </c>
      <c r="B969">
        <v>15</v>
      </c>
      <c r="C969" t="s">
        <v>23</v>
      </c>
      <c r="D969" t="s">
        <v>1010</v>
      </c>
      <c r="G969" t="s">
        <v>10942</v>
      </c>
      <c r="H969" t="s">
        <v>14222</v>
      </c>
      <c r="I969">
        <v>35.162844999999997</v>
      </c>
      <c r="J969">
        <v>0</v>
      </c>
      <c r="K969">
        <v>38.330626000000002</v>
      </c>
      <c r="U969" t="s">
        <v>15316</v>
      </c>
    </row>
    <row r="970" spans="1:21" x14ac:dyDescent="0.25">
      <c r="A970">
        <v>2008</v>
      </c>
      <c r="B970">
        <v>15</v>
      </c>
      <c r="C970" t="s">
        <v>23</v>
      </c>
      <c r="D970" t="s">
        <v>1011</v>
      </c>
      <c r="G970" t="s">
        <v>10957</v>
      </c>
      <c r="H970" t="s">
        <v>14221</v>
      </c>
      <c r="I970">
        <v>9.1530000000000005</v>
      </c>
      <c r="J970">
        <v>0</v>
      </c>
      <c r="K970">
        <v>5.907127</v>
      </c>
      <c r="U970" t="s">
        <v>15316</v>
      </c>
    </row>
    <row r="971" spans="1:21" x14ac:dyDescent="0.25">
      <c r="A971">
        <v>2008</v>
      </c>
      <c r="B971">
        <v>15</v>
      </c>
      <c r="C971" t="s">
        <v>24</v>
      </c>
      <c r="D971" t="s">
        <v>1012</v>
      </c>
      <c r="E971" t="s">
        <v>3086</v>
      </c>
      <c r="F971" t="s">
        <v>7068</v>
      </c>
      <c r="G971" t="s">
        <v>11851</v>
      </c>
      <c r="H971" t="s">
        <v>14390</v>
      </c>
      <c r="I971">
        <v>587.85042299999998</v>
      </c>
      <c r="J971">
        <v>0</v>
      </c>
      <c r="K971">
        <v>534.25857099999996</v>
      </c>
      <c r="L971" t="s">
        <v>16874</v>
      </c>
      <c r="M971" t="s">
        <v>15251</v>
      </c>
      <c r="R971" t="s">
        <v>17837</v>
      </c>
      <c r="S971" t="s">
        <v>15251</v>
      </c>
      <c r="T971" t="s">
        <v>15312</v>
      </c>
      <c r="U971" t="s">
        <v>15317</v>
      </c>
    </row>
    <row r="972" spans="1:21" x14ac:dyDescent="0.25">
      <c r="A972">
        <v>2008</v>
      </c>
      <c r="B972">
        <v>15</v>
      </c>
      <c r="C972" t="s">
        <v>24</v>
      </c>
      <c r="D972" t="s">
        <v>1013</v>
      </c>
      <c r="E972" t="s">
        <v>3087</v>
      </c>
      <c r="F972" t="s">
        <v>7069</v>
      </c>
      <c r="G972" t="s">
        <v>11852</v>
      </c>
      <c r="H972" t="s">
        <v>14390</v>
      </c>
      <c r="I972">
        <v>25.254999999999999</v>
      </c>
      <c r="J972">
        <v>0</v>
      </c>
      <c r="K972">
        <v>20.498051</v>
      </c>
      <c r="N972" t="s">
        <v>16952</v>
      </c>
      <c r="O972" t="s">
        <v>15238</v>
      </c>
      <c r="R972" t="s">
        <v>17837</v>
      </c>
      <c r="S972" t="s">
        <v>15251</v>
      </c>
      <c r="T972" t="s">
        <v>17843</v>
      </c>
      <c r="U972" t="s">
        <v>15317</v>
      </c>
    </row>
    <row r="973" spans="1:21" x14ac:dyDescent="0.25">
      <c r="A973">
        <v>2008</v>
      </c>
      <c r="B973">
        <v>15</v>
      </c>
      <c r="C973" t="s">
        <v>24</v>
      </c>
      <c r="D973" t="s">
        <v>1014</v>
      </c>
      <c r="E973" t="s">
        <v>3088</v>
      </c>
      <c r="F973" t="s">
        <v>7070</v>
      </c>
      <c r="G973" t="s">
        <v>11853</v>
      </c>
      <c r="H973" t="s">
        <v>14390</v>
      </c>
      <c r="I973">
        <v>15</v>
      </c>
      <c r="J973">
        <v>0</v>
      </c>
      <c r="K973">
        <v>114.251251</v>
      </c>
      <c r="L973" t="s">
        <v>16874</v>
      </c>
      <c r="M973" t="s">
        <v>15251</v>
      </c>
      <c r="N973" t="s">
        <v>16985</v>
      </c>
      <c r="O973" t="s">
        <v>15251</v>
      </c>
      <c r="R973" t="s">
        <v>17837</v>
      </c>
      <c r="S973" t="s">
        <v>15251</v>
      </c>
      <c r="T973" t="s">
        <v>15312</v>
      </c>
      <c r="U973" t="s">
        <v>15317</v>
      </c>
    </row>
    <row r="974" spans="1:21" x14ac:dyDescent="0.25">
      <c r="A974">
        <v>2008</v>
      </c>
      <c r="B974">
        <v>15</v>
      </c>
      <c r="C974" t="s">
        <v>21</v>
      </c>
      <c r="D974" t="s">
        <v>1015</v>
      </c>
      <c r="E974" t="s">
        <v>3089</v>
      </c>
      <c r="F974" t="s">
        <v>7071</v>
      </c>
      <c r="G974" t="s">
        <v>11854</v>
      </c>
      <c r="H974" t="s">
        <v>14390</v>
      </c>
      <c r="I974">
        <v>25.02</v>
      </c>
      <c r="J974">
        <v>0</v>
      </c>
      <c r="K974">
        <v>24.843313999999999</v>
      </c>
      <c r="L974" t="s">
        <v>17844</v>
      </c>
      <c r="M974" t="s">
        <v>17503</v>
      </c>
      <c r="R974" t="s">
        <v>17837</v>
      </c>
      <c r="S974" t="s">
        <v>15251</v>
      </c>
      <c r="T974" t="s">
        <v>17504</v>
      </c>
      <c r="U974" t="s">
        <v>15317</v>
      </c>
    </row>
    <row r="975" spans="1:21" x14ac:dyDescent="0.25">
      <c r="A975">
        <v>2008</v>
      </c>
      <c r="B975">
        <v>15</v>
      </c>
      <c r="C975" t="s">
        <v>21</v>
      </c>
      <c r="D975" t="s">
        <v>1016</v>
      </c>
      <c r="E975" t="s">
        <v>3090</v>
      </c>
      <c r="F975" t="s">
        <v>7072</v>
      </c>
      <c r="G975" t="s">
        <v>11855</v>
      </c>
      <c r="H975" t="s">
        <v>14390</v>
      </c>
      <c r="I975">
        <v>499.96852200000001</v>
      </c>
      <c r="J975">
        <v>0</v>
      </c>
      <c r="K975">
        <v>614.30784200000005</v>
      </c>
      <c r="L975" t="s">
        <v>17845</v>
      </c>
      <c r="M975" t="s">
        <v>17846</v>
      </c>
      <c r="N975" t="s">
        <v>17847</v>
      </c>
      <c r="O975" t="s">
        <v>17848</v>
      </c>
      <c r="R975" t="s">
        <v>17837</v>
      </c>
      <c r="S975" t="s">
        <v>15251</v>
      </c>
      <c r="T975" t="s">
        <v>17849</v>
      </c>
      <c r="U975" t="s">
        <v>15317</v>
      </c>
    </row>
    <row r="976" spans="1:21" x14ac:dyDescent="0.25">
      <c r="A976">
        <v>2008</v>
      </c>
      <c r="B976">
        <v>15</v>
      </c>
      <c r="C976" t="s">
        <v>21</v>
      </c>
      <c r="D976" t="s">
        <v>1017</v>
      </c>
      <c r="G976" t="s">
        <v>11856</v>
      </c>
      <c r="H976" t="s">
        <v>14390</v>
      </c>
      <c r="I976">
        <v>50</v>
      </c>
      <c r="J976">
        <v>0</v>
      </c>
      <c r="K976">
        <v>50</v>
      </c>
      <c r="R976" t="s">
        <v>17837</v>
      </c>
      <c r="S976" t="s">
        <v>15251</v>
      </c>
      <c r="T976" t="s">
        <v>15312</v>
      </c>
      <c r="U976" t="s">
        <v>15317</v>
      </c>
    </row>
    <row r="977" spans="1:21" x14ac:dyDescent="0.25">
      <c r="A977">
        <v>2008</v>
      </c>
      <c r="B977">
        <v>15</v>
      </c>
      <c r="C977" t="s">
        <v>29</v>
      </c>
      <c r="D977" t="s">
        <v>1018</v>
      </c>
      <c r="E977" t="s">
        <v>3091</v>
      </c>
      <c r="F977" t="s">
        <v>7073</v>
      </c>
      <c r="G977" t="s">
        <v>11857</v>
      </c>
      <c r="H977" t="s">
        <v>14392</v>
      </c>
      <c r="I977">
        <v>532.04259999999999</v>
      </c>
      <c r="J977">
        <v>0</v>
      </c>
      <c r="K977">
        <v>650.87921100000005</v>
      </c>
      <c r="N977" t="s">
        <v>17850</v>
      </c>
      <c r="O977" t="s">
        <v>17524</v>
      </c>
      <c r="R977" t="s">
        <v>15352</v>
      </c>
      <c r="S977" t="s">
        <v>15242</v>
      </c>
      <c r="T977" t="s">
        <v>17851</v>
      </c>
      <c r="U977" t="s">
        <v>15317</v>
      </c>
    </row>
    <row r="978" spans="1:21" x14ac:dyDescent="0.25">
      <c r="A978">
        <v>2008</v>
      </c>
      <c r="B978">
        <v>15</v>
      </c>
      <c r="C978" t="s">
        <v>29</v>
      </c>
      <c r="D978" t="s">
        <v>1019</v>
      </c>
      <c r="E978" t="s">
        <v>3092</v>
      </c>
      <c r="F978" t="s">
        <v>7074</v>
      </c>
      <c r="G978" t="s">
        <v>11858</v>
      </c>
      <c r="H978" t="s">
        <v>14392</v>
      </c>
      <c r="I978">
        <v>520.44217700000002</v>
      </c>
      <c r="J978">
        <v>0</v>
      </c>
      <c r="K978">
        <v>607.68911000000003</v>
      </c>
      <c r="N978" t="s">
        <v>16955</v>
      </c>
      <c r="O978" t="s">
        <v>15338</v>
      </c>
      <c r="R978" t="s">
        <v>15352</v>
      </c>
      <c r="S978" t="s">
        <v>15242</v>
      </c>
      <c r="T978" t="s">
        <v>17169</v>
      </c>
      <c r="U978" t="s">
        <v>15317</v>
      </c>
    </row>
    <row r="979" spans="1:21" x14ac:dyDescent="0.25">
      <c r="A979">
        <v>2008</v>
      </c>
      <c r="B979">
        <v>15</v>
      </c>
      <c r="C979" t="s">
        <v>29</v>
      </c>
      <c r="D979" t="s">
        <v>1020</v>
      </c>
      <c r="E979" t="s">
        <v>3093</v>
      </c>
      <c r="F979" t="s">
        <v>7075</v>
      </c>
      <c r="G979" t="s">
        <v>11859</v>
      </c>
      <c r="H979" t="s">
        <v>14392</v>
      </c>
      <c r="I979">
        <v>407.1</v>
      </c>
      <c r="J979">
        <v>0</v>
      </c>
      <c r="K979">
        <v>392.99175700000001</v>
      </c>
      <c r="L979" t="s">
        <v>15192</v>
      </c>
      <c r="M979" t="s">
        <v>15237</v>
      </c>
      <c r="N979" t="s">
        <v>17852</v>
      </c>
      <c r="O979" t="s">
        <v>17524</v>
      </c>
      <c r="P979" t="s">
        <v>15205</v>
      </c>
      <c r="Q979" t="s">
        <v>15338</v>
      </c>
      <c r="R979" t="s">
        <v>15352</v>
      </c>
      <c r="S979" t="s">
        <v>15242</v>
      </c>
      <c r="T979" t="s">
        <v>17851</v>
      </c>
      <c r="U979" t="s">
        <v>15317</v>
      </c>
    </row>
    <row r="980" spans="1:21" x14ac:dyDescent="0.25">
      <c r="A980">
        <v>2008</v>
      </c>
      <c r="B980">
        <v>15</v>
      </c>
      <c r="C980" t="s">
        <v>29</v>
      </c>
      <c r="D980" t="s">
        <v>1021</v>
      </c>
      <c r="G980" t="s">
        <v>11860</v>
      </c>
      <c r="H980" t="s">
        <v>14392</v>
      </c>
      <c r="I980">
        <v>375</v>
      </c>
      <c r="J980">
        <v>0</v>
      </c>
      <c r="K980">
        <v>375</v>
      </c>
      <c r="R980" t="s">
        <v>15352</v>
      </c>
      <c r="S980" t="s">
        <v>15242</v>
      </c>
      <c r="T980" t="s">
        <v>15309</v>
      </c>
      <c r="U980" t="s">
        <v>15317</v>
      </c>
    </row>
    <row r="981" spans="1:21" x14ac:dyDescent="0.25">
      <c r="A981">
        <v>2008</v>
      </c>
      <c r="B981">
        <v>15</v>
      </c>
      <c r="C981" t="s">
        <v>29</v>
      </c>
      <c r="D981" t="s">
        <v>1022</v>
      </c>
      <c r="G981" t="s">
        <v>11861</v>
      </c>
      <c r="H981" t="s">
        <v>14392</v>
      </c>
      <c r="I981">
        <v>75</v>
      </c>
      <c r="J981">
        <v>0</v>
      </c>
      <c r="K981">
        <v>75</v>
      </c>
      <c r="R981" t="s">
        <v>15352</v>
      </c>
      <c r="S981" t="s">
        <v>15242</v>
      </c>
      <c r="T981" t="s">
        <v>15309</v>
      </c>
      <c r="U981" t="s">
        <v>15317</v>
      </c>
    </row>
    <row r="982" spans="1:21" x14ac:dyDescent="0.25">
      <c r="A982">
        <v>2008</v>
      </c>
      <c r="B982">
        <v>15</v>
      </c>
      <c r="C982" t="s">
        <v>29</v>
      </c>
      <c r="D982" t="s">
        <v>1023</v>
      </c>
      <c r="G982" t="s">
        <v>11862</v>
      </c>
      <c r="H982" t="s">
        <v>14392</v>
      </c>
      <c r="I982">
        <v>80</v>
      </c>
      <c r="J982">
        <v>0</v>
      </c>
      <c r="K982">
        <v>80</v>
      </c>
      <c r="P982" t="s">
        <v>15205</v>
      </c>
      <c r="Q982" t="s">
        <v>15338</v>
      </c>
      <c r="R982" t="s">
        <v>15352</v>
      </c>
      <c r="S982" t="s">
        <v>15242</v>
      </c>
      <c r="T982" t="s">
        <v>17169</v>
      </c>
      <c r="U982" t="s">
        <v>15317</v>
      </c>
    </row>
    <row r="983" spans="1:21" x14ac:dyDescent="0.25">
      <c r="A983">
        <v>2008</v>
      </c>
      <c r="B983">
        <v>16</v>
      </c>
      <c r="C983" t="s">
        <v>25</v>
      </c>
      <c r="D983" t="s">
        <v>1024</v>
      </c>
      <c r="G983" t="s">
        <v>11863</v>
      </c>
      <c r="H983" t="s">
        <v>14393</v>
      </c>
      <c r="I983">
        <v>1910.4747870000001</v>
      </c>
      <c r="J983">
        <v>0</v>
      </c>
      <c r="K983">
        <v>758.52795800000001</v>
      </c>
      <c r="R983" t="s">
        <v>17853</v>
      </c>
      <c r="S983" t="s">
        <v>17593</v>
      </c>
      <c r="T983" t="s">
        <v>17594</v>
      </c>
      <c r="U983" t="s">
        <v>15317</v>
      </c>
    </row>
    <row r="984" spans="1:21" x14ac:dyDescent="0.25">
      <c r="A984">
        <v>2008</v>
      </c>
      <c r="B984">
        <v>16</v>
      </c>
      <c r="C984" t="s">
        <v>25</v>
      </c>
      <c r="D984" t="s">
        <v>1025</v>
      </c>
      <c r="G984" t="s">
        <v>11864</v>
      </c>
      <c r="H984" t="s">
        <v>14393</v>
      </c>
      <c r="I984">
        <v>833.5</v>
      </c>
      <c r="J984">
        <v>0</v>
      </c>
      <c r="K984">
        <v>757.29320499999994</v>
      </c>
      <c r="R984" t="s">
        <v>17853</v>
      </c>
      <c r="S984" t="s">
        <v>17593</v>
      </c>
      <c r="T984" t="s">
        <v>17594</v>
      </c>
      <c r="U984" t="s">
        <v>15317</v>
      </c>
    </row>
    <row r="985" spans="1:21" x14ac:dyDescent="0.25">
      <c r="A985">
        <v>2008</v>
      </c>
      <c r="B985">
        <v>16</v>
      </c>
      <c r="C985" t="s">
        <v>25</v>
      </c>
      <c r="D985" t="s">
        <v>1026</v>
      </c>
      <c r="G985" t="s">
        <v>11865</v>
      </c>
      <c r="H985" t="s">
        <v>14393</v>
      </c>
      <c r="I985">
        <v>26.02</v>
      </c>
      <c r="J985">
        <v>0</v>
      </c>
      <c r="K985">
        <v>22.940659</v>
      </c>
      <c r="P985" t="s">
        <v>15349</v>
      </c>
      <c r="Q985" t="s">
        <v>15336</v>
      </c>
      <c r="R985" t="s">
        <v>17853</v>
      </c>
      <c r="S985" t="s">
        <v>17593</v>
      </c>
      <c r="T985" t="s">
        <v>17854</v>
      </c>
      <c r="U985" t="s">
        <v>15317</v>
      </c>
    </row>
    <row r="986" spans="1:21" x14ac:dyDescent="0.25">
      <c r="A986">
        <v>2008</v>
      </c>
      <c r="B986">
        <v>16</v>
      </c>
      <c r="C986" t="s">
        <v>25</v>
      </c>
      <c r="D986" t="s">
        <v>1027</v>
      </c>
      <c r="G986" t="s">
        <v>11866</v>
      </c>
      <c r="H986" t="s">
        <v>14393</v>
      </c>
      <c r="I986">
        <v>11.4</v>
      </c>
      <c r="J986">
        <v>0</v>
      </c>
      <c r="K986">
        <v>8.8077070000000006</v>
      </c>
      <c r="P986" t="s">
        <v>17855</v>
      </c>
      <c r="Q986" t="s">
        <v>17856</v>
      </c>
      <c r="R986" t="s">
        <v>17853</v>
      </c>
      <c r="S986" t="s">
        <v>17593</v>
      </c>
      <c r="T986" t="s">
        <v>17857</v>
      </c>
      <c r="U986" t="s">
        <v>15317</v>
      </c>
    </row>
    <row r="987" spans="1:21" x14ac:dyDescent="0.25">
      <c r="A987">
        <v>2008</v>
      </c>
      <c r="B987">
        <v>16</v>
      </c>
      <c r="C987" t="s">
        <v>25</v>
      </c>
      <c r="D987" t="s">
        <v>1028</v>
      </c>
      <c r="G987" t="s">
        <v>11867</v>
      </c>
      <c r="H987" t="s">
        <v>14394</v>
      </c>
      <c r="I987">
        <v>164.38622000000001</v>
      </c>
      <c r="J987">
        <v>0</v>
      </c>
      <c r="K987">
        <v>175.096135</v>
      </c>
      <c r="R987" t="s">
        <v>17858</v>
      </c>
      <c r="S987" t="s">
        <v>17574</v>
      </c>
      <c r="T987" t="s">
        <v>16979</v>
      </c>
      <c r="U987" t="s">
        <v>15317</v>
      </c>
    </row>
    <row r="988" spans="1:21" x14ac:dyDescent="0.25">
      <c r="A988">
        <v>2008</v>
      </c>
      <c r="B988">
        <v>16</v>
      </c>
      <c r="C988" t="s">
        <v>25</v>
      </c>
      <c r="D988" t="s">
        <v>1029</v>
      </c>
      <c r="E988" t="s">
        <v>3094</v>
      </c>
      <c r="F988" t="s">
        <v>7076</v>
      </c>
      <c r="G988" t="s">
        <v>11868</v>
      </c>
      <c r="H988" t="s">
        <v>14393</v>
      </c>
      <c r="I988">
        <v>432.91523599999999</v>
      </c>
      <c r="J988">
        <v>0</v>
      </c>
      <c r="K988">
        <v>975.24706000000003</v>
      </c>
      <c r="L988" t="s">
        <v>15193</v>
      </c>
      <c r="M988" t="s">
        <v>15336</v>
      </c>
      <c r="R988" t="s">
        <v>17853</v>
      </c>
      <c r="S988" t="s">
        <v>17593</v>
      </c>
      <c r="T988" t="s">
        <v>17854</v>
      </c>
      <c r="U988" t="s">
        <v>15317</v>
      </c>
    </row>
    <row r="989" spans="1:21" x14ac:dyDescent="0.25">
      <c r="A989">
        <v>2008</v>
      </c>
      <c r="B989">
        <v>16</v>
      </c>
      <c r="C989" t="s">
        <v>25</v>
      </c>
      <c r="D989" t="s">
        <v>1030</v>
      </c>
      <c r="G989" t="s">
        <v>11869</v>
      </c>
      <c r="H989" t="s">
        <v>14393</v>
      </c>
      <c r="I989">
        <v>131</v>
      </c>
      <c r="J989">
        <v>0</v>
      </c>
      <c r="K989">
        <v>87.037622999999996</v>
      </c>
      <c r="R989" t="s">
        <v>17853</v>
      </c>
      <c r="S989" t="s">
        <v>17593</v>
      </c>
      <c r="T989" t="s">
        <v>17594</v>
      </c>
      <c r="U989" t="s">
        <v>15317</v>
      </c>
    </row>
    <row r="990" spans="1:21" x14ac:dyDescent="0.25">
      <c r="A990">
        <v>2008</v>
      </c>
      <c r="B990">
        <v>16</v>
      </c>
      <c r="C990" t="s">
        <v>25</v>
      </c>
      <c r="D990" t="s">
        <v>1031</v>
      </c>
      <c r="G990" t="s">
        <v>11870</v>
      </c>
      <c r="H990" t="s">
        <v>14393</v>
      </c>
      <c r="I990">
        <v>51.604999999999997</v>
      </c>
      <c r="J990">
        <v>0</v>
      </c>
      <c r="K990">
        <v>43.588735</v>
      </c>
      <c r="R990" t="s">
        <v>17853</v>
      </c>
      <c r="S990" t="s">
        <v>17593</v>
      </c>
      <c r="T990" t="s">
        <v>17594</v>
      </c>
      <c r="U990" t="s">
        <v>15317</v>
      </c>
    </row>
    <row r="991" spans="1:21" x14ac:dyDescent="0.25">
      <c r="A991">
        <v>2008</v>
      </c>
      <c r="B991">
        <v>16</v>
      </c>
      <c r="C991" t="s">
        <v>28</v>
      </c>
      <c r="D991" t="s">
        <v>1032</v>
      </c>
      <c r="G991" t="s">
        <v>11871</v>
      </c>
      <c r="H991" t="s">
        <v>14393</v>
      </c>
      <c r="I991">
        <v>193.314707</v>
      </c>
      <c r="J991">
        <v>0</v>
      </c>
      <c r="K991">
        <v>115.475003</v>
      </c>
      <c r="P991" t="s">
        <v>17859</v>
      </c>
      <c r="Q991" t="s">
        <v>17574</v>
      </c>
      <c r="R991" t="s">
        <v>17853</v>
      </c>
      <c r="S991" t="s">
        <v>17593</v>
      </c>
      <c r="T991" t="s">
        <v>17594</v>
      </c>
      <c r="U991" t="s">
        <v>15317</v>
      </c>
    </row>
    <row r="992" spans="1:21" x14ac:dyDescent="0.25">
      <c r="A992">
        <v>2008</v>
      </c>
      <c r="B992">
        <v>16</v>
      </c>
      <c r="C992" t="s">
        <v>28</v>
      </c>
      <c r="D992" t="s">
        <v>1033</v>
      </c>
      <c r="G992" t="s">
        <v>11872</v>
      </c>
      <c r="H992" t="s">
        <v>14395</v>
      </c>
      <c r="I992">
        <v>578.90293099999997</v>
      </c>
      <c r="J992">
        <v>0</v>
      </c>
      <c r="K992">
        <v>526.14871400000004</v>
      </c>
      <c r="P992" t="s">
        <v>17860</v>
      </c>
      <c r="Q992" t="s">
        <v>17593</v>
      </c>
      <c r="R992" t="s">
        <v>17861</v>
      </c>
      <c r="S992" t="s">
        <v>17574</v>
      </c>
      <c r="T992" t="s">
        <v>17594</v>
      </c>
      <c r="U992" t="s">
        <v>15317</v>
      </c>
    </row>
    <row r="993" spans="1:21" x14ac:dyDescent="0.25">
      <c r="A993">
        <v>2008</v>
      </c>
      <c r="B993">
        <v>16</v>
      </c>
      <c r="C993" t="s">
        <v>28</v>
      </c>
      <c r="D993" t="s">
        <v>1034</v>
      </c>
      <c r="G993" t="s">
        <v>11873</v>
      </c>
      <c r="H993" t="s">
        <v>14395</v>
      </c>
      <c r="I993">
        <v>91.880497000000005</v>
      </c>
      <c r="J993">
        <v>0</v>
      </c>
      <c r="K993">
        <v>105.090219</v>
      </c>
      <c r="P993" t="s">
        <v>17862</v>
      </c>
      <c r="Q993" t="s">
        <v>15336</v>
      </c>
      <c r="R993" t="s">
        <v>17861</v>
      </c>
      <c r="S993" t="s">
        <v>17574</v>
      </c>
      <c r="T993" t="s">
        <v>17863</v>
      </c>
      <c r="U993" t="s">
        <v>15317</v>
      </c>
    </row>
    <row r="994" spans="1:21" x14ac:dyDescent="0.25">
      <c r="A994">
        <v>2008</v>
      </c>
      <c r="B994">
        <v>16</v>
      </c>
      <c r="C994" t="s">
        <v>28</v>
      </c>
      <c r="D994" t="s">
        <v>1035</v>
      </c>
      <c r="G994" t="s">
        <v>11874</v>
      </c>
      <c r="H994" t="s">
        <v>14395</v>
      </c>
      <c r="I994">
        <v>28.535247999999999</v>
      </c>
      <c r="J994">
        <v>0</v>
      </c>
      <c r="K994">
        <v>20.091967</v>
      </c>
      <c r="R994" t="s">
        <v>17861</v>
      </c>
      <c r="S994" t="s">
        <v>17574</v>
      </c>
      <c r="T994" t="s">
        <v>16979</v>
      </c>
      <c r="U994" t="s">
        <v>15317</v>
      </c>
    </row>
    <row r="995" spans="1:21" x14ac:dyDescent="0.25">
      <c r="A995">
        <v>2008</v>
      </c>
      <c r="B995">
        <v>16</v>
      </c>
      <c r="C995" t="s">
        <v>28</v>
      </c>
      <c r="D995" t="s">
        <v>1036</v>
      </c>
      <c r="G995" t="s">
        <v>11875</v>
      </c>
      <c r="H995" t="s">
        <v>14395</v>
      </c>
      <c r="I995">
        <v>9</v>
      </c>
      <c r="J995">
        <v>0</v>
      </c>
      <c r="K995">
        <v>8.1339430000000004</v>
      </c>
      <c r="R995" t="s">
        <v>17861</v>
      </c>
      <c r="S995" t="s">
        <v>17574</v>
      </c>
      <c r="T995" t="s">
        <v>16979</v>
      </c>
      <c r="U995" t="s">
        <v>15317</v>
      </c>
    </row>
    <row r="996" spans="1:21" x14ac:dyDescent="0.25">
      <c r="A996">
        <v>2008</v>
      </c>
      <c r="B996">
        <v>16</v>
      </c>
      <c r="C996" t="s">
        <v>28</v>
      </c>
      <c r="D996" t="s">
        <v>1037</v>
      </c>
      <c r="G996" t="s">
        <v>11876</v>
      </c>
      <c r="H996" t="s">
        <v>14395</v>
      </c>
      <c r="I996">
        <v>95.313999999999993</v>
      </c>
      <c r="J996">
        <v>0</v>
      </c>
      <c r="K996">
        <v>113.89501</v>
      </c>
      <c r="P996" t="s">
        <v>17864</v>
      </c>
      <c r="Q996" t="s">
        <v>17593</v>
      </c>
      <c r="R996" t="s">
        <v>17861</v>
      </c>
      <c r="S996" t="s">
        <v>17574</v>
      </c>
      <c r="T996" t="s">
        <v>17594</v>
      </c>
      <c r="U996" t="s">
        <v>15317</v>
      </c>
    </row>
    <row r="997" spans="1:21" x14ac:dyDescent="0.25">
      <c r="A997">
        <v>2008</v>
      </c>
      <c r="B997">
        <v>16</v>
      </c>
      <c r="C997" t="s">
        <v>28</v>
      </c>
      <c r="D997" t="s">
        <v>1038</v>
      </c>
      <c r="G997" t="s">
        <v>11877</v>
      </c>
      <c r="H997" t="s">
        <v>14395</v>
      </c>
      <c r="I997">
        <v>35.933590000000002</v>
      </c>
      <c r="J997">
        <v>0</v>
      </c>
      <c r="K997">
        <v>40.390473</v>
      </c>
      <c r="R997" t="s">
        <v>17861</v>
      </c>
      <c r="S997" t="s">
        <v>17574</v>
      </c>
      <c r="T997" t="s">
        <v>16979</v>
      </c>
      <c r="U997" t="s">
        <v>15317</v>
      </c>
    </row>
    <row r="998" spans="1:21" x14ac:dyDescent="0.25">
      <c r="A998">
        <v>2008</v>
      </c>
      <c r="B998">
        <v>16</v>
      </c>
      <c r="C998" t="s">
        <v>28</v>
      </c>
      <c r="D998" t="s">
        <v>1039</v>
      </c>
      <c r="G998" t="s">
        <v>11878</v>
      </c>
      <c r="H998" t="s">
        <v>14395</v>
      </c>
      <c r="I998">
        <v>4.4999999999999998E-2</v>
      </c>
      <c r="J998">
        <v>0</v>
      </c>
      <c r="K998">
        <v>4.2372E-2</v>
      </c>
      <c r="P998" t="s">
        <v>17865</v>
      </c>
      <c r="Q998" t="s">
        <v>15336</v>
      </c>
      <c r="R998" t="s">
        <v>17861</v>
      </c>
      <c r="S998" t="s">
        <v>17574</v>
      </c>
      <c r="T998" t="s">
        <v>17863</v>
      </c>
      <c r="U998" t="s">
        <v>15317</v>
      </c>
    </row>
    <row r="999" spans="1:21" x14ac:dyDescent="0.25">
      <c r="A999">
        <v>2008</v>
      </c>
      <c r="B999">
        <v>16</v>
      </c>
      <c r="C999" t="s">
        <v>28</v>
      </c>
      <c r="D999" t="s">
        <v>1040</v>
      </c>
      <c r="G999" t="s">
        <v>11879</v>
      </c>
      <c r="H999" t="s">
        <v>14396</v>
      </c>
      <c r="I999">
        <v>1.006443</v>
      </c>
      <c r="J999">
        <v>0</v>
      </c>
      <c r="K999">
        <v>3.9491619999999998</v>
      </c>
      <c r="R999" t="s">
        <v>17866</v>
      </c>
      <c r="S999" t="s">
        <v>17867</v>
      </c>
      <c r="T999" t="s">
        <v>17868</v>
      </c>
      <c r="U999" t="s">
        <v>15317</v>
      </c>
    </row>
    <row r="1000" spans="1:21" x14ac:dyDescent="0.25">
      <c r="A1000">
        <v>2008</v>
      </c>
      <c r="B1000">
        <v>16</v>
      </c>
      <c r="C1000" t="s">
        <v>28</v>
      </c>
      <c r="D1000" t="s">
        <v>1041</v>
      </c>
      <c r="G1000" t="s">
        <v>11880</v>
      </c>
      <c r="H1000" t="s">
        <v>14393</v>
      </c>
      <c r="I1000">
        <v>3935.8507380000001</v>
      </c>
      <c r="J1000">
        <v>0</v>
      </c>
      <c r="K1000">
        <v>3943.5378700000001</v>
      </c>
      <c r="P1000" t="s">
        <v>15354</v>
      </c>
      <c r="Q1000" t="s">
        <v>15336</v>
      </c>
      <c r="R1000" t="s">
        <v>17853</v>
      </c>
      <c r="S1000" t="s">
        <v>17593</v>
      </c>
      <c r="T1000" t="s">
        <v>17854</v>
      </c>
      <c r="U1000" t="s">
        <v>15317</v>
      </c>
    </row>
    <row r="1001" spans="1:21" x14ac:dyDescent="0.25">
      <c r="A1001">
        <v>2008</v>
      </c>
      <c r="B1001">
        <v>16</v>
      </c>
      <c r="C1001" t="s">
        <v>20</v>
      </c>
      <c r="D1001" t="s">
        <v>1042</v>
      </c>
      <c r="G1001" t="s">
        <v>11881</v>
      </c>
      <c r="H1001" t="s">
        <v>14393</v>
      </c>
      <c r="I1001">
        <v>56.3</v>
      </c>
      <c r="J1001">
        <v>0</v>
      </c>
      <c r="K1001">
        <v>0.71478399999999997</v>
      </c>
      <c r="P1001" t="s">
        <v>17869</v>
      </c>
      <c r="Q1001" t="s">
        <v>17870</v>
      </c>
      <c r="R1001" t="s">
        <v>17853</v>
      </c>
      <c r="S1001" t="s">
        <v>17593</v>
      </c>
      <c r="T1001" t="s">
        <v>17871</v>
      </c>
      <c r="U1001" t="s">
        <v>15317</v>
      </c>
    </row>
    <row r="1002" spans="1:21" x14ac:dyDescent="0.25">
      <c r="A1002">
        <v>2008</v>
      </c>
      <c r="B1002">
        <v>16</v>
      </c>
      <c r="C1002" t="s">
        <v>20</v>
      </c>
      <c r="D1002" t="s">
        <v>1043</v>
      </c>
      <c r="G1002" t="s">
        <v>11882</v>
      </c>
      <c r="H1002" t="s">
        <v>14396</v>
      </c>
      <c r="I1002">
        <v>30.175000000000001</v>
      </c>
      <c r="J1002">
        <v>0</v>
      </c>
      <c r="K1002">
        <v>17.196819999999999</v>
      </c>
      <c r="R1002" t="s">
        <v>17866</v>
      </c>
      <c r="S1002" t="s">
        <v>17867</v>
      </c>
      <c r="T1002" t="s">
        <v>17868</v>
      </c>
      <c r="U1002" t="s">
        <v>15317</v>
      </c>
    </row>
    <row r="1003" spans="1:21" x14ac:dyDescent="0.25">
      <c r="A1003">
        <v>2008</v>
      </c>
      <c r="B1003">
        <v>16</v>
      </c>
      <c r="C1003" t="s">
        <v>20</v>
      </c>
      <c r="D1003" t="s">
        <v>1044</v>
      </c>
      <c r="G1003" t="s">
        <v>11883</v>
      </c>
      <c r="H1003" t="s">
        <v>14221</v>
      </c>
      <c r="I1003">
        <v>30</v>
      </c>
      <c r="J1003">
        <v>0</v>
      </c>
      <c r="K1003">
        <v>0</v>
      </c>
      <c r="U1003" t="s">
        <v>15316</v>
      </c>
    </row>
    <row r="1004" spans="1:21" x14ac:dyDescent="0.25">
      <c r="A1004">
        <v>2008</v>
      </c>
      <c r="B1004">
        <v>16</v>
      </c>
      <c r="C1004" t="s">
        <v>20</v>
      </c>
      <c r="D1004" t="s">
        <v>1045</v>
      </c>
      <c r="G1004" t="s">
        <v>10936</v>
      </c>
      <c r="H1004" t="s">
        <v>14397</v>
      </c>
      <c r="I1004">
        <v>31.771599999999999</v>
      </c>
      <c r="J1004">
        <v>0</v>
      </c>
      <c r="K1004">
        <v>209.64059</v>
      </c>
      <c r="R1004" t="s">
        <v>17872</v>
      </c>
      <c r="S1004" t="s">
        <v>17242</v>
      </c>
      <c r="T1004" t="s">
        <v>17233</v>
      </c>
      <c r="U1004" t="s">
        <v>15317</v>
      </c>
    </row>
    <row r="1005" spans="1:21" x14ac:dyDescent="0.25">
      <c r="A1005">
        <v>2008</v>
      </c>
      <c r="B1005">
        <v>16</v>
      </c>
      <c r="C1005" t="s">
        <v>20</v>
      </c>
      <c r="D1005" t="s">
        <v>1046</v>
      </c>
      <c r="G1005" t="s">
        <v>11080</v>
      </c>
      <c r="H1005" t="s">
        <v>14396</v>
      </c>
      <c r="I1005">
        <v>19.568079000000001</v>
      </c>
      <c r="J1005">
        <v>0</v>
      </c>
      <c r="K1005">
        <v>2.5401910000000001</v>
      </c>
      <c r="R1005" t="s">
        <v>17866</v>
      </c>
      <c r="S1005" t="s">
        <v>17867</v>
      </c>
      <c r="T1005" t="s">
        <v>17868</v>
      </c>
      <c r="U1005" t="s">
        <v>15317</v>
      </c>
    </row>
    <row r="1006" spans="1:21" x14ac:dyDescent="0.25">
      <c r="A1006">
        <v>2008</v>
      </c>
      <c r="B1006">
        <v>16</v>
      </c>
      <c r="C1006" t="s">
        <v>20</v>
      </c>
      <c r="D1006" t="s">
        <v>1047</v>
      </c>
      <c r="G1006" t="s">
        <v>10937</v>
      </c>
      <c r="H1006" t="s">
        <v>14398</v>
      </c>
      <c r="I1006">
        <v>41.338737999999999</v>
      </c>
      <c r="J1006">
        <v>0</v>
      </c>
      <c r="K1006">
        <v>20.534469999999999</v>
      </c>
      <c r="R1006" t="s">
        <v>17872</v>
      </c>
      <c r="S1006" t="s">
        <v>17242</v>
      </c>
      <c r="T1006" t="s">
        <v>17233</v>
      </c>
      <c r="U1006" t="s">
        <v>15317</v>
      </c>
    </row>
    <row r="1007" spans="1:21" x14ac:dyDescent="0.25">
      <c r="A1007">
        <v>2008</v>
      </c>
      <c r="B1007">
        <v>16</v>
      </c>
      <c r="C1007" t="s">
        <v>20</v>
      </c>
      <c r="D1007" t="s">
        <v>1048</v>
      </c>
      <c r="G1007" t="s">
        <v>11017</v>
      </c>
      <c r="H1007" t="s">
        <v>14393</v>
      </c>
      <c r="I1007">
        <v>16.399999999999999</v>
      </c>
      <c r="J1007">
        <v>0</v>
      </c>
      <c r="K1007">
        <v>38.001649999999998</v>
      </c>
      <c r="R1007" t="s">
        <v>17853</v>
      </c>
      <c r="S1007" t="s">
        <v>17593</v>
      </c>
      <c r="T1007" t="s">
        <v>17594</v>
      </c>
      <c r="U1007" t="s">
        <v>15317</v>
      </c>
    </row>
    <row r="1008" spans="1:21" x14ac:dyDescent="0.25">
      <c r="A1008">
        <v>2008</v>
      </c>
      <c r="B1008">
        <v>16</v>
      </c>
      <c r="C1008" t="s">
        <v>20</v>
      </c>
      <c r="D1008" t="s">
        <v>1049</v>
      </c>
      <c r="G1008" t="s">
        <v>11884</v>
      </c>
      <c r="H1008" t="s">
        <v>14393</v>
      </c>
      <c r="I1008">
        <v>15.018502</v>
      </c>
      <c r="J1008">
        <v>0</v>
      </c>
      <c r="K1008">
        <v>0</v>
      </c>
      <c r="P1008" t="s">
        <v>17873</v>
      </c>
      <c r="Q1008" t="s">
        <v>17874</v>
      </c>
      <c r="R1008" t="s">
        <v>17853</v>
      </c>
      <c r="S1008" t="s">
        <v>17593</v>
      </c>
      <c r="T1008" t="s">
        <v>17875</v>
      </c>
      <c r="U1008" t="s">
        <v>15317</v>
      </c>
    </row>
    <row r="1009" spans="1:21" x14ac:dyDescent="0.25">
      <c r="A1009">
        <v>2008</v>
      </c>
      <c r="B1009">
        <v>16</v>
      </c>
      <c r="C1009" t="s">
        <v>20</v>
      </c>
      <c r="D1009" t="s">
        <v>1050</v>
      </c>
      <c r="G1009" t="s">
        <v>11885</v>
      </c>
      <c r="H1009" t="s">
        <v>14393</v>
      </c>
      <c r="I1009">
        <v>148.79629399999999</v>
      </c>
      <c r="J1009">
        <v>0</v>
      </c>
      <c r="K1009">
        <v>215.24256399999999</v>
      </c>
      <c r="R1009" t="s">
        <v>17853</v>
      </c>
      <c r="S1009" t="s">
        <v>17593</v>
      </c>
      <c r="T1009" t="s">
        <v>17594</v>
      </c>
      <c r="U1009" t="s">
        <v>15317</v>
      </c>
    </row>
    <row r="1010" spans="1:21" x14ac:dyDescent="0.25">
      <c r="A1010">
        <v>2008</v>
      </c>
      <c r="B1010">
        <v>16</v>
      </c>
      <c r="C1010" t="s">
        <v>20</v>
      </c>
      <c r="D1010" t="s">
        <v>1051</v>
      </c>
      <c r="G1010" t="s">
        <v>11886</v>
      </c>
      <c r="H1010" t="s">
        <v>14393</v>
      </c>
      <c r="I1010">
        <v>126.45</v>
      </c>
      <c r="J1010">
        <v>0</v>
      </c>
      <c r="K1010">
        <v>101.948493</v>
      </c>
      <c r="R1010" t="s">
        <v>17853</v>
      </c>
      <c r="S1010" t="s">
        <v>17593</v>
      </c>
      <c r="T1010" t="s">
        <v>17594</v>
      </c>
      <c r="U1010" t="s">
        <v>15317</v>
      </c>
    </row>
    <row r="1011" spans="1:21" x14ac:dyDescent="0.25">
      <c r="A1011">
        <v>2008</v>
      </c>
      <c r="B1011">
        <v>16</v>
      </c>
      <c r="C1011" t="s">
        <v>20</v>
      </c>
      <c r="D1011" t="s">
        <v>1052</v>
      </c>
      <c r="G1011" t="s">
        <v>11887</v>
      </c>
      <c r="H1011" t="s">
        <v>14393</v>
      </c>
      <c r="I1011">
        <v>0</v>
      </c>
      <c r="J1011">
        <v>0</v>
      </c>
      <c r="K1011">
        <v>140.55183500000001</v>
      </c>
      <c r="R1011" t="s">
        <v>17853</v>
      </c>
      <c r="S1011" t="s">
        <v>17593</v>
      </c>
      <c r="T1011" t="s">
        <v>17594</v>
      </c>
      <c r="U1011" t="s">
        <v>15317</v>
      </c>
    </row>
    <row r="1012" spans="1:21" x14ac:dyDescent="0.25">
      <c r="A1012">
        <v>2008</v>
      </c>
      <c r="B1012">
        <v>16</v>
      </c>
      <c r="C1012" t="s">
        <v>20</v>
      </c>
      <c r="D1012" t="s">
        <v>1053</v>
      </c>
      <c r="G1012" t="s">
        <v>11888</v>
      </c>
      <c r="H1012" t="s">
        <v>14393</v>
      </c>
      <c r="I1012">
        <v>0</v>
      </c>
      <c r="J1012">
        <v>0</v>
      </c>
      <c r="K1012">
        <v>591.13105700000006</v>
      </c>
      <c r="R1012" t="s">
        <v>17853</v>
      </c>
      <c r="S1012" t="s">
        <v>17593</v>
      </c>
      <c r="T1012" t="s">
        <v>17594</v>
      </c>
      <c r="U1012" t="s">
        <v>15317</v>
      </c>
    </row>
    <row r="1013" spans="1:21" x14ac:dyDescent="0.25">
      <c r="A1013">
        <v>2008</v>
      </c>
      <c r="B1013">
        <v>16</v>
      </c>
      <c r="C1013" t="s">
        <v>20</v>
      </c>
      <c r="D1013" t="s">
        <v>1054</v>
      </c>
      <c r="G1013" t="s">
        <v>11889</v>
      </c>
      <c r="H1013" t="s">
        <v>14393</v>
      </c>
      <c r="I1013">
        <v>461.97710000000001</v>
      </c>
      <c r="J1013">
        <v>0</v>
      </c>
      <c r="K1013">
        <v>467.13449400000002</v>
      </c>
      <c r="R1013" t="s">
        <v>17853</v>
      </c>
      <c r="S1013" t="s">
        <v>17593</v>
      </c>
      <c r="T1013" t="s">
        <v>17594</v>
      </c>
      <c r="U1013" t="s">
        <v>15317</v>
      </c>
    </row>
    <row r="1014" spans="1:21" x14ac:dyDescent="0.25">
      <c r="A1014">
        <v>2008</v>
      </c>
      <c r="B1014">
        <v>16</v>
      </c>
      <c r="C1014" t="s">
        <v>20</v>
      </c>
      <c r="D1014" t="s">
        <v>1055</v>
      </c>
      <c r="G1014" t="s">
        <v>11890</v>
      </c>
      <c r="H1014" t="s">
        <v>14393</v>
      </c>
      <c r="I1014">
        <v>60.6051</v>
      </c>
      <c r="J1014">
        <v>0</v>
      </c>
      <c r="K1014">
        <v>160.914579</v>
      </c>
      <c r="R1014" t="s">
        <v>17853</v>
      </c>
      <c r="S1014" t="s">
        <v>17593</v>
      </c>
      <c r="T1014" t="s">
        <v>17594</v>
      </c>
      <c r="U1014" t="s">
        <v>15317</v>
      </c>
    </row>
    <row r="1015" spans="1:21" x14ac:dyDescent="0.25">
      <c r="A1015">
        <v>2008</v>
      </c>
      <c r="B1015">
        <v>16</v>
      </c>
      <c r="C1015" t="s">
        <v>20</v>
      </c>
      <c r="D1015" t="s">
        <v>1056</v>
      </c>
      <c r="G1015" t="s">
        <v>11891</v>
      </c>
      <c r="H1015" t="s">
        <v>14393</v>
      </c>
      <c r="I1015">
        <v>362.54706299999998</v>
      </c>
      <c r="J1015">
        <v>0</v>
      </c>
      <c r="K1015">
        <v>494.44392099999999</v>
      </c>
      <c r="R1015" t="s">
        <v>17853</v>
      </c>
      <c r="S1015" t="s">
        <v>17593</v>
      </c>
      <c r="T1015" t="s">
        <v>17594</v>
      </c>
      <c r="U1015" t="s">
        <v>15317</v>
      </c>
    </row>
    <row r="1016" spans="1:21" x14ac:dyDescent="0.25">
      <c r="A1016">
        <v>2008</v>
      </c>
      <c r="B1016">
        <v>16</v>
      </c>
      <c r="C1016" t="s">
        <v>20</v>
      </c>
      <c r="D1016" t="s">
        <v>1057</v>
      </c>
      <c r="G1016" t="s">
        <v>11892</v>
      </c>
      <c r="H1016" t="s">
        <v>14393</v>
      </c>
      <c r="I1016">
        <v>0</v>
      </c>
      <c r="J1016">
        <v>0</v>
      </c>
      <c r="K1016">
        <v>313.74645400000003</v>
      </c>
      <c r="P1016" t="s">
        <v>17869</v>
      </c>
      <c r="Q1016" t="s">
        <v>17870</v>
      </c>
      <c r="R1016" t="s">
        <v>17853</v>
      </c>
      <c r="S1016" t="s">
        <v>17593</v>
      </c>
      <c r="T1016" t="s">
        <v>17871</v>
      </c>
      <c r="U1016" t="s">
        <v>15317</v>
      </c>
    </row>
    <row r="1017" spans="1:21" x14ac:dyDescent="0.25">
      <c r="A1017">
        <v>2008</v>
      </c>
      <c r="B1017">
        <v>16</v>
      </c>
      <c r="C1017" t="s">
        <v>20</v>
      </c>
      <c r="D1017" t="s">
        <v>1058</v>
      </c>
      <c r="G1017" t="s">
        <v>11893</v>
      </c>
      <c r="H1017" t="s">
        <v>14393</v>
      </c>
      <c r="I1017">
        <v>0</v>
      </c>
      <c r="J1017">
        <v>0</v>
      </c>
      <c r="K1017">
        <v>0</v>
      </c>
      <c r="R1017" t="s">
        <v>17853</v>
      </c>
      <c r="S1017" t="s">
        <v>17593</v>
      </c>
      <c r="T1017" t="s">
        <v>17594</v>
      </c>
      <c r="U1017" t="s">
        <v>15317</v>
      </c>
    </row>
    <row r="1018" spans="1:21" x14ac:dyDescent="0.25">
      <c r="A1018">
        <v>2008</v>
      </c>
      <c r="B1018">
        <v>16</v>
      </c>
      <c r="C1018" t="s">
        <v>20</v>
      </c>
      <c r="D1018" t="s">
        <v>1059</v>
      </c>
      <c r="G1018" t="s">
        <v>11894</v>
      </c>
      <c r="H1018" t="s">
        <v>14393</v>
      </c>
      <c r="I1018">
        <v>1337.9</v>
      </c>
      <c r="J1018">
        <v>0</v>
      </c>
      <c r="K1018">
        <v>965.00176899999997</v>
      </c>
      <c r="R1018" t="s">
        <v>17853</v>
      </c>
      <c r="S1018" t="s">
        <v>17593</v>
      </c>
      <c r="T1018" t="s">
        <v>17594</v>
      </c>
      <c r="U1018" t="s">
        <v>15317</v>
      </c>
    </row>
    <row r="1019" spans="1:21" x14ac:dyDescent="0.25">
      <c r="A1019">
        <v>2008</v>
      </c>
      <c r="B1019">
        <v>16</v>
      </c>
      <c r="C1019" t="s">
        <v>22</v>
      </c>
      <c r="D1019" t="s">
        <v>1060</v>
      </c>
      <c r="G1019" t="s">
        <v>10941</v>
      </c>
      <c r="H1019" t="s">
        <v>14221</v>
      </c>
      <c r="I1019">
        <v>2794.7488790000002</v>
      </c>
      <c r="J1019">
        <v>0</v>
      </c>
      <c r="K1019">
        <v>3372.1118529999999</v>
      </c>
      <c r="U1019" t="s">
        <v>15316</v>
      </c>
    </row>
    <row r="1020" spans="1:21" x14ac:dyDescent="0.25">
      <c r="A1020">
        <v>2008</v>
      </c>
      <c r="B1020">
        <v>16</v>
      </c>
      <c r="C1020" t="s">
        <v>23</v>
      </c>
      <c r="D1020" t="s">
        <v>1061</v>
      </c>
      <c r="G1020" t="s">
        <v>10942</v>
      </c>
      <c r="H1020" t="s">
        <v>14222</v>
      </c>
      <c r="I1020">
        <v>154.39731699999999</v>
      </c>
      <c r="J1020">
        <v>0</v>
      </c>
      <c r="K1020">
        <v>140.26810399999999</v>
      </c>
      <c r="U1020" t="s">
        <v>15316</v>
      </c>
    </row>
    <row r="1021" spans="1:21" x14ac:dyDescent="0.25">
      <c r="A1021">
        <v>2008</v>
      </c>
      <c r="B1021">
        <v>16</v>
      </c>
      <c r="C1021" t="s">
        <v>23</v>
      </c>
      <c r="D1021" t="s">
        <v>1062</v>
      </c>
      <c r="G1021" t="s">
        <v>10957</v>
      </c>
      <c r="H1021" t="s">
        <v>14399</v>
      </c>
      <c r="I1021">
        <v>50.269483000000001</v>
      </c>
      <c r="J1021">
        <v>0</v>
      </c>
      <c r="K1021">
        <v>34.929969999999997</v>
      </c>
      <c r="R1021" t="s">
        <v>17876</v>
      </c>
      <c r="S1021" t="s">
        <v>17242</v>
      </c>
      <c r="T1021" t="s">
        <v>17233</v>
      </c>
      <c r="U1021" t="s">
        <v>15317</v>
      </c>
    </row>
    <row r="1022" spans="1:21" x14ac:dyDescent="0.25">
      <c r="A1022">
        <v>2008</v>
      </c>
      <c r="B1022">
        <v>16</v>
      </c>
      <c r="C1022" t="s">
        <v>24</v>
      </c>
      <c r="D1022" t="s">
        <v>1063</v>
      </c>
      <c r="G1022" t="s">
        <v>11895</v>
      </c>
      <c r="H1022" t="s">
        <v>14393</v>
      </c>
      <c r="I1022">
        <v>80</v>
      </c>
      <c r="J1022">
        <v>0</v>
      </c>
      <c r="K1022">
        <v>52.711986000000003</v>
      </c>
      <c r="R1022" t="s">
        <v>17853</v>
      </c>
      <c r="S1022" t="s">
        <v>17593</v>
      </c>
      <c r="T1022" t="s">
        <v>17594</v>
      </c>
      <c r="U1022" t="s">
        <v>15317</v>
      </c>
    </row>
    <row r="1023" spans="1:21" x14ac:dyDescent="0.25">
      <c r="A1023">
        <v>2008</v>
      </c>
      <c r="B1023">
        <v>16</v>
      </c>
      <c r="C1023" t="s">
        <v>24</v>
      </c>
      <c r="D1023" t="s">
        <v>1064</v>
      </c>
      <c r="G1023" t="s">
        <v>11896</v>
      </c>
      <c r="H1023" t="s">
        <v>14395</v>
      </c>
      <c r="I1023">
        <v>401.53942599999999</v>
      </c>
      <c r="J1023">
        <v>0</v>
      </c>
      <c r="K1023">
        <v>379.58989000000003</v>
      </c>
      <c r="R1023" t="s">
        <v>17861</v>
      </c>
      <c r="S1023" t="s">
        <v>17574</v>
      </c>
      <c r="T1023" t="s">
        <v>16979</v>
      </c>
      <c r="U1023" t="s">
        <v>15317</v>
      </c>
    </row>
    <row r="1024" spans="1:21" x14ac:dyDescent="0.25">
      <c r="A1024">
        <v>2008</v>
      </c>
      <c r="B1024">
        <v>16</v>
      </c>
      <c r="C1024" t="s">
        <v>24</v>
      </c>
      <c r="D1024" t="s">
        <v>1065</v>
      </c>
      <c r="G1024" t="s">
        <v>11897</v>
      </c>
      <c r="H1024" t="s">
        <v>14400</v>
      </c>
      <c r="I1024">
        <v>159.993234</v>
      </c>
      <c r="J1024">
        <v>0</v>
      </c>
      <c r="K1024">
        <v>152.7689</v>
      </c>
      <c r="P1024" t="s">
        <v>17861</v>
      </c>
      <c r="Q1024" t="s">
        <v>17574</v>
      </c>
      <c r="R1024" t="s">
        <v>17877</v>
      </c>
      <c r="S1024" t="s">
        <v>17242</v>
      </c>
      <c r="T1024" t="s">
        <v>17233</v>
      </c>
      <c r="U1024" t="s">
        <v>15317</v>
      </c>
    </row>
    <row r="1025" spans="1:21" x14ac:dyDescent="0.25">
      <c r="A1025">
        <v>2008</v>
      </c>
      <c r="B1025">
        <v>16</v>
      </c>
      <c r="C1025" t="s">
        <v>24</v>
      </c>
      <c r="D1025" t="s">
        <v>1066</v>
      </c>
      <c r="G1025" t="s">
        <v>11898</v>
      </c>
      <c r="H1025" t="s">
        <v>14395</v>
      </c>
      <c r="I1025">
        <v>2.7436250000000002</v>
      </c>
      <c r="J1025">
        <v>0</v>
      </c>
      <c r="K1025">
        <v>4.1090169999999997</v>
      </c>
      <c r="R1025" t="s">
        <v>17861</v>
      </c>
      <c r="S1025" t="s">
        <v>17574</v>
      </c>
      <c r="T1025" t="s">
        <v>16979</v>
      </c>
      <c r="U1025" t="s">
        <v>15317</v>
      </c>
    </row>
    <row r="1026" spans="1:21" x14ac:dyDescent="0.25">
      <c r="A1026">
        <v>2008</v>
      </c>
      <c r="B1026">
        <v>16</v>
      </c>
      <c r="C1026" t="s">
        <v>24</v>
      </c>
      <c r="D1026" t="s">
        <v>1067</v>
      </c>
      <c r="G1026" t="s">
        <v>11899</v>
      </c>
      <c r="H1026" t="s">
        <v>14401</v>
      </c>
      <c r="I1026">
        <v>11.735685</v>
      </c>
      <c r="J1026">
        <v>0</v>
      </c>
      <c r="K1026">
        <v>27.556215000000002</v>
      </c>
      <c r="P1026" t="s">
        <v>15223</v>
      </c>
      <c r="Q1026" t="s">
        <v>15336</v>
      </c>
      <c r="R1026" t="s">
        <v>17878</v>
      </c>
      <c r="S1026" t="s">
        <v>17574</v>
      </c>
      <c r="T1026" t="s">
        <v>17863</v>
      </c>
      <c r="U1026" t="s">
        <v>15317</v>
      </c>
    </row>
    <row r="1027" spans="1:21" x14ac:dyDescent="0.25">
      <c r="A1027">
        <v>2008</v>
      </c>
      <c r="B1027">
        <v>16</v>
      </c>
      <c r="C1027" t="s">
        <v>21</v>
      </c>
      <c r="D1027" t="s">
        <v>1068</v>
      </c>
      <c r="G1027" t="s">
        <v>11900</v>
      </c>
      <c r="H1027" t="s">
        <v>14402</v>
      </c>
      <c r="I1027">
        <v>46.278334000000001</v>
      </c>
      <c r="J1027">
        <v>0</v>
      </c>
      <c r="K1027">
        <v>11.215225</v>
      </c>
      <c r="R1027" t="s">
        <v>17879</v>
      </c>
      <c r="S1027" t="s">
        <v>17574</v>
      </c>
      <c r="T1027" t="s">
        <v>16979</v>
      </c>
      <c r="U1027" t="s">
        <v>15317</v>
      </c>
    </row>
    <row r="1028" spans="1:21" x14ac:dyDescent="0.25">
      <c r="A1028">
        <v>2008</v>
      </c>
      <c r="B1028">
        <v>16</v>
      </c>
      <c r="C1028" t="s">
        <v>21</v>
      </c>
      <c r="D1028" t="s">
        <v>1069</v>
      </c>
      <c r="G1028" t="s">
        <v>11901</v>
      </c>
      <c r="H1028" t="s">
        <v>14393</v>
      </c>
      <c r="I1028">
        <v>55.433405999999998</v>
      </c>
      <c r="J1028">
        <v>0</v>
      </c>
      <c r="K1028">
        <v>11.87482</v>
      </c>
      <c r="R1028" t="s">
        <v>17853</v>
      </c>
      <c r="S1028" t="s">
        <v>17593</v>
      </c>
      <c r="T1028" t="s">
        <v>17594</v>
      </c>
      <c r="U1028" t="s">
        <v>15317</v>
      </c>
    </row>
    <row r="1029" spans="1:21" x14ac:dyDescent="0.25">
      <c r="A1029">
        <v>2008</v>
      </c>
      <c r="B1029">
        <v>16</v>
      </c>
      <c r="C1029" t="s">
        <v>21</v>
      </c>
      <c r="D1029" t="s">
        <v>1070</v>
      </c>
      <c r="G1029" t="s">
        <v>11902</v>
      </c>
      <c r="H1029" t="s">
        <v>14394</v>
      </c>
      <c r="I1029">
        <v>80.079679999999996</v>
      </c>
      <c r="J1029">
        <v>0</v>
      </c>
      <c r="K1029">
        <v>77.279838999999996</v>
      </c>
      <c r="R1029" t="s">
        <v>17858</v>
      </c>
      <c r="S1029" t="s">
        <v>17574</v>
      </c>
      <c r="T1029" t="s">
        <v>16979</v>
      </c>
      <c r="U1029" t="s">
        <v>15317</v>
      </c>
    </row>
    <row r="1030" spans="1:21" x14ac:dyDescent="0.25">
      <c r="A1030">
        <v>2008</v>
      </c>
      <c r="B1030">
        <v>16</v>
      </c>
      <c r="C1030" t="s">
        <v>21</v>
      </c>
      <c r="D1030" t="s">
        <v>1071</v>
      </c>
      <c r="G1030" t="s">
        <v>11903</v>
      </c>
      <c r="H1030" t="s">
        <v>14403</v>
      </c>
      <c r="I1030">
        <v>392.60681499999998</v>
      </c>
      <c r="J1030">
        <v>0</v>
      </c>
      <c r="K1030">
        <v>403.16145999999998</v>
      </c>
      <c r="R1030" t="s">
        <v>17880</v>
      </c>
      <c r="S1030" t="s">
        <v>17881</v>
      </c>
      <c r="T1030" t="s">
        <v>17882</v>
      </c>
      <c r="U1030" t="s">
        <v>15317</v>
      </c>
    </row>
    <row r="1031" spans="1:21" x14ac:dyDescent="0.25">
      <c r="A1031">
        <v>2008</v>
      </c>
      <c r="B1031">
        <v>16</v>
      </c>
      <c r="C1031" t="s">
        <v>21</v>
      </c>
      <c r="D1031" t="s">
        <v>1072</v>
      </c>
      <c r="G1031" t="s">
        <v>11904</v>
      </c>
      <c r="H1031" t="s">
        <v>14395</v>
      </c>
      <c r="I1031">
        <v>0.92299600000000004</v>
      </c>
      <c r="J1031">
        <v>0</v>
      </c>
      <c r="K1031">
        <v>0.88799600000000001</v>
      </c>
      <c r="R1031" t="s">
        <v>17861</v>
      </c>
      <c r="S1031" t="s">
        <v>17574</v>
      </c>
      <c r="T1031" t="s">
        <v>16979</v>
      </c>
      <c r="U1031" t="s">
        <v>15317</v>
      </c>
    </row>
    <row r="1032" spans="1:21" x14ac:dyDescent="0.25">
      <c r="A1032">
        <v>2008</v>
      </c>
      <c r="B1032">
        <v>16</v>
      </c>
      <c r="C1032" t="s">
        <v>21</v>
      </c>
      <c r="D1032" t="s">
        <v>1073</v>
      </c>
      <c r="G1032" t="s">
        <v>11905</v>
      </c>
      <c r="H1032" t="s">
        <v>14395</v>
      </c>
      <c r="I1032">
        <v>31.779257000000001</v>
      </c>
      <c r="J1032">
        <v>0</v>
      </c>
      <c r="K1032">
        <v>31.757387999999999</v>
      </c>
      <c r="R1032" t="s">
        <v>17861</v>
      </c>
      <c r="S1032" t="s">
        <v>17574</v>
      </c>
      <c r="T1032" t="s">
        <v>16979</v>
      </c>
      <c r="U1032" t="s">
        <v>15317</v>
      </c>
    </row>
    <row r="1033" spans="1:21" x14ac:dyDescent="0.25">
      <c r="A1033">
        <v>2008</v>
      </c>
      <c r="B1033">
        <v>16</v>
      </c>
      <c r="C1033" t="s">
        <v>21</v>
      </c>
      <c r="D1033" t="s">
        <v>1074</v>
      </c>
      <c r="G1033" t="s">
        <v>11906</v>
      </c>
      <c r="H1033" t="s">
        <v>14396</v>
      </c>
      <c r="I1033">
        <v>70.267000999999993</v>
      </c>
      <c r="J1033">
        <v>0</v>
      </c>
      <c r="K1033">
        <v>113.96462</v>
      </c>
      <c r="P1033" t="s">
        <v>17883</v>
      </c>
      <c r="Q1033" t="s">
        <v>17570</v>
      </c>
      <c r="R1033" t="s">
        <v>17866</v>
      </c>
      <c r="S1033" t="s">
        <v>17867</v>
      </c>
      <c r="T1033" t="s">
        <v>17868</v>
      </c>
      <c r="U1033" t="s">
        <v>15317</v>
      </c>
    </row>
    <row r="1034" spans="1:21" x14ac:dyDescent="0.25">
      <c r="A1034">
        <v>2008</v>
      </c>
      <c r="B1034">
        <v>16</v>
      </c>
      <c r="C1034" t="s">
        <v>21</v>
      </c>
      <c r="D1034" t="s">
        <v>1075</v>
      </c>
      <c r="G1034" t="s">
        <v>11907</v>
      </c>
      <c r="H1034" t="s">
        <v>14396</v>
      </c>
      <c r="I1034">
        <v>48.9</v>
      </c>
      <c r="J1034">
        <v>0</v>
      </c>
      <c r="K1034">
        <v>92.139624999999995</v>
      </c>
      <c r="P1034" t="s">
        <v>15209</v>
      </c>
      <c r="Q1034" t="s">
        <v>15336</v>
      </c>
      <c r="R1034" t="s">
        <v>17866</v>
      </c>
      <c r="S1034" t="s">
        <v>17867</v>
      </c>
      <c r="T1034" t="s">
        <v>17868</v>
      </c>
      <c r="U1034" t="s">
        <v>15317</v>
      </c>
    </row>
    <row r="1035" spans="1:21" x14ac:dyDescent="0.25">
      <c r="A1035">
        <v>2008</v>
      </c>
      <c r="B1035">
        <v>16</v>
      </c>
      <c r="C1035" t="s">
        <v>21</v>
      </c>
      <c r="D1035" t="s">
        <v>1076</v>
      </c>
      <c r="G1035" t="s">
        <v>11908</v>
      </c>
      <c r="H1035" t="s">
        <v>14396</v>
      </c>
      <c r="I1035">
        <v>146.171166</v>
      </c>
      <c r="J1035">
        <v>0</v>
      </c>
      <c r="K1035">
        <v>82.498294999999999</v>
      </c>
      <c r="P1035" t="s">
        <v>15284</v>
      </c>
      <c r="Q1035" t="s">
        <v>15336</v>
      </c>
      <c r="R1035" t="s">
        <v>17866</v>
      </c>
      <c r="S1035" t="s">
        <v>17867</v>
      </c>
      <c r="T1035" t="s">
        <v>17868</v>
      </c>
      <c r="U1035" t="s">
        <v>15317</v>
      </c>
    </row>
    <row r="1036" spans="1:21" x14ac:dyDescent="0.25">
      <c r="A1036">
        <v>2008</v>
      </c>
      <c r="B1036">
        <v>16</v>
      </c>
      <c r="C1036" t="s">
        <v>21</v>
      </c>
      <c r="D1036" t="s">
        <v>1077</v>
      </c>
      <c r="G1036" t="s">
        <v>11909</v>
      </c>
      <c r="H1036" t="s">
        <v>14395</v>
      </c>
      <c r="I1036">
        <v>23.905823999999999</v>
      </c>
      <c r="J1036">
        <v>0</v>
      </c>
      <c r="K1036">
        <v>81.329947000000004</v>
      </c>
      <c r="R1036" t="s">
        <v>17861</v>
      </c>
      <c r="S1036" t="s">
        <v>17574</v>
      </c>
      <c r="T1036" t="s">
        <v>16979</v>
      </c>
      <c r="U1036" t="s">
        <v>15317</v>
      </c>
    </row>
    <row r="1037" spans="1:21" x14ac:dyDescent="0.25">
      <c r="A1037">
        <v>2008</v>
      </c>
      <c r="B1037">
        <v>16</v>
      </c>
      <c r="C1037" t="s">
        <v>21</v>
      </c>
      <c r="D1037" t="s">
        <v>1078</v>
      </c>
      <c r="G1037" t="s">
        <v>11910</v>
      </c>
      <c r="H1037" t="s">
        <v>14393</v>
      </c>
      <c r="I1037">
        <v>0</v>
      </c>
      <c r="J1037">
        <v>0</v>
      </c>
      <c r="K1037">
        <v>106.359655</v>
      </c>
      <c r="R1037" t="s">
        <v>17853</v>
      </c>
      <c r="S1037" t="s">
        <v>17593</v>
      </c>
      <c r="T1037" t="s">
        <v>17594</v>
      </c>
      <c r="U1037" t="s">
        <v>15317</v>
      </c>
    </row>
    <row r="1038" spans="1:21" x14ac:dyDescent="0.25">
      <c r="A1038">
        <v>2008</v>
      </c>
      <c r="B1038">
        <v>16</v>
      </c>
      <c r="C1038" t="s">
        <v>21</v>
      </c>
      <c r="D1038" t="s">
        <v>1079</v>
      </c>
      <c r="G1038" t="s">
        <v>11911</v>
      </c>
      <c r="H1038" t="s">
        <v>14393</v>
      </c>
      <c r="I1038">
        <v>194</v>
      </c>
      <c r="J1038">
        <v>0</v>
      </c>
      <c r="K1038">
        <v>56.431244</v>
      </c>
      <c r="R1038" t="s">
        <v>17853</v>
      </c>
      <c r="S1038" t="s">
        <v>17593</v>
      </c>
      <c r="T1038" t="s">
        <v>17594</v>
      </c>
      <c r="U1038" t="s">
        <v>15317</v>
      </c>
    </row>
    <row r="1039" spans="1:21" x14ac:dyDescent="0.25">
      <c r="A1039">
        <v>2008</v>
      </c>
      <c r="B1039">
        <v>16</v>
      </c>
      <c r="C1039" t="s">
        <v>21</v>
      </c>
      <c r="D1039" t="s">
        <v>1080</v>
      </c>
      <c r="G1039" t="s">
        <v>11912</v>
      </c>
      <c r="H1039" t="s">
        <v>14393</v>
      </c>
      <c r="I1039">
        <v>700</v>
      </c>
      <c r="J1039">
        <v>0</v>
      </c>
      <c r="K1039">
        <v>600</v>
      </c>
      <c r="P1039" t="s">
        <v>17884</v>
      </c>
      <c r="Q1039" t="s">
        <v>17885</v>
      </c>
      <c r="R1039" t="s">
        <v>17853</v>
      </c>
      <c r="S1039" t="s">
        <v>17593</v>
      </c>
      <c r="T1039" t="s">
        <v>17875</v>
      </c>
      <c r="U1039" t="s">
        <v>15317</v>
      </c>
    </row>
    <row r="1040" spans="1:21" x14ac:dyDescent="0.25">
      <c r="A1040">
        <v>2008</v>
      </c>
      <c r="B1040">
        <v>16</v>
      </c>
      <c r="C1040" t="s">
        <v>21</v>
      </c>
      <c r="D1040" t="s">
        <v>1081</v>
      </c>
      <c r="G1040" t="s">
        <v>11913</v>
      </c>
      <c r="H1040" t="s">
        <v>14393</v>
      </c>
      <c r="I1040">
        <v>500</v>
      </c>
      <c r="J1040">
        <v>0</v>
      </c>
      <c r="K1040">
        <v>147.020848</v>
      </c>
      <c r="P1040" t="s">
        <v>17884</v>
      </c>
      <c r="Q1040" t="s">
        <v>17885</v>
      </c>
      <c r="R1040" t="s">
        <v>17853</v>
      </c>
      <c r="S1040" t="s">
        <v>17593</v>
      </c>
      <c r="T1040" t="s">
        <v>17875</v>
      </c>
      <c r="U1040" t="s">
        <v>15317</v>
      </c>
    </row>
    <row r="1041" spans="1:21" x14ac:dyDescent="0.25">
      <c r="A1041">
        <v>2008</v>
      </c>
      <c r="B1041">
        <v>16</v>
      </c>
      <c r="C1041" t="s">
        <v>21</v>
      </c>
      <c r="D1041" t="s">
        <v>1082</v>
      </c>
      <c r="G1041" t="s">
        <v>11914</v>
      </c>
      <c r="H1041" t="s">
        <v>14393</v>
      </c>
      <c r="I1041">
        <v>2700</v>
      </c>
      <c r="J1041">
        <v>0</v>
      </c>
      <c r="K1041">
        <v>1696.2878929999999</v>
      </c>
      <c r="R1041" t="s">
        <v>17853</v>
      </c>
      <c r="S1041" t="s">
        <v>17593</v>
      </c>
      <c r="T1041" t="s">
        <v>17594</v>
      </c>
      <c r="U1041" t="s">
        <v>15317</v>
      </c>
    </row>
    <row r="1042" spans="1:21" x14ac:dyDescent="0.25">
      <c r="A1042">
        <v>2008</v>
      </c>
      <c r="B1042">
        <v>16</v>
      </c>
      <c r="C1042" t="s">
        <v>29</v>
      </c>
      <c r="D1042" t="s">
        <v>1083</v>
      </c>
      <c r="E1042" t="s">
        <v>3095</v>
      </c>
      <c r="F1042" t="s">
        <v>7077</v>
      </c>
      <c r="G1042" t="s">
        <v>11915</v>
      </c>
      <c r="H1042" t="s">
        <v>14404</v>
      </c>
      <c r="I1042">
        <v>656.28972399999998</v>
      </c>
      <c r="J1042">
        <v>0</v>
      </c>
      <c r="K1042">
        <v>596.54109500000004</v>
      </c>
      <c r="N1042" t="s">
        <v>17886</v>
      </c>
      <c r="O1042" t="s">
        <v>17593</v>
      </c>
      <c r="R1042" t="s">
        <v>17887</v>
      </c>
      <c r="S1042" t="s">
        <v>15336</v>
      </c>
      <c r="T1042" t="s">
        <v>17594</v>
      </c>
      <c r="U1042" t="s">
        <v>15317</v>
      </c>
    </row>
    <row r="1043" spans="1:21" x14ac:dyDescent="0.25">
      <c r="A1043">
        <v>2008</v>
      </c>
      <c r="B1043">
        <v>16</v>
      </c>
      <c r="C1043" t="s">
        <v>29</v>
      </c>
      <c r="D1043" t="s">
        <v>1084</v>
      </c>
      <c r="E1043" t="s">
        <v>3096</v>
      </c>
      <c r="F1043" t="s">
        <v>7078</v>
      </c>
      <c r="G1043" t="s">
        <v>11916</v>
      </c>
      <c r="H1043" t="s">
        <v>14404</v>
      </c>
      <c r="I1043">
        <v>884.51075400000002</v>
      </c>
      <c r="J1043">
        <v>0</v>
      </c>
      <c r="K1043">
        <v>828.584025</v>
      </c>
      <c r="R1043" t="s">
        <v>17887</v>
      </c>
      <c r="S1043" t="s">
        <v>15336</v>
      </c>
      <c r="T1043" t="s">
        <v>15337</v>
      </c>
      <c r="U1043" t="s">
        <v>15317</v>
      </c>
    </row>
    <row r="1044" spans="1:21" x14ac:dyDescent="0.25">
      <c r="A1044">
        <v>2008</v>
      </c>
      <c r="B1044">
        <v>16</v>
      </c>
      <c r="C1044" t="s">
        <v>29</v>
      </c>
      <c r="D1044" t="s">
        <v>1085</v>
      </c>
      <c r="E1044" t="s">
        <v>3097</v>
      </c>
      <c r="F1044" t="s">
        <v>7079</v>
      </c>
      <c r="G1044" t="s">
        <v>11917</v>
      </c>
      <c r="H1044" t="s">
        <v>14396</v>
      </c>
      <c r="I1044">
        <v>180</v>
      </c>
      <c r="J1044">
        <v>0</v>
      </c>
      <c r="K1044">
        <v>185.24953400000001</v>
      </c>
      <c r="L1044" t="s">
        <v>17888</v>
      </c>
      <c r="M1044" t="s">
        <v>17593</v>
      </c>
      <c r="N1044" t="s">
        <v>17889</v>
      </c>
      <c r="O1044" t="s">
        <v>17593</v>
      </c>
      <c r="P1044" t="s">
        <v>15210</v>
      </c>
      <c r="Q1044" t="s">
        <v>15250</v>
      </c>
      <c r="R1044" t="s">
        <v>17866</v>
      </c>
      <c r="S1044" t="s">
        <v>17867</v>
      </c>
      <c r="T1044" t="s">
        <v>17890</v>
      </c>
      <c r="U1044" t="s">
        <v>15317</v>
      </c>
    </row>
    <row r="1045" spans="1:21" x14ac:dyDescent="0.25">
      <c r="A1045">
        <v>2008</v>
      </c>
      <c r="B1045">
        <v>16</v>
      </c>
      <c r="C1045" t="s">
        <v>29</v>
      </c>
      <c r="D1045" t="s">
        <v>1086</v>
      </c>
      <c r="E1045" t="s">
        <v>3098</v>
      </c>
      <c r="F1045" t="s">
        <v>7080</v>
      </c>
      <c r="G1045" t="s">
        <v>11918</v>
      </c>
      <c r="H1045" t="s">
        <v>14393</v>
      </c>
      <c r="I1045">
        <v>37.225161999999997</v>
      </c>
      <c r="J1045">
        <v>0</v>
      </c>
      <c r="K1045">
        <v>36.140759000000003</v>
      </c>
      <c r="L1045" t="s">
        <v>17779</v>
      </c>
      <c r="M1045" t="s">
        <v>16846</v>
      </c>
      <c r="P1045" t="s">
        <v>17855</v>
      </c>
      <c r="Q1045" t="s">
        <v>17856</v>
      </c>
      <c r="R1045" t="s">
        <v>17853</v>
      </c>
      <c r="S1045" t="s">
        <v>17593</v>
      </c>
      <c r="T1045" s="124" t="s">
        <v>17891</v>
      </c>
      <c r="U1045" s="124" t="s">
        <v>15317</v>
      </c>
    </row>
    <row r="1046" spans="1:21" x14ac:dyDescent="0.25">
      <c r="A1046">
        <v>2008</v>
      </c>
      <c r="B1046">
        <v>16</v>
      </c>
      <c r="C1046" t="s">
        <v>29</v>
      </c>
      <c r="D1046" t="s">
        <v>1087</v>
      </c>
      <c r="E1046" t="s">
        <v>3099</v>
      </c>
      <c r="F1046" t="s">
        <v>7081</v>
      </c>
      <c r="G1046" t="s">
        <v>11919</v>
      </c>
      <c r="H1046" t="s">
        <v>14396</v>
      </c>
      <c r="I1046">
        <v>20</v>
      </c>
      <c r="J1046">
        <v>0</v>
      </c>
      <c r="K1046">
        <v>19.275302</v>
      </c>
      <c r="R1046" t="s">
        <v>17866</v>
      </c>
      <c r="S1046" t="s">
        <v>17867</v>
      </c>
      <c r="T1046" t="s">
        <v>17868</v>
      </c>
      <c r="U1046" t="s">
        <v>15317</v>
      </c>
    </row>
    <row r="1047" spans="1:21" x14ac:dyDescent="0.25">
      <c r="A1047">
        <v>2008</v>
      </c>
      <c r="B1047">
        <v>16</v>
      </c>
      <c r="C1047" t="s">
        <v>29</v>
      </c>
      <c r="D1047" t="s">
        <v>1088</v>
      </c>
      <c r="E1047" t="s">
        <v>3100</v>
      </c>
      <c r="F1047" t="s">
        <v>7082</v>
      </c>
      <c r="G1047" t="s">
        <v>11172</v>
      </c>
      <c r="H1047" t="s">
        <v>14396</v>
      </c>
      <c r="I1047">
        <v>113</v>
      </c>
      <c r="J1047">
        <v>0</v>
      </c>
      <c r="K1047">
        <v>115.541158</v>
      </c>
      <c r="N1047" t="s">
        <v>17892</v>
      </c>
      <c r="O1047" t="s">
        <v>17893</v>
      </c>
      <c r="P1047" t="s">
        <v>16963</v>
      </c>
      <c r="Q1047" t="s">
        <v>15239</v>
      </c>
      <c r="R1047" t="s">
        <v>17866</v>
      </c>
      <c r="S1047" t="s">
        <v>17867</v>
      </c>
      <c r="T1047" t="s">
        <v>17894</v>
      </c>
      <c r="U1047" t="s">
        <v>15317</v>
      </c>
    </row>
    <row r="1048" spans="1:21" x14ac:dyDescent="0.25">
      <c r="A1048">
        <v>2008</v>
      </c>
      <c r="B1048">
        <v>16</v>
      </c>
      <c r="C1048" t="s">
        <v>29</v>
      </c>
      <c r="D1048" t="s">
        <v>1089</v>
      </c>
      <c r="E1048" t="s">
        <v>3101</v>
      </c>
      <c r="F1048" t="s">
        <v>7083</v>
      </c>
      <c r="G1048" t="s">
        <v>11920</v>
      </c>
      <c r="H1048" t="s">
        <v>14393</v>
      </c>
      <c r="I1048">
        <v>3264.5</v>
      </c>
      <c r="J1048">
        <v>0</v>
      </c>
      <c r="K1048">
        <v>2995.2424540000002</v>
      </c>
      <c r="N1048" t="s">
        <v>17869</v>
      </c>
      <c r="O1048" t="s">
        <v>17870</v>
      </c>
      <c r="P1048" t="s">
        <v>17869</v>
      </c>
      <c r="Q1048" t="s">
        <v>17870</v>
      </c>
      <c r="R1048" t="s">
        <v>17853</v>
      </c>
      <c r="S1048" t="s">
        <v>17593</v>
      </c>
      <c r="T1048" s="124" t="s">
        <v>17895</v>
      </c>
      <c r="U1048" s="124" t="s">
        <v>15317</v>
      </c>
    </row>
    <row r="1049" spans="1:21" x14ac:dyDescent="0.25">
      <c r="A1049">
        <v>2008</v>
      </c>
      <c r="B1049">
        <v>16</v>
      </c>
      <c r="C1049" t="s">
        <v>29</v>
      </c>
      <c r="D1049" t="s">
        <v>1090</v>
      </c>
      <c r="E1049" t="s">
        <v>3102</v>
      </c>
      <c r="F1049" t="s">
        <v>7084</v>
      </c>
      <c r="G1049" t="s">
        <v>11921</v>
      </c>
      <c r="H1049" t="s">
        <v>14393</v>
      </c>
      <c r="I1049">
        <v>2198.4</v>
      </c>
      <c r="J1049">
        <v>0</v>
      </c>
      <c r="K1049">
        <v>1859.3201019999999</v>
      </c>
      <c r="L1049" t="s">
        <v>17869</v>
      </c>
      <c r="M1049" t="s">
        <v>17870</v>
      </c>
      <c r="N1049" t="s">
        <v>17896</v>
      </c>
      <c r="O1049" t="s">
        <v>17897</v>
      </c>
      <c r="P1049" t="s">
        <v>17898</v>
      </c>
      <c r="Q1049" t="s">
        <v>17870</v>
      </c>
      <c r="R1049" t="s">
        <v>17853</v>
      </c>
      <c r="S1049" t="s">
        <v>17593</v>
      </c>
      <c r="T1049" s="124" t="s">
        <v>17899</v>
      </c>
      <c r="U1049" s="124" t="s">
        <v>15317</v>
      </c>
    </row>
    <row r="1050" spans="1:21" x14ac:dyDescent="0.25">
      <c r="A1050">
        <v>2008</v>
      </c>
      <c r="B1050">
        <v>16</v>
      </c>
      <c r="C1050" t="s">
        <v>29</v>
      </c>
      <c r="D1050" t="s">
        <v>1091</v>
      </c>
      <c r="E1050" t="s">
        <v>3103</v>
      </c>
      <c r="F1050" t="s">
        <v>7085</v>
      </c>
      <c r="G1050" t="s">
        <v>11887</v>
      </c>
      <c r="H1050" t="s">
        <v>14393</v>
      </c>
      <c r="I1050">
        <v>80.215791999999993</v>
      </c>
      <c r="J1050">
        <v>0</v>
      </c>
      <c r="K1050">
        <v>4.5635000000000002E-2</v>
      </c>
      <c r="L1050" t="s">
        <v>16986</v>
      </c>
      <c r="M1050" t="s">
        <v>15239</v>
      </c>
      <c r="N1050" t="s">
        <v>15184</v>
      </c>
      <c r="O1050" t="s">
        <v>15242</v>
      </c>
      <c r="R1050" t="s">
        <v>17853</v>
      </c>
      <c r="S1050" t="s">
        <v>17593</v>
      </c>
      <c r="T1050" t="s">
        <v>17900</v>
      </c>
      <c r="U1050" t="s">
        <v>15317</v>
      </c>
    </row>
    <row r="1051" spans="1:21" x14ac:dyDescent="0.25">
      <c r="A1051">
        <v>2008</v>
      </c>
      <c r="B1051">
        <v>16</v>
      </c>
      <c r="C1051" t="s">
        <v>29</v>
      </c>
      <c r="D1051" t="s">
        <v>1092</v>
      </c>
      <c r="E1051" t="s">
        <v>3104</v>
      </c>
      <c r="F1051" t="s">
        <v>7086</v>
      </c>
      <c r="G1051" t="s">
        <v>11922</v>
      </c>
      <c r="H1051" t="s">
        <v>14393</v>
      </c>
      <c r="I1051">
        <v>59.538800000000002</v>
      </c>
      <c r="J1051">
        <v>0</v>
      </c>
      <c r="K1051">
        <v>0.35204099999999999</v>
      </c>
      <c r="L1051" t="s">
        <v>15184</v>
      </c>
      <c r="M1051" t="s">
        <v>15242</v>
      </c>
      <c r="N1051" t="s">
        <v>16987</v>
      </c>
      <c r="O1051" t="s">
        <v>15243</v>
      </c>
      <c r="R1051" t="s">
        <v>17853</v>
      </c>
      <c r="S1051" t="s">
        <v>17593</v>
      </c>
      <c r="T1051" t="s">
        <v>17901</v>
      </c>
      <c r="U1051" t="s">
        <v>15317</v>
      </c>
    </row>
    <row r="1052" spans="1:21" x14ac:dyDescent="0.25">
      <c r="A1052">
        <v>2008</v>
      </c>
      <c r="B1052">
        <v>16</v>
      </c>
      <c r="C1052" t="s">
        <v>29</v>
      </c>
      <c r="D1052" t="s">
        <v>1093</v>
      </c>
      <c r="E1052" t="s">
        <v>3105</v>
      </c>
      <c r="F1052" t="s">
        <v>7087</v>
      </c>
      <c r="G1052" t="s">
        <v>11923</v>
      </c>
      <c r="H1052" t="s">
        <v>14393</v>
      </c>
      <c r="I1052">
        <v>1282.55807</v>
      </c>
      <c r="J1052">
        <v>0</v>
      </c>
      <c r="K1052">
        <v>0</v>
      </c>
      <c r="N1052" t="s">
        <v>15184</v>
      </c>
      <c r="O1052" t="s">
        <v>15242</v>
      </c>
      <c r="R1052" t="s">
        <v>17853</v>
      </c>
      <c r="S1052" t="s">
        <v>17593</v>
      </c>
      <c r="T1052" t="s">
        <v>17902</v>
      </c>
      <c r="U1052" t="s">
        <v>15317</v>
      </c>
    </row>
    <row r="1053" spans="1:21" x14ac:dyDescent="0.25">
      <c r="A1053">
        <v>2008</v>
      </c>
      <c r="B1053">
        <v>16</v>
      </c>
      <c r="C1053" t="s">
        <v>29</v>
      </c>
      <c r="D1053" t="s">
        <v>1094</v>
      </c>
      <c r="E1053" t="s">
        <v>3106</v>
      </c>
      <c r="F1053" t="s">
        <v>7088</v>
      </c>
      <c r="G1053" t="s">
        <v>11924</v>
      </c>
      <c r="H1053" t="s">
        <v>14393</v>
      </c>
      <c r="I1053">
        <v>1410.5</v>
      </c>
      <c r="J1053">
        <v>0</v>
      </c>
      <c r="K1053">
        <v>1422.39651</v>
      </c>
      <c r="L1053" t="s">
        <v>17903</v>
      </c>
      <c r="M1053" t="s">
        <v>17572</v>
      </c>
      <c r="N1053" t="s">
        <v>15226</v>
      </c>
      <c r="O1053" t="s">
        <v>15243</v>
      </c>
      <c r="R1053" t="s">
        <v>17853</v>
      </c>
      <c r="S1053" t="s">
        <v>17593</v>
      </c>
      <c r="T1053" t="s">
        <v>17901</v>
      </c>
      <c r="U1053" t="s">
        <v>15317</v>
      </c>
    </row>
    <row r="1054" spans="1:21" x14ac:dyDescent="0.25">
      <c r="A1054">
        <v>2008</v>
      </c>
      <c r="B1054">
        <v>16</v>
      </c>
      <c r="C1054" t="s">
        <v>29</v>
      </c>
      <c r="D1054" t="s">
        <v>1095</v>
      </c>
      <c r="E1054" t="s">
        <v>3107</v>
      </c>
      <c r="F1054" t="s">
        <v>7089</v>
      </c>
      <c r="G1054" t="s">
        <v>11925</v>
      </c>
      <c r="H1054" t="s">
        <v>14393</v>
      </c>
      <c r="I1054">
        <v>134.69999999999999</v>
      </c>
      <c r="J1054">
        <v>0</v>
      </c>
      <c r="K1054">
        <v>140.54299499999999</v>
      </c>
      <c r="L1054" t="s">
        <v>17903</v>
      </c>
      <c r="M1054" t="s">
        <v>17572</v>
      </c>
      <c r="N1054" t="s">
        <v>16987</v>
      </c>
      <c r="O1054" t="s">
        <v>15243</v>
      </c>
      <c r="R1054" t="s">
        <v>17853</v>
      </c>
      <c r="S1054" t="s">
        <v>17593</v>
      </c>
      <c r="T1054" t="s">
        <v>17901</v>
      </c>
      <c r="U1054" t="s">
        <v>15317</v>
      </c>
    </row>
    <row r="1055" spans="1:21" x14ac:dyDescent="0.25">
      <c r="A1055">
        <v>2008</v>
      </c>
      <c r="B1055">
        <v>16</v>
      </c>
      <c r="C1055" t="s">
        <v>29</v>
      </c>
      <c r="D1055" t="s">
        <v>1096</v>
      </c>
      <c r="E1055" t="s">
        <v>3108</v>
      </c>
      <c r="F1055" t="s">
        <v>7090</v>
      </c>
      <c r="G1055" t="s">
        <v>11926</v>
      </c>
      <c r="H1055" t="s">
        <v>14393</v>
      </c>
      <c r="I1055">
        <v>251.18618699999999</v>
      </c>
      <c r="J1055">
        <v>0</v>
      </c>
      <c r="K1055">
        <v>237.505032</v>
      </c>
      <c r="L1055" t="s">
        <v>17904</v>
      </c>
      <c r="M1055" t="s">
        <v>17905</v>
      </c>
      <c r="N1055" t="s">
        <v>17906</v>
      </c>
      <c r="O1055" t="s">
        <v>17907</v>
      </c>
      <c r="P1055" t="s">
        <v>17908</v>
      </c>
      <c r="Q1055" t="s">
        <v>17909</v>
      </c>
      <c r="R1055" t="s">
        <v>17853</v>
      </c>
      <c r="S1055" t="s">
        <v>17593</v>
      </c>
      <c r="T1055" t="s">
        <v>17910</v>
      </c>
      <c r="U1055" t="s">
        <v>15317</v>
      </c>
    </row>
    <row r="1056" spans="1:21" x14ac:dyDescent="0.25">
      <c r="A1056">
        <v>2008</v>
      </c>
      <c r="B1056">
        <v>16</v>
      </c>
      <c r="C1056" t="s">
        <v>29</v>
      </c>
      <c r="D1056" t="s">
        <v>1097</v>
      </c>
      <c r="E1056" t="s">
        <v>3105</v>
      </c>
      <c r="F1056" t="s">
        <v>7087</v>
      </c>
      <c r="G1056" t="s">
        <v>11927</v>
      </c>
      <c r="H1056" t="s">
        <v>14393</v>
      </c>
      <c r="I1056">
        <v>349.34399999999999</v>
      </c>
      <c r="J1056">
        <v>0</v>
      </c>
      <c r="K1056">
        <v>0</v>
      </c>
      <c r="N1056" t="s">
        <v>15184</v>
      </c>
      <c r="O1056" t="s">
        <v>15242</v>
      </c>
      <c r="R1056" t="s">
        <v>17853</v>
      </c>
      <c r="S1056" t="s">
        <v>17593</v>
      </c>
      <c r="T1056" t="s">
        <v>17902</v>
      </c>
      <c r="U1056" t="s">
        <v>15317</v>
      </c>
    </row>
    <row r="1057" spans="1:21" x14ac:dyDescent="0.25">
      <c r="A1057">
        <v>2008</v>
      </c>
      <c r="B1057">
        <v>16</v>
      </c>
      <c r="C1057" t="s">
        <v>29</v>
      </c>
      <c r="D1057" t="s">
        <v>1098</v>
      </c>
      <c r="E1057" t="s">
        <v>3109</v>
      </c>
      <c r="F1057" t="s">
        <v>7091</v>
      </c>
      <c r="G1057" t="s">
        <v>11928</v>
      </c>
      <c r="H1057" t="s">
        <v>14393</v>
      </c>
      <c r="I1057">
        <v>350.34182399999997</v>
      </c>
      <c r="J1057">
        <v>0</v>
      </c>
      <c r="K1057">
        <v>178.780045</v>
      </c>
      <c r="L1057" t="s">
        <v>17911</v>
      </c>
      <c r="M1057" t="s">
        <v>17912</v>
      </c>
      <c r="N1057" t="s">
        <v>17906</v>
      </c>
      <c r="O1057" t="s">
        <v>17907</v>
      </c>
      <c r="P1057" t="s">
        <v>15226</v>
      </c>
      <c r="Q1057" t="s">
        <v>15243</v>
      </c>
      <c r="R1057" t="s">
        <v>17853</v>
      </c>
      <c r="S1057" t="s">
        <v>17593</v>
      </c>
      <c r="T1057" t="s">
        <v>17913</v>
      </c>
      <c r="U1057" t="s">
        <v>15317</v>
      </c>
    </row>
    <row r="1058" spans="1:21" x14ac:dyDescent="0.25">
      <c r="A1058">
        <v>2008</v>
      </c>
      <c r="B1058">
        <v>16</v>
      </c>
      <c r="C1058" t="s">
        <v>29</v>
      </c>
      <c r="D1058" t="s">
        <v>1099</v>
      </c>
      <c r="E1058" t="s">
        <v>3110</v>
      </c>
      <c r="F1058" t="s">
        <v>7092</v>
      </c>
      <c r="G1058" t="s">
        <v>11929</v>
      </c>
      <c r="H1058" t="s">
        <v>14404</v>
      </c>
      <c r="I1058">
        <v>483.4</v>
      </c>
      <c r="J1058">
        <v>0</v>
      </c>
      <c r="K1058">
        <v>786.85421199999996</v>
      </c>
      <c r="L1058" t="s">
        <v>16876</v>
      </c>
      <c r="M1058" t="s">
        <v>15336</v>
      </c>
      <c r="R1058" t="s">
        <v>17887</v>
      </c>
      <c r="S1058" t="s">
        <v>15336</v>
      </c>
      <c r="T1058" t="s">
        <v>15337</v>
      </c>
      <c r="U1058" t="s">
        <v>15317</v>
      </c>
    </row>
    <row r="1059" spans="1:21" x14ac:dyDescent="0.25">
      <c r="A1059">
        <v>2008</v>
      </c>
      <c r="B1059">
        <v>16</v>
      </c>
      <c r="C1059" t="s">
        <v>29</v>
      </c>
      <c r="D1059" t="s">
        <v>1100</v>
      </c>
      <c r="E1059" t="s">
        <v>3111</v>
      </c>
      <c r="F1059" t="s">
        <v>7093</v>
      </c>
      <c r="G1059" t="s">
        <v>11930</v>
      </c>
      <c r="H1059" t="s">
        <v>14404</v>
      </c>
      <c r="I1059">
        <v>1042.046521</v>
      </c>
      <c r="J1059">
        <v>0</v>
      </c>
      <c r="K1059">
        <v>1035.958689</v>
      </c>
      <c r="L1059" t="s">
        <v>17914</v>
      </c>
      <c r="M1059" t="s">
        <v>15336</v>
      </c>
      <c r="N1059" t="s">
        <v>16988</v>
      </c>
      <c r="O1059" t="s">
        <v>15336</v>
      </c>
      <c r="P1059" t="s">
        <v>17915</v>
      </c>
      <c r="Q1059" t="s">
        <v>17570</v>
      </c>
      <c r="R1059" t="s">
        <v>17887</v>
      </c>
      <c r="S1059" t="s">
        <v>15336</v>
      </c>
      <c r="T1059" t="s">
        <v>17916</v>
      </c>
      <c r="U1059" t="s">
        <v>15317</v>
      </c>
    </row>
    <row r="1060" spans="1:21" x14ac:dyDescent="0.25">
      <c r="A1060">
        <v>2008</v>
      </c>
      <c r="B1060">
        <v>16</v>
      </c>
      <c r="C1060" t="s">
        <v>29</v>
      </c>
      <c r="D1060" t="s">
        <v>1101</v>
      </c>
      <c r="E1060" t="s">
        <v>3112</v>
      </c>
      <c r="F1060" t="s">
        <v>7094</v>
      </c>
      <c r="G1060" t="s">
        <v>11931</v>
      </c>
      <c r="H1060" t="s">
        <v>14404</v>
      </c>
      <c r="I1060">
        <v>255.31552400000001</v>
      </c>
      <c r="J1060">
        <v>0</v>
      </c>
      <c r="K1060">
        <v>254.24112600000001</v>
      </c>
      <c r="N1060" t="s">
        <v>17243</v>
      </c>
      <c r="O1060" t="s">
        <v>15336</v>
      </c>
      <c r="P1060" t="s">
        <v>15209</v>
      </c>
      <c r="Q1060" t="s">
        <v>15336</v>
      </c>
      <c r="R1060" t="s">
        <v>17887</v>
      </c>
      <c r="S1060" t="s">
        <v>15336</v>
      </c>
      <c r="T1060" t="s">
        <v>15337</v>
      </c>
      <c r="U1060" t="s">
        <v>15317</v>
      </c>
    </row>
    <row r="1061" spans="1:21" x14ac:dyDescent="0.25">
      <c r="A1061">
        <v>2008</v>
      </c>
      <c r="B1061">
        <v>16</v>
      </c>
      <c r="C1061" t="s">
        <v>29</v>
      </c>
      <c r="D1061" t="s">
        <v>1102</v>
      </c>
      <c r="E1061" t="s">
        <v>3113</v>
      </c>
      <c r="F1061" t="s">
        <v>7095</v>
      </c>
      <c r="G1061" t="s">
        <v>11932</v>
      </c>
      <c r="H1061" t="s">
        <v>14393</v>
      </c>
      <c r="I1061">
        <v>0</v>
      </c>
      <c r="J1061">
        <v>0</v>
      </c>
      <c r="K1061">
        <v>0</v>
      </c>
      <c r="N1061" t="s">
        <v>17865</v>
      </c>
      <c r="O1061" t="s">
        <v>15336</v>
      </c>
      <c r="P1061" t="s">
        <v>17884</v>
      </c>
      <c r="Q1061" t="s">
        <v>17885</v>
      </c>
      <c r="R1061" t="s">
        <v>17853</v>
      </c>
      <c r="S1061" t="s">
        <v>17593</v>
      </c>
      <c r="T1061" t="s">
        <v>17875</v>
      </c>
      <c r="U1061" t="s">
        <v>15317</v>
      </c>
    </row>
    <row r="1062" spans="1:21" x14ac:dyDescent="0.25">
      <c r="A1062">
        <v>2008</v>
      </c>
      <c r="B1062">
        <v>16</v>
      </c>
      <c r="C1062" t="s">
        <v>29</v>
      </c>
      <c r="D1062" t="s">
        <v>1103</v>
      </c>
      <c r="G1062" t="s">
        <v>11933</v>
      </c>
      <c r="H1062" t="s">
        <v>14393</v>
      </c>
      <c r="I1062">
        <v>4092.1</v>
      </c>
      <c r="J1062">
        <v>0</v>
      </c>
      <c r="K1062">
        <v>3087.126092</v>
      </c>
      <c r="P1062" t="s">
        <v>17869</v>
      </c>
      <c r="Q1062" t="s">
        <v>17870</v>
      </c>
      <c r="R1062" t="s">
        <v>17853</v>
      </c>
      <c r="S1062" t="s">
        <v>17593</v>
      </c>
      <c r="T1062" t="s">
        <v>17871</v>
      </c>
      <c r="U1062" t="s">
        <v>15317</v>
      </c>
    </row>
    <row r="1063" spans="1:21" x14ac:dyDescent="0.25">
      <c r="A1063">
        <v>2008</v>
      </c>
      <c r="B1063">
        <v>16</v>
      </c>
      <c r="C1063" t="s">
        <v>29</v>
      </c>
      <c r="D1063" t="s">
        <v>1104</v>
      </c>
      <c r="G1063" t="s">
        <v>11934</v>
      </c>
      <c r="H1063" t="s">
        <v>14393</v>
      </c>
      <c r="I1063">
        <v>356</v>
      </c>
      <c r="J1063">
        <v>0</v>
      </c>
      <c r="K1063">
        <v>315.34370999999999</v>
      </c>
      <c r="P1063" t="s">
        <v>17898</v>
      </c>
      <c r="Q1063" t="s">
        <v>17870</v>
      </c>
      <c r="R1063" t="s">
        <v>17853</v>
      </c>
      <c r="S1063" t="s">
        <v>17593</v>
      </c>
      <c r="T1063" t="s">
        <v>17871</v>
      </c>
      <c r="U1063" t="s">
        <v>15317</v>
      </c>
    </row>
    <row r="1064" spans="1:21" x14ac:dyDescent="0.25">
      <c r="A1064">
        <v>2008</v>
      </c>
      <c r="B1064">
        <v>16</v>
      </c>
      <c r="C1064" t="s">
        <v>29</v>
      </c>
      <c r="D1064" t="s">
        <v>1105</v>
      </c>
      <c r="G1064" t="s">
        <v>11935</v>
      </c>
      <c r="H1064" t="s">
        <v>14393</v>
      </c>
      <c r="I1064">
        <v>120</v>
      </c>
      <c r="J1064">
        <v>0</v>
      </c>
      <c r="K1064">
        <v>52</v>
      </c>
      <c r="P1064" t="s">
        <v>15226</v>
      </c>
      <c r="Q1064" t="s">
        <v>15243</v>
      </c>
      <c r="R1064" t="s">
        <v>17853</v>
      </c>
      <c r="S1064" t="s">
        <v>17593</v>
      </c>
      <c r="T1064" t="s">
        <v>17917</v>
      </c>
      <c r="U1064" t="s">
        <v>15317</v>
      </c>
    </row>
    <row r="1065" spans="1:21" x14ac:dyDescent="0.25">
      <c r="A1065">
        <v>2008</v>
      </c>
      <c r="B1065">
        <v>16</v>
      </c>
      <c r="C1065" t="s">
        <v>30</v>
      </c>
      <c r="D1065" t="s">
        <v>1106</v>
      </c>
      <c r="G1065" t="s">
        <v>11936</v>
      </c>
      <c r="H1065" t="s">
        <v>14393</v>
      </c>
      <c r="I1065">
        <v>0</v>
      </c>
      <c r="J1065">
        <v>0</v>
      </c>
      <c r="K1065">
        <v>1941.9362229999999</v>
      </c>
      <c r="R1065" t="s">
        <v>17853</v>
      </c>
      <c r="S1065" t="s">
        <v>17593</v>
      </c>
      <c r="T1065" t="s">
        <v>17594</v>
      </c>
      <c r="U1065" t="s">
        <v>15317</v>
      </c>
    </row>
    <row r="1066" spans="1:21" x14ac:dyDescent="0.25">
      <c r="A1066">
        <v>2008</v>
      </c>
      <c r="B1066">
        <v>16</v>
      </c>
      <c r="C1066" t="s">
        <v>30</v>
      </c>
      <c r="D1066" t="s">
        <v>1107</v>
      </c>
      <c r="G1066" t="s">
        <v>11937</v>
      </c>
      <c r="H1066" t="s">
        <v>14393</v>
      </c>
      <c r="I1066">
        <v>50</v>
      </c>
      <c r="J1066">
        <v>0</v>
      </c>
      <c r="K1066">
        <v>33.118516</v>
      </c>
      <c r="R1066" t="s">
        <v>17853</v>
      </c>
      <c r="S1066" t="s">
        <v>17593</v>
      </c>
      <c r="T1066" t="s">
        <v>17594</v>
      </c>
      <c r="U1066" t="s">
        <v>15317</v>
      </c>
    </row>
    <row r="1067" spans="1:21" x14ac:dyDescent="0.25">
      <c r="A1067">
        <v>2008</v>
      </c>
      <c r="B1067">
        <v>16</v>
      </c>
      <c r="C1067" t="s">
        <v>30</v>
      </c>
      <c r="D1067" t="s">
        <v>1108</v>
      </c>
      <c r="E1067" t="s">
        <v>3114</v>
      </c>
      <c r="F1067" t="s">
        <v>7096</v>
      </c>
      <c r="G1067" t="s">
        <v>11938</v>
      </c>
      <c r="H1067" t="s">
        <v>14404</v>
      </c>
      <c r="I1067">
        <v>737.94691599999999</v>
      </c>
      <c r="J1067">
        <v>0</v>
      </c>
      <c r="K1067">
        <v>817.85829699999999</v>
      </c>
      <c r="L1067" t="s">
        <v>17918</v>
      </c>
      <c r="M1067" t="s">
        <v>15336</v>
      </c>
      <c r="N1067" t="s">
        <v>15254</v>
      </c>
      <c r="O1067" t="s">
        <v>15336</v>
      </c>
      <c r="R1067" t="s">
        <v>17887</v>
      </c>
      <c r="S1067" t="s">
        <v>15336</v>
      </c>
      <c r="T1067" t="s">
        <v>15337</v>
      </c>
      <c r="U1067" t="s">
        <v>15317</v>
      </c>
    </row>
    <row r="1068" spans="1:21" x14ac:dyDescent="0.25">
      <c r="A1068">
        <v>2008</v>
      </c>
      <c r="B1068">
        <v>16</v>
      </c>
      <c r="C1068" t="s">
        <v>30</v>
      </c>
      <c r="D1068" t="s">
        <v>1109</v>
      </c>
      <c r="E1068" t="s">
        <v>3115</v>
      </c>
      <c r="F1068" t="s">
        <v>7097</v>
      </c>
      <c r="G1068" t="s">
        <v>11939</v>
      </c>
      <c r="H1068" t="s">
        <v>14404</v>
      </c>
      <c r="I1068">
        <v>535.02191100000005</v>
      </c>
      <c r="J1068">
        <v>0</v>
      </c>
      <c r="K1068">
        <v>655.47476600000005</v>
      </c>
      <c r="L1068" t="s">
        <v>17919</v>
      </c>
      <c r="M1068" t="s">
        <v>17570</v>
      </c>
      <c r="R1068" t="s">
        <v>17887</v>
      </c>
      <c r="S1068" t="s">
        <v>15336</v>
      </c>
      <c r="T1068" t="s">
        <v>17916</v>
      </c>
      <c r="U1068" t="s">
        <v>15317</v>
      </c>
    </row>
    <row r="1069" spans="1:21" x14ac:dyDescent="0.25">
      <c r="A1069">
        <v>2008</v>
      </c>
      <c r="B1069">
        <v>16</v>
      </c>
      <c r="C1069" t="s">
        <v>30</v>
      </c>
      <c r="D1069" t="s">
        <v>1110</v>
      </c>
      <c r="E1069" t="s">
        <v>3116</v>
      </c>
      <c r="F1069" t="s">
        <v>7098</v>
      </c>
      <c r="G1069" t="s">
        <v>11940</v>
      </c>
      <c r="H1069" t="s">
        <v>14404</v>
      </c>
      <c r="I1069">
        <v>94.763013999999998</v>
      </c>
      <c r="J1069">
        <v>0</v>
      </c>
      <c r="K1069">
        <v>158.415381</v>
      </c>
      <c r="L1069" t="s">
        <v>15181</v>
      </c>
      <c r="M1069" t="s">
        <v>15237</v>
      </c>
      <c r="N1069" t="s">
        <v>17920</v>
      </c>
      <c r="O1069" t="s">
        <v>16843</v>
      </c>
      <c r="P1069" t="s">
        <v>17921</v>
      </c>
      <c r="Q1069" t="s">
        <v>17574</v>
      </c>
      <c r="R1069" t="s">
        <v>17887</v>
      </c>
      <c r="S1069" t="s">
        <v>15336</v>
      </c>
      <c r="T1069" t="s">
        <v>17922</v>
      </c>
      <c r="U1069" t="s">
        <v>15317</v>
      </c>
    </row>
    <row r="1070" spans="1:21" x14ac:dyDescent="0.25">
      <c r="A1070">
        <v>2008</v>
      </c>
      <c r="B1070">
        <v>16</v>
      </c>
      <c r="C1070" t="s">
        <v>30</v>
      </c>
      <c r="D1070" t="s">
        <v>1111</v>
      </c>
      <c r="E1070" t="s">
        <v>3117</v>
      </c>
      <c r="F1070" t="s">
        <v>7099</v>
      </c>
      <c r="G1070" t="s">
        <v>11941</v>
      </c>
      <c r="H1070" t="s">
        <v>14404</v>
      </c>
      <c r="I1070">
        <v>110</v>
      </c>
      <c r="J1070">
        <v>0</v>
      </c>
      <c r="K1070">
        <v>103.605</v>
      </c>
      <c r="L1070" t="s">
        <v>17923</v>
      </c>
      <c r="M1070" t="s">
        <v>17924</v>
      </c>
      <c r="N1070" t="s">
        <v>15254</v>
      </c>
      <c r="O1070" t="s">
        <v>15336</v>
      </c>
      <c r="R1070" t="s">
        <v>17887</v>
      </c>
      <c r="S1070" t="s">
        <v>15336</v>
      </c>
      <c r="T1070" t="s">
        <v>17925</v>
      </c>
      <c r="U1070" t="s">
        <v>15317</v>
      </c>
    </row>
    <row r="1071" spans="1:21" x14ac:dyDescent="0.25">
      <c r="A1071">
        <v>2008</v>
      </c>
      <c r="B1071">
        <v>16</v>
      </c>
      <c r="C1071" t="s">
        <v>30</v>
      </c>
      <c r="D1071" t="s">
        <v>1112</v>
      </c>
      <c r="G1071" t="s">
        <v>11942</v>
      </c>
      <c r="H1071" t="s">
        <v>14393</v>
      </c>
      <c r="I1071">
        <v>0</v>
      </c>
      <c r="J1071">
        <v>0</v>
      </c>
      <c r="K1071">
        <v>1821.1519840000001</v>
      </c>
      <c r="R1071" t="s">
        <v>17853</v>
      </c>
      <c r="S1071" t="s">
        <v>17593</v>
      </c>
      <c r="T1071" t="s">
        <v>17594</v>
      </c>
      <c r="U1071" t="s">
        <v>15317</v>
      </c>
    </row>
    <row r="1072" spans="1:21" x14ac:dyDescent="0.25">
      <c r="A1072">
        <v>2008</v>
      </c>
      <c r="B1072">
        <v>16</v>
      </c>
      <c r="C1072" t="s">
        <v>30</v>
      </c>
      <c r="D1072" t="s">
        <v>1113</v>
      </c>
      <c r="G1072" t="s">
        <v>11943</v>
      </c>
      <c r="H1072" t="s">
        <v>14393</v>
      </c>
      <c r="I1072">
        <v>0</v>
      </c>
      <c r="J1072">
        <v>0</v>
      </c>
      <c r="K1072">
        <v>14.984171999999999</v>
      </c>
      <c r="P1072" t="s">
        <v>17926</v>
      </c>
      <c r="Q1072" t="s">
        <v>17927</v>
      </c>
      <c r="R1072" t="s">
        <v>17853</v>
      </c>
      <c r="S1072" t="s">
        <v>17593</v>
      </c>
      <c r="T1072" t="s">
        <v>17928</v>
      </c>
      <c r="U1072" t="s">
        <v>15317</v>
      </c>
    </row>
    <row r="1073" spans="1:21" x14ac:dyDescent="0.25">
      <c r="A1073">
        <v>2008</v>
      </c>
      <c r="B1073">
        <v>16</v>
      </c>
      <c r="C1073" t="s">
        <v>30</v>
      </c>
      <c r="D1073" t="s">
        <v>1114</v>
      </c>
      <c r="G1073" t="s">
        <v>11944</v>
      </c>
      <c r="H1073" t="s">
        <v>14396</v>
      </c>
      <c r="I1073">
        <v>0</v>
      </c>
      <c r="J1073">
        <v>0</v>
      </c>
      <c r="K1073">
        <v>155.75401400000001</v>
      </c>
      <c r="R1073" t="s">
        <v>17866</v>
      </c>
      <c r="S1073" t="s">
        <v>17867</v>
      </c>
      <c r="T1073" t="s">
        <v>17868</v>
      </c>
      <c r="U1073" t="s">
        <v>15317</v>
      </c>
    </row>
    <row r="1074" spans="1:21" x14ac:dyDescent="0.25">
      <c r="A1074">
        <v>2008</v>
      </c>
      <c r="B1074">
        <v>17</v>
      </c>
      <c r="C1074" t="s">
        <v>25</v>
      </c>
      <c r="D1074" t="s">
        <v>1115</v>
      </c>
      <c r="F1074" t="s">
        <v>7100</v>
      </c>
      <c r="G1074" t="s">
        <v>11945</v>
      </c>
      <c r="H1074" t="s">
        <v>14405</v>
      </c>
      <c r="I1074">
        <v>3627.6258210000001</v>
      </c>
      <c r="J1074">
        <v>0</v>
      </c>
      <c r="K1074">
        <v>3868.1131500000001</v>
      </c>
      <c r="U1074" t="s">
        <v>15316</v>
      </c>
    </row>
    <row r="1075" spans="1:21" x14ac:dyDescent="0.25">
      <c r="A1075">
        <v>2008</v>
      </c>
      <c r="B1075">
        <v>17</v>
      </c>
      <c r="C1075" t="s">
        <v>25</v>
      </c>
      <c r="D1075" t="s">
        <v>1116</v>
      </c>
      <c r="F1075" t="s">
        <v>7101</v>
      </c>
      <c r="G1075" t="s">
        <v>11946</v>
      </c>
      <c r="H1075" t="s">
        <v>14405</v>
      </c>
      <c r="I1075">
        <v>490.53186299999999</v>
      </c>
      <c r="J1075">
        <v>0</v>
      </c>
      <c r="K1075">
        <v>538.85292100000004</v>
      </c>
      <c r="U1075" t="s">
        <v>15316</v>
      </c>
    </row>
    <row r="1076" spans="1:21" x14ac:dyDescent="0.25">
      <c r="A1076">
        <v>2008</v>
      </c>
      <c r="B1076">
        <v>17</v>
      </c>
      <c r="C1076" t="s">
        <v>25</v>
      </c>
      <c r="D1076" t="s">
        <v>1117</v>
      </c>
      <c r="E1076" t="s">
        <v>3118</v>
      </c>
      <c r="F1076" t="s">
        <v>7102</v>
      </c>
      <c r="G1076" t="s">
        <v>11947</v>
      </c>
      <c r="H1076" t="s">
        <v>14405</v>
      </c>
      <c r="I1076">
        <v>1208.3967640000001</v>
      </c>
      <c r="J1076">
        <v>0</v>
      </c>
      <c r="K1076">
        <v>1023.208216</v>
      </c>
      <c r="U1076" t="s">
        <v>15316</v>
      </c>
    </row>
    <row r="1077" spans="1:21" x14ac:dyDescent="0.25">
      <c r="A1077">
        <v>2008</v>
      </c>
      <c r="B1077">
        <v>17</v>
      </c>
      <c r="C1077" t="s">
        <v>25</v>
      </c>
      <c r="D1077" t="s">
        <v>1118</v>
      </c>
      <c r="E1077" t="s">
        <v>3119</v>
      </c>
      <c r="F1077" t="s">
        <v>7103</v>
      </c>
      <c r="G1077" t="s">
        <v>11948</v>
      </c>
      <c r="H1077" t="s">
        <v>14405</v>
      </c>
      <c r="I1077">
        <v>326.000001</v>
      </c>
      <c r="J1077">
        <v>0</v>
      </c>
      <c r="K1077">
        <v>0</v>
      </c>
      <c r="U1077" t="s">
        <v>15316</v>
      </c>
    </row>
    <row r="1078" spans="1:21" x14ac:dyDescent="0.25">
      <c r="A1078">
        <v>2008</v>
      </c>
      <c r="B1078">
        <v>17</v>
      </c>
      <c r="C1078" t="s">
        <v>25</v>
      </c>
      <c r="D1078" t="s">
        <v>1119</v>
      </c>
      <c r="F1078" t="s">
        <v>7104</v>
      </c>
      <c r="G1078" t="s">
        <v>11949</v>
      </c>
      <c r="H1078" t="s">
        <v>14406</v>
      </c>
      <c r="I1078">
        <v>2215.1882569999998</v>
      </c>
      <c r="J1078">
        <v>0</v>
      </c>
      <c r="K1078">
        <v>1962.4488229999999</v>
      </c>
      <c r="U1078" t="s">
        <v>15316</v>
      </c>
    </row>
    <row r="1079" spans="1:21" x14ac:dyDescent="0.25">
      <c r="A1079">
        <v>2008</v>
      </c>
      <c r="B1079">
        <v>17</v>
      </c>
      <c r="C1079" t="s">
        <v>25</v>
      </c>
      <c r="D1079" t="s">
        <v>1120</v>
      </c>
      <c r="F1079" t="s">
        <v>7105</v>
      </c>
      <c r="G1079" t="s">
        <v>11950</v>
      </c>
      <c r="H1079" t="s">
        <v>14407</v>
      </c>
      <c r="I1079">
        <v>312.63661100000002</v>
      </c>
      <c r="J1079">
        <v>0</v>
      </c>
      <c r="K1079">
        <v>338.14581600000002</v>
      </c>
      <c r="U1079" t="s">
        <v>15316</v>
      </c>
    </row>
    <row r="1080" spans="1:21" x14ac:dyDescent="0.25">
      <c r="A1080">
        <v>2008</v>
      </c>
      <c r="B1080">
        <v>17</v>
      </c>
      <c r="C1080" t="s">
        <v>25</v>
      </c>
      <c r="D1080" t="s">
        <v>1121</v>
      </c>
      <c r="F1080" t="s">
        <v>7106</v>
      </c>
      <c r="G1080" t="s">
        <v>11951</v>
      </c>
      <c r="H1080" t="s">
        <v>14407</v>
      </c>
      <c r="I1080">
        <v>169.71355</v>
      </c>
      <c r="J1080">
        <v>0</v>
      </c>
      <c r="K1080">
        <v>164.09773999999999</v>
      </c>
      <c r="U1080" t="s">
        <v>15316</v>
      </c>
    </row>
    <row r="1081" spans="1:21" x14ac:dyDescent="0.25">
      <c r="A1081">
        <v>2008</v>
      </c>
      <c r="B1081">
        <v>17</v>
      </c>
      <c r="C1081" t="s">
        <v>25</v>
      </c>
      <c r="D1081" t="s">
        <v>1122</v>
      </c>
      <c r="E1081" t="s">
        <v>3120</v>
      </c>
      <c r="F1081" t="s">
        <v>7107</v>
      </c>
      <c r="G1081" t="s">
        <v>11952</v>
      </c>
      <c r="H1081" t="s">
        <v>14405</v>
      </c>
      <c r="I1081">
        <v>3.0508419999999998</v>
      </c>
      <c r="J1081">
        <v>0</v>
      </c>
      <c r="K1081">
        <v>3.4143370000000002</v>
      </c>
      <c r="U1081" t="s">
        <v>15316</v>
      </c>
    </row>
    <row r="1082" spans="1:21" x14ac:dyDescent="0.25">
      <c r="A1082">
        <v>2008</v>
      </c>
      <c r="B1082">
        <v>17</v>
      </c>
      <c r="C1082" t="s">
        <v>25</v>
      </c>
      <c r="D1082" t="s">
        <v>1123</v>
      </c>
      <c r="G1082" t="s">
        <v>11953</v>
      </c>
      <c r="H1082" t="s">
        <v>14407</v>
      </c>
      <c r="I1082">
        <v>70</v>
      </c>
      <c r="J1082">
        <v>0</v>
      </c>
      <c r="K1082">
        <v>0</v>
      </c>
      <c r="U1082" t="s">
        <v>15316</v>
      </c>
    </row>
    <row r="1083" spans="1:21" x14ac:dyDescent="0.25">
      <c r="A1083">
        <v>2008</v>
      </c>
      <c r="B1083">
        <v>17</v>
      </c>
      <c r="C1083" t="s">
        <v>20</v>
      </c>
      <c r="D1083" t="s">
        <v>1124</v>
      </c>
      <c r="G1083" t="s">
        <v>11954</v>
      </c>
      <c r="H1083" t="s">
        <v>14405</v>
      </c>
      <c r="I1083">
        <v>14.4</v>
      </c>
      <c r="J1083">
        <v>0</v>
      </c>
      <c r="K1083">
        <v>88.500360000000001</v>
      </c>
      <c r="U1083" t="s">
        <v>15316</v>
      </c>
    </row>
    <row r="1084" spans="1:21" x14ac:dyDescent="0.25">
      <c r="A1084">
        <v>2008</v>
      </c>
      <c r="B1084">
        <v>17</v>
      </c>
      <c r="C1084" t="s">
        <v>22</v>
      </c>
      <c r="D1084" t="s">
        <v>1125</v>
      </c>
      <c r="G1084" t="s">
        <v>10941</v>
      </c>
      <c r="H1084" t="s">
        <v>14221</v>
      </c>
      <c r="I1084">
        <v>764.33976500000006</v>
      </c>
      <c r="J1084">
        <v>0</v>
      </c>
      <c r="K1084">
        <v>857.81552899999997</v>
      </c>
      <c r="U1084" t="s">
        <v>15316</v>
      </c>
    </row>
    <row r="1085" spans="1:21" x14ac:dyDescent="0.25">
      <c r="A1085">
        <v>2008</v>
      </c>
      <c r="B1085">
        <v>17</v>
      </c>
      <c r="C1085" t="s">
        <v>23</v>
      </c>
      <c r="D1085" t="s">
        <v>1126</v>
      </c>
      <c r="G1085" t="s">
        <v>10942</v>
      </c>
      <c r="H1085" t="s">
        <v>14222</v>
      </c>
      <c r="I1085">
        <v>105.925326</v>
      </c>
      <c r="J1085">
        <v>0</v>
      </c>
      <c r="K1085">
        <v>105.57230199999999</v>
      </c>
      <c r="U1085" t="s">
        <v>15316</v>
      </c>
    </row>
    <row r="1086" spans="1:21" x14ac:dyDescent="0.25">
      <c r="A1086">
        <v>2008</v>
      </c>
      <c r="B1086">
        <v>18</v>
      </c>
      <c r="C1086" t="s">
        <v>25</v>
      </c>
      <c r="D1086" t="s">
        <v>1127</v>
      </c>
      <c r="G1086" t="s">
        <v>11955</v>
      </c>
      <c r="H1086" t="s">
        <v>14408</v>
      </c>
      <c r="I1086">
        <v>32643.637902999999</v>
      </c>
      <c r="J1086">
        <v>0</v>
      </c>
      <c r="K1086">
        <v>32643.637902999999</v>
      </c>
      <c r="U1086" t="s">
        <v>15316</v>
      </c>
    </row>
    <row r="1087" spans="1:21" x14ac:dyDescent="0.25">
      <c r="A1087">
        <v>2008</v>
      </c>
      <c r="B1087">
        <v>18</v>
      </c>
      <c r="C1087" t="s">
        <v>25</v>
      </c>
      <c r="D1087" t="s">
        <v>1128</v>
      </c>
      <c r="E1087" t="s">
        <v>3121</v>
      </c>
      <c r="F1087" t="s">
        <v>7108</v>
      </c>
      <c r="G1087" t="s">
        <v>11956</v>
      </c>
      <c r="H1087" t="s">
        <v>14409</v>
      </c>
      <c r="I1087">
        <v>54.850033000000003</v>
      </c>
      <c r="J1087">
        <v>0</v>
      </c>
      <c r="K1087">
        <v>50.160871</v>
      </c>
      <c r="L1087" t="s">
        <v>17929</v>
      </c>
      <c r="M1087" t="s">
        <v>17909</v>
      </c>
      <c r="P1087" t="s">
        <v>17930</v>
      </c>
      <c r="Q1087" t="s">
        <v>17589</v>
      </c>
      <c r="R1087" t="s">
        <v>17930</v>
      </c>
      <c r="S1087" t="s">
        <v>17589</v>
      </c>
      <c r="T1087" t="s">
        <v>17931</v>
      </c>
      <c r="U1087" t="s">
        <v>15317</v>
      </c>
    </row>
    <row r="1088" spans="1:21" x14ac:dyDescent="0.25">
      <c r="A1088">
        <v>2008</v>
      </c>
      <c r="B1088">
        <v>18</v>
      </c>
      <c r="C1088" t="s">
        <v>25</v>
      </c>
      <c r="D1088" t="s">
        <v>1129</v>
      </c>
      <c r="E1088" t="s">
        <v>3122</v>
      </c>
      <c r="F1088" t="s">
        <v>7109</v>
      </c>
      <c r="G1088" t="s">
        <v>11957</v>
      </c>
      <c r="H1088" t="s">
        <v>11957</v>
      </c>
      <c r="I1088">
        <v>356.28530499999999</v>
      </c>
      <c r="J1088">
        <v>0</v>
      </c>
      <c r="K1088">
        <v>338.05274900000001</v>
      </c>
      <c r="U1088" t="s">
        <v>15316</v>
      </c>
    </row>
    <row r="1089" spans="1:21" x14ac:dyDescent="0.25">
      <c r="A1089">
        <v>2008</v>
      </c>
      <c r="B1089">
        <v>18</v>
      </c>
      <c r="C1089" t="s">
        <v>25</v>
      </c>
      <c r="D1089" t="s">
        <v>1130</v>
      </c>
      <c r="E1089" t="s">
        <v>3123</v>
      </c>
      <c r="F1089" t="s">
        <v>7110</v>
      </c>
      <c r="G1089" t="s">
        <v>11958</v>
      </c>
      <c r="H1089" t="s">
        <v>11958</v>
      </c>
      <c r="I1089">
        <v>355.31099999999998</v>
      </c>
      <c r="J1089">
        <v>0</v>
      </c>
      <c r="K1089">
        <v>645.81350199999997</v>
      </c>
      <c r="U1089" t="s">
        <v>15316</v>
      </c>
    </row>
    <row r="1090" spans="1:21" x14ac:dyDescent="0.25">
      <c r="A1090">
        <v>2008</v>
      </c>
      <c r="B1090">
        <v>18</v>
      </c>
      <c r="C1090" t="s">
        <v>25</v>
      </c>
      <c r="D1090" t="s">
        <v>1131</v>
      </c>
      <c r="E1090" t="s">
        <v>3124</v>
      </c>
      <c r="F1090" t="s">
        <v>7111</v>
      </c>
      <c r="G1090" t="s">
        <v>11959</v>
      </c>
      <c r="H1090" t="s">
        <v>11959</v>
      </c>
      <c r="I1090">
        <v>125.38751600000001</v>
      </c>
      <c r="J1090">
        <v>0</v>
      </c>
      <c r="K1090">
        <v>124.473117</v>
      </c>
      <c r="U1090" t="s">
        <v>15316</v>
      </c>
    </row>
    <row r="1091" spans="1:21" x14ac:dyDescent="0.25">
      <c r="A1091">
        <v>2008</v>
      </c>
      <c r="B1091">
        <v>18</v>
      </c>
      <c r="C1091" t="s">
        <v>25</v>
      </c>
      <c r="D1091" t="s">
        <v>1132</v>
      </c>
      <c r="G1091" t="s">
        <v>11960</v>
      </c>
      <c r="H1091" t="s">
        <v>14408</v>
      </c>
      <c r="I1091">
        <v>1500</v>
      </c>
      <c r="J1091">
        <v>0</v>
      </c>
      <c r="K1091">
        <v>9671.9</v>
      </c>
      <c r="U1091" t="s">
        <v>15316</v>
      </c>
    </row>
    <row r="1092" spans="1:21" x14ac:dyDescent="0.25">
      <c r="A1092">
        <v>2008</v>
      </c>
      <c r="B1092">
        <v>18</v>
      </c>
      <c r="C1092" t="s">
        <v>25</v>
      </c>
      <c r="D1092" t="s">
        <v>1133</v>
      </c>
      <c r="G1092" t="s">
        <v>11961</v>
      </c>
      <c r="H1092" t="s">
        <v>11957</v>
      </c>
      <c r="I1092">
        <v>180</v>
      </c>
      <c r="J1092">
        <v>0</v>
      </c>
      <c r="K1092">
        <v>177.49371400000001</v>
      </c>
      <c r="U1092" t="s">
        <v>15316</v>
      </c>
    </row>
    <row r="1093" spans="1:21" x14ac:dyDescent="0.25">
      <c r="A1093">
        <v>2008</v>
      </c>
      <c r="B1093">
        <v>18</v>
      </c>
      <c r="C1093" t="s">
        <v>25</v>
      </c>
      <c r="D1093" t="s">
        <v>1134</v>
      </c>
      <c r="G1093" t="s">
        <v>11962</v>
      </c>
      <c r="H1093" t="s">
        <v>14408</v>
      </c>
      <c r="I1093">
        <v>0</v>
      </c>
      <c r="J1093">
        <v>0</v>
      </c>
      <c r="K1093">
        <v>119.942294</v>
      </c>
      <c r="U1093" t="s">
        <v>15316</v>
      </c>
    </row>
    <row r="1094" spans="1:21" x14ac:dyDescent="0.25">
      <c r="A1094">
        <v>2008</v>
      </c>
      <c r="B1094">
        <v>18</v>
      </c>
      <c r="C1094" t="s">
        <v>28</v>
      </c>
      <c r="D1094" t="s">
        <v>1135</v>
      </c>
      <c r="E1094" t="s">
        <v>3125</v>
      </c>
      <c r="F1094" t="s">
        <v>7112</v>
      </c>
      <c r="G1094" t="s">
        <v>11963</v>
      </c>
      <c r="H1094" t="s">
        <v>14410</v>
      </c>
      <c r="I1094">
        <v>80.296824999999998</v>
      </c>
      <c r="J1094">
        <v>0</v>
      </c>
      <c r="K1094">
        <v>21.630139</v>
      </c>
      <c r="L1094" t="s">
        <v>15415</v>
      </c>
      <c r="M1094" t="s">
        <v>17574</v>
      </c>
      <c r="N1094" t="s">
        <v>15415</v>
      </c>
      <c r="O1094" t="s">
        <v>17574</v>
      </c>
      <c r="R1094" t="s">
        <v>17244</v>
      </c>
      <c r="S1094" t="s">
        <v>17589</v>
      </c>
      <c r="T1094" t="s">
        <v>17931</v>
      </c>
      <c r="U1094" t="s">
        <v>15317</v>
      </c>
    </row>
    <row r="1095" spans="1:21" x14ac:dyDescent="0.25">
      <c r="A1095">
        <v>2008</v>
      </c>
      <c r="B1095">
        <v>18</v>
      </c>
      <c r="C1095" t="s">
        <v>28</v>
      </c>
      <c r="D1095" t="s">
        <v>1136</v>
      </c>
      <c r="F1095" t="s">
        <v>7113</v>
      </c>
      <c r="G1095" t="s">
        <v>11964</v>
      </c>
      <c r="H1095" t="s">
        <v>14410</v>
      </c>
      <c r="I1095">
        <v>109.23195699999999</v>
      </c>
      <c r="J1095">
        <v>0</v>
      </c>
      <c r="K1095">
        <v>121.83164600000001</v>
      </c>
      <c r="R1095" t="s">
        <v>17244</v>
      </c>
      <c r="S1095" t="s">
        <v>17589</v>
      </c>
      <c r="T1095" t="s">
        <v>16961</v>
      </c>
      <c r="U1095" t="s">
        <v>15317</v>
      </c>
    </row>
    <row r="1096" spans="1:21" x14ac:dyDescent="0.25">
      <c r="A1096">
        <v>2008</v>
      </c>
      <c r="B1096">
        <v>18</v>
      </c>
      <c r="C1096" t="s">
        <v>28</v>
      </c>
      <c r="D1096" t="s">
        <v>1137</v>
      </c>
      <c r="E1096" t="s">
        <v>3126</v>
      </c>
      <c r="F1096" t="s">
        <v>7114</v>
      </c>
      <c r="G1096" t="s">
        <v>11965</v>
      </c>
      <c r="H1096" t="s">
        <v>14410</v>
      </c>
      <c r="I1096">
        <v>68.890460000000004</v>
      </c>
      <c r="J1096">
        <v>0</v>
      </c>
      <c r="K1096">
        <v>93.247491999999994</v>
      </c>
      <c r="R1096" t="s">
        <v>17244</v>
      </c>
      <c r="S1096" t="s">
        <v>17589</v>
      </c>
      <c r="T1096" t="s">
        <v>16961</v>
      </c>
      <c r="U1096" t="s">
        <v>15317</v>
      </c>
    </row>
    <row r="1097" spans="1:21" x14ac:dyDescent="0.25">
      <c r="A1097">
        <v>2008</v>
      </c>
      <c r="B1097">
        <v>18</v>
      </c>
      <c r="C1097" t="s">
        <v>20</v>
      </c>
      <c r="D1097" t="s">
        <v>1138</v>
      </c>
      <c r="G1097" t="s">
        <v>11966</v>
      </c>
      <c r="H1097" t="s">
        <v>13022</v>
      </c>
      <c r="I1097">
        <v>0</v>
      </c>
      <c r="J1097">
        <v>0</v>
      </c>
      <c r="K1097">
        <v>32619.944200000002</v>
      </c>
      <c r="U1097" t="s">
        <v>15316</v>
      </c>
    </row>
    <row r="1098" spans="1:21" x14ac:dyDescent="0.25">
      <c r="A1098">
        <v>2008</v>
      </c>
      <c r="B1098">
        <v>18</v>
      </c>
      <c r="C1098" t="s">
        <v>22</v>
      </c>
      <c r="D1098" t="s">
        <v>1139</v>
      </c>
      <c r="E1098" t="s">
        <v>3127</v>
      </c>
      <c r="F1098" t="s">
        <v>7115</v>
      </c>
      <c r="G1098" t="s">
        <v>10941</v>
      </c>
      <c r="H1098" t="s">
        <v>14221</v>
      </c>
      <c r="I1098">
        <v>83.608524000000003</v>
      </c>
      <c r="J1098">
        <v>0</v>
      </c>
      <c r="K1098">
        <v>191.03491399999999</v>
      </c>
      <c r="U1098" t="s">
        <v>15316</v>
      </c>
    </row>
    <row r="1099" spans="1:21" x14ac:dyDescent="0.25">
      <c r="A1099">
        <v>2008</v>
      </c>
      <c r="B1099">
        <v>18</v>
      </c>
      <c r="C1099" t="s">
        <v>22</v>
      </c>
      <c r="D1099" t="s">
        <v>1140</v>
      </c>
      <c r="G1099" t="s">
        <v>11967</v>
      </c>
      <c r="H1099" t="s">
        <v>14221</v>
      </c>
      <c r="I1099">
        <v>0</v>
      </c>
      <c r="J1099">
        <v>0</v>
      </c>
      <c r="K1099">
        <v>2298.876205</v>
      </c>
      <c r="U1099" t="s">
        <v>15316</v>
      </c>
    </row>
    <row r="1100" spans="1:21" x14ac:dyDescent="0.25">
      <c r="A1100">
        <v>2008</v>
      </c>
      <c r="B1100">
        <v>18</v>
      </c>
      <c r="C1100" t="s">
        <v>23</v>
      </c>
      <c r="D1100" t="s">
        <v>1141</v>
      </c>
      <c r="E1100" t="s">
        <v>3128</v>
      </c>
      <c r="F1100" t="s">
        <v>7116</v>
      </c>
      <c r="G1100" t="s">
        <v>10942</v>
      </c>
      <c r="H1100" t="s">
        <v>14222</v>
      </c>
      <c r="I1100">
        <v>21.601389999999999</v>
      </c>
      <c r="J1100">
        <v>0</v>
      </c>
      <c r="K1100">
        <v>21.156763999999999</v>
      </c>
      <c r="L1100" t="s">
        <v>17932</v>
      </c>
      <c r="M1100" t="s">
        <v>17486</v>
      </c>
      <c r="N1100" t="s">
        <v>16952</v>
      </c>
      <c r="O1100" t="s">
        <v>15238</v>
      </c>
      <c r="T1100" t="s">
        <v>17933</v>
      </c>
      <c r="U1100" t="s">
        <v>15317</v>
      </c>
    </row>
    <row r="1101" spans="1:21" x14ac:dyDescent="0.25">
      <c r="A1101">
        <v>2008</v>
      </c>
      <c r="B1101">
        <v>18</v>
      </c>
      <c r="C1101" t="s">
        <v>23</v>
      </c>
      <c r="D1101" t="s">
        <v>1142</v>
      </c>
      <c r="G1101" t="s">
        <v>10957</v>
      </c>
      <c r="H1101" t="s">
        <v>14411</v>
      </c>
      <c r="I1101">
        <v>2.7863769999999999</v>
      </c>
      <c r="J1101">
        <v>0</v>
      </c>
      <c r="K1101">
        <v>1.9912259999999999</v>
      </c>
      <c r="R1101" t="s">
        <v>17930</v>
      </c>
      <c r="S1101" t="s">
        <v>17589</v>
      </c>
      <c r="T1101" t="s">
        <v>16961</v>
      </c>
      <c r="U1101" t="s">
        <v>15317</v>
      </c>
    </row>
    <row r="1102" spans="1:21" x14ac:dyDescent="0.25">
      <c r="A1102">
        <v>2008</v>
      </c>
      <c r="B1102">
        <v>18</v>
      </c>
      <c r="C1102" t="s">
        <v>24</v>
      </c>
      <c r="D1102" t="s">
        <v>1143</v>
      </c>
      <c r="G1102" t="s">
        <v>11968</v>
      </c>
      <c r="H1102" t="s">
        <v>14410</v>
      </c>
      <c r="I1102">
        <v>297.02753799999999</v>
      </c>
      <c r="J1102">
        <v>0</v>
      </c>
      <c r="K1102">
        <v>1050.3871140000001</v>
      </c>
      <c r="R1102" t="s">
        <v>17244</v>
      </c>
      <c r="S1102" t="s">
        <v>17589</v>
      </c>
      <c r="T1102" t="s">
        <v>16961</v>
      </c>
      <c r="U1102" t="s">
        <v>15317</v>
      </c>
    </row>
    <row r="1103" spans="1:21" x14ac:dyDescent="0.25">
      <c r="A1103">
        <v>2008</v>
      </c>
      <c r="B1103">
        <v>18</v>
      </c>
      <c r="C1103" t="s">
        <v>24</v>
      </c>
      <c r="D1103" t="s">
        <v>1144</v>
      </c>
      <c r="G1103" t="s">
        <v>11969</v>
      </c>
      <c r="H1103" t="s">
        <v>14410</v>
      </c>
      <c r="I1103">
        <v>44.586882000000003</v>
      </c>
      <c r="J1103">
        <v>0</v>
      </c>
      <c r="K1103">
        <v>47.388111000000002</v>
      </c>
      <c r="L1103" s="124"/>
      <c r="M1103" s="124"/>
      <c r="N1103" s="124"/>
      <c r="O1103" s="124"/>
      <c r="P1103" s="124"/>
      <c r="Q1103" s="124"/>
      <c r="R1103" s="124"/>
      <c r="S1103" s="124"/>
      <c r="T1103" s="124"/>
      <c r="U1103" s="124" t="s">
        <v>15316</v>
      </c>
    </row>
    <row r="1104" spans="1:21" x14ac:dyDescent="0.25">
      <c r="A1104">
        <v>2008</v>
      </c>
      <c r="B1104">
        <v>18</v>
      </c>
      <c r="C1104" t="s">
        <v>24</v>
      </c>
      <c r="D1104" t="s">
        <v>1145</v>
      </c>
      <c r="E1104" t="s">
        <v>3129</v>
      </c>
      <c r="G1104" t="s">
        <v>11970</v>
      </c>
      <c r="H1104" t="s">
        <v>14410</v>
      </c>
      <c r="I1104">
        <v>57.943492999999997</v>
      </c>
      <c r="J1104">
        <v>0</v>
      </c>
      <c r="K1104">
        <v>855.15505099999996</v>
      </c>
      <c r="L1104" s="124"/>
      <c r="M1104" s="124"/>
      <c r="N1104" s="124"/>
      <c r="O1104" s="124"/>
      <c r="P1104" s="124"/>
      <c r="Q1104" s="124"/>
      <c r="R1104" s="124"/>
      <c r="S1104" s="124"/>
      <c r="T1104" s="124"/>
      <c r="U1104" s="124" t="s">
        <v>15316</v>
      </c>
    </row>
    <row r="1105" spans="1:21" x14ac:dyDescent="0.25">
      <c r="A1105">
        <v>2008</v>
      </c>
      <c r="B1105">
        <v>18</v>
      </c>
      <c r="C1105" t="s">
        <v>21</v>
      </c>
      <c r="D1105" t="s">
        <v>1146</v>
      </c>
      <c r="G1105" t="s">
        <v>11971</v>
      </c>
      <c r="H1105" t="s">
        <v>14412</v>
      </c>
      <c r="I1105">
        <v>0</v>
      </c>
      <c r="J1105">
        <v>0</v>
      </c>
      <c r="K1105">
        <v>23.638659000000001</v>
      </c>
      <c r="U1105" t="s">
        <v>15316</v>
      </c>
    </row>
    <row r="1106" spans="1:21" x14ac:dyDescent="0.25">
      <c r="A1106">
        <v>2008</v>
      </c>
      <c r="B1106">
        <v>19</v>
      </c>
      <c r="C1106" t="s">
        <v>32</v>
      </c>
      <c r="D1106" t="s">
        <v>1147</v>
      </c>
      <c r="G1106" t="s">
        <v>11972</v>
      </c>
      <c r="H1106" t="s">
        <v>14413</v>
      </c>
      <c r="I1106">
        <v>24771.131938999999</v>
      </c>
      <c r="J1106">
        <v>0</v>
      </c>
      <c r="K1106">
        <v>63476.016608999998</v>
      </c>
      <c r="P1106" t="s">
        <v>15342</v>
      </c>
      <c r="Q1106" t="s">
        <v>15239</v>
      </c>
      <c r="R1106" t="s">
        <v>17733</v>
      </c>
      <c r="S1106" t="s">
        <v>15239</v>
      </c>
      <c r="T1106" t="s">
        <v>15302</v>
      </c>
      <c r="U1106" t="s">
        <v>15317</v>
      </c>
    </row>
    <row r="1107" spans="1:21" x14ac:dyDescent="0.25">
      <c r="A1107">
        <v>2008</v>
      </c>
      <c r="B1107">
        <v>19</v>
      </c>
      <c r="C1107" t="s">
        <v>32</v>
      </c>
      <c r="D1107" t="s">
        <v>1148</v>
      </c>
      <c r="G1107" t="s">
        <v>11973</v>
      </c>
      <c r="H1107" t="s">
        <v>14413</v>
      </c>
      <c r="I1107">
        <v>32.986790999999997</v>
      </c>
      <c r="J1107">
        <v>0</v>
      </c>
      <c r="K1107">
        <v>24.048434</v>
      </c>
      <c r="P1107" t="s">
        <v>15342</v>
      </c>
      <c r="Q1107" t="s">
        <v>15239</v>
      </c>
      <c r="R1107" t="s">
        <v>17733</v>
      </c>
      <c r="S1107" t="s">
        <v>15239</v>
      </c>
      <c r="T1107" t="s">
        <v>15302</v>
      </c>
      <c r="U1107" t="s">
        <v>15317</v>
      </c>
    </row>
    <row r="1108" spans="1:21" x14ac:dyDescent="0.25">
      <c r="A1108">
        <v>2008</v>
      </c>
      <c r="B1108">
        <v>19</v>
      </c>
      <c r="C1108" t="s">
        <v>32</v>
      </c>
      <c r="D1108" t="s">
        <v>1149</v>
      </c>
      <c r="G1108" t="s">
        <v>11974</v>
      </c>
      <c r="H1108" t="s">
        <v>14413</v>
      </c>
      <c r="I1108">
        <v>75648</v>
      </c>
      <c r="J1108">
        <v>0</v>
      </c>
      <c r="K1108">
        <v>76718.302777999997</v>
      </c>
      <c r="P1108" t="s">
        <v>17733</v>
      </c>
      <c r="Q1108" t="s">
        <v>15239</v>
      </c>
      <c r="R1108" t="s">
        <v>17733</v>
      </c>
      <c r="S1108" t="s">
        <v>15239</v>
      </c>
      <c r="T1108" t="s">
        <v>15302</v>
      </c>
      <c r="U1108" t="s">
        <v>15317</v>
      </c>
    </row>
    <row r="1109" spans="1:21" x14ac:dyDescent="0.25">
      <c r="A1109">
        <v>2008</v>
      </c>
      <c r="B1109">
        <v>19</v>
      </c>
      <c r="C1109" t="s">
        <v>32</v>
      </c>
      <c r="D1109" t="s">
        <v>1150</v>
      </c>
      <c r="G1109" t="s">
        <v>11975</v>
      </c>
      <c r="H1109" t="s">
        <v>14413</v>
      </c>
      <c r="I1109">
        <v>7228.5325160000002</v>
      </c>
      <c r="J1109">
        <v>0</v>
      </c>
      <c r="K1109">
        <v>7038.7211090000001</v>
      </c>
      <c r="P1109" t="s">
        <v>15342</v>
      </c>
      <c r="Q1109" t="s">
        <v>15239</v>
      </c>
      <c r="R1109" t="s">
        <v>17733</v>
      </c>
      <c r="S1109" t="s">
        <v>15239</v>
      </c>
      <c r="T1109" t="s">
        <v>15302</v>
      </c>
      <c r="U1109" t="s">
        <v>15317</v>
      </c>
    </row>
    <row r="1110" spans="1:21" x14ac:dyDescent="0.25">
      <c r="A1110">
        <v>2008</v>
      </c>
      <c r="B1110">
        <v>19</v>
      </c>
      <c r="C1110" t="s">
        <v>32</v>
      </c>
      <c r="D1110" t="s">
        <v>1151</v>
      </c>
      <c r="G1110" t="s">
        <v>11976</v>
      </c>
      <c r="H1110" t="s">
        <v>14414</v>
      </c>
      <c r="I1110">
        <v>2995.2469550000001</v>
      </c>
      <c r="J1110">
        <v>0</v>
      </c>
      <c r="K1110">
        <v>2585.4380689999998</v>
      </c>
      <c r="P1110" t="s">
        <v>17934</v>
      </c>
      <c r="Q1110" t="s">
        <v>15239</v>
      </c>
      <c r="R1110" t="s">
        <v>17245</v>
      </c>
      <c r="S1110" t="s">
        <v>17486</v>
      </c>
      <c r="T1110" t="s">
        <v>17487</v>
      </c>
      <c r="U1110" t="s">
        <v>15317</v>
      </c>
    </row>
    <row r="1111" spans="1:21" x14ac:dyDescent="0.25">
      <c r="A1111">
        <v>2008</v>
      </c>
      <c r="B1111">
        <v>19</v>
      </c>
      <c r="C1111" t="s">
        <v>32</v>
      </c>
      <c r="D1111" t="s">
        <v>1152</v>
      </c>
      <c r="G1111" t="s">
        <v>11977</v>
      </c>
      <c r="H1111" t="s">
        <v>14414</v>
      </c>
      <c r="I1111">
        <v>16852.183799999999</v>
      </c>
      <c r="J1111">
        <v>0</v>
      </c>
      <c r="K1111">
        <v>14954.062559</v>
      </c>
      <c r="P1111" t="s">
        <v>17935</v>
      </c>
      <c r="Q1111" t="s">
        <v>15239</v>
      </c>
      <c r="R1111" t="s">
        <v>17245</v>
      </c>
      <c r="S1111" t="s">
        <v>17486</v>
      </c>
      <c r="T1111" t="s">
        <v>17487</v>
      </c>
      <c r="U1111" t="s">
        <v>15317</v>
      </c>
    </row>
    <row r="1112" spans="1:21" x14ac:dyDescent="0.25">
      <c r="A1112">
        <v>2008</v>
      </c>
      <c r="B1112">
        <v>19</v>
      </c>
      <c r="C1112" t="s">
        <v>32</v>
      </c>
      <c r="D1112" t="s">
        <v>1153</v>
      </c>
      <c r="G1112" t="s">
        <v>11978</v>
      </c>
      <c r="H1112" t="s">
        <v>14415</v>
      </c>
      <c r="I1112">
        <v>1.452</v>
      </c>
      <c r="J1112">
        <v>0</v>
      </c>
      <c r="K1112">
        <v>0.64197499999999996</v>
      </c>
      <c r="R1112" t="s">
        <v>17936</v>
      </c>
      <c r="S1112" t="s">
        <v>15239</v>
      </c>
      <c r="T1112" t="s">
        <v>15302</v>
      </c>
      <c r="U1112" t="s">
        <v>15317</v>
      </c>
    </row>
    <row r="1113" spans="1:21" x14ac:dyDescent="0.25">
      <c r="A1113">
        <v>2008</v>
      </c>
      <c r="B1113">
        <v>19</v>
      </c>
      <c r="C1113" t="s">
        <v>32</v>
      </c>
      <c r="D1113" t="s">
        <v>1154</v>
      </c>
      <c r="G1113" t="s">
        <v>11979</v>
      </c>
      <c r="H1113" t="s">
        <v>14413</v>
      </c>
      <c r="I1113">
        <v>999</v>
      </c>
      <c r="J1113">
        <v>0</v>
      </c>
      <c r="K1113">
        <v>999</v>
      </c>
      <c r="P1113" t="s">
        <v>15342</v>
      </c>
      <c r="Q1113" t="s">
        <v>15239</v>
      </c>
      <c r="R1113" t="s">
        <v>17733</v>
      </c>
      <c r="S1113" t="s">
        <v>15239</v>
      </c>
      <c r="T1113" t="s">
        <v>15302</v>
      </c>
      <c r="U1113" t="s">
        <v>15317</v>
      </c>
    </row>
    <row r="1114" spans="1:21" x14ac:dyDescent="0.25">
      <c r="A1114">
        <v>2008</v>
      </c>
      <c r="B1114">
        <v>19</v>
      </c>
      <c r="C1114" t="s">
        <v>32</v>
      </c>
      <c r="D1114" t="s">
        <v>1155</v>
      </c>
      <c r="G1114" t="s">
        <v>11980</v>
      </c>
      <c r="H1114" t="s">
        <v>14416</v>
      </c>
      <c r="I1114">
        <v>0</v>
      </c>
      <c r="J1114">
        <v>0</v>
      </c>
      <c r="K1114">
        <v>220479.02794900001</v>
      </c>
      <c r="P1114" t="s">
        <v>15342</v>
      </c>
      <c r="Q1114" t="s">
        <v>15239</v>
      </c>
      <c r="R1114" t="s">
        <v>15342</v>
      </c>
      <c r="S1114" t="s">
        <v>15239</v>
      </c>
      <c r="T1114" t="s">
        <v>15302</v>
      </c>
      <c r="U1114" t="s">
        <v>15317</v>
      </c>
    </row>
    <row r="1115" spans="1:21" x14ac:dyDescent="0.25">
      <c r="A1115">
        <v>2008</v>
      </c>
      <c r="B1115">
        <v>19</v>
      </c>
      <c r="C1115" t="s">
        <v>21</v>
      </c>
      <c r="D1115" t="s">
        <v>1156</v>
      </c>
      <c r="G1115" t="s">
        <v>11981</v>
      </c>
      <c r="H1115" t="s">
        <v>14415</v>
      </c>
      <c r="I1115">
        <v>35.716799999999999</v>
      </c>
      <c r="J1115">
        <v>0</v>
      </c>
      <c r="K1115">
        <v>28.104322</v>
      </c>
      <c r="R1115" t="s">
        <v>17936</v>
      </c>
      <c r="S1115" t="s">
        <v>15239</v>
      </c>
      <c r="T1115" t="s">
        <v>15302</v>
      </c>
      <c r="U1115" t="s">
        <v>15317</v>
      </c>
    </row>
    <row r="1116" spans="1:21" x14ac:dyDescent="0.25">
      <c r="A1116">
        <v>2008</v>
      </c>
      <c r="B1116">
        <v>19</v>
      </c>
      <c r="C1116" t="s">
        <v>21</v>
      </c>
      <c r="D1116" t="s">
        <v>1157</v>
      </c>
      <c r="G1116" t="s">
        <v>11982</v>
      </c>
      <c r="H1116" t="s">
        <v>14415</v>
      </c>
      <c r="I1116">
        <v>324.03951699999999</v>
      </c>
      <c r="J1116">
        <v>0</v>
      </c>
      <c r="K1116">
        <v>146.45685700000001</v>
      </c>
      <c r="R1116" t="s">
        <v>17936</v>
      </c>
      <c r="S1116" t="s">
        <v>15239</v>
      </c>
      <c r="T1116" t="s">
        <v>15302</v>
      </c>
      <c r="U1116" t="s">
        <v>15317</v>
      </c>
    </row>
    <row r="1117" spans="1:21" x14ac:dyDescent="0.25">
      <c r="A1117">
        <v>2008</v>
      </c>
      <c r="B1117">
        <v>19</v>
      </c>
      <c r="C1117" t="s">
        <v>21</v>
      </c>
      <c r="D1117" t="s">
        <v>1158</v>
      </c>
      <c r="G1117" t="s">
        <v>11983</v>
      </c>
      <c r="H1117" t="s">
        <v>14413</v>
      </c>
      <c r="I1117">
        <v>883.33008500000005</v>
      </c>
      <c r="J1117">
        <v>0</v>
      </c>
      <c r="K1117">
        <v>0</v>
      </c>
      <c r="P1117" t="s">
        <v>15260</v>
      </c>
      <c r="Q1117" t="s">
        <v>15239</v>
      </c>
      <c r="R1117" t="s">
        <v>17733</v>
      </c>
      <c r="S1117" t="s">
        <v>15239</v>
      </c>
      <c r="T1117" t="s">
        <v>15302</v>
      </c>
      <c r="U1117" t="s">
        <v>15317</v>
      </c>
    </row>
    <row r="1118" spans="1:21" x14ac:dyDescent="0.25">
      <c r="A1118">
        <v>2008</v>
      </c>
      <c r="B1118">
        <v>19</v>
      </c>
      <c r="C1118" t="s">
        <v>21</v>
      </c>
      <c r="D1118" t="s">
        <v>1159</v>
      </c>
      <c r="G1118" t="s">
        <v>11984</v>
      </c>
      <c r="H1118" t="s">
        <v>14414</v>
      </c>
      <c r="I1118">
        <v>8184.7680609999998</v>
      </c>
      <c r="J1118">
        <v>0</v>
      </c>
      <c r="K1118">
        <v>6611.538184</v>
      </c>
      <c r="R1118" t="s">
        <v>17245</v>
      </c>
      <c r="S1118" t="s">
        <v>17486</v>
      </c>
      <c r="T1118" t="s">
        <v>17487</v>
      </c>
      <c r="U1118" t="s">
        <v>15317</v>
      </c>
    </row>
    <row r="1119" spans="1:21" x14ac:dyDescent="0.25">
      <c r="A1119">
        <v>2008</v>
      </c>
      <c r="B1119">
        <v>19</v>
      </c>
      <c r="C1119" t="s">
        <v>21</v>
      </c>
      <c r="D1119" t="s">
        <v>1160</v>
      </c>
      <c r="G1119" t="s">
        <v>11985</v>
      </c>
      <c r="H1119" t="s">
        <v>14413</v>
      </c>
      <c r="I1119">
        <v>512.21272499999998</v>
      </c>
      <c r="J1119">
        <v>0</v>
      </c>
      <c r="K1119">
        <v>0</v>
      </c>
      <c r="R1119" t="s">
        <v>17733</v>
      </c>
      <c r="S1119" t="s">
        <v>15239</v>
      </c>
      <c r="T1119" t="s">
        <v>15302</v>
      </c>
      <c r="U1119" t="s">
        <v>15317</v>
      </c>
    </row>
    <row r="1120" spans="1:21" x14ac:dyDescent="0.25">
      <c r="A1120">
        <v>2008</v>
      </c>
      <c r="B1120">
        <v>19</v>
      </c>
      <c r="C1120" t="s">
        <v>21</v>
      </c>
      <c r="D1120" t="s">
        <v>1161</v>
      </c>
      <c r="G1120" t="s">
        <v>11986</v>
      </c>
      <c r="H1120" t="s">
        <v>14417</v>
      </c>
      <c r="I1120">
        <v>0</v>
      </c>
      <c r="J1120">
        <v>0</v>
      </c>
      <c r="K1120">
        <v>2000</v>
      </c>
      <c r="P1120" t="s">
        <v>15213</v>
      </c>
      <c r="Q1120" t="s">
        <v>15239</v>
      </c>
      <c r="T1120" t="s">
        <v>15302</v>
      </c>
      <c r="U1120" t="s">
        <v>15317</v>
      </c>
    </row>
    <row r="1121" spans="1:21" x14ac:dyDescent="0.25">
      <c r="A1121">
        <v>2008</v>
      </c>
      <c r="B1121">
        <v>19</v>
      </c>
      <c r="C1121" t="s">
        <v>21</v>
      </c>
      <c r="D1121" t="s">
        <v>1162</v>
      </c>
      <c r="G1121" t="s">
        <v>11987</v>
      </c>
      <c r="H1121" t="s">
        <v>14417</v>
      </c>
      <c r="I1121">
        <v>0</v>
      </c>
      <c r="J1121">
        <v>0</v>
      </c>
      <c r="K1121">
        <v>195.5</v>
      </c>
      <c r="U1121" t="s">
        <v>15316</v>
      </c>
    </row>
    <row r="1122" spans="1:21" x14ac:dyDescent="0.25">
      <c r="A1122">
        <v>2008</v>
      </c>
      <c r="B1122">
        <v>19</v>
      </c>
      <c r="C1122" t="s">
        <v>21</v>
      </c>
      <c r="D1122" t="s">
        <v>1163</v>
      </c>
      <c r="G1122" t="s">
        <v>11988</v>
      </c>
      <c r="H1122" t="s">
        <v>14417</v>
      </c>
      <c r="I1122">
        <v>0</v>
      </c>
      <c r="J1122">
        <v>0</v>
      </c>
      <c r="K1122">
        <v>3250</v>
      </c>
      <c r="P1122" t="s">
        <v>17547</v>
      </c>
      <c r="Q1122" t="s">
        <v>16846</v>
      </c>
      <c r="T1122" t="s">
        <v>16847</v>
      </c>
      <c r="U1122" t="s">
        <v>15317</v>
      </c>
    </row>
    <row r="1123" spans="1:21" x14ac:dyDescent="0.25">
      <c r="A1123">
        <v>2008</v>
      </c>
      <c r="B1123">
        <v>19</v>
      </c>
      <c r="C1123" t="s">
        <v>21</v>
      </c>
      <c r="D1123" t="s">
        <v>1164</v>
      </c>
      <c r="G1123" t="s">
        <v>11989</v>
      </c>
      <c r="H1123" t="s">
        <v>14417</v>
      </c>
      <c r="I1123">
        <v>0</v>
      </c>
      <c r="J1123">
        <v>0</v>
      </c>
      <c r="K1123">
        <v>407.14</v>
      </c>
      <c r="P1123" t="s">
        <v>15342</v>
      </c>
      <c r="Q1123" t="s">
        <v>15239</v>
      </c>
      <c r="T1123" t="s">
        <v>15302</v>
      </c>
      <c r="U1123" t="s">
        <v>15317</v>
      </c>
    </row>
    <row r="1124" spans="1:21" x14ac:dyDescent="0.25">
      <c r="A1124">
        <v>2008</v>
      </c>
      <c r="B1124">
        <v>19</v>
      </c>
      <c r="C1124" t="s">
        <v>21</v>
      </c>
      <c r="D1124" t="s">
        <v>1165</v>
      </c>
      <c r="G1124" t="s">
        <v>11990</v>
      </c>
      <c r="H1124" t="s">
        <v>14414</v>
      </c>
      <c r="I1124">
        <v>300</v>
      </c>
      <c r="J1124">
        <v>0</v>
      </c>
      <c r="K1124">
        <v>216.53463600000001</v>
      </c>
      <c r="P1124" t="s">
        <v>17245</v>
      </c>
      <c r="Q1124" t="s">
        <v>17486</v>
      </c>
      <c r="R1124" t="s">
        <v>17245</v>
      </c>
      <c r="S1124" t="s">
        <v>17486</v>
      </c>
      <c r="T1124" t="s">
        <v>17487</v>
      </c>
      <c r="U1124" t="s">
        <v>15317</v>
      </c>
    </row>
    <row r="1125" spans="1:21" x14ac:dyDescent="0.25">
      <c r="A1125">
        <v>2008</v>
      </c>
      <c r="B1125">
        <v>19</v>
      </c>
      <c r="C1125" t="s">
        <v>29</v>
      </c>
      <c r="D1125" t="s">
        <v>1166</v>
      </c>
      <c r="F1125" t="s">
        <v>7117</v>
      </c>
      <c r="G1125" t="s">
        <v>11991</v>
      </c>
      <c r="H1125" t="s">
        <v>14418</v>
      </c>
      <c r="I1125">
        <v>6000</v>
      </c>
      <c r="J1125">
        <v>0</v>
      </c>
      <c r="K1125">
        <v>5883.9644010000002</v>
      </c>
      <c r="N1125" t="s">
        <v>17937</v>
      </c>
      <c r="O1125" t="s">
        <v>17938</v>
      </c>
      <c r="T1125" s="124" t="s">
        <v>17939</v>
      </c>
      <c r="U1125" s="124" t="s">
        <v>15317</v>
      </c>
    </row>
    <row r="1126" spans="1:21" x14ac:dyDescent="0.25">
      <c r="A1126">
        <v>2008</v>
      </c>
      <c r="B1126">
        <v>19</v>
      </c>
      <c r="C1126" t="s">
        <v>33</v>
      </c>
      <c r="D1126" t="s">
        <v>1167</v>
      </c>
      <c r="G1126" t="s">
        <v>11992</v>
      </c>
      <c r="H1126" t="s">
        <v>14414</v>
      </c>
      <c r="I1126">
        <v>41548.5</v>
      </c>
      <c r="J1126">
        <v>0</v>
      </c>
      <c r="K1126">
        <v>44320.699098999998</v>
      </c>
      <c r="P1126" t="s">
        <v>17940</v>
      </c>
      <c r="Q1126" t="s">
        <v>17204</v>
      </c>
      <c r="R1126" t="s">
        <v>17245</v>
      </c>
      <c r="S1126" t="s">
        <v>17486</v>
      </c>
      <c r="T1126" t="s">
        <v>17238</v>
      </c>
      <c r="U1126" t="s">
        <v>15317</v>
      </c>
    </row>
    <row r="1127" spans="1:21" x14ac:dyDescent="0.25">
      <c r="A1127">
        <v>2008</v>
      </c>
      <c r="B1127">
        <v>19</v>
      </c>
      <c r="C1127" t="s">
        <v>33</v>
      </c>
      <c r="D1127" t="s">
        <v>1168</v>
      </c>
      <c r="G1127" t="s">
        <v>11993</v>
      </c>
      <c r="H1127" t="s">
        <v>14414</v>
      </c>
      <c r="I1127">
        <v>1561.5</v>
      </c>
      <c r="J1127">
        <v>0</v>
      </c>
      <c r="K1127">
        <v>1926.6375680000001</v>
      </c>
      <c r="P1127" t="s">
        <v>17941</v>
      </c>
      <c r="Q1127" t="s">
        <v>17486</v>
      </c>
      <c r="R1127" t="s">
        <v>17245</v>
      </c>
      <c r="S1127" t="s">
        <v>17486</v>
      </c>
      <c r="T1127" t="s">
        <v>17487</v>
      </c>
      <c r="U1127" t="s">
        <v>15317</v>
      </c>
    </row>
    <row r="1128" spans="1:21" x14ac:dyDescent="0.25">
      <c r="A1128">
        <v>2008</v>
      </c>
      <c r="B1128">
        <v>19</v>
      </c>
      <c r="C1128" t="s">
        <v>33</v>
      </c>
      <c r="D1128" t="s">
        <v>1169</v>
      </c>
      <c r="G1128" t="s">
        <v>11994</v>
      </c>
      <c r="H1128" t="s">
        <v>14414</v>
      </c>
      <c r="I1128">
        <v>793</v>
      </c>
      <c r="J1128">
        <v>0</v>
      </c>
      <c r="K1128">
        <v>1115.424612</v>
      </c>
      <c r="P1128" t="s">
        <v>17942</v>
      </c>
      <c r="Q1128" t="s">
        <v>16846</v>
      </c>
      <c r="R1128" t="s">
        <v>17245</v>
      </c>
      <c r="S1128" t="s">
        <v>17486</v>
      </c>
      <c r="T1128" t="s">
        <v>17796</v>
      </c>
      <c r="U1128" t="s">
        <v>15317</v>
      </c>
    </row>
    <row r="1129" spans="1:21" x14ac:dyDescent="0.25">
      <c r="A1129">
        <v>2008</v>
      </c>
      <c r="B1129">
        <v>19</v>
      </c>
      <c r="C1129" t="s">
        <v>33</v>
      </c>
      <c r="D1129" t="s">
        <v>1170</v>
      </c>
      <c r="G1129" t="s">
        <v>11995</v>
      </c>
      <c r="H1129" t="s">
        <v>14414</v>
      </c>
      <c r="I1129">
        <v>1507.0988110000001</v>
      </c>
      <c r="J1129">
        <v>0</v>
      </c>
      <c r="K1129">
        <v>1507.0988110000001</v>
      </c>
      <c r="P1129" t="s">
        <v>15179</v>
      </c>
      <c r="Q1129" t="s">
        <v>15239</v>
      </c>
      <c r="R1129" t="s">
        <v>17245</v>
      </c>
      <c r="S1129" t="s">
        <v>17486</v>
      </c>
      <c r="T1129" t="s">
        <v>17487</v>
      </c>
      <c r="U1129" t="s">
        <v>15317</v>
      </c>
    </row>
    <row r="1130" spans="1:21" x14ac:dyDescent="0.25">
      <c r="A1130">
        <v>2008</v>
      </c>
      <c r="B1130">
        <v>20</v>
      </c>
      <c r="C1130" t="s">
        <v>25</v>
      </c>
      <c r="D1130" t="s">
        <v>1171</v>
      </c>
      <c r="E1130" t="s">
        <v>3130</v>
      </c>
      <c r="F1130" t="s">
        <v>7118</v>
      </c>
      <c r="G1130" t="s">
        <v>11996</v>
      </c>
      <c r="H1130" t="s">
        <v>14419</v>
      </c>
      <c r="I1130">
        <v>218.72010399999999</v>
      </c>
      <c r="J1130">
        <v>0</v>
      </c>
      <c r="K1130">
        <v>202.178572</v>
      </c>
      <c r="L1130" t="s">
        <v>17943</v>
      </c>
      <c r="M1130" t="s">
        <v>15237</v>
      </c>
      <c r="R1130" t="s">
        <v>17944</v>
      </c>
      <c r="S1130" t="s">
        <v>17945</v>
      </c>
      <c r="T1130" t="s">
        <v>17946</v>
      </c>
      <c r="U1130" t="s">
        <v>15317</v>
      </c>
    </row>
    <row r="1131" spans="1:21" x14ac:dyDescent="0.25">
      <c r="A1131">
        <v>2008</v>
      </c>
      <c r="B1131">
        <v>20</v>
      </c>
      <c r="C1131" t="s">
        <v>20</v>
      </c>
      <c r="D1131" t="s">
        <v>1172</v>
      </c>
      <c r="G1131" t="s">
        <v>11997</v>
      </c>
      <c r="H1131" t="s">
        <v>14221</v>
      </c>
      <c r="I1131">
        <v>27.4</v>
      </c>
      <c r="J1131">
        <v>0</v>
      </c>
      <c r="K1131">
        <v>14.145655</v>
      </c>
      <c r="U1131" t="s">
        <v>15316</v>
      </c>
    </row>
    <row r="1132" spans="1:21" x14ac:dyDescent="0.25">
      <c r="A1132">
        <v>2008</v>
      </c>
      <c r="B1132">
        <v>20</v>
      </c>
      <c r="C1132" t="s">
        <v>22</v>
      </c>
      <c r="D1132" t="s">
        <v>1173</v>
      </c>
      <c r="G1132" t="s">
        <v>10941</v>
      </c>
      <c r="H1132" t="s">
        <v>14221</v>
      </c>
      <c r="I1132">
        <v>1485.0020939999999</v>
      </c>
      <c r="J1132">
        <v>0</v>
      </c>
      <c r="K1132">
        <v>1094.1997449999999</v>
      </c>
      <c r="U1132" t="s">
        <v>15316</v>
      </c>
    </row>
    <row r="1133" spans="1:21" x14ac:dyDescent="0.25">
      <c r="A1133">
        <v>2008</v>
      </c>
      <c r="B1133">
        <v>20</v>
      </c>
      <c r="C1133" t="s">
        <v>23</v>
      </c>
      <c r="D1133" t="s">
        <v>1174</v>
      </c>
      <c r="G1133" t="s">
        <v>10942</v>
      </c>
      <c r="H1133" t="s">
        <v>14222</v>
      </c>
      <c r="I1133">
        <v>37.874797999999998</v>
      </c>
      <c r="J1133">
        <v>0</v>
      </c>
      <c r="K1133">
        <v>36.546962999999998</v>
      </c>
      <c r="U1133" t="s">
        <v>15316</v>
      </c>
    </row>
    <row r="1134" spans="1:21" x14ac:dyDescent="0.25">
      <c r="A1134">
        <v>2008</v>
      </c>
      <c r="B1134">
        <v>20</v>
      </c>
      <c r="C1134" t="s">
        <v>23</v>
      </c>
      <c r="D1134" t="s">
        <v>1175</v>
      </c>
      <c r="G1134" t="s">
        <v>10957</v>
      </c>
      <c r="H1134" t="s">
        <v>14221</v>
      </c>
      <c r="I1134">
        <v>27.047499999999999</v>
      </c>
      <c r="J1134">
        <v>0</v>
      </c>
      <c r="K1134">
        <v>4.5035569999999998</v>
      </c>
      <c r="U1134" t="s">
        <v>15316</v>
      </c>
    </row>
    <row r="1135" spans="1:21" x14ac:dyDescent="0.25">
      <c r="A1135">
        <v>2008</v>
      </c>
      <c r="B1135">
        <v>20</v>
      </c>
      <c r="C1135" t="s">
        <v>24</v>
      </c>
      <c r="D1135" t="s">
        <v>1176</v>
      </c>
      <c r="G1135" t="s">
        <v>11998</v>
      </c>
      <c r="H1135" t="s">
        <v>14420</v>
      </c>
      <c r="I1135">
        <v>180.15406300000001</v>
      </c>
      <c r="J1135">
        <v>0</v>
      </c>
      <c r="K1135">
        <v>165.519372</v>
      </c>
      <c r="P1135" t="s">
        <v>15355</v>
      </c>
      <c r="Q1135" t="s">
        <v>15251</v>
      </c>
      <c r="R1135" t="s">
        <v>15356</v>
      </c>
      <c r="S1135" t="s">
        <v>15251</v>
      </c>
      <c r="T1135" t="s">
        <v>15312</v>
      </c>
      <c r="U1135" t="s">
        <v>15317</v>
      </c>
    </row>
    <row r="1136" spans="1:21" x14ac:dyDescent="0.25">
      <c r="A1136">
        <v>2008</v>
      </c>
      <c r="B1136">
        <v>20</v>
      </c>
      <c r="C1136" t="s">
        <v>24</v>
      </c>
      <c r="D1136" t="s">
        <v>1177</v>
      </c>
      <c r="G1136" t="s">
        <v>11999</v>
      </c>
      <c r="H1136" t="s">
        <v>14419</v>
      </c>
      <c r="I1136">
        <v>885.21808599999997</v>
      </c>
      <c r="J1136">
        <v>0</v>
      </c>
      <c r="K1136">
        <v>854.89634599999999</v>
      </c>
      <c r="P1136" t="s">
        <v>17947</v>
      </c>
      <c r="Q1136" t="s">
        <v>17503</v>
      </c>
      <c r="R1136" t="s">
        <v>17944</v>
      </c>
      <c r="S1136" t="s">
        <v>17945</v>
      </c>
      <c r="T1136" t="s">
        <v>17948</v>
      </c>
      <c r="U1136" t="s">
        <v>15317</v>
      </c>
    </row>
    <row r="1137" spans="1:21" x14ac:dyDescent="0.25">
      <c r="A1137">
        <v>2008</v>
      </c>
      <c r="B1137">
        <v>20</v>
      </c>
      <c r="C1137" t="s">
        <v>24</v>
      </c>
      <c r="D1137" t="s">
        <v>1178</v>
      </c>
      <c r="E1137" t="s">
        <v>3131</v>
      </c>
      <c r="F1137" t="s">
        <v>7119</v>
      </c>
      <c r="G1137" t="s">
        <v>12000</v>
      </c>
      <c r="H1137" t="s">
        <v>14421</v>
      </c>
      <c r="I1137">
        <v>107.445436</v>
      </c>
      <c r="J1137">
        <v>0</v>
      </c>
      <c r="K1137">
        <v>133.77274399999999</v>
      </c>
      <c r="R1137" t="s">
        <v>15431</v>
      </c>
      <c r="S1137" t="s">
        <v>16822</v>
      </c>
      <c r="T1137" t="s">
        <v>16831</v>
      </c>
      <c r="U1137" t="s">
        <v>15317</v>
      </c>
    </row>
    <row r="1138" spans="1:21" x14ac:dyDescent="0.25">
      <c r="A1138">
        <v>2008</v>
      </c>
      <c r="B1138">
        <v>20</v>
      </c>
      <c r="C1138" t="s">
        <v>21</v>
      </c>
      <c r="D1138" t="s">
        <v>1179</v>
      </c>
      <c r="G1138" t="s">
        <v>12001</v>
      </c>
      <c r="H1138" t="s">
        <v>14419</v>
      </c>
      <c r="I1138">
        <v>56.27</v>
      </c>
      <c r="J1138">
        <v>0</v>
      </c>
      <c r="K1138">
        <v>45.226590999999999</v>
      </c>
      <c r="R1138" t="s">
        <v>17944</v>
      </c>
      <c r="S1138" t="s">
        <v>17945</v>
      </c>
      <c r="T1138" t="s">
        <v>17949</v>
      </c>
      <c r="U1138" t="s">
        <v>15317</v>
      </c>
    </row>
    <row r="1139" spans="1:21" x14ac:dyDescent="0.25">
      <c r="A1139">
        <v>2008</v>
      </c>
      <c r="B1139">
        <v>20</v>
      </c>
      <c r="C1139" t="s">
        <v>21</v>
      </c>
      <c r="D1139" t="s">
        <v>1180</v>
      </c>
      <c r="E1139" t="s">
        <v>3132</v>
      </c>
      <c r="F1139" t="s">
        <v>7120</v>
      </c>
      <c r="G1139" t="s">
        <v>12002</v>
      </c>
      <c r="H1139" t="s">
        <v>14419</v>
      </c>
      <c r="I1139">
        <v>0</v>
      </c>
      <c r="J1139">
        <v>0</v>
      </c>
      <c r="K1139">
        <v>27.218547000000001</v>
      </c>
      <c r="L1139" t="s">
        <v>15255</v>
      </c>
      <c r="M1139" t="s">
        <v>15242</v>
      </c>
      <c r="N1139" t="s">
        <v>15255</v>
      </c>
      <c r="O1139" t="s">
        <v>15242</v>
      </c>
      <c r="P1139" t="s">
        <v>15255</v>
      </c>
      <c r="Q1139" t="s">
        <v>15242</v>
      </c>
      <c r="R1139" t="s">
        <v>17944</v>
      </c>
      <c r="S1139" t="s">
        <v>17945</v>
      </c>
      <c r="T1139" t="s">
        <v>17949</v>
      </c>
      <c r="U1139" t="s">
        <v>15317</v>
      </c>
    </row>
    <row r="1140" spans="1:21" x14ac:dyDescent="0.25">
      <c r="A1140">
        <v>2008</v>
      </c>
      <c r="B1140">
        <v>20</v>
      </c>
      <c r="C1140" t="s">
        <v>21</v>
      </c>
      <c r="D1140" t="s">
        <v>1181</v>
      </c>
      <c r="G1140" t="s">
        <v>12003</v>
      </c>
      <c r="H1140" t="s">
        <v>14422</v>
      </c>
      <c r="I1140">
        <v>1</v>
      </c>
      <c r="J1140">
        <v>0</v>
      </c>
      <c r="K1140">
        <v>1.5</v>
      </c>
      <c r="R1140" t="s">
        <v>15257</v>
      </c>
      <c r="S1140" t="s">
        <v>15338</v>
      </c>
      <c r="T1140" t="s">
        <v>15340</v>
      </c>
      <c r="U1140" t="s">
        <v>15317</v>
      </c>
    </row>
    <row r="1141" spans="1:21" x14ac:dyDescent="0.25">
      <c r="A1141">
        <v>2008</v>
      </c>
      <c r="B1141">
        <v>20</v>
      </c>
      <c r="C1141" t="s">
        <v>21</v>
      </c>
      <c r="D1141" t="s">
        <v>1182</v>
      </c>
      <c r="G1141" t="s">
        <v>12004</v>
      </c>
      <c r="H1141" t="s">
        <v>14422</v>
      </c>
      <c r="I1141">
        <v>42.483713000000002</v>
      </c>
      <c r="J1141">
        <v>0</v>
      </c>
      <c r="K1141">
        <v>37.459308999999998</v>
      </c>
      <c r="R1141" t="s">
        <v>15257</v>
      </c>
      <c r="S1141" t="s">
        <v>15338</v>
      </c>
      <c r="T1141" t="s">
        <v>15340</v>
      </c>
      <c r="U1141" t="s">
        <v>15317</v>
      </c>
    </row>
    <row r="1142" spans="1:21" x14ac:dyDescent="0.25">
      <c r="A1142">
        <v>2008</v>
      </c>
      <c r="B1142">
        <v>20</v>
      </c>
      <c r="C1142" t="s">
        <v>29</v>
      </c>
      <c r="D1142" t="s">
        <v>1183</v>
      </c>
      <c r="E1142" t="s">
        <v>3133</v>
      </c>
      <c r="F1142" t="s">
        <v>7121</v>
      </c>
      <c r="G1142" t="s">
        <v>12005</v>
      </c>
      <c r="H1142" t="s">
        <v>14423</v>
      </c>
      <c r="I1142">
        <v>1886.0583839999999</v>
      </c>
      <c r="J1142">
        <v>0</v>
      </c>
      <c r="K1142">
        <v>1887.3994110000001</v>
      </c>
      <c r="N1142" t="s">
        <v>16989</v>
      </c>
      <c r="O1142" t="s">
        <v>15251</v>
      </c>
      <c r="R1142" t="s">
        <v>16877</v>
      </c>
      <c r="S1142" t="s">
        <v>15251</v>
      </c>
      <c r="T1142" s="124" t="s">
        <v>17246</v>
      </c>
      <c r="U1142" s="124" t="s">
        <v>15317</v>
      </c>
    </row>
    <row r="1143" spans="1:21" x14ac:dyDescent="0.25">
      <c r="A1143">
        <v>2008</v>
      </c>
      <c r="B1143">
        <v>20</v>
      </c>
      <c r="C1143" t="s">
        <v>29</v>
      </c>
      <c r="D1143" t="s">
        <v>1184</v>
      </c>
      <c r="E1143" t="s">
        <v>3134</v>
      </c>
      <c r="F1143" t="s">
        <v>7122</v>
      </c>
      <c r="G1143" t="s">
        <v>12006</v>
      </c>
      <c r="H1143" t="s">
        <v>14424</v>
      </c>
      <c r="I1143">
        <v>841.5</v>
      </c>
      <c r="J1143">
        <v>0</v>
      </c>
      <c r="K1143">
        <v>1641.5</v>
      </c>
      <c r="L1143" t="s">
        <v>17950</v>
      </c>
      <c r="M1143" t="s">
        <v>15242</v>
      </c>
      <c r="N1143" t="s">
        <v>17247</v>
      </c>
      <c r="O1143" t="s">
        <v>15242</v>
      </c>
      <c r="P1143" t="s">
        <v>15255</v>
      </c>
      <c r="Q1143" t="s">
        <v>15242</v>
      </c>
      <c r="T1143" s="124" t="s">
        <v>17248</v>
      </c>
      <c r="U1143" s="124" t="s">
        <v>15317</v>
      </c>
    </row>
    <row r="1144" spans="1:21" x14ac:dyDescent="0.25">
      <c r="A1144">
        <v>2008</v>
      </c>
      <c r="B1144">
        <v>20</v>
      </c>
      <c r="C1144" t="s">
        <v>29</v>
      </c>
      <c r="D1144" t="s">
        <v>1185</v>
      </c>
      <c r="E1144" t="s">
        <v>3135</v>
      </c>
      <c r="F1144" t="s">
        <v>7123</v>
      </c>
      <c r="G1144" t="s">
        <v>12007</v>
      </c>
      <c r="H1144" t="s">
        <v>14425</v>
      </c>
      <c r="I1144">
        <v>654.25896299999999</v>
      </c>
      <c r="J1144">
        <v>0</v>
      </c>
      <c r="K1144">
        <v>654.25896299999999</v>
      </c>
      <c r="L1144" t="s">
        <v>15194</v>
      </c>
      <c r="M1144" t="s">
        <v>15242</v>
      </c>
      <c r="N1144" t="s">
        <v>17951</v>
      </c>
      <c r="O1144" t="s">
        <v>17170</v>
      </c>
      <c r="R1144" t="s">
        <v>17249</v>
      </c>
      <c r="S1144" t="s">
        <v>15242</v>
      </c>
      <c r="T1144" s="124" t="s">
        <v>17250</v>
      </c>
      <c r="U1144" s="124" t="s">
        <v>15317</v>
      </c>
    </row>
    <row r="1145" spans="1:21" x14ac:dyDescent="0.25">
      <c r="A1145">
        <v>2008</v>
      </c>
      <c r="B1145">
        <v>20</v>
      </c>
      <c r="C1145" t="s">
        <v>29</v>
      </c>
      <c r="D1145" t="s">
        <v>1186</v>
      </c>
      <c r="E1145" t="s">
        <v>3136</v>
      </c>
      <c r="F1145" t="s">
        <v>7124</v>
      </c>
      <c r="G1145" t="s">
        <v>12008</v>
      </c>
      <c r="H1145" t="s">
        <v>14426</v>
      </c>
      <c r="I1145">
        <v>78.639054999999999</v>
      </c>
      <c r="J1145">
        <v>0</v>
      </c>
      <c r="K1145">
        <v>97.986214000000004</v>
      </c>
      <c r="L1145" t="s">
        <v>15224</v>
      </c>
      <c r="M1145" t="s">
        <v>15338</v>
      </c>
      <c r="N1145" t="s">
        <v>15224</v>
      </c>
      <c r="O1145" t="s">
        <v>15338</v>
      </c>
      <c r="P1145" t="s">
        <v>15224</v>
      </c>
      <c r="Q1145" t="s">
        <v>15338</v>
      </c>
      <c r="R1145" t="s">
        <v>17952</v>
      </c>
      <c r="S1145" t="s">
        <v>17953</v>
      </c>
      <c r="T1145" s="124" t="s">
        <v>17954</v>
      </c>
      <c r="U1145" s="124" t="s">
        <v>15317</v>
      </c>
    </row>
    <row r="1146" spans="1:21" x14ac:dyDescent="0.25">
      <c r="A1146">
        <v>2008</v>
      </c>
      <c r="B1146">
        <v>20</v>
      </c>
      <c r="C1146" t="s">
        <v>29</v>
      </c>
      <c r="D1146" t="s">
        <v>1187</v>
      </c>
      <c r="E1146" t="s">
        <v>3137</v>
      </c>
      <c r="F1146" t="s">
        <v>7125</v>
      </c>
      <c r="G1146" t="s">
        <v>12009</v>
      </c>
      <c r="H1146" t="s">
        <v>14427</v>
      </c>
      <c r="I1146">
        <v>1485.2300319999999</v>
      </c>
      <c r="J1146">
        <v>0</v>
      </c>
      <c r="K1146">
        <v>1488.4725450000001</v>
      </c>
      <c r="L1146" t="s">
        <v>17955</v>
      </c>
      <c r="M1146" t="s">
        <v>15241</v>
      </c>
      <c r="N1146" t="s">
        <v>17956</v>
      </c>
      <c r="O1146" t="s">
        <v>15241</v>
      </c>
      <c r="P1146" t="s">
        <v>17957</v>
      </c>
      <c r="Q1146" t="s">
        <v>17958</v>
      </c>
      <c r="R1146" t="s">
        <v>17959</v>
      </c>
      <c r="S1146" t="s">
        <v>17503</v>
      </c>
      <c r="T1146" s="124" t="s">
        <v>17960</v>
      </c>
      <c r="U1146" s="124" t="s">
        <v>15317</v>
      </c>
    </row>
    <row r="1147" spans="1:21" x14ac:dyDescent="0.25">
      <c r="A1147">
        <v>2008</v>
      </c>
      <c r="B1147">
        <v>20</v>
      </c>
      <c r="C1147" t="s">
        <v>29</v>
      </c>
      <c r="D1147" t="s">
        <v>1188</v>
      </c>
      <c r="E1147" t="s">
        <v>3138</v>
      </c>
      <c r="F1147" t="s">
        <v>7126</v>
      </c>
      <c r="G1147" t="s">
        <v>11209</v>
      </c>
      <c r="H1147" t="s">
        <v>14428</v>
      </c>
      <c r="I1147">
        <v>2016.3555819999999</v>
      </c>
      <c r="J1147">
        <v>0</v>
      </c>
      <c r="K1147">
        <v>2006.7020620000001</v>
      </c>
      <c r="L1147" t="s">
        <v>17961</v>
      </c>
      <c r="M1147" t="s">
        <v>17962</v>
      </c>
      <c r="N1147" t="s">
        <v>17963</v>
      </c>
      <c r="O1147" t="s">
        <v>17964</v>
      </c>
      <c r="T1147" s="124" t="s">
        <v>17965</v>
      </c>
      <c r="U1147" s="124" t="s">
        <v>15317</v>
      </c>
    </row>
    <row r="1148" spans="1:21" x14ac:dyDescent="0.25">
      <c r="A1148">
        <v>2008</v>
      </c>
      <c r="B1148">
        <v>20</v>
      </c>
      <c r="C1148" t="s">
        <v>29</v>
      </c>
      <c r="D1148" t="s">
        <v>1189</v>
      </c>
      <c r="E1148" t="s">
        <v>3139</v>
      </c>
      <c r="F1148" t="s">
        <v>7127</v>
      </c>
      <c r="G1148" t="s">
        <v>12010</v>
      </c>
      <c r="H1148" t="s">
        <v>14419</v>
      </c>
      <c r="I1148">
        <v>229.47073</v>
      </c>
      <c r="J1148">
        <v>0</v>
      </c>
      <c r="K1148">
        <v>222.67108400000001</v>
      </c>
      <c r="N1148" t="s">
        <v>17251</v>
      </c>
      <c r="O1148" t="s">
        <v>17966</v>
      </c>
      <c r="P1148" t="s">
        <v>15196</v>
      </c>
      <c r="Q1148" t="s">
        <v>15237</v>
      </c>
      <c r="R1148" t="s">
        <v>17944</v>
      </c>
      <c r="S1148" t="s">
        <v>17945</v>
      </c>
      <c r="T1148" s="124" t="s">
        <v>17967</v>
      </c>
      <c r="U1148" s="124" t="s">
        <v>15317</v>
      </c>
    </row>
    <row r="1149" spans="1:21" x14ac:dyDescent="0.25">
      <c r="A1149">
        <v>2008</v>
      </c>
      <c r="B1149">
        <v>20</v>
      </c>
      <c r="C1149" t="s">
        <v>29</v>
      </c>
      <c r="D1149" t="s">
        <v>1190</v>
      </c>
      <c r="E1149" t="s">
        <v>3140</v>
      </c>
      <c r="F1149" t="s">
        <v>7128</v>
      </c>
      <c r="G1149" t="s">
        <v>12011</v>
      </c>
      <c r="H1149" t="s">
        <v>14426</v>
      </c>
      <c r="I1149">
        <v>171.910843</v>
      </c>
      <c r="J1149">
        <v>0</v>
      </c>
      <c r="K1149">
        <v>147.35783599999999</v>
      </c>
      <c r="L1149" t="s">
        <v>17968</v>
      </c>
      <c r="M1149" t="s">
        <v>16990</v>
      </c>
      <c r="N1149" t="s">
        <v>17969</v>
      </c>
      <c r="O1149" t="s">
        <v>17702</v>
      </c>
      <c r="P1149" t="s">
        <v>17968</v>
      </c>
      <c r="Q1149" t="s">
        <v>16990</v>
      </c>
      <c r="R1149" t="s">
        <v>17952</v>
      </c>
      <c r="S1149" t="s">
        <v>17953</v>
      </c>
      <c r="T1149" s="124" t="s">
        <v>17970</v>
      </c>
      <c r="U1149" s="124" t="s">
        <v>15317</v>
      </c>
    </row>
    <row r="1150" spans="1:21" x14ac:dyDescent="0.25">
      <c r="A1150">
        <v>2008</v>
      </c>
      <c r="B1150">
        <v>20</v>
      </c>
      <c r="C1150" t="s">
        <v>29</v>
      </c>
      <c r="D1150" t="s">
        <v>1191</v>
      </c>
      <c r="E1150" t="s">
        <v>3141</v>
      </c>
      <c r="F1150" t="s">
        <v>7129</v>
      </c>
      <c r="G1150" t="s">
        <v>12012</v>
      </c>
      <c r="H1150" t="s">
        <v>14422</v>
      </c>
      <c r="I1150">
        <v>206.18934400000001</v>
      </c>
      <c r="J1150">
        <v>0</v>
      </c>
      <c r="K1150">
        <v>272.62591700000002</v>
      </c>
      <c r="R1150" t="s">
        <v>15257</v>
      </c>
      <c r="S1150" t="s">
        <v>15338</v>
      </c>
      <c r="T1150" s="124" t="s">
        <v>17252</v>
      </c>
      <c r="U1150" s="124" t="s">
        <v>15317</v>
      </c>
    </row>
    <row r="1151" spans="1:21" x14ac:dyDescent="0.25">
      <c r="A1151">
        <v>2008</v>
      </c>
      <c r="B1151">
        <v>20</v>
      </c>
      <c r="C1151" t="s">
        <v>29</v>
      </c>
      <c r="D1151" t="s">
        <v>1192</v>
      </c>
      <c r="E1151" t="s">
        <v>3142</v>
      </c>
      <c r="F1151" t="s">
        <v>7130</v>
      </c>
      <c r="G1151" t="s">
        <v>11172</v>
      </c>
      <c r="H1151" t="s">
        <v>14426</v>
      </c>
      <c r="I1151">
        <v>331.05911400000002</v>
      </c>
      <c r="J1151">
        <v>0</v>
      </c>
      <c r="K1151">
        <v>372.70216199999999</v>
      </c>
      <c r="L1151" t="s">
        <v>17971</v>
      </c>
      <c r="M1151" t="s">
        <v>17253</v>
      </c>
      <c r="N1151" t="s">
        <v>17972</v>
      </c>
      <c r="O1151" t="s">
        <v>17486</v>
      </c>
      <c r="P1151" t="s">
        <v>16963</v>
      </c>
      <c r="Q1151" t="s">
        <v>15239</v>
      </c>
      <c r="R1151" t="s">
        <v>17952</v>
      </c>
      <c r="S1151" t="s">
        <v>17953</v>
      </c>
      <c r="T1151" s="124" t="s">
        <v>17973</v>
      </c>
      <c r="U1151" s="124" t="s">
        <v>15317</v>
      </c>
    </row>
    <row r="1152" spans="1:21" x14ac:dyDescent="0.25">
      <c r="A1152">
        <v>2008</v>
      </c>
      <c r="B1152">
        <v>20</v>
      </c>
      <c r="C1152" t="s">
        <v>29</v>
      </c>
      <c r="D1152" t="s">
        <v>1193</v>
      </c>
      <c r="E1152" t="s">
        <v>3143</v>
      </c>
      <c r="F1152" t="s">
        <v>7004</v>
      </c>
      <c r="G1152" t="s">
        <v>11544</v>
      </c>
      <c r="H1152" t="s">
        <v>14419</v>
      </c>
      <c r="I1152">
        <v>16430.848839999999</v>
      </c>
      <c r="J1152">
        <v>0</v>
      </c>
      <c r="K1152">
        <v>19938.192520000001</v>
      </c>
      <c r="L1152" t="s">
        <v>17686</v>
      </c>
      <c r="M1152" t="s">
        <v>17687</v>
      </c>
      <c r="N1152" t="s">
        <v>17688</v>
      </c>
      <c r="O1152" t="s">
        <v>17689</v>
      </c>
      <c r="R1152" t="s">
        <v>17944</v>
      </c>
      <c r="S1152" t="s">
        <v>17945</v>
      </c>
      <c r="T1152" s="124" t="s">
        <v>17974</v>
      </c>
      <c r="U1152" s="124" t="s">
        <v>15317</v>
      </c>
    </row>
    <row r="1153" spans="1:21" x14ac:dyDescent="0.25">
      <c r="A1153">
        <v>2008</v>
      </c>
      <c r="B1153">
        <v>20</v>
      </c>
      <c r="C1153" t="s">
        <v>29</v>
      </c>
      <c r="D1153" t="s">
        <v>1194</v>
      </c>
      <c r="E1153" t="s">
        <v>3144</v>
      </c>
      <c r="F1153" t="s">
        <v>7131</v>
      </c>
      <c r="G1153" t="s">
        <v>12013</v>
      </c>
      <c r="H1153" t="s">
        <v>14427</v>
      </c>
      <c r="I1153">
        <v>50</v>
      </c>
      <c r="J1153">
        <v>0</v>
      </c>
      <c r="K1153">
        <v>433.75904000000003</v>
      </c>
      <c r="L1153" t="s">
        <v>17975</v>
      </c>
      <c r="M1153" t="s">
        <v>17212</v>
      </c>
      <c r="N1153" t="s">
        <v>17976</v>
      </c>
      <c r="O1153" t="s">
        <v>17212</v>
      </c>
      <c r="P1153" t="s">
        <v>16878</v>
      </c>
      <c r="Q1153" t="s">
        <v>15241</v>
      </c>
      <c r="R1153" t="s">
        <v>17959</v>
      </c>
      <c r="S1153" t="s">
        <v>17503</v>
      </c>
      <c r="T1153" s="124" t="s">
        <v>17977</v>
      </c>
      <c r="U1153" s="124" t="s">
        <v>15317</v>
      </c>
    </row>
    <row r="1154" spans="1:21" x14ac:dyDescent="0.25">
      <c r="A1154">
        <v>2008</v>
      </c>
      <c r="B1154">
        <v>20</v>
      </c>
      <c r="C1154" t="s">
        <v>29</v>
      </c>
      <c r="D1154" t="s">
        <v>1195</v>
      </c>
      <c r="E1154" t="s">
        <v>3145</v>
      </c>
      <c r="F1154" t="s">
        <v>7132</v>
      </c>
      <c r="G1154" t="s">
        <v>12014</v>
      </c>
      <c r="H1154" t="s">
        <v>14419</v>
      </c>
      <c r="I1154">
        <v>336</v>
      </c>
      <c r="J1154">
        <v>0</v>
      </c>
      <c r="K1154">
        <v>411.93303900000001</v>
      </c>
      <c r="L1154" t="s">
        <v>15194</v>
      </c>
      <c r="M1154" t="s">
        <v>15242</v>
      </c>
      <c r="N1154" t="s">
        <v>17254</v>
      </c>
      <c r="O1154" t="s">
        <v>15242</v>
      </c>
      <c r="P1154" t="s">
        <v>15285</v>
      </c>
      <c r="Q1154" t="s">
        <v>15242</v>
      </c>
      <c r="R1154" t="s">
        <v>17944</v>
      </c>
      <c r="S1154" t="s">
        <v>17945</v>
      </c>
      <c r="T1154" s="124" t="s">
        <v>17978</v>
      </c>
      <c r="U1154" s="124" t="s">
        <v>15317</v>
      </c>
    </row>
    <row r="1155" spans="1:21" x14ac:dyDescent="0.25">
      <c r="A1155">
        <v>2008</v>
      </c>
      <c r="B1155">
        <v>20</v>
      </c>
      <c r="C1155" t="s">
        <v>29</v>
      </c>
      <c r="D1155" t="s">
        <v>1196</v>
      </c>
      <c r="E1155" t="s">
        <v>3146</v>
      </c>
      <c r="F1155" t="s">
        <v>7133</v>
      </c>
      <c r="G1155" t="s">
        <v>12015</v>
      </c>
      <c r="H1155" t="s">
        <v>14422</v>
      </c>
      <c r="I1155">
        <v>196.80166199999999</v>
      </c>
      <c r="J1155">
        <v>0</v>
      </c>
      <c r="K1155">
        <v>194.04402899999999</v>
      </c>
      <c r="L1155" t="s">
        <v>15182</v>
      </c>
      <c r="M1155" t="s">
        <v>15237</v>
      </c>
      <c r="N1155" t="s">
        <v>15182</v>
      </c>
      <c r="O1155" t="s">
        <v>15237</v>
      </c>
      <c r="P1155" t="s">
        <v>15182</v>
      </c>
      <c r="Q1155" t="s">
        <v>15237</v>
      </c>
      <c r="R1155" t="s">
        <v>15257</v>
      </c>
      <c r="S1155" t="s">
        <v>15338</v>
      </c>
      <c r="T1155" s="124" t="s">
        <v>17162</v>
      </c>
      <c r="U1155" s="124" t="s">
        <v>15317</v>
      </c>
    </row>
    <row r="1156" spans="1:21" x14ac:dyDescent="0.25">
      <c r="A1156">
        <v>2008</v>
      </c>
      <c r="B1156">
        <v>20</v>
      </c>
      <c r="C1156" t="s">
        <v>29</v>
      </c>
      <c r="D1156" t="s">
        <v>1197</v>
      </c>
      <c r="E1156" t="s">
        <v>3147</v>
      </c>
      <c r="F1156" t="s">
        <v>7134</v>
      </c>
      <c r="G1156" t="s">
        <v>12016</v>
      </c>
      <c r="H1156" t="s">
        <v>14429</v>
      </c>
      <c r="I1156">
        <v>1499.1726860000001</v>
      </c>
      <c r="J1156">
        <v>0</v>
      </c>
      <c r="K1156">
        <v>1711.0296969999999</v>
      </c>
      <c r="L1156" t="s">
        <v>17979</v>
      </c>
      <c r="M1156" t="s">
        <v>17980</v>
      </c>
      <c r="N1156" t="s">
        <v>17981</v>
      </c>
      <c r="O1156" t="s">
        <v>17781</v>
      </c>
      <c r="P1156" t="s">
        <v>17982</v>
      </c>
      <c r="Q1156" t="s">
        <v>17746</v>
      </c>
      <c r="T1156" s="124" t="s">
        <v>17983</v>
      </c>
      <c r="U1156" s="124" t="s">
        <v>15317</v>
      </c>
    </row>
    <row r="1157" spans="1:21" x14ac:dyDescent="0.25">
      <c r="A1157">
        <v>2008</v>
      </c>
      <c r="B1157">
        <v>20</v>
      </c>
      <c r="C1157" t="s">
        <v>29</v>
      </c>
      <c r="D1157" t="s">
        <v>1198</v>
      </c>
      <c r="E1157" t="s">
        <v>3148</v>
      </c>
      <c r="F1157" t="s">
        <v>7135</v>
      </c>
      <c r="G1157" t="s">
        <v>12017</v>
      </c>
      <c r="H1157" t="s">
        <v>14423</v>
      </c>
      <c r="I1157">
        <v>1216.161008</v>
      </c>
      <c r="J1157">
        <v>0</v>
      </c>
      <c r="K1157">
        <v>1271.111267</v>
      </c>
      <c r="N1157" t="s">
        <v>17984</v>
      </c>
      <c r="O1157" t="s">
        <v>17962</v>
      </c>
      <c r="P1157" t="s">
        <v>15204</v>
      </c>
      <c r="Q1157" t="s">
        <v>15251</v>
      </c>
      <c r="R1157" t="s">
        <v>16877</v>
      </c>
      <c r="S1157" t="s">
        <v>15251</v>
      </c>
      <c r="T1157" s="124" t="s">
        <v>17985</v>
      </c>
      <c r="U1157" s="124" t="s">
        <v>15317</v>
      </c>
    </row>
    <row r="1158" spans="1:21" x14ac:dyDescent="0.25">
      <c r="A1158">
        <v>2008</v>
      </c>
      <c r="B1158">
        <v>20</v>
      </c>
      <c r="C1158" t="s">
        <v>29</v>
      </c>
      <c r="D1158" t="s">
        <v>1199</v>
      </c>
      <c r="E1158" t="s">
        <v>3149</v>
      </c>
      <c r="F1158" t="s">
        <v>7136</v>
      </c>
      <c r="G1158" t="s">
        <v>12018</v>
      </c>
      <c r="H1158" t="s">
        <v>14430</v>
      </c>
      <c r="I1158">
        <v>6216.437363</v>
      </c>
      <c r="J1158">
        <v>0</v>
      </c>
      <c r="K1158">
        <v>6173.504105</v>
      </c>
      <c r="L1158" t="s">
        <v>17986</v>
      </c>
      <c r="M1158" t="s">
        <v>17987</v>
      </c>
      <c r="N1158" t="s">
        <v>15203</v>
      </c>
      <c r="O1158" t="s">
        <v>15237</v>
      </c>
      <c r="P1158" t="s">
        <v>15203</v>
      </c>
      <c r="Q1158" t="s">
        <v>15237</v>
      </c>
      <c r="R1158" t="s">
        <v>15203</v>
      </c>
      <c r="S1158" t="s">
        <v>15237</v>
      </c>
      <c r="T1158" s="124" t="s">
        <v>17988</v>
      </c>
      <c r="U1158" s="124" t="s">
        <v>15317</v>
      </c>
    </row>
    <row r="1159" spans="1:21" x14ac:dyDescent="0.25">
      <c r="A1159">
        <v>2008</v>
      </c>
      <c r="B1159">
        <v>20</v>
      </c>
      <c r="C1159" t="s">
        <v>29</v>
      </c>
      <c r="D1159" t="s">
        <v>1200</v>
      </c>
      <c r="E1159" t="s">
        <v>3150</v>
      </c>
      <c r="F1159" t="s">
        <v>7137</v>
      </c>
      <c r="G1159" t="s">
        <v>12019</v>
      </c>
      <c r="H1159" t="s">
        <v>14431</v>
      </c>
      <c r="I1159">
        <v>300</v>
      </c>
      <c r="J1159">
        <v>0</v>
      </c>
      <c r="K1159">
        <v>280.24575499999997</v>
      </c>
      <c r="L1159" t="s">
        <v>17989</v>
      </c>
      <c r="M1159" t="s">
        <v>17503</v>
      </c>
      <c r="N1159" t="s">
        <v>17990</v>
      </c>
      <c r="O1159" t="s">
        <v>17503</v>
      </c>
      <c r="P1159" t="s">
        <v>16836</v>
      </c>
      <c r="Q1159" t="s">
        <v>17503</v>
      </c>
      <c r="R1159" t="s">
        <v>17991</v>
      </c>
      <c r="S1159" t="s">
        <v>15251</v>
      </c>
      <c r="T1159" s="124" t="s">
        <v>17992</v>
      </c>
      <c r="U1159" s="124" t="s">
        <v>15317</v>
      </c>
    </row>
    <row r="1160" spans="1:21" x14ac:dyDescent="0.25">
      <c r="A1160">
        <v>2008</v>
      </c>
      <c r="B1160">
        <v>20</v>
      </c>
      <c r="C1160" t="s">
        <v>29</v>
      </c>
      <c r="D1160" t="s">
        <v>1201</v>
      </c>
      <c r="G1160" t="s">
        <v>12020</v>
      </c>
      <c r="H1160" t="s">
        <v>14424</v>
      </c>
      <c r="I1160">
        <v>1100</v>
      </c>
      <c r="J1160">
        <v>0</v>
      </c>
      <c r="K1160">
        <v>1100</v>
      </c>
      <c r="P1160" t="s">
        <v>15255</v>
      </c>
      <c r="Q1160" t="s">
        <v>15242</v>
      </c>
      <c r="T1160" t="s">
        <v>15309</v>
      </c>
      <c r="U1160" t="s">
        <v>15317</v>
      </c>
    </row>
    <row r="1161" spans="1:21" x14ac:dyDescent="0.25">
      <c r="A1161">
        <v>2008</v>
      </c>
      <c r="B1161">
        <v>20</v>
      </c>
      <c r="C1161" t="s">
        <v>29</v>
      </c>
      <c r="D1161" t="s">
        <v>1202</v>
      </c>
      <c r="G1161" t="s">
        <v>12021</v>
      </c>
      <c r="H1161" t="s">
        <v>14425</v>
      </c>
      <c r="I1161">
        <v>1350</v>
      </c>
      <c r="J1161">
        <v>0</v>
      </c>
      <c r="K1161">
        <v>1350</v>
      </c>
      <c r="R1161" t="s">
        <v>17249</v>
      </c>
      <c r="S1161" t="s">
        <v>15242</v>
      </c>
      <c r="T1161" t="s">
        <v>15309</v>
      </c>
      <c r="U1161" t="s">
        <v>15317</v>
      </c>
    </row>
    <row r="1162" spans="1:21" x14ac:dyDescent="0.25">
      <c r="A1162">
        <v>2008</v>
      </c>
      <c r="B1162">
        <v>20</v>
      </c>
      <c r="C1162" t="s">
        <v>29</v>
      </c>
      <c r="D1162" t="s">
        <v>1203</v>
      </c>
      <c r="G1162" t="s">
        <v>12022</v>
      </c>
      <c r="H1162" t="s">
        <v>14422</v>
      </c>
      <c r="I1162">
        <v>1170</v>
      </c>
      <c r="J1162">
        <v>0</v>
      </c>
      <c r="K1162">
        <v>1152.1193310000001</v>
      </c>
      <c r="R1162" t="s">
        <v>15257</v>
      </c>
      <c r="S1162" t="s">
        <v>15338</v>
      </c>
      <c r="T1162" s="124" t="s">
        <v>17252</v>
      </c>
      <c r="U1162" s="124" t="s">
        <v>15317</v>
      </c>
    </row>
    <row r="1163" spans="1:21" x14ac:dyDescent="0.25">
      <c r="A1163">
        <v>2008</v>
      </c>
      <c r="B1163">
        <v>20</v>
      </c>
      <c r="C1163" t="s">
        <v>29</v>
      </c>
      <c r="D1163" t="s">
        <v>1204</v>
      </c>
      <c r="G1163" t="s">
        <v>12023</v>
      </c>
      <c r="H1163" t="s">
        <v>14427</v>
      </c>
      <c r="I1163">
        <v>150</v>
      </c>
      <c r="J1163">
        <v>0</v>
      </c>
      <c r="K1163">
        <v>150</v>
      </c>
      <c r="P1163" t="s">
        <v>17957</v>
      </c>
      <c r="Q1163" t="s">
        <v>17958</v>
      </c>
      <c r="R1163" t="s">
        <v>17959</v>
      </c>
      <c r="S1163" t="s">
        <v>17503</v>
      </c>
      <c r="T1163" t="s">
        <v>17993</v>
      </c>
      <c r="U1163" t="s">
        <v>15317</v>
      </c>
    </row>
    <row r="1164" spans="1:21" x14ac:dyDescent="0.25">
      <c r="A1164">
        <v>2008</v>
      </c>
      <c r="B1164">
        <v>20</v>
      </c>
      <c r="C1164" t="s">
        <v>29</v>
      </c>
      <c r="D1164" t="s">
        <v>1205</v>
      </c>
      <c r="G1164" t="s">
        <v>12024</v>
      </c>
      <c r="H1164" t="s">
        <v>14419</v>
      </c>
      <c r="I1164">
        <v>274</v>
      </c>
      <c r="J1164">
        <v>0</v>
      </c>
      <c r="K1164">
        <v>269.12721399999998</v>
      </c>
      <c r="P1164" t="s">
        <v>15196</v>
      </c>
      <c r="Q1164" t="s">
        <v>15237</v>
      </c>
      <c r="R1164" t="s">
        <v>17944</v>
      </c>
      <c r="S1164" t="s">
        <v>17945</v>
      </c>
      <c r="T1164" t="s">
        <v>17946</v>
      </c>
      <c r="U1164" t="s">
        <v>15317</v>
      </c>
    </row>
    <row r="1165" spans="1:21" x14ac:dyDescent="0.25">
      <c r="A1165">
        <v>2008</v>
      </c>
      <c r="B1165">
        <v>20</v>
      </c>
      <c r="C1165" t="s">
        <v>29</v>
      </c>
      <c r="D1165" t="s">
        <v>1206</v>
      </c>
      <c r="G1165" t="s">
        <v>12025</v>
      </c>
      <c r="H1165" t="s">
        <v>14427</v>
      </c>
      <c r="I1165">
        <v>270</v>
      </c>
      <c r="J1165">
        <v>0</v>
      </c>
      <c r="K1165">
        <v>270</v>
      </c>
      <c r="P1165" t="s">
        <v>16878</v>
      </c>
      <c r="Q1165" t="s">
        <v>15241</v>
      </c>
      <c r="R1165" t="s">
        <v>17959</v>
      </c>
      <c r="S1165" t="s">
        <v>17503</v>
      </c>
      <c r="T1165" t="s">
        <v>17504</v>
      </c>
      <c r="U1165" t="s">
        <v>15317</v>
      </c>
    </row>
    <row r="1166" spans="1:21" x14ac:dyDescent="0.25">
      <c r="A1166">
        <v>2008</v>
      </c>
      <c r="B1166">
        <v>20</v>
      </c>
      <c r="C1166" t="s">
        <v>29</v>
      </c>
      <c r="D1166" t="s">
        <v>1207</v>
      </c>
      <c r="G1166" t="s">
        <v>12026</v>
      </c>
      <c r="H1166" t="s">
        <v>14430</v>
      </c>
      <c r="I1166">
        <v>3700</v>
      </c>
      <c r="J1166">
        <v>0</v>
      </c>
      <c r="K1166">
        <v>3363.1729599999999</v>
      </c>
      <c r="P1166" t="s">
        <v>15203</v>
      </c>
      <c r="Q1166" t="s">
        <v>15237</v>
      </c>
      <c r="R1166" t="s">
        <v>15203</v>
      </c>
      <c r="S1166" t="s">
        <v>15237</v>
      </c>
      <c r="T1166" t="s">
        <v>15301</v>
      </c>
      <c r="U1166" t="s">
        <v>15317</v>
      </c>
    </row>
    <row r="1167" spans="1:21" x14ac:dyDescent="0.25">
      <c r="A1167">
        <v>2008</v>
      </c>
      <c r="B1167">
        <v>20</v>
      </c>
      <c r="C1167" t="s">
        <v>29</v>
      </c>
      <c r="D1167" t="s">
        <v>1208</v>
      </c>
      <c r="E1167" t="s">
        <v>3151</v>
      </c>
      <c r="F1167" t="s">
        <v>7138</v>
      </c>
      <c r="G1167" t="s">
        <v>12027</v>
      </c>
      <c r="H1167" t="s">
        <v>14428</v>
      </c>
      <c r="I1167">
        <v>4860</v>
      </c>
      <c r="J1167">
        <v>0</v>
      </c>
      <c r="K1167">
        <v>3767.5757920000001</v>
      </c>
      <c r="L1167" t="s">
        <v>17994</v>
      </c>
      <c r="M1167" t="s">
        <v>17503</v>
      </c>
      <c r="N1167" t="s">
        <v>17963</v>
      </c>
      <c r="O1167" t="s">
        <v>17964</v>
      </c>
      <c r="P1167" t="s">
        <v>16879</v>
      </c>
      <c r="Q1167" t="s">
        <v>15250</v>
      </c>
      <c r="T1167" s="124" t="s">
        <v>17965</v>
      </c>
      <c r="U1167" s="124" t="s">
        <v>15317</v>
      </c>
    </row>
    <row r="1168" spans="1:21" x14ac:dyDescent="0.25">
      <c r="A1168">
        <v>2008</v>
      </c>
      <c r="B1168">
        <v>20</v>
      </c>
      <c r="C1168" t="s">
        <v>30</v>
      </c>
      <c r="D1168" t="s">
        <v>1209</v>
      </c>
      <c r="G1168" t="s">
        <v>12028</v>
      </c>
      <c r="H1168" t="s">
        <v>14419</v>
      </c>
      <c r="I1168">
        <v>0</v>
      </c>
      <c r="J1168">
        <v>0</v>
      </c>
      <c r="K1168">
        <v>62.654392999999999</v>
      </c>
      <c r="P1168" t="s">
        <v>15192</v>
      </c>
      <c r="Q1168" t="s">
        <v>15237</v>
      </c>
      <c r="R1168" t="s">
        <v>17944</v>
      </c>
      <c r="S1168" t="s">
        <v>17945</v>
      </c>
      <c r="T1168" t="s">
        <v>17946</v>
      </c>
      <c r="U1168" t="s">
        <v>15317</v>
      </c>
    </row>
    <row r="1169" spans="1:21" x14ac:dyDescent="0.25">
      <c r="A1169">
        <v>2008</v>
      </c>
      <c r="B1169">
        <v>20</v>
      </c>
      <c r="C1169" t="s">
        <v>30</v>
      </c>
      <c r="D1169" t="s">
        <v>1210</v>
      </c>
      <c r="G1169" t="s">
        <v>12029</v>
      </c>
      <c r="H1169" t="s">
        <v>14428</v>
      </c>
      <c r="I1169">
        <v>0</v>
      </c>
      <c r="J1169">
        <v>0</v>
      </c>
      <c r="K1169">
        <v>819.21648600000003</v>
      </c>
      <c r="P1169" t="s">
        <v>17995</v>
      </c>
      <c r="Q1169" t="s">
        <v>17996</v>
      </c>
      <c r="T1169" s="124" t="s">
        <v>17255</v>
      </c>
      <c r="U1169" s="124" t="s">
        <v>15317</v>
      </c>
    </row>
    <row r="1170" spans="1:21" x14ac:dyDescent="0.25">
      <c r="A1170">
        <v>2008</v>
      </c>
      <c r="B1170">
        <v>21</v>
      </c>
      <c r="C1170" t="s">
        <v>25</v>
      </c>
      <c r="D1170" t="s">
        <v>1211</v>
      </c>
      <c r="E1170" t="s">
        <v>3152</v>
      </c>
      <c r="F1170" t="s">
        <v>7139</v>
      </c>
      <c r="G1170" t="s">
        <v>12030</v>
      </c>
      <c r="H1170" t="s">
        <v>14432</v>
      </c>
      <c r="I1170">
        <v>207.63034500000001</v>
      </c>
      <c r="J1170">
        <v>0</v>
      </c>
      <c r="K1170">
        <v>172.49721099999999</v>
      </c>
      <c r="U1170" t="s">
        <v>15316</v>
      </c>
    </row>
    <row r="1171" spans="1:21" x14ac:dyDescent="0.25">
      <c r="A1171">
        <v>2008</v>
      </c>
      <c r="B1171">
        <v>21</v>
      </c>
      <c r="C1171" t="s">
        <v>25</v>
      </c>
      <c r="D1171" t="s">
        <v>1212</v>
      </c>
      <c r="E1171" t="s">
        <v>3153</v>
      </c>
      <c r="F1171" t="s">
        <v>7140</v>
      </c>
      <c r="G1171" t="s">
        <v>12031</v>
      </c>
      <c r="H1171" t="s">
        <v>14433</v>
      </c>
      <c r="I1171">
        <v>56.710161999999997</v>
      </c>
      <c r="J1171">
        <v>0</v>
      </c>
      <c r="K1171">
        <v>105.50946399999999</v>
      </c>
      <c r="R1171" t="s">
        <v>15278</v>
      </c>
      <c r="S1171" t="s">
        <v>15249</v>
      </c>
      <c r="T1171" t="s">
        <v>15314</v>
      </c>
      <c r="U1171" t="s">
        <v>15317</v>
      </c>
    </row>
    <row r="1172" spans="1:21" x14ac:dyDescent="0.25">
      <c r="A1172">
        <v>2008</v>
      </c>
      <c r="B1172">
        <v>21</v>
      </c>
      <c r="C1172" t="s">
        <v>25</v>
      </c>
      <c r="D1172" t="s">
        <v>1213</v>
      </c>
      <c r="E1172" t="s">
        <v>3154</v>
      </c>
      <c r="F1172" t="s">
        <v>7141</v>
      </c>
      <c r="G1172" t="s">
        <v>12032</v>
      </c>
      <c r="H1172" t="s">
        <v>14433</v>
      </c>
      <c r="I1172">
        <v>28.895337999999999</v>
      </c>
      <c r="J1172">
        <v>0</v>
      </c>
      <c r="K1172">
        <v>69.077370999999999</v>
      </c>
      <c r="R1172" t="s">
        <v>15278</v>
      </c>
      <c r="S1172" t="s">
        <v>15249</v>
      </c>
      <c r="T1172" t="s">
        <v>15314</v>
      </c>
      <c r="U1172" t="s">
        <v>15317</v>
      </c>
    </row>
    <row r="1173" spans="1:21" x14ac:dyDescent="0.25">
      <c r="A1173">
        <v>2008</v>
      </c>
      <c r="B1173">
        <v>21</v>
      </c>
      <c r="C1173" t="s">
        <v>27</v>
      </c>
      <c r="D1173" t="s">
        <v>1214</v>
      </c>
      <c r="E1173" t="s">
        <v>3155</v>
      </c>
      <c r="F1173" t="s">
        <v>7142</v>
      </c>
      <c r="G1173" t="s">
        <v>12033</v>
      </c>
      <c r="H1173" t="s">
        <v>14433</v>
      </c>
      <c r="I1173">
        <v>270.63814100000002</v>
      </c>
      <c r="J1173">
        <v>0</v>
      </c>
      <c r="K1173">
        <v>1727.6505669999999</v>
      </c>
      <c r="R1173" t="s">
        <v>15278</v>
      </c>
      <c r="S1173" t="s">
        <v>15249</v>
      </c>
      <c r="T1173" t="s">
        <v>15314</v>
      </c>
      <c r="U1173" t="s">
        <v>15317</v>
      </c>
    </row>
    <row r="1174" spans="1:21" x14ac:dyDescent="0.25">
      <c r="A1174">
        <v>2008</v>
      </c>
      <c r="B1174">
        <v>21</v>
      </c>
      <c r="C1174" t="s">
        <v>27</v>
      </c>
      <c r="D1174" t="s">
        <v>1215</v>
      </c>
      <c r="E1174" t="s">
        <v>3156</v>
      </c>
      <c r="F1174" t="s">
        <v>7143</v>
      </c>
      <c r="G1174" t="s">
        <v>12034</v>
      </c>
      <c r="H1174" t="s">
        <v>14434</v>
      </c>
      <c r="I1174">
        <v>150.760347</v>
      </c>
      <c r="J1174">
        <v>0</v>
      </c>
      <c r="K1174">
        <v>142.94303500000001</v>
      </c>
      <c r="U1174" t="s">
        <v>15316</v>
      </c>
    </row>
    <row r="1175" spans="1:21" x14ac:dyDescent="0.25">
      <c r="A1175">
        <v>2008</v>
      </c>
      <c r="B1175">
        <v>21</v>
      </c>
      <c r="C1175" t="s">
        <v>27</v>
      </c>
      <c r="D1175" t="s">
        <v>1216</v>
      </c>
      <c r="E1175" t="s">
        <v>3157</v>
      </c>
      <c r="F1175" t="s">
        <v>7144</v>
      </c>
      <c r="G1175" t="s">
        <v>12035</v>
      </c>
      <c r="H1175" t="s">
        <v>14433</v>
      </c>
      <c r="I1175">
        <v>17.237287999999999</v>
      </c>
      <c r="J1175">
        <v>0</v>
      </c>
      <c r="K1175">
        <v>18.57141</v>
      </c>
      <c r="R1175" t="s">
        <v>15278</v>
      </c>
      <c r="S1175" t="s">
        <v>15249</v>
      </c>
      <c r="T1175" t="s">
        <v>15314</v>
      </c>
      <c r="U1175" t="s">
        <v>15317</v>
      </c>
    </row>
    <row r="1176" spans="1:21" x14ac:dyDescent="0.25">
      <c r="A1176">
        <v>2008</v>
      </c>
      <c r="B1176">
        <v>21</v>
      </c>
      <c r="C1176" t="s">
        <v>28</v>
      </c>
      <c r="D1176" t="s">
        <v>1217</v>
      </c>
      <c r="E1176" t="s">
        <v>3157</v>
      </c>
      <c r="F1176" t="s">
        <v>7145</v>
      </c>
      <c r="G1176" t="s">
        <v>12036</v>
      </c>
      <c r="H1176" t="s">
        <v>14433</v>
      </c>
      <c r="I1176">
        <v>11.852007</v>
      </c>
      <c r="J1176">
        <v>0</v>
      </c>
      <c r="K1176">
        <v>11.881442</v>
      </c>
      <c r="R1176" t="s">
        <v>15278</v>
      </c>
      <c r="S1176" t="s">
        <v>15249</v>
      </c>
      <c r="T1176" t="s">
        <v>15314</v>
      </c>
      <c r="U1176" t="s">
        <v>15317</v>
      </c>
    </row>
    <row r="1177" spans="1:21" x14ac:dyDescent="0.25">
      <c r="A1177">
        <v>2008</v>
      </c>
      <c r="B1177">
        <v>21</v>
      </c>
      <c r="C1177" t="s">
        <v>34</v>
      </c>
      <c r="D1177" t="s">
        <v>1218</v>
      </c>
      <c r="G1177" t="s">
        <v>12037</v>
      </c>
      <c r="H1177" t="s">
        <v>14433</v>
      </c>
      <c r="I1177">
        <v>525</v>
      </c>
      <c r="J1177">
        <v>0</v>
      </c>
      <c r="K1177">
        <v>595.09999900000003</v>
      </c>
      <c r="R1177" t="s">
        <v>15278</v>
      </c>
      <c r="S1177" t="s">
        <v>15249</v>
      </c>
      <c r="T1177" t="s">
        <v>15314</v>
      </c>
      <c r="U1177" t="s">
        <v>15317</v>
      </c>
    </row>
    <row r="1178" spans="1:21" x14ac:dyDescent="0.25">
      <c r="A1178">
        <v>2008</v>
      </c>
      <c r="B1178">
        <v>21</v>
      </c>
      <c r="C1178" t="s">
        <v>34</v>
      </c>
      <c r="D1178" t="s">
        <v>1219</v>
      </c>
      <c r="G1178" t="s">
        <v>12038</v>
      </c>
      <c r="H1178" t="s">
        <v>14433</v>
      </c>
      <c r="I1178">
        <v>135</v>
      </c>
      <c r="J1178">
        <v>0</v>
      </c>
      <c r="K1178">
        <v>0</v>
      </c>
      <c r="R1178" t="s">
        <v>15278</v>
      </c>
      <c r="S1178" t="s">
        <v>15249</v>
      </c>
      <c r="T1178" t="s">
        <v>15314</v>
      </c>
      <c r="U1178" t="s">
        <v>15317</v>
      </c>
    </row>
    <row r="1179" spans="1:21" x14ac:dyDescent="0.25">
      <c r="A1179">
        <v>2008</v>
      </c>
      <c r="B1179">
        <v>21</v>
      </c>
      <c r="C1179" t="s">
        <v>34</v>
      </c>
      <c r="D1179" t="s">
        <v>1220</v>
      </c>
      <c r="G1179" t="s">
        <v>12039</v>
      </c>
      <c r="H1179" t="s">
        <v>14433</v>
      </c>
      <c r="I1179">
        <v>500</v>
      </c>
      <c r="J1179">
        <v>0</v>
      </c>
      <c r="K1179">
        <v>489.409873</v>
      </c>
      <c r="R1179" t="s">
        <v>15278</v>
      </c>
      <c r="S1179" t="s">
        <v>15249</v>
      </c>
      <c r="T1179" t="s">
        <v>15314</v>
      </c>
      <c r="U1179" t="s">
        <v>15317</v>
      </c>
    </row>
    <row r="1180" spans="1:21" x14ac:dyDescent="0.25">
      <c r="A1180">
        <v>2008</v>
      </c>
      <c r="B1180">
        <v>21</v>
      </c>
      <c r="C1180" t="s">
        <v>20</v>
      </c>
      <c r="D1180" t="s">
        <v>1221</v>
      </c>
      <c r="G1180" t="s">
        <v>12040</v>
      </c>
      <c r="H1180" t="s">
        <v>14432</v>
      </c>
      <c r="I1180">
        <v>25.340066</v>
      </c>
      <c r="J1180">
        <v>0</v>
      </c>
      <c r="K1180">
        <v>0</v>
      </c>
      <c r="U1180" t="s">
        <v>15316</v>
      </c>
    </row>
    <row r="1181" spans="1:21" x14ac:dyDescent="0.25">
      <c r="A1181">
        <v>2008</v>
      </c>
      <c r="B1181">
        <v>21</v>
      </c>
      <c r="C1181" t="s">
        <v>20</v>
      </c>
      <c r="D1181" t="s">
        <v>1222</v>
      </c>
      <c r="G1181" t="s">
        <v>11080</v>
      </c>
      <c r="H1181" t="s">
        <v>14435</v>
      </c>
      <c r="I1181">
        <v>805.38215300000002</v>
      </c>
      <c r="J1181">
        <v>0</v>
      </c>
      <c r="K1181">
        <v>945.67458799999997</v>
      </c>
      <c r="R1181" t="s">
        <v>17997</v>
      </c>
      <c r="S1181" t="s">
        <v>16880</v>
      </c>
      <c r="T1181" t="s">
        <v>16881</v>
      </c>
      <c r="U1181" t="s">
        <v>15317</v>
      </c>
    </row>
    <row r="1182" spans="1:21" x14ac:dyDescent="0.25">
      <c r="A1182">
        <v>2008</v>
      </c>
      <c r="B1182">
        <v>21</v>
      </c>
      <c r="C1182" t="s">
        <v>20</v>
      </c>
      <c r="D1182" t="s">
        <v>1223</v>
      </c>
      <c r="G1182" t="s">
        <v>10937</v>
      </c>
      <c r="H1182" t="s">
        <v>14434</v>
      </c>
      <c r="I1182">
        <v>210.8</v>
      </c>
      <c r="J1182">
        <v>0</v>
      </c>
      <c r="K1182">
        <v>121.42465</v>
      </c>
      <c r="U1182" t="s">
        <v>15316</v>
      </c>
    </row>
    <row r="1183" spans="1:21" x14ac:dyDescent="0.25">
      <c r="A1183">
        <v>2008</v>
      </c>
      <c r="B1183">
        <v>21</v>
      </c>
      <c r="C1183" t="s">
        <v>31</v>
      </c>
      <c r="D1183" t="s">
        <v>1224</v>
      </c>
      <c r="G1183" t="s">
        <v>12041</v>
      </c>
      <c r="H1183" t="s">
        <v>14433</v>
      </c>
      <c r="I1183">
        <v>0.73447200000000001</v>
      </c>
      <c r="J1183">
        <v>0</v>
      </c>
      <c r="K1183">
        <v>0.119607</v>
      </c>
      <c r="R1183" t="s">
        <v>15278</v>
      </c>
      <c r="S1183" t="s">
        <v>15249</v>
      </c>
      <c r="T1183" t="s">
        <v>15314</v>
      </c>
      <c r="U1183" t="s">
        <v>15317</v>
      </c>
    </row>
    <row r="1184" spans="1:21" x14ac:dyDescent="0.25">
      <c r="A1184">
        <v>2008</v>
      </c>
      <c r="B1184">
        <v>21</v>
      </c>
      <c r="C1184" t="s">
        <v>22</v>
      </c>
      <c r="D1184" t="s">
        <v>1225</v>
      </c>
      <c r="G1184" t="s">
        <v>10941</v>
      </c>
      <c r="H1184" t="s">
        <v>14221</v>
      </c>
      <c r="I1184">
        <v>110.724192</v>
      </c>
      <c r="J1184">
        <v>0</v>
      </c>
      <c r="K1184">
        <v>111.919026</v>
      </c>
      <c r="U1184" t="s">
        <v>15316</v>
      </c>
    </row>
    <row r="1185" spans="1:21" x14ac:dyDescent="0.25">
      <c r="A1185">
        <v>2008</v>
      </c>
      <c r="B1185">
        <v>21</v>
      </c>
      <c r="C1185" t="s">
        <v>23</v>
      </c>
      <c r="D1185" t="s">
        <v>1226</v>
      </c>
      <c r="G1185" t="s">
        <v>10942</v>
      </c>
      <c r="H1185" t="s">
        <v>14222</v>
      </c>
      <c r="I1185">
        <v>20.31427</v>
      </c>
      <c r="J1185">
        <v>0</v>
      </c>
      <c r="K1185">
        <v>23.391154</v>
      </c>
      <c r="U1185" t="s">
        <v>15316</v>
      </c>
    </row>
    <row r="1186" spans="1:21" x14ac:dyDescent="0.25">
      <c r="A1186">
        <v>2008</v>
      </c>
      <c r="B1186">
        <v>21</v>
      </c>
      <c r="C1186" t="s">
        <v>23</v>
      </c>
      <c r="D1186" t="s">
        <v>1227</v>
      </c>
      <c r="G1186" t="s">
        <v>10957</v>
      </c>
      <c r="H1186" t="s">
        <v>14433</v>
      </c>
      <c r="I1186">
        <v>2.4388670000000001</v>
      </c>
      <c r="J1186">
        <v>0</v>
      </c>
      <c r="K1186">
        <v>0.97402500000000003</v>
      </c>
      <c r="R1186" t="s">
        <v>15278</v>
      </c>
      <c r="S1186" t="s">
        <v>15249</v>
      </c>
      <c r="T1186" t="s">
        <v>15314</v>
      </c>
      <c r="U1186" t="s">
        <v>15317</v>
      </c>
    </row>
    <row r="1187" spans="1:21" x14ac:dyDescent="0.25">
      <c r="A1187">
        <v>2008</v>
      </c>
      <c r="B1187">
        <v>21</v>
      </c>
      <c r="C1187" t="s">
        <v>24</v>
      </c>
      <c r="D1187" t="s">
        <v>1228</v>
      </c>
      <c r="E1187" t="s">
        <v>3158</v>
      </c>
      <c r="F1187" t="s">
        <v>7146</v>
      </c>
      <c r="G1187" t="s">
        <v>12042</v>
      </c>
      <c r="H1187" t="s">
        <v>14433</v>
      </c>
      <c r="I1187">
        <v>251.27216799999999</v>
      </c>
      <c r="J1187">
        <v>0</v>
      </c>
      <c r="K1187">
        <v>282.60376600000001</v>
      </c>
      <c r="R1187" t="s">
        <v>15278</v>
      </c>
      <c r="S1187" t="s">
        <v>15249</v>
      </c>
      <c r="T1187" t="s">
        <v>15314</v>
      </c>
      <c r="U1187" t="s">
        <v>15317</v>
      </c>
    </row>
    <row r="1188" spans="1:21" x14ac:dyDescent="0.25">
      <c r="A1188">
        <v>2008</v>
      </c>
      <c r="B1188">
        <v>21</v>
      </c>
      <c r="C1188" t="s">
        <v>24</v>
      </c>
      <c r="D1188" t="s">
        <v>1229</v>
      </c>
      <c r="E1188" t="s">
        <v>3157</v>
      </c>
      <c r="F1188" t="s">
        <v>7147</v>
      </c>
      <c r="G1188" t="s">
        <v>12043</v>
      </c>
      <c r="H1188" t="s">
        <v>14433</v>
      </c>
      <c r="I1188">
        <v>13.640586000000001</v>
      </c>
      <c r="J1188">
        <v>0</v>
      </c>
      <c r="K1188">
        <v>13.561496</v>
      </c>
      <c r="R1188" t="s">
        <v>15278</v>
      </c>
      <c r="S1188" t="s">
        <v>15249</v>
      </c>
      <c r="T1188" t="s">
        <v>15314</v>
      </c>
      <c r="U1188" t="s">
        <v>15317</v>
      </c>
    </row>
    <row r="1189" spans="1:21" x14ac:dyDescent="0.25">
      <c r="A1189">
        <v>2008</v>
      </c>
      <c r="B1189">
        <v>21</v>
      </c>
      <c r="C1189" t="s">
        <v>21</v>
      </c>
      <c r="D1189" t="s">
        <v>1230</v>
      </c>
      <c r="E1189" t="s">
        <v>3157</v>
      </c>
      <c r="F1189" t="s">
        <v>7148</v>
      </c>
      <c r="G1189" t="s">
        <v>12044</v>
      </c>
      <c r="H1189" t="s">
        <v>14436</v>
      </c>
      <c r="I1189">
        <v>38.029598</v>
      </c>
      <c r="J1189">
        <v>0</v>
      </c>
      <c r="K1189">
        <v>32.718240000000002</v>
      </c>
      <c r="U1189" t="s">
        <v>15316</v>
      </c>
    </row>
    <row r="1190" spans="1:21" x14ac:dyDescent="0.25">
      <c r="A1190">
        <v>2008</v>
      </c>
      <c r="B1190">
        <v>22</v>
      </c>
      <c r="C1190" t="s">
        <v>22</v>
      </c>
      <c r="D1190" t="s">
        <v>1231</v>
      </c>
      <c r="G1190" t="s">
        <v>12045</v>
      </c>
      <c r="H1190" t="s">
        <v>14437</v>
      </c>
      <c r="I1190">
        <v>1110.0169410000001</v>
      </c>
      <c r="J1190">
        <v>0</v>
      </c>
      <c r="K1190">
        <v>1161.623341</v>
      </c>
      <c r="R1190" t="s">
        <v>17149</v>
      </c>
      <c r="S1190" t="s">
        <v>15238</v>
      </c>
      <c r="T1190" t="s">
        <v>15305</v>
      </c>
      <c r="U1190" t="s">
        <v>15317</v>
      </c>
    </row>
    <row r="1191" spans="1:21" x14ac:dyDescent="0.25">
      <c r="A1191">
        <v>2008</v>
      </c>
      <c r="B1191">
        <v>22</v>
      </c>
      <c r="C1191" t="s">
        <v>23</v>
      </c>
      <c r="D1191" t="s">
        <v>1232</v>
      </c>
      <c r="G1191" t="s">
        <v>12046</v>
      </c>
      <c r="H1191" t="s">
        <v>14437</v>
      </c>
      <c r="I1191">
        <v>100</v>
      </c>
      <c r="J1191">
        <v>0</v>
      </c>
      <c r="K1191">
        <v>85.219175000000007</v>
      </c>
      <c r="R1191" t="s">
        <v>17149</v>
      </c>
      <c r="S1191" t="s">
        <v>15238</v>
      </c>
      <c r="T1191" t="s">
        <v>15305</v>
      </c>
      <c r="U1191" t="s">
        <v>15317</v>
      </c>
    </row>
    <row r="1192" spans="1:21" x14ac:dyDescent="0.25">
      <c r="A1192">
        <v>2008</v>
      </c>
      <c r="B1192">
        <v>22</v>
      </c>
      <c r="C1192" t="s">
        <v>21</v>
      </c>
      <c r="D1192" t="s">
        <v>1233</v>
      </c>
      <c r="G1192" t="s">
        <v>12047</v>
      </c>
      <c r="H1192" t="s">
        <v>14437</v>
      </c>
      <c r="I1192">
        <v>1112.353775</v>
      </c>
      <c r="J1192">
        <v>0</v>
      </c>
      <c r="K1192">
        <v>1144.2887940000001</v>
      </c>
      <c r="R1192" t="s">
        <v>17149</v>
      </c>
      <c r="S1192" t="s">
        <v>15238</v>
      </c>
      <c r="T1192" t="s">
        <v>15305</v>
      </c>
      <c r="U1192" t="s">
        <v>15317</v>
      </c>
    </row>
    <row r="1193" spans="1:21" x14ac:dyDescent="0.25">
      <c r="A1193">
        <v>2008</v>
      </c>
      <c r="B1193">
        <v>22</v>
      </c>
      <c r="C1193" t="s">
        <v>21</v>
      </c>
      <c r="D1193" t="s">
        <v>1234</v>
      </c>
      <c r="G1193" t="s">
        <v>12048</v>
      </c>
      <c r="H1193" t="s">
        <v>14437</v>
      </c>
      <c r="I1193">
        <v>378.490588</v>
      </c>
      <c r="J1193">
        <v>0</v>
      </c>
      <c r="K1193">
        <v>410.01222799999999</v>
      </c>
      <c r="R1193" t="s">
        <v>17149</v>
      </c>
      <c r="S1193" t="s">
        <v>15238</v>
      </c>
      <c r="T1193" t="s">
        <v>15305</v>
      </c>
      <c r="U1193" t="s">
        <v>15317</v>
      </c>
    </row>
    <row r="1194" spans="1:21" x14ac:dyDescent="0.25">
      <c r="A1194">
        <v>2008</v>
      </c>
      <c r="B1194">
        <v>22</v>
      </c>
      <c r="C1194" t="s">
        <v>21</v>
      </c>
      <c r="D1194" t="s">
        <v>1235</v>
      </c>
      <c r="G1194" t="s">
        <v>12049</v>
      </c>
      <c r="H1194" t="s">
        <v>14437</v>
      </c>
      <c r="I1194">
        <v>392.11185</v>
      </c>
      <c r="J1194">
        <v>0</v>
      </c>
      <c r="K1194">
        <v>395.20912600000003</v>
      </c>
      <c r="R1194" t="s">
        <v>17149</v>
      </c>
      <c r="S1194" t="s">
        <v>15238</v>
      </c>
      <c r="T1194" t="s">
        <v>15305</v>
      </c>
      <c r="U1194" t="s">
        <v>15317</v>
      </c>
    </row>
    <row r="1195" spans="1:21" x14ac:dyDescent="0.25">
      <c r="A1195">
        <v>2008</v>
      </c>
      <c r="B1195">
        <v>22</v>
      </c>
      <c r="C1195" t="s">
        <v>21</v>
      </c>
      <c r="D1195" t="s">
        <v>1236</v>
      </c>
      <c r="G1195" t="s">
        <v>12050</v>
      </c>
      <c r="H1195" t="s">
        <v>14437</v>
      </c>
      <c r="I1195">
        <v>58.979562999999999</v>
      </c>
      <c r="J1195">
        <v>0</v>
      </c>
      <c r="K1195">
        <v>50.089337</v>
      </c>
      <c r="R1195" t="s">
        <v>17149</v>
      </c>
      <c r="S1195" t="s">
        <v>15238</v>
      </c>
      <c r="T1195" t="s">
        <v>15305</v>
      </c>
      <c r="U1195" t="s">
        <v>15317</v>
      </c>
    </row>
    <row r="1196" spans="1:21" x14ac:dyDescent="0.25">
      <c r="A1196">
        <v>2008</v>
      </c>
      <c r="B1196">
        <v>22</v>
      </c>
      <c r="C1196" t="s">
        <v>21</v>
      </c>
      <c r="D1196" t="s">
        <v>1237</v>
      </c>
      <c r="G1196" t="s">
        <v>12051</v>
      </c>
      <c r="H1196" t="s">
        <v>14437</v>
      </c>
      <c r="I1196">
        <v>1888.599162</v>
      </c>
      <c r="J1196">
        <v>0</v>
      </c>
      <c r="K1196">
        <v>1976.8763140000001</v>
      </c>
      <c r="R1196" t="s">
        <v>17149</v>
      </c>
      <c r="S1196" t="s">
        <v>15238</v>
      </c>
      <c r="T1196" t="s">
        <v>15305</v>
      </c>
      <c r="U1196" t="s">
        <v>15317</v>
      </c>
    </row>
    <row r="1197" spans="1:21" x14ac:dyDescent="0.25">
      <c r="A1197">
        <v>2008</v>
      </c>
      <c r="B1197">
        <v>22</v>
      </c>
      <c r="C1197" t="s">
        <v>21</v>
      </c>
      <c r="D1197" t="s">
        <v>1238</v>
      </c>
      <c r="G1197" t="s">
        <v>12052</v>
      </c>
      <c r="H1197" t="s">
        <v>14438</v>
      </c>
      <c r="I1197">
        <v>2926.481601</v>
      </c>
      <c r="J1197">
        <v>0</v>
      </c>
      <c r="K1197">
        <v>3281.0310949999998</v>
      </c>
      <c r="R1197" t="s">
        <v>17149</v>
      </c>
      <c r="S1197" t="s">
        <v>15238</v>
      </c>
      <c r="T1197" t="s">
        <v>15305</v>
      </c>
      <c r="U1197" t="s">
        <v>15317</v>
      </c>
    </row>
    <row r="1198" spans="1:21" x14ac:dyDescent="0.25">
      <c r="A1198">
        <v>2008</v>
      </c>
      <c r="B1198">
        <v>22</v>
      </c>
      <c r="C1198" t="s">
        <v>21</v>
      </c>
      <c r="D1198" t="s">
        <v>1239</v>
      </c>
      <c r="G1198" t="s">
        <v>12053</v>
      </c>
      <c r="H1198" t="s">
        <v>14437</v>
      </c>
      <c r="I1198">
        <v>0</v>
      </c>
      <c r="J1198">
        <v>0</v>
      </c>
      <c r="K1198">
        <v>99.010118000000006</v>
      </c>
      <c r="R1198" t="s">
        <v>17149</v>
      </c>
      <c r="S1198" t="s">
        <v>15238</v>
      </c>
      <c r="T1198" t="s">
        <v>15305</v>
      </c>
      <c r="U1198" t="s">
        <v>15317</v>
      </c>
    </row>
    <row r="1199" spans="1:21" x14ac:dyDescent="0.25">
      <c r="A1199">
        <v>2008</v>
      </c>
      <c r="B1199">
        <v>22</v>
      </c>
      <c r="C1199" t="s">
        <v>21</v>
      </c>
      <c r="D1199" t="s">
        <v>1240</v>
      </c>
      <c r="G1199" t="s">
        <v>12054</v>
      </c>
      <c r="H1199" t="s">
        <v>14437</v>
      </c>
      <c r="I1199">
        <v>0</v>
      </c>
      <c r="J1199">
        <v>0</v>
      </c>
      <c r="K1199">
        <v>0</v>
      </c>
      <c r="R1199" t="s">
        <v>17149</v>
      </c>
      <c r="S1199" t="s">
        <v>15238</v>
      </c>
      <c r="T1199" t="s">
        <v>15305</v>
      </c>
      <c r="U1199" t="s">
        <v>15317</v>
      </c>
    </row>
    <row r="1200" spans="1:21" x14ac:dyDescent="0.25">
      <c r="A1200">
        <v>2008</v>
      </c>
      <c r="B1200">
        <v>23</v>
      </c>
      <c r="C1200" t="s">
        <v>21</v>
      </c>
      <c r="D1200" t="s">
        <v>1241</v>
      </c>
      <c r="G1200" t="s">
        <v>12055</v>
      </c>
      <c r="H1200" t="s">
        <v>14439</v>
      </c>
      <c r="I1200">
        <v>786.81500900000003</v>
      </c>
      <c r="J1200">
        <v>0</v>
      </c>
      <c r="K1200">
        <v>0</v>
      </c>
      <c r="R1200" t="s">
        <v>15191</v>
      </c>
      <c r="S1200" t="s">
        <v>15247</v>
      </c>
      <c r="T1200" t="s">
        <v>15313</v>
      </c>
      <c r="U1200" t="s">
        <v>15317</v>
      </c>
    </row>
    <row r="1201" spans="1:21" x14ac:dyDescent="0.25">
      <c r="A1201">
        <v>2008</v>
      </c>
      <c r="B1201">
        <v>23</v>
      </c>
      <c r="C1201" t="s">
        <v>21</v>
      </c>
      <c r="D1201" t="s">
        <v>1242</v>
      </c>
      <c r="G1201" t="s">
        <v>12056</v>
      </c>
      <c r="H1201" t="s">
        <v>14440</v>
      </c>
      <c r="I1201">
        <v>1.6</v>
      </c>
      <c r="J1201">
        <v>0</v>
      </c>
      <c r="K1201">
        <v>0</v>
      </c>
      <c r="R1201" t="s">
        <v>15210</v>
      </c>
      <c r="S1201" t="s">
        <v>15250</v>
      </c>
      <c r="T1201" t="s">
        <v>15303</v>
      </c>
      <c r="U1201" t="s">
        <v>15317</v>
      </c>
    </row>
    <row r="1202" spans="1:21" x14ac:dyDescent="0.25">
      <c r="A1202">
        <v>2008</v>
      </c>
      <c r="B1202">
        <v>23</v>
      </c>
      <c r="C1202" t="s">
        <v>21</v>
      </c>
      <c r="D1202" t="s">
        <v>1243</v>
      </c>
      <c r="G1202" t="s">
        <v>12057</v>
      </c>
      <c r="H1202" t="s">
        <v>14441</v>
      </c>
      <c r="I1202">
        <v>0</v>
      </c>
      <c r="J1202">
        <v>0</v>
      </c>
      <c r="K1202">
        <v>0</v>
      </c>
      <c r="U1202" t="s">
        <v>15316</v>
      </c>
    </row>
    <row r="1203" spans="1:21" x14ac:dyDescent="0.25">
      <c r="A1203">
        <v>2008</v>
      </c>
      <c r="B1203">
        <v>23</v>
      </c>
      <c r="C1203" t="s">
        <v>21</v>
      </c>
      <c r="D1203" t="s">
        <v>1244</v>
      </c>
      <c r="G1203" t="s">
        <v>12058</v>
      </c>
      <c r="H1203" t="s">
        <v>14439</v>
      </c>
      <c r="I1203">
        <v>1573.7</v>
      </c>
      <c r="J1203">
        <v>0</v>
      </c>
      <c r="K1203">
        <v>207.18993699999999</v>
      </c>
      <c r="R1203" t="s">
        <v>15191</v>
      </c>
      <c r="S1203" t="s">
        <v>15247</v>
      </c>
      <c r="T1203" t="s">
        <v>15313</v>
      </c>
      <c r="U1203" t="s">
        <v>15317</v>
      </c>
    </row>
    <row r="1204" spans="1:21" x14ac:dyDescent="0.25">
      <c r="A1204">
        <v>2008</v>
      </c>
      <c r="B1204">
        <v>23</v>
      </c>
      <c r="C1204" t="s">
        <v>21</v>
      </c>
      <c r="D1204" t="s">
        <v>1245</v>
      </c>
      <c r="G1204" t="s">
        <v>12059</v>
      </c>
      <c r="H1204" t="s">
        <v>14442</v>
      </c>
      <c r="I1204">
        <v>0</v>
      </c>
      <c r="J1204">
        <v>0</v>
      </c>
      <c r="K1204">
        <v>0</v>
      </c>
      <c r="U1204" t="s">
        <v>15316</v>
      </c>
    </row>
    <row r="1205" spans="1:21" x14ac:dyDescent="0.25">
      <c r="A1205">
        <v>2008</v>
      </c>
      <c r="B1205">
        <v>23</v>
      </c>
      <c r="C1205" t="s">
        <v>21</v>
      </c>
      <c r="D1205" t="s">
        <v>1246</v>
      </c>
      <c r="G1205" t="s">
        <v>12060</v>
      </c>
      <c r="H1205" t="s">
        <v>14440</v>
      </c>
      <c r="I1205">
        <v>899.51399600000002</v>
      </c>
      <c r="J1205">
        <v>0</v>
      </c>
      <c r="K1205">
        <v>21875.559842999999</v>
      </c>
      <c r="P1205" t="s">
        <v>15210</v>
      </c>
      <c r="Q1205" t="s">
        <v>15250</v>
      </c>
      <c r="R1205" t="s">
        <v>15210</v>
      </c>
      <c r="S1205" t="s">
        <v>15250</v>
      </c>
      <c r="T1205" t="s">
        <v>15303</v>
      </c>
      <c r="U1205" t="s">
        <v>15317</v>
      </c>
    </row>
    <row r="1206" spans="1:21" x14ac:dyDescent="0.25">
      <c r="A1206">
        <v>2008</v>
      </c>
      <c r="B1206">
        <v>23</v>
      </c>
      <c r="C1206" t="s">
        <v>21</v>
      </c>
      <c r="D1206" t="s">
        <v>1247</v>
      </c>
      <c r="G1206" t="s">
        <v>12061</v>
      </c>
      <c r="H1206" t="s">
        <v>14443</v>
      </c>
      <c r="I1206">
        <v>150</v>
      </c>
      <c r="J1206">
        <v>0</v>
      </c>
      <c r="K1206">
        <v>7555.0093530000004</v>
      </c>
      <c r="P1206" t="s">
        <v>15211</v>
      </c>
      <c r="Q1206" t="s">
        <v>15250</v>
      </c>
      <c r="R1206" t="s">
        <v>16991</v>
      </c>
      <c r="S1206" t="s">
        <v>17256</v>
      </c>
      <c r="T1206" t="s">
        <v>17352</v>
      </c>
      <c r="U1206" t="s">
        <v>15317</v>
      </c>
    </row>
    <row r="1207" spans="1:21" x14ac:dyDescent="0.25">
      <c r="A1207">
        <v>2008</v>
      </c>
      <c r="B1207">
        <v>23</v>
      </c>
      <c r="C1207" t="s">
        <v>21</v>
      </c>
      <c r="D1207" t="s">
        <v>1248</v>
      </c>
      <c r="G1207" t="s">
        <v>12062</v>
      </c>
      <c r="H1207" t="s">
        <v>14443</v>
      </c>
      <c r="I1207">
        <v>300</v>
      </c>
      <c r="J1207">
        <v>0</v>
      </c>
      <c r="K1207">
        <v>0</v>
      </c>
      <c r="P1207" t="s">
        <v>15211</v>
      </c>
      <c r="Q1207" t="s">
        <v>15250</v>
      </c>
      <c r="R1207" t="s">
        <v>16991</v>
      </c>
      <c r="S1207" t="s">
        <v>17256</v>
      </c>
      <c r="T1207" t="s">
        <v>17352</v>
      </c>
      <c r="U1207" t="s">
        <v>15317</v>
      </c>
    </row>
    <row r="1208" spans="1:21" x14ac:dyDescent="0.25">
      <c r="A1208">
        <v>2008</v>
      </c>
      <c r="B1208">
        <v>23</v>
      </c>
      <c r="C1208" t="s">
        <v>21</v>
      </c>
      <c r="D1208" t="s">
        <v>1249</v>
      </c>
      <c r="G1208" t="s">
        <v>12063</v>
      </c>
      <c r="H1208" t="s">
        <v>14442</v>
      </c>
      <c r="I1208">
        <v>0</v>
      </c>
      <c r="J1208">
        <v>0</v>
      </c>
      <c r="K1208">
        <v>0</v>
      </c>
      <c r="P1208" t="s">
        <v>17257</v>
      </c>
      <c r="Q1208" t="s">
        <v>17998</v>
      </c>
      <c r="T1208" t="s">
        <v>17999</v>
      </c>
      <c r="U1208" t="s">
        <v>15317</v>
      </c>
    </row>
    <row r="1209" spans="1:21" x14ac:dyDescent="0.25">
      <c r="A1209">
        <v>2008</v>
      </c>
      <c r="B1209">
        <v>23</v>
      </c>
      <c r="C1209" t="s">
        <v>21</v>
      </c>
      <c r="D1209" t="s">
        <v>1250</v>
      </c>
      <c r="G1209" t="s">
        <v>12064</v>
      </c>
      <c r="H1209" t="s">
        <v>14444</v>
      </c>
      <c r="I1209">
        <v>0</v>
      </c>
      <c r="J1209">
        <v>0</v>
      </c>
      <c r="K1209">
        <v>0</v>
      </c>
      <c r="U1209" t="s">
        <v>15316</v>
      </c>
    </row>
    <row r="1210" spans="1:21" x14ac:dyDescent="0.25">
      <c r="A1210">
        <v>2008</v>
      </c>
      <c r="B1210">
        <v>23</v>
      </c>
      <c r="C1210" t="s">
        <v>21</v>
      </c>
      <c r="D1210" t="s">
        <v>1251</v>
      </c>
      <c r="G1210" t="s">
        <v>12065</v>
      </c>
      <c r="H1210" t="s">
        <v>14445</v>
      </c>
      <c r="I1210">
        <v>1200.4000000000001</v>
      </c>
      <c r="J1210">
        <v>0</v>
      </c>
      <c r="K1210">
        <v>0</v>
      </c>
      <c r="U1210" t="s">
        <v>15316</v>
      </c>
    </row>
    <row r="1211" spans="1:21" x14ac:dyDescent="0.25">
      <c r="A1211">
        <v>2008</v>
      </c>
      <c r="B1211">
        <v>23</v>
      </c>
      <c r="C1211" t="s">
        <v>21</v>
      </c>
      <c r="D1211" t="s">
        <v>1252</v>
      </c>
      <c r="G1211" t="s">
        <v>12066</v>
      </c>
      <c r="H1211" t="s">
        <v>14445</v>
      </c>
      <c r="I1211">
        <v>32738.9</v>
      </c>
      <c r="J1211">
        <v>0</v>
      </c>
      <c r="K1211">
        <v>0</v>
      </c>
      <c r="U1211" t="s">
        <v>15316</v>
      </c>
    </row>
    <row r="1212" spans="1:21" x14ac:dyDescent="0.25">
      <c r="A1212">
        <v>2008</v>
      </c>
      <c r="B1212">
        <v>23</v>
      </c>
      <c r="C1212" t="s">
        <v>21</v>
      </c>
      <c r="D1212" t="s">
        <v>1253</v>
      </c>
      <c r="G1212" t="s">
        <v>12067</v>
      </c>
      <c r="H1212" t="s">
        <v>14445</v>
      </c>
      <c r="I1212">
        <v>0</v>
      </c>
      <c r="J1212">
        <v>0</v>
      </c>
      <c r="K1212">
        <v>0</v>
      </c>
      <c r="U1212" t="s">
        <v>15316</v>
      </c>
    </row>
    <row r="1213" spans="1:21" x14ac:dyDescent="0.25">
      <c r="A1213">
        <v>2008</v>
      </c>
      <c r="B1213">
        <v>23</v>
      </c>
      <c r="C1213" t="s">
        <v>21</v>
      </c>
      <c r="D1213" t="s">
        <v>1254</v>
      </c>
      <c r="G1213" t="s">
        <v>12068</v>
      </c>
      <c r="H1213" t="s">
        <v>14446</v>
      </c>
      <c r="I1213">
        <v>80</v>
      </c>
      <c r="J1213">
        <v>0</v>
      </c>
      <c r="K1213">
        <v>0</v>
      </c>
      <c r="U1213" t="s">
        <v>15316</v>
      </c>
    </row>
    <row r="1214" spans="1:21" x14ac:dyDescent="0.25">
      <c r="A1214">
        <v>2008</v>
      </c>
      <c r="B1214">
        <v>23</v>
      </c>
      <c r="C1214" t="s">
        <v>21</v>
      </c>
      <c r="D1214" t="s">
        <v>1255</v>
      </c>
      <c r="G1214" t="s">
        <v>12069</v>
      </c>
      <c r="H1214" t="s">
        <v>14445</v>
      </c>
      <c r="I1214">
        <v>23.8</v>
      </c>
      <c r="J1214">
        <v>0</v>
      </c>
      <c r="K1214">
        <v>0</v>
      </c>
      <c r="U1214" t="s">
        <v>15316</v>
      </c>
    </row>
    <row r="1215" spans="1:21" x14ac:dyDescent="0.25">
      <c r="A1215">
        <v>2008</v>
      </c>
      <c r="B1215">
        <v>23</v>
      </c>
      <c r="C1215" t="s">
        <v>21</v>
      </c>
      <c r="D1215" t="s">
        <v>1256</v>
      </c>
      <c r="G1215" t="s">
        <v>12070</v>
      </c>
      <c r="H1215" t="s">
        <v>14440</v>
      </c>
      <c r="I1215">
        <v>500</v>
      </c>
      <c r="J1215">
        <v>0</v>
      </c>
      <c r="K1215">
        <v>834.00237400000003</v>
      </c>
      <c r="R1215" t="s">
        <v>15210</v>
      </c>
      <c r="S1215" t="s">
        <v>15250</v>
      </c>
      <c r="T1215" t="s">
        <v>15303</v>
      </c>
      <c r="U1215" t="s">
        <v>15317</v>
      </c>
    </row>
    <row r="1216" spans="1:21" x14ac:dyDescent="0.25">
      <c r="A1216">
        <v>2008</v>
      </c>
      <c r="B1216">
        <v>23</v>
      </c>
      <c r="C1216" t="s">
        <v>21</v>
      </c>
      <c r="D1216" t="s">
        <v>1257</v>
      </c>
      <c r="G1216" t="s">
        <v>12071</v>
      </c>
      <c r="H1216" t="s">
        <v>12071</v>
      </c>
      <c r="I1216">
        <v>250</v>
      </c>
      <c r="J1216">
        <v>0</v>
      </c>
      <c r="K1216">
        <v>250</v>
      </c>
      <c r="U1216" t="s">
        <v>15316</v>
      </c>
    </row>
    <row r="1217" spans="1:21" x14ac:dyDescent="0.25">
      <c r="A1217">
        <v>2008</v>
      </c>
      <c r="B1217">
        <v>23</v>
      </c>
      <c r="C1217" t="s">
        <v>21</v>
      </c>
      <c r="D1217" t="s">
        <v>1258</v>
      </c>
      <c r="G1217" t="s">
        <v>12072</v>
      </c>
      <c r="H1217" t="s">
        <v>14440</v>
      </c>
      <c r="I1217">
        <v>250</v>
      </c>
      <c r="J1217">
        <v>0</v>
      </c>
      <c r="K1217">
        <v>250</v>
      </c>
      <c r="R1217" t="s">
        <v>15210</v>
      </c>
      <c r="S1217" t="s">
        <v>15250</v>
      </c>
      <c r="T1217" t="s">
        <v>15303</v>
      </c>
      <c r="U1217" t="s">
        <v>15317</v>
      </c>
    </row>
    <row r="1218" spans="1:21" x14ac:dyDescent="0.25">
      <c r="A1218">
        <v>2008</v>
      </c>
      <c r="B1218">
        <v>23</v>
      </c>
      <c r="C1218" t="s">
        <v>21</v>
      </c>
      <c r="D1218" t="s">
        <v>1259</v>
      </c>
      <c r="G1218" t="s">
        <v>12073</v>
      </c>
      <c r="H1218" t="s">
        <v>14440</v>
      </c>
      <c r="I1218">
        <v>3000</v>
      </c>
      <c r="J1218">
        <v>0</v>
      </c>
      <c r="K1218">
        <v>2907.9909859999998</v>
      </c>
      <c r="R1218" t="s">
        <v>15210</v>
      </c>
      <c r="S1218" t="s">
        <v>15250</v>
      </c>
      <c r="T1218" t="s">
        <v>15303</v>
      </c>
      <c r="U1218" t="s">
        <v>15317</v>
      </c>
    </row>
    <row r="1219" spans="1:21" x14ac:dyDescent="0.25">
      <c r="A1219">
        <v>2008</v>
      </c>
      <c r="B1219">
        <v>23</v>
      </c>
      <c r="C1219" t="s">
        <v>21</v>
      </c>
      <c r="D1219" t="s">
        <v>1260</v>
      </c>
      <c r="G1219" t="s">
        <v>12074</v>
      </c>
      <c r="H1219" t="s">
        <v>14441</v>
      </c>
      <c r="I1219">
        <v>46.521999999999998</v>
      </c>
      <c r="J1219">
        <v>0</v>
      </c>
      <c r="K1219">
        <v>132.91923499999999</v>
      </c>
      <c r="U1219" t="s">
        <v>15316</v>
      </c>
    </row>
    <row r="1220" spans="1:21" x14ac:dyDescent="0.25">
      <c r="A1220">
        <v>2008</v>
      </c>
      <c r="B1220">
        <v>23</v>
      </c>
      <c r="C1220" t="s">
        <v>21</v>
      </c>
      <c r="D1220" t="s">
        <v>1261</v>
      </c>
      <c r="G1220" t="s">
        <v>12075</v>
      </c>
      <c r="H1220" t="s">
        <v>14441</v>
      </c>
      <c r="I1220">
        <v>86.397999999999996</v>
      </c>
      <c r="J1220">
        <v>0</v>
      </c>
      <c r="K1220">
        <v>0</v>
      </c>
      <c r="U1220" t="s">
        <v>15316</v>
      </c>
    </row>
    <row r="1221" spans="1:21" x14ac:dyDescent="0.25">
      <c r="A1221">
        <v>2008</v>
      </c>
      <c r="B1221">
        <v>23</v>
      </c>
      <c r="C1221" t="s">
        <v>21</v>
      </c>
      <c r="D1221" t="s">
        <v>1262</v>
      </c>
      <c r="G1221" t="s">
        <v>12076</v>
      </c>
      <c r="H1221" t="s">
        <v>14441</v>
      </c>
      <c r="I1221">
        <v>199.38</v>
      </c>
      <c r="J1221">
        <v>0</v>
      </c>
      <c r="K1221">
        <v>0</v>
      </c>
      <c r="U1221" t="s">
        <v>15316</v>
      </c>
    </row>
    <row r="1222" spans="1:21" x14ac:dyDescent="0.25">
      <c r="A1222">
        <v>2008</v>
      </c>
      <c r="B1222">
        <v>23</v>
      </c>
      <c r="C1222" t="s">
        <v>21</v>
      </c>
      <c r="D1222" t="s">
        <v>1263</v>
      </c>
      <c r="G1222" t="s">
        <v>12077</v>
      </c>
      <c r="H1222" t="s">
        <v>14442</v>
      </c>
      <c r="I1222">
        <v>3550</v>
      </c>
      <c r="J1222">
        <v>0</v>
      </c>
      <c r="K1222">
        <v>0</v>
      </c>
      <c r="P1222" t="s">
        <v>15236</v>
      </c>
      <c r="Q1222" t="s">
        <v>15250</v>
      </c>
      <c r="T1222" t="s">
        <v>15303</v>
      </c>
      <c r="U1222" t="s">
        <v>15317</v>
      </c>
    </row>
    <row r="1223" spans="1:21" x14ac:dyDescent="0.25">
      <c r="A1223">
        <v>2008</v>
      </c>
      <c r="B1223">
        <v>23</v>
      </c>
      <c r="C1223" t="s">
        <v>21</v>
      </c>
      <c r="D1223" t="s">
        <v>1264</v>
      </c>
      <c r="G1223" t="s">
        <v>12078</v>
      </c>
      <c r="H1223" t="s">
        <v>14442</v>
      </c>
      <c r="I1223">
        <v>1100</v>
      </c>
      <c r="J1223">
        <v>0</v>
      </c>
      <c r="K1223">
        <v>0</v>
      </c>
      <c r="P1223" t="s">
        <v>15236</v>
      </c>
      <c r="Q1223" t="s">
        <v>15250</v>
      </c>
      <c r="T1223" t="s">
        <v>15303</v>
      </c>
      <c r="U1223" t="s">
        <v>15317</v>
      </c>
    </row>
    <row r="1224" spans="1:21" x14ac:dyDescent="0.25">
      <c r="A1224">
        <v>2008</v>
      </c>
      <c r="B1224">
        <v>23</v>
      </c>
      <c r="C1224" t="s">
        <v>21</v>
      </c>
      <c r="D1224" t="s">
        <v>1265</v>
      </c>
      <c r="G1224" t="s">
        <v>12079</v>
      </c>
      <c r="H1224" t="s">
        <v>14442</v>
      </c>
      <c r="I1224">
        <v>100</v>
      </c>
      <c r="J1224">
        <v>0</v>
      </c>
      <c r="K1224">
        <v>100</v>
      </c>
      <c r="P1224" t="s">
        <v>15236</v>
      </c>
      <c r="Q1224" t="s">
        <v>15250</v>
      </c>
      <c r="T1224" t="s">
        <v>15303</v>
      </c>
      <c r="U1224" t="s">
        <v>15317</v>
      </c>
    </row>
    <row r="1225" spans="1:21" x14ac:dyDescent="0.25">
      <c r="A1225">
        <v>2008</v>
      </c>
      <c r="B1225">
        <v>23</v>
      </c>
      <c r="C1225" t="s">
        <v>21</v>
      </c>
      <c r="D1225" t="s">
        <v>1266</v>
      </c>
      <c r="G1225" t="s">
        <v>12080</v>
      </c>
      <c r="H1225" t="s">
        <v>14447</v>
      </c>
      <c r="I1225">
        <v>0</v>
      </c>
      <c r="J1225">
        <v>0</v>
      </c>
      <c r="K1225">
        <v>0</v>
      </c>
      <c r="U1225" t="s">
        <v>15316</v>
      </c>
    </row>
    <row r="1226" spans="1:21" x14ac:dyDescent="0.25">
      <c r="A1226">
        <v>2008</v>
      </c>
      <c r="B1226">
        <v>23</v>
      </c>
      <c r="C1226" t="s">
        <v>21</v>
      </c>
      <c r="D1226" t="s">
        <v>1267</v>
      </c>
      <c r="G1226" t="s">
        <v>12081</v>
      </c>
      <c r="H1226" t="s">
        <v>14447</v>
      </c>
      <c r="I1226">
        <v>0</v>
      </c>
      <c r="J1226">
        <v>0</v>
      </c>
      <c r="K1226">
        <v>0</v>
      </c>
      <c r="U1226" t="s">
        <v>15316</v>
      </c>
    </row>
    <row r="1227" spans="1:21" x14ac:dyDescent="0.25">
      <c r="A1227">
        <v>2008</v>
      </c>
      <c r="B1227">
        <v>23</v>
      </c>
      <c r="C1227" t="s">
        <v>21</v>
      </c>
      <c r="D1227" t="s">
        <v>1268</v>
      </c>
      <c r="G1227" t="s">
        <v>12082</v>
      </c>
      <c r="H1227" t="s">
        <v>14447</v>
      </c>
      <c r="I1227">
        <v>0</v>
      </c>
      <c r="J1227">
        <v>0</v>
      </c>
      <c r="K1227">
        <v>0</v>
      </c>
      <c r="U1227" t="s">
        <v>15316</v>
      </c>
    </row>
    <row r="1228" spans="1:21" x14ac:dyDescent="0.25">
      <c r="A1228">
        <v>2008</v>
      </c>
      <c r="B1228">
        <v>23</v>
      </c>
      <c r="C1228" t="s">
        <v>21</v>
      </c>
      <c r="D1228" t="s">
        <v>1269</v>
      </c>
      <c r="G1228" t="s">
        <v>12083</v>
      </c>
      <c r="H1228" t="s">
        <v>14448</v>
      </c>
      <c r="I1228">
        <v>0</v>
      </c>
      <c r="J1228">
        <v>0</v>
      </c>
      <c r="K1228">
        <v>100</v>
      </c>
      <c r="U1228" t="s">
        <v>15316</v>
      </c>
    </row>
    <row r="1229" spans="1:21" x14ac:dyDescent="0.25">
      <c r="A1229">
        <v>2008</v>
      </c>
      <c r="B1229">
        <v>23</v>
      </c>
      <c r="C1229" t="s">
        <v>21</v>
      </c>
      <c r="D1229" t="s">
        <v>1270</v>
      </c>
      <c r="G1229" t="s">
        <v>12084</v>
      </c>
      <c r="H1229" t="s">
        <v>14449</v>
      </c>
      <c r="I1229">
        <v>0</v>
      </c>
      <c r="J1229">
        <v>0</v>
      </c>
      <c r="K1229">
        <v>0</v>
      </c>
      <c r="U1229" t="s">
        <v>15316</v>
      </c>
    </row>
    <row r="1230" spans="1:21" x14ac:dyDescent="0.25">
      <c r="A1230">
        <v>2008</v>
      </c>
      <c r="B1230">
        <v>23</v>
      </c>
      <c r="C1230" t="s">
        <v>21</v>
      </c>
      <c r="D1230" t="s">
        <v>1271</v>
      </c>
      <c r="G1230" t="s">
        <v>12085</v>
      </c>
      <c r="H1230" t="s">
        <v>14449</v>
      </c>
      <c r="I1230">
        <v>0</v>
      </c>
      <c r="J1230">
        <v>0</v>
      </c>
      <c r="K1230">
        <v>0</v>
      </c>
      <c r="U1230" t="s">
        <v>15316</v>
      </c>
    </row>
    <row r="1231" spans="1:21" x14ac:dyDescent="0.25">
      <c r="A1231">
        <v>2008</v>
      </c>
      <c r="B1231">
        <v>23</v>
      </c>
      <c r="C1231" t="s">
        <v>21</v>
      </c>
      <c r="D1231" t="s">
        <v>1272</v>
      </c>
      <c r="G1231" t="s">
        <v>12086</v>
      </c>
      <c r="H1231" t="s">
        <v>14439</v>
      </c>
      <c r="I1231">
        <v>0</v>
      </c>
      <c r="J1231">
        <v>0</v>
      </c>
      <c r="K1231">
        <v>0</v>
      </c>
      <c r="R1231" t="s">
        <v>15191</v>
      </c>
      <c r="S1231" t="s">
        <v>15247</v>
      </c>
      <c r="T1231" t="s">
        <v>15313</v>
      </c>
      <c r="U1231" t="s">
        <v>15317</v>
      </c>
    </row>
    <row r="1232" spans="1:21" x14ac:dyDescent="0.25">
      <c r="A1232">
        <v>2008</v>
      </c>
      <c r="B1232">
        <v>23</v>
      </c>
      <c r="C1232" t="s">
        <v>21</v>
      </c>
      <c r="D1232" t="s">
        <v>1273</v>
      </c>
      <c r="G1232" t="s">
        <v>12087</v>
      </c>
      <c r="H1232" t="s">
        <v>14439</v>
      </c>
      <c r="I1232">
        <v>0</v>
      </c>
      <c r="J1232">
        <v>0</v>
      </c>
      <c r="K1232">
        <v>0</v>
      </c>
      <c r="R1232" t="s">
        <v>15191</v>
      </c>
      <c r="S1232" t="s">
        <v>15247</v>
      </c>
      <c r="T1232" t="s">
        <v>15313</v>
      </c>
      <c r="U1232" t="s">
        <v>15317</v>
      </c>
    </row>
    <row r="1233" spans="1:21" x14ac:dyDescent="0.25">
      <c r="A1233">
        <v>2008</v>
      </c>
      <c r="B1233">
        <v>23</v>
      </c>
      <c r="C1233" t="s">
        <v>21</v>
      </c>
      <c r="D1233" t="s">
        <v>1274</v>
      </c>
      <c r="G1233" t="s">
        <v>12088</v>
      </c>
      <c r="H1233" t="s">
        <v>14439</v>
      </c>
      <c r="I1233">
        <v>0</v>
      </c>
      <c r="J1233">
        <v>0</v>
      </c>
      <c r="K1233">
        <v>0</v>
      </c>
      <c r="P1233" t="s">
        <v>15191</v>
      </c>
      <c r="Q1233" t="s">
        <v>15247</v>
      </c>
      <c r="R1233" t="s">
        <v>15191</v>
      </c>
      <c r="S1233" t="s">
        <v>15247</v>
      </c>
      <c r="T1233" t="s">
        <v>15313</v>
      </c>
      <c r="U1233" t="s">
        <v>15317</v>
      </c>
    </row>
    <row r="1234" spans="1:21" x14ac:dyDescent="0.25">
      <c r="A1234">
        <v>2008</v>
      </c>
      <c r="B1234">
        <v>23</v>
      </c>
      <c r="C1234" t="s">
        <v>21</v>
      </c>
      <c r="D1234" t="s">
        <v>1275</v>
      </c>
      <c r="G1234" t="s">
        <v>12089</v>
      </c>
      <c r="H1234" t="s">
        <v>14449</v>
      </c>
      <c r="I1234">
        <v>0</v>
      </c>
      <c r="J1234">
        <v>0</v>
      </c>
      <c r="K1234">
        <v>0</v>
      </c>
      <c r="U1234" t="s">
        <v>15316</v>
      </c>
    </row>
    <row r="1235" spans="1:21" x14ac:dyDescent="0.25">
      <c r="A1235">
        <v>2008</v>
      </c>
      <c r="B1235">
        <v>23</v>
      </c>
      <c r="C1235" t="s">
        <v>21</v>
      </c>
      <c r="D1235" t="s">
        <v>1276</v>
      </c>
      <c r="G1235" t="s">
        <v>12090</v>
      </c>
      <c r="H1235" t="s">
        <v>14449</v>
      </c>
      <c r="I1235">
        <v>0</v>
      </c>
      <c r="J1235">
        <v>0</v>
      </c>
      <c r="K1235">
        <v>0</v>
      </c>
      <c r="U1235" t="s">
        <v>15316</v>
      </c>
    </row>
    <row r="1236" spans="1:21" x14ac:dyDescent="0.25">
      <c r="A1236">
        <v>2008</v>
      </c>
      <c r="B1236">
        <v>23</v>
      </c>
      <c r="C1236" t="s">
        <v>21</v>
      </c>
      <c r="D1236" t="s">
        <v>1277</v>
      </c>
      <c r="G1236" t="s">
        <v>12091</v>
      </c>
      <c r="H1236" t="s">
        <v>14449</v>
      </c>
      <c r="I1236">
        <v>0</v>
      </c>
      <c r="J1236">
        <v>0</v>
      </c>
      <c r="K1236">
        <v>0</v>
      </c>
      <c r="U1236" t="s">
        <v>15316</v>
      </c>
    </row>
    <row r="1237" spans="1:21" x14ac:dyDescent="0.25">
      <c r="A1237">
        <v>2008</v>
      </c>
      <c r="B1237">
        <v>23</v>
      </c>
      <c r="C1237" t="s">
        <v>21</v>
      </c>
      <c r="D1237" t="s">
        <v>1278</v>
      </c>
      <c r="G1237" t="s">
        <v>12092</v>
      </c>
      <c r="H1237" t="s">
        <v>14449</v>
      </c>
      <c r="I1237">
        <v>0</v>
      </c>
      <c r="J1237">
        <v>0</v>
      </c>
      <c r="K1237">
        <v>0</v>
      </c>
      <c r="U1237" t="s">
        <v>15316</v>
      </c>
    </row>
    <row r="1238" spans="1:21" x14ac:dyDescent="0.25">
      <c r="A1238">
        <v>2008</v>
      </c>
      <c r="B1238">
        <v>23</v>
      </c>
      <c r="C1238" t="s">
        <v>21</v>
      </c>
      <c r="D1238" t="s">
        <v>1279</v>
      </c>
      <c r="G1238" t="s">
        <v>12093</v>
      </c>
      <c r="H1238" t="s">
        <v>14449</v>
      </c>
      <c r="I1238">
        <v>0</v>
      </c>
      <c r="J1238">
        <v>0</v>
      </c>
      <c r="K1238">
        <v>0</v>
      </c>
      <c r="U1238" t="s">
        <v>15316</v>
      </c>
    </row>
    <row r="1239" spans="1:21" x14ac:dyDescent="0.25">
      <c r="A1239">
        <v>2008</v>
      </c>
      <c r="B1239">
        <v>23</v>
      </c>
      <c r="C1239" t="s">
        <v>21</v>
      </c>
      <c r="D1239" t="s">
        <v>1280</v>
      </c>
      <c r="G1239" t="s">
        <v>12094</v>
      </c>
      <c r="H1239" t="s">
        <v>14449</v>
      </c>
      <c r="I1239">
        <v>0</v>
      </c>
      <c r="J1239">
        <v>0</v>
      </c>
      <c r="K1239">
        <v>0</v>
      </c>
      <c r="U1239" t="s">
        <v>15316</v>
      </c>
    </row>
    <row r="1240" spans="1:21" x14ac:dyDescent="0.25">
      <c r="A1240">
        <v>2008</v>
      </c>
      <c r="B1240">
        <v>23</v>
      </c>
      <c r="C1240" t="s">
        <v>21</v>
      </c>
      <c r="D1240" t="s">
        <v>1281</v>
      </c>
      <c r="G1240" t="s">
        <v>12095</v>
      </c>
      <c r="H1240" t="s">
        <v>14439</v>
      </c>
      <c r="I1240">
        <v>0</v>
      </c>
      <c r="J1240">
        <v>0</v>
      </c>
      <c r="K1240">
        <v>292.648056</v>
      </c>
      <c r="P1240" t="s">
        <v>18000</v>
      </c>
      <c r="Q1240" t="s">
        <v>15239</v>
      </c>
      <c r="R1240" t="s">
        <v>15191</v>
      </c>
      <c r="S1240" t="s">
        <v>15247</v>
      </c>
      <c r="T1240" t="s">
        <v>17487</v>
      </c>
      <c r="U1240" t="s">
        <v>15317</v>
      </c>
    </row>
    <row r="1241" spans="1:21" x14ac:dyDescent="0.25">
      <c r="A1241">
        <v>2008</v>
      </c>
      <c r="B1241">
        <v>23</v>
      </c>
      <c r="C1241" t="s">
        <v>21</v>
      </c>
      <c r="D1241" t="s">
        <v>1282</v>
      </c>
      <c r="G1241" t="s">
        <v>12096</v>
      </c>
      <c r="H1241" t="s">
        <v>14447</v>
      </c>
      <c r="I1241">
        <v>0</v>
      </c>
      <c r="J1241">
        <v>0</v>
      </c>
      <c r="K1241">
        <v>16.470714999999998</v>
      </c>
      <c r="P1241" t="s">
        <v>15211</v>
      </c>
      <c r="Q1241" t="s">
        <v>15250</v>
      </c>
      <c r="T1241" t="s">
        <v>15303</v>
      </c>
      <c r="U1241" t="s">
        <v>15317</v>
      </c>
    </row>
    <row r="1242" spans="1:21" x14ac:dyDescent="0.25">
      <c r="A1242">
        <v>2008</v>
      </c>
      <c r="B1242">
        <v>23</v>
      </c>
      <c r="C1242" t="s">
        <v>21</v>
      </c>
      <c r="D1242" t="s">
        <v>1283</v>
      </c>
      <c r="G1242" t="s">
        <v>12097</v>
      </c>
      <c r="H1242" t="s">
        <v>14450</v>
      </c>
      <c r="I1242">
        <v>0</v>
      </c>
      <c r="J1242">
        <v>0</v>
      </c>
      <c r="K1242">
        <v>0</v>
      </c>
      <c r="U1242" t="s">
        <v>15316</v>
      </c>
    </row>
    <row r="1243" spans="1:21" x14ac:dyDescent="0.25">
      <c r="A1243">
        <v>2008</v>
      </c>
      <c r="B1243">
        <v>23</v>
      </c>
      <c r="C1243" t="s">
        <v>21</v>
      </c>
      <c r="D1243" t="s">
        <v>1284</v>
      </c>
      <c r="G1243" t="s">
        <v>12098</v>
      </c>
      <c r="H1243" t="s">
        <v>14450</v>
      </c>
      <c r="I1243">
        <v>0</v>
      </c>
      <c r="J1243">
        <v>0</v>
      </c>
      <c r="K1243">
        <v>0</v>
      </c>
      <c r="U1243" t="s">
        <v>15316</v>
      </c>
    </row>
    <row r="1244" spans="1:21" x14ac:dyDescent="0.25">
      <c r="A1244">
        <v>2008</v>
      </c>
      <c r="B1244">
        <v>23</v>
      </c>
      <c r="C1244" t="s">
        <v>21</v>
      </c>
      <c r="D1244" t="s">
        <v>1285</v>
      </c>
      <c r="G1244" t="s">
        <v>12099</v>
      </c>
      <c r="H1244" t="s">
        <v>14450</v>
      </c>
      <c r="I1244">
        <v>0</v>
      </c>
      <c r="J1244">
        <v>0</v>
      </c>
      <c r="K1244">
        <v>0</v>
      </c>
      <c r="U1244" t="s">
        <v>15316</v>
      </c>
    </row>
    <row r="1245" spans="1:21" x14ac:dyDescent="0.25">
      <c r="A1245">
        <v>2008</v>
      </c>
      <c r="B1245">
        <v>23</v>
      </c>
      <c r="C1245" t="s">
        <v>21</v>
      </c>
      <c r="D1245" t="s">
        <v>1286</v>
      </c>
      <c r="G1245" t="s">
        <v>12100</v>
      </c>
      <c r="H1245" t="s">
        <v>14447</v>
      </c>
      <c r="I1245">
        <v>0</v>
      </c>
      <c r="J1245">
        <v>0</v>
      </c>
      <c r="K1245">
        <v>0</v>
      </c>
      <c r="U1245" t="s">
        <v>15316</v>
      </c>
    </row>
    <row r="1246" spans="1:21" x14ac:dyDescent="0.25">
      <c r="A1246">
        <v>2008</v>
      </c>
      <c r="B1246">
        <v>23</v>
      </c>
      <c r="C1246" t="s">
        <v>21</v>
      </c>
      <c r="D1246" t="s">
        <v>1287</v>
      </c>
      <c r="G1246" t="s">
        <v>12101</v>
      </c>
      <c r="H1246" t="s">
        <v>14447</v>
      </c>
      <c r="I1246">
        <v>0</v>
      </c>
      <c r="J1246">
        <v>0</v>
      </c>
      <c r="K1246">
        <v>0</v>
      </c>
      <c r="U1246" t="s">
        <v>15316</v>
      </c>
    </row>
    <row r="1247" spans="1:21" x14ac:dyDescent="0.25">
      <c r="A1247">
        <v>2008</v>
      </c>
      <c r="B1247">
        <v>23</v>
      </c>
      <c r="C1247" t="s">
        <v>21</v>
      </c>
      <c r="D1247" t="s">
        <v>1288</v>
      </c>
      <c r="G1247" t="s">
        <v>12102</v>
      </c>
      <c r="H1247" t="s">
        <v>14450</v>
      </c>
      <c r="I1247">
        <v>0</v>
      </c>
      <c r="J1247">
        <v>0</v>
      </c>
      <c r="K1247">
        <v>0</v>
      </c>
      <c r="U1247" t="s">
        <v>15316</v>
      </c>
    </row>
    <row r="1248" spans="1:21" x14ac:dyDescent="0.25">
      <c r="A1248">
        <v>2008</v>
      </c>
      <c r="B1248">
        <v>23</v>
      </c>
      <c r="C1248" t="s">
        <v>21</v>
      </c>
      <c r="D1248" t="s">
        <v>1289</v>
      </c>
      <c r="G1248" t="s">
        <v>12103</v>
      </c>
      <c r="H1248" t="s">
        <v>14440</v>
      </c>
      <c r="I1248">
        <v>0</v>
      </c>
      <c r="J1248">
        <v>0</v>
      </c>
      <c r="K1248">
        <v>976.7</v>
      </c>
      <c r="R1248" t="s">
        <v>15210</v>
      </c>
      <c r="S1248" t="s">
        <v>15250</v>
      </c>
      <c r="T1248" t="s">
        <v>15303</v>
      </c>
      <c r="U1248" t="s">
        <v>15317</v>
      </c>
    </row>
    <row r="1249" spans="1:21" x14ac:dyDescent="0.25">
      <c r="A1249">
        <v>2008</v>
      </c>
      <c r="B1249">
        <v>23</v>
      </c>
      <c r="C1249" t="s">
        <v>21</v>
      </c>
      <c r="D1249" t="s">
        <v>1290</v>
      </c>
      <c r="G1249" t="s">
        <v>12104</v>
      </c>
      <c r="H1249" t="s">
        <v>14449</v>
      </c>
      <c r="I1249">
        <v>0</v>
      </c>
      <c r="J1249">
        <v>0</v>
      </c>
      <c r="K1249">
        <v>0</v>
      </c>
      <c r="U1249" t="s">
        <v>15316</v>
      </c>
    </row>
    <row r="1250" spans="1:21" x14ac:dyDescent="0.25">
      <c r="A1250">
        <v>2008</v>
      </c>
      <c r="B1250">
        <v>23</v>
      </c>
      <c r="C1250" t="s">
        <v>21</v>
      </c>
      <c r="D1250" t="s">
        <v>1291</v>
      </c>
      <c r="G1250" t="s">
        <v>12105</v>
      </c>
      <c r="H1250" t="s">
        <v>14449</v>
      </c>
      <c r="I1250">
        <v>0</v>
      </c>
      <c r="J1250">
        <v>0</v>
      </c>
      <c r="K1250">
        <v>0</v>
      </c>
      <c r="U1250" t="s">
        <v>15316</v>
      </c>
    </row>
    <row r="1251" spans="1:21" x14ac:dyDescent="0.25">
      <c r="A1251">
        <v>2008</v>
      </c>
      <c r="B1251">
        <v>23</v>
      </c>
      <c r="C1251" t="s">
        <v>21</v>
      </c>
      <c r="D1251" t="s">
        <v>1292</v>
      </c>
      <c r="G1251" t="s">
        <v>12106</v>
      </c>
      <c r="H1251" t="s">
        <v>14447</v>
      </c>
      <c r="I1251">
        <v>0</v>
      </c>
      <c r="J1251">
        <v>0</v>
      </c>
      <c r="K1251">
        <v>0</v>
      </c>
      <c r="U1251" t="s">
        <v>15316</v>
      </c>
    </row>
    <row r="1252" spans="1:21" x14ac:dyDescent="0.25">
      <c r="A1252">
        <v>2008</v>
      </c>
      <c r="B1252">
        <v>23</v>
      </c>
      <c r="C1252" t="s">
        <v>21</v>
      </c>
      <c r="D1252" t="s">
        <v>1293</v>
      </c>
      <c r="G1252" t="s">
        <v>12107</v>
      </c>
      <c r="H1252" t="s">
        <v>14447</v>
      </c>
      <c r="I1252">
        <v>0</v>
      </c>
      <c r="J1252">
        <v>0</v>
      </c>
      <c r="K1252">
        <v>6408.9330060000002</v>
      </c>
      <c r="U1252" t="s">
        <v>15316</v>
      </c>
    </row>
    <row r="1253" spans="1:21" x14ac:dyDescent="0.25">
      <c r="A1253">
        <v>2008</v>
      </c>
      <c r="B1253">
        <v>23</v>
      </c>
      <c r="C1253" t="s">
        <v>21</v>
      </c>
      <c r="D1253" t="s">
        <v>1294</v>
      </c>
      <c r="G1253" t="s">
        <v>12108</v>
      </c>
      <c r="H1253" t="s">
        <v>14445</v>
      </c>
      <c r="I1253">
        <v>0</v>
      </c>
      <c r="J1253">
        <v>0</v>
      </c>
      <c r="K1253">
        <v>26088.34115</v>
      </c>
      <c r="U1253" t="s">
        <v>15316</v>
      </c>
    </row>
    <row r="1254" spans="1:21" x14ac:dyDescent="0.25">
      <c r="A1254">
        <v>2008</v>
      </c>
      <c r="B1254">
        <v>23</v>
      </c>
      <c r="C1254" t="s">
        <v>21</v>
      </c>
      <c r="D1254" t="s">
        <v>1295</v>
      </c>
      <c r="G1254" t="s">
        <v>12109</v>
      </c>
      <c r="H1254" t="s">
        <v>14447</v>
      </c>
      <c r="I1254">
        <v>0</v>
      </c>
      <c r="J1254">
        <v>0</v>
      </c>
      <c r="K1254">
        <v>0</v>
      </c>
      <c r="U1254" t="s">
        <v>15316</v>
      </c>
    </row>
    <row r="1255" spans="1:21" x14ac:dyDescent="0.25">
      <c r="A1255">
        <v>2008</v>
      </c>
      <c r="B1255">
        <v>23</v>
      </c>
      <c r="C1255" t="s">
        <v>21</v>
      </c>
      <c r="D1255" t="s">
        <v>1296</v>
      </c>
      <c r="G1255" t="s">
        <v>12110</v>
      </c>
      <c r="H1255" t="s">
        <v>14447</v>
      </c>
      <c r="I1255">
        <v>0</v>
      </c>
      <c r="J1255">
        <v>0</v>
      </c>
      <c r="K1255">
        <v>0</v>
      </c>
      <c r="U1255" t="s">
        <v>15316</v>
      </c>
    </row>
    <row r="1256" spans="1:21" x14ac:dyDescent="0.25">
      <c r="A1256">
        <v>2008</v>
      </c>
      <c r="B1256">
        <v>23</v>
      </c>
      <c r="C1256" t="s">
        <v>21</v>
      </c>
      <c r="D1256" t="s">
        <v>1297</v>
      </c>
      <c r="G1256" t="s">
        <v>12111</v>
      </c>
      <c r="H1256" t="s">
        <v>14451</v>
      </c>
      <c r="I1256">
        <v>0</v>
      </c>
      <c r="J1256">
        <v>0</v>
      </c>
      <c r="K1256">
        <v>77561.653088999999</v>
      </c>
      <c r="P1256" t="s">
        <v>15342</v>
      </c>
      <c r="Q1256" t="s">
        <v>15239</v>
      </c>
      <c r="R1256" t="s">
        <v>15342</v>
      </c>
      <c r="S1256" t="s">
        <v>15239</v>
      </c>
      <c r="T1256" t="s">
        <v>15302</v>
      </c>
      <c r="U1256" t="s">
        <v>15317</v>
      </c>
    </row>
    <row r="1257" spans="1:21" x14ac:dyDescent="0.25">
      <c r="A1257">
        <v>2008</v>
      </c>
      <c r="B1257">
        <v>23</v>
      </c>
      <c r="C1257" t="s">
        <v>21</v>
      </c>
      <c r="D1257" t="s">
        <v>1298</v>
      </c>
      <c r="G1257" t="s">
        <v>12112</v>
      </c>
      <c r="H1257" t="s">
        <v>14447</v>
      </c>
      <c r="I1257">
        <v>0</v>
      </c>
      <c r="J1257">
        <v>0</v>
      </c>
      <c r="K1257">
        <v>16199.5442</v>
      </c>
      <c r="U1257" t="s">
        <v>15316</v>
      </c>
    </row>
    <row r="1258" spans="1:21" x14ac:dyDescent="0.25">
      <c r="A1258">
        <v>2008</v>
      </c>
      <c r="B1258">
        <v>23</v>
      </c>
      <c r="C1258" t="s">
        <v>21</v>
      </c>
      <c r="D1258" t="s">
        <v>1299</v>
      </c>
      <c r="G1258" t="s">
        <v>12113</v>
      </c>
      <c r="H1258" t="s">
        <v>14450</v>
      </c>
      <c r="I1258">
        <v>0</v>
      </c>
      <c r="J1258">
        <v>0</v>
      </c>
      <c r="K1258">
        <v>0</v>
      </c>
      <c r="P1258" t="s">
        <v>15180</v>
      </c>
      <c r="Q1258" t="s">
        <v>15239</v>
      </c>
      <c r="T1258" t="s">
        <v>15302</v>
      </c>
      <c r="U1258" t="s">
        <v>15317</v>
      </c>
    </row>
    <row r="1259" spans="1:21" x14ac:dyDescent="0.25">
      <c r="A1259">
        <v>2008</v>
      </c>
      <c r="B1259">
        <v>23</v>
      </c>
      <c r="C1259" t="s">
        <v>21</v>
      </c>
      <c r="D1259" t="s">
        <v>1300</v>
      </c>
      <c r="G1259" t="s">
        <v>12114</v>
      </c>
      <c r="H1259" t="s">
        <v>14450</v>
      </c>
      <c r="I1259">
        <v>0</v>
      </c>
      <c r="J1259">
        <v>0</v>
      </c>
      <c r="K1259">
        <v>0</v>
      </c>
      <c r="U1259" t="s">
        <v>15316</v>
      </c>
    </row>
    <row r="1260" spans="1:21" x14ac:dyDescent="0.25">
      <c r="A1260">
        <v>2008</v>
      </c>
      <c r="B1260">
        <v>23</v>
      </c>
      <c r="C1260" t="s">
        <v>21</v>
      </c>
      <c r="D1260" t="s">
        <v>1301</v>
      </c>
      <c r="G1260" t="s">
        <v>12115</v>
      </c>
      <c r="H1260" t="s">
        <v>14439</v>
      </c>
      <c r="I1260">
        <v>0</v>
      </c>
      <c r="J1260">
        <v>0</v>
      </c>
      <c r="K1260">
        <v>45.831014000000003</v>
      </c>
      <c r="P1260" t="s">
        <v>18001</v>
      </c>
      <c r="Q1260" t="s">
        <v>17486</v>
      </c>
      <c r="R1260" t="s">
        <v>15191</v>
      </c>
      <c r="S1260" t="s">
        <v>15247</v>
      </c>
      <c r="T1260" t="s">
        <v>17487</v>
      </c>
      <c r="U1260" t="s">
        <v>15317</v>
      </c>
    </row>
    <row r="1261" spans="1:21" x14ac:dyDescent="0.25">
      <c r="A1261">
        <v>2008</v>
      </c>
      <c r="B1261">
        <v>23</v>
      </c>
      <c r="C1261" t="s">
        <v>21</v>
      </c>
      <c r="D1261" t="s">
        <v>1302</v>
      </c>
      <c r="G1261" t="s">
        <v>12116</v>
      </c>
      <c r="H1261" t="s">
        <v>14452</v>
      </c>
      <c r="I1261">
        <v>0</v>
      </c>
      <c r="J1261">
        <v>0</v>
      </c>
      <c r="K1261">
        <v>8.1931060000000002</v>
      </c>
      <c r="R1261" t="s">
        <v>17245</v>
      </c>
      <c r="S1261" t="s">
        <v>17486</v>
      </c>
      <c r="T1261" t="s">
        <v>17487</v>
      </c>
      <c r="U1261" t="s">
        <v>15317</v>
      </c>
    </row>
    <row r="1262" spans="1:21" x14ac:dyDescent="0.25">
      <c r="A1262">
        <v>2008</v>
      </c>
      <c r="B1262">
        <v>23</v>
      </c>
      <c r="C1262" t="s">
        <v>21</v>
      </c>
      <c r="D1262" t="s">
        <v>1303</v>
      </c>
      <c r="G1262" t="s">
        <v>12117</v>
      </c>
      <c r="H1262" t="s">
        <v>14453</v>
      </c>
      <c r="I1262">
        <v>0</v>
      </c>
      <c r="J1262">
        <v>0</v>
      </c>
      <c r="K1262">
        <v>23.784206000000001</v>
      </c>
      <c r="U1262" t="s">
        <v>15316</v>
      </c>
    </row>
    <row r="1263" spans="1:21" x14ac:dyDescent="0.25">
      <c r="A1263">
        <v>2008</v>
      </c>
      <c r="B1263">
        <v>23</v>
      </c>
      <c r="C1263" t="s">
        <v>21</v>
      </c>
      <c r="D1263" t="s">
        <v>1304</v>
      </c>
      <c r="G1263" t="s">
        <v>12118</v>
      </c>
      <c r="H1263" t="s">
        <v>14440</v>
      </c>
      <c r="I1263">
        <v>0</v>
      </c>
      <c r="J1263">
        <v>0</v>
      </c>
      <c r="K1263">
        <v>1000</v>
      </c>
      <c r="R1263" t="s">
        <v>15210</v>
      </c>
      <c r="S1263" t="s">
        <v>15250</v>
      </c>
      <c r="T1263" t="s">
        <v>15303</v>
      </c>
      <c r="U1263" t="s">
        <v>15317</v>
      </c>
    </row>
    <row r="1264" spans="1:21" x14ac:dyDescent="0.25">
      <c r="A1264">
        <v>2008</v>
      </c>
      <c r="B1264">
        <v>23</v>
      </c>
      <c r="C1264" t="s">
        <v>21</v>
      </c>
      <c r="D1264" t="s">
        <v>1305</v>
      </c>
      <c r="G1264" t="s">
        <v>12119</v>
      </c>
      <c r="H1264" t="s">
        <v>12119</v>
      </c>
      <c r="I1264">
        <v>0</v>
      </c>
      <c r="J1264">
        <v>0</v>
      </c>
      <c r="K1264">
        <v>250</v>
      </c>
      <c r="U1264" t="s">
        <v>15316</v>
      </c>
    </row>
    <row r="1265" spans="1:21" x14ac:dyDescent="0.25">
      <c r="A1265">
        <v>2008</v>
      </c>
      <c r="B1265">
        <v>23</v>
      </c>
      <c r="C1265" t="s">
        <v>21</v>
      </c>
      <c r="D1265" t="s">
        <v>1306</v>
      </c>
      <c r="G1265" t="s">
        <v>12120</v>
      </c>
      <c r="H1265" t="s">
        <v>14439</v>
      </c>
      <c r="I1265">
        <v>0</v>
      </c>
      <c r="J1265">
        <v>0</v>
      </c>
      <c r="K1265">
        <v>0</v>
      </c>
      <c r="R1265" t="s">
        <v>15191</v>
      </c>
      <c r="S1265" t="s">
        <v>15247</v>
      </c>
      <c r="T1265" t="s">
        <v>15313</v>
      </c>
      <c r="U1265" t="s">
        <v>15317</v>
      </c>
    </row>
    <row r="1266" spans="1:21" x14ac:dyDescent="0.25">
      <c r="A1266">
        <v>2008</v>
      </c>
      <c r="B1266">
        <v>23</v>
      </c>
      <c r="C1266" t="s">
        <v>21</v>
      </c>
      <c r="D1266" t="s">
        <v>1307</v>
      </c>
      <c r="G1266" t="s">
        <v>12121</v>
      </c>
      <c r="H1266" t="s">
        <v>14439</v>
      </c>
      <c r="I1266">
        <v>0</v>
      </c>
      <c r="J1266">
        <v>0</v>
      </c>
      <c r="K1266">
        <v>0</v>
      </c>
      <c r="R1266" t="s">
        <v>15191</v>
      </c>
      <c r="S1266" t="s">
        <v>15247</v>
      </c>
      <c r="T1266" t="s">
        <v>15313</v>
      </c>
      <c r="U1266" t="s">
        <v>15317</v>
      </c>
    </row>
    <row r="1267" spans="1:21" x14ac:dyDescent="0.25">
      <c r="A1267">
        <v>2008</v>
      </c>
      <c r="B1267">
        <v>23</v>
      </c>
      <c r="C1267" t="s">
        <v>21</v>
      </c>
      <c r="D1267" t="s">
        <v>1308</v>
      </c>
      <c r="G1267" t="s">
        <v>12122</v>
      </c>
      <c r="H1267" t="s">
        <v>14439</v>
      </c>
      <c r="I1267">
        <v>0</v>
      </c>
      <c r="J1267">
        <v>0</v>
      </c>
      <c r="K1267">
        <v>0</v>
      </c>
      <c r="P1267" t="s">
        <v>18002</v>
      </c>
      <c r="Q1267" t="s">
        <v>15239</v>
      </c>
      <c r="R1267" t="s">
        <v>15191</v>
      </c>
      <c r="S1267" t="s">
        <v>15247</v>
      </c>
      <c r="T1267" t="s">
        <v>17487</v>
      </c>
      <c r="U1267" t="s">
        <v>15317</v>
      </c>
    </row>
    <row r="1268" spans="1:21" x14ac:dyDescent="0.25">
      <c r="A1268">
        <v>2008</v>
      </c>
      <c r="B1268">
        <v>23</v>
      </c>
      <c r="C1268" t="s">
        <v>21</v>
      </c>
      <c r="D1268" t="s">
        <v>1309</v>
      </c>
      <c r="G1268" t="s">
        <v>12123</v>
      </c>
      <c r="H1268" t="s">
        <v>14439</v>
      </c>
      <c r="I1268">
        <v>0</v>
      </c>
      <c r="J1268">
        <v>0</v>
      </c>
      <c r="K1268">
        <v>0</v>
      </c>
      <c r="P1268" t="s">
        <v>15179</v>
      </c>
      <c r="Q1268" t="s">
        <v>15239</v>
      </c>
      <c r="R1268" t="s">
        <v>15191</v>
      </c>
      <c r="S1268" t="s">
        <v>15247</v>
      </c>
      <c r="T1268" t="s">
        <v>17487</v>
      </c>
      <c r="U1268" t="s">
        <v>15317</v>
      </c>
    </row>
    <row r="1269" spans="1:21" x14ac:dyDescent="0.25">
      <c r="A1269">
        <v>2008</v>
      </c>
      <c r="B1269">
        <v>23</v>
      </c>
      <c r="C1269" t="s">
        <v>21</v>
      </c>
      <c r="D1269" t="s">
        <v>1310</v>
      </c>
      <c r="G1269" t="s">
        <v>12124</v>
      </c>
      <c r="H1269" t="s">
        <v>14449</v>
      </c>
      <c r="I1269">
        <v>0</v>
      </c>
      <c r="J1269">
        <v>0</v>
      </c>
      <c r="K1269">
        <v>0</v>
      </c>
      <c r="U1269" t="s">
        <v>15316</v>
      </c>
    </row>
    <row r="1270" spans="1:21" x14ac:dyDescent="0.25">
      <c r="A1270">
        <v>2008</v>
      </c>
      <c r="B1270">
        <v>23</v>
      </c>
      <c r="C1270" t="s">
        <v>21</v>
      </c>
      <c r="D1270" t="s">
        <v>1311</v>
      </c>
      <c r="G1270" t="s">
        <v>12125</v>
      </c>
      <c r="H1270" t="s">
        <v>14449</v>
      </c>
      <c r="I1270">
        <v>0</v>
      </c>
      <c r="J1270">
        <v>0</v>
      </c>
      <c r="K1270">
        <v>0</v>
      </c>
      <c r="U1270" t="s">
        <v>15316</v>
      </c>
    </row>
    <row r="1271" spans="1:21" x14ac:dyDescent="0.25">
      <c r="A1271">
        <v>2008</v>
      </c>
      <c r="B1271">
        <v>23</v>
      </c>
      <c r="C1271" t="s">
        <v>21</v>
      </c>
      <c r="D1271" t="s">
        <v>1312</v>
      </c>
      <c r="G1271" t="s">
        <v>12126</v>
      </c>
      <c r="H1271" t="s">
        <v>14447</v>
      </c>
      <c r="I1271">
        <v>0</v>
      </c>
      <c r="J1271">
        <v>0</v>
      </c>
      <c r="K1271">
        <v>9982.7999999999993</v>
      </c>
      <c r="U1271" t="s">
        <v>15316</v>
      </c>
    </row>
    <row r="1272" spans="1:21" x14ac:dyDescent="0.25">
      <c r="A1272">
        <v>2008</v>
      </c>
      <c r="B1272">
        <v>23</v>
      </c>
      <c r="C1272" t="s">
        <v>21</v>
      </c>
      <c r="D1272" t="s">
        <v>1313</v>
      </c>
      <c r="G1272" t="s">
        <v>12127</v>
      </c>
      <c r="H1272" t="s">
        <v>14452</v>
      </c>
      <c r="I1272">
        <v>0</v>
      </c>
      <c r="J1272">
        <v>0</v>
      </c>
      <c r="K1272">
        <v>70900.3</v>
      </c>
      <c r="P1272" t="s">
        <v>15197</v>
      </c>
      <c r="Q1272" t="s">
        <v>15239</v>
      </c>
      <c r="R1272" t="s">
        <v>17245</v>
      </c>
      <c r="S1272" t="s">
        <v>17486</v>
      </c>
      <c r="T1272" t="s">
        <v>17487</v>
      </c>
      <c r="U1272" t="s">
        <v>15317</v>
      </c>
    </row>
    <row r="1273" spans="1:21" x14ac:dyDescent="0.25">
      <c r="A1273">
        <v>2008</v>
      </c>
      <c r="B1273">
        <v>23</v>
      </c>
      <c r="C1273" t="s">
        <v>21</v>
      </c>
      <c r="D1273" t="s">
        <v>1314</v>
      </c>
      <c r="G1273" t="s">
        <v>12128</v>
      </c>
      <c r="H1273" t="s">
        <v>14447</v>
      </c>
      <c r="I1273">
        <v>0</v>
      </c>
      <c r="J1273">
        <v>0</v>
      </c>
      <c r="K1273">
        <v>780</v>
      </c>
      <c r="P1273" t="s">
        <v>15211</v>
      </c>
      <c r="Q1273" t="s">
        <v>15250</v>
      </c>
      <c r="T1273" t="s">
        <v>15303</v>
      </c>
      <c r="U1273" t="s">
        <v>15317</v>
      </c>
    </row>
    <row r="1274" spans="1:21" x14ac:dyDescent="0.25">
      <c r="A1274">
        <v>2008</v>
      </c>
      <c r="B1274">
        <v>23</v>
      </c>
      <c r="C1274" t="s">
        <v>21</v>
      </c>
      <c r="D1274" t="s">
        <v>1315</v>
      </c>
      <c r="G1274" t="s">
        <v>12129</v>
      </c>
      <c r="H1274" t="s">
        <v>14449</v>
      </c>
      <c r="I1274">
        <v>0</v>
      </c>
      <c r="J1274">
        <v>0</v>
      </c>
      <c r="K1274">
        <v>161.963684</v>
      </c>
      <c r="U1274" t="s">
        <v>15316</v>
      </c>
    </row>
    <row r="1275" spans="1:21" x14ac:dyDescent="0.25">
      <c r="A1275">
        <v>2008</v>
      </c>
      <c r="B1275">
        <v>23</v>
      </c>
      <c r="C1275" t="s">
        <v>21</v>
      </c>
      <c r="D1275" t="s">
        <v>1316</v>
      </c>
      <c r="G1275" t="s">
        <v>12130</v>
      </c>
      <c r="H1275" t="s">
        <v>14440</v>
      </c>
      <c r="I1275">
        <v>0</v>
      </c>
      <c r="J1275">
        <v>0</v>
      </c>
      <c r="K1275">
        <v>2000</v>
      </c>
      <c r="R1275" t="s">
        <v>15210</v>
      </c>
      <c r="S1275" t="s">
        <v>15250</v>
      </c>
      <c r="T1275" t="s">
        <v>15303</v>
      </c>
      <c r="U1275" t="s">
        <v>15317</v>
      </c>
    </row>
    <row r="1276" spans="1:21" x14ac:dyDescent="0.25">
      <c r="A1276">
        <v>2008</v>
      </c>
      <c r="B1276">
        <v>23</v>
      </c>
      <c r="C1276" t="s">
        <v>21</v>
      </c>
      <c r="D1276" t="s">
        <v>1317</v>
      </c>
      <c r="G1276" t="s">
        <v>12131</v>
      </c>
      <c r="H1276" t="s">
        <v>14440</v>
      </c>
      <c r="I1276">
        <v>0</v>
      </c>
      <c r="J1276">
        <v>0</v>
      </c>
      <c r="K1276">
        <v>11.659314999999999</v>
      </c>
      <c r="P1276" t="s">
        <v>16969</v>
      </c>
      <c r="Q1276" t="s">
        <v>15241</v>
      </c>
      <c r="R1276" t="s">
        <v>15210</v>
      </c>
      <c r="S1276" t="s">
        <v>15250</v>
      </c>
      <c r="T1276" t="s">
        <v>18003</v>
      </c>
      <c r="U1276" t="s">
        <v>15317</v>
      </c>
    </row>
    <row r="1277" spans="1:21" x14ac:dyDescent="0.25">
      <c r="A1277">
        <v>2008</v>
      </c>
      <c r="B1277">
        <v>23</v>
      </c>
      <c r="C1277" t="s">
        <v>21</v>
      </c>
      <c r="D1277" t="s">
        <v>1318</v>
      </c>
      <c r="G1277" t="s">
        <v>12132</v>
      </c>
      <c r="H1277" t="s">
        <v>14454</v>
      </c>
      <c r="I1277">
        <v>500</v>
      </c>
      <c r="J1277">
        <v>0</v>
      </c>
      <c r="K1277">
        <v>0</v>
      </c>
      <c r="U1277" t="s">
        <v>15316</v>
      </c>
    </row>
    <row r="1278" spans="1:21" x14ac:dyDescent="0.25">
      <c r="A1278">
        <v>2008</v>
      </c>
      <c r="B1278">
        <v>23</v>
      </c>
      <c r="C1278" t="s">
        <v>21</v>
      </c>
      <c r="D1278" t="s">
        <v>1319</v>
      </c>
      <c r="G1278" t="s">
        <v>12133</v>
      </c>
      <c r="H1278" t="s">
        <v>14454</v>
      </c>
      <c r="I1278">
        <v>300</v>
      </c>
      <c r="J1278">
        <v>0</v>
      </c>
      <c r="K1278">
        <v>524</v>
      </c>
      <c r="U1278" t="s">
        <v>15316</v>
      </c>
    </row>
    <row r="1279" spans="1:21" x14ac:dyDescent="0.25">
      <c r="A1279">
        <v>2008</v>
      </c>
      <c r="B1279">
        <v>23</v>
      </c>
      <c r="C1279" t="s">
        <v>21</v>
      </c>
      <c r="D1279" t="s">
        <v>1320</v>
      </c>
      <c r="G1279" t="s">
        <v>12134</v>
      </c>
      <c r="H1279" t="s">
        <v>14440</v>
      </c>
      <c r="I1279">
        <v>2000</v>
      </c>
      <c r="J1279">
        <v>0</v>
      </c>
      <c r="K1279">
        <v>2000</v>
      </c>
      <c r="P1279" t="s">
        <v>15210</v>
      </c>
      <c r="Q1279" t="s">
        <v>15250</v>
      </c>
      <c r="R1279" t="s">
        <v>15210</v>
      </c>
      <c r="S1279" t="s">
        <v>15250</v>
      </c>
      <c r="T1279" t="s">
        <v>15303</v>
      </c>
      <c r="U1279" t="s">
        <v>15317</v>
      </c>
    </row>
    <row r="1280" spans="1:21" x14ac:dyDescent="0.25">
      <c r="A1280">
        <v>2008</v>
      </c>
      <c r="B1280">
        <v>23</v>
      </c>
      <c r="C1280" t="s">
        <v>21</v>
      </c>
      <c r="D1280" t="s">
        <v>1321</v>
      </c>
      <c r="G1280" t="s">
        <v>12135</v>
      </c>
      <c r="H1280" t="s">
        <v>14455</v>
      </c>
      <c r="I1280">
        <v>50</v>
      </c>
      <c r="J1280">
        <v>0</v>
      </c>
      <c r="K1280">
        <v>0</v>
      </c>
      <c r="U1280" t="s">
        <v>15316</v>
      </c>
    </row>
    <row r="1281" spans="1:21" x14ac:dyDescent="0.25">
      <c r="A1281">
        <v>2008</v>
      </c>
      <c r="B1281">
        <v>23</v>
      </c>
      <c r="C1281" t="s">
        <v>21</v>
      </c>
      <c r="D1281" t="s">
        <v>1322</v>
      </c>
      <c r="G1281" t="s">
        <v>12136</v>
      </c>
      <c r="H1281" t="s">
        <v>14456</v>
      </c>
      <c r="I1281">
        <v>500</v>
      </c>
      <c r="J1281">
        <v>0</v>
      </c>
      <c r="K1281">
        <v>500</v>
      </c>
      <c r="U1281" t="s">
        <v>15316</v>
      </c>
    </row>
    <row r="1282" spans="1:21" x14ac:dyDescent="0.25">
      <c r="A1282">
        <v>2008</v>
      </c>
      <c r="B1282">
        <v>23</v>
      </c>
      <c r="C1282" t="s">
        <v>21</v>
      </c>
      <c r="D1282" t="s">
        <v>1323</v>
      </c>
      <c r="G1282" t="s">
        <v>12137</v>
      </c>
      <c r="H1282" t="s">
        <v>14456</v>
      </c>
      <c r="I1282">
        <v>750</v>
      </c>
      <c r="J1282">
        <v>0</v>
      </c>
      <c r="K1282">
        <v>750</v>
      </c>
      <c r="U1282" t="s">
        <v>15316</v>
      </c>
    </row>
    <row r="1283" spans="1:21" x14ac:dyDescent="0.25">
      <c r="A1283">
        <v>2008</v>
      </c>
      <c r="B1283">
        <v>23</v>
      </c>
      <c r="C1283" t="s">
        <v>21</v>
      </c>
      <c r="D1283" t="s">
        <v>1324</v>
      </c>
      <c r="G1283" t="s">
        <v>12138</v>
      </c>
      <c r="H1283" t="s">
        <v>14442</v>
      </c>
      <c r="I1283">
        <v>300</v>
      </c>
      <c r="J1283">
        <v>0</v>
      </c>
      <c r="K1283">
        <v>0</v>
      </c>
      <c r="P1283" t="s">
        <v>15236</v>
      </c>
      <c r="Q1283" t="s">
        <v>15250</v>
      </c>
      <c r="T1283" t="s">
        <v>15303</v>
      </c>
      <c r="U1283" t="s">
        <v>15317</v>
      </c>
    </row>
    <row r="1284" spans="1:21" x14ac:dyDescent="0.25">
      <c r="A1284">
        <v>2008</v>
      </c>
      <c r="B1284">
        <v>23</v>
      </c>
      <c r="C1284" t="s">
        <v>21</v>
      </c>
      <c r="D1284" t="s">
        <v>1325</v>
      </c>
      <c r="G1284" t="s">
        <v>12139</v>
      </c>
      <c r="H1284" t="s">
        <v>14442</v>
      </c>
      <c r="I1284">
        <v>150</v>
      </c>
      <c r="J1284">
        <v>0</v>
      </c>
      <c r="K1284">
        <v>79.284377000000006</v>
      </c>
      <c r="P1284" t="s">
        <v>15236</v>
      </c>
      <c r="Q1284" t="s">
        <v>15250</v>
      </c>
      <c r="T1284" t="s">
        <v>15303</v>
      </c>
      <c r="U1284" t="s">
        <v>15317</v>
      </c>
    </row>
    <row r="1285" spans="1:21" x14ac:dyDescent="0.25">
      <c r="A1285">
        <v>2008</v>
      </c>
      <c r="B1285">
        <v>23</v>
      </c>
      <c r="C1285" t="s">
        <v>21</v>
      </c>
      <c r="D1285" t="s">
        <v>1326</v>
      </c>
      <c r="G1285" t="s">
        <v>12140</v>
      </c>
      <c r="H1285" t="s">
        <v>14442</v>
      </c>
      <c r="I1285">
        <v>100</v>
      </c>
      <c r="J1285">
        <v>0</v>
      </c>
      <c r="K1285">
        <v>100</v>
      </c>
      <c r="P1285" t="s">
        <v>15236</v>
      </c>
      <c r="Q1285" t="s">
        <v>15250</v>
      </c>
      <c r="T1285" t="s">
        <v>15303</v>
      </c>
      <c r="U1285" t="s">
        <v>15317</v>
      </c>
    </row>
    <row r="1286" spans="1:21" x14ac:dyDescent="0.25">
      <c r="A1286">
        <v>2008</v>
      </c>
      <c r="B1286">
        <v>23</v>
      </c>
      <c r="C1286" t="s">
        <v>21</v>
      </c>
      <c r="D1286" t="s">
        <v>1327</v>
      </c>
      <c r="G1286" t="s">
        <v>12141</v>
      </c>
      <c r="H1286" t="s">
        <v>14442</v>
      </c>
      <c r="I1286">
        <v>250</v>
      </c>
      <c r="J1286">
        <v>0</v>
      </c>
      <c r="K1286">
        <v>183.3</v>
      </c>
      <c r="P1286" t="s">
        <v>15236</v>
      </c>
      <c r="Q1286" t="s">
        <v>15250</v>
      </c>
      <c r="T1286" t="s">
        <v>15303</v>
      </c>
      <c r="U1286" t="s">
        <v>15317</v>
      </c>
    </row>
    <row r="1287" spans="1:21" x14ac:dyDescent="0.25">
      <c r="A1287">
        <v>2008</v>
      </c>
      <c r="B1287">
        <v>24</v>
      </c>
      <c r="C1287" t="s">
        <v>35</v>
      </c>
      <c r="D1287" t="s">
        <v>1328</v>
      </c>
      <c r="G1287" t="s">
        <v>12142</v>
      </c>
      <c r="H1287" t="s">
        <v>14457</v>
      </c>
      <c r="I1287">
        <v>150402.91467100001</v>
      </c>
      <c r="J1287">
        <v>0</v>
      </c>
      <c r="K1287">
        <v>154763.00541000001</v>
      </c>
      <c r="U1287" t="s">
        <v>15316</v>
      </c>
    </row>
    <row r="1288" spans="1:21" x14ac:dyDescent="0.25">
      <c r="A1288">
        <v>2008</v>
      </c>
      <c r="B1288">
        <v>24</v>
      </c>
      <c r="C1288" t="s">
        <v>35</v>
      </c>
      <c r="D1288" t="s">
        <v>1329</v>
      </c>
      <c r="G1288" t="s">
        <v>12143</v>
      </c>
      <c r="H1288" t="s">
        <v>14457</v>
      </c>
      <c r="I1288">
        <v>2432.093449</v>
      </c>
      <c r="J1288">
        <v>0</v>
      </c>
      <c r="K1288">
        <v>1806.164624</v>
      </c>
      <c r="U1288" t="s">
        <v>15316</v>
      </c>
    </row>
    <row r="1289" spans="1:21" x14ac:dyDescent="0.25">
      <c r="A1289">
        <v>2008</v>
      </c>
      <c r="B1289">
        <v>24</v>
      </c>
      <c r="C1289" t="s">
        <v>35</v>
      </c>
      <c r="D1289" t="s">
        <v>1330</v>
      </c>
      <c r="G1289" t="s">
        <v>12144</v>
      </c>
      <c r="H1289" t="s">
        <v>14457</v>
      </c>
      <c r="I1289">
        <v>7098</v>
      </c>
      <c r="J1289">
        <v>0</v>
      </c>
      <c r="K1289">
        <v>0</v>
      </c>
      <c r="L1289" s="124"/>
      <c r="M1289" s="124"/>
      <c r="N1289" s="124"/>
      <c r="O1289" s="124"/>
      <c r="P1289" s="124"/>
      <c r="Q1289" s="124"/>
      <c r="R1289" s="124"/>
      <c r="S1289" s="124"/>
      <c r="T1289" s="124"/>
      <c r="U1289" s="124" t="s">
        <v>15316</v>
      </c>
    </row>
    <row r="1290" spans="1:21" x14ac:dyDescent="0.25">
      <c r="A1290">
        <v>2008</v>
      </c>
      <c r="B1290">
        <v>24</v>
      </c>
      <c r="C1290" t="s">
        <v>35</v>
      </c>
      <c r="D1290" t="s">
        <v>1331</v>
      </c>
      <c r="G1290" t="s">
        <v>12145</v>
      </c>
      <c r="H1290" t="s">
        <v>14457</v>
      </c>
      <c r="I1290">
        <v>2287.0178799999999</v>
      </c>
      <c r="J1290">
        <v>0</v>
      </c>
      <c r="K1290">
        <v>2289.7298230000001</v>
      </c>
      <c r="U1290" t="s">
        <v>15316</v>
      </c>
    </row>
    <row r="1291" spans="1:21" x14ac:dyDescent="0.25">
      <c r="A1291">
        <v>2008</v>
      </c>
      <c r="B1291">
        <v>24</v>
      </c>
      <c r="C1291" t="s">
        <v>35</v>
      </c>
      <c r="D1291" t="s">
        <v>1332</v>
      </c>
      <c r="G1291" t="s">
        <v>12146</v>
      </c>
      <c r="H1291" t="s">
        <v>14457</v>
      </c>
      <c r="I1291">
        <v>32257.187561999999</v>
      </c>
      <c r="J1291">
        <v>0</v>
      </c>
      <c r="K1291">
        <v>28600.610027999999</v>
      </c>
      <c r="U1291" t="s">
        <v>15316</v>
      </c>
    </row>
    <row r="1292" spans="1:21" x14ac:dyDescent="0.25">
      <c r="A1292">
        <v>2008</v>
      </c>
      <c r="B1292">
        <v>24</v>
      </c>
      <c r="C1292" t="s">
        <v>35</v>
      </c>
      <c r="D1292" t="s">
        <v>1333</v>
      </c>
      <c r="G1292" t="s">
        <v>12147</v>
      </c>
      <c r="H1292" t="s">
        <v>14457</v>
      </c>
      <c r="I1292">
        <v>3.3300000000000002E-4</v>
      </c>
      <c r="J1292">
        <v>0</v>
      </c>
      <c r="K1292">
        <v>0</v>
      </c>
      <c r="U1292" t="s">
        <v>15316</v>
      </c>
    </row>
    <row r="1293" spans="1:21" x14ac:dyDescent="0.25">
      <c r="A1293">
        <v>2008</v>
      </c>
      <c r="B1293">
        <v>24</v>
      </c>
      <c r="C1293" t="s">
        <v>35</v>
      </c>
      <c r="D1293" t="s">
        <v>1334</v>
      </c>
      <c r="G1293" t="s">
        <v>12148</v>
      </c>
      <c r="H1293" t="s">
        <v>14457</v>
      </c>
      <c r="I1293">
        <v>67.114260999999999</v>
      </c>
      <c r="J1293">
        <v>0</v>
      </c>
      <c r="K1293">
        <v>39.404623999999998</v>
      </c>
      <c r="U1293" t="s">
        <v>15316</v>
      </c>
    </row>
    <row r="1294" spans="1:21" x14ac:dyDescent="0.25">
      <c r="A1294">
        <v>2008</v>
      </c>
      <c r="B1294">
        <v>24</v>
      </c>
      <c r="C1294" t="s">
        <v>35</v>
      </c>
      <c r="D1294" t="s">
        <v>1335</v>
      </c>
      <c r="G1294" t="s">
        <v>12149</v>
      </c>
      <c r="H1294" t="s">
        <v>14457</v>
      </c>
      <c r="I1294">
        <v>59.471147000000002</v>
      </c>
      <c r="J1294">
        <v>0</v>
      </c>
      <c r="K1294">
        <v>59.652343999999999</v>
      </c>
      <c r="U1294" t="s">
        <v>15316</v>
      </c>
    </row>
    <row r="1295" spans="1:21" x14ac:dyDescent="0.25">
      <c r="A1295">
        <v>2008</v>
      </c>
      <c r="B1295">
        <v>24</v>
      </c>
      <c r="C1295" t="s">
        <v>35</v>
      </c>
      <c r="D1295" t="s">
        <v>1336</v>
      </c>
      <c r="G1295" t="s">
        <v>12150</v>
      </c>
      <c r="H1295" t="s">
        <v>14457</v>
      </c>
      <c r="I1295">
        <v>5366.9014289999996</v>
      </c>
      <c r="J1295">
        <v>0</v>
      </c>
      <c r="K1295">
        <v>3173.6931970000001</v>
      </c>
      <c r="U1295" t="s">
        <v>15316</v>
      </c>
    </row>
    <row r="1296" spans="1:21" x14ac:dyDescent="0.25">
      <c r="A1296">
        <v>2008</v>
      </c>
      <c r="B1296">
        <v>25</v>
      </c>
      <c r="C1296" t="s">
        <v>25</v>
      </c>
      <c r="D1296" t="s">
        <v>1337</v>
      </c>
      <c r="G1296" t="s">
        <v>12151</v>
      </c>
      <c r="H1296" t="s">
        <v>12151</v>
      </c>
      <c r="I1296">
        <v>23915.061979999999</v>
      </c>
      <c r="J1296">
        <v>0</v>
      </c>
      <c r="K1296">
        <v>23187.028328</v>
      </c>
      <c r="P1296" t="s">
        <v>18004</v>
      </c>
      <c r="Q1296" t="s">
        <v>15246</v>
      </c>
      <c r="R1296" t="s">
        <v>18004</v>
      </c>
      <c r="S1296" t="s">
        <v>15246</v>
      </c>
      <c r="T1296" t="s">
        <v>15304</v>
      </c>
      <c r="U1296" t="s">
        <v>15317</v>
      </c>
    </row>
    <row r="1297" spans="1:21" x14ac:dyDescent="0.25">
      <c r="A1297">
        <v>2008</v>
      </c>
      <c r="B1297">
        <v>25</v>
      </c>
      <c r="C1297" t="s">
        <v>34</v>
      </c>
      <c r="D1297" t="s">
        <v>1338</v>
      </c>
      <c r="G1297" t="s">
        <v>12152</v>
      </c>
      <c r="H1297" t="s">
        <v>14458</v>
      </c>
      <c r="I1297">
        <v>3693.3856999999998</v>
      </c>
      <c r="J1297">
        <v>0</v>
      </c>
      <c r="K1297">
        <v>0</v>
      </c>
      <c r="P1297" t="s">
        <v>18005</v>
      </c>
      <c r="Q1297" t="s">
        <v>18006</v>
      </c>
      <c r="R1297" t="s">
        <v>17200</v>
      </c>
      <c r="S1297" t="s">
        <v>15246</v>
      </c>
      <c r="T1297" t="s">
        <v>18007</v>
      </c>
      <c r="U1297" t="s">
        <v>15317</v>
      </c>
    </row>
    <row r="1298" spans="1:21" x14ac:dyDescent="0.25">
      <c r="A1298">
        <v>2008</v>
      </c>
      <c r="B1298">
        <v>25</v>
      </c>
      <c r="C1298" t="s">
        <v>34</v>
      </c>
      <c r="D1298" t="s">
        <v>1339</v>
      </c>
      <c r="G1298" t="s">
        <v>12153</v>
      </c>
      <c r="H1298" t="s">
        <v>14458</v>
      </c>
      <c r="I1298">
        <v>7798.3738000000003</v>
      </c>
      <c r="J1298">
        <v>0</v>
      </c>
      <c r="K1298">
        <v>0</v>
      </c>
      <c r="P1298" t="s">
        <v>18008</v>
      </c>
      <c r="Q1298" t="s">
        <v>17708</v>
      </c>
      <c r="R1298" t="s">
        <v>17200</v>
      </c>
      <c r="S1298" t="s">
        <v>15246</v>
      </c>
      <c r="T1298" t="s">
        <v>17278</v>
      </c>
      <c r="U1298" t="s">
        <v>15317</v>
      </c>
    </row>
    <row r="1299" spans="1:21" x14ac:dyDescent="0.25">
      <c r="A1299">
        <v>2008</v>
      </c>
      <c r="B1299">
        <v>25</v>
      </c>
      <c r="C1299" t="s">
        <v>34</v>
      </c>
      <c r="D1299" t="s">
        <v>1340</v>
      </c>
      <c r="G1299" t="s">
        <v>12154</v>
      </c>
      <c r="H1299" t="s">
        <v>14458</v>
      </c>
      <c r="I1299">
        <v>100.8519</v>
      </c>
      <c r="J1299">
        <v>0</v>
      </c>
      <c r="K1299">
        <v>0</v>
      </c>
      <c r="P1299" t="s">
        <v>16992</v>
      </c>
      <c r="Q1299" t="s">
        <v>17708</v>
      </c>
      <c r="R1299" t="s">
        <v>17200</v>
      </c>
      <c r="S1299" t="s">
        <v>15246</v>
      </c>
      <c r="T1299" t="s">
        <v>17278</v>
      </c>
      <c r="U1299" t="s">
        <v>15317</v>
      </c>
    </row>
    <row r="1300" spans="1:21" x14ac:dyDescent="0.25">
      <c r="A1300">
        <v>2008</v>
      </c>
      <c r="B1300">
        <v>25</v>
      </c>
      <c r="C1300" t="s">
        <v>34</v>
      </c>
      <c r="D1300" t="s">
        <v>1341</v>
      </c>
      <c r="G1300" t="s">
        <v>12155</v>
      </c>
      <c r="H1300" t="s">
        <v>14458</v>
      </c>
      <c r="I1300">
        <v>6507.3</v>
      </c>
      <c r="J1300">
        <v>0</v>
      </c>
      <c r="K1300">
        <v>0</v>
      </c>
      <c r="P1300" t="s">
        <v>17165</v>
      </c>
      <c r="Q1300" t="s">
        <v>15246</v>
      </c>
      <c r="R1300" t="s">
        <v>17200</v>
      </c>
      <c r="S1300" t="s">
        <v>15246</v>
      </c>
      <c r="T1300" t="s">
        <v>15304</v>
      </c>
      <c r="U1300" t="s">
        <v>15317</v>
      </c>
    </row>
    <row r="1301" spans="1:21" x14ac:dyDescent="0.25">
      <c r="A1301">
        <v>2008</v>
      </c>
      <c r="B1301">
        <v>25</v>
      </c>
      <c r="C1301" t="s">
        <v>20</v>
      </c>
      <c r="D1301" t="s">
        <v>1342</v>
      </c>
      <c r="G1301" t="s">
        <v>12156</v>
      </c>
      <c r="H1301" t="s">
        <v>12151</v>
      </c>
      <c r="I1301">
        <v>0</v>
      </c>
      <c r="J1301">
        <v>0</v>
      </c>
      <c r="K1301">
        <v>110</v>
      </c>
      <c r="P1301" t="s">
        <v>17557</v>
      </c>
      <c r="Q1301" t="s">
        <v>16818</v>
      </c>
      <c r="R1301" t="s">
        <v>18004</v>
      </c>
      <c r="S1301" t="s">
        <v>15246</v>
      </c>
      <c r="T1301" t="s">
        <v>16819</v>
      </c>
      <c r="U1301" t="s">
        <v>15317</v>
      </c>
    </row>
    <row r="1302" spans="1:21" x14ac:dyDescent="0.25">
      <c r="A1302">
        <v>2008</v>
      </c>
      <c r="B1302">
        <v>25</v>
      </c>
      <c r="C1302" t="s">
        <v>23</v>
      </c>
      <c r="D1302" t="s">
        <v>1343</v>
      </c>
      <c r="G1302" t="s">
        <v>10957</v>
      </c>
      <c r="H1302" t="s">
        <v>12151</v>
      </c>
      <c r="I1302">
        <v>3.3992450000000001</v>
      </c>
      <c r="J1302">
        <v>0</v>
      </c>
      <c r="K1302">
        <v>0</v>
      </c>
      <c r="R1302" t="s">
        <v>18004</v>
      </c>
      <c r="S1302" t="s">
        <v>15246</v>
      </c>
      <c r="T1302" t="s">
        <v>15304</v>
      </c>
      <c r="U1302" t="s">
        <v>15317</v>
      </c>
    </row>
    <row r="1303" spans="1:21" x14ac:dyDescent="0.25">
      <c r="A1303">
        <v>2008</v>
      </c>
      <c r="B1303">
        <v>25</v>
      </c>
      <c r="C1303" t="s">
        <v>30</v>
      </c>
      <c r="D1303" t="s">
        <v>1344</v>
      </c>
      <c r="G1303" t="s">
        <v>12157</v>
      </c>
      <c r="H1303" t="s">
        <v>12151</v>
      </c>
      <c r="I1303">
        <v>165.06203600000001</v>
      </c>
      <c r="J1303">
        <v>0</v>
      </c>
      <c r="K1303">
        <v>165.06203600000001</v>
      </c>
      <c r="P1303" t="s">
        <v>18009</v>
      </c>
      <c r="Q1303" t="s">
        <v>17617</v>
      </c>
      <c r="R1303" t="s">
        <v>18004</v>
      </c>
      <c r="S1303" t="s">
        <v>15246</v>
      </c>
      <c r="T1303" t="s">
        <v>17619</v>
      </c>
      <c r="U1303" t="s">
        <v>15317</v>
      </c>
    </row>
    <row r="1304" spans="1:21" x14ac:dyDescent="0.25">
      <c r="A1304">
        <v>2008</v>
      </c>
      <c r="B1304">
        <v>27</v>
      </c>
      <c r="C1304" t="s">
        <v>20</v>
      </c>
      <c r="D1304" t="s">
        <v>1345</v>
      </c>
      <c r="G1304" t="s">
        <v>11883</v>
      </c>
      <c r="H1304" t="s">
        <v>14459</v>
      </c>
      <c r="I1304">
        <v>0</v>
      </c>
      <c r="J1304">
        <v>0</v>
      </c>
      <c r="K1304">
        <v>14.328968</v>
      </c>
      <c r="U1304" t="s">
        <v>15316</v>
      </c>
    </row>
    <row r="1305" spans="1:21" x14ac:dyDescent="0.25">
      <c r="A1305">
        <v>2008</v>
      </c>
      <c r="B1305">
        <v>27</v>
      </c>
      <c r="C1305" t="s">
        <v>20</v>
      </c>
      <c r="D1305" t="s">
        <v>1346</v>
      </c>
      <c r="G1305" t="s">
        <v>10937</v>
      </c>
      <c r="H1305" t="s">
        <v>14459</v>
      </c>
      <c r="I1305">
        <v>0</v>
      </c>
      <c r="J1305">
        <v>0</v>
      </c>
      <c r="K1305">
        <v>3.5665420000000001</v>
      </c>
      <c r="U1305" t="s">
        <v>15316</v>
      </c>
    </row>
    <row r="1306" spans="1:21" x14ac:dyDescent="0.25">
      <c r="A1306">
        <v>2008</v>
      </c>
      <c r="B1306">
        <v>27</v>
      </c>
      <c r="C1306" t="s">
        <v>22</v>
      </c>
      <c r="D1306" t="s">
        <v>1347</v>
      </c>
      <c r="G1306" t="s">
        <v>10941</v>
      </c>
      <c r="H1306" t="s">
        <v>14221</v>
      </c>
      <c r="I1306">
        <v>159.21015499999999</v>
      </c>
      <c r="J1306">
        <v>0</v>
      </c>
      <c r="K1306">
        <v>1101.459805</v>
      </c>
      <c r="U1306" t="s">
        <v>15316</v>
      </c>
    </row>
    <row r="1307" spans="1:21" x14ac:dyDescent="0.25">
      <c r="A1307">
        <v>2008</v>
      </c>
      <c r="B1307">
        <v>27</v>
      </c>
      <c r="C1307" t="s">
        <v>23</v>
      </c>
      <c r="D1307" t="s">
        <v>1348</v>
      </c>
      <c r="G1307" t="s">
        <v>10942</v>
      </c>
      <c r="H1307" t="s">
        <v>14222</v>
      </c>
      <c r="I1307">
        <v>32.484999999999999</v>
      </c>
      <c r="J1307">
        <v>0</v>
      </c>
      <c r="K1307">
        <v>30.121480999999999</v>
      </c>
      <c r="U1307" t="s">
        <v>15316</v>
      </c>
    </row>
    <row r="1308" spans="1:21" x14ac:dyDescent="0.25">
      <c r="A1308">
        <v>2008</v>
      </c>
      <c r="B1308">
        <v>27</v>
      </c>
      <c r="C1308" t="s">
        <v>23</v>
      </c>
      <c r="D1308" t="s">
        <v>1349</v>
      </c>
      <c r="G1308" t="s">
        <v>12158</v>
      </c>
      <c r="H1308" t="s">
        <v>14460</v>
      </c>
      <c r="I1308">
        <v>316.51</v>
      </c>
      <c r="J1308">
        <v>0</v>
      </c>
      <c r="K1308">
        <v>360.65423399999997</v>
      </c>
      <c r="U1308" t="s">
        <v>15316</v>
      </c>
    </row>
    <row r="1309" spans="1:21" x14ac:dyDescent="0.25">
      <c r="A1309">
        <v>2008</v>
      </c>
      <c r="B1309">
        <v>27</v>
      </c>
      <c r="C1309" t="s">
        <v>23</v>
      </c>
      <c r="D1309" t="s">
        <v>1350</v>
      </c>
      <c r="G1309" t="s">
        <v>12159</v>
      </c>
      <c r="H1309" t="s">
        <v>14459</v>
      </c>
      <c r="I1309">
        <v>216.864</v>
      </c>
      <c r="J1309">
        <v>0</v>
      </c>
      <c r="K1309">
        <v>140.89053799999999</v>
      </c>
      <c r="U1309" t="s">
        <v>15316</v>
      </c>
    </row>
    <row r="1310" spans="1:21" x14ac:dyDescent="0.25">
      <c r="A1310">
        <v>2008</v>
      </c>
      <c r="B1310">
        <v>27</v>
      </c>
      <c r="C1310" t="s">
        <v>23</v>
      </c>
      <c r="D1310" t="s">
        <v>1351</v>
      </c>
      <c r="G1310" t="s">
        <v>12160</v>
      </c>
      <c r="H1310" t="s">
        <v>14460</v>
      </c>
      <c r="I1310">
        <v>18.553000000000001</v>
      </c>
      <c r="J1310">
        <v>0</v>
      </c>
      <c r="K1310">
        <v>16.070824999999999</v>
      </c>
      <c r="P1310" t="s">
        <v>16952</v>
      </c>
      <c r="Q1310" t="s">
        <v>15238</v>
      </c>
      <c r="T1310" t="s">
        <v>15305</v>
      </c>
      <c r="U1310" t="s">
        <v>15317</v>
      </c>
    </row>
    <row r="1311" spans="1:21" x14ac:dyDescent="0.25">
      <c r="A1311">
        <v>2008</v>
      </c>
      <c r="B1311">
        <v>27</v>
      </c>
      <c r="C1311" t="s">
        <v>23</v>
      </c>
      <c r="D1311" t="s">
        <v>1352</v>
      </c>
      <c r="G1311" t="s">
        <v>12161</v>
      </c>
      <c r="H1311" t="s">
        <v>14459</v>
      </c>
      <c r="I1311">
        <v>339.67340000000002</v>
      </c>
      <c r="J1311">
        <v>0</v>
      </c>
      <c r="K1311">
        <v>326.36762499999998</v>
      </c>
      <c r="U1311" t="s">
        <v>15316</v>
      </c>
    </row>
    <row r="1312" spans="1:21" x14ac:dyDescent="0.25">
      <c r="A1312">
        <v>2008</v>
      </c>
      <c r="B1312">
        <v>27</v>
      </c>
      <c r="C1312" t="s">
        <v>23</v>
      </c>
      <c r="D1312" t="s">
        <v>1353</v>
      </c>
      <c r="G1312" t="s">
        <v>12162</v>
      </c>
      <c r="H1312" t="s">
        <v>14461</v>
      </c>
      <c r="I1312">
        <v>162.91200000000001</v>
      </c>
      <c r="J1312">
        <v>0</v>
      </c>
      <c r="K1312">
        <v>148.65030999999999</v>
      </c>
      <c r="U1312" t="s">
        <v>15316</v>
      </c>
    </row>
    <row r="1313" spans="1:21" x14ac:dyDescent="0.25">
      <c r="A1313">
        <v>2008</v>
      </c>
      <c r="B1313">
        <v>27</v>
      </c>
      <c r="C1313" t="s">
        <v>23</v>
      </c>
      <c r="D1313" t="s">
        <v>1354</v>
      </c>
      <c r="G1313" t="s">
        <v>12163</v>
      </c>
      <c r="H1313" t="s">
        <v>14459</v>
      </c>
      <c r="I1313">
        <v>124.880945</v>
      </c>
      <c r="J1313">
        <v>0</v>
      </c>
      <c r="K1313">
        <v>205.456996</v>
      </c>
      <c r="U1313" t="s">
        <v>15316</v>
      </c>
    </row>
    <row r="1314" spans="1:21" x14ac:dyDescent="0.25">
      <c r="A1314">
        <v>2008</v>
      </c>
      <c r="B1314">
        <v>27</v>
      </c>
      <c r="C1314" t="s">
        <v>23</v>
      </c>
      <c r="D1314" t="s">
        <v>1355</v>
      </c>
      <c r="G1314" t="s">
        <v>12164</v>
      </c>
      <c r="H1314" t="s">
        <v>14461</v>
      </c>
      <c r="I1314">
        <v>67.307000000000002</v>
      </c>
      <c r="J1314">
        <v>0</v>
      </c>
      <c r="K1314">
        <v>67.313229000000007</v>
      </c>
      <c r="U1314" t="s">
        <v>15316</v>
      </c>
    </row>
    <row r="1315" spans="1:21" x14ac:dyDescent="0.25">
      <c r="A1315">
        <v>2008</v>
      </c>
      <c r="B1315">
        <v>27</v>
      </c>
      <c r="C1315" t="s">
        <v>23</v>
      </c>
      <c r="D1315" t="s">
        <v>1356</v>
      </c>
      <c r="G1315" t="s">
        <v>10957</v>
      </c>
      <c r="H1315" t="s">
        <v>14221</v>
      </c>
      <c r="I1315">
        <v>2.5</v>
      </c>
      <c r="J1315">
        <v>0</v>
      </c>
      <c r="K1315">
        <v>1.818268</v>
      </c>
      <c r="U1315" t="s">
        <v>15316</v>
      </c>
    </row>
    <row r="1316" spans="1:21" x14ac:dyDescent="0.25">
      <c r="A1316">
        <v>2008</v>
      </c>
      <c r="B1316">
        <v>27</v>
      </c>
      <c r="C1316" t="s">
        <v>23</v>
      </c>
      <c r="D1316" t="s">
        <v>1357</v>
      </c>
      <c r="G1316" t="s">
        <v>12165</v>
      </c>
      <c r="H1316" t="s">
        <v>14459</v>
      </c>
      <c r="I1316">
        <v>80</v>
      </c>
      <c r="J1316">
        <v>0</v>
      </c>
      <c r="K1316">
        <v>67.499155999999999</v>
      </c>
      <c r="U1316" t="s">
        <v>15316</v>
      </c>
    </row>
    <row r="1317" spans="1:21" x14ac:dyDescent="0.25">
      <c r="A1317">
        <v>2008</v>
      </c>
      <c r="B1317">
        <v>28</v>
      </c>
      <c r="C1317" t="s">
        <v>36</v>
      </c>
      <c r="D1317" t="s">
        <v>1358</v>
      </c>
      <c r="G1317" t="s">
        <v>12166</v>
      </c>
      <c r="H1317" t="s">
        <v>14462</v>
      </c>
      <c r="I1317">
        <v>311557.54491300002</v>
      </c>
      <c r="J1317">
        <v>0</v>
      </c>
      <c r="K1317">
        <v>332190.055054</v>
      </c>
      <c r="U1317" t="s">
        <v>15316</v>
      </c>
    </row>
    <row r="1318" spans="1:21" x14ac:dyDescent="0.25">
      <c r="A1318">
        <v>2008</v>
      </c>
      <c r="B1318">
        <v>28</v>
      </c>
      <c r="C1318" t="s">
        <v>36</v>
      </c>
      <c r="D1318" t="s">
        <v>1359</v>
      </c>
      <c r="G1318" t="s">
        <v>12167</v>
      </c>
      <c r="H1318" t="s">
        <v>14462</v>
      </c>
      <c r="I1318">
        <v>15318.837417999999</v>
      </c>
      <c r="J1318">
        <v>0</v>
      </c>
      <c r="K1318">
        <v>16558.164767999999</v>
      </c>
      <c r="U1318" t="s">
        <v>15316</v>
      </c>
    </row>
    <row r="1319" spans="1:21" x14ac:dyDescent="0.25">
      <c r="A1319">
        <v>2008</v>
      </c>
      <c r="B1319">
        <v>28</v>
      </c>
      <c r="C1319" t="s">
        <v>36</v>
      </c>
      <c r="D1319" t="s">
        <v>1360</v>
      </c>
      <c r="G1319" t="s">
        <v>12168</v>
      </c>
      <c r="H1319" t="s">
        <v>14462</v>
      </c>
      <c r="I1319">
        <v>71631.418363000004</v>
      </c>
      <c r="J1319">
        <v>0</v>
      </c>
      <c r="K1319">
        <v>73053.894404999999</v>
      </c>
      <c r="U1319" t="s">
        <v>15316</v>
      </c>
    </row>
    <row r="1320" spans="1:21" x14ac:dyDescent="0.25">
      <c r="A1320">
        <v>2008</v>
      </c>
      <c r="B1320">
        <v>28</v>
      </c>
      <c r="C1320" t="s">
        <v>36</v>
      </c>
      <c r="D1320" t="s">
        <v>1361</v>
      </c>
      <c r="G1320" t="s">
        <v>12169</v>
      </c>
      <c r="H1320" t="s">
        <v>14463</v>
      </c>
      <c r="I1320">
        <v>16.859745</v>
      </c>
      <c r="J1320">
        <v>0</v>
      </c>
      <c r="K1320">
        <v>16.859745</v>
      </c>
      <c r="U1320" t="s">
        <v>15316</v>
      </c>
    </row>
    <row r="1321" spans="1:21" x14ac:dyDescent="0.25">
      <c r="A1321">
        <v>2008</v>
      </c>
      <c r="B1321">
        <v>28</v>
      </c>
      <c r="C1321" t="s">
        <v>36</v>
      </c>
      <c r="D1321" t="s">
        <v>1362</v>
      </c>
      <c r="G1321" t="s">
        <v>12170</v>
      </c>
      <c r="H1321" t="s">
        <v>14463</v>
      </c>
      <c r="I1321">
        <v>40.875914000000002</v>
      </c>
      <c r="J1321">
        <v>0</v>
      </c>
      <c r="K1321">
        <v>40.875914000000002</v>
      </c>
      <c r="U1321" t="s">
        <v>15316</v>
      </c>
    </row>
    <row r="1322" spans="1:21" x14ac:dyDescent="0.25">
      <c r="A1322">
        <v>2008</v>
      </c>
      <c r="B1322">
        <v>28</v>
      </c>
      <c r="C1322" t="s">
        <v>36</v>
      </c>
      <c r="D1322" t="s">
        <v>1363</v>
      </c>
      <c r="G1322" t="s">
        <v>12171</v>
      </c>
      <c r="H1322" t="s">
        <v>14463</v>
      </c>
      <c r="I1322">
        <v>7.6472930000000003</v>
      </c>
      <c r="J1322">
        <v>0</v>
      </c>
      <c r="K1322">
        <v>7.6472930000000003</v>
      </c>
      <c r="U1322" t="s">
        <v>15316</v>
      </c>
    </row>
    <row r="1323" spans="1:21" x14ac:dyDescent="0.25">
      <c r="A1323">
        <v>2008</v>
      </c>
      <c r="B1323">
        <v>28</v>
      </c>
      <c r="C1323" t="s">
        <v>36</v>
      </c>
      <c r="D1323" t="s">
        <v>1364</v>
      </c>
      <c r="G1323" t="s">
        <v>12172</v>
      </c>
      <c r="H1323" t="s">
        <v>14463</v>
      </c>
      <c r="I1323">
        <v>8.3265750000000001</v>
      </c>
      <c r="J1323">
        <v>0</v>
      </c>
      <c r="K1323">
        <v>8.3265750000000001</v>
      </c>
      <c r="U1323" t="s">
        <v>15316</v>
      </c>
    </row>
    <row r="1324" spans="1:21" x14ac:dyDescent="0.25">
      <c r="A1324">
        <v>2008</v>
      </c>
      <c r="B1324">
        <v>28</v>
      </c>
      <c r="C1324" t="s">
        <v>36</v>
      </c>
      <c r="D1324" t="s">
        <v>1365</v>
      </c>
      <c r="G1324" t="s">
        <v>12173</v>
      </c>
      <c r="H1324" t="s">
        <v>14463</v>
      </c>
      <c r="I1324">
        <v>54.048363999999999</v>
      </c>
      <c r="J1324">
        <v>0</v>
      </c>
      <c r="K1324">
        <v>54.048363999999999</v>
      </c>
      <c r="U1324" t="s">
        <v>15316</v>
      </c>
    </row>
    <row r="1325" spans="1:21" x14ac:dyDescent="0.25">
      <c r="A1325">
        <v>2008</v>
      </c>
      <c r="B1325">
        <v>28</v>
      </c>
      <c r="C1325" t="s">
        <v>36</v>
      </c>
      <c r="D1325" t="s">
        <v>1366</v>
      </c>
      <c r="G1325" t="s">
        <v>12174</v>
      </c>
      <c r="H1325" t="s">
        <v>14463</v>
      </c>
      <c r="I1325">
        <v>9.8735529999999994</v>
      </c>
      <c r="J1325">
        <v>0</v>
      </c>
      <c r="K1325">
        <v>9.8735529999999994</v>
      </c>
      <c r="U1325" t="s">
        <v>15316</v>
      </c>
    </row>
    <row r="1326" spans="1:21" x14ac:dyDescent="0.25">
      <c r="A1326">
        <v>2008</v>
      </c>
      <c r="B1326">
        <v>28</v>
      </c>
      <c r="C1326" t="s">
        <v>36</v>
      </c>
      <c r="D1326" t="s">
        <v>1367</v>
      </c>
      <c r="G1326" t="s">
        <v>12175</v>
      </c>
      <c r="H1326" t="s">
        <v>14463</v>
      </c>
      <c r="I1326">
        <v>26.176318999999999</v>
      </c>
      <c r="J1326">
        <v>0</v>
      </c>
      <c r="K1326">
        <v>26.176318999999999</v>
      </c>
      <c r="U1326" t="s">
        <v>15316</v>
      </c>
    </row>
    <row r="1327" spans="1:21" x14ac:dyDescent="0.25">
      <c r="A1327">
        <v>2008</v>
      </c>
      <c r="B1327">
        <v>28</v>
      </c>
      <c r="C1327" t="s">
        <v>36</v>
      </c>
      <c r="D1327" t="s">
        <v>1368</v>
      </c>
      <c r="G1327" t="s">
        <v>12176</v>
      </c>
      <c r="H1327" t="s">
        <v>14463</v>
      </c>
      <c r="I1327">
        <v>56.153973000000001</v>
      </c>
      <c r="J1327">
        <v>0</v>
      </c>
      <c r="K1327">
        <v>56.153973000000001</v>
      </c>
      <c r="U1327" t="s">
        <v>15316</v>
      </c>
    </row>
    <row r="1328" spans="1:21" x14ac:dyDescent="0.25">
      <c r="A1328">
        <v>2008</v>
      </c>
      <c r="B1328">
        <v>28</v>
      </c>
      <c r="C1328" t="s">
        <v>36</v>
      </c>
      <c r="D1328" t="s">
        <v>1369</v>
      </c>
      <c r="G1328" t="s">
        <v>12177</v>
      </c>
      <c r="H1328" t="s">
        <v>14463</v>
      </c>
      <c r="I1328">
        <v>378.95337499999999</v>
      </c>
      <c r="J1328">
        <v>0</v>
      </c>
      <c r="K1328">
        <v>378.95337499999999</v>
      </c>
      <c r="U1328" t="s">
        <v>15316</v>
      </c>
    </row>
    <row r="1329" spans="1:21" x14ac:dyDescent="0.25">
      <c r="A1329">
        <v>2008</v>
      </c>
      <c r="B1329">
        <v>28</v>
      </c>
      <c r="C1329" t="s">
        <v>36</v>
      </c>
      <c r="D1329" t="s">
        <v>1370</v>
      </c>
      <c r="G1329" t="s">
        <v>12178</v>
      </c>
      <c r="H1329" t="s">
        <v>14463</v>
      </c>
      <c r="I1329">
        <v>12.589028000000001</v>
      </c>
      <c r="J1329">
        <v>0</v>
      </c>
      <c r="K1329">
        <v>12.589028000000001</v>
      </c>
      <c r="U1329" t="s">
        <v>15316</v>
      </c>
    </row>
    <row r="1330" spans="1:21" x14ac:dyDescent="0.25">
      <c r="A1330">
        <v>2008</v>
      </c>
      <c r="B1330">
        <v>28</v>
      </c>
      <c r="C1330" t="s">
        <v>36</v>
      </c>
      <c r="D1330" t="s">
        <v>1371</v>
      </c>
      <c r="G1330" t="s">
        <v>12179</v>
      </c>
      <c r="H1330" t="s">
        <v>14463</v>
      </c>
      <c r="I1330">
        <v>52.954241000000003</v>
      </c>
      <c r="J1330">
        <v>0</v>
      </c>
      <c r="K1330">
        <v>52.954241000000003</v>
      </c>
      <c r="U1330" t="s">
        <v>15316</v>
      </c>
    </row>
    <row r="1331" spans="1:21" x14ac:dyDescent="0.25">
      <c r="A1331">
        <v>2008</v>
      </c>
      <c r="B1331">
        <v>28</v>
      </c>
      <c r="C1331" t="s">
        <v>36</v>
      </c>
      <c r="D1331" t="s">
        <v>1372</v>
      </c>
      <c r="G1331" t="s">
        <v>12180</v>
      </c>
      <c r="H1331" t="s">
        <v>14463</v>
      </c>
      <c r="I1331">
        <v>14.263268</v>
      </c>
      <c r="J1331">
        <v>0</v>
      </c>
      <c r="K1331">
        <v>14.263268</v>
      </c>
      <c r="U1331" t="s">
        <v>15316</v>
      </c>
    </row>
    <row r="1332" spans="1:21" x14ac:dyDescent="0.25">
      <c r="A1332">
        <v>2008</v>
      </c>
      <c r="B1332">
        <v>28</v>
      </c>
      <c r="C1332" t="s">
        <v>36</v>
      </c>
      <c r="D1332" t="s">
        <v>1373</v>
      </c>
      <c r="G1332" t="s">
        <v>12181</v>
      </c>
      <c r="H1332" t="s">
        <v>14463</v>
      </c>
      <c r="I1332">
        <v>14.924369</v>
      </c>
      <c r="J1332">
        <v>0</v>
      </c>
      <c r="K1332">
        <v>14.924369</v>
      </c>
      <c r="U1332" t="s">
        <v>15316</v>
      </c>
    </row>
    <row r="1333" spans="1:21" x14ac:dyDescent="0.25">
      <c r="A1333">
        <v>2008</v>
      </c>
      <c r="B1333">
        <v>28</v>
      </c>
      <c r="C1333" t="s">
        <v>36</v>
      </c>
      <c r="D1333" t="s">
        <v>1374</v>
      </c>
      <c r="G1333" t="s">
        <v>12182</v>
      </c>
      <c r="H1333" t="s">
        <v>14463</v>
      </c>
      <c r="I1333">
        <v>129.92795699999999</v>
      </c>
      <c r="J1333">
        <v>0</v>
      </c>
      <c r="K1333">
        <v>129.92795699999999</v>
      </c>
      <c r="U1333" t="s">
        <v>15316</v>
      </c>
    </row>
    <row r="1334" spans="1:21" x14ac:dyDescent="0.25">
      <c r="A1334">
        <v>2008</v>
      </c>
      <c r="B1334">
        <v>28</v>
      </c>
      <c r="C1334" t="s">
        <v>36</v>
      </c>
      <c r="D1334" t="s">
        <v>1375</v>
      </c>
      <c r="G1334" t="s">
        <v>12183</v>
      </c>
      <c r="H1334" t="s">
        <v>14463</v>
      </c>
      <c r="I1334">
        <v>178.975088</v>
      </c>
      <c r="J1334">
        <v>0</v>
      </c>
      <c r="K1334">
        <v>178.975088</v>
      </c>
      <c r="U1334" t="s">
        <v>15316</v>
      </c>
    </row>
    <row r="1335" spans="1:21" x14ac:dyDescent="0.25">
      <c r="A1335">
        <v>2008</v>
      </c>
      <c r="B1335">
        <v>28</v>
      </c>
      <c r="C1335" t="s">
        <v>36</v>
      </c>
      <c r="D1335" t="s">
        <v>1376</v>
      </c>
      <c r="G1335" t="s">
        <v>12184</v>
      </c>
      <c r="H1335" t="s">
        <v>14463</v>
      </c>
      <c r="I1335">
        <v>46.558083000000003</v>
      </c>
      <c r="J1335">
        <v>0</v>
      </c>
      <c r="K1335">
        <v>46.558083000000003</v>
      </c>
      <c r="U1335" t="s">
        <v>15316</v>
      </c>
    </row>
    <row r="1336" spans="1:21" x14ac:dyDescent="0.25">
      <c r="A1336">
        <v>2008</v>
      </c>
      <c r="B1336">
        <v>28</v>
      </c>
      <c r="C1336" t="s">
        <v>36</v>
      </c>
      <c r="D1336" t="s">
        <v>1377</v>
      </c>
      <c r="G1336" t="s">
        <v>12185</v>
      </c>
      <c r="H1336" t="s">
        <v>14463</v>
      </c>
      <c r="I1336">
        <v>16.311029999999999</v>
      </c>
      <c r="J1336">
        <v>0</v>
      </c>
      <c r="K1336">
        <v>16.311029999999999</v>
      </c>
      <c r="U1336" t="s">
        <v>15316</v>
      </c>
    </row>
    <row r="1337" spans="1:21" x14ac:dyDescent="0.25">
      <c r="A1337">
        <v>2008</v>
      </c>
      <c r="B1337">
        <v>28</v>
      </c>
      <c r="C1337" t="s">
        <v>36</v>
      </c>
      <c r="D1337" t="s">
        <v>1378</v>
      </c>
      <c r="G1337" t="s">
        <v>12186</v>
      </c>
      <c r="H1337" t="s">
        <v>14463</v>
      </c>
      <c r="I1337">
        <v>6.5068929999999998</v>
      </c>
      <c r="J1337">
        <v>0</v>
      </c>
      <c r="K1337">
        <v>6.5068929999999998</v>
      </c>
      <c r="U1337" t="s">
        <v>15316</v>
      </c>
    </row>
    <row r="1338" spans="1:21" x14ac:dyDescent="0.25">
      <c r="A1338">
        <v>2008</v>
      </c>
      <c r="B1338">
        <v>28</v>
      </c>
      <c r="C1338" t="s">
        <v>36</v>
      </c>
      <c r="D1338" t="s">
        <v>1379</v>
      </c>
      <c r="G1338" t="s">
        <v>12187</v>
      </c>
      <c r="H1338" t="s">
        <v>14463</v>
      </c>
      <c r="I1338">
        <v>115.889464</v>
      </c>
      <c r="J1338">
        <v>0</v>
      </c>
      <c r="K1338">
        <v>115.889464</v>
      </c>
      <c r="U1338" t="s">
        <v>15316</v>
      </c>
    </row>
    <row r="1339" spans="1:21" x14ac:dyDescent="0.25">
      <c r="A1339">
        <v>2008</v>
      </c>
      <c r="B1339">
        <v>28</v>
      </c>
      <c r="C1339" t="s">
        <v>36</v>
      </c>
      <c r="D1339" t="s">
        <v>1380</v>
      </c>
      <c r="G1339" t="s">
        <v>12188</v>
      </c>
      <c r="H1339" t="s">
        <v>14463</v>
      </c>
      <c r="I1339">
        <v>20.598274</v>
      </c>
      <c r="J1339">
        <v>0</v>
      </c>
      <c r="K1339">
        <v>20.598274</v>
      </c>
      <c r="U1339" t="s">
        <v>15316</v>
      </c>
    </row>
    <row r="1340" spans="1:21" x14ac:dyDescent="0.25">
      <c r="A1340">
        <v>2008</v>
      </c>
      <c r="B1340">
        <v>28</v>
      </c>
      <c r="C1340" t="s">
        <v>36</v>
      </c>
      <c r="D1340" t="s">
        <v>1381</v>
      </c>
      <c r="G1340" t="s">
        <v>12189</v>
      </c>
      <c r="H1340" t="s">
        <v>14463</v>
      </c>
      <c r="I1340">
        <v>73.407072999999997</v>
      </c>
      <c r="J1340">
        <v>0</v>
      </c>
      <c r="K1340">
        <v>73.407072999999997</v>
      </c>
      <c r="U1340" t="s">
        <v>15316</v>
      </c>
    </row>
    <row r="1341" spans="1:21" x14ac:dyDescent="0.25">
      <c r="A1341">
        <v>2008</v>
      </c>
      <c r="B1341">
        <v>28</v>
      </c>
      <c r="C1341" t="s">
        <v>36</v>
      </c>
      <c r="D1341" t="s">
        <v>1382</v>
      </c>
      <c r="G1341" t="s">
        <v>12190</v>
      </c>
      <c r="H1341" t="s">
        <v>14463</v>
      </c>
      <c r="I1341">
        <v>23.778172999999999</v>
      </c>
      <c r="J1341">
        <v>0</v>
      </c>
      <c r="K1341">
        <v>23.778172999999999</v>
      </c>
      <c r="U1341" t="s">
        <v>15316</v>
      </c>
    </row>
    <row r="1342" spans="1:21" x14ac:dyDescent="0.25">
      <c r="A1342">
        <v>2008</v>
      </c>
      <c r="B1342">
        <v>28</v>
      </c>
      <c r="C1342" t="s">
        <v>36</v>
      </c>
      <c r="D1342" t="s">
        <v>1383</v>
      </c>
      <c r="G1342" t="s">
        <v>12191</v>
      </c>
      <c r="H1342" t="s">
        <v>14463</v>
      </c>
      <c r="I1342">
        <v>35.762293</v>
      </c>
      <c r="J1342">
        <v>0</v>
      </c>
      <c r="K1342">
        <v>35.762293</v>
      </c>
      <c r="U1342" t="s">
        <v>15316</v>
      </c>
    </row>
    <row r="1343" spans="1:21" x14ac:dyDescent="0.25">
      <c r="A1343">
        <v>2008</v>
      </c>
      <c r="B1343">
        <v>28</v>
      </c>
      <c r="C1343" t="s">
        <v>36</v>
      </c>
      <c r="D1343" t="s">
        <v>1384</v>
      </c>
      <c r="G1343" t="s">
        <v>12192</v>
      </c>
      <c r="H1343" t="s">
        <v>14463</v>
      </c>
      <c r="I1343">
        <v>28.974432</v>
      </c>
      <c r="J1343">
        <v>0</v>
      </c>
      <c r="K1343">
        <v>28.974432</v>
      </c>
      <c r="U1343" t="s">
        <v>15316</v>
      </c>
    </row>
    <row r="1344" spans="1:21" x14ac:dyDescent="0.25">
      <c r="A1344">
        <v>2008</v>
      </c>
      <c r="B1344">
        <v>28</v>
      </c>
      <c r="C1344" t="s">
        <v>36</v>
      </c>
      <c r="D1344" t="s">
        <v>1385</v>
      </c>
      <c r="G1344" t="s">
        <v>12193</v>
      </c>
      <c r="H1344" t="s">
        <v>14463</v>
      </c>
      <c r="I1344">
        <v>45.480486999999997</v>
      </c>
      <c r="J1344">
        <v>0</v>
      </c>
      <c r="K1344">
        <v>45.480486999999997</v>
      </c>
      <c r="U1344" t="s">
        <v>15316</v>
      </c>
    </row>
    <row r="1345" spans="1:21" x14ac:dyDescent="0.25">
      <c r="A1345">
        <v>2008</v>
      </c>
      <c r="B1345">
        <v>28</v>
      </c>
      <c r="C1345" t="s">
        <v>36</v>
      </c>
      <c r="D1345" t="s">
        <v>1386</v>
      </c>
      <c r="G1345" t="s">
        <v>12194</v>
      </c>
      <c r="H1345" t="s">
        <v>14463</v>
      </c>
      <c r="I1345">
        <v>44.404544000000001</v>
      </c>
      <c r="J1345">
        <v>0</v>
      </c>
      <c r="K1345">
        <v>44.404544000000001</v>
      </c>
      <c r="U1345" t="s">
        <v>15316</v>
      </c>
    </row>
    <row r="1346" spans="1:21" x14ac:dyDescent="0.25">
      <c r="A1346">
        <v>2008</v>
      </c>
      <c r="B1346">
        <v>28</v>
      </c>
      <c r="C1346" t="s">
        <v>36</v>
      </c>
      <c r="D1346" t="s">
        <v>1387</v>
      </c>
      <c r="G1346" t="s">
        <v>12195</v>
      </c>
      <c r="H1346" t="s">
        <v>14463</v>
      </c>
      <c r="I1346">
        <v>26.711811999999998</v>
      </c>
      <c r="J1346">
        <v>0</v>
      </c>
      <c r="K1346">
        <v>26.711811999999998</v>
      </c>
      <c r="U1346" t="s">
        <v>15316</v>
      </c>
    </row>
    <row r="1347" spans="1:21" x14ac:dyDescent="0.25">
      <c r="A1347">
        <v>2008</v>
      </c>
      <c r="B1347">
        <v>28</v>
      </c>
      <c r="C1347" t="s">
        <v>36</v>
      </c>
      <c r="D1347" t="s">
        <v>1388</v>
      </c>
      <c r="G1347" t="s">
        <v>12196</v>
      </c>
      <c r="H1347" t="s">
        <v>14463</v>
      </c>
      <c r="I1347">
        <v>67.716640999999996</v>
      </c>
      <c r="J1347">
        <v>0</v>
      </c>
      <c r="K1347">
        <v>67.716640999999996</v>
      </c>
      <c r="U1347" t="s">
        <v>15316</v>
      </c>
    </row>
    <row r="1348" spans="1:21" x14ac:dyDescent="0.25">
      <c r="A1348">
        <v>2008</v>
      </c>
      <c r="B1348">
        <v>28</v>
      </c>
      <c r="C1348" t="s">
        <v>36</v>
      </c>
      <c r="D1348" t="s">
        <v>1389</v>
      </c>
      <c r="G1348" t="s">
        <v>12197</v>
      </c>
      <c r="H1348" t="s">
        <v>14463</v>
      </c>
      <c r="I1348">
        <v>6.0424689999999996</v>
      </c>
      <c r="J1348">
        <v>0</v>
      </c>
      <c r="K1348">
        <v>6.0424689999999996</v>
      </c>
      <c r="U1348" t="s">
        <v>15316</v>
      </c>
    </row>
    <row r="1349" spans="1:21" x14ac:dyDescent="0.25">
      <c r="A1349">
        <v>2008</v>
      </c>
      <c r="B1349">
        <v>28</v>
      </c>
      <c r="C1349" t="s">
        <v>36</v>
      </c>
      <c r="D1349" t="s">
        <v>1390</v>
      </c>
      <c r="G1349" t="s">
        <v>12198</v>
      </c>
      <c r="H1349" t="s">
        <v>14463</v>
      </c>
      <c r="I1349">
        <v>62.761684000000002</v>
      </c>
      <c r="J1349">
        <v>0</v>
      </c>
      <c r="K1349">
        <v>62.761684000000002</v>
      </c>
      <c r="U1349" t="s">
        <v>15316</v>
      </c>
    </row>
    <row r="1350" spans="1:21" x14ac:dyDescent="0.25">
      <c r="A1350">
        <v>2008</v>
      </c>
      <c r="B1350">
        <v>28</v>
      </c>
      <c r="C1350" t="s">
        <v>36</v>
      </c>
      <c r="D1350" t="s">
        <v>1391</v>
      </c>
      <c r="G1350" t="s">
        <v>12199</v>
      </c>
      <c r="H1350" t="s">
        <v>14463</v>
      </c>
      <c r="I1350">
        <v>22.036169999999998</v>
      </c>
      <c r="J1350">
        <v>0</v>
      </c>
      <c r="K1350">
        <v>22.036169999999998</v>
      </c>
      <c r="U1350" t="s">
        <v>15316</v>
      </c>
    </row>
    <row r="1351" spans="1:21" x14ac:dyDescent="0.25">
      <c r="A1351">
        <v>2008</v>
      </c>
      <c r="B1351">
        <v>28</v>
      </c>
      <c r="C1351" t="s">
        <v>36</v>
      </c>
      <c r="D1351" t="s">
        <v>1392</v>
      </c>
      <c r="G1351" t="s">
        <v>12200</v>
      </c>
      <c r="H1351" t="s">
        <v>14463</v>
      </c>
      <c r="I1351">
        <v>7.2655070000000004</v>
      </c>
      <c r="J1351">
        <v>0</v>
      </c>
      <c r="K1351">
        <v>7.2655070000000004</v>
      </c>
      <c r="U1351" t="s">
        <v>15316</v>
      </c>
    </row>
    <row r="1352" spans="1:21" x14ac:dyDescent="0.25">
      <c r="A1352">
        <v>2008</v>
      </c>
      <c r="B1352">
        <v>30</v>
      </c>
      <c r="C1352" t="s">
        <v>37</v>
      </c>
      <c r="D1352" t="s">
        <v>1393</v>
      </c>
      <c r="G1352" t="s">
        <v>12201</v>
      </c>
      <c r="H1352" t="s">
        <v>12201</v>
      </c>
      <c r="I1352">
        <v>4278</v>
      </c>
      <c r="J1352">
        <v>0</v>
      </c>
      <c r="K1352">
        <v>15084.482255000001</v>
      </c>
      <c r="U1352" t="s">
        <v>15316</v>
      </c>
    </row>
    <row r="1353" spans="1:21" x14ac:dyDescent="0.25">
      <c r="A1353">
        <v>2008</v>
      </c>
      <c r="B1353">
        <v>31</v>
      </c>
      <c r="C1353" t="s">
        <v>25</v>
      </c>
      <c r="D1353" t="s">
        <v>1394</v>
      </c>
      <c r="E1353" t="s">
        <v>3159</v>
      </c>
      <c r="F1353" t="s">
        <v>7149</v>
      </c>
      <c r="G1353" t="s">
        <v>12202</v>
      </c>
      <c r="H1353" t="s">
        <v>14464</v>
      </c>
      <c r="I1353">
        <v>437.907895</v>
      </c>
      <c r="J1353">
        <v>0</v>
      </c>
      <c r="K1353">
        <v>468.60186199999998</v>
      </c>
      <c r="N1353" t="s">
        <v>18010</v>
      </c>
      <c r="O1353" t="s">
        <v>17834</v>
      </c>
      <c r="T1353" t="s">
        <v>17835</v>
      </c>
      <c r="U1353" t="s">
        <v>15317</v>
      </c>
    </row>
    <row r="1354" spans="1:21" x14ac:dyDescent="0.25">
      <c r="A1354">
        <v>2008</v>
      </c>
      <c r="B1354">
        <v>31</v>
      </c>
      <c r="C1354" t="s">
        <v>25</v>
      </c>
      <c r="D1354" t="s">
        <v>1395</v>
      </c>
      <c r="E1354" t="s">
        <v>3160</v>
      </c>
      <c r="F1354" t="s">
        <v>7150</v>
      </c>
      <c r="G1354" t="s">
        <v>12203</v>
      </c>
      <c r="H1354" t="s">
        <v>14464</v>
      </c>
      <c r="I1354">
        <v>181.139522</v>
      </c>
      <c r="J1354">
        <v>0</v>
      </c>
      <c r="K1354">
        <v>288.92590899999999</v>
      </c>
      <c r="N1354" t="s">
        <v>18010</v>
      </c>
      <c r="O1354" t="s">
        <v>17834</v>
      </c>
      <c r="T1354" t="s">
        <v>17835</v>
      </c>
      <c r="U1354" t="s">
        <v>15317</v>
      </c>
    </row>
    <row r="1355" spans="1:21" x14ac:dyDescent="0.25">
      <c r="A1355">
        <v>2008</v>
      </c>
      <c r="B1355">
        <v>31</v>
      </c>
      <c r="C1355" t="s">
        <v>25</v>
      </c>
      <c r="D1355" t="s">
        <v>1396</v>
      </c>
      <c r="G1355" t="s">
        <v>12204</v>
      </c>
      <c r="H1355" t="s">
        <v>14464</v>
      </c>
      <c r="I1355">
        <v>129.65</v>
      </c>
      <c r="J1355">
        <v>0</v>
      </c>
      <c r="K1355">
        <v>0.39593499999999998</v>
      </c>
      <c r="U1355" t="s">
        <v>15316</v>
      </c>
    </row>
    <row r="1356" spans="1:21" x14ac:dyDescent="0.25">
      <c r="A1356">
        <v>2008</v>
      </c>
      <c r="B1356">
        <v>31</v>
      </c>
      <c r="C1356" t="s">
        <v>25</v>
      </c>
      <c r="D1356" t="s">
        <v>1397</v>
      </c>
      <c r="G1356" t="s">
        <v>12205</v>
      </c>
      <c r="H1356" t="s">
        <v>14464</v>
      </c>
      <c r="I1356">
        <v>70</v>
      </c>
      <c r="J1356">
        <v>0</v>
      </c>
      <c r="K1356">
        <v>0.122308</v>
      </c>
      <c r="U1356" t="s">
        <v>15316</v>
      </c>
    </row>
    <row r="1357" spans="1:21" x14ac:dyDescent="0.25">
      <c r="A1357">
        <v>2008</v>
      </c>
      <c r="B1357">
        <v>31</v>
      </c>
      <c r="C1357" t="s">
        <v>20</v>
      </c>
      <c r="D1357" t="s">
        <v>1398</v>
      </c>
      <c r="G1357" t="s">
        <v>10936</v>
      </c>
      <c r="H1357" t="s">
        <v>14464</v>
      </c>
      <c r="I1357">
        <v>32.828000000000003</v>
      </c>
      <c r="J1357">
        <v>0</v>
      </c>
      <c r="K1357">
        <v>14.006823000000001</v>
      </c>
      <c r="U1357" t="s">
        <v>15316</v>
      </c>
    </row>
    <row r="1358" spans="1:21" x14ac:dyDescent="0.25">
      <c r="A1358">
        <v>2008</v>
      </c>
      <c r="B1358">
        <v>31</v>
      </c>
      <c r="C1358" t="s">
        <v>22</v>
      </c>
      <c r="D1358" t="s">
        <v>1399</v>
      </c>
      <c r="G1358" t="s">
        <v>10941</v>
      </c>
      <c r="H1358" t="s">
        <v>14221</v>
      </c>
      <c r="I1358">
        <v>71.376123000000007</v>
      </c>
      <c r="J1358">
        <v>0</v>
      </c>
      <c r="K1358">
        <v>69.879199</v>
      </c>
      <c r="U1358" t="s">
        <v>15316</v>
      </c>
    </row>
    <row r="1359" spans="1:21" x14ac:dyDescent="0.25">
      <c r="A1359">
        <v>2008</v>
      </c>
      <c r="B1359">
        <v>31</v>
      </c>
      <c r="C1359" t="s">
        <v>22</v>
      </c>
      <c r="D1359" t="s">
        <v>1400</v>
      </c>
      <c r="G1359" t="s">
        <v>11161</v>
      </c>
      <c r="H1359" t="s">
        <v>14221</v>
      </c>
      <c r="I1359">
        <v>0.35</v>
      </c>
      <c r="J1359">
        <v>0</v>
      </c>
      <c r="K1359">
        <v>0.117548</v>
      </c>
      <c r="U1359" t="s">
        <v>15316</v>
      </c>
    </row>
    <row r="1360" spans="1:21" x14ac:dyDescent="0.25">
      <c r="A1360">
        <v>2008</v>
      </c>
      <c r="B1360">
        <v>31</v>
      </c>
      <c r="C1360" t="s">
        <v>23</v>
      </c>
      <c r="D1360" t="s">
        <v>1401</v>
      </c>
      <c r="G1360" t="s">
        <v>10942</v>
      </c>
      <c r="H1360" t="s">
        <v>14222</v>
      </c>
      <c r="I1360">
        <v>1.66716</v>
      </c>
      <c r="J1360">
        <v>0</v>
      </c>
      <c r="K1360">
        <v>1.574883</v>
      </c>
      <c r="U1360" t="s">
        <v>15316</v>
      </c>
    </row>
    <row r="1361" spans="1:21" x14ac:dyDescent="0.25">
      <c r="A1361">
        <v>2008</v>
      </c>
      <c r="B1361">
        <v>32</v>
      </c>
      <c r="C1361" t="s">
        <v>25</v>
      </c>
      <c r="D1361" t="s">
        <v>1402</v>
      </c>
      <c r="E1361" t="s">
        <v>3161</v>
      </c>
      <c r="F1361" t="s">
        <v>7151</v>
      </c>
      <c r="G1361" t="s">
        <v>12206</v>
      </c>
      <c r="H1361" t="s">
        <v>14465</v>
      </c>
      <c r="I1361">
        <v>1090.81277</v>
      </c>
      <c r="J1361">
        <v>0</v>
      </c>
      <c r="K1361">
        <v>1249.8717320000001</v>
      </c>
      <c r="U1361" t="s">
        <v>15316</v>
      </c>
    </row>
    <row r="1362" spans="1:21" x14ac:dyDescent="0.25">
      <c r="A1362">
        <v>2008</v>
      </c>
      <c r="B1362">
        <v>32</v>
      </c>
      <c r="C1362" t="s">
        <v>20</v>
      </c>
      <c r="D1362" t="s">
        <v>1403</v>
      </c>
      <c r="G1362" t="s">
        <v>10936</v>
      </c>
      <c r="H1362" t="s">
        <v>14465</v>
      </c>
      <c r="I1362">
        <v>104.815</v>
      </c>
      <c r="J1362">
        <v>0</v>
      </c>
      <c r="K1362">
        <v>55.347676999999997</v>
      </c>
      <c r="U1362" t="s">
        <v>15316</v>
      </c>
    </row>
    <row r="1363" spans="1:21" x14ac:dyDescent="0.25">
      <c r="A1363">
        <v>2008</v>
      </c>
      <c r="B1363">
        <v>32</v>
      </c>
      <c r="C1363" t="s">
        <v>22</v>
      </c>
      <c r="D1363" t="s">
        <v>1404</v>
      </c>
      <c r="G1363" t="s">
        <v>10941</v>
      </c>
      <c r="H1363" t="s">
        <v>14221</v>
      </c>
      <c r="I1363">
        <v>55.129930000000002</v>
      </c>
      <c r="J1363">
        <v>0</v>
      </c>
      <c r="K1363">
        <v>54.567295999999999</v>
      </c>
      <c r="U1363" t="s">
        <v>15316</v>
      </c>
    </row>
    <row r="1364" spans="1:21" x14ac:dyDescent="0.25">
      <c r="A1364">
        <v>2008</v>
      </c>
      <c r="B1364">
        <v>33</v>
      </c>
      <c r="C1364" t="s">
        <v>34</v>
      </c>
      <c r="D1364" t="s">
        <v>1405</v>
      </c>
      <c r="G1364" t="s">
        <v>12207</v>
      </c>
      <c r="H1364" t="s">
        <v>14466</v>
      </c>
      <c r="I1364">
        <v>4215.806165</v>
      </c>
      <c r="J1364">
        <v>0</v>
      </c>
      <c r="K1364">
        <v>4921.7058079999997</v>
      </c>
      <c r="R1364" t="s">
        <v>18011</v>
      </c>
      <c r="S1364" t="s">
        <v>18012</v>
      </c>
      <c r="T1364" t="s">
        <v>18013</v>
      </c>
      <c r="U1364" t="s">
        <v>15317</v>
      </c>
    </row>
    <row r="1365" spans="1:21" x14ac:dyDescent="0.25">
      <c r="A1365">
        <v>2008</v>
      </c>
      <c r="B1365">
        <v>33</v>
      </c>
      <c r="C1365" t="s">
        <v>34</v>
      </c>
      <c r="D1365" t="s">
        <v>1406</v>
      </c>
      <c r="G1365" t="s">
        <v>12208</v>
      </c>
      <c r="H1365" t="s">
        <v>14466</v>
      </c>
      <c r="I1365">
        <v>9596.4115820000006</v>
      </c>
      <c r="J1365">
        <v>0</v>
      </c>
      <c r="K1365">
        <v>10998.737213</v>
      </c>
      <c r="R1365" t="s">
        <v>18011</v>
      </c>
      <c r="S1365" t="s">
        <v>18012</v>
      </c>
      <c r="T1365" t="s">
        <v>18013</v>
      </c>
      <c r="U1365" t="s">
        <v>15317</v>
      </c>
    </row>
    <row r="1366" spans="1:21" x14ac:dyDescent="0.25">
      <c r="A1366">
        <v>2008</v>
      </c>
      <c r="B1366">
        <v>33</v>
      </c>
      <c r="C1366" t="s">
        <v>34</v>
      </c>
      <c r="D1366" t="s">
        <v>1407</v>
      </c>
      <c r="G1366" t="s">
        <v>12209</v>
      </c>
      <c r="H1366" t="s">
        <v>14466</v>
      </c>
      <c r="I1366">
        <v>2898.8805699999998</v>
      </c>
      <c r="J1366">
        <v>0</v>
      </c>
      <c r="K1366">
        <v>3222.8123559999999</v>
      </c>
      <c r="R1366" t="s">
        <v>18011</v>
      </c>
      <c r="S1366" t="s">
        <v>18012</v>
      </c>
      <c r="T1366" t="s">
        <v>18013</v>
      </c>
      <c r="U1366" t="s">
        <v>15317</v>
      </c>
    </row>
    <row r="1367" spans="1:21" x14ac:dyDescent="0.25">
      <c r="A1367">
        <v>2008</v>
      </c>
      <c r="B1367">
        <v>33</v>
      </c>
      <c r="C1367" t="s">
        <v>34</v>
      </c>
      <c r="D1367" t="s">
        <v>1408</v>
      </c>
      <c r="G1367" t="s">
        <v>12210</v>
      </c>
      <c r="H1367" t="s">
        <v>14466</v>
      </c>
      <c r="I1367">
        <v>4342.3449190000001</v>
      </c>
      <c r="J1367">
        <v>0</v>
      </c>
      <c r="K1367">
        <v>4902.8120010000002</v>
      </c>
      <c r="R1367" t="s">
        <v>18011</v>
      </c>
      <c r="S1367" t="s">
        <v>18012</v>
      </c>
      <c r="T1367" t="s">
        <v>18013</v>
      </c>
      <c r="U1367" t="s">
        <v>15317</v>
      </c>
    </row>
    <row r="1368" spans="1:21" x14ac:dyDescent="0.25">
      <c r="A1368">
        <v>2008</v>
      </c>
      <c r="B1368">
        <v>33</v>
      </c>
      <c r="C1368" t="s">
        <v>34</v>
      </c>
      <c r="D1368" t="s">
        <v>1409</v>
      </c>
      <c r="G1368" t="s">
        <v>12211</v>
      </c>
      <c r="H1368" t="s">
        <v>14466</v>
      </c>
      <c r="I1368">
        <v>8966.7548349999997</v>
      </c>
      <c r="J1368">
        <v>0</v>
      </c>
      <c r="K1368">
        <v>10086.574282</v>
      </c>
      <c r="R1368" t="s">
        <v>18011</v>
      </c>
      <c r="S1368" t="s">
        <v>18012</v>
      </c>
      <c r="T1368" t="s">
        <v>18013</v>
      </c>
      <c r="U1368" t="s">
        <v>15317</v>
      </c>
    </row>
    <row r="1369" spans="1:21" x14ac:dyDescent="0.25">
      <c r="A1369">
        <v>2008</v>
      </c>
      <c r="B1369">
        <v>33</v>
      </c>
      <c r="C1369" t="s">
        <v>34</v>
      </c>
      <c r="D1369" t="s">
        <v>1410</v>
      </c>
      <c r="G1369" t="s">
        <v>12212</v>
      </c>
      <c r="H1369" t="s">
        <v>14466</v>
      </c>
      <c r="I1369">
        <v>2956.5353009999999</v>
      </c>
      <c r="J1369">
        <v>0</v>
      </c>
      <c r="K1369">
        <v>3438.5951530000002</v>
      </c>
      <c r="R1369" t="s">
        <v>18011</v>
      </c>
      <c r="S1369" t="s">
        <v>18012</v>
      </c>
      <c r="T1369" t="s">
        <v>18013</v>
      </c>
      <c r="U1369" t="s">
        <v>15317</v>
      </c>
    </row>
    <row r="1370" spans="1:21" x14ac:dyDescent="0.25">
      <c r="A1370">
        <v>2008</v>
      </c>
      <c r="B1370">
        <v>33</v>
      </c>
      <c r="C1370" t="s">
        <v>34</v>
      </c>
      <c r="D1370" t="s">
        <v>1411</v>
      </c>
      <c r="G1370" t="s">
        <v>12213</v>
      </c>
      <c r="H1370" t="s">
        <v>14466</v>
      </c>
      <c r="I1370">
        <v>20423.016873</v>
      </c>
      <c r="J1370">
        <v>0</v>
      </c>
      <c r="K1370">
        <v>21996.321553999998</v>
      </c>
      <c r="R1370" t="s">
        <v>18011</v>
      </c>
      <c r="S1370" t="s">
        <v>18012</v>
      </c>
      <c r="T1370" t="s">
        <v>18013</v>
      </c>
      <c r="U1370" t="s">
        <v>15317</v>
      </c>
    </row>
    <row r="1371" spans="1:21" x14ac:dyDescent="0.25">
      <c r="A1371">
        <v>2008</v>
      </c>
      <c r="B1371">
        <v>33</v>
      </c>
      <c r="C1371" t="s">
        <v>34</v>
      </c>
      <c r="D1371" t="s">
        <v>1412</v>
      </c>
      <c r="G1371" t="s">
        <v>12214</v>
      </c>
      <c r="H1371" t="s">
        <v>14466</v>
      </c>
      <c r="I1371">
        <v>10660.058346</v>
      </c>
      <c r="J1371">
        <v>0</v>
      </c>
      <c r="K1371">
        <v>11879.810459</v>
      </c>
      <c r="R1371" t="s">
        <v>18011</v>
      </c>
      <c r="S1371" t="s">
        <v>18012</v>
      </c>
      <c r="T1371" t="s">
        <v>18013</v>
      </c>
      <c r="U1371" t="s">
        <v>15317</v>
      </c>
    </row>
    <row r="1372" spans="1:21" x14ac:dyDescent="0.25">
      <c r="A1372">
        <v>2008</v>
      </c>
      <c r="B1372">
        <v>33</v>
      </c>
      <c r="C1372" t="s">
        <v>34</v>
      </c>
      <c r="D1372" t="s">
        <v>1413</v>
      </c>
      <c r="G1372" t="s">
        <v>12215</v>
      </c>
      <c r="H1372" t="s">
        <v>14467</v>
      </c>
      <c r="I1372">
        <v>7855.3184010000004</v>
      </c>
      <c r="J1372">
        <v>0</v>
      </c>
      <c r="K1372">
        <v>8190.9118740000004</v>
      </c>
      <c r="R1372" t="s">
        <v>18014</v>
      </c>
      <c r="S1372" t="s">
        <v>18012</v>
      </c>
      <c r="T1372" t="s">
        <v>18013</v>
      </c>
      <c r="U1372" t="s">
        <v>15317</v>
      </c>
    </row>
    <row r="1373" spans="1:21" x14ac:dyDescent="0.25">
      <c r="A1373">
        <v>2008</v>
      </c>
      <c r="B1373">
        <v>33</v>
      </c>
      <c r="C1373" t="s">
        <v>34</v>
      </c>
      <c r="D1373" t="s">
        <v>1414</v>
      </c>
      <c r="G1373" t="s">
        <v>12216</v>
      </c>
      <c r="H1373" t="s">
        <v>14466</v>
      </c>
      <c r="I1373">
        <v>7409.407929</v>
      </c>
      <c r="J1373">
        <v>0</v>
      </c>
      <c r="K1373">
        <v>8233.7209010000006</v>
      </c>
      <c r="R1373" t="s">
        <v>18011</v>
      </c>
      <c r="S1373" t="s">
        <v>18012</v>
      </c>
      <c r="T1373" t="s">
        <v>18013</v>
      </c>
      <c r="U1373" t="s">
        <v>15317</v>
      </c>
    </row>
    <row r="1374" spans="1:21" x14ac:dyDescent="0.25">
      <c r="A1374">
        <v>2008</v>
      </c>
      <c r="B1374">
        <v>33</v>
      </c>
      <c r="C1374" t="s">
        <v>34</v>
      </c>
      <c r="D1374" t="s">
        <v>1415</v>
      </c>
      <c r="G1374" t="s">
        <v>12217</v>
      </c>
      <c r="H1374" t="s">
        <v>14466</v>
      </c>
      <c r="I1374">
        <v>14634.808666000001</v>
      </c>
      <c r="J1374">
        <v>0</v>
      </c>
      <c r="K1374">
        <v>16316.115258</v>
      </c>
      <c r="R1374" t="s">
        <v>18011</v>
      </c>
      <c r="S1374" t="s">
        <v>18012</v>
      </c>
      <c r="T1374" t="s">
        <v>18013</v>
      </c>
      <c r="U1374" t="s">
        <v>15317</v>
      </c>
    </row>
    <row r="1375" spans="1:21" x14ac:dyDescent="0.25">
      <c r="A1375">
        <v>2008</v>
      </c>
      <c r="B1375">
        <v>33</v>
      </c>
      <c r="C1375" t="s">
        <v>34</v>
      </c>
      <c r="D1375" t="s">
        <v>1416</v>
      </c>
      <c r="G1375" t="s">
        <v>12218</v>
      </c>
      <c r="H1375" t="s">
        <v>14466</v>
      </c>
      <c r="I1375">
        <v>17796.085224999999</v>
      </c>
      <c r="J1375">
        <v>0</v>
      </c>
      <c r="K1375">
        <v>19504.146732000001</v>
      </c>
      <c r="R1375" t="s">
        <v>18011</v>
      </c>
      <c r="S1375" t="s">
        <v>18012</v>
      </c>
      <c r="T1375" t="s">
        <v>18013</v>
      </c>
      <c r="U1375" t="s">
        <v>15317</v>
      </c>
    </row>
    <row r="1376" spans="1:21" x14ac:dyDescent="0.25">
      <c r="A1376">
        <v>2008</v>
      </c>
      <c r="B1376">
        <v>33</v>
      </c>
      <c r="C1376" t="s">
        <v>34</v>
      </c>
      <c r="D1376" t="s">
        <v>1417</v>
      </c>
      <c r="G1376" t="s">
        <v>12219</v>
      </c>
      <c r="H1376" t="s">
        <v>14466</v>
      </c>
      <c r="I1376">
        <v>11040.518235</v>
      </c>
      <c r="J1376">
        <v>0</v>
      </c>
      <c r="K1376">
        <v>12559.056563</v>
      </c>
      <c r="R1376" t="s">
        <v>18011</v>
      </c>
      <c r="S1376" t="s">
        <v>18012</v>
      </c>
      <c r="T1376" t="s">
        <v>18013</v>
      </c>
      <c r="U1376" t="s">
        <v>15317</v>
      </c>
    </row>
    <row r="1377" spans="1:21" x14ac:dyDescent="0.25">
      <c r="A1377">
        <v>2008</v>
      </c>
      <c r="B1377">
        <v>33</v>
      </c>
      <c r="C1377" t="s">
        <v>34</v>
      </c>
      <c r="D1377" t="s">
        <v>1418</v>
      </c>
      <c r="G1377" t="s">
        <v>12220</v>
      </c>
      <c r="H1377" t="s">
        <v>14466</v>
      </c>
      <c r="I1377">
        <v>18811.229202999999</v>
      </c>
      <c r="J1377">
        <v>0</v>
      </c>
      <c r="K1377">
        <v>20916.065546999998</v>
      </c>
      <c r="R1377" t="s">
        <v>18011</v>
      </c>
      <c r="S1377" t="s">
        <v>18012</v>
      </c>
      <c r="T1377" t="s">
        <v>18013</v>
      </c>
      <c r="U1377" t="s">
        <v>15317</v>
      </c>
    </row>
    <row r="1378" spans="1:21" x14ac:dyDescent="0.25">
      <c r="A1378">
        <v>2008</v>
      </c>
      <c r="B1378">
        <v>33</v>
      </c>
      <c r="C1378" t="s">
        <v>34</v>
      </c>
      <c r="D1378" t="s">
        <v>1419</v>
      </c>
      <c r="G1378" t="s">
        <v>12221</v>
      </c>
      <c r="H1378" t="s">
        <v>14466</v>
      </c>
      <c r="I1378">
        <v>35599.747711000004</v>
      </c>
      <c r="J1378">
        <v>0</v>
      </c>
      <c r="K1378">
        <v>40721.196312</v>
      </c>
      <c r="R1378" t="s">
        <v>18011</v>
      </c>
      <c r="S1378" t="s">
        <v>18012</v>
      </c>
      <c r="T1378" t="s">
        <v>18013</v>
      </c>
      <c r="U1378" t="s">
        <v>15317</v>
      </c>
    </row>
    <row r="1379" spans="1:21" x14ac:dyDescent="0.25">
      <c r="A1379">
        <v>2008</v>
      </c>
      <c r="B1379">
        <v>33</v>
      </c>
      <c r="C1379" t="s">
        <v>34</v>
      </c>
      <c r="D1379" t="s">
        <v>1420</v>
      </c>
      <c r="G1379" t="s">
        <v>12222</v>
      </c>
      <c r="H1379" t="s">
        <v>14466</v>
      </c>
      <c r="I1379">
        <v>16085.331885</v>
      </c>
      <c r="J1379">
        <v>0</v>
      </c>
      <c r="K1379">
        <v>17475.403192999998</v>
      </c>
      <c r="R1379" t="s">
        <v>18011</v>
      </c>
      <c r="S1379" t="s">
        <v>18012</v>
      </c>
      <c r="T1379" t="s">
        <v>18013</v>
      </c>
      <c r="U1379" t="s">
        <v>15317</v>
      </c>
    </row>
    <row r="1380" spans="1:21" x14ac:dyDescent="0.25">
      <c r="A1380">
        <v>2008</v>
      </c>
      <c r="B1380">
        <v>33</v>
      </c>
      <c r="C1380" t="s">
        <v>34</v>
      </c>
      <c r="D1380" t="s">
        <v>1421</v>
      </c>
      <c r="G1380" t="s">
        <v>12223</v>
      </c>
      <c r="H1380" t="s">
        <v>14466</v>
      </c>
      <c r="I1380">
        <v>6149.5353510000004</v>
      </c>
      <c r="J1380">
        <v>0</v>
      </c>
      <c r="K1380">
        <v>6739.747754</v>
      </c>
      <c r="R1380" t="s">
        <v>18011</v>
      </c>
      <c r="S1380" t="s">
        <v>18012</v>
      </c>
      <c r="T1380" t="s">
        <v>18013</v>
      </c>
      <c r="U1380" t="s">
        <v>15317</v>
      </c>
    </row>
    <row r="1381" spans="1:21" x14ac:dyDescent="0.25">
      <c r="A1381">
        <v>2008</v>
      </c>
      <c r="B1381">
        <v>33</v>
      </c>
      <c r="C1381" t="s">
        <v>34</v>
      </c>
      <c r="D1381" t="s">
        <v>1422</v>
      </c>
      <c r="G1381" t="s">
        <v>12224</v>
      </c>
      <c r="H1381" t="s">
        <v>14466</v>
      </c>
      <c r="I1381">
        <v>4851.080524</v>
      </c>
      <c r="J1381">
        <v>0</v>
      </c>
      <c r="K1381">
        <v>5426.7646860000004</v>
      </c>
      <c r="R1381" t="s">
        <v>18011</v>
      </c>
      <c r="S1381" t="s">
        <v>18012</v>
      </c>
      <c r="T1381" t="s">
        <v>18013</v>
      </c>
      <c r="U1381" t="s">
        <v>15317</v>
      </c>
    </row>
    <row r="1382" spans="1:21" x14ac:dyDescent="0.25">
      <c r="A1382">
        <v>2008</v>
      </c>
      <c r="B1382">
        <v>33</v>
      </c>
      <c r="C1382" t="s">
        <v>34</v>
      </c>
      <c r="D1382" t="s">
        <v>1423</v>
      </c>
      <c r="G1382" t="s">
        <v>12225</v>
      </c>
      <c r="H1382" t="s">
        <v>14466</v>
      </c>
      <c r="I1382">
        <v>11445.365897</v>
      </c>
      <c r="J1382">
        <v>0</v>
      </c>
      <c r="K1382">
        <v>12806.395333</v>
      </c>
      <c r="R1382" t="s">
        <v>18011</v>
      </c>
      <c r="S1382" t="s">
        <v>18012</v>
      </c>
      <c r="T1382" t="s">
        <v>18013</v>
      </c>
      <c r="U1382" t="s">
        <v>15317</v>
      </c>
    </row>
    <row r="1383" spans="1:21" x14ac:dyDescent="0.25">
      <c r="A1383">
        <v>2008</v>
      </c>
      <c r="B1383">
        <v>33</v>
      </c>
      <c r="C1383" t="s">
        <v>34</v>
      </c>
      <c r="D1383" t="s">
        <v>1424</v>
      </c>
      <c r="G1383" t="s">
        <v>12226</v>
      </c>
      <c r="H1383" t="s">
        <v>14466</v>
      </c>
      <c r="I1383">
        <v>19121.589042</v>
      </c>
      <c r="J1383">
        <v>0</v>
      </c>
      <c r="K1383">
        <v>20798.058073</v>
      </c>
      <c r="R1383" t="s">
        <v>18011</v>
      </c>
      <c r="S1383" t="s">
        <v>18012</v>
      </c>
      <c r="T1383" t="s">
        <v>18013</v>
      </c>
      <c r="U1383" t="s">
        <v>15317</v>
      </c>
    </row>
    <row r="1384" spans="1:21" x14ac:dyDescent="0.25">
      <c r="A1384">
        <v>2008</v>
      </c>
      <c r="B1384">
        <v>33</v>
      </c>
      <c r="C1384" t="s">
        <v>34</v>
      </c>
      <c r="D1384" t="s">
        <v>1425</v>
      </c>
      <c r="G1384" t="s">
        <v>12227</v>
      </c>
      <c r="H1384" t="s">
        <v>14466</v>
      </c>
      <c r="I1384">
        <v>17446.032217</v>
      </c>
      <c r="J1384">
        <v>0</v>
      </c>
      <c r="K1384">
        <v>19459.717186000002</v>
      </c>
      <c r="R1384" t="s">
        <v>18011</v>
      </c>
      <c r="S1384" t="s">
        <v>18012</v>
      </c>
      <c r="T1384" t="s">
        <v>18013</v>
      </c>
      <c r="U1384" t="s">
        <v>15317</v>
      </c>
    </row>
    <row r="1385" spans="1:21" x14ac:dyDescent="0.25">
      <c r="A1385">
        <v>2008</v>
      </c>
      <c r="B1385">
        <v>33</v>
      </c>
      <c r="C1385" t="s">
        <v>34</v>
      </c>
      <c r="D1385" t="s">
        <v>1426</v>
      </c>
      <c r="G1385" t="s">
        <v>12228</v>
      </c>
      <c r="H1385" t="s">
        <v>14466</v>
      </c>
      <c r="I1385">
        <v>5886.1254790000003</v>
      </c>
      <c r="J1385">
        <v>0</v>
      </c>
      <c r="K1385">
        <v>6636.0988580000003</v>
      </c>
      <c r="R1385" t="s">
        <v>18011</v>
      </c>
      <c r="S1385" t="s">
        <v>18012</v>
      </c>
      <c r="T1385" t="s">
        <v>18013</v>
      </c>
      <c r="U1385" t="s">
        <v>15317</v>
      </c>
    </row>
    <row r="1386" spans="1:21" x14ac:dyDescent="0.25">
      <c r="A1386">
        <v>2008</v>
      </c>
      <c r="B1386">
        <v>33</v>
      </c>
      <c r="C1386" t="s">
        <v>34</v>
      </c>
      <c r="D1386" t="s">
        <v>1427</v>
      </c>
      <c r="G1386" t="s">
        <v>12229</v>
      </c>
      <c r="H1386" t="s">
        <v>14466</v>
      </c>
      <c r="I1386">
        <v>4632.9951860000001</v>
      </c>
      <c r="J1386">
        <v>0</v>
      </c>
      <c r="K1386">
        <v>5192.2946099999999</v>
      </c>
      <c r="R1386" t="s">
        <v>18011</v>
      </c>
      <c r="S1386" t="s">
        <v>18012</v>
      </c>
      <c r="T1386" t="s">
        <v>18013</v>
      </c>
      <c r="U1386" t="s">
        <v>15317</v>
      </c>
    </row>
    <row r="1387" spans="1:21" x14ac:dyDescent="0.25">
      <c r="A1387">
        <v>2008</v>
      </c>
      <c r="B1387">
        <v>33</v>
      </c>
      <c r="C1387" t="s">
        <v>34</v>
      </c>
      <c r="D1387" t="s">
        <v>1428</v>
      </c>
      <c r="G1387" t="s">
        <v>12230</v>
      </c>
      <c r="H1387" t="s">
        <v>14466</v>
      </c>
      <c r="I1387">
        <v>10398.661491000001</v>
      </c>
      <c r="J1387">
        <v>0</v>
      </c>
      <c r="K1387">
        <v>11762.345955000001</v>
      </c>
      <c r="R1387" t="s">
        <v>18011</v>
      </c>
      <c r="S1387" t="s">
        <v>18012</v>
      </c>
      <c r="T1387" t="s">
        <v>18013</v>
      </c>
      <c r="U1387" t="s">
        <v>15317</v>
      </c>
    </row>
    <row r="1388" spans="1:21" x14ac:dyDescent="0.25">
      <c r="A1388">
        <v>2008</v>
      </c>
      <c r="B1388">
        <v>33</v>
      </c>
      <c r="C1388" t="s">
        <v>34</v>
      </c>
      <c r="D1388" t="s">
        <v>1429</v>
      </c>
      <c r="G1388" t="s">
        <v>12231</v>
      </c>
      <c r="H1388" t="s">
        <v>14466</v>
      </c>
      <c r="I1388">
        <v>9146.3853920000001</v>
      </c>
      <c r="J1388">
        <v>0</v>
      </c>
      <c r="K1388">
        <v>10192.814723</v>
      </c>
      <c r="R1388" t="s">
        <v>18011</v>
      </c>
      <c r="S1388" t="s">
        <v>18012</v>
      </c>
      <c r="T1388" t="s">
        <v>18013</v>
      </c>
      <c r="U1388" t="s">
        <v>15317</v>
      </c>
    </row>
    <row r="1389" spans="1:21" x14ac:dyDescent="0.25">
      <c r="A1389">
        <v>2008</v>
      </c>
      <c r="B1389">
        <v>33</v>
      </c>
      <c r="C1389" t="s">
        <v>34</v>
      </c>
      <c r="D1389" t="s">
        <v>1430</v>
      </c>
      <c r="G1389" t="s">
        <v>12232</v>
      </c>
      <c r="H1389" t="s">
        <v>14466</v>
      </c>
      <c r="I1389">
        <v>8703.7135199999993</v>
      </c>
      <c r="J1389">
        <v>0</v>
      </c>
      <c r="K1389">
        <v>10016.035003999999</v>
      </c>
      <c r="R1389" t="s">
        <v>18011</v>
      </c>
      <c r="S1389" t="s">
        <v>18012</v>
      </c>
      <c r="T1389" t="s">
        <v>18013</v>
      </c>
      <c r="U1389" t="s">
        <v>15317</v>
      </c>
    </row>
    <row r="1390" spans="1:21" x14ac:dyDescent="0.25">
      <c r="A1390">
        <v>2008</v>
      </c>
      <c r="B1390">
        <v>33</v>
      </c>
      <c r="C1390" t="s">
        <v>34</v>
      </c>
      <c r="D1390" t="s">
        <v>1431</v>
      </c>
      <c r="G1390" t="s">
        <v>12233</v>
      </c>
      <c r="H1390" t="s">
        <v>14466</v>
      </c>
      <c r="I1390">
        <v>8383.7422330000009</v>
      </c>
      <c r="J1390">
        <v>0</v>
      </c>
      <c r="K1390">
        <v>9293.6558160000004</v>
      </c>
      <c r="R1390" t="s">
        <v>18011</v>
      </c>
      <c r="S1390" t="s">
        <v>18012</v>
      </c>
      <c r="T1390" t="s">
        <v>18013</v>
      </c>
      <c r="U1390" t="s">
        <v>15317</v>
      </c>
    </row>
    <row r="1391" spans="1:21" x14ac:dyDescent="0.25">
      <c r="A1391">
        <v>2008</v>
      </c>
      <c r="B1391">
        <v>33</v>
      </c>
      <c r="C1391" t="s">
        <v>34</v>
      </c>
      <c r="D1391" t="s">
        <v>1432</v>
      </c>
      <c r="G1391" t="s">
        <v>12234</v>
      </c>
      <c r="H1391" t="s">
        <v>14466</v>
      </c>
      <c r="I1391">
        <v>11611.907869999999</v>
      </c>
      <c r="J1391">
        <v>0</v>
      </c>
      <c r="K1391">
        <v>13112.199552</v>
      </c>
      <c r="R1391" t="s">
        <v>18011</v>
      </c>
      <c r="S1391" t="s">
        <v>18012</v>
      </c>
      <c r="T1391" t="s">
        <v>18013</v>
      </c>
      <c r="U1391" t="s">
        <v>15317</v>
      </c>
    </row>
    <row r="1392" spans="1:21" x14ac:dyDescent="0.25">
      <c r="A1392">
        <v>2008</v>
      </c>
      <c r="B1392">
        <v>33</v>
      </c>
      <c r="C1392" t="s">
        <v>34</v>
      </c>
      <c r="D1392" t="s">
        <v>1433</v>
      </c>
      <c r="G1392" t="s">
        <v>12235</v>
      </c>
      <c r="H1392" t="s">
        <v>14466</v>
      </c>
      <c r="I1392">
        <v>4372.3222409999998</v>
      </c>
      <c r="J1392">
        <v>0</v>
      </c>
      <c r="K1392">
        <v>4962.6163379999998</v>
      </c>
      <c r="R1392" t="s">
        <v>18011</v>
      </c>
      <c r="S1392" t="s">
        <v>18012</v>
      </c>
      <c r="T1392" t="s">
        <v>18013</v>
      </c>
      <c r="U1392" t="s">
        <v>15317</v>
      </c>
    </row>
    <row r="1393" spans="1:21" x14ac:dyDescent="0.25">
      <c r="A1393">
        <v>2008</v>
      </c>
      <c r="B1393">
        <v>33</v>
      </c>
      <c r="C1393" t="s">
        <v>34</v>
      </c>
      <c r="D1393" t="s">
        <v>1434</v>
      </c>
      <c r="G1393" t="s">
        <v>12236</v>
      </c>
      <c r="H1393" t="s">
        <v>14466</v>
      </c>
      <c r="I1393">
        <v>27399.825418</v>
      </c>
      <c r="J1393">
        <v>0</v>
      </c>
      <c r="K1393">
        <v>29486.183699000001</v>
      </c>
      <c r="R1393" t="s">
        <v>18011</v>
      </c>
      <c r="S1393" t="s">
        <v>18012</v>
      </c>
      <c r="T1393" t="s">
        <v>18013</v>
      </c>
      <c r="U1393" t="s">
        <v>15317</v>
      </c>
    </row>
    <row r="1394" spans="1:21" x14ac:dyDescent="0.25">
      <c r="A1394">
        <v>2008</v>
      </c>
      <c r="B1394">
        <v>33</v>
      </c>
      <c r="C1394" t="s">
        <v>34</v>
      </c>
      <c r="D1394" t="s">
        <v>1435</v>
      </c>
      <c r="G1394" t="s">
        <v>12237</v>
      </c>
      <c r="H1394" t="s">
        <v>14466</v>
      </c>
      <c r="I1394">
        <v>7009.0158950000005</v>
      </c>
      <c r="J1394">
        <v>0</v>
      </c>
      <c r="K1394">
        <v>7759.1655380000002</v>
      </c>
      <c r="R1394" t="s">
        <v>18011</v>
      </c>
      <c r="S1394" t="s">
        <v>18012</v>
      </c>
      <c r="T1394" t="s">
        <v>18013</v>
      </c>
      <c r="U1394" t="s">
        <v>15317</v>
      </c>
    </row>
    <row r="1395" spans="1:21" x14ac:dyDescent="0.25">
      <c r="A1395">
        <v>2008</v>
      </c>
      <c r="B1395">
        <v>33</v>
      </c>
      <c r="C1395" t="s">
        <v>34</v>
      </c>
      <c r="D1395" t="s">
        <v>1436</v>
      </c>
      <c r="G1395" t="s">
        <v>12238</v>
      </c>
      <c r="H1395" t="s">
        <v>14466</v>
      </c>
      <c r="I1395">
        <v>6936.4102329999996</v>
      </c>
      <c r="J1395">
        <v>0</v>
      </c>
      <c r="K1395">
        <v>7671.2650670000003</v>
      </c>
      <c r="R1395" t="s">
        <v>18011</v>
      </c>
      <c r="S1395" t="s">
        <v>18012</v>
      </c>
      <c r="T1395" t="s">
        <v>18013</v>
      </c>
      <c r="U1395" t="s">
        <v>15317</v>
      </c>
    </row>
    <row r="1396" spans="1:21" x14ac:dyDescent="0.25">
      <c r="A1396">
        <v>2008</v>
      </c>
      <c r="B1396">
        <v>33</v>
      </c>
      <c r="C1396" t="s">
        <v>34</v>
      </c>
      <c r="D1396" t="s">
        <v>1437</v>
      </c>
      <c r="G1396" t="s">
        <v>12239</v>
      </c>
      <c r="H1396" t="s">
        <v>14468</v>
      </c>
      <c r="I1396">
        <v>12782.113648</v>
      </c>
      <c r="J1396">
        <v>0</v>
      </c>
      <c r="K1396">
        <v>0</v>
      </c>
      <c r="R1396" t="s">
        <v>15189</v>
      </c>
      <c r="S1396" t="s">
        <v>15246</v>
      </c>
      <c r="T1396" t="s">
        <v>15304</v>
      </c>
      <c r="U1396" t="s">
        <v>15317</v>
      </c>
    </row>
    <row r="1397" spans="1:21" x14ac:dyDescent="0.25">
      <c r="A1397">
        <v>2008</v>
      </c>
      <c r="B1397">
        <v>34</v>
      </c>
      <c r="C1397" t="s">
        <v>35</v>
      </c>
      <c r="D1397" t="s">
        <v>1438</v>
      </c>
      <c r="G1397" t="s">
        <v>12240</v>
      </c>
      <c r="H1397" t="s">
        <v>14469</v>
      </c>
      <c r="I1397">
        <v>0.01</v>
      </c>
      <c r="J1397">
        <v>0</v>
      </c>
      <c r="K1397">
        <v>0</v>
      </c>
      <c r="U1397" t="s">
        <v>15316</v>
      </c>
    </row>
    <row r="1398" spans="1:21" x14ac:dyDescent="0.25">
      <c r="A1398">
        <v>2008</v>
      </c>
      <c r="B1398">
        <v>34</v>
      </c>
      <c r="C1398" t="s">
        <v>35</v>
      </c>
      <c r="D1398" t="s">
        <v>1439</v>
      </c>
      <c r="G1398" t="s">
        <v>12241</v>
      </c>
      <c r="H1398" t="s">
        <v>14469</v>
      </c>
      <c r="I1398">
        <v>2918.6</v>
      </c>
      <c r="J1398">
        <v>0</v>
      </c>
      <c r="K1398">
        <v>2971.9323989999998</v>
      </c>
      <c r="U1398" t="s">
        <v>15316</v>
      </c>
    </row>
    <row r="1399" spans="1:21" x14ac:dyDescent="0.25">
      <c r="A1399">
        <v>2008</v>
      </c>
      <c r="B1399">
        <v>34</v>
      </c>
      <c r="C1399" t="s">
        <v>35</v>
      </c>
      <c r="D1399" t="s">
        <v>1440</v>
      </c>
      <c r="G1399" t="s">
        <v>12242</v>
      </c>
      <c r="H1399" t="s">
        <v>14469</v>
      </c>
      <c r="I1399">
        <v>5.6</v>
      </c>
      <c r="J1399">
        <v>0</v>
      </c>
      <c r="K1399">
        <v>4.9201800000000002</v>
      </c>
      <c r="U1399" t="s">
        <v>15316</v>
      </c>
    </row>
    <row r="1400" spans="1:21" x14ac:dyDescent="0.25">
      <c r="A1400">
        <v>2008</v>
      </c>
      <c r="B1400">
        <v>34</v>
      </c>
      <c r="C1400" t="s">
        <v>35</v>
      </c>
      <c r="D1400" t="s">
        <v>1441</v>
      </c>
      <c r="G1400" t="s">
        <v>12243</v>
      </c>
      <c r="H1400" t="s">
        <v>14469</v>
      </c>
      <c r="I1400">
        <v>0.01</v>
      </c>
      <c r="J1400">
        <v>0</v>
      </c>
      <c r="K1400">
        <v>0</v>
      </c>
      <c r="U1400" t="s">
        <v>15316</v>
      </c>
    </row>
    <row r="1401" spans="1:21" x14ac:dyDescent="0.25">
      <c r="A1401">
        <v>2008</v>
      </c>
      <c r="B1401">
        <v>34</v>
      </c>
      <c r="C1401" t="s">
        <v>35</v>
      </c>
      <c r="D1401" t="s">
        <v>1442</v>
      </c>
      <c r="G1401" t="s">
        <v>12244</v>
      </c>
      <c r="H1401" t="s">
        <v>14469</v>
      </c>
      <c r="I1401">
        <v>0.01</v>
      </c>
      <c r="J1401">
        <v>0</v>
      </c>
      <c r="K1401">
        <v>0</v>
      </c>
      <c r="U1401" t="s">
        <v>15316</v>
      </c>
    </row>
    <row r="1402" spans="1:21" x14ac:dyDescent="0.25">
      <c r="A1402">
        <v>2008</v>
      </c>
      <c r="B1402">
        <v>34</v>
      </c>
      <c r="C1402" t="s">
        <v>35</v>
      </c>
      <c r="D1402" t="s">
        <v>1443</v>
      </c>
      <c r="G1402" t="s">
        <v>12245</v>
      </c>
      <c r="H1402" t="s">
        <v>14469</v>
      </c>
      <c r="I1402">
        <v>0.01</v>
      </c>
      <c r="J1402">
        <v>0</v>
      </c>
      <c r="K1402">
        <v>0</v>
      </c>
      <c r="U1402" t="s">
        <v>15316</v>
      </c>
    </row>
    <row r="1403" spans="1:21" x14ac:dyDescent="0.25">
      <c r="A1403">
        <v>2008</v>
      </c>
      <c r="B1403">
        <v>34</v>
      </c>
      <c r="C1403" t="s">
        <v>35</v>
      </c>
      <c r="D1403" t="s">
        <v>1444</v>
      </c>
      <c r="G1403" t="s">
        <v>12246</v>
      </c>
      <c r="H1403" t="s">
        <v>14469</v>
      </c>
      <c r="I1403">
        <v>542.01</v>
      </c>
      <c r="J1403">
        <v>0</v>
      </c>
      <c r="K1403">
        <v>542.35503700000004</v>
      </c>
      <c r="U1403" t="s">
        <v>15316</v>
      </c>
    </row>
    <row r="1404" spans="1:21" x14ac:dyDescent="0.25">
      <c r="A1404">
        <v>2008</v>
      </c>
      <c r="B1404">
        <v>34</v>
      </c>
      <c r="C1404" t="s">
        <v>35</v>
      </c>
      <c r="D1404" t="s">
        <v>1445</v>
      </c>
      <c r="G1404" t="s">
        <v>12247</v>
      </c>
      <c r="H1404" t="s">
        <v>14469</v>
      </c>
      <c r="I1404">
        <v>0.01</v>
      </c>
      <c r="J1404">
        <v>0</v>
      </c>
      <c r="K1404">
        <v>0</v>
      </c>
      <c r="U1404" t="s">
        <v>15316</v>
      </c>
    </row>
    <row r="1405" spans="1:21" x14ac:dyDescent="0.25">
      <c r="A1405">
        <v>2008</v>
      </c>
      <c r="B1405">
        <v>34</v>
      </c>
      <c r="C1405" t="s">
        <v>35</v>
      </c>
      <c r="D1405" t="s">
        <v>1446</v>
      </c>
      <c r="G1405" t="s">
        <v>12248</v>
      </c>
      <c r="H1405" t="s">
        <v>14469</v>
      </c>
      <c r="I1405">
        <v>4.8300000000000003E-2</v>
      </c>
      <c r="J1405">
        <v>0</v>
      </c>
      <c r="K1405">
        <v>1.8121999999999999E-2</v>
      </c>
      <c r="U1405" t="s">
        <v>15316</v>
      </c>
    </row>
    <row r="1406" spans="1:21" x14ac:dyDescent="0.25">
      <c r="A1406">
        <v>2008</v>
      </c>
      <c r="B1406">
        <v>34</v>
      </c>
      <c r="C1406" t="s">
        <v>35</v>
      </c>
      <c r="D1406" t="s">
        <v>1447</v>
      </c>
      <c r="G1406" t="s">
        <v>12249</v>
      </c>
      <c r="H1406" t="s">
        <v>14469</v>
      </c>
      <c r="I1406">
        <v>26523.4</v>
      </c>
      <c r="J1406">
        <v>0</v>
      </c>
      <c r="K1406">
        <v>26523.4</v>
      </c>
      <c r="U1406" t="s">
        <v>15316</v>
      </c>
    </row>
    <row r="1407" spans="1:21" x14ac:dyDescent="0.25">
      <c r="A1407">
        <v>2008</v>
      </c>
      <c r="B1407">
        <v>35</v>
      </c>
      <c r="C1407" t="s">
        <v>25</v>
      </c>
      <c r="D1407" t="s">
        <v>1448</v>
      </c>
      <c r="E1407" t="s">
        <v>3162</v>
      </c>
      <c r="G1407" t="s">
        <v>12250</v>
      </c>
      <c r="H1407" t="s">
        <v>14470</v>
      </c>
      <c r="I1407">
        <v>16.349101000000001</v>
      </c>
      <c r="J1407">
        <v>0</v>
      </c>
      <c r="K1407">
        <v>18.237463999999999</v>
      </c>
      <c r="L1407" t="s">
        <v>15195</v>
      </c>
      <c r="M1407" t="s">
        <v>15237</v>
      </c>
      <c r="T1407" t="s">
        <v>15301</v>
      </c>
      <c r="U1407" t="s">
        <v>15317</v>
      </c>
    </row>
    <row r="1408" spans="1:21" x14ac:dyDescent="0.25">
      <c r="A1408">
        <v>2008</v>
      </c>
      <c r="B1408">
        <v>35</v>
      </c>
      <c r="C1408" t="s">
        <v>25</v>
      </c>
      <c r="D1408" t="s">
        <v>1449</v>
      </c>
      <c r="E1408" t="s">
        <v>3162</v>
      </c>
      <c r="G1408" t="s">
        <v>12251</v>
      </c>
      <c r="H1408" t="s">
        <v>14470</v>
      </c>
      <c r="I1408">
        <v>26.257563000000001</v>
      </c>
      <c r="J1408">
        <v>0</v>
      </c>
      <c r="K1408">
        <v>27.870087999999999</v>
      </c>
      <c r="L1408" t="s">
        <v>15195</v>
      </c>
      <c r="M1408" t="s">
        <v>15237</v>
      </c>
      <c r="T1408" t="s">
        <v>15301</v>
      </c>
      <c r="U1408" t="s">
        <v>15317</v>
      </c>
    </row>
    <row r="1409" spans="1:21" x14ac:dyDescent="0.25">
      <c r="A1409">
        <v>2008</v>
      </c>
      <c r="B1409">
        <v>35</v>
      </c>
      <c r="C1409" t="s">
        <v>25</v>
      </c>
      <c r="D1409" t="s">
        <v>1450</v>
      </c>
      <c r="E1409" t="s">
        <v>3162</v>
      </c>
      <c r="G1409" t="s">
        <v>12252</v>
      </c>
      <c r="H1409" t="s">
        <v>14470</v>
      </c>
      <c r="I1409">
        <v>9.0723870000000009</v>
      </c>
      <c r="J1409">
        <v>0</v>
      </c>
      <c r="K1409">
        <v>10.103111999999999</v>
      </c>
      <c r="L1409" t="s">
        <v>15195</v>
      </c>
      <c r="M1409" t="s">
        <v>15237</v>
      </c>
      <c r="T1409" t="s">
        <v>15301</v>
      </c>
      <c r="U1409" t="s">
        <v>15317</v>
      </c>
    </row>
    <row r="1410" spans="1:21" x14ac:dyDescent="0.25">
      <c r="A1410">
        <v>2008</v>
      </c>
      <c r="B1410">
        <v>35</v>
      </c>
      <c r="C1410" t="s">
        <v>25</v>
      </c>
      <c r="D1410" t="s">
        <v>1451</v>
      </c>
      <c r="E1410" t="s">
        <v>3162</v>
      </c>
      <c r="G1410" t="s">
        <v>12253</v>
      </c>
      <c r="H1410" t="s">
        <v>14470</v>
      </c>
      <c r="I1410">
        <v>231.88463300000001</v>
      </c>
      <c r="J1410">
        <v>0</v>
      </c>
      <c r="K1410">
        <v>238.93923899999999</v>
      </c>
      <c r="L1410" t="s">
        <v>15195</v>
      </c>
      <c r="M1410" t="s">
        <v>15237</v>
      </c>
      <c r="P1410" t="s">
        <v>15287</v>
      </c>
      <c r="Q1410" t="s">
        <v>15248</v>
      </c>
      <c r="T1410" t="s">
        <v>18015</v>
      </c>
      <c r="U1410" t="s">
        <v>15317</v>
      </c>
    </row>
    <row r="1411" spans="1:21" x14ac:dyDescent="0.25">
      <c r="A1411">
        <v>2008</v>
      </c>
      <c r="B1411">
        <v>35</v>
      </c>
      <c r="C1411" t="s">
        <v>25</v>
      </c>
      <c r="D1411" t="s">
        <v>1452</v>
      </c>
      <c r="E1411" t="s">
        <v>3162</v>
      </c>
      <c r="G1411" t="s">
        <v>12254</v>
      </c>
      <c r="H1411" t="s">
        <v>14470</v>
      </c>
      <c r="I1411">
        <v>9.5553299999999997</v>
      </c>
      <c r="J1411">
        <v>0</v>
      </c>
      <c r="K1411">
        <v>8.0831389999999992</v>
      </c>
      <c r="L1411" t="s">
        <v>15195</v>
      </c>
      <c r="M1411" t="s">
        <v>15237</v>
      </c>
      <c r="T1411" t="s">
        <v>15301</v>
      </c>
      <c r="U1411" t="s">
        <v>15317</v>
      </c>
    </row>
    <row r="1412" spans="1:21" x14ac:dyDescent="0.25">
      <c r="A1412">
        <v>2008</v>
      </c>
      <c r="B1412">
        <v>35</v>
      </c>
      <c r="C1412" t="s">
        <v>25</v>
      </c>
      <c r="D1412" t="s">
        <v>1453</v>
      </c>
      <c r="E1412" t="s">
        <v>3162</v>
      </c>
      <c r="G1412" t="s">
        <v>12255</v>
      </c>
      <c r="H1412" t="s">
        <v>14470</v>
      </c>
      <c r="I1412">
        <v>12.201262</v>
      </c>
      <c r="J1412">
        <v>0</v>
      </c>
      <c r="K1412">
        <v>11.629766999999999</v>
      </c>
      <c r="L1412" t="s">
        <v>15195</v>
      </c>
      <c r="M1412" t="s">
        <v>15237</v>
      </c>
      <c r="T1412" t="s">
        <v>15301</v>
      </c>
      <c r="U1412" t="s">
        <v>15317</v>
      </c>
    </row>
    <row r="1413" spans="1:21" x14ac:dyDescent="0.25">
      <c r="A1413">
        <v>2008</v>
      </c>
      <c r="B1413">
        <v>35</v>
      </c>
      <c r="C1413" t="s">
        <v>25</v>
      </c>
      <c r="D1413" t="s">
        <v>1454</v>
      </c>
      <c r="E1413" t="s">
        <v>3162</v>
      </c>
      <c r="G1413" t="s">
        <v>12256</v>
      </c>
      <c r="H1413" t="s">
        <v>14470</v>
      </c>
      <c r="I1413">
        <v>6.7646179999999996</v>
      </c>
      <c r="J1413">
        <v>0</v>
      </c>
      <c r="K1413">
        <v>7.6354769999999998</v>
      </c>
      <c r="L1413" t="s">
        <v>15195</v>
      </c>
      <c r="M1413" t="s">
        <v>15237</v>
      </c>
      <c r="T1413" t="s">
        <v>15301</v>
      </c>
      <c r="U1413" t="s">
        <v>15317</v>
      </c>
    </row>
    <row r="1414" spans="1:21" x14ac:dyDescent="0.25">
      <c r="A1414">
        <v>2008</v>
      </c>
      <c r="B1414">
        <v>35</v>
      </c>
      <c r="C1414" t="s">
        <v>25</v>
      </c>
      <c r="D1414" t="s">
        <v>1455</v>
      </c>
      <c r="E1414" t="s">
        <v>3162</v>
      </c>
      <c r="G1414" t="s">
        <v>12257</v>
      </c>
      <c r="H1414" t="s">
        <v>14470</v>
      </c>
      <c r="I1414">
        <v>6.8374940000000004</v>
      </c>
      <c r="J1414">
        <v>0</v>
      </c>
      <c r="K1414">
        <v>9.1831219999999991</v>
      </c>
      <c r="L1414" t="s">
        <v>15195</v>
      </c>
      <c r="M1414" t="s">
        <v>15237</v>
      </c>
      <c r="T1414" t="s">
        <v>15301</v>
      </c>
      <c r="U1414" t="s">
        <v>15317</v>
      </c>
    </row>
    <row r="1415" spans="1:21" x14ac:dyDescent="0.25">
      <c r="A1415">
        <v>2008</v>
      </c>
      <c r="B1415">
        <v>35</v>
      </c>
      <c r="C1415" t="s">
        <v>25</v>
      </c>
      <c r="D1415" t="s">
        <v>1456</v>
      </c>
      <c r="E1415" t="s">
        <v>3162</v>
      </c>
      <c r="G1415" t="s">
        <v>12258</v>
      </c>
      <c r="H1415" t="s">
        <v>14470</v>
      </c>
      <c r="I1415">
        <v>2.2263959999999998</v>
      </c>
      <c r="J1415">
        <v>0</v>
      </c>
      <c r="K1415">
        <v>2.0301969999999998</v>
      </c>
      <c r="L1415" t="s">
        <v>15195</v>
      </c>
      <c r="M1415" t="s">
        <v>15237</v>
      </c>
      <c r="T1415" t="s">
        <v>15301</v>
      </c>
      <c r="U1415" t="s">
        <v>15317</v>
      </c>
    </row>
    <row r="1416" spans="1:21" x14ac:dyDescent="0.25">
      <c r="A1416">
        <v>2008</v>
      </c>
      <c r="B1416">
        <v>35</v>
      </c>
      <c r="C1416" t="s">
        <v>25</v>
      </c>
      <c r="D1416" t="s">
        <v>1457</v>
      </c>
      <c r="E1416" t="s">
        <v>3162</v>
      </c>
      <c r="G1416" t="s">
        <v>12259</v>
      </c>
      <c r="H1416" t="s">
        <v>14470</v>
      </c>
      <c r="I1416">
        <v>1.69991</v>
      </c>
      <c r="J1416">
        <v>0</v>
      </c>
      <c r="K1416">
        <v>1.808144</v>
      </c>
      <c r="L1416" t="s">
        <v>15195</v>
      </c>
      <c r="M1416" t="s">
        <v>15237</v>
      </c>
      <c r="P1416" t="s">
        <v>15181</v>
      </c>
      <c r="Q1416" t="s">
        <v>15237</v>
      </c>
      <c r="T1416" t="s">
        <v>15301</v>
      </c>
      <c r="U1416" t="s">
        <v>15317</v>
      </c>
    </row>
    <row r="1417" spans="1:21" x14ac:dyDescent="0.25">
      <c r="A1417">
        <v>2008</v>
      </c>
      <c r="B1417">
        <v>35</v>
      </c>
      <c r="C1417" t="s">
        <v>25</v>
      </c>
      <c r="D1417" t="s">
        <v>1458</v>
      </c>
      <c r="E1417" t="s">
        <v>3163</v>
      </c>
      <c r="G1417" t="s">
        <v>12260</v>
      </c>
      <c r="H1417" t="s">
        <v>14471</v>
      </c>
      <c r="I1417">
        <v>3.7867660000000001</v>
      </c>
      <c r="J1417">
        <v>0</v>
      </c>
      <c r="K1417">
        <v>4.7217029999999998</v>
      </c>
      <c r="P1417" t="s">
        <v>16994</v>
      </c>
      <c r="Q1417" t="s">
        <v>15237</v>
      </c>
      <c r="T1417" t="s">
        <v>15301</v>
      </c>
      <c r="U1417" t="s">
        <v>15317</v>
      </c>
    </row>
    <row r="1418" spans="1:21" x14ac:dyDescent="0.25">
      <c r="A1418">
        <v>2008</v>
      </c>
      <c r="B1418">
        <v>35</v>
      </c>
      <c r="C1418" t="s">
        <v>25</v>
      </c>
      <c r="D1418" t="s">
        <v>1459</v>
      </c>
      <c r="E1418" t="s">
        <v>3163</v>
      </c>
      <c r="G1418" t="s">
        <v>12261</v>
      </c>
      <c r="H1418" t="s">
        <v>14471</v>
      </c>
      <c r="I1418">
        <v>2.214483</v>
      </c>
      <c r="J1418">
        <v>0</v>
      </c>
      <c r="K1418">
        <v>1.958539</v>
      </c>
      <c r="P1418" t="s">
        <v>15200</v>
      </c>
      <c r="Q1418" t="s">
        <v>15237</v>
      </c>
      <c r="T1418" t="s">
        <v>15301</v>
      </c>
      <c r="U1418" t="s">
        <v>15317</v>
      </c>
    </row>
    <row r="1419" spans="1:21" x14ac:dyDescent="0.25">
      <c r="A1419">
        <v>2008</v>
      </c>
      <c r="B1419">
        <v>35</v>
      </c>
      <c r="C1419" t="s">
        <v>25</v>
      </c>
      <c r="D1419" t="s">
        <v>1460</v>
      </c>
      <c r="E1419" t="s">
        <v>3163</v>
      </c>
      <c r="G1419" t="s">
        <v>12262</v>
      </c>
      <c r="H1419" t="s">
        <v>14471</v>
      </c>
      <c r="I1419">
        <v>13.669753</v>
      </c>
      <c r="J1419">
        <v>0</v>
      </c>
      <c r="K1419">
        <v>12.987909</v>
      </c>
      <c r="P1419" t="s">
        <v>15182</v>
      </c>
      <c r="Q1419" t="s">
        <v>15237</v>
      </c>
      <c r="T1419" t="s">
        <v>15301</v>
      </c>
      <c r="U1419" t="s">
        <v>15317</v>
      </c>
    </row>
    <row r="1420" spans="1:21" x14ac:dyDescent="0.25">
      <c r="A1420">
        <v>2008</v>
      </c>
      <c r="B1420">
        <v>35</v>
      </c>
      <c r="C1420" t="s">
        <v>25</v>
      </c>
      <c r="D1420" t="s">
        <v>1461</v>
      </c>
      <c r="E1420" t="s">
        <v>3163</v>
      </c>
      <c r="G1420" t="s">
        <v>12263</v>
      </c>
      <c r="H1420" t="s">
        <v>14471</v>
      </c>
      <c r="I1420">
        <v>14.498514999999999</v>
      </c>
      <c r="J1420">
        <v>0</v>
      </c>
      <c r="K1420">
        <v>15.632465</v>
      </c>
      <c r="P1420" t="s">
        <v>15196</v>
      </c>
      <c r="Q1420" t="s">
        <v>15237</v>
      </c>
      <c r="T1420" t="s">
        <v>15301</v>
      </c>
      <c r="U1420" t="s">
        <v>15317</v>
      </c>
    </row>
    <row r="1421" spans="1:21" x14ac:dyDescent="0.25">
      <c r="A1421">
        <v>2008</v>
      </c>
      <c r="B1421">
        <v>35</v>
      </c>
      <c r="C1421" t="s">
        <v>25</v>
      </c>
      <c r="D1421" t="s">
        <v>1462</v>
      </c>
      <c r="E1421" t="s">
        <v>3163</v>
      </c>
      <c r="G1421" t="s">
        <v>12264</v>
      </c>
      <c r="H1421" t="s">
        <v>14471</v>
      </c>
      <c r="I1421">
        <v>46.896711000000003</v>
      </c>
      <c r="J1421">
        <v>0</v>
      </c>
      <c r="K1421">
        <v>47.255589999999998</v>
      </c>
      <c r="U1421" t="s">
        <v>15316</v>
      </c>
    </row>
    <row r="1422" spans="1:21" x14ac:dyDescent="0.25">
      <c r="A1422">
        <v>2008</v>
      </c>
      <c r="B1422">
        <v>35</v>
      </c>
      <c r="C1422" t="s">
        <v>25</v>
      </c>
      <c r="D1422" t="s">
        <v>1463</v>
      </c>
      <c r="E1422" t="s">
        <v>3163</v>
      </c>
      <c r="G1422" t="s">
        <v>12265</v>
      </c>
      <c r="H1422" t="s">
        <v>14471</v>
      </c>
      <c r="I1422">
        <v>28.111025000000001</v>
      </c>
      <c r="J1422">
        <v>0</v>
      </c>
      <c r="K1422">
        <v>28.754712000000001</v>
      </c>
      <c r="U1422" t="s">
        <v>15316</v>
      </c>
    </row>
    <row r="1423" spans="1:21" x14ac:dyDescent="0.25">
      <c r="A1423">
        <v>2008</v>
      </c>
      <c r="B1423">
        <v>35</v>
      </c>
      <c r="C1423" t="s">
        <v>25</v>
      </c>
      <c r="D1423" t="s">
        <v>1464</v>
      </c>
      <c r="E1423" t="s">
        <v>3163</v>
      </c>
      <c r="G1423" t="s">
        <v>12266</v>
      </c>
      <c r="H1423" t="s">
        <v>14471</v>
      </c>
      <c r="I1423">
        <v>38.381270000000001</v>
      </c>
      <c r="J1423">
        <v>0</v>
      </c>
      <c r="K1423">
        <v>39.230857</v>
      </c>
      <c r="P1423" t="s">
        <v>15288</v>
      </c>
      <c r="Q1423" t="s">
        <v>15238</v>
      </c>
      <c r="T1423" t="s">
        <v>15305</v>
      </c>
      <c r="U1423" t="s">
        <v>15317</v>
      </c>
    </row>
    <row r="1424" spans="1:21" x14ac:dyDescent="0.25">
      <c r="A1424">
        <v>2008</v>
      </c>
      <c r="B1424">
        <v>35</v>
      </c>
      <c r="C1424" t="s">
        <v>25</v>
      </c>
      <c r="D1424" t="s">
        <v>1465</v>
      </c>
      <c r="E1424" t="s">
        <v>3163</v>
      </c>
      <c r="G1424" t="s">
        <v>12267</v>
      </c>
      <c r="H1424" t="s">
        <v>14471</v>
      </c>
      <c r="I1424">
        <v>37.951003</v>
      </c>
      <c r="J1424">
        <v>0</v>
      </c>
      <c r="K1424">
        <v>34.741956000000002</v>
      </c>
      <c r="U1424" t="s">
        <v>15316</v>
      </c>
    </row>
    <row r="1425" spans="1:21" x14ac:dyDescent="0.25">
      <c r="A1425">
        <v>2008</v>
      </c>
      <c r="B1425">
        <v>35</v>
      </c>
      <c r="C1425" t="s">
        <v>22</v>
      </c>
      <c r="D1425" t="s">
        <v>1466</v>
      </c>
      <c r="G1425" t="s">
        <v>12268</v>
      </c>
      <c r="H1425" t="s">
        <v>14472</v>
      </c>
      <c r="I1425">
        <v>304.79794500000003</v>
      </c>
      <c r="J1425">
        <v>0</v>
      </c>
      <c r="K1425">
        <v>294.46780100000001</v>
      </c>
      <c r="U1425" t="s">
        <v>15316</v>
      </c>
    </row>
    <row r="1426" spans="1:21" x14ac:dyDescent="0.25">
      <c r="A1426">
        <v>2008</v>
      </c>
      <c r="B1426">
        <v>35</v>
      </c>
      <c r="C1426" t="s">
        <v>23</v>
      </c>
      <c r="D1426" t="s">
        <v>1467</v>
      </c>
      <c r="G1426" t="s">
        <v>12268</v>
      </c>
      <c r="H1426" t="s">
        <v>14473</v>
      </c>
      <c r="I1426">
        <v>21.47608</v>
      </c>
      <c r="J1426">
        <v>0</v>
      </c>
      <c r="K1426">
        <v>24.322129</v>
      </c>
      <c r="U1426" t="s">
        <v>15316</v>
      </c>
    </row>
    <row r="1427" spans="1:21" x14ac:dyDescent="0.25">
      <c r="A1427">
        <v>2008</v>
      </c>
      <c r="B1427">
        <v>35</v>
      </c>
      <c r="C1427" t="s">
        <v>24</v>
      </c>
      <c r="D1427" t="s">
        <v>1468</v>
      </c>
      <c r="E1427" t="s">
        <v>3164</v>
      </c>
      <c r="G1427" t="s">
        <v>12269</v>
      </c>
      <c r="H1427" t="s">
        <v>14474</v>
      </c>
      <c r="I1427">
        <v>10.754873999999999</v>
      </c>
      <c r="J1427">
        <v>0</v>
      </c>
      <c r="K1427">
        <v>11.403740000000001</v>
      </c>
      <c r="U1427" t="s">
        <v>15316</v>
      </c>
    </row>
    <row r="1428" spans="1:21" x14ac:dyDescent="0.25">
      <c r="A1428">
        <v>2008</v>
      </c>
      <c r="B1428">
        <v>35</v>
      </c>
      <c r="C1428" t="s">
        <v>21</v>
      </c>
      <c r="D1428" t="s">
        <v>1469</v>
      </c>
      <c r="E1428" t="s">
        <v>3164</v>
      </c>
      <c r="G1428" t="s">
        <v>12270</v>
      </c>
      <c r="H1428" t="s">
        <v>14474</v>
      </c>
      <c r="I1428">
        <v>11.684583</v>
      </c>
      <c r="J1428">
        <v>0</v>
      </c>
      <c r="K1428">
        <v>13.120635</v>
      </c>
      <c r="U1428" t="s">
        <v>15316</v>
      </c>
    </row>
    <row r="1429" spans="1:21" x14ac:dyDescent="0.25">
      <c r="A1429">
        <v>2008</v>
      </c>
      <c r="B1429">
        <v>35</v>
      </c>
      <c r="C1429" t="s">
        <v>21</v>
      </c>
      <c r="D1429" t="s">
        <v>1470</v>
      </c>
      <c r="E1429" t="s">
        <v>3164</v>
      </c>
      <c r="G1429" t="s">
        <v>12271</v>
      </c>
      <c r="H1429" t="s">
        <v>14474</v>
      </c>
      <c r="I1429">
        <v>8.928801</v>
      </c>
      <c r="J1429">
        <v>0</v>
      </c>
      <c r="K1429">
        <v>9.5264939999999996</v>
      </c>
      <c r="U1429" t="s">
        <v>15316</v>
      </c>
    </row>
    <row r="1430" spans="1:21" x14ac:dyDescent="0.25">
      <c r="A1430">
        <v>2008</v>
      </c>
      <c r="B1430">
        <v>36</v>
      </c>
      <c r="C1430" t="s">
        <v>25</v>
      </c>
      <c r="D1430" t="s">
        <v>1471</v>
      </c>
      <c r="E1430" t="s">
        <v>3165</v>
      </c>
      <c r="F1430" t="s">
        <v>7152</v>
      </c>
      <c r="G1430" t="s">
        <v>12272</v>
      </c>
      <c r="H1430" t="s">
        <v>14475</v>
      </c>
      <c r="I1430">
        <v>2200.9703570000001</v>
      </c>
      <c r="J1430">
        <v>0</v>
      </c>
      <c r="K1430">
        <v>1654.31888</v>
      </c>
      <c r="U1430" t="s">
        <v>15316</v>
      </c>
    </row>
    <row r="1431" spans="1:21" x14ac:dyDescent="0.25">
      <c r="A1431">
        <v>2008</v>
      </c>
      <c r="B1431">
        <v>36</v>
      </c>
      <c r="C1431" t="s">
        <v>25</v>
      </c>
      <c r="D1431" t="s">
        <v>1472</v>
      </c>
      <c r="E1431" t="s">
        <v>3166</v>
      </c>
      <c r="F1431" t="s">
        <v>7153</v>
      </c>
      <c r="G1431" t="s">
        <v>12273</v>
      </c>
      <c r="H1431" t="s">
        <v>14475</v>
      </c>
      <c r="I1431">
        <v>126.285422</v>
      </c>
      <c r="J1431">
        <v>0</v>
      </c>
      <c r="K1431">
        <v>110.933668</v>
      </c>
      <c r="L1431" t="s">
        <v>16882</v>
      </c>
      <c r="M1431" t="s">
        <v>15238</v>
      </c>
      <c r="N1431" t="s">
        <v>16882</v>
      </c>
      <c r="O1431" t="s">
        <v>15238</v>
      </c>
      <c r="P1431" t="s">
        <v>16882</v>
      </c>
      <c r="Q1431" t="s">
        <v>15238</v>
      </c>
      <c r="T1431" t="s">
        <v>15305</v>
      </c>
      <c r="U1431" t="s">
        <v>15317</v>
      </c>
    </row>
    <row r="1432" spans="1:21" x14ac:dyDescent="0.25">
      <c r="A1432">
        <v>2008</v>
      </c>
      <c r="B1432">
        <v>36</v>
      </c>
      <c r="C1432" t="s">
        <v>25</v>
      </c>
      <c r="D1432" t="s">
        <v>1473</v>
      </c>
      <c r="E1432" t="s">
        <v>3167</v>
      </c>
      <c r="F1432" t="s">
        <v>7154</v>
      </c>
      <c r="G1432" t="s">
        <v>12274</v>
      </c>
      <c r="H1432" t="s">
        <v>14475</v>
      </c>
      <c r="I1432">
        <v>7285.9358130000001</v>
      </c>
      <c r="J1432">
        <v>0</v>
      </c>
      <c r="K1432">
        <v>11320.018196999999</v>
      </c>
      <c r="U1432" t="s">
        <v>15316</v>
      </c>
    </row>
    <row r="1433" spans="1:21" x14ac:dyDescent="0.25">
      <c r="A1433">
        <v>2008</v>
      </c>
      <c r="B1433">
        <v>36</v>
      </c>
      <c r="C1433" t="s">
        <v>25</v>
      </c>
      <c r="D1433" t="s">
        <v>1474</v>
      </c>
      <c r="E1433" t="s">
        <v>3168</v>
      </c>
      <c r="F1433" t="s">
        <v>7155</v>
      </c>
      <c r="G1433" t="s">
        <v>12275</v>
      </c>
      <c r="H1433" t="s">
        <v>14476</v>
      </c>
      <c r="I1433">
        <v>1536.9790350000001</v>
      </c>
      <c r="J1433">
        <v>0</v>
      </c>
      <c r="K1433">
        <v>1903.212483</v>
      </c>
      <c r="U1433" t="s">
        <v>15316</v>
      </c>
    </row>
    <row r="1434" spans="1:21" x14ac:dyDescent="0.25">
      <c r="A1434">
        <v>2008</v>
      </c>
      <c r="B1434">
        <v>36</v>
      </c>
      <c r="C1434" t="s">
        <v>25</v>
      </c>
      <c r="D1434" t="s">
        <v>1475</v>
      </c>
      <c r="E1434" t="s">
        <v>3169</v>
      </c>
      <c r="F1434" t="s">
        <v>7156</v>
      </c>
      <c r="G1434" t="s">
        <v>12276</v>
      </c>
      <c r="H1434" t="s">
        <v>14477</v>
      </c>
      <c r="I1434">
        <v>82.068717000000007</v>
      </c>
      <c r="J1434">
        <v>0</v>
      </c>
      <c r="K1434">
        <v>62.175227</v>
      </c>
      <c r="U1434" t="s">
        <v>15316</v>
      </c>
    </row>
    <row r="1435" spans="1:21" x14ac:dyDescent="0.25">
      <c r="A1435">
        <v>2008</v>
      </c>
      <c r="B1435">
        <v>36</v>
      </c>
      <c r="C1435" t="s">
        <v>25</v>
      </c>
      <c r="D1435" t="s">
        <v>1476</v>
      </c>
      <c r="E1435" t="s">
        <v>3170</v>
      </c>
      <c r="F1435" t="s">
        <v>7157</v>
      </c>
      <c r="G1435" t="s">
        <v>12277</v>
      </c>
      <c r="H1435" t="s">
        <v>14478</v>
      </c>
      <c r="I1435">
        <v>279.238021</v>
      </c>
      <c r="J1435">
        <v>0</v>
      </c>
      <c r="K1435">
        <v>364.53734800000001</v>
      </c>
      <c r="U1435" t="s">
        <v>15316</v>
      </c>
    </row>
    <row r="1436" spans="1:21" x14ac:dyDescent="0.25">
      <c r="A1436">
        <v>2008</v>
      </c>
      <c r="B1436">
        <v>36</v>
      </c>
      <c r="C1436" t="s">
        <v>25</v>
      </c>
      <c r="D1436" t="s">
        <v>1477</v>
      </c>
      <c r="G1436" t="s">
        <v>12278</v>
      </c>
      <c r="H1436" t="s">
        <v>14475</v>
      </c>
      <c r="I1436">
        <v>0</v>
      </c>
      <c r="J1436">
        <v>0</v>
      </c>
      <c r="K1436">
        <v>3.3066779999999998</v>
      </c>
      <c r="P1436" t="s">
        <v>16882</v>
      </c>
      <c r="Q1436" t="s">
        <v>15238</v>
      </c>
      <c r="T1436" t="s">
        <v>15305</v>
      </c>
      <c r="U1436" t="s">
        <v>15317</v>
      </c>
    </row>
    <row r="1437" spans="1:21" x14ac:dyDescent="0.25">
      <c r="A1437">
        <v>2008</v>
      </c>
      <c r="B1437">
        <v>36</v>
      </c>
      <c r="C1437" t="s">
        <v>25</v>
      </c>
      <c r="D1437" t="s">
        <v>1478</v>
      </c>
      <c r="G1437" t="s">
        <v>12279</v>
      </c>
      <c r="H1437" t="s">
        <v>14475</v>
      </c>
      <c r="I1437">
        <v>0</v>
      </c>
      <c r="J1437">
        <v>0</v>
      </c>
      <c r="K1437">
        <v>9.9999590000000005</v>
      </c>
      <c r="U1437" t="s">
        <v>15316</v>
      </c>
    </row>
    <row r="1438" spans="1:21" x14ac:dyDescent="0.25">
      <c r="A1438">
        <v>2008</v>
      </c>
      <c r="B1438">
        <v>36</v>
      </c>
      <c r="C1438" t="s">
        <v>25</v>
      </c>
      <c r="D1438" t="s">
        <v>1479</v>
      </c>
      <c r="G1438" t="s">
        <v>12280</v>
      </c>
      <c r="H1438" t="s">
        <v>14475</v>
      </c>
      <c r="I1438">
        <v>15</v>
      </c>
      <c r="J1438">
        <v>0</v>
      </c>
      <c r="K1438">
        <v>12.982991</v>
      </c>
      <c r="U1438" t="s">
        <v>15316</v>
      </c>
    </row>
    <row r="1439" spans="1:21" x14ac:dyDescent="0.25">
      <c r="A1439">
        <v>2008</v>
      </c>
      <c r="B1439">
        <v>36</v>
      </c>
      <c r="C1439" t="s">
        <v>20</v>
      </c>
      <c r="D1439" t="s">
        <v>1480</v>
      </c>
      <c r="G1439" t="s">
        <v>12281</v>
      </c>
      <c r="H1439" t="s">
        <v>14475</v>
      </c>
      <c r="I1439">
        <v>450</v>
      </c>
      <c r="J1439">
        <v>0</v>
      </c>
      <c r="K1439">
        <v>81.059224</v>
      </c>
      <c r="U1439" t="s">
        <v>15316</v>
      </c>
    </row>
    <row r="1440" spans="1:21" x14ac:dyDescent="0.25">
      <c r="A1440">
        <v>2008</v>
      </c>
      <c r="B1440">
        <v>36</v>
      </c>
      <c r="C1440" t="s">
        <v>20</v>
      </c>
      <c r="D1440" t="s">
        <v>1481</v>
      </c>
      <c r="G1440" t="s">
        <v>10937</v>
      </c>
      <c r="H1440" t="s">
        <v>14479</v>
      </c>
      <c r="I1440">
        <v>0</v>
      </c>
      <c r="J1440">
        <v>0</v>
      </c>
      <c r="K1440">
        <v>8.7745479999999993</v>
      </c>
      <c r="U1440" t="s">
        <v>15316</v>
      </c>
    </row>
    <row r="1441" spans="1:21" x14ac:dyDescent="0.25">
      <c r="A1441">
        <v>2008</v>
      </c>
      <c r="B1441">
        <v>36</v>
      </c>
      <c r="C1441" t="s">
        <v>20</v>
      </c>
      <c r="D1441" t="s">
        <v>1482</v>
      </c>
      <c r="G1441" t="s">
        <v>11017</v>
      </c>
      <c r="H1441" t="s">
        <v>14475</v>
      </c>
      <c r="I1441">
        <v>0</v>
      </c>
      <c r="J1441">
        <v>0</v>
      </c>
      <c r="K1441">
        <v>5.8312889999999999</v>
      </c>
      <c r="U1441" t="s">
        <v>15316</v>
      </c>
    </row>
    <row r="1442" spans="1:21" x14ac:dyDescent="0.25">
      <c r="A1442">
        <v>2008</v>
      </c>
      <c r="B1442">
        <v>36</v>
      </c>
      <c r="C1442" t="s">
        <v>22</v>
      </c>
      <c r="D1442" t="s">
        <v>1483</v>
      </c>
      <c r="G1442" t="s">
        <v>10941</v>
      </c>
      <c r="H1442" t="s">
        <v>14221</v>
      </c>
      <c r="I1442">
        <v>2271.071539</v>
      </c>
      <c r="J1442">
        <v>0</v>
      </c>
      <c r="K1442">
        <v>962.01299200000005</v>
      </c>
      <c r="U1442" t="s">
        <v>15316</v>
      </c>
    </row>
    <row r="1443" spans="1:21" x14ac:dyDescent="0.25">
      <c r="A1443">
        <v>2008</v>
      </c>
      <c r="B1443">
        <v>36</v>
      </c>
      <c r="C1443" t="s">
        <v>23</v>
      </c>
      <c r="D1443" t="s">
        <v>1484</v>
      </c>
      <c r="G1443" t="s">
        <v>10942</v>
      </c>
      <c r="H1443" t="s">
        <v>14222</v>
      </c>
      <c r="I1443">
        <v>74.023729000000003</v>
      </c>
      <c r="J1443">
        <v>0</v>
      </c>
      <c r="K1443">
        <v>91.265940000000001</v>
      </c>
      <c r="U1443" t="s">
        <v>15316</v>
      </c>
    </row>
    <row r="1444" spans="1:21" x14ac:dyDescent="0.25">
      <c r="A1444">
        <v>2008</v>
      </c>
      <c r="B1444">
        <v>36</v>
      </c>
      <c r="C1444" t="s">
        <v>21</v>
      </c>
      <c r="D1444" t="s">
        <v>1485</v>
      </c>
      <c r="G1444" t="s">
        <v>12282</v>
      </c>
      <c r="H1444" t="s">
        <v>14478</v>
      </c>
      <c r="I1444">
        <v>100</v>
      </c>
      <c r="J1444">
        <v>0</v>
      </c>
      <c r="K1444">
        <v>0</v>
      </c>
      <c r="U1444" t="s">
        <v>15316</v>
      </c>
    </row>
    <row r="1445" spans="1:21" x14ac:dyDescent="0.25">
      <c r="A1445">
        <v>2008</v>
      </c>
      <c r="B1445">
        <v>36</v>
      </c>
      <c r="C1445" t="s">
        <v>21</v>
      </c>
      <c r="D1445" t="s">
        <v>1486</v>
      </c>
      <c r="G1445" t="s">
        <v>12283</v>
      </c>
      <c r="H1445" t="s">
        <v>14478</v>
      </c>
      <c r="I1445">
        <v>90.3</v>
      </c>
      <c r="J1445">
        <v>0</v>
      </c>
      <c r="K1445">
        <v>0</v>
      </c>
      <c r="U1445" t="s">
        <v>15316</v>
      </c>
    </row>
    <row r="1446" spans="1:21" x14ac:dyDescent="0.25">
      <c r="A1446">
        <v>2008</v>
      </c>
      <c r="B1446">
        <v>36</v>
      </c>
      <c r="C1446" t="s">
        <v>21</v>
      </c>
      <c r="D1446" t="s">
        <v>1487</v>
      </c>
      <c r="G1446" t="s">
        <v>12284</v>
      </c>
      <c r="H1446" t="s">
        <v>14478</v>
      </c>
      <c r="I1446">
        <v>446.68429400000002</v>
      </c>
      <c r="J1446">
        <v>0</v>
      </c>
      <c r="K1446">
        <v>322.47820999999999</v>
      </c>
      <c r="U1446" t="s">
        <v>15316</v>
      </c>
    </row>
    <row r="1447" spans="1:21" x14ac:dyDescent="0.25">
      <c r="A1447">
        <v>2008</v>
      </c>
      <c r="B1447">
        <v>36</v>
      </c>
      <c r="C1447" t="s">
        <v>21</v>
      </c>
      <c r="D1447" t="s">
        <v>1488</v>
      </c>
      <c r="G1447" t="s">
        <v>12285</v>
      </c>
      <c r="H1447" t="s">
        <v>14478</v>
      </c>
      <c r="I1447">
        <v>339.57567299999999</v>
      </c>
      <c r="J1447">
        <v>0</v>
      </c>
      <c r="K1447">
        <v>0</v>
      </c>
      <c r="U1447" t="s">
        <v>15316</v>
      </c>
    </row>
    <row r="1448" spans="1:21" x14ac:dyDescent="0.25">
      <c r="A1448">
        <v>2008</v>
      </c>
      <c r="B1448">
        <v>36</v>
      </c>
      <c r="C1448" t="s">
        <v>21</v>
      </c>
      <c r="D1448" t="s">
        <v>1489</v>
      </c>
      <c r="G1448" t="s">
        <v>12286</v>
      </c>
      <c r="H1448" t="s">
        <v>14475</v>
      </c>
      <c r="I1448">
        <v>10.49</v>
      </c>
      <c r="J1448">
        <v>0</v>
      </c>
      <c r="K1448">
        <v>4.7264E-2</v>
      </c>
      <c r="U1448" t="s">
        <v>15316</v>
      </c>
    </row>
    <row r="1449" spans="1:21" x14ac:dyDescent="0.25">
      <c r="A1449">
        <v>2008</v>
      </c>
      <c r="B1449">
        <v>36</v>
      </c>
      <c r="C1449" t="s">
        <v>21</v>
      </c>
      <c r="D1449" t="s">
        <v>1490</v>
      </c>
      <c r="G1449" t="s">
        <v>12287</v>
      </c>
      <c r="H1449" t="s">
        <v>14476</v>
      </c>
      <c r="I1449">
        <v>713.6</v>
      </c>
      <c r="J1449">
        <v>0</v>
      </c>
      <c r="K1449">
        <v>639.83338500000002</v>
      </c>
      <c r="P1449" t="s">
        <v>15289</v>
      </c>
      <c r="Q1449" t="s">
        <v>15242</v>
      </c>
      <c r="T1449" t="s">
        <v>15309</v>
      </c>
      <c r="U1449" t="s">
        <v>15317</v>
      </c>
    </row>
    <row r="1450" spans="1:21" x14ac:dyDescent="0.25">
      <c r="A1450">
        <v>2008</v>
      </c>
      <c r="B1450">
        <v>36</v>
      </c>
      <c r="C1450" t="s">
        <v>21</v>
      </c>
      <c r="D1450" t="s">
        <v>1491</v>
      </c>
      <c r="G1450" t="s">
        <v>12288</v>
      </c>
      <c r="H1450" t="s">
        <v>14478</v>
      </c>
      <c r="I1450">
        <v>100</v>
      </c>
      <c r="J1450">
        <v>0</v>
      </c>
      <c r="K1450">
        <v>14.300844</v>
      </c>
      <c r="U1450" t="s">
        <v>15316</v>
      </c>
    </row>
    <row r="1451" spans="1:21" x14ac:dyDescent="0.25">
      <c r="A1451">
        <v>2008</v>
      </c>
      <c r="B1451">
        <v>36</v>
      </c>
      <c r="C1451" t="s">
        <v>21</v>
      </c>
      <c r="D1451" t="s">
        <v>1492</v>
      </c>
      <c r="G1451" t="s">
        <v>12289</v>
      </c>
      <c r="H1451" t="s">
        <v>14478</v>
      </c>
      <c r="I1451">
        <v>3589.4</v>
      </c>
      <c r="J1451">
        <v>0</v>
      </c>
      <c r="K1451">
        <v>3573.2</v>
      </c>
      <c r="U1451" t="s">
        <v>15316</v>
      </c>
    </row>
    <row r="1452" spans="1:21" x14ac:dyDescent="0.25">
      <c r="A1452">
        <v>2008</v>
      </c>
      <c r="B1452">
        <v>37</v>
      </c>
      <c r="C1452" t="s">
        <v>22</v>
      </c>
      <c r="D1452" t="s">
        <v>1493</v>
      </c>
      <c r="G1452" t="s">
        <v>10941</v>
      </c>
      <c r="H1452" t="s">
        <v>14221</v>
      </c>
      <c r="I1452">
        <v>12.289958</v>
      </c>
      <c r="J1452">
        <v>0</v>
      </c>
      <c r="K1452">
        <v>5.7617799999999999</v>
      </c>
      <c r="U1452" t="s">
        <v>15316</v>
      </c>
    </row>
    <row r="1453" spans="1:21" x14ac:dyDescent="0.25">
      <c r="A1453">
        <v>2008</v>
      </c>
      <c r="B1453">
        <v>37</v>
      </c>
      <c r="C1453" t="s">
        <v>23</v>
      </c>
      <c r="D1453" t="s">
        <v>1494</v>
      </c>
      <c r="G1453" t="s">
        <v>10942</v>
      </c>
      <c r="H1453" t="s">
        <v>14222</v>
      </c>
      <c r="I1453">
        <v>3.2555939999999999</v>
      </c>
      <c r="J1453">
        <v>0</v>
      </c>
      <c r="K1453">
        <v>3.2174670000000001</v>
      </c>
      <c r="U1453" t="s">
        <v>15316</v>
      </c>
    </row>
    <row r="1454" spans="1:21" x14ac:dyDescent="0.25">
      <c r="A1454">
        <v>2008</v>
      </c>
      <c r="B1454">
        <v>37</v>
      </c>
      <c r="C1454" t="s">
        <v>23</v>
      </c>
      <c r="D1454" t="s">
        <v>1495</v>
      </c>
      <c r="G1454" t="s">
        <v>10957</v>
      </c>
      <c r="H1454" t="s">
        <v>14480</v>
      </c>
      <c r="I1454">
        <v>8.6564000000000002E-2</v>
      </c>
      <c r="J1454">
        <v>0</v>
      </c>
      <c r="K1454">
        <v>0</v>
      </c>
      <c r="U1454" t="s">
        <v>15316</v>
      </c>
    </row>
    <row r="1455" spans="1:21" x14ac:dyDescent="0.25">
      <c r="A1455">
        <v>2008</v>
      </c>
      <c r="B1455">
        <v>37</v>
      </c>
      <c r="C1455" t="s">
        <v>21</v>
      </c>
      <c r="D1455" t="s">
        <v>1496</v>
      </c>
      <c r="G1455" t="s">
        <v>12290</v>
      </c>
      <c r="H1455" t="s">
        <v>14480</v>
      </c>
      <c r="I1455">
        <v>81.895583999999999</v>
      </c>
      <c r="J1455">
        <v>0</v>
      </c>
      <c r="K1455">
        <v>90.039612000000005</v>
      </c>
      <c r="U1455" t="s">
        <v>15316</v>
      </c>
    </row>
    <row r="1456" spans="1:21" x14ac:dyDescent="0.25">
      <c r="A1456">
        <v>2008</v>
      </c>
      <c r="B1456">
        <v>37</v>
      </c>
      <c r="C1456" t="s">
        <v>21</v>
      </c>
      <c r="D1456" t="s">
        <v>1497</v>
      </c>
      <c r="G1456" t="s">
        <v>12291</v>
      </c>
      <c r="H1456" t="s">
        <v>14480</v>
      </c>
      <c r="I1456">
        <v>0</v>
      </c>
      <c r="J1456">
        <v>0</v>
      </c>
      <c r="K1456">
        <v>345.22674699999999</v>
      </c>
      <c r="U1456" t="s">
        <v>15316</v>
      </c>
    </row>
    <row r="1457" spans="1:21" x14ac:dyDescent="0.25">
      <c r="A1457">
        <v>2008</v>
      </c>
      <c r="B1457">
        <v>38</v>
      </c>
      <c r="C1457" t="s">
        <v>25</v>
      </c>
      <c r="D1457" t="s">
        <v>1498</v>
      </c>
      <c r="E1457" t="s">
        <v>3171</v>
      </c>
      <c r="F1457" t="s">
        <v>7158</v>
      </c>
      <c r="G1457" t="s">
        <v>12292</v>
      </c>
      <c r="H1457" t="s">
        <v>14481</v>
      </c>
      <c r="I1457">
        <v>2378.159811</v>
      </c>
      <c r="J1457">
        <v>0</v>
      </c>
      <c r="K1457">
        <v>2451.5786889999999</v>
      </c>
      <c r="L1457" t="s">
        <v>18016</v>
      </c>
      <c r="M1457" t="s">
        <v>18017</v>
      </c>
      <c r="T1457" t="s">
        <v>18018</v>
      </c>
      <c r="U1457" t="s">
        <v>15317</v>
      </c>
    </row>
    <row r="1458" spans="1:21" x14ac:dyDescent="0.25">
      <c r="A1458">
        <v>2008</v>
      </c>
      <c r="B1458">
        <v>38</v>
      </c>
      <c r="C1458" t="s">
        <v>25</v>
      </c>
      <c r="D1458" t="s">
        <v>1499</v>
      </c>
      <c r="E1458" t="s">
        <v>3172</v>
      </c>
      <c r="F1458" t="s">
        <v>7159</v>
      </c>
      <c r="G1458" t="s">
        <v>12293</v>
      </c>
      <c r="H1458" t="s">
        <v>14482</v>
      </c>
      <c r="I1458">
        <v>550.84589200000005</v>
      </c>
      <c r="J1458">
        <v>0</v>
      </c>
      <c r="K1458">
        <v>568.39441999999997</v>
      </c>
      <c r="L1458" t="s">
        <v>18019</v>
      </c>
      <c r="M1458" t="s">
        <v>18020</v>
      </c>
      <c r="N1458" t="s">
        <v>16883</v>
      </c>
      <c r="O1458" t="s">
        <v>15338</v>
      </c>
      <c r="P1458" t="s">
        <v>15434</v>
      </c>
      <c r="Q1458" t="s">
        <v>15245</v>
      </c>
      <c r="R1458" t="s">
        <v>15434</v>
      </c>
      <c r="S1458" t="s">
        <v>15245</v>
      </c>
      <c r="T1458" t="s">
        <v>18018</v>
      </c>
      <c r="U1458" t="s">
        <v>15317</v>
      </c>
    </row>
    <row r="1459" spans="1:21" x14ac:dyDescent="0.25">
      <c r="A1459">
        <v>2008</v>
      </c>
      <c r="B1459">
        <v>38</v>
      </c>
      <c r="C1459" t="s">
        <v>25</v>
      </c>
      <c r="D1459" t="s">
        <v>1500</v>
      </c>
      <c r="G1459" t="s">
        <v>12294</v>
      </c>
      <c r="H1459" t="s">
        <v>14483</v>
      </c>
      <c r="I1459">
        <v>458.13539100000003</v>
      </c>
      <c r="J1459">
        <v>0</v>
      </c>
      <c r="K1459">
        <v>389.834766</v>
      </c>
      <c r="P1459" t="s">
        <v>15434</v>
      </c>
      <c r="Q1459" t="s">
        <v>15245</v>
      </c>
      <c r="T1459" t="s">
        <v>15307</v>
      </c>
      <c r="U1459" t="s">
        <v>15317</v>
      </c>
    </row>
    <row r="1460" spans="1:21" x14ac:dyDescent="0.25">
      <c r="A1460">
        <v>2008</v>
      </c>
      <c r="B1460">
        <v>38</v>
      </c>
      <c r="C1460" t="s">
        <v>25</v>
      </c>
      <c r="D1460" t="s">
        <v>1501</v>
      </c>
      <c r="G1460" t="s">
        <v>12295</v>
      </c>
      <c r="H1460" t="s">
        <v>14483</v>
      </c>
      <c r="I1460">
        <v>605</v>
      </c>
      <c r="J1460">
        <v>0</v>
      </c>
      <c r="K1460">
        <v>612</v>
      </c>
      <c r="T1460" s="124" t="s">
        <v>15304</v>
      </c>
      <c r="U1460" s="124" t="s">
        <v>15317</v>
      </c>
    </row>
    <row r="1461" spans="1:21" x14ac:dyDescent="0.25">
      <c r="A1461">
        <v>2008</v>
      </c>
      <c r="B1461">
        <v>38</v>
      </c>
      <c r="C1461" t="s">
        <v>25</v>
      </c>
      <c r="D1461" t="s">
        <v>1502</v>
      </c>
      <c r="G1461" t="s">
        <v>12296</v>
      </c>
      <c r="H1461" t="s">
        <v>14483</v>
      </c>
      <c r="I1461">
        <v>59.5</v>
      </c>
      <c r="J1461">
        <v>0</v>
      </c>
      <c r="K1461">
        <v>59.5</v>
      </c>
      <c r="U1461" t="s">
        <v>15316</v>
      </c>
    </row>
    <row r="1462" spans="1:21" x14ac:dyDescent="0.25">
      <c r="A1462">
        <v>2008</v>
      </c>
      <c r="B1462">
        <v>38</v>
      </c>
      <c r="C1462" t="s">
        <v>25</v>
      </c>
      <c r="D1462" t="s">
        <v>1503</v>
      </c>
      <c r="G1462" t="s">
        <v>12297</v>
      </c>
      <c r="H1462" t="s">
        <v>14483</v>
      </c>
      <c r="I1462">
        <v>30</v>
      </c>
      <c r="J1462">
        <v>0</v>
      </c>
      <c r="K1462">
        <v>30</v>
      </c>
      <c r="T1462" s="124" t="s">
        <v>15304</v>
      </c>
      <c r="U1462" s="124" t="s">
        <v>15317</v>
      </c>
    </row>
    <row r="1463" spans="1:21" x14ac:dyDescent="0.25">
      <c r="A1463">
        <v>2008</v>
      </c>
      <c r="B1463">
        <v>38</v>
      </c>
      <c r="C1463" t="s">
        <v>25</v>
      </c>
      <c r="D1463" t="s">
        <v>1504</v>
      </c>
      <c r="G1463" t="s">
        <v>12298</v>
      </c>
      <c r="H1463" t="s">
        <v>14483</v>
      </c>
      <c r="I1463">
        <v>140.5</v>
      </c>
      <c r="J1463">
        <v>0</v>
      </c>
      <c r="K1463">
        <v>0</v>
      </c>
      <c r="T1463" s="124" t="s">
        <v>15304</v>
      </c>
      <c r="U1463" s="124" t="s">
        <v>15317</v>
      </c>
    </row>
    <row r="1464" spans="1:21" x14ac:dyDescent="0.25">
      <c r="A1464">
        <v>2008</v>
      </c>
      <c r="B1464">
        <v>38</v>
      </c>
      <c r="C1464" t="s">
        <v>20</v>
      </c>
      <c r="D1464" t="s">
        <v>1505</v>
      </c>
      <c r="G1464" t="s">
        <v>11154</v>
      </c>
      <c r="H1464" t="s">
        <v>14484</v>
      </c>
      <c r="I1464">
        <v>0</v>
      </c>
      <c r="J1464">
        <v>0</v>
      </c>
      <c r="K1464">
        <v>176.582594</v>
      </c>
      <c r="P1464" t="s">
        <v>15343</v>
      </c>
      <c r="Q1464" t="s">
        <v>15252</v>
      </c>
      <c r="R1464" t="s">
        <v>15434</v>
      </c>
      <c r="S1464" t="s">
        <v>15245</v>
      </c>
      <c r="T1464" t="s">
        <v>16832</v>
      </c>
      <c r="U1464" t="s">
        <v>15317</v>
      </c>
    </row>
    <row r="1465" spans="1:21" x14ac:dyDescent="0.25">
      <c r="A1465">
        <v>2008</v>
      </c>
      <c r="B1465">
        <v>38</v>
      </c>
      <c r="C1465" t="s">
        <v>20</v>
      </c>
      <c r="D1465" t="s">
        <v>1506</v>
      </c>
      <c r="G1465" t="s">
        <v>10937</v>
      </c>
      <c r="H1465" t="s">
        <v>14485</v>
      </c>
      <c r="I1465">
        <v>2</v>
      </c>
      <c r="J1465">
        <v>0</v>
      </c>
      <c r="K1465">
        <v>24.310922999999999</v>
      </c>
      <c r="U1465" t="s">
        <v>15316</v>
      </c>
    </row>
    <row r="1466" spans="1:21" x14ac:dyDescent="0.25">
      <c r="A1466">
        <v>2008</v>
      </c>
      <c r="B1466">
        <v>38</v>
      </c>
      <c r="C1466" t="s">
        <v>22</v>
      </c>
      <c r="D1466" t="s">
        <v>1507</v>
      </c>
      <c r="G1466" t="s">
        <v>10941</v>
      </c>
      <c r="H1466" t="s">
        <v>14221</v>
      </c>
      <c r="I1466">
        <v>526.84163100000001</v>
      </c>
      <c r="J1466">
        <v>0</v>
      </c>
      <c r="K1466">
        <v>388.44039500000002</v>
      </c>
      <c r="U1466" t="s">
        <v>15316</v>
      </c>
    </row>
    <row r="1467" spans="1:21" x14ac:dyDescent="0.25">
      <c r="A1467">
        <v>2008</v>
      </c>
      <c r="B1467">
        <v>38</v>
      </c>
      <c r="C1467" t="s">
        <v>23</v>
      </c>
      <c r="D1467" t="s">
        <v>1508</v>
      </c>
      <c r="G1467" t="s">
        <v>10942</v>
      </c>
      <c r="H1467" t="s">
        <v>14222</v>
      </c>
      <c r="I1467">
        <v>30.936059</v>
      </c>
      <c r="J1467">
        <v>0</v>
      </c>
      <c r="K1467">
        <v>36.299635000000002</v>
      </c>
      <c r="U1467" t="s">
        <v>15316</v>
      </c>
    </row>
    <row r="1468" spans="1:21" x14ac:dyDescent="0.25">
      <c r="A1468">
        <v>2008</v>
      </c>
      <c r="B1468">
        <v>38</v>
      </c>
      <c r="C1468" t="s">
        <v>24</v>
      </c>
      <c r="D1468" t="s">
        <v>1509</v>
      </c>
      <c r="G1468" t="s">
        <v>12299</v>
      </c>
      <c r="H1468" t="s">
        <v>14486</v>
      </c>
      <c r="I1468">
        <v>187.45791600000001</v>
      </c>
      <c r="J1468">
        <v>0</v>
      </c>
      <c r="K1468">
        <v>152.38136299999999</v>
      </c>
      <c r="U1468" t="s">
        <v>15316</v>
      </c>
    </row>
    <row r="1469" spans="1:21" x14ac:dyDescent="0.25">
      <c r="A1469">
        <v>2008</v>
      </c>
      <c r="B1469">
        <v>38</v>
      </c>
      <c r="C1469" t="s">
        <v>29</v>
      </c>
      <c r="D1469" t="s">
        <v>1510</v>
      </c>
      <c r="E1469" t="s">
        <v>3173</v>
      </c>
      <c r="F1469" t="s">
        <v>7160</v>
      </c>
      <c r="G1469" t="s">
        <v>12300</v>
      </c>
      <c r="H1469" t="s">
        <v>14487</v>
      </c>
      <c r="I1469">
        <v>3280</v>
      </c>
      <c r="J1469">
        <v>0</v>
      </c>
      <c r="K1469">
        <v>3287.232735</v>
      </c>
      <c r="L1469" t="s">
        <v>15434</v>
      </c>
      <c r="M1469" t="s">
        <v>15245</v>
      </c>
      <c r="N1469" t="s">
        <v>15434</v>
      </c>
      <c r="O1469" t="s">
        <v>15245</v>
      </c>
      <c r="P1469" t="s">
        <v>18021</v>
      </c>
      <c r="Q1469" t="s">
        <v>17617</v>
      </c>
      <c r="T1469" t="s">
        <v>18022</v>
      </c>
      <c r="U1469" t="s">
        <v>15317</v>
      </c>
    </row>
    <row r="1470" spans="1:21" x14ac:dyDescent="0.25">
      <c r="A1470">
        <v>2008</v>
      </c>
      <c r="B1470">
        <v>38</v>
      </c>
      <c r="C1470" t="s">
        <v>29</v>
      </c>
      <c r="D1470" t="s">
        <v>1511</v>
      </c>
      <c r="E1470" t="s">
        <v>3173</v>
      </c>
      <c r="F1470" t="s">
        <v>7161</v>
      </c>
      <c r="G1470" t="s">
        <v>12301</v>
      </c>
      <c r="H1470" t="s">
        <v>14488</v>
      </c>
      <c r="I1470">
        <v>2000</v>
      </c>
      <c r="J1470">
        <v>0</v>
      </c>
      <c r="K1470">
        <v>1969.7755749999999</v>
      </c>
      <c r="L1470" t="s">
        <v>15434</v>
      </c>
      <c r="M1470" t="s">
        <v>15245</v>
      </c>
      <c r="T1470" t="s">
        <v>15307</v>
      </c>
      <c r="U1470" t="s">
        <v>15317</v>
      </c>
    </row>
    <row r="1471" spans="1:21" x14ac:dyDescent="0.25">
      <c r="A1471">
        <v>2008</v>
      </c>
      <c r="B1471">
        <v>38</v>
      </c>
      <c r="C1471" t="s">
        <v>29</v>
      </c>
      <c r="D1471" t="s">
        <v>1512</v>
      </c>
      <c r="E1471" t="s">
        <v>3173</v>
      </c>
      <c r="F1471" t="s">
        <v>7162</v>
      </c>
      <c r="G1471" t="s">
        <v>12302</v>
      </c>
      <c r="H1471" t="s">
        <v>14483</v>
      </c>
      <c r="I1471">
        <v>750</v>
      </c>
      <c r="J1471">
        <v>0</v>
      </c>
      <c r="K1471">
        <v>750</v>
      </c>
      <c r="L1471" t="s">
        <v>15434</v>
      </c>
      <c r="M1471" t="s">
        <v>15245</v>
      </c>
      <c r="T1471" t="s">
        <v>15307</v>
      </c>
      <c r="U1471" t="s">
        <v>15317</v>
      </c>
    </row>
    <row r="1472" spans="1:21" x14ac:dyDescent="0.25">
      <c r="A1472">
        <v>2008</v>
      </c>
      <c r="B1472">
        <v>38</v>
      </c>
      <c r="C1472" t="s">
        <v>29</v>
      </c>
      <c r="D1472" t="s">
        <v>1513</v>
      </c>
      <c r="G1472" t="s">
        <v>12303</v>
      </c>
      <c r="H1472" t="s">
        <v>14487</v>
      </c>
      <c r="I1472">
        <v>20</v>
      </c>
      <c r="J1472">
        <v>0</v>
      </c>
      <c r="K1472">
        <v>20</v>
      </c>
      <c r="P1472" t="s">
        <v>18021</v>
      </c>
      <c r="Q1472" t="s">
        <v>17617</v>
      </c>
      <c r="T1472" t="s">
        <v>17619</v>
      </c>
      <c r="U1472" t="s">
        <v>15317</v>
      </c>
    </row>
    <row r="1473" spans="1:21" x14ac:dyDescent="0.25">
      <c r="A1473">
        <v>2008</v>
      </c>
      <c r="B1473">
        <v>38</v>
      </c>
      <c r="C1473" t="s">
        <v>29</v>
      </c>
      <c r="D1473" t="s">
        <v>1514</v>
      </c>
      <c r="G1473" t="s">
        <v>12304</v>
      </c>
      <c r="H1473" t="s">
        <v>14487</v>
      </c>
      <c r="I1473">
        <v>150</v>
      </c>
      <c r="J1473">
        <v>0</v>
      </c>
      <c r="K1473">
        <v>149.48400000000001</v>
      </c>
      <c r="P1473" t="s">
        <v>18021</v>
      </c>
      <c r="Q1473" t="s">
        <v>17617</v>
      </c>
      <c r="T1473" t="s">
        <v>17619</v>
      </c>
      <c r="U1473" t="s">
        <v>15317</v>
      </c>
    </row>
    <row r="1474" spans="1:21" x14ac:dyDescent="0.25">
      <c r="A1474">
        <v>2008</v>
      </c>
      <c r="B1474">
        <v>38</v>
      </c>
      <c r="C1474" t="s">
        <v>29</v>
      </c>
      <c r="D1474" t="s">
        <v>1515</v>
      </c>
      <c r="G1474" t="s">
        <v>12305</v>
      </c>
      <c r="H1474" t="s">
        <v>14488</v>
      </c>
      <c r="I1474">
        <v>20</v>
      </c>
      <c r="J1474">
        <v>0</v>
      </c>
      <c r="K1474">
        <v>20</v>
      </c>
      <c r="U1474" t="s">
        <v>15316</v>
      </c>
    </row>
    <row r="1475" spans="1:21" x14ac:dyDescent="0.25">
      <c r="A1475">
        <v>2008</v>
      </c>
      <c r="B1475">
        <v>38</v>
      </c>
      <c r="C1475" t="s">
        <v>29</v>
      </c>
      <c r="D1475" t="s">
        <v>1516</v>
      </c>
      <c r="G1475" t="s">
        <v>12306</v>
      </c>
      <c r="H1475" t="s">
        <v>14483</v>
      </c>
      <c r="I1475">
        <v>600</v>
      </c>
      <c r="J1475">
        <v>0</v>
      </c>
      <c r="K1475">
        <v>600</v>
      </c>
      <c r="U1475" t="s">
        <v>15316</v>
      </c>
    </row>
    <row r="1476" spans="1:21" x14ac:dyDescent="0.25">
      <c r="A1476">
        <v>2008</v>
      </c>
      <c r="B1476">
        <v>38</v>
      </c>
      <c r="C1476" t="s">
        <v>30</v>
      </c>
      <c r="D1476" t="s">
        <v>1517</v>
      </c>
      <c r="E1476" t="s">
        <v>3174</v>
      </c>
      <c r="F1476" t="s">
        <v>7163</v>
      </c>
      <c r="G1476" t="s">
        <v>12307</v>
      </c>
      <c r="H1476" t="s">
        <v>14489</v>
      </c>
      <c r="I1476">
        <v>86.626999999999995</v>
      </c>
      <c r="J1476">
        <v>0</v>
      </c>
      <c r="K1476">
        <v>86.622820000000004</v>
      </c>
      <c r="P1476" t="s">
        <v>17616</v>
      </c>
      <c r="Q1476" t="s">
        <v>17617</v>
      </c>
      <c r="T1476" t="s">
        <v>17619</v>
      </c>
      <c r="U1476" t="s">
        <v>15317</v>
      </c>
    </row>
    <row r="1477" spans="1:21" x14ac:dyDescent="0.25">
      <c r="A1477">
        <v>2008</v>
      </c>
      <c r="B1477">
        <v>40</v>
      </c>
      <c r="C1477" t="s">
        <v>20</v>
      </c>
      <c r="D1477" t="s">
        <v>1518</v>
      </c>
      <c r="G1477" t="s">
        <v>10937</v>
      </c>
      <c r="H1477" t="s">
        <v>14490</v>
      </c>
      <c r="I1477">
        <v>0</v>
      </c>
      <c r="J1477">
        <v>0</v>
      </c>
      <c r="K1477">
        <v>1.9961530000000001</v>
      </c>
      <c r="U1477" t="s">
        <v>15316</v>
      </c>
    </row>
    <row r="1478" spans="1:21" x14ac:dyDescent="0.25">
      <c r="A1478">
        <v>2008</v>
      </c>
      <c r="B1478">
        <v>40</v>
      </c>
      <c r="C1478" t="s">
        <v>22</v>
      </c>
      <c r="D1478" t="s">
        <v>1519</v>
      </c>
      <c r="G1478" t="s">
        <v>10941</v>
      </c>
      <c r="H1478" t="s">
        <v>14490</v>
      </c>
      <c r="I1478">
        <v>0</v>
      </c>
      <c r="J1478">
        <v>0</v>
      </c>
      <c r="K1478">
        <v>130.718198</v>
      </c>
      <c r="U1478" t="s">
        <v>15316</v>
      </c>
    </row>
    <row r="1479" spans="1:21" x14ac:dyDescent="0.25">
      <c r="A1479">
        <v>2008</v>
      </c>
      <c r="B1479">
        <v>40</v>
      </c>
      <c r="C1479" t="s">
        <v>23</v>
      </c>
      <c r="D1479" t="s">
        <v>1520</v>
      </c>
      <c r="G1479" t="s">
        <v>12308</v>
      </c>
      <c r="H1479" t="s">
        <v>14490</v>
      </c>
      <c r="I1479">
        <v>0</v>
      </c>
      <c r="J1479">
        <v>0</v>
      </c>
      <c r="K1479">
        <v>20.925229000000002</v>
      </c>
      <c r="U1479" t="s">
        <v>15316</v>
      </c>
    </row>
    <row r="1480" spans="1:21" x14ac:dyDescent="0.25">
      <c r="A1480">
        <v>2008</v>
      </c>
      <c r="B1480">
        <v>40</v>
      </c>
      <c r="C1480" t="s">
        <v>24</v>
      </c>
      <c r="D1480" t="s">
        <v>1521</v>
      </c>
      <c r="G1480" t="s">
        <v>12309</v>
      </c>
      <c r="H1480" t="s">
        <v>14490</v>
      </c>
      <c r="I1480">
        <v>0</v>
      </c>
      <c r="J1480">
        <v>0</v>
      </c>
      <c r="K1480">
        <v>66.616356999999994</v>
      </c>
      <c r="U1480" t="s">
        <v>15316</v>
      </c>
    </row>
    <row r="1481" spans="1:21" x14ac:dyDescent="0.25">
      <c r="A1481">
        <v>2008</v>
      </c>
      <c r="B1481">
        <v>40</v>
      </c>
      <c r="C1481" t="s">
        <v>24</v>
      </c>
      <c r="D1481" t="s">
        <v>1522</v>
      </c>
      <c r="G1481" t="s">
        <v>12310</v>
      </c>
      <c r="H1481" t="s">
        <v>14490</v>
      </c>
      <c r="I1481">
        <v>0</v>
      </c>
      <c r="J1481">
        <v>0</v>
      </c>
      <c r="K1481">
        <v>1749.3178760000001</v>
      </c>
      <c r="U1481" t="s">
        <v>15316</v>
      </c>
    </row>
    <row r="1482" spans="1:21" x14ac:dyDescent="0.25">
      <c r="A1482">
        <v>2008</v>
      </c>
      <c r="B1482">
        <v>40</v>
      </c>
      <c r="C1482" t="s">
        <v>21</v>
      </c>
      <c r="D1482" t="s">
        <v>1523</v>
      </c>
      <c r="G1482" t="s">
        <v>11033</v>
      </c>
      <c r="H1482" t="s">
        <v>14490</v>
      </c>
      <c r="I1482">
        <v>0</v>
      </c>
      <c r="J1482">
        <v>0</v>
      </c>
      <c r="K1482">
        <v>112.01096099999999</v>
      </c>
      <c r="P1482" t="s">
        <v>15341</v>
      </c>
      <c r="Q1482" t="s">
        <v>15242</v>
      </c>
      <c r="T1482" t="s">
        <v>15309</v>
      </c>
      <c r="U1482" t="s">
        <v>15317</v>
      </c>
    </row>
    <row r="1483" spans="1:21" x14ac:dyDescent="0.25">
      <c r="A1483">
        <v>2008</v>
      </c>
      <c r="B1483">
        <v>40</v>
      </c>
      <c r="C1483" t="s">
        <v>21</v>
      </c>
      <c r="D1483" t="s">
        <v>1524</v>
      </c>
      <c r="G1483" t="s">
        <v>11035</v>
      </c>
      <c r="H1483" t="s">
        <v>14490</v>
      </c>
      <c r="I1483">
        <v>0</v>
      </c>
      <c r="J1483">
        <v>0</v>
      </c>
      <c r="K1483">
        <v>2.1049060000000002</v>
      </c>
      <c r="U1483" t="s">
        <v>15316</v>
      </c>
    </row>
    <row r="1484" spans="1:21" x14ac:dyDescent="0.25">
      <c r="A1484">
        <v>2008</v>
      </c>
      <c r="B1484">
        <v>40</v>
      </c>
      <c r="C1484" t="s">
        <v>21</v>
      </c>
      <c r="D1484" t="s">
        <v>1525</v>
      </c>
      <c r="G1484" t="s">
        <v>11036</v>
      </c>
      <c r="H1484" t="s">
        <v>14490</v>
      </c>
      <c r="I1484">
        <v>0</v>
      </c>
      <c r="J1484">
        <v>0</v>
      </c>
      <c r="K1484">
        <v>138.789672</v>
      </c>
      <c r="U1484" t="s">
        <v>15316</v>
      </c>
    </row>
    <row r="1485" spans="1:21" x14ac:dyDescent="0.25">
      <c r="A1485">
        <v>2008</v>
      </c>
      <c r="B1485">
        <v>50</v>
      </c>
      <c r="C1485" t="s">
        <v>38</v>
      </c>
      <c r="D1485" t="s">
        <v>1526</v>
      </c>
      <c r="G1485" t="s">
        <v>12311</v>
      </c>
      <c r="H1485" t="s">
        <v>13379</v>
      </c>
      <c r="I1485">
        <v>0</v>
      </c>
      <c r="J1485">
        <v>0</v>
      </c>
      <c r="K1485">
        <v>-1180.551424</v>
      </c>
      <c r="U1485" t="s">
        <v>15316</v>
      </c>
    </row>
    <row r="1486" spans="1:21" x14ac:dyDescent="0.25">
      <c r="A1486">
        <v>2008</v>
      </c>
      <c r="B1486">
        <v>50</v>
      </c>
      <c r="C1486" t="s">
        <v>25</v>
      </c>
      <c r="D1486" t="s">
        <v>1527</v>
      </c>
      <c r="E1486" t="s">
        <v>3175</v>
      </c>
      <c r="F1486" t="s">
        <v>7164</v>
      </c>
      <c r="G1486" t="s">
        <v>12312</v>
      </c>
      <c r="H1486" t="s">
        <v>14491</v>
      </c>
      <c r="I1486">
        <v>0</v>
      </c>
      <c r="J1486">
        <v>0</v>
      </c>
      <c r="K1486">
        <v>2818.7458879999999</v>
      </c>
      <c r="L1486" t="s">
        <v>18023</v>
      </c>
      <c r="M1486" t="s">
        <v>16846</v>
      </c>
      <c r="N1486" t="s">
        <v>18023</v>
      </c>
      <c r="O1486" t="s">
        <v>16846</v>
      </c>
      <c r="P1486" t="s">
        <v>17778</v>
      </c>
      <c r="Q1486" t="s">
        <v>16846</v>
      </c>
      <c r="R1486" t="s">
        <v>17236</v>
      </c>
      <c r="S1486" t="s">
        <v>16846</v>
      </c>
      <c r="T1486" t="s">
        <v>16847</v>
      </c>
      <c r="U1486" t="s">
        <v>15317</v>
      </c>
    </row>
    <row r="1487" spans="1:21" x14ac:dyDescent="0.25">
      <c r="A1487">
        <v>2008</v>
      </c>
      <c r="B1487">
        <v>50</v>
      </c>
      <c r="C1487" t="s">
        <v>25</v>
      </c>
      <c r="D1487" t="s">
        <v>1528</v>
      </c>
      <c r="E1487" t="s">
        <v>3176</v>
      </c>
      <c r="G1487" t="s">
        <v>12313</v>
      </c>
      <c r="H1487" t="s">
        <v>14492</v>
      </c>
      <c r="I1487">
        <v>0</v>
      </c>
      <c r="J1487">
        <v>0</v>
      </c>
      <c r="K1487">
        <v>96507.971583999999</v>
      </c>
      <c r="L1487" t="s">
        <v>18024</v>
      </c>
      <c r="M1487" t="s">
        <v>16846</v>
      </c>
      <c r="R1487" t="s">
        <v>18025</v>
      </c>
      <c r="S1487" t="s">
        <v>16846</v>
      </c>
      <c r="T1487" t="s">
        <v>16847</v>
      </c>
      <c r="U1487" t="s">
        <v>15317</v>
      </c>
    </row>
    <row r="1488" spans="1:21" x14ac:dyDescent="0.25">
      <c r="A1488">
        <v>2008</v>
      </c>
      <c r="B1488">
        <v>50</v>
      </c>
      <c r="C1488" t="s">
        <v>25</v>
      </c>
      <c r="D1488" t="s">
        <v>1529</v>
      </c>
      <c r="E1488" t="s">
        <v>3177</v>
      </c>
      <c r="G1488" t="s">
        <v>12314</v>
      </c>
      <c r="H1488" t="s">
        <v>14492</v>
      </c>
      <c r="I1488">
        <v>0</v>
      </c>
      <c r="J1488">
        <v>0</v>
      </c>
      <c r="K1488">
        <v>649.04792099999997</v>
      </c>
      <c r="P1488" t="s">
        <v>17778</v>
      </c>
      <c r="Q1488" t="s">
        <v>16846</v>
      </c>
      <c r="R1488" t="s">
        <v>18025</v>
      </c>
      <c r="S1488" t="s">
        <v>16846</v>
      </c>
      <c r="T1488" t="s">
        <v>16847</v>
      </c>
      <c r="U1488" t="s">
        <v>15317</v>
      </c>
    </row>
    <row r="1489" spans="1:21" x14ac:dyDescent="0.25">
      <c r="A1489">
        <v>2008</v>
      </c>
      <c r="B1489">
        <v>50</v>
      </c>
      <c r="C1489" t="s">
        <v>25</v>
      </c>
      <c r="D1489" t="s">
        <v>1530</v>
      </c>
      <c r="G1489" t="s">
        <v>11903</v>
      </c>
      <c r="H1489" t="s">
        <v>14492</v>
      </c>
      <c r="I1489">
        <v>0</v>
      </c>
      <c r="J1489">
        <v>0</v>
      </c>
      <c r="K1489">
        <v>418.16650499999997</v>
      </c>
      <c r="R1489" t="s">
        <v>18025</v>
      </c>
      <c r="S1489" t="s">
        <v>16846</v>
      </c>
      <c r="T1489" t="s">
        <v>16847</v>
      </c>
      <c r="U1489" t="s">
        <v>15317</v>
      </c>
    </row>
    <row r="1490" spans="1:21" x14ac:dyDescent="0.25">
      <c r="A1490">
        <v>2008</v>
      </c>
      <c r="B1490">
        <v>50</v>
      </c>
      <c r="C1490" t="s">
        <v>25</v>
      </c>
      <c r="D1490" t="s">
        <v>1531</v>
      </c>
      <c r="E1490" t="s">
        <v>3178</v>
      </c>
      <c r="F1490" t="s">
        <v>7165</v>
      </c>
      <c r="G1490" t="s">
        <v>12315</v>
      </c>
      <c r="H1490" t="s">
        <v>14493</v>
      </c>
      <c r="I1490">
        <v>0</v>
      </c>
      <c r="J1490">
        <v>0</v>
      </c>
      <c r="K1490">
        <v>2250.4002639999999</v>
      </c>
      <c r="L1490" t="s">
        <v>17245</v>
      </c>
      <c r="M1490" t="s">
        <v>17486</v>
      </c>
      <c r="N1490" t="s">
        <v>17245</v>
      </c>
      <c r="O1490" t="s">
        <v>17486</v>
      </c>
      <c r="T1490" t="s">
        <v>17487</v>
      </c>
      <c r="U1490" t="s">
        <v>15317</v>
      </c>
    </row>
    <row r="1491" spans="1:21" x14ac:dyDescent="0.25">
      <c r="A1491">
        <v>2008</v>
      </c>
      <c r="B1491">
        <v>50</v>
      </c>
      <c r="C1491" t="s">
        <v>25</v>
      </c>
      <c r="D1491" t="s">
        <v>1532</v>
      </c>
      <c r="E1491" t="s">
        <v>3179</v>
      </c>
      <c r="F1491" t="s">
        <v>7166</v>
      </c>
      <c r="G1491" t="s">
        <v>12316</v>
      </c>
      <c r="H1491" t="s">
        <v>14493</v>
      </c>
      <c r="I1491">
        <v>0</v>
      </c>
      <c r="J1491">
        <v>0</v>
      </c>
      <c r="K1491">
        <v>2210.9761870000002</v>
      </c>
      <c r="L1491" t="s">
        <v>17245</v>
      </c>
      <c r="M1491" t="s">
        <v>17486</v>
      </c>
      <c r="T1491" t="s">
        <v>17487</v>
      </c>
      <c r="U1491" t="s">
        <v>15317</v>
      </c>
    </row>
    <row r="1492" spans="1:21" x14ac:dyDescent="0.25">
      <c r="A1492">
        <v>2008</v>
      </c>
      <c r="B1492">
        <v>50</v>
      </c>
      <c r="C1492" t="s">
        <v>25</v>
      </c>
      <c r="D1492" t="s">
        <v>1533</v>
      </c>
      <c r="E1492" t="s">
        <v>3180</v>
      </c>
      <c r="F1492" t="s">
        <v>7167</v>
      </c>
      <c r="G1492" t="s">
        <v>12317</v>
      </c>
      <c r="H1492" t="s">
        <v>14494</v>
      </c>
      <c r="I1492">
        <v>0</v>
      </c>
      <c r="J1492">
        <v>0</v>
      </c>
      <c r="K1492">
        <v>6454.5710879999997</v>
      </c>
      <c r="N1492" t="s">
        <v>18026</v>
      </c>
      <c r="O1492" t="s">
        <v>17746</v>
      </c>
      <c r="P1492" t="s">
        <v>18027</v>
      </c>
      <c r="Q1492" t="s">
        <v>17746</v>
      </c>
      <c r="R1492" t="s">
        <v>18028</v>
      </c>
      <c r="S1492" t="s">
        <v>15239</v>
      </c>
      <c r="T1492" t="s">
        <v>16870</v>
      </c>
      <c r="U1492" t="s">
        <v>15317</v>
      </c>
    </row>
    <row r="1493" spans="1:21" x14ac:dyDescent="0.25">
      <c r="A1493">
        <v>2008</v>
      </c>
      <c r="B1493">
        <v>50</v>
      </c>
      <c r="C1493" t="s">
        <v>32</v>
      </c>
      <c r="D1493" t="s">
        <v>1534</v>
      </c>
      <c r="E1493" t="s">
        <v>3181</v>
      </c>
      <c r="F1493" t="s">
        <v>7168</v>
      </c>
      <c r="G1493" t="s">
        <v>12318</v>
      </c>
      <c r="H1493" t="s">
        <v>14494</v>
      </c>
      <c r="I1493">
        <v>0</v>
      </c>
      <c r="J1493">
        <v>0</v>
      </c>
      <c r="K1493">
        <v>78152.25344</v>
      </c>
      <c r="L1493" t="s">
        <v>18029</v>
      </c>
      <c r="M1493" t="s">
        <v>17486</v>
      </c>
      <c r="N1493" t="s">
        <v>15342</v>
      </c>
      <c r="O1493" t="s">
        <v>15239</v>
      </c>
      <c r="P1493" t="s">
        <v>15342</v>
      </c>
      <c r="Q1493" t="s">
        <v>15239</v>
      </c>
      <c r="R1493" t="s">
        <v>18028</v>
      </c>
      <c r="S1493" t="s">
        <v>15239</v>
      </c>
      <c r="T1493" t="s">
        <v>17487</v>
      </c>
      <c r="U1493" t="s">
        <v>15317</v>
      </c>
    </row>
    <row r="1494" spans="1:21" x14ac:dyDescent="0.25">
      <c r="A1494">
        <v>2008</v>
      </c>
      <c r="B1494">
        <v>50</v>
      </c>
      <c r="C1494" t="s">
        <v>32</v>
      </c>
      <c r="D1494" t="s">
        <v>1535</v>
      </c>
      <c r="E1494" t="s">
        <v>3181</v>
      </c>
      <c r="F1494" t="s">
        <v>7169</v>
      </c>
      <c r="G1494" t="s">
        <v>12319</v>
      </c>
      <c r="H1494" t="s">
        <v>14494</v>
      </c>
      <c r="I1494">
        <v>0</v>
      </c>
      <c r="J1494">
        <v>0</v>
      </c>
      <c r="K1494">
        <v>8197.505024</v>
      </c>
      <c r="L1494" t="s">
        <v>18029</v>
      </c>
      <c r="M1494" t="s">
        <v>17486</v>
      </c>
      <c r="R1494" t="s">
        <v>18028</v>
      </c>
      <c r="S1494" t="s">
        <v>15239</v>
      </c>
      <c r="T1494" t="s">
        <v>17487</v>
      </c>
      <c r="U1494" t="s">
        <v>15317</v>
      </c>
    </row>
    <row r="1495" spans="1:21" x14ac:dyDescent="0.25">
      <c r="A1495">
        <v>2008</v>
      </c>
      <c r="B1495">
        <v>50</v>
      </c>
      <c r="C1495" t="s">
        <v>32</v>
      </c>
      <c r="D1495" t="s">
        <v>1536</v>
      </c>
      <c r="G1495" t="s">
        <v>12320</v>
      </c>
      <c r="H1495" t="s">
        <v>14494</v>
      </c>
      <c r="I1495">
        <v>0</v>
      </c>
      <c r="J1495">
        <v>0</v>
      </c>
      <c r="K1495">
        <v>28743.055359999998</v>
      </c>
      <c r="P1495" t="s">
        <v>17733</v>
      </c>
      <c r="Q1495" t="s">
        <v>15239</v>
      </c>
      <c r="R1495" t="s">
        <v>18028</v>
      </c>
      <c r="S1495" t="s">
        <v>15239</v>
      </c>
      <c r="T1495" t="s">
        <v>15302</v>
      </c>
      <c r="U1495" t="s">
        <v>15317</v>
      </c>
    </row>
    <row r="1496" spans="1:21" x14ac:dyDescent="0.25">
      <c r="A1496">
        <v>2008</v>
      </c>
      <c r="B1496">
        <v>50</v>
      </c>
      <c r="C1496" t="s">
        <v>32</v>
      </c>
      <c r="D1496" t="s">
        <v>1537</v>
      </c>
      <c r="E1496" t="s">
        <v>3182</v>
      </c>
      <c r="F1496" t="s">
        <v>7170</v>
      </c>
      <c r="G1496" t="s">
        <v>12321</v>
      </c>
      <c r="H1496" t="s">
        <v>14494</v>
      </c>
      <c r="I1496">
        <v>0</v>
      </c>
      <c r="J1496">
        <v>0</v>
      </c>
      <c r="K1496">
        <v>9511.6953599999997</v>
      </c>
      <c r="L1496" t="s">
        <v>18030</v>
      </c>
      <c r="M1496" t="s">
        <v>17486</v>
      </c>
      <c r="N1496" t="s">
        <v>15256</v>
      </c>
      <c r="O1496" t="s">
        <v>15247</v>
      </c>
      <c r="P1496" t="s">
        <v>15290</v>
      </c>
      <c r="Q1496" t="s">
        <v>15239</v>
      </c>
      <c r="R1496" t="s">
        <v>18028</v>
      </c>
      <c r="S1496" t="s">
        <v>15239</v>
      </c>
      <c r="T1496" t="s">
        <v>17487</v>
      </c>
      <c r="U1496" t="s">
        <v>15317</v>
      </c>
    </row>
    <row r="1497" spans="1:21" x14ac:dyDescent="0.25">
      <c r="A1497">
        <v>2008</v>
      </c>
      <c r="B1497">
        <v>50</v>
      </c>
      <c r="C1497" t="s">
        <v>20</v>
      </c>
      <c r="D1497" t="s">
        <v>1538</v>
      </c>
      <c r="G1497" t="s">
        <v>11820</v>
      </c>
      <c r="H1497" t="s">
        <v>14492</v>
      </c>
      <c r="I1497">
        <v>0</v>
      </c>
      <c r="J1497">
        <v>0</v>
      </c>
      <c r="K1497">
        <v>2141.86816</v>
      </c>
      <c r="P1497" t="s">
        <v>17239</v>
      </c>
      <c r="Q1497" t="s">
        <v>17797</v>
      </c>
      <c r="R1497" t="s">
        <v>18025</v>
      </c>
      <c r="S1497" t="s">
        <v>16846</v>
      </c>
      <c r="T1497" t="s">
        <v>18031</v>
      </c>
      <c r="U1497" t="s">
        <v>15317</v>
      </c>
    </row>
    <row r="1498" spans="1:21" x14ac:dyDescent="0.25">
      <c r="A1498">
        <v>2008</v>
      </c>
      <c r="B1498">
        <v>50</v>
      </c>
      <c r="C1498" t="s">
        <v>22</v>
      </c>
      <c r="D1498" t="s">
        <v>1539</v>
      </c>
      <c r="G1498" t="s">
        <v>10941</v>
      </c>
      <c r="H1498" t="s">
        <v>14495</v>
      </c>
      <c r="I1498">
        <v>0</v>
      </c>
      <c r="J1498">
        <v>0</v>
      </c>
      <c r="K1498">
        <v>33429.169926000002</v>
      </c>
      <c r="R1498" t="s">
        <v>18032</v>
      </c>
      <c r="S1498" t="s">
        <v>16846</v>
      </c>
      <c r="T1498" t="s">
        <v>16847</v>
      </c>
      <c r="U1498" t="s">
        <v>15317</v>
      </c>
    </row>
    <row r="1499" spans="1:21" x14ac:dyDescent="0.25">
      <c r="A1499">
        <v>2008</v>
      </c>
      <c r="B1499">
        <v>50</v>
      </c>
      <c r="C1499" t="s">
        <v>23</v>
      </c>
      <c r="D1499" t="s">
        <v>1540</v>
      </c>
      <c r="G1499" t="s">
        <v>12308</v>
      </c>
      <c r="H1499" t="s">
        <v>14496</v>
      </c>
      <c r="I1499">
        <v>0</v>
      </c>
      <c r="J1499">
        <v>0</v>
      </c>
      <c r="K1499">
        <v>327.82912900000002</v>
      </c>
      <c r="U1499" t="s">
        <v>15316</v>
      </c>
    </row>
    <row r="1500" spans="1:21" x14ac:dyDescent="0.25">
      <c r="A1500">
        <v>2008</v>
      </c>
      <c r="B1500">
        <v>51</v>
      </c>
      <c r="C1500" t="s">
        <v>38</v>
      </c>
      <c r="D1500" t="s">
        <v>1541</v>
      </c>
      <c r="G1500" t="s">
        <v>12322</v>
      </c>
      <c r="H1500" t="s">
        <v>13379</v>
      </c>
      <c r="I1500">
        <v>0</v>
      </c>
      <c r="J1500">
        <v>0</v>
      </c>
      <c r="K1500">
        <v>202.53020799999999</v>
      </c>
      <c r="U1500" t="s">
        <v>15316</v>
      </c>
    </row>
    <row r="1501" spans="1:21" x14ac:dyDescent="0.25">
      <c r="A1501">
        <v>2008</v>
      </c>
      <c r="B1501">
        <v>51</v>
      </c>
      <c r="C1501" t="s">
        <v>25</v>
      </c>
      <c r="D1501" t="s">
        <v>1542</v>
      </c>
      <c r="F1501" t="s">
        <v>7171</v>
      </c>
      <c r="G1501" t="s">
        <v>12323</v>
      </c>
      <c r="H1501" t="s">
        <v>14497</v>
      </c>
      <c r="I1501">
        <v>0</v>
      </c>
      <c r="J1501">
        <v>0</v>
      </c>
      <c r="K1501">
        <v>242.242974</v>
      </c>
      <c r="N1501" t="s">
        <v>18033</v>
      </c>
      <c r="O1501" t="s">
        <v>17258</v>
      </c>
      <c r="P1501" t="s">
        <v>17771</v>
      </c>
      <c r="Q1501" t="s">
        <v>16846</v>
      </c>
      <c r="R1501" t="s">
        <v>17236</v>
      </c>
      <c r="S1501" t="s">
        <v>16846</v>
      </c>
      <c r="T1501" t="s">
        <v>17259</v>
      </c>
      <c r="U1501" t="s">
        <v>15317</v>
      </c>
    </row>
    <row r="1502" spans="1:21" x14ac:dyDescent="0.25">
      <c r="A1502">
        <v>2008</v>
      </c>
      <c r="B1502">
        <v>51</v>
      </c>
      <c r="C1502" t="s">
        <v>25</v>
      </c>
      <c r="D1502" t="s">
        <v>1543</v>
      </c>
      <c r="F1502" t="s">
        <v>7172</v>
      </c>
      <c r="G1502" t="s">
        <v>12324</v>
      </c>
      <c r="H1502" t="s">
        <v>14497</v>
      </c>
      <c r="I1502">
        <v>0</v>
      </c>
      <c r="J1502">
        <v>0</v>
      </c>
      <c r="K1502">
        <v>86.487084999999993</v>
      </c>
      <c r="N1502" t="s">
        <v>18034</v>
      </c>
      <c r="O1502" t="s">
        <v>16846</v>
      </c>
      <c r="P1502" t="s">
        <v>17766</v>
      </c>
      <c r="Q1502" t="s">
        <v>16846</v>
      </c>
      <c r="R1502" t="s">
        <v>17236</v>
      </c>
      <c r="S1502" t="s">
        <v>16846</v>
      </c>
      <c r="T1502" t="s">
        <v>16847</v>
      </c>
      <c r="U1502" t="s">
        <v>15317</v>
      </c>
    </row>
    <row r="1503" spans="1:21" x14ac:dyDescent="0.25">
      <c r="A1503">
        <v>2008</v>
      </c>
      <c r="B1503">
        <v>51</v>
      </c>
      <c r="C1503" t="s">
        <v>25</v>
      </c>
      <c r="D1503" t="s">
        <v>1544</v>
      </c>
      <c r="F1503" t="s">
        <v>7173</v>
      </c>
      <c r="G1503" t="s">
        <v>12325</v>
      </c>
      <c r="H1503" t="s">
        <v>14497</v>
      </c>
      <c r="I1503">
        <v>0</v>
      </c>
      <c r="J1503">
        <v>0</v>
      </c>
      <c r="K1503">
        <v>105.47740400000001</v>
      </c>
      <c r="N1503" t="s">
        <v>18035</v>
      </c>
      <c r="O1503" t="s">
        <v>16846</v>
      </c>
      <c r="P1503" t="s">
        <v>17766</v>
      </c>
      <c r="Q1503" t="s">
        <v>16846</v>
      </c>
      <c r="R1503" t="s">
        <v>17236</v>
      </c>
      <c r="S1503" t="s">
        <v>16846</v>
      </c>
      <c r="T1503" t="s">
        <v>16847</v>
      </c>
      <c r="U1503" t="s">
        <v>15317</v>
      </c>
    </row>
    <row r="1504" spans="1:21" x14ac:dyDescent="0.25">
      <c r="A1504">
        <v>2008</v>
      </c>
      <c r="B1504">
        <v>51</v>
      </c>
      <c r="C1504" t="s">
        <v>25</v>
      </c>
      <c r="D1504" t="s">
        <v>1545</v>
      </c>
      <c r="E1504" t="s">
        <v>3183</v>
      </c>
      <c r="F1504" t="s">
        <v>7174</v>
      </c>
      <c r="G1504" t="s">
        <v>12326</v>
      </c>
      <c r="H1504" t="s">
        <v>14497</v>
      </c>
      <c r="I1504">
        <v>0</v>
      </c>
      <c r="J1504">
        <v>0</v>
      </c>
      <c r="K1504">
        <v>71.942384000000004</v>
      </c>
      <c r="L1504" t="s">
        <v>18036</v>
      </c>
      <c r="M1504" t="s">
        <v>16846</v>
      </c>
      <c r="N1504" t="s">
        <v>17770</v>
      </c>
      <c r="O1504" t="s">
        <v>16846</v>
      </c>
      <c r="P1504" t="s">
        <v>17770</v>
      </c>
      <c r="Q1504" t="s">
        <v>16846</v>
      </c>
      <c r="R1504" t="s">
        <v>17236</v>
      </c>
      <c r="S1504" t="s">
        <v>16846</v>
      </c>
      <c r="T1504" t="s">
        <v>16847</v>
      </c>
      <c r="U1504" t="s">
        <v>15317</v>
      </c>
    </row>
    <row r="1505" spans="1:21" x14ac:dyDescent="0.25">
      <c r="A1505">
        <v>2008</v>
      </c>
      <c r="B1505">
        <v>51</v>
      </c>
      <c r="C1505" t="s">
        <v>25</v>
      </c>
      <c r="D1505" t="s">
        <v>1546</v>
      </c>
      <c r="G1505" t="s">
        <v>12327</v>
      </c>
      <c r="H1505" t="s">
        <v>14497</v>
      </c>
      <c r="I1505">
        <v>0</v>
      </c>
      <c r="J1505">
        <v>0</v>
      </c>
      <c r="K1505">
        <v>94.360495</v>
      </c>
      <c r="P1505" t="s">
        <v>18037</v>
      </c>
      <c r="Q1505" t="s">
        <v>16846</v>
      </c>
      <c r="R1505" t="s">
        <v>17236</v>
      </c>
      <c r="S1505" t="s">
        <v>16846</v>
      </c>
      <c r="T1505" t="s">
        <v>16847</v>
      </c>
      <c r="U1505" t="s">
        <v>15317</v>
      </c>
    </row>
    <row r="1506" spans="1:21" x14ac:dyDescent="0.25">
      <c r="A1506">
        <v>2008</v>
      </c>
      <c r="B1506">
        <v>51</v>
      </c>
      <c r="C1506" t="s">
        <v>25</v>
      </c>
      <c r="D1506" t="s">
        <v>1547</v>
      </c>
      <c r="E1506" t="s">
        <v>3184</v>
      </c>
      <c r="F1506" t="s">
        <v>7175</v>
      </c>
      <c r="G1506" t="s">
        <v>12328</v>
      </c>
      <c r="H1506" t="s">
        <v>14497</v>
      </c>
      <c r="I1506">
        <v>0</v>
      </c>
      <c r="J1506">
        <v>0</v>
      </c>
      <c r="K1506">
        <v>70.374104000000003</v>
      </c>
      <c r="L1506" t="s">
        <v>18038</v>
      </c>
      <c r="M1506" t="s">
        <v>16990</v>
      </c>
      <c r="N1506" t="s">
        <v>18039</v>
      </c>
      <c r="O1506" t="s">
        <v>18040</v>
      </c>
      <c r="P1506" t="s">
        <v>18041</v>
      </c>
      <c r="Q1506" t="s">
        <v>17204</v>
      </c>
      <c r="R1506" t="s">
        <v>17236</v>
      </c>
      <c r="S1506" t="s">
        <v>16846</v>
      </c>
      <c r="T1506" t="s">
        <v>18042</v>
      </c>
      <c r="U1506" t="s">
        <v>15317</v>
      </c>
    </row>
    <row r="1507" spans="1:21" x14ac:dyDescent="0.25">
      <c r="A1507">
        <v>2008</v>
      </c>
      <c r="B1507">
        <v>51</v>
      </c>
      <c r="C1507" t="s">
        <v>25</v>
      </c>
      <c r="D1507" t="s">
        <v>1548</v>
      </c>
      <c r="E1507" t="s">
        <v>3185</v>
      </c>
      <c r="F1507" t="s">
        <v>7176</v>
      </c>
      <c r="G1507" t="s">
        <v>12329</v>
      </c>
      <c r="H1507" t="s">
        <v>14497</v>
      </c>
      <c r="I1507">
        <v>0</v>
      </c>
      <c r="J1507">
        <v>0</v>
      </c>
      <c r="K1507">
        <v>361.81753400000002</v>
      </c>
      <c r="L1507" t="s">
        <v>17766</v>
      </c>
      <c r="M1507" t="s">
        <v>16846</v>
      </c>
      <c r="R1507" t="s">
        <v>17236</v>
      </c>
      <c r="S1507" t="s">
        <v>16846</v>
      </c>
      <c r="T1507" t="s">
        <v>16847</v>
      </c>
      <c r="U1507" t="s">
        <v>15317</v>
      </c>
    </row>
    <row r="1508" spans="1:21" x14ac:dyDescent="0.25">
      <c r="A1508">
        <v>2008</v>
      </c>
      <c r="B1508">
        <v>51</v>
      </c>
      <c r="C1508" t="s">
        <v>25</v>
      </c>
      <c r="D1508" t="s">
        <v>1549</v>
      </c>
      <c r="E1508" t="s">
        <v>3186</v>
      </c>
      <c r="F1508" t="s">
        <v>7177</v>
      </c>
      <c r="G1508" t="s">
        <v>12330</v>
      </c>
      <c r="H1508" t="s">
        <v>14497</v>
      </c>
      <c r="I1508">
        <v>0</v>
      </c>
      <c r="J1508">
        <v>0</v>
      </c>
      <c r="K1508">
        <v>369.34513099999998</v>
      </c>
      <c r="L1508" t="s">
        <v>18043</v>
      </c>
      <c r="M1508" t="s">
        <v>18044</v>
      </c>
      <c r="N1508" t="s">
        <v>15255</v>
      </c>
      <c r="O1508" t="s">
        <v>15242</v>
      </c>
      <c r="P1508" t="s">
        <v>17950</v>
      </c>
      <c r="Q1508" t="s">
        <v>15242</v>
      </c>
      <c r="R1508" t="s">
        <v>17236</v>
      </c>
      <c r="S1508" t="s">
        <v>16846</v>
      </c>
      <c r="T1508" t="s">
        <v>18042</v>
      </c>
      <c r="U1508" t="s">
        <v>15317</v>
      </c>
    </row>
    <row r="1509" spans="1:21" x14ac:dyDescent="0.25">
      <c r="A1509">
        <v>2008</v>
      </c>
      <c r="B1509">
        <v>51</v>
      </c>
      <c r="C1509" t="s">
        <v>25</v>
      </c>
      <c r="D1509" t="s">
        <v>1550</v>
      </c>
      <c r="E1509" t="s">
        <v>3187</v>
      </c>
      <c r="F1509" t="s">
        <v>7178</v>
      </c>
      <c r="G1509" t="s">
        <v>12331</v>
      </c>
      <c r="H1509" t="s">
        <v>14498</v>
      </c>
      <c r="I1509">
        <v>0</v>
      </c>
      <c r="J1509">
        <v>0</v>
      </c>
      <c r="K1509">
        <v>3459.5594940000001</v>
      </c>
      <c r="L1509" t="s">
        <v>18045</v>
      </c>
      <c r="M1509" t="s">
        <v>16846</v>
      </c>
      <c r="N1509" t="s">
        <v>18046</v>
      </c>
      <c r="O1509" t="s">
        <v>16846</v>
      </c>
      <c r="R1509" t="s">
        <v>17236</v>
      </c>
      <c r="S1509" t="s">
        <v>16846</v>
      </c>
      <c r="T1509" t="s">
        <v>16847</v>
      </c>
      <c r="U1509" t="s">
        <v>15317</v>
      </c>
    </row>
    <row r="1510" spans="1:21" x14ac:dyDescent="0.25">
      <c r="A1510">
        <v>2008</v>
      </c>
      <c r="B1510">
        <v>51</v>
      </c>
      <c r="C1510" t="s">
        <v>25</v>
      </c>
      <c r="D1510" t="s">
        <v>1551</v>
      </c>
      <c r="E1510" t="s">
        <v>3188</v>
      </c>
      <c r="F1510" t="s">
        <v>7179</v>
      </c>
      <c r="G1510" t="s">
        <v>12332</v>
      </c>
      <c r="H1510" t="s">
        <v>14498</v>
      </c>
      <c r="I1510">
        <v>0</v>
      </c>
      <c r="J1510">
        <v>0</v>
      </c>
      <c r="K1510">
        <v>3115.5643479999999</v>
      </c>
      <c r="L1510" t="s">
        <v>18045</v>
      </c>
      <c r="M1510" t="s">
        <v>16846</v>
      </c>
      <c r="N1510" t="s">
        <v>18047</v>
      </c>
      <c r="O1510" t="s">
        <v>16846</v>
      </c>
      <c r="R1510" t="s">
        <v>17236</v>
      </c>
      <c r="S1510" t="s">
        <v>16846</v>
      </c>
      <c r="T1510" t="s">
        <v>16847</v>
      </c>
      <c r="U1510" t="s">
        <v>15317</v>
      </c>
    </row>
    <row r="1511" spans="1:21" x14ac:dyDescent="0.25">
      <c r="A1511">
        <v>2008</v>
      </c>
      <c r="B1511">
        <v>51</v>
      </c>
      <c r="C1511" t="s">
        <v>25</v>
      </c>
      <c r="D1511" t="s">
        <v>1552</v>
      </c>
      <c r="F1511" t="s">
        <v>7180</v>
      </c>
      <c r="G1511" t="s">
        <v>12333</v>
      </c>
      <c r="H1511" t="s">
        <v>14498</v>
      </c>
      <c r="I1511">
        <v>0</v>
      </c>
      <c r="J1511">
        <v>0</v>
      </c>
      <c r="K1511">
        <v>3248.6787039999999</v>
      </c>
      <c r="N1511" t="s">
        <v>18048</v>
      </c>
      <c r="O1511" t="s">
        <v>16846</v>
      </c>
      <c r="P1511" t="s">
        <v>15278</v>
      </c>
      <c r="Q1511" t="s">
        <v>15249</v>
      </c>
      <c r="R1511" t="s">
        <v>17236</v>
      </c>
      <c r="S1511" t="s">
        <v>16846</v>
      </c>
      <c r="T1511" t="s">
        <v>16847</v>
      </c>
      <c r="U1511" t="s">
        <v>15317</v>
      </c>
    </row>
    <row r="1512" spans="1:21" x14ac:dyDescent="0.25">
      <c r="A1512">
        <v>2008</v>
      </c>
      <c r="B1512">
        <v>51</v>
      </c>
      <c r="C1512" t="s">
        <v>25</v>
      </c>
      <c r="D1512" t="s">
        <v>1553</v>
      </c>
      <c r="F1512" t="s">
        <v>7181</v>
      </c>
      <c r="G1512" t="s">
        <v>12334</v>
      </c>
      <c r="H1512" t="s">
        <v>14498</v>
      </c>
      <c r="I1512">
        <v>0</v>
      </c>
      <c r="J1512">
        <v>0</v>
      </c>
      <c r="K1512">
        <v>3886.4367459999999</v>
      </c>
      <c r="N1512" t="s">
        <v>18048</v>
      </c>
      <c r="O1512" t="s">
        <v>16846</v>
      </c>
      <c r="P1512" t="s">
        <v>15278</v>
      </c>
      <c r="Q1512" t="s">
        <v>15249</v>
      </c>
      <c r="R1512" t="s">
        <v>17236</v>
      </c>
      <c r="S1512" t="s">
        <v>16846</v>
      </c>
      <c r="T1512" t="s">
        <v>16847</v>
      </c>
      <c r="U1512" t="s">
        <v>15317</v>
      </c>
    </row>
    <row r="1513" spans="1:21" x14ac:dyDescent="0.25">
      <c r="A1513">
        <v>2008</v>
      </c>
      <c r="B1513">
        <v>51</v>
      </c>
      <c r="C1513" t="s">
        <v>25</v>
      </c>
      <c r="D1513" t="s">
        <v>1554</v>
      </c>
      <c r="F1513" t="s">
        <v>7182</v>
      </c>
      <c r="G1513" t="s">
        <v>12335</v>
      </c>
      <c r="H1513" t="s">
        <v>14498</v>
      </c>
      <c r="I1513">
        <v>0</v>
      </c>
      <c r="J1513">
        <v>0</v>
      </c>
      <c r="K1513">
        <v>1062.977425</v>
      </c>
      <c r="N1513" t="s">
        <v>18049</v>
      </c>
      <c r="O1513" t="s">
        <v>16846</v>
      </c>
      <c r="R1513" t="s">
        <v>17236</v>
      </c>
      <c r="S1513" t="s">
        <v>16846</v>
      </c>
      <c r="T1513" t="s">
        <v>16847</v>
      </c>
      <c r="U1513" t="s">
        <v>15317</v>
      </c>
    </row>
    <row r="1514" spans="1:21" x14ac:dyDescent="0.25">
      <c r="A1514">
        <v>2008</v>
      </c>
      <c r="B1514">
        <v>51</v>
      </c>
      <c r="C1514" t="s">
        <v>25</v>
      </c>
      <c r="D1514" t="s">
        <v>1555</v>
      </c>
      <c r="E1514" t="s">
        <v>3189</v>
      </c>
      <c r="F1514" t="s">
        <v>7183</v>
      </c>
      <c r="G1514" t="s">
        <v>12336</v>
      </c>
      <c r="H1514" t="s">
        <v>14498</v>
      </c>
      <c r="I1514">
        <v>0</v>
      </c>
      <c r="J1514">
        <v>0</v>
      </c>
      <c r="K1514">
        <v>77.033850999999999</v>
      </c>
      <c r="L1514" t="s">
        <v>17766</v>
      </c>
      <c r="M1514" t="s">
        <v>16846</v>
      </c>
      <c r="N1514" t="s">
        <v>18050</v>
      </c>
      <c r="O1514" t="s">
        <v>16846</v>
      </c>
      <c r="R1514" t="s">
        <v>17236</v>
      </c>
      <c r="S1514" t="s">
        <v>16846</v>
      </c>
      <c r="T1514" t="s">
        <v>16847</v>
      </c>
      <c r="U1514" t="s">
        <v>15317</v>
      </c>
    </row>
    <row r="1515" spans="1:21" x14ac:dyDescent="0.25">
      <c r="A1515">
        <v>2008</v>
      </c>
      <c r="B1515">
        <v>51</v>
      </c>
      <c r="C1515" t="s">
        <v>25</v>
      </c>
      <c r="D1515" t="s">
        <v>1556</v>
      </c>
      <c r="F1515" t="s">
        <v>7184</v>
      </c>
      <c r="G1515" t="s">
        <v>12337</v>
      </c>
      <c r="H1515" t="s">
        <v>14499</v>
      </c>
      <c r="I1515">
        <v>0</v>
      </c>
      <c r="J1515">
        <v>0</v>
      </c>
      <c r="K1515">
        <v>8212.6245820000004</v>
      </c>
      <c r="N1515" t="s">
        <v>18051</v>
      </c>
      <c r="O1515" t="s">
        <v>16846</v>
      </c>
      <c r="P1515" t="s">
        <v>18052</v>
      </c>
      <c r="Q1515" t="s">
        <v>16846</v>
      </c>
      <c r="R1515" t="s">
        <v>17547</v>
      </c>
      <c r="S1515" t="s">
        <v>16846</v>
      </c>
      <c r="T1515" t="s">
        <v>16847</v>
      </c>
      <c r="U1515" t="s">
        <v>15317</v>
      </c>
    </row>
    <row r="1516" spans="1:21" x14ac:dyDescent="0.25">
      <c r="A1516">
        <v>2008</v>
      </c>
      <c r="B1516">
        <v>51</v>
      </c>
      <c r="C1516" t="s">
        <v>25</v>
      </c>
      <c r="D1516" t="s">
        <v>1557</v>
      </c>
      <c r="E1516" t="s">
        <v>3190</v>
      </c>
      <c r="F1516" t="s">
        <v>7185</v>
      </c>
      <c r="G1516" t="s">
        <v>12338</v>
      </c>
      <c r="H1516" t="s">
        <v>14500</v>
      </c>
      <c r="I1516">
        <v>0</v>
      </c>
      <c r="J1516">
        <v>0</v>
      </c>
      <c r="K1516">
        <v>8.186261</v>
      </c>
      <c r="L1516" t="s">
        <v>15415</v>
      </c>
      <c r="M1516" t="s">
        <v>17574</v>
      </c>
      <c r="N1516" t="s">
        <v>18053</v>
      </c>
      <c r="O1516" t="s">
        <v>17958</v>
      </c>
      <c r="R1516" t="s">
        <v>16995</v>
      </c>
      <c r="S1516" t="s">
        <v>15239</v>
      </c>
      <c r="T1516" t="s">
        <v>18054</v>
      </c>
      <c r="U1516" t="s">
        <v>15317</v>
      </c>
    </row>
    <row r="1517" spans="1:21" x14ac:dyDescent="0.25">
      <c r="A1517">
        <v>2008</v>
      </c>
      <c r="B1517">
        <v>51</v>
      </c>
      <c r="C1517" t="s">
        <v>25</v>
      </c>
      <c r="D1517" t="s">
        <v>1558</v>
      </c>
      <c r="E1517" t="s">
        <v>3191</v>
      </c>
      <c r="F1517" t="s">
        <v>7186</v>
      </c>
      <c r="G1517" t="s">
        <v>12339</v>
      </c>
      <c r="H1517" t="s">
        <v>14500</v>
      </c>
      <c r="I1517">
        <v>0</v>
      </c>
      <c r="J1517">
        <v>0</v>
      </c>
      <c r="K1517">
        <v>2093.9400480625</v>
      </c>
      <c r="L1517" t="s">
        <v>18055</v>
      </c>
      <c r="M1517" t="s">
        <v>18056</v>
      </c>
      <c r="N1517" t="s">
        <v>15342</v>
      </c>
      <c r="O1517" t="s">
        <v>15239</v>
      </c>
      <c r="R1517" t="s">
        <v>16995</v>
      </c>
      <c r="S1517" t="s">
        <v>15239</v>
      </c>
      <c r="T1517" t="s">
        <v>17502</v>
      </c>
      <c r="U1517" t="s">
        <v>15317</v>
      </c>
    </row>
    <row r="1518" spans="1:21" x14ac:dyDescent="0.25">
      <c r="A1518">
        <v>2008</v>
      </c>
      <c r="B1518">
        <v>51</v>
      </c>
      <c r="C1518" t="s">
        <v>25</v>
      </c>
      <c r="D1518" t="s">
        <v>1559</v>
      </c>
      <c r="E1518" t="s">
        <v>3192</v>
      </c>
      <c r="F1518" t="s">
        <v>7187</v>
      </c>
      <c r="G1518" t="s">
        <v>12340</v>
      </c>
      <c r="H1518" t="s">
        <v>14500</v>
      </c>
      <c r="I1518">
        <v>0</v>
      </c>
      <c r="J1518">
        <v>0</v>
      </c>
      <c r="K1518">
        <v>1230.2660639999999</v>
      </c>
      <c r="L1518" t="s">
        <v>18057</v>
      </c>
      <c r="M1518" t="s">
        <v>18058</v>
      </c>
      <c r="N1518" t="s">
        <v>17260</v>
      </c>
      <c r="O1518" t="s">
        <v>15237</v>
      </c>
      <c r="P1518" t="s">
        <v>17261</v>
      </c>
      <c r="Q1518" t="s">
        <v>15237</v>
      </c>
      <c r="R1518" t="s">
        <v>16995</v>
      </c>
      <c r="S1518" t="s">
        <v>15239</v>
      </c>
      <c r="T1518" t="s">
        <v>18059</v>
      </c>
      <c r="U1518" t="s">
        <v>15317</v>
      </c>
    </row>
    <row r="1519" spans="1:21" x14ac:dyDescent="0.25">
      <c r="A1519">
        <v>2008</v>
      </c>
      <c r="B1519">
        <v>51</v>
      </c>
      <c r="C1519" t="s">
        <v>25</v>
      </c>
      <c r="D1519" t="s">
        <v>1560</v>
      </c>
      <c r="E1519" t="s">
        <v>3193</v>
      </c>
      <c r="F1519" t="s">
        <v>7188</v>
      </c>
      <c r="G1519" t="s">
        <v>12341</v>
      </c>
      <c r="H1519" t="s">
        <v>14501</v>
      </c>
      <c r="I1519">
        <v>0</v>
      </c>
      <c r="J1519">
        <v>0</v>
      </c>
      <c r="K1519">
        <v>1091.8121679999999</v>
      </c>
      <c r="L1519" t="s">
        <v>17262</v>
      </c>
      <c r="M1519" t="s">
        <v>15242</v>
      </c>
      <c r="P1519" t="s">
        <v>17249</v>
      </c>
      <c r="Q1519" t="s">
        <v>15242</v>
      </c>
      <c r="R1519" t="s">
        <v>17249</v>
      </c>
      <c r="S1519" t="s">
        <v>15242</v>
      </c>
      <c r="T1519" t="s">
        <v>15309</v>
      </c>
      <c r="U1519" t="s">
        <v>15317</v>
      </c>
    </row>
    <row r="1520" spans="1:21" x14ac:dyDescent="0.25">
      <c r="A1520">
        <v>2008</v>
      </c>
      <c r="B1520">
        <v>51</v>
      </c>
      <c r="C1520" t="s">
        <v>25</v>
      </c>
      <c r="D1520" t="s">
        <v>1561</v>
      </c>
      <c r="E1520" t="s">
        <v>3194</v>
      </c>
      <c r="F1520" t="s">
        <v>7189</v>
      </c>
      <c r="G1520" t="s">
        <v>12342</v>
      </c>
      <c r="H1520" t="s">
        <v>14501</v>
      </c>
      <c r="I1520">
        <v>0</v>
      </c>
      <c r="J1520">
        <v>0</v>
      </c>
      <c r="K1520">
        <v>147.839022</v>
      </c>
      <c r="P1520" t="s">
        <v>18060</v>
      </c>
      <c r="Q1520" t="s">
        <v>16846</v>
      </c>
      <c r="R1520" t="s">
        <v>17249</v>
      </c>
      <c r="S1520" t="s">
        <v>15242</v>
      </c>
      <c r="T1520" t="s">
        <v>16884</v>
      </c>
      <c r="U1520" t="s">
        <v>15317</v>
      </c>
    </row>
    <row r="1521" spans="1:21" x14ac:dyDescent="0.25">
      <c r="A1521">
        <v>2008</v>
      </c>
      <c r="B1521">
        <v>51</v>
      </c>
      <c r="C1521" t="s">
        <v>25</v>
      </c>
      <c r="D1521" t="s">
        <v>1562</v>
      </c>
      <c r="E1521" t="s">
        <v>3190</v>
      </c>
      <c r="F1521" t="s">
        <v>7190</v>
      </c>
      <c r="G1521" t="s">
        <v>12343</v>
      </c>
      <c r="H1521" t="s">
        <v>14502</v>
      </c>
      <c r="I1521">
        <v>0</v>
      </c>
      <c r="J1521">
        <v>0</v>
      </c>
      <c r="K1521">
        <v>31.016257</v>
      </c>
      <c r="L1521" t="s">
        <v>15415</v>
      </c>
      <c r="M1521" t="s">
        <v>17574</v>
      </c>
      <c r="T1521" t="s">
        <v>16979</v>
      </c>
      <c r="U1521" t="s">
        <v>15317</v>
      </c>
    </row>
    <row r="1522" spans="1:21" x14ac:dyDescent="0.25">
      <c r="A1522">
        <v>2008</v>
      </c>
      <c r="B1522">
        <v>51</v>
      </c>
      <c r="C1522" t="s">
        <v>32</v>
      </c>
      <c r="D1522" t="s">
        <v>1563</v>
      </c>
      <c r="G1522" t="s">
        <v>12344</v>
      </c>
      <c r="H1522" t="s">
        <v>14503</v>
      </c>
      <c r="I1522">
        <v>0</v>
      </c>
      <c r="J1522">
        <v>0</v>
      </c>
      <c r="K1522">
        <v>809.56710099999998</v>
      </c>
      <c r="P1522" t="s">
        <v>16823</v>
      </c>
      <c r="Q1522" t="s">
        <v>17486</v>
      </c>
      <c r="R1522" t="s">
        <v>15291</v>
      </c>
      <c r="S1522" t="s">
        <v>15247</v>
      </c>
      <c r="T1522" t="s">
        <v>17487</v>
      </c>
      <c r="U1522" t="s">
        <v>15317</v>
      </c>
    </row>
    <row r="1523" spans="1:21" x14ac:dyDescent="0.25">
      <c r="A1523">
        <v>2008</v>
      </c>
      <c r="B1523">
        <v>51</v>
      </c>
      <c r="C1523" t="s">
        <v>32</v>
      </c>
      <c r="D1523" t="s">
        <v>1564</v>
      </c>
      <c r="G1523" t="s">
        <v>12345</v>
      </c>
      <c r="H1523" t="s">
        <v>14503</v>
      </c>
      <c r="I1523">
        <v>0</v>
      </c>
      <c r="J1523">
        <v>0</v>
      </c>
      <c r="K1523">
        <v>17.042638</v>
      </c>
      <c r="R1523" t="s">
        <v>15291</v>
      </c>
      <c r="S1523" t="s">
        <v>15247</v>
      </c>
      <c r="T1523" t="s">
        <v>15313</v>
      </c>
      <c r="U1523" t="s">
        <v>15317</v>
      </c>
    </row>
    <row r="1524" spans="1:21" x14ac:dyDescent="0.25">
      <c r="A1524">
        <v>2008</v>
      </c>
      <c r="B1524">
        <v>51</v>
      </c>
      <c r="C1524" t="s">
        <v>32</v>
      </c>
      <c r="D1524" t="s">
        <v>1565</v>
      </c>
      <c r="G1524" t="s">
        <v>12346</v>
      </c>
      <c r="H1524" t="s">
        <v>14504</v>
      </c>
      <c r="I1524">
        <v>0</v>
      </c>
      <c r="J1524">
        <v>0</v>
      </c>
      <c r="K1524">
        <v>62531.315071999998</v>
      </c>
      <c r="P1524" t="s">
        <v>17733</v>
      </c>
      <c r="Q1524" t="s">
        <v>15239</v>
      </c>
      <c r="R1524" t="s">
        <v>18061</v>
      </c>
      <c r="S1524" t="s">
        <v>15239</v>
      </c>
      <c r="T1524" t="s">
        <v>15302</v>
      </c>
      <c r="U1524" t="s">
        <v>15317</v>
      </c>
    </row>
    <row r="1525" spans="1:21" x14ac:dyDescent="0.25">
      <c r="A1525">
        <v>2008</v>
      </c>
      <c r="B1525">
        <v>51</v>
      </c>
      <c r="C1525" t="s">
        <v>32</v>
      </c>
      <c r="D1525" t="s">
        <v>1566</v>
      </c>
      <c r="G1525" t="s">
        <v>12347</v>
      </c>
      <c r="H1525" t="s">
        <v>14504</v>
      </c>
      <c r="I1525">
        <v>0</v>
      </c>
      <c r="J1525">
        <v>0</v>
      </c>
      <c r="K1525">
        <v>16.123760000000001</v>
      </c>
      <c r="R1525" t="s">
        <v>18061</v>
      </c>
      <c r="S1525" t="s">
        <v>15239</v>
      </c>
      <c r="T1525" t="s">
        <v>15302</v>
      </c>
      <c r="U1525" t="s">
        <v>15317</v>
      </c>
    </row>
    <row r="1526" spans="1:21" x14ac:dyDescent="0.25">
      <c r="A1526">
        <v>2008</v>
      </c>
      <c r="B1526">
        <v>51</v>
      </c>
      <c r="C1526" t="s">
        <v>32</v>
      </c>
      <c r="D1526" t="s">
        <v>1567</v>
      </c>
      <c r="G1526" t="s">
        <v>12348</v>
      </c>
      <c r="H1526" t="s">
        <v>14504</v>
      </c>
      <c r="I1526">
        <v>0</v>
      </c>
      <c r="J1526">
        <v>0</v>
      </c>
      <c r="K1526">
        <v>227.717127</v>
      </c>
      <c r="P1526" t="s">
        <v>16885</v>
      </c>
      <c r="Q1526" t="s">
        <v>15239</v>
      </c>
      <c r="R1526" t="s">
        <v>18061</v>
      </c>
      <c r="S1526" t="s">
        <v>15239</v>
      </c>
      <c r="T1526" t="s">
        <v>15302</v>
      </c>
      <c r="U1526" t="s">
        <v>15317</v>
      </c>
    </row>
    <row r="1527" spans="1:21" x14ac:dyDescent="0.25">
      <c r="A1527">
        <v>2008</v>
      </c>
      <c r="B1527">
        <v>51</v>
      </c>
      <c r="C1527" t="s">
        <v>20</v>
      </c>
      <c r="D1527" t="s">
        <v>1568</v>
      </c>
      <c r="G1527" t="s">
        <v>11801</v>
      </c>
      <c r="H1527" t="s">
        <v>14505</v>
      </c>
      <c r="I1527">
        <v>0</v>
      </c>
      <c r="J1527">
        <v>0</v>
      </c>
      <c r="K1527">
        <v>1428.7948429999999</v>
      </c>
      <c r="P1527" t="s">
        <v>17775</v>
      </c>
      <c r="Q1527" t="s">
        <v>17234</v>
      </c>
      <c r="R1527" t="s">
        <v>18062</v>
      </c>
      <c r="S1527" t="s">
        <v>16846</v>
      </c>
      <c r="T1527" t="s">
        <v>17164</v>
      </c>
      <c r="U1527" t="s">
        <v>15317</v>
      </c>
    </row>
    <row r="1528" spans="1:21" x14ac:dyDescent="0.25">
      <c r="A1528">
        <v>2008</v>
      </c>
      <c r="B1528">
        <v>51</v>
      </c>
      <c r="C1528" t="s">
        <v>20</v>
      </c>
      <c r="D1528" t="s">
        <v>1569</v>
      </c>
      <c r="G1528" t="s">
        <v>10937</v>
      </c>
      <c r="H1528" t="s">
        <v>14506</v>
      </c>
      <c r="I1528">
        <v>0</v>
      </c>
      <c r="J1528">
        <v>0</v>
      </c>
      <c r="K1528">
        <v>64.447113000000002</v>
      </c>
      <c r="R1528" t="s">
        <v>18063</v>
      </c>
      <c r="S1528" t="s">
        <v>17263</v>
      </c>
      <c r="T1528" t="s">
        <v>18064</v>
      </c>
      <c r="U1528" t="s">
        <v>15317</v>
      </c>
    </row>
    <row r="1529" spans="1:21" x14ac:dyDescent="0.25">
      <c r="A1529">
        <v>2008</v>
      </c>
      <c r="B1529">
        <v>51</v>
      </c>
      <c r="C1529" t="s">
        <v>22</v>
      </c>
      <c r="D1529" t="s">
        <v>1570</v>
      </c>
      <c r="G1529" t="s">
        <v>10941</v>
      </c>
      <c r="H1529" t="s">
        <v>13017</v>
      </c>
      <c r="I1529">
        <v>0</v>
      </c>
      <c r="J1529">
        <v>0</v>
      </c>
      <c r="K1529">
        <v>629.65823599999999</v>
      </c>
      <c r="U1529" t="s">
        <v>15316</v>
      </c>
    </row>
    <row r="1530" spans="1:21" x14ac:dyDescent="0.25">
      <c r="A1530">
        <v>2008</v>
      </c>
      <c r="B1530">
        <v>51</v>
      </c>
      <c r="C1530" t="s">
        <v>22</v>
      </c>
      <c r="D1530" t="s">
        <v>1571</v>
      </c>
      <c r="G1530" t="s">
        <v>12349</v>
      </c>
      <c r="H1530" t="s">
        <v>14507</v>
      </c>
      <c r="I1530">
        <v>0</v>
      </c>
      <c r="J1530">
        <v>0</v>
      </c>
      <c r="K1530">
        <v>8363.6781840000003</v>
      </c>
      <c r="R1530" t="s">
        <v>18065</v>
      </c>
      <c r="S1530" t="s">
        <v>18066</v>
      </c>
      <c r="T1530" t="s">
        <v>16884</v>
      </c>
      <c r="U1530" t="s">
        <v>15317</v>
      </c>
    </row>
    <row r="1531" spans="1:21" x14ac:dyDescent="0.25">
      <c r="A1531">
        <v>2008</v>
      </c>
      <c r="B1531">
        <v>51</v>
      </c>
      <c r="C1531" t="s">
        <v>23</v>
      </c>
      <c r="D1531" t="s">
        <v>1572</v>
      </c>
      <c r="G1531" t="s">
        <v>10942</v>
      </c>
      <c r="H1531" t="s">
        <v>14508</v>
      </c>
      <c r="I1531">
        <v>0</v>
      </c>
      <c r="J1531">
        <v>0</v>
      </c>
      <c r="K1531">
        <v>143.09206</v>
      </c>
      <c r="U1531" t="s">
        <v>15316</v>
      </c>
    </row>
    <row r="1532" spans="1:21" x14ac:dyDescent="0.25">
      <c r="A1532">
        <v>2008</v>
      </c>
      <c r="B1532">
        <v>51</v>
      </c>
      <c r="C1532" t="s">
        <v>21</v>
      </c>
      <c r="D1532" t="s">
        <v>1573</v>
      </c>
      <c r="G1532" t="s">
        <v>12350</v>
      </c>
      <c r="H1532" t="s">
        <v>13017</v>
      </c>
      <c r="I1532">
        <v>0</v>
      </c>
      <c r="J1532">
        <v>0</v>
      </c>
      <c r="K1532">
        <v>7473.494428</v>
      </c>
      <c r="U1532" t="s">
        <v>15316</v>
      </c>
    </row>
    <row r="1533" spans="1:21" x14ac:dyDescent="0.25">
      <c r="A1533">
        <v>2008</v>
      </c>
      <c r="B1533">
        <v>51</v>
      </c>
      <c r="C1533" t="s">
        <v>21</v>
      </c>
      <c r="D1533" t="s">
        <v>1574</v>
      </c>
      <c r="G1533" t="s">
        <v>12351</v>
      </c>
      <c r="H1533" t="s">
        <v>14499</v>
      </c>
      <c r="I1533">
        <v>0</v>
      </c>
      <c r="J1533">
        <v>0</v>
      </c>
      <c r="K1533">
        <v>36.969563999999998</v>
      </c>
      <c r="R1533" t="s">
        <v>17547</v>
      </c>
      <c r="S1533" t="s">
        <v>16846</v>
      </c>
      <c r="T1533" t="s">
        <v>16847</v>
      </c>
      <c r="U1533" t="s">
        <v>15317</v>
      </c>
    </row>
    <row r="1534" spans="1:21" x14ac:dyDescent="0.25">
      <c r="A1534">
        <v>2008</v>
      </c>
      <c r="B1534">
        <v>51</v>
      </c>
      <c r="C1534" t="s">
        <v>21</v>
      </c>
      <c r="D1534" t="s">
        <v>1575</v>
      </c>
      <c r="G1534" t="s">
        <v>12352</v>
      </c>
      <c r="H1534" t="s">
        <v>14499</v>
      </c>
      <c r="I1534">
        <v>0</v>
      </c>
      <c r="J1534">
        <v>0</v>
      </c>
      <c r="K1534">
        <v>166.49364700000001</v>
      </c>
      <c r="P1534" t="s">
        <v>18067</v>
      </c>
      <c r="Q1534" t="s">
        <v>16846</v>
      </c>
      <c r="R1534" t="s">
        <v>17547</v>
      </c>
      <c r="S1534" t="s">
        <v>16846</v>
      </c>
      <c r="T1534" t="s">
        <v>16847</v>
      </c>
      <c r="U1534" t="s">
        <v>15317</v>
      </c>
    </row>
    <row r="1535" spans="1:21" x14ac:dyDescent="0.25">
      <c r="A1535">
        <v>2008</v>
      </c>
      <c r="B1535">
        <v>51</v>
      </c>
      <c r="C1535" t="s">
        <v>21</v>
      </c>
      <c r="D1535" t="s">
        <v>1576</v>
      </c>
      <c r="G1535" t="s">
        <v>12353</v>
      </c>
      <c r="H1535" t="s">
        <v>14499</v>
      </c>
      <c r="I1535">
        <v>0</v>
      </c>
      <c r="J1535">
        <v>0</v>
      </c>
      <c r="K1535">
        <v>406.96307300000001</v>
      </c>
      <c r="P1535" t="s">
        <v>18068</v>
      </c>
      <c r="Q1535" t="s">
        <v>16846</v>
      </c>
      <c r="R1535" t="s">
        <v>17547</v>
      </c>
      <c r="S1535" t="s">
        <v>16846</v>
      </c>
      <c r="T1535" t="s">
        <v>16847</v>
      </c>
      <c r="U1535" t="s">
        <v>15317</v>
      </c>
    </row>
    <row r="1536" spans="1:21" x14ac:dyDescent="0.25">
      <c r="A1536">
        <v>2008</v>
      </c>
      <c r="B1536">
        <v>51</v>
      </c>
      <c r="C1536" t="s">
        <v>21</v>
      </c>
      <c r="D1536" t="s">
        <v>1577</v>
      </c>
      <c r="G1536" t="s">
        <v>12354</v>
      </c>
      <c r="H1536" t="s">
        <v>14500</v>
      </c>
      <c r="I1536">
        <v>0</v>
      </c>
      <c r="J1536">
        <v>0</v>
      </c>
      <c r="K1536">
        <v>51.876824999999997</v>
      </c>
      <c r="P1536" t="s">
        <v>15221</v>
      </c>
      <c r="Q1536" t="s">
        <v>15239</v>
      </c>
      <c r="R1536" t="s">
        <v>16995</v>
      </c>
      <c r="S1536" t="s">
        <v>15239</v>
      </c>
      <c r="T1536" t="s">
        <v>15302</v>
      </c>
      <c r="U1536" t="s">
        <v>15317</v>
      </c>
    </row>
    <row r="1537" spans="1:21" x14ac:dyDescent="0.25">
      <c r="A1537">
        <v>2008</v>
      </c>
      <c r="B1537">
        <v>51</v>
      </c>
      <c r="C1537" t="s">
        <v>21</v>
      </c>
      <c r="D1537" t="s">
        <v>1578</v>
      </c>
      <c r="G1537" t="s">
        <v>12355</v>
      </c>
      <c r="H1537" t="s">
        <v>14500</v>
      </c>
      <c r="I1537">
        <v>0</v>
      </c>
      <c r="J1537">
        <v>0</v>
      </c>
      <c r="K1537">
        <v>101.903871</v>
      </c>
      <c r="P1537" t="s">
        <v>15215</v>
      </c>
      <c r="Q1537" t="s">
        <v>15239</v>
      </c>
      <c r="R1537" t="s">
        <v>16995</v>
      </c>
      <c r="S1537" t="s">
        <v>15239</v>
      </c>
      <c r="T1537" t="s">
        <v>15302</v>
      </c>
      <c r="U1537" t="s">
        <v>15317</v>
      </c>
    </row>
    <row r="1538" spans="1:21" x14ac:dyDescent="0.25">
      <c r="A1538">
        <v>2008</v>
      </c>
      <c r="B1538">
        <v>51</v>
      </c>
      <c r="C1538" t="s">
        <v>21</v>
      </c>
      <c r="D1538" t="s">
        <v>1579</v>
      </c>
      <c r="G1538" t="s">
        <v>12356</v>
      </c>
      <c r="H1538" t="s">
        <v>14500</v>
      </c>
      <c r="I1538">
        <v>0</v>
      </c>
      <c r="J1538">
        <v>0</v>
      </c>
      <c r="K1538">
        <v>23.395975249999999</v>
      </c>
      <c r="P1538" t="s">
        <v>15342</v>
      </c>
      <c r="Q1538" t="s">
        <v>15239</v>
      </c>
      <c r="R1538" t="s">
        <v>16995</v>
      </c>
      <c r="S1538" t="s">
        <v>15239</v>
      </c>
      <c r="T1538" t="s">
        <v>15302</v>
      </c>
      <c r="U1538" t="s">
        <v>15317</v>
      </c>
    </row>
    <row r="1539" spans="1:21" x14ac:dyDescent="0.25">
      <c r="A1539">
        <v>2008</v>
      </c>
      <c r="B1539">
        <v>51</v>
      </c>
      <c r="C1539" t="s">
        <v>21</v>
      </c>
      <c r="D1539" t="s">
        <v>1580</v>
      </c>
      <c r="G1539" t="s">
        <v>12357</v>
      </c>
      <c r="H1539" t="s">
        <v>14500</v>
      </c>
      <c r="I1539">
        <v>0</v>
      </c>
      <c r="J1539">
        <v>0</v>
      </c>
      <c r="K1539">
        <v>42.220368000000001</v>
      </c>
      <c r="R1539" t="s">
        <v>16995</v>
      </c>
      <c r="S1539" t="s">
        <v>15239</v>
      </c>
      <c r="T1539" t="s">
        <v>15302</v>
      </c>
      <c r="U1539" t="s">
        <v>15317</v>
      </c>
    </row>
    <row r="1540" spans="1:21" x14ac:dyDescent="0.25">
      <c r="A1540">
        <v>2008</v>
      </c>
      <c r="B1540">
        <v>51</v>
      </c>
      <c r="C1540" t="s">
        <v>21</v>
      </c>
      <c r="D1540" t="s">
        <v>1581</v>
      </c>
      <c r="G1540" t="s">
        <v>12358</v>
      </c>
      <c r="H1540" t="s">
        <v>14500</v>
      </c>
      <c r="I1540">
        <v>0</v>
      </c>
      <c r="J1540">
        <v>0</v>
      </c>
      <c r="K1540">
        <v>85.199865000000003</v>
      </c>
      <c r="P1540" t="s">
        <v>17245</v>
      </c>
      <c r="Q1540" t="s">
        <v>17486</v>
      </c>
      <c r="R1540" t="s">
        <v>16995</v>
      </c>
      <c r="S1540" t="s">
        <v>15239</v>
      </c>
      <c r="T1540" t="s">
        <v>17487</v>
      </c>
      <c r="U1540" t="s">
        <v>15317</v>
      </c>
    </row>
    <row r="1541" spans="1:21" x14ac:dyDescent="0.25">
      <c r="A1541">
        <v>2008</v>
      </c>
      <c r="B1541">
        <v>51</v>
      </c>
      <c r="C1541" t="s">
        <v>21</v>
      </c>
      <c r="D1541" t="s">
        <v>1582</v>
      </c>
      <c r="F1541" t="s">
        <v>7191</v>
      </c>
      <c r="G1541" t="s">
        <v>12359</v>
      </c>
      <c r="H1541" t="s">
        <v>14500</v>
      </c>
      <c r="I1541">
        <v>0</v>
      </c>
      <c r="J1541">
        <v>0</v>
      </c>
      <c r="K1541">
        <v>21.113413000000001</v>
      </c>
      <c r="N1541" t="s">
        <v>18069</v>
      </c>
      <c r="O1541" t="s">
        <v>17493</v>
      </c>
      <c r="R1541" t="s">
        <v>16995</v>
      </c>
      <c r="S1541" t="s">
        <v>15239</v>
      </c>
      <c r="T1541" t="s">
        <v>17598</v>
      </c>
      <c r="U1541" t="s">
        <v>15317</v>
      </c>
    </row>
    <row r="1542" spans="1:21" x14ac:dyDescent="0.25">
      <c r="A1542">
        <v>2008</v>
      </c>
      <c r="B1542">
        <v>52</v>
      </c>
      <c r="C1542" t="s">
        <v>38</v>
      </c>
      <c r="D1542" t="s">
        <v>1583</v>
      </c>
      <c r="G1542" t="s">
        <v>12360</v>
      </c>
      <c r="H1542" t="s">
        <v>13379</v>
      </c>
      <c r="I1542">
        <v>0</v>
      </c>
      <c r="J1542">
        <v>0</v>
      </c>
      <c r="K1542">
        <v>2657.7570559999999</v>
      </c>
      <c r="U1542" t="s">
        <v>15316</v>
      </c>
    </row>
    <row r="1543" spans="1:21" x14ac:dyDescent="0.25">
      <c r="A1543">
        <v>2008</v>
      </c>
      <c r="B1543">
        <v>52</v>
      </c>
      <c r="C1543" t="s">
        <v>26</v>
      </c>
      <c r="D1543" t="s">
        <v>1584</v>
      </c>
      <c r="G1543" t="s">
        <v>12361</v>
      </c>
      <c r="H1543" t="s">
        <v>14509</v>
      </c>
      <c r="I1543">
        <v>0</v>
      </c>
      <c r="J1543">
        <v>0</v>
      </c>
      <c r="K1543">
        <v>57675.651466000003</v>
      </c>
      <c r="U1543" t="s">
        <v>15316</v>
      </c>
    </row>
    <row r="1544" spans="1:21" x14ac:dyDescent="0.25">
      <c r="A1544">
        <v>2008</v>
      </c>
      <c r="B1544">
        <v>52</v>
      </c>
      <c r="C1544" t="s">
        <v>25</v>
      </c>
      <c r="D1544" t="s">
        <v>1585</v>
      </c>
      <c r="G1544" t="s">
        <v>12362</v>
      </c>
      <c r="H1544" t="s">
        <v>14510</v>
      </c>
      <c r="I1544">
        <v>0</v>
      </c>
      <c r="J1544">
        <v>0</v>
      </c>
      <c r="K1544">
        <v>2655.3574400000002</v>
      </c>
      <c r="U1544" t="s">
        <v>15316</v>
      </c>
    </row>
    <row r="1545" spans="1:21" x14ac:dyDescent="0.25">
      <c r="A1545">
        <v>2008</v>
      </c>
      <c r="B1545">
        <v>52</v>
      </c>
      <c r="C1545" t="s">
        <v>25</v>
      </c>
      <c r="D1545" t="s">
        <v>1586</v>
      </c>
      <c r="G1545" t="s">
        <v>12363</v>
      </c>
      <c r="H1545" t="s">
        <v>14510</v>
      </c>
      <c r="I1545">
        <v>0</v>
      </c>
      <c r="J1545">
        <v>0</v>
      </c>
      <c r="K1545">
        <v>-26523.852800000001</v>
      </c>
      <c r="U1545" t="s">
        <v>15316</v>
      </c>
    </row>
    <row r="1546" spans="1:21" x14ac:dyDescent="0.25">
      <c r="A1546">
        <v>2008</v>
      </c>
      <c r="B1546">
        <v>52</v>
      </c>
      <c r="C1546" t="s">
        <v>25</v>
      </c>
      <c r="D1546" t="s">
        <v>1587</v>
      </c>
      <c r="G1546" t="s">
        <v>12364</v>
      </c>
      <c r="H1546" t="s">
        <v>14510</v>
      </c>
      <c r="I1546">
        <v>0</v>
      </c>
      <c r="J1546">
        <v>0</v>
      </c>
      <c r="K1546">
        <v>40012.35456</v>
      </c>
      <c r="U1546" t="s">
        <v>15316</v>
      </c>
    </row>
    <row r="1547" spans="1:21" x14ac:dyDescent="0.25">
      <c r="A1547">
        <v>2008</v>
      </c>
      <c r="B1547">
        <v>52</v>
      </c>
      <c r="C1547" t="s">
        <v>25</v>
      </c>
      <c r="D1547" t="s">
        <v>1588</v>
      </c>
      <c r="G1547" t="s">
        <v>12365</v>
      </c>
      <c r="H1547" t="s">
        <v>14510</v>
      </c>
      <c r="I1547">
        <v>0</v>
      </c>
      <c r="J1547">
        <v>0</v>
      </c>
      <c r="K1547">
        <v>6815.8126080000002</v>
      </c>
      <c r="U1547" t="s">
        <v>15316</v>
      </c>
    </row>
    <row r="1548" spans="1:21" x14ac:dyDescent="0.25">
      <c r="A1548">
        <v>2008</v>
      </c>
      <c r="B1548">
        <v>52</v>
      </c>
      <c r="C1548" t="s">
        <v>25</v>
      </c>
      <c r="D1548" t="s">
        <v>1589</v>
      </c>
      <c r="G1548" t="s">
        <v>12366</v>
      </c>
      <c r="H1548" t="s">
        <v>14511</v>
      </c>
      <c r="I1548">
        <v>0</v>
      </c>
      <c r="J1548">
        <v>0</v>
      </c>
      <c r="K1548">
        <v>19794.667788999999</v>
      </c>
      <c r="U1548" t="s">
        <v>15316</v>
      </c>
    </row>
    <row r="1549" spans="1:21" x14ac:dyDescent="0.25">
      <c r="A1549">
        <v>2008</v>
      </c>
      <c r="B1549">
        <v>52</v>
      </c>
      <c r="C1549" t="s">
        <v>25</v>
      </c>
      <c r="D1549" t="s">
        <v>1590</v>
      </c>
      <c r="G1549" t="s">
        <v>12367</v>
      </c>
      <c r="H1549" t="s">
        <v>14512</v>
      </c>
      <c r="I1549">
        <v>0</v>
      </c>
      <c r="J1549">
        <v>0</v>
      </c>
      <c r="K1549">
        <v>4242.969693</v>
      </c>
      <c r="U1549" t="s">
        <v>15316</v>
      </c>
    </row>
    <row r="1550" spans="1:21" x14ac:dyDescent="0.25">
      <c r="A1550">
        <v>2008</v>
      </c>
      <c r="B1550">
        <v>52</v>
      </c>
      <c r="C1550" t="s">
        <v>25</v>
      </c>
      <c r="D1550" t="s">
        <v>1591</v>
      </c>
      <c r="G1550" t="s">
        <v>12368</v>
      </c>
      <c r="H1550" t="s">
        <v>14513</v>
      </c>
      <c r="I1550">
        <v>0</v>
      </c>
      <c r="J1550">
        <v>0</v>
      </c>
      <c r="K1550">
        <v>3021.598939</v>
      </c>
      <c r="U1550" t="s">
        <v>15316</v>
      </c>
    </row>
    <row r="1551" spans="1:21" x14ac:dyDescent="0.25">
      <c r="A1551">
        <v>2008</v>
      </c>
      <c r="B1551">
        <v>52</v>
      </c>
      <c r="C1551" t="s">
        <v>25</v>
      </c>
      <c r="D1551" t="s">
        <v>1592</v>
      </c>
      <c r="G1551" t="s">
        <v>12369</v>
      </c>
      <c r="H1551" t="s">
        <v>14514</v>
      </c>
      <c r="I1551">
        <v>0</v>
      </c>
      <c r="J1551">
        <v>0</v>
      </c>
      <c r="K1551">
        <v>10123.933924000001</v>
      </c>
      <c r="P1551" t="s">
        <v>17265</v>
      </c>
      <c r="Q1551" t="s">
        <v>16846</v>
      </c>
      <c r="R1551" t="s">
        <v>18070</v>
      </c>
      <c r="S1551" t="s">
        <v>16846</v>
      </c>
      <c r="T1551" t="s">
        <v>16847</v>
      </c>
      <c r="U1551" t="s">
        <v>15317</v>
      </c>
    </row>
    <row r="1552" spans="1:21" x14ac:dyDescent="0.25">
      <c r="A1552">
        <v>2008</v>
      </c>
      <c r="B1552">
        <v>52</v>
      </c>
      <c r="C1552" t="s">
        <v>25</v>
      </c>
      <c r="D1552" t="s">
        <v>1593</v>
      </c>
      <c r="G1552" t="s">
        <v>12370</v>
      </c>
      <c r="H1552" t="s">
        <v>14515</v>
      </c>
      <c r="I1552">
        <v>0</v>
      </c>
      <c r="J1552">
        <v>0</v>
      </c>
      <c r="K1552">
        <v>1054.3365859999999</v>
      </c>
      <c r="U1552" t="s">
        <v>15316</v>
      </c>
    </row>
    <row r="1553" spans="1:21" x14ac:dyDescent="0.25">
      <c r="A1553">
        <v>2008</v>
      </c>
      <c r="B1553">
        <v>52</v>
      </c>
      <c r="C1553" t="s">
        <v>25</v>
      </c>
      <c r="D1553" t="s">
        <v>1594</v>
      </c>
      <c r="G1553" t="s">
        <v>12371</v>
      </c>
      <c r="H1553" t="s">
        <v>14516</v>
      </c>
      <c r="I1553">
        <v>0</v>
      </c>
      <c r="J1553">
        <v>0</v>
      </c>
      <c r="K1553">
        <v>8665.6320159999996</v>
      </c>
      <c r="U1553" t="s">
        <v>15316</v>
      </c>
    </row>
    <row r="1554" spans="1:21" x14ac:dyDescent="0.25">
      <c r="A1554">
        <v>2008</v>
      </c>
      <c r="B1554">
        <v>52</v>
      </c>
      <c r="C1554" t="s">
        <v>32</v>
      </c>
      <c r="D1554" t="s">
        <v>1595</v>
      </c>
      <c r="G1554" t="s">
        <v>12372</v>
      </c>
      <c r="H1554" t="s">
        <v>13015</v>
      </c>
      <c r="I1554">
        <v>0</v>
      </c>
      <c r="J1554">
        <v>0</v>
      </c>
      <c r="K1554">
        <v>17930.868736</v>
      </c>
      <c r="P1554" t="s">
        <v>17733</v>
      </c>
      <c r="Q1554" t="s">
        <v>15239</v>
      </c>
      <c r="R1554" t="s">
        <v>17733</v>
      </c>
      <c r="S1554" t="s">
        <v>15239</v>
      </c>
      <c r="T1554" t="s">
        <v>15302</v>
      </c>
      <c r="U1554" t="s">
        <v>15317</v>
      </c>
    </row>
    <row r="1555" spans="1:21" x14ac:dyDescent="0.25">
      <c r="A1555">
        <v>2008</v>
      </c>
      <c r="B1555">
        <v>52</v>
      </c>
      <c r="C1555" t="s">
        <v>20</v>
      </c>
      <c r="D1555" t="s">
        <v>1596</v>
      </c>
      <c r="G1555" t="s">
        <v>11966</v>
      </c>
      <c r="H1555" t="s">
        <v>14517</v>
      </c>
      <c r="I1555">
        <v>0</v>
      </c>
      <c r="J1555">
        <v>0</v>
      </c>
      <c r="K1555">
        <v>104348.51059200001</v>
      </c>
      <c r="L1555" s="124"/>
      <c r="M1555" s="124"/>
      <c r="N1555" s="124"/>
      <c r="O1555" s="124"/>
      <c r="P1555" s="124"/>
      <c r="Q1555" s="124"/>
      <c r="R1555" s="124"/>
      <c r="S1555" s="124"/>
      <c r="T1555" s="124"/>
      <c r="U1555" s="124" t="s">
        <v>15316</v>
      </c>
    </row>
    <row r="1556" spans="1:21" x14ac:dyDescent="0.25">
      <c r="A1556">
        <v>2008</v>
      </c>
      <c r="B1556">
        <v>52</v>
      </c>
      <c r="C1556" t="s">
        <v>23</v>
      </c>
      <c r="D1556" t="s">
        <v>1597</v>
      </c>
      <c r="G1556" t="s">
        <v>10942</v>
      </c>
      <c r="H1556" t="s">
        <v>14496</v>
      </c>
      <c r="I1556">
        <v>0</v>
      </c>
      <c r="J1556">
        <v>0</v>
      </c>
      <c r="K1556">
        <v>709.03836196875</v>
      </c>
      <c r="U1556" t="s">
        <v>15316</v>
      </c>
    </row>
    <row r="1557" spans="1:21" x14ac:dyDescent="0.25">
      <c r="A1557">
        <v>2008</v>
      </c>
      <c r="B1557">
        <v>52</v>
      </c>
      <c r="C1557" t="s">
        <v>23</v>
      </c>
      <c r="D1557" t="s">
        <v>1598</v>
      </c>
      <c r="G1557" t="s">
        <v>11162</v>
      </c>
      <c r="H1557" t="s">
        <v>14496</v>
      </c>
      <c r="I1557">
        <v>0</v>
      </c>
      <c r="J1557">
        <v>0</v>
      </c>
      <c r="K1557">
        <v>2.1569600000000002</v>
      </c>
      <c r="U1557" t="s">
        <v>15316</v>
      </c>
    </row>
    <row r="1558" spans="1:21" x14ac:dyDescent="0.25">
      <c r="A1558">
        <v>2008</v>
      </c>
      <c r="B1558">
        <v>53</v>
      </c>
      <c r="C1558" t="s">
        <v>25</v>
      </c>
      <c r="D1558" t="s">
        <v>1599</v>
      </c>
      <c r="G1558" t="s">
        <v>12373</v>
      </c>
      <c r="H1558" t="s">
        <v>14408</v>
      </c>
      <c r="I1558">
        <v>0</v>
      </c>
      <c r="J1558">
        <v>0</v>
      </c>
      <c r="K1558">
        <v>113.821912</v>
      </c>
      <c r="U1558" t="s">
        <v>15316</v>
      </c>
    </row>
    <row r="1559" spans="1:21" x14ac:dyDescent="0.25">
      <c r="A1559">
        <v>2008</v>
      </c>
      <c r="B1559">
        <v>53</v>
      </c>
      <c r="C1559" t="s">
        <v>25</v>
      </c>
      <c r="D1559" t="s">
        <v>1600</v>
      </c>
      <c r="G1559" t="s">
        <v>12374</v>
      </c>
      <c r="H1559" t="s">
        <v>14518</v>
      </c>
      <c r="I1559">
        <v>0</v>
      </c>
      <c r="J1559">
        <v>0</v>
      </c>
      <c r="K1559">
        <v>804.98669500000005</v>
      </c>
      <c r="U1559" t="s">
        <v>15316</v>
      </c>
    </row>
    <row r="1560" spans="1:21" x14ac:dyDescent="0.25">
      <c r="A1560">
        <v>2008</v>
      </c>
      <c r="B1560">
        <v>53</v>
      </c>
      <c r="C1560" t="s">
        <v>25</v>
      </c>
      <c r="D1560" t="s">
        <v>1601</v>
      </c>
      <c r="G1560" t="s">
        <v>12375</v>
      </c>
      <c r="H1560" t="s">
        <v>12391</v>
      </c>
      <c r="I1560">
        <v>0</v>
      </c>
      <c r="J1560">
        <v>0</v>
      </c>
      <c r="K1560">
        <v>123557.822992</v>
      </c>
      <c r="U1560" t="s">
        <v>15316</v>
      </c>
    </row>
    <row r="1561" spans="1:21" x14ac:dyDescent="0.25">
      <c r="A1561">
        <v>2008</v>
      </c>
      <c r="B1561">
        <v>53</v>
      </c>
      <c r="C1561" t="s">
        <v>25</v>
      </c>
      <c r="D1561" t="s">
        <v>1602</v>
      </c>
      <c r="G1561" t="s">
        <v>12376</v>
      </c>
      <c r="H1561" t="s">
        <v>12391</v>
      </c>
      <c r="I1561">
        <v>0</v>
      </c>
      <c r="J1561">
        <v>0</v>
      </c>
      <c r="K1561">
        <v>3072.3284840000001</v>
      </c>
      <c r="U1561" t="s">
        <v>15316</v>
      </c>
    </row>
    <row r="1562" spans="1:21" x14ac:dyDescent="0.25">
      <c r="A1562">
        <v>2008</v>
      </c>
      <c r="B1562">
        <v>53</v>
      </c>
      <c r="C1562" t="s">
        <v>25</v>
      </c>
      <c r="D1562" t="s">
        <v>1603</v>
      </c>
      <c r="G1562" t="s">
        <v>12377</v>
      </c>
      <c r="H1562" t="s">
        <v>12391</v>
      </c>
      <c r="I1562">
        <v>0</v>
      </c>
      <c r="J1562">
        <v>0</v>
      </c>
      <c r="K1562">
        <v>11622.389735999999</v>
      </c>
      <c r="U1562" t="s">
        <v>15316</v>
      </c>
    </row>
    <row r="1563" spans="1:21" x14ac:dyDescent="0.25">
      <c r="A1563">
        <v>2008</v>
      </c>
      <c r="B1563">
        <v>53</v>
      </c>
      <c r="C1563" t="s">
        <v>25</v>
      </c>
      <c r="D1563" t="s">
        <v>1604</v>
      </c>
      <c r="G1563" t="s">
        <v>12378</v>
      </c>
      <c r="H1563" t="s">
        <v>12391</v>
      </c>
      <c r="I1563">
        <v>0</v>
      </c>
      <c r="J1563">
        <v>0</v>
      </c>
      <c r="K1563">
        <v>69019.8272</v>
      </c>
      <c r="U1563" t="s">
        <v>15316</v>
      </c>
    </row>
    <row r="1564" spans="1:21" x14ac:dyDescent="0.25">
      <c r="A1564">
        <v>2008</v>
      </c>
      <c r="B1564">
        <v>53</v>
      </c>
      <c r="C1564" t="s">
        <v>25</v>
      </c>
      <c r="D1564" t="s">
        <v>1605</v>
      </c>
      <c r="G1564" t="s">
        <v>12379</v>
      </c>
      <c r="H1564" t="s">
        <v>14518</v>
      </c>
      <c r="I1564">
        <v>0</v>
      </c>
      <c r="J1564">
        <v>0</v>
      </c>
      <c r="K1564">
        <v>-2516.214532</v>
      </c>
      <c r="U1564" t="s">
        <v>15316</v>
      </c>
    </row>
    <row r="1565" spans="1:21" x14ac:dyDescent="0.25">
      <c r="A1565">
        <v>2008</v>
      </c>
      <c r="B1565">
        <v>53</v>
      </c>
      <c r="C1565" t="s">
        <v>25</v>
      </c>
      <c r="D1565" t="s">
        <v>1606</v>
      </c>
      <c r="G1565" t="s">
        <v>12380</v>
      </c>
      <c r="H1565" t="s">
        <v>14518</v>
      </c>
      <c r="I1565">
        <v>0</v>
      </c>
      <c r="J1565">
        <v>0</v>
      </c>
      <c r="K1565">
        <v>2367.3644250000002</v>
      </c>
      <c r="U1565" t="s">
        <v>15316</v>
      </c>
    </row>
    <row r="1566" spans="1:21" x14ac:dyDescent="0.25">
      <c r="A1566">
        <v>2008</v>
      </c>
      <c r="B1566">
        <v>53</v>
      </c>
      <c r="C1566" t="s">
        <v>25</v>
      </c>
      <c r="D1566" t="s">
        <v>1607</v>
      </c>
      <c r="G1566" t="s">
        <v>12381</v>
      </c>
      <c r="H1566" t="s">
        <v>14408</v>
      </c>
      <c r="I1566">
        <v>0</v>
      </c>
      <c r="J1566">
        <v>0</v>
      </c>
      <c r="K1566">
        <v>-6299.6379360000001</v>
      </c>
      <c r="U1566" t="s">
        <v>15316</v>
      </c>
    </row>
    <row r="1567" spans="1:21" x14ac:dyDescent="0.25">
      <c r="A1567">
        <v>2008</v>
      </c>
      <c r="B1567">
        <v>53</v>
      </c>
      <c r="C1567" t="s">
        <v>27</v>
      </c>
      <c r="D1567" t="s">
        <v>1608</v>
      </c>
      <c r="G1567" t="s">
        <v>12382</v>
      </c>
      <c r="H1567" t="s">
        <v>14408</v>
      </c>
      <c r="I1567">
        <v>0</v>
      </c>
      <c r="J1567">
        <v>0</v>
      </c>
      <c r="K1567">
        <v>32.267803999999998</v>
      </c>
      <c r="P1567" t="s">
        <v>18071</v>
      </c>
      <c r="Q1567" t="s">
        <v>17589</v>
      </c>
      <c r="T1567" t="s">
        <v>16961</v>
      </c>
      <c r="U1567" t="s">
        <v>15317</v>
      </c>
    </row>
    <row r="1568" spans="1:21" x14ac:dyDescent="0.25">
      <c r="A1568">
        <v>2008</v>
      </c>
      <c r="B1568">
        <v>53</v>
      </c>
      <c r="C1568" t="s">
        <v>32</v>
      </c>
      <c r="D1568" t="s">
        <v>1609</v>
      </c>
      <c r="G1568" t="s">
        <v>12383</v>
      </c>
      <c r="H1568" t="s">
        <v>14519</v>
      </c>
      <c r="I1568">
        <v>0</v>
      </c>
      <c r="J1568">
        <v>0</v>
      </c>
      <c r="K1568">
        <v>11115.435008</v>
      </c>
      <c r="P1568" t="s">
        <v>17733</v>
      </c>
      <c r="Q1568" t="s">
        <v>15239</v>
      </c>
      <c r="R1568" t="s">
        <v>17733</v>
      </c>
      <c r="S1568" t="s">
        <v>15239</v>
      </c>
      <c r="T1568" t="s">
        <v>15302</v>
      </c>
      <c r="U1568" t="s">
        <v>15317</v>
      </c>
    </row>
    <row r="1569" spans="1:21" x14ac:dyDescent="0.25">
      <c r="A1569">
        <v>2008</v>
      </c>
      <c r="B1569">
        <v>53</v>
      </c>
      <c r="C1569" t="s">
        <v>20</v>
      </c>
      <c r="D1569" t="s">
        <v>1610</v>
      </c>
      <c r="G1569" t="s">
        <v>13033</v>
      </c>
      <c r="H1569" t="s">
        <v>14520</v>
      </c>
      <c r="I1569">
        <v>0</v>
      </c>
      <c r="J1569">
        <v>0</v>
      </c>
      <c r="K1569">
        <v>11145.878016000001</v>
      </c>
      <c r="U1569" t="s">
        <v>15316</v>
      </c>
    </row>
    <row r="1570" spans="1:21" x14ac:dyDescent="0.25">
      <c r="A1570">
        <v>2008</v>
      </c>
      <c r="B1570">
        <v>53</v>
      </c>
      <c r="C1570" t="s">
        <v>20</v>
      </c>
      <c r="D1570" t="s">
        <v>1611</v>
      </c>
      <c r="G1570" t="s">
        <v>11080</v>
      </c>
      <c r="H1570" t="s">
        <v>14518</v>
      </c>
      <c r="I1570">
        <v>0</v>
      </c>
      <c r="J1570">
        <v>0</v>
      </c>
      <c r="K1570">
        <v>6.9559999999999997E-2</v>
      </c>
      <c r="U1570" t="s">
        <v>15316</v>
      </c>
    </row>
    <row r="1571" spans="1:21" x14ac:dyDescent="0.25">
      <c r="A1571">
        <v>2008</v>
      </c>
      <c r="B1571">
        <v>53</v>
      </c>
      <c r="C1571" t="s">
        <v>20</v>
      </c>
      <c r="D1571" t="s">
        <v>1612</v>
      </c>
      <c r="G1571" t="s">
        <v>10937</v>
      </c>
      <c r="H1571" t="s">
        <v>14521</v>
      </c>
      <c r="I1571">
        <v>0</v>
      </c>
      <c r="J1571">
        <v>0</v>
      </c>
      <c r="K1571">
        <v>13441.260544000001</v>
      </c>
      <c r="U1571" t="s">
        <v>15316</v>
      </c>
    </row>
    <row r="1572" spans="1:21" x14ac:dyDescent="0.25">
      <c r="A1572">
        <v>2008</v>
      </c>
      <c r="B1572">
        <v>53</v>
      </c>
      <c r="C1572" t="s">
        <v>22</v>
      </c>
      <c r="D1572" t="s">
        <v>1613</v>
      </c>
      <c r="G1572" t="s">
        <v>12384</v>
      </c>
      <c r="H1572" t="s">
        <v>14522</v>
      </c>
      <c r="I1572">
        <v>0</v>
      </c>
      <c r="J1572">
        <v>0</v>
      </c>
      <c r="K1572">
        <v>15615.512908000001</v>
      </c>
      <c r="U1572" t="s">
        <v>15316</v>
      </c>
    </row>
    <row r="1573" spans="1:21" x14ac:dyDescent="0.25">
      <c r="A1573">
        <v>2008</v>
      </c>
      <c r="B1573">
        <v>53</v>
      </c>
      <c r="C1573" t="s">
        <v>22</v>
      </c>
      <c r="D1573" t="s">
        <v>1614</v>
      </c>
      <c r="G1573" t="s">
        <v>12363</v>
      </c>
      <c r="H1573" t="s">
        <v>14510</v>
      </c>
      <c r="I1573">
        <v>0</v>
      </c>
      <c r="J1573">
        <v>0</v>
      </c>
      <c r="K1573">
        <v>-3705.9156480000001</v>
      </c>
      <c r="U1573" t="s">
        <v>15316</v>
      </c>
    </row>
    <row r="1574" spans="1:21" x14ac:dyDescent="0.25">
      <c r="A1574">
        <v>2008</v>
      </c>
      <c r="B1574">
        <v>53</v>
      </c>
      <c r="C1574" t="s">
        <v>22</v>
      </c>
      <c r="D1574" t="s">
        <v>1615</v>
      </c>
      <c r="G1574" t="s">
        <v>12364</v>
      </c>
      <c r="H1574" t="s">
        <v>14510</v>
      </c>
      <c r="I1574">
        <v>0</v>
      </c>
      <c r="J1574">
        <v>0</v>
      </c>
      <c r="K1574">
        <v>5372.9359359999999</v>
      </c>
      <c r="U1574" t="s">
        <v>15316</v>
      </c>
    </row>
    <row r="1575" spans="1:21" x14ac:dyDescent="0.25">
      <c r="A1575">
        <v>2008</v>
      </c>
      <c r="B1575">
        <v>53</v>
      </c>
      <c r="C1575" t="s">
        <v>22</v>
      </c>
      <c r="D1575" t="s">
        <v>1616</v>
      </c>
      <c r="G1575" t="s">
        <v>12385</v>
      </c>
      <c r="H1575" t="s">
        <v>14510</v>
      </c>
      <c r="I1575">
        <v>0</v>
      </c>
      <c r="J1575">
        <v>0</v>
      </c>
      <c r="K1575">
        <v>27.45683</v>
      </c>
      <c r="U1575" t="s">
        <v>15316</v>
      </c>
    </row>
    <row r="1576" spans="1:21" x14ac:dyDescent="0.25">
      <c r="A1576">
        <v>2008</v>
      </c>
      <c r="B1576">
        <v>53</v>
      </c>
      <c r="C1576" t="s">
        <v>22</v>
      </c>
      <c r="D1576" t="s">
        <v>1617</v>
      </c>
      <c r="G1576" t="s">
        <v>12365</v>
      </c>
      <c r="H1576" t="s">
        <v>14510</v>
      </c>
      <c r="I1576">
        <v>0</v>
      </c>
      <c r="J1576">
        <v>0</v>
      </c>
      <c r="K1576">
        <v>637.30348800000002</v>
      </c>
      <c r="U1576" t="s">
        <v>15316</v>
      </c>
    </row>
    <row r="1577" spans="1:21" x14ac:dyDescent="0.25">
      <c r="A1577">
        <v>2008</v>
      </c>
      <c r="B1577">
        <v>53</v>
      </c>
      <c r="C1577" t="s">
        <v>22</v>
      </c>
      <c r="D1577" t="s">
        <v>1618</v>
      </c>
      <c r="G1577" t="s">
        <v>12386</v>
      </c>
      <c r="H1577" t="s">
        <v>14510</v>
      </c>
      <c r="I1577">
        <v>0</v>
      </c>
      <c r="J1577">
        <v>0</v>
      </c>
      <c r="K1577">
        <v>52.814788</v>
      </c>
      <c r="U1577" t="s">
        <v>15316</v>
      </c>
    </row>
    <row r="1578" spans="1:21" x14ac:dyDescent="0.25">
      <c r="A1578">
        <v>2008</v>
      </c>
      <c r="B1578">
        <v>53</v>
      </c>
      <c r="C1578" t="s">
        <v>22</v>
      </c>
      <c r="D1578" t="s">
        <v>1619</v>
      </c>
      <c r="G1578" t="s">
        <v>12387</v>
      </c>
      <c r="H1578" t="s">
        <v>14510</v>
      </c>
      <c r="I1578">
        <v>0</v>
      </c>
      <c r="J1578">
        <v>0</v>
      </c>
      <c r="K1578">
        <v>95.900487999999996</v>
      </c>
      <c r="U1578" t="s">
        <v>15316</v>
      </c>
    </row>
    <row r="1579" spans="1:21" x14ac:dyDescent="0.25">
      <c r="A1579">
        <v>2008</v>
      </c>
      <c r="B1579">
        <v>53</v>
      </c>
      <c r="C1579" t="s">
        <v>23</v>
      </c>
      <c r="D1579" t="s">
        <v>1620</v>
      </c>
      <c r="G1579" t="s">
        <v>10942</v>
      </c>
      <c r="H1579" t="s">
        <v>14496</v>
      </c>
      <c r="I1579">
        <v>0</v>
      </c>
      <c r="J1579">
        <v>0</v>
      </c>
      <c r="K1579">
        <v>209.51734099999999</v>
      </c>
      <c r="U1579" t="s">
        <v>15316</v>
      </c>
    </row>
    <row r="1580" spans="1:21" x14ac:dyDescent="0.25">
      <c r="A1580">
        <v>2008</v>
      </c>
      <c r="B1580">
        <v>53</v>
      </c>
      <c r="C1580" t="s">
        <v>24</v>
      </c>
      <c r="D1580" t="s">
        <v>1621</v>
      </c>
      <c r="G1580" t="s">
        <v>12388</v>
      </c>
      <c r="H1580" t="s">
        <v>12391</v>
      </c>
      <c r="I1580">
        <v>0</v>
      </c>
      <c r="J1580">
        <v>0</v>
      </c>
      <c r="K1580">
        <v>255.28728699999999</v>
      </c>
      <c r="U1580" t="s">
        <v>15316</v>
      </c>
    </row>
    <row r="1581" spans="1:21" x14ac:dyDescent="0.25">
      <c r="A1581">
        <v>2008</v>
      </c>
      <c r="B1581">
        <v>53</v>
      </c>
      <c r="C1581" t="s">
        <v>24</v>
      </c>
      <c r="D1581" t="s">
        <v>1622</v>
      </c>
      <c r="G1581" t="s">
        <v>12389</v>
      </c>
      <c r="H1581" t="s">
        <v>14523</v>
      </c>
      <c r="I1581">
        <v>0</v>
      </c>
      <c r="J1581">
        <v>0</v>
      </c>
      <c r="K1581">
        <v>3634.342701</v>
      </c>
      <c r="U1581" t="s">
        <v>15316</v>
      </c>
    </row>
    <row r="1582" spans="1:21" x14ac:dyDescent="0.25">
      <c r="A1582">
        <v>2008</v>
      </c>
      <c r="B1582">
        <v>53</v>
      </c>
      <c r="C1582" t="s">
        <v>21</v>
      </c>
      <c r="D1582" t="s">
        <v>1623</v>
      </c>
      <c r="G1582" t="s">
        <v>12390</v>
      </c>
      <c r="H1582" t="s">
        <v>14523</v>
      </c>
      <c r="I1582">
        <v>0</v>
      </c>
      <c r="J1582">
        <v>0</v>
      </c>
      <c r="K1582">
        <v>55.711516000000003</v>
      </c>
      <c r="U1582" t="s">
        <v>15316</v>
      </c>
    </row>
    <row r="1583" spans="1:21" x14ac:dyDescent="0.25">
      <c r="A1583">
        <v>2008</v>
      </c>
      <c r="B1583">
        <v>63</v>
      </c>
      <c r="C1583" t="s">
        <v>25</v>
      </c>
      <c r="D1583" t="s">
        <v>1624</v>
      </c>
      <c r="G1583" t="s">
        <v>12391</v>
      </c>
      <c r="H1583" t="s">
        <v>12391</v>
      </c>
      <c r="I1583">
        <v>0</v>
      </c>
      <c r="J1583">
        <v>0</v>
      </c>
      <c r="K1583">
        <v>1159.9737600000001</v>
      </c>
      <c r="U1583" t="s">
        <v>15316</v>
      </c>
    </row>
    <row r="1584" spans="1:21" x14ac:dyDescent="0.25">
      <c r="A1584">
        <v>2008</v>
      </c>
      <c r="B1584">
        <v>63</v>
      </c>
      <c r="C1584" t="s">
        <v>25</v>
      </c>
      <c r="D1584" t="s">
        <v>1625</v>
      </c>
      <c r="G1584" t="s">
        <v>12392</v>
      </c>
      <c r="H1584" t="s">
        <v>14518</v>
      </c>
      <c r="I1584">
        <v>0</v>
      </c>
      <c r="J1584">
        <v>0</v>
      </c>
      <c r="K1584">
        <v>2681.1388619999998</v>
      </c>
      <c r="U1584" t="s">
        <v>15316</v>
      </c>
    </row>
    <row r="1585" spans="1:21" x14ac:dyDescent="0.25">
      <c r="A1585">
        <v>2008</v>
      </c>
      <c r="B1585">
        <v>63</v>
      </c>
      <c r="C1585" t="s">
        <v>25</v>
      </c>
      <c r="D1585" t="s">
        <v>1626</v>
      </c>
      <c r="G1585" t="s">
        <v>12393</v>
      </c>
      <c r="H1585" t="s">
        <v>14408</v>
      </c>
      <c r="I1585">
        <v>0</v>
      </c>
      <c r="J1585">
        <v>0</v>
      </c>
      <c r="K1585">
        <v>3134.3682880000001</v>
      </c>
      <c r="U1585" t="s">
        <v>15316</v>
      </c>
    </row>
    <row r="1586" spans="1:21" x14ac:dyDescent="0.25">
      <c r="A1586">
        <v>2008</v>
      </c>
      <c r="B1586">
        <v>63</v>
      </c>
      <c r="C1586" t="s">
        <v>25</v>
      </c>
      <c r="D1586" t="s">
        <v>1627</v>
      </c>
      <c r="G1586" t="s">
        <v>12394</v>
      </c>
      <c r="H1586" t="s">
        <v>14408</v>
      </c>
      <c r="I1586">
        <v>0</v>
      </c>
      <c r="J1586">
        <v>0</v>
      </c>
      <c r="K1586">
        <v>2193.4817090000001</v>
      </c>
      <c r="U1586" t="s">
        <v>15316</v>
      </c>
    </row>
    <row r="1587" spans="1:21" x14ac:dyDescent="0.25">
      <c r="A1587">
        <v>2008</v>
      </c>
      <c r="B1587">
        <v>63</v>
      </c>
      <c r="C1587" t="s">
        <v>32</v>
      </c>
      <c r="D1587" t="s">
        <v>1628</v>
      </c>
      <c r="G1587" t="s">
        <v>12395</v>
      </c>
      <c r="H1587" t="s">
        <v>14524</v>
      </c>
      <c r="I1587">
        <v>0</v>
      </c>
      <c r="J1587">
        <v>0</v>
      </c>
      <c r="K1587">
        <v>10795.567104</v>
      </c>
      <c r="P1587" t="s">
        <v>17733</v>
      </c>
      <c r="Q1587" t="s">
        <v>15239</v>
      </c>
      <c r="R1587" t="s">
        <v>17733</v>
      </c>
      <c r="S1587" t="s">
        <v>15239</v>
      </c>
      <c r="T1587" t="s">
        <v>15302</v>
      </c>
      <c r="U1587" t="s">
        <v>15317</v>
      </c>
    </row>
    <row r="1588" spans="1:21" x14ac:dyDescent="0.25">
      <c r="A1588">
        <v>2008</v>
      </c>
      <c r="B1588">
        <v>63</v>
      </c>
      <c r="C1588" t="s">
        <v>20</v>
      </c>
      <c r="D1588" t="s">
        <v>1629</v>
      </c>
      <c r="G1588" t="s">
        <v>12396</v>
      </c>
      <c r="H1588" t="s">
        <v>14521</v>
      </c>
      <c r="I1588">
        <v>0</v>
      </c>
      <c r="J1588">
        <v>0</v>
      </c>
      <c r="K1588">
        <v>1581.992176</v>
      </c>
      <c r="U1588" t="s">
        <v>15316</v>
      </c>
    </row>
    <row r="1589" spans="1:21" x14ac:dyDescent="0.25">
      <c r="A1589">
        <v>2008</v>
      </c>
      <c r="B1589">
        <v>63</v>
      </c>
      <c r="C1589" t="s">
        <v>20</v>
      </c>
      <c r="D1589" t="s">
        <v>1630</v>
      </c>
      <c r="G1589" t="s">
        <v>10937</v>
      </c>
      <c r="H1589" t="s">
        <v>14521</v>
      </c>
      <c r="I1589">
        <v>0</v>
      </c>
      <c r="J1589">
        <v>0</v>
      </c>
      <c r="K1589">
        <v>517.45502399999998</v>
      </c>
      <c r="U1589" t="s">
        <v>15316</v>
      </c>
    </row>
    <row r="1590" spans="1:21" x14ac:dyDescent="0.25">
      <c r="A1590">
        <v>2008</v>
      </c>
      <c r="B1590">
        <v>63</v>
      </c>
      <c r="C1590" t="s">
        <v>20</v>
      </c>
      <c r="D1590" t="s">
        <v>1631</v>
      </c>
      <c r="G1590" t="s">
        <v>12397</v>
      </c>
      <c r="H1590" t="s">
        <v>14412</v>
      </c>
      <c r="I1590">
        <v>0</v>
      </c>
      <c r="J1590">
        <v>0</v>
      </c>
      <c r="K1590">
        <v>6.7320000000000005E-2</v>
      </c>
      <c r="U1590" t="s">
        <v>15316</v>
      </c>
    </row>
    <row r="1591" spans="1:21" x14ac:dyDescent="0.25">
      <c r="A1591">
        <v>2008</v>
      </c>
      <c r="B1591">
        <v>63</v>
      </c>
      <c r="C1591" t="s">
        <v>20</v>
      </c>
      <c r="D1591" t="s">
        <v>1632</v>
      </c>
      <c r="G1591" t="s">
        <v>12398</v>
      </c>
      <c r="H1591" t="s">
        <v>14525</v>
      </c>
      <c r="I1591">
        <v>0</v>
      </c>
      <c r="J1591">
        <v>0</v>
      </c>
      <c r="K1591">
        <v>925.07062399999995</v>
      </c>
      <c r="U1591" t="s">
        <v>15316</v>
      </c>
    </row>
    <row r="1592" spans="1:21" x14ac:dyDescent="0.25">
      <c r="A1592">
        <v>2008</v>
      </c>
      <c r="B1592">
        <v>63</v>
      </c>
      <c r="C1592" t="s">
        <v>20</v>
      </c>
      <c r="D1592" t="s">
        <v>1633</v>
      </c>
      <c r="G1592" t="s">
        <v>11159</v>
      </c>
      <c r="H1592" t="s">
        <v>14525</v>
      </c>
      <c r="I1592">
        <v>0</v>
      </c>
      <c r="J1592">
        <v>0</v>
      </c>
      <c r="K1592">
        <v>430.91947199999998</v>
      </c>
      <c r="U1592" t="s">
        <v>15316</v>
      </c>
    </row>
    <row r="1593" spans="1:21" x14ac:dyDescent="0.25">
      <c r="A1593">
        <v>2008</v>
      </c>
      <c r="B1593">
        <v>63</v>
      </c>
      <c r="C1593" t="s">
        <v>20</v>
      </c>
      <c r="D1593" t="s">
        <v>1634</v>
      </c>
      <c r="G1593" t="s">
        <v>12399</v>
      </c>
      <c r="H1593" t="s">
        <v>14412</v>
      </c>
      <c r="I1593">
        <v>0</v>
      </c>
      <c r="J1593">
        <v>0</v>
      </c>
      <c r="K1593">
        <v>401.94528000000003</v>
      </c>
      <c r="U1593" t="s">
        <v>15316</v>
      </c>
    </row>
    <row r="1594" spans="1:21" x14ac:dyDescent="0.25">
      <c r="A1594">
        <v>2008</v>
      </c>
      <c r="B1594">
        <v>63</v>
      </c>
      <c r="C1594" t="s">
        <v>22</v>
      </c>
      <c r="D1594" t="s">
        <v>1635</v>
      </c>
      <c r="G1594" t="s">
        <v>10941</v>
      </c>
      <c r="H1594" t="s">
        <v>14221</v>
      </c>
      <c r="I1594">
        <v>0</v>
      </c>
      <c r="J1594">
        <v>0</v>
      </c>
      <c r="K1594">
        <v>4614.9573190000001</v>
      </c>
      <c r="U1594" t="s">
        <v>15316</v>
      </c>
    </row>
    <row r="1595" spans="1:21" x14ac:dyDescent="0.25">
      <c r="A1595">
        <v>2008</v>
      </c>
      <c r="B1595">
        <v>63</v>
      </c>
      <c r="C1595" t="s">
        <v>23</v>
      </c>
      <c r="D1595" t="s">
        <v>1636</v>
      </c>
      <c r="G1595" t="s">
        <v>12400</v>
      </c>
      <c r="H1595" t="s">
        <v>14496</v>
      </c>
      <c r="I1595">
        <v>0</v>
      </c>
      <c r="J1595">
        <v>0</v>
      </c>
      <c r="K1595">
        <v>60.379534999999997</v>
      </c>
      <c r="U1595" t="s">
        <v>15316</v>
      </c>
    </row>
    <row r="1596" spans="1:21" x14ac:dyDescent="0.25">
      <c r="A1596">
        <v>2008</v>
      </c>
      <c r="B1596">
        <v>63</v>
      </c>
      <c r="C1596" t="s">
        <v>21</v>
      </c>
      <c r="D1596" t="s">
        <v>1637</v>
      </c>
      <c r="G1596" t="s">
        <v>11971</v>
      </c>
      <c r="H1596" t="s">
        <v>14412</v>
      </c>
      <c r="I1596">
        <v>0</v>
      </c>
      <c r="J1596">
        <v>0</v>
      </c>
      <c r="K1596">
        <v>4463.1065559999997</v>
      </c>
      <c r="U1596" t="s">
        <v>15316</v>
      </c>
    </row>
    <row r="1597" spans="1:21" x14ac:dyDescent="0.25">
      <c r="A1597">
        <v>2009</v>
      </c>
      <c r="B1597">
        <v>1</v>
      </c>
      <c r="C1597" t="s">
        <v>20</v>
      </c>
      <c r="D1597" t="s">
        <v>44</v>
      </c>
      <c r="G1597" t="s">
        <v>12401</v>
      </c>
      <c r="H1597" t="s">
        <v>14526</v>
      </c>
      <c r="I1597">
        <v>300</v>
      </c>
      <c r="J1597">
        <v>0</v>
      </c>
      <c r="K1597">
        <v>410</v>
      </c>
      <c r="U1597" t="s">
        <v>15316</v>
      </c>
    </row>
    <row r="1598" spans="1:21" x14ac:dyDescent="0.25">
      <c r="A1598">
        <v>2009</v>
      </c>
      <c r="B1598">
        <v>1</v>
      </c>
      <c r="C1598" t="s">
        <v>20</v>
      </c>
      <c r="D1598" t="s">
        <v>45</v>
      </c>
      <c r="G1598" t="s">
        <v>11081</v>
      </c>
      <c r="H1598" t="s">
        <v>14526</v>
      </c>
      <c r="I1598">
        <v>33.992449999999998</v>
      </c>
      <c r="J1598">
        <v>0</v>
      </c>
      <c r="K1598">
        <v>14.56427</v>
      </c>
      <c r="U1598" t="s">
        <v>15316</v>
      </c>
    </row>
    <row r="1599" spans="1:21" x14ac:dyDescent="0.25">
      <c r="A1599">
        <v>2009</v>
      </c>
      <c r="B1599">
        <v>1</v>
      </c>
      <c r="C1599" t="s">
        <v>21</v>
      </c>
      <c r="D1599" t="s">
        <v>46</v>
      </c>
      <c r="G1599" t="s">
        <v>10938</v>
      </c>
      <c r="H1599" t="s">
        <v>14526</v>
      </c>
      <c r="I1599">
        <v>7943.2591579999998</v>
      </c>
      <c r="J1599">
        <v>0</v>
      </c>
      <c r="K1599">
        <v>7869.0651440000001</v>
      </c>
      <c r="U1599" t="s">
        <v>15316</v>
      </c>
    </row>
    <row r="1600" spans="1:21" x14ac:dyDescent="0.25">
      <c r="A1600">
        <v>2009</v>
      </c>
      <c r="B1600">
        <v>1</v>
      </c>
      <c r="C1600" t="s">
        <v>21</v>
      </c>
      <c r="D1600" t="s">
        <v>47</v>
      </c>
      <c r="G1600" t="s">
        <v>12402</v>
      </c>
      <c r="H1600" t="s">
        <v>14219</v>
      </c>
      <c r="I1600">
        <v>1027.7</v>
      </c>
      <c r="J1600">
        <v>0</v>
      </c>
      <c r="K1600">
        <v>1265.79603</v>
      </c>
      <c r="U1600" t="s">
        <v>15316</v>
      </c>
    </row>
    <row r="1601" spans="1:21" x14ac:dyDescent="0.25">
      <c r="A1601">
        <v>2009</v>
      </c>
      <c r="B1601">
        <v>2</v>
      </c>
      <c r="C1601" t="s">
        <v>20</v>
      </c>
      <c r="D1601" t="s">
        <v>49</v>
      </c>
      <c r="G1601" t="s">
        <v>10937</v>
      </c>
      <c r="H1601" t="s">
        <v>14220</v>
      </c>
      <c r="I1601">
        <v>3</v>
      </c>
      <c r="J1601">
        <v>0</v>
      </c>
      <c r="K1601">
        <v>0</v>
      </c>
      <c r="U1601" t="s">
        <v>15316</v>
      </c>
    </row>
    <row r="1602" spans="1:21" x14ac:dyDescent="0.25">
      <c r="A1602">
        <v>2009</v>
      </c>
      <c r="B1602">
        <v>2</v>
      </c>
      <c r="C1602" t="s">
        <v>22</v>
      </c>
      <c r="D1602" t="s">
        <v>50</v>
      </c>
      <c r="G1602" t="s">
        <v>10941</v>
      </c>
      <c r="H1602" t="s">
        <v>14221</v>
      </c>
      <c r="I1602">
        <v>64.366636999999997</v>
      </c>
      <c r="J1602">
        <v>0</v>
      </c>
      <c r="K1602">
        <v>77.689085000000006</v>
      </c>
      <c r="U1602" t="s">
        <v>15316</v>
      </c>
    </row>
    <row r="1603" spans="1:21" x14ac:dyDescent="0.25">
      <c r="A1603">
        <v>2009</v>
      </c>
      <c r="B1603">
        <v>2</v>
      </c>
      <c r="C1603" t="s">
        <v>23</v>
      </c>
      <c r="D1603" t="s">
        <v>51</v>
      </c>
      <c r="G1603" t="s">
        <v>10942</v>
      </c>
      <c r="H1603" t="s">
        <v>14222</v>
      </c>
      <c r="I1603">
        <v>12.3848</v>
      </c>
      <c r="J1603">
        <v>0</v>
      </c>
      <c r="K1603">
        <v>12.721692000000001</v>
      </c>
      <c r="U1603" t="s">
        <v>15316</v>
      </c>
    </row>
    <row r="1604" spans="1:21" x14ac:dyDescent="0.25">
      <c r="A1604">
        <v>2009</v>
      </c>
      <c r="B1604">
        <v>2</v>
      </c>
      <c r="C1604" t="s">
        <v>24</v>
      </c>
      <c r="D1604" t="s">
        <v>52</v>
      </c>
      <c r="G1604" t="s">
        <v>10943</v>
      </c>
      <c r="H1604" t="s">
        <v>14223</v>
      </c>
      <c r="I1604">
        <v>37.546208</v>
      </c>
      <c r="J1604">
        <v>0</v>
      </c>
      <c r="K1604">
        <v>20.118001</v>
      </c>
      <c r="U1604" t="s">
        <v>15316</v>
      </c>
    </row>
    <row r="1605" spans="1:21" x14ac:dyDescent="0.25">
      <c r="A1605">
        <v>2009</v>
      </c>
      <c r="B1605">
        <v>2</v>
      </c>
      <c r="C1605" t="s">
        <v>24</v>
      </c>
      <c r="D1605" t="s">
        <v>53</v>
      </c>
      <c r="G1605" t="s">
        <v>10944</v>
      </c>
      <c r="H1605" t="s">
        <v>14220</v>
      </c>
      <c r="I1605">
        <v>1583.70227</v>
      </c>
      <c r="J1605">
        <v>0</v>
      </c>
      <c r="K1605">
        <v>2360.7169450000001</v>
      </c>
      <c r="U1605" t="s">
        <v>15316</v>
      </c>
    </row>
    <row r="1606" spans="1:21" x14ac:dyDescent="0.25">
      <c r="A1606">
        <v>2009</v>
      </c>
      <c r="B1606">
        <v>2</v>
      </c>
      <c r="C1606" t="s">
        <v>24</v>
      </c>
      <c r="D1606" t="s">
        <v>54</v>
      </c>
      <c r="G1606" t="s">
        <v>10945</v>
      </c>
      <c r="H1606" t="s">
        <v>14220</v>
      </c>
      <c r="I1606">
        <v>37.061450999999998</v>
      </c>
      <c r="J1606">
        <v>0</v>
      </c>
      <c r="K1606">
        <v>44.352414000000003</v>
      </c>
      <c r="P1606" t="s">
        <v>15276</v>
      </c>
      <c r="Q1606" t="s">
        <v>15248</v>
      </c>
      <c r="T1606" t="s">
        <v>15300</v>
      </c>
      <c r="U1606" t="s">
        <v>15317</v>
      </c>
    </row>
    <row r="1607" spans="1:21" x14ac:dyDescent="0.25">
      <c r="A1607">
        <v>2009</v>
      </c>
      <c r="B1607">
        <v>2</v>
      </c>
      <c r="C1607" t="s">
        <v>24</v>
      </c>
      <c r="D1607" t="s">
        <v>1638</v>
      </c>
      <c r="G1607" t="s">
        <v>12403</v>
      </c>
      <c r="H1607" t="s">
        <v>14220</v>
      </c>
      <c r="I1607">
        <v>60</v>
      </c>
      <c r="J1607">
        <v>0</v>
      </c>
      <c r="K1607">
        <v>0</v>
      </c>
      <c r="U1607" t="s">
        <v>15316</v>
      </c>
    </row>
    <row r="1608" spans="1:21" x14ac:dyDescent="0.25">
      <c r="A1608">
        <v>2009</v>
      </c>
      <c r="B1608">
        <v>3</v>
      </c>
      <c r="C1608" t="s">
        <v>21</v>
      </c>
      <c r="D1608" t="s">
        <v>55</v>
      </c>
      <c r="G1608" t="s">
        <v>10946</v>
      </c>
      <c r="H1608" t="s">
        <v>14224</v>
      </c>
      <c r="I1608">
        <v>32539.820489999998</v>
      </c>
      <c r="J1608">
        <v>0</v>
      </c>
      <c r="K1608">
        <v>31380.018210999999</v>
      </c>
      <c r="U1608" t="s">
        <v>15316</v>
      </c>
    </row>
    <row r="1609" spans="1:21" x14ac:dyDescent="0.25">
      <c r="A1609">
        <v>2009</v>
      </c>
      <c r="B1609">
        <v>4</v>
      </c>
      <c r="C1609" t="s">
        <v>25</v>
      </c>
      <c r="D1609" t="s">
        <v>56</v>
      </c>
      <c r="G1609" t="s">
        <v>10947</v>
      </c>
      <c r="H1609" t="s">
        <v>14225</v>
      </c>
      <c r="I1609">
        <v>2379.5871050000001</v>
      </c>
      <c r="J1609">
        <v>0</v>
      </c>
      <c r="K1609">
        <v>2081.8484790000002</v>
      </c>
      <c r="U1609" t="s">
        <v>15316</v>
      </c>
    </row>
    <row r="1610" spans="1:21" x14ac:dyDescent="0.25">
      <c r="A1610">
        <v>2009</v>
      </c>
      <c r="B1610">
        <v>4</v>
      </c>
      <c r="C1610" t="s">
        <v>25</v>
      </c>
      <c r="D1610" t="s">
        <v>57</v>
      </c>
      <c r="E1610" t="s">
        <v>3195</v>
      </c>
      <c r="F1610" t="s">
        <v>7192</v>
      </c>
      <c r="G1610" t="s">
        <v>10948</v>
      </c>
      <c r="H1610" t="s">
        <v>14226</v>
      </c>
      <c r="I1610">
        <v>77.097634999999997</v>
      </c>
      <c r="J1610">
        <v>0</v>
      </c>
      <c r="K1610">
        <v>149.73607000000001</v>
      </c>
      <c r="U1610" t="s">
        <v>15316</v>
      </c>
    </row>
    <row r="1611" spans="1:21" x14ac:dyDescent="0.25">
      <c r="A1611">
        <v>2009</v>
      </c>
      <c r="B1611">
        <v>4</v>
      </c>
      <c r="C1611" t="s">
        <v>25</v>
      </c>
      <c r="D1611" t="s">
        <v>58</v>
      </c>
      <c r="E1611" t="s">
        <v>3196</v>
      </c>
      <c r="F1611" t="s">
        <v>7193</v>
      </c>
      <c r="G1611" t="s">
        <v>10949</v>
      </c>
      <c r="H1611" t="s">
        <v>14227</v>
      </c>
      <c r="I1611">
        <v>56.466437999999997</v>
      </c>
      <c r="J1611">
        <v>0</v>
      </c>
      <c r="K1611">
        <v>90.405405000000002</v>
      </c>
      <c r="U1611" t="s">
        <v>15316</v>
      </c>
    </row>
    <row r="1612" spans="1:21" x14ac:dyDescent="0.25">
      <c r="A1612">
        <v>2009</v>
      </c>
      <c r="B1612">
        <v>4</v>
      </c>
      <c r="C1612" t="s">
        <v>25</v>
      </c>
      <c r="D1612" t="s">
        <v>60</v>
      </c>
      <c r="E1612" t="s">
        <v>3197</v>
      </c>
      <c r="F1612" t="s">
        <v>6858</v>
      </c>
      <c r="G1612" t="s">
        <v>10951</v>
      </c>
      <c r="H1612" t="s">
        <v>14228</v>
      </c>
      <c r="I1612">
        <v>14.794808</v>
      </c>
      <c r="J1612">
        <v>0</v>
      </c>
      <c r="K1612">
        <v>11.814622999999999</v>
      </c>
      <c r="L1612" t="s">
        <v>15178</v>
      </c>
      <c r="M1612" t="s">
        <v>15237</v>
      </c>
      <c r="N1612" t="s">
        <v>15178</v>
      </c>
      <c r="O1612" t="s">
        <v>15237</v>
      </c>
      <c r="P1612" t="s">
        <v>15178</v>
      </c>
      <c r="Q1612" t="s">
        <v>15237</v>
      </c>
      <c r="R1612" t="s">
        <v>15178</v>
      </c>
      <c r="S1612" t="s">
        <v>15237</v>
      </c>
      <c r="T1612" t="s">
        <v>15301</v>
      </c>
      <c r="U1612" t="s">
        <v>15317</v>
      </c>
    </row>
    <row r="1613" spans="1:21" x14ac:dyDescent="0.25">
      <c r="A1613">
        <v>2009</v>
      </c>
      <c r="B1613">
        <v>4</v>
      </c>
      <c r="C1613" t="s">
        <v>25</v>
      </c>
      <c r="D1613" t="s">
        <v>61</v>
      </c>
      <c r="E1613" t="s">
        <v>3198</v>
      </c>
      <c r="F1613" t="s">
        <v>7194</v>
      </c>
      <c r="G1613" t="s">
        <v>10952</v>
      </c>
      <c r="H1613" t="s">
        <v>14229</v>
      </c>
      <c r="I1613">
        <v>22.612448000000001</v>
      </c>
      <c r="J1613">
        <v>0</v>
      </c>
      <c r="K1613">
        <v>43.324157999999997</v>
      </c>
      <c r="L1613" t="s">
        <v>15196</v>
      </c>
      <c r="M1613" t="s">
        <v>15237</v>
      </c>
      <c r="N1613" t="s">
        <v>15196</v>
      </c>
      <c r="O1613" t="s">
        <v>15237</v>
      </c>
      <c r="P1613" t="s">
        <v>15196</v>
      </c>
      <c r="Q1613" t="s">
        <v>15237</v>
      </c>
      <c r="T1613" t="s">
        <v>15301</v>
      </c>
      <c r="U1613" t="s">
        <v>15317</v>
      </c>
    </row>
    <row r="1614" spans="1:21" x14ac:dyDescent="0.25">
      <c r="A1614">
        <v>2009</v>
      </c>
      <c r="B1614">
        <v>4</v>
      </c>
      <c r="C1614" t="s">
        <v>25</v>
      </c>
      <c r="D1614" t="s">
        <v>62</v>
      </c>
      <c r="E1614" t="s">
        <v>3199</v>
      </c>
      <c r="F1614" t="s">
        <v>7195</v>
      </c>
      <c r="G1614" t="s">
        <v>10953</v>
      </c>
      <c r="H1614" t="s">
        <v>14229</v>
      </c>
      <c r="I1614">
        <v>1555.8954510000001</v>
      </c>
      <c r="J1614">
        <v>0</v>
      </c>
      <c r="K1614">
        <v>2341.3611080000001</v>
      </c>
      <c r="L1614" t="s">
        <v>17147</v>
      </c>
      <c r="M1614" t="s">
        <v>15237</v>
      </c>
      <c r="N1614" t="s">
        <v>17147</v>
      </c>
      <c r="O1614" t="s">
        <v>15237</v>
      </c>
      <c r="P1614" t="s">
        <v>17147</v>
      </c>
      <c r="Q1614" t="s">
        <v>15237</v>
      </c>
      <c r="T1614" t="s">
        <v>15301</v>
      </c>
      <c r="U1614" t="s">
        <v>15317</v>
      </c>
    </row>
    <row r="1615" spans="1:21" x14ac:dyDescent="0.25">
      <c r="A1615">
        <v>2009</v>
      </c>
      <c r="B1615">
        <v>4</v>
      </c>
      <c r="C1615" t="s">
        <v>25</v>
      </c>
      <c r="D1615" t="s">
        <v>64</v>
      </c>
      <c r="E1615" t="s">
        <v>2896</v>
      </c>
      <c r="F1615" t="s">
        <v>6860</v>
      </c>
      <c r="G1615" t="s">
        <v>10955</v>
      </c>
      <c r="H1615" t="s">
        <v>14231</v>
      </c>
      <c r="I1615">
        <v>177.840847</v>
      </c>
      <c r="J1615">
        <v>0</v>
      </c>
      <c r="K1615">
        <v>191.75473500000001</v>
      </c>
      <c r="N1615" t="s">
        <v>17485</v>
      </c>
      <c r="O1615" t="s">
        <v>17486</v>
      </c>
      <c r="P1615" t="s">
        <v>17148</v>
      </c>
      <c r="Q1615" t="s">
        <v>17486</v>
      </c>
      <c r="R1615" t="s">
        <v>17148</v>
      </c>
      <c r="S1615" t="s">
        <v>17486</v>
      </c>
      <c r="T1615" t="s">
        <v>17487</v>
      </c>
      <c r="U1615" t="s">
        <v>15317</v>
      </c>
    </row>
    <row r="1616" spans="1:21" x14ac:dyDescent="0.25">
      <c r="A1616">
        <v>2009</v>
      </c>
      <c r="B1616">
        <v>4</v>
      </c>
      <c r="C1616" t="s">
        <v>25</v>
      </c>
      <c r="D1616" t="s">
        <v>1639</v>
      </c>
      <c r="E1616" t="s">
        <v>3200</v>
      </c>
      <c r="F1616" t="s">
        <v>7196</v>
      </c>
      <c r="G1616" t="s">
        <v>12404</v>
      </c>
      <c r="H1616" t="s">
        <v>14236</v>
      </c>
      <c r="I1616">
        <v>174.58280400000001</v>
      </c>
      <c r="J1616">
        <v>0</v>
      </c>
      <c r="K1616">
        <v>125.669882</v>
      </c>
      <c r="L1616" t="s">
        <v>16886</v>
      </c>
      <c r="M1616" t="s">
        <v>15237</v>
      </c>
      <c r="T1616" t="s">
        <v>15301</v>
      </c>
      <c r="U1616" t="s">
        <v>15317</v>
      </c>
    </row>
    <row r="1617" spans="1:21" x14ac:dyDescent="0.25">
      <c r="A1617">
        <v>2009</v>
      </c>
      <c r="B1617">
        <v>4</v>
      </c>
      <c r="C1617" t="s">
        <v>25</v>
      </c>
      <c r="D1617" t="s">
        <v>1640</v>
      </c>
      <c r="E1617" t="s">
        <v>3201</v>
      </c>
      <c r="F1617" t="s">
        <v>7197</v>
      </c>
      <c r="G1617" t="s">
        <v>12405</v>
      </c>
      <c r="H1617" t="s">
        <v>14238</v>
      </c>
      <c r="I1617">
        <v>1136.563322</v>
      </c>
      <c r="J1617">
        <v>0</v>
      </c>
      <c r="K1617">
        <v>306.23692499999999</v>
      </c>
      <c r="U1617" t="s">
        <v>15316</v>
      </c>
    </row>
    <row r="1618" spans="1:21" x14ac:dyDescent="0.25">
      <c r="A1618">
        <v>2009</v>
      </c>
      <c r="B1618">
        <v>4</v>
      </c>
      <c r="C1618" t="s">
        <v>20</v>
      </c>
      <c r="D1618" t="s">
        <v>65</v>
      </c>
      <c r="G1618" t="s">
        <v>10956</v>
      </c>
      <c r="H1618" t="s">
        <v>14527</v>
      </c>
      <c r="I1618">
        <v>616.70000000000005</v>
      </c>
      <c r="J1618">
        <v>0</v>
      </c>
      <c r="K1618">
        <v>698.23362499999996</v>
      </c>
      <c r="U1618" t="s">
        <v>15316</v>
      </c>
    </row>
    <row r="1619" spans="1:21" x14ac:dyDescent="0.25">
      <c r="A1619">
        <v>2009</v>
      </c>
      <c r="B1619">
        <v>4</v>
      </c>
      <c r="C1619" t="s">
        <v>22</v>
      </c>
      <c r="D1619" t="s">
        <v>66</v>
      </c>
      <c r="G1619" t="s">
        <v>10941</v>
      </c>
      <c r="H1619" t="s">
        <v>14221</v>
      </c>
      <c r="I1619">
        <v>1390.3220369999999</v>
      </c>
      <c r="J1619">
        <v>0</v>
      </c>
      <c r="K1619">
        <v>524.85278800000003</v>
      </c>
      <c r="U1619" t="s">
        <v>15316</v>
      </c>
    </row>
    <row r="1620" spans="1:21" x14ac:dyDescent="0.25">
      <c r="A1620">
        <v>2009</v>
      </c>
      <c r="B1620">
        <v>4</v>
      </c>
      <c r="C1620" t="s">
        <v>39</v>
      </c>
      <c r="D1620" t="s">
        <v>1641</v>
      </c>
      <c r="E1620" t="s">
        <v>3202</v>
      </c>
      <c r="F1620" t="s">
        <v>7198</v>
      </c>
      <c r="G1620" t="s">
        <v>12406</v>
      </c>
      <c r="H1620" t="s">
        <v>14230</v>
      </c>
      <c r="I1620">
        <v>132.92021800000001</v>
      </c>
      <c r="J1620">
        <v>0</v>
      </c>
      <c r="K1620">
        <v>346.11806100000001</v>
      </c>
      <c r="U1620" t="s">
        <v>15316</v>
      </c>
    </row>
    <row r="1621" spans="1:21" x14ac:dyDescent="0.25">
      <c r="A1621">
        <v>2009</v>
      </c>
      <c r="B1621">
        <v>4</v>
      </c>
      <c r="C1621" t="s">
        <v>23</v>
      </c>
      <c r="D1621" t="s">
        <v>67</v>
      </c>
      <c r="G1621" t="s">
        <v>10942</v>
      </c>
      <c r="H1621" t="s">
        <v>14222</v>
      </c>
      <c r="I1621">
        <v>42.510486999999998</v>
      </c>
      <c r="J1621">
        <v>0</v>
      </c>
      <c r="K1621">
        <v>37.810960999999999</v>
      </c>
      <c r="U1621" t="s">
        <v>15316</v>
      </c>
    </row>
    <row r="1622" spans="1:21" x14ac:dyDescent="0.25">
      <c r="A1622">
        <v>2009</v>
      </c>
      <c r="B1622">
        <v>4</v>
      </c>
      <c r="C1622" t="s">
        <v>23</v>
      </c>
      <c r="D1622" t="s">
        <v>68</v>
      </c>
      <c r="G1622" t="s">
        <v>10957</v>
      </c>
      <c r="H1622" t="s">
        <v>14222</v>
      </c>
      <c r="I1622">
        <v>7</v>
      </c>
      <c r="J1622">
        <v>0</v>
      </c>
      <c r="K1622">
        <v>0</v>
      </c>
      <c r="U1622" t="s">
        <v>15316</v>
      </c>
    </row>
    <row r="1623" spans="1:21" x14ac:dyDescent="0.25">
      <c r="A1623">
        <v>2009</v>
      </c>
      <c r="B1623">
        <v>4</v>
      </c>
      <c r="C1623" t="s">
        <v>24</v>
      </c>
      <c r="D1623" t="s">
        <v>69</v>
      </c>
      <c r="E1623" t="s">
        <v>3203</v>
      </c>
      <c r="F1623" t="s">
        <v>7199</v>
      </c>
      <c r="G1623" t="s">
        <v>10958</v>
      </c>
      <c r="H1623" t="s">
        <v>14528</v>
      </c>
      <c r="I1623">
        <v>530.82447500000001</v>
      </c>
      <c r="J1623">
        <v>0</v>
      </c>
      <c r="K1623">
        <v>604.52267500000005</v>
      </c>
      <c r="U1623" t="s">
        <v>15316</v>
      </c>
    </row>
    <row r="1624" spans="1:21" x14ac:dyDescent="0.25">
      <c r="A1624">
        <v>2009</v>
      </c>
      <c r="B1624">
        <v>4</v>
      </c>
      <c r="C1624" t="s">
        <v>24</v>
      </c>
      <c r="D1624" t="s">
        <v>70</v>
      </c>
      <c r="E1624" t="s">
        <v>2898</v>
      </c>
      <c r="F1624" t="s">
        <v>7200</v>
      </c>
      <c r="G1624" t="s">
        <v>10959</v>
      </c>
      <c r="H1624" t="s">
        <v>14235</v>
      </c>
      <c r="I1624">
        <v>78.538996999999995</v>
      </c>
      <c r="J1624">
        <v>0</v>
      </c>
      <c r="K1624">
        <v>47.842792000000003</v>
      </c>
      <c r="L1624" t="s">
        <v>17150</v>
      </c>
      <c r="M1624" t="s">
        <v>17151</v>
      </c>
      <c r="N1624" t="s">
        <v>17149</v>
      </c>
      <c r="O1624" t="s">
        <v>15238</v>
      </c>
      <c r="T1624" t="s">
        <v>17152</v>
      </c>
      <c r="U1624" t="s">
        <v>15317</v>
      </c>
    </row>
    <row r="1625" spans="1:21" x14ac:dyDescent="0.25">
      <c r="A1625">
        <v>2009</v>
      </c>
      <c r="B1625">
        <v>4</v>
      </c>
      <c r="C1625" t="s">
        <v>24</v>
      </c>
      <c r="D1625" t="s">
        <v>72</v>
      </c>
      <c r="E1625" t="s">
        <v>3204</v>
      </c>
      <c r="F1625" t="s">
        <v>6864</v>
      </c>
      <c r="G1625" t="s">
        <v>10961</v>
      </c>
      <c r="H1625" t="s">
        <v>14236</v>
      </c>
      <c r="I1625">
        <v>50.519981000000001</v>
      </c>
      <c r="J1625">
        <v>0</v>
      </c>
      <c r="K1625">
        <v>24.643789999999999</v>
      </c>
      <c r="U1625" t="s">
        <v>15316</v>
      </c>
    </row>
    <row r="1626" spans="1:21" x14ac:dyDescent="0.25">
      <c r="A1626">
        <v>2009</v>
      </c>
      <c r="B1626">
        <v>4</v>
      </c>
      <c r="C1626" t="s">
        <v>24</v>
      </c>
      <c r="D1626" t="s">
        <v>73</v>
      </c>
      <c r="E1626" t="s">
        <v>2901</v>
      </c>
      <c r="F1626" t="s">
        <v>7201</v>
      </c>
      <c r="G1626" t="s">
        <v>10962</v>
      </c>
      <c r="H1626" t="s">
        <v>14227</v>
      </c>
      <c r="I1626">
        <v>269.27069699999998</v>
      </c>
      <c r="J1626">
        <v>0</v>
      </c>
      <c r="K1626">
        <v>240.86335600000001</v>
      </c>
      <c r="U1626" t="s">
        <v>15316</v>
      </c>
    </row>
    <row r="1627" spans="1:21" x14ac:dyDescent="0.25">
      <c r="A1627">
        <v>2009</v>
      </c>
      <c r="B1627">
        <v>4</v>
      </c>
      <c r="C1627" t="s">
        <v>24</v>
      </c>
      <c r="D1627" t="s">
        <v>74</v>
      </c>
      <c r="E1627" t="s">
        <v>3205</v>
      </c>
      <c r="F1627" t="s">
        <v>7202</v>
      </c>
      <c r="G1627" t="s">
        <v>10963</v>
      </c>
      <c r="H1627" t="s">
        <v>14237</v>
      </c>
      <c r="I1627">
        <v>55.480713999999999</v>
      </c>
      <c r="J1627">
        <v>0</v>
      </c>
      <c r="K1627">
        <v>64.879750999999999</v>
      </c>
      <c r="L1627" t="s">
        <v>18072</v>
      </c>
      <c r="M1627" t="s">
        <v>18073</v>
      </c>
      <c r="T1627" t="s">
        <v>18074</v>
      </c>
      <c r="U1627" t="s">
        <v>15317</v>
      </c>
    </row>
    <row r="1628" spans="1:21" x14ac:dyDescent="0.25">
      <c r="A1628">
        <v>2009</v>
      </c>
      <c r="B1628">
        <v>4</v>
      </c>
      <c r="C1628" t="s">
        <v>24</v>
      </c>
      <c r="D1628" t="s">
        <v>77</v>
      </c>
      <c r="E1628" t="s">
        <v>3206</v>
      </c>
      <c r="F1628" t="s">
        <v>7203</v>
      </c>
      <c r="G1628" t="s">
        <v>10966</v>
      </c>
      <c r="H1628" t="s">
        <v>14240</v>
      </c>
      <c r="I1628">
        <v>99.478577000000001</v>
      </c>
      <c r="J1628">
        <v>0</v>
      </c>
      <c r="K1628">
        <v>86.343011000000004</v>
      </c>
      <c r="U1628" t="s">
        <v>15316</v>
      </c>
    </row>
    <row r="1629" spans="1:21" x14ac:dyDescent="0.25">
      <c r="A1629">
        <v>2009</v>
      </c>
      <c r="B1629">
        <v>4</v>
      </c>
      <c r="C1629" t="s">
        <v>24</v>
      </c>
      <c r="D1629" t="s">
        <v>1642</v>
      </c>
      <c r="G1629" t="s">
        <v>12407</v>
      </c>
      <c r="H1629" t="s">
        <v>14478</v>
      </c>
      <c r="I1629">
        <v>0</v>
      </c>
      <c r="J1629">
        <v>0</v>
      </c>
      <c r="K1629">
        <v>0</v>
      </c>
      <c r="U1629" t="s">
        <v>15316</v>
      </c>
    </row>
    <row r="1630" spans="1:21" x14ac:dyDescent="0.25">
      <c r="A1630">
        <v>2009</v>
      </c>
      <c r="B1630">
        <v>4</v>
      </c>
      <c r="C1630" t="s">
        <v>21</v>
      </c>
      <c r="D1630" t="s">
        <v>79</v>
      </c>
      <c r="G1630" t="s">
        <v>10968</v>
      </c>
      <c r="H1630" t="s">
        <v>14234</v>
      </c>
      <c r="I1630">
        <v>700</v>
      </c>
      <c r="J1630">
        <v>0</v>
      </c>
      <c r="K1630">
        <v>700</v>
      </c>
      <c r="P1630" t="s">
        <v>17153</v>
      </c>
      <c r="Q1630" t="s">
        <v>15237</v>
      </c>
      <c r="T1630" t="s">
        <v>15301</v>
      </c>
      <c r="U1630" t="s">
        <v>15317</v>
      </c>
    </row>
    <row r="1631" spans="1:21" x14ac:dyDescent="0.25">
      <c r="A1631">
        <v>2009</v>
      </c>
      <c r="B1631">
        <v>4</v>
      </c>
      <c r="C1631" t="s">
        <v>30</v>
      </c>
      <c r="D1631" t="s">
        <v>1643</v>
      </c>
      <c r="E1631" t="s">
        <v>3207</v>
      </c>
      <c r="F1631" t="s">
        <v>7204</v>
      </c>
      <c r="G1631" t="s">
        <v>12408</v>
      </c>
      <c r="H1631" t="s">
        <v>14238</v>
      </c>
      <c r="I1631">
        <v>25</v>
      </c>
      <c r="J1631">
        <v>0</v>
      </c>
      <c r="K1631">
        <v>104.16140900000001</v>
      </c>
      <c r="U1631" t="s">
        <v>15316</v>
      </c>
    </row>
    <row r="1632" spans="1:21" x14ac:dyDescent="0.25">
      <c r="A1632">
        <v>2009</v>
      </c>
      <c r="B1632">
        <v>5</v>
      </c>
      <c r="C1632" t="s">
        <v>25</v>
      </c>
      <c r="D1632" t="s">
        <v>89</v>
      </c>
      <c r="E1632" t="s">
        <v>2903</v>
      </c>
      <c r="F1632" t="s">
        <v>6867</v>
      </c>
      <c r="G1632" t="s">
        <v>10978</v>
      </c>
      <c r="H1632" t="s">
        <v>14242</v>
      </c>
      <c r="I1632">
        <v>38.341200000000001</v>
      </c>
      <c r="J1632">
        <v>0</v>
      </c>
      <c r="K1632">
        <v>62.518352</v>
      </c>
      <c r="U1632" t="s">
        <v>15316</v>
      </c>
    </row>
    <row r="1633" spans="1:21" x14ac:dyDescent="0.25">
      <c r="A1633">
        <v>2009</v>
      </c>
      <c r="B1633">
        <v>5</v>
      </c>
      <c r="C1633" t="s">
        <v>25</v>
      </c>
      <c r="D1633" t="s">
        <v>90</v>
      </c>
      <c r="E1633" t="s">
        <v>3208</v>
      </c>
      <c r="F1633" t="s">
        <v>7205</v>
      </c>
      <c r="G1633" t="s">
        <v>10979</v>
      </c>
      <c r="H1633" t="s">
        <v>14242</v>
      </c>
      <c r="I1633">
        <v>208.726597</v>
      </c>
      <c r="J1633">
        <v>0</v>
      </c>
      <c r="K1633">
        <v>265.38820700000002</v>
      </c>
      <c r="U1633" t="s">
        <v>15316</v>
      </c>
    </row>
    <row r="1634" spans="1:21" x14ac:dyDescent="0.25">
      <c r="A1634">
        <v>2009</v>
      </c>
      <c r="B1634">
        <v>5</v>
      </c>
      <c r="C1634" t="s">
        <v>25</v>
      </c>
      <c r="D1634" t="s">
        <v>91</v>
      </c>
      <c r="E1634" t="s">
        <v>3209</v>
      </c>
      <c r="F1634" t="s">
        <v>7206</v>
      </c>
      <c r="G1634" t="s">
        <v>10980</v>
      </c>
      <c r="H1634" t="s">
        <v>14242</v>
      </c>
      <c r="I1634">
        <v>78.433350000000004</v>
      </c>
      <c r="J1634">
        <v>0</v>
      </c>
      <c r="K1634">
        <v>1382.762915</v>
      </c>
      <c r="U1634" t="s">
        <v>15316</v>
      </c>
    </row>
    <row r="1635" spans="1:21" x14ac:dyDescent="0.25">
      <c r="A1635">
        <v>2009</v>
      </c>
      <c r="B1635">
        <v>5</v>
      </c>
      <c r="C1635" t="s">
        <v>25</v>
      </c>
      <c r="D1635" t="s">
        <v>92</v>
      </c>
      <c r="F1635" t="s">
        <v>6870</v>
      </c>
      <c r="G1635" t="s">
        <v>10981</v>
      </c>
      <c r="H1635" t="s">
        <v>14243</v>
      </c>
      <c r="I1635">
        <v>19.888563999999999</v>
      </c>
      <c r="J1635">
        <v>0</v>
      </c>
      <c r="K1635">
        <v>27.066210999999999</v>
      </c>
      <c r="U1635" t="s">
        <v>15316</v>
      </c>
    </row>
    <row r="1636" spans="1:21" x14ac:dyDescent="0.25">
      <c r="A1636">
        <v>2009</v>
      </c>
      <c r="B1636">
        <v>5</v>
      </c>
      <c r="C1636" t="s">
        <v>25</v>
      </c>
      <c r="D1636" t="s">
        <v>1644</v>
      </c>
      <c r="E1636" t="s">
        <v>3210</v>
      </c>
      <c r="F1636" t="s">
        <v>7207</v>
      </c>
      <c r="G1636" t="s">
        <v>12409</v>
      </c>
      <c r="H1636" t="s">
        <v>14250</v>
      </c>
      <c r="I1636">
        <v>49.723007000000003</v>
      </c>
      <c r="J1636">
        <v>0</v>
      </c>
      <c r="K1636">
        <v>47.470377999999997</v>
      </c>
      <c r="U1636" t="s">
        <v>15316</v>
      </c>
    </row>
    <row r="1637" spans="1:21" x14ac:dyDescent="0.25">
      <c r="A1637">
        <v>2009</v>
      </c>
      <c r="B1637">
        <v>5</v>
      </c>
      <c r="C1637" t="s">
        <v>25</v>
      </c>
      <c r="D1637" t="s">
        <v>1645</v>
      </c>
      <c r="E1637" t="s">
        <v>3211</v>
      </c>
      <c r="F1637" t="s">
        <v>7208</v>
      </c>
      <c r="G1637" t="s">
        <v>12410</v>
      </c>
      <c r="H1637" t="s">
        <v>14249</v>
      </c>
      <c r="I1637">
        <v>16.174723</v>
      </c>
      <c r="J1637">
        <v>0</v>
      </c>
      <c r="K1637">
        <v>13.538899000000001</v>
      </c>
      <c r="U1637" t="s">
        <v>15316</v>
      </c>
    </row>
    <row r="1638" spans="1:21" x14ac:dyDescent="0.25">
      <c r="A1638">
        <v>2009</v>
      </c>
      <c r="B1638">
        <v>5</v>
      </c>
      <c r="C1638" t="s">
        <v>20</v>
      </c>
      <c r="D1638" t="s">
        <v>1646</v>
      </c>
      <c r="G1638" t="s">
        <v>12411</v>
      </c>
      <c r="H1638" t="s">
        <v>14529</v>
      </c>
      <c r="I1638">
        <v>13</v>
      </c>
      <c r="J1638">
        <v>0</v>
      </c>
      <c r="K1638">
        <v>47.402963</v>
      </c>
      <c r="P1638" t="s">
        <v>15343</v>
      </c>
      <c r="Q1638" t="s">
        <v>15252</v>
      </c>
      <c r="T1638" t="s">
        <v>15310</v>
      </c>
      <c r="U1638" t="s">
        <v>15317</v>
      </c>
    </row>
    <row r="1639" spans="1:21" x14ac:dyDescent="0.25">
      <c r="A1639">
        <v>2009</v>
      </c>
      <c r="B1639">
        <v>5</v>
      </c>
      <c r="C1639" t="s">
        <v>20</v>
      </c>
      <c r="D1639" t="s">
        <v>93</v>
      </c>
      <c r="G1639" t="s">
        <v>10936</v>
      </c>
      <c r="H1639" t="s">
        <v>14244</v>
      </c>
      <c r="I1639">
        <v>129.25079199999999</v>
      </c>
      <c r="J1639">
        <v>0</v>
      </c>
      <c r="K1639">
        <v>117.706508</v>
      </c>
      <c r="U1639" t="s">
        <v>15316</v>
      </c>
    </row>
    <row r="1640" spans="1:21" x14ac:dyDescent="0.25">
      <c r="A1640">
        <v>2009</v>
      </c>
      <c r="B1640">
        <v>5</v>
      </c>
      <c r="C1640" t="s">
        <v>22</v>
      </c>
      <c r="D1640" t="s">
        <v>94</v>
      </c>
      <c r="G1640" t="s">
        <v>10941</v>
      </c>
      <c r="H1640" t="s">
        <v>14221</v>
      </c>
      <c r="I1640">
        <v>407.96201200000002</v>
      </c>
      <c r="J1640">
        <v>0</v>
      </c>
      <c r="K1640">
        <v>857.02897499999995</v>
      </c>
      <c r="U1640" t="s">
        <v>15316</v>
      </c>
    </row>
    <row r="1641" spans="1:21" x14ac:dyDescent="0.25">
      <c r="A1641">
        <v>2009</v>
      </c>
      <c r="B1641">
        <v>5</v>
      </c>
      <c r="C1641" t="s">
        <v>23</v>
      </c>
      <c r="D1641" t="s">
        <v>95</v>
      </c>
      <c r="G1641" t="s">
        <v>10942</v>
      </c>
      <c r="H1641" t="s">
        <v>14222</v>
      </c>
      <c r="I1641">
        <v>19.293436</v>
      </c>
      <c r="J1641">
        <v>0</v>
      </c>
      <c r="K1641">
        <v>17.940121000000001</v>
      </c>
      <c r="U1641" t="s">
        <v>15316</v>
      </c>
    </row>
    <row r="1642" spans="1:21" x14ac:dyDescent="0.25">
      <c r="A1642">
        <v>2009</v>
      </c>
      <c r="B1642">
        <v>5</v>
      </c>
      <c r="C1642" t="s">
        <v>24</v>
      </c>
      <c r="D1642" t="s">
        <v>96</v>
      </c>
      <c r="E1642" t="s">
        <v>3212</v>
      </c>
      <c r="F1642" t="s">
        <v>7209</v>
      </c>
      <c r="G1642" t="s">
        <v>10982</v>
      </c>
      <c r="H1642" t="s">
        <v>14245</v>
      </c>
      <c r="I1642">
        <v>99.476708000000002</v>
      </c>
      <c r="J1642">
        <v>0</v>
      </c>
      <c r="K1642">
        <v>56.272933999999999</v>
      </c>
      <c r="U1642" t="s">
        <v>15316</v>
      </c>
    </row>
    <row r="1643" spans="1:21" x14ac:dyDescent="0.25">
      <c r="A1643">
        <v>2009</v>
      </c>
      <c r="B1643">
        <v>5</v>
      </c>
      <c r="C1643" t="s">
        <v>24</v>
      </c>
      <c r="D1643" t="s">
        <v>97</v>
      </c>
      <c r="G1643" t="s">
        <v>10983</v>
      </c>
      <c r="H1643" t="s">
        <v>14246</v>
      </c>
      <c r="I1643">
        <v>121.26746199999999</v>
      </c>
      <c r="J1643">
        <v>0</v>
      </c>
      <c r="K1643">
        <v>126.50528199999999</v>
      </c>
      <c r="U1643" t="s">
        <v>15316</v>
      </c>
    </row>
    <row r="1644" spans="1:21" x14ac:dyDescent="0.25">
      <c r="A1644">
        <v>2009</v>
      </c>
      <c r="B1644">
        <v>5</v>
      </c>
      <c r="C1644" t="s">
        <v>24</v>
      </c>
      <c r="D1644" t="s">
        <v>98</v>
      </c>
      <c r="G1644" t="s">
        <v>10984</v>
      </c>
      <c r="H1644" t="s">
        <v>14247</v>
      </c>
      <c r="I1644">
        <v>18.455641</v>
      </c>
      <c r="J1644">
        <v>0</v>
      </c>
      <c r="K1644">
        <v>19.558209999999999</v>
      </c>
      <c r="U1644" t="s">
        <v>15316</v>
      </c>
    </row>
    <row r="1645" spans="1:21" x14ac:dyDescent="0.25">
      <c r="A1645">
        <v>2009</v>
      </c>
      <c r="B1645">
        <v>5</v>
      </c>
      <c r="C1645" t="s">
        <v>24</v>
      </c>
      <c r="D1645" t="s">
        <v>99</v>
      </c>
      <c r="E1645" t="s">
        <v>3213</v>
      </c>
      <c r="F1645" t="s">
        <v>6873</v>
      </c>
      <c r="G1645" t="s">
        <v>10985</v>
      </c>
      <c r="H1645" t="s">
        <v>14246</v>
      </c>
      <c r="I1645">
        <v>2873.0260819999999</v>
      </c>
      <c r="J1645">
        <v>0</v>
      </c>
      <c r="K1645">
        <v>3251.8954440000002</v>
      </c>
      <c r="U1645" t="s">
        <v>15316</v>
      </c>
    </row>
    <row r="1646" spans="1:21" x14ac:dyDescent="0.25">
      <c r="A1646">
        <v>2009</v>
      </c>
      <c r="B1646">
        <v>5</v>
      </c>
      <c r="C1646" t="s">
        <v>24</v>
      </c>
      <c r="D1646" t="s">
        <v>100</v>
      </c>
      <c r="E1646" t="s">
        <v>3214</v>
      </c>
      <c r="F1646" t="s">
        <v>7210</v>
      </c>
      <c r="G1646" t="s">
        <v>10986</v>
      </c>
      <c r="H1646" t="s">
        <v>14247</v>
      </c>
      <c r="I1646">
        <v>362.94968499999999</v>
      </c>
      <c r="J1646">
        <v>0</v>
      </c>
      <c r="K1646">
        <v>307.49973799999998</v>
      </c>
      <c r="U1646" t="s">
        <v>15316</v>
      </c>
    </row>
    <row r="1647" spans="1:21" x14ac:dyDescent="0.25">
      <c r="A1647">
        <v>2009</v>
      </c>
      <c r="B1647">
        <v>5</v>
      </c>
      <c r="C1647" t="s">
        <v>24</v>
      </c>
      <c r="D1647" t="s">
        <v>101</v>
      </c>
      <c r="E1647" t="s">
        <v>3215</v>
      </c>
      <c r="F1647" t="s">
        <v>7211</v>
      </c>
      <c r="G1647" t="s">
        <v>10987</v>
      </c>
      <c r="H1647" t="s">
        <v>14247</v>
      </c>
      <c r="I1647">
        <v>13.297817999999999</v>
      </c>
      <c r="J1647">
        <v>0</v>
      </c>
      <c r="K1647">
        <v>12.152021</v>
      </c>
      <c r="U1647" t="s">
        <v>15316</v>
      </c>
    </row>
    <row r="1648" spans="1:21" x14ac:dyDescent="0.25">
      <c r="A1648">
        <v>2009</v>
      </c>
      <c r="B1648">
        <v>5</v>
      </c>
      <c r="C1648" t="s">
        <v>24</v>
      </c>
      <c r="D1648" t="s">
        <v>102</v>
      </c>
      <c r="E1648" t="s">
        <v>3216</v>
      </c>
      <c r="F1648" t="s">
        <v>6876</v>
      </c>
      <c r="G1648" t="s">
        <v>10988</v>
      </c>
      <c r="H1648" t="s">
        <v>14248</v>
      </c>
      <c r="I1648">
        <v>69.397733000000002</v>
      </c>
      <c r="J1648">
        <v>0</v>
      </c>
      <c r="K1648">
        <v>85.296785</v>
      </c>
      <c r="L1648" t="s">
        <v>16887</v>
      </c>
      <c r="M1648" t="s">
        <v>15246</v>
      </c>
      <c r="N1648" t="s">
        <v>17154</v>
      </c>
      <c r="O1648" t="s">
        <v>15246</v>
      </c>
      <c r="T1648" t="s">
        <v>15304</v>
      </c>
      <c r="U1648" t="s">
        <v>15317</v>
      </c>
    </row>
    <row r="1649" spans="1:21" x14ac:dyDescent="0.25">
      <c r="A1649">
        <v>2009</v>
      </c>
      <c r="B1649">
        <v>5</v>
      </c>
      <c r="C1649" t="s">
        <v>21</v>
      </c>
      <c r="D1649" t="s">
        <v>103</v>
      </c>
      <c r="F1649" t="s">
        <v>7212</v>
      </c>
      <c r="G1649" t="s">
        <v>10989</v>
      </c>
      <c r="H1649" t="s">
        <v>14530</v>
      </c>
      <c r="I1649">
        <v>809.04399999999998</v>
      </c>
      <c r="J1649">
        <v>0</v>
      </c>
      <c r="K1649">
        <v>990.53487700000005</v>
      </c>
      <c r="U1649" t="s">
        <v>15316</v>
      </c>
    </row>
    <row r="1650" spans="1:21" x14ac:dyDescent="0.25">
      <c r="A1650">
        <v>2009</v>
      </c>
      <c r="B1650">
        <v>6</v>
      </c>
      <c r="C1650" t="s">
        <v>26</v>
      </c>
      <c r="D1650" t="s">
        <v>106</v>
      </c>
      <c r="E1650" t="s">
        <v>3217</v>
      </c>
      <c r="F1650" t="s">
        <v>7213</v>
      </c>
      <c r="G1650" t="s">
        <v>10992</v>
      </c>
      <c r="H1650" t="s">
        <v>14251</v>
      </c>
      <c r="I1650">
        <v>215.86449400000001</v>
      </c>
      <c r="J1650">
        <v>0</v>
      </c>
      <c r="K1650">
        <v>147.70053300000001</v>
      </c>
      <c r="U1650" t="s">
        <v>15316</v>
      </c>
    </row>
    <row r="1651" spans="1:21" x14ac:dyDescent="0.25">
      <c r="A1651">
        <v>2009</v>
      </c>
      <c r="B1651">
        <v>6</v>
      </c>
      <c r="C1651" t="s">
        <v>25</v>
      </c>
      <c r="D1651" t="s">
        <v>107</v>
      </c>
      <c r="F1651" t="s">
        <v>7214</v>
      </c>
      <c r="G1651" t="s">
        <v>10993</v>
      </c>
      <c r="H1651" t="s">
        <v>14252</v>
      </c>
      <c r="I1651">
        <v>382.63006200000001</v>
      </c>
      <c r="J1651">
        <v>0</v>
      </c>
      <c r="K1651">
        <v>672.02190800000005</v>
      </c>
      <c r="U1651" t="s">
        <v>15316</v>
      </c>
    </row>
    <row r="1652" spans="1:21" x14ac:dyDescent="0.25">
      <c r="A1652">
        <v>2009</v>
      </c>
      <c r="B1652">
        <v>6</v>
      </c>
      <c r="C1652" t="s">
        <v>25</v>
      </c>
      <c r="D1652" t="s">
        <v>108</v>
      </c>
      <c r="E1652" t="s">
        <v>2911</v>
      </c>
      <c r="F1652" t="s">
        <v>6882</v>
      </c>
      <c r="G1652" t="s">
        <v>10994</v>
      </c>
      <c r="H1652" t="s">
        <v>14253</v>
      </c>
      <c r="I1652">
        <v>132.63806700000001</v>
      </c>
      <c r="J1652">
        <v>0</v>
      </c>
      <c r="K1652">
        <v>132.90542300000001</v>
      </c>
      <c r="U1652" t="s">
        <v>15316</v>
      </c>
    </row>
    <row r="1653" spans="1:21" x14ac:dyDescent="0.25">
      <c r="A1653">
        <v>2009</v>
      </c>
      <c r="B1653">
        <v>6</v>
      </c>
      <c r="C1653" t="s">
        <v>25</v>
      </c>
      <c r="D1653" t="s">
        <v>109</v>
      </c>
      <c r="E1653" t="s">
        <v>2912</v>
      </c>
      <c r="F1653" t="s">
        <v>7215</v>
      </c>
      <c r="G1653" t="s">
        <v>10995</v>
      </c>
      <c r="H1653" t="s">
        <v>14254</v>
      </c>
      <c r="I1653">
        <v>245.41742600000001</v>
      </c>
      <c r="J1653">
        <v>0</v>
      </c>
      <c r="K1653">
        <v>213.58667500000001</v>
      </c>
      <c r="L1653" t="s">
        <v>16952</v>
      </c>
      <c r="M1653" t="s">
        <v>15238</v>
      </c>
      <c r="P1653" t="s">
        <v>16952</v>
      </c>
      <c r="Q1653" t="s">
        <v>15238</v>
      </c>
      <c r="R1653" t="s">
        <v>16952</v>
      </c>
      <c r="S1653" t="s">
        <v>15238</v>
      </c>
      <c r="T1653" t="s">
        <v>15305</v>
      </c>
      <c r="U1653" t="s">
        <v>15317</v>
      </c>
    </row>
    <row r="1654" spans="1:21" x14ac:dyDescent="0.25">
      <c r="A1654">
        <v>2009</v>
      </c>
      <c r="B1654">
        <v>6</v>
      </c>
      <c r="C1654" t="s">
        <v>25</v>
      </c>
      <c r="D1654" t="s">
        <v>110</v>
      </c>
      <c r="E1654" t="s">
        <v>3218</v>
      </c>
      <c r="F1654" t="s">
        <v>7216</v>
      </c>
      <c r="G1654" t="s">
        <v>10996</v>
      </c>
      <c r="H1654" t="s">
        <v>14255</v>
      </c>
      <c r="I1654">
        <v>127.00347499999999</v>
      </c>
      <c r="J1654">
        <v>0</v>
      </c>
      <c r="K1654">
        <v>395.96461199999999</v>
      </c>
      <c r="L1654" t="s">
        <v>17491</v>
      </c>
      <c r="M1654" t="s">
        <v>15246</v>
      </c>
      <c r="T1654" t="s">
        <v>15304</v>
      </c>
      <c r="U1654" t="s">
        <v>15317</v>
      </c>
    </row>
    <row r="1655" spans="1:21" x14ac:dyDescent="0.25">
      <c r="A1655">
        <v>2009</v>
      </c>
      <c r="B1655">
        <v>6</v>
      </c>
      <c r="C1655" t="s">
        <v>25</v>
      </c>
      <c r="D1655" t="s">
        <v>111</v>
      </c>
      <c r="E1655" t="s">
        <v>2914</v>
      </c>
      <c r="F1655" t="s">
        <v>6885</v>
      </c>
      <c r="G1655" t="s">
        <v>10997</v>
      </c>
      <c r="H1655" t="s">
        <v>14256</v>
      </c>
      <c r="I1655">
        <v>463.918071</v>
      </c>
      <c r="J1655">
        <v>0</v>
      </c>
      <c r="K1655">
        <v>469.55280199999999</v>
      </c>
      <c r="U1655" t="s">
        <v>15316</v>
      </c>
    </row>
    <row r="1656" spans="1:21" x14ac:dyDescent="0.25">
      <c r="A1656">
        <v>2009</v>
      </c>
      <c r="B1656">
        <v>6</v>
      </c>
      <c r="C1656" t="s">
        <v>25</v>
      </c>
      <c r="D1656" t="s">
        <v>1647</v>
      </c>
      <c r="G1656" t="s">
        <v>12412</v>
      </c>
      <c r="H1656" t="s">
        <v>14531</v>
      </c>
      <c r="I1656">
        <v>0</v>
      </c>
      <c r="J1656">
        <v>0</v>
      </c>
      <c r="K1656">
        <v>800</v>
      </c>
      <c r="U1656" t="s">
        <v>15316</v>
      </c>
    </row>
    <row r="1657" spans="1:21" x14ac:dyDescent="0.25">
      <c r="A1657">
        <v>2009</v>
      </c>
      <c r="B1657">
        <v>6</v>
      </c>
      <c r="C1657" t="s">
        <v>25</v>
      </c>
      <c r="D1657" t="s">
        <v>1648</v>
      </c>
      <c r="E1657" t="s">
        <v>3219</v>
      </c>
      <c r="F1657" t="s">
        <v>7217</v>
      </c>
      <c r="G1657" t="s">
        <v>11025</v>
      </c>
      <c r="H1657" t="s">
        <v>14264</v>
      </c>
      <c r="I1657">
        <v>2856.0433459999999</v>
      </c>
      <c r="J1657">
        <v>0</v>
      </c>
      <c r="K1657">
        <v>2862.1706899999999</v>
      </c>
      <c r="U1657" t="s">
        <v>15316</v>
      </c>
    </row>
    <row r="1658" spans="1:21" x14ac:dyDescent="0.25">
      <c r="A1658">
        <v>2009</v>
      </c>
      <c r="B1658">
        <v>6</v>
      </c>
      <c r="C1658" t="s">
        <v>25</v>
      </c>
      <c r="D1658" t="s">
        <v>1649</v>
      </c>
      <c r="E1658" t="s">
        <v>3220</v>
      </c>
      <c r="F1658" t="s">
        <v>7218</v>
      </c>
      <c r="G1658" t="s">
        <v>11026</v>
      </c>
      <c r="H1658" t="s">
        <v>14264</v>
      </c>
      <c r="I1658">
        <v>7359.6879099999996</v>
      </c>
      <c r="J1658">
        <v>0</v>
      </c>
      <c r="K1658">
        <v>7190.3851359999999</v>
      </c>
      <c r="U1658" t="s">
        <v>15316</v>
      </c>
    </row>
    <row r="1659" spans="1:21" x14ac:dyDescent="0.25">
      <c r="A1659">
        <v>2009</v>
      </c>
      <c r="B1659">
        <v>6</v>
      </c>
      <c r="C1659" t="s">
        <v>27</v>
      </c>
      <c r="D1659" t="s">
        <v>113</v>
      </c>
      <c r="E1659" t="s">
        <v>3221</v>
      </c>
      <c r="F1659" t="s">
        <v>7219</v>
      </c>
      <c r="G1659" t="s">
        <v>10999</v>
      </c>
      <c r="H1659" t="s">
        <v>14257</v>
      </c>
      <c r="I1659">
        <v>108.895</v>
      </c>
      <c r="J1659">
        <v>0</v>
      </c>
      <c r="K1659">
        <v>108.895</v>
      </c>
      <c r="R1659" t="s">
        <v>16841</v>
      </c>
      <c r="S1659" t="s">
        <v>15244</v>
      </c>
      <c r="T1659" s="124" t="s">
        <v>17266</v>
      </c>
      <c r="U1659" s="124" t="s">
        <v>15317</v>
      </c>
    </row>
    <row r="1660" spans="1:21" x14ac:dyDescent="0.25">
      <c r="A1660">
        <v>2009</v>
      </c>
      <c r="B1660">
        <v>6</v>
      </c>
      <c r="C1660" t="s">
        <v>27</v>
      </c>
      <c r="D1660" t="s">
        <v>114</v>
      </c>
      <c r="E1660" t="s">
        <v>3222</v>
      </c>
      <c r="F1660" t="s">
        <v>7220</v>
      </c>
      <c r="G1660" t="s">
        <v>11000</v>
      </c>
      <c r="H1660" t="s">
        <v>14257</v>
      </c>
      <c r="I1660">
        <v>160.889183</v>
      </c>
      <c r="J1660">
        <v>0</v>
      </c>
      <c r="K1660">
        <v>160.889183</v>
      </c>
      <c r="L1660" t="s">
        <v>17267</v>
      </c>
      <c r="M1660" t="s">
        <v>15338</v>
      </c>
      <c r="N1660" t="s">
        <v>18075</v>
      </c>
      <c r="O1660" t="s">
        <v>18076</v>
      </c>
      <c r="P1660" t="s">
        <v>16840</v>
      </c>
      <c r="Q1660" t="s">
        <v>15338</v>
      </c>
      <c r="R1660" t="s">
        <v>16841</v>
      </c>
      <c r="S1660" t="s">
        <v>15244</v>
      </c>
      <c r="T1660" s="124" t="s">
        <v>18077</v>
      </c>
      <c r="U1660" s="124" t="s">
        <v>15317</v>
      </c>
    </row>
    <row r="1661" spans="1:21" x14ac:dyDescent="0.25">
      <c r="A1661">
        <v>2009</v>
      </c>
      <c r="B1661">
        <v>6</v>
      </c>
      <c r="C1661" t="s">
        <v>27</v>
      </c>
      <c r="D1661" t="s">
        <v>115</v>
      </c>
      <c r="E1661" t="s">
        <v>3223</v>
      </c>
      <c r="F1661" t="s">
        <v>7221</v>
      </c>
      <c r="G1661" t="s">
        <v>11001</v>
      </c>
      <c r="H1661" t="s">
        <v>14258</v>
      </c>
      <c r="I1661">
        <v>435.40103699999997</v>
      </c>
      <c r="J1661">
        <v>0</v>
      </c>
      <c r="K1661">
        <v>521.43389200000001</v>
      </c>
      <c r="U1661" t="s">
        <v>15316</v>
      </c>
    </row>
    <row r="1662" spans="1:21" x14ac:dyDescent="0.25">
      <c r="A1662">
        <v>2009</v>
      </c>
      <c r="B1662">
        <v>6</v>
      </c>
      <c r="C1662" t="s">
        <v>27</v>
      </c>
      <c r="D1662" t="s">
        <v>116</v>
      </c>
      <c r="E1662" t="s">
        <v>2918</v>
      </c>
      <c r="F1662" t="s">
        <v>7222</v>
      </c>
      <c r="G1662" t="s">
        <v>11002</v>
      </c>
      <c r="H1662" t="s">
        <v>14257</v>
      </c>
      <c r="I1662">
        <v>234.7</v>
      </c>
      <c r="J1662">
        <v>0</v>
      </c>
      <c r="K1662">
        <v>234.7</v>
      </c>
      <c r="L1662" t="s">
        <v>17495</v>
      </c>
      <c r="M1662" t="s">
        <v>15240</v>
      </c>
      <c r="N1662" t="s">
        <v>18078</v>
      </c>
      <c r="O1662" t="s">
        <v>15240</v>
      </c>
      <c r="P1662" t="s">
        <v>15235</v>
      </c>
      <c r="Q1662" t="s">
        <v>15239</v>
      </c>
      <c r="R1662" t="s">
        <v>16841</v>
      </c>
      <c r="S1662" t="s">
        <v>15244</v>
      </c>
      <c r="T1662" t="s">
        <v>17268</v>
      </c>
      <c r="U1662" t="s">
        <v>15317</v>
      </c>
    </row>
    <row r="1663" spans="1:21" x14ac:dyDescent="0.25">
      <c r="A1663">
        <v>2009</v>
      </c>
      <c r="B1663">
        <v>6</v>
      </c>
      <c r="C1663" t="s">
        <v>27</v>
      </c>
      <c r="D1663" t="s">
        <v>117</v>
      </c>
      <c r="E1663" t="s">
        <v>3224</v>
      </c>
      <c r="F1663" t="s">
        <v>7223</v>
      </c>
      <c r="G1663" t="s">
        <v>11003</v>
      </c>
      <c r="H1663" t="s">
        <v>14257</v>
      </c>
      <c r="I1663">
        <v>607</v>
      </c>
      <c r="J1663">
        <v>0</v>
      </c>
      <c r="K1663">
        <v>607</v>
      </c>
      <c r="L1663" t="s">
        <v>18079</v>
      </c>
      <c r="M1663" t="s">
        <v>17564</v>
      </c>
      <c r="N1663" t="s">
        <v>18080</v>
      </c>
      <c r="O1663" t="s">
        <v>17170</v>
      </c>
      <c r="P1663" t="s">
        <v>17498</v>
      </c>
      <c r="Q1663" t="s">
        <v>15242</v>
      </c>
      <c r="R1663" t="s">
        <v>16841</v>
      </c>
      <c r="S1663" t="s">
        <v>15244</v>
      </c>
      <c r="T1663" t="s">
        <v>17499</v>
      </c>
      <c r="U1663" t="s">
        <v>15317</v>
      </c>
    </row>
    <row r="1664" spans="1:21" x14ac:dyDescent="0.25">
      <c r="A1664">
        <v>2009</v>
      </c>
      <c r="B1664">
        <v>6</v>
      </c>
      <c r="C1664" t="s">
        <v>27</v>
      </c>
      <c r="D1664" t="s">
        <v>1650</v>
      </c>
      <c r="E1664" t="s">
        <v>3225</v>
      </c>
      <c r="F1664" t="s">
        <v>7224</v>
      </c>
      <c r="G1664" t="s">
        <v>12413</v>
      </c>
      <c r="H1664" t="s">
        <v>14260</v>
      </c>
      <c r="I1664">
        <v>55.119644000000001</v>
      </c>
      <c r="J1664">
        <v>0</v>
      </c>
      <c r="K1664">
        <v>46.443744000000002</v>
      </c>
      <c r="L1664" t="s">
        <v>17505</v>
      </c>
      <c r="M1664" t="s">
        <v>15237</v>
      </c>
      <c r="N1664" t="s">
        <v>17505</v>
      </c>
      <c r="O1664" t="s">
        <v>15237</v>
      </c>
      <c r="P1664" t="s">
        <v>15181</v>
      </c>
      <c r="Q1664" t="s">
        <v>15237</v>
      </c>
      <c r="R1664" t="s">
        <v>15181</v>
      </c>
      <c r="S1664" t="s">
        <v>15237</v>
      </c>
      <c r="T1664" t="s">
        <v>15301</v>
      </c>
      <c r="U1664" t="s">
        <v>15317</v>
      </c>
    </row>
    <row r="1665" spans="1:21" x14ac:dyDescent="0.25">
      <c r="A1665">
        <v>2009</v>
      </c>
      <c r="B1665">
        <v>6</v>
      </c>
      <c r="C1665" t="s">
        <v>27</v>
      </c>
      <c r="D1665" t="s">
        <v>1651</v>
      </c>
      <c r="G1665" t="s">
        <v>12414</v>
      </c>
      <c r="H1665" t="s">
        <v>14257</v>
      </c>
      <c r="I1665">
        <v>300</v>
      </c>
      <c r="J1665">
        <v>0</v>
      </c>
      <c r="K1665">
        <v>0</v>
      </c>
      <c r="R1665" t="s">
        <v>16841</v>
      </c>
      <c r="S1665" t="s">
        <v>15244</v>
      </c>
      <c r="T1665" t="s">
        <v>15315</v>
      </c>
      <c r="U1665" t="s">
        <v>15317</v>
      </c>
    </row>
    <row r="1666" spans="1:21" x14ac:dyDescent="0.25">
      <c r="A1666">
        <v>2009</v>
      </c>
      <c r="B1666">
        <v>6</v>
      </c>
      <c r="C1666" t="s">
        <v>27</v>
      </c>
      <c r="D1666" t="s">
        <v>1652</v>
      </c>
      <c r="E1666" t="s">
        <v>3226</v>
      </c>
      <c r="F1666" t="s">
        <v>7225</v>
      </c>
      <c r="G1666" t="s">
        <v>11034</v>
      </c>
      <c r="H1666" t="s">
        <v>14271</v>
      </c>
      <c r="I1666">
        <v>1112.0204719999999</v>
      </c>
      <c r="J1666">
        <v>0</v>
      </c>
      <c r="K1666">
        <v>1050.6320619999999</v>
      </c>
      <c r="U1666" t="s">
        <v>15316</v>
      </c>
    </row>
    <row r="1667" spans="1:21" x14ac:dyDescent="0.25">
      <c r="A1667">
        <v>2009</v>
      </c>
      <c r="B1667">
        <v>6</v>
      </c>
      <c r="C1667" t="s">
        <v>27</v>
      </c>
      <c r="D1667" t="s">
        <v>1653</v>
      </c>
      <c r="F1667" t="s">
        <v>7226</v>
      </c>
      <c r="G1667" t="s">
        <v>12415</v>
      </c>
      <c r="H1667" t="s">
        <v>14257</v>
      </c>
      <c r="I1667">
        <v>273</v>
      </c>
      <c r="J1667">
        <v>0</v>
      </c>
      <c r="K1667">
        <v>568.37957300000005</v>
      </c>
      <c r="N1667" t="s">
        <v>15257</v>
      </c>
      <c r="O1667" t="s">
        <v>15338</v>
      </c>
      <c r="R1667" t="s">
        <v>16841</v>
      </c>
      <c r="S1667" t="s">
        <v>15244</v>
      </c>
      <c r="T1667" s="124" t="s">
        <v>17269</v>
      </c>
      <c r="U1667" s="124" t="s">
        <v>15317</v>
      </c>
    </row>
    <row r="1668" spans="1:21" x14ac:dyDescent="0.25">
      <c r="A1668">
        <v>2009</v>
      </c>
      <c r="B1668">
        <v>6</v>
      </c>
      <c r="C1668" t="s">
        <v>27</v>
      </c>
      <c r="D1668" t="s">
        <v>1654</v>
      </c>
      <c r="E1668" t="s">
        <v>3221</v>
      </c>
      <c r="F1668" t="s">
        <v>7227</v>
      </c>
      <c r="G1668" t="s">
        <v>12416</v>
      </c>
      <c r="H1668" t="s">
        <v>14257</v>
      </c>
      <c r="I1668">
        <v>133</v>
      </c>
      <c r="J1668">
        <v>0</v>
      </c>
      <c r="K1668">
        <v>133</v>
      </c>
      <c r="R1668" t="s">
        <v>16841</v>
      </c>
      <c r="S1668" t="s">
        <v>15244</v>
      </c>
      <c r="T1668" s="124" t="s">
        <v>17266</v>
      </c>
      <c r="U1668" s="124" t="s">
        <v>15317</v>
      </c>
    </row>
    <row r="1669" spans="1:21" x14ac:dyDescent="0.25">
      <c r="A1669">
        <v>2009</v>
      </c>
      <c r="B1669">
        <v>6</v>
      </c>
      <c r="C1669" t="s">
        <v>27</v>
      </c>
      <c r="D1669" t="s">
        <v>1655</v>
      </c>
      <c r="E1669" t="s">
        <v>3227</v>
      </c>
      <c r="F1669" t="s">
        <v>7228</v>
      </c>
      <c r="G1669" t="s">
        <v>12417</v>
      </c>
      <c r="H1669" t="s">
        <v>14260</v>
      </c>
      <c r="I1669">
        <v>94.235792000000004</v>
      </c>
      <c r="J1669">
        <v>0</v>
      </c>
      <c r="K1669">
        <v>85.945151999999993</v>
      </c>
      <c r="L1669" t="s">
        <v>15181</v>
      </c>
      <c r="M1669" t="s">
        <v>15237</v>
      </c>
      <c r="N1669" t="s">
        <v>15181</v>
      </c>
      <c r="O1669" t="s">
        <v>15237</v>
      </c>
      <c r="R1669" t="s">
        <v>15181</v>
      </c>
      <c r="S1669" t="s">
        <v>15237</v>
      </c>
      <c r="T1669" t="s">
        <v>15301</v>
      </c>
      <c r="U1669" t="s">
        <v>15317</v>
      </c>
    </row>
    <row r="1670" spans="1:21" x14ac:dyDescent="0.25">
      <c r="A1670">
        <v>2009</v>
      </c>
      <c r="B1670">
        <v>6</v>
      </c>
      <c r="C1670" t="s">
        <v>27</v>
      </c>
      <c r="D1670" t="s">
        <v>1656</v>
      </c>
      <c r="E1670" t="s">
        <v>3228</v>
      </c>
      <c r="F1670" t="s">
        <v>7229</v>
      </c>
      <c r="G1670" t="s">
        <v>12418</v>
      </c>
      <c r="H1670" t="s">
        <v>14260</v>
      </c>
      <c r="I1670">
        <v>68.061150999999995</v>
      </c>
      <c r="J1670">
        <v>0</v>
      </c>
      <c r="K1670">
        <v>59.908757999999999</v>
      </c>
      <c r="L1670" t="s">
        <v>15181</v>
      </c>
      <c r="M1670" t="s">
        <v>15237</v>
      </c>
      <c r="N1670" t="s">
        <v>15181</v>
      </c>
      <c r="O1670" t="s">
        <v>15237</v>
      </c>
      <c r="P1670" t="s">
        <v>15181</v>
      </c>
      <c r="Q1670" t="s">
        <v>15237</v>
      </c>
      <c r="R1670" t="s">
        <v>15181</v>
      </c>
      <c r="S1670" t="s">
        <v>15237</v>
      </c>
      <c r="T1670" t="s">
        <v>15301</v>
      </c>
      <c r="U1670" t="s">
        <v>15317</v>
      </c>
    </row>
    <row r="1671" spans="1:21" x14ac:dyDescent="0.25">
      <c r="A1671">
        <v>2009</v>
      </c>
      <c r="B1671">
        <v>6</v>
      </c>
      <c r="C1671" t="s">
        <v>27</v>
      </c>
      <c r="D1671" t="s">
        <v>1657</v>
      </c>
      <c r="F1671" t="s">
        <v>7230</v>
      </c>
      <c r="G1671" t="s">
        <v>12419</v>
      </c>
      <c r="H1671" t="s">
        <v>14258</v>
      </c>
      <c r="I1671">
        <v>178.7</v>
      </c>
      <c r="J1671">
        <v>0</v>
      </c>
      <c r="K1671">
        <v>78.932180000000002</v>
      </c>
      <c r="U1671" t="s">
        <v>15316</v>
      </c>
    </row>
    <row r="1672" spans="1:21" x14ac:dyDescent="0.25">
      <c r="A1672">
        <v>2009</v>
      </c>
      <c r="B1672">
        <v>6</v>
      </c>
      <c r="C1672" t="s">
        <v>28</v>
      </c>
      <c r="D1672" t="s">
        <v>124</v>
      </c>
      <c r="E1672" t="s">
        <v>3229</v>
      </c>
      <c r="F1672" t="s">
        <v>7231</v>
      </c>
      <c r="G1672" t="s">
        <v>11010</v>
      </c>
      <c r="H1672" t="s">
        <v>14256</v>
      </c>
      <c r="I1672">
        <v>302.203439</v>
      </c>
      <c r="J1672">
        <v>0</v>
      </c>
      <c r="K1672">
        <v>2893.9508380000002</v>
      </c>
      <c r="U1672" t="s">
        <v>15316</v>
      </c>
    </row>
    <row r="1673" spans="1:21" x14ac:dyDescent="0.25">
      <c r="A1673">
        <v>2009</v>
      </c>
      <c r="B1673">
        <v>6</v>
      </c>
      <c r="C1673" t="s">
        <v>28</v>
      </c>
      <c r="D1673" t="s">
        <v>125</v>
      </c>
      <c r="E1673" t="s">
        <v>2924</v>
      </c>
      <c r="F1673" t="s">
        <v>6894</v>
      </c>
      <c r="G1673" t="s">
        <v>11011</v>
      </c>
      <c r="H1673" t="s">
        <v>14256</v>
      </c>
      <c r="I1673">
        <v>99.924777000000006</v>
      </c>
      <c r="J1673">
        <v>0</v>
      </c>
      <c r="K1673">
        <v>94.777797000000007</v>
      </c>
      <c r="U1673" t="s">
        <v>15316</v>
      </c>
    </row>
    <row r="1674" spans="1:21" x14ac:dyDescent="0.25">
      <c r="A1674">
        <v>2009</v>
      </c>
      <c r="B1674">
        <v>6</v>
      </c>
      <c r="C1674" t="s">
        <v>28</v>
      </c>
      <c r="D1674" t="s">
        <v>126</v>
      </c>
      <c r="E1674" t="s">
        <v>3230</v>
      </c>
      <c r="F1674" t="s">
        <v>7232</v>
      </c>
      <c r="G1674" t="s">
        <v>11012</v>
      </c>
      <c r="H1674" t="s">
        <v>14256</v>
      </c>
      <c r="I1674">
        <v>170.47937300000001</v>
      </c>
      <c r="J1674">
        <v>0</v>
      </c>
      <c r="K1674">
        <v>228.000891</v>
      </c>
      <c r="L1674" t="s">
        <v>18081</v>
      </c>
      <c r="M1674" t="s">
        <v>15239</v>
      </c>
      <c r="P1674" t="s">
        <v>15179</v>
      </c>
      <c r="Q1674" t="s">
        <v>15239</v>
      </c>
      <c r="T1674" t="s">
        <v>15302</v>
      </c>
      <c r="U1674" t="s">
        <v>15317</v>
      </c>
    </row>
    <row r="1675" spans="1:21" x14ac:dyDescent="0.25">
      <c r="A1675">
        <v>2009</v>
      </c>
      <c r="B1675">
        <v>6</v>
      </c>
      <c r="C1675" t="s">
        <v>28</v>
      </c>
      <c r="D1675" t="s">
        <v>127</v>
      </c>
      <c r="E1675" t="s">
        <v>3231</v>
      </c>
      <c r="F1675" t="s">
        <v>6896</v>
      </c>
      <c r="G1675" t="s">
        <v>11013</v>
      </c>
      <c r="H1675" t="s">
        <v>14256</v>
      </c>
      <c r="I1675">
        <v>186.68162899999999</v>
      </c>
      <c r="J1675">
        <v>0</v>
      </c>
      <c r="K1675">
        <v>273.86449599999997</v>
      </c>
      <c r="U1675" t="s">
        <v>15316</v>
      </c>
    </row>
    <row r="1676" spans="1:21" x14ac:dyDescent="0.25">
      <c r="A1676">
        <v>2009</v>
      </c>
      <c r="B1676">
        <v>6</v>
      </c>
      <c r="C1676" t="s">
        <v>28</v>
      </c>
      <c r="D1676" t="s">
        <v>128</v>
      </c>
      <c r="E1676" t="s">
        <v>2927</v>
      </c>
      <c r="F1676" t="s">
        <v>6897</v>
      </c>
      <c r="G1676" t="s">
        <v>11014</v>
      </c>
      <c r="H1676" t="s">
        <v>14256</v>
      </c>
      <c r="I1676">
        <v>858.71931099999995</v>
      </c>
      <c r="J1676">
        <v>0</v>
      </c>
      <c r="K1676">
        <v>1044.5722490000001</v>
      </c>
      <c r="U1676" t="s">
        <v>15316</v>
      </c>
    </row>
    <row r="1677" spans="1:21" x14ac:dyDescent="0.25">
      <c r="A1677">
        <v>2009</v>
      </c>
      <c r="B1677">
        <v>6</v>
      </c>
      <c r="C1677" t="s">
        <v>20</v>
      </c>
      <c r="D1677" t="s">
        <v>129</v>
      </c>
      <c r="G1677" t="s">
        <v>11015</v>
      </c>
      <c r="H1677" t="s">
        <v>14260</v>
      </c>
      <c r="I1677">
        <v>20.5</v>
      </c>
      <c r="J1677">
        <v>0</v>
      </c>
      <c r="K1677">
        <v>7.3771230000000001</v>
      </c>
      <c r="P1677" t="s">
        <v>15343</v>
      </c>
      <c r="Q1677" t="s">
        <v>15252</v>
      </c>
      <c r="R1677" t="s">
        <v>15181</v>
      </c>
      <c r="S1677" t="s">
        <v>15237</v>
      </c>
      <c r="T1677" t="s">
        <v>17159</v>
      </c>
      <c r="U1677" t="s">
        <v>15317</v>
      </c>
    </row>
    <row r="1678" spans="1:21" x14ac:dyDescent="0.25">
      <c r="A1678">
        <v>2009</v>
      </c>
      <c r="B1678">
        <v>6</v>
      </c>
      <c r="C1678" t="s">
        <v>20</v>
      </c>
      <c r="D1678" t="s">
        <v>130</v>
      </c>
      <c r="G1678" t="s">
        <v>10936</v>
      </c>
      <c r="H1678" t="s">
        <v>14260</v>
      </c>
      <c r="I1678">
        <v>23.842374</v>
      </c>
      <c r="J1678">
        <v>0</v>
      </c>
      <c r="K1678">
        <v>6.2397809999999998</v>
      </c>
      <c r="R1678" t="s">
        <v>15181</v>
      </c>
      <c r="S1678" t="s">
        <v>15237</v>
      </c>
      <c r="T1678" t="s">
        <v>15301</v>
      </c>
      <c r="U1678" t="s">
        <v>15317</v>
      </c>
    </row>
    <row r="1679" spans="1:21" x14ac:dyDescent="0.25">
      <c r="A1679">
        <v>2009</v>
      </c>
      <c r="B1679">
        <v>6</v>
      </c>
      <c r="C1679" t="s">
        <v>20</v>
      </c>
      <c r="D1679" t="s">
        <v>132</v>
      </c>
      <c r="G1679" t="s">
        <v>10937</v>
      </c>
      <c r="H1679" t="s">
        <v>14262</v>
      </c>
      <c r="I1679">
        <v>24.95</v>
      </c>
      <c r="J1679">
        <v>0</v>
      </c>
      <c r="K1679">
        <v>14.543066</v>
      </c>
      <c r="R1679" t="s">
        <v>15181</v>
      </c>
      <c r="S1679" t="s">
        <v>15237</v>
      </c>
      <c r="T1679" t="s">
        <v>15301</v>
      </c>
      <c r="U1679" t="s">
        <v>15317</v>
      </c>
    </row>
    <row r="1680" spans="1:21" x14ac:dyDescent="0.25">
      <c r="A1680">
        <v>2009</v>
      </c>
      <c r="B1680">
        <v>6</v>
      </c>
      <c r="C1680" t="s">
        <v>20</v>
      </c>
      <c r="D1680" t="s">
        <v>133</v>
      </c>
      <c r="G1680" t="s">
        <v>11017</v>
      </c>
      <c r="H1680" t="s">
        <v>14262</v>
      </c>
      <c r="I1680">
        <v>1.6</v>
      </c>
      <c r="J1680">
        <v>0</v>
      </c>
      <c r="K1680">
        <v>0.77474900000000002</v>
      </c>
      <c r="R1680" t="s">
        <v>15181</v>
      </c>
      <c r="S1680" t="s">
        <v>15237</v>
      </c>
      <c r="T1680" t="s">
        <v>15301</v>
      </c>
      <c r="U1680" t="s">
        <v>15317</v>
      </c>
    </row>
    <row r="1681" spans="1:21" x14ac:dyDescent="0.25">
      <c r="A1681">
        <v>2009</v>
      </c>
      <c r="B1681">
        <v>6</v>
      </c>
      <c r="C1681" t="s">
        <v>22</v>
      </c>
      <c r="D1681" t="s">
        <v>134</v>
      </c>
      <c r="G1681" t="s">
        <v>10941</v>
      </c>
      <c r="H1681" t="s">
        <v>14221</v>
      </c>
      <c r="I1681">
        <v>2141.3768730000002</v>
      </c>
      <c r="J1681">
        <v>0</v>
      </c>
      <c r="K1681">
        <v>3834.6392390000001</v>
      </c>
      <c r="U1681" t="s">
        <v>15316</v>
      </c>
    </row>
    <row r="1682" spans="1:21" x14ac:dyDescent="0.25">
      <c r="A1682">
        <v>2009</v>
      </c>
      <c r="B1682">
        <v>6</v>
      </c>
      <c r="C1682" t="s">
        <v>23</v>
      </c>
      <c r="D1682" t="s">
        <v>135</v>
      </c>
      <c r="F1682" t="s">
        <v>7233</v>
      </c>
      <c r="G1682" t="s">
        <v>10942</v>
      </c>
      <c r="H1682" t="s">
        <v>14222</v>
      </c>
      <c r="I1682">
        <v>306.41475100000002</v>
      </c>
      <c r="J1682">
        <v>0</v>
      </c>
      <c r="K1682">
        <v>319.143507</v>
      </c>
      <c r="U1682" t="s">
        <v>15316</v>
      </c>
    </row>
    <row r="1683" spans="1:21" x14ac:dyDescent="0.25">
      <c r="A1683">
        <v>2009</v>
      </c>
      <c r="B1683">
        <v>6</v>
      </c>
      <c r="C1683" t="s">
        <v>23</v>
      </c>
      <c r="D1683" t="s">
        <v>136</v>
      </c>
      <c r="G1683" t="s">
        <v>10957</v>
      </c>
      <c r="H1683" t="s">
        <v>14532</v>
      </c>
      <c r="I1683">
        <v>17.383088000000001</v>
      </c>
      <c r="J1683">
        <v>0</v>
      </c>
      <c r="K1683">
        <v>11.121992000000001</v>
      </c>
      <c r="U1683" t="s">
        <v>15316</v>
      </c>
    </row>
    <row r="1684" spans="1:21" x14ac:dyDescent="0.25">
      <c r="A1684">
        <v>2009</v>
      </c>
      <c r="B1684">
        <v>6</v>
      </c>
      <c r="C1684" t="s">
        <v>24</v>
      </c>
      <c r="D1684" t="s">
        <v>137</v>
      </c>
      <c r="E1684" t="s">
        <v>3232</v>
      </c>
      <c r="F1684" t="s">
        <v>7234</v>
      </c>
      <c r="G1684" t="s">
        <v>11018</v>
      </c>
      <c r="H1684" t="s">
        <v>14264</v>
      </c>
      <c r="I1684">
        <v>482.45432499999998</v>
      </c>
      <c r="J1684">
        <v>0</v>
      </c>
      <c r="K1684">
        <v>571.42257400000005</v>
      </c>
      <c r="U1684" t="s">
        <v>15316</v>
      </c>
    </row>
    <row r="1685" spans="1:21" x14ac:dyDescent="0.25">
      <c r="A1685">
        <v>2009</v>
      </c>
      <c r="B1685">
        <v>6</v>
      </c>
      <c r="C1685" t="s">
        <v>24</v>
      </c>
      <c r="D1685" t="s">
        <v>138</v>
      </c>
      <c r="E1685" t="s">
        <v>3233</v>
      </c>
      <c r="F1685" t="s">
        <v>7235</v>
      </c>
      <c r="G1685" t="s">
        <v>11019</v>
      </c>
      <c r="H1685" t="s">
        <v>14265</v>
      </c>
      <c r="I1685">
        <v>767.15344800000003</v>
      </c>
      <c r="J1685">
        <v>0</v>
      </c>
      <c r="K1685">
        <v>664.93064600000002</v>
      </c>
      <c r="U1685" t="s">
        <v>15316</v>
      </c>
    </row>
    <row r="1686" spans="1:21" x14ac:dyDescent="0.25">
      <c r="A1686">
        <v>2009</v>
      </c>
      <c r="B1686">
        <v>6</v>
      </c>
      <c r="C1686" t="s">
        <v>24</v>
      </c>
      <c r="D1686" t="s">
        <v>139</v>
      </c>
      <c r="E1686" t="s">
        <v>3234</v>
      </c>
      <c r="F1686" t="s">
        <v>7236</v>
      </c>
      <c r="G1686" t="s">
        <v>11020</v>
      </c>
      <c r="H1686" t="s">
        <v>14266</v>
      </c>
      <c r="I1686">
        <v>310.18129099999999</v>
      </c>
      <c r="J1686">
        <v>0</v>
      </c>
      <c r="K1686">
        <v>388.28000900000001</v>
      </c>
      <c r="U1686" t="s">
        <v>15316</v>
      </c>
    </row>
    <row r="1687" spans="1:21" x14ac:dyDescent="0.25">
      <c r="A1687">
        <v>2009</v>
      </c>
      <c r="B1687">
        <v>6</v>
      </c>
      <c r="C1687" t="s">
        <v>24</v>
      </c>
      <c r="D1687" t="s">
        <v>140</v>
      </c>
      <c r="E1687" t="s">
        <v>3235</v>
      </c>
      <c r="F1687" t="s">
        <v>7237</v>
      </c>
      <c r="G1687" t="s">
        <v>11021</v>
      </c>
      <c r="H1687" t="s">
        <v>14267</v>
      </c>
      <c r="I1687">
        <v>322.68838099999999</v>
      </c>
      <c r="J1687">
        <v>0</v>
      </c>
      <c r="K1687">
        <v>364.01256000000001</v>
      </c>
      <c r="U1687" t="s">
        <v>15316</v>
      </c>
    </row>
    <row r="1688" spans="1:21" x14ac:dyDescent="0.25">
      <c r="A1688">
        <v>2009</v>
      </c>
      <c r="B1688">
        <v>6</v>
      </c>
      <c r="C1688" t="s">
        <v>24</v>
      </c>
      <c r="D1688" t="s">
        <v>141</v>
      </c>
      <c r="E1688" t="s">
        <v>2931</v>
      </c>
      <c r="F1688" t="s">
        <v>6901</v>
      </c>
      <c r="G1688" t="s">
        <v>11022</v>
      </c>
      <c r="H1688" t="s">
        <v>14268</v>
      </c>
      <c r="I1688">
        <v>79.730675000000005</v>
      </c>
      <c r="J1688">
        <v>0</v>
      </c>
      <c r="K1688">
        <v>76.989008999999996</v>
      </c>
      <c r="P1688" t="s">
        <v>17160</v>
      </c>
      <c r="Q1688" t="s">
        <v>17503</v>
      </c>
      <c r="R1688" t="s">
        <v>15344</v>
      </c>
      <c r="S1688" t="s">
        <v>15251</v>
      </c>
      <c r="T1688" t="s">
        <v>17504</v>
      </c>
      <c r="U1688" t="s">
        <v>15317</v>
      </c>
    </row>
    <row r="1689" spans="1:21" x14ac:dyDescent="0.25">
      <c r="A1689">
        <v>2009</v>
      </c>
      <c r="B1689">
        <v>6</v>
      </c>
      <c r="C1689" t="s">
        <v>24</v>
      </c>
      <c r="D1689" t="s">
        <v>146</v>
      </c>
      <c r="E1689" t="s">
        <v>2936</v>
      </c>
      <c r="F1689" t="s">
        <v>6906</v>
      </c>
      <c r="G1689" t="s">
        <v>11027</v>
      </c>
      <c r="H1689" t="s">
        <v>14269</v>
      </c>
      <c r="I1689">
        <v>664.53860199999997</v>
      </c>
      <c r="J1689">
        <v>0</v>
      </c>
      <c r="K1689">
        <v>505.03117200000003</v>
      </c>
      <c r="L1689" t="s">
        <v>15182</v>
      </c>
      <c r="M1689" t="s">
        <v>15237</v>
      </c>
      <c r="R1689" t="s">
        <v>15182</v>
      </c>
      <c r="S1689" t="s">
        <v>15237</v>
      </c>
      <c r="T1689" t="s">
        <v>15301</v>
      </c>
      <c r="U1689" t="s">
        <v>15317</v>
      </c>
    </row>
    <row r="1690" spans="1:21" x14ac:dyDescent="0.25">
      <c r="A1690">
        <v>2009</v>
      </c>
      <c r="B1690">
        <v>6</v>
      </c>
      <c r="C1690" t="s">
        <v>24</v>
      </c>
      <c r="D1690" t="s">
        <v>147</v>
      </c>
      <c r="E1690" t="s">
        <v>3236</v>
      </c>
      <c r="F1690" t="s">
        <v>7238</v>
      </c>
      <c r="G1690" t="s">
        <v>11028</v>
      </c>
      <c r="H1690" t="s">
        <v>14266</v>
      </c>
      <c r="I1690">
        <v>86.869354000000001</v>
      </c>
      <c r="J1690">
        <v>0</v>
      </c>
      <c r="K1690">
        <v>720.622615</v>
      </c>
      <c r="U1690" t="s">
        <v>15316</v>
      </c>
    </row>
    <row r="1691" spans="1:21" x14ac:dyDescent="0.25">
      <c r="A1691">
        <v>2009</v>
      </c>
      <c r="B1691">
        <v>6</v>
      </c>
      <c r="C1691" t="s">
        <v>24</v>
      </c>
      <c r="D1691" t="s">
        <v>1658</v>
      </c>
      <c r="E1691" t="s">
        <v>3237</v>
      </c>
      <c r="F1691" t="s">
        <v>7239</v>
      </c>
      <c r="G1691" t="s">
        <v>12420</v>
      </c>
      <c r="H1691" t="s">
        <v>14260</v>
      </c>
      <c r="I1691">
        <v>640.348344</v>
      </c>
      <c r="J1691">
        <v>0</v>
      </c>
      <c r="K1691">
        <v>82.168205999999998</v>
      </c>
      <c r="L1691" t="s">
        <v>15181</v>
      </c>
      <c r="M1691" t="s">
        <v>15237</v>
      </c>
      <c r="N1691" t="s">
        <v>15181</v>
      </c>
      <c r="O1691" t="s">
        <v>15237</v>
      </c>
      <c r="P1691" t="s">
        <v>15181</v>
      </c>
      <c r="Q1691" t="s">
        <v>15237</v>
      </c>
      <c r="R1691" t="s">
        <v>15181</v>
      </c>
      <c r="S1691" t="s">
        <v>15237</v>
      </c>
      <c r="T1691" t="s">
        <v>15301</v>
      </c>
      <c r="U1691" t="s">
        <v>15317</v>
      </c>
    </row>
    <row r="1692" spans="1:21" x14ac:dyDescent="0.25">
      <c r="A1692">
        <v>2009</v>
      </c>
      <c r="B1692">
        <v>6</v>
      </c>
      <c r="C1692" t="s">
        <v>24</v>
      </c>
      <c r="D1692" t="s">
        <v>1659</v>
      </c>
      <c r="E1692" t="s">
        <v>3238</v>
      </c>
      <c r="F1692" t="s">
        <v>7240</v>
      </c>
      <c r="G1692" t="s">
        <v>12421</v>
      </c>
      <c r="H1692" t="s">
        <v>14260</v>
      </c>
      <c r="I1692">
        <v>92.775236000000007</v>
      </c>
      <c r="J1692">
        <v>0</v>
      </c>
      <c r="K1692">
        <v>70.506175999999996</v>
      </c>
      <c r="L1692" t="s">
        <v>15181</v>
      </c>
      <c r="M1692" t="s">
        <v>15237</v>
      </c>
      <c r="N1692" t="s">
        <v>15181</v>
      </c>
      <c r="O1692" t="s">
        <v>15237</v>
      </c>
      <c r="P1692" t="s">
        <v>15181</v>
      </c>
      <c r="Q1692" t="s">
        <v>15237</v>
      </c>
      <c r="R1692" t="s">
        <v>15181</v>
      </c>
      <c r="S1692" t="s">
        <v>15237</v>
      </c>
      <c r="T1692" t="s">
        <v>15301</v>
      </c>
      <c r="U1692" t="s">
        <v>15317</v>
      </c>
    </row>
    <row r="1693" spans="1:21" x14ac:dyDescent="0.25">
      <c r="A1693">
        <v>2009</v>
      </c>
      <c r="B1693">
        <v>6</v>
      </c>
      <c r="C1693" t="s">
        <v>24</v>
      </c>
      <c r="D1693" t="s">
        <v>1660</v>
      </c>
      <c r="E1693" t="s">
        <v>3239</v>
      </c>
      <c r="F1693" t="s">
        <v>7241</v>
      </c>
      <c r="G1693" t="s">
        <v>12422</v>
      </c>
      <c r="H1693" t="s">
        <v>14260</v>
      </c>
      <c r="I1693">
        <v>566.76155100000005</v>
      </c>
      <c r="J1693">
        <v>0</v>
      </c>
      <c r="K1693">
        <v>561.21490100000005</v>
      </c>
      <c r="L1693" t="s">
        <v>15181</v>
      </c>
      <c r="M1693" t="s">
        <v>15237</v>
      </c>
      <c r="R1693" t="s">
        <v>15181</v>
      </c>
      <c r="S1693" t="s">
        <v>15237</v>
      </c>
      <c r="T1693" t="s">
        <v>15301</v>
      </c>
      <c r="U1693" t="s">
        <v>15317</v>
      </c>
    </row>
    <row r="1694" spans="1:21" x14ac:dyDescent="0.25">
      <c r="A1694">
        <v>2009</v>
      </c>
      <c r="B1694">
        <v>6</v>
      </c>
      <c r="C1694" t="s">
        <v>21</v>
      </c>
      <c r="D1694" t="s">
        <v>150</v>
      </c>
      <c r="E1694" t="s">
        <v>3240</v>
      </c>
      <c r="F1694" t="s">
        <v>7242</v>
      </c>
      <c r="G1694" t="s">
        <v>11031</v>
      </c>
      <c r="H1694" t="s">
        <v>14270</v>
      </c>
      <c r="I1694">
        <v>520.114555</v>
      </c>
      <c r="J1694">
        <v>0</v>
      </c>
      <c r="K1694">
        <v>396.13053500000001</v>
      </c>
      <c r="U1694" t="s">
        <v>15316</v>
      </c>
    </row>
    <row r="1695" spans="1:21" x14ac:dyDescent="0.25">
      <c r="A1695">
        <v>2009</v>
      </c>
      <c r="B1695">
        <v>6</v>
      </c>
      <c r="C1695" t="s">
        <v>21</v>
      </c>
      <c r="D1695" t="s">
        <v>1661</v>
      </c>
      <c r="G1695" t="s">
        <v>12423</v>
      </c>
      <c r="H1695" t="s">
        <v>14264</v>
      </c>
      <c r="I1695">
        <v>0.01</v>
      </c>
      <c r="J1695">
        <v>0</v>
      </c>
      <c r="K1695">
        <v>0.89277300000000004</v>
      </c>
      <c r="U1695" t="s">
        <v>15316</v>
      </c>
    </row>
    <row r="1696" spans="1:21" x14ac:dyDescent="0.25">
      <c r="A1696">
        <v>2009</v>
      </c>
      <c r="B1696">
        <v>6</v>
      </c>
      <c r="C1696" t="s">
        <v>21</v>
      </c>
      <c r="D1696" t="s">
        <v>1662</v>
      </c>
      <c r="G1696" t="s">
        <v>12424</v>
      </c>
      <c r="H1696" t="s">
        <v>14221</v>
      </c>
      <c r="I1696">
        <v>92.4</v>
      </c>
      <c r="J1696">
        <v>0</v>
      </c>
      <c r="K1696">
        <v>0</v>
      </c>
      <c r="U1696" t="s">
        <v>15316</v>
      </c>
    </row>
    <row r="1697" spans="1:21" x14ac:dyDescent="0.25">
      <c r="A1697">
        <v>2009</v>
      </c>
      <c r="B1697">
        <v>6</v>
      </c>
      <c r="C1697" t="s">
        <v>21</v>
      </c>
      <c r="D1697" t="s">
        <v>1663</v>
      </c>
      <c r="G1697" t="s">
        <v>12425</v>
      </c>
      <c r="H1697" t="s">
        <v>14271</v>
      </c>
      <c r="I1697">
        <v>0</v>
      </c>
      <c r="J1697">
        <v>0</v>
      </c>
      <c r="K1697">
        <v>2900</v>
      </c>
      <c r="U1697" t="s">
        <v>15316</v>
      </c>
    </row>
    <row r="1698" spans="1:21" x14ac:dyDescent="0.25">
      <c r="A1698">
        <v>2009</v>
      </c>
      <c r="B1698">
        <v>6</v>
      </c>
      <c r="C1698" t="s">
        <v>29</v>
      </c>
      <c r="D1698" t="s">
        <v>156</v>
      </c>
      <c r="E1698" t="s">
        <v>3241</v>
      </c>
      <c r="F1698" t="s">
        <v>6911</v>
      </c>
      <c r="G1698" t="s">
        <v>11037</v>
      </c>
      <c r="H1698" t="s">
        <v>14272</v>
      </c>
      <c r="I1698">
        <v>750</v>
      </c>
      <c r="J1698">
        <v>0</v>
      </c>
      <c r="K1698">
        <v>745.44661199999996</v>
      </c>
      <c r="L1698" t="s">
        <v>17161</v>
      </c>
      <c r="M1698" t="s">
        <v>15242</v>
      </c>
      <c r="N1698" t="s">
        <v>15341</v>
      </c>
      <c r="O1698" t="s">
        <v>15242</v>
      </c>
      <c r="P1698" t="s">
        <v>17161</v>
      </c>
      <c r="Q1698" t="s">
        <v>15242</v>
      </c>
      <c r="R1698" t="s">
        <v>17161</v>
      </c>
      <c r="S1698" t="s">
        <v>15242</v>
      </c>
      <c r="T1698" t="s">
        <v>15309</v>
      </c>
      <c r="U1698" t="s">
        <v>15317</v>
      </c>
    </row>
    <row r="1699" spans="1:21" x14ac:dyDescent="0.25">
      <c r="A1699">
        <v>2009</v>
      </c>
      <c r="B1699">
        <v>6</v>
      </c>
      <c r="C1699" t="s">
        <v>29</v>
      </c>
      <c r="D1699" t="s">
        <v>157</v>
      </c>
      <c r="E1699" t="s">
        <v>3242</v>
      </c>
      <c r="F1699" t="s">
        <v>6912</v>
      </c>
      <c r="G1699" t="s">
        <v>11038</v>
      </c>
      <c r="H1699" t="s">
        <v>14272</v>
      </c>
      <c r="I1699">
        <v>139.30000000000001</v>
      </c>
      <c r="J1699">
        <v>0</v>
      </c>
      <c r="K1699">
        <v>120.76734999999999</v>
      </c>
      <c r="L1699" t="s">
        <v>17270</v>
      </c>
      <c r="M1699" t="s">
        <v>15242</v>
      </c>
      <c r="N1699" t="s">
        <v>17509</v>
      </c>
      <c r="O1699" t="s">
        <v>15242</v>
      </c>
      <c r="P1699" t="s">
        <v>17509</v>
      </c>
      <c r="Q1699" t="s">
        <v>15242</v>
      </c>
      <c r="R1699" t="s">
        <v>17161</v>
      </c>
      <c r="S1699" t="s">
        <v>15242</v>
      </c>
      <c r="T1699" t="s">
        <v>15309</v>
      </c>
      <c r="U1699" t="s">
        <v>15317</v>
      </c>
    </row>
    <row r="1700" spans="1:21" x14ac:dyDescent="0.25">
      <c r="A1700">
        <v>2009</v>
      </c>
      <c r="B1700">
        <v>6</v>
      </c>
      <c r="C1700" t="s">
        <v>29</v>
      </c>
      <c r="D1700" t="s">
        <v>158</v>
      </c>
      <c r="E1700" t="s">
        <v>3243</v>
      </c>
      <c r="F1700" t="s">
        <v>7243</v>
      </c>
      <c r="G1700" t="s">
        <v>11039</v>
      </c>
      <c r="H1700" t="s">
        <v>14268</v>
      </c>
      <c r="I1700">
        <v>5249.4849949999998</v>
      </c>
      <c r="J1700">
        <v>0</v>
      </c>
      <c r="K1700">
        <v>4979.0878970000003</v>
      </c>
      <c r="L1700" t="s">
        <v>18082</v>
      </c>
      <c r="M1700" t="s">
        <v>15241</v>
      </c>
      <c r="N1700" t="s">
        <v>17955</v>
      </c>
      <c r="O1700" t="s">
        <v>15241</v>
      </c>
      <c r="P1700" t="s">
        <v>17512</v>
      </c>
      <c r="Q1700" t="s">
        <v>15241</v>
      </c>
      <c r="R1700" t="s">
        <v>15344</v>
      </c>
      <c r="S1700" t="s">
        <v>15251</v>
      </c>
      <c r="T1700" t="s">
        <v>17504</v>
      </c>
      <c r="U1700" t="s">
        <v>15317</v>
      </c>
    </row>
    <row r="1701" spans="1:21" x14ac:dyDescent="0.25">
      <c r="A1701">
        <v>2009</v>
      </c>
      <c r="B1701">
        <v>6</v>
      </c>
      <c r="C1701" t="s">
        <v>29</v>
      </c>
      <c r="D1701" t="s">
        <v>159</v>
      </c>
      <c r="E1701" t="s">
        <v>3244</v>
      </c>
      <c r="F1701" t="s">
        <v>7244</v>
      </c>
      <c r="G1701" t="s">
        <v>11040</v>
      </c>
      <c r="H1701" t="s">
        <v>14260</v>
      </c>
      <c r="I1701">
        <v>650</v>
      </c>
      <c r="J1701">
        <v>0</v>
      </c>
      <c r="K1701">
        <v>756.60756100000003</v>
      </c>
      <c r="L1701" t="s">
        <v>18083</v>
      </c>
      <c r="M1701" t="s">
        <v>17702</v>
      </c>
      <c r="N1701" t="s">
        <v>18084</v>
      </c>
      <c r="O1701" t="s">
        <v>17515</v>
      </c>
      <c r="P1701" t="s">
        <v>15181</v>
      </c>
      <c r="Q1701" t="s">
        <v>15237</v>
      </c>
      <c r="R1701" t="s">
        <v>15181</v>
      </c>
      <c r="S1701" t="s">
        <v>15237</v>
      </c>
      <c r="T1701" s="124" t="s">
        <v>18085</v>
      </c>
      <c r="U1701" s="124" t="s">
        <v>15317</v>
      </c>
    </row>
    <row r="1702" spans="1:21" x14ac:dyDescent="0.25">
      <c r="A1702">
        <v>2009</v>
      </c>
      <c r="B1702">
        <v>6</v>
      </c>
      <c r="C1702" t="s">
        <v>29</v>
      </c>
      <c r="D1702" t="s">
        <v>160</v>
      </c>
      <c r="E1702" t="s">
        <v>3245</v>
      </c>
      <c r="F1702" t="s">
        <v>7245</v>
      </c>
      <c r="G1702" t="s">
        <v>12426</v>
      </c>
      <c r="H1702" t="s">
        <v>14260</v>
      </c>
      <c r="I1702">
        <v>4378.4318510000003</v>
      </c>
      <c r="J1702">
        <v>0</v>
      </c>
      <c r="K1702">
        <v>3448.383499</v>
      </c>
      <c r="L1702" t="s">
        <v>18086</v>
      </c>
      <c r="M1702" t="s">
        <v>17519</v>
      </c>
      <c r="N1702" t="s">
        <v>18087</v>
      </c>
      <c r="O1702" t="s">
        <v>17519</v>
      </c>
      <c r="P1702" t="s">
        <v>15181</v>
      </c>
      <c r="Q1702" t="s">
        <v>15237</v>
      </c>
      <c r="R1702" t="s">
        <v>15181</v>
      </c>
      <c r="S1702" t="s">
        <v>15237</v>
      </c>
      <c r="T1702" s="124" t="s">
        <v>17977</v>
      </c>
      <c r="U1702" s="124" t="s">
        <v>15317</v>
      </c>
    </row>
    <row r="1703" spans="1:21" x14ac:dyDescent="0.25">
      <c r="A1703">
        <v>2009</v>
      </c>
      <c r="B1703">
        <v>6</v>
      </c>
      <c r="C1703" t="s">
        <v>29</v>
      </c>
      <c r="D1703" t="s">
        <v>161</v>
      </c>
      <c r="E1703" t="s">
        <v>3246</v>
      </c>
      <c r="F1703" t="s">
        <v>7246</v>
      </c>
      <c r="G1703" t="s">
        <v>11042</v>
      </c>
      <c r="H1703" t="s">
        <v>14260</v>
      </c>
      <c r="I1703">
        <v>276</v>
      </c>
      <c r="J1703">
        <v>0</v>
      </c>
      <c r="K1703">
        <v>232.46271899999999</v>
      </c>
      <c r="L1703" t="s">
        <v>15181</v>
      </c>
      <c r="M1703" t="s">
        <v>15237</v>
      </c>
      <c r="N1703" t="s">
        <v>18088</v>
      </c>
      <c r="O1703" t="s">
        <v>16843</v>
      </c>
      <c r="P1703" t="s">
        <v>15181</v>
      </c>
      <c r="Q1703" t="s">
        <v>15237</v>
      </c>
      <c r="R1703" t="s">
        <v>15181</v>
      </c>
      <c r="S1703" t="s">
        <v>15237</v>
      </c>
      <c r="T1703" s="124" t="s">
        <v>17162</v>
      </c>
      <c r="U1703" s="124" t="s">
        <v>15317</v>
      </c>
    </row>
    <row r="1704" spans="1:21" x14ac:dyDescent="0.25">
      <c r="A1704">
        <v>2009</v>
      </c>
      <c r="B1704">
        <v>6</v>
      </c>
      <c r="C1704" t="s">
        <v>29</v>
      </c>
      <c r="D1704" t="s">
        <v>162</v>
      </c>
      <c r="E1704" t="s">
        <v>3247</v>
      </c>
      <c r="F1704" t="s">
        <v>7247</v>
      </c>
      <c r="G1704" t="s">
        <v>11043</v>
      </c>
      <c r="H1704" t="s">
        <v>14260</v>
      </c>
      <c r="I1704">
        <v>210</v>
      </c>
      <c r="J1704">
        <v>0</v>
      </c>
      <c r="K1704">
        <v>206.83102600000001</v>
      </c>
      <c r="L1704" t="s">
        <v>17505</v>
      </c>
      <c r="M1704" t="s">
        <v>15237</v>
      </c>
      <c r="N1704" t="s">
        <v>18089</v>
      </c>
      <c r="O1704" t="s">
        <v>16843</v>
      </c>
      <c r="P1704" t="s">
        <v>17528</v>
      </c>
      <c r="Q1704" t="s">
        <v>16843</v>
      </c>
      <c r="R1704" t="s">
        <v>15181</v>
      </c>
      <c r="S1704" t="s">
        <v>15237</v>
      </c>
      <c r="T1704" s="124" t="s">
        <v>17162</v>
      </c>
      <c r="U1704" s="124" t="s">
        <v>15317</v>
      </c>
    </row>
    <row r="1705" spans="1:21" x14ac:dyDescent="0.25">
      <c r="A1705">
        <v>2009</v>
      </c>
      <c r="B1705">
        <v>6</v>
      </c>
      <c r="C1705" t="s">
        <v>29</v>
      </c>
      <c r="D1705" t="s">
        <v>163</v>
      </c>
      <c r="E1705" t="s">
        <v>3248</v>
      </c>
      <c r="F1705" t="s">
        <v>7248</v>
      </c>
      <c r="G1705" t="s">
        <v>12427</v>
      </c>
      <c r="H1705" t="s">
        <v>14260</v>
      </c>
      <c r="I1705">
        <v>37</v>
      </c>
      <c r="J1705">
        <v>0</v>
      </c>
      <c r="K1705">
        <v>35.115040999999998</v>
      </c>
      <c r="L1705" t="s">
        <v>15181</v>
      </c>
      <c r="M1705" t="s">
        <v>15237</v>
      </c>
      <c r="N1705" t="s">
        <v>15181</v>
      </c>
      <c r="O1705" t="s">
        <v>15237</v>
      </c>
      <c r="R1705" t="s">
        <v>15181</v>
      </c>
      <c r="S1705" t="s">
        <v>15237</v>
      </c>
      <c r="T1705" s="124" t="s">
        <v>16993</v>
      </c>
      <c r="U1705" s="124" t="s">
        <v>15317</v>
      </c>
    </row>
    <row r="1706" spans="1:21" x14ac:dyDescent="0.25">
      <c r="A1706">
        <v>2009</v>
      </c>
      <c r="B1706">
        <v>6</v>
      </c>
      <c r="C1706" t="s">
        <v>29</v>
      </c>
      <c r="D1706" t="s">
        <v>164</v>
      </c>
      <c r="E1706" t="s">
        <v>3249</v>
      </c>
      <c r="F1706" t="s">
        <v>7249</v>
      </c>
      <c r="G1706" t="s">
        <v>11045</v>
      </c>
      <c r="H1706" t="s">
        <v>14260</v>
      </c>
      <c r="I1706">
        <v>40</v>
      </c>
      <c r="J1706">
        <v>0</v>
      </c>
      <c r="K1706">
        <v>39.482301999999997</v>
      </c>
      <c r="L1706" t="s">
        <v>18090</v>
      </c>
      <c r="M1706" t="s">
        <v>17515</v>
      </c>
      <c r="N1706" t="s">
        <v>18091</v>
      </c>
      <c r="O1706" t="s">
        <v>17545</v>
      </c>
      <c r="P1706" t="s">
        <v>15181</v>
      </c>
      <c r="Q1706" t="s">
        <v>15237</v>
      </c>
      <c r="R1706" t="s">
        <v>15181</v>
      </c>
      <c r="S1706" t="s">
        <v>15237</v>
      </c>
      <c r="T1706" s="124" t="s">
        <v>18092</v>
      </c>
      <c r="U1706" s="124" t="s">
        <v>15317</v>
      </c>
    </row>
    <row r="1707" spans="1:21" x14ac:dyDescent="0.25">
      <c r="A1707">
        <v>2009</v>
      </c>
      <c r="B1707">
        <v>6</v>
      </c>
      <c r="C1707" t="s">
        <v>29</v>
      </c>
      <c r="D1707" t="s">
        <v>165</v>
      </c>
      <c r="E1707" t="s">
        <v>3250</v>
      </c>
      <c r="F1707" t="s">
        <v>7250</v>
      </c>
      <c r="G1707" t="s">
        <v>11046</v>
      </c>
      <c r="H1707" t="s">
        <v>14260</v>
      </c>
      <c r="I1707">
        <v>170</v>
      </c>
      <c r="J1707">
        <v>0</v>
      </c>
      <c r="K1707">
        <v>165.73421200000001</v>
      </c>
      <c r="L1707" t="s">
        <v>17533</v>
      </c>
      <c r="M1707" t="s">
        <v>17515</v>
      </c>
      <c r="N1707" t="s">
        <v>18093</v>
      </c>
      <c r="O1707" t="s">
        <v>16843</v>
      </c>
      <c r="P1707" t="s">
        <v>15181</v>
      </c>
      <c r="Q1707" t="s">
        <v>15237</v>
      </c>
      <c r="R1707" t="s">
        <v>15181</v>
      </c>
      <c r="S1707" t="s">
        <v>15237</v>
      </c>
      <c r="T1707" s="124" t="s">
        <v>18092</v>
      </c>
      <c r="U1707" s="124" t="s">
        <v>15317</v>
      </c>
    </row>
    <row r="1708" spans="1:21" x14ac:dyDescent="0.25">
      <c r="A1708">
        <v>2009</v>
      </c>
      <c r="B1708">
        <v>6</v>
      </c>
      <c r="C1708" t="s">
        <v>29</v>
      </c>
      <c r="D1708" t="s">
        <v>166</v>
      </c>
      <c r="E1708" t="s">
        <v>3251</v>
      </c>
      <c r="F1708" t="s">
        <v>7251</v>
      </c>
      <c r="G1708" t="s">
        <v>11047</v>
      </c>
      <c r="H1708" t="s">
        <v>14260</v>
      </c>
      <c r="I1708">
        <v>145</v>
      </c>
      <c r="J1708">
        <v>0</v>
      </c>
      <c r="K1708">
        <v>140.31636399999999</v>
      </c>
      <c r="L1708" t="s">
        <v>18094</v>
      </c>
      <c r="M1708" t="s">
        <v>16843</v>
      </c>
      <c r="N1708" t="s">
        <v>18093</v>
      </c>
      <c r="O1708" t="s">
        <v>16843</v>
      </c>
      <c r="P1708" t="s">
        <v>17537</v>
      </c>
      <c r="Q1708" t="s">
        <v>16843</v>
      </c>
      <c r="R1708" t="s">
        <v>15181</v>
      </c>
      <c r="S1708" t="s">
        <v>15237</v>
      </c>
      <c r="T1708" s="124" t="s">
        <v>17162</v>
      </c>
      <c r="U1708" s="124" t="s">
        <v>15317</v>
      </c>
    </row>
    <row r="1709" spans="1:21" x14ac:dyDescent="0.25">
      <c r="A1709">
        <v>2009</v>
      </c>
      <c r="B1709">
        <v>6</v>
      </c>
      <c r="C1709" t="s">
        <v>29</v>
      </c>
      <c r="D1709" t="s">
        <v>169</v>
      </c>
      <c r="E1709" t="s">
        <v>3252</v>
      </c>
      <c r="F1709" t="s">
        <v>6923</v>
      </c>
      <c r="G1709" t="s">
        <v>11050</v>
      </c>
      <c r="H1709" t="s">
        <v>14272</v>
      </c>
      <c r="I1709">
        <v>200</v>
      </c>
      <c r="J1709">
        <v>0</v>
      </c>
      <c r="K1709">
        <v>197.23427699999999</v>
      </c>
      <c r="L1709" t="s">
        <v>17161</v>
      </c>
      <c r="M1709" t="s">
        <v>15242</v>
      </c>
      <c r="N1709" t="s">
        <v>17538</v>
      </c>
      <c r="O1709" t="s">
        <v>17539</v>
      </c>
      <c r="P1709" t="s">
        <v>16844</v>
      </c>
      <c r="Q1709" t="s">
        <v>15250</v>
      </c>
      <c r="R1709" t="s">
        <v>17161</v>
      </c>
      <c r="S1709" t="s">
        <v>15242</v>
      </c>
      <c r="T1709" t="s">
        <v>18095</v>
      </c>
      <c r="U1709" t="s">
        <v>15317</v>
      </c>
    </row>
    <row r="1710" spans="1:21" x14ac:dyDescent="0.25">
      <c r="A1710">
        <v>2009</v>
      </c>
      <c r="B1710">
        <v>6</v>
      </c>
      <c r="C1710" t="s">
        <v>30</v>
      </c>
      <c r="D1710" t="s">
        <v>175</v>
      </c>
      <c r="E1710" t="s">
        <v>3253</v>
      </c>
      <c r="F1710" t="s">
        <v>7252</v>
      </c>
      <c r="G1710" t="s">
        <v>11056</v>
      </c>
      <c r="H1710" t="s">
        <v>14268</v>
      </c>
      <c r="I1710">
        <v>5</v>
      </c>
      <c r="J1710">
        <v>0</v>
      </c>
      <c r="K1710">
        <v>2.9</v>
      </c>
      <c r="L1710" t="s">
        <v>15183</v>
      </c>
      <c r="M1710" t="s">
        <v>15241</v>
      </c>
      <c r="N1710" t="s">
        <v>15183</v>
      </c>
      <c r="O1710" t="s">
        <v>15241</v>
      </c>
      <c r="R1710" t="s">
        <v>15344</v>
      </c>
      <c r="S1710" t="s">
        <v>15251</v>
      </c>
      <c r="T1710" t="s">
        <v>17504</v>
      </c>
      <c r="U1710" t="s">
        <v>15317</v>
      </c>
    </row>
    <row r="1711" spans="1:21" x14ac:dyDescent="0.25">
      <c r="A1711">
        <v>2009</v>
      </c>
      <c r="B1711">
        <v>6</v>
      </c>
      <c r="C1711" t="s">
        <v>30</v>
      </c>
      <c r="D1711" t="s">
        <v>176</v>
      </c>
      <c r="E1711" t="s">
        <v>3254</v>
      </c>
      <c r="F1711" t="s">
        <v>7253</v>
      </c>
      <c r="G1711" t="s">
        <v>12428</v>
      </c>
      <c r="H1711" t="s">
        <v>14260</v>
      </c>
      <c r="I1711">
        <v>70</v>
      </c>
      <c r="J1711">
        <v>0</v>
      </c>
      <c r="K1711">
        <v>68.582651999999996</v>
      </c>
      <c r="L1711" t="s">
        <v>15181</v>
      </c>
      <c r="M1711" t="s">
        <v>15237</v>
      </c>
      <c r="N1711" t="s">
        <v>15181</v>
      </c>
      <c r="O1711" t="s">
        <v>15237</v>
      </c>
      <c r="P1711" t="s">
        <v>17543</v>
      </c>
      <c r="Q1711" t="s">
        <v>15237</v>
      </c>
      <c r="R1711" t="s">
        <v>15181</v>
      </c>
      <c r="S1711" t="s">
        <v>15237</v>
      </c>
      <c r="T1711" t="s">
        <v>15301</v>
      </c>
      <c r="U1711" t="s">
        <v>15317</v>
      </c>
    </row>
    <row r="1712" spans="1:21" x14ac:dyDescent="0.25">
      <c r="A1712">
        <v>2009</v>
      </c>
      <c r="B1712">
        <v>6</v>
      </c>
      <c r="C1712" t="s">
        <v>30</v>
      </c>
      <c r="D1712" t="s">
        <v>177</v>
      </c>
      <c r="E1712" t="s">
        <v>3255</v>
      </c>
      <c r="F1712" t="s">
        <v>7254</v>
      </c>
      <c r="G1712" t="s">
        <v>12429</v>
      </c>
      <c r="H1712" t="s">
        <v>14260</v>
      </c>
      <c r="I1712">
        <v>2.5</v>
      </c>
      <c r="J1712">
        <v>0</v>
      </c>
      <c r="K1712">
        <v>2.4499</v>
      </c>
      <c r="L1712" t="s">
        <v>18096</v>
      </c>
      <c r="M1712" t="s">
        <v>16843</v>
      </c>
      <c r="N1712" t="s">
        <v>18097</v>
      </c>
      <c r="O1712" t="s">
        <v>17545</v>
      </c>
      <c r="P1712" t="s">
        <v>15181</v>
      </c>
      <c r="Q1712" t="s">
        <v>15237</v>
      </c>
      <c r="R1712" t="s">
        <v>15181</v>
      </c>
      <c r="S1712" t="s">
        <v>15237</v>
      </c>
      <c r="T1712" t="s">
        <v>17546</v>
      </c>
      <c r="U1712" t="s">
        <v>15317</v>
      </c>
    </row>
    <row r="1713" spans="1:21" x14ac:dyDescent="0.25">
      <c r="A1713">
        <v>2009</v>
      </c>
      <c r="B1713">
        <v>6</v>
      </c>
      <c r="C1713" t="s">
        <v>30</v>
      </c>
      <c r="D1713" t="s">
        <v>1664</v>
      </c>
      <c r="E1713" t="s">
        <v>3256</v>
      </c>
      <c r="F1713" t="s">
        <v>7255</v>
      </c>
      <c r="G1713" t="s">
        <v>12430</v>
      </c>
      <c r="H1713" t="s">
        <v>14260</v>
      </c>
      <c r="I1713">
        <v>15.8</v>
      </c>
      <c r="J1713">
        <v>0</v>
      </c>
      <c r="K1713">
        <v>16.554658</v>
      </c>
      <c r="L1713" t="s">
        <v>18098</v>
      </c>
      <c r="M1713" t="s">
        <v>17204</v>
      </c>
      <c r="N1713" t="s">
        <v>18099</v>
      </c>
      <c r="O1713" t="s">
        <v>17204</v>
      </c>
      <c r="P1713" t="s">
        <v>16996</v>
      </c>
      <c r="Q1713" t="s">
        <v>16846</v>
      </c>
      <c r="R1713" t="s">
        <v>15181</v>
      </c>
      <c r="S1713" t="s">
        <v>15237</v>
      </c>
      <c r="T1713" t="s">
        <v>17232</v>
      </c>
      <c r="U1713" t="s">
        <v>15317</v>
      </c>
    </row>
    <row r="1714" spans="1:21" x14ac:dyDescent="0.25">
      <c r="A1714">
        <v>2009</v>
      </c>
      <c r="B1714">
        <v>6</v>
      </c>
      <c r="C1714" t="s">
        <v>30</v>
      </c>
      <c r="D1714" t="s">
        <v>1665</v>
      </c>
      <c r="E1714" t="s">
        <v>3257</v>
      </c>
      <c r="F1714" t="s">
        <v>7256</v>
      </c>
      <c r="G1714" t="s">
        <v>12431</v>
      </c>
      <c r="H1714" t="s">
        <v>14260</v>
      </c>
      <c r="I1714">
        <v>10.007999999999999</v>
      </c>
      <c r="J1714">
        <v>0</v>
      </c>
      <c r="K1714">
        <v>10.007956999999999</v>
      </c>
      <c r="L1714" t="s">
        <v>18100</v>
      </c>
      <c r="M1714" t="s">
        <v>16888</v>
      </c>
      <c r="N1714" t="s">
        <v>18101</v>
      </c>
      <c r="O1714" t="s">
        <v>18102</v>
      </c>
      <c r="P1714" t="s">
        <v>18103</v>
      </c>
      <c r="Q1714" t="s">
        <v>18102</v>
      </c>
      <c r="R1714" t="s">
        <v>15181</v>
      </c>
      <c r="S1714" t="s">
        <v>15237</v>
      </c>
      <c r="T1714" t="s">
        <v>18104</v>
      </c>
      <c r="U1714" t="s">
        <v>15317</v>
      </c>
    </row>
    <row r="1715" spans="1:21" x14ac:dyDescent="0.25">
      <c r="A1715">
        <v>2009</v>
      </c>
      <c r="B1715">
        <v>6</v>
      </c>
      <c r="C1715" t="s">
        <v>30</v>
      </c>
      <c r="D1715" t="s">
        <v>1666</v>
      </c>
      <c r="E1715" t="s">
        <v>3258</v>
      </c>
      <c r="F1715" t="s">
        <v>7257</v>
      </c>
      <c r="G1715" t="s">
        <v>12432</v>
      </c>
      <c r="H1715" t="s">
        <v>14260</v>
      </c>
      <c r="I1715">
        <v>10.4937</v>
      </c>
      <c r="J1715">
        <v>0</v>
      </c>
      <c r="K1715">
        <v>9.0143850000000008</v>
      </c>
      <c r="L1715" t="s">
        <v>15181</v>
      </c>
      <c r="M1715" t="s">
        <v>15237</v>
      </c>
      <c r="N1715" t="s">
        <v>15181</v>
      </c>
      <c r="O1715" t="s">
        <v>15237</v>
      </c>
      <c r="P1715" t="s">
        <v>15181</v>
      </c>
      <c r="Q1715" t="s">
        <v>15237</v>
      </c>
      <c r="R1715" t="s">
        <v>15181</v>
      </c>
      <c r="S1715" t="s">
        <v>15237</v>
      </c>
      <c r="T1715" t="s">
        <v>15301</v>
      </c>
      <c r="U1715" t="s">
        <v>15317</v>
      </c>
    </row>
    <row r="1716" spans="1:21" x14ac:dyDescent="0.25">
      <c r="A1716">
        <v>2009</v>
      </c>
      <c r="B1716">
        <v>6</v>
      </c>
      <c r="C1716" t="s">
        <v>30</v>
      </c>
      <c r="D1716" t="s">
        <v>1667</v>
      </c>
      <c r="G1716" t="s">
        <v>12433</v>
      </c>
      <c r="H1716" t="s">
        <v>14258</v>
      </c>
      <c r="I1716">
        <v>0</v>
      </c>
      <c r="J1716">
        <v>0</v>
      </c>
      <c r="K1716">
        <v>22.605325000000001</v>
      </c>
      <c r="P1716" t="s">
        <v>15357</v>
      </c>
      <c r="Q1716" t="s">
        <v>15244</v>
      </c>
      <c r="T1716" t="s">
        <v>15315</v>
      </c>
      <c r="U1716" t="s">
        <v>15317</v>
      </c>
    </row>
    <row r="1717" spans="1:21" x14ac:dyDescent="0.25">
      <c r="A1717">
        <v>2009</v>
      </c>
      <c r="B1717">
        <v>7</v>
      </c>
      <c r="C1717" t="s">
        <v>38</v>
      </c>
      <c r="D1717" t="s">
        <v>1668</v>
      </c>
      <c r="G1717" t="s">
        <v>11062</v>
      </c>
      <c r="H1717" t="s">
        <v>14274</v>
      </c>
      <c r="I1717">
        <v>2951.384</v>
      </c>
      <c r="J1717">
        <v>0</v>
      </c>
      <c r="K1717">
        <v>2986.7007370000001</v>
      </c>
      <c r="U1717" t="s">
        <v>15316</v>
      </c>
    </row>
    <row r="1718" spans="1:21" x14ac:dyDescent="0.25">
      <c r="A1718">
        <v>2009</v>
      </c>
      <c r="B1718">
        <v>7</v>
      </c>
      <c r="C1718" t="s">
        <v>38</v>
      </c>
      <c r="D1718" t="s">
        <v>1669</v>
      </c>
      <c r="G1718" t="s">
        <v>11063</v>
      </c>
      <c r="H1718" t="s">
        <v>14275</v>
      </c>
      <c r="I1718">
        <v>21961.771739</v>
      </c>
      <c r="J1718">
        <v>0</v>
      </c>
      <c r="K1718">
        <v>23572.685870000001</v>
      </c>
      <c r="U1718" t="s">
        <v>15316</v>
      </c>
    </row>
    <row r="1719" spans="1:21" x14ac:dyDescent="0.25">
      <c r="A1719">
        <v>2009</v>
      </c>
      <c r="B1719">
        <v>7</v>
      </c>
      <c r="C1719" t="s">
        <v>38</v>
      </c>
      <c r="D1719" t="s">
        <v>1670</v>
      </c>
      <c r="G1719" t="s">
        <v>11064</v>
      </c>
      <c r="H1719" t="s">
        <v>14275</v>
      </c>
      <c r="I1719">
        <v>3748.4902499999998</v>
      </c>
      <c r="J1719">
        <v>0</v>
      </c>
      <c r="K1719">
        <v>6233.4515789999996</v>
      </c>
      <c r="U1719" t="s">
        <v>15316</v>
      </c>
    </row>
    <row r="1720" spans="1:21" x14ac:dyDescent="0.25">
      <c r="A1720">
        <v>2009</v>
      </c>
      <c r="B1720">
        <v>7</v>
      </c>
      <c r="C1720" t="s">
        <v>38</v>
      </c>
      <c r="D1720" t="s">
        <v>1671</v>
      </c>
      <c r="G1720" t="s">
        <v>12434</v>
      </c>
      <c r="H1720" t="s">
        <v>14275</v>
      </c>
      <c r="I1720">
        <v>2021.9988020000001</v>
      </c>
      <c r="J1720">
        <v>0</v>
      </c>
      <c r="K1720">
        <v>2169.67967</v>
      </c>
      <c r="U1720" t="s">
        <v>15316</v>
      </c>
    </row>
    <row r="1721" spans="1:21" x14ac:dyDescent="0.25">
      <c r="A1721">
        <v>2009</v>
      </c>
      <c r="B1721">
        <v>7</v>
      </c>
      <c r="C1721" t="s">
        <v>38</v>
      </c>
      <c r="D1721" t="s">
        <v>1672</v>
      </c>
      <c r="G1721" t="s">
        <v>11065</v>
      </c>
      <c r="H1721" t="s">
        <v>14275</v>
      </c>
      <c r="I1721">
        <v>191.92284599999999</v>
      </c>
      <c r="J1721">
        <v>0</v>
      </c>
      <c r="K1721">
        <v>213.43063799999999</v>
      </c>
      <c r="U1721" t="s">
        <v>15316</v>
      </c>
    </row>
    <row r="1722" spans="1:21" x14ac:dyDescent="0.25">
      <c r="A1722">
        <v>2009</v>
      </c>
      <c r="B1722">
        <v>7</v>
      </c>
      <c r="C1722" t="s">
        <v>38</v>
      </c>
      <c r="D1722" t="s">
        <v>1673</v>
      </c>
      <c r="G1722" t="s">
        <v>11066</v>
      </c>
      <c r="H1722" t="s">
        <v>14275</v>
      </c>
      <c r="I1722">
        <v>104.179947</v>
      </c>
      <c r="J1722">
        <v>0</v>
      </c>
      <c r="K1722">
        <v>48.165401000000003</v>
      </c>
      <c r="U1722" t="s">
        <v>15316</v>
      </c>
    </row>
    <row r="1723" spans="1:21" x14ac:dyDescent="0.25">
      <c r="A1723">
        <v>2009</v>
      </c>
      <c r="B1723">
        <v>7</v>
      </c>
      <c r="C1723" t="s">
        <v>38</v>
      </c>
      <c r="D1723" t="s">
        <v>1674</v>
      </c>
      <c r="G1723" t="s">
        <v>11067</v>
      </c>
      <c r="H1723" t="s">
        <v>14276</v>
      </c>
      <c r="I1723">
        <v>633.71433000000002</v>
      </c>
      <c r="J1723">
        <v>0</v>
      </c>
      <c r="K1723">
        <v>594.45800099999997</v>
      </c>
      <c r="P1723" t="s">
        <v>17548</v>
      </c>
      <c r="Q1723" t="s">
        <v>15246</v>
      </c>
      <c r="T1723" t="s">
        <v>15304</v>
      </c>
      <c r="U1723" t="s">
        <v>15317</v>
      </c>
    </row>
    <row r="1724" spans="1:21" x14ac:dyDescent="0.25">
      <c r="A1724">
        <v>2009</v>
      </c>
      <c r="B1724">
        <v>7</v>
      </c>
      <c r="C1724" t="s">
        <v>38</v>
      </c>
      <c r="D1724" t="s">
        <v>1675</v>
      </c>
      <c r="G1724" t="s">
        <v>11068</v>
      </c>
      <c r="H1724" t="s">
        <v>14276</v>
      </c>
      <c r="I1724">
        <v>500.48422599999998</v>
      </c>
      <c r="J1724">
        <v>0</v>
      </c>
      <c r="K1724">
        <v>513.41756099999998</v>
      </c>
      <c r="P1724" t="s">
        <v>17549</v>
      </c>
      <c r="Q1724" t="s">
        <v>15246</v>
      </c>
      <c r="T1724" t="s">
        <v>15304</v>
      </c>
      <c r="U1724" t="s">
        <v>15317</v>
      </c>
    </row>
    <row r="1725" spans="1:21" x14ac:dyDescent="0.25">
      <c r="A1725">
        <v>2009</v>
      </c>
      <c r="B1725">
        <v>7</v>
      </c>
      <c r="C1725" t="s">
        <v>38</v>
      </c>
      <c r="D1725" t="s">
        <v>1676</v>
      </c>
      <c r="G1725" t="s">
        <v>11069</v>
      </c>
      <c r="H1725" t="s">
        <v>14273</v>
      </c>
      <c r="I1725">
        <v>3632.1015189999998</v>
      </c>
      <c r="J1725">
        <v>0</v>
      </c>
      <c r="K1725">
        <v>3995.4391340000002</v>
      </c>
      <c r="P1725" t="s">
        <v>17550</v>
      </c>
      <c r="Q1725" t="s">
        <v>16846</v>
      </c>
      <c r="R1725" t="s">
        <v>17547</v>
      </c>
      <c r="S1725" t="s">
        <v>16846</v>
      </c>
      <c r="T1725" t="s">
        <v>16847</v>
      </c>
      <c r="U1725" t="s">
        <v>15317</v>
      </c>
    </row>
    <row r="1726" spans="1:21" x14ac:dyDescent="0.25">
      <c r="A1726">
        <v>2009</v>
      </c>
      <c r="B1726">
        <v>7</v>
      </c>
      <c r="C1726" t="s">
        <v>38</v>
      </c>
      <c r="D1726" t="s">
        <v>1677</v>
      </c>
      <c r="G1726" t="s">
        <v>12435</v>
      </c>
      <c r="H1726" t="s">
        <v>14275</v>
      </c>
      <c r="I1726">
        <v>1.9254599999999999</v>
      </c>
      <c r="J1726">
        <v>0</v>
      </c>
      <c r="K1726">
        <v>1.9254599999999999</v>
      </c>
      <c r="U1726" t="s">
        <v>15316</v>
      </c>
    </row>
    <row r="1727" spans="1:21" x14ac:dyDescent="0.25">
      <c r="A1727">
        <v>2009</v>
      </c>
      <c r="B1727">
        <v>7</v>
      </c>
      <c r="C1727" t="s">
        <v>38</v>
      </c>
      <c r="D1727" t="s">
        <v>1678</v>
      </c>
      <c r="G1727" t="s">
        <v>11070</v>
      </c>
      <c r="H1727" t="s">
        <v>14277</v>
      </c>
      <c r="I1727">
        <v>0</v>
      </c>
      <c r="J1727">
        <v>0</v>
      </c>
      <c r="K1727">
        <v>101.826013</v>
      </c>
      <c r="P1727" t="s">
        <v>15254</v>
      </c>
      <c r="Q1727" t="s">
        <v>15336</v>
      </c>
      <c r="T1727" t="s">
        <v>15337</v>
      </c>
      <c r="U1727" t="s">
        <v>15317</v>
      </c>
    </row>
    <row r="1728" spans="1:21" x14ac:dyDescent="0.25">
      <c r="A1728">
        <v>2009</v>
      </c>
      <c r="B1728">
        <v>7</v>
      </c>
      <c r="C1728" t="s">
        <v>38</v>
      </c>
      <c r="D1728" t="s">
        <v>1679</v>
      </c>
      <c r="G1728" t="s">
        <v>12436</v>
      </c>
      <c r="H1728" t="s">
        <v>14533</v>
      </c>
      <c r="I1728">
        <v>200</v>
      </c>
      <c r="J1728">
        <v>0</v>
      </c>
      <c r="K1728">
        <v>170.70914099999999</v>
      </c>
      <c r="R1728" t="s">
        <v>18105</v>
      </c>
      <c r="S1728" t="s">
        <v>16846</v>
      </c>
      <c r="T1728" t="s">
        <v>16847</v>
      </c>
      <c r="U1728" t="s">
        <v>15317</v>
      </c>
    </row>
    <row r="1729" spans="1:21" x14ac:dyDescent="0.25">
      <c r="A1729">
        <v>2009</v>
      </c>
      <c r="B1729">
        <v>7</v>
      </c>
      <c r="C1729" t="s">
        <v>20</v>
      </c>
      <c r="D1729" t="s">
        <v>179</v>
      </c>
      <c r="G1729" t="s">
        <v>11015</v>
      </c>
      <c r="H1729" t="s">
        <v>14273</v>
      </c>
      <c r="I1729">
        <v>0</v>
      </c>
      <c r="J1729">
        <v>0</v>
      </c>
      <c r="K1729">
        <v>29.290859999999999</v>
      </c>
      <c r="P1729" t="s">
        <v>15343</v>
      </c>
      <c r="Q1729" t="s">
        <v>15252</v>
      </c>
      <c r="R1729" t="s">
        <v>17547</v>
      </c>
      <c r="S1729" t="s">
        <v>16846</v>
      </c>
      <c r="T1729" t="s">
        <v>17164</v>
      </c>
      <c r="U1729" t="s">
        <v>15317</v>
      </c>
    </row>
    <row r="1730" spans="1:21" x14ac:dyDescent="0.25">
      <c r="A1730">
        <v>2009</v>
      </c>
      <c r="B1730">
        <v>7</v>
      </c>
      <c r="C1730" t="s">
        <v>20</v>
      </c>
      <c r="D1730" t="s">
        <v>180</v>
      </c>
      <c r="G1730" t="s">
        <v>11060</v>
      </c>
      <c r="H1730" t="s">
        <v>14274</v>
      </c>
      <c r="I1730">
        <v>1200.0050000000001</v>
      </c>
      <c r="J1730">
        <v>0</v>
      </c>
      <c r="K1730">
        <v>408.88968399999999</v>
      </c>
      <c r="U1730" t="s">
        <v>15316</v>
      </c>
    </row>
    <row r="1731" spans="1:21" x14ac:dyDescent="0.25">
      <c r="A1731">
        <v>2009</v>
      </c>
      <c r="B1731">
        <v>7</v>
      </c>
      <c r="C1731" t="s">
        <v>20</v>
      </c>
      <c r="D1731" t="s">
        <v>181</v>
      </c>
      <c r="G1731" t="s">
        <v>11080</v>
      </c>
      <c r="H1731" t="s">
        <v>14274</v>
      </c>
      <c r="I1731">
        <v>0</v>
      </c>
      <c r="J1731">
        <v>0</v>
      </c>
      <c r="K1731">
        <v>4.9263500000000002</v>
      </c>
      <c r="U1731" t="s">
        <v>15316</v>
      </c>
    </row>
    <row r="1732" spans="1:21" x14ac:dyDescent="0.25">
      <c r="A1732">
        <v>2009</v>
      </c>
      <c r="B1732">
        <v>7</v>
      </c>
      <c r="C1732" t="s">
        <v>22</v>
      </c>
      <c r="D1732" t="s">
        <v>182</v>
      </c>
      <c r="G1732" t="s">
        <v>10941</v>
      </c>
      <c r="H1732" t="s">
        <v>14221</v>
      </c>
      <c r="I1732">
        <v>6475.3437409999997</v>
      </c>
      <c r="J1732">
        <v>0</v>
      </c>
      <c r="K1732">
        <v>3835.5183339999999</v>
      </c>
      <c r="U1732" t="s">
        <v>15316</v>
      </c>
    </row>
    <row r="1733" spans="1:21" x14ac:dyDescent="0.25">
      <c r="A1733">
        <v>2009</v>
      </c>
      <c r="B1733">
        <v>7</v>
      </c>
      <c r="C1733" t="s">
        <v>21</v>
      </c>
      <c r="D1733" t="s">
        <v>1680</v>
      </c>
      <c r="G1733" t="s">
        <v>12437</v>
      </c>
      <c r="H1733" t="s">
        <v>14534</v>
      </c>
      <c r="I1733">
        <v>0</v>
      </c>
      <c r="J1733">
        <v>0</v>
      </c>
      <c r="K1733">
        <v>75.586595000000003</v>
      </c>
      <c r="P1733" t="s">
        <v>17616</v>
      </c>
      <c r="Q1733" t="s">
        <v>17617</v>
      </c>
      <c r="R1733" t="s">
        <v>17616</v>
      </c>
      <c r="S1733" t="s">
        <v>17617</v>
      </c>
      <c r="T1733" t="s">
        <v>17619</v>
      </c>
      <c r="U1733" t="s">
        <v>15317</v>
      </c>
    </row>
    <row r="1734" spans="1:21" x14ac:dyDescent="0.25">
      <c r="A1734">
        <v>2009</v>
      </c>
      <c r="B1734">
        <v>8</v>
      </c>
      <c r="C1734" t="s">
        <v>25</v>
      </c>
      <c r="D1734" t="s">
        <v>193</v>
      </c>
      <c r="G1734" t="s">
        <v>11072</v>
      </c>
      <c r="H1734" t="s">
        <v>14279</v>
      </c>
      <c r="I1734">
        <v>445.15119299999998</v>
      </c>
      <c r="J1734">
        <v>0</v>
      </c>
      <c r="K1734">
        <v>445.07742400000001</v>
      </c>
      <c r="P1734" t="s">
        <v>17165</v>
      </c>
      <c r="Q1734" t="s">
        <v>15246</v>
      </c>
      <c r="R1734" t="s">
        <v>17166</v>
      </c>
      <c r="S1734" t="s">
        <v>15246</v>
      </c>
      <c r="T1734" t="s">
        <v>15304</v>
      </c>
      <c r="U1734" t="s">
        <v>15317</v>
      </c>
    </row>
    <row r="1735" spans="1:21" x14ac:dyDescent="0.25">
      <c r="A1735">
        <v>2009</v>
      </c>
      <c r="B1735">
        <v>8</v>
      </c>
      <c r="C1735" t="s">
        <v>25</v>
      </c>
      <c r="D1735" t="s">
        <v>194</v>
      </c>
      <c r="G1735" t="s">
        <v>11073</v>
      </c>
      <c r="H1735" t="s">
        <v>14280</v>
      </c>
      <c r="I1735">
        <v>878.34358699999996</v>
      </c>
      <c r="J1735">
        <v>0</v>
      </c>
      <c r="K1735">
        <v>900.80110000000002</v>
      </c>
      <c r="P1735" t="s">
        <v>17165</v>
      </c>
      <c r="Q1735" t="s">
        <v>15246</v>
      </c>
      <c r="R1735" t="s">
        <v>15206</v>
      </c>
      <c r="S1735" t="s">
        <v>15246</v>
      </c>
      <c r="T1735" t="s">
        <v>15304</v>
      </c>
      <c r="U1735" t="s">
        <v>15317</v>
      </c>
    </row>
    <row r="1736" spans="1:21" x14ac:dyDescent="0.25">
      <c r="A1736">
        <v>2009</v>
      </c>
      <c r="B1736">
        <v>8</v>
      </c>
      <c r="C1736" t="s">
        <v>25</v>
      </c>
      <c r="D1736" t="s">
        <v>195</v>
      </c>
      <c r="G1736" t="s">
        <v>11074</v>
      </c>
      <c r="H1736" t="s">
        <v>14280</v>
      </c>
      <c r="I1736">
        <v>168.361773</v>
      </c>
      <c r="J1736">
        <v>0</v>
      </c>
      <c r="K1736">
        <v>167.27639099999999</v>
      </c>
      <c r="R1736" t="s">
        <v>15206</v>
      </c>
      <c r="S1736" t="s">
        <v>15246</v>
      </c>
      <c r="T1736" t="s">
        <v>15304</v>
      </c>
      <c r="U1736" t="s">
        <v>15317</v>
      </c>
    </row>
    <row r="1737" spans="1:21" x14ac:dyDescent="0.25">
      <c r="A1737">
        <v>2009</v>
      </c>
      <c r="B1737">
        <v>8</v>
      </c>
      <c r="C1737" t="s">
        <v>25</v>
      </c>
      <c r="D1737" t="s">
        <v>196</v>
      </c>
      <c r="G1737" t="s">
        <v>11075</v>
      </c>
      <c r="H1737" t="s">
        <v>14281</v>
      </c>
      <c r="I1737">
        <v>884.03228999999999</v>
      </c>
      <c r="J1737">
        <v>0</v>
      </c>
      <c r="K1737">
        <v>845.15023900000006</v>
      </c>
      <c r="P1737" t="s">
        <v>17552</v>
      </c>
      <c r="Q1737" t="s">
        <v>17553</v>
      </c>
      <c r="R1737" t="s">
        <v>17554</v>
      </c>
      <c r="S1737" t="s">
        <v>17553</v>
      </c>
      <c r="T1737" t="s">
        <v>17555</v>
      </c>
      <c r="U1737" t="s">
        <v>15317</v>
      </c>
    </row>
    <row r="1738" spans="1:21" x14ac:dyDescent="0.25">
      <c r="A1738">
        <v>2009</v>
      </c>
      <c r="B1738">
        <v>8</v>
      </c>
      <c r="C1738" t="s">
        <v>25</v>
      </c>
      <c r="D1738" t="s">
        <v>197</v>
      </c>
      <c r="G1738" t="s">
        <v>11076</v>
      </c>
      <c r="H1738" t="s">
        <v>14282</v>
      </c>
      <c r="I1738">
        <v>838.09182299999998</v>
      </c>
      <c r="J1738">
        <v>0</v>
      </c>
      <c r="K1738">
        <v>820.59297100000003</v>
      </c>
      <c r="P1738" t="s">
        <v>17556</v>
      </c>
      <c r="Q1738" t="s">
        <v>15242</v>
      </c>
      <c r="R1738" t="s">
        <v>17554</v>
      </c>
      <c r="S1738" t="s">
        <v>17553</v>
      </c>
      <c r="T1738" t="s">
        <v>17555</v>
      </c>
      <c r="U1738" t="s">
        <v>15317</v>
      </c>
    </row>
    <row r="1739" spans="1:21" x14ac:dyDescent="0.25">
      <c r="A1739">
        <v>2009</v>
      </c>
      <c r="B1739">
        <v>8</v>
      </c>
      <c r="C1739" t="s">
        <v>25</v>
      </c>
      <c r="D1739" t="s">
        <v>1681</v>
      </c>
      <c r="G1739" t="s">
        <v>12438</v>
      </c>
      <c r="H1739" t="s">
        <v>14292</v>
      </c>
      <c r="I1739">
        <v>390.35132399999998</v>
      </c>
      <c r="J1739">
        <v>0</v>
      </c>
      <c r="K1739">
        <v>345.28664600000002</v>
      </c>
      <c r="T1739" s="124" t="s">
        <v>16897</v>
      </c>
      <c r="U1739" s="124" t="s">
        <v>15317</v>
      </c>
    </row>
    <row r="1740" spans="1:21" x14ac:dyDescent="0.25">
      <c r="A1740">
        <v>2009</v>
      </c>
      <c r="B1740">
        <v>8</v>
      </c>
      <c r="C1740" t="s">
        <v>27</v>
      </c>
      <c r="D1740" t="s">
        <v>1682</v>
      </c>
      <c r="G1740" t="s">
        <v>12439</v>
      </c>
      <c r="H1740" t="s">
        <v>14535</v>
      </c>
      <c r="I1740">
        <v>28.570157999999999</v>
      </c>
      <c r="J1740">
        <v>0</v>
      </c>
      <c r="K1740">
        <v>10.252048</v>
      </c>
      <c r="P1740" t="s">
        <v>17498</v>
      </c>
      <c r="Q1740" t="s">
        <v>15242</v>
      </c>
      <c r="R1740" t="s">
        <v>18106</v>
      </c>
      <c r="S1740" t="s">
        <v>17271</v>
      </c>
      <c r="T1740" t="s">
        <v>17272</v>
      </c>
      <c r="U1740" t="s">
        <v>15317</v>
      </c>
    </row>
    <row r="1741" spans="1:21" x14ac:dyDescent="0.25">
      <c r="A1741">
        <v>2009</v>
      </c>
      <c r="B1741">
        <v>8</v>
      </c>
      <c r="C1741" t="s">
        <v>28</v>
      </c>
      <c r="D1741" t="s">
        <v>1683</v>
      </c>
      <c r="G1741" t="s">
        <v>12440</v>
      </c>
      <c r="H1741" t="s">
        <v>14536</v>
      </c>
      <c r="I1741">
        <v>1981.2648469999999</v>
      </c>
      <c r="J1741">
        <v>0</v>
      </c>
      <c r="K1741">
        <v>1690.651887</v>
      </c>
      <c r="P1741" t="s">
        <v>17556</v>
      </c>
      <c r="Q1741" t="s">
        <v>15242</v>
      </c>
      <c r="R1741" t="s">
        <v>18107</v>
      </c>
      <c r="S1741" t="s">
        <v>17170</v>
      </c>
      <c r="T1741" t="s">
        <v>17169</v>
      </c>
      <c r="U1741" t="s">
        <v>15317</v>
      </c>
    </row>
    <row r="1742" spans="1:21" x14ac:dyDescent="0.25">
      <c r="A1742">
        <v>2009</v>
      </c>
      <c r="B1742">
        <v>8</v>
      </c>
      <c r="C1742" t="s">
        <v>20</v>
      </c>
      <c r="D1742" t="s">
        <v>201</v>
      </c>
      <c r="G1742" t="s">
        <v>11080</v>
      </c>
      <c r="H1742" t="s">
        <v>14283</v>
      </c>
      <c r="I1742">
        <v>192.398674</v>
      </c>
      <c r="J1742">
        <v>0</v>
      </c>
      <c r="K1742">
        <v>207.481177</v>
      </c>
      <c r="R1742" t="s">
        <v>17558</v>
      </c>
      <c r="S1742" t="s">
        <v>15242</v>
      </c>
      <c r="T1742" t="s">
        <v>15309</v>
      </c>
      <c r="U1742" t="s">
        <v>15317</v>
      </c>
    </row>
    <row r="1743" spans="1:21" x14ac:dyDescent="0.25">
      <c r="A1743">
        <v>2009</v>
      </c>
      <c r="B1743">
        <v>8</v>
      </c>
      <c r="C1743" t="s">
        <v>20</v>
      </c>
      <c r="D1743" t="s">
        <v>202</v>
      </c>
      <c r="G1743" t="s">
        <v>11081</v>
      </c>
      <c r="H1743" t="s">
        <v>14284</v>
      </c>
      <c r="I1743">
        <v>121.02947</v>
      </c>
      <c r="J1743">
        <v>0</v>
      </c>
      <c r="K1743">
        <v>83.404337999999996</v>
      </c>
      <c r="R1743" t="s">
        <v>17558</v>
      </c>
      <c r="S1743" t="s">
        <v>15242</v>
      </c>
      <c r="T1743" t="s">
        <v>15309</v>
      </c>
      <c r="U1743" t="s">
        <v>15317</v>
      </c>
    </row>
    <row r="1744" spans="1:21" x14ac:dyDescent="0.25">
      <c r="A1744">
        <v>2009</v>
      </c>
      <c r="B1744">
        <v>8</v>
      </c>
      <c r="C1744" t="s">
        <v>20</v>
      </c>
      <c r="D1744" t="s">
        <v>203</v>
      </c>
      <c r="G1744" t="s">
        <v>11082</v>
      </c>
      <c r="H1744" t="s">
        <v>14283</v>
      </c>
      <c r="I1744">
        <v>12.75</v>
      </c>
      <c r="J1744">
        <v>0</v>
      </c>
      <c r="K1744">
        <v>36.576619999999998</v>
      </c>
      <c r="R1744" t="s">
        <v>17558</v>
      </c>
      <c r="S1744" t="s">
        <v>15242</v>
      </c>
      <c r="T1744" t="s">
        <v>15309</v>
      </c>
      <c r="U1744" t="s">
        <v>15317</v>
      </c>
    </row>
    <row r="1745" spans="1:21" x14ac:dyDescent="0.25">
      <c r="A1745">
        <v>2009</v>
      </c>
      <c r="B1745">
        <v>8</v>
      </c>
      <c r="C1745" t="s">
        <v>31</v>
      </c>
      <c r="D1745" t="s">
        <v>1684</v>
      </c>
      <c r="G1745" t="s">
        <v>12441</v>
      </c>
      <c r="H1745" t="s">
        <v>14537</v>
      </c>
      <c r="I1745">
        <v>46.692936000000003</v>
      </c>
      <c r="J1745">
        <v>0</v>
      </c>
      <c r="K1745">
        <v>1202.8529699999999</v>
      </c>
      <c r="R1745" t="s">
        <v>18108</v>
      </c>
      <c r="S1745" t="s">
        <v>18109</v>
      </c>
      <c r="T1745" t="s">
        <v>18110</v>
      </c>
      <c r="U1745" t="s">
        <v>15317</v>
      </c>
    </row>
    <row r="1746" spans="1:21" x14ac:dyDescent="0.25">
      <c r="A1746">
        <v>2009</v>
      </c>
      <c r="B1746">
        <v>8</v>
      </c>
      <c r="C1746" t="s">
        <v>22</v>
      </c>
      <c r="D1746" t="s">
        <v>204</v>
      </c>
      <c r="G1746" t="s">
        <v>10941</v>
      </c>
      <c r="H1746" t="s">
        <v>14221</v>
      </c>
      <c r="I1746">
        <v>2133.444919</v>
      </c>
      <c r="J1746">
        <v>0</v>
      </c>
      <c r="K1746">
        <v>2831.5638600000002</v>
      </c>
      <c r="U1746" t="s">
        <v>15316</v>
      </c>
    </row>
    <row r="1747" spans="1:21" x14ac:dyDescent="0.25">
      <c r="A1747">
        <v>2009</v>
      </c>
      <c r="B1747">
        <v>8</v>
      </c>
      <c r="C1747" t="s">
        <v>23</v>
      </c>
      <c r="D1747" t="s">
        <v>205</v>
      </c>
      <c r="G1747" t="s">
        <v>11083</v>
      </c>
      <c r="H1747" t="s">
        <v>14222</v>
      </c>
      <c r="I1747">
        <v>48.638635000000001</v>
      </c>
      <c r="J1747">
        <v>0</v>
      </c>
      <c r="K1747">
        <v>37.724452999999997</v>
      </c>
      <c r="U1747" t="s">
        <v>15316</v>
      </c>
    </row>
    <row r="1748" spans="1:21" x14ac:dyDescent="0.25">
      <c r="A1748">
        <v>2009</v>
      </c>
      <c r="B1748">
        <v>8</v>
      </c>
      <c r="C1748" t="s">
        <v>23</v>
      </c>
      <c r="D1748" t="s">
        <v>206</v>
      </c>
      <c r="G1748" t="s">
        <v>10957</v>
      </c>
      <c r="H1748" t="s">
        <v>14222</v>
      </c>
      <c r="I1748">
        <v>57.379536999999999</v>
      </c>
      <c r="J1748">
        <v>0</v>
      </c>
      <c r="K1748">
        <v>28.072375999999998</v>
      </c>
      <c r="U1748" t="s">
        <v>15316</v>
      </c>
    </row>
    <row r="1749" spans="1:21" x14ac:dyDescent="0.25">
      <c r="A1749">
        <v>2009</v>
      </c>
      <c r="B1749">
        <v>8</v>
      </c>
      <c r="C1749" t="s">
        <v>24</v>
      </c>
      <c r="D1749" t="s">
        <v>1685</v>
      </c>
      <c r="G1749" t="s">
        <v>12442</v>
      </c>
      <c r="H1749" t="s">
        <v>14538</v>
      </c>
      <c r="I1749">
        <v>3339.9394200000002</v>
      </c>
      <c r="J1749">
        <v>0</v>
      </c>
      <c r="K1749">
        <v>2911.0491059999999</v>
      </c>
      <c r="R1749" t="s">
        <v>18111</v>
      </c>
      <c r="S1749" t="s">
        <v>17167</v>
      </c>
      <c r="T1749" t="s">
        <v>17168</v>
      </c>
      <c r="U1749" t="s">
        <v>15317</v>
      </c>
    </row>
    <row r="1750" spans="1:21" x14ac:dyDescent="0.25">
      <c r="A1750">
        <v>2009</v>
      </c>
      <c r="B1750">
        <v>8</v>
      </c>
      <c r="C1750" t="s">
        <v>21</v>
      </c>
      <c r="D1750" t="s">
        <v>1686</v>
      </c>
      <c r="G1750" t="s">
        <v>12443</v>
      </c>
      <c r="H1750" t="s">
        <v>14539</v>
      </c>
      <c r="I1750">
        <v>368.13338299999998</v>
      </c>
      <c r="J1750">
        <v>0</v>
      </c>
      <c r="K1750">
        <v>360.59366899999998</v>
      </c>
      <c r="R1750" t="s">
        <v>18112</v>
      </c>
      <c r="S1750" t="s">
        <v>18113</v>
      </c>
      <c r="T1750" t="s">
        <v>17580</v>
      </c>
      <c r="U1750" t="s">
        <v>15317</v>
      </c>
    </row>
    <row r="1751" spans="1:21" x14ac:dyDescent="0.25">
      <c r="A1751">
        <v>2009</v>
      </c>
      <c r="B1751">
        <v>8</v>
      </c>
      <c r="C1751" t="s">
        <v>29</v>
      </c>
      <c r="D1751" t="s">
        <v>209</v>
      </c>
      <c r="E1751" t="s">
        <v>3259</v>
      </c>
      <c r="F1751" t="s">
        <v>7258</v>
      </c>
      <c r="G1751" t="s">
        <v>11086</v>
      </c>
      <c r="H1751" t="s">
        <v>14287</v>
      </c>
      <c r="I1751">
        <v>16803.099999999999</v>
      </c>
      <c r="J1751">
        <v>0</v>
      </c>
      <c r="K1751">
        <v>16907.888657</v>
      </c>
      <c r="L1751" t="s">
        <v>18114</v>
      </c>
      <c r="M1751" t="s">
        <v>18115</v>
      </c>
      <c r="N1751" t="s">
        <v>15184</v>
      </c>
      <c r="O1751" t="s">
        <v>15242</v>
      </c>
      <c r="R1751" t="s">
        <v>16840</v>
      </c>
      <c r="S1751" t="s">
        <v>15338</v>
      </c>
      <c r="T1751" t="s">
        <v>18116</v>
      </c>
      <c r="U1751" t="s">
        <v>15317</v>
      </c>
    </row>
    <row r="1752" spans="1:21" x14ac:dyDescent="0.25">
      <c r="A1752">
        <v>2009</v>
      </c>
      <c r="B1752">
        <v>8</v>
      </c>
      <c r="C1752" t="s">
        <v>29</v>
      </c>
      <c r="D1752" t="s">
        <v>210</v>
      </c>
      <c r="E1752" t="s">
        <v>3260</v>
      </c>
      <c r="F1752" t="s">
        <v>7259</v>
      </c>
      <c r="G1752" t="s">
        <v>12444</v>
      </c>
      <c r="H1752" t="s">
        <v>14288</v>
      </c>
      <c r="I1752">
        <v>13310.9</v>
      </c>
      <c r="J1752">
        <v>0</v>
      </c>
      <c r="K1752">
        <v>11521.169073999999</v>
      </c>
      <c r="L1752" t="s">
        <v>16997</v>
      </c>
      <c r="M1752" t="s">
        <v>17170</v>
      </c>
      <c r="N1752" t="s">
        <v>16997</v>
      </c>
      <c r="O1752" t="s">
        <v>17170</v>
      </c>
      <c r="R1752" t="s">
        <v>17565</v>
      </c>
      <c r="S1752" t="s">
        <v>17170</v>
      </c>
      <c r="T1752" t="s">
        <v>17169</v>
      </c>
      <c r="U1752" t="s">
        <v>15317</v>
      </c>
    </row>
    <row r="1753" spans="1:21" x14ac:dyDescent="0.25">
      <c r="A1753">
        <v>2009</v>
      </c>
      <c r="B1753">
        <v>8</v>
      </c>
      <c r="C1753" t="s">
        <v>29</v>
      </c>
      <c r="D1753" t="s">
        <v>211</v>
      </c>
      <c r="E1753" t="s">
        <v>3261</v>
      </c>
      <c r="F1753" t="s">
        <v>7260</v>
      </c>
      <c r="G1753" t="s">
        <v>11088</v>
      </c>
      <c r="H1753" t="s">
        <v>14287</v>
      </c>
      <c r="I1753">
        <v>900</v>
      </c>
      <c r="J1753">
        <v>0</v>
      </c>
      <c r="K1753">
        <v>747.21496999999999</v>
      </c>
      <c r="L1753" t="s">
        <v>18117</v>
      </c>
      <c r="M1753" t="s">
        <v>17210</v>
      </c>
      <c r="N1753" t="s">
        <v>16848</v>
      </c>
      <c r="O1753" t="s">
        <v>15250</v>
      </c>
      <c r="P1753" t="s">
        <v>16848</v>
      </c>
      <c r="Q1753" t="s">
        <v>15250</v>
      </c>
      <c r="R1753" t="s">
        <v>16840</v>
      </c>
      <c r="S1753" t="s">
        <v>15338</v>
      </c>
      <c r="T1753" t="s">
        <v>17171</v>
      </c>
      <c r="U1753" t="s">
        <v>15317</v>
      </c>
    </row>
    <row r="1754" spans="1:21" x14ac:dyDescent="0.25">
      <c r="A1754">
        <v>2009</v>
      </c>
      <c r="B1754">
        <v>8</v>
      </c>
      <c r="C1754" t="s">
        <v>29</v>
      </c>
      <c r="D1754" t="s">
        <v>212</v>
      </c>
      <c r="E1754" t="s">
        <v>3262</v>
      </c>
      <c r="F1754" t="s">
        <v>7261</v>
      </c>
      <c r="G1754" t="s">
        <v>11089</v>
      </c>
      <c r="H1754" t="s">
        <v>14289</v>
      </c>
      <c r="I1754">
        <v>5990.7</v>
      </c>
      <c r="J1754">
        <v>0</v>
      </c>
      <c r="K1754">
        <v>6072.712203</v>
      </c>
      <c r="L1754" t="s">
        <v>18118</v>
      </c>
      <c r="M1754" t="s">
        <v>18119</v>
      </c>
      <c r="N1754" t="s">
        <v>17571</v>
      </c>
      <c r="O1754" t="s">
        <v>17572</v>
      </c>
      <c r="P1754" t="s">
        <v>17573</v>
      </c>
      <c r="Q1754" t="s">
        <v>17574</v>
      </c>
      <c r="R1754" t="s">
        <v>17562</v>
      </c>
      <c r="S1754" t="s">
        <v>17167</v>
      </c>
      <c r="T1754" t="s">
        <v>17575</v>
      </c>
      <c r="U1754" t="s">
        <v>15317</v>
      </c>
    </row>
    <row r="1755" spans="1:21" x14ac:dyDescent="0.25">
      <c r="A1755">
        <v>2009</v>
      </c>
      <c r="B1755">
        <v>8</v>
      </c>
      <c r="C1755" t="s">
        <v>29</v>
      </c>
      <c r="D1755" t="s">
        <v>213</v>
      </c>
      <c r="E1755" t="s">
        <v>3263</v>
      </c>
      <c r="F1755" t="s">
        <v>7262</v>
      </c>
      <c r="G1755" t="s">
        <v>11090</v>
      </c>
      <c r="H1755" t="s">
        <v>14289</v>
      </c>
      <c r="I1755">
        <v>2869.556</v>
      </c>
      <c r="J1755">
        <v>0</v>
      </c>
      <c r="K1755">
        <v>3305.6676189999998</v>
      </c>
      <c r="L1755" t="s">
        <v>16997</v>
      </c>
      <c r="M1755" t="s">
        <v>17170</v>
      </c>
      <c r="N1755" t="s">
        <v>18120</v>
      </c>
      <c r="O1755" t="s">
        <v>18121</v>
      </c>
      <c r="P1755" t="s">
        <v>15341</v>
      </c>
      <c r="Q1755" t="s">
        <v>15242</v>
      </c>
      <c r="R1755" t="s">
        <v>17562</v>
      </c>
      <c r="S1755" t="s">
        <v>17167</v>
      </c>
      <c r="T1755" t="s">
        <v>17578</v>
      </c>
      <c r="U1755" t="s">
        <v>15317</v>
      </c>
    </row>
    <row r="1756" spans="1:21" x14ac:dyDescent="0.25">
      <c r="A1756">
        <v>2009</v>
      </c>
      <c r="B1756">
        <v>8</v>
      </c>
      <c r="C1756" t="s">
        <v>29</v>
      </c>
      <c r="D1756" t="s">
        <v>214</v>
      </c>
      <c r="E1756" t="s">
        <v>2962</v>
      </c>
      <c r="F1756" t="s">
        <v>7263</v>
      </c>
      <c r="G1756" t="s">
        <v>11091</v>
      </c>
      <c r="H1756" t="s">
        <v>14287</v>
      </c>
      <c r="I1756">
        <v>3532.1010000000001</v>
      </c>
      <c r="J1756">
        <v>0</v>
      </c>
      <c r="K1756">
        <v>2944.0368100000001</v>
      </c>
      <c r="N1756" t="s">
        <v>16955</v>
      </c>
      <c r="O1756" t="s">
        <v>15338</v>
      </c>
      <c r="P1756" t="s">
        <v>16841</v>
      </c>
      <c r="Q1756" t="s">
        <v>15244</v>
      </c>
      <c r="R1756" t="s">
        <v>16840</v>
      </c>
      <c r="S1756" t="s">
        <v>15338</v>
      </c>
      <c r="T1756" t="s">
        <v>17155</v>
      </c>
      <c r="U1756" t="s">
        <v>15317</v>
      </c>
    </row>
    <row r="1757" spans="1:21" x14ac:dyDescent="0.25">
      <c r="A1757">
        <v>2009</v>
      </c>
      <c r="B1757">
        <v>8</v>
      </c>
      <c r="C1757" t="s">
        <v>29</v>
      </c>
      <c r="D1757" t="s">
        <v>215</v>
      </c>
      <c r="E1757" t="s">
        <v>3264</v>
      </c>
      <c r="F1757" t="s">
        <v>7264</v>
      </c>
      <c r="G1757" t="s">
        <v>11092</v>
      </c>
      <c r="H1757" t="s">
        <v>14287</v>
      </c>
      <c r="I1757">
        <v>13117.9</v>
      </c>
      <c r="J1757">
        <v>0</v>
      </c>
      <c r="K1757">
        <v>11298.565226999999</v>
      </c>
      <c r="L1757" t="s">
        <v>17498</v>
      </c>
      <c r="M1757" t="s">
        <v>15242</v>
      </c>
      <c r="N1757" t="s">
        <v>17498</v>
      </c>
      <c r="O1757" t="s">
        <v>15242</v>
      </c>
      <c r="R1757" t="s">
        <v>16840</v>
      </c>
      <c r="S1757" t="s">
        <v>15338</v>
      </c>
      <c r="T1757" t="s">
        <v>17169</v>
      </c>
      <c r="U1757" t="s">
        <v>15317</v>
      </c>
    </row>
    <row r="1758" spans="1:21" x14ac:dyDescent="0.25">
      <c r="A1758">
        <v>2009</v>
      </c>
      <c r="B1758">
        <v>8</v>
      </c>
      <c r="C1758" t="s">
        <v>29</v>
      </c>
      <c r="D1758" t="s">
        <v>216</v>
      </c>
      <c r="E1758" t="s">
        <v>3265</v>
      </c>
      <c r="F1758" t="s">
        <v>7265</v>
      </c>
      <c r="G1758" t="s">
        <v>11093</v>
      </c>
      <c r="H1758" t="s">
        <v>14287</v>
      </c>
      <c r="I1758">
        <v>542.29999999999995</v>
      </c>
      <c r="J1758">
        <v>0</v>
      </c>
      <c r="K1758">
        <v>546.07370100000003</v>
      </c>
      <c r="R1758" t="s">
        <v>16840</v>
      </c>
      <c r="S1758" t="s">
        <v>15338</v>
      </c>
      <c r="T1758" t="s">
        <v>15340</v>
      </c>
      <c r="U1758" t="s">
        <v>15317</v>
      </c>
    </row>
    <row r="1759" spans="1:21" x14ac:dyDescent="0.25">
      <c r="A1759">
        <v>2009</v>
      </c>
      <c r="B1759">
        <v>8</v>
      </c>
      <c r="C1759" t="s">
        <v>30</v>
      </c>
      <c r="D1759" t="s">
        <v>223</v>
      </c>
      <c r="G1759" t="s">
        <v>11100</v>
      </c>
      <c r="H1759" t="s">
        <v>14287</v>
      </c>
      <c r="I1759">
        <v>458.48095999999998</v>
      </c>
      <c r="J1759">
        <v>0</v>
      </c>
      <c r="K1759">
        <v>484.18155300000001</v>
      </c>
      <c r="R1759" t="s">
        <v>16840</v>
      </c>
      <c r="S1759" t="s">
        <v>15338</v>
      </c>
      <c r="T1759" t="s">
        <v>15340</v>
      </c>
      <c r="U1759" t="s">
        <v>15317</v>
      </c>
    </row>
    <row r="1760" spans="1:21" x14ac:dyDescent="0.25">
      <c r="A1760">
        <v>2009</v>
      </c>
      <c r="B1760">
        <v>8</v>
      </c>
      <c r="C1760" t="s">
        <v>30</v>
      </c>
      <c r="D1760" t="s">
        <v>224</v>
      </c>
      <c r="G1760" t="s">
        <v>11101</v>
      </c>
      <c r="H1760" t="s">
        <v>14287</v>
      </c>
      <c r="I1760">
        <v>2</v>
      </c>
      <c r="J1760">
        <v>0</v>
      </c>
      <c r="K1760">
        <v>2.4219999999999998E-2</v>
      </c>
      <c r="R1760" t="s">
        <v>16840</v>
      </c>
      <c r="S1760" t="s">
        <v>15338</v>
      </c>
      <c r="T1760" t="s">
        <v>15340</v>
      </c>
      <c r="U1760" t="s">
        <v>15317</v>
      </c>
    </row>
    <row r="1761" spans="1:21" x14ac:dyDescent="0.25">
      <c r="A1761">
        <v>2009</v>
      </c>
      <c r="B1761">
        <v>8</v>
      </c>
      <c r="C1761" t="s">
        <v>30</v>
      </c>
      <c r="D1761" t="s">
        <v>225</v>
      </c>
      <c r="G1761" t="s">
        <v>11102</v>
      </c>
      <c r="H1761" t="s">
        <v>14287</v>
      </c>
      <c r="I1761">
        <v>58.215826999999997</v>
      </c>
      <c r="J1761">
        <v>0</v>
      </c>
      <c r="K1761">
        <v>28.991126000000001</v>
      </c>
      <c r="P1761" t="s">
        <v>15184</v>
      </c>
      <c r="Q1761" t="s">
        <v>15242</v>
      </c>
      <c r="R1761" t="s">
        <v>16840</v>
      </c>
      <c r="S1761" t="s">
        <v>15338</v>
      </c>
      <c r="T1761" t="s">
        <v>17169</v>
      </c>
      <c r="U1761" t="s">
        <v>15317</v>
      </c>
    </row>
    <row r="1762" spans="1:21" x14ac:dyDescent="0.25">
      <c r="A1762">
        <v>2009</v>
      </c>
      <c r="B1762">
        <v>8</v>
      </c>
      <c r="C1762" t="s">
        <v>30</v>
      </c>
      <c r="D1762" t="s">
        <v>226</v>
      </c>
      <c r="G1762" t="s">
        <v>11103</v>
      </c>
      <c r="H1762" t="s">
        <v>14292</v>
      </c>
      <c r="I1762">
        <v>2.1648239999999999</v>
      </c>
      <c r="J1762">
        <v>0</v>
      </c>
      <c r="K1762">
        <v>5.1648240000000003</v>
      </c>
      <c r="P1762" t="s">
        <v>16849</v>
      </c>
      <c r="Q1762" t="s">
        <v>15242</v>
      </c>
      <c r="T1762" t="s">
        <v>15309</v>
      </c>
      <c r="U1762" t="s">
        <v>15317</v>
      </c>
    </row>
    <row r="1763" spans="1:21" x14ac:dyDescent="0.25">
      <c r="A1763">
        <v>2009</v>
      </c>
      <c r="B1763">
        <v>8</v>
      </c>
      <c r="C1763" t="s">
        <v>30</v>
      </c>
      <c r="D1763" t="s">
        <v>227</v>
      </c>
      <c r="G1763" t="s">
        <v>11104</v>
      </c>
      <c r="H1763" t="s">
        <v>14287</v>
      </c>
      <c r="I1763">
        <v>2</v>
      </c>
      <c r="J1763">
        <v>0</v>
      </c>
      <c r="K1763">
        <v>26.5</v>
      </c>
      <c r="R1763" t="s">
        <v>16840</v>
      </c>
      <c r="S1763" t="s">
        <v>15338</v>
      </c>
      <c r="T1763" t="s">
        <v>15340</v>
      </c>
      <c r="U1763" t="s">
        <v>15317</v>
      </c>
    </row>
    <row r="1764" spans="1:21" x14ac:dyDescent="0.25">
      <c r="A1764">
        <v>2009</v>
      </c>
      <c r="B1764">
        <v>8</v>
      </c>
      <c r="C1764" t="s">
        <v>30</v>
      </c>
      <c r="D1764" t="s">
        <v>228</v>
      </c>
      <c r="G1764" t="s">
        <v>11105</v>
      </c>
      <c r="H1764" t="s">
        <v>14287</v>
      </c>
      <c r="I1764">
        <v>5.41</v>
      </c>
      <c r="J1764">
        <v>0</v>
      </c>
      <c r="K1764">
        <v>2.3703460000000001</v>
      </c>
      <c r="R1764" t="s">
        <v>16840</v>
      </c>
      <c r="S1764" t="s">
        <v>15338</v>
      </c>
      <c r="T1764" t="s">
        <v>15340</v>
      </c>
      <c r="U1764" t="s">
        <v>15317</v>
      </c>
    </row>
    <row r="1765" spans="1:21" x14ac:dyDescent="0.25">
      <c r="A1765">
        <v>2009</v>
      </c>
      <c r="B1765">
        <v>8</v>
      </c>
      <c r="C1765" t="s">
        <v>30</v>
      </c>
      <c r="D1765" t="s">
        <v>229</v>
      </c>
      <c r="G1765" t="s">
        <v>11106</v>
      </c>
      <c r="H1765" t="s">
        <v>14287</v>
      </c>
      <c r="I1765">
        <v>3.2826970000000002</v>
      </c>
      <c r="J1765">
        <v>0</v>
      </c>
      <c r="K1765">
        <v>1.237004</v>
      </c>
      <c r="R1765" t="s">
        <v>16840</v>
      </c>
      <c r="S1765" t="s">
        <v>15338</v>
      </c>
      <c r="T1765" t="s">
        <v>15340</v>
      </c>
      <c r="U1765" t="s">
        <v>15317</v>
      </c>
    </row>
    <row r="1766" spans="1:21" x14ac:dyDescent="0.25">
      <c r="A1766">
        <v>2009</v>
      </c>
      <c r="B1766">
        <v>8</v>
      </c>
      <c r="C1766" t="s">
        <v>30</v>
      </c>
      <c r="D1766" t="s">
        <v>230</v>
      </c>
      <c r="G1766" t="s">
        <v>11107</v>
      </c>
      <c r="H1766" t="s">
        <v>14283</v>
      </c>
      <c r="I1766">
        <v>59</v>
      </c>
      <c r="J1766">
        <v>0</v>
      </c>
      <c r="K1766">
        <v>64.33</v>
      </c>
      <c r="R1766" t="s">
        <v>17558</v>
      </c>
      <c r="S1766" t="s">
        <v>15242</v>
      </c>
      <c r="T1766" t="s">
        <v>15309</v>
      </c>
      <c r="U1766" t="s">
        <v>15317</v>
      </c>
    </row>
    <row r="1767" spans="1:21" x14ac:dyDescent="0.25">
      <c r="A1767">
        <v>2009</v>
      </c>
      <c r="B1767">
        <v>8</v>
      </c>
      <c r="C1767" t="s">
        <v>30</v>
      </c>
      <c r="D1767" t="s">
        <v>1687</v>
      </c>
      <c r="G1767" t="s">
        <v>12445</v>
      </c>
      <c r="H1767" t="s">
        <v>14535</v>
      </c>
      <c r="I1767">
        <v>100</v>
      </c>
      <c r="J1767">
        <v>0</v>
      </c>
      <c r="K1767">
        <v>0</v>
      </c>
      <c r="R1767" t="s">
        <v>18106</v>
      </c>
      <c r="S1767" t="s">
        <v>17271</v>
      </c>
      <c r="T1767" t="s">
        <v>17272</v>
      </c>
      <c r="U1767" t="s">
        <v>15317</v>
      </c>
    </row>
    <row r="1768" spans="1:21" x14ac:dyDescent="0.25">
      <c r="A1768">
        <v>2009</v>
      </c>
      <c r="B1768">
        <v>8</v>
      </c>
      <c r="C1768" t="s">
        <v>30</v>
      </c>
      <c r="D1768" t="s">
        <v>1688</v>
      </c>
      <c r="G1768" t="s">
        <v>12446</v>
      </c>
      <c r="H1768" t="s">
        <v>14287</v>
      </c>
      <c r="I1768">
        <v>1013.7</v>
      </c>
      <c r="J1768">
        <v>0</v>
      </c>
      <c r="K1768">
        <v>1172.8879469999999</v>
      </c>
      <c r="R1768" t="s">
        <v>16840</v>
      </c>
      <c r="S1768" t="s">
        <v>15338</v>
      </c>
      <c r="T1768" t="s">
        <v>15340</v>
      </c>
      <c r="U1768" t="s">
        <v>15317</v>
      </c>
    </row>
    <row r="1769" spans="1:21" x14ac:dyDescent="0.25">
      <c r="A1769">
        <v>2009</v>
      </c>
      <c r="B1769">
        <v>9</v>
      </c>
      <c r="C1769" t="s">
        <v>25</v>
      </c>
      <c r="D1769" t="s">
        <v>235</v>
      </c>
      <c r="G1769" t="s">
        <v>11112</v>
      </c>
      <c r="H1769" t="s">
        <v>14293</v>
      </c>
      <c r="I1769">
        <v>72.270826999999997</v>
      </c>
      <c r="J1769">
        <v>0</v>
      </c>
      <c r="K1769">
        <v>75.448137000000003</v>
      </c>
      <c r="P1769" t="s">
        <v>17175</v>
      </c>
      <c r="Q1769" t="s">
        <v>15252</v>
      </c>
      <c r="T1769" t="s">
        <v>15310</v>
      </c>
      <c r="U1769" t="s">
        <v>15317</v>
      </c>
    </row>
    <row r="1770" spans="1:21" x14ac:dyDescent="0.25">
      <c r="A1770">
        <v>2009</v>
      </c>
      <c r="B1770">
        <v>9</v>
      </c>
      <c r="C1770" t="s">
        <v>25</v>
      </c>
      <c r="D1770" t="s">
        <v>238</v>
      </c>
      <c r="E1770" t="s">
        <v>2966</v>
      </c>
      <c r="F1770" t="s">
        <v>6937</v>
      </c>
      <c r="G1770" t="s">
        <v>11115</v>
      </c>
      <c r="H1770" t="s">
        <v>14296</v>
      </c>
      <c r="I1770">
        <v>61.801091</v>
      </c>
      <c r="J1770">
        <v>0</v>
      </c>
      <c r="K1770">
        <v>63.343563000000003</v>
      </c>
      <c r="U1770" t="s">
        <v>15316</v>
      </c>
    </row>
    <row r="1771" spans="1:21" x14ac:dyDescent="0.25">
      <c r="A1771">
        <v>2009</v>
      </c>
      <c r="B1771">
        <v>9</v>
      </c>
      <c r="C1771" t="s">
        <v>25</v>
      </c>
      <c r="D1771" t="s">
        <v>239</v>
      </c>
      <c r="E1771" t="s">
        <v>2967</v>
      </c>
      <c r="F1771" t="s">
        <v>7266</v>
      </c>
      <c r="G1771" t="s">
        <v>11116</v>
      </c>
      <c r="H1771" t="s">
        <v>14296</v>
      </c>
      <c r="I1771">
        <v>193.11621700000001</v>
      </c>
      <c r="J1771">
        <v>0</v>
      </c>
      <c r="K1771">
        <v>114.684406</v>
      </c>
      <c r="L1771" t="s">
        <v>17176</v>
      </c>
      <c r="M1771" t="s">
        <v>15243</v>
      </c>
      <c r="T1771" t="s">
        <v>15311</v>
      </c>
      <c r="U1771" t="s">
        <v>15317</v>
      </c>
    </row>
    <row r="1772" spans="1:21" x14ac:dyDescent="0.25">
      <c r="A1772">
        <v>2009</v>
      </c>
      <c r="B1772">
        <v>9</v>
      </c>
      <c r="C1772" t="s">
        <v>25</v>
      </c>
      <c r="D1772" t="s">
        <v>241</v>
      </c>
      <c r="E1772" t="s">
        <v>3266</v>
      </c>
      <c r="F1772" t="s">
        <v>6938</v>
      </c>
      <c r="G1772" t="s">
        <v>11118</v>
      </c>
      <c r="H1772" t="s">
        <v>14297</v>
      </c>
      <c r="I1772">
        <v>1659.5807560000001</v>
      </c>
      <c r="J1772">
        <v>0</v>
      </c>
      <c r="K1772">
        <v>1646.8080030000001</v>
      </c>
      <c r="U1772" t="s">
        <v>15316</v>
      </c>
    </row>
    <row r="1773" spans="1:21" x14ac:dyDescent="0.25">
      <c r="A1773">
        <v>2009</v>
      </c>
      <c r="B1773">
        <v>9</v>
      </c>
      <c r="C1773" t="s">
        <v>25</v>
      </c>
      <c r="D1773" t="s">
        <v>242</v>
      </c>
      <c r="E1773" t="s">
        <v>2969</v>
      </c>
      <c r="F1773" t="s">
        <v>6939</v>
      </c>
      <c r="G1773" t="s">
        <v>11119</v>
      </c>
      <c r="H1773" t="s">
        <v>14298</v>
      </c>
      <c r="I1773">
        <v>45.015540999999999</v>
      </c>
      <c r="J1773">
        <v>0</v>
      </c>
      <c r="K1773">
        <v>41.011862000000001</v>
      </c>
      <c r="L1773" t="s">
        <v>16958</v>
      </c>
      <c r="M1773" t="s">
        <v>15243</v>
      </c>
      <c r="N1773" t="s">
        <v>17178</v>
      </c>
      <c r="O1773" t="s">
        <v>15243</v>
      </c>
      <c r="P1773" t="s">
        <v>17178</v>
      </c>
      <c r="Q1773" t="s">
        <v>15243</v>
      </c>
      <c r="T1773" t="s">
        <v>15311</v>
      </c>
      <c r="U1773" t="s">
        <v>15317</v>
      </c>
    </row>
    <row r="1774" spans="1:21" x14ac:dyDescent="0.25">
      <c r="A1774">
        <v>2009</v>
      </c>
      <c r="B1774">
        <v>9</v>
      </c>
      <c r="C1774" t="s">
        <v>25</v>
      </c>
      <c r="D1774" t="s">
        <v>243</v>
      </c>
      <c r="E1774" t="s">
        <v>3267</v>
      </c>
      <c r="F1774" t="s">
        <v>7267</v>
      </c>
      <c r="G1774" t="s">
        <v>11120</v>
      </c>
      <c r="H1774" t="s">
        <v>14299</v>
      </c>
      <c r="I1774">
        <v>461.15013699999997</v>
      </c>
      <c r="J1774">
        <v>0</v>
      </c>
      <c r="K1774">
        <v>2784.3242230000001</v>
      </c>
      <c r="U1774" t="s">
        <v>15316</v>
      </c>
    </row>
    <row r="1775" spans="1:21" x14ac:dyDescent="0.25">
      <c r="A1775">
        <v>2009</v>
      </c>
      <c r="B1775">
        <v>9</v>
      </c>
      <c r="C1775" t="s">
        <v>25</v>
      </c>
      <c r="D1775" t="s">
        <v>244</v>
      </c>
      <c r="E1775" t="s">
        <v>3268</v>
      </c>
      <c r="F1775" t="s">
        <v>6941</v>
      </c>
      <c r="G1775" t="s">
        <v>11121</v>
      </c>
      <c r="H1775" t="s">
        <v>14299</v>
      </c>
      <c r="I1775">
        <v>588.76082699999995</v>
      </c>
      <c r="J1775">
        <v>0</v>
      </c>
      <c r="K1775">
        <v>732.52759200000003</v>
      </c>
      <c r="U1775" t="s">
        <v>15316</v>
      </c>
    </row>
    <row r="1776" spans="1:21" x14ac:dyDescent="0.25">
      <c r="A1776">
        <v>2009</v>
      </c>
      <c r="B1776">
        <v>9</v>
      </c>
      <c r="C1776" t="s">
        <v>25</v>
      </c>
      <c r="D1776" t="s">
        <v>245</v>
      </c>
      <c r="E1776" t="s">
        <v>3269</v>
      </c>
      <c r="F1776" t="s">
        <v>7268</v>
      </c>
      <c r="G1776" t="s">
        <v>11122</v>
      </c>
      <c r="H1776" t="s">
        <v>14300</v>
      </c>
      <c r="I1776">
        <v>91.357028999999997</v>
      </c>
      <c r="J1776">
        <v>0</v>
      </c>
      <c r="K1776">
        <v>98.395921000000001</v>
      </c>
      <c r="L1776" t="s">
        <v>15346</v>
      </c>
      <c r="M1776" t="s">
        <v>15243</v>
      </c>
      <c r="N1776" t="s">
        <v>18122</v>
      </c>
      <c r="O1776" t="s">
        <v>18123</v>
      </c>
      <c r="P1776" t="s">
        <v>15346</v>
      </c>
      <c r="Q1776" t="s">
        <v>15243</v>
      </c>
      <c r="T1776" t="s">
        <v>18124</v>
      </c>
      <c r="U1776" t="s">
        <v>15317</v>
      </c>
    </row>
    <row r="1777" spans="1:21" x14ac:dyDescent="0.25">
      <c r="A1777">
        <v>2009</v>
      </c>
      <c r="B1777">
        <v>9</v>
      </c>
      <c r="C1777" t="s">
        <v>25</v>
      </c>
      <c r="D1777" t="s">
        <v>252</v>
      </c>
      <c r="E1777" t="s">
        <v>3270</v>
      </c>
      <c r="F1777" t="s">
        <v>7269</v>
      </c>
      <c r="G1777" t="s">
        <v>11129</v>
      </c>
      <c r="H1777" t="s">
        <v>14298</v>
      </c>
      <c r="I1777">
        <v>0</v>
      </c>
      <c r="J1777">
        <v>0</v>
      </c>
      <c r="K1777">
        <v>71</v>
      </c>
      <c r="L1777" t="s">
        <v>17273</v>
      </c>
      <c r="M1777" t="s">
        <v>15243</v>
      </c>
      <c r="N1777" t="s">
        <v>17178</v>
      </c>
      <c r="O1777" t="s">
        <v>15243</v>
      </c>
      <c r="P1777" t="s">
        <v>16958</v>
      </c>
      <c r="Q1777" t="s">
        <v>15243</v>
      </c>
      <c r="T1777" t="s">
        <v>15311</v>
      </c>
      <c r="U1777" t="s">
        <v>15317</v>
      </c>
    </row>
    <row r="1778" spans="1:21" x14ac:dyDescent="0.25">
      <c r="A1778">
        <v>2009</v>
      </c>
      <c r="B1778">
        <v>9</v>
      </c>
      <c r="C1778" t="s">
        <v>25</v>
      </c>
      <c r="D1778" t="s">
        <v>253</v>
      </c>
      <c r="E1778" t="s">
        <v>3271</v>
      </c>
      <c r="F1778" t="s">
        <v>7270</v>
      </c>
      <c r="G1778" t="s">
        <v>11130</v>
      </c>
      <c r="H1778" t="s">
        <v>14301</v>
      </c>
      <c r="I1778">
        <v>1</v>
      </c>
      <c r="J1778">
        <v>0</v>
      </c>
      <c r="K1778">
        <v>0</v>
      </c>
      <c r="R1778" t="s">
        <v>15298</v>
      </c>
      <c r="S1778" t="s">
        <v>15243</v>
      </c>
      <c r="T1778" t="s">
        <v>15311</v>
      </c>
      <c r="U1778" t="s">
        <v>15317</v>
      </c>
    </row>
    <row r="1779" spans="1:21" x14ac:dyDescent="0.25">
      <c r="A1779">
        <v>2009</v>
      </c>
      <c r="B1779">
        <v>9</v>
      </c>
      <c r="C1779" t="s">
        <v>25</v>
      </c>
      <c r="D1779" t="s">
        <v>1689</v>
      </c>
      <c r="E1779" t="s">
        <v>3272</v>
      </c>
      <c r="F1779" t="s">
        <v>7271</v>
      </c>
      <c r="G1779" t="s">
        <v>11169</v>
      </c>
      <c r="H1779" t="s">
        <v>14296</v>
      </c>
      <c r="I1779">
        <v>152.51462599999999</v>
      </c>
      <c r="J1779">
        <v>0</v>
      </c>
      <c r="K1779">
        <v>140.13786099999999</v>
      </c>
      <c r="L1779" t="s">
        <v>18125</v>
      </c>
      <c r="M1779" t="s">
        <v>15243</v>
      </c>
      <c r="T1779" t="s">
        <v>15311</v>
      </c>
      <c r="U1779" t="s">
        <v>15317</v>
      </c>
    </row>
    <row r="1780" spans="1:21" x14ac:dyDescent="0.25">
      <c r="A1780">
        <v>2009</v>
      </c>
      <c r="B1780">
        <v>9</v>
      </c>
      <c r="C1780" t="s">
        <v>25</v>
      </c>
      <c r="D1780" t="s">
        <v>1690</v>
      </c>
      <c r="E1780" t="s">
        <v>3273</v>
      </c>
      <c r="F1780" t="s">
        <v>7272</v>
      </c>
      <c r="G1780" t="s">
        <v>12447</v>
      </c>
      <c r="H1780" t="s">
        <v>14297</v>
      </c>
      <c r="I1780">
        <v>0</v>
      </c>
      <c r="J1780">
        <v>0</v>
      </c>
      <c r="K1780">
        <v>206</v>
      </c>
      <c r="L1780" t="s">
        <v>18126</v>
      </c>
      <c r="M1780" t="s">
        <v>15243</v>
      </c>
      <c r="P1780" t="s">
        <v>17177</v>
      </c>
      <c r="Q1780" t="s">
        <v>15243</v>
      </c>
      <c r="T1780" t="s">
        <v>15311</v>
      </c>
      <c r="U1780" t="s">
        <v>15317</v>
      </c>
    </row>
    <row r="1781" spans="1:21" x14ac:dyDescent="0.25">
      <c r="A1781">
        <v>2009</v>
      </c>
      <c r="B1781">
        <v>9</v>
      </c>
      <c r="C1781" t="s">
        <v>25</v>
      </c>
      <c r="D1781" t="s">
        <v>1691</v>
      </c>
      <c r="E1781" t="s">
        <v>3274</v>
      </c>
      <c r="F1781" t="s">
        <v>3274</v>
      </c>
      <c r="G1781" t="s">
        <v>12448</v>
      </c>
      <c r="H1781" t="s">
        <v>14297</v>
      </c>
      <c r="I1781">
        <v>100</v>
      </c>
      <c r="J1781">
        <v>0</v>
      </c>
      <c r="K1781">
        <v>35</v>
      </c>
      <c r="P1781" t="s">
        <v>17177</v>
      </c>
      <c r="Q1781" t="s">
        <v>15243</v>
      </c>
      <c r="T1781" t="s">
        <v>15311</v>
      </c>
      <c r="U1781" t="s">
        <v>15317</v>
      </c>
    </row>
    <row r="1782" spans="1:21" x14ac:dyDescent="0.25">
      <c r="A1782">
        <v>2009</v>
      </c>
      <c r="B1782">
        <v>9</v>
      </c>
      <c r="C1782" t="s">
        <v>28</v>
      </c>
      <c r="D1782" t="s">
        <v>266</v>
      </c>
      <c r="E1782" t="s">
        <v>3275</v>
      </c>
      <c r="F1782" t="s">
        <v>7273</v>
      </c>
      <c r="G1782" t="s">
        <v>11143</v>
      </c>
      <c r="H1782" t="s">
        <v>14302</v>
      </c>
      <c r="I1782">
        <v>475.22953100000001</v>
      </c>
      <c r="J1782">
        <v>0</v>
      </c>
      <c r="K1782">
        <v>443.97555699999998</v>
      </c>
      <c r="L1782" t="s">
        <v>17180</v>
      </c>
      <c r="M1782" t="s">
        <v>17589</v>
      </c>
      <c r="P1782" t="s">
        <v>15433</v>
      </c>
      <c r="Q1782" t="s">
        <v>16846</v>
      </c>
      <c r="R1782" t="s">
        <v>17180</v>
      </c>
      <c r="S1782" t="s">
        <v>17589</v>
      </c>
      <c r="T1782" t="s">
        <v>17590</v>
      </c>
      <c r="U1782" t="s">
        <v>15317</v>
      </c>
    </row>
    <row r="1783" spans="1:21" x14ac:dyDescent="0.25">
      <c r="A1783">
        <v>2009</v>
      </c>
      <c r="B1783">
        <v>9</v>
      </c>
      <c r="C1783" t="s">
        <v>28</v>
      </c>
      <c r="D1783" t="s">
        <v>267</v>
      </c>
      <c r="E1783" t="s">
        <v>3276</v>
      </c>
      <c r="F1783" t="s">
        <v>7274</v>
      </c>
      <c r="G1783" t="s">
        <v>11144</v>
      </c>
      <c r="H1783" t="s">
        <v>14540</v>
      </c>
      <c r="I1783">
        <v>2119.4840880000002</v>
      </c>
      <c r="J1783">
        <v>0</v>
      </c>
      <c r="K1783">
        <v>1911.833275</v>
      </c>
      <c r="U1783" t="s">
        <v>15316</v>
      </c>
    </row>
    <row r="1784" spans="1:21" x14ac:dyDescent="0.25">
      <c r="A1784">
        <v>2009</v>
      </c>
      <c r="B1784">
        <v>9</v>
      </c>
      <c r="C1784" t="s">
        <v>28</v>
      </c>
      <c r="D1784" t="s">
        <v>268</v>
      </c>
      <c r="E1784" t="s">
        <v>3277</v>
      </c>
      <c r="F1784" t="s">
        <v>7275</v>
      </c>
      <c r="G1784" t="s">
        <v>11145</v>
      </c>
      <c r="H1784" t="s">
        <v>14293</v>
      </c>
      <c r="I1784">
        <v>706.76037199999996</v>
      </c>
      <c r="J1784">
        <v>0</v>
      </c>
      <c r="K1784">
        <v>3882.3102840000001</v>
      </c>
      <c r="L1784" t="s">
        <v>17274</v>
      </c>
      <c r="M1784" t="s">
        <v>15243</v>
      </c>
      <c r="N1784" t="s">
        <v>17274</v>
      </c>
      <c r="O1784" t="s">
        <v>15243</v>
      </c>
      <c r="P1784" t="s">
        <v>16957</v>
      </c>
      <c r="Q1784" t="s">
        <v>15243</v>
      </c>
      <c r="T1784" t="s">
        <v>15311</v>
      </c>
      <c r="U1784" t="s">
        <v>15317</v>
      </c>
    </row>
    <row r="1785" spans="1:21" x14ac:dyDescent="0.25">
      <c r="A1785">
        <v>2009</v>
      </c>
      <c r="B1785">
        <v>9</v>
      </c>
      <c r="C1785" t="s">
        <v>28</v>
      </c>
      <c r="D1785" t="s">
        <v>269</v>
      </c>
      <c r="E1785" t="s">
        <v>3278</v>
      </c>
      <c r="F1785" t="s">
        <v>7276</v>
      </c>
      <c r="G1785" t="s">
        <v>11146</v>
      </c>
      <c r="H1785" t="s">
        <v>14302</v>
      </c>
      <c r="I1785">
        <v>506.26324799999998</v>
      </c>
      <c r="J1785">
        <v>0</v>
      </c>
      <c r="K1785">
        <v>450.413228</v>
      </c>
      <c r="L1785" t="s">
        <v>17597</v>
      </c>
      <c r="M1785" t="s">
        <v>17493</v>
      </c>
      <c r="R1785" t="s">
        <v>17180</v>
      </c>
      <c r="S1785" t="s">
        <v>17589</v>
      </c>
      <c r="T1785" t="s">
        <v>18127</v>
      </c>
      <c r="U1785" t="s">
        <v>15317</v>
      </c>
    </row>
    <row r="1786" spans="1:21" x14ac:dyDescent="0.25">
      <c r="A1786">
        <v>2009</v>
      </c>
      <c r="B1786">
        <v>9</v>
      </c>
      <c r="C1786" t="s">
        <v>28</v>
      </c>
      <c r="D1786" t="s">
        <v>270</v>
      </c>
      <c r="E1786" t="s">
        <v>3279</v>
      </c>
      <c r="F1786" t="s">
        <v>7277</v>
      </c>
      <c r="G1786" t="s">
        <v>11147</v>
      </c>
      <c r="H1786" t="s">
        <v>14302</v>
      </c>
      <c r="I1786">
        <v>18.290372000000001</v>
      </c>
      <c r="J1786">
        <v>0</v>
      </c>
      <c r="K1786">
        <v>15.494609000000001</v>
      </c>
      <c r="L1786" t="s">
        <v>17175</v>
      </c>
      <c r="M1786" t="s">
        <v>15252</v>
      </c>
      <c r="R1786" t="s">
        <v>17180</v>
      </c>
      <c r="S1786" t="s">
        <v>17589</v>
      </c>
      <c r="T1786" t="s">
        <v>18128</v>
      </c>
      <c r="U1786" t="s">
        <v>15317</v>
      </c>
    </row>
    <row r="1787" spans="1:21" x14ac:dyDescent="0.25">
      <c r="A1787">
        <v>2009</v>
      </c>
      <c r="B1787">
        <v>9</v>
      </c>
      <c r="C1787" t="s">
        <v>28</v>
      </c>
      <c r="D1787" t="s">
        <v>271</v>
      </c>
      <c r="E1787" t="s">
        <v>3271</v>
      </c>
      <c r="F1787" t="s">
        <v>7278</v>
      </c>
      <c r="G1787" t="s">
        <v>11148</v>
      </c>
      <c r="H1787" t="s">
        <v>14302</v>
      </c>
      <c r="I1787">
        <v>131.18879999999999</v>
      </c>
      <c r="J1787">
        <v>0</v>
      </c>
      <c r="K1787">
        <v>70.110467999999997</v>
      </c>
      <c r="R1787" t="s">
        <v>17180</v>
      </c>
      <c r="S1787" t="s">
        <v>17589</v>
      </c>
      <c r="T1787" t="s">
        <v>16961</v>
      </c>
      <c r="U1787" t="s">
        <v>15317</v>
      </c>
    </row>
    <row r="1788" spans="1:21" x14ac:dyDescent="0.25">
      <c r="A1788">
        <v>2009</v>
      </c>
      <c r="B1788">
        <v>9</v>
      </c>
      <c r="C1788" t="s">
        <v>28</v>
      </c>
      <c r="D1788" t="s">
        <v>1692</v>
      </c>
      <c r="G1788" t="s">
        <v>12449</v>
      </c>
      <c r="H1788" t="s">
        <v>14302</v>
      </c>
      <c r="I1788">
        <v>263.540888</v>
      </c>
      <c r="J1788">
        <v>0</v>
      </c>
      <c r="K1788">
        <v>93.484860999999995</v>
      </c>
      <c r="R1788" t="s">
        <v>17180</v>
      </c>
      <c r="S1788" t="s">
        <v>17589</v>
      </c>
      <c r="T1788" t="s">
        <v>16961</v>
      </c>
      <c r="U1788" t="s">
        <v>15317</v>
      </c>
    </row>
    <row r="1789" spans="1:21" x14ac:dyDescent="0.25">
      <c r="A1789">
        <v>2009</v>
      </c>
      <c r="B1789">
        <v>9</v>
      </c>
      <c r="C1789" t="s">
        <v>28</v>
      </c>
      <c r="D1789" t="s">
        <v>1693</v>
      </c>
      <c r="E1789" t="s">
        <v>3280</v>
      </c>
      <c r="F1789" t="s">
        <v>7279</v>
      </c>
      <c r="G1789" t="s">
        <v>12450</v>
      </c>
      <c r="H1789" t="s">
        <v>14293</v>
      </c>
      <c r="I1789">
        <v>726.60966599999995</v>
      </c>
      <c r="J1789">
        <v>0</v>
      </c>
      <c r="K1789">
        <v>978.57443699999999</v>
      </c>
      <c r="L1789" t="s">
        <v>17274</v>
      </c>
      <c r="M1789" t="s">
        <v>15243</v>
      </c>
      <c r="T1789" t="s">
        <v>15311</v>
      </c>
      <c r="U1789" t="s">
        <v>15317</v>
      </c>
    </row>
    <row r="1790" spans="1:21" x14ac:dyDescent="0.25">
      <c r="A1790">
        <v>2009</v>
      </c>
      <c r="B1790">
        <v>9</v>
      </c>
      <c r="C1790" t="s">
        <v>28</v>
      </c>
      <c r="D1790" t="s">
        <v>1694</v>
      </c>
      <c r="G1790" t="s">
        <v>12451</v>
      </c>
      <c r="H1790" t="s">
        <v>14293</v>
      </c>
      <c r="I1790">
        <v>797.19013600000005</v>
      </c>
      <c r="J1790">
        <v>0</v>
      </c>
      <c r="K1790">
        <v>603.127342</v>
      </c>
      <c r="P1790" t="s">
        <v>16956</v>
      </c>
      <c r="Q1790" t="s">
        <v>15243</v>
      </c>
      <c r="T1790" t="s">
        <v>15311</v>
      </c>
      <c r="U1790" t="s">
        <v>15317</v>
      </c>
    </row>
    <row r="1791" spans="1:21" x14ac:dyDescent="0.25">
      <c r="A1791">
        <v>2009</v>
      </c>
      <c r="B1791">
        <v>9</v>
      </c>
      <c r="C1791" t="s">
        <v>28</v>
      </c>
      <c r="D1791" t="s">
        <v>1695</v>
      </c>
      <c r="G1791" t="s">
        <v>12452</v>
      </c>
      <c r="H1791" t="s">
        <v>14293</v>
      </c>
      <c r="I1791">
        <v>193.84723500000001</v>
      </c>
      <c r="J1791">
        <v>0</v>
      </c>
      <c r="K1791">
        <v>180.675759</v>
      </c>
      <c r="P1791" t="s">
        <v>16956</v>
      </c>
      <c r="Q1791" t="s">
        <v>15243</v>
      </c>
      <c r="T1791" t="s">
        <v>15311</v>
      </c>
      <c r="U1791" t="s">
        <v>15317</v>
      </c>
    </row>
    <row r="1792" spans="1:21" x14ac:dyDescent="0.25">
      <c r="A1792">
        <v>2009</v>
      </c>
      <c r="B1792">
        <v>9</v>
      </c>
      <c r="C1792" t="s">
        <v>28</v>
      </c>
      <c r="D1792" t="s">
        <v>1696</v>
      </c>
      <c r="G1792" t="s">
        <v>12453</v>
      </c>
      <c r="H1792" t="s">
        <v>14294</v>
      </c>
      <c r="I1792">
        <v>19.649999999999999</v>
      </c>
      <c r="J1792">
        <v>0</v>
      </c>
      <c r="K1792">
        <v>15.777298999999999</v>
      </c>
      <c r="P1792" t="s">
        <v>17275</v>
      </c>
      <c r="Q1792" t="s">
        <v>17172</v>
      </c>
      <c r="R1792" t="s">
        <v>17173</v>
      </c>
      <c r="S1792" t="s">
        <v>15252</v>
      </c>
      <c r="T1792" t="s">
        <v>17174</v>
      </c>
      <c r="U1792" t="s">
        <v>15317</v>
      </c>
    </row>
    <row r="1793" spans="1:21" x14ac:dyDescent="0.25">
      <c r="A1793">
        <v>2009</v>
      </c>
      <c r="B1793">
        <v>9</v>
      </c>
      <c r="C1793" t="s">
        <v>28</v>
      </c>
      <c r="D1793" t="s">
        <v>1697</v>
      </c>
      <c r="G1793" t="s">
        <v>12454</v>
      </c>
      <c r="H1793" t="s">
        <v>14297</v>
      </c>
      <c r="I1793">
        <v>200</v>
      </c>
      <c r="J1793">
        <v>0</v>
      </c>
      <c r="K1793">
        <v>0</v>
      </c>
      <c r="U1793" t="s">
        <v>15316</v>
      </c>
    </row>
    <row r="1794" spans="1:21" x14ac:dyDescent="0.25">
      <c r="A1794">
        <v>2009</v>
      </c>
      <c r="B1794">
        <v>9</v>
      </c>
      <c r="C1794" t="s">
        <v>20</v>
      </c>
      <c r="D1794" t="s">
        <v>275</v>
      </c>
      <c r="G1794" t="s">
        <v>11152</v>
      </c>
      <c r="H1794" t="s">
        <v>14293</v>
      </c>
      <c r="I1794">
        <v>22289.563999999998</v>
      </c>
      <c r="J1794">
        <v>0</v>
      </c>
      <c r="K1794">
        <v>16200.510979000001</v>
      </c>
      <c r="P1794" t="s">
        <v>16962</v>
      </c>
      <c r="Q1794" t="s">
        <v>15243</v>
      </c>
      <c r="T1794" t="s">
        <v>15311</v>
      </c>
      <c r="U1794" t="s">
        <v>15317</v>
      </c>
    </row>
    <row r="1795" spans="1:21" x14ac:dyDescent="0.25">
      <c r="A1795">
        <v>2009</v>
      </c>
      <c r="B1795">
        <v>9</v>
      </c>
      <c r="C1795" t="s">
        <v>20</v>
      </c>
      <c r="D1795" t="s">
        <v>276</v>
      </c>
      <c r="G1795" t="s">
        <v>11153</v>
      </c>
      <c r="H1795" t="s">
        <v>14296</v>
      </c>
      <c r="I1795">
        <v>2479.1</v>
      </c>
      <c r="J1795">
        <v>0</v>
      </c>
      <c r="K1795">
        <v>1728.798399</v>
      </c>
      <c r="P1795" t="s">
        <v>17181</v>
      </c>
      <c r="Q1795" t="s">
        <v>15243</v>
      </c>
      <c r="T1795" t="s">
        <v>15311</v>
      </c>
      <c r="U1795" t="s">
        <v>15317</v>
      </c>
    </row>
    <row r="1796" spans="1:21" x14ac:dyDescent="0.25">
      <c r="A1796">
        <v>2009</v>
      </c>
      <c r="B1796">
        <v>9</v>
      </c>
      <c r="C1796" t="s">
        <v>20</v>
      </c>
      <c r="D1796" t="s">
        <v>1698</v>
      </c>
      <c r="E1796" t="s">
        <v>3281</v>
      </c>
      <c r="F1796" t="s">
        <v>7280</v>
      </c>
      <c r="G1796" t="s">
        <v>12455</v>
      </c>
      <c r="H1796" t="s">
        <v>14297</v>
      </c>
      <c r="I1796">
        <v>0</v>
      </c>
      <c r="J1796">
        <v>0</v>
      </c>
      <c r="K1796">
        <v>0</v>
      </c>
      <c r="N1796" t="s">
        <v>18129</v>
      </c>
      <c r="O1796" t="s">
        <v>17589</v>
      </c>
      <c r="P1796" t="s">
        <v>17183</v>
      </c>
      <c r="Q1796" t="s">
        <v>15243</v>
      </c>
      <c r="T1796" t="s">
        <v>18130</v>
      </c>
      <c r="U1796" t="s">
        <v>15317</v>
      </c>
    </row>
    <row r="1797" spans="1:21" x14ac:dyDescent="0.25">
      <c r="A1797">
        <v>2009</v>
      </c>
      <c r="B1797">
        <v>9</v>
      </c>
      <c r="C1797" t="s">
        <v>20</v>
      </c>
      <c r="D1797" t="s">
        <v>277</v>
      </c>
      <c r="G1797" t="s">
        <v>11154</v>
      </c>
      <c r="H1797" t="s">
        <v>14300</v>
      </c>
      <c r="I1797">
        <v>49.8</v>
      </c>
      <c r="J1797">
        <v>0</v>
      </c>
      <c r="K1797">
        <v>3.9830420000000002</v>
      </c>
      <c r="P1797" t="s">
        <v>15343</v>
      </c>
      <c r="Q1797" t="s">
        <v>15252</v>
      </c>
      <c r="T1797" t="s">
        <v>15310</v>
      </c>
      <c r="U1797" t="s">
        <v>15317</v>
      </c>
    </row>
    <row r="1798" spans="1:21" x14ac:dyDescent="0.25">
      <c r="A1798">
        <v>2009</v>
      </c>
      <c r="B1798">
        <v>9</v>
      </c>
      <c r="C1798" t="s">
        <v>20</v>
      </c>
      <c r="D1798" t="s">
        <v>1699</v>
      </c>
      <c r="G1798" t="s">
        <v>12456</v>
      </c>
      <c r="H1798" t="s">
        <v>14296</v>
      </c>
      <c r="I1798">
        <v>0</v>
      </c>
      <c r="J1798">
        <v>0</v>
      </c>
      <c r="K1798">
        <v>0</v>
      </c>
      <c r="U1798" t="s">
        <v>15316</v>
      </c>
    </row>
    <row r="1799" spans="1:21" x14ac:dyDescent="0.25">
      <c r="A1799">
        <v>2009</v>
      </c>
      <c r="B1799">
        <v>9</v>
      </c>
      <c r="C1799" t="s">
        <v>20</v>
      </c>
      <c r="D1799" t="s">
        <v>278</v>
      </c>
      <c r="G1799" t="s">
        <v>10936</v>
      </c>
      <c r="H1799" t="s">
        <v>14221</v>
      </c>
      <c r="I1799">
        <v>38.74</v>
      </c>
      <c r="J1799">
        <v>0</v>
      </c>
      <c r="K1799">
        <v>38.74</v>
      </c>
      <c r="U1799" t="s">
        <v>15316</v>
      </c>
    </row>
    <row r="1800" spans="1:21" x14ac:dyDescent="0.25">
      <c r="A1800">
        <v>2009</v>
      </c>
      <c r="B1800">
        <v>9</v>
      </c>
      <c r="C1800" t="s">
        <v>20</v>
      </c>
      <c r="D1800" t="s">
        <v>279</v>
      </c>
      <c r="G1800" t="s">
        <v>11080</v>
      </c>
      <c r="H1800" t="s">
        <v>14296</v>
      </c>
      <c r="I1800">
        <v>0</v>
      </c>
      <c r="J1800">
        <v>0</v>
      </c>
      <c r="K1800">
        <v>3.2</v>
      </c>
      <c r="U1800" t="s">
        <v>15316</v>
      </c>
    </row>
    <row r="1801" spans="1:21" x14ac:dyDescent="0.25">
      <c r="A1801">
        <v>2009</v>
      </c>
      <c r="B1801">
        <v>9</v>
      </c>
      <c r="C1801" t="s">
        <v>20</v>
      </c>
      <c r="D1801" t="s">
        <v>280</v>
      </c>
      <c r="E1801" t="s">
        <v>2978</v>
      </c>
      <c r="F1801" t="s">
        <v>7281</v>
      </c>
      <c r="G1801" t="s">
        <v>10937</v>
      </c>
      <c r="H1801" t="s">
        <v>14541</v>
      </c>
      <c r="I1801">
        <v>726.99509399999999</v>
      </c>
      <c r="J1801">
        <v>0</v>
      </c>
      <c r="K1801">
        <v>202.641302</v>
      </c>
      <c r="L1801" t="s">
        <v>17182</v>
      </c>
      <c r="M1801" t="s">
        <v>15243</v>
      </c>
      <c r="N1801" t="s">
        <v>18126</v>
      </c>
      <c r="O1801" t="s">
        <v>15243</v>
      </c>
      <c r="T1801" t="s">
        <v>15311</v>
      </c>
      <c r="U1801" t="s">
        <v>15317</v>
      </c>
    </row>
    <row r="1802" spans="1:21" x14ac:dyDescent="0.25">
      <c r="A1802">
        <v>2009</v>
      </c>
      <c r="B1802">
        <v>9</v>
      </c>
      <c r="C1802" t="s">
        <v>20</v>
      </c>
      <c r="D1802" t="s">
        <v>1700</v>
      </c>
      <c r="G1802" t="s">
        <v>11017</v>
      </c>
      <c r="H1802" t="s">
        <v>14298</v>
      </c>
      <c r="I1802">
        <v>5.4553700000000003</v>
      </c>
      <c r="J1802">
        <v>0</v>
      </c>
      <c r="K1802">
        <v>3.3170000000000001E-3</v>
      </c>
      <c r="U1802" t="s">
        <v>15316</v>
      </c>
    </row>
    <row r="1803" spans="1:21" x14ac:dyDescent="0.25">
      <c r="A1803">
        <v>2009</v>
      </c>
      <c r="B1803">
        <v>9</v>
      </c>
      <c r="C1803" t="s">
        <v>20</v>
      </c>
      <c r="D1803" t="s">
        <v>1701</v>
      </c>
      <c r="G1803" t="s">
        <v>12457</v>
      </c>
      <c r="H1803" t="s">
        <v>14294</v>
      </c>
      <c r="I1803">
        <v>15794.9</v>
      </c>
      <c r="J1803">
        <v>0</v>
      </c>
      <c r="K1803">
        <v>11798.659882</v>
      </c>
      <c r="P1803" t="s">
        <v>18131</v>
      </c>
      <c r="Q1803" t="s">
        <v>17172</v>
      </c>
      <c r="R1803" t="s">
        <v>17173</v>
      </c>
      <c r="S1803" t="s">
        <v>15252</v>
      </c>
      <c r="T1803" t="s">
        <v>17174</v>
      </c>
      <c r="U1803" t="s">
        <v>15317</v>
      </c>
    </row>
    <row r="1804" spans="1:21" x14ac:dyDescent="0.25">
      <c r="A1804">
        <v>2009</v>
      </c>
      <c r="B1804">
        <v>9</v>
      </c>
      <c r="C1804" t="s">
        <v>20</v>
      </c>
      <c r="D1804" t="s">
        <v>1702</v>
      </c>
      <c r="E1804" t="s">
        <v>3282</v>
      </c>
      <c r="F1804" t="s">
        <v>7282</v>
      </c>
      <c r="G1804" t="s">
        <v>12458</v>
      </c>
      <c r="H1804" t="s">
        <v>14293</v>
      </c>
      <c r="I1804">
        <v>8116.0209999999997</v>
      </c>
      <c r="J1804">
        <v>0</v>
      </c>
      <c r="K1804">
        <v>8508.0070009999999</v>
      </c>
      <c r="L1804" t="s">
        <v>16959</v>
      </c>
      <c r="M1804" t="s">
        <v>15243</v>
      </c>
      <c r="P1804" t="s">
        <v>17276</v>
      </c>
      <c r="Q1804" t="s">
        <v>15243</v>
      </c>
      <c r="T1804" t="s">
        <v>15311</v>
      </c>
      <c r="U1804" t="s">
        <v>15317</v>
      </c>
    </row>
    <row r="1805" spans="1:21" x14ac:dyDescent="0.25">
      <c r="A1805">
        <v>2009</v>
      </c>
      <c r="B1805">
        <v>9</v>
      </c>
      <c r="C1805" t="s">
        <v>20</v>
      </c>
      <c r="D1805" t="s">
        <v>1703</v>
      </c>
      <c r="G1805" t="s">
        <v>12459</v>
      </c>
      <c r="H1805" t="s">
        <v>14293</v>
      </c>
      <c r="I1805">
        <v>216</v>
      </c>
      <c r="J1805">
        <v>0</v>
      </c>
      <c r="K1805">
        <v>277.42961200000002</v>
      </c>
      <c r="P1805" t="s">
        <v>17175</v>
      </c>
      <c r="Q1805" t="s">
        <v>15252</v>
      </c>
      <c r="T1805" t="s">
        <v>15310</v>
      </c>
      <c r="U1805" t="s">
        <v>15317</v>
      </c>
    </row>
    <row r="1806" spans="1:21" x14ac:dyDescent="0.25">
      <c r="A1806">
        <v>2009</v>
      </c>
      <c r="B1806">
        <v>9</v>
      </c>
      <c r="C1806" t="s">
        <v>20</v>
      </c>
      <c r="D1806" t="s">
        <v>1704</v>
      </c>
      <c r="E1806" t="s">
        <v>3283</v>
      </c>
      <c r="F1806" t="s">
        <v>7283</v>
      </c>
      <c r="G1806" t="s">
        <v>11113</v>
      </c>
      <c r="H1806" t="s">
        <v>14293</v>
      </c>
      <c r="I1806">
        <v>300</v>
      </c>
      <c r="J1806">
        <v>0</v>
      </c>
      <c r="K1806">
        <v>493.42427500000002</v>
      </c>
      <c r="L1806" t="s">
        <v>17274</v>
      </c>
      <c r="M1806" t="s">
        <v>15243</v>
      </c>
      <c r="P1806" t="s">
        <v>16957</v>
      </c>
      <c r="Q1806" t="s">
        <v>15243</v>
      </c>
      <c r="T1806" t="s">
        <v>15311</v>
      </c>
      <c r="U1806" t="s">
        <v>15317</v>
      </c>
    </row>
    <row r="1807" spans="1:21" x14ac:dyDescent="0.25">
      <c r="A1807">
        <v>2009</v>
      </c>
      <c r="B1807">
        <v>9</v>
      </c>
      <c r="C1807" t="s">
        <v>20</v>
      </c>
      <c r="D1807" t="s">
        <v>1705</v>
      </c>
      <c r="E1807" t="s">
        <v>3284</v>
      </c>
      <c r="F1807" t="s">
        <v>6942</v>
      </c>
      <c r="G1807" t="s">
        <v>12460</v>
      </c>
      <c r="H1807" t="s">
        <v>14293</v>
      </c>
      <c r="I1807">
        <v>914.97900000000004</v>
      </c>
      <c r="J1807">
        <v>0</v>
      </c>
      <c r="K1807">
        <v>1137.132691</v>
      </c>
      <c r="L1807" t="s">
        <v>17179</v>
      </c>
      <c r="M1807" t="s">
        <v>17587</v>
      </c>
      <c r="P1807" t="s">
        <v>16998</v>
      </c>
      <c r="Q1807" t="s">
        <v>15250</v>
      </c>
      <c r="T1807" t="s">
        <v>17588</v>
      </c>
      <c r="U1807" t="s">
        <v>15317</v>
      </c>
    </row>
    <row r="1808" spans="1:21" x14ac:dyDescent="0.25">
      <c r="A1808">
        <v>2009</v>
      </c>
      <c r="B1808">
        <v>9</v>
      </c>
      <c r="C1808" t="s">
        <v>20</v>
      </c>
      <c r="D1808" t="s">
        <v>1706</v>
      </c>
      <c r="G1808" t="s">
        <v>11114</v>
      </c>
      <c r="H1808" t="s">
        <v>14296</v>
      </c>
      <c r="I1808">
        <v>130.9803</v>
      </c>
      <c r="J1808">
        <v>0</v>
      </c>
      <c r="K1808">
        <v>90.606871999999996</v>
      </c>
      <c r="U1808" t="s">
        <v>15316</v>
      </c>
    </row>
    <row r="1809" spans="1:21" x14ac:dyDescent="0.25">
      <c r="A1809">
        <v>2009</v>
      </c>
      <c r="B1809">
        <v>9</v>
      </c>
      <c r="C1809" t="s">
        <v>20</v>
      </c>
      <c r="D1809" t="s">
        <v>1707</v>
      </c>
      <c r="G1809" t="s">
        <v>11111</v>
      </c>
      <c r="H1809" t="s">
        <v>14294</v>
      </c>
      <c r="I1809">
        <v>199.91218599999999</v>
      </c>
      <c r="J1809">
        <v>0</v>
      </c>
      <c r="K1809">
        <v>305.79298</v>
      </c>
      <c r="P1809" t="s">
        <v>17586</v>
      </c>
      <c r="Q1809" t="s">
        <v>17172</v>
      </c>
      <c r="R1809" t="s">
        <v>17173</v>
      </c>
      <c r="S1809" t="s">
        <v>15252</v>
      </c>
      <c r="T1809" t="s">
        <v>17174</v>
      </c>
      <c r="U1809" t="s">
        <v>15317</v>
      </c>
    </row>
    <row r="1810" spans="1:21" x14ac:dyDescent="0.25">
      <c r="A1810">
        <v>2009</v>
      </c>
      <c r="B1810">
        <v>9</v>
      </c>
      <c r="C1810" t="s">
        <v>20</v>
      </c>
      <c r="D1810" t="s">
        <v>1708</v>
      </c>
      <c r="G1810" t="s">
        <v>12461</v>
      </c>
      <c r="H1810" t="s">
        <v>14296</v>
      </c>
      <c r="I1810">
        <v>281</v>
      </c>
      <c r="J1810">
        <v>0</v>
      </c>
      <c r="K1810">
        <v>121.402016</v>
      </c>
      <c r="U1810" t="s">
        <v>15316</v>
      </c>
    </row>
    <row r="1811" spans="1:21" x14ac:dyDescent="0.25">
      <c r="A1811">
        <v>2009</v>
      </c>
      <c r="B1811">
        <v>9</v>
      </c>
      <c r="C1811" t="s">
        <v>20</v>
      </c>
      <c r="D1811" t="s">
        <v>1709</v>
      </c>
      <c r="G1811" t="s">
        <v>12462</v>
      </c>
      <c r="H1811" t="s">
        <v>14294</v>
      </c>
      <c r="I1811">
        <v>120</v>
      </c>
      <c r="J1811">
        <v>0</v>
      </c>
      <c r="K1811">
        <v>262.547211</v>
      </c>
      <c r="P1811" t="s">
        <v>17275</v>
      </c>
      <c r="Q1811" t="s">
        <v>17172</v>
      </c>
      <c r="R1811" t="s">
        <v>17173</v>
      </c>
      <c r="S1811" t="s">
        <v>15252</v>
      </c>
      <c r="T1811" t="s">
        <v>17174</v>
      </c>
      <c r="U1811" t="s">
        <v>15317</v>
      </c>
    </row>
    <row r="1812" spans="1:21" x14ac:dyDescent="0.25">
      <c r="A1812">
        <v>2009</v>
      </c>
      <c r="B1812">
        <v>9</v>
      </c>
      <c r="C1812" t="s">
        <v>20</v>
      </c>
      <c r="D1812" t="s">
        <v>1710</v>
      </c>
      <c r="G1812" t="s">
        <v>12463</v>
      </c>
      <c r="H1812" t="s">
        <v>14298</v>
      </c>
      <c r="I1812">
        <v>2450</v>
      </c>
      <c r="J1812">
        <v>0</v>
      </c>
      <c r="K1812">
        <v>408.90591599999999</v>
      </c>
      <c r="P1812" t="s">
        <v>16958</v>
      </c>
      <c r="Q1812" t="s">
        <v>15243</v>
      </c>
      <c r="T1812" t="s">
        <v>15311</v>
      </c>
      <c r="U1812" t="s">
        <v>15317</v>
      </c>
    </row>
    <row r="1813" spans="1:21" x14ac:dyDescent="0.25">
      <c r="A1813">
        <v>2009</v>
      </c>
      <c r="B1813">
        <v>9</v>
      </c>
      <c r="C1813" t="s">
        <v>20</v>
      </c>
      <c r="D1813" t="s">
        <v>1711</v>
      </c>
      <c r="G1813" t="s">
        <v>12464</v>
      </c>
      <c r="H1813" t="s">
        <v>14298</v>
      </c>
      <c r="I1813">
        <v>3000</v>
      </c>
      <c r="J1813">
        <v>0</v>
      </c>
      <c r="K1813">
        <v>2974.8321430000001</v>
      </c>
      <c r="P1813" t="s">
        <v>15292</v>
      </c>
      <c r="Q1813" t="s">
        <v>15243</v>
      </c>
      <c r="T1813" t="s">
        <v>15311</v>
      </c>
      <c r="U1813" t="s">
        <v>15317</v>
      </c>
    </row>
    <row r="1814" spans="1:21" x14ac:dyDescent="0.25">
      <c r="A1814">
        <v>2009</v>
      </c>
      <c r="B1814">
        <v>9</v>
      </c>
      <c r="C1814" t="s">
        <v>22</v>
      </c>
      <c r="D1814" t="s">
        <v>287</v>
      </c>
      <c r="G1814" t="s">
        <v>10941</v>
      </c>
      <c r="H1814" t="s">
        <v>14221</v>
      </c>
      <c r="I1814">
        <v>2467.042543</v>
      </c>
      <c r="J1814">
        <v>0</v>
      </c>
      <c r="K1814">
        <v>2019.35328</v>
      </c>
      <c r="U1814" t="s">
        <v>15316</v>
      </c>
    </row>
    <row r="1815" spans="1:21" x14ac:dyDescent="0.25">
      <c r="A1815">
        <v>2009</v>
      </c>
      <c r="B1815">
        <v>9</v>
      </c>
      <c r="C1815" t="s">
        <v>23</v>
      </c>
      <c r="D1815" t="s">
        <v>289</v>
      </c>
      <c r="G1815" t="s">
        <v>10942</v>
      </c>
      <c r="H1815" t="s">
        <v>14222</v>
      </c>
      <c r="I1815">
        <v>96.978114000000005</v>
      </c>
      <c r="J1815">
        <v>0</v>
      </c>
      <c r="K1815">
        <v>81.695001000000005</v>
      </c>
      <c r="U1815" t="s">
        <v>15316</v>
      </c>
    </row>
    <row r="1816" spans="1:21" x14ac:dyDescent="0.25">
      <c r="A1816">
        <v>2009</v>
      </c>
      <c r="B1816">
        <v>9</v>
      </c>
      <c r="C1816" t="s">
        <v>23</v>
      </c>
      <c r="D1816" t="s">
        <v>290</v>
      </c>
      <c r="G1816" t="s">
        <v>10957</v>
      </c>
      <c r="H1816" t="s">
        <v>14542</v>
      </c>
      <c r="I1816">
        <v>31.477958000000001</v>
      </c>
      <c r="J1816">
        <v>0</v>
      </c>
      <c r="K1816">
        <v>10.735137</v>
      </c>
      <c r="U1816" t="s">
        <v>15316</v>
      </c>
    </row>
    <row r="1817" spans="1:21" x14ac:dyDescent="0.25">
      <c r="A1817">
        <v>2009</v>
      </c>
      <c r="B1817">
        <v>9</v>
      </c>
      <c r="C1817" t="s">
        <v>24</v>
      </c>
      <c r="D1817" t="s">
        <v>292</v>
      </c>
      <c r="E1817" t="s">
        <v>3285</v>
      </c>
      <c r="F1817" t="s">
        <v>7284</v>
      </c>
      <c r="G1817" t="s">
        <v>11163</v>
      </c>
      <c r="H1817" t="s">
        <v>14543</v>
      </c>
      <c r="I1817">
        <v>1842.1388890000001</v>
      </c>
      <c r="J1817">
        <v>0</v>
      </c>
      <c r="K1817">
        <v>864.70721600000002</v>
      </c>
      <c r="U1817" t="s">
        <v>15316</v>
      </c>
    </row>
    <row r="1818" spans="1:21" x14ac:dyDescent="0.25">
      <c r="A1818">
        <v>2009</v>
      </c>
      <c r="B1818">
        <v>9</v>
      </c>
      <c r="C1818" t="s">
        <v>21</v>
      </c>
      <c r="D1818" t="s">
        <v>1712</v>
      </c>
      <c r="G1818" t="s">
        <v>12465</v>
      </c>
      <c r="H1818" t="s">
        <v>14544</v>
      </c>
      <c r="I1818">
        <v>24.909791999999999</v>
      </c>
      <c r="J1818">
        <v>0</v>
      </c>
      <c r="K1818">
        <v>24.99522</v>
      </c>
      <c r="U1818" t="s">
        <v>15316</v>
      </c>
    </row>
    <row r="1819" spans="1:21" x14ac:dyDescent="0.25">
      <c r="A1819">
        <v>2009</v>
      </c>
      <c r="B1819">
        <v>9</v>
      </c>
      <c r="C1819" t="s">
        <v>29</v>
      </c>
      <c r="D1819" t="s">
        <v>301</v>
      </c>
      <c r="E1819" t="s">
        <v>2980</v>
      </c>
      <c r="F1819" t="s">
        <v>6944</v>
      </c>
      <c r="G1819" t="s">
        <v>11172</v>
      </c>
      <c r="H1819" t="s">
        <v>14294</v>
      </c>
      <c r="I1819">
        <v>1304.3</v>
      </c>
      <c r="J1819">
        <v>0</v>
      </c>
      <c r="K1819">
        <v>1260.5585129999999</v>
      </c>
      <c r="P1819" t="s">
        <v>16963</v>
      </c>
      <c r="Q1819" t="s">
        <v>15239</v>
      </c>
      <c r="R1819" t="s">
        <v>17173</v>
      </c>
      <c r="S1819" t="s">
        <v>15252</v>
      </c>
      <c r="T1819" t="s">
        <v>17591</v>
      </c>
      <c r="U1819" t="s">
        <v>15317</v>
      </c>
    </row>
    <row r="1820" spans="1:21" x14ac:dyDescent="0.25">
      <c r="A1820">
        <v>2009</v>
      </c>
      <c r="B1820">
        <v>9</v>
      </c>
      <c r="C1820" t="s">
        <v>30</v>
      </c>
      <c r="D1820" t="s">
        <v>1713</v>
      </c>
      <c r="E1820" t="s">
        <v>3286</v>
      </c>
      <c r="F1820" t="s">
        <v>7285</v>
      </c>
      <c r="G1820" t="s">
        <v>12466</v>
      </c>
      <c r="H1820" t="s">
        <v>14298</v>
      </c>
      <c r="I1820">
        <v>20</v>
      </c>
      <c r="J1820">
        <v>0</v>
      </c>
      <c r="K1820">
        <v>12.894361999999999</v>
      </c>
      <c r="L1820" t="s">
        <v>15345</v>
      </c>
      <c r="M1820" t="s">
        <v>15242</v>
      </c>
      <c r="T1820" t="s">
        <v>15309</v>
      </c>
      <c r="U1820" t="s">
        <v>15317</v>
      </c>
    </row>
    <row r="1821" spans="1:21" x14ac:dyDescent="0.25">
      <c r="A1821">
        <v>2009</v>
      </c>
      <c r="B1821">
        <v>10</v>
      </c>
      <c r="C1821" t="s">
        <v>26</v>
      </c>
      <c r="D1821" t="s">
        <v>303</v>
      </c>
      <c r="E1821" t="s">
        <v>2981</v>
      </c>
      <c r="F1821" t="s">
        <v>7286</v>
      </c>
      <c r="G1821" t="s">
        <v>12467</v>
      </c>
      <c r="H1821" t="s">
        <v>14309</v>
      </c>
      <c r="I1821">
        <v>301.00535300000001</v>
      </c>
      <c r="J1821">
        <v>0</v>
      </c>
      <c r="K1821">
        <v>293.45134000000002</v>
      </c>
      <c r="T1821" s="124" t="s">
        <v>15315</v>
      </c>
      <c r="U1821" s="124" t="s">
        <v>15317</v>
      </c>
    </row>
    <row r="1822" spans="1:21" x14ac:dyDescent="0.25">
      <c r="A1822">
        <v>2009</v>
      </c>
      <c r="B1822">
        <v>10</v>
      </c>
      <c r="C1822" t="s">
        <v>25</v>
      </c>
      <c r="D1822" t="s">
        <v>305</v>
      </c>
      <c r="E1822" t="s">
        <v>3287</v>
      </c>
      <c r="F1822" t="s">
        <v>7287</v>
      </c>
      <c r="G1822" t="s">
        <v>11176</v>
      </c>
      <c r="H1822" t="s">
        <v>14309</v>
      </c>
      <c r="I1822">
        <v>324.59885100000002</v>
      </c>
      <c r="J1822">
        <v>0</v>
      </c>
      <c r="K1822">
        <v>235.514205</v>
      </c>
      <c r="T1822" s="124" t="s">
        <v>15315</v>
      </c>
      <c r="U1822" s="124" t="s">
        <v>15317</v>
      </c>
    </row>
    <row r="1823" spans="1:21" x14ac:dyDescent="0.25">
      <c r="A1823">
        <v>2009</v>
      </c>
      <c r="B1823">
        <v>10</v>
      </c>
      <c r="C1823" t="s">
        <v>25</v>
      </c>
      <c r="D1823" t="s">
        <v>306</v>
      </c>
      <c r="E1823" t="s">
        <v>3288</v>
      </c>
      <c r="F1823" t="s">
        <v>7288</v>
      </c>
      <c r="G1823" t="s">
        <v>11177</v>
      </c>
      <c r="H1823" t="s">
        <v>14311</v>
      </c>
      <c r="I1823">
        <v>154.86964800000001</v>
      </c>
      <c r="J1823">
        <v>0</v>
      </c>
      <c r="K1823">
        <v>142.64988399999999</v>
      </c>
      <c r="L1823" t="s">
        <v>15434</v>
      </c>
      <c r="M1823" t="s">
        <v>15245</v>
      </c>
      <c r="T1823" t="s">
        <v>15307</v>
      </c>
      <c r="U1823" t="s">
        <v>15317</v>
      </c>
    </row>
    <row r="1824" spans="1:21" x14ac:dyDescent="0.25">
      <c r="A1824">
        <v>2009</v>
      </c>
      <c r="B1824">
        <v>10</v>
      </c>
      <c r="C1824" t="s">
        <v>25</v>
      </c>
      <c r="D1824" t="s">
        <v>307</v>
      </c>
      <c r="E1824" t="s">
        <v>3289</v>
      </c>
      <c r="F1824" t="s">
        <v>7289</v>
      </c>
      <c r="G1824" t="s">
        <v>11178</v>
      </c>
      <c r="H1824" t="s">
        <v>14312</v>
      </c>
      <c r="I1824">
        <v>181.991535</v>
      </c>
      <c r="J1824">
        <v>0</v>
      </c>
      <c r="K1824">
        <v>167.732268</v>
      </c>
      <c r="U1824" t="s">
        <v>15316</v>
      </c>
    </row>
    <row r="1825" spans="1:21" x14ac:dyDescent="0.25">
      <c r="A1825">
        <v>2009</v>
      </c>
      <c r="B1825">
        <v>10</v>
      </c>
      <c r="C1825" t="s">
        <v>25</v>
      </c>
      <c r="D1825" t="s">
        <v>308</v>
      </c>
      <c r="E1825" t="s">
        <v>3290</v>
      </c>
      <c r="F1825" t="s">
        <v>6950</v>
      </c>
      <c r="G1825" t="s">
        <v>11179</v>
      </c>
      <c r="H1825" t="s">
        <v>14313</v>
      </c>
      <c r="I1825">
        <v>363.59434099999999</v>
      </c>
      <c r="J1825">
        <v>0</v>
      </c>
      <c r="K1825">
        <v>337.26202000000001</v>
      </c>
      <c r="L1825" t="s">
        <v>16964</v>
      </c>
      <c r="M1825" t="s">
        <v>16850</v>
      </c>
      <c r="N1825" t="s">
        <v>15205</v>
      </c>
      <c r="O1825" t="s">
        <v>15338</v>
      </c>
      <c r="R1825" t="s">
        <v>17595</v>
      </c>
      <c r="S1825" t="s">
        <v>15240</v>
      </c>
      <c r="T1825" t="s">
        <v>17604</v>
      </c>
      <c r="U1825" t="s">
        <v>15317</v>
      </c>
    </row>
    <row r="1826" spans="1:21" x14ac:dyDescent="0.25">
      <c r="A1826">
        <v>2009</v>
      </c>
      <c r="B1826">
        <v>10</v>
      </c>
      <c r="C1826" t="s">
        <v>27</v>
      </c>
      <c r="D1826" t="s">
        <v>309</v>
      </c>
      <c r="E1826" t="s">
        <v>3291</v>
      </c>
      <c r="F1826" t="s">
        <v>7290</v>
      </c>
      <c r="G1826" t="s">
        <v>11180</v>
      </c>
      <c r="H1826" t="s">
        <v>14313</v>
      </c>
      <c r="I1826">
        <v>83.085353999999995</v>
      </c>
      <c r="J1826">
        <v>0</v>
      </c>
      <c r="K1826">
        <v>59.083644999999997</v>
      </c>
      <c r="R1826" t="s">
        <v>17595</v>
      </c>
      <c r="S1826" t="s">
        <v>15240</v>
      </c>
      <c r="T1826" t="s">
        <v>15306</v>
      </c>
      <c r="U1826" t="s">
        <v>15317</v>
      </c>
    </row>
    <row r="1827" spans="1:21" x14ac:dyDescent="0.25">
      <c r="A1827">
        <v>2009</v>
      </c>
      <c r="B1827">
        <v>10</v>
      </c>
      <c r="C1827" t="s">
        <v>27</v>
      </c>
      <c r="D1827" t="s">
        <v>310</v>
      </c>
      <c r="E1827" t="s">
        <v>3292</v>
      </c>
      <c r="F1827" t="s">
        <v>7291</v>
      </c>
      <c r="G1827" t="s">
        <v>11181</v>
      </c>
      <c r="H1827" t="s">
        <v>14314</v>
      </c>
      <c r="I1827">
        <v>647.23864900000001</v>
      </c>
      <c r="J1827">
        <v>0</v>
      </c>
      <c r="K1827">
        <v>814.12676299999998</v>
      </c>
      <c r="U1827" t="s">
        <v>15316</v>
      </c>
    </row>
    <row r="1828" spans="1:21" x14ac:dyDescent="0.25">
      <c r="A1828">
        <v>2009</v>
      </c>
      <c r="B1828">
        <v>10</v>
      </c>
      <c r="C1828" t="s">
        <v>27</v>
      </c>
      <c r="D1828" t="s">
        <v>1714</v>
      </c>
      <c r="G1828" t="s">
        <v>12468</v>
      </c>
      <c r="H1828" t="s">
        <v>14313</v>
      </c>
      <c r="I1828">
        <v>0</v>
      </c>
      <c r="J1828">
        <v>0</v>
      </c>
      <c r="K1828">
        <v>1E-3</v>
      </c>
      <c r="P1828" t="s">
        <v>18132</v>
      </c>
      <c r="Q1828" t="s">
        <v>15240</v>
      </c>
      <c r="R1828" t="s">
        <v>17595</v>
      </c>
      <c r="S1828" t="s">
        <v>15240</v>
      </c>
      <c r="T1828" t="s">
        <v>15306</v>
      </c>
      <c r="U1828" t="s">
        <v>15317</v>
      </c>
    </row>
    <row r="1829" spans="1:21" x14ac:dyDescent="0.25">
      <c r="A1829">
        <v>2009</v>
      </c>
      <c r="B1829">
        <v>10</v>
      </c>
      <c r="C1829" t="s">
        <v>28</v>
      </c>
      <c r="D1829" t="s">
        <v>312</v>
      </c>
      <c r="E1829" t="s">
        <v>3293</v>
      </c>
      <c r="F1829" t="s">
        <v>7292</v>
      </c>
      <c r="G1829" t="s">
        <v>11183</v>
      </c>
      <c r="H1829" t="s">
        <v>14314</v>
      </c>
      <c r="I1829">
        <v>31.383607999999999</v>
      </c>
      <c r="J1829">
        <v>0</v>
      </c>
      <c r="K1829">
        <v>26.573131</v>
      </c>
      <c r="U1829" t="s">
        <v>15316</v>
      </c>
    </row>
    <row r="1830" spans="1:21" x14ac:dyDescent="0.25">
      <c r="A1830">
        <v>2009</v>
      </c>
      <c r="B1830">
        <v>10</v>
      </c>
      <c r="C1830" t="s">
        <v>28</v>
      </c>
      <c r="D1830" t="s">
        <v>313</v>
      </c>
      <c r="E1830" t="s">
        <v>3294</v>
      </c>
      <c r="F1830" t="s">
        <v>7293</v>
      </c>
      <c r="G1830" t="s">
        <v>11184</v>
      </c>
      <c r="H1830" t="s">
        <v>14316</v>
      </c>
      <c r="I1830">
        <v>39.641979999999997</v>
      </c>
      <c r="J1830">
        <v>0</v>
      </c>
      <c r="K1830">
        <v>32.301741999999997</v>
      </c>
      <c r="U1830" t="s">
        <v>15316</v>
      </c>
    </row>
    <row r="1831" spans="1:21" x14ac:dyDescent="0.25">
      <c r="A1831">
        <v>2009</v>
      </c>
      <c r="B1831">
        <v>10</v>
      </c>
      <c r="C1831" t="s">
        <v>28</v>
      </c>
      <c r="D1831" t="s">
        <v>314</v>
      </c>
      <c r="E1831" t="s">
        <v>3287</v>
      </c>
      <c r="F1831" t="s">
        <v>7294</v>
      </c>
      <c r="G1831" t="s">
        <v>11185</v>
      </c>
      <c r="H1831" t="s">
        <v>14309</v>
      </c>
      <c r="I1831">
        <v>255.202112</v>
      </c>
      <c r="J1831">
        <v>0</v>
      </c>
      <c r="K1831">
        <v>213.64328399999999</v>
      </c>
      <c r="U1831" t="s">
        <v>15316</v>
      </c>
    </row>
    <row r="1832" spans="1:21" x14ac:dyDescent="0.25">
      <c r="A1832">
        <v>2009</v>
      </c>
      <c r="B1832">
        <v>10</v>
      </c>
      <c r="C1832" t="s">
        <v>28</v>
      </c>
      <c r="D1832" t="s">
        <v>316</v>
      </c>
      <c r="E1832" t="s">
        <v>3295</v>
      </c>
      <c r="F1832" t="s">
        <v>7295</v>
      </c>
      <c r="G1832" t="s">
        <v>11187</v>
      </c>
      <c r="H1832" t="s">
        <v>14316</v>
      </c>
      <c r="I1832">
        <v>52.164937000000002</v>
      </c>
      <c r="J1832">
        <v>0</v>
      </c>
      <c r="K1832">
        <v>44.706837999999998</v>
      </c>
      <c r="U1832" t="s">
        <v>15316</v>
      </c>
    </row>
    <row r="1833" spans="1:21" x14ac:dyDescent="0.25">
      <c r="A1833">
        <v>2009</v>
      </c>
      <c r="B1833">
        <v>10</v>
      </c>
      <c r="C1833" t="s">
        <v>28</v>
      </c>
      <c r="D1833" t="s">
        <v>1715</v>
      </c>
      <c r="E1833" t="s">
        <v>3296</v>
      </c>
      <c r="F1833" t="s">
        <v>7296</v>
      </c>
      <c r="G1833" t="s">
        <v>12469</v>
      </c>
      <c r="H1833" t="s">
        <v>14310</v>
      </c>
      <c r="I1833">
        <v>168.68169800000001</v>
      </c>
      <c r="J1833">
        <v>0</v>
      </c>
      <c r="K1833">
        <v>158.589054</v>
      </c>
      <c r="U1833" t="s">
        <v>15316</v>
      </c>
    </row>
    <row r="1834" spans="1:21" x14ac:dyDescent="0.25">
      <c r="A1834">
        <v>2009</v>
      </c>
      <c r="B1834">
        <v>10</v>
      </c>
      <c r="C1834" t="s">
        <v>20</v>
      </c>
      <c r="D1834" t="s">
        <v>317</v>
      </c>
      <c r="G1834" t="s">
        <v>11080</v>
      </c>
      <c r="H1834" t="s">
        <v>14312</v>
      </c>
      <c r="I1834">
        <v>0</v>
      </c>
      <c r="J1834">
        <v>0</v>
      </c>
      <c r="K1834">
        <v>1.75</v>
      </c>
      <c r="U1834" t="s">
        <v>15316</v>
      </c>
    </row>
    <row r="1835" spans="1:21" x14ac:dyDescent="0.25">
      <c r="A1835">
        <v>2009</v>
      </c>
      <c r="B1835">
        <v>10</v>
      </c>
      <c r="C1835" t="s">
        <v>20</v>
      </c>
      <c r="D1835" t="s">
        <v>318</v>
      </c>
      <c r="G1835" t="s">
        <v>10937</v>
      </c>
      <c r="H1835" t="s">
        <v>14311</v>
      </c>
      <c r="I1835">
        <v>1.6687000000000001</v>
      </c>
      <c r="J1835">
        <v>0</v>
      </c>
      <c r="K1835">
        <v>1.6687000000000001</v>
      </c>
      <c r="U1835" t="s">
        <v>15316</v>
      </c>
    </row>
    <row r="1836" spans="1:21" x14ac:dyDescent="0.25">
      <c r="A1836">
        <v>2009</v>
      </c>
      <c r="B1836">
        <v>10</v>
      </c>
      <c r="C1836" t="s">
        <v>20</v>
      </c>
      <c r="D1836" t="s">
        <v>319</v>
      </c>
      <c r="G1836" t="s">
        <v>11017</v>
      </c>
      <c r="H1836" t="s">
        <v>14312</v>
      </c>
      <c r="I1836">
        <v>0</v>
      </c>
      <c r="J1836">
        <v>0</v>
      </c>
      <c r="K1836">
        <v>1048.4509089999999</v>
      </c>
      <c r="U1836" t="s">
        <v>15316</v>
      </c>
    </row>
    <row r="1837" spans="1:21" x14ac:dyDescent="0.25">
      <c r="A1837">
        <v>2009</v>
      </c>
      <c r="B1837">
        <v>10</v>
      </c>
      <c r="C1837" t="s">
        <v>22</v>
      </c>
      <c r="D1837" t="s">
        <v>320</v>
      </c>
      <c r="G1837" t="s">
        <v>10941</v>
      </c>
      <c r="H1837" t="s">
        <v>14221</v>
      </c>
      <c r="I1837">
        <v>563.73658999999998</v>
      </c>
      <c r="J1837">
        <v>0</v>
      </c>
      <c r="K1837">
        <v>568.79674</v>
      </c>
      <c r="U1837" t="s">
        <v>15316</v>
      </c>
    </row>
    <row r="1838" spans="1:21" x14ac:dyDescent="0.25">
      <c r="A1838">
        <v>2009</v>
      </c>
      <c r="B1838">
        <v>10</v>
      </c>
      <c r="C1838" t="s">
        <v>23</v>
      </c>
      <c r="D1838" t="s">
        <v>321</v>
      </c>
      <c r="G1838" t="s">
        <v>10942</v>
      </c>
      <c r="H1838" t="s">
        <v>14222</v>
      </c>
      <c r="I1838">
        <v>91.642094999999998</v>
      </c>
      <c r="J1838">
        <v>0</v>
      </c>
      <c r="K1838">
        <v>88.277883000000003</v>
      </c>
      <c r="U1838" t="s">
        <v>15316</v>
      </c>
    </row>
    <row r="1839" spans="1:21" x14ac:dyDescent="0.25">
      <c r="A1839">
        <v>2009</v>
      </c>
      <c r="B1839">
        <v>10</v>
      </c>
      <c r="C1839" t="s">
        <v>23</v>
      </c>
      <c r="D1839" t="s">
        <v>322</v>
      </c>
      <c r="G1839" t="s">
        <v>10957</v>
      </c>
      <c r="H1839" t="s">
        <v>14222</v>
      </c>
      <c r="I1839">
        <v>5.2786080000000002</v>
      </c>
      <c r="J1839">
        <v>0</v>
      </c>
      <c r="K1839">
        <v>4.5134280000000002</v>
      </c>
      <c r="U1839" t="s">
        <v>15316</v>
      </c>
    </row>
    <row r="1840" spans="1:21" x14ac:dyDescent="0.25">
      <c r="A1840">
        <v>2009</v>
      </c>
      <c r="B1840">
        <v>10</v>
      </c>
      <c r="C1840" t="s">
        <v>24</v>
      </c>
      <c r="D1840" t="s">
        <v>323</v>
      </c>
      <c r="G1840" t="s">
        <v>11188</v>
      </c>
      <c r="H1840" t="s">
        <v>14313</v>
      </c>
      <c r="I1840">
        <v>8.3200800000000008</v>
      </c>
      <c r="J1840">
        <v>0</v>
      </c>
      <c r="K1840">
        <v>8.9113600000000002</v>
      </c>
      <c r="R1840" t="s">
        <v>17595</v>
      </c>
      <c r="S1840" t="s">
        <v>15240</v>
      </c>
      <c r="T1840" t="s">
        <v>15306</v>
      </c>
      <c r="U1840" t="s">
        <v>15317</v>
      </c>
    </row>
    <row r="1841" spans="1:21" x14ac:dyDescent="0.25">
      <c r="A1841">
        <v>2009</v>
      </c>
      <c r="B1841">
        <v>10</v>
      </c>
      <c r="C1841" t="s">
        <v>24</v>
      </c>
      <c r="D1841" t="s">
        <v>324</v>
      </c>
      <c r="E1841" t="s">
        <v>3297</v>
      </c>
      <c r="F1841" t="s">
        <v>7297</v>
      </c>
      <c r="G1841" t="s">
        <v>11189</v>
      </c>
      <c r="H1841" t="s">
        <v>14315</v>
      </c>
      <c r="I1841">
        <v>283.64557200000002</v>
      </c>
      <c r="J1841">
        <v>0</v>
      </c>
      <c r="K1841">
        <v>540.09401800000001</v>
      </c>
      <c r="U1841" t="s">
        <v>15316</v>
      </c>
    </row>
    <row r="1842" spans="1:21" x14ac:dyDescent="0.25">
      <c r="A1842">
        <v>2009</v>
      </c>
      <c r="B1842">
        <v>10</v>
      </c>
      <c r="C1842" t="s">
        <v>24</v>
      </c>
      <c r="D1842" t="s">
        <v>325</v>
      </c>
      <c r="F1842" t="s">
        <v>7298</v>
      </c>
      <c r="G1842" t="s">
        <v>11190</v>
      </c>
      <c r="H1842" t="s">
        <v>14314</v>
      </c>
      <c r="I1842">
        <v>57.403395000000003</v>
      </c>
      <c r="J1842">
        <v>0</v>
      </c>
      <c r="K1842">
        <v>51.290964000000002</v>
      </c>
      <c r="U1842" t="s">
        <v>15316</v>
      </c>
    </row>
    <row r="1843" spans="1:21" x14ac:dyDescent="0.25">
      <c r="A1843">
        <v>2009</v>
      </c>
      <c r="B1843">
        <v>10</v>
      </c>
      <c r="C1843" t="s">
        <v>24</v>
      </c>
      <c r="D1843" t="s">
        <v>326</v>
      </c>
      <c r="G1843" t="s">
        <v>11191</v>
      </c>
      <c r="H1843" t="s">
        <v>14313</v>
      </c>
      <c r="I1843">
        <v>9.5913249999999994</v>
      </c>
      <c r="J1843">
        <v>0</v>
      </c>
      <c r="K1843">
        <v>1.9348030000000001</v>
      </c>
      <c r="R1843" t="s">
        <v>17595</v>
      </c>
      <c r="S1843" t="s">
        <v>15240</v>
      </c>
      <c r="T1843" t="s">
        <v>15306</v>
      </c>
      <c r="U1843" t="s">
        <v>15317</v>
      </c>
    </row>
    <row r="1844" spans="1:21" x14ac:dyDescent="0.25">
      <c r="A1844">
        <v>2009</v>
      </c>
      <c r="B1844">
        <v>10</v>
      </c>
      <c r="C1844" t="s">
        <v>24</v>
      </c>
      <c r="D1844" t="s">
        <v>327</v>
      </c>
      <c r="E1844" t="s">
        <v>2990</v>
      </c>
      <c r="F1844" t="s">
        <v>6960</v>
      </c>
      <c r="G1844" t="s">
        <v>11192</v>
      </c>
      <c r="H1844" t="s">
        <v>14317</v>
      </c>
      <c r="I1844">
        <v>39.294089999999997</v>
      </c>
      <c r="J1844">
        <v>0</v>
      </c>
      <c r="K1844">
        <v>31.465710000000001</v>
      </c>
      <c r="P1844" t="s">
        <v>15180</v>
      </c>
      <c r="Q1844" t="s">
        <v>15239</v>
      </c>
      <c r="T1844" t="s">
        <v>15302</v>
      </c>
      <c r="U1844" t="s">
        <v>15317</v>
      </c>
    </row>
    <row r="1845" spans="1:21" x14ac:dyDescent="0.25">
      <c r="A1845">
        <v>2009</v>
      </c>
      <c r="B1845">
        <v>10</v>
      </c>
      <c r="C1845" t="s">
        <v>24</v>
      </c>
      <c r="D1845" t="s">
        <v>328</v>
      </c>
      <c r="E1845" t="s">
        <v>3290</v>
      </c>
      <c r="F1845" t="s">
        <v>6961</v>
      </c>
      <c r="G1845" t="s">
        <v>11193</v>
      </c>
      <c r="H1845" t="s">
        <v>14318</v>
      </c>
      <c r="I1845">
        <v>174.17148399999999</v>
      </c>
      <c r="J1845">
        <v>0</v>
      </c>
      <c r="K1845">
        <v>166.307129</v>
      </c>
      <c r="L1845" t="s">
        <v>16964</v>
      </c>
      <c r="M1845" t="s">
        <v>16850</v>
      </c>
      <c r="T1845" t="s">
        <v>16851</v>
      </c>
      <c r="U1845" t="s">
        <v>15317</v>
      </c>
    </row>
    <row r="1846" spans="1:21" x14ac:dyDescent="0.25">
      <c r="A1846">
        <v>2009</v>
      </c>
      <c r="B1846">
        <v>10</v>
      </c>
      <c r="C1846" t="s">
        <v>24</v>
      </c>
      <c r="D1846" t="s">
        <v>329</v>
      </c>
      <c r="G1846" t="s">
        <v>12470</v>
      </c>
      <c r="H1846" t="s">
        <v>14314</v>
      </c>
      <c r="I1846">
        <v>41.521180999999999</v>
      </c>
      <c r="J1846">
        <v>0</v>
      </c>
      <c r="K1846">
        <v>41.718513999999999</v>
      </c>
      <c r="U1846" t="s">
        <v>15316</v>
      </c>
    </row>
    <row r="1847" spans="1:21" x14ac:dyDescent="0.25">
      <c r="A1847">
        <v>2009</v>
      </c>
      <c r="B1847">
        <v>10</v>
      </c>
      <c r="C1847" t="s">
        <v>24</v>
      </c>
      <c r="D1847" t="s">
        <v>330</v>
      </c>
      <c r="E1847" t="s">
        <v>3298</v>
      </c>
      <c r="F1847" t="s">
        <v>7299</v>
      </c>
      <c r="G1847" t="s">
        <v>11195</v>
      </c>
      <c r="H1847" t="s">
        <v>14313</v>
      </c>
      <c r="I1847">
        <v>338.04639500000002</v>
      </c>
      <c r="J1847">
        <v>0</v>
      </c>
      <c r="K1847">
        <v>438.92307899999997</v>
      </c>
      <c r="L1847" t="s">
        <v>17277</v>
      </c>
      <c r="M1847" t="s">
        <v>16850</v>
      </c>
      <c r="N1847" t="s">
        <v>18133</v>
      </c>
      <c r="O1847" t="s">
        <v>15240</v>
      </c>
      <c r="P1847" t="s">
        <v>17603</v>
      </c>
      <c r="Q1847" t="s">
        <v>15240</v>
      </c>
      <c r="R1847" t="s">
        <v>17595</v>
      </c>
      <c r="S1847" t="s">
        <v>15240</v>
      </c>
      <c r="T1847" t="s">
        <v>16851</v>
      </c>
      <c r="U1847" t="s">
        <v>15317</v>
      </c>
    </row>
    <row r="1848" spans="1:21" x14ac:dyDescent="0.25">
      <c r="A1848">
        <v>2009</v>
      </c>
      <c r="B1848">
        <v>10</v>
      </c>
      <c r="C1848" t="s">
        <v>24</v>
      </c>
      <c r="D1848" t="s">
        <v>331</v>
      </c>
      <c r="E1848" t="s">
        <v>3299</v>
      </c>
      <c r="F1848" t="s">
        <v>7300</v>
      </c>
      <c r="G1848" t="s">
        <v>11196</v>
      </c>
      <c r="H1848" t="s">
        <v>14317</v>
      </c>
      <c r="I1848">
        <v>94.257504999999995</v>
      </c>
      <c r="J1848">
        <v>0</v>
      </c>
      <c r="K1848">
        <v>88.865821999999994</v>
      </c>
      <c r="U1848" t="s">
        <v>15316</v>
      </c>
    </row>
    <row r="1849" spans="1:21" x14ac:dyDescent="0.25">
      <c r="A1849">
        <v>2009</v>
      </c>
      <c r="B1849">
        <v>10</v>
      </c>
      <c r="C1849" t="s">
        <v>24</v>
      </c>
      <c r="D1849" t="s">
        <v>332</v>
      </c>
      <c r="E1849" t="s">
        <v>3300</v>
      </c>
      <c r="F1849" t="s">
        <v>7301</v>
      </c>
      <c r="G1849" t="s">
        <v>11197</v>
      </c>
      <c r="H1849" t="s">
        <v>14319</v>
      </c>
      <c r="I1849">
        <v>95.893540000000002</v>
      </c>
      <c r="J1849">
        <v>0</v>
      </c>
      <c r="K1849">
        <v>78.373295999999996</v>
      </c>
      <c r="U1849" t="s">
        <v>15316</v>
      </c>
    </row>
    <row r="1850" spans="1:21" x14ac:dyDescent="0.25">
      <c r="A1850">
        <v>2009</v>
      </c>
      <c r="B1850">
        <v>10</v>
      </c>
      <c r="C1850" t="s">
        <v>24</v>
      </c>
      <c r="D1850" t="s">
        <v>1716</v>
      </c>
      <c r="E1850" t="s">
        <v>3301</v>
      </c>
      <c r="F1850" t="s">
        <v>7302</v>
      </c>
      <c r="G1850" t="s">
        <v>12471</v>
      </c>
      <c r="H1850" t="s">
        <v>14315</v>
      </c>
      <c r="I1850">
        <v>40.126994000000003</v>
      </c>
      <c r="J1850">
        <v>0</v>
      </c>
      <c r="K1850">
        <v>36.154448000000002</v>
      </c>
      <c r="U1850" t="s">
        <v>15316</v>
      </c>
    </row>
    <row r="1851" spans="1:21" x14ac:dyDescent="0.25">
      <c r="A1851">
        <v>2009</v>
      </c>
      <c r="B1851">
        <v>10</v>
      </c>
      <c r="C1851" t="s">
        <v>21</v>
      </c>
      <c r="D1851" t="s">
        <v>1717</v>
      </c>
      <c r="G1851" t="s">
        <v>12472</v>
      </c>
      <c r="H1851" t="s">
        <v>14545</v>
      </c>
      <c r="I1851">
        <v>53.425966000000003</v>
      </c>
      <c r="J1851">
        <v>0</v>
      </c>
      <c r="K1851">
        <v>62.633569999999999</v>
      </c>
      <c r="R1851" t="s">
        <v>18134</v>
      </c>
      <c r="S1851" t="s">
        <v>15240</v>
      </c>
      <c r="T1851" t="s">
        <v>15306</v>
      </c>
      <c r="U1851" t="s">
        <v>15317</v>
      </c>
    </row>
    <row r="1852" spans="1:21" x14ac:dyDescent="0.25">
      <c r="A1852">
        <v>2009</v>
      </c>
      <c r="B1852">
        <v>10</v>
      </c>
      <c r="C1852" t="s">
        <v>29</v>
      </c>
      <c r="D1852" t="s">
        <v>340</v>
      </c>
      <c r="E1852" t="s">
        <v>3302</v>
      </c>
      <c r="F1852" t="s">
        <v>6966</v>
      </c>
      <c r="G1852" t="s">
        <v>11205</v>
      </c>
      <c r="H1852" t="s">
        <v>14546</v>
      </c>
      <c r="I1852">
        <v>148.31328400000001</v>
      </c>
      <c r="J1852">
        <v>0</v>
      </c>
      <c r="K1852">
        <v>146.71896899999999</v>
      </c>
      <c r="L1852" t="s">
        <v>17605</v>
      </c>
      <c r="M1852" t="s">
        <v>16843</v>
      </c>
      <c r="N1852" t="s">
        <v>17599</v>
      </c>
      <c r="O1852" t="s">
        <v>17600</v>
      </c>
      <c r="P1852" t="s">
        <v>16965</v>
      </c>
      <c r="Q1852" t="s">
        <v>16852</v>
      </c>
      <c r="R1852" t="s">
        <v>18135</v>
      </c>
      <c r="S1852" t="s">
        <v>15240</v>
      </c>
      <c r="T1852" t="s">
        <v>17601</v>
      </c>
      <c r="U1852" t="s">
        <v>15317</v>
      </c>
    </row>
    <row r="1853" spans="1:21" x14ac:dyDescent="0.25">
      <c r="A1853">
        <v>2009</v>
      </c>
      <c r="B1853">
        <v>10</v>
      </c>
      <c r="C1853" t="s">
        <v>29</v>
      </c>
      <c r="D1853" t="s">
        <v>341</v>
      </c>
      <c r="E1853" t="s">
        <v>3303</v>
      </c>
      <c r="F1853" t="s">
        <v>7303</v>
      </c>
      <c r="G1853" t="s">
        <v>11206</v>
      </c>
      <c r="H1853" t="s">
        <v>14546</v>
      </c>
      <c r="I1853">
        <v>2034.538916</v>
      </c>
      <c r="J1853">
        <v>0</v>
      </c>
      <c r="K1853">
        <v>1961.706144</v>
      </c>
      <c r="L1853" t="s">
        <v>18136</v>
      </c>
      <c r="M1853" t="s">
        <v>18020</v>
      </c>
      <c r="N1853" t="s">
        <v>15205</v>
      </c>
      <c r="O1853" t="s">
        <v>15338</v>
      </c>
      <c r="R1853" t="s">
        <v>18135</v>
      </c>
      <c r="S1853" t="s">
        <v>15240</v>
      </c>
      <c r="T1853" t="s">
        <v>17604</v>
      </c>
      <c r="U1853" t="s">
        <v>15317</v>
      </c>
    </row>
    <row r="1854" spans="1:21" x14ac:dyDescent="0.25">
      <c r="A1854">
        <v>2009</v>
      </c>
      <c r="B1854">
        <v>10</v>
      </c>
      <c r="C1854" t="s">
        <v>29</v>
      </c>
      <c r="D1854" t="s">
        <v>342</v>
      </c>
      <c r="E1854" t="s">
        <v>3304</v>
      </c>
      <c r="F1854" t="s">
        <v>7304</v>
      </c>
      <c r="G1854" t="s">
        <v>11207</v>
      </c>
      <c r="H1854" t="s">
        <v>14546</v>
      </c>
      <c r="I1854">
        <v>5579.2872429999998</v>
      </c>
      <c r="J1854">
        <v>0</v>
      </c>
      <c r="K1854">
        <v>5379.488558</v>
      </c>
      <c r="L1854" t="s">
        <v>16964</v>
      </c>
      <c r="M1854" t="s">
        <v>16850</v>
      </c>
      <c r="N1854" t="s">
        <v>17595</v>
      </c>
      <c r="O1854" t="s">
        <v>15240</v>
      </c>
      <c r="R1854" t="s">
        <v>18135</v>
      </c>
      <c r="S1854" t="s">
        <v>15240</v>
      </c>
      <c r="T1854" t="s">
        <v>16851</v>
      </c>
      <c r="U1854" t="s">
        <v>15317</v>
      </c>
    </row>
    <row r="1855" spans="1:21" x14ac:dyDescent="0.25">
      <c r="A1855">
        <v>2009</v>
      </c>
      <c r="B1855">
        <v>10</v>
      </c>
      <c r="C1855" t="s">
        <v>29</v>
      </c>
      <c r="D1855" t="s">
        <v>343</v>
      </c>
      <c r="E1855" t="s">
        <v>2998</v>
      </c>
      <c r="F1855" t="s">
        <v>6969</v>
      </c>
      <c r="G1855" t="s">
        <v>11208</v>
      </c>
      <c r="H1855" t="s">
        <v>14546</v>
      </c>
      <c r="I1855">
        <v>93.864350999999999</v>
      </c>
      <c r="J1855">
        <v>0</v>
      </c>
      <c r="K1855">
        <v>88.347513000000006</v>
      </c>
      <c r="L1855" t="s">
        <v>15205</v>
      </c>
      <c r="M1855" t="s">
        <v>15338</v>
      </c>
      <c r="N1855" t="s">
        <v>15205</v>
      </c>
      <c r="O1855" t="s">
        <v>15338</v>
      </c>
      <c r="R1855" t="s">
        <v>18135</v>
      </c>
      <c r="S1855" t="s">
        <v>15240</v>
      </c>
      <c r="T1855" t="s">
        <v>17185</v>
      </c>
      <c r="U1855" t="s">
        <v>15317</v>
      </c>
    </row>
    <row r="1856" spans="1:21" x14ac:dyDescent="0.25">
      <c r="A1856">
        <v>2009</v>
      </c>
      <c r="B1856">
        <v>10</v>
      </c>
      <c r="C1856" t="s">
        <v>29</v>
      </c>
      <c r="D1856" t="s">
        <v>345</v>
      </c>
      <c r="E1856" t="s">
        <v>3305</v>
      </c>
      <c r="F1856" t="s">
        <v>7305</v>
      </c>
      <c r="G1856" t="s">
        <v>11210</v>
      </c>
      <c r="H1856" t="s">
        <v>14313</v>
      </c>
      <c r="I1856">
        <v>30</v>
      </c>
      <c r="J1856">
        <v>0</v>
      </c>
      <c r="K1856">
        <v>29.875</v>
      </c>
      <c r="R1856" t="s">
        <v>17595</v>
      </c>
      <c r="S1856" t="s">
        <v>15240</v>
      </c>
      <c r="T1856" t="s">
        <v>15306</v>
      </c>
      <c r="U1856" t="s">
        <v>15317</v>
      </c>
    </row>
    <row r="1857" spans="1:21" x14ac:dyDescent="0.25">
      <c r="A1857">
        <v>2009</v>
      </c>
      <c r="B1857">
        <v>10</v>
      </c>
      <c r="C1857" t="s">
        <v>29</v>
      </c>
      <c r="D1857" t="s">
        <v>346</v>
      </c>
      <c r="E1857" t="s">
        <v>3306</v>
      </c>
      <c r="F1857" t="s">
        <v>7306</v>
      </c>
      <c r="G1857" t="s">
        <v>11211</v>
      </c>
      <c r="H1857" t="s">
        <v>14547</v>
      </c>
      <c r="I1857">
        <v>570.16758500000003</v>
      </c>
      <c r="J1857">
        <v>0</v>
      </c>
      <c r="K1857">
        <v>536.53422</v>
      </c>
      <c r="T1857" s="124" t="s">
        <v>15307</v>
      </c>
      <c r="U1857" s="124" t="s">
        <v>15317</v>
      </c>
    </row>
    <row r="1858" spans="1:21" x14ac:dyDescent="0.25">
      <c r="A1858">
        <v>2009</v>
      </c>
      <c r="B1858">
        <v>10</v>
      </c>
      <c r="C1858" t="s">
        <v>29</v>
      </c>
      <c r="D1858" t="s">
        <v>347</v>
      </c>
      <c r="E1858" t="s">
        <v>3307</v>
      </c>
      <c r="F1858" t="s">
        <v>7307</v>
      </c>
      <c r="G1858" t="s">
        <v>11212</v>
      </c>
      <c r="H1858" t="s">
        <v>14547</v>
      </c>
      <c r="I1858">
        <v>125.722138</v>
      </c>
      <c r="J1858">
        <v>0</v>
      </c>
      <c r="K1858">
        <v>113.724283</v>
      </c>
      <c r="P1858" t="s">
        <v>15347</v>
      </c>
      <c r="Q1858" t="s">
        <v>15242</v>
      </c>
      <c r="T1858" t="s">
        <v>15309</v>
      </c>
      <c r="U1858" t="s">
        <v>15317</v>
      </c>
    </row>
    <row r="1859" spans="1:21" x14ac:dyDescent="0.25">
      <c r="A1859">
        <v>2009</v>
      </c>
      <c r="B1859">
        <v>10</v>
      </c>
      <c r="C1859" t="s">
        <v>29</v>
      </c>
      <c r="D1859" t="s">
        <v>1718</v>
      </c>
      <c r="E1859" t="s">
        <v>3308</v>
      </c>
      <c r="F1859" t="s">
        <v>7308</v>
      </c>
      <c r="G1859" t="s">
        <v>12473</v>
      </c>
      <c r="H1859" t="s">
        <v>14317</v>
      </c>
      <c r="I1859">
        <v>50</v>
      </c>
      <c r="J1859">
        <v>0</v>
      </c>
      <c r="K1859">
        <v>1132.081048</v>
      </c>
      <c r="L1859" t="s">
        <v>18137</v>
      </c>
      <c r="M1859" t="s">
        <v>15245</v>
      </c>
      <c r="T1859" t="s">
        <v>15307</v>
      </c>
      <c r="U1859" t="s">
        <v>15317</v>
      </c>
    </row>
    <row r="1860" spans="1:21" x14ac:dyDescent="0.25">
      <c r="A1860">
        <v>2009</v>
      </c>
      <c r="B1860">
        <v>10</v>
      </c>
      <c r="C1860" t="s">
        <v>30</v>
      </c>
      <c r="D1860" t="s">
        <v>353</v>
      </c>
      <c r="E1860" t="s">
        <v>3309</v>
      </c>
      <c r="F1860" t="s">
        <v>7309</v>
      </c>
      <c r="G1860" t="s">
        <v>12474</v>
      </c>
      <c r="H1860" t="s">
        <v>14317</v>
      </c>
      <c r="I1860">
        <v>20</v>
      </c>
      <c r="J1860">
        <v>0</v>
      </c>
      <c r="K1860">
        <v>19.7</v>
      </c>
      <c r="P1860" t="s">
        <v>15187</v>
      </c>
      <c r="Q1860" t="s">
        <v>15245</v>
      </c>
      <c r="T1860" t="s">
        <v>15307</v>
      </c>
      <c r="U1860" t="s">
        <v>15317</v>
      </c>
    </row>
    <row r="1861" spans="1:21" x14ac:dyDescent="0.25">
      <c r="A1861">
        <v>2009</v>
      </c>
      <c r="B1861">
        <v>10</v>
      </c>
      <c r="C1861" t="s">
        <v>30</v>
      </c>
      <c r="D1861" t="s">
        <v>1719</v>
      </c>
      <c r="G1861" t="s">
        <v>12475</v>
      </c>
      <c r="H1861" t="s">
        <v>14313</v>
      </c>
      <c r="I1861">
        <v>200</v>
      </c>
      <c r="J1861">
        <v>0</v>
      </c>
      <c r="K1861">
        <v>170.20871700000001</v>
      </c>
      <c r="R1861" t="s">
        <v>17595</v>
      </c>
      <c r="S1861" t="s">
        <v>15240</v>
      </c>
      <c r="T1861" t="s">
        <v>15306</v>
      </c>
      <c r="U1861" t="s">
        <v>15317</v>
      </c>
    </row>
    <row r="1862" spans="1:21" x14ac:dyDescent="0.25">
      <c r="A1862">
        <v>2009</v>
      </c>
      <c r="B1862">
        <v>10</v>
      </c>
      <c r="C1862" t="s">
        <v>30</v>
      </c>
      <c r="D1862" t="s">
        <v>354</v>
      </c>
      <c r="E1862" t="s">
        <v>3310</v>
      </c>
      <c r="F1862" t="s">
        <v>7310</v>
      </c>
      <c r="G1862" t="s">
        <v>11219</v>
      </c>
      <c r="H1862" t="s">
        <v>14317</v>
      </c>
      <c r="I1862">
        <v>250</v>
      </c>
      <c r="J1862">
        <v>0</v>
      </c>
      <c r="K1862">
        <v>1929.1090099999999</v>
      </c>
      <c r="T1862" s="124" t="s">
        <v>15303</v>
      </c>
      <c r="U1862" s="124" t="s">
        <v>15317</v>
      </c>
    </row>
    <row r="1863" spans="1:21" x14ac:dyDescent="0.25">
      <c r="A1863">
        <v>2009</v>
      </c>
      <c r="B1863">
        <v>10</v>
      </c>
      <c r="C1863" t="s">
        <v>30</v>
      </c>
      <c r="D1863" t="s">
        <v>1720</v>
      </c>
      <c r="E1863" t="s">
        <v>3311</v>
      </c>
      <c r="F1863" t="s">
        <v>7311</v>
      </c>
      <c r="G1863" t="s">
        <v>12476</v>
      </c>
      <c r="H1863" t="s">
        <v>14314</v>
      </c>
      <c r="I1863">
        <v>50</v>
      </c>
      <c r="J1863">
        <v>0</v>
      </c>
      <c r="K1863">
        <v>1091.1142560000001</v>
      </c>
      <c r="T1863" s="124" t="s">
        <v>15306</v>
      </c>
      <c r="U1863" s="124" t="s">
        <v>15317</v>
      </c>
    </row>
    <row r="1864" spans="1:21" x14ac:dyDescent="0.25">
      <c r="A1864">
        <v>2009</v>
      </c>
      <c r="B1864">
        <v>10</v>
      </c>
      <c r="C1864" t="s">
        <v>30</v>
      </c>
      <c r="D1864" t="s">
        <v>1721</v>
      </c>
      <c r="G1864" t="s">
        <v>12477</v>
      </c>
      <c r="H1864" t="s">
        <v>14317</v>
      </c>
      <c r="I1864">
        <v>500</v>
      </c>
      <c r="J1864">
        <v>0</v>
      </c>
      <c r="K1864">
        <v>0</v>
      </c>
      <c r="T1864" s="124" t="s">
        <v>15307</v>
      </c>
      <c r="U1864" s="124" t="s">
        <v>15317</v>
      </c>
    </row>
    <row r="1865" spans="1:21" x14ac:dyDescent="0.25">
      <c r="A1865">
        <v>2009</v>
      </c>
      <c r="B1865">
        <v>11</v>
      </c>
      <c r="C1865" t="s">
        <v>26</v>
      </c>
      <c r="D1865" t="s">
        <v>355</v>
      </c>
      <c r="F1865" t="s">
        <v>7312</v>
      </c>
      <c r="G1865" t="s">
        <v>11220</v>
      </c>
      <c r="H1865" t="s">
        <v>14320</v>
      </c>
      <c r="I1865">
        <v>2069.6099709999999</v>
      </c>
      <c r="J1865">
        <v>0</v>
      </c>
      <c r="K1865">
        <v>2653.2621829999998</v>
      </c>
      <c r="N1865" t="s">
        <v>18138</v>
      </c>
      <c r="O1865" t="s">
        <v>17515</v>
      </c>
      <c r="P1865" t="s">
        <v>16853</v>
      </c>
      <c r="Q1865" t="s">
        <v>15246</v>
      </c>
      <c r="R1865" t="s">
        <v>16854</v>
      </c>
      <c r="S1865" t="s">
        <v>15246</v>
      </c>
      <c r="T1865" t="s">
        <v>17640</v>
      </c>
      <c r="U1865" t="s">
        <v>15317</v>
      </c>
    </row>
    <row r="1866" spans="1:21" x14ac:dyDescent="0.25">
      <c r="A1866">
        <v>2009</v>
      </c>
      <c r="B1866">
        <v>11</v>
      </c>
      <c r="C1866" t="s">
        <v>26</v>
      </c>
      <c r="D1866" t="s">
        <v>356</v>
      </c>
      <c r="E1866" t="s">
        <v>3312</v>
      </c>
      <c r="F1866" t="s">
        <v>7313</v>
      </c>
      <c r="G1866" t="s">
        <v>11221</v>
      </c>
      <c r="H1866" t="s">
        <v>14548</v>
      </c>
      <c r="I1866">
        <v>277.96508599999999</v>
      </c>
      <c r="J1866">
        <v>0</v>
      </c>
      <c r="K1866">
        <v>290.93293499999999</v>
      </c>
      <c r="L1866" t="s">
        <v>17165</v>
      </c>
      <c r="M1866" t="s">
        <v>15246</v>
      </c>
      <c r="N1866" t="s">
        <v>18139</v>
      </c>
      <c r="O1866" t="s">
        <v>15246</v>
      </c>
      <c r="P1866" t="s">
        <v>17608</v>
      </c>
      <c r="Q1866" t="s">
        <v>15246</v>
      </c>
      <c r="R1866" t="s">
        <v>17189</v>
      </c>
      <c r="S1866" t="s">
        <v>15246</v>
      </c>
      <c r="T1866" t="s">
        <v>15304</v>
      </c>
      <c r="U1866" t="s">
        <v>15317</v>
      </c>
    </row>
    <row r="1867" spans="1:21" x14ac:dyDescent="0.25">
      <c r="A1867">
        <v>2009</v>
      </c>
      <c r="B1867">
        <v>11</v>
      </c>
      <c r="C1867" t="s">
        <v>25</v>
      </c>
      <c r="D1867" t="s">
        <v>357</v>
      </c>
      <c r="E1867" t="s">
        <v>3313</v>
      </c>
      <c r="F1867" t="s">
        <v>7314</v>
      </c>
      <c r="G1867" t="s">
        <v>11222</v>
      </c>
      <c r="H1867" t="s">
        <v>14335</v>
      </c>
      <c r="I1867">
        <v>3291</v>
      </c>
      <c r="J1867">
        <v>0</v>
      </c>
      <c r="K1867">
        <v>3548.4473800000001</v>
      </c>
      <c r="L1867" t="s">
        <v>17609</v>
      </c>
      <c r="M1867" t="s">
        <v>15246</v>
      </c>
      <c r="N1867" t="s">
        <v>17610</v>
      </c>
      <c r="O1867" t="s">
        <v>17611</v>
      </c>
      <c r="R1867" t="s">
        <v>17200</v>
      </c>
      <c r="S1867" t="s">
        <v>15246</v>
      </c>
      <c r="T1867" t="s">
        <v>17612</v>
      </c>
      <c r="U1867" t="s">
        <v>15317</v>
      </c>
    </row>
    <row r="1868" spans="1:21" x14ac:dyDescent="0.25">
      <c r="A1868">
        <v>2009</v>
      </c>
      <c r="B1868">
        <v>11</v>
      </c>
      <c r="C1868" t="s">
        <v>25</v>
      </c>
      <c r="D1868" t="s">
        <v>358</v>
      </c>
      <c r="E1868" t="s">
        <v>3314</v>
      </c>
      <c r="F1868" t="s">
        <v>7315</v>
      </c>
      <c r="G1868" t="s">
        <v>11223</v>
      </c>
      <c r="H1868" t="s">
        <v>14549</v>
      </c>
      <c r="I1868">
        <v>148.118031</v>
      </c>
      <c r="J1868">
        <v>0</v>
      </c>
      <c r="K1868">
        <v>102.40598900000001</v>
      </c>
      <c r="L1868" t="s">
        <v>17205</v>
      </c>
      <c r="M1868" t="s">
        <v>15246</v>
      </c>
      <c r="N1868" t="s">
        <v>17190</v>
      </c>
      <c r="O1868" t="s">
        <v>15246</v>
      </c>
      <c r="P1868" t="s">
        <v>17613</v>
      </c>
      <c r="Q1868" t="s">
        <v>15246</v>
      </c>
      <c r="R1868" t="s">
        <v>18140</v>
      </c>
      <c r="S1868" t="s">
        <v>15246</v>
      </c>
      <c r="T1868" t="s">
        <v>15304</v>
      </c>
      <c r="U1868" t="s">
        <v>15317</v>
      </c>
    </row>
    <row r="1869" spans="1:21" x14ac:dyDescent="0.25">
      <c r="A1869">
        <v>2009</v>
      </c>
      <c r="B1869">
        <v>11</v>
      </c>
      <c r="C1869" t="s">
        <v>25</v>
      </c>
      <c r="D1869" t="s">
        <v>359</v>
      </c>
      <c r="E1869" t="s">
        <v>3315</v>
      </c>
      <c r="F1869" t="s">
        <v>7316</v>
      </c>
      <c r="G1869" t="s">
        <v>11224</v>
      </c>
      <c r="H1869" t="s">
        <v>14549</v>
      </c>
      <c r="I1869">
        <v>677.38560800000005</v>
      </c>
      <c r="J1869">
        <v>0</v>
      </c>
      <c r="K1869">
        <v>597.26652899999999</v>
      </c>
      <c r="L1869" t="s">
        <v>18141</v>
      </c>
      <c r="M1869" t="s">
        <v>15246</v>
      </c>
      <c r="N1869" t="s">
        <v>18142</v>
      </c>
      <c r="O1869" t="s">
        <v>15246</v>
      </c>
      <c r="P1869" t="s">
        <v>15189</v>
      </c>
      <c r="Q1869" t="s">
        <v>15246</v>
      </c>
      <c r="R1869" t="s">
        <v>18140</v>
      </c>
      <c r="S1869" t="s">
        <v>15246</v>
      </c>
      <c r="T1869" t="s">
        <v>15304</v>
      </c>
      <c r="U1869" t="s">
        <v>15317</v>
      </c>
    </row>
    <row r="1870" spans="1:21" x14ac:dyDescent="0.25">
      <c r="A1870">
        <v>2009</v>
      </c>
      <c r="B1870">
        <v>11</v>
      </c>
      <c r="C1870" t="s">
        <v>25</v>
      </c>
      <c r="D1870" t="s">
        <v>360</v>
      </c>
      <c r="E1870" t="s">
        <v>3316</v>
      </c>
      <c r="F1870" t="s">
        <v>7317</v>
      </c>
      <c r="G1870" t="s">
        <v>11225</v>
      </c>
      <c r="H1870" t="s">
        <v>14322</v>
      </c>
      <c r="I1870">
        <v>2070.3263750000001</v>
      </c>
      <c r="J1870">
        <v>0</v>
      </c>
      <c r="K1870">
        <v>1867.3753360000001</v>
      </c>
      <c r="N1870" t="s">
        <v>16889</v>
      </c>
      <c r="O1870" t="s">
        <v>16850</v>
      </c>
      <c r="P1870" t="s">
        <v>17615</v>
      </c>
      <c r="Q1870" t="s">
        <v>16850</v>
      </c>
      <c r="R1870" t="s">
        <v>16855</v>
      </c>
      <c r="S1870" t="s">
        <v>15246</v>
      </c>
      <c r="T1870" t="s">
        <v>17191</v>
      </c>
      <c r="U1870" t="s">
        <v>15317</v>
      </c>
    </row>
    <row r="1871" spans="1:21" x14ac:dyDescent="0.25">
      <c r="A1871">
        <v>2009</v>
      </c>
      <c r="B1871">
        <v>11</v>
      </c>
      <c r="C1871" t="s">
        <v>25</v>
      </c>
      <c r="D1871" t="s">
        <v>362</v>
      </c>
      <c r="E1871" t="s">
        <v>3317</v>
      </c>
      <c r="F1871" t="s">
        <v>7318</v>
      </c>
      <c r="G1871" t="s">
        <v>12478</v>
      </c>
      <c r="H1871" t="s">
        <v>14324</v>
      </c>
      <c r="I1871">
        <v>4388.954831</v>
      </c>
      <c r="J1871">
        <v>0</v>
      </c>
      <c r="K1871">
        <v>4543.8321569999998</v>
      </c>
      <c r="L1871" t="s">
        <v>18143</v>
      </c>
      <c r="M1871" t="s">
        <v>17635</v>
      </c>
      <c r="N1871" t="s">
        <v>18144</v>
      </c>
      <c r="O1871" t="s">
        <v>15246</v>
      </c>
      <c r="P1871" t="s">
        <v>17193</v>
      </c>
      <c r="Q1871" t="s">
        <v>15246</v>
      </c>
      <c r="R1871" t="s">
        <v>17618</v>
      </c>
      <c r="S1871" t="s">
        <v>15246</v>
      </c>
      <c r="T1871" t="s">
        <v>16839</v>
      </c>
      <c r="U1871" t="s">
        <v>15317</v>
      </c>
    </row>
    <row r="1872" spans="1:21" x14ac:dyDescent="0.25">
      <c r="A1872">
        <v>2009</v>
      </c>
      <c r="B1872">
        <v>11</v>
      </c>
      <c r="C1872" t="s">
        <v>25</v>
      </c>
      <c r="D1872" t="s">
        <v>363</v>
      </c>
      <c r="E1872" t="s">
        <v>3318</v>
      </c>
      <c r="F1872" t="s">
        <v>7319</v>
      </c>
      <c r="G1872" t="s">
        <v>12479</v>
      </c>
      <c r="H1872" t="s">
        <v>14325</v>
      </c>
      <c r="I1872">
        <v>32446.750984999999</v>
      </c>
      <c r="J1872">
        <v>0</v>
      </c>
      <c r="K1872">
        <v>34386.080496000002</v>
      </c>
      <c r="L1872" t="s">
        <v>18145</v>
      </c>
      <c r="M1872" t="s">
        <v>15246</v>
      </c>
      <c r="N1872" t="s">
        <v>15253</v>
      </c>
      <c r="O1872" t="s">
        <v>15246</v>
      </c>
      <c r="P1872" t="s">
        <v>15198</v>
      </c>
      <c r="Q1872" t="s">
        <v>15246</v>
      </c>
      <c r="R1872" t="s">
        <v>17194</v>
      </c>
      <c r="S1872" t="s">
        <v>15246</v>
      </c>
      <c r="T1872" t="s">
        <v>15304</v>
      </c>
      <c r="U1872" t="s">
        <v>15317</v>
      </c>
    </row>
    <row r="1873" spans="1:21" x14ac:dyDescent="0.25">
      <c r="A1873">
        <v>2009</v>
      </c>
      <c r="B1873">
        <v>11</v>
      </c>
      <c r="C1873" t="s">
        <v>25</v>
      </c>
      <c r="D1873" t="s">
        <v>364</v>
      </c>
      <c r="E1873" t="s">
        <v>3319</v>
      </c>
      <c r="F1873" t="s">
        <v>7320</v>
      </c>
      <c r="G1873" t="s">
        <v>11229</v>
      </c>
      <c r="H1873" t="s">
        <v>14326</v>
      </c>
      <c r="I1873">
        <v>247.39954</v>
      </c>
      <c r="J1873">
        <v>0</v>
      </c>
      <c r="K1873">
        <v>223.77692500000001</v>
      </c>
      <c r="L1873" t="s">
        <v>18146</v>
      </c>
      <c r="M1873" t="s">
        <v>15240</v>
      </c>
      <c r="R1873" t="s">
        <v>16856</v>
      </c>
      <c r="S1873" t="s">
        <v>15246</v>
      </c>
      <c r="T1873" t="s">
        <v>18147</v>
      </c>
      <c r="U1873" t="s">
        <v>15317</v>
      </c>
    </row>
    <row r="1874" spans="1:21" x14ac:dyDescent="0.25">
      <c r="A1874">
        <v>2009</v>
      </c>
      <c r="B1874">
        <v>11</v>
      </c>
      <c r="C1874" t="s">
        <v>25</v>
      </c>
      <c r="D1874" t="s">
        <v>365</v>
      </c>
      <c r="E1874" t="s">
        <v>3009</v>
      </c>
      <c r="F1874" t="s">
        <v>7321</v>
      </c>
      <c r="G1874" t="s">
        <v>12480</v>
      </c>
      <c r="H1874" t="s">
        <v>14327</v>
      </c>
      <c r="I1874">
        <v>19192.960197</v>
      </c>
      <c r="J1874">
        <v>0</v>
      </c>
      <c r="K1874">
        <v>20723.347130999999</v>
      </c>
      <c r="L1874" t="s">
        <v>17195</v>
      </c>
      <c r="M1874" t="s">
        <v>15246</v>
      </c>
      <c r="N1874" t="s">
        <v>18148</v>
      </c>
      <c r="O1874" t="s">
        <v>15246</v>
      </c>
      <c r="P1874" t="s">
        <v>17623</v>
      </c>
      <c r="Q1874" t="s">
        <v>15246</v>
      </c>
      <c r="R1874" t="s">
        <v>17196</v>
      </c>
      <c r="S1874" t="s">
        <v>15246</v>
      </c>
      <c r="T1874" t="s">
        <v>15304</v>
      </c>
      <c r="U1874" t="s">
        <v>15317</v>
      </c>
    </row>
    <row r="1875" spans="1:21" x14ac:dyDescent="0.25">
      <c r="A1875">
        <v>2009</v>
      </c>
      <c r="B1875">
        <v>11</v>
      </c>
      <c r="C1875" t="s">
        <v>25</v>
      </c>
      <c r="D1875" t="s">
        <v>366</v>
      </c>
      <c r="E1875" t="s">
        <v>3320</v>
      </c>
      <c r="F1875" t="s">
        <v>7322</v>
      </c>
      <c r="G1875" t="s">
        <v>12481</v>
      </c>
      <c r="H1875" t="s">
        <v>14328</v>
      </c>
      <c r="I1875">
        <v>5010.6566640000001</v>
      </c>
      <c r="J1875">
        <v>0</v>
      </c>
      <c r="K1875">
        <v>4468.7195229999998</v>
      </c>
      <c r="L1875" t="s">
        <v>18149</v>
      </c>
      <c r="M1875" t="s">
        <v>17635</v>
      </c>
      <c r="N1875" t="s">
        <v>15215</v>
      </c>
      <c r="O1875" t="s">
        <v>15239</v>
      </c>
      <c r="P1875" t="s">
        <v>15215</v>
      </c>
      <c r="Q1875" t="s">
        <v>15239</v>
      </c>
      <c r="T1875" t="s">
        <v>16839</v>
      </c>
      <c r="U1875" t="s">
        <v>15317</v>
      </c>
    </row>
    <row r="1876" spans="1:21" x14ac:dyDescent="0.25">
      <c r="A1876">
        <v>2009</v>
      </c>
      <c r="B1876">
        <v>11</v>
      </c>
      <c r="C1876" t="s">
        <v>25</v>
      </c>
      <c r="D1876" t="s">
        <v>367</v>
      </c>
      <c r="E1876" t="s">
        <v>3321</v>
      </c>
      <c r="F1876" t="s">
        <v>7323</v>
      </c>
      <c r="G1876" t="s">
        <v>11232</v>
      </c>
      <c r="H1876" t="s">
        <v>14328</v>
      </c>
      <c r="I1876">
        <v>1734.9312809999999</v>
      </c>
      <c r="J1876">
        <v>0</v>
      </c>
      <c r="K1876">
        <v>1697.7338789999999</v>
      </c>
      <c r="L1876" t="s">
        <v>16867</v>
      </c>
      <c r="M1876" t="s">
        <v>15246</v>
      </c>
      <c r="N1876" t="s">
        <v>16867</v>
      </c>
      <c r="O1876" t="s">
        <v>15246</v>
      </c>
      <c r="T1876" t="s">
        <v>15304</v>
      </c>
      <c r="U1876" t="s">
        <v>15317</v>
      </c>
    </row>
    <row r="1877" spans="1:21" x14ac:dyDescent="0.25">
      <c r="A1877">
        <v>2009</v>
      </c>
      <c r="B1877">
        <v>11</v>
      </c>
      <c r="C1877" t="s">
        <v>25</v>
      </c>
      <c r="D1877" t="s">
        <v>368</v>
      </c>
      <c r="E1877" t="s">
        <v>3011</v>
      </c>
      <c r="F1877" t="s">
        <v>7324</v>
      </c>
      <c r="G1877" t="s">
        <v>11233</v>
      </c>
      <c r="H1877" t="s">
        <v>14329</v>
      </c>
      <c r="I1877">
        <v>1107.625401</v>
      </c>
      <c r="J1877">
        <v>0</v>
      </c>
      <c r="K1877">
        <v>958.11752799999999</v>
      </c>
      <c r="N1877" t="s">
        <v>17608</v>
      </c>
      <c r="O1877" t="s">
        <v>15246</v>
      </c>
      <c r="P1877" t="s">
        <v>17608</v>
      </c>
      <c r="Q1877" t="s">
        <v>15246</v>
      </c>
      <c r="R1877" t="s">
        <v>15189</v>
      </c>
      <c r="S1877" t="s">
        <v>15246</v>
      </c>
      <c r="T1877" t="s">
        <v>15304</v>
      </c>
      <c r="U1877" t="s">
        <v>15317</v>
      </c>
    </row>
    <row r="1878" spans="1:21" x14ac:dyDescent="0.25">
      <c r="A1878">
        <v>2009</v>
      </c>
      <c r="B1878">
        <v>11</v>
      </c>
      <c r="C1878" t="s">
        <v>25</v>
      </c>
      <c r="D1878" t="s">
        <v>369</v>
      </c>
      <c r="E1878" t="s">
        <v>3322</v>
      </c>
      <c r="F1878" t="s">
        <v>6984</v>
      </c>
      <c r="G1878" t="s">
        <v>11234</v>
      </c>
      <c r="H1878" t="s">
        <v>11287</v>
      </c>
      <c r="I1878">
        <v>178.72481999999999</v>
      </c>
      <c r="J1878">
        <v>0</v>
      </c>
      <c r="K1878">
        <v>329.27091000000001</v>
      </c>
      <c r="L1878" t="s">
        <v>18150</v>
      </c>
      <c r="M1878" t="s">
        <v>15246</v>
      </c>
      <c r="N1878" t="s">
        <v>17199</v>
      </c>
      <c r="O1878" t="s">
        <v>16966</v>
      </c>
      <c r="R1878" t="s">
        <v>15189</v>
      </c>
      <c r="S1878" t="s">
        <v>15246</v>
      </c>
      <c r="T1878" t="s">
        <v>16967</v>
      </c>
      <c r="U1878" t="s">
        <v>15317</v>
      </c>
    </row>
    <row r="1879" spans="1:21" x14ac:dyDescent="0.25">
      <c r="A1879">
        <v>2009</v>
      </c>
      <c r="B1879">
        <v>11</v>
      </c>
      <c r="C1879" t="s">
        <v>25</v>
      </c>
      <c r="D1879" t="s">
        <v>370</v>
      </c>
      <c r="F1879" t="s">
        <v>7325</v>
      </c>
      <c r="G1879" t="s">
        <v>12482</v>
      </c>
      <c r="H1879" t="s">
        <v>14324</v>
      </c>
      <c r="I1879">
        <v>31.774830000000001</v>
      </c>
      <c r="J1879">
        <v>0</v>
      </c>
      <c r="K1879">
        <v>60.595182999999999</v>
      </c>
      <c r="N1879" t="s">
        <v>17626</v>
      </c>
      <c r="O1879" t="s">
        <v>17627</v>
      </c>
      <c r="P1879" t="s">
        <v>17608</v>
      </c>
      <c r="Q1879" t="s">
        <v>15246</v>
      </c>
      <c r="R1879" t="s">
        <v>17618</v>
      </c>
      <c r="S1879" t="s">
        <v>15246</v>
      </c>
      <c r="T1879" t="s">
        <v>17629</v>
      </c>
      <c r="U1879" t="s">
        <v>15317</v>
      </c>
    </row>
    <row r="1880" spans="1:21" x14ac:dyDescent="0.25">
      <c r="A1880">
        <v>2009</v>
      </c>
      <c r="B1880">
        <v>11</v>
      </c>
      <c r="C1880" t="s">
        <v>25</v>
      </c>
      <c r="D1880" t="s">
        <v>371</v>
      </c>
      <c r="E1880" t="s">
        <v>3323</v>
      </c>
      <c r="F1880" t="s">
        <v>7326</v>
      </c>
      <c r="G1880" t="s">
        <v>11236</v>
      </c>
      <c r="H1880" t="s">
        <v>14328</v>
      </c>
      <c r="I1880">
        <v>226.624199</v>
      </c>
      <c r="J1880">
        <v>0</v>
      </c>
      <c r="K1880">
        <v>238.413376</v>
      </c>
      <c r="T1880" s="124" t="s">
        <v>15304</v>
      </c>
      <c r="U1880" s="124" t="s">
        <v>15317</v>
      </c>
    </row>
    <row r="1881" spans="1:21" x14ac:dyDescent="0.25">
      <c r="A1881">
        <v>2009</v>
      </c>
      <c r="B1881">
        <v>11</v>
      </c>
      <c r="C1881" t="s">
        <v>25</v>
      </c>
      <c r="D1881" t="s">
        <v>372</v>
      </c>
      <c r="E1881" t="s">
        <v>3324</v>
      </c>
      <c r="F1881" t="s">
        <v>7327</v>
      </c>
      <c r="G1881" t="s">
        <v>12483</v>
      </c>
      <c r="H1881" t="s">
        <v>11557</v>
      </c>
      <c r="I1881">
        <v>465.10843599999998</v>
      </c>
      <c r="J1881">
        <v>0</v>
      </c>
      <c r="K1881">
        <v>432.35667799999999</v>
      </c>
      <c r="L1881" t="s">
        <v>16833</v>
      </c>
      <c r="M1881" t="s">
        <v>16850</v>
      </c>
      <c r="N1881" t="s">
        <v>16868</v>
      </c>
      <c r="O1881" t="s">
        <v>15246</v>
      </c>
      <c r="T1881" t="s">
        <v>17191</v>
      </c>
      <c r="U1881" t="s">
        <v>15317</v>
      </c>
    </row>
    <row r="1882" spans="1:21" x14ac:dyDescent="0.25">
      <c r="A1882">
        <v>2009</v>
      </c>
      <c r="B1882">
        <v>11</v>
      </c>
      <c r="C1882" t="s">
        <v>25</v>
      </c>
      <c r="D1882" t="s">
        <v>373</v>
      </c>
      <c r="E1882" t="s">
        <v>3325</v>
      </c>
      <c r="F1882" t="s">
        <v>7328</v>
      </c>
      <c r="G1882" t="s">
        <v>12484</v>
      </c>
      <c r="H1882" t="s">
        <v>14331</v>
      </c>
      <c r="I1882">
        <v>178.55807899999999</v>
      </c>
      <c r="J1882">
        <v>0</v>
      </c>
      <c r="K1882">
        <v>104.91928799999999</v>
      </c>
      <c r="L1882" t="s">
        <v>15192</v>
      </c>
      <c r="M1882" t="s">
        <v>15237</v>
      </c>
      <c r="N1882" t="s">
        <v>15258</v>
      </c>
      <c r="O1882" t="s">
        <v>15237</v>
      </c>
      <c r="P1882" t="s">
        <v>15258</v>
      </c>
      <c r="Q1882" t="s">
        <v>15237</v>
      </c>
      <c r="R1882" t="s">
        <v>17166</v>
      </c>
      <c r="S1882" t="s">
        <v>15246</v>
      </c>
      <c r="T1882" t="s">
        <v>17640</v>
      </c>
      <c r="U1882" t="s">
        <v>15317</v>
      </c>
    </row>
    <row r="1883" spans="1:21" x14ac:dyDescent="0.25">
      <c r="A1883">
        <v>2009</v>
      </c>
      <c r="B1883">
        <v>11</v>
      </c>
      <c r="C1883" t="s">
        <v>25</v>
      </c>
      <c r="D1883" t="s">
        <v>374</v>
      </c>
      <c r="E1883" t="s">
        <v>3326</v>
      </c>
      <c r="F1883" t="s">
        <v>7329</v>
      </c>
      <c r="G1883" t="s">
        <v>11239</v>
      </c>
      <c r="H1883" t="s">
        <v>14332</v>
      </c>
      <c r="I1883">
        <v>7448.2293849999996</v>
      </c>
      <c r="J1883">
        <v>0</v>
      </c>
      <c r="K1883">
        <v>7922.6580459999996</v>
      </c>
      <c r="R1883" t="s">
        <v>15206</v>
      </c>
      <c r="S1883" t="s">
        <v>15246</v>
      </c>
      <c r="T1883" t="s">
        <v>15304</v>
      </c>
      <c r="U1883" t="s">
        <v>15317</v>
      </c>
    </row>
    <row r="1884" spans="1:21" x14ac:dyDescent="0.25">
      <c r="A1884">
        <v>2009</v>
      </c>
      <c r="B1884">
        <v>11</v>
      </c>
      <c r="C1884" t="s">
        <v>25</v>
      </c>
      <c r="D1884" t="s">
        <v>375</v>
      </c>
      <c r="E1884" t="s">
        <v>3327</v>
      </c>
      <c r="F1884" t="s">
        <v>7330</v>
      </c>
      <c r="G1884" t="s">
        <v>12485</v>
      </c>
      <c r="H1884" t="s">
        <v>14328</v>
      </c>
      <c r="I1884">
        <v>384.33346699999998</v>
      </c>
      <c r="J1884">
        <v>0</v>
      </c>
      <c r="K1884">
        <v>455.38342699999998</v>
      </c>
      <c r="L1884" t="s">
        <v>18151</v>
      </c>
      <c r="M1884" t="s">
        <v>15246</v>
      </c>
      <c r="T1884" t="s">
        <v>15304</v>
      </c>
      <c r="U1884" t="s">
        <v>15317</v>
      </c>
    </row>
    <row r="1885" spans="1:21" x14ac:dyDescent="0.25">
      <c r="A1885">
        <v>2009</v>
      </c>
      <c r="B1885">
        <v>11</v>
      </c>
      <c r="C1885" t="s">
        <v>25</v>
      </c>
      <c r="D1885" t="s">
        <v>1722</v>
      </c>
      <c r="E1885" t="s">
        <v>3328</v>
      </c>
      <c r="F1885" t="s">
        <v>7331</v>
      </c>
      <c r="G1885" t="s">
        <v>12486</v>
      </c>
      <c r="H1885" t="s">
        <v>14326</v>
      </c>
      <c r="I1885">
        <v>92.149844999999999</v>
      </c>
      <c r="J1885">
        <v>0</v>
      </c>
      <c r="K1885">
        <v>64.315787999999998</v>
      </c>
      <c r="L1885" t="s">
        <v>18152</v>
      </c>
      <c r="M1885" t="s">
        <v>15247</v>
      </c>
      <c r="P1885" t="s">
        <v>18152</v>
      </c>
      <c r="Q1885" t="s">
        <v>15247</v>
      </c>
      <c r="R1885" t="s">
        <v>16856</v>
      </c>
      <c r="S1885" t="s">
        <v>15246</v>
      </c>
      <c r="T1885" t="s">
        <v>17278</v>
      </c>
      <c r="U1885" t="s">
        <v>15317</v>
      </c>
    </row>
    <row r="1886" spans="1:21" x14ac:dyDescent="0.25">
      <c r="A1886">
        <v>2009</v>
      </c>
      <c r="B1886">
        <v>11</v>
      </c>
      <c r="C1886" t="s">
        <v>25</v>
      </c>
      <c r="D1886" t="s">
        <v>1723</v>
      </c>
      <c r="G1886" t="s">
        <v>12487</v>
      </c>
      <c r="H1886" t="s">
        <v>11287</v>
      </c>
      <c r="I1886">
        <v>56.297083000000001</v>
      </c>
      <c r="J1886">
        <v>0</v>
      </c>
      <c r="K1886">
        <v>36.500784000000003</v>
      </c>
      <c r="R1886" t="s">
        <v>15189</v>
      </c>
      <c r="S1886" t="s">
        <v>15246</v>
      </c>
      <c r="T1886" t="s">
        <v>15304</v>
      </c>
      <c r="U1886" t="s">
        <v>15317</v>
      </c>
    </row>
    <row r="1887" spans="1:21" x14ac:dyDescent="0.25">
      <c r="A1887">
        <v>2009</v>
      </c>
      <c r="B1887">
        <v>11</v>
      </c>
      <c r="C1887" t="s">
        <v>25</v>
      </c>
      <c r="D1887" t="s">
        <v>378</v>
      </c>
      <c r="E1887" t="s">
        <v>3329</v>
      </c>
      <c r="F1887" t="s">
        <v>7332</v>
      </c>
      <c r="G1887" t="s">
        <v>12488</v>
      </c>
      <c r="H1887" t="s">
        <v>14333</v>
      </c>
      <c r="I1887">
        <v>41.320909999999998</v>
      </c>
      <c r="J1887">
        <v>0</v>
      </c>
      <c r="K1887">
        <v>24.708712999999999</v>
      </c>
      <c r="P1887" t="s">
        <v>15348</v>
      </c>
      <c r="Q1887" t="s">
        <v>15246</v>
      </c>
      <c r="T1887" t="s">
        <v>15304</v>
      </c>
      <c r="U1887" t="s">
        <v>15317</v>
      </c>
    </row>
    <row r="1888" spans="1:21" x14ac:dyDescent="0.25">
      <c r="A1888">
        <v>2009</v>
      </c>
      <c r="B1888">
        <v>11</v>
      </c>
      <c r="C1888" t="s">
        <v>25</v>
      </c>
      <c r="D1888" t="s">
        <v>379</v>
      </c>
      <c r="E1888" t="s">
        <v>3330</v>
      </c>
      <c r="F1888" t="s">
        <v>7333</v>
      </c>
      <c r="G1888" t="s">
        <v>12489</v>
      </c>
      <c r="H1888" t="s">
        <v>14333</v>
      </c>
      <c r="I1888">
        <v>0.50052099999999999</v>
      </c>
      <c r="J1888">
        <v>0</v>
      </c>
      <c r="K1888">
        <v>0.34828700000000001</v>
      </c>
      <c r="P1888" t="s">
        <v>17634</v>
      </c>
      <c r="Q1888" t="s">
        <v>17635</v>
      </c>
      <c r="T1888" t="s">
        <v>16839</v>
      </c>
      <c r="U1888" t="s">
        <v>15317</v>
      </c>
    </row>
    <row r="1889" spans="1:21" x14ac:dyDescent="0.25">
      <c r="A1889">
        <v>2009</v>
      </c>
      <c r="B1889">
        <v>11</v>
      </c>
      <c r="C1889" t="s">
        <v>25</v>
      </c>
      <c r="D1889" t="s">
        <v>380</v>
      </c>
      <c r="E1889" t="s">
        <v>3016</v>
      </c>
      <c r="F1889" t="s">
        <v>6990</v>
      </c>
      <c r="G1889" t="s">
        <v>12490</v>
      </c>
      <c r="H1889" t="s">
        <v>14333</v>
      </c>
      <c r="I1889">
        <v>24.363392000000001</v>
      </c>
      <c r="J1889">
        <v>0</v>
      </c>
      <c r="K1889">
        <v>2.861475</v>
      </c>
      <c r="U1889" t="s">
        <v>15316</v>
      </c>
    </row>
    <row r="1890" spans="1:21" x14ac:dyDescent="0.25">
      <c r="A1890">
        <v>2009</v>
      </c>
      <c r="B1890">
        <v>11</v>
      </c>
      <c r="C1890" t="s">
        <v>25</v>
      </c>
      <c r="D1890" t="s">
        <v>381</v>
      </c>
      <c r="E1890" t="s">
        <v>3331</v>
      </c>
      <c r="F1890" t="s">
        <v>7334</v>
      </c>
      <c r="G1890" t="s">
        <v>11246</v>
      </c>
      <c r="H1890" t="s">
        <v>14328</v>
      </c>
      <c r="I1890">
        <v>612.62000899999998</v>
      </c>
      <c r="J1890">
        <v>0</v>
      </c>
      <c r="K1890">
        <v>690.45825000000002</v>
      </c>
      <c r="L1890" t="s">
        <v>16889</v>
      </c>
      <c r="M1890" t="s">
        <v>16850</v>
      </c>
      <c r="P1890" t="s">
        <v>17636</v>
      </c>
      <c r="Q1890" t="s">
        <v>17635</v>
      </c>
      <c r="T1890" t="s">
        <v>17494</v>
      </c>
      <c r="U1890" t="s">
        <v>15317</v>
      </c>
    </row>
    <row r="1891" spans="1:21" x14ac:dyDescent="0.25">
      <c r="A1891">
        <v>2009</v>
      </c>
      <c r="B1891">
        <v>11</v>
      </c>
      <c r="C1891" t="s">
        <v>25</v>
      </c>
      <c r="D1891" t="s">
        <v>382</v>
      </c>
      <c r="E1891" t="s">
        <v>3017</v>
      </c>
      <c r="F1891" t="s">
        <v>6991</v>
      </c>
      <c r="G1891" t="s">
        <v>11247</v>
      </c>
      <c r="H1891" t="s">
        <v>11287</v>
      </c>
      <c r="I1891">
        <v>136.82615699999999</v>
      </c>
      <c r="J1891">
        <v>0</v>
      </c>
      <c r="K1891">
        <v>103.352379</v>
      </c>
      <c r="L1891" t="s">
        <v>17637</v>
      </c>
      <c r="M1891" t="s">
        <v>15246</v>
      </c>
      <c r="N1891" t="s">
        <v>15233</v>
      </c>
      <c r="O1891" t="s">
        <v>15246</v>
      </c>
      <c r="R1891" t="s">
        <v>15189</v>
      </c>
      <c r="S1891" t="s">
        <v>15246</v>
      </c>
      <c r="T1891" t="s">
        <v>15304</v>
      </c>
      <c r="U1891" t="s">
        <v>15317</v>
      </c>
    </row>
    <row r="1892" spans="1:21" x14ac:dyDescent="0.25">
      <c r="A1892">
        <v>2009</v>
      </c>
      <c r="B1892">
        <v>11</v>
      </c>
      <c r="C1892" t="s">
        <v>25</v>
      </c>
      <c r="D1892" t="s">
        <v>385</v>
      </c>
      <c r="E1892" t="s">
        <v>3332</v>
      </c>
      <c r="F1892" t="s">
        <v>7335</v>
      </c>
      <c r="G1892" t="s">
        <v>12491</v>
      </c>
      <c r="H1892" t="s">
        <v>14334</v>
      </c>
      <c r="I1892">
        <v>116.327653</v>
      </c>
      <c r="J1892">
        <v>0</v>
      </c>
      <c r="K1892">
        <v>103.986249</v>
      </c>
      <c r="L1892" t="s">
        <v>18153</v>
      </c>
      <c r="M1892" t="s">
        <v>15246</v>
      </c>
      <c r="N1892" t="s">
        <v>16890</v>
      </c>
      <c r="O1892" t="s">
        <v>15246</v>
      </c>
      <c r="R1892" t="s">
        <v>17196</v>
      </c>
      <c r="S1892" t="s">
        <v>15246</v>
      </c>
      <c r="T1892" t="s">
        <v>15304</v>
      </c>
      <c r="U1892" t="s">
        <v>15317</v>
      </c>
    </row>
    <row r="1893" spans="1:21" x14ac:dyDescent="0.25">
      <c r="A1893">
        <v>2009</v>
      </c>
      <c r="B1893">
        <v>11</v>
      </c>
      <c r="C1893" t="s">
        <v>25</v>
      </c>
      <c r="D1893" t="s">
        <v>386</v>
      </c>
      <c r="E1893" t="s">
        <v>3333</v>
      </c>
      <c r="F1893" t="s">
        <v>7336</v>
      </c>
      <c r="G1893" t="s">
        <v>11251</v>
      </c>
      <c r="H1893" t="s">
        <v>11287</v>
      </c>
      <c r="I1893">
        <v>175.78442899999999</v>
      </c>
      <c r="J1893">
        <v>0</v>
      </c>
      <c r="K1893">
        <v>172.30473599999999</v>
      </c>
      <c r="L1893" t="s">
        <v>15189</v>
      </c>
      <c r="M1893" t="s">
        <v>15246</v>
      </c>
      <c r="N1893" t="s">
        <v>15189</v>
      </c>
      <c r="O1893" t="s">
        <v>15246</v>
      </c>
      <c r="P1893" t="s">
        <v>15189</v>
      </c>
      <c r="Q1893" t="s">
        <v>15246</v>
      </c>
      <c r="R1893" t="s">
        <v>15189</v>
      </c>
      <c r="S1893" t="s">
        <v>15246</v>
      </c>
      <c r="T1893" t="s">
        <v>15304</v>
      </c>
      <c r="U1893" t="s">
        <v>15317</v>
      </c>
    </row>
    <row r="1894" spans="1:21" x14ac:dyDescent="0.25">
      <c r="A1894">
        <v>2009</v>
      </c>
      <c r="B1894">
        <v>11</v>
      </c>
      <c r="C1894" t="s">
        <v>25</v>
      </c>
      <c r="D1894" t="s">
        <v>1724</v>
      </c>
      <c r="E1894" t="s">
        <v>3334</v>
      </c>
      <c r="F1894" t="s">
        <v>7337</v>
      </c>
      <c r="G1894" t="s">
        <v>12492</v>
      </c>
      <c r="H1894" t="s">
        <v>11287</v>
      </c>
      <c r="I1894">
        <v>1.787571</v>
      </c>
      <c r="J1894">
        <v>0</v>
      </c>
      <c r="K1894">
        <v>1.509107</v>
      </c>
      <c r="L1894" t="s">
        <v>15189</v>
      </c>
      <c r="M1894" t="s">
        <v>15246</v>
      </c>
      <c r="N1894" t="s">
        <v>15189</v>
      </c>
      <c r="O1894" t="s">
        <v>15246</v>
      </c>
      <c r="P1894" t="s">
        <v>15189</v>
      </c>
      <c r="Q1894" t="s">
        <v>15246</v>
      </c>
      <c r="R1894" t="s">
        <v>15189</v>
      </c>
      <c r="S1894" t="s">
        <v>15246</v>
      </c>
      <c r="T1894" t="s">
        <v>15304</v>
      </c>
      <c r="U1894" t="s">
        <v>15317</v>
      </c>
    </row>
    <row r="1895" spans="1:21" x14ac:dyDescent="0.25">
      <c r="A1895">
        <v>2009</v>
      </c>
      <c r="B1895">
        <v>11</v>
      </c>
      <c r="C1895" t="s">
        <v>25</v>
      </c>
      <c r="D1895" t="s">
        <v>387</v>
      </c>
      <c r="E1895" t="s">
        <v>3335</v>
      </c>
      <c r="F1895" t="s">
        <v>7338</v>
      </c>
      <c r="G1895" t="s">
        <v>11252</v>
      </c>
      <c r="H1895" t="s">
        <v>14335</v>
      </c>
      <c r="I1895">
        <v>2062.8074190000002</v>
      </c>
      <c r="J1895">
        <v>0</v>
      </c>
      <c r="K1895">
        <v>2548.1723240000001</v>
      </c>
      <c r="L1895" t="s">
        <v>17279</v>
      </c>
      <c r="M1895" t="s">
        <v>15246</v>
      </c>
      <c r="N1895" t="s">
        <v>15189</v>
      </c>
      <c r="O1895" t="s">
        <v>15246</v>
      </c>
      <c r="P1895" t="s">
        <v>15207</v>
      </c>
      <c r="Q1895" t="s">
        <v>15246</v>
      </c>
      <c r="R1895" t="s">
        <v>17200</v>
      </c>
      <c r="S1895" t="s">
        <v>15246</v>
      </c>
      <c r="T1895" t="s">
        <v>15304</v>
      </c>
      <c r="U1895" t="s">
        <v>15317</v>
      </c>
    </row>
    <row r="1896" spans="1:21" x14ac:dyDescent="0.25">
      <c r="A1896">
        <v>2009</v>
      </c>
      <c r="B1896">
        <v>11</v>
      </c>
      <c r="C1896" t="s">
        <v>25</v>
      </c>
      <c r="D1896" t="s">
        <v>1725</v>
      </c>
      <c r="E1896" t="s">
        <v>3336</v>
      </c>
      <c r="F1896" t="s">
        <v>7339</v>
      </c>
      <c r="G1896" t="s">
        <v>12493</v>
      </c>
      <c r="H1896" t="s">
        <v>14341</v>
      </c>
      <c r="I1896">
        <v>225</v>
      </c>
      <c r="J1896">
        <v>0</v>
      </c>
      <c r="K1896">
        <v>176.41737499999999</v>
      </c>
      <c r="L1896" t="s">
        <v>17196</v>
      </c>
      <c r="M1896" t="s">
        <v>15246</v>
      </c>
      <c r="R1896" t="s">
        <v>15206</v>
      </c>
      <c r="S1896" t="s">
        <v>15246</v>
      </c>
      <c r="T1896" t="s">
        <v>15304</v>
      </c>
      <c r="U1896" t="s">
        <v>15317</v>
      </c>
    </row>
    <row r="1897" spans="1:21" x14ac:dyDescent="0.25">
      <c r="A1897">
        <v>2009</v>
      </c>
      <c r="B1897">
        <v>11</v>
      </c>
      <c r="C1897" t="s">
        <v>25</v>
      </c>
      <c r="D1897" t="s">
        <v>1726</v>
      </c>
      <c r="E1897" t="s">
        <v>3317</v>
      </c>
      <c r="F1897" t="s">
        <v>7340</v>
      </c>
      <c r="G1897" t="s">
        <v>12494</v>
      </c>
      <c r="H1897" t="s">
        <v>14324</v>
      </c>
      <c r="I1897">
        <v>112</v>
      </c>
      <c r="J1897">
        <v>0</v>
      </c>
      <c r="K1897">
        <v>104.384</v>
      </c>
      <c r="L1897" t="s">
        <v>18143</v>
      </c>
      <c r="M1897" t="s">
        <v>17635</v>
      </c>
      <c r="N1897" t="s">
        <v>18154</v>
      </c>
      <c r="O1897" t="s">
        <v>18155</v>
      </c>
      <c r="P1897" t="s">
        <v>17166</v>
      </c>
      <c r="Q1897" t="s">
        <v>15246</v>
      </c>
      <c r="R1897" t="s">
        <v>17618</v>
      </c>
      <c r="S1897" t="s">
        <v>15246</v>
      </c>
      <c r="T1897" t="s">
        <v>17494</v>
      </c>
      <c r="U1897" t="s">
        <v>15317</v>
      </c>
    </row>
    <row r="1898" spans="1:21" x14ac:dyDescent="0.25">
      <c r="A1898">
        <v>2009</v>
      </c>
      <c r="B1898">
        <v>11</v>
      </c>
      <c r="C1898" t="s">
        <v>25</v>
      </c>
      <c r="D1898" t="s">
        <v>1727</v>
      </c>
      <c r="G1898" t="s">
        <v>12495</v>
      </c>
      <c r="H1898" t="s">
        <v>14328</v>
      </c>
      <c r="I1898">
        <v>420</v>
      </c>
      <c r="J1898">
        <v>0</v>
      </c>
      <c r="K1898">
        <v>307.782579</v>
      </c>
      <c r="T1898" s="124" t="s">
        <v>15304</v>
      </c>
      <c r="U1898" s="124" t="s">
        <v>15317</v>
      </c>
    </row>
    <row r="1899" spans="1:21" x14ac:dyDescent="0.25">
      <c r="A1899">
        <v>2009</v>
      </c>
      <c r="B1899">
        <v>11</v>
      </c>
      <c r="C1899" t="s">
        <v>25</v>
      </c>
      <c r="D1899" t="s">
        <v>1728</v>
      </c>
      <c r="G1899" t="s">
        <v>12496</v>
      </c>
      <c r="H1899" t="s">
        <v>14328</v>
      </c>
      <c r="I1899">
        <v>100</v>
      </c>
      <c r="J1899">
        <v>0</v>
      </c>
      <c r="K1899">
        <v>100</v>
      </c>
      <c r="T1899" s="124" t="s">
        <v>15304</v>
      </c>
      <c r="U1899" s="124" t="s">
        <v>15317</v>
      </c>
    </row>
    <row r="1900" spans="1:21" x14ac:dyDescent="0.25">
      <c r="A1900">
        <v>2009</v>
      </c>
      <c r="B1900">
        <v>11</v>
      </c>
      <c r="C1900" t="s">
        <v>25</v>
      </c>
      <c r="D1900" t="s">
        <v>1729</v>
      </c>
      <c r="G1900" t="s">
        <v>12497</v>
      </c>
      <c r="H1900" t="s">
        <v>14324</v>
      </c>
      <c r="I1900">
        <v>325</v>
      </c>
      <c r="J1900">
        <v>0</v>
      </c>
      <c r="K1900">
        <v>328.834182</v>
      </c>
      <c r="P1900" t="s">
        <v>18156</v>
      </c>
      <c r="Q1900" t="s">
        <v>15246</v>
      </c>
      <c r="R1900" t="s">
        <v>17618</v>
      </c>
      <c r="S1900" t="s">
        <v>15246</v>
      </c>
      <c r="T1900" t="s">
        <v>15304</v>
      </c>
      <c r="U1900" t="s">
        <v>15317</v>
      </c>
    </row>
    <row r="1901" spans="1:21" x14ac:dyDescent="0.25">
      <c r="A1901">
        <v>2009</v>
      </c>
      <c r="B1901">
        <v>11</v>
      </c>
      <c r="C1901" t="s">
        <v>25</v>
      </c>
      <c r="D1901" t="s">
        <v>1730</v>
      </c>
      <c r="G1901" t="s">
        <v>12498</v>
      </c>
      <c r="H1901" t="s">
        <v>14324</v>
      </c>
      <c r="I1901">
        <v>14</v>
      </c>
      <c r="J1901">
        <v>0</v>
      </c>
      <c r="K1901">
        <v>14</v>
      </c>
      <c r="P1901" t="s">
        <v>15192</v>
      </c>
      <c r="Q1901" t="s">
        <v>15237</v>
      </c>
      <c r="R1901" t="s">
        <v>17618</v>
      </c>
      <c r="S1901" t="s">
        <v>15246</v>
      </c>
      <c r="T1901" t="s">
        <v>17640</v>
      </c>
      <c r="U1901" t="s">
        <v>15317</v>
      </c>
    </row>
    <row r="1902" spans="1:21" x14ac:dyDescent="0.25">
      <c r="A1902">
        <v>2009</v>
      </c>
      <c r="B1902">
        <v>11</v>
      </c>
      <c r="C1902" t="s">
        <v>25</v>
      </c>
      <c r="D1902" t="s">
        <v>1731</v>
      </c>
      <c r="G1902" t="s">
        <v>12499</v>
      </c>
      <c r="H1902" t="s">
        <v>14339</v>
      </c>
      <c r="I1902">
        <v>100</v>
      </c>
      <c r="J1902">
        <v>0</v>
      </c>
      <c r="K1902">
        <v>53.296469000000002</v>
      </c>
      <c r="P1902" t="s">
        <v>15350</v>
      </c>
      <c r="Q1902" t="s">
        <v>15237</v>
      </c>
      <c r="R1902" t="s">
        <v>17643</v>
      </c>
      <c r="S1902" t="s">
        <v>15246</v>
      </c>
      <c r="T1902" t="s">
        <v>17640</v>
      </c>
      <c r="U1902" t="s">
        <v>15317</v>
      </c>
    </row>
    <row r="1903" spans="1:21" x14ac:dyDescent="0.25">
      <c r="A1903">
        <v>2009</v>
      </c>
      <c r="B1903">
        <v>11</v>
      </c>
      <c r="C1903" t="s">
        <v>25</v>
      </c>
      <c r="D1903" t="s">
        <v>1732</v>
      </c>
      <c r="G1903" t="s">
        <v>12500</v>
      </c>
      <c r="H1903" t="s">
        <v>14334</v>
      </c>
      <c r="I1903">
        <v>175</v>
      </c>
      <c r="J1903">
        <v>0</v>
      </c>
      <c r="K1903">
        <v>157.536507</v>
      </c>
      <c r="R1903" t="s">
        <v>17196</v>
      </c>
      <c r="S1903" t="s">
        <v>15246</v>
      </c>
      <c r="T1903" t="s">
        <v>15304</v>
      </c>
      <c r="U1903" t="s">
        <v>15317</v>
      </c>
    </row>
    <row r="1904" spans="1:21" x14ac:dyDescent="0.25">
      <c r="A1904">
        <v>2009</v>
      </c>
      <c r="B1904">
        <v>11</v>
      </c>
      <c r="C1904" t="s">
        <v>28</v>
      </c>
      <c r="D1904" t="s">
        <v>416</v>
      </c>
      <c r="E1904" t="s">
        <v>3337</v>
      </c>
      <c r="F1904" t="s">
        <v>7341</v>
      </c>
      <c r="G1904" t="s">
        <v>11281</v>
      </c>
      <c r="H1904" t="s">
        <v>14343</v>
      </c>
      <c r="I1904">
        <v>603.44246199999998</v>
      </c>
      <c r="J1904">
        <v>0</v>
      </c>
      <c r="K1904">
        <v>571.60555299999999</v>
      </c>
      <c r="L1904" t="s">
        <v>17200</v>
      </c>
      <c r="M1904" t="s">
        <v>15246</v>
      </c>
      <c r="N1904" t="s">
        <v>17200</v>
      </c>
      <c r="O1904" t="s">
        <v>15246</v>
      </c>
      <c r="P1904" t="s">
        <v>17200</v>
      </c>
      <c r="Q1904" t="s">
        <v>15246</v>
      </c>
      <c r="R1904" t="s">
        <v>17641</v>
      </c>
      <c r="S1904" t="s">
        <v>15246</v>
      </c>
      <c r="T1904" t="s">
        <v>15304</v>
      </c>
      <c r="U1904" t="s">
        <v>15317</v>
      </c>
    </row>
    <row r="1905" spans="1:21" x14ac:dyDescent="0.25">
      <c r="A1905">
        <v>2009</v>
      </c>
      <c r="B1905">
        <v>11</v>
      </c>
      <c r="C1905" t="s">
        <v>28</v>
      </c>
      <c r="D1905" t="s">
        <v>1733</v>
      </c>
      <c r="E1905" t="s">
        <v>3338</v>
      </c>
      <c r="F1905" t="s">
        <v>7342</v>
      </c>
      <c r="G1905" t="s">
        <v>12501</v>
      </c>
      <c r="H1905" t="s">
        <v>14335</v>
      </c>
      <c r="I1905">
        <v>174.88609600000001</v>
      </c>
      <c r="J1905">
        <v>0</v>
      </c>
      <c r="K1905">
        <v>577.74842200000001</v>
      </c>
      <c r="L1905" t="s">
        <v>18157</v>
      </c>
      <c r="M1905" t="s">
        <v>15246</v>
      </c>
      <c r="N1905" t="s">
        <v>17280</v>
      </c>
      <c r="O1905" t="s">
        <v>15246</v>
      </c>
      <c r="P1905" t="s">
        <v>18158</v>
      </c>
      <c r="Q1905" t="s">
        <v>15246</v>
      </c>
      <c r="R1905" t="s">
        <v>17200</v>
      </c>
      <c r="S1905" t="s">
        <v>15246</v>
      </c>
      <c r="T1905" t="s">
        <v>15304</v>
      </c>
      <c r="U1905" t="s">
        <v>15317</v>
      </c>
    </row>
    <row r="1906" spans="1:21" x14ac:dyDescent="0.25">
      <c r="A1906">
        <v>2009</v>
      </c>
      <c r="B1906">
        <v>11</v>
      </c>
      <c r="C1906" t="s">
        <v>28</v>
      </c>
      <c r="D1906" t="s">
        <v>1734</v>
      </c>
      <c r="E1906" t="s">
        <v>3339</v>
      </c>
      <c r="F1906" t="s">
        <v>7343</v>
      </c>
      <c r="G1906" t="s">
        <v>12502</v>
      </c>
      <c r="H1906" t="s">
        <v>14335</v>
      </c>
      <c r="I1906">
        <v>91.593990000000005</v>
      </c>
      <c r="J1906">
        <v>0</v>
      </c>
      <c r="K1906">
        <v>75.646602000000001</v>
      </c>
      <c r="L1906" t="s">
        <v>18159</v>
      </c>
      <c r="M1906" t="s">
        <v>15246</v>
      </c>
      <c r="N1906" t="s">
        <v>18160</v>
      </c>
      <c r="O1906" t="s">
        <v>15246</v>
      </c>
      <c r="P1906" t="s">
        <v>17280</v>
      </c>
      <c r="Q1906" t="s">
        <v>15246</v>
      </c>
      <c r="R1906" t="s">
        <v>17200</v>
      </c>
      <c r="S1906" t="s">
        <v>15246</v>
      </c>
      <c r="T1906" t="s">
        <v>15304</v>
      </c>
      <c r="U1906" t="s">
        <v>15317</v>
      </c>
    </row>
    <row r="1907" spans="1:21" x14ac:dyDescent="0.25">
      <c r="A1907">
        <v>2009</v>
      </c>
      <c r="B1907">
        <v>11</v>
      </c>
      <c r="C1907" t="s">
        <v>28</v>
      </c>
      <c r="D1907" t="s">
        <v>1735</v>
      </c>
      <c r="E1907" t="s">
        <v>3340</v>
      </c>
      <c r="F1907" t="s">
        <v>7344</v>
      </c>
      <c r="G1907" t="s">
        <v>12503</v>
      </c>
      <c r="H1907" t="s">
        <v>14333</v>
      </c>
      <c r="I1907">
        <v>38.545417</v>
      </c>
      <c r="J1907">
        <v>0</v>
      </c>
      <c r="K1907">
        <v>31.125250999999999</v>
      </c>
      <c r="U1907" t="s">
        <v>15316</v>
      </c>
    </row>
    <row r="1908" spans="1:21" x14ac:dyDescent="0.25">
      <c r="A1908">
        <v>2009</v>
      </c>
      <c r="B1908">
        <v>11</v>
      </c>
      <c r="C1908" t="s">
        <v>20</v>
      </c>
      <c r="D1908" t="s">
        <v>419</v>
      </c>
      <c r="G1908" t="s">
        <v>11284</v>
      </c>
      <c r="H1908" t="s">
        <v>14550</v>
      </c>
      <c r="I1908">
        <v>1077.597178</v>
      </c>
      <c r="J1908">
        <v>0</v>
      </c>
      <c r="K1908">
        <v>1190.5373750000001</v>
      </c>
      <c r="P1908" t="s">
        <v>17557</v>
      </c>
      <c r="Q1908" t="s">
        <v>16818</v>
      </c>
      <c r="R1908" t="s">
        <v>18161</v>
      </c>
      <c r="S1908" t="s">
        <v>15246</v>
      </c>
      <c r="T1908" t="s">
        <v>16819</v>
      </c>
      <c r="U1908" t="s">
        <v>15317</v>
      </c>
    </row>
    <row r="1909" spans="1:21" x14ac:dyDescent="0.25">
      <c r="A1909">
        <v>2009</v>
      </c>
      <c r="B1909">
        <v>11</v>
      </c>
      <c r="C1909" t="s">
        <v>20</v>
      </c>
      <c r="D1909" t="s">
        <v>420</v>
      </c>
      <c r="G1909" t="s">
        <v>11154</v>
      </c>
      <c r="H1909" t="s">
        <v>14341</v>
      </c>
      <c r="I1909">
        <v>120.952253</v>
      </c>
      <c r="J1909">
        <v>0</v>
      </c>
      <c r="K1909">
        <v>149.69160299999999</v>
      </c>
      <c r="P1909" t="s">
        <v>15343</v>
      </c>
      <c r="Q1909" t="s">
        <v>15252</v>
      </c>
      <c r="R1909" t="s">
        <v>15206</v>
      </c>
      <c r="S1909" t="s">
        <v>15246</v>
      </c>
      <c r="T1909" t="s">
        <v>16819</v>
      </c>
      <c r="U1909" t="s">
        <v>15317</v>
      </c>
    </row>
    <row r="1910" spans="1:21" x14ac:dyDescent="0.25">
      <c r="A1910">
        <v>2009</v>
      </c>
      <c r="B1910">
        <v>11</v>
      </c>
      <c r="C1910" t="s">
        <v>20</v>
      </c>
      <c r="D1910" t="s">
        <v>422</v>
      </c>
      <c r="G1910" t="s">
        <v>10937</v>
      </c>
      <c r="H1910" t="s">
        <v>14551</v>
      </c>
      <c r="I1910">
        <v>63.262624000000002</v>
      </c>
      <c r="J1910">
        <v>0</v>
      </c>
      <c r="K1910">
        <v>67.567976999999999</v>
      </c>
      <c r="U1910" t="s">
        <v>15316</v>
      </c>
    </row>
    <row r="1911" spans="1:21" x14ac:dyDescent="0.25">
      <c r="A1911">
        <v>2009</v>
      </c>
      <c r="B1911">
        <v>11</v>
      </c>
      <c r="C1911" t="s">
        <v>22</v>
      </c>
      <c r="D1911" t="s">
        <v>425</v>
      </c>
      <c r="G1911" t="s">
        <v>10941</v>
      </c>
      <c r="H1911" t="s">
        <v>14221</v>
      </c>
      <c r="I1911">
        <v>10360.536857999999</v>
      </c>
      <c r="J1911">
        <v>0</v>
      </c>
      <c r="K1911">
        <v>7782.495285</v>
      </c>
      <c r="U1911" t="s">
        <v>15316</v>
      </c>
    </row>
    <row r="1912" spans="1:21" x14ac:dyDescent="0.25">
      <c r="A1912">
        <v>2009</v>
      </c>
      <c r="B1912">
        <v>11</v>
      </c>
      <c r="C1912" t="s">
        <v>23</v>
      </c>
      <c r="D1912" t="s">
        <v>427</v>
      </c>
      <c r="G1912" t="s">
        <v>10942</v>
      </c>
      <c r="H1912" t="s">
        <v>14222</v>
      </c>
      <c r="I1912">
        <v>487.83433600000001</v>
      </c>
      <c r="J1912">
        <v>0</v>
      </c>
      <c r="K1912">
        <v>472.09817500000003</v>
      </c>
      <c r="U1912" t="s">
        <v>15316</v>
      </c>
    </row>
    <row r="1913" spans="1:21" x14ac:dyDescent="0.25">
      <c r="A1913">
        <v>2009</v>
      </c>
      <c r="B1913">
        <v>11</v>
      </c>
      <c r="C1913" t="s">
        <v>23</v>
      </c>
      <c r="D1913" t="s">
        <v>428</v>
      </c>
      <c r="G1913" t="s">
        <v>10957</v>
      </c>
      <c r="H1913" t="s">
        <v>14222</v>
      </c>
      <c r="I1913">
        <v>34.365112000000003</v>
      </c>
      <c r="J1913">
        <v>0</v>
      </c>
      <c r="K1913">
        <v>13.885154</v>
      </c>
      <c r="U1913" t="s">
        <v>15316</v>
      </c>
    </row>
    <row r="1914" spans="1:21" x14ac:dyDescent="0.25">
      <c r="A1914">
        <v>2009</v>
      </c>
      <c r="B1914">
        <v>11</v>
      </c>
      <c r="C1914" t="s">
        <v>24</v>
      </c>
      <c r="D1914" t="s">
        <v>429</v>
      </c>
      <c r="E1914" t="s">
        <v>3341</v>
      </c>
      <c r="F1914" t="s">
        <v>6993</v>
      </c>
      <c r="G1914" t="s">
        <v>11287</v>
      </c>
      <c r="H1914" t="s">
        <v>14552</v>
      </c>
      <c r="I1914">
        <v>2929.4664429999998</v>
      </c>
      <c r="J1914">
        <v>0</v>
      </c>
      <c r="K1914">
        <v>1293.7746259999999</v>
      </c>
      <c r="L1914" t="s">
        <v>17205</v>
      </c>
      <c r="M1914" t="s">
        <v>15246</v>
      </c>
      <c r="N1914" t="s">
        <v>17206</v>
      </c>
      <c r="O1914" t="s">
        <v>15246</v>
      </c>
      <c r="P1914" t="s">
        <v>15189</v>
      </c>
      <c r="Q1914" t="s">
        <v>15246</v>
      </c>
      <c r="R1914" t="s">
        <v>18162</v>
      </c>
      <c r="S1914" t="s">
        <v>15246</v>
      </c>
      <c r="T1914" t="s">
        <v>15304</v>
      </c>
      <c r="U1914" t="s">
        <v>15317</v>
      </c>
    </row>
    <row r="1915" spans="1:21" x14ac:dyDescent="0.25">
      <c r="A1915">
        <v>2009</v>
      </c>
      <c r="B1915">
        <v>11</v>
      </c>
      <c r="C1915" t="s">
        <v>24</v>
      </c>
      <c r="D1915" t="s">
        <v>1736</v>
      </c>
      <c r="E1915" t="s">
        <v>3020</v>
      </c>
      <c r="F1915" t="s">
        <v>7345</v>
      </c>
      <c r="G1915" t="s">
        <v>11290</v>
      </c>
      <c r="H1915" t="s">
        <v>14335</v>
      </c>
      <c r="I1915">
        <v>97.407070000000004</v>
      </c>
      <c r="J1915">
        <v>0</v>
      </c>
      <c r="K1915">
        <v>75.992183999999995</v>
      </c>
      <c r="L1915" t="s">
        <v>15181</v>
      </c>
      <c r="M1915" t="s">
        <v>15237</v>
      </c>
      <c r="N1915" t="s">
        <v>17281</v>
      </c>
      <c r="O1915" t="s">
        <v>17515</v>
      </c>
      <c r="P1915" t="s">
        <v>17651</v>
      </c>
      <c r="Q1915" t="s">
        <v>17515</v>
      </c>
      <c r="R1915" t="s">
        <v>17200</v>
      </c>
      <c r="S1915" t="s">
        <v>15246</v>
      </c>
      <c r="T1915" t="s">
        <v>17640</v>
      </c>
      <c r="U1915" t="s">
        <v>15317</v>
      </c>
    </row>
    <row r="1916" spans="1:21" x14ac:dyDescent="0.25">
      <c r="A1916">
        <v>2009</v>
      </c>
      <c r="B1916">
        <v>11</v>
      </c>
      <c r="C1916" t="s">
        <v>24</v>
      </c>
      <c r="D1916" t="s">
        <v>1737</v>
      </c>
      <c r="E1916" t="s">
        <v>3342</v>
      </c>
      <c r="F1916" t="s">
        <v>7346</v>
      </c>
      <c r="G1916" t="s">
        <v>12504</v>
      </c>
      <c r="H1916" t="s">
        <v>11287</v>
      </c>
      <c r="I1916">
        <v>13.680569999999999</v>
      </c>
      <c r="J1916">
        <v>0</v>
      </c>
      <c r="K1916">
        <v>0</v>
      </c>
      <c r="L1916" t="s">
        <v>18163</v>
      </c>
      <c r="M1916" t="s">
        <v>15246</v>
      </c>
      <c r="N1916" t="s">
        <v>15259</v>
      </c>
      <c r="O1916" t="s">
        <v>15246</v>
      </c>
      <c r="P1916" t="s">
        <v>17165</v>
      </c>
      <c r="Q1916" t="s">
        <v>15246</v>
      </c>
      <c r="R1916" t="s">
        <v>15189</v>
      </c>
      <c r="S1916" t="s">
        <v>15246</v>
      </c>
      <c r="T1916" t="s">
        <v>15304</v>
      </c>
      <c r="U1916" t="s">
        <v>15317</v>
      </c>
    </row>
    <row r="1917" spans="1:21" x14ac:dyDescent="0.25">
      <c r="A1917">
        <v>2009</v>
      </c>
      <c r="B1917">
        <v>11</v>
      </c>
      <c r="C1917" t="s">
        <v>24</v>
      </c>
      <c r="D1917" t="s">
        <v>1738</v>
      </c>
      <c r="E1917" t="s">
        <v>3343</v>
      </c>
      <c r="F1917" t="s">
        <v>7347</v>
      </c>
      <c r="G1917" t="s">
        <v>12505</v>
      </c>
      <c r="H1917" t="s">
        <v>14333</v>
      </c>
      <c r="I1917">
        <v>86.970794999999995</v>
      </c>
      <c r="J1917">
        <v>0</v>
      </c>
      <c r="K1917">
        <v>126.956574</v>
      </c>
      <c r="L1917" t="s">
        <v>15188</v>
      </c>
      <c r="M1917" t="s">
        <v>15246</v>
      </c>
      <c r="N1917" t="s">
        <v>15233</v>
      </c>
      <c r="O1917" t="s">
        <v>15246</v>
      </c>
      <c r="P1917" t="s">
        <v>15189</v>
      </c>
      <c r="Q1917" t="s">
        <v>15246</v>
      </c>
      <c r="T1917" t="s">
        <v>15304</v>
      </c>
      <c r="U1917" t="s">
        <v>15317</v>
      </c>
    </row>
    <row r="1918" spans="1:21" x14ac:dyDescent="0.25">
      <c r="A1918">
        <v>2009</v>
      </c>
      <c r="B1918">
        <v>11</v>
      </c>
      <c r="C1918" t="s">
        <v>21</v>
      </c>
      <c r="D1918" t="s">
        <v>435</v>
      </c>
      <c r="G1918" t="s">
        <v>11293</v>
      </c>
      <c r="H1918" t="s">
        <v>14333</v>
      </c>
      <c r="I1918">
        <v>450</v>
      </c>
      <c r="J1918">
        <v>0</v>
      </c>
      <c r="K1918">
        <v>0</v>
      </c>
      <c r="P1918" t="s">
        <v>17190</v>
      </c>
      <c r="Q1918" t="s">
        <v>15246</v>
      </c>
      <c r="T1918" t="s">
        <v>15304</v>
      </c>
      <c r="U1918" t="s">
        <v>15317</v>
      </c>
    </row>
    <row r="1919" spans="1:21" x14ac:dyDescent="0.25">
      <c r="A1919">
        <v>2009</v>
      </c>
      <c r="B1919">
        <v>11</v>
      </c>
      <c r="C1919" t="s">
        <v>21</v>
      </c>
      <c r="D1919" t="s">
        <v>1739</v>
      </c>
      <c r="G1919" t="s">
        <v>12506</v>
      </c>
      <c r="H1919" t="s">
        <v>11287</v>
      </c>
      <c r="I1919">
        <v>174.872219</v>
      </c>
      <c r="J1919">
        <v>0</v>
      </c>
      <c r="K1919">
        <v>161.40929199999999</v>
      </c>
      <c r="P1919" t="s">
        <v>17165</v>
      </c>
      <c r="Q1919" t="s">
        <v>15246</v>
      </c>
      <c r="R1919" t="s">
        <v>15189</v>
      </c>
      <c r="S1919" t="s">
        <v>15246</v>
      </c>
      <c r="T1919" t="s">
        <v>15304</v>
      </c>
      <c r="U1919" t="s">
        <v>15317</v>
      </c>
    </row>
    <row r="1920" spans="1:21" x14ac:dyDescent="0.25">
      <c r="A1920">
        <v>2009</v>
      </c>
      <c r="B1920">
        <v>11</v>
      </c>
      <c r="C1920" t="s">
        <v>21</v>
      </c>
      <c r="D1920" t="s">
        <v>1740</v>
      </c>
      <c r="G1920" t="s">
        <v>12507</v>
      </c>
      <c r="H1920" t="s">
        <v>14553</v>
      </c>
      <c r="I1920">
        <v>142.938042</v>
      </c>
      <c r="J1920">
        <v>0</v>
      </c>
      <c r="K1920">
        <v>221.76272700000001</v>
      </c>
      <c r="R1920" t="s">
        <v>18162</v>
      </c>
      <c r="S1920" t="s">
        <v>15246</v>
      </c>
      <c r="T1920" t="s">
        <v>15304</v>
      </c>
      <c r="U1920" t="s">
        <v>15317</v>
      </c>
    </row>
    <row r="1921" spans="1:21" x14ac:dyDescent="0.25">
      <c r="A1921">
        <v>2009</v>
      </c>
      <c r="B1921">
        <v>11</v>
      </c>
      <c r="C1921" t="s">
        <v>21</v>
      </c>
      <c r="D1921" t="s">
        <v>1741</v>
      </c>
      <c r="G1921" t="s">
        <v>12508</v>
      </c>
      <c r="H1921" t="s">
        <v>14328</v>
      </c>
      <c r="I1921">
        <v>25</v>
      </c>
      <c r="J1921">
        <v>0</v>
      </c>
      <c r="K1921">
        <v>23.307825000000001</v>
      </c>
      <c r="U1921" t="s">
        <v>15316</v>
      </c>
    </row>
    <row r="1922" spans="1:21" x14ac:dyDescent="0.25">
      <c r="A1922">
        <v>2009</v>
      </c>
      <c r="B1922">
        <v>11</v>
      </c>
      <c r="C1922" t="s">
        <v>21</v>
      </c>
      <c r="D1922" t="s">
        <v>1742</v>
      </c>
      <c r="G1922" t="s">
        <v>12509</v>
      </c>
      <c r="H1922" t="s">
        <v>14328</v>
      </c>
      <c r="I1922">
        <v>51.153357</v>
      </c>
      <c r="J1922">
        <v>0</v>
      </c>
      <c r="K1922">
        <v>42.190939999999998</v>
      </c>
      <c r="U1922" t="s">
        <v>15316</v>
      </c>
    </row>
    <row r="1923" spans="1:21" x14ac:dyDescent="0.25">
      <c r="A1923">
        <v>2009</v>
      </c>
      <c r="B1923">
        <v>11</v>
      </c>
      <c r="C1923" t="s">
        <v>21</v>
      </c>
      <c r="D1923" t="s">
        <v>1743</v>
      </c>
      <c r="G1923" t="s">
        <v>12510</v>
      </c>
      <c r="H1923" t="s">
        <v>14328</v>
      </c>
      <c r="I1923">
        <v>38</v>
      </c>
      <c r="J1923">
        <v>0</v>
      </c>
      <c r="K1923">
        <v>0</v>
      </c>
      <c r="U1923" t="s">
        <v>15316</v>
      </c>
    </row>
    <row r="1924" spans="1:21" x14ac:dyDescent="0.25">
      <c r="A1924">
        <v>2009</v>
      </c>
      <c r="B1924">
        <v>11</v>
      </c>
      <c r="C1924" t="s">
        <v>21</v>
      </c>
      <c r="D1924" t="s">
        <v>1744</v>
      </c>
      <c r="G1924" t="s">
        <v>12511</v>
      </c>
      <c r="H1924" t="s">
        <v>14328</v>
      </c>
      <c r="I1924">
        <v>20</v>
      </c>
      <c r="J1924">
        <v>0</v>
      </c>
      <c r="K1924">
        <v>0</v>
      </c>
      <c r="U1924" t="s">
        <v>15316</v>
      </c>
    </row>
    <row r="1925" spans="1:21" x14ac:dyDescent="0.25">
      <c r="A1925">
        <v>2009</v>
      </c>
      <c r="B1925">
        <v>11</v>
      </c>
      <c r="C1925" t="s">
        <v>21</v>
      </c>
      <c r="D1925" t="s">
        <v>1745</v>
      </c>
      <c r="G1925" t="s">
        <v>12512</v>
      </c>
      <c r="H1925" t="s">
        <v>14328</v>
      </c>
      <c r="I1925">
        <v>5</v>
      </c>
      <c r="J1925">
        <v>0</v>
      </c>
      <c r="K1925">
        <v>15</v>
      </c>
      <c r="U1925" t="s">
        <v>15316</v>
      </c>
    </row>
    <row r="1926" spans="1:21" x14ac:dyDescent="0.25">
      <c r="A1926">
        <v>2009</v>
      </c>
      <c r="B1926">
        <v>11</v>
      </c>
      <c r="C1926" t="s">
        <v>21</v>
      </c>
      <c r="D1926" t="s">
        <v>1746</v>
      </c>
      <c r="G1926" t="s">
        <v>12513</v>
      </c>
      <c r="H1926" t="s">
        <v>14328</v>
      </c>
      <c r="I1926">
        <v>32</v>
      </c>
      <c r="J1926">
        <v>0</v>
      </c>
      <c r="K1926">
        <v>0</v>
      </c>
      <c r="U1926" t="s">
        <v>15316</v>
      </c>
    </row>
    <row r="1927" spans="1:21" x14ac:dyDescent="0.25">
      <c r="A1927">
        <v>2009</v>
      </c>
      <c r="B1927">
        <v>11</v>
      </c>
      <c r="C1927" t="s">
        <v>21</v>
      </c>
      <c r="D1927" t="s">
        <v>1747</v>
      </c>
      <c r="G1927" t="s">
        <v>12514</v>
      </c>
      <c r="H1927" t="s">
        <v>14328</v>
      </c>
      <c r="I1927">
        <v>15</v>
      </c>
      <c r="J1927">
        <v>0</v>
      </c>
      <c r="K1927">
        <v>19.484694999999999</v>
      </c>
      <c r="U1927" t="s">
        <v>15316</v>
      </c>
    </row>
    <row r="1928" spans="1:21" x14ac:dyDescent="0.25">
      <c r="A1928">
        <v>2009</v>
      </c>
      <c r="B1928">
        <v>11</v>
      </c>
      <c r="C1928" t="s">
        <v>21</v>
      </c>
      <c r="D1928" t="s">
        <v>1748</v>
      </c>
      <c r="G1928" t="s">
        <v>12515</v>
      </c>
      <c r="H1928" t="s">
        <v>14328</v>
      </c>
      <c r="I1928">
        <v>89.35</v>
      </c>
      <c r="J1928">
        <v>0</v>
      </c>
      <c r="K1928">
        <v>0</v>
      </c>
      <c r="U1928" t="s">
        <v>15316</v>
      </c>
    </row>
    <row r="1929" spans="1:21" x14ac:dyDescent="0.25">
      <c r="A1929">
        <v>2009</v>
      </c>
      <c r="B1929">
        <v>11</v>
      </c>
      <c r="C1929" t="s">
        <v>21</v>
      </c>
      <c r="D1929" t="s">
        <v>1749</v>
      </c>
      <c r="G1929" t="s">
        <v>12516</v>
      </c>
      <c r="H1929" t="s">
        <v>14328</v>
      </c>
      <c r="I1929">
        <v>20.5</v>
      </c>
      <c r="J1929">
        <v>0</v>
      </c>
      <c r="K1929">
        <v>73.781925999999999</v>
      </c>
      <c r="U1929" t="s">
        <v>15316</v>
      </c>
    </row>
    <row r="1930" spans="1:21" x14ac:dyDescent="0.25">
      <c r="A1930">
        <v>2009</v>
      </c>
      <c r="B1930">
        <v>11</v>
      </c>
      <c r="C1930" t="s">
        <v>21</v>
      </c>
      <c r="D1930" t="s">
        <v>1750</v>
      </c>
      <c r="G1930" t="s">
        <v>12517</v>
      </c>
      <c r="H1930" t="s">
        <v>14328</v>
      </c>
      <c r="I1930">
        <v>62.056550000000001</v>
      </c>
      <c r="J1930">
        <v>0</v>
      </c>
      <c r="K1930">
        <v>17.457909999999998</v>
      </c>
      <c r="U1930" t="s">
        <v>15316</v>
      </c>
    </row>
    <row r="1931" spans="1:21" x14ac:dyDescent="0.25">
      <c r="A1931">
        <v>2009</v>
      </c>
      <c r="B1931">
        <v>11</v>
      </c>
      <c r="C1931" t="s">
        <v>21</v>
      </c>
      <c r="D1931" t="s">
        <v>1751</v>
      </c>
      <c r="G1931" t="s">
        <v>12518</v>
      </c>
      <c r="H1931" t="s">
        <v>14328</v>
      </c>
      <c r="I1931">
        <v>57.244019000000002</v>
      </c>
      <c r="J1931">
        <v>0</v>
      </c>
      <c r="K1931">
        <v>49.368679</v>
      </c>
      <c r="U1931" t="s">
        <v>15316</v>
      </c>
    </row>
    <row r="1932" spans="1:21" x14ac:dyDescent="0.25">
      <c r="A1932">
        <v>2009</v>
      </c>
      <c r="B1932">
        <v>11</v>
      </c>
      <c r="C1932" t="s">
        <v>21</v>
      </c>
      <c r="D1932" t="s">
        <v>1752</v>
      </c>
      <c r="G1932" t="s">
        <v>12519</v>
      </c>
      <c r="H1932" t="s">
        <v>14328</v>
      </c>
      <c r="I1932">
        <v>14.39</v>
      </c>
      <c r="J1932">
        <v>0</v>
      </c>
      <c r="K1932">
        <v>7.55</v>
      </c>
      <c r="U1932" t="s">
        <v>15316</v>
      </c>
    </row>
    <row r="1933" spans="1:21" x14ac:dyDescent="0.25">
      <c r="A1933">
        <v>2009</v>
      </c>
      <c r="B1933">
        <v>11</v>
      </c>
      <c r="C1933" t="s">
        <v>21</v>
      </c>
      <c r="D1933" t="s">
        <v>1753</v>
      </c>
      <c r="G1933" t="s">
        <v>12520</v>
      </c>
      <c r="H1933" t="s">
        <v>14328</v>
      </c>
      <c r="I1933">
        <v>23</v>
      </c>
      <c r="J1933">
        <v>0</v>
      </c>
      <c r="K1933">
        <v>12</v>
      </c>
      <c r="U1933" t="s">
        <v>15316</v>
      </c>
    </row>
    <row r="1934" spans="1:21" x14ac:dyDescent="0.25">
      <c r="A1934">
        <v>2009</v>
      </c>
      <c r="B1934">
        <v>11</v>
      </c>
      <c r="C1934" t="s">
        <v>21</v>
      </c>
      <c r="D1934" t="s">
        <v>1754</v>
      </c>
      <c r="G1934" t="s">
        <v>12521</v>
      </c>
      <c r="H1934" t="s">
        <v>14328</v>
      </c>
      <c r="I1934">
        <v>43.5</v>
      </c>
      <c r="J1934">
        <v>0</v>
      </c>
      <c r="K1934">
        <v>32.435546000000002</v>
      </c>
      <c r="U1934" t="s">
        <v>15316</v>
      </c>
    </row>
    <row r="1935" spans="1:21" x14ac:dyDescent="0.25">
      <c r="A1935">
        <v>2009</v>
      </c>
      <c r="B1935">
        <v>11</v>
      </c>
      <c r="C1935" t="s">
        <v>21</v>
      </c>
      <c r="D1935" t="s">
        <v>1755</v>
      </c>
      <c r="G1935" t="s">
        <v>12522</v>
      </c>
      <c r="H1935" t="s">
        <v>14328</v>
      </c>
      <c r="I1935">
        <v>35.253450000000001</v>
      </c>
      <c r="J1935">
        <v>0</v>
      </c>
      <c r="K1935">
        <v>24.5</v>
      </c>
      <c r="U1935" t="s">
        <v>15316</v>
      </c>
    </row>
    <row r="1936" spans="1:21" x14ac:dyDescent="0.25">
      <c r="A1936">
        <v>2009</v>
      </c>
      <c r="B1936">
        <v>11</v>
      </c>
      <c r="C1936" t="s">
        <v>21</v>
      </c>
      <c r="D1936" t="s">
        <v>1756</v>
      </c>
      <c r="G1936" t="s">
        <v>12523</v>
      </c>
      <c r="H1936" t="s">
        <v>14328</v>
      </c>
      <c r="I1936">
        <v>17.5</v>
      </c>
      <c r="J1936">
        <v>0</v>
      </c>
      <c r="K1936">
        <v>21.704725</v>
      </c>
      <c r="U1936" t="s">
        <v>15316</v>
      </c>
    </row>
    <row r="1937" spans="1:21" x14ac:dyDescent="0.25">
      <c r="A1937">
        <v>2009</v>
      </c>
      <c r="B1937">
        <v>11</v>
      </c>
      <c r="C1937" t="s">
        <v>21</v>
      </c>
      <c r="D1937" t="s">
        <v>1757</v>
      </c>
      <c r="G1937" t="s">
        <v>12524</v>
      </c>
      <c r="H1937" t="s">
        <v>14328</v>
      </c>
      <c r="I1937">
        <v>9</v>
      </c>
      <c r="J1937">
        <v>0</v>
      </c>
      <c r="K1937">
        <v>16.890816999999998</v>
      </c>
      <c r="U1937" t="s">
        <v>15316</v>
      </c>
    </row>
    <row r="1938" spans="1:21" x14ac:dyDescent="0.25">
      <c r="A1938">
        <v>2009</v>
      </c>
      <c r="B1938">
        <v>11</v>
      </c>
      <c r="C1938" t="s">
        <v>21</v>
      </c>
      <c r="D1938" t="s">
        <v>1758</v>
      </c>
      <c r="G1938" t="s">
        <v>12525</v>
      </c>
      <c r="H1938" t="s">
        <v>14328</v>
      </c>
      <c r="I1938">
        <v>31.657115000000001</v>
      </c>
      <c r="J1938">
        <v>0</v>
      </c>
      <c r="K1938">
        <v>4</v>
      </c>
      <c r="U1938" t="s">
        <v>15316</v>
      </c>
    </row>
    <row r="1939" spans="1:21" x14ac:dyDescent="0.25">
      <c r="A1939">
        <v>2009</v>
      </c>
      <c r="B1939">
        <v>11</v>
      </c>
      <c r="C1939" t="s">
        <v>21</v>
      </c>
      <c r="D1939" t="s">
        <v>1759</v>
      </c>
      <c r="G1939" t="s">
        <v>12526</v>
      </c>
      <c r="H1939" t="s">
        <v>14328</v>
      </c>
      <c r="I1939">
        <v>67.266000000000005</v>
      </c>
      <c r="J1939">
        <v>0</v>
      </c>
      <c r="K1939">
        <v>16.242599999999999</v>
      </c>
      <c r="U1939" t="s">
        <v>15316</v>
      </c>
    </row>
    <row r="1940" spans="1:21" x14ac:dyDescent="0.25">
      <c r="A1940">
        <v>2009</v>
      </c>
      <c r="B1940">
        <v>11</v>
      </c>
      <c r="C1940" t="s">
        <v>21</v>
      </c>
      <c r="D1940" t="s">
        <v>1760</v>
      </c>
      <c r="G1940" t="s">
        <v>12527</v>
      </c>
      <c r="H1940" t="s">
        <v>14328</v>
      </c>
      <c r="I1940">
        <v>24</v>
      </c>
      <c r="J1940">
        <v>0</v>
      </c>
      <c r="K1940">
        <v>39.951701999999997</v>
      </c>
      <c r="U1940" t="s">
        <v>15316</v>
      </c>
    </row>
    <row r="1941" spans="1:21" x14ac:dyDescent="0.25">
      <c r="A1941">
        <v>2009</v>
      </c>
      <c r="B1941">
        <v>11</v>
      </c>
      <c r="C1941" t="s">
        <v>21</v>
      </c>
      <c r="D1941" t="s">
        <v>1761</v>
      </c>
      <c r="G1941" t="s">
        <v>12528</v>
      </c>
      <c r="H1941" t="s">
        <v>14328</v>
      </c>
      <c r="I1941">
        <v>18</v>
      </c>
      <c r="J1941">
        <v>0</v>
      </c>
      <c r="K1941">
        <v>22.849321</v>
      </c>
      <c r="U1941" t="s">
        <v>15316</v>
      </c>
    </row>
    <row r="1942" spans="1:21" x14ac:dyDescent="0.25">
      <c r="A1942">
        <v>2009</v>
      </c>
      <c r="B1942">
        <v>11</v>
      </c>
      <c r="C1942" t="s">
        <v>21</v>
      </c>
      <c r="D1942" t="s">
        <v>1762</v>
      </c>
      <c r="G1942" t="s">
        <v>12529</v>
      </c>
      <c r="H1942" t="s">
        <v>14328</v>
      </c>
      <c r="I1942">
        <v>32</v>
      </c>
      <c r="J1942">
        <v>0</v>
      </c>
      <c r="K1942">
        <v>0</v>
      </c>
      <c r="U1942" t="s">
        <v>15316</v>
      </c>
    </row>
    <row r="1943" spans="1:21" x14ac:dyDescent="0.25">
      <c r="A1943">
        <v>2009</v>
      </c>
      <c r="B1943">
        <v>11</v>
      </c>
      <c r="C1943" t="s">
        <v>21</v>
      </c>
      <c r="D1943" t="s">
        <v>1763</v>
      </c>
      <c r="G1943" t="s">
        <v>12530</v>
      </c>
      <c r="H1943" t="s">
        <v>14328</v>
      </c>
      <c r="I1943">
        <v>36</v>
      </c>
      <c r="J1943">
        <v>0</v>
      </c>
      <c r="K1943">
        <v>7</v>
      </c>
      <c r="U1943" t="s">
        <v>15316</v>
      </c>
    </row>
    <row r="1944" spans="1:21" x14ac:dyDescent="0.25">
      <c r="A1944">
        <v>2009</v>
      </c>
      <c r="B1944">
        <v>11</v>
      </c>
      <c r="C1944" t="s">
        <v>21</v>
      </c>
      <c r="D1944" t="s">
        <v>1764</v>
      </c>
      <c r="G1944" t="s">
        <v>12531</v>
      </c>
      <c r="H1944" t="s">
        <v>14328</v>
      </c>
      <c r="I1944">
        <v>12.945508999999999</v>
      </c>
      <c r="J1944">
        <v>0</v>
      </c>
      <c r="K1944">
        <v>30</v>
      </c>
      <c r="U1944" t="s">
        <v>15316</v>
      </c>
    </row>
    <row r="1945" spans="1:21" x14ac:dyDescent="0.25">
      <c r="A1945">
        <v>2009</v>
      </c>
      <c r="B1945">
        <v>11</v>
      </c>
      <c r="C1945" t="s">
        <v>21</v>
      </c>
      <c r="D1945" t="s">
        <v>1765</v>
      </c>
      <c r="G1945" t="s">
        <v>12532</v>
      </c>
      <c r="H1945" t="s">
        <v>14328</v>
      </c>
      <c r="I1945">
        <v>36.9</v>
      </c>
      <c r="J1945">
        <v>0</v>
      </c>
      <c r="K1945">
        <v>33.50235</v>
      </c>
      <c r="U1945" t="s">
        <v>15316</v>
      </c>
    </row>
    <row r="1946" spans="1:21" x14ac:dyDescent="0.25">
      <c r="A1946">
        <v>2009</v>
      </c>
      <c r="B1946">
        <v>11</v>
      </c>
      <c r="C1946" t="s">
        <v>21</v>
      </c>
      <c r="D1946" t="s">
        <v>1766</v>
      </c>
      <c r="G1946" t="s">
        <v>12533</v>
      </c>
      <c r="H1946" t="s">
        <v>14328</v>
      </c>
      <c r="I1946">
        <v>35.5</v>
      </c>
      <c r="J1946">
        <v>0</v>
      </c>
      <c r="K1946">
        <v>9.6560559999999995</v>
      </c>
      <c r="U1946" t="s">
        <v>15316</v>
      </c>
    </row>
    <row r="1947" spans="1:21" x14ac:dyDescent="0.25">
      <c r="A1947">
        <v>2009</v>
      </c>
      <c r="B1947">
        <v>11</v>
      </c>
      <c r="C1947" t="s">
        <v>21</v>
      </c>
      <c r="D1947" t="s">
        <v>1767</v>
      </c>
      <c r="G1947" t="s">
        <v>12534</v>
      </c>
      <c r="H1947" t="s">
        <v>14328</v>
      </c>
      <c r="I1947">
        <v>18</v>
      </c>
      <c r="J1947">
        <v>0</v>
      </c>
      <c r="K1947">
        <v>28.981634</v>
      </c>
      <c r="U1947" t="s">
        <v>15316</v>
      </c>
    </row>
    <row r="1948" spans="1:21" x14ac:dyDescent="0.25">
      <c r="A1948">
        <v>2009</v>
      </c>
      <c r="B1948">
        <v>11</v>
      </c>
      <c r="C1948" t="s">
        <v>21</v>
      </c>
      <c r="D1948" t="s">
        <v>1768</v>
      </c>
      <c r="G1948" t="s">
        <v>12535</v>
      </c>
      <c r="H1948" t="s">
        <v>14328</v>
      </c>
      <c r="I1948">
        <v>21.08399</v>
      </c>
      <c r="J1948">
        <v>0</v>
      </c>
      <c r="K1948">
        <v>0</v>
      </c>
      <c r="U1948" t="s">
        <v>15316</v>
      </c>
    </row>
    <row r="1949" spans="1:21" x14ac:dyDescent="0.25">
      <c r="A1949">
        <v>2009</v>
      </c>
      <c r="B1949">
        <v>11</v>
      </c>
      <c r="C1949" t="s">
        <v>21</v>
      </c>
      <c r="D1949" t="s">
        <v>1769</v>
      </c>
      <c r="G1949" t="s">
        <v>12536</v>
      </c>
      <c r="H1949" t="s">
        <v>14328</v>
      </c>
      <c r="I1949">
        <v>68.700010000000006</v>
      </c>
      <c r="J1949">
        <v>0</v>
      </c>
      <c r="K1949">
        <v>24.349902</v>
      </c>
      <c r="U1949" t="s">
        <v>15316</v>
      </c>
    </row>
    <row r="1950" spans="1:21" x14ac:dyDescent="0.25">
      <c r="A1950">
        <v>2009</v>
      </c>
      <c r="B1950">
        <v>11</v>
      </c>
      <c r="C1950" t="s">
        <v>21</v>
      </c>
      <c r="D1950" t="s">
        <v>1770</v>
      </c>
      <c r="G1950" t="s">
        <v>12537</v>
      </c>
      <c r="H1950" t="s">
        <v>14328</v>
      </c>
      <c r="I1950">
        <v>100</v>
      </c>
      <c r="J1950">
        <v>0</v>
      </c>
      <c r="K1950">
        <v>118</v>
      </c>
      <c r="U1950" t="s">
        <v>15316</v>
      </c>
    </row>
    <row r="1951" spans="1:21" x14ac:dyDescent="0.25">
      <c r="A1951">
        <v>2009</v>
      </c>
      <c r="B1951">
        <v>11</v>
      </c>
      <c r="C1951" t="s">
        <v>21</v>
      </c>
      <c r="D1951" t="s">
        <v>1771</v>
      </c>
      <c r="G1951" t="s">
        <v>12538</v>
      </c>
      <c r="H1951" t="s">
        <v>14328</v>
      </c>
      <c r="I1951">
        <v>100</v>
      </c>
      <c r="J1951">
        <v>0</v>
      </c>
      <c r="K1951">
        <v>17.08399</v>
      </c>
      <c r="U1951" t="s">
        <v>15316</v>
      </c>
    </row>
    <row r="1952" spans="1:21" x14ac:dyDescent="0.25">
      <c r="A1952">
        <v>2009</v>
      </c>
      <c r="B1952">
        <v>11</v>
      </c>
      <c r="C1952" t="s">
        <v>21</v>
      </c>
      <c r="D1952" t="s">
        <v>1772</v>
      </c>
      <c r="G1952" t="s">
        <v>12539</v>
      </c>
      <c r="H1952" t="s">
        <v>14328</v>
      </c>
      <c r="I1952">
        <v>0</v>
      </c>
      <c r="J1952">
        <v>0</v>
      </c>
      <c r="K1952">
        <v>60.700009999999999</v>
      </c>
      <c r="U1952" t="s">
        <v>15316</v>
      </c>
    </row>
    <row r="1953" spans="1:21" x14ac:dyDescent="0.25">
      <c r="A1953">
        <v>2009</v>
      </c>
      <c r="B1953">
        <v>11</v>
      </c>
      <c r="C1953" t="s">
        <v>21</v>
      </c>
      <c r="D1953" t="s">
        <v>1773</v>
      </c>
      <c r="G1953" t="s">
        <v>12540</v>
      </c>
      <c r="H1953" t="s">
        <v>14328</v>
      </c>
      <c r="I1953">
        <v>0</v>
      </c>
      <c r="J1953">
        <v>0</v>
      </c>
      <c r="K1953">
        <v>100</v>
      </c>
      <c r="U1953" t="s">
        <v>15316</v>
      </c>
    </row>
    <row r="1954" spans="1:21" x14ac:dyDescent="0.25">
      <c r="A1954">
        <v>2009</v>
      </c>
      <c r="B1954">
        <v>11</v>
      </c>
      <c r="C1954" t="s">
        <v>21</v>
      </c>
      <c r="D1954" t="s">
        <v>1774</v>
      </c>
      <c r="G1954" t="s">
        <v>12541</v>
      </c>
      <c r="H1954" t="s">
        <v>11557</v>
      </c>
      <c r="I1954">
        <v>700</v>
      </c>
      <c r="J1954">
        <v>0</v>
      </c>
      <c r="K1954">
        <v>512.20000000000005</v>
      </c>
      <c r="U1954" t="s">
        <v>15316</v>
      </c>
    </row>
    <row r="1955" spans="1:21" x14ac:dyDescent="0.25">
      <c r="A1955">
        <v>2009</v>
      </c>
      <c r="B1955">
        <v>11</v>
      </c>
      <c r="C1955" t="s">
        <v>21</v>
      </c>
      <c r="D1955" t="s">
        <v>1775</v>
      </c>
      <c r="G1955" t="s">
        <v>12542</v>
      </c>
      <c r="H1955" t="s">
        <v>11557</v>
      </c>
      <c r="I1955">
        <v>300</v>
      </c>
      <c r="J1955">
        <v>0</v>
      </c>
      <c r="K1955">
        <v>0</v>
      </c>
      <c r="U1955" t="s">
        <v>15316</v>
      </c>
    </row>
    <row r="1956" spans="1:21" x14ac:dyDescent="0.25">
      <c r="A1956">
        <v>2009</v>
      </c>
      <c r="B1956">
        <v>11</v>
      </c>
      <c r="C1956" t="s">
        <v>21</v>
      </c>
      <c r="D1956" t="s">
        <v>1776</v>
      </c>
      <c r="G1956" t="s">
        <v>12543</v>
      </c>
      <c r="H1956" t="s">
        <v>11557</v>
      </c>
      <c r="I1956">
        <v>100</v>
      </c>
      <c r="J1956">
        <v>0</v>
      </c>
      <c r="K1956">
        <v>100</v>
      </c>
      <c r="U1956" t="s">
        <v>15316</v>
      </c>
    </row>
    <row r="1957" spans="1:21" x14ac:dyDescent="0.25">
      <c r="A1957">
        <v>2009</v>
      </c>
      <c r="B1957">
        <v>11</v>
      </c>
      <c r="C1957" t="s">
        <v>29</v>
      </c>
      <c r="D1957" t="s">
        <v>677</v>
      </c>
      <c r="E1957" t="s">
        <v>3344</v>
      </c>
      <c r="F1957" t="s">
        <v>7348</v>
      </c>
      <c r="G1957" t="s">
        <v>12544</v>
      </c>
      <c r="H1957" t="s">
        <v>14554</v>
      </c>
      <c r="I1957">
        <v>2568.6085509999998</v>
      </c>
      <c r="J1957">
        <v>0</v>
      </c>
      <c r="K1957">
        <v>2687.3226140000002</v>
      </c>
      <c r="L1957" t="s">
        <v>15189</v>
      </c>
      <c r="M1957" t="s">
        <v>15246</v>
      </c>
      <c r="N1957" t="s">
        <v>18164</v>
      </c>
      <c r="O1957" t="s">
        <v>17515</v>
      </c>
      <c r="P1957" t="s">
        <v>18165</v>
      </c>
      <c r="Q1957" t="s">
        <v>17515</v>
      </c>
      <c r="R1957" t="s">
        <v>18166</v>
      </c>
      <c r="S1957" t="s">
        <v>15246</v>
      </c>
      <c r="T1957" s="124" t="s">
        <v>17517</v>
      </c>
      <c r="U1957" s="124" t="s">
        <v>15317</v>
      </c>
    </row>
    <row r="1958" spans="1:21" x14ac:dyDescent="0.25">
      <c r="A1958">
        <v>2009</v>
      </c>
      <c r="B1958">
        <v>11</v>
      </c>
      <c r="C1958" t="s">
        <v>29</v>
      </c>
      <c r="D1958" t="s">
        <v>678</v>
      </c>
      <c r="E1958" t="s">
        <v>3345</v>
      </c>
      <c r="F1958" t="s">
        <v>7349</v>
      </c>
      <c r="G1958" t="s">
        <v>11536</v>
      </c>
      <c r="H1958" t="s">
        <v>14326</v>
      </c>
      <c r="I1958">
        <v>1804.9684970000001</v>
      </c>
      <c r="J1958">
        <v>0</v>
      </c>
      <c r="K1958">
        <v>1428.1991989999999</v>
      </c>
      <c r="L1958" t="s">
        <v>18167</v>
      </c>
      <c r="M1958" t="s">
        <v>15246</v>
      </c>
      <c r="N1958" t="s">
        <v>18168</v>
      </c>
      <c r="O1958" t="s">
        <v>15246</v>
      </c>
      <c r="P1958" t="s">
        <v>17671</v>
      </c>
      <c r="Q1958" t="s">
        <v>15246</v>
      </c>
      <c r="R1958" t="s">
        <v>16856</v>
      </c>
      <c r="S1958" t="s">
        <v>15246</v>
      </c>
      <c r="T1958" s="124" t="s">
        <v>17224</v>
      </c>
      <c r="U1958" s="124" t="s">
        <v>15317</v>
      </c>
    </row>
    <row r="1959" spans="1:21" x14ac:dyDescent="0.25">
      <c r="A1959">
        <v>2009</v>
      </c>
      <c r="B1959">
        <v>11</v>
      </c>
      <c r="C1959" t="s">
        <v>29</v>
      </c>
      <c r="D1959" t="s">
        <v>679</v>
      </c>
      <c r="E1959" t="s">
        <v>3023</v>
      </c>
      <c r="F1959" t="s">
        <v>7350</v>
      </c>
      <c r="G1959" t="s">
        <v>11537</v>
      </c>
      <c r="H1959" t="s">
        <v>14326</v>
      </c>
      <c r="I1959">
        <v>698.24407799999994</v>
      </c>
      <c r="J1959">
        <v>0</v>
      </c>
      <c r="K1959">
        <v>612.93211299999996</v>
      </c>
      <c r="N1959" t="s">
        <v>17672</v>
      </c>
      <c r="O1959" t="s">
        <v>15246</v>
      </c>
      <c r="P1959" t="s">
        <v>15222</v>
      </c>
      <c r="Q1959" t="s">
        <v>15246</v>
      </c>
      <c r="R1959" t="s">
        <v>16856</v>
      </c>
      <c r="S1959" t="s">
        <v>15246</v>
      </c>
      <c r="T1959" s="124" t="s">
        <v>17224</v>
      </c>
      <c r="U1959" s="124" t="s">
        <v>15317</v>
      </c>
    </row>
    <row r="1960" spans="1:21" x14ac:dyDescent="0.25">
      <c r="A1960">
        <v>2009</v>
      </c>
      <c r="B1960">
        <v>11</v>
      </c>
      <c r="C1960" t="s">
        <v>29</v>
      </c>
      <c r="D1960" t="s">
        <v>680</v>
      </c>
      <c r="E1960" t="s">
        <v>3346</v>
      </c>
      <c r="F1960" t="s">
        <v>7351</v>
      </c>
      <c r="G1960" t="s">
        <v>11538</v>
      </c>
      <c r="H1960" t="s">
        <v>14555</v>
      </c>
      <c r="I1960">
        <v>1399.9624289999999</v>
      </c>
      <c r="J1960">
        <v>0</v>
      </c>
      <c r="K1960">
        <v>1356.945009</v>
      </c>
      <c r="L1960" t="s">
        <v>18169</v>
      </c>
      <c r="M1960" t="s">
        <v>15246</v>
      </c>
      <c r="N1960" t="s">
        <v>17674</v>
      </c>
      <c r="O1960" t="s">
        <v>17675</v>
      </c>
      <c r="P1960" t="s">
        <v>17616</v>
      </c>
      <c r="Q1960" t="s">
        <v>17617</v>
      </c>
      <c r="R1960" t="s">
        <v>15206</v>
      </c>
      <c r="S1960" t="s">
        <v>15246</v>
      </c>
      <c r="T1960" s="124" t="s">
        <v>18170</v>
      </c>
      <c r="U1960" s="124" t="s">
        <v>15317</v>
      </c>
    </row>
    <row r="1961" spans="1:21" x14ac:dyDescent="0.25">
      <c r="A1961">
        <v>2009</v>
      </c>
      <c r="B1961">
        <v>11</v>
      </c>
      <c r="C1961" t="s">
        <v>29</v>
      </c>
      <c r="D1961" t="s">
        <v>681</v>
      </c>
      <c r="E1961" t="s">
        <v>3347</v>
      </c>
      <c r="F1961" t="s">
        <v>7352</v>
      </c>
      <c r="G1961" t="s">
        <v>11539</v>
      </c>
      <c r="H1961" t="s">
        <v>14335</v>
      </c>
      <c r="I1961">
        <v>1499.827896</v>
      </c>
      <c r="J1961">
        <v>0</v>
      </c>
      <c r="K1961">
        <v>1455.4124389999999</v>
      </c>
      <c r="L1961" t="s">
        <v>18171</v>
      </c>
      <c r="M1961" t="s">
        <v>15246</v>
      </c>
      <c r="N1961" t="s">
        <v>18172</v>
      </c>
      <c r="O1961" t="s">
        <v>15246</v>
      </c>
      <c r="P1961" t="s">
        <v>17679</v>
      </c>
      <c r="Q1961" t="s">
        <v>15246</v>
      </c>
      <c r="R1961" t="s">
        <v>17200</v>
      </c>
      <c r="S1961" t="s">
        <v>15246</v>
      </c>
      <c r="T1961" s="124" t="s">
        <v>17224</v>
      </c>
      <c r="U1961" s="124" t="s">
        <v>15317</v>
      </c>
    </row>
    <row r="1962" spans="1:21" x14ac:dyDescent="0.25">
      <c r="A1962">
        <v>2009</v>
      </c>
      <c r="B1962">
        <v>11</v>
      </c>
      <c r="C1962" t="s">
        <v>29</v>
      </c>
      <c r="D1962" t="s">
        <v>682</v>
      </c>
      <c r="E1962" t="s">
        <v>3348</v>
      </c>
      <c r="F1962" t="s">
        <v>7353</v>
      </c>
      <c r="G1962" t="s">
        <v>11540</v>
      </c>
      <c r="H1962" t="s">
        <v>14556</v>
      </c>
      <c r="I1962">
        <v>1118.8623930000001</v>
      </c>
      <c r="J1962">
        <v>0</v>
      </c>
      <c r="K1962">
        <v>1065.0004570000001</v>
      </c>
      <c r="L1962" t="s">
        <v>17680</v>
      </c>
      <c r="M1962" t="s">
        <v>15246</v>
      </c>
      <c r="N1962" t="s">
        <v>17681</v>
      </c>
      <c r="O1962" t="s">
        <v>15246</v>
      </c>
      <c r="P1962" t="s">
        <v>17202</v>
      </c>
      <c r="Q1962" t="s">
        <v>15246</v>
      </c>
      <c r="R1962" t="s">
        <v>15206</v>
      </c>
      <c r="S1962" t="s">
        <v>15246</v>
      </c>
      <c r="T1962" s="124" t="s">
        <v>17224</v>
      </c>
      <c r="U1962" s="124" t="s">
        <v>15317</v>
      </c>
    </row>
    <row r="1963" spans="1:21" x14ac:dyDescent="0.25">
      <c r="A1963">
        <v>2009</v>
      </c>
      <c r="B1963">
        <v>11</v>
      </c>
      <c r="C1963" t="s">
        <v>29</v>
      </c>
      <c r="D1963" t="s">
        <v>683</v>
      </c>
      <c r="E1963" t="s">
        <v>3027</v>
      </c>
      <c r="F1963" t="s">
        <v>7354</v>
      </c>
      <c r="G1963" t="s">
        <v>11541</v>
      </c>
      <c r="H1963" t="s">
        <v>14334</v>
      </c>
      <c r="I1963">
        <v>333.49622900000003</v>
      </c>
      <c r="J1963">
        <v>0</v>
      </c>
      <c r="K1963">
        <v>332.39622900000001</v>
      </c>
      <c r="L1963" t="s">
        <v>17680</v>
      </c>
      <c r="M1963" t="s">
        <v>15246</v>
      </c>
      <c r="N1963" t="s">
        <v>18173</v>
      </c>
      <c r="O1963" t="s">
        <v>15246</v>
      </c>
      <c r="R1963" t="s">
        <v>17196</v>
      </c>
      <c r="S1963" t="s">
        <v>15246</v>
      </c>
      <c r="T1963" s="124" t="s">
        <v>17224</v>
      </c>
      <c r="U1963" s="124" t="s">
        <v>15317</v>
      </c>
    </row>
    <row r="1964" spans="1:21" x14ac:dyDescent="0.25">
      <c r="A1964">
        <v>2009</v>
      </c>
      <c r="B1964">
        <v>11</v>
      </c>
      <c r="C1964" t="s">
        <v>29</v>
      </c>
      <c r="D1964" t="s">
        <v>684</v>
      </c>
      <c r="E1964" t="s">
        <v>3349</v>
      </c>
      <c r="F1964" t="s">
        <v>7355</v>
      </c>
      <c r="G1964" t="s">
        <v>11542</v>
      </c>
      <c r="H1964" t="s">
        <v>14549</v>
      </c>
      <c r="I1964">
        <v>662.36346200000003</v>
      </c>
      <c r="J1964">
        <v>0</v>
      </c>
      <c r="K1964">
        <v>74.522574000000006</v>
      </c>
      <c r="L1964" t="s">
        <v>18174</v>
      </c>
      <c r="M1964" t="s">
        <v>15246</v>
      </c>
      <c r="N1964" t="s">
        <v>18175</v>
      </c>
      <c r="O1964" t="s">
        <v>15246</v>
      </c>
      <c r="P1964" t="s">
        <v>17683</v>
      </c>
      <c r="Q1964" t="s">
        <v>15246</v>
      </c>
      <c r="R1964" t="s">
        <v>18140</v>
      </c>
      <c r="S1964" t="s">
        <v>15246</v>
      </c>
      <c r="T1964" t="s">
        <v>15304</v>
      </c>
      <c r="U1964" t="s">
        <v>15317</v>
      </c>
    </row>
    <row r="1965" spans="1:21" x14ac:dyDescent="0.25">
      <c r="A1965">
        <v>2009</v>
      </c>
      <c r="B1965">
        <v>11</v>
      </c>
      <c r="C1965" t="s">
        <v>29</v>
      </c>
      <c r="D1965" t="s">
        <v>685</v>
      </c>
      <c r="E1965" t="s">
        <v>3350</v>
      </c>
      <c r="F1965" t="s">
        <v>7356</v>
      </c>
      <c r="G1965" t="s">
        <v>11543</v>
      </c>
      <c r="H1965" t="s">
        <v>14334</v>
      </c>
      <c r="I1965">
        <v>319.32711699999999</v>
      </c>
      <c r="J1965">
        <v>0</v>
      </c>
      <c r="K1965">
        <v>386.28316899999999</v>
      </c>
      <c r="L1965" t="s">
        <v>17196</v>
      </c>
      <c r="M1965" t="s">
        <v>15246</v>
      </c>
      <c r="N1965" t="s">
        <v>17684</v>
      </c>
      <c r="O1965" t="s">
        <v>15246</v>
      </c>
      <c r="P1965" t="s">
        <v>17685</v>
      </c>
      <c r="Q1965" t="s">
        <v>15246</v>
      </c>
      <c r="R1965" t="s">
        <v>17196</v>
      </c>
      <c r="S1965" t="s">
        <v>15246</v>
      </c>
      <c r="T1965" s="124" t="s">
        <v>17224</v>
      </c>
      <c r="U1965" s="124" t="s">
        <v>15317</v>
      </c>
    </row>
    <row r="1966" spans="1:21" x14ac:dyDescent="0.25">
      <c r="A1966">
        <v>2009</v>
      </c>
      <c r="B1966">
        <v>11</v>
      </c>
      <c r="C1966" t="s">
        <v>29</v>
      </c>
      <c r="D1966" t="s">
        <v>686</v>
      </c>
      <c r="E1966" t="s">
        <v>3030</v>
      </c>
      <c r="F1966" t="s">
        <v>7004</v>
      </c>
      <c r="G1966" t="s">
        <v>11544</v>
      </c>
      <c r="H1966" t="s">
        <v>14557</v>
      </c>
      <c r="I1966">
        <v>18460.8</v>
      </c>
      <c r="J1966">
        <v>0</v>
      </c>
      <c r="K1966">
        <v>18566.39142</v>
      </c>
      <c r="L1966" t="s">
        <v>17686</v>
      </c>
      <c r="M1966" t="s">
        <v>17687</v>
      </c>
      <c r="N1966" t="s">
        <v>17688</v>
      </c>
      <c r="O1966" t="s">
        <v>17689</v>
      </c>
      <c r="R1966" t="s">
        <v>18176</v>
      </c>
      <c r="S1966" t="s">
        <v>15246</v>
      </c>
      <c r="T1966" t="s">
        <v>17690</v>
      </c>
      <c r="U1966" t="s">
        <v>15317</v>
      </c>
    </row>
    <row r="1967" spans="1:21" x14ac:dyDescent="0.25">
      <c r="A1967">
        <v>2009</v>
      </c>
      <c r="B1967">
        <v>11</v>
      </c>
      <c r="C1967" t="s">
        <v>29</v>
      </c>
      <c r="D1967" t="s">
        <v>687</v>
      </c>
      <c r="E1967" t="s">
        <v>3351</v>
      </c>
      <c r="F1967" t="s">
        <v>7005</v>
      </c>
      <c r="G1967" t="s">
        <v>11545</v>
      </c>
      <c r="H1967" t="s">
        <v>14320</v>
      </c>
      <c r="I1967">
        <v>2090.8454339999998</v>
      </c>
      <c r="J1967">
        <v>0</v>
      </c>
      <c r="K1967">
        <v>1591.3229329999999</v>
      </c>
      <c r="L1967" t="s">
        <v>17691</v>
      </c>
      <c r="M1967" t="s">
        <v>17515</v>
      </c>
      <c r="N1967" t="s">
        <v>17692</v>
      </c>
      <c r="O1967" t="s">
        <v>17515</v>
      </c>
      <c r="P1967" t="s">
        <v>17225</v>
      </c>
      <c r="Q1967" t="s">
        <v>15246</v>
      </c>
      <c r="R1967" t="s">
        <v>16854</v>
      </c>
      <c r="S1967" t="s">
        <v>15246</v>
      </c>
      <c r="T1967" s="124" t="s">
        <v>17517</v>
      </c>
      <c r="U1967" s="124" t="s">
        <v>15317</v>
      </c>
    </row>
    <row r="1968" spans="1:21" x14ac:dyDescent="0.25">
      <c r="A1968">
        <v>2009</v>
      </c>
      <c r="B1968">
        <v>11</v>
      </c>
      <c r="C1968" t="s">
        <v>29</v>
      </c>
      <c r="D1968" t="s">
        <v>690</v>
      </c>
      <c r="E1968" t="s">
        <v>3352</v>
      </c>
      <c r="F1968" t="s">
        <v>7357</v>
      </c>
      <c r="G1968" t="s">
        <v>11548</v>
      </c>
      <c r="H1968" t="s">
        <v>14549</v>
      </c>
      <c r="I1968">
        <v>52.199300000000001</v>
      </c>
      <c r="J1968">
        <v>0</v>
      </c>
      <c r="K1968">
        <v>50.234862</v>
      </c>
      <c r="L1968" t="s">
        <v>18177</v>
      </c>
      <c r="M1968" t="s">
        <v>17696</v>
      </c>
      <c r="N1968" t="s">
        <v>17695</v>
      </c>
      <c r="O1968" t="s">
        <v>17696</v>
      </c>
      <c r="P1968" t="s">
        <v>17697</v>
      </c>
      <c r="Q1968" t="s">
        <v>17698</v>
      </c>
      <c r="R1968" t="s">
        <v>18140</v>
      </c>
      <c r="S1968" t="s">
        <v>15246</v>
      </c>
      <c r="T1968" s="124" t="s">
        <v>18178</v>
      </c>
      <c r="U1968" s="124" t="s">
        <v>15317</v>
      </c>
    </row>
    <row r="1969" spans="1:21" x14ac:dyDescent="0.25">
      <c r="A1969">
        <v>2009</v>
      </c>
      <c r="B1969">
        <v>11</v>
      </c>
      <c r="C1969" t="s">
        <v>29</v>
      </c>
      <c r="D1969" t="s">
        <v>691</v>
      </c>
      <c r="E1969" t="s">
        <v>3353</v>
      </c>
      <c r="F1969" t="s">
        <v>7358</v>
      </c>
      <c r="G1969" t="s">
        <v>12545</v>
      </c>
      <c r="H1969" t="s">
        <v>14549</v>
      </c>
      <c r="I1969">
        <v>71.818351000000007</v>
      </c>
      <c r="J1969">
        <v>0</v>
      </c>
      <c r="K1969">
        <v>68.761052000000007</v>
      </c>
      <c r="L1969" t="s">
        <v>17700</v>
      </c>
      <c r="M1969" t="s">
        <v>17515</v>
      </c>
      <c r="N1969" t="s">
        <v>17701</v>
      </c>
      <c r="O1969" t="s">
        <v>17702</v>
      </c>
      <c r="P1969" t="s">
        <v>18179</v>
      </c>
      <c r="Q1969" t="s">
        <v>17702</v>
      </c>
      <c r="R1969" t="s">
        <v>18140</v>
      </c>
      <c r="S1969" t="s">
        <v>15246</v>
      </c>
      <c r="T1969" t="s">
        <v>17704</v>
      </c>
      <c r="U1969" t="s">
        <v>15317</v>
      </c>
    </row>
    <row r="1970" spans="1:21" x14ac:dyDescent="0.25">
      <c r="A1970">
        <v>2009</v>
      </c>
      <c r="B1970">
        <v>11</v>
      </c>
      <c r="C1970" t="s">
        <v>29</v>
      </c>
      <c r="D1970" t="s">
        <v>692</v>
      </c>
      <c r="E1970" t="s">
        <v>3354</v>
      </c>
      <c r="F1970" t="s">
        <v>7359</v>
      </c>
      <c r="G1970" t="s">
        <v>11550</v>
      </c>
      <c r="H1970" t="s">
        <v>14320</v>
      </c>
      <c r="I1970">
        <v>100.825861</v>
      </c>
      <c r="J1970">
        <v>0</v>
      </c>
      <c r="K1970">
        <v>99.519564000000003</v>
      </c>
      <c r="L1970" t="s">
        <v>18180</v>
      </c>
      <c r="M1970" t="s">
        <v>15246</v>
      </c>
      <c r="N1970" t="s">
        <v>18181</v>
      </c>
      <c r="O1970" t="s">
        <v>17515</v>
      </c>
      <c r="R1970" t="s">
        <v>16854</v>
      </c>
      <c r="S1970" t="s">
        <v>15246</v>
      </c>
      <c r="T1970" s="124" t="s">
        <v>17517</v>
      </c>
      <c r="U1970" s="124" t="s">
        <v>15317</v>
      </c>
    </row>
    <row r="1971" spans="1:21" x14ac:dyDescent="0.25">
      <c r="A1971">
        <v>2009</v>
      </c>
      <c r="B1971">
        <v>11</v>
      </c>
      <c r="C1971" t="s">
        <v>29</v>
      </c>
      <c r="D1971" t="s">
        <v>693</v>
      </c>
      <c r="E1971" t="s">
        <v>3036</v>
      </c>
      <c r="F1971" t="s">
        <v>7360</v>
      </c>
      <c r="G1971" t="s">
        <v>11551</v>
      </c>
      <c r="H1971" t="s">
        <v>14342</v>
      </c>
      <c r="I1971">
        <v>55.838940000000001</v>
      </c>
      <c r="J1971">
        <v>0</v>
      </c>
      <c r="K1971">
        <v>23.445305999999999</v>
      </c>
      <c r="N1971" t="s">
        <v>16840</v>
      </c>
      <c r="O1971" t="s">
        <v>15338</v>
      </c>
      <c r="P1971" t="s">
        <v>15188</v>
      </c>
      <c r="Q1971" t="s">
        <v>15246</v>
      </c>
      <c r="R1971" t="s">
        <v>17196</v>
      </c>
      <c r="S1971" t="s">
        <v>15246</v>
      </c>
      <c r="T1971" s="124" t="s">
        <v>18182</v>
      </c>
      <c r="U1971" s="124" t="s">
        <v>15317</v>
      </c>
    </row>
    <row r="1972" spans="1:21" x14ac:dyDescent="0.25">
      <c r="A1972">
        <v>2009</v>
      </c>
      <c r="B1972">
        <v>11</v>
      </c>
      <c r="C1972" t="s">
        <v>29</v>
      </c>
      <c r="D1972" t="s">
        <v>694</v>
      </c>
      <c r="E1972" t="s">
        <v>3355</v>
      </c>
      <c r="F1972" t="s">
        <v>7361</v>
      </c>
      <c r="G1972" t="s">
        <v>12546</v>
      </c>
      <c r="H1972" t="s">
        <v>14549</v>
      </c>
      <c r="I1972">
        <v>588.82037600000001</v>
      </c>
      <c r="J1972">
        <v>0</v>
      </c>
      <c r="K1972">
        <v>571.40975200000003</v>
      </c>
      <c r="L1972" t="s">
        <v>15190</v>
      </c>
      <c r="M1972" t="s">
        <v>15246</v>
      </c>
      <c r="N1972" t="s">
        <v>18183</v>
      </c>
      <c r="O1972" t="s">
        <v>15246</v>
      </c>
      <c r="P1972" t="s">
        <v>18184</v>
      </c>
      <c r="Q1972" t="s">
        <v>15246</v>
      </c>
      <c r="R1972" t="s">
        <v>18140</v>
      </c>
      <c r="S1972" t="s">
        <v>15246</v>
      </c>
      <c r="T1972" s="124" t="s">
        <v>17224</v>
      </c>
      <c r="U1972" s="124" t="s">
        <v>15317</v>
      </c>
    </row>
    <row r="1973" spans="1:21" x14ac:dyDescent="0.25">
      <c r="A1973">
        <v>2009</v>
      </c>
      <c r="B1973">
        <v>11</v>
      </c>
      <c r="C1973" t="s">
        <v>29</v>
      </c>
      <c r="D1973" t="s">
        <v>695</v>
      </c>
      <c r="E1973" t="s">
        <v>3356</v>
      </c>
      <c r="F1973" t="s">
        <v>7362</v>
      </c>
      <c r="G1973" t="s">
        <v>11553</v>
      </c>
      <c r="H1973" t="s">
        <v>11287</v>
      </c>
      <c r="I1973">
        <v>26.633412</v>
      </c>
      <c r="J1973">
        <v>0</v>
      </c>
      <c r="K1973">
        <v>25.628568999999999</v>
      </c>
      <c r="L1973" t="s">
        <v>18185</v>
      </c>
      <c r="M1973" t="s">
        <v>16966</v>
      </c>
      <c r="N1973" t="s">
        <v>18186</v>
      </c>
      <c r="O1973" t="s">
        <v>16966</v>
      </c>
      <c r="R1973" t="s">
        <v>15189</v>
      </c>
      <c r="S1973" t="s">
        <v>15246</v>
      </c>
      <c r="T1973" s="124" t="s">
        <v>17282</v>
      </c>
      <c r="U1973" s="124" t="s">
        <v>15317</v>
      </c>
    </row>
    <row r="1974" spans="1:21" x14ac:dyDescent="0.25">
      <c r="A1974">
        <v>2009</v>
      </c>
      <c r="B1974">
        <v>11</v>
      </c>
      <c r="C1974" t="s">
        <v>29</v>
      </c>
      <c r="D1974" t="s">
        <v>696</v>
      </c>
      <c r="E1974" t="s">
        <v>3357</v>
      </c>
      <c r="F1974" t="s">
        <v>7363</v>
      </c>
      <c r="G1974" t="s">
        <v>11554</v>
      </c>
      <c r="H1974" t="s">
        <v>14335</v>
      </c>
      <c r="I1974">
        <v>381.11336</v>
      </c>
      <c r="J1974">
        <v>0</v>
      </c>
      <c r="K1974">
        <v>378.57696199999998</v>
      </c>
      <c r="L1974" t="s">
        <v>18187</v>
      </c>
      <c r="M1974" t="s">
        <v>15246</v>
      </c>
      <c r="P1974" t="s">
        <v>17226</v>
      </c>
      <c r="Q1974" t="s">
        <v>15246</v>
      </c>
      <c r="R1974" t="s">
        <v>17200</v>
      </c>
      <c r="S1974" t="s">
        <v>15246</v>
      </c>
      <c r="T1974" s="124" t="s">
        <v>17224</v>
      </c>
      <c r="U1974" s="124" t="s">
        <v>15317</v>
      </c>
    </row>
    <row r="1975" spans="1:21" x14ac:dyDescent="0.25">
      <c r="A1975">
        <v>2009</v>
      </c>
      <c r="B1975">
        <v>11</v>
      </c>
      <c r="C1975" t="s">
        <v>29</v>
      </c>
      <c r="D1975" t="s">
        <v>697</v>
      </c>
      <c r="E1975" t="s">
        <v>3358</v>
      </c>
      <c r="F1975" t="s">
        <v>7364</v>
      </c>
      <c r="G1975" t="s">
        <v>11555</v>
      </c>
      <c r="H1975" t="s">
        <v>14334</v>
      </c>
      <c r="I1975">
        <v>79.855331000000007</v>
      </c>
      <c r="J1975">
        <v>0</v>
      </c>
      <c r="K1975">
        <v>183.28422599999999</v>
      </c>
      <c r="L1975" t="s">
        <v>17714</v>
      </c>
      <c r="M1975" t="s">
        <v>17635</v>
      </c>
      <c r="N1975" t="s">
        <v>18188</v>
      </c>
      <c r="O1975" t="s">
        <v>17635</v>
      </c>
      <c r="P1975" t="s">
        <v>17716</v>
      </c>
      <c r="Q1975" t="s">
        <v>17717</v>
      </c>
      <c r="R1975" t="s">
        <v>17196</v>
      </c>
      <c r="S1975" t="s">
        <v>15246</v>
      </c>
      <c r="T1975" s="124" t="s">
        <v>17718</v>
      </c>
      <c r="U1975" s="124" t="s">
        <v>15317</v>
      </c>
    </row>
    <row r="1976" spans="1:21" x14ac:dyDescent="0.25">
      <c r="A1976">
        <v>2009</v>
      </c>
      <c r="B1976">
        <v>11</v>
      </c>
      <c r="C1976" t="s">
        <v>29</v>
      </c>
      <c r="D1976" t="s">
        <v>698</v>
      </c>
      <c r="E1976" t="s">
        <v>3359</v>
      </c>
      <c r="F1976" t="s">
        <v>7365</v>
      </c>
      <c r="G1976" t="s">
        <v>11556</v>
      </c>
      <c r="H1976" t="s">
        <v>11557</v>
      </c>
      <c r="I1976">
        <v>206.84175200000001</v>
      </c>
      <c r="J1976">
        <v>0</v>
      </c>
      <c r="K1976">
        <v>224.99339900000001</v>
      </c>
      <c r="L1976" t="s">
        <v>18189</v>
      </c>
      <c r="M1976" t="s">
        <v>15246</v>
      </c>
      <c r="N1976" t="s">
        <v>18190</v>
      </c>
      <c r="O1976" t="s">
        <v>15246</v>
      </c>
      <c r="T1976" s="124" t="s">
        <v>17224</v>
      </c>
      <c r="U1976" s="124" t="s">
        <v>15317</v>
      </c>
    </row>
    <row r="1977" spans="1:21" x14ac:dyDescent="0.25">
      <c r="A1977">
        <v>2009</v>
      </c>
      <c r="B1977">
        <v>11</v>
      </c>
      <c r="C1977" t="s">
        <v>29</v>
      </c>
      <c r="D1977" t="s">
        <v>699</v>
      </c>
      <c r="E1977" t="s">
        <v>3360</v>
      </c>
      <c r="F1977" t="s">
        <v>7366</v>
      </c>
      <c r="G1977" t="s">
        <v>11557</v>
      </c>
      <c r="H1977" t="s">
        <v>11557</v>
      </c>
      <c r="I1977">
        <v>1467.1275439999999</v>
      </c>
      <c r="J1977">
        <v>0</v>
      </c>
      <c r="K1977">
        <v>1016.741728</v>
      </c>
      <c r="L1977" t="s">
        <v>18191</v>
      </c>
      <c r="M1977" t="s">
        <v>15246</v>
      </c>
      <c r="N1977" t="s">
        <v>18192</v>
      </c>
      <c r="O1977" t="s">
        <v>15246</v>
      </c>
      <c r="T1977" s="124" t="s">
        <v>17224</v>
      </c>
      <c r="U1977" s="124" t="s">
        <v>15317</v>
      </c>
    </row>
    <row r="1978" spans="1:21" x14ac:dyDescent="0.25">
      <c r="A1978">
        <v>2009</v>
      </c>
      <c r="B1978">
        <v>11</v>
      </c>
      <c r="C1978" t="s">
        <v>29</v>
      </c>
      <c r="D1978" t="s">
        <v>700</v>
      </c>
      <c r="E1978" t="s">
        <v>3361</v>
      </c>
      <c r="F1978" t="s">
        <v>7018</v>
      </c>
      <c r="G1978" t="s">
        <v>11558</v>
      </c>
      <c r="H1978" t="s">
        <v>11557</v>
      </c>
      <c r="I1978">
        <v>185.04827800000001</v>
      </c>
      <c r="J1978">
        <v>0</v>
      </c>
      <c r="K1978">
        <v>382.69517500000001</v>
      </c>
      <c r="T1978" s="124" t="s">
        <v>17224</v>
      </c>
      <c r="U1978" s="124" t="s">
        <v>15317</v>
      </c>
    </row>
    <row r="1979" spans="1:21" x14ac:dyDescent="0.25">
      <c r="A1979">
        <v>2009</v>
      </c>
      <c r="B1979">
        <v>11</v>
      </c>
      <c r="C1979" t="s">
        <v>29</v>
      </c>
      <c r="D1979" t="s">
        <v>701</v>
      </c>
      <c r="E1979" t="s">
        <v>3044</v>
      </c>
      <c r="F1979" t="s">
        <v>7019</v>
      </c>
      <c r="G1979" t="s">
        <v>11559</v>
      </c>
      <c r="H1979" t="s">
        <v>14328</v>
      </c>
      <c r="I1979">
        <v>39.5</v>
      </c>
      <c r="J1979">
        <v>0</v>
      </c>
      <c r="K1979">
        <v>23.2928</v>
      </c>
      <c r="L1979" t="s">
        <v>16866</v>
      </c>
      <c r="M1979" t="s">
        <v>15246</v>
      </c>
      <c r="N1979" t="s">
        <v>16866</v>
      </c>
      <c r="O1979" t="s">
        <v>15246</v>
      </c>
      <c r="P1979" t="s">
        <v>16863</v>
      </c>
      <c r="Q1979" t="s">
        <v>15246</v>
      </c>
      <c r="T1979" s="124" t="s">
        <v>17224</v>
      </c>
      <c r="U1979" s="124" t="s">
        <v>15317</v>
      </c>
    </row>
    <row r="1980" spans="1:21" x14ac:dyDescent="0.25">
      <c r="A1980">
        <v>2009</v>
      </c>
      <c r="B1980">
        <v>11</v>
      </c>
      <c r="C1980" t="s">
        <v>29</v>
      </c>
      <c r="D1980" t="s">
        <v>702</v>
      </c>
      <c r="E1980" t="s">
        <v>3045</v>
      </c>
      <c r="F1980" t="s">
        <v>7020</v>
      </c>
      <c r="G1980" t="s">
        <v>11560</v>
      </c>
      <c r="H1980" t="s">
        <v>14328</v>
      </c>
      <c r="I1980">
        <v>30</v>
      </c>
      <c r="J1980">
        <v>0</v>
      </c>
      <c r="K1980">
        <v>27.855</v>
      </c>
      <c r="L1980" t="s">
        <v>16867</v>
      </c>
      <c r="M1980" t="s">
        <v>15246</v>
      </c>
      <c r="N1980" t="s">
        <v>16867</v>
      </c>
      <c r="O1980" t="s">
        <v>15246</v>
      </c>
      <c r="T1980" s="124" t="s">
        <v>17224</v>
      </c>
      <c r="U1980" s="124" t="s">
        <v>15317</v>
      </c>
    </row>
    <row r="1981" spans="1:21" x14ac:dyDescent="0.25">
      <c r="A1981">
        <v>2009</v>
      </c>
      <c r="B1981">
        <v>11</v>
      </c>
      <c r="C1981" t="s">
        <v>29</v>
      </c>
      <c r="D1981" t="s">
        <v>703</v>
      </c>
      <c r="E1981" t="s">
        <v>3046</v>
      </c>
      <c r="F1981" t="s">
        <v>7021</v>
      </c>
      <c r="G1981" t="s">
        <v>11561</v>
      </c>
      <c r="H1981" t="s">
        <v>14328</v>
      </c>
      <c r="I1981">
        <v>113.8</v>
      </c>
      <c r="J1981">
        <v>0</v>
      </c>
      <c r="K1981">
        <v>115.217219</v>
      </c>
      <c r="L1981" t="s">
        <v>17720</v>
      </c>
      <c r="M1981" t="s">
        <v>15246</v>
      </c>
      <c r="N1981" t="s">
        <v>17227</v>
      </c>
      <c r="O1981" t="s">
        <v>15246</v>
      </c>
      <c r="P1981" t="s">
        <v>16857</v>
      </c>
      <c r="Q1981" t="s">
        <v>15246</v>
      </c>
      <c r="T1981" t="s">
        <v>15304</v>
      </c>
      <c r="U1981" t="s">
        <v>15317</v>
      </c>
    </row>
    <row r="1982" spans="1:21" x14ac:dyDescent="0.25">
      <c r="A1982">
        <v>2009</v>
      </c>
      <c r="B1982">
        <v>11</v>
      </c>
      <c r="C1982" t="s">
        <v>29</v>
      </c>
      <c r="D1982" t="s">
        <v>1777</v>
      </c>
      <c r="E1982" t="s">
        <v>3362</v>
      </c>
      <c r="F1982" t="s">
        <v>7367</v>
      </c>
      <c r="G1982" t="s">
        <v>12547</v>
      </c>
      <c r="H1982" t="s">
        <v>14335</v>
      </c>
      <c r="I1982">
        <v>500</v>
      </c>
      <c r="J1982">
        <v>0</v>
      </c>
      <c r="K1982">
        <v>407.5582</v>
      </c>
      <c r="L1982" t="s">
        <v>18193</v>
      </c>
      <c r="M1982" t="s">
        <v>15246</v>
      </c>
      <c r="N1982" t="s">
        <v>18194</v>
      </c>
      <c r="O1982" t="s">
        <v>15246</v>
      </c>
      <c r="P1982" t="s">
        <v>17283</v>
      </c>
      <c r="Q1982" t="s">
        <v>15246</v>
      </c>
      <c r="R1982" t="s">
        <v>17200</v>
      </c>
      <c r="S1982" t="s">
        <v>15246</v>
      </c>
      <c r="T1982" t="s">
        <v>15304</v>
      </c>
      <c r="U1982" t="s">
        <v>15317</v>
      </c>
    </row>
    <row r="1983" spans="1:21" x14ac:dyDescent="0.25">
      <c r="A1983">
        <v>2009</v>
      </c>
      <c r="B1983">
        <v>11</v>
      </c>
      <c r="C1983" t="s">
        <v>29</v>
      </c>
      <c r="D1983" t="s">
        <v>1778</v>
      </c>
      <c r="E1983" t="s">
        <v>3363</v>
      </c>
      <c r="F1983" t="s">
        <v>7368</v>
      </c>
      <c r="G1983" t="s">
        <v>12548</v>
      </c>
      <c r="H1983" t="s">
        <v>14335</v>
      </c>
      <c r="I1983">
        <v>200</v>
      </c>
      <c r="J1983">
        <v>0</v>
      </c>
      <c r="K1983">
        <v>137.95622399999999</v>
      </c>
      <c r="L1983" t="s">
        <v>18195</v>
      </c>
      <c r="M1983" t="s">
        <v>15246</v>
      </c>
      <c r="N1983" t="s">
        <v>17284</v>
      </c>
      <c r="O1983" t="s">
        <v>17611</v>
      </c>
      <c r="P1983" t="s">
        <v>18196</v>
      </c>
      <c r="Q1983" t="s">
        <v>15246</v>
      </c>
      <c r="R1983" t="s">
        <v>17200</v>
      </c>
      <c r="S1983" t="s">
        <v>15246</v>
      </c>
      <c r="T1983" t="s">
        <v>17612</v>
      </c>
      <c r="U1983" t="s">
        <v>15317</v>
      </c>
    </row>
    <row r="1984" spans="1:21" x14ac:dyDescent="0.25">
      <c r="A1984">
        <v>2009</v>
      </c>
      <c r="B1984">
        <v>11</v>
      </c>
      <c r="C1984" t="s">
        <v>29</v>
      </c>
      <c r="D1984" t="s">
        <v>1779</v>
      </c>
      <c r="E1984" t="s">
        <v>3364</v>
      </c>
      <c r="F1984" t="s">
        <v>7369</v>
      </c>
      <c r="G1984" t="s">
        <v>12549</v>
      </c>
      <c r="H1984" t="s">
        <v>14335</v>
      </c>
      <c r="I1984">
        <v>1005</v>
      </c>
      <c r="J1984">
        <v>0</v>
      </c>
      <c r="K1984">
        <v>860.71260700000005</v>
      </c>
      <c r="L1984" t="s">
        <v>18197</v>
      </c>
      <c r="M1984" t="s">
        <v>15246</v>
      </c>
      <c r="N1984" t="s">
        <v>18198</v>
      </c>
      <c r="O1984" t="s">
        <v>15246</v>
      </c>
      <c r="R1984" t="s">
        <v>17200</v>
      </c>
      <c r="S1984" t="s">
        <v>15246</v>
      </c>
      <c r="T1984" s="124" t="s">
        <v>17224</v>
      </c>
      <c r="U1984" s="124" t="s">
        <v>15317</v>
      </c>
    </row>
    <row r="1985" spans="1:21" x14ac:dyDescent="0.25">
      <c r="A1985">
        <v>2009</v>
      </c>
      <c r="B1985">
        <v>11</v>
      </c>
      <c r="C1985" t="s">
        <v>30</v>
      </c>
      <c r="D1985" t="s">
        <v>818</v>
      </c>
      <c r="E1985" t="s">
        <v>3365</v>
      </c>
      <c r="F1985" t="s">
        <v>7370</v>
      </c>
      <c r="G1985" t="s">
        <v>11676</v>
      </c>
      <c r="H1985" t="s">
        <v>14352</v>
      </c>
      <c r="I1985">
        <v>40694.924153</v>
      </c>
      <c r="J1985">
        <v>0</v>
      </c>
      <c r="K1985">
        <v>42314.935668999999</v>
      </c>
      <c r="L1985" t="s">
        <v>18199</v>
      </c>
      <c r="M1985" t="s">
        <v>15246</v>
      </c>
      <c r="N1985" t="s">
        <v>15198</v>
      </c>
      <c r="O1985" t="s">
        <v>15246</v>
      </c>
      <c r="R1985" t="s">
        <v>17643</v>
      </c>
      <c r="S1985" t="s">
        <v>15246</v>
      </c>
      <c r="T1985" t="s">
        <v>15304</v>
      </c>
      <c r="U1985" t="s">
        <v>15317</v>
      </c>
    </row>
    <row r="1986" spans="1:21" x14ac:dyDescent="0.25">
      <c r="A1986">
        <v>2009</v>
      </c>
      <c r="B1986">
        <v>11</v>
      </c>
      <c r="C1986" t="s">
        <v>30</v>
      </c>
      <c r="D1986" t="s">
        <v>819</v>
      </c>
      <c r="E1986" t="s">
        <v>3366</v>
      </c>
      <c r="F1986" t="s">
        <v>7371</v>
      </c>
      <c r="G1986" t="s">
        <v>11677</v>
      </c>
      <c r="H1986" t="s">
        <v>14334</v>
      </c>
      <c r="I1986">
        <v>1200</v>
      </c>
      <c r="J1986">
        <v>0</v>
      </c>
      <c r="K1986">
        <v>1173.862472</v>
      </c>
      <c r="N1986" t="s">
        <v>17733</v>
      </c>
      <c r="O1986" t="s">
        <v>15239</v>
      </c>
      <c r="P1986" t="s">
        <v>17733</v>
      </c>
      <c r="Q1986" t="s">
        <v>15239</v>
      </c>
      <c r="R1986" t="s">
        <v>17196</v>
      </c>
      <c r="S1986" t="s">
        <v>15246</v>
      </c>
      <c r="T1986" t="s">
        <v>16839</v>
      </c>
      <c r="U1986" t="s">
        <v>15317</v>
      </c>
    </row>
    <row r="1987" spans="1:21" x14ac:dyDescent="0.25">
      <c r="A1987">
        <v>2009</v>
      </c>
      <c r="B1987">
        <v>11</v>
      </c>
      <c r="C1987" t="s">
        <v>30</v>
      </c>
      <c r="D1987" t="s">
        <v>820</v>
      </c>
      <c r="E1987" t="s">
        <v>3367</v>
      </c>
      <c r="F1987" t="s">
        <v>7372</v>
      </c>
      <c r="G1987" t="s">
        <v>11678</v>
      </c>
      <c r="H1987" t="s">
        <v>14334</v>
      </c>
      <c r="I1987">
        <v>1000</v>
      </c>
      <c r="J1987">
        <v>0</v>
      </c>
      <c r="K1987">
        <v>1000</v>
      </c>
      <c r="N1987" t="s">
        <v>17245</v>
      </c>
      <c r="O1987" t="s">
        <v>17486</v>
      </c>
      <c r="R1987" t="s">
        <v>17196</v>
      </c>
      <c r="S1987" t="s">
        <v>15246</v>
      </c>
      <c r="T1987" t="s">
        <v>18007</v>
      </c>
      <c r="U1987" t="s">
        <v>15317</v>
      </c>
    </row>
    <row r="1988" spans="1:21" x14ac:dyDescent="0.25">
      <c r="A1988">
        <v>2009</v>
      </c>
      <c r="B1988">
        <v>11</v>
      </c>
      <c r="C1988" t="s">
        <v>30</v>
      </c>
      <c r="D1988" t="s">
        <v>821</v>
      </c>
      <c r="E1988" t="s">
        <v>3368</v>
      </c>
      <c r="F1988" t="s">
        <v>7373</v>
      </c>
      <c r="G1988" t="s">
        <v>11679</v>
      </c>
      <c r="H1988" t="s">
        <v>14334</v>
      </c>
      <c r="I1988">
        <v>600</v>
      </c>
      <c r="J1988">
        <v>0</v>
      </c>
      <c r="K1988">
        <v>600</v>
      </c>
      <c r="N1988" t="s">
        <v>17285</v>
      </c>
      <c r="O1988" t="s">
        <v>17635</v>
      </c>
      <c r="R1988" t="s">
        <v>17196</v>
      </c>
      <c r="S1988" t="s">
        <v>15246</v>
      </c>
      <c r="T1988" t="s">
        <v>16839</v>
      </c>
      <c r="U1988" t="s">
        <v>15317</v>
      </c>
    </row>
    <row r="1989" spans="1:21" x14ac:dyDescent="0.25">
      <c r="A1989">
        <v>2009</v>
      </c>
      <c r="B1989">
        <v>11</v>
      </c>
      <c r="C1989" t="s">
        <v>30</v>
      </c>
      <c r="D1989" t="s">
        <v>822</v>
      </c>
      <c r="E1989" t="s">
        <v>3369</v>
      </c>
      <c r="F1989" t="s">
        <v>7374</v>
      </c>
      <c r="G1989" t="s">
        <v>11680</v>
      </c>
      <c r="H1989" t="s">
        <v>14334</v>
      </c>
      <c r="I1989">
        <v>1000</v>
      </c>
      <c r="J1989">
        <v>0</v>
      </c>
      <c r="K1989">
        <v>1000</v>
      </c>
      <c r="L1989" t="s">
        <v>18200</v>
      </c>
      <c r="M1989" t="s">
        <v>15246</v>
      </c>
      <c r="N1989" t="s">
        <v>17196</v>
      </c>
      <c r="O1989" t="s">
        <v>15246</v>
      </c>
      <c r="P1989" t="s">
        <v>17230</v>
      </c>
      <c r="Q1989" t="s">
        <v>15246</v>
      </c>
      <c r="R1989" t="s">
        <v>17196</v>
      </c>
      <c r="S1989" t="s">
        <v>15246</v>
      </c>
      <c r="T1989" t="s">
        <v>15304</v>
      </c>
      <c r="U1989" t="s">
        <v>15317</v>
      </c>
    </row>
    <row r="1990" spans="1:21" x14ac:dyDescent="0.25">
      <c r="A1990">
        <v>2009</v>
      </c>
      <c r="B1990">
        <v>11</v>
      </c>
      <c r="C1990" t="s">
        <v>30</v>
      </c>
      <c r="D1990" t="s">
        <v>823</v>
      </c>
      <c r="E1990" t="s">
        <v>3370</v>
      </c>
      <c r="F1990" t="s">
        <v>7375</v>
      </c>
      <c r="G1990" t="s">
        <v>11681</v>
      </c>
      <c r="H1990" t="s">
        <v>14334</v>
      </c>
      <c r="I1990">
        <v>1000</v>
      </c>
      <c r="J1990">
        <v>0</v>
      </c>
      <c r="K1990">
        <v>1000</v>
      </c>
      <c r="N1990" t="s">
        <v>17286</v>
      </c>
      <c r="O1990" t="s">
        <v>15246</v>
      </c>
      <c r="R1990" t="s">
        <v>17196</v>
      </c>
      <c r="S1990" t="s">
        <v>15246</v>
      </c>
      <c r="T1990" t="s">
        <v>15304</v>
      </c>
      <c r="U1990" t="s">
        <v>15317</v>
      </c>
    </row>
    <row r="1991" spans="1:21" x14ac:dyDescent="0.25">
      <c r="A1991">
        <v>2009</v>
      </c>
      <c r="B1991">
        <v>11</v>
      </c>
      <c r="C1991" t="s">
        <v>30</v>
      </c>
      <c r="D1991" t="s">
        <v>824</v>
      </c>
      <c r="E1991" t="s">
        <v>3371</v>
      </c>
      <c r="F1991" t="s">
        <v>7376</v>
      </c>
      <c r="G1991" t="s">
        <v>11682</v>
      </c>
      <c r="H1991" t="s">
        <v>14334</v>
      </c>
      <c r="I1991">
        <v>1300</v>
      </c>
      <c r="J1991">
        <v>0</v>
      </c>
      <c r="K1991">
        <v>1300</v>
      </c>
      <c r="L1991" t="s">
        <v>18201</v>
      </c>
      <c r="M1991" t="s">
        <v>15246</v>
      </c>
      <c r="N1991" t="s">
        <v>17200</v>
      </c>
      <c r="O1991" t="s">
        <v>15246</v>
      </c>
      <c r="R1991" t="s">
        <v>17196</v>
      </c>
      <c r="S1991" t="s">
        <v>15246</v>
      </c>
      <c r="T1991" t="s">
        <v>15304</v>
      </c>
      <c r="U1991" t="s">
        <v>15317</v>
      </c>
    </row>
    <row r="1992" spans="1:21" x14ac:dyDescent="0.25">
      <c r="A1992">
        <v>2009</v>
      </c>
      <c r="B1992">
        <v>11</v>
      </c>
      <c r="C1992" t="s">
        <v>30</v>
      </c>
      <c r="D1992" t="s">
        <v>1780</v>
      </c>
      <c r="E1992" t="s">
        <v>3372</v>
      </c>
      <c r="F1992" t="s">
        <v>3372</v>
      </c>
      <c r="G1992" t="s">
        <v>12550</v>
      </c>
      <c r="H1992" t="s">
        <v>14324</v>
      </c>
      <c r="I1992">
        <v>126</v>
      </c>
      <c r="J1992">
        <v>0</v>
      </c>
      <c r="K1992">
        <v>25.221935999999999</v>
      </c>
      <c r="L1992" t="s">
        <v>17190</v>
      </c>
      <c r="M1992" t="s">
        <v>15246</v>
      </c>
      <c r="N1992" t="s">
        <v>17190</v>
      </c>
      <c r="O1992" t="s">
        <v>15246</v>
      </c>
      <c r="P1992" t="s">
        <v>18202</v>
      </c>
      <c r="Q1992" t="s">
        <v>17515</v>
      </c>
      <c r="R1992" t="s">
        <v>17618</v>
      </c>
      <c r="S1992" t="s">
        <v>15246</v>
      </c>
      <c r="T1992" t="s">
        <v>17640</v>
      </c>
      <c r="U1992" t="s">
        <v>15317</v>
      </c>
    </row>
    <row r="1993" spans="1:21" x14ac:dyDescent="0.25">
      <c r="A1993">
        <v>2009</v>
      </c>
      <c r="B1993">
        <v>11</v>
      </c>
      <c r="C1993" t="s">
        <v>30</v>
      </c>
      <c r="D1993" t="s">
        <v>1781</v>
      </c>
      <c r="E1993" t="s">
        <v>3373</v>
      </c>
      <c r="F1993" t="s">
        <v>3373</v>
      </c>
      <c r="G1993" t="s">
        <v>12551</v>
      </c>
      <c r="H1993" t="s">
        <v>14549</v>
      </c>
      <c r="I1993">
        <v>400</v>
      </c>
      <c r="J1993">
        <v>0</v>
      </c>
      <c r="K1993">
        <v>348.16647999999998</v>
      </c>
      <c r="L1993" t="s">
        <v>18203</v>
      </c>
      <c r="M1993" t="s">
        <v>15246</v>
      </c>
      <c r="N1993" t="s">
        <v>18203</v>
      </c>
      <c r="O1993" t="s">
        <v>15246</v>
      </c>
      <c r="P1993" t="s">
        <v>15207</v>
      </c>
      <c r="Q1993" t="s">
        <v>15246</v>
      </c>
      <c r="R1993" t="s">
        <v>18140</v>
      </c>
      <c r="S1993" t="s">
        <v>15246</v>
      </c>
      <c r="T1993" t="s">
        <v>15304</v>
      </c>
      <c r="U1993" t="s">
        <v>15317</v>
      </c>
    </row>
    <row r="1994" spans="1:21" x14ac:dyDescent="0.25">
      <c r="A1994">
        <v>2009</v>
      </c>
      <c r="B1994">
        <v>11</v>
      </c>
      <c r="C1994" t="s">
        <v>30</v>
      </c>
      <c r="D1994" t="s">
        <v>1782</v>
      </c>
      <c r="G1994" t="s">
        <v>12552</v>
      </c>
      <c r="H1994" t="s">
        <v>14335</v>
      </c>
      <c r="I1994">
        <v>150</v>
      </c>
      <c r="J1994">
        <v>0</v>
      </c>
      <c r="K1994">
        <v>0</v>
      </c>
      <c r="R1994" t="s">
        <v>17200</v>
      </c>
      <c r="S1994" t="s">
        <v>15246</v>
      </c>
      <c r="T1994" t="s">
        <v>15304</v>
      </c>
      <c r="U1994" t="s">
        <v>15317</v>
      </c>
    </row>
    <row r="1995" spans="1:21" x14ac:dyDescent="0.25">
      <c r="A1995">
        <v>2009</v>
      </c>
      <c r="B1995">
        <v>11</v>
      </c>
      <c r="C1995" t="s">
        <v>30</v>
      </c>
      <c r="D1995" t="s">
        <v>1783</v>
      </c>
      <c r="E1995" t="s">
        <v>3374</v>
      </c>
      <c r="F1995" t="s">
        <v>7377</v>
      </c>
      <c r="G1995" t="s">
        <v>12553</v>
      </c>
      <c r="H1995" t="s">
        <v>14558</v>
      </c>
      <c r="I1995">
        <v>3384.0310789999999</v>
      </c>
      <c r="J1995">
        <v>0</v>
      </c>
      <c r="K1995">
        <v>3319.5049779999999</v>
      </c>
      <c r="L1995" t="s">
        <v>18204</v>
      </c>
      <c r="M1995" t="s">
        <v>17617</v>
      </c>
      <c r="N1995" t="s">
        <v>15261</v>
      </c>
      <c r="O1995" t="s">
        <v>15246</v>
      </c>
      <c r="P1995" t="s">
        <v>17616</v>
      </c>
      <c r="Q1995" t="s">
        <v>17617</v>
      </c>
      <c r="R1995" t="s">
        <v>18205</v>
      </c>
      <c r="S1995" t="s">
        <v>15246</v>
      </c>
      <c r="T1995" t="s">
        <v>17619</v>
      </c>
      <c r="U1995" t="s">
        <v>15317</v>
      </c>
    </row>
    <row r="1996" spans="1:21" x14ac:dyDescent="0.25">
      <c r="A1996">
        <v>2009</v>
      </c>
      <c r="B1996">
        <v>11</v>
      </c>
      <c r="C1996" t="s">
        <v>30</v>
      </c>
      <c r="D1996" t="s">
        <v>1784</v>
      </c>
      <c r="E1996" t="s">
        <v>3375</v>
      </c>
      <c r="F1996" t="s">
        <v>7378</v>
      </c>
      <c r="G1996" t="s">
        <v>12554</v>
      </c>
      <c r="H1996" t="s">
        <v>14559</v>
      </c>
      <c r="I1996">
        <v>333.43440099999998</v>
      </c>
      <c r="J1996">
        <v>0</v>
      </c>
      <c r="K1996">
        <v>328.01925599999998</v>
      </c>
      <c r="L1996" t="s">
        <v>18206</v>
      </c>
      <c r="M1996" t="s">
        <v>15246</v>
      </c>
      <c r="N1996" t="s">
        <v>17287</v>
      </c>
      <c r="O1996" t="s">
        <v>15246</v>
      </c>
      <c r="R1996" t="s">
        <v>18207</v>
      </c>
      <c r="S1996" t="s">
        <v>15246</v>
      </c>
      <c r="T1996" t="s">
        <v>15304</v>
      </c>
      <c r="U1996" t="s">
        <v>15317</v>
      </c>
    </row>
    <row r="1997" spans="1:21" x14ac:dyDescent="0.25">
      <c r="A1997">
        <v>2009</v>
      </c>
      <c r="B1997">
        <v>11</v>
      </c>
      <c r="C1997" t="s">
        <v>30</v>
      </c>
      <c r="D1997" t="s">
        <v>1785</v>
      </c>
      <c r="E1997" t="s">
        <v>3325</v>
      </c>
      <c r="F1997" t="s">
        <v>7379</v>
      </c>
      <c r="G1997" t="s">
        <v>12555</v>
      </c>
      <c r="H1997" t="s">
        <v>14336</v>
      </c>
      <c r="I1997">
        <v>57.991401000000003</v>
      </c>
      <c r="J1997">
        <v>0</v>
      </c>
      <c r="K1997">
        <v>41.402709000000002</v>
      </c>
      <c r="L1997" t="s">
        <v>15192</v>
      </c>
      <c r="M1997" t="s">
        <v>15237</v>
      </c>
      <c r="N1997" t="s">
        <v>15258</v>
      </c>
      <c r="O1997" t="s">
        <v>15237</v>
      </c>
      <c r="P1997" t="s">
        <v>15192</v>
      </c>
      <c r="Q1997" t="s">
        <v>15237</v>
      </c>
      <c r="R1997" t="s">
        <v>15258</v>
      </c>
      <c r="S1997" t="s">
        <v>15237</v>
      </c>
      <c r="T1997" t="s">
        <v>15301</v>
      </c>
      <c r="U1997" t="s">
        <v>15317</v>
      </c>
    </row>
    <row r="1998" spans="1:21" x14ac:dyDescent="0.25">
      <c r="A1998">
        <v>2009</v>
      </c>
      <c r="B1998">
        <v>11</v>
      </c>
      <c r="C1998" t="s">
        <v>30</v>
      </c>
      <c r="D1998" t="s">
        <v>1786</v>
      </c>
      <c r="G1998" t="s">
        <v>12556</v>
      </c>
      <c r="H1998" t="s">
        <v>14334</v>
      </c>
      <c r="I1998">
        <v>57.7744</v>
      </c>
      <c r="J1998">
        <v>0</v>
      </c>
      <c r="K1998">
        <v>74.812933000000001</v>
      </c>
      <c r="R1998" t="s">
        <v>17196</v>
      </c>
      <c r="S1998" t="s">
        <v>15246</v>
      </c>
      <c r="T1998" t="s">
        <v>15304</v>
      </c>
      <c r="U1998" t="s">
        <v>15317</v>
      </c>
    </row>
    <row r="1999" spans="1:21" x14ac:dyDescent="0.25">
      <c r="A1999">
        <v>2009</v>
      </c>
      <c r="B1999">
        <v>11</v>
      </c>
      <c r="C1999" t="s">
        <v>30</v>
      </c>
      <c r="D1999" t="s">
        <v>1787</v>
      </c>
      <c r="E1999" t="s">
        <v>3376</v>
      </c>
      <c r="F1999" t="s">
        <v>7380</v>
      </c>
      <c r="G1999" t="s">
        <v>12557</v>
      </c>
      <c r="H1999" t="s">
        <v>14560</v>
      </c>
      <c r="I1999">
        <v>100</v>
      </c>
      <c r="J1999">
        <v>0</v>
      </c>
      <c r="K1999">
        <v>51.624389000000001</v>
      </c>
      <c r="L1999" t="s">
        <v>15350</v>
      </c>
      <c r="M1999" t="s">
        <v>15237</v>
      </c>
      <c r="N1999" t="s">
        <v>18208</v>
      </c>
      <c r="O1999" t="s">
        <v>17515</v>
      </c>
      <c r="P1999" t="s">
        <v>15350</v>
      </c>
      <c r="Q1999" t="s">
        <v>15237</v>
      </c>
      <c r="R1999" t="s">
        <v>18209</v>
      </c>
      <c r="S1999" t="s">
        <v>15246</v>
      </c>
      <c r="T1999" t="s">
        <v>17640</v>
      </c>
      <c r="U1999" t="s">
        <v>15317</v>
      </c>
    </row>
    <row r="2000" spans="1:21" x14ac:dyDescent="0.25">
      <c r="A2000">
        <v>2009</v>
      </c>
      <c r="B2000">
        <v>11</v>
      </c>
      <c r="C2000" t="s">
        <v>30</v>
      </c>
      <c r="D2000" t="s">
        <v>1788</v>
      </c>
      <c r="E2000" t="s">
        <v>3377</v>
      </c>
      <c r="F2000" t="s">
        <v>7381</v>
      </c>
      <c r="G2000" t="s">
        <v>12558</v>
      </c>
      <c r="H2000" t="s">
        <v>14561</v>
      </c>
      <c r="I2000">
        <v>72</v>
      </c>
      <c r="J2000">
        <v>0</v>
      </c>
      <c r="K2000">
        <v>12103.246616</v>
      </c>
      <c r="L2000" t="s">
        <v>15199</v>
      </c>
      <c r="M2000" t="s">
        <v>15246</v>
      </c>
      <c r="N2000" t="s">
        <v>17200</v>
      </c>
      <c r="O2000" t="s">
        <v>15246</v>
      </c>
      <c r="R2000" t="s">
        <v>18210</v>
      </c>
      <c r="S2000" t="s">
        <v>15246</v>
      </c>
      <c r="T2000" t="s">
        <v>15304</v>
      </c>
      <c r="U2000" t="s">
        <v>15317</v>
      </c>
    </row>
    <row r="2001" spans="1:21" x14ac:dyDescent="0.25">
      <c r="A2001">
        <v>2009</v>
      </c>
      <c r="B2001">
        <v>11</v>
      </c>
      <c r="C2001" t="s">
        <v>30</v>
      </c>
      <c r="D2001" t="s">
        <v>1789</v>
      </c>
      <c r="G2001" t="s">
        <v>12559</v>
      </c>
      <c r="H2001" t="s">
        <v>14324</v>
      </c>
      <c r="I2001">
        <v>1100</v>
      </c>
      <c r="J2001">
        <v>0</v>
      </c>
      <c r="K2001">
        <v>162.14641800000001</v>
      </c>
      <c r="P2001" t="s">
        <v>17642</v>
      </c>
      <c r="Q2001" t="s">
        <v>15246</v>
      </c>
      <c r="R2001" t="s">
        <v>17618</v>
      </c>
      <c r="S2001" t="s">
        <v>15246</v>
      </c>
      <c r="T2001" t="s">
        <v>15304</v>
      </c>
      <c r="U2001" t="s">
        <v>15317</v>
      </c>
    </row>
    <row r="2002" spans="1:21" x14ac:dyDescent="0.25">
      <c r="A2002">
        <v>2009</v>
      </c>
      <c r="B2002">
        <v>11</v>
      </c>
      <c r="C2002" t="s">
        <v>30</v>
      </c>
      <c r="D2002" t="s">
        <v>1790</v>
      </c>
      <c r="G2002" t="s">
        <v>12560</v>
      </c>
      <c r="H2002" t="s">
        <v>14324</v>
      </c>
      <c r="I2002">
        <v>0</v>
      </c>
      <c r="J2002">
        <v>0</v>
      </c>
      <c r="K2002">
        <v>0</v>
      </c>
      <c r="P2002" t="s">
        <v>17166</v>
      </c>
      <c r="Q2002" t="s">
        <v>15246</v>
      </c>
      <c r="R2002" t="s">
        <v>17618</v>
      </c>
      <c r="S2002" t="s">
        <v>15246</v>
      </c>
      <c r="T2002" t="s">
        <v>15304</v>
      </c>
      <c r="U2002" t="s">
        <v>15317</v>
      </c>
    </row>
    <row r="2003" spans="1:21" x14ac:dyDescent="0.25">
      <c r="A2003">
        <v>2009</v>
      </c>
      <c r="B2003">
        <v>11</v>
      </c>
      <c r="C2003" t="s">
        <v>30</v>
      </c>
      <c r="D2003" t="s">
        <v>1791</v>
      </c>
      <c r="G2003" t="s">
        <v>12561</v>
      </c>
      <c r="H2003" t="s">
        <v>14324</v>
      </c>
      <c r="I2003">
        <v>1150</v>
      </c>
      <c r="J2003">
        <v>0</v>
      </c>
      <c r="K2003">
        <v>256.36157100000003</v>
      </c>
      <c r="P2003" t="s">
        <v>17734</v>
      </c>
      <c r="Q2003" t="s">
        <v>15246</v>
      </c>
      <c r="R2003" t="s">
        <v>17618</v>
      </c>
      <c r="S2003" t="s">
        <v>15246</v>
      </c>
      <c r="T2003" t="s">
        <v>15304</v>
      </c>
      <c r="U2003" t="s">
        <v>15317</v>
      </c>
    </row>
    <row r="2004" spans="1:21" x14ac:dyDescent="0.25">
      <c r="A2004">
        <v>2009</v>
      </c>
      <c r="B2004">
        <v>11</v>
      </c>
      <c r="C2004" t="s">
        <v>30</v>
      </c>
      <c r="D2004" t="s">
        <v>1792</v>
      </c>
      <c r="G2004" t="s">
        <v>12562</v>
      </c>
      <c r="H2004" t="s">
        <v>14334</v>
      </c>
      <c r="I2004">
        <v>500</v>
      </c>
      <c r="J2004">
        <v>0</v>
      </c>
      <c r="K2004">
        <v>351.999999</v>
      </c>
      <c r="P2004" t="s">
        <v>15189</v>
      </c>
      <c r="Q2004" t="s">
        <v>15246</v>
      </c>
      <c r="R2004" t="s">
        <v>17196</v>
      </c>
      <c r="S2004" t="s">
        <v>15246</v>
      </c>
      <c r="T2004" t="s">
        <v>15304</v>
      </c>
      <c r="U2004" t="s">
        <v>15317</v>
      </c>
    </row>
    <row r="2005" spans="1:21" x14ac:dyDescent="0.25">
      <c r="A2005">
        <v>2009</v>
      </c>
      <c r="B2005">
        <v>11</v>
      </c>
      <c r="C2005" t="s">
        <v>30</v>
      </c>
      <c r="D2005" t="s">
        <v>1793</v>
      </c>
      <c r="G2005" t="s">
        <v>12563</v>
      </c>
      <c r="H2005" t="s">
        <v>14334</v>
      </c>
      <c r="I2005">
        <v>26</v>
      </c>
      <c r="J2005">
        <v>0</v>
      </c>
      <c r="K2005">
        <v>22.978733999999999</v>
      </c>
      <c r="P2005" t="s">
        <v>18211</v>
      </c>
      <c r="Q2005" t="s">
        <v>17617</v>
      </c>
      <c r="R2005" t="s">
        <v>17196</v>
      </c>
      <c r="S2005" t="s">
        <v>15246</v>
      </c>
      <c r="T2005" t="s">
        <v>17619</v>
      </c>
      <c r="U2005" t="s">
        <v>15317</v>
      </c>
    </row>
    <row r="2006" spans="1:21" x14ac:dyDescent="0.25">
      <c r="A2006">
        <v>2009</v>
      </c>
      <c r="B2006">
        <v>11</v>
      </c>
      <c r="C2006" t="s">
        <v>30</v>
      </c>
      <c r="D2006" t="s">
        <v>1794</v>
      </c>
      <c r="G2006" t="s">
        <v>12564</v>
      </c>
      <c r="H2006" t="s">
        <v>14334</v>
      </c>
      <c r="I2006">
        <v>300</v>
      </c>
      <c r="J2006">
        <v>0</v>
      </c>
      <c r="K2006">
        <v>54.221618999999997</v>
      </c>
      <c r="P2006" t="s">
        <v>17735</v>
      </c>
      <c r="Q2006" t="s">
        <v>15246</v>
      </c>
      <c r="R2006" t="s">
        <v>17196</v>
      </c>
      <c r="S2006" t="s">
        <v>15246</v>
      </c>
      <c r="T2006" t="s">
        <v>15304</v>
      </c>
      <c r="U2006" t="s">
        <v>15317</v>
      </c>
    </row>
    <row r="2007" spans="1:21" x14ac:dyDescent="0.25">
      <c r="A2007">
        <v>2009</v>
      </c>
      <c r="B2007">
        <v>11</v>
      </c>
      <c r="C2007" t="s">
        <v>30</v>
      </c>
      <c r="D2007" t="s">
        <v>1795</v>
      </c>
      <c r="G2007" t="s">
        <v>12565</v>
      </c>
      <c r="H2007" t="s">
        <v>11287</v>
      </c>
      <c r="I2007">
        <v>600</v>
      </c>
      <c r="J2007">
        <v>0</v>
      </c>
      <c r="K2007">
        <v>296</v>
      </c>
      <c r="R2007" t="s">
        <v>15189</v>
      </c>
      <c r="S2007" t="s">
        <v>15246</v>
      </c>
      <c r="T2007" t="s">
        <v>15304</v>
      </c>
      <c r="U2007" t="s">
        <v>15317</v>
      </c>
    </row>
    <row r="2008" spans="1:21" x14ac:dyDescent="0.25">
      <c r="A2008">
        <v>2009</v>
      </c>
      <c r="B2008">
        <v>11</v>
      </c>
      <c r="C2008" t="s">
        <v>30</v>
      </c>
      <c r="D2008" t="s">
        <v>1796</v>
      </c>
      <c r="G2008" t="s">
        <v>12566</v>
      </c>
      <c r="H2008" t="s">
        <v>11287</v>
      </c>
      <c r="I2008">
        <v>300</v>
      </c>
      <c r="J2008">
        <v>0</v>
      </c>
      <c r="K2008">
        <v>436.57029799999998</v>
      </c>
      <c r="P2008" t="s">
        <v>18202</v>
      </c>
      <c r="Q2008" t="s">
        <v>17515</v>
      </c>
      <c r="R2008" t="s">
        <v>15189</v>
      </c>
      <c r="S2008" t="s">
        <v>15246</v>
      </c>
      <c r="T2008" t="s">
        <v>17640</v>
      </c>
      <c r="U2008" t="s">
        <v>15317</v>
      </c>
    </row>
    <row r="2009" spans="1:21" x14ac:dyDescent="0.25">
      <c r="A2009">
        <v>2009</v>
      </c>
      <c r="B2009">
        <v>11</v>
      </c>
      <c r="C2009" t="s">
        <v>30</v>
      </c>
      <c r="D2009" t="s">
        <v>1797</v>
      </c>
      <c r="G2009" t="s">
        <v>12567</v>
      </c>
      <c r="H2009" t="s">
        <v>11287</v>
      </c>
      <c r="I2009">
        <v>1000</v>
      </c>
      <c r="J2009">
        <v>0</v>
      </c>
      <c r="K2009">
        <v>642.33176900000001</v>
      </c>
      <c r="R2009" t="s">
        <v>15189</v>
      </c>
      <c r="S2009" t="s">
        <v>15246</v>
      </c>
      <c r="T2009" t="s">
        <v>15304</v>
      </c>
      <c r="U2009" t="s">
        <v>15317</v>
      </c>
    </row>
    <row r="2010" spans="1:21" x14ac:dyDescent="0.25">
      <c r="A2010">
        <v>2009</v>
      </c>
      <c r="B2010">
        <v>11</v>
      </c>
      <c r="C2010" t="s">
        <v>30</v>
      </c>
      <c r="D2010" t="s">
        <v>1798</v>
      </c>
      <c r="G2010" t="s">
        <v>12568</v>
      </c>
      <c r="H2010" t="s">
        <v>14324</v>
      </c>
      <c r="I2010">
        <v>392</v>
      </c>
      <c r="J2010">
        <v>0</v>
      </c>
      <c r="K2010">
        <v>392</v>
      </c>
      <c r="P2010" t="s">
        <v>17166</v>
      </c>
      <c r="Q2010" t="s">
        <v>15246</v>
      </c>
      <c r="R2010" t="s">
        <v>17618</v>
      </c>
      <c r="S2010" t="s">
        <v>15246</v>
      </c>
      <c r="T2010" t="s">
        <v>15304</v>
      </c>
      <c r="U2010" t="s">
        <v>15317</v>
      </c>
    </row>
    <row r="2011" spans="1:21" x14ac:dyDescent="0.25">
      <c r="A2011">
        <v>2009</v>
      </c>
      <c r="B2011">
        <v>11</v>
      </c>
      <c r="C2011" t="s">
        <v>30</v>
      </c>
      <c r="D2011" t="s">
        <v>1799</v>
      </c>
      <c r="G2011" t="s">
        <v>12569</v>
      </c>
      <c r="H2011" t="s">
        <v>14324</v>
      </c>
      <c r="I2011">
        <v>196</v>
      </c>
      <c r="J2011">
        <v>0</v>
      </c>
      <c r="K2011">
        <v>196</v>
      </c>
      <c r="P2011" t="s">
        <v>17166</v>
      </c>
      <c r="Q2011" t="s">
        <v>15246</v>
      </c>
      <c r="R2011" t="s">
        <v>17618</v>
      </c>
      <c r="S2011" t="s">
        <v>15246</v>
      </c>
      <c r="T2011" t="s">
        <v>15304</v>
      </c>
      <c r="U2011" t="s">
        <v>15317</v>
      </c>
    </row>
    <row r="2012" spans="1:21" x14ac:dyDescent="0.25">
      <c r="A2012">
        <v>2009</v>
      </c>
      <c r="B2012">
        <v>11</v>
      </c>
      <c r="C2012" t="s">
        <v>30</v>
      </c>
      <c r="D2012" t="s">
        <v>1800</v>
      </c>
      <c r="G2012" t="s">
        <v>12570</v>
      </c>
      <c r="H2012" t="s">
        <v>14334</v>
      </c>
      <c r="I2012">
        <v>70</v>
      </c>
      <c r="J2012">
        <v>0</v>
      </c>
      <c r="K2012">
        <v>65</v>
      </c>
      <c r="R2012" t="s">
        <v>17196</v>
      </c>
      <c r="S2012" t="s">
        <v>15246</v>
      </c>
      <c r="T2012" t="s">
        <v>15304</v>
      </c>
      <c r="U2012" t="s">
        <v>15317</v>
      </c>
    </row>
    <row r="2013" spans="1:21" x14ac:dyDescent="0.25">
      <c r="A2013">
        <v>2009</v>
      </c>
      <c r="B2013">
        <v>11</v>
      </c>
      <c r="C2013" t="s">
        <v>30</v>
      </c>
      <c r="D2013" t="s">
        <v>1801</v>
      </c>
      <c r="G2013" t="s">
        <v>12571</v>
      </c>
      <c r="H2013" t="s">
        <v>14334</v>
      </c>
      <c r="I2013">
        <v>100</v>
      </c>
      <c r="J2013">
        <v>0</v>
      </c>
      <c r="K2013">
        <v>100</v>
      </c>
      <c r="R2013" t="s">
        <v>17196</v>
      </c>
      <c r="S2013" t="s">
        <v>15246</v>
      </c>
      <c r="T2013" t="s">
        <v>15304</v>
      </c>
      <c r="U2013" t="s">
        <v>15317</v>
      </c>
    </row>
    <row r="2014" spans="1:21" x14ac:dyDescent="0.25">
      <c r="A2014">
        <v>2009</v>
      </c>
      <c r="B2014">
        <v>11</v>
      </c>
      <c r="C2014" t="s">
        <v>30</v>
      </c>
      <c r="D2014" t="s">
        <v>1802</v>
      </c>
      <c r="G2014" t="s">
        <v>12572</v>
      </c>
      <c r="H2014" t="s">
        <v>14334</v>
      </c>
      <c r="I2014">
        <v>350</v>
      </c>
      <c r="J2014">
        <v>0</v>
      </c>
      <c r="K2014">
        <v>350</v>
      </c>
      <c r="P2014" t="s">
        <v>15234</v>
      </c>
      <c r="Q2014" t="s">
        <v>15246</v>
      </c>
      <c r="R2014" t="s">
        <v>17196</v>
      </c>
      <c r="S2014" t="s">
        <v>15246</v>
      </c>
      <c r="T2014" t="s">
        <v>15304</v>
      </c>
      <c r="U2014" t="s">
        <v>15317</v>
      </c>
    </row>
    <row r="2015" spans="1:21" x14ac:dyDescent="0.25">
      <c r="A2015">
        <v>2009</v>
      </c>
      <c r="B2015">
        <v>11</v>
      </c>
      <c r="C2015" t="s">
        <v>30</v>
      </c>
      <c r="D2015" t="s">
        <v>1803</v>
      </c>
      <c r="G2015" t="s">
        <v>12573</v>
      </c>
      <c r="H2015" t="s">
        <v>11287</v>
      </c>
      <c r="I2015">
        <v>20</v>
      </c>
      <c r="J2015">
        <v>0</v>
      </c>
      <c r="K2015">
        <v>0</v>
      </c>
      <c r="P2015" t="s">
        <v>15181</v>
      </c>
      <c r="Q2015" t="s">
        <v>15237</v>
      </c>
      <c r="R2015" t="s">
        <v>15189</v>
      </c>
      <c r="S2015" t="s">
        <v>15246</v>
      </c>
      <c r="T2015" t="s">
        <v>17640</v>
      </c>
      <c r="U2015" t="s">
        <v>15317</v>
      </c>
    </row>
    <row r="2016" spans="1:21" x14ac:dyDescent="0.25">
      <c r="A2016">
        <v>2009</v>
      </c>
      <c r="B2016">
        <v>11</v>
      </c>
      <c r="C2016" t="s">
        <v>30</v>
      </c>
      <c r="D2016" t="s">
        <v>1804</v>
      </c>
      <c r="G2016" t="s">
        <v>12574</v>
      </c>
      <c r="H2016" t="s">
        <v>14334</v>
      </c>
      <c r="I2016">
        <v>100</v>
      </c>
      <c r="J2016">
        <v>0</v>
      </c>
      <c r="K2016">
        <v>97.8</v>
      </c>
      <c r="R2016" t="s">
        <v>17196</v>
      </c>
      <c r="S2016" t="s">
        <v>15246</v>
      </c>
      <c r="T2016" t="s">
        <v>15304</v>
      </c>
      <c r="U2016" t="s">
        <v>15317</v>
      </c>
    </row>
    <row r="2017" spans="1:21" x14ac:dyDescent="0.25">
      <c r="A2017">
        <v>2009</v>
      </c>
      <c r="B2017">
        <v>11</v>
      </c>
      <c r="C2017" t="s">
        <v>30</v>
      </c>
      <c r="D2017" t="s">
        <v>1805</v>
      </c>
      <c r="G2017" t="s">
        <v>12575</v>
      </c>
      <c r="H2017" t="s">
        <v>14334</v>
      </c>
      <c r="I2017">
        <v>200</v>
      </c>
      <c r="J2017">
        <v>0</v>
      </c>
      <c r="K2017">
        <v>200</v>
      </c>
      <c r="R2017" t="s">
        <v>17196</v>
      </c>
      <c r="S2017" t="s">
        <v>15246</v>
      </c>
      <c r="T2017" t="s">
        <v>15304</v>
      </c>
      <c r="U2017" t="s">
        <v>15317</v>
      </c>
    </row>
    <row r="2018" spans="1:21" x14ac:dyDescent="0.25">
      <c r="A2018">
        <v>2009</v>
      </c>
      <c r="B2018">
        <v>11</v>
      </c>
      <c r="C2018" t="s">
        <v>30</v>
      </c>
      <c r="D2018" t="s">
        <v>1806</v>
      </c>
      <c r="G2018" t="s">
        <v>12576</v>
      </c>
      <c r="H2018" t="s">
        <v>14333</v>
      </c>
      <c r="I2018">
        <v>100</v>
      </c>
      <c r="J2018">
        <v>0</v>
      </c>
      <c r="K2018">
        <v>98.755499999999998</v>
      </c>
      <c r="P2018" t="s">
        <v>17202</v>
      </c>
      <c r="Q2018" t="s">
        <v>15246</v>
      </c>
      <c r="T2018" t="s">
        <v>15304</v>
      </c>
      <c r="U2018" t="s">
        <v>15317</v>
      </c>
    </row>
    <row r="2019" spans="1:21" x14ac:dyDescent="0.25">
      <c r="A2019">
        <v>2009</v>
      </c>
      <c r="B2019">
        <v>11</v>
      </c>
      <c r="C2019" t="s">
        <v>30</v>
      </c>
      <c r="D2019" t="s">
        <v>1807</v>
      </c>
      <c r="G2019" t="s">
        <v>12577</v>
      </c>
      <c r="H2019" t="s">
        <v>11287</v>
      </c>
      <c r="I2019">
        <v>6.5</v>
      </c>
      <c r="J2019">
        <v>0</v>
      </c>
      <c r="K2019">
        <v>0</v>
      </c>
      <c r="P2019" t="s">
        <v>17616</v>
      </c>
      <c r="Q2019" t="s">
        <v>17617</v>
      </c>
      <c r="R2019" t="s">
        <v>15189</v>
      </c>
      <c r="S2019" t="s">
        <v>15246</v>
      </c>
      <c r="T2019" t="s">
        <v>17619</v>
      </c>
      <c r="U2019" t="s">
        <v>15317</v>
      </c>
    </row>
    <row r="2020" spans="1:21" x14ac:dyDescent="0.25">
      <c r="A2020">
        <v>2009</v>
      </c>
      <c r="B2020">
        <v>11</v>
      </c>
      <c r="C2020" t="s">
        <v>30</v>
      </c>
      <c r="D2020" t="s">
        <v>1808</v>
      </c>
      <c r="G2020" t="s">
        <v>12578</v>
      </c>
      <c r="H2020" t="s">
        <v>14334</v>
      </c>
      <c r="I2020">
        <v>50</v>
      </c>
      <c r="J2020">
        <v>0</v>
      </c>
      <c r="K2020">
        <v>50</v>
      </c>
      <c r="R2020" t="s">
        <v>17196</v>
      </c>
      <c r="S2020" t="s">
        <v>15246</v>
      </c>
      <c r="T2020" t="s">
        <v>15304</v>
      </c>
      <c r="U2020" t="s">
        <v>15317</v>
      </c>
    </row>
    <row r="2021" spans="1:21" x14ac:dyDescent="0.25">
      <c r="A2021">
        <v>2009</v>
      </c>
      <c r="B2021">
        <v>11</v>
      </c>
      <c r="C2021" t="s">
        <v>30</v>
      </c>
      <c r="D2021" t="s">
        <v>1809</v>
      </c>
      <c r="G2021" t="s">
        <v>12579</v>
      </c>
      <c r="H2021" t="s">
        <v>14334</v>
      </c>
      <c r="I2021">
        <v>600</v>
      </c>
      <c r="J2021">
        <v>0</v>
      </c>
      <c r="K2021">
        <v>586.79999999999995</v>
      </c>
      <c r="P2021" t="s">
        <v>15189</v>
      </c>
      <c r="Q2021" t="s">
        <v>15246</v>
      </c>
      <c r="R2021" t="s">
        <v>17196</v>
      </c>
      <c r="S2021" t="s">
        <v>15246</v>
      </c>
      <c r="T2021" t="s">
        <v>15304</v>
      </c>
      <c r="U2021" t="s">
        <v>15317</v>
      </c>
    </row>
    <row r="2022" spans="1:21" x14ac:dyDescent="0.25">
      <c r="A2022">
        <v>2009</v>
      </c>
      <c r="B2022">
        <v>11</v>
      </c>
      <c r="C2022" t="s">
        <v>30</v>
      </c>
      <c r="D2022" t="s">
        <v>1810</v>
      </c>
      <c r="G2022" t="s">
        <v>12580</v>
      </c>
      <c r="H2022" t="s">
        <v>14334</v>
      </c>
      <c r="I2022">
        <v>175</v>
      </c>
      <c r="J2022">
        <v>0</v>
      </c>
      <c r="K2022">
        <v>175</v>
      </c>
      <c r="R2022" t="s">
        <v>17196</v>
      </c>
      <c r="S2022" t="s">
        <v>15246</v>
      </c>
      <c r="T2022" t="s">
        <v>15304</v>
      </c>
      <c r="U2022" t="s">
        <v>15317</v>
      </c>
    </row>
    <row r="2023" spans="1:21" x14ac:dyDescent="0.25">
      <c r="A2023">
        <v>2009</v>
      </c>
      <c r="B2023">
        <v>11</v>
      </c>
      <c r="C2023" t="s">
        <v>30</v>
      </c>
      <c r="D2023" t="s">
        <v>1811</v>
      </c>
      <c r="G2023" t="s">
        <v>12581</v>
      </c>
      <c r="H2023" t="s">
        <v>14328</v>
      </c>
      <c r="I2023">
        <v>480</v>
      </c>
      <c r="J2023">
        <v>0</v>
      </c>
      <c r="K2023">
        <v>480</v>
      </c>
      <c r="T2023" s="124" t="s">
        <v>15304</v>
      </c>
      <c r="U2023" s="124" t="s">
        <v>15317</v>
      </c>
    </row>
    <row r="2024" spans="1:21" x14ac:dyDescent="0.25">
      <c r="A2024">
        <v>2009</v>
      </c>
      <c r="B2024">
        <v>11</v>
      </c>
      <c r="C2024" t="s">
        <v>30</v>
      </c>
      <c r="D2024" t="s">
        <v>1812</v>
      </c>
      <c r="G2024" t="s">
        <v>12582</v>
      </c>
      <c r="H2024" t="s">
        <v>14334</v>
      </c>
      <c r="I2024">
        <v>0</v>
      </c>
      <c r="J2024">
        <v>0</v>
      </c>
      <c r="K2024">
        <v>20.012308999999998</v>
      </c>
      <c r="R2024" t="s">
        <v>17196</v>
      </c>
      <c r="S2024" t="s">
        <v>15246</v>
      </c>
      <c r="T2024" t="s">
        <v>15304</v>
      </c>
      <c r="U2024" t="s">
        <v>15317</v>
      </c>
    </row>
    <row r="2025" spans="1:21" x14ac:dyDescent="0.25">
      <c r="A2025">
        <v>2009</v>
      </c>
      <c r="B2025">
        <v>12</v>
      </c>
      <c r="C2025" t="s">
        <v>25</v>
      </c>
      <c r="D2025" t="s">
        <v>915</v>
      </c>
      <c r="E2025" t="s">
        <v>3378</v>
      </c>
      <c r="F2025" t="s">
        <v>7382</v>
      </c>
      <c r="G2025" t="s">
        <v>11773</v>
      </c>
      <c r="H2025" t="s">
        <v>14355</v>
      </c>
      <c r="I2025">
        <v>2190.4206140000001</v>
      </c>
      <c r="J2025">
        <v>0</v>
      </c>
      <c r="K2025">
        <v>1895.109864</v>
      </c>
      <c r="L2025" t="s">
        <v>18212</v>
      </c>
      <c r="M2025" t="s">
        <v>16846</v>
      </c>
      <c r="N2025" t="s">
        <v>17265</v>
      </c>
      <c r="O2025" t="s">
        <v>16846</v>
      </c>
      <c r="P2025" t="s">
        <v>17743</v>
      </c>
      <c r="Q2025" t="s">
        <v>16846</v>
      </c>
      <c r="R2025" t="s">
        <v>17744</v>
      </c>
      <c r="S2025" t="s">
        <v>16846</v>
      </c>
      <c r="T2025" t="s">
        <v>16847</v>
      </c>
      <c r="U2025" t="s">
        <v>15317</v>
      </c>
    </row>
    <row r="2026" spans="1:21" x14ac:dyDescent="0.25">
      <c r="A2026">
        <v>2009</v>
      </c>
      <c r="B2026">
        <v>12</v>
      </c>
      <c r="C2026" t="s">
        <v>25</v>
      </c>
      <c r="D2026" t="s">
        <v>919</v>
      </c>
      <c r="E2026" t="s">
        <v>3379</v>
      </c>
      <c r="F2026" t="s">
        <v>7383</v>
      </c>
      <c r="G2026" t="s">
        <v>11777</v>
      </c>
      <c r="H2026" t="s">
        <v>14359</v>
      </c>
      <c r="I2026">
        <v>544.93343900000002</v>
      </c>
      <c r="J2026">
        <v>0</v>
      </c>
      <c r="K2026">
        <v>352.16518100000002</v>
      </c>
      <c r="P2026" t="s">
        <v>17757</v>
      </c>
      <c r="Q2026" t="s">
        <v>16846</v>
      </c>
      <c r="R2026" t="s">
        <v>17744</v>
      </c>
      <c r="S2026" t="s">
        <v>16846</v>
      </c>
      <c r="T2026" t="s">
        <v>16847</v>
      </c>
      <c r="U2026" t="s">
        <v>15317</v>
      </c>
    </row>
    <row r="2027" spans="1:21" x14ac:dyDescent="0.25">
      <c r="A2027">
        <v>2009</v>
      </c>
      <c r="B2027">
        <v>12</v>
      </c>
      <c r="C2027" t="s">
        <v>25</v>
      </c>
      <c r="D2027" t="s">
        <v>920</v>
      </c>
      <c r="E2027" t="s">
        <v>3380</v>
      </c>
      <c r="F2027" t="s">
        <v>7384</v>
      </c>
      <c r="G2027" t="s">
        <v>11778</v>
      </c>
      <c r="H2027" t="s">
        <v>14360</v>
      </c>
      <c r="I2027">
        <v>1951.359408</v>
      </c>
      <c r="J2027">
        <v>0</v>
      </c>
      <c r="K2027">
        <v>1990.5696390000001</v>
      </c>
      <c r="L2027" t="s">
        <v>18213</v>
      </c>
      <c r="M2027" t="s">
        <v>16846</v>
      </c>
      <c r="N2027" t="s">
        <v>17770</v>
      </c>
      <c r="O2027" t="s">
        <v>16846</v>
      </c>
      <c r="P2027" t="s">
        <v>17759</v>
      </c>
      <c r="Q2027" t="s">
        <v>16846</v>
      </c>
      <c r="R2027" t="s">
        <v>17760</v>
      </c>
      <c r="S2027" t="s">
        <v>16846</v>
      </c>
      <c r="T2027" t="s">
        <v>16847</v>
      </c>
      <c r="U2027" t="s">
        <v>15317</v>
      </c>
    </row>
    <row r="2028" spans="1:21" x14ac:dyDescent="0.25">
      <c r="A2028">
        <v>2009</v>
      </c>
      <c r="B2028">
        <v>12</v>
      </c>
      <c r="C2028" t="s">
        <v>25</v>
      </c>
      <c r="D2028" t="s">
        <v>921</v>
      </c>
      <c r="E2028" t="s">
        <v>3381</v>
      </c>
      <c r="F2028" t="s">
        <v>7385</v>
      </c>
      <c r="G2028" t="s">
        <v>11779</v>
      </c>
      <c r="H2028" t="s">
        <v>14361</v>
      </c>
      <c r="I2028">
        <v>1016.361122</v>
      </c>
      <c r="J2028">
        <v>0</v>
      </c>
      <c r="K2028">
        <v>1036.2604220000001</v>
      </c>
      <c r="L2028" t="s">
        <v>18214</v>
      </c>
      <c r="M2028" t="s">
        <v>16846</v>
      </c>
      <c r="P2028" t="s">
        <v>17761</v>
      </c>
      <c r="Q2028" t="s">
        <v>16846</v>
      </c>
      <c r="R2028" t="s">
        <v>17761</v>
      </c>
      <c r="S2028" t="s">
        <v>16846</v>
      </c>
      <c r="T2028" t="s">
        <v>16847</v>
      </c>
      <c r="U2028" t="s">
        <v>15317</v>
      </c>
    </row>
    <row r="2029" spans="1:21" x14ac:dyDescent="0.25">
      <c r="A2029">
        <v>2009</v>
      </c>
      <c r="B2029">
        <v>12</v>
      </c>
      <c r="C2029" t="s">
        <v>25</v>
      </c>
      <c r="D2029" t="s">
        <v>922</v>
      </c>
      <c r="E2029" t="s">
        <v>3382</v>
      </c>
      <c r="F2029" t="s">
        <v>7386</v>
      </c>
      <c r="G2029" t="s">
        <v>11780</v>
      </c>
      <c r="H2029" t="s">
        <v>14362</v>
      </c>
      <c r="I2029">
        <v>12015.940997</v>
      </c>
      <c r="J2029">
        <v>0</v>
      </c>
      <c r="K2029">
        <v>10414.052659000001</v>
      </c>
      <c r="L2029" t="s">
        <v>18215</v>
      </c>
      <c r="M2029" t="s">
        <v>16846</v>
      </c>
      <c r="N2029" t="s">
        <v>15278</v>
      </c>
      <c r="O2029" t="s">
        <v>15249</v>
      </c>
      <c r="P2029" t="s">
        <v>17763</v>
      </c>
      <c r="Q2029" t="s">
        <v>16846</v>
      </c>
      <c r="R2029" t="s">
        <v>17547</v>
      </c>
      <c r="S2029" t="s">
        <v>16846</v>
      </c>
      <c r="T2029" t="s">
        <v>16847</v>
      </c>
      <c r="U2029" t="s">
        <v>15317</v>
      </c>
    </row>
    <row r="2030" spans="1:21" x14ac:dyDescent="0.25">
      <c r="A2030">
        <v>2009</v>
      </c>
      <c r="B2030">
        <v>12</v>
      </c>
      <c r="C2030" t="s">
        <v>25</v>
      </c>
      <c r="D2030" t="s">
        <v>924</v>
      </c>
      <c r="F2030" t="s">
        <v>7387</v>
      </c>
      <c r="G2030" t="s">
        <v>11782</v>
      </c>
      <c r="H2030" t="s">
        <v>14562</v>
      </c>
      <c r="I2030">
        <v>380.38465100000002</v>
      </c>
      <c r="J2030">
        <v>0</v>
      </c>
      <c r="K2030">
        <v>742.99333799999999</v>
      </c>
      <c r="P2030" t="s">
        <v>15280</v>
      </c>
      <c r="Q2030" t="s">
        <v>15249</v>
      </c>
      <c r="R2030" t="s">
        <v>17753</v>
      </c>
      <c r="S2030" t="s">
        <v>16846</v>
      </c>
      <c r="T2030" t="s">
        <v>16847</v>
      </c>
      <c r="U2030" t="s">
        <v>15317</v>
      </c>
    </row>
    <row r="2031" spans="1:21" x14ac:dyDescent="0.25">
      <c r="A2031">
        <v>2009</v>
      </c>
      <c r="B2031">
        <v>12</v>
      </c>
      <c r="C2031" t="s">
        <v>25</v>
      </c>
      <c r="D2031" t="s">
        <v>933</v>
      </c>
      <c r="E2031" t="s">
        <v>3383</v>
      </c>
      <c r="F2031" t="s">
        <v>7388</v>
      </c>
      <c r="G2031" t="s">
        <v>11791</v>
      </c>
      <c r="H2031" t="s">
        <v>14563</v>
      </c>
      <c r="I2031">
        <v>1101.860545</v>
      </c>
      <c r="J2031">
        <v>0</v>
      </c>
      <c r="K2031">
        <v>959.706684</v>
      </c>
      <c r="L2031" t="s">
        <v>17771</v>
      </c>
      <c r="M2031" t="s">
        <v>16846</v>
      </c>
      <c r="N2031" t="s">
        <v>15208</v>
      </c>
      <c r="O2031" t="s">
        <v>15249</v>
      </c>
      <c r="P2031" t="s">
        <v>17771</v>
      </c>
      <c r="Q2031" t="s">
        <v>16846</v>
      </c>
      <c r="R2031" t="s">
        <v>17547</v>
      </c>
      <c r="S2031" t="s">
        <v>16846</v>
      </c>
      <c r="T2031" t="s">
        <v>16847</v>
      </c>
      <c r="U2031" t="s">
        <v>15317</v>
      </c>
    </row>
    <row r="2032" spans="1:21" x14ac:dyDescent="0.25">
      <c r="A2032">
        <v>2009</v>
      </c>
      <c r="B2032">
        <v>12</v>
      </c>
      <c r="C2032" t="s">
        <v>25</v>
      </c>
      <c r="D2032" t="s">
        <v>1813</v>
      </c>
      <c r="E2032" t="s">
        <v>3384</v>
      </c>
      <c r="F2032" t="s">
        <v>7389</v>
      </c>
      <c r="G2032" t="s">
        <v>12583</v>
      </c>
      <c r="H2032" t="s">
        <v>14354</v>
      </c>
      <c r="I2032">
        <v>836.50962100000004</v>
      </c>
      <c r="J2032">
        <v>0</v>
      </c>
      <c r="K2032">
        <v>1353.940703</v>
      </c>
      <c r="L2032" t="s">
        <v>17770</v>
      </c>
      <c r="M2032" t="s">
        <v>16846</v>
      </c>
      <c r="P2032" t="s">
        <v>15281</v>
      </c>
      <c r="Q2032" t="s">
        <v>15249</v>
      </c>
      <c r="R2032" t="s">
        <v>17739</v>
      </c>
      <c r="S2032" t="s">
        <v>17740</v>
      </c>
      <c r="T2032" t="s">
        <v>17768</v>
      </c>
      <c r="U2032" t="s">
        <v>15317</v>
      </c>
    </row>
    <row r="2033" spans="1:21" x14ac:dyDescent="0.25">
      <c r="A2033">
        <v>2009</v>
      </c>
      <c r="B2033">
        <v>12</v>
      </c>
      <c r="C2033" t="s">
        <v>28</v>
      </c>
      <c r="D2033" t="s">
        <v>1814</v>
      </c>
      <c r="F2033" t="s">
        <v>7038</v>
      </c>
      <c r="G2033" t="s">
        <v>12584</v>
      </c>
      <c r="H2033" t="s">
        <v>14369</v>
      </c>
      <c r="I2033">
        <v>636.75317299999995</v>
      </c>
      <c r="J2033">
        <v>0</v>
      </c>
      <c r="K2033">
        <v>791.60011699999995</v>
      </c>
      <c r="N2033" t="s">
        <v>16830</v>
      </c>
      <c r="O2033" t="s">
        <v>17574</v>
      </c>
      <c r="R2033" t="s">
        <v>17774</v>
      </c>
      <c r="S2033" t="s">
        <v>16846</v>
      </c>
      <c r="T2033" t="s">
        <v>17233</v>
      </c>
      <c r="U2033" t="s">
        <v>15317</v>
      </c>
    </row>
    <row r="2034" spans="1:21" x14ac:dyDescent="0.25">
      <c r="A2034">
        <v>2009</v>
      </c>
      <c r="B2034">
        <v>12</v>
      </c>
      <c r="C2034" t="s">
        <v>20</v>
      </c>
      <c r="D2034" t="s">
        <v>943</v>
      </c>
      <c r="G2034" t="s">
        <v>11801</v>
      </c>
      <c r="H2034" t="s">
        <v>14353</v>
      </c>
      <c r="I2034">
        <v>776.745722</v>
      </c>
      <c r="J2034">
        <v>0</v>
      </c>
      <c r="K2034">
        <v>982.35156600000005</v>
      </c>
      <c r="P2034" t="s">
        <v>17775</v>
      </c>
      <c r="Q2034" t="s">
        <v>17234</v>
      </c>
      <c r="R2034" t="s">
        <v>17738</v>
      </c>
      <c r="S2034" t="s">
        <v>16846</v>
      </c>
      <c r="T2034" t="s">
        <v>17164</v>
      </c>
      <c r="U2034" t="s">
        <v>15317</v>
      </c>
    </row>
    <row r="2035" spans="1:21" x14ac:dyDescent="0.25">
      <c r="A2035">
        <v>2009</v>
      </c>
      <c r="B2035">
        <v>12</v>
      </c>
      <c r="C2035" t="s">
        <v>20</v>
      </c>
      <c r="D2035" t="s">
        <v>944</v>
      </c>
      <c r="G2035" t="s">
        <v>10936</v>
      </c>
      <c r="H2035" t="s">
        <v>14353</v>
      </c>
      <c r="I2035">
        <v>50.829180999999998</v>
      </c>
      <c r="J2035">
        <v>0</v>
      </c>
      <c r="K2035">
        <v>35.599127000000003</v>
      </c>
      <c r="R2035" t="s">
        <v>17738</v>
      </c>
      <c r="S2035" t="s">
        <v>16846</v>
      </c>
      <c r="T2035" t="s">
        <v>16847</v>
      </c>
      <c r="U2035" t="s">
        <v>15317</v>
      </c>
    </row>
    <row r="2036" spans="1:21" x14ac:dyDescent="0.25">
      <c r="A2036">
        <v>2009</v>
      </c>
      <c r="B2036">
        <v>12</v>
      </c>
      <c r="C2036" t="s">
        <v>20</v>
      </c>
      <c r="D2036" t="s">
        <v>945</v>
      </c>
      <c r="G2036" t="s">
        <v>10937</v>
      </c>
      <c r="H2036" t="s">
        <v>14353</v>
      </c>
      <c r="I2036">
        <v>62.816383999999999</v>
      </c>
      <c r="J2036">
        <v>0</v>
      </c>
      <c r="K2036">
        <v>68.437042000000005</v>
      </c>
      <c r="R2036" t="s">
        <v>17738</v>
      </c>
      <c r="S2036" t="s">
        <v>16846</v>
      </c>
      <c r="T2036" t="s">
        <v>16847</v>
      </c>
      <c r="U2036" t="s">
        <v>15317</v>
      </c>
    </row>
    <row r="2037" spans="1:21" x14ac:dyDescent="0.25">
      <c r="A2037">
        <v>2009</v>
      </c>
      <c r="B2037">
        <v>12</v>
      </c>
      <c r="C2037" t="s">
        <v>20</v>
      </c>
      <c r="D2037" t="s">
        <v>1815</v>
      </c>
      <c r="G2037" t="s">
        <v>11017</v>
      </c>
      <c r="H2037" t="s">
        <v>14353</v>
      </c>
      <c r="I2037">
        <v>0.39006299999999999</v>
      </c>
      <c r="J2037">
        <v>0</v>
      </c>
      <c r="K2037">
        <v>0.39006200000000002</v>
      </c>
      <c r="R2037" t="s">
        <v>17738</v>
      </c>
      <c r="S2037" t="s">
        <v>16846</v>
      </c>
      <c r="T2037" t="s">
        <v>16847</v>
      </c>
      <c r="U2037" t="s">
        <v>15317</v>
      </c>
    </row>
    <row r="2038" spans="1:21" x14ac:dyDescent="0.25">
      <c r="A2038">
        <v>2009</v>
      </c>
      <c r="B2038">
        <v>12</v>
      </c>
      <c r="C2038" t="s">
        <v>22</v>
      </c>
      <c r="D2038" t="s">
        <v>948</v>
      </c>
      <c r="G2038" t="s">
        <v>10941</v>
      </c>
      <c r="H2038" t="s">
        <v>14221</v>
      </c>
      <c r="I2038">
        <v>3702.9331569999999</v>
      </c>
      <c r="J2038">
        <v>0</v>
      </c>
      <c r="K2038">
        <v>3029.4832459999998</v>
      </c>
      <c r="U2038" t="s">
        <v>15316</v>
      </c>
    </row>
    <row r="2039" spans="1:21" x14ac:dyDescent="0.25">
      <c r="A2039">
        <v>2009</v>
      </c>
      <c r="B2039">
        <v>12</v>
      </c>
      <c r="C2039" t="s">
        <v>23</v>
      </c>
      <c r="D2039" t="s">
        <v>949</v>
      </c>
      <c r="G2039" t="s">
        <v>10942</v>
      </c>
      <c r="H2039" t="s">
        <v>14222</v>
      </c>
      <c r="I2039">
        <v>88.285157999999996</v>
      </c>
      <c r="J2039">
        <v>0</v>
      </c>
      <c r="K2039">
        <v>96.833512999999996</v>
      </c>
      <c r="U2039" t="s">
        <v>15316</v>
      </c>
    </row>
    <row r="2040" spans="1:21" x14ac:dyDescent="0.25">
      <c r="A2040">
        <v>2009</v>
      </c>
      <c r="B2040">
        <v>12</v>
      </c>
      <c r="C2040" t="s">
        <v>23</v>
      </c>
      <c r="D2040" t="s">
        <v>950</v>
      </c>
      <c r="G2040" t="s">
        <v>10957</v>
      </c>
      <c r="H2040" t="s">
        <v>14222</v>
      </c>
      <c r="I2040">
        <v>11</v>
      </c>
      <c r="J2040">
        <v>0</v>
      </c>
      <c r="K2040">
        <v>8.7912960000000009</v>
      </c>
      <c r="U2040" t="s">
        <v>15316</v>
      </c>
    </row>
    <row r="2041" spans="1:21" x14ac:dyDescent="0.25">
      <c r="A2041">
        <v>2009</v>
      </c>
      <c r="B2041">
        <v>12</v>
      </c>
      <c r="C2041" t="s">
        <v>24</v>
      </c>
      <c r="D2041" t="s">
        <v>952</v>
      </c>
      <c r="G2041" t="s">
        <v>11804</v>
      </c>
      <c r="H2041" t="s">
        <v>14370</v>
      </c>
      <c r="I2041">
        <v>0</v>
      </c>
      <c r="J2041">
        <v>0</v>
      </c>
      <c r="K2041">
        <v>0.50257700000000005</v>
      </c>
      <c r="P2041" t="s">
        <v>17770</v>
      </c>
      <c r="Q2041" t="s">
        <v>16846</v>
      </c>
      <c r="R2041" t="s">
        <v>17770</v>
      </c>
      <c r="S2041" t="s">
        <v>16846</v>
      </c>
      <c r="T2041" t="s">
        <v>16847</v>
      </c>
      <c r="U2041" t="s">
        <v>15317</v>
      </c>
    </row>
    <row r="2042" spans="1:21" x14ac:dyDescent="0.25">
      <c r="A2042">
        <v>2009</v>
      </c>
      <c r="B2042">
        <v>12</v>
      </c>
      <c r="C2042" t="s">
        <v>24</v>
      </c>
      <c r="D2042" t="s">
        <v>1816</v>
      </c>
      <c r="E2042" t="s">
        <v>3385</v>
      </c>
      <c r="F2042" t="s">
        <v>7390</v>
      </c>
      <c r="G2042" t="s">
        <v>12585</v>
      </c>
      <c r="H2042" t="s">
        <v>14564</v>
      </c>
      <c r="I2042">
        <v>1209.294517</v>
      </c>
      <c r="J2042">
        <v>0</v>
      </c>
      <c r="K2042">
        <v>761.96242299999994</v>
      </c>
      <c r="L2042" t="s">
        <v>17793</v>
      </c>
      <c r="M2042" t="s">
        <v>16846</v>
      </c>
      <c r="N2042" t="s">
        <v>17792</v>
      </c>
      <c r="O2042" t="s">
        <v>16846</v>
      </c>
      <c r="P2042" t="s">
        <v>17779</v>
      </c>
      <c r="Q2042" t="s">
        <v>16846</v>
      </c>
      <c r="R2042" t="s">
        <v>17779</v>
      </c>
      <c r="S2042" t="s">
        <v>16846</v>
      </c>
      <c r="T2042" t="s">
        <v>16847</v>
      </c>
      <c r="U2042" t="s">
        <v>15317</v>
      </c>
    </row>
    <row r="2043" spans="1:21" x14ac:dyDescent="0.25">
      <c r="A2043">
        <v>2009</v>
      </c>
      <c r="B2043">
        <v>12</v>
      </c>
      <c r="C2043" t="s">
        <v>24</v>
      </c>
      <c r="D2043" t="s">
        <v>1817</v>
      </c>
      <c r="E2043" t="s">
        <v>3386</v>
      </c>
      <c r="F2043" t="s">
        <v>7391</v>
      </c>
      <c r="G2043" t="s">
        <v>12586</v>
      </c>
      <c r="H2043" t="s">
        <v>14565</v>
      </c>
      <c r="I2043">
        <v>460.41654</v>
      </c>
      <c r="J2043">
        <v>0</v>
      </c>
      <c r="K2043">
        <v>579.00160200000005</v>
      </c>
      <c r="L2043" t="s">
        <v>18216</v>
      </c>
      <c r="M2043" t="s">
        <v>18217</v>
      </c>
      <c r="N2043" t="s">
        <v>17762</v>
      </c>
      <c r="O2043" t="s">
        <v>16846</v>
      </c>
      <c r="P2043" t="s">
        <v>17288</v>
      </c>
      <c r="Q2043" t="s">
        <v>17289</v>
      </c>
      <c r="R2043" t="s">
        <v>18218</v>
      </c>
      <c r="S2043" t="s">
        <v>17204</v>
      </c>
      <c r="T2043" t="s">
        <v>18219</v>
      </c>
      <c r="U2043" t="s">
        <v>15317</v>
      </c>
    </row>
    <row r="2044" spans="1:21" x14ac:dyDescent="0.25">
      <c r="A2044">
        <v>2009</v>
      </c>
      <c r="B2044">
        <v>12</v>
      </c>
      <c r="C2044" t="s">
        <v>24</v>
      </c>
      <c r="D2044" t="s">
        <v>1818</v>
      </c>
      <c r="E2044" t="s">
        <v>3387</v>
      </c>
      <c r="F2044" t="s">
        <v>7392</v>
      </c>
      <c r="G2044" t="s">
        <v>12587</v>
      </c>
      <c r="H2044" t="s">
        <v>14566</v>
      </c>
      <c r="I2044">
        <v>609.81417199999999</v>
      </c>
      <c r="J2044">
        <v>0</v>
      </c>
      <c r="K2044">
        <v>428.95394199999998</v>
      </c>
      <c r="N2044" t="s">
        <v>17776</v>
      </c>
      <c r="O2044" t="s">
        <v>16846</v>
      </c>
      <c r="P2044" t="s">
        <v>18220</v>
      </c>
      <c r="Q2044" t="s">
        <v>16846</v>
      </c>
      <c r="R2044" t="s">
        <v>17547</v>
      </c>
      <c r="S2044" t="s">
        <v>16846</v>
      </c>
      <c r="T2044" t="s">
        <v>16847</v>
      </c>
      <c r="U2044" t="s">
        <v>15317</v>
      </c>
    </row>
    <row r="2045" spans="1:21" x14ac:dyDescent="0.25">
      <c r="A2045">
        <v>2009</v>
      </c>
      <c r="B2045">
        <v>12</v>
      </c>
      <c r="C2045" t="s">
        <v>24</v>
      </c>
      <c r="D2045" t="s">
        <v>1819</v>
      </c>
      <c r="E2045" t="s">
        <v>3388</v>
      </c>
      <c r="F2045" t="s">
        <v>7393</v>
      </c>
      <c r="G2045" t="s">
        <v>11784</v>
      </c>
      <c r="H2045" t="s">
        <v>14567</v>
      </c>
      <c r="I2045">
        <v>193.34324699999999</v>
      </c>
      <c r="J2045">
        <v>0</v>
      </c>
      <c r="K2045">
        <v>164.21446399999999</v>
      </c>
      <c r="L2045" t="s">
        <v>15200</v>
      </c>
      <c r="M2045" t="s">
        <v>15237</v>
      </c>
      <c r="N2045" t="s">
        <v>15200</v>
      </c>
      <c r="O2045" t="s">
        <v>15237</v>
      </c>
      <c r="P2045" t="s">
        <v>15200</v>
      </c>
      <c r="Q2045" t="s">
        <v>15237</v>
      </c>
      <c r="R2045" t="s">
        <v>17792</v>
      </c>
      <c r="S2045" t="s">
        <v>16846</v>
      </c>
      <c r="T2045" t="s">
        <v>17232</v>
      </c>
      <c r="U2045" t="s">
        <v>15317</v>
      </c>
    </row>
    <row r="2046" spans="1:21" x14ac:dyDescent="0.25">
      <c r="A2046">
        <v>2009</v>
      </c>
      <c r="B2046">
        <v>12</v>
      </c>
      <c r="C2046" t="s">
        <v>24</v>
      </c>
      <c r="D2046" t="s">
        <v>1820</v>
      </c>
      <c r="F2046" t="s">
        <v>7394</v>
      </c>
      <c r="G2046" t="s">
        <v>12588</v>
      </c>
      <c r="H2046" t="s">
        <v>14566</v>
      </c>
      <c r="I2046">
        <v>937.37820699999997</v>
      </c>
      <c r="J2046">
        <v>0</v>
      </c>
      <c r="K2046">
        <v>911.250404</v>
      </c>
      <c r="N2046" t="s">
        <v>18221</v>
      </c>
      <c r="O2046" t="s">
        <v>17204</v>
      </c>
      <c r="P2046" t="s">
        <v>17778</v>
      </c>
      <c r="Q2046" t="s">
        <v>16846</v>
      </c>
      <c r="R2046" t="s">
        <v>17547</v>
      </c>
      <c r="S2046" t="s">
        <v>16846</v>
      </c>
      <c r="T2046" t="s">
        <v>17232</v>
      </c>
      <c r="U2046" t="s">
        <v>15317</v>
      </c>
    </row>
    <row r="2047" spans="1:21" x14ac:dyDescent="0.25">
      <c r="A2047">
        <v>2009</v>
      </c>
      <c r="B2047">
        <v>12</v>
      </c>
      <c r="C2047" t="s">
        <v>21</v>
      </c>
      <c r="D2047" t="s">
        <v>1821</v>
      </c>
      <c r="G2047" t="s">
        <v>11804</v>
      </c>
      <c r="H2047" t="s">
        <v>14370</v>
      </c>
      <c r="I2047">
        <v>210.12081000000001</v>
      </c>
      <c r="J2047">
        <v>0</v>
      </c>
      <c r="K2047">
        <v>240.35777100000001</v>
      </c>
      <c r="P2047" t="s">
        <v>17770</v>
      </c>
      <c r="Q2047" t="s">
        <v>16846</v>
      </c>
      <c r="R2047" t="s">
        <v>17770</v>
      </c>
      <c r="S2047" t="s">
        <v>16846</v>
      </c>
      <c r="T2047" t="s">
        <v>16847</v>
      </c>
      <c r="U2047" t="s">
        <v>15317</v>
      </c>
    </row>
    <row r="2048" spans="1:21" x14ac:dyDescent="0.25">
      <c r="A2048">
        <v>2009</v>
      </c>
      <c r="B2048">
        <v>12</v>
      </c>
      <c r="C2048" t="s">
        <v>29</v>
      </c>
      <c r="D2048" t="s">
        <v>962</v>
      </c>
      <c r="E2048" t="s">
        <v>3058</v>
      </c>
      <c r="F2048" t="s">
        <v>7395</v>
      </c>
      <c r="G2048" t="s">
        <v>11812</v>
      </c>
      <c r="H2048" t="s">
        <v>14363</v>
      </c>
      <c r="I2048">
        <v>65.443762000000007</v>
      </c>
      <c r="J2048">
        <v>0</v>
      </c>
      <c r="K2048">
        <v>65.184458000000006</v>
      </c>
      <c r="N2048" t="s">
        <v>17770</v>
      </c>
      <c r="O2048" t="s">
        <v>16846</v>
      </c>
      <c r="P2048" t="s">
        <v>17770</v>
      </c>
      <c r="Q2048" t="s">
        <v>16846</v>
      </c>
      <c r="R2048" t="s">
        <v>17765</v>
      </c>
      <c r="S2048" t="s">
        <v>16846</v>
      </c>
      <c r="T2048" s="124" t="s">
        <v>17290</v>
      </c>
      <c r="U2048" s="124" t="s">
        <v>15317</v>
      </c>
    </row>
    <row r="2049" spans="1:21" x14ac:dyDescent="0.25">
      <c r="A2049">
        <v>2009</v>
      </c>
      <c r="B2049">
        <v>12</v>
      </c>
      <c r="C2049" t="s">
        <v>29</v>
      </c>
      <c r="D2049" t="s">
        <v>963</v>
      </c>
      <c r="E2049" t="s">
        <v>3389</v>
      </c>
      <c r="F2049" t="s">
        <v>7396</v>
      </c>
      <c r="G2049" t="s">
        <v>11813</v>
      </c>
      <c r="H2049" t="s">
        <v>14568</v>
      </c>
      <c r="I2049">
        <v>486.49835400000001</v>
      </c>
      <c r="J2049">
        <v>0</v>
      </c>
      <c r="K2049">
        <v>436.56928699999997</v>
      </c>
      <c r="L2049" t="s">
        <v>15350</v>
      </c>
      <c r="M2049" t="s">
        <v>15237</v>
      </c>
      <c r="N2049" t="s">
        <v>15350</v>
      </c>
      <c r="O2049" t="s">
        <v>15237</v>
      </c>
      <c r="P2049" t="s">
        <v>15350</v>
      </c>
      <c r="Q2049" t="s">
        <v>15237</v>
      </c>
      <c r="R2049" t="s">
        <v>17747</v>
      </c>
      <c r="S2049" t="s">
        <v>15237</v>
      </c>
      <c r="T2049" t="s">
        <v>15301</v>
      </c>
      <c r="U2049" t="s">
        <v>15317</v>
      </c>
    </row>
    <row r="2050" spans="1:21" x14ac:dyDescent="0.25">
      <c r="A2050">
        <v>2009</v>
      </c>
      <c r="B2050">
        <v>12</v>
      </c>
      <c r="C2050" t="s">
        <v>29</v>
      </c>
      <c r="D2050" t="s">
        <v>964</v>
      </c>
      <c r="E2050" t="s">
        <v>3060</v>
      </c>
      <c r="F2050" t="s">
        <v>7004</v>
      </c>
      <c r="G2050" t="s">
        <v>11544</v>
      </c>
      <c r="H2050" t="s">
        <v>14358</v>
      </c>
      <c r="I2050">
        <v>3466.9858640000002</v>
      </c>
      <c r="J2050">
        <v>0</v>
      </c>
      <c r="K2050">
        <v>3482.1525069999998</v>
      </c>
      <c r="L2050" t="s">
        <v>17783</v>
      </c>
      <c r="M2050" t="s">
        <v>17687</v>
      </c>
      <c r="N2050" t="s">
        <v>17688</v>
      </c>
      <c r="O2050" t="s">
        <v>17689</v>
      </c>
      <c r="R2050" t="s">
        <v>17753</v>
      </c>
      <c r="S2050" t="s">
        <v>16846</v>
      </c>
      <c r="T2050" t="s">
        <v>17690</v>
      </c>
      <c r="U2050" t="s">
        <v>15317</v>
      </c>
    </row>
    <row r="2051" spans="1:21" x14ac:dyDescent="0.25">
      <c r="A2051">
        <v>2009</v>
      </c>
      <c r="B2051">
        <v>12</v>
      </c>
      <c r="C2051" t="s">
        <v>29</v>
      </c>
      <c r="D2051" t="s">
        <v>965</v>
      </c>
      <c r="E2051" t="s">
        <v>3390</v>
      </c>
      <c r="F2051" t="s">
        <v>7397</v>
      </c>
      <c r="G2051" t="s">
        <v>11814</v>
      </c>
      <c r="H2051" t="s">
        <v>14568</v>
      </c>
      <c r="I2051">
        <v>140.559853</v>
      </c>
      <c r="J2051">
        <v>0</v>
      </c>
      <c r="K2051">
        <v>150.94018500000001</v>
      </c>
      <c r="L2051" t="s">
        <v>17784</v>
      </c>
      <c r="M2051" t="s">
        <v>15237</v>
      </c>
      <c r="N2051" t="s">
        <v>17785</v>
      </c>
      <c r="O2051" t="s">
        <v>15237</v>
      </c>
      <c r="P2051" t="s">
        <v>15282</v>
      </c>
      <c r="Q2051" t="s">
        <v>15237</v>
      </c>
      <c r="R2051" t="s">
        <v>17747</v>
      </c>
      <c r="S2051" t="s">
        <v>15237</v>
      </c>
      <c r="T2051" t="s">
        <v>15301</v>
      </c>
      <c r="U2051" t="s">
        <v>15317</v>
      </c>
    </row>
    <row r="2052" spans="1:21" x14ac:dyDescent="0.25">
      <c r="A2052">
        <v>2009</v>
      </c>
      <c r="B2052">
        <v>12</v>
      </c>
      <c r="C2052" t="s">
        <v>29</v>
      </c>
      <c r="D2052" t="s">
        <v>966</v>
      </c>
      <c r="E2052" t="s">
        <v>3391</v>
      </c>
      <c r="F2052" t="s">
        <v>7398</v>
      </c>
      <c r="G2052" t="s">
        <v>11815</v>
      </c>
      <c r="H2052" t="s">
        <v>14568</v>
      </c>
      <c r="I2052">
        <v>641.06978800000002</v>
      </c>
      <c r="J2052">
        <v>0</v>
      </c>
      <c r="K2052">
        <v>640.05692599999998</v>
      </c>
      <c r="N2052" t="s">
        <v>15358</v>
      </c>
      <c r="O2052" t="s">
        <v>15237</v>
      </c>
      <c r="R2052" t="s">
        <v>17747</v>
      </c>
      <c r="S2052" t="s">
        <v>15237</v>
      </c>
      <c r="T2052" t="s">
        <v>15301</v>
      </c>
      <c r="U2052" t="s">
        <v>15317</v>
      </c>
    </row>
    <row r="2053" spans="1:21" x14ac:dyDescent="0.25">
      <c r="A2053">
        <v>2009</v>
      </c>
      <c r="B2053">
        <v>12</v>
      </c>
      <c r="C2053" t="s">
        <v>29</v>
      </c>
      <c r="D2053" t="s">
        <v>1822</v>
      </c>
      <c r="E2053" t="s">
        <v>3392</v>
      </c>
      <c r="F2053" t="s">
        <v>7399</v>
      </c>
      <c r="G2053" t="s">
        <v>12589</v>
      </c>
      <c r="H2053" t="s">
        <v>14568</v>
      </c>
      <c r="I2053">
        <v>122.86356600000001</v>
      </c>
      <c r="J2053">
        <v>0</v>
      </c>
      <c r="K2053">
        <v>122.641445</v>
      </c>
      <c r="L2053" t="s">
        <v>16994</v>
      </c>
      <c r="M2053" t="s">
        <v>15237</v>
      </c>
      <c r="P2053" t="s">
        <v>18222</v>
      </c>
      <c r="Q2053" t="s">
        <v>17746</v>
      </c>
      <c r="R2053" t="s">
        <v>17747</v>
      </c>
      <c r="S2053" t="s">
        <v>15237</v>
      </c>
      <c r="T2053" t="s">
        <v>16870</v>
      </c>
      <c r="U2053" t="s">
        <v>15317</v>
      </c>
    </row>
    <row r="2054" spans="1:21" x14ac:dyDescent="0.25">
      <c r="A2054">
        <v>2009</v>
      </c>
      <c r="B2054">
        <v>12</v>
      </c>
      <c r="C2054" t="s">
        <v>29</v>
      </c>
      <c r="D2054" t="s">
        <v>967</v>
      </c>
      <c r="E2054" t="s">
        <v>3063</v>
      </c>
      <c r="F2054" t="s">
        <v>7400</v>
      </c>
      <c r="G2054" t="s">
        <v>11816</v>
      </c>
      <c r="H2054" t="s">
        <v>14363</v>
      </c>
      <c r="I2054">
        <v>614.12967400000002</v>
      </c>
      <c r="J2054">
        <v>0</v>
      </c>
      <c r="K2054">
        <v>602.948936</v>
      </c>
      <c r="L2054" t="s">
        <v>17789</v>
      </c>
      <c r="M2054" t="s">
        <v>16846</v>
      </c>
      <c r="N2054" t="s">
        <v>18223</v>
      </c>
      <c r="O2054" t="s">
        <v>16846</v>
      </c>
      <c r="P2054" t="s">
        <v>17770</v>
      </c>
      <c r="Q2054" t="s">
        <v>16846</v>
      </c>
      <c r="R2054" t="s">
        <v>17765</v>
      </c>
      <c r="S2054" t="s">
        <v>16846</v>
      </c>
      <c r="T2054" s="124" t="s">
        <v>17290</v>
      </c>
      <c r="U2054" s="124" t="s">
        <v>15317</v>
      </c>
    </row>
    <row r="2055" spans="1:21" x14ac:dyDescent="0.25">
      <c r="A2055">
        <v>2009</v>
      </c>
      <c r="B2055">
        <v>12</v>
      </c>
      <c r="C2055" t="s">
        <v>29</v>
      </c>
      <c r="D2055" t="s">
        <v>968</v>
      </c>
      <c r="E2055" t="s">
        <v>3393</v>
      </c>
      <c r="G2055" t="s">
        <v>11817</v>
      </c>
      <c r="H2055" t="s">
        <v>14367</v>
      </c>
      <c r="I2055">
        <v>2641.5335220000002</v>
      </c>
      <c r="J2055">
        <v>0</v>
      </c>
      <c r="K2055">
        <v>2355.7524880000001</v>
      </c>
      <c r="L2055" t="s">
        <v>18224</v>
      </c>
      <c r="M2055" t="s">
        <v>17237</v>
      </c>
      <c r="P2055" t="s">
        <v>17235</v>
      </c>
      <c r="Q2055" t="s">
        <v>16846</v>
      </c>
      <c r="R2055" t="s">
        <v>17772</v>
      </c>
      <c r="S2055" t="s">
        <v>16846</v>
      </c>
      <c r="T2055" t="s">
        <v>17238</v>
      </c>
      <c r="U2055" t="s">
        <v>15317</v>
      </c>
    </row>
    <row r="2056" spans="1:21" x14ac:dyDescent="0.25">
      <c r="A2056">
        <v>2009</v>
      </c>
      <c r="B2056">
        <v>12</v>
      </c>
      <c r="C2056" t="s">
        <v>29</v>
      </c>
      <c r="D2056" t="s">
        <v>969</v>
      </c>
      <c r="E2056" t="s">
        <v>3065</v>
      </c>
      <c r="F2056" t="s">
        <v>7046</v>
      </c>
      <c r="G2056" t="s">
        <v>11818</v>
      </c>
      <c r="H2056" t="s">
        <v>14362</v>
      </c>
      <c r="I2056">
        <v>115.718875</v>
      </c>
      <c r="J2056">
        <v>0</v>
      </c>
      <c r="K2056">
        <v>81.856375</v>
      </c>
      <c r="L2056" t="s">
        <v>17792</v>
      </c>
      <c r="M2056" t="s">
        <v>16846</v>
      </c>
      <c r="N2056" t="s">
        <v>17793</v>
      </c>
      <c r="O2056" t="s">
        <v>16846</v>
      </c>
      <c r="P2056" t="s">
        <v>17779</v>
      </c>
      <c r="Q2056" t="s">
        <v>16846</v>
      </c>
      <c r="R2056" t="s">
        <v>17547</v>
      </c>
      <c r="S2056" t="s">
        <v>16846</v>
      </c>
      <c r="T2056" t="s">
        <v>16847</v>
      </c>
      <c r="U2056" t="s">
        <v>15317</v>
      </c>
    </row>
    <row r="2057" spans="1:21" x14ac:dyDescent="0.25">
      <c r="A2057">
        <v>2009</v>
      </c>
      <c r="B2057">
        <v>12</v>
      </c>
      <c r="C2057" t="s">
        <v>30</v>
      </c>
      <c r="D2057" t="s">
        <v>1823</v>
      </c>
      <c r="E2057" t="s">
        <v>3394</v>
      </c>
      <c r="F2057" t="s">
        <v>7401</v>
      </c>
      <c r="G2057" t="s">
        <v>12590</v>
      </c>
      <c r="H2057" t="s">
        <v>14367</v>
      </c>
      <c r="I2057">
        <v>41368.161540000001</v>
      </c>
      <c r="J2057">
        <v>0</v>
      </c>
      <c r="K2057">
        <v>39214.823275000002</v>
      </c>
      <c r="L2057" t="s">
        <v>18225</v>
      </c>
      <c r="M2057" t="s">
        <v>17795</v>
      </c>
      <c r="N2057" t="s">
        <v>18226</v>
      </c>
      <c r="O2057" t="s">
        <v>17795</v>
      </c>
      <c r="R2057" t="s">
        <v>17772</v>
      </c>
      <c r="S2057" t="s">
        <v>16846</v>
      </c>
      <c r="T2057" t="s">
        <v>17796</v>
      </c>
      <c r="U2057" t="s">
        <v>15317</v>
      </c>
    </row>
    <row r="2058" spans="1:21" x14ac:dyDescent="0.25">
      <c r="A2058">
        <v>2009</v>
      </c>
      <c r="B2058">
        <v>12</v>
      </c>
      <c r="C2058" t="s">
        <v>30</v>
      </c>
      <c r="D2058" t="s">
        <v>1824</v>
      </c>
      <c r="E2058" t="s">
        <v>3395</v>
      </c>
      <c r="F2058" t="s">
        <v>7402</v>
      </c>
      <c r="G2058" t="s">
        <v>12591</v>
      </c>
      <c r="H2058" t="s">
        <v>14353</v>
      </c>
      <c r="I2058">
        <v>6385.6126379999996</v>
      </c>
      <c r="J2058">
        <v>0</v>
      </c>
      <c r="K2058">
        <v>6961.8024359999999</v>
      </c>
      <c r="L2058" t="s">
        <v>17792</v>
      </c>
      <c r="M2058" t="s">
        <v>16846</v>
      </c>
      <c r="N2058" t="s">
        <v>18227</v>
      </c>
      <c r="O2058" t="s">
        <v>16846</v>
      </c>
      <c r="P2058" t="s">
        <v>17547</v>
      </c>
      <c r="Q2058" t="s">
        <v>16846</v>
      </c>
      <c r="R2058" t="s">
        <v>17738</v>
      </c>
      <c r="S2058" t="s">
        <v>16846</v>
      </c>
      <c r="T2058" t="s">
        <v>16847</v>
      </c>
      <c r="U2058" t="s">
        <v>15317</v>
      </c>
    </row>
    <row r="2059" spans="1:21" x14ac:dyDescent="0.25">
      <c r="A2059">
        <v>2009</v>
      </c>
      <c r="B2059">
        <v>13</v>
      </c>
      <c r="C2059" t="s">
        <v>38</v>
      </c>
      <c r="D2059" t="s">
        <v>1825</v>
      </c>
      <c r="G2059" t="s">
        <v>11822</v>
      </c>
      <c r="H2059" t="s">
        <v>14377</v>
      </c>
      <c r="I2059">
        <v>9727.2166890000008</v>
      </c>
      <c r="J2059">
        <v>0</v>
      </c>
      <c r="K2059">
        <v>8937.3610609999996</v>
      </c>
      <c r="U2059" t="s">
        <v>15316</v>
      </c>
    </row>
    <row r="2060" spans="1:21" x14ac:dyDescent="0.25">
      <c r="A2060">
        <v>2009</v>
      </c>
      <c r="B2060">
        <v>13</v>
      </c>
      <c r="C2060" t="s">
        <v>38</v>
      </c>
      <c r="D2060" t="s">
        <v>1826</v>
      </c>
      <c r="G2060" t="s">
        <v>12592</v>
      </c>
      <c r="H2060" t="s">
        <v>14569</v>
      </c>
      <c r="I2060">
        <v>229.97087400000001</v>
      </c>
      <c r="J2060">
        <v>0</v>
      </c>
      <c r="K2060">
        <v>228.65883299999999</v>
      </c>
      <c r="P2060" t="s">
        <v>18228</v>
      </c>
      <c r="Q2060" t="s">
        <v>17574</v>
      </c>
      <c r="T2060" t="s">
        <v>16979</v>
      </c>
      <c r="U2060" t="s">
        <v>15317</v>
      </c>
    </row>
    <row r="2061" spans="1:21" x14ac:dyDescent="0.25">
      <c r="A2061">
        <v>2009</v>
      </c>
      <c r="B2061">
        <v>13</v>
      </c>
      <c r="C2061" t="s">
        <v>38</v>
      </c>
      <c r="D2061" t="s">
        <v>1827</v>
      </c>
      <c r="G2061" t="s">
        <v>11824</v>
      </c>
      <c r="H2061" t="s">
        <v>14570</v>
      </c>
      <c r="I2061">
        <v>381.28256599999997</v>
      </c>
      <c r="J2061">
        <v>0</v>
      </c>
      <c r="K2061">
        <v>636.58576300000004</v>
      </c>
      <c r="U2061" t="s">
        <v>15316</v>
      </c>
    </row>
    <row r="2062" spans="1:21" x14ac:dyDescent="0.25">
      <c r="A2062">
        <v>2009</v>
      </c>
      <c r="B2062">
        <v>13</v>
      </c>
      <c r="C2062" t="s">
        <v>38</v>
      </c>
      <c r="D2062" t="s">
        <v>1828</v>
      </c>
      <c r="G2062" t="s">
        <v>11825</v>
      </c>
      <c r="H2062" t="s">
        <v>14570</v>
      </c>
      <c r="I2062">
        <v>1423.916348</v>
      </c>
      <c r="J2062">
        <v>0</v>
      </c>
      <c r="K2062">
        <v>1853.2218829999999</v>
      </c>
      <c r="U2062" t="s">
        <v>15316</v>
      </c>
    </row>
    <row r="2063" spans="1:21" x14ac:dyDescent="0.25">
      <c r="A2063">
        <v>2009</v>
      </c>
      <c r="B2063">
        <v>13</v>
      </c>
      <c r="C2063" t="s">
        <v>38</v>
      </c>
      <c r="D2063" t="s">
        <v>1829</v>
      </c>
      <c r="G2063" t="s">
        <v>11827</v>
      </c>
      <c r="H2063" t="s">
        <v>14379</v>
      </c>
      <c r="I2063">
        <v>1472.8865510000001</v>
      </c>
      <c r="J2063">
        <v>0</v>
      </c>
      <c r="K2063">
        <v>1070.0604699999999</v>
      </c>
      <c r="U2063" t="s">
        <v>15316</v>
      </c>
    </row>
    <row r="2064" spans="1:21" x14ac:dyDescent="0.25">
      <c r="A2064">
        <v>2009</v>
      </c>
      <c r="B2064">
        <v>13</v>
      </c>
      <c r="C2064" t="s">
        <v>38</v>
      </c>
      <c r="D2064" t="s">
        <v>1830</v>
      </c>
      <c r="G2064" t="s">
        <v>11828</v>
      </c>
      <c r="H2064" t="s">
        <v>14380</v>
      </c>
      <c r="I2064">
        <v>501.17829799999998</v>
      </c>
      <c r="J2064">
        <v>0</v>
      </c>
      <c r="K2064">
        <v>1169.8241849999999</v>
      </c>
      <c r="P2064" t="s">
        <v>17547</v>
      </c>
      <c r="Q2064" t="s">
        <v>16846</v>
      </c>
      <c r="R2064" t="s">
        <v>17550</v>
      </c>
      <c r="S2064" t="s">
        <v>16846</v>
      </c>
      <c r="T2064" t="s">
        <v>16847</v>
      </c>
      <c r="U2064" t="s">
        <v>15317</v>
      </c>
    </row>
    <row r="2065" spans="1:21" x14ac:dyDescent="0.25">
      <c r="A2065">
        <v>2009</v>
      </c>
      <c r="B2065">
        <v>13</v>
      </c>
      <c r="C2065" t="s">
        <v>38</v>
      </c>
      <c r="D2065" t="s">
        <v>1831</v>
      </c>
      <c r="G2065" t="s">
        <v>11821</v>
      </c>
      <c r="H2065" t="s">
        <v>14376</v>
      </c>
      <c r="I2065">
        <v>738.67232999999999</v>
      </c>
      <c r="J2065">
        <v>0</v>
      </c>
      <c r="K2065">
        <v>719.24419599999999</v>
      </c>
      <c r="U2065" t="s">
        <v>15316</v>
      </c>
    </row>
    <row r="2066" spans="1:21" x14ac:dyDescent="0.25">
      <c r="A2066">
        <v>2009</v>
      </c>
      <c r="B2066">
        <v>13</v>
      </c>
      <c r="C2066" t="s">
        <v>38</v>
      </c>
      <c r="D2066" t="s">
        <v>1832</v>
      </c>
      <c r="G2066" t="s">
        <v>12593</v>
      </c>
      <c r="H2066" t="s">
        <v>14569</v>
      </c>
      <c r="I2066">
        <v>91.988</v>
      </c>
      <c r="J2066">
        <v>0</v>
      </c>
      <c r="K2066">
        <v>195.52932000000001</v>
      </c>
      <c r="U2066" t="s">
        <v>15316</v>
      </c>
    </row>
    <row r="2067" spans="1:21" x14ac:dyDescent="0.25">
      <c r="A2067">
        <v>2009</v>
      </c>
      <c r="B2067">
        <v>13</v>
      </c>
      <c r="C2067" t="s">
        <v>20</v>
      </c>
      <c r="D2067" t="s">
        <v>971</v>
      </c>
      <c r="G2067" t="s">
        <v>11820</v>
      </c>
      <c r="H2067" t="s">
        <v>14570</v>
      </c>
      <c r="I2067">
        <v>177.09399999999999</v>
      </c>
      <c r="J2067">
        <v>0</v>
      </c>
      <c r="K2067">
        <v>177.09399999999999</v>
      </c>
      <c r="P2067" t="s">
        <v>17239</v>
      </c>
      <c r="Q2067" t="s">
        <v>17797</v>
      </c>
      <c r="T2067" t="s">
        <v>17798</v>
      </c>
      <c r="U2067" t="s">
        <v>15317</v>
      </c>
    </row>
    <row r="2068" spans="1:21" x14ac:dyDescent="0.25">
      <c r="A2068">
        <v>2009</v>
      </c>
      <c r="B2068">
        <v>13</v>
      </c>
      <c r="C2068" t="s">
        <v>20</v>
      </c>
      <c r="D2068" t="s">
        <v>972</v>
      </c>
      <c r="G2068" t="s">
        <v>11060</v>
      </c>
      <c r="H2068" t="s">
        <v>14570</v>
      </c>
      <c r="I2068">
        <v>245.73740000000001</v>
      </c>
      <c r="J2068">
        <v>0</v>
      </c>
      <c r="K2068">
        <v>278.86474299999998</v>
      </c>
      <c r="U2068" t="s">
        <v>15316</v>
      </c>
    </row>
    <row r="2069" spans="1:21" x14ac:dyDescent="0.25">
      <c r="A2069">
        <v>2009</v>
      </c>
      <c r="B2069">
        <v>13</v>
      </c>
      <c r="C2069" t="s">
        <v>20</v>
      </c>
      <c r="D2069" t="s">
        <v>973</v>
      </c>
      <c r="G2069" t="s">
        <v>10937</v>
      </c>
      <c r="H2069" t="s">
        <v>14570</v>
      </c>
      <c r="I2069">
        <v>160</v>
      </c>
      <c r="J2069">
        <v>0</v>
      </c>
      <c r="K2069">
        <v>286.56518599999998</v>
      </c>
      <c r="U2069" t="s">
        <v>15316</v>
      </c>
    </row>
    <row r="2070" spans="1:21" x14ac:dyDescent="0.25">
      <c r="A2070">
        <v>2009</v>
      </c>
      <c r="B2070">
        <v>13</v>
      </c>
      <c r="C2070" t="s">
        <v>22</v>
      </c>
      <c r="D2070" t="s">
        <v>974</v>
      </c>
      <c r="G2070" t="s">
        <v>10941</v>
      </c>
      <c r="H2070" t="s">
        <v>14221</v>
      </c>
      <c r="I2070">
        <v>909.33805400000006</v>
      </c>
      <c r="J2070">
        <v>0</v>
      </c>
      <c r="K2070">
        <v>751.54647599999998</v>
      </c>
      <c r="U2070" t="s">
        <v>15316</v>
      </c>
    </row>
    <row r="2071" spans="1:21" x14ac:dyDescent="0.25">
      <c r="A2071">
        <v>2009</v>
      </c>
      <c r="B2071">
        <v>13</v>
      </c>
      <c r="C2071" t="s">
        <v>21</v>
      </c>
      <c r="D2071" t="s">
        <v>1833</v>
      </c>
      <c r="G2071" t="s">
        <v>12594</v>
      </c>
      <c r="H2071" t="s">
        <v>14534</v>
      </c>
      <c r="I2071">
        <v>0</v>
      </c>
      <c r="J2071">
        <v>0</v>
      </c>
      <c r="K2071">
        <v>17.445688000000001</v>
      </c>
      <c r="P2071" t="s">
        <v>17616</v>
      </c>
      <c r="Q2071" t="s">
        <v>17617</v>
      </c>
      <c r="R2071" t="s">
        <v>17616</v>
      </c>
      <c r="S2071" t="s">
        <v>17617</v>
      </c>
      <c r="T2071" t="s">
        <v>17619</v>
      </c>
      <c r="U2071" t="s">
        <v>15317</v>
      </c>
    </row>
    <row r="2072" spans="1:21" x14ac:dyDescent="0.25">
      <c r="A2072">
        <v>2009</v>
      </c>
      <c r="B2072">
        <v>14</v>
      </c>
      <c r="C2072" t="s">
        <v>25</v>
      </c>
      <c r="D2072" t="s">
        <v>983</v>
      </c>
      <c r="E2072" t="s">
        <v>3396</v>
      </c>
      <c r="F2072" t="s">
        <v>7403</v>
      </c>
      <c r="G2072" t="s">
        <v>11829</v>
      </c>
      <c r="H2072" t="s">
        <v>14381</v>
      </c>
      <c r="I2072">
        <v>645.10502899999994</v>
      </c>
      <c r="J2072">
        <v>0</v>
      </c>
      <c r="K2072">
        <v>577.72283300000004</v>
      </c>
      <c r="P2072" t="s">
        <v>15283</v>
      </c>
      <c r="Q2072" t="s">
        <v>15247</v>
      </c>
      <c r="R2072" t="s">
        <v>15283</v>
      </c>
      <c r="S2072" t="s">
        <v>15247</v>
      </c>
      <c r="T2072" t="s">
        <v>15313</v>
      </c>
      <c r="U2072" t="s">
        <v>15317</v>
      </c>
    </row>
    <row r="2073" spans="1:21" x14ac:dyDescent="0.25">
      <c r="A2073">
        <v>2009</v>
      </c>
      <c r="B2073">
        <v>14</v>
      </c>
      <c r="C2073" t="s">
        <v>25</v>
      </c>
      <c r="D2073" t="s">
        <v>984</v>
      </c>
      <c r="E2073" t="s">
        <v>3397</v>
      </c>
      <c r="F2073" t="s">
        <v>7404</v>
      </c>
      <c r="G2073" t="s">
        <v>11830</v>
      </c>
      <c r="H2073" t="s">
        <v>14381</v>
      </c>
      <c r="I2073">
        <v>174.80881299999999</v>
      </c>
      <c r="J2073">
        <v>0</v>
      </c>
      <c r="K2073">
        <v>172.60587200000001</v>
      </c>
      <c r="L2073" t="s">
        <v>17291</v>
      </c>
      <c r="M2073" t="s">
        <v>15247</v>
      </c>
      <c r="N2073" t="s">
        <v>18229</v>
      </c>
      <c r="O2073" t="s">
        <v>17486</v>
      </c>
      <c r="P2073" t="s">
        <v>15283</v>
      </c>
      <c r="Q2073" t="s">
        <v>15247</v>
      </c>
      <c r="R2073" t="s">
        <v>15283</v>
      </c>
      <c r="S2073" t="s">
        <v>15247</v>
      </c>
      <c r="T2073" t="s">
        <v>17487</v>
      </c>
      <c r="U2073" t="s">
        <v>15317</v>
      </c>
    </row>
    <row r="2074" spans="1:21" x14ac:dyDescent="0.25">
      <c r="A2074">
        <v>2009</v>
      </c>
      <c r="B2074">
        <v>14</v>
      </c>
      <c r="C2074" t="s">
        <v>25</v>
      </c>
      <c r="D2074" t="s">
        <v>985</v>
      </c>
      <c r="E2074" t="s">
        <v>3398</v>
      </c>
      <c r="F2074" t="s">
        <v>7405</v>
      </c>
      <c r="G2074" t="s">
        <v>11831</v>
      </c>
      <c r="H2074" t="s">
        <v>14382</v>
      </c>
      <c r="I2074">
        <v>381.348364</v>
      </c>
      <c r="J2074">
        <v>0</v>
      </c>
      <c r="K2074">
        <v>327.10331400000001</v>
      </c>
      <c r="L2074" t="s">
        <v>18230</v>
      </c>
      <c r="M2074" t="s">
        <v>17814</v>
      </c>
      <c r="N2074" t="s">
        <v>18231</v>
      </c>
      <c r="O2074" t="s">
        <v>15247</v>
      </c>
      <c r="P2074" t="s">
        <v>16981</v>
      </c>
      <c r="Q2074" t="s">
        <v>15247</v>
      </c>
      <c r="R2074" t="s">
        <v>16981</v>
      </c>
      <c r="S2074" t="s">
        <v>15247</v>
      </c>
      <c r="T2074" t="s">
        <v>17817</v>
      </c>
      <c r="U2074" t="s">
        <v>15317</v>
      </c>
    </row>
    <row r="2075" spans="1:21" x14ac:dyDescent="0.25">
      <c r="A2075">
        <v>2009</v>
      </c>
      <c r="B2075">
        <v>14</v>
      </c>
      <c r="C2075" t="s">
        <v>25</v>
      </c>
      <c r="D2075" t="s">
        <v>986</v>
      </c>
      <c r="E2075" t="s">
        <v>3399</v>
      </c>
      <c r="F2075" t="s">
        <v>7406</v>
      </c>
      <c r="G2075" t="s">
        <v>12595</v>
      </c>
      <c r="H2075" t="s">
        <v>14383</v>
      </c>
      <c r="I2075">
        <v>75.378608999999997</v>
      </c>
      <c r="J2075">
        <v>0</v>
      </c>
      <c r="K2075">
        <v>58.907741000000001</v>
      </c>
      <c r="L2075" t="s">
        <v>18232</v>
      </c>
      <c r="M2075" t="s">
        <v>16850</v>
      </c>
      <c r="P2075" t="s">
        <v>17806</v>
      </c>
      <c r="Q2075" t="s">
        <v>15240</v>
      </c>
      <c r="T2075" t="s">
        <v>16851</v>
      </c>
      <c r="U2075" t="s">
        <v>15317</v>
      </c>
    </row>
    <row r="2076" spans="1:21" x14ac:dyDescent="0.25">
      <c r="A2076">
        <v>2009</v>
      </c>
      <c r="B2076">
        <v>14</v>
      </c>
      <c r="C2076" t="s">
        <v>25</v>
      </c>
      <c r="D2076" t="s">
        <v>987</v>
      </c>
      <c r="E2076" t="s">
        <v>3400</v>
      </c>
      <c r="F2076" t="s">
        <v>7407</v>
      </c>
      <c r="G2076" t="s">
        <v>11833</v>
      </c>
      <c r="H2076" t="s">
        <v>14571</v>
      </c>
      <c r="I2076">
        <v>40.363762000000001</v>
      </c>
      <c r="J2076">
        <v>0</v>
      </c>
      <c r="K2076">
        <v>18.790678</v>
      </c>
      <c r="L2076" t="s">
        <v>15191</v>
      </c>
      <c r="M2076" t="s">
        <v>15247</v>
      </c>
      <c r="N2076" t="s">
        <v>18233</v>
      </c>
      <c r="O2076" t="s">
        <v>17980</v>
      </c>
      <c r="P2076" t="s">
        <v>17810</v>
      </c>
      <c r="Q2076" t="s">
        <v>17811</v>
      </c>
      <c r="R2076" t="s">
        <v>18234</v>
      </c>
      <c r="S2076" t="s">
        <v>18235</v>
      </c>
      <c r="T2076" t="s">
        <v>18236</v>
      </c>
      <c r="U2076" t="s">
        <v>15317</v>
      </c>
    </row>
    <row r="2077" spans="1:21" x14ac:dyDescent="0.25">
      <c r="A2077">
        <v>2009</v>
      </c>
      <c r="B2077">
        <v>14</v>
      </c>
      <c r="C2077" t="s">
        <v>25</v>
      </c>
      <c r="D2077" t="s">
        <v>988</v>
      </c>
      <c r="E2077" t="s">
        <v>3401</v>
      </c>
      <c r="F2077" t="s">
        <v>7408</v>
      </c>
      <c r="G2077" t="s">
        <v>12596</v>
      </c>
      <c r="H2077" t="s">
        <v>14572</v>
      </c>
      <c r="I2077">
        <v>27.077815999999999</v>
      </c>
      <c r="J2077">
        <v>0</v>
      </c>
      <c r="K2077">
        <v>26.878803000000001</v>
      </c>
      <c r="L2077" t="s">
        <v>18230</v>
      </c>
      <c r="M2077" t="s">
        <v>17814</v>
      </c>
      <c r="N2077" t="s">
        <v>18237</v>
      </c>
      <c r="O2077" t="s">
        <v>17795</v>
      </c>
      <c r="P2077" t="s">
        <v>18237</v>
      </c>
      <c r="Q2077" t="s">
        <v>17795</v>
      </c>
      <c r="T2077" t="s">
        <v>17817</v>
      </c>
      <c r="U2077" t="s">
        <v>15317</v>
      </c>
    </row>
    <row r="2078" spans="1:21" x14ac:dyDescent="0.25">
      <c r="A2078">
        <v>2009</v>
      </c>
      <c r="B2078">
        <v>14</v>
      </c>
      <c r="C2078" t="s">
        <v>25</v>
      </c>
      <c r="D2078" t="s">
        <v>989</v>
      </c>
      <c r="E2078" t="s">
        <v>3402</v>
      </c>
      <c r="F2078" t="s">
        <v>7409</v>
      </c>
      <c r="G2078" t="s">
        <v>12597</v>
      </c>
      <c r="H2078" t="s">
        <v>14385</v>
      </c>
      <c r="I2078">
        <v>16.848700999999998</v>
      </c>
      <c r="J2078">
        <v>0</v>
      </c>
      <c r="K2078">
        <v>15.222491</v>
      </c>
      <c r="L2078" t="s">
        <v>18238</v>
      </c>
      <c r="M2078" t="s">
        <v>18239</v>
      </c>
      <c r="N2078" t="s">
        <v>18240</v>
      </c>
      <c r="O2078" t="s">
        <v>18239</v>
      </c>
      <c r="P2078" t="s">
        <v>18241</v>
      </c>
      <c r="Q2078" t="s">
        <v>16850</v>
      </c>
      <c r="R2078" t="s">
        <v>17821</v>
      </c>
      <c r="S2078" t="s">
        <v>15247</v>
      </c>
      <c r="T2078" t="s">
        <v>17187</v>
      </c>
      <c r="U2078" t="s">
        <v>15317</v>
      </c>
    </row>
    <row r="2079" spans="1:21" x14ac:dyDescent="0.25">
      <c r="A2079">
        <v>2009</v>
      </c>
      <c r="B2079">
        <v>14</v>
      </c>
      <c r="C2079" t="s">
        <v>25</v>
      </c>
      <c r="D2079" t="s">
        <v>990</v>
      </c>
      <c r="E2079" t="s">
        <v>3076</v>
      </c>
      <c r="F2079" t="s">
        <v>7410</v>
      </c>
      <c r="G2079" t="s">
        <v>11836</v>
      </c>
      <c r="H2079" t="s">
        <v>14386</v>
      </c>
      <c r="I2079">
        <v>23.065695999999999</v>
      </c>
      <c r="J2079">
        <v>0</v>
      </c>
      <c r="K2079">
        <v>21.993915999999999</v>
      </c>
      <c r="L2079" t="s">
        <v>17823</v>
      </c>
      <c r="M2079" t="s">
        <v>17486</v>
      </c>
      <c r="N2079" t="s">
        <v>16982</v>
      </c>
      <c r="O2079" t="s">
        <v>15247</v>
      </c>
      <c r="P2079" t="s">
        <v>15351</v>
      </c>
      <c r="Q2079" t="s">
        <v>15247</v>
      </c>
      <c r="R2079" t="s">
        <v>15299</v>
      </c>
      <c r="S2079" t="s">
        <v>15247</v>
      </c>
      <c r="T2079" t="s">
        <v>17487</v>
      </c>
      <c r="U2079" t="s">
        <v>15317</v>
      </c>
    </row>
    <row r="2080" spans="1:21" x14ac:dyDescent="0.25">
      <c r="A2080">
        <v>2009</v>
      </c>
      <c r="B2080">
        <v>14</v>
      </c>
      <c r="C2080" t="s">
        <v>25</v>
      </c>
      <c r="D2080" t="s">
        <v>991</v>
      </c>
      <c r="E2080" t="s">
        <v>3403</v>
      </c>
      <c r="F2080" t="s">
        <v>7411</v>
      </c>
      <c r="G2080" t="s">
        <v>11837</v>
      </c>
      <c r="H2080" t="s">
        <v>14387</v>
      </c>
      <c r="I2080">
        <v>69.907793999999996</v>
      </c>
      <c r="J2080">
        <v>0</v>
      </c>
      <c r="K2080">
        <v>63.453353999999997</v>
      </c>
      <c r="L2080" t="s">
        <v>18242</v>
      </c>
      <c r="M2080" t="s">
        <v>17493</v>
      </c>
      <c r="N2080" t="s">
        <v>18243</v>
      </c>
      <c r="O2080" t="s">
        <v>17493</v>
      </c>
      <c r="P2080" t="s">
        <v>17824</v>
      </c>
      <c r="Q2080" t="s">
        <v>17493</v>
      </c>
      <c r="R2080" t="s">
        <v>17825</v>
      </c>
      <c r="S2080" t="s">
        <v>16850</v>
      </c>
      <c r="T2080" t="s">
        <v>17598</v>
      </c>
      <c r="U2080" t="s">
        <v>15317</v>
      </c>
    </row>
    <row r="2081" spans="1:21" x14ac:dyDescent="0.25">
      <c r="A2081">
        <v>2009</v>
      </c>
      <c r="B2081">
        <v>14</v>
      </c>
      <c r="C2081" t="s">
        <v>25</v>
      </c>
      <c r="D2081" t="s">
        <v>1834</v>
      </c>
      <c r="E2081" t="s">
        <v>3404</v>
      </c>
      <c r="F2081" t="s">
        <v>7412</v>
      </c>
      <c r="G2081" t="s">
        <v>12598</v>
      </c>
      <c r="H2081" t="s">
        <v>14385</v>
      </c>
      <c r="I2081">
        <v>16.756450000000001</v>
      </c>
      <c r="J2081">
        <v>0</v>
      </c>
      <c r="K2081">
        <v>14.346321</v>
      </c>
      <c r="L2081" t="s">
        <v>18244</v>
      </c>
      <c r="M2081" t="s">
        <v>15247</v>
      </c>
      <c r="N2081" t="s">
        <v>17292</v>
      </c>
      <c r="O2081" t="s">
        <v>15338</v>
      </c>
      <c r="P2081" t="s">
        <v>16891</v>
      </c>
      <c r="Q2081" t="s">
        <v>15247</v>
      </c>
      <c r="R2081" t="s">
        <v>17821</v>
      </c>
      <c r="S2081" t="s">
        <v>15247</v>
      </c>
      <c r="T2081" t="s">
        <v>17822</v>
      </c>
      <c r="U2081" t="s">
        <v>15317</v>
      </c>
    </row>
    <row r="2082" spans="1:21" x14ac:dyDescent="0.25">
      <c r="A2082">
        <v>2009</v>
      </c>
      <c r="B2082">
        <v>14</v>
      </c>
      <c r="C2082" t="s">
        <v>22</v>
      </c>
      <c r="D2082" t="s">
        <v>992</v>
      </c>
      <c r="G2082" t="s">
        <v>10941</v>
      </c>
      <c r="H2082" t="s">
        <v>14221</v>
      </c>
      <c r="I2082">
        <v>379.05070599999999</v>
      </c>
      <c r="J2082">
        <v>0</v>
      </c>
      <c r="K2082">
        <v>422.34316999999999</v>
      </c>
      <c r="U2082" t="s">
        <v>15316</v>
      </c>
    </row>
    <row r="2083" spans="1:21" x14ac:dyDescent="0.25">
      <c r="A2083">
        <v>2009</v>
      </c>
      <c r="B2083">
        <v>14</v>
      </c>
      <c r="C2083" t="s">
        <v>23</v>
      </c>
      <c r="D2083" t="s">
        <v>993</v>
      </c>
      <c r="G2083" t="s">
        <v>10942</v>
      </c>
      <c r="H2083" t="s">
        <v>14222</v>
      </c>
      <c r="I2083">
        <v>23.571458</v>
      </c>
      <c r="J2083">
        <v>0</v>
      </c>
      <c r="K2083">
        <v>22.772859</v>
      </c>
      <c r="U2083" t="s">
        <v>15316</v>
      </c>
    </row>
    <row r="2084" spans="1:21" x14ac:dyDescent="0.25">
      <c r="A2084">
        <v>2009</v>
      </c>
      <c r="B2084">
        <v>14</v>
      </c>
      <c r="C2084" t="s">
        <v>23</v>
      </c>
      <c r="D2084" t="s">
        <v>994</v>
      </c>
      <c r="G2084" t="s">
        <v>10957</v>
      </c>
      <c r="H2084" t="s">
        <v>14222</v>
      </c>
      <c r="I2084">
        <v>7.3065049999999996</v>
      </c>
      <c r="J2084">
        <v>0</v>
      </c>
      <c r="K2084">
        <v>3.833237</v>
      </c>
      <c r="U2084" t="s">
        <v>15316</v>
      </c>
    </row>
    <row r="2085" spans="1:21" x14ac:dyDescent="0.25">
      <c r="A2085">
        <v>2009</v>
      </c>
      <c r="B2085">
        <v>14</v>
      </c>
      <c r="C2085" t="s">
        <v>24</v>
      </c>
      <c r="D2085" t="s">
        <v>995</v>
      </c>
      <c r="E2085" t="s">
        <v>3398</v>
      </c>
      <c r="F2085" t="s">
        <v>7413</v>
      </c>
      <c r="G2085" t="s">
        <v>11838</v>
      </c>
      <c r="H2085" t="s">
        <v>14382</v>
      </c>
      <c r="I2085">
        <v>492.13264199999998</v>
      </c>
      <c r="J2085">
        <v>0</v>
      </c>
      <c r="K2085">
        <v>442.108834</v>
      </c>
      <c r="L2085" t="s">
        <v>18230</v>
      </c>
      <c r="M2085" t="s">
        <v>17814</v>
      </c>
      <c r="N2085" t="s">
        <v>18245</v>
      </c>
      <c r="O2085" t="s">
        <v>15247</v>
      </c>
      <c r="P2085" t="s">
        <v>16981</v>
      </c>
      <c r="Q2085" t="s">
        <v>15247</v>
      </c>
      <c r="R2085" t="s">
        <v>16981</v>
      </c>
      <c r="S2085" t="s">
        <v>15247</v>
      </c>
      <c r="T2085" t="s">
        <v>17817</v>
      </c>
      <c r="U2085" t="s">
        <v>15317</v>
      </c>
    </row>
    <row r="2086" spans="1:21" x14ac:dyDescent="0.25">
      <c r="A2086">
        <v>2009</v>
      </c>
      <c r="B2086">
        <v>14</v>
      </c>
      <c r="C2086" t="s">
        <v>24</v>
      </c>
      <c r="D2086" t="s">
        <v>996</v>
      </c>
      <c r="E2086" t="s">
        <v>3405</v>
      </c>
      <c r="F2086" t="s">
        <v>7059</v>
      </c>
      <c r="G2086" t="s">
        <v>11839</v>
      </c>
      <c r="H2086" t="s">
        <v>11839</v>
      </c>
      <c r="I2086">
        <v>34.783219000000003</v>
      </c>
      <c r="J2086">
        <v>0</v>
      </c>
      <c r="K2086">
        <v>33.620452</v>
      </c>
      <c r="L2086" t="s">
        <v>15191</v>
      </c>
      <c r="M2086" t="s">
        <v>15247</v>
      </c>
      <c r="N2086" t="s">
        <v>15191</v>
      </c>
      <c r="O2086" t="s">
        <v>15247</v>
      </c>
      <c r="P2086" t="s">
        <v>15191</v>
      </c>
      <c r="Q2086" t="s">
        <v>15247</v>
      </c>
      <c r="R2086" t="s">
        <v>15191</v>
      </c>
      <c r="S2086" t="s">
        <v>15247</v>
      </c>
      <c r="T2086" t="s">
        <v>15313</v>
      </c>
      <c r="U2086" t="s">
        <v>15317</v>
      </c>
    </row>
    <row r="2087" spans="1:21" x14ac:dyDescent="0.25">
      <c r="A2087">
        <v>2009</v>
      </c>
      <c r="B2087">
        <v>14</v>
      </c>
      <c r="C2087" t="s">
        <v>29</v>
      </c>
      <c r="D2087" t="s">
        <v>998</v>
      </c>
      <c r="E2087" t="s">
        <v>3406</v>
      </c>
      <c r="F2087" t="s">
        <v>7414</v>
      </c>
      <c r="G2087" t="s">
        <v>11841</v>
      </c>
      <c r="H2087" t="s">
        <v>14387</v>
      </c>
      <c r="I2087">
        <v>1510.4945110000001</v>
      </c>
      <c r="J2087">
        <v>0</v>
      </c>
      <c r="K2087">
        <v>1444.5169719999999</v>
      </c>
      <c r="L2087" t="s">
        <v>18246</v>
      </c>
      <c r="M2087" t="s">
        <v>16850</v>
      </c>
      <c r="N2087" t="s">
        <v>18247</v>
      </c>
      <c r="O2087" t="s">
        <v>17493</v>
      </c>
      <c r="R2087" t="s">
        <v>17825</v>
      </c>
      <c r="S2087" t="s">
        <v>16850</v>
      </c>
      <c r="T2087" s="124" t="s">
        <v>18248</v>
      </c>
      <c r="U2087" s="124" t="s">
        <v>15317</v>
      </c>
    </row>
    <row r="2088" spans="1:21" x14ac:dyDescent="0.25">
      <c r="A2088">
        <v>2009</v>
      </c>
      <c r="B2088">
        <v>14</v>
      </c>
      <c r="C2088" t="s">
        <v>30</v>
      </c>
      <c r="D2088" t="s">
        <v>1001</v>
      </c>
      <c r="E2088" t="s">
        <v>3407</v>
      </c>
      <c r="F2088" t="s">
        <v>7415</v>
      </c>
      <c r="G2088" t="s">
        <v>11843</v>
      </c>
      <c r="H2088" t="s">
        <v>14387</v>
      </c>
      <c r="I2088">
        <v>35.385959999999997</v>
      </c>
      <c r="J2088">
        <v>0</v>
      </c>
      <c r="K2088">
        <v>34.288682999999999</v>
      </c>
      <c r="L2088" t="s">
        <v>18249</v>
      </c>
      <c r="M2088" t="s">
        <v>17486</v>
      </c>
      <c r="R2088" t="s">
        <v>17825</v>
      </c>
      <c r="S2088" t="s">
        <v>16850</v>
      </c>
      <c r="T2088" t="s">
        <v>18250</v>
      </c>
      <c r="U2088" t="s">
        <v>15317</v>
      </c>
    </row>
    <row r="2089" spans="1:21" x14ac:dyDescent="0.25">
      <c r="A2089">
        <v>2009</v>
      </c>
      <c r="B2089">
        <v>14</v>
      </c>
      <c r="C2089" t="s">
        <v>30</v>
      </c>
      <c r="D2089" t="s">
        <v>1835</v>
      </c>
      <c r="E2089" t="s">
        <v>3408</v>
      </c>
      <c r="F2089" t="s">
        <v>7416</v>
      </c>
      <c r="G2089" t="s">
        <v>12599</v>
      </c>
      <c r="H2089" t="s">
        <v>14383</v>
      </c>
      <c r="I2089">
        <v>137.29407399999999</v>
      </c>
      <c r="J2089">
        <v>0</v>
      </c>
      <c r="K2089">
        <v>111.30641199999999</v>
      </c>
      <c r="N2089" t="s">
        <v>18251</v>
      </c>
      <c r="O2089" t="s">
        <v>15240</v>
      </c>
      <c r="T2089" t="s">
        <v>15306</v>
      </c>
      <c r="U2089" t="s">
        <v>15317</v>
      </c>
    </row>
    <row r="2090" spans="1:21" x14ac:dyDescent="0.25">
      <c r="A2090">
        <v>2009</v>
      </c>
      <c r="B2090">
        <v>14</v>
      </c>
      <c r="C2090" t="s">
        <v>30</v>
      </c>
      <c r="D2090" t="s">
        <v>1836</v>
      </c>
      <c r="G2090" t="s">
        <v>12600</v>
      </c>
      <c r="H2090" t="s">
        <v>14387</v>
      </c>
      <c r="I2090">
        <v>0</v>
      </c>
      <c r="J2090">
        <v>0</v>
      </c>
      <c r="K2090">
        <v>159.189233</v>
      </c>
      <c r="R2090" t="s">
        <v>17825</v>
      </c>
      <c r="S2090" t="s">
        <v>16850</v>
      </c>
      <c r="T2090" t="s">
        <v>16851</v>
      </c>
      <c r="U2090" t="s">
        <v>15317</v>
      </c>
    </row>
    <row r="2091" spans="1:21" x14ac:dyDescent="0.25">
      <c r="A2091">
        <v>2009</v>
      </c>
      <c r="B2091">
        <v>14</v>
      </c>
      <c r="C2091" t="s">
        <v>30</v>
      </c>
      <c r="D2091" t="s">
        <v>1837</v>
      </c>
      <c r="G2091" t="s">
        <v>12601</v>
      </c>
      <c r="H2091" t="s">
        <v>14387</v>
      </c>
      <c r="I2091">
        <v>0</v>
      </c>
      <c r="J2091">
        <v>0</v>
      </c>
      <c r="K2091">
        <v>21.64499</v>
      </c>
      <c r="R2091" t="s">
        <v>17825</v>
      </c>
      <c r="S2091" t="s">
        <v>16850</v>
      </c>
      <c r="T2091" t="s">
        <v>16851</v>
      </c>
      <c r="U2091" t="s">
        <v>15317</v>
      </c>
    </row>
    <row r="2092" spans="1:21" x14ac:dyDescent="0.25">
      <c r="A2092">
        <v>2009</v>
      </c>
      <c r="B2092">
        <v>15</v>
      </c>
      <c r="C2092" t="s">
        <v>25</v>
      </c>
      <c r="D2092" t="s">
        <v>1002</v>
      </c>
      <c r="E2092" t="s">
        <v>3409</v>
      </c>
      <c r="F2092" t="s">
        <v>7417</v>
      </c>
      <c r="G2092" t="s">
        <v>11844</v>
      </c>
      <c r="H2092" t="s">
        <v>11844</v>
      </c>
      <c r="I2092">
        <v>465.36736400000001</v>
      </c>
      <c r="J2092">
        <v>0</v>
      </c>
      <c r="K2092">
        <v>470.99832500000002</v>
      </c>
      <c r="L2092" t="s">
        <v>17833</v>
      </c>
      <c r="M2092" t="s">
        <v>17834</v>
      </c>
      <c r="N2092" t="s">
        <v>18252</v>
      </c>
      <c r="O2092" t="s">
        <v>18253</v>
      </c>
      <c r="T2092" t="s">
        <v>18254</v>
      </c>
      <c r="U2092" t="s">
        <v>15317</v>
      </c>
    </row>
    <row r="2093" spans="1:21" x14ac:dyDescent="0.25">
      <c r="A2093">
        <v>2009</v>
      </c>
      <c r="B2093">
        <v>15</v>
      </c>
      <c r="C2093" t="s">
        <v>25</v>
      </c>
      <c r="D2093" t="s">
        <v>1003</v>
      </c>
      <c r="E2093" t="s">
        <v>3410</v>
      </c>
      <c r="F2093" t="s">
        <v>7418</v>
      </c>
      <c r="G2093" t="s">
        <v>11845</v>
      </c>
      <c r="H2093" t="s">
        <v>14390</v>
      </c>
      <c r="I2093">
        <v>975.19914800000004</v>
      </c>
      <c r="J2093">
        <v>0</v>
      </c>
      <c r="K2093">
        <v>944.51520100000005</v>
      </c>
      <c r="L2093" t="s">
        <v>17833</v>
      </c>
      <c r="M2093" t="s">
        <v>17834</v>
      </c>
      <c r="R2093" t="s">
        <v>17837</v>
      </c>
      <c r="S2093" t="s">
        <v>15251</v>
      </c>
      <c r="T2093" t="s">
        <v>17835</v>
      </c>
      <c r="U2093" t="s">
        <v>15317</v>
      </c>
    </row>
    <row r="2094" spans="1:21" x14ac:dyDescent="0.25">
      <c r="A2094">
        <v>2009</v>
      </c>
      <c r="B2094">
        <v>15</v>
      </c>
      <c r="C2094" t="s">
        <v>25</v>
      </c>
      <c r="D2094" t="s">
        <v>1004</v>
      </c>
      <c r="E2094" t="s">
        <v>3411</v>
      </c>
      <c r="F2094" t="s">
        <v>7419</v>
      </c>
      <c r="G2094" t="s">
        <v>11846</v>
      </c>
      <c r="H2094" t="s">
        <v>14390</v>
      </c>
      <c r="I2094">
        <v>219.021557</v>
      </c>
      <c r="J2094">
        <v>0</v>
      </c>
      <c r="K2094">
        <v>217.79946000000001</v>
      </c>
      <c r="L2094" t="s">
        <v>16834</v>
      </c>
      <c r="M2094" t="s">
        <v>17503</v>
      </c>
      <c r="N2094" t="s">
        <v>17844</v>
      </c>
      <c r="O2094" t="s">
        <v>17503</v>
      </c>
      <c r="P2094" t="s">
        <v>15353</v>
      </c>
      <c r="Q2094" t="s">
        <v>15251</v>
      </c>
      <c r="R2094" t="s">
        <v>17837</v>
      </c>
      <c r="S2094" t="s">
        <v>15251</v>
      </c>
      <c r="T2094" t="s">
        <v>17504</v>
      </c>
      <c r="U2094" t="s">
        <v>15317</v>
      </c>
    </row>
    <row r="2095" spans="1:21" x14ac:dyDescent="0.25">
      <c r="A2095">
        <v>2009</v>
      </c>
      <c r="B2095">
        <v>15</v>
      </c>
      <c r="C2095" t="s">
        <v>25</v>
      </c>
      <c r="D2095" t="s">
        <v>1005</v>
      </c>
      <c r="E2095" t="s">
        <v>3412</v>
      </c>
      <c r="F2095" t="s">
        <v>7420</v>
      </c>
      <c r="G2095" t="s">
        <v>11847</v>
      </c>
      <c r="H2095" t="s">
        <v>14391</v>
      </c>
      <c r="I2095">
        <v>104.07764400000001</v>
      </c>
      <c r="J2095">
        <v>0</v>
      </c>
      <c r="K2095">
        <v>96.035826999999998</v>
      </c>
      <c r="L2095" t="s">
        <v>18255</v>
      </c>
      <c r="M2095" t="s">
        <v>17834</v>
      </c>
      <c r="N2095" t="s">
        <v>17240</v>
      </c>
      <c r="O2095" t="s">
        <v>16983</v>
      </c>
      <c r="P2095" t="s">
        <v>17241</v>
      </c>
      <c r="Q2095" t="s">
        <v>16983</v>
      </c>
      <c r="R2095" t="s">
        <v>16873</v>
      </c>
      <c r="S2095" t="s">
        <v>15251</v>
      </c>
      <c r="T2095" t="s">
        <v>17835</v>
      </c>
      <c r="U2095" t="s">
        <v>15317</v>
      </c>
    </row>
    <row r="2096" spans="1:21" x14ac:dyDescent="0.25">
      <c r="A2096">
        <v>2009</v>
      </c>
      <c r="B2096">
        <v>15</v>
      </c>
      <c r="C2096" t="s">
        <v>25</v>
      </c>
      <c r="D2096" t="s">
        <v>1838</v>
      </c>
      <c r="E2096" t="s">
        <v>3413</v>
      </c>
      <c r="F2096" t="s">
        <v>7421</v>
      </c>
      <c r="G2096" t="s">
        <v>11854</v>
      </c>
      <c r="H2096" t="s">
        <v>14390</v>
      </c>
      <c r="I2096">
        <v>27</v>
      </c>
      <c r="J2096">
        <v>0</v>
      </c>
      <c r="K2096">
        <v>17.509702000000001</v>
      </c>
      <c r="L2096" t="s">
        <v>16834</v>
      </c>
      <c r="M2096" t="s">
        <v>17503</v>
      </c>
      <c r="N2096" t="s">
        <v>18256</v>
      </c>
      <c r="O2096" t="s">
        <v>17834</v>
      </c>
      <c r="R2096" t="s">
        <v>17837</v>
      </c>
      <c r="S2096" t="s">
        <v>15251</v>
      </c>
      <c r="T2096" t="s">
        <v>18257</v>
      </c>
      <c r="U2096" t="s">
        <v>15317</v>
      </c>
    </row>
    <row r="2097" spans="1:21" x14ac:dyDescent="0.25">
      <c r="A2097">
        <v>2009</v>
      </c>
      <c r="B2097">
        <v>15</v>
      </c>
      <c r="C2097" t="s">
        <v>27</v>
      </c>
      <c r="D2097" t="s">
        <v>1839</v>
      </c>
      <c r="E2097" t="s">
        <v>3414</v>
      </c>
      <c r="F2097" t="s">
        <v>7422</v>
      </c>
      <c r="G2097" t="s">
        <v>12602</v>
      </c>
      <c r="H2097" t="s">
        <v>14390</v>
      </c>
      <c r="I2097">
        <v>25</v>
      </c>
      <c r="J2097">
        <v>0</v>
      </c>
      <c r="K2097">
        <v>18.284368000000001</v>
      </c>
      <c r="R2097" t="s">
        <v>17837</v>
      </c>
      <c r="S2097" t="s">
        <v>15251</v>
      </c>
      <c r="T2097" t="s">
        <v>15312</v>
      </c>
      <c r="U2097" t="s">
        <v>15317</v>
      </c>
    </row>
    <row r="2098" spans="1:21" x14ac:dyDescent="0.25">
      <c r="A2098">
        <v>2009</v>
      </c>
      <c r="B2098">
        <v>15</v>
      </c>
      <c r="C2098" t="s">
        <v>27</v>
      </c>
      <c r="D2098" t="s">
        <v>1840</v>
      </c>
      <c r="E2098" t="s">
        <v>3415</v>
      </c>
      <c r="F2098" t="s">
        <v>7423</v>
      </c>
      <c r="G2098" t="s">
        <v>11855</v>
      </c>
      <c r="H2098" t="s">
        <v>14390</v>
      </c>
      <c r="I2098">
        <v>318.43259499999999</v>
      </c>
      <c r="J2098">
        <v>0</v>
      </c>
      <c r="K2098">
        <v>389.49801300000001</v>
      </c>
      <c r="L2098" t="s">
        <v>18258</v>
      </c>
      <c r="M2098" t="s">
        <v>17574</v>
      </c>
      <c r="R2098" t="s">
        <v>17837</v>
      </c>
      <c r="S2098" t="s">
        <v>15251</v>
      </c>
      <c r="T2098" t="s">
        <v>18259</v>
      </c>
      <c r="U2098" t="s">
        <v>15317</v>
      </c>
    </row>
    <row r="2099" spans="1:21" x14ac:dyDescent="0.25">
      <c r="A2099">
        <v>2009</v>
      </c>
      <c r="B2099">
        <v>15</v>
      </c>
      <c r="C2099" t="s">
        <v>27</v>
      </c>
      <c r="D2099" t="s">
        <v>1841</v>
      </c>
      <c r="E2099" t="s">
        <v>3416</v>
      </c>
      <c r="F2099" t="s">
        <v>7424</v>
      </c>
      <c r="G2099" t="s">
        <v>12603</v>
      </c>
      <c r="H2099" t="s">
        <v>14390</v>
      </c>
      <c r="I2099">
        <v>22.3</v>
      </c>
      <c r="J2099">
        <v>0</v>
      </c>
      <c r="K2099">
        <v>22.3</v>
      </c>
      <c r="R2099" t="s">
        <v>17837</v>
      </c>
      <c r="S2099" t="s">
        <v>15251</v>
      </c>
      <c r="T2099" t="s">
        <v>15312</v>
      </c>
      <c r="U2099" t="s">
        <v>15317</v>
      </c>
    </row>
    <row r="2100" spans="1:21" x14ac:dyDescent="0.25">
      <c r="A2100">
        <v>2009</v>
      </c>
      <c r="B2100">
        <v>15</v>
      </c>
      <c r="C2100" t="s">
        <v>28</v>
      </c>
      <c r="D2100" t="s">
        <v>1007</v>
      </c>
      <c r="E2100" t="s">
        <v>3417</v>
      </c>
      <c r="F2100" t="s">
        <v>7425</v>
      </c>
      <c r="G2100" t="s">
        <v>12604</v>
      </c>
      <c r="H2100" t="s">
        <v>14390</v>
      </c>
      <c r="I2100">
        <v>29.649049999999999</v>
      </c>
      <c r="J2100">
        <v>0</v>
      </c>
      <c r="K2100">
        <v>33.116303000000002</v>
      </c>
      <c r="R2100" t="s">
        <v>17837</v>
      </c>
      <c r="S2100" t="s">
        <v>15251</v>
      </c>
      <c r="T2100" t="s">
        <v>15312</v>
      </c>
      <c r="U2100" t="s">
        <v>15317</v>
      </c>
    </row>
    <row r="2101" spans="1:21" x14ac:dyDescent="0.25">
      <c r="A2101">
        <v>2009</v>
      </c>
      <c r="B2101">
        <v>15</v>
      </c>
      <c r="C2101" t="s">
        <v>31</v>
      </c>
      <c r="D2101" t="s">
        <v>1008</v>
      </c>
      <c r="G2101" t="s">
        <v>11850</v>
      </c>
      <c r="H2101" t="s">
        <v>14390</v>
      </c>
      <c r="I2101">
        <v>192.541527</v>
      </c>
      <c r="J2101">
        <v>0</v>
      </c>
      <c r="K2101">
        <v>136.09653599999999</v>
      </c>
      <c r="R2101" t="s">
        <v>17837</v>
      </c>
      <c r="S2101" t="s">
        <v>15251</v>
      </c>
      <c r="T2101" t="s">
        <v>15312</v>
      </c>
      <c r="U2101" t="s">
        <v>15317</v>
      </c>
    </row>
    <row r="2102" spans="1:21" x14ac:dyDescent="0.25">
      <c r="A2102">
        <v>2009</v>
      </c>
      <c r="B2102">
        <v>15</v>
      </c>
      <c r="C2102" t="s">
        <v>22</v>
      </c>
      <c r="D2102" t="s">
        <v>1009</v>
      </c>
      <c r="G2102" t="s">
        <v>10941</v>
      </c>
      <c r="H2102" t="s">
        <v>14221</v>
      </c>
      <c r="I2102">
        <v>251.04222300000001</v>
      </c>
      <c r="J2102">
        <v>0</v>
      </c>
      <c r="K2102">
        <v>250.84916699999999</v>
      </c>
      <c r="U2102" t="s">
        <v>15316</v>
      </c>
    </row>
    <row r="2103" spans="1:21" x14ac:dyDescent="0.25">
      <c r="A2103">
        <v>2009</v>
      </c>
      <c r="B2103">
        <v>15</v>
      </c>
      <c r="C2103" t="s">
        <v>23</v>
      </c>
      <c r="D2103" t="s">
        <v>1010</v>
      </c>
      <c r="G2103" t="s">
        <v>10942</v>
      </c>
      <c r="H2103" t="s">
        <v>14222</v>
      </c>
      <c r="I2103">
        <v>40.46584</v>
      </c>
      <c r="J2103">
        <v>0</v>
      </c>
      <c r="K2103">
        <v>40.017378999999998</v>
      </c>
      <c r="U2103" t="s">
        <v>15316</v>
      </c>
    </row>
    <row r="2104" spans="1:21" x14ac:dyDescent="0.25">
      <c r="A2104">
        <v>2009</v>
      </c>
      <c r="B2104">
        <v>15</v>
      </c>
      <c r="C2104" t="s">
        <v>23</v>
      </c>
      <c r="D2104" t="s">
        <v>1011</v>
      </c>
      <c r="G2104" t="s">
        <v>10957</v>
      </c>
      <c r="H2104" t="s">
        <v>14222</v>
      </c>
      <c r="I2104">
        <v>7.9354820000000004</v>
      </c>
      <c r="J2104">
        <v>0</v>
      </c>
      <c r="K2104">
        <v>2.6303839999999998</v>
      </c>
      <c r="U2104" t="s">
        <v>15316</v>
      </c>
    </row>
    <row r="2105" spans="1:21" x14ac:dyDescent="0.25">
      <c r="A2105">
        <v>2009</v>
      </c>
      <c r="B2105">
        <v>15</v>
      </c>
      <c r="C2105" t="s">
        <v>24</v>
      </c>
      <c r="D2105" t="s">
        <v>1012</v>
      </c>
      <c r="E2105" t="s">
        <v>3418</v>
      </c>
      <c r="F2105" t="s">
        <v>7426</v>
      </c>
      <c r="G2105" t="s">
        <v>11851</v>
      </c>
      <c r="H2105" t="s">
        <v>14390</v>
      </c>
      <c r="I2105">
        <v>585.07642599999997</v>
      </c>
      <c r="J2105">
        <v>0</v>
      </c>
      <c r="K2105">
        <v>525.50553400000001</v>
      </c>
      <c r="L2105" t="s">
        <v>15201</v>
      </c>
      <c r="M2105" t="s">
        <v>15238</v>
      </c>
      <c r="R2105" t="s">
        <v>17837</v>
      </c>
      <c r="S2105" t="s">
        <v>15251</v>
      </c>
      <c r="T2105" t="s">
        <v>17843</v>
      </c>
      <c r="U2105" t="s">
        <v>15317</v>
      </c>
    </row>
    <row r="2106" spans="1:21" x14ac:dyDescent="0.25">
      <c r="A2106">
        <v>2009</v>
      </c>
      <c r="B2106">
        <v>15</v>
      </c>
      <c r="C2106" t="s">
        <v>24</v>
      </c>
      <c r="D2106" t="s">
        <v>1013</v>
      </c>
      <c r="E2106" t="s">
        <v>3419</v>
      </c>
      <c r="F2106" t="s">
        <v>7427</v>
      </c>
      <c r="G2106" t="s">
        <v>11852</v>
      </c>
      <c r="H2106" t="s">
        <v>14390</v>
      </c>
      <c r="I2106">
        <v>75.254999999999995</v>
      </c>
      <c r="J2106">
        <v>0</v>
      </c>
      <c r="K2106">
        <v>40.933522000000004</v>
      </c>
      <c r="L2106" t="s">
        <v>17833</v>
      </c>
      <c r="M2106" t="s">
        <v>17834</v>
      </c>
      <c r="R2106" t="s">
        <v>17837</v>
      </c>
      <c r="S2106" t="s">
        <v>15251</v>
      </c>
      <c r="T2106" t="s">
        <v>17835</v>
      </c>
      <c r="U2106" t="s">
        <v>15317</v>
      </c>
    </row>
    <row r="2107" spans="1:21" x14ac:dyDescent="0.25">
      <c r="A2107">
        <v>2009</v>
      </c>
      <c r="B2107">
        <v>15</v>
      </c>
      <c r="C2107" t="s">
        <v>24</v>
      </c>
      <c r="D2107" t="s">
        <v>1014</v>
      </c>
      <c r="E2107" t="s">
        <v>3420</v>
      </c>
      <c r="F2107" t="s">
        <v>7428</v>
      </c>
      <c r="G2107" t="s">
        <v>12605</v>
      </c>
      <c r="H2107" t="s">
        <v>14390</v>
      </c>
      <c r="I2107">
        <v>315</v>
      </c>
      <c r="J2107">
        <v>0</v>
      </c>
      <c r="K2107">
        <v>116.479366</v>
      </c>
      <c r="P2107" t="s">
        <v>16874</v>
      </c>
      <c r="Q2107" t="s">
        <v>15251</v>
      </c>
      <c r="R2107" t="s">
        <v>17837</v>
      </c>
      <c r="S2107" t="s">
        <v>15251</v>
      </c>
      <c r="T2107" t="s">
        <v>15312</v>
      </c>
      <c r="U2107" t="s">
        <v>15317</v>
      </c>
    </row>
    <row r="2108" spans="1:21" x14ac:dyDescent="0.25">
      <c r="A2108">
        <v>2009</v>
      </c>
      <c r="B2108">
        <v>15</v>
      </c>
      <c r="C2108" t="s">
        <v>29</v>
      </c>
      <c r="D2108" t="s">
        <v>1018</v>
      </c>
      <c r="E2108" t="s">
        <v>3421</v>
      </c>
      <c r="F2108" t="s">
        <v>7073</v>
      </c>
      <c r="G2108" t="s">
        <v>11857</v>
      </c>
      <c r="H2108" t="s">
        <v>14392</v>
      </c>
      <c r="I2108">
        <v>995.54259999999999</v>
      </c>
      <c r="J2108">
        <v>0</v>
      </c>
      <c r="K2108">
        <v>1028.8405</v>
      </c>
      <c r="L2108" t="s">
        <v>16955</v>
      </c>
      <c r="M2108" t="s">
        <v>15338</v>
      </c>
      <c r="N2108" t="s">
        <v>17850</v>
      </c>
      <c r="O2108" t="s">
        <v>17524</v>
      </c>
      <c r="R2108" t="s">
        <v>15352</v>
      </c>
      <c r="S2108" t="s">
        <v>15242</v>
      </c>
      <c r="T2108" t="s">
        <v>17851</v>
      </c>
      <c r="U2108" t="s">
        <v>15317</v>
      </c>
    </row>
    <row r="2109" spans="1:21" x14ac:dyDescent="0.25">
      <c r="A2109">
        <v>2009</v>
      </c>
      <c r="B2109">
        <v>15</v>
      </c>
      <c r="C2109" t="s">
        <v>29</v>
      </c>
      <c r="D2109" t="s">
        <v>1019</v>
      </c>
      <c r="E2109" t="s">
        <v>3422</v>
      </c>
      <c r="F2109" t="s">
        <v>7074</v>
      </c>
      <c r="G2109" t="s">
        <v>11858</v>
      </c>
      <c r="H2109" t="s">
        <v>14392</v>
      </c>
      <c r="I2109">
        <v>668.34217699999999</v>
      </c>
      <c r="J2109">
        <v>0</v>
      </c>
      <c r="K2109">
        <v>669.10927700000002</v>
      </c>
      <c r="L2109" t="s">
        <v>16955</v>
      </c>
      <c r="M2109" t="s">
        <v>15338</v>
      </c>
      <c r="N2109" t="s">
        <v>16955</v>
      </c>
      <c r="O2109" t="s">
        <v>15338</v>
      </c>
      <c r="R2109" t="s">
        <v>15352</v>
      </c>
      <c r="S2109" t="s">
        <v>15242</v>
      </c>
      <c r="T2109" t="s">
        <v>17169</v>
      </c>
      <c r="U2109" t="s">
        <v>15317</v>
      </c>
    </row>
    <row r="2110" spans="1:21" x14ac:dyDescent="0.25">
      <c r="A2110">
        <v>2009</v>
      </c>
      <c r="B2110">
        <v>15</v>
      </c>
      <c r="C2110" t="s">
        <v>29</v>
      </c>
      <c r="D2110" t="s">
        <v>1020</v>
      </c>
      <c r="E2110" t="s">
        <v>3093</v>
      </c>
      <c r="F2110" t="s">
        <v>7429</v>
      </c>
      <c r="G2110" t="s">
        <v>11859</v>
      </c>
      <c r="H2110" t="s">
        <v>14392</v>
      </c>
      <c r="I2110">
        <v>487.1</v>
      </c>
      <c r="J2110">
        <v>0</v>
      </c>
      <c r="K2110">
        <v>213.885626</v>
      </c>
      <c r="L2110" t="s">
        <v>15192</v>
      </c>
      <c r="M2110" t="s">
        <v>15237</v>
      </c>
      <c r="N2110" t="s">
        <v>17852</v>
      </c>
      <c r="O2110" t="s">
        <v>17524</v>
      </c>
      <c r="P2110" t="s">
        <v>15205</v>
      </c>
      <c r="Q2110" t="s">
        <v>15338</v>
      </c>
      <c r="R2110" t="s">
        <v>15352</v>
      </c>
      <c r="S2110" t="s">
        <v>15242</v>
      </c>
      <c r="T2110" t="s">
        <v>17851</v>
      </c>
      <c r="U2110" t="s">
        <v>15317</v>
      </c>
    </row>
    <row r="2111" spans="1:21" x14ac:dyDescent="0.25">
      <c r="A2111">
        <v>2009</v>
      </c>
      <c r="B2111">
        <v>16</v>
      </c>
      <c r="C2111" t="s">
        <v>25</v>
      </c>
      <c r="D2111" t="s">
        <v>1024</v>
      </c>
      <c r="E2111" t="s">
        <v>3423</v>
      </c>
      <c r="F2111" t="s">
        <v>7430</v>
      </c>
      <c r="G2111" t="s">
        <v>11863</v>
      </c>
      <c r="H2111" t="s">
        <v>14393</v>
      </c>
      <c r="I2111">
        <v>1979.9994449999999</v>
      </c>
      <c r="J2111">
        <v>0</v>
      </c>
      <c r="K2111">
        <v>3394.4296669999999</v>
      </c>
      <c r="L2111" t="s">
        <v>18260</v>
      </c>
      <c r="M2111" t="s">
        <v>18261</v>
      </c>
      <c r="N2111" t="s">
        <v>17293</v>
      </c>
      <c r="O2111" t="s">
        <v>17870</v>
      </c>
      <c r="R2111" t="s">
        <v>17853</v>
      </c>
      <c r="S2111" t="s">
        <v>17593</v>
      </c>
      <c r="T2111" t="s">
        <v>18262</v>
      </c>
      <c r="U2111" t="s">
        <v>15317</v>
      </c>
    </row>
    <row r="2112" spans="1:21" x14ac:dyDescent="0.25">
      <c r="A2112">
        <v>2009</v>
      </c>
      <c r="B2112">
        <v>16</v>
      </c>
      <c r="C2112" t="s">
        <v>25</v>
      </c>
      <c r="D2112" t="s">
        <v>1025</v>
      </c>
      <c r="E2112" t="s">
        <v>3423</v>
      </c>
      <c r="F2112" t="s">
        <v>7431</v>
      </c>
      <c r="G2112" t="s">
        <v>11864</v>
      </c>
      <c r="H2112" t="s">
        <v>14393</v>
      </c>
      <c r="I2112">
        <v>751.51316199999997</v>
      </c>
      <c r="J2112">
        <v>0</v>
      </c>
      <c r="K2112">
        <v>1163.8119799999999</v>
      </c>
      <c r="L2112" t="s">
        <v>18260</v>
      </c>
      <c r="M2112" t="s">
        <v>18261</v>
      </c>
      <c r="N2112" t="s">
        <v>17293</v>
      </c>
      <c r="O2112" t="s">
        <v>17870</v>
      </c>
      <c r="R2112" t="s">
        <v>17853</v>
      </c>
      <c r="S2112" t="s">
        <v>17593</v>
      </c>
      <c r="T2112" t="s">
        <v>18262</v>
      </c>
      <c r="U2112" t="s">
        <v>15317</v>
      </c>
    </row>
    <row r="2113" spans="1:21" x14ac:dyDescent="0.25">
      <c r="A2113">
        <v>2009</v>
      </c>
      <c r="B2113">
        <v>16</v>
      </c>
      <c r="C2113" t="s">
        <v>25</v>
      </c>
      <c r="D2113" t="s">
        <v>1027</v>
      </c>
      <c r="E2113" t="s">
        <v>3424</v>
      </c>
      <c r="F2113" t="s">
        <v>7432</v>
      </c>
      <c r="G2113" t="s">
        <v>11866</v>
      </c>
      <c r="H2113" t="s">
        <v>14393</v>
      </c>
      <c r="I2113">
        <v>0</v>
      </c>
      <c r="J2113">
        <v>0</v>
      </c>
      <c r="K2113">
        <v>7.0774689999999998</v>
      </c>
      <c r="L2113" t="s">
        <v>17779</v>
      </c>
      <c r="M2113" t="s">
        <v>16846</v>
      </c>
      <c r="P2113" t="s">
        <v>17855</v>
      </c>
      <c r="Q2113" t="s">
        <v>17856</v>
      </c>
      <c r="R2113" t="s">
        <v>17853</v>
      </c>
      <c r="S2113" t="s">
        <v>17593</v>
      </c>
      <c r="T2113" t="s">
        <v>18263</v>
      </c>
      <c r="U2113" t="s">
        <v>15317</v>
      </c>
    </row>
    <row r="2114" spans="1:21" x14ac:dyDescent="0.25">
      <c r="A2114">
        <v>2009</v>
      </c>
      <c r="B2114">
        <v>16</v>
      </c>
      <c r="C2114" t="s">
        <v>25</v>
      </c>
      <c r="D2114" t="s">
        <v>1028</v>
      </c>
      <c r="E2114" t="s">
        <v>3425</v>
      </c>
      <c r="F2114" t="s">
        <v>7433</v>
      </c>
      <c r="G2114" t="s">
        <v>11867</v>
      </c>
      <c r="H2114" t="s">
        <v>14394</v>
      </c>
      <c r="I2114">
        <v>206.667416</v>
      </c>
      <c r="J2114">
        <v>0</v>
      </c>
      <c r="K2114">
        <v>200.91481200000001</v>
      </c>
      <c r="L2114" t="s">
        <v>18264</v>
      </c>
      <c r="M2114" t="s">
        <v>18265</v>
      </c>
      <c r="N2114" t="s">
        <v>18266</v>
      </c>
      <c r="O2114" t="s">
        <v>18267</v>
      </c>
      <c r="R2114" t="s">
        <v>17858</v>
      </c>
      <c r="S2114" t="s">
        <v>17574</v>
      </c>
      <c r="T2114" t="s">
        <v>18268</v>
      </c>
      <c r="U2114" t="s">
        <v>15317</v>
      </c>
    </row>
    <row r="2115" spans="1:21" x14ac:dyDescent="0.25">
      <c r="A2115">
        <v>2009</v>
      </c>
      <c r="B2115">
        <v>16</v>
      </c>
      <c r="C2115" t="s">
        <v>25</v>
      </c>
      <c r="D2115" t="s">
        <v>1029</v>
      </c>
      <c r="E2115" t="s">
        <v>3426</v>
      </c>
      <c r="F2115" t="s">
        <v>7434</v>
      </c>
      <c r="G2115" t="s">
        <v>11868</v>
      </c>
      <c r="H2115" t="s">
        <v>14393</v>
      </c>
      <c r="I2115">
        <v>325.56896999999998</v>
      </c>
      <c r="J2115">
        <v>0</v>
      </c>
      <c r="K2115">
        <v>1240.303165</v>
      </c>
      <c r="L2115" t="s">
        <v>17853</v>
      </c>
      <c r="M2115" t="s">
        <v>17593</v>
      </c>
      <c r="N2115" t="s">
        <v>18269</v>
      </c>
      <c r="O2115" t="s">
        <v>17593</v>
      </c>
      <c r="R2115" t="s">
        <v>17853</v>
      </c>
      <c r="S2115" t="s">
        <v>17593</v>
      </c>
      <c r="T2115" t="s">
        <v>17594</v>
      </c>
      <c r="U2115" t="s">
        <v>15317</v>
      </c>
    </row>
    <row r="2116" spans="1:21" x14ac:dyDescent="0.25">
      <c r="A2116">
        <v>2009</v>
      </c>
      <c r="B2116">
        <v>16</v>
      </c>
      <c r="C2116" t="s">
        <v>25</v>
      </c>
      <c r="D2116" t="s">
        <v>1030</v>
      </c>
      <c r="E2116" t="s">
        <v>3427</v>
      </c>
      <c r="F2116" t="s">
        <v>7435</v>
      </c>
      <c r="G2116" t="s">
        <v>11869</v>
      </c>
      <c r="H2116" t="s">
        <v>14393</v>
      </c>
      <c r="I2116">
        <v>122.303712</v>
      </c>
      <c r="J2116">
        <v>0</v>
      </c>
      <c r="K2116">
        <v>63.094940999999999</v>
      </c>
      <c r="R2116" t="s">
        <v>17853</v>
      </c>
      <c r="S2116" t="s">
        <v>17593</v>
      </c>
      <c r="T2116" t="s">
        <v>17594</v>
      </c>
      <c r="U2116" t="s">
        <v>15317</v>
      </c>
    </row>
    <row r="2117" spans="1:21" x14ac:dyDescent="0.25">
      <c r="A2117">
        <v>2009</v>
      </c>
      <c r="B2117">
        <v>16</v>
      </c>
      <c r="C2117" t="s">
        <v>25</v>
      </c>
      <c r="D2117" t="s">
        <v>1031</v>
      </c>
      <c r="E2117" t="s">
        <v>3428</v>
      </c>
      <c r="F2117" t="s">
        <v>7436</v>
      </c>
      <c r="G2117" t="s">
        <v>11870</v>
      </c>
      <c r="H2117" t="s">
        <v>14393</v>
      </c>
      <c r="I2117">
        <v>16.18525</v>
      </c>
      <c r="J2117">
        <v>0</v>
      </c>
      <c r="K2117">
        <v>51.166817000000002</v>
      </c>
      <c r="R2117" t="s">
        <v>17853</v>
      </c>
      <c r="S2117" t="s">
        <v>17593</v>
      </c>
      <c r="T2117" t="s">
        <v>17594</v>
      </c>
      <c r="U2117" t="s">
        <v>15317</v>
      </c>
    </row>
    <row r="2118" spans="1:21" x14ac:dyDescent="0.25">
      <c r="A2118">
        <v>2009</v>
      </c>
      <c r="B2118">
        <v>16</v>
      </c>
      <c r="C2118" t="s">
        <v>25</v>
      </c>
      <c r="D2118" t="s">
        <v>1842</v>
      </c>
      <c r="G2118" t="s">
        <v>11903</v>
      </c>
      <c r="H2118" t="s">
        <v>14403</v>
      </c>
      <c r="I2118">
        <v>403.70728600000001</v>
      </c>
      <c r="J2118">
        <v>0</v>
      </c>
      <c r="K2118">
        <v>405.63854700000002</v>
      </c>
      <c r="R2118" t="s">
        <v>17880</v>
      </c>
      <c r="S2118" t="s">
        <v>17881</v>
      </c>
      <c r="T2118" t="s">
        <v>17882</v>
      </c>
      <c r="U2118" t="s">
        <v>15317</v>
      </c>
    </row>
    <row r="2119" spans="1:21" x14ac:dyDescent="0.25">
      <c r="A2119">
        <v>2009</v>
      </c>
      <c r="B2119">
        <v>16</v>
      </c>
      <c r="C2119" t="s">
        <v>25</v>
      </c>
      <c r="D2119" t="s">
        <v>1843</v>
      </c>
      <c r="E2119" t="s">
        <v>3429</v>
      </c>
      <c r="F2119" t="s">
        <v>7437</v>
      </c>
      <c r="G2119" t="s">
        <v>12606</v>
      </c>
      <c r="H2119" t="s">
        <v>14404</v>
      </c>
      <c r="I2119">
        <v>537.049802</v>
      </c>
      <c r="J2119">
        <v>0</v>
      </c>
      <c r="K2119">
        <v>670.48795299999995</v>
      </c>
      <c r="L2119" t="s">
        <v>17919</v>
      </c>
      <c r="M2119" t="s">
        <v>17570</v>
      </c>
      <c r="N2119" t="s">
        <v>16999</v>
      </c>
      <c r="O2119" t="s">
        <v>15336</v>
      </c>
      <c r="R2119" t="s">
        <v>17887</v>
      </c>
      <c r="S2119" t="s">
        <v>15336</v>
      </c>
      <c r="T2119" t="s">
        <v>17916</v>
      </c>
      <c r="U2119" t="s">
        <v>15317</v>
      </c>
    </row>
    <row r="2120" spans="1:21" x14ac:dyDescent="0.25">
      <c r="A2120">
        <v>2009</v>
      </c>
      <c r="B2120">
        <v>16</v>
      </c>
      <c r="C2120" t="s">
        <v>28</v>
      </c>
      <c r="D2120" t="s">
        <v>1032</v>
      </c>
      <c r="E2120" t="s">
        <v>3430</v>
      </c>
      <c r="F2120" t="s">
        <v>7438</v>
      </c>
      <c r="G2120" t="s">
        <v>11871</v>
      </c>
      <c r="H2120" t="s">
        <v>14393</v>
      </c>
      <c r="I2120">
        <v>226.358192</v>
      </c>
      <c r="J2120">
        <v>0</v>
      </c>
      <c r="K2120">
        <v>153.19071500000001</v>
      </c>
      <c r="P2120" t="s">
        <v>17859</v>
      </c>
      <c r="Q2120" t="s">
        <v>17574</v>
      </c>
      <c r="R2120" t="s">
        <v>17853</v>
      </c>
      <c r="S2120" t="s">
        <v>17593</v>
      </c>
      <c r="T2120" t="s">
        <v>17594</v>
      </c>
      <c r="U2120" t="s">
        <v>15317</v>
      </c>
    </row>
    <row r="2121" spans="1:21" x14ac:dyDescent="0.25">
      <c r="A2121">
        <v>2009</v>
      </c>
      <c r="B2121">
        <v>16</v>
      </c>
      <c r="C2121" t="s">
        <v>28</v>
      </c>
      <c r="D2121" t="s">
        <v>1033</v>
      </c>
      <c r="E2121" t="s">
        <v>3431</v>
      </c>
      <c r="F2121" t="s">
        <v>7439</v>
      </c>
      <c r="G2121" t="s">
        <v>11872</v>
      </c>
      <c r="H2121" t="s">
        <v>14395</v>
      </c>
      <c r="I2121">
        <v>591.84360300000003</v>
      </c>
      <c r="J2121">
        <v>0</v>
      </c>
      <c r="K2121">
        <v>545.83108400000003</v>
      </c>
      <c r="P2121" t="s">
        <v>17860</v>
      </c>
      <c r="Q2121" t="s">
        <v>17593</v>
      </c>
      <c r="R2121" t="s">
        <v>17861</v>
      </c>
      <c r="S2121" t="s">
        <v>17574</v>
      </c>
      <c r="T2121" t="s">
        <v>17594</v>
      </c>
      <c r="U2121" t="s">
        <v>15317</v>
      </c>
    </row>
    <row r="2122" spans="1:21" x14ac:dyDescent="0.25">
      <c r="A2122">
        <v>2009</v>
      </c>
      <c r="B2122">
        <v>16</v>
      </c>
      <c r="C2122" t="s">
        <v>28</v>
      </c>
      <c r="D2122" t="s">
        <v>1034</v>
      </c>
      <c r="G2122" t="s">
        <v>11873</v>
      </c>
      <c r="H2122" t="s">
        <v>14395</v>
      </c>
      <c r="I2122">
        <v>931.66829099999995</v>
      </c>
      <c r="J2122">
        <v>0</v>
      </c>
      <c r="K2122">
        <v>826.67396499999995</v>
      </c>
      <c r="P2122" t="s">
        <v>17862</v>
      </c>
      <c r="Q2122" t="s">
        <v>15336</v>
      </c>
      <c r="R2122" t="s">
        <v>17861</v>
      </c>
      <c r="S2122" t="s">
        <v>17574</v>
      </c>
      <c r="T2122" t="s">
        <v>17863</v>
      </c>
      <c r="U2122" t="s">
        <v>15317</v>
      </c>
    </row>
    <row r="2123" spans="1:21" x14ac:dyDescent="0.25">
      <c r="A2123">
        <v>2009</v>
      </c>
      <c r="B2123">
        <v>16</v>
      </c>
      <c r="C2123" t="s">
        <v>28</v>
      </c>
      <c r="D2123" t="s">
        <v>1035</v>
      </c>
      <c r="E2123" t="s">
        <v>3432</v>
      </c>
      <c r="F2123" t="s">
        <v>7440</v>
      </c>
      <c r="G2123" t="s">
        <v>11874</v>
      </c>
      <c r="H2123" t="s">
        <v>14395</v>
      </c>
      <c r="I2123">
        <v>23.877576000000001</v>
      </c>
      <c r="J2123">
        <v>0</v>
      </c>
      <c r="K2123">
        <v>22.047498999999998</v>
      </c>
      <c r="L2123" t="s">
        <v>17592</v>
      </c>
      <c r="M2123" t="s">
        <v>17593</v>
      </c>
      <c r="R2123" t="s">
        <v>17861</v>
      </c>
      <c r="S2123" t="s">
        <v>17574</v>
      </c>
      <c r="T2123" t="s">
        <v>17594</v>
      </c>
      <c r="U2123" t="s">
        <v>15317</v>
      </c>
    </row>
    <row r="2124" spans="1:21" x14ac:dyDescent="0.25">
      <c r="A2124">
        <v>2009</v>
      </c>
      <c r="B2124">
        <v>16</v>
      </c>
      <c r="C2124" t="s">
        <v>28</v>
      </c>
      <c r="D2124" t="s">
        <v>1036</v>
      </c>
      <c r="E2124" t="s">
        <v>3433</v>
      </c>
      <c r="F2124" t="s">
        <v>7441</v>
      </c>
      <c r="G2124" t="s">
        <v>11875</v>
      </c>
      <c r="H2124" t="s">
        <v>14395</v>
      </c>
      <c r="I2124">
        <v>9</v>
      </c>
      <c r="J2124">
        <v>0</v>
      </c>
      <c r="K2124">
        <v>7.9998719999999999</v>
      </c>
      <c r="N2124" t="s">
        <v>18270</v>
      </c>
      <c r="O2124" t="s">
        <v>17574</v>
      </c>
      <c r="R2124" t="s">
        <v>17861</v>
      </c>
      <c r="S2124" t="s">
        <v>17574</v>
      </c>
      <c r="T2124" t="s">
        <v>16979</v>
      </c>
      <c r="U2124" t="s">
        <v>15317</v>
      </c>
    </row>
    <row r="2125" spans="1:21" x14ac:dyDescent="0.25">
      <c r="A2125">
        <v>2009</v>
      </c>
      <c r="B2125">
        <v>16</v>
      </c>
      <c r="C2125" t="s">
        <v>28</v>
      </c>
      <c r="D2125" t="s">
        <v>1037</v>
      </c>
      <c r="E2125" t="s">
        <v>3434</v>
      </c>
      <c r="F2125" t="s">
        <v>7442</v>
      </c>
      <c r="G2125" t="s">
        <v>11876</v>
      </c>
      <c r="H2125" t="s">
        <v>14395</v>
      </c>
      <c r="I2125">
        <v>245.31399999999999</v>
      </c>
      <c r="J2125">
        <v>0</v>
      </c>
      <c r="K2125">
        <v>182.97436500000001</v>
      </c>
      <c r="L2125" t="s">
        <v>18270</v>
      </c>
      <c r="M2125" t="s">
        <v>17574</v>
      </c>
      <c r="P2125" t="s">
        <v>17864</v>
      </c>
      <c r="Q2125" t="s">
        <v>17593</v>
      </c>
      <c r="R2125" t="s">
        <v>17861</v>
      </c>
      <c r="S2125" t="s">
        <v>17574</v>
      </c>
      <c r="T2125" t="s">
        <v>17594</v>
      </c>
      <c r="U2125" t="s">
        <v>15317</v>
      </c>
    </row>
    <row r="2126" spans="1:21" x14ac:dyDescent="0.25">
      <c r="A2126">
        <v>2009</v>
      </c>
      <c r="B2126">
        <v>16</v>
      </c>
      <c r="C2126" t="s">
        <v>28</v>
      </c>
      <c r="D2126" t="s">
        <v>1038</v>
      </c>
      <c r="F2126" t="s">
        <v>7443</v>
      </c>
      <c r="G2126" t="s">
        <v>11877</v>
      </c>
      <c r="H2126" t="s">
        <v>14395</v>
      </c>
      <c r="I2126">
        <v>41.006964000000004</v>
      </c>
      <c r="J2126">
        <v>0</v>
      </c>
      <c r="K2126">
        <v>36.643411</v>
      </c>
      <c r="R2126" t="s">
        <v>17861</v>
      </c>
      <c r="S2126" t="s">
        <v>17574</v>
      </c>
      <c r="T2126" t="s">
        <v>16979</v>
      </c>
      <c r="U2126" t="s">
        <v>15317</v>
      </c>
    </row>
    <row r="2127" spans="1:21" x14ac:dyDescent="0.25">
      <c r="A2127">
        <v>2009</v>
      </c>
      <c r="B2127">
        <v>16</v>
      </c>
      <c r="C2127" t="s">
        <v>28</v>
      </c>
      <c r="D2127" t="s">
        <v>1041</v>
      </c>
      <c r="G2127" t="s">
        <v>11880</v>
      </c>
      <c r="H2127" t="s">
        <v>14393</v>
      </c>
      <c r="I2127">
        <v>5080.1273650000003</v>
      </c>
      <c r="J2127">
        <v>0</v>
      </c>
      <c r="K2127">
        <v>4551.9440699999996</v>
      </c>
      <c r="P2127" t="s">
        <v>15354</v>
      </c>
      <c r="Q2127" t="s">
        <v>15336</v>
      </c>
      <c r="R2127" t="s">
        <v>17853</v>
      </c>
      <c r="S2127" t="s">
        <v>17593</v>
      </c>
      <c r="T2127" t="s">
        <v>17854</v>
      </c>
      <c r="U2127" t="s">
        <v>15317</v>
      </c>
    </row>
    <row r="2128" spans="1:21" x14ac:dyDescent="0.25">
      <c r="A2128">
        <v>2009</v>
      </c>
      <c r="B2128">
        <v>16</v>
      </c>
      <c r="C2128" t="s">
        <v>28</v>
      </c>
      <c r="D2128" t="s">
        <v>1844</v>
      </c>
      <c r="E2128" t="s">
        <v>3435</v>
      </c>
      <c r="F2128" t="s">
        <v>7444</v>
      </c>
      <c r="G2128" t="s">
        <v>12607</v>
      </c>
      <c r="H2128" t="s">
        <v>14396</v>
      </c>
      <c r="I2128">
        <v>142.89772300000001</v>
      </c>
      <c r="J2128">
        <v>0</v>
      </c>
      <c r="K2128">
        <v>127.729518</v>
      </c>
      <c r="L2128" t="s">
        <v>18271</v>
      </c>
      <c r="M2128" t="s">
        <v>17593</v>
      </c>
      <c r="N2128" t="s">
        <v>18272</v>
      </c>
      <c r="O2128" t="s">
        <v>18273</v>
      </c>
      <c r="P2128" t="s">
        <v>18274</v>
      </c>
      <c r="Q2128" t="s">
        <v>15336</v>
      </c>
      <c r="R2128" t="s">
        <v>17866</v>
      </c>
      <c r="S2128" t="s">
        <v>17867</v>
      </c>
      <c r="T2128" t="s">
        <v>18275</v>
      </c>
      <c r="U2128" t="s">
        <v>15317</v>
      </c>
    </row>
    <row r="2129" spans="1:21" x14ac:dyDescent="0.25">
      <c r="A2129">
        <v>2009</v>
      </c>
      <c r="B2129">
        <v>16</v>
      </c>
      <c r="C2129" t="s">
        <v>28</v>
      </c>
      <c r="D2129" t="s">
        <v>1845</v>
      </c>
      <c r="E2129" t="s">
        <v>3436</v>
      </c>
      <c r="F2129" t="s">
        <v>7445</v>
      </c>
      <c r="G2129" t="s">
        <v>11900</v>
      </c>
      <c r="H2129" t="s">
        <v>14402</v>
      </c>
      <c r="I2129">
        <v>198.65523300000001</v>
      </c>
      <c r="J2129">
        <v>0</v>
      </c>
      <c r="K2129">
        <v>51.944495000000003</v>
      </c>
      <c r="L2129" t="s">
        <v>18276</v>
      </c>
      <c r="M2129" t="s">
        <v>17572</v>
      </c>
      <c r="N2129" t="s">
        <v>18277</v>
      </c>
      <c r="O2129" t="s">
        <v>15243</v>
      </c>
      <c r="R2129" t="s">
        <v>17879</v>
      </c>
      <c r="S2129" t="s">
        <v>17574</v>
      </c>
      <c r="T2129" t="s">
        <v>17901</v>
      </c>
      <c r="U2129" t="s">
        <v>15317</v>
      </c>
    </row>
    <row r="2130" spans="1:21" x14ac:dyDescent="0.25">
      <c r="A2130">
        <v>2009</v>
      </c>
      <c r="B2130">
        <v>16</v>
      </c>
      <c r="C2130" t="s">
        <v>28</v>
      </c>
      <c r="D2130" t="s">
        <v>1846</v>
      </c>
      <c r="E2130" t="s">
        <v>3437</v>
      </c>
      <c r="F2130" t="s">
        <v>7446</v>
      </c>
      <c r="G2130" t="s">
        <v>11906</v>
      </c>
      <c r="H2130" t="s">
        <v>14396</v>
      </c>
      <c r="I2130">
        <v>137.055408</v>
      </c>
      <c r="J2130">
        <v>0</v>
      </c>
      <c r="K2130">
        <v>243.973872</v>
      </c>
      <c r="L2130" t="s">
        <v>18278</v>
      </c>
      <c r="M2130" t="s">
        <v>17570</v>
      </c>
      <c r="N2130" t="s">
        <v>18279</v>
      </c>
      <c r="O2130" t="s">
        <v>17570</v>
      </c>
      <c r="P2130" t="s">
        <v>17883</v>
      </c>
      <c r="Q2130" t="s">
        <v>17570</v>
      </c>
      <c r="R2130" t="s">
        <v>17866</v>
      </c>
      <c r="S2130" t="s">
        <v>17867</v>
      </c>
      <c r="T2130" t="s">
        <v>17868</v>
      </c>
      <c r="U2130" t="s">
        <v>15317</v>
      </c>
    </row>
    <row r="2131" spans="1:21" x14ac:dyDescent="0.25">
      <c r="A2131">
        <v>2009</v>
      </c>
      <c r="B2131">
        <v>16</v>
      </c>
      <c r="C2131" t="s">
        <v>28</v>
      </c>
      <c r="D2131" t="s">
        <v>1847</v>
      </c>
      <c r="E2131" t="s">
        <v>3438</v>
      </c>
      <c r="F2131" t="s">
        <v>7447</v>
      </c>
      <c r="G2131" t="s">
        <v>11901</v>
      </c>
      <c r="H2131" t="s">
        <v>14393</v>
      </c>
      <c r="I2131">
        <v>55.433405999999998</v>
      </c>
      <c r="J2131">
        <v>0</v>
      </c>
      <c r="K2131">
        <v>36.530127999999998</v>
      </c>
      <c r="L2131" t="s">
        <v>18280</v>
      </c>
      <c r="M2131" t="s">
        <v>18281</v>
      </c>
      <c r="R2131" t="s">
        <v>17853</v>
      </c>
      <c r="S2131" t="s">
        <v>17593</v>
      </c>
      <c r="T2131" t="s">
        <v>17902</v>
      </c>
      <c r="U2131" t="s">
        <v>15317</v>
      </c>
    </row>
    <row r="2132" spans="1:21" x14ac:dyDescent="0.25">
      <c r="A2132">
        <v>2009</v>
      </c>
      <c r="B2132">
        <v>16</v>
      </c>
      <c r="C2132" t="s">
        <v>28</v>
      </c>
      <c r="D2132" t="s">
        <v>1848</v>
      </c>
      <c r="E2132" t="s">
        <v>3439</v>
      </c>
      <c r="F2132" t="s">
        <v>7448</v>
      </c>
      <c r="G2132" t="s">
        <v>11905</v>
      </c>
      <c r="H2132" t="s">
        <v>14395</v>
      </c>
      <c r="I2132">
        <v>155.15291500000001</v>
      </c>
      <c r="J2132">
        <v>0</v>
      </c>
      <c r="K2132">
        <v>155.275409</v>
      </c>
      <c r="N2132" t="s">
        <v>15193</v>
      </c>
      <c r="O2132" t="s">
        <v>15336</v>
      </c>
      <c r="R2132" t="s">
        <v>17861</v>
      </c>
      <c r="S2132" t="s">
        <v>17574</v>
      </c>
      <c r="T2132" t="s">
        <v>17863</v>
      </c>
      <c r="U2132" t="s">
        <v>15317</v>
      </c>
    </row>
    <row r="2133" spans="1:21" x14ac:dyDescent="0.25">
      <c r="A2133">
        <v>2009</v>
      </c>
      <c r="B2133">
        <v>16</v>
      </c>
      <c r="C2133" t="s">
        <v>28</v>
      </c>
      <c r="D2133" t="s">
        <v>1849</v>
      </c>
      <c r="E2133" t="s">
        <v>3440</v>
      </c>
      <c r="F2133" t="s">
        <v>7449</v>
      </c>
      <c r="G2133" t="s">
        <v>12608</v>
      </c>
      <c r="H2133" t="s">
        <v>14395</v>
      </c>
      <c r="I2133">
        <v>290</v>
      </c>
      <c r="J2133">
        <v>0</v>
      </c>
      <c r="K2133">
        <v>26.395347000000001</v>
      </c>
      <c r="L2133" t="s">
        <v>15193</v>
      </c>
      <c r="M2133" t="s">
        <v>15336</v>
      </c>
      <c r="N2133" t="s">
        <v>18282</v>
      </c>
      <c r="O2133" t="s">
        <v>15336</v>
      </c>
      <c r="P2133" t="s">
        <v>15193</v>
      </c>
      <c r="Q2133" t="s">
        <v>15336</v>
      </c>
      <c r="R2133" t="s">
        <v>17861</v>
      </c>
      <c r="S2133" t="s">
        <v>17574</v>
      </c>
      <c r="T2133" t="s">
        <v>17863</v>
      </c>
      <c r="U2133" t="s">
        <v>15317</v>
      </c>
    </row>
    <row r="2134" spans="1:21" x14ac:dyDescent="0.25">
      <c r="A2134">
        <v>2009</v>
      </c>
      <c r="B2134">
        <v>16</v>
      </c>
      <c r="C2134" t="s">
        <v>28</v>
      </c>
      <c r="D2134" t="s">
        <v>1850</v>
      </c>
      <c r="E2134" t="s">
        <v>3441</v>
      </c>
      <c r="F2134" t="s">
        <v>7450</v>
      </c>
      <c r="G2134" t="s">
        <v>12609</v>
      </c>
      <c r="H2134" t="s">
        <v>14404</v>
      </c>
      <c r="I2134">
        <v>233.13336799999999</v>
      </c>
      <c r="J2134">
        <v>0</v>
      </c>
      <c r="K2134">
        <v>206.170029</v>
      </c>
      <c r="L2134" t="s">
        <v>16988</v>
      </c>
      <c r="M2134" t="s">
        <v>15336</v>
      </c>
      <c r="R2134" t="s">
        <v>17887</v>
      </c>
      <c r="S2134" t="s">
        <v>15336</v>
      </c>
      <c r="T2134" t="s">
        <v>15337</v>
      </c>
      <c r="U2134" t="s">
        <v>15317</v>
      </c>
    </row>
    <row r="2135" spans="1:21" x14ac:dyDescent="0.25">
      <c r="A2135">
        <v>2009</v>
      </c>
      <c r="B2135">
        <v>16</v>
      </c>
      <c r="C2135" t="s">
        <v>28</v>
      </c>
      <c r="D2135" t="s">
        <v>1851</v>
      </c>
      <c r="G2135" t="s">
        <v>12610</v>
      </c>
      <c r="H2135" t="s">
        <v>14395</v>
      </c>
      <c r="I2135">
        <v>100</v>
      </c>
      <c r="J2135">
        <v>0</v>
      </c>
      <c r="K2135">
        <v>0</v>
      </c>
      <c r="P2135" t="s">
        <v>18283</v>
      </c>
      <c r="Q2135" t="s">
        <v>15336</v>
      </c>
      <c r="R2135" t="s">
        <v>17861</v>
      </c>
      <c r="S2135" t="s">
        <v>17574</v>
      </c>
      <c r="T2135" t="s">
        <v>17863</v>
      </c>
      <c r="U2135" t="s">
        <v>15317</v>
      </c>
    </row>
    <row r="2136" spans="1:21" x14ac:dyDescent="0.25">
      <c r="A2136">
        <v>2009</v>
      </c>
      <c r="B2136">
        <v>16</v>
      </c>
      <c r="C2136" t="s">
        <v>28</v>
      </c>
      <c r="D2136" t="s">
        <v>1852</v>
      </c>
      <c r="G2136" t="s">
        <v>12611</v>
      </c>
      <c r="H2136" t="s">
        <v>14573</v>
      </c>
      <c r="I2136">
        <v>137.83980500000001</v>
      </c>
      <c r="J2136">
        <v>0</v>
      </c>
      <c r="K2136">
        <v>106.203078</v>
      </c>
      <c r="R2136" t="s">
        <v>18284</v>
      </c>
      <c r="S2136" t="s">
        <v>17867</v>
      </c>
      <c r="T2136" t="s">
        <v>17868</v>
      </c>
      <c r="U2136" t="s">
        <v>15317</v>
      </c>
    </row>
    <row r="2137" spans="1:21" x14ac:dyDescent="0.25">
      <c r="A2137">
        <v>2009</v>
      </c>
      <c r="B2137">
        <v>16</v>
      </c>
      <c r="C2137" t="s">
        <v>20</v>
      </c>
      <c r="D2137" t="s">
        <v>1042</v>
      </c>
      <c r="G2137" t="s">
        <v>11881</v>
      </c>
      <c r="H2137" t="s">
        <v>14393</v>
      </c>
      <c r="I2137">
        <v>1452.9221</v>
      </c>
      <c r="J2137">
        <v>0</v>
      </c>
      <c r="K2137">
        <v>589.64718700000003</v>
      </c>
      <c r="P2137" t="s">
        <v>17869</v>
      </c>
      <c r="Q2137" t="s">
        <v>17870</v>
      </c>
      <c r="R2137" t="s">
        <v>17853</v>
      </c>
      <c r="S2137" t="s">
        <v>17593</v>
      </c>
      <c r="T2137" t="s">
        <v>17871</v>
      </c>
      <c r="U2137" t="s">
        <v>15317</v>
      </c>
    </row>
    <row r="2138" spans="1:21" x14ac:dyDescent="0.25">
      <c r="A2138">
        <v>2009</v>
      </c>
      <c r="B2138">
        <v>16</v>
      </c>
      <c r="C2138" t="s">
        <v>20</v>
      </c>
      <c r="D2138" t="s">
        <v>1853</v>
      </c>
      <c r="G2138" t="s">
        <v>11015</v>
      </c>
      <c r="H2138" t="s">
        <v>14396</v>
      </c>
      <c r="I2138">
        <v>1.5</v>
      </c>
      <c r="J2138">
        <v>0</v>
      </c>
      <c r="K2138">
        <v>2.3456610000000002</v>
      </c>
      <c r="P2138" t="s">
        <v>15343</v>
      </c>
      <c r="Q2138" t="s">
        <v>15252</v>
      </c>
      <c r="R2138" t="s">
        <v>17866</v>
      </c>
      <c r="S2138" t="s">
        <v>17867</v>
      </c>
      <c r="T2138" t="s">
        <v>18285</v>
      </c>
      <c r="U2138" t="s">
        <v>15317</v>
      </c>
    </row>
    <row r="2139" spans="1:21" x14ac:dyDescent="0.25">
      <c r="A2139">
        <v>2009</v>
      </c>
      <c r="B2139">
        <v>16</v>
      </c>
      <c r="C2139" t="s">
        <v>20</v>
      </c>
      <c r="D2139" t="s">
        <v>1043</v>
      </c>
      <c r="G2139" t="s">
        <v>11882</v>
      </c>
      <c r="H2139" t="s">
        <v>14396</v>
      </c>
      <c r="I2139">
        <v>53.006872999999999</v>
      </c>
      <c r="J2139">
        <v>0</v>
      </c>
      <c r="K2139">
        <v>11.609736</v>
      </c>
      <c r="R2139" t="s">
        <v>17866</v>
      </c>
      <c r="S2139" t="s">
        <v>17867</v>
      </c>
      <c r="T2139" t="s">
        <v>17868</v>
      </c>
      <c r="U2139" t="s">
        <v>15317</v>
      </c>
    </row>
    <row r="2140" spans="1:21" x14ac:dyDescent="0.25">
      <c r="A2140">
        <v>2009</v>
      </c>
      <c r="B2140">
        <v>16</v>
      </c>
      <c r="C2140" t="s">
        <v>20</v>
      </c>
      <c r="D2140" t="s">
        <v>1044</v>
      </c>
      <c r="G2140" t="s">
        <v>11883</v>
      </c>
      <c r="H2140" t="s">
        <v>14574</v>
      </c>
      <c r="I2140">
        <v>30</v>
      </c>
      <c r="J2140">
        <v>0</v>
      </c>
      <c r="K2140">
        <v>0</v>
      </c>
      <c r="U2140" t="s">
        <v>15316</v>
      </c>
    </row>
    <row r="2141" spans="1:21" x14ac:dyDescent="0.25">
      <c r="A2141">
        <v>2009</v>
      </c>
      <c r="B2141">
        <v>16</v>
      </c>
      <c r="C2141" t="s">
        <v>20</v>
      </c>
      <c r="D2141" t="s">
        <v>1045</v>
      </c>
      <c r="G2141" t="s">
        <v>10936</v>
      </c>
      <c r="H2141" t="s">
        <v>14575</v>
      </c>
      <c r="I2141">
        <v>195.461962</v>
      </c>
      <c r="J2141">
        <v>0</v>
      </c>
      <c r="K2141">
        <v>112.86907600000001</v>
      </c>
      <c r="R2141" t="s">
        <v>18286</v>
      </c>
      <c r="S2141" t="s">
        <v>17593</v>
      </c>
      <c r="T2141" t="s">
        <v>17594</v>
      </c>
      <c r="U2141" t="s">
        <v>15317</v>
      </c>
    </row>
    <row r="2142" spans="1:21" x14ac:dyDescent="0.25">
      <c r="A2142">
        <v>2009</v>
      </c>
      <c r="B2142">
        <v>16</v>
      </c>
      <c r="C2142" t="s">
        <v>20</v>
      </c>
      <c r="D2142" t="s">
        <v>1046</v>
      </c>
      <c r="G2142" t="s">
        <v>11080</v>
      </c>
      <c r="H2142" t="s">
        <v>14396</v>
      </c>
      <c r="I2142">
        <v>13.92295</v>
      </c>
      <c r="J2142">
        <v>0</v>
      </c>
      <c r="K2142">
        <v>2.5379930000000002</v>
      </c>
      <c r="R2142" t="s">
        <v>17866</v>
      </c>
      <c r="S2142" t="s">
        <v>17867</v>
      </c>
      <c r="T2142" t="s">
        <v>17868</v>
      </c>
      <c r="U2142" t="s">
        <v>15317</v>
      </c>
    </row>
    <row r="2143" spans="1:21" x14ac:dyDescent="0.25">
      <c r="A2143">
        <v>2009</v>
      </c>
      <c r="B2143">
        <v>16</v>
      </c>
      <c r="C2143" t="s">
        <v>20</v>
      </c>
      <c r="D2143" t="s">
        <v>1047</v>
      </c>
      <c r="G2143" t="s">
        <v>10937</v>
      </c>
      <c r="H2143" t="s">
        <v>14576</v>
      </c>
      <c r="I2143">
        <v>26.093070000000001</v>
      </c>
      <c r="J2143">
        <v>0</v>
      </c>
      <c r="K2143">
        <v>5.4983389999999996</v>
      </c>
      <c r="R2143" t="s">
        <v>17877</v>
      </c>
      <c r="S2143" t="s">
        <v>17242</v>
      </c>
      <c r="T2143" t="s">
        <v>17233</v>
      </c>
      <c r="U2143" t="s">
        <v>15317</v>
      </c>
    </row>
    <row r="2144" spans="1:21" x14ac:dyDescent="0.25">
      <c r="A2144">
        <v>2009</v>
      </c>
      <c r="B2144">
        <v>16</v>
      </c>
      <c r="C2144" t="s">
        <v>20</v>
      </c>
      <c r="D2144" t="s">
        <v>1048</v>
      </c>
      <c r="G2144" t="s">
        <v>11017</v>
      </c>
      <c r="H2144" t="s">
        <v>14577</v>
      </c>
      <c r="I2144">
        <v>108.893699</v>
      </c>
      <c r="J2144">
        <v>0</v>
      </c>
      <c r="K2144">
        <v>53.560710999999998</v>
      </c>
      <c r="R2144" t="s">
        <v>18287</v>
      </c>
      <c r="S2144" t="s">
        <v>18288</v>
      </c>
      <c r="T2144" t="s">
        <v>18275</v>
      </c>
      <c r="U2144" t="s">
        <v>15317</v>
      </c>
    </row>
    <row r="2145" spans="1:21" x14ac:dyDescent="0.25">
      <c r="A2145">
        <v>2009</v>
      </c>
      <c r="B2145">
        <v>16</v>
      </c>
      <c r="C2145" t="s">
        <v>20</v>
      </c>
      <c r="D2145" t="s">
        <v>1049</v>
      </c>
      <c r="G2145" t="s">
        <v>11884</v>
      </c>
      <c r="H2145" t="s">
        <v>14393</v>
      </c>
      <c r="I2145">
        <v>0</v>
      </c>
      <c r="J2145">
        <v>0</v>
      </c>
      <c r="K2145">
        <v>1.9569430000000001</v>
      </c>
      <c r="P2145" t="s">
        <v>17873</v>
      </c>
      <c r="Q2145" t="s">
        <v>17874</v>
      </c>
      <c r="R2145" t="s">
        <v>17853</v>
      </c>
      <c r="S2145" t="s">
        <v>17593</v>
      </c>
      <c r="T2145" t="s">
        <v>17875</v>
      </c>
      <c r="U2145" t="s">
        <v>15317</v>
      </c>
    </row>
    <row r="2146" spans="1:21" x14ac:dyDescent="0.25">
      <c r="A2146">
        <v>2009</v>
      </c>
      <c r="B2146">
        <v>16</v>
      </c>
      <c r="C2146" t="s">
        <v>20</v>
      </c>
      <c r="D2146" t="s">
        <v>1050</v>
      </c>
      <c r="G2146" t="s">
        <v>11885</v>
      </c>
      <c r="H2146" t="s">
        <v>14393</v>
      </c>
      <c r="I2146">
        <v>485.54323799999997</v>
      </c>
      <c r="J2146">
        <v>0</v>
      </c>
      <c r="K2146">
        <v>326.195696</v>
      </c>
      <c r="R2146" t="s">
        <v>17853</v>
      </c>
      <c r="S2146" t="s">
        <v>17593</v>
      </c>
      <c r="T2146" t="s">
        <v>17594</v>
      </c>
      <c r="U2146" t="s">
        <v>15317</v>
      </c>
    </row>
    <row r="2147" spans="1:21" x14ac:dyDescent="0.25">
      <c r="A2147">
        <v>2009</v>
      </c>
      <c r="B2147">
        <v>16</v>
      </c>
      <c r="C2147" t="s">
        <v>20</v>
      </c>
      <c r="D2147" t="s">
        <v>1051</v>
      </c>
      <c r="G2147" t="s">
        <v>11886</v>
      </c>
      <c r="H2147" t="s">
        <v>14393</v>
      </c>
      <c r="I2147">
        <v>201.65</v>
      </c>
      <c r="J2147">
        <v>0</v>
      </c>
      <c r="K2147">
        <v>110.84717999999999</v>
      </c>
      <c r="R2147" t="s">
        <v>17853</v>
      </c>
      <c r="S2147" t="s">
        <v>17593</v>
      </c>
      <c r="T2147" t="s">
        <v>17594</v>
      </c>
      <c r="U2147" t="s">
        <v>15317</v>
      </c>
    </row>
    <row r="2148" spans="1:21" x14ac:dyDescent="0.25">
      <c r="A2148">
        <v>2009</v>
      </c>
      <c r="B2148">
        <v>16</v>
      </c>
      <c r="C2148" t="s">
        <v>20</v>
      </c>
      <c r="D2148" t="s">
        <v>1052</v>
      </c>
      <c r="G2148" t="s">
        <v>11887</v>
      </c>
      <c r="H2148" t="s">
        <v>14393</v>
      </c>
      <c r="I2148">
        <v>285.17916000000002</v>
      </c>
      <c r="J2148">
        <v>0</v>
      </c>
      <c r="K2148">
        <v>149.34168</v>
      </c>
      <c r="R2148" t="s">
        <v>17853</v>
      </c>
      <c r="S2148" t="s">
        <v>17593</v>
      </c>
      <c r="T2148" t="s">
        <v>17594</v>
      </c>
      <c r="U2148" t="s">
        <v>15317</v>
      </c>
    </row>
    <row r="2149" spans="1:21" x14ac:dyDescent="0.25">
      <c r="A2149">
        <v>2009</v>
      </c>
      <c r="B2149">
        <v>16</v>
      </c>
      <c r="C2149" t="s">
        <v>20</v>
      </c>
      <c r="D2149" t="s">
        <v>1053</v>
      </c>
      <c r="G2149" t="s">
        <v>11888</v>
      </c>
      <c r="H2149" t="s">
        <v>14393</v>
      </c>
      <c r="I2149">
        <v>1901.5680110000001</v>
      </c>
      <c r="J2149">
        <v>0</v>
      </c>
      <c r="K2149">
        <v>635.75723600000003</v>
      </c>
      <c r="R2149" t="s">
        <v>17853</v>
      </c>
      <c r="S2149" t="s">
        <v>17593</v>
      </c>
      <c r="T2149" t="s">
        <v>17594</v>
      </c>
      <c r="U2149" t="s">
        <v>15317</v>
      </c>
    </row>
    <row r="2150" spans="1:21" x14ac:dyDescent="0.25">
      <c r="A2150">
        <v>2009</v>
      </c>
      <c r="B2150">
        <v>16</v>
      </c>
      <c r="C2150" t="s">
        <v>20</v>
      </c>
      <c r="D2150" t="s">
        <v>1054</v>
      </c>
      <c r="G2150" t="s">
        <v>11889</v>
      </c>
      <c r="H2150" t="s">
        <v>14393</v>
      </c>
      <c r="I2150">
        <v>1331.630754</v>
      </c>
      <c r="J2150">
        <v>0</v>
      </c>
      <c r="K2150">
        <v>890.44655799999998</v>
      </c>
      <c r="R2150" t="s">
        <v>17853</v>
      </c>
      <c r="S2150" t="s">
        <v>17593</v>
      </c>
      <c r="T2150" t="s">
        <v>17594</v>
      </c>
      <c r="U2150" t="s">
        <v>15317</v>
      </c>
    </row>
    <row r="2151" spans="1:21" x14ac:dyDescent="0.25">
      <c r="A2151">
        <v>2009</v>
      </c>
      <c r="B2151">
        <v>16</v>
      </c>
      <c r="C2151" t="s">
        <v>20</v>
      </c>
      <c r="D2151" t="s">
        <v>1055</v>
      </c>
      <c r="G2151" t="s">
        <v>11890</v>
      </c>
      <c r="H2151" t="s">
        <v>14393</v>
      </c>
      <c r="I2151">
        <v>142.70823999999999</v>
      </c>
      <c r="J2151">
        <v>0</v>
      </c>
      <c r="K2151">
        <v>201.740624</v>
      </c>
      <c r="R2151" t="s">
        <v>17853</v>
      </c>
      <c r="S2151" t="s">
        <v>17593</v>
      </c>
      <c r="T2151" t="s">
        <v>17594</v>
      </c>
      <c r="U2151" t="s">
        <v>15317</v>
      </c>
    </row>
    <row r="2152" spans="1:21" x14ac:dyDescent="0.25">
      <c r="A2152">
        <v>2009</v>
      </c>
      <c r="B2152">
        <v>16</v>
      </c>
      <c r="C2152" t="s">
        <v>20</v>
      </c>
      <c r="D2152" t="s">
        <v>1056</v>
      </c>
      <c r="G2152" t="s">
        <v>12612</v>
      </c>
      <c r="H2152" t="s">
        <v>14393</v>
      </c>
      <c r="I2152">
        <v>2207.8957</v>
      </c>
      <c r="J2152">
        <v>0</v>
      </c>
      <c r="K2152">
        <v>2017.0706439999999</v>
      </c>
      <c r="R2152" t="s">
        <v>17853</v>
      </c>
      <c r="S2152" t="s">
        <v>17593</v>
      </c>
      <c r="T2152" t="s">
        <v>17594</v>
      </c>
      <c r="U2152" t="s">
        <v>15317</v>
      </c>
    </row>
    <row r="2153" spans="1:21" x14ac:dyDescent="0.25">
      <c r="A2153">
        <v>2009</v>
      </c>
      <c r="B2153">
        <v>16</v>
      </c>
      <c r="C2153" t="s">
        <v>20</v>
      </c>
      <c r="D2153" t="s">
        <v>1854</v>
      </c>
      <c r="G2153" t="s">
        <v>11910</v>
      </c>
      <c r="H2153" t="s">
        <v>14393</v>
      </c>
      <c r="I2153">
        <v>137.725166</v>
      </c>
      <c r="J2153">
        <v>0</v>
      </c>
      <c r="K2153">
        <v>113.953312</v>
      </c>
      <c r="R2153" t="s">
        <v>17853</v>
      </c>
      <c r="S2153" t="s">
        <v>17593</v>
      </c>
      <c r="T2153" t="s">
        <v>17594</v>
      </c>
      <c r="U2153" t="s">
        <v>15317</v>
      </c>
    </row>
    <row r="2154" spans="1:21" x14ac:dyDescent="0.25">
      <c r="A2154">
        <v>2009</v>
      </c>
      <c r="B2154">
        <v>16</v>
      </c>
      <c r="C2154" t="s">
        <v>20</v>
      </c>
      <c r="D2154" t="s">
        <v>1855</v>
      </c>
      <c r="G2154" t="s">
        <v>12613</v>
      </c>
      <c r="H2154" t="s">
        <v>14393</v>
      </c>
      <c r="I2154">
        <v>2050</v>
      </c>
      <c r="J2154">
        <v>0</v>
      </c>
      <c r="K2154">
        <v>1905.6212029999999</v>
      </c>
      <c r="R2154" t="s">
        <v>17853</v>
      </c>
      <c r="S2154" t="s">
        <v>17593</v>
      </c>
      <c r="T2154" t="s">
        <v>17594</v>
      </c>
      <c r="U2154" t="s">
        <v>15317</v>
      </c>
    </row>
    <row r="2155" spans="1:21" x14ac:dyDescent="0.25">
      <c r="A2155">
        <v>2009</v>
      </c>
      <c r="B2155">
        <v>16</v>
      </c>
      <c r="C2155" t="s">
        <v>22</v>
      </c>
      <c r="D2155" t="s">
        <v>1060</v>
      </c>
      <c r="G2155" t="s">
        <v>10941</v>
      </c>
      <c r="H2155" t="s">
        <v>14221</v>
      </c>
      <c r="I2155">
        <v>2508.3599079999999</v>
      </c>
      <c r="J2155">
        <v>0</v>
      </c>
      <c r="K2155">
        <v>2505.81016</v>
      </c>
      <c r="U2155" t="s">
        <v>15316</v>
      </c>
    </row>
    <row r="2156" spans="1:21" x14ac:dyDescent="0.25">
      <c r="A2156">
        <v>2009</v>
      </c>
      <c r="B2156">
        <v>16</v>
      </c>
      <c r="C2156" t="s">
        <v>23</v>
      </c>
      <c r="D2156" t="s">
        <v>1061</v>
      </c>
      <c r="G2156" t="s">
        <v>10942</v>
      </c>
      <c r="H2156" t="s">
        <v>14222</v>
      </c>
      <c r="I2156">
        <v>162.67839000000001</v>
      </c>
      <c r="J2156">
        <v>0</v>
      </c>
      <c r="K2156">
        <v>137.056073</v>
      </c>
      <c r="U2156" t="s">
        <v>15316</v>
      </c>
    </row>
    <row r="2157" spans="1:21" x14ac:dyDescent="0.25">
      <c r="A2157">
        <v>2009</v>
      </c>
      <c r="B2157">
        <v>16</v>
      </c>
      <c r="C2157" t="s">
        <v>23</v>
      </c>
      <c r="D2157" t="s">
        <v>1062</v>
      </c>
      <c r="G2157" t="s">
        <v>10957</v>
      </c>
      <c r="H2157" t="s">
        <v>14222</v>
      </c>
      <c r="I2157">
        <v>77.142818000000005</v>
      </c>
      <c r="J2157">
        <v>0</v>
      </c>
      <c r="K2157">
        <v>35.902043999999997</v>
      </c>
      <c r="U2157" t="s">
        <v>15316</v>
      </c>
    </row>
    <row r="2158" spans="1:21" x14ac:dyDescent="0.25">
      <c r="A2158">
        <v>2009</v>
      </c>
      <c r="B2158">
        <v>16</v>
      </c>
      <c r="C2158" t="s">
        <v>24</v>
      </c>
      <c r="D2158" t="s">
        <v>1063</v>
      </c>
      <c r="E2158" t="s">
        <v>3442</v>
      </c>
      <c r="F2158" t="s">
        <v>7451</v>
      </c>
      <c r="G2158" t="s">
        <v>12614</v>
      </c>
      <c r="H2158" t="s">
        <v>14393</v>
      </c>
      <c r="I2158">
        <v>58.273536</v>
      </c>
      <c r="J2158">
        <v>0</v>
      </c>
      <c r="K2158">
        <v>51.135767000000001</v>
      </c>
      <c r="L2158" t="s">
        <v>18289</v>
      </c>
      <c r="M2158" t="s">
        <v>15336</v>
      </c>
      <c r="R2158" t="s">
        <v>17853</v>
      </c>
      <c r="S2158" t="s">
        <v>17593</v>
      </c>
      <c r="T2158" t="s">
        <v>17854</v>
      </c>
      <c r="U2158" t="s">
        <v>15317</v>
      </c>
    </row>
    <row r="2159" spans="1:21" x14ac:dyDescent="0.25">
      <c r="A2159">
        <v>2009</v>
      </c>
      <c r="B2159">
        <v>16</v>
      </c>
      <c r="C2159" t="s">
        <v>24</v>
      </c>
      <c r="D2159" t="s">
        <v>1064</v>
      </c>
      <c r="E2159" t="s">
        <v>3443</v>
      </c>
      <c r="F2159" t="s">
        <v>7452</v>
      </c>
      <c r="G2159" t="s">
        <v>11896</v>
      </c>
      <c r="H2159" t="s">
        <v>14395</v>
      </c>
      <c r="I2159">
        <v>332.05939100000001</v>
      </c>
      <c r="J2159">
        <v>0</v>
      </c>
      <c r="K2159">
        <v>318.380854</v>
      </c>
      <c r="L2159" t="s">
        <v>18290</v>
      </c>
      <c r="M2159" t="s">
        <v>17593</v>
      </c>
      <c r="N2159" t="s">
        <v>18291</v>
      </c>
      <c r="O2159" t="s">
        <v>17574</v>
      </c>
      <c r="R2159" t="s">
        <v>17861</v>
      </c>
      <c r="S2159" t="s">
        <v>17574</v>
      </c>
      <c r="T2159" t="s">
        <v>17594</v>
      </c>
      <c r="U2159" t="s">
        <v>15317</v>
      </c>
    </row>
    <row r="2160" spans="1:21" x14ac:dyDescent="0.25">
      <c r="A2160">
        <v>2009</v>
      </c>
      <c r="B2160">
        <v>16</v>
      </c>
      <c r="C2160" t="s">
        <v>24</v>
      </c>
      <c r="D2160" t="s">
        <v>1065</v>
      </c>
      <c r="E2160" t="s">
        <v>3444</v>
      </c>
      <c r="F2160" t="s">
        <v>7453</v>
      </c>
      <c r="G2160" t="s">
        <v>11897</v>
      </c>
      <c r="H2160" t="s">
        <v>14395</v>
      </c>
      <c r="I2160">
        <v>36.573704999999997</v>
      </c>
      <c r="J2160">
        <v>0</v>
      </c>
      <c r="K2160">
        <v>33.000149999999998</v>
      </c>
      <c r="L2160" t="s">
        <v>17861</v>
      </c>
      <c r="M2160" t="s">
        <v>17574</v>
      </c>
      <c r="P2160" t="s">
        <v>17861</v>
      </c>
      <c r="Q2160" t="s">
        <v>17574</v>
      </c>
      <c r="R2160" t="s">
        <v>17861</v>
      </c>
      <c r="S2160" t="s">
        <v>17574</v>
      </c>
      <c r="T2160" t="s">
        <v>16979</v>
      </c>
      <c r="U2160" t="s">
        <v>15317</v>
      </c>
    </row>
    <row r="2161" spans="1:21" x14ac:dyDescent="0.25">
      <c r="A2161">
        <v>2009</v>
      </c>
      <c r="B2161">
        <v>16</v>
      </c>
      <c r="C2161" t="s">
        <v>24</v>
      </c>
      <c r="D2161" t="s">
        <v>1066</v>
      </c>
      <c r="G2161" t="s">
        <v>11898</v>
      </c>
      <c r="H2161" t="s">
        <v>14395</v>
      </c>
      <c r="I2161">
        <v>1.989906</v>
      </c>
      <c r="J2161">
        <v>0</v>
      </c>
      <c r="K2161">
        <v>4.9690969999999997</v>
      </c>
      <c r="R2161" t="s">
        <v>17861</v>
      </c>
      <c r="S2161" t="s">
        <v>17574</v>
      </c>
      <c r="T2161" t="s">
        <v>16979</v>
      </c>
      <c r="U2161" t="s">
        <v>15317</v>
      </c>
    </row>
    <row r="2162" spans="1:21" x14ac:dyDescent="0.25">
      <c r="A2162">
        <v>2009</v>
      </c>
      <c r="B2162">
        <v>16</v>
      </c>
      <c r="C2162" t="s">
        <v>24</v>
      </c>
      <c r="D2162" t="s">
        <v>1067</v>
      </c>
      <c r="E2162" t="s">
        <v>3445</v>
      </c>
      <c r="F2162" t="s">
        <v>7454</v>
      </c>
      <c r="G2162" t="s">
        <v>12615</v>
      </c>
      <c r="H2162" t="s">
        <v>14401</v>
      </c>
      <c r="I2162">
        <v>20.31493</v>
      </c>
      <c r="J2162">
        <v>0</v>
      </c>
      <c r="K2162">
        <v>35.504753000000001</v>
      </c>
      <c r="L2162" t="s">
        <v>18292</v>
      </c>
      <c r="M2162" t="s">
        <v>17589</v>
      </c>
      <c r="N2162" t="s">
        <v>15223</v>
      </c>
      <c r="O2162" t="s">
        <v>15336</v>
      </c>
      <c r="P2162" t="s">
        <v>15223</v>
      </c>
      <c r="Q2162" t="s">
        <v>15336</v>
      </c>
      <c r="R2162" t="s">
        <v>17878</v>
      </c>
      <c r="S2162" t="s">
        <v>17574</v>
      </c>
      <c r="T2162" t="s">
        <v>18293</v>
      </c>
      <c r="U2162" t="s">
        <v>15317</v>
      </c>
    </row>
    <row r="2163" spans="1:21" x14ac:dyDescent="0.25">
      <c r="A2163">
        <v>2009</v>
      </c>
      <c r="B2163">
        <v>16</v>
      </c>
      <c r="C2163" t="s">
        <v>21</v>
      </c>
      <c r="D2163" t="s">
        <v>1075</v>
      </c>
      <c r="G2163" t="s">
        <v>12616</v>
      </c>
      <c r="H2163" t="s">
        <v>14396</v>
      </c>
      <c r="I2163">
        <v>148.9</v>
      </c>
      <c r="J2163">
        <v>0</v>
      </c>
      <c r="K2163">
        <v>180.399642</v>
      </c>
      <c r="P2163" t="s">
        <v>17243</v>
      </c>
      <c r="Q2163" t="s">
        <v>15336</v>
      </c>
      <c r="R2163" t="s">
        <v>17866</v>
      </c>
      <c r="S2163" t="s">
        <v>17867</v>
      </c>
      <c r="T2163" t="s">
        <v>17868</v>
      </c>
      <c r="U2163" t="s">
        <v>15317</v>
      </c>
    </row>
    <row r="2164" spans="1:21" x14ac:dyDescent="0.25">
      <c r="A2164">
        <v>2009</v>
      </c>
      <c r="B2164">
        <v>16</v>
      </c>
      <c r="C2164" t="s">
        <v>21</v>
      </c>
      <c r="D2164" t="s">
        <v>1856</v>
      </c>
      <c r="G2164" t="s">
        <v>12443</v>
      </c>
      <c r="H2164" t="s">
        <v>14578</v>
      </c>
      <c r="I2164">
        <v>137.70119700000001</v>
      </c>
      <c r="J2164">
        <v>0</v>
      </c>
      <c r="K2164">
        <v>184.266685</v>
      </c>
      <c r="R2164" t="s">
        <v>18294</v>
      </c>
      <c r="S2164" t="s">
        <v>17242</v>
      </c>
      <c r="T2164" t="s">
        <v>17233</v>
      </c>
      <c r="U2164" t="s">
        <v>15317</v>
      </c>
    </row>
    <row r="2165" spans="1:21" x14ac:dyDescent="0.25">
      <c r="A2165">
        <v>2009</v>
      </c>
      <c r="B2165">
        <v>16</v>
      </c>
      <c r="C2165" t="s">
        <v>29</v>
      </c>
      <c r="D2165" t="s">
        <v>1083</v>
      </c>
      <c r="E2165" t="s">
        <v>3446</v>
      </c>
      <c r="F2165" t="s">
        <v>7077</v>
      </c>
      <c r="G2165" t="s">
        <v>12617</v>
      </c>
      <c r="H2165" t="s">
        <v>14404</v>
      </c>
      <c r="I2165">
        <v>655.524</v>
      </c>
      <c r="J2165">
        <v>0</v>
      </c>
      <c r="K2165">
        <v>527.34686099999999</v>
      </c>
      <c r="N2165" t="s">
        <v>17886</v>
      </c>
      <c r="O2165" t="s">
        <v>17593</v>
      </c>
      <c r="R2165" t="s">
        <v>17887</v>
      </c>
      <c r="S2165" t="s">
        <v>15336</v>
      </c>
      <c r="T2165" t="s">
        <v>17594</v>
      </c>
      <c r="U2165" t="s">
        <v>15317</v>
      </c>
    </row>
    <row r="2166" spans="1:21" x14ac:dyDescent="0.25">
      <c r="A2166">
        <v>2009</v>
      </c>
      <c r="B2166">
        <v>16</v>
      </c>
      <c r="C2166" t="s">
        <v>29</v>
      </c>
      <c r="D2166" t="s">
        <v>1084</v>
      </c>
      <c r="E2166" t="s">
        <v>3447</v>
      </c>
      <c r="F2166" t="s">
        <v>7455</v>
      </c>
      <c r="G2166" t="s">
        <v>12618</v>
      </c>
      <c r="H2166" t="s">
        <v>14404</v>
      </c>
      <c r="I2166">
        <v>844.35</v>
      </c>
      <c r="J2166">
        <v>0</v>
      </c>
      <c r="K2166">
        <v>508.87442399999998</v>
      </c>
      <c r="R2166" t="s">
        <v>17887</v>
      </c>
      <c r="S2166" t="s">
        <v>15336</v>
      </c>
      <c r="T2166" t="s">
        <v>15337</v>
      </c>
      <c r="U2166" t="s">
        <v>15317</v>
      </c>
    </row>
    <row r="2167" spans="1:21" x14ac:dyDescent="0.25">
      <c r="A2167">
        <v>2009</v>
      </c>
      <c r="B2167">
        <v>16</v>
      </c>
      <c r="C2167" t="s">
        <v>29</v>
      </c>
      <c r="D2167" t="s">
        <v>1085</v>
      </c>
      <c r="E2167" t="s">
        <v>3097</v>
      </c>
      <c r="F2167" t="s">
        <v>7456</v>
      </c>
      <c r="G2167" t="s">
        <v>12619</v>
      </c>
      <c r="H2167" t="s">
        <v>14396</v>
      </c>
      <c r="I2167">
        <v>210</v>
      </c>
      <c r="J2167">
        <v>0</v>
      </c>
      <c r="K2167">
        <v>191.16455500000001</v>
      </c>
      <c r="L2167" t="s">
        <v>17888</v>
      </c>
      <c r="M2167" t="s">
        <v>17593</v>
      </c>
      <c r="N2167" t="s">
        <v>18295</v>
      </c>
      <c r="O2167" t="s">
        <v>17570</v>
      </c>
      <c r="R2167" t="s">
        <v>17866</v>
      </c>
      <c r="S2167" t="s">
        <v>17867</v>
      </c>
      <c r="T2167" t="s">
        <v>18275</v>
      </c>
      <c r="U2167" t="s">
        <v>15317</v>
      </c>
    </row>
    <row r="2168" spans="1:21" x14ac:dyDescent="0.25">
      <c r="A2168">
        <v>2009</v>
      </c>
      <c r="B2168">
        <v>16</v>
      </c>
      <c r="C2168" t="s">
        <v>29</v>
      </c>
      <c r="D2168" t="s">
        <v>1086</v>
      </c>
      <c r="E2168" t="s">
        <v>3098</v>
      </c>
      <c r="F2168" t="s">
        <v>7080</v>
      </c>
      <c r="G2168" t="s">
        <v>11918</v>
      </c>
      <c r="H2168" t="s">
        <v>14393</v>
      </c>
      <c r="I2168">
        <v>38.191899999999997</v>
      </c>
      <c r="J2168">
        <v>0</v>
      </c>
      <c r="K2168">
        <v>37.356898999999999</v>
      </c>
      <c r="L2168" t="s">
        <v>17779</v>
      </c>
      <c r="M2168" t="s">
        <v>16846</v>
      </c>
      <c r="P2168" t="s">
        <v>17855</v>
      </c>
      <c r="Q2168" t="s">
        <v>17856</v>
      </c>
      <c r="R2168" t="s">
        <v>17853</v>
      </c>
      <c r="S2168" t="s">
        <v>17593</v>
      </c>
      <c r="T2168" s="124" t="s">
        <v>17891</v>
      </c>
      <c r="U2168" s="124" t="s">
        <v>15317</v>
      </c>
    </row>
    <row r="2169" spans="1:21" x14ac:dyDescent="0.25">
      <c r="A2169">
        <v>2009</v>
      </c>
      <c r="B2169">
        <v>16</v>
      </c>
      <c r="C2169" t="s">
        <v>29</v>
      </c>
      <c r="D2169" t="s">
        <v>1087</v>
      </c>
      <c r="E2169" t="s">
        <v>3099</v>
      </c>
      <c r="F2169" t="s">
        <v>7081</v>
      </c>
      <c r="G2169" t="s">
        <v>11919</v>
      </c>
      <c r="H2169" t="s">
        <v>14396</v>
      </c>
      <c r="I2169">
        <v>25.24</v>
      </c>
      <c r="J2169">
        <v>0</v>
      </c>
      <c r="K2169">
        <v>53.946347000000003</v>
      </c>
      <c r="R2169" t="s">
        <v>17866</v>
      </c>
      <c r="S2169" t="s">
        <v>17867</v>
      </c>
      <c r="T2169" t="s">
        <v>17868</v>
      </c>
      <c r="U2169" t="s">
        <v>15317</v>
      </c>
    </row>
    <row r="2170" spans="1:21" x14ac:dyDescent="0.25">
      <c r="A2170">
        <v>2009</v>
      </c>
      <c r="B2170">
        <v>16</v>
      </c>
      <c r="C2170" t="s">
        <v>29</v>
      </c>
      <c r="D2170" t="s">
        <v>1088</v>
      </c>
      <c r="E2170" t="s">
        <v>3100</v>
      </c>
      <c r="F2170" t="s">
        <v>7082</v>
      </c>
      <c r="G2170" t="s">
        <v>11172</v>
      </c>
      <c r="H2170" t="s">
        <v>14396</v>
      </c>
      <c r="I2170">
        <v>113</v>
      </c>
      <c r="J2170">
        <v>0</v>
      </c>
      <c r="K2170">
        <v>368.98931299999998</v>
      </c>
      <c r="N2170" t="s">
        <v>17892</v>
      </c>
      <c r="O2170" t="s">
        <v>17893</v>
      </c>
      <c r="P2170" t="s">
        <v>16963</v>
      </c>
      <c r="Q2170" t="s">
        <v>15239</v>
      </c>
      <c r="R2170" t="s">
        <v>17866</v>
      </c>
      <c r="S2170" t="s">
        <v>17867</v>
      </c>
      <c r="T2170" t="s">
        <v>17894</v>
      </c>
      <c r="U2170" t="s">
        <v>15317</v>
      </c>
    </row>
    <row r="2171" spans="1:21" x14ac:dyDescent="0.25">
      <c r="A2171">
        <v>2009</v>
      </c>
      <c r="B2171">
        <v>16</v>
      </c>
      <c r="C2171" t="s">
        <v>29</v>
      </c>
      <c r="D2171" t="s">
        <v>1089</v>
      </c>
      <c r="E2171" t="s">
        <v>3448</v>
      </c>
      <c r="F2171" t="s">
        <v>7083</v>
      </c>
      <c r="G2171" t="s">
        <v>11920</v>
      </c>
      <c r="H2171" t="s">
        <v>14393</v>
      </c>
      <c r="I2171">
        <v>5998.1</v>
      </c>
      <c r="J2171">
        <v>0</v>
      </c>
      <c r="K2171">
        <v>5180.223438</v>
      </c>
      <c r="L2171" t="s">
        <v>17293</v>
      </c>
      <c r="M2171" t="s">
        <v>17870</v>
      </c>
      <c r="N2171" t="s">
        <v>17869</v>
      </c>
      <c r="O2171" t="s">
        <v>17870</v>
      </c>
      <c r="P2171" t="s">
        <v>17869</v>
      </c>
      <c r="Q2171" t="s">
        <v>17870</v>
      </c>
      <c r="R2171" t="s">
        <v>17853</v>
      </c>
      <c r="S2171" t="s">
        <v>17593</v>
      </c>
      <c r="T2171" s="124" t="s">
        <v>17895</v>
      </c>
      <c r="U2171" s="124" t="s">
        <v>15317</v>
      </c>
    </row>
    <row r="2172" spans="1:21" x14ac:dyDescent="0.25">
      <c r="A2172">
        <v>2009</v>
      </c>
      <c r="B2172">
        <v>16</v>
      </c>
      <c r="C2172" t="s">
        <v>29</v>
      </c>
      <c r="D2172" t="s">
        <v>1090</v>
      </c>
      <c r="E2172" t="s">
        <v>3102</v>
      </c>
      <c r="F2172" t="s">
        <v>7084</v>
      </c>
      <c r="G2172" t="s">
        <v>11921</v>
      </c>
      <c r="H2172" t="s">
        <v>14393</v>
      </c>
      <c r="I2172">
        <v>2098.0547780000002</v>
      </c>
      <c r="J2172">
        <v>0</v>
      </c>
      <c r="K2172">
        <v>2135.51395</v>
      </c>
      <c r="L2172" t="s">
        <v>17869</v>
      </c>
      <c r="M2172" t="s">
        <v>17870</v>
      </c>
      <c r="N2172" t="s">
        <v>17896</v>
      </c>
      <c r="O2172" t="s">
        <v>17897</v>
      </c>
      <c r="P2172" t="s">
        <v>17898</v>
      </c>
      <c r="Q2172" t="s">
        <v>17870</v>
      </c>
      <c r="R2172" t="s">
        <v>17853</v>
      </c>
      <c r="S2172" t="s">
        <v>17593</v>
      </c>
      <c r="T2172" s="124" t="s">
        <v>17899</v>
      </c>
      <c r="U2172" s="124" t="s">
        <v>15317</v>
      </c>
    </row>
    <row r="2173" spans="1:21" x14ac:dyDescent="0.25">
      <c r="A2173">
        <v>2009</v>
      </c>
      <c r="B2173">
        <v>16</v>
      </c>
      <c r="C2173" t="s">
        <v>29</v>
      </c>
      <c r="D2173" t="s">
        <v>1094</v>
      </c>
      <c r="E2173" t="s">
        <v>3106</v>
      </c>
      <c r="F2173" t="s">
        <v>7088</v>
      </c>
      <c r="G2173" t="s">
        <v>11924</v>
      </c>
      <c r="H2173" t="s">
        <v>14393</v>
      </c>
      <c r="I2173">
        <v>1094.324431</v>
      </c>
      <c r="J2173">
        <v>0</v>
      </c>
      <c r="K2173">
        <v>1245.3432640000001</v>
      </c>
      <c r="L2173" t="s">
        <v>17903</v>
      </c>
      <c r="M2173" t="s">
        <v>17572</v>
      </c>
      <c r="N2173" t="s">
        <v>15226</v>
      </c>
      <c r="O2173" t="s">
        <v>15243</v>
      </c>
      <c r="R2173" t="s">
        <v>17853</v>
      </c>
      <c r="S2173" t="s">
        <v>17593</v>
      </c>
      <c r="T2173" t="s">
        <v>17901</v>
      </c>
      <c r="U2173" t="s">
        <v>15317</v>
      </c>
    </row>
    <row r="2174" spans="1:21" x14ac:dyDescent="0.25">
      <c r="A2174">
        <v>2009</v>
      </c>
      <c r="B2174">
        <v>16</v>
      </c>
      <c r="C2174" t="s">
        <v>29</v>
      </c>
      <c r="D2174" t="s">
        <v>1095</v>
      </c>
      <c r="E2174" t="s">
        <v>3107</v>
      </c>
      <c r="F2174" t="s">
        <v>7089</v>
      </c>
      <c r="G2174" t="s">
        <v>11925</v>
      </c>
      <c r="H2174" t="s">
        <v>14393</v>
      </c>
      <c r="I2174">
        <v>118.3</v>
      </c>
      <c r="J2174">
        <v>0</v>
      </c>
      <c r="K2174">
        <v>143.51431500000001</v>
      </c>
      <c r="L2174" t="s">
        <v>17903</v>
      </c>
      <c r="M2174" t="s">
        <v>17572</v>
      </c>
      <c r="N2174" t="s">
        <v>16987</v>
      </c>
      <c r="O2174" t="s">
        <v>15243</v>
      </c>
      <c r="R2174" t="s">
        <v>17853</v>
      </c>
      <c r="S2174" t="s">
        <v>17593</v>
      </c>
      <c r="T2174" t="s">
        <v>17901</v>
      </c>
      <c r="U2174" t="s">
        <v>15317</v>
      </c>
    </row>
    <row r="2175" spans="1:21" x14ac:dyDescent="0.25">
      <c r="A2175">
        <v>2009</v>
      </c>
      <c r="B2175">
        <v>16</v>
      </c>
      <c r="C2175" t="s">
        <v>29</v>
      </c>
      <c r="D2175" t="s">
        <v>1099</v>
      </c>
      <c r="E2175" t="s">
        <v>3449</v>
      </c>
      <c r="F2175" t="s">
        <v>7457</v>
      </c>
      <c r="G2175" t="s">
        <v>11929</v>
      </c>
      <c r="H2175" t="s">
        <v>14404</v>
      </c>
      <c r="I2175">
        <v>483</v>
      </c>
      <c r="J2175">
        <v>0</v>
      </c>
      <c r="K2175">
        <v>594.11349600000005</v>
      </c>
      <c r="L2175" t="s">
        <v>18296</v>
      </c>
      <c r="M2175" t="s">
        <v>17570</v>
      </c>
      <c r="N2175" t="s">
        <v>16893</v>
      </c>
      <c r="O2175" t="s">
        <v>15336</v>
      </c>
      <c r="R2175" t="s">
        <v>17887</v>
      </c>
      <c r="S2175" t="s">
        <v>15336</v>
      </c>
      <c r="T2175" t="s">
        <v>17916</v>
      </c>
      <c r="U2175" t="s">
        <v>15317</v>
      </c>
    </row>
    <row r="2176" spans="1:21" x14ac:dyDescent="0.25">
      <c r="A2176">
        <v>2009</v>
      </c>
      <c r="B2176">
        <v>16</v>
      </c>
      <c r="C2176" t="s">
        <v>29</v>
      </c>
      <c r="D2176" t="s">
        <v>1100</v>
      </c>
      <c r="E2176" t="s">
        <v>3450</v>
      </c>
      <c r="F2176" t="s">
        <v>7458</v>
      </c>
      <c r="G2176" t="s">
        <v>11930</v>
      </c>
      <c r="H2176" t="s">
        <v>14404</v>
      </c>
      <c r="I2176">
        <v>1053</v>
      </c>
      <c r="J2176">
        <v>0</v>
      </c>
      <c r="K2176">
        <v>902.93065200000001</v>
      </c>
      <c r="L2176" t="s">
        <v>18297</v>
      </c>
      <c r="M2176" t="s">
        <v>17867</v>
      </c>
      <c r="N2176" t="s">
        <v>16988</v>
      </c>
      <c r="O2176" t="s">
        <v>15336</v>
      </c>
      <c r="P2176" t="s">
        <v>17915</v>
      </c>
      <c r="Q2176" t="s">
        <v>17570</v>
      </c>
      <c r="R2176" t="s">
        <v>17887</v>
      </c>
      <c r="S2176" t="s">
        <v>15336</v>
      </c>
      <c r="T2176" t="s">
        <v>17868</v>
      </c>
      <c r="U2176" t="s">
        <v>15317</v>
      </c>
    </row>
    <row r="2177" spans="1:21" x14ac:dyDescent="0.25">
      <c r="A2177">
        <v>2009</v>
      </c>
      <c r="B2177">
        <v>16</v>
      </c>
      <c r="C2177" t="s">
        <v>29</v>
      </c>
      <c r="D2177" t="s">
        <v>1101</v>
      </c>
      <c r="E2177" t="s">
        <v>3451</v>
      </c>
      <c r="F2177" t="s">
        <v>7459</v>
      </c>
      <c r="G2177" t="s">
        <v>12620</v>
      </c>
      <c r="H2177" t="s">
        <v>14404</v>
      </c>
      <c r="I2177">
        <v>255.2</v>
      </c>
      <c r="J2177">
        <v>0</v>
      </c>
      <c r="K2177">
        <v>411.145985</v>
      </c>
      <c r="L2177" t="s">
        <v>15223</v>
      </c>
      <c r="M2177" t="s">
        <v>15336</v>
      </c>
      <c r="N2177" t="s">
        <v>17243</v>
      </c>
      <c r="O2177" t="s">
        <v>15336</v>
      </c>
      <c r="P2177" t="s">
        <v>15209</v>
      </c>
      <c r="Q2177" t="s">
        <v>15336</v>
      </c>
      <c r="R2177" t="s">
        <v>17887</v>
      </c>
      <c r="S2177" t="s">
        <v>15336</v>
      </c>
      <c r="T2177" t="s">
        <v>15337</v>
      </c>
      <c r="U2177" t="s">
        <v>15317</v>
      </c>
    </row>
    <row r="2178" spans="1:21" x14ac:dyDescent="0.25">
      <c r="A2178">
        <v>2009</v>
      </c>
      <c r="B2178">
        <v>16</v>
      </c>
      <c r="C2178" t="s">
        <v>29</v>
      </c>
      <c r="D2178" t="s">
        <v>1857</v>
      </c>
      <c r="E2178" t="s">
        <v>3452</v>
      </c>
      <c r="F2178" t="s">
        <v>7460</v>
      </c>
      <c r="G2178" t="s">
        <v>12621</v>
      </c>
      <c r="H2178" t="s">
        <v>14393</v>
      </c>
      <c r="I2178">
        <v>561.87249199999997</v>
      </c>
      <c r="J2178">
        <v>0</v>
      </c>
      <c r="K2178">
        <v>619.72094000000004</v>
      </c>
      <c r="L2178" t="s">
        <v>17911</v>
      </c>
      <c r="M2178" t="s">
        <v>17912</v>
      </c>
      <c r="N2178" t="s">
        <v>15184</v>
      </c>
      <c r="O2178" t="s">
        <v>15242</v>
      </c>
      <c r="P2178" t="s">
        <v>15293</v>
      </c>
      <c r="Q2178" t="s">
        <v>15242</v>
      </c>
      <c r="R2178" t="s">
        <v>17853</v>
      </c>
      <c r="S2178" t="s">
        <v>17593</v>
      </c>
      <c r="T2178" t="s">
        <v>17913</v>
      </c>
      <c r="U2178" t="s">
        <v>15317</v>
      </c>
    </row>
    <row r="2179" spans="1:21" x14ac:dyDescent="0.25">
      <c r="A2179">
        <v>2009</v>
      </c>
      <c r="B2179">
        <v>16</v>
      </c>
      <c r="C2179" t="s">
        <v>29</v>
      </c>
      <c r="D2179" t="s">
        <v>1858</v>
      </c>
      <c r="E2179" t="s">
        <v>3453</v>
      </c>
      <c r="F2179" t="s">
        <v>7461</v>
      </c>
      <c r="G2179" t="s">
        <v>12622</v>
      </c>
      <c r="H2179" t="s">
        <v>14393</v>
      </c>
      <c r="I2179">
        <v>2505.4</v>
      </c>
      <c r="J2179">
        <v>0</v>
      </c>
      <c r="K2179">
        <v>1779.461325</v>
      </c>
      <c r="L2179" t="s">
        <v>17884</v>
      </c>
      <c r="M2179" t="s">
        <v>17885</v>
      </c>
      <c r="N2179" t="s">
        <v>18298</v>
      </c>
      <c r="O2179" t="s">
        <v>17885</v>
      </c>
      <c r="P2179" t="s">
        <v>17884</v>
      </c>
      <c r="Q2179" t="s">
        <v>17885</v>
      </c>
      <c r="R2179" t="s">
        <v>17853</v>
      </c>
      <c r="S2179" t="s">
        <v>17593</v>
      </c>
      <c r="T2179" t="s">
        <v>17875</v>
      </c>
      <c r="U2179" t="s">
        <v>15317</v>
      </c>
    </row>
    <row r="2180" spans="1:21" x14ac:dyDescent="0.25">
      <c r="A2180">
        <v>2009</v>
      </c>
      <c r="B2180">
        <v>16</v>
      </c>
      <c r="C2180" t="s">
        <v>29</v>
      </c>
      <c r="D2180" t="s">
        <v>1859</v>
      </c>
      <c r="E2180" t="s">
        <v>3115</v>
      </c>
      <c r="F2180" t="s">
        <v>7097</v>
      </c>
      <c r="G2180" t="s">
        <v>12623</v>
      </c>
      <c r="H2180" t="s">
        <v>14404</v>
      </c>
      <c r="I2180">
        <v>48</v>
      </c>
      <c r="J2180">
        <v>0</v>
      </c>
      <c r="K2180">
        <v>46.123412000000002</v>
      </c>
      <c r="L2180" t="s">
        <v>17919</v>
      </c>
      <c r="M2180" t="s">
        <v>17570</v>
      </c>
      <c r="R2180" t="s">
        <v>17887</v>
      </c>
      <c r="S2180" t="s">
        <v>15336</v>
      </c>
      <c r="T2180" t="s">
        <v>17916</v>
      </c>
      <c r="U2180" t="s">
        <v>15317</v>
      </c>
    </row>
    <row r="2181" spans="1:21" x14ac:dyDescent="0.25">
      <c r="A2181">
        <v>2009</v>
      </c>
      <c r="B2181">
        <v>16</v>
      </c>
      <c r="C2181" t="s">
        <v>30</v>
      </c>
      <c r="D2181" t="s">
        <v>1106</v>
      </c>
      <c r="G2181" t="s">
        <v>11936</v>
      </c>
      <c r="H2181" t="s">
        <v>14393</v>
      </c>
      <c r="I2181">
        <v>0</v>
      </c>
      <c r="J2181">
        <v>0</v>
      </c>
      <c r="K2181">
        <v>1890.5615310000001</v>
      </c>
      <c r="R2181" t="s">
        <v>17853</v>
      </c>
      <c r="S2181" t="s">
        <v>17593</v>
      </c>
      <c r="T2181" t="s">
        <v>17594</v>
      </c>
      <c r="U2181" t="s">
        <v>15317</v>
      </c>
    </row>
    <row r="2182" spans="1:21" x14ac:dyDescent="0.25">
      <c r="A2182">
        <v>2009</v>
      </c>
      <c r="B2182">
        <v>16</v>
      </c>
      <c r="C2182" t="s">
        <v>30</v>
      </c>
      <c r="D2182" t="s">
        <v>1108</v>
      </c>
      <c r="E2182" t="s">
        <v>3454</v>
      </c>
      <c r="F2182" t="s">
        <v>7462</v>
      </c>
      <c r="G2182" t="s">
        <v>12624</v>
      </c>
      <c r="H2182" t="s">
        <v>14404</v>
      </c>
      <c r="I2182">
        <v>671.04002500000001</v>
      </c>
      <c r="J2182">
        <v>0</v>
      </c>
      <c r="K2182">
        <v>531.40610600000002</v>
      </c>
      <c r="L2182" t="s">
        <v>18299</v>
      </c>
      <c r="M2182" t="s">
        <v>17570</v>
      </c>
      <c r="N2182" t="s">
        <v>15254</v>
      </c>
      <c r="O2182" t="s">
        <v>15336</v>
      </c>
      <c r="P2182" t="s">
        <v>15254</v>
      </c>
      <c r="Q2182" t="s">
        <v>15336</v>
      </c>
      <c r="R2182" t="s">
        <v>17887</v>
      </c>
      <c r="S2182" t="s">
        <v>15336</v>
      </c>
      <c r="T2182" t="s">
        <v>17916</v>
      </c>
      <c r="U2182" t="s">
        <v>15317</v>
      </c>
    </row>
    <row r="2183" spans="1:21" x14ac:dyDescent="0.25">
      <c r="A2183">
        <v>2009</v>
      </c>
      <c r="B2183">
        <v>16</v>
      </c>
      <c r="C2183" t="s">
        <v>30</v>
      </c>
      <c r="D2183" t="s">
        <v>1110</v>
      </c>
      <c r="E2183" t="s">
        <v>3455</v>
      </c>
      <c r="F2183" t="s">
        <v>7463</v>
      </c>
      <c r="G2183" t="s">
        <v>11940</v>
      </c>
      <c r="H2183" t="s">
        <v>14404</v>
      </c>
      <c r="I2183">
        <v>94.984776999999994</v>
      </c>
      <c r="J2183">
        <v>0</v>
      </c>
      <c r="K2183">
        <v>189.25395599999999</v>
      </c>
      <c r="L2183" t="s">
        <v>18300</v>
      </c>
      <c r="M2183" t="s">
        <v>16888</v>
      </c>
      <c r="N2183" t="s">
        <v>18301</v>
      </c>
      <c r="O2183" t="s">
        <v>18302</v>
      </c>
      <c r="P2183" t="s">
        <v>17921</v>
      </c>
      <c r="Q2183" t="s">
        <v>17574</v>
      </c>
      <c r="R2183" t="s">
        <v>17887</v>
      </c>
      <c r="S2183" t="s">
        <v>15336</v>
      </c>
      <c r="T2183" t="s">
        <v>18303</v>
      </c>
      <c r="U2183" t="s">
        <v>15317</v>
      </c>
    </row>
    <row r="2184" spans="1:21" x14ac:dyDescent="0.25">
      <c r="A2184">
        <v>2009</v>
      </c>
      <c r="B2184">
        <v>16</v>
      </c>
      <c r="C2184" t="s">
        <v>30</v>
      </c>
      <c r="D2184" t="s">
        <v>1111</v>
      </c>
      <c r="E2184" t="s">
        <v>3117</v>
      </c>
      <c r="F2184" t="s">
        <v>7464</v>
      </c>
      <c r="G2184" t="s">
        <v>11941</v>
      </c>
      <c r="H2184" t="s">
        <v>14404</v>
      </c>
      <c r="I2184">
        <v>110</v>
      </c>
      <c r="J2184">
        <v>0</v>
      </c>
      <c r="K2184">
        <v>35.528801999999999</v>
      </c>
      <c r="L2184" t="s">
        <v>17923</v>
      </c>
      <c r="M2184" t="s">
        <v>17924</v>
      </c>
      <c r="N2184" t="s">
        <v>16894</v>
      </c>
      <c r="O2184" t="s">
        <v>15238</v>
      </c>
      <c r="R2184" t="s">
        <v>17887</v>
      </c>
      <c r="S2184" t="s">
        <v>15336</v>
      </c>
      <c r="T2184" t="s">
        <v>17925</v>
      </c>
      <c r="U2184" t="s">
        <v>15317</v>
      </c>
    </row>
    <row r="2185" spans="1:21" x14ac:dyDescent="0.25">
      <c r="A2185">
        <v>2009</v>
      </c>
      <c r="B2185">
        <v>16</v>
      </c>
      <c r="C2185" t="s">
        <v>30</v>
      </c>
      <c r="D2185" t="s">
        <v>1112</v>
      </c>
      <c r="G2185" t="s">
        <v>12625</v>
      </c>
      <c r="H2185" t="s">
        <v>14393</v>
      </c>
      <c r="I2185">
        <v>0</v>
      </c>
      <c r="J2185">
        <v>0</v>
      </c>
      <c r="K2185">
        <v>2003.2037419999999</v>
      </c>
      <c r="R2185" t="s">
        <v>17853</v>
      </c>
      <c r="S2185" t="s">
        <v>17593</v>
      </c>
      <c r="T2185" t="s">
        <v>17594</v>
      </c>
      <c r="U2185" t="s">
        <v>15317</v>
      </c>
    </row>
    <row r="2186" spans="1:21" x14ac:dyDescent="0.25">
      <c r="A2186">
        <v>2009</v>
      </c>
      <c r="B2186">
        <v>16</v>
      </c>
      <c r="C2186" t="s">
        <v>30</v>
      </c>
      <c r="D2186" t="s">
        <v>1113</v>
      </c>
      <c r="G2186" t="s">
        <v>12626</v>
      </c>
      <c r="H2186" t="s">
        <v>14393</v>
      </c>
      <c r="I2186">
        <v>0</v>
      </c>
      <c r="J2186">
        <v>0</v>
      </c>
      <c r="K2186">
        <v>80.295643999999996</v>
      </c>
      <c r="P2186" t="s">
        <v>17926</v>
      </c>
      <c r="Q2186" t="s">
        <v>17927</v>
      </c>
      <c r="R2186" t="s">
        <v>17853</v>
      </c>
      <c r="S2186" t="s">
        <v>17593</v>
      </c>
      <c r="T2186" t="s">
        <v>17928</v>
      </c>
      <c r="U2186" t="s">
        <v>15317</v>
      </c>
    </row>
    <row r="2187" spans="1:21" x14ac:dyDescent="0.25">
      <c r="A2187">
        <v>2009</v>
      </c>
      <c r="B2187">
        <v>16</v>
      </c>
      <c r="C2187" t="s">
        <v>30</v>
      </c>
      <c r="D2187" t="s">
        <v>1114</v>
      </c>
      <c r="F2187" t="s">
        <v>7465</v>
      </c>
      <c r="G2187" t="s">
        <v>11944</v>
      </c>
      <c r="H2187" t="s">
        <v>14396</v>
      </c>
      <c r="I2187">
        <v>0</v>
      </c>
      <c r="J2187">
        <v>0</v>
      </c>
      <c r="K2187">
        <v>65.156645999999995</v>
      </c>
      <c r="N2187" t="s">
        <v>17000</v>
      </c>
      <c r="O2187" t="s">
        <v>16990</v>
      </c>
      <c r="R2187" t="s">
        <v>17866</v>
      </c>
      <c r="S2187" t="s">
        <v>17867</v>
      </c>
      <c r="T2187" t="s">
        <v>18304</v>
      </c>
      <c r="U2187" t="s">
        <v>15317</v>
      </c>
    </row>
    <row r="2188" spans="1:21" x14ac:dyDescent="0.25">
      <c r="A2188">
        <v>2009</v>
      </c>
      <c r="B2188">
        <v>16</v>
      </c>
      <c r="C2188" t="s">
        <v>30</v>
      </c>
      <c r="D2188" t="s">
        <v>1860</v>
      </c>
      <c r="E2188" t="s">
        <v>3456</v>
      </c>
      <c r="F2188" t="s">
        <v>7466</v>
      </c>
      <c r="G2188" t="s">
        <v>11865</v>
      </c>
      <c r="H2188" t="s">
        <v>14393</v>
      </c>
      <c r="I2188">
        <v>43.714872999999997</v>
      </c>
      <c r="J2188">
        <v>0</v>
      </c>
      <c r="K2188">
        <v>32.987200000000001</v>
      </c>
      <c r="L2188" t="s">
        <v>18305</v>
      </c>
      <c r="M2188" t="s">
        <v>18267</v>
      </c>
      <c r="N2188" t="s">
        <v>15202</v>
      </c>
      <c r="O2188" t="s">
        <v>15336</v>
      </c>
      <c r="P2188" t="s">
        <v>15349</v>
      </c>
      <c r="Q2188" t="s">
        <v>15336</v>
      </c>
      <c r="R2188" t="s">
        <v>17853</v>
      </c>
      <c r="S2188" t="s">
        <v>17593</v>
      </c>
      <c r="T2188" t="s">
        <v>18306</v>
      </c>
      <c r="U2188" t="s">
        <v>15317</v>
      </c>
    </row>
    <row r="2189" spans="1:21" x14ac:dyDescent="0.25">
      <c r="A2189">
        <v>2009</v>
      </c>
      <c r="B2189">
        <v>16</v>
      </c>
      <c r="C2189" t="s">
        <v>30</v>
      </c>
      <c r="D2189" t="s">
        <v>1861</v>
      </c>
      <c r="E2189" t="s">
        <v>3457</v>
      </c>
      <c r="F2189" t="s">
        <v>7467</v>
      </c>
      <c r="G2189" t="s">
        <v>12627</v>
      </c>
      <c r="H2189" t="s">
        <v>14395</v>
      </c>
      <c r="I2189">
        <v>304.60000000000002</v>
      </c>
      <c r="J2189">
        <v>0</v>
      </c>
      <c r="K2189">
        <v>266.14149600000002</v>
      </c>
      <c r="L2189" t="s">
        <v>18307</v>
      </c>
      <c r="M2189" t="s">
        <v>18308</v>
      </c>
      <c r="N2189" t="s">
        <v>18307</v>
      </c>
      <c r="O2189" t="s">
        <v>18308</v>
      </c>
      <c r="R2189" t="s">
        <v>17861</v>
      </c>
      <c r="S2189" t="s">
        <v>17574</v>
      </c>
      <c r="T2189" t="s">
        <v>18309</v>
      </c>
      <c r="U2189" t="s">
        <v>15317</v>
      </c>
    </row>
    <row r="2190" spans="1:21" x14ac:dyDescent="0.25">
      <c r="A2190">
        <v>2009</v>
      </c>
      <c r="B2190">
        <v>16</v>
      </c>
      <c r="C2190" t="s">
        <v>30</v>
      </c>
      <c r="D2190" t="s">
        <v>1862</v>
      </c>
      <c r="E2190" t="s">
        <v>3458</v>
      </c>
      <c r="F2190" t="s">
        <v>7468</v>
      </c>
      <c r="G2190" t="s">
        <v>12628</v>
      </c>
      <c r="H2190" t="s">
        <v>14574</v>
      </c>
      <c r="I2190">
        <v>84.325588999999994</v>
      </c>
      <c r="J2190">
        <v>0</v>
      </c>
      <c r="K2190">
        <v>78.858735999999993</v>
      </c>
      <c r="L2190" t="s">
        <v>18310</v>
      </c>
      <c r="M2190" t="s">
        <v>17593</v>
      </c>
      <c r="T2190" t="s">
        <v>17594</v>
      </c>
      <c r="U2190" t="s">
        <v>15317</v>
      </c>
    </row>
    <row r="2191" spans="1:21" x14ac:dyDescent="0.25">
      <c r="A2191">
        <v>2009</v>
      </c>
      <c r="B2191">
        <v>16</v>
      </c>
      <c r="C2191" t="s">
        <v>30</v>
      </c>
      <c r="D2191" t="s">
        <v>1863</v>
      </c>
      <c r="E2191" t="s">
        <v>3459</v>
      </c>
      <c r="F2191" t="s">
        <v>7469</v>
      </c>
      <c r="G2191" t="s">
        <v>12629</v>
      </c>
      <c r="H2191" t="s">
        <v>14393</v>
      </c>
      <c r="I2191">
        <v>49.766921000000004</v>
      </c>
      <c r="J2191">
        <v>0</v>
      </c>
      <c r="K2191">
        <v>46.057299999999998</v>
      </c>
      <c r="L2191" t="s">
        <v>18289</v>
      </c>
      <c r="M2191" t="s">
        <v>15336</v>
      </c>
      <c r="N2191" t="s">
        <v>18311</v>
      </c>
      <c r="O2191" t="s">
        <v>18267</v>
      </c>
      <c r="R2191" t="s">
        <v>17853</v>
      </c>
      <c r="S2191" t="s">
        <v>17593</v>
      </c>
      <c r="T2191" t="s">
        <v>18306</v>
      </c>
      <c r="U2191" t="s">
        <v>15317</v>
      </c>
    </row>
    <row r="2192" spans="1:21" x14ac:dyDescent="0.25">
      <c r="A2192">
        <v>2009</v>
      </c>
      <c r="B2192">
        <v>16</v>
      </c>
      <c r="C2192" t="s">
        <v>30</v>
      </c>
      <c r="D2192" t="s">
        <v>1864</v>
      </c>
      <c r="G2192" t="s">
        <v>12630</v>
      </c>
      <c r="H2192" t="s">
        <v>14393</v>
      </c>
      <c r="I2192">
        <v>47.8</v>
      </c>
      <c r="J2192">
        <v>0</v>
      </c>
      <c r="K2192">
        <v>60</v>
      </c>
      <c r="P2192" t="s">
        <v>15226</v>
      </c>
      <c r="Q2192" t="s">
        <v>15243</v>
      </c>
      <c r="R2192" t="s">
        <v>17853</v>
      </c>
      <c r="S2192" t="s">
        <v>17593</v>
      </c>
      <c r="T2192" t="s">
        <v>17917</v>
      </c>
      <c r="U2192" t="s">
        <v>15317</v>
      </c>
    </row>
    <row r="2193" spans="1:21" x14ac:dyDescent="0.25">
      <c r="A2193">
        <v>2009</v>
      </c>
      <c r="B2193">
        <v>16</v>
      </c>
      <c r="C2193" t="s">
        <v>30</v>
      </c>
      <c r="D2193" t="s">
        <v>1865</v>
      </c>
      <c r="G2193" t="s">
        <v>12631</v>
      </c>
      <c r="H2193" t="s">
        <v>14395</v>
      </c>
      <c r="I2193">
        <v>500</v>
      </c>
      <c r="J2193">
        <v>0</v>
      </c>
      <c r="K2193">
        <v>0</v>
      </c>
      <c r="R2193" t="s">
        <v>17861</v>
      </c>
      <c r="S2193" t="s">
        <v>17574</v>
      </c>
      <c r="T2193" t="s">
        <v>16979</v>
      </c>
      <c r="U2193" t="s">
        <v>15317</v>
      </c>
    </row>
    <row r="2194" spans="1:21" x14ac:dyDescent="0.25">
      <c r="A2194">
        <v>2009</v>
      </c>
      <c r="B2194">
        <v>17</v>
      </c>
      <c r="C2194" t="s">
        <v>25</v>
      </c>
      <c r="D2194" t="s">
        <v>1115</v>
      </c>
      <c r="E2194" t="s">
        <v>3460</v>
      </c>
      <c r="F2194" t="s">
        <v>7470</v>
      </c>
      <c r="G2194" t="s">
        <v>11945</v>
      </c>
      <c r="H2194" t="s">
        <v>14405</v>
      </c>
      <c r="I2194">
        <v>7471.3556159999998</v>
      </c>
      <c r="J2194">
        <v>0</v>
      </c>
      <c r="K2194">
        <v>6629.8977560000003</v>
      </c>
      <c r="U2194" t="s">
        <v>15316</v>
      </c>
    </row>
    <row r="2195" spans="1:21" x14ac:dyDescent="0.25">
      <c r="A2195">
        <v>2009</v>
      </c>
      <c r="B2195">
        <v>17</v>
      </c>
      <c r="C2195" t="s">
        <v>25</v>
      </c>
      <c r="D2195" t="s">
        <v>1116</v>
      </c>
      <c r="E2195" t="s">
        <v>3461</v>
      </c>
      <c r="F2195" t="s">
        <v>7471</v>
      </c>
      <c r="G2195" t="s">
        <v>11946</v>
      </c>
      <c r="H2195" t="s">
        <v>14405</v>
      </c>
      <c r="I2195">
        <v>1737.1276499999999</v>
      </c>
      <c r="J2195">
        <v>0</v>
      </c>
      <c r="K2195">
        <v>1614.5374810000001</v>
      </c>
      <c r="U2195" t="s">
        <v>15316</v>
      </c>
    </row>
    <row r="2196" spans="1:21" x14ac:dyDescent="0.25">
      <c r="A2196">
        <v>2009</v>
      </c>
      <c r="B2196">
        <v>17</v>
      </c>
      <c r="C2196" t="s">
        <v>25</v>
      </c>
      <c r="D2196" t="s">
        <v>1118</v>
      </c>
      <c r="E2196" t="s">
        <v>3462</v>
      </c>
      <c r="F2196" t="s">
        <v>7472</v>
      </c>
      <c r="G2196" t="s">
        <v>11948</v>
      </c>
      <c r="H2196" t="s">
        <v>14405</v>
      </c>
      <c r="I2196">
        <v>326</v>
      </c>
      <c r="J2196">
        <v>0</v>
      </c>
      <c r="K2196">
        <v>72.559332999999995</v>
      </c>
      <c r="U2196" t="s">
        <v>15316</v>
      </c>
    </row>
    <row r="2197" spans="1:21" x14ac:dyDescent="0.25">
      <c r="A2197">
        <v>2009</v>
      </c>
      <c r="B2197">
        <v>17</v>
      </c>
      <c r="C2197" t="s">
        <v>25</v>
      </c>
      <c r="D2197" t="s">
        <v>1120</v>
      </c>
      <c r="E2197" t="s">
        <v>3463</v>
      </c>
      <c r="F2197" t="s">
        <v>7473</v>
      </c>
      <c r="G2197" t="s">
        <v>11950</v>
      </c>
      <c r="H2197" t="s">
        <v>14407</v>
      </c>
      <c r="I2197">
        <v>385.40906799999999</v>
      </c>
      <c r="J2197">
        <v>0</v>
      </c>
      <c r="K2197">
        <v>359.09707500000002</v>
      </c>
      <c r="U2197" t="s">
        <v>15316</v>
      </c>
    </row>
    <row r="2198" spans="1:21" x14ac:dyDescent="0.25">
      <c r="A2198">
        <v>2009</v>
      </c>
      <c r="B2198">
        <v>17</v>
      </c>
      <c r="C2198" t="s">
        <v>25</v>
      </c>
      <c r="D2198" t="s">
        <v>1121</v>
      </c>
      <c r="E2198" t="s">
        <v>3464</v>
      </c>
      <c r="F2198" t="s">
        <v>7474</v>
      </c>
      <c r="G2198" t="s">
        <v>11951</v>
      </c>
      <c r="H2198" t="s">
        <v>14407</v>
      </c>
      <c r="I2198">
        <v>176.06248500000001</v>
      </c>
      <c r="J2198">
        <v>0</v>
      </c>
      <c r="K2198">
        <v>152.539725</v>
      </c>
      <c r="U2198" t="s">
        <v>15316</v>
      </c>
    </row>
    <row r="2199" spans="1:21" x14ac:dyDescent="0.25">
      <c r="A2199">
        <v>2009</v>
      </c>
      <c r="B2199">
        <v>17</v>
      </c>
      <c r="C2199" t="s">
        <v>25</v>
      </c>
      <c r="D2199" t="s">
        <v>1122</v>
      </c>
      <c r="E2199" t="s">
        <v>3465</v>
      </c>
      <c r="F2199" t="s">
        <v>7475</v>
      </c>
      <c r="G2199" t="s">
        <v>11952</v>
      </c>
      <c r="H2199" t="s">
        <v>14405</v>
      </c>
      <c r="I2199">
        <v>5.8697520000000001</v>
      </c>
      <c r="J2199">
        <v>0</v>
      </c>
      <c r="K2199">
        <v>10.163911000000001</v>
      </c>
      <c r="U2199" t="s">
        <v>15316</v>
      </c>
    </row>
    <row r="2200" spans="1:21" x14ac:dyDescent="0.25">
      <c r="A2200">
        <v>2009</v>
      </c>
      <c r="B2200">
        <v>17</v>
      </c>
      <c r="C2200" t="s">
        <v>20</v>
      </c>
      <c r="D2200" t="s">
        <v>1124</v>
      </c>
      <c r="G2200" t="s">
        <v>11954</v>
      </c>
      <c r="H2200" t="s">
        <v>14405</v>
      </c>
      <c r="I2200">
        <v>99</v>
      </c>
      <c r="J2200">
        <v>0</v>
      </c>
      <c r="K2200">
        <v>136.437692</v>
      </c>
      <c r="U2200" t="s">
        <v>15316</v>
      </c>
    </row>
    <row r="2201" spans="1:21" x14ac:dyDescent="0.25">
      <c r="A2201">
        <v>2009</v>
      </c>
      <c r="B2201">
        <v>17</v>
      </c>
      <c r="C2201" t="s">
        <v>20</v>
      </c>
      <c r="D2201" t="s">
        <v>1866</v>
      </c>
      <c r="G2201" t="s">
        <v>10937</v>
      </c>
      <c r="H2201" t="s">
        <v>14405</v>
      </c>
      <c r="I2201">
        <v>58.9</v>
      </c>
      <c r="J2201">
        <v>0</v>
      </c>
      <c r="K2201">
        <v>12.290297000000001</v>
      </c>
      <c r="U2201" t="s">
        <v>15316</v>
      </c>
    </row>
    <row r="2202" spans="1:21" x14ac:dyDescent="0.25">
      <c r="A2202">
        <v>2009</v>
      </c>
      <c r="B2202">
        <v>17</v>
      </c>
      <c r="C2202" t="s">
        <v>22</v>
      </c>
      <c r="D2202" t="s">
        <v>1125</v>
      </c>
      <c r="G2202" t="s">
        <v>10941</v>
      </c>
      <c r="H2202" t="s">
        <v>14221</v>
      </c>
      <c r="I2202">
        <v>1951.7044519999999</v>
      </c>
      <c r="J2202">
        <v>0</v>
      </c>
      <c r="K2202">
        <v>1757.1905180000001</v>
      </c>
      <c r="U2202" t="s">
        <v>15316</v>
      </c>
    </row>
    <row r="2203" spans="1:21" x14ac:dyDescent="0.25">
      <c r="A2203">
        <v>2009</v>
      </c>
      <c r="B2203">
        <v>17</v>
      </c>
      <c r="C2203" t="s">
        <v>23</v>
      </c>
      <c r="D2203" t="s">
        <v>1126</v>
      </c>
      <c r="G2203" t="s">
        <v>10942</v>
      </c>
      <c r="H2203" t="s">
        <v>14222</v>
      </c>
      <c r="I2203">
        <v>98.428541999999993</v>
      </c>
      <c r="J2203">
        <v>0</v>
      </c>
      <c r="K2203">
        <v>88.693577000000005</v>
      </c>
      <c r="U2203" t="s">
        <v>15316</v>
      </c>
    </row>
    <row r="2204" spans="1:21" x14ac:dyDescent="0.25">
      <c r="A2204">
        <v>2009</v>
      </c>
      <c r="B2204">
        <v>18</v>
      </c>
      <c r="C2204" t="s">
        <v>25</v>
      </c>
      <c r="D2204" t="s">
        <v>1128</v>
      </c>
      <c r="E2204" t="s">
        <v>3121</v>
      </c>
      <c r="F2204" t="s">
        <v>7476</v>
      </c>
      <c r="G2204" t="s">
        <v>11956</v>
      </c>
      <c r="H2204" t="s">
        <v>14409</v>
      </c>
      <c r="I2204">
        <v>53.195175999999996</v>
      </c>
      <c r="J2204">
        <v>0</v>
      </c>
      <c r="K2204">
        <v>44.545015999999997</v>
      </c>
      <c r="L2204" t="s">
        <v>17929</v>
      </c>
      <c r="M2204" t="s">
        <v>17909</v>
      </c>
      <c r="P2204" t="s">
        <v>17930</v>
      </c>
      <c r="Q2204" t="s">
        <v>17589</v>
      </c>
      <c r="R2204" t="s">
        <v>17930</v>
      </c>
      <c r="S2204" t="s">
        <v>17589</v>
      </c>
      <c r="T2204" t="s">
        <v>17931</v>
      </c>
      <c r="U2204" t="s">
        <v>15317</v>
      </c>
    </row>
    <row r="2205" spans="1:21" x14ac:dyDescent="0.25">
      <c r="A2205">
        <v>2009</v>
      </c>
      <c r="B2205">
        <v>18</v>
      </c>
      <c r="C2205" t="s">
        <v>25</v>
      </c>
      <c r="D2205" t="s">
        <v>1129</v>
      </c>
      <c r="E2205" t="s">
        <v>3466</v>
      </c>
      <c r="F2205" t="s">
        <v>7477</v>
      </c>
      <c r="G2205" t="s">
        <v>11957</v>
      </c>
      <c r="H2205" t="s">
        <v>11957</v>
      </c>
      <c r="I2205">
        <v>233.360186</v>
      </c>
      <c r="J2205">
        <v>0</v>
      </c>
      <c r="K2205">
        <v>203.875247</v>
      </c>
      <c r="U2205" t="s">
        <v>15316</v>
      </c>
    </row>
    <row r="2206" spans="1:21" x14ac:dyDescent="0.25">
      <c r="A2206">
        <v>2009</v>
      </c>
      <c r="B2206">
        <v>18</v>
      </c>
      <c r="C2206" t="s">
        <v>25</v>
      </c>
      <c r="D2206" t="s">
        <v>1130</v>
      </c>
      <c r="G2206" t="s">
        <v>11958</v>
      </c>
      <c r="H2206" t="s">
        <v>11958</v>
      </c>
      <c r="I2206">
        <v>300</v>
      </c>
      <c r="J2206">
        <v>0</v>
      </c>
      <c r="K2206">
        <v>444.39908300000002</v>
      </c>
      <c r="U2206" t="s">
        <v>15316</v>
      </c>
    </row>
    <row r="2207" spans="1:21" x14ac:dyDescent="0.25">
      <c r="A2207">
        <v>2009</v>
      </c>
      <c r="B2207">
        <v>18</v>
      </c>
      <c r="C2207" t="s">
        <v>25</v>
      </c>
      <c r="D2207" t="s">
        <v>1131</v>
      </c>
      <c r="E2207" t="s">
        <v>3467</v>
      </c>
      <c r="F2207" t="s">
        <v>7478</v>
      </c>
      <c r="G2207" t="s">
        <v>11959</v>
      </c>
      <c r="H2207" t="s">
        <v>11959</v>
      </c>
      <c r="I2207">
        <v>162.67752300000001</v>
      </c>
      <c r="J2207">
        <v>0</v>
      </c>
      <c r="K2207">
        <v>158.22950800000001</v>
      </c>
      <c r="U2207" t="s">
        <v>15316</v>
      </c>
    </row>
    <row r="2208" spans="1:21" x14ac:dyDescent="0.25">
      <c r="A2208">
        <v>2009</v>
      </c>
      <c r="B2208">
        <v>18</v>
      </c>
      <c r="C2208" t="s">
        <v>25</v>
      </c>
      <c r="D2208" t="s">
        <v>1867</v>
      </c>
      <c r="G2208" t="s">
        <v>12632</v>
      </c>
      <c r="H2208" t="s">
        <v>11957</v>
      </c>
      <c r="I2208">
        <v>210.348071</v>
      </c>
      <c r="J2208">
        <v>0</v>
      </c>
      <c r="K2208">
        <v>198.564246</v>
      </c>
      <c r="U2208" t="s">
        <v>15316</v>
      </c>
    </row>
    <row r="2209" spans="1:21" x14ac:dyDescent="0.25">
      <c r="A2209">
        <v>2009</v>
      </c>
      <c r="B2209">
        <v>18</v>
      </c>
      <c r="C2209" t="s">
        <v>25</v>
      </c>
      <c r="D2209" t="s">
        <v>1868</v>
      </c>
      <c r="G2209" t="s">
        <v>11971</v>
      </c>
      <c r="H2209" t="s">
        <v>14412</v>
      </c>
      <c r="I2209">
        <v>0</v>
      </c>
      <c r="J2209">
        <v>0</v>
      </c>
      <c r="K2209">
        <v>9.6573980000000006</v>
      </c>
      <c r="U2209" t="s">
        <v>15316</v>
      </c>
    </row>
    <row r="2210" spans="1:21" x14ac:dyDescent="0.25">
      <c r="A2210">
        <v>2009</v>
      </c>
      <c r="B2210">
        <v>18</v>
      </c>
      <c r="C2210" t="s">
        <v>25</v>
      </c>
      <c r="D2210" t="s">
        <v>1869</v>
      </c>
      <c r="E2210" t="s">
        <v>3468</v>
      </c>
      <c r="F2210" t="s">
        <v>7479</v>
      </c>
      <c r="G2210" t="s">
        <v>12633</v>
      </c>
      <c r="H2210" t="s">
        <v>12391</v>
      </c>
      <c r="I2210">
        <v>0</v>
      </c>
      <c r="J2210">
        <v>0</v>
      </c>
      <c r="K2210">
        <v>18000</v>
      </c>
      <c r="L2210" t="s">
        <v>16964</v>
      </c>
      <c r="M2210" t="s">
        <v>16850</v>
      </c>
      <c r="N2210" t="s">
        <v>18071</v>
      </c>
      <c r="O2210" t="s">
        <v>17589</v>
      </c>
      <c r="T2210" t="s">
        <v>18312</v>
      </c>
      <c r="U2210" t="s">
        <v>15317</v>
      </c>
    </row>
    <row r="2211" spans="1:21" x14ac:dyDescent="0.25">
      <c r="A2211">
        <v>2009</v>
      </c>
      <c r="B2211">
        <v>18</v>
      </c>
      <c r="C2211" t="s">
        <v>25</v>
      </c>
      <c r="D2211" t="s">
        <v>1870</v>
      </c>
      <c r="G2211" t="s">
        <v>12634</v>
      </c>
      <c r="H2211" t="s">
        <v>14408</v>
      </c>
      <c r="I2211">
        <v>41945.599987000001</v>
      </c>
      <c r="J2211">
        <v>0</v>
      </c>
      <c r="K2211">
        <v>32098.115296</v>
      </c>
      <c r="U2211" t="s">
        <v>15316</v>
      </c>
    </row>
    <row r="2212" spans="1:21" x14ac:dyDescent="0.25">
      <c r="A2212">
        <v>2009</v>
      </c>
      <c r="B2212">
        <v>18</v>
      </c>
      <c r="C2212" t="s">
        <v>25</v>
      </c>
      <c r="D2212" t="s">
        <v>1871</v>
      </c>
      <c r="E2212" t="s">
        <v>3469</v>
      </c>
      <c r="F2212" t="s">
        <v>7480</v>
      </c>
      <c r="G2212" t="s">
        <v>12635</v>
      </c>
      <c r="H2212" t="s">
        <v>14408</v>
      </c>
      <c r="I2212">
        <v>0</v>
      </c>
      <c r="J2212">
        <v>0</v>
      </c>
      <c r="K2212">
        <v>134.708426</v>
      </c>
      <c r="U2212" t="s">
        <v>15316</v>
      </c>
    </row>
    <row r="2213" spans="1:21" x14ac:dyDescent="0.25">
      <c r="A2213">
        <v>2009</v>
      </c>
      <c r="B2213">
        <v>18</v>
      </c>
      <c r="C2213" t="s">
        <v>27</v>
      </c>
      <c r="D2213" t="s">
        <v>1872</v>
      </c>
      <c r="E2213" t="s">
        <v>3470</v>
      </c>
      <c r="F2213" t="s">
        <v>7481</v>
      </c>
      <c r="G2213" t="s">
        <v>12636</v>
      </c>
      <c r="H2213" t="s">
        <v>14409</v>
      </c>
      <c r="I2213">
        <v>150</v>
      </c>
      <c r="J2213">
        <v>0</v>
      </c>
      <c r="K2213">
        <v>47.258695000000003</v>
      </c>
      <c r="N2213" t="s">
        <v>18071</v>
      </c>
      <c r="O2213" t="s">
        <v>17589</v>
      </c>
      <c r="R2213" t="s">
        <v>17930</v>
      </c>
      <c r="S2213" t="s">
        <v>17589</v>
      </c>
      <c r="T2213" t="s">
        <v>16961</v>
      </c>
      <c r="U2213" t="s">
        <v>15317</v>
      </c>
    </row>
    <row r="2214" spans="1:21" x14ac:dyDescent="0.25">
      <c r="A2214">
        <v>2009</v>
      </c>
      <c r="B2214">
        <v>18</v>
      </c>
      <c r="C2214" t="s">
        <v>28</v>
      </c>
      <c r="D2214" t="s">
        <v>1135</v>
      </c>
      <c r="E2214" t="s">
        <v>3125</v>
      </c>
      <c r="F2214" t="s">
        <v>7112</v>
      </c>
      <c r="G2214" t="s">
        <v>11963</v>
      </c>
      <c r="H2214" t="s">
        <v>14410</v>
      </c>
      <c r="I2214">
        <v>25.342599</v>
      </c>
      <c r="J2214">
        <v>0</v>
      </c>
      <c r="K2214">
        <v>24.163141</v>
      </c>
      <c r="L2214" t="s">
        <v>15415</v>
      </c>
      <c r="M2214" t="s">
        <v>17574</v>
      </c>
      <c r="N2214" t="s">
        <v>15415</v>
      </c>
      <c r="O2214" t="s">
        <v>17574</v>
      </c>
      <c r="R2214" t="s">
        <v>17244</v>
      </c>
      <c r="S2214" t="s">
        <v>17589</v>
      </c>
      <c r="T2214" t="s">
        <v>17931</v>
      </c>
      <c r="U2214" t="s">
        <v>15317</v>
      </c>
    </row>
    <row r="2215" spans="1:21" x14ac:dyDescent="0.25">
      <c r="A2215">
        <v>2009</v>
      </c>
      <c r="B2215">
        <v>18</v>
      </c>
      <c r="C2215" t="s">
        <v>28</v>
      </c>
      <c r="D2215" t="s">
        <v>1136</v>
      </c>
      <c r="E2215" t="s">
        <v>3471</v>
      </c>
      <c r="F2215" t="s">
        <v>7482</v>
      </c>
      <c r="G2215" t="s">
        <v>11964</v>
      </c>
      <c r="H2215" t="s">
        <v>14410</v>
      </c>
      <c r="I2215">
        <v>121.573218</v>
      </c>
      <c r="J2215">
        <v>0</v>
      </c>
      <c r="K2215">
        <v>118.947069</v>
      </c>
      <c r="L2215" t="s">
        <v>15180</v>
      </c>
      <c r="M2215" t="s">
        <v>15239</v>
      </c>
      <c r="N2215" t="s">
        <v>17244</v>
      </c>
      <c r="O2215" t="s">
        <v>17589</v>
      </c>
      <c r="R2215" t="s">
        <v>17244</v>
      </c>
      <c r="S2215" t="s">
        <v>17589</v>
      </c>
      <c r="T2215" t="s">
        <v>18313</v>
      </c>
      <c r="U2215" t="s">
        <v>15317</v>
      </c>
    </row>
    <row r="2216" spans="1:21" x14ac:dyDescent="0.25">
      <c r="A2216">
        <v>2009</v>
      </c>
      <c r="B2216">
        <v>18</v>
      </c>
      <c r="C2216" t="s">
        <v>28</v>
      </c>
      <c r="D2216" t="s">
        <v>1137</v>
      </c>
      <c r="E2216" t="s">
        <v>3472</v>
      </c>
      <c r="F2216" t="s">
        <v>7483</v>
      </c>
      <c r="G2216" t="s">
        <v>11965</v>
      </c>
      <c r="H2216" t="s">
        <v>14410</v>
      </c>
      <c r="I2216">
        <v>67.210440000000006</v>
      </c>
      <c r="J2216">
        <v>0</v>
      </c>
      <c r="K2216">
        <v>86.195164000000005</v>
      </c>
      <c r="L2216" t="s">
        <v>18314</v>
      </c>
      <c r="M2216" t="s">
        <v>18315</v>
      </c>
      <c r="R2216" t="s">
        <v>17244</v>
      </c>
      <c r="S2216" t="s">
        <v>17589</v>
      </c>
      <c r="T2216" t="s">
        <v>18316</v>
      </c>
      <c r="U2216" t="s">
        <v>15317</v>
      </c>
    </row>
    <row r="2217" spans="1:21" x14ac:dyDescent="0.25">
      <c r="A2217">
        <v>2009</v>
      </c>
      <c r="B2217">
        <v>18</v>
      </c>
      <c r="C2217" t="s">
        <v>22</v>
      </c>
      <c r="D2217" t="s">
        <v>1139</v>
      </c>
      <c r="G2217" t="s">
        <v>10941</v>
      </c>
      <c r="H2217" t="s">
        <v>14221</v>
      </c>
      <c r="I2217">
        <v>88.626763999999994</v>
      </c>
      <c r="J2217">
        <v>0</v>
      </c>
      <c r="K2217">
        <v>111.688541</v>
      </c>
      <c r="U2217" t="s">
        <v>15316</v>
      </c>
    </row>
    <row r="2218" spans="1:21" x14ac:dyDescent="0.25">
      <c r="A2218">
        <v>2009</v>
      </c>
      <c r="B2218">
        <v>18</v>
      </c>
      <c r="C2218" t="s">
        <v>23</v>
      </c>
      <c r="D2218" t="s">
        <v>1141</v>
      </c>
      <c r="G2218" t="s">
        <v>10942</v>
      </c>
      <c r="H2218" t="s">
        <v>14222</v>
      </c>
      <c r="I2218">
        <v>24.809992999999999</v>
      </c>
      <c r="J2218">
        <v>0</v>
      </c>
      <c r="K2218">
        <v>24.168391</v>
      </c>
      <c r="U2218" t="s">
        <v>15316</v>
      </c>
    </row>
    <row r="2219" spans="1:21" x14ac:dyDescent="0.25">
      <c r="A2219">
        <v>2009</v>
      </c>
      <c r="B2219">
        <v>18</v>
      </c>
      <c r="C2219" t="s">
        <v>23</v>
      </c>
      <c r="D2219" t="s">
        <v>1142</v>
      </c>
      <c r="G2219" t="s">
        <v>10957</v>
      </c>
      <c r="H2219" t="s">
        <v>14222</v>
      </c>
      <c r="I2219">
        <v>1.8050379999999999</v>
      </c>
      <c r="J2219">
        <v>0</v>
      </c>
      <c r="K2219">
        <v>0.64990599999999998</v>
      </c>
      <c r="U2219" t="s">
        <v>15316</v>
      </c>
    </row>
    <row r="2220" spans="1:21" x14ac:dyDescent="0.25">
      <c r="A2220">
        <v>2009</v>
      </c>
      <c r="B2220">
        <v>18</v>
      </c>
      <c r="C2220" t="s">
        <v>24</v>
      </c>
      <c r="D2220" t="s">
        <v>1143</v>
      </c>
      <c r="F2220" t="s">
        <v>7484</v>
      </c>
      <c r="G2220" t="s">
        <v>11968</v>
      </c>
      <c r="H2220" t="s">
        <v>14410</v>
      </c>
      <c r="I2220">
        <v>255.868932</v>
      </c>
      <c r="J2220">
        <v>0</v>
      </c>
      <c r="K2220">
        <v>606.52164300000004</v>
      </c>
      <c r="R2220" t="s">
        <v>17244</v>
      </c>
      <c r="S2220" t="s">
        <v>17589</v>
      </c>
      <c r="T2220" t="s">
        <v>16961</v>
      </c>
      <c r="U2220" t="s">
        <v>15317</v>
      </c>
    </row>
    <row r="2221" spans="1:21" x14ac:dyDescent="0.25">
      <c r="A2221">
        <v>2009</v>
      </c>
      <c r="B2221">
        <v>18</v>
      </c>
      <c r="C2221" t="s">
        <v>24</v>
      </c>
      <c r="D2221" t="s">
        <v>1144</v>
      </c>
      <c r="E2221" t="s">
        <v>3473</v>
      </c>
      <c r="F2221" t="s">
        <v>7485</v>
      </c>
      <c r="G2221" t="s">
        <v>11969</v>
      </c>
      <c r="H2221" t="s">
        <v>14410</v>
      </c>
      <c r="I2221">
        <v>53.761194000000003</v>
      </c>
      <c r="J2221">
        <v>0</v>
      </c>
      <c r="K2221">
        <v>158.30047200000001</v>
      </c>
      <c r="L2221" s="124"/>
      <c r="M2221" s="124"/>
      <c r="N2221" s="124"/>
      <c r="O2221" s="124"/>
      <c r="P2221" s="124"/>
      <c r="Q2221" s="124"/>
      <c r="R2221" s="124"/>
      <c r="S2221" s="124"/>
      <c r="T2221" s="124"/>
      <c r="U2221" s="124" t="s">
        <v>15316</v>
      </c>
    </row>
    <row r="2222" spans="1:21" x14ac:dyDescent="0.25">
      <c r="A2222">
        <v>2009</v>
      </c>
      <c r="B2222">
        <v>18</v>
      </c>
      <c r="C2222" t="s">
        <v>24</v>
      </c>
      <c r="D2222" t="s">
        <v>1145</v>
      </c>
      <c r="E2222" t="s">
        <v>3129</v>
      </c>
      <c r="G2222" t="s">
        <v>11970</v>
      </c>
      <c r="H2222" t="s">
        <v>14410</v>
      </c>
      <c r="I2222">
        <v>71.057658000000004</v>
      </c>
      <c r="J2222">
        <v>0</v>
      </c>
      <c r="K2222">
        <v>1386.5628320000001</v>
      </c>
      <c r="L2222" s="124"/>
      <c r="M2222" s="124"/>
      <c r="N2222" s="124"/>
      <c r="O2222" s="124"/>
      <c r="P2222" s="124"/>
      <c r="Q2222" s="124"/>
      <c r="R2222" s="124"/>
      <c r="S2222" s="124"/>
      <c r="T2222" s="124"/>
      <c r="U2222" s="124" t="s">
        <v>15316</v>
      </c>
    </row>
    <row r="2223" spans="1:21" x14ac:dyDescent="0.25">
      <c r="A2223">
        <v>2009</v>
      </c>
      <c r="B2223">
        <v>18</v>
      </c>
      <c r="C2223" t="s">
        <v>21</v>
      </c>
      <c r="D2223" t="s">
        <v>1873</v>
      </c>
      <c r="E2223" t="s">
        <v>3474</v>
      </c>
      <c r="F2223" t="s">
        <v>7486</v>
      </c>
      <c r="G2223" t="s">
        <v>12637</v>
      </c>
      <c r="H2223" t="s">
        <v>14410</v>
      </c>
      <c r="I2223">
        <v>50.799999</v>
      </c>
      <c r="J2223">
        <v>0</v>
      </c>
      <c r="K2223">
        <v>28.209893000000001</v>
      </c>
      <c r="R2223" t="s">
        <v>17244</v>
      </c>
      <c r="S2223" t="s">
        <v>17589</v>
      </c>
      <c r="T2223" t="s">
        <v>16961</v>
      </c>
      <c r="U2223" t="s">
        <v>15317</v>
      </c>
    </row>
    <row r="2224" spans="1:21" x14ac:dyDescent="0.25">
      <c r="A2224">
        <v>2009</v>
      </c>
      <c r="B2224">
        <v>18</v>
      </c>
      <c r="C2224" t="s">
        <v>21</v>
      </c>
      <c r="D2224" t="s">
        <v>1874</v>
      </c>
      <c r="G2224" t="s">
        <v>12425</v>
      </c>
      <c r="H2224" t="s">
        <v>14408</v>
      </c>
      <c r="I2224">
        <v>0</v>
      </c>
      <c r="J2224">
        <v>0</v>
      </c>
      <c r="K2224">
        <v>12310.592723</v>
      </c>
      <c r="U2224" t="s">
        <v>15316</v>
      </c>
    </row>
    <row r="2225" spans="1:21" x14ac:dyDescent="0.25">
      <c r="A2225">
        <v>2009</v>
      </c>
      <c r="B2225">
        <v>19</v>
      </c>
      <c r="C2225" t="s">
        <v>32</v>
      </c>
      <c r="D2225" t="s">
        <v>1147</v>
      </c>
      <c r="G2225" t="s">
        <v>11972</v>
      </c>
      <c r="H2225" t="s">
        <v>14413</v>
      </c>
      <c r="I2225">
        <v>40765</v>
      </c>
      <c r="J2225">
        <v>0</v>
      </c>
      <c r="K2225">
        <v>76230.070718000003</v>
      </c>
      <c r="P2225" t="s">
        <v>15342</v>
      </c>
      <c r="Q2225" t="s">
        <v>15239</v>
      </c>
      <c r="R2225" t="s">
        <v>17733</v>
      </c>
      <c r="S2225" t="s">
        <v>15239</v>
      </c>
      <c r="T2225" t="s">
        <v>15302</v>
      </c>
      <c r="U2225" t="s">
        <v>15317</v>
      </c>
    </row>
    <row r="2226" spans="1:21" x14ac:dyDescent="0.25">
      <c r="A2226">
        <v>2009</v>
      </c>
      <c r="B2226">
        <v>19</v>
      </c>
      <c r="C2226" t="s">
        <v>32</v>
      </c>
      <c r="D2226" t="s">
        <v>1148</v>
      </c>
      <c r="G2226" t="s">
        <v>11973</v>
      </c>
      <c r="H2226" t="s">
        <v>14413</v>
      </c>
      <c r="I2226">
        <v>26.522500000000001</v>
      </c>
      <c r="J2226">
        <v>0</v>
      </c>
      <c r="K2226">
        <v>23.766991999999998</v>
      </c>
      <c r="P2226" t="s">
        <v>15342</v>
      </c>
      <c r="Q2226" t="s">
        <v>15239</v>
      </c>
      <c r="R2226" t="s">
        <v>17733</v>
      </c>
      <c r="S2226" t="s">
        <v>15239</v>
      </c>
      <c r="T2226" t="s">
        <v>15302</v>
      </c>
      <c r="U2226" t="s">
        <v>15317</v>
      </c>
    </row>
    <row r="2227" spans="1:21" x14ac:dyDescent="0.25">
      <c r="A2227">
        <v>2009</v>
      </c>
      <c r="B2227">
        <v>19</v>
      </c>
      <c r="C2227" t="s">
        <v>32</v>
      </c>
      <c r="D2227" t="s">
        <v>1149</v>
      </c>
      <c r="G2227" t="s">
        <v>11974</v>
      </c>
      <c r="H2227" t="s">
        <v>14413</v>
      </c>
      <c r="I2227">
        <v>82154</v>
      </c>
      <c r="J2227">
        <v>0</v>
      </c>
      <c r="K2227">
        <v>91746.980056999993</v>
      </c>
      <c r="P2227" t="s">
        <v>17733</v>
      </c>
      <c r="Q2227" t="s">
        <v>15239</v>
      </c>
      <c r="R2227" t="s">
        <v>17733</v>
      </c>
      <c r="S2227" t="s">
        <v>15239</v>
      </c>
      <c r="T2227" t="s">
        <v>15302</v>
      </c>
      <c r="U2227" t="s">
        <v>15317</v>
      </c>
    </row>
    <row r="2228" spans="1:21" x14ac:dyDescent="0.25">
      <c r="A2228">
        <v>2009</v>
      </c>
      <c r="B2228">
        <v>19</v>
      </c>
      <c r="C2228" t="s">
        <v>32</v>
      </c>
      <c r="D2228" t="s">
        <v>1150</v>
      </c>
      <c r="G2228" t="s">
        <v>11975</v>
      </c>
      <c r="H2228" t="s">
        <v>14413</v>
      </c>
      <c r="I2228">
        <v>7932.1899640000001</v>
      </c>
      <c r="J2228">
        <v>0</v>
      </c>
      <c r="K2228">
        <v>8061.1693480000004</v>
      </c>
      <c r="P2228" t="s">
        <v>15342</v>
      </c>
      <c r="Q2228" t="s">
        <v>15239</v>
      </c>
      <c r="R2228" t="s">
        <v>17733</v>
      </c>
      <c r="S2228" t="s">
        <v>15239</v>
      </c>
      <c r="T2228" t="s">
        <v>15302</v>
      </c>
      <c r="U2228" t="s">
        <v>15317</v>
      </c>
    </row>
    <row r="2229" spans="1:21" x14ac:dyDescent="0.25">
      <c r="A2229">
        <v>2009</v>
      </c>
      <c r="B2229">
        <v>19</v>
      </c>
      <c r="C2229" t="s">
        <v>32</v>
      </c>
      <c r="D2229" t="s">
        <v>1151</v>
      </c>
      <c r="G2229" t="s">
        <v>11976</v>
      </c>
      <c r="H2229" t="s">
        <v>14414</v>
      </c>
      <c r="I2229">
        <v>3499.876158</v>
      </c>
      <c r="J2229">
        <v>0</v>
      </c>
      <c r="K2229">
        <v>2630.9482520000001</v>
      </c>
      <c r="P2229" t="s">
        <v>17934</v>
      </c>
      <c r="Q2229" t="s">
        <v>15239</v>
      </c>
      <c r="R2229" t="s">
        <v>17245</v>
      </c>
      <c r="S2229" t="s">
        <v>17486</v>
      </c>
      <c r="T2229" t="s">
        <v>17487</v>
      </c>
      <c r="U2229" t="s">
        <v>15317</v>
      </c>
    </row>
    <row r="2230" spans="1:21" x14ac:dyDescent="0.25">
      <c r="A2230">
        <v>2009</v>
      </c>
      <c r="B2230">
        <v>19</v>
      </c>
      <c r="C2230" t="s">
        <v>32</v>
      </c>
      <c r="D2230" t="s">
        <v>1152</v>
      </c>
      <c r="G2230" t="s">
        <v>11977</v>
      </c>
      <c r="H2230" t="s">
        <v>14414</v>
      </c>
      <c r="I2230">
        <v>17321.224715</v>
      </c>
      <c r="J2230">
        <v>0</v>
      </c>
      <c r="K2230">
        <v>15741.950438</v>
      </c>
      <c r="P2230" t="s">
        <v>17935</v>
      </c>
      <c r="Q2230" t="s">
        <v>15239</v>
      </c>
      <c r="R2230" t="s">
        <v>17245</v>
      </c>
      <c r="S2230" t="s">
        <v>17486</v>
      </c>
      <c r="T2230" t="s">
        <v>17487</v>
      </c>
      <c r="U2230" t="s">
        <v>15317</v>
      </c>
    </row>
    <row r="2231" spans="1:21" x14ac:dyDescent="0.25">
      <c r="A2231">
        <v>2009</v>
      </c>
      <c r="B2231">
        <v>19</v>
      </c>
      <c r="C2231" t="s">
        <v>32</v>
      </c>
      <c r="D2231" t="s">
        <v>1153</v>
      </c>
      <c r="G2231" t="s">
        <v>11978</v>
      </c>
      <c r="H2231" t="s">
        <v>14415</v>
      </c>
      <c r="I2231">
        <v>1.452</v>
      </c>
      <c r="J2231">
        <v>0</v>
      </c>
      <c r="K2231">
        <v>0.69299999999999995</v>
      </c>
      <c r="R2231" t="s">
        <v>17936</v>
      </c>
      <c r="S2231" t="s">
        <v>15239</v>
      </c>
      <c r="T2231" t="s">
        <v>15302</v>
      </c>
      <c r="U2231" t="s">
        <v>15317</v>
      </c>
    </row>
    <row r="2232" spans="1:21" x14ac:dyDescent="0.25">
      <c r="A2232">
        <v>2009</v>
      </c>
      <c r="B2232">
        <v>19</v>
      </c>
      <c r="C2232" t="s">
        <v>32</v>
      </c>
      <c r="D2232" t="s">
        <v>1154</v>
      </c>
      <c r="G2232" t="s">
        <v>11979</v>
      </c>
      <c r="H2232" t="s">
        <v>14413</v>
      </c>
      <c r="I2232">
        <v>1453</v>
      </c>
      <c r="J2232">
        <v>0</v>
      </c>
      <c r="K2232">
        <v>1440.881883</v>
      </c>
      <c r="P2232" t="s">
        <v>15342</v>
      </c>
      <c r="Q2232" t="s">
        <v>15239</v>
      </c>
      <c r="R2232" t="s">
        <v>17733</v>
      </c>
      <c r="S2232" t="s">
        <v>15239</v>
      </c>
      <c r="T2232" t="s">
        <v>15302</v>
      </c>
      <c r="U2232" t="s">
        <v>15317</v>
      </c>
    </row>
    <row r="2233" spans="1:21" x14ac:dyDescent="0.25">
      <c r="A2233">
        <v>2009</v>
      </c>
      <c r="B2233">
        <v>19</v>
      </c>
      <c r="C2233" t="s">
        <v>21</v>
      </c>
      <c r="D2233" t="s">
        <v>1156</v>
      </c>
      <c r="G2233" t="s">
        <v>11981</v>
      </c>
      <c r="H2233" t="s">
        <v>14415</v>
      </c>
      <c r="I2233">
        <v>39.28848</v>
      </c>
      <c r="J2233">
        <v>0</v>
      </c>
      <c r="K2233">
        <v>37.598137000000001</v>
      </c>
      <c r="R2233" t="s">
        <v>17936</v>
      </c>
      <c r="S2233" t="s">
        <v>15239</v>
      </c>
      <c r="T2233" t="s">
        <v>15302</v>
      </c>
      <c r="U2233" t="s">
        <v>15317</v>
      </c>
    </row>
    <row r="2234" spans="1:21" x14ac:dyDescent="0.25">
      <c r="A2234">
        <v>2009</v>
      </c>
      <c r="B2234">
        <v>19</v>
      </c>
      <c r="C2234" t="s">
        <v>21</v>
      </c>
      <c r="D2234" t="s">
        <v>1157</v>
      </c>
      <c r="G2234" t="s">
        <v>11982</v>
      </c>
      <c r="H2234" t="s">
        <v>14415</v>
      </c>
      <c r="I2234">
        <v>321.370904</v>
      </c>
      <c r="J2234">
        <v>0</v>
      </c>
      <c r="K2234">
        <v>119.649981</v>
      </c>
      <c r="R2234" t="s">
        <v>17936</v>
      </c>
      <c r="S2234" t="s">
        <v>15239</v>
      </c>
      <c r="T2234" t="s">
        <v>15302</v>
      </c>
      <c r="U2234" t="s">
        <v>15317</v>
      </c>
    </row>
    <row r="2235" spans="1:21" x14ac:dyDescent="0.25">
      <c r="A2235">
        <v>2009</v>
      </c>
      <c r="B2235">
        <v>19</v>
      </c>
      <c r="C2235" t="s">
        <v>21</v>
      </c>
      <c r="D2235" t="s">
        <v>1158</v>
      </c>
      <c r="G2235" t="s">
        <v>11983</v>
      </c>
      <c r="H2235" t="s">
        <v>14413</v>
      </c>
      <c r="I2235">
        <v>1487.41949</v>
      </c>
      <c r="J2235">
        <v>0</v>
      </c>
      <c r="K2235">
        <v>0</v>
      </c>
      <c r="P2235" t="s">
        <v>15260</v>
      </c>
      <c r="Q2235" t="s">
        <v>15239</v>
      </c>
      <c r="R2235" t="s">
        <v>17733</v>
      </c>
      <c r="S2235" t="s">
        <v>15239</v>
      </c>
      <c r="T2235" t="s">
        <v>15302</v>
      </c>
      <c r="U2235" t="s">
        <v>15317</v>
      </c>
    </row>
    <row r="2236" spans="1:21" x14ac:dyDescent="0.25">
      <c r="A2236">
        <v>2009</v>
      </c>
      <c r="B2236">
        <v>19</v>
      </c>
      <c r="C2236" t="s">
        <v>21</v>
      </c>
      <c r="D2236" t="s">
        <v>1159</v>
      </c>
      <c r="G2236" t="s">
        <v>11984</v>
      </c>
      <c r="H2236" t="s">
        <v>14414</v>
      </c>
      <c r="I2236">
        <v>10188.281596000001</v>
      </c>
      <c r="J2236">
        <v>0</v>
      </c>
      <c r="K2236">
        <v>9679.3883409999999</v>
      </c>
      <c r="R2236" t="s">
        <v>17245</v>
      </c>
      <c r="S2236" t="s">
        <v>17486</v>
      </c>
      <c r="T2236" t="s">
        <v>17487</v>
      </c>
      <c r="U2236" t="s">
        <v>15317</v>
      </c>
    </row>
    <row r="2237" spans="1:21" x14ac:dyDescent="0.25">
      <c r="A2237">
        <v>2009</v>
      </c>
      <c r="B2237">
        <v>19</v>
      </c>
      <c r="C2237" t="s">
        <v>21</v>
      </c>
      <c r="D2237" t="s">
        <v>1160</v>
      </c>
      <c r="G2237" t="s">
        <v>11985</v>
      </c>
      <c r="H2237" t="s">
        <v>14413</v>
      </c>
      <c r="I2237">
        <v>1597.8</v>
      </c>
      <c r="J2237">
        <v>0</v>
      </c>
      <c r="K2237">
        <v>0</v>
      </c>
      <c r="R2237" t="s">
        <v>17733</v>
      </c>
      <c r="S2237" t="s">
        <v>15239</v>
      </c>
      <c r="T2237" t="s">
        <v>15302</v>
      </c>
      <c r="U2237" t="s">
        <v>15317</v>
      </c>
    </row>
    <row r="2238" spans="1:21" x14ac:dyDescent="0.25">
      <c r="A2238">
        <v>2009</v>
      </c>
      <c r="B2238">
        <v>19</v>
      </c>
      <c r="C2238" t="s">
        <v>21</v>
      </c>
      <c r="D2238" t="s">
        <v>1161</v>
      </c>
      <c r="G2238" t="s">
        <v>12638</v>
      </c>
      <c r="H2238" t="s">
        <v>14414</v>
      </c>
      <c r="I2238">
        <v>500</v>
      </c>
      <c r="J2238">
        <v>0</v>
      </c>
      <c r="K2238">
        <v>453</v>
      </c>
      <c r="P2238" t="s">
        <v>18317</v>
      </c>
      <c r="Q2238" t="s">
        <v>18318</v>
      </c>
      <c r="R2238" t="s">
        <v>17245</v>
      </c>
      <c r="S2238" t="s">
        <v>17486</v>
      </c>
      <c r="T2238" t="s">
        <v>18319</v>
      </c>
      <c r="U2238" t="s">
        <v>15317</v>
      </c>
    </row>
    <row r="2239" spans="1:21" x14ac:dyDescent="0.25">
      <c r="A2239">
        <v>2009</v>
      </c>
      <c r="B2239">
        <v>19</v>
      </c>
      <c r="C2239" t="s">
        <v>21</v>
      </c>
      <c r="D2239" t="s">
        <v>1163</v>
      </c>
      <c r="G2239" t="s">
        <v>12639</v>
      </c>
      <c r="H2239" t="s">
        <v>14579</v>
      </c>
      <c r="I2239">
        <v>0</v>
      </c>
      <c r="J2239">
        <v>0</v>
      </c>
      <c r="K2239">
        <v>3250</v>
      </c>
      <c r="U2239" t="s">
        <v>15316</v>
      </c>
    </row>
    <row r="2240" spans="1:21" x14ac:dyDescent="0.25">
      <c r="A2240">
        <v>2009</v>
      </c>
      <c r="B2240">
        <v>19</v>
      </c>
      <c r="C2240" t="s">
        <v>29</v>
      </c>
      <c r="D2240" t="s">
        <v>1166</v>
      </c>
      <c r="E2240" t="s">
        <v>3475</v>
      </c>
      <c r="F2240" t="s">
        <v>7487</v>
      </c>
      <c r="G2240" t="s">
        <v>11991</v>
      </c>
      <c r="H2240" t="s">
        <v>14418</v>
      </c>
      <c r="I2240">
        <v>7500</v>
      </c>
      <c r="J2240">
        <v>0</v>
      </c>
      <c r="K2240">
        <v>6974.8887320000003</v>
      </c>
      <c r="L2240" t="s">
        <v>18320</v>
      </c>
      <c r="M2240" t="s">
        <v>17795</v>
      </c>
      <c r="N2240" t="s">
        <v>18321</v>
      </c>
      <c r="O2240" t="s">
        <v>17938</v>
      </c>
      <c r="T2240" s="124" t="s">
        <v>17939</v>
      </c>
      <c r="U2240" s="124" t="s">
        <v>15317</v>
      </c>
    </row>
    <row r="2241" spans="1:21" x14ac:dyDescent="0.25">
      <c r="A2241">
        <v>2009</v>
      </c>
      <c r="B2241">
        <v>19</v>
      </c>
      <c r="C2241" t="s">
        <v>33</v>
      </c>
      <c r="D2241" t="s">
        <v>1167</v>
      </c>
      <c r="G2241" t="s">
        <v>11992</v>
      </c>
      <c r="H2241" t="s">
        <v>14414</v>
      </c>
      <c r="I2241">
        <v>46636</v>
      </c>
      <c r="J2241">
        <v>0</v>
      </c>
      <c r="K2241">
        <v>49898.732774999997</v>
      </c>
      <c r="P2241" t="s">
        <v>17940</v>
      </c>
      <c r="Q2241" t="s">
        <v>17204</v>
      </c>
      <c r="R2241" t="s">
        <v>17245</v>
      </c>
      <c r="S2241" t="s">
        <v>17486</v>
      </c>
      <c r="T2241" t="s">
        <v>17238</v>
      </c>
      <c r="U2241" t="s">
        <v>15317</v>
      </c>
    </row>
    <row r="2242" spans="1:21" x14ac:dyDescent="0.25">
      <c r="A2242">
        <v>2009</v>
      </c>
      <c r="B2242">
        <v>19</v>
      </c>
      <c r="C2242" t="s">
        <v>33</v>
      </c>
      <c r="D2242" t="s">
        <v>1168</v>
      </c>
      <c r="G2242" t="s">
        <v>11993</v>
      </c>
      <c r="H2242" t="s">
        <v>14414</v>
      </c>
      <c r="I2242">
        <v>1548</v>
      </c>
      <c r="J2242">
        <v>0</v>
      </c>
      <c r="K2242">
        <v>1663.1817619999999</v>
      </c>
      <c r="P2242" t="s">
        <v>17941</v>
      </c>
      <c r="Q2242" t="s">
        <v>17486</v>
      </c>
      <c r="R2242" t="s">
        <v>17245</v>
      </c>
      <c r="S2242" t="s">
        <v>17486</v>
      </c>
      <c r="T2242" t="s">
        <v>17487</v>
      </c>
      <c r="U2242" t="s">
        <v>15317</v>
      </c>
    </row>
    <row r="2243" spans="1:21" x14ac:dyDescent="0.25">
      <c r="A2243">
        <v>2009</v>
      </c>
      <c r="B2243">
        <v>19</v>
      </c>
      <c r="C2243" t="s">
        <v>33</v>
      </c>
      <c r="D2243" t="s">
        <v>1169</v>
      </c>
      <c r="G2243" t="s">
        <v>11994</v>
      </c>
      <c r="H2243" t="s">
        <v>14414</v>
      </c>
      <c r="I2243">
        <v>1070</v>
      </c>
      <c r="J2243">
        <v>0</v>
      </c>
      <c r="K2243">
        <v>1070</v>
      </c>
      <c r="P2243" t="s">
        <v>17942</v>
      </c>
      <c r="Q2243" t="s">
        <v>16846</v>
      </c>
      <c r="R2243" t="s">
        <v>17245</v>
      </c>
      <c r="S2243" t="s">
        <v>17486</v>
      </c>
      <c r="T2243" t="s">
        <v>17796</v>
      </c>
      <c r="U2243" t="s">
        <v>15317</v>
      </c>
    </row>
    <row r="2244" spans="1:21" x14ac:dyDescent="0.25">
      <c r="A2244">
        <v>2009</v>
      </c>
      <c r="B2244">
        <v>19</v>
      </c>
      <c r="C2244" t="s">
        <v>33</v>
      </c>
      <c r="D2244" t="s">
        <v>1170</v>
      </c>
      <c r="G2244" t="s">
        <v>11995</v>
      </c>
      <c r="H2244" t="s">
        <v>14414</v>
      </c>
      <c r="I2244">
        <v>1901.067724</v>
      </c>
      <c r="J2244">
        <v>0</v>
      </c>
      <c r="K2244">
        <v>1972.34304</v>
      </c>
      <c r="P2244" t="s">
        <v>15179</v>
      </c>
      <c r="Q2244" t="s">
        <v>15239</v>
      </c>
      <c r="R2244" t="s">
        <v>17245</v>
      </c>
      <c r="S2244" t="s">
        <v>17486</v>
      </c>
      <c r="T2244" t="s">
        <v>17487</v>
      </c>
      <c r="U2244" t="s">
        <v>15317</v>
      </c>
    </row>
    <row r="2245" spans="1:21" x14ac:dyDescent="0.25">
      <c r="A2245">
        <v>2009</v>
      </c>
      <c r="B2245">
        <v>19</v>
      </c>
      <c r="C2245" t="s">
        <v>33</v>
      </c>
      <c r="D2245" t="s">
        <v>1875</v>
      </c>
      <c r="G2245" t="s">
        <v>12640</v>
      </c>
      <c r="H2245" t="s">
        <v>14414</v>
      </c>
      <c r="I2245">
        <v>0</v>
      </c>
      <c r="J2245">
        <v>0</v>
      </c>
      <c r="K2245">
        <v>9985.2999999999993</v>
      </c>
      <c r="P2245" t="s">
        <v>17942</v>
      </c>
      <c r="Q2245" t="s">
        <v>16846</v>
      </c>
      <c r="R2245" t="s">
        <v>17245</v>
      </c>
      <c r="S2245" t="s">
        <v>17486</v>
      </c>
      <c r="T2245" t="s">
        <v>17796</v>
      </c>
      <c r="U2245" t="s">
        <v>15317</v>
      </c>
    </row>
    <row r="2246" spans="1:21" x14ac:dyDescent="0.25">
      <c r="A2246">
        <v>2009</v>
      </c>
      <c r="B2246">
        <v>19</v>
      </c>
      <c r="C2246" t="s">
        <v>30</v>
      </c>
      <c r="D2246" t="s">
        <v>1876</v>
      </c>
      <c r="G2246" t="s">
        <v>12641</v>
      </c>
      <c r="H2246" t="s">
        <v>14414</v>
      </c>
      <c r="I2246">
        <v>200</v>
      </c>
      <c r="J2246">
        <v>0</v>
      </c>
      <c r="K2246">
        <v>192.13591299999999</v>
      </c>
      <c r="P2246" t="s">
        <v>17245</v>
      </c>
      <c r="Q2246" t="s">
        <v>17486</v>
      </c>
      <c r="R2246" t="s">
        <v>17245</v>
      </c>
      <c r="S2246" t="s">
        <v>17486</v>
      </c>
      <c r="T2246" t="s">
        <v>17487</v>
      </c>
      <c r="U2246" t="s">
        <v>15317</v>
      </c>
    </row>
    <row r="2247" spans="1:21" x14ac:dyDescent="0.25">
      <c r="A2247">
        <v>2009</v>
      </c>
      <c r="B2247">
        <v>20</v>
      </c>
      <c r="C2247" t="s">
        <v>26</v>
      </c>
      <c r="D2247" t="s">
        <v>1877</v>
      </c>
      <c r="G2247" t="s">
        <v>12642</v>
      </c>
      <c r="H2247" t="s">
        <v>14419</v>
      </c>
      <c r="I2247">
        <v>1250</v>
      </c>
      <c r="J2247">
        <v>0</v>
      </c>
      <c r="K2247">
        <v>1250</v>
      </c>
      <c r="P2247" t="s">
        <v>15255</v>
      </c>
      <c r="Q2247" t="s">
        <v>15242</v>
      </c>
      <c r="R2247" t="s">
        <v>17944</v>
      </c>
      <c r="S2247" t="s">
        <v>17945</v>
      </c>
      <c r="T2247" t="s">
        <v>17949</v>
      </c>
      <c r="U2247" t="s">
        <v>15317</v>
      </c>
    </row>
    <row r="2248" spans="1:21" x14ac:dyDescent="0.25">
      <c r="A2248">
        <v>2009</v>
      </c>
      <c r="B2248">
        <v>20</v>
      </c>
      <c r="C2248" t="s">
        <v>25</v>
      </c>
      <c r="D2248" t="s">
        <v>1171</v>
      </c>
      <c r="E2248" t="s">
        <v>3476</v>
      </c>
      <c r="F2248" t="s">
        <v>7118</v>
      </c>
      <c r="G2248" t="s">
        <v>11996</v>
      </c>
      <c r="H2248" t="s">
        <v>14419</v>
      </c>
      <c r="I2248">
        <v>197.092118</v>
      </c>
      <c r="J2248">
        <v>0</v>
      </c>
      <c r="K2248">
        <v>201.815043</v>
      </c>
      <c r="L2248" t="s">
        <v>15203</v>
      </c>
      <c r="M2248" t="s">
        <v>15237</v>
      </c>
      <c r="R2248" t="s">
        <v>17944</v>
      </c>
      <c r="S2248" t="s">
        <v>17945</v>
      </c>
      <c r="T2248" t="s">
        <v>17946</v>
      </c>
      <c r="U2248" t="s">
        <v>15317</v>
      </c>
    </row>
    <row r="2249" spans="1:21" x14ac:dyDescent="0.25">
      <c r="A2249">
        <v>2009</v>
      </c>
      <c r="B2249">
        <v>20</v>
      </c>
      <c r="C2249" t="s">
        <v>27</v>
      </c>
      <c r="D2249" t="s">
        <v>1878</v>
      </c>
      <c r="E2249" t="s">
        <v>3477</v>
      </c>
      <c r="F2249" t="s">
        <v>7488</v>
      </c>
      <c r="G2249" t="s">
        <v>12643</v>
      </c>
      <c r="H2249" t="s">
        <v>14422</v>
      </c>
      <c r="I2249">
        <v>41.380878000000003</v>
      </c>
      <c r="J2249">
        <v>0</v>
      </c>
      <c r="K2249">
        <v>38.348168000000001</v>
      </c>
      <c r="R2249" t="s">
        <v>15257</v>
      </c>
      <c r="S2249" t="s">
        <v>15338</v>
      </c>
      <c r="T2249" t="s">
        <v>15340</v>
      </c>
      <c r="U2249" t="s">
        <v>15317</v>
      </c>
    </row>
    <row r="2250" spans="1:21" x14ac:dyDescent="0.25">
      <c r="A2250">
        <v>2009</v>
      </c>
      <c r="B2250">
        <v>20</v>
      </c>
      <c r="C2250" t="s">
        <v>20</v>
      </c>
      <c r="D2250" t="s">
        <v>1172</v>
      </c>
      <c r="G2250" t="s">
        <v>11997</v>
      </c>
      <c r="H2250" t="s">
        <v>14221</v>
      </c>
      <c r="I2250">
        <v>29.833898999999999</v>
      </c>
      <c r="J2250">
        <v>0</v>
      </c>
      <c r="K2250">
        <v>9.9447969999999994</v>
      </c>
      <c r="U2250" t="s">
        <v>15316</v>
      </c>
    </row>
    <row r="2251" spans="1:21" x14ac:dyDescent="0.25">
      <c r="A2251">
        <v>2009</v>
      </c>
      <c r="B2251">
        <v>20</v>
      </c>
      <c r="C2251" t="s">
        <v>22</v>
      </c>
      <c r="D2251" t="s">
        <v>1173</v>
      </c>
      <c r="G2251" t="s">
        <v>10941</v>
      </c>
      <c r="H2251" t="s">
        <v>14221</v>
      </c>
      <c r="I2251">
        <v>1685.582731</v>
      </c>
      <c r="J2251">
        <v>0</v>
      </c>
      <c r="K2251">
        <v>1201.6856290000001</v>
      </c>
      <c r="U2251" t="s">
        <v>15316</v>
      </c>
    </row>
    <row r="2252" spans="1:21" x14ac:dyDescent="0.25">
      <c r="A2252">
        <v>2009</v>
      </c>
      <c r="B2252">
        <v>20</v>
      </c>
      <c r="C2252" t="s">
        <v>23</v>
      </c>
      <c r="D2252" t="s">
        <v>1174</v>
      </c>
      <c r="G2252" t="s">
        <v>10942</v>
      </c>
      <c r="H2252" t="s">
        <v>14222</v>
      </c>
      <c r="I2252">
        <v>45.600700000000003</v>
      </c>
      <c r="J2252">
        <v>0</v>
      </c>
      <c r="K2252">
        <v>40.946767999999999</v>
      </c>
      <c r="U2252" t="s">
        <v>15316</v>
      </c>
    </row>
    <row r="2253" spans="1:21" x14ac:dyDescent="0.25">
      <c r="A2253">
        <v>2009</v>
      </c>
      <c r="B2253">
        <v>20</v>
      </c>
      <c r="C2253" t="s">
        <v>23</v>
      </c>
      <c r="D2253" t="s">
        <v>1175</v>
      </c>
      <c r="G2253" t="s">
        <v>10957</v>
      </c>
      <c r="H2253" t="s">
        <v>14222</v>
      </c>
      <c r="I2253">
        <v>15</v>
      </c>
      <c r="J2253">
        <v>0</v>
      </c>
      <c r="K2253">
        <v>11.940296</v>
      </c>
      <c r="U2253" t="s">
        <v>15316</v>
      </c>
    </row>
    <row r="2254" spans="1:21" x14ac:dyDescent="0.25">
      <c r="A2254">
        <v>2009</v>
      </c>
      <c r="B2254">
        <v>20</v>
      </c>
      <c r="C2254" t="s">
        <v>24</v>
      </c>
      <c r="D2254" t="s">
        <v>1176</v>
      </c>
      <c r="G2254" t="s">
        <v>12644</v>
      </c>
      <c r="H2254" t="s">
        <v>14420</v>
      </c>
      <c r="I2254">
        <v>110.90625</v>
      </c>
      <c r="J2254">
        <v>0</v>
      </c>
      <c r="K2254">
        <v>103.843681</v>
      </c>
      <c r="P2254" t="s">
        <v>17947</v>
      </c>
      <c r="Q2254" t="s">
        <v>17503</v>
      </c>
      <c r="R2254" t="s">
        <v>15356</v>
      </c>
      <c r="S2254" t="s">
        <v>15251</v>
      </c>
      <c r="T2254" t="s">
        <v>17504</v>
      </c>
      <c r="U2254" t="s">
        <v>15317</v>
      </c>
    </row>
    <row r="2255" spans="1:21" x14ac:dyDescent="0.25">
      <c r="A2255">
        <v>2009</v>
      </c>
      <c r="B2255">
        <v>20</v>
      </c>
      <c r="C2255" t="s">
        <v>24</v>
      </c>
      <c r="D2255" t="s">
        <v>1177</v>
      </c>
      <c r="G2255" t="s">
        <v>11999</v>
      </c>
      <c r="H2255" t="s">
        <v>14419</v>
      </c>
      <c r="I2255">
        <v>924.70432500000004</v>
      </c>
      <c r="J2255">
        <v>0</v>
      </c>
      <c r="K2255">
        <v>848.62970800000005</v>
      </c>
      <c r="P2255" t="s">
        <v>17947</v>
      </c>
      <c r="Q2255" t="s">
        <v>17503</v>
      </c>
      <c r="R2255" t="s">
        <v>17944</v>
      </c>
      <c r="S2255" t="s">
        <v>17945</v>
      </c>
      <c r="T2255" t="s">
        <v>17948</v>
      </c>
      <c r="U2255" t="s">
        <v>15317</v>
      </c>
    </row>
    <row r="2256" spans="1:21" x14ac:dyDescent="0.25">
      <c r="A2256">
        <v>2009</v>
      </c>
      <c r="B2256">
        <v>20</v>
      </c>
      <c r="C2256" t="s">
        <v>24</v>
      </c>
      <c r="D2256" t="s">
        <v>1178</v>
      </c>
      <c r="E2256" t="s">
        <v>3478</v>
      </c>
      <c r="F2256" t="s">
        <v>7489</v>
      </c>
      <c r="G2256" t="s">
        <v>12000</v>
      </c>
      <c r="H2256" t="s">
        <v>14421</v>
      </c>
      <c r="I2256">
        <v>120.253709</v>
      </c>
      <c r="J2256">
        <v>0</v>
      </c>
      <c r="K2256">
        <v>120.848139</v>
      </c>
      <c r="R2256" t="s">
        <v>15431</v>
      </c>
      <c r="S2256" t="s">
        <v>16822</v>
      </c>
      <c r="T2256" t="s">
        <v>16831</v>
      </c>
      <c r="U2256" t="s">
        <v>15317</v>
      </c>
    </row>
    <row r="2257" spans="1:21" x14ac:dyDescent="0.25">
      <c r="A2257">
        <v>2009</v>
      </c>
      <c r="B2257">
        <v>20</v>
      </c>
      <c r="C2257" t="s">
        <v>21</v>
      </c>
      <c r="D2257" t="s">
        <v>1879</v>
      </c>
      <c r="G2257" t="s">
        <v>12645</v>
      </c>
      <c r="H2257" t="s">
        <v>14419</v>
      </c>
      <c r="I2257">
        <v>664.80036199999995</v>
      </c>
      <c r="J2257">
        <v>0</v>
      </c>
      <c r="K2257">
        <v>736.94740000000002</v>
      </c>
      <c r="R2257" t="s">
        <v>17944</v>
      </c>
      <c r="S2257" t="s">
        <v>17945</v>
      </c>
      <c r="T2257" t="s">
        <v>17949</v>
      </c>
      <c r="U2257" t="s">
        <v>15317</v>
      </c>
    </row>
    <row r="2258" spans="1:21" x14ac:dyDescent="0.25">
      <c r="A2258">
        <v>2009</v>
      </c>
      <c r="B2258">
        <v>20</v>
      </c>
      <c r="C2258" t="s">
        <v>21</v>
      </c>
      <c r="D2258" t="s">
        <v>1880</v>
      </c>
      <c r="G2258" t="s">
        <v>12646</v>
      </c>
      <c r="H2258" t="s">
        <v>14419</v>
      </c>
      <c r="I2258">
        <v>30.273585000000001</v>
      </c>
      <c r="J2258">
        <v>0</v>
      </c>
      <c r="K2258">
        <v>30.707274999999999</v>
      </c>
      <c r="P2258" t="s">
        <v>15218</v>
      </c>
      <c r="Q2258" t="s">
        <v>15238</v>
      </c>
      <c r="R2258" t="s">
        <v>17944</v>
      </c>
      <c r="S2258" t="s">
        <v>17945</v>
      </c>
      <c r="T2258" t="s">
        <v>18322</v>
      </c>
      <c r="U2258" t="s">
        <v>15317</v>
      </c>
    </row>
    <row r="2259" spans="1:21" x14ac:dyDescent="0.25">
      <c r="A2259">
        <v>2009</v>
      </c>
      <c r="B2259">
        <v>20</v>
      </c>
      <c r="C2259" t="s">
        <v>21</v>
      </c>
      <c r="D2259" t="s">
        <v>1881</v>
      </c>
      <c r="G2259" t="s">
        <v>12647</v>
      </c>
      <c r="H2259" t="s">
        <v>14420</v>
      </c>
      <c r="I2259">
        <v>40</v>
      </c>
      <c r="J2259">
        <v>0</v>
      </c>
      <c r="K2259">
        <v>17.148617000000002</v>
      </c>
      <c r="P2259" t="s">
        <v>15356</v>
      </c>
      <c r="Q2259" t="s">
        <v>15251</v>
      </c>
      <c r="R2259" t="s">
        <v>15356</v>
      </c>
      <c r="S2259" t="s">
        <v>15251</v>
      </c>
      <c r="T2259" t="s">
        <v>15312</v>
      </c>
      <c r="U2259" t="s">
        <v>15317</v>
      </c>
    </row>
    <row r="2260" spans="1:21" x14ac:dyDescent="0.25">
      <c r="A2260">
        <v>2009</v>
      </c>
      <c r="B2260">
        <v>20</v>
      </c>
      <c r="C2260" t="s">
        <v>29</v>
      </c>
      <c r="D2260" t="s">
        <v>1183</v>
      </c>
      <c r="E2260" t="s">
        <v>3479</v>
      </c>
      <c r="F2260" t="s">
        <v>7490</v>
      </c>
      <c r="G2260" t="s">
        <v>12005</v>
      </c>
      <c r="H2260" t="s">
        <v>14423</v>
      </c>
      <c r="I2260">
        <v>2745.7175710000001</v>
      </c>
      <c r="J2260">
        <v>0</v>
      </c>
      <c r="K2260">
        <v>2503.0668409999998</v>
      </c>
      <c r="L2260" t="s">
        <v>16894</v>
      </c>
      <c r="M2260" t="s">
        <v>15238</v>
      </c>
      <c r="N2260" t="s">
        <v>17001</v>
      </c>
      <c r="O2260" t="s">
        <v>15250</v>
      </c>
      <c r="R2260" t="s">
        <v>16877</v>
      </c>
      <c r="S2260" t="s">
        <v>15251</v>
      </c>
      <c r="T2260" s="124" t="s">
        <v>18323</v>
      </c>
      <c r="U2260" s="124" t="s">
        <v>15317</v>
      </c>
    </row>
    <row r="2261" spans="1:21" x14ac:dyDescent="0.25">
      <c r="A2261">
        <v>2009</v>
      </c>
      <c r="B2261">
        <v>20</v>
      </c>
      <c r="C2261" t="s">
        <v>29</v>
      </c>
      <c r="D2261" t="s">
        <v>1184</v>
      </c>
      <c r="E2261" t="s">
        <v>3480</v>
      </c>
      <c r="F2261" t="s">
        <v>7491</v>
      </c>
      <c r="G2261" t="s">
        <v>12006</v>
      </c>
      <c r="H2261" t="s">
        <v>14424</v>
      </c>
      <c r="I2261">
        <v>1560.675258</v>
      </c>
      <c r="J2261">
        <v>0</v>
      </c>
      <c r="K2261">
        <v>1301.343558</v>
      </c>
      <c r="L2261" t="s">
        <v>17950</v>
      </c>
      <c r="M2261" t="s">
        <v>15242</v>
      </c>
      <c r="N2261" t="s">
        <v>17247</v>
      </c>
      <c r="O2261" t="s">
        <v>15242</v>
      </c>
      <c r="P2261" t="s">
        <v>15255</v>
      </c>
      <c r="Q2261" t="s">
        <v>15242</v>
      </c>
      <c r="T2261" s="124" t="s">
        <v>17248</v>
      </c>
      <c r="U2261" s="124" t="s">
        <v>15317</v>
      </c>
    </row>
    <row r="2262" spans="1:21" x14ac:dyDescent="0.25">
      <c r="A2262">
        <v>2009</v>
      </c>
      <c r="B2262">
        <v>20</v>
      </c>
      <c r="C2262" t="s">
        <v>29</v>
      </c>
      <c r="D2262" t="s">
        <v>1185</v>
      </c>
      <c r="E2262" t="s">
        <v>3481</v>
      </c>
      <c r="F2262" t="s">
        <v>7492</v>
      </c>
      <c r="G2262" t="s">
        <v>12007</v>
      </c>
      <c r="H2262" t="s">
        <v>14425</v>
      </c>
      <c r="I2262">
        <v>1954.9747090000001</v>
      </c>
      <c r="J2262">
        <v>0</v>
      </c>
      <c r="K2262">
        <v>1806.444199</v>
      </c>
      <c r="L2262" t="s">
        <v>17950</v>
      </c>
      <c r="M2262" t="s">
        <v>15242</v>
      </c>
      <c r="N2262" t="s">
        <v>17951</v>
      </c>
      <c r="O2262" t="s">
        <v>17170</v>
      </c>
      <c r="R2262" t="s">
        <v>17249</v>
      </c>
      <c r="S2262" t="s">
        <v>15242</v>
      </c>
      <c r="T2262" s="124" t="s">
        <v>17250</v>
      </c>
      <c r="U2262" s="124" t="s">
        <v>15317</v>
      </c>
    </row>
    <row r="2263" spans="1:21" x14ac:dyDescent="0.25">
      <c r="A2263">
        <v>2009</v>
      </c>
      <c r="B2263">
        <v>20</v>
      </c>
      <c r="C2263" t="s">
        <v>29</v>
      </c>
      <c r="D2263" t="s">
        <v>1882</v>
      </c>
      <c r="E2263" t="s">
        <v>3482</v>
      </c>
      <c r="F2263" t="s">
        <v>7493</v>
      </c>
      <c r="G2263" t="s">
        <v>12648</v>
      </c>
      <c r="H2263" t="s">
        <v>14422</v>
      </c>
      <c r="I2263">
        <v>997.63069499999995</v>
      </c>
      <c r="J2263">
        <v>0</v>
      </c>
      <c r="K2263">
        <v>934.82010500000001</v>
      </c>
      <c r="L2263" t="s">
        <v>18324</v>
      </c>
      <c r="M2263" t="s">
        <v>18325</v>
      </c>
      <c r="R2263" t="s">
        <v>15257</v>
      </c>
      <c r="S2263" t="s">
        <v>15338</v>
      </c>
      <c r="T2263" s="124" t="s">
        <v>18326</v>
      </c>
      <c r="U2263" s="124" t="s">
        <v>15317</v>
      </c>
    </row>
    <row r="2264" spans="1:21" x14ac:dyDescent="0.25">
      <c r="A2264">
        <v>2009</v>
      </c>
      <c r="B2264">
        <v>20</v>
      </c>
      <c r="C2264" t="s">
        <v>29</v>
      </c>
      <c r="D2264" t="s">
        <v>1186</v>
      </c>
      <c r="E2264" t="s">
        <v>3483</v>
      </c>
      <c r="F2264" t="s">
        <v>7124</v>
      </c>
      <c r="G2264" t="s">
        <v>12008</v>
      </c>
      <c r="H2264" t="s">
        <v>14426</v>
      </c>
      <c r="I2264">
        <v>76.403924000000004</v>
      </c>
      <c r="J2264">
        <v>0</v>
      </c>
      <c r="K2264">
        <v>80.311611999999997</v>
      </c>
      <c r="L2264" t="s">
        <v>15224</v>
      </c>
      <c r="M2264" t="s">
        <v>15338</v>
      </c>
      <c r="N2264" t="s">
        <v>15224</v>
      </c>
      <c r="O2264" t="s">
        <v>15338</v>
      </c>
      <c r="P2264" t="s">
        <v>15224</v>
      </c>
      <c r="Q2264" t="s">
        <v>15338</v>
      </c>
      <c r="R2264" t="s">
        <v>17952</v>
      </c>
      <c r="S2264" t="s">
        <v>17953</v>
      </c>
      <c r="T2264" s="124" t="s">
        <v>17954</v>
      </c>
      <c r="U2264" s="124" t="s">
        <v>15317</v>
      </c>
    </row>
    <row r="2265" spans="1:21" x14ac:dyDescent="0.25">
      <c r="A2265">
        <v>2009</v>
      </c>
      <c r="B2265">
        <v>20</v>
      </c>
      <c r="C2265" t="s">
        <v>29</v>
      </c>
      <c r="D2265" t="s">
        <v>1187</v>
      </c>
      <c r="E2265" t="s">
        <v>3484</v>
      </c>
      <c r="F2265" t="s">
        <v>7125</v>
      </c>
      <c r="G2265" t="s">
        <v>12649</v>
      </c>
      <c r="H2265" t="s">
        <v>14427</v>
      </c>
      <c r="I2265">
        <v>1773.179151</v>
      </c>
      <c r="J2265">
        <v>0</v>
      </c>
      <c r="K2265">
        <v>1703.881539</v>
      </c>
      <c r="L2265" t="s">
        <v>18327</v>
      </c>
      <c r="M2265" t="s">
        <v>15241</v>
      </c>
      <c r="N2265" t="s">
        <v>17956</v>
      </c>
      <c r="O2265" t="s">
        <v>15241</v>
      </c>
      <c r="P2265" t="s">
        <v>16895</v>
      </c>
      <c r="Q2265" t="s">
        <v>15241</v>
      </c>
      <c r="R2265" t="s">
        <v>17959</v>
      </c>
      <c r="S2265" t="s">
        <v>17503</v>
      </c>
      <c r="T2265" s="124" t="s">
        <v>17992</v>
      </c>
      <c r="U2265" s="124" t="s">
        <v>15317</v>
      </c>
    </row>
    <row r="2266" spans="1:21" x14ac:dyDescent="0.25">
      <c r="A2266">
        <v>2009</v>
      </c>
      <c r="B2266">
        <v>20</v>
      </c>
      <c r="C2266" t="s">
        <v>29</v>
      </c>
      <c r="D2266" t="s">
        <v>1189</v>
      </c>
      <c r="E2266" t="s">
        <v>3485</v>
      </c>
      <c r="F2266" t="s">
        <v>7494</v>
      </c>
      <c r="G2266" t="s">
        <v>12010</v>
      </c>
      <c r="H2266" t="s">
        <v>14419</v>
      </c>
      <c r="I2266">
        <v>562.37582699999996</v>
      </c>
      <c r="J2266">
        <v>0</v>
      </c>
      <c r="K2266">
        <v>518.12078399999996</v>
      </c>
      <c r="N2266" t="s">
        <v>15196</v>
      </c>
      <c r="O2266" t="s">
        <v>15237</v>
      </c>
      <c r="P2266" t="s">
        <v>15196</v>
      </c>
      <c r="Q2266" t="s">
        <v>15237</v>
      </c>
      <c r="R2266" t="s">
        <v>17944</v>
      </c>
      <c r="S2266" t="s">
        <v>17945</v>
      </c>
      <c r="T2266" s="124" t="s">
        <v>18328</v>
      </c>
      <c r="U2266" s="124" t="s">
        <v>15317</v>
      </c>
    </row>
    <row r="2267" spans="1:21" x14ac:dyDescent="0.25">
      <c r="A2267">
        <v>2009</v>
      </c>
      <c r="B2267">
        <v>20</v>
      </c>
      <c r="C2267" t="s">
        <v>29</v>
      </c>
      <c r="D2267" t="s">
        <v>1190</v>
      </c>
      <c r="E2267" t="s">
        <v>3486</v>
      </c>
      <c r="F2267" t="s">
        <v>7495</v>
      </c>
      <c r="G2267" t="s">
        <v>12011</v>
      </c>
      <c r="H2267" t="s">
        <v>14426</v>
      </c>
      <c r="I2267">
        <v>228.25497799999999</v>
      </c>
      <c r="J2267">
        <v>0</v>
      </c>
      <c r="K2267">
        <v>213.577034</v>
      </c>
      <c r="L2267" t="s">
        <v>17968</v>
      </c>
      <c r="M2267" t="s">
        <v>16990</v>
      </c>
      <c r="N2267" t="s">
        <v>17968</v>
      </c>
      <c r="O2267" t="s">
        <v>16990</v>
      </c>
      <c r="P2267" t="s">
        <v>17968</v>
      </c>
      <c r="Q2267" t="s">
        <v>16990</v>
      </c>
      <c r="R2267" t="s">
        <v>17952</v>
      </c>
      <c r="S2267" t="s">
        <v>17953</v>
      </c>
      <c r="T2267" t="s">
        <v>18329</v>
      </c>
      <c r="U2267" t="s">
        <v>15317</v>
      </c>
    </row>
    <row r="2268" spans="1:21" x14ac:dyDescent="0.25">
      <c r="A2268">
        <v>2009</v>
      </c>
      <c r="B2268">
        <v>20</v>
      </c>
      <c r="C2268" t="s">
        <v>29</v>
      </c>
      <c r="D2268" t="s">
        <v>1191</v>
      </c>
      <c r="E2268" t="s">
        <v>3487</v>
      </c>
      <c r="F2268" t="s">
        <v>7129</v>
      </c>
      <c r="G2268" t="s">
        <v>12012</v>
      </c>
      <c r="H2268" t="s">
        <v>14422</v>
      </c>
      <c r="I2268">
        <v>353.09686799999997</v>
      </c>
      <c r="J2268">
        <v>0</v>
      </c>
      <c r="K2268">
        <v>335.87323800000001</v>
      </c>
      <c r="R2268" t="s">
        <v>15257</v>
      </c>
      <c r="S2268" t="s">
        <v>15338</v>
      </c>
      <c r="T2268" s="124" t="s">
        <v>17252</v>
      </c>
      <c r="U2268" s="124" t="s">
        <v>15317</v>
      </c>
    </row>
    <row r="2269" spans="1:21" x14ac:dyDescent="0.25">
      <c r="A2269">
        <v>2009</v>
      </c>
      <c r="B2269">
        <v>20</v>
      </c>
      <c r="C2269" t="s">
        <v>29</v>
      </c>
      <c r="D2269" t="s">
        <v>1192</v>
      </c>
      <c r="E2269" t="s">
        <v>3488</v>
      </c>
      <c r="F2269" t="s">
        <v>7496</v>
      </c>
      <c r="G2269" t="s">
        <v>11172</v>
      </c>
      <c r="H2269" t="s">
        <v>14426</v>
      </c>
      <c r="I2269">
        <v>343.03590000000003</v>
      </c>
      <c r="J2269">
        <v>0</v>
      </c>
      <c r="K2269">
        <v>830.85208599999999</v>
      </c>
      <c r="L2269" t="s">
        <v>18330</v>
      </c>
      <c r="M2269" t="s">
        <v>17811</v>
      </c>
      <c r="N2269" t="s">
        <v>17972</v>
      </c>
      <c r="O2269" t="s">
        <v>17486</v>
      </c>
      <c r="P2269" t="s">
        <v>16963</v>
      </c>
      <c r="Q2269" t="s">
        <v>15239</v>
      </c>
      <c r="R2269" t="s">
        <v>17952</v>
      </c>
      <c r="S2269" t="s">
        <v>17953</v>
      </c>
      <c r="T2269" t="s">
        <v>18331</v>
      </c>
      <c r="U2269" t="s">
        <v>15317</v>
      </c>
    </row>
    <row r="2270" spans="1:21" x14ac:dyDescent="0.25">
      <c r="A2270">
        <v>2009</v>
      </c>
      <c r="B2270">
        <v>20</v>
      </c>
      <c r="C2270" t="s">
        <v>29</v>
      </c>
      <c r="D2270" t="s">
        <v>1193</v>
      </c>
      <c r="E2270" t="s">
        <v>3489</v>
      </c>
      <c r="F2270" t="s">
        <v>7497</v>
      </c>
      <c r="G2270" t="s">
        <v>11544</v>
      </c>
      <c r="H2270" t="s">
        <v>14419</v>
      </c>
      <c r="I2270">
        <v>24413.087439999999</v>
      </c>
      <c r="J2270">
        <v>0</v>
      </c>
      <c r="K2270">
        <v>23376.025188</v>
      </c>
      <c r="L2270" t="s">
        <v>17686</v>
      </c>
      <c r="M2270" t="s">
        <v>17687</v>
      </c>
      <c r="N2270" t="s">
        <v>17686</v>
      </c>
      <c r="O2270" t="s">
        <v>17687</v>
      </c>
      <c r="R2270" t="s">
        <v>17944</v>
      </c>
      <c r="S2270" t="s">
        <v>17945</v>
      </c>
      <c r="T2270" s="124" t="s">
        <v>17978</v>
      </c>
      <c r="U2270" s="124" t="s">
        <v>15317</v>
      </c>
    </row>
    <row r="2271" spans="1:21" x14ac:dyDescent="0.25">
      <c r="A2271">
        <v>2009</v>
      </c>
      <c r="B2271">
        <v>20</v>
      </c>
      <c r="C2271" t="s">
        <v>29</v>
      </c>
      <c r="D2271" t="s">
        <v>1194</v>
      </c>
      <c r="E2271" t="s">
        <v>3490</v>
      </c>
      <c r="F2271" t="s">
        <v>7498</v>
      </c>
      <c r="G2271" t="s">
        <v>12013</v>
      </c>
      <c r="H2271" t="s">
        <v>14427</v>
      </c>
      <c r="I2271">
        <v>379.72248300000001</v>
      </c>
      <c r="J2271">
        <v>0</v>
      </c>
      <c r="K2271">
        <v>754.13820999999996</v>
      </c>
      <c r="L2271" t="s">
        <v>18332</v>
      </c>
      <c r="M2271" t="s">
        <v>17212</v>
      </c>
      <c r="N2271" t="s">
        <v>17976</v>
      </c>
      <c r="O2271" t="s">
        <v>17212</v>
      </c>
      <c r="P2271" t="s">
        <v>16878</v>
      </c>
      <c r="Q2271" t="s">
        <v>15241</v>
      </c>
      <c r="R2271" t="s">
        <v>17959</v>
      </c>
      <c r="S2271" t="s">
        <v>17503</v>
      </c>
      <c r="T2271" s="124" t="s">
        <v>17977</v>
      </c>
      <c r="U2271" s="124" t="s">
        <v>15317</v>
      </c>
    </row>
    <row r="2272" spans="1:21" x14ac:dyDescent="0.25">
      <c r="A2272">
        <v>2009</v>
      </c>
      <c r="B2272">
        <v>20</v>
      </c>
      <c r="C2272" t="s">
        <v>29</v>
      </c>
      <c r="D2272" t="s">
        <v>1195</v>
      </c>
      <c r="E2272" t="s">
        <v>3491</v>
      </c>
      <c r="F2272" t="s">
        <v>7499</v>
      </c>
      <c r="G2272" t="s">
        <v>12650</v>
      </c>
      <c r="H2272" t="s">
        <v>14419</v>
      </c>
      <c r="I2272">
        <v>1818.413814</v>
      </c>
      <c r="J2272">
        <v>0</v>
      </c>
      <c r="K2272">
        <v>1203.9440950000001</v>
      </c>
      <c r="L2272" t="s">
        <v>17950</v>
      </c>
      <c r="M2272" t="s">
        <v>15242</v>
      </c>
      <c r="N2272" t="s">
        <v>18333</v>
      </c>
      <c r="O2272" t="s">
        <v>15242</v>
      </c>
      <c r="P2272" t="s">
        <v>15285</v>
      </c>
      <c r="Q2272" t="s">
        <v>15242</v>
      </c>
      <c r="R2272" t="s">
        <v>17944</v>
      </c>
      <c r="S2272" t="s">
        <v>17945</v>
      </c>
      <c r="T2272" s="124" t="s">
        <v>17978</v>
      </c>
      <c r="U2272" s="124" t="s">
        <v>15317</v>
      </c>
    </row>
    <row r="2273" spans="1:21" x14ac:dyDescent="0.25">
      <c r="A2273">
        <v>2009</v>
      </c>
      <c r="B2273">
        <v>20</v>
      </c>
      <c r="C2273" t="s">
        <v>29</v>
      </c>
      <c r="D2273" t="s">
        <v>1196</v>
      </c>
      <c r="E2273" t="s">
        <v>3492</v>
      </c>
      <c r="F2273" t="s">
        <v>7500</v>
      </c>
      <c r="G2273" t="s">
        <v>12015</v>
      </c>
      <c r="H2273" t="s">
        <v>14422</v>
      </c>
      <c r="I2273">
        <v>196.80166199999999</v>
      </c>
      <c r="J2273">
        <v>0</v>
      </c>
      <c r="K2273">
        <v>183.035292</v>
      </c>
      <c r="L2273" t="s">
        <v>15182</v>
      </c>
      <c r="M2273" t="s">
        <v>15237</v>
      </c>
      <c r="N2273" t="s">
        <v>15182</v>
      </c>
      <c r="O2273" t="s">
        <v>15237</v>
      </c>
      <c r="P2273" t="s">
        <v>15182</v>
      </c>
      <c r="Q2273" t="s">
        <v>15237</v>
      </c>
      <c r="R2273" t="s">
        <v>15257</v>
      </c>
      <c r="S2273" t="s">
        <v>15338</v>
      </c>
      <c r="T2273" s="124" t="s">
        <v>17162</v>
      </c>
      <c r="U2273" s="124" t="s">
        <v>15317</v>
      </c>
    </row>
    <row r="2274" spans="1:21" x14ac:dyDescent="0.25">
      <c r="A2274">
        <v>2009</v>
      </c>
      <c r="B2274">
        <v>20</v>
      </c>
      <c r="C2274" t="s">
        <v>29</v>
      </c>
      <c r="D2274" t="s">
        <v>1197</v>
      </c>
      <c r="E2274" t="s">
        <v>3493</v>
      </c>
      <c r="F2274" t="s">
        <v>7501</v>
      </c>
      <c r="G2274" t="s">
        <v>12589</v>
      </c>
      <c r="H2274" t="s">
        <v>14429</v>
      </c>
      <c r="I2274">
        <v>2522.0039689999999</v>
      </c>
      <c r="J2274">
        <v>0</v>
      </c>
      <c r="K2274">
        <v>2381.650251</v>
      </c>
      <c r="L2274" t="s">
        <v>18334</v>
      </c>
      <c r="M2274" t="s">
        <v>18335</v>
      </c>
      <c r="N2274" t="s">
        <v>17981</v>
      </c>
      <c r="O2274" t="s">
        <v>17781</v>
      </c>
      <c r="P2274" t="s">
        <v>18222</v>
      </c>
      <c r="Q2274" t="s">
        <v>17746</v>
      </c>
      <c r="T2274" s="124" t="s">
        <v>18336</v>
      </c>
      <c r="U2274" s="124" t="s">
        <v>15317</v>
      </c>
    </row>
    <row r="2275" spans="1:21" x14ac:dyDescent="0.25">
      <c r="A2275">
        <v>2009</v>
      </c>
      <c r="B2275">
        <v>20</v>
      </c>
      <c r="C2275" t="s">
        <v>29</v>
      </c>
      <c r="D2275" t="s">
        <v>1198</v>
      </c>
      <c r="E2275" t="s">
        <v>3494</v>
      </c>
      <c r="F2275" t="s">
        <v>7502</v>
      </c>
      <c r="G2275" t="s">
        <v>12017</v>
      </c>
      <c r="H2275" t="s">
        <v>14423</v>
      </c>
      <c r="I2275">
        <v>1279.7892220000001</v>
      </c>
      <c r="J2275">
        <v>0</v>
      </c>
      <c r="K2275">
        <v>1154.201305</v>
      </c>
      <c r="L2275" t="s">
        <v>18337</v>
      </c>
      <c r="M2275" t="s">
        <v>18338</v>
      </c>
      <c r="N2275" t="s">
        <v>17984</v>
      </c>
      <c r="O2275" t="s">
        <v>17962</v>
      </c>
      <c r="P2275" t="s">
        <v>15204</v>
      </c>
      <c r="Q2275" t="s">
        <v>15251</v>
      </c>
      <c r="R2275" t="s">
        <v>16877</v>
      </c>
      <c r="S2275" t="s">
        <v>15251</v>
      </c>
      <c r="T2275" s="124" t="s">
        <v>18339</v>
      </c>
      <c r="U2275" s="124" t="s">
        <v>15317</v>
      </c>
    </row>
    <row r="2276" spans="1:21" x14ac:dyDescent="0.25">
      <c r="A2276">
        <v>2009</v>
      </c>
      <c r="B2276">
        <v>20</v>
      </c>
      <c r="C2276" t="s">
        <v>29</v>
      </c>
      <c r="D2276" t="s">
        <v>1199</v>
      </c>
      <c r="E2276" t="s">
        <v>3495</v>
      </c>
      <c r="F2276" t="s">
        <v>7503</v>
      </c>
      <c r="G2276" t="s">
        <v>12651</v>
      </c>
      <c r="H2276" t="s">
        <v>14430</v>
      </c>
      <c r="I2276">
        <v>13176.27002</v>
      </c>
      <c r="J2276">
        <v>0</v>
      </c>
      <c r="K2276">
        <v>12406.855041999999</v>
      </c>
      <c r="L2276" t="s">
        <v>15203</v>
      </c>
      <c r="M2276" t="s">
        <v>15237</v>
      </c>
      <c r="N2276" t="s">
        <v>15203</v>
      </c>
      <c r="O2276" t="s">
        <v>15237</v>
      </c>
      <c r="R2276" t="s">
        <v>15203</v>
      </c>
      <c r="S2276" t="s">
        <v>15237</v>
      </c>
      <c r="T2276" t="s">
        <v>15301</v>
      </c>
      <c r="U2276" t="s">
        <v>15317</v>
      </c>
    </row>
    <row r="2277" spans="1:21" x14ac:dyDescent="0.25">
      <c r="A2277">
        <v>2009</v>
      </c>
      <c r="B2277">
        <v>20</v>
      </c>
      <c r="C2277" t="s">
        <v>29</v>
      </c>
      <c r="D2277" t="s">
        <v>1200</v>
      </c>
      <c r="E2277" t="s">
        <v>3496</v>
      </c>
      <c r="F2277" t="s">
        <v>7504</v>
      </c>
      <c r="G2277" t="s">
        <v>12019</v>
      </c>
      <c r="H2277" t="s">
        <v>14431</v>
      </c>
      <c r="I2277">
        <v>360.71468499999997</v>
      </c>
      <c r="J2277">
        <v>0</v>
      </c>
      <c r="K2277">
        <v>294.80107500000003</v>
      </c>
      <c r="L2277" t="s">
        <v>18340</v>
      </c>
      <c r="M2277" t="s">
        <v>18341</v>
      </c>
      <c r="N2277" t="s">
        <v>18342</v>
      </c>
      <c r="O2277" t="s">
        <v>17503</v>
      </c>
      <c r="P2277" t="s">
        <v>16836</v>
      </c>
      <c r="Q2277" t="s">
        <v>17503</v>
      </c>
      <c r="R2277" t="s">
        <v>17991</v>
      </c>
      <c r="S2277" t="s">
        <v>15251</v>
      </c>
      <c r="T2277" s="124" t="s">
        <v>18343</v>
      </c>
      <c r="U2277" s="124" t="s">
        <v>15317</v>
      </c>
    </row>
    <row r="2278" spans="1:21" x14ac:dyDescent="0.25">
      <c r="A2278">
        <v>2009</v>
      </c>
      <c r="B2278">
        <v>20</v>
      </c>
      <c r="C2278" t="s">
        <v>29</v>
      </c>
      <c r="D2278" t="s">
        <v>1883</v>
      </c>
      <c r="E2278" t="s">
        <v>3497</v>
      </c>
      <c r="F2278" t="s">
        <v>7505</v>
      </c>
      <c r="G2278" t="s">
        <v>12652</v>
      </c>
      <c r="H2278" t="s">
        <v>14428</v>
      </c>
      <c r="I2278">
        <v>8160.9913720000004</v>
      </c>
      <c r="J2278">
        <v>0</v>
      </c>
      <c r="K2278">
        <v>7367.9551510000001</v>
      </c>
      <c r="L2278" t="s">
        <v>18344</v>
      </c>
      <c r="M2278" t="s">
        <v>17998</v>
      </c>
      <c r="N2278" t="s">
        <v>18345</v>
      </c>
      <c r="O2278" t="s">
        <v>17964</v>
      </c>
      <c r="T2278" s="124" t="s">
        <v>17965</v>
      </c>
      <c r="U2278" s="124" t="s">
        <v>15317</v>
      </c>
    </row>
    <row r="2279" spans="1:21" x14ac:dyDescent="0.25">
      <c r="A2279">
        <v>2009</v>
      </c>
      <c r="B2279">
        <v>20</v>
      </c>
      <c r="C2279" t="s">
        <v>29</v>
      </c>
      <c r="D2279" t="s">
        <v>1884</v>
      </c>
      <c r="G2279" t="s">
        <v>12653</v>
      </c>
      <c r="H2279" t="s">
        <v>14428</v>
      </c>
      <c r="I2279">
        <v>0</v>
      </c>
      <c r="J2279">
        <v>0</v>
      </c>
      <c r="K2279">
        <v>0</v>
      </c>
      <c r="P2279" t="s">
        <v>15285</v>
      </c>
      <c r="Q2279" t="s">
        <v>15242</v>
      </c>
      <c r="T2279" t="s">
        <v>15309</v>
      </c>
      <c r="U2279" t="s">
        <v>15317</v>
      </c>
    </row>
    <row r="2280" spans="1:21" x14ac:dyDescent="0.25">
      <c r="A2280">
        <v>2009</v>
      </c>
      <c r="B2280">
        <v>20</v>
      </c>
      <c r="C2280" t="s">
        <v>30</v>
      </c>
      <c r="D2280" t="s">
        <v>1885</v>
      </c>
      <c r="E2280" t="s">
        <v>3498</v>
      </c>
      <c r="F2280" t="s">
        <v>7506</v>
      </c>
      <c r="G2280" t="s">
        <v>12654</v>
      </c>
      <c r="H2280" t="s">
        <v>14420</v>
      </c>
      <c r="I2280">
        <v>10</v>
      </c>
      <c r="J2280">
        <v>0</v>
      </c>
      <c r="K2280">
        <v>1.598508</v>
      </c>
      <c r="L2280" t="s">
        <v>16824</v>
      </c>
      <c r="M2280" t="s">
        <v>15250</v>
      </c>
      <c r="N2280" t="s">
        <v>15210</v>
      </c>
      <c r="O2280" t="s">
        <v>15250</v>
      </c>
      <c r="P2280" t="s">
        <v>15210</v>
      </c>
      <c r="Q2280" t="s">
        <v>15250</v>
      </c>
      <c r="R2280" t="s">
        <v>15356</v>
      </c>
      <c r="S2280" t="s">
        <v>15251</v>
      </c>
      <c r="T2280" t="s">
        <v>16831</v>
      </c>
      <c r="U2280" t="s">
        <v>15317</v>
      </c>
    </row>
    <row r="2281" spans="1:21" x14ac:dyDescent="0.25">
      <c r="A2281">
        <v>2009</v>
      </c>
      <c r="B2281">
        <v>20</v>
      </c>
      <c r="C2281" t="s">
        <v>30</v>
      </c>
      <c r="D2281" t="s">
        <v>1886</v>
      </c>
      <c r="G2281" t="s">
        <v>12655</v>
      </c>
      <c r="H2281" t="s">
        <v>14419</v>
      </c>
      <c r="I2281">
        <v>78</v>
      </c>
      <c r="J2281">
        <v>0</v>
      </c>
      <c r="K2281">
        <v>35.330252999999999</v>
      </c>
      <c r="P2281" t="s">
        <v>15203</v>
      </c>
      <c r="Q2281" t="s">
        <v>15237</v>
      </c>
      <c r="R2281" t="s">
        <v>17944</v>
      </c>
      <c r="S2281" t="s">
        <v>17945</v>
      </c>
      <c r="T2281" t="s">
        <v>17946</v>
      </c>
      <c r="U2281" t="s">
        <v>15317</v>
      </c>
    </row>
    <row r="2282" spans="1:21" x14ac:dyDescent="0.25">
      <c r="A2282">
        <v>2009</v>
      </c>
      <c r="B2282">
        <v>21</v>
      </c>
      <c r="C2282" t="s">
        <v>25</v>
      </c>
      <c r="D2282" t="s">
        <v>1211</v>
      </c>
      <c r="E2282" t="s">
        <v>3152</v>
      </c>
      <c r="F2282" t="s">
        <v>7139</v>
      </c>
      <c r="G2282" t="s">
        <v>12030</v>
      </c>
      <c r="H2282" t="s">
        <v>14432</v>
      </c>
      <c r="I2282">
        <v>191.56877900000001</v>
      </c>
      <c r="J2282">
        <v>0</v>
      </c>
      <c r="K2282">
        <v>213.05219700000001</v>
      </c>
      <c r="U2282" t="s">
        <v>15316</v>
      </c>
    </row>
    <row r="2283" spans="1:21" x14ac:dyDescent="0.25">
      <c r="A2283">
        <v>2009</v>
      </c>
      <c r="B2283">
        <v>21</v>
      </c>
      <c r="C2283" t="s">
        <v>25</v>
      </c>
      <c r="D2283" t="s">
        <v>1212</v>
      </c>
      <c r="E2283" t="s">
        <v>3499</v>
      </c>
      <c r="F2283" t="s">
        <v>7507</v>
      </c>
      <c r="G2283" t="s">
        <v>12031</v>
      </c>
      <c r="H2283" t="s">
        <v>14433</v>
      </c>
      <c r="I2283">
        <v>207.67663999999999</v>
      </c>
      <c r="J2283">
        <v>0</v>
      </c>
      <c r="K2283">
        <v>178.91674399999999</v>
      </c>
      <c r="R2283" t="s">
        <v>15278</v>
      </c>
      <c r="S2283" t="s">
        <v>15249</v>
      </c>
      <c r="T2283" t="s">
        <v>15314</v>
      </c>
      <c r="U2283" t="s">
        <v>15317</v>
      </c>
    </row>
    <row r="2284" spans="1:21" x14ac:dyDescent="0.25">
      <c r="A2284">
        <v>2009</v>
      </c>
      <c r="B2284">
        <v>21</v>
      </c>
      <c r="C2284" t="s">
        <v>27</v>
      </c>
      <c r="D2284" t="s">
        <v>1214</v>
      </c>
      <c r="E2284" t="s">
        <v>3500</v>
      </c>
      <c r="F2284" t="s">
        <v>7508</v>
      </c>
      <c r="G2284" t="s">
        <v>12033</v>
      </c>
      <c r="H2284" t="s">
        <v>14433</v>
      </c>
      <c r="I2284">
        <v>326.09280100000001</v>
      </c>
      <c r="J2284">
        <v>0</v>
      </c>
      <c r="K2284">
        <v>2308.5316499999999</v>
      </c>
      <c r="R2284" t="s">
        <v>15278</v>
      </c>
      <c r="S2284" t="s">
        <v>15249</v>
      </c>
      <c r="T2284" t="s">
        <v>15314</v>
      </c>
      <c r="U2284" t="s">
        <v>15317</v>
      </c>
    </row>
    <row r="2285" spans="1:21" x14ac:dyDescent="0.25">
      <c r="A2285">
        <v>2009</v>
      </c>
      <c r="B2285">
        <v>21</v>
      </c>
      <c r="C2285" t="s">
        <v>27</v>
      </c>
      <c r="D2285" t="s">
        <v>1215</v>
      </c>
      <c r="E2285" t="s">
        <v>3156</v>
      </c>
      <c r="F2285" t="s">
        <v>7143</v>
      </c>
      <c r="G2285" t="s">
        <v>12034</v>
      </c>
      <c r="H2285" t="s">
        <v>14434</v>
      </c>
      <c r="I2285">
        <v>0</v>
      </c>
      <c r="J2285">
        <v>0</v>
      </c>
      <c r="K2285">
        <v>238.16761399999999</v>
      </c>
      <c r="U2285" t="s">
        <v>15316</v>
      </c>
    </row>
    <row r="2286" spans="1:21" x14ac:dyDescent="0.25">
      <c r="A2286">
        <v>2009</v>
      </c>
      <c r="B2286">
        <v>21</v>
      </c>
      <c r="C2286" t="s">
        <v>27</v>
      </c>
      <c r="D2286" t="s">
        <v>1216</v>
      </c>
      <c r="E2286" t="s">
        <v>3157</v>
      </c>
      <c r="F2286" t="s">
        <v>7144</v>
      </c>
      <c r="G2286" t="s">
        <v>12035</v>
      </c>
      <c r="H2286" t="s">
        <v>14433</v>
      </c>
      <c r="I2286">
        <v>16.466711</v>
      </c>
      <c r="J2286">
        <v>0</v>
      </c>
      <c r="K2286">
        <v>419.99201599999998</v>
      </c>
      <c r="R2286" t="s">
        <v>15278</v>
      </c>
      <c r="S2286" t="s">
        <v>15249</v>
      </c>
      <c r="T2286" t="s">
        <v>15314</v>
      </c>
      <c r="U2286" t="s">
        <v>15317</v>
      </c>
    </row>
    <row r="2287" spans="1:21" x14ac:dyDescent="0.25">
      <c r="A2287">
        <v>2009</v>
      </c>
      <c r="B2287">
        <v>21</v>
      </c>
      <c r="C2287" t="s">
        <v>27</v>
      </c>
      <c r="D2287" t="s">
        <v>1887</v>
      </c>
      <c r="E2287" t="s">
        <v>3500</v>
      </c>
      <c r="F2287" t="s">
        <v>7148</v>
      </c>
      <c r="G2287" t="s">
        <v>12044</v>
      </c>
      <c r="H2287" t="s">
        <v>14436</v>
      </c>
      <c r="I2287">
        <v>36.836089999999999</v>
      </c>
      <c r="J2287">
        <v>0</v>
      </c>
      <c r="K2287">
        <v>16.305904000000002</v>
      </c>
      <c r="U2287" t="s">
        <v>15316</v>
      </c>
    </row>
    <row r="2288" spans="1:21" x14ac:dyDescent="0.25">
      <c r="A2288">
        <v>2009</v>
      </c>
      <c r="B2288">
        <v>21</v>
      </c>
      <c r="C2288" t="s">
        <v>28</v>
      </c>
      <c r="D2288" t="s">
        <v>1217</v>
      </c>
      <c r="E2288" t="s">
        <v>3501</v>
      </c>
      <c r="F2288" t="s">
        <v>7509</v>
      </c>
      <c r="G2288" t="s">
        <v>12036</v>
      </c>
      <c r="H2288" t="s">
        <v>14433</v>
      </c>
      <c r="I2288">
        <v>12.198962999999999</v>
      </c>
      <c r="J2288">
        <v>0</v>
      </c>
      <c r="K2288">
        <v>13.104198</v>
      </c>
      <c r="R2288" t="s">
        <v>15278</v>
      </c>
      <c r="S2288" t="s">
        <v>15249</v>
      </c>
      <c r="T2288" t="s">
        <v>15314</v>
      </c>
      <c r="U2288" t="s">
        <v>15317</v>
      </c>
    </row>
    <row r="2289" spans="1:21" x14ac:dyDescent="0.25">
      <c r="A2289">
        <v>2009</v>
      </c>
      <c r="B2289">
        <v>21</v>
      </c>
      <c r="C2289" t="s">
        <v>34</v>
      </c>
      <c r="D2289" t="s">
        <v>1218</v>
      </c>
      <c r="G2289" t="s">
        <v>12037</v>
      </c>
      <c r="H2289" t="s">
        <v>14433</v>
      </c>
      <c r="I2289">
        <v>1607.6027859999999</v>
      </c>
      <c r="J2289">
        <v>0</v>
      </c>
      <c r="K2289">
        <v>1238.422</v>
      </c>
      <c r="R2289" t="s">
        <v>15278</v>
      </c>
      <c r="S2289" t="s">
        <v>15249</v>
      </c>
      <c r="T2289" t="s">
        <v>15314</v>
      </c>
      <c r="U2289" t="s">
        <v>15317</v>
      </c>
    </row>
    <row r="2290" spans="1:21" x14ac:dyDescent="0.25">
      <c r="A2290">
        <v>2009</v>
      </c>
      <c r="B2290">
        <v>21</v>
      </c>
      <c r="C2290" t="s">
        <v>34</v>
      </c>
      <c r="D2290" t="s">
        <v>1219</v>
      </c>
      <c r="E2290" t="s">
        <v>3502</v>
      </c>
      <c r="F2290" t="s">
        <v>7510</v>
      </c>
      <c r="G2290" t="s">
        <v>12038</v>
      </c>
      <c r="H2290" t="s">
        <v>14433</v>
      </c>
      <c r="I2290">
        <v>135</v>
      </c>
      <c r="J2290">
        <v>0</v>
      </c>
      <c r="K2290">
        <v>0</v>
      </c>
      <c r="N2290" t="s">
        <v>16955</v>
      </c>
      <c r="O2290" t="s">
        <v>15338</v>
      </c>
      <c r="R2290" t="s">
        <v>15278</v>
      </c>
      <c r="S2290" t="s">
        <v>15249</v>
      </c>
      <c r="T2290" t="s">
        <v>18346</v>
      </c>
      <c r="U2290" t="s">
        <v>15317</v>
      </c>
    </row>
    <row r="2291" spans="1:21" x14ac:dyDescent="0.25">
      <c r="A2291">
        <v>2009</v>
      </c>
      <c r="B2291">
        <v>21</v>
      </c>
      <c r="C2291" t="s">
        <v>20</v>
      </c>
      <c r="D2291" t="s">
        <v>1221</v>
      </c>
      <c r="G2291" t="s">
        <v>12656</v>
      </c>
      <c r="H2291" t="s">
        <v>14580</v>
      </c>
      <c r="I2291">
        <v>193.49341799999999</v>
      </c>
      <c r="J2291">
        <v>0</v>
      </c>
      <c r="K2291">
        <v>164.68346199999999</v>
      </c>
      <c r="U2291" t="s">
        <v>15316</v>
      </c>
    </row>
    <row r="2292" spans="1:21" x14ac:dyDescent="0.25">
      <c r="A2292">
        <v>2009</v>
      </c>
      <c r="B2292">
        <v>21</v>
      </c>
      <c r="C2292" t="s">
        <v>20</v>
      </c>
      <c r="D2292" t="s">
        <v>1222</v>
      </c>
      <c r="G2292" t="s">
        <v>11080</v>
      </c>
      <c r="H2292" t="s">
        <v>14581</v>
      </c>
      <c r="I2292">
        <v>692.66853300000002</v>
      </c>
      <c r="J2292">
        <v>0</v>
      </c>
      <c r="K2292">
        <v>826.06648800000005</v>
      </c>
      <c r="R2292" t="s">
        <v>17997</v>
      </c>
      <c r="S2292" t="s">
        <v>16880</v>
      </c>
      <c r="T2292" t="s">
        <v>16881</v>
      </c>
      <c r="U2292" t="s">
        <v>15317</v>
      </c>
    </row>
    <row r="2293" spans="1:21" x14ac:dyDescent="0.25">
      <c r="A2293">
        <v>2009</v>
      </c>
      <c r="B2293">
        <v>21</v>
      </c>
      <c r="C2293" t="s">
        <v>20</v>
      </c>
      <c r="D2293" t="s">
        <v>1223</v>
      </c>
      <c r="G2293" t="s">
        <v>10937</v>
      </c>
      <c r="H2293" t="s">
        <v>14434</v>
      </c>
      <c r="I2293">
        <v>191.83814799999999</v>
      </c>
      <c r="J2293">
        <v>0</v>
      </c>
      <c r="K2293">
        <v>193.65521899999999</v>
      </c>
      <c r="U2293" t="s">
        <v>15316</v>
      </c>
    </row>
    <row r="2294" spans="1:21" x14ac:dyDescent="0.25">
      <c r="A2294">
        <v>2009</v>
      </c>
      <c r="B2294">
        <v>21</v>
      </c>
      <c r="C2294" t="s">
        <v>22</v>
      </c>
      <c r="D2294" t="s">
        <v>1225</v>
      </c>
      <c r="G2294" t="s">
        <v>10941</v>
      </c>
      <c r="H2294" t="s">
        <v>14221</v>
      </c>
      <c r="I2294">
        <v>96.859582000000003</v>
      </c>
      <c r="J2294">
        <v>0</v>
      </c>
      <c r="K2294">
        <v>118.45193399999999</v>
      </c>
      <c r="U2294" t="s">
        <v>15316</v>
      </c>
    </row>
    <row r="2295" spans="1:21" x14ac:dyDescent="0.25">
      <c r="A2295">
        <v>2009</v>
      </c>
      <c r="B2295">
        <v>21</v>
      </c>
      <c r="C2295" t="s">
        <v>23</v>
      </c>
      <c r="D2295" t="s">
        <v>1226</v>
      </c>
      <c r="G2295" t="s">
        <v>10942</v>
      </c>
      <c r="H2295" t="s">
        <v>14222</v>
      </c>
      <c r="I2295">
        <v>19.681122999999999</v>
      </c>
      <c r="J2295">
        <v>0</v>
      </c>
      <c r="K2295">
        <v>30.026688</v>
      </c>
      <c r="U2295" t="s">
        <v>15316</v>
      </c>
    </row>
    <row r="2296" spans="1:21" x14ac:dyDescent="0.25">
      <c r="A2296">
        <v>2009</v>
      </c>
      <c r="B2296">
        <v>21</v>
      </c>
      <c r="C2296" t="s">
        <v>23</v>
      </c>
      <c r="D2296" t="s">
        <v>1227</v>
      </c>
      <c r="G2296" t="s">
        <v>10957</v>
      </c>
      <c r="H2296" t="s">
        <v>14222</v>
      </c>
      <c r="I2296">
        <v>2.5990000000000002</v>
      </c>
      <c r="J2296">
        <v>0</v>
      </c>
      <c r="K2296">
        <v>1.97258</v>
      </c>
      <c r="U2296" t="s">
        <v>15316</v>
      </c>
    </row>
    <row r="2297" spans="1:21" x14ac:dyDescent="0.25">
      <c r="A2297">
        <v>2009</v>
      </c>
      <c r="B2297">
        <v>21</v>
      </c>
      <c r="C2297" t="s">
        <v>24</v>
      </c>
      <c r="D2297" t="s">
        <v>1228</v>
      </c>
      <c r="E2297" t="s">
        <v>3503</v>
      </c>
      <c r="F2297" t="s">
        <v>7511</v>
      </c>
      <c r="G2297" t="s">
        <v>12042</v>
      </c>
      <c r="H2297" t="s">
        <v>14433</v>
      </c>
      <c r="I2297">
        <v>258.04674799999998</v>
      </c>
      <c r="J2297">
        <v>0</v>
      </c>
      <c r="K2297">
        <v>236.61905100000001</v>
      </c>
      <c r="R2297" t="s">
        <v>15278</v>
      </c>
      <c r="S2297" t="s">
        <v>15249</v>
      </c>
      <c r="T2297" t="s">
        <v>15314</v>
      </c>
      <c r="U2297" t="s">
        <v>15317</v>
      </c>
    </row>
    <row r="2298" spans="1:21" x14ac:dyDescent="0.25">
      <c r="A2298">
        <v>2009</v>
      </c>
      <c r="B2298">
        <v>21</v>
      </c>
      <c r="C2298" t="s">
        <v>24</v>
      </c>
      <c r="D2298" t="s">
        <v>1229</v>
      </c>
      <c r="E2298" t="s">
        <v>3503</v>
      </c>
      <c r="F2298" t="s">
        <v>7147</v>
      </c>
      <c r="G2298" t="s">
        <v>12043</v>
      </c>
      <c r="H2298" t="s">
        <v>14433</v>
      </c>
      <c r="I2298">
        <v>12.641914</v>
      </c>
      <c r="J2298">
        <v>0</v>
      </c>
      <c r="K2298">
        <v>13.822122999999999</v>
      </c>
      <c r="R2298" t="s">
        <v>15278</v>
      </c>
      <c r="S2298" t="s">
        <v>15249</v>
      </c>
      <c r="T2298" t="s">
        <v>15314</v>
      </c>
      <c r="U2298" t="s">
        <v>15317</v>
      </c>
    </row>
    <row r="2299" spans="1:21" x14ac:dyDescent="0.25">
      <c r="A2299">
        <v>2009</v>
      </c>
      <c r="B2299">
        <v>22</v>
      </c>
      <c r="C2299" t="s">
        <v>22</v>
      </c>
      <c r="D2299" t="s">
        <v>1231</v>
      </c>
      <c r="G2299" t="s">
        <v>12657</v>
      </c>
      <c r="H2299" t="s">
        <v>14437</v>
      </c>
      <c r="I2299">
        <v>1283.495492</v>
      </c>
      <c r="J2299">
        <v>0</v>
      </c>
      <c r="K2299">
        <v>1636.107289</v>
      </c>
      <c r="R2299" t="s">
        <v>17149</v>
      </c>
      <c r="S2299" t="s">
        <v>15238</v>
      </c>
      <c r="T2299" t="s">
        <v>15305</v>
      </c>
      <c r="U2299" t="s">
        <v>15317</v>
      </c>
    </row>
    <row r="2300" spans="1:21" x14ac:dyDescent="0.25">
      <c r="A2300">
        <v>2009</v>
      </c>
      <c r="B2300">
        <v>22</v>
      </c>
      <c r="C2300" t="s">
        <v>23</v>
      </c>
      <c r="D2300" t="s">
        <v>1232</v>
      </c>
      <c r="G2300" t="s">
        <v>12658</v>
      </c>
      <c r="H2300" t="s">
        <v>14437</v>
      </c>
      <c r="I2300">
        <v>119.242893</v>
      </c>
      <c r="J2300">
        <v>0</v>
      </c>
      <c r="K2300">
        <v>116.404116</v>
      </c>
      <c r="R2300" t="s">
        <v>17149</v>
      </c>
      <c r="S2300" t="s">
        <v>15238</v>
      </c>
      <c r="T2300" t="s">
        <v>15305</v>
      </c>
      <c r="U2300" t="s">
        <v>15317</v>
      </c>
    </row>
    <row r="2301" spans="1:21" x14ac:dyDescent="0.25">
      <c r="A2301">
        <v>2009</v>
      </c>
      <c r="B2301">
        <v>22</v>
      </c>
      <c r="C2301" t="s">
        <v>21</v>
      </c>
      <c r="D2301" t="s">
        <v>1233</v>
      </c>
      <c r="G2301" t="s">
        <v>12047</v>
      </c>
      <c r="H2301" t="s">
        <v>14437</v>
      </c>
      <c r="I2301">
        <v>1529.6197589999999</v>
      </c>
      <c r="J2301">
        <v>0</v>
      </c>
      <c r="K2301">
        <v>1438.4354149999999</v>
      </c>
      <c r="R2301" t="s">
        <v>17149</v>
      </c>
      <c r="S2301" t="s">
        <v>15238</v>
      </c>
      <c r="T2301" t="s">
        <v>15305</v>
      </c>
      <c r="U2301" t="s">
        <v>15317</v>
      </c>
    </row>
    <row r="2302" spans="1:21" x14ac:dyDescent="0.25">
      <c r="A2302">
        <v>2009</v>
      </c>
      <c r="B2302">
        <v>22</v>
      </c>
      <c r="C2302" t="s">
        <v>21</v>
      </c>
      <c r="D2302" t="s">
        <v>1234</v>
      </c>
      <c r="G2302" t="s">
        <v>12048</v>
      </c>
      <c r="H2302" t="s">
        <v>14437</v>
      </c>
      <c r="I2302">
        <v>1570.8241310000001</v>
      </c>
      <c r="J2302">
        <v>0</v>
      </c>
      <c r="K2302">
        <v>1506.918932</v>
      </c>
      <c r="R2302" t="s">
        <v>17149</v>
      </c>
      <c r="S2302" t="s">
        <v>15238</v>
      </c>
      <c r="T2302" t="s">
        <v>15305</v>
      </c>
      <c r="U2302" t="s">
        <v>15317</v>
      </c>
    </row>
    <row r="2303" spans="1:21" x14ac:dyDescent="0.25">
      <c r="A2303">
        <v>2009</v>
      </c>
      <c r="B2303">
        <v>22</v>
      </c>
      <c r="C2303" t="s">
        <v>21</v>
      </c>
      <c r="D2303" t="s">
        <v>1235</v>
      </c>
      <c r="G2303" t="s">
        <v>12049</v>
      </c>
      <c r="H2303" t="s">
        <v>14437</v>
      </c>
      <c r="I2303">
        <v>1264.8506339999999</v>
      </c>
      <c r="J2303">
        <v>0</v>
      </c>
      <c r="K2303">
        <v>1234.8824179999999</v>
      </c>
      <c r="R2303" t="s">
        <v>17149</v>
      </c>
      <c r="S2303" t="s">
        <v>15238</v>
      </c>
      <c r="T2303" t="s">
        <v>15305</v>
      </c>
      <c r="U2303" t="s">
        <v>15317</v>
      </c>
    </row>
    <row r="2304" spans="1:21" x14ac:dyDescent="0.25">
      <c r="A2304">
        <v>2009</v>
      </c>
      <c r="B2304">
        <v>22</v>
      </c>
      <c r="C2304" t="s">
        <v>21</v>
      </c>
      <c r="D2304" t="s">
        <v>1236</v>
      </c>
      <c r="G2304" t="s">
        <v>12050</v>
      </c>
      <c r="H2304" t="s">
        <v>14437</v>
      </c>
      <c r="I2304">
        <v>69.351733999999993</v>
      </c>
      <c r="J2304">
        <v>0</v>
      </c>
      <c r="K2304">
        <v>61.445478999999999</v>
      </c>
      <c r="R2304" t="s">
        <v>17149</v>
      </c>
      <c r="S2304" t="s">
        <v>15238</v>
      </c>
      <c r="T2304" t="s">
        <v>15305</v>
      </c>
      <c r="U2304" t="s">
        <v>15317</v>
      </c>
    </row>
    <row r="2305" spans="1:21" x14ac:dyDescent="0.25">
      <c r="A2305">
        <v>2009</v>
      </c>
      <c r="B2305">
        <v>22</v>
      </c>
      <c r="C2305" t="s">
        <v>21</v>
      </c>
      <c r="D2305" t="s">
        <v>1237</v>
      </c>
      <c r="G2305" t="s">
        <v>12051</v>
      </c>
      <c r="H2305" t="s">
        <v>14437</v>
      </c>
      <c r="I2305">
        <v>2049.749534</v>
      </c>
      <c r="J2305">
        <v>0</v>
      </c>
      <c r="K2305">
        <v>1995.838283</v>
      </c>
      <c r="R2305" t="s">
        <v>17149</v>
      </c>
      <c r="S2305" t="s">
        <v>15238</v>
      </c>
      <c r="T2305" t="s">
        <v>15305</v>
      </c>
      <c r="U2305" t="s">
        <v>15317</v>
      </c>
    </row>
    <row r="2306" spans="1:21" x14ac:dyDescent="0.25">
      <c r="A2306">
        <v>2009</v>
      </c>
      <c r="B2306">
        <v>22</v>
      </c>
      <c r="C2306" t="s">
        <v>21</v>
      </c>
      <c r="D2306" t="s">
        <v>1238</v>
      </c>
      <c r="G2306" t="s">
        <v>12052</v>
      </c>
      <c r="H2306" t="s">
        <v>14438</v>
      </c>
      <c r="I2306">
        <v>4157.0716259999999</v>
      </c>
      <c r="J2306">
        <v>0</v>
      </c>
      <c r="K2306">
        <v>3889.6844219999998</v>
      </c>
      <c r="R2306" t="s">
        <v>17149</v>
      </c>
      <c r="S2306" t="s">
        <v>15238</v>
      </c>
      <c r="T2306" t="s">
        <v>15305</v>
      </c>
      <c r="U2306" t="s">
        <v>15317</v>
      </c>
    </row>
    <row r="2307" spans="1:21" x14ac:dyDescent="0.25">
      <c r="A2307">
        <v>2009</v>
      </c>
      <c r="B2307">
        <v>22</v>
      </c>
      <c r="C2307" t="s">
        <v>21</v>
      </c>
      <c r="D2307" t="s">
        <v>1239</v>
      </c>
      <c r="G2307" t="s">
        <v>12659</v>
      </c>
      <c r="H2307" t="s">
        <v>14437</v>
      </c>
      <c r="I2307">
        <v>136.54083700000001</v>
      </c>
      <c r="J2307">
        <v>0</v>
      </c>
      <c r="K2307">
        <v>101.732947</v>
      </c>
      <c r="R2307" t="s">
        <v>17149</v>
      </c>
      <c r="S2307" t="s">
        <v>15238</v>
      </c>
      <c r="T2307" t="s">
        <v>15305</v>
      </c>
      <c r="U2307" t="s">
        <v>15317</v>
      </c>
    </row>
    <row r="2308" spans="1:21" x14ac:dyDescent="0.25">
      <c r="A2308">
        <v>2009</v>
      </c>
      <c r="B2308">
        <v>23</v>
      </c>
      <c r="C2308" t="s">
        <v>39</v>
      </c>
      <c r="D2308" t="s">
        <v>1888</v>
      </c>
      <c r="G2308" t="s">
        <v>12660</v>
      </c>
      <c r="H2308" t="s">
        <v>14582</v>
      </c>
      <c r="I2308">
        <v>150</v>
      </c>
      <c r="J2308">
        <v>0</v>
      </c>
      <c r="K2308">
        <v>114.385918</v>
      </c>
      <c r="P2308" t="s">
        <v>15211</v>
      </c>
      <c r="Q2308" t="s">
        <v>15250</v>
      </c>
      <c r="T2308" t="s">
        <v>15303</v>
      </c>
      <c r="U2308" t="s">
        <v>15317</v>
      </c>
    </row>
    <row r="2309" spans="1:21" x14ac:dyDescent="0.25">
      <c r="A2309">
        <v>2009</v>
      </c>
      <c r="B2309">
        <v>23</v>
      </c>
      <c r="C2309" t="s">
        <v>39</v>
      </c>
      <c r="D2309" t="s">
        <v>1889</v>
      </c>
      <c r="G2309" t="s">
        <v>12661</v>
      </c>
      <c r="H2309" t="s">
        <v>14582</v>
      </c>
      <c r="I2309">
        <v>300</v>
      </c>
      <c r="J2309">
        <v>0</v>
      </c>
      <c r="K2309">
        <v>83.963999999999999</v>
      </c>
      <c r="P2309" t="s">
        <v>15211</v>
      </c>
      <c r="Q2309" t="s">
        <v>15250</v>
      </c>
      <c r="T2309" t="s">
        <v>15303</v>
      </c>
      <c r="U2309" t="s">
        <v>15317</v>
      </c>
    </row>
    <row r="2310" spans="1:21" x14ac:dyDescent="0.25">
      <c r="A2310">
        <v>2009</v>
      </c>
      <c r="B2310">
        <v>23</v>
      </c>
      <c r="C2310" t="s">
        <v>21</v>
      </c>
      <c r="D2310" t="s">
        <v>1241</v>
      </c>
      <c r="G2310" t="s">
        <v>12055</v>
      </c>
      <c r="H2310" t="s">
        <v>14583</v>
      </c>
      <c r="I2310">
        <v>1672.545844</v>
      </c>
      <c r="J2310">
        <v>0</v>
      </c>
      <c r="K2310">
        <v>0</v>
      </c>
      <c r="R2310" t="s">
        <v>15191</v>
      </c>
      <c r="S2310" t="s">
        <v>15247</v>
      </c>
      <c r="T2310" t="s">
        <v>15313</v>
      </c>
      <c r="U2310" t="s">
        <v>15317</v>
      </c>
    </row>
    <row r="2311" spans="1:21" x14ac:dyDescent="0.25">
      <c r="A2311">
        <v>2009</v>
      </c>
      <c r="B2311">
        <v>23</v>
      </c>
      <c r="C2311" t="s">
        <v>21</v>
      </c>
      <c r="D2311" t="s">
        <v>1242</v>
      </c>
      <c r="G2311" t="s">
        <v>12056</v>
      </c>
      <c r="H2311" t="s">
        <v>14584</v>
      </c>
      <c r="I2311">
        <v>2.5</v>
      </c>
      <c r="J2311">
        <v>0</v>
      </c>
      <c r="K2311">
        <v>0</v>
      </c>
      <c r="U2311" t="s">
        <v>15316</v>
      </c>
    </row>
    <row r="2312" spans="1:21" x14ac:dyDescent="0.25">
      <c r="A2312">
        <v>2009</v>
      </c>
      <c r="B2312">
        <v>23</v>
      </c>
      <c r="C2312" t="s">
        <v>21</v>
      </c>
      <c r="D2312" t="s">
        <v>1243</v>
      </c>
      <c r="G2312" t="s">
        <v>12064</v>
      </c>
      <c r="H2312" t="s">
        <v>14584</v>
      </c>
      <c r="I2312">
        <v>3902</v>
      </c>
      <c r="J2312">
        <v>0</v>
      </c>
      <c r="K2312">
        <v>0</v>
      </c>
      <c r="U2312" t="s">
        <v>15316</v>
      </c>
    </row>
    <row r="2313" spans="1:21" x14ac:dyDescent="0.25">
      <c r="A2313">
        <v>2009</v>
      </c>
      <c r="B2313">
        <v>23</v>
      </c>
      <c r="C2313" t="s">
        <v>21</v>
      </c>
      <c r="D2313" t="s">
        <v>1244</v>
      </c>
      <c r="G2313" t="s">
        <v>12058</v>
      </c>
      <c r="H2313" t="s">
        <v>14583</v>
      </c>
      <c r="I2313">
        <v>1950.4</v>
      </c>
      <c r="J2313">
        <v>0</v>
      </c>
      <c r="K2313">
        <v>1643.14743</v>
      </c>
      <c r="R2313" t="s">
        <v>15191</v>
      </c>
      <c r="S2313" t="s">
        <v>15247</v>
      </c>
      <c r="T2313" t="s">
        <v>15313</v>
      </c>
      <c r="U2313" t="s">
        <v>15317</v>
      </c>
    </row>
    <row r="2314" spans="1:21" x14ac:dyDescent="0.25">
      <c r="A2314">
        <v>2009</v>
      </c>
      <c r="B2314">
        <v>23</v>
      </c>
      <c r="C2314" t="s">
        <v>21</v>
      </c>
      <c r="D2314" t="s">
        <v>1245</v>
      </c>
      <c r="G2314" t="s">
        <v>12662</v>
      </c>
      <c r="H2314" t="s">
        <v>14584</v>
      </c>
      <c r="I2314">
        <v>250</v>
      </c>
      <c r="J2314">
        <v>0</v>
      </c>
      <c r="K2314">
        <v>0</v>
      </c>
      <c r="U2314" t="s">
        <v>15316</v>
      </c>
    </row>
    <row r="2315" spans="1:21" x14ac:dyDescent="0.25">
      <c r="A2315">
        <v>2009</v>
      </c>
      <c r="B2315">
        <v>23</v>
      </c>
      <c r="C2315" t="s">
        <v>21</v>
      </c>
      <c r="D2315" t="s">
        <v>1246</v>
      </c>
      <c r="G2315" t="s">
        <v>12663</v>
      </c>
      <c r="H2315" t="s">
        <v>14584</v>
      </c>
      <c r="I2315">
        <v>50</v>
      </c>
      <c r="J2315">
        <v>0</v>
      </c>
      <c r="K2315">
        <v>0</v>
      </c>
      <c r="U2315" t="s">
        <v>15316</v>
      </c>
    </row>
    <row r="2316" spans="1:21" x14ac:dyDescent="0.25">
      <c r="A2316">
        <v>2009</v>
      </c>
      <c r="B2316">
        <v>23</v>
      </c>
      <c r="C2316" t="s">
        <v>21</v>
      </c>
      <c r="D2316" t="s">
        <v>1247</v>
      </c>
      <c r="G2316" t="s">
        <v>12664</v>
      </c>
      <c r="H2316" t="s">
        <v>14582</v>
      </c>
      <c r="I2316">
        <v>452</v>
      </c>
      <c r="J2316">
        <v>0</v>
      </c>
      <c r="K2316">
        <v>0</v>
      </c>
      <c r="U2316" t="s">
        <v>15316</v>
      </c>
    </row>
    <row r="2317" spans="1:21" x14ac:dyDescent="0.25">
      <c r="A2317">
        <v>2009</v>
      </c>
      <c r="B2317">
        <v>23</v>
      </c>
      <c r="C2317" t="s">
        <v>21</v>
      </c>
      <c r="D2317" t="s">
        <v>1248</v>
      </c>
      <c r="G2317" t="s">
        <v>12665</v>
      </c>
      <c r="H2317" t="s">
        <v>14584</v>
      </c>
      <c r="I2317">
        <v>300</v>
      </c>
      <c r="J2317">
        <v>0</v>
      </c>
      <c r="K2317">
        <v>0</v>
      </c>
      <c r="U2317" t="s">
        <v>15316</v>
      </c>
    </row>
    <row r="2318" spans="1:21" x14ac:dyDescent="0.25">
      <c r="A2318">
        <v>2009</v>
      </c>
      <c r="B2318">
        <v>23</v>
      </c>
      <c r="C2318" t="s">
        <v>21</v>
      </c>
      <c r="D2318" t="s">
        <v>1250</v>
      </c>
      <c r="G2318" t="s">
        <v>12065</v>
      </c>
      <c r="H2318" t="s">
        <v>14585</v>
      </c>
      <c r="I2318">
        <v>2771.9632240000001</v>
      </c>
      <c r="J2318">
        <v>0</v>
      </c>
      <c r="K2318">
        <v>0</v>
      </c>
      <c r="U2318" t="s">
        <v>15316</v>
      </c>
    </row>
    <row r="2319" spans="1:21" x14ac:dyDescent="0.25">
      <c r="A2319">
        <v>2009</v>
      </c>
      <c r="B2319">
        <v>23</v>
      </c>
      <c r="C2319" t="s">
        <v>21</v>
      </c>
      <c r="D2319" t="s">
        <v>1251</v>
      </c>
      <c r="G2319" t="s">
        <v>12666</v>
      </c>
      <c r="H2319" t="s">
        <v>14585</v>
      </c>
      <c r="I2319">
        <v>32.9</v>
      </c>
      <c r="J2319">
        <v>0</v>
      </c>
      <c r="K2319">
        <v>0</v>
      </c>
      <c r="U2319" t="s">
        <v>15316</v>
      </c>
    </row>
    <row r="2320" spans="1:21" x14ac:dyDescent="0.25">
      <c r="A2320">
        <v>2009</v>
      </c>
      <c r="B2320">
        <v>23</v>
      </c>
      <c r="C2320" t="s">
        <v>21</v>
      </c>
      <c r="D2320" t="s">
        <v>1252</v>
      </c>
      <c r="G2320" t="s">
        <v>12667</v>
      </c>
      <c r="H2320" t="s">
        <v>14584</v>
      </c>
      <c r="I2320">
        <v>100</v>
      </c>
      <c r="J2320">
        <v>0</v>
      </c>
      <c r="K2320">
        <v>0</v>
      </c>
      <c r="U2320" t="s">
        <v>15316</v>
      </c>
    </row>
    <row r="2321" spans="1:21" x14ac:dyDescent="0.25">
      <c r="A2321">
        <v>2009</v>
      </c>
      <c r="B2321">
        <v>23</v>
      </c>
      <c r="C2321" t="s">
        <v>21</v>
      </c>
      <c r="D2321" t="s">
        <v>1890</v>
      </c>
      <c r="G2321" t="s">
        <v>12668</v>
      </c>
      <c r="H2321" t="s">
        <v>14586</v>
      </c>
      <c r="I2321">
        <v>3457</v>
      </c>
      <c r="J2321">
        <v>0</v>
      </c>
      <c r="K2321">
        <v>0</v>
      </c>
      <c r="R2321" t="s">
        <v>15210</v>
      </c>
      <c r="S2321" t="s">
        <v>15250</v>
      </c>
      <c r="T2321" t="s">
        <v>15303</v>
      </c>
      <c r="U2321" t="s">
        <v>15317</v>
      </c>
    </row>
    <row r="2322" spans="1:21" x14ac:dyDescent="0.25">
      <c r="A2322">
        <v>2009</v>
      </c>
      <c r="B2322">
        <v>23</v>
      </c>
      <c r="C2322" t="s">
        <v>21</v>
      </c>
      <c r="D2322" t="s">
        <v>1891</v>
      </c>
      <c r="G2322" t="s">
        <v>12669</v>
      </c>
      <c r="H2322" t="s">
        <v>14585</v>
      </c>
      <c r="I2322">
        <v>791</v>
      </c>
      <c r="J2322">
        <v>0</v>
      </c>
      <c r="K2322">
        <v>0</v>
      </c>
      <c r="U2322" t="s">
        <v>15316</v>
      </c>
    </row>
    <row r="2323" spans="1:21" x14ac:dyDescent="0.25">
      <c r="A2323">
        <v>2009</v>
      </c>
      <c r="B2323">
        <v>23</v>
      </c>
      <c r="C2323" t="s">
        <v>21</v>
      </c>
      <c r="D2323" t="s">
        <v>1892</v>
      </c>
      <c r="G2323" t="s">
        <v>12670</v>
      </c>
      <c r="H2323" t="s">
        <v>14583</v>
      </c>
      <c r="I2323">
        <v>184.7</v>
      </c>
      <c r="J2323">
        <v>0</v>
      </c>
      <c r="K2323">
        <v>0</v>
      </c>
      <c r="R2323" t="s">
        <v>15191</v>
      </c>
      <c r="S2323" t="s">
        <v>15247</v>
      </c>
      <c r="T2323" t="s">
        <v>15313</v>
      </c>
      <c r="U2323" t="s">
        <v>15317</v>
      </c>
    </row>
    <row r="2324" spans="1:21" x14ac:dyDescent="0.25">
      <c r="A2324">
        <v>2009</v>
      </c>
      <c r="B2324">
        <v>23</v>
      </c>
      <c r="C2324" t="s">
        <v>21</v>
      </c>
      <c r="D2324" t="s">
        <v>1893</v>
      </c>
      <c r="G2324" t="s">
        <v>12671</v>
      </c>
      <c r="H2324" t="s">
        <v>14587</v>
      </c>
      <c r="I2324">
        <v>0</v>
      </c>
      <c r="J2324">
        <v>0</v>
      </c>
      <c r="K2324">
        <v>0</v>
      </c>
      <c r="U2324" t="s">
        <v>15316</v>
      </c>
    </row>
    <row r="2325" spans="1:21" x14ac:dyDescent="0.25">
      <c r="A2325">
        <v>2009</v>
      </c>
      <c r="B2325">
        <v>23</v>
      </c>
      <c r="C2325" t="s">
        <v>21</v>
      </c>
      <c r="D2325" t="s">
        <v>1266</v>
      </c>
      <c r="G2325" t="s">
        <v>12081</v>
      </c>
      <c r="H2325" t="s">
        <v>14587</v>
      </c>
      <c r="I2325">
        <v>0</v>
      </c>
      <c r="J2325">
        <v>0</v>
      </c>
      <c r="K2325">
        <v>0</v>
      </c>
      <c r="U2325" t="s">
        <v>15316</v>
      </c>
    </row>
    <row r="2326" spans="1:21" x14ac:dyDescent="0.25">
      <c r="A2326">
        <v>2009</v>
      </c>
      <c r="B2326">
        <v>23</v>
      </c>
      <c r="C2326" t="s">
        <v>21</v>
      </c>
      <c r="D2326" t="s">
        <v>1267</v>
      </c>
      <c r="G2326" t="s">
        <v>12082</v>
      </c>
      <c r="H2326" t="s">
        <v>14587</v>
      </c>
      <c r="I2326">
        <v>0</v>
      </c>
      <c r="J2326">
        <v>0</v>
      </c>
      <c r="K2326">
        <v>0</v>
      </c>
      <c r="U2326" t="s">
        <v>15316</v>
      </c>
    </row>
    <row r="2327" spans="1:21" x14ac:dyDescent="0.25">
      <c r="A2327">
        <v>2009</v>
      </c>
      <c r="B2327">
        <v>23</v>
      </c>
      <c r="C2327" t="s">
        <v>21</v>
      </c>
      <c r="D2327" t="s">
        <v>1268</v>
      </c>
      <c r="G2327" t="s">
        <v>12088</v>
      </c>
      <c r="H2327" t="s">
        <v>14583</v>
      </c>
      <c r="I2327">
        <v>0</v>
      </c>
      <c r="J2327">
        <v>0</v>
      </c>
      <c r="K2327">
        <v>0</v>
      </c>
      <c r="P2327" t="s">
        <v>15191</v>
      </c>
      <c r="Q2327" t="s">
        <v>15247</v>
      </c>
      <c r="R2327" t="s">
        <v>15191</v>
      </c>
      <c r="S2327" t="s">
        <v>15247</v>
      </c>
      <c r="T2327" t="s">
        <v>15313</v>
      </c>
      <c r="U2327" t="s">
        <v>15317</v>
      </c>
    </row>
    <row r="2328" spans="1:21" x14ac:dyDescent="0.25">
      <c r="A2328">
        <v>2009</v>
      </c>
      <c r="B2328">
        <v>23</v>
      </c>
      <c r="C2328" t="s">
        <v>21</v>
      </c>
      <c r="D2328" t="s">
        <v>1269</v>
      </c>
      <c r="G2328" t="s">
        <v>12672</v>
      </c>
      <c r="H2328" t="s">
        <v>14583</v>
      </c>
      <c r="I2328">
        <v>0</v>
      </c>
      <c r="J2328">
        <v>0</v>
      </c>
      <c r="K2328">
        <v>0</v>
      </c>
      <c r="R2328" t="s">
        <v>15191</v>
      </c>
      <c r="S2328" t="s">
        <v>15247</v>
      </c>
      <c r="T2328" t="s">
        <v>15313</v>
      </c>
      <c r="U2328" t="s">
        <v>15317</v>
      </c>
    </row>
    <row r="2329" spans="1:21" x14ac:dyDescent="0.25">
      <c r="A2329">
        <v>2009</v>
      </c>
      <c r="B2329">
        <v>23</v>
      </c>
      <c r="C2329" t="s">
        <v>21</v>
      </c>
      <c r="D2329" t="s">
        <v>1894</v>
      </c>
      <c r="G2329" t="s">
        <v>12087</v>
      </c>
      <c r="H2329" t="s">
        <v>14583</v>
      </c>
      <c r="I2329">
        <v>0</v>
      </c>
      <c r="J2329">
        <v>0</v>
      </c>
      <c r="K2329">
        <v>0</v>
      </c>
      <c r="R2329" t="s">
        <v>15191</v>
      </c>
      <c r="S2329" t="s">
        <v>15247</v>
      </c>
      <c r="T2329" t="s">
        <v>15313</v>
      </c>
      <c r="U2329" t="s">
        <v>15317</v>
      </c>
    </row>
    <row r="2330" spans="1:21" x14ac:dyDescent="0.25">
      <c r="A2330">
        <v>2009</v>
      </c>
      <c r="B2330">
        <v>23</v>
      </c>
      <c r="C2330" t="s">
        <v>21</v>
      </c>
      <c r="D2330" t="s">
        <v>1895</v>
      </c>
      <c r="G2330" t="s">
        <v>12104</v>
      </c>
      <c r="H2330" t="s">
        <v>14588</v>
      </c>
      <c r="I2330">
        <v>0</v>
      </c>
      <c r="J2330">
        <v>0</v>
      </c>
      <c r="K2330">
        <v>0</v>
      </c>
      <c r="U2330" t="s">
        <v>15316</v>
      </c>
    </row>
    <row r="2331" spans="1:21" x14ac:dyDescent="0.25">
      <c r="A2331">
        <v>2009</v>
      </c>
      <c r="B2331">
        <v>23</v>
      </c>
      <c r="C2331" t="s">
        <v>21</v>
      </c>
      <c r="D2331" t="s">
        <v>1896</v>
      </c>
      <c r="G2331" t="s">
        <v>12673</v>
      </c>
      <c r="H2331" t="s">
        <v>14588</v>
      </c>
      <c r="I2331">
        <v>0</v>
      </c>
      <c r="J2331">
        <v>0</v>
      </c>
      <c r="K2331">
        <v>0</v>
      </c>
      <c r="U2331" t="s">
        <v>15316</v>
      </c>
    </row>
    <row r="2332" spans="1:21" x14ac:dyDescent="0.25">
      <c r="A2332">
        <v>2009</v>
      </c>
      <c r="B2332">
        <v>23</v>
      </c>
      <c r="C2332" t="s">
        <v>21</v>
      </c>
      <c r="D2332" t="s">
        <v>1897</v>
      </c>
      <c r="G2332" t="s">
        <v>12090</v>
      </c>
      <c r="H2332" t="s">
        <v>14588</v>
      </c>
      <c r="I2332">
        <v>0</v>
      </c>
      <c r="J2332">
        <v>0</v>
      </c>
      <c r="K2332">
        <v>0</v>
      </c>
      <c r="U2332" t="s">
        <v>15316</v>
      </c>
    </row>
    <row r="2333" spans="1:21" x14ac:dyDescent="0.25">
      <c r="A2333">
        <v>2009</v>
      </c>
      <c r="B2333">
        <v>23</v>
      </c>
      <c r="C2333" t="s">
        <v>21</v>
      </c>
      <c r="D2333" t="s">
        <v>1898</v>
      </c>
      <c r="G2333" t="s">
        <v>12674</v>
      </c>
      <c r="H2333" t="s">
        <v>14588</v>
      </c>
      <c r="I2333">
        <v>0</v>
      </c>
      <c r="J2333">
        <v>0</v>
      </c>
      <c r="K2333">
        <v>0</v>
      </c>
      <c r="U2333" t="s">
        <v>15316</v>
      </c>
    </row>
    <row r="2334" spans="1:21" x14ac:dyDescent="0.25">
      <c r="A2334">
        <v>2009</v>
      </c>
      <c r="B2334">
        <v>23</v>
      </c>
      <c r="C2334" t="s">
        <v>21</v>
      </c>
      <c r="D2334" t="s">
        <v>1271</v>
      </c>
      <c r="G2334" t="s">
        <v>12675</v>
      </c>
      <c r="H2334" t="s">
        <v>14588</v>
      </c>
      <c r="I2334">
        <v>0</v>
      </c>
      <c r="J2334">
        <v>0</v>
      </c>
      <c r="K2334">
        <v>0</v>
      </c>
      <c r="U2334" t="s">
        <v>15316</v>
      </c>
    </row>
    <row r="2335" spans="1:21" x14ac:dyDescent="0.25">
      <c r="A2335">
        <v>2009</v>
      </c>
      <c r="B2335">
        <v>23</v>
      </c>
      <c r="C2335" t="s">
        <v>21</v>
      </c>
      <c r="D2335" t="s">
        <v>1273</v>
      </c>
      <c r="G2335" t="s">
        <v>12676</v>
      </c>
      <c r="H2335" t="s">
        <v>14588</v>
      </c>
      <c r="I2335">
        <v>0</v>
      </c>
      <c r="J2335">
        <v>0</v>
      </c>
      <c r="K2335">
        <v>0</v>
      </c>
      <c r="U2335" t="s">
        <v>15316</v>
      </c>
    </row>
    <row r="2336" spans="1:21" x14ac:dyDescent="0.25">
      <c r="A2336">
        <v>2009</v>
      </c>
      <c r="B2336">
        <v>23</v>
      </c>
      <c r="C2336" t="s">
        <v>21</v>
      </c>
      <c r="D2336" t="s">
        <v>1899</v>
      </c>
      <c r="G2336" t="s">
        <v>12677</v>
      </c>
      <c r="H2336" t="s">
        <v>14589</v>
      </c>
      <c r="I2336">
        <v>0</v>
      </c>
      <c r="J2336">
        <v>0</v>
      </c>
      <c r="K2336">
        <v>0</v>
      </c>
      <c r="U2336" t="s">
        <v>15316</v>
      </c>
    </row>
    <row r="2337" spans="1:21" x14ac:dyDescent="0.25">
      <c r="A2337">
        <v>2009</v>
      </c>
      <c r="B2337">
        <v>23</v>
      </c>
      <c r="C2337" t="s">
        <v>21</v>
      </c>
      <c r="D2337" t="s">
        <v>1900</v>
      </c>
      <c r="G2337" t="s">
        <v>12129</v>
      </c>
      <c r="H2337" t="s">
        <v>14588</v>
      </c>
      <c r="I2337">
        <v>0</v>
      </c>
      <c r="J2337">
        <v>0</v>
      </c>
      <c r="K2337">
        <v>50</v>
      </c>
      <c r="U2337" t="s">
        <v>15316</v>
      </c>
    </row>
    <row r="2338" spans="1:21" x14ac:dyDescent="0.25">
      <c r="A2338">
        <v>2009</v>
      </c>
      <c r="B2338">
        <v>23</v>
      </c>
      <c r="C2338" t="s">
        <v>21</v>
      </c>
      <c r="D2338" t="s">
        <v>1901</v>
      </c>
      <c r="G2338" t="s">
        <v>12083</v>
      </c>
      <c r="H2338" t="s">
        <v>14583</v>
      </c>
      <c r="I2338">
        <v>0</v>
      </c>
      <c r="J2338">
        <v>0</v>
      </c>
      <c r="K2338">
        <v>120</v>
      </c>
      <c r="R2338" t="s">
        <v>15191</v>
      </c>
      <c r="S2338" t="s">
        <v>15247</v>
      </c>
      <c r="T2338" t="s">
        <v>15313</v>
      </c>
      <c r="U2338" t="s">
        <v>15317</v>
      </c>
    </row>
    <row r="2339" spans="1:21" x14ac:dyDescent="0.25">
      <c r="A2339">
        <v>2009</v>
      </c>
      <c r="B2339">
        <v>23</v>
      </c>
      <c r="C2339" t="s">
        <v>21</v>
      </c>
      <c r="D2339" t="s">
        <v>1902</v>
      </c>
      <c r="G2339" t="s">
        <v>12115</v>
      </c>
      <c r="H2339" t="s">
        <v>14583</v>
      </c>
      <c r="I2339">
        <v>0</v>
      </c>
      <c r="J2339">
        <v>0</v>
      </c>
      <c r="K2339">
        <v>135.55183600000001</v>
      </c>
      <c r="P2339" t="s">
        <v>18001</v>
      </c>
      <c r="Q2339" t="s">
        <v>17486</v>
      </c>
      <c r="R2339" t="s">
        <v>15191</v>
      </c>
      <c r="S2339" t="s">
        <v>15247</v>
      </c>
      <c r="T2339" t="s">
        <v>17487</v>
      </c>
      <c r="U2339" t="s">
        <v>15317</v>
      </c>
    </row>
    <row r="2340" spans="1:21" x14ac:dyDescent="0.25">
      <c r="A2340">
        <v>2009</v>
      </c>
      <c r="B2340">
        <v>23</v>
      </c>
      <c r="C2340" t="s">
        <v>21</v>
      </c>
      <c r="D2340" t="s">
        <v>1903</v>
      </c>
      <c r="G2340" t="s">
        <v>12678</v>
      </c>
      <c r="H2340" t="s">
        <v>14590</v>
      </c>
      <c r="I2340">
        <v>0</v>
      </c>
      <c r="J2340">
        <v>0</v>
      </c>
      <c r="K2340">
        <v>0</v>
      </c>
      <c r="U2340" t="s">
        <v>15316</v>
      </c>
    </row>
    <row r="2341" spans="1:21" x14ac:dyDescent="0.25">
      <c r="A2341">
        <v>2009</v>
      </c>
      <c r="B2341">
        <v>23</v>
      </c>
      <c r="C2341" t="s">
        <v>21</v>
      </c>
      <c r="D2341" t="s">
        <v>1904</v>
      </c>
      <c r="G2341" t="s">
        <v>12679</v>
      </c>
      <c r="H2341" t="s">
        <v>14587</v>
      </c>
      <c r="I2341">
        <v>0</v>
      </c>
      <c r="J2341">
        <v>0</v>
      </c>
      <c r="K2341">
        <v>0</v>
      </c>
      <c r="U2341" t="s">
        <v>15316</v>
      </c>
    </row>
    <row r="2342" spans="1:21" x14ac:dyDescent="0.25">
      <c r="A2342">
        <v>2009</v>
      </c>
      <c r="B2342">
        <v>23</v>
      </c>
      <c r="C2342" t="s">
        <v>21</v>
      </c>
      <c r="D2342" t="s">
        <v>1281</v>
      </c>
      <c r="G2342" t="s">
        <v>12097</v>
      </c>
      <c r="H2342" t="s">
        <v>14589</v>
      </c>
      <c r="I2342">
        <v>0</v>
      </c>
      <c r="J2342">
        <v>0</v>
      </c>
      <c r="K2342">
        <v>0</v>
      </c>
      <c r="U2342" t="s">
        <v>15316</v>
      </c>
    </row>
    <row r="2343" spans="1:21" x14ac:dyDescent="0.25">
      <c r="A2343">
        <v>2009</v>
      </c>
      <c r="B2343">
        <v>23</v>
      </c>
      <c r="C2343" t="s">
        <v>21</v>
      </c>
      <c r="D2343" t="s">
        <v>1282</v>
      </c>
      <c r="G2343" t="s">
        <v>12680</v>
      </c>
      <c r="H2343" t="s">
        <v>14589</v>
      </c>
      <c r="I2343">
        <v>0</v>
      </c>
      <c r="J2343">
        <v>0</v>
      </c>
      <c r="K2343">
        <v>0</v>
      </c>
      <c r="U2343" t="s">
        <v>15316</v>
      </c>
    </row>
    <row r="2344" spans="1:21" x14ac:dyDescent="0.25">
      <c r="A2344">
        <v>2009</v>
      </c>
      <c r="B2344">
        <v>23</v>
      </c>
      <c r="C2344" t="s">
        <v>21</v>
      </c>
      <c r="D2344" t="s">
        <v>1283</v>
      </c>
      <c r="G2344" t="s">
        <v>12095</v>
      </c>
      <c r="H2344" t="s">
        <v>14583</v>
      </c>
      <c r="I2344">
        <v>0</v>
      </c>
      <c r="J2344">
        <v>0</v>
      </c>
      <c r="K2344">
        <v>735.98855700000001</v>
      </c>
      <c r="P2344" t="s">
        <v>18000</v>
      </c>
      <c r="Q2344" t="s">
        <v>15239</v>
      </c>
      <c r="R2344" t="s">
        <v>15191</v>
      </c>
      <c r="S2344" t="s">
        <v>15247</v>
      </c>
      <c r="T2344" t="s">
        <v>17487</v>
      </c>
      <c r="U2344" t="s">
        <v>15317</v>
      </c>
    </row>
    <row r="2345" spans="1:21" x14ac:dyDescent="0.25">
      <c r="A2345">
        <v>2009</v>
      </c>
      <c r="B2345">
        <v>23</v>
      </c>
      <c r="C2345" t="s">
        <v>21</v>
      </c>
      <c r="D2345" t="s">
        <v>1284</v>
      </c>
      <c r="G2345" t="s">
        <v>12681</v>
      </c>
      <c r="H2345" t="s">
        <v>14587</v>
      </c>
      <c r="I2345">
        <v>0</v>
      </c>
      <c r="J2345">
        <v>0</v>
      </c>
      <c r="K2345">
        <v>0</v>
      </c>
      <c r="U2345" t="s">
        <v>15316</v>
      </c>
    </row>
    <row r="2346" spans="1:21" x14ac:dyDescent="0.25">
      <c r="A2346">
        <v>2009</v>
      </c>
      <c r="B2346">
        <v>23</v>
      </c>
      <c r="C2346" t="s">
        <v>21</v>
      </c>
      <c r="D2346" t="s">
        <v>1285</v>
      </c>
      <c r="G2346" t="s">
        <v>12682</v>
      </c>
      <c r="H2346" t="s">
        <v>14587</v>
      </c>
      <c r="I2346">
        <v>0</v>
      </c>
      <c r="J2346">
        <v>0</v>
      </c>
      <c r="K2346">
        <v>0</v>
      </c>
      <c r="U2346" t="s">
        <v>15316</v>
      </c>
    </row>
    <row r="2347" spans="1:21" x14ac:dyDescent="0.25">
      <c r="A2347">
        <v>2009</v>
      </c>
      <c r="B2347">
        <v>23</v>
      </c>
      <c r="C2347" t="s">
        <v>21</v>
      </c>
      <c r="D2347" t="s">
        <v>1286</v>
      </c>
      <c r="G2347" t="s">
        <v>12101</v>
      </c>
      <c r="H2347" t="s">
        <v>14587</v>
      </c>
      <c r="I2347">
        <v>0</v>
      </c>
      <c r="J2347">
        <v>0</v>
      </c>
      <c r="K2347">
        <v>0</v>
      </c>
      <c r="U2347" t="s">
        <v>15316</v>
      </c>
    </row>
    <row r="2348" spans="1:21" x14ac:dyDescent="0.25">
      <c r="A2348">
        <v>2009</v>
      </c>
      <c r="B2348">
        <v>23</v>
      </c>
      <c r="C2348" t="s">
        <v>21</v>
      </c>
      <c r="D2348" t="s">
        <v>1299</v>
      </c>
      <c r="G2348" t="s">
        <v>12683</v>
      </c>
      <c r="H2348" t="s">
        <v>14589</v>
      </c>
      <c r="I2348">
        <v>0</v>
      </c>
      <c r="J2348">
        <v>0</v>
      </c>
      <c r="K2348">
        <v>0</v>
      </c>
      <c r="P2348" t="s">
        <v>15180</v>
      </c>
      <c r="Q2348" t="s">
        <v>15239</v>
      </c>
      <c r="T2348" t="s">
        <v>15302</v>
      </c>
      <c r="U2348" t="s">
        <v>15317</v>
      </c>
    </row>
    <row r="2349" spans="1:21" x14ac:dyDescent="0.25">
      <c r="A2349">
        <v>2009</v>
      </c>
      <c r="B2349">
        <v>23</v>
      </c>
      <c r="C2349" t="s">
        <v>21</v>
      </c>
      <c r="D2349" t="s">
        <v>1300</v>
      </c>
      <c r="G2349" t="s">
        <v>12684</v>
      </c>
      <c r="H2349" t="s">
        <v>14589</v>
      </c>
      <c r="I2349">
        <v>0</v>
      </c>
      <c r="J2349">
        <v>0</v>
      </c>
      <c r="K2349">
        <v>0</v>
      </c>
      <c r="U2349" t="s">
        <v>15316</v>
      </c>
    </row>
    <row r="2350" spans="1:21" x14ac:dyDescent="0.25">
      <c r="A2350">
        <v>2009</v>
      </c>
      <c r="B2350">
        <v>23</v>
      </c>
      <c r="C2350" t="s">
        <v>21</v>
      </c>
      <c r="D2350" t="s">
        <v>1302</v>
      </c>
      <c r="G2350" t="s">
        <v>12685</v>
      </c>
      <c r="H2350" t="s">
        <v>14584</v>
      </c>
      <c r="I2350">
        <v>0</v>
      </c>
      <c r="J2350">
        <v>0</v>
      </c>
      <c r="K2350">
        <v>7.7708180000000002</v>
      </c>
      <c r="P2350" t="s">
        <v>17245</v>
      </c>
      <c r="Q2350" t="s">
        <v>17486</v>
      </c>
      <c r="T2350" t="s">
        <v>17487</v>
      </c>
      <c r="U2350" t="s">
        <v>15317</v>
      </c>
    </row>
    <row r="2351" spans="1:21" x14ac:dyDescent="0.25">
      <c r="A2351">
        <v>2009</v>
      </c>
      <c r="B2351">
        <v>23</v>
      </c>
      <c r="C2351" t="s">
        <v>21</v>
      </c>
      <c r="D2351" t="s">
        <v>1304</v>
      </c>
      <c r="G2351" t="s">
        <v>12118</v>
      </c>
      <c r="H2351" t="s">
        <v>14586</v>
      </c>
      <c r="I2351">
        <v>0</v>
      </c>
      <c r="J2351">
        <v>0</v>
      </c>
      <c r="K2351">
        <v>1062</v>
      </c>
      <c r="R2351" t="s">
        <v>15210</v>
      </c>
      <c r="S2351" t="s">
        <v>15250</v>
      </c>
      <c r="T2351" t="s">
        <v>15303</v>
      </c>
      <c r="U2351" t="s">
        <v>15317</v>
      </c>
    </row>
    <row r="2352" spans="1:21" x14ac:dyDescent="0.25">
      <c r="A2352">
        <v>2009</v>
      </c>
      <c r="B2352">
        <v>23</v>
      </c>
      <c r="C2352" t="s">
        <v>21</v>
      </c>
      <c r="D2352" t="s">
        <v>1305</v>
      </c>
      <c r="G2352" t="s">
        <v>12686</v>
      </c>
      <c r="H2352" t="s">
        <v>14591</v>
      </c>
      <c r="I2352">
        <v>0</v>
      </c>
      <c r="J2352">
        <v>0</v>
      </c>
      <c r="K2352">
        <v>0</v>
      </c>
      <c r="U2352" t="s">
        <v>15316</v>
      </c>
    </row>
    <row r="2353" spans="1:21" x14ac:dyDescent="0.25">
      <c r="A2353">
        <v>2009</v>
      </c>
      <c r="B2353">
        <v>23</v>
      </c>
      <c r="C2353" t="s">
        <v>21</v>
      </c>
      <c r="D2353" t="s">
        <v>1905</v>
      </c>
      <c r="G2353" t="s">
        <v>12687</v>
      </c>
      <c r="H2353" t="s">
        <v>14589</v>
      </c>
      <c r="I2353">
        <v>0</v>
      </c>
      <c r="J2353">
        <v>0</v>
      </c>
      <c r="K2353">
        <v>0</v>
      </c>
      <c r="P2353" t="s">
        <v>18347</v>
      </c>
      <c r="Q2353" t="s">
        <v>17486</v>
      </c>
      <c r="T2353" t="s">
        <v>17487</v>
      </c>
      <c r="U2353" t="s">
        <v>15317</v>
      </c>
    </row>
    <row r="2354" spans="1:21" x14ac:dyDescent="0.25">
      <c r="A2354">
        <v>2009</v>
      </c>
      <c r="B2354">
        <v>23</v>
      </c>
      <c r="C2354" t="s">
        <v>21</v>
      </c>
      <c r="D2354" t="s">
        <v>1312</v>
      </c>
      <c r="G2354" t="s">
        <v>12688</v>
      </c>
      <c r="H2354" t="s">
        <v>14452</v>
      </c>
      <c r="I2354">
        <v>0</v>
      </c>
      <c r="J2354">
        <v>0</v>
      </c>
      <c r="K2354">
        <v>0</v>
      </c>
      <c r="R2354" t="s">
        <v>17245</v>
      </c>
      <c r="S2354" t="s">
        <v>17486</v>
      </c>
      <c r="T2354" t="s">
        <v>17487</v>
      </c>
      <c r="U2354" t="s">
        <v>15317</v>
      </c>
    </row>
    <row r="2355" spans="1:21" x14ac:dyDescent="0.25">
      <c r="A2355">
        <v>2009</v>
      </c>
      <c r="B2355">
        <v>23</v>
      </c>
      <c r="C2355" t="s">
        <v>21</v>
      </c>
      <c r="D2355" t="s">
        <v>1313</v>
      </c>
      <c r="G2355" t="s">
        <v>12689</v>
      </c>
      <c r="H2355" t="s">
        <v>14586</v>
      </c>
      <c r="I2355">
        <v>0</v>
      </c>
      <c r="J2355">
        <v>0</v>
      </c>
      <c r="K2355">
        <v>867.87667699999997</v>
      </c>
      <c r="R2355" t="s">
        <v>15210</v>
      </c>
      <c r="S2355" t="s">
        <v>15250</v>
      </c>
      <c r="T2355" t="s">
        <v>15303</v>
      </c>
      <c r="U2355" t="s">
        <v>15317</v>
      </c>
    </row>
    <row r="2356" spans="1:21" x14ac:dyDescent="0.25">
      <c r="A2356">
        <v>2009</v>
      </c>
      <c r="B2356">
        <v>23</v>
      </c>
      <c r="C2356" t="s">
        <v>30</v>
      </c>
      <c r="D2356" t="s">
        <v>1906</v>
      </c>
      <c r="G2356" t="s">
        <v>12690</v>
      </c>
      <c r="H2356" t="s">
        <v>14592</v>
      </c>
      <c r="I2356">
        <v>1650</v>
      </c>
      <c r="J2356">
        <v>0</v>
      </c>
      <c r="K2356">
        <v>1650</v>
      </c>
      <c r="P2356" t="s">
        <v>15236</v>
      </c>
      <c r="Q2356" t="s">
        <v>15250</v>
      </c>
      <c r="T2356" t="s">
        <v>15303</v>
      </c>
      <c r="U2356" t="s">
        <v>15317</v>
      </c>
    </row>
    <row r="2357" spans="1:21" x14ac:dyDescent="0.25">
      <c r="A2357">
        <v>2009</v>
      </c>
      <c r="B2357">
        <v>23</v>
      </c>
      <c r="C2357" t="s">
        <v>30</v>
      </c>
      <c r="D2357" t="s">
        <v>1907</v>
      </c>
      <c r="G2357" t="s">
        <v>12691</v>
      </c>
      <c r="H2357" t="s">
        <v>14592</v>
      </c>
      <c r="I2357">
        <v>1650</v>
      </c>
      <c r="J2357">
        <v>0</v>
      </c>
      <c r="K2357">
        <v>1650</v>
      </c>
      <c r="P2357" t="s">
        <v>15236</v>
      </c>
      <c r="Q2357" t="s">
        <v>15250</v>
      </c>
      <c r="T2357" t="s">
        <v>15303</v>
      </c>
      <c r="U2357" t="s">
        <v>15317</v>
      </c>
    </row>
    <row r="2358" spans="1:21" x14ac:dyDescent="0.25">
      <c r="A2358">
        <v>2009</v>
      </c>
      <c r="B2358">
        <v>23</v>
      </c>
      <c r="C2358" t="s">
        <v>30</v>
      </c>
      <c r="D2358" t="s">
        <v>1908</v>
      </c>
      <c r="G2358" t="s">
        <v>12078</v>
      </c>
      <c r="H2358" t="s">
        <v>14592</v>
      </c>
      <c r="I2358">
        <v>1100</v>
      </c>
      <c r="J2358">
        <v>0</v>
      </c>
      <c r="K2358">
        <v>1100</v>
      </c>
      <c r="P2358" t="s">
        <v>15236</v>
      </c>
      <c r="Q2358" t="s">
        <v>15250</v>
      </c>
      <c r="T2358" t="s">
        <v>15303</v>
      </c>
      <c r="U2358" t="s">
        <v>15317</v>
      </c>
    </row>
    <row r="2359" spans="1:21" x14ac:dyDescent="0.25">
      <c r="A2359">
        <v>2009</v>
      </c>
      <c r="B2359">
        <v>23</v>
      </c>
      <c r="C2359" t="s">
        <v>30</v>
      </c>
      <c r="D2359" t="s">
        <v>1909</v>
      </c>
      <c r="G2359" t="s">
        <v>12079</v>
      </c>
      <c r="H2359" t="s">
        <v>14592</v>
      </c>
      <c r="I2359">
        <v>425</v>
      </c>
      <c r="J2359">
        <v>0</v>
      </c>
      <c r="K2359">
        <v>425</v>
      </c>
      <c r="P2359" t="s">
        <v>15236</v>
      </c>
      <c r="Q2359" t="s">
        <v>15250</v>
      </c>
      <c r="T2359" t="s">
        <v>15303</v>
      </c>
      <c r="U2359" t="s">
        <v>15317</v>
      </c>
    </row>
    <row r="2360" spans="1:21" x14ac:dyDescent="0.25">
      <c r="A2360">
        <v>2009</v>
      </c>
      <c r="B2360">
        <v>23</v>
      </c>
      <c r="C2360" t="s">
        <v>30</v>
      </c>
      <c r="D2360" t="s">
        <v>1910</v>
      </c>
      <c r="G2360" t="s">
        <v>12692</v>
      </c>
      <c r="H2360" t="s">
        <v>14592</v>
      </c>
      <c r="I2360">
        <v>300</v>
      </c>
      <c r="J2360">
        <v>0</v>
      </c>
      <c r="K2360">
        <v>300</v>
      </c>
      <c r="P2360" t="s">
        <v>15236</v>
      </c>
      <c r="Q2360" t="s">
        <v>15250</v>
      </c>
      <c r="T2360" t="s">
        <v>15303</v>
      </c>
      <c r="U2360" t="s">
        <v>15317</v>
      </c>
    </row>
    <row r="2361" spans="1:21" x14ac:dyDescent="0.25">
      <c r="A2361">
        <v>2009</v>
      </c>
      <c r="B2361">
        <v>23</v>
      </c>
      <c r="C2361" t="s">
        <v>30</v>
      </c>
      <c r="D2361" t="s">
        <v>1911</v>
      </c>
      <c r="G2361" t="s">
        <v>12693</v>
      </c>
      <c r="H2361" t="s">
        <v>14592</v>
      </c>
      <c r="I2361">
        <v>150</v>
      </c>
      <c r="J2361">
        <v>0</v>
      </c>
      <c r="K2361">
        <v>150</v>
      </c>
      <c r="P2361" t="s">
        <v>15236</v>
      </c>
      <c r="Q2361" t="s">
        <v>15250</v>
      </c>
      <c r="T2361" t="s">
        <v>15303</v>
      </c>
      <c r="U2361" t="s">
        <v>15317</v>
      </c>
    </row>
    <row r="2362" spans="1:21" x14ac:dyDescent="0.25">
      <c r="A2362">
        <v>2009</v>
      </c>
      <c r="B2362">
        <v>23</v>
      </c>
      <c r="C2362" t="s">
        <v>30</v>
      </c>
      <c r="D2362" t="s">
        <v>1912</v>
      </c>
      <c r="G2362" t="s">
        <v>12694</v>
      </c>
      <c r="H2362" t="s">
        <v>14592</v>
      </c>
      <c r="I2362">
        <v>100</v>
      </c>
      <c r="J2362">
        <v>0</v>
      </c>
      <c r="K2362">
        <v>100</v>
      </c>
      <c r="P2362" t="s">
        <v>15236</v>
      </c>
      <c r="Q2362" t="s">
        <v>15250</v>
      </c>
      <c r="T2362" t="s">
        <v>15303</v>
      </c>
      <c r="U2362" t="s">
        <v>15317</v>
      </c>
    </row>
    <row r="2363" spans="1:21" x14ac:dyDescent="0.25">
      <c r="A2363">
        <v>2009</v>
      </c>
      <c r="B2363">
        <v>23</v>
      </c>
      <c r="C2363" t="s">
        <v>30</v>
      </c>
      <c r="D2363" t="s">
        <v>1913</v>
      </c>
      <c r="G2363" t="s">
        <v>12695</v>
      </c>
      <c r="H2363" t="s">
        <v>14592</v>
      </c>
      <c r="I2363">
        <v>125</v>
      </c>
      <c r="J2363">
        <v>0</v>
      </c>
      <c r="K2363">
        <v>125</v>
      </c>
      <c r="P2363" t="s">
        <v>15236</v>
      </c>
      <c r="Q2363" t="s">
        <v>15250</v>
      </c>
      <c r="T2363" t="s">
        <v>15303</v>
      </c>
      <c r="U2363" t="s">
        <v>15317</v>
      </c>
    </row>
    <row r="2364" spans="1:21" x14ac:dyDescent="0.25">
      <c r="A2364">
        <v>2009</v>
      </c>
      <c r="B2364">
        <v>23</v>
      </c>
      <c r="C2364" t="s">
        <v>30</v>
      </c>
      <c r="D2364" t="s">
        <v>1914</v>
      </c>
      <c r="G2364" t="s">
        <v>12696</v>
      </c>
      <c r="H2364" t="s">
        <v>14592</v>
      </c>
      <c r="I2364">
        <v>125</v>
      </c>
      <c r="J2364">
        <v>0</v>
      </c>
      <c r="K2364">
        <v>125</v>
      </c>
      <c r="P2364" t="s">
        <v>15236</v>
      </c>
      <c r="Q2364" t="s">
        <v>15250</v>
      </c>
      <c r="T2364" t="s">
        <v>15303</v>
      </c>
      <c r="U2364" t="s">
        <v>15317</v>
      </c>
    </row>
    <row r="2365" spans="1:21" x14ac:dyDescent="0.25">
      <c r="A2365">
        <v>2009</v>
      </c>
      <c r="B2365">
        <v>23</v>
      </c>
      <c r="C2365" t="s">
        <v>30</v>
      </c>
      <c r="D2365" t="s">
        <v>1915</v>
      </c>
      <c r="G2365" t="s">
        <v>12697</v>
      </c>
      <c r="H2365" t="s">
        <v>14592</v>
      </c>
      <c r="I2365">
        <v>40</v>
      </c>
      <c r="J2365">
        <v>0</v>
      </c>
      <c r="K2365">
        <v>40</v>
      </c>
      <c r="P2365" t="s">
        <v>15236</v>
      </c>
      <c r="Q2365" t="s">
        <v>15250</v>
      </c>
      <c r="T2365" t="s">
        <v>15303</v>
      </c>
      <c r="U2365" t="s">
        <v>15317</v>
      </c>
    </row>
    <row r="2366" spans="1:21" x14ac:dyDescent="0.25">
      <c r="A2366">
        <v>2009</v>
      </c>
      <c r="B2366">
        <v>23</v>
      </c>
      <c r="C2366" t="s">
        <v>30</v>
      </c>
      <c r="D2366" t="s">
        <v>1916</v>
      </c>
      <c r="G2366" t="s">
        <v>12698</v>
      </c>
      <c r="H2366" t="s">
        <v>14592</v>
      </c>
      <c r="I2366">
        <v>40</v>
      </c>
      <c r="J2366">
        <v>0</v>
      </c>
      <c r="K2366">
        <v>40</v>
      </c>
      <c r="P2366" t="s">
        <v>15236</v>
      </c>
      <c r="Q2366" t="s">
        <v>15250</v>
      </c>
      <c r="T2366" t="s">
        <v>15303</v>
      </c>
      <c r="U2366" t="s">
        <v>15317</v>
      </c>
    </row>
    <row r="2367" spans="1:21" x14ac:dyDescent="0.25">
      <c r="A2367">
        <v>2009</v>
      </c>
      <c r="B2367">
        <v>23</v>
      </c>
      <c r="C2367" t="s">
        <v>30</v>
      </c>
      <c r="D2367" t="s">
        <v>1917</v>
      </c>
      <c r="G2367" t="s">
        <v>12699</v>
      </c>
      <c r="H2367" t="s">
        <v>14592</v>
      </c>
      <c r="I2367">
        <v>40</v>
      </c>
      <c r="J2367">
        <v>0</v>
      </c>
      <c r="K2367">
        <v>39.904944</v>
      </c>
      <c r="P2367" t="s">
        <v>15236</v>
      </c>
      <c r="Q2367" t="s">
        <v>15250</v>
      </c>
      <c r="T2367" t="s">
        <v>15303</v>
      </c>
      <c r="U2367" t="s">
        <v>15317</v>
      </c>
    </row>
    <row r="2368" spans="1:21" x14ac:dyDescent="0.25">
      <c r="A2368">
        <v>2009</v>
      </c>
      <c r="B2368">
        <v>23</v>
      </c>
      <c r="C2368" t="s">
        <v>30</v>
      </c>
      <c r="D2368" t="s">
        <v>1918</v>
      </c>
      <c r="G2368" t="s">
        <v>12700</v>
      </c>
      <c r="H2368" t="s">
        <v>14592</v>
      </c>
      <c r="I2368">
        <v>40</v>
      </c>
      <c r="J2368">
        <v>0</v>
      </c>
      <c r="K2368">
        <v>40</v>
      </c>
      <c r="P2368" t="s">
        <v>15236</v>
      </c>
      <c r="Q2368" t="s">
        <v>15250</v>
      </c>
      <c r="T2368" t="s">
        <v>15303</v>
      </c>
      <c r="U2368" t="s">
        <v>15317</v>
      </c>
    </row>
    <row r="2369" spans="1:21" x14ac:dyDescent="0.25">
      <c r="A2369">
        <v>2009</v>
      </c>
      <c r="B2369">
        <v>23</v>
      </c>
      <c r="C2369" t="s">
        <v>30</v>
      </c>
      <c r="D2369" t="s">
        <v>1919</v>
      </c>
      <c r="G2369" t="s">
        <v>12701</v>
      </c>
      <c r="H2369" t="s">
        <v>14592</v>
      </c>
      <c r="I2369">
        <v>40</v>
      </c>
      <c r="J2369">
        <v>0</v>
      </c>
      <c r="K2369">
        <v>40</v>
      </c>
      <c r="P2369" t="s">
        <v>15236</v>
      </c>
      <c r="Q2369" t="s">
        <v>15250</v>
      </c>
      <c r="T2369" t="s">
        <v>15303</v>
      </c>
      <c r="U2369" t="s">
        <v>15317</v>
      </c>
    </row>
    <row r="2370" spans="1:21" x14ac:dyDescent="0.25">
      <c r="A2370">
        <v>2009</v>
      </c>
      <c r="B2370">
        <v>23</v>
      </c>
      <c r="C2370" t="s">
        <v>30</v>
      </c>
      <c r="D2370" t="s">
        <v>1920</v>
      </c>
      <c r="G2370" t="s">
        <v>12702</v>
      </c>
      <c r="H2370" t="s">
        <v>14592</v>
      </c>
      <c r="I2370">
        <v>40</v>
      </c>
      <c r="J2370">
        <v>0</v>
      </c>
      <c r="K2370">
        <v>40</v>
      </c>
      <c r="P2370" t="s">
        <v>15236</v>
      </c>
      <c r="Q2370" t="s">
        <v>15250</v>
      </c>
      <c r="T2370" t="s">
        <v>15303</v>
      </c>
      <c r="U2370" t="s">
        <v>15317</v>
      </c>
    </row>
    <row r="2371" spans="1:21" x14ac:dyDescent="0.25">
      <c r="A2371">
        <v>2009</v>
      </c>
      <c r="B2371">
        <v>23</v>
      </c>
      <c r="C2371" t="s">
        <v>30</v>
      </c>
      <c r="D2371" t="s">
        <v>1921</v>
      </c>
      <c r="G2371" t="s">
        <v>12703</v>
      </c>
      <c r="H2371" t="s">
        <v>14592</v>
      </c>
      <c r="I2371">
        <v>40</v>
      </c>
      <c r="J2371">
        <v>0</v>
      </c>
      <c r="K2371">
        <v>40</v>
      </c>
      <c r="P2371" t="s">
        <v>15236</v>
      </c>
      <c r="Q2371" t="s">
        <v>15250</v>
      </c>
      <c r="T2371" t="s">
        <v>15303</v>
      </c>
      <c r="U2371" t="s">
        <v>15317</v>
      </c>
    </row>
    <row r="2372" spans="1:21" x14ac:dyDescent="0.25">
      <c r="A2372">
        <v>2009</v>
      </c>
      <c r="B2372">
        <v>23</v>
      </c>
      <c r="C2372" t="s">
        <v>30</v>
      </c>
      <c r="D2372" t="s">
        <v>1922</v>
      </c>
      <c r="G2372" t="s">
        <v>12704</v>
      </c>
      <c r="H2372" t="s">
        <v>14592</v>
      </c>
      <c r="I2372">
        <v>40</v>
      </c>
      <c r="J2372">
        <v>0</v>
      </c>
      <c r="K2372">
        <v>40</v>
      </c>
      <c r="P2372" t="s">
        <v>15236</v>
      </c>
      <c r="Q2372" t="s">
        <v>15250</v>
      </c>
      <c r="T2372" t="s">
        <v>15303</v>
      </c>
      <c r="U2372" t="s">
        <v>15317</v>
      </c>
    </row>
    <row r="2373" spans="1:21" x14ac:dyDescent="0.25">
      <c r="A2373">
        <v>2009</v>
      </c>
      <c r="B2373">
        <v>23</v>
      </c>
      <c r="C2373" t="s">
        <v>30</v>
      </c>
      <c r="D2373" t="s">
        <v>1923</v>
      </c>
      <c r="G2373" t="s">
        <v>12705</v>
      </c>
      <c r="H2373" t="s">
        <v>14592</v>
      </c>
      <c r="I2373">
        <v>40</v>
      </c>
      <c r="J2373">
        <v>0</v>
      </c>
      <c r="K2373">
        <v>40</v>
      </c>
      <c r="P2373" t="s">
        <v>15236</v>
      </c>
      <c r="Q2373" t="s">
        <v>15250</v>
      </c>
      <c r="T2373" t="s">
        <v>15303</v>
      </c>
      <c r="U2373" t="s">
        <v>15317</v>
      </c>
    </row>
    <row r="2374" spans="1:21" x14ac:dyDescent="0.25">
      <c r="A2374">
        <v>2009</v>
      </c>
      <c r="B2374">
        <v>23</v>
      </c>
      <c r="C2374" t="s">
        <v>30</v>
      </c>
      <c r="D2374" t="s">
        <v>1924</v>
      </c>
      <c r="G2374" t="s">
        <v>12706</v>
      </c>
      <c r="H2374" t="s">
        <v>14586</v>
      </c>
      <c r="I2374">
        <v>2450</v>
      </c>
      <c r="J2374">
        <v>0</v>
      </c>
      <c r="K2374">
        <v>2450</v>
      </c>
      <c r="R2374" t="s">
        <v>15210</v>
      </c>
      <c r="S2374" t="s">
        <v>15250</v>
      </c>
      <c r="T2374" t="s">
        <v>15303</v>
      </c>
      <c r="U2374" t="s">
        <v>15317</v>
      </c>
    </row>
    <row r="2375" spans="1:21" x14ac:dyDescent="0.25">
      <c r="A2375">
        <v>2009</v>
      </c>
      <c r="B2375">
        <v>23</v>
      </c>
      <c r="C2375" t="s">
        <v>30</v>
      </c>
      <c r="D2375" t="s">
        <v>1925</v>
      </c>
      <c r="G2375" t="s">
        <v>12707</v>
      </c>
      <c r="H2375" t="s">
        <v>14586</v>
      </c>
      <c r="I2375">
        <v>2700</v>
      </c>
      <c r="J2375">
        <v>0</v>
      </c>
      <c r="K2375">
        <v>2700</v>
      </c>
      <c r="R2375" t="s">
        <v>15210</v>
      </c>
      <c r="S2375" t="s">
        <v>15250</v>
      </c>
      <c r="T2375" t="s">
        <v>15303</v>
      </c>
      <c r="U2375" t="s">
        <v>15317</v>
      </c>
    </row>
    <row r="2376" spans="1:21" x14ac:dyDescent="0.25">
      <c r="A2376">
        <v>2009</v>
      </c>
      <c r="B2376">
        <v>23</v>
      </c>
      <c r="C2376" t="s">
        <v>30</v>
      </c>
      <c r="D2376" t="s">
        <v>1926</v>
      </c>
      <c r="G2376" t="s">
        <v>12708</v>
      </c>
      <c r="H2376" t="s">
        <v>14586</v>
      </c>
      <c r="I2376">
        <v>750</v>
      </c>
      <c r="J2376">
        <v>0</v>
      </c>
      <c r="K2376">
        <v>750</v>
      </c>
      <c r="R2376" t="s">
        <v>15210</v>
      </c>
      <c r="S2376" t="s">
        <v>15250</v>
      </c>
      <c r="T2376" t="s">
        <v>15303</v>
      </c>
      <c r="U2376" t="s">
        <v>15317</v>
      </c>
    </row>
    <row r="2377" spans="1:21" x14ac:dyDescent="0.25">
      <c r="A2377">
        <v>2009</v>
      </c>
      <c r="B2377">
        <v>23</v>
      </c>
      <c r="C2377" t="s">
        <v>30</v>
      </c>
      <c r="D2377" t="s">
        <v>1927</v>
      </c>
      <c r="G2377" t="s">
        <v>12709</v>
      </c>
      <c r="H2377" t="s">
        <v>14586</v>
      </c>
      <c r="I2377">
        <v>4717.1000000000004</v>
      </c>
      <c r="J2377">
        <v>0</v>
      </c>
      <c r="K2377">
        <v>18082.929843999998</v>
      </c>
      <c r="R2377" t="s">
        <v>15210</v>
      </c>
      <c r="S2377" t="s">
        <v>15250</v>
      </c>
      <c r="T2377" t="s">
        <v>15303</v>
      </c>
      <c r="U2377" t="s">
        <v>15317</v>
      </c>
    </row>
    <row r="2378" spans="1:21" x14ac:dyDescent="0.25">
      <c r="A2378">
        <v>2009</v>
      </c>
      <c r="B2378">
        <v>23</v>
      </c>
      <c r="C2378" t="s">
        <v>30</v>
      </c>
      <c r="D2378" t="s">
        <v>1928</v>
      </c>
      <c r="G2378" t="s">
        <v>12072</v>
      </c>
      <c r="H2378" t="s">
        <v>14586</v>
      </c>
      <c r="I2378">
        <v>1079</v>
      </c>
      <c r="J2378">
        <v>0</v>
      </c>
      <c r="K2378">
        <v>859</v>
      </c>
      <c r="R2378" t="s">
        <v>15210</v>
      </c>
      <c r="S2378" t="s">
        <v>15250</v>
      </c>
      <c r="T2378" t="s">
        <v>15303</v>
      </c>
      <c r="U2378" t="s">
        <v>15317</v>
      </c>
    </row>
    <row r="2379" spans="1:21" x14ac:dyDescent="0.25">
      <c r="A2379">
        <v>2009</v>
      </c>
      <c r="B2379">
        <v>23</v>
      </c>
      <c r="C2379" t="s">
        <v>30</v>
      </c>
      <c r="D2379" t="s">
        <v>1929</v>
      </c>
      <c r="G2379" t="s">
        <v>12070</v>
      </c>
      <c r="H2379" t="s">
        <v>14586</v>
      </c>
      <c r="I2379">
        <v>500</v>
      </c>
      <c r="J2379">
        <v>0</v>
      </c>
      <c r="K2379">
        <v>487</v>
      </c>
      <c r="R2379" t="s">
        <v>15210</v>
      </c>
      <c r="S2379" t="s">
        <v>15250</v>
      </c>
      <c r="T2379" t="s">
        <v>15303</v>
      </c>
      <c r="U2379" t="s">
        <v>15317</v>
      </c>
    </row>
    <row r="2380" spans="1:21" x14ac:dyDescent="0.25">
      <c r="A2380">
        <v>2009</v>
      </c>
      <c r="B2380">
        <v>23</v>
      </c>
      <c r="C2380" t="s">
        <v>30</v>
      </c>
      <c r="D2380" t="s">
        <v>1930</v>
      </c>
      <c r="G2380" t="s">
        <v>12710</v>
      </c>
      <c r="H2380" t="s">
        <v>14593</v>
      </c>
      <c r="I2380">
        <v>66.522434000000004</v>
      </c>
      <c r="J2380">
        <v>0</v>
      </c>
      <c r="K2380">
        <v>55.120370999999999</v>
      </c>
      <c r="U2380" t="s">
        <v>15316</v>
      </c>
    </row>
    <row r="2381" spans="1:21" x14ac:dyDescent="0.25">
      <c r="A2381">
        <v>2009</v>
      </c>
      <c r="B2381">
        <v>23</v>
      </c>
      <c r="C2381" t="s">
        <v>30</v>
      </c>
      <c r="D2381" t="s">
        <v>1931</v>
      </c>
      <c r="G2381" t="s">
        <v>12711</v>
      </c>
      <c r="H2381" t="s">
        <v>14593</v>
      </c>
      <c r="I2381">
        <v>33.261217000000002</v>
      </c>
      <c r="J2381">
        <v>0</v>
      </c>
      <c r="K2381">
        <v>27.397783</v>
      </c>
      <c r="U2381" t="s">
        <v>15316</v>
      </c>
    </row>
    <row r="2382" spans="1:21" x14ac:dyDescent="0.25">
      <c r="A2382">
        <v>2009</v>
      </c>
      <c r="B2382">
        <v>23</v>
      </c>
      <c r="C2382" t="s">
        <v>30</v>
      </c>
      <c r="D2382" t="s">
        <v>1932</v>
      </c>
      <c r="G2382" t="s">
        <v>12712</v>
      </c>
      <c r="H2382" t="s">
        <v>14593</v>
      </c>
      <c r="I2382">
        <v>121.957795</v>
      </c>
      <c r="J2382">
        <v>0</v>
      </c>
      <c r="K2382">
        <v>101.304157</v>
      </c>
      <c r="U2382" t="s">
        <v>15316</v>
      </c>
    </row>
    <row r="2383" spans="1:21" x14ac:dyDescent="0.25">
      <c r="A2383">
        <v>2009</v>
      </c>
      <c r="B2383">
        <v>23</v>
      </c>
      <c r="C2383" t="s">
        <v>30</v>
      </c>
      <c r="D2383" t="s">
        <v>1933</v>
      </c>
      <c r="G2383" t="s">
        <v>12713</v>
      </c>
      <c r="H2383" t="s">
        <v>14586</v>
      </c>
      <c r="I2383">
        <v>200</v>
      </c>
      <c r="J2383">
        <v>0</v>
      </c>
      <c r="K2383">
        <v>181.04074</v>
      </c>
      <c r="R2383" t="s">
        <v>15210</v>
      </c>
      <c r="S2383" t="s">
        <v>15250</v>
      </c>
      <c r="T2383" t="s">
        <v>15303</v>
      </c>
      <c r="U2383" t="s">
        <v>15317</v>
      </c>
    </row>
    <row r="2384" spans="1:21" x14ac:dyDescent="0.25">
      <c r="A2384">
        <v>2009</v>
      </c>
      <c r="B2384">
        <v>23</v>
      </c>
      <c r="C2384" t="s">
        <v>30</v>
      </c>
      <c r="D2384" t="s">
        <v>1934</v>
      </c>
      <c r="G2384" t="s">
        <v>12714</v>
      </c>
      <c r="H2384" t="s">
        <v>14593</v>
      </c>
      <c r="I2384">
        <v>147.827631</v>
      </c>
      <c r="J2384">
        <v>0</v>
      </c>
      <c r="K2384">
        <v>0</v>
      </c>
      <c r="U2384" t="s">
        <v>15316</v>
      </c>
    </row>
    <row r="2385" spans="1:21" x14ac:dyDescent="0.25">
      <c r="A2385">
        <v>2009</v>
      </c>
      <c r="B2385">
        <v>23</v>
      </c>
      <c r="C2385" t="s">
        <v>30</v>
      </c>
      <c r="D2385" t="s">
        <v>1935</v>
      </c>
      <c r="G2385" t="s">
        <v>12715</v>
      </c>
      <c r="H2385" t="s">
        <v>14586</v>
      </c>
      <c r="I2385">
        <v>200</v>
      </c>
      <c r="J2385">
        <v>0</v>
      </c>
      <c r="K2385">
        <v>200</v>
      </c>
      <c r="R2385" t="s">
        <v>15210</v>
      </c>
      <c r="S2385" t="s">
        <v>15250</v>
      </c>
      <c r="T2385" t="s">
        <v>15303</v>
      </c>
      <c r="U2385" t="s">
        <v>15317</v>
      </c>
    </row>
    <row r="2386" spans="1:21" x14ac:dyDescent="0.25">
      <c r="A2386">
        <v>2009</v>
      </c>
      <c r="B2386">
        <v>23</v>
      </c>
      <c r="C2386" t="s">
        <v>30</v>
      </c>
      <c r="D2386" t="s">
        <v>1936</v>
      </c>
      <c r="G2386" t="s">
        <v>12716</v>
      </c>
      <c r="H2386" t="s">
        <v>14586</v>
      </c>
      <c r="I2386">
        <v>200</v>
      </c>
      <c r="J2386">
        <v>0</v>
      </c>
      <c r="K2386">
        <v>200</v>
      </c>
      <c r="R2386" t="s">
        <v>15210</v>
      </c>
      <c r="S2386" t="s">
        <v>15250</v>
      </c>
      <c r="T2386" t="s">
        <v>15303</v>
      </c>
      <c r="U2386" t="s">
        <v>15317</v>
      </c>
    </row>
    <row r="2387" spans="1:21" x14ac:dyDescent="0.25">
      <c r="A2387">
        <v>2009</v>
      </c>
      <c r="B2387">
        <v>23</v>
      </c>
      <c r="C2387" t="s">
        <v>30</v>
      </c>
      <c r="D2387" t="s">
        <v>1937</v>
      </c>
      <c r="G2387" t="s">
        <v>12717</v>
      </c>
      <c r="H2387" t="s">
        <v>14586</v>
      </c>
      <c r="I2387">
        <v>300</v>
      </c>
      <c r="J2387">
        <v>0</v>
      </c>
      <c r="K2387">
        <v>279.24154099999998</v>
      </c>
      <c r="P2387" t="s">
        <v>15196</v>
      </c>
      <c r="Q2387" t="s">
        <v>15237</v>
      </c>
      <c r="R2387" t="s">
        <v>15210</v>
      </c>
      <c r="S2387" t="s">
        <v>15250</v>
      </c>
      <c r="T2387" t="s">
        <v>17294</v>
      </c>
      <c r="U2387" t="s">
        <v>15317</v>
      </c>
    </row>
    <row r="2388" spans="1:21" x14ac:dyDescent="0.25">
      <c r="A2388">
        <v>2009</v>
      </c>
      <c r="B2388">
        <v>23</v>
      </c>
      <c r="C2388" t="s">
        <v>30</v>
      </c>
      <c r="D2388" t="s">
        <v>1938</v>
      </c>
      <c r="G2388" t="s">
        <v>12718</v>
      </c>
      <c r="H2388" t="s">
        <v>14586</v>
      </c>
      <c r="I2388">
        <v>704.4</v>
      </c>
      <c r="J2388">
        <v>0</v>
      </c>
      <c r="K2388">
        <v>505.33977299999998</v>
      </c>
      <c r="R2388" t="s">
        <v>15210</v>
      </c>
      <c r="S2388" t="s">
        <v>15250</v>
      </c>
      <c r="T2388" t="s">
        <v>15303</v>
      </c>
      <c r="U2388" t="s">
        <v>15317</v>
      </c>
    </row>
    <row r="2389" spans="1:21" x14ac:dyDescent="0.25">
      <c r="A2389">
        <v>2009</v>
      </c>
      <c r="B2389">
        <v>23</v>
      </c>
      <c r="C2389" t="s">
        <v>30</v>
      </c>
      <c r="D2389" t="s">
        <v>1939</v>
      </c>
      <c r="G2389" t="s">
        <v>12119</v>
      </c>
      <c r="H2389" t="s">
        <v>14594</v>
      </c>
      <c r="I2389">
        <v>0</v>
      </c>
      <c r="J2389">
        <v>0</v>
      </c>
      <c r="K2389">
        <v>280</v>
      </c>
      <c r="U2389" t="s">
        <v>15316</v>
      </c>
    </row>
    <row r="2390" spans="1:21" x14ac:dyDescent="0.25">
      <c r="A2390">
        <v>2009</v>
      </c>
      <c r="B2390">
        <v>23</v>
      </c>
      <c r="C2390" t="s">
        <v>30</v>
      </c>
      <c r="D2390" t="s">
        <v>1940</v>
      </c>
      <c r="G2390" t="s">
        <v>12131</v>
      </c>
      <c r="H2390" t="s">
        <v>14586</v>
      </c>
      <c r="I2390">
        <v>0</v>
      </c>
      <c r="J2390">
        <v>0</v>
      </c>
      <c r="K2390">
        <v>7.2747650000000004</v>
      </c>
      <c r="P2390" t="s">
        <v>16969</v>
      </c>
      <c r="Q2390" t="s">
        <v>15241</v>
      </c>
      <c r="R2390" t="s">
        <v>15210</v>
      </c>
      <c r="S2390" t="s">
        <v>15250</v>
      </c>
      <c r="T2390" t="s">
        <v>18003</v>
      </c>
      <c r="U2390" t="s">
        <v>15317</v>
      </c>
    </row>
    <row r="2391" spans="1:21" x14ac:dyDescent="0.25">
      <c r="A2391">
        <v>2009</v>
      </c>
      <c r="B2391">
        <v>23</v>
      </c>
      <c r="C2391" t="s">
        <v>40</v>
      </c>
      <c r="D2391" t="s">
        <v>1941</v>
      </c>
      <c r="G2391" t="s">
        <v>12719</v>
      </c>
      <c r="H2391" t="s">
        <v>14585</v>
      </c>
      <c r="I2391">
        <v>35945.699999999997</v>
      </c>
      <c r="J2391">
        <v>0</v>
      </c>
      <c r="K2391">
        <v>0</v>
      </c>
      <c r="U2391" t="s">
        <v>15316</v>
      </c>
    </row>
    <row r="2392" spans="1:21" x14ac:dyDescent="0.25">
      <c r="A2392">
        <v>2009</v>
      </c>
      <c r="B2392">
        <v>23</v>
      </c>
      <c r="C2392" t="s">
        <v>40</v>
      </c>
      <c r="D2392" t="s">
        <v>1942</v>
      </c>
      <c r="G2392" t="s">
        <v>12720</v>
      </c>
      <c r="H2392" t="s">
        <v>14585</v>
      </c>
      <c r="I2392">
        <v>10467.5</v>
      </c>
      <c r="J2392">
        <v>0</v>
      </c>
      <c r="K2392">
        <v>0</v>
      </c>
      <c r="U2392" t="s">
        <v>15316</v>
      </c>
    </row>
    <row r="2393" spans="1:21" x14ac:dyDescent="0.25">
      <c r="A2393">
        <v>2009</v>
      </c>
      <c r="B2393">
        <v>23</v>
      </c>
      <c r="C2393" t="s">
        <v>40</v>
      </c>
      <c r="D2393" t="s">
        <v>1943</v>
      </c>
      <c r="G2393" t="s">
        <v>12721</v>
      </c>
      <c r="H2393" t="s">
        <v>14587</v>
      </c>
      <c r="I2393">
        <v>0</v>
      </c>
      <c r="J2393">
        <v>0</v>
      </c>
      <c r="K2393">
        <v>25801.411893</v>
      </c>
      <c r="U2393" t="s">
        <v>15316</v>
      </c>
    </row>
    <row r="2394" spans="1:21" x14ac:dyDescent="0.25">
      <c r="A2394">
        <v>2009</v>
      </c>
      <c r="B2394">
        <v>23</v>
      </c>
      <c r="C2394" t="s">
        <v>41</v>
      </c>
      <c r="D2394" t="s">
        <v>1944</v>
      </c>
      <c r="G2394" t="s">
        <v>12111</v>
      </c>
      <c r="H2394" t="s">
        <v>14595</v>
      </c>
      <c r="I2394">
        <v>0</v>
      </c>
      <c r="J2394">
        <v>0</v>
      </c>
      <c r="K2394">
        <v>0.301875</v>
      </c>
      <c r="P2394" t="s">
        <v>15342</v>
      </c>
      <c r="Q2394" t="s">
        <v>15239</v>
      </c>
      <c r="R2394" t="s">
        <v>15342</v>
      </c>
      <c r="S2394" t="s">
        <v>15239</v>
      </c>
      <c r="T2394" t="s">
        <v>15302</v>
      </c>
      <c r="U2394" t="s">
        <v>15317</v>
      </c>
    </row>
    <row r="2395" spans="1:21" x14ac:dyDescent="0.25">
      <c r="A2395">
        <v>2009</v>
      </c>
      <c r="B2395">
        <v>24</v>
      </c>
      <c r="C2395" t="s">
        <v>35</v>
      </c>
      <c r="D2395" t="s">
        <v>1328</v>
      </c>
      <c r="G2395" t="s">
        <v>12142</v>
      </c>
      <c r="H2395" t="s">
        <v>14457</v>
      </c>
      <c r="I2395">
        <v>173021.95449999999</v>
      </c>
      <c r="J2395">
        <v>0</v>
      </c>
      <c r="K2395">
        <v>169227.742134</v>
      </c>
      <c r="U2395" t="s">
        <v>15316</v>
      </c>
    </row>
    <row r="2396" spans="1:21" x14ac:dyDescent="0.25">
      <c r="A2396">
        <v>2009</v>
      </c>
      <c r="B2396">
        <v>24</v>
      </c>
      <c r="C2396" t="s">
        <v>35</v>
      </c>
      <c r="D2396" t="s">
        <v>1329</v>
      </c>
      <c r="G2396" t="s">
        <v>12143</v>
      </c>
      <c r="H2396" t="s">
        <v>14457</v>
      </c>
      <c r="I2396">
        <v>2557.0511000000001</v>
      </c>
      <c r="J2396">
        <v>0</v>
      </c>
      <c r="K2396">
        <v>1940.2224200000001</v>
      </c>
      <c r="U2396" t="s">
        <v>15316</v>
      </c>
    </row>
    <row r="2397" spans="1:21" x14ac:dyDescent="0.25">
      <c r="A2397">
        <v>2009</v>
      </c>
      <c r="B2397">
        <v>24</v>
      </c>
      <c r="C2397" t="s">
        <v>35</v>
      </c>
      <c r="D2397" t="s">
        <v>1330</v>
      </c>
      <c r="G2397" t="s">
        <v>12144</v>
      </c>
      <c r="H2397" t="s">
        <v>14457</v>
      </c>
      <c r="I2397">
        <v>1E-4</v>
      </c>
      <c r="J2397">
        <v>0</v>
      </c>
      <c r="K2397">
        <v>465.287983</v>
      </c>
      <c r="L2397" s="124"/>
      <c r="M2397" s="124"/>
      <c r="N2397" s="124"/>
      <c r="O2397" s="124"/>
      <c r="P2397" s="124"/>
      <c r="Q2397" s="124"/>
      <c r="R2397" s="124"/>
      <c r="S2397" s="124"/>
      <c r="T2397" s="124"/>
      <c r="U2397" s="124" t="s">
        <v>15316</v>
      </c>
    </row>
    <row r="2398" spans="1:21" x14ac:dyDescent="0.25">
      <c r="A2398">
        <v>2009</v>
      </c>
      <c r="B2398">
        <v>24</v>
      </c>
      <c r="C2398" t="s">
        <v>35</v>
      </c>
      <c r="D2398" t="s">
        <v>1331</v>
      </c>
      <c r="G2398" t="s">
        <v>12145</v>
      </c>
      <c r="H2398" t="s">
        <v>14457</v>
      </c>
      <c r="I2398">
        <v>1864.1824999999999</v>
      </c>
      <c r="J2398">
        <v>0</v>
      </c>
      <c r="K2398">
        <v>1698.2656890000001</v>
      </c>
      <c r="U2398" t="s">
        <v>15316</v>
      </c>
    </row>
    <row r="2399" spans="1:21" x14ac:dyDescent="0.25">
      <c r="A2399">
        <v>2009</v>
      </c>
      <c r="B2399">
        <v>24</v>
      </c>
      <c r="C2399" t="s">
        <v>35</v>
      </c>
      <c r="D2399" t="s">
        <v>1332</v>
      </c>
      <c r="G2399" t="s">
        <v>12146</v>
      </c>
      <c r="H2399" t="s">
        <v>14457</v>
      </c>
      <c r="I2399">
        <v>30714.343167999999</v>
      </c>
      <c r="J2399">
        <v>0</v>
      </c>
      <c r="K2399">
        <v>32812.332283000003</v>
      </c>
      <c r="U2399" t="s">
        <v>15316</v>
      </c>
    </row>
    <row r="2400" spans="1:21" x14ac:dyDescent="0.25">
      <c r="A2400">
        <v>2009</v>
      </c>
      <c r="B2400">
        <v>24</v>
      </c>
      <c r="C2400" t="s">
        <v>35</v>
      </c>
      <c r="D2400" t="s">
        <v>1333</v>
      </c>
      <c r="G2400" t="s">
        <v>12147</v>
      </c>
      <c r="H2400" t="s">
        <v>14457</v>
      </c>
      <c r="I2400">
        <v>3.1199999999999999E-4</v>
      </c>
      <c r="J2400">
        <v>0</v>
      </c>
      <c r="K2400">
        <v>0</v>
      </c>
      <c r="U2400" t="s">
        <v>15316</v>
      </c>
    </row>
    <row r="2401" spans="1:21" x14ac:dyDescent="0.25">
      <c r="A2401">
        <v>2009</v>
      </c>
      <c r="B2401">
        <v>24</v>
      </c>
      <c r="C2401" t="s">
        <v>35</v>
      </c>
      <c r="D2401" t="s">
        <v>1334</v>
      </c>
      <c r="G2401" t="s">
        <v>12148</v>
      </c>
      <c r="H2401" t="s">
        <v>14457</v>
      </c>
      <c r="I2401">
        <v>63.984999999999999</v>
      </c>
      <c r="J2401">
        <v>0</v>
      </c>
      <c r="K2401">
        <v>174.30466799999999</v>
      </c>
      <c r="U2401" t="s">
        <v>15316</v>
      </c>
    </row>
    <row r="2402" spans="1:21" x14ac:dyDescent="0.25">
      <c r="A2402">
        <v>2009</v>
      </c>
      <c r="B2402">
        <v>24</v>
      </c>
      <c r="C2402" t="s">
        <v>35</v>
      </c>
      <c r="D2402" t="s">
        <v>1335</v>
      </c>
      <c r="G2402" t="s">
        <v>12149</v>
      </c>
      <c r="H2402" t="s">
        <v>14457</v>
      </c>
      <c r="I2402">
        <v>65.627495999999994</v>
      </c>
      <c r="J2402">
        <v>0</v>
      </c>
      <c r="K2402">
        <v>66.576098000000002</v>
      </c>
      <c r="U2402" t="s">
        <v>15316</v>
      </c>
    </row>
    <row r="2403" spans="1:21" x14ac:dyDescent="0.25">
      <c r="A2403">
        <v>2009</v>
      </c>
      <c r="B2403">
        <v>24</v>
      </c>
      <c r="C2403" t="s">
        <v>35</v>
      </c>
      <c r="D2403" t="s">
        <v>1336</v>
      </c>
      <c r="G2403" t="s">
        <v>12150</v>
      </c>
      <c r="H2403" t="s">
        <v>14457</v>
      </c>
      <c r="I2403">
        <v>5753.6691689999998</v>
      </c>
      <c r="J2403">
        <v>0</v>
      </c>
      <c r="K2403">
        <v>4277.7238129999996</v>
      </c>
      <c r="U2403" t="s">
        <v>15316</v>
      </c>
    </row>
    <row r="2404" spans="1:21" x14ac:dyDescent="0.25">
      <c r="A2404">
        <v>2009</v>
      </c>
      <c r="B2404">
        <v>25</v>
      </c>
      <c r="C2404" t="s">
        <v>25</v>
      </c>
      <c r="D2404" t="s">
        <v>1945</v>
      </c>
      <c r="G2404" t="s">
        <v>12722</v>
      </c>
      <c r="H2404" t="s">
        <v>14083</v>
      </c>
      <c r="I2404">
        <v>25463.890597000001</v>
      </c>
      <c r="J2404">
        <v>0</v>
      </c>
      <c r="K2404">
        <v>25887.484185000001</v>
      </c>
      <c r="P2404" t="s">
        <v>18348</v>
      </c>
      <c r="Q2404" t="s">
        <v>15246</v>
      </c>
      <c r="R2404" t="s">
        <v>18348</v>
      </c>
      <c r="S2404" t="s">
        <v>15246</v>
      </c>
      <c r="T2404" t="s">
        <v>15304</v>
      </c>
      <c r="U2404" t="s">
        <v>15317</v>
      </c>
    </row>
    <row r="2405" spans="1:21" x14ac:dyDescent="0.25">
      <c r="A2405">
        <v>2009</v>
      </c>
      <c r="B2405">
        <v>25</v>
      </c>
      <c r="C2405" t="s">
        <v>25</v>
      </c>
      <c r="D2405" t="s">
        <v>1946</v>
      </c>
      <c r="G2405" t="s">
        <v>12723</v>
      </c>
      <c r="H2405" t="s">
        <v>14084</v>
      </c>
      <c r="I2405">
        <v>768.36984800000005</v>
      </c>
      <c r="J2405">
        <v>0</v>
      </c>
      <c r="K2405">
        <v>772.07649000000004</v>
      </c>
      <c r="P2405" t="s">
        <v>18349</v>
      </c>
      <c r="Q2405" t="s">
        <v>15246</v>
      </c>
      <c r="R2405" t="s">
        <v>18349</v>
      </c>
      <c r="S2405" t="s">
        <v>15246</v>
      </c>
      <c r="T2405" t="s">
        <v>15304</v>
      </c>
      <c r="U2405" t="s">
        <v>15317</v>
      </c>
    </row>
    <row r="2406" spans="1:21" x14ac:dyDescent="0.25">
      <c r="A2406">
        <v>2009</v>
      </c>
      <c r="B2406">
        <v>25</v>
      </c>
      <c r="C2406" t="s">
        <v>34</v>
      </c>
      <c r="D2406" t="s">
        <v>1338</v>
      </c>
      <c r="G2406" t="s">
        <v>12152</v>
      </c>
      <c r="H2406" t="s">
        <v>14458</v>
      </c>
      <c r="I2406">
        <v>6845.8050000000003</v>
      </c>
      <c r="J2406">
        <v>0</v>
      </c>
      <c r="K2406">
        <v>0</v>
      </c>
      <c r="P2406" t="s">
        <v>18005</v>
      </c>
      <c r="Q2406" t="s">
        <v>18006</v>
      </c>
      <c r="R2406" t="s">
        <v>17200</v>
      </c>
      <c r="S2406" t="s">
        <v>15246</v>
      </c>
      <c r="T2406" t="s">
        <v>18007</v>
      </c>
      <c r="U2406" t="s">
        <v>15317</v>
      </c>
    </row>
    <row r="2407" spans="1:21" x14ac:dyDescent="0.25">
      <c r="A2407">
        <v>2009</v>
      </c>
      <c r="B2407">
        <v>25</v>
      </c>
      <c r="C2407" t="s">
        <v>34</v>
      </c>
      <c r="D2407" t="s">
        <v>1339</v>
      </c>
      <c r="G2407" t="s">
        <v>12153</v>
      </c>
      <c r="H2407" t="s">
        <v>14458</v>
      </c>
      <c r="I2407">
        <v>11499.050999999999</v>
      </c>
      <c r="J2407">
        <v>0</v>
      </c>
      <c r="K2407">
        <v>0</v>
      </c>
      <c r="P2407" t="s">
        <v>18008</v>
      </c>
      <c r="Q2407" t="s">
        <v>17708</v>
      </c>
      <c r="R2407" t="s">
        <v>17200</v>
      </c>
      <c r="S2407" t="s">
        <v>15246</v>
      </c>
      <c r="T2407" t="s">
        <v>17278</v>
      </c>
      <c r="U2407" t="s">
        <v>15317</v>
      </c>
    </row>
    <row r="2408" spans="1:21" x14ac:dyDescent="0.25">
      <c r="A2408">
        <v>2009</v>
      </c>
      <c r="B2408">
        <v>25</v>
      </c>
      <c r="C2408" t="s">
        <v>34</v>
      </c>
      <c r="D2408" t="s">
        <v>1340</v>
      </c>
      <c r="G2408" t="s">
        <v>12154</v>
      </c>
      <c r="H2408" t="s">
        <v>14458</v>
      </c>
      <c r="I2408">
        <v>175.11799999999999</v>
      </c>
      <c r="J2408">
        <v>0</v>
      </c>
      <c r="K2408">
        <v>0</v>
      </c>
      <c r="P2408" t="s">
        <v>16992</v>
      </c>
      <c r="Q2408" t="s">
        <v>17708</v>
      </c>
      <c r="R2408" t="s">
        <v>17200</v>
      </c>
      <c r="S2408" t="s">
        <v>15246</v>
      </c>
      <c r="T2408" t="s">
        <v>17278</v>
      </c>
      <c r="U2408" t="s">
        <v>15317</v>
      </c>
    </row>
    <row r="2409" spans="1:21" x14ac:dyDescent="0.25">
      <c r="A2409">
        <v>2009</v>
      </c>
      <c r="B2409">
        <v>25</v>
      </c>
      <c r="C2409" t="s">
        <v>34</v>
      </c>
      <c r="D2409" t="s">
        <v>1341</v>
      </c>
      <c r="G2409" t="s">
        <v>12155</v>
      </c>
      <c r="H2409" t="s">
        <v>14458</v>
      </c>
      <c r="I2409">
        <v>4000</v>
      </c>
      <c r="J2409">
        <v>0</v>
      </c>
      <c r="K2409">
        <v>0</v>
      </c>
      <c r="P2409" t="s">
        <v>17165</v>
      </c>
      <c r="Q2409" t="s">
        <v>15246</v>
      </c>
      <c r="R2409" t="s">
        <v>17200</v>
      </c>
      <c r="S2409" t="s">
        <v>15246</v>
      </c>
      <c r="T2409" t="s">
        <v>15304</v>
      </c>
      <c r="U2409" t="s">
        <v>15317</v>
      </c>
    </row>
    <row r="2410" spans="1:21" x14ac:dyDescent="0.25">
      <c r="A2410">
        <v>2009</v>
      </c>
      <c r="B2410">
        <v>25</v>
      </c>
      <c r="C2410" t="s">
        <v>22</v>
      </c>
      <c r="D2410" t="s">
        <v>1947</v>
      </c>
      <c r="G2410" t="s">
        <v>10941</v>
      </c>
      <c r="H2410" t="s">
        <v>14221</v>
      </c>
      <c r="I2410">
        <v>97.273836000000003</v>
      </c>
      <c r="J2410">
        <v>0</v>
      </c>
      <c r="K2410">
        <v>98.832232000000005</v>
      </c>
      <c r="U2410" t="s">
        <v>15316</v>
      </c>
    </row>
    <row r="2411" spans="1:21" x14ac:dyDescent="0.25">
      <c r="A2411">
        <v>2009</v>
      </c>
      <c r="B2411">
        <v>25</v>
      </c>
      <c r="C2411" t="s">
        <v>23</v>
      </c>
      <c r="D2411" t="s">
        <v>1948</v>
      </c>
      <c r="G2411" t="s">
        <v>10942</v>
      </c>
      <c r="H2411" t="s">
        <v>14222</v>
      </c>
      <c r="I2411">
        <v>18.241274000000001</v>
      </c>
      <c r="J2411">
        <v>0</v>
      </c>
      <c r="K2411">
        <v>21.433247999999999</v>
      </c>
      <c r="U2411" t="s">
        <v>15316</v>
      </c>
    </row>
    <row r="2412" spans="1:21" x14ac:dyDescent="0.25">
      <c r="A2412">
        <v>2009</v>
      </c>
      <c r="B2412">
        <v>25</v>
      </c>
      <c r="C2412" t="s">
        <v>23</v>
      </c>
      <c r="D2412" t="s">
        <v>1343</v>
      </c>
      <c r="G2412" t="s">
        <v>10957</v>
      </c>
      <c r="H2412" t="s">
        <v>14221</v>
      </c>
      <c r="I2412">
        <v>3.5624090000000002</v>
      </c>
      <c r="J2412">
        <v>0</v>
      </c>
      <c r="K2412">
        <v>0.52160600000000001</v>
      </c>
      <c r="U2412" t="s">
        <v>15316</v>
      </c>
    </row>
    <row r="2413" spans="1:21" x14ac:dyDescent="0.25">
      <c r="A2413">
        <v>2009</v>
      </c>
      <c r="B2413">
        <v>25</v>
      </c>
      <c r="C2413" t="s">
        <v>30</v>
      </c>
      <c r="D2413" t="s">
        <v>1344</v>
      </c>
      <c r="E2413" t="s">
        <v>3504</v>
      </c>
      <c r="G2413" t="s">
        <v>12157</v>
      </c>
      <c r="H2413" t="s">
        <v>14083</v>
      </c>
      <c r="I2413">
        <v>147.23911899999999</v>
      </c>
      <c r="J2413">
        <v>0</v>
      </c>
      <c r="K2413">
        <v>176.43389099999999</v>
      </c>
      <c r="L2413" t="s">
        <v>17190</v>
      </c>
      <c r="M2413" t="s">
        <v>15246</v>
      </c>
      <c r="P2413" t="s">
        <v>18009</v>
      </c>
      <c r="Q2413" t="s">
        <v>17617</v>
      </c>
      <c r="R2413" t="s">
        <v>18348</v>
      </c>
      <c r="S2413" t="s">
        <v>15246</v>
      </c>
      <c r="T2413" t="s">
        <v>17619</v>
      </c>
      <c r="U2413" t="s">
        <v>15317</v>
      </c>
    </row>
    <row r="2414" spans="1:21" x14ac:dyDescent="0.25">
      <c r="A2414">
        <v>2009</v>
      </c>
      <c r="B2414">
        <v>25</v>
      </c>
      <c r="C2414" t="s">
        <v>30</v>
      </c>
      <c r="D2414" t="s">
        <v>1949</v>
      </c>
      <c r="G2414" t="s">
        <v>12724</v>
      </c>
      <c r="H2414" t="s">
        <v>14083</v>
      </c>
      <c r="I2414">
        <v>17.822917</v>
      </c>
      <c r="J2414">
        <v>0</v>
      </c>
      <c r="K2414">
        <v>23.571435000000001</v>
      </c>
      <c r="P2414" t="s">
        <v>18350</v>
      </c>
      <c r="Q2414" t="s">
        <v>17617</v>
      </c>
      <c r="R2414" t="s">
        <v>18348</v>
      </c>
      <c r="S2414" t="s">
        <v>15246</v>
      </c>
      <c r="T2414" t="s">
        <v>17619</v>
      </c>
      <c r="U2414" t="s">
        <v>15317</v>
      </c>
    </row>
    <row r="2415" spans="1:21" x14ac:dyDescent="0.25">
      <c r="A2415">
        <v>2009</v>
      </c>
      <c r="B2415">
        <v>27</v>
      </c>
      <c r="C2415" t="s">
        <v>20</v>
      </c>
      <c r="D2415" t="s">
        <v>1345</v>
      </c>
      <c r="G2415" t="s">
        <v>11883</v>
      </c>
      <c r="H2415" t="s">
        <v>14459</v>
      </c>
      <c r="I2415">
        <v>0</v>
      </c>
      <c r="J2415">
        <v>0</v>
      </c>
      <c r="K2415">
        <v>75.256896999999995</v>
      </c>
      <c r="U2415" t="s">
        <v>15316</v>
      </c>
    </row>
    <row r="2416" spans="1:21" x14ac:dyDescent="0.25">
      <c r="A2416">
        <v>2009</v>
      </c>
      <c r="B2416">
        <v>27</v>
      </c>
      <c r="C2416" t="s">
        <v>20</v>
      </c>
      <c r="D2416" t="s">
        <v>1346</v>
      </c>
      <c r="G2416" t="s">
        <v>10937</v>
      </c>
      <c r="H2416" t="s">
        <v>14459</v>
      </c>
      <c r="I2416">
        <v>0</v>
      </c>
      <c r="J2416">
        <v>0</v>
      </c>
      <c r="K2416">
        <v>11.579572000000001</v>
      </c>
      <c r="U2416" t="s">
        <v>15316</v>
      </c>
    </row>
    <row r="2417" spans="1:21" x14ac:dyDescent="0.25">
      <c r="A2417">
        <v>2009</v>
      </c>
      <c r="B2417">
        <v>27</v>
      </c>
      <c r="C2417" t="s">
        <v>22</v>
      </c>
      <c r="D2417" t="s">
        <v>1347</v>
      </c>
      <c r="G2417" t="s">
        <v>10941</v>
      </c>
      <c r="H2417" t="s">
        <v>14221</v>
      </c>
      <c r="I2417">
        <v>164.174868</v>
      </c>
      <c r="J2417">
        <v>0</v>
      </c>
      <c r="K2417">
        <v>1203.5842459999999</v>
      </c>
      <c r="U2417" t="s">
        <v>15316</v>
      </c>
    </row>
    <row r="2418" spans="1:21" x14ac:dyDescent="0.25">
      <c r="A2418">
        <v>2009</v>
      </c>
      <c r="B2418">
        <v>27</v>
      </c>
      <c r="C2418" t="s">
        <v>23</v>
      </c>
      <c r="D2418" t="s">
        <v>1348</v>
      </c>
      <c r="G2418" t="s">
        <v>10942</v>
      </c>
      <c r="H2418" t="s">
        <v>14222</v>
      </c>
      <c r="I2418">
        <v>35.297199999999997</v>
      </c>
      <c r="J2418">
        <v>0</v>
      </c>
      <c r="K2418">
        <v>35.788131</v>
      </c>
      <c r="U2418" t="s">
        <v>15316</v>
      </c>
    </row>
    <row r="2419" spans="1:21" x14ac:dyDescent="0.25">
      <c r="A2419">
        <v>2009</v>
      </c>
      <c r="B2419">
        <v>27</v>
      </c>
      <c r="C2419" t="s">
        <v>23</v>
      </c>
      <c r="D2419" t="s">
        <v>1349</v>
      </c>
      <c r="G2419" t="s">
        <v>12158</v>
      </c>
      <c r="H2419" t="s">
        <v>14460</v>
      </c>
      <c r="I2419">
        <v>339.56380000000001</v>
      </c>
      <c r="J2419">
        <v>0</v>
      </c>
      <c r="K2419">
        <v>427.09178300000002</v>
      </c>
      <c r="U2419" t="s">
        <v>15316</v>
      </c>
    </row>
    <row r="2420" spans="1:21" x14ac:dyDescent="0.25">
      <c r="A2420">
        <v>2009</v>
      </c>
      <c r="B2420">
        <v>27</v>
      </c>
      <c r="C2420" t="s">
        <v>23</v>
      </c>
      <c r="D2420" t="s">
        <v>1350</v>
      </c>
      <c r="G2420" t="s">
        <v>12159</v>
      </c>
      <c r="H2420" t="s">
        <v>14459</v>
      </c>
      <c r="I2420">
        <v>220.2225</v>
      </c>
      <c r="J2420">
        <v>0</v>
      </c>
      <c r="K2420">
        <v>114.328188</v>
      </c>
      <c r="U2420" t="s">
        <v>15316</v>
      </c>
    </row>
    <row r="2421" spans="1:21" x14ac:dyDescent="0.25">
      <c r="A2421">
        <v>2009</v>
      </c>
      <c r="B2421">
        <v>27</v>
      </c>
      <c r="C2421" t="s">
        <v>23</v>
      </c>
      <c r="D2421" t="s">
        <v>1351</v>
      </c>
      <c r="G2421" t="s">
        <v>12160</v>
      </c>
      <c r="H2421" t="s">
        <v>14460</v>
      </c>
      <c r="I2421">
        <v>19.031300000000002</v>
      </c>
      <c r="J2421">
        <v>0</v>
      </c>
      <c r="K2421">
        <v>3.9863849999999998</v>
      </c>
      <c r="P2421" t="s">
        <v>16952</v>
      </c>
      <c r="Q2421" t="s">
        <v>15238</v>
      </c>
      <c r="T2421" t="s">
        <v>15305</v>
      </c>
      <c r="U2421" t="s">
        <v>15317</v>
      </c>
    </row>
    <row r="2422" spans="1:21" x14ac:dyDescent="0.25">
      <c r="A2422">
        <v>2009</v>
      </c>
      <c r="B2422">
        <v>27</v>
      </c>
      <c r="C2422" t="s">
        <v>23</v>
      </c>
      <c r="D2422" t="s">
        <v>1352</v>
      </c>
      <c r="G2422" t="s">
        <v>12161</v>
      </c>
      <c r="H2422" t="s">
        <v>14459</v>
      </c>
      <c r="I2422">
        <v>395.45192500000002</v>
      </c>
      <c r="J2422">
        <v>0</v>
      </c>
      <c r="K2422">
        <v>311.42443200000002</v>
      </c>
      <c r="U2422" t="s">
        <v>15316</v>
      </c>
    </row>
    <row r="2423" spans="1:21" x14ac:dyDescent="0.25">
      <c r="A2423">
        <v>2009</v>
      </c>
      <c r="B2423">
        <v>27</v>
      </c>
      <c r="C2423" t="s">
        <v>23</v>
      </c>
      <c r="D2423" t="s">
        <v>1353</v>
      </c>
      <c r="G2423" t="s">
        <v>12162</v>
      </c>
      <c r="H2423" t="s">
        <v>14461</v>
      </c>
      <c r="I2423">
        <v>160.48679999999999</v>
      </c>
      <c r="J2423">
        <v>0</v>
      </c>
      <c r="K2423">
        <v>162.822925</v>
      </c>
      <c r="U2423" t="s">
        <v>15316</v>
      </c>
    </row>
    <row r="2424" spans="1:21" x14ac:dyDescent="0.25">
      <c r="A2424">
        <v>2009</v>
      </c>
      <c r="B2424">
        <v>27</v>
      </c>
      <c r="C2424" t="s">
        <v>23</v>
      </c>
      <c r="D2424" t="s">
        <v>1354</v>
      </c>
      <c r="G2424" t="s">
        <v>12163</v>
      </c>
      <c r="H2424" t="s">
        <v>14459</v>
      </c>
      <c r="I2424">
        <v>130.02600000000001</v>
      </c>
      <c r="J2424">
        <v>0</v>
      </c>
      <c r="K2424">
        <v>211.31392099999999</v>
      </c>
      <c r="U2424" t="s">
        <v>15316</v>
      </c>
    </row>
    <row r="2425" spans="1:21" x14ac:dyDescent="0.25">
      <c r="A2425">
        <v>2009</v>
      </c>
      <c r="B2425">
        <v>27</v>
      </c>
      <c r="C2425" t="s">
        <v>23</v>
      </c>
      <c r="D2425" t="s">
        <v>1355</v>
      </c>
      <c r="G2425" t="s">
        <v>12164</v>
      </c>
      <c r="H2425" t="s">
        <v>14461</v>
      </c>
      <c r="I2425">
        <v>99.759100000000004</v>
      </c>
      <c r="J2425">
        <v>0</v>
      </c>
      <c r="K2425">
        <v>91.223254999999995</v>
      </c>
      <c r="U2425" t="s">
        <v>15316</v>
      </c>
    </row>
    <row r="2426" spans="1:21" x14ac:dyDescent="0.25">
      <c r="A2426">
        <v>2009</v>
      </c>
      <c r="B2426">
        <v>27</v>
      </c>
      <c r="C2426" t="s">
        <v>23</v>
      </c>
      <c r="D2426" t="s">
        <v>1356</v>
      </c>
      <c r="G2426" t="s">
        <v>10957</v>
      </c>
      <c r="H2426" t="s">
        <v>14221</v>
      </c>
      <c r="I2426">
        <v>4.0423</v>
      </c>
      <c r="J2426">
        <v>0</v>
      </c>
      <c r="K2426">
        <v>1.354231</v>
      </c>
      <c r="U2426" t="s">
        <v>15316</v>
      </c>
    </row>
    <row r="2427" spans="1:21" x14ac:dyDescent="0.25">
      <c r="A2427">
        <v>2009</v>
      </c>
      <c r="B2427">
        <v>28</v>
      </c>
      <c r="C2427" t="s">
        <v>36</v>
      </c>
      <c r="D2427" t="s">
        <v>1358</v>
      </c>
      <c r="G2427" t="s">
        <v>12166</v>
      </c>
      <c r="H2427" t="s">
        <v>14462</v>
      </c>
      <c r="I2427">
        <v>321337.221036</v>
      </c>
      <c r="J2427">
        <v>0</v>
      </c>
      <c r="K2427">
        <v>280332.41577199998</v>
      </c>
      <c r="U2427" t="s">
        <v>15316</v>
      </c>
    </row>
    <row r="2428" spans="1:21" x14ac:dyDescent="0.25">
      <c r="A2428">
        <v>2009</v>
      </c>
      <c r="B2428">
        <v>28</v>
      </c>
      <c r="C2428" t="s">
        <v>36</v>
      </c>
      <c r="D2428" t="s">
        <v>1359</v>
      </c>
      <c r="G2428" t="s">
        <v>12167</v>
      </c>
      <c r="H2428" t="s">
        <v>14462</v>
      </c>
      <c r="I2428">
        <v>15952.278614000001</v>
      </c>
      <c r="J2428">
        <v>0</v>
      </c>
      <c r="K2428">
        <v>13969.892293000001</v>
      </c>
      <c r="U2428" t="s">
        <v>15316</v>
      </c>
    </row>
    <row r="2429" spans="1:21" x14ac:dyDescent="0.25">
      <c r="A2429">
        <v>2009</v>
      </c>
      <c r="B2429">
        <v>28</v>
      </c>
      <c r="C2429" t="s">
        <v>36</v>
      </c>
      <c r="D2429" t="s">
        <v>1360</v>
      </c>
      <c r="G2429" t="s">
        <v>12168</v>
      </c>
      <c r="H2429" t="s">
        <v>14462</v>
      </c>
      <c r="I2429">
        <v>91153.067204000006</v>
      </c>
      <c r="J2429">
        <v>0</v>
      </c>
      <c r="K2429">
        <v>79675.492572999996</v>
      </c>
      <c r="U2429" t="s">
        <v>15316</v>
      </c>
    </row>
    <row r="2430" spans="1:21" x14ac:dyDescent="0.25">
      <c r="A2430">
        <v>2009</v>
      </c>
      <c r="B2430">
        <v>28</v>
      </c>
      <c r="C2430" t="s">
        <v>36</v>
      </c>
      <c r="D2430" t="s">
        <v>1361</v>
      </c>
      <c r="G2430" t="s">
        <v>12169</v>
      </c>
      <c r="H2430" t="s">
        <v>14463</v>
      </c>
      <c r="I2430">
        <v>17.744880999999999</v>
      </c>
      <c r="J2430">
        <v>0</v>
      </c>
      <c r="K2430">
        <v>17.744880999999999</v>
      </c>
      <c r="U2430" t="s">
        <v>15316</v>
      </c>
    </row>
    <row r="2431" spans="1:21" x14ac:dyDescent="0.25">
      <c r="A2431">
        <v>2009</v>
      </c>
      <c r="B2431">
        <v>28</v>
      </c>
      <c r="C2431" t="s">
        <v>36</v>
      </c>
      <c r="D2431" t="s">
        <v>1362</v>
      </c>
      <c r="G2431" t="s">
        <v>12170</v>
      </c>
      <c r="H2431" t="s">
        <v>14463</v>
      </c>
      <c r="I2431">
        <v>43.021900000000002</v>
      </c>
      <c r="J2431">
        <v>0</v>
      </c>
      <c r="K2431">
        <v>43.021900000000002</v>
      </c>
      <c r="U2431" t="s">
        <v>15316</v>
      </c>
    </row>
    <row r="2432" spans="1:21" x14ac:dyDescent="0.25">
      <c r="A2432">
        <v>2009</v>
      </c>
      <c r="B2432">
        <v>28</v>
      </c>
      <c r="C2432" t="s">
        <v>36</v>
      </c>
      <c r="D2432" t="s">
        <v>1363</v>
      </c>
      <c r="G2432" t="s">
        <v>12171</v>
      </c>
      <c r="H2432" t="s">
        <v>14463</v>
      </c>
      <c r="I2432">
        <v>8.0487760000000002</v>
      </c>
      <c r="J2432">
        <v>0</v>
      </c>
      <c r="K2432">
        <v>8.0487760000000002</v>
      </c>
      <c r="U2432" t="s">
        <v>15316</v>
      </c>
    </row>
    <row r="2433" spans="1:21" x14ac:dyDescent="0.25">
      <c r="A2433">
        <v>2009</v>
      </c>
      <c r="B2433">
        <v>28</v>
      </c>
      <c r="C2433" t="s">
        <v>36</v>
      </c>
      <c r="D2433" t="s">
        <v>1364</v>
      </c>
      <c r="G2433" t="s">
        <v>12172</v>
      </c>
      <c r="H2433" t="s">
        <v>14463</v>
      </c>
      <c r="I2433">
        <v>8.7637199999999993</v>
      </c>
      <c r="J2433">
        <v>0</v>
      </c>
      <c r="K2433">
        <v>8.7637199999999993</v>
      </c>
      <c r="U2433" t="s">
        <v>15316</v>
      </c>
    </row>
    <row r="2434" spans="1:21" x14ac:dyDescent="0.25">
      <c r="A2434">
        <v>2009</v>
      </c>
      <c r="B2434">
        <v>28</v>
      </c>
      <c r="C2434" t="s">
        <v>36</v>
      </c>
      <c r="D2434" t="s">
        <v>1365</v>
      </c>
      <c r="G2434" t="s">
        <v>12173</v>
      </c>
      <c r="H2434" t="s">
        <v>14463</v>
      </c>
      <c r="I2434">
        <v>56.885902999999999</v>
      </c>
      <c r="J2434">
        <v>0</v>
      </c>
      <c r="K2434">
        <v>56.885902999999999</v>
      </c>
      <c r="U2434" t="s">
        <v>15316</v>
      </c>
    </row>
    <row r="2435" spans="1:21" x14ac:dyDescent="0.25">
      <c r="A2435">
        <v>2009</v>
      </c>
      <c r="B2435">
        <v>28</v>
      </c>
      <c r="C2435" t="s">
        <v>36</v>
      </c>
      <c r="D2435" t="s">
        <v>1366</v>
      </c>
      <c r="G2435" t="s">
        <v>12174</v>
      </c>
      <c r="H2435" t="s">
        <v>14463</v>
      </c>
      <c r="I2435">
        <v>10.391914</v>
      </c>
      <c r="J2435">
        <v>0</v>
      </c>
      <c r="K2435">
        <v>10.391914</v>
      </c>
      <c r="U2435" t="s">
        <v>15316</v>
      </c>
    </row>
    <row r="2436" spans="1:21" x14ac:dyDescent="0.25">
      <c r="A2436">
        <v>2009</v>
      </c>
      <c r="B2436">
        <v>28</v>
      </c>
      <c r="C2436" t="s">
        <v>36</v>
      </c>
      <c r="D2436" t="s">
        <v>1367</v>
      </c>
      <c r="G2436" t="s">
        <v>12175</v>
      </c>
      <c r="H2436" t="s">
        <v>14463</v>
      </c>
      <c r="I2436">
        <v>27.550576</v>
      </c>
      <c r="J2436">
        <v>0</v>
      </c>
      <c r="K2436">
        <v>27.550576</v>
      </c>
      <c r="U2436" t="s">
        <v>15316</v>
      </c>
    </row>
    <row r="2437" spans="1:21" x14ac:dyDescent="0.25">
      <c r="A2437">
        <v>2009</v>
      </c>
      <c r="B2437">
        <v>28</v>
      </c>
      <c r="C2437" t="s">
        <v>36</v>
      </c>
      <c r="D2437" t="s">
        <v>1368</v>
      </c>
      <c r="G2437" t="s">
        <v>12176</v>
      </c>
      <c r="H2437" t="s">
        <v>14463</v>
      </c>
      <c r="I2437">
        <v>59.102057000000002</v>
      </c>
      <c r="J2437">
        <v>0</v>
      </c>
      <c r="K2437">
        <v>59.102057000000002</v>
      </c>
      <c r="U2437" t="s">
        <v>15316</v>
      </c>
    </row>
    <row r="2438" spans="1:21" x14ac:dyDescent="0.25">
      <c r="A2438">
        <v>2009</v>
      </c>
      <c r="B2438">
        <v>28</v>
      </c>
      <c r="C2438" t="s">
        <v>36</v>
      </c>
      <c r="D2438" t="s">
        <v>1369</v>
      </c>
      <c r="G2438" t="s">
        <v>12177</v>
      </c>
      <c r="H2438" t="s">
        <v>14463</v>
      </c>
      <c r="I2438">
        <v>398.84842700000002</v>
      </c>
      <c r="J2438">
        <v>0</v>
      </c>
      <c r="K2438">
        <v>398.84842700000002</v>
      </c>
      <c r="U2438" t="s">
        <v>15316</v>
      </c>
    </row>
    <row r="2439" spans="1:21" x14ac:dyDescent="0.25">
      <c r="A2439">
        <v>2009</v>
      </c>
      <c r="B2439">
        <v>28</v>
      </c>
      <c r="C2439" t="s">
        <v>36</v>
      </c>
      <c r="D2439" t="s">
        <v>1370</v>
      </c>
      <c r="G2439" t="s">
        <v>12178</v>
      </c>
      <c r="H2439" t="s">
        <v>14463</v>
      </c>
      <c r="I2439">
        <v>13.249952</v>
      </c>
      <c r="J2439">
        <v>0</v>
      </c>
      <c r="K2439">
        <v>13.249952</v>
      </c>
      <c r="U2439" t="s">
        <v>15316</v>
      </c>
    </row>
    <row r="2440" spans="1:21" x14ac:dyDescent="0.25">
      <c r="A2440">
        <v>2009</v>
      </c>
      <c r="B2440">
        <v>28</v>
      </c>
      <c r="C2440" t="s">
        <v>36</v>
      </c>
      <c r="D2440" t="s">
        <v>1371</v>
      </c>
      <c r="G2440" t="s">
        <v>12179</v>
      </c>
      <c r="H2440" t="s">
        <v>14463</v>
      </c>
      <c r="I2440">
        <v>55.734338999999999</v>
      </c>
      <c r="J2440">
        <v>0</v>
      </c>
      <c r="K2440">
        <v>55.734338999999999</v>
      </c>
      <c r="U2440" t="s">
        <v>15316</v>
      </c>
    </row>
    <row r="2441" spans="1:21" x14ac:dyDescent="0.25">
      <c r="A2441">
        <v>2009</v>
      </c>
      <c r="B2441">
        <v>28</v>
      </c>
      <c r="C2441" t="s">
        <v>36</v>
      </c>
      <c r="D2441" t="s">
        <v>1372</v>
      </c>
      <c r="G2441" t="s">
        <v>12180</v>
      </c>
      <c r="H2441" t="s">
        <v>14463</v>
      </c>
      <c r="I2441">
        <v>15.012089</v>
      </c>
      <c r="J2441">
        <v>0</v>
      </c>
      <c r="K2441">
        <v>15.012089</v>
      </c>
      <c r="U2441" t="s">
        <v>15316</v>
      </c>
    </row>
    <row r="2442" spans="1:21" x14ac:dyDescent="0.25">
      <c r="A2442">
        <v>2009</v>
      </c>
      <c r="B2442">
        <v>28</v>
      </c>
      <c r="C2442" t="s">
        <v>36</v>
      </c>
      <c r="D2442" t="s">
        <v>1373</v>
      </c>
      <c r="G2442" t="s">
        <v>12181</v>
      </c>
      <c r="H2442" t="s">
        <v>14463</v>
      </c>
      <c r="I2442">
        <v>15.707898999999999</v>
      </c>
      <c r="J2442">
        <v>0</v>
      </c>
      <c r="K2442">
        <v>15.707898999999999</v>
      </c>
      <c r="U2442" t="s">
        <v>15316</v>
      </c>
    </row>
    <row r="2443" spans="1:21" x14ac:dyDescent="0.25">
      <c r="A2443">
        <v>2009</v>
      </c>
      <c r="B2443">
        <v>28</v>
      </c>
      <c r="C2443" t="s">
        <v>36</v>
      </c>
      <c r="D2443" t="s">
        <v>1374</v>
      </c>
      <c r="G2443" t="s">
        <v>12182</v>
      </c>
      <c r="H2443" t="s">
        <v>14463</v>
      </c>
      <c r="I2443">
        <v>136.74917500000001</v>
      </c>
      <c r="J2443">
        <v>0</v>
      </c>
      <c r="K2443">
        <v>136.74917500000001</v>
      </c>
      <c r="U2443" t="s">
        <v>15316</v>
      </c>
    </row>
    <row r="2444" spans="1:21" x14ac:dyDescent="0.25">
      <c r="A2444">
        <v>2009</v>
      </c>
      <c r="B2444">
        <v>28</v>
      </c>
      <c r="C2444" t="s">
        <v>36</v>
      </c>
      <c r="D2444" t="s">
        <v>1375</v>
      </c>
      <c r="G2444" t="s">
        <v>12183</v>
      </c>
      <c r="H2444" t="s">
        <v>14463</v>
      </c>
      <c r="I2444">
        <v>188.37128000000001</v>
      </c>
      <c r="J2444">
        <v>0</v>
      </c>
      <c r="K2444">
        <v>188.37128000000001</v>
      </c>
      <c r="U2444" t="s">
        <v>15316</v>
      </c>
    </row>
    <row r="2445" spans="1:21" x14ac:dyDescent="0.25">
      <c r="A2445">
        <v>2009</v>
      </c>
      <c r="B2445">
        <v>28</v>
      </c>
      <c r="C2445" t="s">
        <v>36</v>
      </c>
      <c r="D2445" t="s">
        <v>1376</v>
      </c>
      <c r="G2445" t="s">
        <v>12184</v>
      </c>
      <c r="H2445" t="s">
        <v>14463</v>
      </c>
      <c r="I2445">
        <v>49.002381999999997</v>
      </c>
      <c r="J2445">
        <v>0</v>
      </c>
      <c r="K2445">
        <v>49.002381999999997</v>
      </c>
      <c r="U2445" t="s">
        <v>15316</v>
      </c>
    </row>
    <row r="2446" spans="1:21" x14ac:dyDescent="0.25">
      <c r="A2446">
        <v>2009</v>
      </c>
      <c r="B2446">
        <v>28</v>
      </c>
      <c r="C2446" t="s">
        <v>36</v>
      </c>
      <c r="D2446" t="s">
        <v>1377</v>
      </c>
      <c r="G2446" t="s">
        <v>12185</v>
      </c>
      <c r="H2446" t="s">
        <v>14463</v>
      </c>
      <c r="I2446">
        <v>17.167359000000001</v>
      </c>
      <c r="J2446">
        <v>0</v>
      </c>
      <c r="K2446">
        <v>17.167359000000001</v>
      </c>
      <c r="U2446" t="s">
        <v>15316</v>
      </c>
    </row>
    <row r="2447" spans="1:21" x14ac:dyDescent="0.25">
      <c r="A2447">
        <v>2009</v>
      </c>
      <c r="B2447">
        <v>28</v>
      </c>
      <c r="C2447" t="s">
        <v>36</v>
      </c>
      <c r="D2447" t="s">
        <v>1378</v>
      </c>
      <c r="G2447" t="s">
        <v>12186</v>
      </c>
      <c r="H2447" t="s">
        <v>14463</v>
      </c>
      <c r="I2447">
        <v>6.8485050000000003</v>
      </c>
      <c r="J2447">
        <v>0</v>
      </c>
      <c r="K2447">
        <v>6.8485050000000003</v>
      </c>
      <c r="U2447" t="s">
        <v>15316</v>
      </c>
    </row>
    <row r="2448" spans="1:21" x14ac:dyDescent="0.25">
      <c r="A2448">
        <v>2009</v>
      </c>
      <c r="B2448">
        <v>28</v>
      </c>
      <c r="C2448" t="s">
        <v>36</v>
      </c>
      <c r="D2448" t="s">
        <v>1379</v>
      </c>
      <c r="G2448" t="s">
        <v>12187</v>
      </c>
      <c r="H2448" t="s">
        <v>14463</v>
      </c>
      <c r="I2448">
        <v>121.97366100000001</v>
      </c>
      <c r="J2448">
        <v>0</v>
      </c>
      <c r="K2448">
        <v>121.97366100000001</v>
      </c>
      <c r="U2448" t="s">
        <v>15316</v>
      </c>
    </row>
    <row r="2449" spans="1:21" x14ac:dyDescent="0.25">
      <c r="A2449">
        <v>2009</v>
      </c>
      <c r="B2449">
        <v>28</v>
      </c>
      <c r="C2449" t="s">
        <v>36</v>
      </c>
      <c r="D2449" t="s">
        <v>1380</v>
      </c>
      <c r="G2449" t="s">
        <v>12188</v>
      </c>
      <c r="H2449" t="s">
        <v>14463</v>
      </c>
      <c r="I2449">
        <v>21.679684000000002</v>
      </c>
      <c r="J2449">
        <v>0</v>
      </c>
      <c r="K2449">
        <v>21.679684000000002</v>
      </c>
      <c r="U2449" t="s">
        <v>15316</v>
      </c>
    </row>
    <row r="2450" spans="1:21" x14ac:dyDescent="0.25">
      <c r="A2450">
        <v>2009</v>
      </c>
      <c r="B2450">
        <v>28</v>
      </c>
      <c r="C2450" t="s">
        <v>36</v>
      </c>
      <c r="D2450" t="s">
        <v>1381</v>
      </c>
      <c r="G2450" t="s">
        <v>12189</v>
      </c>
      <c r="H2450" t="s">
        <v>14463</v>
      </c>
      <c r="I2450">
        <v>77.260943999999995</v>
      </c>
      <c r="J2450">
        <v>0</v>
      </c>
      <c r="K2450">
        <v>77.260943999999995</v>
      </c>
      <c r="U2450" t="s">
        <v>15316</v>
      </c>
    </row>
    <row r="2451" spans="1:21" x14ac:dyDescent="0.25">
      <c r="A2451">
        <v>2009</v>
      </c>
      <c r="B2451">
        <v>28</v>
      </c>
      <c r="C2451" t="s">
        <v>36</v>
      </c>
      <c r="D2451" t="s">
        <v>1382</v>
      </c>
      <c r="G2451" t="s">
        <v>12190</v>
      </c>
      <c r="H2451" t="s">
        <v>14463</v>
      </c>
      <c r="I2451">
        <v>25.026527000000002</v>
      </c>
      <c r="J2451">
        <v>0</v>
      </c>
      <c r="K2451">
        <v>25.026527000000002</v>
      </c>
      <c r="U2451" t="s">
        <v>15316</v>
      </c>
    </row>
    <row r="2452" spans="1:21" x14ac:dyDescent="0.25">
      <c r="A2452">
        <v>2009</v>
      </c>
      <c r="B2452">
        <v>28</v>
      </c>
      <c r="C2452" t="s">
        <v>36</v>
      </c>
      <c r="D2452" t="s">
        <v>1383</v>
      </c>
      <c r="G2452" t="s">
        <v>12191</v>
      </c>
      <c r="H2452" t="s">
        <v>14463</v>
      </c>
      <c r="I2452">
        <v>37.639812999999997</v>
      </c>
      <c r="J2452">
        <v>0</v>
      </c>
      <c r="K2452">
        <v>37.639812999999997</v>
      </c>
      <c r="U2452" t="s">
        <v>15316</v>
      </c>
    </row>
    <row r="2453" spans="1:21" x14ac:dyDescent="0.25">
      <c r="A2453">
        <v>2009</v>
      </c>
      <c r="B2453">
        <v>28</v>
      </c>
      <c r="C2453" t="s">
        <v>36</v>
      </c>
      <c r="D2453" t="s">
        <v>1384</v>
      </c>
      <c r="G2453" t="s">
        <v>12192</v>
      </c>
      <c r="H2453" t="s">
        <v>14463</v>
      </c>
      <c r="I2453">
        <v>30.49559</v>
      </c>
      <c r="J2453">
        <v>0</v>
      </c>
      <c r="K2453">
        <v>30.49559</v>
      </c>
      <c r="U2453" t="s">
        <v>15316</v>
      </c>
    </row>
    <row r="2454" spans="1:21" x14ac:dyDescent="0.25">
      <c r="A2454">
        <v>2009</v>
      </c>
      <c r="B2454">
        <v>28</v>
      </c>
      <c r="C2454" t="s">
        <v>36</v>
      </c>
      <c r="D2454" t="s">
        <v>1385</v>
      </c>
      <c r="G2454" t="s">
        <v>12193</v>
      </c>
      <c r="H2454" t="s">
        <v>14463</v>
      </c>
      <c r="I2454">
        <v>47.868212999999997</v>
      </c>
      <c r="J2454">
        <v>0</v>
      </c>
      <c r="K2454">
        <v>47.868212999999997</v>
      </c>
      <c r="U2454" t="s">
        <v>15316</v>
      </c>
    </row>
    <row r="2455" spans="1:21" x14ac:dyDescent="0.25">
      <c r="A2455">
        <v>2009</v>
      </c>
      <c r="B2455">
        <v>28</v>
      </c>
      <c r="C2455" t="s">
        <v>36</v>
      </c>
      <c r="D2455" t="s">
        <v>1386</v>
      </c>
      <c r="G2455" t="s">
        <v>12194</v>
      </c>
      <c r="H2455" t="s">
        <v>14463</v>
      </c>
      <c r="I2455">
        <v>46.735782999999998</v>
      </c>
      <c r="J2455">
        <v>0</v>
      </c>
      <c r="K2455">
        <v>46.735782999999998</v>
      </c>
      <c r="U2455" t="s">
        <v>15316</v>
      </c>
    </row>
    <row r="2456" spans="1:21" x14ac:dyDescent="0.25">
      <c r="A2456">
        <v>2009</v>
      </c>
      <c r="B2456">
        <v>28</v>
      </c>
      <c r="C2456" t="s">
        <v>36</v>
      </c>
      <c r="D2456" t="s">
        <v>1387</v>
      </c>
      <c r="G2456" t="s">
        <v>12195</v>
      </c>
      <c r="H2456" t="s">
        <v>14463</v>
      </c>
      <c r="I2456">
        <v>28.114182</v>
      </c>
      <c r="J2456">
        <v>0</v>
      </c>
      <c r="K2456">
        <v>28.114182</v>
      </c>
      <c r="U2456" t="s">
        <v>15316</v>
      </c>
    </row>
    <row r="2457" spans="1:21" x14ac:dyDescent="0.25">
      <c r="A2457">
        <v>2009</v>
      </c>
      <c r="B2457">
        <v>28</v>
      </c>
      <c r="C2457" t="s">
        <v>36</v>
      </c>
      <c r="D2457" t="s">
        <v>1388</v>
      </c>
      <c r="G2457" t="s">
        <v>12196</v>
      </c>
      <c r="H2457" t="s">
        <v>14463</v>
      </c>
      <c r="I2457">
        <v>71.271764000000005</v>
      </c>
      <c r="J2457">
        <v>0</v>
      </c>
      <c r="K2457">
        <v>71.271764000000005</v>
      </c>
      <c r="U2457" t="s">
        <v>15316</v>
      </c>
    </row>
    <row r="2458" spans="1:21" x14ac:dyDescent="0.25">
      <c r="A2458">
        <v>2009</v>
      </c>
      <c r="B2458">
        <v>28</v>
      </c>
      <c r="C2458" t="s">
        <v>36</v>
      </c>
      <c r="D2458" t="s">
        <v>1389</v>
      </c>
      <c r="G2458" t="s">
        <v>12197</v>
      </c>
      <c r="H2458" t="s">
        <v>14463</v>
      </c>
      <c r="I2458">
        <v>6.359699</v>
      </c>
      <c r="J2458">
        <v>0</v>
      </c>
      <c r="K2458">
        <v>6.359699</v>
      </c>
      <c r="U2458" t="s">
        <v>15316</v>
      </c>
    </row>
    <row r="2459" spans="1:21" x14ac:dyDescent="0.25">
      <c r="A2459">
        <v>2009</v>
      </c>
      <c r="B2459">
        <v>28</v>
      </c>
      <c r="C2459" t="s">
        <v>36</v>
      </c>
      <c r="D2459" t="s">
        <v>1390</v>
      </c>
      <c r="G2459" t="s">
        <v>12198</v>
      </c>
      <c r="H2459" t="s">
        <v>14463</v>
      </c>
      <c r="I2459">
        <v>66.056672000000006</v>
      </c>
      <c r="J2459">
        <v>0</v>
      </c>
      <c r="K2459">
        <v>66.056672000000006</v>
      </c>
      <c r="U2459" t="s">
        <v>15316</v>
      </c>
    </row>
    <row r="2460" spans="1:21" x14ac:dyDescent="0.25">
      <c r="A2460">
        <v>2009</v>
      </c>
      <c r="B2460">
        <v>28</v>
      </c>
      <c r="C2460" t="s">
        <v>36</v>
      </c>
      <c r="D2460" t="s">
        <v>1391</v>
      </c>
      <c r="G2460" t="s">
        <v>12199</v>
      </c>
      <c r="H2460" t="s">
        <v>14463</v>
      </c>
      <c r="I2460">
        <v>23.193069000000001</v>
      </c>
      <c r="J2460">
        <v>0</v>
      </c>
      <c r="K2460">
        <v>23.193069000000001</v>
      </c>
      <c r="U2460" t="s">
        <v>15316</v>
      </c>
    </row>
    <row r="2461" spans="1:21" x14ac:dyDescent="0.25">
      <c r="A2461">
        <v>2009</v>
      </c>
      <c r="B2461">
        <v>28</v>
      </c>
      <c r="C2461" t="s">
        <v>36</v>
      </c>
      <c r="D2461" t="s">
        <v>1392</v>
      </c>
      <c r="G2461" t="s">
        <v>12200</v>
      </c>
      <c r="H2461" t="s">
        <v>14463</v>
      </c>
      <c r="I2461">
        <v>7.6469459999999998</v>
      </c>
      <c r="J2461">
        <v>0</v>
      </c>
      <c r="K2461">
        <v>7.6469459999999998</v>
      </c>
      <c r="U2461" t="s">
        <v>15316</v>
      </c>
    </row>
    <row r="2462" spans="1:21" x14ac:dyDescent="0.25">
      <c r="A2462">
        <v>2009</v>
      </c>
      <c r="B2462">
        <v>30</v>
      </c>
      <c r="C2462" t="s">
        <v>37</v>
      </c>
      <c r="D2462" t="s">
        <v>1393</v>
      </c>
      <c r="G2462" t="s">
        <v>12725</v>
      </c>
      <c r="H2462" t="s">
        <v>12725</v>
      </c>
      <c r="I2462">
        <v>5000</v>
      </c>
      <c r="J2462">
        <v>0</v>
      </c>
      <c r="K2462">
        <v>15925.865922999999</v>
      </c>
      <c r="U2462" t="s">
        <v>15316</v>
      </c>
    </row>
    <row r="2463" spans="1:21" x14ac:dyDescent="0.25">
      <c r="A2463">
        <v>2009</v>
      </c>
      <c r="B2463">
        <v>31</v>
      </c>
      <c r="C2463" t="s">
        <v>25</v>
      </c>
      <c r="D2463" t="s">
        <v>1394</v>
      </c>
      <c r="F2463" t="s">
        <v>7512</v>
      </c>
      <c r="G2463" t="s">
        <v>12202</v>
      </c>
      <c r="H2463" t="s">
        <v>14464</v>
      </c>
      <c r="I2463">
        <v>536.32616499999995</v>
      </c>
      <c r="J2463">
        <v>0</v>
      </c>
      <c r="K2463">
        <v>480.78915699999999</v>
      </c>
      <c r="N2463" t="s">
        <v>18010</v>
      </c>
      <c r="O2463" t="s">
        <v>17834</v>
      </c>
      <c r="T2463" t="s">
        <v>17835</v>
      </c>
      <c r="U2463" t="s">
        <v>15317</v>
      </c>
    </row>
    <row r="2464" spans="1:21" x14ac:dyDescent="0.25">
      <c r="A2464">
        <v>2009</v>
      </c>
      <c r="B2464">
        <v>31</v>
      </c>
      <c r="C2464" t="s">
        <v>25</v>
      </c>
      <c r="D2464" t="s">
        <v>1395</v>
      </c>
      <c r="F2464" t="s">
        <v>7513</v>
      </c>
      <c r="G2464" t="s">
        <v>12203</v>
      </c>
      <c r="H2464" t="s">
        <v>14464</v>
      </c>
      <c r="I2464">
        <v>242.21480299999999</v>
      </c>
      <c r="J2464">
        <v>0</v>
      </c>
      <c r="K2464">
        <v>166.34157200000001</v>
      </c>
      <c r="N2464" t="s">
        <v>18351</v>
      </c>
      <c r="O2464" t="s">
        <v>17834</v>
      </c>
      <c r="T2464" t="s">
        <v>17835</v>
      </c>
      <c r="U2464" t="s">
        <v>15317</v>
      </c>
    </row>
    <row r="2465" spans="1:21" x14ac:dyDescent="0.25">
      <c r="A2465">
        <v>2009</v>
      </c>
      <c r="B2465">
        <v>31</v>
      </c>
      <c r="C2465" t="s">
        <v>20</v>
      </c>
      <c r="D2465" t="s">
        <v>1398</v>
      </c>
      <c r="G2465" t="s">
        <v>10936</v>
      </c>
      <c r="H2465" t="s">
        <v>14464</v>
      </c>
      <c r="I2465">
        <v>53.625051999999997</v>
      </c>
      <c r="J2465">
        <v>0</v>
      </c>
      <c r="K2465">
        <v>31.316647</v>
      </c>
      <c r="U2465" t="s">
        <v>15316</v>
      </c>
    </row>
    <row r="2466" spans="1:21" x14ac:dyDescent="0.25">
      <c r="A2466">
        <v>2009</v>
      </c>
      <c r="B2466">
        <v>31</v>
      </c>
      <c r="C2466" t="s">
        <v>22</v>
      </c>
      <c r="D2466" t="s">
        <v>1399</v>
      </c>
      <c r="G2466" t="s">
        <v>10941</v>
      </c>
      <c r="H2466" t="s">
        <v>14221</v>
      </c>
      <c r="I2466">
        <v>91.995981999999998</v>
      </c>
      <c r="J2466">
        <v>0</v>
      </c>
      <c r="K2466">
        <v>75.329528999999994</v>
      </c>
      <c r="U2466" t="s">
        <v>15316</v>
      </c>
    </row>
    <row r="2467" spans="1:21" x14ac:dyDescent="0.25">
      <c r="A2467">
        <v>2009</v>
      </c>
      <c r="B2467">
        <v>31</v>
      </c>
      <c r="C2467" t="s">
        <v>23</v>
      </c>
      <c r="D2467" t="s">
        <v>1401</v>
      </c>
      <c r="G2467" t="s">
        <v>10942</v>
      </c>
      <c r="H2467" t="s">
        <v>14222</v>
      </c>
      <c r="I2467">
        <v>1.8867640000000001</v>
      </c>
      <c r="J2467">
        <v>0</v>
      </c>
      <c r="K2467">
        <v>1.5987210000000001</v>
      </c>
      <c r="U2467" t="s">
        <v>15316</v>
      </c>
    </row>
    <row r="2468" spans="1:21" x14ac:dyDescent="0.25">
      <c r="A2468">
        <v>2009</v>
      </c>
      <c r="B2468">
        <v>32</v>
      </c>
      <c r="C2468" t="s">
        <v>25</v>
      </c>
      <c r="D2468" t="s">
        <v>1402</v>
      </c>
      <c r="E2468" t="s">
        <v>3161</v>
      </c>
      <c r="F2468" t="s">
        <v>7151</v>
      </c>
      <c r="G2468" t="s">
        <v>12206</v>
      </c>
      <c r="H2468" t="s">
        <v>14465</v>
      </c>
      <c r="I2468">
        <v>1360.90642</v>
      </c>
      <c r="J2468">
        <v>0</v>
      </c>
      <c r="K2468">
        <v>1322.8937189999999</v>
      </c>
      <c r="U2468" t="s">
        <v>15316</v>
      </c>
    </row>
    <row r="2469" spans="1:21" x14ac:dyDescent="0.25">
      <c r="A2469">
        <v>2009</v>
      </c>
      <c r="B2469">
        <v>32</v>
      </c>
      <c r="C2469" t="s">
        <v>20</v>
      </c>
      <c r="D2469" t="s">
        <v>1403</v>
      </c>
      <c r="G2469" t="s">
        <v>10936</v>
      </c>
      <c r="H2469" t="s">
        <v>14465</v>
      </c>
      <c r="I2469">
        <v>60.347000000000001</v>
      </c>
      <c r="J2469">
        <v>0</v>
      </c>
      <c r="K2469">
        <v>40.657260999999998</v>
      </c>
      <c r="U2469" t="s">
        <v>15316</v>
      </c>
    </row>
    <row r="2470" spans="1:21" x14ac:dyDescent="0.25">
      <c r="A2470">
        <v>2009</v>
      </c>
      <c r="B2470">
        <v>32</v>
      </c>
      <c r="C2470" t="s">
        <v>22</v>
      </c>
      <c r="D2470" t="s">
        <v>1404</v>
      </c>
      <c r="G2470" t="s">
        <v>10941</v>
      </c>
      <c r="H2470" t="s">
        <v>14221</v>
      </c>
      <c r="I2470">
        <v>84.402002999999993</v>
      </c>
      <c r="J2470">
        <v>0</v>
      </c>
      <c r="K2470">
        <v>55.908918999999997</v>
      </c>
      <c r="U2470" t="s">
        <v>15316</v>
      </c>
    </row>
    <row r="2471" spans="1:21" x14ac:dyDescent="0.25">
      <c r="A2471">
        <v>2009</v>
      </c>
      <c r="B2471">
        <v>33</v>
      </c>
      <c r="C2471" t="s">
        <v>34</v>
      </c>
      <c r="D2471" t="s">
        <v>1950</v>
      </c>
      <c r="G2471" t="s">
        <v>12726</v>
      </c>
      <c r="H2471" t="s">
        <v>14596</v>
      </c>
      <c r="I2471">
        <v>2846.0810000000001</v>
      </c>
      <c r="J2471">
        <v>0</v>
      </c>
      <c r="K2471">
        <v>3081.5540460000002</v>
      </c>
      <c r="R2471" t="s">
        <v>16835</v>
      </c>
      <c r="S2471" t="s">
        <v>15246</v>
      </c>
      <c r="T2471" t="s">
        <v>15304</v>
      </c>
      <c r="U2471" t="s">
        <v>15317</v>
      </c>
    </row>
    <row r="2472" spans="1:21" x14ac:dyDescent="0.25">
      <c r="A2472">
        <v>2009</v>
      </c>
      <c r="B2472">
        <v>33</v>
      </c>
      <c r="C2472" t="s">
        <v>34</v>
      </c>
      <c r="D2472" t="s">
        <v>1951</v>
      </c>
      <c r="G2472" t="s">
        <v>12727</v>
      </c>
      <c r="H2472" t="s">
        <v>14596</v>
      </c>
      <c r="I2472">
        <v>6604.5429999999997</v>
      </c>
      <c r="J2472">
        <v>0</v>
      </c>
      <c r="K2472">
        <v>7114.1239939999996</v>
      </c>
      <c r="R2472" t="s">
        <v>16835</v>
      </c>
      <c r="S2472" t="s">
        <v>15246</v>
      </c>
      <c r="T2472" t="s">
        <v>15304</v>
      </c>
      <c r="U2472" t="s">
        <v>15317</v>
      </c>
    </row>
    <row r="2473" spans="1:21" x14ac:dyDescent="0.25">
      <c r="A2473">
        <v>2009</v>
      </c>
      <c r="B2473">
        <v>33</v>
      </c>
      <c r="C2473" t="s">
        <v>34</v>
      </c>
      <c r="D2473" t="s">
        <v>1952</v>
      </c>
      <c r="G2473" t="s">
        <v>12728</v>
      </c>
      <c r="H2473" t="s">
        <v>14596</v>
      </c>
      <c r="I2473">
        <v>2072.6909999999998</v>
      </c>
      <c r="J2473">
        <v>0</v>
      </c>
      <c r="K2473">
        <v>2205.976408</v>
      </c>
      <c r="R2473" t="s">
        <v>16835</v>
      </c>
      <c r="S2473" t="s">
        <v>15246</v>
      </c>
      <c r="T2473" t="s">
        <v>15304</v>
      </c>
      <c r="U2473" t="s">
        <v>15317</v>
      </c>
    </row>
    <row r="2474" spans="1:21" x14ac:dyDescent="0.25">
      <c r="A2474">
        <v>2009</v>
      </c>
      <c r="B2474">
        <v>33</v>
      </c>
      <c r="C2474" t="s">
        <v>34</v>
      </c>
      <c r="D2474" t="s">
        <v>1953</v>
      </c>
      <c r="G2474" t="s">
        <v>12729</v>
      </c>
      <c r="H2474" t="s">
        <v>14596</v>
      </c>
      <c r="I2474">
        <v>2740.3820000000001</v>
      </c>
      <c r="J2474">
        <v>0</v>
      </c>
      <c r="K2474">
        <v>2909.8349269999999</v>
      </c>
      <c r="R2474" t="s">
        <v>16835</v>
      </c>
      <c r="S2474" t="s">
        <v>15246</v>
      </c>
      <c r="T2474" t="s">
        <v>15304</v>
      </c>
      <c r="U2474" t="s">
        <v>15317</v>
      </c>
    </row>
    <row r="2475" spans="1:21" x14ac:dyDescent="0.25">
      <c r="A2475">
        <v>2009</v>
      </c>
      <c r="B2475">
        <v>33</v>
      </c>
      <c r="C2475" t="s">
        <v>34</v>
      </c>
      <c r="D2475" t="s">
        <v>1954</v>
      </c>
      <c r="G2475" t="s">
        <v>12730</v>
      </c>
      <c r="H2475" t="s">
        <v>14596</v>
      </c>
      <c r="I2475">
        <v>6430.5169999999998</v>
      </c>
      <c r="J2475">
        <v>0</v>
      </c>
      <c r="K2475">
        <v>6830.609117</v>
      </c>
      <c r="R2475" t="s">
        <v>16835</v>
      </c>
      <c r="S2475" t="s">
        <v>15246</v>
      </c>
      <c r="T2475" t="s">
        <v>15304</v>
      </c>
      <c r="U2475" t="s">
        <v>15317</v>
      </c>
    </row>
    <row r="2476" spans="1:21" x14ac:dyDescent="0.25">
      <c r="A2476">
        <v>2009</v>
      </c>
      <c r="B2476">
        <v>33</v>
      </c>
      <c r="C2476" t="s">
        <v>34</v>
      </c>
      <c r="D2476" t="s">
        <v>1955</v>
      </c>
      <c r="G2476" t="s">
        <v>12731</v>
      </c>
      <c r="H2476" t="s">
        <v>14596</v>
      </c>
      <c r="I2476">
        <v>1975.684</v>
      </c>
      <c r="J2476">
        <v>0</v>
      </c>
      <c r="K2476">
        <v>2117.3654329999999</v>
      </c>
      <c r="R2476" t="s">
        <v>16835</v>
      </c>
      <c r="S2476" t="s">
        <v>15246</v>
      </c>
      <c r="T2476" t="s">
        <v>15304</v>
      </c>
      <c r="U2476" t="s">
        <v>15317</v>
      </c>
    </row>
    <row r="2477" spans="1:21" x14ac:dyDescent="0.25">
      <c r="A2477">
        <v>2009</v>
      </c>
      <c r="B2477">
        <v>33</v>
      </c>
      <c r="C2477" t="s">
        <v>34</v>
      </c>
      <c r="D2477" t="s">
        <v>1956</v>
      </c>
      <c r="G2477" t="s">
        <v>12732</v>
      </c>
      <c r="H2477" t="s">
        <v>14596</v>
      </c>
      <c r="I2477">
        <v>11668.800999999999</v>
      </c>
      <c r="J2477">
        <v>0</v>
      </c>
      <c r="K2477">
        <v>12387.685441</v>
      </c>
      <c r="R2477" t="s">
        <v>16835</v>
      </c>
      <c r="S2477" t="s">
        <v>15246</v>
      </c>
      <c r="T2477" t="s">
        <v>15304</v>
      </c>
      <c r="U2477" t="s">
        <v>15317</v>
      </c>
    </row>
    <row r="2478" spans="1:21" x14ac:dyDescent="0.25">
      <c r="A2478">
        <v>2009</v>
      </c>
      <c r="B2478">
        <v>33</v>
      </c>
      <c r="C2478" t="s">
        <v>34</v>
      </c>
      <c r="D2478" t="s">
        <v>1957</v>
      </c>
      <c r="G2478" t="s">
        <v>12733</v>
      </c>
      <c r="H2478" t="s">
        <v>14596</v>
      </c>
      <c r="I2478">
        <v>6827.527</v>
      </c>
      <c r="J2478">
        <v>0</v>
      </c>
      <c r="K2478">
        <v>7272.3908590000001</v>
      </c>
      <c r="R2478" t="s">
        <v>16835</v>
      </c>
      <c r="S2478" t="s">
        <v>15246</v>
      </c>
      <c r="T2478" t="s">
        <v>15304</v>
      </c>
      <c r="U2478" t="s">
        <v>15317</v>
      </c>
    </row>
    <row r="2479" spans="1:21" x14ac:dyDescent="0.25">
      <c r="A2479">
        <v>2009</v>
      </c>
      <c r="B2479">
        <v>33</v>
      </c>
      <c r="C2479" t="s">
        <v>34</v>
      </c>
      <c r="D2479" t="s">
        <v>1958</v>
      </c>
      <c r="G2479" t="s">
        <v>12734</v>
      </c>
      <c r="H2479" t="s">
        <v>14596</v>
      </c>
      <c r="I2479">
        <v>4941.3999999999996</v>
      </c>
      <c r="J2479">
        <v>0</v>
      </c>
      <c r="K2479">
        <v>5295.162405</v>
      </c>
      <c r="R2479" t="s">
        <v>16835</v>
      </c>
      <c r="S2479" t="s">
        <v>15246</v>
      </c>
      <c r="T2479" t="s">
        <v>15304</v>
      </c>
      <c r="U2479" t="s">
        <v>15317</v>
      </c>
    </row>
    <row r="2480" spans="1:21" x14ac:dyDescent="0.25">
      <c r="A2480">
        <v>2009</v>
      </c>
      <c r="B2480">
        <v>33</v>
      </c>
      <c r="C2480" t="s">
        <v>34</v>
      </c>
      <c r="D2480" t="s">
        <v>1959</v>
      </c>
      <c r="G2480" t="s">
        <v>12735</v>
      </c>
      <c r="H2480" t="s">
        <v>14596</v>
      </c>
      <c r="I2480">
        <v>9234.7209999999995</v>
      </c>
      <c r="J2480">
        <v>0</v>
      </c>
      <c r="K2480">
        <v>9919.8488749999997</v>
      </c>
      <c r="R2480" t="s">
        <v>16835</v>
      </c>
      <c r="S2480" t="s">
        <v>15246</v>
      </c>
      <c r="T2480" t="s">
        <v>15304</v>
      </c>
      <c r="U2480" t="s">
        <v>15317</v>
      </c>
    </row>
    <row r="2481" spans="1:21" x14ac:dyDescent="0.25">
      <c r="A2481">
        <v>2009</v>
      </c>
      <c r="B2481">
        <v>33</v>
      </c>
      <c r="C2481" t="s">
        <v>34</v>
      </c>
      <c r="D2481" t="s">
        <v>1960</v>
      </c>
      <c r="G2481" t="s">
        <v>12736</v>
      </c>
      <c r="H2481" t="s">
        <v>14596</v>
      </c>
      <c r="I2481">
        <v>10812.130999999999</v>
      </c>
      <c r="J2481">
        <v>0</v>
      </c>
      <c r="K2481">
        <v>11568.589773</v>
      </c>
      <c r="R2481" t="s">
        <v>16835</v>
      </c>
      <c r="S2481" t="s">
        <v>15246</v>
      </c>
      <c r="T2481" t="s">
        <v>15304</v>
      </c>
      <c r="U2481" t="s">
        <v>15317</v>
      </c>
    </row>
    <row r="2482" spans="1:21" x14ac:dyDescent="0.25">
      <c r="A2482">
        <v>2009</v>
      </c>
      <c r="B2482">
        <v>33</v>
      </c>
      <c r="C2482" t="s">
        <v>34</v>
      </c>
      <c r="D2482" t="s">
        <v>1961</v>
      </c>
      <c r="G2482" t="s">
        <v>12737</v>
      </c>
      <c r="H2482" t="s">
        <v>14596</v>
      </c>
      <c r="I2482">
        <v>7105.0050000000001</v>
      </c>
      <c r="J2482">
        <v>0</v>
      </c>
      <c r="K2482">
        <v>7622.7043519999997</v>
      </c>
      <c r="R2482" t="s">
        <v>16835</v>
      </c>
      <c r="S2482" t="s">
        <v>15246</v>
      </c>
      <c r="T2482" t="s">
        <v>15304</v>
      </c>
      <c r="U2482" t="s">
        <v>15317</v>
      </c>
    </row>
    <row r="2483" spans="1:21" x14ac:dyDescent="0.25">
      <c r="A2483">
        <v>2009</v>
      </c>
      <c r="B2483">
        <v>33</v>
      </c>
      <c r="C2483" t="s">
        <v>34</v>
      </c>
      <c r="D2483" t="s">
        <v>1962</v>
      </c>
      <c r="G2483" t="s">
        <v>12738</v>
      </c>
      <c r="H2483" t="s">
        <v>14596</v>
      </c>
      <c r="I2483">
        <v>11613.754000000001</v>
      </c>
      <c r="J2483">
        <v>0</v>
      </c>
      <c r="K2483">
        <v>12435.768548</v>
      </c>
      <c r="R2483" t="s">
        <v>16835</v>
      </c>
      <c r="S2483" t="s">
        <v>15246</v>
      </c>
      <c r="T2483" t="s">
        <v>15304</v>
      </c>
      <c r="U2483" t="s">
        <v>15317</v>
      </c>
    </row>
    <row r="2484" spans="1:21" x14ac:dyDescent="0.25">
      <c r="A2484">
        <v>2009</v>
      </c>
      <c r="B2484">
        <v>33</v>
      </c>
      <c r="C2484" t="s">
        <v>34</v>
      </c>
      <c r="D2484" t="s">
        <v>1963</v>
      </c>
      <c r="G2484" t="s">
        <v>12739</v>
      </c>
      <c r="H2484" t="s">
        <v>14596</v>
      </c>
      <c r="I2484">
        <v>21689.236000000001</v>
      </c>
      <c r="J2484">
        <v>0</v>
      </c>
      <c r="K2484">
        <v>22856.657115000002</v>
      </c>
      <c r="R2484" t="s">
        <v>16835</v>
      </c>
      <c r="S2484" t="s">
        <v>15246</v>
      </c>
      <c r="T2484" t="s">
        <v>15304</v>
      </c>
      <c r="U2484" t="s">
        <v>15317</v>
      </c>
    </row>
    <row r="2485" spans="1:21" x14ac:dyDescent="0.25">
      <c r="A2485">
        <v>2009</v>
      </c>
      <c r="B2485">
        <v>33</v>
      </c>
      <c r="C2485" t="s">
        <v>34</v>
      </c>
      <c r="D2485" t="s">
        <v>1964</v>
      </c>
      <c r="G2485" t="s">
        <v>12740</v>
      </c>
      <c r="H2485" t="s">
        <v>14596</v>
      </c>
      <c r="I2485">
        <v>10393.409</v>
      </c>
      <c r="J2485">
        <v>0</v>
      </c>
      <c r="K2485">
        <v>11068.299497</v>
      </c>
      <c r="R2485" t="s">
        <v>16835</v>
      </c>
      <c r="S2485" t="s">
        <v>15246</v>
      </c>
      <c r="T2485" t="s">
        <v>15304</v>
      </c>
      <c r="U2485" t="s">
        <v>15317</v>
      </c>
    </row>
    <row r="2486" spans="1:21" x14ac:dyDescent="0.25">
      <c r="A2486">
        <v>2009</v>
      </c>
      <c r="B2486">
        <v>33</v>
      </c>
      <c r="C2486" t="s">
        <v>34</v>
      </c>
      <c r="D2486" t="s">
        <v>1965</v>
      </c>
      <c r="G2486" t="s">
        <v>12741</v>
      </c>
      <c r="H2486" t="s">
        <v>14596</v>
      </c>
      <c r="I2486">
        <v>4107.7479999999996</v>
      </c>
      <c r="J2486">
        <v>0</v>
      </c>
      <c r="K2486">
        <v>4414.873063</v>
      </c>
      <c r="R2486" t="s">
        <v>16835</v>
      </c>
      <c r="S2486" t="s">
        <v>15246</v>
      </c>
      <c r="T2486" t="s">
        <v>15304</v>
      </c>
      <c r="U2486" t="s">
        <v>15317</v>
      </c>
    </row>
    <row r="2487" spans="1:21" x14ac:dyDescent="0.25">
      <c r="A2487">
        <v>2009</v>
      </c>
      <c r="B2487">
        <v>33</v>
      </c>
      <c r="C2487" t="s">
        <v>34</v>
      </c>
      <c r="D2487" t="s">
        <v>1966</v>
      </c>
      <c r="G2487" t="s">
        <v>12742</v>
      </c>
      <c r="H2487" t="s">
        <v>14596</v>
      </c>
      <c r="I2487">
        <v>3307</v>
      </c>
      <c r="J2487">
        <v>0</v>
      </c>
      <c r="K2487">
        <v>3546.4698290000001</v>
      </c>
      <c r="R2487" t="s">
        <v>16835</v>
      </c>
      <c r="S2487" t="s">
        <v>15246</v>
      </c>
      <c r="T2487" t="s">
        <v>15304</v>
      </c>
      <c r="U2487" t="s">
        <v>15317</v>
      </c>
    </row>
    <row r="2488" spans="1:21" x14ac:dyDescent="0.25">
      <c r="A2488">
        <v>2009</v>
      </c>
      <c r="B2488">
        <v>33</v>
      </c>
      <c r="C2488" t="s">
        <v>34</v>
      </c>
      <c r="D2488" t="s">
        <v>1967</v>
      </c>
      <c r="G2488" t="s">
        <v>12743</v>
      </c>
      <c r="H2488" t="s">
        <v>14596</v>
      </c>
      <c r="I2488">
        <v>7637.6180000000004</v>
      </c>
      <c r="J2488">
        <v>0</v>
      </c>
      <c r="K2488">
        <v>8164.4517610000003</v>
      </c>
      <c r="R2488" t="s">
        <v>16835</v>
      </c>
      <c r="S2488" t="s">
        <v>15246</v>
      </c>
      <c r="T2488" t="s">
        <v>15304</v>
      </c>
      <c r="U2488" t="s">
        <v>15317</v>
      </c>
    </row>
    <row r="2489" spans="1:21" x14ac:dyDescent="0.25">
      <c r="A2489">
        <v>2009</v>
      </c>
      <c r="B2489">
        <v>33</v>
      </c>
      <c r="C2489" t="s">
        <v>34</v>
      </c>
      <c r="D2489" t="s">
        <v>1968</v>
      </c>
      <c r="G2489" t="s">
        <v>12744</v>
      </c>
      <c r="H2489" t="s">
        <v>14596</v>
      </c>
      <c r="I2489">
        <v>11780.352000000001</v>
      </c>
      <c r="J2489">
        <v>0</v>
      </c>
      <c r="K2489">
        <v>12517.022343000001</v>
      </c>
      <c r="R2489" t="s">
        <v>16835</v>
      </c>
      <c r="S2489" t="s">
        <v>15246</v>
      </c>
      <c r="T2489" t="s">
        <v>15304</v>
      </c>
      <c r="U2489" t="s">
        <v>15317</v>
      </c>
    </row>
    <row r="2490" spans="1:21" x14ac:dyDescent="0.25">
      <c r="A2490">
        <v>2009</v>
      </c>
      <c r="B2490">
        <v>33</v>
      </c>
      <c r="C2490" t="s">
        <v>34</v>
      </c>
      <c r="D2490" t="s">
        <v>1969</v>
      </c>
      <c r="G2490" t="s">
        <v>12745</v>
      </c>
      <c r="H2490" t="s">
        <v>14596</v>
      </c>
      <c r="I2490">
        <v>10325.472</v>
      </c>
      <c r="J2490">
        <v>0</v>
      </c>
      <c r="K2490">
        <v>11058.567373</v>
      </c>
      <c r="R2490" t="s">
        <v>16835</v>
      </c>
      <c r="S2490" t="s">
        <v>15246</v>
      </c>
      <c r="T2490" t="s">
        <v>15304</v>
      </c>
      <c r="U2490" t="s">
        <v>15317</v>
      </c>
    </row>
    <row r="2491" spans="1:21" x14ac:dyDescent="0.25">
      <c r="A2491">
        <v>2009</v>
      </c>
      <c r="B2491">
        <v>33</v>
      </c>
      <c r="C2491" t="s">
        <v>34</v>
      </c>
      <c r="D2491" t="s">
        <v>1970</v>
      </c>
      <c r="G2491" t="s">
        <v>12746</v>
      </c>
      <c r="H2491" t="s">
        <v>14596</v>
      </c>
      <c r="I2491">
        <v>3566.1129999999998</v>
      </c>
      <c r="J2491">
        <v>0</v>
      </c>
      <c r="K2491">
        <v>3838.6741040000002</v>
      </c>
      <c r="R2491" t="s">
        <v>16835</v>
      </c>
      <c r="S2491" t="s">
        <v>15246</v>
      </c>
      <c r="T2491" t="s">
        <v>15304</v>
      </c>
      <c r="U2491" t="s">
        <v>15317</v>
      </c>
    </row>
    <row r="2492" spans="1:21" x14ac:dyDescent="0.25">
      <c r="A2492">
        <v>2009</v>
      </c>
      <c r="B2492">
        <v>33</v>
      </c>
      <c r="C2492" t="s">
        <v>34</v>
      </c>
      <c r="D2492" t="s">
        <v>1971</v>
      </c>
      <c r="G2492" t="s">
        <v>12747</v>
      </c>
      <c r="H2492" t="s">
        <v>14596</v>
      </c>
      <c r="I2492">
        <v>3009.2040000000002</v>
      </c>
      <c r="J2492">
        <v>0</v>
      </c>
      <c r="K2492">
        <v>3214.0776040000001</v>
      </c>
      <c r="R2492" t="s">
        <v>16835</v>
      </c>
      <c r="S2492" t="s">
        <v>15246</v>
      </c>
      <c r="T2492" t="s">
        <v>15304</v>
      </c>
      <c r="U2492" t="s">
        <v>15317</v>
      </c>
    </row>
    <row r="2493" spans="1:21" x14ac:dyDescent="0.25">
      <c r="A2493">
        <v>2009</v>
      </c>
      <c r="B2493">
        <v>33</v>
      </c>
      <c r="C2493" t="s">
        <v>34</v>
      </c>
      <c r="D2493" t="s">
        <v>1972</v>
      </c>
      <c r="G2493" t="s">
        <v>12748</v>
      </c>
      <c r="H2493" t="s">
        <v>14596</v>
      </c>
      <c r="I2493">
        <v>6836.5410000000002</v>
      </c>
      <c r="J2493">
        <v>0</v>
      </c>
      <c r="K2493">
        <v>7352.8546960000003</v>
      </c>
      <c r="R2493" t="s">
        <v>16835</v>
      </c>
      <c r="S2493" t="s">
        <v>15246</v>
      </c>
      <c r="T2493" t="s">
        <v>15304</v>
      </c>
      <c r="U2493" t="s">
        <v>15317</v>
      </c>
    </row>
    <row r="2494" spans="1:21" x14ac:dyDescent="0.25">
      <c r="A2494">
        <v>2009</v>
      </c>
      <c r="B2494">
        <v>33</v>
      </c>
      <c r="C2494" t="s">
        <v>34</v>
      </c>
      <c r="D2494" t="s">
        <v>1973</v>
      </c>
      <c r="G2494" t="s">
        <v>12749</v>
      </c>
      <c r="H2494" t="s">
        <v>14596</v>
      </c>
      <c r="I2494">
        <v>5939.0619999999999</v>
      </c>
      <c r="J2494">
        <v>0</v>
      </c>
      <c r="K2494">
        <v>6378.4346230000001</v>
      </c>
      <c r="R2494" t="s">
        <v>16835</v>
      </c>
      <c r="S2494" t="s">
        <v>15246</v>
      </c>
      <c r="T2494" t="s">
        <v>15304</v>
      </c>
      <c r="U2494" t="s">
        <v>15317</v>
      </c>
    </row>
    <row r="2495" spans="1:21" x14ac:dyDescent="0.25">
      <c r="A2495">
        <v>2009</v>
      </c>
      <c r="B2495">
        <v>33</v>
      </c>
      <c r="C2495" t="s">
        <v>34</v>
      </c>
      <c r="D2495" t="s">
        <v>1974</v>
      </c>
      <c r="G2495" t="s">
        <v>12750</v>
      </c>
      <c r="H2495" t="s">
        <v>14596</v>
      </c>
      <c r="I2495">
        <v>5622.38</v>
      </c>
      <c r="J2495">
        <v>0</v>
      </c>
      <c r="K2495">
        <v>6007.6960259999996</v>
      </c>
      <c r="R2495" t="s">
        <v>16835</v>
      </c>
      <c r="S2495" t="s">
        <v>15246</v>
      </c>
      <c r="T2495" t="s">
        <v>15304</v>
      </c>
      <c r="U2495" t="s">
        <v>15317</v>
      </c>
    </row>
    <row r="2496" spans="1:21" x14ac:dyDescent="0.25">
      <c r="A2496">
        <v>2009</v>
      </c>
      <c r="B2496">
        <v>33</v>
      </c>
      <c r="C2496" t="s">
        <v>34</v>
      </c>
      <c r="D2496" t="s">
        <v>1975</v>
      </c>
      <c r="G2496" t="s">
        <v>12751</v>
      </c>
      <c r="H2496" t="s">
        <v>14596</v>
      </c>
      <c r="I2496">
        <v>5134.223</v>
      </c>
      <c r="J2496">
        <v>0</v>
      </c>
      <c r="K2496">
        <v>5439.651449</v>
      </c>
      <c r="R2496" t="s">
        <v>16835</v>
      </c>
      <c r="S2496" t="s">
        <v>15246</v>
      </c>
      <c r="T2496" t="s">
        <v>15304</v>
      </c>
      <c r="U2496" t="s">
        <v>15317</v>
      </c>
    </row>
    <row r="2497" spans="1:21" x14ac:dyDescent="0.25">
      <c r="A2497">
        <v>2009</v>
      </c>
      <c r="B2497">
        <v>33</v>
      </c>
      <c r="C2497" t="s">
        <v>34</v>
      </c>
      <c r="D2497" t="s">
        <v>1976</v>
      </c>
      <c r="G2497" t="s">
        <v>12752</v>
      </c>
      <c r="H2497" t="s">
        <v>14596</v>
      </c>
      <c r="I2497">
        <v>7712.6350000000002</v>
      </c>
      <c r="J2497">
        <v>0</v>
      </c>
      <c r="K2497">
        <v>8223.3966049999999</v>
      </c>
      <c r="R2497" t="s">
        <v>16835</v>
      </c>
      <c r="S2497" t="s">
        <v>15246</v>
      </c>
      <c r="T2497" t="s">
        <v>15304</v>
      </c>
      <c r="U2497" t="s">
        <v>15317</v>
      </c>
    </row>
    <row r="2498" spans="1:21" x14ac:dyDescent="0.25">
      <c r="A2498">
        <v>2009</v>
      </c>
      <c r="B2498">
        <v>33</v>
      </c>
      <c r="C2498" t="s">
        <v>34</v>
      </c>
      <c r="D2498" t="s">
        <v>1977</v>
      </c>
      <c r="G2498" t="s">
        <v>12753</v>
      </c>
      <c r="H2498" t="s">
        <v>14596</v>
      </c>
      <c r="I2498">
        <v>2886.4940000000001</v>
      </c>
      <c r="J2498">
        <v>0</v>
      </c>
      <c r="K2498">
        <v>3093.4192370000001</v>
      </c>
      <c r="R2498" t="s">
        <v>16835</v>
      </c>
      <c r="S2498" t="s">
        <v>15246</v>
      </c>
      <c r="T2498" t="s">
        <v>15304</v>
      </c>
      <c r="U2498" t="s">
        <v>15317</v>
      </c>
    </row>
    <row r="2499" spans="1:21" x14ac:dyDescent="0.25">
      <c r="A2499">
        <v>2009</v>
      </c>
      <c r="B2499">
        <v>33</v>
      </c>
      <c r="C2499" t="s">
        <v>34</v>
      </c>
      <c r="D2499" t="s">
        <v>1978</v>
      </c>
      <c r="G2499" t="s">
        <v>12754</v>
      </c>
      <c r="H2499" t="s">
        <v>14596</v>
      </c>
      <c r="I2499">
        <v>16656.557000000001</v>
      </c>
      <c r="J2499">
        <v>0</v>
      </c>
      <c r="K2499">
        <v>17875.267115999999</v>
      </c>
      <c r="R2499" t="s">
        <v>16835</v>
      </c>
      <c r="S2499" t="s">
        <v>15246</v>
      </c>
      <c r="T2499" t="s">
        <v>15304</v>
      </c>
      <c r="U2499" t="s">
        <v>15317</v>
      </c>
    </row>
    <row r="2500" spans="1:21" x14ac:dyDescent="0.25">
      <c r="A2500">
        <v>2009</v>
      </c>
      <c r="B2500">
        <v>33</v>
      </c>
      <c r="C2500" t="s">
        <v>34</v>
      </c>
      <c r="D2500" t="s">
        <v>1979</v>
      </c>
      <c r="G2500" t="s">
        <v>12755</v>
      </c>
      <c r="H2500" t="s">
        <v>14596</v>
      </c>
      <c r="I2500">
        <v>4170.4989999999998</v>
      </c>
      <c r="J2500">
        <v>0</v>
      </c>
      <c r="K2500">
        <v>4438.8142390000003</v>
      </c>
      <c r="R2500" t="s">
        <v>16835</v>
      </c>
      <c r="S2500" t="s">
        <v>15246</v>
      </c>
      <c r="T2500" t="s">
        <v>15304</v>
      </c>
      <c r="U2500" t="s">
        <v>15317</v>
      </c>
    </row>
    <row r="2501" spans="1:21" x14ac:dyDescent="0.25">
      <c r="A2501">
        <v>2009</v>
      </c>
      <c r="B2501">
        <v>33</v>
      </c>
      <c r="C2501" t="s">
        <v>34</v>
      </c>
      <c r="D2501" t="s">
        <v>1980</v>
      </c>
      <c r="G2501" t="s">
        <v>12756</v>
      </c>
      <c r="H2501" t="s">
        <v>14596</v>
      </c>
      <c r="I2501">
        <v>4684.82</v>
      </c>
      <c r="J2501">
        <v>0</v>
      </c>
      <c r="K2501">
        <v>5011.213342</v>
      </c>
      <c r="R2501" t="s">
        <v>16835</v>
      </c>
      <c r="S2501" t="s">
        <v>15246</v>
      </c>
      <c r="T2501" t="s">
        <v>15304</v>
      </c>
      <c r="U2501" t="s">
        <v>15317</v>
      </c>
    </row>
    <row r="2502" spans="1:21" x14ac:dyDescent="0.25">
      <c r="A2502">
        <v>2009</v>
      </c>
      <c r="B2502">
        <v>33</v>
      </c>
      <c r="C2502" t="s">
        <v>34</v>
      </c>
      <c r="D2502" t="s">
        <v>1981</v>
      </c>
      <c r="G2502" t="s">
        <v>12757</v>
      </c>
      <c r="H2502" t="s">
        <v>14597</v>
      </c>
      <c r="I2502">
        <v>698.07414700000004</v>
      </c>
      <c r="J2502">
        <v>0</v>
      </c>
      <c r="K2502">
        <v>812.42344600000001</v>
      </c>
      <c r="R2502" t="s">
        <v>17547</v>
      </c>
      <c r="S2502" t="s">
        <v>16846</v>
      </c>
      <c r="T2502" t="s">
        <v>16847</v>
      </c>
      <c r="U2502" t="s">
        <v>15317</v>
      </c>
    </row>
    <row r="2503" spans="1:21" x14ac:dyDescent="0.25">
      <c r="A2503">
        <v>2009</v>
      </c>
      <c r="B2503">
        <v>33</v>
      </c>
      <c r="C2503" t="s">
        <v>34</v>
      </c>
      <c r="D2503" t="s">
        <v>1982</v>
      </c>
      <c r="G2503" t="s">
        <v>12758</v>
      </c>
      <c r="H2503" t="s">
        <v>14597</v>
      </c>
      <c r="I2503">
        <v>1044.0644850000001</v>
      </c>
      <c r="J2503">
        <v>0</v>
      </c>
      <c r="K2503">
        <v>1060.5813639999999</v>
      </c>
      <c r="R2503" t="s">
        <v>17547</v>
      </c>
      <c r="S2503" t="s">
        <v>16846</v>
      </c>
      <c r="T2503" t="s">
        <v>16847</v>
      </c>
      <c r="U2503" t="s">
        <v>15317</v>
      </c>
    </row>
    <row r="2504" spans="1:21" x14ac:dyDescent="0.25">
      <c r="A2504">
        <v>2009</v>
      </c>
      <c r="B2504">
        <v>33</v>
      </c>
      <c r="C2504" t="s">
        <v>34</v>
      </c>
      <c r="D2504" t="s">
        <v>1983</v>
      </c>
      <c r="G2504" t="s">
        <v>12759</v>
      </c>
      <c r="H2504" t="s">
        <v>14597</v>
      </c>
      <c r="I2504">
        <v>503.28707100000003</v>
      </c>
      <c r="J2504">
        <v>0</v>
      </c>
      <c r="K2504">
        <v>520.49409200000002</v>
      </c>
      <c r="R2504" t="s">
        <v>17547</v>
      </c>
      <c r="S2504" t="s">
        <v>16846</v>
      </c>
      <c r="T2504" t="s">
        <v>16847</v>
      </c>
      <c r="U2504" t="s">
        <v>15317</v>
      </c>
    </row>
    <row r="2505" spans="1:21" x14ac:dyDescent="0.25">
      <c r="A2505">
        <v>2009</v>
      </c>
      <c r="B2505">
        <v>33</v>
      </c>
      <c r="C2505" t="s">
        <v>34</v>
      </c>
      <c r="D2505" t="s">
        <v>1984</v>
      </c>
      <c r="G2505" t="s">
        <v>12760</v>
      </c>
      <c r="H2505" t="s">
        <v>14597</v>
      </c>
      <c r="I2505">
        <v>787.16794600000003</v>
      </c>
      <c r="J2505">
        <v>0</v>
      </c>
      <c r="K2505">
        <v>827.78102999999999</v>
      </c>
      <c r="R2505" t="s">
        <v>17547</v>
      </c>
      <c r="S2505" t="s">
        <v>16846</v>
      </c>
      <c r="T2505" t="s">
        <v>16847</v>
      </c>
      <c r="U2505" t="s">
        <v>15317</v>
      </c>
    </row>
    <row r="2506" spans="1:21" x14ac:dyDescent="0.25">
      <c r="A2506">
        <v>2009</v>
      </c>
      <c r="B2506">
        <v>33</v>
      </c>
      <c r="C2506" t="s">
        <v>34</v>
      </c>
      <c r="D2506" t="s">
        <v>1985</v>
      </c>
      <c r="G2506" t="s">
        <v>12761</v>
      </c>
      <c r="H2506" t="s">
        <v>14597</v>
      </c>
      <c r="I2506">
        <v>945.70383700000002</v>
      </c>
      <c r="J2506">
        <v>0</v>
      </c>
      <c r="K2506">
        <v>946.17396199999996</v>
      </c>
      <c r="R2506" t="s">
        <v>17547</v>
      </c>
      <c r="S2506" t="s">
        <v>16846</v>
      </c>
      <c r="T2506" t="s">
        <v>16847</v>
      </c>
      <c r="U2506" t="s">
        <v>15317</v>
      </c>
    </row>
    <row r="2507" spans="1:21" x14ac:dyDescent="0.25">
      <c r="A2507">
        <v>2009</v>
      </c>
      <c r="B2507">
        <v>33</v>
      </c>
      <c r="C2507" t="s">
        <v>34</v>
      </c>
      <c r="D2507" t="s">
        <v>1986</v>
      </c>
      <c r="G2507" t="s">
        <v>12762</v>
      </c>
      <c r="H2507" t="s">
        <v>14597</v>
      </c>
      <c r="I2507">
        <v>583.77956600000005</v>
      </c>
      <c r="J2507">
        <v>0</v>
      </c>
      <c r="K2507">
        <v>700.94393600000001</v>
      </c>
      <c r="R2507" t="s">
        <v>17547</v>
      </c>
      <c r="S2507" t="s">
        <v>16846</v>
      </c>
      <c r="T2507" t="s">
        <v>16847</v>
      </c>
      <c r="U2507" t="s">
        <v>15317</v>
      </c>
    </row>
    <row r="2508" spans="1:21" x14ac:dyDescent="0.25">
      <c r="A2508">
        <v>2009</v>
      </c>
      <c r="B2508">
        <v>33</v>
      </c>
      <c r="C2508" t="s">
        <v>34</v>
      </c>
      <c r="D2508" t="s">
        <v>1987</v>
      </c>
      <c r="G2508" t="s">
        <v>12763</v>
      </c>
      <c r="H2508" t="s">
        <v>14597</v>
      </c>
      <c r="I2508">
        <v>2342.0573159999999</v>
      </c>
      <c r="J2508">
        <v>0</v>
      </c>
      <c r="K2508">
        <v>2341.9419360000002</v>
      </c>
      <c r="R2508" t="s">
        <v>17547</v>
      </c>
      <c r="S2508" t="s">
        <v>16846</v>
      </c>
      <c r="T2508" t="s">
        <v>16847</v>
      </c>
      <c r="U2508" t="s">
        <v>15317</v>
      </c>
    </row>
    <row r="2509" spans="1:21" x14ac:dyDescent="0.25">
      <c r="A2509">
        <v>2009</v>
      </c>
      <c r="B2509">
        <v>33</v>
      </c>
      <c r="C2509" t="s">
        <v>34</v>
      </c>
      <c r="D2509" t="s">
        <v>1988</v>
      </c>
      <c r="G2509" t="s">
        <v>12764</v>
      </c>
      <c r="H2509" t="s">
        <v>14597</v>
      </c>
      <c r="I2509">
        <v>1321.061154</v>
      </c>
      <c r="J2509">
        <v>0</v>
      </c>
      <c r="K2509">
        <v>1320.871881</v>
      </c>
      <c r="R2509" t="s">
        <v>17547</v>
      </c>
      <c r="S2509" t="s">
        <v>16846</v>
      </c>
      <c r="T2509" t="s">
        <v>16847</v>
      </c>
      <c r="U2509" t="s">
        <v>15317</v>
      </c>
    </row>
    <row r="2510" spans="1:21" x14ac:dyDescent="0.25">
      <c r="A2510">
        <v>2009</v>
      </c>
      <c r="B2510">
        <v>33</v>
      </c>
      <c r="C2510" t="s">
        <v>34</v>
      </c>
      <c r="D2510" t="s">
        <v>1989</v>
      </c>
      <c r="G2510" t="s">
        <v>12765</v>
      </c>
      <c r="H2510" t="s">
        <v>14597</v>
      </c>
      <c r="I2510">
        <v>2637.0845880000002</v>
      </c>
      <c r="J2510">
        <v>0</v>
      </c>
      <c r="K2510">
        <v>2634.2569859999999</v>
      </c>
      <c r="R2510" t="s">
        <v>17547</v>
      </c>
      <c r="S2510" t="s">
        <v>16846</v>
      </c>
      <c r="T2510" t="s">
        <v>16847</v>
      </c>
      <c r="U2510" t="s">
        <v>15317</v>
      </c>
    </row>
    <row r="2511" spans="1:21" x14ac:dyDescent="0.25">
      <c r="A2511">
        <v>2009</v>
      </c>
      <c r="B2511">
        <v>33</v>
      </c>
      <c r="C2511" t="s">
        <v>34</v>
      </c>
      <c r="D2511" t="s">
        <v>1990</v>
      </c>
      <c r="G2511" t="s">
        <v>12766</v>
      </c>
      <c r="H2511" t="s">
        <v>14597</v>
      </c>
      <c r="I2511">
        <v>1091.4936070000001</v>
      </c>
      <c r="J2511">
        <v>0</v>
      </c>
      <c r="K2511">
        <v>1099.5445440000001</v>
      </c>
      <c r="R2511" t="s">
        <v>17547</v>
      </c>
      <c r="S2511" t="s">
        <v>16846</v>
      </c>
      <c r="T2511" t="s">
        <v>16847</v>
      </c>
      <c r="U2511" t="s">
        <v>15317</v>
      </c>
    </row>
    <row r="2512" spans="1:21" x14ac:dyDescent="0.25">
      <c r="A2512">
        <v>2009</v>
      </c>
      <c r="B2512">
        <v>33</v>
      </c>
      <c r="C2512" t="s">
        <v>34</v>
      </c>
      <c r="D2512" t="s">
        <v>1991</v>
      </c>
      <c r="G2512" t="s">
        <v>12767</v>
      </c>
      <c r="H2512" t="s">
        <v>14597</v>
      </c>
      <c r="I2512">
        <v>1749.319962</v>
      </c>
      <c r="J2512">
        <v>0</v>
      </c>
      <c r="K2512">
        <v>1750.3066249999999</v>
      </c>
      <c r="R2512" t="s">
        <v>17547</v>
      </c>
      <c r="S2512" t="s">
        <v>16846</v>
      </c>
      <c r="T2512" t="s">
        <v>16847</v>
      </c>
      <c r="U2512" t="s">
        <v>15317</v>
      </c>
    </row>
    <row r="2513" spans="1:21" x14ac:dyDescent="0.25">
      <c r="A2513">
        <v>2009</v>
      </c>
      <c r="B2513">
        <v>33</v>
      </c>
      <c r="C2513" t="s">
        <v>34</v>
      </c>
      <c r="D2513" t="s">
        <v>1992</v>
      </c>
      <c r="G2513" t="s">
        <v>12768</v>
      </c>
      <c r="H2513" t="s">
        <v>14597</v>
      </c>
      <c r="I2513">
        <v>2544.523326</v>
      </c>
      <c r="J2513">
        <v>0</v>
      </c>
      <c r="K2513">
        <v>2543.7148149999998</v>
      </c>
      <c r="R2513" t="s">
        <v>17547</v>
      </c>
      <c r="S2513" t="s">
        <v>16846</v>
      </c>
      <c r="T2513" t="s">
        <v>16847</v>
      </c>
      <c r="U2513" t="s">
        <v>15317</v>
      </c>
    </row>
    <row r="2514" spans="1:21" x14ac:dyDescent="0.25">
      <c r="A2514">
        <v>2009</v>
      </c>
      <c r="B2514">
        <v>33</v>
      </c>
      <c r="C2514" t="s">
        <v>34</v>
      </c>
      <c r="D2514" t="s">
        <v>1993</v>
      </c>
      <c r="G2514" t="s">
        <v>12769</v>
      </c>
      <c r="H2514" t="s">
        <v>14597</v>
      </c>
      <c r="I2514">
        <v>1597.6641609999999</v>
      </c>
      <c r="J2514">
        <v>0</v>
      </c>
      <c r="K2514">
        <v>1646.9283109999999</v>
      </c>
      <c r="R2514" t="s">
        <v>17547</v>
      </c>
      <c r="S2514" t="s">
        <v>16846</v>
      </c>
      <c r="T2514" t="s">
        <v>16847</v>
      </c>
      <c r="U2514" t="s">
        <v>15317</v>
      </c>
    </row>
    <row r="2515" spans="1:21" x14ac:dyDescent="0.25">
      <c r="A2515">
        <v>2009</v>
      </c>
      <c r="B2515">
        <v>33</v>
      </c>
      <c r="C2515" t="s">
        <v>34</v>
      </c>
      <c r="D2515" t="s">
        <v>1994</v>
      </c>
      <c r="G2515" t="s">
        <v>12770</v>
      </c>
      <c r="H2515" t="s">
        <v>14597</v>
      </c>
      <c r="I2515">
        <v>2860.3335499999998</v>
      </c>
      <c r="J2515">
        <v>0</v>
      </c>
      <c r="K2515">
        <v>2860.6767869999999</v>
      </c>
      <c r="R2515" t="s">
        <v>17547</v>
      </c>
      <c r="S2515" t="s">
        <v>16846</v>
      </c>
      <c r="T2515" t="s">
        <v>16847</v>
      </c>
      <c r="U2515" t="s">
        <v>15317</v>
      </c>
    </row>
    <row r="2516" spans="1:21" x14ac:dyDescent="0.25">
      <c r="A2516">
        <v>2009</v>
      </c>
      <c r="B2516">
        <v>33</v>
      </c>
      <c r="C2516" t="s">
        <v>34</v>
      </c>
      <c r="D2516" t="s">
        <v>1995</v>
      </c>
      <c r="G2516" t="s">
        <v>12771</v>
      </c>
      <c r="H2516" t="s">
        <v>14597</v>
      </c>
      <c r="I2516">
        <v>5476.3522190000003</v>
      </c>
      <c r="J2516">
        <v>0</v>
      </c>
      <c r="K2516">
        <v>5555.3575629999996</v>
      </c>
      <c r="R2516" t="s">
        <v>17547</v>
      </c>
      <c r="S2516" t="s">
        <v>16846</v>
      </c>
      <c r="T2516" t="s">
        <v>16847</v>
      </c>
      <c r="U2516" t="s">
        <v>15317</v>
      </c>
    </row>
    <row r="2517" spans="1:21" x14ac:dyDescent="0.25">
      <c r="A2517">
        <v>2009</v>
      </c>
      <c r="B2517">
        <v>33</v>
      </c>
      <c r="C2517" t="s">
        <v>34</v>
      </c>
      <c r="D2517" t="s">
        <v>1996</v>
      </c>
      <c r="G2517" t="s">
        <v>12772</v>
      </c>
      <c r="H2517" t="s">
        <v>14597</v>
      </c>
      <c r="I2517">
        <v>1766.544525</v>
      </c>
      <c r="J2517">
        <v>0</v>
      </c>
      <c r="K2517">
        <v>1766.544525</v>
      </c>
      <c r="R2517" t="s">
        <v>17547</v>
      </c>
      <c r="S2517" t="s">
        <v>16846</v>
      </c>
      <c r="T2517" t="s">
        <v>16847</v>
      </c>
      <c r="U2517" t="s">
        <v>15317</v>
      </c>
    </row>
    <row r="2518" spans="1:21" x14ac:dyDescent="0.25">
      <c r="A2518">
        <v>2009</v>
      </c>
      <c r="B2518">
        <v>33</v>
      </c>
      <c r="C2518" t="s">
        <v>34</v>
      </c>
      <c r="D2518" t="s">
        <v>1997</v>
      </c>
      <c r="G2518" t="s">
        <v>12773</v>
      </c>
      <c r="H2518" t="s">
        <v>14597</v>
      </c>
      <c r="I2518">
        <v>854.831501</v>
      </c>
      <c r="J2518">
        <v>0</v>
      </c>
      <c r="K2518">
        <v>854.89430800000002</v>
      </c>
      <c r="R2518" t="s">
        <v>17547</v>
      </c>
      <c r="S2518" t="s">
        <v>16846</v>
      </c>
      <c r="T2518" t="s">
        <v>16847</v>
      </c>
      <c r="U2518" t="s">
        <v>15317</v>
      </c>
    </row>
    <row r="2519" spans="1:21" x14ac:dyDescent="0.25">
      <c r="A2519">
        <v>2009</v>
      </c>
      <c r="B2519">
        <v>33</v>
      </c>
      <c r="C2519" t="s">
        <v>34</v>
      </c>
      <c r="D2519" t="s">
        <v>1998</v>
      </c>
      <c r="G2519" t="s">
        <v>12774</v>
      </c>
      <c r="H2519" t="s">
        <v>14597</v>
      </c>
      <c r="I2519">
        <v>720.72281299999997</v>
      </c>
      <c r="J2519">
        <v>0</v>
      </c>
      <c r="K2519">
        <v>771.52571699999999</v>
      </c>
      <c r="R2519" t="s">
        <v>17547</v>
      </c>
      <c r="S2519" t="s">
        <v>16846</v>
      </c>
      <c r="T2519" t="s">
        <v>16847</v>
      </c>
      <c r="U2519" t="s">
        <v>15317</v>
      </c>
    </row>
    <row r="2520" spans="1:21" x14ac:dyDescent="0.25">
      <c r="A2520">
        <v>2009</v>
      </c>
      <c r="B2520">
        <v>33</v>
      </c>
      <c r="C2520" t="s">
        <v>34</v>
      </c>
      <c r="D2520" t="s">
        <v>1999</v>
      </c>
      <c r="G2520" t="s">
        <v>12775</v>
      </c>
      <c r="H2520" t="s">
        <v>14597</v>
      </c>
      <c r="I2520">
        <v>1419.0228890000001</v>
      </c>
      <c r="J2520">
        <v>0</v>
      </c>
      <c r="K2520">
        <v>1419.0228890000001</v>
      </c>
      <c r="R2520" t="s">
        <v>17547</v>
      </c>
      <c r="S2520" t="s">
        <v>16846</v>
      </c>
      <c r="T2520" t="s">
        <v>16847</v>
      </c>
      <c r="U2520" t="s">
        <v>15317</v>
      </c>
    </row>
    <row r="2521" spans="1:21" x14ac:dyDescent="0.25">
      <c r="A2521">
        <v>2009</v>
      </c>
      <c r="B2521">
        <v>33</v>
      </c>
      <c r="C2521" t="s">
        <v>34</v>
      </c>
      <c r="D2521" t="s">
        <v>2000</v>
      </c>
      <c r="G2521" t="s">
        <v>12776</v>
      </c>
      <c r="H2521" t="s">
        <v>14597</v>
      </c>
      <c r="I2521">
        <v>2042.516333</v>
      </c>
      <c r="J2521">
        <v>0</v>
      </c>
      <c r="K2521">
        <v>2059.7163329999998</v>
      </c>
      <c r="R2521" t="s">
        <v>17547</v>
      </c>
      <c r="S2521" t="s">
        <v>16846</v>
      </c>
      <c r="T2521" t="s">
        <v>16847</v>
      </c>
      <c r="U2521" t="s">
        <v>15317</v>
      </c>
    </row>
    <row r="2522" spans="1:21" x14ac:dyDescent="0.25">
      <c r="A2522">
        <v>2009</v>
      </c>
      <c r="B2522">
        <v>33</v>
      </c>
      <c r="C2522" t="s">
        <v>34</v>
      </c>
      <c r="D2522" t="s">
        <v>2001</v>
      </c>
      <c r="G2522" t="s">
        <v>12777</v>
      </c>
      <c r="H2522" t="s">
        <v>14597</v>
      </c>
      <c r="I2522">
        <v>1923.7830509999999</v>
      </c>
      <c r="J2522">
        <v>0</v>
      </c>
      <c r="K2522">
        <v>1924.5255219999999</v>
      </c>
      <c r="R2522" t="s">
        <v>17547</v>
      </c>
      <c r="S2522" t="s">
        <v>16846</v>
      </c>
      <c r="T2522" t="s">
        <v>16847</v>
      </c>
      <c r="U2522" t="s">
        <v>15317</v>
      </c>
    </row>
    <row r="2523" spans="1:21" x14ac:dyDescent="0.25">
      <c r="A2523">
        <v>2009</v>
      </c>
      <c r="B2523">
        <v>33</v>
      </c>
      <c r="C2523" t="s">
        <v>34</v>
      </c>
      <c r="D2523" t="s">
        <v>2002</v>
      </c>
      <c r="G2523" t="s">
        <v>12778</v>
      </c>
      <c r="H2523" t="s">
        <v>14597</v>
      </c>
      <c r="I2523">
        <v>974.67956500000003</v>
      </c>
      <c r="J2523">
        <v>0</v>
      </c>
      <c r="K2523">
        <v>975.31677300000001</v>
      </c>
      <c r="R2523" t="s">
        <v>17547</v>
      </c>
      <c r="S2523" t="s">
        <v>16846</v>
      </c>
      <c r="T2523" t="s">
        <v>16847</v>
      </c>
      <c r="U2523" t="s">
        <v>15317</v>
      </c>
    </row>
    <row r="2524" spans="1:21" x14ac:dyDescent="0.25">
      <c r="A2524">
        <v>2009</v>
      </c>
      <c r="B2524">
        <v>33</v>
      </c>
      <c r="C2524" t="s">
        <v>34</v>
      </c>
      <c r="D2524" t="s">
        <v>2003</v>
      </c>
      <c r="G2524" t="s">
        <v>12779</v>
      </c>
      <c r="H2524" t="s">
        <v>14597</v>
      </c>
      <c r="I2524">
        <v>769.73583299999996</v>
      </c>
      <c r="J2524">
        <v>0</v>
      </c>
      <c r="K2524">
        <v>851.58771999999999</v>
      </c>
      <c r="R2524" t="s">
        <v>17547</v>
      </c>
      <c r="S2524" t="s">
        <v>16846</v>
      </c>
      <c r="T2524" t="s">
        <v>16847</v>
      </c>
      <c r="U2524" t="s">
        <v>15317</v>
      </c>
    </row>
    <row r="2525" spans="1:21" x14ac:dyDescent="0.25">
      <c r="A2525">
        <v>2009</v>
      </c>
      <c r="B2525">
        <v>33</v>
      </c>
      <c r="C2525" t="s">
        <v>34</v>
      </c>
      <c r="D2525" t="s">
        <v>2004</v>
      </c>
      <c r="G2525" t="s">
        <v>12780</v>
      </c>
      <c r="H2525" t="s">
        <v>14597</v>
      </c>
      <c r="I2525">
        <v>1090.1854960000001</v>
      </c>
      <c r="J2525">
        <v>0</v>
      </c>
      <c r="K2525">
        <v>1090.1854960000001</v>
      </c>
      <c r="R2525" t="s">
        <v>17547</v>
      </c>
      <c r="S2525" t="s">
        <v>16846</v>
      </c>
      <c r="T2525" t="s">
        <v>16847</v>
      </c>
      <c r="U2525" t="s">
        <v>15317</v>
      </c>
    </row>
    <row r="2526" spans="1:21" x14ac:dyDescent="0.25">
      <c r="A2526">
        <v>2009</v>
      </c>
      <c r="B2526">
        <v>33</v>
      </c>
      <c r="C2526" t="s">
        <v>34</v>
      </c>
      <c r="D2526" t="s">
        <v>2005</v>
      </c>
      <c r="G2526" t="s">
        <v>12781</v>
      </c>
      <c r="H2526" t="s">
        <v>14597</v>
      </c>
      <c r="I2526">
        <v>1159.508315</v>
      </c>
      <c r="J2526">
        <v>0</v>
      </c>
      <c r="K2526">
        <v>1404.3718409999999</v>
      </c>
      <c r="R2526" t="s">
        <v>17547</v>
      </c>
      <c r="S2526" t="s">
        <v>16846</v>
      </c>
      <c r="T2526" t="s">
        <v>16847</v>
      </c>
      <c r="U2526" t="s">
        <v>15317</v>
      </c>
    </row>
    <row r="2527" spans="1:21" x14ac:dyDescent="0.25">
      <c r="A2527">
        <v>2009</v>
      </c>
      <c r="B2527">
        <v>33</v>
      </c>
      <c r="C2527" t="s">
        <v>34</v>
      </c>
      <c r="D2527" t="s">
        <v>2006</v>
      </c>
      <c r="G2527" t="s">
        <v>12782</v>
      </c>
      <c r="H2527" t="s">
        <v>14597</v>
      </c>
      <c r="I2527">
        <v>1339.8055569999999</v>
      </c>
      <c r="J2527">
        <v>0</v>
      </c>
      <c r="K2527">
        <v>1339.7221259999999</v>
      </c>
      <c r="R2527" t="s">
        <v>17547</v>
      </c>
      <c r="S2527" t="s">
        <v>16846</v>
      </c>
      <c r="T2527" t="s">
        <v>16847</v>
      </c>
      <c r="U2527" t="s">
        <v>15317</v>
      </c>
    </row>
    <row r="2528" spans="1:21" x14ac:dyDescent="0.25">
      <c r="A2528">
        <v>2009</v>
      </c>
      <c r="B2528">
        <v>33</v>
      </c>
      <c r="C2528" t="s">
        <v>34</v>
      </c>
      <c r="D2528" t="s">
        <v>2007</v>
      </c>
      <c r="G2528" t="s">
        <v>12783</v>
      </c>
      <c r="H2528" t="s">
        <v>14597</v>
      </c>
      <c r="I2528">
        <v>1235.121159</v>
      </c>
      <c r="J2528">
        <v>0</v>
      </c>
      <c r="K2528">
        <v>1300.2211589999999</v>
      </c>
      <c r="R2528" t="s">
        <v>17547</v>
      </c>
      <c r="S2528" t="s">
        <v>16846</v>
      </c>
      <c r="T2528" t="s">
        <v>16847</v>
      </c>
      <c r="U2528" t="s">
        <v>15317</v>
      </c>
    </row>
    <row r="2529" spans="1:21" x14ac:dyDescent="0.25">
      <c r="A2529">
        <v>2009</v>
      </c>
      <c r="B2529">
        <v>33</v>
      </c>
      <c r="C2529" t="s">
        <v>34</v>
      </c>
      <c r="D2529" t="s">
        <v>2008</v>
      </c>
      <c r="G2529" t="s">
        <v>12784</v>
      </c>
      <c r="H2529" t="s">
        <v>14597</v>
      </c>
      <c r="I2529">
        <v>1706.7454009999999</v>
      </c>
      <c r="J2529">
        <v>0</v>
      </c>
      <c r="K2529">
        <v>1706.7454009999999</v>
      </c>
      <c r="R2529" t="s">
        <v>17547</v>
      </c>
      <c r="S2529" t="s">
        <v>16846</v>
      </c>
      <c r="T2529" t="s">
        <v>16847</v>
      </c>
      <c r="U2529" t="s">
        <v>15317</v>
      </c>
    </row>
    <row r="2530" spans="1:21" x14ac:dyDescent="0.25">
      <c r="A2530">
        <v>2009</v>
      </c>
      <c r="B2530">
        <v>33</v>
      </c>
      <c r="C2530" t="s">
        <v>34</v>
      </c>
      <c r="D2530" t="s">
        <v>2009</v>
      </c>
      <c r="G2530" t="s">
        <v>12785</v>
      </c>
      <c r="H2530" t="s">
        <v>14597</v>
      </c>
      <c r="I2530">
        <v>665.04171699999995</v>
      </c>
      <c r="J2530">
        <v>0</v>
      </c>
      <c r="K2530">
        <v>684.32323899999994</v>
      </c>
      <c r="R2530" t="s">
        <v>17547</v>
      </c>
      <c r="S2530" t="s">
        <v>16846</v>
      </c>
      <c r="T2530" t="s">
        <v>16847</v>
      </c>
      <c r="U2530" t="s">
        <v>15317</v>
      </c>
    </row>
    <row r="2531" spans="1:21" x14ac:dyDescent="0.25">
      <c r="A2531">
        <v>2009</v>
      </c>
      <c r="B2531">
        <v>33</v>
      </c>
      <c r="C2531" t="s">
        <v>34</v>
      </c>
      <c r="D2531" t="s">
        <v>2010</v>
      </c>
      <c r="G2531" t="s">
        <v>12786</v>
      </c>
      <c r="H2531" t="s">
        <v>14597</v>
      </c>
      <c r="I2531">
        <v>2872.5251210000001</v>
      </c>
      <c r="J2531">
        <v>0</v>
      </c>
      <c r="K2531">
        <v>2946.4768770000001</v>
      </c>
      <c r="R2531" t="s">
        <v>17547</v>
      </c>
      <c r="S2531" t="s">
        <v>16846</v>
      </c>
      <c r="T2531" t="s">
        <v>16847</v>
      </c>
      <c r="U2531" t="s">
        <v>15317</v>
      </c>
    </row>
    <row r="2532" spans="1:21" x14ac:dyDescent="0.25">
      <c r="A2532">
        <v>2009</v>
      </c>
      <c r="B2532">
        <v>33</v>
      </c>
      <c r="C2532" t="s">
        <v>34</v>
      </c>
      <c r="D2532" t="s">
        <v>2011</v>
      </c>
      <c r="G2532" t="s">
        <v>12787</v>
      </c>
      <c r="H2532" t="s">
        <v>14597</v>
      </c>
      <c r="I2532">
        <v>1047.705911</v>
      </c>
      <c r="J2532">
        <v>0</v>
      </c>
      <c r="K2532">
        <v>1047.7183</v>
      </c>
      <c r="R2532" t="s">
        <v>17547</v>
      </c>
      <c r="S2532" t="s">
        <v>16846</v>
      </c>
      <c r="T2532" t="s">
        <v>16847</v>
      </c>
      <c r="U2532" t="s">
        <v>15317</v>
      </c>
    </row>
    <row r="2533" spans="1:21" x14ac:dyDescent="0.25">
      <c r="A2533">
        <v>2009</v>
      </c>
      <c r="B2533">
        <v>33</v>
      </c>
      <c r="C2533" t="s">
        <v>34</v>
      </c>
      <c r="D2533" t="s">
        <v>2012</v>
      </c>
      <c r="G2533" t="s">
        <v>12788</v>
      </c>
      <c r="H2533" t="s">
        <v>14597</v>
      </c>
      <c r="I2533">
        <v>847.32147799999996</v>
      </c>
      <c r="J2533">
        <v>0</v>
      </c>
      <c r="K2533">
        <v>976.88500399999998</v>
      </c>
      <c r="R2533" t="s">
        <v>17547</v>
      </c>
      <c r="S2533" t="s">
        <v>16846</v>
      </c>
      <c r="T2533" t="s">
        <v>16847</v>
      </c>
      <c r="U2533" t="s">
        <v>15317</v>
      </c>
    </row>
    <row r="2534" spans="1:21" x14ac:dyDescent="0.25">
      <c r="A2534">
        <v>2009</v>
      </c>
      <c r="B2534">
        <v>33</v>
      </c>
      <c r="C2534" t="s">
        <v>34</v>
      </c>
      <c r="D2534" t="s">
        <v>2013</v>
      </c>
      <c r="G2534" t="s">
        <v>12789</v>
      </c>
      <c r="H2534" t="s">
        <v>14598</v>
      </c>
      <c r="I2534">
        <v>154.368155</v>
      </c>
      <c r="J2534">
        <v>0</v>
      </c>
      <c r="K2534">
        <v>154.368155</v>
      </c>
      <c r="R2534" t="s">
        <v>15343</v>
      </c>
      <c r="S2534" t="s">
        <v>15252</v>
      </c>
      <c r="T2534" t="s">
        <v>15310</v>
      </c>
      <c r="U2534" t="s">
        <v>15317</v>
      </c>
    </row>
    <row r="2535" spans="1:21" x14ac:dyDescent="0.25">
      <c r="A2535">
        <v>2009</v>
      </c>
      <c r="B2535">
        <v>33</v>
      </c>
      <c r="C2535" t="s">
        <v>34</v>
      </c>
      <c r="D2535" t="s">
        <v>2014</v>
      </c>
      <c r="G2535" t="s">
        <v>12790</v>
      </c>
      <c r="H2535" t="s">
        <v>14598</v>
      </c>
      <c r="I2535">
        <v>293.33812899999998</v>
      </c>
      <c r="J2535">
        <v>0</v>
      </c>
      <c r="K2535">
        <v>293.33812899999998</v>
      </c>
      <c r="R2535" t="s">
        <v>15343</v>
      </c>
      <c r="S2535" t="s">
        <v>15252</v>
      </c>
      <c r="T2535" t="s">
        <v>15310</v>
      </c>
      <c r="U2535" t="s">
        <v>15317</v>
      </c>
    </row>
    <row r="2536" spans="1:21" x14ac:dyDescent="0.25">
      <c r="A2536">
        <v>2009</v>
      </c>
      <c r="B2536">
        <v>33</v>
      </c>
      <c r="C2536" t="s">
        <v>34</v>
      </c>
      <c r="D2536" t="s">
        <v>2015</v>
      </c>
      <c r="G2536" t="s">
        <v>12791</v>
      </c>
      <c r="H2536" t="s">
        <v>14598</v>
      </c>
      <c r="I2536">
        <v>61.992508999999998</v>
      </c>
      <c r="J2536">
        <v>0</v>
      </c>
      <c r="K2536">
        <v>61.992508999999998</v>
      </c>
      <c r="R2536" t="s">
        <v>15343</v>
      </c>
      <c r="S2536" t="s">
        <v>15252</v>
      </c>
      <c r="T2536" t="s">
        <v>15310</v>
      </c>
      <c r="U2536" t="s">
        <v>15317</v>
      </c>
    </row>
    <row r="2537" spans="1:21" x14ac:dyDescent="0.25">
      <c r="A2537">
        <v>2009</v>
      </c>
      <c r="B2537">
        <v>33</v>
      </c>
      <c r="C2537" t="s">
        <v>34</v>
      </c>
      <c r="D2537" t="s">
        <v>2016</v>
      </c>
      <c r="G2537" t="s">
        <v>12792</v>
      </c>
      <c r="H2537" t="s">
        <v>14598</v>
      </c>
      <c r="I2537">
        <v>387.22192000000001</v>
      </c>
      <c r="J2537">
        <v>0</v>
      </c>
      <c r="K2537">
        <v>387.22192000000001</v>
      </c>
      <c r="R2537" t="s">
        <v>15343</v>
      </c>
      <c r="S2537" t="s">
        <v>15252</v>
      </c>
      <c r="T2537" t="s">
        <v>15310</v>
      </c>
      <c r="U2537" t="s">
        <v>15317</v>
      </c>
    </row>
    <row r="2538" spans="1:21" x14ac:dyDescent="0.25">
      <c r="A2538">
        <v>2009</v>
      </c>
      <c r="B2538">
        <v>33</v>
      </c>
      <c r="C2538" t="s">
        <v>34</v>
      </c>
      <c r="D2538" t="s">
        <v>2017</v>
      </c>
      <c r="G2538" t="s">
        <v>12793</v>
      </c>
      <c r="H2538" t="s">
        <v>14598</v>
      </c>
      <c r="I2538">
        <v>328.69750299999998</v>
      </c>
      <c r="J2538">
        <v>0</v>
      </c>
      <c r="K2538">
        <v>328.69750299999998</v>
      </c>
      <c r="R2538" t="s">
        <v>15343</v>
      </c>
      <c r="S2538" t="s">
        <v>15252</v>
      </c>
      <c r="T2538" t="s">
        <v>15310</v>
      </c>
      <c r="U2538" t="s">
        <v>15317</v>
      </c>
    </row>
    <row r="2539" spans="1:21" x14ac:dyDescent="0.25">
      <c r="A2539">
        <v>2009</v>
      </c>
      <c r="B2539">
        <v>33</v>
      </c>
      <c r="C2539" t="s">
        <v>34</v>
      </c>
      <c r="D2539" t="s">
        <v>2018</v>
      </c>
      <c r="G2539" t="s">
        <v>12794</v>
      </c>
      <c r="H2539" t="s">
        <v>14598</v>
      </c>
      <c r="I2539">
        <v>99.411914999999993</v>
      </c>
      <c r="J2539">
        <v>0</v>
      </c>
      <c r="K2539">
        <v>99.411914999999993</v>
      </c>
      <c r="R2539" t="s">
        <v>15343</v>
      </c>
      <c r="S2539" t="s">
        <v>15252</v>
      </c>
      <c r="T2539" t="s">
        <v>15310</v>
      </c>
      <c r="U2539" t="s">
        <v>15317</v>
      </c>
    </row>
    <row r="2540" spans="1:21" x14ac:dyDescent="0.25">
      <c r="A2540">
        <v>2009</v>
      </c>
      <c r="B2540">
        <v>33</v>
      </c>
      <c r="C2540" t="s">
        <v>34</v>
      </c>
      <c r="D2540" t="s">
        <v>2019</v>
      </c>
      <c r="G2540" t="s">
        <v>12795</v>
      </c>
      <c r="H2540" t="s">
        <v>14598</v>
      </c>
      <c r="I2540">
        <v>4502.9791340000002</v>
      </c>
      <c r="J2540">
        <v>0</v>
      </c>
      <c r="K2540">
        <v>4502.9791340000002</v>
      </c>
      <c r="R2540" t="s">
        <v>15343</v>
      </c>
      <c r="S2540" t="s">
        <v>15252</v>
      </c>
      <c r="T2540" t="s">
        <v>15310</v>
      </c>
      <c r="U2540" t="s">
        <v>15317</v>
      </c>
    </row>
    <row r="2541" spans="1:21" x14ac:dyDescent="0.25">
      <c r="A2541">
        <v>2009</v>
      </c>
      <c r="B2541">
        <v>33</v>
      </c>
      <c r="C2541" t="s">
        <v>34</v>
      </c>
      <c r="D2541" t="s">
        <v>2020</v>
      </c>
      <c r="G2541" t="s">
        <v>12796</v>
      </c>
      <c r="H2541" t="s">
        <v>14598</v>
      </c>
      <c r="I2541">
        <v>814.44234200000005</v>
      </c>
      <c r="J2541">
        <v>0</v>
      </c>
      <c r="K2541">
        <v>814.44234200000005</v>
      </c>
      <c r="R2541" t="s">
        <v>15343</v>
      </c>
      <c r="S2541" t="s">
        <v>15252</v>
      </c>
      <c r="T2541" t="s">
        <v>15310</v>
      </c>
      <c r="U2541" t="s">
        <v>15317</v>
      </c>
    </row>
    <row r="2542" spans="1:21" x14ac:dyDescent="0.25">
      <c r="A2542">
        <v>2009</v>
      </c>
      <c r="B2542">
        <v>33</v>
      </c>
      <c r="C2542" t="s">
        <v>34</v>
      </c>
      <c r="D2542" t="s">
        <v>2021</v>
      </c>
      <c r="G2542" t="s">
        <v>12797</v>
      </c>
      <c r="H2542" t="s">
        <v>14598</v>
      </c>
      <c r="I2542">
        <v>647.55642499999999</v>
      </c>
      <c r="J2542">
        <v>0</v>
      </c>
      <c r="K2542">
        <v>647.55642499999999</v>
      </c>
      <c r="R2542" t="s">
        <v>15343</v>
      </c>
      <c r="S2542" t="s">
        <v>15252</v>
      </c>
      <c r="T2542" t="s">
        <v>15310</v>
      </c>
      <c r="U2542" t="s">
        <v>15317</v>
      </c>
    </row>
    <row r="2543" spans="1:21" x14ac:dyDescent="0.25">
      <c r="A2543">
        <v>2009</v>
      </c>
      <c r="B2543">
        <v>33</v>
      </c>
      <c r="C2543" t="s">
        <v>34</v>
      </c>
      <c r="D2543" t="s">
        <v>2022</v>
      </c>
      <c r="G2543" t="s">
        <v>12798</v>
      </c>
      <c r="H2543" t="s">
        <v>14598</v>
      </c>
      <c r="I2543">
        <v>2007.797777</v>
      </c>
      <c r="J2543">
        <v>0</v>
      </c>
      <c r="K2543">
        <v>2007.797777</v>
      </c>
      <c r="R2543" t="s">
        <v>15343</v>
      </c>
      <c r="S2543" t="s">
        <v>15252</v>
      </c>
      <c r="T2543" t="s">
        <v>15310</v>
      </c>
      <c r="U2543" t="s">
        <v>15317</v>
      </c>
    </row>
    <row r="2544" spans="1:21" x14ac:dyDescent="0.25">
      <c r="A2544">
        <v>2009</v>
      </c>
      <c r="B2544">
        <v>33</v>
      </c>
      <c r="C2544" t="s">
        <v>34</v>
      </c>
      <c r="D2544" t="s">
        <v>2023</v>
      </c>
      <c r="G2544" t="s">
        <v>12799</v>
      </c>
      <c r="H2544" t="s">
        <v>14598</v>
      </c>
      <c r="I2544">
        <v>3083.938451</v>
      </c>
      <c r="J2544">
        <v>0</v>
      </c>
      <c r="K2544">
        <v>3083.938451</v>
      </c>
      <c r="R2544" t="s">
        <v>15343</v>
      </c>
      <c r="S2544" t="s">
        <v>15252</v>
      </c>
      <c r="T2544" t="s">
        <v>15310</v>
      </c>
      <c r="U2544" t="s">
        <v>15317</v>
      </c>
    </row>
    <row r="2545" spans="1:21" x14ac:dyDescent="0.25">
      <c r="A2545">
        <v>2009</v>
      </c>
      <c r="B2545">
        <v>33</v>
      </c>
      <c r="C2545" t="s">
        <v>34</v>
      </c>
      <c r="D2545" t="s">
        <v>2024</v>
      </c>
      <c r="G2545" t="s">
        <v>12800</v>
      </c>
      <c r="H2545" t="s">
        <v>14598</v>
      </c>
      <c r="I2545">
        <v>1297.681061</v>
      </c>
      <c r="J2545">
        <v>0</v>
      </c>
      <c r="K2545">
        <v>1297.681061</v>
      </c>
      <c r="R2545" t="s">
        <v>15343</v>
      </c>
      <c r="S2545" t="s">
        <v>15252</v>
      </c>
      <c r="T2545" t="s">
        <v>15310</v>
      </c>
      <c r="U2545" t="s">
        <v>15317</v>
      </c>
    </row>
    <row r="2546" spans="1:21" x14ac:dyDescent="0.25">
      <c r="A2546">
        <v>2009</v>
      </c>
      <c r="B2546">
        <v>33</v>
      </c>
      <c r="C2546" t="s">
        <v>34</v>
      </c>
      <c r="D2546" t="s">
        <v>2025</v>
      </c>
      <c r="G2546" t="s">
        <v>12801</v>
      </c>
      <c r="H2546" t="s">
        <v>14598</v>
      </c>
      <c r="I2546">
        <v>1281.5008190000001</v>
      </c>
      <c r="J2546">
        <v>0</v>
      </c>
      <c r="K2546">
        <v>1281.5008190000001</v>
      </c>
      <c r="R2546" t="s">
        <v>15343</v>
      </c>
      <c r="S2546" t="s">
        <v>15252</v>
      </c>
      <c r="T2546" t="s">
        <v>15310</v>
      </c>
      <c r="U2546" t="s">
        <v>15317</v>
      </c>
    </row>
    <row r="2547" spans="1:21" x14ac:dyDescent="0.25">
      <c r="A2547">
        <v>2009</v>
      </c>
      <c r="B2547">
        <v>33</v>
      </c>
      <c r="C2547" t="s">
        <v>34</v>
      </c>
      <c r="D2547" t="s">
        <v>2026</v>
      </c>
      <c r="G2547" t="s">
        <v>12802</v>
      </c>
      <c r="H2547" t="s">
        <v>14598</v>
      </c>
      <c r="I2547">
        <v>3327.9912800000002</v>
      </c>
      <c r="J2547">
        <v>0</v>
      </c>
      <c r="K2547">
        <v>3327.9912800000002</v>
      </c>
      <c r="R2547" t="s">
        <v>15343</v>
      </c>
      <c r="S2547" t="s">
        <v>15252</v>
      </c>
      <c r="T2547" t="s">
        <v>15310</v>
      </c>
      <c r="U2547" t="s">
        <v>15317</v>
      </c>
    </row>
    <row r="2548" spans="1:21" x14ac:dyDescent="0.25">
      <c r="A2548">
        <v>2009</v>
      </c>
      <c r="B2548">
        <v>33</v>
      </c>
      <c r="C2548" t="s">
        <v>34</v>
      </c>
      <c r="D2548" t="s">
        <v>2027</v>
      </c>
      <c r="G2548" t="s">
        <v>12803</v>
      </c>
      <c r="H2548" t="s">
        <v>14598</v>
      </c>
      <c r="I2548">
        <v>2076.0410619999998</v>
      </c>
      <c r="J2548">
        <v>0</v>
      </c>
      <c r="K2548">
        <v>2076.0410619999998</v>
      </c>
      <c r="R2548" t="s">
        <v>15343</v>
      </c>
      <c r="S2548" t="s">
        <v>15252</v>
      </c>
      <c r="T2548" t="s">
        <v>15310</v>
      </c>
      <c r="U2548" t="s">
        <v>15317</v>
      </c>
    </row>
    <row r="2549" spans="1:21" x14ac:dyDescent="0.25">
      <c r="A2549">
        <v>2009</v>
      </c>
      <c r="B2549">
        <v>33</v>
      </c>
      <c r="C2549" t="s">
        <v>34</v>
      </c>
      <c r="D2549" t="s">
        <v>2028</v>
      </c>
      <c r="G2549" t="s">
        <v>12804</v>
      </c>
      <c r="H2549" t="s">
        <v>14598</v>
      </c>
      <c r="I2549">
        <v>466.035753</v>
      </c>
      <c r="J2549">
        <v>0</v>
      </c>
      <c r="K2549">
        <v>466.035753</v>
      </c>
      <c r="R2549" t="s">
        <v>15343</v>
      </c>
      <c r="S2549" t="s">
        <v>15252</v>
      </c>
      <c r="T2549" t="s">
        <v>15310</v>
      </c>
      <c r="U2549" t="s">
        <v>15317</v>
      </c>
    </row>
    <row r="2550" spans="1:21" x14ac:dyDescent="0.25">
      <c r="A2550">
        <v>2009</v>
      </c>
      <c r="B2550">
        <v>33</v>
      </c>
      <c r="C2550" t="s">
        <v>34</v>
      </c>
      <c r="D2550" t="s">
        <v>2029</v>
      </c>
      <c r="G2550" t="s">
        <v>12805</v>
      </c>
      <c r="H2550" t="s">
        <v>14598</v>
      </c>
      <c r="I2550">
        <v>340.07627000000002</v>
      </c>
      <c r="J2550">
        <v>0</v>
      </c>
      <c r="K2550">
        <v>340.07627000000002</v>
      </c>
      <c r="R2550" t="s">
        <v>15343</v>
      </c>
      <c r="S2550" t="s">
        <v>15252</v>
      </c>
      <c r="T2550" t="s">
        <v>15310</v>
      </c>
      <c r="U2550" t="s">
        <v>15317</v>
      </c>
    </row>
    <row r="2551" spans="1:21" x14ac:dyDescent="0.25">
      <c r="A2551">
        <v>2009</v>
      </c>
      <c r="B2551">
        <v>33</v>
      </c>
      <c r="C2551" t="s">
        <v>34</v>
      </c>
      <c r="D2551" t="s">
        <v>2030</v>
      </c>
      <c r="G2551" t="s">
        <v>12806</v>
      </c>
      <c r="H2551" t="s">
        <v>14598</v>
      </c>
      <c r="I2551">
        <v>387.97715399999998</v>
      </c>
      <c r="J2551">
        <v>0</v>
      </c>
      <c r="K2551">
        <v>387.97715399999998</v>
      </c>
      <c r="R2551" t="s">
        <v>15343</v>
      </c>
      <c r="S2551" t="s">
        <v>15252</v>
      </c>
      <c r="T2551" t="s">
        <v>15310</v>
      </c>
      <c r="U2551" t="s">
        <v>15317</v>
      </c>
    </row>
    <row r="2552" spans="1:21" x14ac:dyDescent="0.25">
      <c r="A2552">
        <v>2009</v>
      </c>
      <c r="B2552">
        <v>33</v>
      </c>
      <c r="C2552" t="s">
        <v>34</v>
      </c>
      <c r="D2552" t="s">
        <v>2031</v>
      </c>
      <c r="G2552" t="s">
        <v>12807</v>
      </c>
      <c r="H2552" t="s">
        <v>14598</v>
      </c>
      <c r="I2552">
        <v>3798.634978</v>
      </c>
      <c r="J2552">
        <v>0</v>
      </c>
      <c r="K2552">
        <v>3798.634978</v>
      </c>
      <c r="R2552" t="s">
        <v>15343</v>
      </c>
      <c r="S2552" t="s">
        <v>15252</v>
      </c>
      <c r="T2552" t="s">
        <v>15310</v>
      </c>
      <c r="U2552" t="s">
        <v>15317</v>
      </c>
    </row>
    <row r="2553" spans="1:21" x14ac:dyDescent="0.25">
      <c r="A2553">
        <v>2009</v>
      </c>
      <c r="B2553">
        <v>33</v>
      </c>
      <c r="C2553" t="s">
        <v>34</v>
      </c>
      <c r="D2553" t="s">
        <v>2032</v>
      </c>
      <c r="G2553" t="s">
        <v>12808</v>
      </c>
      <c r="H2553" t="s">
        <v>14598</v>
      </c>
      <c r="I2553">
        <v>3139.667101</v>
      </c>
      <c r="J2553">
        <v>0</v>
      </c>
      <c r="K2553">
        <v>3139.667101</v>
      </c>
      <c r="R2553" t="s">
        <v>15343</v>
      </c>
      <c r="S2553" t="s">
        <v>15252</v>
      </c>
      <c r="T2553" t="s">
        <v>15310</v>
      </c>
      <c r="U2553" t="s">
        <v>15317</v>
      </c>
    </row>
    <row r="2554" spans="1:21" x14ac:dyDescent="0.25">
      <c r="A2554">
        <v>2009</v>
      </c>
      <c r="B2554">
        <v>33</v>
      </c>
      <c r="C2554" t="s">
        <v>34</v>
      </c>
      <c r="D2554" t="s">
        <v>2033</v>
      </c>
      <c r="G2554" t="s">
        <v>12809</v>
      </c>
      <c r="H2554" t="s">
        <v>14598</v>
      </c>
      <c r="I2554">
        <v>538.29153799999995</v>
      </c>
      <c r="J2554">
        <v>0</v>
      </c>
      <c r="K2554">
        <v>538.29153799999995</v>
      </c>
      <c r="R2554" t="s">
        <v>15343</v>
      </c>
      <c r="S2554" t="s">
        <v>15252</v>
      </c>
      <c r="T2554" t="s">
        <v>15310</v>
      </c>
      <c r="U2554" t="s">
        <v>15317</v>
      </c>
    </row>
    <row r="2555" spans="1:21" x14ac:dyDescent="0.25">
      <c r="A2555">
        <v>2009</v>
      </c>
      <c r="B2555">
        <v>33</v>
      </c>
      <c r="C2555" t="s">
        <v>34</v>
      </c>
      <c r="D2555" t="s">
        <v>2034</v>
      </c>
      <c r="G2555" t="s">
        <v>12810</v>
      </c>
      <c r="H2555" t="s">
        <v>14598</v>
      </c>
      <c r="I2555">
        <v>284.28691400000002</v>
      </c>
      <c r="J2555">
        <v>0</v>
      </c>
      <c r="K2555">
        <v>284.28691400000002</v>
      </c>
      <c r="R2555" t="s">
        <v>15343</v>
      </c>
      <c r="S2555" t="s">
        <v>15252</v>
      </c>
      <c r="T2555" t="s">
        <v>15310</v>
      </c>
      <c r="U2555" t="s">
        <v>15317</v>
      </c>
    </row>
    <row r="2556" spans="1:21" x14ac:dyDescent="0.25">
      <c r="A2556">
        <v>2009</v>
      </c>
      <c r="B2556">
        <v>33</v>
      </c>
      <c r="C2556" t="s">
        <v>34</v>
      </c>
      <c r="D2556" t="s">
        <v>2035</v>
      </c>
      <c r="G2556" t="s">
        <v>12811</v>
      </c>
      <c r="H2556" t="s">
        <v>14598</v>
      </c>
      <c r="I2556">
        <v>1399.277662</v>
      </c>
      <c r="J2556">
        <v>0</v>
      </c>
      <c r="K2556">
        <v>1399.277662</v>
      </c>
      <c r="R2556" t="s">
        <v>15343</v>
      </c>
      <c r="S2556" t="s">
        <v>15252</v>
      </c>
      <c r="T2556" t="s">
        <v>15310</v>
      </c>
      <c r="U2556" t="s">
        <v>15317</v>
      </c>
    </row>
    <row r="2557" spans="1:21" x14ac:dyDescent="0.25">
      <c r="A2557">
        <v>2009</v>
      </c>
      <c r="B2557">
        <v>33</v>
      </c>
      <c r="C2557" t="s">
        <v>34</v>
      </c>
      <c r="D2557" t="s">
        <v>2036</v>
      </c>
      <c r="G2557" t="s">
        <v>12812</v>
      </c>
      <c r="H2557" t="s">
        <v>14598</v>
      </c>
      <c r="I2557">
        <v>658.62278200000003</v>
      </c>
      <c r="J2557">
        <v>0</v>
      </c>
      <c r="K2557">
        <v>658.62278200000003</v>
      </c>
      <c r="R2557" t="s">
        <v>15343</v>
      </c>
      <c r="S2557" t="s">
        <v>15252</v>
      </c>
      <c r="T2557" t="s">
        <v>15310</v>
      </c>
      <c r="U2557" t="s">
        <v>15317</v>
      </c>
    </row>
    <row r="2558" spans="1:21" x14ac:dyDescent="0.25">
      <c r="A2558">
        <v>2009</v>
      </c>
      <c r="B2558">
        <v>33</v>
      </c>
      <c r="C2558" t="s">
        <v>34</v>
      </c>
      <c r="D2558" t="s">
        <v>2037</v>
      </c>
      <c r="G2558" t="s">
        <v>12813</v>
      </c>
      <c r="H2558" t="s">
        <v>14598</v>
      </c>
      <c r="I2558">
        <v>391.31617299999999</v>
      </c>
      <c r="J2558">
        <v>0</v>
      </c>
      <c r="K2558">
        <v>391.31617299999999</v>
      </c>
      <c r="R2558" t="s">
        <v>15343</v>
      </c>
      <c r="S2558" t="s">
        <v>15252</v>
      </c>
      <c r="T2558" t="s">
        <v>15310</v>
      </c>
      <c r="U2558" t="s">
        <v>15317</v>
      </c>
    </row>
    <row r="2559" spans="1:21" x14ac:dyDescent="0.25">
      <c r="A2559">
        <v>2009</v>
      </c>
      <c r="B2559">
        <v>33</v>
      </c>
      <c r="C2559" t="s">
        <v>34</v>
      </c>
      <c r="D2559" t="s">
        <v>2038</v>
      </c>
      <c r="G2559" t="s">
        <v>12814</v>
      </c>
      <c r="H2559" t="s">
        <v>14598</v>
      </c>
      <c r="I2559">
        <v>1074.1617329999999</v>
      </c>
      <c r="J2559">
        <v>0</v>
      </c>
      <c r="K2559">
        <v>1074.1617329999999</v>
      </c>
      <c r="R2559" t="s">
        <v>15343</v>
      </c>
      <c r="S2559" t="s">
        <v>15252</v>
      </c>
      <c r="T2559" t="s">
        <v>15310</v>
      </c>
      <c r="U2559" t="s">
        <v>15317</v>
      </c>
    </row>
    <row r="2560" spans="1:21" x14ac:dyDescent="0.25">
      <c r="A2560">
        <v>2009</v>
      </c>
      <c r="B2560">
        <v>33</v>
      </c>
      <c r="C2560" t="s">
        <v>34</v>
      </c>
      <c r="D2560" t="s">
        <v>2039</v>
      </c>
      <c r="G2560" t="s">
        <v>12815</v>
      </c>
      <c r="H2560" t="s">
        <v>14598</v>
      </c>
      <c r="I2560">
        <v>659.04173600000001</v>
      </c>
      <c r="J2560">
        <v>0</v>
      </c>
      <c r="K2560">
        <v>659.04173600000001</v>
      </c>
      <c r="R2560" t="s">
        <v>15343</v>
      </c>
      <c r="S2560" t="s">
        <v>15252</v>
      </c>
      <c r="T2560" t="s">
        <v>15310</v>
      </c>
      <c r="U2560" t="s">
        <v>15317</v>
      </c>
    </row>
    <row r="2561" spans="1:21" x14ac:dyDescent="0.25">
      <c r="A2561">
        <v>2009</v>
      </c>
      <c r="B2561">
        <v>33</v>
      </c>
      <c r="C2561" t="s">
        <v>34</v>
      </c>
      <c r="D2561" t="s">
        <v>2040</v>
      </c>
      <c r="G2561" t="s">
        <v>12816</v>
      </c>
      <c r="H2561" t="s">
        <v>14598</v>
      </c>
      <c r="I2561">
        <v>337.99056899999999</v>
      </c>
      <c r="J2561">
        <v>0</v>
      </c>
      <c r="K2561">
        <v>337.99056899999999</v>
      </c>
      <c r="R2561" t="s">
        <v>15343</v>
      </c>
      <c r="S2561" t="s">
        <v>15252</v>
      </c>
      <c r="T2561" t="s">
        <v>15310</v>
      </c>
      <c r="U2561" t="s">
        <v>15317</v>
      </c>
    </row>
    <row r="2562" spans="1:21" x14ac:dyDescent="0.25">
      <c r="A2562">
        <v>2009</v>
      </c>
      <c r="B2562">
        <v>33</v>
      </c>
      <c r="C2562" t="s">
        <v>34</v>
      </c>
      <c r="D2562" t="s">
        <v>2041</v>
      </c>
      <c r="G2562" t="s">
        <v>12817</v>
      </c>
      <c r="H2562" t="s">
        <v>14598</v>
      </c>
      <c r="I2562">
        <v>4421.0856480000002</v>
      </c>
      <c r="J2562">
        <v>0</v>
      </c>
      <c r="K2562">
        <v>4421.0856480000002</v>
      </c>
      <c r="R2562" t="s">
        <v>15343</v>
      </c>
      <c r="S2562" t="s">
        <v>15252</v>
      </c>
      <c r="T2562" t="s">
        <v>15310</v>
      </c>
      <c r="U2562" t="s">
        <v>15317</v>
      </c>
    </row>
    <row r="2563" spans="1:21" x14ac:dyDescent="0.25">
      <c r="A2563">
        <v>2009</v>
      </c>
      <c r="B2563">
        <v>33</v>
      </c>
      <c r="C2563" t="s">
        <v>34</v>
      </c>
      <c r="D2563" t="s">
        <v>2042</v>
      </c>
      <c r="G2563" t="s">
        <v>12818</v>
      </c>
      <c r="H2563" t="s">
        <v>14598</v>
      </c>
      <c r="I2563">
        <v>854.83746599999995</v>
      </c>
      <c r="J2563">
        <v>0</v>
      </c>
      <c r="K2563">
        <v>854.83746599999995</v>
      </c>
      <c r="R2563" t="s">
        <v>15343</v>
      </c>
      <c r="S2563" t="s">
        <v>15252</v>
      </c>
      <c r="T2563" t="s">
        <v>15310</v>
      </c>
      <c r="U2563" t="s">
        <v>15317</v>
      </c>
    </row>
    <row r="2564" spans="1:21" x14ac:dyDescent="0.25">
      <c r="A2564">
        <v>2009</v>
      </c>
      <c r="B2564">
        <v>33</v>
      </c>
      <c r="C2564" t="s">
        <v>34</v>
      </c>
      <c r="D2564" t="s">
        <v>2043</v>
      </c>
      <c r="G2564" t="s">
        <v>12819</v>
      </c>
      <c r="H2564" t="s">
        <v>14598</v>
      </c>
      <c r="I2564">
        <v>764.43554099999994</v>
      </c>
      <c r="J2564">
        <v>0</v>
      </c>
      <c r="K2564">
        <v>764.43554099999994</v>
      </c>
      <c r="R2564" t="s">
        <v>15343</v>
      </c>
      <c r="S2564" t="s">
        <v>15252</v>
      </c>
      <c r="T2564" t="s">
        <v>15310</v>
      </c>
      <c r="U2564" t="s">
        <v>15317</v>
      </c>
    </row>
    <row r="2565" spans="1:21" x14ac:dyDescent="0.25">
      <c r="A2565">
        <v>2009</v>
      </c>
      <c r="B2565">
        <v>33</v>
      </c>
      <c r="C2565" t="s">
        <v>34</v>
      </c>
      <c r="D2565" t="s">
        <v>2044</v>
      </c>
      <c r="G2565" t="s">
        <v>12820</v>
      </c>
      <c r="H2565" t="s">
        <v>14599</v>
      </c>
      <c r="I2565">
        <v>431.15443900000002</v>
      </c>
      <c r="J2565">
        <v>0</v>
      </c>
      <c r="K2565">
        <v>431.15443900000002</v>
      </c>
      <c r="U2565" t="s">
        <v>15316</v>
      </c>
    </row>
    <row r="2566" spans="1:21" x14ac:dyDescent="0.25">
      <c r="A2566">
        <v>2009</v>
      </c>
      <c r="B2566">
        <v>33</v>
      </c>
      <c r="C2566" t="s">
        <v>34</v>
      </c>
      <c r="D2566" t="s">
        <v>2045</v>
      </c>
      <c r="G2566" t="s">
        <v>12821</v>
      </c>
      <c r="H2566" t="s">
        <v>14599</v>
      </c>
      <c r="I2566">
        <v>1182.6628020000001</v>
      </c>
      <c r="J2566">
        <v>0</v>
      </c>
      <c r="K2566">
        <v>1182.6628020000001</v>
      </c>
      <c r="U2566" t="s">
        <v>15316</v>
      </c>
    </row>
    <row r="2567" spans="1:21" x14ac:dyDescent="0.25">
      <c r="A2567">
        <v>2009</v>
      </c>
      <c r="B2567">
        <v>33</v>
      </c>
      <c r="C2567" t="s">
        <v>34</v>
      </c>
      <c r="D2567" t="s">
        <v>2046</v>
      </c>
      <c r="G2567" t="s">
        <v>12822</v>
      </c>
      <c r="H2567" t="s">
        <v>14599</v>
      </c>
      <c r="I2567">
        <v>211.739363</v>
      </c>
      <c r="J2567">
        <v>0</v>
      </c>
      <c r="K2567">
        <v>211.739363</v>
      </c>
      <c r="U2567" t="s">
        <v>15316</v>
      </c>
    </row>
    <row r="2568" spans="1:21" x14ac:dyDescent="0.25">
      <c r="A2568">
        <v>2009</v>
      </c>
      <c r="B2568">
        <v>33</v>
      </c>
      <c r="C2568" t="s">
        <v>34</v>
      </c>
      <c r="D2568" t="s">
        <v>2047</v>
      </c>
      <c r="G2568" t="s">
        <v>12823</v>
      </c>
      <c r="H2568" t="s">
        <v>14599</v>
      </c>
      <c r="I2568">
        <v>301.557098</v>
      </c>
      <c r="J2568">
        <v>0</v>
      </c>
      <c r="K2568">
        <v>301.557098</v>
      </c>
      <c r="U2568" t="s">
        <v>15316</v>
      </c>
    </row>
    <row r="2569" spans="1:21" x14ac:dyDescent="0.25">
      <c r="A2569">
        <v>2009</v>
      </c>
      <c r="B2569">
        <v>33</v>
      </c>
      <c r="C2569" t="s">
        <v>34</v>
      </c>
      <c r="D2569" t="s">
        <v>2048</v>
      </c>
      <c r="G2569" t="s">
        <v>12824</v>
      </c>
      <c r="H2569" t="s">
        <v>14599</v>
      </c>
      <c r="I2569">
        <v>997.05346599999996</v>
      </c>
      <c r="J2569">
        <v>0</v>
      </c>
      <c r="K2569">
        <v>997.05346599999996</v>
      </c>
      <c r="U2569" t="s">
        <v>15316</v>
      </c>
    </row>
    <row r="2570" spans="1:21" x14ac:dyDescent="0.25">
      <c r="A2570">
        <v>2009</v>
      </c>
      <c r="B2570">
        <v>33</v>
      </c>
      <c r="C2570" t="s">
        <v>34</v>
      </c>
      <c r="D2570" t="s">
        <v>2049</v>
      </c>
      <c r="G2570" t="s">
        <v>12825</v>
      </c>
      <c r="H2570" t="s">
        <v>14599</v>
      </c>
      <c r="I2570">
        <v>227.38967199999999</v>
      </c>
      <c r="J2570">
        <v>0</v>
      </c>
      <c r="K2570">
        <v>227.38967199999999</v>
      </c>
      <c r="U2570" t="s">
        <v>15316</v>
      </c>
    </row>
    <row r="2571" spans="1:21" x14ac:dyDescent="0.25">
      <c r="A2571">
        <v>2009</v>
      </c>
      <c r="B2571">
        <v>33</v>
      </c>
      <c r="C2571" t="s">
        <v>34</v>
      </c>
      <c r="D2571" t="s">
        <v>2050</v>
      </c>
      <c r="G2571" t="s">
        <v>12826</v>
      </c>
      <c r="H2571" t="s">
        <v>14599</v>
      </c>
      <c r="I2571">
        <v>1709.1580280000001</v>
      </c>
      <c r="J2571">
        <v>0</v>
      </c>
      <c r="K2571">
        <v>1709.1580280000001</v>
      </c>
      <c r="U2571" t="s">
        <v>15316</v>
      </c>
    </row>
    <row r="2572" spans="1:21" x14ac:dyDescent="0.25">
      <c r="A2572">
        <v>2009</v>
      </c>
      <c r="B2572">
        <v>33</v>
      </c>
      <c r="C2572" t="s">
        <v>34</v>
      </c>
      <c r="D2572" t="s">
        <v>2051</v>
      </c>
      <c r="G2572" t="s">
        <v>12827</v>
      </c>
      <c r="H2572" t="s">
        <v>14599</v>
      </c>
      <c r="I2572">
        <v>1287.4067869999999</v>
      </c>
      <c r="J2572">
        <v>0</v>
      </c>
      <c r="K2572">
        <v>1287.4067869999999</v>
      </c>
      <c r="U2572" t="s">
        <v>15316</v>
      </c>
    </row>
    <row r="2573" spans="1:21" x14ac:dyDescent="0.25">
      <c r="A2573">
        <v>2009</v>
      </c>
      <c r="B2573">
        <v>33</v>
      </c>
      <c r="C2573" t="s">
        <v>34</v>
      </c>
      <c r="D2573" t="s">
        <v>2052</v>
      </c>
      <c r="G2573" t="s">
        <v>12828</v>
      </c>
      <c r="H2573" t="s">
        <v>14599</v>
      </c>
      <c r="I2573">
        <v>3386.6688319999998</v>
      </c>
      <c r="J2573">
        <v>0</v>
      </c>
      <c r="K2573">
        <v>3386.6688319999998</v>
      </c>
      <c r="U2573" t="s">
        <v>15316</v>
      </c>
    </row>
    <row r="2574" spans="1:21" x14ac:dyDescent="0.25">
      <c r="A2574">
        <v>2009</v>
      </c>
      <c r="B2574">
        <v>33</v>
      </c>
      <c r="C2574" t="s">
        <v>34</v>
      </c>
      <c r="D2574" t="s">
        <v>2053</v>
      </c>
      <c r="G2574" t="s">
        <v>12829</v>
      </c>
      <c r="H2574" t="s">
        <v>14599</v>
      </c>
      <c r="I2574">
        <v>591.408323</v>
      </c>
      <c r="J2574">
        <v>0</v>
      </c>
      <c r="K2574">
        <v>591.408323</v>
      </c>
      <c r="U2574" t="s">
        <v>15316</v>
      </c>
    </row>
    <row r="2575" spans="1:21" x14ac:dyDescent="0.25">
      <c r="A2575">
        <v>2009</v>
      </c>
      <c r="B2575">
        <v>33</v>
      </c>
      <c r="C2575" t="s">
        <v>34</v>
      </c>
      <c r="D2575" t="s">
        <v>2054</v>
      </c>
      <c r="G2575" t="s">
        <v>12830</v>
      </c>
      <c r="H2575" t="s">
        <v>14599</v>
      </c>
      <c r="I2575">
        <v>1922.6214319999999</v>
      </c>
      <c r="J2575">
        <v>0</v>
      </c>
      <c r="K2575">
        <v>1922.6214319999999</v>
      </c>
      <c r="U2575" t="s">
        <v>15316</v>
      </c>
    </row>
    <row r="2576" spans="1:21" x14ac:dyDescent="0.25">
      <c r="A2576">
        <v>2009</v>
      </c>
      <c r="B2576">
        <v>33</v>
      </c>
      <c r="C2576" t="s">
        <v>34</v>
      </c>
      <c r="D2576" t="s">
        <v>2055</v>
      </c>
      <c r="G2576" t="s">
        <v>12831</v>
      </c>
      <c r="H2576" t="s">
        <v>14599</v>
      </c>
      <c r="I2576">
        <v>1203.580142</v>
      </c>
      <c r="J2576">
        <v>0</v>
      </c>
      <c r="K2576">
        <v>1203.580142</v>
      </c>
      <c r="U2576" t="s">
        <v>15316</v>
      </c>
    </row>
    <row r="2577" spans="1:21" x14ac:dyDescent="0.25">
      <c r="A2577">
        <v>2009</v>
      </c>
      <c r="B2577">
        <v>33</v>
      </c>
      <c r="C2577" t="s">
        <v>34</v>
      </c>
      <c r="D2577" t="s">
        <v>2056</v>
      </c>
      <c r="G2577" t="s">
        <v>12832</v>
      </c>
      <c r="H2577" t="s">
        <v>14599</v>
      </c>
      <c r="I2577">
        <v>922.60782099999994</v>
      </c>
      <c r="J2577">
        <v>0</v>
      </c>
      <c r="K2577">
        <v>922.60782099999994</v>
      </c>
      <c r="U2577" t="s">
        <v>15316</v>
      </c>
    </row>
    <row r="2578" spans="1:21" x14ac:dyDescent="0.25">
      <c r="A2578">
        <v>2009</v>
      </c>
      <c r="B2578">
        <v>33</v>
      </c>
      <c r="C2578" t="s">
        <v>34</v>
      </c>
      <c r="D2578" t="s">
        <v>2057</v>
      </c>
      <c r="G2578" t="s">
        <v>12833</v>
      </c>
      <c r="H2578" t="s">
        <v>14599</v>
      </c>
      <c r="I2578">
        <v>2666.6217040000001</v>
      </c>
      <c r="J2578">
        <v>0</v>
      </c>
      <c r="K2578">
        <v>2666.6217040000001</v>
      </c>
      <c r="U2578" t="s">
        <v>15316</v>
      </c>
    </row>
    <row r="2579" spans="1:21" x14ac:dyDescent="0.25">
      <c r="A2579">
        <v>2009</v>
      </c>
      <c r="B2579">
        <v>33</v>
      </c>
      <c r="C2579" t="s">
        <v>34</v>
      </c>
      <c r="D2579" t="s">
        <v>2058</v>
      </c>
      <c r="G2579" t="s">
        <v>12834</v>
      </c>
      <c r="H2579" t="s">
        <v>14599</v>
      </c>
      <c r="I2579">
        <v>5611.8564150000002</v>
      </c>
      <c r="J2579">
        <v>0</v>
      </c>
      <c r="K2579">
        <v>5611.8564150000002</v>
      </c>
      <c r="U2579" t="s">
        <v>15316</v>
      </c>
    </row>
    <row r="2580" spans="1:21" x14ac:dyDescent="0.25">
      <c r="A2580">
        <v>2009</v>
      </c>
      <c r="B2580">
        <v>33</v>
      </c>
      <c r="C2580" t="s">
        <v>34</v>
      </c>
      <c r="D2580" t="s">
        <v>2059</v>
      </c>
      <c r="G2580" t="s">
        <v>12835</v>
      </c>
      <c r="H2580" t="s">
        <v>14599</v>
      </c>
      <c r="I2580">
        <v>1521.6555000000001</v>
      </c>
      <c r="J2580">
        <v>0</v>
      </c>
      <c r="K2580">
        <v>1521.6555000000001</v>
      </c>
      <c r="U2580" t="s">
        <v>15316</v>
      </c>
    </row>
    <row r="2581" spans="1:21" x14ac:dyDescent="0.25">
      <c r="A2581">
        <v>2009</v>
      </c>
      <c r="B2581">
        <v>33</v>
      </c>
      <c r="C2581" t="s">
        <v>34</v>
      </c>
      <c r="D2581" t="s">
        <v>2060</v>
      </c>
      <c r="G2581" t="s">
        <v>12836</v>
      </c>
      <c r="H2581" t="s">
        <v>14599</v>
      </c>
      <c r="I2581">
        <v>636.60650699999997</v>
      </c>
      <c r="J2581">
        <v>0</v>
      </c>
      <c r="K2581">
        <v>636.60650699999997</v>
      </c>
      <c r="U2581" t="s">
        <v>15316</v>
      </c>
    </row>
    <row r="2582" spans="1:21" x14ac:dyDescent="0.25">
      <c r="A2582">
        <v>2009</v>
      </c>
      <c r="B2582">
        <v>33</v>
      </c>
      <c r="C2582" t="s">
        <v>34</v>
      </c>
      <c r="D2582" t="s">
        <v>2061</v>
      </c>
      <c r="G2582" t="s">
        <v>12837</v>
      </c>
      <c r="H2582" t="s">
        <v>14599</v>
      </c>
      <c r="I2582">
        <v>370.19419799999997</v>
      </c>
      <c r="J2582">
        <v>0</v>
      </c>
      <c r="K2582">
        <v>370.19419799999997</v>
      </c>
      <c r="U2582" t="s">
        <v>15316</v>
      </c>
    </row>
    <row r="2583" spans="1:21" x14ac:dyDescent="0.25">
      <c r="A2583">
        <v>2009</v>
      </c>
      <c r="B2583">
        <v>33</v>
      </c>
      <c r="C2583" t="s">
        <v>34</v>
      </c>
      <c r="D2583" t="s">
        <v>2062</v>
      </c>
      <c r="G2583" t="s">
        <v>12838</v>
      </c>
      <c r="H2583" t="s">
        <v>14599</v>
      </c>
      <c r="I2583">
        <v>1683.9005460000001</v>
      </c>
      <c r="J2583">
        <v>0</v>
      </c>
      <c r="K2583">
        <v>1683.9005460000001</v>
      </c>
      <c r="U2583" t="s">
        <v>15316</v>
      </c>
    </row>
    <row r="2584" spans="1:21" x14ac:dyDescent="0.25">
      <c r="A2584">
        <v>2009</v>
      </c>
      <c r="B2584">
        <v>33</v>
      </c>
      <c r="C2584" t="s">
        <v>34</v>
      </c>
      <c r="D2584" t="s">
        <v>2063</v>
      </c>
      <c r="G2584" t="s">
        <v>12839</v>
      </c>
      <c r="H2584" t="s">
        <v>14599</v>
      </c>
      <c r="I2584">
        <v>1359.398974</v>
      </c>
      <c r="J2584">
        <v>0</v>
      </c>
      <c r="K2584">
        <v>1359.398974</v>
      </c>
      <c r="U2584" t="s">
        <v>15316</v>
      </c>
    </row>
    <row r="2585" spans="1:21" x14ac:dyDescent="0.25">
      <c r="A2585">
        <v>2009</v>
      </c>
      <c r="B2585">
        <v>33</v>
      </c>
      <c r="C2585" t="s">
        <v>34</v>
      </c>
      <c r="D2585" t="s">
        <v>2064</v>
      </c>
      <c r="G2585" t="s">
        <v>12840</v>
      </c>
      <c r="H2585" t="s">
        <v>14599</v>
      </c>
      <c r="I2585">
        <v>2144.204475</v>
      </c>
      <c r="J2585">
        <v>0</v>
      </c>
      <c r="K2585">
        <v>2144.204475</v>
      </c>
      <c r="U2585" t="s">
        <v>15316</v>
      </c>
    </row>
    <row r="2586" spans="1:21" x14ac:dyDescent="0.25">
      <c r="A2586">
        <v>2009</v>
      </c>
      <c r="B2586">
        <v>33</v>
      </c>
      <c r="C2586" t="s">
        <v>34</v>
      </c>
      <c r="D2586" t="s">
        <v>2065</v>
      </c>
      <c r="G2586" t="s">
        <v>12841</v>
      </c>
      <c r="H2586" t="s">
        <v>14599</v>
      </c>
      <c r="I2586">
        <v>648.253062</v>
      </c>
      <c r="J2586">
        <v>0</v>
      </c>
      <c r="K2586">
        <v>648.253062</v>
      </c>
      <c r="U2586" t="s">
        <v>15316</v>
      </c>
    </row>
    <row r="2587" spans="1:21" x14ac:dyDescent="0.25">
      <c r="A2587">
        <v>2009</v>
      </c>
      <c r="B2587">
        <v>33</v>
      </c>
      <c r="C2587" t="s">
        <v>34</v>
      </c>
      <c r="D2587" t="s">
        <v>2066</v>
      </c>
      <c r="G2587" t="s">
        <v>12842</v>
      </c>
      <c r="H2587" t="s">
        <v>14599</v>
      </c>
      <c r="I2587">
        <v>487.20355499999999</v>
      </c>
      <c r="J2587">
        <v>0</v>
      </c>
      <c r="K2587">
        <v>487.20355499999999</v>
      </c>
      <c r="U2587" t="s">
        <v>15316</v>
      </c>
    </row>
    <row r="2588" spans="1:21" x14ac:dyDescent="0.25">
      <c r="A2588">
        <v>2009</v>
      </c>
      <c r="B2588">
        <v>33</v>
      </c>
      <c r="C2588" t="s">
        <v>34</v>
      </c>
      <c r="D2588" t="s">
        <v>2067</v>
      </c>
      <c r="G2588" t="s">
        <v>12843</v>
      </c>
      <c r="H2588" t="s">
        <v>14599</v>
      </c>
      <c r="I2588">
        <v>947.235771</v>
      </c>
      <c r="J2588">
        <v>0</v>
      </c>
      <c r="K2588">
        <v>947.235771</v>
      </c>
      <c r="U2588" t="s">
        <v>15316</v>
      </c>
    </row>
    <row r="2589" spans="1:21" x14ac:dyDescent="0.25">
      <c r="A2589">
        <v>2009</v>
      </c>
      <c r="B2589">
        <v>33</v>
      </c>
      <c r="C2589" t="s">
        <v>34</v>
      </c>
      <c r="D2589" t="s">
        <v>2068</v>
      </c>
      <c r="G2589" t="s">
        <v>12844</v>
      </c>
      <c r="H2589" t="s">
        <v>14599</v>
      </c>
      <c r="I2589">
        <v>1013.7232739999999</v>
      </c>
      <c r="J2589">
        <v>0</v>
      </c>
      <c r="K2589">
        <v>1013.7232739999999</v>
      </c>
      <c r="U2589" t="s">
        <v>15316</v>
      </c>
    </row>
    <row r="2590" spans="1:21" x14ac:dyDescent="0.25">
      <c r="A2590">
        <v>2009</v>
      </c>
      <c r="B2590">
        <v>33</v>
      </c>
      <c r="C2590" t="s">
        <v>34</v>
      </c>
      <c r="D2590" t="s">
        <v>2069</v>
      </c>
      <c r="G2590" t="s">
        <v>12845</v>
      </c>
      <c r="H2590" t="s">
        <v>14599</v>
      </c>
      <c r="I2590">
        <v>953.09980499999995</v>
      </c>
      <c r="J2590">
        <v>0</v>
      </c>
      <c r="K2590">
        <v>953.09980499999995</v>
      </c>
      <c r="U2590" t="s">
        <v>15316</v>
      </c>
    </row>
    <row r="2591" spans="1:21" x14ac:dyDescent="0.25">
      <c r="A2591">
        <v>2009</v>
      </c>
      <c r="B2591">
        <v>33</v>
      </c>
      <c r="C2591" t="s">
        <v>34</v>
      </c>
      <c r="D2591" t="s">
        <v>2070</v>
      </c>
      <c r="G2591" t="s">
        <v>12846</v>
      </c>
      <c r="H2591" t="s">
        <v>14599</v>
      </c>
      <c r="I2591">
        <v>781.18252800000005</v>
      </c>
      <c r="J2591">
        <v>0</v>
      </c>
      <c r="K2591">
        <v>781.18252800000005</v>
      </c>
      <c r="U2591" t="s">
        <v>15316</v>
      </c>
    </row>
    <row r="2592" spans="1:21" x14ac:dyDescent="0.25">
      <c r="A2592">
        <v>2009</v>
      </c>
      <c r="B2592">
        <v>33</v>
      </c>
      <c r="C2592" t="s">
        <v>34</v>
      </c>
      <c r="D2592" t="s">
        <v>2071</v>
      </c>
      <c r="G2592" t="s">
        <v>12847</v>
      </c>
      <c r="H2592" t="s">
        <v>14599</v>
      </c>
      <c r="I2592">
        <v>1209.2367549999999</v>
      </c>
      <c r="J2592">
        <v>0</v>
      </c>
      <c r="K2592">
        <v>1209.2367549999999</v>
      </c>
      <c r="U2592" t="s">
        <v>15316</v>
      </c>
    </row>
    <row r="2593" spans="1:21" x14ac:dyDescent="0.25">
      <c r="A2593">
        <v>2009</v>
      </c>
      <c r="B2593">
        <v>33</v>
      </c>
      <c r="C2593" t="s">
        <v>34</v>
      </c>
      <c r="D2593" t="s">
        <v>2072</v>
      </c>
      <c r="G2593" t="s">
        <v>12848</v>
      </c>
      <c r="H2593" t="s">
        <v>14599</v>
      </c>
      <c r="I2593">
        <v>429.29530699999998</v>
      </c>
      <c r="J2593">
        <v>0</v>
      </c>
      <c r="K2593">
        <v>429.29530699999998</v>
      </c>
      <c r="U2593" t="s">
        <v>15316</v>
      </c>
    </row>
    <row r="2594" spans="1:21" x14ac:dyDescent="0.25">
      <c r="A2594">
        <v>2009</v>
      </c>
      <c r="B2594">
        <v>33</v>
      </c>
      <c r="C2594" t="s">
        <v>34</v>
      </c>
      <c r="D2594" t="s">
        <v>2073</v>
      </c>
      <c r="G2594" t="s">
        <v>12849</v>
      </c>
      <c r="H2594" t="s">
        <v>14599</v>
      </c>
      <c r="I2594">
        <v>2779.6751439999998</v>
      </c>
      <c r="J2594">
        <v>0</v>
      </c>
      <c r="K2594">
        <v>2779.6751439999998</v>
      </c>
      <c r="U2594" t="s">
        <v>15316</v>
      </c>
    </row>
    <row r="2595" spans="1:21" x14ac:dyDescent="0.25">
      <c r="A2595">
        <v>2009</v>
      </c>
      <c r="B2595">
        <v>33</v>
      </c>
      <c r="C2595" t="s">
        <v>34</v>
      </c>
      <c r="D2595" t="s">
        <v>2074</v>
      </c>
      <c r="G2595" t="s">
        <v>12850</v>
      </c>
      <c r="H2595" t="s">
        <v>14599</v>
      </c>
      <c r="I2595">
        <v>727.56582000000003</v>
      </c>
      <c r="J2595">
        <v>0</v>
      </c>
      <c r="K2595">
        <v>727.56582000000003</v>
      </c>
      <c r="U2595" t="s">
        <v>15316</v>
      </c>
    </row>
    <row r="2596" spans="1:21" x14ac:dyDescent="0.25">
      <c r="A2596">
        <v>2009</v>
      </c>
      <c r="B2596">
        <v>33</v>
      </c>
      <c r="C2596" t="s">
        <v>34</v>
      </c>
      <c r="D2596" t="s">
        <v>2075</v>
      </c>
      <c r="G2596" t="s">
        <v>12851</v>
      </c>
      <c r="H2596" t="s">
        <v>14599</v>
      </c>
      <c r="I2596">
        <v>528.60693700000002</v>
      </c>
      <c r="J2596">
        <v>0</v>
      </c>
      <c r="K2596">
        <v>528.60693700000002</v>
      </c>
      <c r="U2596" t="s">
        <v>15316</v>
      </c>
    </row>
    <row r="2597" spans="1:21" x14ac:dyDescent="0.25">
      <c r="A2597">
        <v>2009</v>
      </c>
      <c r="B2597">
        <v>33</v>
      </c>
      <c r="C2597" t="s">
        <v>34</v>
      </c>
      <c r="D2597" t="s">
        <v>2076</v>
      </c>
      <c r="G2597" t="s">
        <v>12852</v>
      </c>
      <c r="H2597" t="s">
        <v>14600</v>
      </c>
      <c r="I2597">
        <v>58.955024000000002</v>
      </c>
      <c r="J2597">
        <v>0</v>
      </c>
      <c r="K2597">
        <v>173.12080800000001</v>
      </c>
      <c r="R2597" t="s">
        <v>18352</v>
      </c>
      <c r="S2597" t="s">
        <v>18353</v>
      </c>
      <c r="T2597" t="s">
        <v>18354</v>
      </c>
      <c r="U2597" t="s">
        <v>15317</v>
      </c>
    </row>
    <row r="2598" spans="1:21" x14ac:dyDescent="0.25">
      <c r="A2598">
        <v>2009</v>
      </c>
      <c r="B2598">
        <v>33</v>
      </c>
      <c r="C2598" t="s">
        <v>34</v>
      </c>
      <c r="D2598" t="s">
        <v>2077</v>
      </c>
      <c r="G2598" t="s">
        <v>12853</v>
      </c>
      <c r="H2598" t="s">
        <v>14600</v>
      </c>
      <c r="I2598">
        <v>94.090802999999994</v>
      </c>
      <c r="J2598">
        <v>0</v>
      </c>
      <c r="K2598">
        <v>473.727531</v>
      </c>
      <c r="R2598" t="s">
        <v>18352</v>
      </c>
      <c r="S2598" t="s">
        <v>18353</v>
      </c>
      <c r="T2598" t="s">
        <v>18354</v>
      </c>
      <c r="U2598" t="s">
        <v>15317</v>
      </c>
    </row>
    <row r="2599" spans="1:21" x14ac:dyDescent="0.25">
      <c r="A2599">
        <v>2009</v>
      </c>
      <c r="B2599">
        <v>33</v>
      </c>
      <c r="C2599" t="s">
        <v>34</v>
      </c>
      <c r="D2599" t="s">
        <v>2078</v>
      </c>
      <c r="G2599" t="s">
        <v>12854</v>
      </c>
      <c r="H2599" t="s">
        <v>14600</v>
      </c>
      <c r="I2599">
        <v>32.981450000000002</v>
      </c>
      <c r="J2599">
        <v>0</v>
      </c>
      <c r="K2599">
        <v>124.259463</v>
      </c>
      <c r="R2599" t="s">
        <v>18352</v>
      </c>
      <c r="S2599" t="s">
        <v>18353</v>
      </c>
      <c r="T2599" t="s">
        <v>18354</v>
      </c>
      <c r="U2599" t="s">
        <v>15317</v>
      </c>
    </row>
    <row r="2600" spans="1:21" x14ac:dyDescent="0.25">
      <c r="A2600">
        <v>2009</v>
      </c>
      <c r="B2600">
        <v>33</v>
      </c>
      <c r="C2600" t="s">
        <v>34</v>
      </c>
      <c r="D2600" t="s">
        <v>2079</v>
      </c>
      <c r="G2600" t="s">
        <v>12855</v>
      </c>
      <c r="H2600" t="s">
        <v>14600</v>
      </c>
      <c r="I2600">
        <v>48.372974999999997</v>
      </c>
      <c r="J2600">
        <v>0</v>
      </c>
      <c r="K2600">
        <v>154.06279599999999</v>
      </c>
      <c r="R2600" t="s">
        <v>18352</v>
      </c>
      <c r="S2600" t="s">
        <v>18353</v>
      </c>
      <c r="T2600" t="s">
        <v>18354</v>
      </c>
      <c r="U2600" t="s">
        <v>15317</v>
      </c>
    </row>
    <row r="2601" spans="1:21" x14ac:dyDescent="0.25">
      <c r="A2601">
        <v>2009</v>
      </c>
      <c r="B2601">
        <v>33</v>
      </c>
      <c r="C2601" t="s">
        <v>34</v>
      </c>
      <c r="D2601" t="s">
        <v>2080</v>
      </c>
      <c r="G2601" t="s">
        <v>12856</v>
      </c>
      <c r="H2601" t="s">
        <v>14600</v>
      </c>
      <c r="I2601">
        <v>89.897378000000003</v>
      </c>
      <c r="J2601">
        <v>0</v>
      </c>
      <c r="K2601">
        <v>259.08739000000003</v>
      </c>
      <c r="R2601" t="s">
        <v>18352</v>
      </c>
      <c r="S2601" t="s">
        <v>18353</v>
      </c>
      <c r="T2601" t="s">
        <v>18354</v>
      </c>
      <c r="U2601" t="s">
        <v>15317</v>
      </c>
    </row>
    <row r="2602" spans="1:21" x14ac:dyDescent="0.25">
      <c r="A2602">
        <v>2009</v>
      </c>
      <c r="B2602">
        <v>33</v>
      </c>
      <c r="C2602" t="s">
        <v>34</v>
      </c>
      <c r="D2602" t="s">
        <v>2081</v>
      </c>
      <c r="G2602" t="s">
        <v>12857</v>
      </c>
      <c r="H2602" t="s">
        <v>14600</v>
      </c>
      <c r="I2602">
        <v>32.963777</v>
      </c>
      <c r="J2602">
        <v>0</v>
      </c>
      <c r="K2602">
        <v>130.45380499999999</v>
      </c>
      <c r="R2602" t="s">
        <v>18352</v>
      </c>
      <c r="S2602" t="s">
        <v>18353</v>
      </c>
      <c r="T2602" t="s">
        <v>18354</v>
      </c>
      <c r="U2602" t="s">
        <v>15317</v>
      </c>
    </row>
    <row r="2603" spans="1:21" x14ac:dyDescent="0.25">
      <c r="A2603">
        <v>2009</v>
      </c>
      <c r="B2603">
        <v>33</v>
      </c>
      <c r="C2603" t="s">
        <v>34</v>
      </c>
      <c r="D2603" t="s">
        <v>2082</v>
      </c>
      <c r="G2603" t="s">
        <v>12858</v>
      </c>
      <c r="H2603" t="s">
        <v>14600</v>
      </c>
      <c r="I2603">
        <v>457.76385499999998</v>
      </c>
      <c r="J2603">
        <v>0</v>
      </c>
      <c r="K2603">
        <v>802.92941399999995</v>
      </c>
      <c r="R2603" t="s">
        <v>18352</v>
      </c>
      <c r="S2603" t="s">
        <v>18353</v>
      </c>
      <c r="T2603" t="s">
        <v>18354</v>
      </c>
      <c r="U2603" t="s">
        <v>15317</v>
      </c>
    </row>
    <row r="2604" spans="1:21" x14ac:dyDescent="0.25">
      <c r="A2604">
        <v>2009</v>
      </c>
      <c r="B2604">
        <v>33</v>
      </c>
      <c r="C2604" t="s">
        <v>34</v>
      </c>
      <c r="D2604" t="s">
        <v>2083</v>
      </c>
      <c r="G2604" t="s">
        <v>12859</v>
      </c>
      <c r="H2604" t="s">
        <v>14600</v>
      </c>
      <c r="I2604">
        <v>136.656947</v>
      </c>
      <c r="J2604">
        <v>0</v>
      </c>
      <c r="K2604">
        <v>359.907757</v>
      </c>
      <c r="R2604" t="s">
        <v>18352</v>
      </c>
      <c r="S2604" t="s">
        <v>18353</v>
      </c>
      <c r="T2604" t="s">
        <v>18354</v>
      </c>
      <c r="U2604" t="s">
        <v>15317</v>
      </c>
    </row>
    <row r="2605" spans="1:21" x14ac:dyDescent="0.25">
      <c r="A2605">
        <v>2009</v>
      </c>
      <c r="B2605">
        <v>33</v>
      </c>
      <c r="C2605" t="s">
        <v>34</v>
      </c>
      <c r="D2605" t="s">
        <v>2084</v>
      </c>
      <c r="G2605" t="s">
        <v>12860</v>
      </c>
      <c r="H2605" t="s">
        <v>14601</v>
      </c>
      <c r="I2605">
        <v>453.42161099999998</v>
      </c>
      <c r="J2605">
        <v>0</v>
      </c>
      <c r="K2605">
        <v>453.42161099999998</v>
      </c>
      <c r="R2605" t="s">
        <v>17295</v>
      </c>
      <c r="S2605" t="s">
        <v>15237</v>
      </c>
      <c r="T2605" t="s">
        <v>15301</v>
      </c>
      <c r="U2605" t="s">
        <v>15317</v>
      </c>
    </row>
    <row r="2606" spans="1:21" x14ac:dyDescent="0.25">
      <c r="A2606">
        <v>2009</v>
      </c>
      <c r="B2606">
        <v>33</v>
      </c>
      <c r="C2606" t="s">
        <v>34</v>
      </c>
      <c r="D2606" t="s">
        <v>2085</v>
      </c>
      <c r="G2606" t="s">
        <v>12861</v>
      </c>
      <c r="H2606" t="s">
        <v>14600</v>
      </c>
      <c r="I2606">
        <v>119.357891</v>
      </c>
      <c r="J2606">
        <v>0</v>
      </c>
      <c r="K2606">
        <v>315.41149100000001</v>
      </c>
      <c r="R2606" t="s">
        <v>18352</v>
      </c>
      <c r="S2606" t="s">
        <v>18353</v>
      </c>
      <c r="T2606" t="s">
        <v>18354</v>
      </c>
      <c r="U2606" t="s">
        <v>15317</v>
      </c>
    </row>
    <row r="2607" spans="1:21" x14ac:dyDescent="0.25">
      <c r="A2607">
        <v>2009</v>
      </c>
      <c r="B2607">
        <v>33</v>
      </c>
      <c r="C2607" t="s">
        <v>34</v>
      </c>
      <c r="D2607" t="s">
        <v>2086</v>
      </c>
      <c r="G2607" t="s">
        <v>12862</v>
      </c>
      <c r="H2607" t="s">
        <v>14600</v>
      </c>
      <c r="I2607">
        <v>217.32401200000001</v>
      </c>
      <c r="J2607">
        <v>0</v>
      </c>
      <c r="K2607">
        <v>618.17404799999997</v>
      </c>
      <c r="R2607" t="s">
        <v>18352</v>
      </c>
      <c r="S2607" t="s">
        <v>18353</v>
      </c>
      <c r="T2607" t="s">
        <v>18354</v>
      </c>
      <c r="U2607" t="s">
        <v>15317</v>
      </c>
    </row>
    <row r="2608" spans="1:21" x14ac:dyDescent="0.25">
      <c r="A2608">
        <v>2009</v>
      </c>
      <c r="B2608">
        <v>33</v>
      </c>
      <c r="C2608" t="s">
        <v>34</v>
      </c>
      <c r="D2608" t="s">
        <v>2087</v>
      </c>
      <c r="G2608" t="s">
        <v>12863</v>
      </c>
      <c r="H2608" t="s">
        <v>14600</v>
      </c>
      <c r="I2608">
        <v>296.95536900000002</v>
      </c>
      <c r="J2608">
        <v>0</v>
      </c>
      <c r="K2608">
        <v>541.60320200000001</v>
      </c>
      <c r="R2608" t="s">
        <v>18352</v>
      </c>
      <c r="S2608" t="s">
        <v>18353</v>
      </c>
      <c r="T2608" t="s">
        <v>18354</v>
      </c>
      <c r="U2608" t="s">
        <v>15317</v>
      </c>
    </row>
    <row r="2609" spans="1:21" x14ac:dyDescent="0.25">
      <c r="A2609">
        <v>2009</v>
      </c>
      <c r="B2609">
        <v>33</v>
      </c>
      <c r="C2609" t="s">
        <v>34</v>
      </c>
      <c r="D2609" t="s">
        <v>2088</v>
      </c>
      <c r="G2609" t="s">
        <v>12864</v>
      </c>
      <c r="H2609" t="s">
        <v>14600</v>
      </c>
      <c r="I2609">
        <v>165.685473</v>
      </c>
      <c r="J2609">
        <v>0</v>
      </c>
      <c r="K2609">
        <v>394.95129300000002</v>
      </c>
      <c r="R2609" t="s">
        <v>18352</v>
      </c>
      <c r="S2609" t="s">
        <v>18353</v>
      </c>
      <c r="T2609" t="s">
        <v>18354</v>
      </c>
      <c r="U2609" t="s">
        <v>15317</v>
      </c>
    </row>
    <row r="2610" spans="1:21" x14ac:dyDescent="0.25">
      <c r="A2610">
        <v>2009</v>
      </c>
      <c r="B2610">
        <v>33</v>
      </c>
      <c r="C2610" t="s">
        <v>34</v>
      </c>
      <c r="D2610" t="s">
        <v>2089</v>
      </c>
      <c r="G2610" t="s">
        <v>12865</v>
      </c>
      <c r="H2610" t="s">
        <v>14600</v>
      </c>
      <c r="I2610">
        <v>279.61867699999999</v>
      </c>
      <c r="J2610">
        <v>0</v>
      </c>
      <c r="K2610">
        <v>593.85416899999996</v>
      </c>
      <c r="R2610" t="s">
        <v>18352</v>
      </c>
      <c r="S2610" t="s">
        <v>18353</v>
      </c>
      <c r="T2610" t="s">
        <v>18354</v>
      </c>
      <c r="U2610" t="s">
        <v>15317</v>
      </c>
    </row>
    <row r="2611" spans="1:21" x14ac:dyDescent="0.25">
      <c r="A2611">
        <v>2009</v>
      </c>
      <c r="B2611">
        <v>33</v>
      </c>
      <c r="C2611" t="s">
        <v>34</v>
      </c>
      <c r="D2611" t="s">
        <v>2090</v>
      </c>
      <c r="G2611" t="s">
        <v>12866</v>
      </c>
      <c r="H2611" t="s">
        <v>14600</v>
      </c>
      <c r="I2611">
        <v>561.92328499999996</v>
      </c>
      <c r="J2611">
        <v>0</v>
      </c>
      <c r="K2611">
        <v>1125.1150029999999</v>
      </c>
      <c r="R2611" t="s">
        <v>18352</v>
      </c>
      <c r="S2611" t="s">
        <v>18353</v>
      </c>
      <c r="T2611" t="s">
        <v>18354</v>
      </c>
      <c r="U2611" t="s">
        <v>15317</v>
      </c>
    </row>
    <row r="2612" spans="1:21" x14ac:dyDescent="0.25">
      <c r="A2612">
        <v>2009</v>
      </c>
      <c r="B2612">
        <v>33</v>
      </c>
      <c r="C2612" t="s">
        <v>34</v>
      </c>
      <c r="D2612" t="s">
        <v>2091</v>
      </c>
      <c r="G2612" t="s">
        <v>12867</v>
      </c>
      <c r="H2612" t="s">
        <v>14600</v>
      </c>
      <c r="I2612">
        <v>238.56105700000001</v>
      </c>
      <c r="J2612">
        <v>0</v>
      </c>
      <c r="K2612">
        <v>484.82913400000001</v>
      </c>
      <c r="R2612" t="s">
        <v>18352</v>
      </c>
      <c r="S2612" t="s">
        <v>18353</v>
      </c>
      <c r="T2612" t="s">
        <v>18354</v>
      </c>
      <c r="U2612" t="s">
        <v>15317</v>
      </c>
    </row>
    <row r="2613" spans="1:21" x14ac:dyDescent="0.25">
      <c r="A2613">
        <v>2009</v>
      </c>
      <c r="B2613">
        <v>33</v>
      </c>
      <c r="C2613" t="s">
        <v>34</v>
      </c>
      <c r="D2613" t="s">
        <v>2092</v>
      </c>
      <c r="G2613" t="s">
        <v>12868</v>
      </c>
      <c r="H2613" t="s">
        <v>14600</v>
      </c>
      <c r="I2613">
        <v>95.120723999999996</v>
      </c>
      <c r="J2613">
        <v>0</v>
      </c>
      <c r="K2613">
        <v>231.55081200000001</v>
      </c>
      <c r="R2613" t="s">
        <v>18352</v>
      </c>
      <c r="S2613" t="s">
        <v>18353</v>
      </c>
      <c r="T2613" t="s">
        <v>18354</v>
      </c>
      <c r="U2613" t="s">
        <v>15317</v>
      </c>
    </row>
    <row r="2614" spans="1:21" x14ac:dyDescent="0.25">
      <c r="A2614">
        <v>2009</v>
      </c>
      <c r="B2614">
        <v>33</v>
      </c>
      <c r="C2614" t="s">
        <v>34</v>
      </c>
      <c r="D2614" t="s">
        <v>2093</v>
      </c>
      <c r="G2614" t="s">
        <v>12869</v>
      </c>
      <c r="H2614" t="s">
        <v>14600</v>
      </c>
      <c r="I2614">
        <v>67.745634999999993</v>
      </c>
      <c r="J2614">
        <v>0</v>
      </c>
      <c r="K2614">
        <v>174.75844499999999</v>
      </c>
      <c r="R2614" t="s">
        <v>18352</v>
      </c>
      <c r="S2614" t="s">
        <v>18353</v>
      </c>
      <c r="T2614" t="s">
        <v>18354</v>
      </c>
      <c r="U2614" t="s">
        <v>15317</v>
      </c>
    </row>
    <row r="2615" spans="1:21" x14ac:dyDescent="0.25">
      <c r="A2615">
        <v>2009</v>
      </c>
      <c r="B2615">
        <v>33</v>
      </c>
      <c r="C2615" t="s">
        <v>34</v>
      </c>
      <c r="D2615" t="s">
        <v>2094</v>
      </c>
      <c r="G2615" t="s">
        <v>12870</v>
      </c>
      <c r="H2615" t="s">
        <v>14600</v>
      </c>
      <c r="I2615">
        <v>151.19650799999999</v>
      </c>
      <c r="J2615">
        <v>0</v>
      </c>
      <c r="K2615">
        <v>413.70991600000002</v>
      </c>
      <c r="R2615" t="s">
        <v>18352</v>
      </c>
      <c r="S2615" t="s">
        <v>18353</v>
      </c>
      <c r="T2615" t="s">
        <v>18354</v>
      </c>
      <c r="U2615" t="s">
        <v>15317</v>
      </c>
    </row>
    <row r="2616" spans="1:21" x14ac:dyDescent="0.25">
      <c r="A2616">
        <v>2009</v>
      </c>
      <c r="B2616">
        <v>33</v>
      </c>
      <c r="C2616" t="s">
        <v>34</v>
      </c>
      <c r="D2616" t="s">
        <v>2095</v>
      </c>
      <c r="G2616" t="s">
        <v>12871</v>
      </c>
      <c r="H2616" t="s">
        <v>14600</v>
      </c>
      <c r="I2616">
        <v>357.76165800000001</v>
      </c>
      <c r="J2616">
        <v>0</v>
      </c>
      <c r="K2616">
        <v>642.765939</v>
      </c>
      <c r="R2616" t="s">
        <v>18352</v>
      </c>
      <c r="S2616" t="s">
        <v>18353</v>
      </c>
      <c r="T2616" t="s">
        <v>18354</v>
      </c>
      <c r="U2616" t="s">
        <v>15317</v>
      </c>
    </row>
    <row r="2617" spans="1:21" x14ac:dyDescent="0.25">
      <c r="A2617">
        <v>2009</v>
      </c>
      <c r="B2617">
        <v>33</v>
      </c>
      <c r="C2617" t="s">
        <v>34</v>
      </c>
      <c r="D2617" t="s">
        <v>2096</v>
      </c>
      <c r="G2617" t="s">
        <v>12872</v>
      </c>
      <c r="H2617" t="s">
        <v>14600</v>
      </c>
      <c r="I2617">
        <v>359.413791</v>
      </c>
      <c r="J2617">
        <v>0</v>
      </c>
      <c r="K2617">
        <v>724.56385899999998</v>
      </c>
      <c r="R2617" t="s">
        <v>18352</v>
      </c>
      <c r="S2617" t="s">
        <v>18353</v>
      </c>
      <c r="T2617" t="s">
        <v>18354</v>
      </c>
      <c r="U2617" t="s">
        <v>15317</v>
      </c>
    </row>
    <row r="2618" spans="1:21" x14ac:dyDescent="0.25">
      <c r="A2618">
        <v>2009</v>
      </c>
      <c r="B2618">
        <v>33</v>
      </c>
      <c r="C2618" t="s">
        <v>34</v>
      </c>
      <c r="D2618" t="s">
        <v>2097</v>
      </c>
      <c r="G2618" t="s">
        <v>12873</v>
      </c>
      <c r="H2618" t="s">
        <v>14600</v>
      </c>
      <c r="I2618">
        <v>91.057383000000002</v>
      </c>
      <c r="J2618">
        <v>0</v>
      </c>
      <c r="K2618">
        <v>231.02324899999999</v>
      </c>
      <c r="R2618" t="s">
        <v>18352</v>
      </c>
      <c r="S2618" t="s">
        <v>18353</v>
      </c>
      <c r="T2618" t="s">
        <v>18354</v>
      </c>
      <c r="U2618" t="s">
        <v>15317</v>
      </c>
    </row>
    <row r="2619" spans="1:21" x14ac:dyDescent="0.25">
      <c r="A2619">
        <v>2009</v>
      </c>
      <c r="B2619">
        <v>33</v>
      </c>
      <c r="C2619" t="s">
        <v>34</v>
      </c>
      <c r="D2619" t="s">
        <v>2098</v>
      </c>
      <c r="G2619" t="s">
        <v>12874</v>
      </c>
      <c r="H2619" t="s">
        <v>14600</v>
      </c>
      <c r="I2619">
        <v>55.755419000000003</v>
      </c>
      <c r="J2619">
        <v>0</v>
      </c>
      <c r="K2619">
        <v>284.12257099999999</v>
      </c>
      <c r="R2619" t="s">
        <v>18352</v>
      </c>
      <c r="S2619" t="s">
        <v>18353</v>
      </c>
      <c r="T2619" t="s">
        <v>18354</v>
      </c>
      <c r="U2619" t="s">
        <v>15317</v>
      </c>
    </row>
    <row r="2620" spans="1:21" x14ac:dyDescent="0.25">
      <c r="A2620">
        <v>2009</v>
      </c>
      <c r="B2620">
        <v>33</v>
      </c>
      <c r="C2620" t="s">
        <v>34</v>
      </c>
      <c r="D2620" t="s">
        <v>2099</v>
      </c>
      <c r="G2620" t="s">
        <v>12875</v>
      </c>
      <c r="H2620" t="s">
        <v>14600</v>
      </c>
      <c r="I2620">
        <v>125.834554</v>
      </c>
      <c r="J2620">
        <v>0</v>
      </c>
      <c r="K2620">
        <v>300.975369</v>
      </c>
      <c r="R2620" t="s">
        <v>18352</v>
      </c>
      <c r="S2620" t="s">
        <v>18353</v>
      </c>
      <c r="T2620" t="s">
        <v>18354</v>
      </c>
      <c r="U2620" t="s">
        <v>15317</v>
      </c>
    </row>
    <row r="2621" spans="1:21" x14ac:dyDescent="0.25">
      <c r="A2621">
        <v>2009</v>
      </c>
      <c r="B2621">
        <v>33</v>
      </c>
      <c r="C2621" t="s">
        <v>34</v>
      </c>
      <c r="D2621" t="s">
        <v>2100</v>
      </c>
      <c r="G2621" t="s">
        <v>12876</v>
      </c>
      <c r="H2621" t="s">
        <v>14600</v>
      </c>
      <c r="I2621">
        <v>135.678056</v>
      </c>
      <c r="J2621">
        <v>0</v>
      </c>
      <c r="K2621">
        <v>350.85701699999998</v>
      </c>
      <c r="R2621" t="s">
        <v>18352</v>
      </c>
      <c r="S2621" t="s">
        <v>18353</v>
      </c>
      <c r="T2621" t="s">
        <v>18354</v>
      </c>
      <c r="U2621" t="s">
        <v>15317</v>
      </c>
    </row>
    <row r="2622" spans="1:21" x14ac:dyDescent="0.25">
      <c r="A2622">
        <v>2009</v>
      </c>
      <c r="B2622">
        <v>33</v>
      </c>
      <c r="C2622" t="s">
        <v>34</v>
      </c>
      <c r="D2622" t="s">
        <v>2101</v>
      </c>
      <c r="G2622" t="s">
        <v>12877</v>
      </c>
      <c r="H2622" t="s">
        <v>14600</v>
      </c>
      <c r="I2622">
        <v>113.598057</v>
      </c>
      <c r="J2622">
        <v>0</v>
      </c>
      <c r="K2622">
        <v>264.99555099999998</v>
      </c>
      <c r="R2622" t="s">
        <v>18352</v>
      </c>
      <c r="S2622" t="s">
        <v>18353</v>
      </c>
      <c r="T2622" t="s">
        <v>18354</v>
      </c>
      <c r="U2622" t="s">
        <v>15317</v>
      </c>
    </row>
    <row r="2623" spans="1:21" x14ac:dyDescent="0.25">
      <c r="A2623">
        <v>2009</v>
      </c>
      <c r="B2623">
        <v>33</v>
      </c>
      <c r="C2623" t="s">
        <v>34</v>
      </c>
      <c r="D2623" t="s">
        <v>2102</v>
      </c>
      <c r="G2623" t="s">
        <v>12878</v>
      </c>
      <c r="H2623" t="s">
        <v>14600</v>
      </c>
      <c r="I2623">
        <v>139.14466300000001</v>
      </c>
      <c r="J2623">
        <v>0</v>
      </c>
      <c r="K2623">
        <v>358.769182</v>
      </c>
      <c r="R2623" t="s">
        <v>18352</v>
      </c>
      <c r="S2623" t="s">
        <v>18353</v>
      </c>
      <c r="T2623" t="s">
        <v>18354</v>
      </c>
      <c r="U2623" t="s">
        <v>15317</v>
      </c>
    </row>
    <row r="2624" spans="1:21" x14ac:dyDescent="0.25">
      <c r="A2624">
        <v>2009</v>
      </c>
      <c r="B2624">
        <v>33</v>
      </c>
      <c r="C2624" t="s">
        <v>34</v>
      </c>
      <c r="D2624" t="s">
        <v>2103</v>
      </c>
      <c r="G2624" t="s">
        <v>12879</v>
      </c>
      <c r="H2624" t="s">
        <v>14600</v>
      </c>
      <c r="I2624">
        <v>137.696145</v>
      </c>
      <c r="J2624">
        <v>0</v>
      </c>
      <c r="K2624">
        <v>419.82981699999999</v>
      </c>
      <c r="R2624" t="s">
        <v>18352</v>
      </c>
      <c r="S2624" t="s">
        <v>18353</v>
      </c>
      <c r="T2624" t="s">
        <v>18354</v>
      </c>
      <c r="U2624" t="s">
        <v>15317</v>
      </c>
    </row>
    <row r="2625" spans="1:21" x14ac:dyDescent="0.25">
      <c r="A2625">
        <v>2009</v>
      </c>
      <c r="B2625">
        <v>33</v>
      </c>
      <c r="C2625" t="s">
        <v>34</v>
      </c>
      <c r="D2625" t="s">
        <v>2104</v>
      </c>
      <c r="G2625" t="s">
        <v>12880</v>
      </c>
      <c r="H2625" t="s">
        <v>14600</v>
      </c>
      <c r="I2625">
        <v>84.782527000000002</v>
      </c>
      <c r="J2625">
        <v>0</v>
      </c>
      <c r="K2625">
        <v>189.64167399999999</v>
      </c>
      <c r="R2625" t="s">
        <v>18352</v>
      </c>
      <c r="S2625" t="s">
        <v>18353</v>
      </c>
      <c r="T2625" t="s">
        <v>18354</v>
      </c>
      <c r="U2625" t="s">
        <v>15317</v>
      </c>
    </row>
    <row r="2626" spans="1:21" x14ac:dyDescent="0.25">
      <c r="A2626">
        <v>2009</v>
      </c>
      <c r="B2626">
        <v>33</v>
      </c>
      <c r="C2626" t="s">
        <v>34</v>
      </c>
      <c r="D2626" t="s">
        <v>2105</v>
      </c>
      <c r="G2626" t="s">
        <v>12881</v>
      </c>
      <c r="H2626" t="s">
        <v>14600</v>
      </c>
      <c r="I2626">
        <v>465.38037500000002</v>
      </c>
      <c r="J2626">
        <v>0</v>
      </c>
      <c r="K2626">
        <v>827.41733099999999</v>
      </c>
      <c r="R2626" t="s">
        <v>18352</v>
      </c>
      <c r="S2626" t="s">
        <v>18353</v>
      </c>
      <c r="T2626" t="s">
        <v>18354</v>
      </c>
      <c r="U2626" t="s">
        <v>15317</v>
      </c>
    </row>
    <row r="2627" spans="1:21" x14ac:dyDescent="0.25">
      <c r="A2627">
        <v>2009</v>
      </c>
      <c r="B2627">
        <v>33</v>
      </c>
      <c r="C2627" t="s">
        <v>34</v>
      </c>
      <c r="D2627" t="s">
        <v>2106</v>
      </c>
      <c r="G2627" t="s">
        <v>12882</v>
      </c>
      <c r="H2627" t="s">
        <v>14600</v>
      </c>
      <c r="I2627">
        <v>158.28565</v>
      </c>
      <c r="J2627">
        <v>0</v>
      </c>
      <c r="K2627">
        <v>313.03569599999997</v>
      </c>
      <c r="R2627" t="s">
        <v>18352</v>
      </c>
      <c r="S2627" t="s">
        <v>18353</v>
      </c>
      <c r="T2627" t="s">
        <v>18354</v>
      </c>
      <c r="U2627" t="s">
        <v>15317</v>
      </c>
    </row>
    <row r="2628" spans="1:21" x14ac:dyDescent="0.25">
      <c r="A2628">
        <v>2009</v>
      </c>
      <c r="B2628">
        <v>33</v>
      </c>
      <c r="C2628" t="s">
        <v>34</v>
      </c>
      <c r="D2628" t="s">
        <v>2107</v>
      </c>
      <c r="G2628" t="s">
        <v>12883</v>
      </c>
      <c r="H2628" t="s">
        <v>14600</v>
      </c>
      <c r="I2628">
        <v>99.616748000000001</v>
      </c>
      <c r="J2628">
        <v>0</v>
      </c>
      <c r="K2628">
        <v>252.22976299999999</v>
      </c>
      <c r="R2628" t="s">
        <v>18352</v>
      </c>
      <c r="S2628" t="s">
        <v>18353</v>
      </c>
      <c r="T2628" t="s">
        <v>18354</v>
      </c>
      <c r="U2628" t="s">
        <v>15317</v>
      </c>
    </row>
    <row r="2629" spans="1:21" x14ac:dyDescent="0.25">
      <c r="A2629">
        <v>2009</v>
      </c>
      <c r="B2629">
        <v>33</v>
      </c>
      <c r="C2629" t="s">
        <v>34</v>
      </c>
      <c r="D2629" t="s">
        <v>2108</v>
      </c>
      <c r="G2629" t="s">
        <v>12884</v>
      </c>
      <c r="H2629" t="s">
        <v>14602</v>
      </c>
      <c r="I2629">
        <v>7062.5576289999999</v>
      </c>
      <c r="J2629">
        <v>0</v>
      </c>
      <c r="K2629">
        <v>0</v>
      </c>
      <c r="R2629" t="s">
        <v>15189</v>
      </c>
      <c r="S2629" t="s">
        <v>15246</v>
      </c>
      <c r="T2629" t="s">
        <v>15304</v>
      </c>
      <c r="U2629" t="s">
        <v>15317</v>
      </c>
    </row>
    <row r="2630" spans="1:21" x14ac:dyDescent="0.25">
      <c r="A2630">
        <v>2009</v>
      </c>
      <c r="B2630">
        <v>33</v>
      </c>
      <c r="C2630" t="s">
        <v>34</v>
      </c>
      <c r="D2630" t="s">
        <v>2109</v>
      </c>
      <c r="G2630" t="s">
        <v>12885</v>
      </c>
      <c r="H2630" t="s">
        <v>14603</v>
      </c>
      <c r="I2630">
        <v>65.170015000000006</v>
      </c>
      <c r="J2630">
        <v>0</v>
      </c>
      <c r="K2630">
        <v>67.560907999999998</v>
      </c>
      <c r="R2630" t="s">
        <v>15286</v>
      </c>
      <c r="S2630" t="s">
        <v>15246</v>
      </c>
      <c r="T2630" t="s">
        <v>15304</v>
      </c>
      <c r="U2630" t="s">
        <v>15317</v>
      </c>
    </row>
    <row r="2631" spans="1:21" x14ac:dyDescent="0.25">
      <c r="A2631">
        <v>2009</v>
      </c>
      <c r="B2631">
        <v>33</v>
      </c>
      <c r="C2631" t="s">
        <v>34</v>
      </c>
      <c r="D2631" t="s">
        <v>2110</v>
      </c>
      <c r="G2631" t="s">
        <v>12886</v>
      </c>
      <c r="H2631" t="s">
        <v>14603</v>
      </c>
      <c r="I2631">
        <v>136.34012000000001</v>
      </c>
      <c r="J2631">
        <v>0</v>
      </c>
      <c r="K2631">
        <v>141.11677599999999</v>
      </c>
      <c r="R2631" t="s">
        <v>15286</v>
      </c>
      <c r="S2631" t="s">
        <v>15246</v>
      </c>
      <c r="T2631" t="s">
        <v>15304</v>
      </c>
      <c r="U2631" t="s">
        <v>15317</v>
      </c>
    </row>
    <row r="2632" spans="1:21" x14ac:dyDescent="0.25">
      <c r="A2632">
        <v>2009</v>
      </c>
      <c r="B2632">
        <v>33</v>
      </c>
      <c r="C2632" t="s">
        <v>34</v>
      </c>
      <c r="D2632" t="s">
        <v>2111</v>
      </c>
      <c r="G2632" t="s">
        <v>12887</v>
      </c>
      <c r="H2632" t="s">
        <v>14603</v>
      </c>
      <c r="I2632">
        <v>42.977248000000003</v>
      </c>
      <c r="J2632">
        <v>0</v>
      </c>
      <c r="K2632">
        <v>44.330717999999997</v>
      </c>
      <c r="R2632" t="s">
        <v>15286</v>
      </c>
      <c r="S2632" t="s">
        <v>15246</v>
      </c>
      <c r="T2632" t="s">
        <v>15304</v>
      </c>
      <c r="U2632" t="s">
        <v>15317</v>
      </c>
    </row>
    <row r="2633" spans="1:21" x14ac:dyDescent="0.25">
      <c r="A2633">
        <v>2009</v>
      </c>
      <c r="B2633">
        <v>33</v>
      </c>
      <c r="C2633" t="s">
        <v>34</v>
      </c>
      <c r="D2633" t="s">
        <v>2112</v>
      </c>
      <c r="G2633" t="s">
        <v>12888</v>
      </c>
      <c r="H2633" t="s">
        <v>14603</v>
      </c>
      <c r="I2633">
        <v>75.404172000000003</v>
      </c>
      <c r="J2633">
        <v>0</v>
      </c>
      <c r="K2633">
        <v>77.326695999999998</v>
      </c>
      <c r="R2633" t="s">
        <v>15286</v>
      </c>
      <c r="S2633" t="s">
        <v>15246</v>
      </c>
      <c r="T2633" t="s">
        <v>15304</v>
      </c>
      <c r="U2633" t="s">
        <v>15317</v>
      </c>
    </row>
    <row r="2634" spans="1:21" x14ac:dyDescent="0.25">
      <c r="A2634">
        <v>2009</v>
      </c>
      <c r="B2634">
        <v>33</v>
      </c>
      <c r="C2634" t="s">
        <v>34</v>
      </c>
      <c r="D2634" t="s">
        <v>2113</v>
      </c>
      <c r="G2634" t="s">
        <v>12889</v>
      </c>
      <c r="H2634" t="s">
        <v>14603</v>
      </c>
      <c r="I2634">
        <v>178.95070799999999</v>
      </c>
      <c r="J2634">
        <v>0</v>
      </c>
      <c r="K2634">
        <v>184.00263799999999</v>
      </c>
      <c r="R2634" t="s">
        <v>15286</v>
      </c>
      <c r="S2634" t="s">
        <v>15246</v>
      </c>
      <c r="T2634" t="s">
        <v>15304</v>
      </c>
      <c r="U2634" t="s">
        <v>15317</v>
      </c>
    </row>
    <row r="2635" spans="1:21" x14ac:dyDescent="0.25">
      <c r="A2635">
        <v>2009</v>
      </c>
      <c r="B2635">
        <v>33</v>
      </c>
      <c r="C2635" t="s">
        <v>34</v>
      </c>
      <c r="D2635" t="s">
        <v>2114</v>
      </c>
      <c r="G2635" t="s">
        <v>12890</v>
      </c>
      <c r="H2635" t="s">
        <v>14603</v>
      </c>
      <c r="I2635">
        <v>48.817300000000003</v>
      </c>
      <c r="J2635">
        <v>0</v>
      </c>
      <c r="K2635">
        <v>50.611396999999997</v>
      </c>
      <c r="R2635" t="s">
        <v>15286</v>
      </c>
      <c r="S2635" t="s">
        <v>15246</v>
      </c>
      <c r="T2635" t="s">
        <v>15304</v>
      </c>
      <c r="U2635" t="s">
        <v>15317</v>
      </c>
    </row>
    <row r="2636" spans="1:21" x14ac:dyDescent="0.25">
      <c r="A2636">
        <v>2009</v>
      </c>
      <c r="B2636">
        <v>33</v>
      </c>
      <c r="C2636" t="s">
        <v>34</v>
      </c>
      <c r="D2636" t="s">
        <v>2115</v>
      </c>
      <c r="G2636" t="s">
        <v>12891</v>
      </c>
      <c r="H2636" t="s">
        <v>14603</v>
      </c>
      <c r="I2636">
        <v>219.75403600000001</v>
      </c>
      <c r="J2636">
        <v>0</v>
      </c>
      <c r="K2636">
        <v>225.945168</v>
      </c>
      <c r="R2636" t="s">
        <v>15286</v>
      </c>
      <c r="S2636" t="s">
        <v>15246</v>
      </c>
      <c r="T2636" t="s">
        <v>15304</v>
      </c>
      <c r="U2636" t="s">
        <v>15317</v>
      </c>
    </row>
    <row r="2637" spans="1:21" x14ac:dyDescent="0.25">
      <c r="A2637">
        <v>2009</v>
      </c>
      <c r="B2637">
        <v>33</v>
      </c>
      <c r="C2637" t="s">
        <v>34</v>
      </c>
      <c r="D2637" t="s">
        <v>2116</v>
      </c>
      <c r="G2637" t="s">
        <v>12892</v>
      </c>
      <c r="H2637" t="s">
        <v>14603</v>
      </c>
      <c r="I2637">
        <v>140.87769499999999</v>
      </c>
      <c r="J2637">
        <v>0</v>
      </c>
      <c r="K2637">
        <v>145.894193</v>
      </c>
      <c r="R2637" t="s">
        <v>15286</v>
      </c>
      <c r="S2637" t="s">
        <v>15246</v>
      </c>
      <c r="T2637" t="s">
        <v>15304</v>
      </c>
      <c r="U2637" t="s">
        <v>15317</v>
      </c>
    </row>
    <row r="2638" spans="1:21" x14ac:dyDescent="0.25">
      <c r="A2638">
        <v>2009</v>
      </c>
      <c r="B2638">
        <v>33</v>
      </c>
      <c r="C2638" t="s">
        <v>34</v>
      </c>
      <c r="D2638" t="s">
        <v>2117</v>
      </c>
      <c r="G2638" t="s">
        <v>12893</v>
      </c>
      <c r="H2638" t="s">
        <v>14603</v>
      </c>
      <c r="I2638">
        <v>72.224345999999997</v>
      </c>
      <c r="J2638">
        <v>0</v>
      </c>
      <c r="K2638">
        <v>74.432404000000005</v>
      </c>
      <c r="R2638" t="s">
        <v>15286</v>
      </c>
      <c r="S2638" t="s">
        <v>15246</v>
      </c>
      <c r="T2638" t="s">
        <v>15304</v>
      </c>
      <c r="U2638" t="s">
        <v>15317</v>
      </c>
    </row>
    <row r="2639" spans="1:21" x14ac:dyDescent="0.25">
      <c r="A2639">
        <v>2009</v>
      </c>
      <c r="B2639">
        <v>33</v>
      </c>
      <c r="C2639" t="s">
        <v>34</v>
      </c>
      <c r="D2639" t="s">
        <v>2118</v>
      </c>
      <c r="G2639" t="s">
        <v>12894</v>
      </c>
      <c r="H2639" t="s">
        <v>14603</v>
      </c>
      <c r="I2639">
        <v>183.58083300000001</v>
      </c>
      <c r="J2639">
        <v>0</v>
      </c>
      <c r="K2639">
        <v>191.86156</v>
      </c>
      <c r="R2639" t="s">
        <v>15286</v>
      </c>
      <c r="S2639" t="s">
        <v>15246</v>
      </c>
      <c r="T2639" t="s">
        <v>15304</v>
      </c>
      <c r="U2639" t="s">
        <v>15317</v>
      </c>
    </row>
    <row r="2640" spans="1:21" x14ac:dyDescent="0.25">
      <c r="A2640">
        <v>2009</v>
      </c>
      <c r="B2640">
        <v>33</v>
      </c>
      <c r="C2640" t="s">
        <v>34</v>
      </c>
      <c r="D2640" t="s">
        <v>2119</v>
      </c>
      <c r="G2640" t="s">
        <v>12895</v>
      </c>
      <c r="H2640" t="s">
        <v>14603</v>
      </c>
      <c r="I2640">
        <v>147.78802300000001</v>
      </c>
      <c r="J2640">
        <v>0</v>
      </c>
      <c r="K2640">
        <v>152.42009999999999</v>
      </c>
      <c r="R2640" t="s">
        <v>15286</v>
      </c>
      <c r="S2640" t="s">
        <v>15246</v>
      </c>
      <c r="T2640" t="s">
        <v>15304</v>
      </c>
      <c r="U2640" t="s">
        <v>15317</v>
      </c>
    </row>
    <row r="2641" spans="1:21" x14ac:dyDescent="0.25">
      <c r="A2641">
        <v>2009</v>
      </c>
      <c r="B2641">
        <v>33</v>
      </c>
      <c r="C2641" t="s">
        <v>34</v>
      </c>
      <c r="D2641" t="s">
        <v>2120</v>
      </c>
      <c r="G2641" t="s">
        <v>12896</v>
      </c>
      <c r="H2641" t="s">
        <v>14603</v>
      </c>
      <c r="I2641">
        <v>93.725133999999997</v>
      </c>
      <c r="J2641">
        <v>0</v>
      </c>
      <c r="K2641">
        <v>96.540536000000003</v>
      </c>
      <c r="R2641" t="s">
        <v>15286</v>
      </c>
      <c r="S2641" t="s">
        <v>15246</v>
      </c>
      <c r="T2641" t="s">
        <v>15304</v>
      </c>
      <c r="U2641" t="s">
        <v>15317</v>
      </c>
    </row>
    <row r="2642" spans="1:21" x14ac:dyDescent="0.25">
      <c r="A2642">
        <v>2009</v>
      </c>
      <c r="B2642">
        <v>33</v>
      </c>
      <c r="C2642" t="s">
        <v>34</v>
      </c>
      <c r="D2642" t="s">
        <v>2121</v>
      </c>
      <c r="G2642" t="s">
        <v>12897</v>
      </c>
      <c r="H2642" t="s">
        <v>14603</v>
      </c>
      <c r="I2642">
        <v>229.07455899999999</v>
      </c>
      <c r="J2642">
        <v>0</v>
      </c>
      <c r="K2642">
        <v>237.579556</v>
      </c>
      <c r="R2642" t="s">
        <v>15286</v>
      </c>
      <c r="S2642" t="s">
        <v>15246</v>
      </c>
      <c r="T2642" t="s">
        <v>15304</v>
      </c>
      <c r="U2642" t="s">
        <v>15317</v>
      </c>
    </row>
    <row r="2643" spans="1:21" x14ac:dyDescent="0.25">
      <c r="A2643">
        <v>2009</v>
      </c>
      <c r="B2643">
        <v>33</v>
      </c>
      <c r="C2643" t="s">
        <v>34</v>
      </c>
      <c r="D2643" t="s">
        <v>2122</v>
      </c>
      <c r="G2643" t="s">
        <v>12898</v>
      </c>
      <c r="H2643" t="s">
        <v>14603</v>
      </c>
      <c r="I2643">
        <v>553.27436599999999</v>
      </c>
      <c r="J2643">
        <v>0</v>
      </c>
      <c r="K2643">
        <v>577.92094899999995</v>
      </c>
      <c r="R2643" t="s">
        <v>15286</v>
      </c>
      <c r="S2643" t="s">
        <v>15246</v>
      </c>
      <c r="T2643" t="s">
        <v>15304</v>
      </c>
      <c r="U2643" t="s">
        <v>15317</v>
      </c>
    </row>
    <row r="2644" spans="1:21" x14ac:dyDescent="0.25">
      <c r="A2644">
        <v>2009</v>
      </c>
      <c r="B2644">
        <v>33</v>
      </c>
      <c r="C2644" t="s">
        <v>34</v>
      </c>
      <c r="D2644" t="s">
        <v>2123</v>
      </c>
      <c r="G2644" t="s">
        <v>12899</v>
      </c>
      <c r="H2644" t="s">
        <v>14603</v>
      </c>
      <c r="I2644">
        <v>179.285515</v>
      </c>
      <c r="J2644">
        <v>0</v>
      </c>
      <c r="K2644">
        <v>186.065169</v>
      </c>
      <c r="R2644" t="s">
        <v>15286</v>
      </c>
      <c r="S2644" t="s">
        <v>15246</v>
      </c>
      <c r="T2644" t="s">
        <v>15304</v>
      </c>
      <c r="U2644" t="s">
        <v>15317</v>
      </c>
    </row>
    <row r="2645" spans="1:21" x14ac:dyDescent="0.25">
      <c r="A2645">
        <v>2009</v>
      </c>
      <c r="B2645">
        <v>33</v>
      </c>
      <c r="C2645" t="s">
        <v>34</v>
      </c>
      <c r="D2645" t="s">
        <v>2124</v>
      </c>
      <c r="G2645" t="s">
        <v>12900</v>
      </c>
      <c r="H2645" t="s">
        <v>14603</v>
      </c>
      <c r="I2645">
        <v>84.902776000000003</v>
      </c>
      <c r="J2645">
        <v>0</v>
      </c>
      <c r="K2645">
        <v>87.511200000000002</v>
      </c>
      <c r="R2645" t="s">
        <v>15286</v>
      </c>
      <c r="S2645" t="s">
        <v>15246</v>
      </c>
      <c r="T2645" t="s">
        <v>15304</v>
      </c>
      <c r="U2645" t="s">
        <v>15317</v>
      </c>
    </row>
    <row r="2646" spans="1:21" x14ac:dyDescent="0.25">
      <c r="A2646">
        <v>2009</v>
      </c>
      <c r="B2646">
        <v>33</v>
      </c>
      <c r="C2646" t="s">
        <v>34</v>
      </c>
      <c r="D2646" t="s">
        <v>2125</v>
      </c>
      <c r="G2646" t="s">
        <v>12901</v>
      </c>
      <c r="H2646" t="s">
        <v>14603</v>
      </c>
      <c r="I2646">
        <v>62.662115</v>
      </c>
      <c r="J2646">
        <v>0</v>
      </c>
      <c r="K2646">
        <v>64.595590000000001</v>
      </c>
      <c r="R2646" t="s">
        <v>15286</v>
      </c>
      <c r="S2646" t="s">
        <v>15246</v>
      </c>
      <c r="T2646" t="s">
        <v>15304</v>
      </c>
      <c r="U2646" t="s">
        <v>15317</v>
      </c>
    </row>
    <row r="2647" spans="1:21" x14ac:dyDescent="0.25">
      <c r="A2647">
        <v>2009</v>
      </c>
      <c r="B2647">
        <v>33</v>
      </c>
      <c r="C2647" t="s">
        <v>34</v>
      </c>
      <c r="D2647" t="s">
        <v>2126</v>
      </c>
      <c r="G2647" t="s">
        <v>12902</v>
      </c>
      <c r="H2647" t="s">
        <v>14604</v>
      </c>
      <c r="I2647">
        <v>119.762596</v>
      </c>
      <c r="J2647">
        <v>0</v>
      </c>
      <c r="K2647">
        <v>124.66528700000001</v>
      </c>
      <c r="R2647" t="s">
        <v>15286</v>
      </c>
      <c r="S2647" t="s">
        <v>15246</v>
      </c>
      <c r="T2647" t="s">
        <v>15304</v>
      </c>
      <c r="U2647" t="s">
        <v>15317</v>
      </c>
    </row>
    <row r="2648" spans="1:21" x14ac:dyDescent="0.25">
      <c r="A2648">
        <v>2009</v>
      </c>
      <c r="B2648">
        <v>33</v>
      </c>
      <c r="C2648" t="s">
        <v>34</v>
      </c>
      <c r="D2648" t="s">
        <v>2127</v>
      </c>
      <c r="G2648" t="s">
        <v>12903</v>
      </c>
      <c r="H2648" t="s">
        <v>14605</v>
      </c>
      <c r="I2648">
        <v>100.379244</v>
      </c>
      <c r="J2648">
        <v>0</v>
      </c>
      <c r="K2648">
        <v>101.775019</v>
      </c>
      <c r="R2648" t="s">
        <v>15286</v>
      </c>
      <c r="S2648" t="s">
        <v>15246</v>
      </c>
      <c r="T2648" t="s">
        <v>15304</v>
      </c>
      <c r="U2648" t="s">
        <v>15317</v>
      </c>
    </row>
    <row r="2649" spans="1:21" x14ac:dyDescent="0.25">
      <c r="A2649">
        <v>2009</v>
      </c>
      <c r="B2649">
        <v>33</v>
      </c>
      <c r="C2649" t="s">
        <v>34</v>
      </c>
      <c r="D2649" t="s">
        <v>2128</v>
      </c>
      <c r="G2649" t="s">
        <v>12904</v>
      </c>
      <c r="H2649" t="s">
        <v>14603</v>
      </c>
      <c r="I2649">
        <v>181.278268</v>
      </c>
      <c r="J2649">
        <v>0</v>
      </c>
      <c r="K2649">
        <v>187.112651</v>
      </c>
      <c r="R2649" t="s">
        <v>15286</v>
      </c>
      <c r="S2649" t="s">
        <v>15246</v>
      </c>
      <c r="T2649" t="s">
        <v>15304</v>
      </c>
      <c r="U2649" t="s">
        <v>15317</v>
      </c>
    </row>
    <row r="2650" spans="1:21" x14ac:dyDescent="0.25">
      <c r="A2650">
        <v>2009</v>
      </c>
      <c r="B2650">
        <v>33</v>
      </c>
      <c r="C2650" t="s">
        <v>34</v>
      </c>
      <c r="D2650" t="s">
        <v>2129</v>
      </c>
      <c r="G2650" t="s">
        <v>12905</v>
      </c>
      <c r="H2650" t="s">
        <v>14603</v>
      </c>
      <c r="I2650">
        <v>68.878777999999997</v>
      </c>
      <c r="J2650">
        <v>0</v>
      </c>
      <c r="K2650">
        <v>71.348326999999998</v>
      </c>
      <c r="R2650" t="s">
        <v>15286</v>
      </c>
      <c r="S2650" t="s">
        <v>15246</v>
      </c>
      <c r="T2650" t="s">
        <v>15304</v>
      </c>
      <c r="U2650" t="s">
        <v>15317</v>
      </c>
    </row>
    <row r="2651" spans="1:21" x14ac:dyDescent="0.25">
      <c r="A2651">
        <v>2009</v>
      </c>
      <c r="B2651">
        <v>33</v>
      </c>
      <c r="C2651" t="s">
        <v>34</v>
      </c>
      <c r="D2651" t="s">
        <v>2130</v>
      </c>
      <c r="G2651" t="s">
        <v>12906</v>
      </c>
      <c r="H2651" t="s">
        <v>14603</v>
      </c>
      <c r="I2651">
        <v>91.825968000000003</v>
      </c>
      <c r="J2651">
        <v>0</v>
      </c>
      <c r="K2651">
        <v>95.253190000000004</v>
      </c>
      <c r="R2651" t="s">
        <v>15286</v>
      </c>
      <c r="S2651" t="s">
        <v>15246</v>
      </c>
      <c r="T2651" t="s">
        <v>15304</v>
      </c>
      <c r="U2651" t="s">
        <v>15317</v>
      </c>
    </row>
    <row r="2652" spans="1:21" x14ac:dyDescent="0.25">
      <c r="A2652">
        <v>2009</v>
      </c>
      <c r="B2652">
        <v>33</v>
      </c>
      <c r="C2652" t="s">
        <v>34</v>
      </c>
      <c r="D2652" t="s">
        <v>2131</v>
      </c>
      <c r="G2652" t="s">
        <v>12907</v>
      </c>
      <c r="H2652" t="s">
        <v>14603</v>
      </c>
      <c r="I2652">
        <v>104.98411299999999</v>
      </c>
      <c r="J2652">
        <v>0</v>
      </c>
      <c r="K2652">
        <v>108.220254</v>
      </c>
      <c r="R2652" t="s">
        <v>15286</v>
      </c>
      <c r="S2652" t="s">
        <v>15246</v>
      </c>
      <c r="T2652" t="s">
        <v>15304</v>
      </c>
      <c r="U2652" t="s">
        <v>15317</v>
      </c>
    </row>
    <row r="2653" spans="1:21" x14ac:dyDescent="0.25">
      <c r="A2653">
        <v>2009</v>
      </c>
      <c r="B2653">
        <v>33</v>
      </c>
      <c r="C2653" t="s">
        <v>34</v>
      </c>
      <c r="D2653" t="s">
        <v>2132</v>
      </c>
      <c r="G2653" t="s">
        <v>12908</v>
      </c>
      <c r="H2653" t="s">
        <v>14603</v>
      </c>
      <c r="I2653">
        <v>178.23978399999999</v>
      </c>
      <c r="J2653">
        <v>0</v>
      </c>
      <c r="K2653">
        <v>185.086758</v>
      </c>
      <c r="R2653" t="s">
        <v>15286</v>
      </c>
      <c r="S2653" t="s">
        <v>15246</v>
      </c>
      <c r="T2653" t="s">
        <v>15304</v>
      </c>
      <c r="U2653" t="s">
        <v>15317</v>
      </c>
    </row>
    <row r="2654" spans="1:21" x14ac:dyDescent="0.25">
      <c r="A2654">
        <v>2009</v>
      </c>
      <c r="B2654">
        <v>33</v>
      </c>
      <c r="C2654" t="s">
        <v>34</v>
      </c>
      <c r="D2654" t="s">
        <v>2133</v>
      </c>
      <c r="G2654" t="s">
        <v>12909</v>
      </c>
      <c r="H2654" t="s">
        <v>14603</v>
      </c>
      <c r="I2654">
        <v>193.04275899999999</v>
      </c>
      <c r="J2654">
        <v>0</v>
      </c>
      <c r="K2654">
        <v>200.57289499999999</v>
      </c>
      <c r="R2654" t="s">
        <v>15286</v>
      </c>
      <c r="S2654" t="s">
        <v>15246</v>
      </c>
      <c r="T2654" t="s">
        <v>15304</v>
      </c>
      <c r="U2654" t="s">
        <v>15317</v>
      </c>
    </row>
    <row r="2655" spans="1:21" x14ac:dyDescent="0.25">
      <c r="A2655">
        <v>2009</v>
      </c>
      <c r="B2655">
        <v>33</v>
      </c>
      <c r="C2655" t="s">
        <v>34</v>
      </c>
      <c r="D2655" t="s">
        <v>2134</v>
      </c>
      <c r="G2655" t="s">
        <v>12910</v>
      </c>
      <c r="H2655" t="s">
        <v>14603</v>
      </c>
      <c r="I2655">
        <v>122.457077</v>
      </c>
      <c r="J2655">
        <v>0</v>
      </c>
      <c r="K2655">
        <v>126.39959899999999</v>
      </c>
      <c r="R2655" t="s">
        <v>15286</v>
      </c>
      <c r="S2655" t="s">
        <v>15246</v>
      </c>
      <c r="T2655" t="s">
        <v>15304</v>
      </c>
      <c r="U2655" t="s">
        <v>15317</v>
      </c>
    </row>
    <row r="2656" spans="1:21" x14ac:dyDescent="0.25">
      <c r="A2656">
        <v>2009</v>
      </c>
      <c r="B2656">
        <v>33</v>
      </c>
      <c r="C2656" t="s">
        <v>34</v>
      </c>
      <c r="D2656" t="s">
        <v>2135</v>
      </c>
      <c r="G2656" t="s">
        <v>12911</v>
      </c>
      <c r="H2656" t="s">
        <v>14603</v>
      </c>
      <c r="I2656">
        <v>157.536632</v>
      </c>
      <c r="J2656">
        <v>0</v>
      </c>
      <c r="K2656">
        <v>163.47281599999999</v>
      </c>
      <c r="R2656" t="s">
        <v>15286</v>
      </c>
      <c r="S2656" t="s">
        <v>15246</v>
      </c>
      <c r="T2656" t="s">
        <v>15304</v>
      </c>
      <c r="U2656" t="s">
        <v>15317</v>
      </c>
    </row>
    <row r="2657" spans="1:21" x14ac:dyDescent="0.25">
      <c r="A2657">
        <v>2009</v>
      </c>
      <c r="B2657">
        <v>33</v>
      </c>
      <c r="C2657" t="s">
        <v>34</v>
      </c>
      <c r="D2657" t="s">
        <v>2136</v>
      </c>
      <c r="G2657" t="s">
        <v>12912</v>
      </c>
      <c r="H2657" t="s">
        <v>14603</v>
      </c>
      <c r="I2657">
        <v>54.455537999999997</v>
      </c>
      <c r="J2657">
        <v>0</v>
      </c>
      <c r="K2657">
        <v>56.199696000000003</v>
      </c>
      <c r="R2657" t="s">
        <v>15286</v>
      </c>
      <c r="S2657" t="s">
        <v>15246</v>
      </c>
      <c r="T2657" t="s">
        <v>15304</v>
      </c>
      <c r="U2657" t="s">
        <v>15317</v>
      </c>
    </row>
    <row r="2658" spans="1:21" x14ac:dyDescent="0.25">
      <c r="A2658">
        <v>2009</v>
      </c>
      <c r="B2658">
        <v>33</v>
      </c>
      <c r="C2658" t="s">
        <v>34</v>
      </c>
      <c r="D2658" t="s">
        <v>2137</v>
      </c>
      <c r="G2658" t="s">
        <v>12913</v>
      </c>
      <c r="H2658" t="s">
        <v>14603</v>
      </c>
      <c r="I2658">
        <v>264.76000800000003</v>
      </c>
      <c r="J2658">
        <v>0</v>
      </c>
      <c r="K2658">
        <v>272.98149699999999</v>
      </c>
      <c r="R2658" t="s">
        <v>15286</v>
      </c>
      <c r="S2658" t="s">
        <v>15246</v>
      </c>
      <c r="T2658" t="s">
        <v>15304</v>
      </c>
      <c r="U2658" t="s">
        <v>15317</v>
      </c>
    </row>
    <row r="2659" spans="1:21" x14ac:dyDescent="0.25">
      <c r="A2659">
        <v>2009</v>
      </c>
      <c r="B2659">
        <v>33</v>
      </c>
      <c r="C2659" t="s">
        <v>34</v>
      </c>
      <c r="D2659" t="s">
        <v>2138</v>
      </c>
      <c r="G2659" t="s">
        <v>12914</v>
      </c>
      <c r="H2659" t="s">
        <v>14603</v>
      </c>
      <c r="I2659">
        <v>108.000964</v>
      </c>
      <c r="J2659">
        <v>0</v>
      </c>
      <c r="K2659">
        <v>111.41585499999999</v>
      </c>
      <c r="R2659" t="s">
        <v>15286</v>
      </c>
      <c r="S2659" t="s">
        <v>15246</v>
      </c>
      <c r="T2659" t="s">
        <v>15304</v>
      </c>
      <c r="U2659" t="s">
        <v>15317</v>
      </c>
    </row>
    <row r="2660" spans="1:21" x14ac:dyDescent="0.25">
      <c r="A2660">
        <v>2009</v>
      </c>
      <c r="B2660">
        <v>33</v>
      </c>
      <c r="C2660" t="s">
        <v>34</v>
      </c>
      <c r="D2660" t="s">
        <v>2139</v>
      </c>
      <c r="G2660" t="s">
        <v>12915</v>
      </c>
      <c r="H2660" t="s">
        <v>14603</v>
      </c>
      <c r="I2660">
        <v>61.189309999999999</v>
      </c>
      <c r="J2660">
        <v>0</v>
      </c>
      <c r="K2660">
        <v>62.728785999999999</v>
      </c>
      <c r="R2660" t="s">
        <v>15286</v>
      </c>
      <c r="S2660" t="s">
        <v>15246</v>
      </c>
      <c r="T2660" t="s">
        <v>15304</v>
      </c>
      <c r="U2660" t="s">
        <v>15317</v>
      </c>
    </row>
    <row r="2661" spans="1:21" x14ac:dyDescent="0.25">
      <c r="A2661">
        <v>2009</v>
      </c>
      <c r="B2661">
        <v>33</v>
      </c>
      <c r="C2661" t="s">
        <v>34</v>
      </c>
      <c r="D2661" t="s">
        <v>2140</v>
      </c>
      <c r="G2661" t="s">
        <v>12916</v>
      </c>
      <c r="H2661" t="s">
        <v>14606</v>
      </c>
      <c r="I2661">
        <v>0</v>
      </c>
      <c r="J2661">
        <v>0</v>
      </c>
      <c r="K2661">
        <v>107.73294799999999</v>
      </c>
      <c r="U2661" t="s">
        <v>15316</v>
      </c>
    </row>
    <row r="2662" spans="1:21" x14ac:dyDescent="0.25">
      <c r="A2662">
        <v>2009</v>
      </c>
      <c r="B2662">
        <v>33</v>
      </c>
      <c r="C2662" t="s">
        <v>34</v>
      </c>
      <c r="D2662" t="s">
        <v>2141</v>
      </c>
      <c r="G2662" t="s">
        <v>12917</v>
      </c>
      <c r="H2662" t="s">
        <v>14606</v>
      </c>
      <c r="I2662">
        <v>0</v>
      </c>
      <c r="J2662">
        <v>0</v>
      </c>
      <c r="K2662">
        <v>281.36490099999997</v>
      </c>
      <c r="U2662" t="s">
        <v>15316</v>
      </c>
    </row>
    <row r="2663" spans="1:21" x14ac:dyDescent="0.25">
      <c r="A2663">
        <v>2009</v>
      </c>
      <c r="B2663">
        <v>33</v>
      </c>
      <c r="C2663" t="s">
        <v>34</v>
      </c>
      <c r="D2663" t="s">
        <v>2142</v>
      </c>
      <c r="G2663" t="s">
        <v>12918</v>
      </c>
      <c r="H2663" t="s">
        <v>14606</v>
      </c>
      <c r="I2663">
        <v>0</v>
      </c>
      <c r="J2663">
        <v>0</v>
      </c>
      <c r="K2663">
        <v>139.005076</v>
      </c>
      <c r="U2663" t="s">
        <v>15316</v>
      </c>
    </row>
    <row r="2664" spans="1:21" x14ac:dyDescent="0.25">
      <c r="A2664">
        <v>2009</v>
      </c>
      <c r="B2664">
        <v>33</v>
      </c>
      <c r="C2664" t="s">
        <v>34</v>
      </c>
      <c r="D2664" t="s">
        <v>2143</v>
      </c>
      <c r="G2664" t="s">
        <v>12919</v>
      </c>
      <c r="H2664" t="s">
        <v>14606</v>
      </c>
      <c r="I2664">
        <v>0</v>
      </c>
      <c r="J2664">
        <v>0</v>
      </c>
      <c r="K2664">
        <v>107.721886</v>
      </c>
      <c r="U2664" t="s">
        <v>15316</v>
      </c>
    </row>
    <row r="2665" spans="1:21" x14ac:dyDescent="0.25">
      <c r="A2665">
        <v>2009</v>
      </c>
      <c r="B2665">
        <v>33</v>
      </c>
      <c r="C2665" t="s">
        <v>34</v>
      </c>
      <c r="D2665" t="s">
        <v>2144</v>
      </c>
      <c r="G2665" t="s">
        <v>12920</v>
      </c>
      <c r="H2665" t="s">
        <v>14606</v>
      </c>
      <c r="I2665">
        <v>0</v>
      </c>
      <c r="J2665">
        <v>0</v>
      </c>
      <c r="K2665">
        <v>195.410651</v>
      </c>
      <c r="U2665" t="s">
        <v>15316</v>
      </c>
    </row>
    <row r="2666" spans="1:21" x14ac:dyDescent="0.25">
      <c r="A2666">
        <v>2009</v>
      </c>
      <c r="B2666">
        <v>33</v>
      </c>
      <c r="C2666" t="s">
        <v>34</v>
      </c>
      <c r="D2666" t="s">
        <v>2145</v>
      </c>
      <c r="G2666" t="s">
        <v>12921</v>
      </c>
      <c r="H2666" t="s">
        <v>14606</v>
      </c>
      <c r="I2666">
        <v>0</v>
      </c>
      <c r="J2666">
        <v>0</v>
      </c>
      <c r="K2666">
        <v>105.15876299999999</v>
      </c>
      <c r="U2666" t="s">
        <v>15316</v>
      </c>
    </row>
    <row r="2667" spans="1:21" x14ac:dyDescent="0.25">
      <c r="A2667">
        <v>2009</v>
      </c>
      <c r="B2667">
        <v>33</v>
      </c>
      <c r="C2667" t="s">
        <v>34</v>
      </c>
      <c r="D2667" t="s">
        <v>2146</v>
      </c>
      <c r="G2667" t="s">
        <v>12922</v>
      </c>
      <c r="H2667" t="s">
        <v>14606</v>
      </c>
      <c r="I2667">
        <v>0</v>
      </c>
      <c r="J2667">
        <v>0</v>
      </c>
      <c r="K2667">
        <v>287.45049399999999</v>
      </c>
      <c r="U2667" t="s">
        <v>15316</v>
      </c>
    </row>
    <row r="2668" spans="1:21" x14ac:dyDescent="0.25">
      <c r="A2668">
        <v>2009</v>
      </c>
      <c r="B2668">
        <v>33</v>
      </c>
      <c r="C2668" t="s">
        <v>34</v>
      </c>
      <c r="D2668" t="s">
        <v>2147</v>
      </c>
      <c r="G2668" t="s">
        <v>12923</v>
      </c>
      <c r="H2668" t="s">
        <v>14606</v>
      </c>
      <c r="I2668">
        <v>0</v>
      </c>
      <c r="J2668">
        <v>0</v>
      </c>
      <c r="K2668">
        <v>238.64848499999999</v>
      </c>
      <c r="U2668" t="s">
        <v>15316</v>
      </c>
    </row>
    <row r="2669" spans="1:21" x14ac:dyDescent="0.25">
      <c r="A2669">
        <v>2009</v>
      </c>
      <c r="B2669">
        <v>33</v>
      </c>
      <c r="C2669" t="s">
        <v>34</v>
      </c>
      <c r="D2669" t="s">
        <v>2148</v>
      </c>
      <c r="G2669" t="s">
        <v>12924</v>
      </c>
      <c r="H2669" t="s">
        <v>14606</v>
      </c>
      <c r="I2669">
        <v>0</v>
      </c>
      <c r="J2669">
        <v>0</v>
      </c>
      <c r="K2669">
        <v>433.461432</v>
      </c>
      <c r="U2669" t="s">
        <v>15316</v>
      </c>
    </row>
    <row r="2670" spans="1:21" x14ac:dyDescent="0.25">
      <c r="A2670">
        <v>2009</v>
      </c>
      <c r="B2670">
        <v>33</v>
      </c>
      <c r="C2670" t="s">
        <v>34</v>
      </c>
      <c r="D2670" t="s">
        <v>2149</v>
      </c>
      <c r="G2670" t="s">
        <v>12925</v>
      </c>
      <c r="H2670" t="s">
        <v>14606</v>
      </c>
      <c r="I2670">
        <v>0</v>
      </c>
      <c r="J2670">
        <v>0</v>
      </c>
      <c r="K2670">
        <v>163.352766</v>
      </c>
      <c r="U2670" t="s">
        <v>15316</v>
      </c>
    </row>
    <row r="2671" spans="1:21" x14ac:dyDescent="0.25">
      <c r="A2671">
        <v>2009</v>
      </c>
      <c r="B2671">
        <v>33</v>
      </c>
      <c r="C2671" t="s">
        <v>34</v>
      </c>
      <c r="D2671" t="s">
        <v>2150</v>
      </c>
      <c r="G2671" t="s">
        <v>12926</v>
      </c>
      <c r="H2671" t="s">
        <v>14606</v>
      </c>
      <c r="I2671">
        <v>0</v>
      </c>
      <c r="J2671">
        <v>0</v>
      </c>
      <c r="K2671">
        <v>250.88370900000001</v>
      </c>
      <c r="U2671" t="s">
        <v>15316</v>
      </c>
    </row>
    <row r="2672" spans="1:21" x14ac:dyDescent="0.25">
      <c r="A2672">
        <v>2009</v>
      </c>
      <c r="B2672">
        <v>33</v>
      </c>
      <c r="C2672" t="s">
        <v>34</v>
      </c>
      <c r="D2672" t="s">
        <v>2151</v>
      </c>
      <c r="G2672" t="s">
        <v>12927</v>
      </c>
      <c r="H2672" t="s">
        <v>14606</v>
      </c>
      <c r="I2672">
        <v>0</v>
      </c>
      <c r="J2672">
        <v>0</v>
      </c>
      <c r="K2672">
        <v>205.79824500000001</v>
      </c>
      <c r="U2672" t="s">
        <v>15316</v>
      </c>
    </row>
    <row r="2673" spans="1:21" x14ac:dyDescent="0.25">
      <c r="A2673">
        <v>2009</v>
      </c>
      <c r="B2673">
        <v>33</v>
      </c>
      <c r="C2673" t="s">
        <v>34</v>
      </c>
      <c r="D2673" t="s">
        <v>2152</v>
      </c>
      <c r="G2673" t="s">
        <v>12928</v>
      </c>
      <c r="H2673" t="s">
        <v>14606</v>
      </c>
      <c r="I2673">
        <v>0</v>
      </c>
      <c r="J2673">
        <v>0</v>
      </c>
      <c r="K2673">
        <v>174.018584</v>
      </c>
      <c r="U2673" t="s">
        <v>15316</v>
      </c>
    </row>
    <row r="2674" spans="1:21" x14ac:dyDescent="0.25">
      <c r="A2674">
        <v>2009</v>
      </c>
      <c r="B2674">
        <v>33</v>
      </c>
      <c r="C2674" t="s">
        <v>34</v>
      </c>
      <c r="D2674" t="s">
        <v>2153</v>
      </c>
      <c r="G2674" t="s">
        <v>12929</v>
      </c>
      <c r="H2674" t="s">
        <v>14606</v>
      </c>
      <c r="I2674">
        <v>0</v>
      </c>
      <c r="J2674">
        <v>0</v>
      </c>
      <c r="K2674">
        <v>310.742932</v>
      </c>
      <c r="U2674" t="s">
        <v>15316</v>
      </c>
    </row>
    <row r="2675" spans="1:21" x14ac:dyDescent="0.25">
      <c r="A2675">
        <v>2009</v>
      </c>
      <c r="B2675">
        <v>33</v>
      </c>
      <c r="C2675" t="s">
        <v>34</v>
      </c>
      <c r="D2675" t="s">
        <v>2154</v>
      </c>
      <c r="G2675" t="s">
        <v>12930</v>
      </c>
      <c r="H2675" t="s">
        <v>14606</v>
      </c>
      <c r="I2675">
        <v>0</v>
      </c>
      <c r="J2675">
        <v>0</v>
      </c>
      <c r="K2675">
        <v>550.06543999999997</v>
      </c>
      <c r="U2675" t="s">
        <v>15316</v>
      </c>
    </row>
    <row r="2676" spans="1:21" x14ac:dyDescent="0.25">
      <c r="A2676">
        <v>2009</v>
      </c>
      <c r="B2676">
        <v>33</v>
      </c>
      <c r="C2676" t="s">
        <v>34</v>
      </c>
      <c r="D2676" t="s">
        <v>2155</v>
      </c>
      <c r="G2676" t="s">
        <v>12931</v>
      </c>
      <c r="H2676" t="s">
        <v>14606</v>
      </c>
      <c r="I2676">
        <v>0</v>
      </c>
      <c r="J2676">
        <v>0</v>
      </c>
      <c r="K2676">
        <v>249.2979</v>
      </c>
      <c r="U2676" t="s">
        <v>15316</v>
      </c>
    </row>
    <row r="2677" spans="1:21" x14ac:dyDescent="0.25">
      <c r="A2677">
        <v>2009</v>
      </c>
      <c r="B2677">
        <v>33</v>
      </c>
      <c r="C2677" t="s">
        <v>34</v>
      </c>
      <c r="D2677" t="s">
        <v>2156</v>
      </c>
      <c r="G2677" t="s">
        <v>12932</v>
      </c>
      <c r="H2677" t="s">
        <v>14606</v>
      </c>
      <c r="I2677">
        <v>0</v>
      </c>
      <c r="J2677">
        <v>0</v>
      </c>
      <c r="K2677">
        <v>147.71375900000001</v>
      </c>
      <c r="U2677" t="s">
        <v>15316</v>
      </c>
    </row>
    <row r="2678" spans="1:21" x14ac:dyDescent="0.25">
      <c r="A2678">
        <v>2009</v>
      </c>
      <c r="B2678">
        <v>33</v>
      </c>
      <c r="C2678" t="s">
        <v>34</v>
      </c>
      <c r="D2678" t="s">
        <v>2157</v>
      </c>
      <c r="G2678" t="s">
        <v>12933</v>
      </c>
      <c r="H2678" t="s">
        <v>14606</v>
      </c>
      <c r="I2678">
        <v>0</v>
      </c>
      <c r="J2678">
        <v>0</v>
      </c>
      <c r="K2678">
        <v>133.31774200000001</v>
      </c>
      <c r="U2678" t="s">
        <v>15316</v>
      </c>
    </row>
    <row r="2679" spans="1:21" x14ac:dyDescent="0.25">
      <c r="A2679">
        <v>2009</v>
      </c>
      <c r="B2679">
        <v>33</v>
      </c>
      <c r="C2679" t="s">
        <v>34</v>
      </c>
      <c r="D2679" t="s">
        <v>2158</v>
      </c>
      <c r="G2679" t="s">
        <v>12934</v>
      </c>
      <c r="H2679" t="s">
        <v>14606</v>
      </c>
      <c r="I2679">
        <v>0</v>
      </c>
      <c r="J2679">
        <v>0</v>
      </c>
      <c r="K2679">
        <v>265.08735799999999</v>
      </c>
      <c r="U2679" t="s">
        <v>15316</v>
      </c>
    </row>
    <row r="2680" spans="1:21" x14ac:dyDescent="0.25">
      <c r="A2680">
        <v>2009</v>
      </c>
      <c r="B2680">
        <v>33</v>
      </c>
      <c r="C2680" t="s">
        <v>34</v>
      </c>
      <c r="D2680" t="s">
        <v>2159</v>
      </c>
      <c r="G2680" t="s">
        <v>12935</v>
      </c>
      <c r="H2680" t="s">
        <v>14606</v>
      </c>
      <c r="I2680">
        <v>0</v>
      </c>
      <c r="J2680">
        <v>0</v>
      </c>
      <c r="K2680">
        <v>218.38214300000001</v>
      </c>
      <c r="U2680" t="s">
        <v>15316</v>
      </c>
    </row>
    <row r="2681" spans="1:21" x14ac:dyDescent="0.25">
      <c r="A2681">
        <v>2009</v>
      </c>
      <c r="B2681">
        <v>33</v>
      </c>
      <c r="C2681" t="s">
        <v>34</v>
      </c>
      <c r="D2681" t="s">
        <v>2160</v>
      </c>
      <c r="G2681" t="s">
        <v>12936</v>
      </c>
      <c r="H2681" t="s">
        <v>14606</v>
      </c>
      <c r="I2681">
        <v>0</v>
      </c>
      <c r="J2681">
        <v>0</v>
      </c>
      <c r="K2681">
        <v>262.61107600000003</v>
      </c>
      <c r="U2681" t="s">
        <v>15316</v>
      </c>
    </row>
    <row r="2682" spans="1:21" x14ac:dyDescent="0.25">
      <c r="A2682">
        <v>2009</v>
      </c>
      <c r="B2682">
        <v>33</v>
      </c>
      <c r="C2682" t="s">
        <v>34</v>
      </c>
      <c r="D2682" t="s">
        <v>2161</v>
      </c>
      <c r="G2682" t="s">
        <v>12937</v>
      </c>
      <c r="H2682" t="s">
        <v>14606</v>
      </c>
      <c r="I2682">
        <v>0</v>
      </c>
      <c r="J2682">
        <v>0</v>
      </c>
      <c r="K2682">
        <v>132.02409299999999</v>
      </c>
      <c r="U2682" t="s">
        <v>15316</v>
      </c>
    </row>
    <row r="2683" spans="1:21" x14ac:dyDescent="0.25">
      <c r="A2683">
        <v>2009</v>
      </c>
      <c r="B2683">
        <v>33</v>
      </c>
      <c r="C2683" t="s">
        <v>34</v>
      </c>
      <c r="D2683" t="s">
        <v>2162</v>
      </c>
      <c r="G2683" t="s">
        <v>12938</v>
      </c>
      <c r="H2683" t="s">
        <v>14606</v>
      </c>
      <c r="I2683">
        <v>0</v>
      </c>
      <c r="J2683">
        <v>0</v>
      </c>
      <c r="K2683">
        <v>140.82866999999999</v>
      </c>
      <c r="U2683" t="s">
        <v>15316</v>
      </c>
    </row>
    <row r="2684" spans="1:21" x14ac:dyDescent="0.25">
      <c r="A2684">
        <v>2009</v>
      </c>
      <c r="B2684">
        <v>33</v>
      </c>
      <c r="C2684" t="s">
        <v>34</v>
      </c>
      <c r="D2684" t="s">
        <v>2163</v>
      </c>
      <c r="G2684" t="s">
        <v>12939</v>
      </c>
      <c r="H2684" t="s">
        <v>14606</v>
      </c>
      <c r="I2684">
        <v>0</v>
      </c>
      <c r="J2684">
        <v>0</v>
      </c>
      <c r="K2684">
        <v>199.162769</v>
      </c>
      <c r="U2684" t="s">
        <v>15316</v>
      </c>
    </row>
    <row r="2685" spans="1:21" x14ac:dyDescent="0.25">
      <c r="A2685">
        <v>2009</v>
      </c>
      <c r="B2685">
        <v>33</v>
      </c>
      <c r="C2685" t="s">
        <v>34</v>
      </c>
      <c r="D2685" t="s">
        <v>2164</v>
      </c>
      <c r="G2685" t="s">
        <v>12940</v>
      </c>
      <c r="H2685" t="s">
        <v>14606</v>
      </c>
      <c r="I2685">
        <v>0</v>
      </c>
      <c r="J2685">
        <v>0</v>
      </c>
      <c r="K2685">
        <v>196.755878</v>
      </c>
      <c r="U2685" t="s">
        <v>15316</v>
      </c>
    </row>
    <row r="2686" spans="1:21" x14ac:dyDescent="0.25">
      <c r="A2686">
        <v>2009</v>
      </c>
      <c r="B2686">
        <v>33</v>
      </c>
      <c r="C2686" t="s">
        <v>34</v>
      </c>
      <c r="D2686" t="s">
        <v>2165</v>
      </c>
      <c r="G2686" t="s">
        <v>12941</v>
      </c>
      <c r="H2686" t="s">
        <v>14606</v>
      </c>
      <c r="I2686">
        <v>0</v>
      </c>
      <c r="J2686">
        <v>0</v>
      </c>
      <c r="K2686">
        <v>280.60891299999997</v>
      </c>
      <c r="U2686" t="s">
        <v>15316</v>
      </c>
    </row>
    <row r="2687" spans="1:21" x14ac:dyDescent="0.25">
      <c r="A2687">
        <v>2009</v>
      </c>
      <c r="B2687">
        <v>33</v>
      </c>
      <c r="C2687" t="s">
        <v>34</v>
      </c>
      <c r="D2687" t="s">
        <v>2166</v>
      </c>
      <c r="G2687" t="s">
        <v>12942</v>
      </c>
      <c r="H2687" t="s">
        <v>14606</v>
      </c>
      <c r="I2687">
        <v>0</v>
      </c>
      <c r="J2687">
        <v>0</v>
      </c>
      <c r="K2687">
        <v>160.71162799999999</v>
      </c>
      <c r="U2687" t="s">
        <v>15316</v>
      </c>
    </row>
    <row r="2688" spans="1:21" x14ac:dyDescent="0.25">
      <c r="A2688">
        <v>2009</v>
      </c>
      <c r="B2688">
        <v>33</v>
      </c>
      <c r="C2688" t="s">
        <v>34</v>
      </c>
      <c r="D2688" t="s">
        <v>2167</v>
      </c>
      <c r="G2688" t="s">
        <v>12943</v>
      </c>
      <c r="H2688" t="s">
        <v>14606</v>
      </c>
      <c r="I2688">
        <v>0</v>
      </c>
      <c r="J2688">
        <v>0</v>
      </c>
      <c r="K2688">
        <v>256.201322</v>
      </c>
      <c r="U2688" t="s">
        <v>15316</v>
      </c>
    </row>
    <row r="2689" spans="1:21" x14ac:dyDescent="0.25">
      <c r="A2689">
        <v>2009</v>
      </c>
      <c r="B2689">
        <v>33</v>
      </c>
      <c r="C2689" t="s">
        <v>34</v>
      </c>
      <c r="D2689" t="s">
        <v>2168</v>
      </c>
      <c r="G2689" t="s">
        <v>12944</v>
      </c>
      <c r="H2689" t="s">
        <v>14606</v>
      </c>
      <c r="I2689">
        <v>0</v>
      </c>
      <c r="J2689">
        <v>0</v>
      </c>
      <c r="K2689">
        <v>128.47895299999999</v>
      </c>
      <c r="U2689" t="s">
        <v>15316</v>
      </c>
    </row>
    <row r="2690" spans="1:21" x14ac:dyDescent="0.25">
      <c r="A2690">
        <v>2009</v>
      </c>
      <c r="B2690">
        <v>33</v>
      </c>
      <c r="C2690" t="s">
        <v>34</v>
      </c>
      <c r="D2690" t="s">
        <v>2169</v>
      </c>
      <c r="G2690" t="s">
        <v>12945</v>
      </c>
      <c r="H2690" t="s">
        <v>14606</v>
      </c>
      <c r="I2690">
        <v>0</v>
      </c>
      <c r="J2690">
        <v>0</v>
      </c>
      <c r="K2690">
        <v>332.60646800000001</v>
      </c>
      <c r="U2690" t="s">
        <v>15316</v>
      </c>
    </row>
    <row r="2691" spans="1:21" x14ac:dyDescent="0.25">
      <c r="A2691">
        <v>2009</v>
      </c>
      <c r="B2691">
        <v>33</v>
      </c>
      <c r="C2691" t="s">
        <v>34</v>
      </c>
      <c r="D2691" t="s">
        <v>2170</v>
      </c>
      <c r="G2691" t="s">
        <v>12946</v>
      </c>
      <c r="H2691" t="s">
        <v>14606</v>
      </c>
      <c r="I2691">
        <v>0</v>
      </c>
      <c r="J2691">
        <v>0</v>
      </c>
      <c r="K2691">
        <v>149.60308599999999</v>
      </c>
      <c r="U2691" t="s">
        <v>15316</v>
      </c>
    </row>
    <row r="2692" spans="1:21" x14ac:dyDescent="0.25">
      <c r="A2692">
        <v>2009</v>
      </c>
      <c r="B2692">
        <v>33</v>
      </c>
      <c r="C2692" t="s">
        <v>34</v>
      </c>
      <c r="D2692" t="s">
        <v>2171</v>
      </c>
      <c r="G2692" t="s">
        <v>12947</v>
      </c>
      <c r="H2692" t="s">
        <v>14606</v>
      </c>
      <c r="I2692">
        <v>0</v>
      </c>
      <c r="J2692">
        <v>0</v>
      </c>
      <c r="K2692">
        <v>112.59193</v>
      </c>
      <c r="U2692" t="s">
        <v>15316</v>
      </c>
    </row>
    <row r="2693" spans="1:21" x14ac:dyDescent="0.25">
      <c r="A2693">
        <v>2009</v>
      </c>
      <c r="B2693">
        <v>33</v>
      </c>
      <c r="C2693" t="s">
        <v>34</v>
      </c>
      <c r="D2693" t="s">
        <v>2172</v>
      </c>
      <c r="G2693" t="s">
        <v>12948</v>
      </c>
      <c r="H2693" t="s">
        <v>14606</v>
      </c>
      <c r="I2693">
        <v>6916.8</v>
      </c>
      <c r="J2693">
        <v>0</v>
      </c>
      <c r="K2693">
        <v>0</v>
      </c>
      <c r="U2693" t="s">
        <v>15316</v>
      </c>
    </row>
    <row r="2694" spans="1:21" x14ac:dyDescent="0.25">
      <c r="A2694">
        <v>2009</v>
      </c>
      <c r="B2694">
        <v>33</v>
      </c>
      <c r="C2694" t="s">
        <v>34</v>
      </c>
      <c r="D2694" t="s">
        <v>2173</v>
      </c>
      <c r="G2694" t="s">
        <v>12949</v>
      </c>
      <c r="H2694" t="s">
        <v>14607</v>
      </c>
      <c r="I2694">
        <v>202.566654</v>
      </c>
      <c r="J2694">
        <v>0</v>
      </c>
      <c r="K2694">
        <v>202.566654</v>
      </c>
      <c r="U2694" t="s">
        <v>15316</v>
      </c>
    </row>
    <row r="2695" spans="1:21" x14ac:dyDescent="0.25">
      <c r="A2695">
        <v>2009</v>
      </c>
      <c r="B2695">
        <v>33</v>
      </c>
      <c r="C2695" t="s">
        <v>34</v>
      </c>
      <c r="D2695" t="s">
        <v>2174</v>
      </c>
      <c r="G2695" t="s">
        <v>12950</v>
      </c>
      <c r="H2695" t="s">
        <v>14607</v>
      </c>
      <c r="I2695">
        <v>869.59328800000003</v>
      </c>
      <c r="J2695">
        <v>0</v>
      </c>
      <c r="K2695">
        <v>869.59328800000003</v>
      </c>
      <c r="U2695" t="s">
        <v>15316</v>
      </c>
    </row>
    <row r="2696" spans="1:21" x14ac:dyDescent="0.25">
      <c r="A2696">
        <v>2009</v>
      </c>
      <c r="B2696">
        <v>33</v>
      </c>
      <c r="C2696" t="s">
        <v>34</v>
      </c>
      <c r="D2696" t="s">
        <v>2175</v>
      </c>
      <c r="G2696" t="s">
        <v>12951</v>
      </c>
      <c r="H2696" t="s">
        <v>14607</v>
      </c>
      <c r="I2696">
        <v>129.780689</v>
      </c>
      <c r="J2696">
        <v>0</v>
      </c>
      <c r="K2696">
        <v>129.780689</v>
      </c>
      <c r="U2696" t="s">
        <v>15316</v>
      </c>
    </row>
    <row r="2697" spans="1:21" x14ac:dyDescent="0.25">
      <c r="A2697">
        <v>2009</v>
      </c>
      <c r="B2697">
        <v>33</v>
      </c>
      <c r="C2697" t="s">
        <v>34</v>
      </c>
      <c r="D2697" t="s">
        <v>2176</v>
      </c>
      <c r="G2697" t="s">
        <v>12952</v>
      </c>
      <c r="H2697" t="s">
        <v>14607</v>
      </c>
      <c r="I2697">
        <v>222.50003000000001</v>
      </c>
      <c r="J2697">
        <v>0</v>
      </c>
      <c r="K2697">
        <v>222.50003000000001</v>
      </c>
      <c r="U2697" t="s">
        <v>15316</v>
      </c>
    </row>
    <row r="2698" spans="1:21" x14ac:dyDescent="0.25">
      <c r="A2698">
        <v>2009</v>
      </c>
      <c r="B2698">
        <v>33</v>
      </c>
      <c r="C2698" t="s">
        <v>34</v>
      </c>
      <c r="D2698" t="s">
        <v>2177</v>
      </c>
      <c r="G2698" t="s">
        <v>12953</v>
      </c>
      <c r="H2698" t="s">
        <v>14607</v>
      </c>
      <c r="I2698">
        <v>487.95284299999997</v>
      </c>
      <c r="J2698">
        <v>0</v>
      </c>
      <c r="K2698">
        <v>487.95284299999997</v>
      </c>
      <c r="U2698" t="s">
        <v>15316</v>
      </c>
    </row>
    <row r="2699" spans="1:21" x14ac:dyDescent="0.25">
      <c r="A2699">
        <v>2009</v>
      </c>
      <c r="B2699">
        <v>33</v>
      </c>
      <c r="C2699" t="s">
        <v>34</v>
      </c>
      <c r="D2699" t="s">
        <v>2178</v>
      </c>
      <c r="G2699" t="s">
        <v>12954</v>
      </c>
      <c r="H2699" t="s">
        <v>14607</v>
      </c>
      <c r="I2699">
        <v>160.62031899999999</v>
      </c>
      <c r="J2699">
        <v>0</v>
      </c>
      <c r="K2699">
        <v>160.62031899999999</v>
      </c>
      <c r="U2699" t="s">
        <v>15316</v>
      </c>
    </row>
    <row r="2700" spans="1:21" x14ac:dyDescent="0.25">
      <c r="A2700">
        <v>2009</v>
      </c>
      <c r="B2700">
        <v>33</v>
      </c>
      <c r="C2700" t="s">
        <v>34</v>
      </c>
      <c r="D2700" t="s">
        <v>2179</v>
      </c>
      <c r="G2700" t="s">
        <v>12955</v>
      </c>
      <c r="H2700" t="s">
        <v>14607</v>
      </c>
      <c r="I2700">
        <v>1096.56522</v>
      </c>
      <c r="J2700">
        <v>0</v>
      </c>
      <c r="K2700">
        <v>1096.56522</v>
      </c>
      <c r="U2700" t="s">
        <v>15316</v>
      </c>
    </row>
    <row r="2701" spans="1:21" x14ac:dyDescent="0.25">
      <c r="A2701">
        <v>2009</v>
      </c>
      <c r="B2701">
        <v>33</v>
      </c>
      <c r="C2701" t="s">
        <v>34</v>
      </c>
      <c r="D2701" t="s">
        <v>2180</v>
      </c>
      <c r="G2701" t="s">
        <v>12956</v>
      </c>
      <c r="H2701" t="s">
        <v>14607</v>
      </c>
      <c r="I2701">
        <v>829.04270799999995</v>
      </c>
      <c r="J2701">
        <v>0</v>
      </c>
      <c r="K2701">
        <v>829.04270799999995</v>
      </c>
      <c r="U2701" t="s">
        <v>15316</v>
      </c>
    </row>
    <row r="2702" spans="1:21" x14ac:dyDescent="0.25">
      <c r="A2702">
        <v>2009</v>
      </c>
      <c r="B2702">
        <v>33</v>
      </c>
      <c r="C2702" t="s">
        <v>34</v>
      </c>
      <c r="D2702" t="s">
        <v>2181</v>
      </c>
      <c r="G2702" t="s">
        <v>12957</v>
      </c>
      <c r="H2702" t="s">
        <v>14607</v>
      </c>
      <c r="I2702">
        <v>1585.8875599999999</v>
      </c>
      <c r="J2702">
        <v>0</v>
      </c>
      <c r="K2702">
        <v>1585.8875599999999</v>
      </c>
      <c r="U2702" t="s">
        <v>15316</v>
      </c>
    </row>
    <row r="2703" spans="1:21" x14ac:dyDescent="0.25">
      <c r="A2703">
        <v>2009</v>
      </c>
      <c r="B2703">
        <v>33</v>
      </c>
      <c r="C2703" t="s">
        <v>34</v>
      </c>
      <c r="D2703" t="s">
        <v>2182</v>
      </c>
      <c r="G2703" t="s">
        <v>12958</v>
      </c>
      <c r="H2703" t="s">
        <v>14607</v>
      </c>
      <c r="I2703">
        <v>387.76576799999998</v>
      </c>
      <c r="J2703">
        <v>0</v>
      </c>
      <c r="K2703">
        <v>387.76576799999998</v>
      </c>
      <c r="U2703" t="s">
        <v>15316</v>
      </c>
    </row>
    <row r="2704" spans="1:21" x14ac:dyDescent="0.25">
      <c r="A2704">
        <v>2009</v>
      </c>
      <c r="B2704">
        <v>33</v>
      </c>
      <c r="C2704" t="s">
        <v>34</v>
      </c>
      <c r="D2704" t="s">
        <v>2183</v>
      </c>
      <c r="G2704" t="s">
        <v>12959</v>
      </c>
      <c r="H2704" t="s">
        <v>14607</v>
      </c>
      <c r="I2704">
        <v>895.92414499999995</v>
      </c>
      <c r="J2704">
        <v>0</v>
      </c>
      <c r="K2704">
        <v>895.92414499999995</v>
      </c>
      <c r="U2704" t="s">
        <v>15316</v>
      </c>
    </row>
    <row r="2705" spans="1:21" x14ac:dyDescent="0.25">
      <c r="A2705">
        <v>2009</v>
      </c>
      <c r="B2705">
        <v>33</v>
      </c>
      <c r="C2705" t="s">
        <v>34</v>
      </c>
      <c r="D2705" t="s">
        <v>2184</v>
      </c>
      <c r="G2705" t="s">
        <v>12960</v>
      </c>
      <c r="H2705" t="s">
        <v>14607</v>
      </c>
      <c r="I2705">
        <v>672.87875499999996</v>
      </c>
      <c r="J2705">
        <v>0</v>
      </c>
      <c r="K2705">
        <v>672.87875499999996</v>
      </c>
      <c r="U2705" t="s">
        <v>15316</v>
      </c>
    </row>
    <row r="2706" spans="1:21" x14ac:dyDescent="0.25">
      <c r="A2706">
        <v>2009</v>
      </c>
      <c r="B2706">
        <v>33</v>
      </c>
      <c r="C2706" t="s">
        <v>34</v>
      </c>
      <c r="D2706" t="s">
        <v>2185</v>
      </c>
      <c r="G2706" t="s">
        <v>12961</v>
      </c>
      <c r="H2706" t="s">
        <v>14607</v>
      </c>
      <c r="I2706">
        <v>505.375474</v>
      </c>
      <c r="J2706">
        <v>0</v>
      </c>
      <c r="K2706">
        <v>505.375474</v>
      </c>
      <c r="U2706" t="s">
        <v>15316</v>
      </c>
    </row>
    <row r="2707" spans="1:21" x14ac:dyDescent="0.25">
      <c r="A2707">
        <v>2009</v>
      </c>
      <c r="B2707">
        <v>33</v>
      </c>
      <c r="C2707" t="s">
        <v>34</v>
      </c>
      <c r="D2707" t="s">
        <v>2186</v>
      </c>
      <c r="G2707" t="s">
        <v>12962</v>
      </c>
      <c r="H2707" t="s">
        <v>14607</v>
      </c>
      <c r="I2707">
        <v>1497.982581</v>
      </c>
      <c r="J2707">
        <v>0</v>
      </c>
      <c r="K2707">
        <v>1497.982581</v>
      </c>
      <c r="U2707" t="s">
        <v>15316</v>
      </c>
    </row>
    <row r="2708" spans="1:21" x14ac:dyDescent="0.25">
      <c r="A2708">
        <v>2009</v>
      </c>
      <c r="B2708">
        <v>33</v>
      </c>
      <c r="C2708" t="s">
        <v>34</v>
      </c>
      <c r="D2708" t="s">
        <v>2187</v>
      </c>
      <c r="G2708" t="s">
        <v>12963</v>
      </c>
      <c r="H2708" t="s">
        <v>14607</v>
      </c>
      <c r="I2708">
        <v>2843.341293</v>
      </c>
      <c r="J2708">
        <v>0</v>
      </c>
      <c r="K2708">
        <v>2843.341293</v>
      </c>
      <c r="U2708" t="s">
        <v>15316</v>
      </c>
    </row>
    <row r="2709" spans="1:21" x14ac:dyDescent="0.25">
      <c r="A2709">
        <v>2009</v>
      </c>
      <c r="B2709">
        <v>33</v>
      </c>
      <c r="C2709" t="s">
        <v>34</v>
      </c>
      <c r="D2709" t="s">
        <v>2188</v>
      </c>
      <c r="G2709" t="s">
        <v>12964</v>
      </c>
      <c r="H2709" t="s">
        <v>14607</v>
      </c>
      <c r="I2709">
        <v>844.08274700000004</v>
      </c>
      <c r="J2709">
        <v>0</v>
      </c>
      <c r="K2709">
        <v>844.08274700000004</v>
      </c>
      <c r="U2709" t="s">
        <v>15316</v>
      </c>
    </row>
    <row r="2710" spans="1:21" x14ac:dyDescent="0.25">
      <c r="A2710">
        <v>2009</v>
      </c>
      <c r="B2710">
        <v>33</v>
      </c>
      <c r="C2710" t="s">
        <v>34</v>
      </c>
      <c r="D2710" t="s">
        <v>2189</v>
      </c>
      <c r="G2710" t="s">
        <v>12965</v>
      </c>
      <c r="H2710" t="s">
        <v>14607</v>
      </c>
      <c r="I2710">
        <v>265.06807400000002</v>
      </c>
      <c r="J2710">
        <v>0</v>
      </c>
      <c r="K2710">
        <v>265.06807400000002</v>
      </c>
      <c r="U2710" t="s">
        <v>15316</v>
      </c>
    </row>
    <row r="2711" spans="1:21" x14ac:dyDescent="0.25">
      <c r="A2711">
        <v>2009</v>
      </c>
      <c r="B2711">
        <v>33</v>
      </c>
      <c r="C2711" t="s">
        <v>34</v>
      </c>
      <c r="D2711" t="s">
        <v>2190</v>
      </c>
      <c r="G2711" t="s">
        <v>12966</v>
      </c>
      <c r="H2711" t="s">
        <v>14607</v>
      </c>
      <c r="I2711">
        <v>265.62504200000001</v>
      </c>
      <c r="J2711">
        <v>0</v>
      </c>
      <c r="K2711">
        <v>265.62504200000001</v>
      </c>
      <c r="U2711" t="s">
        <v>15316</v>
      </c>
    </row>
    <row r="2712" spans="1:21" x14ac:dyDescent="0.25">
      <c r="A2712">
        <v>2009</v>
      </c>
      <c r="B2712">
        <v>33</v>
      </c>
      <c r="C2712" t="s">
        <v>34</v>
      </c>
      <c r="D2712" t="s">
        <v>2191</v>
      </c>
      <c r="G2712" t="s">
        <v>12967</v>
      </c>
      <c r="H2712" t="s">
        <v>14607</v>
      </c>
      <c r="I2712">
        <v>896.25758199999996</v>
      </c>
      <c r="J2712">
        <v>0</v>
      </c>
      <c r="K2712">
        <v>896.25758199999996</v>
      </c>
      <c r="U2712" t="s">
        <v>15316</v>
      </c>
    </row>
    <row r="2713" spans="1:21" x14ac:dyDescent="0.25">
      <c r="A2713">
        <v>2009</v>
      </c>
      <c r="B2713">
        <v>33</v>
      </c>
      <c r="C2713" t="s">
        <v>34</v>
      </c>
      <c r="D2713" t="s">
        <v>2192</v>
      </c>
      <c r="G2713" t="s">
        <v>12968</v>
      </c>
      <c r="H2713" t="s">
        <v>14607</v>
      </c>
      <c r="I2713">
        <v>682.69998699999996</v>
      </c>
      <c r="J2713">
        <v>0</v>
      </c>
      <c r="K2713">
        <v>682.69998699999996</v>
      </c>
      <c r="U2713" t="s">
        <v>15316</v>
      </c>
    </row>
    <row r="2714" spans="1:21" x14ac:dyDescent="0.25">
      <c r="A2714">
        <v>2009</v>
      </c>
      <c r="B2714">
        <v>33</v>
      </c>
      <c r="C2714" t="s">
        <v>34</v>
      </c>
      <c r="D2714" t="s">
        <v>2193</v>
      </c>
      <c r="G2714" t="s">
        <v>12969</v>
      </c>
      <c r="H2714" t="s">
        <v>14607</v>
      </c>
      <c r="I2714">
        <v>1052.3669609999999</v>
      </c>
      <c r="J2714">
        <v>0</v>
      </c>
      <c r="K2714">
        <v>1052.3669609999999</v>
      </c>
      <c r="U2714" t="s">
        <v>15316</v>
      </c>
    </row>
    <row r="2715" spans="1:21" x14ac:dyDescent="0.25">
      <c r="A2715">
        <v>2009</v>
      </c>
      <c r="B2715">
        <v>33</v>
      </c>
      <c r="C2715" t="s">
        <v>34</v>
      </c>
      <c r="D2715" t="s">
        <v>2194</v>
      </c>
      <c r="G2715" t="s">
        <v>12970</v>
      </c>
      <c r="H2715" t="s">
        <v>14607</v>
      </c>
      <c r="I2715">
        <v>324.652805</v>
      </c>
      <c r="J2715">
        <v>0</v>
      </c>
      <c r="K2715">
        <v>324.652805</v>
      </c>
      <c r="U2715" t="s">
        <v>15316</v>
      </c>
    </row>
    <row r="2716" spans="1:21" x14ac:dyDescent="0.25">
      <c r="A2716">
        <v>2009</v>
      </c>
      <c r="B2716">
        <v>33</v>
      </c>
      <c r="C2716" t="s">
        <v>34</v>
      </c>
      <c r="D2716" t="s">
        <v>2195</v>
      </c>
      <c r="G2716" t="s">
        <v>12971</v>
      </c>
      <c r="H2716" t="s">
        <v>14607</v>
      </c>
      <c r="I2716">
        <v>196.63339199999999</v>
      </c>
      <c r="J2716">
        <v>0</v>
      </c>
      <c r="K2716">
        <v>196.63339199999999</v>
      </c>
      <c r="U2716" t="s">
        <v>15316</v>
      </c>
    </row>
    <row r="2717" spans="1:21" x14ac:dyDescent="0.25">
      <c r="A2717">
        <v>2009</v>
      </c>
      <c r="B2717">
        <v>33</v>
      </c>
      <c r="C2717" t="s">
        <v>34</v>
      </c>
      <c r="D2717" t="s">
        <v>2196</v>
      </c>
      <c r="G2717" t="s">
        <v>12972</v>
      </c>
      <c r="H2717" t="s">
        <v>14607</v>
      </c>
      <c r="I2717">
        <v>452.48299800000001</v>
      </c>
      <c r="J2717">
        <v>0</v>
      </c>
      <c r="K2717">
        <v>452.48299800000001</v>
      </c>
      <c r="U2717" t="s">
        <v>15316</v>
      </c>
    </row>
    <row r="2718" spans="1:21" x14ac:dyDescent="0.25">
      <c r="A2718">
        <v>2009</v>
      </c>
      <c r="B2718">
        <v>33</v>
      </c>
      <c r="C2718" t="s">
        <v>34</v>
      </c>
      <c r="D2718" t="s">
        <v>2197</v>
      </c>
      <c r="G2718" t="s">
        <v>12973</v>
      </c>
      <c r="H2718" t="s">
        <v>14607</v>
      </c>
      <c r="I2718">
        <v>633.43046400000003</v>
      </c>
      <c r="J2718">
        <v>0</v>
      </c>
      <c r="K2718">
        <v>633.43046400000003</v>
      </c>
      <c r="U2718" t="s">
        <v>15316</v>
      </c>
    </row>
    <row r="2719" spans="1:21" x14ac:dyDescent="0.25">
      <c r="A2719">
        <v>2009</v>
      </c>
      <c r="B2719">
        <v>33</v>
      </c>
      <c r="C2719" t="s">
        <v>34</v>
      </c>
      <c r="D2719" t="s">
        <v>2198</v>
      </c>
      <c r="G2719" t="s">
        <v>12974</v>
      </c>
      <c r="H2719" t="s">
        <v>14607</v>
      </c>
      <c r="I2719">
        <v>633.57401700000003</v>
      </c>
      <c r="J2719">
        <v>0</v>
      </c>
      <c r="K2719">
        <v>633.57401700000003</v>
      </c>
      <c r="U2719" t="s">
        <v>15316</v>
      </c>
    </row>
    <row r="2720" spans="1:21" x14ac:dyDescent="0.25">
      <c r="A2720">
        <v>2009</v>
      </c>
      <c r="B2720">
        <v>33</v>
      </c>
      <c r="C2720" t="s">
        <v>34</v>
      </c>
      <c r="D2720" t="s">
        <v>2199</v>
      </c>
      <c r="G2720" t="s">
        <v>12975</v>
      </c>
      <c r="H2720" t="s">
        <v>14607</v>
      </c>
      <c r="I2720">
        <v>536.61299199999996</v>
      </c>
      <c r="J2720">
        <v>0</v>
      </c>
      <c r="K2720">
        <v>536.61299199999996</v>
      </c>
      <c r="U2720" t="s">
        <v>15316</v>
      </c>
    </row>
    <row r="2721" spans="1:21" x14ac:dyDescent="0.25">
      <c r="A2721">
        <v>2009</v>
      </c>
      <c r="B2721">
        <v>33</v>
      </c>
      <c r="C2721" t="s">
        <v>34</v>
      </c>
      <c r="D2721" t="s">
        <v>2200</v>
      </c>
      <c r="G2721" t="s">
        <v>12976</v>
      </c>
      <c r="H2721" t="s">
        <v>14607</v>
      </c>
      <c r="I2721">
        <v>630.47680800000001</v>
      </c>
      <c r="J2721">
        <v>0</v>
      </c>
      <c r="K2721">
        <v>630.47680800000001</v>
      </c>
      <c r="U2721" t="s">
        <v>15316</v>
      </c>
    </row>
    <row r="2722" spans="1:21" x14ac:dyDescent="0.25">
      <c r="A2722">
        <v>2009</v>
      </c>
      <c r="B2722">
        <v>33</v>
      </c>
      <c r="C2722" t="s">
        <v>34</v>
      </c>
      <c r="D2722" t="s">
        <v>2201</v>
      </c>
      <c r="G2722" t="s">
        <v>12977</v>
      </c>
      <c r="H2722" t="s">
        <v>14607</v>
      </c>
      <c r="I2722">
        <v>235.692431</v>
      </c>
      <c r="J2722">
        <v>0</v>
      </c>
      <c r="K2722">
        <v>235.692431</v>
      </c>
      <c r="U2722" t="s">
        <v>15316</v>
      </c>
    </row>
    <row r="2723" spans="1:21" x14ac:dyDescent="0.25">
      <c r="A2723">
        <v>2009</v>
      </c>
      <c r="B2723">
        <v>33</v>
      </c>
      <c r="C2723" t="s">
        <v>34</v>
      </c>
      <c r="D2723" t="s">
        <v>2202</v>
      </c>
      <c r="G2723" t="s">
        <v>12978</v>
      </c>
      <c r="H2723" t="s">
        <v>14607</v>
      </c>
      <c r="I2723">
        <v>1507.7784180000001</v>
      </c>
      <c r="J2723">
        <v>0</v>
      </c>
      <c r="K2723">
        <v>1507.7784180000001</v>
      </c>
      <c r="U2723" t="s">
        <v>15316</v>
      </c>
    </row>
    <row r="2724" spans="1:21" x14ac:dyDescent="0.25">
      <c r="A2724">
        <v>2009</v>
      </c>
      <c r="B2724">
        <v>33</v>
      </c>
      <c r="C2724" t="s">
        <v>34</v>
      </c>
      <c r="D2724" t="s">
        <v>2203</v>
      </c>
      <c r="G2724" t="s">
        <v>12979</v>
      </c>
      <c r="H2724" t="s">
        <v>14607</v>
      </c>
      <c r="I2724">
        <v>448.60981900000002</v>
      </c>
      <c r="J2724">
        <v>0</v>
      </c>
      <c r="K2724">
        <v>448.60981900000002</v>
      </c>
      <c r="U2724" t="s">
        <v>15316</v>
      </c>
    </row>
    <row r="2725" spans="1:21" x14ac:dyDescent="0.25">
      <c r="A2725">
        <v>2009</v>
      </c>
      <c r="B2725">
        <v>33</v>
      </c>
      <c r="C2725" t="s">
        <v>34</v>
      </c>
      <c r="D2725" t="s">
        <v>2204</v>
      </c>
      <c r="G2725" t="s">
        <v>12980</v>
      </c>
      <c r="H2725" t="s">
        <v>14607</v>
      </c>
      <c r="I2725">
        <v>339.36873600000001</v>
      </c>
      <c r="J2725">
        <v>0</v>
      </c>
      <c r="K2725">
        <v>339.36873600000001</v>
      </c>
      <c r="U2725" t="s">
        <v>15316</v>
      </c>
    </row>
    <row r="2726" spans="1:21" x14ac:dyDescent="0.25">
      <c r="A2726">
        <v>2009</v>
      </c>
      <c r="B2726">
        <v>34</v>
      </c>
      <c r="C2726" t="s">
        <v>35</v>
      </c>
      <c r="D2726" t="s">
        <v>1438</v>
      </c>
      <c r="G2726" t="s">
        <v>12240</v>
      </c>
      <c r="H2726" t="s">
        <v>14469</v>
      </c>
      <c r="I2726">
        <v>1E-3</v>
      </c>
      <c r="J2726">
        <v>0</v>
      </c>
      <c r="K2726">
        <v>0</v>
      </c>
      <c r="U2726" t="s">
        <v>15316</v>
      </c>
    </row>
    <row r="2727" spans="1:21" x14ac:dyDescent="0.25">
      <c r="A2727">
        <v>2009</v>
      </c>
      <c r="B2727">
        <v>34</v>
      </c>
      <c r="C2727" t="s">
        <v>35</v>
      </c>
      <c r="D2727" t="s">
        <v>1439</v>
      </c>
      <c r="G2727" t="s">
        <v>12241</v>
      </c>
      <c r="H2727" t="s">
        <v>14469</v>
      </c>
      <c r="I2727">
        <v>2829.1</v>
      </c>
      <c r="J2727">
        <v>0</v>
      </c>
      <c r="K2727">
        <v>2910.5321800000002</v>
      </c>
      <c r="U2727" t="s">
        <v>15316</v>
      </c>
    </row>
    <row r="2728" spans="1:21" x14ac:dyDescent="0.25">
      <c r="A2728">
        <v>2009</v>
      </c>
      <c r="B2728">
        <v>34</v>
      </c>
      <c r="C2728" t="s">
        <v>35</v>
      </c>
      <c r="D2728" t="s">
        <v>1440</v>
      </c>
      <c r="G2728" t="s">
        <v>12242</v>
      </c>
      <c r="H2728" t="s">
        <v>14469</v>
      </c>
      <c r="I2728">
        <v>3</v>
      </c>
      <c r="J2728">
        <v>0</v>
      </c>
      <c r="K2728">
        <v>2.6380300000000001</v>
      </c>
      <c r="U2728" t="s">
        <v>15316</v>
      </c>
    </row>
    <row r="2729" spans="1:21" x14ac:dyDescent="0.25">
      <c r="A2729">
        <v>2009</v>
      </c>
      <c r="B2729">
        <v>34</v>
      </c>
      <c r="C2729" t="s">
        <v>35</v>
      </c>
      <c r="D2729" t="s">
        <v>1441</v>
      </c>
      <c r="G2729" t="s">
        <v>12243</v>
      </c>
      <c r="H2729" t="s">
        <v>14469</v>
      </c>
      <c r="I2729">
        <v>1E-3</v>
      </c>
      <c r="J2729">
        <v>0</v>
      </c>
      <c r="K2729">
        <v>307.67140599999999</v>
      </c>
      <c r="U2729" t="s">
        <v>15316</v>
      </c>
    </row>
    <row r="2730" spans="1:21" x14ac:dyDescent="0.25">
      <c r="A2730">
        <v>2009</v>
      </c>
      <c r="B2730">
        <v>34</v>
      </c>
      <c r="C2730" t="s">
        <v>35</v>
      </c>
      <c r="D2730" t="s">
        <v>1442</v>
      </c>
      <c r="G2730" t="s">
        <v>12244</v>
      </c>
      <c r="H2730" t="s">
        <v>14469</v>
      </c>
      <c r="I2730">
        <v>1E-3</v>
      </c>
      <c r="J2730">
        <v>0</v>
      </c>
      <c r="K2730">
        <v>0</v>
      </c>
      <c r="U2730" t="s">
        <v>15316</v>
      </c>
    </row>
    <row r="2731" spans="1:21" x14ac:dyDescent="0.25">
      <c r="A2731">
        <v>2009</v>
      </c>
      <c r="B2731">
        <v>34</v>
      </c>
      <c r="C2731" t="s">
        <v>35</v>
      </c>
      <c r="D2731" t="s">
        <v>1443</v>
      </c>
      <c r="G2731" t="s">
        <v>12245</v>
      </c>
      <c r="H2731" t="s">
        <v>14469</v>
      </c>
      <c r="I2731">
        <v>1E-3</v>
      </c>
      <c r="J2731">
        <v>0</v>
      </c>
      <c r="K2731">
        <v>0</v>
      </c>
      <c r="U2731" t="s">
        <v>15316</v>
      </c>
    </row>
    <row r="2732" spans="1:21" x14ac:dyDescent="0.25">
      <c r="A2732">
        <v>2009</v>
      </c>
      <c r="B2732">
        <v>34</v>
      </c>
      <c r="C2732" t="s">
        <v>35</v>
      </c>
      <c r="D2732" t="s">
        <v>1444</v>
      </c>
      <c r="G2732" t="s">
        <v>12246</v>
      </c>
      <c r="H2732" t="s">
        <v>14469</v>
      </c>
      <c r="I2732">
        <v>304.89999999999998</v>
      </c>
      <c r="J2732">
        <v>0</v>
      </c>
      <c r="K2732">
        <v>0</v>
      </c>
      <c r="U2732" t="s">
        <v>15316</v>
      </c>
    </row>
    <row r="2733" spans="1:21" x14ac:dyDescent="0.25">
      <c r="A2733">
        <v>2009</v>
      </c>
      <c r="B2733">
        <v>34</v>
      </c>
      <c r="C2733" t="s">
        <v>35</v>
      </c>
      <c r="D2733" t="s">
        <v>1445</v>
      </c>
      <c r="G2733" t="s">
        <v>12247</v>
      </c>
      <c r="H2733" t="s">
        <v>14469</v>
      </c>
      <c r="I2733">
        <v>1E-3</v>
      </c>
      <c r="J2733">
        <v>0</v>
      </c>
      <c r="K2733">
        <v>0</v>
      </c>
      <c r="U2733" t="s">
        <v>15316</v>
      </c>
    </row>
    <row r="2734" spans="1:21" x14ac:dyDescent="0.25">
      <c r="A2734">
        <v>2009</v>
      </c>
      <c r="B2734">
        <v>34</v>
      </c>
      <c r="C2734" t="s">
        <v>35</v>
      </c>
      <c r="D2734" t="s">
        <v>1446</v>
      </c>
      <c r="G2734" t="s">
        <v>12248</v>
      </c>
      <c r="H2734" t="s">
        <v>14469</v>
      </c>
      <c r="I2734">
        <v>4.2000000000000003E-2</v>
      </c>
      <c r="J2734">
        <v>0</v>
      </c>
      <c r="K2734">
        <v>1.9487999999999998E-2</v>
      </c>
      <c r="U2734" t="s">
        <v>15316</v>
      </c>
    </row>
    <row r="2735" spans="1:21" x14ac:dyDescent="0.25">
      <c r="A2735">
        <v>2009</v>
      </c>
      <c r="B2735">
        <v>34</v>
      </c>
      <c r="C2735" t="s">
        <v>35</v>
      </c>
      <c r="D2735" t="s">
        <v>1447</v>
      </c>
      <c r="G2735" t="s">
        <v>12249</v>
      </c>
      <c r="H2735" t="s">
        <v>14469</v>
      </c>
      <c r="I2735">
        <v>27855.5</v>
      </c>
      <c r="J2735">
        <v>0</v>
      </c>
      <c r="K2735">
        <v>27855.5</v>
      </c>
      <c r="U2735" t="s">
        <v>15316</v>
      </c>
    </row>
    <row r="2736" spans="1:21" x14ac:dyDescent="0.25">
      <c r="A2736">
        <v>2009</v>
      </c>
      <c r="B2736">
        <v>35</v>
      </c>
      <c r="C2736" t="s">
        <v>25</v>
      </c>
      <c r="D2736" t="s">
        <v>1448</v>
      </c>
      <c r="G2736" t="s">
        <v>12250</v>
      </c>
      <c r="H2736" t="s">
        <v>14470</v>
      </c>
      <c r="I2736">
        <v>18.784721999999999</v>
      </c>
      <c r="J2736">
        <v>0</v>
      </c>
      <c r="K2736">
        <v>17.445174000000002</v>
      </c>
      <c r="U2736" t="s">
        <v>15316</v>
      </c>
    </row>
    <row r="2737" spans="1:21" x14ac:dyDescent="0.25">
      <c r="A2737">
        <v>2009</v>
      </c>
      <c r="B2737">
        <v>35</v>
      </c>
      <c r="C2737" t="s">
        <v>25</v>
      </c>
      <c r="D2737" t="s">
        <v>1449</v>
      </c>
      <c r="G2737" t="s">
        <v>12251</v>
      </c>
      <c r="H2737" t="s">
        <v>14470</v>
      </c>
      <c r="I2737">
        <v>27.172183</v>
      </c>
      <c r="J2737">
        <v>0</v>
      </c>
      <c r="K2737">
        <v>28.868359000000002</v>
      </c>
      <c r="U2737" t="s">
        <v>15316</v>
      </c>
    </row>
    <row r="2738" spans="1:21" x14ac:dyDescent="0.25">
      <c r="A2738">
        <v>2009</v>
      </c>
      <c r="B2738">
        <v>35</v>
      </c>
      <c r="C2738" t="s">
        <v>25</v>
      </c>
      <c r="D2738" t="s">
        <v>1450</v>
      </c>
      <c r="G2738" t="s">
        <v>12252</v>
      </c>
      <c r="H2738" t="s">
        <v>14470</v>
      </c>
      <c r="I2738">
        <v>17.043233000000001</v>
      </c>
      <c r="J2738">
        <v>0</v>
      </c>
      <c r="K2738">
        <v>10.245164000000001</v>
      </c>
      <c r="U2738" t="s">
        <v>15316</v>
      </c>
    </row>
    <row r="2739" spans="1:21" x14ac:dyDescent="0.25">
      <c r="A2739">
        <v>2009</v>
      </c>
      <c r="B2739">
        <v>35</v>
      </c>
      <c r="C2739" t="s">
        <v>25</v>
      </c>
      <c r="D2739" t="s">
        <v>1451</v>
      </c>
      <c r="G2739" t="s">
        <v>12981</v>
      </c>
      <c r="H2739" t="s">
        <v>14470</v>
      </c>
      <c r="I2739">
        <v>229.80255600000001</v>
      </c>
      <c r="J2739">
        <v>0</v>
      </c>
      <c r="K2739">
        <v>236.642585</v>
      </c>
      <c r="P2739" t="s">
        <v>15287</v>
      </c>
      <c r="Q2739" t="s">
        <v>15248</v>
      </c>
      <c r="T2739" t="s">
        <v>15300</v>
      </c>
      <c r="U2739" t="s">
        <v>15317</v>
      </c>
    </row>
    <row r="2740" spans="1:21" x14ac:dyDescent="0.25">
      <c r="A2740">
        <v>2009</v>
      </c>
      <c r="B2740">
        <v>35</v>
      </c>
      <c r="C2740" t="s">
        <v>25</v>
      </c>
      <c r="D2740" t="s">
        <v>1452</v>
      </c>
      <c r="G2740" t="s">
        <v>12254</v>
      </c>
      <c r="H2740" t="s">
        <v>14470</v>
      </c>
      <c r="I2740">
        <v>11.315916</v>
      </c>
      <c r="J2740">
        <v>0</v>
      </c>
      <c r="K2740">
        <v>10.173268</v>
      </c>
      <c r="U2740" t="s">
        <v>15316</v>
      </c>
    </row>
    <row r="2741" spans="1:21" x14ac:dyDescent="0.25">
      <c r="A2741">
        <v>2009</v>
      </c>
      <c r="B2741">
        <v>35</v>
      </c>
      <c r="C2741" t="s">
        <v>25</v>
      </c>
      <c r="D2741" t="s">
        <v>1453</v>
      </c>
      <c r="G2741" t="s">
        <v>12255</v>
      </c>
      <c r="H2741" t="s">
        <v>14470</v>
      </c>
      <c r="I2741">
        <v>12.670987999999999</v>
      </c>
      <c r="J2741">
        <v>0</v>
      </c>
      <c r="K2741">
        <v>11.262912</v>
      </c>
      <c r="U2741" t="s">
        <v>15316</v>
      </c>
    </row>
    <row r="2742" spans="1:21" x14ac:dyDescent="0.25">
      <c r="A2742">
        <v>2009</v>
      </c>
      <c r="B2742">
        <v>35</v>
      </c>
      <c r="C2742" t="s">
        <v>25</v>
      </c>
      <c r="D2742" t="s">
        <v>1454</v>
      </c>
      <c r="G2742" t="s">
        <v>12256</v>
      </c>
      <c r="H2742" t="s">
        <v>14470</v>
      </c>
      <c r="I2742">
        <v>7.0732929999999996</v>
      </c>
      <c r="J2742">
        <v>0</v>
      </c>
      <c r="K2742">
        <v>8.3100450000000006</v>
      </c>
      <c r="U2742" t="s">
        <v>15316</v>
      </c>
    </row>
    <row r="2743" spans="1:21" x14ac:dyDescent="0.25">
      <c r="A2743">
        <v>2009</v>
      </c>
      <c r="B2743">
        <v>35</v>
      </c>
      <c r="C2743" t="s">
        <v>25</v>
      </c>
      <c r="D2743" t="s">
        <v>1455</v>
      </c>
      <c r="G2743" t="s">
        <v>12257</v>
      </c>
      <c r="H2743" t="s">
        <v>14470</v>
      </c>
      <c r="I2743">
        <v>7.1148999999999996</v>
      </c>
      <c r="J2743">
        <v>0</v>
      </c>
      <c r="K2743">
        <v>17.126645</v>
      </c>
      <c r="U2743" t="s">
        <v>15316</v>
      </c>
    </row>
    <row r="2744" spans="1:21" x14ac:dyDescent="0.25">
      <c r="A2744">
        <v>2009</v>
      </c>
      <c r="B2744">
        <v>35</v>
      </c>
      <c r="C2744" t="s">
        <v>25</v>
      </c>
      <c r="D2744" t="s">
        <v>1456</v>
      </c>
      <c r="G2744" t="s">
        <v>12258</v>
      </c>
      <c r="H2744" t="s">
        <v>14470</v>
      </c>
      <c r="I2744">
        <v>2.294562</v>
      </c>
      <c r="J2744">
        <v>0</v>
      </c>
      <c r="K2744">
        <v>1.28491</v>
      </c>
      <c r="U2744" t="s">
        <v>15316</v>
      </c>
    </row>
    <row r="2745" spans="1:21" x14ac:dyDescent="0.25">
      <c r="A2745">
        <v>2009</v>
      </c>
      <c r="B2745">
        <v>35</v>
      </c>
      <c r="C2745" t="s">
        <v>25</v>
      </c>
      <c r="D2745" t="s">
        <v>1457</v>
      </c>
      <c r="G2745" t="s">
        <v>12259</v>
      </c>
      <c r="H2745" t="s">
        <v>14470</v>
      </c>
      <c r="I2745">
        <v>1.962432</v>
      </c>
      <c r="J2745">
        <v>0</v>
      </c>
      <c r="K2745">
        <v>1.63517</v>
      </c>
      <c r="P2745" t="s">
        <v>15181</v>
      </c>
      <c r="Q2745" t="s">
        <v>15237</v>
      </c>
      <c r="T2745" t="s">
        <v>15301</v>
      </c>
      <c r="U2745" t="s">
        <v>15317</v>
      </c>
    </row>
    <row r="2746" spans="1:21" x14ac:dyDescent="0.25">
      <c r="A2746">
        <v>2009</v>
      </c>
      <c r="B2746">
        <v>35</v>
      </c>
      <c r="C2746" t="s">
        <v>25</v>
      </c>
      <c r="D2746" t="s">
        <v>1458</v>
      </c>
      <c r="G2746" t="s">
        <v>12260</v>
      </c>
      <c r="H2746" t="s">
        <v>14608</v>
      </c>
      <c r="I2746">
        <v>3.9608530000000002</v>
      </c>
      <c r="J2746">
        <v>0</v>
      </c>
      <c r="K2746">
        <v>4.6877300000000002</v>
      </c>
      <c r="P2746" t="s">
        <v>16994</v>
      </c>
      <c r="Q2746" t="s">
        <v>15237</v>
      </c>
      <c r="T2746" t="s">
        <v>15301</v>
      </c>
      <c r="U2746" t="s">
        <v>15317</v>
      </c>
    </row>
    <row r="2747" spans="1:21" x14ac:dyDescent="0.25">
      <c r="A2747">
        <v>2009</v>
      </c>
      <c r="B2747">
        <v>35</v>
      </c>
      <c r="C2747" t="s">
        <v>25</v>
      </c>
      <c r="D2747" t="s">
        <v>1459</v>
      </c>
      <c r="G2747" t="s">
        <v>12261</v>
      </c>
      <c r="H2747" t="s">
        <v>14608</v>
      </c>
      <c r="I2747">
        <v>2.4329990000000001</v>
      </c>
      <c r="J2747">
        <v>0</v>
      </c>
      <c r="K2747">
        <v>2.341882</v>
      </c>
      <c r="P2747" t="s">
        <v>15200</v>
      </c>
      <c r="Q2747" t="s">
        <v>15237</v>
      </c>
      <c r="T2747" t="s">
        <v>15301</v>
      </c>
      <c r="U2747" t="s">
        <v>15317</v>
      </c>
    </row>
    <row r="2748" spans="1:21" x14ac:dyDescent="0.25">
      <c r="A2748">
        <v>2009</v>
      </c>
      <c r="B2748">
        <v>35</v>
      </c>
      <c r="C2748" t="s">
        <v>25</v>
      </c>
      <c r="D2748" t="s">
        <v>1460</v>
      </c>
      <c r="G2748" t="s">
        <v>12262</v>
      </c>
      <c r="H2748" t="s">
        <v>14608</v>
      </c>
      <c r="I2748">
        <v>13.837726999999999</v>
      </c>
      <c r="J2748">
        <v>0</v>
      </c>
      <c r="K2748">
        <v>13.944691000000001</v>
      </c>
      <c r="P2748" t="s">
        <v>15182</v>
      </c>
      <c r="Q2748" t="s">
        <v>15237</v>
      </c>
      <c r="T2748" t="s">
        <v>15301</v>
      </c>
      <c r="U2748" t="s">
        <v>15317</v>
      </c>
    </row>
    <row r="2749" spans="1:21" x14ac:dyDescent="0.25">
      <c r="A2749">
        <v>2009</v>
      </c>
      <c r="B2749">
        <v>35</v>
      </c>
      <c r="C2749" t="s">
        <v>25</v>
      </c>
      <c r="D2749" t="s">
        <v>1461</v>
      </c>
      <c r="G2749" t="s">
        <v>12982</v>
      </c>
      <c r="H2749" t="s">
        <v>14608</v>
      </c>
      <c r="I2749">
        <v>18.529572999999999</v>
      </c>
      <c r="J2749">
        <v>0</v>
      </c>
      <c r="K2749">
        <v>12.098248</v>
      </c>
      <c r="P2749" t="s">
        <v>15196</v>
      </c>
      <c r="Q2749" t="s">
        <v>15237</v>
      </c>
      <c r="T2749" t="s">
        <v>15301</v>
      </c>
      <c r="U2749" t="s">
        <v>15317</v>
      </c>
    </row>
    <row r="2750" spans="1:21" x14ac:dyDescent="0.25">
      <c r="A2750">
        <v>2009</v>
      </c>
      <c r="B2750">
        <v>35</v>
      </c>
      <c r="C2750" t="s">
        <v>25</v>
      </c>
      <c r="D2750" t="s">
        <v>1462</v>
      </c>
      <c r="G2750" t="s">
        <v>12983</v>
      </c>
      <c r="H2750" t="s">
        <v>14608</v>
      </c>
      <c r="I2750">
        <v>46.625221000000003</v>
      </c>
      <c r="J2750">
        <v>0</v>
      </c>
      <c r="K2750">
        <v>45.696936999999998</v>
      </c>
      <c r="U2750" t="s">
        <v>15316</v>
      </c>
    </row>
    <row r="2751" spans="1:21" x14ac:dyDescent="0.25">
      <c r="A2751">
        <v>2009</v>
      </c>
      <c r="B2751">
        <v>35</v>
      </c>
      <c r="C2751" t="s">
        <v>25</v>
      </c>
      <c r="D2751" t="s">
        <v>1463</v>
      </c>
      <c r="G2751" t="s">
        <v>12265</v>
      </c>
      <c r="H2751" t="s">
        <v>14608</v>
      </c>
      <c r="I2751">
        <v>29.216681999999999</v>
      </c>
      <c r="J2751">
        <v>0</v>
      </c>
      <c r="K2751">
        <v>30.111633999999999</v>
      </c>
      <c r="U2751" t="s">
        <v>15316</v>
      </c>
    </row>
    <row r="2752" spans="1:21" x14ac:dyDescent="0.25">
      <c r="A2752">
        <v>2009</v>
      </c>
      <c r="B2752">
        <v>35</v>
      </c>
      <c r="C2752" t="s">
        <v>25</v>
      </c>
      <c r="D2752" t="s">
        <v>1464</v>
      </c>
      <c r="G2752" t="s">
        <v>12266</v>
      </c>
      <c r="H2752" t="s">
        <v>14608</v>
      </c>
      <c r="I2752">
        <v>40.183427000000002</v>
      </c>
      <c r="J2752">
        <v>0</v>
      </c>
      <c r="K2752">
        <v>37.818671000000002</v>
      </c>
      <c r="P2752" t="s">
        <v>15288</v>
      </c>
      <c r="Q2752" t="s">
        <v>15238</v>
      </c>
      <c r="T2752" t="s">
        <v>15305</v>
      </c>
      <c r="U2752" t="s">
        <v>15317</v>
      </c>
    </row>
    <row r="2753" spans="1:21" x14ac:dyDescent="0.25">
      <c r="A2753">
        <v>2009</v>
      </c>
      <c r="B2753">
        <v>35</v>
      </c>
      <c r="C2753" t="s">
        <v>25</v>
      </c>
      <c r="D2753" t="s">
        <v>1465</v>
      </c>
      <c r="G2753" t="s">
        <v>12267</v>
      </c>
      <c r="H2753" t="s">
        <v>14608</v>
      </c>
      <c r="I2753">
        <v>46.378207000000003</v>
      </c>
      <c r="J2753">
        <v>0</v>
      </c>
      <c r="K2753">
        <v>50.015321999999998</v>
      </c>
      <c r="U2753" t="s">
        <v>15316</v>
      </c>
    </row>
    <row r="2754" spans="1:21" x14ac:dyDescent="0.25">
      <c r="A2754">
        <v>2009</v>
      </c>
      <c r="B2754">
        <v>35</v>
      </c>
      <c r="C2754" t="s">
        <v>22</v>
      </c>
      <c r="D2754" t="s">
        <v>1466</v>
      </c>
      <c r="G2754" t="s">
        <v>10941</v>
      </c>
      <c r="H2754" t="s">
        <v>14609</v>
      </c>
      <c r="I2754">
        <v>317.345911</v>
      </c>
      <c r="J2754">
        <v>0</v>
      </c>
      <c r="K2754">
        <v>290.76259700000003</v>
      </c>
      <c r="U2754" t="s">
        <v>15316</v>
      </c>
    </row>
    <row r="2755" spans="1:21" x14ac:dyDescent="0.25">
      <c r="A2755">
        <v>2009</v>
      </c>
      <c r="B2755">
        <v>35</v>
      </c>
      <c r="C2755" t="s">
        <v>23</v>
      </c>
      <c r="D2755" t="s">
        <v>1467</v>
      </c>
      <c r="G2755" t="s">
        <v>12400</v>
      </c>
      <c r="H2755" t="s">
        <v>14610</v>
      </c>
      <c r="I2755">
        <v>24.460740000000001</v>
      </c>
      <c r="J2755">
        <v>0</v>
      </c>
      <c r="K2755">
        <v>26.997454000000001</v>
      </c>
      <c r="U2755" t="s">
        <v>15316</v>
      </c>
    </row>
    <row r="2756" spans="1:21" x14ac:dyDescent="0.25">
      <c r="A2756">
        <v>2009</v>
      </c>
      <c r="B2756">
        <v>35</v>
      </c>
      <c r="C2756" t="s">
        <v>24</v>
      </c>
      <c r="D2756" t="s">
        <v>1468</v>
      </c>
      <c r="G2756" t="s">
        <v>12269</v>
      </c>
      <c r="H2756" t="s">
        <v>14611</v>
      </c>
      <c r="I2756">
        <v>11.685472000000001</v>
      </c>
      <c r="J2756">
        <v>0</v>
      </c>
      <c r="K2756">
        <v>12.598497</v>
      </c>
      <c r="U2756" t="s">
        <v>15316</v>
      </c>
    </row>
    <row r="2757" spans="1:21" x14ac:dyDescent="0.25">
      <c r="A2757">
        <v>2009</v>
      </c>
      <c r="B2757">
        <v>35</v>
      </c>
      <c r="C2757" t="s">
        <v>21</v>
      </c>
      <c r="D2757" t="s">
        <v>1469</v>
      </c>
      <c r="G2757" t="s">
        <v>12270</v>
      </c>
      <c r="H2757" t="s">
        <v>14611</v>
      </c>
      <c r="I2757">
        <v>13.691668999999999</v>
      </c>
      <c r="J2757">
        <v>0</v>
      </c>
      <c r="K2757">
        <v>14.448224</v>
      </c>
      <c r="U2757" t="s">
        <v>15316</v>
      </c>
    </row>
    <row r="2758" spans="1:21" x14ac:dyDescent="0.25">
      <c r="A2758">
        <v>2009</v>
      </c>
      <c r="B2758">
        <v>35</v>
      </c>
      <c r="C2758" t="s">
        <v>21</v>
      </c>
      <c r="D2758" t="s">
        <v>1470</v>
      </c>
      <c r="G2758" t="s">
        <v>12271</v>
      </c>
      <c r="H2758" t="s">
        <v>14611</v>
      </c>
      <c r="I2758">
        <v>8.9167339999999999</v>
      </c>
      <c r="J2758">
        <v>0</v>
      </c>
      <c r="K2758">
        <v>8.1345650000000003</v>
      </c>
      <c r="U2758" t="s">
        <v>15316</v>
      </c>
    </row>
    <row r="2759" spans="1:21" x14ac:dyDescent="0.25">
      <c r="A2759">
        <v>2009</v>
      </c>
      <c r="B2759">
        <v>36</v>
      </c>
      <c r="C2759" t="s">
        <v>25</v>
      </c>
      <c r="D2759" t="s">
        <v>1471</v>
      </c>
      <c r="E2759" t="s">
        <v>3505</v>
      </c>
      <c r="F2759" t="s">
        <v>7514</v>
      </c>
      <c r="G2759" t="s">
        <v>12272</v>
      </c>
      <c r="H2759" t="s">
        <v>14475</v>
      </c>
      <c r="I2759">
        <v>2291.6287189999998</v>
      </c>
      <c r="J2759">
        <v>0</v>
      </c>
      <c r="K2759">
        <v>3668.9181570000001</v>
      </c>
      <c r="U2759" t="s">
        <v>15316</v>
      </c>
    </row>
    <row r="2760" spans="1:21" x14ac:dyDescent="0.25">
      <c r="A2760">
        <v>2009</v>
      </c>
      <c r="B2760">
        <v>36</v>
      </c>
      <c r="C2760" t="s">
        <v>25</v>
      </c>
      <c r="D2760" t="s">
        <v>1472</v>
      </c>
      <c r="E2760" t="s">
        <v>3166</v>
      </c>
      <c r="F2760" t="s">
        <v>7515</v>
      </c>
      <c r="G2760" t="s">
        <v>12273</v>
      </c>
      <c r="H2760" t="s">
        <v>14475</v>
      </c>
      <c r="I2760">
        <v>174.49197000000001</v>
      </c>
      <c r="J2760">
        <v>0</v>
      </c>
      <c r="K2760">
        <v>249.66117700000001</v>
      </c>
      <c r="L2760" t="s">
        <v>16882</v>
      </c>
      <c r="M2760" t="s">
        <v>15238</v>
      </c>
      <c r="N2760" t="s">
        <v>18355</v>
      </c>
      <c r="O2760" t="s">
        <v>18356</v>
      </c>
      <c r="P2760" t="s">
        <v>16882</v>
      </c>
      <c r="Q2760" t="s">
        <v>15238</v>
      </c>
      <c r="T2760" t="s">
        <v>17843</v>
      </c>
      <c r="U2760" t="s">
        <v>15317</v>
      </c>
    </row>
    <row r="2761" spans="1:21" x14ac:dyDescent="0.25">
      <c r="A2761">
        <v>2009</v>
      </c>
      <c r="B2761">
        <v>36</v>
      </c>
      <c r="C2761" t="s">
        <v>25</v>
      </c>
      <c r="D2761" t="s">
        <v>1473</v>
      </c>
      <c r="E2761" t="s">
        <v>3506</v>
      </c>
      <c r="F2761" t="s">
        <v>7516</v>
      </c>
      <c r="G2761" t="s">
        <v>12274</v>
      </c>
      <c r="H2761" t="s">
        <v>14475</v>
      </c>
      <c r="I2761">
        <v>13506.855002</v>
      </c>
      <c r="J2761">
        <v>0</v>
      </c>
      <c r="K2761">
        <v>16992.199357000001</v>
      </c>
      <c r="U2761" t="s">
        <v>15316</v>
      </c>
    </row>
    <row r="2762" spans="1:21" x14ac:dyDescent="0.25">
      <c r="A2762">
        <v>2009</v>
      </c>
      <c r="B2762">
        <v>36</v>
      </c>
      <c r="C2762" t="s">
        <v>25</v>
      </c>
      <c r="D2762" t="s">
        <v>1474</v>
      </c>
      <c r="E2762" t="s">
        <v>3507</v>
      </c>
      <c r="F2762" t="s">
        <v>7517</v>
      </c>
      <c r="G2762" t="s">
        <v>12275</v>
      </c>
      <c r="H2762" t="s">
        <v>14476</v>
      </c>
      <c r="I2762">
        <v>1959.310131</v>
      </c>
      <c r="J2762">
        <v>0</v>
      </c>
      <c r="K2762">
        <v>3597.875994</v>
      </c>
      <c r="L2762" t="s">
        <v>18357</v>
      </c>
      <c r="M2762" t="s">
        <v>18358</v>
      </c>
      <c r="T2762" t="s">
        <v>18359</v>
      </c>
      <c r="U2762" t="s">
        <v>15317</v>
      </c>
    </row>
    <row r="2763" spans="1:21" x14ac:dyDescent="0.25">
      <c r="A2763">
        <v>2009</v>
      </c>
      <c r="B2763">
        <v>36</v>
      </c>
      <c r="C2763" t="s">
        <v>25</v>
      </c>
      <c r="D2763" t="s">
        <v>1475</v>
      </c>
      <c r="E2763" t="s">
        <v>3169</v>
      </c>
      <c r="F2763" t="s">
        <v>7518</v>
      </c>
      <c r="G2763" t="s">
        <v>12276</v>
      </c>
      <c r="H2763" t="s">
        <v>14477</v>
      </c>
      <c r="I2763">
        <v>68.690378999999993</v>
      </c>
      <c r="J2763">
        <v>0</v>
      </c>
      <c r="K2763">
        <v>33.850892000000002</v>
      </c>
      <c r="N2763" t="s">
        <v>15263</v>
      </c>
      <c r="O2763" t="s">
        <v>15237</v>
      </c>
      <c r="T2763" t="s">
        <v>15301</v>
      </c>
      <c r="U2763" t="s">
        <v>15317</v>
      </c>
    </row>
    <row r="2764" spans="1:21" x14ac:dyDescent="0.25">
      <c r="A2764">
        <v>2009</v>
      </c>
      <c r="B2764">
        <v>36</v>
      </c>
      <c r="C2764" t="s">
        <v>25</v>
      </c>
      <c r="D2764" t="s">
        <v>1476</v>
      </c>
      <c r="E2764" t="s">
        <v>3508</v>
      </c>
      <c r="F2764" t="s">
        <v>7157</v>
      </c>
      <c r="G2764" t="s">
        <v>12277</v>
      </c>
      <c r="H2764" t="s">
        <v>14478</v>
      </c>
      <c r="I2764">
        <v>257.710576</v>
      </c>
      <c r="J2764">
        <v>0</v>
      </c>
      <c r="K2764">
        <v>317.201212</v>
      </c>
      <c r="U2764" t="s">
        <v>15316</v>
      </c>
    </row>
    <row r="2765" spans="1:21" x14ac:dyDescent="0.25">
      <c r="A2765">
        <v>2009</v>
      </c>
      <c r="B2765">
        <v>36</v>
      </c>
      <c r="C2765" t="s">
        <v>25</v>
      </c>
      <c r="D2765" t="s">
        <v>1477</v>
      </c>
      <c r="G2765" t="s">
        <v>12984</v>
      </c>
      <c r="H2765" t="s">
        <v>14475</v>
      </c>
      <c r="I2765">
        <v>0</v>
      </c>
      <c r="J2765">
        <v>0</v>
      </c>
      <c r="K2765">
        <v>4.5887450000000003</v>
      </c>
      <c r="P2765" t="s">
        <v>16882</v>
      </c>
      <c r="Q2765" t="s">
        <v>15238</v>
      </c>
      <c r="T2765" t="s">
        <v>15305</v>
      </c>
      <c r="U2765" t="s">
        <v>15317</v>
      </c>
    </row>
    <row r="2766" spans="1:21" x14ac:dyDescent="0.25">
      <c r="A2766">
        <v>2009</v>
      </c>
      <c r="B2766">
        <v>36</v>
      </c>
      <c r="C2766" t="s">
        <v>20</v>
      </c>
      <c r="D2766" t="s">
        <v>1480</v>
      </c>
      <c r="G2766" t="s">
        <v>12281</v>
      </c>
      <c r="H2766" t="s">
        <v>14479</v>
      </c>
      <c r="I2766">
        <v>2688.9087469999999</v>
      </c>
      <c r="J2766">
        <v>0</v>
      </c>
      <c r="K2766">
        <v>1861.9423830000001</v>
      </c>
      <c r="U2766" t="s">
        <v>15316</v>
      </c>
    </row>
    <row r="2767" spans="1:21" x14ac:dyDescent="0.25">
      <c r="A2767">
        <v>2009</v>
      </c>
      <c r="B2767">
        <v>36</v>
      </c>
      <c r="C2767" t="s">
        <v>20</v>
      </c>
      <c r="D2767" t="s">
        <v>1481</v>
      </c>
      <c r="G2767" t="s">
        <v>10937</v>
      </c>
      <c r="H2767" t="s">
        <v>14476</v>
      </c>
      <c r="I2767">
        <v>2438.16</v>
      </c>
      <c r="J2767">
        <v>0</v>
      </c>
      <c r="K2767">
        <v>10.36195</v>
      </c>
      <c r="U2767" t="s">
        <v>15316</v>
      </c>
    </row>
    <row r="2768" spans="1:21" x14ac:dyDescent="0.25">
      <c r="A2768">
        <v>2009</v>
      </c>
      <c r="B2768">
        <v>36</v>
      </c>
      <c r="C2768" t="s">
        <v>20</v>
      </c>
      <c r="D2768" t="s">
        <v>1482</v>
      </c>
      <c r="G2768" t="s">
        <v>11017</v>
      </c>
      <c r="H2768" t="s">
        <v>14476</v>
      </c>
      <c r="I2768">
        <v>0</v>
      </c>
      <c r="J2768">
        <v>0</v>
      </c>
      <c r="K2768">
        <v>179.18585300000001</v>
      </c>
      <c r="U2768" t="s">
        <v>15316</v>
      </c>
    </row>
    <row r="2769" spans="1:21" x14ac:dyDescent="0.25">
      <c r="A2769">
        <v>2009</v>
      </c>
      <c r="B2769">
        <v>36</v>
      </c>
      <c r="C2769" t="s">
        <v>22</v>
      </c>
      <c r="D2769" t="s">
        <v>1483</v>
      </c>
      <c r="G2769" t="s">
        <v>10941</v>
      </c>
      <c r="H2769" t="s">
        <v>14221</v>
      </c>
      <c r="I2769">
        <v>3601.5683279999998</v>
      </c>
      <c r="J2769">
        <v>0</v>
      </c>
      <c r="K2769">
        <v>1377.3375940000001</v>
      </c>
      <c r="U2769" t="s">
        <v>15316</v>
      </c>
    </row>
    <row r="2770" spans="1:21" x14ac:dyDescent="0.25">
      <c r="A2770">
        <v>2009</v>
      </c>
      <c r="B2770">
        <v>36</v>
      </c>
      <c r="C2770" t="s">
        <v>23</v>
      </c>
      <c r="D2770" t="s">
        <v>1484</v>
      </c>
      <c r="G2770" t="s">
        <v>10942</v>
      </c>
      <c r="H2770" t="s">
        <v>14222</v>
      </c>
      <c r="I2770">
        <v>113.378894</v>
      </c>
      <c r="J2770">
        <v>0</v>
      </c>
      <c r="K2770">
        <v>106.02075499999999</v>
      </c>
      <c r="U2770" t="s">
        <v>15316</v>
      </c>
    </row>
    <row r="2771" spans="1:21" x14ac:dyDescent="0.25">
      <c r="A2771">
        <v>2009</v>
      </c>
      <c r="B2771">
        <v>36</v>
      </c>
      <c r="C2771" t="s">
        <v>21</v>
      </c>
      <c r="D2771" t="s">
        <v>1487</v>
      </c>
      <c r="E2771" t="s">
        <v>3509</v>
      </c>
      <c r="F2771" t="s">
        <v>7519</v>
      </c>
      <c r="G2771" t="s">
        <v>12284</v>
      </c>
      <c r="H2771" t="s">
        <v>14478</v>
      </c>
      <c r="I2771">
        <v>485.72963399999998</v>
      </c>
      <c r="J2771">
        <v>0</v>
      </c>
      <c r="K2771">
        <v>779.96370899999999</v>
      </c>
      <c r="U2771" t="s">
        <v>15316</v>
      </c>
    </row>
    <row r="2772" spans="1:21" x14ac:dyDescent="0.25">
      <c r="A2772">
        <v>2009</v>
      </c>
      <c r="B2772">
        <v>36</v>
      </c>
      <c r="C2772" t="s">
        <v>21</v>
      </c>
      <c r="D2772" t="s">
        <v>1489</v>
      </c>
      <c r="F2772" t="s">
        <v>7520</v>
      </c>
      <c r="G2772" t="s">
        <v>12286</v>
      </c>
      <c r="H2772" t="s">
        <v>14475</v>
      </c>
      <c r="I2772">
        <v>13.262</v>
      </c>
      <c r="J2772">
        <v>0</v>
      </c>
      <c r="K2772">
        <v>0</v>
      </c>
      <c r="U2772" t="s">
        <v>15316</v>
      </c>
    </row>
    <row r="2773" spans="1:21" x14ac:dyDescent="0.25">
      <c r="A2773">
        <v>2009</v>
      </c>
      <c r="B2773">
        <v>36</v>
      </c>
      <c r="C2773" t="s">
        <v>21</v>
      </c>
      <c r="D2773" t="s">
        <v>1490</v>
      </c>
      <c r="G2773" t="s">
        <v>12287</v>
      </c>
      <c r="H2773" t="s">
        <v>14476</v>
      </c>
      <c r="I2773">
        <v>932.5</v>
      </c>
      <c r="J2773">
        <v>0</v>
      </c>
      <c r="K2773">
        <v>806.72127999999998</v>
      </c>
      <c r="P2773" t="s">
        <v>15289</v>
      </c>
      <c r="Q2773" t="s">
        <v>15242</v>
      </c>
      <c r="T2773" t="s">
        <v>15309</v>
      </c>
      <c r="U2773" t="s">
        <v>15317</v>
      </c>
    </row>
    <row r="2774" spans="1:21" x14ac:dyDescent="0.25">
      <c r="A2774">
        <v>2009</v>
      </c>
      <c r="B2774">
        <v>36</v>
      </c>
      <c r="C2774" t="s">
        <v>21</v>
      </c>
      <c r="D2774" t="s">
        <v>1491</v>
      </c>
      <c r="F2774" t="s">
        <v>7521</v>
      </c>
      <c r="G2774" t="s">
        <v>12288</v>
      </c>
      <c r="H2774" t="s">
        <v>14478</v>
      </c>
      <c r="I2774">
        <v>246.744</v>
      </c>
      <c r="J2774">
        <v>0</v>
      </c>
      <c r="K2774">
        <v>185.87820500000001</v>
      </c>
      <c r="U2774" t="s">
        <v>15316</v>
      </c>
    </row>
    <row r="2775" spans="1:21" x14ac:dyDescent="0.25">
      <c r="A2775">
        <v>2009</v>
      </c>
      <c r="B2775">
        <v>36</v>
      </c>
      <c r="C2775" t="s">
        <v>30</v>
      </c>
      <c r="D2775" t="s">
        <v>2205</v>
      </c>
      <c r="G2775" t="s">
        <v>12985</v>
      </c>
      <c r="H2775" t="s">
        <v>14478</v>
      </c>
      <c r="I2775">
        <v>4137.8999999999996</v>
      </c>
      <c r="J2775">
        <v>0</v>
      </c>
      <c r="K2775">
        <v>3385.4800190000001</v>
      </c>
      <c r="U2775" t="s">
        <v>15316</v>
      </c>
    </row>
    <row r="2776" spans="1:21" x14ac:dyDescent="0.25">
      <c r="A2776">
        <v>2009</v>
      </c>
      <c r="B2776">
        <v>37</v>
      </c>
      <c r="C2776" t="s">
        <v>22</v>
      </c>
      <c r="D2776" t="s">
        <v>1493</v>
      </c>
      <c r="G2776" t="s">
        <v>10941</v>
      </c>
      <c r="H2776" t="s">
        <v>14221</v>
      </c>
      <c r="I2776">
        <v>6.749962</v>
      </c>
      <c r="J2776">
        <v>0</v>
      </c>
      <c r="K2776">
        <v>6.9326509999999999</v>
      </c>
      <c r="U2776" t="s">
        <v>15316</v>
      </c>
    </row>
    <row r="2777" spans="1:21" x14ac:dyDescent="0.25">
      <c r="A2777">
        <v>2009</v>
      </c>
      <c r="B2777">
        <v>37</v>
      </c>
      <c r="C2777" t="s">
        <v>23</v>
      </c>
      <c r="D2777" t="s">
        <v>1494</v>
      </c>
      <c r="G2777" t="s">
        <v>10942</v>
      </c>
      <c r="H2777" t="s">
        <v>14222</v>
      </c>
      <c r="I2777">
        <v>6.6013210000000004</v>
      </c>
      <c r="J2777">
        <v>0</v>
      </c>
      <c r="K2777">
        <v>4.3037109999999998</v>
      </c>
      <c r="U2777" t="s">
        <v>15316</v>
      </c>
    </row>
    <row r="2778" spans="1:21" x14ac:dyDescent="0.25">
      <c r="A2778">
        <v>2009</v>
      </c>
      <c r="B2778">
        <v>37</v>
      </c>
      <c r="C2778" t="s">
        <v>24</v>
      </c>
      <c r="D2778" t="s">
        <v>2206</v>
      </c>
      <c r="G2778" t="s">
        <v>12290</v>
      </c>
      <c r="H2778" t="s">
        <v>14480</v>
      </c>
      <c r="I2778">
        <v>112.36479</v>
      </c>
      <c r="J2778">
        <v>0</v>
      </c>
      <c r="K2778">
        <v>97.055325999999994</v>
      </c>
      <c r="U2778" t="s">
        <v>15316</v>
      </c>
    </row>
    <row r="2779" spans="1:21" x14ac:dyDescent="0.25">
      <c r="A2779">
        <v>2009</v>
      </c>
      <c r="B2779">
        <v>37</v>
      </c>
      <c r="C2779" t="s">
        <v>30</v>
      </c>
      <c r="D2779" t="s">
        <v>2207</v>
      </c>
      <c r="G2779" t="s">
        <v>12986</v>
      </c>
      <c r="H2779" t="s">
        <v>14480</v>
      </c>
      <c r="I2779">
        <v>374.4</v>
      </c>
      <c r="J2779">
        <v>0</v>
      </c>
      <c r="K2779">
        <v>362.3</v>
      </c>
      <c r="U2779" t="s">
        <v>15316</v>
      </c>
    </row>
    <row r="2780" spans="1:21" x14ac:dyDescent="0.25">
      <c r="A2780">
        <v>2009</v>
      </c>
      <c r="B2780">
        <v>38</v>
      </c>
      <c r="C2780" t="s">
        <v>25</v>
      </c>
      <c r="D2780" t="s">
        <v>1498</v>
      </c>
      <c r="E2780" t="s">
        <v>3510</v>
      </c>
      <c r="F2780" t="s">
        <v>7522</v>
      </c>
      <c r="G2780" t="s">
        <v>12292</v>
      </c>
      <c r="H2780" t="s">
        <v>14481</v>
      </c>
      <c r="I2780">
        <v>2467.5020279999999</v>
      </c>
      <c r="J2780">
        <v>0</v>
      </c>
      <c r="K2780">
        <v>2576.7792880000002</v>
      </c>
      <c r="L2780" t="s">
        <v>15434</v>
      </c>
      <c r="M2780" t="s">
        <v>15245</v>
      </c>
      <c r="T2780" t="s">
        <v>15307</v>
      </c>
      <c r="U2780" t="s">
        <v>15317</v>
      </c>
    </row>
    <row r="2781" spans="1:21" x14ac:dyDescent="0.25">
      <c r="A2781">
        <v>2009</v>
      </c>
      <c r="B2781">
        <v>38</v>
      </c>
      <c r="C2781" t="s">
        <v>25</v>
      </c>
      <c r="D2781" t="s">
        <v>1499</v>
      </c>
      <c r="E2781" t="s">
        <v>3510</v>
      </c>
      <c r="F2781" t="s">
        <v>7522</v>
      </c>
      <c r="G2781" t="s">
        <v>12293</v>
      </c>
      <c r="H2781" t="s">
        <v>14612</v>
      </c>
      <c r="I2781">
        <v>579.41551200000004</v>
      </c>
      <c r="J2781">
        <v>0</v>
      </c>
      <c r="K2781">
        <v>587.949477</v>
      </c>
      <c r="L2781" t="s">
        <v>15434</v>
      </c>
      <c r="M2781" t="s">
        <v>15245</v>
      </c>
      <c r="P2781" t="s">
        <v>15434</v>
      </c>
      <c r="Q2781" t="s">
        <v>15245</v>
      </c>
      <c r="R2781" t="s">
        <v>15434</v>
      </c>
      <c r="S2781" t="s">
        <v>15245</v>
      </c>
      <c r="T2781" t="s">
        <v>15307</v>
      </c>
      <c r="U2781" t="s">
        <v>15317</v>
      </c>
    </row>
    <row r="2782" spans="1:21" x14ac:dyDescent="0.25">
      <c r="A2782">
        <v>2009</v>
      </c>
      <c r="B2782">
        <v>38</v>
      </c>
      <c r="C2782" t="s">
        <v>27</v>
      </c>
      <c r="D2782" t="s">
        <v>2208</v>
      </c>
      <c r="E2782" t="s">
        <v>3511</v>
      </c>
      <c r="F2782" t="s">
        <v>7523</v>
      </c>
      <c r="G2782" t="s">
        <v>12987</v>
      </c>
      <c r="H2782" t="s">
        <v>14483</v>
      </c>
      <c r="I2782">
        <v>500</v>
      </c>
      <c r="J2782">
        <v>0</v>
      </c>
      <c r="K2782">
        <v>500</v>
      </c>
      <c r="L2782" t="s">
        <v>17002</v>
      </c>
      <c r="M2782" t="s">
        <v>17296</v>
      </c>
      <c r="N2782" t="s">
        <v>18360</v>
      </c>
      <c r="O2782" t="s">
        <v>17296</v>
      </c>
      <c r="P2782" t="s">
        <v>17002</v>
      </c>
      <c r="Q2782" t="s">
        <v>17296</v>
      </c>
      <c r="T2782" t="s">
        <v>17297</v>
      </c>
      <c r="U2782" t="s">
        <v>15317</v>
      </c>
    </row>
    <row r="2783" spans="1:21" x14ac:dyDescent="0.25">
      <c r="A2783">
        <v>2009</v>
      </c>
      <c r="B2783">
        <v>38</v>
      </c>
      <c r="C2783" t="s">
        <v>27</v>
      </c>
      <c r="D2783" t="s">
        <v>2209</v>
      </c>
      <c r="E2783" t="s">
        <v>3512</v>
      </c>
      <c r="F2783" t="s">
        <v>7524</v>
      </c>
      <c r="G2783" t="s">
        <v>12988</v>
      </c>
      <c r="H2783" t="s">
        <v>14483</v>
      </c>
      <c r="I2783">
        <v>1056.061899</v>
      </c>
      <c r="J2783">
        <v>0</v>
      </c>
      <c r="K2783">
        <v>752.87522300000001</v>
      </c>
      <c r="L2783" t="s">
        <v>15434</v>
      </c>
      <c r="M2783" t="s">
        <v>15245</v>
      </c>
      <c r="T2783" t="s">
        <v>15307</v>
      </c>
      <c r="U2783" t="s">
        <v>15317</v>
      </c>
    </row>
    <row r="2784" spans="1:21" x14ac:dyDescent="0.25">
      <c r="A2784">
        <v>2009</v>
      </c>
      <c r="B2784">
        <v>38</v>
      </c>
      <c r="C2784" t="s">
        <v>20</v>
      </c>
      <c r="D2784" t="s">
        <v>1505</v>
      </c>
      <c r="G2784" t="s">
        <v>11154</v>
      </c>
      <c r="H2784" t="s">
        <v>14484</v>
      </c>
      <c r="I2784">
        <v>0</v>
      </c>
      <c r="J2784">
        <v>0</v>
      </c>
      <c r="K2784">
        <v>118.51641100000001</v>
      </c>
      <c r="P2784" t="s">
        <v>15343</v>
      </c>
      <c r="Q2784" t="s">
        <v>15252</v>
      </c>
      <c r="R2784" t="s">
        <v>15434</v>
      </c>
      <c r="S2784" t="s">
        <v>15245</v>
      </c>
      <c r="T2784" t="s">
        <v>16832</v>
      </c>
      <c r="U2784" t="s">
        <v>15317</v>
      </c>
    </row>
    <row r="2785" spans="1:21" x14ac:dyDescent="0.25">
      <c r="A2785">
        <v>2009</v>
      </c>
      <c r="B2785">
        <v>38</v>
      </c>
      <c r="C2785" t="s">
        <v>20</v>
      </c>
      <c r="D2785" t="s">
        <v>1506</v>
      </c>
      <c r="G2785" t="s">
        <v>10937</v>
      </c>
      <c r="H2785" t="s">
        <v>14613</v>
      </c>
      <c r="I2785">
        <v>8</v>
      </c>
      <c r="J2785">
        <v>0</v>
      </c>
      <c r="K2785">
        <v>34.034385</v>
      </c>
      <c r="R2785" t="s">
        <v>15434</v>
      </c>
      <c r="S2785" t="s">
        <v>15245</v>
      </c>
      <c r="T2785" t="s">
        <v>15307</v>
      </c>
      <c r="U2785" t="s">
        <v>15317</v>
      </c>
    </row>
    <row r="2786" spans="1:21" x14ac:dyDescent="0.25">
      <c r="A2786">
        <v>2009</v>
      </c>
      <c r="B2786">
        <v>38</v>
      </c>
      <c r="C2786" t="s">
        <v>22</v>
      </c>
      <c r="D2786" t="s">
        <v>1507</v>
      </c>
      <c r="G2786" t="s">
        <v>10941</v>
      </c>
      <c r="H2786" t="s">
        <v>14221</v>
      </c>
      <c r="I2786">
        <v>647.86346300000002</v>
      </c>
      <c r="J2786">
        <v>0</v>
      </c>
      <c r="K2786">
        <v>452.258578</v>
      </c>
      <c r="U2786" t="s">
        <v>15316</v>
      </c>
    </row>
    <row r="2787" spans="1:21" x14ac:dyDescent="0.25">
      <c r="A2787">
        <v>2009</v>
      </c>
      <c r="B2787">
        <v>38</v>
      </c>
      <c r="C2787" t="s">
        <v>23</v>
      </c>
      <c r="D2787" t="s">
        <v>1508</v>
      </c>
      <c r="G2787" t="s">
        <v>10942</v>
      </c>
      <c r="H2787" t="s">
        <v>14222</v>
      </c>
      <c r="I2787">
        <v>38.458660999999999</v>
      </c>
      <c r="J2787">
        <v>0</v>
      </c>
      <c r="K2787">
        <v>37.661911000000003</v>
      </c>
      <c r="U2787" t="s">
        <v>15316</v>
      </c>
    </row>
    <row r="2788" spans="1:21" x14ac:dyDescent="0.25">
      <c r="A2788">
        <v>2009</v>
      </c>
      <c r="B2788">
        <v>38</v>
      </c>
      <c r="C2788" t="s">
        <v>24</v>
      </c>
      <c r="D2788" t="s">
        <v>1509</v>
      </c>
      <c r="E2788" t="s">
        <v>3510</v>
      </c>
      <c r="F2788" t="s">
        <v>7525</v>
      </c>
      <c r="G2788" t="s">
        <v>12299</v>
      </c>
      <c r="H2788" t="s">
        <v>14486</v>
      </c>
      <c r="I2788">
        <v>375.80416300000002</v>
      </c>
      <c r="J2788">
        <v>0</v>
      </c>
      <c r="K2788">
        <v>349.98818499999999</v>
      </c>
      <c r="L2788" t="s">
        <v>15434</v>
      </c>
      <c r="M2788" t="s">
        <v>15245</v>
      </c>
      <c r="T2788" t="s">
        <v>15307</v>
      </c>
      <c r="U2788" t="s">
        <v>15317</v>
      </c>
    </row>
    <row r="2789" spans="1:21" x14ac:dyDescent="0.25">
      <c r="A2789">
        <v>2009</v>
      </c>
      <c r="B2789">
        <v>38</v>
      </c>
      <c r="C2789" t="s">
        <v>29</v>
      </c>
      <c r="D2789" t="s">
        <v>1510</v>
      </c>
      <c r="E2789" t="s">
        <v>3510</v>
      </c>
      <c r="F2789" t="s">
        <v>7526</v>
      </c>
      <c r="G2789" t="s">
        <v>12989</v>
      </c>
      <c r="H2789" t="s">
        <v>14487</v>
      </c>
      <c r="I2789">
        <v>3620</v>
      </c>
      <c r="J2789">
        <v>0</v>
      </c>
      <c r="K2789">
        <v>3580.6644529999999</v>
      </c>
      <c r="L2789" t="s">
        <v>15434</v>
      </c>
      <c r="M2789" t="s">
        <v>15245</v>
      </c>
      <c r="P2789" t="s">
        <v>18021</v>
      </c>
      <c r="Q2789" t="s">
        <v>17617</v>
      </c>
      <c r="T2789" t="s">
        <v>18022</v>
      </c>
      <c r="U2789" t="s">
        <v>15317</v>
      </c>
    </row>
    <row r="2790" spans="1:21" x14ac:dyDescent="0.25">
      <c r="A2790">
        <v>2009</v>
      </c>
      <c r="B2790">
        <v>38</v>
      </c>
      <c r="C2790" t="s">
        <v>29</v>
      </c>
      <c r="D2790" t="s">
        <v>1511</v>
      </c>
      <c r="E2790" t="s">
        <v>3173</v>
      </c>
      <c r="F2790" t="s">
        <v>7527</v>
      </c>
      <c r="G2790" t="s">
        <v>12301</v>
      </c>
      <c r="H2790" t="s">
        <v>14488</v>
      </c>
      <c r="I2790">
        <v>2205</v>
      </c>
      <c r="J2790">
        <v>0</v>
      </c>
      <c r="K2790">
        <v>2097.4088660000002</v>
      </c>
      <c r="L2790" t="s">
        <v>15434</v>
      </c>
      <c r="M2790" t="s">
        <v>15245</v>
      </c>
      <c r="T2790" t="s">
        <v>15307</v>
      </c>
      <c r="U2790" t="s">
        <v>15317</v>
      </c>
    </row>
    <row r="2791" spans="1:21" x14ac:dyDescent="0.25">
      <c r="A2791">
        <v>2009</v>
      </c>
      <c r="B2791">
        <v>38</v>
      </c>
      <c r="C2791" t="s">
        <v>29</v>
      </c>
      <c r="D2791" t="s">
        <v>1512</v>
      </c>
      <c r="E2791" t="s">
        <v>3173</v>
      </c>
      <c r="F2791" t="s">
        <v>7528</v>
      </c>
      <c r="G2791" t="s">
        <v>12990</v>
      </c>
      <c r="H2791" t="s">
        <v>14483</v>
      </c>
      <c r="I2791">
        <v>540</v>
      </c>
      <c r="J2791">
        <v>0</v>
      </c>
      <c r="K2791">
        <v>612.15957700000001</v>
      </c>
      <c r="L2791" t="s">
        <v>15434</v>
      </c>
      <c r="M2791" t="s">
        <v>15245</v>
      </c>
      <c r="N2791" t="s">
        <v>15434</v>
      </c>
      <c r="O2791" t="s">
        <v>15245</v>
      </c>
      <c r="T2791" t="s">
        <v>15307</v>
      </c>
      <c r="U2791" t="s">
        <v>15317</v>
      </c>
    </row>
    <row r="2792" spans="1:21" x14ac:dyDescent="0.25">
      <c r="A2792">
        <v>2009</v>
      </c>
      <c r="B2792">
        <v>38</v>
      </c>
      <c r="C2792" t="s">
        <v>29</v>
      </c>
      <c r="D2792" t="s">
        <v>2210</v>
      </c>
      <c r="E2792" t="s">
        <v>3513</v>
      </c>
      <c r="F2792" t="s">
        <v>7523</v>
      </c>
      <c r="G2792" t="s">
        <v>12991</v>
      </c>
      <c r="H2792" t="s">
        <v>14483</v>
      </c>
      <c r="I2792">
        <v>700</v>
      </c>
      <c r="J2792">
        <v>0</v>
      </c>
      <c r="K2792">
        <v>530</v>
      </c>
      <c r="L2792" t="s">
        <v>17002</v>
      </c>
      <c r="M2792" t="s">
        <v>17296</v>
      </c>
      <c r="N2792" t="s">
        <v>18360</v>
      </c>
      <c r="O2792" t="s">
        <v>17296</v>
      </c>
      <c r="T2792" t="s">
        <v>17297</v>
      </c>
      <c r="U2792" t="s">
        <v>15317</v>
      </c>
    </row>
    <row r="2793" spans="1:21" x14ac:dyDescent="0.25">
      <c r="A2793">
        <v>2009</v>
      </c>
      <c r="B2793">
        <v>38</v>
      </c>
      <c r="C2793" t="s">
        <v>30</v>
      </c>
      <c r="D2793" t="s">
        <v>1517</v>
      </c>
      <c r="E2793" t="s">
        <v>3510</v>
      </c>
      <c r="F2793" t="s">
        <v>7529</v>
      </c>
      <c r="G2793" t="s">
        <v>12992</v>
      </c>
      <c r="H2793" t="s">
        <v>14489</v>
      </c>
      <c r="I2793">
        <v>86.626999999999995</v>
      </c>
      <c r="J2793">
        <v>0</v>
      </c>
      <c r="K2793">
        <v>86.611852999999996</v>
      </c>
      <c r="L2793" t="s">
        <v>15434</v>
      </c>
      <c r="M2793" t="s">
        <v>15245</v>
      </c>
      <c r="T2793" t="s">
        <v>15307</v>
      </c>
      <c r="U2793" t="s">
        <v>15317</v>
      </c>
    </row>
    <row r="2794" spans="1:21" x14ac:dyDescent="0.25">
      <c r="A2794">
        <v>2009</v>
      </c>
      <c r="B2794">
        <v>38</v>
      </c>
      <c r="C2794" t="s">
        <v>30</v>
      </c>
      <c r="D2794" t="s">
        <v>2211</v>
      </c>
      <c r="E2794" t="s">
        <v>3510</v>
      </c>
      <c r="F2794" t="s">
        <v>7530</v>
      </c>
      <c r="G2794" t="s">
        <v>12993</v>
      </c>
      <c r="H2794" t="s">
        <v>14614</v>
      </c>
      <c r="I2794">
        <v>150</v>
      </c>
      <c r="J2794">
        <v>0</v>
      </c>
      <c r="K2794">
        <v>262.93900500000001</v>
      </c>
      <c r="L2794" t="s">
        <v>15434</v>
      </c>
      <c r="M2794" t="s">
        <v>15245</v>
      </c>
      <c r="T2794" t="s">
        <v>15307</v>
      </c>
      <c r="U2794" t="s">
        <v>15317</v>
      </c>
    </row>
    <row r="2795" spans="1:21" x14ac:dyDescent="0.25">
      <c r="A2795">
        <v>2009</v>
      </c>
      <c r="B2795">
        <v>38</v>
      </c>
      <c r="C2795" t="s">
        <v>30</v>
      </c>
      <c r="D2795" t="s">
        <v>2212</v>
      </c>
      <c r="E2795" t="s">
        <v>3510</v>
      </c>
      <c r="F2795" t="s">
        <v>7531</v>
      </c>
      <c r="G2795" t="s">
        <v>12994</v>
      </c>
      <c r="H2795" t="s">
        <v>14483</v>
      </c>
      <c r="I2795">
        <v>600</v>
      </c>
      <c r="J2795">
        <v>0</v>
      </c>
      <c r="K2795">
        <v>472.754032</v>
      </c>
      <c r="L2795" t="s">
        <v>15434</v>
      </c>
      <c r="M2795" t="s">
        <v>15245</v>
      </c>
      <c r="N2795" t="s">
        <v>15434</v>
      </c>
      <c r="O2795" t="s">
        <v>15245</v>
      </c>
      <c r="T2795" t="s">
        <v>15307</v>
      </c>
      <c r="U2795" t="s">
        <v>15317</v>
      </c>
    </row>
    <row r="2796" spans="1:21" x14ac:dyDescent="0.25">
      <c r="A2796">
        <v>2009</v>
      </c>
      <c r="B2796">
        <v>38</v>
      </c>
      <c r="C2796" t="s">
        <v>30</v>
      </c>
      <c r="D2796" t="s">
        <v>2213</v>
      </c>
      <c r="E2796" t="s">
        <v>3510</v>
      </c>
      <c r="F2796" t="s">
        <v>7532</v>
      </c>
      <c r="G2796" t="s">
        <v>12995</v>
      </c>
      <c r="H2796" t="s">
        <v>14483</v>
      </c>
      <c r="I2796">
        <v>700</v>
      </c>
      <c r="J2796">
        <v>0</v>
      </c>
      <c r="K2796">
        <v>271.55527000000001</v>
      </c>
      <c r="L2796" t="s">
        <v>15434</v>
      </c>
      <c r="M2796" t="s">
        <v>15245</v>
      </c>
      <c r="N2796" t="s">
        <v>15434</v>
      </c>
      <c r="O2796" t="s">
        <v>15245</v>
      </c>
      <c r="P2796" t="s">
        <v>15434</v>
      </c>
      <c r="Q2796" t="s">
        <v>15245</v>
      </c>
      <c r="T2796" t="s">
        <v>15307</v>
      </c>
      <c r="U2796" t="s">
        <v>15317</v>
      </c>
    </row>
    <row r="2797" spans="1:21" x14ac:dyDescent="0.25">
      <c r="A2797">
        <v>2009</v>
      </c>
      <c r="B2797">
        <v>38</v>
      </c>
      <c r="C2797" t="s">
        <v>30</v>
      </c>
      <c r="D2797" t="s">
        <v>2214</v>
      </c>
      <c r="E2797" t="s">
        <v>3510</v>
      </c>
      <c r="F2797" t="s">
        <v>7533</v>
      </c>
      <c r="G2797" t="s">
        <v>12996</v>
      </c>
      <c r="H2797" t="s">
        <v>14483</v>
      </c>
      <c r="I2797">
        <v>1200</v>
      </c>
      <c r="J2797">
        <v>0</v>
      </c>
      <c r="K2797">
        <v>943.05808100000002</v>
      </c>
      <c r="L2797" t="s">
        <v>15434</v>
      </c>
      <c r="M2797" t="s">
        <v>15245</v>
      </c>
      <c r="N2797" t="s">
        <v>15434</v>
      </c>
      <c r="O2797" t="s">
        <v>15245</v>
      </c>
      <c r="T2797" t="s">
        <v>15307</v>
      </c>
      <c r="U2797" t="s">
        <v>15317</v>
      </c>
    </row>
    <row r="2798" spans="1:21" x14ac:dyDescent="0.25">
      <c r="A2798">
        <v>2009</v>
      </c>
      <c r="B2798">
        <v>40</v>
      </c>
      <c r="C2798" t="s">
        <v>25</v>
      </c>
      <c r="D2798" t="s">
        <v>2215</v>
      </c>
      <c r="G2798" t="s">
        <v>11035</v>
      </c>
      <c r="H2798" t="s">
        <v>14490</v>
      </c>
      <c r="I2798">
        <v>1373.496312</v>
      </c>
      <c r="J2798">
        <v>0</v>
      </c>
      <c r="K2798">
        <v>640.40579100000002</v>
      </c>
      <c r="U2798" t="s">
        <v>15316</v>
      </c>
    </row>
    <row r="2799" spans="1:21" x14ac:dyDescent="0.25">
      <c r="A2799">
        <v>2009</v>
      </c>
      <c r="B2799">
        <v>40</v>
      </c>
      <c r="C2799" t="s">
        <v>25</v>
      </c>
      <c r="D2799" t="s">
        <v>2216</v>
      </c>
      <c r="G2799" t="s">
        <v>11036</v>
      </c>
      <c r="H2799" t="s">
        <v>14490</v>
      </c>
      <c r="I2799">
        <v>1951.935788</v>
      </c>
      <c r="J2799">
        <v>0</v>
      </c>
      <c r="K2799">
        <v>1459.3467800000001</v>
      </c>
      <c r="U2799" t="s">
        <v>15316</v>
      </c>
    </row>
    <row r="2800" spans="1:21" x14ac:dyDescent="0.25">
      <c r="A2800">
        <v>2009</v>
      </c>
      <c r="B2800">
        <v>40</v>
      </c>
      <c r="C2800" t="s">
        <v>25</v>
      </c>
      <c r="D2800" t="s">
        <v>2217</v>
      </c>
      <c r="G2800" t="s">
        <v>12997</v>
      </c>
      <c r="H2800" t="s">
        <v>14490</v>
      </c>
      <c r="I2800">
        <v>75.837134000000006</v>
      </c>
      <c r="J2800">
        <v>0</v>
      </c>
      <c r="K2800">
        <v>54.579600999999997</v>
      </c>
      <c r="U2800" t="s">
        <v>15316</v>
      </c>
    </row>
    <row r="2801" spans="1:21" x14ac:dyDescent="0.25">
      <c r="A2801">
        <v>2009</v>
      </c>
      <c r="B2801">
        <v>40</v>
      </c>
      <c r="C2801" t="s">
        <v>25</v>
      </c>
      <c r="D2801" t="s">
        <v>2218</v>
      </c>
      <c r="G2801" t="s">
        <v>12998</v>
      </c>
      <c r="H2801" t="s">
        <v>14490</v>
      </c>
      <c r="I2801">
        <v>30</v>
      </c>
      <c r="J2801">
        <v>0</v>
      </c>
      <c r="K2801">
        <v>25.358739</v>
      </c>
      <c r="U2801" t="s">
        <v>15316</v>
      </c>
    </row>
    <row r="2802" spans="1:21" x14ac:dyDescent="0.25">
      <c r="A2802">
        <v>2009</v>
      </c>
      <c r="B2802">
        <v>40</v>
      </c>
      <c r="C2802" t="s">
        <v>22</v>
      </c>
      <c r="D2802" t="s">
        <v>1519</v>
      </c>
      <c r="G2802" t="s">
        <v>10941</v>
      </c>
      <c r="H2802" t="s">
        <v>14490</v>
      </c>
      <c r="I2802">
        <v>354.11727100000002</v>
      </c>
      <c r="J2802">
        <v>0</v>
      </c>
      <c r="K2802">
        <v>330.58789100000001</v>
      </c>
      <c r="U2802" t="s">
        <v>15316</v>
      </c>
    </row>
    <row r="2803" spans="1:21" x14ac:dyDescent="0.25">
      <c r="A2803">
        <v>2009</v>
      </c>
      <c r="B2803">
        <v>40</v>
      </c>
      <c r="C2803" t="s">
        <v>23</v>
      </c>
      <c r="D2803" t="s">
        <v>1520</v>
      </c>
      <c r="G2803" t="s">
        <v>12308</v>
      </c>
      <c r="H2803" t="s">
        <v>14490</v>
      </c>
      <c r="I2803">
        <v>51.645304000000003</v>
      </c>
      <c r="J2803">
        <v>0</v>
      </c>
      <c r="K2803">
        <v>52.070405000000001</v>
      </c>
      <c r="U2803" t="s">
        <v>15316</v>
      </c>
    </row>
    <row r="2804" spans="1:21" x14ac:dyDescent="0.25">
      <c r="A2804">
        <v>2009</v>
      </c>
      <c r="B2804">
        <v>40</v>
      </c>
      <c r="C2804" t="s">
        <v>24</v>
      </c>
      <c r="D2804" t="s">
        <v>1521</v>
      </c>
      <c r="G2804" t="s">
        <v>12309</v>
      </c>
      <c r="H2804" t="s">
        <v>14490</v>
      </c>
      <c r="I2804">
        <v>189.49340799999999</v>
      </c>
      <c r="J2804">
        <v>0</v>
      </c>
      <c r="K2804">
        <v>216.232112</v>
      </c>
      <c r="U2804" t="s">
        <v>15316</v>
      </c>
    </row>
    <row r="2805" spans="1:21" x14ac:dyDescent="0.25">
      <c r="A2805">
        <v>2009</v>
      </c>
      <c r="B2805">
        <v>40</v>
      </c>
      <c r="C2805" t="s">
        <v>24</v>
      </c>
      <c r="D2805" t="s">
        <v>1522</v>
      </c>
      <c r="G2805" t="s">
        <v>12310</v>
      </c>
      <c r="H2805" t="s">
        <v>14490</v>
      </c>
      <c r="I2805">
        <v>3622.074783</v>
      </c>
      <c r="J2805">
        <v>0</v>
      </c>
      <c r="K2805">
        <v>3293.6936329999999</v>
      </c>
      <c r="U2805" t="s">
        <v>15316</v>
      </c>
    </row>
    <row r="2806" spans="1:21" x14ac:dyDescent="0.25">
      <c r="A2806">
        <v>2009</v>
      </c>
      <c r="B2806">
        <v>50</v>
      </c>
      <c r="C2806" t="s">
        <v>25</v>
      </c>
      <c r="D2806" t="s">
        <v>1527</v>
      </c>
      <c r="E2806" t="s">
        <v>3514</v>
      </c>
      <c r="F2806" t="s">
        <v>7534</v>
      </c>
      <c r="G2806" t="s">
        <v>12999</v>
      </c>
      <c r="H2806" t="s">
        <v>14615</v>
      </c>
      <c r="I2806">
        <v>0</v>
      </c>
      <c r="J2806">
        <v>0</v>
      </c>
      <c r="K2806">
        <v>2716.8847839999999</v>
      </c>
      <c r="L2806" t="s">
        <v>18361</v>
      </c>
      <c r="M2806" t="s">
        <v>16846</v>
      </c>
      <c r="N2806" t="s">
        <v>18362</v>
      </c>
      <c r="O2806" t="s">
        <v>18066</v>
      </c>
      <c r="P2806" t="s">
        <v>17778</v>
      </c>
      <c r="Q2806" t="s">
        <v>16846</v>
      </c>
      <c r="R2806" t="s">
        <v>17236</v>
      </c>
      <c r="S2806" t="s">
        <v>16846</v>
      </c>
      <c r="T2806" t="s">
        <v>16884</v>
      </c>
      <c r="U2806" t="s">
        <v>15317</v>
      </c>
    </row>
    <row r="2807" spans="1:21" x14ac:dyDescent="0.25">
      <c r="A2807">
        <v>2009</v>
      </c>
      <c r="B2807">
        <v>50</v>
      </c>
      <c r="C2807" t="s">
        <v>25</v>
      </c>
      <c r="D2807" t="s">
        <v>1528</v>
      </c>
      <c r="E2807" t="s">
        <v>3515</v>
      </c>
      <c r="F2807" t="s">
        <v>7535</v>
      </c>
      <c r="G2807" t="s">
        <v>12313</v>
      </c>
      <c r="H2807" t="s">
        <v>14616</v>
      </c>
      <c r="I2807">
        <v>0</v>
      </c>
      <c r="J2807">
        <v>0</v>
      </c>
      <c r="K2807">
        <v>115297.826304</v>
      </c>
      <c r="L2807" t="s">
        <v>18361</v>
      </c>
      <c r="M2807" t="s">
        <v>16846</v>
      </c>
      <c r="N2807" t="s">
        <v>18363</v>
      </c>
      <c r="O2807" t="s">
        <v>16846</v>
      </c>
      <c r="R2807" t="s">
        <v>18025</v>
      </c>
      <c r="S2807" t="s">
        <v>16846</v>
      </c>
      <c r="T2807" t="s">
        <v>16847</v>
      </c>
      <c r="U2807" t="s">
        <v>15317</v>
      </c>
    </row>
    <row r="2808" spans="1:21" x14ac:dyDescent="0.25">
      <c r="A2808">
        <v>2009</v>
      </c>
      <c r="B2808">
        <v>50</v>
      </c>
      <c r="C2808" t="s">
        <v>25</v>
      </c>
      <c r="D2808" t="s">
        <v>1529</v>
      </c>
      <c r="E2808" t="s">
        <v>3515</v>
      </c>
      <c r="F2808" t="s">
        <v>7536</v>
      </c>
      <c r="G2808" t="s">
        <v>12314</v>
      </c>
      <c r="H2808" t="s">
        <v>14616</v>
      </c>
      <c r="I2808">
        <v>0</v>
      </c>
      <c r="J2808">
        <v>0</v>
      </c>
      <c r="K2808">
        <v>742.90164249999998</v>
      </c>
      <c r="L2808" t="s">
        <v>18361</v>
      </c>
      <c r="M2808" t="s">
        <v>16846</v>
      </c>
      <c r="N2808" t="s">
        <v>15334</v>
      </c>
      <c r="O2808" t="s">
        <v>15239</v>
      </c>
      <c r="P2808" t="s">
        <v>17778</v>
      </c>
      <c r="Q2808" t="s">
        <v>16846</v>
      </c>
      <c r="R2808" t="s">
        <v>18025</v>
      </c>
      <c r="S2808" t="s">
        <v>16846</v>
      </c>
      <c r="T2808" t="s">
        <v>16847</v>
      </c>
      <c r="U2808" t="s">
        <v>15317</v>
      </c>
    </row>
    <row r="2809" spans="1:21" x14ac:dyDescent="0.25">
      <c r="A2809">
        <v>2009</v>
      </c>
      <c r="B2809">
        <v>50</v>
      </c>
      <c r="C2809" t="s">
        <v>25</v>
      </c>
      <c r="D2809" t="s">
        <v>1530</v>
      </c>
      <c r="E2809" t="s">
        <v>3516</v>
      </c>
      <c r="F2809" t="s">
        <v>7537</v>
      </c>
      <c r="G2809" t="s">
        <v>13000</v>
      </c>
      <c r="H2809" t="s">
        <v>14616</v>
      </c>
      <c r="I2809">
        <v>0</v>
      </c>
      <c r="J2809">
        <v>0</v>
      </c>
      <c r="K2809">
        <v>467.47377899999998</v>
      </c>
      <c r="L2809" t="s">
        <v>17761</v>
      </c>
      <c r="M2809" t="s">
        <v>16846</v>
      </c>
      <c r="P2809" t="s">
        <v>17761</v>
      </c>
      <c r="Q2809" t="s">
        <v>16846</v>
      </c>
      <c r="R2809" t="s">
        <v>18025</v>
      </c>
      <c r="S2809" t="s">
        <v>16846</v>
      </c>
      <c r="T2809" t="s">
        <v>16847</v>
      </c>
      <c r="U2809" t="s">
        <v>15317</v>
      </c>
    </row>
    <row r="2810" spans="1:21" x14ac:dyDescent="0.25">
      <c r="A2810">
        <v>2009</v>
      </c>
      <c r="B2810">
        <v>50</v>
      </c>
      <c r="C2810" t="s">
        <v>25</v>
      </c>
      <c r="D2810" t="s">
        <v>1532</v>
      </c>
      <c r="E2810" t="s">
        <v>3179</v>
      </c>
      <c r="F2810" t="s">
        <v>7538</v>
      </c>
      <c r="G2810" t="s">
        <v>13001</v>
      </c>
      <c r="H2810" t="s">
        <v>14617</v>
      </c>
      <c r="I2810">
        <v>0</v>
      </c>
      <c r="J2810">
        <v>0</v>
      </c>
      <c r="K2810">
        <v>4948.1280040000001</v>
      </c>
      <c r="L2810" t="s">
        <v>17245</v>
      </c>
      <c r="M2810" t="s">
        <v>17486</v>
      </c>
      <c r="T2810" t="s">
        <v>17487</v>
      </c>
      <c r="U2810" t="s">
        <v>15317</v>
      </c>
    </row>
    <row r="2811" spans="1:21" x14ac:dyDescent="0.25">
      <c r="A2811">
        <v>2009</v>
      </c>
      <c r="B2811">
        <v>50</v>
      </c>
      <c r="C2811" t="s">
        <v>25</v>
      </c>
      <c r="D2811" t="s">
        <v>1533</v>
      </c>
      <c r="E2811" t="s">
        <v>3180</v>
      </c>
      <c r="F2811" t="s">
        <v>7539</v>
      </c>
      <c r="G2811" t="s">
        <v>13002</v>
      </c>
      <c r="H2811" t="s">
        <v>14618</v>
      </c>
      <c r="I2811">
        <v>0</v>
      </c>
      <c r="J2811">
        <v>0</v>
      </c>
      <c r="K2811">
        <v>6996.6241120000004</v>
      </c>
      <c r="N2811" t="s">
        <v>18026</v>
      </c>
      <c r="O2811" t="s">
        <v>17746</v>
      </c>
      <c r="P2811" t="s">
        <v>18027</v>
      </c>
      <c r="Q2811" t="s">
        <v>17746</v>
      </c>
      <c r="R2811" t="s">
        <v>18027</v>
      </c>
      <c r="S2811" t="s">
        <v>17746</v>
      </c>
      <c r="T2811" t="s">
        <v>16870</v>
      </c>
      <c r="U2811" t="s">
        <v>15317</v>
      </c>
    </row>
    <row r="2812" spans="1:21" x14ac:dyDescent="0.25">
      <c r="A2812">
        <v>2009</v>
      </c>
      <c r="B2812">
        <v>50</v>
      </c>
      <c r="C2812" t="s">
        <v>25</v>
      </c>
      <c r="D2812" t="s">
        <v>2219</v>
      </c>
      <c r="E2812" t="s">
        <v>3515</v>
      </c>
      <c r="F2812" t="s">
        <v>7540</v>
      </c>
      <c r="G2812" t="s">
        <v>13003</v>
      </c>
      <c r="H2812" t="s">
        <v>14615</v>
      </c>
      <c r="I2812">
        <v>0</v>
      </c>
      <c r="J2812">
        <v>0</v>
      </c>
      <c r="K2812">
        <v>567.51181099999997</v>
      </c>
      <c r="L2812" t="s">
        <v>18361</v>
      </c>
      <c r="M2812" t="s">
        <v>16846</v>
      </c>
      <c r="N2812" t="s">
        <v>18361</v>
      </c>
      <c r="O2812" t="s">
        <v>16846</v>
      </c>
      <c r="P2812" t="s">
        <v>17778</v>
      </c>
      <c r="Q2812" t="s">
        <v>16846</v>
      </c>
      <c r="R2812" t="s">
        <v>17236</v>
      </c>
      <c r="S2812" t="s">
        <v>16846</v>
      </c>
      <c r="T2812" t="s">
        <v>16847</v>
      </c>
      <c r="U2812" t="s">
        <v>15317</v>
      </c>
    </row>
    <row r="2813" spans="1:21" x14ac:dyDescent="0.25">
      <c r="A2813">
        <v>2009</v>
      </c>
      <c r="B2813">
        <v>50</v>
      </c>
      <c r="C2813" t="s">
        <v>25</v>
      </c>
      <c r="D2813" t="s">
        <v>2220</v>
      </c>
      <c r="F2813" t="s">
        <v>7541</v>
      </c>
      <c r="G2813" t="s">
        <v>13004</v>
      </c>
      <c r="H2813" t="s">
        <v>13004</v>
      </c>
      <c r="I2813">
        <v>0</v>
      </c>
      <c r="J2813">
        <v>0</v>
      </c>
      <c r="K2813">
        <v>675.59793000000002</v>
      </c>
      <c r="N2813" t="s">
        <v>18364</v>
      </c>
      <c r="O2813" t="s">
        <v>16846</v>
      </c>
      <c r="P2813" t="s">
        <v>15333</v>
      </c>
      <c r="Q2813" t="s">
        <v>15239</v>
      </c>
      <c r="R2813" t="s">
        <v>15333</v>
      </c>
      <c r="S2813" t="s">
        <v>15239</v>
      </c>
      <c r="T2813" t="s">
        <v>16847</v>
      </c>
      <c r="U2813" t="s">
        <v>15317</v>
      </c>
    </row>
    <row r="2814" spans="1:21" x14ac:dyDescent="0.25">
      <c r="A2814">
        <v>2009</v>
      </c>
      <c r="B2814">
        <v>50</v>
      </c>
      <c r="C2814" t="s">
        <v>25</v>
      </c>
      <c r="D2814" t="s">
        <v>2221</v>
      </c>
      <c r="E2814" t="s">
        <v>3517</v>
      </c>
      <c r="F2814" t="s">
        <v>7542</v>
      </c>
      <c r="G2814" t="s">
        <v>13005</v>
      </c>
      <c r="H2814" t="s">
        <v>14619</v>
      </c>
      <c r="I2814">
        <v>0</v>
      </c>
      <c r="J2814">
        <v>0</v>
      </c>
      <c r="K2814">
        <v>817.17738199999997</v>
      </c>
      <c r="L2814" t="s">
        <v>18365</v>
      </c>
      <c r="M2814" t="s">
        <v>17493</v>
      </c>
      <c r="N2814" t="s">
        <v>18366</v>
      </c>
      <c r="O2814" t="s">
        <v>16850</v>
      </c>
      <c r="T2814" t="s">
        <v>17598</v>
      </c>
      <c r="U2814" t="s">
        <v>15317</v>
      </c>
    </row>
    <row r="2815" spans="1:21" x14ac:dyDescent="0.25">
      <c r="A2815">
        <v>2009</v>
      </c>
      <c r="B2815">
        <v>50</v>
      </c>
      <c r="C2815" t="s">
        <v>32</v>
      </c>
      <c r="D2815" t="s">
        <v>1534</v>
      </c>
      <c r="E2815" t="s">
        <v>3181</v>
      </c>
      <c r="F2815" t="s">
        <v>7543</v>
      </c>
      <c r="G2815" t="s">
        <v>12318</v>
      </c>
      <c r="H2815" t="s">
        <v>14620</v>
      </c>
      <c r="I2815">
        <v>0</v>
      </c>
      <c r="J2815">
        <v>0</v>
      </c>
      <c r="K2815">
        <v>90474.610688000001</v>
      </c>
      <c r="L2815" t="s">
        <v>18029</v>
      </c>
      <c r="M2815" t="s">
        <v>17486</v>
      </c>
      <c r="N2815" t="s">
        <v>15342</v>
      </c>
      <c r="O2815" t="s">
        <v>15239</v>
      </c>
      <c r="P2815" t="s">
        <v>15342</v>
      </c>
      <c r="Q2815" t="s">
        <v>15239</v>
      </c>
      <c r="R2815" t="s">
        <v>17004</v>
      </c>
      <c r="S2815" t="s">
        <v>15239</v>
      </c>
      <c r="T2815" t="s">
        <v>17487</v>
      </c>
      <c r="U2815" t="s">
        <v>15317</v>
      </c>
    </row>
    <row r="2816" spans="1:21" x14ac:dyDescent="0.25">
      <c r="A2816">
        <v>2009</v>
      </c>
      <c r="B2816">
        <v>50</v>
      </c>
      <c r="C2816" t="s">
        <v>32</v>
      </c>
      <c r="D2816" t="s">
        <v>1535</v>
      </c>
      <c r="E2816" t="s">
        <v>3181</v>
      </c>
      <c r="F2816" t="s">
        <v>7544</v>
      </c>
      <c r="G2816" t="s">
        <v>13006</v>
      </c>
      <c r="H2816" t="s">
        <v>14620</v>
      </c>
      <c r="I2816">
        <v>0</v>
      </c>
      <c r="J2816">
        <v>0</v>
      </c>
      <c r="K2816">
        <v>8591.5258880000001</v>
      </c>
      <c r="L2816" t="s">
        <v>18029</v>
      </c>
      <c r="M2816" t="s">
        <v>17486</v>
      </c>
      <c r="R2816" t="s">
        <v>17004</v>
      </c>
      <c r="S2816" t="s">
        <v>15239</v>
      </c>
      <c r="T2816" t="s">
        <v>17487</v>
      </c>
      <c r="U2816" t="s">
        <v>15317</v>
      </c>
    </row>
    <row r="2817" spans="1:21" x14ac:dyDescent="0.25">
      <c r="A2817">
        <v>2009</v>
      </c>
      <c r="B2817">
        <v>50</v>
      </c>
      <c r="C2817" t="s">
        <v>32</v>
      </c>
      <c r="D2817" t="s">
        <v>1536</v>
      </c>
      <c r="G2817" t="s">
        <v>12320</v>
      </c>
      <c r="H2817" t="s">
        <v>14620</v>
      </c>
      <c r="I2817">
        <v>0</v>
      </c>
      <c r="J2817">
        <v>0</v>
      </c>
      <c r="K2817">
        <v>33149.515776</v>
      </c>
      <c r="P2817" t="s">
        <v>17733</v>
      </c>
      <c r="Q2817" t="s">
        <v>15239</v>
      </c>
      <c r="R2817" t="s">
        <v>17004</v>
      </c>
      <c r="S2817" t="s">
        <v>15239</v>
      </c>
      <c r="T2817" t="s">
        <v>15302</v>
      </c>
      <c r="U2817" t="s">
        <v>15317</v>
      </c>
    </row>
    <row r="2818" spans="1:21" x14ac:dyDescent="0.25">
      <c r="A2818">
        <v>2009</v>
      </c>
      <c r="B2818">
        <v>50</v>
      </c>
      <c r="C2818" t="s">
        <v>32</v>
      </c>
      <c r="D2818" t="s">
        <v>1537</v>
      </c>
      <c r="E2818" t="s">
        <v>3182</v>
      </c>
      <c r="F2818" t="s">
        <v>7545</v>
      </c>
      <c r="G2818" t="s">
        <v>13007</v>
      </c>
      <c r="H2818" t="s">
        <v>14620</v>
      </c>
      <c r="I2818">
        <v>0</v>
      </c>
      <c r="J2818">
        <v>0</v>
      </c>
      <c r="K2818">
        <v>10086.114304000001</v>
      </c>
      <c r="L2818" t="s">
        <v>18030</v>
      </c>
      <c r="M2818" t="s">
        <v>17486</v>
      </c>
      <c r="N2818" t="s">
        <v>15256</v>
      </c>
      <c r="O2818" t="s">
        <v>15247</v>
      </c>
      <c r="R2818" t="s">
        <v>17004</v>
      </c>
      <c r="S2818" t="s">
        <v>15239</v>
      </c>
      <c r="T2818" t="s">
        <v>17487</v>
      </c>
      <c r="U2818" t="s">
        <v>15317</v>
      </c>
    </row>
    <row r="2819" spans="1:21" x14ac:dyDescent="0.25">
      <c r="A2819">
        <v>2009</v>
      </c>
      <c r="B2819">
        <v>50</v>
      </c>
      <c r="C2819" t="s">
        <v>20</v>
      </c>
      <c r="D2819" t="s">
        <v>1538</v>
      </c>
      <c r="G2819" t="s">
        <v>11820</v>
      </c>
      <c r="H2819" t="s">
        <v>14616</v>
      </c>
      <c r="I2819">
        <v>0</v>
      </c>
      <c r="J2819">
        <v>0</v>
      </c>
      <c r="K2819">
        <v>4160.2718720000003</v>
      </c>
      <c r="P2819" t="s">
        <v>17239</v>
      </c>
      <c r="Q2819" t="s">
        <v>17797</v>
      </c>
      <c r="R2819" t="s">
        <v>18025</v>
      </c>
      <c r="S2819" t="s">
        <v>16846</v>
      </c>
      <c r="T2819" t="s">
        <v>18031</v>
      </c>
      <c r="U2819" t="s">
        <v>15317</v>
      </c>
    </row>
    <row r="2820" spans="1:21" x14ac:dyDescent="0.25">
      <c r="A2820">
        <v>2009</v>
      </c>
      <c r="B2820">
        <v>50</v>
      </c>
      <c r="C2820" t="s">
        <v>22</v>
      </c>
      <c r="D2820" t="s">
        <v>1539</v>
      </c>
      <c r="G2820" t="s">
        <v>10941</v>
      </c>
      <c r="H2820" t="s">
        <v>14621</v>
      </c>
      <c r="I2820">
        <v>0</v>
      </c>
      <c r="J2820">
        <v>0</v>
      </c>
      <c r="K2820">
        <v>24286.768039999999</v>
      </c>
      <c r="R2820" t="s">
        <v>18367</v>
      </c>
      <c r="S2820" t="s">
        <v>16846</v>
      </c>
      <c r="T2820" t="s">
        <v>16847</v>
      </c>
      <c r="U2820" t="s">
        <v>15317</v>
      </c>
    </row>
    <row r="2821" spans="1:21" x14ac:dyDescent="0.25">
      <c r="A2821">
        <v>2009</v>
      </c>
      <c r="B2821">
        <v>50</v>
      </c>
      <c r="C2821" t="s">
        <v>23</v>
      </c>
      <c r="D2821" t="s">
        <v>1540</v>
      </c>
      <c r="G2821" t="s">
        <v>13008</v>
      </c>
      <c r="H2821" t="s">
        <v>14496</v>
      </c>
      <c r="I2821">
        <v>0</v>
      </c>
      <c r="J2821">
        <v>0</v>
      </c>
      <c r="K2821">
        <v>371.860412</v>
      </c>
      <c r="U2821" t="s">
        <v>15316</v>
      </c>
    </row>
    <row r="2822" spans="1:21" x14ac:dyDescent="0.25">
      <c r="A2822">
        <v>2009</v>
      </c>
      <c r="B2822">
        <v>51</v>
      </c>
      <c r="C2822" t="s">
        <v>38</v>
      </c>
      <c r="D2822" t="s">
        <v>1541</v>
      </c>
      <c r="G2822" t="s">
        <v>12322</v>
      </c>
      <c r="H2822" t="s">
        <v>13379</v>
      </c>
      <c r="I2822">
        <v>0</v>
      </c>
      <c r="J2822">
        <v>0</v>
      </c>
      <c r="K2822">
        <v>5715.0891519999996</v>
      </c>
      <c r="U2822" t="s">
        <v>15316</v>
      </c>
    </row>
    <row r="2823" spans="1:21" x14ac:dyDescent="0.25">
      <c r="A2823">
        <v>2009</v>
      </c>
      <c r="B2823">
        <v>51</v>
      </c>
      <c r="C2823" t="s">
        <v>25</v>
      </c>
      <c r="D2823" t="s">
        <v>1542</v>
      </c>
      <c r="F2823" t="s">
        <v>7171</v>
      </c>
      <c r="G2823" t="s">
        <v>12323</v>
      </c>
      <c r="H2823" t="s">
        <v>14497</v>
      </c>
      <c r="I2823">
        <v>0</v>
      </c>
      <c r="J2823">
        <v>0</v>
      </c>
      <c r="K2823">
        <v>251.55967799999999</v>
      </c>
      <c r="N2823" t="s">
        <v>18033</v>
      </c>
      <c r="O2823" t="s">
        <v>17258</v>
      </c>
      <c r="P2823" t="s">
        <v>17771</v>
      </c>
      <c r="Q2823" t="s">
        <v>16846</v>
      </c>
      <c r="R2823" t="s">
        <v>17236</v>
      </c>
      <c r="S2823" t="s">
        <v>16846</v>
      </c>
      <c r="T2823" t="s">
        <v>17259</v>
      </c>
      <c r="U2823" t="s">
        <v>15317</v>
      </c>
    </row>
    <row r="2824" spans="1:21" x14ac:dyDescent="0.25">
      <c r="A2824">
        <v>2009</v>
      </c>
      <c r="B2824">
        <v>51</v>
      </c>
      <c r="C2824" t="s">
        <v>25</v>
      </c>
      <c r="D2824" t="s">
        <v>1543</v>
      </c>
      <c r="F2824" t="s">
        <v>7172</v>
      </c>
      <c r="G2824" t="s">
        <v>12324</v>
      </c>
      <c r="H2824" t="s">
        <v>14497</v>
      </c>
      <c r="I2824">
        <v>0</v>
      </c>
      <c r="J2824">
        <v>0</v>
      </c>
      <c r="K2824">
        <v>96.135081</v>
      </c>
      <c r="N2824" t="s">
        <v>18034</v>
      </c>
      <c r="O2824" t="s">
        <v>16846</v>
      </c>
      <c r="P2824" t="s">
        <v>17766</v>
      </c>
      <c r="Q2824" t="s">
        <v>16846</v>
      </c>
      <c r="R2824" t="s">
        <v>17236</v>
      </c>
      <c r="S2824" t="s">
        <v>16846</v>
      </c>
      <c r="T2824" t="s">
        <v>16847</v>
      </c>
      <c r="U2824" t="s">
        <v>15317</v>
      </c>
    </row>
    <row r="2825" spans="1:21" x14ac:dyDescent="0.25">
      <c r="A2825">
        <v>2009</v>
      </c>
      <c r="B2825">
        <v>51</v>
      </c>
      <c r="C2825" t="s">
        <v>25</v>
      </c>
      <c r="D2825" t="s">
        <v>1544</v>
      </c>
      <c r="F2825" t="s">
        <v>7173</v>
      </c>
      <c r="G2825" t="s">
        <v>12325</v>
      </c>
      <c r="H2825" t="s">
        <v>14497</v>
      </c>
      <c r="I2825">
        <v>0</v>
      </c>
      <c r="J2825">
        <v>0</v>
      </c>
      <c r="K2825">
        <v>104.731723875</v>
      </c>
      <c r="N2825" t="s">
        <v>18035</v>
      </c>
      <c r="O2825" t="s">
        <v>16846</v>
      </c>
      <c r="P2825" t="s">
        <v>17766</v>
      </c>
      <c r="Q2825" t="s">
        <v>16846</v>
      </c>
      <c r="R2825" t="s">
        <v>17236</v>
      </c>
      <c r="S2825" t="s">
        <v>16846</v>
      </c>
      <c r="T2825" t="s">
        <v>16847</v>
      </c>
      <c r="U2825" t="s">
        <v>15317</v>
      </c>
    </row>
    <row r="2826" spans="1:21" x14ac:dyDescent="0.25">
      <c r="A2826">
        <v>2009</v>
      </c>
      <c r="B2826">
        <v>51</v>
      </c>
      <c r="C2826" t="s">
        <v>25</v>
      </c>
      <c r="D2826" t="s">
        <v>1545</v>
      </c>
      <c r="E2826" t="s">
        <v>3183</v>
      </c>
      <c r="F2826" t="s">
        <v>7174</v>
      </c>
      <c r="G2826" t="s">
        <v>12326</v>
      </c>
      <c r="H2826" t="s">
        <v>14497</v>
      </c>
      <c r="I2826">
        <v>0</v>
      </c>
      <c r="J2826">
        <v>0</v>
      </c>
      <c r="K2826">
        <v>73.433266000000003</v>
      </c>
      <c r="L2826" t="s">
        <v>18036</v>
      </c>
      <c r="M2826" t="s">
        <v>16846</v>
      </c>
      <c r="N2826" t="s">
        <v>17770</v>
      </c>
      <c r="O2826" t="s">
        <v>16846</v>
      </c>
      <c r="P2826" t="s">
        <v>17770</v>
      </c>
      <c r="Q2826" t="s">
        <v>16846</v>
      </c>
      <c r="R2826" t="s">
        <v>17236</v>
      </c>
      <c r="S2826" t="s">
        <v>16846</v>
      </c>
      <c r="T2826" t="s">
        <v>16847</v>
      </c>
      <c r="U2826" t="s">
        <v>15317</v>
      </c>
    </row>
    <row r="2827" spans="1:21" x14ac:dyDescent="0.25">
      <c r="A2827">
        <v>2009</v>
      </c>
      <c r="B2827">
        <v>51</v>
      </c>
      <c r="C2827" t="s">
        <v>25</v>
      </c>
      <c r="D2827" t="s">
        <v>1546</v>
      </c>
      <c r="G2827" t="s">
        <v>12327</v>
      </c>
      <c r="H2827" t="s">
        <v>14497</v>
      </c>
      <c r="I2827">
        <v>0</v>
      </c>
      <c r="J2827">
        <v>0</v>
      </c>
      <c r="K2827">
        <v>94.384760999999997</v>
      </c>
      <c r="P2827" t="s">
        <v>18037</v>
      </c>
      <c r="Q2827" t="s">
        <v>16846</v>
      </c>
      <c r="R2827" t="s">
        <v>17236</v>
      </c>
      <c r="S2827" t="s">
        <v>16846</v>
      </c>
      <c r="T2827" t="s">
        <v>16847</v>
      </c>
      <c r="U2827" t="s">
        <v>15317</v>
      </c>
    </row>
    <row r="2828" spans="1:21" x14ac:dyDescent="0.25">
      <c r="A2828">
        <v>2009</v>
      </c>
      <c r="B2828">
        <v>51</v>
      </c>
      <c r="C2828" t="s">
        <v>25</v>
      </c>
      <c r="D2828" t="s">
        <v>1547</v>
      </c>
      <c r="E2828" t="s">
        <v>3184</v>
      </c>
      <c r="F2828" t="s">
        <v>7175</v>
      </c>
      <c r="G2828" t="s">
        <v>12328</v>
      </c>
      <c r="H2828" t="s">
        <v>14497</v>
      </c>
      <c r="I2828">
        <v>0</v>
      </c>
      <c r="J2828">
        <v>0</v>
      </c>
      <c r="K2828">
        <v>71.495549999999994</v>
      </c>
      <c r="L2828" t="s">
        <v>18038</v>
      </c>
      <c r="M2828" t="s">
        <v>16990</v>
      </c>
      <c r="N2828" t="s">
        <v>18039</v>
      </c>
      <c r="O2828" t="s">
        <v>18040</v>
      </c>
      <c r="P2828" t="s">
        <v>18041</v>
      </c>
      <c r="Q2828" t="s">
        <v>17204</v>
      </c>
      <c r="R2828" t="s">
        <v>17236</v>
      </c>
      <c r="S2828" t="s">
        <v>16846</v>
      </c>
      <c r="T2828" t="s">
        <v>18042</v>
      </c>
      <c r="U2828" t="s">
        <v>15317</v>
      </c>
    </row>
    <row r="2829" spans="1:21" x14ac:dyDescent="0.25">
      <c r="A2829">
        <v>2009</v>
      </c>
      <c r="B2829">
        <v>51</v>
      </c>
      <c r="C2829" t="s">
        <v>25</v>
      </c>
      <c r="D2829" t="s">
        <v>1548</v>
      </c>
      <c r="F2829" t="s">
        <v>7546</v>
      </c>
      <c r="G2829" t="s">
        <v>12329</v>
      </c>
      <c r="H2829" t="s">
        <v>14497</v>
      </c>
      <c r="I2829">
        <v>0</v>
      </c>
      <c r="J2829">
        <v>0</v>
      </c>
      <c r="K2829">
        <v>375.5831</v>
      </c>
      <c r="N2829" t="s">
        <v>18368</v>
      </c>
      <c r="O2829" t="s">
        <v>16846</v>
      </c>
      <c r="R2829" t="s">
        <v>17236</v>
      </c>
      <c r="S2829" t="s">
        <v>16846</v>
      </c>
      <c r="T2829" t="s">
        <v>16847</v>
      </c>
      <c r="U2829" t="s">
        <v>15317</v>
      </c>
    </row>
    <row r="2830" spans="1:21" x14ac:dyDescent="0.25">
      <c r="A2830">
        <v>2009</v>
      </c>
      <c r="B2830">
        <v>51</v>
      </c>
      <c r="C2830" t="s">
        <v>25</v>
      </c>
      <c r="D2830" t="s">
        <v>1549</v>
      </c>
      <c r="E2830" t="s">
        <v>3186</v>
      </c>
      <c r="F2830" t="s">
        <v>7177</v>
      </c>
      <c r="G2830" t="s">
        <v>12330</v>
      </c>
      <c r="H2830" t="s">
        <v>14497</v>
      </c>
      <c r="I2830">
        <v>0</v>
      </c>
      <c r="J2830">
        <v>0</v>
      </c>
      <c r="K2830">
        <v>377.96273000000002</v>
      </c>
      <c r="L2830" t="s">
        <v>18043</v>
      </c>
      <c r="M2830" t="s">
        <v>18044</v>
      </c>
      <c r="N2830" t="s">
        <v>15255</v>
      </c>
      <c r="O2830" t="s">
        <v>15242</v>
      </c>
      <c r="P2830" t="s">
        <v>17950</v>
      </c>
      <c r="Q2830" t="s">
        <v>15242</v>
      </c>
      <c r="R2830" t="s">
        <v>17236</v>
      </c>
      <c r="S2830" t="s">
        <v>16846</v>
      </c>
      <c r="T2830" t="s">
        <v>18042</v>
      </c>
      <c r="U2830" t="s">
        <v>15317</v>
      </c>
    </row>
    <row r="2831" spans="1:21" x14ac:dyDescent="0.25">
      <c r="A2831">
        <v>2009</v>
      </c>
      <c r="B2831">
        <v>51</v>
      </c>
      <c r="C2831" t="s">
        <v>25</v>
      </c>
      <c r="D2831" t="s">
        <v>1550</v>
      </c>
      <c r="F2831" t="s">
        <v>7547</v>
      </c>
      <c r="G2831" t="s">
        <v>12331</v>
      </c>
      <c r="H2831" t="s">
        <v>14498</v>
      </c>
      <c r="I2831">
        <v>0</v>
      </c>
      <c r="J2831">
        <v>0</v>
      </c>
      <c r="K2831">
        <v>3652.93876</v>
      </c>
      <c r="N2831" t="s">
        <v>18369</v>
      </c>
      <c r="O2831" t="s">
        <v>16846</v>
      </c>
      <c r="R2831" t="s">
        <v>17236</v>
      </c>
      <c r="S2831" t="s">
        <v>16846</v>
      </c>
      <c r="T2831" t="s">
        <v>16847</v>
      </c>
      <c r="U2831" t="s">
        <v>15317</v>
      </c>
    </row>
    <row r="2832" spans="1:21" x14ac:dyDescent="0.25">
      <c r="A2832">
        <v>2009</v>
      </c>
      <c r="B2832">
        <v>51</v>
      </c>
      <c r="C2832" t="s">
        <v>25</v>
      </c>
      <c r="D2832" t="s">
        <v>1551</v>
      </c>
      <c r="F2832" t="s">
        <v>7548</v>
      </c>
      <c r="G2832" t="s">
        <v>12332</v>
      </c>
      <c r="H2832" t="s">
        <v>14498</v>
      </c>
      <c r="I2832">
        <v>0</v>
      </c>
      <c r="J2832">
        <v>0</v>
      </c>
      <c r="K2832">
        <v>3394.6635879999999</v>
      </c>
      <c r="N2832" t="s">
        <v>18370</v>
      </c>
      <c r="O2832" t="s">
        <v>16846</v>
      </c>
      <c r="R2832" t="s">
        <v>17236</v>
      </c>
      <c r="S2832" t="s">
        <v>16846</v>
      </c>
      <c r="T2832" t="s">
        <v>16847</v>
      </c>
      <c r="U2832" t="s">
        <v>15317</v>
      </c>
    </row>
    <row r="2833" spans="1:21" x14ac:dyDescent="0.25">
      <c r="A2833">
        <v>2009</v>
      </c>
      <c r="B2833">
        <v>51</v>
      </c>
      <c r="C2833" t="s">
        <v>25</v>
      </c>
      <c r="D2833" t="s">
        <v>1552</v>
      </c>
      <c r="F2833" t="s">
        <v>7549</v>
      </c>
      <c r="G2833" t="s">
        <v>12333</v>
      </c>
      <c r="H2833" t="s">
        <v>14498</v>
      </c>
      <c r="I2833">
        <v>0</v>
      </c>
      <c r="J2833">
        <v>0</v>
      </c>
      <c r="K2833">
        <v>3444.1773119999998</v>
      </c>
      <c r="N2833" t="s">
        <v>18371</v>
      </c>
      <c r="O2833" t="s">
        <v>16846</v>
      </c>
      <c r="P2833" t="s">
        <v>15278</v>
      </c>
      <c r="Q2833" t="s">
        <v>15249</v>
      </c>
      <c r="R2833" t="s">
        <v>17236</v>
      </c>
      <c r="S2833" t="s">
        <v>16846</v>
      </c>
      <c r="T2833" t="s">
        <v>16847</v>
      </c>
      <c r="U2833" t="s">
        <v>15317</v>
      </c>
    </row>
    <row r="2834" spans="1:21" x14ac:dyDescent="0.25">
      <c r="A2834">
        <v>2009</v>
      </c>
      <c r="B2834">
        <v>51</v>
      </c>
      <c r="C2834" t="s">
        <v>25</v>
      </c>
      <c r="D2834" t="s">
        <v>1553</v>
      </c>
      <c r="F2834" t="s">
        <v>7550</v>
      </c>
      <c r="G2834" t="s">
        <v>12334</v>
      </c>
      <c r="H2834" t="s">
        <v>14498</v>
      </c>
      <c r="I2834">
        <v>0</v>
      </c>
      <c r="J2834">
        <v>0</v>
      </c>
      <c r="K2834">
        <v>4097.4962400000004</v>
      </c>
      <c r="N2834" t="s">
        <v>18371</v>
      </c>
      <c r="O2834" t="s">
        <v>16846</v>
      </c>
      <c r="P2834" t="s">
        <v>15278</v>
      </c>
      <c r="Q2834" t="s">
        <v>15249</v>
      </c>
      <c r="R2834" t="s">
        <v>17236</v>
      </c>
      <c r="S2834" t="s">
        <v>16846</v>
      </c>
      <c r="T2834" t="s">
        <v>16847</v>
      </c>
      <c r="U2834" t="s">
        <v>15317</v>
      </c>
    </row>
    <row r="2835" spans="1:21" x14ac:dyDescent="0.25">
      <c r="A2835">
        <v>2009</v>
      </c>
      <c r="B2835">
        <v>51</v>
      </c>
      <c r="C2835" t="s">
        <v>25</v>
      </c>
      <c r="D2835" t="s">
        <v>1554</v>
      </c>
      <c r="F2835" t="s">
        <v>7551</v>
      </c>
      <c r="G2835" t="s">
        <v>12335</v>
      </c>
      <c r="H2835" t="s">
        <v>14498</v>
      </c>
      <c r="I2835">
        <v>0</v>
      </c>
      <c r="J2835">
        <v>0</v>
      </c>
      <c r="K2835">
        <v>1121.558419</v>
      </c>
      <c r="N2835" t="s">
        <v>18372</v>
      </c>
      <c r="O2835" t="s">
        <v>17749</v>
      </c>
      <c r="R2835" t="s">
        <v>17236</v>
      </c>
      <c r="S2835" t="s">
        <v>16846</v>
      </c>
      <c r="T2835" t="s">
        <v>17750</v>
      </c>
      <c r="U2835" t="s">
        <v>15317</v>
      </c>
    </row>
    <row r="2836" spans="1:21" x14ac:dyDescent="0.25">
      <c r="A2836">
        <v>2009</v>
      </c>
      <c r="B2836">
        <v>51</v>
      </c>
      <c r="C2836" t="s">
        <v>25</v>
      </c>
      <c r="D2836" t="s">
        <v>1555</v>
      </c>
      <c r="E2836" t="s">
        <v>3189</v>
      </c>
      <c r="F2836" t="s">
        <v>7183</v>
      </c>
      <c r="G2836" t="s">
        <v>12336</v>
      </c>
      <c r="H2836" t="s">
        <v>14498</v>
      </c>
      <c r="I2836">
        <v>0</v>
      </c>
      <c r="J2836">
        <v>0</v>
      </c>
      <c r="K2836">
        <v>82.039908999999994</v>
      </c>
      <c r="L2836" t="s">
        <v>17766</v>
      </c>
      <c r="M2836" t="s">
        <v>16846</v>
      </c>
      <c r="N2836" t="s">
        <v>18050</v>
      </c>
      <c r="O2836" t="s">
        <v>16846</v>
      </c>
      <c r="R2836" t="s">
        <v>17236</v>
      </c>
      <c r="S2836" t="s">
        <v>16846</v>
      </c>
      <c r="T2836" t="s">
        <v>16847</v>
      </c>
      <c r="U2836" t="s">
        <v>15317</v>
      </c>
    </row>
    <row r="2837" spans="1:21" x14ac:dyDescent="0.25">
      <c r="A2837">
        <v>2009</v>
      </c>
      <c r="B2837">
        <v>51</v>
      </c>
      <c r="C2837" t="s">
        <v>25</v>
      </c>
      <c r="D2837" t="s">
        <v>2222</v>
      </c>
      <c r="G2837" t="s">
        <v>12351</v>
      </c>
      <c r="H2837" t="s">
        <v>14499</v>
      </c>
      <c r="I2837">
        <v>0</v>
      </c>
      <c r="J2837">
        <v>0</v>
      </c>
      <c r="K2837">
        <v>40.723874000000002</v>
      </c>
      <c r="R2837" t="s">
        <v>17547</v>
      </c>
      <c r="S2837" t="s">
        <v>16846</v>
      </c>
      <c r="T2837" t="s">
        <v>16847</v>
      </c>
      <c r="U2837" t="s">
        <v>15317</v>
      </c>
    </row>
    <row r="2838" spans="1:21" x14ac:dyDescent="0.25">
      <c r="A2838">
        <v>2009</v>
      </c>
      <c r="B2838">
        <v>51</v>
      </c>
      <c r="C2838" t="s">
        <v>25</v>
      </c>
      <c r="D2838" t="s">
        <v>2223</v>
      </c>
      <c r="G2838" t="s">
        <v>12352</v>
      </c>
      <c r="H2838" t="s">
        <v>14499</v>
      </c>
      <c r="I2838">
        <v>0</v>
      </c>
      <c r="J2838">
        <v>0</v>
      </c>
      <c r="K2838">
        <v>174.71467100000001</v>
      </c>
      <c r="P2838" t="s">
        <v>18067</v>
      </c>
      <c r="Q2838" t="s">
        <v>16846</v>
      </c>
      <c r="R2838" t="s">
        <v>17547</v>
      </c>
      <c r="S2838" t="s">
        <v>16846</v>
      </c>
      <c r="T2838" t="s">
        <v>16847</v>
      </c>
      <c r="U2838" t="s">
        <v>15317</v>
      </c>
    </row>
    <row r="2839" spans="1:21" x14ac:dyDescent="0.25">
      <c r="A2839">
        <v>2009</v>
      </c>
      <c r="B2839">
        <v>51</v>
      </c>
      <c r="C2839" t="s">
        <v>25</v>
      </c>
      <c r="D2839" t="s">
        <v>2224</v>
      </c>
      <c r="G2839" t="s">
        <v>13009</v>
      </c>
      <c r="H2839" t="s">
        <v>14499</v>
      </c>
      <c r="I2839">
        <v>0</v>
      </c>
      <c r="J2839">
        <v>0</v>
      </c>
      <c r="K2839">
        <v>535.80533600000001</v>
      </c>
      <c r="P2839" t="s">
        <v>18068</v>
      </c>
      <c r="Q2839" t="s">
        <v>16846</v>
      </c>
      <c r="R2839" t="s">
        <v>17547</v>
      </c>
      <c r="S2839" t="s">
        <v>16846</v>
      </c>
      <c r="T2839" t="s">
        <v>16847</v>
      </c>
      <c r="U2839" t="s">
        <v>15317</v>
      </c>
    </row>
    <row r="2840" spans="1:21" x14ac:dyDescent="0.25">
      <c r="A2840">
        <v>2009</v>
      </c>
      <c r="B2840">
        <v>51</v>
      </c>
      <c r="C2840" t="s">
        <v>25</v>
      </c>
      <c r="D2840" t="s">
        <v>1556</v>
      </c>
      <c r="F2840" t="s">
        <v>7552</v>
      </c>
      <c r="G2840" t="s">
        <v>12337</v>
      </c>
      <c r="H2840" t="s">
        <v>14499</v>
      </c>
      <c r="I2840">
        <v>0</v>
      </c>
      <c r="J2840">
        <v>0</v>
      </c>
      <c r="K2840">
        <v>7706.2092789999997</v>
      </c>
      <c r="N2840" t="s">
        <v>18373</v>
      </c>
      <c r="O2840" t="s">
        <v>16846</v>
      </c>
      <c r="P2840" t="s">
        <v>18052</v>
      </c>
      <c r="Q2840" t="s">
        <v>16846</v>
      </c>
      <c r="R2840" t="s">
        <v>17547</v>
      </c>
      <c r="S2840" t="s">
        <v>16846</v>
      </c>
      <c r="T2840" t="s">
        <v>16847</v>
      </c>
      <c r="U2840" t="s">
        <v>15317</v>
      </c>
    </row>
    <row r="2841" spans="1:21" x14ac:dyDescent="0.25">
      <c r="A2841">
        <v>2009</v>
      </c>
      <c r="B2841">
        <v>51</v>
      </c>
      <c r="C2841" t="s">
        <v>25</v>
      </c>
      <c r="D2841" t="s">
        <v>2225</v>
      </c>
      <c r="G2841" t="s">
        <v>12354</v>
      </c>
      <c r="H2841" t="s">
        <v>14500</v>
      </c>
      <c r="I2841">
        <v>0</v>
      </c>
      <c r="J2841">
        <v>0</v>
      </c>
      <c r="K2841">
        <v>77.041856999999993</v>
      </c>
      <c r="P2841" t="s">
        <v>15221</v>
      </c>
      <c r="Q2841" t="s">
        <v>15239</v>
      </c>
      <c r="R2841" t="s">
        <v>16995</v>
      </c>
      <c r="S2841" t="s">
        <v>15239</v>
      </c>
      <c r="T2841" t="s">
        <v>15302</v>
      </c>
      <c r="U2841" t="s">
        <v>15317</v>
      </c>
    </row>
    <row r="2842" spans="1:21" x14ac:dyDescent="0.25">
      <c r="A2842">
        <v>2009</v>
      </c>
      <c r="B2842">
        <v>51</v>
      </c>
      <c r="C2842" t="s">
        <v>25</v>
      </c>
      <c r="D2842" t="s">
        <v>2226</v>
      </c>
      <c r="G2842" t="s">
        <v>12355</v>
      </c>
      <c r="H2842" t="s">
        <v>14500</v>
      </c>
      <c r="I2842">
        <v>0</v>
      </c>
      <c r="J2842">
        <v>0</v>
      </c>
      <c r="K2842">
        <v>114.029775</v>
      </c>
      <c r="P2842" t="s">
        <v>15215</v>
      </c>
      <c r="Q2842" t="s">
        <v>15239</v>
      </c>
      <c r="R2842" t="s">
        <v>16995</v>
      </c>
      <c r="S2842" t="s">
        <v>15239</v>
      </c>
      <c r="T2842" t="s">
        <v>15302</v>
      </c>
      <c r="U2842" t="s">
        <v>15317</v>
      </c>
    </row>
    <row r="2843" spans="1:21" x14ac:dyDescent="0.25">
      <c r="A2843">
        <v>2009</v>
      </c>
      <c r="B2843">
        <v>51</v>
      </c>
      <c r="C2843" t="s">
        <v>25</v>
      </c>
      <c r="D2843" t="s">
        <v>1557</v>
      </c>
      <c r="E2843" t="s">
        <v>3190</v>
      </c>
      <c r="F2843" t="s">
        <v>7185</v>
      </c>
      <c r="G2843" t="s">
        <v>12338</v>
      </c>
      <c r="H2843" t="s">
        <v>14500</v>
      </c>
      <c r="I2843">
        <v>0</v>
      </c>
      <c r="J2843">
        <v>0</v>
      </c>
      <c r="K2843">
        <v>6.5084720000000003</v>
      </c>
      <c r="L2843" t="s">
        <v>15415</v>
      </c>
      <c r="M2843" t="s">
        <v>17574</v>
      </c>
      <c r="N2843" t="s">
        <v>18053</v>
      </c>
      <c r="O2843" t="s">
        <v>17958</v>
      </c>
      <c r="R2843" t="s">
        <v>16995</v>
      </c>
      <c r="S2843" t="s">
        <v>15239</v>
      </c>
      <c r="T2843" t="s">
        <v>18054</v>
      </c>
      <c r="U2843" t="s">
        <v>15317</v>
      </c>
    </row>
    <row r="2844" spans="1:21" x14ac:dyDescent="0.25">
      <c r="A2844">
        <v>2009</v>
      </c>
      <c r="B2844">
        <v>51</v>
      </c>
      <c r="C2844" t="s">
        <v>25</v>
      </c>
      <c r="D2844" t="s">
        <v>2227</v>
      </c>
      <c r="G2844" t="s">
        <v>12356</v>
      </c>
      <c r="H2844" t="s">
        <v>14500</v>
      </c>
      <c r="I2844">
        <v>0</v>
      </c>
      <c r="J2844">
        <v>0</v>
      </c>
      <c r="K2844">
        <v>24.688635000000001</v>
      </c>
      <c r="P2844" t="s">
        <v>15342</v>
      </c>
      <c r="Q2844" t="s">
        <v>15239</v>
      </c>
      <c r="R2844" t="s">
        <v>16995</v>
      </c>
      <c r="S2844" t="s">
        <v>15239</v>
      </c>
      <c r="T2844" t="s">
        <v>15302</v>
      </c>
      <c r="U2844" t="s">
        <v>15317</v>
      </c>
    </row>
    <row r="2845" spans="1:21" x14ac:dyDescent="0.25">
      <c r="A2845">
        <v>2009</v>
      </c>
      <c r="B2845">
        <v>51</v>
      </c>
      <c r="C2845" t="s">
        <v>25</v>
      </c>
      <c r="D2845" t="s">
        <v>2228</v>
      </c>
      <c r="G2845" t="s">
        <v>12357</v>
      </c>
      <c r="H2845" t="s">
        <v>14500</v>
      </c>
      <c r="I2845">
        <v>0</v>
      </c>
      <c r="J2845">
        <v>0</v>
      </c>
      <c r="K2845">
        <v>45.764699</v>
      </c>
      <c r="R2845" t="s">
        <v>16995</v>
      </c>
      <c r="S2845" t="s">
        <v>15239</v>
      </c>
      <c r="T2845" t="s">
        <v>15302</v>
      </c>
      <c r="U2845" t="s">
        <v>15317</v>
      </c>
    </row>
    <row r="2846" spans="1:21" x14ac:dyDescent="0.25">
      <c r="A2846">
        <v>2009</v>
      </c>
      <c r="B2846">
        <v>51</v>
      </c>
      <c r="C2846" t="s">
        <v>25</v>
      </c>
      <c r="D2846" t="s">
        <v>2229</v>
      </c>
      <c r="G2846" t="s">
        <v>12358</v>
      </c>
      <c r="H2846" t="s">
        <v>14500</v>
      </c>
      <c r="I2846">
        <v>0</v>
      </c>
      <c r="J2846">
        <v>0</v>
      </c>
      <c r="K2846">
        <v>78.907567</v>
      </c>
      <c r="P2846" t="s">
        <v>17245</v>
      </c>
      <c r="Q2846" t="s">
        <v>17486</v>
      </c>
      <c r="R2846" t="s">
        <v>16995</v>
      </c>
      <c r="S2846" t="s">
        <v>15239</v>
      </c>
      <c r="T2846" t="s">
        <v>17487</v>
      </c>
      <c r="U2846" t="s">
        <v>15317</v>
      </c>
    </row>
    <row r="2847" spans="1:21" x14ac:dyDescent="0.25">
      <c r="A2847">
        <v>2009</v>
      </c>
      <c r="B2847">
        <v>51</v>
      </c>
      <c r="C2847" t="s">
        <v>25</v>
      </c>
      <c r="D2847" t="s">
        <v>2230</v>
      </c>
      <c r="G2847" t="s">
        <v>12359</v>
      </c>
      <c r="H2847" t="s">
        <v>14500</v>
      </c>
      <c r="I2847">
        <v>0</v>
      </c>
      <c r="J2847">
        <v>0</v>
      </c>
      <c r="K2847">
        <v>21.902111000000001</v>
      </c>
      <c r="R2847" t="s">
        <v>16995</v>
      </c>
      <c r="S2847" t="s">
        <v>15239</v>
      </c>
      <c r="T2847" t="s">
        <v>15302</v>
      </c>
      <c r="U2847" t="s">
        <v>15317</v>
      </c>
    </row>
    <row r="2848" spans="1:21" x14ac:dyDescent="0.25">
      <c r="A2848">
        <v>2009</v>
      </c>
      <c r="B2848">
        <v>51</v>
      </c>
      <c r="C2848" t="s">
        <v>25</v>
      </c>
      <c r="D2848" t="s">
        <v>1558</v>
      </c>
      <c r="E2848" t="s">
        <v>3191</v>
      </c>
      <c r="F2848" t="s">
        <v>7186</v>
      </c>
      <c r="G2848" t="s">
        <v>12339</v>
      </c>
      <c r="H2848" t="s">
        <v>14500</v>
      </c>
      <c r="I2848">
        <v>0</v>
      </c>
      <c r="J2848">
        <v>0</v>
      </c>
      <c r="K2848">
        <v>101.960221</v>
      </c>
      <c r="L2848" t="s">
        <v>18055</v>
      </c>
      <c r="M2848" t="s">
        <v>18056</v>
      </c>
      <c r="N2848" t="s">
        <v>15342</v>
      </c>
      <c r="O2848" t="s">
        <v>15239</v>
      </c>
      <c r="R2848" t="s">
        <v>16995</v>
      </c>
      <c r="S2848" t="s">
        <v>15239</v>
      </c>
      <c r="T2848" t="s">
        <v>17502</v>
      </c>
      <c r="U2848" t="s">
        <v>15317</v>
      </c>
    </row>
    <row r="2849" spans="1:21" x14ac:dyDescent="0.25">
      <c r="A2849">
        <v>2009</v>
      </c>
      <c r="B2849">
        <v>51</v>
      </c>
      <c r="C2849" t="s">
        <v>25</v>
      </c>
      <c r="D2849" t="s">
        <v>1559</v>
      </c>
      <c r="F2849" t="s">
        <v>7553</v>
      </c>
      <c r="G2849" t="s">
        <v>12340</v>
      </c>
      <c r="H2849" t="s">
        <v>14500</v>
      </c>
      <c r="I2849">
        <v>0</v>
      </c>
      <c r="J2849">
        <v>0</v>
      </c>
      <c r="K2849">
        <v>1320.070512</v>
      </c>
      <c r="N2849" t="s">
        <v>18374</v>
      </c>
      <c r="O2849" t="s">
        <v>17746</v>
      </c>
      <c r="P2849" t="s">
        <v>17261</v>
      </c>
      <c r="Q2849" t="s">
        <v>15237</v>
      </c>
      <c r="R2849" t="s">
        <v>16995</v>
      </c>
      <c r="S2849" t="s">
        <v>15239</v>
      </c>
      <c r="T2849" t="s">
        <v>16870</v>
      </c>
      <c r="U2849" t="s">
        <v>15317</v>
      </c>
    </row>
    <row r="2850" spans="1:21" x14ac:dyDescent="0.25">
      <c r="A2850">
        <v>2009</v>
      </c>
      <c r="B2850">
        <v>51</v>
      </c>
      <c r="C2850" t="s">
        <v>25</v>
      </c>
      <c r="D2850" t="s">
        <v>1560</v>
      </c>
      <c r="F2850" t="s">
        <v>7554</v>
      </c>
      <c r="G2850" t="s">
        <v>12341</v>
      </c>
      <c r="H2850" t="s">
        <v>14622</v>
      </c>
      <c r="I2850">
        <v>0</v>
      </c>
      <c r="J2850">
        <v>0</v>
      </c>
      <c r="K2850">
        <v>1141.306245</v>
      </c>
      <c r="N2850" t="s">
        <v>18375</v>
      </c>
      <c r="O2850" t="s">
        <v>15242</v>
      </c>
      <c r="P2850" t="s">
        <v>17249</v>
      </c>
      <c r="Q2850" t="s">
        <v>15242</v>
      </c>
      <c r="R2850" t="s">
        <v>17249</v>
      </c>
      <c r="S2850" t="s">
        <v>15242</v>
      </c>
      <c r="T2850" t="s">
        <v>15309</v>
      </c>
      <c r="U2850" t="s">
        <v>15317</v>
      </c>
    </row>
    <row r="2851" spans="1:21" x14ac:dyDescent="0.25">
      <c r="A2851">
        <v>2009</v>
      </c>
      <c r="B2851">
        <v>51</v>
      </c>
      <c r="C2851" t="s">
        <v>25</v>
      </c>
      <c r="D2851" t="s">
        <v>1561</v>
      </c>
      <c r="G2851" t="s">
        <v>12342</v>
      </c>
      <c r="H2851" t="s">
        <v>14622</v>
      </c>
      <c r="I2851">
        <v>0</v>
      </c>
      <c r="J2851">
        <v>0</v>
      </c>
      <c r="K2851">
        <v>154.97283300000001</v>
      </c>
      <c r="P2851" t="s">
        <v>18060</v>
      </c>
      <c r="Q2851" t="s">
        <v>16846</v>
      </c>
      <c r="R2851" t="s">
        <v>17249</v>
      </c>
      <c r="S2851" t="s">
        <v>15242</v>
      </c>
      <c r="T2851" t="s">
        <v>16884</v>
      </c>
      <c r="U2851" t="s">
        <v>15317</v>
      </c>
    </row>
    <row r="2852" spans="1:21" x14ac:dyDescent="0.25">
      <c r="A2852">
        <v>2009</v>
      </c>
      <c r="B2852">
        <v>51</v>
      </c>
      <c r="C2852" t="s">
        <v>25</v>
      </c>
      <c r="D2852" t="s">
        <v>1562</v>
      </c>
      <c r="G2852" t="s">
        <v>12343</v>
      </c>
      <c r="H2852" t="s">
        <v>14502</v>
      </c>
      <c r="I2852">
        <v>0</v>
      </c>
      <c r="J2852">
        <v>0</v>
      </c>
      <c r="K2852">
        <v>33.052903000000001</v>
      </c>
      <c r="U2852" t="s">
        <v>15316</v>
      </c>
    </row>
    <row r="2853" spans="1:21" x14ac:dyDescent="0.25">
      <c r="A2853">
        <v>2009</v>
      </c>
      <c r="B2853">
        <v>51</v>
      </c>
      <c r="C2853" t="s">
        <v>32</v>
      </c>
      <c r="D2853" t="s">
        <v>1563</v>
      </c>
      <c r="G2853" t="s">
        <v>12344</v>
      </c>
      <c r="H2853" t="s">
        <v>14503</v>
      </c>
      <c r="I2853">
        <v>0</v>
      </c>
      <c r="J2853">
        <v>0</v>
      </c>
      <c r="K2853">
        <v>863.61562200000003</v>
      </c>
      <c r="P2853" t="s">
        <v>16823</v>
      </c>
      <c r="Q2853" t="s">
        <v>17486</v>
      </c>
      <c r="R2853" t="s">
        <v>15291</v>
      </c>
      <c r="S2853" t="s">
        <v>15247</v>
      </c>
      <c r="T2853" t="s">
        <v>17487</v>
      </c>
      <c r="U2853" t="s">
        <v>15317</v>
      </c>
    </row>
    <row r="2854" spans="1:21" x14ac:dyDescent="0.25">
      <c r="A2854">
        <v>2009</v>
      </c>
      <c r="B2854">
        <v>51</v>
      </c>
      <c r="C2854" t="s">
        <v>32</v>
      </c>
      <c r="D2854" t="s">
        <v>1564</v>
      </c>
      <c r="G2854" t="s">
        <v>12345</v>
      </c>
      <c r="H2854" t="s">
        <v>14503</v>
      </c>
      <c r="I2854">
        <v>0</v>
      </c>
      <c r="J2854">
        <v>0</v>
      </c>
      <c r="K2854">
        <v>20.788809000000001</v>
      </c>
      <c r="R2854" t="s">
        <v>15291</v>
      </c>
      <c r="S2854" t="s">
        <v>15247</v>
      </c>
      <c r="T2854" t="s">
        <v>15313</v>
      </c>
      <c r="U2854" t="s">
        <v>15317</v>
      </c>
    </row>
    <row r="2855" spans="1:21" x14ac:dyDescent="0.25">
      <c r="A2855">
        <v>2009</v>
      </c>
      <c r="B2855">
        <v>51</v>
      </c>
      <c r="C2855" t="s">
        <v>32</v>
      </c>
      <c r="D2855" t="s">
        <v>2231</v>
      </c>
      <c r="G2855" t="s">
        <v>13010</v>
      </c>
      <c r="H2855" t="s">
        <v>14623</v>
      </c>
      <c r="I2855">
        <v>0</v>
      </c>
      <c r="J2855">
        <v>0</v>
      </c>
      <c r="K2855">
        <v>9.5629770000000001</v>
      </c>
      <c r="P2855" t="s">
        <v>17005</v>
      </c>
      <c r="Q2855" t="s">
        <v>15239</v>
      </c>
      <c r="R2855" t="s">
        <v>17005</v>
      </c>
      <c r="S2855" t="s">
        <v>15239</v>
      </c>
      <c r="T2855" t="s">
        <v>15302</v>
      </c>
      <c r="U2855" t="s">
        <v>15317</v>
      </c>
    </row>
    <row r="2856" spans="1:21" x14ac:dyDescent="0.25">
      <c r="A2856">
        <v>2009</v>
      </c>
      <c r="B2856">
        <v>51</v>
      </c>
      <c r="C2856" t="s">
        <v>32</v>
      </c>
      <c r="D2856" t="s">
        <v>2232</v>
      </c>
      <c r="G2856" t="s">
        <v>13011</v>
      </c>
      <c r="H2856" t="s">
        <v>14623</v>
      </c>
      <c r="I2856">
        <v>0</v>
      </c>
      <c r="J2856">
        <v>0</v>
      </c>
      <c r="K2856">
        <v>9.5629770000000001</v>
      </c>
      <c r="P2856" t="s">
        <v>17006</v>
      </c>
      <c r="Q2856" t="s">
        <v>15239</v>
      </c>
      <c r="R2856" t="s">
        <v>17005</v>
      </c>
      <c r="S2856" t="s">
        <v>15239</v>
      </c>
      <c r="T2856" t="s">
        <v>15302</v>
      </c>
      <c r="U2856" t="s">
        <v>15317</v>
      </c>
    </row>
    <row r="2857" spans="1:21" x14ac:dyDescent="0.25">
      <c r="A2857">
        <v>2009</v>
      </c>
      <c r="B2857">
        <v>51</v>
      </c>
      <c r="C2857" t="s">
        <v>32</v>
      </c>
      <c r="D2857" t="s">
        <v>2233</v>
      </c>
      <c r="G2857" t="s">
        <v>13012</v>
      </c>
      <c r="H2857" t="s">
        <v>14624</v>
      </c>
      <c r="I2857">
        <v>0</v>
      </c>
      <c r="J2857">
        <v>0</v>
      </c>
      <c r="K2857">
        <v>9.0081830000000007</v>
      </c>
      <c r="P2857" t="s">
        <v>18376</v>
      </c>
      <c r="Q2857" t="s">
        <v>15239</v>
      </c>
      <c r="R2857" t="s">
        <v>18377</v>
      </c>
      <c r="S2857" t="s">
        <v>15239</v>
      </c>
      <c r="T2857" t="s">
        <v>15302</v>
      </c>
      <c r="U2857" t="s">
        <v>15317</v>
      </c>
    </row>
    <row r="2858" spans="1:21" x14ac:dyDescent="0.25">
      <c r="A2858">
        <v>2009</v>
      </c>
      <c r="B2858">
        <v>51</v>
      </c>
      <c r="C2858" t="s">
        <v>32</v>
      </c>
      <c r="D2858" t="s">
        <v>2234</v>
      </c>
      <c r="G2858" t="s">
        <v>13013</v>
      </c>
      <c r="H2858" t="s">
        <v>14624</v>
      </c>
      <c r="I2858">
        <v>0</v>
      </c>
      <c r="J2858">
        <v>0</v>
      </c>
      <c r="K2858">
        <v>9.0081830000000007</v>
      </c>
      <c r="P2858" t="s">
        <v>15342</v>
      </c>
      <c r="Q2858" t="s">
        <v>15239</v>
      </c>
      <c r="R2858" t="s">
        <v>18377</v>
      </c>
      <c r="S2858" t="s">
        <v>15239</v>
      </c>
      <c r="T2858" t="s">
        <v>15302</v>
      </c>
      <c r="U2858" t="s">
        <v>15317</v>
      </c>
    </row>
    <row r="2859" spans="1:21" x14ac:dyDescent="0.25">
      <c r="A2859">
        <v>2009</v>
      </c>
      <c r="B2859">
        <v>51</v>
      </c>
      <c r="C2859" t="s">
        <v>32</v>
      </c>
      <c r="D2859" t="s">
        <v>2235</v>
      </c>
      <c r="G2859" t="s">
        <v>13014</v>
      </c>
      <c r="H2859" t="s">
        <v>14624</v>
      </c>
      <c r="I2859">
        <v>0</v>
      </c>
      <c r="J2859">
        <v>0</v>
      </c>
      <c r="K2859">
        <v>9.0081830000000007</v>
      </c>
      <c r="P2859" t="s">
        <v>17007</v>
      </c>
      <c r="Q2859" t="s">
        <v>15239</v>
      </c>
      <c r="R2859" t="s">
        <v>18377</v>
      </c>
      <c r="S2859" t="s">
        <v>15239</v>
      </c>
      <c r="T2859" t="s">
        <v>15302</v>
      </c>
      <c r="U2859" t="s">
        <v>15317</v>
      </c>
    </row>
    <row r="2860" spans="1:21" x14ac:dyDescent="0.25">
      <c r="A2860">
        <v>2009</v>
      </c>
      <c r="B2860">
        <v>51</v>
      </c>
      <c r="C2860" t="s">
        <v>32</v>
      </c>
      <c r="D2860" t="s">
        <v>1565</v>
      </c>
      <c r="G2860" t="s">
        <v>13015</v>
      </c>
      <c r="H2860" t="s">
        <v>14504</v>
      </c>
      <c r="I2860">
        <v>0</v>
      </c>
      <c r="J2860">
        <v>0</v>
      </c>
      <c r="K2860">
        <v>75196.829840000006</v>
      </c>
      <c r="P2860" t="s">
        <v>17733</v>
      </c>
      <c r="Q2860" t="s">
        <v>15239</v>
      </c>
      <c r="R2860" t="s">
        <v>18061</v>
      </c>
      <c r="S2860" t="s">
        <v>15239</v>
      </c>
      <c r="T2860" t="s">
        <v>15302</v>
      </c>
      <c r="U2860" t="s">
        <v>15317</v>
      </c>
    </row>
    <row r="2861" spans="1:21" x14ac:dyDescent="0.25">
      <c r="A2861">
        <v>2009</v>
      </c>
      <c r="B2861">
        <v>51</v>
      </c>
      <c r="C2861" t="s">
        <v>32</v>
      </c>
      <c r="D2861" t="s">
        <v>1566</v>
      </c>
      <c r="G2861" t="s">
        <v>12347</v>
      </c>
      <c r="H2861" t="s">
        <v>14504</v>
      </c>
      <c r="I2861">
        <v>0</v>
      </c>
      <c r="J2861">
        <v>0</v>
      </c>
      <c r="K2861">
        <v>14.807005</v>
      </c>
      <c r="R2861" t="s">
        <v>18061</v>
      </c>
      <c r="S2861" t="s">
        <v>15239</v>
      </c>
      <c r="T2861" t="s">
        <v>15302</v>
      </c>
      <c r="U2861" t="s">
        <v>15317</v>
      </c>
    </row>
    <row r="2862" spans="1:21" x14ac:dyDescent="0.25">
      <c r="A2862">
        <v>2009</v>
      </c>
      <c r="B2862">
        <v>51</v>
      </c>
      <c r="C2862" t="s">
        <v>32</v>
      </c>
      <c r="D2862" t="s">
        <v>1567</v>
      </c>
      <c r="G2862" t="s">
        <v>12348</v>
      </c>
      <c r="H2862" t="s">
        <v>14504</v>
      </c>
      <c r="I2862">
        <v>0</v>
      </c>
      <c r="J2862">
        <v>0</v>
      </c>
      <c r="K2862">
        <v>273.95821799999999</v>
      </c>
      <c r="P2862" t="s">
        <v>16885</v>
      </c>
      <c r="Q2862" t="s">
        <v>15239</v>
      </c>
      <c r="R2862" t="s">
        <v>18061</v>
      </c>
      <c r="S2862" t="s">
        <v>15239</v>
      </c>
      <c r="T2862" t="s">
        <v>15302</v>
      </c>
      <c r="U2862" t="s">
        <v>15317</v>
      </c>
    </row>
    <row r="2863" spans="1:21" x14ac:dyDescent="0.25">
      <c r="A2863">
        <v>2009</v>
      </c>
      <c r="B2863">
        <v>51</v>
      </c>
      <c r="C2863" t="s">
        <v>20</v>
      </c>
      <c r="D2863" t="s">
        <v>1568</v>
      </c>
      <c r="G2863" t="s">
        <v>13016</v>
      </c>
      <c r="H2863" t="s">
        <v>14499</v>
      </c>
      <c r="I2863">
        <v>0</v>
      </c>
      <c r="J2863">
        <v>0</v>
      </c>
      <c r="K2863">
        <v>2500.4477440000001</v>
      </c>
      <c r="P2863" t="s">
        <v>17775</v>
      </c>
      <c r="Q2863" t="s">
        <v>17234</v>
      </c>
      <c r="R2863" t="s">
        <v>17547</v>
      </c>
      <c r="S2863" t="s">
        <v>16846</v>
      </c>
      <c r="T2863" t="s">
        <v>17164</v>
      </c>
      <c r="U2863" t="s">
        <v>15317</v>
      </c>
    </row>
    <row r="2864" spans="1:21" x14ac:dyDescent="0.25">
      <c r="A2864">
        <v>2009</v>
      </c>
      <c r="B2864">
        <v>51</v>
      </c>
      <c r="C2864" t="s">
        <v>20</v>
      </c>
      <c r="D2864" t="s">
        <v>1569</v>
      </c>
      <c r="G2864" t="s">
        <v>11081</v>
      </c>
      <c r="H2864" t="s">
        <v>14625</v>
      </c>
      <c r="I2864">
        <v>0</v>
      </c>
      <c r="J2864">
        <v>0</v>
      </c>
      <c r="K2864">
        <v>73.158734999999993</v>
      </c>
      <c r="R2864" t="s">
        <v>18063</v>
      </c>
      <c r="S2864" t="s">
        <v>17263</v>
      </c>
      <c r="T2864" t="s">
        <v>18064</v>
      </c>
      <c r="U2864" t="s">
        <v>15317</v>
      </c>
    </row>
    <row r="2865" spans="1:21" x14ac:dyDescent="0.25">
      <c r="A2865">
        <v>2009</v>
      </c>
      <c r="B2865">
        <v>51</v>
      </c>
      <c r="C2865" t="s">
        <v>22</v>
      </c>
      <c r="D2865" t="s">
        <v>1570</v>
      </c>
      <c r="G2865" t="s">
        <v>13017</v>
      </c>
      <c r="H2865" t="s">
        <v>13017</v>
      </c>
      <c r="I2865">
        <v>0</v>
      </c>
      <c r="J2865">
        <v>0</v>
      </c>
      <c r="K2865">
        <v>1079.469147</v>
      </c>
      <c r="U2865" t="s">
        <v>15316</v>
      </c>
    </row>
    <row r="2866" spans="1:21" x14ac:dyDescent="0.25">
      <c r="A2866">
        <v>2009</v>
      </c>
      <c r="B2866">
        <v>51</v>
      </c>
      <c r="C2866" t="s">
        <v>22</v>
      </c>
      <c r="D2866" t="s">
        <v>1571</v>
      </c>
      <c r="G2866" t="s">
        <v>13194</v>
      </c>
      <c r="H2866" t="s">
        <v>14626</v>
      </c>
      <c r="I2866">
        <v>0</v>
      </c>
      <c r="J2866">
        <v>0</v>
      </c>
      <c r="K2866">
        <v>9526.8888709999992</v>
      </c>
      <c r="R2866" t="s">
        <v>18065</v>
      </c>
      <c r="S2866" t="s">
        <v>18066</v>
      </c>
      <c r="T2866" t="s">
        <v>16884</v>
      </c>
      <c r="U2866" t="s">
        <v>15317</v>
      </c>
    </row>
    <row r="2867" spans="1:21" x14ac:dyDescent="0.25">
      <c r="A2867">
        <v>2009</v>
      </c>
      <c r="B2867">
        <v>51</v>
      </c>
      <c r="C2867" t="s">
        <v>22</v>
      </c>
      <c r="D2867" t="s">
        <v>2236</v>
      </c>
      <c r="G2867" t="s">
        <v>12350</v>
      </c>
      <c r="H2867" t="s">
        <v>13017</v>
      </c>
      <c r="I2867">
        <v>0</v>
      </c>
      <c r="J2867">
        <v>0</v>
      </c>
      <c r="K2867">
        <v>8015.9259860000002</v>
      </c>
      <c r="U2867" t="s">
        <v>15316</v>
      </c>
    </row>
    <row r="2868" spans="1:21" x14ac:dyDescent="0.25">
      <c r="A2868">
        <v>2009</v>
      </c>
      <c r="B2868">
        <v>51</v>
      </c>
      <c r="C2868" t="s">
        <v>23</v>
      </c>
      <c r="D2868" t="s">
        <v>1572</v>
      </c>
      <c r="G2868" t="s">
        <v>13008</v>
      </c>
      <c r="H2868" t="s">
        <v>14508</v>
      </c>
      <c r="I2868">
        <v>0</v>
      </c>
      <c r="J2868">
        <v>0</v>
      </c>
      <c r="K2868">
        <v>134.27668700000001</v>
      </c>
      <c r="U2868" t="s">
        <v>15316</v>
      </c>
    </row>
    <row r="2869" spans="1:21" x14ac:dyDescent="0.25">
      <c r="A2869">
        <v>2009</v>
      </c>
      <c r="B2869">
        <v>52</v>
      </c>
      <c r="C2869" t="s">
        <v>38</v>
      </c>
      <c r="D2869" t="s">
        <v>1583</v>
      </c>
      <c r="G2869" t="s">
        <v>13018</v>
      </c>
      <c r="H2869" t="s">
        <v>13379</v>
      </c>
      <c r="I2869">
        <v>0</v>
      </c>
      <c r="J2869">
        <v>0</v>
      </c>
      <c r="K2869">
        <v>-2031.1829760000001</v>
      </c>
      <c r="U2869" t="s">
        <v>15316</v>
      </c>
    </row>
    <row r="2870" spans="1:21" x14ac:dyDescent="0.25">
      <c r="A2870">
        <v>2009</v>
      </c>
      <c r="B2870">
        <v>52</v>
      </c>
      <c r="C2870" t="s">
        <v>26</v>
      </c>
      <c r="D2870" t="s">
        <v>1584</v>
      </c>
      <c r="G2870" t="s">
        <v>13019</v>
      </c>
      <c r="H2870" t="s">
        <v>14509</v>
      </c>
      <c r="I2870">
        <v>0</v>
      </c>
      <c r="J2870">
        <v>0</v>
      </c>
      <c r="K2870">
        <v>66089.717149999997</v>
      </c>
      <c r="U2870" t="s">
        <v>15316</v>
      </c>
    </row>
    <row r="2871" spans="1:21" x14ac:dyDescent="0.25">
      <c r="A2871">
        <v>2009</v>
      </c>
      <c r="B2871">
        <v>52</v>
      </c>
      <c r="C2871" t="s">
        <v>25</v>
      </c>
      <c r="D2871" t="s">
        <v>1585</v>
      </c>
      <c r="G2871" t="s">
        <v>12362</v>
      </c>
      <c r="H2871" t="s">
        <v>14510</v>
      </c>
      <c r="I2871">
        <v>0</v>
      </c>
      <c r="J2871">
        <v>0</v>
      </c>
      <c r="K2871">
        <v>34550.170623999998</v>
      </c>
      <c r="U2871" t="s">
        <v>15316</v>
      </c>
    </row>
    <row r="2872" spans="1:21" x14ac:dyDescent="0.25">
      <c r="A2872">
        <v>2009</v>
      </c>
      <c r="B2872">
        <v>52</v>
      </c>
      <c r="C2872" t="s">
        <v>25</v>
      </c>
      <c r="D2872" t="s">
        <v>1586</v>
      </c>
      <c r="G2872" t="s">
        <v>13020</v>
      </c>
      <c r="H2872" t="s">
        <v>14510</v>
      </c>
      <c r="I2872">
        <v>0</v>
      </c>
      <c r="J2872">
        <v>0</v>
      </c>
      <c r="K2872">
        <v>-20827.361280000001</v>
      </c>
      <c r="U2872" t="s">
        <v>15316</v>
      </c>
    </row>
    <row r="2873" spans="1:21" x14ac:dyDescent="0.25">
      <c r="A2873">
        <v>2009</v>
      </c>
      <c r="B2873">
        <v>52</v>
      </c>
      <c r="C2873" t="s">
        <v>25</v>
      </c>
      <c r="D2873" t="s">
        <v>1588</v>
      </c>
      <c r="G2873" t="s">
        <v>12365</v>
      </c>
      <c r="H2873" t="s">
        <v>14510</v>
      </c>
      <c r="I2873">
        <v>0</v>
      </c>
      <c r="J2873">
        <v>0</v>
      </c>
      <c r="K2873">
        <v>13066.340351999999</v>
      </c>
      <c r="U2873" t="s">
        <v>15316</v>
      </c>
    </row>
    <row r="2874" spans="1:21" x14ac:dyDescent="0.25">
      <c r="A2874">
        <v>2009</v>
      </c>
      <c r="B2874">
        <v>52</v>
      </c>
      <c r="C2874" t="s">
        <v>25</v>
      </c>
      <c r="D2874" t="s">
        <v>1589</v>
      </c>
      <c r="G2874" t="s">
        <v>12366</v>
      </c>
      <c r="H2874" t="s">
        <v>14511</v>
      </c>
      <c r="I2874">
        <v>0</v>
      </c>
      <c r="J2874">
        <v>0</v>
      </c>
      <c r="K2874">
        <v>21440.965533999999</v>
      </c>
      <c r="U2874" t="s">
        <v>15316</v>
      </c>
    </row>
    <row r="2875" spans="1:21" x14ac:dyDescent="0.25">
      <c r="A2875">
        <v>2009</v>
      </c>
      <c r="B2875">
        <v>52</v>
      </c>
      <c r="C2875" t="s">
        <v>25</v>
      </c>
      <c r="D2875" t="s">
        <v>1590</v>
      </c>
      <c r="G2875" t="s">
        <v>12367</v>
      </c>
      <c r="H2875" t="s">
        <v>14512</v>
      </c>
      <c r="I2875">
        <v>0</v>
      </c>
      <c r="J2875">
        <v>0</v>
      </c>
      <c r="K2875">
        <v>4784.4012810000004</v>
      </c>
      <c r="U2875" t="s">
        <v>15316</v>
      </c>
    </row>
    <row r="2876" spans="1:21" x14ac:dyDescent="0.25">
      <c r="A2876">
        <v>2009</v>
      </c>
      <c r="B2876">
        <v>52</v>
      </c>
      <c r="C2876" t="s">
        <v>25</v>
      </c>
      <c r="D2876" t="s">
        <v>1591</v>
      </c>
      <c r="G2876" t="s">
        <v>12368</v>
      </c>
      <c r="H2876" t="s">
        <v>14513</v>
      </c>
      <c r="I2876">
        <v>0</v>
      </c>
      <c r="J2876">
        <v>0</v>
      </c>
      <c r="K2876">
        <v>3084.556505</v>
      </c>
      <c r="U2876" t="s">
        <v>15316</v>
      </c>
    </row>
    <row r="2877" spans="1:21" x14ac:dyDescent="0.25">
      <c r="A2877">
        <v>2009</v>
      </c>
      <c r="B2877">
        <v>52</v>
      </c>
      <c r="C2877" t="s">
        <v>25</v>
      </c>
      <c r="D2877" t="s">
        <v>1592</v>
      </c>
      <c r="G2877" t="s">
        <v>13021</v>
      </c>
      <c r="H2877" t="s">
        <v>14514</v>
      </c>
      <c r="I2877">
        <v>0</v>
      </c>
      <c r="J2877">
        <v>0</v>
      </c>
      <c r="K2877">
        <v>10302.1353</v>
      </c>
      <c r="P2877" t="s">
        <v>17265</v>
      </c>
      <c r="Q2877" t="s">
        <v>16846</v>
      </c>
      <c r="R2877" t="s">
        <v>18070</v>
      </c>
      <c r="S2877" t="s">
        <v>16846</v>
      </c>
      <c r="T2877" t="s">
        <v>16847</v>
      </c>
      <c r="U2877" t="s">
        <v>15317</v>
      </c>
    </row>
    <row r="2878" spans="1:21" x14ac:dyDescent="0.25">
      <c r="A2878">
        <v>2009</v>
      </c>
      <c r="B2878">
        <v>52</v>
      </c>
      <c r="C2878" t="s">
        <v>25</v>
      </c>
      <c r="D2878" t="s">
        <v>1593</v>
      </c>
      <c r="G2878" t="s">
        <v>13022</v>
      </c>
      <c r="H2878" t="s">
        <v>14627</v>
      </c>
      <c r="I2878">
        <v>0</v>
      </c>
      <c r="J2878">
        <v>0</v>
      </c>
      <c r="K2878">
        <v>1101.34969</v>
      </c>
      <c r="U2878" t="s">
        <v>15316</v>
      </c>
    </row>
    <row r="2879" spans="1:21" x14ac:dyDescent="0.25">
      <c r="A2879">
        <v>2009</v>
      </c>
      <c r="B2879">
        <v>52</v>
      </c>
      <c r="C2879" t="s">
        <v>25</v>
      </c>
      <c r="D2879" t="s">
        <v>1594</v>
      </c>
      <c r="G2879" t="s">
        <v>13023</v>
      </c>
      <c r="H2879" t="s">
        <v>13022</v>
      </c>
      <c r="I2879">
        <v>0</v>
      </c>
      <c r="J2879">
        <v>0</v>
      </c>
      <c r="K2879">
        <v>9999.3341600000003</v>
      </c>
      <c r="U2879" t="s">
        <v>15316</v>
      </c>
    </row>
    <row r="2880" spans="1:21" x14ac:dyDescent="0.25">
      <c r="A2880">
        <v>2009</v>
      </c>
      <c r="B2880">
        <v>52</v>
      </c>
      <c r="C2880" t="s">
        <v>32</v>
      </c>
      <c r="D2880" t="s">
        <v>1595</v>
      </c>
      <c r="G2880" t="s">
        <v>13024</v>
      </c>
      <c r="H2880" t="s">
        <v>13015</v>
      </c>
      <c r="I2880">
        <v>0</v>
      </c>
      <c r="J2880">
        <v>0</v>
      </c>
      <c r="K2880">
        <v>20300.978176000001</v>
      </c>
      <c r="P2880" t="s">
        <v>17733</v>
      </c>
      <c r="Q2880" t="s">
        <v>15239</v>
      </c>
      <c r="R2880" t="s">
        <v>17733</v>
      </c>
      <c r="S2880" t="s">
        <v>15239</v>
      </c>
      <c r="T2880" t="s">
        <v>15302</v>
      </c>
      <c r="U2880" t="s">
        <v>15317</v>
      </c>
    </row>
    <row r="2881" spans="1:21" x14ac:dyDescent="0.25">
      <c r="A2881">
        <v>2009</v>
      </c>
      <c r="B2881">
        <v>52</v>
      </c>
      <c r="C2881" t="s">
        <v>20</v>
      </c>
      <c r="D2881" t="s">
        <v>1596</v>
      </c>
      <c r="G2881" t="s">
        <v>11966</v>
      </c>
      <c r="H2881" t="s">
        <v>14628</v>
      </c>
      <c r="I2881">
        <v>0</v>
      </c>
      <c r="J2881">
        <v>0</v>
      </c>
      <c r="K2881">
        <v>251409.82685099999</v>
      </c>
      <c r="L2881" s="124"/>
      <c r="M2881" s="124"/>
      <c r="N2881" s="124"/>
      <c r="O2881" s="124"/>
      <c r="P2881" s="124"/>
      <c r="Q2881" s="124"/>
      <c r="R2881" s="124"/>
      <c r="S2881" s="124"/>
      <c r="T2881" s="124"/>
      <c r="U2881" s="124" t="s">
        <v>15316</v>
      </c>
    </row>
    <row r="2882" spans="1:21" x14ac:dyDescent="0.25">
      <c r="A2882">
        <v>2009</v>
      </c>
      <c r="B2882">
        <v>52</v>
      </c>
      <c r="C2882" t="s">
        <v>23</v>
      </c>
      <c r="D2882" t="s">
        <v>1597</v>
      </c>
      <c r="G2882" t="s">
        <v>10942</v>
      </c>
      <c r="H2882" t="s">
        <v>14496</v>
      </c>
      <c r="I2882">
        <v>0</v>
      </c>
      <c r="J2882">
        <v>0</v>
      </c>
      <c r="K2882">
        <v>723.27066500000001</v>
      </c>
      <c r="U2882" t="s">
        <v>15316</v>
      </c>
    </row>
    <row r="2883" spans="1:21" x14ac:dyDescent="0.25">
      <c r="A2883">
        <v>2009</v>
      </c>
      <c r="B2883">
        <v>53</v>
      </c>
      <c r="C2883" t="s">
        <v>25</v>
      </c>
      <c r="D2883" t="s">
        <v>1599</v>
      </c>
      <c r="G2883" t="s">
        <v>12373</v>
      </c>
      <c r="H2883" t="s">
        <v>14408</v>
      </c>
      <c r="I2883">
        <v>0</v>
      </c>
      <c r="J2883">
        <v>0</v>
      </c>
      <c r="K2883">
        <v>120.754025</v>
      </c>
      <c r="U2883" t="s">
        <v>15316</v>
      </c>
    </row>
    <row r="2884" spans="1:21" x14ac:dyDescent="0.25">
      <c r="A2884">
        <v>2009</v>
      </c>
      <c r="B2884">
        <v>53</v>
      </c>
      <c r="C2884" t="s">
        <v>25</v>
      </c>
      <c r="D2884" t="s">
        <v>1600</v>
      </c>
      <c r="G2884" t="s">
        <v>13025</v>
      </c>
      <c r="H2884" t="s">
        <v>14629</v>
      </c>
      <c r="I2884">
        <v>0</v>
      </c>
      <c r="J2884">
        <v>0</v>
      </c>
      <c r="K2884">
        <v>970.85247000000004</v>
      </c>
      <c r="U2884" t="s">
        <v>15316</v>
      </c>
    </row>
    <row r="2885" spans="1:21" x14ac:dyDescent="0.25">
      <c r="A2885">
        <v>2009</v>
      </c>
      <c r="B2885">
        <v>53</v>
      </c>
      <c r="C2885" t="s">
        <v>25</v>
      </c>
      <c r="D2885" t="s">
        <v>1601</v>
      </c>
      <c r="G2885" t="s">
        <v>13026</v>
      </c>
      <c r="H2885" t="s">
        <v>13789</v>
      </c>
      <c r="I2885">
        <v>0</v>
      </c>
      <c r="J2885">
        <v>0</v>
      </c>
      <c r="K2885">
        <v>100101.53056</v>
      </c>
      <c r="U2885" t="s">
        <v>15316</v>
      </c>
    </row>
    <row r="2886" spans="1:21" x14ac:dyDescent="0.25">
      <c r="A2886">
        <v>2009</v>
      </c>
      <c r="B2886">
        <v>53</v>
      </c>
      <c r="C2886" t="s">
        <v>25</v>
      </c>
      <c r="D2886" t="s">
        <v>1602</v>
      </c>
      <c r="G2886" t="s">
        <v>13027</v>
      </c>
      <c r="H2886" t="s">
        <v>13789</v>
      </c>
      <c r="I2886">
        <v>0</v>
      </c>
      <c r="J2886">
        <v>0</v>
      </c>
      <c r="K2886">
        <v>3373.1353119999999</v>
      </c>
      <c r="U2886" t="s">
        <v>15316</v>
      </c>
    </row>
    <row r="2887" spans="1:21" x14ac:dyDescent="0.25">
      <c r="A2887">
        <v>2009</v>
      </c>
      <c r="B2887">
        <v>53</v>
      </c>
      <c r="C2887" t="s">
        <v>25</v>
      </c>
      <c r="D2887" t="s">
        <v>1603</v>
      </c>
      <c r="G2887" t="s">
        <v>12377</v>
      </c>
      <c r="H2887" t="s">
        <v>13789</v>
      </c>
      <c r="I2887">
        <v>0</v>
      </c>
      <c r="J2887">
        <v>0</v>
      </c>
      <c r="K2887">
        <v>14127.124540000001</v>
      </c>
      <c r="U2887" t="s">
        <v>15316</v>
      </c>
    </row>
    <row r="2888" spans="1:21" x14ac:dyDescent="0.25">
      <c r="A2888">
        <v>2009</v>
      </c>
      <c r="B2888">
        <v>53</v>
      </c>
      <c r="C2888" t="s">
        <v>25</v>
      </c>
      <c r="D2888" t="s">
        <v>1604</v>
      </c>
      <c r="G2888" t="s">
        <v>13028</v>
      </c>
      <c r="H2888" t="s">
        <v>13789</v>
      </c>
      <c r="I2888">
        <v>0</v>
      </c>
      <c r="J2888">
        <v>0</v>
      </c>
      <c r="K2888">
        <v>49996.187647999999</v>
      </c>
      <c r="U2888" t="s">
        <v>15316</v>
      </c>
    </row>
    <row r="2889" spans="1:21" x14ac:dyDescent="0.25">
      <c r="A2889">
        <v>2009</v>
      </c>
      <c r="B2889">
        <v>53</v>
      </c>
      <c r="C2889" t="s">
        <v>25</v>
      </c>
      <c r="D2889" t="s">
        <v>1605</v>
      </c>
      <c r="G2889" t="s">
        <v>13029</v>
      </c>
      <c r="H2889" t="s">
        <v>14629</v>
      </c>
      <c r="I2889">
        <v>0</v>
      </c>
      <c r="J2889">
        <v>0</v>
      </c>
      <c r="K2889">
        <v>-10.981652</v>
      </c>
      <c r="U2889" t="s">
        <v>15316</v>
      </c>
    </row>
    <row r="2890" spans="1:21" x14ac:dyDescent="0.25">
      <c r="A2890">
        <v>2009</v>
      </c>
      <c r="B2890">
        <v>53</v>
      </c>
      <c r="C2890" t="s">
        <v>25</v>
      </c>
      <c r="D2890" t="s">
        <v>1606</v>
      </c>
      <c r="G2890" t="s">
        <v>13030</v>
      </c>
      <c r="H2890" t="s">
        <v>14629</v>
      </c>
      <c r="I2890">
        <v>0</v>
      </c>
      <c r="J2890">
        <v>0</v>
      </c>
      <c r="K2890">
        <v>2459.6802290000001</v>
      </c>
      <c r="U2890" t="s">
        <v>15316</v>
      </c>
    </row>
    <row r="2891" spans="1:21" x14ac:dyDescent="0.25">
      <c r="A2891">
        <v>2009</v>
      </c>
      <c r="B2891">
        <v>53</v>
      </c>
      <c r="C2891" t="s">
        <v>25</v>
      </c>
      <c r="D2891" t="s">
        <v>1607</v>
      </c>
      <c r="G2891" t="s">
        <v>12381</v>
      </c>
      <c r="H2891" t="s">
        <v>14408</v>
      </c>
      <c r="I2891">
        <v>0</v>
      </c>
      <c r="J2891">
        <v>0</v>
      </c>
      <c r="K2891">
        <v>4310.4913919999999</v>
      </c>
      <c r="U2891" t="s">
        <v>15316</v>
      </c>
    </row>
    <row r="2892" spans="1:21" x14ac:dyDescent="0.25">
      <c r="A2892">
        <v>2009</v>
      </c>
      <c r="B2892">
        <v>53</v>
      </c>
      <c r="C2892" t="s">
        <v>25</v>
      </c>
      <c r="D2892" t="s">
        <v>2237</v>
      </c>
      <c r="G2892" t="s">
        <v>13031</v>
      </c>
      <c r="H2892" t="s">
        <v>14630</v>
      </c>
      <c r="I2892">
        <v>0</v>
      </c>
      <c r="J2892">
        <v>0</v>
      </c>
      <c r="K2892">
        <v>51.244576000000002</v>
      </c>
      <c r="U2892" t="s">
        <v>15316</v>
      </c>
    </row>
    <row r="2893" spans="1:21" x14ac:dyDescent="0.25">
      <c r="A2893">
        <v>2009</v>
      </c>
      <c r="B2893">
        <v>53</v>
      </c>
      <c r="C2893" t="s">
        <v>27</v>
      </c>
      <c r="D2893" t="s">
        <v>1608</v>
      </c>
      <c r="G2893" t="s">
        <v>12382</v>
      </c>
      <c r="H2893" t="s">
        <v>14408</v>
      </c>
      <c r="I2893">
        <v>0</v>
      </c>
      <c r="J2893">
        <v>0</v>
      </c>
      <c r="K2893">
        <v>40.291049000000001</v>
      </c>
      <c r="P2893" t="s">
        <v>18071</v>
      </c>
      <c r="Q2893" t="s">
        <v>17589</v>
      </c>
      <c r="T2893" t="s">
        <v>16961</v>
      </c>
      <c r="U2893" t="s">
        <v>15317</v>
      </c>
    </row>
    <row r="2894" spans="1:21" x14ac:dyDescent="0.25">
      <c r="A2894">
        <v>2009</v>
      </c>
      <c r="B2894">
        <v>53</v>
      </c>
      <c r="C2894" t="s">
        <v>32</v>
      </c>
      <c r="D2894" t="s">
        <v>1609</v>
      </c>
      <c r="G2894" t="s">
        <v>13032</v>
      </c>
      <c r="H2894" t="s">
        <v>14631</v>
      </c>
      <c r="I2894">
        <v>0</v>
      </c>
      <c r="J2894">
        <v>0</v>
      </c>
      <c r="K2894">
        <v>13829.450752000001</v>
      </c>
      <c r="P2894" t="s">
        <v>17733</v>
      </c>
      <c r="Q2894" t="s">
        <v>15239</v>
      </c>
      <c r="R2894" t="s">
        <v>17733</v>
      </c>
      <c r="S2894" t="s">
        <v>15239</v>
      </c>
      <c r="T2894" t="s">
        <v>15302</v>
      </c>
      <c r="U2894" t="s">
        <v>15317</v>
      </c>
    </row>
    <row r="2895" spans="1:21" x14ac:dyDescent="0.25">
      <c r="A2895">
        <v>2009</v>
      </c>
      <c r="B2895">
        <v>53</v>
      </c>
      <c r="C2895" t="s">
        <v>20</v>
      </c>
      <c r="D2895" t="s">
        <v>1610</v>
      </c>
      <c r="G2895" t="s">
        <v>13033</v>
      </c>
      <c r="H2895" t="s">
        <v>14632</v>
      </c>
      <c r="I2895">
        <v>0</v>
      </c>
      <c r="J2895">
        <v>0</v>
      </c>
      <c r="K2895">
        <v>17322.544895999999</v>
      </c>
      <c r="U2895" t="s">
        <v>15316</v>
      </c>
    </row>
    <row r="2896" spans="1:21" x14ac:dyDescent="0.25">
      <c r="A2896">
        <v>2009</v>
      </c>
      <c r="B2896">
        <v>53</v>
      </c>
      <c r="C2896" t="s">
        <v>20</v>
      </c>
      <c r="D2896" t="s">
        <v>2238</v>
      </c>
      <c r="G2896" t="s">
        <v>13034</v>
      </c>
      <c r="H2896" t="s">
        <v>14630</v>
      </c>
      <c r="I2896">
        <v>0</v>
      </c>
      <c r="J2896">
        <v>0</v>
      </c>
      <c r="K2896">
        <v>0.44025700000000001</v>
      </c>
      <c r="U2896" t="s">
        <v>15316</v>
      </c>
    </row>
    <row r="2897" spans="1:21" x14ac:dyDescent="0.25">
      <c r="A2897">
        <v>2009</v>
      </c>
      <c r="B2897">
        <v>53</v>
      </c>
      <c r="C2897" t="s">
        <v>20</v>
      </c>
      <c r="D2897" t="s">
        <v>1612</v>
      </c>
      <c r="G2897" t="s">
        <v>11081</v>
      </c>
      <c r="H2897" t="s">
        <v>14633</v>
      </c>
      <c r="I2897">
        <v>0</v>
      </c>
      <c r="J2897">
        <v>0</v>
      </c>
      <c r="K2897">
        <v>12584.018593999999</v>
      </c>
      <c r="U2897" t="s">
        <v>15316</v>
      </c>
    </row>
    <row r="2898" spans="1:21" x14ac:dyDescent="0.25">
      <c r="A2898">
        <v>2009</v>
      </c>
      <c r="B2898">
        <v>53</v>
      </c>
      <c r="C2898" t="s">
        <v>22</v>
      </c>
      <c r="D2898" t="s">
        <v>1613</v>
      </c>
      <c r="G2898" t="s">
        <v>13035</v>
      </c>
      <c r="H2898" t="s">
        <v>14634</v>
      </c>
      <c r="I2898">
        <v>0</v>
      </c>
      <c r="J2898">
        <v>0</v>
      </c>
      <c r="K2898">
        <v>20407.634977999998</v>
      </c>
      <c r="U2898" t="s">
        <v>15316</v>
      </c>
    </row>
    <row r="2899" spans="1:21" x14ac:dyDescent="0.25">
      <c r="A2899">
        <v>2009</v>
      </c>
      <c r="B2899">
        <v>53</v>
      </c>
      <c r="C2899" t="s">
        <v>22</v>
      </c>
      <c r="D2899" t="s">
        <v>1614</v>
      </c>
      <c r="G2899" t="s">
        <v>12363</v>
      </c>
      <c r="H2899" t="s">
        <v>14510</v>
      </c>
      <c r="I2899">
        <v>0</v>
      </c>
      <c r="J2899">
        <v>0</v>
      </c>
      <c r="K2899">
        <v>-2823.5251199999998</v>
      </c>
      <c r="U2899" t="s">
        <v>15316</v>
      </c>
    </row>
    <row r="2900" spans="1:21" x14ac:dyDescent="0.25">
      <c r="A2900">
        <v>2009</v>
      </c>
      <c r="B2900">
        <v>53</v>
      </c>
      <c r="C2900" t="s">
        <v>22</v>
      </c>
      <c r="D2900" t="s">
        <v>1615</v>
      </c>
      <c r="G2900" t="s">
        <v>12364</v>
      </c>
      <c r="H2900" t="s">
        <v>14510</v>
      </c>
      <c r="I2900">
        <v>0</v>
      </c>
      <c r="J2900">
        <v>0</v>
      </c>
      <c r="K2900">
        <v>4957.2264960000002</v>
      </c>
      <c r="U2900" t="s">
        <v>15316</v>
      </c>
    </row>
    <row r="2901" spans="1:21" x14ac:dyDescent="0.25">
      <c r="A2901">
        <v>2009</v>
      </c>
      <c r="B2901">
        <v>53</v>
      </c>
      <c r="C2901" t="s">
        <v>22</v>
      </c>
      <c r="D2901" t="s">
        <v>1616</v>
      </c>
      <c r="G2901" t="s">
        <v>12385</v>
      </c>
      <c r="H2901" t="s">
        <v>14510</v>
      </c>
      <c r="I2901">
        <v>0</v>
      </c>
      <c r="J2901">
        <v>0</v>
      </c>
      <c r="K2901">
        <v>24.071473999999998</v>
      </c>
      <c r="U2901" t="s">
        <v>15316</v>
      </c>
    </row>
    <row r="2902" spans="1:21" x14ac:dyDescent="0.25">
      <c r="A2902">
        <v>2009</v>
      </c>
      <c r="B2902">
        <v>53</v>
      </c>
      <c r="C2902" t="s">
        <v>22</v>
      </c>
      <c r="D2902" t="s">
        <v>1617</v>
      </c>
      <c r="G2902" t="s">
        <v>12365</v>
      </c>
      <c r="H2902" t="s">
        <v>14510</v>
      </c>
      <c r="I2902">
        <v>0</v>
      </c>
      <c r="J2902">
        <v>0</v>
      </c>
      <c r="K2902">
        <v>483.39980800000001</v>
      </c>
      <c r="U2902" t="s">
        <v>15316</v>
      </c>
    </row>
    <row r="2903" spans="1:21" x14ac:dyDescent="0.25">
      <c r="A2903">
        <v>2009</v>
      </c>
      <c r="B2903">
        <v>53</v>
      </c>
      <c r="C2903" t="s">
        <v>22</v>
      </c>
      <c r="D2903" t="s">
        <v>1618</v>
      </c>
      <c r="G2903" t="s">
        <v>12386</v>
      </c>
      <c r="H2903" t="s">
        <v>14510</v>
      </c>
      <c r="I2903">
        <v>0</v>
      </c>
      <c r="J2903">
        <v>0</v>
      </c>
      <c r="K2903">
        <v>639.75646400000005</v>
      </c>
      <c r="U2903" t="s">
        <v>15316</v>
      </c>
    </row>
    <row r="2904" spans="1:21" x14ac:dyDescent="0.25">
      <c r="A2904">
        <v>2009</v>
      </c>
      <c r="B2904">
        <v>53</v>
      </c>
      <c r="C2904" t="s">
        <v>23</v>
      </c>
      <c r="D2904" t="s">
        <v>1620</v>
      </c>
      <c r="G2904" t="s">
        <v>13008</v>
      </c>
      <c r="H2904" t="s">
        <v>14496</v>
      </c>
      <c r="I2904">
        <v>0</v>
      </c>
      <c r="J2904">
        <v>0</v>
      </c>
      <c r="K2904">
        <v>216.39118500000001</v>
      </c>
      <c r="U2904" t="s">
        <v>15316</v>
      </c>
    </row>
    <row r="2905" spans="1:21" x14ac:dyDescent="0.25">
      <c r="A2905">
        <v>2009</v>
      </c>
      <c r="B2905">
        <v>53</v>
      </c>
      <c r="C2905" t="s">
        <v>24</v>
      </c>
      <c r="D2905" t="s">
        <v>1621</v>
      </c>
      <c r="G2905" t="s">
        <v>13036</v>
      </c>
      <c r="H2905" t="s">
        <v>13789</v>
      </c>
      <c r="I2905">
        <v>0</v>
      </c>
      <c r="J2905">
        <v>0</v>
      </c>
      <c r="K2905">
        <v>423.06354875</v>
      </c>
      <c r="U2905" t="s">
        <v>15316</v>
      </c>
    </row>
    <row r="2906" spans="1:21" x14ac:dyDescent="0.25">
      <c r="A2906">
        <v>2009</v>
      </c>
      <c r="B2906">
        <v>53</v>
      </c>
      <c r="C2906" t="s">
        <v>24</v>
      </c>
      <c r="D2906" t="s">
        <v>1622</v>
      </c>
      <c r="G2906" t="s">
        <v>13037</v>
      </c>
      <c r="H2906" t="s">
        <v>14630</v>
      </c>
      <c r="I2906">
        <v>0</v>
      </c>
      <c r="J2906">
        <v>0</v>
      </c>
      <c r="K2906">
        <v>2573.468089</v>
      </c>
      <c r="U2906" t="s">
        <v>15316</v>
      </c>
    </row>
    <row r="2907" spans="1:21" x14ac:dyDescent="0.25">
      <c r="A2907">
        <v>2009</v>
      </c>
      <c r="B2907">
        <v>53</v>
      </c>
      <c r="C2907" t="s">
        <v>21</v>
      </c>
      <c r="D2907" t="s">
        <v>1623</v>
      </c>
      <c r="G2907" t="s">
        <v>13038</v>
      </c>
      <c r="H2907" t="s">
        <v>14630</v>
      </c>
      <c r="I2907">
        <v>0</v>
      </c>
      <c r="J2907">
        <v>0</v>
      </c>
      <c r="K2907">
        <v>60.804892000000002</v>
      </c>
      <c r="U2907" t="s">
        <v>15316</v>
      </c>
    </row>
    <row r="2908" spans="1:21" x14ac:dyDescent="0.25">
      <c r="A2908">
        <v>2009</v>
      </c>
      <c r="B2908">
        <v>63</v>
      </c>
      <c r="C2908" t="s">
        <v>25</v>
      </c>
      <c r="D2908" t="s">
        <v>2239</v>
      </c>
      <c r="G2908" t="s">
        <v>11971</v>
      </c>
      <c r="H2908" t="s">
        <v>14635</v>
      </c>
      <c r="I2908">
        <v>0</v>
      </c>
      <c r="J2908">
        <v>0</v>
      </c>
      <c r="K2908">
        <v>3508.9254299999998</v>
      </c>
      <c r="U2908" t="s">
        <v>15316</v>
      </c>
    </row>
    <row r="2909" spans="1:21" x14ac:dyDescent="0.25">
      <c r="A2909">
        <v>2009</v>
      </c>
      <c r="B2909">
        <v>63</v>
      </c>
      <c r="C2909" t="s">
        <v>25</v>
      </c>
      <c r="D2909" t="s">
        <v>1624</v>
      </c>
      <c r="G2909" t="s">
        <v>12391</v>
      </c>
      <c r="H2909" t="s">
        <v>12391</v>
      </c>
      <c r="I2909">
        <v>0</v>
      </c>
      <c r="J2909">
        <v>0</v>
      </c>
      <c r="K2909">
        <v>798.62886400000002</v>
      </c>
      <c r="U2909" t="s">
        <v>15316</v>
      </c>
    </row>
    <row r="2910" spans="1:21" x14ac:dyDescent="0.25">
      <c r="A2910">
        <v>2009</v>
      </c>
      <c r="B2910">
        <v>63</v>
      </c>
      <c r="C2910" t="s">
        <v>25</v>
      </c>
      <c r="D2910" t="s">
        <v>1625</v>
      </c>
      <c r="G2910" t="s">
        <v>12392</v>
      </c>
      <c r="H2910" t="s">
        <v>14518</v>
      </c>
      <c r="I2910">
        <v>0</v>
      </c>
      <c r="J2910">
        <v>0</v>
      </c>
      <c r="K2910">
        <v>1730.34205</v>
      </c>
      <c r="U2910" t="s">
        <v>15316</v>
      </c>
    </row>
    <row r="2911" spans="1:21" x14ac:dyDescent="0.25">
      <c r="A2911">
        <v>2009</v>
      </c>
      <c r="B2911">
        <v>63</v>
      </c>
      <c r="C2911" t="s">
        <v>25</v>
      </c>
      <c r="D2911" t="s">
        <v>1626</v>
      </c>
      <c r="G2911" t="s">
        <v>13039</v>
      </c>
      <c r="H2911" t="s">
        <v>14408</v>
      </c>
      <c r="I2911">
        <v>0</v>
      </c>
      <c r="J2911">
        <v>0</v>
      </c>
      <c r="K2911">
        <v>2457.0990959999999</v>
      </c>
      <c r="U2911" t="s">
        <v>15316</v>
      </c>
    </row>
    <row r="2912" spans="1:21" x14ac:dyDescent="0.25">
      <c r="A2912">
        <v>2009</v>
      </c>
      <c r="B2912">
        <v>63</v>
      </c>
      <c r="C2912" t="s">
        <v>25</v>
      </c>
      <c r="D2912" t="s">
        <v>1627</v>
      </c>
      <c r="G2912" t="s">
        <v>12394</v>
      </c>
      <c r="H2912" t="s">
        <v>14408</v>
      </c>
      <c r="I2912">
        <v>0</v>
      </c>
      <c r="J2912">
        <v>0</v>
      </c>
      <c r="K2912">
        <v>1727.298843</v>
      </c>
      <c r="U2912" t="s">
        <v>15316</v>
      </c>
    </row>
    <row r="2913" spans="1:21" x14ac:dyDescent="0.25">
      <c r="A2913">
        <v>2009</v>
      </c>
      <c r="B2913">
        <v>63</v>
      </c>
      <c r="C2913" t="s">
        <v>32</v>
      </c>
      <c r="D2913" t="s">
        <v>1628</v>
      </c>
      <c r="G2913" t="s">
        <v>13040</v>
      </c>
      <c r="H2913" t="s">
        <v>14636</v>
      </c>
      <c r="I2913">
        <v>0</v>
      </c>
      <c r="J2913">
        <v>0</v>
      </c>
      <c r="K2913">
        <v>7899.0919679999997</v>
      </c>
      <c r="P2913" t="s">
        <v>17733</v>
      </c>
      <c r="Q2913" t="s">
        <v>15239</v>
      </c>
      <c r="R2913" t="s">
        <v>17733</v>
      </c>
      <c r="S2913" t="s">
        <v>15239</v>
      </c>
      <c r="T2913" t="s">
        <v>15302</v>
      </c>
      <c r="U2913" t="s">
        <v>15317</v>
      </c>
    </row>
    <row r="2914" spans="1:21" x14ac:dyDescent="0.25">
      <c r="A2914">
        <v>2009</v>
      </c>
      <c r="B2914">
        <v>63</v>
      </c>
      <c r="C2914" t="s">
        <v>20</v>
      </c>
      <c r="D2914" t="s">
        <v>1629</v>
      </c>
      <c r="G2914" t="s">
        <v>12396</v>
      </c>
      <c r="H2914" t="s">
        <v>14637</v>
      </c>
      <c r="I2914">
        <v>0</v>
      </c>
      <c r="J2914">
        <v>0</v>
      </c>
      <c r="K2914">
        <v>1937.3312550000001</v>
      </c>
      <c r="U2914" t="s">
        <v>15316</v>
      </c>
    </row>
    <row r="2915" spans="1:21" x14ac:dyDescent="0.25">
      <c r="A2915">
        <v>2009</v>
      </c>
      <c r="B2915">
        <v>63</v>
      </c>
      <c r="C2915" t="s">
        <v>20</v>
      </c>
      <c r="D2915" t="s">
        <v>1630</v>
      </c>
      <c r="G2915" t="s">
        <v>11081</v>
      </c>
      <c r="H2915" t="s">
        <v>14521</v>
      </c>
      <c r="I2915">
        <v>0</v>
      </c>
      <c r="J2915">
        <v>0</v>
      </c>
      <c r="K2915">
        <v>352.05493000000001</v>
      </c>
      <c r="U2915" t="s">
        <v>15316</v>
      </c>
    </row>
    <row r="2916" spans="1:21" x14ac:dyDescent="0.25">
      <c r="A2916">
        <v>2009</v>
      </c>
      <c r="B2916">
        <v>63</v>
      </c>
      <c r="C2916" t="s">
        <v>20</v>
      </c>
      <c r="D2916" t="s">
        <v>2240</v>
      </c>
      <c r="G2916" t="s">
        <v>11017</v>
      </c>
      <c r="H2916" t="s">
        <v>12391</v>
      </c>
      <c r="I2916">
        <v>0</v>
      </c>
      <c r="J2916">
        <v>0</v>
      </c>
      <c r="K2916">
        <v>2.4397570000000002</v>
      </c>
      <c r="U2916" t="s">
        <v>15316</v>
      </c>
    </row>
    <row r="2917" spans="1:21" x14ac:dyDescent="0.25">
      <c r="A2917">
        <v>2009</v>
      </c>
      <c r="B2917">
        <v>63</v>
      </c>
      <c r="C2917" t="s">
        <v>20</v>
      </c>
      <c r="D2917" t="s">
        <v>1631</v>
      </c>
      <c r="G2917" t="s">
        <v>13041</v>
      </c>
      <c r="H2917" t="s">
        <v>14635</v>
      </c>
      <c r="I2917">
        <v>0</v>
      </c>
      <c r="J2917">
        <v>0</v>
      </c>
      <c r="K2917">
        <v>39.253771999999998</v>
      </c>
      <c r="U2917" t="s">
        <v>15316</v>
      </c>
    </row>
    <row r="2918" spans="1:21" x14ac:dyDescent="0.25">
      <c r="A2918">
        <v>2009</v>
      </c>
      <c r="B2918">
        <v>63</v>
      </c>
      <c r="C2918" t="s">
        <v>22</v>
      </c>
      <c r="D2918" t="s">
        <v>1635</v>
      </c>
      <c r="G2918" t="s">
        <v>13017</v>
      </c>
      <c r="H2918" t="s">
        <v>14638</v>
      </c>
      <c r="I2918">
        <v>0</v>
      </c>
      <c r="J2918">
        <v>0</v>
      </c>
      <c r="K2918">
        <v>1298.1245335000001</v>
      </c>
      <c r="U2918" t="s">
        <v>15316</v>
      </c>
    </row>
    <row r="2919" spans="1:21" x14ac:dyDescent="0.25">
      <c r="A2919">
        <v>2009</v>
      </c>
      <c r="B2919">
        <v>63</v>
      </c>
      <c r="C2919" t="s">
        <v>23</v>
      </c>
      <c r="D2919" t="s">
        <v>1636</v>
      </c>
      <c r="G2919" t="s">
        <v>13008</v>
      </c>
      <c r="H2919" t="s">
        <v>14496</v>
      </c>
      <c r="I2919">
        <v>0</v>
      </c>
      <c r="J2919">
        <v>0</v>
      </c>
      <c r="K2919">
        <v>47.932691695312499</v>
      </c>
      <c r="U2919" t="s">
        <v>15316</v>
      </c>
    </row>
    <row r="2920" spans="1:21" x14ac:dyDescent="0.25">
      <c r="A2920">
        <v>2010</v>
      </c>
      <c r="B2920">
        <v>1</v>
      </c>
      <c r="C2920" t="s">
        <v>20</v>
      </c>
      <c r="D2920" t="s">
        <v>44</v>
      </c>
      <c r="G2920" t="s">
        <v>12401</v>
      </c>
      <c r="H2920" t="s">
        <v>14526</v>
      </c>
      <c r="I2920">
        <v>750</v>
      </c>
      <c r="J2920">
        <v>0</v>
      </c>
      <c r="K2920">
        <v>851.2</v>
      </c>
      <c r="U2920" t="s">
        <v>15316</v>
      </c>
    </row>
    <row r="2921" spans="1:21" x14ac:dyDescent="0.25">
      <c r="A2921">
        <v>2010</v>
      </c>
      <c r="B2921">
        <v>1</v>
      </c>
      <c r="C2921" t="s">
        <v>20</v>
      </c>
      <c r="D2921" t="s">
        <v>45</v>
      </c>
      <c r="G2921" t="s">
        <v>11081</v>
      </c>
      <c r="H2921" t="s">
        <v>14526</v>
      </c>
      <c r="I2921">
        <v>17.642688</v>
      </c>
      <c r="J2921">
        <v>0</v>
      </c>
      <c r="K2921">
        <v>12.766209999999999</v>
      </c>
      <c r="U2921" t="s">
        <v>15316</v>
      </c>
    </row>
    <row r="2922" spans="1:21" x14ac:dyDescent="0.25">
      <c r="A2922">
        <v>2010</v>
      </c>
      <c r="B2922">
        <v>1</v>
      </c>
      <c r="C2922" t="s">
        <v>21</v>
      </c>
      <c r="D2922" t="s">
        <v>46</v>
      </c>
      <c r="G2922" t="s">
        <v>13042</v>
      </c>
      <c r="H2922" t="s">
        <v>14526</v>
      </c>
      <c r="I2922">
        <v>7555.8212169999997</v>
      </c>
      <c r="J2922">
        <v>0</v>
      </c>
      <c r="K2922">
        <v>7660.3686710000002</v>
      </c>
      <c r="U2922" t="s">
        <v>15316</v>
      </c>
    </row>
    <row r="2923" spans="1:21" x14ac:dyDescent="0.25">
      <c r="A2923">
        <v>2010</v>
      </c>
      <c r="B2923">
        <v>1</v>
      </c>
      <c r="C2923" t="s">
        <v>21</v>
      </c>
      <c r="D2923" t="s">
        <v>47</v>
      </c>
      <c r="G2923" t="s">
        <v>12402</v>
      </c>
      <c r="H2923" t="s">
        <v>14219</v>
      </c>
      <c r="I2923">
        <v>1226.5</v>
      </c>
      <c r="J2923">
        <v>0</v>
      </c>
      <c r="K2923">
        <v>1393.666964</v>
      </c>
      <c r="U2923" t="s">
        <v>15316</v>
      </c>
    </row>
    <row r="2924" spans="1:21" x14ac:dyDescent="0.25">
      <c r="A2924">
        <v>2010</v>
      </c>
      <c r="B2924">
        <v>2</v>
      </c>
      <c r="C2924" t="s">
        <v>22</v>
      </c>
      <c r="D2924" t="s">
        <v>50</v>
      </c>
      <c r="G2924" t="s">
        <v>10941</v>
      </c>
      <c r="H2924" t="s">
        <v>14221</v>
      </c>
      <c r="I2924">
        <v>75.931337999999997</v>
      </c>
      <c r="J2924">
        <v>0</v>
      </c>
      <c r="K2924">
        <v>74.041681999999994</v>
      </c>
      <c r="U2924" t="s">
        <v>15316</v>
      </c>
    </row>
    <row r="2925" spans="1:21" x14ac:dyDescent="0.25">
      <c r="A2925">
        <v>2010</v>
      </c>
      <c r="B2925">
        <v>2</v>
      </c>
      <c r="C2925" t="s">
        <v>23</v>
      </c>
      <c r="D2925" t="s">
        <v>51</v>
      </c>
      <c r="G2925" t="s">
        <v>10942</v>
      </c>
      <c r="H2925" t="s">
        <v>14222</v>
      </c>
      <c r="I2925">
        <v>15.285135</v>
      </c>
      <c r="J2925">
        <v>0</v>
      </c>
      <c r="K2925">
        <v>14.064907</v>
      </c>
      <c r="U2925" t="s">
        <v>15316</v>
      </c>
    </row>
    <row r="2926" spans="1:21" x14ac:dyDescent="0.25">
      <c r="A2926">
        <v>2010</v>
      </c>
      <c r="B2926">
        <v>2</v>
      </c>
      <c r="C2926" t="s">
        <v>24</v>
      </c>
      <c r="D2926" t="s">
        <v>52</v>
      </c>
      <c r="G2926" t="s">
        <v>10943</v>
      </c>
      <c r="H2926" t="s">
        <v>14223</v>
      </c>
      <c r="I2926">
        <v>30.567619000000001</v>
      </c>
      <c r="J2926">
        <v>0</v>
      </c>
      <c r="K2926">
        <v>29.969781999999999</v>
      </c>
      <c r="U2926" t="s">
        <v>15316</v>
      </c>
    </row>
    <row r="2927" spans="1:21" x14ac:dyDescent="0.25">
      <c r="A2927">
        <v>2010</v>
      </c>
      <c r="B2927">
        <v>2</v>
      </c>
      <c r="C2927" t="s">
        <v>24</v>
      </c>
      <c r="D2927" t="s">
        <v>53</v>
      </c>
      <c r="G2927" t="s">
        <v>10944</v>
      </c>
      <c r="H2927" t="s">
        <v>14220</v>
      </c>
      <c r="I2927">
        <v>1511.3807320000001</v>
      </c>
      <c r="J2927">
        <v>0</v>
      </c>
      <c r="K2927">
        <v>2141.7504119999999</v>
      </c>
      <c r="U2927" t="s">
        <v>15316</v>
      </c>
    </row>
    <row r="2928" spans="1:21" x14ac:dyDescent="0.25">
      <c r="A2928">
        <v>2010</v>
      </c>
      <c r="B2928">
        <v>2</v>
      </c>
      <c r="C2928" t="s">
        <v>24</v>
      </c>
      <c r="D2928" t="s">
        <v>54</v>
      </c>
      <c r="G2928" t="s">
        <v>10945</v>
      </c>
      <c r="H2928" t="s">
        <v>14220</v>
      </c>
      <c r="I2928">
        <v>44.675835999999997</v>
      </c>
      <c r="J2928">
        <v>0</v>
      </c>
      <c r="K2928">
        <v>45.976562000000001</v>
      </c>
      <c r="P2928" t="s">
        <v>15276</v>
      </c>
      <c r="Q2928" t="s">
        <v>15248</v>
      </c>
      <c r="T2928" t="s">
        <v>15300</v>
      </c>
      <c r="U2928" t="s">
        <v>15317</v>
      </c>
    </row>
    <row r="2929" spans="1:21" x14ac:dyDescent="0.25">
      <c r="A2929">
        <v>2010</v>
      </c>
      <c r="B2929">
        <v>3</v>
      </c>
      <c r="C2929" t="s">
        <v>21</v>
      </c>
      <c r="D2929" t="s">
        <v>55</v>
      </c>
      <c r="G2929" t="s">
        <v>10946</v>
      </c>
      <c r="H2929" t="s">
        <v>14224</v>
      </c>
      <c r="I2929">
        <v>34023.540217000002</v>
      </c>
      <c r="J2929">
        <v>0</v>
      </c>
      <c r="K2929">
        <v>33892.179436999999</v>
      </c>
      <c r="U2929" t="s">
        <v>15316</v>
      </c>
    </row>
    <row r="2930" spans="1:21" x14ac:dyDescent="0.25">
      <c r="A2930">
        <v>2010</v>
      </c>
      <c r="B2930">
        <v>4</v>
      </c>
      <c r="C2930" t="s">
        <v>25</v>
      </c>
      <c r="D2930" t="s">
        <v>56</v>
      </c>
      <c r="G2930" t="s">
        <v>10947</v>
      </c>
      <c r="H2930" t="s">
        <v>14225</v>
      </c>
      <c r="I2930">
        <v>2140.6191020000001</v>
      </c>
      <c r="J2930">
        <v>0</v>
      </c>
      <c r="K2930">
        <v>2240.2028399999999</v>
      </c>
      <c r="U2930" t="s">
        <v>15316</v>
      </c>
    </row>
    <row r="2931" spans="1:21" x14ac:dyDescent="0.25">
      <c r="A2931">
        <v>2010</v>
      </c>
      <c r="B2931">
        <v>4</v>
      </c>
      <c r="C2931" t="s">
        <v>25</v>
      </c>
      <c r="D2931" t="s">
        <v>57</v>
      </c>
      <c r="E2931" t="s">
        <v>3195</v>
      </c>
      <c r="F2931" t="s">
        <v>7555</v>
      </c>
      <c r="G2931" t="s">
        <v>10948</v>
      </c>
      <c r="H2931" t="s">
        <v>14226</v>
      </c>
      <c r="I2931">
        <v>131.868854</v>
      </c>
      <c r="J2931">
        <v>0</v>
      </c>
      <c r="K2931">
        <v>97.990741</v>
      </c>
      <c r="U2931" t="s">
        <v>15316</v>
      </c>
    </row>
    <row r="2932" spans="1:21" x14ac:dyDescent="0.25">
      <c r="A2932">
        <v>2010</v>
      </c>
      <c r="B2932">
        <v>4</v>
      </c>
      <c r="C2932" t="s">
        <v>25</v>
      </c>
      <c r="D2932" t="s">
        <v>58</v>
      </c>
      <c r="E2932" t="s">
        <v>3196</v>
      </c>
      <c r="F2932" t="s">
        <v>7193</v>
      </c>
      <c r="G2932" t="s">
        <v>10949</v>
      </c>
      <c r="H2932" t="s">
        <v>14227</v>
      </c>
      <c r="I2932">
        <v>53.715553</v>
      </c>
      <c r="J2932">
        <v>0</v>
      </c>
      <c r="K2932">
        <v>113.003119</v>
      </c>
      <c r="U2932" t="s">
        <v>15316</v>
      </c>
    </row>
    <row r="2933" spans="1:21" x14ac:dyDescent="0.25">
      <c r="A2933">
        <v>2010</v>
      </c>
      <c r="B2933">
        <v>4</v>
      </c>
      <c r="C2933" t="s">
        <v>25</v>
      </c>
      <c r="D2933" t="s">
        <v>60</v>
      </c>
      <c r="E2933" t="s">
        <v>3197</v>
      </c>
      <c r="F2933" t="s">
        <v>6858</v>
      </c>
      <c r="G2933" t="s">
        <v>10951</v>
      </c>
      <c r="H2933" t="s">
        <v>14228</v>
      </c>
      <c r="I2933">
        <v>14.450135</v>
      </c>
      <c r="J2933">
        <v>0</v>
      </c>
      <c r="K2933">
        <v>13.241807</v>
      </c>
      <c r="L2933" t="s">
        <v>15178</v>
      </c>
      <c r="M2933" t="s">
        <v>15237</v>
      </c>
      <c r="N2933" t="s">
        <v>15178</v>
      </c>
      <c r="O2933" t="s">
        <v>15237</v>
      </c>
      <c r="P2933" t="s">
        <v>15178</v>
      </c>
      <c r="Q2933" t="s">
        <v>15237</v>
      </c>
      <c r="R2933" t="s">
        <v>15178</v>
      </c>
      <c r="S2933" t="s">
        <v>15237</v>
      </c>
      <c r="T2933" t="s">
        <v>15301</v>
      </c>
      <c r="U2933" t="s">
        <v>15317</v>
      </c>
    </row>
    <row r="2934" spans="1:21" x14ac:dyDescent="0.25">
      <c r="A2934">
        <v>2010</v>
      </c>
      <c r="B2934">
        <v>4</v>
      </c>
      <c r="C2934" t="s">
        <v>25</v>
      </c>
      <c r="D2934" t="s">
        <v>62</v>
      </c>
      <c r="E2934" t="s">
        <v>3518</v>
      </c>
      <c r="F2934" t="s">
        <v>7556</v>
      </c>
      <c r="G2934" t="s">
        <v>10953</v>
      </c>
      <c r="H2934" t="s">
        <v>14229</v>
      </c>
      <c r="I2934">
        <v>1767.588958</v>
      </c>
      <c r="J2934">
        <v>0</v>
      </c>
      <c r="K2934">
        <v>2792.2367859999999</v>
      </c>
      <c r="L2934" t="s">
        <v>17147</v>
      </c>
      <c r="M2934" t="s">
        <v>15237</v>
      </c>
      <c r="N2934" t="s">
        <v>17147</v>
      </c>
      <c r="O2934" t="s">
        <v>15237</v>
      </c>
      <c r="P2934" t="s">
        <v>17147</v>
      </c>
      <c r="Q2934" t="s">
        <v>15237</v>
      </c>
      <c r="T2934" t="s">
        <v>15301</v>
      </c>
      <c r="U2934" t="s">
        <v>15317</v>
      </c>
    </row>
    <row r="2935" spans="1:21" x14ac:dyDescent="0.25">
      <c r="A2935">
        <v>2010</v>
      </c>
      <c r="B2935">
        <v>4</v>
      </c>
      <c r="C2935" t="s">
        <v>25</v>
      </c>
      <c r="D2935" t="s">
        <v>64</v>
      </c>
      <c r="E2935" t="s">
        <v>3519</v>
      </c>
      <c r="F2935" t="s">
        <v>7557</v>
      </c>
      <c r="G2935" t="s">
        <v>10955</v>
      </c>
      <c r="H2935" t="s">
        <v>14231</v>
      </c>
      <c r="I2935">
        <v>256.52405399999998</v>
      </c>
      <c r="J2935">
        <v>0</v>
      </c>
      <c r="K2935">
        <v>218.19550100000001</v>
      </c>
      <c r="N2935" t="s">
        <v>17485</v>
      </c>
      <c r="O2935" t="s">
        <v>17486</v>
      </c>
      <c r="P2935" t="s">
        <v>17148</v>
      </c>
      <c r="Q2935" t="s">
        <v>17486</v>
      </c>
      <c r="R2935" t="s">
        <v>17148</v>
      </c>
      <c r="S2935" t="s">
        <v>17486</v>
      </c>
      <c r="T2935" t="s">
        <v>17487</v>
      </c>
      <c r="U2935" t="s">
        <v>15317</v>
      </c>
    </row>
    <row r="2936" spans="1:21" x14ac:dyDescent="0.25">
      <c r="A2936">
        <v>2010</v>
      </c>
      <c r="B2936">
        <v>4</v>
      </c>
      <c r="C2936" t="s">
        <v>25</v>
      </c>
      <c r="D2936" t="s">
        <v>1639</v>
      </c>
      <c r="E2936" t="s">
        <v>3520</v>
      </c>
      <c r="F2936" t="s">
        <v>7196</v>
      </c>
      <c r="G2936" t="s">
        <v>12404</v>
      </c>
      <c r="H2936" t="s">
        <v>14236</v>
      </c>
      <c r="I2936">
        <v>225.713086</v>
      </c>
      <c r="J2936">
        <v>0</v>
      </c>
      <c r="K2936">
        <v>197.11174</v>
      </c>
      <c r="L2936" t="s">
        <v>16886</v>
      </c>
      <c r="M2936" t="s">
        <v>15237</v>
      </c>
      <c r="T2936" t="s">
        <v>15301</v>
      </c>
      <c r="U2936" t="s">
        <v>15317</v>
      </c>
    </row>
    <row r="2937" spans="1:21" x14ac:dyDescent="0.25">
      <c r="A2937">
        <v>2010</v>
      </c>
      <c r="B2937">
        <v>4</v>
      </c>
      <c r="C2937" t="s">
        <v>25</v>
      </c>
      <c r="D2937" t="s">
        <v>1640</v>
      </c>
      <c r="E2937" t="s">
        <v>3201</v>
      </c>
      <c r="F2937" t="s">
        <v>7197</v>
      </c>
      <c r="G2937" t="s">
        <v>12405</v>
      </c>
      <c r="H2937" t="s">
        <v>14238</v>
      </c>
      <c r="I2937">
        <v>1022.466138</v>
      </c>
      <c r="J2937">
        <v>0</v>
      </c>
      <c r="K2937">
        <v>425.12950999999998</v>
      </c>
      <c r="U2937" t="s">
        <v>15316</v>
      </c>
    </row>
    <row r="2938" spans="1:21" x14ac:dyDescent="0.25">
      <c r="A2938">
        <v>2010</v>
      </c>
      <c r="B2938">
        <v>4</v>
      </c>
      <c r="C2938" t="s">
        <v>25</v>
      </c>
      <c r="D2938" t="s">
        <v>2241</v>
      </c>
      <c r="E2938" t="s">
        <v>3521</v>
      </c>
      <c r="F2938" t="s">
        <v>7558</v>
      </c>
      <c r="G2938" t="s">
        <v>13043</v>
      </c>
      <c r="H2938" t="s">
        <v>14639</v>
      </c>
      <c r="I2938">
        <v>0</v>
      </c>
      <c r="J2938">
        <v>0</v>
      </c>
      <c r="K2938">
        <v>131.004381</v>
      </c>
      <c r="U2938" t="s">
        <v>15316</v>
      </c>
    </row>
    <row r="2939" spans="1:21" x14ac:dyDescent="0.25">
      <c r="A2939">
        <v>2010</v>
      </c>
      <c r="B2939">
        <v>4</v>
      </c>
      <c r="C2939" t="s">
        <v>25</v>
      </c>
      <c r="D2939" t="s">
        <v>2242</v>
      </c>
      <c r="G2939" t="s">
        <v>13044</v>
      </c>
      <c r="H2939" t="s">
        <v>14227</v>
      </c>
      <c r="I2939">
        <v>0</v>
      </c>
      <c r="J2939">
        <v>0</v>
      </c>
      <c r="K2939">
        <v>6.4939210000000003</v>
      </c>
      <c r="U2939" t="s">
        <v>15316</v>
      </c>
    </row>
    <row r="2940" spans="1:21" x14ac:dyDescent="0.25">
      <c r="A2940">
        <v>2010</v>
      </c>
      <c r="B2940">
        <v>4</v>
      </c>
      <c r="C2940" t="s">
        <v>20</v>
      </c>
      <c r="D2940" t="s">
        <v>65</v>
      </c>
      <c r="G2940" t="s">
        <v>10956</v>
      </c>
      <c r="H2940" t="s">
        <v>14527</v>
      </c>
      <c r="I2940">
        <v>146.499999</v>
      </c>
      <c r="J2940">
        <v>0</v>
      </c>
      <c r="K2940">
        <v>551.48025399999995</v>
      </c>
      <c r="U2940" t="s">
        <v>15316</v>
      </c>
    </row>
    <row r="2941" spans="1:21" x14ac:dyDescent="0.25">
      <c r="A2941">
        <v>2010</v>
      </c>
      <c r="B2941">
        <v>4</v>
      </c>
      <c r="C2941" t="s">
        <v>22</v>
      </c>
      <c r="D2941" t="s">
        <v>66</v>
      </c>
      <c r="G2941" t="s">
        <v>10941</v>
      </c>
      <c r="H2941" t="s">
        <v>14640</v>
      </c>
      <c r="I2941">
        <v>413.39770199999998</v>
      </c>
      <c r="J2941">
        <v>0</v>
      </c>
      <c r="K2941">
        <v>577.36464999999998</v>
      </c>
      <c r="U2941" t="s">
        <v>15316</v>
      </c>
    </row>
    <row r="2942" spans="1:21" x14ac:dyDescent="0.25">
      <c r="A2942">
        <v>2010</v>
      </c>
      <c r="B2942">
        <v>4</v>
      </c>
      <c r="C2942" t="s">
        <v>39</v>
      </c>
      <c r="D2942" t="s">
        <v>1641</v>
      </c>
      <c r="E2942" t="s">
        <v>3202</v>
      </c>
      <c r="F2942" t="s">
        <v>7198</v>
      </c>
      <c r="G2942" t="s">
        <v>13045</v>
      </c>
      <c r="H2942" t="s">
        <v>14230</v>
      </c>
      <c r="I2942">
        <v>126.32970299999999</v>
      </c>
      <c r="J2942">
        <v>0</v>
      </c>
      <c r="K2942">
        <v>473.663432</v>
      </c>
      <c r="U2942" t="s">
        <v>15316</v>
      </c>
    </row>
    <row r="2943" spans="1:21" x14ac:dyDescent="0.25">
      <c r="A2943">
        <v>2010</v>
      </c>
      <c r="B2943">
        <v>4</v>
      </c>
      <c r="C2943" t="s">
        <v>23</v>
      </c>
      <c r="D2943" t="s">
        <v>67</v>
      </c>
      <c r="G2943" t="s">
        <v>10942</v>
      </c>
      <c r="H2943" t="s">
        <v>14222</v>
      </c>
      <c r="I2943">
        <v>35.558495000000001</v>
      </c>
      <c r="J2943">
        <v>0</v>
      </c>
      <c r="K2943">
        <v>41.914786999999997</v>
      </c>
      <c r="U2943" t="s">
        <v>15316</v>
      </c>
    </row>
    <row r="2944" spans="1:21" x14ac:dyDescent="0.25">
      <c r="A2944">
        <v>2010</v>
      </c>
      <c r="B2944">
        <v>4</v>
      </c>
      <c r="C2944" t="s">
        <v>24</v>
      </c>
      <c r="D2944" t="s">
        <v>69</v>
      </c>
      <c r="E2944" t="s">
        <v>3522</v>
      </c>
      <c r="F2944" t="s">
        <v>7199</v>
      </c>
      <c r="G2944" t="s">
        <v>10958</v>
      </c>
      <c r="H2944" t="s">
        <v>14528</v>
      </c>
      <c r="I2944">
        <v>523.16978300000005</v>
      </c>
      <c r="J2944">
        <v>0</v>
      </c>
      <c r="K2944">
        <v>562.91153099999997</v>
      </c>
      <c r="U2944" t="s">
        <v>15316</v>
      </c>
    </row>
    <row r="2945" spans="1:21" x14ac:dyDescent="0.25">
      <c r="A2945">
        <v>2010</v>
      </c>
      <c r="B2945">
        <v>4</v>
      </c>
      <c r="C2945" t="s">
        <v>24</v>
      </c>
      <c r="D2945" t="s">
        <v>70</v>
      </c>
      <c r="E2945" t="s">
        <v>3523</v>
      </c>
      <c r="F2945" t="s">
        <v>7559</v>
      </c>
      <c r="G2945" t="s">
        <v>10959</v>
      </c>
      <c r="H2945" t="s">
        <v>14235</v>
      </c>
      <c r="I2945">
        <v>64.411007999999995</v>
      </c>
      <c r="J2945">
        <v>0</v>
      </c>
      <c r="K2945">
        <v>63.426555999999998</v>
      </c>
      <c r="L2945" t="s">
        <v>17149</v>
      </c>
      <c r="M2945" t="s">
        <v>15238</v>
      </c>
      <c r="T2945" t="s">
        <v>15305</v>
      </c>
      <c r="U2945" t="s">
        <v>15317</v>
      </c>
    </row>
    <row r="2946" spans="1:21" x14ac:dyDescent="0.25">
      <c r="A2946">
        <v>2010</v>
      </c>
      <c r="B2946">
        <v>4</v>
      </c>
      <c r="C2946" t="s">
        <v>24</v>
      </c>
      <c r="D2946" t="s">
        <v>72</v>
      </c>
      <c r="E2946" t="s">
        <v>3204</v>
      </c>
      <c r="F2946" t="s">
        <v>6864</v>
      </c>
      <c r="G2946" t="s">
        <v>10961</v>
      </c>
      <c r="H2946" t="s">
        <v>14236</v>
      </c>
      <c r="I2946">
        <v>28.748038000000001</v>
      </c>
      <c r="J2946">
        <v>0</v>
      </c>
      <c r="K2946">
        <v>24.450234999999999</v>
      </c>
      <c r="U2946" t="s">
        <v>15316</v>
      </c>
    </row>
    <row r="2947" spans="1:21" x14ac:dyDescent="0.25">
      <c r="A2947">
        <v>2010</v>
      </c>
      <c r="B2947">
        <v>4</v>
      </c>
      <c r="C2947" t="s">
        <v>24</v>
      </c>
      <c r="D2947" t="s">
        <v>73</v>
      </c>
      <c r="E2947" t="s">
        <v>3524</v>
      </c>
      <c r="F2947" t="s">
        <v>7560</v>
      </c>
      <c r="G2947" t="s">
        <v>10962</v>
      </c>
      <c r="H2947" t="s">
        <v>14227</v>
      </c>
      <c r="I2947">
        <v>252.824758</v>
      </c>
      <c r="J2947">
        <v>0</v>
      </c>
      <c r="K2947">
        <v>225.54285200000001</v>
      </c>
      <c r="U2947" t="s">
        <v>15316</v>
      </c>
    </row>
    <row r="2948" spans="1:21" x14ac:dyDescent="0.25">
      <c r="A2948">
        <v>2010</v>
      </c>
      <c r="B2948">
        <v>4</v>
      </c>
      <c r="C2948" t="s">
        <v>24</v>
      </c>
      <c r="D2948" t="s">
        <v>74</v>
      </c>
      <c r="E2948" t="s">
        <v>3205</v>
      </c>
      <c r="F2948" t="s">
        <v>7561</v>
      </c>
      <c r="G2948" t="s">
        <v>10963</v>
      </c>
      <c r="H2948" t="s">
        <v>14237</v>
      </c>
      <c r="I2948">
        <v>51.354408999999997</v>
      </c>
      <c r="J2948">
        <v>0</v>
      </c>
      <c r="K2948">
        <v>54.165602999999997</v>
      </c>
      <c r="L2948" t="s">
        <v>18072</v>
      </c>
      <c r="M2948" t="s">
        <v>18073</v>
      </c>
      <c r="T2948" t="s">
        <v>18074</v>
      </c>
      <c r="U2948" t="s">
        <v>15317</v>
      </c>
    </row>
    <row r="2949" spans="1:21" x14ac:dyDescent="0.25">
      <c r="A2949">
        <v>2010</v>
      </c>
      <c r="B2949">
        <v>4</v>
      </c>
      <c r="C2949" t="s">
        <v>24</v>
      </c>
      <c r="D2949" t="s">
        <v>77</v>
      </c>
      <c r="E2949" t="s">
        <v>3206</v>
      </c>
      <c r="F2949" t="s">
        <v>7203</v>
      </c>
      <c r="G2949" t="s">
        <v>10966</v>
      </c>
      <c r="H2949" t="s">
        <v>14240</v>
      </c>
      <c r="I2949">
        <v>104.55570299999999</v>
      </c>
      <c r="J2949">
        <v>0</v>
      </c>
      <c r="K2949">
        <v>87.955855999999997</v>
      </c>
      <c r="U2949" t="s">
        <v>15316</v>
      </c>
    </row>
    <row r="2950" spans="1:21" x14ac:dyDescent="0.25">
      <c r="A2950">
        <v>2010</v>
      </c>
      <c r="B2950">
        <v>4</v>
      </c>
      <c r="C2950" t="s">
        <v>24</v>
      </c>
      <c r="D2950" t="s">
        <v>2243</v>
      </c>
      <c r="E2950" t="s">
        <v>3525</v>
      </c>
      <c r="F2950" t="s">
        <v>7562</v>
      </c>
      <c r="G2950" t="s">
        <v>13046</v>
      </c>
      <c r="H2950" t="s">
        <v>14234</v>
      </c>
      <c r="I2950">
        <v>563.83720400000004</v>
      </c>
      <c r="J2950">
        <v>0</v>
      </c>
      <c r="K2950">
        <v>392.23431900000003</v>
      </c>
      <c r="U2950" t="s">
        <v>15316</v>
      </c>
    </row>
    <row r="2951" spans="1:21" x14ac:dyDescent="0.25">
      <c r="A2951">
        <v>2010</v>
      </c>
      <c r="B2951">
        <v>4</v>
      </c>
      <c r="C2951" t="s">
        <v>24</v>
      </c>
      <c r="D2951" t="s">
        <v>2244</v>
      </c>
      <c r="G2951" t="s">
        <v>13047</v>
      </c>
      <c r="H2951" t="s">
        <v>14639</v>
      </c>
      <c r="I2951">
        <v>0</v>
      </c>
      <c r="J2951">
        <v>0</v>
      </c>
      <c r="K2951">
        <v>3.5042219999999999</v>
      </c>
      <c r="U2951" t="s">
        <v>15316</v>
      </c>
    </row>
    <row r="2952" spans="1:21" x14ac:dyDescent="0.25">
      <c r="A2952">
        <v>2010</v>
      </c>
      <c r="B2952">
        <v>4</v>
      </c>
      <c r="C2952" t="s">
        <v>24</v>
      </c>
      <c r="D2952" t="s">
        <v>2245</v>
      </c>
      <c r="G2952" t="s">
        <v>13048</v>
      </c>
      <c r="H2952" t="s">
        <v>14639</v>
      </c>
      <c r="I2952">
        <v>0</v>
      </c>
      <c r="J2952">
        <v>0</v>
      </c>
      <c r="K2952">
        <v>73.417354000000003</v>
      </c>
      <c r="P2952" t="s">
        <v>16896</v>
      </c>
      <c r="Q2952" t="s">
        <v>17151</v>
      </c>
      <c r="T2952" t="s">
        <v>17152</v>
      </c>
      <c r="U2952" t="s">
        <v>15317</v>
      </c>
    </row>
    <row r="2953" spans="1:21" x14ac:dyDescent="0.25">
      <c r="A2953">
        <v>2010</v>
      </c>
      <c r="B2953">
        <v>4</v>
      </c>
      <c r="C2953" t="s">
        <v>24</v>
      </c>
      <c r="D2953" t="s">
        <v>2246</v>
      </c>
      <c r="G2953" t="s">
        <v>13049</v>
      </c>
      <c r="H2953" t="s">
        <v>14639</v>
      </c>
      <c r="I2953">
        <v>0</v>
      </c>
      <c r="J2953">
        <v>0</v>
      </c>
      <c r="K2953">
        <v>1.984858</v>
      </c>
      <c r="U2953" t="s">
        <v>15316</v>
      </c>
    </row>
    <row r="2954" spans="1:21" x14ac:dyDescent="0.25">
      <c r="A2954">
        <v>2010</v>
      </c>
      <c r="B2954">
        <v>4</v>
      </c>
      <c r="C2954" t="s">
        <v>24</v>
      </c>
      <c r="D2954" t="s">
        <v>1642</v>
      </c>
      <c r="E2954" t="s">
        <v>3526</v>
      </c>
      <c r="F2954" t="s">
        <v>7563</v>
      </c>
      <c r="G2954" t="s">
        <v>13050</v>
      </c>
      <c r="H2954" t="s">
        <v>14639</v>
      </c>
      <c r="I2954">
        <v>0</v>
      </c>
      <c r="J2954">
        <v>0</v>
      </c>
      <c r="K2954">
        <v>285.05408299999999</v>
      </c>
      <c r="U2954" t="s">
        <v>15316</v>
      </c>
    </row>
    <row r="2955" spans="1:21" x14ac:dyDescent="0.25">
      <c r="A2955">
        <v>2010</v>
      </c>
      <c r="B2955">
        <v>4</v>
      </c>
      <c r="C2955" t="s">
        <v>21</v>
      </c>
      <c r="D2955" t="s">
        <v>79</v>
      </c>
      <c r="G2955" t="s">
        <v>10968</v>
      </c>
      <c r="H2955" t="s">
        <v>14234</v>
      </c>
      <c r="I2955">
        <v>300</v>
      </c>
      <c r="J2955">
        <v>0</v>
      </c>
      <c r="K2955">
        <v>300</v>
      </c>
      <c r="P2955" t="s">
        <v>17153</v>
      </c>
      <c r="Q2955" t="s">
        <v>15237</v>
      </c>
      <c r="T2955" t="s">
        <v>15301</v>
      </c>
      <c r="U2955" t="s">
        <v>15317</v>
      </c>
    </row>
    <row r="2956" spans="1:21" x14ac:dyDescent="0.25">
      <c r="A2956">
        <v>2010</v>
      </c>
      <c r="B2956">
        <v>4</v>
      </c>
      <c r="C2956" t="s">
        <v>30</v>
      </c>
      <c r="D2956" t="s">
        <v>1643</v>
      </c>
      <c r="E2956" t="s">
        <v>3207</v>
      </c>
      <c r="F2956" t="s">
        <v>7204</v>
      </c>
      <c r="G2956" t="s">
        <v>12408</v>
      </c>
      <c r="H2956" t="s">
        <v>14238</v>
      </c>
      <c r="I2956">
        <v>147</v>
      </c>
      <c r="J2956">
        <v>0</v>
      </c>
      <c r="K2956">
        <v>70.501930000000002</v>
      </c>
      <c r="U2956" t="s">
        <v>15316</v>
      </c>
    </row>
    <row r="2957" spans="1:21" x14ac:dyDescent="0.25">
      <c r="A2957">
        <v>2010</v>
      </c>
      <c r="B2957">
        <v>4</v>
      </c>
      <c r="C2957" t="s">
        <v>30</v>
      </c>
      <c r="D2957" t="s">
        <v>2247</v>
      </c>
      <c r="E2957" t="s">
        <v>3527</v>
      </c>
      <c r="F2957" t="s">
        <v>7564</v>
      </c>
      <c r="G2957" t="s">
        <v>13051</v>
      </c>
      <c r="H2957" t="s">
        <v>14639</v>
      </c>
      <c r="I2957">
        <v>0</v>
      </c>
      <c r="J2957">
        <v>0</v>
      </c>
      <c r="K2957">
        <v>4255.4255700000003</v>
      </c>
      <c r="U2957" t="s">
        <v>15316</v>
      </c>
    </row>
    <row r="2958" spans="1:21" x14ac:dyDescent="0.25">
      <c r="A2958">
        <v>2010</v>
      </c>
      <c r="B2958">
        <v>5</v>
      </c>
      <c r="C2958" t="s">
        <v>25</v>
      </c>
      <c r="D2958" t="s">
        <v>89</v>
      </c>
      <c r="E2958" t="s">
        <v>2903</v>
      </c>
      <c r="F2958" t="s">
        <v>7565</v>
      </c>
      <c r="G2958" t="s">
        <v>10978</v>
      </c>
      <c r="H2958" t="s">
        <v>14242</v>
      </c>
      <c r="I2958">
        <v>35.543737</v>
      </c>
      <c r="J2958">
        <v>0</v>
      </c>
      <c r="K2958">
        <v>59.914039000000002</v>
      </c>
      <c r="U2958" t="s">
        <v>15316</v>
      </c>
    </row>
    <row r="2959" spans="1:21" x14ac:dyDescent="0.25">
      <c r="A2959">
        <v>2010</v>
      </c>
      <c r="B2959">
        <v>5</v>
      </c>
      <c r="C2959" t="s">
        <v>25</v>
      </c>
      <c r="D2959" t="s">
        <v>90</v>
      </c>
      <c r="E2959" t="s">
        <v>3528</v>
      </c>
      <c r="F2959" t="s">
        <v>7566</v>
      </c>
      <c r="G2959" t="s">
        <v>10979</v>
      </c>
      <c r="H2959" t="s">
        <v>14242</v>
      </c>
      <c r="I2959">
        <v>195.897245</v>
      </c>
      <c r="J2959">
        <v>0</v>
      </c>
      <c r="K2959">
        <v>188.50896499999999</v>
      </c>
      <c r="U2959" t="s">
        <v>15316</v>
      </c>
    </row>
    <row r="2960" spans="1:21" x14ac:dyDescent="0.25">
      <c r="A2960">
        <v>2010</v>
      </c>
      <c r="B2960">
        <v>5</v>
      </c>
      <c r="C2960" t="s">
        <v>25</v>
      </c>
      <c r="D2960" t="s">
        <v>91</v>
      </c>
      <c r="E2960" t="s">
        <v>3209</v>
      </c>
      <c r="F2960" t="s">
        <v>7206</v>
      </c>
      <c r="G2960" t="s">
        <v>10980</v>
      </c>
      <c r="H2960" t="s">
        <v>14242</v>
      </c>
      <c r="I2960">
        <v>144.38807199999999</v>
      </c>
      <c r="J2960">
        <v>0</v>
      </c>
      <c r="K2960">
        <v>445.64555899999999</v>
      </c>
      <c r="U2960" t="s">
        <v>15316</v>
      </c>
    </row>
    <row r="2961" spans="1:21" x14ac:dyDescent="0.25">
      <c r="A2961">
        <v>2010</v>
      </c>
      <c r="B2961">
        <v>5</v>
      </c>
      <c r="C2961" t="s">
        <v>25</v>
      </c>
      <c r="D2961" t="s">
        <v>92</v>
      </c>
      <c r="E2961" t="s">
        <v>3529</v>
      </c>
      <c r="F2961" t="s">
        <v>7567</v>
      </c>
      <c r="G2961" t="s">
        <v>10981</v>
      </c>
      <c r="H2961" t="s">
        <v>14243</v>
      </c>
      <c r="I2961">
        <v>19.223258000000001</v>
      </c>
      <c r="J2961">
        <v>0</v>
      </c>
      <c r="K2961">
        <v>23.829996999999999</v>
      </c>
      <c r="U2961" t="s">
        <v>15316</v>
      </c>
    </row>
    <row r="2962" spans="1:21" x14ac:dyDescent="0.25">
      <c r="A2962">
        <v>2010</v>
      </c>
      <c r="B2962">
        <v>5</v>
      </c>
      <c r="C2962" t="s">
        <v>25</v>
      </c>
      <c r="D2962" t="s">
        <v>1644</v>
      </c>
      <c r="E2962" t="s">
        <v>3530</v>
      </c>
      <c r="F2962" t="s">
        <v>7568</v>
      </c>
      <c r="G2962" t="s">
        <v>12409</v>
      </c>
      <c r="H2962" t="s">
        <v>14250</v>
      </c>
      <c r="I2962">
        <v>54.412779999999998</v>
      </c>
      <c r="J2962">
        <v>0</v>
      </c>
      <c r="K2962">
        <v>50.976165000000002</v>
      </c>
      <c r="U2962" t="s">
        <v>15316</v>
      </c>
    </row>
    <row r="2963" spans="1:21" x14ac:dyDescent="0.25">
      <c r="A2963">
        <v>2010</v>
      </c>
      <c r="B2963">
        <v>5</v>
      </c>
      <c r="C2963" t="s">
        <v>25</v>
      </c>
      <c r="D2963" t="s">
        <v>1645</v>
      </c>
      <c r="E2963" t="s">
        <v>3211</v>
      </c>
      <c r="F2963" t="s">
        <v>7569</v>
      </c>
      <c r="G2963" t="s">
        <v>12410</v>
      </c>
      <c r="H2963" t="s">
        <v>14249</v>
      </c>
      <c r="I2963">
        <v>15.568006</v>
      </c>
      <c r="J2963">
        <v>0</v>
      </c>
      <c r="K2963">
        <v>14.806181</v>
      </c>
      <c r="U2963" t="s">
        <v>15316</v>
      </c>
    </row>
    <row r="2964" spans="1:21" x14ac:dyDescent="0.25">
      <c r="A2964">
        <v>2010</v>
      </c>
      <c r="B2964">
        <v>5</v>
      </c>
      <c r="C2964" t="s">
        <v>25</v>
      </c>
      <c r="D2964" t="s">
        <v>2248</v>
      </c>
      <c r="G2964" t="s">
        <v>13052</v>
      </c>
      <c r="H2964" t="s">
        <v>14529</v>
      </c>
      <c r="I2964">
        <v>0</v>
      </c>
      <c r="J2964">
        <v>0</v>
      </c>
      <c r="K2964">
        <v>968.52405999999996</v>
      </c>
      <c r="U2964" t="s">
        <v>15316</v>
      </c>
    </row>
    <row r="2965" spans="1:21" x14ac:dyDescent="0.25">
      <c r="A2965">
        <v>2010</v>
      </c>
      <c r="B2965">
        <v>5</v>
      </c>
      <c r="C2965" t="s">
        <v>20</v>
      </c>
      <c r="D2965" t="s">
        <v>1646</v>
      </c>
      <c r="G2965" t="s">
        <v>12411</v>
      </c>
      <c r="H2965" t="s">
        <v>14641</v>
      </c>
      <c r="I2965">
        <v>0</v>
      </c>
      <c r="J2965">
        <v>0</v>
      </c>
      <c r="K2965">
        <v>41.520290000000003</v>
      </c>
      <c r="P2965" t="s">
        <v>15343</v>
      </c>
      <c r="Q2965" t="s">
        <v>15252</v>
      </c>
      <c r="T2965" t="s">
        <v>15310</v>
      </c>
      <c r="U2965" t="s">
        <v>15317</v>
      </c>
    </row>
    <row r="2966" spans="1:21" x14ac:dyDescent="0.25">
      <c r="A2966">
        <v>2010</v>
      </c>
      <c r="B2966">
        <v>5</v>
      </c>
      <c r="C2966" t="s">
        <v>20</v>
      </c>
      <c r="D2966" t="s">
        <v>93</v>
      </c>
      <c r="G2966" t="s">
        <v>10936</v>
      </c>
      <c r="H2966" t="s">
        <v>14244</v>
      </c>
      <c r="I2966">
        <v>137.99600000000001</v>
      </c>
      <c r="J2966">
        <v>0</v>
      </c>
      <c r="K2966">
        <v>100.688907</v>
      </c>
      <c r="U2966" t="s">
        <v>15316</v>
      </c>
    </row>
    <row r="2967" spans="1:21" x14ac:dyDescent="0.25">
      <c r="A2967">
        <v>2010</v>
      </c>
      <c r="B2967">
        <v>5</v>
      </c>
      <c r="C2967" t="s">
        <v>22</v>
      </c>
      <c r="D2967" t="s">
        <v>94</v>
      </c>
      <c r="G2967" t="s">
        <v>10941</v>
      </c>
      <c r="H2967" t="s">
        <v>14221</v>
      </c>
      <c r="I2967">
        <v>448.34736900000001</v>
      </c>
      <c r="J2967">
        <v>0</v>
      </c>
      <c r="K2967">
        <v>775.88612899999998</v>
      </c>
      <c r="U2967" t="s">
        <v>15316</v>
      </c>
    </row>
    <row r="2968" spans="1:21" x14ac:dyDescent="0.25">
      <c r="A2968">
        <v>2010</v>
      </c>
      <c r="B2968">
        <v>5</v>
      </c>
      <c r="C2968" t="s">
        <v>23</v>
      </c>
      <c r="D2968" t="s">
        <v>95</v>
      </c>
      <c r="G2968" t="s">
        <v>10942</v>
      </c>
      <c r="H2968" t="s">
        <v>14222</v>
      </c>
      <c r="I2968">
        <v>18.555463</v>
      </c>
      <c r="J2968">
        <v>0</v>
      </c>
      <c r="K2968">
        <v>18.222463000000001</v>
      </c>
      <c r="U2968" t="s">
        <v>15316</v>
      </c>
    </row>
    <row r="2969" spans="1:21" x14ac:dyDescent="0.25">
      <c r="A2969">
        <v>2010</v>
      </c>
      <c r="B2969">
        <v>5</v>
      </c>
      <c r="C2969" t="s">
        <v>24</v>
      </c>
      <c r="D2969" t="s">
        <v>96</v>
      </c>
      <c r="E2969" t="s">
        <v>3531</v>
      </c>
      <c r="F2969" t="s">
        <v>7570</v>
      </c>
      <c r="G2969" t="s">
        <v>10982</v>
      </c>
      <c r="H2969" t="s">
        <v>14245</v>
      </c>
      <c r="I2969">
        <v>101.435783</v>
      </c>
      <c r="J2969">
        <v>0</v>
      </c>
      <c r="K2969">
        <v>162.637677</v>
      </c>
      <c r="U2969" t="s">
        <v>15316</v>
      </c>
    </row>
    <row r="2970" spans="1:21" x14ac:dyDescent="0.25">
      <c r="A2970">
        <v>2010</v>
      </c>
      <c r="B2970">
        <v>5</v>
      </c>
      <c r="C2970" t="s">
        <v>24</v>
      </c>
      <c r="D2970" t="s">
        <v>97</v>
      </c>
      <c r="G2970" t="s">
        <v>10983</v>
      </c>
      <c r="H2970" t="s">
        <v>14246</v>
      </c>
      <c r="I2970">
        <v>115.034171</v>
      </c>
      <c r="J2970">
        <v>0</v>
      </c>
      <c r="K2970">
        <v>141.25101100000001</v>
      </c>
      <c r="U2970" t="s">
        <v>15316</v>
      </c>
    </row>
    <row r="2971" spans="1:21" x14ac:dyDescent="0.25">
      <c r="A2971">
        <v>2010</v>
      </c>
      <c r="B2971">
        <v>5</v>
      </c>
      <c r="C2971" t="s">
        <v>24</v>
      </c>
      <c r="D2971" t="s">
        <v>98</v>
      </c>
      <c r="G2971" t="s">
        <v>10984</v>
      </c>
      <c r="H2971" t="s">
        <v>14247</v>
      </c>
      <c r="I2971">
        <v>17.437522000000001</v>
      </c>
      <c r="J2971">
        <v>0</v>
      </c>
      <c r="K2971">
        <v>16.743628999999999</v>
      </c>
      <c r="U2971" t="s">
        <v>15316</v>
      </c>
    </row>
    <row r="2972" spans="1:21" x14ac:dyDescent="0.25">
      <c r="A2972">
        <v>2010</v>
      </c>
      <c r="B2972">
        <v>5</v>
      </c>
      <c r="C2972" t="s">
        <v>24</v>
      </c>
      <c r="D2972" t="s">
        <v>99</v>
      </c>
      <c r="E2972" t="s">
        <v>3532</v>
      </c>
      <c r="F2972" t="s">
        <v>7571</v>
      </c>
      <c r="G2972" t="s">
        <v>10985</v>
      </c>
      <c r="H2972" t="s">
        <v>14246</v>
      </c>
      <c r="I2972">
        <v>3196.8386540000001</v>
      </c>
      <c r="J2972">
        <v>0</v>
      </c>
      <c r="K2972">
        <v>3155.4017220000001</v>
      </c>
      <c r="U2972" t="s">
        <v>15316</v>
      </c>
    </row>
    <row r="2973" spans="1:21" x14ac:dyDescent="0.25">
      <c r="A2973">
        <v>2010</v>
      </c>
      <c r="B2973">
        <v>5</v>
      </c>
      <c r="C2973" t="s">
        <v>24</v>
      </c>
      <c r="D2973" t="s">
        <v>100</v>
      </c>
      <c r="E2973" t="s">
        <v>3214</v>
      </c>
      <c r="F2973" t="s">
        <v>7572</v>
      </c>
      <c r="G2973" t="s">
        <v>10986</v>
      </c>
      <c r="H2973" t="s">
        <v>14247</v>
      </c>
      <c r="I2973">
        <v>555.39147800000001</v>
      </c>
      <c r="J2973">
        <v>0</v>
      </c>
      <c r="K2973">
        <v>861.55984799999999</v>
      </c>
      <c r="U2973" t="s">
        <v>15316</v>
      </c>
    </row>
    <row r="2974" spans="1:21" x14ac:dyDescent="0.25">
      <c r="A2974">
        <v>2010</v>
      </c>
      <c r="B2974">
        <v>5</v>
      </c>
      <c r="C2974" t="s">
        <v>24</v>
      </c>
      <c r="D2974" t="s">
        <v>101</v>
      </c>
      <c r="E2974" t="s">
        <v>3215</v>
      </c>
      <c r="F2974" t="s">
        <v>7573</v>
      </c>
      <c r="G2974" t="s">
        <v>10987</v>
      </c>
      <c r="H2974" t="s">
        <v>14247</v>
      </c>
      <c r="I2974">
        <v>12.991937999999999</v>
      </c>
      <c r="J2974">
        <v>0</v>
      </c>
      <c r="K2974">
        <v>12.838043000000001</v>
      </c>
      <c r="U2974" t="s">
        <v>15316</v>
      </c>
    </row>
    <row r="2975" spans="1:21" x14ac:dyDescent="0.25">
      <c r="A2975">
        <v>2010</v>
      </c>
      <c r="B2975">
        <v>5</v>
      </c>
      <c r="C2975" t="s">
        <v>24</v>
      </c>
      <c r="D2975" t="s">
        <v>102</v>
      </c>
      <c r="E2975" t="s">
        <v>3533</v>
      </c>
      <c r="F2975" t="s">
        <v>7574</v>
      </c>
      <c r="G2975" t="s">
        <v>10988</v>
      </c>
      <c r="H2975" t="s">
        <v>14248</v>
      </c>
      <c r="I2975">
        <v>62.920625999999999</v>
      </c>
      <c r="J2975">
        <v>0</v>
      </c>
      <c r="K2975">
        <v>80.370868000000002</v>
      </c>
      <c r="N2975" t="s">
        <v>17154</v>
      </c>
      <c r="O2975" t="s">
        <v>15246</v>
      </c>
      <c r="T2975" t="s">
        <v>15304</v>
      </c>
      <c r="U2975" t="s">
        <v>15317</v>
      </c>
    </row>
    <row r="2976" spans="1:21" x14ac:dyDescent="0.25">
      <c r="A2976">
        <v>2010</v>
      </c>
      <c r="B2976">
        <v>5</v>
      </c>
      <c r="C2976" t="s">
        <v>24</v>
      </c>
      <c r="D2976" t="s">
        <v>2249</v>
      </c>
      <c r="G2976" t="s">
        <v>13053</v>
      </c>
      <c r="H2976" t="s">
        <v>14247</v>
      </c>
      <c r="I2976">
        <v>0</v>
      </c>
      <c r="J2976">
        <v>0</v>
      </c>
      <c r="K2976">
        <v>0.27779599999999999</v>
      </c>
      <c r="U2976" t="s">
        <v>15316</v>
      </c>
    </row>
    <row r="2977" spans="1:21" x14ac:dyDescent="0.25">
      <c r="A2977">
        <v>2010</v>
      </c>
      <c r="B2977">
        <v>5</v>
      </c>
      <c r="C2977" t="s">
        <v>21</v>
      </c>
      <c r="D2977" t="s">
        <v>103</v>
      </c>
      <c r="E2977" t="s">
        <v>3534</v>
      </c>
      <c r="F2977" t="s">
        <v>7212</v>
      </c>
      <c r="G2977" t="s">
        <v>10989</v>
      </c>
      <c r="H2977" t="s">
        <v>14642</v>
      </c>
      <c r="I2977">
        <v>813.375</v>
      </c>
      <c r="J2977">
        <v>0</v>
      </c>
      <c r="K2977">
        <v>1878.049346</v>
      </c>
      <c r="U2977" t="s">
        <v>15316</v>
      </c>
    </row>
    <row r="2978" spans="1:21" x14ac:dyDescent="0.25">
      <c r="A2978">
        <v>2010</v>
      </c>
      <c r="B2978">
        <v>6</v>
      </c>
      <c r="C2978" t="s">
        <v>26</v>
      </c>
      <c r="D2978" t="s">
        <v>106</v>
      </c>
      <c r="E2978" t="s">
        <v>3217</v>
      </c>
      <c r="F2978" t="s">
        <v>7213</v>
      </c>
      <c r="G2978" t="s">
        <v>10992</v>
      </c>
      <c r="H2978" t="s">
        <v>14251</v>
      </c>
      <c r="I2978">
        <v>203.915773</v>
      </c>
      <c r="J2978">
        <v>0</v>
      </c>
      <c r="K2978">
        <v>141.359227</v>
      </c>
      <c r="U2978" t="s">
        <v>15316</v>
      </c>
    </row>
    <row r="2979" spans="1:21" x14ac:dyDescent="0.25">
      <c r="A2979">
        <v>2010</v>
      </c>
      <c r="B2979">
        <v>6</v>
      </c>
      <c r="C2979" t="s">
        <v>25</v>
      </c>
      <c r="D2979" t="s">
        <v>107</v>
      </c>
      <c r="F2979" t="s">
        <v>7214</v>
      </c>
      <c r="G2979" t="s">
        <v>10993</v>
      </c>
      <c r="H2979" t="s">
        <v>14252</v>
      </c>
      <c r="I2979">
        <v>401.28713900000002</v>
      </c>
      <c r="J2979">
        <v>0</v>
      </c>
      <c r="K2979">
        <v>666.69252300000005</v>
      </c>
      <c r="U2979" t="s">
        <v>15316</v>
      </c>
    </row>
    <row r="2980" spans="1:21" x14ac:dyDescent="0.25">
      <c r="A2980">
        <v>2010</v>
      </c>
      <c r="B2980">
        <v>6</v>
      </c>
      <c r="C2980" t="s">
        <v>25</v>
      </c>
      <c r="D2980" t="s">
        <v>108</v>
      </c>
      <c r="E2980" t="s">
        <v>2911</v>
      </c>
      <c r="F2980" t="s">
        <v>6882</v>
      </c>
      <c r="G2980" t="s">
        <v>10994</v>
      </c>
      <c r="H2980" t="s">
        <v>14253</v>
      </c>
      <c r="I2980">
        <v>164.82872599999999</v>
      </c>
      <c r="J2980">
        <v>0</v>
      </c>
      <c r="K2980">
        <v>148.968153</v>
      </c>
      <c r="U2980" t="s">
        <v>15316</v>
      </c>
    </row>
    <row r="2981" spans="1:21" x14ac:dyDescent="0.25">
      <c r="A2981">
        <v>2010</v>
      </c>
      <c r="B2981">
        <v>6</v>
      </c>
      <c r="C2981" t="s">
        <v>25</v>
      </c>
      <c r="D2981" t="s">
        <v>109</v>
      </c>
      <c r="E2981" t="s">
        <v>3535</v>
      </c>
      <c r="F2981" t="s">
        <v>7575</v>
      </c>
      <c r="G2981" t="s">
        <v>10995</v>
      </c>
      <c r="H2981" t="s">
        <v>14254</v>
      </c>
      <c r="I2981">
        <v>236.45855399999999</v>
      </c>
      <c r="J2981">
        <v>0</v>
      </c>
      <c r="K2981">
        <v>234.08510100000001</v>
      </c>
      <c r="L2981" t="s">
        <v>16952</v>
      </c>
      <c r="M2981" t="s">
        <v>15238</v>
      </c>
      <c r="N2981" t="s">
        <v>16952</v>
      </c>
      <c r="O2981" t="s">
        <v>15238</v>
      </c>
      <c r="P2981" t="s">
        <v>16952</v>
      </c>
      <c r="Q2981" t="s">
        <v>15238</v>
      </c>
      <c r="R2981" t="s">
        <v>16952</v>
      </c>
      <c r="S2981" t="s">
        <v>15238</v>
      </c>
      <c r="T2981" t="s">
        <v>15305</v>
      </c>
      <c r="U2981" t="s">
        <v>15317</v>
      </c>
    </row>
    <row r="2982" spans="1:21" x14ac:dyDescent="0.25">
      <c r="A2982">
        <v>2010</v>
      </c>
      <c r="B2982">
        <v>6</v>
      </c>
      <c r="C2982" t="s">
        <v>25</v>
      </c>
      <c r="D2982" t="s">
        <v>110</v>
      </c>
      <c r="E2982" t="s">
        <v>3218</v>
      </c>
      <c r="F2982" t="s">
        <v>7216</v>
      </c>
      <c r="G2982" t="s">
        <v>10996</v>
      </c>
      <c r="H2982" t="s">
        <v>14255</v>
      </c>
      <c r="I2982">
        <v>103.02780300000001</v>
      </c>
      <c r="J2982">
        <v>0</v>
      </c>
      <c r="K2982">
        <v>230.792169</v>
      </c>
      <c r="L2982" t="s">
        <v>17491</v>
      </c>
      <c r="M2982" t="s">
        <v>15246</v>
      </c>
      <c r="T2982" t="s">
        <v>15304</v>
      </c>
      <c r="U2982" t="s">
        <v>15317</v>
      </c>
    </row>
    <row r="2983" spans="1:21" x14ac:dyDescent="0.25">
      <c r="A2983">
        <v>2010</v>
      </c>
      <c r="B2983">
        <v>6</v>
      </c>
      <c r="C2983" t="s">
        <v>25</v>
      </c>
      <c r="D2983" t="s">
        <v>111</v>
      </c>
      <c r="E2983" t="s">
        <v>2914</v>
      </c>
      <c r="F2983" t="s">
        <v>6885</v>
      </c>
      <c r="G2983" t="s">
        <v>10997</v>
      </c>
      <c r="H2983" t="s">
        <v>14256</v>
      </c>
      <c r="I2983">
        <v>522.76702999999998</v>
      </c>
      <c r="J2983">
        <v>0</v>
      </c>
      <c r="K2983">
        <v>514.98244699999998</v>
      </c>
      <c r="U2983" t="s">
        <v>15316</v>
      </c>
    </row>
    <row r="2984" spans="1:21" x14ac:dyDescent="0.25">
      <c r="A2984">
        <v>2010</v>
      </c>
      <c r="B2984">
        <v>6</v>
      </c>
      <c r="C2984" t="s">
        <v>25</v>
      </c>
      <c r="D2984" t="s">
        <v>1648</v>
      </c>
      <c r="E2984" t="s">
        <v>3219</v>
      </c>
      <c r="F2984" t="s">
        <v>7217</v>
      </c>
      <c r="G2984" t="s">
        <v>11025</v>
      </c>
      <c r="H2984" t="s">
        <v>14264</v>
      </c>
      <c r="I2984">
        <v>2104.9535879999999</v>
      </c>
      <c r="J2984">
        <v>0</v>
      </c>
      <c r="K2984">
        <v>2749.1019160000001</v>
      </c>
      <c r="U2984" t="s">
        <v>15316</v>
      </c>
    </row>
    <row r="2985" spans="1:21" x14ac:dyDescent="0.25">
      <c r="A2985">
        <v>2010</v>
      </c>
      <c r="B2985">
        <v>6</v>
      </c>
      <c r="C2985" t="s">
        <v>25</v>
      </c>
      <c r="D2985" t="s">
        <v>1649</v>
      </c>
      <c r="E2985" t="s">
        <v>3220</v>
      </c>
      <c r="F2985" t="s">
        <v>7218</v>
      </c>
      <c r="G2985" t="s">
        <v>11026</v>
      </c>
      <c r="H2985" t="s">
        <v>14264</v>
      </c>
      <c r="I2985">
        <v>7558.5333819999996</v>
      </c>
      <c r="J2985">
        <v>0</v>
      </c>
      <c r="K2985">
        <v>7387.8079809999999</v>
      </c>
      <c r="U2985" t="s">
        <v>15316</v>
      </c>
    </row>
    <row r="2986" spans="1:21" x14ac:dyDescent="0.25">
      <c r="A2986">
        <v>2010</v>
      </c>
      <c r="B2986">
        <v>6</v>
      </c>
      <c r="C2986" t="s">
        <v>27</v>
      </c>
      <c r="D2986" t="s">
        <v>113</v>
      </c>
      <c r="E2986" t="s">
        <v>3221</v>
      </c>
      <c r="F2986" t="s">
        <v>7219</v>
      </c>
      <c r="G2986" t="s">
        <v>10999</v>
      </c>
      <c r="H2986" t="s">
        <v>14257</v>
      </c>
      <c r="I2986">
        <v>100</v>
      </c>
      <c r="J2986">
        <v>0</v>
      </c>
      <c r="K2986">
        <v>99.785348999999997</v>
      </c>
      <c r="R2986" t="s">
        <v>16841</v>
      </c>
      <c r="S2986" t="s">
        <v>15244</v>
      </c>
      <c r="T2986" t="s">
        <v>15315</v>
      </c>
      <c r="U2986" t="s">
        <v>15317</v>
      </c>
    </row>
    <row r="2987" spans="1:21" x14ac:dyDescent="0.25">
      <c r="A2987">
        <v>2010</v>
      </c>
      <c r="B2987">
        <v>6</v>
      </c>
      <c r="C2987" t="s">
        <v>27</v>
      </c>
      <c r="D2987" t="s">
        <v>114</v>
      </c>
      <c r="E2987" t="s">
        <v>3222</v>
      </c>
      <c r="F2987" t="s">
        <v>7220</v>
      </c>
      <c r="G2987" t="s">
        <v>11000</v>
      </c>
      <c r="H2987" t="s">
        <v>14257</v>
      </c>
      <c r="I2987">
        <v>226.084</v>
      </c>
      <c r="J2987">
        <v>0</v>
      </c>
      <c r="K2987">
        <v>225.69089600000001</v>
      </c>
      <c r="L2987" t="s">
        <v>17267</v>
      </c>
      <c r="M2987" t="s">
        <v>15338</v>
      </c>
      <c r="N2987" t="s">
        <v>18075</v>
      </c>
      <c r="O2987" t="s">
        <v>18076</v>
      </c>
      <c r="P2987" t="s">
        <v>16840</v>
      </c>
      <c r="Q2987" t="s">
        <v>15338</v>
      </c>
      <c r="R2987" t="s">
        <v>16841</v>
      </c>
      <c r="S2987" t="s">
        <v>15244</v>
      </c>
      <c r="T2987" t="s">
        <v>18378</v>
      </c>
      <c r="U2987" t="s">
        <v>15317</v>
      </c>
    </row>
    <row r="2988" spans="1:21" x14ac:dyDescent="0.25">
      <c r="A2988">
        <v>2010</v>
      </c>
      <c r="B2988">
        <v>6</v>
      </c>
      <c r="C2988" t="s">
        <v>27</v>
      </c>
      <c r="D2988" t="s">
        <v>115</v>
      </c>
      <c r="E2988" t="s">
        <v>3536</v>
      </c>
      <c r="F2988" t="s">
        <v>7576</v>
      </c>
      <c r="G2988" t="s">
        <v>13054</v>
      </c>
      <c r="H2988" t="s">
        <v>14258</v>
      </c>
      <c r="I2988">
        <v>427.67787199999998</v>
      </c>
      <c r="J2988">
        <v>0</v>
      </c>
      <c r="K2988">
        <v>641.56459900000004</v>
      </c>
      <c r="U2988" t="s">
        <v>15316</v>
      </c>
    </row>
    <row r="2989" spans="1:21" x14ac:dyDescent="0.25">
      <c r="A2989">
        <v>2010</v>
      </c>
      <c r="B2989">
        <v>6</v>
      </c>
      <c r="C2989" t="s">
        <v>27</v>
      </c>
      <c r="D2989" t="s">
        <v>116</v>
      </c>
      <c r="E2989" t="s">
        <v>3537</v>
      </c>
      <c r="F2989" t="s">
        <v>7577</v>
      </c>
      <c r="G2989" t="s">
        <v>11002</v>
      </c>
      <c r="H2989" t="s">
        <v>14257</v>
      </c>
      <c r="I2989">
        <v>180</v>
      </c>
      <c r="J2989">
        <v>0</v>
      </c>
      <c r="K2989">
        <v>180</v>
      </c>
      <c r="L2989" t="s">
        <v>17596</v>
      </c>
      <c r="M2989" t="s">
        <v>16850</v>
      </c>
      <c r="P2989" t="s">
        <v>15235</v>
      </c>
      <c r="Q2989" t="s">
        <v>15239</v>
      </c>
      <c r="R2989" t="s">
        <v>16841</v>
      </c>
      <c r="S2989" t="s">
        <v>15244</v>
      </c>
      <c r="T2989" t="s">
        <v>18379</v>
      </c>
      <c r="U2989" t="s">
        <v>15317</v>
      </c>
    </row>
    <row r="2990" spans="1:21" x14ac:dyDescent="0.25">
      <c r="A2990">
        <v>2010</v>
      </c>
      <c r="B2990">
        <v>6</v>
      </c>
      <c r="C2990" t="s">
        <v>27</v>
      </c>
      <c r="D2990" t="s">
        <v>117</v>
      </c>
      <c r="E2990" t="s">
        <v>3224</v>
      </c>
      <c r="F2990" t="s">
        <v>7578</v>
      </c>
      <c r="G2990" t="s">
        <v>11003</v>
      </c>
      <c r="H2990" t="s">
        <v>14257</v>
      </c>
      <c r="I2990">
        <v>800</v>
      </c>
      <c r="J2990">
        <v>0</v>
      </c>
      <c r="K2990">
        <v>800</v>
      </c>
      <c r="L2990" t="s">
        <v>18079</v>
      </c>
      <c r="M2990" t="s">
        <v>17564</v>
      </c>
      <c r="N2990" t="s">
        <v>18080</v>
      </c>
      <c r="O2990" t="s">
        <v>17170</v>
      </c>
      <c r="P2990" t="s">
        <v>17498</v>
      </c>
      <c r="Q2990" t="s">
        <v>15242</v>
      </c>
      <c r="R2990" t="s">
        <v>16841</v>
      </c>
      <c r="S2990" t="s">
        <v>15244</v>
      </c>
      <c r="T2990" t="s">
        <v>17499</v>
      </c>
      <c r="U2990" t="s">
        <v>15317</v>
      </c>
    </row>
    <row r="2991" spans="1:21" x14ac:dyDescent="0.25">
      <c r="A2991">
        <v>2010</v>
      </c>
      <c r="B2991">
        <v>6</v>
      </c>
      <c r="C2991" t="s">
        <v>27</v>
      </c>
      <c r="D2991" t="s">
        <v>1650</v>
      </c>
      <c r="E2991" t="s">
        <v>3225</v>
      </c>
      <c r="F2991" t="s">
        <v>7579</v>
      </c>
      <c r="G2991" t="s">
        <v>12413</v>
      </c>
      <c r="H2991" t="s">
        <v>14260</v>
      </c>
      <c r="I2991">
        <v>51.8</v>
      </c>
      <c r="J2991">
        <v>0</v>
      </c>
      <c r="K2991">
        <v>45.973284</v>
      </c>
      <c r="L2991" t="s">
        <v>17505</v>
      </c>
      <c r="M2991" t="s">
        <v>15237</v>
      </c>
      <c r="N2991" t="s">
        <v>15181</v>
      </c>
      <c r="O2991" t="s">
        <v>15237</v>
      </c>
      <c r="P2991" t="s">
        <v>15181</v>
      </c>
      <c r="Q2991" t="s">
        <v>15237</v>
      </c>
      <c r="R2991" t="s">
        <v>15181</v>
      </c>
      <c r="S2991" t="s">
        <v>15237</v>
      </c>
      <c r="T2991" t="s">
        <v>15301</v>
      </c>
      <c r="U2991" t="s">
        <v>15317</v>
      </c>
    </row>
    <row r="2992" spans="1:21" x14ac:dyDescent="0.25">
      <c r="A2992">
        <v>2010</v>
      </c>
      <c r="B2992">
        <v>6</v>
      </c>
      <c r="C2992" t="s">
        <v>27</v>
      </c>
      <c r="D2992" t="s">
        <v>1652</v>
      </c>
      <c r="E2992" t="s">
        <v>3226</v>
      </c>
      <c r="F2992" t="s">
        <v>7580</v>
      </c>
      <c r="G2992" t="s">
        <v>11034</v>
      </c>
      <c r="H2992" t="s">
        <v>14271</v>
      </c>
      <c r="I2992">
        <v>1045.531792</v>
      </c>
      <c r="J2992">
        <v>0</v>
      </c>
      <c r="K2992">
        <v>3037.0009669999999</v>
      </c>
      <c r="U2992" t="s">
        <v>15316</v>
      </c>
    </row>
    <row r="2993" spans="1:21" x14ac:dyDescent="0.25">
      <c r="A2993">
        <v>2010</v>
      </c>
      <c r="B2993">
        <v>6</v>
      </c>
      <c r="C2993" t="s">
        <v>27</v>
      </c>
      <c r="D2993" t="s">
        <v>118</v>
      </c>
      <c r="E2993" t="s">
        <v>2920</v>
      </c>
      <c r="F2993" t="s">
        <v>6891</v>
      </c>
      <c r="G2993" t="s">
        <v>11004</v>
      </c>
      <c r="H2993" t="s">
        <v>14531</v>
      </c>
      <c r="I2993">
        <v>0</v>
      </c>
      <c r="J2993">
        <v>0</v>
      </c>
      <c r="K2993">
        <v>1650</v>
      </c>
      <c r="L2993" t="s">
        <v>17157</v>
      </c>
      <c r="M2993" t="s">
        <v>15240</v>
      </c>
      <c r="N2993" t="s">
        <v>17500</v>
      </c>
      <c r="O2993" t="s">
        <v>15240</v>
      </c>
      <c r="T2993" t="s">
        <v>15306</v>
      </c>
      <c r="U2993" t="s">
        <v>15317</v>
      </c>
    </row>
    <row r="2994" spans="1:21" x14ac:dyDescent="0.25">
      <c r="A2994">
        <v>2010</v>
      </c>
      <c r="B2994">
        <v>6</v>
      </c>
      <c r="C2994" t="s">
        <v>27</v>
      </c>
      <c r="D2994" t="s">
        <v>1653</v>
      </c>
      <c r="E2994" t="s">
        <v>3538</v>
      </c>
      <c r="F2994" t="s">
        <v>7226</v>
      </c>
      <c r="G2994" t="s">
        <v>12415</v>
      </c>
      <c r="H2994" t="s">
        <v>14257</v>
      </c>
      <c r="I2994">
        <v>592.41600000000005</v>
      </c>
      <c r="J2994">
        <v>0</v>
      </c>
      <c r="K2994">
        <v>923.96202900000003</v>
      </c>
      <c r="L2994" t="s">
        <v>18380</v>
      </c>
      <c r="M2994" t="s">
        <v>17156</v>
      </c>
      <c r="N2994" t="s">
        <v>15257</v>
      </c>
      <c r="O2994" t="s">
        <v>15338</v>
      </c>
      <c r="R2994" t="s">
        <v>16841</v>
      </c>
      <c r="S2994" t="s">
        <v>15244</v>
      </c>
      <c r="T2994" t="s">
        <v>17298</v>
      </c>
      <c r="U2994" t="s">
        <v>15317</v>
      </c>
    </row>
    <row r="2995" spans="1:21" x14ac:dyDescent="0.25">
      <c r="A2995">
        <v>2010</v>
      </c>
      <c r="B2995">
        <v>6</v>
      </c>
      <c r="C2995" t="s">
        <v>27</v>
      </c>
      <c r="D2995" t="s">
        <v>1654</v>
      </c>
      <c r="E2995" t="s">
        <v>3221</v>
      </c>
      <c r="F2995" t="s">
        <v>7227</v>
      </c>
      <c r="G2995" t="s">
        <v>12416</v>
      </c>
      <c r="H2995" t="s">
        <v>14257</v>
      </c>
      <c r="I2995">
        <v>110</v>
      </c>
      <c r="J2995">
        <v>0</v>
      </c>
      <c r="K2995">
        <v>109.854038</v>
      </c>
      <c r="R2995" t="s">
        <v>16841</v>
      </c>
      <c r="S2995" t="s">
        <v>15244</v>
      </c>
      <c r="T2995" t="s">
        <v>15315</v>
      </c>
      <c r="U2995" t="s">
        <v>15317</v>
      </c>
    </row>
    <row r="2996" spans="1:21" x14ac:dyDescent="0.25">
      <c r="A2996">
        <v>2010</v>
      </c>
      <c r="B2996">
        <v>6</v>
      </c>
      <c r="C2996" t="s">
        <v>27</v>
      </c>
      <c r="D2996" t="s">
        <v>1655</v>
      </c>
      <c r="E2996" t="s">
        <v>3227</v>
      </c>
      <c r="F2996" t="s">
        <v>7228</v>
      </c>
      <c r="G2996" t="s">
        <v>12417</v>
      </c>
      <c r="H2996" t="s">
        <v>14260</v>
      </c>
      <c r="I2996">
        <v>90.194597000000002</v>
      </c>
      <c r="J2996">
        <v>0</v>
      </c>
      <c r="K2996">
        <v>80.274897999999993</v>
      </c>
      <c r="L2996" t="s">
        <v>15181</v>
      </c>
      <c r="M2996" t="s">
        <v>15237</v>
      </c>
      <c r="N2996" t="s">
        <v>15181</v>
      </c>
      <c r="O2996" t="s">
        <v>15237</v>
      </c>
      <c r="R2996" t="s">
        <v>15181</v>
      </c>
      <c r="S2996" t="s">
        <v>15237</v>
      </c>
      <c r="T2996" t="s">
        <v>15301</v>
      </c>
      <c r="U2996" t="s">
        <v>15317</v>
      </c>
    </row>
    <row r="2997" spans="1:21" x14ac:dyDescent="0.25">
      <c r="A2997">
        <v>2010</v>
      </c>
      <c r="B2997">
        <v>6</v>
      </c>
      <c r="C2997" t="s">
        <v>27</v>
      </c>
      <c r="D2997" t="s">
        <v>1656</v>
      </c>
      <c r="E2997" t="s">
        <v>3228</v>
      </c>
      <c r="F2997" t="s">
        <v>7229</v>
      </c>
      <c r="G2997" t="s">
        <v>12418</v>
      </c>
      <c r="H2997" t="s">
        <v>14260</v>
      </c>
      <c r="I2997">
        <v>66.435917000000003</v>
      </c>
      <c r="J2997">
        <v>0</v>
      </c>
      <c r="K2997">
        <v>62.011504000000002</v>
      </c>
      <c r="L2997" t="s">
        <v>15181</v>
      </c>
      <c r="M2997" t="s">
        <v>15237</v>
      </c>
      <c r="N2997" t="s">
        <v>15181</v>
      </c>
      <c r="O2997" t="s">
        <v>15237</v>
      </c>
      <c r="P2997" t="s">
        <v>15181</v>
      </c>
      <c r="Q2997" t="s">
        <v>15237</v>
      </c>
      <c r="R2997" t="s">
        <v>15181</v>
      </c>
      <c r="S2997" t="s">
        <v>15237</v>
      </c>
      <c r="T2997" t="s">
        <v>15301</v>
      </c>
      <c r="U2997" t="s">
        <v>15317</v>
      </c>
    </row>
    <row r="2998" spans="1:21" x14ac:dyDescent="0.25">
      <c r="A2998">
        <v>2010</v>
      </c>
      <c r="B2998">
        <v>6</v>
      </c>
      <c r="C2998" t="s">
        <v>27</v>
      </c>
      <c r="D2998" t="s">
        <v>1657</v>
      </c>
      <c r="E2998" t="s">
        <v>3539</v>
      </c>
      <c r="F2998" t="s">
        <v>7581</v>
      </c>
      <c r="G2998" t="s">
        <v>13055</v>
      </c>
      <c r="H2998" t="s">
        <v>14258</v>
      </c>
      <c r="I2998">
        <v>144.325739</v>
      </c>
      <c r="J2998">
        <v>0</v>
      </c>
      <c r="K2998">
        <v>80.160746000000003</v>
      </c>
      <c r="U2998" t="s">
        <v>15316</v>
      </c>
    </row>
    <row r="2999" spans="1:21" x14ac:dyDescent="0.25">
      <c r="A2999">
        <v>2010</v>
      </c>
      <c r="B2999">
        <v>6</v>
      </c>
      <c r="C2999" t="s">
        <v>28</v>
      </c>
      <c r="D2999" t="s">
        <v>124</v>
      </c>
      <c r="E2999" t="s">
        <v>3540</v>
      </c>
      <c r="F2999" t="s">
        <v>7231</v>
      </c>
      <c r="G2999" t="s">
        <v>11010</v>
      </c>
      <c r="H2999" t="s">
        <v>14256</v>
      </c>
      <c r="I2999">
        <v>198.01674199999999</v>
      </c>
      <c r="J2999">
        <v>0</v>
      </c>
      <c r="K2999">
        <v>483.483</v>
      </c>
      <c r="U2999" t="s">
        <v>15316</v>
      </c>
    </row>
    <row r="3000" spans="1:21" x14ac:dyDescent="0.25">
      <c r="A3000">
        <v>2010</v>
      </c>
      <c r="B3000">
        <v>6</v>
      </c>
      <c r="C3000" t="s">
        <v>28</v>
      </c>
      <c r="D3000" t="s">
        <v>125</v>
      </c>
      <c r="E3000" t="s">
        <v>3541</v>
      </c>
      <c r="F3000" t="s">
        <v>7582</v>
      </c>
      <c r="G3000" t="s">
        <v>11011</v>
      </c>
      <c r="H3000" t="s">
        <v>14256</v>
      </c>
      <c r="I3000">
        <v>46.709333000000001</v>
      </c>
      <c r="J3000">
        <v>0</v>
      </c>
      <c r="K3000">
        <v>98.772597000000005</v>
      </c>
      <c r="U3000" t="s">
        <v>15316</v>
      </c>
    </row>
    <row r="3001" spans="1:21" x14ac:dyDescent="0.25">
      <c r="A3001">
        <v>2010</v>
      </c>
      <c r="B3001">
        <v>6</v>
      </c>
      <c r="C3001" t="s">
        <v>28</v>
      </c>
      <c r="D3001" t="s">
        <v>126</v>
      </c>
      <c r="E3001" t="s">
        <v>3542</v>
      </c>
      <c r="F3001" t="s">
        <v>7583</v>
      </c>
      <c r="G3001" t="s">
        <v>11012</v>
      </c>
      <c r="H3001" t="s">
        <v>14256</v>
      </c>
      <c r="I3001">
        <v>157.41050999999999</v>
      </c>
      <c r="J3001">
        <v>0</v>
      </c>
      <c r="K3001">
        <v>226.58717200000001</v>
      </c>
      <c r="L3001" t="s">
        <v>18081</v>
      </c>
      <c r="M3001" t="s">
        <v>15239</v>
      </c>
      <c r="P3001" t="s">
        <v>15179</v>
      </c>
      <c r="Q3001" t="s">
        <v>15239</v>
      </c>
      <c r="T3001" t="s">
        <v>15302</v>
      </c>
      <c r="U3001" t="s">
        <v>15317</v>
      </c>
    </row>
    <row r="3002" spans="1:21" x14ac:dyDescent="0.25">
      <c r="A3002">
        <v>2010</v>
      </c>
      <c r="B3002">
        <v>6</v>
      </c>
      <c r="C3002" t="s">
        <v>28</v>
      </c>
      <c r="D3002" t="s">
        <v>127</v>
      </c>
      <c r="E3002" t="s">
        <v>3231</v>
      </c>
      <c r="F3002" t="s">
        <v>6896</v>
      </c>
      <c r="G3002" t="s">
        <v>11013</v>
      </c>
      <c r="H3002" t="s">
        <v>14256</v>
      </c>
      <c r="I3002">
        <v>170.29091700000001</v>
      </c>
      <c r="J3002">
        <v>0</v>
      </c>
      <c r="K3002">
        <v>300.58750099999997</v>
      </c>
      <c r="U3002" t="s">
        <v>15316</v>
      </c>
    </row>
    <row r="3003" spans="1:21" x14ac:dyDescent="0.25">
      <c r="A3003">
        <v>2010</v>
      </c>
      <c r="B3003">
        <v>6</v>
      </c>
      <c r="C3003" t="s">
        <v>28</v>
      </c>
      <c r="D3003" t="s">
        <v>128</v>
      </c>
      <c r="E3003" t="s">
        <v>3543</v>
      </c>
      <c r="F3003" t="s">
        <v>6897</v>
      </c>
      <c r="G3003" t="s">
        <v>11014</v>
      </c>
      <c r="H3003" t="s">
        <v>14256</v>
      </c>
      <c r="I3003">
        <v>725.935204</v>
      </c>
      <c r="J3003">
        <v>0</v>
      </c>
      <c r="K3003">
        <v>1028.23927</v>
      </c>
      <c r="U3003" t="s">
        <v>15316</v>
      </c>
    </row>
    <row r="3004" spans="1:21" x14ac:dyDescent="0.25">
      <c r="A3004">
        <v>2010</v>
      </c>
      <c r="B3004">
        <v>6</v>
      </c>
      <c r="C3004" t="s">
        <v>20</v>
      </c>
      <c r="D3004" t="s">
        <v>129</v>
      </c>
      <c r="G3004" t="s">
        <v>11015</v>
      </c>
      <c r="H3004" t="s">
        <v>14260</v>
      </c>
      <c r="I3004">
        <v>0</v>
      </c>
      <c r="J3004">
        <v>0</v>
      </c>
      <c r="K3004">
        <v>0.45442500000000002</v>
      </c>
      <c r="P3004" t="s">
        <v>15343</v>
      </c>
      <c r="Q3004" t="s">
        <v>15252</v>
      </c>
      <c r="R3004" t="s">
        <v>15181</v>
      </c>
      <c r="S3004" t="s">
        <v>15237</v>
      </c>
      <c r="T3004" t="s">
        <v>17159</v>
      </c>
      <c r="U3004" t="s">
        <v>15317</v>
      </c>
    </row>
    <row r="3005" spans="1:21" x14ac:dyDescent="0.25">
      <c r="A3005">
        <v>2010</v>
      </c>
      <c r="B3005">
        <v>6</v>
      </c>
      <c r="C3005" t="s">
        <v>20</v>
      </c>
      <c r="D3005" t="s">
        <v>130</v>
      </c>
      <c r="G3005" t="s">
        <v>10936</v>
      </c>
      <c r="H3005" t="s">
        <v>14260</v>
      </c>
      <c r="I3005">
        <v>18.072849999999999</v>
      </c>
      <c r="J3005">
        <v>0</v>
      </c>
      <c r="K3005">
        <v>5.1547340000000004</v>
      </c>
      <c r="R3005" t="s">
        <v>15181</v>
      </c>
      <c r="S3005" t="s">
        <v>15237</v>
      </c>
      <c r="T3005" t="s">
        <v>15301</v>
      </c>
      <c r="U3005" t="s">
        <v>15317</v>
      </c>
    </row>
    <row r="3006" spans="1:21" x14ac:dyDescent="0.25">
      <c r="A3006">
        <v>2010</v>
      </c>
      <c r="B3006">
        <v>6</v>
      </c>
      <c r="C3006" t="s">
        <v>20</v>
      </c>
      <c r="D3006" t="s">
        <v>132</v>
      </c>
      <c r="G3006" t="s">
        <v>10937</v>
      </c>
      <c r="H3006" t="s">
        <v>14643</v>
      </c>
      <c r="I3006">
        <v>19.02347</v>
      </c>
      <c r="J3006">
        <v>0</v>
      </c>
      <c r="K3006">
        <v>11.425044</v>
      </c>
      <c r="R3006" t="s">
        <v>15181</v>
      </c>
      <c r="S3006" t="s">
        <v>15237</v>
      </c>
      <c r="T3006" t="s">
        <v>15301</v>
      </c>
      <c r="U3006" t="s">
        <v>15317</v>
      </c>
    </row>
    <row r="3007" spans="1:21" x14ac:dyDescent="0.25">
      <c r="A3007">
        <v>2010</v>
      </c>
      <c r="B3007">
        <v>6</v>
      </c>
      <c r="C3007" t="s">
        <v>22</v>
      </c>
      <c r="D3007" t="s">
        <v>134</v>
      </c>
      <c r="G3007" t="s">
        <v>10941</v>
      </c>
      <c r="H3007" t="s">
        <v>14221</v>
      </c>
      <c r="I3007">
        <v>2912.7164109999999</v>
      </c>
      <c r="J3007">
        <v>0</v>
      </c>
      <c r="K3007">
        <v>3697.9406359999998</v>
      </c>
      <c r="U3007" t="s">
        <v>15316</v>
      </c>
    </row>
    <row r="3008" spans="1:21" x14ac:dyDescent="0.25">
      <c r="A3008">
        <v>2010</v>
      </c>
      <c r="B3008">
        <v>6</v>
      </c>
      <c r="C3008" t="s">
        <v>23</v>
      </c>
      <c r="D3008" t="s">
        <v>135</v>
      </c>
      <c r="E3008" t="s">
        <v>3544</v>
      </c>
      <c r="F3008" t="s">
        <v>7584</v>
      </c>
      <c r="G3008" t="s">
        <v>10942</v>
      </c>
      <c r="H3008" t="s">
        <v>14222</v>
      </c>
      <c r="I3008">
        <v>301.97364299999998</v>
      </c>
      <c r="J3008">
        <v>0</v>
      </c>
      <c r="K3008">
        <v>303.60480899999999</v>
      </c>
      <c r="L3008" t="s">
        <v>15181</v>
      </c>
      <c r="M3008" t="s">
        <v>15237</v>
      </c>
      <c r="T3008" t="s">
        <v>15301</v>
      </c>
      <c r="U3008" t="s">
        <v>15317</v>
      </c>
    </row>
    <row r="3009" spans="1:21" x14ac:dyDescent="0.25">
      <c r="A3009">
        <v>2010</v>
      </c>
      <c r="B3009">
        <v>6</v>
      </c>
      <c r="C3009" t="s">
        <v>23</v>
      </c>
      <c r="D3009" t="s">
        <v>136</v>
      </c>
      <c r="G3009" t="s">
        <v>10957</v>
      </c>
      <c r="H3009" t="s">
        <v>14266</v>
      </c>
      <c r="I3009">
        <v>17.257394999999999</v>
      </c>
      <c r="J3009">
        <v>0</v>
      </c>
      <c r="K3009">
        <v>9.9246049999999997</v>
      </c>
      <c r="U3009" t="s">
        <v>15316</v>
      </c>
    </row>
    <row r="3010" spans="1:21" x14ac:dyDescent="0.25">
      <c r="A3010">
        <v>2010</v>
      </c>
      <c r="B3010">
        <v>6</v>
      </c>
      <c r="C3010" t="s">
        <v>24</v>
      </c>
      <c r="D3010" t="s">
        <v>137</v>
      </c>
      <c r="E3010" t="s">
        <v>3545</v>
      </c>
      <c r="F3010" t="s">
        <v>7585</v>
      </c>
      <c r="G3010" t="s">
        <v>11018</v>
      </c>
      <c r="H3010" t="s">
        <v>14264</v>
      </c>
      <c r="I3010">
        <v>395.63007299999998</v>
      </c>
      <c r="J3010">
        <v>0</v>
      </c>
      <c r="K3010">
        <v>454.29351100000002</v>
      </c>
      <c r="U3010" t="s">
        <v>15316</v>
      </c>
    </row>
    <row r="3011" spans="1:21" x14ac:dyDescent="0.25">
      <c r="A3011">
        <v>2010</v>
      </c>
      <c r="B3011">
        <v>6</v>
      </c>
      <c r="C3011" t="s">
        <v>24</v>
      </c>
      <c r="D3011" t="s">
        <v>138</v>
      </c>
      <c r="E3011" t="s">
        <v>3233</v>
      </c>
      <c r="F3011" t="s">
        <v>7235</v>
      </c>
      <c r="G3011" t="s">
        <v>11019</v>
      </c>
      <c r="H3011" t="s">
        <v>14265</v>
      </c>
      <c r="I3011">
        <v>551.68324299999995</v>
      </c>
      <c r="J3011">
        <v>0</v>
      </c>
      <c r="K3011">
        <v>706.82054500000004</v>
      </c>
      <c r="U3011" t="s">
        <v>15316</v>
      </c>
    </row>
    <row r="3012" spans="1:21" x14ac:dyDescent="0.25">
      <c r="A3012">
        <v>2010</v>
      </c>
      <c r="B3012">
        <v>6</v>
      </c>
      <c r="C3012" t="s">
        <v>24</v>
      </c>
      <c r="D3012" t="s">
        <v>139</v>
      </c>
      <c r="E3012" t="s">
        <v>3546</v>
      </c>
      <c r="F3012" t="s">
        <v>7236</v>
      </c>
      <c r="G3012" t="s">
        <v>11020</v>
      </c>
      <c r="H3012" t="s">
        <v>14266</v>
      </c>
      <c r="I3012">
        <v>311.73941300000001</v>
      </c>
      <c r="J3012">
        <v>0</v>
      </c>
      <c r="K3012">
        <v>364.37315699999999</v>
      </c>
      <c r="U3012" t="s">
        <v>15316</v>
      </c>
    </row>
    <row r="3013" spans="1:21" x14ac:dyDescent="0.25">
      <c r="A3013">
        <v>2010</v>
      </c>
      <c r="B3013">
        <v>6</v>
      </c>
      <c r="C3013" t="s">
        <v>24</v>
      </c>
      <c r="D3013" t="s">
        <v>140</v>
      </c>
      <c r="E3013" t="s">
        <v>3235</v>
      </c>
      <c r="F3013" t="s">
        <v>7237</v>
      </c>
      <c r="G3013" t="s">
        <v>11021</v>
      </c>
      <c r="H3013" t="s">
        <v>14267</v>
      </c>
      <c r="I3013">
        <v>297.60946999999999</v>
      </c>
      <c r="J3013">
        <v>0</v>
      </c>
      <c r="K3013">
        <v>364.14717200000001</v>
      </c>
      <c r="U3013" t="s">
        <v>15316</v>
      </c>
    </row>
    <row r="3014" spans="1:21" x14ac:dyDescent="0.25">
      <c r="A3014">
        <v>2010</v>
      </c>
      <c r="B3014">
        <v>6</v>
      </c>
      <c r="C3014" t="s">
        <v>24</v>
      </c>
      <c r="D3014" t="s">
        <v>141</v>
      </c>
      <c r="E3014" t="s">
        <v>2931</v>
      </c>
      <c r="F3014" t="s">
        <v>6901</v>
      </c>
      <c r="G3014" t="s">
        <v>11022</v>
      </c>
      <c r="H3014" t="s">
        <v>14268</v>
      </c>
      <c r="I3014">
        <v>70.855761000000001</v>
      </c>
      <c r="J3014">
        <v>0</v>
      </c>
      <c r="K3014">
        <v>63.508605000000003</v>
      </c>
      <c r="P3014" t="s">
        <v>17160</v>
      </c>
      <c r="Q3014" t="s">
        <v>17503</v>
      </c>
      <c r="R3014" t="s">
        <v>15344</v>
      </c>
      <c r="S3014" t="s">
        <v>15251</v>
      </c>
      <c r="T3014" t="s">
        <v>17504</v>
      </c>
      <c r="U3014" t="s">
        <v>15317</v>
      </c>
    </row>
    <row r="3015" spans="1:21" x14ac:dyDescent="0.25">
      <c r="A3015">
        <v>2010</v>
      </c>
      <c r="B3015">
        <v>6</v>
      </c>
      <c r="C3015" t="s">
        <v>24</v>
      </c>
      <c r="D3015" t="s">
        <v>146</v>
      </c>
      <c r="E3015" t="s">
        <v>2936</v>
      </c>
      <c r="F3015" t="s">
        <v>6906</v>
      </c>
      <c r="G3015" t="s">
        <v>11027</v>
      </c>
      <c r="H3015" t="s">
        <v>14269</v>
      </c>
      <c r="I3015">
        <v>275.87461500000001</v>
      </c>
      <c r="J3015">
        <v>0</v>
      </c>
      <c r="K3015">
        <v>264.28053699999998</v>
      </c>
      <c r="L3015" t="s">
        <v>15182</v>
      </c>
      <c r="M3015" t="s">
        <v>15237</v>
      </c>
      <c r="R3015" t="s">
        <v>15182</v>
      </c>
      <c r="S3015" t="s">
        <v>15237</v>
      </c>
      <c r="T3015" t="s">
        <v>15301</v>
      </c>
      <c r="U3015" t="s">
        <v>15317</v>
      </c>
    </row>
    <row r="3016" spans="1:21" x14ac:dyDescent="0.25">
      <c r="A3016">
        <v>2010</v>
      </c>
      <c r="B3016">
        <v>6</v>
      </c>
      <c r="C3016" t="s">
        <v>24</v>
      </c>
      <c r="D3016" t="s">
        <v>147</v>
      </c>
      <c r="E3016" t="s">
        <v>3547</v>
      </c>
      <c r="F3016" t="s">
        <v>7586</v>
      </c>
      <c r="G3016" t="s">
        <v>11028</v>
      </c>
      <c r="H3016" t="s">
        <v>14266</v>
      </c>
      <c r="I3016">
        <v>74.765766999999997</v>
      </c>
      <c r="J3016">
        <v>0</v>
      </c>
      <c r="K3016">
        <v>656.82487500000002</v>
      </c>
      <c r="U3016" t="s">
        <v>15316</v>
      </c>
    </row>
    <row r="3017" spans="1:21" x14ac:dyDescent="0.25">
      <c r="A3017">
        <v>2010</v>
      </c>
      <c r="B3017">
        <v>6</v>
      </c>
      <c r="C3017" t="s">
        <v>24</v>
      </c>
      <c r="D3017" t="s">
        <v>1658</v>
      </c>
      <c r="E3017" t="s">
        <v>3237</v>
      </c>
      <c r="F3017" t="s">
        <v>7587</v>
      </c>
      <c r="G3017" t="s">
        <v>12420</v>
      </c>
      <c r="H3017" t="s">
        <v>14260</v>
      </c>
      <c r="I3017">
        <v>360.55757799999998</v>
      </c>
      <c r="J3017">
        <v>0</v>
      </c>
      <c r="K3017">
        <v>1.1500919999999999</v>
      </c>
      <c r="L3017" t="s">
        <v>15181</v>
      </c>
      <c r="M3017" t="s">
        <v>15237</v>
      </c>
      <c r="N3017" t="s">
        <v>15181</v>
      </c>
      <c r="O3017" t="s">
        <v>15237</v>
      </c>
      <c r="P3017" t="s">
        <v>15181</v>
      </c>
      <c r="Q3017" t="s">
        <v>15237</v>
      </c>
      <c r="R3017" t="s">
        <v>15181</v>
      </c>
      <c r="S3017" t="s">
        <v>15237</v>
      </c>
      <c r="T3017" t="s">
        <v>15301</v>
      </c>
      <c r="U3017" t="s">
        <v>15317</v>
      </c>
    </row>
    <row r="3018" spans="1:21" x14ac:dyDescent="0.25">
      <c r="A3018">
        <v>2010</v>
      </c>
      <c r="B3018">
        <v>6</v>
      </c>
      <c r="C3018" t="s">
        <v>24</v>
      </c>
      <c r="D3018" t="s">
        <v>1659</v>
      </c>
      <c r="E3018" t="s">
        <v>3238</v>
      </c>
      <c r="F3018" t="s">
        <v>7588</v>
      </c>
      <c r="G3018" t="s">
        <v>12421</v>
      </c>
      <c r="H3018" t="s">
        <v>14260</v>
      </c>
      <c r="I3018">
        <v>55.379114000000001</v>
      </c>
      <c r="J3018">
        <v>0</v>
      </c>
      <c r="K3018">
        <v>53.702666000000001</v>
      </c>
      <c r="L3018" t="s">
        <v>15181</v>
      </c>
      <c r="M3018" t="s">
        <v>15237</v>
      </c>
      <c r="N3018" t="s">
        <v>15181</v>
      </c>
      <c r="O3018" t="s">
        <v>15237</v>
      </c>
      <c r="P3018" t="s">
        <v>15181</v>
      </c>
      <c r="Q3018" t="s">
        <v>15237</v>
      </c>
      <c r="R3018" t="s">
        <v>15181</v>
      </c>
      <c r="S3018" t="s">
        <v>15237</v>
      </c>
      <c r="T3018" t="s">
        <v>15301</v>
      </c>
      <c r="U3018" t="s">
        <v>15317</v>
      </c>
    </row>
    <row r="3019" spans="1:21" x14ac:dyDescent="0.25">
      <c r="A3019">
        <v>2010</v>
      </c>
      <c r="B3019">
        <v>6</v>
      </c>
      <c r="C3019" t="s">
        <v>24</v>
      </c>
      <c r="D3019" t="s">
        <v>1660</v>
      </c>
      <c r="E3019" t="s">
        <v>3239</v>
      </c>
      <c r="F3019" t="s">
        <v>7241</v>
      </c>
      <c r="G3019" t="s">
        <v>12422</v>
      </c>
      <c r="H3019" t="s">
        <v>14260</v>
      </c>
      <c r="I3019">
        <v>407.36030899999997</v>
      </c>
      <c r="J3019">
        <v>0</v>
      </c>
      <c r="K3019">
        <v>447.98542099999997</v>
      </c>
      <c r="L3019" t="s">
        <v>15181</v>
      </c>
      <c r="M3019" t="s">
        <v>15237</v>
      </c>
      <c r="R3019" t="s">
        <v>15181</v>
      </c>
      <c r="S3019" t="s">
        <v>15237</v>
      </c>
      <c r="T3019" t="s">
        <v>15301</v>
      </c>
      <c r="U3019" t="s">
        <v>15317</v>
      </c>
    </row>
    <row r="3020" spans="1:21" x14ac:dyDescent="0.25">
      <c r="A3020">
        <v>2010</v>
      </c>
      <c r="B3020">
        <v>6</v>
      </c>
      <c r="C3020" t="s">
        <v>21</v>
      </c>
      <c r="D3020" t="s">
        <v>150</v>
      </c>
      <c r="E3020" t="s">
        <v>3240</v>
      </c>
      <c r="F3020" t="s">
        <v>7242</v>
      </c>
      <c r="G3020" t="s">
        <v>11031</v>
      </c>
      <c r="H3020" t="s">
        <v>14270</v>
      </c>
      <c r="I3020">
        <v>494.12400000000002</v>
      </c>
      <c r="J3020">
        <v>0</v>
      </c>
      <c r="K3020">
        <v>495.75896499999999</v>
      </c>
      <c r="U3020" t="s">
        <v>15316</v>
      </c>
    </row>
    <row r="3021" spans="1:21" x14ac:dyDescent="0.25">
      <c r="A3021">
        <v>2010</v>
      </c>
      <c r="B3021">
        <v>6</v>
      </c>
      <c r="C3021" t="s">
        <v>21</v>
      </c>
      <c r="D3021" t="s">
        <v>1661</v>
      </c>
      <c r="G3021" t="s">
        <v>12423</v>
      </c>
      <c r="H3021" t="s">
        <v>14264</v>
      </c>
      <c r="I3021">
        <v>4</v>
      </c>
      <c r="J3021">
        <v>0</v>
      </c>
      <c r="K3021">
        <v>4.4181369999999998</v>
      </c>
      <c r="U3021" t="s">
        <v>15316</v>
      </c>
    </row>
    <row r="3022" spans="1:21" x14ac:dyDescent="0.25">
      <c r="A3022">
        <v>2010</v>
      </c>
      <c r="B3022">
        <v>6</v>
      </c>
      <c r="C3022" t="s">
        <v>29</v>
      </c>
      <c r="D3022" t="s">
        <v>156</v>
      </c>
      <c r="E3022" t="s">
        <v>3241</v>
      </c>
      <c r="F3022" t="s">
        <v>6911</v>
      </c>
      <c r="G3022" t="s">
        <v>11037</v>
      </c>
      <c r="H3022" t="s">
        <v>14272</v>
      </c>
      <c r="I3022">
        <v>709.64780599999995</v>
      </c>
      <c r="J3022">
        <v>0</v>
      </c>
      <c r="K3022">
        <v>949.64754000000005</v>
      </c>
      <c r="L3022" t="s">
        <v>17161</v>
      </c>
      <c r="M3022" t="s">
        <v>15242</v>
      </c>
      <c r="N3022" t="s">
        <v>15341</v>
      </c>
      <c r="O3022" t="s">
        <v>15242</v>
      </c>
      <c r="P3022" t="s">
        <v>17161</v>
      </c>
      <c r="Q3022" t="s">
        <v>15242</v>
      </c>
      <c r="R3022" t="s">
        <v>17161</v>
      </c>
      <c r="S3022" t="s">
        <v>15242</v>
      </c>
      <c r="T3022" t="s">
        <v>15309</v>
      </c>
      <c r="U3022" t="s">
        <v>15317</v>
      </c>
    </row>
    <row r="3023" spans="1:21" x14ac:dyDescent="0.25">
      <c r="A3023">
        <v>2010</v>
      </c>
      <c r="B3023">
        <v>6</v>
      </c>
      <c r="C3023" t="s">
        <v>29</v>
      </c>
      <c r="D3023" t="s">
        <v>2250</v>
      </c>
      <c r="E3023" t="s">
        <v>3548</v>
      </c>
      <c r="F3023" t="s">
        <v>7589</v>
      </c>
      <c r="G3023" t="s">
        <v>13056</v>
      </c>
      <c r="H3023" t="s">
        <v>14269</v>
      </c>
      <c r="I3023">
        <v>199.3305</v>
      </c>
      <c r="J3023">
        <v>0</v>
      </c>
      <c r="K3023">
        <v>159.91335699999999</v>
      </c>
      <c r="L3023" t="s">
        <v>15182</v>
      </c>
      <c r="M3023" t="s">
        <v>15237</v>
      </c>
      <c r="R3023" t="s">
        <v>15182</v>
      </c>
      <c r="S3023" t="s">
        <v>15237</v>
      </c>
      <c r="T3023" t="s">
        <v>15301</v>
      </c>
      <c r="U3023" t="s">
        <v>15317</v>
      </c>
    </row>
    <row r="3024" spans="1:21" x14ac:dyDescent="0.25">
      <c r="A3024">
        <v>2010</v>
      </c>
      <c r="B3024">
        <v>6</v>
      </c>
      <c r="C3024" t="s">
        <v>29</v>
      </c>
      <c r="D3024" t="s">
        <v>157</v>
      </c>
      <c r="E3024" t="s">
        <v>3242</v>
      </c>
      <c r="F3024" t="s">
        <v>6912</v>
      </c>
      <c r="G3024" t="s">
        <v>11038</v>
      </c>
      <c r="H3024" t="s">
        <v>14272</v>
      </c>
      <c r="I3024">
        <v>50</v>
      </c>
      <c r="J3024">
        <v>0</v>
      </c>
      <c r="K3024">
        <v>84.516051000000004</v>
      </c>
      <c r="L3024" t="s">
        <v>17270</v>
      </c>
      <c r="M3024" t="s">
        <v>15242</v>
      </c>
      <c r="N3024" t="s">
        <v>17509</v>
      </c>
      <c r="O3024" t="s">
        <v>15242</v>
      </c>
      <c r="P3024" t="s">
        <v>17509</v>
      </c>
      <c r="Q3024" t="s">
        <v>15242</v>
      </c>
      <c r="R3024" t="s">
        <v>17161</v>
      </c>
      <c r="S3024" t="s">
        <v>15242</v>
      </c>
      <c r="T3024" t="s">
        <v>15309</v>
      </c>
      <c r="U3024" t="s">
        <v>15317</v>
      </c>
    </row>
    <row r="3025" spans="1:21" x14ac:dyDescent="0.25">
      <c r="A3025">
        <v>2010</v>
      </c>
      <c r="B3025">
        <v>6</v>
      </c>
      <c r="C3025" t="s">
        <v>29</v>
      </c>
      <c r="D3025" t="s">
        <v>158</v>
      </c>
      <c r="E3025" t="s">
        <v>3549</v>
      </c>
      <c r="F3025" t="s">
        <v>7590</v>
      </c>
      <c r="G3025" t="s">
        <v>11039</v>
      </c>
      <c r="H3025" t="s">
        <v>14268</v>
      </c>
      <c r="I3025">
        <v>5870.4376650000004</v>
      </c>
      <c r="J3025">
        <v>0</v>
      </c>
      <c r="K3025">
        <v>5838.9016330000004</v>
      </c>
      <c r="L3025" t="s">
        <v>18381</v>
      </c>
      <c r="M3025" t="s">
        <v>17163</v>
      </c>
      <c r="P3025" t="s">
        <v>17512</v>
      </c>
      <c r="Q3025" t="s">
        <v>15241</v>
      </c>
      <c r="R3025" t="s">
        <v>15344</v>
      </c>
      <c r="S3025" t="s">
        <v>15251</v>
      </c>
      <c r="T3025" s="124" t="s">
        <v>18382</v>
      </c>
      <c r="U3025" s="124" t="s">
        <v>15317</v>
      </c>
    </row>
    <row r="3026" spans="1:21" x14ac:dyDescent="0.25">
      <c r="A3026">
        <v>2010</v>
      </c>
      <c r="B3026">
        <v>6</v>
      </c>
      <c r="C3026" t="s">
        <v>29</v>
      </c>
      <c r="D3026" t="s">
        <v>159</v>
      </c>
      <c r="E3026" t="s">
        <v>3244</v>
      </c>
      <c r="F3026" t="s">
        <v>7591</v>
      </c>
      <c r="G3026" t="s">
        <v>11040</v>
      </c>
      <c r="H3026" t="s">
        <v>14260</v>
      </c>
      <c r="I3026">
        <v>813.4</v>
      </c>
      <c r="J3026">
        <v>0</v>
      </c>
      <c r="K3026">
        <v>759.095462</v>
      </c>
      <c r="L3026" t="s">
        <v>18083</v>
      </c>
      <c r="M3026" t="s">
        <v>17702</v>
      </c>
      <c r="N3026" t="s">
        <v>18383</v>
      </c>
      <c r="O3026" t="s">
        <v>17515</v>
      </c>
      <c r="P3026" t="s">
        <v>15181</v>
      </c>
      <c r="Q3026" t="s">
        <v>15237</v>
      </c>
      <c r="R3026" t="s">
        <v>15181</v>
      </c>
      <c r="S3026" t="s">
        <v>15237</v>
      </c>
      <c r="T3026" s="124" t="s">
        <v>18085</v>
      </c>
      <c r="U3026" s="124" t="s">
        <v>15317</v>
      </c>
    </row>
    <row r="3027" spans="1:21" x14ac:dyDescent="0.25">
      <c r="A3027">
        <v>2010</v>
      </c>
      <c r="B3027">
        <v>6</v>
      </c>
      <c r="C3027" t="s">
        <v>29</v>
      </c>
      <c r="D3027" t="s">
        <v>160</v>
      </c>
      <c r="E3027" t="s">
        <v>3550</v>
      </c>
      <c r="F3027" t="s">
        <v>7592</v>
      </c>
      <c r="G3027" t="s">
        <v>12426</v>
      </c>
      <c r="H3027" t="s">
        <v>14260</v>
      </c>
      <c r="I3027">
        <v>4697.6502440000004</v>
      </c>
      <c r="J3027">
        <v>0</v>
      </c>
      <c r="K3027">
        <v>4193.7379860000001</v>
      </c>
      <c r="L3027" t="s">
        <v>18086</v>
      </c>
      <c r="M3027" t="s">
        <v>17519</v>
      </c>
      <c r="N3027" t="s">
        <v>18087</v>
      </c>
      <c r="O3027" t="s">
        <v>17519</v>
      </c>
      <c r="P3027" t="s">
        <v>15181</v>
      </c>
      <c r="Q3027" t="s">
        <v>15237</v>
      </c>
      <c r="R3027" t="s">
        <v>15181</v>
      </c>
      <c r="S3027" t="s">
        <v>15237</v>
      </c>
      <c r="T3027" s="124" t="s">
        <v>17977</v>
      </c>
      <c r="U3027" s="124" t="s">
        <v>15317</v>
      </c>
    </row>
    <row r="3028" spans="1:21" x14ac:dyDescent="0.25">
      <c r="A3028">
        <v>2010</v>
      </c>
      <c r="B3028">
        <v>6</v>
      </c>
      <c r="C3028" t="s">
        <v>29</v>
      </c>
      <c r="D3028" t="s">
        <v>161</v>
      </c>
      <c r="E3028" t="s">
        <v>3551</v>
      </c>
      <c r="F3028" t="s">
        <v>7593</v>
      </c>
      <c r="G3028" t="s">
        <v>11042</v>
      </c>
      <c r="H3028" t="s">
        <v>14260</v>
      </c>
      <c r="I3028">
        <v>254.1</v>
      </c>
      <c r="J3028">
        <v>0</v>
      </c>
      <c r="K3028">
        <v>247.76443900000001</v>
      </c>
      <c r="L3028" t="s">
        <v>15181</v>
      </c>
      <c r="M3028" t="s">
        <v>15237</v>
      </c>
      <c r="N3028" t="s">
        <v>15181</v>
      </c>
      <c r="O3028" t="s">
        <v>15237</v>
      </c>
      <c r="P3028" t="s">
        <v>15181</v>
      </c>
      <c r="Q3028" t="s">
        <v>15237</v>
      </c>
      <c r="R3028" t="s">
        <v>15181</v>
      </c>
      <c r="S3028" t="s">
        <v>15237</v>
      </c>
      <c r="T3028" s="124" t="s">
        <v>16993</v>
      </c>
      <c r="U3028" s="124" t="s">
        <v>15317</v>
      </c>
    </row>
    <row r="3029" spans="1:21" x14ac:dyDescent="0.25">
      <c r="A3029">
        <v>2010</v>
      </c>
      <c r="B3029">
        <v>6</v>
      </c>
      <c r="C3029" t="s">
        <v>29</v>
      </c>
      <c r="D3029" t="s">
        <v>162</v>
      </c>
      <c r="E3029" t="s">
        <v>3552</v>
      </c>
      <c r="F3029" t="s">
        <v>7594</v>
      </c>
      <c r="G3029" t="s">
        <v>11043</v>
      </c>
      <c r="H3029" t="s">
        <v>14260</v>
      </c>
      <c r="I3029">
        <v>255</v>
      </c>
      <c r="J3029">
        <v>0</v>
      </c>
      <c r="K3029">
        <v>251.94028800000001</v>
      </c>
      <c r="L3029" t="s">
        <v>18384</v>
      </c>
      <c r="M3029" t="s">
        <v>17527</v>
      </c>
      <c r="N3029" t="s">
        <v>18089</v>
      </c>
      <c r="O3029" t="s">
        <v>16843</v>
      </c>
      <c r="P3029" t="s">
        <v>17528</v>
      </c>
      <c r="Q3029" t="s">
        <v>16843</v>
      </c>
      <c r="R3029" t="s">
        <v>15181</v>
      </c>
      <c r="S3029" t="s">
        <v>15237</v>
      </c>
      <c r="T3029" s="124" t="s">
        <v>17529</v>
      </c>
      <c r="U3029" s="124" t="s">
        <v>15317</v>
      </c>
    </row>
    <row r="3030" spans="1:21" x14ac:dyDescent="0.25">
      <c r="A3030">
        <v>2010</v>
      </c>
      <c r="B3030">
        <v>6</v>
      </c>
      <c r="C3030" t="s">
        <v>29</v>
      </c>
      <c r="D3030" t="s">
        <v>163</v>
      </c>
      <c r="E3030" t="s">
        <v>3248</v>
      </c>
      <c r="F3030" t="s">
        <v>7248</v>
      </c>
      <c r="G3030" t="s">
        <v>12427</v>
      </c>
      <c r="H3030" t="s">
        <v>14260</v>
      </c>
      <c r="I3030">
        <v>37</v>
      </c>
      <c r="J3030">
        <v>0</v>
      </c>
      <c r="K3030">
        <v>35.821565999999997</v>
      </c>
      <c r="L3030" t="s">
        <v>15181</v>
      </c>
      <c r="M3030" t="s">
        <v>15237</v>
      </c>
      <c r="N3030" t="s">
        <v>15181</v>
      </c>
      <c r="O3030" t="s">
        <v>15237</v>
      </c>
      <c r="R3030" t="s">
        <v>15181</v>
      </c>
      <c r="S3030" t="s">
        <v>15237</v>
      </c>
      <c r="T3030" s="124" t="s">
        <v>16993</v>
      </c>
      <c r="U3030" s="124" t="s">
        <v>15317</v>
      </c>
    </row>
    <row r="3031" spans="1:21" x14ac:dyDescent="0.25">
      <c r="A3031">
        <v>2010</v>
      </c>
      <c r="B3031">
        <v>6</v>
      </c>
      <c r="C3031" t="s">
        <v>29</v>
      </c>
      <c r="D3031" t="s">
        <v>164</v>
      </c>
      <c r="E3031" t="s">
        <v>3249</v>
      </c>
      <c r="F3031" t="s">
        <v>7249</v>
      </c>
      <c r="G3031" t="s">
        <v>11045</v>
      </c>
      <c r="H3031" t="s">
        <v>14260</v>
      </c>
      <c r="I3031">
        <v>23.694486000000001</v>
      </c>
      <c r="J3031">
        <v>0</v>
      </c>
      <c r="K3031">
        <v>23.443605999999999</v>
      </c>
      <c r="L3031" t="s">
        <v>18090</v>
      </c>
      <c r="M3031" t="s">
        <v>17515</v>
      </c>
      <c r="N3031" t="s">
        <v>18091</v>
      </c>
      <c r="O3031" t="s">
        <v>17545</v>
      </c>
      <c r="P3031" t="s">
        <v>15181</v>
      </c>
      <c r="Q3031" t="s">
        <v>15237</v>
      </c>
      <c r="R3031" t="s">
        <v>15181</v>
      </c>
      <c r="S3031" t="s">
        <v>15237</v>
      </c>
      <c r="T3031" s="124" t="s">
        <v>18092</v>
      </c>
      <c r="U3031" s="124" t="s">
        <v>15317</v>
      </c>
    </row>
    <row r="3032" spans="1:21" x14ac:dyDescent="0.25">
      <c r="A3032">
        <v>2010</v>
      </c>
      <c r="B3032">
        <v>6</v>
      </c>
      <c r="C3032" t="s">
        <v>29</v>
      </c>
      <c r="D3032" t="s">
        <v>165</v>
      </c>
      <c r="E3032" t="s">
        <v>3553</v>
      </c>
      <c r="F3032" t="s">
        <v>7595</v>
      </c>
      <c r="G3032" t="s">
        <v>11046</v>
      </c>
      <c r="H3032" t="s">
        <v>14260</v>
      </c>
      <c r="I3032">
        <v>170</v>
      </c>
      <c r="J3032">
        <v>0</v>
      </c>
      <c r="K3032">
        <v>166.566396</v>
      </c>
      <c r="L3032" t="s">
        <v>17533</v>
      </c>
      <c r="M3032" t="s">
        <v>17515</v>
      </c>
      <c r="N3032" t="s">
        <v>18385</v>
      </c>
      <c r="O3032" t="s">
        <v>17524</v>
      </c>
      <c r="P3032" t="s">
        <v>15181</v>
      </c>
      <c r="Q3032" t="s">
        <v>15237</v>
      </c>
      <c r="R3032" t="s">
        <v>15181</v>
      </c>
      <c r="S3032" t="s">
        <v>15237</v>
      </c>
      <c r="T3032" s="124" t="s">
        <v>18386</v>
      </c>
      <c r="U3032" s="124" t="s">
        <v>15317</v>
      </c>
    </row>
    <row r="3033" spans="1:21" x14ac:dyDescent="0.25">
      <c r="A3033">
        <v>2010</v>
      </c>
      <c r="B3033">
        <v>6</v>
      </c>
      <c r="C3033" t="s">
        <v>29</v>
      </c>
      <c r="D3033" t="s">
        <v>166</v>
      </c>
      <c r="E3033" t="s">
        <v>3554</v>
      </c>
      <c r="F3033" t="s">
        <v>7251</v>
      </c>
      <c r="G3033" t="s">
        <v>11047</v>
      </c>
      <c r="H3033" t="s">
        <v>14260</v>
      </c>
      <c r="I3033">
        <v>145</v>
      </c>
      <c r="J3033">
        <v>0</v>
      </c>
      <c r="K3033">
        <v>142.803315</v>
      </c>
      <c r="L3033" t="s">
        <v>18387</v>
      </c>
      <c r="M3033" t="s">
        <v>16843</v>
      </c>
      <c r="N3033" t="s">
        <v>18093</v>
      </c>
      <c r="O3033" t="s">
        <v>16843</v>
      </c>
      <c r="P3033" t="s">
        <v>17537</v>
      </c>
      <c r="Q3033" t="s">
        <v>16843</v>
      </c>
      <c r="R3033" t="s">
        <v>15181</v>
      </c>
      <c r="S3033" t="s">
        <v>15237</v>
      </c>
      <c r="T3033" s="124" t="s">
        <v>17162</v>
      </c>
      <c r="U3033" s="124" t="s">
        <v>15317</v>
      </c>
    </row>
    <row r="3034" spans="1:21" x14ac:dyDescent="0.25">
      <c r="A3034">
        <v>2010</v>
      </c>
      <c r="B3034">
        <v>6</v>
      </c>
      <c r="C3034" t="s">
        <v>29</v>
      </c>
      <c r="D3034" t="s">
        <v>169</v>
      </c>
      <c r="E3034" t="s">
        <v>3252</v>
      </c>
      <c r="F3034" t="s">
        <v>6923</v>
      </c>
      <c r="G3034" t="s">
        <v>11050</v>
      </c>
      <c r="H3034" t="s">
        <v>14272</v>
      </c>
      <c r="I3034">
        <v>50</v>
      </c>
      <c r="J3034">
        <v>0</v>
      </c>
      <c r="K3034">
        <v>49.999771000000003</v>
      </c>
      <c r="L3034" t="s">
        <v>17161</v>
      </c>
      <c r="M3034" t="s">
        <v>15242</v>
      </c>
      <c r="N3034" t="s">
        <v>17538</v>
      </c>
      <c r="O3034" t="s">
        <v>17539</v>
      </c>
      <c r="P3034" t="s">
        <v>16844</v>
      </c>
      <c r="Q3034" t="s">
        <v>15250</v>
      </c>
      <c r="R3034" t="s">
        <v>17161</v>
      </c>
      <c r="S3034" t="s">
        <v>15242</v>
      </c>
      <c r="T3034" t="s">
        <v>18095</v>
      </c>
      <c r="U3034" t="s">
        <v>15317</v>
      </c>
    </row>
    <row r="3035" spans="1:21" x14ac:dyDescent="0.25">
      <c r="A3035">
        <v>2010</v>
      </c>
      <c r="B3035">
        <v>6</v>
      </c>
      <c r="C3035" t="s">
        <v>29</v>
      </c>
      <c r="D3035" t="s">
        <v>2251</v>
      </c>
      <c r="G3035" t="s">
        <v>11091</v>
      </c>
      <c r="H3035" t="s">
        <v>14258</v>
      </c>
      <c r="I3035">
        <v>0</v>
      </c>
      <c r="J3035">
        <v>0</v>
      </c>
      <c r="K3035">
        <v>75.691007999999997</v>
      </c>
      <c r="P3035" t="s">
        <v>16841</v>
      </c>
      <c r="Q3035" t="s">
        <v>15244</v>
      </c>
      <c r="T3035" t="s">
        <v>15315</v>
      </c>
      <c r="U3035" t="s">
        <v>15317</v>
      </c>
    </row>
    <row r="3036" spans="1:21" x14ac:dyDescent="0.25">
      <c r="A3036">
        <v>2010</v>
      </c>
      <c r="B3036">
        <v>6</v>
      </c>
      <c r="C3036" t="s">
        <v>30</v>
      </c>
      <c r="D3036" t="s">
        <v>175</v>
      </c>
      <c r="E3036" t="s">
        <v>3555</v>
      </c>
      <c r="F3036" t="s">
        <v>7596</v>
      </c>
      <c r="G3036" t="s">
        <v>11056</v>
      </c>
      <c r="H3036" t="s">
        <v>14268</v>
      </c>
      <c r="I3036">
        <v>2</v>
      </c>
      <c r="J3036">
        <v>0</v>
      </c>
      <c r="K3036">
        <v>1.4</v>
      </c>
      <c r="L3036" t="s">
        <v>18388</v>
      </c>
      <c r="M3036" t="s">
        <v>17163</v>
      </c>
      <c r="N3036" t="s">
        <v>15183</v>
      </c>
      <c r="O3036" t="s">
        <v>15241</v>
      </c>
      <c r="R3036" t="s">
        <v>15344</v>
      </c>
      <c r="S3036" t="s">
        <v>15251</v>
      </c>
      <c r="T3036" t="s">
        <v>17542</v>
      </c>
      <c r="U3036" t="s">
        <v>15317</v>
      </c>
    </row>
    <row r="3037" spans="1:21" x14ac:dyDescent="0.25">
      <c r="A3037">
        <v>2010</v>
      </c>
      <c r="B3037">
        <v>6</v>
      </c>
      <c r="C3037" t="s">
        <v>30</v>
      </c>
      <c r="D3037" t="s">
        <v>176</v>
      </c>
      <c r="E3037" t="s">
        <v>3254</v>
      </c>
      <c r="F3037" t="s">
        <v>7253</v>
      </c>
      <c r="G3037" t="s">
        <v>12428</v>
      </c>
      <c r="H3037" t="s">
        <v>14260</v>
      </c>
      <c r="I3037">
        <v>20</v>
      </c>
      <c r="J3037">
        <v>0</v>
      </c>
      <c r="K3037">
        <v>18.909243</v>
      </c>
      <c r="L3037" t="s">
        <v>15181</v>
      </c>
      <c r="M3037" t="s">
        <v>15237</v>
      </c>
      <c r="N3037" t="s">
        <v>15181</v>
      </c>
      <c r="O3037" t="s">
        <v>15237</v>
      </c>
      <c r="P3037" t="s">
        <v>17543</v>
      </c>
      <c r="Q3037" t="s">
        <v>15237</v>
      </c>
      <c r="R3037" t="s">
        <v>15181</v>
      </c>
      <c r="S3037" t="s">
        <v>15237</v>
      </c>
      <c r="T3037" t="s">
        <v>15301</v>
      </c>
      <c r="U3037" t="s">
        <v>15317</v>
      </c>
    </row>
    <row r="3038" spans="1:21" x14ac:dyDescent="0.25">
      <c r="A3038">
        <v>2010</v>
      </c>
      <c r="B3038">
        <v>6</v>
      </c>
      <c r="C3038" t="s">
        <v>30</v>
      </c>
      <c r="D3038" t="s">
        <v>177</v>
      </c>
      <c r="E3038" t="s">
        <v>3556</v>
      </c>
      <c r="F3038" t="s">
        <v>7597</v>
      </c>
      <c r="G3038" t="s">
        <v>12429</v>
      </c>
      <c r="H3038" t="s">
        <v>14260</v>
      </c>
      <c r="I3038">
        <v>4</v>
      </c>
      <c r="J3038">
        <v>0</v>
      </c>
      <c r="K3038">
        <v>3.9489559999999999</v>
      </c>
      <c r="L3038" t="s">
        <v>15181</v>
      </c>
      <c r="M3038" t="s">
        <v>15237</v>
      </c>
      <c r="N3038" t="s">
        <v>15181</v>
      </c>
      <c r="O3038" t="s">
        <v>15237</v>
      </c>
      <c r="P3038" t="s">
        <v>15181</v>
      </c>
      <c r="Q3038" t="s">
        <v>15237</v>
      </c>
      <c r="R3038" t="s">
        <v>15181</v>
      </c>
      <c r="S3038" t="s">
        <v>15237</v>
      </c>
      <c r="T3038" t="s">
        <v>15301</v>
      </c>
      <c r="U3038" t="s">
        <v>15317</v>
      </c>
    </row>
    <row r="3039" spans="1:21" x14ac:dyDescent="0.25">
      <c r="A3039">
        <v>2010</v>
      </c>
      <c r="B3039">
        <v>6</v>
      </c>
      <c r="C3039" t="s">
        <v>30</v>
      </c>
      <c r="D3039" t="s">
        <v>1664</v>
      </c>
      <c r="E3039" t="s">
        <v>3557</v>
      </c>
      <c r="F3039" t="s">
        <v>7598</v>
      </c>
      <c r="G3039" t="s">
        <v>12430</v>
      </c>
      <c r="H3039" t="s">
        <v>14260</v>
      </c>
      <c r="I3039">
        <v>17.062650000000001</v>
      </c>
      <c r="J3039">
        <v>0</v>
      </c>
      <c r="K3039">
        <v>16.045974000000001</v>
      </c>
      <c r="L3039" t="s">
        <v>18098</v>
      </c>
      <c r="M3039" t="s">
        <v>17204</v>
      </c>
      <c r="N3039" t="s">
        <v>18389</v>
      </c>
      <c r="O3039" t="s">
        <v>17204</v>
      </c>
      <c r="P3039" t="s">
        <v>16996</v>
      </c>
      <c r="Q3039" t="s">
        <v>16846</v>
      </c>
      <c r="R3039" t="s">
        <v>15181</v>
      </c>
      <c r="S3039" t="s">
        <v>15237</v>
      </c>
      <c r="T3039" t="s">
        <v>17232</v>
      </c>
      <c r="U3039" t="s">
        <v>15317</v>
      </c>
    </row>
    <row r="3040" spans="1:21" x14ac:dyDescent="0.25">
      <c r="A3040">
        <v>2010</v>
      </c>
      <c r="B3040">
        <v>6</v>
      </c>
      <c r="C3040" t="s">
        <v>30</v>
      </c>
      <c r="D3040" t="s">
        <v>1665</v>
      </c>
      <c r="E3040" t="s">
        <v>3558</v>
      </c>
      <c r="F3040" t="s">
        <v>7599</v>
      </c>
      <c r="G3040" t="s">
        <v>12431</v>
      </c>
      <c r="H3040" t="s">
        <v>14260</v>
      </c>
      <c r="I3040">
        <v>10.007999999999999</v>
      </c>
      <c r="J3040">
        <v>0</v>
      </c>
      <c r="K3040">
        <v>9.9305669999999999</v>
      </c>
      <c r="L3040" t="s">
        <v>18390</v>
      </c>
      <c r="M3040" t="s">
        <v>18102</v>
      </c>
      <c r="N3040" t="s">
        <v>18391</v>
      </c>
      <c r="O3040" t="s">
        <v>16888</v>
      </c>
      <c r="P3040" t="s">
        <v>18103</v>
      </c>
      <c r="Q3040" t="s">
        <v>18102</v>
      </c>
      <c r="R3040" t="s">
        <v>15181</v>
      </c>
      <c r="S3040" t="s">
        <v>15237</v>
      </c>
      <c r="T3040" t="s">
        <v>18392</v>
      </c>
      <c r="U3040" t="s">
        <v>15317</v>
      </c>
    </row>
    <row r="3041" spans="1:21" x14ac:dyDescent="0.25">
      <c r="A3041">
        <v>2010</v>
      </c>
      <c r="B3041">
        <v>6</v>
      </c>
      <c r="C3041" t="s">
        <v>30</v>
      </c>
      <c r="D3041" t="s">
        <v>1666</v>
      </c>
      <c r="E3041" t="s">
        <v>3559</v>
      </c>
      <c r="F3041" t="s">
        <v>7600</v>
      </c>
      <c r="G3041" t="s">
        <v>12432</v>
      </c>
      <c r="H3041" t="s">
        <v>14260</v>
      </c>
      <c r="I3041">
        <v>10.4937</v>
      </c>
      <c r="J3041">
        <v>0</v>
      </c>
      <c r="K3041">
        <v>9.9109569999999998</v>
      </c>
      <c r="L3041" t="s">
        <v>15181</v>
      </c>
      <c r="M3041" t="s">
        <v>15237</v>
      </c>
      <c r="N3041" t="s">
        <v>15181</v>
      </c>
      <c r="O3041" t="s">
        <v>15237</v>
      </c>
      <c r="P3041" t="s">
        <v>15181</v>
      </c>
      <c r="Q3041" t="s">
        <v>15237</v>
      </c>
      <c r="R3041" t="s">
        <v>15181</v>
      </c>
      <c r="S3041" t="s">
        <v>15237</v>
      </c>
      <c r="T3041" t="s">
        <v>15301</v>
      </c>
      <c r="U3041" t="s">
        <v>15317</v>
      </c>
    </row>
    <row r="3042" spans="1:21" x14ac:dyDescent="0.25">
      <c r="A3042">
        <v>2010</v>
      </c>
      <c r="B3042">
        <v>6</v>
      </c>
      <c r="C3042" t="s">
        <v>30</v>
      </c>
      <c r="D3042" t="s">
        <v>1667</v>
      </c>
      <c r="E3042" t="s">
        <v>3560</v>
      </c>
      <c r="F3042" t="s">
        <v>7601</v>
      </c>
      <c r="G3042" t="s">
        <v>12433</v>
      </c>
      <c r="H3042" t="s">
        <v>14258</v>
      </c>
      <c r="I3042">
        <v>50.3</v>
      </c>
      <c r="J3042">
        <v>0</v>
      </c>
      <c r="K3042">
        <v>48.906236</v>
      </c>
      <c r="L3042" t="s">
        <v>17299</v>
      </c>
      <c r="M3042" t="s">
        <v>16825</v>
      </c>
      <c r="P3042" t="s">
        <v>15357</v>
      </c>
      <c r="Q3042" t="s">
        <v>15244</v>
      </c>
      <c r="T3042" t="s">
        <v>16826</v>
      </c>
      <c r="U3042" t="s">
        <v>15317</v>
      </c>
    </row>
    <row r="3043" spans="1:21" x14ac:dyDescent="0.25">
      <c r="A3043">
        <v>2010</v>
      </c>
      <c r="B3043">
        <v>6</v>
      </c>
      <c r="C3043" t="s">
        <v>30</v>
      </c>
      <c r="D3043" t="s">
        <v>2252</v>
      </c>
      <c r="E3043" t="s">
        <v>3561</v>
      </c>
      <c r="F3043" t="s">
        <v>7602</v>
      </c>
      <c r="G3043" t="s">
        <v>13057</v>
      </c>
      <c r="H3043" t="s">
        <v>14269</v>
      </c>
      <c r="I3043">
        <v>70</v>
      </c>
      <c r="J3043">
        <v>0</v>
      </c>
      <c r="K3043">
        <v>76.241110000000006</v>
      </c>
      <c r="L3043" t="s">
        <v>15182</v>
      </c>
      <c r="M3043" t="s">
        <v>15237</v>
      </c>
      <c r="N3043" t="s">
        <v>15182</v>
      </c>
      <c r="O3043" t="s">
        <v>15237</v>
      </c>
      <c r="P3043" t="s">
        <v>15182</v>
      </c>
      <c r="Q3043" t="s">
        <v>15237</v>
      </c>
      <c r="R3043" t="s">
        <v>15182</v>
      </c>
      <c r="S3043" t="s">
        <v>15237</v>
      </c>
      <c r="T3043" t="s">
        <v>15301</v>
      </c>
      <c r="U3043" t="s">
        <v>15317</v>
      </c>
    </row>
    <row r="3044" spans="1:21" x14ac:dyDescent="0.25">
      <c r="A3044">
        <v>2010</v>
      </c>
      <c r="B3044">
        <v>7</v>
      </c>
      <c r="C3044" t="s">
        <v>38</v>
      </c>
      <c r="D3044" t="s">
        <v>1668</v>
      </c>
      <c r="G3044" t="s">
        <v>11062</v>
      </c>
      <c r="H3044" t="s">
        <v>14274</v>
      </c>
      <c r="I3044">
        <v>3175.3455720000002</v>
      </c>
      <c r="J3044">
        <v>0</v>
      </c>
      <c r="K3044">
        <v>3467.3425520000001</v>
      </c>
      <c r="U3044" t="s">
        <v>15316</v>
      </c>
    </row>
    <row r="3045" spans="1:21" x14ac:dyDescent="0.25">
      <c r="A3045">
        <v>2010</v>
      </c>
      <c r="B3045">
        <v>7</v>
      </c>
      <c r="C3045" t="s">
        <v>38</v>
      </c>
      <c r="D3045" t="s">
        <v>1669</v>
      </c>
      <c r="G3045" t="s">
        <v>11063</v>
      </c>
      <c r="H3045" t="s">
        <v>14275</v>
      </c>
      <c r="I3045">
        <v>24054.365559000002</v>
      </c>
      <c r="J3045">
        <v>0</v>
      </c>
      <c r="K3045">
        <v>28274.533316000001</v>
      </c>
      <c r="U3045" t="s">
        <v>15316</v>
      </c>
    </row>
    <row r="3046" spans="1:21" x14ac:dyDescent="0.25">
      <c r="A3046">
        <v>2010</v>
      </c>
      <c r="B3046">
        <v>7</v>
      </c>
      <c r="C3046" t="s">
        <v>38</v>
      </c>
      <c r="D3046" t="s">
        <v>1670</v>
      </c>
      <c r="G3046" t="s">
        <v>11064</v>
      </c>
      <c r="H3046" t="s">
        <v>14275</v>
      </c>
      <c r="I3046">
        <v>4487.8150589999996</v>
      </c>
      <c r="J3046">
        <v>0</v>
      </c>
      <c r="K3046">
        <v>5665.4339849999997</v>
      </c>
      <c r="U3046" t="s">
        <v>15316</v>
      </c>
    </row>
    <row r="3047" spans="1:21" x14ac:dyDescent="0.25">
      <c r="A3047">
        <v>2010</v>
      </c>
      <c r="B3047">
        <v>7</v>
      </c>
      <c r="C3047" t="s">
        <v>38</v>
      </c>
      <c r="D3047" t="s">
        <v>1671</v>
      </c>
      <c r="G3047" t="s">
        <v>12434</v>
      </c>
      <c r="H3047" t="s">
        <v>14275</v>
      </c>
      <c r="I3047">
        <v>2273.2962849999999</v>
      </c>
      <c r="J3047">
        <v>0</v>
      </c>
      <c r="K3047">
        <v>2674.8133939999998</v>
      </c>
      <c r="U3047" t="s">
        <v>15316</v>
      </c>
    </row>
    <row r="3048" spans="1:21" x14ac:dyDescent="0.25">
      <c r="A3048">
        <v>2010</v>
      </c>
      <c r="B3048">
        <v>7</v>
      </c>
      <c r="C3048" t="s">
        <v>38</v>
      </c>
      <c r="D3048" t="s">
        <v>1672</v>
      </c>
      <c r="G3048" t="s">
        <v>11065</v>
      </c>
      <c r="H3048" t="s">
        <v>14275</v>
      </c>
      <c r="I3048">
        <v>200.36473799999999</v>
      </c>
      <c r="J3048">
        <v>0</v>
      </c>
      <c r="K3048">
        <v>228.34408099999999</v>
      </c>
      <c r="U3048" t="s">
        <v>15316</v>
      </c>
    </row>
    <row r="3049" spans="1:21" x14ac:dyDescent="0.25">
      <c r="A3049">
        <v>2010</v>
      </c>
      <c r="B3049">
        <v>7</v>
      </c>
      <c r="C3049" t="s">
        <v>38</v>
      </c>
      <c r="D3049" t="s">
        <v>1673</v>
      </c>
      <c r="G3049" t="s">
        <v>11066</v>
      </c>
      <c r="H3049" t="s">
        <v>14275</v>
      </c>
      <c r="I3049">
        <v>107.665412</v>
      </c>
      <c r="J3049">
        <v>0</v>
      </c>
      <c r="K3049">
        <v>46.938282000000001</v>
      </c>
      <c r="U3049" t="s">
        <v>15316</v>
      </c>
    </row>
    <row r="3050" spans="1:21" x14ac:dyDescent="0.25">
      <c r="A3050">
        <v>2010</v>
      </c>
      <c r="B3050">
        <v>7</v>
      </c>
      <c r="C3050" t="s">
        <v>38</v>
      </c>
      <c r="D3050" t="s">
        <v>1674</v>
      </c>
      <c r="G3050" t="s">
        <v>11067</v>
      </c>
      <c r="H3050" t="s">
        <v>14276</v>
      </c>
      <c r="I3050">
        <v>660.88695700000005</v>
      </c>
      <c r="J3050">
        <v>0</v>
      </c>
      <c r="K3050">
        <v>541.29541800000004</v>
      </c>
      <c r="P3050" t="s">
        <v>17548</v>
      </c>
      <c r="Q3050" t="s">
        <v>15246</v>
      </c>
      <c r="T3050" t="s">
        <v>15304</v>
      </c>
      <c r="U3050" t="s">
        <v>15317</v>
      </c>
    </row>
    <row r="3051" spans="1:21" x14ac:dyDescent="0.25">
      <c r="A3051">
        <v>2010</v>
      </c>
      <c r="B3051">
        <v>7</v>
      </c>
      <c r="C3051" t="s">
        <v>38</v>
      </c>
      <c r="D3051" t="s">
        <v>1675</v>
      </c>
      <c r="G3051" t="s">
        <v>11068</v>
      </c>
      <c r="H3051" t="s">
        <v>14276</v>
      </c>
      <c r="I3051">
        <v>518.13472100000001</v>
      </c>
      <c r="J3051">
        <v>0</v>
      </c>
      <c r="K3051">
        <v>770.70799899999997</v>
      </c>
      <c r="P3051" t="s">
        <v>17549</v>
      </c>
      <c r="Q3051" t="s">
        <v>15246</v>
      </c>
      <c r="T3051" t="s">
        <v>15304</v>
      </c>
      <c r="U3051" t="s">
        <v>15317</v>
      </c>
    </row>
    <row r="3052" spans="1:21" x14ac:dyDescent="0.25">
      <c r="A3052">
        <v>2010</v>
      </c>
      <c r="B3052">
        <v>7</v>
      </c>
      <c r="C3052" t="s">
        <v>38</v>
      </c>
      <c r="D3052" t="s">
        <v>1676</v>
      </c>
      <c r="G3052" t="s">
        <v>11069</v>
      </c>
      <c r="H3052" t="s">
        <v>14273</v>
      </c>
      <c r="I3052">
        <v>4218.6446740000001</v>
      </c>
      <c r="J3052">
        <v>0</v>
      </c>
      <c r="K3052">
        <v>5099.7575669999997</v>
      </c>
      <c r="P3052" t="s">
        <v>17550</v>
      </c>
      <c r="Q3052" t="s">
        <v>16846</v>
      </c>
      <c r="R3052" t="s">
        <v>17547</v>
      </c>
      <c r="S3052" t="s">
        <v>16846</v>
      </c>
      <c r="T3052" t="s">
        <v>16847</v>
      </c>
      <c r="U3052" t="s">
        <v>15317</v>
      </c>
    </row>
    <row r="3053" spans="1:21" x14ac:dyDescent="0.25">
      <c r="A3053">
        <v>2010</v>
      </c>
      <c r="B3053">
        <v>7</v>
      </c>
      <c r="C3053" t="s">
        <v>38</v>
      </c>
      <c r="D3053" t="s">
        <v>1677</v>
      </c>
      <c r="G3053" t="s">
        <v>12435</v>
      </c>
      <c r="H3053" t="s">
        <v>14275</v>
      </c>
      <c r="I3053">
        <v>1.386774</v>
      </c>
      <c r="J3053">
        <v>0</v>
      </c>
      <c r="K3053">
        <v>1.372808</v>
      </c>
      <c r="U3053" t="s">
        <v>15316</v>
      </c>
    </row>
    <row r="3054" spans="1:21" x14ac:dyDescent="0.25">
      <c r="A3054">
        <v>2010</v>
      </c>
      <c r="B3054">
        <v>7</v>
      </c>
      <c r="C3054" t="s">
        <v>38</v>
      </c>
      <c r="D3054" t="s">
        <v>1678</v>
      </c>
      <c r="G3054" t="s">
        <v>11070</v>
      </c>
      <c r="H3054" t="s">
        <v>14277</v>
      </c>
      <c r="I3054">
        <v>0</v>
      </c>
      <c r="J3054">
        <v>0</v>
      </c>
      <c r="K3054">
        <v>122.262845</v>
      </c>
      <c r="P3054" t="s">
        <v>15254</v>
      </c>
      <c r="Q3054" t="s">
        <v>15336</v>
      </c>
      <c r="T3054" t="s">
        <v>15337</v>
      </c>
      <c r="U3054" t="s">
        <v>15317</v>
      </c>
    </row>
    <row r="3055" spans="1:21" x14ac:dyDescent="0.25">
      <c r="A3055">
        <v>2010</v>
      </c>
      <c r="B3055">
        <v>7</v>
      </c>
      <c r="C3055" t="s">
        <v>38</v>
      </c>
      <c r="D3055" t="s">
        <v>2253</v>
      </c>
      <c r="G3055" t="s">
        <v>13058</v>
      </c>
      <c r="H3055" t="s">
        <v>14275</v>
      </c>
      <c r="I3055">
        <v>36.525407999999999</v>
      </c>
      <c r="J3055">
        <v>0</v>
      </c>
      <c r="K3055">
        <v>32.978990000000003</v>
      </c>
      <c r="U3055" t="s">
        <v>15316</v>
      </c>
    </row>
    <row r="3056" spans="1:21" x14ac:dyDescent="0.25">
      <c r="A3056">
        <v>2010</v>
      </c>
      <c r="B3056">
        <v>7</v>
      </c>
      <c r="C3056" t="s">
        <v>38</v>
      </c>
      <c r="D3056" t="s">
        <v>1679</v>
      </c>
      <c r="G3056" t="s">
        <v>12436</v>
      </c>
      <c r="H3056" t="s">
        <v>14644</v>
      </c>
      <c r="I3056">
        <v>100</v>
      </c>
      <c r="J3056">
        <v>0</v>
      </c>
      <c r="K3056">
        <v>76.408970999999994</v>
      </c>
      <c r="R3056" t="s">
        <v>18393</v>
      </c>
      <c r="S3056" t="s">
        <v>18394</v>
      </c>
      <c r="T3056" t="s">
        <v>18395</v>
      </c>
      <c r="U3056" t="s">
        <v>15317</v>
      </c>
    </row>
    <row r="3057" spans="1:21" x14ac:dyDescent="0.25">
      <c r="A3057">
        <v>2010</v>
      </c>
      <c r="B3057">
        <v>7</v>
      </c>
      <c r="C3057" t="s">
        <v>20</v>
      </c>
      <c r="D3057" t="s">
        <v>179</v>
      </c>
      <c r="G3057" t="s">
        <v>11015</v>
      </c>
      <c r="H3057" t="s">
        <v>14273</v>
      </c>
      <c r="I3057">
        <v>0</v>
      </c>
      <c r="J3057">
        <v>0</v>
      </c>
      <c r="K3057">
        <v>23.591028999999999</v>
      </c>
      <c r="P3057" t="s">
        <v>15343</v>
      </c>
      <c r="Q3057" t="s">
        <v>15252</v>
      </c>
      <c r="R3057" t="s">
        <v>17547</v>
      </c>
      <c r="S3057" t="s">
        <v>16846</v>
      </c>
      <c r="T3057" t="s">
        <v>17164</v>
      </c>
      <c r="U3057" t="s">
        <v>15317</v>
      </c>
    </row>
    <row r="3058" spans="1:21" x14ac:dyDescent="0.25">
      <c r="A3058">
        <v>2010</v>
      </c>
      <c r="B3058">
        <v>7</v>
      </c>
      <c r="C3058" t="s">
        <v>20</v>
      </c>
      <c r="D3058" t="s">
        <v>180</v>
      </c>
      <c r="G3058" t="s">
        <v>11060</v>
      </c>
      <c r="H3058" t="s">
        <v>14274</v>
      </c>
      <c r="I3058">
        <v>5.0000000000000001E-3</v>
      </c>
      <c r="J3058">
        <v>0</v>
      </c>
      <c r="K3058">
        <v>130.12737000000001</v>
      </c>
      <c r="U3058" t="s">
        <v>15316</v>
      </c>
    </row>
    <row r="3059" spans="1:21" x14ac:dyDescent="0.25">
      <c r="A3059">
        <v>2010</v>
      </c>
      <c r="B3059">
        <v>7</v>
      </c>
      <c r="C3059" t="s">
        <v>22</v>
      </c>
      <c r="D3059" t="s">
        <v>182</v>
      </c>
      <c r="G3059" t="s">
        <v>10941</v>
      </c>
      <c r="H3059" t="s">
        <v>14221</v>
      </c>
      <c r="I3059">
        <v>3576.9741519999998</v>
      </c>
      <c r="J3059">
        <v>0</v>
      </c>
      <c r="K3059">
        <v>5230.1333329999998</v>
      </c>
      <c r="U3059" t="s">
        <v>15316</v>
      </c>
    </row>
    <row r="3060" spans="1:21" x14ac:dyDescent="0.25">
      <c r="A3060">
        <v>2010</v>
      </c>
      <c r="B3060">
        <v>7</v>
      </c>
      <c r="C3060" t="s">
        <v>21</v>
      </c>
      <c r="D3060" t="s">
        <v>1680</v>
      </c>
      <c r="G3060" t="s">
        <v>12437</v>
      </c>
      <c r="H3060" t="s">
        <v>14534</v>
      </c>
      <c r="I3060">
        <v>221</v>
      </c>
      <c r="J3060">
        <v>0</v>
      </c>
      <c r="K3060">
        <v>210.84977900000001</v>
      </c>
      <c r="P3060" t="s">
        <v>17616</v>
      </c>
      <c r="Q3060" t="s">
        <v>17617</v>
      </c>
      <c r="R3060" t="s">
        <v>17616</v>
      </c>
      <c r="S3060" t="s">
        <v>17617</v>
      </c>
      <c r="T3060" t="s">
        <v>17619</v>
      </c>
      <c r="U3060" t="s">
        <v>15317</v>
      </c>
    </row>
    <row r="3061" spans="1:21" x14ac:dyDescent="0.25">
      <c r="A3061">
        <v>2010</v>
      </c>
      <c r="B3061">
        <v>8</v>
      </c>
      <c r="C3061" t="s">
        <v>25</v>
      </c>
      <c r="D3061" t="s">
        <v>193</v>
      </c>
      <c r="G3061" t="s">
        <v>11072</v>
      </c>
      <c r="H3061" t="s">
        <v>14279</v>
      </c>
      <c r="I3061">
        <v>386.041943</v>
      </c>
      <c r="J3061">
        <v>0</v>
      </c>
      <c r="K3061">
        <v>573.23506799999996</v>
      </c>
      <c r="P3061" t="s">
        <v>17165</v>
      </c>
      <c r="Q3061" t="s">
        <v>15246</v>
      </c>
      <c r="R3061" t="s">
        <v>17166</v>
      </c>
      <c r="S3061" t="s">
        <v>15246</v>
      </c>
      <c r="T3061" t="s">
        <v>15304</v>
      </c>
      <c r="U3061" t="s">
        <v>15317</v>
      </c>
    </row>
    <row r="3062" spans="1:21" x14ac:dyDescent="0.25">
      <c r="A3062">
        <v>2010</v>
      </c>
      <c r="B3062">
        <v>8</v>
      </c>
      <c r="C3062" t="s">
        <v>25</v>
      </c>
      <c r="D3062" t="s">
        <v>194</v>
      </c>
      <c r="G3062" t="s">
        <v>11073</v>
      </c>
      <c r="H3062" t="s">
        <v>14280</v>
      </c>
      <c r="I3062">
        <v>747.89200700000004</v>
      </c>
      <c r="J3062">
        <v>0</v>
      </c>
      <c r="K3062">
        <v>944.94334100000003</v>
      </c>
      <c r="P3062" t="s">
        <v>17165</v>
      </c>
      <c r="Q3062" t="s">
        <v>15246</v>
      </c>
      <c r="R3062" t="s">
        <v>15206</v>
      </c>
      <c r="S3062" t="s">
        <v>15246</v>
      </c>
      <c r="T3062" t="s">
        <v>15304</v>
      </c>
      <c r="U3062" t="s">
        <v>15317</v>
      </c>
    </row>
    <row r="3063" spans="1:21" x14ac:dyDescent="0.25">
      <c r="A3063">
        <v>2010</v>
      </c>
      <c r="B3063">
        <v>8</v>
      </c>
      <c r="C3063" t="s">
        <v>25</v>
      </c>
      <c r="D3063" t="s">
        <v>195</v>
      </c>
      <c r="G3063" t="s">
        <v>13059</v>
      </c>
      <c r="H3063" t="s">
        <v>14280</v>
      </c>
      <c r="I3063">
        <v>129.35466400000001</v>
      </c>
      <c r="J3063">
        <v>0</v>
      </c>
      <c r="K3063">
        <v>128.85845</v>
      </c>
      <c r="R3063" t="s">
        <v>15206</v>
      </c>
      <c r="S3063" t="s">
        <v>15246</v>
      </c>
      <c r="T3063" t="s">
        <v>15304</v>
      </c>
      <c r="U3063" t="s">
        <v>15317</v>
      </c>
    </row>
    <row r="3064" spans="1:21" x14ac:dyDescent="0.25">
      <c r="A3064">
        <v>2010</v>
      </c>
      <c r="B3064">
        <v>8</v>
      </c>
      <c r="C3064" t="s">
        <v>25</v>
      </c>
      <c r="D3064" t="s">
        <v>196</v>
      </c>
      <c r="G3064" t="s">
        <v>11075</v>
      </c>
      <c r="H3064" t="s">
        <v>14281</v>
      </c>
      <c r="I3064">
        <v>718.74078599999996</v>
      </c>
      <c r="J3064">
        <v>0</v>
      </c>
      <c r="K3064">
        <v>799.31180199999994</v>
      </c>
      <c r="P3064" t="s">
        <v>17552</v>
      </c>
      <c r="Q3064" t="s">
        <v>17553</v>
      </c>
      <c r="R3064" t="s">
        <v>17554</v>
      </c>
      <c r="S3064" t="s">
        <v>17553</v>
      </c>
      <c r="T3064" t="s">
        <v>17555</v>
      </c>
      <c r="U3064" t="s">
        <v>15317</v>
      </c>
    </row>
    <row r="3065" spans="1:21" x14ac:dyDescent="0.25">
      <c r="A3065">
        <v>2010</v>
      </c>
      <c r="B3065">
        <v>8</v>
      </c>
      <c r="C3065" t="s">
        <v>25</v>
      </c>
      <c r="D3065" t="s">
        <v>197</v>
      </c>
      <c r="G3065" t="s">
        <v>11076</v>
      </c>
      <c r="H3065" t="s">
        <v>14282</v>
      </c>
      <c r="I3065">
        <v>804.75929900000006</v>
      </c>
      <c r="J3065">
        <v>0</v>
      </c>
      <c r="K3065">
        <v>755.29698800000006</v>
      </c>
      <c r="P3065" t="s">
        <v>17556</v>
      </c>
      <c r="Q3065" t="s">
        <v>15242</v>
      </c>
      <c r="R3065" t="s">
        <v>17554</v>
      </c>
      <c r="S3065" t="s">
        <v>17553</v>
      </c>
      <c r="T3065" t="s">
        <v>17555</v>
      </c>
      <c r="U3065" t="s">
        <v>15317</v>
      </c>
    </row>
    <row r="3066" spans="1:21" x14ac:dyDescent="0.25">
      <c r="A3066">
        <v>2010</v>
      </c>
      <c r="B3066">
        <v>8</v>
      </c>
      <c r="C3066" t="s">
        <v>25</v>
      </c>
      <c r="D3066" t="s">
        <v>1681</v>
      </c>
      <c r="G3066" t="s">
        <v>12438</v>
      </c>
      <c r="H3066" t="s">
        <v>14292</v>
      </c>
      <c r="I3066">
        <v>351.22670199999999</v>
      </c>
      <c r="J3066">
        <v>0</v>
      </c>
      <c r="K3066">
        <v>333.94435600000003</v>
      </c>
      <c r="T3066" s="124" t="s">
        <v>16897</v>
      </c>
      <c r="U3066" s="124" t="s">
        <v>15317</v>
      </c>
    </row>
    <row r="3067" spans="1:21" x14ac:dyDescent="0.25">
      <c r="A3067">
        <v>2010</v>
      </c>
      <c r="B3067">
        <v>8</v>
      </c>
      <c r="C3067" t="s">
        <v>27</v>
      </c>
      <c r="D3067" t="s">
        <v>1682</v>
      </c>
      <c r="G3067" t="s">
        <v>12439</v>
      </c>
      <c r="H3067" t="s">
        <v>14535</v>
      </c>
      <c r="I3067">
        <v>11.665763999999999</v>
      </c>
      <c r="J3067">
        <v>0</v>
      </c>
      <c r="K3067">
        <v>10.378213000000001</v>
      </c>
      <c r="P3067" t="s">
        <v>17498</v>
      </c>
      <c r="Q3067" t="s">
        <v>15242</v>
      </c>
      <c r="R3067" t="s">
        <v>18106</v>
      </c>
      <c r="S3067" t="s">
        <v>17271</v>
      </c>
      <c r="T3067" t="s">
        <v>17272</v>
      </c>
      <c r="U3067" t="s">
        <v>15317</v>
      </c>
    </row>
    <row r="3068" spans="1:21" x14ac:dyDescent="0.25">
      <c r="A3068">
        <v>2010</v>
      </c>
      <c r="B3068">
        <v>8</v>
      </c>
      <c r="C3068" t="s">
        <v>28</v>
      </c>
      <c r="D3068" t="s">
        <v>1683</v>
      </c>
      <c r="G3068" t="s">
        <v>12440</v>
      </c>
      <c r="H3068" t="s">
        <v>14536</v>
      </c>
      <c r="I3068">
        <v>1360.943814</v>
      </c>
      <c r="J3068">
        <v>0</v>
      </c>
      <c r="K3068">
        <v>1288.9119880000001</v>
      </c>
      <c r="P3068" t="s">
        <v>17556</v>
      </c>
      <c r="Q3068" t="s">
        <v>15242</v>
      </c>
      <c r="R3068" t="s">
        <v>18107</v>
      </c>
      <c r="S3068" t="s">
        <v>17170</v>
      </c>
      <c r="T3068" t="s">
        <v>17169</v>
      </c>
      <c r="U3068" t="s">
        <v>15317</v>
      </c>
    </row>
    <row r="3069" spans="1:21" x14ac:dyDescent="0.25">
      <c r="A3069">
        <v>2010</v>
      </c>
      <c r="B3069">
        <v>8</v>
      </c>
      <c r="C3069" t="s">
        <v>20</v>
      </c>
      <c r="D3069" t="s">
        <v>200</v>
      </c>
      <c r="G3069" t="s">
        <v>11284</v>
      </c>
      <c r="H3069" t="s">
        <v>14645</v>
      </c>
      <c r="I3069">
        <v>285.41886799999997</v>
      </c>
      <c r="J3069">
        <v>0</v>
      </c>
      <c r="K3069">
        <v>178.331052</v>
      </c>
      <c r="P3069" t="s">
        <v>17557</v>
      </c>
      <c r="Q3069" t="s">
        <v>16818</v>
      </c>
      <c r="R3069" t="s">
        <v>18396</v>
      </c>
      <c r="S3069" t="s">
        <v>17553</v>
      </c>
      <c r="T3069" t="s">
        <v>18397</v>
      </c>
      <c r="U3069" t="s">
        <v>15317</v>
      </c>
    </row>
    <row r="3070" spans="1:21" x14ac:dyDescent="0.25">
      <c r="A3070">
        <v>2010</v>
      </c>
      <c r="B3070">
        <v>8</v>
      </c>
      <c r="C3070" t="s">
        <v>20</v>
      </c>
      <c r="D3070" t="s">
        <v>2254</v>
      </c>
      <c r="G3070" t="s">
        <v>11015</v>
      </c>
      <c r="H3070" t="s">
        <v>14292</v>
      </c>
      <c r="I3070">
        <v>8.4914590000000008</v>
      </c>
      <c r="J3070">
        <v>0</v>
      </c>
      <c r="K3070">
        <v>0.24831400000000001</v>
      </c>
      <c r="P3070" t="s">
        <v>15343</v>
      </c>
      <c r="Q3070" t="s">
        <v>15252</v>
      </c>
      <c r="T3070" t="s">
        <v>15310</v>
      </c>
      <c r="U3070" t="s">
        <v>15317</v>
      </c>
    </row>
    <row r="3071" spans="1:21" x14ac:dyDescent="0.25">
      <c r="A3071">
        <v>2010</v>
      </c>
      <c r="B3071">
        <v>8</v>
      </c>
      <c r="C3071" t="s">
        <v>20</v>
      </c>
      <c r="D3071" t="s">
        <v>2255</v>
      </c>
      <c r="G3071" t="s">
        <v>11883</v>
      </c>
      <c r="H3071" t="s">
        <v>14287</v>
      </c>
      <c r="I3071">
        <v>382.483295</v>
      </c>
      <c r="J3071">
        <v>0</v>
      </c>
      <c r="K3071">
        <v>67.737312000000003</v>
      </c>
      <c r="R3071" t="s">
        <v>16840</v>
      </c>
      <c r="S3071" t="s">
        <v>15338</v>
      </c>
      <c r="T3071" t="s">
        <v>15340</v>
      </c>
      <c r="U3071" t="s">
        <v>15317</v>
      </c>
    </row>
    <row r="3072" spans="1:21" x14ac:dyDescent="0.25">
      <c r="A3072">
        <v>2010</v>
      </c>
      <c r="B3072">
        <v>8</v>
      </c>
      <c r="C3072" t="s">
        <v>20</v>
      </c>
      <c r="D3072" t="s">
        <v>201</v>
      </c>
      <c r="G3072" t="s">
        <v>11080</v>
      </c>
      <c r="H3072" t="s">
        <v>14283</v>
      </c>
      <c r="I3072">
        <v>291.50421599999999</v>
      </c>
      <c r="J3072">
        <v>0</v>
      </c>
      <c r="K3072">
        <v>230.22242499999999</v>
      </c>
      <c r="R3072" t="s">
        <v>17558</v>
      </c>
      <c r="S3072" t="s">
        <v>15242</v>
      </c>
      <c r="T3072" t="s">
        <v>15309</v>
      </c>
      <c r="U3072" t="s">
        <v>15317</v>
      </c>
    </row>
    <row r="3073" spans="1:21" x14ac:dyDescent="0.25">
      <c r="A3073">
        <v>2010</v>
      </c>
      <c r="B3073">
        <v>8</v>
      </c>
      <c r="C3073" t="s">
        <v>20</v>
      </c>
      <c r="D3073" t="s">
        <v>202</v>
      </c>
      <c r="G3073" t="s">
        <v>11081</v>
      </c>
      <c r="H3073" t="s">
        <v>14646</v>
      </c>
      <c r="I3073">
        <v>71.817999999999998</v>
      </c>
      <c r="J3073">
        <v>0</v>
      </c>
      <c r="K3073">
        <v>73.292711999999995</v>
      </c>
      <c r="R3073" t="s">
        <v>17301</v>
      </c>
      <c r="S3073" t="s">
        <v>18398</v>
      </c>
      <c r="T3073" t="s">
        <v>18399</v>
      </c>
      <c r="U3073" t="s">
        <v>15317</v>
      </c>
    </row>
    <row r="3074" spans="1:21" x14ac:dyDescent="0.25">
      <c r="A3074">
        <v>2010</v>
      </c>
      <c r="B3074">
        <v>8</v>
      </c>
      <c r="C3074" t="s">
        <v>20</v>
      </c>
      <c r="D3074" t="s">
        <v>203</v>
      </c>
      <c r="G3074" t="s">
        <v>11082</v>
      </c>
      <c r="H3074" t="s">
        <v>14283</v>
      </c>
      <c r="I3074">
        <v>14.966732</v>
      </c>
      <c r="J3074">
        <v>0</v>
      </c>
      <c r="K3074">
        <v>28.38841</v>
      </c>
      <c r="R3074" t="s">
        <v>17558</v>
      </c>
      <c r="S3074" t="s">
        <v>15242</v>
      </c>
      <c r="T3074" t="s">
        <v>15309</v>
      </c>
      <c r="U3074" t="s">
        <v>15317</v>
      </c>
    </row>
    <row r="3075" spans="1:21" x14ac:dyDescent="0.25">
      <c r="A3075">
        <v>2010</v>
      </c>
      <c r="B3075">
        <v>8</v>
      </c>
      <c r="C3075" t="s">
        <v>31</v>
      </c>
      <c r="D3075" t="s">
        <v>1684</v>
      </c>
      <c r="G3075" t="s">
        <v>12441</v>
      </c>
      <c r="H3075" t="s">
        <v>14647</v>
      </c>
      <c r="I3075">
        <v>46.473204000000003</v>
      </c>
      <c r="J3075">
        <v>0</v>
      </c>
      <c r="K3075">
        <v>7.2411690000000002</v>
      </c>
      <c r="R3075" t="s">
        <v>18400</v>
      </c>
      <c r="S3075" t="s">
        <v>18401</v>
      </c>
      <c r="T3075" t="s">
        <v>18402</v>
      </c>
      <c r="U3075" t="s">
        <v>15317</v>
      </c>
    </row>
    <row r="3076" spans="1:21" x14ac:dyDescent="0.25">
      <c r="A3076">
        <v>2010</v>
      </c>
      <c r="B3076">
        <v>8</v>
      </c>
      <c r="C3076" t="s">
        <v>22</v>
      </c>
      <c r="D3076" t="s">
        <v>204</v>
      </c>
      <c r="G3076" t="s">
        <v>10941</v>
      </c>
      <c r="H3076" t="s">
        <v>14221</v>
      </c>
      <c r="I3076">
        <v>1970.1774600000001</v>
      </c>
      <c r="J3076">
        <v>0</v>
      </c>
      <c r="K3076">
        <v>2074.844345</v>
      </c>
      <c r="U3076" t="s">
        <v>15316</v>
      </c>
    </row>
    <row r="3077" spans="1:21" x14ac:dyDescent="0.25">
      <c r="A3077">
        <v>2010</v>
      </c>
      <c r="B3077">
        <v>8</v>
      </c>
      <c r="C3077" t="s">
        <v>23</v>
      </c>
      <c r="D3077" t="s">
        <v>205</v>
      </c>
      <c r="G3077" t="s">
        <v>11083</v>
      </c>
      <c r="H3077" t="s">
        <v>14222</v>
      </c>
      <c r="I3077">
        <v>40.119225</v>
      </c>
      <c r="J3077">
        <v>0</v>
      </c>
      <c r="K3077">
        <v>36.35033</v>
      </c>
      <c r="U3077" t="s">
        <v>15316</v>
      </c>
    </row>
    <row r="3078" spans="1:21" x14ac:dyDescent="0.25">
      <c r="A3078">
        <v>2010</v>
      </c>
      <c r="B3078">
        <v>8</v>
      </c>
      <c r="C3078" t="s">
        <v>23</v>
      </c>
      <c r="D3078" t="s">
        <v>206</v>
      </c>
      <c r="G3078" t="s">
        <v>10957</v>
      </c>
      <c r="H3078" t="s">
        <v>14222</v>
      </c>
      <c r="I3078">
        <v>62.969580000000001</v>
      </c>
      <c r="J3078">
        <v>0</v>
      </c>
      <c r="K3078">
        <v>23.734936999999999</v>
      </c>
      <c r="U3078" t="s">
        <v>15316</v>
      </c>
    </row>
    <row r="3079" spans="1:21" x14ac:dyDescent="0.25">
      <c r="A3079">
        <v>2010</v>
      </c>
      <c r="B3079">
        <v>8</v>
      </c>
      <c r="C3079" t="s">
        <v>24</v>
      </c>
      <c r="D3079" t="s">
        <v>1685</v>
      </c>
      <c r="G3079" t="s">
        <v>12442</v>
      </c>
      <c r="H3079" t="s">
        <v>14538</v>
      </c>
      <c r="I3079">
        <v>4168.8041990000002</v>
      </c>
      <c r="J3079">
        <v>0</v>
      </c>
      <c r="K3079">
        <v>3848.6071320000001</v>
      </c>
      <c r="R3079" t="s">
        <v>18111</v>
      </c>
      <c r="S3079" t="s">
        <v>17167</v>
      </c>
      <c r="T3079" t="s">
        <v>17168</v>
      </c>
      <c r="U3079" t="s">
        <v>15317</v>
      </c>
    </row>
    <row r="3080" spans="1:21" x14ac:dyDescent="0.25">
      <c r="A3080">
        <v>2010</v>
      </c>
      <c r="B3080">
        <v>8</v>
      </c>
      <c r="C3080" t="s">
        <v>21</v>
      </c>
      <c r="D3080" t="s">
        <v>1686</v>
      </c>
      <c r="G3080" t="s">
        <v>12443</v>
      </c>
      <c r="H3080" t="s">
        <v>14290</v>
      </c>
      <c r="I3080">
        <v>273.19109700000001</v>
      </c>
      <c r="J3080">
        <v>0</v>
      </c>
      <c r="K3080">
        <v>247.43112300000001</v>
      </c>
      <c r="R3080" t="s">
        <v>17562</v>
      </c>
      <c r="S3080" t="s">
        <v>17167</v>
      </c>
      <c r="T3080" t="s">
        <v>17168</v>
      </c>
      <c r="U3080" t="s">
        <v>15317</v>
      </c>
    </row>
    <row r="3081" spans="1:21" x14ac:dyDescent="0.25">
      <c r="A3081">
        <v>2010</v>
      </c>
      <c r="B3081">
        <v>8</v>
      </c>
      <c r="C3081" t="s">
        <v>29</v>
      </c>
      <c r="D3081" t="s">
        <v>209</v>
      </c>
      <c r="E3081" t="s">
        <v>3259</v>
      </c>
      <c r="F3081" t="s">
        <v>7603</v>
      </c>
      <c r="G3081" t="s">
        <v>13060</v>
      </c>
      <c r="H3081" t="s">
        <v>14287</v>
      </c>
      <c r="I3081">
        <v>15601.838576</v>
      </c>
      <c r="J3081">
        <v>0</v>
      </c>
      <c r="K3081">
        <v>15115.811115</v>
      </c>
      <c r="L3081" t="s">
        <v>18114</v>
      </c>
      <c r="M3081" t="s">
        <v>18115</v>
      </c>
      <c r="N3081" t="s">
        <v>17302</v>
      </c>
      <c r="O3081" t="s">
        <v>17564</v>
      </c>
      <c r="R3081" t="s">
        <v>16840</v>
      </c>
      <c r="S3081" t="s">
        <v>15338</v>
      </c>
      <c r="T3081" t="s">
        <v>18116</v>
      </c>
      <c r="U3081" t="s">
        <v>15317</v>
      </c>
    </row>
    <row r="3082" spans="1:21" x14ac:dyDescent="0.25">
      <c r="A3082">
        <v>2010</v>
      </c>
      <c r="B3082">
        <v>8</v>
      </c>
      <c r="C3082" t="s">
        <v>29</v>
      </c>
      <c r="D3082" t="s">
        <v>210</v>
      </c>
      <c r="E3082" t="s">
        <v>3562</v>
      </c>
      <c r="F3082" t="s">
        <v>7259</v>
      </c>
      <c r="G3082" t="s">
        <v>12444</v>
      </c>
      <c r="H3082" t="s">
        <v>14288</v>
      </c>
      <c r="I3082">
        <v>12647.000001</v>
      </c>
      <c r="J3082">
        <v>0</v>
      </c>
      <c r="K3082">
        <v>11419.451692000001</v>
      </c>
      <c r="L3082" t="s">
        <v>16997</v>
      </c>
      <c r="M3082" t="s">
        <v>17170</v>
      </c>
      <c r="N3082" t="s">
        <v>16997</v>
      </c>
      <c r="O3082" t="s">
        <v>17170</v>
      </c>
      <c r="R3082" t="s">
        <v>17565</v>
      </c>
      <c r="S3082" t="s">
        <v>17170</v>
      </c>
      <c r="T3082" t="s">
        <v>17169</v>
      </c>
      <c r="U3082" t="s">
        <v>15317</v>
      </c>
    </row>
    <row r="3083" spans="1:21" x14ac:dyDescent="0.25">
      <c r="A3083">
        <v>2010</v>
      </c>
      <c r="B3083">
        <v>8</v>
      </c>
      <c r="C3083" t="s">
        <v>29</v>
      </c>
      <c r="D3083" t="s">
        <v>211</v>
      </c>
      <c r="E3083" t="s">
        <v>3261</v>
      </c>
      <c r="F3083" t="s">
        <v>7260</v>
      </c>
      <c r="G3083" t="s">
        <v>13061</v>
      </c>
      <c r="H3083" t="s">
        <v>14287</v>
      </c>
      <c r="I3083">
        <v>900</v>
      </c>
      <c r="J3083">
        <v>0</v>
      </c>
      <c r="K3083">
        <v>1019.13372</v>
      </c>
      <c r="L3083" t="s">
        <v>18117</v>
      </c>
      <c r="M3083" t="s">
        <v>17210</v>
      </c>
      <c r="N3083" t="s">
        <v>16848</v>
      </c>
      <c r="O3083" t="s">
        <v>15250</v>
      </c>
      <c r="P3083" t="s">
        <v>16848</v>
      </c>
      <c r="Q3083" t="s">
        <v>15250</v>
      </c>
      <c r="R3083" t="s">
        <v>16840</v>
      </c>
      <c r="S3083" t="s">
        <v>15338</v>
      </c>
      <c r="T3083" t="s">
        <v>17171</v>
      </c>
      <c r="U3083" t="s">
        <v>15317</v>
      </c>
    </row>
    <row r="3084" spans="1:21" x14ac:dyDescent="0.25">
      <c r="A3084">
        <v>2010</v>
      </c>
      <c r="B3084">
        <v>8</v>
      </c>
      <c r="C3084" t="s">
        <v>29</v>
      </c>
      <c r="D3084" t="s">
        <v>212</v>
      </c>
      <c r="E3084" t="s">
        <v>3262</v>
      </c>
      <c r="F3084" t="s">
        <v>7261</v>
      </c>
      <c r="G3084" t="s">
        <v>11089</v>
      </c>
      <c r="H3084" t="s">
        <v>14289</v>
      </c>
      <c r="I3084">
        <v>6932.1</v>
      </c>
      <c r="J3084">
        <v>0</v>
      </c>
      <c r="K3084">
        <v>6372.8701419999998</v>
      </c>
      <c r="L3084" t="s">
        <v>18118</v>
      </c>
      <c r="M3084" t="s">
        <v>18119</v>
      </c>
      <c r="N3084" t="s">
        <v>17571</v>
      </c>
      <c r="O3084" t="s">
        <v>17572</v>
      </c>
      <c r="P3084" t="s">
        <v>17573</v>
      </c>
      <c r="Q3084" t="s">
        <v>17574</v>
      </c>
      <c r="R3084" t="s">
        <v>17562</v>
      </c>
      <c r="S3084" t="s">
        <v>17167</v>
      </c>
      <c r="T3084" t="s">
        <v>17575</v>
      </c>
      <c r="U3084" t="s">
        <v>15317</v>
      </c>
    </row>
    <row r="3085" spans="1:21" x14ac:dyDescent="0.25">
      <c r="A3085">
        <v>2010</v>
      </c>
      <c r="B3085">
        <v>8</v>
      </c>
      <c r="C3085" t="s">
        <v>29</v>
      </c>
      <c r="D3085" t="s">
        <v>213</v>
      </c>
      <c r="E3085" t="s">
        <v>3263</v>
      </c>
      <c r="F3085" t="s">
        <v>7262</v>
      </c>
      <c r="G3085" t="s">
        <v>13062</v>
      </c>
      <c r="H3085" t="s">
        <v>14290</v>
      </c>
      <c r="I3085">
        <v>4430.1000000000004</v>
      </c>
      <c r="J3085">
        <v>0</v>
      </c>
      <c r="K3085">
        <v>4710.908958</v>
      </c>
      <c r="L3085" t="s">
        <v>16997</v>
      </c>
      <c r="M3085" t="s">
        <v>17170</v>
      </c>
      <c r="N3085" t="s">
        <v>18120</v>
      </c>
      <c r="O3085" t="s">
        <v>18121</v>
      </c>
      <c r="R3085" t="s">
        <v>17562</v>
      </c>
      <c r="S3085" t="s">
        <v>17167</v>
      </c>
      <c r="T3085" t="s">
        <v>17578</v>
      </c>
      <c r="U3085" t="s">
        <v>15317</v>
      </c>
    </row>
    <row r="3086" spans="1:21" x14ac:dyDescent="0.25">
      <c r="A3086">
        <v>2010</v>
      </c>
      <c r="B3086">
        <v>8</v>
      </c>
      <c r="C3086" t="s">
        <v>29</v>
      </c>
      <c r="D3086" t="s">
        <v>214</v>
      </c>
      <c r="E3086" t="s">
        <v>2962</v>
      </c>
      <c r="F3086" t="s">
        <v>7263</v>
      </c>
      <c r="G3086" t="s">
        <v>11091</v>
      </c>
      <c r="H3086" t="s">
        <v>14287</v>
      </c>
      <c r="I3086">
        <v>5654</v>
      </c>
      <c r="J3086">
        <v>0</v>
      </c>
      <c r="K3086">
        <v>4857.4499409999999</v>
      </c>
      <c r="N3086" t="s">
        <v>16955</v>
      </c>
      <c r="O3086" t="s">
        <v>15338</v>
      </c>
      <c r="P3086" t="s">
        <v>16841</v>
      </c>
      <c r="Q3086" t="s">
        <v>15244</v>
      </c>
      <c r="R3086" t="s">
        <v>16840</v>
      </c>
      <c r="S3086" t="s">
        <v>15338</v>
      </c>
      <c r="T3086" t="s">
        <v>17155</v>
      </c>
      <c r="U3086" t="s">
        <v>15317</v>
      </c>
    </row>
    <row r="3087" spans="1:21" x14ac:dyDescent="0.25">
      <c r="A3087">
        <v>2010</v>
      </c>
      <c r="B3087">
        <v>8</v>
      </c>
      <c r="C3087" t="s">
        <v>29</v>
      </c>
      <c r="D3087" t="s">
        <v>215</v>
      </c>
      <c r="E3087" t="s">
        <v>3264</v>
      </c>
      <c r="F3087" t="s">
        <v>7264</v>
      </c>
      <c r="G3087" t="s">
        <v>11092</v>
      </c>
      <c r="H3087" t="s">
        <v>14287</v>
      </c>
      <c r="I3087">
        <v>12400.1</v>
      </c>
      <c r="J3087">
        <v>0</v>
      </c>
      <c r="K3087">
        <v>14062.391595999999</v>
      </c>
      <c r="L3087" t="s">
        <v>17498</v>
      </c>
      <c r="M3087" t="s">
        <v>15242</v>
      </c>
      <c r="N3087" t="s">
        <v>17498</v>
      </c>
      <c r="O3087" t="s">
        <v>15242</v>
      </c>
      <c r="R3087" t="s">
        <v>16840</v>
      </c>
      <c r="S3087" t="s">
        <v>15338</v>
      </c>
      <c r="T3087" t="s">
        <v>17169</v>
      </c>
      <c r="U3087" t="s">
        <v>15317</v>
      </c>
    </row>
    <row r="3088" spans="1:21" x14ac:dyDescent="0.25">
      <c r="A3088">
        <v>2010</v>
      </c>
      <c r="B3088">
        <v>8</v>
      </c>
      <c r="C3088" t="s">
        <v>29</v>
      </c>
      <c r="D3088" t="s">
        <v>216</v>
      </c>
      <c r="E3088" t="s">
        <v>3265</v>
      </c>
      <c r="F3088" t="s">
        <v>7604</v>
      </c>
      <c r="G3088" t="s">
        <v>13063</v>
      </c>
      <c r="H3088" t="s">
        <v>14287</v>
      </c>
      <c r="I3088">
        <v>570.79999999999995</v>
      </c>
      <c r="J3088">
        <v>0</v>
      </c>
      <c r="K3088">
        <v>655.19527500000004</v>
      </c>
      <c r="P3088" t="s">
        <v>15257</v>
      </c>
      <c r="Q3088" t="s">
        <v>15338</v>
      </c>
      <c r="R3088" t="s">
        <v>16840</v>
      </c>
      <c r="S3088" t="s">
        <v>15338</v>
      </c>
      <c r="T3088" t="s">
        <v>15340</v>
      </c>
      <c r="U3088" t="s">
        <v>15317</v>
      </c>
    </row>
    <row r="3089" spans="1:21" x14ac:dyDescent="0.25">
      <c r="A3089">
        <v>2010</v>
      </c>
      <c r="B3089">
        <v>8</v>
      </c>
      <c r="C3089" t="s">
        <v>30</v>
      </c>
      <c r="D3089" t="s">
        <v>223</v>
      </c>
      <c r="E3089" t="s">
        <v>3563</v>
      </c>
      <c r="F3089" t="s">
        <v>7605</v>
      </c>
      <c r="G3089" t="s">
        <v>11100</v>
      </c>
      <c r="H3089" t="s">
        <v>14287</v>
      </c>
      <c r="I3089">
        <v>722.563084</v>
      </c>
      <c r="J3089">
        <v>0</v>
      </c>
      <c r="K3089">
        <v>998.84959800000001</v>
      </c>
      <c r="L3089" t="s">
        <v>18403</v>
      </c>
      <c r="M3089" t="s">
        <v>18066</v>
      </c>
      <c r="N3089" t="s">
        <v>17766</v>
      </c>
      <c r="O3089" t="s">
        <v>16846</v>
      </c>
      <c r="R3089" t="s">
        <v>16840</v>
      </c>
      <c r="S3089" t="s">
        <v>15338</v>
      </c>
      <c r="T3089" t="s">
        <v>18404</v>
      </c>
      <c r="U3089" t="s">
        <v>15317</v>
      </c>
    </row>
    <row r="3090" spans="1:21" x14ac:dyDescent="0.25">
      <c r="A3090">
        <v>2010</v>
      </c>
      <c r="B3090">
        <v>8</v>
      </c>
      <c r="C3090" t="s">
        <v>30</v>
      </c>
      <c r="D3090" t="s">
        <v>224</v>
      </c>
      <c r="E3090" t="s">
        <v>3564</v>
      </c>
      <c r="F3090" t="s">
        <v>7606</v>
      </c>
      <c r="G3090" t="s">
        <v>11101</v>
      </c>
      <c r="H3090" t="s">
        <v>14287</v>
      </c>
      <c r="I3090">
        <v>2</v>
      </c>
      <c r="J3090">
        <v>0</v>
      </c>
      <c r="K3090">
        <v>0</v>
      </c>
      <c r="L3090" t="s">
        <v>18405</v>
      </c>
      <c r="M3090" t="s">
        <v>17503</v>
      </c>
      <c r="R3090" t="s">
        <v>16840</v>
      </c>
      <c r="S3090" t="s">
        <v>15338</v>
      </c>
      <c r="T3090" t="s">
        <v>18406</v>
      </c>
      <c r="U3090" t="s">
        <v>15317</v>
      </c>
    </row>
    <row r="3091" spans="1:21" x14ac:dyDescent="0.25">
      <c r="A3091">
        <v>2010</v>
      </c>
      <c r="B3091">
        <v>8</v>
      </c>
      <c r="C3091" t="s">
        <v>30</v>
      </c>
      <c r="D3091" t="s">
        <v>225</v>
      </c>
      <c r="E3091" t="s">
        <v>3565</v>
      </c>
      <c r="F3091" t="s">
        <v>7607</v>
      </c>
      <c r="G3091" t="s">
        <v>11102</v>
      </c>
      <c r="H3091" t="s">
        <v>14287</v>
      </c>
      <c r="I3091">
        <v>58.215826999999997</v>
      </c>
      <c r="J3091">
        <v>0</v>
      </c>
      <c r="K3091">
        <v>88.215827000000004</v>
      </c>
      <c r="N3091" t="s">
        <v>17303</v>
      </c>
      <c r="O3091" t="s">
        <v>15242</v>
      </c>
      <c r="P3091" t="s">
        <v>15184</v>
      </c>
      <c r="Q3091" t="s">
        <v>15242</v>
      </c>
      <c r="R3091" t="s">
        <v>16840</v>
      </c>
      <c r="S3091" t="s">
        <v>15338</v>
      </c>
      <c r="T3091" t="s">
        <v>17169</v>
      </c>
      <c r="U3091" t="s">
        <v>15317</v>
      </c>
    </row>
    <row r="3092" spans="1:21" x14ac:dyDescent="0.25">
      <c r="A3092">
        <v>2010</v>
      </c>
      <c r="B3092">
        <v>8</v>
      </c>
      <c r="C3092" t="s">
        <v>30</v>
      </c>
      <c r="D3092" t="s">
        <v>226</v>
      </c>
      <c r="E3092" t="s">
        <v>3566</v>
      </c>
      <c r="F3092" t="s">
        <v>7608</v>
      </c>
      <c r="G3092" t="s">
        <v>11103</v>
      </c>
      <c r="H3092" t="s">
        <v>14292</v>
      </c>
      <c r="I3092">
        <v>2.5</v>
      </c>
      <c r="J3092">
        <v>0</v>
      </c>
      <c r="K3092">
        <v>3.7</v>
      </c>
      <c r="L3092" t="s">
        <v>18407</v>
      </c>
      <c r="M3092" t="s">
        <v>17577</v>
      </c>
      <c r="N3092" t="s">
        <v>15185</v>
      </c>
      <c r="O3092" t="s">
        <v>15242</v>
      </c>
      <c r="P3092" t="s">
        <v>16849</v>
      </c>
      <c r="Q3092" t="s">
        <v>15242</v>
      </c>
      <c r="T3092" t="s">
        <v>18408</v>
      </c>
      <c r="U3092" t="s">
        <v>15317</v>
      </c>
    </row>
    <row r="3093" spans="1:21" x14ac:dyDescent="0.25">
      <c r="A3093">
        <v>2010</v>
      </c>
      <c r="B3093">
        <v>8</v>
      </c>
      <c r="C3093" t="s">
        <v>30</v>
      </c>
      <c r="D3093" t="s">
        <v>227</v>
      </c>
      <c r="E3093" t="s">
        <v>3567</v>
      </c>
      <c r="F3093" t="s">
        <v>7609</v>
      </c>
      <c r="G3093" t="s">
        <v>11104</v>
      </c>
      <c r="H3093" t="s">
        <v>14287</v>
      </c>
      <c r="I3093">
        <v>4</v>
      </c>
      <c r="J3093">
        <v>0</v>
      </c>
      <c r="K3093">
        <v>3.9316</v>
      </c>
      <c r="N3093" t="s">
        <v>16898</v>
      </c>
      <c r="O3093" t="s">
        <v>17304</v>
      </c>
      <c r="R3093" t="s">
        <v>16840</v>
      </c>
      <c r="S3093" t="s">
        <v>15338</v>
      </c>
      <c r="T3093" t="s">
        <v>18409</v>
      </c>
      <c r="U3093" t="s">
        <v>15317</v>
      </c>
    </row>
    <row r="3094" spans="1:21" x14ac:dyDescent="0.25">
      <c r="A3094">
        <v>2010</v>
      </c>
      <c r="B3094">
        <v>8</v>
      </c>
      <c r="C3094" t="s">
        <v>30</v>
      </c>
      <c r="D3094" t="s">
        <v>228</v>
      </c>
      <c r="E3094" t="s">
        <v>3568</v>
      </c>
      <c r="F3094" t="s">
        <v>7610</v>
      </c>
      <c r="G3094" t="s">
        <v>11105</v>
      </c>
      <c r="H3094" t="s">
        <v>14287</v>
      </c>
      <c r="I3094">
        <v>3.41</v>
      </c>
      <c r="J3094">
        <v>0</v>
      </c>
      <c r="K3094">
        <v>2.5102760000000002</v>
      </c>
      <c r="N3094" t="s">
        <v>15229</v>
      </c>
      <c r="O3094" t="s">
        <v>15242</v>
      </c>
      <c r="R3094" t="s">
        <v>16840</v>
      </c>
      <c r="S3094" t="s">
        <v>15338</v>
      </c>
      <c r="T3094" t="s">
        <v>17169</v>
      </c>
      <c r="U3094" t="s">
        <v>15317</v>
      </c>
    </row>
    <row r="3095" spans="1:21" x14ac:dyDescent="0.25">
      <c r="A3095">
        <v>2010</v>
      </c>
      <c r="B3095">
        <v>8</v>
      </c>
      <c r="C3095" t="s">
        <v>30</v>
      </c>
      <c r="D3095" t="s">
        <v>229</v>
      </c>
      <c r="E3095" t="s">
        <v>3568</v>
      </c>
      <c r="F3095" t="s">
        <v>7611</v>
      </c>
      <c r="G3095" t="s">
        <v>11106</v>
      </c>
      <c r="H3095" t="s">
        <v>14287</v>
      </c>
      <c r="I3095">
        <v>3.2826970000000002</v>
      </c>
      <c r="J3095">
        <v>0</v>
      </c>
      <c r="K3095">
        <v>2.041547</v>
      </c>
      <c r="N3095" t="s">
        <v>15229</v>
      </c>
      <c r="O3095" t="s">
        <v>15242</v>
      </c>
      <c r="R3095" t="s">
        <v>16840</v>
      </c>
      <c r="S3095" t="s">
        <v>15338</v>
      </c>
      <c r="T3095" t="s">
        <v>17169</v>
      </c>
      <c r="U3095" t="s">
        <v>15317</v>
      </c>
    </row>
    <row r="3096" spans="1:21" x14ac:dyDescent="0.25">
      <c r="A3096">
        <v>2010</v>
      </c>
      <c r="B3096">
        <v>8</v>
      </c>
      <c r="C3096" t="s">
        <v>30</v>
      </c>
      <c r="D3096" t="s">
        <v>230</v>
      </c>
      <c r="E3096" t="s">
        <v>3569</v>
      </c>
      <c r="F3096" t="s">
        <v>7612</v>
      </c>
      <c r="G3096" t="s">
        <v>11107</v>
      </c>
      <c r="H3096" t="s">
        <v>14283</v>
      </c>
      <c r="I3096">
        <v>59.499419000000003</v>
      </c>
      <c r="J3096">
        <v>0</v>
      </c>
      <c r="K3096">
        <v>62.27</v>
      </c>
      <c r="L3096" t="s">
        <v>18410</v>
      </c>
      <c r="M3096" t="s">
        <v>15242</v>
      </c>
      <c r="R3096" t="s">
        <v>17558</v>
      </c>
      <c r="S3096" t="s">
        <v>15242</v>
      </c>
      <c r="T3096" t="s">
        <v>15309</v>
      </c>
      <c r="U3096" t="s">
        <v>15317</v>
      </c>
    </row>
    <row r="3097" spans="1:21" x14ac:dyDescent="0.25">
      <c r="A3097">
        <v>2010</v>
      </c>
      <c r="B3097">
        <v>8</v>
      </c>
      <c r="C3097" t="s">
        <v>30</v>
      </c>
      <c r="D3097" t="s">
        <v>231</v>
      </c>
      <c r="E3097" t="s">
        <v>3570</v>
      </c>
      <c r="F3097" t="s">
        <v>7613</v>
      </c>
      <c r="G3097" t="s">
        <v>13064</v>
      </c>
      <c r="H3097" t="s">
        <v>14287</v>
      </c>
      <c r="I3097">
        <v>1249.9999989999999</v>
      </c>
      <c r="J3097">
        <v>0</v>
      </c>
      <c r="K3097">
        <v>646.03500099999997</v>
      </c>
      <c r="L3097" t="s">
        <v>18411</v>
      </c>
      <c r="M3097" t="s">
        <v>18281</v>
      </c>
      <c r="P3097" t="s">
        <v>15293</v>
      </c>
      <c r="Q3097" t="s">
        <v>15242</v>
      </c>
      <c r="R3097" t="s">
        <v>16840</v>
      </c>
      <c r="S3097" t="s">
        <v>15338</v>
      </c>
      <c r="T3097" t="s">
        <v>18412</v>
      </c>
      <c r="U3097" t="s">
        <v>15317</v>
      </c>
    </row>
    <row r="3098" spans="1:21" x14ac:dyDescent="0.25">
      <c r="A3098">
        <v>2010</v>
      </c>
      <c r="B3098">
        <v>9</v>
      </c>
      <c r="C3098" t="s">
        <v>25</v>
      </c>
      <c r="D3098" t="s">
        <v>235</v>
      </c>
      <c r="G3098" t="s">
        <v>11112</v>
      </c>
      <c r="H3098" t="s">
        <v>14293</v>
      </c>
      <c r="I3098">
        <v>148.606257</v>
      </c>
      <c r="J3098">
        <v>0</v>
      </c>
      <c r="K3098">
        <v>142.22389100000001</v>
      </c>
      <c r="P3098" t="s">
        <v>17175</v>
      </c>
      <c r="Q3098" t="s">
        <v>15252</v>
      </c>
      <c r="T3098" t="s">
        <v>15310</v>
      </c>
      <c r="U3098" t="s">
        <v>15317</v>
      </c>
    </row>
    <row r="3099" spans="1:21" x14ac:dyDescent="0.25">
      <c r="A3099">
        <v>2010</v>
      </c>
      <c r="B3099">
        <v>9</v>
      </c>
      <c r="C3099" t="s">
        <v>25</v>
      </c>
      <c r="D3099" t="s">
        <v>238</v>
      </c>
      <c r="E3099" t="s">
        <v>3571</v>
      </c>
      <c r="F3099" t="s">
        <v>7614</v>
      </c>
      <c r="G3099" t="s">
        <v>11115</v>
      </c>
      <c r="H3099" t="s">
        <v>14296</v>
      </c>
      <c r="I3099">
        <v>58.099246999999998</v>
      </c>
      <c r="J3099">
        <v>0</v>
      </c>
      <c r="K3099">
        <v>61.017555000000002</v>
      </c>
      <c r="U3099" t="s">
        <v>15316</v>
      </c>
    </row>
    <row r="3100" spans="1:21" x14ac:dyDescent="0.25">
      <c r="A3100">
        <v>2010</v>
      </c>
      <c r="B3100">
        <v>9</v>
      </c>
      <c r="C3100" t="s">
        <v>25</v>
      </c>
      <c r="D3100" t="s">
        <v>239</v>
      </c>
      <c r="E3100" t="s">
        <v>2967</v>
      </c>
      <c r="F3100" t="s">
        <v>7266</v>
      </c>
      <c r="G3100" t="s">
        <v>11116</v>
      </c>
      <c r="H3100" t="s">
        <v>14296</v>
      </c>
      <c r="I3100">
        <v>14.701051</v>
      </c>
      <c r="J3100">
        <v>0</v>
      </c>
      <c r="K3100">
        <v>57.928353999999999</v>
      </c>
      <c r="L3100" t="s">
        <v>17176</v>
      </c>
      <c r="M3100" t="s">
        <v>15243</v>
      </c>
      <c r="T3100" t="s">
        <v>15311</v>
      </c>
      <c r="U3100" t="s">
        <v>15317</v>
      </c>
    </row>
    <row r="3101" spans="1:21" x14ac:dyDescent="0.25">
      <c r="A3101">
        <v>2010</v>
      </c>
      <c r="B3101">
        <v>9</v>
      </c>
      <c r="C3101" t="s">
        <v>25</v>
      </c>
      <c r="D3101" t="s">
        <v>241</v>
      </c>
      <c r="E3101" t="s">
        <v>3266</v>
      </c>
      <c r="F3101" t="s">
        <v>6938</v>
      </c>
      <c r="G3101" t="s">
        <v>11118</v>
      </c>
      <c r="H3101" t="s">
        <v>14297</v>
      </c>
      <c r="I3101">
        <v>1695.832208</v>
      </c>
      <c r="J3101">
        <v>0</v>
      </c>
      <c r="K3101">
        <v>1789.878414</v>
      </c>
      <c r="U3101" t="s">
        <v>15316</v>
      </c>
    </row>
    <row r="3102" spans="1:21" x14ac:dyDescent="0.25">
      <c r="A3102">
        <v>2010</v>
      </c>
      <c r="B3102">
        <v>9</v>
      </c>
      <c r="C3102" t="s">
        <v>25</v>
      </c>
      <c r="D3102" t="s">
        <v>242</v>
      </c>
      <c r="E3102" t="s">
        <v>3572</v>
      </c>
      <c r="F3102" t="s">
        <v>7615</v>
      </c>
      <c r="G3102" t="s">
        <v>11119</v>
      </c>
      <c r="H3102" t="s">
        <v>14298</v>
      </c>
      <c r="I3102">
        <v>44.256602999999998</v>
      </c>
      <c r="J3102">
        <v>0</v>
      </c>
      <c r="K3102">
        <v>42.308644000000001</v>
      </c>
      <c r="L3102" t="s">
        <v>17305</v>
      </c>
      <c r="M3102" t="s">
        <v>15243</v>
      </c>
      <c r="N3102" t="s">
        <v>17178</v>
      </c>
      <c r="O3102" t="s">
        <v>15243</v>
      </c>
      <c r="P3102" t="s">
        <v>17178</v>
      </c>
      <c r="Q3102" t="s">
        <v>15243</v>
      </c>
      <c r="T3102" t="s">
        <v>15311</v>
      </c>
      <c r="U3102" t="s">
        <v>15317</v>
      </c>
    </row>
    <row r="3103" spans="1:21" x14ac:dyDescent="0.25">
      <c r="A3103">
        <v>2010</v>
      </c>
      <c r="B3103">
        <v>9</v>
      </c>
      <c r="C3103" t="s">
        <v>25</v>
      </c>
      <c r="D3103" t="s">
        <v>243</v>
      </c>
      <c r="E3103" t="s">
        <v>3573</v>
      </c>
      <c r="F3103" t="s">
        <v>7616</v>
      </c>
      <c r="G3103" t="s">
        <v>11120</v>
      </c>
      <c r="H3103" t="s">
        <v>14299</v>
      </c>
      <c r="I3103">
        <v>1029.514394</v>
      </c>
      <c r="J3103">
        <v>0</v>
      </c>
      <c r="K3103">
        <v>1140.530109</v>
      </c>
      <c r="U3103" t="s">
        <v>15316</v>
      </c>
    </row>
    <row r="3104" spans="1:21" x14ac:dyDescent="0.25">
      <c r="A3104">
        <v>2010</v>
      </c>
      <c r="B3104">
        <v>9</v>
      </c>
      <c r="C3104" t="s">
        <v>25</v>
      </c>
      <c r="D3104" t="s">
        <v>244</v>
      </c>
      <c r="E3104" t="s">
        <v>3268</v>
      </c>
      <c r="F3104" t="s">
        <v>6941</v>
      </c>
      <c r="G3104" t="s">
        <v>11121</v>
      </c>
      <c r="H3104" t="s">
        <v>14299</v>
      </c>
      <c r="I3104">
        <v>532.62487199999998</v>
      </c>
      <c r="J3104">
        <v>0</v>
      </c>
      <c r="K3104">
        <v>708.834025</v>
      </c>
      <c r="U3104" t="s">
        <v>15316</v>
      </c>
    </row>
    <row r="3105" spans="1:21" x14ac:dyDescent="0.25">
      <c r="A3105">
        <v>2010</v>
      </c>
      <c r="B3105">
        <v>9</v>
      </c>
      <c r="C3105" t="s">
        <v>25</v>
      </c>
      <c r="D3105" t="s">
        <v>245</v>
      </c>
      <c r="E3105" t="s">
        <v>3574</v>
      </c>
      <c r="F3105" t="s">
        <v>7617</v>
      </c>
      <c r="G3105" t="s">
        <v>11122</v>
      </c>
      <c r="H3105" t="s">
        <v>14300</v>
      </c>
      <c r="I3105">
        <v>88.295331000000004</v>
      </c>
      <c r="J3105">
        <v>0</v>
      </c>
      <c r="K3105">
        <v>102.171595</v>
      </c>
      <c r="L3105" t="s">
        <v>18413</v>
      </c>
      <c r="M3105" t="s">
        <v>18414</v>
      </c>
      <c r="N3105" t="s">
        <v>18415</v>
      </c>
      <c r="O3105" t="s">
        <v>18416</v>
      </c>
      <c r="P3105" t="s">
        <v>15346</v>
      </c>
      <c r="Q3105" t="s">
        <v>15243</v>
      </c>
      <c r="T3105" t="s">
        <v>18417</v>
      </c>
      <c r="U3105" t="s">
        <v>15317</v>
      </c>
    </row>
    <row r="3106" spans="1:21" x14ac:dyDescent="0.25">
      <c r="A3106">
        <v>2010</v>
      </c>
      <c r="B3106">
        <v>9</v>
      </c>
      <c r="C3106" t="s">
        <v>25</v>
      </c>
      <c r="D3106" t="s">
        <v>252</v>
      </c>
      <c r="E3106" t="s">
        <v>3575</v>
      </c>
      <c r="F3106" t="s">
        <v>7618</v>
      </c>
      <c r="G3106" t="s">
        <v>11129</v>
      </c>
      <c r="H3106" t="s">
        <v>14298</v>
      </c>
      <c r="I3106">
        <v>0</v>
      </c>
      <c r="J3106">
        <v>0</v>
      </c>
      <c r="K3106">
        <v>92.676226</v>
      </c>
      <c r="L3106" t="s">
        <v>17306</v>
      </c>
      <c r="M3106" t="s">
        <v>15243</v>
      </c>
      <c r="N3106" t="s">
        <v>17178</v>
      </c>
      <c r="O3106" t="s">
        <v>15243</v>
      </c>
      <c r="P3106" t="s">
        <v>16958</v>
      </c>
      <c r="Q3106" t="s">
        <v>15243</v>
      </c>
      <c r="T3106" t="s">
        <v>15311</v>
      </c>
      <c r="U3106" t="s">
        <v>15317</v>
      </c>
    </row>
    <row r="3107" spans="1:21" x14ac:dyDescent="0.25">
      <c r="A3107">
        <v>2010</v>
      </c>
      <c r="B3107">
        <v>9</v>
      </c>
      <c r="C3107" t="s">
        <v>25</v>
      </c>
      <c r="D3107" t="s">
        <v>253</v>
      </c>
      <c r="E3107" t="s">
        <v>3576</v>
      </c>
      <c r="F3107" t="s">
        <v>7270</v>
      </c>
      <c r="G3107" t="s">
        <v>11130</v>
      </c>
      <c r="H3107" t="s">
        <v>14302</v>
      </c>
      <c r="I3107">
        <v>0.28328300000000001</v>
      </c>
      <c r="J3107">
        <v>0</v>
      </c>
      <c r="K3107">
        <v>0</v>
      </c>
      <c r="R3107" t="s">
        <v>17180</v>
      </c>
      <c r="S3107" t="s">
        <v>17589</v>
      </c>
      <c r="T3107" t="s">
        <v>16961</v>
      </c>
      <c r="U3107" t="s">
        <v>15317</v>
      </c>
    </row>
    <row r="3108" spans="1:21" x14ac:dyDescent="0.25">
      <c r="A3108">
        <v>2010</v>
      </c>
      <c r="B3108">
        <v>9</v>
      </c>
      <c r="C3108" t="s">
        <v>25</v>
      </c>
      <c r="D3108" t="s">
        <v>1689</v>
      </c>
      <c r="E3108" t="s">
        <v>3272</v>
      </c>
      <c r="F3108" t="s">
        <v>7271</v>
      </c>
      <c r="G3108" t="s">
        <v>11169</v>
      </c>
      <c r="H3108" t="s">
        <v>14296</v>
      </c>
      <c r="I3108">
        <v>109.094195</v>
      </c>
      <c r="J3108">
        <v>0</v>
      </c>
      <c r="K3108">
        <v>105.71227399999999</v>
      </c>
      <c r="L3108" t="s">
        <v>18125</v>
      </c>
      <c r="M3108" t="s">
        <v>15243</v>
      </c>
      <c r="T3108" t="s">
        <v>15311</v>
      </c>
      <c r="U3108" t="s">
        <v>15317</v>
      </c>
    </row>
    <row r="3109" spans="1:21" x14ac:dyDescent="0.25">
      <c r="A3109">
        <v>2010</v>
      </c>
      <c r="B3109">
        <v>9</v>
      </c>
      <c r="C3109" t="s">
        <v>25</v>
      </c>
      <c r="D3109" t="s">
        <v>1691</v>
      </c>
      <c r="E3109" t="s">
        <v>3274</v>
      </c>
      <c r="F3109" t="s">
        <v>3274</v>
      </c>
      <c r="G3109" t="s">
        <v>12448</v>
      </c>
      <c r="H3109" t="s">
        <v>14297</v>
      </c>
      <c r="I3109">
        <v>419</v>
      </c>
      <c r="J3109">
        <v>0</v>
      </c>
      <c r="K3109">
        <v>307.31</v>
      </c>
      <c r="P3109" t="s">
        <v>17177</v>
      </c>
      <c r="Q3109" t="s">
        <v>15243</v>
      </c>
      <c r="T3109" t="s">
        <v>15311</v>
      </c>
      <c r="U3109" t="s">
        <v>15317</v>
      </c>
    </row>
    <row r="3110" spans="1:21" x14ac:dyDescent="0.25">
      <c r="A3110">
        <v>2010</v>
      </c>
      <c r="B3110">
        <v>9</v>
      </c>
      <c r="C3110" t="s">
        <v>25</v>
      </c>
      <c r="D3110" t="s">
        <v>2256</v>
      </c>
      <c r="G3110" t="s">
        <v>13065</v>
      </c>
      <c r="H3110" t="s">
        <v>14302</v>
      </c>
      <c r="I3110">
        <v>0</v>
      </c>
      <c r="J3110">
        <v>0</v>
      </c>
      <c r="K3110">
        <v>1500</v>
      </c>
      <c r="P3110" t="s">
        <v>15197</v>
      </c>
      <c r="Q3110" t="s">
        <v>15239</v>
      </c>
      <c r="R3110" t="s">
        <v>17180</v>
      </c>
      <c r="S3110" t="s">
        <v>17589</v>
      </c>
      <c r="T3110" t="s">
        <v>18313</v>
      </c>
      <c r="U3110" t="s">
        <v>15317</v>
      </c>
    </row>
    <row r="3111" spans="1:21" x14ac:dyDescent="0.25">
      <c r="A3111">
        <v>2010</v>
      </c>
      <c r="B3111">
        <v>9</v>
      </c>
      <c r="C3111" t="s">
        <v>28</v>
      </c>
      <c r="D3111" t="s">
        <v>266</v>
      </c>
      <c r="E3111" t="s">
        <v>3275</v>
      </c>
      <c r="F3111" t="s">
        <v>7273</v>
      </c>
      <c r="G3111" t="s">
        <v>11143</v>
      </c>
      <c r="H3111" t="s">
        <v>14302</v>
      </c>
      <c r="I3111">
        <v>470.36227200000002</v>
      </c>
      <c r="J3111">
        <v>0</v>
      </c>
      <c r="K3111">
        <v>410.44818400000003</v>
      </c>
      <c r="L3111" t="s">
        <v>17180</v>
      </c>
      <c r="M3111" t="s">
        <v>17589</v>
      </c>
      <c r="P3111" t="s">
        <v>15433</v>
      </c>
      <c r="Q3111" t="s">
        <v>16846</v>
      </c>
      <c r="R3111" t="s">
        <v>17180</v>
      </c>
      <c r="S3111" t="s">
        <v>17589</v>
      </c>
      <c r="T3111" t="s">
        <v>17590</v>
      </c>
      <c r="U3111" t="s">
        <v>15317</v>
      </c>
    </row>
    <row r="3112" spans="1:21" x14ac:dyDescent="0.25">
      <c r="A3112">
        <v>2010</v>
      </c>
      <c r="B3112">
        <v>9</v>
      </c>
      <c r="C3112" t="s">
        <v>28</v>
      </c>
      <c r="D3112" t="s">
        <v>267</v>
      </c>
      <c r="E3112" t="s">
        <v>3276</v>
      </c>
      <c r="F3112" t="s">
        <v>7274</v>
      </c>
      <c r="G3112" t="s">
        <v>11144</v>
      </c>
      <c r="H3112" t="s">
        <v>14540</v>
      </c>
      <c r="I3112">
        <v>3222.2351650000001</v>
      </c>
      <c r="J3112">
        <v>0</v>
      </c>
      <c r="K3112">
        <v>2145.3055450000002</v>
      </c>
      <c r="U3112" t="s">
        <v>15316</v>
      </c>
    </row>
    <row r="3113" spans="1:21" x14ac:dyDescent="0.25">
      <c r="A3113">
        <v>2010</v>
      </c>
      <c r="B3113">
        <v>9</v>
      </c>
      <c r="C3113" t="s">
        <v>28</v>
      </c>
      <c r="D3113" t="s">
        <v>268</v>
      </c>
      <c r="E3113" t="s">
        <v>3577</v>
      </c>
      <c r="F3113" t="s">
        <v>3577</v>
      </c>
      <c r="G3113" t="s">
        <v>11145</v>
      </c>
      <c r="H3113" t="s">
        <v>14293</v>
      </c>
      <c r="I3113">
        <v>1155.537977</v>
      </c>
      <c r="J3113">
        <v>0</v>
      </c>
      <c r="K3113">
        <v>827.94133499999998</v>
      </c>
      <c r="L3113" t="s">
        <v>17274</v>
      </c>
      <c r="M3113" t="s">
        <v>15243</v>
      </c>
      <c r="N3113" t="s">
        <v>17274</v>
      </c>
      <c r="O3113" t="s">
        <v>15243</v>
      </c>
      <c r="P3113" t="s">
        <v>16957</v>
      </c>
      <c r="Q3113" t="s">
        <v>15243</v>
      </c>
      <c r="T3113" t="s">
        <v>15311</v>
      </c>
      <c r="U3113" t="s">
        <v>15317</v>
      </c>
    </row>
    <row r="3114" spans="1:21" x14ac:dyDescent="0.25">
      <c r="A3114">
        <v>2010</v>
      </c>
      <c r="B3114">
        <v>9</v>
      </c>
      <c r="C3114" t="s">
        <v>28</v>
      </c>
      <c r="D3114" t="s">
        <v>269</v>
      </c>
      <c r="E3114" t="s">
        <v>3278</v>
      </c>
      <c r="F3114" t="s">
        <v>7276</v>
      </c>
      <c r="G3114" t="s">
        <v>11146</v>
      </c>
      <c r="H3114" t="s">
        <v>14302</v>
      </c>
      <c r="I3114">
        <v>577.16583500000002</v>
      </c>
      <c r="J3114">
        <v>0</v>
      </c>
      <c r="K3114">
        <v>436.907734</v>
      </c>
      <c r="L3114" t="s">
        <v>17597</v>
      </c>
      <c r="M3114" t="s">
        <v>17493</v>
      </c>
      <c r="R3114" t="s">
        <v>17180</v>
      </c>
      <c r="S3114" t="s">
        <v>17589</v>
      </c>
      <c r="T3114" t="s">
        <v>18127</v>
      </c>
      <c r="U3114" t="s">
        <v>15317</v>
      </c>
    </row>
    <row r="3115" spans="1:21" x14ac:dyDescent="0.25">
      <c r="A3115">
        <v>2010</v>
      </c>
      <c r="B3115">
        <v>9</v>
      </c>
      <c r="C3115" t="s">
        <v>28</v>
      </c>
      <c r="D3115" t="s">
        <v>270</v>
      </c>
      <c r="E3115" t="s">
        <v>3279</v>
      </c>
      <c r="F3115" t="s">
        <v>7277</v>
      </c>
      <c r="G3115" t="s">
        <v>11147</v>
      </c>
      <c r="H3115" t="s">
        <v>14302</v>
      </c>
      <c r="I3115">
        <v>19.292497999999998</v>
      </c>
      <c r="J3115">
        <v>0</v>
      </c>
      <c r="K3115">
        <v>15.612239000000001</v>
      </c>
      <c r="L3115" t="s">
        <v>17175</v>
      </c>
      <c r="M3115" t="s">
        <v>15252</v>
      </c>
      <c r="R3115" t="s">
        <v>17180</v>
      </c>
      <c r="S3115" t="s">
        <v>17589</v>
      </c>
      <c r="T3115" t="s">
        <v>18128</v>
      </c>
      <c r="U3115" t="s">
        <v>15317</v>
      </c>
    </row>
    <row r="3116" spans="1:21" x14ac:dyDescent="0.25">
      <c r="A3116">
        <v>2010</v>
      </c>
      <c r="B3116">
        <v>9</v>
      </c>
      <c r="C3116" t="s">
        <v>28</v>
      </c>
      <c r="D3116" t="s">
        <v>271</v>
      </c>
      <c r="E3116" t="s">
        <v>3271</v>
      </c>
      <c r="F3116" t="s">
        <v>7278</v>
      </c>
      <c r="G3116" t="s">
        <v>11148</v>
      </c>
      <c r="H3116" t="s">
        <v>14302</v>
      </c>
      <c r="I3116">
        <v>410.16098899999997</v>
      </c>
      <c r="J3116">
        <v>0</v>
      </c>
      <c r="K3116">
        <v>56.962263</v>
      </c>
      <c r="R3116" t="s">
        <v>17180</v>
      </c>
      <c r="S3116" t="s">
        <v>17589</v>
      </c>
      <c r="T3116" t="s">
        <v>16961</v>
      </c>
      <c r="U3116" t="s">
        <v>15317</v>
      </c>
    </row>
    <row r="3117" spans="1:21" x14ac:dyDescent="0.25">
      <c r="A3117">
        <v>2010</v>
      </c>
      <c r="B3117">
        <v>9</v>
      </c>
      <c r="C3117" t="s">
        <v>28</v>
      </c>
      <c r="D3117" t="s">
        <v>1692</v>
      </c>
      <c r="G3117" t="s">
        <v>12449</v>
      </c>
      <c r="H3117" t="s">
        <v>14302</v>
      </c>
      <c r="I3117">
        <v>221.093593</v>
      </c>
      <c r="J3117">
        <v>0</v>
      </c>
      <c r="K3117">
        <v>213.83856299999999</v>
      </c>
      <c r="R3117" t="s">
        <v>17180</v>
      </c>
      <c r="S3117" t="s">
        <v>17589</v>
      </c>
      <c r="T3117" t="s">
        <v>16961</v>
      </c>
      <c r="U3117" t="s">
        <v>15317</v>
      </c>
    </row>
    <row r="3118" spans="1:21" x14ac:dyDescent="0.25">
      <c r="A3118">
        <v>2010</v>
      </c>
      <c r="B3118">
        <v>9</v>
      </c>
      <c r="C3118" t="s">
        <v>28</v>
      </c>
      <c r="D3118" t="s">
        <v>1693</v>
      </c>
      <c r="E3118" t="s">
        <v>3280</v>
      </c>
      <c r="F3118" t="s">
        <v>7279</v>
      </c>
      <c r="G3118" t="s">
        <v>12450</v>
      </c>
      <c r="H3118" t="s">
        <v>14293</v>
      </c>
      <c r="I3118">
        <v>708.04886899999997</v>
      </c>
      <c r="J3118">
        <v>0</v>
      </c>
      <c r="K3118">
        <v>1179.8988899999999</v>
      </c>
      <c r="L3118" t="s">
        <v>17274</v>
      </c>
      <c r="M3118" t="s">
        <v>15243</v>
      </c>
      <c r="T3118" t="s">
        <v>15311</v>
      </c>
      <c r="U3118" t="s">
        <v>15317</v>
      </c>
    </row>
    <row r="3119" spans="1:21" x14ac:dyDescent="0.25">
      <c r="A3119">
        <v>2010</v>
      </c>
      <c r="B3119">
        <v>9</v>
      </c>
      <c r="C3119" t="s">
        <v>28</v>
      </c>
      <c r="D3119" t="s">
        <v>1694</v>
      </c>
      <c r="G3119" t="s">
        <v>12451</v>
      </c>
      <c r="H3119" t="s">
        <v>14293</v>
      </c>
      <c r="I3119">
        <v>464.41422999999998</v>
      </c>
      <c r="J3119">
        <v>0</v>
      </c>
      <c r="K3119">
        <v>966.216095</v>
      </c>
      <c r="P3119" t="s">
        <v>16956</v>
      </c>
      <c r="Q3119" t="s">
        <v>15243</v>
      </c>
      <c r="T3119" t="s">
        <v>15311</v>
      </c>
      <c r="U3119" t="s">
        <v>15317</v>
      </c>
    </row>
    <row r="3120" spans="1:21" x14ac:dyDescent="0.25">
      <c r="A3120">
        <v>2010</v>
      </c>
      <c r="B3120">
        <v>9</v>
      </c>
      <c r="C3120" t="s">
        <v>28</v>
      </c>
      <c r="D3120" t="s">
        <v>1695</v>
      </c>
      <c r="G3120" t="s">
        <v>12452</v>
      </c>
      <c r="H3120" t="s">
        <v>14293</v>
      </c>
      <c r="I3120">
        <v>178.85699</v>
      </c>
      <c r="J3120">
        <v>0</v>
      </c>
      <c r="K3120">
        <v>160.30234300000001</v>
      </c>
      <c r="P3120" t="s">
        <v>16956</v>
      </c>
      <c r="Q3120" t="s">
        <v>15243</v>
      </c>
      <c r="T3120" t="s">
        <v>15311</v>
      </c>
      <c r="U3120" t="s">
        <v>15317</v>
      </c>
    </row>
    <row r="3121" spans="1:21" x14ac:dyDescent="0.25">
      <c r="A3121">
        <v>2010</v>
      </c>
      <c r="B3121">
        <v>9</v>
      </c>
      <c r="C3121" t="s">
        <v>20</v>
      </c>
      <c r="D3121" t="s">
        <v>275</v>
      </c>
      <c r="G3121" t="s">
        <v>11152</v>
      </c>
      <c r="H3121" t="s">
        <v>14293</v>
      </c>
      <c r="I3121">
        <v>23085.9</v>
      </c>
      <c r="J3121">
        <v>0</v>
      </c>
      <c r="K3121">
        <v>20137.308331</v>
      </c>
      <c r="P3121" t="s">
        <v>16962</v>
      </c>
      <c r="Q3121" t="s">
        <v>15243</v>
      </c>
      <c r="T3121" t="s">
        <v>15311</v>
      </c>
      <c r="U3121" t="s">
        <v>15317</v>
      </c>
    </row>
    <row r="3122" spans="1:21" x14ac:dyDescent="0.25">
      <c r="A3122">
        <v>2010</v>
      </c>
      <c r="B3122">
        <v>9</v>
      </c>
      <c r="C3122" t="s">
        <v>20</v>
      </c>
      <c r="D3122" t="s">
        <v>276</v>
      </c>
      <c r="G3122" t="s">
        <v>11153</v>
      </c>
      <c r="H3122" t="s">
        <v>14296</v>
      </c>
      <c r="I3122">
        <v>1851</v>
      </c>
      <c r="J3122">
        <v>0</v>
      </c>
      <c r="K3122">
        <v>2650.8039629999998</v>
      </c>
      <c r="P3122" t="s">
        <v>17181</v>
      </c>
      <c r="Q3122" t="s">
        <v>15243</v>
      </c>
      <c r="T3122" t="s">
        <v>15311</v>
      </c>
      <c r="U3122" t="s">
        <v>15317</v>
      </c>
    </row>
    <row r="3123" spans="1:21" x14ac:dyDescent="0.25">
      <c r="A3123">
        <v>2010</v>
      </c>
      <c r="B3123">
        <v>9</v>
      </c>
      <c r="C3123" t="s">
        <v>20</v>
      </c>
      <c r="D3123" t="s">
        <v>1698</v>
      </c>
      <c r="E3123" t="s">
        <v>3281</v>
      </c>
      <c r="F3123" t="s">
        <v>7280</v>
      </c>
      <c r="G3123" t="s">
        <v>12455</v>
      </c>
      <c r="H3123" t="s">
        <v>14297</v>
      </c>
      <c r="I3123">
        <v>160</v>
      </c>
      <c r="J3123">
        <v>0</v>
      </c>
      <c r="K3123">
        <v>100</v>
      </c>
      <c r="N3123" t="s">
        <v>18129</v>
      </c>
      <c r="O3123" t="s">
        <v>17589</v>
      </c>
      <c r="P3123" t="s">
        <v>17183</v>
      </c>
      <c r="Q3123" t="s">
        <v>15243</v>
      </c>
      <c r="T3123" t="s">
        <v>18130</v>
      </c>
      <c r="U3123" t="s">
        <v>15317</v>
      </c>
    </row>
    <row r="3124" spans="1:21" x14ac:dyDescent="0.25">
      <c r="A3124">
        <v>2010</v>
      </c>
      <c r="B3124">
        <v>9</v>
      </c>
      <c r="C3124" t="s">
        <v>20</v>
      </c>
      <c r="D3124" t="s">
        <v>277</v>
      </c>
      <c r="G3124" t="s">
        <v>11154</v>
      </c>
      <c r="H3124" t="s">
        <v>14300</v>
      </c>
      <c r="I3124">
        <v>0</v>
      </c>
      <c r="J3124">
        <v>0</v>
      </c>
      <c r="K3124">
        <v>28.235174000000001</v>
      </c>
      <c r="P3124" t="s">
        <v>15343</v>
      </c>
      <c r="Q3124" t="s">
        <v>15252</v>
      </c>
      <c r="T3124" t="s">
        <v>15310</v>
      </c>
      <c r="U3124" t="s">
        <v>15317</v>
      </c>
    </row>
    <row r="3125" spans="1:21" x14ac:dyDescent="0.25">
      <c r="A3125">
        <v>2010</v>
      </c>
      <c r="B3125">
        <v>9</v>
      </c>
      <c r="C3125" t="s">
        <v>20</v>
      </c>
      <c r="D3125" t="s">
        <v>1699</v>
      </c>
      <c r="G3125" t="s">
        <v>12456</v>
      </c>
      <c r="H3125" t="s">
        <v>14221</v>
      </c>
      <c r="I3125">
        <v>42</v>
      </c>
      <c r="J3125">
        <v>0</v>
      </c>
      <c r="K3125">
        <v>41.529696999999999</v>
      </c>
      <c r="U3125" t="s">
        <v>15316</v>
      </c>
    </row>
    <row r="3126" spans="1:21" x14ac:dyDescent="0.25">
      <c r="A3126">
        <v>2010</v>
      </c>
      <c r="B3126">
        <v>9</v>
      </c>
      <c r="C3126" t="s">
        <v>20</v>
      </c>
      <c r="D3126" t="s">
        <v>280</v>
      </c>
      <c r="E3126" t="s">
        <v>2978</v>
      </c>
      <c r="F3126" t="s">
        <v>7281</v>
      </c>
      <c r="G3126" t="s">
        <v>10937</v>
      </c>
      <c r="H3126" t="s">
        <v>14648</v>
      </c>
      <c r="I3126">
        <v>398</v>
      </c>
      <c r="J3126">
        <v>0</v>
      </c>
      <c r="K3126">
        <v>611.28249300000004</v>
      </c>
      <c r="L3126" t="s">
        <v>17182</v>
      </c>
      <c r="M3126" t="s">
        <v>15243</v>
      </c>
      <c r="N3126" t="s">
        <v>18126</v>
      </c>
      <c r="O3126" t="s">
        <v>15243</v>
      </c>
      <c r="T3126" t="s">
        <v>15311</v>
      </c>
      <c r="U3126" t="s">
        <v>15317</v>
      </c>
    </row>
    <row r="3127" spans="1:21" x14ac:dyDescent="0.25">
      <c r="A3127">
        <v>2010</v>
      </c>
      <c r="B3127">
        <v>9</v>
      </c>
      <c r="C3127" t="s">
        <v>20</v>
      </c>
      <c r="D3127" t="s">
        <v>1701</v>
      </c>
      <c r="G3127" t="s">
        <v>12457</v>
      </c>
      <c r="H3127" t="s">
        <v>14294</v>
      </c>
      <c r="I3127">
        <v>15263.167312</v>
      </c>
      <c r="J3127">
        <v>0</v>
      </c>
      <c r="K3127">
        <v>12652.639370000001</v>
      </c>
      <c r="P3127" t="s">
        <v>18131</v>
      </c>
      <c r="Q3127" t="s">
        <v>17172</v>
      </c>
      <c r="R3127" t="s">
        <v>17173</v>
      </c>
      <c r="S3127" t="s">
        <v>15252</v>
      </c>
      <c r="T3127" t="s">
        <v>17174</v>
      </c>
      <c r="U3127" t="s">
        <v>15317</v>
      </c>
    </row>
    <row r="3128" spans="1:21" x14ac:dyDescent="0.25">
      <c r="A3128">
        <v>2010</v>
      </c>
      <c r="B3128">
        <v>9</v>
      </c>
      <c r="C3128" t="s">
        <v>20</v>
      </c>
      <c r="D3128" t="s">
        <v>1702</v>
      </c>
      <c r="E3128" t="s">
        <v>2976</v>
      </c>
      <c r="F3128" t="s">
        <v>6942</v>
      </c>
      <c r="G3128" t="s">
        <v>12458</v>
      </c>
      <c r="H3128" t="s">
        <v>14293</v>
      </c>
      <c r="I3128">
        <v>8596.8289999999997</v>
      </c>
      <c r="J3128">
        <v>0</v>
      </c>
      <c r="K3128">
        <v>9341.9082269999999</v>
      </c>
      <c r="L3128" t="s">
        <v>16959</v>
      </c>
      <c r="M3128" t="s">
        <v>15243</v>
      </c>
      <c r="P3128" t="s">
        <v>17276</v>
      </c>
      <c r="Q3128" t="s">
        <v>15243</v>
      </c>
      <c r="T3128" t="s">
        <v>15311</v>
      </c>
      <c r="U3128" t="s">
        <v>15317</v>
      </c>
    </row>
    <row r="3129" spans="1:21" x14ac:dyDescent="0.25">
      <c r="A3129">
        <v>2010</v>
      </c>
      <c r="B3129">
        <v>9</v>
      </c>
      <c r="C3129" t="s">
        <v>20</v>
      </c>
      <c r="D3129" t="s">
        <v>1703</v>
      </c>
      <c r="G3129" t="s">
        <v>12459</v>
      </c>
      <c r="H3129" t="s">
        <v>14293</v>
      </c>
      <c r="I3129">
        <v>308.67</v>
      </c>
      <c r="J3129">
        <v>0</v>
      </c>
      <c r="K3129">
        <v>294.31881900000002</v>
      </c>
      <c r="P3129" t="s">
        <v>17175</v>
      </c>
      <c r="Q3129" t="s">
        <v>15252</v>
      </c>
      <c r="T3129" t="s">
        <v>15310</v>
      </c>
      <c r="U3129" t="s">
        <v>15317</v>
      </c>
    </row>
    <row r="3130" spans="1:21" x14ac:dyDescent="0.25">
      <c r="A3130">
        <v>2010</v>
      </c>
      <c r="B3130">
        <v>9</v>
      </c>
      <c r="C3130" t="s">
        <v>20</v>
      </c>
      <c r="D3130" t="s">
        <v>1704</v>
      </c>
      <c r="E3130" t="s">
        <v>3283</v>
      </c>
      <c r="F3130" t="s">
        <v>7283</v>
      </c>
      <c r="G3130" t="s">
        <v>11113</v>
      </c>
      <c r="H3130" t="s">
        <v>14293</v>
      </c>
      <c r="I3130">
        <v>1503.9223400000001</v>
      </c>
      <c r="J3130">
        <v>0</v>
      </c>
      <c r="K3130">
        <v>649.29989999999998</v>
      </c>
      <c r="L3130" t="s">
        <v>17274</v>
      </c>
      <c r="M3130" t="s">
        <v>15243</v>
      </c>
      <c r="P3130" t="s">
        <v>16957</v>
      </c>
      <c r="Q3130" t="s">
        <v>15243</v>
      </c>
      <c r="T3130" t="s">
        <v>15311</v>
      </c>
      <c r="U3130" t="s">
        <v>15317</v>
      </c>
    </row>
    <row r="3131" spans="1:21" x14ac:dyDescent="0.25">
      <c r="A3131">
        <v>2010</v>
      </c>
      <c r="B3131">
        <v>9</v>
      </c>
      <c r="C3131" t="s">
        <v>20</v>
      </c>
      <c r="D3131" t="s">
        <v>1705</v>
      </c>
      <c r="E3131" t="s">
        <v>2971</v>
      </c>
      <c r="F3131" t="s">
        <v>6942</v>
      </c>
      <c r="G3131" t="s">
        <v>12460</v>
      </c>
      <c r="H3131" t="s">
        <v>14293</v>
      </c>
      <c r="I3131">
        <v>1563.971</v>
      </c>
      <c r="J3131">
        <v>0</v>
      </c>
      <c r="K3131">
        <v>1476.0905749999999</v>
      </c>
      <c r="L3131" t="s">
        <v>17179</v>
      </c>
      <c r="M3131" t="s">
        <v>17587</v>
      </c>
      <c r="P3131" t="s">
        <v>16998</v>
      </c>
      <c r="Q3131" t="s">
        <v>15250</v>
      </c>
      <c r="T3131" t="s">
        <v>17588</v>
      </c>
      <c r="U3131" t="s">
        <v>15317</v>
      </c>
    </row>
    <row r="3132" spans="1:21" x14ac:dyDescent="0.25">
      <c r="A3132">
        <v>2010</v>
      </c>
      <c r="B3132">
        <v>9</v>
      </c>
      <c r="C3132" t="s">
        <v>20</v>
      </c>
      <c r="D3132" t="s">
        <v>1706</v>
      </c>
      <c r="G3132" t="s">
        <v>11114</v>
      </c>
      <c r="H3132" t="s">
        <v>14296</v>
      </c>
      <c r="I3132">
        <v>57.395000000000003</v>
      </c>
      <c r="J3132">
        <v>0</v>
      </c>
      <c r="K3132">
        <v>36.523055999999997</v>
      </c>
      <c r="U3132" t="s">
        <v>15316</v>
      </c>
    </row>
    <row r="3133" spans="1:21" x14ac:dyDescent="0.25">
      <c r="A3133">
        <v>2010</v>
      </c>
      <c r="B3133">
        <v>9</v>
      </c>
      <c r="C3133" t="s">
        <v>20</v>
      </c>
      <c r="D3133" t="s">
        <v>1707</v>
      </c>
      <c r="G3133" t="s">
        <v>11111</v>
      </c>
      <c r="H3133" t="s">
        <v>14294</v>
      </c>
      <c r="I3133">
        <v>503</v>
      </c>
      <c r="J3133">
        <v>0</v>
      </c>
      <c r="K3133">
        <v>1178.5149349999999</v>
      </c>
      <c r="P3133" t="s">
        <v>17586</v>
      </c>
      <c r="Q3133" t="s">
        <v>17172</v>
      </c>
      <c r="R3133" t="s">
        <v>17173</v>
      </c>
      <c r="S3133" t="s">
        <v>15252</v>
      </c>
      <c r="T3133" t="s">
        <v>17174</v>
      </c>
      <c r="U3133" t="s">
        <v>15317</v>
      </c>
    </row>
    <row r="3134" spans="1:21" x14ac:dyDescent="0.25">
      <c r="A3134">
        <v>2010</v>
      </c>
      <c r="B3134">
        <v>9</v>
      </c>
      <c r="C3134" t="s">
        <v>20</v>
      </c>
      <c r="D3134" t="s">
        <v>1708</v>
      </c>
      <c r="G3134" t="s">
        <v>12461</v>
      </c>
      <c r="H3134" t="s">
        <v>14296</v>
      </c>
      <c r="I3134">
        <v>103</v>
      </c>
      <c r="J3134">
        <v>0</v>
      </c>
      <c r="K3134">
        <v>30.212623000000001</v>
      </c>
      <c r="U3134" t="s">
        <v>15316</v>
      </c>
    </row>
    <row r="3135" spans="1:21" x14ac:dyDescent="0.25">
      <c r="A3135">
        <v>2010</v>
      </c>
      <c r="B3135">
        <v>9</v>
      </c>
      <c r="C3135" t="s">
        <v>20</v>
      </c>
      <c r="D3135" t="s">
        <v>1709</v>
      </c>
      <c r="G3135" t="s">
        <v>12462</v>
      </c>
      <c r="H3135" t="s">
        <v>14294</v>
      </c>
      <c r="I3135">
        <v>270.60000000000002</v>
      </c>
      <c r="J3135">
        <v>0</v>
      </c>
      <c r="K3135">
        <v>477.37901499999998</v>
      </c>
      <c r="P3135" t="s">
        <v>17275</v>
      </c>
      <c r="Q3135" t="s">
        <v>17172</v>
      </c>
      <c r="R3135" t="s">
        <v>17173</v>
      </c>
      <c r="S3135" t="s">
        <v>15252</v>
      </c>
      <c r="T3135" t="s">
        <v>17174</v>
      </c>
      <c r="U3135" t="s">
        <v>15317</v>
      </c>
    </row>
    <row r="3136" spans="1:21" x14ac:dyDescent="0.25">
      <c r="A3136">
        <v>2010</v>
      </c>
      <c r="B3136">
        <v>9</v>
      </c>
      <c r="C3136" t="s">
        <v>20</v>
      </c>
      <c r="D3136" t="s">
        <v>1710</v>
      </c>
      <c r="G3136" t="s">
        <v>12463</v>
      </c>
      <c r="H3136" t="s">
        <v>14298</v>
      </c>
      <c r="I3136">
        <v>3833.3516960000002</v>
      </c>
      <c r="J3136">
        <v>0</v>
      </c>
      <c r="K3136">
        <v>1473.1768030000001</v>
      </c>
      <c r="P3136" t="s">
        <v>16958</v>
      </c>
      <c r="Q3136" t="s">
        <v>15243</v>
      </c>
      <c r="T3136" t="s">
        <v>15311</v>
      </c>
      <c r="U3136" t="s">
        <v>15317</v>
      </c>
    </row>
    <row r="3137" spans="1:21" x14ac:dyDescent="0.25">
      <c r="A3137">
        <v>2010</v>
      </c>
      <c r="B3137">
        <v>9</v>
      </c>
      <c r="C3137" t="s">
        <v>20</v>
      </c>
      <c r="D3137" t="s">
        <v>1711</v>
      </c>
      <c r="G3137" t="s">
        <v>12464</v>
      </c>
      <c r="H3137" t="s">
        <v>14298</v>
      </c>
      <c r="I3137">
        <v>1000</v>
      </c>
      <c r="J3137">
        <v>0</v>
      </c>
      <c r="K3137">
        <v>1000</v>
      </c>
      <c r="P3137" t="s">
        <v>15292</v>
      </c>
      <c r="Q3137" t="s">
        <v>15243</v>
      </c>
      <c r="T3137" t="s">
        <v>15311</v>
      </c>
      <c r="U3137" t="s">
        <v>15317</v>
      </c>
    </row>
    <row r="3138" spans="1:21" x14ac:dyDescent="0.25">
      <c r="A3138">
        <v>2010</v>
      </c>
      <c r="B3138">
        <v>9</v>
      </c>
      <c r="C3138" t="s">
        <v>20</v>
      </c>
      <c r="D3138" t="s">
        <v>2257</v>
      </c>
      <c r="G3138" t="s">
        <v>13066</v>
      </c>
      <c r="H3138" t="s">
        <v>14302</v>
      </c>
      <c r="I3138">
        <v>4500</v>
      </c>
      <c r="J3138">
        <v>0</v>
      </c>
      <c r="K3138">
        <v>2711.61</v>
      </c>
      <c r="R3138" t="s">
        <v>17180</v>
      </c>
      <c r="S3138" t="s">
        <v>17589</v>
      </c>
      <c r="T3138" t="s">
        <v>16961</v>
      </c>
      <c r="U3138" t="s">
        <v>15317</v>
      </c>
    </row>
    <row r="3139" spans="1:21" x14ac:dyDescent="0.25">
      <c r="A3139">
        <v>2010</v>
      </c>
      <c r="B3139">
        <v>9</v>
      </c>
      <c r="C3139" t="s">
        <v>22</v>
      </c>
      <c r="D3139" t="s">
        <v>287</v>
      </c>
      <c r="G3139" t="s">
        <v>10941</v>
      </c>
      <c r="H3139" t="s">
        <v>14221</v>
      </c>
      <c r="I3139">
        <v>2100.1931749999999</v>
      </c>
      <c r="J3139">
        <v>0</v>
      </c>
      <c r="K3139">
        <v>1760.850375</v>
      </c>
      <c r="U3139" t="s">
        <v>15316</v>
      </c>
    </row>
    <row r="3140" spans="1:21" x14ac:dyDescent="0.25">
      <c r="A3140">
        <v>2010</v>
      </c>
      <c r="B3140">
        <v>9</v>
      </c>
      <c r="C3140" t="s">
        <v>23</v>
      </c>
      <c r="D3140" t="s">
        <v>289</v>
      </c>
      <c r="G3140" t="s">
        <v>10942</v>
      </c>
      <c r="H3140" t="s">
        <v>14222</v>
      </c>
      <c r="I3140">
        <v>100.749135</v>
      </c>
      <c r="J3140">
        <v>0</v>
      </c>
      <c r="K3140">
        <v>79.391322000000002</v>
      </c>
      <c r="U3140" t="s">
        <v>15316</v>
      </c>
    </row>
    <row r="3141" spans="1:21" x14ac:dyDescent="0.25">
      <c r="A3141">
        <v>2010</v>
      </c>
      <c r="B3141">
        <v>9</v>
      </c>
      <c r="C3141" t="s">
        <v>23</v>
      </c>
      <c r="D3141" t="s">
        <v>290</v>
      </c>
      <c r="G3141" t="s">
        <v>10957</v>
      </c>
      <c r="H3141" t="s">
        <v>14542</v>
      </c>
      <c r="I3141">
        <v>30.996435000000002</v>
      </c>
      <c r="J3141">
        <v>0</v>
      </c>
      <c r="K3141">
        <v>2.077296</v>
      </c>
      <c r="U3141" t="s">
        <v>15316</v>
      </c>
    </row>
    <row r="3142" spans="1:21" x14ac:dyDescent="0.25">
      <c r="A3142">
        <v>2010</v>
      </c>
      <c r="B3142">
        <v>9</v>
      </c>
      <c r="C3142" t="s">
        <v>24</v>
      </c>
      <c r="D3142" t="s">
        <v>292</v>
      </c>
      <c r="E3142" t="s">
        <v>3285</v>
      </c>
      <c r="F3142" t="s">
        <v>7284</v>
      </c>
      <c r="G3142" t="s">
        <v>11163</v>
      </c>
      <c r="H3142" t="s">
        <v>14543</v>
      </c>
      <c r="I3142">
        <v>1683.620173</v>
      </c>
      <c r="J3142">
        <v>0</v>
      </c>
      <c r="K3142">
        <v>1712.15031</v>
      </c>
      <c r="U3142" t="s">
        <v>15316</v>
      </c>
    </row>
    <row r="3143" spans="1:21" x14ac:dyDescent="0.25">
      <c r="A3143">
        <v>2010</v>
      </c>
      <c r="B3143">
        <v>9</v>
      </c>
      <c r="C3143" t="s">
        <v>21</v>
      </c>
      <c r="D3143" t="s">
        <v>1712</v>
      </c>
      <c r="G3143" t="s">
        <v>12465</v>
      </c>
      <c r="H3143" t="s">
        <v>14649</v>
      </c>
      <c r="I3143">
        <v>29.245570000000001</v>
      </c>
      <c r="J3143">
        <v>0</v>
      </c>
      <c r="K3143">
        <v>25.907426999999998</v>
      </c>
      <c r="U3143" t="s">
        <v>15316</v>
      </c>
    </row>
    <row r="3144" spans="1:21" x14ac:dyDescent="0.25">
      <c r="A3144">
        <v>2010</v>
      </c>
      <c r="B3144">
        <v>9</v>
      </c>
      <c r="C3144" t="s">
        <v>29</v>
      </c>
      <c r="D3144" t="s">
        <v>301</v>
      </c>
      <c r="E3144" t="s">
        <v>2980</v>
      </c>
      <c r="F3144" t="s">
        <v>6944</v>
      </c>
      <c r="G3144" t="s">
        <v>11172</v>
      </c>
      <c r="H3144" t="s">
        <v>14294</v>
      </c>
      <c r="I3144">
        <v>1694.7</v>
      </c>
      <c r="J3144">
        <v>0</v>
      </c>
      <c r="K3144">
        <v>1641.8297339999999</v>
      </c>
      <c r="P3144" t="s">
        <v>16963</v>
      </c>
      <c r="Q3144" t="s">
        <v>15239</v>
      </c>
      <c r="R3144" t="s">
        <v>17173</v>
      </c>
      <c r="S3144" t="s">
        <v>15252</v>
      </c>
      <c r="T3144" t="s">
        <v>17591</v>
      </c>
      <c r="U3144" t="s">
        <v>15317</v>
      </c>
    </row>
    <row r="3145" spans="1:21" x14ac:dyDescent="0.25">
      <c r="A3145">
        <v>2010</v>
      </c>
      <c r="B3145">
        <v>9</v>
      </c>
      <c r="C3145" t="s">
        <v>30</v>
      </c>
      <c r="D3145" t="s">
        <v>1713</v>
      </c>
      <c r="E3145" t="s">
        <v>3286</v>
      </c>
      <c r="F3145" t="s">
        <v>7285</v>
      </c>
      <c r="G3145" t="s">
        <v>12466</v>
      </c>
      <c r="H3145" t="s">
        <v>14298</v>
      </c>
      <c r="I3145">
        <v>15</v>
      </c>
      <c r="J3145">
        <v>0</v>
      </c>
      <c r="K3145">
        <v>9.5410280000000007</v>
      </c>
      <c r="L3145" t="s">
        <v>15345</v>
      </c>
      <c r="M3145" t="s">
        <v>15242</v>
      </c>
      <c r="T3145" t="s">
        <v>15309</v>
      </c>
      <c r="U3145" t="s">
        <v>15317</v>
      </c>
    </row>
    <row r="3146" spans="1:21" x14ac:dyDescent="0.25">
      <c r="A3146">
        <v>2010</v>
      </c>
      <c r="B3146">
        <v>10</v>
      </c>
      <c r="C3146" t="s">
        <v>26</v>
      </c>
      <c r="D3146" t="s">
        <v>303</v>
      </c>
      <c r="E3146" t="s">
        <v>2981</v>
      </c>
      <c r="F3146" t="s">
        <v>7286</v>
      </c>
      <c r="G3146" t="s">
        <v>12467</v>
      </c>
      <c r="H3146" t="s">
        <v>14309</v>
      </c>
      <c r="I3146">
        <v>348.44823300000002</v>
      </c>
      <c r="J3146">
        <v>0</v>
      </c>
      <c r="K3146">
        <v>356.37672600000002</v>
      </c>
      <c r="T3146" s="124" t="s">
        <v>15315</v>
      </c>
      <c r="U3146" s="124" t="s">
        <v>15317</v>
      </c>
    </row>
    <row r="3147" spans="1:21" x14ac:dyDescent="0.25">
      <c r="A3147">
        <v>2010</v>
      </c>
      <c r="B3147">
        <v>10</v>
      </c>
      <c r="C3147" t="s">
        <v>25</v>
      </c>
      <c r="D3147" t="s">
        <v>305</v>
      </c>
      <c r="E3147" t="s">
        <v>3287</v>
      </c>
      <c r="F3147" t="s">
        <v>7287</v>
      </c>
      <c r="G3147" t="s">
        <v>11176</v>
      </c>
      <c r="H3147" t="s">
        <v>14309</v>
      </c>
      <c r="I3147">
        <v>193.731427</v>
      </c>
      <c r="J3147">
        <v>0</v>
      </c>
      <c r="K3147">
        <v>222.71096700000001</v>
      </c>
      <c r="T3147" s="124" t="s">
        <v>15315</v>
      </c>
      <c r="U3147" s="124" t="s">
        <v>15317</v>
      </c>
    </row>
    <row r="3148" spans="1:21" x14ac:dyDescent="0.25">
      <c r="A3148">
        <v>2010</v>
      </c>
      <c r="B3148">
        <v>10</v>
      </c>
      <c r="C3148" t="s">
        <v>25</v>
      </c>
      <c r="D3148" t="s">
        <v>306</v>
      </c>
      <c r="E3148" t="s">
        <v>3578</v>
      </c>
      <c r="F3148" t="s">
        <v>7619</v>
      </c>
      <c r="G3148" t="s">
        <v>11177</v>
      </c>
      <c r="H3148" t="s">
        <v>14311</v>
      </c>
      <c r="I3148">
        <v>273.44045299999999</v>
      </c>
      <c r="J3148">
        <v>0</v>
      </c>
      <c r="K3148">
        <v>161.417407</v>
      </c>
      <c r="U3148" t="s">
        <v>15316</v>
      </c>
    </row>
    <row r="3149" spans="1:21" x14ac:dyDescent="0.25">
      <c r="A3149">
        <v>2010</v>
      </c>
      <c r="B3149">
        <v>10</v>
      </c>
      <c r="C3149" t="s">
        <v>25</v>
      </c>
      <c r="D3149" t="s">
        <v>307</v>
      </c>
      <c r="E3149" t="s">
        <v>3289</v>
      </c>
      <c r="F3149" t="s">
        <v>7620</v>
      </c>
      <c r="G3149" t="s">
        <v>11178</v>
      </c>
      <c r="H3149" t="s">
        <v>14312</v>
      </c>
      <c r="I3149">
        <v>170.233621</v>
      </c>
      <c r="J3149">
        <v>0</v>
      </c>
      <c r="K3149">
        <v>182.853004</v>
      </c>
      <c r="U3149" t="s">
        <v>15316</v>
      </c>
    </row>
    <row r="3150" spans="1:21" x14ac:dyDescent="0.25">
      <c r="A3150">
        <v>2010</v>
      </c>
      <c r="B3150">
        <v>10</v>
      </c>
      <c r="C3150" t="s">
        <v>25</v>
      </c>
      <c r="D3150" t="s">
        <v>308</v>
      </c>
      <c r="E3150" t="s">
        <v>3290</v>
      </c>
      <c r="F3150" t="s">
        <v>7621</v>
      </c>
      <c r="G3150" t="s">
        <v>11179</v>
      </c>
      <c r="H3150" t="s">
        <v>14313</v>
      </c>
      <c r="I3150">
        <v>340.06851599999999</v>
      </c>
      <c r="J3150">
        <v>0</v>
      </c>
      <c r="K3150">
        <v>321.53293100000002</v>
      </c>
      <c r="L3150" t="s">
        <v>16964</v>
      </c>
      <c r="M3150" t="s">
        <v>16850</v>
      </c>
      <c r="N3150" t="s">
        <v>15205</v>
      </c>
      <c r="O3150" t="s">
        <v>15338</v>
      </c>
      <c r="R3150" t="s">
        <v>17595</v>
      </c>
      <c r="S3150" t="s">
        <v>15240</v>
      </c>
      <c r="T3150" t="s">
        <v>17604</v>
      </c>
      <c r="U3150" t="s">
        <v>15317</v>
      </c>
    </row>
    <row r="3151" spans="1:21" x14ac:dyDescent="0.25">
      <c r="A3151">
        <v>2010</v>
      </c>
      <c r="B3151">
        <v>10</v>
      </c>
      <c r="C3151" t="s">
        <v>27</v>
      </c>
      <c r="D3151" t="s">
        <v>309</v>
      </c>
      <c r="E3151" t="s">
        <v>3291</v>
      </c>
      <c r="F3151" t="s">
        <v>7290</v>
      </c>
      <c r="G3151" t="s">
        <v>11180</v>
      </c>
      <c r="H3151" t="s">
        <v>14313</v>
      </c>
      <c r="I3151">
        <v>73.456131999999997</v>
      </c>
      <c r="J3151">
        <v>0</v>
      </c>
      <c r="K3151">
        <v>58.269969000000003</v>
      </c>
      <c r="R3151" t="s">
        <v>17595</v>
      </c>
      <c r="S3151" t="s">
        <v>15240</v>
      </c>
      <c r="T3151" t="s">
        <v>15306</v>
      </c>
      <c r="U3151" t="s">
        <v>15317</v>
      </c>
    </row>
    <row r="3152" spans="1:21" x14ac:dyDescent="0.25">
      <c r="A3152">
        <v>2010</v>
      </c>
      <c r="B3152">
        <v>10</v>
      </c>
      <c r="C3152" t="s">
        <v>27</v>
      </c>
      <c r="D3152" t="s">
        <v>310</v>
      </c>
      <c r="E3152" t="s">
        <v>3292</v>
      </c>
      <c r="F3152" t="s">
        <v>7291</v>
      </c>
      <c r="G3152" t="s">
        <v>11181</v>
      </c>
      <c r="H3152" t="s">
        <v>14314</v>
      </c>
      <c r="I3152">
        <v>647.28844200000003</v>
      </c>
      <c r="J3152">
        <v>0</v>
      </c>
      <c r="K3152">
        <v>723.99825199999998</v>
      </c>
      <c r="U3152" t="s">
        <v>15316</v>
      </c>
    </row>
    <row r="3153" spans="1:21" x14ac:dyDescent="0.25">
      <c r="A3153">
        <v>2010</v>
      </c>
      <c r="B3153">
        <v>10</v>
      </c>
      <c r="C3153" t="s">
        <v>28</v>
      </c>
      <c r="D3153" t="s">
        <v>312</v>
      </c>
      <c r="E3153" t="s">
        <v>3293</v>
      </c>
      <c r="F3153" t="s">
        <v>7292</v>
      </c>
      <c r="G3153" t="s">
        <v>11183</v>
      </c>
      <c r="H3153" t="s">
        <v>14314</v>
      </c>
      <c r="I3153">
        <v>34.915374999999997</v>
      </c>
      <c r="J3153">
        <v>0</v>
      </c>
      <c r="K3153">
        <v>26.967441000000001</v>
      </c>
      <c r="U3153" t="s">
        <v>15316</v>
      </c>
    </row>
    <row r="3154" spans="1:21" x14ac:dyDescent="0.25">
      <c r="A3154">
        <v>2010</v>
      </c>
      <c r="B3154">
        <v>10</v>
      </c>
      <c r="C3154" t="s">
        <v>28</v>
      </c>
      <c r="D3154" t="s">
        <v>313</v>
      </c>
      <c r="E3154" t="s">
        <v>3294</v>
      </c>
      <c r="F3154" t="s">
        <v>7293</v>
      </c>
      <c r="G3154" t="s">
        <v>11184</v>
      </c>
      <c r="H3154" t="s">
        <v>14316</v>
      </c>
      <c r="I3154">
        <v>42.441709000000003</v>
      </c>
      <c r="J3154">
        <v>0</v>
      </c>
      <c r="K3154">
        <v>34.163938000000002</v>
      </c>
      <c r="U3154" t="s">
        <v>15316</v>
      </c>
    </row>
    <row r="3155" spans="1:21" x14ac:dyDescent="0.25">
      <c r="A3155">
        <v>2010</v>
      </c>
      <c r="B3155">
        <v>10</v>
      </c>
      <c r="C3155" t="s">
        <v>28</v>
      </c>
      <c r="D3155" t="s">
        <v>314</v>
      </c>
      <c r="E3155" t="s">
        <v>3287</v>
      </c>
      <c r="F3155" t="s">
        <v>7622</v>
      </c>
      <c r="G3155" t="s">
        <v>11185</v>
      </c>
      <c r="H3155" t="s">
        <v>14309</v>
      </c>
      <c r="I3155">
        <v>208.60163900000001</v>
      </c>
      <c r="J3155">
        <v>0</v>
      </c>
      <c r="K3155">
        <v>241.18548100000001</v>
      </c>
      <c r="U3155" t="s">
        <v>15316</v>
      </c>
    </row>
    <row r="3156" spans="1:21" x14ac:dyDescent="0.25">
      <c r="A3156">
        <v>2010</v>
      </c>
      <c r="B3156">
        <v>10</v>
      </c>
      <c r="C3156" t="s">
        <v>28</v>
      </c>
      <c r="D3156" t="s">
        <v>316</v>
      </c>
      <c r="E3156" t="s">
        <v>3295</v>
      </c>
      <c r="F3156" t="s">
        <v>7295</v>
      </c>
      <c r="G3156" t="s">
        <v>11187</v>
      </c>
      <c r="H3156" t="s">
        <v>14316</v>
      </c>
      <c r="I3156">
        <v>48.644938000000003</v>
      </c>
      <c r="J3156">
        <v>0</v>
      </c>
      <c r="K3156">
        <v>101.05831499999999</v>
      </c>
      <c r="U3156" t="s">
        <v>15316</v>
      </c>
    </row>
    <row r="3157" spans="1:21" x14ac:dyDescent="0.25">
      <c r="A3157">
        <v>2010</v>
      </c>
      <c r="B3157">
        <v>10</v>
      </c>
      <c r="C3157" t="s">
        <v>28</v>
      </c>
      <c r="D3157" t="s">
        <v>1715</v>
      </c>
      <c r="E3157" t="s">
        <v>3296</v>
      </c>
      <c r="F3157" t="s">
        <v>7623</v>
      </c>
      <c r="G3157" t="s">
        <v>12469</v>
      </c>
      <c r="H3157" t="s">
        <v>14310</v>
      </c>
      <c r="I3157">
        <v>143.136259</v>
      </c>
      <c r="J3157">
        <v>0</v>
      </c>
      <c r="K3157">
        <v>158.89581100000001</v>
      </c>
      <c r="U3157" t="s">
        <v>15316</v>
      </c>
    </row>
    <row r="3158" spans="1:21" x14ac:dyDescent="0.25">
      <c r="A3158">
        <v>2010</v>
      </c>
      <c r="B3158">
        <v>10</v>
      </c>
      <c r="C3158" t="s">
        <v>20</v>
      </c>
      <c r="D3158" t="s">
        <v>2258</v>
      </c>
      <c r="G3158" t="s">
        <v>11883</v>
      </c>
      <c r="H3158" t="s">
        <v>14311</v>
      </c>
      <c r="I3158">
        <v>66.276129999999995</v>
      </c>
      <c r="J3158">
        <v>0</v>
      </c>
      <c r="K3158">
        <v>74.360283999999993</v>
      </c>
      <c r="U3158" t="s">
        <v>15316</v>
      </c>
    </row>
    <row r="3159" spans="1:21" x14ac:dyDescent="0.25">
      <c r="A3159">
        <v>2010</v>
      </c>
      <c r="B3159">
        <v>10</v>
      </c>
      <c r="C3159" t="s">
        <v>20</v>
      </c>
      <c r="D3159" t="s">
        <v>318</v>
      </c>
      <c r="G3159" t="s">
        <v>10937</v>
      </c>
      <c r="H3159" t="s">
        <v>14650</v>
      </c>
      <c r="I3159">
        <v>97.821856999999994</v>
      </c>
      <c r="J3159">
        <v>0</v>
      </c>
      <c r="K3159">
        <v>32.501071000000003</v>
      </c>
      <c r="U3159" t="s">
        <v>15316</v>
      </c>
    </row>
    <row r="3160" spans="1:21" x14ac:dyDescent="0.25">
      <c r="A3160">
        <v>2010</v>
      </c>
      <c r="B3160">
        <v>10</v>
      </c>
      <c r="C3160" t="s">
        <v>20</v>
      </c>
      <c r="D3160" t="s">
        <v>319</v>
      </c>
      <c r="G3160" t="s">
        <v>11017</v>
      </c>
      <c r="H3160" t="s">
        <v>14312</v>
      </c>
      <c r="I3160">
        <v>0</v>
      </c>
      <c r="J3160">
        <v>0</v>
      </c>
      <c r="K3160">
        <v>933.17607899999996</v>
      </c>
      <c r="U3160" t="s">
        <v>15316</v>
      </c>
    </row>
    <row r="3161" spans="1:21" x14ac:dyDescent="0.25">
      <c r="A3161">
        <v>2010</v>
      </c>
      <c r="B3161">
        <v>10</v>
      </c>
      <c r="C3161" t="s">
        <v>22</v>
      </c>
      <c r="D3161" t="s">
        <v>320</v>
      </c>
      <c r="G3161" t="s">
        <v>10941</v>
      </c>
      <c r="H3161" t="s">
        <v>14221</v>
      </c>
      <c r="I3161">
        <v>491.16311000000002</v>
      </c>
      <c r="J3161">
        <v>0</v>
      </c>
      <c r="K3161">
        <v>528.23912099999995</v>
      </c>
      <c r="U3161" t="s">
        <v>15316</v>
      </c>
    </row>
    <row r="3162" spans="1:21" x14ac:dyDescent="0.25">
      <c r="A3162">
        <v>2010</v>
      </c>
      <c r="B3162">
        <v>10</v>
      </c>
      <c r="C3162" t="s">
        <v>23</v>
      </c>
      <c r="D3162" t="s">
        <v>321</v>
      </c>
      <c r="G3162" t="s">
        <v>10942</v>
      </c>
      <c r="H3162" t="s">
        <v>14222</v>
      </c>
      <c r="I3162">
        <v>89.014323000000005</v>
      </c>
      <c r="J3162">
        <v>0</v>
      </c>
      <c r="K3162">
        <v>82.398623999999998</v>
      </c>
      <c r="U3162" t="s">
        <v>15316</v>
      </c>
    </row>
    <row r="3163" spans="1:21" x14ac:dyDescent="0.25">
      <c r="A3163">
        <v>2010</v>
      </c>
      <c r="B3163">
        <v>10</v>
      </c>
      <c r="C3163" t="s">
        <v>23</v>
      </c>
      <c r="D3163" t="s">
        <v>322</v>
      </c>
      <c r="G3163" t="s">
        <v>10957</v>
      </c>
      <c r="H3163" t="s">
        <v>14222</v>
      </c>
      <c r="I3163">
        <v>6.6627669999999997</v>
      </c>
      <c r="J3163">
        <v>0</v>
      </c>
      <c r="K3163">
        <v>1.1511690000000001</v>
      </c>
      <c r="U3163" t="s">
        <v>15316</v>
      </c>
    </row>
    <row r="3164" spans="1:21" x14ac:dyDescent="0.25">
      <c r="A3164">
        <v>2010</v>
      </c>
      <c r="B3164">
        <v>10</v>
      </c>
      <c r="C3164" t="s">
        <v>24</v>
      </c>
      <c r="D3164" t="s">
        <v>323</v>
      </c>
      <c r="E3164" t="s">
        <v>3579</v>
      </c>
      <c r="F3164" t="s">
        <v>6969</v>
      </c>
      <c r="G3164" t="s">
        <v>11188</v>
      </c>
      <c r="H3164" t="s">
        <v>14313</v>
      </c>
      <c r="I3164">
        <v>11.689289</v>
      </c>
      <c r="J3164">
        <v>0</v>
      </c>
      <c r="K3164">
        <v>8.4216069999999998</v>
      </c>
      <c r="L3164" t="s">
        <v>15205</v>
      </c>
      <c r="M3164" t="s">
        <v>15338</v>
      </c>
      <c r="N3164" t="s">
        <v>15205</v>
      </c>
      <c r="O3164" t="s">
        <v>15338</v>
      </c>
      <c r="R3164" t="s">
        <v>17595</v>
      </c>
      <c r="S3164" t="s">
        <v>15240</v>
      </c>
      <c r="T3164" t="s">
        <v>17185</v>
      </c>
      <c r="U3164" t="s">
        <v>15317</v>
      </c>
    </row>
    <row r="3165" spans="1:21" x14ac:dyDescent="0.25">
      <c r="A3165">
        <v>2010</v>
      </c>
      <c r="B3165">
        <v>10</v>
      </c>
      <c r="C3165" t="s">
        <v>24</v>
      </c>
      <c r="D3165" t="s">
        <v>324</v>
      </c>
      <c r="E3165" t="s">
        <v>3297</v>
      </c>
      <c r="F3165" t="s">
        <v>7297</v>
      </c>
      <c r="G3165" t="s">
        <v>11189</v>
      </c>
      <c r="H3165" t="s">
        <v>14315</v>
      </c>
      <c r="I3165">
        <v>266.842827</v>
      </c>
      <c r="J3165">
        <v>0</v>
      </c>
      <c r="K3165">
        <v>771.32337500000006</v>
      </c>
      <c r="U3165" t="s">
        <v>15316</v>
      </c>
    </row>
    <row r="3166" spans="1:21" x14ac:dyDescent="0.25">
      <c r="A3166">
        <v>2010</v>
      </c>
      <c r="B3166">
        <v>10</v>
      </c>
      <c r="C3166" t="s">
        <v>24</v>
      </c>
      <c r="D3166" t="s">
        <v>325</v>
      </c>
      <c r="E3166" t="s">
        <v>3580</v>
      </c>
      <c r="F3166" t="s">
        <v>7298</v>
      </c>
      <c r="G3166" t="s">
        <v>11190</v>
      </c>
      <c r="H3166" t="s">
        <v>14314</v>
      </c>
      <c r="I3166">
        <v>56.053888999999998</v>
      </c>
      <c r="J3166">
        <v>0</v>
      </c>
      <c r="K3166">
        <v>49.394283000000001</v>
      </c>
      <c r="U3166" t="s">
        <v>15316</v>
      </c>
    </row>
    <row r="3167" spans="1:21" x14ac:dyDescent="0.25">
      <c r="A3167">
        <v>2010</v>
      </c>
      <c r="B3167">
        <v>10</v>
      </c>
      <c r="C3167" t="s">
        <v>24</v>
      </c>
      <c r="D3167" t="s">
        <v>326</v>
      </c>
      <c r="E3167" t="s">
        <v>3581</v>
      </c>
      <c r="F3167" t="s">
        <v>7303</v>
      </c>
      <c r="G3167" t="s">
        <v>11191</v>
      </c>
      <c r="H3167" t="s">
        <v>14313</v>
      </c>
      <c r="I3167">
        <v>244.65847299999999</v>
      </c>
      <c r="J3167">
        <v>0</v>
      </c>
      <c r="K3167">
        <v>216.84843000000001</v>
      </c>
      <c r="L3167" t="s">
        <v>18136</v>
      </c>
      <c r="M3167" t="s">
        <v>18020</v>
      </c>
      <c r="N3167" t="s">
        <v>15205</v>
      </c>
      <c r="O3167" t="s">
        <v>15338</v>
      </c>
      <c r="R3167" t="s">
        <v>17595</v>
      </c>
      <c r="S3167" t="s">
        <v>15240</v>
      </c>
      <c r="T3167" t="s">
        <v>17604</v>
      </c>
      <c r="U3167" t="s">
        <v>15317</v>
      </c>
    </row>
    <row r="3168" spans="1:21" x14ac:dyDescent="0.25">
      <c r="A3168">
        <v>2010</v>
      </c>
      <c r="B3168">
        <v>10</v>
      </c>
      <c r="C3168" t="s">
        <v>24</v>
      </c>
      <c r="D3168" t="s">
        <v>327</v>
      </c>
      <c r="E3168" t="s">
        <v>3582</v>
      </c>
      <c r="F3168" t="s">
        <v>7624</v>
      </c>
      <c r="G3168" t="s">
        <v>11192</v>
      </c>
      <c r="H3168" t="s">
        <v>14317</v>
      </c>
      <c r="I3168">
        <v>38.371349000000002</v>
      </c>
      <c r="J3168">
        <v>0</v>
      </c>
      <c r="K3168">
        <v>33.743130999999998</v>
      </c>
      <c r="P3168" t="s">
        <v>15180</v>
      </c>
      <c r="Q3168" t="s">
        <v>15239</v>
      </c>
      <c r="T3168" t="s">
        <v>15302</v>
      </c>
      <c r="U3168" t="s">
        <v>15317</v>
      </c>
    </row>
    <row r="3169" spans="1:21" x14ac:dyDescent="0.25">
      <c r="A3169">
        <v>2010</v>
      </c>
      <c r="B3169">
        <v>10</v>
      </c>
      <c r="C3169" t="s">
        <v>24</v>
      </c>
      <c r="D3169" t="s">
        <v>328</v>
      </c>
      <c r="E3169" t="s">
        <v>3290</v>
      </c>
      <c r="F3169" t="s">
        <v>7621</v>
      </c>
      <c r="G3169" t="s">
        <v>11193</v>
      </c>
      <c r="H3169" t="s">
        <v>14318</v>
      </c>
      <c r="I3169">
        <v>131.76382799999999</v>
      </c>
      <c r="J3169">
        <v>0</v>
      </c>
      <c r="K3169">
        <v>138.33075700000001</v>
      </c>
      <c r="L3169" t="s">
        <v>16964</v>
      </c>
      <c r="M3169" t="s">
        <v>16850</v>
      </c>
      <c r="N3169" t="s">
        <v>15205</v>
      </c>
      <c r="O3169" t="s">
        <v>15338</v>
      </c>
      <c r="T3169" t="s">
        <v>17604</v>
      </c>
      <c r="U3169" t="s">
        <v>15317</v>
      </c>
    </row>
    <row r="3170" spans="1:21" x14ac:dyDescent="0.25">
      <c r="A3170">
        <v>2010</v>
      </c>
      <c r="B3170">
        <v>10</v>
      </c>
      <c r="C3170" t="s">
        <v>24</v>
      </c>
      <c r="D3170" t="s">
        <v>329</v>
      </c>
      <c r="E3170" t="s">
        <v>3583</v>
      </c>
      <c r="F3170" t="s">
        <v>7625</v>
      </c>
      <c r="G3170" t="s">
        <v>12470</v>
      </c>
      <c r="H3170" t="s">
        <v>14314</v>
      </c>
      <c r="I3170">
        <v>78.360833999999997</v>
      </c>
      <c r="J3170">
        <v>0</v>
      </c>
      <c r="K3170">
        <v>54.519927000000003</v>
      </c>
      <c r="U3170" t="s">
        <v>15316</v>
      </c>
    </row>
    <row r="3171" spans="1:21" x14ac:dyDescent="0.25">
      <c r="A3171">
        <v>2010</v>
      </c>
      <c r="B3171">
        <v>10</v>
      </c>
      <c r="C3171" t="s">
        <v>24</v>
      </c>
      <c r="D3171" t="s">
        <v>330</v>
      </c>
      <c r="E3171" t="s">
        <v>3298</v>
      </c>
      <c r="F3171" t="s">
        <v>7299</v>
      </c>
      <c r="G3171" t="s">
        <v>11195</v>
      </c>
      <c r="H3171" t="s">
        <v>14313</v>
      </c>
      <c r="I3171">
        <v>277.32408900000001</v>
      </c>
      <c r="J3171">
        <v>0</v>
      </c>
      <c r="K3171">
        <v>249.38476700000001</v>
      </c>
      <c r="L3171" t="s">
        <v>17277</v>
      </c>
      <c r="M3171" t="s">
        <v>16850</v>
      </c>
      <c r="N3171" t="s">
        <v>18133</v>
      </c>
      <c r="O3171" t="s">
        <v>15240</v>
      </c>
      <c r="P3171" t="s">
        <v>17603</v>
      </c>
      <c r="Q3171" t="s">
        <v>15240</v>
      </c>
      <c r="R3171" t="s">
        <v>17595</v>
      </c>
      <c r="S3171" t="s">
        <v>15240</v>
      </c>
      <c r="T3171" t="s">
        <v>16851</v>
      </c>
      <c r="U3171" t="s">
        <v>15317</v>
      </c>
    </row>
    <row r="3172" spans="1:21" x14ac:dyDescent="0.25">
      <c r="A3172">
        <v>2010</v>
      </c>
      <c r="B3172">
        <v>10</v>
      </c>
      <c r="C3172" t="s">
        <v>24</v>
      </c>
      <c r="D3172" t="s">
        <v>331</v>
      </c>
      <c r="E3172" t="s">
        <v>3299</v>
      </c>
      <c r="F3172" t="s">
        <v>7300</v>
      </c>
      <c r="G3172" t="s">
        <v>11196</v>
      </c>
      <c r="H3172" t="s">
        <v>14317</v>
      </c>
      <c r="I3172">
        <v>95.890715</v>
      </c>
      <c r="J3172">
        <v>0</v>
      </c>
      <c r="K3172">
        <v>90.321068999999994</v>
      </c>
      <c r="U3172" t="s">
        <v>15316</v>
      </c>
    </row>
    <row r="3173" spans="1:21" x14ac:dyDescent="0.25">
      <c r="A3173">
        <v>2010</v>
      </c>
      <c r="B3173">
        <v>10</v>
      </c>
      <c r="C3173" t="s">
        <v>24</v>
      </c>
      <c r="D3173" t="s">
        <v>332</v>
      </c>
      <c r="E3173" t="s">
        <v>3300</v>
      </c>
      <c r="F3173" t="s">
        <v>7301</v>
      </c>
      <c r="G3173" t="s">
        <v>11197</v>
      </c>
      <c r="H3173" t="s">
        <v>14319</v>
      </c>
      <c r="I3173">
        <v>68.415194999999997</v>
      </c>
      <c r="J3173">
        <v>0</v>
      </c>
      <c r="K3173">
        <v>59.927349</v>
      </c>
      <c r="U3173" t="s">
        <v>15316</v>
      </c>
    </row>
    <row r="3174" spans="1:21" x14ac:dyDescent="0.25">
      <c r="A3174">
        <v>2010</v>
      </c>
      <c r="B3174">
        <v>10</v>
      </c>
      <c r="C3174" t="s">
        <v>24</v>
      </c>
      <c r="D3174" t="s">
        <v>1716</v>
      </c>
      <c r="E3174" t="s">
        <v>3301</v>
      </c>
      <c r="F3174" t="s">
        <v>7302</v>
      </c>
      <c r="G3174" t="s">
        <v>12471</v>
      </c>
      <c r="H3174" t="s">
        <v>14315</v>
      </c>
      <c r="I3174">
        <v>39.611916000000001</v>
      </c>
      <c r="J3174">
        <v>0</v>
      </c>
      <c r="K3174">
        <v>39.776238999999997</v>
      </c>
      <c r="U3174" t="s">
        <v>15316</v>
      </c>
    </row>
    <row r="3175" spans="1:21" x14ac:dyDescent="0.25">
      <c r="A3175">
        <v>2010</v>
      </c>
      <c r="B3175">
        <v>10</v>
      </c>
      <c r="C3175" t="s">
        <v>24</v>
      </c>
      <c r="D3175" t="s">
        <v>2259</v>
      </c>
      <c r="E3175" t="s">
        <v>3584</v>
      </c>
      <c r="F3175" t="s">
        <v>7626</v>
      </c>
      <c r="G3175" t="s">
        <v>13067</v>
      </c>
      <c r="H3175" t="s">
        <v>14318</v>
      </c>
      <c r="I3175">
        <v>0.232851</v>
      </c>
      <c r="J3175">
        <v>0</v>
      </c>
      <c r="K3175">
        <v>4.999E-2</v>
      </c>
      <c r="U3175" t="s">
        <v>15316</v>
      </c>
    </row>
    <row r="3176" spans="1:21" x14ac:dyDescent="0.25">
      <c r="A3176">
        <v>2010</v>
      </c>
      <c r="B3176">
        <v>10</v>
      </c>
      <c r="C3176" t="s">
        <v>24</v>
      </c>
      <c r="D3176" t="s">
        <v>2260</v>
      </c>
      <c r="E3176" t="s">
        <v>3585</v>
      </c>
      <c r="F3176" t="s">
        <v>7627</v>
      </c>
      <c r="G3176" t="s">
        <v>13068</v>
      </c>
      <c r="H3176" t="s">
        <v>14318</v>
      </c>
      <c r="I3176">
        <v>1.318792</v>
      </c>
      <c r="J3176">
        <v>0</v>
      </c>
      <c r="K3176">
        <v>0.52857900000000002</v>
      </c>
      <c r="L3176" t="s">
        <v>15205</v>
      </c>
      <c r="M3176" t="s">
        <v>15338</v>
      </c>
      <c r="T3176" t="s">
        <v>15340</v>
      </c>
      <c r="U3176" t="s">
        <v>15317</v>
      </c>
    </row>
    <row r="3177" spans="1:21" x14ac:dyDescent="0.25">
      <c r="A3177">
        <v>2010</v>
      </c>
      <c r="B3177">
        <v>10</v>
      </c>
      <c r="C3177" t="s">
        <v>24</v>
      </c>
      <c r="D3177" t="s">
        <v>2261</v>
      </c>
      <c r="E3177" t="s">
        <v>3586</v>
      </c>
      <c r="F3177" t="s">
        <v>7628</v>
      </c>
      <c r="G3177" t="s">
        <v>13069</v>
      </c>
      <c r="H3177" t="s">
        <v>14318</v>
      </c>
      <c r="I3177">
        <v>17.458452999999999</v>
      </c>
      <c r="J3177">
        <v>0</v>
      </c>
      <c r="K3177">
        <v>16.930516000000001</v>
      </c>
      <c r="U3177" t="s">
        <v>15316</v>
      </c>
    </row>
    <row r="3178" spans="1:21" x14ac:dyDescent="0.25">
      <c r="A3178">
        <v>2010</v>
      </c>
      <c r="B3178">
        <v>10</v>
      </c>
      <c r="C3178" t="s">
        <v>21</v>
      </c>
      <c r="D3178" t="s">
        <v>1717</v>
      </c>
      <c r="G3178" t="s">
        <v>12472</v>
      </c>
      <c r="H3178" t="s">
        <v>14651</v>
      </c>
      <c r="I3178">
        <v>59.694617999999998</v>
      </c>
      <c r="J3178">
        <v>0</v>
      </c>
      <c r="K3178">
        <v>66.977556000000007</v>
      </c>
      <c r="R3178" t="s">
        <v>17307</v>
      </c>
      <c r="S3178" t="s">
        <v>15240</v>
      </c>
      <c r="T3178" t="s">
        <v>15306</v>
      </c>
      <c r="U3178" t="s">
        <v>15317</v>
      </c>
    </row>
    <row r="3179" spans="1:21" x14ac:dyDescent="0.25">
      <c r="A3179">
        <v>2010</v>
      </c>
      <c r="B3179">
        <v>10</v>
      </c>
      <c r="C3179" t="s">
        <v>21</v>
      </c>
      <c r="D3179" t="s">
        <v>2262</v>
      </c>
      <c r="G3179" t="s">
        <v>13070</v>
      </c>
      <c r="H3179" t="s">
        <v>14314</v>
      </c>
      <c r="I3179">
        <v>0</v>
      </c>
      <c r="J3179">
        <v>0</v>
      </c>
      <c r="K3179">
        <v>61.2</v>
      </c>
      <c r="U3179" t="s">
        <v>15316</v>
      </c>
    </row>
    <row r="3180" spans="1:21" x14ac:dyDescent="0.25">
      <c r="A3180">
        <v>2010</v>
      </c>
      <c r="B3180">
        <v>10</v>
      </c>
      <c r="C3180" t="s">
        <v>29</v>
      </c>
      <c r="D3180" t="s">
        <v>340</v>
      </c>
      <c r="E3180" t="s">
        <v>3587</v>
      </c>
      <c r="F3180" t="s">
        <v>7629</v>
      </c>
      <c r="G3180" t="s">
        <v>11205</v>
      </c>
      <c r="H3180" t="s">
        <v>14313</v>
      </c>
      <c r="I3180">
        <v>197.25010800000001</v>
      </c>
      <c r="J3180">
        <v>0</v>
      </c>
      <c r="K3180">
        <v>195.759232</v>
      </c>
      <c r="L3180" t="s">
        <v>17605</v>
      </c>
      <c r="M3180" t="s">
        <v>16843</v>
      </c>
      <c r="N3180" t="s">
        <v>17599</v>
      </c>
      <c r="O3180" t="s">
        <v>17600</v>
      </c>
      <c r="P3180" t="s">
        <v>16965</v>
      </c>
      <c r="Q3180" t="s">
        <v>16852</v>
      </c>
      <c r="R3180" t="s">
        <v>17595</v>
      </c>
      <c r="S3180" t="s">
        <v>15240</v>
      </c>
      <c r="T3180" t="s">
        <v>17601</v>
      </c>
      <c r="U3180" t="s">
        <v>15317</v>
      </c>
    </row>
    <row r="3181" spans="1:21" x14ac:dyDescent="0.25">
      <c r="A3181">
        <v>2010</v>
      </c>
      <c r="B3181">
        <v>10</v>
      </c>
      <c r="C3181" t="s">
        <v>29</v>
      </c>
      <c r="D3181" t="s">
        <v>341</v>
      </c>
      <c r="E3181" t="s">
        <v>3303</v>
      </c>
      <c r="F3181" t="s">
        <v>7303</v>
      </c>
      <c r="G3181" t="s">
        <v>11206</v>
      </c>
      <c r="H3181" t="s">
        <v>14313</v>
      </c>
      <c r="I3181">
        <v>1808.0116109999999</v>
      </c>
      <c r="J3181">
        <v>0</v>
      </c>
      <c r="K3181">
        <v>1698.0873429999999</v>
      </c>
      <c r="L3181" t="s">
        <v>18136</v>
      </c>
      <c r="M3181" t="s">
        <v>18020</v>
      </c>
      <c r="N3181" t="s">
        <v>15205</v>
      </c>
      <c r="O3181" t="s">
        <v>15338</v>
      </c>
      <c r="R3181" t="s">
        <v>17595</v>
      </c>
      <c r="S3181" t="s">
        <v>15240</v>
      </c>
      <c r="T3181" t="s">
        <v>17604</v>
      </c>
      <c r="U3181" t="s">
        <v>15317</v>
      </c>
    </row>
    <row r="3182" spans="1:21" x14ac:dyDescent="0.25">
      <c r="A3182">
        <v>2010</v>
      </c>
      <c r="B3182">
        <v>10</v>
      </c>
      <c r="C3182" t="s">
        <v>29</v>
      </c>
      <c r="D3182" t="s">
        <v>342</v>
      </c>
      <c r="E3182" t="s">
        <v>3304</v>
      </c>
      <c r="F3182" t="s">
        <v>7630</v>
      </c>
      <c r="G3182" t="s">
        <v>11207</v>
      </c>
      <c r="H3182" t="s">
        <v>14313</v>
      </c>
      <c r="I3182">
        <v>5890.3106539999999</v>
      </c>
      <c r="J3182">
        <v>0</v>
      </c>
      <c r="K3182">
        <v>6034.7062299999998</v>
      </c>
      <c r="L3182" t="s">
        <v>16964</v>
      </c>
      <c r="M3182" t="s">
        <v>16850</v>
      </c>
      <c r="N3182" t="s">
        <v>17595</v>
      </c>
      <c r="O3182" t="s">
        <v>15240</v>
      </c>
      <c r="R3182" t="s">
        <v>17595</v>
      </c>
      <c r="S3182" t="s">
        <v>15240</v>
      </c>
      <c r="T3182" t="s">
        <v>16851</v>
      </c>
      <c r="U3182" t="s">
        <v>15317</v>
      </c>
    </row>
    <row r="3183" spans="1:21" x14ac:dyDescent="0.25">
      <c r="A3183">
        <v>2010</v>
      </c>
      <c r="B3183">
        <v>10</v>
      </c>
      <c r="C3183" t="s">
        <v>29</v>
      </c>
      <c r="D3183" t="s">
        <v>343</v>
      </c>
      <c r="E3183" t="s">
        <v>3588</v>
      </c>
      <c r="F3183" t="s">
        <v>6969</v>
      </c>
      <c r="G3183" t="s">
        <v>11208</v>
      </c>
      <c r="H3183" t="s">
        <v>14313</v>
      </c>
      <c r="I3183">
        <v>185.421998</v>
      </c>
      <c r="J3183">
        <v>0</v>
      </c>
      <c r="K3183">
        <v>183.13208299999999</v>
      </c>
      <c r="L3183" t="s">
        <v>15205</v>
      </c>
      <c r="M3183" t="s">
        <v>15338</v>
      </c>
      <c r="N3183" t="s">
        <v>15205</v>
      </c>
      <c r="O3183" t="s">
        <v>15338</v>
      </c>
      <c r="R3183" t="s">
        <v>17595</v>
      </c>
      <c r="S3183" t="s">
        <v>15240</v>
      </c>
      <c r="T3183" t="s">
        <v>17185</v>
      </c>
      <c r="U3183" t="s">
        <v>15317</v>
      </c>
    </row>
    <row r="3184" spans="1:21" x14ac:dyDescent="0.25">
      <c r="A3184">
        <v>2010</v>
      </c>
      <c r="B3184">
        <v>10</v>
      </c>
      <c r="C3184" t="s">
        <v>29</v>
      </c>
      <c r="D3184" t="s">
        <v>345</v>
      </c>
      <c r="E3184" t="s">
        <v>3305</v>
      </c>
      <c r="F3184" t="s">
        <v>7305</v>
      </c>
      <c r="G3184" t="s">
        <v>11210</v>
      </c>
      <c r="H3184" t="s">
        <v>14313</v>
      </c>
      <c r="I3184">
        <v>20.055408</v>
      </c>
      <c r="J3184">
        <v>0</v>
      </c>
      <c r="K3184">
        <v>19.971174999999999</v>
      </c>
      <c r="R3184" t="s">
        <v>17595</v>
      </c>
      <c r="S3184" t="s">
        <v>15240</v>
      </c>
      <c r="T3184" t="s">
        <v>15306</v>
      </c>
      <c r="U3184" t="s">
        <v>15317</v>
      </c>
    </row>
    <row r="3185" spans="1:21" x14ac:dyDescent="0.25">
      <c r="A3185">
        <v>2010</v>
      </c>
      <c r="B3185">
        <v>10</v>
      </c>
      <c r="C3185" t="s">
        <v>29</v>
      </c>
      <c r="D3185" t="s">
        <v>346</v>
      </c>
      <c r="E3185" t="s">
        <v>3306</v>
      </c>
      <c r="F3185" t="s">
        <v>7631</v>
      </c>
      <c r="G3185" t="s">
        <v>11211</v>
      </c>
      <c r="H3185" t="s">
        <v>14317</v>
      </c>
      <c r="I3185">
        <v>685.18239500000004</v>
      </c>
      <c r="J3185">
        <v>0</v>
      </c>
      <c r="K3185">
        <v>625.72099800000001</v>
      </c>
      <c r="T3185" s="124" t="s">
        <v>15307</v>
      </c>
      <c r="U3185" s="124" t="s">
        <v>15317</v>
      </c>
    </row>
    <row r="3186" spans="1:21" x14ac:dyDescent="0.25">
      <c r="A3186">
        <v>2010</v>
      </c>
      <c r="B3186">
        <v>10</v>
      </c>
      <c r="C3186" t="s">
        <v>29</v>
      </c>
      <c r="D3186" t="s">
        <v>347</v>
      </c>
      <c r="E3186" t="s">
        <v>3307</v>
      </c>
      <c r="F3186" t="s">
        <v>7307</v>
      </c>
      <c r="G3186" t="s">
        <v>11212</v>
      </c>
      <c r="H3186" t="s">
        <v>14317</v>
      </c>
      <c r="I3186">
        <v>185.20611600000001</v>
      </c>
      <c r="J3186">
        <v>0</v>
      </c>
      <c r="K3186">
        <v>182.613055</v>
      </c>
      <c r="P3186" t="s">
        <v>15347</v>
      </c>
      <c r="Q3186" t="s">
        <v>15242</v>
      </c>
      <c r="T3186" t="s">
        <v>15309</v>
      </c>
      <c r="U3186" t="s">
        <v>15317</v>
      </c>
    </row>
    <row r="3187" spans="1:21" x14ac:dyDescent="0.25">
      <c r="A3187">
        <v>2010</v>
      </c>
      <c r="B3187">
        <v>10</v>
      </c>
      <c r="C3187" t="s">
        <v>29</v>
      </c>
      <c r="D3187" t="s">
        <v>1718</v>
      </c>
      <c r="E3187" t="s">
        <v>3589</v>
      </c>
      <c r="F3187" t="s">
        <v>7632</v>
      </c>
      <c r="G3187" t="s">
        <v>12473</v>
      </c>
      <c r="H3187" t="s">
        <v>14317</v>
      </c>
      <c r="I3187">
        <v>38.383830000000003</v>
      </c>
      <c r="J3187">
        <v>0</v>
      </c>
      <c r="K3187">
        <v>129.441385</v>
      </c>
      <c r="T3187" s="124" t="s">
        <v>17003</v>
      </c>
      <c r="U3187" s="124" t="s">
        <v>15317</v>
      </c>
    </row>
    <row r="3188" spans="1:21" x14ac:dyDescent="0.25">
      <c r="A3188">
        <v>2010</v>
      </c>
      <c r="B3188">
        <v>10</v>
      </c>
      <c r="C3188" t="s">
        <v>30</v>
      </c>
      <c r="D3188" t="s">
        <v>353</v>
      </c>
      <c r="E3188" t="s">
        <v>3309</v>
      </c>
      <c r="F3188" t="s">
        <v>7309</v>
      </c>
      <c r="G3188" t="s">
        <v>12474</v>
      </c>
      <c r="H3188" t="s">
        <v>14317</v>
      </c>
      <c r="I3188">
        <v>13.370272</v>
      </c>
      <c r="J3188">
        <v>0</v>
      </c>
      <c r="K3188">
        <v>0.33176</v>
      </c>
      <c r="P3188" t="s">
        <v>15187</v>
      </c>
      <c r="Q3188" t="s">
        <v>15245</v>
      </c>
      <c r="T3188" t="s">
        <v>15307</v>
      </c>
      <c r="U3188" t="s">
        <v>15317</v>
      </c>
    </row>
    <row r="3189" spans="1:21" x14ac:dyDescent="0.25">
      <c r="A3189">
        <v>2010</v>
      </c>
      <c r="B3189">
        <v>10</v>
      </c>
      <c r="C3189" t="s">
        <v>30</v>
      </c>
      <c r="D3189" t="s">
        <v>1719</v>
      </c>
      <c r="E3189" t="s">
        <v>3590</v>
      </c>
      <c r="F3189" t="s">
        <v>7633</v>
      </c>
      <c r="G3189" t="s">
        <v>12475</v>
      </c>
      <c r="H3189" t="s">
        <v>14313</v>
      </c>
      <c r="I3189">
        <v>133.70272600000001</v>
      </c>
      <c r="J3189">
        <v>0</v>
      </c>
      <c r="K3189">
        <v>31.4</v>
      </c>
      <c r="N3189" t="s">
        <v>16964</v>
      </c>
      <c r="O3189" t="s">
        <v>16850</v>
      </c>
      <c r="R3189" t="s">
        <v>17595</v>
      </c>
      <c r="S3189" t="s">
        <v>15240</v>
      </c>
      <c r="T3189" t="s">
        <v>16851</v>
      </c>
      <c r="U3189" t="s">
        <v>15317</v>
      </c>
    </row>
    <row r="3190" spans="1:21" x14ac:dyDescent="0.25">
      <c r="A3190">
        <v>2010</v>
      </c>
      <c r="B3190">
        <v>10</v>
      </c>
      <c r="C3190" t="s">
        <v>30</v>
      </c>
      <c r="D3190" t="s">
        <v>354</v>
      </c>
      <c r="E3190" t="s">
        <v>3591</v>
      </c>
      <c r="F3190" t="s">
        <v>7634</v>
      </c>
      <c r="G3190" t="s">
        <v>11219</v>
      </c>
      <c r="H3190" t="s">
        <v>14317</v>
      </c>
      <c r="I3190">
        <v>167.12840600000001</v>
      </c>
      <c r="J3190">
        <v>0</v>
      </c>
      <c r="K3190">
        <v>147.64119099999999</v>
      </c>
      <c r="T3190" s="124" t="s">
        <v>15303</v>
      </c>
      <c r="U3190" s="124" t="s">
        <v>15317</v>
      </c>
    </row>
    <row r="3191" spans="1:21" x14ac:dyDescent="0.25">
      <c r="A3191">
        <v>2010</v>
      </c>
      <c r="B3191">
        <v>10</v>
      </c>
      <c r="C3191" t="s">
        <v>30</v>
      </c>
      <c r="D3191" t="s">
        <v>1720</v>
      </c>
      <c r="E3191" t="s">
        <v>3311</v>
      </c>
      <c r="F3191" t="s">
        <v>7311</v>
      </c>
      <c r="G3191" t="s">
        <v>12476</v>
      </c>
      <c r="H3191" t="s">
        <v>14314</v>
      </c>
      <c r="I3191">
        <v>33.425682000000002</v>
      </c>
      <c r="J3191">
        <v>0</v>
      </c>
      <c r="K3191">
        <v>21.116268999999999</v>
      </c>
      <c r="T3191" s="124" t="s">
        <v>15306</v>
      </c>
      <c r="U3191" s="124" t="s">
        <v>15317</v>
      </c>
    </row>
    <row r="3192" spans="1:21" x14ac:dyDescent="0.25">
      <c r="A3192">
        <v>2010</v>
      </c>
      <c r="B3192">
        <v>10</v>
      </c>
      <c r="C3192" t="s">
        <v>30</v>
      </c>
      <c r="D3192" t="s">
        <v>1721</v>
      </c>
      <c r="G3192" t="s">
        <v>12477</v>
      </c>
      <c r="H3192" t="s">
        <v>14317</v>
      </c>
      <c r="I3192">
        <v>334.25681200000002</v>
      </c>
      <c r="J3192">
        <v>0</v>
      </c>
      <c r="K3192">
        <v>334.25681200000002</v>
      </c>
      <c r="T3192" s="124" t="s">
        <v>15307</v>
      </c>
      <c r="U3192" s="124" t="s">
        <v>15317</v>
      </c>
    </row>
    <row r="3193" spans="1:21" x14ac:dyDescent="0.25">
      <c r="A3193">
        <v>2010</v>
      </c>
      <c r="B3193">
        <v>10</v>
      </c>
      <c r="C3193" t="s">
        <v>30</v>
      </c>
      <c r="D3193" t="s">
        <v>2263</v>
      </c>
      <c r="G3193" t="s">
        <v>13071</v>
      </c>
      <c r="H3193" t="s">
        <v>14317</v>
      </c>
      <c r="I3193">
        <v>0</v>
      </c>
      <c r="J3193">
        <v>0</v>
      </c>
      <c r="K3193">
        <v>1.7170000000000001</v>
      </c>
      <c r="U3193" t="s">
        <v>15316</v>
      </c>
    </row>
    <row r="3194" spans="1:21" x14ac:dyDescent="0.25">
      <c r="A3194">
        <v>2010</v>
      </c>
      <c r="B3194">
        <v>11</v>
      </c>
      <c r="C3194" t="s">
        <v>26</v>
      </c>
      <c r="D3194" t="s">
        <v>355</v>
      </c>
      <c r="E3194" t="s">
        <v>3592</v>
      </c>
      <c r="F3194" t="s">
        <v>7635</v>
      </c>
      <c r="G3194" t="s">
        <v>11220</v>
      </c>
      <c r="H3194" t="s">
        <v>14320</v>
      </c>
      <c r="I3194">
        <v>2149.6384389999998</v>
      </c>
      <c r="J3194">
        <v>0</v>
      </c>
      <c r="K3194">
        <v>2434.0456340000001</v>
      </c>
      <c r="L3194" t="s">
        <v>18418</v>
      </c>
      <c r="M3194" t="s">
        <v>17515</v>
      </c>
      <c r="N3194" t="s">
        <v>18419</v>
      </c>
      <c r="O3194" t="s">
        <v>17515</v>
      </c>
      <c r="P3194" t="s">
        <v>16853</v>
      </c>
      <c r="Q3194" t="s">
        <v>15246</v>
      </c>
      <c r="R3194" t="s">
        <v>16854</v>
      </c>
      <c r="S3194" t="s">
        <v>15246</v>
      </c>
      <c r="T3194" t="s">
        <v>17640</v>
      </c>
      <c r="U3194" t="s">
        <v>15317</v>
      </c>
    </row>
    <row r="3195" spans="1:21" x14ac:dyDescent="0.25">
      <c r="A3195">
        <v>2010</v>
      </c>
      <c r="B3195">
        <v>11</v>
      </c>
      <c r="C3195" t="s">
        <v>26</v>
      </c>
      <c r="D3195" t="s">
        <v>356</v>
      </c>
      <c r="E3195" t="s">
        <v>3593</v>
      </c>
      <c r="F3195" t="s">
        <v>7636</v>
      </c>
      <c r="G3195" t="s">
        <v>11221</v>
      </c>
      <c r="H3195" t="s">
        <v>14548</v>
      </c>
      <c r="I3195">
        <v>282.18740500000001</v>
      </c>
      <c r="J3195">
        <v>0</v>
      </c>
      <c r="K3195">
        <v>224.47885500000001</v>
      </c>
      <c r="L3195" t="s">
        <v>18420</v>
      </c>
      <c r="M3195" t="s">
        <v>15246</v>
      </c>
      <c r="N3195" t="s">
        <v>17165</v>
      </c>
      <c r="O3195" t="s">
        <v>15246</v>
      </c>
      <c r="P3195" t="s">
        <v>17608</v>
      </c>
      <c r="Q3195" t="s">
        <v>15246</v>
      </c>
      <c r="R3195" t="s">
        <v>17189</v>
      </c>
      <c r="S3195" t="s">
        <v>15246</v>
      </c>
      <c r="T3195" t="s">
        <v>15304</v>
      </c>
      <c r="U3195" t="s">
        <v>15317</v>
      </c>
    </row>
    <row r="3196" spans="1:21" x14ac:dyDescent="0.25">
      <c r="A3196">
        <v>2010</v>
      </c>
      <c r="B3196">
        <v>11</v>
      </c>
      <c r="C3196" t="s">
        <v>25</v>
      </c>
      <c r="D3196" t="s">
        <v>357</v>
      </c>
      <c r="E3196" t="s">
        <v>3313</v>
      </c>
      <c r="F3196" t="s">
        <v>7637</v>
      </c>
      <c r="G3196" t="s">
        <v>11222</v>
      </c>
      <c r="H3196" t="s">
        <v>14335</v>
      </c>
      <c r="I3196">
        <v>4768.669116</v>
      </c>
      <c r="J3196">
        <v>0</v>
      </c>
      <c r="K3196">
        <v>4665.4845189999996</v>
      </c>
      <c r="L3196" t="s">
        <v>17609</v>
      </c>
      <c r="M3196" t="s">
        <v>15246</v>
      </c>
      <c r="N3196" t="s">
        <v>17610</v>
      </c>
      <c r="O3196" t="s">
        <v>17611</v>
      </c>
      <c r="R3196" t="s">
        <v>17200</v>
      </c>
      <c r="S3196" t="s">
        <v>15246</v>
      </c>
      <c r="T3196" t="s">
        <v>17612</v>
      </c>
      <c r="U3196" t="s">
        <v>15317</v>
      </c>
    </row>
    <row r="3197" spans="1:21" x14ac:dyDescent="0.25">
      <c r="A3197">
        <v>2010</v>
      </c>
      <c r="B3197">
        <v>11</v>
      </c>
      <c r="C3197" t="s">
        <v>25</v>
      </c>
      <c r="D3197" t="s">
        <v>358</v>
      </c>
      <c r="E3197" t="s">
        <v>3594</v>
      </c>
      <c r="F3197" t="s">
        <v>7638</v>
      </c>
      <c r="G3197" t="s">
        <v>11223</v>
      </c>
      <c r="H3197" t="s">
        <v>14335</v>
      </c>
      <c r="I3197">
        <v>0</v>
      </c>
      <c r="J3197">
        <v>0</v>
      </c>
      <c r="K3197">
        <v>198.28869299999999</v>
      </c>
      <c r="L3197" t="s">
        <v>17205</v>
      </c>
      <c r="M3197" t="s">
        <v>15246</v>
      </c>
      <c r="N3197" t="s">
        <v>17308</v>
      </c>
      <c r="O3197" t="s">
        <v>15246</v>
      </c>
      <c r="P3197" t="s">
        <v>17613</v>
      </c>
      <c r="Q3197" t="s">
        <v>15246</v>
      </c>
      <c r="R3197" t="s">
        <v>17200</v>
      </c>
      <c r="S3197" t="s">
        <v>15246</v>
      </c>
      <c r="T3197" t="s">
        <v>15304</v>
      </c>
      <c r="U3197" t="s">
        <v>15317</v>
      </c>
    </row>
    <row r="3198" spans="1:21" x14ac:dyDescent="0.25">
      <c r="A3198">
        <v>2010</v>
      </c>
      <c r="B3198">
        <v>11</v>
      </c>
      <c r="C3198" t="s">
        <v>25</v>
      </c>
      <c r="D3198" t="s">
        <v>359</v>
      </c>
      <c r="E3198" t="s">
        <v>3315</v>
      </c>
      <c r="F3198" t="s">
        <v>7639</v>
      </c>
      <c r="G3198" t="s">
        <v>11224</v>
      </c>
      <c r="H3198" t="s">
        <v>14549</v>
      </c>
      <c r="I3198">
        <v>668.05381699999998</v>
      </c>
      <c r="J3198">
        <v>0</v>
      </c>
      <c r="K3198">
        <v>678.360859</v>
      </c>
      <c r="L3198" t="s">
        <v>18141</v>
      </c>
      <c r="M3198" t="s">
        <v>15246</v>
      </c>
      <c r="N3198" t="s">
        <v>18142</v>
      </c>
      <c r="O3198" t="s">
        <v>15246</v>
      </c>
      <c r="P3198" t="s">
        <v>15189</v>
      </c>
      <c r="Q3198" t="s">
        <v>15246</v>
      </c>
      <c r="R3198" t="s">
        <v>18140</v>
      </c>
      <c r="S3198" t="s">
        <v>15246</v>
      </c>
      <c r="T3198" t="s">
        <v>15304</v>
      </c>
      <c r="U3198" t="s">
        <v>15317</v>
      </c>
    </row>
    <row r="3199" spans="1:21" x14ac:dyDescent="0.25">
      <c r="A3199">
        <v>2010</v>
      </c>
      <c r="B3199">
        <v>11</v>
      </c>
      <c r="C3199" t="s">
        <v>25</v>
      </c>
      <c r="D3199" t="s">
        <v>360</v>
      </c>
      <c r="E3199" t="s">
        <v>3595</v>
      </c>
      <c r="F3199" t="s">
        <v>7640</v>
      </c>
      <c r="G3199" t="s">
        <v>11225</v>
      </c>
      <c r="H3199" t="s">
        <v>14322</v>
      </c>
      <c r="I3199">
        <v>2112.2167989999998</v>
      </c>
      <c r="J3199">
        <v>0</v>
      </c>
      <c r="K3199">
        <v>2019.064545</v>
      </c>
      <c r="P3199" t="s">
        <v>17615</v>
      </c>
      <c r="Q3199" t="s">
        <v>16850</v>
      </c>
      <c r="R3199" t="s">
        <v>16855</v>
      </c>
      <c r="S3199" t="s">
        <v>15246</v>
      </c>
      <c r="T3199" t="s">
        <v>17191</v>
      </c>
      <c r="U3199" t="s">
        <v>15317</v>
      </c>
    </row>
    <row r="3200" spans="1:21" x14ac:dyDescent="0.25">
      <c r="A3200">
        <v>2010</v>
      </c>
      <c r="B3200">
        <v>11</v>
      </c>
      <c r="C3200" t="s">
        <v>25</v>
      </c>
      <c r="D3200" t="s">
        <v>362</v>
      </c>
      <c r="E3200" t="s">
        <v>3317</v>
      </c>
      <c r="F3200" t="s">
        <v>7318</v>
      </c>
      <c r="G3200" t="s">
        <v>12478</v>
      </c>
      <c r="H3200" t="s">
        <v>14324</v>
      </c>
      <c r="I3200">
        <v>4526.5022479999998</v>
      </c>
      <c r="J3200">
        <v>0</v>
      </c>
      <c r="K3200">
        <v>4656.479566</v>
      </c>
      <c r="L3200" t="s">
        <v>18143</v>
      </c>
      <c r="M3200" t="s">
        <v>17635</v>
      </c>
      <c r="N3200" t="s">
        <v>18144</v>
      </c>
      <c r="O3200" t="s">
        <v>15246</v>
      </c>
      <c r="P3200" t="s">
        <v>17193</v>
      </c>
      <c r="Q3200" t="s">
        <v>15246</v>
      </c>
      <c r="R3200" t="s">
        <v>17618</v>
      </c>
      <c r="S3200" t="s">
        <v>15246</v>
      </c>
      <c r="T3200" t="s">
        <v>16839</v>
      </c>
      <c r="U3200" t="s">
        <v>15317</v>
      </c>
    </row>
    <row r="3201" spans="1:21" x14ac:dyDescent="0.25">
      <c r="A3201">
        <v>2010</v>
      </c>
      <c r="B3201">
        <v>11</v>
      </c>
      <c r="C3201" t="s">
        <v>25</v>
      </c>
      <c r="D3201" t="s">
        <v>363</v>
      </c>
      <c r="E3201" t="s">
        <v>3318</v>
      </c>
      <c r="F3201" t="s">
        <v>7641</v>
      </c>
      <c r="G3201" t="s">
        <v>12479</v>
      </c>
      <c r="H3201" t="s">
        <v>14325</v>
      </c>
      <c r="I3201">
        <v>35571.253393999999</v>
      </c>
      <c r="J3201">
        <v>0</v>
      </c>
      <c r="K3201">
        <v>36406.856609000002</v>
      </c>
      <c r="L3201" t="s">
        <v>18145</v>
      </c>
      <c r="M3201" t="s">
        <v>15246</v>
      </c>
      <c r="N3201" t="s">
        <v>15253</v>
      </c>
      <c r="O3201" t="s">
        <v>15246</v>
      </c>
      <c r="P3201" t="s">
        <v>15198</v>
      </c>
      <c r="Q3201" t="s">
        <v>15246</v>
      </c>
      <c r="R3201" t="s">
        <v>17194</v>
      </c>
      <c r="S3201" t="s">
        <v>15246</v>
      </c>
      <c r="T3201" t="s">
        <v>15304</v>
      </c>
      <c r="U3201" t="s">
        <v>15317</v>
      </c>
    </row>
    <row r="3202" spans="1:21" x14ac:dyDescent="0.25">
      <c r="A3202">
        <v>2010</v>
      </c>
      <c r="B3202">
        <v>11</v>
      </c>
      <c r="C3202" t="s">
        <v>25</v>
      </c>
      <c r="D3202" t="s">
        <v>364</v>
      </c>
      <c r="E3202" t="s">
        <v>3596</v>
      </c>
      <c r="F3202" t="s">
        <v>7320</v>
      </c>
      <c r="G3202" t="s">
        <v>11229</v>
      </c>
      <c r="H3202" t="s">
        <v>14326</v>
      </c>
      <c r="I3202">
        <v>259.06455899999997</v>
      </c>
      <c r="J3202">
        <v>0</v>
      </c>
      <c r="K3202">
        <v>349.59792499999998</v>
      </c>
      <c r="L3202" t="s">
        <v>18421</v>
      </c>
      <c r="M3202" t="s">
        <v>18422</v>
      </c>
      <c r="R3202" t="s">
        <v>16856</v>
      </c>
      <c r="S3202" t="s">
        <v>15246</v>
      </c>
      <c r="T3202" t="s">
        <v>18147</v>
      </c>
      <c r="U3202" t="s">
        <v>15317</v>
      </c>
    </row>
    <row r="3203" spans="1:21" x14ac:dyDescent="0.25">
      <c r="A3203">
        <v>2010</v>
      </c>
      <c r="B3203">
        <v>11</v>
      </c>
      <c r="C3203" t="s">
        <v>25</v>
      </c>
      <c r="D3203" t="s">
        <v>365</v>
      </c>
      <c r="E3203" t="s">
        <v>3597</v>
      </c>
      <c r="F3203" t="s">
        <v>7642</v>
      </c>
      <c r="G3203" t="s">
        <v>12480</v>
      </c>
      <c r="H3203" t="s">
        <v>14327</v>
      </c>
      <c r="I3203">
        <v>21055.410714000001</v>
      </c>
      <c r="J3203">
        <v>0</v>
      </c>
      <c r="K3203">
        <v>21344.303414999998</v>
      </c>
      <c r="L3203" t="s">
        <v>18423</v>
      </c>
      <c r="M3203" t="s">
        <v>18424</v>
      </c>
      <c r="N3203" t="s">
        <v>18148</v>
      </c>
      <c r="O3203" t="s">
        <v>15246</v>
      </c>
      <c r="P3203" t="s">
        <v>17623</v>
      </c>
      <c r="Q3203" t="s">
        <v>15246</v>
      </c>
      <c r="R3203" t="s">
        <v>17196</v>
      </c>
      <c r="S3203" t="s">
        <v>15246</v>
      </c>
      <c r="T3203" t="s">
        <v>18425</v>
      </c>
      <c r="U3203" t="s">
        <v>15317</v>
      </c>
    </row>
    <row r="3204" spans="1:21" x14ac:dyDescent="0.25">
      <c r="A3204">
        <v>2010</v>
      </c>
      <c r="B3204">
        <v>11</v>
      </c>
      <c r="C3204" t="s">
        <v>25</v>
      </c>
      <c r="D3204" t="s">
        <v>366</v>
      </c>
      <c r="E3204" t="s">
        <v>3598</v>
      </c>
      <c r="F3204" t="s">
        <v>7643</v>
      </c>
      <c r="G3204" t="s">
        <v>13072</v>
      </c>
      <c r="H3204" t="s">
        <v>14652</v>
      </c>
      <c r="I3204">
        <v>4628.0965120000001</v>
      </c>
      <c r="J3204">
        <v>0</v>
      </c>
      <c r="K3204">
        <v>5201.1168159999997</v>
      </c>
      <c r="L3204" t="s">
        <v>18149</v>
      </c>
      <c r="M3204" t="s">
        <v>17635</v>
      </c>
      <c r="T3204" t="s">
        <v>16839</v>
      </c>
      <c r="U3204" t="s">
        <v>15317</v>
      </c>
    </row>
    <row r="3205" spans="1:21" x14ac:dyDescent="0.25">
      <c r="A3205">
        <v>2010</v>
      </c>
      <c r="B3205">
        <v>11</v>
      </c>
      <c r="C3205" t="s">
        <v>25</v>
      </c>
      <c r="D3205" t="s">
        <v>367</v>
      </c>
      <c r="E3205" t="s">
        <v>3599</v>
      </c>
      <c r="F3205" t="s">
        <v>7644</v>
      </c>
      <c r="G3205" t="s">
        <v>13073</v>
      </c>
      <c r="H3205" t="s">
        <v>14652</v>
      </c>
      <c r="I3205">
        <v>1880.4379899999999</v>
      </c>
      <c r="J3205">
        <v>0</v>
      </c>
      <c r="K3205">
        <v>1803.950464</v>
      </c>
      <c r="L3205" t="s">
        <v>16867</v>
      </c>
      <c r="M3205" t="s">
        <v>15246</v>
      </c>
      <c r="T3205" t="s">
        <v>15304</v>
      </c>
      <c r="U3205" t="s">
        <v>15317</v>
      </c>
    </row>
    <row r="3206" spans="1:21" x14ac:dyDescent="0.25">
      <c r="A3206">
        <v>2010</v>
      </c>
      <c r="B3206">
        <v>11</v>
      </c>
      <c r="C3206" t="s">
        <v>25</v>
      </c>
      <c r="D3206" t="s">
        <v>368</v>
      </c>
      <c r="E3206" t="s">
        <v>3011</v>
      </c>
      <c r="F3206" t="s">
        <v>7324</v>
      </c>
      <c r="G3206" t="s">
        <v>11233</v>
      </c>
      <c r="H3206" t="s">
        <v>14653</v>
      </c>
      <c r="I3206">
        <v>1059.1259680000001</v>
      </c>
      <c r="J3206">
        <v>0</v>
      </c>
      <c r="K3206">
        <v>1158.725162</v>
      </c>
      <c r="N3206" t="s">
        <v>17608</v>
      </c>
      <c r="O3206" t="s">
        <v>15246</v>
      </c>
      <c r="P3206" t="s">
        <v>17608</v>
      </c>
      <c r="Q3206" t="s">
        <v>15246</v>
      </c>
      <c r="R3206" t="s">
        <v>15189</v>
      </c>
      <c r="S3206" t="s">
        <v>15246</v>
      </c>
      <c r="T3206" t="s">
        <v>15304</v>
      </c>
      <c r="U3206" t="s">
        <v>15317</v>
      </c>
    </row>
    <row r="3207" spans="1:21" x14ac:dyDescent="0.25">
      <c r="A3207">
        <v>2010</v>
      </c>
      <c r="B3207">
        <v>11</v>
      </c>
      <c r="C3207" t="s">
        <v>25</v>
      </c>
      <c r="D3207" t="s">
        <v>369</v>
      </c>
      <c r="E3207" t="s">
        <v>3600</v>
      </c>
      <c r="F3207" t="s">
        <v>7645</v>
      </c>
      <c r="G3207" t="s">
        <v>11234</v>
      </c>
      <c r="H3207" t="s">
        <v>11287</v>
      </c>
      <c r="I3207">
        <v>122.86126899999999</v>
      </c>
      <c r="J3207">
        <v>0</v>
      </c>
      <c r="K3207">
        <v>110.175195</v>
      </c>
      <c r="L3207" t="s">
        <v>18426</v>
      </c>
      <c r="M3207" t="s">
        <v>16966</v>
      </c>
      <c r="N3207" t="s">
        <v>18427</v>
      </c>
      <c r="O3207" t="s">
        <v>16966</v>
      </c>
      <c r="R3207" t="s">
        <v>15189</v>
      </c>
      <c r="S3207" t="s">
        <v>15246</v>
      </c>
      <c r="T3207" t="s">
        <v>16967</v>
      </c>
      <c r="U3207" t="s">
        <v>15317</v>
      </c>
    </row>
    <row r="3208" spans="1:21" x14ac:dyDescent="0.25">
      <c r="A3208">
        <v>2010</v>
      </c>
      <c r="B3208">
        <v>11</v>
      </c>
      <c r="C3208" t="s">
        <v>25</v>
      </c>
      <c r="D3208" t="s">
        <v>370</v>
      </c>
      <c r="F3208" t="s">
        <v>7325</v>
      </c>
      <c r="G3208" t="s">
        <v>12482</v>
      </c>
      <c r="H3208" t="s">
        <v>14324</v>
      </c>
      <c r="I3208">
        <v>30.420632999999999</v>
      </c>
      <c r="J3208">
        <v>0</v>
      </c>
      <c r="K3208">
        <v>84.796271000000004</v>
      </c>
      <c r="N3208" t="s">
        <v>17626</v>
      </c>
      <c r="O3208" t="s">
        <v>17627</v>
      </c>
      <c r="P3208" t="s">
        <v>17608</v>
      </c>
      <c r="Q3208" t="s">
        <v>15246</v>
      </c>
      <c r="R3208" t="s">
        <v>17618</v>
      </c>
      <c r="S3208" t="s">
        <v>15246</v>
      </c>
      <c r="T3208" t="s">
        <v>17629</v>
      </c>
      <c r="U3208" t="s">
        <v>15317</v>
      </c>
    </row>
    <row r="3209" spans="1:21" x14ac:dyDescent="0.25">
      <c r="A3209">
        <v>2010</v>
      </c>
      <c r="B3209">
        <v>11</v>
      </c>
      <c r="C3209" t="s">
        <v>25</v>
      </c>
      <c r="D3209" t="s">
        <v>371</v>
      </c>
      <c r="E3209" t="s">
        <v>3601</v>
      </c>
      <c r="F3209" t="s">
        <v>7646</v>
      </c>
      <c r="G3209" t="s">
        <v>13074</v>
      </c>
      <c r="H3209" t="s">
        <v>14652</v>
      </c>
      <c r="I3209">
        <v>210.558323</v>
      </c>
      <c r="J3209">
        <v>0</v>
      </c>
      <c r="K3209">
        <v>225.41502500000001</v>
      </c>
      <c r="P3209" t="s">
        <v>17608</v>
      </c>
      <c r="Q3209" t="s">
        <v>15246</v>
      </c>
      <c r="T3209" t="s">
        <v>15304</v>
      </c>
      <c r="U3209" t="s">
        <v>15317</v>
      </c>
    </row>
    <row r="3210" spans="1:21" x14ac:dyDescent="0.25">
      <c r="A3210">
        <v>2010</v>
      </c>
      <c r="B3210">
        <v>11</v>
      </c>
      <c r="C3210" t="s">
        <v>25</v>
      </c>
      <c r="D3210" t="s">
        <v>372</v>
      </c>
      <c r="E3210" t="s">
        <v>3324</v>
      </c>
      <c r="F3210" t="s">
        <v>7327</v>
      </c>
      <c r="G3210" t="s">
        <v>12483</v>
      </c>
      <c r="H3210" t="s">
        <v>11557</v>
      </c>
      <c r="I3210">
        <v>635.75240599999995</v>
      </c>
      <c r="J3210">
        <v>0</v>
      </c>
      <c r="K3210">
        <v>448.764588</v>
      </c>
      <c r="L3210" t="s">
        <v>16833</v>
      </c>
      <c r="M3210" t="s">
        <v>16850</v>
      </c>
      <c r="N3210" t="s">
        <v>16868</v>
      </c>
      <c r="O3210" t="s">
        <v>15246</v>
      </c>
      <c r="T3210" t="s">
        <v>17191</v>
      </c>
      <c r="U3210" t="s">
        <v>15317</v>
      </c>
    </row>
    <row r="3211" spans="1:21" x14ac:dyDescent="0.25">
      <c r="A3211">
        <v>2010</v>
      </c>
      <c r="B3211">
        <v>11</v>
      </c>
      <c r="C3211" t="s">
        <v>25</v>
      </c>
      <c r="D3211" t="s">
        <v>373</v>
      </c>
      <c r="E3211" t="s">
        <v>3602</v>
      </c>
      <c r="F3211" t="s">
        <v>7647</v>
      </c>
      <c r="G3211" t="s">
        <v>12484</v>
      </c>
      <c r="H3211" t="s">
        <v>14331</v>
      </c>
      <c r="I3211">
        <v>192.99032199999999</v>
      </c>
      <c r="J3211">
        <v>0</v>
      </c>
      <c r="K3211">
        <v>209.375956</v>
      </c>
      <c r="L3211" t="s">
        <v>16899</v>
      </c>
      <c r="M3211" t="s">
        <v>15237</v>
      </c>
      <c r="N3211" t="s">
        <v>15192</v>
      </c>
      <c r="O3211" t="s">
        <v>15237</v>
      </c>
      <c r="P3211" t="s">
        <v>15258</v>
      </c>
      <c r="Q3211" t="s">
        <v>15237</v>
      </c>
      <c r="R3211" t="s">
        <v>17166</v>
      </c>
      <c r="S3211" t="s">
        <v>15246</v>
      </c>
      <c r="T3211" t="s">
        <v>17640</v>
      </c>
      <c r="U3211" t="s">
        <v>15317</v>
      </c>
    </row>
    <row r="3212" spans="1:21" x14ac:dyDescent="0.25">
      <c r="A3212">
        <v>2010</v>
      </c>
      <c r="B3212">
        <v>11</v>
      </c>
      <c r="C3212" t="s">
        <v>25</v>
      </c>
      <c r="D3212" t="s">
        <v>374</v>
      </c>
      <c r="E3212" t="s">
        <v>3326</v>
      </c>
      <c r="F3212" t="s">
        <v>7329</v>
      </c>
      <c r="G3212" t="s">
        <v>11239</v>
      </c>
      <c r="H3212" t="s">
        <v>14654</v>
      </c>
      <c r="I3212">
        <v>7246.9382820000001</v>
      </c>
      <c r="J3212">
        <v>0</v>
      </c>
      <c r="K3212">
        <v>7550.7163730000002</v>
      </c>
      <c r="R3212" t="s">
        <v>18428</v>
      </c>
      <c r="S3212" t="s">
        <v>15246</v>
      </c>
      <c r="T3212" t="s">
        <v>15304</v>
      </c>
      <c r="U3212" t="s">
        <v>15317</v>
      </c>
    </row>
    <row r="3213" spans="1:21" x14ac:dyDescent="0.25">
      <c r="A3213">
        <v>2010</v>
      </c>
      <c r="B3213">
        <v>11</v>
      </c>
      <c r="C3213" t="s">
        <v>25</v>
      </c>
      <c r="D3213" t="s">
        <v>375</v>
      </c>
      <c r="E3213" t="s">
        <v>3327</v>
      </c>
      <c r="F3213" t="s">
        <v>7330</v>
      </c>
      <c r="G3213" t="s">
        <v>12485</v>
      </c>
      <c r="H3213" t="s">
        <v>14652</v>
      </c>
      <c r="I3213">
        <v>477.47803900000002</v>
      </c>
      <c r="J3213">
        <v>0</v>
      </c>
      <c r="K3213">
        <v>501.45831800000002</v>
      </c>
      <c r="L3213" t="s">
        <v>18151</v>
      </c>
      <c r="M3213" t="s">
        <v>15246</v>
      </c>
      <c r="T3213" t="s">
        <v>15304</v>
      </c>
      <c r="U3213" t="s">
        <v>15317</v>
      </c>
    </row>
    <row r="3214" spans="1:21" x14ac:dyDescent="0.25">
      <c r="A3214">
        <v>2010</v>
      </c>
      <c r="B3214">
        <v>11</v>
      </c>
      <c r="C3214" t="s">
        <v>25</v>
      </c>
      <c r="D3214" t="s">
        <v>1722</v>
      </c>
      <c r="E3214" t="s">
        <v>3603</v>
      </c>
      <c r="F3214" t="s">
        <v>7648</v>
      </c>
      <c r="G3214" t="s">
        <v>12486</v>
      </c>
      <c r="H3214" t="s">
        <v>14326</v>
      </c>
      <c r="I3214">
        <v>79.770285000000001</v>
      </c>
      <c r="J3214">
        <v>0</v>
      </c>
      <c r="K3214">
        <v>65.825934000000004</v>
      </c>
      <c r="L3214" t="s">
        <v>18152</v>
      </c>
      <c r="M3214" t="s">
        <v>15247</v>
      </c>
      <c r="P3214" t="s">
        <v>18152</v>
      </c>
      <c r="Q3214" t="s">
        <v>15247</v>
      </c>
      <c r="R3214" t="s">
        <v>16856</v>
      </c>
      <c r="S3214" t="s">
        <v>15246</v>
      </c>
      <c r="T3214" t="s">
        <v>17278</v>
      </c>
      <c r="U3214" t="s">
        <v>15317</v>
      </c>
    </row>
    <row r="3215" spans="1:21" x14ac:dyDescent="0.25">
      <c r="A3215">
        <v>2010</v>
      </c>
      <c r="B3215">
        <v>11</v>
      </c>
      <c r="C3215" t="s">
        <v>25</v>
      </c>
      <c r="D3215" t="s">
        <v>1723</v>
      </c>
      <c r="E3215" t="s">
        <v>3604</v>
      </c>
      <c r="F3215" t="s">
        <v>7649</v>
      </c>
      <c r="G3215" t="s">
        <v>12487</v>
      </c>
      <c r="H3215" t="s">
        <v>11287</v>
      </c>
      <c r="I3215">
        <v>62.872568000000001</v>
      </c>
      <c r="J3215">
        <v>0</v>
      </c>
      <c r="K3215">
        <v>58.661759000000004</v>
      </c>
      <c r="L3215" t="s">
        <v>17309</v>
      </c>
      <c r="M3215" t="s">
        <v>15246</v>
      </c>
      <c r="N3215" t="s">
        <v>18429</v>
      </c>
      <c r="O3215" t="s">
        <v>17515</v>
      </c>
      <c r="R3215" t="s">
        <v>15189</v>
      </c>
      <c r="S3215" t="s">
        <v>15246</v>
      </c>
      <c r="T3215" t="s">
        <v>17640</v>
      </c>
      <c r="U3215" t="s">
        <v>15317</v>
      </c>
    </row>
    <row r="3216" spans="1:21" x14ac:dyDescent="0.25">
      <c r="A3216">
        <v>2010</v>
      </c>
      <c r="B3216">
        <v>11</v>
      </c>
      <c r="C3216" t="s">
        <v>25</v>
      </c>
      <c r="D3216" t="s">
        <v>378</v>
      </c>
      <c r="E3216" t="s">
        <v>3329</v>
      </c>
      <c r="F3216" t="s">
        <v>7332</v>
      </c>
      <c r="G3216" t="s">
        <v>12488</v>
      </c>
      <c r="H3216" t="s">
        <v>14333</v>
      </c>
      <c r="I3216">
        <v>30.150873000000001</v>
      </c>
      <c r="J3216">
        <v>0</v>
      </c>
      <c r="K3216">
        <v>29.030519000000002</v>
      </c>
      <c r="P3216" t="s">
        <v>15348</v>
      </c>
      <c r="Q3216" t="s">
        <v>15246</v>
      </c>
      <c r="T3216" t="s">
        <v>15304</v>
      </c>
      <c r="U3216" t="s">
        <v>15317</v>
      </c>
    </row>
    <row r="3217" spans="1:21" x14ac:dyDescent="0.25">
      <c r="A3217">
        <v>2010</v>
      </c>
      <c r="B3217">
        <v>11</v>
      </c>
      <c r="C3217" t="s">
        <v>25</v>
      </c>
      <c r="D3217" t="s">
        <v>379</v>
      </c>
      <c r="E3217" t="s">
        <v>3605</v>
      </c>
      <c r="F3217" t="s">
        <v>7650</v>
      </c>
      <c r="G3217" t="s">
        <v>12489</v>
      </c>
      <c r="H3217" t="s">
        <v>14333</v>
      </c>
      <c r="I3217">
        <v>0.35922999999999999</v>
      </c>
      <c r="J3217">
        <v>0</v>
      </c>
      <c r="K3217">
        <v>0.245895</v>
      </c>
      <c r="N3217" t="s">
        <v>15348</v>
      </c>
      <c r="O3217" t="s">
        <v>15246</v>
      </c>
      <c r="P3217" t="s">
        <v>17634</v>
      </c>
      <c r="Q3217" t="s">
        <v>17635</v>
      </c>
      <c r="T3217" t="s">
        <v>16839</v>
      </c>
      <c r="U3217" t="s">
        <v>15317</v>
      </c>
    </row>
    <row r="3218" spans="1:21" x14ac:dyDescent="0.25">
      <c r="A3218">
        <v>2010</v>
      </c>
      <c r="B3218">
        <v>11</v>
      </c>
      <c r="C3218" t="s">
        <v>25</v>
      </c>
      <c r="D3218" t="s">
        <v>380</v>
      </c>
      <c r="E3218" t="s">
        <v>3606</v>
      </c>
      <c r="F3218" t="s">
        <v>7651</v>
      </c>
      <c r="G3218" t="s">
        <v>12490</v>
      </c>
      <c r="H3218" t="s">
        <v>14333</v>
      </c>
      <c r="I3218">
        <v>12.781278</v>
      </c>
      <c r="J3218">
        <v>0</v>
      </c>
      <c r="K3218">
        <v>3.4080910000000002</v>
      </c>
      <c r="U3218" t="s">
        <v>15316</v>
      </c>
    </row>
    <row r="3219" spans="1:21" x14ac:dyDescent="0.25">
      <c r="A3219">
        <v>2010</v>
      </c>
      <c r="B3219">
        <v>11</v>
      </c>
      <c r="C3219" t="s">
        <v>25</v>
      </c>
      <c r="D3219" t="s">
        <v>381</v>
      </c>
      <c r="E3219" t="s">
        <v>3331</v>
      </c>
      <c r="F3219" t="s">
        <v>7334</v>
      </c>
      <c r="G3219" t="s">
        <v>11246</v>
      </c>
      <c r="H3219" t="s">
        <v>14652</v>
      </c>
      <c r="I3219">
        <v>593.26646500000004</v>
      </c>
      <c r="J3219">
        <v>0</v>
      </c>
      <c r="K3219">
        <v>680.801827</v>
      </c>
      <c r="L3219" t="s">
        <v>16889</v>
      </c>
      <c r="M3219" t="s">
        <v>16850</v>
      </c>
      <c r="P3219" t="s">
        <v>17636</v>
      </c>
      <c r="Q3219" t="s">
        <v>17635</v>
      </c>
      <c r="T3219" t="s">
        <v>17494</v>
      </c>
      <c r="U3219" t="s">
        <v>15317</v>
      </c>
    </row>
    <row r="3220" spans="1:21" x14ac:dyDescent="0.25">
      <c r="A3220">
        <v>2010</v>
      </c>
      <c r="B3220">
        <v>11</v>
      </c>
      <c r="C3220" t="s">
        <v>25</v>
      </c>
      <c r="D3220" t="s">
        <v>382</v>
      </c>
      <c r="E3220" t="s">
        <v>3017</v>
      </c>
      <c r="F3220" t="s">
        <v>6991</v>
      </c>
      <c r="G3220" t="s">
        <v>11247</v>
      </c>
      <c r="H3220" t="s">
        <v>11287</v>
      </c>
      <c r="I3220">
        <v>92.307722999999996</v>
      </c>
      <c r="J3220">
        <v>0</v>
      </c>
      <c r="K3220">
        <v>91.380435000000006</v>
      </c>
      <c r="L3220" t="s">
        <v>17637</v>
      </c>
      <c r="M3220" t="s">
        <v>15246</v>
      </c>
      <c r="N3220" t="s">
        <v>15233</v>
      </c>
      <c r="O3220" t="s">
        <v>15246</v>
      </c>
      <c r="R3220" t="s">
        <v>15189</v>
      </c>
      <c r="S3220" t="s">
        <v>15246</v>
      </c>
      <c r="T3220" t="s">
        <v>15304</v>
      </c>
      <c r="U3220" t="s">
        <v>15317</v>
      </c>
    </row>
    <row r="3221" spans="1:21" x14ac:dyDescent="0.25">
      <c r="A3221">
        <v>2010</v>
      </c>
      <c r="B3221">
        <v>11</v>
      </c>
      <c r="C3221" t="s">
        <v>25</v>
      </c>
      <c r="D3221" t="s">
        <v>385</v>
      </c>
      <c r="E3221" t="s">
        <v>3607</v>
      </c>
      <c r="F3221" t="s">
        <v>7652</v>
      </c>
      <c r="G3221" t="s">
        <v>12491</v>
      </c>
      <c r="H3221" t="s">
        <v>14334</v>
      </c>
      <c r="I3221">
        <v>101.578681</v>
      </c>
      <c r="J3221">
        <v>0</v>
      </c>
      <c r="K3221">
        <v>101.579092</v>
      </c>
      <c r="L3221" t="s">
        <v>18430</v>
      </c>
      <c r="M3221" t="s">
        <v>15246</v>
      </c>
      <c r="N3221" t="s">
        <v>18431</v>
      </c>
      <c r="O3221" t="s">
        <v>15246</v>
      </c>
      <c r="R3221" t="s">
        <v>17196</v>
      </c>
      <c r="S3221" t="s">
        <v>15246</v>
      </c>
      <c r="T3221" t="s">
        <v>15304</v>
      </c>
      <c r="U3221" t="s">
        <v>15317</v>
      </c>
    </row>
    <row r="3222" spans="1:21" x14ac:dyDescent="0.25">
      <c r="A3222">
        <v>2010</v>
      </c>
      <c r="B3222">
        <v>11</v>
      </c>
      <c r="C3222" t="s">
        <v>25</v>
      </c>
      <c r="D3222" t="s">
        <v>386</v>
      </c>
      <c r="E3222" t="s">
        <v>3608</v>
      </c>
      <c r="F3222" t="s">
        <v>7653</v>
      </c>
      <c r="G3222" t="s">
        <v>11251</v>
      </c>
      <c r="H3222" t="s">
        <v>11287</v>
      </c>
      <c r="I3222">
        <v>147.569615</v>
      </c>
      <c r="J3222">
        <v>0</v>
      </c>
      <c r="K3222">
        <v>168.87387200000001</v>
      </c>
      <c r="L3222" t="s">
        <v>17310</v>
      </c>
      <c r="M3222" t="s">
        <v>15246</v>
      </c>
      <c r="N3222" t="s">
        <v>15189</v>
      </c>
      <c r="O3222" t="s">
        <v>15246</v>
      </c>
      <c r="P3222" t="s">
        <v>15189</v>
      </c>
      <c r="Q3222" t="s">
        <v>15246</v>
      </c>
      <c r="R3222" t="s">
        <v>15189</v>
      </c>
      <c r="S3222" t="s">
        <v>15246</v>
      </c>
      <c r="T3222" t="s">
        <v>15304</v>
      </c>
      <c r="U3222" t="s">
        <v>15317</v>
      </c>
    </row>
    <row r="3223" spans="1:21" x14ac:dyDescent="0.25">
      <c r="A3223">
        <v>2010</v>
      </c>
      <c r="B3223">
        <v>11</v>
      </c>
      <c r="C3223" t="s">
        <v>25</v>
      </c>
      <c r="D3223" t="s">
        <v>1724</v>
      </c>
      <c r="E3223" t="s">
        <v>3609</v>
      </c>
      <c r="F3223" t="s">
        <v>7337</v>
      </c>
      <c r="G3223" t="s">
        <v>12492</v>
      </c>
      <c r="H3223" t="s">
        <v>11287</v>
      </c>
      <c r="I3223">
        <v>1.3766419999999999</v>
      </c>
      <c r="J3223">
        <v>0</v>
      </c>
      <c r="K3223">
        <v>1.329507</v>
      </c>
      <c r="L3223" t="s">
        <v>15189</v>
      </c>
      <c r="M3223" t="s">
        <v>15246</v>
      </c>
      <c r="N3223" t="s">
        <v>15189</v>
      </c>
      <c r="O3223" t="s">
        <v>15246</v>
      </c>
      <c r="P3223" t="s">
        <v>15189</v>
      </c>
      <c r="Q3223" t="s">
        <v>15246</v>
      </c>
      <c r="R3223" t="s">
        <v>15189</v>
      </c>
      <c r="S3223" t="s">
        <v>15246</v>
      </c>
      <c r="T3223" t="s">
        <v>15304</v>
      </c>
      <c r="U3223" t="s">
        <v>15317</v>
      </c>
    </row>
    <row r="3224" spans="1:21" x14ac:dyDescent="0.25">
      <c r="A3224">
        <v>2010</v>
      </c>
      <c r="B3224">
        <v>11</v>
      </c>
      <c r="C3224" t="s">
        <v>25</v>
      </c>
      <c r="D3224" t="s">
        <v>387</v>
      </c>
      <c r="E3224" t="s">
        <v>3610</v>
      </c>
      <c r="F3224" t="s">
        <v>7654</v>
      </c>
      <c r="G3224" t="s">
        <v>11252</v>
      </c>
      <c r="H3224" t="s">
        <v>14335</v>
      </c>
      <c r="I3224">
        <v>2641.8667639999999</v>
      </c>
      <c r="J3224">
        <v>0</v>
      </c>
      <c r="K3224">
        <v>2362.540528</v>
      </c>
      <c r="L3224" t="s">
        <v>18432</v>
      </c>
      <c r="M3224" t="s">
        <v>15246</v>
      </c>
      <c r="N3224" t="s">
        <v>15189</v>
      </c>
      <c r="O3224" t="s">
        <v>15246</v>
      </c>
      <c r="P3224" t="s">
        <v>15207</v>
      </c>
      <c r="Q3224" t="s">
        <v>15246</v>
      </c>
      <c r="R3224" t="s">
        <v>17200</v>
      </c>
      <c r="S3224" t="s">
        <v>15246</v>
      </c>
      <c r="T3224" t="s">
        <v>15304</v>
      </c>
      <c r="U3224" t="s">
        <v>15317</v>
      </c>
    </row>
    <row r="3225" spans="1:21" x14ac:dyDescent="0.25">
      <c r="A3225">
        <v>2010</v>
      </c>
      <c r="B3225">
        <v>11</v>
      </c>
      <c r="C3225" t="s">
        <v>25</v>
      </c>
      <c r="D3225" t="s">
        <v>1725</v>
      </c>
      <c r="E3225" t="s">
        <v>3611</v>
      </c>
      <c r="F3225" t="s">
        <v>7655</v>
      </c>
      <c r="G3225" t="s">
        <v>13075</v>
      </c>
      <c r="H3225" t="s">
        <v>14341</v>
      </c>
      <c r="I3225">
        <v>265.90499999999997</v>
      </c>
      <c r="J3225">
        <v>0</v>
      </c>
      <c r="K3225">
        <v>265.90499999999997</v>
      </c>
      <c r="R3225" t="s">
        <v>15206</v>
      </c>
      <c r="S3225" t="s">
        <v>15246</v>
      </c>
      <c r="T3225" t="s">
        <v>15304</v>
      </c>
      <c r="U3225" t="s">
        <v>15317</v>
      </c>
    </row>
    <row r="3226" spans="1:21" x14ac:dyDescent="0.25">
      <c r="A3226">
        <v>2010</v>
      </c>
      <c r="B3226">
        <v>11</v>
      </c>
      <c r="C3226" t="s">
        <v>25</v>
      </c>
      <c r="D3226" t="s">
        <v>1726</v>
      </c>
      <c r="E3226" t="s">
        <v>3317</v>
      </c>
      <c r="F3226" t="s">
        <v>7340</v>
      </c>
      <c r="G3226" t="s">
        <v>12494</v>
      </c>
      <c r="H3226" t="s">
        <v>14324</v>
      </c>
      <c r="I3226">
        <v>112</v>
      </c>
      <c r="J3226">
        <v>0</v>
      </c>
      <c r="K3226">
        <v>107.792067</v>
      </c>
      <c r="L3226" t="s">
        <v>18143</v>
      </c>
      <c r="M3226" t="s">
        <v>17635</v>
      </c>
      <c r="N3226" t="s">
        <v>18154</v>
      </c>
      <c r="O3226" t="s">
        <v>18155</v>
      </c>
      <c r="P3226" t="s">
        <v>17166</v>
      </c>
      <c r="Q3226" t="s">
        <v>15246</v>
      </c>
      <c r="R3226" t="s">
        <v>17618</v>
      </c>
      <c r="S3226" t="s">
        <v>15246</v>
      </c>
      <c r="T3226" t="s">
        <v>17494</v>
      </c>
      <c r="U3226" t="s">
        <v>15317</v>
      </c>
    </row>
    <row r="3227" spans="1:21" x14ac:dyDescent="0.25">
      <c r="A3227">
        <v>2010</v>
      </c>
      <c r="B3227">
        <v>11</v>
      </c>
      <c r="C3227" t="s">
        <v>25</v>
      </c>
      <c r="D3227" t="s">
        <v>1729</v>
      </c>
      <c r="E3227" t="s">
        <v>3612</v>
      </c>
      <c r="F3227" t="s">
        <v>7656</v>
      </c>
      <c r="G3227" t="s">
        <v>12497</v>
      </c>
      <c r="H3227" t="s">
        <v>14324</v>
      </c>
      <c r="I3227">
        <v>298.35541799999999</v>
      </c>
      <c r="J3227">
        <v>0</v>
      </c>
      <c r="K3227">
        <v>3.2</v>
      </c>
      <c r="L3227" t="s">
        <v>18433</v>
      </c>
      <c r="M3227" t="s">
        <v>15246</v>
      </c>
      <c r="N3227" t="s">
        <v>18434</v>
      </c>
      <c r="O3227" t="s">
        <v>15246</v>
      </c>
      <c r="P3227" t="s">
        <v>18156</v>
      </c>
      <c r="Q3227" t="s">
        <v>15246</v>
      </c>
      <c r="R3227" t="s">
        <v>17618</v>
      </c>
      <c r="S3227" t="s">
        <v>15246</v>
      </c>
      <c r="T3227" t="s">
        <v>15304</v>
      </c>
      <c r="U3227" t="s">
        <v>15317</v>
      </c>
    </row>
    <row r="3228" spans="1:21" x14ac:dyDescent="0.25">
      <c r="A3228">
        <v>2010</v>
      </c>
      <c r="B3228">
        <v>11</v>
      </c>
      <c r="C3228" t="s">
        <v>25</v>
      </c>
      <c r="D3228" t="s">
        <v>1730</v>
      </c>
      <c r="E3228" t="s">
        <v>3613</v>
      </c>
      <c r="F3228" t="s">
        <v>7657</v>
      </c>
      <c r="G3228" t="s">
        <v>12498</v>
      </c>
      <c r="H3228" t="s">
        <v>14324</v>
      </c>
      <c r="I3228">
        <v>12.852233</v>
      </c>
      <c r="J3228">
        <v>0</v>
      </c>
      <c r="K3228">
        <v>0</v>
      </c>
      <c r="L3228" t="s">
        <v>17190</v>
      </c>
      <c r="M3228" t="s">
        <v>15246</v>
      </c>
      <c r="N3228" t="s">
        <v>15192</v>
      </c>
      <c r="O3228" t="s">
        <v>15237</v>
      </c>
      <c r="P3228" t="s">
        <v>15192</v>
      </c>
      <c r="Q3228" t="s">
        <v>15237</v>
      </c>
      <c r="R3228" t="s">
        <v>17618</v>
      </c>
      <c r="S3228" t="s">
        <v>15246</v>
      </c>
      <c r="T3228" t="s">
        <v>17640</v>
      </c>
      <c r="U3228" t="s">
        <v>15317</v>
      </c>
    </row>
    <row r="3229" spans="1:21" x14ac:dyDescent="0.25">
      <c r="A3229">
        <v>2010</v>
      </c>
      <c r="B3229">
        <v>11</v>
      </c>
      <c r="C3229" t="s">
        <v>25</v>
      </c>
      <c r="D3229" t="s">
        <v>1731</v>
      </c>
      <c r="G3229" t="s">
        <v>12499</v>
      </c>
      <c r="H3229" t="s">
        <v>14339</v>
      </c>
      <c r="I3229">
        <v>0</v>
      </c>
      <c r="J3229">
        <v>0</v>
      </c>
      <c r="K3229">
        <v>30.605611</v>
      </c>
      <c r="P3229" t="s">
        <v>15350</v>
      </c>
      <c r="Q3229" t="s">
        <v>15237</v>
      </c>
      <c r="R3229" t="s">
        <v>17643</v>
      </c>
      <c r="S3229" t="s">
        <v>15246</v>
      </c>
      <c r="T3229" t="s">
        <v>17640</v>
      </c>
      <c r="U3229" t="s">
        <v>15317</v>
      </c>
    </row>
    <row r="3230" spans="1:21" x14ac:dyDescent="0.25">
      <c r="A3230">
        <v>2010</v>
      </c>
      <c r="B3230">
        <v>11</v>
      </c>
      <c r="C3230" t="s">
        <v>25</v>
      </c>
      <c r="D3230" t="s">
        <v>1732</v>
      </c>
      <c r="G3230" t="s">
        <v>12500</v>
      </c>
      <c r="H3230" t="s">
        <v>14334</v>
      </c>
      <c r="I3230">
        <v>135</v>
      </c>
      <c r="J3230">
        <v>0</v>
      </c>
      <c r="K3230">
        <v>9.2567999999999998E-2</v>
      </c>
      <c r="R3230" t="s">
        <v>17196</v>
      </c>
      <c r="S3230" t="s">
        <v>15246</v>
      </c>
      <c r="T3230" t="s">
        <v>15304</v>
      </c>
      <c r="U3230" t="s">
        <v>15317</v>
      </c>
    </row>
    <row r="3231" spans="1:21" x14ac:dyDescent="0.25">
      <c r="A3231">
        <v>2010</v>
      </c>
      <c r="B3231">
        <v>11</v>
      </c>
      <c r="C3231" t="s">
        <v>28</v>
      </c>
      <c r="D3231" t="s">
        <v>416</v>
      </c>
      <c r="E3231" t="s">
        <v>3337</v>
      </c>
      <c r="F3231" t="s">
        <v>7658</v>
      </c>
      <c r="G3231" t="s">
        <v>11281</v>
      </c>
      <c r="H3231" t="s">
        <v>14343</v>
      </c>
      <c r="I3231">
        <v>548.58850500000005</v>
      </c>
      <c r="J3231">
        <v>0</v>
      </c>
      <c r="K3231">
        <v>538.52600700000005</v>
      </c>
      <c r="L3231" t="s">
        <v>17200</v>
      </c>
      <c r="M3231" t="s">
        <v>15246</v>
      </c>
      <c r="N3231" t="s">
        <v>17200</v>
      </c>
      <c r="O3231" t="s">
        <v>15246</v>
      </c>
      <c r="P3231" t="s">
        <v>17200</v>
      </c>
      <c r="Q3231" t="s">
        <v>15246</v>
      </c>
      <c r="R3231" t="s">
        <v>17641</v>
      </c>
      <c r="S3231" t="s">
        <v>15246</v>
      </c>
      <c r="T3231" t="s">
        <v>15304</v>
      </c>
      <c r="U3231" t="s">
        <v>15317</v>
      </c>
    </row>
    <row r="3232" spans="1:21" x14ac:dyDescent="0.25">
      <c r="A3232">
        <v>2010</v>
      </c>
      <c r="B3232">
        <v>11</v>
      </c>
      <c r="C3232" t="s">
        <v>28</v>
      </c>
      <c r="D3232" t="s">
        <v>1733</v>
      </c>
      <c r="E3232" t="s">
        <v>3614</v>
      </c>
      <c r="F3232" t="s">
        <v>7659</v>
      </c>
      <c r="G3232" t="s">
        <v>12501</v>
      </c>
      <c r="H3232" t="s">
        <v>14335</v>
      </c>
      <c r="I3232">
        <v>531.74628199999995</v>
      </c>
      <c r="J3232">
        <v>0</v>
      </c>
      <c r="K3232">
        <v>540.87986899999999</v>
      </c>
      <c r="L3232" t="s">
        <v>18435</v>
      </c>
      <c r="M3232" t="s">
        <v>15246</v>
      </c>
      <c r="N3232" t="s">
        <v>18436</v>
      </c>
      <c r="O3232" t="s">
        <v>15246</v>
      </c>
      <c r="P3232" t="s">
        <v>18158</v>
      </c>
      <c r="Q3232" t="s">
        <v>15246</v>
      </c>
      <c r="R3232" t="s">
        <v>17200</v>
      </c>
      <c r="S3232" t="s">
        <v>15246</v>
      </c>
      <c r="T3232" t="s">
        <v>15304</v>
      </c>
      <c r="U3232" t="s">
        <v>15317</v>
      </c>
    </row>
    <row r="3233" spans="1:21" x14ac:dyDescent="0.25">
      <c r="A3233">
        <v>2010</v>
      </c>
      <c r="B3233">
        <v>11</v>
      </c>
      <c r="C3233" t="s">
        <v>28</v>
      </c>
      <c r="D3233" t="s">
        <v>1734</v>
      </c>
      <c r="E3233" t="s">
        <v>3339</v>
      </c>
      <c r="F3233" t="s">
        <v>7343</v>
      </c>
      <c r="G3233" t="s">
        <v>12502</v>
      </c>
      <c r="H3233" t="s">
        <v>14335</v>
      </c>
      <c r="I3233">
        <v>102.368752</v>
      </c>
      <c r="J3233">
        <v>0</v>
      </c>
      <c r="K3233">
        <v>124.207987</v>
      </c>
      <c r="L3233" t="s">
        <v>18159</v>
      </c>
      <c r="M3233" t="s">
        <v>15246</v>
      </c>
      <c r="N3233" t="s">
        <v>18160</v>
      </c>
      <c r="O3233" t="s">
        <v>15246</v>
      </c>
      <c r="P3233" t="s">
        <v>17280</v>
      </c>
      <c r="Q3233" t="s">
        <v>15246</v>
      </c>
      <c r="R3233" t="s">
        <v>17200</v>
      </c>
      <c r="S3233" t="s">
        <v>15246</v>
      </c>
      <c r="T3233" t="s">
        <v>15304</v>
      </c>
      <c r="U3233" t="s">
        <v>15317</v>
      </c>
    </row>
    <row r="3234" spans="1:21" x14ac:dyDescent="0.25">
      <c r="A3234">
        <v>2010</v>
      </c>
      <c r="B3234">
        <v>11</v>
      </c>
      <c r="C3234" t="s">
        <v>28</v>
      </c>
      <c r="D3234" t="s">
        <v>1735</v>
      </c>
      <c r="E3234" t="s">
        <v>3615</v>
      </c>
      <c r="F3234" t="s">
        <v>7660</v>
      </c>
      <c r="G3234" t="s">
        <v>12503</v>
      </c>
      <c r="H3234" t="s">
        <v>14333</v>
      </c>
      <c r="I3234">
        <v>37.640875000000001</v>
      </c>
      <c r="J3234">
        <v>0</v>
      </c>
      <c r="K3234">
        <v>35.317608</v>
      </c>
      <c r="L3234" t="s">
        <v>15188</v>
      </c>
      <c r="M3234" t="s">
        <v>15246</v>
      </c>
      <c r="T3234" t="s">
        <v>15304</v>
      </c>
      <c r="U3234" t="s">
        <v>15317</v>
      </c>
    </row>
    <row r="3235" spans="1:21" x14ac:dyDescent="0.25">
      <c r="A3235">
        <v>2010</v>
      </c>
      <c r="B3235">
        <v>11</v>
      </c>
      <c r="C3235" t="s">
        <v>20</v>
      </c>
      <c r="D3235" t="s">
        <v>419</v>
      </c>
      <c r="G3235" t="s">
        <v>11284</v>
      </c>
      <c r="H3235" t="s">
        <v>14655</v>
      </c>
      <c r="I3235">
        <v>1032.8255569999999</v>
      </c>
      <c r="J3235">
        <v>0</v>
      </c>
      <c r="K3235">
        <v>2104.4246870000002</v>
      </c>
      <c r="P3235" t="s">
        <v>17557</v>
      </c>
      <c r="Q3235" t="s">
        <v>16818</v>
      </c>
      <c r="R3235" t="s">
        <v>18437</v>
      </c>
      <c r="S3235" t="s">
        <v>15246</v>
      </c>
      <c r="T3235" t="s">
        <v>16819</v>
      </c>
      <c r="U3235" t="s">
        <v>15317</v>
      </c>
    </row>
    <row r="3236" spans="1:21" x14ac:dyDescent="0.25">
      <c r="A3236">
        <v>2010</v>
      </c>
      <c r="B3236">
        <v>11</v>
      </c>
      <c r="C3236" t="s">
        <v>20</v>
      </c>
      <c r="D3236" t="s">
        <v>420</v>
      </c>
      <c r="G3236" t="s">
        <v>11154</v>
      </c>
      <c r="H3236" t="s">
        <v>14341</v>
      </c>
      <c r="I3236">
        <v>129.14516599999999</v>
      </c>
      <c r="J3236">
        <v>0</v>
      </c>
      <c r="K3236">
        <v>267.15956199999999</v>
      </c>
      <c r="P3236" t="s">
        <v>15343</v>
      </c>
      <c r="Q3236" t="s">
        <v>15252</v>
      </c>
      <c r="R3236" t="s">
        <v>15206</v>
      </c>
      <c r="S3236" t="s">
        <v>15246</v>
      </c>
      <c r="T3236" t="s">
        <v>16819</v>
      </c>
      <c r="U3236" t="s">
        <v>15317</v>
      </c>
    </row>
    <row r="3237" spans="1:21" x14ac:dyDescent="0.25">
      <c r="A3237">
        <v>2010</v>
      </c>
      <c r="B3237">
        <v>11</v>
      </c>
      <c r="C3237" t="s">
        <v>20</v>
      </c>
      <c r="D3237" t="s">
        <v>2264</v>
      </c>
      <c r="G3237" t="s">
        <v>11015</v>
      </c>
      <c r="H3237" t="s">
        <v>11557</v>
      </c>
      <c r="I3237">
        <v>0</v>
      </c>
      <c r="J3237">
        <v>0</v>
      </c>
      <c r="K3237">
        <v>6.7</v>
      </c>
      <c r="P3237" t="s">
        <v>15343</v>
      </c>
      <c r="Q3237" t="s">
        <v>15252</v>
      </c>
      <c r="T3237" t="s">
        <v>15310</v>
      </c>
      <c r="U3237" t="s">
        <v>15317</v>
      </c>
    </row>
    <row r="3238" spans="1:21" x14ac:dyDescent="0.25">
      <c r="A3238">
        <v>2010</v>
      </c>
      <c r="B3238">
        <v>11</v>
      </c>
      <c r="C3238" t="s">
        <v>20</v>
      </c>
      <c r="D3238" t="s">
        <v>421</v>
      </c>
      <c r="G3238" t="s">
        <v>10936</v>
      </c>
      <c r="H3238" t="s">
        <v>14652</v>
      </c>
      <c r="I3238">
        <v>11.99309</v>
      </c>
      <c r="J3238">
        <v>0</v>
      </c>
      <c r="K3238">
        <v>11.99309</v>
      </c>
      <c r="U3238" t="s">
        <v>15316</v>
      </c>
    </row>
    <row r="3239" spans="1:21" x14ac:dyDescent="0.25">
      <c r="A3239">
        <v>2010</v>
      </c>
      <c r="B3239">
        <v>11</v>
      </c>
      <c r="C3239" t="s">
        <v>20</v>
      </c>
      <c r="D3239" t="s">
        <v>2265</v>
      </c>
      <c r="G3239" t="s">
        <v>11080</v>
      </c>
      <c r="H3239" t="s">
        <v>14652</v>
      </c>
      <c r="I3239">
        <v>2.1674730000000002</v>
      </c>
      <c r="J3239">
        <v>0</v>
      </c>
      <c r="K3239">
        <v>85.369234000000006</v>
      </c>
      <c r="U3239" t="s">
        <v>15316</v>
      </c>
    </row>
    <row r="3240" spans="1:21" x14ac:dyDescent="0.25">
      <c r="A3240">
        <v>2010</v>
      </c>
      <c r="B3240">
        <v>11</v>
      </c>
      <c r="C3240" t="s">
        <v>20</v>
      </c>
      <c r="D3240" t="s">
        <v>422</v>
      </c>
      <c r="G3240" t="s">
        <v>10937</v>
      </c>
      <c r="H3240" t="s">
        <v>14656</v>
      </c>
      <c r="I3240">
        <v>77.597342999999995</v>
      </c>
      <c r="J3240">
        <v>0</v>
      </c>
      <c r="K3240">
        <v>77.597342999999995</v>
      </c>
      <c r="U3240" t="s">
        <v>15316</v>
      </c>
    </row>
    <row r="3241" spans="1:21" x14ac:dyDescent="0.25">
      <c r="A3241">
        <v>2010</v>
      </c>
      <c r="B3241">
        <v>11</v>
      </c>
      <c r="C3241" t="s">
        <v>22</v>
      </c>
      <c r="D3241" t="s">
        <v>425</v>
      </c>
      <c r="G3241" t="s">
        <v>10941</v>
      </c>
      <c r="H3241" t="s">
        <v>14221</v>
      </c>
      <c r="I3241">
        <v>7345.1227079999999</v>
      </c>
      <c r="J3241">
        <v>0</v>
      </c>
      <c r="K3241">
        <v>7360.6036039999999</v>
      </c>
      <c r="U3241" t="s">
        <v>15316</v>
      </c>
    </row>
    <row r="3242" spans="1:21" x14ac:dyDescent="0.25">
      <c r="A3242">
        <v>2010</v>
      </c>
      <c r="B3242">
        <v>11</v>
      </c>
      <c r="C3242" t="s">
        <v>23</v>
      </c>
      <c r="D3242" t="s">
        <v>427</v>
      </c>
      <c r="G3242" t="s">
        <v>10942</v>
      </c>
      <c r="H3242" t="s">
        <v>14222</v>
      </c>
      <c r="I3242">
        <v>400.109511</v>
      </c>
      <c r="J3242">
        <v>0</v>
      </c>
      <c r="K3242">
        <v>429.76116100000002</v>
      </c>
      <c r="U3242" t="s">
        <v>15316</v>
      </c>
    </row>
    <row r="3243" spans="1:21" x14ac:dyDescent="0.25">
      <c r="A3243">
        <v>2010</v>
      </c>
      <c r="B3243">
        <v>11</v>
      </c>
      <c r="C3243" t="s">
        <v>23</v>
      </c>
      <c r="D3243" t="s">
        <v>428</v>
      </c>
      <c r="G3243" t="s">
        <v>10957</v>
      </c>
      <c r="H3243" t="s">
        <v>14222</v>
      </c>
      <c r="I3243">
        <v>23.578081999999998</v>
      </c>
      <c r="J3243">
        <v>0</v>
      </c>
      <c r="K3243">
        <v>20.131688</v>
      </c>
      <c r="U3243" t="s">
        <v>15316</v>
      </c>
    </row>
    <row r="3244" spans="1:21" x14ac:dyDescent="0.25">
      <c r="A3244">
        <v>2010</v>
      </c>
      <c r="B3244">
        <v>11</v>
      </c>
      <c r="C3244" t="s">
        <v>24</v>
      </c>
      <c r="D3244" t="s">
        <v>429</v>
      </c>
      <c r="E3244" t="s">
        <v>3616</v>
      </c>
      <c r="F3244" t="s">
        <v>6993</v>
      </c>
      <c r="G3244" t="s">
        <v>11287</v>
      </c>
      <c r="H3244" t="s">
        <v>14552</v>
      </c>
      <c r="I3244">
        <v>2303.086065</v>
      </c>
      <c r="J3244">
        <v>0</v>
      </c>
      <c r="K3244">
        <v>1307.431405</v>
      </c>
      <c r="L3244" t="s">
        <v>18438</v>
      </c>
      <c r="M3244" t="s">
        <v>15246</v>
      </c>
      <c r="N3244" t="s">
        <v>17206</v>
      </c>
      <c r="O3244" t="s">
        <v>15246</v>
      </c>
      <c r="P3244" t="s">
        <v>15189</v>
      </c>
      <c r="Q3244" t="s">
        <v>15246</v>
      </c>
      <c r="R3244" t="s">
        <v>18162</v>
      </c>
      <c r="S3244" t="s">
        <v>15246</v>
      </c>
      <c r="T3244" t="s">
        <v>15304</v>
      </c>
      <c r="U3244" t="s">
        <v>15317</v>
      </c>
    </row>
    <row r="3245" spans="1:21" x14ac:dyDescent="0.25">
      <c r="A3245">
        <v>2010</v>
      </c>
      <c r="B3245">
        <v>11</v>
      </c>
      <c r="C3245" t="s">
        <v>24</v>
      </c>
      <c r="D3245" t="s">
        <v>1736</v>
      </c>
      <c r="E3245" t="s">
        <v>3617</v>
      </c>
      <c r="F3245" t="s">
        <v>7661</v>
      </c>
      <c r="G3245" t="s">
        <v>11290</v>
      </c>
      <c r="H3245" t="s">
        <v>14335</v>
      </c>
      <c r="I3245">
        <v>92.203439000000003</v>
      </c>
      <c r="J3245">
        <v>0</v>
      </c>
      <c r="K3245">
        <v>74.311344000000005</v>
      </c>
      <c r="L3245" t="s">
        <v>15181</v>
      </c>
      <c r="M3245" t="s">
        <v>15237</v>
      </c>
      <c r="N3245" t="s">
        <v>15181</v>
      </c>
      <c r="O3245" t="s">
        <v>15237</v>
      </c>
      <c r="P3245" t="s">
        <v>17651</v>
      </c>
      <c r="Q3245" t="s">
        <v>17515</v>
      </c>
      <c r="R3245" t="s">
        <v>17200</v>
      </c>
      <c r="S3245" t="s">
        <v>15246</v>
      </c>
      <c r="T3245" t="s">
        <v>17640</v>
      </c>
      <c r="U3245" t="s">
        <v>15317</v>
      </c>
    </row>
    <row r="3246" spans="1:21" x14ac:dyDescent="0.25">
      <c r="A3246">
        <v>2010</v>
      </c>
      <c r="B3246">
        <v>11</v>
      </c>
      <c r="C3246" t="s">
        <v>24</v>
      </c>
      <c r="D3246" t="s">
        <v>1737</v>
      </c>
      <c r="E3246" t="s">
        <v>3342</v>
      </c>
      <c r="F3246" t="s">
        <v>7662</v>
      </c>
      <c r="G3246" t="s">
        <v>12504</v>
      </c>
      <c r="H3246" t="s">
        <v>11287</v>
      </c>
      <c r="I3246">
        <v>9.818619</v>
      </c>
      <c r="J3246">
        <v>0</v>
      </c>
      <c r="K3246">
        <v>59.631742000000003</v>
      </c>
      <c r="L3246" t="s">
        <v>18163</v>
      </c>
      <c r="M3246" t="s">
        <v>15246</v>
      </c>
      <c r="N3246" t="s">
        <v>18439</v>
      </c>
      <c r="O3246" t="s">
        <v>15246</v>
      </c>
      <c r="P3246" t="s">
        <v>17165</v>
      </c>
      <c r="Q3246" t="s">
        <v>15246</v>
      </c>
      <c r="R3246" t="s">
        <v>15189</v>
      </c>
      <c r="S3246" t="s">
        <v>15246</v>
      </c>
      <c r="T3246" t="s">
        <v>15304</v>
      </c>
      <c r="U3246" t="s">
        <v>15317</v>
      </c>
    </row>
    <row r="3247" spans="1:21" x14ac:dyDescent="0.25">
      <c r="A3247">
        <v>2010</v>
      </c>
      <c r="B3247">
        <v>11</v>
      </c>
      <c r="C3247" t="s">
        <v>24</v>
      </c>
      <c r="D3247" t="s">
        <v>1738</v>
      </c>
      <c r="E3247" t="s">
        <v>3343</v>
      </c>
      <c r="F3247" t="s">
        <v>7663</v>
      </c>
      <c r="G3247" t="s">
        <v>12505</v>
      </c>
      <c r="H3247" t="s">
        <v>14333</v>
      </c>
      <c r="I3247">
        <v>83.259876000000006</v>
      </c>
      <c r="J3247">
        <v>0</v>
      </c>
      <c r="K3247">
        <v>221.339966</v>
      </c>
      <c r="L3247" t="s">
        <v>15188</v>
      </c>
      <c r="M3247" t="s">
        <v>15246</v>
      </c>
      <c r="N3247" t="s">
        <v>18440</v>
      </c>
      <c r="O3247" t="s">
        <v>15246</v>
      </c>
      <c r="P3247" t="s">
        <v>15189</v>
      </c>
      <c r="Q3247" t="s">
        <v>15246</v>
      </c>
      <c r="T3247" t="s">
        <v>15304</v>
      </c>
      <c r="U3247" t="s">
        <v>15317</v>
      </c>
    </row>
    <row r="3248" spans="1:21" x14ac:dyDescent="0.25">
      <c r="A3248">
        <v>2010</v>
      </c>
      <c r="B3248">
        <v>11</v>
      </c>
      <c r="C3248" t="s">
        <v>21</v>
      </c>
      <c r="D3248" t="s">
        <v>435</v>
      </c>
      <c r="G3248" t="s">
        <v>11293</v>
      </c>
      <c r="H3248" t="s">
        <v>14657</v>
      </c>
      <c r="I3248">
        <v>361.03562799999997</v>
      </c>
      <c r="J3248">
        <v>0</v>
      </c>
      <c r="K3248">
        <v>0</v>
      </c>
      <c r="P3248" t="s">
        <v>17190</v>
      </c>
      <c r="Q3248" t="s">
        <v>15246</v>
      </c>
      <c r="R3248" t="s">
        <v>17193</v>
      </c>
      <c r="S3248" t="s">
        <v>15246</v>
      </c>
      <c r="T3248" t="s">
        <v>15304</v>
      </c>
      <c r="U3248" t="s">
        <v>15317</v>
      </c>
    </row>
    <row r="3249" spans="1:21" x14ac:dyDescent="0.25">
      <c r="A3249">
        <v>2010</v>
      </c>
      <c r="B3249">
        <v>11</v>
      </c>
      <c r="C3249" t="s">
        <v>21</v>
      </c>
      <c r="D3249" t="s">
        <v>1739</v>
      </c>
      <c r="E3249" t="s">
        <v>3618</v>
      </c>
      <c r="F3249" t="s">
        <v>7664</v>
      </c>
      <c r="G3249" t="s">
        <v>13076</v>
      </c>
      <c r="H3249" t="s">
        <v>11287</v>
      </c>
      <c r="I3249">
        <v>162.78091900000001</v>
      </c>
      <c r="J3249">
        <v>0</v>
      </c>
      <c r="K3249">
        <v>167.27638400000001</v>
      </c>
      <c r="L3249" t="s">
        <v>15199</v>
      </c>
      <c r="M3249" t="s">
        <v>15246</v>
      </c>
      <c r="N3249" t="s">
        <v>18441</v>
      </c>
      <c r="O3249" t="s">
        <v>15246</v>
      </c>
      <c r="R3249" t="s">
        <v>15189</v>
      </c>
      <c r="S3249" t="s">
        <v>15246</v>
      </c>
      <c r="T3249" t="s">
        <v>15304</v>
      </c>
      <c r="U3249" t="s">
        <v>15317</v>
      </c>
    </row>
    <row r="3250" spans="1:21" x14ac:dyDescent="0.25">
      <c r="A3250">
        <v>2010</v>
      </c>
      <c r="B3250">
        <v>11</v>
      </c>
      <c r="C3250" t="s">
        <v>21</v>
      </c>
      <c r="D3250" t="s">
        <v>1740</v>
      </c>
      <c r="E3250" t="s">
        <v>3619</v>
      </c>
      <c r="F3250" t="s">
        <v>7665</v>
      </c>
      <c r="G3250" t="s">
        <v>12507</v>
      </c>
      <c r="H3250" t="s">
        <v>14658</v>
      </c>
      <c r="I3250">
        <v>179.670346</v>
      </c>
      <c r="J3250">
        <v>0</v>
      </c>
      <c r="K3250">
        <v>180.782725</v>
      </c>
      <c r="L3250" t="s">
        <v>16887</v>
      </c>
      <c r="M3250" t="s">
        <v>15246</v>
      </c>
      <c r="N3250" t="s">
        <v>18442</v>
      </c>
      <c r="O3250" t="s">
        <v>17515</v>
      </c>
      <c r="R3250" t="s">
        <v>18443</v>
      </c>
      <c r="S3250" t="s">
        <v>15246</v>
      </c>
      <c r="T3250" t="s">
        <v>17640</v>
      </c>
      <c r="U3250" t="s">
        <v>15317</v>
      </c>
    </row>
    <row r="3251" spans="1:21" x14ac:dyDescent="0.25">
      <c r="A3251">
        <v>2010</v>
      </c>
      <c r="B3251">
        <v>11</v>
      </c>
      <c r="C3251" t="s">
        <v>21</v>
      </c>
      <c r="D3251" t="s">
        <v>1741</v>
      </c>
      <c r="G3251" t="s">
        <v>12508</v>
      </c>
      <c r="H3251" t="s">
        <v>14652</v>
      </c>
      <c r="I3251">
        <v>12.5</v>
      </c>
      <c r="J3251">
        <v>0</v>
      </c>
      <c r="K3251">
        <v>11.75</v>
      </c>
      <c r="U3251" t="s">
        <v>15316</v>
      </c>
    </row>
    <row r="3252" spans="1:21" x14ac:dyDescent="0.25">
      <c r="A3252">
        <v>2010</v>
      </c>
      <c r="B3252">
        <v>11</v>
      </c>
      <c r="C3252" t="s">
        <v>21</v>
      </c>
      <c r="D3252" t="s">
        <v>1742</v>
      </c>
      <c r="G3252" t="s">
        <v>12509</v>
      </c>
      <c r="H3252" t="s">
        <v>14652</v>
      </c>
      <c r="I3252">
        <v>2.5</v>
      </c>
      <c r="J3252">
        <v>0</v>
      </c>
      <c r="K3252">
        <v>2</v>
      </c>
      <c r="U3252" t="s">
        <v>15316</v>
      </c>
    </row>
    <row r="3253" spans="1:21" x14ac:dyDescent="0.25">
      <c r="A3253">
        <v>2010</v>
      </c>
      <c r="B3253">
        <v>11</v>
      </c>
      <c r="C3253" t="s">
        <v>21</v>
      </c>
      <c r="D3253" t="s">
        <v>1744</v>
      </c>
      <c r="G3253" t="s">
        <v>12511</v>
      </c>
      <c r="H3253" t="s">
        <v>14652</v>
      </c>
      <c r="I3253">
        <v>3.5</v>
      </c>
      <c r="J3253">
        <v>0</v>
      </c>
      <c r="K3253">
        <v>3.29</v>
      </c>
      <c r="U3253" t="s">
        <v>15316</v>
      </c>
    </row>
    <row r="3254" spans="1:21" x14ac:dyDescent="0.25">
      <c r="A3254">
        <v>2010</v>
      </c>
      <c r="B3254">
        <v>11</v>
      </c>
      <c r="C3254" t="s">
        <v>21</v>
      </c>
      <c r="D3254" t="s">
        <v>1745</v>
      </c>
      <c r="G3254" t="s">
        <v>12512</v>
      </c>
      <c r="H3254" t="s">
        <v>14652</v>
      </c>
      <c r="I3254">
        <v>15.05</v>
      </c>
      <c r="J3254">
        <v>0</v>
      </c>
      <c r="K3254">
        <v>13.55</v>
      </c>
      <c r="U3254" t="s">
        <v>15316</v>
      </c>
    </row>
    <row r="3255" spans="1:21" x14ac:dyDescent="0.25">
      <c r="A3255">
        <v>2010</v>
      </c>
      <c r="B3255">
        <v>11</v>
      </c>
      <c r="C3255" t="s">
        <v>21</v>
      </c>
      <c r="D3255" t="s">
        <v>1746</v>
      </c>
      <c r="G3255" t="s">
        <v>12513</v>
      </c>
      <c r="H3255" t="s">
        <v>14652</v>
      </c>
      <c r="I3255">
        <v>5</v>
      </c>
      <c r="J3255">
        <v>0</v>
      </c>
      <c r="K3255">
        <v>4.7</v>
      </c>
      <c r="U3255" t="s">
        <v>15316</v>
      </c>
    </row>
    <row r="3256" spans="1:21" x14ac:dyDescent="0.25">
      <c r="A3256">
        <v>2010</v>
      </c>
      <c r="B3256">
        <v>11</v>
      </c>
      <c r="C3256" t="s">
        <v>21</v>
      </c>
      <c r="D3256" t="s">
        <v>1747</v>
      </c>
      <c r="G3256" t="s">
        <v>12514</v>
      </c>
      <c r="H3256" t="s">
        <v>14652</v>
      </c>
      <c r="I3256">
        <v>5.4189999999999996</v>
      </c>
      <c r="J3256">
        <v>0</v>
      </c>
      <c r="K3256">
        <v>3.2829999999999999</v>
      </c>
      <c r="U3256" t="s">
        <v>15316</v>
      </c>
    </row>
    <row r="3257" spans="1:21" x14ac:dyDescent="0.25">
      <c r="A3257">
        <v>2010</v>
      </c>
      <c r="B3257">
        <v>11</v>
      </c>
      <c r="C3257" t="s">
        <v>21</v>
      </c>
      <c r="D3257" t="s">
        <v>1748</v>
      </c>
      <c r="G3257" t="s">
        <v>12515</v>
      </c>
      <c r="H3257" t="s">
        <v>14652</v>
      </c>
      <c r="I3257">
        <v>12</v>
      </c>
      <c r="J3257">
        <v>0</v>
      </c>
      <c r="K3257">
        <v>11.28</v>
      </c>
      <c r="U3257" t="s">
        <v>15316</v>
      </c>
    </row>
    <row r="3258" spans="1:21" x14ac:dyDescent="0.25">
      <c r="A3258">
        <v>2010</v>
      </c>
      <c r="B3258">
        <v>11</v>
      </c>
      <c r="C3258" t="s">
        <v>21</v>
      </c>
      <c r="D3258" t="s">
        <v>1749</v>
      </c>
      <c r="G3258" t="s">
        <v>12516</v>
      </c>
      <c r="H3258" t="s">
        <v>14652</v>
      </c>
      <c r="I3258">
        <v>90.064167999999995</v>
      </c>
      <c r="J3258">
        <v>0</v>
      </c>
      <c r="K3258">
        <v>82.160319000000001</v>
      </c>
      <c r="U3258" t="s">
        <v>15316</v>
      </c>
    </row>
    <row r="3259" spans="1:21" x14ac:dyDescent="0.25">
      <c r="A3259">
        <v>2010</v>
      </c>
      <c r="B3259">
        <v>11</v>
      </c>
      <c r="C3259" t="s">
        <v>21</v>
      </c>
      <c r="D3259" t="s">
        <v>1751</v>
      </c>
      <c r="G3259" t="s">
        <v>12518</v>
      </c>
      <c r="H3259" t="s">
        <v>14652</v>
      </c>
      <c r="I3259">
        <v>12.654225</v>
      </c>
      <c r="J3259">
        <v>0</v>
      </c>
      <c r="K3259">
        <v>10.994971</v>
      </c>
      <c r="U3259" t="s">
        <v>15316</v>
      </c>
    </row>
    <row r="3260" spans="1:21" x14ac:dyDescent="0.25">
      <c r="A3260">
        <v>2010</v>
      </c>
      <c r="B3260">
        <v>11</v>
      </c>
      <c r="C3260" t="s">
        <v>21</v>
      </c>
      <c r="D3260" t="s">
        <v>1752</v>
      </c>
      <c r="G3260" t="s">
        <v>12519</v>
      </c>
      <c r="H3260" t="s">
        <v>14652</v>
      </c>
      <c r="I3260">
        <v>1.925</v>
      </c>
      <c r="J3260">
        <v>0</v>
      </c>
      <c r="K3260">
        <v>1.8095000000000001</v>
      </c>
      <c r="U3260" t="s">
        <v>15316</v>
      </c>
    </row>
    <row r="3261" spans="1:21" x14ac:dyDescent="0.25">
      <c r="A3261">
        <v>2010</v>
      </c>
      <c r="B3261">
        <v>11</v>
      </c>
      <c r="C3261" t="s">
        <v>21</v>
      </c>
      <c r="D3261" t="s">
        <v>1753</v>
      </c>
      <c r="G3261" t="s">
        <v>12520</v>
      </c>
      <c r="H3261" t="s">
        <v>14652</v>
      </c>
      <c r="I3261">
        <v>3.7</v>
      </c>
      <c r="J3261">
        <v>0</v>
      </c>
      <c r="K3261">
        <v>2</v>
      </c>
      <c r="U3261" t="s">
        <v>15316</v>
      </c>
    </row>
    <row r="3262" spans="1:21" x14ac:dyDescent="0.25">
      <c r="A3262">
        <v>2010</v>
      </c>
      <c r="B3262">
        <v>11</v>
      </c>
      <c r="C3262" t="s">
        <v>21</v>
      </c>
      <c r="D3262" t="s">
        <v>1754</v>
      </c>
      <c r="G3262" t="s">
        <v>12521</v>
      </c>
      <c r="H3262" t="s">
        <v>14652</v>
      </c>
      <c r="I3262">
        <v>107</v>
      </c>
      <c r="J3262">
        <v>0</v>
      </c>
      <c r="K3262">
        <v>95.48</v>
      </c>
      <c r="U3262" t="s">
        <v>15316</v>
      </c>
    </row>
    <row r="3263" spans="1:21" x14ac:dyDescent="0.25">
      <c r="A3263">
        <v>2010</v>
      </c>
      <c r="B3263">
        <v>11</v>
      </c>
      <c r="C3263" t="s">
        <v>21</v>
      </c>
      <c r="D3263" t="s">
        <v>1755</v>
      </c>
      <c r="G3263" t="s">
        <v>12522</v>
      </c>
      <c r="H3263" t="s">
        <v>14652</v>
      </c>
      <c r="I3263">
        <v>68.384311999999994</v>
      </c>
      <c r="J3263">
        <v>0</v>
      </c>
      <c r="K3263">
        <v>61.261974000000002</v>
      </c>
      <c r="U3263" t="s">
        <v>15316</v>
      </c>
    </row>
    <row r="3264" spans="1:21" x14ac:dyDescent="0.25">
      <c r="A3264">
        <v>2010</v>
      </c>
      <c r="B3264">
        <v>11</v>
      </c>
      <c r="C3264" t="s">
        <v>21</v>
      </c>
      <c r="D3264" t="s">
        <v>1756</v>
      </c>
      <c r="G3264" t="s">
        <v>12523</v>
      </c>
      <c r="H3264" t="s">
        <v>14652</v>
      </c>
      <c r="I3264">
        <v>20.580200000000001</v>
      </c>
      <c r="J3264">
        <v>0</v>
      </c>
      <c r="K3264">
        <v>18.270388000000001</v>
      </c>
      <c r="U3264" t="s">
        <v>15316</v>
      </c>
    </row>
    <row r="3265" spans="1:21" x14ac:dyDescent="0.25">
      <c r="A3265">
        <v>2010</v>
      </c>
      <c r="B3265">
        <v>11</v>
      </c>
      <c r="C3265" t="s">
        <v>21</v>
      </c>
      <c r="D3265" t="s">
        <v>1757</v>
      </c>
      <c r="G3265" t="s">
        <v>12524</v>
      </c>
      <c r="H3265" t="s">
        <v>14652</v>
      </c>
      <c r="I3265">
        <v>4.79</v>
      </c>
      <c r="J3265">
        <v>0</v>
      </c>
      <c r="K3265">
        <v>4.5026000000000002</v>
      </c>
      <c r="U3265" t="s">
        <v>15316</v>
      </c>
    </row>
    <row r="3266" spans="1:21" x14ac:dyDescent="0.25">
      <c r="A3266">
        <v>2010</v>
      </c>
      <c r="B3266">
        <v>11</v>
      </c>
      <c r="C3266" t="s">
        <v>21</v>
      </c>
      <c r="D3266" t="s">
        <v>1758</v>
      </c>
      <c r="G3266" t="s">
        <v>12525</v>
      </c>
      <c r="H3266" t="s">
        <v>14652</v>
      </c>
      <c r="I3266">
        <v>0.5</v>
      </c>
      <c r="J3266">
        <v>0</v>
      </c>
      <c r="K3266">
        <v>0.47</v>
      </c>
      <c r="U3266" t="s">
        <v>15316</v>
      </c>
    </row>
    <row r="3267" spans="1:21" x14ac:dyDescent="0.25">
      <c r="A3267">
        <v>2010</v>
      </c>
      <c r="B3267">
        <v>11</v>
      </c>
      <c r="C3267" t="s">
        <v>21</v>
      </c>
      <c r="D3267" t="s">
        <v>1759</v>
      </c>
      <c r="G3267" t="s">
        <v>12526</v>
      </c>
      <c r="H3267" t="s">
        <v>14652</v>
      </c>
      <c r="I3267">
        <v>16.5</v>
      </c>
      <c r="J3267">
        <v>0</v>
      </c>
      <c r="K3267">
        <v>15.25</v>
      </c>
      <c r="U3267" t="s">
        <v>15316</v>
      </c>
    </row>
    <row r="3268" spans="1:21" x14ac:dyDescent="0.25">
      <c r="A3268">
        <v>2010</v>
      </c>
      <c r="B3268">
        <v>11</v>
      </c>
      <c r="C3268" t="s">
        <v>21</v>
      </c>
      <c r="D3268" t="s">
        <v>1760</v>
      </c>
      <c r="G3268" t="s">
        <v>12527</v>
      </c>
      <c r="H3268" t="s">
        <v>14652</v>
      </c>
      <c r="I3268">
        <v>25.002351999999998</v>
      </c>
      <c r="J3268">
        <v>0</v>
      </c>
      <c r="K3268">
        <v>16.7822</v>
      </c>
      <c r="U3268" t="s">
        <v>15316</v>
      </c>
    </row>
    <row r="3269" spans="1:21" x14ac:dyDescent="0.25">
      <c r="A3269">
        <v>2010</v>
      </c>
      <c r="B3269">
        <v>11</v>
      </c>
      <c r="C3269" t="s">
        <v>21</v>
      </c>
      <c r="D3269" t="s">
        <v>1761</v>
      </c>
      <c r="G3269" t="s">
        <v>12528</v>
      </c>
      <c r="H3269" t="s">
        <v>14652</v>
      </c>
      <c r="I3269">
        <v>12.04</v>
      </c>
      <c r="J3269">
        <v>0</v>
      </c>
      <c r="K3269">
        <v>8.5</v>
      </c>
      <c r="U3269" t="s">
        <v>15316</v>
      </c>
    </row>
    <row r="3270" spans="1:21" x14ac:dyDescent="0.25">
      <c r="A3270">
        <v>2010</v>
      </c>
      <c r="B3270">
        <v>11</v>
      </c>
      <c r="C3270" t="s">
        <v>21</v>
      </c>
      <c r="D3270" t="s">
        <v>1762</v>
      </c>
      <c r="G3270" t="s">
        <v>12529</v>
      </c>
      <c r="H3270" t="s">
        <v>14652</v>
      </c>
      <c r="I3270">
        <v>13.5</v>
      </c>
      <c r="J3270">
        <v>0</v>
      </c>
      <c r="K3270">
        <v>13.5</v>
      </c>
      <c r="U3270" t="s">
        <v>15316</v>
      </c>
    </row>
    <row r="3271" spans="1:21" x14ac:dyDescent="0.25">
      <c r="A3271">
        <v>2010</v>
      </c>
      <c r="B3271">
        <v>11</v>
      </c>
      <c r="C3271" t="s">
        <v>21</v>
      </c>
      <c r="D3271" t="s">
        <v>1763</v>
      </c>
      <c r="G3271" t="s">
        <v>12530</v>
      </c>
      <c r="H3271" t="s">
        <v>14652</v>
      </c>
      <c r="I3271">
        <v>2.538443</v>
      </c>
      <c r="J3271">
        <v>0</v>
      </c>
      <c r="K3271">
        <v>0</v>
      </c>
      <c r="U3271" t="s">
        <v>15316</v>
      </c>
    </row>
    <row r="3272" spans="1:21" x14ac:dyDescent="0.25">
      <c r="A3272">
        <v>2010</v>
      </c>
      <c r="B3272">
        <v>11</v>
      </c>
      <c r="C3272" t="s">
        <v>21</v>
      </c>
      <c r="D3272" t="s">
        <v>1764</v>
      </c>
      <c r="G3272" t="s">
        <v>12531</v>
      </c>
      <c r="H3272" t="s">
        <v>14652</v>
      </c>
      <c r="I3272">
        <v>3.3702999999999999</v>
      </c>
      <c r="J3272">
        <v>0</v>
      </c>
      <c r="K3272">
        <v>3.1680820000000001</v>
      </c>
      <c r="U3272" t="s">
        <v>15316</v>
      </c>
    </row>
    <row r="3273" spans="1:21" x14ac:dyDescent="0.25">
      <c r="A3273">
        <v>2010</v>
      </c>
      <c r="B3273">
        <v>11</v>
      </c>
      <c r="C3273" t="s">
        <v>21</v>
      </c>
      <c r="D3273" t="s">
        <v>1765</v>
      </c>
      <c r="G3273" t="s">
        <v>12532</v>
      </c>
      <c r="H3273" t="s">
        <v>14652</v>
      </c>
      <c r="I3273">
        <v>2.5</v>
      </c>
      <c r="J3273">
        <v>0</v>
      </c>
      <c r="K3273">
        <v>2.35</v>
      </c>
      <c r="U3273" t="s">
        <v>15316</v>
      </c>
    </row>
    <row r="3274" spans="1:21" x14ac:dyDescent="0.25">
      <c r="A3274">
        <v>2010</v>
      </c>
      <c r="B3274">
        <v>11</v>
      </c>
      <c r="C3274" t="s">
        <v>21</v>
      </c>
      <c r="D3274" t="s">
        <v>1767</v>
      </c>
      <c r="G3274" t="s">
        <v>12534</v>
      </c>
      <c r="H3274" t="s">
        <v>14652</v>
      </c>
      <c r="I3274">
        <v>12.625</v>
      </c>
      <c r="J3274">
        <v>0</v>
      </c>
      <c r="K3274">
        <v>11.8675</v>
      </c>
      <c r="U3274" t="s">
        <v>15316</v>
      </c>
    </row>
    <row r="3275" spans="1:21" x14ac:dyDescent="0.25">
      <c r="A3275">
        <v>2010</v>
      </c>
      <c r="B3275">
        <v>11</v>
      </c>
      <c r="C3275" t="s">
        <v>21</v>
      </c>
      <c r="D3275" t="s">
        <v>1768</v>
      </c>
      <c r="G3275" t="s">
        <v>12535</v>
      </c>
      <c r="H3275" t="s">
        <v>14652</v>
      </c>
      <c r="I3275">
        <v>3</v>
      </c>
      <c r="J3275">
        <v>0</v>
      </c>
      <c r="K3275">
        <v>2.82</v>
      </c>
      <c r="U3275" t="s">
        <v>15316</v>
      </c>
    </row>
    <row r="3276" spans="1:21" x14ac:dyDescent="0.25">
      <c r="A3276">
        <v>2010</v>
      </c>
      <c r="B3276">
        <v>11</v>
      </c>
      <c r="C3276" t="s">
        <v>21</v>
      </c>
      <c r="D3276" t="s">
        <v>1769</v>
      </c>
      <c r="G3276" t="s">
        <v>12536</v>
      </c>
      <c r="H3276" t="s">
        <v>14652</v>
      </c>
      <c r="I3276">
        <v>3</v>
      </c>
      <c r="J3276">
        <v>0</v>
      </c>
      <c r="K3276">
        <v>2</v>
      </c>
      <c r="U3276" t="s">
        <v>15316</v>
      </c>
    </row>
    <row r="3277" spans="1:21" x14ac:dyDescent="0.25">
      <c r="A3277">
        <v>2010</v>
      </c>
      <c r="B3277">
        <v>11</v>
      </c>
      <c r="C3277" t="s">
        <v>21</v>
      </c>
      <c r="D3277" t="s">
        <v>1770</v>
      </c>
      <c r="G3277" t="s">
        <v>12537</v>
      </c>
      <c r="H3277" t="s">
        <v>14652</v>
      </c>
      <c r="I3277">
        <v>12.7</v>
      </c>
      <c r="J3277">
        <v>0</v>
      </c>
      <c r="K3277">
        <v>11.938000000000001</v>
      </c>
      <c r="U3277" t="s">
        <v>15316</v>
      </c>
    </row>
    <row r="3278" spans="1:21" x14ac:dyDescent="0.25">
      <c r="A3278">
        <v>2010</v>
      </c>
      <c r="B3278">
        <v>11</v>
      </c>
      <c r="C3278" t="s">
        <v>21</v>
      </c>
      <c r="D3278" t="s">
        <v>1771</v>
      </c>
      <c r="G3278" t="s">
        <v>12538</v>
      </c>
      <c r="H3278" t="s">
        <v>14652</v>
      </c>
      <c r="I3278">
        <v>18.907</v>
      </c>
      <c r="J3278">
        <v>0</v>
      </c>
      <c r="K3278">
        <v>6.3655799999999996</v>
      </c>
      <c r="U3278" t="s">
        <v>15316</v>
      </c>
    </row>
    <row r="3279" spans="1:21" x14ac:dyDescent="0.25">
      <c r="A3279">
        <v>2010</v>
      </c>
      <c r="B3279">
        <v>11</v>
      </c>
      <c r="C3279" t="s">
        <v>21</v>
      </c>
      <c r="D3279" t="s">
        <v>1772</v>
      </c>
      <c r="G3279" t="s">
        <v>12539</v>
      </c>
      <c r="H3279" t="s">
        <v>14652</v>
      </c>
      <c r="I3279">
        <v>26.25</v>
      </c>
      <c r="J3279">
        <v>0</v>
      </c>
      <c r="K3279">
        <v>12</v>
      </c>
      <c r="U3279" t="s">
        <v>15316</v>
      </c>
    </row>
    <row r="3280" spans="1:21" x14ac:dyDescent="0.25">
      <c r="A3280">
        <v>2010</v>
      </c>
      <c r="B3280">
        <v>11</v>
      </c>
      <c r="C3280" t="s">
        <v>21</v>
      </c>
      <c r="D3280" t="s">
        <v>1773</v>
      </c>
      <c r="G3280" t="s">
        <v>12540</v>
      </c>
      <c r="H3280" t="s">
        <v>14652</v>
      </c>
      <c r="I3280">
        <v>100</v>
      </c>
      <c r="J3280">
        <v>0</v>
      </c>
      <c r="K3280">
        <v>100</v>
      </c>
      <c r="U3280" t="s">
        <v>15316</v>
      </c>
    </row>
    <row r="3281" spans="1:21" x14ac:dyDescent="0.25">
      <c r="A3281">
        <v>2010</v>
      </c>
      <c r="B3281">
        <v>11</v>
      </c>
      <c r="C3281" t="s">
        <v>21</v>
      </c>
      <c r="D3281" t="s">
        <v>2266</v>
      </c>
      <c r="G3281" t="s">
        <v>13077</v>
      </c>
      <c r="H3281" t="s">
        <v>14652</v>
      </c>
      <c r="I3281">
        <v>15</v>
      </c>
      <c r="J3281">
        <v>0</v>
      </c>
      <c r="K3281">
        <v>15</v>
      </c>
      <c r="U3281" t="s">
        <v>15316</v>
      </c>
    </row>
    <row r="3282" spans="1:21" x14ac:dyDescent="0.25">
      <c r="A3282">
        <v>2010</v>
      </c>
      <c r="B3282">
        <v>11</v>
      </c>
      <c r="C3282" t="s">
        <v>29</v>
      </c>
      <c r="D3282" t="s">
        <v>677</v>
      </c>
      <c r="E3282" t="s">
        <v>3620</v>
      </c>
      <c r="F3282" t="s">
        <v>7666</v>
      </c>
      <c r="G3282" t="s">
        <v>12544</v>
      </c>
      <c r="H3282" t="s">
        <v>14554</v>
      </c>
      <c r="I3282">
        <v>2530.431</v>
      </c>
      <c r="J3282">
        <v>0</v>
      </c>
      <c r="K3282">
        <v>2480.0894069999999</v>
      </c>
      <c r="L3282" t="s">
        <v>18444</v>
      </c>
      <c r="M3282" t="s">
        <v>17515</v>
      </c>
      <c r="N3282" t="s">
        <v>18445</v>
      </c>
      <c r="O3282" t="s">
        <v>18446</v>
      </c>
      <c r="P3282" t="s">
        <v>18165</v>
      </c>
      <c r="Q3282" t="s">
        <v>17515</v>
      </c>
      <c r="R3282" t="s">
        <v>18166</v>
      </c>
      <c r="S3282" t="s">
        <v>15246</v>
      </c>
      <c r="T3282" s="124" t="s">
        <v>18447</v>
      </c>
      <c r="U3282" s="124" t="s">
        <v>15317</v>
      </c>
    </row>
    <row r="3283" spans="1:21" x14ac:dyDescent="0.25">
      <c r="A3283">
        <v>2010</v>
      </c>
      <c r="B3283">
        <v>11</v>
      </c>
      <c r="C3283" t="s">
        <v>29</v>
      </c>
      <c r="D3283" t="s">
        <v>678</v>
      </c>
      <c r="E3283" t="s">
        <v>3621</v>
      </c>
      <c r="F3283" t="s">
        <v>7349</v>
      </c>
      <c r="G3283" t="s">
        <v>11536</v>
      </c>
      <c r="H3283" t="s">
        <v>14326</v>
      </c>
      <c r="I3283">
        <v>1648.8546120000001</v>
      </c>
      <c r="J3283">
        <v>0</v>
      </c>
      <c r="K3283">
        <v>1640.2081880000001</v>
      </c>
      <c r="L3283" t="s">
        <v>18448</v>
      </c>
      <c r="M3283" t="s">
        <v>17515</v>
      </c>
      <c r="N3283" t="s">
        <v>18168</v>
      </c>
      <c r="O3283" t="s">
        <v>15246</v>
      </c>
      <c r="P3283" t="s">
        <v>17671</v>
      </c>
      <c r="Q3283" t="s">
        <v>15246</v>
      </c>
      <c r="R3283" t="s">
        <v>16856</v>
      </c>
      <c r="S3283" t="s">
        <v>15246</v>
      </c>
      <c r="T3283" s="124" t="s">
        <v>17517</v>
      </c>
      <c r="U3283" s="124" t="s">
        <v>15317</v>
      </c>
    </row>
    <row r="3284" spans="1:21" x14ac:dyDescent="0.25">
      <c r="A3284">
        <v>2010</v>
      </c>
      <c r="B3284">
        <v>11</v>
      </c>
      <c r="C3284" t="s">
        <v>29</v>
      </c>
      <c r="D3284" t="s">
        <v>679</v>
      </c>
      <c r="E3284" t="s">
        <v>3023</v>
      </c>
      <c r="F3284" t="s">
        <v>7667</v>
      </c>
      <c r="G3284" t="s">
        <v>11537</v>
      </c>
      <c r="H3284" t="s">
        <v>14659</v>
      </c>
      <c r="I3284">
        <v>698.17961200000002</v>
      </c>
      <c r="J3284">
        <v>0</v>
      </c>
      <c r="K3284">
        <v>564.34983699999998</v>
      </c>
      <c r="N3284" t="s">
        <v>17672</v>
      </c>
      <c r="O3284" t="s">
        <v>15246</v>
      </c>
      <c r="P3284" t="s">
        <v>15222</v>
      </c>
      <c r="Q3284" t="s">
        <v>15246</v>
      </c>
      <c r="R3284" t="s">
        <v>16856</v>
      </c>
      <c r="S3284" t="s">
        <v>15246</v>
      </c>
      <c r="T3284" s="124" t="s">
        <v>17224</v>
      </c>
      <c r="U3284" s="124" t="s">
        <v>15317</v>
      </c>
    </row>
    <row r="3285" spans="1:21" x14ac:dyDescent="0.25">
      <c r="A3285">
        <v>2010</v>
      </c>
      <c r="B3285">
        <v>11</v>
      </c>
      <c r="C3285" t="s">
        <v>29</v>
      </c>
      <c r="D3285" t="s">
        <v>680</v>
      </c>
      <c r="E3285" t="s">
        <v>3622</v>
      </c>
      <c r="F3285" t="s">
        <v>7668</v>
      </c>
      <c r="G3285" t="s">
        <v>11538</v>
      </c>
      <c r="H3285" t="s">
        <v>14660</v>
      </c>
      <c r="I3285">
        <v>1369.9624289999999</v>
      </c>
      <c r="J3285">
        <v>0</v>
      </c>
      <c r="K3285">
        <v>1618.3264859999999</v>
      </c>
      <c r="L3285" t="s">
        <v>18449</v>
      </c>
      <c r="M3285" t="s">
        <v>18450</v>
      </c>
      <c r="N3285" t="s">
        <v>17311</v>
      </c>
      <c r="O3285" t="s">
        <v>17708</v>
      </c>
      <c r="P3285" t="s">
        <v>17616</v>
      </c>
      <c r="Q3285" t="s">
        <v>17617</v>
      </c>
      <c r="R3285" t="s">
        <v>18428</v>
      </c>
      <c r="S3285" t="s">
        <v>15246</v>
      </c>
      <c r="T3285" s="124" t="s">
        <v>18170</v>
      </c>
      <c r="U3285" s="124" t="s">
        <v>15317</v>
      </c>
    </row>
    <row r="3286" spans="1:21" x14ac:dyDescent="0.25">
      <c r="A3286">
        <v>2010</v>
      </c>
      <c r="B3286">
        <v>11</v>
      </c>
      <c r="C3286" t="s">
        <v>29</v>
      </c>
      <c r="D3286" t="s">
        <v>681</v>
      </c>
      <c r="E3286" t="s">
        <v>3623</v>
      </c>
      <c r="F3286" t="s">
        <v>7669</v>
      </c>
      <c r="G3286" t="s">
        <v>11539</v>
      </c>
      <c r="H3286" t="s">
        <v>14335</v>
      </c>
      <c r="I3286">
        <v>1477.4185010000001</v>
      </c>
      <c r="J3286">
        <v>0</v>
      </c>
      <c r="K3286">
        <v>1471.780346</v>
      </c>
      <c r="L3286" t="s">
        <v>17677</v>
      </c>
      <c r="M3286" t="s">
        <v>15246</v>
      </c>
      <c r="N3286" t="s">
        <v>18451</v>
      </c>
      <c r="O3286" t="s">
        <v>15246</v>
      </c>
      <c r="P3286" t="s">
        <v>17679</v>
      </c>
      <c r="Q3286" t="s">
        <v>15246</v>
      </c>
      <c r="R3286" t="s">
        <v>17200</v>
      </c>
      <c r="S3286" t="s">
        <v>15246</v>
      </c>
      <c r="T3286" s="124" t="s">
        <v>17224</v>
      </c>
      <c r="U3286" s="124" t="s">
        <v>15317</v>
      </c>
    </row>
    <row r="3287" spans="1:21" x14ac:dyDescent="0.25">
      <c r="A3287">
        <v>2010</v>
      </c>
      <c r="B3287">
        <v>11</v>
      </c>
      <c r="C3287" t="s">
        <v>29</v>
      </c>
      <c r="D3287" t="s">
        <v>682</v>
      </c>
      <c r="E3287" t="s">
        <v>3624</v>
      </c>
      <c r="F3287" t="s">
        <v>7670</v>
      </c>
      <c r="G3287" t="s">
        <v>11540</v>
      </c>
      <c r="H3287" t="s">
        <v>14334</v>
      </c>
      <c r="I3287">
        <v>1108.8096479999999</v>
      </c>
      <c r="J3287">
        <v>0</v>
      </c>
      <c r="K3287">
        <v>1057.773138</v>
      </c>
      <c r="L3287" t="s">
        <v>18452</v>
      </c>
      <c r="M3287" t="s">
        <v>15246</v>
      </c>
      <c r="N3287" t="s">
        <v>18453</v>
      </c>
      <c r="O3287" t="s">
        <v>15246</v>
      </c>
      <c r="P3287" t="s">
        <v>17202</v>
      </c>
      <c r="Q3287" t="s">
        <v>15246</v>
      </c>
      <c r="R3287" t="s">
        <v>17196</v>
      </c>
      <c r="S3287" t="s">
        <v>15246</v>
      </c>
      <c r="T3287" s="124" t="s">
        <v>17224</v>
      </c>
      <c r="U3287" s="124" t="s">
        <v>15317</v>
      </c>
    </row>
    <row r="3288" spans="1:21" x14ac:dyDescent="0.25">
      <c r="A3288">
        <v>2010</v>
      </c>
      <c r="B3288">
        <v>11</v>
      </c>
      <c r="C3288" t="s">
        <v>29</v>
      </c>
      <c r="D3288" t="s">
        <v>683</v>
      </c>
      <c r="E3288" t="s">
        <v>3625</v>
      </c>
      <c r="F3288" t="s">
        <v>7671</v>
      </c>
      <c r="G3288" t="s">
        <v>11541</v>
      </c>
      <c r="H3288" t="s">
        <v>14334</v>
      </c>
      <c r="I3288">
        <v>323.49622900000003</v>
      </c>
      <c r="J3288">
        <v>0</v>
      </c>
      <c r="K3288">
        <v>313.49622900000003</v>
      </c>
      <c r="L3288" t="s">
        <v>18452</v>
      </c>
      <c r="M3288" t="s">
        <v>15246</v>
      </c>
      <c r="N3288" t="s">
        <v>18453</v>
      </c>
      <c r="O3288" t="s">
        <v>15246</v>
      </c>
      <c r="R3288" t="s">
        <v>17196</v>
      </c>
      <c r="S3288" t="s">
        <v>15246</v>
      </c>
      <c r="T3288" s="124" t="s">
        <v>17224</v>
      </c>
      <c r="U3288" s="124" t="s">
        <v>15317</v>
      </c>
    </row>
    <row r="3289" spans="1:21" x14ac:dyDescent="0.25">
      <c r="A3289">
        <v>2010</v>
      </c>
      <c r="B3289">
        <v>11</v>
      </c>
      <c r="C3289" t="s">
        <v>29</v>
      </c>
      <c r="D3289" t="s">
        <v>684</v>
      </c>
      <c r="E3289" t="s">
        <v>3626</v>
      </c>
      <c r="F3289" t="s">
        <v>7672</v>
      </c>
      <c r="G3289" t="s">
        <v>11542</v>
      </c>
      <c r="H3289" t="s">
        <v>11287</v>
      </c>
      <c r="I3289">
        <v>277.05826400000001</v>
      </c>
      <c r="J3289">
        <v>0</v>
      </c>
      <c r="K3289">
        <v>207.01606100000001</v>
      </c>
      <c r="L3289" t="s">
        <v>18454</v>
      </c>
      <c r="M3289" t="s">
        <v>15246</v>
      </c>
      <c r="N3289" t="s">
        <v>18175</v>
      </c>
      <c r="O3289" t="s">
        <v>15246</v>
      </c>
      <c r="P3289" t="s">
        <v>17683</v>
      </c>
      <c r="Q3289" t="s">
        <v>15246</v>
      </c>
      <c r="R3289" t="s">
        <v>15189</v>
      </c>
      <c r="S3289" t="s">
        <v>15246</v>
      </c>
      <c r="T3289" s="124" t="s">
        <v>17224</v>
      </c>
      <c r="U3289" s="124" t="s">
        <v>15317</v>
      </c>
    </row>
    <row r="3290" spans="1:21" x14ac:dyDescent="0.25">
      <c r="A3290">
        <v>2010</v>
      </c>
      <c r="B3290">
        <v>11</v>
      </c>
      <c r="C3290" t="s">
        <v>29</v>
      </c>
      <c r="D3290" t="s">
        <v>685</v>
      </c>
      <c r="E3290" t="s">
        <v>3627</v>
      </c>
      <c r="F3290" t="s">
        <v>7356</v>
      </c>
      <c r="G3290" t="s">
        <v>11543</v>
      </c>
      <c r="H3290" t="s">
        <v>14334</v>
      </c>
      <c r="I3290">
        <v>281.541087</v>
      </c>
      <c r="J3290">
        <v>0</v>
      </c>
      <c r="K3290">
        <v>265.57986499999998</v>
      </c>
      <c r="L3290" t="s">
        <v>17196</v>
      </c>
      <c r="M3290" t="s">
        <v>15246</v>
      </c>
      <c r="N3290" t="s">
        <v>17684</v>
      </c>
      <c r="O3290" t="s">
        <v>15246</v>
      </c>
      <c r="P3290" t="s">
        <v>17685</v>
      </c>
      <c r="Q3290" t="s">
        <v>15246</v>
      </c>
      <c r="R3290" t="s">
        <v>17196</v>
      </c>
      <c r="S3290" t="s">
        <v>15246</v>
      </c>
      <c r="T3290" s="124" t="s">
        <v>17224</v>
      </c>
      <c r="U3290" s="124" t="s">
        <v>15317</v>
      </c>
    </row>
    <row r="3291" spans="1:21" x14ac:dyDescent="0.25">
      <c r="A3291">
        <v>2010</v>
      </c>
      <c r="B3291">
        <v>11</v>
      </c>
      <c r="C3291" t="s">
        <v>29</v>
      </c>
      <c r="D3291" t="s">
        <v>686</v>
      </c>
      <c r="E3291" t="s">
        <v>3489</v>
      </c>
      <c r="F3291" t="s">
        <v>7497</v>
      </c>
      <c r="G3291" t="s">
        <v>11544</v>
      </c>
      <c r="H3291" t="s">
        <v>14557</v>
      </c>
      <c r="I3291">
        <v>23134.366419999998</v>
      </c>
      <c r="J3291">
        <v>0</v>
      </c>
      <c r="K3291">
        <v>21135.079462000002</v>
      </c>
      <c r="L3291" t="s">
        <v>17686</v>
      </c>
      <c r="M3291" t="s">
        <v>17687</v>
      </c>
      <c r="N3291" t="s">
        <v>17686</v>
      </c>
      <c r="O3291" t="s">
        <v>17687</v>
      </c>
      <c r="R3291" t="s">
        <v>18176</v>
      </c>
      <c r="S3291" t="s">
        <v>15246</v>
      </c>
      <c r="T3291" t="s">
        <v>18455</v>
      </c>
      <c r="U3291" t="s">
        <v>15317</v>
      </c>
    </row>
    <row r="3292" spans="1:21" x14ac:dyDescent="0.25">
      <c r="A3292">
        <v>2010</v>
      </c>
      <c r="B3292">
        <v>11</v>
      </c>
      <c r="C3292" t="s">
        <v>29</v>
      </c>
      <c r="D3292" t="s">
        <v>687</v>
      </c>
      <c r="E3292" t="s">
        <v>3628</v>
      </c>
      <c r="F3292" t="s">
        <v>7673</v>
      </c>
      <c r="G3292" t="s">
        <v>11545</v>
      </c>
      <c r="H3292" t="s">
        <v>14320</v>
      </c>
      <c r="I3292">
        <v>1774.9512689999999</v>
      </c>
      <c r="J3292">
        <v>0</v>
      </c>
      <c r="K3292">
        <v>1728.0281030000001</v>
      </c>
      <c r="L3292" t="s">
        <v>17691</v>
      </c>
      <c r="M3292" t="s">
        <v>17515</v>
      </c>
      <c r="N3292" t="s">
        <v>17692</v>
      </c>
      <c r="O3292" t="s">
        <v>17515</v>
      </c>
      <c r="P3292" t="s">
        <v>17225</v>
      </c>
      <c r="Q3292" t="s">
        <v>15246</v>
      </c>
      <c r="R3292" t="s">
        <v>16854</v>
      </c>
      <c r="S3292" t="s">
        <v>15246</v>
      </c>
      <c r="T3292" s="124" t="s">
        <v>17517</v>
      </c>
      <c r="U3292" s="124" t="s">
        <v>15317</v>
      </c>
    </row>
    <row r="3293" spans="1:21" x14ac:dyDescent="0.25">
      <c r="A3293">
        <v>2010</v>
      </c>
      <c r="B3293">
        <v>11</v>
      </c>
      <c r="C3293" t="s">
        <v>29</v>
      </c>
      <c r="D3293" t="s">
        <v>690</v>
      </c>
      <c r="E3293" t="s">
        <v>3629</v>
      </c>
      <c r="F3293" t="s">
        <v>7674</v>
      </c>
      <c r="G3293" t="s">
        <v>11548</v>
      </c>
      <c r="H3293" t="s">
        <v>14335</v>
      </c>
      <c r="I3293">
        <v>51.419373999999998</v>
      </c>
      <c r="J3293">
        <v>0</v>
      </c>
      <c r="K3293">
        <v>47.557592</v>
      </c>
      <c r="L3293" t="s">
        <v>18456</v>
      </c>
      <c r="M3293" t="s">
        <v>17696</v>
      </c>
      <c r="N3293" t="s">
        <v>18457</v>
      </c>
      <c r="O3293" t="s">
        <v>17696</v>
      </c>
      <c r="P3293" t="s">
        <v>17697</v>
      </c>
      <c r="Q3293" t="s">
        <v>17698</v>
      </c>
      <c r="R3293" t="s">
        <v>17200</v>
      </c>
      <c r="S3293" t="s">
        <v>15246</v>
      </c>
      <c r="T3293" s="124" t="s">
        <v>18178</v>
      </c>
      <c r="U3293" s="124" t="s">
        <v>15317</v>
      </c>
    </row>
    <row r="3294" spans="1:21" x14ac:dyDescent="0.25">
      <c r="A3294">
        <v>2010</v>
      </c>
      <c r="B3294">
        <v>11</v>
      </c>
      <c r="C3294" t="s">
        <v>29</v>
      </c>
      <c r="D3294" t="s">
        <v>691</v>
      </c>
      <c r="E3294" t="s">
        <v>3353</v>
      </c>
      <c r="F3294" t="s">
        <v>7675</v>
      </c>
      <c r="G3294" t="s">
        <v>12545</v>
      </c>
      <c r="H3294" t="s">
        <v>14335</v>
      </c>
      <c r="I3294">
        <v>100.74529099999999</v>
      </c>
      <c r="J3294">
        <v>0</v>
      </c>
      <c r="K3294">
        <v>98.290103999999999</v>
      </c>
      <c r="L3294" t="s">
        <v>17700</v>
      </c>
      <c r="M3294" t="s">
        <v>17515</v>
      </c>
      <c r="N3294" t="s">
        <v>18458</v>
      </c>
      <c r="O3294" t="s">
        <v>17702</v>
      </c>
      <c r="P3294" t="s">
        <v>18179</v>
      </c>
      <c r="Q3294" t="s">
        <v>17702</v>
      </c>
      <c r="R3294" t="s">
        <v>17200</v>
      </c>
      <c r="S3294" t="s">
        <v>15246</v>
      </c>
      <c r="T3294" s="124" t="s">
        <v>18085</v>
      </c>
      <c r="U3294" s="124" t="s">
        <v>15317</v>
      </c>
    </row>
    <row r="3295" spans="1:21" x14ac:dyDescent="0.25">
      <c r="A3295">
        <v>2010</v>
      </c>
      <c r="B3295">
        <v>11</v>
      </c>
      <c r="C3295" t="s">
        <v>29</v>
      </c>
      <c r="D3295" t="s">
        <v>692</v>
      </c>
      <c r="E3295" t="s">
        <v>3354</v>
      </c>
      <c r="F3295" t="s">
        <v>7676</v>
      </c>
      <c r="G3295" t="s">
        <v>11550</v>
      </c>
      <c r="H3295" t="s">
        <v>14320</v>
      </c>
      <c r="I3295">
        <v>99.319394000000003</v>
      </c>
      <c r="J3295">
        <v>0</v>
      </c>
      <c r="K3295">
        <v>100.142982</v>
      </c>
      <c r="L3295" t="s">
        <v>18180</v>
      </c>
      <c r="M3295" t="s">
        <v>15246</v>
      </c>
      <c r="N3295" t="s">
        <v>18459</v>
      </c>
      <c r="O3295" t="s">
        <v>17515</v>
      </c>
      <c r="R3295" t="s">
        <v>16854</v>
      </c>
      <c r="S3295" t="s">
        <v>15246</v>
      </c>
      <c r="T3295" s="124" t="s">
        <v>17517</v>
      </c>
      <c r="U3295" s="124" t="s">
        <v>15317</v>
      </c>
    </row>
    <row r="3296" spans="1:21" x14ac:dyDescent="0.25">
      <c r="A3296">
        <v>2010</v>
      </c>
      <c r="B3296">
        <v>11</v>
      </c>
      <c r="C3296" t="s">
        <v>29</v>
      </c>
      <c r="D3296" t="s">
        <v>693</v>
      </c>
      <c r="E3296" t="s">
        <v>3036</v>
      </c>
      <c r="F3296" t="s">
        <v>7360</v>
      </c>
      <c r="G3296" t="s">
        <v>11551</v>
      </c>
      <c r="H3296" t="s">
        <v>14342</v>
      </c>
      <c r="I3296">
        <v>205.004636</v>
      </c>
      <c r="J3296">
        <v>0</v>
      </c>
      <c r="K3296">
        <v>67.266715000000005</v>
      </c>
      <c r="N3296" t="s">
        <v>16840</v>
      </c>
      <c r="O3296" t="s">
        <v>15338</v>
      </c>
      <c r="P3296" t="s">
        <v>15188</v>
      </c>
      <c r="Q3296" t="s">
        <v>15246</v>
      </c>
      <c r="R3296" t="s">
        <v>17196</v>
      </c>
      <c r="S3296" t="s">
        <v>15246</v>
      </c>
      <c r="T3296" s="124" t="s">
        <v>18182</v>
      </c>
      <c r="U3296" s="124" t="s">
        <v>15317</v>
      </c>
    </row>
    <row r="3297" spans="1:21" x14ac:dyDescent="0.25">
      <c r="A3297">
        <v>2010</v>
      </c>
      <c r="B3297">
        <v>11</v>
      </c>
      <c r="C3297" t="s">
        <v>29</v>
      </c>
      <c r="D3297" t="s">
        <v>694</v>
      </c>
      <c r="E3297" t="s">
        <v>3630</v>
      </c>
      <c r="F3297" t="s">
        <v>7677</v>
      </c>
      <c r="G3297" t="s">
        <v>12546</v>
      </c>
      <c r="H3297" t="s">
        <v>14549</v>
      </c>
      <c r="I3297">
        <v>489.32249999999999</v>
      </c>
      <c r="J3297">
        <v>0</v>
      </c>
      <c r="K3297">
        <v>479.97603500000002</v>
      </c>
      <c r="L3297" t="s">
        <v>17309</v>
      </c>
      <c r="M3297" t="s">
        <v>15246</v>
      </c>
      <c r="N3297" t="s">
        <v>17190</v>
      </c>
      <c r="O3297" t="s">
        <v>15246</v>
      </c>
      <c r="P3297" t="s">
        <v>18184</v>
      </c>
      <c r="Q3297" t="s">
        <v>15246</v>
      </c>
      <c r="R3297" t="s">
        <v>18140</v>
      </c>
      <c r="S3297" t="s">
        <v>15246</v>
      </c>
      <c r="T3297" s="124" t="s">
        <v>17224</v>
      </c>
      <c r="U3297" s="124" t="s">
        <v>15317</v>
      </c>
    </row>
    <row r="3298" spans="1:21" x14ac:dyDescent="0.25">
      <c r="A3298">
        <v>2010</v>
      </c>
      <c r="B3298">
        <v>11</v>
      </c>
      <c r="C3298" t="s">
        <v>29</v>
      </c>
      <c r="D3298" t="s">
        <v>695</v>
      </c>
      <c r="E3298" t="s">
        <v>3356</v>
      </c>
      <c r="F3298" t="s">
        <v>7362</v>
      </c>
      <c r="G3298" t="s">
        <v>11553</v>
      </c>
      <c r="H3298" t="s">
        <v>11287</v>
      </c>
      <c r="I3298">
        <v>26.180861</v>
      </c>
      <c r="J3298">
        <v>0</v>
      </c>
      <c r="K3298">
        <v>24.933312000000001</v>
      </c>
      <c r="L3298" t="s">
        <v>18185</v>
      </c>
      <c r="M3298" t="s">
        <v>16966</v>
      </c>
      <c r="N3298" t="s">
        <v>18186</v>
      </c>
      <c r="O3298" t="s">
        <v>16966</v>
      </c>
      <c r="R3298" t="s">
        <v>15189</v>
      </c>
      <c r="S3298" t="s">
        <v>15246</v>
      </c>
      <c r="T3298" s="124" t="s">
        <v>17282</v>
      </c>
      <c r="U3298" s="124" t="s">
        <v>15317</v>
      </c>
    </row>
    <row r="3299" spans="1:21" x14ac:dyDescent="0.25">
      <c r="A3299">
        <v>2010</v>
      </c>
      <c r="B3299">
        <v>11</v>
      </c>
      <c r="C3299" t="s">
        <v>29</v>
      </c>
      <c r="D3299" t="s">
        <v>696</v>
      </c>
      <c r="E3299" t="s">
        <v>3357</v>
      </c>
      <c r="F3299" t="s">
        <v>7678</v>
      </c>
      <c r="G3299" t="s">
        <v>11554</v>
      </c>
      <c r="H3299" t="s">
        <v>14335</v>
      </c>
      <c r="I3299">
        <v>394.65897899999999</v>
      </c>
      <c r="J3299">
        <v>0</v>
      </c>
      <c r="K3299">
        <v>391.91599200000002</v>
      </c>
      <c r="L3299" t="s">
        <v>18187</v>
      </c>
      <c r="M3299" t="s">
        <v>15246</v>
      </c>
      <c r="P3299" t="s">
        <v>17226</v>
      </c>
      <c r="Q3299" t="s">
        <v>15246</v>
      </c>
      <c r="R3299" t="s">
        <v>17200</v>
      </c>
      <c r="S3299" t="s">
        <v>15246</v>
      </c>
      <c r="T3299" s="124" t="s">
        <v>17224</v>
      </c>
      <c r="U3299" s="124" t="s">
        <v>15317</v>
      </c>
    </row>
    <row r="3300" spans="1:21" x14ac:dyDescent="0.25">
      <c r="A3300">
        <v>2010</v>
      </c>
      <c r="B3300">
        <v>11</v>
      </c>
      <c r="C3300" t="s">
        <v>29</v>
      </c>
      <c r="D3300" t="s">
        <v>697</v>
      </c>
      <c r="E3300" t="s">
        <v>3631</v>
      </c>
      <c r="F3300" t="s">
        <v>7679</v>
      </c>
      <c r="G3300" t="s">
        <v>11555</v>
      </c>
      <c r="H3300" t="s">
        <v>14334</v>
      </c>
      <c r="I3300">
        <v>134.898438</v>
      </c>
      <c r="J3300">
        <v>0</v>
      </c>
      <c r="K3300">
        <v>132.22269299999999</v>
      </c>
      <c r="L3300" t="s">
        <v>18460</v>
      </c>
      <c r="M3300" t="s">
        <v>17635</v>
      </c>
      <c r="N3300" t="s">
        <v>18461</v>
      </c>
      <c r="O3300" t="s">
        <v>15246</v>
      </c>
      <c r="P3300" t="s">
        <v>17716</v>
      </c>
      <c r="Q3300" t="s">
        <v>17717</v>
      </c>
      <c r="R3300" t="s">
        <v>17196</v>
      </c>
      <c r="S3300" t="s">
        <v>15246</v>
      </c>
      <c r="T3300" s="124" t="s">
        <v>17718</v>
      </c>
      <c r="U3300" s="124" t="s">
        <v>15317</v>
      </c>
    </row>
    <row r="3301" spans="1:21" x14ac:dyDescent="0.25">
      <c r="A3301">
        <v>2010</v>
      </c>
      <c r="B3301">
        <v>11</v>
      </c>
      <c r="C3301" t="s">
        <v>29</v>
      </c>
      <c r="D3301" t="s">
        <v>698</v>
      </c>
      <c r="E3301" t="s">
        <v>3632</v>
      </c>
      <c r="F3301" t="s">
        <v>7680</v>
      </c>
      <c r="G3301" t="s">
        <v>11556</v>
      </c>
      <c r="H3301" t="s">
        <v>11557</v>
      </c>
      <c r="I3301">
        <v>280.63301300000001</v>
      </c>
      <c r="J3301">
        <v>0</v>
      </c>
      <c r="K3301">
        <v>279.547416</v>
      </c>
      <c r="L3301" t="s">
        <v>17008</v>
      </c>
      <c r="M3301" t="s">
        <v>15246</v>
      </c>
      <c r="N3301" t="s">
        <v>17008</v>
      </c>
      <c r="O3301" t="s">
        <v>15246</v>
      </c>
      <c r="T3301" s="124" t="s">
        <v>17224</v>
      </c>
      <c r="U3301" s="124" t="s">
        <v>15317</v>
      </c>
    </row>
    <row r="3302" spans="1:21" x14ac:dyDescent="0.25">
      <c r="A3302">
        <v>2010</v>
      </c>
      <c r="B3302">
        <v>11</v>
      </c>
      <c r="C3302" t="s">
        <v>29</v>
      </c>
      <c r="D3302" t="s">
        <v>699</v>
      </c>
      <c r="E3302" t="s">
        <v>3633</v>
      </c>
      <c r="F3302" t="s">
        <v>7681</v>
      </c>
      <c r="G3302" t="s">
        <v>11557</v>
      </c>
      <c r="H3302" t="s">
        <v>11557</v>
      </c>
      <c r="I3302">
        <v>2396.0429340000001</v>
      </c>
      <c r="J3302">
        <v>0</v>
      </c>
      <c r="K3302">
        <v>2692.7084650000002</v>
      </c>
      <c r="L3302" t="s">
        <v>16858</v>
      </c>
      <c r="M3302" t="s">
        <v>15246</v>
      </c>
      <c r="N3302" t="s">
        <v>18462</v>
      </c>
      <c r="O3302" t="s">
        <v>15246</v>
      </c>
      <c r="T3302" s="124" t="s">
        <v>17224</v>
      </c>
      <c r="U3302" s="124" t="s">
        <v>15317</v>
      </c>
    </row>
    <row r="3303" spans="1:21" x14ac:dyDescent="0.25">
      <c r="A3303">
        <v>2010</v>
      </c>
      <c r="B3303">
        <v>11</v>
      </c>
      <c r="C3303" t="s">
        <v>29</v>
      </c>
      <c r="D3303" t="s">
        <v>700</v>
      </c>
      <c r="E3303" t="s">
        <v>3634</v>
      </c>
      <c r="F3303" t="s">
        <v>7682</v>
      </c>
      <c r="G3303" t="s">
        <v>13078</v>
      </c>
      <c r="H3303" t="s">
        <v>11557</v>
      </c>
      <c r="I3303">
        <v>525.38925400000005</v>
      </c>
      <c r="J3303">
        <v>0</v>
      </c>
      <c r="K3303">
        <v>509.38925399999999</v>
      </c>
      <c r="T3303" s="124" t="s">
        <v>17224</v>
      </c>
      <c r="U3303" s="124" t="s">
        <v>15317</v>
      </c>
    </row>
    <row r="3304" spans="1:21" x14ac:dyDescent="0.25">
      <c r="A3304">
        <v>2010</v>
      </c>
      <c r="B3304">
        <v>11</v>
      </c>
      <c r="C3304" t="s">
        <v>29</v>
      </c>
      <c r="D3304" t="s">
        <v>701</v>
      </c>
      <c r="E3304" t="s">
        <v>3635</v>
      </c>
      <c r="F3304" t="s">
        <v>7683</v>
      </c>
      <c r="G3304" t="s">
        <v>11559</v>
      </c>
      <c r="H3304" t="s">
        <v>14652</v>
      </c>
      <c r="I3304">
        <v>38.909818000000001</v>
      </c>
      <c r="J3304">
        <v>0</v>
      </c>
      <c r="K3304">
        <v>26.3</v>
      </c>
      <c r="P3304" t="s">
        <v>16863</v>
      </c>
      <c r="Q3304" t="s">
        <v>15246</v>
      </c>
      <c r="T3304" s="124" t="s">
        <v>17224</v>
      </c>
      <c r="U3304" s="124" t="s">
        <v>15317</v>
      </c>
    </row>
    <row r="3305" spans="1:21" x14ac:dyDescent="0.25">
      <c r="A3305">
        <v>2010</v>
      </c>
      <c r="B3305">
        <v>11</v>
      </c>
      <c r="C3305" t="s">
        <v>29</v>
      </c>
      <c r="D3305" t="s">
        <v>702</v>
      </c>
      <c r="E3305" t="s">
        <v>3045</v>
      </c>
      <c r="F3305" t="s">
        <v>7020</v>
      </c>
      <c r="G3305" t="s">
        <v>11560</v>
      </c>
      <c r="H3305" t="s">
        <v>14652</v>
      </c>
      <c r="I3305">
        <v>29.551760999999999</v>
      </c>
      <c r="J3305">
        <v>0</v>
      </c>
      <c r="K3305">
        <v>27.641760999999999</v>
      </c>
      <c r="L3305" t="s">
        <v>16867</v>
      </c>
      <c r="M3305" t="s">
        <v>15246</v>
      </c>
      <c r="N3305" t="s">
        <v>16867</v>
      </c>
      <c r="O3305" t="s">
        <v>15246</v>
      </c>
      <c r="T3305" t="s">
        <v>15304</v>
      </c>
      <c r="U3305" t="s">
        <v>15317</v>
      </c>
    </row>
    <row r="3306" spans="1:21" x14ac:dyDescent="0.25">
      <c r="A3306">
        <v>2010</v>
      </c>
      <c r="B3306">
        <v>11</v>
      </c>
      <c r="C3306" t="s">
        <v>29</v>
      </c>
      <c r="D3306" t="s">
        <v>703</v>
      </c>
      <c r="E3306" t="s">
        <v>3046</v>
      </c>
      <c r="F3306" t="s">
        <v>7684</v>
      </c>
      <c r="G3306" t="s">
        <v>11561</v>
      </c>
      <c r="H3306" t="s">
        <v>14652</v>
      </c>
      <c r="I3306">
        <v>112.09967899999999</v>
      </c>
      <c r="J3306">
        <v>0</v>
      </c>
      <c r="K3306">
        <v>111.616679</v>
      </c>
      <c r="L3306" t="s">
        <v>17720</v>
      </c>
      <c r="M3306" t="s">
        <v>15246</v>
      </c>
      <c r="N3306" t="s">
        <v>17227</v>
      </c>
      <c r="O3306" t="s">
        <v>15246</v>
      </c>
      <c r="P3306" t="s">
        <v>16857</v>
      </c>
      <c r="Q3306" t="s">
        <v>15246</v>
      </c>
      <c r="T3306" s="124" t="s">
        <v>17224</v>
      </c>
      <c r="U3306" s="124" t="s">
        <v>15317</v>
      </c>
    </row>
    <row r="3307" spans="1:21" x14ac:dyDescent="0.25">
      <c r="A3307">
        <v>2010</v>
      </c>
      <c r="B3307">
        <v>11</v>
      </c>
      <c r="C3307" t="s">
        <v>29</v>
      </c>
      <c r="D3307" t="s">
        <v>1777</v>
      </c>
      <c r="E3307" t="s">
        <v>3636</v>
      </c>
      <c r="F3307" t="s">
        <v>7685</v>
      </c>
      <c r="G3307" t="s">
        <v>12547</v>
      </c>
      <c r="H3307" t="s">
        <v>14335</v>
      </c>
      <c r="I3307">
        <v>507.30522500000001</v>
      </c>
      <c r="J3307">
        <v>0</v>
      </c>
      <c r="K3307">
        <v>416.46535899999998</v>
      </c>
      <c r="L3307" t="s">
        <v>18193</v>
      </c>
      <c r="M3307" t="s">
        <v>15246</v>
      </c>
      <c r="N3307" t="s">
        <v>18463</v>
      </c>
      <c r="O3307" t="s">
        <v>15246</v>
      </c>
      <c r="P3307" t="s">
        <v>17283</v>
      </c>
      <c r="Q3307" t="s">
        <v>15246</v>
      </c>
      <c r="R3307" t="s">
        <v>17200</v>
      </c>
      <c r="S3307" t="s">
        <v>15246</v>
      </c>
      <c r="T3307" t="s">
        <v>15304</v>
      </c>
      <c r="U3307" t="s">
        <v>15317</v>
      </c>
    </row>
    <row r="3308" spans="1:21" x14ac:dyDescent="0.25">
      <c r="A3308">
        <v>2010</v>
      </c>
      <c r="B3308">
        <v>11</v>
      </c>
      <c r="C3308" t="s">
        <v>29</v>
      </c>
      <c r="D3308" t="s">
        <v>1778</v>
      </c>
      <c r="E3308" t="s">
        <v>3637</v>
      </c>
      <c r="F3308" t="s">
        <v>7686</v>
      </c>
      <c r="G3308" t="s">
        <v>12548</v>
      </c>
      <c r="H3308" t="s">
        <v>14335</v>
      </c>
      <c r="I3308">
        <v>226.56349900000001</v>
      </c>
      <c r="J3308">
        <v>0</v>
      </c>
      <c r="K3308">
        <v>207.354274</v>
      </c>
      <c r="L3308" t="s">
        <v>15190</v>
      </c>
      <c r="M3308" t="s">
        <v>15246</v>
      </c>
      <c r="N3308" t="s">
        <v>15207</v>
      </c>
      <c r="O3308" t="s">
        <v>15246</v>
      </c>
      <c r="P3308" t="s">
        <v>18196</v>
      </c>
      <c r="Q3308" t="s">
        <v>15246</v>
      </c>
      <c r="R3308" t="s">
        <v>17200</v>
      </c>
      <c r="S3308" t="s">
        <v>15246</v>
      </c>
      <c r="T3308" t="s">
        <v>15304</v>
      </c>
      <c r="U3308" t="s">
        <v>15317</v>
      </c>
    </row>
    <row r="3309" spans="1:21" x14ac:dyDescent="0.25">
      <c r="A3309">
        <v>2010</v>
      </c>
      <c r="B3309">
        <v>11</v>
      </c>
      <c r="C3309" t="s">
        <v>29</v>
      </c>
      <c r="D3309" t="s">
        <v>1779</v>
      </c>
      <c r="E3309" t="s">
        <v>3364</v>
      </c>
      <c r="F3309" t="s">
        <v>7369</v>
      </c>
      <c r="G3309" t="s">
        <v>12549</v>
      </c>
      <c r="H3309" t="s">
        <v>14335</v>
      </c>
      <c r="I3309">
        <v>586.10991999999999</v>
      </c>
      <c r="J3309">
        <v>0</v>
      </c>
      <c r="K3309">
        <v>532.262652</v>
      </c>
      <c r="L3309" t="s">
        <v>18197</v>
      </c>
      <c r="M3309" t="s">
        <v>15246</v>
      </c>
      <c r="N3309" t="s">
        <v>18198</v>
      </c>
      <c r="O3309" t="s">
        <v>15246</v>
      </c>
      <c r="R3309" t="s">
        <v>17200</v>
      </c>
      <c r="S3309" t="s">
        <v>15246</v>
      </c>
      <c r="T3309" s="124" t="s">
        <v>17224</v>
      </c>
      <c r="U3309" s="124" t="s">
        <v>15317</v>
      </c>
    </row>
    <row r="3310" spans="1:21" x14ac:dyDescent="0.25">
      <c r="A3310">
        <v>2010</v>
      </c>
      <c r="B3310">
        <v>11</v>
      </c>
      <c r="C3310" t="s">
        <v>29</v>
      </c>
      <c r="D3310" t="s">
        <v>2267</v>
      </c>
      <c r="G3310" t="s">
        <v>13079</v>
      </c>
      <c r="H3310" t="s">
        <v>11287</v>
      </c>
      <c r="I3310">
        <v>100</v>
      </c>
      <c r="J3310">
        <v>0</v>
      </c>
      <c r="K3310">
        <v>100</v>
      </c>
      <c r="P3310" t="s">
        <v>17723</v>
      </c>
      <c r="Q3310" t="s">
        <v>15246</v>
      </c>
      <c r="R3310" t="s">
        <v>15189</v>
      </c>
      <c r="S3310" t="s">
        <v>15246</v>
      </c>
      <c r="T3310" t="s">
        <v>15304</v>
      </c>
      <c r="U3310" t="s">
        <v>15317</v>
      </c>
    </row>
    <row r="3311" spans="1:21" x14ac:dyDescent="0.25">
      <c r="A3311">
        <v>2010</v>
      </c>
      <c r="B3311">
        <v>11</v>
      </c>
      <c r="C3311" t="s">
        <v>30</v>
      </c>
      <c r="D3311" t="s">
        <v>818</v>
      </c>
      <c r="E3311" t="s">
        <v>3638</v>
      </c>
      <c r="F3311" t="s">
        <v>7687</v>
      </c>
      <c r="G3311" t="s">
        <v>11676</v>
      </c>
      <c r="H3311" t="s">
        <v>14352</v>
      </c>
      <c r="I3311">
        <v>44142.454062999997</v>
      </c>
      <c r="J3311">
        <v>0</v>
      </c>
      <c r="K3311">
        <v>44966.047684999998</v>
      </c>
      <c r="L3311" t="s">
        <v>17190</v>
      </c>
      <c r="M3311" t="s">
        <v>15246</v>
      </c>
      <c r="N3311" t="s">
        <v>15198</v>
      </c>
      <c r="O3311" t="s">
        <v>15246</v>
      </c>
      <c r="R3311" t="s">
        <v>17643</v>
      </c>
      <c r="S3311" t="s">
        <v>15246</v>
      </c>
      <c r="T3311" t="s">
        <v>15304</v>
      </c>
      <c r="U3311" t="s">
        <v>15317</v>
      </c>
    </row>
    <row r="3312" spans="1:21" x14ac:dyDescent="0.25">
      <c r="A3312">
        <v>2010</v>
      </c>
      <c r="B3312">
        <v>11</v>
      </c>
      <c r="C3312" t="s">
        <v>30</v>
      </c>
      <c r="D3312" t="s">
        <v>819</v>
      </c>
      <c r="E3312" t="s">
        <v>3639</v>
      </c>
      <c r="F3312" t="s">
        <v>7688</v>
      </c>
      <c r="G3312" t="s">
        <v>11677</v>
      </c>
      <c r="H3312" t="s">
        <v>14334</v>
      </c>
      <c r="I3312">
        <v>1000</v>
      </c>
      <c r="J3312">
        <v>0</v>
      </c>
      <c r="K3312">
        <v>1000</v>
      </c>
      <c r="L3312" t="s">
        <v>17312</v>
      </c>
      <c r="M3312" t="s">
        <v>17635</v>
      </c>
      <c r="P3312" t="s">
        <v>17733</v>
      </c>
      <c r="Q3312" t="s">
        <v>15239</v>
      </c>
      <c r="R3312" t="s">
        <v>17196</v>
      </c>
      <c r="S3312" t="s">
        <v>15246</v>
      </c>
      <c r="T3312" t="s">
        <v>16839</v>
      </c>
      <c r="U3312" t="s">
        <v>15317</v>
      </c>
    </row>
    <row r="3313" spans="1:21" x14ac:dyDescent="0.25">
      <c r="A3313">
        <v>2010</v>
      </c>
      <c r="B3313">
        <v>11</v>
      </c>
      <c r="C3313" t="s">
        <v>30</v>
      </c>
      <c r="D3313" t="s">
        <v>820</v>
      </c>
      <c r="E3313" t="s">
        <v>3640</v>
      </c>
      <c r="F3313" t="s">
        <v>7689</v>
      </c>
      <c r="G3313" t="s">
        <v>11678</v>
      </c>
      <c r="H3313" t="s">
        <v>14334</v>
      </c>
      <c r="I3313">
        <v>800</v>
      </c>
      <c r="J3313">
        <v>0</v>
      </c>
      <c r="K3313">
        <v>800</v>
      </c>
      <c r="L3313" t="s">
        <v>15206</v>
      </c>
      <c r="M3313" t="s">
        <v>15246</v>
      </c>
      <c r="R3313" t="s">
        <v>17196</v>
      </c>
      <c r="S3313" t="s">
        <v>15246</v>
      </c>
      <c r="T3313" t="s">
        <v>15304</v>
      </c>
      <c r="U3313" t="s">
        <v>15317</v>
      </c>
    </row>
    <row r="3314" spans="1:21" x14ac:dyDescent="0.25">
      <c r="A3314">
        <v>2010</v>
      </c>
      <c r="B3314">
        <v>11</v>
      </c>
      <c r="C3314" t="s">
        <v>30</v>
      </c>
      <c r="D3314" t="s">
        <v>821</v>
      </c>
      <c r="E3314" t="s">
        <v>3641</v>
      </c>
      <c r="F3314" t="s">
        <v>7690</v>
      </c>
      <c r="G3314" t="s">
        <v>11679</v>
      </c>
      <c r="H3314" t="s">
        <v>14334</v>
      </c>
      <c r="I3314">
        <v>400</v>
      </c>
      <c r="J3314">
        <v>0</v>
      </c>
      <c r="K3314">
        <v>400</v>
      </c>
      <c r="L3314" t="s">
        <v>16900</v>
      </c>
      <c r="M3314" t="s">
        <v>15246</v>
      </c>
      <c r="R3314" t="s">
        <v>17196</v>
      </c>
      <c r="S3314" t="s">
        <v>15246</v>
      </c>
      <c r="T3314" t="s">
        <v>15304</v>
      </c>
      <c r="U3314" t="s">
        <v>15317</v>
      </c>
    </row>
    <row r="3315" spans="1:21" x14ac:dyDescent="0.25">
      <c r="A3315">
        <v>2010</v>
      </c>
      <c r="B3315">
        <v>11</v>
      </c>
      <c r="C3315" t="s">
        <v>30</v>
      </c>
      <c r="D3315" t="s">
        <v>822</v>
      </c>
      <c r="E3315" t="s">
        <v>3642</v>
      </c>
      <c r="F3315" t="s">
        <v>7691</v>
      </c>
      <c r="G3315" t="s">
        <v>11680</v>
      </c>
      <c r="H3315" t="s">
        <v>14334</v>
      </c>
      <c r="I3315">
        <v>600</v>
      </c>
      <c r="J3315">
        <v>0</v>
      </c>
      <c r="K3315">
        <v>586.77073499999995</v>
      </c>
      <c r="L3315" t="s">
        <v>17313</v>
      </c>
      <c r="M3315" t="s">
        <v>15246</v>
      </c>
      <c r="N3315" t="s">
        <v>16900</v>
      </c>
      <c r="O3315" t="s">
        <v>15246</v>
      </c>
      <c r="P3315" t="s">
        <v>17230</v>
      </c>
      <c r="Q3315" t="s">
        <v>15246</v>
      </c>
      <c r="R3315" t="s">
        <v>17196</v>
      </c>
      <c r="S3315" t="s">
        <v>15246</v>
      </c>
      <c r="T3315" t="s">
        <v>15304</v>
      </c>
      <c r="U3315" t="s">
        <v>15317</v>
      </c>
    </row>
    <row r="3316" spans="1:21" x14ac:dyDescent="0.25">
      <c r="A3316">
        <v>2010</v>
      </c>
      <c r="B3316">
        <v>11</v>
      </c>
      <c r="C3316" t="s">
        <v>30</v>
      </c>
      <c r="D3316" t="s">
        <v>823</v>
      </c>
      <c r="E3316" t="s">
        <v>3643</v>
      </c>
      <c r="F3316" t="s">
        <v>7692</v>
      </c>
      <c r="G3316" t="s">
        <v>11681</v>
      </c>
      <c r="H3316" t="s">
        <v>14334</v>
      </c>
      <c r="I3316">
        <v>400</v>
      </c>
      <c r="J3316">
        <v>0</v>
      </c>
      <c r="K3316">
        <v>400</v>
      </c>
      <c r="L3316" t="s">
        <v>18464</v>
      </c>
      <c r="M3316" t="s">
        <v>15246</v>
      </c>
      <c r="N3316" t="s">
        <v>18465</v>
      </c>
      <c r="O3316" t="s">
        <v>15246</v>
      </c>
      <c r="R3316" t="s">
        <v>17196</v>
      </c>
      <c r="S3316" t="s">
        <v>15246</v>
      </c>
      <c r="T3316" t="s">
        <v>15304</v>
      </c>
      <c r="U3316" t="s">
        <v>15317</v>
      </c>
    </row>
    <row r="3317" spans="1:21" x14ac:dyDescent="0.25">
      <c r="A3317">
        <v>2010</v>
      </c>
      <c r="B3317">
        <v>11</v>
      </c>
      <c r="C3317" t="s">
        <v>30</v>
      </c>
      <c r="D3317" t="s">
        <v>824</v>
      </c>
      <c r="E3317" t="s">
        <v>3644</v>
      </c>
      <c r="F3317" t="s">
        <v>7693</v>
      </c>
      <c r="G3317" t="s">
        <v>11682</v>
      </c>
      <c r="H3317" t="s">
        <v>14334</v>
      </c>
      <c r="I3317">
        <v>1300</v>
      </c>
      <c r="J3317">
        <v>0</v>
      </c>
      <c r="K3317">
        <v>1300</v>
      </c>
      <c r="N3317" t="s">
        <v>17314</v>
      </c>
      <c r="O3317" t="s">
        <v>15246</v>
      </c>
      <c r="R3317" t="s">
        <v>17196</v>
      </c>
      <c r="S3317" t="s">
        <v>15246</v>
      </c>
      <c r="T3317" t="s">
        <v>15304</v>
      </c>
      <c r="U3317" t="s">
        <v>15317</v>
      </c>
    </row>
    <row r="3318" spans="1:21" x14ac:dyDescent="0.25">
      <c r="A3318">
        <v>2010</v>
      </c>
      <c r="B3318">
        <v>11</v>
      </c>
      <c r="C3318" t="s">
        <v>30</v>
      </c>
      <c r="D3318" t="s">
        <v>1780</v>
      </c>
      <c r="E3318" t="s">
        <v>3645</v>
      </c>
      <c r="F3318" t="s">
        <v>7694</v>
      </c>
      <c r="G3318" t="s">
        <v>12550</v>
      </c>
      <c r="H3318" t="s">
        <v>14330</v>
      </c>
      <c r="I3318">
        <v>274.50586900000002</v>
      </c>
      <c r="J3318">
        <v>0</v>
      </c>
      <c r="K3318">
        <v>167.46100899999999</v>
      </c>
      <c r="L3318" t="s">
        <v>18466</v>
      </c>
      <c r="M3318" t="s">
        <v>17617</v>
      </c>
      <c r="N3318" t="s">
        <v>18467</v>
      </c>
      <c r="O3318" t="s">
        <v>17515</v>
      </c>
      <c r="P3318" t="s">
        <v>18202</v>
      </c>
      <c r="Q3318" t="s">
        <v>17515</v>
      </c>
      <c r="R3318" t="s">
        <v>17618</v>
      </c>
      <c r="S3318" t="s">
        <v>15246</v>
      </c>
      <c r="T3318" t="s">
        <v>17647</v>
      </c>
      <c r="U3318" t="s">
        <v>15317</v>
      </c>
    </row>
    <row r="3319" spans="1:21" x14ac:dyDescent="0.25">
      <c r="A3319">
        <v>2010</v>
      </c>
      <c r="B3319">
        <v>11</v>
      </c>
      <c r="C3319" t="s">
        <v>30</v>
      </c>
      <c r="D3319" t="s">
        <v>1781</v>
      </c>
      <c r="E3319" t="s">
        <v>3646</v>
      </c>
      <c r="F3319" t="s">
        <v>7695</v>
      </c>
      <c r="G3319" t="s">
        <v>12551</v>
      </c>
      <c r="H3319" t="s">
        <v>14335</v>
      </c>
      <c r="I3319">
        <v>394.02347600000002</v>
      </c>
      <c r="J3319">
        <v>0</v>
      </c>
      <c r="K3319">
        <v>362.12679300000002</v>
      </c>
      <c r="L3319" t="s">
        <v>15207</v>
      </c>
      <c r="M3319" t="s">
        <v>15246</v>
      </c>
      <c r="N3319" t="s">
        <v>18468</v>
      </c>
      <c r="O3319" t="s">
        <v>15246</v>
      </c>
      <c r="P3319" t="s">
        <v>15207</v>
      </c>
      <c r="Q3319" t="s">
        <v>15246</v>
      </c>
      <c r="R3319" t="s">
        <v>17200</v>
      </c>
      <c r="S3319" t="s">
        <v>15246</v>
      </c>
      <c r="T3319" t="s">
        <v>15304</v>
      </c>
      <c r="U3319" t="s">
        <v>15317</v>
      </c>
    </row>
    <row r="3320" spans="1:21" x14ac:dyDescent="0.25">
      <c r="A3320">
        <v>2010</v>
      </c>
      <c r="B3320">
        <v>11</v>
      </c>
      <c r="C3320" t="s">
        <v>30</v>
      </c>
      <c r="D3320" t="s">
        <v>1782</v>
      </c>
      <c r="E3320" t="s">
        <v>3647</v>
      </c>
      <c r="F3320" t="s">
        <v>7696</v>
      </c>
      <c r="G3320" t="s">
        <v>12552</v>
      </c>
      <c r="H3320" t="s">
        <v>14335</v>
      </c>
      <c r="I3320">
        <v>98.505869000000004</v>
      </c>
      <c r="J3320">
        <v>0</v>
      </c>
      <c r="K3320">
        <v>0</v>
      </c>
      <c r="L3320" t="s">
        <v>15359</v>
      </c>
      <c r="M3320" t="s">
        <v>15246</v>
      </c>
      <c r="N3320" t="s">
        <v>18469</v>
      </c>
      <c r="O3320" t="s">
        <v>18470</v>
      </c>
      <c r="R3320" t="s">
        <v>17200</v>
      </c>
      <c r="S3320" t="s">
        <v>15246</v>
      </c>
      <c r="T3320" t="s">
        <v>18471</v>
      </c>
      <c r="U3320" t="s">
        <v>15317</v>
      </c>
    </row>
    <row r="3321" spans="1:21" x14ac:dyDescent="0.25">
      <c r="A3321">
        <v>2010</v>
      </c>
      <c r="B3321">
        <v>11</v>
      </c>
      <c r="C3321" t="s">
        <v>30</v>
      </c>
      <c r="D3321" t="s">
        <v>1783</v>
      </c>
      <c r="E3321" t="s">
        <v>3648</v>
      </c>
      <c r="F3321" t="s">
        <v>7377</v>
      </c>
      <c r="G3321" t="s">
        <v>12553</v>
      </c>
      <c r="H3321" t="s">
        <v>14661</v>
      </c>
      <c r="I3321">
        <v>3921.1555779999999</v>
      </c>
      <c r="J3321">
        <v>0</v>
      </c>
      <c r="K3321">
        <v>3650.82798</v>
      </c>
      <c r="L3321" t="s">
        <v>18472</v>
      </c>
      <c r="M3321" t="s">
        <v>17617</v>
      </c>
      <c r="N3321" t="s">
        <v>15261</v>
      </c>
      <c r="O3321" t="s">
        <v>15246</v>
      </c>
      <c r="P3321" t="s">
        <v>17616</v>
      </c>
      <c r="Q3321" t="s">
        <v>17617</v>
      </c>
      <c r="R3321" t="s">
        <v>18205</v>
      </c>
      <c r="S3321" t="s">
        <v>15246</v>
      </c>
      <c r="T3321" t="s">
        <v>17619</v>
      </c>
      <c r="U3321" t="s">
        <v>15317</v>
      </c>
    </row>
    <row r="3322" spans="1:21" x14ac:dyDescent="0.25">
      <c r="A3322">
        <v>2010</v>
      </c>
      <c r="B3322">
        <v>11</v>
      </c>
      <c r="C3322" t="s">
        <v>30</v>
      </c>
      <c r="D3322" t="s">
        <v>1784</v>
      </c>
      <c r="E3322" t="s">
        <v>3649</v>
      </c>
      <c r="F3322" t="s">
        <v>7697</v>
      </c>
      <c r="G3322" t="s">
        <v>12554</v>
      </c>
      <c r="H3322" t="s">
        <v>14662</v>
      </c>
      <c r="I3322">
        <v>340.95327500000002</v>
      </c>
      <c r="J3322">
        <v>0</v>
      </c>
      <c r="K3322">
        <v>339.69047599999999</v>
      </c>
      <c r="L3322" t="s">
        <v>18206</v>
      </c>
      <c r="M3322" t="s">
        <v>15246</v>
      </c>
      <c r="N3322" t="s">
        <v>16901</v>
      </c>
      <c r="O3322" t="s">
        <v>15246</v>
      </c>
      <c r="R3322" t="s">
        <v>18473</v>
      </c>
      <c r="S3322" t="s">
        <v>15246</v>
      </c>
      <c r="T3322" t="s">
        <v>15304</v>
      </c>
      <c r="U3322" t="s">
        <v>15317</v>
      </c>
    </row>
    <row r="3323" spans="1:21" x14ac:dyDescent="0.25">
      <c r="A3323">
        <v>2010</v>
      </c>
      <c r="B3323">
        <v>11</v>
      </c>
      <c r="C3323" t="s">
        <v>30</v>
      </c>
      <c r="D3323" t="s">
        <v>1785</v>
      </c>
      <c r="E3323" t="s">
        <v>3650</v>
      </c>
      <c r="F3323" t="s">
        <v>7698</v>
      </c>
      <c r="G3323" t="s">
        <v>12555</v>
      </c>
      <c r="H3323" t="s">
        <v>14336</v>
      </c>
      <c r="I3323">
        <v>85.826106999999993</v>
      </c>
      <c r="J3323">
        <v>0</v>
      </c>
      <c r="K3323">
        <v>60.726734999999998</v>
      </c>
      <c r="L3323" t="s">
        <v>15192</v>
      </c>
      <c r="M3323" t="s">
        <v>15237</v>
      </c>
      <c r="N3323" t="s">
        <v>15192</v>
      </c>
      <c r="O3323" t="s">
        <v>15237</v>
      </c>
      <c r="P3323" t="s">
        <v>15192</v>
      </c>
      <c r="Q3323" t="s">
        <v>15237</v>
      </c>
      <c r="R3323" t="s">
        <v>15258</v>
      </c>
      <c r="S3323" t="s">
        <v>15237</v>
      </c>
      <c r="T3323" t="s">
        <v>15301</v>
      </c>
      <c r="U3323" t="s">
        <v>15317</v>
      </c>
    </row>
    <row r="3324" spans="1:21" x14ac:dyDescent="0.25">
      <c r="A3324">
        <v>2010</v>
      </c>
      <c r="B3324">
        <v>11</v>
      </c>
      <c r="C3324" t="s">
        <v>30</v>
      </c>
      <c r="D3324" t="s">
        <v>1786</v>
      </c>
      <c r="E3324" t="s">
        <v>3651</v>
      </c>
      <c r="F3324" t="s">
        <v>7699</v>
      </c>
      <c r="G3324" t="s">
        <v>12556</v>
      </c>
      <c r="H3324" t="s">
        <v>14334</v>
      </c>
      <c r="I3324">
        <v>87.341759999999994</v>
      </c>
      <c r="J3324">
        <v>0</v>
      </c>
      <c r="K3324">
        <v>155.06440900000001</v>
      </c>
      <c r="L3324" t="s">
        <v>18474</v>
      </c>
      <c r="M3324" t="s">
        <v>15246</v>
      </c>
      <c r="N3324" t="s">
        <v>15435</v>
      </c>
      <c r="O3324" t="s">
        <v>15246</v>
      </c>
      <c r="R3324" t="s">
        <v>17196</v>
      </c>
      <c r="S3324" t="s">
        <v>15246</v>
      </c>
      <c r="T3324" t="s">
        <v>15304</v>
      </c>
      <c r="U3324" t="s">
        <v>15317</v>
      </c>
    </row>
    <row r="3325" spans="1:21" x14ac:dyDescent="0.25">
      <c r="A3325">
        <v>2010</v>
      </c>
      <c r="B3325">
        <v>11</v>
      </c>
      <c r="C3325" t="s">
        <v>30</v>
      </c>
      <c r="D3325" t="s">
        <v>1787</v>
      </c>
      <c r="E3325" t="s">
        <v>3652</v>
      </c>
      <c r="F3325" t="s">
        <v>7700</v>
      </c>
      <c r="G3325" t="s">
        <v>12557</v>
      </c>
      <c r="H3325" t="s">
        <v>14560</v>
      </c>
      <c r="I3325">
        <v>74.626467000000005</v>
      </c>
      <c r="J3325">
        <v>0</v>
      </c>
      <c r="K3325">
        <v>24.626467000000002</v>
      </c>
      <c r="L3325" t="s">
        <v>18475</v>
      </c>
      <c r="M3325" t="s">
        <v>17515</v>
      </c>
      <c r="N3325" t="s">
        <v>18476</v>
      </c>
      <c r="O3325" t="s">
        <v>17515</v>
      </c>
      <c r="P3325" t="s">
        <v>15350</v>
      </c>
      <c r="Q3325" t="s">
        <v>15237</v>
      </c>
      <c r="R3325" t="s">
        <v>18209</v>
      </c>
      <c r="S3325" t="s">
        <v>15246</v>
      </c>
      <c r="T3325" t="s">
        <v>17640</v>
      </c>
      <c r="U3325" t="s">
        <v>15317</v>
      </c>
    </row>
    <row r="3326" spans="1:21" x14ac:dyDescent="0.25">
      <c r="A3326">
        <v>2010</v>
      </c>
      <c r="B3326">
        <v>11</v>
      </c>
      <c r="C3326" t="s">
        <v>30</v>
      </c>
      <c r="D3326" t="s">
        <v>1788</v>
      </c>
      <c r="E3326" t="s">
        <v>3377</v>
      </c>
      <c r="F3326" t="s">
        <v>7381</v>
      </c>
      <c r="G3326" t="s">
        <v>12558</v>
      </c>
      <c r="H3326" t="s">
        <v>14663</v>
      </c>
      <c r="I3326">
        <v>43.816858000000003</v>
      </c>
      <c r="J3326">
        <v>0</v>
      </c>
      <c r="K3326">
        <v>15567.851599</v>
      </c>
      <c r="L3326" t="s">
        <v>15199</v>
      </c>
      <c r="M3326" t="s">
        <v>15246</v>
      </c>
      <c r="N3326" t="s">
        <v>17200</v>
      </c>
      <c r="O3326" t="s">
        <v>15246</v>
      </c>
      <c r="R3326" t="s">
        <v>17680</v>
      </c>
      <c r="S3326" t="s">
        <v>15246</v>
      </c>
      <c r="T3326" t="s">
        <v>15304</v>
      </c>
      <c r="U3326" t="s">
        <v>15317</v>
      </c>
    </row>
    <row r="3327" spans="1:21" x14ac:dyDescent="0.25">
      <c r="A3327">
        <v>2010</v>
      </c>
      <c r="B3327">
        <v>11</v>
      </c>
      <c r="C3327" t="s">
        <v>30</v>
      </c>
      <c r="D3327" t="s">
        <v>1789</v>
      </c>
      <c r="E3327" t="s">
        <v>3653</v>
      </c>
      <c r="F3327" t="s">
        <v>7701</v>
      </c>
      <c r="G3327" t="s">
        <v>12559</v>
      </c>
      <c r="H3327" t="s">
        <v>14339</v>
      </c>
      <c r="I3327">
        <v>1100.9228740000001</v>
      </c>
      <c r="J3327">
        <v>0</v>
      </c>
      <c r="K3327">
        <v>1616.5399600000001</v>
      </c>
      <c r="L3327" t="s">
        <v>18477</v>
      </c>
      <c r="M3327" t="s">
        <v>18478</v>
      </c>
      <c r="N3327" t="s">
        <v>18479</v>
      </c>
      <c r="O3327" t="s">
        <v>15246</v>
      </c>
      <c r="P3327" t="s">
        <v>17642</v>
      </c>
      <c r="Q3327" t="s">
        <v>15246</v>
      </c>
      <c r="R3327" t="s">
        <v>17643</v>
      </c>
      <c r="S3327" t="s">
        <v>15246</v>
      </c>
      <c r="T3327" t="s">
        <v>17191</v>
      </c>
      <c r="U3327" t="s">
        <v>15317</v>
      </c>
    </row>
    <row r="3328" spans="1:21" x14ac:dyDescent="0.25">
      <c r="A3328">
        <v>2010</v>
      </c>
      <c r="B3328">
        <v>11</v>
      </c>
      <c r="C3328" t="s">
        <v>30</v>
      </c>
      <c r="D3328" t="s">
        <v>1791</v>
      </c>
      <c r="E3328" t="s">
        <v>3654</v>
      </c>
      <c r="F3328" t="s">
        <v>7702</v>
      </c>
      <c r="G3328" t="s">
        <v>12561</v>
      </c>
      <c r="H3328" t="s">
        <v>14324</v>
      </c>
      <c r="I3328">
        <v>2223.852707</v>
      </c>
      <c r="J3328">
        <v>0</v>
      </c>
      <c r="K3328">
        <v>1188.1953309999999</v>
      </c>
      <c r="L3328" t="s">
        <v>18480</v>
      </c>
      <c r="M3328" t="s">
        <v>18478</v>
      </c>
      <c r="N3328" t="s">
        <v>18481</v>
      </c>
      <c r="O3328" t="s">
        <v>16837</v>
      </c>
      <c r="P3328" t="s">
        <v>17734</v>
      </c>
      <c r="Q3328" t="s">
        <v>15246</v>
      </c>
      <c r="R3328" t="s">
        <v>17618</v>
      </c>
      <c r="S3328" t="s">
        <v>15246</v>
      </c>
      <c r="T3328" t="s">
        <v>18482</v>
      </c>
      <c r="U3328" t="s">
        <v>15317</v>
      </c>
    </row>
    <row r="3329" spans="1:21" x14ac:dyDescent="0.25">
      <c r="A3329">
        <v>2010</v>
      </c>
      <c r="B3329">
        <v>11</v>
      </c>
      <c r="C3329" t="s">
        <v>30</v>
      </c>
      <c r="D3329" t="s">
        <v>1792</v>
      </c>
      <c r="E3329" t="s">
        <v>3655</v>
      </c>
      <c r="F3329" t="s">
        <v>7703</v>
      </c>
      <c r="G3329" t="s">
        <v>12562</v>
      </c>
      <c r="H3329" t="s">
        <v>14334</v>
      </c>
      <c r="I3329">
        <v>350</v>
      </c>
      <c r="J3329">
        <v>0</v>
      </c>
      <c r="K3329">
        <v>293.41428200000001</v>
      </c>
      <c r="L3329" t="s">
        <v>18483</v>
      </c>
      <c r="M3329" t="s">
        <v>15246</v>
      </c>
      <c r="P3329" t="s">
        <v>15189</v>
      </c>
      <c r="Q3329" t="s">
        <v>15246</v>
      </c>
      <c r="R3329" t="s">
        <v>17196</v>
      </c>
      <c r="S3329" t="s">
        <v>15246</v>
      </c>
      <c r="T3329" t="s">
        <v>15304</v>
      </c>
      <c r="U3329" t="s">
        <v>15317</v>
      </c>
    </row>
    <row r="3330" spans="1:21" x14ac:dyDescent="0.25">
      <c r="A3330">
        <v>2010</v>
      </c>
      <c r="B3330">
        <v>11</v>
      </c>
      <c r="C3330" t="s">
        <v>30</v>
      </c>
      <c r="D3330" t="s">
        <v>1794</v>
      </c>
      <c r="E3330" t="s">
        <v>3656</v>
      </c>
      <c r="F3330" t="s">
        <v>7704</v>
      </c>
      <c r="G3330" t="s">
        <v>12564</v>
      </c>
      <c r="H3330" t="s">
        <v>14334</v>
      </c>
      <c r="I3330">
        <v>97.520809999999997</v>
      </c>
      <c r="J3330">
        <v>0</v>
      </c>
      <c r="K3330">
        <v>78.699169999999995</v>
      </c>
      <c r="L3330" t="s">
        <v>18484</v>
      </c>
      <c r="M3330" t="s">
        <v>15246</v>
      </c>
      <c r="N3330" t="s">
        <v>18485</v>
      </c>
      <c r="O3330" t="s">
        <v>15246</v>
      </c>
      <c r="P3330" t="s">
        <v>17735</v>
      </c>
      <c r="Q3330" t="s">
        <v>15246</v>
      </c>
      <c r="R3330" t="s">
        <v>17196</v>
      </c>
      <c r="S3330" t="s">
        <v>15246</v>
      </c>
      <c r="T3330" t="s">
        <v>15304</v>
      </c>
      <c r="U3330" t="s">
        <v>15317</v>
      </c>
    </row>
    <row r="3331" spans="1:21" x14ac:dyDescent="0.25">
      <c r="A3331">
        <v>2010</v>
      </c>
      <c r="B3331">
        <v>11</v>
      </c>
      <c r="C3331" t="s">
        <v>30</v>
      </c>
      <c r="D3331" t="s">
        <v>1795</v>
      </c>
      <c r="G3331" t="s">
        <v>13080</v>
      </c>
      <c r="H3331" t="s">
        <v>11287</v>
      </c>
      <c r="I3331">
        <v>500</v>
      </c>
      <c r="J3331">
        <v>0</v>
      </c>
      <c r="K3331">
        <v>216.2</v>
      </c>
      <c r="P3331" t="s">
        <v>17201</v>
      </c>
      <c r="Q3331" t="s">
        <v>15237</v>
      </c>
      <c r="R3331" t="s">
        <v>15189</v>
      </c>
      <c r="S3331" t="s">
        <v>15246</v>
      </c>
      <c r="T3331" t="s">
        <v>17640</v>
      </c>
      <c r="U3331" t="s">
        <v>15317</v>
      </c>
    </row>
    <row r="3332" spans="1:21" x14ac:dyDescent="0.25">
      <c r="A3332">
        <v>2010</v>
      </c>
      <c r="B3332">
        <v>11</v>
      </c>
      <c r="C3332" t="s">
        <v>30</v>
      </c>
      <c r="D3332" t="s">
        <v>1796</v>
      </c>
      <c r="G3332" t="s">
        <v>13081</v>
      </c>
      <c r="H3332" t="s">
        <v>11287</v>
      </c>
      <c r="I3332">
        <v>68.8</v>
      </c>
      <c r="J3332">
        <v>0</v>
      </c>
      <c r="K3332">
        <v>57.651648999999999</v>
      </c>
      <c r="P3332" t="s">
        <v>18486</v>
      </c>
      <c r="Q3332" t="s">
        <v>17515</v>
      </c>
      <c r="R3332" t="s">
        <v>15189</v>
      </c>
      <c r="S3332" t="s">
        <v>15246</v>
      </c>
      <c r="T3332" t="s">
        <v>17640</v>
      </c>
      <c r="U3332" t="s">
        <v>15317</v>
      </c>
    </row>
    <row r="3333" spans="1:21" x14ac:dyDescent="0.25">
      <c r="A3333">
        <v>2010</v>
      </c>
      <c r="B3333">
        <v>11</v>
      </c>
      <c r="C3333" t="s">
        <v>30</v>
      </c>
      <c r="D3333" t="s">
        <v>1797</v>
      </c>
      <c r="G3333" t="s">
        <v>12567</v>
      </c>
      <c r="H3333" t="s">
        <v>11287</v>
      </c>
      <c r="I3333">
        <v>1000</v>
      </c>
      <c r="J3333">
        <v>0</v>
      </c>
      <c r="K3333">
        <v>1000</v>
      </c>
      <c r="R3333" t="s">
        <v>15189</v>
      </c>
      <c r="S3333" t="s">
        <v>15246</v>
      </c>
      <c r="T3333" t="s">
        <v>15304</v>
      </c>
      <c r="U3333" t="s">
        <v>15317</v>
      </c>
    </row>
    <row r="3334" spans="1:21" x14ac:dyDescent="0.25">
      <c r="A3334">
        <v>2010</v>
      </c>
      <c r="B3334">
        <v>11</v>
      </c>
      <c r="C3334" t="s">
        <v>30</v>
      </c>
      <c r="D3334" t="s">
        <v>1798</v>
      </c>
      <c r="E3334" t="s">
        <v>3657</v>
      </c>
      <c r="F3334" t="s">
        <v>7705</v>
      </c>
      <c r="G3334" t="s">
        <v>12568</v>
      </c>
      <c r="H3334" t="s">
        <v>14324</v>
      </c>
      <c r="I3334">
        <v>392</v>
      </c>
      <c r="J3334">
        <v>0</v>
      </c>
      <c r="K3334">
        <v>392</v>
      </c>
      <c r="L3334" t="s">
        <v>17618</v>
      </c>
      <c r="M3334" t="s">
        <v>15246</v>
      </c>
      <c r="P3334" t="s">
        <v>17166</v>
      </c>
      <c r="Q3334" t="s">
        <v>15246</v>
      </c>
      <c r="R3334" t="s">
        <v>17618</v>
      </c>
      <c r="S3334" t="s">
        <v>15246</v>
      </c>
      <c r="T3334" t="s">
        <v>15304</v>
      </c>
      <c r="U3334" t="s">
        <v>15317</v>
      </c>
    </row>
    <row r="3335" spans="1:21" x14ac:dyDescent="0.25">
      <c r="A3335">
        <v>2010</v>
      </c>
      <c r="B3335">
        <v>11</v>
      </c>
      <c r="C3335" t="s">
        <v>30</v>
      </c>
      <c r="D3335" t="s">
        <v>1799</v>
      </c>
      <c r="E3335" t="s">
        <v>3658</v>
      </c>
      <c r="F3335" t="s">
        <v>7706</v>
      </c>
      <c r="G3335" t="s">
        <v>12569</v>
      </c>
      <c r="H3335" t="s">
        <v>14324</v>
      </c>
      <c r="I3335">
        <v>196</v>
      </c>
      <c r="J3335">
        <v>0</v>
      </c>
      <c r="K3335">
        <v>196</v>
      </c>
      <c r="L3335" t="s">
        <v>17618</v>
      </c>
      <c r="M3335" t="s">
        <v>15246</v>
      </c>
      <c r="P3335" t="s">
        <v>17166</v>
      </c>
      <c r="Q3335" t="s">
        <v>15246</v>
      </c>
      <c r="R3335" t="s">
        <v>17618</v>
      </c>
      <c r="S3335" t="s">
        <v>15246</v>
      </c>
      <c r="T3335" t="s">
        <v>15304</v>
      </c>
      <c r="U3335" t="s">
        <v>15317</v>
      </c>
    </row>
    <row r="3336" spans="1:21" x14ac:dyDescent="0.25">
      <c r="A3336">
        <v>2010</v>
      </c>
      <c r="B3336">
        <v>11</v>
      </c>
      <c r="C3336" t="s">
        <v>30</v>
      </c>
      <c r="D3336" t="s">
        <v>1800</v>
      </c>
      <c r="G3336" t="s">
        <v>12570</v>
      </c>
      <c r="H3336" t="s">
        <v>14334</v>
      </c>
      <c r="I3336">
        <v>70</v>
      </c>
      <c r="J3336">
        <v>0</v>
      </c>
      <c r="K3336">
        <v>50</v>
      </c>
      <c r="R3336" t="s">
        <v>17196</v>
      </c>
      <c r="S3336" t="s">
        <v>15246</v>
      </c>
      <c r="T3336" t="s">
        <v>15304</v>
      </c>
      <c r="U3336" t="s">
        <v>15317</v>
      </c>
    </row>
    <row r="3337" spans="1:21" x14ac:dyDescent="0.25">
      <c r="A3337">
        <v>2010</v>
      </c>
      <c r="B3337">
        <v>11</v>
      </c>
      <c r="C3337" t="s">
        <v>30</v>
      </c>
      <c r="D3337" t="s">
        <v>1801</v>
      </c>
      <c r="G3337" t="s">
        <v>12571</v>
      </c>
      <c r="H3337" t="s">
        <v>14334</v>
      </c>
      <c r="I3337">
        <v>100</v>
      </c>
      <c r="J3337">
        <v>0</v>
      </c>
      <c r="K3337">
        <v>100</v>
      </c>
      <c r="R3337" t="s">
        <v>17196</v>
      </c>
      <c r="S3337" t="s">
        <v>15246</v>
      </c>
      <c r="T3337" t="s">
        <v>15304</v>
      </c>
      <c r="U3337" t="s">
        <v>15317</v>
      </c>
    </row>
    <row r="3338" spans="1:21" x14ac:dyDescent="0.25">
      <c r="A3338">
        <v>2010</v>
      </c>
      <c r="B3338">
        <v>11</v>
      </c>
      <c r="C3338" t="s">
        <v>30</v>
      </c>
      <c r="D3338" t="s">
        <v>1802</v>
      </c>
      <c r="G3338" t="s">
        <v>12572</v>
      </c>
      <c r="H3338" t="s">
        <v>14334</v>
      </c>
      <c r="I3338">
        <v>100</v>
      </c>
      <c r="J3338">
        <v>0</v>
      </c>
      <c r="K3338">
        <v>100</v>
      </c>
      <c r="P3338" t="s">
        <v>15234</v>
      </c>
      <c r="Q3338" t="s">
        <v>15246</v>
      </c>
      <c r="R3338" t="s">
        <v>17196</v>
      </c>
      <c r="S3338" t="s">
        <v>15246</v>
      </c>
      <c r="T3338" t="s">
        <v>15304</v>
      </c>
      <c r="U3338" t="s">
        <v>15317</v>
      </c>
    </row>
    <row r="3339" spans="1:21" x14ac:dyDescent="0.25">
      <c r="A3339">
        <v>2010</v>
      </c>
      <c r="B3339">
        <v>11</v>
      </c>
      <c r="C3339" t="s">
        <v>30</v>
      </c>
      <c r="D3339" t="s">
        <v>1803</v>
      </c>
      <c r="G3339" t="s">
        <v>12573</v>
      </c>
      <c r="H3339" t="s">
        <v>11287</v>
      </c>
      <c r="I3339">
        <v>250</v>
      </c>
      <c r="J3339">
        <v>0</v>
      </c>
      <c r="K3339">
        <v>250</v>
      </c>
      <c r="P3339" t="s">
        <v>15181</v>
      </c>
      <c r="Q3339" t="s">
        <v>15237</v>
      </c>
      <c r="R3339" t="s">
        <v>15189</v>
      </c>
      <c r="S3339" t="s">
        <v>15246</v>
      </c>
      <c r="T3339" t="s">
        <v>17640</v>
      </c>
      <c r="U3339" t="s">
        <v>15317</v>
      </c>
    </row>
    <row r="3340" spans="1:21" x14ac:dyDescent="0.25">
      <c r="A3340">
        <v>2010</v>
      </c>
      <c r="B3340">
        <v>11</v>
      </c>
      <c r="C3340" t="s">
        <v>30</v>
      </c>
      <c r="D3340" t="s">
        <v>1804</v>
      </c>
      <c r="G3340" t="s">
        <v>12574</v>
      </c>
      <c r="H3340" t="s">
        <v>14334</v>
      </c>
      <c r="I3340">
        <v>100</v>
      </c>
      <c r="J3340">
        <v>0</v>
      </c>
      <c r="K3340">
        <v>82.655280000000005</v>
      </c>
      <c r="R3340" t="s">
        <v>17196</v>
      </c>
      <c r="S3340" t="s">
        <v>15246</v>
      </c>
      <c r="T3340" t="s">
        <v>15304</v>
      </c>
      <c r="U3340" t="s">
        <v>15317</v>
      </c>
    </row>
    <row r="3341" spans="1:21" x14ac:dyDescent="0.25">
      <c r="A3341">
        <v>2010</v>
      </c>
      <c r="B3341">
        <v>11</v>
      </c>
      <c r="C3341" t="s">
        <v>30</v>
      </c>
      <c r="D3341" t="s">
        <v>1805</v>
      </c>
      <c r="G3341" t="s">
        <v>12575</v>
      </c>
      <c r="H3341" t="s">
        <v>14334</v>
      </c>
      <c r="I3341">
        <v>200</v>
      </c>
      <c r="J3341">
        <v>0</v>
      </c>
      <c r="K3341">
        <v>200</v>
      </c>
      <c r="R3341" t="s">
        <v>17196</v>
      </c>
      <c r="S3341" t="s">
        <v>15246</v>
      </c>
      <c r="T3341" t="s">
        <v>15304</v>
      </c>
      <c r="U3341" t="s">
        <v>15317</v>
      </c>
    </row>
    <row r="3342" spans="1:21" x14ac:dyDescent="0.25">
      <c r="A3342">
        <v>2010</v>
      </c>
      <c r="B3342">
        <v>11</v>
      </c>
      <c r="C3342" t="s">
        <v>30</v>
      </c>
      <c r="D3342" t="s">
        <v>1806</v>
      </c>
      <c r="G3342" t="s">
        <v>12576</v>
      </c>
      <c r="H3342" t="s">
        <v>14664</v>
      </c>
      <c r="I3342">
        <v>100</v>
      </c>
      <c r="J3342">
        <v>0</v>
      </c>
      <c r="K3342">
        <v>91.236354000000006</v>
      </c>
      <c r="P3342" t="s">
        <v>17202</v>
      </c>
      <c r="Q3342" t="s">
        <v>15246</v>
      </c>
      <c r="T3342" t="s">
        <v>15304</v>
      </c>
      <c r="U3342" t="s">
        <v>15317</v>
      </c>
    </row>
    <row r="3343" spans="1:21" x14ac:dyDescent="0.25">
      <c r="A3343">
        <v>2010</v>
      </c>
      <c r="B3343">
        <v>11</v>
      </c>
      <c r="C3343" t="s">
        <v>30</v>
      </c>
      <c r="D3343" t="s">
        <v>1808</v>
      </c>
      <c r="G3343" t="s">
        <v>12578</v>
      </c>
      <c r="H3343" t="s">
        <v>14334</v>
      </c>
      <c r="I3343">
        <v>50</v>
      </c>
      <c r="J3343">
        <v>0</v>
      </c>
      <c r="K3343">
        <v>50</v>
      </c>
      <c r="R3343" t="s">
        <v>17196</v>
      </c>
      <c r="S3343" t="s">
        <v>15246</v>
      </c>
      <c r="T3343" t="s">
        <v>15304</v>
      </c>
      <c r="U3343" t="s">
        <v>15317</v>
      </c>
    </row>
    <row r="3344" spans="1:21" x14ac:dyDescent="0.25">
      <c r="A3344">
        <v>2010</v>
      </c>
      <c r="B3344">
        <v>11</v>
      </c>
      <c r="C3344" t="s">
        <v>30</v>
      </c>
      <c r="D3344" t="s">
        <v>1809</v>
      </c>
      <c r="E3344" t="s">
        <v>3659</v>
      </c>
      <c r="F3344" t="s">
        <v>7707</v>
      </c>
      <c r="G3344" t="s">
        <v>12579</v>
      </c>
      <c r="H3344" t="s">
        <v>14334</v>
      </c>
      <c r="I3344">
        <v>1183.7225040000001</v>
      </c>
      <c r="J3344">
        <v>0</v>
      </c>
      <c r="K3344">
        <v>930.16483200000005</v>
      </c>
      <c r="L3344" t="s">
        <v>17190</v>
      </c>
      <c r="M3344" t="s">
        <v>15246</v>
      </c>
      <c r="P3344" t="s">
        <v>15189</v>
      </c>
      <c r="Q3344" t="s">
        <v>15246</v>
      </c>
      <c r="R3344" t="s">
        <v>17196</v>
      </c>
      <c r="S3344" t="s">
        <v>15246</v>
      </c>
      <c r="T3344" t="s">
        <v>15304</v>
      </c>
      <c r="U3344" t="s">
        <v>15317</v>
      </c>
    </row>
    <row r="3345" spans="1:21" x14ac:dyDescent="0.25">
      <c r="A3345">
        <v>2010</v>
      </c>
      <c r="B3345">
        <v>11</v>
      </c>
      <c r="C3345" t="s">
        <v>30</v>
      </c>
      <c r="D3345" t="s">
        <v>1810</v>
      </c>
      <c r="G3345" t="s">
        <v>12580</v>
      </c>
      <c r="H3345" t="s">
        <v>14334</v>
      </c>
      <c r="I3345">
        <v>65</v>
      </c>
      <c r="J3345">
        <v>0</v>
      </c>
      <c r="K3345">
        <v>65</v>
      </c>
      <c r="R3345" t="s">
        <v>17196</v>
      </c>
      <c r="S3345" t="s">
        <v>15246</v>
      </c>
      <c r="T3345" t="s">
        <v>15304</v>
      </c>
      <c r="U3345" t="s">
        <v>15317</v>
      </c>
    </row>
    <row r="3346" spans="1:21" x14ac:dyDescent="0.25">
      <c r="A3346">
        <v>2010</v>
      </c>
      <c r="B3346">
        <v>11</v>
      </c>
      <c r="C3346" t="s">
        <v>30</v>
      </c>
      <c r="D3346" t="s">
        <v>2268</v>
      </c>
      <c r="G3346" t="s">
        <v>13082</v>
      </c>
      <c r="H3346" t="s">
        <v>14652</v>
      </c>
      <c r="I3346">
        <v>480</v>
      </c>
      <c r="J3346">
        <v>0</v>
      </c>
      <c r="K3346">
        <v>817.900578</v>
      </c>
      <c r="T3346" s="124" t="s">
        <v>15304</v>
      </c>
      <c r="U3346" s="124" t="s">
        <v>15317</v>
      </c>
    </row>
    <row r="3347" spans="1:21" x14ac:dyDescent="0.25">
      <c r="A3347">
        <v>2010</v>
      </c>
      <c r="B3347">
        <v>11</v>
      </c>
      <c r="C3347" t="s">
        <v>30</v>
      </c>
      <c r="D3347" t="s">
        <v>2269</v>
      </c>
      <c r="G3347" t="s">
        <v>13083</v>
      </c>
      <c r="H3347" t="s">
        <v>14652</v>
      </c>
      <c r="I3347">
        <v>480</v>
      </c>
      <c r="J3347">
        <v>0</v>
      </c>
      <c r="K3347">
        <v>480</v>
      </c>
      <c r="P3347" t="s">
        <v>16902</v>
      </c>
      <c r="Q3347" t="s">
        <v>15246</v>
      </c>
      <c r="T3347" t="s">
        <v>15304</v>
      </c>
      <c r="U3347" t="s">
        <v>15317</v>
      </c>
    </row>
    <row r="3348" spans="1:21" x14ac:dyDescent="0.25">
      <c r="A3348">
        <v>2010</v>
      </c>
      <c r="B3348">
        <v>11</v>
      </c>
      <c r="C3348" t="s">
        <v>30</v>
      </c>
      <c r="D3348" t="s">
        <v>2270</v>
      </c>
      <c r="G3348" t="s">
        <v>13084</v>
      </c>
      <c r="H3348" t="s">
        <v>11287</v>
      </c>
      <c r="I3348">
        <v>150</v>
      </c>
      <c r="J3348">
        <v>0</v>
      </c>
      <c r="K3348">
        <v>149.53884300000001</v>
      </c>
      <c r="P3348" t="s">
        <v>17613</v>
      </c>
      <c r="Q3348" t="s">
        <v>15246</v>
      </c>
      <c r="R3348" t="s">
        <v>15189</v>
      </c>
      <c r="S3348" t="s">
        <v>15246</v>
      </c>
      <c r="T3348" t="s">
        <v>15304</v>
      </c>
      <c r="U3348" t="s">
        <v>15317</v>
      </c>
    </row>
    <row r="3349" spans="1:21" x14ac:dyDescent="0.25">
      <c r="A3349">
        <v>2010</v>
      </c>
      <c r="B3349">
        <v>11</v>
      </c>
      <c r="C3349" t="s">
        <v>30</v>
      </c>
      <c r="D3349" t="s">
        <v>2271</v>
      </c>
      <c r="G3349" t="s">
        <v>13085</v>
      </c>
      <c r="H3349" t="s">
        <v>11287</v>
      </c>
      <c r="I3349">
        <v>100</v>
      </c>
      <c r="J3349">
        <v>0</v>
      </c>
      <c r="K3349">
        <v>0</v>
      </c>
      <c r="P3349" t="s">
        <v>18487</v>
      </c>
      <c r="Q3349" t="s">
        <v>15246</v>
      </c>
      <c r="R3349" t="s">
        <v>15189</v>
      </c>
      <c r="S3349" t="s">
        <v>15246</v>
      </c>
      <c r="T3349" t="s">
        <v>15304</v>
      </c>
      <c r="U3349" t="s">
        <v>15317</v>
      </c>
    </row>
    <row r="3350" spans="1:21" x14ac:dyDescent="0.25">
      <c r="A3350">
        <v>2010</v>
      </c>
      <c r="B3350">
        <v>11</v>
      </c>
      <c r="C3350" t="s">
        <v>30</v>
      </c>
      <c r="D3350" t="s">
        <v>2272</v>
      </c>
      <c r="G3350" t="s">
        <v>13086</v>
      </c>
      <c r="H3350" t="s">
        <v>14334</v>
      </c>
      <c r="I3350">
        <v>150</v>
      </c>
      <c r="J3350">
        <v>0</v>
      </c>
      <c r="K3350">
        <v>150</v>
      </c>
      <c r="R3350" t="s">
        <v>17196</v>
      </c>
      <c r="S3350" t="s">
        <v>15246</v>
      </c>
      <c r="T3350" t="s">
        <v>15304</v>
      </c>
      <c r="U3350" t="s">
        <v>15317</v>
      </c>
    </row>
    <row r="3351" spans="1:21" x14ac:dyDescent="0.25">
      <c r="A3351">
        <v>2010</v>
      </c>
      <c r="B3351">
        <v>11</v>
      </c>
      <c r="C3351" t="s">
        <v>30</v>
      </c>
      <c r="D3351" t="s">
        <v>2273</v>
      </c>
      <c r="G3351" t="s">
        <v>13087</v>
      </c>
      <c r="H3351" t="s">
        <v>14334</v>
      </c>
      <c r="I3351">
        <v>15</v>
      </c>
      <c r="J3351">
        <v>0</v>
      </c>
      <c r="K3351">
        <v>0</v>
      </c>
      <c r="R3351" t="s">
        <v>17196</v>
      </c>
      <c r="S3351" t="s">
        <v>15246</v>
      </c>
      <c r="T3351" t="s">
        <v>15304</v>
      </c>
      <c r="U3351" t="s">
        <v>15317</v>
      </c>
    </row>
    <row r="3352" spans="1:21" x14ac:dyDescent="0.25">
      <c r="A3352">
        <v>2010</v>
      </c>
      <c r="B3352">
        <v>11</v>
      </c>
      <c r="C3352" t="s">
        <v>30</v>
      </c>
      <c r="D3352" t="s">
        <v>2274</v>
      </c>
      <c r="G3352" t="s">
        <v>13088</v>
      </c>
      <c r="H3352" t="s">
        <v>14335</v>
      </c>
      <c r="I3352">
        <v>238</v>
      </c>
      <c r="J3352">
        <v>0</v>
      </c>
      <c r="K3352">
        <v>228.129741</v>
      </c>
      <c r="P3352" t="s">
        <v>17280</v>
      </c>
      <c r="Q3352" t="s">
        <v>15246</v>
      </c>
      <c r="R3352" t="s">
        <v>17200</v>
      </c>
      <c r="S3352" t="s">
        <v>15246</v>
      </c>
      <c r="T3352" t="s">
        <v>15304</v>
      </c>
      <c r="U3352" t="s">
        <v>15317</v>
      </c>
    </row>
    <row r="3353" spans="1:21" x14ac:dyDescent="0.25">
      <c r="A3353">
        <v>2010</v>
      </c>
      <c r="B3353">
        <v>12</v>
      </c>
      <c r="C3353" t="s">
        <v>25</v>
      </c>
      <c r="D3353" t="s">
        <v>915</v>
      </c>
      <c r="E3353" t="s">
        <v>3660</v>
      </c>
      <c r="F3353" t="s">
        <v>7708</v>
      </c>
      <c r="G3353" t="s">
        <v>11773</v>
      </c>
      <c r="H3353" t="s">
        <v>14355</v>
      </c>
      <c r="I3353">
        <v>1863.8999510000001</v>
      </c>
      <c r="J3353">
        <v>0</v>
      </c>
      <c r="K3353">
        <v>1698.5523900000001</v>
      </c>
      <c r="L3353" t="s">
        <v>18488</v>
      </c>
      <c r="M3353" t="s">
        <v>16846</v>
      </c>
      <c r="N3353" t="s">
        <v>17770</v>
      </c>
      <c r="O3353" t="s">
        <v>16846</v>
      </c>
      <c r="P3353" t="s">
        <v>17743</v>
      </c>
      <c r="Q3353" t="s">
        <v>16846</v>
      </c>
      <c r="R3353" t="s">
        <v>17744</v>
      </c>
      <c r="S3353" t="s">
        <v>16846</v>
      </c>
      <c r="T3353" t="s">
        <v>16847</v>
      </c>
      <c r="U3353" t="s">
        <v>15317</v>
      </c>
    </row>
    <row r="3354" spans="1:21" x14ac:dyDescent="0.25">
      <c r="A3354">
        <v>2010</v>
      </c>
      <c r="B3354">
        <v>12</v>
      </c>
      <c r="C3354" t="s">
        <v>25</v>
      </c>
      <c r="D3354" t="s">
        <v>919</v>
      </c>
      <c r="E3354" t="s">
        <v>3661</v>
      </c>
      <c r="F3354" t="s">
        <v>7383</v>
      </c>
      <c r="G3354" t="s">
        <v>11777</v>
      </c>
      <c r="H3354" t="s">
        <v>14665</v>
      </c>
      <c r="I3354">
        <v>244.10537199999999</v>
      </c>
      <c r="J3354">
        <v>0</v>
      </c>
      <c r="K3354">
        <v>217.974174</v>
      </c>
      <c r="P3354" t="s">
        <v>17757</v>
      </c>
      <c r="Q3354" t="s">
        <v>16846</v>
      </c>
      <c r="R3354" t="s">
        <v>18489</v>
      </c>
      <c r="S3354" t="s">
        <v>17204</v>
      </c>
      <c r="T3354" t="s">
        <v>17232</v>
      </c>
      <c r="U3354" t="s">
        <v>15317</v>
      </c>
    </row>
    <row r="3355" spans="1:21" x14ac:dyDescent="0.25">
      <c r="A3355">
        <v>2010</v>
      </c>
      <c r="B3355">
        <v>12</v>
      </c>
      <c r="C3355" t="s">
        <v>25</v>
      </c>
      <c r="D3355" t="s">
        <v>920</v>
      </c>
      <c r="E3355" t="s">
        <v>3662</v>
      </c>
      <c r="F3355" t="s">
        <v>7709</v>
      </c>
      <c r="G3355" t="s">
        <v>11778</v>
      </c>
      <c r="H3355" t="s">
        <v>14360</v>
      </c>
      <c r="I3355">
        <v>2152.8910770000002</v>
      </c>
      <c r="J3355">
        <v>0</v>
      </c>
      <c r="K3355">
        <v>2106.7749399999998</v>
      </c>
      <c r="L3355" t="s">
        <v>18213</v>
      </c>
      <c r="M3355" t="s">
        <v>16846</v>
      </c>
      <c r="N3355" t="s">
        <v>17770</v>
      </c>
      <c r="O3355" t="s">
        <v>16846</v>
      </c>
      <c r="P3355" t="s">
        <v>17759</v>
      </c>
      <c r="Q3355" t="s">
        <v>16846</v>
      </c>
      <c r="R3355" t="s">
        <v>17760</v>
      </c>
      <c r="S3355" t="s">
        <v>16846</v>
      </c>
      <c r="T3355" t="s">
        <v>16847</v>
      </c>
      <c r="U3355" t="s">
        <v>15317</v>
      </c>
    </row>
    <row r="3356" spans="1:21" x14ac:dyDescent="0.25">
      <c r="A3356">
        <v>2010</v>
      </c>
      <c r="B3356">
        <v>12</v>
      </c>
      <c r="C3356" t="s">
        <v>25</v>
      </c>
      <c r="D3356" t="s">
        <v>921</v>
      </c>
      <c r="E3356" t="s">
        <v>3663</v>
      </c>
      <c r="F3356" t="s">
        <v>7710</v>
      </c>
      <c r="G3356" t="s">
        <v>11779</v>
      </c>
      <c r="H3356" t="s">
        <v>14361</v>
      </c>
      <c r="I3356">
        <v>1197.2514679999999</v>
      </c>
      <c r="J3356">
        <v>0</v>
      </c>
      <c r="K3356">
        <v>1209.5632949999999</v>
      </c>
      <c r="L3356" t="s">
        <v>17770</v>
      </c>
      <c r="M3356" t="s">
        <v>16846</v>
      </c>
      <c r="N3356" t="s">
        <v>17770</v>
      </c>
      <c r="O3356" t="s">
        <v>16846</v>
      </c>
      <c r="P3356" t="s">
        <v>17761</v>
      </c>
      <c r="Q3356" t="s">
        <v>16846</v>
      </c>
      <c r="R3356" t="s">
        <v>17761</v>
      </c>
      <c r="S3356" t="s">
        <v>16846</v>
      </c>
      <c r="T3356" t="s">
        <v>16847</v>
      </c>
      <c r="U3356" t="s">
        <v>15317</v>
      </c>
    </row>
    <row r="3357" spans="1:21" x14ac:dyDescent="0.25">
      <c r="A3357">
        <v>2010</v>
      </c>
      <c r="B3357">
        <v>12</v>
      </c>
      <c r="C3357" t="s">
        <v>25</v>
      </c>
      <c r="D3357" t="s">
        <v>922</v>
      </c>
      <c r="E3357" t="s">
        <v>3382</v>
      </c>
      <c r="F3357" t="s">
        <v>7711</v>
      </c>
      <c r="G3357" t="s">
        <v>11780</v>
      </c>
      <c r="H3357" t="s">
        <v>14362</v>
      </c>
      <c r="I3357">
        <v>11825.285762</v>
      </c>
      <c r="J3357">
        <v>0</v>
      </c>
      <c r="K3357">
        <v>12455.192563000001</v>
      </c>
      <c r="L3357" t="s">
        <v>18215</v>
      </c>
      <c r="M3357" t="s">
        <v>16846</v>
      </c>
      <c r="N3357" t="s">
        <v>17762</v>
      </c>
      <c r="O3357" t="s">
        <v>16846</v>
      </c>
      <c r="P3357" t="s">
        <v>17763</v>
      </c>
      <c r="Q3357" t="s">
        <v>16846</v>
      </c>
      <c r="R3357" t="s">
        <v>17547</v>
      </c>
      <c r="S3357" t="s">
        <v>16846</v>
      </c>
      <c r="T3357" t="s">
        <v>16847</v>
      </c>
      <c r="U3357" t="s">
        <v>15317</v>
      </c>
    </row>
    <row r="3358" spans="1:21" x14ac:dyDescent="0.25">
      <c r="A3358">
        <v>2010</v>
      </c>
      <c r="B3358">
        <v>12</v>
      </c>
      <c r="C3358" t="s">
        <v>25</v>
      </c>
      <c r="D3358" t="s">
        <v>924</v>
      </c>
      <c r="E3358" t="s">
        <v>3664</v>
      </c>
      <c r="F3358" t="s">
        <v>7387</v>
      </c>
      <c r="G3358" t="s">
        <v>11782</v>
      </c>
      <c r="H3358" t="s">
        <v>14562</v>
      </c>
      <c r="I3358">
        <v>896.75447699999995</v>
      </c>
      <c r="J3358">
        <v>0</v>
      </c>
      <c r="K3358">
        <v>852.76795100000004</v>
      </c>
      <c r="L3358" t="s">
        <v>18490</v>
      </c>
      <c r="M3358" t="s">
        <v>16846</v>
      </c>
      <c r="P3358" t="s">
        <v>15280</v>
      </c>
      <c r="Q3358" t="s">
        <v>15249</v>
      </c>
      <c r="R3358" t="s">
        <v>17753</v>
      </c>
      <c r="S3358" t="s">
        <v>16846</v>
      </c>
      <c r="T3358" t="s">
        <v>16847</v>
      </c>
      <c r="U3358" t="s">
        <v>15317</v>
      </c>
    </row>
    <row r="3359" spans="1:21" x14ac:dyDescent="0.25">
      <c r="A3359">
        <v>2010</v>
      </c>
      <c r="B3359">
        <v>12</v>
      </c>
      <c r="C3359" t="s">
        <v>25</v>
      </c>
      <c r="D3359" t="s">
        <v>933</v>
      </c>
      <c r="E3359" t="s">
        <v>3665</v>
      </c>
      <c r="F3359" t="s">
        <v>7712</v>
      </c>
      <c r="G3359" t="s">
        <v>11791</v>
      </c>
      <c r="H3359" t="s">
        <v>14362</v>
      </c>
      <c r="I3359">
        <v>1155.0729879999999</v>
      </c>
      <c r="J3359">
        <v>0</v>
      </c>
      <c r="K3359">
        <v>903.263239</v>
      </c>
      <c r="L3359" t="s">
        <v>15208</v>
      </c>
      <c r="M3359" t="s">
        <v>15249</v>
      </c>
      <c r="N3359" t="s">
        <v>18491</v>
      </c>
      <c r="O3359" t="s">
        <v>18066</v>
      </c>
      <c r="P3359" t="s">
        <v>17771</v>
      </c>
      <c r="Q3359" t="s">
        <v>16846</v>
      </c>
      <c r="R3359" t="s">
        <v>17547</v>
      </c>
      <c r="S3359" t="s">
        <v>16846</v>
      </c>
      <c r="T3359" t="s">
        <v>16884</v>
      </c>
      <c r="U3359" t="s">
        <v>15317</v>
      </c>
    </row>
    <row r="3360" spans="1:21" x14ac:dyDescent="0.25">
      <c r="A3360">
        <v>2010</v>
      </c>
      <c r="B3360">
        <v>12</v>
      </c>
      <c r="C3360" t="s">
        <v>25</v>
      </c>
      <c r="D3360" t="s">
        <v>1813</v>
      </c>
      <c r="E3360" t="s">
        <v>3666</v>
      </c>
      <c r="F3360" t="s">
        <v>7713</v>
      </c>
      <c r="G3360" t="s">
        <v>12583</v>
      </c>
      <c r="H3360" t="s">
        <v>14354</v>
      </c>
      <c r="I3360">
        <v>1290.322437</v>
      </c>
      <c r="J3360">
        <v>0</v>
      </c>
      <c r="K3360">
        <v>1312.99927</v>
      </c>
      <c r="L3360" t="s">
        <v>18492</v>
      </c>
      <c r="M3360" t="s">
        <v>16846</v>
      </c>
      <c r="N3360" t="s">
        <v>18493</v>
      </c>
      <c r="O3360" t="s">
        <v>16846</v>
      </c>
      <c r="P3360" t="s">
        <v>15281</v>
      </c>
      <c r="Q3360" t="s">
        <v>15249</v>
      </c>
      <c r="R3360" t="s">
        <v>17739</v>
      </c>
      <c r="S3360" t="s">
        <v>17740</v>
      </c>
      <c r="T3360" t="s">
        <v>17768</v>
      </c>
      <c r="U3360" t="s">
        <v>15317</v>
      </c>
    </row>
    <row r="3361" spans="1:21" x14ac:dyDescent="0.25">
      <c r="A3361">
        <v>2010</v>
      </c>
      <c r="B3361">
        <v>12</v>
      </c>
      <c r="C3361" t="s">
        <v>28</v>
      </c>
      <c r="D3361" t="s">
        <v>1814</v>
      </c>
      <c r="E3361" t="s">
        <v>3667</v>
      </c>
      <c r="F3361" t="s">
        <v>7714</v>
      </c>
      <c r="G3361" t="s">
        <v>12584</v>
      </c>
      <c r="H3361" t="s">
        <v>14369</v>
      </c>
      <c r="I3361">
        <v>695.87498500000004</v>
      </c>
      <c r="J3361">
        <v>0</v>
      </c>
      <c r="K3361">
        <v>870.73105099999998</v>
      </c>
      <c r="L3361" t="s">
        <v>18494</v>
      </c>
      <c r="M3361" t="s">
        <v>18495</v>
      </c>
      <c r="R3361" t="s">
        <v>17774</v>
      </c>
      <c r="S3361" t="s">
        <v>16846</v>
      </c>
      <c r="T3361" t="s">
        <v>18496</v>
      </c>
      <c r="U3361" t="s">
        <v>15317</v>
      </c>
    </row>
    <row r="3362" spans="1:21" x14ac:dyDescent="0.25">
      <c r="A3362">
        <v>2010</v>
      </c>
      <c r="B3362">
        <v>12</v>
      </c>
      <c r="C3362" t="s">
        <v>20</v>
      </c>
      <c r="D3362" t="s">
        <v>943</v>
      </c>
      <c r="G3362" t="s">
        <v>11801</v>
      </c>
      <c r="H3362" t="s">
        <v>14353</v>
      </c>
      <c r="I3362">
        <v>1156.655649</v>
      </c>
      <c r="J3362">
        <v>0</v>
      </c>
      <c r="K3362">
        <v>1217.125509</v>
      </c>
      <c r="P3362" t="s">
        <v>17775</v>
      </c>
      <c r="Q3362" t="s">
        <v>17234</v>
      </c>
      <c r="R3362" t="s">
        <v>17738</v>
      </c>
      <c r="S3362" t="s">
        <v>16846</v>
      </c>
      <c r="T3362" t="s">
        <v>17164</v>
      </c>
      <c r="U3362" t="s">
        <v>15317</v>
      </c>
    </row>
    <row r="3363" spans="1:21" x14ac:dyDescent="0.25">
      <c r="A3363">
        <v>2010</v>
      </c>
      <c r="B3363">
        <v>12</v>
      </c>
      <c r="C3363" t="s">
        <v>20</v>
      </c>
      <c r="D3363" t="s">
        <v>944</v>
      </c>
      <c r="G3363" t="s">
        <v>10936</v>
      </c>
      <c r="H3363" t="s">
        <v>14353</v>
      </c>
      <c r="I3363">
        <v>52.818724000000003</v>
      </c>
      <c r="J3363">
        <v>0</v>
      </c>
      <c r="K3363">
        <v>28.736416999999999</v>
      </c>
      <c r="R3363" t="s">
        <v>17738</v>
      </c>
      <c r="S3363" t="s">
        <v>16846</v>
      </c>
      <c r="T3363" t="s">
        <v>16847</v>
      </c>
      <c r="U3363" t="s">
        <v>15317</v>
      </c>
    </row>
    <row r="3364" spans="1:21" x14ac:dyDescent="0.25">
      <c r="A3364">
        <v>2010</v>
      </c>
      <c r="B3364">
        <v>12</v>
      </c>
      <c r="C3364" t="s">
        <v>20</v>
      </c>
      <c r="D3364" t="s">
        <v>945</v>
      </c>
      <c r="G3364" t="s">
        <v>10937</v>
      </c>
      <c r="H3364" t="s">
        <v>14353</v>
      </c>
      <c r="I3364">
        <v>24.447783999999999</v>
      </c>
      <c r="J3364">
        <v>0</v>
      </c>
      <c r="K3364">
        <v>70.227590000000006</v>
      </c>
      <c r="R3364" t="s">
        <v>17738</v>
      </c>
      <c r="S3364" t="s">
        <v>16846</v>
      </c>
      <c r="T3364" t="s">
        <v>16847</v>
      </c>
      <c r="U3364" t="s">
        <v>15317</v>
      </c>
    </row>
    <row r="3365" spans="1:21" x14ac:dyDescent="0.25">
      <c r="A3365">
        <v>2010</v>
      </c>
      <c r="B3365">
        <v>12</v>
      </c>
      <c r="C3365" t="s">
        <v>22</v>
      </c>
      <c r="D3365" t="s">
        <v>948</v>
      </c>
      <c r="G3365" t="s">
        <v>10941</v>
      </c>
      <c r="H3365" t="s">
        <v>14221</v>
      </c>
      <c r="I3365">
        <v>1948.721401</v>
      </c>
      <c r="J3365">
        <v>0</v>
      </c>
      <c r="K3365">
        <v>2405.148717</v>
      </c>
      <c r="U3365" t="s">
        <v>15316</v>
      </c>
    </row>
    <row r="3366" spans="1:21" x14ac:dyDescent="0.25">
      <c r="A3366">
        <v>2010</v>
      </c>
      <c r="B3366">
        <v>12</v>
      </c>
      <c r="C3366" t="s">
        <v>23</v>
      </c>
      <c r="D3366" t="s">
        <v>949</v>
      </c>
      <c r="G3366" t="s">
        <v>10942</v>
      </c>
      <c r="H3366" t="s">
        <v>14222</v>
      </c>
      <c r="I3366">
        <v>155.731493</v>
      </c>
      <c r="J3366">
        <v>0</v>
      </c>
      <c r="K3366">
        <v>160.20446999999999</v>
      </c>
      <c r="U3366" t="s">
        <v>15316</v>
      </c>
    </row>
    <row r="3367" spans="1:21" x14ac:dyDescent="0.25">
      <c r="A3367">
        <v>2010</v>
      </c>
      <c r="B3367">
        <v>12</v>
      </c>
      <c r="C3367" t="s">
        <v>23</v>
      </c>
      <c r="D3367" t="s">
        <v>950</v>
      </c>
      <c r="G3367" t="s">
        <v>10957</v>
      </c>
      <c r="H3367" t="s">
        <v>14222</v>
      </c>
      <c r="I3367">
        <v>11.656985000000001</v>
      </c>
      <c r="J3367">
        <v>0</v>
      </c>
      <c r="K3367">
        <v>1.076648</v>
      </c>
      <c r="U3367" t="s">
        <v>15316</v>
      </c>
    </row>
    <row r="3368" spans="1:21" x14ac:dyDescent="0.25">
      <c r="A3368">
        <v>2010</v>
      </c>
      <c r="B3368">
        <v>12</v>
      </c>
      <c r="C3368" t="s">
        <v>24</v>
      </c>
      <c r="D3368" t="s">
        <v>1816</v>
      </c>
      <c r="E3368" t="s">
        <v>3385</v>
      </c>
      <c r="F3368" t="s">
        <v>7390</v>
      </c>
      <c r="G3368" t="s">
        <v>12585</v>
      </c>
      <c r="H3368" t="s">
        <v>14666</v>
      </c>
      <c r="I3368">
        <v>1490.289499</v>
      </c>
      <c r="J3368">
        <v>0</v>
      </c>
      <c r="K3368">
        <v>1425.598694</v>
      </c>
      <c r="L3368" t="s">
        <v>17793</v>
      </c>
      <c r="M3368" t="s">
        <v>16846</v>
      </c>
      <c r="N3368" t="s">
        <v>17792</v>
      </c>
      <c r="O3368" t="s">
        <v>16846</v>
      </c>
      <c r="P3368" t="s">
        <v>17779</v>
      </c>
      <c r="Q3368" t="s">
        <v>16846</v>
      </c>
      <c r="R3368" t="s">
        <v>17779</v>
      </c>
      <c r="S3368" t="s">
        <v>16846</v>
      </c>
      <c r="T3368" t="s">
        <v>16847</v>
      </c>
      <c r="U3368" t="s">
        <v>15317</v>
      </c>
    </row>
    <row r="3369" spans="1:21" x14ac:dyDescent="0.25">
      <c r="A3369">
        <v>2010</v>
      </c>
      <c r="B3369">
        <v>12</v>
      </c>
      <c r="C3369" t="s">
        <v>24</v>
      </c>
      <c r="D3369" t="s">
        <v>1817</v>
      </c>
      <c r="E3369" t="s">
        <v>3668</v>
      </c>
      <c r="F3369" t="s">
        <v>7391</v>
      </c>
      <c r="G3369" t="s">
        <v>12586</v>
      </c>
      <c r="H3369" t="s">
        <v>14565</v>
      </c>
      <c r="I3369">
        <v>487.51444400000003</v>
      </c>
      <c r="J3369">
        <v>0</v>
      </c>
      <c r="K3369">
        <v>518.816192</v>
      </c>
      <c r="L3369" t="s">
        <v>18497</v>
      </c>
      <c r="M3369" t="s">
        <v>18217</v>
      </c>
      <c r="N3369" t="s">
        <v>17762</v>
      </c>
      <c r="O3369" t="s">
        <v>16846</v>
      </c>
      <c r="P3369" t="s">
        <v>17288</v>
      </c>
      <c r="Q3369" t="s">
        <v>17289</v>
      </c>
      <c r="R3369" t="s">
        <v>18218</v>
      </c>
      <c r="S3369" t="s">
        <v>17204</v>
      </c>
      <c r="T3369" t="s">
        <v>18219</v>
      </c>
      <c r="U3369" t="s">
        <v>15317</v>
      </c>
    </row>
    <row r="3370" spans="1:21" x14ac:dyDescent="0.25">
      <c r="A3370">
        <v>2010</v>
      </c>
      <c r="B3370">
        <v>12</v>
      </c>
      <c r="C3370" t="s">
        <v>24</v>
      </c>
      <c r="D3370" t="s">
        <v>1818</v>
      </c>
      <c r="E3370" t="s">
        <v>3669</v>
      </c>
      <c r="F3370" t="s">
        <v>7715</v>
      </c>
      <c r="G3370" t="s">
        <v>12587</v>
      </c>
      <c r="H3370" t="s">
        <v>14566</v>
      </c>
      <c r="I3370">
        <v>596.78433299999995</v>
      </c>
      <c r="J3370">
        <v>0</v>
      </c>
      <c r="K3370">
        <v>509.62245100000001</v>
      </c>
      <c r="L3370" t="s">
        <v>17765</v>
      </c>
      <c r="M3370" t="s">
        <v>16846</v>
      </c>
      <c r="N3370" t="s">
        <v>18493</v>
      </c>
      <c r="O3370" t="s">
        <v>16846</v>
      </c>
      <c r="P3370" t="s">
        <v>18220</v>
      </c>
      <c r="Q3370" t="s">
        <v>16846</v>
      </c>
      <c r="R3370" t="s">
        <v>17547</v>
      </c>
      <c r="S3370" t="s">
        <v>16846</v>
      </c>
      <c r="T3370" t="s">
        <v>16847</v>
      </c>
      <c r="U3370" t="s">
        <v>15317</v>
      </c>
    </row>
    <row r="3371" spans="1:21" x14ac:dyDescent="0.25">
      <c r="A3371">
        <v>2010</v>
      </c>
      <c r="B3371">
        <v>12</v>
      </c>
      <c r="C3371" t="s">
        <v>24</v>
      </c>
      <c r="D3371" t="s">
        <v>1819</v>
      </c>
      <c r="E3371" t="s">
        <v>3670</v>
      </c>
      <c r="F3371" t="s">
        <v>7716</v>
      </c>
      <c r="G3371" t="s">
        <v>11784</v>
      </c>
      <c r="H3371" t="s">
        <v>14667</v>
      </c>
      <c r="I3371">
        <v>150.356449</v>
      </c>
      <c r="J3371">
        <v>0</v>
      </c>
      <c r="K3371">
        <v>186.93140099999999</v>
      </c>
      <c r="L3371" t="s">
        <v>18498</v>
      </c>
      <c r="M3371" t="s">
        <v>18044</v>
      </c>
      <c r="N3371" t="s">
        <v>15200</v>
      </c>
      <c r="O3371" t="s">
        <v>15237</v>
      </c>
      <c r="P3371" t="s">
        <v>15200</v>
      </c>
      <c r="Q3371" t="s">
        <v>15237</v>
      </c>
      <c r="R3371" t="s">
        <v>17792</v>
      </c>
      <c r="S3371" t="s">
        <v>16846</v>
      </c>
      <c r="T3371" t="s">
        <v>18042</v>
      </c>
      <c r="U3371" t="s">
        <v>15317</v>
      </c>
    </row>
    <row r="3372" spans="1:21" x14ac:dyDescent="0.25">
      <c r="A3372">
        <v>2010</v>
      </c>
      <c r="B3372">
        <v>12</v>
      </c>
      <c r="C3372" t="s">
        <v>24</v>
      </c>
      <c r="D3372" t="s">
        <v>1820</v>
      </c>
      <c r="E3372" t="s">
        <v>3671</v>
      </c>
      <c r="F3372" t="s">
        <v>7717</v>
      </c>
      <c r="G3372" t="s">
        <v>12588</v>
      </c>
      <c r="H3372" t="s">
        <v>14668</v>
      </c>
      <c r="I3372">
        <v>1049.870361</v>
      </c>
      <c r="J3372">
        <v>0</v>
      </c>
      <c r="K3372">
        <v>919.03314999999998</v>
      </c>
      <c r="L3372" t="s">
        <v>17547</v>
      </c>
      <c r="M3372" t="s">
        <v>16846</v>
      </c>
      <c r="N3372" t="s">
        <v>17547</v>
      </c>
      <c r="O3372" t="s">
        <v>16846</v>
      </c>
      <c r="P3372" t="s">
        <v>17778</v>
      </c>
      <c r="Q3372" t="s">
        <v>16846</v>
      </c>
      <c r="R3372" t="s">
        <v>17547</v>
      </c>
      <c r="S3372" t="s">
        <v>16846</v>
      </c>
      <c r="T3372" t="s">
        <v>16847</v>
      </c>
      <c r="U3372" t="s">
        <v>15317</v>
      </c>
    </row>
    <row r="3373" spans="1:21" x14ac:dyDescent="0.25">
      <c r="A3373">
        <v>2010</v>
      </c>
      <c r="B3373">
        <v>12</v>
      </c>
      <c r="C3373" t="s">
        <v>24</v>
      </c>
      <c r="D3373" t="s">
        <v>2275</v>
      </c>
      <c r="E3373" t="s">
        <v>3672</v>
      </c>
      <c r="F3373" t="s">
        <v>7718</v>
      </c>
      <c r="G3373" t="s">
        <v>13089</v>
      </c>
      <c r="H3373" t="s">
        <v>14370</v>
      </c>
      <c r="I3373">
        <v>259.49330099999997</v>
      </c>
      <c r="J3373">
        <v>0</v>
      </c>
      <c r="K3373">
        <v>193.43341100000001</v>
      </c>
      <c r="L3373" t="s">
        <v>18499</v>
      </c>
      <c r="M3373" t="s">
        <v>17204</v>
      </c>
      <c r="N3373" t="s">
        <v>18500</v>
      </c>
      <c r="O3373" t="s">
        <v>17204</v>
      </c>
      <c r="P3373" t="s">
        <v>18501</v>
      </c>
      <c r="Q3373" t="s">
        <v>17204</v>
      </c>
      <c r="R3373" t="s">
        <v>17770</v>
      </c>
      <c r="S3373" t="s">
        <v>16846</v>
      </c>
      <c r="T3373" t="s">
        <v>17232</v>
      </c>
      <c r="U3373" t="s">
        <v>15317</v>
      </c>
    </row>
    <row r="3374" spans="1:21" x14ac:dyDescent="0.25">
      <c r="A3374">
        <v>2010</v>
      </c>
      <c r="B3374">
        <v>12</v>
      </c>
      <c r="C3374" t="s">
        <v>24</v>
      </c>
      <c r="D3374" t="s">
        <v>2276</v>
      </c>
      <c r="E3374" t="s">
        <v>3673</v>
      </c>
      <c r="F3374" t="s">
        <v>7719</v>
      </c>
      <c r="G3374" t="s">
        <v>13090</v>
      </c>
      <c r="H3374" t="s">
        <v>14370</v>
      </c>
      <c r="I3374">
        <v>250.143789</v>
      </c>
      <c r="J3374">
        <v>0</v>
      </c>
      <c r="K3374">
        <v>223.07304600000001</v>
      </c>
      <c r="L3374" t="s">
        <v>18502</v>
      </c>
      <c r="M3374" t="s">
        <v>18066</v>
      </c>
      <c r="N3374" t="s">
        <v>18503</v>
      </c>
      <c r="O3374" t="s">
        <v>18066</v>
      </c>
      <c r="P3374" t="s">
        <v>18504</v>
      </c>
      <c r="Q3374" t="s">
        <v>16827</v>
      </c>
      <c r="R3374" t="s">
        <v>17770</v>
      </c>
      <c r="S3374" t="s">
        <v>16846</v>
      </c>
      <c r="T3374" t="s">
        <v>16884</v>
      </c>
      <c r="U3374" t="s">
        <v>15317</v>
      </c>
    </row>
    <row r="3375" spans="1:21" x14ac:dyDescent="0.25">
      <c r="A3375">
        <v>2010</v>
      </c>
      <c r="B3375">
        <v>12</v>
      </c>
      <c r="C3375" t="s">
        <v>21</v>
      </c>
      <c r="D3375" t="s">
        <v>1821</v>
      </c>
      <c r="G3375" t="s">
        <v>11804</v>
      </c>
      <c r="H3375" t="s">
        <v>14370</v>
      </c>
      <c r="I3375">
        <v>233.84273899999999</v>
      </c>
      <c r="J3375">
        <v>0</v>
      </c>
      <c r="K3375">
        <v>241.27761100000001</v>
      </c>
      <c r="P3375" t="s">
        <v>17770</v>
      </c>
      <c r="Q3375" t="s">
        <v>16846</v>
      </c>
      <c r="R3375" t="s">
        <v>17770</v>
      </c>
      <c r="S3375" t="s">
        <v>16846</v>
      </c>
      <c r="T3375" t="s">
        <v>16847</v>
      </c>
      <c r="U3375" t="s">
        <v>15317</v>
      </c>
    </row>
    <row r="3376" spans="1:21" x14ac:dyDescent="0.25">
      <c r="A3376">
        <v>2010</v>
      </c>
      <c r="B3376">
        <v>12</v>
      </c>
      <c r="C3376" t="s">
        <v>29</v>
      </c>
      <c r="D3376" t="s">
        <v>962</v>
      </c>
      <c r="E3376" t="s">
        <v>3674</v>
      </c>
      <c r="F3376" t="s">
        <v>7720</v>
      </c>
      <c r="G3376" t="s">
        <v>11812</v>
      </c>
      <c r="H3376" t="s">
        <v>14363</v>
      </c>
      <c r="I3376">
        <v>100.907134</v>
      </c>
      <c r="J3376">
        <v>0</v>
      </c>
      <c r="K3376">
        <v>99.281362000000001</v>
      </c>
      <c r="L3376" t="s">
        <v>17779</v>
      </c>
      <c r="M3376" t="s">
        <v>16846</v>
      </c>
      <c r="N3376" t="s">
        <v>17770</v>
      </c>
      <c r="O3376" t="s">
        <v>16846</v>
      </c>
      <c r="P3376" t="s">
        <v>17770</v>
      </c>
      <c r="Q3376" t="s">
        <v>16846</v>
      </c>
      <c r="R3376" t="s">
        <v>17765</v>
      </c>
      <c r="S3376" t="s">
        <v>16846</v>
      </c>
      <c r="T3376" s="124" t="s">
        <v>17290</v>
      </c>
      <c r="U3376" s="124" t="s">
        <v>15317</v>
      </c>
    </row>
    <row r="3377" spans="1:21" x14ac:dyDescent="0.25">
      <c r="A3377">
        <v>2010</v>
      </c>
      <c r="B3377">
        <v>12</v>
      </c>
      <c r="C3377" t="s">
        <v>29</v>
      </c>
      <c r="D3377" t="s">
        <v>963</v>
      </c>
      <c r="E3377" t="s">
        <v>3675</v>
      </c>
      <c r="F3377" t="s">
        <v>7721</v>
      </c>
      <c r="G3377" t="s">
        <v>11813</v>
      </c>
      <c r="H3377" t="s">
        <v>14568</v>
      </c>
      <c r="I3377">
        <v>234.41544500000001</v>
      </c>
      <c r="J3377">
        <v>0</v>
      </c>
      <c r="K3377">
        <v>246.826581</v>
      </c>
      <c r="L3377" t="s">
        <v>18505</v>
      </c>
      <c r="M3377" t="s">
        <v>17204</v>
      </c>
      <c r="N3377" t="s">
        <v>15350</v>
      </c>
      <c r="O3377" t="s">
        <v>15237</v>
      </c>
      <c r="P3377" t="s">
        <v>15350</v>
      </c>
      <c r="Q3377" t="s">
        <v>15237</v>
      </c>
      <c r="R3377" t="s">
        <v>17747</v>
      </c>
      <c r="S3377" t="s">
        <v>15237</v>
      </c>
      <c r="T3377" t="s">
        <v>17232</v>
      </c>
      <c r="U3377" t="s">
        <v>15317</v>
      </c>
    </row>
    <row r="3378" spans="1:21" x14ac:dyDescent="0.25">
      <c r="A3378">
        <v>2010</v>
      </c>
      <c r="B3378">
        <v>12</v>
      </c>
      <c r="C3378" t="s">
        <v>29</v>
      </c>
      <c r="D3378" t="s">
        <v>964</v>
      </c>
      <c r="E3378" t="s">
        <v>3489</v>
      </c>
      <c r="F3378" t="s">
        <v>7497</v>
      </c>
      <c r="G3378" t="s">
        <v>11544</v>
      </c>
      <c r="H3378" t="s">
        <v>14358</v>
      </c>
      <c r="I3378">
        <v>4926.4961039999998</v>
      </c>
      <c r="J3378">
        <v>0</v>
      </c>
      <c r="K3378">
        <v>4704.6365100000003</v>
      </c>
      <c r="L3378" t="s">
        <v>17686</v>
      </c>
      <c r="M3378" t="s">
        <v>17687</v>
      </c>
      <c r="N3378" t="s">
        <v>17686</v>
      </c>
      <c r="O3378" t="s">
        <v>17687</v>
      </c>
      <c r="R3378" t="s">
        <v>17753</v>
      </c>
      <c r="S3378" t="s">
        <v>16846</v>
      </c>
      <c r="T3378" t="s">
        <v>18455</v>
      </c>
      <c r="U3378" t="s">
        <v>15317</v>
      </c>
    </row>
    <row r="3379" spans="1:21" x14ac:dyDescent="0.25">
      <c r="A3379">
        <v>2010</v>
      </c>
      <c r="B3379">
        <v>12</v>
      </c>
      <c r="C3379" t="s">
        <v>29</v>
      </c>
      <c r="D3379" t="s">
        <v>965</v>
      </c>
      <c r="E3379" t="s">
        <v>3676</v>
      </c>
      <c r="F3379" t="s">
        <v>7722</v>
      </c>
      <c r="G3379" t="s">
        <v>11814</v>
      </c>
      <c r="H3379" t="s">
        <v>14568</v>
      </c>
      <c r="I3379">
        <v>133.17899499999999</v>
      </c>
      <c r="J3379">
        <v>0</v>
      </c>
      <c r="K3379">
        <v>110.38116100000001</v>
      </c>
      <c r="L3379" t="s">
        <v>18506</v>
      </c>
      <c r="M3379" t="s">
        <v>17204</v>
      </c>
      <c r="N3379" t="s">
        <v>17785</v>
      </c>
      <c r="O3379" t="s">
        <v>15237</v>
      </c>
      <c r="P3379" t="s">
        <v>15282</v>
      </c>
      <c r="Q3379" t="s">
        <v>15237</v>
      </c>
      <c r="R3379" t="s">
        <v>17747</v>
      </c>
      <c r="S3379" t="s">
        <v>15237</v>
      </c>
      <c r="T3379" t="s">
        <v>17232</v>
      </c>
      <c r="U3379" t="s">
        <v>15317</v>
      </c>
    </row>
    <row r="3380" spans="1:21" x14ac:dyDescent="0.25">
      <c r="A3380">
        <v>2010</v>
      </c>
      <c r="B3380">
        <v>12</v>
      </c>
      <c r="C3380" t="s">
        <v>29</v>
      </c>
      <c r="D3380" t="s">
        <v>966</v>
      </c>
      <c r="E3380" t="s">
        <v>3677</v>
      </c>
      <c r="F3380" t="s">
        <v>7723</v>
      </c>
      <c r="G3380" t="s">
        <v>11815</v>
      </c>
      <c r="H3380" t="s">
        <v>14568</v>
      </c>
      <c r="I3380">
        <v>381.96006799999998</v>
      </c>
      <c r="J3380">
        <v>0</v>
      </c>
      <c r="K3380">
        <v>219.67939999999999</v>
      </c>
      <c r="L3380" t="s">
        <v>18507</v>
      </c>
      <c r="M3380" t="s">
        <v>17204</v>
      </c>
      <c r="R3380" t="s">
        <v>17747</v>
      </c>
      <c r="S3380" t="s">
        <v>15237</v>
      </c>
      <c r="T3380" t="s">
        <v>17232</v>
      </c>
      <c r="U3380" t="s">
        <v>15317</v>
      </c>
    </row>
    <row r="3381" spans="1:21" x14ac:dyDescent="0.25">
      <c r="A3381">
        <v>2010</v>
      </c>
      <c r="B3381">
        <v>12</v>
      </c>
      <c r="C3381" t="s">
        <v>29</v>
      </c>
      <c r="D3381" t="s">
        <v>1822</v>
      </c>
      <c r="E3381" t="s">
        <v>3493</v>
      </c>
      <c r="F3381" t="s">
        <v>7724</v>
      </c>
      <c r="G3381" t="s">
        <v>12589</v>
      </c>
      <c r="H3381" t="s">
        <v>14568</v>
      </c>
      <c r="I3381">
        <v>124.273664</v>
      </c>
      <c r="J3381">
        <v>0</v>
      </c>
      <c r="K3381">
        <v>189.71347299999999</v>
      </c>
      <c r="L3381" t="s">
        <v>18334</v>
      </c>
      <c r="M3381" t="s">
        <v>18335</v>
      </c>
      <c r="N3381" t="s">
        <v>18222</v>
      </c>
      <c r="O3381" t="s">
        <v>17746</v>
      </c>
      <c r="P3381" t="s">
        <v>18222</v>
      </c>
      <c r="Q3381" t="s">
        <v>17746</v>
      </c>
      <c r="R3381" t="s">
        <v>17747</v>
      </c>
      <c r="S3381" t="s">
        <v>15237</v>
      </c>
      <c r="T3381" t="s">
        <v>17812</v>
      </c>
      <c r="U3381" t="s">
        <v>15317</v>
      </c>
    </row>
    <row r="3382" spans="1:21" x14ac:dyDescent="0.25">
      <c r="A3382">
        <v>2010</v>
      </c>
      <c r="B3382">
        <v>12</v>
      </c>
      <c r="C3382" t="s">
        <v>29</v>
      </c>
      <c r="D3382" t="s">
        <v>967</v>
      </c>
      <c r="E3382" t="s">
        <v>3678</v>
      </c>
      <c r="F3382" t="s">
        <v>7725</v>
      </c>
      <c r="G3382" t="s">
        <v>11816</v>
      </c>
      <c r="H3382" t="s">
        <v>14363</v>
      </c>
      <c r="I3382">
        <v>734.31223399999999</v>
      </c>
      <c r="J3382">
        <v>0</v>
      </c>
      <c r="K3382">
        <v>659.66632700000002</v>
      </c>
      <c r="L3382" t="s">
        <v>17789</v>
      </c>
      <c r="M3382" t="s">
        <v>16846</v>
      </c>
      <c r="N3382" t="s">
        <v>18223</v>
      </c>
      <c r="O3382" t="s">
        <v>16846</v>
      </c>
      <c r="P3382" t="s">
        <v>17770</v>
      </c>
      <c r="Q3382" t="s">
        <v>16846</v>
      </c>
      <c r="R3382" t="s">
        <v>17765</v>
      </c>
      <c r="S3382" t="s">
        <v>16846</v>
      </c>
      <c r="T3382" s="124" t="s">
        <v>17290</v>
      </c>
      <c r="U3382" s="124" t="s">
        <v>15317</v>
      </c>
    </row>
    <row r="3383" spans="1:21" x14ac:dyDescent="0.25">
      <c r="A3383">
        <v>2010</v>
      </c>
      <c r="B3383">
        <v>12</v>
      </c>
      <c r="C3383" t="s">
        <v>29</v>
      </c>
      <c r="D3383" t="s">
        <v>968</v>
      </c>
      <c r="E3383" t="s">
        <v>3679</v>
      </c>
      <c r="F3383" t="s">
        <v>7726</v>
      </c>
      <c r="G3383" t="s">
        <v>11817</v>
      </c>
      <c r="H3383" t="s">
        <v>14367</v>
      </c>
      <c r="I3383">
        <v>2450</v>
      </c>
      <c r="J3383">
        <v>0</v>
      </c>
      <c r="K3383">
        <v>2425.4611479999999</v>
      </c>
      <c r="L3383" t="s">
        <v>18224</v>
      </c>
      <c r="M3383" t="s">
        <v>17237</v>
      </c>
      <c r="N3383" t="s">
        <v>18508</v>
      </c>
      <c r="O3383" t="s">
        <v>17795</v>
      </c>
      <c r="P3383" t="s">
        <v>17235</v>
      </c>
      <c r="Q3383" t="s">
        <v>16846</v>
      </c>
      <c r="R3383" t="s">
        <v>17772</v>
      </c>
      <c r="S3383" t="s">
        <v>16846</v>
      </c>
      <c r="T3383" t="s">
        <v>17238</v>
      </c>
      <c r="U3383" t="s">
        <v>15317</v>
      </c>
    </row>
    <row r="3384" spans="1:21" x14ac:dyDescent="0.25">
      <c r="A3384">
        <v>2010</v>
      </c>
      <c r="B3384">
        <v>12</v>
      </c>
      <c r="C3384" t="s">
        <v>29</v>
      </c>
      <c r="D3384" t="s">
        <v>969</v>
      </c>
      <c r="E3384" t="s">
        <v>3680</v>
      </c>
      <c r="F3384" t="s">
        <v>7727</v>
      </c>
      <c r="G3384" t="s">
        <v>11818</v>
      </c>
      <c r="H3384" t="s">
        <v>14362</v>
      </c>
      <c r="I3384">
        <v>164.304081</v>
      </c>
      <c r="J3384">
        <v>0</v>
      </c>
      <c r="K3384">
        <v>153.13236499999999</v>
      </c>
      <c r="L3384" t="s">
        <v>17792</v>
      </c>
      <c r="M3384" t="s">
        <v>16846</v>
      </c>
      <c r="N3384" t="s">
        <v>17793</v>
      </c>
      <c r="O3384" t="s">
        <v>16846</v>
      </c>
      <c r="P3384" t="s">
        <v>17779</v>
      </c>
      <c r="Q3384" t="s">
        <v>16846</v>
      </c>
      <c r="R3384" t="s">
        <v>17547</v>
      </c>
      <c r="S3384" t="s">
        <v>16846</v>
      </c>
      <c r="T3384" t="s">
        <v>16847</v>
      </c>
      <c r="U3384" t="s">
        <v>15317</v>
      </c>
    </row>
    <row r="3385" spans="1:21" x14ac:dyDescent="0.25">
      <c r="A3385">
        <v>2010</v>
      </c>
      <c r="B3385">
        <v>12</v>
      </c>
      <c r="C3385" t="s">
        <v>30</v>
      </c>
      <c r="D3385" t="s">
        <v>1823</v>
      </c>
      <c r="E3385" t="s">
        <v>3394</v>
      </c>
      <c r="F3385" t="s">
        <v>7401</v>
      </c>
      <c r="G3385" t="s">
        <v>12590</v>
      </c>
      <c r="H3385" t="s">
        <v>14367</v>
      </c>
      <c r="I3385">
        <v>48842.127045000001</v>
      </c>
      <c r="J3385">
        <v>0</v>
      </c>
      <c r="K3385">
        <v>45224.743686000002</v>
      </c>
      <c r="L3385" t="s">
        <v>18225</v>
      </c>
      <c r="M3385" t="s">
        <v>17795</v>
      </c>
      <c r="N3385" t="s">
        <v>18226</v>
      </c>
      <c r="O3385" t="s">
        <v>17795</v>
      </c>
      <c r="R3385" t="s">
        <v>17772</v>
      </c>
      <c r="S3385" t="s">
        <v>16846</v>
      </c>
      <c r="T3385" t="s">
        <v>17796</v>
      </c>
      <c r="U3385" t="s">
        <v>15317</v>
      </c>
    </row>
    <row r="3386" spans="1:21" x14ac:dyDescent="0.25">
      <c r="A3386">
        <v>2010</v>
      </c>
      <c r="B3386">
        <v>12</v>
      </c>
      <c r="C3386" t="s">
        <v>30</v>
      </c>
      <c r="D3386" t="s">
        <v>1824</v>
      </c>
      <c r="E3386" t="s">
        <v>3395</v>
      </c>
      <c r="F3386" t="s">
        <v>7402</v>
      </c>
      <c r="G3386" t="s">
        <v>12591</v>
      </c>
      <c r="H3386" t="s">
        <v>14353</v>
      </c>
      <c r="I3386">
        <v>2611.170689</v>
      </c>
      <c r="J3386">
        <v>0</v>
      </c>
      <c r="K3386">
        <v>3003.9280170000002</v>
      </c>
      <c r="L3386" t="s">
        <v>17792</v>
      </c>
      <c r="M3386" t="s">
        <v>16846</v>
      </c>
      <c r="N3386" t="s">
        <v>18227</v>
      </c>
      <c r="O3386" t="s">
        <v>16846</v>
      </c>
      <c r="P3386" t="s">
        <v>17547</v>
      </c>
      <c r="Q3386" t="s">
        <v>16846</v>
      </c>
      <c r="R3386" t="s">
        <v>17738</v>
      </c>
      <c r="S3386" t="s">
        <v>16846</v>
      </c>
      <c r="T3386" t="s">
        <v>16847</v>
      </c>
      <c r="U3386" t="s">
        <v>15317</v>
      </c>
    </row>
    <row r="3387" spans="1:21" x14ac:dyDescent="0.25">
      <c r="A3387">
        <v>2010</v>
      </c>
      <c r="B3387">
        <v>13</v>
      </c>
      <c r="C3387" t="s">
        <v>38</v>
      </c>
      <c r="D3387" t="s">
        <v>1825</v>
      </c>
      <c r="G3387" t="s">
        <v>11822</v>
      </c>
      <c r="H3387" t="s">
        <v>14377</v>
      </c>
      <c r="I3387">
        <v>9799.0644599999996</v>
      </c>
      <c r="J3387">
        <v>0</v>
      </c>
      <c r="K3387">
        <v>10139.372155999999</v>
      </c>
      <c r="U3387" t="s">
        <v>15316</v>
      </c>
    </row>
    <row r="3388" spans="1:21" x14ac:dyDescent="0.25">
      <c r="A3388">
        <v>2010</v>
      </c>
      <c r="B3388">
        <v>13</v>
      </c>
      <c r="C3388" t="s">
        <v>38</v>
      </c>
      <c r="D3388" t="s">
        <v>1826</v>
      </c>
      <c r="G3388" t="s">
        <v>12592</v>
      </c>
      <c r="H3388" t="s">
        <v>14569</v>
      </c>
      <c r="I3388">
        <v>155.734951</v>
      </c>
      <c r="J3388">
        <v>0</v>
      </c>
      <c r="K3388">
        <v>148.895951</v>
      </c>
      <c r="P3388" t="s">
        <v>18228</v>
      </c>
      <c r="Q3388" t="s">
        <v>17574</v>
      </c>
      <c r="T3388" t="s">
        <v>16979</v>
      </c>
      <c r="U3388" t="s">
        <v>15317</v>
      </c>
    </row>
    <row r="3389" spans="1:21" x14ac:dyDescent="0.25">
      <c r="A3389">
        <v>2010</v>
      </c>
      <c r="B3389">
        <v>13</v>
      </c>
      <c r="C3389" t="s">
        <v>38</v>
      </c>
      <c r="D3389" t="s">
        <v>1827</v>
      </c>
      <c r="G3389" t="s">
        <v>11824</v>
      </c>
      <c r="H3389" t="s">
        <v>14570</v>
      </c>
      <c r="I3389">
        <v>465.97327999999999</v>
      </c>
      <c r="J3389">
        <v>0</v>
      </c>
      <c r="K3389">
        <v>959.21467099999995</v>
      </c>
      <c r="U3389" t="s">
        <v>15316</v>
      </c>
    </row>
    <row r="3390" spans="1:21" x14ac:dyDescent="0.25">
      <c r="A3390">
        <v>2010</v>
      </c>
      <c r="B3390">
        <v>13</v>
      </c>
      <c r="C3390" t="s">
        <v>38</v>
      </c>
      <c r="D3390" t="s">
        <v>1828</v>
      </c>
      <c r="G3390" t="s">
        <v>11825</v>
      </c>
      <c r="H3390" t="s">
        <v>14570</v>
      </c>
      <c r="I3390">
        <v>1014.123934</v>
      </c>
      <c r="J3390">
        <v>0</v>
      </c>
      <c r="K3390">
        <v>1696.3959460000001</v>
      </c>
      <c r="U3390" t="s">
        <v>15316</v>
      </c>
    </row>
    <row r="3391" spans="1:21" x14ac:dyDescent="0.25">
      <c r="A3391">
        <v>2010</v>
      </c>
      <c r="B3391">
        <v>13</v>
      </c>
      <c r="C3391" t="s">
        <v>38</v>
      </c>
      <c r="D3391" t="s">
        <v>1829</v>
      </c>
      <c r="G3391" t="s">
        <v>11827</v>
      </c>
      <c r="H3391" t="s">
        <v>14379</v>
      </c>
      <c r="I3391">
        <v>927.92088799999999</v>
      </c>
      <c r="J3391">
        <v>0</v>
      </c>
      <c r="K3391">
        <v>1131.9856030000001</v>
      </c>
      <c r="U3391" t="s">
        <v>15316</v>
      </c>
    </row>
    <row r="3392" spans="1:21" x14ac:dyDescent="0.25">
      <c r="A3392">
        <v>2010</v>
      </c>
      <c r="B3392">
        <v>13</v>
      </c>
      <c r="C3392" t="s">
        <v>38</v>
      </c>
      <c r="D3392" t="s">
        <v>1830</v>
      </c>
      <c r="G3392" t="s">
        <v>11828</v>
      </c>
      <c r="H3392" t="s">
        <v>14380</v>
      </c>
      <c r="I3392">
        <v>1033.485999</v>
      </c>
      <c r="J3392">
        <v>0</v>
      </c>
      <c r="K3392">
        <v>1327.0167309999999</v>
      </c>
      <c r="P3392" t="s">
        <v>17547</v>
      </c>
      <c r="Q3392" t="s">
        <v>16846</v>
      </c>
      <c r="R3392" t="s">
        <v>17550</v>
      </c>
      <c r="S3392" t="s">
        <v>16846</v>
      </c>
      <c r="T3392" t="s">
        <v>16847</v>
      </c>
      <c r="U3392" t="s">
        <v>15317</v>
      </c>
    </row>
    <row r="3393" spans="1:21" x14ac:dyDescent="0.25">
      <c r="A3393">
        <v>2010</v>
      </c>
      <c r="B3393">
        <v>13</v>
      </c>
      <c r="C3393" t="s">
        <v>38</v>
      </c>
      <c r="D3393" t="s">
        <v>1831</v>
      </c>
      <c r="G3393" t="s">
        <v>11821</v>
      </c>
      <c r="H3393" t="s">
        <v>14376</v>
      </c>
      <c r="I3393">
        <v>788.96217300000001</v>
      </c>
      <c r="J3393">
        <v>0</v>
      </c>
      <c r="K3393">
        <v>869.99741600000004</v>
      </c>
      <c r="U3393" t="s">
        <v>15316</v>
      </c>
    </row>
    <row r="3394" spans="1:21" x14ac:dyDescent="0.25">
      <c r="A3394">
        <v>2010</v>
      </c>
      <c r="B3394">
        <v>13</v>
      </c>
      <c r="C3394" t="s">
        <v>38</v>
      </c>
      <c r="D3394" t="s">
        <v>1832</v>
      </c>
      <c r="G3394" t="s">
        <v>12593</v>
      </c>
      <c r="H3394" t="s">
        <v>14569</v>
      </c>
      <c r="I3394">
        <v>117.455142</v>
      </c>
      <c r="J3394">
        <v>0</v>
      </c>
      <c r="K3394">
        <v>341.25720899999999</v>
      </c>
      <c r="U3394" t="s">
        <v>15316</v>
      </c>
    </row>
    <row r="3395" spans="1:21" x14ac:dyDescent="0.25">
      <c r="A3395">
        <v>2010</v>
      </c>
      <c r="B3395">
        <v>13</v>
      </c>
      <c r="C3395" t="s">
        <v>20</v>
      </c>
      <c r="D3395" t="s">
        <v>971</v>
      </c>
      <c r="G3395" t="s">
        <v>11820</v>
      </c>
      <c r="H3395" t="s">
        <v>14570</v>
      </c>
      <c r="I3395">
        <v>143.65799999999999</v>
      </c>
      <c r="J3395">
        <v>0</v>
      </c>
      <c r="K3395">
        <v>171.90719999999999</v>
      </c>
      <c r="P3395" t="s">
        <v>17239</v>
      </c>
      <c r="Q3395" t="s">
        <v>17797</v>
      </c>
      <c r="T3395" t="s">
        <v>17798</v>
      </c>
      <c r="U3395" t="s">
        <v>15317</v>
      </c>
    </row>
    <row r="3396" spans="1:21" x14ac:dyDescent="0.25">
      <c r="A3396">
        <v>2010</v>
      </c>
      <c r="B3396">
        <v>13</v>
      </c>
      <c r="C3396" t="s">
        <v>20</v>
      </c>
      <c r="D3396" t="s">
        <v>972</v>
      </c>
      <c r="G3396" t="s">
        <v>11060</v>
      </c>
      <c r="H3396" t="s">
        <v>14570</v>
      </c>
      <c r="I3396">
        <v>351.25267700000001</v>
      </c>
      <c r="J3396">
        <v>0</v>
      </c>
      <c r="K3396">
        <v>608.86531000000002</v>
      </c>
      <c r="U3396" t="s">
        <v>15316</v>
      </c>
    </row>
    <row r="3397" spans="1:21" x14ac:dyDescent="0.25">
      <c r="A3397">
        <v>2010</v>
      </c>
      <c r="B3397">
        <v>13</v>
      </c>
      <c r="C3397" t="s">
        <v>20</v>
      </c>
      <c r="D3397" t="s">
        <v>973</v>
      </c>
      <c r="G3397" t="s">
        <v>10937</v>
      </c>
      <c r="H3397" t="s">
        <v>14570</v>
      </c>
      <c r="I3397">
        <v>147.39423199999999</v>
      </c>
      <c r="J3397">
        <v>0</v>
      </c>
      <c r="K3397">
        <v>196.62146000000001</v>
      </c>
      <c r="U3397" t="s">
        <v>15316</v>
      </c>
    </row>
    <row r="3398" spans="1:21" x14ac:dyDescent="0.25">
      <c r="A3398">
        <v>2010</v>
      </c>
      <c r="B3398">
        <v>13</v>
      </c>
      <c r="C3398" t="s">
        <v>22</v>
      </c>
      <c r="D3398" t="s">
        <v>974</v>
      </c>
      <c r="G3398" t="s">
        <v>10941</v>
      </c>
      <c r="H3398" t="s">
        <v>14221</v>
      </c>
      <c r="I3398">
        <v>989.34345699999994</v>
      </c>
      <c r="J3398">
        <v>0</v>
      </c>
      <c r="K3398">
        <v>781.40549599999997</v>
      </c>
      <c r="U3398" t="s">
        <v>15316</v>
      </c>
    </row>
    <row r="3399" spans="1:21" x14ac:dyDescent="0.25">
      <c r="A3399">
        <v>2010</v>
      </c>
      <c r="B3399">
        <v>13</v>
      </c>
      <c r="C3399" t="s">
        <v>21</v>
      </c>
      <c r="D3399" t="s">
        <v>1833</v>
      </c>
      <c r="F3399" t="s">
        <v>7728</v>
      </c>
      <c r="G3399" t="s">
        <v>12594</v>
      </c>
      <c r="H3399" t="s">
        <v>14534</v>
      </c>
      <c r="I3399">
        <v>57.5</v>
      </c>
      <c r="J3399">
        <v>0</v>
      </c>
      <c r="K3399">
        <v>42.742486999999997</v>
      </c>
      <c r="N3399" t="s">
        <v>17616</v>
      </c>
      <c r="O3399" t="s">
        <v>17617</v>
      </c>
      <c r="P3399" t="s">
        <v>17616</v>
      </c>
      <c r="Q3399" t="s">
        <v>17617</v>
      </c>
      <c r="R3399" t="s">
        <v>17616</v>
      </c>
      <c r="S3399" t="s">
        <v>17617</v>
      </c>
      <c r="T3399" t="s">
        <v>17619</v>
      </c>
      <c r="U3399" t="s">
        <v>15317</v>
      </c>
    </row>
    <row r="3400" spans="1:21" x14ac:dyDescent="0.25">
      <c r="A3400">
        <v>2010</v>
      </c>
      <c r="B3400">
        <v>14</v>
      </c>
      <c r="C3400" t="s">
        <v>25</v>
      </c>
      <c r="D3400" t="s">
        <v>983</v>
      </c>
      <c r="E3400" t="s">
        <v>3681</v>
      </c>
      <c r="F3400" t="s">
        <v>7403</v>
      </c>
      <c r="G3400" t="s">
        <v>11829</v>
      </c>
      <c r="H3400" t="s">
        <v>14381</v>
      </c>
      <c r="I3400">
        <v>648.80997100000002</v>
      </c>
      <c r="J3400">
        <v>0</v>
      </c>
      <c r="K3400">
        <v>631.92969000000005</v>
      </c>
      <c r="L3400" t="s">
        <v>18509</v>
      </c>
      <c r="M3400" t="s">
        <v>15247</v>
      </c>
      <c r="P3400" t="s">
        <v>15283</v>
      </c>
      <c r="Q3400" t="s">
        <v>15247</v>
      </c>
      <c r="R3400" t="s">
        <v>15283</v>
      </c>
      <c r="S3400" t="s">
        <v>15247</v>
      </c>
      <c r="T3400" t="s">
        <v>15313</v>
      </c>
      <c r="U3400" t="s">
        <v>15317</v>
      </c>
    </row>
    <row r="3401" spans="1:21" x14ac:dyDescent="0.25">
      <c r="A3401">
        <v>2010</v>
      </c>
      <c r="B3401">
        <v>14</v>
      </c>
      <c r="C3401" t="s">
        <v>25</v>
      </c>
      <c r="D3401" t="s">
        <v>984</v>
      </c>
      <c r="E3401" t="s">
        <v>3397</v>
      </c>
      <c r="F3401" t="s">
        <v>7404</v>
      </c>
      <c r="G3401" t="s">
        <v>11830</v>
      </c>
      <c r="H3401" t="s">
        <v>14381</v>
      </c>
      <c r="I3401">
        <v>170.96440000000001</v>
      </c>
      <c r="J3401">
        <v>0</v>
      </c>
      <c r="K3401">
        <v>171.61699300000001</v>
      </c>
      <c r="L3401" t="s">
        <v>17291</v>
      </c>
      <c r="M3401" t="s">
        <v>15247</v>
      </c>
      <c r="N3401" t="s">
        <v>18229</v>
      </c>
      <c r="O3401" t="s">
        <v>17486</v>
      </c>
      <c r="P3401" t="s">
        <v>15283</v>
      </c>
      <c r="Q3401" t="s">
        <v>15247</v>
      </c>
      <c r="R3401" t="s">
        <v>15283</v>
      </c>
      <c r="S3401" t="s">
        <v>15247</v>
      </c>
      <c r="T3401" t="s">
        <v>17487</v>
      </c>
      <c r="U3401" t="s">
        <v>15317</v>
      </c>
    </row>
    <row r="3402" spans="1:21" x14ac:dyDescent="0.25">
      <c r="A3402">
        <v>2010</v>
      </c>
      <c r="B3402">
        <v>14</v>
      </c>
      <c r="C3402" t="s">
        <v>25</v>
      </c>
      <c r="D3402" t="s">
        <v>985</v>
      </c>
      <c r="E3402" t="s">
        <v>3398</v>
      </c>
      <c r="F3402" t="s">
        <v>7729</v>
      </c>
      <c r="G3402" t="s">
        <v>11831</v>
      </c>
      <c r="H3402" t="s">
        <v>14382</v>
      </c>
      <c r="I3402">
        <v>381.73298999999997</v>
      </c>
      <c r="J3402">
        <v>0</v>
      </c>
      <c r="K3402">
        <v>351.69092499999999</v>
      </c>
      <c r="L3402" t="s">
        <v>18230</v>
      </c>
      <c r="M3402" t="s">
        <v>17814</v>
      </c>
      <c r="N3402" t="s">
        <v>18510</v>
      </c>
      <c r="O3402" t="s">
        <v>15247</v>
      </c>
      <c r="P3402" t="s">
        <v>16981</v>
      </c>
      <c r="Q3402" t="s">
        <v>15247</v>
      </c>
      <c r="R3402" t="s">
        <v>16981</v>
      </c>
      <c r="S3402" t="s">
        <v>15247</v>
      </c>
      <c r="T3402" t="s">
        <v>17817</v>
      </c>
      <c r="U3402" t="s">
        <v>15317</v>
      </c>
    </row>
    <row r="3403" spans="1:21" x14ac:dyDescent="0.25">
      <c r="A3403">
        <v>2010</v>
      </c>
      <c r="B3403">
        <v>14</v>
      </c>
      <c r="C3403" t="s">
        <v>25</v>
      </c>
      <c r="D3403" t="s">
        <v>986</v>
      </c>
      <c r="E3403" t="s">
        <v>3682</v>
      </c>
      <c r="F3403" t="s">
        <v>7730</v>
      </c>
      <c r="G3403" t="s">
        <v>12595</v>
      </c>
      <c r="H3403" t="s">
        <v>14383</v>
      </c>
      <c r="I3403">
        <v>56.716095000000003</v>
      </c>
      <c r="J3403">
        <v>0</v>
      </c>
      <c r="K3403">
        <v>50.616173000000003</v>
      </c>
      <c r="L3403" t="s">
        <v>17806</v>
      </c>
      <c r="M3403" t="s">
        <v>15240</v>
      </c>
      <c r="N3403" t="s">
        <v>18511</v>
      </c>
      <c r="O3403" t="s">
        <v>15247</v>
      </c>
      <c r="P3403" t="s">
        <v>17806</v>
      </c>
      <c r="Q3403" t="s">
        <v>15240</v>
      </c>
      <c r="T3403" t="s">
        <v>16851</v>
      </c>
      <c r="U3403" t="s">
        <v>15317</v>
      </c>
    </row>
    <row r="3404" spans="1:21" x14ac:dyDescent="0.25">
      <c r="A3404">
        <v>2010</v>
      </c>
      <c r="B3404">
        <v>14</v>
      </c>
      <c r="C3404" t="s">
        <v>25</v>
      </c>
      <c r="D3404" t="s">
        <v>987</v>
      </c>
      <c r="E3404" t="s">
        <v>3683</v>
      </c>
      <c r="F3404" t="s">
        <v>7731</v>
      </c>
      <c r="G3404" t="s">
        <v>11833</v>
      </c>
      <c r="H3404" t="s">
        <v>14669</v>
      </c>
      <c r="I3404">
        <v>28.215250999999999</v>
      </c>
      <c r="J3404">
        <v>0</v>
      </c>
      <c r="K3404">
        <v>17.596153000000001</v>
      </c>
      <c r="L3404" t="s">
        <v>15182</v>
      </c>
      <c r="M3404" t="s">
        <v>15237</v>
      </c>
      <c r="P3404" t="s">
        <v>17810</v>
      </c>
      <c r="Q3404" t="s">
        <v>17811</v>
      </c>
      <c r="R3404" t="s">
        <v>17315</v>
      </c>
      <c r="S3404" t="s">
        <v>18235</v>
      </c>
      <c r="T3404" t="s">
        <v>18512</v>
      </c>
      <c r="U3404" t="s">
        <v>15317</v>
      </c>
    </row>
    <row r="3405" spans="1:21" x14ac:dyDescent="0.25">
      <c r="A3405">
        <v>2010</v>
      </c>
      <c r="B3405">
        <v>14</v>
      </c>
      <c r="C3405" t="s">
        <v>25</v>
      </c>
      <c r="D3405" t="s">
        <v>988</v>
      </c>
      <c r="E3405" t="s">
        <v>3401</v>
      </c>
      <c r="F3405" t="s">
        <v>7732</v>
      </c>
      <c r="G3405" t="s">
        <v>12596</v>
      </c>
      <c r="H3405" t="s">
        <v>14572</v>
      </c>
      <c r="I3405">
        <v>21.517401</v>
      </c>
      <c r="J3405">
        <v>0</v>
      </c>
      <c r="K3405">
        <v>28.282785000000001</v>
      </c>
      <c r="L3405" t="s">
        <v>18230</v>
      </c>
      <c r="M3405" t="s">
        <v>17814</v>
      </c>
      <c r="N3405" t="s">
        <v>18513</v>
      </c>
      <c r="O3405" t="s">
        <v>17795</v>
      </c>
      <c r="P3405" t="s">
        <v>18237</v>
      </c>
      <c r="Q3405" t="s">
        <v>17795</v>
      </c>
      <c r="T3405" t="s">
        <v>17817</v>
      </c>
      <c r="U3405" t="s">
        <v>15317</v>
      </c>
    </row>
    <row r="3406" spans="1:21" x14ac:dyDescent="0.25">
      <c r="A3406">
        <v>2010</v>
      </c>
      <c r="B3406">
        <v>14</v>
      </c>
      <c r="C3406" t="s">
        <v>25</v>
      </c>
      <c r="D3406" t="s">
        <v>989</v>
      </c>
      <c r="E3406" t="s">
        <v>3402</v>
      </c>
      <c r="F3406" t="s">
        <v>7409</v>
      </c>
      <c r="G3406" t="s">
        <v>12597</v>
      </c>
      <c r="H3406" t="s">
        <v>14385</v>
      </c>
      <c r="I3406">
        <v>16.183986000000001</v>
      </c>
      <c r="J3406">
        <v>0</v>
      </c>
      <c r="K3406">
        <v>15.29265</v>
      </c>
      <c r="L3406" t="s">
        <v>18238</v>
      </c>
      <c r="M3406" t="s">
        <v>18239</v>
      </c>
      <c r="N3406" t="s">
        <v>18240</v>
      </c>
      <c r="O3406" t="s">
        <v>18239</v>
      </c>
      <c r="P3406" t="s">
        <v>18241</v>
      </c>
      <c r="Q3406" t="s">
        <v>16850</v>
      </c>
      <c r="R3406" t="s">
        <v>17821</v>
      </c>
      <c r="S3406" t="s">
        <v>15247</v>
      </c>
      <c r="T3406" t="s">
        <v>17187</v>
      </c>
      <c r="U3406" t="s">
        <v>15317</v>
      </c>
    </row>
    <row r="3407" spans="1:21" x14ac:dyDescent="0.25">
      <c r="A3407">
        <v>2010</v>
      </c>
      <c r="B3407">
        <v>14</v>
      </c>
      <c r="C3407" t="s">
        <v>25</v>
      </c>
      <c r="D3407" t="s">
        <v>990</v>
      </c>
      <c r="E3407" t="s">
        <v>3076</v>
      </c>
      <c r="F3407" t="s">
        <v>7410</v>
      </c>
      <c r="G3407" t="s">
        <v>11836</v>
      </c>
      <c r="H3407" t="s">
        <v>14386</v>
      </c>
      <c r="I3407">
        <v>21.915801999999999</v>
      </c>
      <c r="J3407">
        <v>0</v>
      </c>
      <c r="K3407">
        <v>23.112279000000001</v>
      </c>
      <c r="L3407" t="s">
        <v>17823</v>
      </c>
      <c r="M3407" t="s">
        <v>17486</v>
      </c>
      <c r="N3407" t="s">
        <v>16982</v>
      </c>
      <c r="O3407" t="s">
        <v>15247</v>
      </c>
      <c r="P3407" t="s">
        <v>15351</v>
      </c>
      <c r="Q3407" t="s">
        <v>15247</v>
      </c>
      <c r="R3407" t="s">
        <v>15299</v>
      </c>
      <c r="S3407" t="s">
        <v>15247</v>
      </c>
      <c r="T3407" t="s">
        <v>17487</v>
      </c>
      <c r="U3407" t="s">
        <v>15317</v>
      </c>
    </row>
    <row r="3408" spans="1:21" x14ac:dyDescent="0.25">
      <c r="A3408">
        <v>2010</v>
      </c>
      <c r="B3408">
        <v>14</v>
      </c>
      <c r="C3408" t="s">
        <v>25</v>
      </c>
      <c r="D3408" t="s">
        <v>991</v>
      </c>
      <c r="E3408" t="s">
        <v>3684</v>
      </c>
      <c r="F3408" t="s">
        <v>7411</v>
      </c>
      <c r="G3408" t="s">
        <v>11837</v>
      </c>
      <c r="H3408" t="s">
        <v>14670</v>
      </c>
      <c r="I3408">
        <v>96.153946000000005</v>
      </c>
      <c r="J3408">
        <v>0</v>
      </c>
      <c r="K3408">
        <v>85.962190000000007</v>
      </c>
      <c r="L3408" t="s">
        <v>18242</v>
      </c>
      <c r="M3408" t="s">
        <v>17493</v>
      </c>
      <c r="N3408" t="s">
        <v>18243</v>
      </c>
      <c r="O3408" t="s">
        <v>17493</v>
      </c>
      <c r="P3408" t="s">
        <v>17824</v>
      </c>
      <c r="Q3408" t="s">
        <v>17493</v>
      </c>
      <c r="R3408" t="s">
        <v>17825</v>
      </c>
      <c r="S3408" t="s">
        <v>16850</v>
      </c>
      <c r="T3408" t="s">
        <v>17598</v>
      </c>
      <c r="U3408" t="s">
        <v>15317</v>
      </c>
    </row>
    <row r="3409" spans="1:21" x14ac:dyDescent="0.25">
      <c r="A3409">
        <v>2010</v>
      </c>
      <c r="B3409">
        <v>14</v>
      </c>
      <c r="C3409" t="s">
        <v>25</v>
      </c>
      <c r="D3409" t="s">
        <v>1834</v>
      </c>
      <c r="E3409" t="s">
        <v>3404</v>
      </c>
      <c r="F3409" t="s">
        <v>7412</v>
      </c>
      <c r="G3409" t="s">
        <v>12598</v>
      </c>
      <c r="H3409" t="s">
        <v>14385</v>
      </c>
      <c r="I3409">
        <v>15.440731</v>
      </c>
      <c r="J3409">
        <v>0</v>
      </c>
      <c r="K3409">
        <v>15.434222</v>
      </c>
      <c r="L3409" t="s">
        <v>18244</v>
      </c>
      <c r="M3409" t="s">
        <v>15247</v>
      </c>
      <c r="N3409" t="s">
        <v>17292</v>
      </c>
      <c r="O3409" t="s">
        <v>15338</v>
      </c>
      <c r="P3409" t="s">
        <v>16891</v>
      </c>
      <c r="Q3409" t="s">
        <v>15247</v>
      </c>
      <c r="R3409" t="s">
        <v>17821</v>
      </c>
      <c r="S3409" t="s">
        <v>15247</v>
      </c>
      <c r="T3409" t="s">
        <v>17822</v>
      </c>
      <c r="U3409" t="s">
        <v>15317</v>
      </c>
    </row>
    <row r="3410" spans="1:21" x14ac:dyDescent="0.25">
      <c r="A3410">
        <v>2010</v>
      </c>
      <c r="B3410">
        <v>14</v>
      </c>
      <c r="C3410" t="s">
        <v>22</v>
      </c>
      <c r="D3410" t="s">
        <v>992</v>
      </c>
      <c r="G3410" t="s">
        <v>10941</v>
      </c>
      <c r="H3410" t="s">
        <v>14221</v>
      </c>
      <c r="I3410">
        <v>279.12498599999998</v>
      </c>
      <c r="J3410">
        <v>0</v>
      </c>
      <c r="K3410">
        <v>328.30124999999998</v>
      </c>
      <c r="U3410" t="s">
        <v>15316</v>
      </c>
    </row>
    <row r="3411" spans="1:21" x14ac:dyDescent="0.25">
      <c r="A3411">
        <v>2010</v>
      </c>
      <c r="B3411">
        <v>14</v>
      </c>
      <c r="C3411" t="s">
        <v>23</v>
      </c>
      <c r="D3411" t="s">
        <v>993</v>
      </c>
      <c r="G3411" t="s">
        <v>10942</v>
      </c>
      <c r="H3411" t="s">
        <v>14222</v>
      </c>
      <c r="I3411">
        <v>23.528013000000001</v>
      </c>
      <c r="J3411">
        <v>0</v>
      </c>
      <c r="K3411">
        <v>22.453201</v>
      </c>
      <c r="U3411" t="s">
        <v>15316</v>
      </c>
    </row>
    <row r="3412" spans="1:21" x14ac:dyDescent="0.25">
      <c r="A3412">
        <v>2010</v>
      </c>
      <c r="B3412">
        <v>14</v>
      </c>
      <c r="C3412" t="s">
        <v>23</v>
      </c>
      <c r="D3412" t="s">
        <v>994</v>
      </c>
      <c r="G3412" t="s">
        <v>10957</v>
      </c>
      <c r="H3412" t="s">
        <v>14222</v>
      </c>
      <c r="I3412">
        <v>3.3109329999999999</v>
      </c>
      <c r="J3412">
        <v>0</v>
      </c>
      <c r="K3412">
        <v>2.7537919999999998</v>
      </c>
      <c r="U3412" t="s">
        <v>15316</v>
      </c>
    </row>
    <row r="3413" spans="1:21" x14ac:dyDescent="0.25">
      <c r="A3413">
        <v>2010</v>
      </c>
      <c r="B3413">
        <v>14</v>
      </c>
      <c r="C3413" t="s">
        <v>24</v>
      </c>
      <c r="D3413" t="s">
        <v>995</v>
      </c>
      <c r="E3413" t="s">
        <v>3398</v>
      </c>
      <c r="F3413" t="s">
        <v>7413</v>
      </c>
      <c r="G3413" t="s">
        <v>11838</v>
      </c>
      <c r="H3413" t="s">
        <v>14382</v>
      </c>
      <c r="I3413">
        <v>404.59090600000002</v>
      </c>
      <c r="J3413">
        <v>0</v>
      </c>
      <c r="K3413">
        <v>461.01939499999997</v>
      </c>
      <c r="L3413" t="s">
        <v>18230</v>
      </c>
      <c r="M3413" t="s">
        <v>17814</v>
      </c>
      <c r="N3413" t="s">
        <v>18245</v>
      </c>
      <c r="O3413" t="s">
        <v>15247</v>
      </c>
      <c r="P3413" t="s">
        <v>16981</v>
      </c>
      <c r="Q3413" t="s">
        <v>15247</v>
      </c>
      <c r="R3413" t="s">
        <v>16981</v>
      </c>
      <c r="S3413" t="s">
        <v>15247</v>
      </c>
      <c r="T3413" t="s">
        <v>17817</v>
      </c>
      <c r="U3413" t="s">
        <v>15317</v>
      </c>
    </row>
    <row r="3414" spans="1:21" x14ac:dyDescent="0.25">
      <c r="A3414">
        <v>2010</v>
      </c>
      <c r="B3414">
        <v>14</v>
      </c>
      <c r="C3414" t="s">
        <v>24</v>
      </c>
      <c r="D3414" t="s">
        <v>996</v>
      </c>
      <c r="E3414" t="s">
        <v>3405</v>
      </c>
      <c r="F3414" t="s">
        <v>7059</v>
      </c>
      <c r="G3414" t="s">
        <v>11839</v>
      </c>
      <c r="H3414" t="s">
        <v>11839</v>
      </c>
      <c r="I3414">
        <v>33.299843000000003</v>
      </c>
      <c r="J3414">
        <v>0</v>
      </c>
      <c r="K3414">
        <v>32.836838999999998</v>
      </c>
      <c r="L3414" t="s">
        <v>15191</v>
      </c>
      <c r="M3414" t="s">
        <v>15247</v>
      </c>
      <c r="N3414" t="s">
        <v>15191</v>
      </c>
      <c r="O3414" t="s">
        <v>15247</v>
      </c>
      <c r="P3414" t="s">
        <v>15191</v>
      </c>
      <c r="Q3414" t="s">
        <v>15247</v>
      </c>
      <c r="R3414" t="s">
        <v>15191</v>
      </c>
      <c r="S3414" t="s">
        <v>15247</v>
      </c>
      <c r="T3414" t="s">
        <v>15313</v>
      </c>
      <c r="U3414" t="s">
        <v>15317</v>
      </c>
    </row>
    <row r="3415" spans="1:21" x14ac:dyDescent="0.25">
      <c r="A3415">
        <v>2010</v>
      </c>
      <c r="B3415">
        <v>14</v>
      </c>
      <c r="C3415" t="s">
        <v>29</v>
      </c>
      <c r="D3415" t="s">
        <v>998</v>
      </c>
      <c r="E3415" t="s">
        <v>3685</v>
      </c>
      <c r="F3415" t="s">
        <v>7733</v>
      </c>
      <c r="G3415" t="s">
        <v>11841</v>
      </c>
      <c r="H3415" t="s">
        <v>14670</v>
      </c>
      <c r="I3415">
        <v>1415.0955389999999</v>
      </c>
      <c r="J3415">
        <v>0</v>
      </c>
      <c r="K3415">
        <v>1357.258724</v>
      </c>
      <c r="L3415" t="s">
        <v>18246</v>
      </c>
      <c r="M3415" t="s">
        <v>16850</v>
      </c>
      <c r="N3415" t="s">
        <v>15264</v>
      </c>
      <c r="O3415" t="s">
        <v>15247</v>
      </c>
      <c r="R3415" t="s">
        <v>17825</v>
      </c>
      <c r="S3415" t="s">
        <v>16850</v>
      </c>
      <c r="T3415" s="124" t="s">
        <v>17316</v>
      </c>
      <c r="U3415" s="124" t="s">
        <v>15317</v>
      </c>
    </row>
    <row r="3416" spans="1:21" x14ac:dyDescent="0.25">
      <c r="A3416">
        <v>2010</v>
      </c>
      <c r="B3416">
        <v>14</v>
      </c>
      <c r="C3416" t="s">
        <v>30</v>
      </c>
      <c r="D3416" t="s">
        <v>1001</v>
      </c>
      <c r="E3416" t="s">
        <v>3686</v>
      </c>
      <c r="F3416" t="s">
        <v>7734</v>
      </c>
      <c r="G3416" t="s">
        <v>11843</v>
      </c>
      <c r="H3416" t="s">
        <v>14670</v>
      </c>
      <c r="I3416">
        <v>30.11591</v>
      </c>
      <c r="J3416">
        <v>0</v>
      </c>
      <c r="K3416">
        <v>62.801257999999997</v>
      </c>
      <c r="L3416" t="s">
        <v>17317</v>
      </c>
      <c r="M3416" t="s">
        <v>17486</v>
      </c>
      <c r="R3416" t="s">
        <v>17825</v>
      </c>
      <c r="S3416" t="s">
        <v>16850</v>
      </c>
      <c r="T3416" t="s">
        <v>18250</v>
      </c>
      <c r="U3416" t="s">
        <v>15317</v>
      </c>
    </row>
    <row r="3417" spans="1:21" x14ac:dyDescent="0.25">
      <c r="A3417">
        <v>2010</v>
      </c>
      <c r="B3417">
        <v>14</v>
      </c>
      <c r="C3417" t="s">
        <v>30</v>
      </c>
      <c r="D3417" t="s">
        <v>1835</v>
      </c>
      <c r="E3417" t="s">
        <v>3687</v>
      </c>
      <c r="F3417" t="s">
        <v>7735</v>
      </c>
      <c r="G3417" t="s">
        <v>12599</v>
      </c>
      <c r="H3417" t="s">
        <v>14383</v>
      </c>
      <c r="I3417">
        <v>31.149211000000001</v>
      </c>
      <c r="J3417">
        <v>0</v>
      </c>
      <c r="K3417">
        <v>17.097102</v>
      </c>
      <c r="L3417" t="s">
        <v>18514</v>
      </c>
      <c r="M3417" t="s">
        <v>16850</v>
      </c>
      <c r="T3417" t="s">
        <v>16851</v>
      </c>
      <c r="U3417" t="s">
        <v>15317</v>
      </c>
    </row>
    <row r="3418" spans="1:21" x14ac:dyDescent="0.25">
      <c r="A3418">
        <v>2010</v>
      </c>
      <c r="B3418">
        <v>14</v>
      </c>
      <c r="C3418" t="s">
        <v>30</v>
      </c>
      <c r="D3418" t="s">
        <v>1837</v>
      </c>
      <c r="G3418" t="s">
        <v>13091</v>
      </c>
      <c r="H3418" t="s">
        <v>14670</v>
      </c>
      <c r="I3418">
        <v>0</v>
      </c>
      <c r="J3418">
        <v>0</v>
      </c>
      <c r="K3418">
        <v>188.92261199999999</v>
      </c>
      <c r="R3418" t="s">
        <v>17825</v>
      </c>
      <c r="S3418" t="s">
        <v>16850</v>
      </c>
      <c r="T3418" t="s">
        <v>16851</v>
      </c>
      <c r="U3418" t="s">
        <v>15317</v>
      </c>
    </row>
    <row r="3419" spans="1:21" x14ac:dyDescent="0.25">
      <c r="A3419">
        <v>2010</v>
      </c>
      <c r="B3419">
        <v>15</v>
      </c>
      <c r="C3419" t="s">
        <v>25</v>
      </c>
      <c r="D3419" t="s">
        <v>1002</v>
      </c>
      <c r="E3419" t="s">
        <v>3688</v>
      </c>
      <c r="F3419" t="s">
        <v>7736</v>
      </c>
      <c r="G3419" t="s">
        <v>11844</v>
      </c>
      <c r="H3419" t="s">
        <v>11844</v>
      </c>
      <c r="I3419">
        <v>451.99102599999998</v>
      </c>
      <c r="J3419">
        <v>0</v>
      </c>
      <c r="K3419">
        <v>463.56753200000003</v>
      </c>
      <c r="L3419" t="s">
        <v>18515</v>
      </c>
      <c r="M3419" t="s">
        <v>17834</v>
      </c>
      <c r="N3419" t="s">
        <v>15184</v>
      </c>
      <c r="O3419" t="s">
        <v>15242</v>
      </c>
      <c r="T3419" t="s">
        <v>17835</v>
      </c>
      <c r="U3419" t="s">
        <v>15317</v>
      </c>
    </row>
    <row r="3420" spans="1:21" x14ac:dyDescent="0.25">
      <c r="A3420">
        <v>2010</v>
      </c>
      <c r="B3420">
        <v>15</v>
      </c>
      <c r="C3420" t="s">
        <v>25</v>
      </c>
      <c r="D3420" t="s">
        <v>1003</v>
      </c>
      <c r="E3420" t="s">
        <v>3410</v>
      </c>
      <c r="F3420" t="s">
        <v>7737</v>
      </c>
      <c r="G3420" t="s">
        <v>11845</v>
      </c>
      <c r="H3420" t="s">
        <v>14390</v>
      </c>
      <c r="I3420">
        <v>837.22318299999995</v>
      </c>
      <c r="J3420">
        <v>0</v>
      </c>
      <c r="K3420">
        <v>573.10412199999996</v>
      </c>
      <c r="L3420" t="s">
        <v>17833</v>
      </c>
      <c r="M3420" t="s">
        <v>17834</v>
      </c>
      <c r="R3420" t="s">
        <v>17837</v>
      </c>
      <c r="S3420" t="s">
        <v>15251</v>
      </c>
      <c r="T3420" t="s">
        <v>17835</v>
      </c>
      <c r="U3420" t="s">
        <v>15317</v>
      </c>
    </row>
    <row r="3421" spans="1:21" x14ac:dyDescent="0.25">
      <c r="A3421">
        <v>2010</v>
      </c>
      <c r="B3421">
        <v>15</v>
      </c>
      <c r="C3421" t="s">
        <v>25</v>
      </c>
      <c r="D3421" t="s">
        <v>1004</v>
      </c>
      <c r="E3421" t="s">
        <v>3411</v>
      </c>
      <c r="F3421" t="s">
        <v>7419</v>
      </c>
      <c r="G3421" t="s">
        <v>11846</v>
      </c>
      <c r="H3421" t="s">
        <v>14390</v>
      </c>
      <c r="I3421">
        <v>215.726923</v>
      </c>
      <c r="J3421">
        <v>0</v>
      </c>
      <c r="K3421">
        <v>241.366444</v>
      </c>
      <c r="L3421" t="s">
        <v>16834</v>
      </c>
      <c r="M3421" t="s">
        <v>17503</v>
      </c>
      <c r="N3421" t="s">
        <v>17844</v>
      </c>
      <c r="O3421" t="s">
        <v>17503</v>
      </c>
      <c r="P3421" t="s">
        <v>15353</v>
      </c>
      <c r="Q3421" t="s">
        <v>15251</v>
      </c>
      <c r="R3421" t="s">
        <v>17837</v>
      </c>
      <c r="S3421" t="s">
        <v>15251</v>
      </c>
      <c r="T3421" t="s">
        <v>17504</v>
      </c>
      <c r="U3421" t="s">
        <v>15317</v>
      </c>
    </row>
    <row r="3422" spans="1:21" x14ac:dyDescent="0.25">
      <c r="A3422">
        <v>2010</v>
      </c>
      <c r="B3422">
        <v>15</v>
      </c>
      <c r="C3422" t="s">
        <v>25</v>
      </c>
      <c r="D3422" t="s">
        <v>1005</v>
      </c>
      <c r="E3422" t="s">
        <v>3689</v>
      </c>
      <c r="F3422" t="s">
        <v>7738</v>
      </c>
      <c r="G3422" t="s">
        <v>11847</v>
      </c>
      <c r="H3422" t="s">
        <v>14391</v>
      </c>
      <c r="I3422">
        <v>92.666156000000001</v>
      </c>
      <c r="J3422">
        <v>0</v>
      </c>
      <c r="K3422">
        <v>91.132289999999998</v>
      </c>
      <c r="L3422" t="s">
        <v>15352</v>
      </c>
      <c r="M3422" t="s">
        <v>15242</v>
      </c>
      <c r="N3422" t="s">
        <v>17318</v>
      </c>
      <c r="O3422" t="s">
        <v>15242</v>
      </c>
      <c r="P3422" t="s">
        <v>17241</v>
      </c>
      <c r="Q3422" t="s">
        <v>16983</v>
      </c>
      <c r="R3422" t="s">
        <v>16873</v>
      </c>
      <c r="S3422" t="s">
        <v>15251</v>
      </c>
      <c r="T3422" t="s">
        <v>16984</v>
      </c>
      <c r="U3422" t="s">
        <v>15317</v>
      </c>
    </row>
    <row r="3423" spans="1:21" x14ac:dyDescent="0.25">
      <c r="A3423">
        <v>2010</v>
      </c>
      <c r="B3423">
        <v>15</v>
      </c>
      <c r="C3423" t="s">
        <v>25</v>
      </c>
      <c r="D3423" t="s">
        <v>1838</v>
      </c>
      <c r="E3423" t="s">
        <v>3413</v>
      </c>
      <c r="F3423" t="s">
        <v>7421</v>
      </c>
      <c r="G3423" t="s">
        <v>11854</v>
      </c>
      <c r="H3423" t="s">
        <v>14390</v>
      </c>
      <c r="I3423">
        <v>17</v>
      </c>
      <c r="J3423">
        <v>0</v>
      </c>
      <c r="K3423">
        <v>42.697211000000003</v>
      </c>
      <c r="L3423" t="s">
        <v>16834</v>
      </c>
      <c r="M3423" t="s">
        <v>17503</v>
      </c>
      <c r="N3423" t="s">
        <v>18256</v>
      </c>
      <c r="O3423" t="s">
        <v>17834</v>
      </c>
      <c r="R3423" t="s">
        <v>17837</v>
      </c>
      <c r="S3423" t="s">
        <v>15251</v>
      </c>
      <c r="T3423" t="s">
        <v>18257</v>
      </c>
      <c r="U3423" t="s">
        <v>15317</v>
      </c>
    </row>
    <row r="3424" spans="1:21" x14ac:dyDescent="0.25">
      <c r="A3424">
        <v>2010</v>
      </c>
      <c r="B3424">
        <v>15</v>
      </c>
      <c r="C3424" t="s">
        <v>27</v>
      </c>
      <c r="D3424" t="s">
        <v>1839</v>
      </c>
      <c r="E3424" t="s">
        <v>3690</v>
      </c>
      <c r="F3424" t="s">
        <v>7739</v>
      </c>
      <c r="G3424" t="s">
        <v>12602</v>
      </c>
      <c r="H3424" t="s">
        <v>14390</v>
      </c>
      <c r="I3424">
        <v>12.13583</v>
      </c>
      <c r="J3424">
        <v>0</v>
      </c>
      <c r="K3424">
        <v>11.732605</v>
      </c>
      <c r="R3424" t="s">
        <v>17837</v>
      </c>
      <c r="S3424" t="s">
        <v>15251</v>
      </c>
      <c r="T3424" t="s">
        <v>15312</v>
      </c>
      <c r="U3424" t="s">
        <v>15317</v>
      </c>
    </row>
    <row r="3425" spans="1:21" x14ac:dyDescent="0.25">
      <c r="A3425">
        <v>2010</v>
      </c>
      <c r="B3425">
        <v>15</v>
      </c>
      <c r="C3425" t="s">
        <v>27</v>
      </c>
      <c r="D3425" t="s">
        <v>1840</v>
      </c>
      <c r="E3425" t="s">
        <v>3691</v>
      </c>
      <c r="F3425" t="s">
        <v>7740</v>
      </c>
      <c r="G3425" t="s">
        <v>11855</v>
      </c>
      <c r="H3425" t="s">
        <v>14390</v>
      </c>
      <c r="I3425">
        <v>300.44868100000002</v>
      </c>
      <c r="J3425">
        <v>0</v>
      </c>
      <c r="K3425">
        <v>450.56603899999999</v>
      </c>
      <c r="L3425" t="s">
        <v>18258</v>
      </c>
      <c r="M3425" t="s">
        <v>17574</v>
      </c>
      <c r="R3425" t="s">
        <v>17837</v>
      </c>
      <c r="S3425" t="s">
        <v>15251</v>
      </c>
      <c r="T3425" t="s">
        <v>18259</v>
      </c>
      <c r="U3425" t="s">
        <v>15317</v>
      </c>
    </row>
    <row r="3426" spans="1:21" x14ac:dyDescent="0.25">
      <c r="A3426">
        <v>2010</v>
      </c>
      <c r="B3426">
        <v>15</v>
      </c>
      <c r="C3426" t="s">
        <v>28</v>
      </c>
      <c r="D3426" t="s">
        <v>1007</v>
      </c>
      <c r="E3426" t="s">
        <v>3417</v>
      </c>
      <c r="F3426" t="s">
        <v>7741</v>
      </c>
      <c r="G3426" t="s">
        <v>12604</v>
      </c>
      <c r="H3426" t="s">
        <v>14390</v>
      </c>
      <c r="I3426">
        <v>27.632792999999999</v>
      </c>
      <c r="J3426">
        <v>0</v>
      </c>
      <c r="K3426">
        <v>28.936665999999999</v>
      </c>
      <c r="R3426" t="s">
        <v>17837</v>
      </c>
      <c r="S3426" t="s">
        <v>15251</v>
      </c>
      <c r="T3426" t="s">
        <v>15312</v>
      </c>
      <c r="U3426" t="s">
        <v>15317</v>
      </c>
    </row>
    <row r="3427" spans="1:21" x14ac:dyDescent="0.25">
      <c r="A3427">
        <v>2010</v>
      </c>
      <c r="B3427">
        <v>15</v>
      </c>
      <c r="C3427" t="s">
        <v>31</v>
      </c>
      <c r="D3427" t="s">
        <v>1008</v>
      </c>
      <c r="G3427" t="s">
        <v>11850</v>
      </c>
      <c r="H3427" t="s">
        <v>14390</v>
      </c>
      <c r="I3427">
        <v>247.795795</v>
      </c>
      <c r="J3427">
        <v>0</v>
      </c>
      <c r="K3427">
        <v>162.09805700000001</v>
      </c>
      <c r="R3427" t="s">
        <v>17837</v>
      </c>
      <c r="S3427" t="s">
        <v>15251</v>
      </c>
      <c r="T3427" t="s">
        <v>15312</v>
      </c>
      <c r="U3427" t="s">
        <v>15317</v>
      </c>
    </row>
    <row r="3428" spans="1:21" x14ac:dyDescent="0.25">
      <c r="A3428">
        <v>2010</v>
      </c>
      <c r="B3428">
        <v>15</v>
      </c>
      <c r="C3428" t="s">
        <v>22</v>
      </c>
      <c r="D3428" t="s">
        <v>1009</v>
      </c>
      <c r="G3428" t="s">
        <v>10941</v>
      </c>
      <c r="H3428" t="s">
        <v>14221</v>
      </c>
      <c r="I3428">
        <v>199.03612200000001</v>
      </c>
      <c r="J3428">
        <v>0</v>
      </c>
      <c r="K3428">
        <v>212.745597</v>
      </c>
      <c r="U3428" t="s">
        <v>15316</v>
      </c>
    </row>
    <row r="3429" spans="1:21" x14ac:dyDescent="0.25">
      <c r="A3429">
        <v>2010</v>
      </c>
      <c r="B3429">
        <v>15</v>
      </c>
      <c r="C3429" t="s">
        <v>23</v>
      </c>
      <c r="D3429" t="s">
        <v>1010</v>
      </c>
      <c r="G3429" t="s">
        <v>10942</v>
      </c>
      <c r="H3429" t="s">
        <v>14222</v>
      </c>
      <c r="I3429">
        <v>42.812798000000001</v>
      </c>
      <c r="J3429">
        <v>0</v>
      </c>
      <c r="K3429">
        <v>41.648797999999999</v>
      </c>
      <c r="U3429" t="s">
        <v>15316</v>
      </c>
    </row>
    <row r="3430" spans="1:21" x14ac:dyDescent="0.25">
      <c r="A3430">
        <v>2010</v>
      </c>
      <c r="B3430">
        <v>15</v>
      </c>
      <c r="C3430" t="s">
        <v>23</v>
      </c>
      <c r="D3430" t="s">
        <v>1011</v>
      </c>
      <c r="G3430" t="s">
        <v>10957</v>
      </c>
      <c r="H3430" t="s">
        <v>14222</v>
      </c>
      <c r="I3430">
        <v>5.4928590000000002</v>
      </c>
      <c r="J3430">
        <v>0</v>
      </c>
      <c r="K3430">
        <v>1.9084840000000001</v>
      </c>
      <c r="U3430" t="s">
        <v>15316</v>
      </c>
    </row>
    <row r="3431" spans="1:21" x14ac:dyDescent="0.25">
      <c r="A3431">
        <v>2010</v>
      </c>
      <c r="B3431">
        <v>15</v>
      </c>
      <c r="C3431" t="s">
        <v>24</v>
      </c>
      <c r="D3431" t="s">
        <v>1012</v>
      </c>
      <c r="E3431" t="s">
        <v>3418</v>
      </c>
      <c r="F3431" t="s">
        <v>7426</v>
      </c>
      <c r="G3431" t="s">
        <v>11851</v>
      </c>
      <c r="H3431" t="s">
        <v>14390</v>
      </c>
      <c r="I3431">
        <v>542.61526700000002</v>
      </c>
      <c r="J3431">
        <v>0</v>
      </c>
      <c r="K3431">
        <v>548.32832900000005</v>
      </c>
      <c r="L3431" t="s">
        <v>15201</v>
      </c>
      <c r="M3431" t="s">
        <v>15238</v>
      </c>
      <c r="R3431" t="s">
        <v>17837</v>
      </c>
      <c r="S3431" t="s">
        <v>15251</v>
      </c>
      <c r="T3431" t="s">
        <v>17843</v>
      </c>
      <c r="U3431" t="s">
        <v>15317</v>
      </c>
    </row>
    <row r="3432" spans="1:21" x14ac:dyDescent="0.25">
      <c r="A3432">
        <v>2010</v>
      </c>
      <c r="B3432">
        <v>15</v>
      </c>
      <c r="C3432" t="s">
        <v>24</v>
      </c>
      <c r="D3432" t="s">
        <v>1013</v>
      </c>
      <c r="E3432" t="s">
        <v>3692</v>
      </c>
      <c r="F3432" t="s">
        <v>7427</v>
      </c>
      <c r="G3432" t="s">
        <v>11852</v>
      </c>
      <c r="H3432" t="s">
        <v>14390</v>
      </c>
      <c r="I3432">
        <v>40.999999000000003</v>
      </c>
      <c r="J3432">
        <v>0</v>
      </c>
      <c r="K3432">
        <v>39.224643999999998</v>
      </c>
      <c r="L3432" t="s">
        <v>17833</v>
      </c>
      <c r="M3432" t="s">
        <v>17834</v>
      </c>
      <c r="R3432" t="s">
        <v>17837</v>
      </c>
      <c r="S3432" t="s">
        <v>15251</v>
      </c>
      <c r="T3432" t="s">
        <v>17835</v>
      </c>
      <c r="U3432" t="s">
        <v>15317</v>
      </c>
    </row>
    <row r="3433" spans="1:21" x14ac:dyDescent="0.25">
      <c r="A3433">
        <v>2010</v>
      </c>
      <c r="B3433">
        <v>15</v>
      </c>
      <c r="C3433" t="s">
        <v>24</v>
      </c>
      <c r="D3433" t="s">
        <v>1014</v>
      </c>
      <c r="E3433" t="s">
        <v>3693</v>
      </c>
      <c r="F3433" t="s">
        <v>7742</v>
      </c>
      <c r="G3433" t="s">
        <v>12605</v>
      </c>
      <c r="H3433" t="s">
        <v>14390</v>
      </c>
      <c r="I3433">
        <v>150.29250200000001</v>
      </c>
      <c r="J3433">
        <v>0</v>
      </c>
      <c r="K3433">
        <v>86.543386999999996</v>
      </c>
      <c r="N3433" t="s">
        <v>16952</v>
      </c>
      <c r="O3433" t="s">
        <v>15238</v>
      </c>
      <c r="P3433" t="s">
        <v>16874</v>
      </c>
      <c r="Q3433" t="s">
        <v>15251</v>
      </c>
      <c r="R3433" t="s">
        <v>17837</v>
      </c>
      <c r="S3433" t="s">
        <v>15251</v>
      </c>
      <c r="T3433" t="s">
        <v>17843</v>
      </c>
      <c r="U3433" t="s">
        <v>15317</v>
      </c>
    </row>
    <row r="3434" spans="1:21" x14ac:dyDescent="0.25">
      <c r="A3434">
        <v>2010</v>
      </c>
      <c r="B3434">
        <v>15</v>
      </c>
      <c r="C3434" t="s">
        <v>29</v>
      </c>
      <c r="D3434" t="s">
        <v>1018</v>
      </c>
      <c r="E3434" t="s">
        <v>3694</v>
      </c>
      <c r="F3434" t="s">
        <v>7743</v>
      </c>
      <c r="G3434" t="s">
        <v>11857</v>
      </c>
      <c r="H3434" t="s">
        <v>14392</v>
      </c>
      <c r="I3434">
        <v>772.96112200000005</v>
      </c>
      <c r="J3434">
        <v>0</v>
      </c>
      <c r="K3434">
        <v>859.00618999999995</v>
      </c>
      <c r="L3434" t="s">
        <v>18516</v>
      </c>
      <c r="M3434" t="s">
        <v>16843</v>
      </c>
      <c r="N3434" t="s">
        <v>18517</v>
      </c>
      <c r="O3434" t="s">
        <v>18518</v>
      </c>
      <c r="R3434" t="s">
        <v>15352</v>
      </c>
      <c r="S3434" t="s">
        <v>15242</v>
      </c>
      <c r="T3434" t="s">
        <v>18519</v>
      </c>
      <c r="U3434" t="s">
        <v>15317</v>
      </c>
    </row>
    <row r="3435" spans="1:21" x14ac:dyDescent="0.25">
      <c r="A3435">
        <v>2010</v>
      </c>
      <c r="B3435">
        <v>15</v>
      </c>
      <c r="C3435" t="s">
        <v>29</v>
      </c>
      <c r="D3435" t="s">
        <v>1019</v>
      </c>
      <c r="E3435" t="s">
        <v>3695</v>
      </c>
      <c r="F3435" t="s">
        <v>7744</v>
      </c>
      <c r="G3435" t="s">
        <v>11858</v>
      </c>
      <c r="H3435" t="s">
        <v>14392</v>
      </c>
      <c r="I3435">
        <v>780.03028900000004</v>
      </c>
      <c r="J3435">
        <v>0</v>
      </c>
      <c r="K3435">
        <v>768.91970000000003</v>
      </c>
      <c r="L3435" t="s">
        <v>18516</v>
      </c>
      <c r="M3435" t="s">
        <v>16843</v>
      </c>
      <c r="N3435" t="s">
        <v>18520</v>
      </c>
      <c r="O3435" t="s">
        <v>17156</v>
      </c>
      <c r="R3435" t="s">
        <v>15352</v>
      </c>
      <c r="S3435" t="s">
        <v>15242</v>
      </c>
      <c r="T3435" t="s">
        <v>18519</v>
      </c>
      <c r="U3435" t="s">
        <v>15317</v>
      </c>
    </row>
    <row r="3436" spans="1:21" x14ac:dyDescent="0.25">
      <c r="A3436">
        <v>2010</v>
      </c>
      <c r="B3436">
        <v>15</v>
      </c>
      <c r="C3436" t="s">
        <v>29</v>
      </c>
      <c r="D3436" t="s">
        <v>1020</v>
      </c>
      <c r="E3436" t="s">
        <v>3696</v>
      </c>
      <c r="F3436" t="s">
        <v>7745</v>
      </c>
      <c r="G3436" t="s">
        <v>11859</v>
      </c>
      <c r="H3436" t="s">
        <v>14392</v>
      </c>
      <c r="I3436">
        <v>458.26179999999999</v>
      </c>
      <c r="J3436">
        <v>0</v>
      </c>
      <c r="K3436">
        <v>330.251217</v>
      </c>
      <c r="L3436" t="s">
        <v>15192</v>
      </c>
      <c r="M3436" t="s">
        <v>15237</v>
      </c>
      <c r="N3436" t="s">
        <v>18521</v>
      </c>
      <c r="O3436" t="s">
        <v>17524</v>
      </c>
      <c r="P3436" t="s">
        <v>15205</v>
      </c>
      <c r="Q3436" t="s">
        <v>15338</v>
      </c>
      <c r="R3436" t="s">
        <v>15352</v>
      </c>
      <c r="S3436" t="s">
        <v>15242</v>
      </c>
      <c r="T3436" t="s">
        <v>17851</v>
      </c>
      <c r="U3436" t="s">
        <v>15317</v>
      </c>
    </row>
    <row r="3437" spans="1:21" x14ac:dyDescent="0.25">
      <c r="A3437">
        <v>2010</v>
      </c>
      <c r="B3437">
        <v>16</v>
      </c>
      <c r="C3437" t="s">
        <v>25</v>
      </c>
      <c r="D3437" t="s">
        <v>1024</v>
      </c>
      <c r="E3437" t="s">
        <v>3697</v>
      </c>
      <c r="F3437" t="s">
        <v>3423</v>
      </c>
      <c r="G3437" t="s">
        <v>11863</v>
      </c>
      <c r="H3437" t="s">
        <v>14393</v>
      </c>
      <c r="I3437">
        <v>2204.564734</v>
      </c>
      <c r="J3437">
        <v>0</v>
      </c>
      <c r="K3437">
        <v>496.11174999999997</v>
      </c>
      <c r="L3437" t="s">
        <v>17293</v>
      </c>
      <c r="M3437" t="s">
        <v>17870</v>
      </c>
      <c r="N3437" t="s">
        <v>18260</v>
      </c>
      <c r="O3437" t="s">
        <v>18261</v>
      </c>
      <c r="R3437" t="s">
        <v>17853</v>
      </c>
      <c r="S3437" t="s">
        <v>17593</v>
      </c>
      <c r="T3437" t="s">
        <v>18262</v>
      </c>
      <c r="U3437" t="s">
        <v>15317</v>
      </c>
    </row>
    <row r="3438" spans="1:21" x14ac:dyDescent="0.25">
      <c r="A3438">
        <v>2010</v>
      </c>
      <c r="B3438">
        <v>16</v>
      </c>
      <c r="C3438" t="s">
        <v>25</v>
      </c>
      <c r="D3438" t="s">
        <v>1025</v>
      </c>
      <c r="E3438" t="s">
        <v>3698</v>
      </c>
      <c r="F3438" t="s">
        <v>7746</v>
      </c>
      <c r="G3438" t="s">
        <v>11864</v>
      </c>
      <c r="H3438" t="s">
        <v>14393</v>
      </c>
      <c r="I3438">
        <v>903.33945300000005</v>
      </c>
      <c r="J3438">
        <v>0</v>
      </c>
      <c r="K3438">
        <v>155.23125400000001</v>
      </c>
      <c r="L3438" t="s">
        <v>17293</v>
      </c>
      <c r="M3438" t="s">
        <v>17870</v>
      </c>
      <c r="N3438" t="s">
        <v>18260</v>
      </c>
      <c r="O3438" t="s">
        <v>18261</v>
      </c>
      <c r="R3438" t="s">
        <v>17853</v>
      </c>
      <c r="S3438" t="s">
        <v>17593</v>
      </c>
      <c r="T3438" t="s">
        <v>18262</v>
      </c>
      <c r="U3438" t="s">
        <v>15317</v>
      </c>
    </row>
    <row r="3439" spans="1:21" x14ac:dyDescent="0.25">
      <c r="A3439">
        <v>2010</v>
      </c>
      <c r="B3439">
        <v>16</v>
      </c>
      <c r="C3439" t="s">
        <v>25</v>
      </c>
      <c r="D3439" t="s">
        <v>1027</v>
      </c>
      <c r="E3439" t="s">
        <v>3699</v>
      </c>
      <c r="F3439" t="s">
        <v>7432</v>
      </c>
      <c r="G3439" t="s">
        <v>11866</v>
      </c>
      <c r="H3439" t="s">
        <v>14393</v>
      </c>
      <c r="I3439">
        <v>0</v>
      </c>
      <c r="J3439">
        <v>0</v>
      </c>
      <c r="K3439">
        <v>7.8227260000000003</v>
      </c>
      <c r="L3439" t="s">
        <v>18522</v>
      </c>
      <c r="M3439" t="s">
        <v>18523</v>
      </c>
      <c r="P3439" t="s">
        <v>17855</v>
      </c>
      <c r="Q3439" t="s">
        <v>17856</v>
      </c>
      <c r="R3439" t="s">
        <v>17853</v>
      </c>
      <c r="S3439" t="s">
        <v>17593</v>
      </c>
      <c r="T3439" t="s">
        <v>18524</v>
      </c>
      <c r="U3439" t="s">
        <v>15317</v>
      </c>
    </row>
    <row r="3440" spans="1:21" x14ac:dyDescent="0.25">
      <c r="A3440">
        <v>2010</v>
      </c>
      <c r="B3440">
        <v>16</v>
      </c>
      <c r="C3440" t="s">
        <v>25</v>
      </c>
      <c r="D3440" t="s">
        <v>1028</v>
      </c>
      <c r="E3440" t="s">
        <v>3700</v>
      </c>
      <c r="F3440" t="s">
        <v>7747</v>
      </c>
      <c r="G3440" t="s">
        <v>11867</v>
      </c>
      <c r="H3440" t="s">
        <v>14394</v>
      </c>
      <c r="I3440">
        <v>210.72886099999999</v>
      </c>
      <c r="J3440">
        <v>0</v>
      </c>
      <c r="K3440">
        <v>289.00049200000001</v>
      </c>
      <c r="L3440" t="s">
        <v>18525</v>
      </c>
      <c r="M3440" t="s">
        <v>18315</v>
      </c>
      <c r="N3440" t="s">
        <v>18526</v>
      </c>
      <c r="O3440" t="s">
        <v>17593</v>
      </c>
      <c r="R3440" t="s">
        <v>17858</v>
      </c>
      <c r="S3440" t="s">
        <v>17574</v>
      </c>
      <c r="T3440" t="s">
        <v>18527</v>
      </c>
      <c r="U3440" t="s">
        <v>15317</v>
      </c>
    </row>
    <row r="3441" spans="1:21" x14ac:dyDescent="0.25">
      <c r="A3441">
        <v>2010</v>
      </c>
      <c r="B3441">
        <v>16</v>
      </c>
      <c r="C3441" t="s">
        <v>25</v>
      </c>
      <c r="D3441" t="s">
        <v>1029</v>
      </c>
      <c r="E3441" t="s">
        <v>3701</v>
      </c>
      <c r="F3441" t="s">
        <v>7748</v>
      </c>
      <c r="G3441" t="s">
        <v>11868</v>
      </c>
      <c r="H3441" t="s">
        <v>14393</v>
      </c>
      <c r="I3441">
        <v>272.58992999999998</v>
      </c>
      <c r="J3441">
        <v>0</v>
      </c>
      <c r="K3441">
        <v>343.16004199999998</v>
      </c>
      <c r="L3441" t="s">
        <v>18528</v>
      </c>
      <c r="M3441" t="s">
        <v>17593</v>
      </c>
      <c r="R3441" t="s">
        <v>17853</v>
      </c>
      <c r="S3441" t="s">
        <v>17593</v>
      </c>
      <c r="T3441" t="s">
        <v>17594</v>
      </c>
      <c r="U3441" t="s">
        <v>15317</v>
      </c>
    </row>
    <row r="3442" spans="1:21" x14ac:dyDescent="0.25">
      <c r="A3442">
        <v>2010</v>
      </c>
      <c r="B3442">
        <v>16</v>
      </c>
      <c r="C3442" t="s">
        <v>25</v>
      </c>
      <c r="D3442" t="s">
        <v>1030</v>
      </c>
      <c r="E3442" t="s">
        <v>3427</v>
      </c>
      <c r="F3442" t="s">
        <v>7435</v>
      </c>
      <c r="G3442" t="s">
        <v>11869</v>
      </c>
      <c r="H3442" t="s">
        <v>14393</v>
      </c>
      <c r="I3442">
        <v>157.75470899999999</v>
      </c>
      <c r="J3442">
        <v>0</v>
      </c>
      <c r="K3442">
        <v>95.374858000000003</v>
      </c>
      <c r="R3442" t="s">
        <v>17853</v>
      </c>
      <c r="S3442" t="s">
        <v>17593</v>
      </c>
      <c r="T3442" t="s">
        <v>17594</v>
      </c>
      <c r="U3442" t="s">
        <v>15317</v>
      </c>
    </row>
    <row r="3443" spans="1:21" x14ac:dyDescent="0.25">
      <c r="A3443">
        <v>2010</v>
      </c>
      <c r="B3443">
        <v>16</v>
      </c>
      <c r="C3443" t="s">
        <v>25</v>
      </c>
      <c r="D3443" t="s">
        <v>1031</v>
      </c>
      <c r="E3443" t="s">
        <v>3702</v>
      </c>
      <c r="F3443" t="s">
        <v>7749</v>
      </c>
      <c r="G3443" t="s">
        <v>11870</v>
      </c>
      <c r="H3443" t="s">
        <v>14393</v>
      </c>
      <c r="I3443">
        <v>12.9482</v>
      </c>
      <c r="J3443">
        <v>0</v>
      </c>
      <c r="K3443">
        <v>28.007915000000001</v>
      </c>
      <c r="L3443" t="s">
        <v>17859</v>
      </c>
      <c r="M3443" t="s">
        <v>17574</v>
      </c>
      <c r="R3443" t="s">
        <v>17853</v>
      </c>
      <c r="S3443" t="s">
        <v>17593</v>
      </c>
      <c r="T3443" t="s">
        <v>17594</v>
      </c>
      <c r="U3443" t="s">
        <v>15317</v>
      </c>
    </row>
    <row r="3444" spans="1:21" x14ac:dyDescent="0.25">
      <c r="A3444">
        <v>2010</v>
      </c>
      <c r="B3444">
        <v>16</v>
      </c>
      <c r="C3444" t="s">
        <v>25</v>
      </c>
      <c r="D3444" t="s">
        <v>1842</v>
      </c>
      <c r="E3444" t="s">
        <v>3703</v>
      </c>
      <c r="F3444" t="s">
        <v>7750</v>
      </c>
      <c r="G3444" t="s">
        <v>11903</v>
      </c>
      <c r="H3444" t="s">
        <v>14403</v>
      </c>
      <c r="I3444">
        <v>445.49730399999999</v>
      </c>
      <c r="J3444">
        <v>0</v>
      </c>
      <c r="K3444">
        <v>473.38204200000001</v>
      </c>
      <c r="R3444" t="s">
        <v>17880</v>
      </c>
      <c r="S3444" t="s">
        <v>17881</v>
      </c>
      <c r="T3444" t="s">
        <v>17882</v>
      </c>
      <c r="U3444" t="s">
        <v>15317</v>
      </c>
    </row>
    <row r="3445" spans="1:21" x14ac:dyDescent="0.25">
      <c r="A3445">
        <v>2010</v>
      </c>
      <c r="B3445">
        <v>16</v>
      </c>
      <c r="C3445" t="s">
        <v>25</v>
      </c>
      <c r="D3445" t="s">
        <v>1843</v>
      </c>
      <c r="E3445" t="s">
        <v>3704</v>
      </c>
      <c r="F3445" t="s">
        <v>7437</v>
      </c>
      <c r="G3445" t="s">
        <v>12606</v>
      </c>
      <c r="H3445" t="s">
        <v>14404</v>
      </c>
      <c r="I3445">
        <v>640.44315700000004</v>
      </c>
      <c r="J3445">
        <v>0</v>
      </c>
      <c r="K3445">
        <v>590.40081499999997</v>
      </c>
      <c r="L3445" t="s">
        <v>17919</v>
      </c>
      <c r="M3445" t="s">
        <v>17570</v>
      </c>
      <c r="N3445" t="s">
        <v>16999</v>
      </c>
      <c r="O3445" t="s">
        <v>15336</v>
      </c>
      <c r="R3445" t="s">
        <v>17887</v>
      </c>
      <c r="S3445" t="s">
        <v>15336</v>
      </c>
      <c r="T3445" t="s">
        <v>17916</v>
      </c>
      <c r="U3445" t="s">
        <v>15317</v>
      </c>
    </row>
    <row r="3446" spans="1:21" x14ac:dyDescent="0.25">
      <c r="A3446">
        <v>2010</v>
      </c>
      <c r="B3446">
        <v>16</v>
      </c>
      <c r="C3446" t="s">
        <v>25</v>
      </c>
      <c r="D3446" t="s">
        <v>2277</v>
      </c>
      <c r="E3446" t="s">
        <v>3705</v>
      </c>
      <c r="F3446" t="s">
        <v>7751</v>
      </c>
      <c r="G3446" t="s">
        <v>13092</v>
      </c>
      <c r="H3446" t="s">
        <v>14393</v>
      </c>
      <c r="I3446">
        <v>20</v>
      </c>
      <c r="J3446">
        <v>0</v>
      </c>
      <c r="K3446">
        <v>28.004463999999999</v>
      </c>
      <c r="R3446" t="s">
        <v>17853</v>
      </c>
      <c r="S3446" t="s">
        <v>17593</v>
      </c>
      <c r="T3446" t="s">
        <v>17594</v>
      </c>
      <c r="U3446" t="s">
        <v>15317</v>
      </c>
    </row>
    <row r="3447" spans="1:21" x14ac:dyDescent="0.25">
      <c r="A3447">
        <v>2010</v>
      </c>
      <c r="B3447">
        <v>16</v>
      </c>
      <c r="C3447" t="s">
        <v>28</v>
      </c>
      <c r="D3447" t="s">
        <v>1032</v>
      </c>
      <c r="E3447" t="s">
        <v>3430</v>
      </c>
      <c r="F3447" t="s">
        <v>7438</v>
      </c>
      <c r="G3447" t="s">
        <v>11871</v>
      </c>
      <c r="H3447" t="s">
        <v>14393</v>
      </c>
      <c r="I3447">
        <v>93.720260999999994</v>
      </c>
      <c r="J3447">
        <v>0</v>
      </c>
      <c r="K3447">
        <v>70.737071999999998</v>
      </c>
      <c r="P3447" t="s">
        <v>17859</v>
      </c>
      <c r="Q3447" t="s">
        <v>17574</v>
      </c>
      <c r="R3447" t="s">
        <v>17853</v>
      </c>
      <c r="S3447" t="s">
        <v>17593</v>
      </c>
      <c r="T3447" t="s">
        <v>17594</v>
      </c>
      <c r="U3447" t="s">
        <v>15317</v>
      </c>
    </row>
    <row r="3448" spans="1:21" x14ac:dyDescent="0.25">
      <c r="A3448">
        <v>2010</v>
      </c>
      <c r="B3448">
        <v>16</v>
      </c>
      <c r="C3448" t="s">
        <v>28</v>
      </c>
      <c r="D3448" t="s">
        <v>1033</v>
      </c>
      <c r="E3448" t="s">
        <v>3706</v>
      </c>
      <c r="F3448" t="s">
        <v>7752</v>
      </c>
      <c r="G3448" t="s">
        <v>13093</v>
      </c>
      <c r="H3448" t="s">
        <v>14395</v>
      </c>
      <c r="I3448">
        <v>582.59675000000004</v>
      </c>
      <c r="J3448">
        <v>0</v>
      </c>
      <c r="K3448">
        <v>570.18890399999998</v>
      </c>
      <c r="L3448" t="s">
        <v>18529</v>
      </c>
      <c r="M3448" t="s">
        <v>18530</v>
      </c>
      <c r="N3448" t="s">
        <v>18531</v>
      </c>
      <c r="O3448" t="s">
        <v>17574</v>
      </c>
      <c r="P3448" t="s">
        <v>18532</v>
      </c>
      <c r="Q3448" t="s">
        <v>17593</v>
      </c>
      <c r="R3448" t="s">
        <v>17861</v>
      </c>
      <c r="S3448" t="s">
        <v>17574</v>
      </c>
      <c r="T3448" t="s">
        <v>18533</v>
      </c>
      <c r="U3448" t="s">
        <v>15317</v>
      </c>
    </row>
    <row r="3449" spans="1:21" x14ac:dyDescent="0.25">
      <c r="A3449">
        <v>2010</v>
      </c>
      <c r="B3449">
        <v>16</v>
      </c>
      <c r="C3449" t="s">
        <v>28</v>
      </c>
      <c r="D3449" t="s">
        <v>1034</v>
      </c>
      <c r="E3449" t="s">
        <v>3707</v>
      </c>
      <c r="F3449" t="s">
        <v>7753</v>
      </c>
      <c r="G3449" t="s">
        <v>13094</v>
      </c>
      <c r="H3449" t="s">
        <v>14395</v>
      </c>
      <c r="I3449">
        <v>245.40514300000001</v>
      </c>
      <c r="J3449">
        <v>0</v>
      </c>
      <c r="K3449">
        <v>805.69534799999997</v>
      </c>
      <c r="L3449" t="s">
        <v>18291</v>
      </c>
      <c r="M3449" t="s">
        <v>17574</v>
      </c>
      <c r="N3449" t="s">
        <v>18534</v>
      </c>
      <c r="O3449" t="s">
        <v>17574</v>
      </c>
      <c r="P3449" t="s">
        <v>18535</v>
      </c>
      <c r="Q3449" t="s">
        <v>17574</v>
      </c>
      <c r="R3449" t="s">
        <v>17861</v>
      </c>
      <c r="S3449" t="s">
        <v>17574</v>
      </c>
      <c r="T3449" t="s">
        <v>16979</v>
      </c>
      <c r="U3449" t="s">
        <v>15317</v>
      </c>
    </row>
    <row r="3450" spans="1:21" x14ac:dyDescent="0.25">
      <c r="A3450">
        <v>2010</v>
      </c>
      <c r="B3450">
        <v>16</v>
      </c>
      <c r="C3450" t="s">
        <v>28</v>
      </c>
      <c r="D3450" t="s">
        <v>1035</v>
      </c>
      <c r="E3450" t="s">
        <v>3432</v>
      </c>
      <c r="F3450" t="s">
        <v>7440</v>
      </c>
      <c r="G3450" t="s">
        <v>11874</v>
      </c>
      <c r="H3450" t="s">
        <v>14395</v>
      </c>
      <c r="I3450">
        <v>145.06838999999999</v>
      </c>
      <c r="J3450">
        <v>0</v>
      </c>
      <c r="K3450">
        <v>19.021250999999999</v>
      </c>
      <c r="L3450" t="s">
        <v>17592</v>
      </c>
      <c r="M3450" t="s">
        <v>17593</v>
      </c>
      <c r="R3450" t="s">
        <v>17861</v>
      </c>
      <c r="S3450" t="s">
        <v>17574</v>
      </c>
      <c r="T3450" t="s">
        <v>17594</v>
      </c>
      <c r="U3450" t="s">
        <v>15317</v>
      </c>
    </row>
    <row r="3451" spans="1:21" x14ac:dyDescent="0.25">
      <c r="A3451">
        <v>2010</v>
      </c>
      <c r="B3451">
        <v>16</v>
      </c>
      <c r="C3451" t="s">
        <v>28</v>
      </c>
      <c r="D3451" t="s">
        <v>1036</v>
      </c>
      <c r="E3451" t="s">
        <v>3708</v>
      </c>
      <c r="F3451" t="s">
        <v>7754</v>
      </c>
      <c r="G3451" t="s">
        <v>11875</v>
      </c>
      <c r="H3451" t="s">
        <v>14395</v>
      </c>
      <c r="I3451">
        <v>8.6733159999999998</v>
      </c>
      <c r="J3451">
        <v>0</v>
      </c>
      <c r="K3451">
        <v>7.6185260000000001</v>
      </c>
      <c r="L3451" t="s">
        <v>18270</v>
      </c>
      <c r="M3451" t="s">
        <v>17574</v>
      </c>
      <c r="R3451" t="s">
        <v>17861</v>
      </c>
      <c r="S3451" t="s">
        <v>17574</v>
      </c>
      <c r="T3451" t="s">
        <v>16979</v>
      </c>
      <c r="U3451" t="s">
        <v>15317</v>
      </c>
    </row>
    <row r="3452" spans="1:21" x14ac:dyDescent="0.25">
      <c r="A3452">
        <v>2010</v>
      </c>
      <c r="B3452">
        <v>16</v>
      </c>
      <c r="C3452" t="s">
        <v>28</v>
      </c>
      <c r="D3452" t="s">
        <v>1037</v>
      </c>
      <c r="E3452" t="s">
        <v>3434</v>
      </c>
      <c r="F3452" t="s">
        <v>7755</v>
      </c>
      <c r="G3452" t="s">
        <v>11876</v>
      </c>
      <c r="H3452" t="s">
        <v>14395</v>
      </c>
      <c r="I3452">
        <v>170.249548</v>
      </c>
      <c r="J3452">
        <v>0</v>
      </c>
      <c r="K3452">
        <v>171.39332999999999</v>
      </c>
      <c r="L3452" t="s">
        <v>18270</v>
      </c>
      <c r="M3452" t="s">
        <v>17574</v>
      </c>
      <c r="P3452" t="s">
        <v>17864</v>
      </c>
      <c r="Q3452" t="s">
        <v>17593</v>
      </c>
      <c r="R3452" t="s">
        <v>17861</v>
      </c>
      <c r="S3452" t="s">
        <v>17574</v>
      </c>
      <c r="T3452" t="s">
        <v>17594</v>
      </c>
      <c r="U3452" t="s">
        <v>15317</v>
      </c>
    </row>
    <row r="3453" spans="1:21" x14ac:dyDescent="0.25">
      <c r="A3453">
        <v>2010</v>
      </c>
      <c r="B3453">
        <v>16</v>
      </c>
      <c r="C3453" t="s">
        <v>28</v>
      </c>
      <c r="D3453" t="s">
        <v>1038</v>
      </c>
      <c r="E3453" t="s">
        <v>3709</v>
      </c>
      <c r="F3453" t="s">
        <v>7756</v>
      </c>
      <c r="G3453" t="s">
        <v>11877</v>
      </c>
      <c r="H3453" t="s">
        <v>14395</v>
      </c>
      <c r="I3453">
        <v>35.326340999999999</v>
      </c>
      <c r="J3453">
        <v>0</v>
      </c>
      <c r="K3453">
        <v>33.937998999999998</v>
      </c>
      <c r="L3453" t="s">
        <v>18536</v>
      </c>
      <c r="M3453" t="s">
        <v>17593</v>
      </c>
      <c r="N3453" t="s">
        <v>18537</v>
      </c>
      <c r="O3453" t="s">
        <v>18538</v>
      </c>
      <c r="R3453" t="s">
        <v>17861</v>
      </c>
      <c r="S3453" t="s">
        <v>17574</v>
      </c>
      <c r="T3453" t="s">
        <v>17902</v>
      </c>
      <c r="U3453" t="s">
        <v>15317</v>
      </c>
    </row>
    <row r="3454" spans="1:21" x14ac:dyDescent="0.25">
      <c r="A3454">
        <v>2010</v>
      </c>
      <c r="B3454">
        <v>16</v>
      </c>
      <c r="C3454" t="s">
        <v>28</v>
      </c>
      <c r="D3454" t="s">
        <v>1041</v>
      </c>
      <c r="G3454" t="s">
        <v>11880</v>
      </c>
      <c r="H3454" t="s">
        <v>14393</v>
      </c>
      <c r="I3454">
        <v>5832.4164920000003</v>
      </c>
      <c r="J3454">
        <v>0</v>
      </c>
      <c r="K3454">
        <v>5473.7580449999996</v>
      </c>
      <c r="P3454" t="s">
        <v>15354</v>
      </c>
      <c r="Q3454" t="s">
        <v>15336</v>
      </c>
      <c r="R3454" t="s">
        <v>17853</v>
      </c>
      <c r="S3454" t="s">
        <v>17593</v>
      </c>
      <c r="T3454" t="s">
        <v>17854</v>
      </c>
      <c r="U3454" t="s">
        <v>15317</v>
      </c>
    </row>
    <row r="3455" spans="1:21" x14ac:dyDescent="0.25">
      <c r="A3455">
        <v>2010</v>
      </c>
      <c r="B3455">
        <v>16</v>
      </c>
      <c r="C3455" t="s">
        <v>28</v>
      </c>
      <c r="D3455" t="s">
        <v>1844</v>
      </c>
      <c r="E3455" t="s">
        <v>3435</v>
      </c>
      <c r="F3455" t="s">
        <v>7757</v>
      </c>
      <c r="G3455" t="s">
        <v>12607</v>
      </c>
      <c r="H3455" t="s">
        <v>14396</v>
      </c>
      <c r="I3455">
        <v>166.565618</v>
      </c>
      <c r="J3455">
        <v>0</v>
      </c>
      <c r="K3455">
        <v>49.055076</v>
      </c>
      <c r="L3455" t="s">
        <v>18271</v>
      </c>
      <c r="M3455" t="s">
        <v>17593</v>
      </c>
      <c r="N3455" t="s">
        <v>18539</v>
      </c>
      <c r="O3455" t="s">
        <v>18540</v>
      </c>
      <c r="P3455" t="s">
        <v>18274</v>
      </c>
      <c r="Q3455" t="s">
        <v>15336</v>
      </c>
      <c r="R3455" t="s">
        <v>17866</v>
      </c>
      <c r="S3455" t="s">
        <v>17867</v>
      </c>
      <c r="T3455" t="s">
        <v>18275</v>
      </c>
      <c r="U3455" t="s">
        <v>15317</v>
      </c>
    </row>
    <row r="3456" spans="1:21" x14ac:dyDescent="0.25">
      <c r="A3456">
        <v>2010</v>
      </c>
      <c r="B3456">
        <v>16</v>
      </c>
      <c r="C3456" t="s">
        <v>28</v>
      </c>
      <c r="D3456" t="s">
        <v>1845</v>
      </c>
      <c r="E3456" t="s">
        <v>3436</v>
      </c>
      <c r="F3456" t="s">
        <v>7445</v>
      </c>
      <c r="G3456" t="s">
        <v>11900</v>
      </c>
      <c r="H3456" t="s">
        <v>14402</v>
      </c>
      <c r="I3456">
        <v>22.807510000000001</v>
      </c>
      <c r="J3456">
        <v>0</v>
      </c>
      <c r="K3456">
        <v>27.469228000000001</v>
      </c>
      <c r="L3456" t="s">
        <v>18276</v>
      </c>
      <c r="M3456" t="s">
        <v>17572</v>
      </c>
      <c r="N3456" t="s">
        <v>18277</v>
      </c>
      <c r="O3456" t="s">
        <v>15243</v>
      </c>
      <c r="R3456" t="s">
        <v>17879</v>
      </c>
      <c r="S3456" t="s">
        <v>17574</v>
      </c>
      <c r="T3456" t="s">
        <v>17901</v>
      </c>
      <c r="U3456" t="s">
        <v>15317</v>
      </c>
    </row>
    <row r="3457" spans="1:21" x14ac:dyDescent="0.25">
      <c r="A3457">
        <v>2010</v>
      </c>
      <c r="B3457">
        <v>16</v>
      </c>
      <c r="C3457" t="s">
        <v>28</v>
      </c>
      <c r="D3457" t="s">
        <v>1846</v>
      </c>
      <c r="E3457" t="s">
        <v>3710</v>
      </c>
      <c r="F3457" t="s">
        <v>7446</v>
      </c>
      <c r="G3457" t="s">
        <v>11906</v>
      </c>
      <c r="H3457" t="s">
        <v>14396</v>
      </c>
      <c r="I3457">
        <v>226.78674699999999</v>
      </c>
      <c r="J3457">
        <v>0</v>
      </c>
      <c r="K3457">
        <v>295.68766699999998</v>
      </c>
      <c r="L3457" t="s">
        <v>18278</v>
      </c>
      <c r="M3457" t="s">
        <v>17570</v>
      </c>
      <c r="N3457" t="s">
        <v>18279</v>
      </c>
      <c r="O3457" t="s">
        <v>17570</v>
      </c>
      <c r="P3457" t="s">
        <v>17883</v>
      </c>
      <c r="Q3457" t="s">
        <v>17570</v>
      </c>
      <c r="R3457" t="s">
        <v>17866</v>
      </c>
      <c r="S3457" t="s">
        <v>17867</v>
      </c>
      <c r="T3457" t="s">
        <v>17868</v>
      </c>
      <c r="U3457" t="s">
        <v>15317</v>
      </c>
    </row>
    <row r="3458" spans="1:21" x14ac:dyDescent="0.25">
      <c r="A3458">
        <v>2010</v>
      </c>
      <c r="B3458">
        <v>16</v>
      </c>
      <c r="C3458" t="s">
        <v>28</v>
      </c>
      <c r="D3458" t="s">
        <v>1847</v>
      </c>
      <c r="E3458" t="s">
        <v>3711</v>
      </c>
      <c r="F3458" t="s">
        <v>7447</v>
      </c>
      <c r="G3458" t="s">
        <v>11901</v>
      </c>
      <c r="H3458" t="s">
        <v>14393</v>
      </c>
      <c r="I3458">
        <v>35</v>
      </c>
      <c r="J3458">
        <v>0</v>
      </c>
      <c r="K3458">
        <v>25.118079000000002</v>
      </c>
      <c r="L3458" t="s">
        <v>18280</v>
      </c>
      <c r="M3458" t="s">
        <v>18281</v>
      </c>
      <c r="R3458" t="s">
        <v>17853</v>
      </c>
      <c r="S3458" t="s">
        <v>17593</v>
      </c>
      <c r="T3458" t="s">
        <v>17902</v>
      </c>
      <c r="U3458" t="s">
        <v>15317</v>
      </c>
    </row>
    <row r="3459" spans="1:21" x14ac:dyDescent="0.25">
      <c r="A3459">
        <v>2010</v>
      </c>
      <c r="B3459">
        <v>16</v>
      </c>
      <c r="C3459" t="s">
        <v>28</v>
      </c>
      <c r="D3459" t="s">
        <v>1848</v>
      </c>
      <c r="E3459" t="s">
        <v>3439</v>
      </c>
      <c r="F3459" t="s">
        <v>7758</v>
      </c>
      <c r="G3459" t="s">
        <v>11905</v>
      </c>
      <c r="H3459" t="s">
        <v>14395</v>
      </c>
      <c r="I3459">
        <v>183.79856899999999</v>
      </c>
      <c r="J3459">
        <v>0</v>
      </c>
      <c r="K3459">
        <v>182.53373400000001</v>
      </c>
      <c r="R3459" t="s">
        <v>17861</v>
      </c>
      <c r="S3459" t="s">
        <v>17574</v>
      </c>
      <c r="T3459" t="s">
        <v>16979</v>
      </c>
      <c r="U3459" t="s">
        <v>15317</v>
      </c>
    </row>
    <row r="3460" spans="1:21" x14ac:dyDescent="0.25">
      <c r="A3460">
        <v>2010</v>
      </c>
      <c r="B3460">
        <v>16</v>
      </c>
      <c r="C3460" t="s">
        <v>28</v>
      </c>
      <c r="D3460" t="s">
        <v>1849</v>
      </c>
      <c r="E3460" t="s">
        <v>3712</v>
      </c>
      <c r="F3460" t="s">
        <v>7759</v>
      </c>
      <c r="G3460" t="s">
        <v>13095</v>
      </c>
      <c r="H3460" t="s">
        <v>14395</v>
      </c>
      <c r="I3460">
        <v>681.26870799999995</v>
      </c>
      <c r="J3460">
        <v>0</v>
      </c>
      <c r="K3460">
        <v>5.8</v>
      </c>
      <c r="L3460" t="s">
        <v>18541</v>
      </c>
      <c r="M3460" t="s">
        <v>17242</v>
      </c>
      <c r="N3460" t="s">
        <v>18542</v>
      </c>
      <c r="O3460" t="s">
        <v>18543</v>
      </c>
      <c r="P3460" t="s">
        <v>15193</v>
      </c>
      <c r="Q3460" t="s">
        <v>15336</v>
      </c>
      <c r="R3460" t="s">
        <v>17861</v>
      </c>
      <c r="S3460" t="s">
        <v>17574</v>
      </c>
      <c r="T3460" t="s">
        <v>18544</v>
      </c>
      <c r="U3460" t="s">
        <v>15317</v>
      </c>
    </row>
    <row r="3461" spans="1:21" x14ac:dyDescent="0.25">
      <c r="A3461">
        <v>2010</v>
      </c>
      <c r="B3461">
        <v>16</v>
      </c>
      <c r="C3461" t="s">
        <v>28</v>
      </c>
      <c r="D3461" t="s">
        <v>1850</v>
      </c>
      <c r="E3461" t="s">
        <v>3713</v>
      </c>
      <c r="F3461" t="s">
        <v>7760</v>
      </c>
      <c r="G3461" t="s">
        <v>12609</v>
      </c>
      <c r="H3461" t="s">
        <v>14404</v>
      </c>
      <c r="I3461">
        <v>511.35221999999999</v>
      </c>
      <c r="J3461">
        <v>0</v>
      </c>
      <c r="K3461">
        <v>310.945153</v>
      </c>
      <c r="L3461" t="s">
        <v>18545</v>
      </c>
      <c r="M3461" t="s">
        <v>17574</v>
      </c>
      <c r="R3461" t="s">
        <v>17887</v>
      </c>
      <c r="S3461" t="s">
        <v>15336</v>
      </c>
      <c r="T3461" t="s">
        <v>16979</v>
      </c>
      <c r="U3461" t="s">
        <v>15317</v>
      </c>
    </row>
    <row r="3462" spans="1:21" x14ac:dyDescent="0.25">
      <c r="A3462">
        <v>2010</v>
      </c>
      <c r="B3462">
        <v>16</v>
      </c>
      <c r="C3462" t="s">
        <v>28</v>
      </c>
      <c r="D3462" t="s">
        <v>1851</v>
      </c>
      <c r="E3462" t="s">
        <v>3714</v>
      </c>
      <c r="F3462" t="s">
        <v>7761</v>
      </c>
      <c r="G3462" t="s">
        <v>12610</v>
      </c>
      <c r="H3462" t="s">
        <v>14671</v>
      </c>
      <c r="I3462">
        <v>29.391293000000001</v>
      </c>
      <c r="J3462">
        <v>0</v>
      </c>
      <c r="K3462">
        <v>17.206696000000001</v>
      </c>
      <c r="L3462" t="s">
        <v>18546</v>
      </c>
      <c r="M3462" t="s">
        <v>17570</v>
      </c>
      <c r="P3462" t="s">
        <v>18283</v>
      </c>
      <c r="Q3462" t="s">
        <v>15336</v>
      </c>
      <c r="R3462" t="s">
        <v>18547</v>
      </c>
      <c r="S3462" t="s">
        <v>17574</v>
      </c>
      <c r="T3462" t="s">
        <v>17854</v>
      </c>
      <c r="U3462" t="s">
        <v>15317</v>
      </c>
    </row>
    <row r="3463" spans="1:21" x14ac:dyDescent="0.25">
      <c r="A3463">
        <v>2010</v>
      </c>
      <c r="B3463">
        <v>16</v>
      </c>
      <c r="C3463" t="s">
        <v>28</v>
      </c>
      <c r="D3463" t="s">
        <v>1852</v>
      </c>
      <c r="E3463" t="s">
        <v>3715</v>
      </c>
      <c r="F3463" t="s">
        <v>7762</v>
      </c>
      <c r="G3463" t="s">
        <v>12611</v>
      </c>
      <c r="H3463" t="s">
        <v>14574</v>
      </c>
      <c r="I3463">
        <v>98.274698000000001</v>
      </c>
      <c r="J3463">
        <v>0</v>
      </c>
      <c r="K3463">
        <v>79.454446000000004</v>
      </c>
      <c r="L3463" t="s">
        <v>18545</v>
      </c>
      <c r="M3463" t="s">
        <v>17574</v>
      </c>
      <c r="T3463" t="s">
        <v>16979</v>
      </c>
      <c r="U3463" t="s">
        <v>15317</v>
      </c>
    </row>
    <row r="3464" spans="1:21" x14ac:dyDescent="0.25">
      <c r="A3464">
        <v>2010</v>
      </c>
      <c r="B3464">
        <v>16</v>
      </c>
      <c r="C3464" t="s">
        <v>28</v>
      </c>
      <c r="D3464" t="s">
        <v>2278</v>
      </c>
      <c r="E3464" t="s">
        <v>3716</v>
      </c>
      <c r="F3464" t="s">
        <v>7763</v>
      </c>
      <c r="G3464" t="s">
        <v>13096</v>
      </c>
      <c r="H3464" t="s">
        <v>14393</v>
      </c>
      <c r="I3464">
        <v>0.3639</v>
      </c>
      <c r="J3464">
        <v>0</v>
      </c>
      <c r="K3464">
        <v>0.84709000000000001</v>
      </c>
      <c r="R3464" t="s">
        <v>17853</v>
      </c>
      <c r="S3464" t="s">
        <v>17593</v>
      </c>
      <c r="T3464" t="s">
        <v>17594</v>
      </c>
      <c r="U3464" t="s">
        <v>15317</v>
      </c>
    </row>
    <row r="3465" spans="1:21" x14ac:dyDescent="0.25">
      <c r="A3465">
        <v>2010</v>
      </c>
      <c r="B3465">
        <v>16</v>
      </c>
      <c r="C3465" t="s">
        <v>28</v>
      </c>
      <c r="D3465" t="s">
        <v>2279</v>
      </c>
      <c r="E3465" t="s">
        <v>3717</v>
      </c>
      <c r="F3465" t="s">
        <v>7764</v>
      </c>
      <c r="G3465" t="s">
        <v>13097</v>
      </c>
      <c r="H3465" t="s">
        <v>14393</v>
      </c>
      <c r="I3465">
        <v>78</v>
      </c>
      <c r="J3465">
        <v>0</v>
      </c>
      <c r="K3465">
        <v>61.072234000000002</v>
      </c>
      <c r="R3465" t="s">
        <v>17853</v>
      </c>
      <c r="S3465" t="s">
        <v>17593</v>
      </c>
      <c r="T3465" t="s">
        <v>17594</v>
      </c>
      <c r="U3465" t="s">
        <v>15317</v>
      </c>
    </row>
    <row r="3466" spans="1:21" x14ac:dyDescent="0.25">
      <c r="A3466">
        <v>2010</v>
      </c>
      <c r="B3466">
        <v>16</v>
      </c>
      <c r="C3466" t="s">
        <v>28</v>
      </c>
      <c r="D3466" t="s">
        <v>2280</v>
      </c>
      <c r="E3466" t="s">
        <v>3718</v>
      </c>
      <c r="F3466" t="s">
        <v>7765</v>
      </c>
      <c r="G3466" t="s">
        <v>13098</v>
      </c>
      <c r="H3466" t="s">
        <v>14393</v>
      </c>
      <c r="I3466">
        <v>7.4035000000000002</v>
      </c>
      <c r="J3466">
        <v>0</v>
      </c>
      <c r="K3466">
        <v>6.9072639999999996</v>
      </c>
      <c r="R3466" t="s">
        <v>17853</v>
      </c>
      <c r="S3466" t="s">
        <v>17593</v>
      </c>
      <c r="T3466" t="s">
        <v>17594</v>
      </c>
      <c r="U3466" t="s">
        <v>15317</v>
      </c>
    </row>
    <row r="3467" spans="1:21" x14ac:dyDescent="0.25">
      <c r="A3467">
        <v>2010</v>
      </c>
      <c r="B3467">
        <v>16</v>
      </c>
      <c r="C3467" t="s">
        <v>28</v>
      </c>
      <c r="D3467" t="s">
        <v>2281</v>
      </c>
      <c r="E3467" t="s">
        <v>3719</v>
      </c>
      <c r="F3467" t="s">
        <v>7766</v>
      </c>
      <c r="G3467" t="s">
        <v>13099</v>
      </c>
      <c r="H3467" t="s">
        <v>14393</v>
      </c>
      <c r="I3467">
        <v>15.2691</v>
      </c>
      <c r="J3467">
        <v>0</v>
      </c>
      <c r="K3467">
        <v>29.421196999999999</v>
      </c>
      <c r="R3467" t="s">
        <v>17853</v>
      </c>
      <c r="S3467" t="s">
        <v>17593</v>
      </c>
      <c r="T3467" t="s">
        <v>17594</v>
      </c>
      <c r="U3467" t="s">
        <v>15317</v>
      </c>
    </row>
    <row r="3468" spans="1:21" x14ac:dyDescent="0.25">
      <c r="A3468">
        <v>2010</v>
      </c>
      <c r="B3468">
        <v>16</v>
      </c>
      <c r="C3468" t="s">
        <v>28</v>
      </c>
      <c r="D3468" t="s">
        <v>2282</v>
      </c>
      <c r="E3468" t="s">
        <v>3720</v>
      </c>
      <c r="F3468" t="s">
        <v>7767</v>
      </c>
      <c r="G3468" t="s">
        <v>13100</v>
      </c>
      <c r="H3468" t="s">
        <v>14393</v>
      </c>
      <c r="I3468">
        <v>15.4336</v>
      </c>
      <c r="J3468">
        <v>0</v>
      </c>
      <c r="K3468">
        <v>18.071382</v>
      </c>
      <c r="L3468" t="s">
        <v>17853</v>
      </c>
      <c r="M3468" t="s">
        <v>17593</v>
      </c>
      <c r="R3468" t="s">
        <v>17853</v>
      </c>
      <c r="S3468" t="s">
        <v>17593</v>
      </c>
      <c r="T3468" t="s">
        <v>17594</v>
      </c>
      <c r="U3468" t="s">
        <v>15317</v>
      </c>
    </row>
    <row r="3469" spans="1:21" x14ac:dyDescent="0.25">
      <c r="A3469">
        <v>2010</v>
      </c>
      <c r="B3469">
        <v>16</v>
      </c>
      <c r="C3469" t="s">
        <v>20</v>
      </c>
      <c r="D3469" t="s">
        <v>1042</v>
      </c>
      <c r="G3469" t="s">
        <v>11881</v>
      </c>
      <c r="H3469" t="s">
        <v>14393</v>
      </c>
      <c r="I3469">
        <v>1872.3376800000001</v>
      </c>
      <c r="J3469">
        <v>0</v>
      </c>
      <c r="K3469">
        <v>1572.245678</v>
      </c>
      <c r="P3469" t="s">
        <v>17869</v>
      </c>
      <c r="Q3469" t="s">
        <v>17870</v>
      </c>
      <c r="R3469" t="s">
        <v>17853</v>
      </c>
      <c r="S3469" t="s">
        <v>17593</v>
      </c>
      <c r="T3469" t="s">
        <v>17871</v>
      </c>
      <c r="U3469" t="s">
        <v>15317</v>
      </c>
    </row>
    <row r="3470" spans="1:21" x14ac:dyDescent="0.25">
      <c r="A3470">
        <v>2010</v>
      </c>
      <c r="B3470">
        <v>16</v>
      </c>
      <c r="C3470" t="s">
        <v>20</v>
      </c>
      <c r="D3470" t="s">
        <v>1853</v>
      </c>
      <c r="G3470" t="s">
        <v>11015</v>
      </c>
      <c r="H3470" t="s">
        <v>14400</v>
      </c>
      <c r="I3470">
        <v>11</v>
      </c>
      <c r="J3470">
        <v>0</v>
      </c>
      <c r="K3470">
        <v>24.647266999999999</v>
      </c>
      <c r="P3470" t="s">
        <v>15343</v>
      </c>
      <c r="Q3470" t="s">
        <v>15252</v>
      </c>
      <c r="R3470" t="s">
        <v>17877</v>
      </c>
      <c r="S3470" t="s">
        <v>17242</v>
      </c>
      <c r="T3470" t="s">
        <v>18548</v>
      </c>
      <c r="U3470" t="s">
        <v>15317</v>
      </c>
    </row>
    <row r="3471" spans="1:21" x14ac:dyDescent="0.25">
      <c r="A3471">
        <v>2010</v>
      </c>
      <c r="B3471">
        <v>16</v>
      </c>
      <c r="C3471" t="s">
        <v>20</v>
      </c>
      <c r="D3471" t="s">
        <v>1045</v>
      </c>
      <c r="G3471" t="s">
        <v>10936</v>
      </c>
      <c r="H3471" t="s">
        <v>14575</v>
      </c>
      <c r="I3471">
        <v>97.699357000000006</v>
      </c>
      <c r="J3471">
        <v>0</v>
      </c>
      <c r="K3471">
        <v>37.111415000000001</v>
      </c>
      <c r="R3471" t="s">
        <v>18286</v>
      </c>
      <c r="S3471" t="s">
        <v>17593</v>
      </c>
      <c r="T3471" t="s">
        <v>17594</v>
      </c>
      <c r="U3471" t="s">
        <v>15317</v>
      </c>
    </row>
    <row r="3472" spans="1:21" x14ac:dyDescent="0.25">
      <c r="A3472">
        <v>2010</v>
      </c>
      <c r="B3472">
        <v>16</v>
      </c>
      <c r="C3472" t="s">
        <v>20</v>
      </c>
      <c r="D3472" t="s">
        <v>1046</v>
      </c>
      <c r="G3472" t="s">
        <v>11080</v>
      </c>
      <c r="H3472" t="s">
        <v>14394</v>
      </c>
      <c r="I3472">
        <v>109.57795</v>
      </c>
      <c r="J3472">
        <v>0</v>
      </c>
      <c r="K3472">
        <v>115.955686</v>
      </c>
      <c r="R3472" t="s">
        <v>17858</v>
      </c>
      <c r="S3472" t="s">
        <v>17574</v>
      </c>
      <c r="T3472" t="s">
        <v>16979</v>
      </c>
      <c r="U3472" t="s">
        <v>15317</v>
      </c>
    </row>
    <row r="3473" spans="1:21" x14ac:dyDescent="0.25">
      <c r="A3473">
        <v>2010</v>
      </c>
      <c r="B3473">
        <v>16</v>
      </c>
      <c r="C3473" t="s">
        <v>20</v>
      </c>
      <c r="D3473" t="s">
        <v>1047</v>
      </c>
      <c r="G3473" t="s">
        <v>10937</v>
      </c>
      <c r="H3473" t="s">
        <v>14576</v>
      </c>
      <c r="I3473">
        <v>29.388435999999999</v>
      </c>
      <c r="J3473">
        <v>0</v>
      </c>
      <c r="K3473">
        <v>9.2793720000000004</v>
      </c>
      <c r="R3473" t="s">
        <v>17877</v>
      </c>
      <c r="S3473" t="s">
        <v>17242</v>
      </c>
      <c r="T3473" t="s">
        <v>17233</v>
      </c>
      <c r="U3473" t="s">
        <v>15317</v>
      </c>
    </row>
    <row r="3474" spans="1:21" x14ac:dyDescent="0.25">
      <c r="A3474">
        <v>2010</v>
      </c>
      <c r="B3474">
        <v>16</v>
      </c>
      <c r="C3474" t="s">
        <v>20</v>
      </c>
      <c r="D3474" t="s">
        <v>1048</v>
      </c>
      <c r="G3474" t="s">
        <v>11017</v>
      </c>
      <c r="H3474" t="s">
        <v>14402</v>
      </c>
      <c r="I3474">
        <v>105.42568799999999</v>
      </c>
      <c r="J3474">
        <v>0</v>
      </c>
      <c r="K3474">
        <v>102.56181599999999</v>
      </c>
      <c r="R3474" t="s">
        <v>17879</v>
      </c>
      <c r="S3474" t="s">
        <v>17574</v>
      </c>
      <c r="T3474" t="s">
        <v>16979</v>
      </c>
      <c r="U3474" t="s">
        <v>15317</v>
      </c>
    </row>
    <row r="3475" spans="1:21" x14ac:dyDescent="0.25">
      <c r="A3475">
        <v>2010</v>
      </c>
      <c r="B3475">
        <v>16</v>
      </c>
      <c r="C3475" t="s">
        <v>20</v>
      </c>
      <c r="D3475" t="s">
        <v>1051</v>
      </c>
      <c r="G3475" t="s">
        <v>11886</v>
      </c>
      <c r="H3475" t="s">
        <v>14393</v>
      </c>
      <c r="I3475">
        <v>124.238737</v>
      </c>
      <c r="J3475">
        <v>0</v>
      </c>
      <c r="K3475">
        <v>148.60244900000001</v>
      </c>
      <c r="R3475" t="s">
        <v>17853</v>
      </c>
      <c r="S3475" t="s">
        <v>17593</v>
      </c>
      <c r="T3475" t="s">
        <v>17594</v>
      </c>
      <c r="U3475" t="s">
        <v>15317</v>
      </c>
    </row>
    <row r="3476" spans="1:21" x14ac:dyDescent="0.25">
      <c r="A3476">
        <v>2010</v>
      </c>
      <c r="B3476">
        <v>16</v>
      </c>
      <c r="C3476" t="s">
        <v>20</v>
      </c>
      <c r="D3476" t="s">
        <v>1056</v>
      </c>
      <c r="G3476" t="s">
        <v>13101</v>
      </c>
      <c r="H3476" t="s">
        <v>14393</v>
      </c>
      <c r="I3476">
        <v>2298.9658979999999</v>
      </c>
      <c r="J3476">
        <v>0</v>
      </c>
      <c r="K3476">
        <v>2269.6586379999999</v>
      </c>
      <c r="R3476" t="s">
        <v>17853</v>
      </c>
      <c r="S3476" t="s">
        <v>17593</v>
      </c>
      <c r="T3476" t="s">
        <v>17594</v>
      </c>
      <c r="U3476" t="s">
        <v>15317</v>
      </c>
    </row>
    <row r="3477" spans="1:21" x14ac:dyDescent="0.25">
      <c r="A3477">
        <v>2010</v>
      </c>
      <c r="B3477">
        <v>16</v>
      </c>
      <c r="C3477" t="s">
        <v>20</v>
      </c>
      <c r="D3477" t="s">
        <v>1855</v>
      </c>
      <c r="G3477" t="s">
        <v>12613</v>
      </c>
      <c r="H3477" t="s">
        <v>14393</v>
      </c>
      <c r="I3477">
        <v>1840</v>
      </c>
      <c r="J3477">
        <v>0</v>
      </c>
      <c r="K3477">
        <v>1835.655174</v>
      </c>
      <c r="R3477" t="s">
        <v>17853</v>
      </c>
      <c r="S3477" t="s">
        <v>17593</v>
      </c>
      <c r="T3477" t="s">
        <v>17594</v>
      </c>
      <c r="U3477" t="s">
        <v>15317</v>
      </c>
    </row>
    <row r="3478" spans="1:21" x14ac:dyDescent="0.25">
      <c r="A3478">
        <v>2010</v>
      </c>
      <c r="B3478">
        <v>16</v>
      </c>
      <c r="C3478" t="s">
        <v>20</v>
      </c>
      <c r="D3478" t="s">
        <v>2283</v>
      </c>
      <c r="G3478" t="s">
        <v>13102</v>
      </c>
      <c r="H3478" t="s">
        <v>14393</v>
      </c>
      <c r="I3478">
        <v>413.613969</v>
      </c>
      <c r="J3478">
        <v>0</v>
      </c>
      <c r="K3478">
        <v>406.01435300000003</v>
      </c>
      <c r="R3478" t="s">
        <v>17853</v>
      </c>
      <c r="S3478" t="s">
        <v>17593</v>
      </c>
      <c r="T3478" t="s">
        <v>17594</v>
      </c>
      <c r="U3478" t="s">
        <v>15317</v>
      </c>
    </row>
    <row r="3479" spans="1:21" x14ac:dyDescent="0.25">
      <c r="A3479">
        <v>2010</v>
      </c>
      <c r="B3479">
        <v>16</v>
      </c>
      <c r="C3479" t="s">
        <v>20</v>
      </c>
      <c r="D3479" t="s">
        <v>2284</v>
      </c>
      <c r="G3479" t="s">
        <v>13103</v>
      </c>
      <c r="H3479" t="s">
        <v>14393</v>
      </c>
      <c r="I3479">
        <v>232.45801700000001</v>
      </c>
      <c r="J3479">
        <v>0</v>
      </c>
      <c r="K3479">
        <v>75.839256000000006</v>
      </c>
      <c r="R3479" t="s">
        <v>17853</v>
      </c>
      <c r="S3479" t="s">
        <v>17593</v>
      </c>
      <c r="T3479" t="s">
        <v>17594</v>
      </c>
      <c r="U3479" t="s">
        <v>15317</v>
      </c>
    </row>
    <row r="3480" spans="1:21" x14ac:dyDescent="0.25">
      <c r="A3480">
        <v>2010</v>
      </c>
      <c r="B3480">
        <v>16</v>
      </c>
      <c r="C3480" t="s">
        <v>20</v>
      </c>
      <c r="D3480" t="s">
        <v>2285</v>
      </c>
      <c r="G3480" t="s">
        <v>13104</v>
      </c>
      <c r="H3480" t="s">
        <v>14393</v>
      </c>
      <c r="I3480">
        <v>470.17426899999998</v>
      </c>
      <c r="J3480">
        <v>0</v>
      </c>
      <c r="K3480">
        <v>325.015038</v>
      </c>
      <c r="R3480" t="s">
        <v>17853</v>
      </c>
      <c r="S3480" t="s">
        <v>17593</v>
      </c>
      <c r="T3480" t="s">
        <v>17594</v>
      </c>
      <c r="U3480" t="s">
        <v>15317</v>
      </c>
    </row>
    <row r="3481" spans="1:21" x14ac:dyDescent="0.25">
      <c r="A3481">
        <v>2010</v>
      </c>
      <c r="B3481">
        <v>16</v>
      </c>
      <c r="C3481" t="s">
        <v>20</v>
      </c>
      <c r="D3481" t="s">
        <v>2286</v>
      </c>
      <c r="G3481" t="s">
        <v>13105</v>
      </c>
      <c r="H3481" t="s">
        <v>14393</v>
      </c>
      <c r="I3481">
        <v>3637.0487189999999</v>
      </c>
      <c r="J3481">
        <v>0</v>
      </c>
      <c r="K3481">
        <v>2497.9086480000001</v>
      </c>
      <c r="R3481" t="s">
        <v>17853</v>
      </c>
      <c r="S3481" t="s">
        <v>17593</v>
      </c>
      <c r="T3481" t="s">
        <v>17594</v>
      </c>
      <c r="U3481" t="s">
        <v>15317</v>
      </c>
    </row>
    <row r="3482" spans="1:21" x14ac:dyDescent="0.25">
      <c r="A3482">
        <v>2010</v>
      </c>
      <c r="B3482">
        <v>16</v>
      </c>
      <c r="C3482" t="s">
        <v>20</v>
      </c>
      <c r="D3482" t="s">
        <v>2287</v>
      </c>
      <c r="G3482" t="s">
        <v>13106</v>
      </c>
      <c r="H3482" t="s">
        <v>14393</v>
      </c>
      <c r="I3482">
        <v>248.7</v>
      </c>
      <c r="J3482">
        <v>0</v>
      </c>
      <c r="K3482">
        <v>680.15861199999995</v>
      </c>
      <c r="P3482" t="s">
        <v>16903</v>
      </c>
      <c r="Q3482" t="s">
        <v>15336</v>
      </c>
      <c r="R3482" t="s">
        <v>17853</v>
      </c>
      <c r="S3482" t="s">
        <v>17593</v>
      </c>
      <c r="T3482" t="s">
        <v>17854</v>
      </c>
      <c r="U3482" t="s">
        <v>15317</v>
      </c>
    </row>
    <row r="3483" spans="1:21" x14ac:dyDescent="0.25">
      <c r="A3483">
        <v>2010</v>
      </c>
      <c r="B3483">
        <v>16</v>
      </c>
      <c r="C3483" t="s">
        <v>22</v>
      </c>
      <c r="D3483" t="s">
        <v>1060</v>
      </c>
      <c r="G3483" t="s">
        <v>10941</v>
      </c>
      <c r="H3483" t="s">
        <v>14221</v>
      </c>
      <c r="I3483">
        <v>2474.0071699999999</v>
      </c>
      <c r="J3483">
        <v>0</v>
      </c>
      <c r="K3483">
        <v>2653.4041400000001</v>
      </c>
      <c r="U3483" t="s">
        <v>15316</v>
      </c>
    </row>
    <row r="3484" spans="1:21" x14ac:dyDescent="0.25">
      <c r="A3484">
        <v>2010</v>
      </c>
      <c r="B3484">
        <v>16</v>
      </c>
      <c r="C3484" t="s">
        <v>39</v>
      </c>
      <c r="D3484" t="s">
        <v>2288</v>
      </c>
      <c r="G3484" t="s">
        <v>13107</v>
      </c>
      <c r="H3484" t="s">
        <v>14393</v>
      </c>
      <c r="I3484">
        <v>0</v>
      </c>
      <c r="J3484">
        <v>0</v>
      </c>
      <c r="K3484">
        <v>1746.6368030000001</v>
      </c>
      <c r="P3484" t="s">
        <v>15211</v>
      </c>
      <c r="Q3484" t="s">
        <v>15250</v>
      </c>
      <c r="R3484" t="s">
        <v>17853</v>
      </c>
      <c r="S3484" t="s">
        <v>17593</v>
      </c>
      <c r="T3484" t="s">
        <v>18549</v>
      </c>
      <c r="U3484" t="s">
        <v>15317</v>
      </c>
    </row>
    <row r="3485" spans="1:21" x14ac:dyDescent="0.25">
      <c r="A3485">
        <v>2010</v>
      </c>
      <c r="B3485">
        <v>16</v>
      </c>
      <c r="C3485" t="s">
        <v>23</v>
      </c>
      <c r="D3485" t="s">
        <v>1061</v>
      </c>
      <c r="G3485" t="s">
        <v>10942</v>
      </c>
      <c r="H3485" t="s">
        <v>14222</v>
      </c>
      <c r="I3485">
        <v>147.81431699999999</v>
      </c>
      <c r="J3485">
        <v>0</v>
      </c>
      <c r="K3485">
        <v>143.009084</v>
      </c>
      <c r="U3485" t="s">
        <v>15316</v>
      </c>
    </row>
    <row r="3486" spans="1:21" x14ac:dyDescent="0.25">
      <c r="A3486">
        <v>2010</v>
      </c>
      <c r="B3486">
        <v>16</v>
      </c>
      <c r="C3486" t="s">
        <v>23</v>
      </c>
      <c r="D3486" t="s">
        <v>1062</v>
      </c>
      <c r="G3486" t="s">
        <v>10957</v>
      </c>
      <c r="H3486" t="s">
        <v>14222</v>
      </c>
      <c r="I3486">
        <v>43.801000000000002</v>
      </c>
      <c r="J3486">
        <v>0</v>
      </c>
      <c r="K3486">
        <v>22.838457999999999</v>
      </c>
      <c r="U3486" t="s">
        <v>15316</v>
      </c>
    </row>
    <row r="3487" spans="1:21" x14ac:dyDescent="0.25">
      <c r="A3487">
        <v>2010</v>
      </c>
      <c r="B3487">
        <v>16</v>
      </c>
      <c r="C3487" t="s">
        <v>24</v>
      </c>
      <c r="D3487" t="s">
        <v>1063</v>
      </c>
      <c r="E3487" t="s">
        <v>3721</v>
      </c>
      <c r="F3487" t="s">
        <v>7768</v>
      </c>
      <c r="G3487" t="s">
        <v>13108</v>
      </c>
      <c r="H3487" t="s">
        <v>14393</v>
      </c>
      <c r="I3487">
        <v>86.218160999999995</v>
      </c>
      <c r="J3487">
        <v>0</v>
      </c>
      <c r="K3487">
        <v>88.072646000000006</v>
      </c>
      <c r="L3487" t="s">
        <v>18550</v>
      </c>
      <c r="M3487" t="s">
        <v>17574</v>
      </c>
      <c r="N3487" t="s">
        <v>18551</v>
      </c>
      <c r="O3487" t="s">
        <v>17574</v>
      </c>
      <c r="R3487" t="s">
        <v>17853</v>
      </c>
      <c r="S3487" t="s">
        <v>17593</v>
      </c>
      <c r="T3487" t="s">
        <v>17594</v>
      </c>
      <c r="U3487" t="s">
        <v>15317</v>
      </c>
    </row>
    <row r="3488" spans="1:21" x14ac:dyDescent="0.25">
      <c r="A3488">
        <v>2010</v>
      </c>
      <c r="B3488">
        <v>16</v>
      </c>
      <c r="C3488" t="s">
        <v>24</v>
      </c>
      <c r="D3488" t="s">
        <v>1064</v>
      </c>
      <c r="E3488" t="s">
        <v>3722</v>
      </c>
      <c r="F3488" t="s">
        <v>7769</v>
      </c>
      <c r="G3488" t="s">
        <v>11896</v>
      </c>
      <c r="H3488" t="s">
        <v>14395</v>
      </c>
      <c r="I3488">
        <v>322.59581700000001</v>
      </c>
      <c r="J3488">
        <v>0</v>
      </c>
      <c r="K3488">
        <v>582.94983200000001</v>
      </c>
      <c r="L3488" t="s">
        <v>18552</v>
      </c>
      <c r="M3488" t="s">
        <v>18553</v>
      </c>
      <c r="N3488" t="s">
        <v>18554</v>
      </c>
      <c r="O3488" t="s">
        <v>17574</v>
      </c>
      <c r="R3488" t="s">
        <v>17861</v>
      </c>
      <c r="S3488" t="s">
        <v>17574</v>
      </c>
      <c r="T3488" t="s">
        <v>18555</v>
      </c>
      <c r="U3488" t="s">
        <v>15317</v>
      </c>
    </row>
    <row r="3489" spans="1:21" x14ac:dyDescent="0.25">
      <c r="A3489">
        <v>2010</v>
      </c>
      <c r="B3489">
        <v>16</v>
      </c>
      <c r="C3489" t="s">
        <v>24</v>
      </c>
      <c r="D3489" t="s">
        <v>1065</v>
      </c>
      <c r="E3489" t="s">
        <v>3444</v>
      </c>
      <c r="F3489" t="s">
        <v>7770</v>
      </c>
      <c r="G3489" t="s">
        <v>11897</v>
      </c>
      <c r="H3489" t="s">
        <v>14394</v>
      </c>
      <c r="I3489">
        <v>147.869302</v>
      </c>
      <c r="J3489">
        <v>0</v>
      </c>
      <c r="K3489">
        <v>165.70985099999999</v>
      </c>
      <c r="L3489" t="s">
        <v>17861</v>
      </c>
      <c r="M3489" t="s">
        <v>17574</v>
      </c>
      <c r="P3489" t="s">
        <v>17861</v>
      </c>
      <c r="Q3489" t="s">
        <v>17574</v>
      </c>
      <c r="R3489" t="s">
        <v>17858</v>
      </c>
      <c r="S3489" t="s">
        <v>17574</v>
      </c>
      <c r="T3489" t="s">
        <v>16979</v>
      </c>
      <c r="U3489" t="s">
        <v>15317</v>
      </c>
    </row>
    <row r="3490" spans="1:21" x14ac:dyDescent="0.25">
      <c r="A3490">
        <v>2010</v>
      </c>
      <c r="B3490">
        <v>16</v>
      </c>
      <c r="C3490" t="s">
        <v>24</v>
      </c>
      <c r="D3490" t="s">
        <v>1066</v>
      </c>
      <c r="E3490" t="s">
        <v>3723</v>
      </c>
      <c r="F3490" t="s">
        <v>7771</v>
      </c>
      <c r="G3490" t="s">
        <v>11898</v>
      </c>
      <c r="H3490" t="s">
        <v>14395</v>
      </c>
      <c r="I3490">
        <v>1.509709</v>
      </c>
      <c r="J3490">
        <v>0</v>
      </c>
      <c r="K3490">
        <v>1.5717540000000001</v>
      </c>
      <c r="R3490" t="s">
        <v>17861</v>
      </c>
      <c r="S3490" t="s">
        <v>17574</v>
      </c>
      <c r="T3490" t="s">
        <v>16979</v>
      </c>
      <c r="U3490" t="s">
        <v>15317</v>
      </c>
    </row>
    <row r="3491" spans="1:21" x14ac:dyDescent="0.25">
      <c r="A3491">
        <v>2010</v>
      </c>
      <c r="B3491">
        <v>16</v>
      </c>
      <c r="C3491" t="s">
        <v>24</v>
      </c>
      <c r="D3491" t="s">
        <v>1067</v>
      </c>
      <c r="E3491" t="s">
        <v>3445</v>
      </c>
      <c r="F3491" t="s">
        <v>7454</v>
      </c>
      <c r="G3491" t="s">
        <v>12615</v>
      </c>
      <c r="H3491" t="s">
        <v>14401</v>
      </c>
      <c r="I3491">
        <v>97.621915999999999</v>
      </c>
      <c r="J3491">
        <v>0</v>
      </c>
      <c r="K3491">
        <v>37.870404000000001</v>
      </c>
      <c r="L3491" t="s">
        <v>18292</v>
      </c>
      <c r="M3491" t="s">
        <v>17589</v>
      </c>
      <c r="N3491" t="s">
        <v>15223</v>
      </c>
      <c r="O3491" t="s">
        <v>15336</v>
      </c>
      <c r="P3491" t="s">
        <v>15223</v>
      </c>
      <c r="Q3491" t="s">
        <v>15336</v>
      </c>
      <c r="R3491" t="s">
        <v>17878</v>
      </c>
      <c r="S3491" t="s">
        <v>17574</v>
      </c>
      <c r="T3491" t="s">
        <v>18293</v>
      </c>
      <c r="U3491" t="s">
        <v>15317</v>
      </c>
    </row>
    <row r="3492" spans="1:21" x14ac:dyDescent="0.25">
      <c r="A3492">
        <v>2010</v>
      </c>
      <c r="B3492">
        <v>16</v>
      </c>
      <c r="C3492" t="s">
        <v>21</v>
      </c>
      <c r="D3492" t="s">
        <v>1075</v>
      </c>
      <c r="G3492" t="s">
        <v>12616</v>
      </c>
      <c r="H3492" t="s">
        <v>14396</v>
      </c>
      <c r="I3492">
        <v>56.5</v>
      </c>
      <c r="J3492">
        <v>0</v>
      </c>
      <c r="K3492">
        <v>181.54213100000001</v>
      </c>
      <c r="P3492" t="s">
        <v>17243</v>
      </c>
      <c r="Q3492" t="s">
        <v>15336</v>
      </c>
      <c r="R3492" t="s">
        <v>17866</v>
      </c>
      <c r="S3492" t="s">
        <v>17867</v>
      </c>
      <c r="T3492" t="s">
        <v>17868</v>
      </c>
      <c r="U3492" t="s">
        <v>15317</v>
      </c>
    </row>
    <row r="3493" spans="1:21" x14ac:dyDescent="0.25">
      <c r="A3493">
        <v>2010</v>
      </c>
      <c r="B3493">
        <v>16</v>
      </c>
      <c r="C3493" t="s">
        <v>21</v>
      </c>
      <c r="D3493" t="s">
        <v>1856</v>
      </c>
      <c r="F3493" t="s">
        <v>4102</v>
      </c>
      <c r="G3493" t="s">
        <v>12443</v>
      </c>
      <c r="H3493" t="s">
        <v>14578</v>
      </c>
      <c r="I3493">
        <v>105.649788</v>
      </c>
      <c r="J3493">
        <v>0</v>
      </c>
      <c r="K3493">
        <v>185.77288999999999</v>
      </c>
      <c r="R3493" t="s">
        <v>18294</v>
      </c>
      <c r="S3493" t="s">
        <v>17242</v>
      </c>
      <c r="T3493" t="s">
        <v>17233</v>
      </c>
      <c r="U3493" t="s">
        <v>15317</v>
      </c>
    </row>
    <row r="3494" spans="1:21" x14ac:dyDescent="0.25">
      <c r="A3494">
        <v>2010</v>
      </c>
      <c r="B3494">
        <v>16</v>
      </c>
      <c r="C3494" t="s">
        <v>29</v>
      </c>
      <c r="D3494" t="s">
        <v>1083</v>
      </c>
      <c r="E3494" t="s">
        <v>3724</v>
      </c>
      <c r="F3494" t="s">
        <v>7772</v>
      </c>
      <c r="G3494" t="s">
        <v>12617</v>
      </c>
      <c r="H3494" t="s">
        <v>14404</v>
      </c>
      <c r="I3494">
        <v>231.38</v>
      </c>
      <c r="J3494">
        <v>0</v>
      </c>
      <c r="K3494">
        <v>263.38754399999999</v>
      </c>
      <c r="L3494" t="s">
        <v>17921</v>
      </c>
      <c r="M3494" t="s">
        <v>17574</v>
      </c>
      <c r="N3494" t="s">
        <v>18556</v>
      </c>
      <c r="O3494" t="s">
        <v>17593</v>
      </c>
      <c r="R3494" t="s">
        <v>17887</v>
      </c>
      <c r="S3494" t="s">
        <v>15336</v>
      </c>
      <c r="T3494" t="s">
        <v>17594</v>
      </c>
      <c r="U3494" t="s">
        <v>15317</v>
      </c>
    </row>
    <row r="3495" spans="1:21" x14ac:dyDescent="0.25">
      <c r="A3495">
        <v>2010</v>
      </c>
      <c r="B3495">
        <v>16</v>
      </c>
      <c r="C3495" t="s">
        <v>29</v>
      </c>
      <c r="D3495" t="s">
        <v>1084</v>
      </c>
      <c r="E3495" t="s">
        <v>3725</v>
      </c>
      <c r="F3495" t="s">
        <v>7773</v>
      </c>
      <c r="G3495" t="s">
        <v>12618</v>
      </c>
      <c r="H3495" t="s">
        <v>14404</v>
      </c>
      <c r="I3495">
        <v>356.054866</v>
      </c>
      <c r="J3495">
        <v>0</v>
      </c>
      <c r="K3495">
        <v>350.20631200000003</v>
      </c>
      <c r="R3495" t="s">
        <v>17887</v>
      </c>
      <c r="S3495" t="s">
        <v>15336</v>
      </c>
      <c r="T3495" t="s">
        <v>15337</v>
      </c>
      <c r="U3495" t="s">
        <v>15317</v>
      </c>
    </row>
    <row r="3496" spans="1:21" x14ac:dyDescent="0.25">
      <c r="A3496">
        <v>2010</v>
      </c>
      <c r="B3496">
        <v>16</v>
      </c>
      <c r="C3496" t="s">
        <v>29</v>
      </c>
      <c r="D3496" t="s">
        <v>1085</v>
      </c>
      <c r="E3496" t="s">
        <v>3726</v>
      </c>
      <c r="F3496" t="s">
        <v>7774</v>
      </c>
      <c r="G3496" t="s">
        <v>12619</v>
      </c>
      <c r="H3496" t="s">
        <v>14396</v>
      </c>
      <c r="I3496">
        <v>158.505968</v>
      </c>
      <c r="J3496">
        <v>0</v>
      </c>
      <c r="K3496">
        <v>156.61650399999999</v>
      </c>
      <c r="L3496" t="s">
        <v>17888</v>
      </c>
      <c r="M3496" t="s">
        <v>17593</v>
      </c>
      <c r="N3496" t="s">
        <v>18557</v>
      </c>
      <c r="O3496" t="s">
        <v>17570</v>
      </c>
      <c r="R3496" t="s">
        <v>17866</v>
      </c>
      <c r="S3496" t="s">
        <v>17867</v>
      </c>
      <c r="T3496" t="s">
        <v>18275</v>
      </c>
      <c r="U3496" t="s">
        <v>15317</v>
      </c>
    </row>
    <row r="3497" spans="1:21" x14ac:dyDescent="0.25">
      <c r="A3497">
        <v>2010</v>
      </c>
      <c r="B3497">
        <v>16</v>
      </c>
      <c r="C3497" t="s">
        <v>29</v>
      </c>
      <c r="D3497" t="s">
        <v>1086</v>
      </c>
      <c r="E3497" t="s">
        <v>3727</v>
      </c>
      <c r="F3497" t="s">
        <v>7775</v>
      </c>
      <c r="G3497" t="s">
        <v>11918</v>
      </c>
      <c r="H3497" t="s">
        <v>14393</v>
      </c>
      <c r="I3497">
        <v>37.352899999999998</v>
      </c>
      <c r="J3497">
        <v>0</v>
      </c>
      <c r="K3497">
        <v>34.910361000000002</v>
      </c>
      <c r="L3497" t="s">
        <v>17770</v>
      </c>
      <c r="M3497" t="s">
        <v>16846</v>
      </c>
      <c r="N3497" t="s">
        <v>17293</v>
      </c>
      <c r="O3497" t="s">
        <v>17870</v>
      </c>
      <c r="P3497" t="s">
        <v>17855</v>
      </c>
      <c r="Q3497" t="s">
        <v>17856</v>
      </c>
      <c r="R3497" t="s">
        <v>17853</v>
      </c>
      <c r="S3497" t="s">
        <v>17593</v>
      </c>
      <c r="T3497" s="124" t="s">
        <v>18558</v>
      </c>
      <c r="U3497" s="124" t="s">
        <v>15317</v>
      </c>
    </row>
    <row r="3498" spans="1:21" x14ac:dyDescent="0.25">
      <c r="A3498">
        <v>2010</v>
      </c>
      <c r="B3498">
        <v>16</v>
      </c>
      <c r="C3498" t="s">
        <v>29</v>
      </c>
      <c r="D3498" t="s">
        <v>1087</v>
      </c>
      <c r="E3498" t="s">
        <v>3099</v>
      </c>
      <c r="F3498" t="s">
        <v>7081</v>
      </c>
      <c r="G3498" t="s">
        <v>11919</v>
      </c>
      <c r="H3498" t="s">
        <v>14396</v>
      </c>
      <c r="I3498">
        <v>5</v>
      </c>
      <c r="J3498">
        <v>0</v>
      </c>
      <c r="K3498">
        <v>89.816384999999997</v>
      </c>
      <c r="R3498" t="s">
        <v>17866</v>
      </c>
      <c r="S3498" t="s">
        <v>17867</v>
      </c>
      <c r="T3498" t="s">
        <v>17868</v>
      </c>
      <c r="U3498" t="s">
        <v>15317</v>
      </c>
    </row>
    <row r="3499" spans="1:21" x14ac:dyDescent="0.25">
      <c r="A3499">
        <v>2010</v>
      </c>
      <c r="B3499">
        <v>16</v>
      </c>
      <c r="C3499" t="s">
        <v>29</v>
      </c>
      <c r="D3499" t="s">
        <v>1088</v>
      </c>
      <c r="E3499" t="s">
        <v>3100</v>
      </c>
      <c r="F3499" t="s">
        <v>7776</v>
      </c>
      <c r="G3499" t="s">
        <v>11172</v>
      </c>
      <c r="H3499" t="s">
        <v>14672</v>
      </c>
      <c r="I3499">
        <v>380</v>
      </c>
      <c r="J3499">
        <v>0</v>
      </c>
      <c r="K3499">
        <v>398.47502400000002</v>
      </c>
      <c r="N3499" t="s">
        <v>17972</v>
      </c>
      <c r="O3499" t="s">
        <v>17486</v>
      </c>
      <c r="P3499" t="s">
        <v>16963</v>
      </c>
      <c r="Q3499" t="s">
        <v>15239</v>
      </c>
      <c r="R3499" t="s">
        <v>18559</v>
      </c>
      <c r="S3499" t="s">
        <v>18288</v>
      </c>
      <c r="T3499" t="s">
        <v>18560</v>
      </c>
      <c r="U3499" t="s">
        <v>15317</v>
      </c>
    </row>
    <row r="3500" spans="1:21" x14ac:dyDescent="0.25">
      <c r="A3500">
        <v>2010</v>
      </c>
      <c r="B3500">
        <v>16</v>
      </c>
      <c r="C3500" t="s">
        <v>29</v>
      </c>
      <c r="D3500" t="s">
        <v>1089</v>
      </c>
      <c r="E3500" t="s">
        <v>3448</v>
      </c>
      <c r="F3500" t="s">
        <v>7083</v>
      </c>
      <c r="G3500" t="s">
        <v>11920</v>
      </c>
      <c r="H3500" t="s">
        <v>14393</v>
      </c>
      <c r="I3500">
        <v>5866.3338059999996</v>
      </c>
      <c r="J3500">
        <v>0</v>
      </c>
      <c r="K3500">
        <v>6283.3744230000002</v>
      </c>
      <c r="L3500" t="s">
        <v>17293</v>
      </c>
      <c r="M3500" t="s">
        <v>17870</v>
      </c>
      <c r="N3500" t="s">
        <v>17869</v>
      </c>
      <c r="O3500" t="s">
        <v>17870</v>
      </c>
      <c r="P3500" t="s">
        <v>17869</v>
      </c>
      <c r="Q3500" t="s">
        <v>17870</v>
      </c>
      <c r="R3500" t="s">
        <v>17853</v>
      </c>
      <c r="S3500" t="s">
        <v>17593</v>
      </c>
      <c r="T3500" s="124" t="s">
        <v>17895</v>
      </c>
      <c r="U3500" s="124" t="s">
        <v>15317</v>
      </c>
    </row>
    <row r="3501" spans="1:21" x14ac:dyDescent="0.25">
      <c r="A3501">
        <v>2010</v>
      </c>
      <c r="B3501">
        <v>16</v>
      </c>
      <c r="C3501" t="s">
        <v>29</v>
      </c>
      <c r="D3501" t="s">
        <v>1090</v>
      </c>
      <c r="E3501" t="s">
        <v>3102</v>
      </c>
      <c r="F3501" t="s">
        <v>7084</v>
      </c>
      <c r="G3501" t="s">
        <v>11921</v>
      </c>
      <c r="H3501" t="s">
        <v>14393</v>
      </c>
      <c r="I3501">
        <v>2051.964735</v>
      </c>
      <c r="J3501">
        <v>0</v>
      </c>
      <c r="K3501">
        <v>1850.6811760000001</v>
      </c>
      <c r="L3501" t="s">
        <v>17869</v>
      </c>
      <c r="M3501" t="s">
        <v>17870</v>
      </c>
      <c r="N3501" t="s">
        <v>17896</v>
      </c>
      <c r="O3501" t="s">
        <v>17897</v>
      </c>
      <c r="P3501" t="s">
        <v>17898</v>
      </c>
      <c r="Q3501" t="s">
        <v>17870</v>
      </c>
      <c r="R3501" t="s">
        <v>17853</v>
      </c>
      <c r="S3501" t="s">
        <v>17593</v>
      </c>
      <c r="T3501" s="124" t="s">
        <v>17899</v>
      </c>
      <c r="U3501" s="124" t="s">
        <v>15317</v>
      </c>
    </row>
    <row r="3502" spans="1:21" x14ac:dyDescent="0.25">
      <c r="A3502">
        <v>2010</v>
      </c>
      <c r="B3502">
        <v>16</v>
      </c>
      <c r="C3502" t="s">
        <v>29</v>
      </c>
      <c r="D3502" t="s">
        <v>1094</v>
      </c>
      <c r="E3502" t="s">
        <v>3436</v>
      </c>
      <c r="F3502" t="s">
        <v>7777</v>
      </c>
      <c r="G3502" t="s">
        <v>11924</v>
      </c>
      <c r="H3502" t="s">
        <v>14393</v>
      </c>
      <c r="I3502">
        <v>1070.2843230000001</v>
      </c>
      <c r="J3502">
        <v>0</v>
      </c>
      <c r="K3502">
        <v>1112.6164759999999</v>
      </c>
      <c r="L3502" t="s">
        <v>18276</v>
      </c>
      <c r="M3502" t="s">
        <v>17572</v>
      </c>
      <c r="N3502" t="s">
        <v>18277</v>
      </c>
      <c r="O3502" t="s">
        <v>15243</v>
      </c>
      <c r="R3502" t="s">
        <v>17853</v>
      </c>
      <c r="S3502" t="s">
        <v>17593</v>
      </c>
      <c r="T3502" t="s">
        <v>17901</v>
      </c>
      <c r="U3502" t="s">
        <v>15317</v>
      </c>
    </row>
    <row r="3503" spans="1:21" x14ac:dyDescent="0.25">
      <c r="A3503">
        <v>2010</v>
      </c>
      <c r="B3503">
        <v>16</v>
      </c>
      <c r="C3503" t="s">
        <v>29</v>
      </c>
      <c r="D3503" t="s">
        <v>1095</v>
      </c>
      <c r="E3503" t="s">
        <v>3728</v>
      </c>
      <c r="F3503" t="s">
        <v>7778</v>
      </c>
      <c r="G3503" t="s">
        <v>11925</v>
      </c>
      <c r="H3503" t="s">
        <v>14393</v>
      </c>
      <c r="I3503">
        <v>115.70118600000001</v>
      </c>
      <c r="J3503">
        <v>0</v>
      </c>
      <c r="K3503">
        <v>114.110811</v>
      </c>
      <c r="L3503" t="s">
        <v>18276</v>
      </c>
      <c r="M3503" t="s">
        <v>17572</v>
      </c>
      <c r="N3503" t="s">
        <v>16987</v>
      </c>
      <c r="O3503" t="s">
        <v>15243</v>
      </c>
      <c r="R3503" t="s">
        <v>17853</v>
      </c>
      <c r="S3503" t="s">
        <v>17593</v>
      </c>
      <c r="T3503" t="s">
        <v>17901</v>
      </c>
      <c r="U3503" t="s">
        <v>15317</v>
      </c>
    </row>
    <row r="3504" spans="1:21" x14ac:dyDescent="0.25">
      <c r="A3504">
        <v>2010</v>
      </c>
      <c r="B3504">
        <v>16</v>
      </c>
      <c r="C3504" t="s">
        <v>29</v>
      </c>
      <c r="D3504" t="s">
        <v>1099</v>
      </c>
      <c r="E3504" t="s">
        <v>3729</v>
      </c>
      <c r="F3504" t="s">
        <v>7779</v>
      </c>
      <c r="G3504" t="s">
        <v>11929</v>
      </c>
      <c r="H3504" t="s">
        <v>14404</v>
      </c>
      <c r="I3504">
        <v>668.30097999999998</v>
      </c>
      <c r="J3504">
        <v>0</v>
      </c>
      <c r="K3504">
        <v>796.24301800000001</v>
      </c>
      <c r="L3504" t="s">
        <v>16892</v>
      </c>
      <c r="M3504" t="s">
        <v>17570</v>
      </c>
      <c r="N3504" t="s">
        <v>16893</v>
      </c>
      <c r="O3504" t="s">
        <v>15336</v>
      </c>
      <c r="R3504" t="s">
        <v>17887</v>
      </c>
      <c r="S3504" t="s">
        <v>15336</v>
      </c>
      <c r="T3504" t="s">
        <v>17916</v>
      </c>
      <c r="U3504" t="s">
        <v>15317</v>
      </c>
    </row>
    <row r="3505" spans="1:21" x14ac:dyDescent="0.25">
      <c r="A3505">
        <v>2010</v>
      </c>
      <c r="B3505">
        <v>16</v>
      </c>
      <c r="C3505" t="s">
        <v>29</v>
      </c>
      <c r="D3505" t="s">
        <v>1100</v>
      </c>
      <c r="E3505" t="s">
        <v>3730</v>
      </c>
      <c r="F3505" t="s">
        <v>7458</v>
      </c>
      <c r="G3505" t="s">
        <v>11930</v>
      </c>
      <c r="H3505" t="s">
        <v>14404</v>
      </c>
      <c r="I3505">
        <v>823.45</v>
      </c>
      <c r="J3505">
        <v>0</v>
      </c>
      <c r="K3505">
        <v>779.91456300000004</v>
      </c>
      <c r="L3505" t="s">
        <v>18561</v>
      </c>
      <c r="M3505" t="s">
        <v>17570</v>
      </c>
      <c r="N3505" t="s">
        <v>16988</v>
      </c>
      <c r="O3505" t="s">
        <v>15336</v>
      </c>
      <c r="P3505" t="s">
        <v>17915</v>
      </c>
      <c r="Q3505" t="s">
        <v>17570</v>
      </c>
      <c r="R3505" t="s">
        <v>17887</v>
      </c>
      <c r="S3505" t="s">
        <v>15336</v>
      </c>
      <c r="T3505" t="s">
        <v>17916</v>
      </c>
      <c r="U3505" t="s">
        <v>15317</v>
      </c>
    </row>
    <row r="3506" spans="1:21" x14ac:dyDescent="0.25">
      <c r="A3506">
        <v>2010</v>
      </c>
      <c r="B3506">
        <v>16</v>
      </c>
      <c r="C3506" t="s">
        <v>29</v>
      </c>
      <c r="D3506" t="s">
        <v>1101</v>
      </c>
      <c r="E3506" t="s">
        <v>3731</v>
      </c>
      <c r="F3506" t="s">
        <v>7780</v>
      </c>
      <c r="G3506" t="s">
        <v>12620</v>
      </c>
      <c r="H3506" t="s">
        <v>14404</v>
      </c>
      <c r="I3506">
        <v>168</v>
      </c>
      <c r="J3506">
        <v>0</v>
      </c>
      <c r="K3506">
        <v>316.22576800000002</v>
      </c>
      <c r="L3506" t="s">
        <v>17319</v>
      </c>
      <c r="M3506" t="s">
        <v>17570</v>
      </c>
      <c r="N3506" t="s">
        <v>17320</v>
      </c>
      <c r="O3506" t="s">
        <v>15336</v>
      </c>
      <c r="P3506" t="s">
        <v>15209</v>
      </c>
      <c r="Q3506" t="s">
        <v>15336</v>
      </c>
      <c r="R3506" t="s">
        <v>17887</v>
      </c>
      <c r="S3506" t="s">
        <v>15336</v>
      </c>
      <c r="T3506" t="s">
        <v>17916</v>
      </c>
      <c r="U3506" t="s">
        <v>15317</v>
      </c>
    </row>
    <row r="3507" spans="1:21" x14ac:dyDescent="0.25">
      <c r="A3507">
        <v>2010</v>
      </c>
      <c r="B3507">
        <v>16</v>
      </c>
      <c r="C3507" t="s">
        <v>29</v>
      </c>
      <c r="D3507" t="s">
        <v>1857</v>
      </c>
      <c r="E3507" t="s">
        <v>3732</v>
      </c>
      <c r="F3507" t="s">
        <v>7781</v>
      </c>
      <c r="G3507" t="s">
        <v>12621</v>
      </c>
      <c r="H3507" t="s">
        <v>14393</v>
      </c>
      <c r="I3507">
        <v>549.52928199999997</v>
      </c>
      <c r="J3507">
        <v>0</v>
      </c>
      <c r="K3507">
        <v>783.05833900000005</v>
      </c>
      <c r="L3507" t="s">
        <v>18562</v>
      </c>
      <c r="M3507" t="s">
        <v>17905</v>
      </c>
      <c r="N3507" t="s">
        <v>15184</v>
      </c>
      <c r="O3507" t="s">
        <v>15242</v>
      </c>
      <c r="P3507" t="s">
        <v>15293</v>
      </c>
      <c r="Q3507" t="s">
        <v>15242</v>
      </c>
      <c r="R3507" t="s">
        <v>17853</v>
      </c>
      <c r="S3507" t="s">
        <v>17593</v>
      </c>
      <c r="T3507" t="s">
        <v>17901</v>
      </c>
      <c r="U3507" t="s">
        <v>15317</v>
      </c>
    </row>
    <row r="3508" spans="1:21" x14ac:dyDescent="0.25">
      <c r="A3508">
        <v>2010</v>
      </c>
      <c r="B3508">
        <v>16</v>
      </c>
      <c r="C3508" t="s">
        <v>29</v>
      </c>
      <c r="D3508" t="s">
        <v>1858</v>
      </c>
      <c r="E3508" t="s">
        <v>3453</v>
      </c>
      <c r="F3508" t="s">
        <v>7782</v>
      </c>
      <c r="G3508" t="s">
        <v>12622</v>
      </c>
      <c r="H3508" t="s">
        <v>14393</v>
      </c>
      <c r="I3508">
        <v>2450.361398</v>
      </c>
      <c r="J3508">
        <v>0</v>
      </c>
      <c r="K3508">
        <v>2239.2196939999999</v>
      </c>
      <c r="L3508" t="s">
        <v>17884</v>
      </c>
      <c r="M3508" t="s">
        <v>17885</v>
      </c>
      <c r="N3508" t="s">
        <v>18298</v>
      </c>
      <c r="O3508" t="s">
        <v>17885</v>
      </c>
      <c r="P3508" t="s">
        <v>17884</v>
      </c>
      <c r="Q3508" t="s">
        <v>17885</v>
      </c>
      <c r="R3508" t="s">
        <v>17853</v>
      </c>
      <c r="S3508" t="s">
        <v>17593</v>
      </c>
      <c r="T3508" s="124" t="s">
        <v>18563</v>
      </c>
      <c r="U3508" s="124" t="s">
        <v>15317</v>
      </c>
    </row>
    <row r="3509" spans="1:21" x14ac:dyDescent="0.25">
      <c r="A3509">
        <v>2010</v>
      </c>
      <c r="B3509">
        <v>16</v>
      </c>
      <c r="C3509" t="s">
        <v>29</v>
      </c>
      <c r="D3509" t="s">
        <v>1859</v>
      </c>
      <c r="E3509" t="s">
        <v>3429</v>
      </c>
      <c r="F3509" t="s">
        <v>7783</v>
      </c>
      <c r="G3509" t="s">
        <v>12623</v>
      </c>
      <c r="H3509" t="s">
        <v>14404</v>
      </c>
      <c r="I3509">
        <v>39.75</v>
      </c>
      <c r="J3509">
        <v>0</v>
      </c>
      <c r="K3509">
        <v>0</v>
      </c>
      <c r="L3509" t="s">
        <v>17919</v>
      </c>
      <c r="M3509" t="s">
        <v>17570</v>
      </c>
      <c r="R3509" t="s">
        <v>17887</v>
      </c>
      <c r="S3509" t="s">
        <v>15336</v>
      </c>
      <c r="T3509" t="s">
        <v>17916</v>
      </c>
      <c r="U3509" t="s">
        <v>15317</v>
      </c>
    </row>
    <row r="3510" spans="1:21" x14ac:dyDescent="0.25">
      <c r="A3510">
        <v>2010</v>
      </c>
      <c r="B3510">
        <v>16</v>
      </c>
      <c r="C3510" t="s">
        <v>30</v>
      </c>
      <c r="D3510" t="s">
        <v>1106</v>
      </c>
      <c r="E3510" t="s">
        <v>3733</v>
      </c>
      <c r="F3510" t="s">
        <v>7784</v>
      </c>
      <c r="G3510" t="s">
        <v>11936</v>
      </c>
      <c r="H3510" t="s">
        <v>14393</v>
      </c>
      <c r="I3510">
        <v>0</v>
      </c>
      <c r="J3510">
        <v>0</v>
      </c>
      <c r="K3510">
        <v>1829.626111</v>
      </c>
      <c r="L3510" t="s">
        <v>17869</v>
      </c>
      <c r="M3510" t="s">
        <v>17870</v>
      </c>
      <c r="R3510" t="s">
        <v>17853</v>
      </c>
      <c r="S3510" t="s">
        <v>17593</v>
      </c>
      <c r="T3510" t="s">
        <v>17871</v>
      </c>
      <c r="U3510" t="s">
        <v>15317</v>
      </c>
    </row>
    <row r="3511" spans="1:21" x14ac:dyDescent="0.25">
      <c r="A3511">
        <v>2010</v>
      </c>
      <c r="B3511">
        <v>16</v>
      </c>
      <c r="C3511" t="s">
        <v>30</v>
      </c>
      <c r="D3511" t="s">
        <v>1108</v>
      </c>
      <c r="E3511" t="s">
        <v>3734</v>
      </c>
      <c r="F3511" t="s">
        <v>7785</v>
      </c>
      <c r="G3511" t="s">
        <v>13109</v>
      </c>
      <c r="H3511" t="s">
        <v>14404</v>
      </c>
      <c r="I3511">
        <v>729.875269</v>
      </c>
      <c r="J3511">
        <v>0</v>
      </c>
      <c r="K3511">
        <v>747.14943400000004</v>
      </c>
      <c r="L3511" t="s">
        <v>17915</v>
      </c>
      <c r="M3511" t="s">
        <v>17570</v>
      </c>
      <c r="N3511" t="s">
        <v>18564</v>
      </c>
      <c r="O3511" t="s">
        <v>17570</v>
      </c>
      <c r="R3511" t="s">
        <v>17887</v>
      </c>
      <c r="S3511" t="s">
        <v>15336</v>
      </c>
      <c r="T3511" t="s">
        <v>17916</v>
      </c>
      <c r="U3511" t="s">
        <v>15317</v>
      </c>
    </row>
    <row r="3512" spans="1:21" x14ac:dyDescent="0.25">
      <c r="A3512">
        <v>2010</v>
      </c>
      <c r="B3512">
        <v>16</v>
      </c>
      <c r="C3512" t="s">
        <v>30</v>
      </c>
      <c r="D3512" t="s">
        <v>1110</v>
      </c>
      <c r="E3512" t="s">
        <v>3735</v>
      </c>
      <c r="F3512" t="s">
        <v>7786</v>
      </c>
      <c r="G3512" t="s">
        <v>11940</v>
      </c>
      <c r="H3512" t="s">
        <v>14404</v>
      </c>
      <c r="I3512">
        <v>523.24751500000002</v>
      </c>
      <c r="J3512">
        <v>0</v>
      </c>
      <c r="K3512">
        <v>406.68663199999997</v>
      </c>
      <c r="L3512" t="s">
        <v>15210</v>
      </c>
      <c r="M3512" t="s">
        <v>15250</v>
      </c>
      <c r="N3512" t="s">
        <v>16824</v>
      </c>
      <c r="O3512" t="s">
        <v>15250</v>
      </c>
      <c r="P3512" t="s">
        <v>17921</v>
      </c>
      <c r="Q3512" t="s">
        <v>17574</v>
      </c>
      <c r="R3512" t="s">
        <v>17887</v>
      </c>
      <c r="S3512" t="s">
        <v>15336</v>
      </c>
      <c r="T3512" t="s">
        <v>18565</v>
      </c>
      <c r="U3512" t="s">
        <v>15317</v>
      </c>
    </row>
    <row r="3513" spans="1:21" x14ac:dyDescent="0.25">
      <c r="A3513">
        <v>2010</v>
      </c>
      <c r="B3513">
        <v>16</v>
      </c>
      <c r="C3513" t="s">
        <v>30</v>
      </c>
      <c r="D3513" t="s">
        <v>1111</v>
      </c>
      <c r="E3513" t="s">
        <v>3736</v>
      </c>
      <c r="F3513" t="s">
        <v>7787</v>
      </c>
      <c r="G3513" t="s">
        <v>11941</v>
      </c>
      <c r="H3513" t="s">
        <v>14404</v>
      </c>
      <c r="I3513">
        <v>80</v>
      </c>
      <c r="J3513">
        <v>0</v>
      </c>
      <c r="K3513">
        <v>64.687862999999993</v>
      </c>
      <c r="L3513" t="s">
        <v>15210</v>
      </c>
      <c r="M3513" t="s">
        <v>15250</v>
      </c>
      <c r="N3513" t="s">
        <v>15210</v>
      </c>
      <c r="O3513" t="s">
        <v>15250</v>
      </c>
      <c r="R3513" t="s">
        <v>17887</v>
      </c>
      <c r="S3513" t="s">
        <v>15336</v>
      </c>
      <c r="T3513" t="s">
        <v>17352</v>
      </c>
      <c r="U3513" t="s">
        <v>15317</v>
      </c>
    </row>
    <row r="3514" spans="1:21" x14ac:dyDescent="0.25">
      <c r="A3514">
        <v>2010</v>
      </c>
      <c r="B3514">
        <v>16</v>
      </c>
      <c r="C3514" t="s">
        <v>30</v>
      </c>
      <c r="D3514" t="s">
        <v>1112</v>
      </c>
      <c r="E3514" t="s">
        <v>3737</v>
      </c>
      <c r="F3514" t="s">
        <v>7788</v>
      </c>
      <c r="G3514" t="s">
        <v>12625</v>
      </c>
      <c r="H3514" t="s">
        <v>14393</v>
      </c>
      <c r="I3514">
        <v>0</v>
      </c>
      <c r="J3514">
        <v>0</v>
      </c>
      <c r="K3514">
        <v>2360.9782319999999</v>
      </c>
      <c r="L3514" t="s">
        <v>17009</v>
      </c>
      <c r="M3514" t="s">
        <v>18566</v>
      </c>
      <c r="N3514" t="s">
        <v>17898</v>
      </c>
      <c r="O3514" t="s">
        <v>17870</v>
      </c>
      <c r="R3514" t="s">
        <v>17853</v>
      </c>
      <c r="S3514" t="s">
        <v>17593</v>
      </c>
      <c r="T3514" t="s">
        <v>18567</v>
      </c>
      <c r="U3514" t="s">
        <v>15317</v>
      </c>
    </row>
    <row r="3515" spans="1:21" x14ac:dyDescent="0.25">
      <c r="A3515">
        <v>2010</v>
      </c>
      <c r="B3515">
        <v>16</v>
      </c>
      <c r="C3515" t="s">
        <v>30</v>
      </c>
      <c r="D3515" t="s">
        <v>1113</v>
      </c>
      <c r="G3515" t="s">
        <v>12626</v>
      </c>
      <c r="H3515" t="s">
        <v>14393</v>
      </c>
      <c r="I3515">
        <v>0</v>
      </c>
      <c r="J3515">
        <v>0</v>
      </c>
      <c r="K3515">
        <v>155.574004</v>
      </c>
      <c r="P3515" t="s">
        <v>17926</v>
      </c>
      <c r="Q3515" t="s">
        <v>17927</v>
      </c>
      <c r="R3515" t="s">
        <v>17853</v>
      </c>
      <c r="S3515" t="s">
        <v>17593</v>
      </c>
      <c r="T3515" t="s">
        <v>17928</v>
      </c>
      <c r="U3515" t="s">
        <v>15317</v>
      </c>
    </row>
    <row r="3516" spans="1:21" x14ac:dyDescent="0.25">
      <c r="A3516">
        <v>2010</v>
      </c>
      <c r="B3516">
        <v>16</v>
      </c>
      <c r="C3516" t="s">
        <v>30</v>
      </c>
      <c r="D3516" t="s">
        <v>1114</v>
      </c>
      <c r="E3516" t="s">
        <v>3738</v>
      </c>
      <c r="F3516" t="s">
        <v>7789</v>
      </c>
      <c r="G3516" t="s">
        <v>11944</v>
      </c>
      <c r="H3516" t="s">
        <v>14396</v>
      </c>
      <c r="I3516">
        <v>69.282093000000003</v>
      </c>
      <c r="J3516">
        <v>0</v>
      </c>
      <c r="K3516">
        <v>65.930120000000002</v>
      </c>
      <c r="L3516" t="s">
        <v>15209</v>
      </c>
      <c r="M3516" t="s">
        <v>15336</v>
      </c>
      <c r="N3516" t="s">
        <v>15187</v>
      </c>
      <c r="O3516" t="s">
        <v>15245</v>
      </c>
      <c r="R3516" t="s">
        <v>17866</v>
      </c>
      <c r="S3516" t="s">
        <v>17867</v>
      </c>
      <c r="T3516" t="s">
        <v>18568</v>
      </c>
      <c r="U3516" t="s">
        <v>15317</v>
      </c>
    </row>
    <row r="3517" spans="1:21" x14ac:dyDescent="0.25">
      <c r="A3517">
        <v>2010</v>
      </c>
      <c r="B3517">
        <v>16</v>
      </c>
      <c r="C3517" t="s">
        <v>30</v>
      </c>
      <c r="D3517" t="s">
        <v>1860</v>
      </c>
      <c r="E3517" t="s">
        <v>3739</v>
      </c>
      <c r="F3517" t="s">
        <v>7790</v>
      </c>
      <c r="G3517" t="s">
        <v>11865</v>
      </c>
      <c r="H3517" t="s">
        <v>14393</v>
      </c>
      <c r="I3517">
        <v>33.740595999999996</v>
      </c>
      <c r="J3517">
        <v>0</v>
      </c>
      <c r="K3517">
        <v>28.217822000000002</v>
      </c>
      <c r="P3517" t="s">
        <v>15349</v>
      </c>
      <c r="Q3517" t="s">
        <v>15336</v>
      </c>
      <c r="R3517" t="s">
        <v>17853</v>
      </c>
      <c r="S3517" t="s">
        <v>17593</v>
      </c>
      <c r="T3517" t="s">
        <v>17854</v>
      </c>
      <c r="U3517" t="s">
        <v>15317</v>
      </c>
    </row>
    <row r="3518" spans="1:21" x14ac:dyDescent="0.25">
      <c r="A3518">
        <v>2010</v>
      </c>
      <c r="B3518">
        <v>16</v>
      </c>
      <c r="C3518" t="s">
        <v>30</v>
      </c>
      <c r="D3518" t="s">
        <v>1861</v>
      </c>
      <c r="E3518" t="s">
        <v>3457</v>
      </c>
      <c r="F3518" t="s">
        <v>7467</v>
      </c>
      <c r="G3518" t="s">
        <v>12627</v>
      </c>
      <c r="H3518" t="s">
        <v>14395</v>
      </c>
      <c r="I3518">
        <v>710.83356800000001</v>
      </c>
      <c r="J3518">
        <v>0</v>
      </c>
      <c r="K3518">
        <v>664.43142499999999</v>
      </c>
      <c r="L3518" t="s">
        <v>18307</v>
      </c>
      <c r="M3518" t="s">
        <v>18308</v>
      </c>
      <c r="N3518" t="s">
        <v>18307</v>
      </c>
      <c r="O3518" t="s">
        <v>18308</v>
      </c>
      <c r="R3518" t="s">
        <v>17861</v>
      </c>
      <c r="S3518" t="s">
        <v>17574</v>
      </c>
      <c r="T3518" t="s">
        <v>18309</v>
      </c>
      <c r="U3518" t="s">
        <v>15317</v>
      </c>
    </row>
    <row r="3519" spans="1:21" x14ac:dyDescent="0.25">
      <c r="A3519">
        <v>2010</v>
      </c>
      <c r="B3519">
        <v>16</v>
      </c>
      <c r="C3519" t="s">
        <v>30</v>
      </c>
      <c r="D3519" t="s">
        <v>1863</v>
      </c>
      <c r="E3519" t="s">
        <v>3740</v>
      </c>
      <c r="F3519" t="s">
        <v>7791</v>
      </c>
      <c r="G3519" t="s">
        <v>12629</v>
      </c>
      <c r="H3519" t="s">
        <v>14393</v>
      </c>
      <c r="I3519">
        <v>40</v>
      </c>
      <c r="J3519">
        <v>0</v>
      </c>
      <c r="K3519">
        <v>43.630133000000001</v>
      </c>
      <c r="L3519" t="s">
        <v>18569</v>
      </c>
      <c r="M3519" t="s">
        <v>17593</v>
      </c>
      <c r="N3519" t="s">
        <v>16894</v>
      </c>
      <c r="O3519" t="s">
        <v>15238</v>
      </c>
      <c r="R3519" t="s">
        <v>17853</v>
      </c>
      <c r="S3519" t="s">
        <v>17593</v>
      </c>
      <c r="T3519" t="s">
        <v>18306</v>
      </c>
      <c r="U3519" t="s">
        <v>15317</v>
      </c>
    </row>
    <row r="3520" spans="1:21" x14ac:dyDescent="0.25">
      <c r="A3520">
        <v>2010</v>
      </c>
      <c r="B3520">
        <v>16</v>
      </c>
      <c r="C3520" t="s">
        <v>30</v>
      </c>
      <c r="D3520" t="s">
        <v>2289</v>
      </c>
      <c r="E3520" t="s">
        <v>3741</v>
      </c>
      <c r="F3520" t="s">
        <v>7792</v>
      </c>
      <c r="G3520" t="s">
        <v>13110</v>
      </c>
      <c r="H3520" t="s">
        <v>14393</v>
      </c>
      <c r="I3520">
        <v>50</v>
      </c>
      <c r="J3520">
        <v>0</v>
      </c>
      <c r="K3520">
        <v>0</v>
      </c>
      <c r="L3520" t="s">
        <v>18570</v>
      </c>
      <c r="M3520" t="s">
        <v>18571</v>
      </c>
      <c r="P3520" t="s">
        <v>18572</v>
      </c>
      <c r="Q3520" t="s">
        <v>17574</v>
      </c>
      <c r="R3520" t="s">
        <v>17853</v>
      </c>
      <c r="S3520" t="s">
        <v>17593</v>
      </c>
      <c r="T3520" t="s">
        <v>18573</v>
      </c>
      <c r="U3520" t="s">
        <v>15317</v>
      </c>
    </row>
    <row r="3521" spans="1:21" x14ac:dyDescent="0.25">
      <c r="A3521">
        <v>2010</v>
      </c>
      <c r="B3521">
        <v>16</v>
      </c>
      <c r="C3521" t="s">
        <v>30</v>
      </c>
      <c r="D3521" t="s">
        <v>2290</v>
      </c>
      <c r="G3521" t="s">
        <v>13111</v>
      </c>
      <c r="H3521" t="s">
        <v>14396</v>
      </c>
      <c r="I3521">
        <v>0</v>
      </c>
      <c r="J3521">
        <v>0</v>
      </c>
      <c r="K3521">
        <v>64.794636999999994</v>
      </c>
      <c r="P3521" t="s">
        <v>18574</v>
      </c>
      <c r="Q3521" t="s">
        <v>17593</v>
      </c>
      <c r="R3521" t="s">
        <v>17866</v>
      </c>
      <c r="S3521" t="s">
        <v>17867</v>
      </c>
      <c r="T3521" t="s">
        <v>18275</v>
      </c>
      <c r="U3521" t="s">
        <v>15317</v>
      </c>
    </row>
    <row r="3522" spans="1:21" x14ac:dyDescent="0.25">
      <c r="A3522">
        <v>2010</v>
      </c>
      <c r="B3522">
        <v>17</v>
      </c>
      <c r="C3522" t="s">
        <v>25</v>
      </c>
      <c r="D3522" t="s">
        <v>1115</v>
      </c>
      <c r="E3522" t="s">
        <v>3460</v>
      </c>
      <c r="F3522" t="s">
        <v>7470</v>
      </c>
      <c r="G3522" t="s">
        <v>11945</v>
      </c>
      <c r="H3522" t="s">
        <v>14405</v>
      </c>
      <c r="I3522">
        <v>8281.0512679999993</v>
      </c>
      <c r="J3522">
        <v>0</v>
      </c>
      <c r="K3522">
        <v>7358.3996880000004</v>
      </c>
      <c r="U3522" t="s">
        <v>15316</v>
      </c>
    </row>
    <row r="3523" spans="1:21" x14ac:dyDescent="0.25">
      <c r="A3523">
        <v>2010</v>
      </c>
      <c r="B3523">
        <v>17</v>
      </c>
      <c r="C3523" t="s">
        <v>25</v>
      </c>
      <c r="D3523" t="s">
        <v>1116</v>
      </c>
      <c r="E3523" t="s">
        <v>3461</v>
      </c>
      <c r="F3523" t="s">
        <v>7471</v>
      </c>
      <c r="G3523" t="s">
        <v>11946</v>
      </c>
      <c r="H3523" t="s">
        <v>14405</v>
      </c>
      <c r="I3523">
        <v>1525.5269390000001</v>
      </c>
      <c r="J3523">
        <v>0</v>
      </c>
      <c r="K3523">
        <v>1365.716985</v>
      </c>
      <c r="U3523" t="s">
        <v>15316</v>
      </c>
    </row>
    <row r="3524" spans="1:21" x14ac:dyDescent="0.25">
      <c r="A3524">
        <v>2010</v>
      </c>
      <c r="B3524">
        <v>17</v>
      </c>
      <c r="C3524" t="s">
        <v>25</v>
      </c>
      <c r="D3524" t="s">
        <v>1118</v>
      </c>
      <c r="E3524" t="s">
        <v>3462</v>
      </c>
      <c r="F3524" t="s">
        <v>7472</v>
      </c>
      <c r="G3524" t="s">
        <v>11948</v>
      </c>
      <c r="H3524" t="s">
        <v>14405</v>
      </c>
      <c r="I3524">
        <v>279.86302599999999</v>
      </c>
      <c r="J3524">
        <v>0</v>
      </c>
      <c r="K3524">
        <v>78.288793999999996</v>
      </c>
      <c r="U3524" t="s">
        <v>15316</v>
      </c>
    </row>
    <row r="3525" spans="1:21" x14ac:dyDescent="0.25">
      <c r="A3525">
        <v>2010</v>
      </c>
      <c r="B3525">
        <v>17</v>
      </c>
      <c r="C3525" t="s">
        <v>25</v>
      </c>
      <c r="D3525" t="s">
        <v>1120</v>
      </c>
      <c r="E3525" t="s">
        <v>3463</v>
      </c>
      <c r="F3525" t="s">
        <v>7473</v>
      </c>
      <c r="G3525" t="s">
        <v>11950</v>
      </c>
      <c r="H3525" t="s">
        <v>14407</v>
      </c>
      <c r="I3525">
        <v>544.72940100000005</v>
      </c>
      <c r="J3525">
        <v>0</v>
      </c>
      <c r="K3525">
        <v>442.580219</v>
      </c>
      <c r="U3525" t="s">
        <v>15316</v>
      </c>
    </row>
    <row r="3526" spans="1:21" x14ac:dyDescent="0.25">
      <c r="A3526">
        <v>2010</v>
      </c>
      <c r="B3526">
        <v>17</v>
      </c>
      <c r="C3526" t="s">
        <v>25</v>
      </c>
      <c r="D3526" t="s">
        <v>1121</v>
      </c>
      <c r="E3526" t="s">
        <v>3464</v>
      </c>
      <c r="F3526" t="s">
        <v>7474</v>
      </c>
      <c r="G3526" t="s">
        <v>11951</v>
      </c>
      <c r="H3526" t="s">
        <v>14407</v>
      </c>
      <c r="I3526">
        <v>198.19347300000001</v>
      </c>
      <c r="J3526">
        <v>0</v>
      </c>
      <c r="K3526">
        <v>182.34557699999999</v>
      </c>
      <c r="U3526" t="s">
        <v>15316</v>
      </c>
    </row>
    <row r="3527" spans="1:21" x14ac:dyDescent="0.25">
      <c r="A3527">
        <v>2010</v>
      </c>
      <c r="B3527">
        <v>17</v>
      </c>
      <c r="C3527" t="s">
        <v>25</v>
      </c>
      <c r="D3527" t="s">
        <v>1122</v>
      </c>
      <c r="E3527" t="s">
        <v>3465</v>
      </c>
      <c r="F3527" t="s">
        <v>7475</v>
      </c>
      <c r="G3527" t="s">
        <v>11952</v>
      </c>
      <c r="H3527" t="s">
        <v>14405</v>
      </c>
      <c r="I3527">
        <v>3.4147349999999999</v>
      </c>
      <c r="J3527">
        <v>0</v>
      </c>
      <c r="K3527">
        <v>3.343782</v>
      </c>
      <c r="U3527" t="s">
        <v>15316</v>
      </c>
    </row>
    <row r="3528" spans="1:21" x14ac:dyDescent="0.25">
      <c r="A3528">
        <v>2010</v>
      </c>
      <c r="B3528">
        <v>17</v>
      </c>
      <c r="C3528" t="s">
        <v>20</v>
      </c>
      <c r="D3528" t="s">
        <v>1124</v>
      </c>
      <c r="G3528" t="s">
        <v>11954</v>
      </c>
      <c r="H3528" t="s">
        <v>14405</v>
      </c>
      <c r="I3528">
        <v>58.309114999999998</v>
      </c>
      <c r="J3528">
        <v>0</v>
      </c>
      <c r="K3528">
        <v>262.973927</v>
      </c>
      <c r="U3528" t="s">
        <v>15316</v>
      </c>
    </row>
    <row r="3529" spans="1:21" x14ac:dyDescent="0.25">
      <c r="A3529">
        <v>2010</v>
      </c>
      <c r="B3529">
        <v>17</v>
      </c>
      <c r="C3529" t="s">
        <v>20</v>
      </c>
      <c r="D3529" t="s">
        <v>1866</v>
      </c>
      <c r="G3529" t="s">
        <v>10937</v>
      </c>
      <c r="H3529" t="s">
        <v>14405</v>
      </c>
      <c r="I3529">
        <v>35.917099999999998</v>
      </c>
      <c r="J3529">
        <v>0</v>
      </c>
      <c r="K3529">
        <v>30.606283999999999</v>
      </c>
      <c r="U3529" t="s">
        <v>15316</v>
      </c>
    </row>
    <row r="3530" spans="1:21" x14ac:dyDescent="0.25">
      <c r="A3530">
        <v>2010</v>
      </c>
      <c r="B3530">
        <v>17</v>
      </c>
      <c r="C3530" t="s">
        <v>22</v>
      </c>
      <c r="D3530" t="s">
        <v>1125</v>
      </c>
      <c r="G3530" t="s">
        <v>10941</v>
      </c>
      <c r="H3530" t="s">
        <v>14221</v>
      </c>
      <c r="I3530">
        <v>753.49614599999995</v>
      </c>
      <c r="J3530">
        <v>0</v>
      </c>
      <c r="K3530">
        <v>838.09644100000003</v>
      </c>
      <c r="U3530" t="s">
        <v>15316</v>
      </c>
    </row>
    <row r="3531" spans="1:21" x14ac:dyDescent="0.25">
      <c r="A3531">
        <v>2010</v>
      </c>
      <c r="B3531">
        <v>17</v>
      </c>
      <c r="C3531" t="s">
        <v>23</v>
      </c>
      <c r="D3531" t="s">
        <v>1126</v>
      </c>
      <c r="G3531" t="s">
        <v>10942</v>
      </c>
      <c r="H3531" t="s">
        <v>14222</v>
      </c>
      <c r="I3531">
        <v>100.972854</v>
      </c>
      <c r="J3531">
        <v>0</v>
      </c>
      <c r="K3531">
        <v>89.487437999999997</v>
      </c>
      <c r="U3531" t="s">
        <v>15316</v>
      </c>
    </row>
    <row r="3532" spans="1:21" x14ac:dyDescent="0.25">
      <c r="A3532">
        <v>2010</v>
      </c>
      <c r="B3532">
        <v>18</v>
      </c>
      <c r="C3532" t="s">
        <v>25</v>
      </c>
      <c r="D3532" t="s">
        <v>1129</v>
      </c>
      <c r="E3532" t="s">
        <v>3466</v>
      </c>
      <c r="F3532" t="s">
        <v>7477</v>
      </c>
      <c r="G3532" t="s">
        <v>11957</v>
      </c>
      <c r="H3532" t="s">
        <v>11957</v>
      </c>
      <c r="I3532">
        <v>195.310667</v>
      </c>
      <c r="J3532">
        <v>0</v>
      </c>
      <c r="K3532">
        <v>210.92876699999999</v>
      </c>
      <c r="U3532" t="s">
        <v>15316</v>
      </c>
    </row>
    <row r="3533" spans="1:21" x14ac:dyDescent="0.25">
      <c r="A3533">
        <v>2010</v>
      </c>
      <c r="B3533">
        <v>18</v>
      </c>
      <c r="C3533" t="s">
        <v>25</v>
      </c>
      <c r="D3533" t="s">
        <v>1130</v>
      </c>
      <c r="E3533" t="s">
        <v>3742</v>
      </c>
      <c r="F3533" t="s">
        <v>7793</v>
      </c>
      <c r="G3533" t="s">
        <v>11958</v>
      </c>
      <c r="H3533" t="s">
        <v>11958</v>
      </c>
      <c r="I3533">
        <v>122.7</v>
      </c>
      <c r="J3533">
        <v>0</v>
      </c>
      <c r="K3533">
        <v>579.64914799999997</v>
      </c>
      <c r="U3533" t="s">
        <v>15316</v>
      </c>
    </row>
    <row r="3534" spans="1:21" x14ac:dyDescent="0.25">
      <c r="A3534">
        <v>2010</v>
      </c>
      <c r="B3534">
        <v>18</v>
      </c>
      <c r="C3534" t="s">
        <v>25</v>
      </c>
      <c r="D3534" t="s">
        <v>1131</v>
      </c>
      <c r="E3534" t="s">
        <v>3467</v>
      </c>
      <c r="F3534" t="s">
        <v>7478</v>
      </c>
      <c r="G3534" t="s">
        <v>11959</v>
      </c>
      <c r="H3534" t="s">
        <v>11959</v>
      </c>
      <c r="I3534">
        <v>163.88424599999999</v>
      </c>
      <c r="J3534">
        <v>0</v>
      </c>
      <c r="K3534">
        <v>179.81365500000001</v>
      </c>
      <c r="U3534" t="s">
        <v>15316</v>
      </c>
    </row>
    <row r="3535" spans="1:21" x14ac:dyDescent="0.25">
      <c r="A3535">
        <v>2010</v>
      </c>
      <c r="B3535">
        <v>18</v>
      </c>
      <c r="C3535" t="s">
        <v>25</v>
      </c>
      <c r="D3535" t="s">
        <v>2291</v>
      </c>
      <c r="E3535" t="s">
        <v>3743</v>
      </c>
      <c r="F3535" t="s">
        <v>7794</v>
      </c>
      <c r="G3535" t="s">
        <v>13112</v>
      </c>
      <c r="H3535" t="s">
        <v>14673</v>
      </c>
      <c r="I3535">
        <v>31.673884999999999</v>
      </c>
      <c r="J3535">
        <v>0</v>
      </c>
      <c r="K3535">
        <v>29.102266</v>
      </c>
      <c r="R3535" t="s">
        <v>17244</v>
      </c>
      <c r="S3535" t="s">
        <v>17589</v>
      </c>
      <c r="T3535" t="s">
        <v>16961</v>
      </c>
      <c r="U3535" t="s">
        <v>15317</v>
      </c>
    </row>
    <row r="3536" spans="1:21" x14ac:dyDescent="0.25">
      <c r="A3536">
        <v>2010</v>
      </c>
      <c r="B3536">
        <v>18</v>
      </c>
      <c r="C3536" t="s">
        <v>25</v>
      </c>
      <c r="D3536" t="s">
        <v>1867</v>
      </c>
      <c r="E3536" t="s">
        <v>3744</v>
      </c>
      <c r="G3536" t="s">
        <v>12632</v>
      </c>
      <c r="H3536" t="s">
        <v>11957</v>
      </c>
      <c r="I3536">
        <v>229.46224699999999</v>
      </c>
      <c r="J3536">
        <v>0</v>
      </c>
      <c r="K3536">
        <v>224.05348900000001</v>
      </c>
      <c r="U3536" t="s">
        <v>15316</v>
      </c>
    </row>
    <row r="3537" spans="1:21" x14ac:dyDescent="0.25">
      <c r="A3537">
        <v>2010</v>
      </c>
      <c r="B3537">
        <v>18</v>
      </c>
      <c r="C3537" t="s">
        <v>25</v>
      </c>
      <c r="D3537" t="s">
        <v>1869</v>
      </c>
      <c r="E3537" t="s">
        <v>3745</v>
      </c>
      <c r="F3537" t="s">
        <v>7479</v>
      </c>
      <c r="G3537" t="s">
        <v>12633</v>
      </c>
      <c r="H3537" t="s">
        <v>12391</v>
      </c>
      <c r="I3537">
        <v>0</v>
      </c>
      <c r="J3537">
        <v>0</v>
      </c>
      <c r="K3537">
        <v>23000</v>
      </c>
      <c r="L3537" t="s">
        <v>16964</v>
      </c>
      <c r="M3537" t="s">
        <v>16850</v>
      </c>
      <c r="N3537" t="s">
        <v>18071</v>
      </c>
      <c r="O3537" t="s">
        <v>17589</v>
      </c>
      <c r="T3537" t="s">
        <v>18312</v>
      </c>
      <c r="U3537" t="s">
        <v>15317</v>
      </c>
    </row>
    <row r="3538" spans="1:21" x14ac:dyDescent="0.25">
      <c r="A3538">
        <v>2010</v>
      </c>
      <c r="B3538">
        <v>18</v>
      </c>
      <c r="C3538" t="s">
        <v>25</v>
      </c>
      <c r="D3538" t="s">
        <v>2292</v>
      </c>
      <c r="E3538" t="s">
        <v>3746</v>
      </c>
      <c r="F3538" t="s">
        <v>7795</v>
      </c>
      <c r="G3538" t="s">
        <v>12375</v>
      </c>
      <c r="H3538" t="s">
        <v>12391</v>
      </c>
      <c r="I3538">
        <v>0</v>
      </c>
      <c r="J3538">
        <v>0</v>
      </c>
      <c r="K3538">
        <v>5804.3</v>
      </c>
      <c r="U3538" t="s">
        <v>15316</v>
      </c>
    </row>
    <row r="3539" spans="1:21" x14ac:dyDescent="0.25">
      <c r="A3539">
        <v>2010</v>
      </c>
      <c r="B3539">
        <v>18</v>
      </c>
      <c r="C3539" t="s">
        <v>25</v>
      </c>
      <c r="D3539" t="s">
        <v>1871</v>
      </c>
      <c r="E3539" t="s">
        <v>3469</v>
      </c>
      <c r="F3539" t="s">
        <v>7480</v>
      </c>
      <c r="G3539" t="s">
        <v>12635</v>
      </c>
      <c r="H3539" t="s">
        <v>14408</v>
      </c>
      <c r="I3539">
        <v>0</v>
      </c>
      <c r="J3539">
        <v>0</v>
      </c>
      <c r="K3539">
        <v>140.92805999999999</v>
      </c>
      <c r="U3539" t="s">
        <v>15316</v>
      </c>
    </row>
    <row r="3540" spans="1:21" x14ac:dyDescent="0.25">
      <c r="A3540">
        <v>2010</v>
      </c>
      <c r="B3540">
        <v>18</v>
      </c>
      <c r="C3540" t="s">
        <v>27</v>
      </c>
      <c r="D3540" t="s">
        <v>2293</v>
      </c>
      <c r="E3540" t="s">
        <v>3747</v>
      </c>
      <c r="F3540" t="s">
        <v>7796</v>
      </c>
      <c r="G3540" t="s">
        <v>13113</v>
      </c>
      <c r="H3540" t="s">
        <v>14674</v>
      </c>
      <c r="I3540">
        <v>7.577178</v>
      </c>
      <c r="J3540">
        <v>0</v>
      </c>
      <c r="K3540">
        <v>6.1357030000000004</v>
      </c>
      <c r="R3540" t="s">
        <v>17244</v>
      </c>
      <c r="S3540" t="s">
        <v>17589</v>
      </c>
      <c r="T3540" t="s">
        <v>16961</v>
      </c>
      <c r="U3540" t="s">
        <v>15317</v>
      </c>
    </row>
    <row r="3541" spans="1:21" x14ac:dyDescent="0.25">
      <c r="A3541">
        <v>2010</v>
      </c>
      <c r="B3541">
        <v>18</v>
      </c>
      <c r="C3541" t="s">
        <v>28</v>
      </c>
      <c r="D3541" t="s">
        <v>1135</v>
      </c>
      <c r="E3541" t="s">
        <v>3125</v>
      </c>
      <c r="F3541" t="s">
        <v>7112</v>
      </c>
      <c r="G3541" t="s">
        <v>11963</v>
      </c>
      <c r="H3541" t="s">
        <v>14410</v>
      </c>
      <c r="I3541">
        <v>26.686057999999999</v>
      </c>
      <c r="J3541">
        <v>0</v>
      </c>
      <c r="K3541">
        <v>25.237469999999998</v>
      </c>
      <c r="L3541" t="s">
        <v>15415</v>
      </c>
      <c r="M3541" t="s">
        <v>17574</v>
      </c>
      <c r="N3541" t="s">
        <v>15415</v>
      </c>
      <c r="O3541" t="s">
        <v>17574</v>
      </c>
      <c r="R3541" t="s">
        <v>17244</v>
      </c>
      <c r="S3541" t="s">
        <v>17589</v>
      </c>
      <c r="T3541" t="s">
        <v>17931</v>
      </c>
      <c r="U3541" t="s">
        <v>15317</v>
      </c>
    </row>
    <row r="3542" spans="1:21" x14ac:dyDescent="0.25">
      <c r="A3542">
        <v>2010</v>
      </c>
      <c r="B3542">
        <v>18</v>
      </c>
      <c r="C3542" t="s">
        <v>28</v>
      </c>
      <c r="D3542" t="s">
        <v>1136</v>
      </c>
      <c r="E3542" t="s">
        <v>3471</v>
      </c>
      <c r="F3542" t="s">
        <v>7797</v>
      </c>
      <c r="G3542" t="s">
        <v>11964</v>
      </c>
      <c r="H3542" t="s">
        <v>14410</v>
      </c>
      <c r="I3542">
        <v>112.714561</v>
      </c>
      <c r="J3542">
        <v>0</v>
      </c>
      <c r="K3542">
        <v>119.018186</v>
      </c>
      <c r="L3542" t="s">
        <v>15180</v>
      </c>
      <c r="M3542" t="s">
        <v>15239</v>
      </c>
      <c r="N3542" t="s">
        <v>17244</v>
      </c>
      <c r="O3542" t="s">
        <v>17589</v>
      </c>
      <c r="R3542" t="s">
        <v>17244</v>
      </c>
      <c r="S3542" t="s">
        <v>17589</v>
      </c>
      <c r="T3542" t="s">
        <v>18313</v>
      </c>
      <c r="U3542" t="s">
        <v>15317</v>
      </c>
    </row>
    <row r="3543" spans="1:21" x14ac:dyDescent="0.25">
      <c r="A3543">
        <v>2010</v>
      </c>
      <c r="B3543">
        <v>18</v>
      </c>
      <c r="C3543" t="s">
        <v>28</v>
      </c>
      <c r="D3543" t="s">
        <v>1137</v>
      </c>
      <c r="E3543" t="s">
        <v>3472</v>
      </c>
      <c r="F3543" t="s">
        <v>7483</v>
      </c>
      <c r="G3543" t="s">
        <v>11965</v>
      </c>
      <c r="H3543" t="s">
        <v>14410</v>
      </c>
      <c r="I3543">
        <v>95.034220000000005</v>
      </c>
      <c r="J3543">
        <v>0</v>
      </c>
      <c r="K3543">
        <v>85.486091000000002</v>
      </c>
      <c r="L3543" t="s">
        <v>18314</v>
      </c>
      <c r="M3543" t="s">
        <v>18315</v>
      </c>
      <c r="R3543" t="s">
        <v>17244</v>
      </c>
      <c r="S3543" t="s">
        <v>17589</v>
      </c>
      <c r="T3543" t="s">
        <v>18316</v>
      </c>
      <c r="U3543" t="s">
        <v>15317</v>
      </c>
    </row>
    <row r="3544" spans="1:21" x14ac:dyDescent="0.25">
      <c r="A3544">
        <v>2010</v>
      </c>
      <c r="B3544">
        <v>18</v>
      </c>
      <c r="C3544" t="s">
        <v>28</v>
      </c>
      <c r="D3544" t="s">
        <v>2294</v>
      </c>
      <c r="E3544" t="s">
        <v>3748</v>
      </c>
      <c r="F3544" t="s">
        <v>7798</v>
      </c>
      <c r="G3544" t="s">
        <v>13114</v>
      </c>
      <c r="H3544" t="s">
        <v>14410</v>
      </c>
      <c r="I3544">
        <v>2.745425</v>
      </c>
      <c r="J3544">
        <v>0</v>
      </c>
      <c r="K3544">
        <v>1.8484849999999999</v>
      </c>
      <c r="R3544" t="s">
        <v>17244</v>
      </c>
      <c r="S3544" t="s">
        <v>17589</v>
      </c>
      <c r="T3544" t="s">
        <v>16961</v>
      </c>
      <c r="U3544" t="s">
        <v>15317</v>
      </c>
    </row>
    <row r="3545" spans="1:21" x14ac:dyDescent="0.25">
      <c r="A3545">
        <v>2010</v>
      </c>
      <c r="B3545">
        <v>18</v>
      </c>
      <c r="C3545" t="s">
        <v>28</v>
      </c>
      <c r="D3545" t="s">
        <v>2295</v>
      </c>
      <c r="E3545" t="s">
        <v>3749</v>
      </c>
      <c r="F3545" t="s">
        <v>7799</v>
      </c>
      <c r="G3545" t="s">
        <v>13115</v>
      </c>
      <c r="H3545" t="s">
        <v>14410</v>
      </c>
      <c r="I3545">
        <v>2.736424</v>
      </c>
      <c r="J3545">
        <v>0</v>
      </c>
      <c r="K3545">
        <v>1.576756</v>
      </c>
      <c r="R3545" t="s">
        <v>17244</v>
      </c>
      <c r="S3545" t="s">
        <v>17589</v>
      </c>
      <c r="T3545" t="s">
        <v>16961</v>
      </c>
      <c r="U3545" t="s">
        <v>15317</v>
      </c>
    </row>
    <row r="3546" spans="1:21" x14ac:dyDescent="0.25">
      <c r="A3546">
        <v>2010</v>
      </c>
      <c r="B3546">
        <v>18</v>
      </c>
      <c r="C3546" t="s">
        <v>28</v>
      </c>
      <c r="D3546" t="s">
        <v>2296</v>
      </c>
      <c r="E3546" t="s">
        <v>3750</v>
      </c>
      <c r="F3546" t="s">
        <v>7800</v>
      </c>
      <c r="G3546" t="s">
        <v>13116</v>
      </c>
      <c r="H3546" t="s">
        <v>14410</v>
      </c>
      <c r="I3546">
        <v>3.318425</v>
      </c>
      <c r="J3546">
        <v>0</v>
      </c>
      <c r="K3546">
        <v>5.7272350000000003</v>
      </c>
      <c r="R3546" t="s">
        <v>17244</v>
      </c>
      <c r="S3546" t="s">
        <v>17589</v>
      </c>
      <c r="T3546" t="s">
        <v>16961</v>
      </c>
      <c r="U3546" t="s">
        <v>15317</v>
      </c>
    </row>
    <row r="3547" spans="1:21" x14ac:dyDescent="0.25">
      <c r="A3547">
        <v>2010</v>
      </c>
      <c r="B3547">
        <v>18</v>
      </c>
      <c r="C3547" t="s">
        <v>28</v>
      </c>
      <c r="D3547" t="s">
        <v>2297</v>
      </c>
      <c r="E3547" t="s">
        <v>3751</v>
      </c>
      <c r="F3547" t="s">
        <v>7801</v>
      </c>
      <c r="G3547" t="s">
        <v>13117</v>
      </c>
      <c r="H3547" t="s">
        <v>14675</v>
      </c>
      <c r="I3547">
        <v>9.5016200000000008</v>
      </c>
      <c r="J3547">
        <v>0</v>
      </c>
      <c r="K3547">
        <v>9.5657449999999997</v>
      </c>
      <c r="L3547" t="s">
        <v>18575</v>
      </c>
      <c r="M3547" t="s">
        <v>17909</v>
      </c>
      <c r="R3547" t="s">
        <v>17244</v>
      </c>
      <c r="S3547" t="s">
        <v>17589</v>
      </c>
      <c r="T3547" t="s">
        <v>17931</v>
      </c>
      <c r="U3547" t="s">
        <v>15317</v>
      </c>
    </row>
    <row r="3548" spans="1:21" x14ac:dyDescent="0.25">
      <c r="A3548">
        <v>2010</v>
      </c>
      <c r="B3548">
        <v>18</v>
      </c>
      <c r="C3548" t="s">
        <v>22</v>
      </c>
      <c r="D3548" t="s">
        <v>1139</v>
      </c>
      <c r="E3548" t="s">
        <v>3752</v>
      </c>
      <c r="F3548" t="s">
        <v>7802</v>
      </c>
      <c r="G3548" t="s">
        <v>10941</v>
      </c>
      <c r="H3548" t="s">
        <v>14221</v>
      </c>
      <c r="I3548">
        <v>179.19560100000001</v>
      </c>
      <c r="J3548">
        <v>0</v>
      </c>
      <c r="K3548">
        <v>195.40389500000001</v>
      </c>
      <c r="U3548" t="s">
        <v>15316</v>
      </c>
    </row>
    <row r="3549" spans="1:21" x14ac:dyDescent="0.25">
      <c r="A3549">
        <v>2010</v>
      </c>
      <c r="B3549">
        <v>18</v>
      </c>
      <c r="C3549" t="s">
        <v>23</v>
      </c>
      <c r="D3549" t="s">
        <v>1141</v>
      </c>
      <c r="G3549" t="s">
        <v>10942</v>
      </c>
      <c r="H3549" t="s">
        <v>14222</v>
      </c>
      <c r="I3549">
        <v>35.497875999999998</v>
      </c>
      <c r="J3549">
        <v>0</v>
      </c>
      <c r="K3549">
        <v>33.508090000000003</v>
      </c>
      <c r="U3549" t="s">
        <v>15316</v>
      </c>
    </row>
    <row r="3550" spans="1:21" x14ac:dyDescent="0.25">
      <c r="A3550">
        <v>2010</v>
      </c>
      <c r="B3550">
        <v>18</v>
      </c>
      <c r="C3550" t="s">
        <v>23</v>
      </c>
      <c r="D3550" t="s">
        <v>1142</v>
      </c>
      <c r="G3550" t="s">
        <v>10957</v>
      </c>
      <c r="H3550" t="s">
        <v>14222</v>
      </c>
      <c r="I3550">
        <v>0.88909400000000005</v>
      </c>
      <c r="J3550">
        <v>0</v>
      </c>
      <c r="K3550">
        <v>1.390193</v>
      </c>
      <c r="U3550" t="s">
        <v>15316</v>
      </c>
    </row>
    <row r="3551" spans="1:21" x14ac:dyDescent="0.25">
      <c r="A3551">
        <v>2010</v>
      </c>
      <c r="B3551">
        <v>18</v>
      </c>
      <c r="C3551" t="s">
        <v>24</v>
      </c>
      <c r="D3551" t="s">
        <v>1143</v>
      </c>
      <c r="E3551" t="s">
        <v>3753</v>
      </c>
      <c r="F3551" t="s">
        <v>7803</v>
      </c>
      <c r="G3551" t="s">
        <v>11968</v>
      </c>
      <c r="H3551" t="s">
        <v>14410</v>
      </c>
      <c r="I3551">
        <v>1769.532483</v>
      </c>
      <c r="J3551">
        <v>0</v>
      </c>
      <c r="K3551">
        <v>2927.9379090000002</v>
      </c>
      <c r="L3551" t="s">
        <v>18576</v>
      </c>
      <c r="M3551" t="s">
        <v>17909</v>
      </c>
      <c r="N3551" t="s">
        <v>17244</v>
      </c>
      <c r="O3551" t="s">
        <v>17589</v>
      </c>
      <c r="R3551" t="s">
        <v>17244</v>
      </c>
      <c r="S3551" t="s">
        <v>17589</v>
      </c>
      <c r="T3551" t="s">
        <v>17931</v>
      </c>
      <c r="U3551" t="s">
        <v>15317</v>
      </c>
    </row>
    <row r="3552" spans="1:21" x14ac:dyDescent="0.25">
      <c r="A3552">
        <v>2010</v>
      </c>
      <c r="B3552">
        <v>18</v>
      </c>
      <c r="C3552" t="s">
        <v>24</v>
      </c>
      <c r="D3552" t="s">
        <v>1144</v>
      </c>
      <c r="E3552" t="s">
        <v>3754</v>
      </c>
      <c r="F3552" t="s">
        <v>7804</v>
      </c>
      <c r="G3552" t="s">
        <v>11969</v>
      </c>
      <c r="H3552" t="s">
        <v>14410</v>
      </c>
      <c r="I3552">
        <v>61.230485000000002</v>
      </c>
      <c r="J3552">
        <v>0</v>
      </c>
      <c r="K3552">
        <v>878.94773199999997</v>
      </c>
      <c r="L3552" s="124"/>
      <c r="M3552" s="124"/>
      <c r="N3552" s="124"/>
      <c r="O3552" s="124"/>
      <c r="P3552" s="124"/>
      <c r="Q3552" s="124"/>
      <c r="R3552" s="124"/>
      <c r="S3552" s="124"/>
      <c r="T3552" s="124"/>
      <c r="U3552" s="124" t="s">
        <v>15316</v>
      </c>
    </row>
    <row r="3553" spans="1:21" x14ac:dyDescent="0.25">
      <c r="A3553">
        <v>2010</v>
      </c>
      <c r="B3553">
        <v>18</v>
      </c>
      <c r="C3553" t="s">
        <v>24</v>
      </c>
      <c r="D3553" t="s">
        <v>1145</v>
      </c>
      <c r="E3553" t="s">
        <v>3755</v>
      </c>
      <c r="F3553" t="s">
        <v>7805</v>
      </c>
      <c r="G3553" t="s">
        <v>11970</v>
      </c>
      <c r="H3553" t="s">
        <v>14410</v>
      </c>
      <c r="I3553">
        <v>96.777788000000001</v>
      </c>
      <c r="J3553">
        <v>0</v>
      </c>
      <c r="K3553">
        <v>2441.52754</v>
      </c>
      <c r="L3553" s="124"/>
      <c r="M3553" s="124"/>
      <c r="N3553" s="124"/>
      <c r="O3553" s="124"/>
      <c r="P3553" s="124"/>
      <c r="Q3553" s="124"/>
      <c r="R3553" s="124"/>
      <c r="S3553" s="124"/>
      <c r="T3553" s="124"/>
      <c r="U3553" s="124" t="s">
        <v>15316</v>
      </c>
    </row>
    <row r="3554" spans="1:21" x14ac:dyDescent="0.25">
      <c r="A3554">
        <v>2010</v>
      </c>
      <c r="B3554">
        <v>18</v>
      </c>
      <c r="C3554" t="s">
        <v>24</v>
      </c>
      <c r="D3554" t="s">
        <v>2298</v>
      </c>
      <c r="E3554" t="s">
        <v>3756</v>
      </c>
      <c r="F3554" t="s">
        <v>7806</v>
      </c>
      <c r="G3554" t="s">
        <v>13118</v>
      </c>
      <c r="H3554" t="s">
        <v>14410</v>
      </c>
      <c r="I3554">
        <v>3.2219509999999998</v>
      </c>
      <c r="J3554">
        <v>0</v>
      </c>
      <c r="K3554">
        <v>2.2523789999999999</v>
      </c>
      <c r="R3554" t="s">
        <v>17244</v>
      </c>
      <c r="S3554" t="s">
        <v>17589</v>
      </c>
      <c r="T3554" t="s">
        <v>16961</v>
      </c>
      <c r="U3554" t="s">
        <v>15317</v>
      </c>
    </row>
    <row r="3555" spans="1:21" x14ac:dyDescent="0.25">
      <c r="A3555">
        <v>2010</v>
      </c>
      <c r="B3555">
        <v>18</v>
      </c>
      <c r="C3555" t="s">
        <v>24</v>
      </c>
      <c r="D3555" t="s">
        <v>2299</v>
      </c>
      <c r="E3555" t="s">
        <v>3757</v>
      </c>
      <c r="F3555" t="s">
        <v>7807</v>
      </c>
      <c r="G3555" t="s">
        <v>13119</v>
      </c>
      <c r="H3555" t="s">
        <v>14676</v>
      </c>
      <c r="I3555">
        <v>9.5015909999999995</v>
      </c>
      <c r="J3555">
        <v>0</v>
      </c>
      <c r="K3555">
        <v>8.6684400000000004</v>
      </c>
      <c r="R3555" t="s">
        <v>17244</v>
      </c>
      <c r="S3555" t="s">
        <v>17589</v>
      </c>
      <c r="T3555" t="s">
        <v>16961</v>
      </c>
      <c r="U3555" t="s">
        <v>15317</v>
      </c>
    </row>
    <row r="3556" spans="1:21" x14ac:dyDescent="0.25">
      <c r="A3556">
        <v>2010</v>
      </c>
      <c r="B3556">
        <v>18</v>
      </c>
      <c r="C3556" t="s">
        <v>21</v>
      </c>
      <c r="D3556" t="s">
        <v>1873</v>
      </c>
      <c r="G3556" t="s">
        <v>12637</v>
      </c>
      <c r="H3556" t="s">
        <v>14410</v>
      </c>
      <c r="I3556">
        <v>4.4305130000000004</v>
      </c>
      <c r="J3556">
        <v>0</v>
      </c>
      <c r="K3556">
        <v>226.73834199999999</v>
      </c>
      <c r="R3556" t="s">
        <v>17244</v>
      </c>
      <c r="S3556" t="s">
        <v>17589</v>
      </c>
      <c r="T3556" t="s">
        <v>16961</v>
      </c>
      <c r="U3556" t="s">
        <v>15317</v>
      </c>
    </row>
    <row r="3557" spans="1:21" x14ac:dyDescent="0.25">
      <c r="A3557">
        <v>2010</v>
      </c>
      <c r="B3557">
        <v>19</v>
      </c>
      <c r="C3557" t="s">
        <v>32</v>
      </c>
      <c r="D3557" t="s">
        <v>1147</v>
      </c>
      <c r="G3557" t="s">
        <v>11972</v>
      </c>
      <c r="H3557" t="s">
        <v>14413</v>
      </c>
      <c r="I3557">
        <v>55558.493359</v>
      </c>
      <c r="J3557">
        <v>0</v>
      </c>
      <c r="K3557">
        <v>92419.185012000002</v>
      </c>
      <c r="P3557" t="s">
        <v>15342</v>
      </c>
      <c r="Q3557" t="s">
        <v>15239</v>
      </c>
      <c r="R3557" t="s">
        <v>17733</v>
      </c>
      <c r="S3557" t="s">
        <v>15239</v>
      </c>
      <c r="T3557" t="s">
        <v>15302</v>
      </c>
      <c r="U3557" t="s">
        <v>15317</v>
      </c>
    </row>
    <row r="3558" spans="1:21" x14ac:dyDescent="0.25">
      <c r="A3558">
        <v>2010</v>
      </c>
      <c r="B3558">
        <v>19</v>
      </c>
      <c r="C3558" t="s">
        <v>32</v>
      </c>
      <c r="D3558" t="s">
        <v>1148</v>
      </c>
      <c r="G3558" t="s">
        <v>11973</v>
      </c>
      <c r="H3558" t="s">
        <v>14413</v>
      </c>
      <c r="I3558">
        <v>38.168999999999997</v>
      </c>
      <c r="J3558">
        <v>0</v>
      </c>
      <c r="K3558">
        <v>22.748899000000002</v>
      </c>
      <c r="P3558" t="s">
        <v>15342</v>
      </c>
      <c r="Q3558" t="s">
        <v>15239</v>
      </c>
      <c r="R3558" t="s">
        <v>17733</v>
      </c>
      <c r="S3558" t="s">
        <v>15239</v>
      </c>
      <c r="T3558" t="s">
        <v>15302</v>
      </c>
      <c r="U3558" t="s">
        <v>15317</v>
      </c>
    </row>
    <row r="3559" spans="1:21" x14ac:dyDescent="0.25">
      <c r="A3559">
        <v>2010</v>
      </c>
      <c r="B3559">
        <v>19</v>
      </c>
      <c r="C3559" t="s">
        <v>32</v>
      </c>
      <c r="D3559" t="s">
        <v>1149</v>
      </c>
      <c r="G3559" t="s">
        <v>11974</v>
      </c>
      <c r="H3559" t="s">
        <v>14413</v>
      </c>
      <c r="I3559">
        <v>105361.60000000001</v>
      </c>
      <c r="J3559">
        <v>0</v>
      </c>
      <c r="K3559">
        <v>102069.464718</v>
      </c>
      <c r="P3559" t="s">
        <v>17733</v>
      </c>
      <c r="Q3559" t="s">
        <v>15239</v>
      </c>
      <c r="R3559" t="s">
        <v>17733</v>
      </c>
      <c r="S3559" t="s">
        <v>15239</v>
      </c>
      <c r="T3559" t="s">
        <v>15302</v>
      </c>
      <c r="U3559" t="s">
        <v>15317</v>
      </c>
    </row>
    <row r="3560" spans="1:21" x14ac:dyDescent="0.25">
      <c r="A3560">
        <v>2010</v>
      </c>
      <c r="B3560">
        <v>19</v>
      </c>
      <c r="C3560" t="s">
        <v>32</v>
      </c>
      <c r="D3560" t="s">
        <v>1150</v>
      </c>
      <c r="G3560" t="s">
        <v>11975</v>
      </c>
      <c r="H3560" t="s">
        <v>14413</v>
      </c>
      <c r="I3560">
        <v>9729.4257830000006</v>
      </c>
      <c r="J3560">
        <v>0</v>
      </c>
      <c r="K3560">
        <v>9041.9233850000001</v>
      </c>
      <c r="P3560" t="s">
        <v>15342</v>
      </c>
      <c r="Q3560" t="s">
        <v>15239</v>
      </c>
      <c r="R3560" t="s">
        <v>17733</v>
      </c>
      <c r="S3560" t="s">
        <v>15239</v>
      </c>
      <c r="T3560" t="s">
        <v>15302</v>
      </c>
      <c r="U3560" t="s">
        <v>15317</v>
      </c>
    </row>
    <row r="3561" spans="1:21" x14ac:dyDescent="0.25">
      <c r="A3561">
        <v>2010</v>
      </c>
      <c r="B3561">
        <v>19</v>
      </c>
      <c r="C3561" t="s">
        <v>32</v>
      </c>
      <c r="D3561" t="s">
        <v>1151</v>
      </c>
      <c r="G3561" t="s">
        <v>11976</v>
      </c>
      <c r="H3561" t="s">
        <v>14414</v>
      </c>
      <c r="I3561">
        <v>3966.8</v>
      </c>
      <c r="J3561">
        <v>0</v>
      </c>
      <c r="K3561">
        <v>2793.3645820000002</v>
      </c>
      <c r="P3561" t="s">
        <v>17934</v>
      </c>
      <c r="Q3561" t="s">
        <v>15239</v>
      </c>
      <c r="R3561" t="s">
        <v>17245</v>
      </c>
      <c r="S3561" t="s">
        <v>17486</v>
      </c>
      <c r="T3561" t="s">
        <v>17487</v>
      </c>
      <c r="U3561" t="s">
        <v>15317</v>
      </c>
    </row>
    <row r="3562" spans="1:21" x14ac:dyDescent="0.25">
      <c r="A3562">
        <v>2010</v>
      </c>
      <c r="B3562">
        <v>19</v>
      </c>
      <c r="C3562" t="s">
        <v>32</v>
      </c>
      <c r="D3562" t="s">
        <v>1152</v>
      </c>
      <c r="G3562" t="s">
        <v>11977</v>
      </c>
      <c r="H3562" t="s">
        <v>14414</v>
      </c>
      <c r="I3562">
        <v>18889.2</v>
      </c>
      <c r="J3562">
        <v>0</v>
      </c>
      <c r="K3562">
        <v>17725.869677999999</v>
      </c>
      <c r="P3562" t="s">
        <v>17935</v>
      </c>
      <c r="Q3562" t="s">
        <v>15239</v>
      </c>
      <c r="R3562" t="s">
        <v>17245</v>
      </c>
      <c r="S3562" t="s">
        <v>17486</v>
      </c>
      <c r="T3562" t="s">
        <v>17487</v>
      </c>
      <c r="U3562" t="s">
        <v>15317</v>
      </c>
    </row>
    <row r="3563" spans="1:21" x14ac:dyDescent="0.25">
      <c r="A3563">
        <v>2010</v>
      </c>
      <c r="B3563">
        <v>19</v>
      </c>
      <c r="C3563" t="s">
        <v>32</v>
      </c>
      <c r="D3563" t="s">
        <v>1153</v>
      </c>
      <c r="G3563" t="s">
        <v>11978</v>
      </c>
      <c r="H3563" t="s">
        <v>14415</v>
      </c>
      <c r="I3563">
        <v>1.802</v>
      </c>
      <c r="J3563">
        <v>0</v>
      </c>
      <c r="K3563">
        <v>0.550512</v>
      </c>
      <c r="R3563" t="s">
        <v>17936</v>
      </c>
      <c r="S3563" t="s">
        <v>15239</v>
      </c>
      <c r="T3563" t="s">
        <v>15302</v>
      </c>
      <c r="U3563" t="s">
        <v>15317</v>
      </c>
    </row>
    <row r="3564" spans="1:21" x14ac:dyDescent="0.25">
      <c r="A3564">
        <v>2010</v>
      </c>
      <c r="B3564">
        <v>19</v>
      </c>
      <c r="C3564" t="s">
        <v>32</v>
      </c>
      <c r="D3564" t="s">
        <v>1154</v>
      </c>
      <c r="G3564" t="s">
        <v>11979</v>
      </c>
      <c r="H3564" t="s">
        <v>14413</v>
      </c>
      <c r="I3564">
        <v>1608</v>
      </c>
      <c r="J3564">
        <v>0</v>
      </c>
      <c r="K3564">
        <v>2233.7168160000001</v>
      </c>
      <c r="P3564" t="s">
        <v>15342</v>
      </c>
      <c r="Q3564" t="s">
        <v>15239</v>
      </c>
      <c r="R3564" t="s">
        <v>17733</v>
      </c>
      <c r="S3564" t="s">
        <v>15239</v>
      </c>
      <c r="T3564" t="s">
        <v>15302</v>
      </c>
      <c r="U3564" t="s">
        <v>15317</v>
      </c>
    </row>
    <row r="3565" spans="1:21" x14ac:dyDescent="0.25">
      <c r="A3565">
        <v>2010</v>
      </c>
      <c r="B3565">
        <v>19</v>
      </c>
      <c r="C3565" t="s">
        <v>32</v>
      </c>
      <c r="D3565" t="s">
        <v>2300</v>
      </c>
      <c r="G3565" t="s">
        <v>13120</v>
      </c>
      <c r="H3565" t="s">
        <v>14414</v>
      </c>
      <c r="I3565">
        <v>3055</v>
      </c>
      <c r="J3565">
        <v>0</v>
      </c>
      <c r="K3565">
        <v>1727.197357</v>
      </c>
      <c r="P3565" t="s">
        <v>18000</v>
      </c>
      <c r="Q3565" t="s">
        <v>15239</v>
      </c>
      <c r="R3565" t="s">
        <v>17245</v>
      </c>
      <c r="S3565" t="s">
        <v>17486</v>
      </c>
      <c r="T3565" t="s">
        <v>17487</v>
      </c>
      <c r="U3565" t="s">
        <v>15317</v>
      </c>
    </row>
    <row r="3566" spans="1:21" x14ac:dyDescent="0.25">
      <c r="A3566">
        <v>2010</v>
      </c>
      <c r="B3566">
        <v>19</v>
      </c>
      <c r="C3566" t="s">
        <v>32</v>
      </c>
      <c r="D3566" t="s">
        <v>2301</v>
      </c>
      <c r="G3566" t="s">
        <v>13121</v>
      </c>
      <c r="H3566" t="s">
        <v>14413</v>
      </c>
      <c r="I3566">
        <v>4722</v>
      </c>
      <c r="J3566">
        <v>0</v>
      </c>
      <c r="K3566">
        <v>0</v>
      </c>
      <c r="R3566" t="s">
        <v>17733</v>
      </c>
      <c r="S3566" t="s">
        <v>15239</v>
      </c>
      <c r="T3566" t="s">
        <v>15302</v>
      </c>
      <c r="U3566" t="s">
        <v>15317</v>
      </c>
    </row>
    <row r="3567" spans="1:21" x14ac:dyDescent="0.25">
      <c r="A3567">
        <v>2010</v>
      </c>
      <c r="B3567">
        <v>19</v>
      </c>
      <c r="C3567" t="s">
        <v>32</v>
      </c>
      <c r="D3567" t="s">
        <v>2302</v>
      </c>
      <c r="G3567" t="s">
        <v>13122</v>
      </c>
      <c r="H3567" t="s">
        <v>14413</v>
      </c>
      <c r="I3567">
        <v>12297.8</v>
      </c>
      <c r="J3567">
        <v>0</v>
      </c>
      <c r="K3567">
        <v>13116.504306000001</v>
      </c>
      <c r="P3567" t="s">
        <v>15342</v>
      </c>
      <c r="Q3567" t="s">
        <v>15239</v>
      </c>
      <c r="R3567" t="s">
        <v>17733</v>
      </c>
      <c r="S3567" t="s">
        <v>15239</v>
      </c>
      <c r="T3567" t="s">
        <v>15302</v>
      </c>
      <c r="U3567" t="s">
        <v>15317</v>
      </c>
    </row>
    <row r="3568" spans="1:21" x14ac:dyDescent="0.25">
      <c r="A3568">
        <v>2010</v>
      </c>
      <c r="B3568">
        <v>19</v>
      </c>
      <c r="C3568" t="s">
        <v>21</v>
      </c>
      <c r="D3568" t="s">
        <v>1156</v>
      </c>
      <c r="G3568" t="s">
        <v>11981</v>
      </c>
      <c r="H3568" t="s">
        <v>14415</v>
      </c>
      <c r="I3568">
        <v>76.859319999999997</v>
      </c>
      <c r="J3568">
        <v>0</v>
      </c>
      <c r="K3568">
        <v>40.285611000000003</v>
      </c>
      <c r="R3568" t="s">
        <v>17936</v>
      </c>
      <c r="S3568" t="s">
        <v>15239</v>
      </c>
      <c r="T3568" t="s">
        <v>15302</v>
      </c>
      <c r="U3568" t="s">
        <v>15317</v>
      </c>
    </row>
    <row r="3569" spans="1:21" x14ac:dyDescent="0.25">
      <c r="A3569">
        <v>2010</v>
      </c>
      <c r="B3569">
        <v>19</v>
      </c>
      <c r="C3569" t="s">
        <v>21</v>
      </c>
      <c r="D3569" t="s">
        <v>1157</v>
      </c>
      <c r="G3569" t="s">
        <v>11982</v>
      </c>
      <c r="H3569" t="s">
        <v>14415</v>
      </c>
      <c r="I3569">
        <v>541.370904</v>
      </c>
      <c r="J3569">
        <v>0</v>
      </c>
      <c r="K3569">
        <v>141.348974</v>
      </c>
      <c r="R3569" t="s">
        <v>17936</v>
      </c>
      <c r="S3569" t="s">
        <v>15239</v>
      </c>
      <c r="T3569" t="s">
        <v>15302</v>
      </c>
      <c r="U3569" t="s">
        <v>15317</v>
      </c>
    </row>
    <row r="3570" spans="1:21" x14ac:dyDescent="0.25">
      <c r="A3570">
        <v>2010</v>
      </c>
      <c r="B3570">
        <v>19</v>
      </c>
      <c r="C3570" t="s">
        <v>21</v>
      </c>
      <c r="D3570" t="s">
        <v>1158</v>
      </c>
      <c r="G3570" t="s">
        <v>11983</v>
      </c>
      <c r="H3570" t="s">
        <v>14413</v>
      </c>
      <c r="I3570">
        <v>1085.3209999999999</v>
      </c>
      <c r="J3570">
        <v>0</v>
      </c>
      <c r="K3570">
        <v>0</v>
      </c>
      <c r="P3570" t="s">
        <v>15260</v>
      </c>
      <c r="Q3570" t="s">
        <v>15239</v>
      </c>
      <c r="R3570" t="s">
        <v>17733</v>
      </c>
      <c r="S3570" t="s">
        <v>15239</v>
      </c>
      <c r="T3570" t="s">
        <v>15302</v>
      </c>
      <c r="U3570" t="s">
        <v>15317</v>
      </c>
    </row>
    <row r="3571" spans="1:21" x14ac:dyDescent="0.25">
      <c r="A3571">
        <v>2010</v>
      </c>
      <c r="B3571">
        <v>19</v>
      </c>
      <c r="C3571" t="s">
        <v>21</v>
      </c>
      <c r="D3571" t="s">
        <v>1159</v>
      </c>
      <c r="G3571" t="s">
        <v>11984</v>
      </c>
      <c r="H3571" t="s">
        <v>14414</v>
      </c>
      <c r="I3571">
        <v>11365.2179</v>
      </c>
      <c r="J3571">
        <v>0</v>
      </c>
      <c r="K3571">
        <v>14401.259252</v>
      </c>
      <c r="R3571" t="s">
        <v>17245</v>
      </c>
      <c r="S3571" t="s">
        <v>17486</v>
      </c>
      <c r="T3571" t="s">
        <v>17487</v>
      </c>
      <c r="U3571" t="s">
        <v>15317</v>
      </c>
    </row>
    <row r="3572" spans="1:21" x14ac:dyDescent="0.25">
      <c r="A3572">
        <v>2010</v>
      </c>
      <c r="B3572">
        <v>19</v>
      </c>
      <c r="C3572" t="s">
        <v>21</v>
      </c>
      <c r="D3572" t="s">
        <v>1160</v>
      </c>
      <c r="G3572" t="s">
        <v>11985</v>
      </c>
      <c r="H3572" t="s">
        <v>14414</v>
      </c>
      <c r="I3572">
        <v>1200</v>
      </c>
      <c r="J3572">
        <v>0</v>
      </c>
      <c r="K3572">
        <v>0</v>
      </c>
      <c r="R3572" t="s">
        <v>17245</v>
      </c>
      <c r="S3572" t="s">
        <v>17486</v>
      </c>
      <c r="T3572" t="s">
        <v>17487</v>
      </c>
      <c r="U3572" t="s">
        <v>15317</v>
      </c>
    </row>
    <row r="3573" spans="1:21" x14ac:dyDescent="0.25">
      <c r="A3573">
        <v>2010</v>
      </c>
      <c r="B3573">
        <v>19</v>
      </c>
      <c r="C3573" t="s">
        <v>21</v>
      </c>
      <c r="D3573" t="s">
        <v>1162</v>
      </c>
      <c r="G3573" t="s">
        <v>13123</v>
      </c>
      <c r="H3573" t="s">
        <v>14414</v>
      </c>
      <c r="I3573">
        <v>0</v>
      </c>
      <c r="J3573">
        <v>0</v>
      </c>
      <c r="K3573">
        <v>42.5229</v>
      </c>
      <c r="R3573" t="s">
        <v>17245</v>
      </c>
      <c r="S3573" t="s">
        <v>17486</v>
      </c>
      <c r="T3573" t="s">
        <v>17487</v>
      </c>
      <c r="U3573" t="s">
        <v>15317</v>
      </c>
    </row>
    <row r="3574" spans="1:21" x14ac:dyDescent="0.25">
      <c r="A3574">
        <v>2010</v>
      </c>
      <c r="B3574">
        <v>19</v>
      </c>
      <c r="C3574" t="s">
        <v>21</v>
      </c>
      <c r="D3574" t="s">
        <v>1163</v>
      </c>
      <c r="G3574" t="s">
        <v>13124</v>
      </c>
      <c r="H3574" t="s">
        <v>14415</v>
      </c>
      <c r="I3574">
        <v>0</v>
      </c>
      <c r="J3574">
        <v>0</v>
      </c>
      <c r="K3574">
        <v>2852.147152</v>
      </c>
      <c r="R3574" t="s">
        <v>17936</v>
      </c>
      <c r="S3574" t="s">
        <v>15239</v>
      </c>
      <c r="T3574" t="s">
        <v>15302</v>
      </c>
      <c r="U3574" t="s">
        <v>15317</v>
      </c>
    </row>
    <row r="3575" spans="1:21" x14ac:dyDescent="0.25">
      <c r="A3575">
        <v>2010</v>
      </c>
      <c r="B3575">
        <v>19</v>
      </c>
      <c r="C3575" t="s">
        <v>29</v>
      </c>
      <c r="D3575" t="s">
        <v>1166</v>
      </c>
      <c r="E3575" t="s">
        <v>3758</v>
      </c>
      <c r="F3575" t="s">
        <v>7487</v>
      </c>
      <c r="G3575" t="s">
        <v>11991</v>
      </c>
      <c r="H3575" t="s">
        <v>14418</v>
      </c>
      <c r="I3575">
        <v>7300</v>
      </c>
      <c r="J3575">
        <v>0</v>
      </c>
      <c r="K3575">
        <v>7207.8362399999996</v>
      </c>
      <c r="L3575" t="s">
        <v>18320</v>
      </c>
      <c r="M3575" t="s">
        <v>17795</v>
      </c>
      <c r="N3575" t="s">
        <v>18321</v>
      </c>
      <c r="O3575" t="s">
        <v>17938</v>
      </c>
      <c r="T3575" s="124" t="s">
        <v>17939</v>
      </c>
      <c r="U3575" s="124" t="s">
        <v>15317</v>
      </c>
    </row>
    <row r="3576" spans="1:21" x14ac:dyDescent="0.25">
      <c r="A3576">
        <v>2010</v>
      </c>
      <c r="B3576">
        <v>19</v>
      </c>
      <c r="C3576" t="s">
        <v>33</v>
      </c>
      <c r="D3576" t="s">
        <v>1167</v>
      </c>
      <c r="G3576" t="s">
        <v>11992</v>
      </c>
      <c r="H3576" t="s">
        <v>14414</v>
      </c>
      <c r="I3576">
        <v>45871</v>
      </c>
      <c r="J3576">
        <v>0</v>
      </c>
      <c r="K3576">
        <v>48447.057697999997</v>
      </c>
      <c r="P3576" t="s">
        <v>17940</v>
      </c>
      <c r="Q3576" t="s">
        <v>17204</v>
      </c>
      <c r="R3576" t="s">
        <v>17245</v>
      </c>
      <c r="S3576" t="s">
        <v>17486</v>
      </c>
      <c r="T3576" t="s">
        <v>17238</v>
      </c>
      <c r="U3576" t="s">
        <v>15317</v>
      </c>
    </row>
    <row r="3577" spans="1:21" x14ac:dyDescent="0.25">
      <c r="A3577">
        <v>2010</v>
      </c>
      <c r="B3577">
        <v>19</v>
      </c>
      <c r="C3577" t="s">
        <v>33</v>
      </c>
      <c r="D3577" t="s">
        <v>1168</v>
      </c>
      <c r="G3577" t="s">
        <v>11993</v>
      </c>
      <c r="H3577" t="s">
        <v>14414</v>
      </c>
      <c r="I3577">
        <v>1500</v>
      </c>
      <c r="J3577">
        <v>0</v>
      </c>
      <c r="K3577">
        <v>1557.117078</v>
      </c>
      <c r="P3577" t="s">
        <v>17941</v>
      </c>
      <c r="Q3577" t="s">
        <v>17486</v>
      </c>
      <c r="R3577" t="s">
        <v>17245</v>
      </c>
      <c r="S3577" t="s">
        <v>17486</v>
      </c>
      <c r="T3577" t="s">
        <v>17487</v>
      </c>
      <c r="U3577" t="s">
        <v>15317</v>
      </c>
    </row>
    <row r="3578" spans="1:21" x14ac:dyDescent="0.25">
      <c r="A3578">
        <v>2010</v>
      </c>
      <c r="B3578">
        <v>19</v>
      </c>
      <c r="C3578" t="s">
        <v>33</v>
      </c>
      <c r="D3578" t="s">
        <v>1169</v>
      </c>
      <c r="G3578" t="s">
        <v>11994</v>
      </c>
      <c r="H3578" t="s">
        <v>14414</v>
      </c>
      <c r="I3578">
        <v>808</v>
      </c>
      <c r="J3578">
        <v>0</v>
      </c>
      <c r="K3578">
        <v>808</v>
      </c>
      <c r="P3578" t="s">
        <v>17942</v>
      </c>
      <c r="Q3578" t="s">
        <v>16846</v>
      </c>
      <c r="R3578" t="s">
        <v>17245</v>
      </c>
      <c r="S3578" t="s">
        <v>17486</v>
      </c>
      <c r="T3578" t="s">
        <v>17796</v>
      </c>
      <c r="U3578" t="s">
        <v>15317</v>
      </c>
    </row>
    <row r="3579" spans="1:21" x14ac:dyDescent="0.25">
      <c r="A3579">
        <v>2010</v>
      </c>
      <c r="B3579">
        <v>19</v>
      </c>
      <c r="C3579" t="s">
        <v>33</v>
      </c>
      <c r="D3579" t="s">
        <v>1170</v>
      </c>
      <c r="G3579" t="s">
        <v>11995</v>
      </c>
      <c r="H3579" t="s">
        <v>14414</v>
      </c>
      <c r="I3579">
        <v>2597.4365630000002</v>
      </c>
      <c r="J3579">
        <v>0</v>
      </c>
      <c r="K3579">
        <v>2404.8150759999999</v>
      </c>
      <c r="P3579" t="s">
        <v>15179</v>
      </c>
      <c r="Q3579" t="s">
        <v>15239</v>
      </c>
      <c r="R3579" t="s">
        <v>17245</v>
      </c>
      <c r="S3579" t="s">
        <v>17486</v>
      </c>
      <c r="T3579" t="s">
        <v>17487</v>
      </c>
      <c r="U3579" t="s">
        <v>15317</v>
      </c>
    </row>
    <row r="3580" spans="1:21" x14ac:dyDescent="0.25">
      <c r="A3580">
        <v>2010</v>
      </c>
      <c r="B3580">
        <v>19</v>
      </c>
      <c r="C3580" t="s">
        <v>33</v>
      </c>
      <c r="D3580" t="s">
        <v>1875</v>
      </c>
      <c r="G3580" t="s">
        <v>13125</v>
      </c>
      <c r="H3580" t="s">
        <v>14414</v>
      </c>
      <c r="I3580">
        <v>9124.1950489999999</v>
      </c>
      <c r="J3580">
        <v>0</v>
      </c>
      <c r="K3580">
        <v>11197.343954</v>
      </c>
      <c r="P3580" t="s">
        <v>17942</v>
      </c>
      <c r="Q3580" t="s">
        <v>16846</v>
      </c>
      <c r="R3580" t="s">
        <v>17245</v>
      </c>
      <c r="S3580" t="s">
        <v>17486</v>
      </c>
      <c r="T3580" t="s">
        <v>17796</v>
      </c>
      <c r="U3580" t="s">
        <v>15317</v>
      </c>
    </row>
    <row r="3581" spans="1:21" x14ac:dyDescent="0.25">
      <c r="A3581">
        <v>2010</v>
      </c>
      <c r="B3581">
        <v>19</v>
      </c>
      <c r="C3581" t="s">
        <v>30</v>
      </c>
      <c r="D3581" t="s">
        <v>1876</v>
      </c>
      <c r="G3581" t="s">
        <v>12641</v>
      </c>
      <c r="H3581" t="s">
        <v>14414</v>
      </c>
      <c r="I3581">
        <v>300</v>
      </c>
      <c r="J3581">
        <v>0</v>
      </c>
      <c r="K3581">
        <v>237.48738</v>
      </c>
      <c r="P3581" t="s">
        <v>17245</v>
      </c>
      <c r="Q3581" t="s">
        <v>17486</v>
      </c>
      <c r="R3581" t="s">
        <v>17245</v>
      </c>
      <c r="S3581" t="s">
        <v>17486</v>
      </c>
      <c r="T3581" t="s">
        <v>17487</v>
      </c>
      <c r="U3581" t="s">
        <v>15317</v>
      </c>
    </row>
    <row r="3582" spans="1:21" x14ac:dyDescent="0.25">
      <c r="A3582">
        <v>2010</v>
      </c>
      <c r="B3582">
        <v>20</v>
      </c>
      <c r="C3582" t="s">
        <v>26</v>
      </c>
      <c r="D3582" t="s">
        <v>1877</v>
      </c>
      <c r="G3582" t="s">
        <v>12642</v>
      </c>
      <c r="H3582" t="s">
        <v>14419</v>
      </c>
      <c r="I3582">
        <v>1181.2</v>
      </c>
      <c r="J3582">
        <v>0</v>
      </c>
      <c r="K3582">
        <v>1411.2</v>
      </c>
      <c r="P3582" t="s">
        <v>15255</v>
      </c>
      <c r="Q3582" t="s">
        <v>15242</v>
      </c>
      <c r="R3582" t="s">
        <v>17944</v>
      </c>
      <c r="S3582" t="s">
        <v>17945</v>
      </c>
      <c r="T3582" t="s">
        <v>17949</v>
      </c>
      <c r="U3582" t="s">
        <v>15317</v>
      </c>
    </row>
    <row r="3583" spans="1:21" x14ac:dyDescent="0.25">
      <c r="A3583">
        <v>2010</v>
      </c>
      <c r="B3583">
        <v>20</v>
      </c>
      <c r="C3583" t="s">
        <v>25</v>
      </c>
      <c r="D3583" t="s">
        <v>1171</v>
      </c>
      <c r="E3583" t="s">
        <v>3476</v>
      </c>
      <c r="F3583" t="s">
        <v>7118</v>
      </c>
      <c r="G3583" t="s">
        <v>11996</v>
      </c>
      <c r="H3583" t="s">
        <v>14419</v>
      </c>
      <c r="I3583">
        <v>194.575694</v>
      </c>
      <c r="J3583">
        <v>0</v>
      </c>
      <c r="K3583">
        <v>212.29033999999999</v>
      </c>
      <c r="L3583" t="s">
        <v>15203</v>
      </c>
      <c r="M3583" t="s">
        <v>15237</v>
      </c>
      <c r="R3583" t="s">
        <v>17944</v>
      </c>
      <c r="S3583" t="s">
        <v>17945</v>
      </c>
      <c r="T3583" t="s">
        <v>17946</v>
      </c>
      <c r="U3583" t="s">
        <v>15317</v>
      </c>
    </row>
    <row r="3584" spans="1:21" x14ac:dyDescent="0.25">
      <c r="A3584">
        <v>2010</v>
      </c>
      <c r="B3584">
        <v>20</v>
      </c>
      <c r="C3584" t="s">
        <v>27</v>
      </c>
      <c r="D3584" t="s">
        <v>1878</v>
      </c>
      <c r="E3584" t="s">
        <v>3477</v>
      </c>
      <c r="F3584" t="s">
        <v>7488</v>
      </c>
      <c r="G3584" t="s">
        <v>12643</v>
      </c>
      <c r="H3584" t="s">
        <v>14422</v>
      </c>
      <c r="I3584">
        <v>43.110698999999997</v>
      </c>
      <c r="J3584">
        <v>0</v>
      </c>
      <c r="K3584">
        <v>41.911673999999998</v>
      </c>
      <c r="R3584" t="s">
        <v>15257</v>
      </c>
      <c r="S3584" t="s">
        <v>15338</v>
      </c>
      <c r="T3584" t="s">
        <v>15340</v>
      </c>
      <c r="U3584" t="s">
        <v>15317</v>
      </c>
    </row>
    <row r="3585" spans="1:21" x14ac:dyDescent="0.25">
      <c r="A3585">
        <v>2010</v>
      </c>
      <c r="B3585">
        <v>20</v>
      </c>
      <c r="C3585" t="s">
        <v>20</v>
      </c>
      <c r="D3585" t="s">
        <v>1172</v>
      </c>
      <c r="G3585" t="s">
        <v>11997</v>
      </c>
      <c r="H3585" t="s">
        <v>14221</v>
      </c>
      <c r="I3585">
        <v>9.4789999999999992</v>
      </c>
      <c r="J3585">
        <v>0</v>
      </c>
      <c r="K3585">
        <v>7.5526140000000002</v>
      </c>
      <c r="U3585" t="s">
        <v>15316</v>
      </c>
    </row>
    <row r="3586" spans="1:21" x14ac:dyDescent="0.25">
      <c r="A3586">
        <v>2010</v>
      </c>
      <c r="B3586">
        <v>20</v>
      </c>
      <c r="C3586" t="s">
        <v>22</v>
      </c>
      <c r="D3586" t="s">
        <v>1173</v>
      </c>
      <c r="G3586" t="s">
        <v>10941</v>
      </c>
      <c r="H3586" t="s">
        <v>14221</v>
      </c>
      <c r="I3586">
        <v>1407.9524409999999</v>
      </c>
      <c r="J3586">
        <v>0</v>
      </c>
      <c r="K3586">
        <v>1117.900478</v>
      </c>
      <c r="U3586" t="s">
        <v>15316</v>
      </c>
    </row>
    <row r="3587" spans="1:21" x14ac:dyDescent="0.25">
      <c r="A3587">
        <v>2010</v>
      </c>
      <c r="B3587">
        <v>20</v>
      </c>
      <c r="C3587" t="s">
        <v>23</v>
      </c>
      <c r="D3587" t="s">
        <v>1174</v>
      </c>
      <c r="G3587" t="s">
        <v>10942</v>
      </c>
      <c r="H3587" t="s">
        <v>14222</v>
      </c>
      <c r="I3587">
        <v>44.228209999999997</v>
      </c>
      <c r="J3587">
        <v>0</v>
      </c>
      <c r="K3587">
        <v>40.314981000000003</v>
      </c>
      <c r="U3587" t="s">
        <v>15316</v>
      </c>
    </row>
    <row r="3588" spans="1:21" x14ac:dyDescent="0.25">
      <c r="A3588">
        <v>2010</v>
      </c>
      <c r="B3588">
        <v>20</v>
      </c>
      <c r="C3588" t="s">
        <v>23</v>
      </c>
      <c r="D3588" t="s">
        <v>1175</v>
      </c>
      <c r="G3588" t="s">
        <v>10957</v>
      </c>
      <c r="H3588" t="s">
        <v>14222</v>
      </c>
      <c r="I3588">
        <v>11.078099999999999</v>
      </c>
      <c r="J3588">
        <v>0</v>
      </c>
      <c r="K3588">
        <v>10.682289000000001</v>
      </c>
      <c r="U3588" t="s">
        <v>15316</v>
      </c>
    </row>
    <row r="3589" spans="1:21" x14ac:dyDescent="0.25">
      <c r="A3589">
        <v>2010</v>
      </c>
      <c r="B3589">
        <v>20</v>
      </c>
      <c r="C3589" t="s">
        <v>24</v>
      </c>
      <c r="D3589" t="s">
        <v>1176</v>
      </c>
      <c r="G3589" t="s">
        <v>12644</v>
      </c>
      <c r="H3589" t="s">
        <v>14420</v>
      </c>
      <c r="I3589">
        <v>122.78383599999999</v>
      </c>
      <c r="J3589">
        <v>0</v>
      </c>
      <c r="K3589">
        <v>126.86109999999999</v>
      </c>
      <c r="P3589" t="s">
        <v>17947</v>
      </c>
      <c r="Q3589" t="s">
        <v>17503</v>
      </c>
      <c r="R3589" t="s">
        <v>15356</v>
      </c>
      <c r="S3589" t="s">
        <v>15251</v>
      </c>
      <c r="T3589" t="s">
        <v>17504</v>
      </c>
      <c r="U3589" t="s">
        <v>15317</v>
      </c>
    </row>
    <row r="3590" spans="1:21" x14ac:dyDescent="0.25">
      <c r="A3590">
        <v>2010</v>
      </c>
      <c r="B3590">
        <v>20</v>
      </c>
      <c r="C3590" t="s">
        <v>24</v>
      </c>
      <c r="D3590" t="s">
        <v>1177</v>
      </c>
      <c r="G3590" t="s">
        <v>11999</v>
      </c>
      <c r="H3590" t="s">
        <v>14419</v>
      </c>
      <c r="I3590">
        <v>946.65863300000001</v>
      </c>
      <c r="J3590">
        <v>0</v>
      </c>
      <c r="K3590">
        <v>891.02792199999999</v>
      </c>
      <c r="P3590" t="s">
        <v>17947</v>
      </c>
      <c r="Q3590" t="s">
        <v>17503</v>
      </c>
      <c r="R3590" t="s">
        <v>17944</v>
      </c>
      <c r="S3590" t="s">
        <v>17945</v>
      </c>
      <c r="T3590" t="s">
        <v>17948</v>
      </c>
      <c r="U3590" t="s">
        <v>15317</v>
      </c>
    </row>
    <row r="3591" spans="1:21" x14ac:dyDescent="0.25">
      <c r="A3591">
        <v>2010</v>
      </c>
      <c r="B3591">
        <v>20</v>
      </c>
      <c r="C3591" t="s">
        <v>24</v>
      </c>
      <c r="D3591" t="s">
        <v>1178</v>
      </c>
      <c r="E3591" t="s">
        <v>3478</v>
      </c>
      <c r="F3591" t="s">
        <v>7808</v>
      </c>
      <c r="G3591" t="s">
        <v>12000</v>
      </c>
      <c r="H3591" t="s">
        <v>14421</v>
      </c>
      <c r="I3591">
        <v>149.03825900000001</v>
      </c>
      <c r="J3591">
        <v>0</v>
      </c>
      <c r="K3591">
        <v>119.1386</v>
      </c>
      <c r="R3591" t="s">
        <v>15431</v>
      </c>
      <c r="S3591" t="s">
        <v>16822</v>
      </c>
      <c r="T3591" t="s">
        <v>16831</v>
      </c>
      <c r="U3591" t="s">
        <v>15317</v>
      </c>
    </row>
    <row r="3592" spans="1:21" x14ac:dyDescent="0.25">
      <c r="A3592">
        <v>2010</v>
      </c>
      <c r="B3592">
        <v>20</v>
      </c>
      <c r="C3592" t="s">
        <v>21</v>
      </c>
      <c r="D3592" t="s">
        <v>2303</v>
      </c>
      <c r="G3592" t="s">
        <v>13126</v>
      </c>
      <c r="H3592" t="s">
        <v>14431</v>
      </c>
      <c r="I3592">
        <v>0</v>
      </c>
      <c r="J3592">
        <v>0</v>
      </c>
      <c r="K3592">
        <v>108.21032</v>
      </c>
      <c r="P3592" t="s">
        <v>16836</v>
      </c>
      <c r="Q3592" t="s">
        <v>17503</v>
      </c>
      <c r="R3592" t="s">
        <v>17991</v>
      </c>
      <c r="S3592" t="s">
        <v>15251</v>
      </c>
      <c r="T3592" t="s">
        <v>17504</v>
      </c>
      <c r="U3592" t="s">
        <v>15317</v>
      </c>
    </row>
    <row r="3593" spans="1:21" x14ac:dyDescent="0.25">
      <c r="A3593">
        <v>2010</v>
      </c>
      <c r="B3593">
        <v>20</v>
      </c>
      <c r="C3593" t="s">
        <v>21</v>
      </c>
      <c r="D3593" t="s">
        <v>1880</v>
      </c>
      <c r="G3593" t="s">
        <v>12646</v>
      </c>
      <c r="H3593" t="s">
        <v>14419</v>
      </c>
      <c r="I3593">
        <v>32.522005999999998</v>
      </c>
      <c r="J3593">
        <v>0</v>
      </c>
      <c r="K3593">
        <v>26.979382000000001</v>
      </c>
      <c r="P3593" t="s">
        <v>15218</v>
      </c>
      <c r="Q3593" t="s">
        <v>15238</v>
      </c>
      <c r="R3593" t="s">
        <v>17944</v>
      </c>
      <c r="S3593" t="s">
        <v>17945</v>
      </c>
      <c r="T3593" t="s">
        <v>18322</v>
      </c>
      <c r="U3593" t="s">
        <v>15317</v>
      </c>
    </row>
    <row r="3594" spans="1:21" x14ac:dyDescent="0.25">
      <c r="A3594">
        <v>2010</v>
      </c>
      <c r="B3594">
        <v>20</v>
      </c>
      <c r="C3594" t="s">
        <v>21</v>
      </c>
      <c r="D3594" t="s">
        <v>1881</v>
      </c>
      <c r="G3594" t="s">
        <v>12647</v>
      </c>
      <c r="H3594" t="s">
        <v>14420</v>
      </c>
      <c r="I3594">
        <v>25.562252000000001</v>
      </c>
      <c r="J3594">
        <v>0</v>
      </c>
      <c r="K3594">
        <v>18.844287000000001</v>
      </c>
      <c r="P3594" t="s">
        <v>15356</v>
      </c>
      <c r="Q3594" t="s">
        <v>15251</v>
      </c>
      <c r="R3594" t="s">
        <v>15356</v>
      </c>
      <c r="S3594" t="s">
        <v>15251</v>
      </c>
      <c r="T3594" t="s">
        <v>15312</v>
      </c>
      <c r="U3594" t="s">
        <v>15317</v>
      </c>
    </row>
    <row r="3595" spans="1:21" x14ac:dyDescent="0.25">
      <c r="A3595">
        <v>2010</v>
      </c>
      <c r="B3595">
        <v>20</v>
      </c>
      <c r="C3595" t="s">
        <v>29</v>
      </c>
      <c r="D3595" t="s">
        <v>1183</v>
      </c>
      <c r="E3595" t="s">
        <v>3479</v>
      </c>
      <c r="F3595" t="s">
        <v>7490</v>
      </c>
      <c r="G3595" t="s">
        <v>12005</v>
      </c>
      <c r="H3595" t="s">
        <v>14423</v>
      </c>
      <c r="I3595">
        <v>3719.8417460000001</v>
      </c>
      <c r="J3595">
        <v>0</v>
      </c>
      <c r="K3595">
        <v>4120.9400569999998</v>
      </c>
      <c r="L3595" t="s">
        <v>16894</v>
      </c>
      <c r="M3595" t="s">
        <v>15238</v>
      </c>
      <c r="N3595" t="s">
        <v>17001</v>
      </c>
      <c r="O3595" t="s">
        <v>15250</v>
      </c>
      <c r="R3595" t="s">
        <v>16877</v>
      </c>
      <c r="S3595" t="s">
        <v>15251</v>
      </c>
      <c r="T3595" s="124" t="s">
        <v>18323</v>
      </c>
      <c r="U3595" s="124" t="s">
        <v>15317</v>
      </c>
    </row>
    <row r="3596" spans="1:21" x14ac:dyDescent="0.25">
      <c r="A3596">
        <v>2010</v>
      </c>
      <c r="B3596">
        <v>20</v>
      </c>
      <c r="C3596" t="s">
        <v>29</v>
      </c>
      <c r="D3596" t="s">
        <v>1184</v>
      </c>
      <c r="E3596" t="s">
        <v>3480</v>
      </c>
      <c r="F3596" t="s">
        <v>7491</v>
      </c>
      <c r="G3596" t="s">
        <v>12006</v>
      </c>
      <c r="H3596" t="s">
        <v>14424</v>
      </c>
      <c r="I3596">
        <v>1370.3443</v>
      </c>
      <c r="J3596">
        <v>0</v>
      </c>
      <c r="K3596">
        <v>1170.3443</v>
      </c>
      <c r="L3596" t="s">
        <v>17950</v>
      </c>
      <c r="M3596" t="s">
        <v>15242</v>
      </c>
      <c r="N3596" t="s">
        <v>17247</v>
      </c>
      <c r="O3596" t="s">
        <v>15242</v>
      </c>
      <c r="P3596" t="s">
        <v>15255</v>
      </c>
      <c r="Q3596" t="s">
        <v>15242</v>
      </c>
      <c r="T3596" s="124" t="s">
        <v>17248</v>
      </c>
      <c r="U3596" s="124" t="s">
        <v>15317</v>
      </c>
    </row>
    <row r="3597" spans="1:21" x14ac:dyDescent="0.25">
      <c r="A3597">
        <v>2010</v>
      </c>
      <c r="B3597">
        <v>20</v>
      </c>
      <c r="C3597" t="s">
        <v>29</v>
      </c>
      <c r="D3597" t="s">
        <v>1185</v>
      </c>
      <c r="E3597" t="s">
        <v>3481</v>
      </c>
      <c r="F3597" t="s">
        <v>7492</v>
      </c>
      <c r="G3597" t="s">
        <v>12007</v>
      </c>
      <c r="H3597" t="s">
        <v>14425</v>
      </c>
      <c r="I3597">
        <v>1996.0047</v>
      </c>
      <c r="J3597">
        <v>0</v>
      </c>
      <c r="K3597">
        <v>1986.8917329999999</v>
      </c>
      <c r="L3597" t="s">
        <v>17950</v>
      </c>
      <c r="M3597" t="s">
        <v>15242</v>
      </c>
      <c r="N3597" t="s">
        <v>17951</v>
      </c>
      <c r="O3597" t="s">
        <v>17170</v>
      </c>
      <c r="R3597" t="s">
        <v>17249</v>
      </c>
      <c r="S3597" t="s">
        <v>15242</v>
      </c>
      <c r="T3597" s="124" t="s">
        <v>17250</v>
      </c>
      <c r="U3597" s="124" t="s">
        <v>15317</v>
      </c>
    </row>
    <row r="3598" spans="1:21" x14ac:dyDescent="0.25">
      <c r="A3598">
        <v>2010</v>
      </c>
      <c r="B3598">
        <v>20</v>
      </c>
      <c r="C3598" t="s">
        <v>29</v>
      </c>
      <c r="D3598" t="s">
        <v>1882</v>
      </c>
      <c r="E3598" t="s">
        <v>3759</v>
      </c>
      <c r="F3598" t="s">
        <v>7809</v>
      </c>
      <c r="G3598" t="s">
        <v>12648</v>
      </c>
      <c r="H3598" t="s">
        <v>14422</v>
      </c>
      <c r="I3598">
        <v>488.81715700000001</v>
      </c>
      <c r="J3598">
        <v>0</v>
      </c>
      <c r="K3598">
        <v>758.09885399999996</v>
      </c>
      <c r="L3598" t="s">
        <v>18324</v>
      </c>
      <c r="M3598" t="s">
        <v>18325</v>
      </c>
      <c r="R3598" t="s">
        <v>15257</v>
      </c>
      <c r="S3598" t="s">
        <v>15338</v>
      </c>
      <c r="T3598" s="124" t="s">
        <v>18326</v>
      </c>
      <c r="U3598" s="124" t="s">
        <v>15317</v>
      </c>
    </row>
    <row r="3599" spans="1:21" x14ac:dyDescent="0.25">
      <c r="A3599">
        <v>2010</v>
      </c>
      <c r="B3599">
        <v>20</v>
      </c>
      <c r="C3599" t="s">
        <v>29</v>
      </c>
      <c r="D3599" t="s">
        <v>1186</v>
      </c>
      <c r="E3599" t="s">
        <v>3760</v>
      </c>
      <c r="F3599" t="s">
        <v>7810</v>
      </c>
      <c r="G3599" t="s">
        <v>12008</v>
      </c>
      <c r="H3599" t="s">
        <v>14426</v>
      </c>
      <c r="I3599">
        <v>85.995429999999999</v>
      </c>
      <c r="J3599">
        <v>0</v>
      </c>
      <c r="K3599">
        <v>89.316593999999995</v>
      </c>
      <c r="L3599" t="s">
        <v>17010</v>
      </c>
      <c r="M3599" t="s">
        <v>17210</v>
      </c>
      <c r="N3599" t="s">
        <v>17010</v>
      </c>
      <c r="O3599" t="s">
        <v>17210</v>
      </c>
      <c r="P3599" t="s">
        <v>15224</v>
      </c>
      <c r="Q3599" t="s">
        <v>15338</v>
      </c>
      <c r="R3599" t="s">
        <v>17952</v>
      </c>
      <c r="S3599" t="s">
        <v>17953</v>
      </c>
      <c r="T3599" s="124" t="s">
        <v>18577</v>
      </c>
      <c r="U3599" s="124" t="s">
        <v>15317</v>
      </c>
    </row>
    <row r="3600" spans="1:21" x14ac:dyDescent="0.25">
      <c r="A3600">
        <v>2010</v>
      </c>
      <c r="B3600">
        <v>20</v>
      </c>
      <c r="C3600" t="s">
        <v>29</v>
      </c>
      <c r="D3600" t="s">
        <v>1187</v>
      </c>
      <c r="E3600" t="s">
        <v>3761</v>
      </c>
      <c r="F3600" t="s">
        <v>7811</v>
      </c>
      <c r="G3600" t="s">
        <v>12649</v>
      </c>
      <c r="H3600" t="s">
        <v>14427</v>
      </c>
      <c r="I3600">
        <v>1817.9806619999999</v>
      </c>
      <c r="J3600">
        <v>0</v>
      </c>
      <c r="K3600">
        <v>2066.1047880000001</v>
      </c>
      <c r="L3600" t="s">
        <v>18327</v>
      </c>
      <c r="M3600" t="s">
        <v>15241</v>
      </c>
      <c r="N3600" t="s">
        <v>17956</v>
      </c>
      <c r="O3600" t="s">
        <v>15241</v>
      </c>
      <c r="P3600" t="s">
        <v>16895</v>
      </c>
      <c r="Q3600" t="s">
        <v>15241</v>
      </c>
      <c r="R3600" t="s">
        <v>17959</v>
      </c>
      <c r="S3600" t="s">
        <v>17503</v>
      </c>
      <c r="T3600" s="124" t="s">
        <v>17992</v>
      </c>
      <c r="U3600" s="124" t="s">
        <v>15317</v>
      </c>
    </row>
    <row r="3601" spans="1:21" x14ac:dyDescent="0.25">
      <c r="A3601">
        <v>2010</v>
      </c>
      <c r="B3601">
        <v>20</v>
      </c>
      <c r="C3601" t="s">
        <v>29</v>
      </c>
      <c r="D3601" t="s">
        <v>1189</v>
      </c>
      <c r="E3601" t="s">
        <v>3762</v>
      </c>
      <c r="F3601" t="s">
        <v>7494</v>
      </c>
      <c r="G3601" t="s">
        <v>12010</v>
      </c>
      <c r="H3601" t="s">
        <v>14419</v>
      </c>
      <c r="I3601">
        <v>557.47481900000002</v>
      </c>
      <c r="J3601">
        <v>0</v>
      </c>
      <c r="K3601">
        <v>542.20054900000002</v>
      </c>
      <c r="L3601" t="s">
        <v>17321</v>
      </c>
      <c r="M3601" t="s">
        <v>17746</v>
      </c>
      <c r="N3601" t="s">
        <v>15196</v>
      </c>
      <c r="O3601" t="s">
        <v>15237</v>
      </c>
      <c r="P3601" t="s">
        <v>15196</v>
      </c>
      <c r="Q3601" t="s">
        <v>15237</v>
      </c>
      <c r="R3601" t="s">
        <v>17944</v>
      </c>
      <c r="S3601" t="s">
        <v>17945</v>
      </c>
      <c r="T3601" s="124" t="s">
        <v>18328</v>
      </c>
      <c r="U3601" s="124" t="s">
        <v>15317</v>
      </c>
    </row>
    <row r="3602" spans="1:21" x14ac:dyDescent="0.25">
      <c r="A3602">
        <v>2010</v>
      </c>
      <c r="B3602">
        <v>20</v>
      </c>
      <c r="C3602" t="s">
        <v>29</v>
      </c>
      <c r="D3602" t="s">
        <v>1190</v>
      </c>
      <c r="E3602" t="s">
        <v>3763</v>
      </c>
      <c r="F3602" t="s">
        <v>7812</v>
      </c>
      <c r="G3602" t="s">
        <v>12011</v>
      </c>
      <c r="H3602" t="s">
        <v>14426</v>
      </c>
      <c r="I3602">
        <v>294.25347599999998</v>
      </c>
      <c r="J3602">
        <v>0</v>
      </c>
      <c r="K3602">
        <v>221.57600400000001</v>
      </c>
      <c r="L3602" t="s">
        <v>17968</v>
      </c>
      <c r="M3602" t="s">
        <v>16990</v>
      </c>
      <c r="N3602" t="s">
        <v>18578</v>
      </c>
      <c r="O3602" t="s">
        <v>18044</v>
      </c>
      <c r="P3602" t="s">
        <v>17968</v>
      </c>
      <c r="Q3602" t="s">
        <v>16990</v>
      </c>
      <c r="R3602" t="s">
        <v>17952</v>
      </c>
      <c r="S3602" t="s">
        <v>17953</v>
      </c>
      <c r="T3602" t="s">
        <v>18579</v>
      </c>
      <c r="U3602" t="s">
        <v>15317</v>
      </c>
    </row>
    <row r="3603" spans="1:21" x14ac:dyDescent="0.25">
      <c r="A3603">
        <v>2010</v>
      </c>
      <c r="B3603">
        <v>20</v>
      </c>
      <c r="C3603" t="s">
        <v>29</v>
      </c>
      <c r="D3603" t="s">
        <v>1191</v>
      </c>
      <c r="E3603" t="s">
        <v>3487</v>
      </c>
      <c r="F3603" t="s">
        <v>7129</v>
      </c>
      <c r="G3603" t="s">
        <v>12012</v>
      </c>
      <c r="H3603" t="s">
        <v>14422</v>
      </c>
      <c r="I3603">
        <v>350.83246300000002</v>
      </c>
      <c r="J3603">
        <v>0</v>
      </c>
      <c r="K3603">
        <v>409.40445699999998</v>
      </c>
      <c r="R3603" t="s">
        <v>15257</v>
      </c>
      <c r="S3603" t="s">
        <v>15338</v>
      </c>
      <c r="T3603" s="124" t="s">
        <v>17252</v>
      </c>
      <c r="U3603" s="124" t="s">
        <v>15317</v>
      </c>
    </row>
    <row r="3604" spans="1:21" x14ac:dyDescent="0.25">
      <c r="A3604">
        <v>2010</v>
      </c>
      <c r="B3604">
        <v>20</v>
      </c>
      <c r="C3604" t="s">
        <v>29</v>
      </c>
      <c r="D3604" t="s">
        <v>1192</v>
      </c>
      <c r="E3604" t="s">
        <v>3764</v>
      </c>
      <c r="F3604" t="s">
        <v>7813</v>
      </c>
      <c r="G3604" t="s">
        <v>11172</v>
      </c>
      <c r="H3604" t="s">
        <v>14426</v>
      </c>
      <c r="I3604">
        <v>843.29339100000004</v>
      </c>
      <c r="J3604">
        <v>0</v>
      </c>
      <c r="K3604">
        <v>1056.0071479999999</v>
      </c>
      <c r="N3604" t="s">
        <v>18580</v>
      </c>
      <c r="O3604" t="s">
        <v>17781</v>
      </c>
      <c r="P3604" t="s">
        <v>16963</v>
      </c>
      <c r="Q3604" t="s">
        <v>15239</v>
      </c>
      <c r="R3604" t="s">
        <v>17952</v>
      </c>
      <c r="S3604" t="s">
        <v>17953</v>
      </c>
      <c r="T3604" t="s">
        <v>18331</v>
      </c>
      <c r="U3604" t="s">
        <v>15317</v>
      </c>
    </row>
    <row r="3605" spans="1:21" x14ac:dyDescent="0.25">
      <c r="A3605">
        <v>2010</v>
      </c>
      <c r="B3605">
        <v>20</v>
      </c>
      <c r="C3605" t="s">
        <v>29</v>
      </c>
      <c r="D3605" t="s">
        <v>1193</v>
      </c>
      <c r="E3605" t="s">
        <v>3489</v>
      </c>
      <c r="F3605" t="s">
        <v>7497</v>
      </c>
      <c r="G3605" t="s">
        <v>11544</v>
      </c>
      <c r="H3605" t="s">
        <v>14419</v>
      </c>
      <c r="I3605">
        <v>34273.855107000003</v>
      </c>
      <c r="J3605">
        <v>0</v>
      </c>
      <c r="K3605">
        <v>31083.409176000001</v>
      </c>
      <c r="L3605" t="s">
        <v>17686</v>
      </c>
      <c r="M3605" t="s">
        <v>17687</v>
      </c>
      <c r="N3605" t="s">
        <v>17686</v>
      </c>
      <c r="O3605" t="s">
        <v>17687</v>
      </c>
      <c r="R3605" t="s">
        <v>17944</v>
      </c>
      <c r="S3605" t="s">
        <v>17945</v>
      </c>
      <c r="T3605" s="124" t="s">
        <v>17978</v>
      </c>
      <c r="U3605" s="124" t="s">
        <v>15317</v>
      </c>
    </row>
    <row r="3606" spans="1:21" x14ac:dyDescent="0.25">
      <c r="A3606">
        <v>2010</v>
      </c>
      <c r="B3606">
        <v>20</v>
      </c>
      <c r="C3606" t="s">
        <v>29</v>
      </c>
      <c r="D3606" t="s">
        <v>1194</v>
      </c>
      <c r="E3606" t="s">
        <v>3765</v>
      </c>
      <c r="F3606" t="s">
        <v>7814</v>
      </c>
      <c r="G3606" t="s">
        <v>12013</v>
      </c>
      <c r="H3606" t="s">
        <v>14427</v>
      </c>
      <c r="I3606">
        <v>377.25663500000002</v>
      </c>
      <c r="J3606">
        <v>0</v>
      </c>
      <c r="K3606">
        <v>601.14063199999998</v>
      </c>
      <c r="L3606" t="s">
        <v>18332</v>
      </c>
      <c r="M3606" t="s">
        <v>17212</v>
      </c>
      <c r="N3606" t="s">
        <v>17976</v>
      </c>
      <c r="O3606" t="s">
        <v>17212</v>
      </c>
      <c r="P3606" t="s">
        <v>16878</v>
      </c>
      <c r="Q3606" t="s">
        <v>15241</v>
      </c>
      <c r="R3606" t="s">
        <v>17959</v>
      </c>
      <c r="S3606" t="s">
        <v>17503</v>
      </c>
      <c r="T3606" s="124" t="s">
        <v>17977</v>
      </c>
      <c r="U3606" s="124" t="s">
        <v>15317</v>
      </c>
    </row>
    <row r="3607" spans="1:21" x14ac:dyDescent="0.25">
      <c r="A3607">
        <v>2010</v>
      </c>
      <c r="B3607">
        <v>20</v>
      </c>
      <c r="C3607" t="s">
        <v>29</v>
      </c>
      <c r="D3607" t="s">
        <v>1195</v>
      </c>
      <c r="E3607" t="s">
        <v>3766</v>
      </c>
      <c r="F3607" t="s">
        <v>7815</v>
      </c>
      <c r="G3607" t="s">
        <v>12014</v>
      </c>
      <c r="H3607" t="s">
        <v>14419</v>
      </c>
      <c r="I3607">
        <v>5109.6340069999997</v>
      </c>
      <c r="J3607">
        <v>0</v>
      </c>
      <c r="K3607">
        <v>3545.891079</v>
      </c>
      <c r="L3607" t="s">
        <v>18333</v>
      </c>
      <c r="M3607" t="s">
        <v>15242</v>
      </c>
      <c r="N3607" t="s">
        <v>18581</v>
      </c>
      <c r="O3607" t="s">
        <v>18044</v>
      </c>
      <c r="P3607" t="s">
        <v>15285</v>
      </c>
      <c r="Q3607" t="s">
        <v>15242</v>
      </c>
      <c r="R3607" t="s">
        <v>17944</v>
      </c>
      <c r="S3607" t="s">
        <v>17945</v>
      </c>
      <c r="T3607" t="s">
        <v>17946</v>
      </c>
      <c r="U3607" t="s">
        <v>15317</v>
      </c>
    </row>
    <row r="3608" spans="1:21" x14ac:dyDescent="0.25">
      <c r="A3608">
        <v>2010</v>
      </c>
      <c r="B3608">
        <v>20</v>
      </c>
      <c r="C3608" t="s">
        <v>29</v>
      </c>
      <c r="D3608" t="s">
        <v>1196</v>
      </c>
      <c r="E3608" t="s">
        <v>3492</v>
      </c>
      <c r="F3608" t="s">
        <v>7500</v>
      </c>
      <c r="G3608" t="s">
        <v>12015</v>
      </c>
      <c r="H3608" t="s">
        <v>14422</v>
      </c>
      <c r="I3608">
        <v>195.534434</v>
      </c>
      <c r="J3608">
        <v>0</v>
      </c>
      <c r="K3608">
        <v>190.53835900000001</v>
      </c>
      <c r="L3608" t="s">
        <v>15182</v>
      </c>
      <c r="M3608" t="s">
        <v>15237</v>
      </c>
      <c r="N3608" t="s">
        <v>15182</v>
      </c>
      <c r="O3608" t="s">
        <v>15237</v>
      </c>
      <c r="P3608" t="s">
        <v>15182</v>
      </c>
      <c r="Q3608" t="s">
        <v>15237</v>
      </c>
      <c r="R3608" t="s">
        <v>15257</v>
      </c>
      <c r="S3608" t="s">
        <v>15338</v>
      </c>
      <c r="T3608" s="124" t="s">
        <v>17162</v>
      </c>
      <c r="U3608" s="124" t="s">
        <v>15317</v>
      </c>
    </row>
    <row r="3609" spans="1:21" x14ac:dyDescent="0.25">
      <c r="A3609">
        <v>2010</v>
      </c>
      <c r="B3609">
        <v>20</v>
      </c>
      <c r="C3609" t="s">
        <v>29</v>
      </c>
      <c r="D3609" t="s">
        <v>1197</v>
      </c>
      <c r="E3609" t="s">
        <v>3767</v>
      </c>
      <c r="F3609" t="s">
        <v>7816</v>
      </c>
      <c r="G3609" t="s">
        <v>12589</v>
      </c>
      <c r="H3609" t="s">
        <v>14429</v>
      </c>
      <c r="I3609">
        <v>2615.5840149999999</v>
      </c>
      <c r="J3609">
        <v>0</v>
      </c>
      <c r="K3609">
        <v>2432.9843989999999</v>
      </c>
      <c r="L3609" t="s">
        <v>18582</v>
      </c>
      <c r="M3609" t="s">
        <v>18335</v>
      </c>
      <c r="N3609" t="s">
        <v>17981</v>
      </c>
      <c r="O3609" t="s">
        <v>17781</v>
      </c>
      <c r="P3609" t="s">
        <v>18222</v>
      </c>
      <c r="Q3609" t="s">
        <v>17746</v>
      </c>
      <c r="T3609" s="124" t="s">
        <v>18336</v>
      </c>
      <c r="U3609" s="124" t="s">
        <v>15317</v>
      </c>
    </row>
    <row r="3610" spans="1:21" x14ac:dyDescent="0.25">
      <c r="A3610">
        <v>2010</v>
      </c>
      <c r="B3610">
        <v>20</v>
      </c>
      <c r="C3610" t="s">
        <v>29</v>
      </c>
      <c r="D3610" t="s">
        <v>1198</v>
      </c>
      <c r="E3610" t="s">
        <v>3768</v>
      </c>
      <c r="F3610" t="s">
        <v>7817</v>
      </c>
      <c r="G3610" t="s">
        <v>12017</v>
      </c>
      <c r="H3610" t="s">
        <v>14423</v>
      </c>
      <c r="I3610">
        <v>1118.879678</v>
      </c>
      <c r="J3610">
        <v>0</v>
      </c>
      <c r="K3610">
        <v>1315.76199</v>
      </c>
      <c r="L3610" t="s">
        <v>18583</v>
      </c>
      <c r="M3610" t="s">
        <v>18584</v>
      </c>
      <c r="N3610" t="s">
        <v>18585</v>
      </c>
      <c r="O3610" t="s">
        <v>16822</v>
      </c>
      <c r="P3610" t="s">
        <v>15204</v>
      </c>
      <c r="Q3610" t="s">
        <v>15251</v>
      </c>
      <c r="R3610" t="s">
        <v>16877</v>
      </c>
      <c r="S3610" t="s">
        <v>15251</v>
      </c>
      <c r="T3610" s="124" t="s">
        <v>18586</v>
      </c>
      <c r="U3610" s="124" t="s">
        <v>15317</v>
      </c>
    </row>
    <row r="3611" spans="1:21" x14ac:dyDescent="0.25">
      <c r="A3611">
        <v>2010</v>
      </c>
      <c r="B3611">
        <v>20</v>
      </c>
      <c r="C3611" t="s">
        <v>29</v>
      </c>
      <c r="D3611" t="s">
        <v>1199</v>
      </c>
      <c r="E3611" t="s">
        <v>3769</v>
      </c>
      <c r="F3611" t="s">
        <v>7818</v>
      </c>
      <c r="G3611" t="s">
        <v>12651</v>
      </c>
      <c r="H3611" t="s">
        <v>14430</v>
      </c>
      <c r="I3611">
        <v>13101.26046</v>
      </c>
      <c r="J3611">
        <v>0</v>
      </c>
      <c r="K3611">
        <v>12922.703288000001</v>
      </c>
      <c r="L3611" t="s">
        <v>15203</v>
      </c>
      <c r="M3611" t="s">
        <v>15237</v>
      </c>
      <c r="R3611" t="s">
        <v>15203</v>
      </c>
      <c r="S3611" t="s">
        <v>15237</v>
      </c>
      <c r="T3611" s="124" t="s">
        <v>16993</v>
      </c>
      <c r="U3611" s="124" t="s">
        <v>15317</v>
      </c>
    </row>
    <row r="3612" spans="1:21" x14ac:dyDescent="0.25">
      <c r="A3612">
        <v>2010</v>
      </c>
      <c r="B3612">
        <v>20</v>
      </c>
      <c r="C3612" t="s">
        <v>29</v>
      </c>
      <c r="D3612" t="s">
        <v>1200</v>
      </c>
      <c r="E3612" t="s">
        <v>3770</v>
      </c>
      <c r="F3612" t="s">
        <v>7819</v>
      </c>
      <c r="G3612" t="s">
        <v>12019</v>
      </c>
      <c r="H3612" t="s">
        <v>14431</v>
      </c>
      <c r="I3612">
        <v>232.96115399999999</v>
      </c>
      <c r="J3612">
        <v>0</v>
      </c>
      <c r="K3612">
        <v>257.19856299999998</v>
      </c>
      <c r="L3612" t="s">
        <v>18340</v>
      </c>
      <c r="M3612" t="s">
        <v>18341</v>
      </c>
      <c r="N3612" t="s">
        <v>18342</v>
      </c>
      <c r="O3612" t="s">
        <v>17503</v>
      </c>
      <c r="P3612" t="s">
        <v>16836</v>
      </c>
      <c r="Q3612" t="s">
        <v>17503</v>
      </c>
      <c r="R3612" t="s">
        <v>17991</v>
      </c>
      <c r="S3612" t="s">
        <v>15251</v>
      </c>
      <c r="T3612" s="124" t="s">
        <v>18343</v>
      </c>
      <c r="U3612" s="124" t="s">
        <v>15317</v>
      </c>
    </row>
    <row r="3613" spans="1:21" x14ac:dyDescent="0.25">
      <c r="A3613">
        <v>2010</v>
      </c>
      <c r="B3613">
        <v>20</v>
      </c>
      <c r="C3613" t="s">
        <v>29</v>
      </c>
      <c r="D3613" t="s">
        <v>1883</v>
      </c>
      <c r="E3613" t="s">
        <v>3771</v>
      </c>
      <c r="F3613" t="s">
        <v>7505</v>
      </c>
      <c r="G3613" t="s">
        <v>12652</v>
      </c>
      <c r="H3613" t="s">
        <v>14428</v>
      </c>
      <c r="I3613">
        <v>7084.5312089999998</v>
      </c>
      <c r="J3613">
        <v>0</v>
      </c>
      <c r="K3613">
        <v>7288.5647049999998</v>
      </c>
      <c r="L3613" t="s">
        <v>16824</v>
      </c>
      <c r="M3613" t="s">
        <v>15250</v>
      </c>
      <c r="N3613" t="s">
        <v>18345</v>
      </c>
      <c r="O3613" t="s">
        <v>17964</v>
      </c>
      <c r="T3613" s="124" t="s">
        <v>17965</v>
      </c>
      <c r="U3613" s="124" t="s">
        <v>15317</v>
      </c>
    </row>
    <row r="3614" spans="1:21" x14ac:dyDescent="0.25">
      <c r="A3614">
        <v>2010</v>
      </c>
      <c r="B3614">
        <v>20</v>
      </c>
      <c r="C3614" t="s">
        <v>30</v>
      </c>
      <c r="D3614" t="s">
        <v>2304</v>
      </c>
      <c r="G3614" t="s">
        <v>13127</v>
      </c>
      <c r="H3614" t="s">
        <v>14423</v>
      </c>
      <c r="I3614">
        <v>337.81355400000001</v>
      </c>
      <c r="J3614">
        <v>0</v>
      </c>
      <c r="K3614">
        <v>365.21044699999999</v>
      </c>
      <c r="R3614" t="s">
        <v>16877</v>
      </c>
      <c r="S3614" t="s">
        <v>15251</v>
      </c>
      <c r="T3614" t="s">
        <v>15312</v>
      </c>
      <c r="U3614" t="s">
        <v>15317</v>
      </c>
    </row>
    <row r="3615" spans="1:21" x14ac:dyDescent="0.25">
      <c r="A3615">
        <v>2010</v>
      </c>
      <c r="B3615">
        <v>20</v>
      </c>
      <c r="C3615" t="s">
        <v>30</v>
      </c>
      <c r="D3615" t="s">
        <v>1885</v>
      </c>
      <c r="E3615" t="s">
        <v>3498</v>
      </c>
      <c r="F3615" t="s">
        <v>7506</v>
      </c>
      <c r="G3615" t="s">
        <v>12654</v>
      </c>
      <c r="H3615" t="s">
        <v>14420</v>
      </c>
      <c r="I3615">
        <v>7.4422309999999996</v>
      </c>
      <c r="J3615">
        <v>0</v>
      </c>
      <c r="K3615">
        <v>3.43275</v>
      </c>
      <c r="L3615" t="s">
        <v>16824</v>
      </c>
      <c r="M3615" t="s">
        <v>15250</v>
      </c>
      <c r="N3615" t="s">
        <v>15210</v>
      </c>
      <c r="O3615" t="s">
        <v>15250</v>
      </c>
      <c r="P3615" t="s">
        <v>15210</v>
      </c>
      <c r="Q3615" t="s">
        <v>15250</v>
      </c>
      <c r="R3615" t="s">
        <v>15356</v>
      </c>
      <c r="S3615" t="s">
        <v>15251</v>
      </c>
      <c r="T3615" t="s">
        <v>16831</v>
      </c>
      <c r="U3615" t="s">
        <v>15317</v>
      </c>
    </row>
    <row r="3616" spans="1:21" x14ac:dyDescent="0.25">
      <c r="A3616">
        <v>2010</v>
      </c>
      <c r="B3616">
        <v>20</v>
      </c>
      <c r="C3616" t="s">
        <v>30</v>
      </c>
      <c r="D3616" t="s">
        <v>1886</v>
      </c>
      <c r="G3616" t="s">
        <v>12655</v>
      </c>
      <c r="H3616" t="s">
        <v>14419</v>
      </c>
      <c r="I3616">
        <v>29.11158</v>
      </c>
      <c r="J3616">
        <v>0</v>
      </c>
      <c r="K3616">
        <v>0</v>
      </c>
      <c r="P3616" t="s">
        <v>15203</v>
      </c>
      <c r="Q3616" t="s">
        <v>15237</v>
      </c>
      <c r="R3616" t="s">
        <v>17944</v>
      </c>
      <c r="S3616" t="s">
        <v>17945</v>
      </c>
      <c r="T3616" t="s">
        <v>17946</v>
      </c>
      <c r="U3616" t="s">
        <v>15317</v>
      </c>
    </row>
    <row r="3617" spans="1:21" x14ac:dyDescent="0.25">
      <c r="A3617">
        <v>2010</v>
      </c>
      <c r="B3617">
        <v>21</v>
      </c>
      <c r="C3617" t="s">
        <v>25</v>
      </c>
      <c r="D3617" t="s">
        <v>1211</v>
      </c>
      <c r="E3617" t="s">
        <v>3772</v>
      </c>
      <c r="F3617" t="s">
        <v>7139</v>
      </c>
      <c r="G3617" t="s">
        <v>12030</v>
      </c>
      <c r="H3617" t="s">
        <v>14432</v>
      </c>
      <c r="I3617">
        <v>221.826347</v>
      </c>
      <c r="J3617">
        <v>0</v>
      </c>
      <c r="K3617">
        <v>215.77871300000001</v>
      </c>
      <c r="U3617" t="s">
        <v>15316</v>
      </c>
    </row>
    <row r="3618" spans="1:21" x14ac:dyDescent="0.25">
      <c r="A3618">
        <v>2010</v>
      </c>
      <c r="B3618">
        <v>21</v>
      </c>
      <c r="C3618" t="s">
        <v>25</v>
      </c>
      <c r="D3618" t="s">
        <v>1212</v>
      </c>
      <c r="E3618" t="s">
        <v>3499</v>
      </c>
      <c r="F3618" t="s">
        <v>7507</v>
      </c>
      <c r="G3618" t="s">
        <v>12031</v>
      </c>
      <c r="H3618" t="s">
        <v>14433</v>
      </c>
      <c r="I3618">
        <v>91.532253999999995</v>
      </c>
      <c r="J3618">
        <v>0</v>
      </c>
      <c r="K3618">
        <v>229.56390300000001</v>
      </c>
      <c r="R3618" t="s">
        <v>15278</v>
      </c>
      <c r="S3618" t="s">
        <v>15249</v>
      </c>
      <c r="T3618" t="s">
        <v>15314</v>
      </c>
      <c r="U3618" t="s">
        <v>15317</v>
      </c>
    </row>
    <row r="3619" spans="1:21" x14ac:dyDescent="0.25">
      <c r="A3619">
        <v>2010</v>
      </c>
      <c r="B3619">
        <v>21</v>
      </c>
      <c r="C3619" t="s">
        <v>27</v>
      </c>
      <c r="D3619" t="s">
        <v>1214</v>
      </c>
      <c r="E3619" t="s">
        <v>3773</v>
      </c>
      <c r="F3619" t="s">
        <v>7820</v>
      </c>
      <c r="G3619" t="s">
        <v>12033</v>
      </c>
      <c r="H3619" t="s">
        <v>14433</v>
      </c>
      <c r="I3619">
        <v>280.41268400000001</v>
      </c>
      <c r="J3619">
        <v>0</v>
      </c>
      <c r="K3619">
        <v>1768.020027</v>
      </c>
      <c r="R3619" t="s">
        <v>15278</v>
      </c>
      <c r="S3619" t="s">
        <v>15249</v>
      </c>
      <c r="T3619" t="s">
        <v>15314</v>
      </c>
      <c r="U3619" t="s">
        <v>15317</v>
      </c>
    </row>
    <row r="3620" spans="1:21" x14ac:dyDescent="0.25">
      <c r="A3620">
        <v>2010</v>
      </c>
      <c r="B3620">
        <v>21</v>
      </c>
      <c r="C3620" t="s">
        <v>27</v>
      </c>
      <c r="D3620" t="s">
        <v>1215</v>
      </c>
      <c r="E3620" t="s">
        <v>3774</v>
      </c>
      <c r="F3620" t="s">
        <v>7143</v>
      </c>
      <c r="G3620" t="s">
        <v>12034</v>
      </c>
      <c r="H3620" t="s">
        <v>14434</v>
      </c>
      <c r="I3620">
        <v>0</v>
      </c>
      <c r="J3620">
        <v>0</v>
      </c>
      <c r="K3620">
        <v>56.343240999999999</v>
      </c>
      <c r="U3620" t="s">
        <v>15316</v>
      </c>
    </row>
    <row r="3621" spans="1:21" x14ac:dyDescent="0.25">
      <c r="A3621">
        <v>2010</v>
      </c>
      <c r="B3621">
        <v>21</v>
      </c>
      <c r="C3621" t="s">
        <v>27</v>
      </c>
      <c r="D3621" t="s">
        <v>1216</v>
      </c>
      <c r="E3621" t="s">
        <v>3775</v>
      </c>
      <c r="F3621" t="s">
        <v>7144</v>
      </c>
      <c r="G3621" t="s">
        <v>12035</v>
      </c>
      <c r="H3621" t="s">
        <v>14433</v>
      </c>
      <c r="I3621">
        <v>16.222107999999999</v>
      </c>
      <c r="J3621">
        <v>0</v>
      </c>
      <c r="K3621">
        <v>17.699603</v>
      </c>
      <c r="L3621" t="s">
        <v>15210</v>
      </c>
      <c r="M3621" t="s">
        <v>15250</v>
      </c>
      <c r="R3621" t="s">
        <v>15278</v>
      </c>
      <c r="S3621" t="s">
        <v>15249</v>
      </c>
      <c r="T3621" t="s">
        <v>17322</v>
      </c>
      <c r="U3621" t="s">
        <v>15317</v>
      </c>
    </row>
    <row r="3622" spans="1:21" x14ac:dyDescent="0.25">
      <c r="A3622">
        <v>2010</v>
      </c>
      <c r="B3622">
        <v>21</v>
      </c>
      <c r="C3622" t="s">
        <v>27</v>
      </c>
      <c r="D3622" t="s">
        <v>1887</v>
      </c>
      <c r="E3622" t="s">
        <v>3776</v>
      </c>
      <c r="F3622" t="s">
        <v>7821</v>
      </c>
      <c r="G3622" t="s">
        <v>12044</v>
      </c>
      <c r="H3622" t="s">
        <v>14436</v>
      </c>
      <c r="I3622">
        <v>33.218572999999999</v>
      </c>
      <c r="J3622">
        <v>0</v>
      </c>
      <c r="K3622">
        <v>15.027265999999999</v>
      </c>
      <c r="N3622" t="s">
        <v>15212</v>
      </c>
      <c r="O3622" t="s">
        <v>15250</v>
      </c>
      <c r="T3622" t="s">
        <v>15303</v>
      </c>
      <c r="U3622" t="s">
        <v>15317</v>
      </c>
    </row>
    <row r="3623" spans="1:21" x14ac:dyDescent="0.25">
      <c r="A3623">
        <v>2010</v>
      </c>
      <c r="B3623">
        <v>21</v>
      </c>
      <c r="C3623" t="s">
        <v>28</v>
      </c>
      <c r="D3623" t="s">
        <v>1217</v>
      </c>
      <c r="E3623" t="s">
        <v>3777</v>
      </c>
      <c r="F3623" t="s">
        <v>7509</v>
      </c>
      <c r="G3623" t="s">
        <v>12036</v>
      </c>
      <c r="H3623" t="s">
        <v>14433</v>
      </c>
      <c r="I3623">
        <v>11.803091999999999</v>
      </c>
      <c r="J3623">
        <v>0</v>
      </c>
      <c r="K3623">
        <v>11.451711</v>
      </c>
      <c r="R3623" t="s">
        <v>15278</v>
      </c>
      <c r="S3623" t="s">
        <v>15249</v>
      </c>
      <c r="T3623" t="s">
        <v>15314</v>
      </c>
      <c r="U3623" t="s">
        <v>15317</v>
      </c>
    </row>
    <row r="3624" spans="1:21" x14ac:dyDescent="0.25">
      <c r="A3624">
        <v>2010</v>
      </c>
      <c r="B3624">
        <v>21</v>
      </c>
      <c r="C3624" t="s">
        <v>34</v>
      </c>
      <c r="D3624" t="s">
        <v>1218</v>
      </c>
      <c r="G3624" t="s">
        <v>12037</v>
      </c>
      <c r="H3624" t="s">
        <v>14433</v>
      </c>
      <c r="I3624">
        <v>1736.9513119999999</v>
      </c>
      <c r="J3624">
        <v>0</v>
      </c>
      <c r="K3624">
        <v>1525.288818</v>
      </c>
      <c r="R3624" t="s">
        <v>15278</v>
      </c>
      <c r="S3624" t="s">
        <v>15249</v>
      </c>
      <c r="T3624" t="s">
        <v>15314</v>
      </c>
      <c r="U3624" t="s">
        <v>15317</v>
      </c>
    </row>
    <row r="3625" spans="1:21" x14ac:dyDescent="0.25">
      <c r="A3625">
        <v>2010</v>
      </c>
      <c r="B3625">
        <v>21</v>
      </c>
      <c r="C3625" t="s">
        <v>34</v>
      </c>
      <c r="D3625" t="s">
        <v>1219</v>
      </c>
      <c r="E3625" t="s">
        <v>3502</v>
      </c>
      <c r="F3625" t="s">
        <v>7510</v>
      </c>
      <c r="G3625" t="s">
        <v>12038</v>
      </c>
      <c r="H3625" t="s">
        <v>14433</v>
      </c>
      <c r="I3625">
        <v>135</v>
      </c>
      <c r="J3625">
        <v>0</v>
      </c>
      <c r="K3625">
        <v>0</v>
      </c>
      <c r="N3625" t="s">
        <v>16955</v>
      </c>
      <c r="O3625" t="s">
        <v>15338</v>
      </c>
      <c r="R3625" t="s">
        <v>15278</v>
      </c>
      <c r="S3625" t="s">
        <v>15249</v>
      </c>
      <c r="T3625" t="s">
        <v>18346</v>
      </c>
      <c r="U3625" t="s">
        <v>15317</v>
      </c>
    </row>
    <row r="3626" spans="1:21" x14ac:dyDescent="0.25">
      <c r="A3626">
        <v>2010</v>
      </c>
      <c r="B3626">
        <v>21</v>
      </c>
      <c r="C3626" t="s">
        <v>20</v>
      </c>
      <c r="D3626" t="s">
        <v>1221</v>
      </c>
      <c r="G3626" t="s">
        <v>12656</v>
      </c>
      <c r="H3626" t="s">
        <v>14434</v>
      </c>
      <c r="I3626">
        <v>324.97810299999998</v>
      </c>
      <c r="J3626">
        <v>0</v>
      </c>
      <c r="K3626">
        <v>410.12383799999998</v>
      </c>
      <c r="U3626" t="s">
        <v>15316</v>
      </c>
    </row>
    <row r="3627" spans="1:21" x14ac:dyDescent="0.25">
      <c r="A3627">
        <v>2010</v>
      </c>
      <c r="B3627">
        <v>21</v>
      </c>
      <c r="C3627" t="s">
        <v>20</v>
      </c>
      <c r="D3627" t="s">
        <v>1222</v>
      </c>
      <c r="G3627" t="s">
        <v>11080</v>
      </c>
      <c r="H3627" t="s">
        <v>14434</v>
      </c>
      <c r="I3627">
        <v>549.28531499999997</v>
      </c>
      <c r="J3627">
        <v>0</v>
      </c>
      <c r="K3627">
        <v>644.80434600000001</v>
      </c>
      <c r="U3627" t="s">
        <v>15316</v>
      </c>
    </row>
    <row r="3628" spans="1:21" x14ac:dyDescent="0.25">
      <c r="A3628">
        <v>2010</v>
      </c>
      <c r="B3628">
        <v>21</v>
      </c>
      <c r="C3628" t="s">
        <v>20</v>
      </c>
      <c r="D3628" t="s">
        <v>1223</v>
      </c>
      <c r="G3628" t="s">
        <v>10937</v>
      </c>
      <c r="H3628" t="s">
        <v>14434</v>
      </c>
      <c r="I3628">
        <v>184.837569</v>
      </c>
      <c r="J3628">
        <v>0</v>
      </c>
      <c r="K3628">
        <v>172.95679200000001</v>
      </c>
      <c r="U3628" t="s">
        <v>15316</v>
      </c>
    </row>
    <row r="3629" spans="1:21" x14ac:dyDescent="0.25">
      <c r="A3629">
        <v>2010</v>
      </c>
      <c r="B3629">
        <v>21</v>
      </c>
      <c r="C3629" t="s">
        <v>22</v>
      </c>
      <c r="D3629" t="s">
        <v>1225</v>
      </c>
      <c r="G3629" t="s">
        <v>10941</v>
      </c>
      <c r="H3629" t="s">
        <v>14221</v>
      </c>
      <c r="I3629">
        <v>75.966937000000001</v>
      </c>
      <c r="J3629">
        <v>0</v>
      </c>
      <c r="K3629">
        <v>111.648006</v>
      </c>
      <c r="U3629" t="s">
        <v>15316</v>
      </c>
    </row>
    <row r="3630" spans="1:21" x14ac:dyDescent="0.25">
      <c r="A3630">
        <v>2010</v>
      </c>
      <c r="B3630">
        <v>21</v>
      </c>
      <c r="C3630" t="s">
        <v>23</v>
      </c>
      <c r="D3630" t="s">
        <v>1226</v>
      </c>
      <c r="G3630" t="s">
        <v>10942</v>
      </c>
      <c r="H3630" t="s">
        <v>14222</v>
      </c>
      <c r="I3630">
        <v>18.153998999999999</v>
      </c>
      <c r="J3630">
        <v>0</v>
      </c>
      <c r="K3630">
        <v>25.973765</v>
      </c>
      <c r="U3630" t="s">
        <v>15316</v>
      </c>
    </row>
    <row r="3631" spans="1:21" x14ac:dyDescent="0.25">
      <c r="A3631">
        <v>2010</v>
      </c>
      <c r="B3631">
        <v>21</v>
      </c>
      <c r="C3631" t="s">
        <v>23</v>
      </c>
      <c r="D3631" t="s">
        <v>1227</v>
      </c>
      <c r="G3631" t="s">
        <v>10957</v>
      </c>
      <c r="H3631" t="s">
        <v>14222</v>
      </c>
      <c r="I3631">
        <v>2.4925839999999999</v>
      </c>
      <c r="J3631">
        <v>0</v>
      </c>
      <c r="K3631">
        <v>1.817267</v>
      </c>
      <c r="U3631" t="s">
        <v>15316</v>
      </c>
    </row>
    <row r="3632" spans="1:21" x14ac:dyDescent="0.25">
      <c r="A3632">
        <v>2010</v>
      </c>
      <c r="B3632">
        <v>21</v>
      </c>
      <c r="C3632" t="s">
        <v>24</v>
      </c>
      <c r="D3632" t="s">
        <v>1228</v>
      </c>
      <c r="E3632" t="s">
        <v>3778</v>
      </c>
      <c r="F3632" t="s">
        <v>7822</v>
      </c>
      <c r="G3632" t="s">
        <v>12042</v>
      </c>
      <c r="H3632" t="s">
        <v>14433</v>
      </c>
      <c r="I3632">
        <v>241.44704899999999</v>
      </c>
      <c r="J3632">
        <v>0</v>
      </c>
      <c r="K3632">
        <v>236.898492</v>
      </c>
      <c r="R3632" t="s">
        <v>15278</v>
      </c>
      <c r="S3632" t="s">
        <v>15249</v>
      </c>
      <c r="T3632" t="s">
        <v>15314</v>
      </c>
      <c r="U3632" t="s">
        <v>15317</v>
      </c>
    </row>
    <row r="3633" spans="1:21" x14ac:dyDescent="0.25">
      <c r="A3633">
        <v>2010</v>
      </c>
      <c r="B3633">
        <v>21</v>
      </c>
      <c r="C3633" t="s">
        <v>24</v>
      </c>
      <c r="D3633" t="s">
        <v>1229</v>
      </c>
      <c r="E3633" t="s">
        <v>3779</v>
      </c>
      <c r="F3633" t="s">
        <v>7147</v>
      </c>
      <c r="G3633" t="s">
        <v>12043</v>
      </c>
      <c r="H3633" t="s">
        <v>14433</v>
      </c>
      <c r="I3633">
        <v>11.630609</v>
      </c>
      <c r="J3633">
        <v>0</v>
      </c>
      <c r="K3633">
        <v>18.430409000000001</v>
      </c>
      <c r="R3633" t="s">
        <v>15278</v>
      </c>
      <c r="S3633" t="s">
        <v>15249</v>
      </c>
      <c r="T3633" t="s">
        <v>15314</v>
      </c>
      <c r="U3633" t="s">
        <v>15317</v>
      </c>
    </row>
    <row r="3634" spans="1:21" x14ac:dyDescent="0.25">
      <c r="A3634">
        <v>2010</v>
      </c>
      <c r="B3634">
        <v>22</v>
      </c>
      <c r="C3634" t="s">
        <v>22</v>
      </c>
      <c r="D3634" t="s">
        <v>1231</v>
      </c>
      <c r="G3634" t="s">
        <v>12657</v>
      </c>
      <c r="H3634" t="s">
        <v>14437</v>
      </c>
      <c r="I3634">
        <v>1133.344891</v>
      </c>
      <c r="J3634">
        <v>0</v>
      </c>
      <c r="K3634">
        <v>1482.69723</v>
      </c>
      <c r="R3634" t="s">
        <v>17149</v>
      </c>
      <c r="S3634" t="s">
        <v>15238</v>
      </c>
      <c r="T3634" t="s">
        <v>15305</v>
      </c>
      <c r="U3634" t="s">
        <v>15317</v>
      </c>
    </row>
    <row r="3635" spans="1:21" x14ac:dyDescent="0.25">
      <c r="A3635">
        <v>2010</v>
      </c>
      <c r="B3635">
        <v>22</v>
      </c>
      <c r="C3635" t="s">
        <v>23</v>
      </c>
      <c r="D3635" t="s">
        <v>1232</v>
      </c>
      <c r="G3635" t="s">
        <v>12658</v>
      </c>
      <c r="H3635" t="s">
        <v>14437</v>
      </c>
      <c r="I3635">
        <v>119.69811300000001</v>
      </c>
      <c r="J3635">
        <v>0</v>
      </c>
      <c r="K3635">
        <v>107.48903300000001</v>
      </c>
      <c r="R3635" t="s">
        <v>17149</v>
      </c>
      <c r="S3635" t="s">
        <v>15238</v>
      </c>
      <c r="T3635" t="s">
        <v>15305</v>
      </c>
      <c r="U3635" t="s">
        <v>15317</v>
      </c>
    </row>
    <row r="3636" spans="1:21" x14ac:dyDescent="0.25">
      <c r="A3636">
        <v>2010</v>
      </c>
      <c r="B3636">
        <v>22</v>
      </c>
      <c r="C3636" t="s">
        <v>21</v>
      </c>
      <c r="D3636" t="s">
        <v>1233</v>
      </c>
      <c r="G3636" t="s">
        <v>12047</v>
      </c>
      <c r="H3636" t="s">
        <v>14437</v>
      </c>
      <c r="I3636">
        <v>1314.897833</v>
      </c>
      <c r="J3636">
        <v>0</v>
      </c>
      <c r="K3636">
        <v>1271.4748520000001</v>
      </c>
      <c r="R3636" t="s">
        <v>17149</v>
      </c>
      <c r="S3636" t="s">
        <v>15238</v>
      </c>
      <c r="T3636" t="s">
        <v>15305</v>
      </c>
      <c r="U3636" t="s">
        <v>15317</v>
      </c>
    </row>
    <row r="3637" spans="1:21" x14ac:dyDescent="0.25">
      <c r="A3637">
        <v>2010</v>
      </c>
      <c r="B3637">
        <v>22</v>
      </c>
      <c r="C3637" t="s">
        <v>21</v>
      </c>
      <c r="D3637" t="s">
        <v>1234</v>
      </c>
      <c r="G3637" t="s">
        <v>12048</v>
      </c>
      <c r="H3637" t="s">
        <v>14437</v>
      </c>
      <c r="I3637">
        <v>351.84596199999999</v>
      </c>
      <c r="J3637">
        <v>0</v>
      </c>
      <c r="K3637">
        <v>328.46624000000003</v>
      </c>
      <c r="R3637" t="s">
        <v>17149</v>
      </c>
      <c r="S3637" t="s">
        <v>15238</v>
      </c>
      <c r="T3637" t="s">
        <v>15305</v>
      </c>
      <c r="U3637" t="s">
        <v>15317</v>
      </c>
    </row>
    <row r="3638" spans="1:21" x14ac:dyDescent="0.25">
      <c r="A3638">
        <v>2010</v>
      </c>
      <c r="B3638">
        <v>22</v>
      </c>
      <c r="C3638" t="s">
        <v>21</v>
      </c>
      <c r="D3638" t="s">
        <v>1235</v>
      </c>
      <c r="G3638" t="s">
        <v>12049</v>
      </c>
      <c r="H3638" t="s">
        <v>14437</v>
      </c>
      <c r="I3638">
        <v>412.95713699999999</v>
      </c>
      <c r="J3638">
        <v>0</v>
      </c>
      <c r="K3638">
        <v>378.11533200000002</v>
      </c>
      <c r="R3638" t="s">
        <v>17149</v>
      </c>
      <c r="S3638" t="s">
        <v>15238</v>
      </c>
      <c r="T3638" t="s">
        <v>15305</v>
      </c>
      <c r="U3638" t="s">
        <v>15317</v>
      </c>
    </row>
    <row r="3639" spans="1:21" x14ac:dyDescent="0.25">
      <c r="A3639">
        <v>2010</v>
      </c>
      <c r="B3639">
        <v>22</v>
      </c>
      <c r="C3639" t="s">
        <v>21</v>
      </c>
      <c r="D3639" t="s">
        <v>1236</v>
      </c>
      <c r="G3639" t="s">
        <v>12050</v>
      </c>
      <c r="H3639" t="s">
        <v>14437</v>
      </c>
      <c r="I3639">
        <v>61.940294000000002</v>
      </c>
      <c r="J3639">
        <v>0</v>
      </c>
      <c r="K3639">
        <v>71.618733000000006</v>
      </c>
      <c r="R3639" t="s">
        <v>17149</v>
      </c>
      <c r="S3639" t="s">
        <v>15238</v>
      </c>
      <c r="T3639" t="s">
        <v>15305</v>
      </c>
      <c r="U3639" t="s">
        <v>15317</v>
      </c>
    </row>
    <row r="3640" spans="1:21" x14ac:dyDescent="0.25">
      <c r="A3640">
        <v>2010</v>
      </c>
      <c r="B3640">
        <v>22</v>
      </c>
      <c r="C3640" t="s">
        <v>21</v>
      </c>
      <c r="D3640" t="s">
        <v>1237</v>
      </c>
      <c r="G3640" t="s">
        <v>12051</v>
      </c>
      <c r="H3640" t="s">
        <v>14437</v>
      </c>
      <c r="I3640">
        <v>1847.860046</v>
      </c>
      <c r="J3640">
        <v>0</v>
      </c>
      <c r="K3640">
        <v>1784.655141</v>
      </c>
      <c r="R3640" t="s">
        <v>17149</v>
      </c>
      <c r="S3640" t="s">
        <v>15238</v>
      </c>
      <c r="T3640" t="s">
        <v>15305</v>
      </c>
      <c r="U3640" t="s">
        <v>15317</v>
      </c>
    </row>
    <row r="3641" spans="1:21" x14ac:dyDescent="0.25">
      <c r="A3641">
        <v>2010</v>
      </c>
      <c r="B3641">
        <v>22</v>
      </c>
      <c r="C3641" t="s">
        <v>21</v>
      </c>
      <c r="D3641" t="s">
        <v>1238</v>
      </c>
      <c r="G3641" t="s">
        <v>12052</v>
      </c>
      <c r="H3641" t="s">
        <v>14438</v>
      </c>
      <c r="I3641">
        <v>3269.0375779999999</v>
      </c>
      <c r="J3641">
        <v>0</v>
      </c>
      <c r="K3641">
        <v>3154.2048340000001</v>
      </c>
      <c r="R3641" t="s">
        <v>17149</v>
      </c>
      <c r="S3641" t="s">
        <v>15238</v>
      </c>
      <c r="T3641" t="s">
        <v>15305</v>
      </c>
      <c r="U3641" t="s">
        <v>15317</v>
      </c>
    </row>
    <row r="3642" spans="1:21" x14ac:dyDescent="0.25">
      <c r="A3642">
        <v>2010</v>
      </c>
      <c r="B3642">
        <v>22</v>
      </c>
      <c r="C3642" t="s">
        <v>21</v>
      </c>
      <c r="D3642" t="s">
        <v>1239</v>
      </c>
      <c r="G3642" t="s">
        <v>12659</v>
      </c>
      <c r="H3642" t="s">
        <v>14437</v>
      </c>
      <c r="I3642">
        <v>120.177733</v>
      </c>
      <c r="J3642">
        <v>0</v>
      </c>
      <c r="K3642">
        <v>91.812336999999999</v>
      </c>
      <c r="R3642" t="s">
        <v>17149</v>
      </c>
      <c r="S3642" t="s">
        <v>15238</v>
      </c>
      <c r="T3642" t="s">
        <v>15305</v>
      </c>
      <c r="U3642" t="s">
        <v>15317</v>
      </c>
    </row>
    <row r="3643" spans="1:21" x14ac:dyDescent="0.25">
      <c r="A3643">
        <v>2010</v>
      </c>
      <c r="B3643">
        <v>23</v>
      </c>
      <c r="C3643" t="s">
        <v>39</v>
      </c>
      <c r="D3643" t="s">
        <v>1888</v>
      </c>
      <c r="E3643" t="s">
        <v>3780</v>
      </c>
      <c r="F3643" t="s">
        <v>7823</v>
      </c>
      <c r="G3643" t="s">
        <v>12660</v>
      </c>
      <c r="H3643" t="s">
        <v>14582</v>
      </c>
      <c r="I3643">
        <v>150</v>
      </c>
      <c r="J3643">
        <v>0</v>
      </c>
      <c r="K3643">
        <v>20410.640320999999</v>
      </c>
      <c r="L3643" t="s">
        <v>15211</v>
      </c>
      <c r="M3643" t="s">
        <v>15250</v>
      </c>
      <c r="N3643" t="s">
        <v>16904</v>
      </c>
      <c r="O3643" t="s">
        <v>17256</v>
      </c>
      <c r="P3643" t="s">
        <v>15211</v>
      </c>
      <c r="Q3643" t="s">
        <v>15250</v>
      </c>
      <c r="T3643" t="s">
        <v>17352</v>
      </c>
      <c r="U3643" t="s">
        <v>15317</v>
      </c>
    </row>
    <row r="3644" spans="1:21" x14ac:dyDescent="0.25">
      <c r="A3644">
        <v>2010</v>
      </c>
      <c r="B3644">
        <v>23</v>
      </c>
      <c r="C3644" t="s">
        <v>39</v>
      </c>
      <c r="D3644" t="s">
        <v>1889</v>
      </c>
      <c r="E3644" t="s">
        <v>3781</v>
      </c>
      <c r="F3644" t="s">
        <v>7824</v>
      </c>
      <c r="G3644" t="s">
        <v>12661</v>
      </c>
      <c r="H3644" t="s">
        <v>14582</v>
      </c>
      <c r="I3644">
        <v>300</v>
      </c>
      <c r="J3644">
        <v>0</v>
      </c>
      <c r="K3644">
        <v>0</v>
      </c>
      <c r="L3644" t="s">
        <v>15211</v>
      </c>
      <c r="M3644" t="s">
        <v>15250</v>
      </c>
      <c r="P3644" t="s">
        <v>15211</v>
      </c>
      <c r="Q3644" t="s">
        <v>15250</v>
      </c>
      <c r="T3644" t="s">
        <v>15303</v>
      </c>
      <c r="U3644" t="s">
        <v>15317</v>
      </c>
    </row>
    <row r="3645" spans="1:21" x14ac:dyDescent="0.25">
      <c r="A3645">
        <v>2010</v>
      </c>
      <c r="B3645">
        <v>23</v>
      </c>
      <c r="C3645" t="s">
        <v>21</v>
      </c>
      <c r="D3645" t="s">
        <v>1241</v>
      </c>
      <c r="G3645" t="s">
        <v>12055</v>
      </c>
      <c r="H3645" t="s">
        <v>14583</v>
      </c>
      <c r="I3645">
        <v>14331.011574</v>
      </c>
      <c r="J3645">
        <v>0</v>
      </c>
      <c r="K3645">
        <v>0</v>
      </c>
      <c r="R3645" t="s">
        <v>15191</v>
      </c>
      <c r="S3645" t="s">
        <v>15247</v>
      </c>
      <c r="T3645" t="s">
        <v>15313</v>
      </c>
      <c r="U3645" t="s">
        <v>15317</v>
      </c>
    </row>
    <row r="3646" spans="1:21" x14ac:dyDescent="0.25">
      <c r="A3646">
        <v>2010</v>
      </c>
      <c r="B3646">
        <v>23</v>
      </c>
      <c r="C3646" t="s">
        <v>21</v>
      </c>
      <c r="D3646" t="s">
        <v>1243</v>
      </c>
      <c r="G3646" t="s">
        <v>12064</v>
      </c>
      <c r="H3646" t="s">
        <v>14584</v>
      </c>
      <c r="I3646">
        <v>950</v>
      </c>
      <c r="J3646">
        <v>0</v>
      </c>
      <c r="K3646">
        <v>0</v>
      </c>
      <c r="U3646" t="s">
        <v>15316</v>
      </c>
    </row>
    <row r="3647" spans="1:21" x14ac:dyDescent="0.25">
      <c r="A3647">
        <v>2010</v>
      </c>
      <c r="B3647">
        <v>23</v>
      </c>
      <c r="C3647" t="s">
        <v>21</v>
      </c>
      <c r="D3647" t="s">
        <v>1244</v>
      </c>
      <c r="G3647" t="s">
        <v>12058</v>
      </c>
      <c r="H3647" t="s">
        <v>14583</v>
      </c>
      <c r="I3647">
        <v>2500</v>
      </c>
      <c r="J3647">
        <v>0</v>
      </c>
      <c r="K3647">
        <v>1745.086728</v>
      </c>
      <c r="R3647" t="s">
        <v>15191</v>
      </c>
      <c r="S3647" t="s">
        <v>15247</v>
      </c>
      <c r="T3647" t="s">
        <v>15313</v>
      </c>
      <c r="U3647" t="s">
        <v>15317</v>
      </c>
    </row>
    <row r="3648" spans="1:21" x14ac:dyDescent="0.25">
      <c r="A3648">
        <v>2010</v>
      </c>
      <c r="B3648">
        <v>23</v>
      </c>
      <c r="C3648" t="s">
        <v>21</v>
      </c>
      <c r="D3648" t="s">
        <v>1245</v>
      </c>
      <c r="G3648" t="s">
        <v>12662</v>
      </c>
      <c r="H3648" t="s">
        <v>14584</v>
      </c>
      <c r="I3648">
        <v>600</v>
      </c>
      <c r="J3648">
        <v>0</v>
      </c>
      <c r="K3648">
        <v>0</v>
      </c>
      <c r="U3648" t="s">
        <v>15316</v>
      </c>
    </row>
    <row r="3649" spans="1:21" x14ac:dyDescent="0.25">
      <c r="A3649">
        <v>2010</v>
      </c>
      <c r="B3649">
        <v>23</v>
      </c>
      <c r="C3649" t="s">
        <v>21</v>
      </c>
      <c r="D3649" t="s">
        <v>1247</v>
      </c>
      <c r="G3649" t="s">
        <v>12664</v>
      </c>
      <c r="H3649" t="s">
        <v>14582</v>
      </c>
      <c r="I3649">
        <v>452</v>
      </c>
      <c r="J3649">
        <v>0</v>
      </c>
      <c r="K3649">
        <v>0</v>
      </c>
      <c r="U3649" t="s">
        <v>15316</v>
      </c>
    </row>
    <row r="3650" spans="1:21" x14ac:dyDescent="0.25">
      <c r="A3650">
        <v>2010</v>
      </c>
      <c r="B3650">
        <v>23</v>
      </c>
      <c r="C3650" t="s">
        <v>21</v>
      </c>
      <c r="D3650" t="s">
        <v>1250</v>
      </c>
      <c r="G3650" t="s">
        <v>12065</v>
      </c>
      <c r="H3650" t="s">
        <v>14585</v>
      </c>
      <c r="I3650">
        <v>3216.2</v>
      </c>
      <c r="J3650">
        <v>0</v>
      </c>
      <c r="K3650">
        <v>0</v>
      </c>
      <c r="U3650" t="s">
        <v>15316</v>
      </c>
    </row>
    <row r="3651" spans="1:21" x14ac:dyDescent="0.25">
      <c r="A3651">
        <v>2010</v>
      </c>
      <c r="B3651">
        <v>23</v>
      </c>
      <c r="C3651" t="s">
        <v>21</v>
      </c>
      <c r="D3651" t="s">
        <v>1251</v>
      </c>
      <c r="G3651" t="s">
        <v>12666</v>
      </c>
      <c r="H3651" t="s">
        <v>14585</v>
      </c>
      <c r="I3651">
        <v>25.6</v>
      </c>
      <c r="J3651">
        <v>0</v>
      </c>
      <c r="K3651">
        <v>0</v>
      </c>
      <c r="U3651" t="s">
        <v>15316</v>
      </c>
    </row>
    <row r="3652" spans="1:21" x14ac:dyDescent="0.25">
      <c r="A3652">
        <v>2010</v>
      </c>
      <c r="B3652">
        <v>23</v>
      </c>
      <c r="C3652" t="s">
        <v>21</v>
      </c>
      <c r="D3652" t="s">
        <v>1900</v>
      </c>
      <c r="G3652" t="s">
        <v>12129</v>
      </c>
      <c r="H3652" t="s">
        <v>14588</v>
      </c>
      <c r="I3652">
        <v>0</v>
      </c>
      <c r="J3652">
        <v>0</v>
      </c>
      <c r="K3652">
        <v>4000</v>
      </c>
      <c r="U3652" t="s">
        <v>15316</v>
      </c>
    </row>
    <row r="3653" spans="1:21" x14ac:dyDescent="0.25">
      <c r="A3653">
        <v>2010</v>
      </c>
      <c r="B3653">
        <v>23</v>
      </c>
      <c r="C3653" t="s">
        <v>21</v>
      </c>
      <c r="D3653" t="s">
        <v>1901</v>
      </c>
      <c r="G3653" t="s">
        <v>12083</v>
      </c>
      <c r="H3653" t="s">
        <v>14583</v>
      </c>
      <c r="I3653">
        <v>0</v>
      </c>
      <c r="J3653">
        <v>0</v>
      </c>
      <c r="K3653">
        <v>150</v>
      </c>
      <c r="R3653" t="s">
        <v>15191</v>
      </c>
      <c r="S3653" t="s">
        <v>15247</v>
      </c>
      <c r="T3653" t="s">
        <v>15313</v>
      </c>
      <c r="U3653" t="s">
        <v>15317</v>
      </c>
    </row>
    <row r="3654" spans="1:21" x14ac:dyDescent="0.25">
      <c r="A3654">
        <v>2010</v>
      </c>
      <c r="B3654">
        <v>23</v>
      </c>
      <c r="C3654" t="s">
        <v>21</v>
      </c>
      <c r="D3654" t="s">
        <v>1283</v>
      </c>
      <c r="G3654" t="s">
        <v>12095</v>
      </c>
      <c r="H3654" t="s">
        <v>14583</v>
      </c>
      <c r="I3654">
        <v>0</v>
      </c>
      <c r="J3654">
        <v>0</v>
      </c>
      <c r="K3654">
        <v>597.62841600000002</v>
      </c>
      <c r="P3654" t="s">
        <v>18000</v>
      </c>
      <c r="Q3654" t="s">
        <v>15239</v>
      </c>
      <c r="R3654" t="s">
        <v>15191</v>
      </c>
      <c r="S3654" t="s">
        <v>15247</v>
      </c>
      <c r="T3654" t="s">
        <v>17487</v>
      </c>
      <c r="U3654" t="s">
        <v>15317</v>
      </c>
    </row>
    <row r="3655" spans="1:21" x14ac:dyDescent="0.25">
      <c r="A3655">
        <v>2010</v>
      </c>
      <c r="B3655">
        <v>23</v>
      </c>
      <c r="C3655" t="s">
        <v>21</v>
      </c>
      <c r="D3655" t="s">
        <v>1287</v>
      </c>
      <c r="G3655" t="s">
        <v>13128</v>
      </c>
      <c r="H3655" t="s">
        <v>14585</v>
      </c>
      <c r="I3655">
        <v>3058.8</v>
      </c>
      <c r="J3655">
        <v>0</v>
      </c>
      <c r="K3655">
        <v>0</v>
      </c>
      <c r="U3655" t="s">
        <v>15316</v>
      </c>
    </row>
    <row r="3656" spans="1:21" x14ac:dyDescent="0.25">
      <c r="A3656">
        <v>2010</v>
      </c>
      <c r="B3656">
        <v>23</v>
      </c>
      <c r="C3656" t="s">
        <v>21</v>
      </c>
      <c r="D3656" t="s">
        <v>1288</v>
      </c>
      <c r="G3656" t="s">
        <v>13129</v>
      </c>
      <c r="H3656" t="s">
        <v>14677</v>
      </c>
      <c r="I3656">
        <v>28.618962</v>
      </c>
      <c r="J3656">
        <v>0</v>
      </c>
      <c r="K3656">
        <v>0</v>
      </c>
      <c r="P3656" t="s">
        <v>15191</v>
      </c>
      <c r="Q3656" t="s">
        <v>15247</v>
      </c>
      <c r="R3656" t="s">
        <v>15191</v>
      </c>
      <c r="S3656" t="s">
        <v>15247</v>
      </c>
      <c r="T3656" t="s">
        <v>15313</v>
      </c>
      <c r="U3656" t="s">
        <v>15317</v>
      </c>
    </row>
    <row r="3657" spans="1:21" x14ac:dyDescent="0.25">
      <c r="A3657">
        <v>2010</v>
      </c>
      <c r="B3657">
        <v>23</v>
      </c>
      <c r="C3657" t="s">
        <v>21</v>
      </c>
      <c r="D3657" t="s">
        <v>1289</v>
      </c>
      <c r="G3657" t="s">
        <v>13130</v>
      </c>
      <c r="H3657" t="s">
        <v>14677</v>
      </c>
      <c r="I3657">
        <v>204.76738499999999</v>
      </c>
      <c r="J3657">
        <v>0</v>
      </c>
      <c r="K3657">
        <v>0</v>
      </c>
      <c r="P3657" t="s">
        <v>15191</v>
      </c>
      <c r="Q3657" t="s">
        <v>15247</v>
      </c>
      <c r="R3657" t="s">
        <v>15191</v>
      </c>
      <c r="S3657" t="s">
        <v>15247</v>
      </c>
      <c r="T3657" t="s">
        <v>15313</v>
      </c>
      <c r="U3657" t="s">
        <v>15317</v>
      </c>
    </row>
    <row r="3658" spans="1:21" x14ac:dyDescent="0.25">
      <c r="A3658">
        <v>2010</v>
      </c>
      <c r="B3658">
        <v>23</v>
      </c>
      <c r="C3658" t="s">
        <v>21</v>
      </c>
      <c r="D3658" t="s">
        <v>1290</v>
      </c>
      <c r="G3658" t="s">
        <v>13131</v>
      </c>
      <c r="H3658" t="s">
        <v>14677</v>
      </c>
      <c r="I3658">
        <v>37.016979999999997</v>
      </c>
      <c r="J3658">
        <v>0</v>
      </c>
      <c r="K3658">
        <v>0</v>
      </c>
      <c r="P3658" t="s">
        <v>15191</v>
      </c>
      <c r="Q3658" t="s">
        <v>15247</v>
      </c>
      <c r="R3658" t="s">
        <v>15191</v>
      </c>
      <c r="S3658" t="s">
        <v>15247</v>
      </c>
      <c r="T3658" t="s">
        <v>15313</v>
      </c>
      <c r="U3658" t="s">
        <v>15317</v>
      </c>
    </row>
    <row r="3659" spans="1:21" x14ac:dyDescent="0.25">
      <c r="A3659">
        <v>2010</v>
      </c>
      <c r="B3659">
        <v>23</v>
      </c>
      <c r="C3659" t="s">
        <v>21</v>
      </c>
      <c r="D3659" t="s">
        <v>1291</v>
      </c>
      <c r="G3659" t="s">
        <v>13132</v>
      </c>
      <c r="H3659" t="s">
        <v>14677</v>
      </c>
      <c r="I3659">
        <v>585.30660899999998</v>
      </c>
      <c r="J3659">
        <v>0</v>
      </c>
      <c r="K3659">
        <v>0</v>
      </c>
      <c r="P3659" t="s">
        <v>15191</v>
      </c>
      <c r="Q3659" t="s">
        <v>15247</v>
      </c>
      <c r="R3659" t="s">
        <v>15191</v>
      </c>
      <c r="S3659" t="s">
        <v>15247</v>
      </c>
      <c r="T3659" t="s">
        <v>15313</v>
      </c>
      <c r="U3659" t="s">
        <v>15317</v>
      </c>
    </row>
    <row r="3660" spans="1:21" x14ac:dyDescent="0.25">
      <c r="A3660">
        <v>2010</v>
      </c>
      <c r="B3660">
        <v>23</v>
      </c>
      <c r="C3660" t="s">
        <v>21</v>
      </c>
      <c r="D3660" t="s">
        <v>2305</v>
      </c>
      <c r="G3660" t="s">
        <v>13133</v>
      </c>
      <c r="H3660" t="s">
        <v>14677</v>
      </c>
      <c r="I3660">
        <v>80.420601000000005</v>
      </c>
      <c r="J3660">
        <v>0</v>
      </c>
      <c r="K3660">
        <v>0</v>
      </c>
      <c r="P3660" t="s">
        <v>15191</v>
      </c>
      <c r="Q3660" t="s">
        <v>15247</v>
      </c>
      <c r="R3660" t="s">
        <v>15191</v>
      </c>
      <c r="S3660" t="s">
        <v>15247</v>
      </c>
      <c r="T3660" t="s">
        <v>15313</v>
      </c>
      <c r="U3660" t="s">
        <v>15317</v>
      </c>
    </row>
    <row r="3661" spans="1:21" x14ac:dyDescent="0.25">
      <c r="A3661">
        <v>2010</v>
      </c>
      <c r="B3661">
        <v>23</v>
      </c>
      <c r="C3661" t="s">
        <v>21</v>
      </c>
      <c r="D3661" t="s">
        <v>1292</v>
      </c>
      <c r="G3661" t="s">
        <v>13134</v>
      </c>
      <c r="H3661" t="s">
        <v>14677</v>
      </c>
      <c r="I3661">
        <v>863.20916699999998</v>
      </c>
      <c r="J3661">
        <v>0</v>
      </c>
      <c r="K3661">
        <v>0</v>
      </c>
      <c r="P3661" t="s">
        <v>15191</v>
      </c>
      <c r="Q3661" t="s">
        <v>15247</v>
      </c>
      <c r="R3661" t="s">
        <v>15191</v>
      </c>
      <c r="S3661" t="s">
        <v>15247</v>
      </c>
      <c r="T3661" t="s">
        <v>15313</v>
      </c>
      <c r="U3661" t="s">
        <v>15317</v>
      </c>
    </row>
    <row r="3662" spans="1:21" x14ac:dyDescent="0.25">
      <c r="A3662">
        <v>2010</v>
      </c>
      <c r="B3662">
        <v>23</v>
      </c>
      <c r="C3662" t="s">
        <v>21</v>
      </c>
      <c r="D3662" t="s">
        <v>1293</v>
      </c>
      <c r="G3662" t="s">
        <v>13135</v>
      </c>
      <c r="H3662" t="s">
        <v>14677</v>
      </c>
      <c r="I3662">
        <v>484.29013500000002</v>
      </c>
      <c r="J3662">
        <v>0</v>
      </c>
      <c r="K3662">
        <v>0</v>
      </c>
      <c r="P3662" t="s">
        <v>15191</v>
      </c>
      <c r="Q3662" t="s">
        <v>15247</v>
      </c>
      <c r="R3662" t="s">
        <v>15191</v>
      </c>
      <c r="S3662" t="s">
        <v>15247</v>
      </c>
      <c r="T3662" t="s">
        <v>15313</v>
      </c>
      <c r="U3662" t="s">
        <v>15317</v>
      </c>
    </row>
    <row r="3663" spans="1:21" x14ac:dyDescent="0.25">
      <c r="A3663">
        <v>2010</v>
      </c>
      <c r="B3663">
        <v>23</v>
      </c>
      <c r="C3663" t="s">
        <v>21</v>
      </c>
      <c r="D3663" t="s">
        <v>1294</v>
      </c>
      <c r="G3663" t="s">
        <v>13136</v>
      </c>
      <c r="H3663" t="s">
        <v>14677</v>
      </c>
      <c r="I3663">
        <v>269.90446800000001</v>
      </c>
      <c r="J3663">
        <v>0</v>
      </c>
      <c r="K3663">
        <v>0</v>
      </c>
      <c r="P3663" t="s">
        <v>15191</v>
      </c>
      <c r="Q3663" t="s">
        <v>15247</v>
      </c>
      <c r="R3663" t="s">
        <v>15191</v>
      </c>
      <c r="S3663" t="s">
        <v>15247</v>
      </c>
      <c r="T3663" t="s">
        <v>15313</v>
      </c>
      <c r="U3663" t="s">
        <v>15317</v>
      </c>
    </row>
    <row r="3664" spans="1:21" x14ac:dyDescent="0.25">
      <c r="A3664">
        <v>2010</v>
      </c>
      <c r="B3664">
        <v>23</v>
      </c>
      <c r="C3664" t="s">
        <v>21</v>
      </c>
      <c r="D3664" t="s">
        <v>1295</v>
      </c>
      <c r="G3664" t="s">
        <v>13137</v>
      </c>
      <c r="H3664" t="s">
        <v>14677</v>
      </c>
      <c r="I3664">
        <v>117.797222</v>
      </c>
      <c r="J3664">
        <v>0</v>
      </c>
      <c r="K3664">
        <v>0</v>
      </c>
      <c r="P3664" t="s">
        <v>15191</v>
      </c>
      <c r="Q3664" t="s">
        <v>15247</v>
      </c>
      <c r="R3664" t="s">
        <v>15191</v>
      </c>
      <c r="S3664" t="s">
        <v>15247</v>
      </c>
      <c r="T3664" t="s">
        <v>15313</v>
      </c>
      <c r="U3664" t="s">
        <v>15317</v>
      </c>
    </row>
    <row r="3665" spans="1:21" x14ac:dyDescent="0.25">
      <c r="A3665">
        <v>2010</v>
      </c>
      <c r="B3665">
        <v>23</v>
      </c>
      <c r="C3665" t="s">
        <v>21</v>
      </c>
      <c r="D3665" t="s">
        <v>1296</v>
      </c>
      <c r="G3665" t="s">
        <v>13138</v>
      </c>
      <c r="H3665" t="s">
        <v>14677</v>
      </c>
      <c r="I3665">
        <v>3656.2907959999998</v>
      </c>
      <c r="J3665">
        <v>0</v>
      </c>
      <c r="K3665">
        <v>0</v>
      </c>
      <c r="P3665" t="s">
        <v>15191</v>
      </c>
      <c r="Q3665" t="s">
        <v>15247</v>
      </c>
      <c r="R3665" t="s">
        <v>15191</v>
      </c>
      <c r="S3665" t="s">
        <v>15247</v>
      </c>
      <c r="T3665" t="s">
        <v>15313</v>
      </c>
      <c r="U3665" t="s">
        <v>15317</v>
      </c>
    </row>
    <row r="3666" spans="1:21" x14ac:dyDescent="0.25">
      <c r="A3666">
        <v>2010</v>
      </c>
      <c r="B3666">
        <v>23</v>
      </c>
      <c r="C3666" t="s">
        <v>21</v>
      </c>
      <c r="D3666" t="s">
        <v>1297</v>
      </c>
      <c r="G3666" t="s">
        <v>13139</v>
      </c>
      <c r="H3666" t="s">
        <v>14677</v>
      </c>
      <c r="I3666">
        <v>773.53645800000004</v>
      </c>
      <c r="J3666">
        <v>0</v>
      </c>
      <c r="K3666">
        <v>0</v>
      </c>
      <c r="P3666" t="s">
        <v>15191</v>
      </c>
      <c r="Q3666" t="s">
        <v>15247</v>
      </c>
      <c r="R3666" t="s">
        <v>15191</v>
      </c>
      <c r="S3666" t="s">
        <v>15247</v>
      </c>
      <c r="T3666" t="s">
        <v>15313</v>
      </c>
      <c r="U3666" t="s">
        <v>15317</v>
      </c>
    </row>
    <row r="3667" spans="1:21" x14ac:dyDescent="0.25">
      <c r="A3667">
        <v>2010</v>
      </c>
      <c r="B3667">
        <v>23</v>
      </c>
      <c r="C3667" t="s">
        <v>21</v>
      </c>
      <c r="D3667" t="s">
        <v>1298</v>
      </c>
      <c r="G3667" t="s">
        <v>13140</v>
      </c>
      <c r="H3667" t="s">
        <v>14677</v>
      </c>
      <c r="I3667">
        <v>407.935294</v>
      </c>
      <c r="J3667">
        <v>0</v>
      </c>
      <c r="K3667">
        <v>0</v>
      </c>
      <c r="P3667" t="s">
        <v>15191</v>
      </c>
      <c r="Q3667" t="s">
        <v>15247</v>
      </c>
      <c r="R3667" t="s">
        <v>15191</v>
      </c>
      <c r="S3667" t="s">
        <v>15247</v>
      </c>
      <c r="T3667" t="s">
        <v>15313</v>
      </c>
      <c r="U3667" t="s">
        <v>15317</v>
      </c>
    </row>
    <row r="3668" spans="1:21" x14ac:dyDescent="0.25">
      <c r="A3668">
        <v>2010</v>
      </c>
      <c r="B3668">
        <v>23</v>
      </c>
      <c r="C3668" t="s">
        <v>21</v>
      </c>
      <c r="D3668" t="s">
        <v>1299</v>
      </c>
      <c r="G3668" t="s">
        <v>13141</v>
      </c>
      <c r="H3668" t="s">
        <v>14677</v>
      </c>
      <c r="I3668">
        <v>72.537121999999997</v>
      </c>
      <c r="J3668">
        <v>0</v>
      </c>
      <c r="K3668">
        <v>0</v>
      </c>
      <c r="P3668" t="s">
        <v>15191</v>
      </c>
      <c r="Q3668" t="s">
        <v>15247</v>
      </c>
      <c r="R3668" t="s">
        <v>15191</v>
      </c>
      <c r="S3668" t="s">
        <v>15247</v>
      </c>
      <c r="T3668" t="s">
        <v>15313</v>
      </c>
      <c r="U3668" t="s">
        <v>15317</v>
      </c>
    </row>
    <row r="3669" spans="1:21" x14ac:dyDescent="0.25">
      <c r="A3669">
        <v>2010</v>
      </c>
      <c r="B3669">
        <v>23</v>
      </c>
      <c r="C3669" t="s">
        <v>21</v>
      </c>
      <c r="D3669" t="s">
        <v>1300</v>
      </c>
      <c r="G3669" t="s">
        <v>13142</v>
      </c>
      <c r="H3669" t="s">
        <v>14677</v>
      </c>
      <c r="I3669">
        <v>60.775480000000002</v>
      </c>
      <c r="J3669">
        <v>0</v>
      </c>
      <c r="K3669">
        <v>0</v>
      </c>
      <c r="P3669" t="s">
        <v>15191</v>
      </c>
      <c r="Q3669" t="s">
        <v>15247</v>
      </c>
      <c r="R3669" t="s">
        <v>15191</v>
      </c>
      <c r="S3669" t="s">
        <v>15247</v>
      </c>
      <c r="T3669" t="s">
        <v>15313</v>
      </c>
      <c r="U3669" t="s">
        <v>15317</v>
      </c>
    </row>
    <row r="3670" spans="1:21" x14ac:dyDescent="0.25">
      <c r="A3670">
        <v>2010</v>
      </c>
      <c r="B3670">
        <v>23</v>
      </c>
      <c r="C3670" t="s">
        <v>21</v>
      </c>
      <c r="D3670" t="s">
        <v>1301</v>
      </c>
      <c r="G3670" t="s">
        <v>13143</v>
      </c>
      <c r="H3670" t="s">
        <v>14677</v>
      </c>
      <c r="I3670">
        <v>291.18011300000001</v>
      </c>
      <c r="J3670">
        <v>0</v>
      </c>
      <c r="K3670">
        <v>0</v>
      </c>
      <c r="P3670" t="s">
        <v>15191</v>
      </c>
      <c r="Q3670" t="s">
        <v>15247</v>
      </c>
      <c r="R3670" t="s">
        <v>15191</v>
      </c>
      <c r="S3670" t="s">
        <v>15247</v>
      </c>
      <c r="T3670" t="s">
        <v>15313</v>
      </c>
      <c r="U3670" t="s">
        <v>15317</v>
      </c>
    </row>
    <row r="3671" spans="1:21" x14ac:dyDescent="0.25">
      <c r="A3671">
        <v>2010</v>
      </c>
      <c r="B3671">
        <v>23</v>
      </c>
      <c r="C3671" t="s">
        <v>21</v>
      </c>
      <c r="D3671" t="s">
        <v>2306</v>
      </c>
      <c r="G3671" t="s">
        <v>13144</v>
      </c>
      <c r="H3671" t="s">
        <v>14677</v>
      </c>
      <c r="I3671">
        <v>404.52514500000001</v>
      </c>
      <c r="J3671">
        <v>0</v>
      </c>
      <c r="K3671">
        <v>0</v>
      </c>
      <c r="P3671" t="s">
        <v>15191</v>
      </c>
      <c r="Q3671" t="s">
        <v>15247</v>
      </c>
      <c r="R3671" t="s">
        <v>15191</v>
      </c>
      <c r="S3671" t="s">
        <v>15247</v>
      </c>
      <c r="T3671" t="s">
        <v>15313</v>
      </c>
      <c r="U3671" t="s">
        <v>15317</v>
      </c>
    </row>
    <row r="3672" spans="1:21" x14ac:dyDescent="0.25">
      <c r="A3672">
        <v>2010</v>
      </c>
      <c r="B3672">
        <v>23</v>
      </c>
      <c r="C3672" t="s">
        <v>21</v>
      </c>
      <c r="D3672" t="s">
        <v>2307</v>
      </c>
      <c r="G3672" t="s">
        <v>13145</v>
      </c>
      <c r="H3672" t="s">
        <v>14677</v>
      </c>
      <c r="I3672">
        <v>58.846221999999997</v>
      </c>
      <c r="J3672">
        <v>0</v>
      </c>
      <c r="K3672">
        <v>0</v>
      </c>
      <c r="P3672" t="s">
        <v>15191</v>
      </c>
      <c r="Q3672" t="s">
        <v>15247</v>
      </c>
      <c r="R3672" t="s">
        <v>15191</v>
      </c>
      <c r="S3672" t="s">
        <v>15247</v>
      </c>
      <c r="T3672" t="s">
        <v>15313</v>
      </c>
      <c r="U3672" t="s">
        <v>15317</v>
      </c>
    </row>
    <row r="3673" spans="1:21" x14ac:dyDescent="0.25">
      <c r="A3673">
        <v>2010</v>
      </c>
      <c r="B3673">
        <v>23</v>
      </c>
      <c r="C3673" t="s">
        <v>21</v>
      </c>
      <c r="D3673" t="s">
        <v>1302</v>
      </c>
      <c r="G3673" t="s">
        <v>13146</v>
      </c>
      <c r="H3673" t="s">
        <v>14677</v>
      </c>
      <c r="I3673">
        <v>84.357759000000001</v>
      </c>
      <c r="J3673">
        <v>0</v>
      </c>
      <c r="K3673">
        <v>0</v>
      </c>
      <c r="P3673" t="s">
        <v>15191</v>
      </c>
      <c r="Q3673" t="s">
        <v>15247</v>
      </c>
      <c r="R3673" t="s">
        <v>15191</v>
      </c>
      <c r="S3673" t="s">
        <v>15247</v>
      </c>
      <c r="T3673" t="s">
        <v>15313</v>
      </c>
      <c r="U3673" t="s">
        <v>15317</v>
      </c>
    </row>
    <row r="3674" spans="1:21" x14ac:dyDescent="0.25">
      <c r="A3674">
        <v>2010</v>
      </c>
      <c r="B3674">
        <v>23</v>
      </c>
      <c r="C3674" t="s">
        <v>21</v>
      </c>
      <c r="D3674" t="s">
        <v>1303</v>
      </c>
      <c r="G3674" t="s">
        <v>13147</v>
      </c>
      <c r="H3674" t="s">
        <v>14677</v>
      </c>
      <c r="I3674">
        <v>24.653746999999999</v>
      </c>
      <c r="J3674">
        <v>0</v>
      </c>
      <c r="K3674">
        <v>0</v>
      </c>
      <c r="P3674" t="s">
        <v>15191</v>
      </c>
      <c r="Q3674" t="s">
        <v>15247</v>
      </c>
      <c r="R3674" t="s">
        <v>15191</v>
      </c>
      <c r="S3674" t="s">
        <v>15247</v>
      </c>
      <c r="T3674" t="s">
        <v>15313</v>
      </c>
      <c r="U3674" t="s">
        <v>15317</v>
      </c>
    </row>
    <row r="3675" spans="1:21" x14ac:dyDescent="0.25">
      <c r="A3675">
        <v>2010</v>
      </c>
      <c r="B3675">
        <v>23</v>
      </c>
      <c r="C3675" t="s">
        <v>21</v>
      </c>
      <c r="D3675" t="s">
        <v>1304</v>
      </c>
      <c r="G3675" t="s">
        <v>13148</v>
      </c>
      <c r="H3675" t="s">
        <v>14677</v>
      </c>
      <c r="I3675">
        <v>53.565117999999998</v>
      </c>
      <c r="J3675">
        <v>0</v>
      </c>
      <c r="K3675">
        <v>0</v>
      </c>
      <c r="P3675" t="s">
        <v>15191</v>
      </c>
      <c r="Q3675" t="s">
        <v>15247</v>
      </c>
      <c r="R3675" t="s">
        <v>15191</v>
      </c>
      <c r="S3675" t="s">
        <v>15247</v>
      </c>
      <c r="T3675" t="s">
        <v>15313</v>
      </c>
      <c r="U3675" t="s">
        <v>15317</v>
      </c>
    </row>
    <row r="3676" spans="1:21" x14ac:dyDescent="0.25">
      <c r="A3676">
        <v>2010</v>
      </c>
      <c r="B3676">
        <v>23</v>
      </c>
      <c r="C3676" t="s">
        <v>21</v>
      </c>
      <c r="D3676" t="s">
        <v>1305</v>
      </c>
      <c r="G3676" t="s">
        <v>13149</v>
      </c>
      <c r="H3676" t="s">
        <v>14677</v>
      </c>
      <c r="I3676">
        <v>24.840948000000001</v>
      </c>
      <c r="J3676">
        <v>0</v>
      </c>
      <c r="K3676">
        <v>0</v>
      </c>
      <c r="P3676" t="s">
        <v>15191</v>
      </c>
      <c r="Q3676" t="s">
        <v>15247</v>
      </c>
      <c r="R3676" t="s">
        <v>15191</v>
      </c>
      <c r="S3676" t="s">
        <v>15247</v>
      </c>
      <c r="T3676" t="s">
        <v>15313</v>
      </c>
      <c r="U3676" t="s">
        <v>15317</v>
      </c>
    </row>
    <row r="3677" spans="1:21" x14ac:dyDescent="0.25">
      <c r="A3677">
        <v>2010</v>
      </c>
      <c r="B3677">
        <v>23</v>
      </c>
      <c r="C3677" t="s">
        <v>21</v>
      </c>
      <c r="D3677" t="s">
        <v>1306</v>
      </c>
      <c r="G3677" t="s">
        <v>13150</v>
      </c>
      <c r="H3677" t="s">
        <v>14677</v>
      </c>
      <c r="I3677">
        <v>40.556908</v>
      </c>
      <c r="J3677">
        <v>0</v>
      </c>
      <c r="K3677">
        <v>0</v>
      </c>
      <c r="P3677" t="s">
        <v>15191</v>
      </c>
      <c r="Q3677" t="s">
        <v>15247</v>
      </c>
      <c r="R3677" t="s">
        <v>15191</v>
      </c>
      <c r="S3677" t="s">
        <v>15247</v>
      </c>
      <c r="T3677" t="s">
        <v>15313</v>
      </c>
      <c r="U3677" t="s">
        <v>15317</v>
      </c>
    </row>
    <row r="3678" spans="1:21" x14ac:dyDescent="0.25">
      <c r="A3678">
        <v>2010</v>
      </c>
      <c r="B3678">
        <v>23</v>
      </c>
      <c r="C3678" t="s">
        <v>21</v>
      </c>
      <c r="D3678" t="s">
        <v>1307</v>
      </c>
      <c r="G3678" t="s">
        <v>13151</v>
      </c>
      <c r="H3678" t="s">
        <v>14677</v>
      </c>
      <c r="I3678">
        <v>715.42784099999994</v>
      </c>
      <c r="J3678">
        <v>0</v>
      </c>
      <c r="K3678">
        <v>0</v>
      </c>
      <c r="P3678" t="s">
        <v>15191</v>
      </c>
      <c r="Q3678" t="s">
        <v>15247</v>
      </c>
      <c r="R3678" t="s">
        <v>15191</v>
      </c>
      <c r="S3678" t="s">
        <v>15247</v>
      </c>
      <c r="T3678" t="s">
        <v>15313</v>
      </c>
      <c r="U3678" t="s">
        <v>15317</v>
      </c>
    </row>
    <row r="3679" spans="1:21" x14ac:dyDescent="0.25">
      <c r="A3679">
        <v>2010</v>
      </c>
      <c r="B3679">
        <v>23</v>
      </c>
      <c r="C3679" t="s">
        <v>21</v>
      </c>
      <c r="D3679" t="s">
        <v>1308</v>
      </c>
      <c r="G3679" t="s">
        <v>13152</v>
      </c>
      <c r="H3679" t="s">
        <v>14677</v>
      </c>
      <c r="I3679">
        <v>3.8667090000000002</v>
      </c>
      <c r="J3679">
        <v>0</v>
      </c>
      <c r="K3679">
        <v>0</v>
      </c>
      <c r="P3679" t="s">
        <v>15191</v>
      </c>
      <c r="Q3679" t="s">
        <v>15247</v>
      </c>
      <c r="R3679" t="s">
        <v>15191</v>
      </c>
      <c r="S3679" t="s">
        <v>15247</v>
      </c>
      <c r="T3679" t="s">
        <v>15313</v>
      </c>
      <c r="U3679" t="s">
        <v>15317</v>
      </c>
    </row>
    <row r="3680" spans="1:21" x14ac:dyDescent="0.25">
      <c r="A3680">
        <v>2010</v>
      </c>
      <c r="B3680">
        <v>23</v>
      </c>
      <c r="C3680" t="s">
        <v>21</v>
      </c>
      <c r="D3680" t="s">
        <v>1309</v>
      </c>
      <c r="G3680" t="s">
        <v>13153</v>
      </c>
      <c r="H3680" t="s">
        <v>14677</v>
      </c>
      <c r="I3680">
        <v>154.874515</v>
      </c>
      <c r="J3680">
        <v>0</v>
      </c>
      <c r="K3680">
        <v>0</v>
      </c>
      <c r="P3680" t="s">
        <v>15191</v>
      </c>
      <c r="Q3680" t="s">
        <v>15247</v>
      </c>
      <c r="R3680" t="s">
        <v>15191</v>
      </c>
      <c r="S3680" t="s">
        <v>15247</v>
      </c>
      <c r="T3680" t="s">
        <v>15313</v>
      </c>
      <c r="U3680" t="s">
        <v>15317</v>
      </c>
    </row>
    <row r="3681" spans="1:21" x14ac:dyDescent="0.25">
      <c r="A3681">
        <v>2010</v>
      </c>
      <c r="B3681">
        <v>23</v>
      </c>
      <c r="C3681" t="s">
        <v>21</v>
      </c>
      <c r="D3681" t="s">
        <v>1317</v>
      </c>
      <c r="G3681" t="s">
        <v>13154</v>
      </c>
      <c r="H3681" t="s">
        <v>14586</v>
      </c>
      <c r="I3681">
        <v>0</v>
      </c>
      <c r="J3681">
        <v>0</v>
      </c>
      <c r="K3681">
        <v>1782</v>
      </c>
      <c r="R3681" t="s">
        <v>15210</v>
      </c>
      <c r="S3681" t="s">
        <v>15250</v>
      </c>
      <c r="T3681" t="s">
        <v>15303</v>
      </c>
      <c r="U3681" t="s">
        <v>15317</v>
      </c>
    </row>
    <row r="3682" spans="1:21" x14ac:dyDescent="0.25">
      <c r="A3682">
        <v>2010</v>
      </c>
      <c r="B3682">
        <v>23</v>
      </c>
      <c r="C3682" t="s">
        <v>21</v>
      </c>
      <c r="D3682" t="s">
        <v>2308</v>
      </c>
      <c r="G3682" t="s">
        <v>12685</v>
      </c>
      <c r="H3682" t="s">
        <v>14584</v>
      </c>
      <c r="I3682">
        <v>0</v>
      </c>
      <c r="J3682">
        <v>0</v>
      </c>
      <c r="K3682">
        <v>2.303261</v>
      </c>
      <c r="P3682" t="s">
        <v>17245</v>
      </c>
      <c r="Q3682" t="s">
        <v>17486</v>
      </c>
      <c r="T3682" t="s">
        <v>17487</v>
      </c>
      <c r="U3682" t="s">
        <v>15317</v>
      </c>
    </row>
    <row r="3683" spans="1:21" x14ac:dyDescent="0.25">
      <c r="A3683">
        <v>2010</v>
      </c>
      <c r="B3683">
        <v>23</v>
      </c>
      <c r="C3683" t="s">
        <v>21</v>
      </c>
      <c r="D3683" t="s">
        <v>2309</v>
      </c>
      <c r="G3683" t="s">
        <v>13155</v>
      </c>
      <c r="H3683" t="s">
        <v>14584</v>
      </c>
      <c r="I3683">
        <v>0</v>
      </c>
      <c r="J3683">
        <v>0</v>
      </c>
      <c r="K3683">
        <v>250</v>
      </c>
      <c r="P3683" t="s">
        <v>18027</v>
      </c>
      <c r="Q3683" t="s">
        <v>17746</v>
      </c>
      <c r="T3683" t="s">
        <v>16870</v>
      </c>
      <c r="U3683" t="s">
        <v>15317</v>
      </c>
    </row>
    <row r="3684" spans="1:21" x14ac:dyDescent="0.25">
      <c r="A3684">
        <v>2010</v>
      </c>
      <c r="B3684">
        <v>23</v>
      </c>
      <c r="C3684" t="s">
        <v>21</v>
      </c>
      <c r="D3684" t="s">
        <v>2310</v>
      </c>
      <c r="G3684" t="s">
        <v>12688</v>
      </c>
      <c r="H3684" t="s">
        <v>14452</v>
      </c>
      <c r="I3684">
        <v>0</v>
      </c>
      <c r="J3684">
        <v>0</v>
      </c>
      <c r="K3684">
        <v>0.21686</v>
      </c>
      <c r="R3684" t="s">
        <v>17245</v>
      </c>
      <c r="S3684" t="s">
        <v>17486</v>
      </c>
      <c r="T3684" t="s">
        <v>17487</v>
      </c>
      <c r="U3684" t="s">
        <v>15317</v>
      </c>
    </row>
    <row r="3685" spans="1:21" x14ac:dyDescent="0.25">
      <c r="A3685">
        <v>2010</v>
      </c>
      <c r="B3685">
        <v>23</v>
      </c>
      <c r="C3685" t="s">
        <v>21</v>
      </c>
      <c r="D3685" t="s">
        <v>2311</v>
      </c>
      <c r="G3685" t="s">
        <v>13156</v>
      </c>
      <c r="H3685" t="s">
        <v>14586</v>
      </c>
      <c r="I3685">
        <v>0</v>
      </c>
      <c r="J3685">
        <v>0</v>
      </c>
      <c r="K3685">
        <v>587.04244200000005</v>
      </c>
      <c r="R3685" t="s">
        <v>15210</v>
      </c>
      <c r="S3685" t="s">
        <v>15250</v>
      </c>
      <c r="T3685" t="s">
        <v>15303</v>
      </c>
      <c r="U3685" t="s">
        <v>15317</v>
      </c>
    </row>
    <row r="3686" spans="1:21" x14ac:dyDescent="0.25">
      <c r="A3686">
        <v>2010</v>
      </c>
      <c r="B3686">
        <v>23</v>
      </c>
      <c r="C3686" t="s">
        <v>30</v>
      </c>
      <c r="D3686" t="s">
        <v>1906</v>
      </c>
      <c r="E3686" t="s">
        <v>3782</v>
      </c>
      <c r="F3686" t="s">
        <v>7825</v>
      </c>
      <c r="G3686" t="s">
        <v>12690</v>
      </c>
      <c r="H3686" t="s">
        <v>14592</v>
      </c>
      <c r="I3686">
        <v>1597.6143890000001</v>
      </c>
      <c r="J3686">
        <v>0</v>
      </c>
      <c r="K3686">
        <v>1497.6143890000001</v>
      </c>
      <c r="L3686" t="s">
        <v>17011</v>
      </c>
      <c r="M3686" t="s">
        <v>15250</v>
      </c>
      <c r="P3686" t="s">
        <v>15236</v>
      </c>
      <c r="Q3686" t="s">
        <v>15250</v>
      </c>
      <c r="T3686" t="s">
        <v>15303</v>
      </c>
      <c r="U3686" t="s">
        <v>15317</v>
      </c>
    </row>
    <row r="3687" spans="1:21" x14ac:dyDescent="0.25">
      <c r="A3687">
        <v>2010</v>
      </c>
      <c r="B3687">
        <v>23</v>
      </c>
      <c r="C3687" t="s">
        <v>30</v>
      </c>
      <c r="D3687" t="s">
        <v>1907</v>
      </c>
      <c r="G3687" t="s">
        <v>12691</v>
      </c>
      <c r="H3687" t="s">
        <v>14592</v>
      </c>
      <c r="I3687">
        <v>1597.6143890000001</v>
      </c>
      <c r="J3687">
        <v>0</v>
      </c>
      <c r="K3687">
        <v>1497.6143890000001</v>
      </c>
      <c r="P3687" t="s">
        <v>15236</v>
      </c>
      <c r="Q3687" t="s">
        <v>15250</v>
      </c>
      <c r="T3687" t="s">
        <v>15303</v>
      </c>
      <c r="U3687" t="s">
        <v>15317</v>
      </c>
    </row>
    <row r="3688" spans="1:21" x14ac:dyDescent="0.25">
      <c r="A3688">
        <v>2010</v>
      </c>
      <c r="B3688">
        <v>23</v>
      </c>
      <c r="C3688" t="s">
        <v>30</v>
      </c>
      <c r="D3688" t="s">
        <v>1908</v>
      </c>
      <c r="G3688" t="s">
        <v>12078</v>
      </c>
      <c r="H3688" t="s">
        <v>14592</v>
      </c>
      <c r="I3688">
        <v>919.83918300000005</v>
      </c>
      <c r="J3688">
        <v>0</v>
      </c>
      <c r="K3688">
        <v>919.83918300000005</v>
      </c>
      <c r="P3688" t="s">
        <v>15236</v>
      </c>
      <c r="Q3688" t="s">
        <v>15250</v>
      </c>
      <c r="T3688" t="s">
        <v>15303</v>
      </c>
      <c r="U3688" t="s">
        <v>15317</v>
      </c>
    </row>
    <row r="3689" spans="1:21" x14ac:dyDescent="0.25">
      <c r="A3689">
        <v>2010</v>
      </c>
      <c r="B3689">
        <v>23</v>
      </c>
      <c r="C3689" t="s">
        <v>30</v>
      </c>
      <c r="D3689" t="s">
        <v>1909</v>
      </c>
      <c r="G3689" t="s">
        <v>12079</v>
      </c>
      <c r="H3689" t="s">
        <v>14592</v>
      </c>
      <c r="I3689">
        <v>775.23106600000006</v>
      </c>
      <c r="J3689">
        <v>0</v>
      </c>
      <c r="K3689">
        <v>775.23106600000006</v>
      </c>
      <c r="P3689" t="s">
        <v>15236</v>
      </c>
      <c r="Q3689" t="s">
        <v>15250</v>
      </c>
      <c r="T3689" t="s">
        <v>15303</v>
      </c>
      <c r="U3689" t="s">
        <v>15317</v>
      </c>
    </row>
    <row r="3690" spans="1:21" x14ac:dyDescent="0.25">
      <c r="A3690">
        <v>2010</v>
      </c>
      <c r="B3690">
        <v>23</v>
      </c>
      <c r="C3690" t="s">
        <v>30</v>
      </c>
      <c r="D3690" t="s">
        <v>1910</v>
      </c>
      <c r="G3690" t="s">
        <v>12692</v>
      </c>
      <c r="H3690" t="s">
        <v>14592</v>
      </c>
      <c r="I3690">
        <v>342.92012599999998</v>
      </c>
      <c r="J3690">
        <v>0</v>
      </c>
      <c r="K3690">
        <v>342.92012599999998</v>
      </c>
      <c r="P3690" t="s">
        <v>15236</v>
      </c>
      <c r="Q3690" t="s">
        <v>15250</v>
      </c>
      <c r="T3690" t="s">
        <v>15303</v>
      </c>
      <c r="U3690" t="s">
        <v>15317</v>
      </c>
    </row>
    <row r="3691" spans="1:21" x14ac:dyDescent="0.25">
      <c r="A3691">
        <v>2010</v>
      </c>
      <c r="B3691">
        <v>23</v>
      </c>
      <c r="C3691" t="s">
        <v>30</v>
      </c>
      <c r="D3691" t="s">
        <v>1911</v>
      </c>
      <c r="G3691" t="s">
        <v>12693</v>
      </c>
      <c r="H3691" t="s">
        <v>14592</v>
      </c>
      <c r="I3691">
        <v>315.62308100000001</v>
      </c>
      <c r="J3691">
        <v>0</v>
      </c>
      <c r="K3691">
        <v>315.62308100000001</v>
      </c>
      <c r="P3691" t="s">
        <v>15236</v>
      </c>
      <c r="Q3691" t="s">
        <v>15250</v>
      </c>
      <c r="T3691" t="s">
        <v>15303</v>
      </c>
      <c r="U3691" t="s">
        <v>15317</v>
      </c>
    </row>
    <row r="3692" spans="1:21" x14ac:dyDescent="0.25">
      <c r="A3692">
        <v>2010</v>
      </c>
      <c r="B3692">
        <v>23</v>
      </c>
      <c r="C3692" t="s">
        <v>30</v>
      </c>
      <c r="D3692" t="s">
        <v>1912</v>
      </c>
      <c r="G3692" t="s">
        <v>12694</v>
      </c>
      <c r="H3692" t="s">
        <v>14592</v>
      </c>
      <c r="I3692">
        <v>169.15053</v>
      </c>
      <c r="J3692">
        <v>0</v>
      </c>
      <c r="K3692">
        <v>169.15053</v>
      </c>
      <c r="P3692" t="s">
        <v>15236</v>
      </c>
      <c r="Q3692" t="s">
        <v>15250</v>
      </c>
      <c r="T3692" t="s">
        <v>15303</v>
      </c>
      <c r="U3692" t="s">
        <v>15317</v>
      </c>
    </row>
    <row r="3693" spans="1:21" x14ac:dyDescent="0.25">
      <c r="A3693">
        <v>2010</v>
      </c>
      <c r="B3693">
        <v>23</v>
      </c>
      <c r="C3693" t="s">
        <v>30</v>
      </c>
      <c r="D3693" t="s">
        <v>1913</v>
      </c>
      <c r="G3693" t="s">
        <v>12695</v>
      </c>
      <c r="H3693" t="s">
        <v>14592</v>
      </c>
      <c r="I3693">
        <v>195.58906099999999</v>
      </c>
      <c r="J3693">
        <v>0</v>
      </c>
      <c r="K3693">
        <v>195.58906099999999</v>
      </c>
      <c r="P3693" t="s">
        <v>15236</v>
      </c>
      <c r="Q3693" t="s">
        <v>15250</v>
      </c>
      <c r="T3693" t="s">
        <v>15303</v>
      </c>
      <c r="U3693" t="s">
        <v>15317</v>
      </c>
    </row>
    <row r="3694" spans="1:21" x14ac:dyDescent="0.25">
      <c r="A3694">
        <v>2010</v>
      </c>
      <c r="B3694">
        <v>23</v>
      </c>
      <c r="C3694" t="s">
        <v>30</v>
      </c>
      <c r="D3694" t="s">
        <v>1914</v>
      </c>
      <c r="G3694" t="s">
        <v>12696</v>
      </c>
      <c r="H3694" t="s">
        <v>14592</v>
      </c>
      <c r="I3694">
        <v>195.58906099999999</v>
      </c>
      <c r="J3694">
        <v>0</v>
      </c>
      <c r="K3694">
        <v>195.58906099999999</v>
      </c>
      <c r="P3694" t="s">
        <v>15236</v>
      </c>
      <c r="Q3694" t="s">
        <v>15250</v>
      </c>
      <c r="T3694" t="s">
        <v>15303</v>
      </c>
      <c r="U3694" t="s">
        <v>15317</v>
      </c>
    </row>
    <row r="3695" spans="1:21" x14ac:dyDescent="0.25">
      <c r="A3695">
        <v>2010</v>
      </c>
      <c r="B3695">
        <v>23</v>
      </c>
      <c r="C3695" t="s">
        <v>30</v>
      </c>
      <c r="D3695" t="s">
        <v>1915</v>
      </c>
      <c r="G3695" t="s">
        <v>12697</v>
      </c>
      <c r="H3695" t="s">
        <v>14592</v>
      </c>
      <c r="I3695">
        <v>66.805060999999995</v>
      </c>
      <c r="J3695">
        <v>0</v>
      </c>
      <c r="K3695">
        <v>66</v>
      </c>
      <c r="P3695" t="s">
        <v>15236</v>
      </c>
      <c r="Q3695" t="s">
        <v>15250</v>
      </c>
      <c r="T3695" t="s">
        <v>15303</v>
      </c>
      <c r="U3695" t="s">
        <v>15317</v>
      </c>
    </row>
    <row r="3696" spans="1:21" x14ac:dyDescent="0.25">
      <c r="A3696">
        <v>2010</v>
      </c>
      <c r="B3696">
        <v>23</v>
      </c>
      <c r="C3696" t="s">
        <v>30</v>
      </c>
      <c r="D3696" t="s">
        <v>1916</v>
      </c>
      <c r="G3696" t="s">
        <v>12698</v>
      </c>
      <c r="H3696" t="s">
        <v>14592</v>
      </c>
      <c r="I3696">
        <v>95.860989000000004</v>
      </c>
      <c r="J3696">
        <v>0</v>
      </c>
      <c r="K3696">
        <v>95</v>
      </c>
      <c r="P3696" t="s">
        <v>15236</v>
      </c>
      <c r="Q3696" t="s">
        <v>15250</v>
      </c>
      <c r="T3696" t="s">
        <v>15303</v>
      </c>
      <c r="U3696" t="s">
        <v>15317</v>
      </c>
    </row>
    <row r="3697" spans="1:21" x14ac:dyDescent="0.25">
      <c r="A3697">
        <v>2010</v>
      </c>
      <c r="B3697">
        <v>23</v>
      </c>
      <c r="C3697" t="s">
        <v>30</v>
      </c>
      <c r="D3697" t="s">
        <v>1917</v>
      </c>
      <c r="G3697" t="s">
        <v>12699</v>
      </c>
      <c r="H3697" t="s">
        <v>14592</v>
      </c>
      <c r="I3697">
        <v>95.860989000000004</v>
      </c>
      <c r="J3697">
        <v>0</v>
      </c>
      <c r="K3697">
        <v>95.797154000000006</v>
      </c>
      <c r="P3697" t="s">
        <v>15236</v>
      </c>
      <c r="Q3697" t="s">
        <v>15250</v>
      </c>
      <c r="T3697" t="s">
        <v>15303</v>
      </c>
      <c r="U3697" t="s">
        <v>15317</v>
      </c>
    </row>
    <row r="3698" spans="1:21" x14ac:dyDescent="0.25">
      <c r="A3698">
        <v>2010</v>
      </c>
      <c r="B3698">
        <v>23</v>
      </c>
      <c r="C3698" t="s">
        <v>30</v>
      </c>
      <c r="D3698" t="s">
        <v>1918</v>
      </c>
      <c r="G3698" t="s">
        <v>12700</v>
      </c>
      <c r="H3698" t="s">
        <v>14592</v>
      </c>
      <c r="I3698">
        <v>67.777520999999993</v>
      </c>
      <c r="J3698">
        <v>0</v>
      </c>
      <c r="K3698">
        <v>67.777520999999993</v>
      </c>
      <c r="P3698" t="s">
        <v>15236</v>
      </c>
      <c r="Q3698" t="s">
        <v>15250</v>
      </c>
      <c r="T3698" t="s">
        <v>15303</v>
      </c>
      <c r="U3698" t="s">
        <v>15317</v>
      </c>
    </row>
    <row r="3699" spans="1:21" x14ac:dyDescent="0.25">
      <c r="A3699">
        <v>2010</v>
      </c>
      <c r="B3699">
        <v>23</v>
      </c>
      <c r="C3699" t="s">
        <v>30</v>
      </c>
      <c r="D3699" t="s">
        <v>1919</v>
      </c>
      <c r="G3699" t="s">
        <v>12701</v>
      </c>
      <c r="H3699" t="s">
        <v>14592</v>
      </c>
      <c r="I3699">
        <v>56.157114</v>
      </c>
      <c r="J3699">
        <v>0</v>
      </c>
      <c r="K3699">
        <v>56.157114</v>
      </c>
      <c r="P3699" t="s">
        <v>15236</v>
      </c>
      <c r="Q3699" t="s">
        <v>15250</v>
      </c>
      <c r="T3699" t="s">
        <v>15303</v>
      </c>
      <c r="U3699" t="s">
        <v>15317</v>
      </c>
    </row>
    <row r="3700" spans="1:21" x14ac:dyDescent="0.25">
      <c r="A3700">
        <v>2010</v>
      </c>
      <c r="B3700">
        <v>23</v>
      </c>
      <c r="C3700" t="s">
        <v>30</v>
      </c>
      <c r="D3700" t="s">
        <v>1920</v>
      </c>
      <c r="G3700" t="s">
        <v>12702</v>
      </c>
      <c r="H3700" t="s">
        <v>14592</v>
      </c>
      <c r="I3700">
        <v>86.157114000000007</v>
      </c>
      <c r="J3700">
        <v>0</v>
      </c>
      <c r="K3700">
        <v>86.157114000000007</v>
      </c>
      <c r="P3700" t="s">
        <v>15236</v>
      </c>
      <c r="Q3700" t="s">
        <v>15250</v>
      </c>
      <c r="T3700" t="s">
        <v>15303</v>
      </c>
      <c r="U3700" t="s">
        <v>15317</v>
      </c>
    </row>
    <row r="3701" spans="1:21" x14ac:dyDescent="0.25">
      <c r="A3701">
        <v>2010</v>
      </c>
      <c r="B3701">
        <v>23</v>
      </c>
      <c r="C3701" t="s">
        <v>30</v>
      </c>
      <c r="D3701" t="s">
        <v>1921</v>
      </c>
      <c r="G3701" t="s">
        <v>12703</v>
      </c>
      <c r="H3701" t="s">
        <v>14592</v>
      </c>
      <c r="I3701">
        <v>56.157114</v>
      </c>
      <c r="J3701">
        <v>0</v>
      </c>
      <c r="K3701">
        <v>56.157114</v>
      </c>
      <c r="P3701" t="s">
        <v>15236</v>
      </c>
      <c r="Q3701" t="s">
        <v>15250</v>
      </c>
      <c r="T3701" t="s">
        <v>15303</v>
      </c>
      <c r="U3701" t="s">
        <v>15317</v>
      </c>
    </row>
    <row r="3702" spans="1:21" x14ac:dyDescent="0.25">
      <c r="A3702">
        <v>2010</v>
      </c>
      <c r="B3702">
        <v>23</v>
      </c>
      <c r="C3702" t="s">
        <v>30</v>
      </c>
      <c r="D3702" t="s">
        <v>1922</v>
      </c>
      <c r="G3702" t="s">
        <v>12704</v>
      </c>
      <c r="H3702" t="s">
        <v>14592</v>
      </c>
      <c r="I3702">
        <v>49.379362</v>
      </c>
      <c r="J3702">
        <v>0</v>
      </c>
      <c r="K3702">
        <v>49.379362</v>
      </c>
      <c r="P3702" t="s">
        <v>15236</v>
      </c>
      <c r="Q3702" t="s">
        <v>15250</v>
      </c>
      <c r="T3702" t="s">
        <v>15303</v>
      </c>
      <c r="U3702" t="s">
        <v>15317</v>
      </c>
    </row>
    <row r="3703" spans="1:21" x14ac:dyDescent="0.25">
      <c r="A3703">
        <v>2010</v>
      </c>
      <c r="B3703">
        <v>23</v>
      </c>
      <c r="C3703" t="s">
        <v>30</v>
      </c>
      <c r="D3703" t="s">
        <v>1923</v>
      </c>
      <c r="G3703" t="s">
        <v>12705</v>
      </c>
      <c r="H3703" t="s">
        <v>14592</v>
      </c>
      <c r="I3703">
        <v>44.536707</v>
      </c>
      <c r="J3703">
        <v>0</v>
      </c>
      <c r="K3703">
        <v>44.536707</v>
      </c>
      <c r="P3703" t="s">
        <v>15236</v>
      </c>
      <c r="Q3703" t="s">
        <v>15250</v>
      </c>
      <c r="T3703" t="s">
        <v>15303</v>
      </c>
      <c r="U3703" t="s">
        <v>15317</v>
      </c>
    </row>
    <row r="3704" spans="1:21" x14ac:dyDescent="0.25">
      <c r="A3704">
        <v>2010</v>
      </c>
      <c r="B3704">
        <v>23</v>
      </c>
      <c r="C3704" t="s">
        <v>30</v>
      </c>
      <c r="D3704" t="s">
        <v>1924</v>
      </c>
      <c r="E3704" t="s">
        <v>3783</v>
      </c>
      <c r="F3704" t="s">
        <v>7826</v>
      </c>
      <c r="G3704" t="s">
        <v>12706</v>
      </c>
      <c r="H3704" t="s">
        <v>14586</v>
      </c>
      <c r="I3704">
        <v>2750</v>
      </c>
      <c r="J3704">
        <v>0</v>
      </c>
      <c r="K3704">
        <v>2750</v>
      </c>
      <c r="L3704" t="s">
        <v>15212</v>
      </c>
      <c r="M3704" t="s">
        <v>15250</v>
      </c>
      <c r="R3704" t="s">
        <v>15210</v>
      </c>
      <c r="S3704" t="s">
        <v>15250</v>
      </c>
      <c r="T3704" t="s">
        <v>15303</v>
      </c>
      <c r="U3704" t="s">
        <v>15317</v>
      </c>
    </row>
    <row r="3705" spans="1:21" x14ac:dyDescent="0.25">
      <c r="A3705">
        <v>2010</v>
      </c>
      <c r="B3705">
        <v>23</v>
      </c>
      <c r="C3705" t="s">
        <v>30</v>
      </c>
      <c r="D3705" t="s">
        <v>1925</v>
      </c>
      <c r="G3705" t="s">
        <v>12707</v>
      </c>
      <c r="H3705" t="s">
        <v>14586</v>
      </c>
      <c r="I3705">
        <v>2750</v>
      </c>
      <c r="J3705">
        <v>0</v>
      </c>
      <c r="K3705">
        <v>2750</v>
      </c>
      <c r="R3705" t="s">
        <v>15210</v>
      </c>
      <c r="S3705" t="s">
        <v>15250</v>
      </c>
      <c r="T3705" t="s">
        <v>15303</v>
      </c>
      <c r="U3705" t="s">
        <v>15317</v>
      </c>
    </row>
    <row r="3706" spans="1:21" x14ac:dyDescent="0.25">
      <c r="A3706">
        <v>2010</v>
      </c>
      <c r="B3706">
        <v>23</v>
      </c>
      <c r="C3706" t="s">
        <v>30</v>
      </c>
      <c r="D3706" t="s">
        <v>1927</v>
      </c>
      <c r="E3706" t="s">
        <v>3784</v>
      </c>
      <c r="F3706" t="s">
        <v>7827</v>
      </c>
      <c r="G3706" t="s">
        <v>12709</v>
      </c>
      <c r="H3706" t="s">
        <v>14586</v>
      </c>
      <c r="I3706">
        <v>550</v>
      </c>
      <c r="J3706">
        <v>0</v>
      </c>
      <c r="K3706">
        <v>9493.9301300000006</v>
      </c>
      <c r="L3706" t="s">
        <v>16905</v>
      </c>
      <c r="M3706" t="s">
        <v>17012</v>
      </c>
      <c r="R3706" t="s">
        <v>15210</v>
      </c>
      <c r="S3706" t="s">
        <v>15250</v>
      </c>
      <c r="T3706" t="s">
        <v>16980</v>
      </c>
      <c r="U3706" t="s">
        <v>15317</v>
      </c>
    </row>
    <row r="3707" spans="1:21" x14ac:dyDescent="0.25">
      <c r="A3707">
        <v>2010</v>
      </c>
      <c r="B3707">
        <v>23</v>
      </c>
      <c r="C3707" t="s">
        <v>30</v>
      </c>
      <c r="D3707" t="s">
        <v>1928</v>
      </c>
      <c r="E3707" t="s">
        <v>3785</v>
      </c>
      <c r="F3707" t="s">
        <v>7828</v>
      </c>
      <c r="G3707" t="s">
        <v>12072</v>
      </c>
      <c r="H3707" t="s">
        <v>14586</v>
      </c>
      <c r="I3707">
        <v>420</v>
      </c>
      <c r="J3707">
        <v>0</v>
      </c>
      <c r="K3707">
        <v>806.9</v>
      </c>
      <c r="L3707" t="s">
        <v>17013</v>
      </c>
      <c r="M3707" t="s">
        <v>18398</v>
      </c>
      <c r="N3707" t="s">
        <v>16955</v>
      </c>
      <c r="O3707" t="s">
        <v>15338</v>
      </c>
      <c r="R3707" t="s">
        <v>15210</v>
      </c>
      <c r="S3707" t="s">
        <v>15250</v>
      </c>
      <c r="T3707" t="s">
        <v>18587</v>
      </c>
      <c r="U3707" t="s">
        <v>15317</v>
      </c>
    </row>
    <row r="3708" spans="1:21" x14ac:dyDescent="0.25">
      <c r="A3708">
        <v>2010</v>
      </c>
      <c r="B3708">
        <v>23</v>
      </c>
      <c r="C3708" t="s">
        <v>30</v>
      </c>
      <c r="D3708" t="s">
        <v>1929</v>
      </c>
      <c r="E3708" t="s">
        <v>3786</v>
      </c>
      <c r="F3708" t="s">
        <v>7829</v>
      </c>
      <c r="G3708" t="s">
        <v>12070</v>
      </c>
      <c r="H3708" t="s">
        <v>14586</v>
      </c>
      <c r="I3708">
        <v>500</v>
      </c>
      <c r="J3708">
        <v>0</v>
      </c>
      <c r="K3708">
        <v>50</v>
      </c>
      <c r="L3708" t="s">
        <v>17173</v>
      </c>
      <c r="M3708" t="s">
        <v>15252</v>
      </c>
      <c r="N3708" t="s">
        <v>17173</v>
      </c>
      <c r="O3708" t="s">
        <v>15252</v>
      </c>
      <c r="R3708" t="s">
        <v>15210</v>
      </c>
      <c r="S3708" t="s">
        <v>15250</v>
      </c>
      <c r="T3708" t="s">
        <v>17999</v>
      </c>
      <c r="U3708" t="s">
        <v>15317</v>
      </c>
    </row>
    <row r="3709" spans="1:21" x14ac:dyDescent="0.25">
      <c r="A3709">
        <v>2010</v>
      </c>
      <c r="B3709">
        <v>23</v>
      </c>
      <c r="C3709" t="s">
        <v>30</v>
      </c>
      <c r="D3709" t="s">
        <v>1930</v>
      </c>
      <c r="G3709" t="s">
        <v>12710</v>
      </c>
      <c r="H3709" t="s">
        <v>14593</v>
      </c>
      <c r="I3709">
        <v>0</v>
      </c>
      <c r="J3709">
        <v>0</v>
      </c>
      <c r="K3709">
        <v>57.640382000000002</v>
      </c>
      <c r="U3709" t="s">
        <v>15316</v>
      </c>
    </row>
    <row r="3710" spans="1:21" x14ac:dyDescent="0.25">
      <c r="A3710">
        <v>2010</v>
      </c>
      <c r="B3710">
        <v>23</v>
      </c>
      <c r="C3710" t="s">
        <v>30</v>
      </c>
      <c r="D3710" t="s">
        <v>1931</v>
      </c>
      <c r="G3710" t="s">
        <v>12711</v>
      </c>
      <c r="H3710" t="s">
        <v>14593</v>
      </c>
      <c r="I3710">
        <v>0</v>
      </c>
      <c r="J3710">
        <v>0</v>
      </c>
      <c r="K3710">
        <v>24.181294000000001</v>
      </c>
      <c r="U3710" t="s">
        <v>15316</v>
      </c>
    </row>
    <row r="3711" spans="1:21" x14ac:dyDescent="0.25">
      <c r="A3711">
        <v>2010</v>
      </c>
      <c r="B3711">
        <v>23</v>
      </c>
      <c r="C3711" t="s">
        <v>30</v>
      </c>
      <c r="D3711" t="s">
        <v>1932</v>
      </c>
      <c r="G3711" t="s">
        <v>12712</v>
      </c>
      <c r="H3711" t="s">
        <v>14593</v>
      </c>
      <c r="I3711">
        <v>0</v>
      </c>
      <c r="J3711">
        <v>0</v>
      </c>
      <c r="K3711">
        <v>82.304239999999993</v>
      </c>
      <c r="U3711" t="s">
        <v>15316</v>
      </c>
    </row>
    <row r="3712" spans="1:21" x14ac:dyDescent="0.25">
      <c r="A3712">
        <v>2010</v>
      </c>
      <c r="B3712">
        <v>23</v>
      </c>
      <c r="C3712" t="s">
        <v>30</v>
      </c>
      <c r="D3712" t="s">
        <v>1937</v>
      </c>
      <c r="E3712" t="s">
        <v>3787</v>
      </c>
      <c r="F3712" t="s">
        <v>7830</v>
      </c>
      <c r="G3712" t="s">
        <v>12717</v>
      </c>
      <c r="H3712" t="s">
        <v>14586</v>
      </c>
      <c r="I3712">
        <v>100</v>
      </c>
      <c r="J3712">
        <v>0</v>
      </c>
      <c r="K3712">
        <v>94.077933000000002</v>
      </c>
      <c r="L3712" t="s">
        <v>15196</v>
      </c>
      <c r="M3712" t="s">
        <v>15237</v>
      </c>
      <c r="N3712" t="s">
        <v>18588</v>
      </c>
      <c r="O3712" t="s">
        <v>18589</v>
      </c>
      <c r="P3712" t="s">
        <v>15196</v>
      </c>
      <c r="Q3712" t="s">
        <v>15237</v>
      </c>
      <c r="R3712" t="s">
        <v>15210</v>
      </c>
      <c r="S3712" t="s">
        <v>15250</v>
      </c>
      <c r="T3712" t="s">
        <v>18590</v>
      </c>
      <c r="U3712" t="s">
        <v>15317</v>
      </c>
    </row>
    <row r="3713" spans="1:21" x14ac:dyDescent="0.25">
      <c r="A3713">
        <v>2010</v>
      </c>
      <c r="B3713">
        <v>23</v>
      </c>
      <c r="C3713" t="s">
        <v>30</v>
      </c>
      <c r="D3713" t="s">
        <v>1939</v>
      </c>
      <c r="G3713" t="s">
        <v>12119</v>
      </c>
      <c r="H3713" t="s">
        <v>14594</v>
      </c>
      <c r="I3713">
        <v>0</v>
      </c>
      <c r="J3713">
        <v>0</v>
      </c>
      <c r="K3713">
        <v>1010</v>
      </c>
      <c r="U3713" t="s">
        <v>15316</v>
      </c>
    </row>
    <row r="3714" spans="1:21" x14ac:dyDescent="0.25">
      <c r="A3714">
        <v>2010</v>
      </c>
      <c r="B3714">
        <v>23</v>
      </c>
      <c r="C3714" t="s">
        <v>30</v>
      </c>
      <c r="D3714" t="s">
        <v>1940</v>
      </c>
      <c r="G3714" t="s">
        <v>12131</v>
      </c>
      <c r="H3714" t="s">
        <v>14586</v>
      </c>
      <c r="I3714">
        <v>0</v>
      </c>
      <c r="J3714">
        <v>0</v>
      </c>
      <c r="K3714">
        <v>8.9701020000000007</v>
      </c>
      <c r="P3714" t="s">
        <v>16969</v>
      </c>
      <c r="Q3714" t="s">
        <v>15241</v>
      </c>
      <c r="R3714" t="s">
        <v>15210</v>
      </c>
      <c r="S3714" t="s">
        <v>15250</v>
      </c>
      <c r="T3714" t="s">
        <v>18003</v>
      </c>
      <c r="U3714" t="s">
        <v>15317</v>
      </c>
    </row>
    <row r="3715" spans="1:21" x14ac:dyDescent="0.25">
      <c r="A3715">
        <v>2010</v>
      </c>
      <c r="B3715">
        <v>23</v>
      </c>
      <c r="C3715" t="s">
        <v>30</v>
      </c>
      <c r="D3715" t="s">
        <v>2312</v>
      </c>
      <c r="G3715" t="s">
        <v>13157</v>
      </c>
      <c r="H3715" t="s">
        <v>14593</v>
      </c>
      <c r="I3715">
        <v>330</v>
      </c>
      <c r="J3715">
        <v>0</v>
      </c>
      <c r="K3715">
        <v>0</v>
      </c>
      <c r="U3715" t="s">
        <v>15316</v>
      </c>
    </row>
    <row r="3716" spans="1:21" x14ac:dyDescent="0.25">
      <c r="A3716">
        <v>2010</v>
      </c>
      <c r="B3716">
        <v>23</v>
      </c>
      <c r="C3716" t="s">
        <v>30</v>
      </c>
      <c r="D3716" t="s">
        <v>2313</v>
      </c>
      <c r="G3716" t="s">
        <v>13158</v>
      </c>
      <c r="H3716" t="s">
        <v>14592</v>
      </c>
      <c r="I3716">
        <v>41.953662999999999</v>
      </c>
      <c r="J3716">
        <v>0</v>
      </c>
      <c r="K3716">
        <v>41.953662999999999</v>
      </c>
      <c r="P3716" t="s">
        <v>15236</v>
      </c>
      <c r="Q3716" t="s">
        <v>15250</v>
      </c>
      <c r="T3716" t="s">
        <v>15303</v>
      </c>
      <c r="U3716" t="s">
        <v>15317</v>
      </c>
    </row>
    <row r="3717" spans="1:21" x14ac:dyDescent="0.25">
      <c r="A3717">
        <v>2010</v>
      </c>
      <c r="B3717">
        <v>23</v>
      </c>
      <c r="C3717" t="s">
        <v>30</v>
      </c>
      <c r="D3717" t="s">
        <v>2314</v>
      </c>
      <c r="G3717" t="s">
        <v>13159</v>
      </c>
      <c r="H3717" t="s">
        <v>14592</v>
      </c>
      <c r="I3717">
        <v>49.379362</v>
      </c>
      <c r="J3717">
        <v>0</v>
      </c>
      <c r="K3717">
        <v>49.379362</v>
      </c>
      <c r="P3717" t="s">
        <v>15236</v>
      </c>
      <c r="Q3717" t="s">
        <v>15250</v>
      </c>
      <c r="T3717" t="s">
        <v>15303</v>
      </c>
      <c r="U3717" t="s">
        <v>15317</v>
      </c>
    </row>
    <row r="3718" spans="1:21" x14ac:dyDescent="0.25">
      <c r="A3718">
        <v>2010</v>
      </c>
      <c r="B3718">
        <v>23</v>
      </c>
      <c r="C3718" t="s">
        <v>30</v>
      </c>
      <c r="D3718" t="s">
        <v>2315</v>
      </c>
      <c r="G3718" t="s">
        <v>13160</v>
      </c>
      <c r="H3718" t="s">
        <v>14592</v>
      </c>
      <c r="I3718">
        <v>31.953662999999999</v>
      </c>
      <c r="J3718">
        <v>0</v>
      </c>
      <c r="K3718">
        <v>31.953662999999999</v>
      </c>
      <c r="P3718" t="s">
        <v>15236</v>
      </c>
      <c r="Q3718" t="s">
        <v>15250</v>
      </c>
      <c r="T3718" t="s">
        <v>15303</v>
      </c>
      <c r="U3718" t="s">
        <v>15317</v>
      </c>
    </row>
    <row r="3719" spans="1:21" x14ac:dyDescent="0.25">
      <c r="A3719">
        <v>2010</v>
      </c>
      <c r="B3719">
        <v>23</v>
      </c>
      <c r="C3719" t="s">
        <v>30</v>
      </c>
      <c r="D3719" t="s">
        <v>2316</v>
      </c>
      <c r="G3719" t="s">
        <v>13161</v>
      </c>
      <c r="H3719" t="s">
        <v>14592</v>
      </c>
      <c r="I3719">
        <v>60.999769000000001</v>
      </c>
      <c r="J3719">
        <v>0</v>
      </c>
      <c r="K3719">
        <v>60.999000000000002</v>
      </c>
      <c r="P3719" t="s">
        <v>15236</v>
      </c>
      <c r="Q3719" t="s">
        <v>15250</v>
      </c>
      <c r="T3719" t="s">
        <v>15303</v>
      </c>
      <c r="U3719" t="s">
        <v>15317</v>
      </c>
    </row>
    <row r="3720" spans="1:21" x14ac:dyDescent="0.25">
      <c r="A3720">
        <v>2010</v>
      </c>
      <c r="B3720">
        <v>23</v>
      </c>
      <c r="C3720" t="s">
        <v>30</v>
      </c>
      <c r="D3720" t="s">
        <v>2317</v>
      </c>
      <c r="G3720" t="s">
        <v>13162</v>
      </c>
      <c r="H3720" t="s">
        <v>14592</v>
      </c>
      <c r="I3720">
        <v>49.379362</v>
      </c>
      <c r="J3720">
        <v>0</v>
      </c>
      <c r="K3720">
        <v>49.379362</v>
      </c>
      <c r="P3720" t="s">
        <v>15236</v>
      </c>
      <c r="Q3720" t="s">
        <v>15250</v>
      </c>
      <c r="T3720" t="s">
        <v>15303</v>
      </c>
      <c r="U3720" t="s">
        <v>15317</v>
      </c>
    </row>
    <row r="3721" spans="1:21" x14ac:dyDescent="0.25">
      <c r="A3721">
        <v>2010</v>
      </c>
      <c r="B3721">
        <v>23</v>
      </c>
      <c r="C3721" t="s">
        <v>30</v>
      </c>
      <c r="D3721" t="s">
        <v>2318</v>
      </c>
      <c r="G3721" t="s">
        <v>13163</v>
      </c>
      <c r="H3721" t="s">
        <v>14592</v>
      </c>
      <c r="I3721">
        <v>49.379362</v>
      </c>
      <c r="J3721">
        <v>0</v>
      </c>
      <c r="K3721">
        <v>49.379362</v>
      </c>
      <c r="P3721" t="s">
        <v>15236</v>
      </c>
      <c r="Q3721" t="s">
        <v>15250</v>
      </c>
      <c r="T3721" t="s">
        <v>15303</v>
      </c>
      <c r="U3721" t="s">
        <v>15317</v>
      </c>
    </row>
    <row r="3722" spans="1:21" x14ac:dyDescent="0.25">
      <c r="A3722">
        <v>2010</v>
      </c>
      <c r="B3722">
        <v>23</v>
      </c>
      <c r="C3722" t="s">
        <v>30</v>
      </c>
      <c r="D3722" t="s">
        <v>2319</v>
      </c>
      <c r="G3722" t="s">
        <v>13164</v>
      </c>
      <c r="H3722" t="s">
        <v>14592</v>
      </c>
      <c r="I3722">
        <v>31.953662999999999</v>
      </c>
      <c r="J3722">
        <v>0</v>
      </c>
      <c r="K3722">
        <v>31.953662999999999</v>
      </c>
      <c r="P3722" t="s">
        <v>15236</v>
      </c>
      <c r="Q3722" t="s">
        <v>15250</v>
      </c>
      <c r="T3722" t="s">
        <v>15303</v>
      </c>
      <c r="U3722" t="s">
        <v>15317</v>
      </c>
    </row>
    <row r="3723" spans="1:21" x14ac:dyDescent="0.25">
      <c r="A3723">
        <v>2010</v>
      </c>
      <c r="B3723">
        <v>23</v>
      </c>
      <c r="C3723" t="s">
        <v>30</v>
      </c>
      <c r="D3723" t="s">
        <v>2320</v>
      </c>
      <c r="G3723" t="s">
        <v>13165</v>
      </c>
      <c r="H3723" t="s">
        <v>14592</v>
      </c>
      <c r="I3723">
        <v>31.953662999999999</v>
      </c>
      <c r="J3723">
        <v>0</v>
      </c>
      <c r="K3723">
        <v>31.913544000000002</v>
      </c>
      <c r="P3723" t="s">
        <v>15236</v>
      </c>
      <c r="Q3723" t="s">
        <v>15250</v>
      </c>
      <c r="T3723" t="s">
        <v>15303</v>
      </c>
      <c r="U3723" t="s">
        <v>15317</v>
      </c>
    </row>
    <row r="3724" spans="1:21" x14ac:dyDescent="0.25">
      <c r="A3724">
        <v>2010</v>
      </c>
      <c r="B3724">
        <v>23</v>
      </c>
      <c r="C3724" t="s">
        <v>30</v>
      </c>
      <c r="D3724" t="s">
        <v>2321</v>
      </c>
      <c r="G3724" t="s">
        <v>13166</v>
      </c>
      <c r="H3724" t="s">
        <v>14592</v>
      </c>
      <c r="I3724">
        <v>40.666511999999997</v>
      </c>
      <c r="J3724">
        <v>0</v>
      </c>
      <c r="K3724">
        <v>40.666511999999997</v>
      </c>
      <c r="P3724" t="s">
        <v>15236</v>
      </c>
      <c r="Q3724" t="s">
        <v>15250</v>
      </c>
      <c r="T3724" t="s">
        <v>15303</v>
      </c>
      <c r="U3724" t="s">
        <v>15317</v>
      </c>
    </row>
    <row r="3725" spans="1:21" x14ac:dyDescent="0.25">
      <c r="A3725">
        <v>2010</v>
      </c>
      <c r="B3725">
        <v>23</v>
      </c>
      <c r="C3725" t="s">
        <v>30</v>
      </c>
      <c r="D3725" t="s">
        <v>2322</v>
      </c>
      <c r="G3725" t="s">
        <v>13167</v>
      </c>
      <c r="H3725" t="s">
        <v>14592</v>
      </c>
      <c r="I3725">
        <v>31.953662999999999</v>
      </c>
      <c r="J3725">
        <v>0</v>
      </c>
      <c r="K3725">
        <v>31.953662999999999</v>
      </c>
      <c r="P3725" t="s">
        <v>15236</v>
      </c>
      <c r="Q3725" t="s">
        <v>15250</v>
      </c>
      <c r="T3725" t="s">
        <v>15303</v>
      </c>
      <c r="U3725" t="s">
        <v>15317</v>
      </c>
    </row>
    <row r="3726" spans="1:21" x14ac:dyDescent="0.25">
      <c r="A3726">
        <v>2010</v>
      </c>
      <c r="B3726">
        <v>23</v>
      </c>
      <c r="C3726" t="s">
        <v>30</v>
      </c>
      <c r="D3726" t="s">
        <v>2323</v>
      </c>
      <c r="G3726" t="s">
        <v>13168</v>
      </c>
      <c r="H3726" t="s">
        <v>14592</v>
      </c>
      <c r="I3726">
        <v>18.398159</v>
      </c>
      <c r="J3726">
        <v>0</v>
      </c>
      <c r="K3726">
        <v>18.398159</v>
      </c>
      <c r="P3726" t="s">
        <v>15236</v>
      </c>
      <c r="Q3726" t="s">
        <v>15250</v>
      </c>
      <c r="T3726" t="s">
        <v>15303</v>
      </c>
      <c r="U3726" t="s">
        <v>15317</v>
      </c>
    </row>
    <row r="3727" spans="1:21" x14ac:dyDescent="0.25">
      <c r="A3727">
        <v>2010</v>
      </c>
      <c r="B3727">
        <v>23</v>
      </c>
      <c r="C3727" t="s">
        <v>30</v>
      </c>
      <c r="D3727" t="s">
        <v>2324</v>
      </c>
      <c r="G3727" t="s">
        <v>13169</v>
      </c>
      <c r="H3727" t="s">
        <v>14592</v>
      </c>
      <c r="I3727">
        <v>31.953662999999999</v>
      </c>
      <c r="J3727">
        <v>0</v>
      </c>
      <c r="K3727">
        <v>31.953662999999999</v>
      </c>
      <c r="P3727" t="s">
        <v>15236</v>
      </c>
      <c r="Q3727" t="s">
        <v>15250</v>
      </c>
      <c r="T3727" t="s">
        <v>15303</v>
      </c>
      <c r="U3727" t="s">
        <v>15317</v>
      </c>
    </row>
    <row r="3728" spans="1:21" x14ac:dyDescent="0.25">
      <c r="A3728">
        <v>2010</v>
      </c>
      <c r="B3728">
        <v>23</v>
      </c>
      <c r="C3728" t="s">
        <v>30</v>
      </c>
      <c r="D3728" t="s">
        <v>2325</v>
      </c>
      <c r="G3728" t="s">
        <v>13170</v>
      </c>
      <c r="H3728" t="s">
        <v>14592</v>
      </c>
      <c r="I3728">
        <v>111.35159</v>
      </c>
      <c r="J3728">
        <v>0</v>
      </c>
      <c r="K3728">
        <v>111.35159</v>
      </c>
      <c r="P3728" t="s">
        <v>15236</v>
      </c>
      <c r="Q3728" t="s">
        <v>15250</v>
      </c>
      <c r="T3728" t="s">
        <v>15303</v>
      </c>
      <c r="U3728" t="s">
        <v>15317</v>
      </c>
    </row>
    <row r="3729" spans="1:21" x14ac:dyDescent="0.25">
      <c r="A3729">
        <v>2010</v>
      </c>
      <c r="B3729">
        <v>23</v>
      </c>
      <c r="C3729" t="s">
        <v>30</v>
      </c>
      <c r="D3729" t="s">
        <v>2326</v>
      </c>
      <c r="G3729" t="s">
        <v>13171</v>
      </c>
      <c r="H3729" t="s">
        <v>14592</v>
      </c>
      <c r="I3729">
        <v>51.953682999999998</v>
      </c>
      <c r="J3729">
        <v>0</v>
      </c>
      <c r="K3729">
        <v>0</v>
      </c>
      <c r="P3729" t="s">
        <v>15236</v>
      </c>
      <c r="Q3729" t="s">
        <v>15250</v>
      </c>
      <c r="T3729" t="s">
        <v>15303</v>
      </c>
      <c r="U3729" t="s">
        <v>15317</v>
      </c>
    </row>
    <row r="3730" spans="1:21" x14ac:dyDescent="0.25">
      <c r="A3730">
        <v>2010</v>
      </c>
      <c r="B3730">
        <v>23</v>
      </c>
      <c r="C3730" t="s">
        <v>30</v>
      </c>
      <c r="D3730" t="s">
        <v>2327</v>
      </c>
      <c r="G3730" t="s">
        <v>13172</v>
      </c>
      <c r="H3730" t="s">
        <v>14592</v>
      </c>
      <c r="I3730">
        <v>41.953682999999998</v>
      </c>
      <c r="J3730">
        <v>0</v>
      </c>
      <c r="K3730">
        <v>41.953682999999998</v>
      </c>
      <c r="P3730" t="s">
        <v>15236</v>
      </c>
      <c r="Q3730" t="s">
        <v>15250</v>
      </c>
      <c r="T3730" t="s">
        <v>15303</v>
      </c>
      <c r="U3730" t="s">
        <v>15317</v>
      </c>
    </row>
    <row r="3731" spans="1:21" x14ac:dyDescent="0.25">
      <c r="A3731">
        <v>2010</v>
      </c>
      <c r="B3731">
        <v>23</v>
      </c>
      <c r="C3731" t="s">
        <v>30</v>
      </c>
      <c r="D3731" t="s">
        <v>2328</v>
      </c>
      <c r="G3731" t="s">
        <v>13173</v>
      </c>
      <c r="H3731" t="s">
        <v>14592</v>
      </c>
      <c r="I3731">
        <v>51.953682999999998</v>
      </c>
      <c r="J3731">
        <v>0</v>
      </c>
      <c r="K3731">
        <v>51.953682999999998</v>
      </c>
      <c r="P3731" t="s">
        <v>15236</v>
      </c>
      <c r="Q3731" t="s">
        <v>15250</v>
      </c>
      <c r="T3731" t="s">
        <v>15303</v>
      </c>
      <c r="U3731" t="s">
        <v>15317</v>
      </c>
    </row>
    <row r="3732" spans="1:21" x14ac:dyDescent="0.25">
      <c r="A3732">
        <v>2010</v>
      </c>
      <c r="B3732">
        <v>23</v>
      </c>
      <c r="C3732" t="s">
        <v>30</v>
      </c>
      <c r="D3732" t="s">
        <v>2329</v>
      </c>
      <c r="E3732" t="s">
        <v>3788</v>
      </c>
      <c r="F3732" t="s">
        <v>7831</v>
      </c>
      <c r="G3732" t="s">
        <v>13174</v>
      </c>
      <c r="H3732" t="s">
        <v>14586</v>
      </c>
      <c r="I3732">
        <v>2085.0300000000002</v>
      </c>
      <c r="J3732">
        <v>0</v>
      </c>
      <c r="K3732">
        <v>2085.0300000000002</v>
      </c>
      <c r="L3732" t="s">
        <v>15212</v>
      </c>
      <c r="M3732" t="s">
        <v>15250</v>
      </c>
      <c r="R3732" t="s">
        <v>15210</v>
      </c>
      <c r="S3732" t="s">
        <v>15250</v>
      </c>
      <c r="T3732" t="s">
        <v>15303</v>
      </c>
      <c r="U3732" t="s">
        <v>15317</v>
      </c>
    </row>
    <row r="3733" spans="1:21" x14ac:dyDescent="0.25">
      <c r="A3733">
        <v>2010</v>
      </c>
      <c r="B3733">
        <v>23</v>
      </c>
      <c r="C3733" t="s">
        <v>30</v>
      </c>
      <c r="D3733" t="s">
        <v>2330</v>
      </c>
      <c r="E3733" t="s">
        <v>3789</v>
      </c>
      <c r="F3733" t="s">
        <v>7832</v>
      </c>
      <c r="G3733" t="s">
        <v>13175</v>
      </c>
      <c r="H3733" t="s">
        <v>14586</v>
      </c>
      <c r="I3733">
        <v>13500</v>
      </c>
      <c r="J3733">
        <v>0</v>
      </c>
      <c r="K3733">
        <v>13499.710992</v>
      </c>
      <c r="L3733" t="s">
        <v>17323</v>
      </c>
      <c r="M3733" t="s">
        <v>17998</v>
      </c>
      <c r="R3733" t="s">
        <v>15210</v>
      </c>
      <c r="S3733" t="s">
        <v>15250</v>
      </c>
      <c r="T3733" t="s">
        <v>17999</v>
      </c>
      <c r="U3733" t="s">
        <v>15317</v>
      </c>
    </row>
    <row r="3734" spans="1:21" x14ac:dyDescent="0.25">
      <c r="A3734">
        <v>2010</v>
      </c>
      <c r="B3734">
        <v>23</v>
      </c>
      <c r="C3734" t="s">
        <v>30</v>
      </c>
      <c r="D3734" t="s">
        <v>2331</v>
      </c>
      <c r="G3734" t="s">
        <v>13176</v>
      </c>
      <c r="H3734" t="s">
        <v>14586</v>
      </c>
      <c r="I3734">
        <v>300</v>
      </c>
      <c r="J3734">
        <v>0</v>
      </c>
      <c r="K3734">
        <v>300</v>
      </c>
      <c r="R3734" t="s">
        <v>15210</v>
      </c>
      <c r="S3734" t="s">
        <v>15250</v>
      </c>
      <c r="T3734" t="s">
        <v>15303</v>
      </c>
      <c r="U3734" t="s">
        <v>15317</v>
      </c>
    </row>
    <row r="3735" spans="1:21" x14ac:dyDescent="0.25">
      <c r="A3735">
        <v>2010</v>
      </c>
      <c r="B3735">
        <v>23</v>
      </c>
      <c r="C3735" t="s">
        <v>30</v>
      </c>
      <c r="D3735" t="s">
        <v>2332</v>
      </c>
      <c r="G3735" t="s">
        <v>13177</v>
      </c>
      <c r="H3735" t="s">
        <v>14592</v>
      </c>
      <c r="I3735">
        <v>0</v>
      </c>
      <c r="J3735">
        <v>0</v>
      </c>
      <c r="K3735">
        <v>200</v>
      </c>
      <c r="P3735" t="s">
        <v>15236</v>
      </c>
      <c r="Q3735" t="s">
        <v>15250</v>
      </c>
      <c r="T3735" t="s">
        <v>15303</v>
      </c>
      <c r="U3735" t="s">
        <v>15317</v>
      </c>
    </row>
    <row r="3736" spans="1:21" x14ac:dyDescent="0.25">
      <c r="A3736">
        <v>2010</v>
      </c>
      <c r="B3736">
        <v>23</v>
      </c>
      <c r="C3736" t="s">
        <v>40</v>
      </c>
      <c r="D3736" t="s">
        <v>1943</v>
      </c>
      <c r="G3736" t="s">
        <v>12721</v>
      </c>
      <c r="H3736" t="s">
        <v>14678</v>
      </c>
      <c r="I3736">
        <v>0</v>
      </c>
      <c r="J3736">
        <v>0</v>
      </c>
      <c r="K3736">
        <v>3533.2144939999998</v>
      </c>
      <c r="U3736" t="s">
        <v>15316</v>
      </c>
    </row>
    <row r="3737" spans="1:21" x14ac:dyDescent="0.25">
      <c r="A3737">
        <v>2010</v>
      </c>
      <c r="B3737">
        <v>23</v>
      </c>
      <c r="C3737" t="s">
        <v>40</v>
      </c>
      <c r="D3737" t="s">
        <v>2333</v>
      </c>
      <c r="G3737" t="s">
        <v>12107</v>
      </c>
      <c r="H3737" t="s">
        <v>14587</v>
      </c>
      <c r="I3737">
        <v>0</v>
      </c>
      <c r="J3737">
        <v>0</v>
      </c>
      <c r="K3737">
        <v>6643.974091</v>
      </c>
      <c r="U3737" t="s">
        <v>15316</v>
      </c>
    </row>
    <row r="3738" spans="1:21" x14ac:dyDescent="0.25">
      <c r="A3738">
        <v>2010</v>
      </c>
      <c r="B3738">
        <v>23</v>
      </c>
      <c r="C3738" t="s">
        <v>41</v>
      </c>
      <c r="D3738" t="s">
        <v>1944</v>
      </c>
      <c r="G3738" t="s">
        <v>12111</v>
      </c>
      <c r="H3738" t="s">
        <v>14595</v>
      </c>
      <c r="I3738">
        <v>0</v>
      </c>
      <c r="J3738">
        <v>0</v>
      </c>
      <c r="K3738">
        <v>0.313554</v>
      </c>
      <c r="P3738" t="s">
        <v>15342</v>
      </c>
      <c r="Q3738" t="s">
        <v>15239</v>
      </c>
      <c r="R3738" t="s">
        <v>15342</v>
      </c>
      <c r="S3738" t="s">
        <v>15239</v>
      </c>
      <c r="T3738" t="s">
        <v>15302</v>
      </c>
      <c r="U3738" t="s">
        <v>15317</v>
      </c>
    </row>
    <row r="3739" spans="1:21" x14ac:dyDescent="0.25">
      <c r="A3739">
        <v>2010</v>
      </c>
      <c r="B3739">
        <v>24</v>
      </c>
      <c r="C3739" t="s">
        <v>35</v>
      </c>
      <c r="D3739" t="s">
        <v>1328</v>
      </c>
      <c r="G3739" t="s">
        <v>12142</v>
      </c>
      <c r="H3739" t="s">
        <v>14457</v>
      </c>
      <c r="I3739">
        <v>182805.34650000001</v>
      </c>
      <c r="J3739">
        <v>0</v>
      </c>
      <c r="K3739">
        <v>176754.34904100001</v>
      </c>
      <c r="U3739" t="s">
        <v>15316</v>
      </c>
    </row>
    <row r="3740" spans="1:21" x14ac:dyDescent="0.25">
      <c r="A3740">
        <v>2010</v>
      </c>
      <c r="B3740">
        <v>24</v>
      </c>
      <c r="C3740" t="s">
        <v>35</v>
      </c>
      <c r="D3740" t="s">
        <v>1329</v>
      </c>
      <c r="G3740" t="s">
        <v>12143</v>
      </c>
      <c r="H3740" t="s">
        <v>14457</v>
      </c>
      <c r="I3740">
        <v>2556.6943999999999</v>
      </c>
      <c r="J3740">
        <v>0</v>
      </c>
      <c r="K3740">
        <v>1970.1167479999999</v>
      </c>
      <c r="U3740" t="s">
        <v>15316</v>
      </c>
    </row>
    <row r="3741" spans="1:21" x14ac:dyDescent="0.25">
      <c r="A3741">
        <v>2010</v>
      </c>
      <c r="B3741">
        <v>24</v>
      </c>
      <c r="C3741" t="s">
        <v>35</v>
      </c>
      <c r="D3741" t="s">
        <v>1330</v>
      </c>
      <c r="G3741" t="s">
        <v>12144</v>
      </c>
      <c r="H3741" t="s">
        <v>14457</v>
      </c>
      <c r="I3741">
        <v>205.64519999999999</v>
      </c>
      <c r="J3741">
        <v>0</v>
      </c>
      <c r="K3741">
        <v>19.191244999999999</v>
      </c>
      <c r="L3741" s="124"/>
      <c r="M3741" s="124"/>
      <c r="N3741" s="124"/>
      <c r="O3741" s="124"/>
      <c r="P3741" s="124"/>
      <c r="Q3741" s="124"/>
      <c r="R3741" s="124"/>
      <c r="S3741" s="124"/>
      <c r="T3741" s="124"/>
      <c r="U3741" s="124" t="s">
        <v>15316</v>
      </c>
    </row>
    <row r="3742" spans="1:21" x14ac:dyDescent="0.25">
      <c r="A3742">
        <v>2010</v>
      </c>
      <c r="B3742">
        <v>24</v>
      </c>
      <c r="C3742" t="s">
        <v>35</v>
      </c>
      <c r="D3742" t="s">
        <v>1331</v>
      </c>
      <c r="G3742" t="s">
        <v>12145</v>
      </c>
      <c r="H3742" t="s">
        <v>14457</v>
      </c>
      <c r="I3742">
        <v>1353.1958</v>
      </c>
      <c r="J3742">
        <v>0</v>
      </c>
      <c r="K3742">
        <v>1319.3444770000001</v>
      </c>
      <c r="U3742" t="s">
        <v>15316</v>
      </c>
    </row>
    <row r="3743" spans="1:21" x14ac:dyDescent="0.25">
      <c r="A3743">
        <v>2010</v>
      </c>
      <c r="B3743">
        <v>24</v>
      </c>
      <c r="C3743" t="s">
        <v>35</v>
      </c>
      <c r="D3743" t="s">
        <v>1332</v>
      </c>
      <c r="G3743" t="s">
        <v>12146</v>
      </c>
      <c r="H3743" t="s">
        <v>14457</v>
      </c>
      <c r="I3743">
        <v>33125.569233000002</v>
      </c>
      <c r="J3743">
        <v>0</v>
      </c>
      <c r="K3743">
        <v>31196.329981999999</v>
      </c>
      <c r="U3743" t="s">
        <v>15316</v>
      </c>
    </row>
    <row r="3744" spans="1:21" x14ac:dyDescent="0.25">
      <c r="A3744">
        <v>2010</v>
      </c>
      <c r="B3744">
        <v>24</v>
      </c>
      <c r="C3744" t="s">
        <v>35</v>
      </c>
      <c r="D3744" t="s">
        <v>1333</v>
      </c>
      <c r="G3744" t="s">
        <v>12147</v>
      </c>
      <c r="H3744" t="s">
        <v>14457</v>
      </c>
      <c r="I3744">
        <v>4.0619999999999996E-3</v>
      </c>
      <c r="J3744">
        <v>0</v>
      </c>
      <c r="K3744">
        <v>0</v>
      </c>
      <c r="U3744" t="s">
        <v>15316</v>
      </c>
    </row>
    <row r="3745" spans="1:21" x14ac:dyDescent="0.25">
      <c r="A3745">
        <v>2010</v>
      </c>
      <c r="B3745">
        <v>24</v>
      </c>
      <c r="C3745" t="s">
        <v>35</v>
      </c>
      <c r="D3745" t="s">
        <v>1334</v>
      </c>
      <c r="G3745" t="s">
        <v>12148</v>
      </c>
      <c r="H3745" t="s">
        <v>14457</v>
      </c>
      <c r="I3745">
        <v>82.615499999999997</v>
      </c>
      <c r="J3745">
        <v>0</v>
      </c>
      <c r="K3745">
        <v>70.724874</v>
      </c>
      <c r="U3745" t="s">
        <v>15316</v>
      </c>
    </row>
    <row r="3746" spans="1:21" x14ac:dyDescent="0.25">
      <c r="A3746">
        <v>2010</v>
      </c>
      <c r="B3746">
        <v>24</v>
      </c>
      <c r="C3746" t="s">
        <v>35</v>
      </c>
      <c r="D3746" t="s">
        <v>1335</v>
      </c>
      <c r="G3746" t="s">
        <v>12149</v>
      </c>
      <c r="H3746" t="s">
        <v>14457</v>
      </c>
      <c r="I3746">
        <v>2231.031692</v>
      </c>
      <c r="J3746">
        <v>0</v>
      </c>
      <c r="K3746">
        <v>403.64891799999998</v>
      </c>
      <c r="U3746" t="s">
        <v>15316</v>
      </c>
    </row>
    <row r="3747" spans="1:21" x14ac:dyDescent="0.25">
      <c r="A3747">
        <v>2010</v>
      </c>
      <c r="B3747">
        <v>24</v>
      </c>
      <c r="C3747" t="s">
        <v>35</v>
      </c>
      <c r="D3747" t="s">
        <v>1336</v>
      </c>
      <c r="G3747" t="s">
        <v>12150</v>
      </c>
      <c r="H3747" t="s">
        <v>14457</v>
      </c>
      <c r="I3747">
        <v>10550.878475</v>
      </c>
      <c r="J3747">
        <v>0</v>
      </c>
      <c r="K3747">
        <v>5139.817524</v>
      </c>
      <c r="U3747" t="s">
        <v>15316</v>
      </c>
    </row>
    <row r="3748" spans="1:21" x14ac:dyDescent="0.25">
      <c r="A3748">
        <v>2010</v>
      </c>
      <c r="B3748">
        <v>25</v>
      </c>
      <c r="C3748" t="s">
        <v>25</v>
      </c>
      <c r="D3748" t="s">
        <v>1945</v>
      </c>
      <c r="E3748" t="s">
        <v>3790</v>
      </c>
      <c r="F3748" t="s">
        <v>7833</v>
      </c>
      <c r="G3748" t="s">
        <v>12722</v>
      </c>
      <c r="H3748" t="s">
        <v>14083</v>
      </c>
      <c r="I3748">
        <v>27267.455073000001</v>
      </c>
      <c r="J3748">
        <v>0</v>
      </c>
      <c r="K3748">
        <v>26151.421624999999</v>
      </c>
      <c r="L3748" t="s">
        <v>17190</v>
      </c>
      <c r="M3748" t="s">
        <v>15246</v>
      </c>
      <c r="N3748" t="s">
        <v>15190</v>
      </c>
      <c r="O3748" t="s">
        <v>15246</v>
      </c>
      <c r="P3748" t="s">
        <v>18348</v>
      </c>
      <c r="Q3748" t="s">
        <v>15246</v>
      </c>
      <c r="R3748" t="s">
        <v>18348</v>
      </c>
      <c r="S3748" t="s">
        <v>15246</v>
      </c>
      <c r="T3748" t="s">
        <v>15304</v>
      </c>
      <c r="U3748" t="s">
        <v>15317</v>
      </c>
    </row>
    <row r="3749" spans="1:21" x14ac:dyDescent="0.25">
      <c r="A3749">
        <v>2010</v>
      </c>
      <c r="B3749">
        <v>25</v>
      </c>
      <c r="C3749" t="s">
        <v>25</v>
      </c>
      <c r="D3749" t="s">
        <v>1946</v>
      </c>
      <c r="E3749" t="s">
        <v>3791</v>
      </c>
      <c r="F3749" t="s">
        <v>7834</v>
      </c>
      <c r="G3749" t="s">
        <v>12723</v>
      </c>
      <c r="H3749" t="s">
        <v>14084</v>
      </c>
      <c r="I3749">
        <v>789.45481199999995</v>
      </c>
      <c r="J3749">
        <v>0</v>
      </c>
      <c r="K3749">
        <v>778.66601900000001</v>
      </c>
      <c r="L3749" t="s">
        <v>18591</v>
      </c>
      <c r="M3749" t="s">
        <v>15246</v>
      </c>
      <c r="N3749" t="s">
        <v>18592</v>
      </c>
      <c r="O3749" t="s">
        <v>15246</v>
      </c>
      <c r="P3749" t="s">
        <v>18349</v>
      </c>
      <c r="Q3749" t="s">
        <v>15246</v>
      </c>
      <c r="R3749" t="s">
        <v>18349</v>
      </c>
      <c r="S3749" t="s">
        <v>15246</v>
      </c>
      <c r="T3749" t="s">
        <v>15304</v>
      </c>
      <c r="U3749" t="s">
        <v>15317</v>
      </c>
    </row>
    <row r="3750" spans="1:21" x14ac:dyDescent="0.25">
      <c r="A3750">
        <v>2010</v>
      </c>
      <c r="B3750">
        <v>25</v>
      </c>
      <c r="C3750" t="s">
        <v>28</v>
      </c>
      <c r="D3750" t="s">
        <v>2334</v>
      </c>
      <c r="G3750" t="s">
        <v>12501</v>
      </c>
      <c r="H3750" t="s">
        <v>14083</v>
      </c>
      <c r="I3750">
        <v>0</v>
      </c>
      <c r="J3750">
        <v>0</v>
      </c>
      <c r="K3750">
        <v>9.8370610000000003</v>
      </c>
      <c r="P3750" t="s">
        <v>18158</v>
      </c>
      <c r="Q3750" t="s">
        <v>15246</v>
      </c>
      <c r="R3750" t="s">
        <v>18348</v>
      </c>
      <c r="S3750" t="s">
        <v>15246</v>
      </c>
      <c r="T3750" t="s">
        <v>15304</v>
      </c>
      <c r="U3750" t="s">
        <v>15317</v>
      </c>
    </row>
    <row r="3751" spans="1:21" x14ac:dyDescent="0.25">
      <c r="A3751">
        <v>2010</v>
      </c>
      <c r="B3751">
        <v>25</v>
      </c>
      <c r="C3751" t="s">
        <v>34</v>
      </c>
      <c r="D3751" t="s">
        <v>1338</v>
      </c>
      <c r="G3751" t="s">
        <v>12152</v>
      </c>
      <c r="H3751" t="s">
        <v>14458</v>
      </c>
      <c r="I3751">
        <v>1414.3508999999999</v>
      </c>
      <c r="J3751">
        <v>0</v>
      </c>
      <c r="K3751">
        <v>0</v>
      </c>
      <c r="P3751" t="s">
        <v>18005</v>
      </c>
      <c r="Q3751" t="s">
        <v>18006</v>
      </c>
      <c r="R3751" t="s">
        <v>17200</v>
      </c>
      <c r="S3751" t="s">
        <v>15246</v>
      </c>
      <c r="T3751" t="s">
        <v>18007</v>
      </c>
      <c r="U3751" t="s">
        <v>15317</v>
      </c>
    </row>
    <row r="3752" spans="1:21" x14ac:dyDescent="0.25">
      <c r="A3752">
        <v>2010</v>
      </c>
      <c r="B3752">
        <v>25</v>
      </c>
      <c r="C3752" t="s">
        <v>34</v>
      </c>
      <c r="D3752" t="s">
        <v>1339</v>
      </c>
      <c r="G3752" t="s">
        <v>12153</v>
      </c>
      <c r="H3752" t="s">
        <v>14458</v>
      </c>
      <c r="I3752">
        <v>10415.5427</v>
      </c>
      <c r="J3752">
        <v>0</v>
      </c>
      <c r="K3752">
        <v>0</v>
      </c>
      <c r="P3752" t="s">
        <v>18008</v>
      </c>
      <c r="Q3752" t="s">
        <v>17708</v>
      </c>
      <c r="R3752" t="s">
        <v>17200</v>
      </c>
      <c r="S3752" t="s">
        <v>15246</v>
      </c>
      <c r="T3752" t="s">
        <v>17278</v>
      </c>
      <c r="U3752" t="s">
        <v>15317</v>
      </c>
    </row>
    <row r="3753" spans="1:21" x14ac:dyDescent="0.25">
      <c r="A3753">
        <v>2010</v>
      </c>
      <c r="B3753">
        <v>25</v>
      </c>
      <c r="C3753" t="s">
        <v>34</v>
      </c>
      <c r="D3753" t="s">
        <v>1340</v>
      </c>
      <c r="G3753" t="s">
        <v>12154</v>
      </c>
      <c r="H3753" t="s">
        <v>14458</v>
      </c>
      <c r="I3753">
        <v>171.7208</v>
      </c>
      <c r="J3753">
        <v>0</v>
      </c>
      <c r="K3753">
        <v>0</v>
      </c>
      <c r="P3753" t="s">
        <v>16992</v>
      </c>
      <c r="Q3753" t="s">
        <v>17708</v>
      </c>
      <c r="R3753" t="s">
        <v>17200</v>
      </c>
      <c r="S3753" t="s">
        <v>15246</v>
      </c>
      <c r="T3753" t="s">
        <v>17278</v>
      </c>
      <c r="U3753" t="s">
        <v>15317</v>
      </c>
    </row>
    <row r="3754" spans="1:21" x14ac:dyDescent="0.25">
      <c r="A3754">
        <v>2010</v>
      </c>
      <c r="B3754">
        <v>25</v>
      </c>
      <c r="C3754" t="s">
        <v>34</v>
      </c>
      <c r="D3754" t="s">
        <v>1341</v>
      </c>
      <c r="G3754" t="s">
        <v>12155</v>
      </c>
      <c r="H3754" t="s">
        <v>14458</v>
      </c>
      <c r="I3754">
        <v>3500</v>
      </c>
      <c r="J3754">
        <v>0</v>
      </c>
      <c r="K3754">
        <v>0</v>
      </c>
      <c r="P3754" t="s">
        <v>17165</v>
      </c>
      <c r="Q3754" t="s">
        <v>15246</v>
      </c>
      <c r="R3754" t="s">
        <v>17200</v>
      </c>
      <c r="S3754" t="s">
        <v>15246</v>
      </c>
      <c r="T3754" t="s">
        <v>15304</v>
      </c>
      <c r="U3754" t="s">
        <v>15317</v>
      </c>
    </row>
    <row r="3755" spans="1:21" x14ac:dyDescent="0.25">
      <c r="A3755">
        <v>2010</v>
      </c>
      <c r="B3755">
        <v>25</v>
      </c>
      <c r="C3755" t="s">
        <v>22</v>
      </c>
      <c r="D3755" t="s">
        <v>1947</v>
      </c>
      <c r="G3755" t="s">
        <v>10941</v>
      </c>
      <c r="H3755" t="s">
        <v>14221</v>
      </c>
      <c r="I3755">
        <v>80.589140999999998</v>
      </c>
      <c r="J3755">
        <v>0</v>
      </c>
      <c r="K3755">
        <v>62.285947</v>
      </c>
      <c r="U3755" t="s">
        <v>15316</v>
      </c>
    </row>
    <row r="3756" spans="1:21" x14ac:dyDescent="0.25">
      <c r="A3756">
        <v>2010</v>
      </c>
      <c r="B3756">
        <v>25</v>
      </c>
      <c r="C3756" t="s">
        <v>23</v>
      </c>
      <c r="D3756" t="s">
        <v>1948</v>
      </c>
      <c r="G3756" t="s">
        <v>10942</v>
      </c>
      <c r="H3756" t="s">
        <v>14222</v>
      </c>
      <c r="I3756">
        <v>10.707469</v>
      </c>
      <c r="J3756">
        <v>0</v>
      </c>
      <c r="K3756">
        <v>10.347891000000001</v>
      </c>
      <c r="U3756" t="s">
        <v>15316</v>
      </c>
    </row>
    <row r="3757" spans="1:21" x14ac:dyDescent="0.25">
      <c r="A3757">
        <v>2010</v>
      </c>
      <c r="B3757">
        <v>25</v>
      </c>
      <c r="C3757" t="s">
        <v>23</v>
      </c>
      <c r="D3757" t="s">
        <v>1343</v>
      </c>
      <c r="G3757" t="s">
        <v>10957</v>
      </c>
      <c r="H3757" t="s">
        <v>14221</v>
      </c>
      <c r="I3757">
        <v>3.5624090000000002</v>
      </c>
      <c r="J3757">
        <v>0</v>
      </c>
      <c r="K3757">
        <v>0.52532000000000001</v>
      </c>
      <c r="U3757" t="s">
        <v>15316</v>
      </c>
    </row>
    <row r="3758" spans="1:21" x14ac:dyDescent="0.25">
      <c r="A3758">
        <v>2010</v>
      </c>
      <c r="B3758">
        <v>25</v>
      </c>
      <c r="C3758" t="s">
        <v>29</v>
      </c>
      <c r="D3758" t="s">
        <v>2335</v>
      </c>
      <c r="G3758" t="s">
        <v>11542</v>
      </c>
      <c r="H3758" t="s">
        <v>14083</v>
      </c>
      <c r="I3758">
        <v>0</v>
      </c>
      <c r="J3758">
        <v>0</v>
      </c>
      <c r="K3758">
        <v>1.1726859999999999</v>
      </c>
      <c r="P3758" t="s">
        <v>17683</v>
      </c>
      <c r="Q3758" t="s">
        <v>15246</v>
      </c>
      <c r="R3758" t="s">
        <v>18348</v>
      </c>
      <c r="S3758" t="s">
        <v>15246</v>
      </c>
      <c r="T3758" t="s">
        <v>15304</v>
      </c>
      <c r="U3758" t="s">
        <v>15317</v>
      </c>
    </row>
    <row r="3759" spans="1:21" x14ac:dyDescent="0.25">
      <c r="A3759">
        <v>2010</v>
      </c>
      <c r="B3759">
        <v>25</v>
      </c>
      <c r="C3759" t="s">
        <v>29</v>
      </c>
      <c r="D3759" t="s">
        <v>2336</v>
      </c>
      <c r="G3759" t="s">
        <v>12546</v>
      </c>
      <c r="H3759" t="s">
        <v>14083</v>
      </c>
      <c r="I3759">
        <v>0</v>
      </c>
      <c r="J3759">
        <v>0</v>
      </c>
      <c r="K3759">
        <v>2.2306629999999998</v>
      </c>
      <c r="P3759" t="s">
        <v>18184</v>
      </c>
      <c r="Q3759" t="s">
        <v>15246</v>
      </c>
      <c r="R3759" t="s">
        <v>18348</v>
      </c>
      <c r="S3759" t="s">
        <v>15246</v>
      </c>
      <c r="T3759" t="s">
        <v>15304</v>
      </c>
      <c r="U3759" t="s">
        <v>15317</v>
      </c>
    </row>
    <row r="3760" spans="1:21" x14ac:dyDescent="0.25">
      <c r="A3760">
        <v>2010</v>
      </c>
      <c r="B3760">
        <v>25</v>
      </c>
      <c r="C3760" t="s">
        <v>29</v>
      </c>
      <c r="D3760" t="s">
        <v>2337</v>
      </c>
      <c r="G3760" t="s">
        <v>11554</v>
      </c>
      <c r="H3760" t="s">
        <v>14083</v>
      </c>
      <c r="I3760">
        <v>0</v>
      </c>
      <c r="J3760">
        <v>0</v>
      </c>
      <c r="K3760">
        <v>0.59160599999999997</v>
      </c>
      <c r="P3760" t="s">
        <v>17226</v>
      </c>
      <c r="Q3760" t="s">
        <v>15246</v>
      </c>
      <c r="R3760" t="s">
        <v>18348</v>
      </c>
      <c r="S3760" t="s">
        <v>15246</v>
      </c>
      <c r="T3760" t="s">
        <v>15304</v>
      </c>
      <c r="U3760" t="s">
        <v>15317</v>
      </c>
    </row>
    <row r="3761" spans="1:21" x14ac:dyDescent="0.25">
      <c r="A3761">
        <v>2010</v>
      </c>
      <c r="B3761">
        <v>25</v>
      </c>
      <c r="C3761" t="s">
        <v>29</v>
      </c>
      <c r="D3761" t="s">
        <v>2338</v>
      </c>
      <c r="G3761" t="s">
        <v>12547</v>
      </c>
      <c r="H3761" t="s">
        <v>14083</v>
      </c>
      <c r="I3761">
        <v>0</v>
      </c>
      <c r="J3761">
        <v>0</v>
      </c>
      <c r="K3761">
        <v>3.859</v>
      </c>
      <c r="P3761" t="s">
        <v>17283</v>
      </c>
      <c r="Q3761" t="s">
        <v>15246</v>
      </c>
      <c r="R3761" t="s">
        <v>18348</v>
      </c>
      <c r="S3761" t="s">
        <v>15246</v>
      </c>
      <c r="T3761" t="s">
        <v>15304</v>
      </c>
      <c r="U3761" t="s">
        <v>15317</v>
      </c>
    </row>
    <row r="3762" spans="1:21" x14ac:dyDescent="0.25">
      <c r="A3762">
        <v>2010</v>
      </c>
      <c r="B3762">
        <v>25</v>
      </c>
      <c r="C3762" t="s">
        <v>29</v>
      </c>
      <c r="D3762" t="s">
        <v>2339</v>
      </c>
      <c r="G3762" t="s">
        <v>12548</v>
      </c>
      <c r="H3762" t="s">
        <v>14083</v>
      </c>
      <c r="I3762">
        <v>0</v>
      </c>
      <c r="J3762">
        <v>0</v>
      </c>
      <c r="K3762">
        <v>2.7600250000000002</v>
      </c>
      <c r="P3762" t="s">
        <v>18196</v>
      </c>
      <c r="Q3762" t="s">
        <v>15246</v>
      </c>
      <c r="R3762" t="s">
        <v>18348</v>
      </c>
      <c r="S3762" t="s">
        <v>15246</v>
      </c>
      <c r="T3762" t="s">
        <v>15304</v>
      </c>
      <c r="U3762" t="s">
        <v>15317</v>
      </c>
    </row>
    <row r="3763" spans="1:21" x14ac:dyDescent="0.25">
      <c r="A3763">
        <v>2010</v>
      </c>
      <c r="B3763">
        <v>25</v>
      </c>
      <c r="C3763" t="s">
        <v>29</v>
      </c>
      <c r="D3763" t="s">
        <v>2340</v>
      </c>
      <c r="G3763" t="s">
        <v>12549</v>
      </c>
      <c r="H3763" t="s">
        <v>14083</v>
      </c>
      <c r="I3763">
        <v>0</v>
      </c>
      <c r="J3763">
        <v>0</v>
      </c>
      <c r="K3763">
        <v>2.5947000000000001E-2</v>
      </c>
      <c r="R3763" t="s">
        <v>18348</v>
      </c>
      <c r="S3763" t="s">
        <v>15246</v>
      </c>
      <c r="T3763" t="s">
        <v>15304</v>
      </c>
      <c r="U3763" t="s">
        <v>15317</v>
      </c>
    </row>
    <row r="3764" spans="1:21" x14ac:dyDescent="0.25">
      <c r="A3764">
        <v>2010</v>
      </c>
      <c r="B3764">
        <v>25</v>
      </c>
      <c r="C3764" t="s">
        <v>30</v>
      </c>
      <c r="D3764" t="s">
        <v>1344</v>
      </c>
      <c r="E3764" t="s">
        <v>3792</v>
      </c>
      <c r="F3764" t="s">
        <v>7835</v>
      </c>
      <c r="G3764" t="s">
        <v>12157</v>
      </c>
      <c r="H3764" t="s">
        <v>14083</v>
      </c>
      <c r="I3764">
        <v>168.74649700000001</v>
      </c>
      <c r="J3764">
        <v>0</v>
      </c>
      <c r="K3764">
        <v>166.08766</v>
      </c>
      <c r="L3764" t="s">
        <v>17190</v>
      </c>
      <c r="M3764" t="s">
        <v>15246</v>
      </c>
      <c r="N3764" t="s">
        <v>18593</v>
      </c>
      <c r="O3764" t="s">
        <v>15246</v>
      </c>
      <c r="P3764" t="s">
        <v>18009</v>
      </c>
      <c r="Q3764" t="s">
        <v>17617</v>
      </c>
      <c r="R3764" t="s">
        <v>18348</v>
      </c>
      <c r="S3764" t="s">
        <v>15246</v>
      </c>
      <c r="T3764" t="s">
        <v>17619</v>
      </c>
      <c r="U3764" t="s">
        <v>15317</v>
      </c>
    </row>
    <row r="3765" spans="1:21" x14ac:dyDescent="0.25">
      <c r="A3765">
        <v>2010</v>
      </c>
      <c r="B3765">
        <v>25</v>
      </c>
      <c r="C3765" t="s">
        <v>30</v>
      </c>
      <c r="D3765" t="s">
        <v>1949</v>
      </c>
      <c r="E3765" t="s">
        <v>3793</v>
      </c>
      <c r="F3765" t="s">
        <v>7836</v>
      </c>
      <c r="G3765" t="s">
        <v>12724</v>
      </c>
      <c r="H3765" t="s">
        <v>14083</v>
      </c>
      <c r="I3765">
        <v>21.929002000000001</v>
      </c>
      <c r="J3765">
        <v>0</v>
      </c>
      <c r="K3765">
        <v>21.708712999999999</v>
      </c>
      <c r="L3765" t="s">
        <v>17724</v>
      </c>
      <c r="M3765" t="s">
        <v>15246</v>
      </c>
      <c r="N3765" t="s">
        <v>17724</v>
      </c>
      <c r="O3765" t="s">
        <v>15246</v>
      </c>
      <c r="P3765" t="s">
        <v>18350</v>
      </c>
      <c r="Q3765" t="s">
        <v>17617</v>
      </c>
      <c r="R3765" t="s">
        <v>18348</v>
      </c>
      <c r="S3765" t="s">
        <v>15246</v>
      </c>
      <c r="T3765" t="s">
        <v>17619</v>
      </c>
      <c r="U3765" t="s">
        <v>15317</v>
      </c>
    </row>
    <row r="3766" spans="1:21" x14ac:dyDescent="0.25">
      <c r="A3766">
        <v>2010</v>
      </c>
      <c r="B3766">
        <v>25</v>
      </c>
      <c r="C3766" t="s">
        <v>30</v>
      </c>
      <c r="D3766" t="s">
        <v>2341</v>
      </c>
      <c r="G3766" t="s">
        <v>12551</v>
      </c>
      <c r="H3766" t="s">
        <v>14083</v>
      </c>
      <c r="I3766">
        <v>0</v>
      </c>
      <c r="J3766">
        <v>0</v>
      </c>
      <c r="K3766">
        <v>1.6511130000000001</v>
      </c>
      <c r="P3766" t="s">
        <v>15207</v>
      </c>
      <c r="Q3766" t="s">
        <v>15246</v>
      </c>
      <c r="R3766" t="s">
        <v>18348</v>
      </c>
      <c r="S3766" t="s">
        <v>15246</v>
      </c>
      <c r="T3766" t="s">
        <v>15304</v>
      </c>
      <c r="U3766" t="s">
        <v>15317</v>
      </c>
    </row>
    <row r="3767" spans="1:21" x14ac:dyDescent="0.25">
      <c r="A3767">
        <v>2010</v>
      </c>
      <c r="B3767">
        <v>25</v>
      </c>
      <c r="C3767" t="s">
        <v>30</v>
      </c>
      <c r="D3767" t="s">
        <v>2342</v>
      </c>
      <c r="G3767" t="s">
        <v>13178</v>
      </c>
      <c r="H3767" t="s">
        <v>14083</v>
      </c>
      <c r="I3767">
        <v>0</v>
      </c>
      <c r="J3767">
        <v>0</v>
      </c>
      <c r="K3767">
        <v>0.46115699999999998</v>
      </c>
      <c r="P3767" t="s">
        <v>17613</v>
      </c>
      <c r="Q3767" t="s">
        <v>15246</v>
      </c>
      <c r="R3767" t="s">
        <v>18348</v>
      </c>
      <c r="S3767" t="s">
        <v>15246</v>
      </c>
      <c r="T3767" t="s">
        <v>15304</v>
      </c>
      <c r="U3767" t="s">
        <v>15317</v>
      </c>
    </row>
    <row r="3768" spans="1:21" x14ac:dyDescent="0.25">
      <c r="A3768">
        <v>2010</v>
      </c>
      <c r="B3768">
        <v>25</v>
      </c>
      <c r="C3768" t="s">
        <v>30</v>
      </c>
      <c r="D3768" t="s">
        <v>2343</v>
      </c>
      <c r="G3768" t="s">
        <v>13088</v>
      </c>
      <c r="H3768" t="s">
        <v>14083</v>
      </c>
      <c r="I3768">
        <v>0</v>
      </c>
      <c r="J3768">
        <v>0</v>
      </c>
      <c r="K3768">
        <v>1.78003</v>
      </c>
      <c r="P3768" t="s">
        <v>17280</v>
      </c>
      <c r="Q3768" t="s">
        <v>15246</v>
      </c>
      <c r="R3768" t="s">
        <v>18348</v>
      </c>
      <c r="S3768" t="s">
        <v>15246</v>
      </c>
      <c r="T3768" t="s">
        <v>15304</v>
      </c>
      <c r="U3768" t="s">
        <v>15317</v>
      </c>
    </row>
    <row r="3769" spans="1:21" x14ac:dyDescent="0.25">
      <c r="A3769">
        <v>2010</v>
      </c>
      <c r="B3769">
        <v>27</v>
      </c>
      <c r="C3769" t="s">
        <v>20</v>
      </c>
      <c r="D3769" t="s">
        <v>1345</v>
      </c>
      <c r="G3769" t="s">
        <v>11883</v>
      </c>
      <c r="H3769" t="s">
        <v>14459</v>
      </c>
      <c r="I3769">
        <v>0</v>
      </c>
      <c r="J3769">
        <v>0</v>
      </c>
      <c r="K3769">
        <v>17.107745000000001</v>
      </c>
      <c r="U3769" t="s">
        <v>15316</v>
      </c>
    </row>
    <row r="3770" spans="1:21" x14ac:dyDescent="0.25">
      <c r="A3770">
        <v>2010</v>
      </c>
      <c r="B3770">
        <v>27</v>
      </c>
      <c r="C3770" t="s">
        <v>20</v>
      </c>
      <c r="D3770" t="s">
        <v>1346</v>
      </c>
      <c r="G3770" t="s">
        <v>10937</v>
      </c>
      <c r="H3770" t="s">
        <v>14459</v>
      </c>
      <c r="I3770">
        <v>0</v>
      </c>
      <c r="J3770">
        <v>0</v>
      </c>
      <c r="K3770">
        <v>26.634333000000002</v>
      </c>
      <c r="U3770" t="s">
        <v>15316</v>
      </c>
    </row>
    <row r="3771" spans="1:21" x14ac:dyDescent="0.25">
      <c r="A3771">
        <v>2010</v>
      </c>
      <c r="B3771">
        <v>27</v>
      </c>
      <c r="C3771" t="s">
        <v>22</v>
      </c>
      <c r="D3771" t="s">
        <v>1347</v>
      </c>
      <c r="G3771" t="s">
        <v>10941</v>
      </c>
      <c r="H3771" t="s">
        <v>14221</v>
      </c>
      <c r="I3771">
        <v>92.070824999999999</v>
      </c>
      <c r="J3771">
        <v>0</v>
      </c>
      <c r="K3771">
        <v>1006.817764</v>
      </c>
      <c r="U3771" t="s">
        <v>15316</v>
      </c>
    </row>
    <row r="3772" spans="1:21" x14ac:dyDescent="0.25">
      <c r="A3772">
        <v>2010</v>
      </c>
      <c r="B3772">
        <v>27</v>
      </c>
      <c r="C3772" t="s">
        <v>23</v>
      </c>
      <c r="D3772" t="s">
        <v>1348</v>
      </c>
      <c r="G3772" t="s">
        <v>10942</v>
      </c>
      <c r="H3772" t="s">
        <v>14222</v>
      </c>
      <c r="I3772">
        <v>38.403199999999998</v>
      </c>
      <c r="J3772">
        <v>0</v>
      </c>
      <c r="K3772">
        <v>34.844465999999997</v>
      </c>
      <c r="U3772" t="s">
        <v>15316</v>
      </c>
    </row>
    <row r="3773" spans="1:21" x14ac:dyDescent="0.25">
      <c r="A3773">
        <v>2010</v>
      </c>
      <c r="B3773">
        <v>27</v>
      </c>
      <c r="C3773" t="s">
        <v>23</v>
      </c>
      <c r="D3773" t="s">
        <v>1349</v>
      </c>
      <c r="G3773" t="s">
        <v>12158</v>
      </c>
      <c r="H3773" t="s">
        <v>14460</v>
      </c>
      <c r="I3773">
        <v>307.28559999999999</v>
      </c>
      <c r="J3773">
        <v>0</v>
      </c>
      <c r="K3773">
        <v>443.80962399999999</v>
      </c>
      <c r="U3773" t="s">
        <v>15316</v>
      </c>
    </row>
    <row r="3774" spans="1:21" x14ac:dyDescent="0.25">
      <c r="A3774">
        <v>2010</v>
      </c>
      <c r="B3774">
        <v>27</v>
      </c>
      <c r="C3774" t="s">
        <v>23</v>
      </c>
      <c r="D3774" t="s">
        <v>1350</v>
      </c>
      <c r="G3774" t="s">
        <v>12159</v>
      </c>
      <c r="H3774" t="s">
        <v>14459</v>
      </c>
      <c r="I3774">
        <v>101.68770000000001</v>
      </c>
      <c r="J3774">
        <v>0</v>
      </c>
      <c r="K3774">
        <v>85.118709999999993</v>
      </c>
      <c r="U3774" t="s">
        <v>15316</v>
      </c>
    </row>
    <row r="3775" spans="1:21" x14ac:dyDescent="0.25">
      <c r="A3775">
        <v>2010</v>
      </c>
      <c r="B3775">
        <v>27</v>
      </c>
      <c r="C3775" t="s">
        <v>23</v>
      </c>
      <c r="D3775" t="s">
        <v>1352</v>
      </c>
      <c r="G3775" t="s">
        <v>12161</v>
      </c>
      <c r="H3775" t="s">
        <v>14459</v>
      </c>
      <c r="I3775">
        <v>333.89350000000002</v>
      </c>
      <c r="J3775">
        <v>0</v>
      </c>
      <c r="K3775">
        <v>313.84174899999999</v>
      </c>
      <c r="U3775" t="s">
        <v>15316</v>
      </c>
    </row>
    <row r="3776" spans="1:21" x14ac:dyDescent="0.25">
      <c r="A3776">
        <v>2010</v>
      </c>
      <c r="B3776">
        <v>27</v>
      </c>
      <c r="C3776" t="s">
        <v>23</v>
      </c>
      <c r="D3776" t="s">
        <v>1353</v>
      </c>
      <c r="G3776" t="s">
        <v>12162</v>
      </c>
      <c r="H3776" t="s">
        <v>14461</v>
      </c>
      <c r="I3776">
        <v>170.18709999999999</v>
      </c>
      <c r="J3776">
        <v>0</v>
      </c>
      <c r="K3776">
        <v>170.282342</v>
      </c>
      <c r="U3776" t="s">
        <v>15316</v>
      </c>
    </row>
    <row r="3777" spans="1:21" x14ac:dyDescent="0.25">
      <c r="A3777">
        <v>2010</v>
      </c>
      <c r="B3777">
        <v>27</v>
      </c>
      <c r="C3777" t="s">
        <v>23</v>
      </c>
      <c r="D3777" t="s">
        <v>1354</v>
      </c>
      <c r="G3777" t="s">
        <v>12163</v>
      </c>
      <c r="H3777" t="s">
        <v>14459</v>
      </c>
      <c r="I3777">
        <v>115.426129</v>
      </c>
      <c r="J3777">
        <v>0</v>
      </c>
      <c r="K3777">
        <v>255.156834</v>
      </c>
      <c r="U3777" t="s">
        <v>15316</v>
      </c>
    </row>
    <row r="3778" spans="1:21" x14ac:dyDescent="0.25">
      <c r="A3778">
        <v>2010</v>
      </c>
      <c r="B3778">
        <v>27</v>
      </c>
      <c r="C3778" t="s">
        <v>23</v>
      </c>
      <c r="D3778" t="s">
        <v>1355</v>
      </c>
      <c r="G3778" t="s">
        <v>12164</v>
      </c>
      <c r="H3778" t="s">
        <v>14461</v>
      </c>
      <c r="I3778">
        <v>87.293400000000005</v>
      </c>
      <c r="J3778">
        <v>0</v>
      </c>
      <c r="K3778">
        <v>84.210076999999998</v>
      </c>
      <c r="U3778" t="s">
        <v>15316</v>
      </c>
    </row>
    <row r="3779" spans="1:21" x14ac:dyDescent="0.25">
      <c r="A3779">
        <v>2010</v>
      </c>
      <c r="B3779">
        <v>27</v>
      </c>
      <c r="C3779" t="s">
        <v>23</v>
      </c>
      <c r="D3779" t="s">
        <v>1356</v>
      </c>
      <c r="G3779" t="s">
        <v>10957</v>
      </c>
      <c r="H3779" t="s">
        <v>14221</v>
      </c>
      <c r="I3779">
        <v>2.5114999999999998</v>
      </c>
      <c r="J3779">
        <v>0</v>
      </c>
      <c r="K3779">
        <v>3.2113510000000001</v>
      </c>
      <c r="U3779" t="s">
        <v>15316</v>
      </c>
    </row>
    <row r="3780" spans="1:21" x14ac:dyDescent="0.25">
      <c r="A3780">
        <v>2010</v>
      </c>
      <c r="B3780">
        <v>28</v>
      </c>
      <c r="C3780" t="s">
        <v>36</v>
      </c>
      <c r="D3780" t="s">
        <v>1358</v>
      </c>
      <c r="G3780" t="s">
        <v>12166</v>
      </c>
      <c r="H3780" t="s">
        <v>14462</v>
      </c>
      <c r="I3780">
        <v>331489.40801900002</v>
      </c>
      <c r="J3780">
        <v>0</v>
      </c>
      <c r="K3780">
        <v>332308.047211</v>
      </c>
      <c r="U3780" t="s">
        <v>15316</v>
      </c>
    </row>
    <row r="3781" spans="1:21" x14ac:dyDescent="0.25">
      <c r="A3781">
        <v>2010</v>
      </c>
      <c r="B3781">
        <v>28</v>
      </c>
      <c r="C3781" t="s">
        <v>36</v>
      </c>
      <c r="D3781" t="s">
        <v>1359</v>
      </c>
      <c r="G3781" t="s">
        <v>12167</v>
      </c>
      <c r="H3781" t="s">
        <v>14462</v>
      </c>
      <c r="I3781">
        <v>16554.617498</v>
      </c>
      <c r="J3781">
        <v>0</v>
      </c>
      <c r="K3781">
        <v>16566.687967000002</v>
      </c>
      <c r="U3781" t="s">
        <v>15316</v>
      </c>
    </row>
    <row r="3782" spans="1:21" x14ac:dyDescent="0.25">
      <c r="A3782">
        <v>2010</v>
      </c>
      <c r="B3782">
        <v>28</v>
      </c>
      <c r="C3782" t="s">
        <v>36</v>
      </c>
      <c r="D3782" t="s">
        <v>1360</v>
      </c>
      <c r="G3782" t="s">
        <v>12168</v>
      </c>
      <c r="H3782" t="s">
        <v>14462</v>
      </c>
      <c r="I3782">
        <v>91695.930204000004</v>
      </c>
      <c r="J3782">
        <v>0</v>
      </c>
      <c r="K3782">
        <v>86613.686973999997</v>
      </c>
      <c r="U3782" t="s">
        <v>15316</v>
      </c>
    </row>
    <row r="3783" spans="1:21" x14ac:dyDescent="0.25">
      <c r="A3783">
        <v>2010</v>
      </c>
      <c r="B3783">
        <v>28</v>
      </c>
      <c r="C3783" t="s">
        <v>36</v>
      </c>
      <c r="D3783" t="s">
        <v>1361</v>
      </c>
      <c r="G3783" t="s">
        <v>12169</v>
      </c>
      <c r="H3783" t="s">
        <v>14463</v>
      </c>
      <c r="I3783">
        <v>18.761664</v>
      </c>
      <c r="J3783">
        <v>0</v>
      </c>
      <c r="K3783">
        <v>18.761664</v>
      </c>
      <c r="U3783" t="s">
        <v>15316</v>
      </c>
    </row>
    <row r="3784" spans="1:21" x14ac:dyDescent="0.25">
      <c r="A3784">
        <v>2010</v>
      </c>
      <c r="B3784">
        <v>28</v>
      </c>
      <c r="C3784" t="s">
        <v>36</v>
      </c>
      <c r="D3784" t="s">
        <v>1362</v>
      </c>
      <c r="G3784" t="s">
        <v>12170</v>
      </c>
      <c r="H3784" t="s">
        <v>14463</v>
      </c>
      <c r="I3784">
        <v>45.487054999999998</v>
      </c>
      <c r="J3784">
        <v>0</v>
      </c>
      <c r="K3784">
        <v>45.487054999999998</v>
      </c>
      <c r="U3784" t="s">
        <v>15316</v>
      </c>
    </row>
    <row r="3785" spans="1:21" x14ac:dyDescent="0.25">
      <c r="A3785">
        <v>2010</v>
      </c>
      <c r="B3785">
        <v>28</v>
      </c>
      <c r="C3785" t="s">
        <v>36</v>
      </c>
      <c r="D3785" t="s">
        <v>1363</v>
      </c>
      <c r="G3785" t="s">
        <v>12171</v>
      </c>
      <c r="H3785" t="s">
        <v>14463</v>
      </c>
      <c r="I3785">
        <v>8.5099710000000002</v>
      </c>
      <c r="J3785">
        <v>0</v>
      </c>
      <c r="K3785">
        <v>8.5099710000000002</v>
      </c>
      <c r="U3785" t="s">
        <v>15316</v>
      </c>
    </row>
    <row r="3786" spans="1:21" x14ac:dyDescent="0.25">
      <c r="A3786">
        <v>2010</v>
      </c>
      <c r="B3786">
        <v>28</v>
      </c>
      <c r="C3786" t="s">
        <v>36</v>
      </c>
      <c r="D3786" t="s">
        <v>1364</v>
      </c>
      <c r="G3786" t="s">
        <v>12172</v>
      </c>
      <c r="H3786" t="s">
        <v>14463</v>
      </c>
      <c r="I3786">
        <v>9.2658810000000003</v>
      </c>
      <c r="J3786">
        <v>0</v>
      </c>
      <c r="K3786">
        <v>9.2658810000000003</v>
      </c>
      <c r="U3786" t="s">
        <v>15316</v>
      </c>
    </row>
    <row r="3787" spans="1:21" x14ac:dyDescent="0.25">
      <c r="A3787">
        <v>2010</v>
      </c>
      <c r="B3787">
        <v>28</v>
      </c>
      <c r="C3787" t="s">
        <v>36</v>
      </c>
      <c r="D3787" t="s">
        <v>1365</v>
      </c>
      <c r="G3787" t="s">
        <v>12173</v>
      </c>
      <c r="H3787" t="s">
        <v>14463</v>
      </c>
      <c r="I3787">
        <v>60.145465999999999</v>
      </c>
      <c r="J3787">
        <v>0</v>
      </c>
      <c r="K3787">
        <v>60.145465999999999</v>
      </c>
      <c r="U3787" t="s">
        <v>15316</v>
      </c>
    </row>
    <row r="3788" spans="1:21" x14ac:dyDescent="0.25">
      <c r="A3788">
        <v>2010</v>
      </c>
      <c r="B3788">
        <v>28</v>
      </c>
      <c r="C3788" t="s">
        <v>36</v>
      </c>
      <c r="D3788" t="s">
        <v>1366</v>
      </c>
      <c r="G3788" t="s">
        <v>12174</v>
      </c>
      <c r="H3788" t="s">
        <v>14463</v>
      </c>
      <c r="I3788">
        <v>10.987371</v>
      </c>
      <c r="J3788">
        <v>0</v>
      </c>
      <c r="K3788">
        <v>10.987371</v>
      </c>
      <c r="U3788" t="s">
        <v>15316</v>
      </c>
    </row>
    <row r="3789" spans="1:21" x14ac:dyDescent="0.25">
      <c r="A3789">
        <v>2010</v>
      </c>
      <c r="B3789">
        <v>28</v>
      </c>
      <c r="C3789" t="s">
        <v>36</v>
      </c>
      <c r="D3789" t="s">
        <v>1367</v>
      </c>
      <c r="G3789" t="s">
        <v>12175</v>
      </c>
      <c r="H3789" t="s">
        <v>14463</v>
      </c>
      <c r="I3789">
        <v>29.129224000000001</v>
      </c>
      <c r="J3789">
        <v>0</v>
      </c>
      <c r="K3789">
        <v>29.129224000000001</v>
      </c>
      <c r="U3789" t="s">
        <v>15316</v>
      </c>
    </row>
    <row r="3790" spans="1:21" x14ac:dyDescent="0.25">
      <c r="A3790">
        <v>2010</v>
      </c>
      <c r="B3790">
        <v>28</v>
      </c>
      <c r="C3790" t="s">
        <v>36</v>
      </c>
      <c r="D3790" t="s">
        <v>1368</v>
      </c>
      <c r="G3790" t="s">
        <v>12176</v>
      </c>
      <c r="H3790" t="s">
        <v>14463</v>
      </c>
      <c r="I3790">
        <v>62.488604000000002</v>
      </c>
      <c r="J3790">
        <v>0</v>
      </c>
      <c r="K3790">
        <v>62.488604000000002</v>
      </c>
      <c r="U3790" t="s">
        <v>15316</v>
      </c>
    </row>
    <row r="3791" spans="1:21" x14ac:dyDescent="0.25">
      <c r="A3791">
        <v>2010</v>
      </c>
      <c r="B3791">
        <v>28</v>
      </c>
      <c r="C3791" t="s">
        <v>36</v>
      </c>
      <c r="D3791" t="s">
        <v>1369</v>
      </c>
      <c r="G3791" t="s">
        <v>12177</v>
      </c>
      <c r="H3791" t="s">
        <v>14463</v>
      </c>
      <c r="I3791">
        <v>421.70244200000002</v>
      </c>
      <c r="J3791">
        <v>0</v>
      </c>
      <c r="K3791">
        <v>421.70244200000002</v>
      </c>
      <c r="U3791" t="s">
        <v>15316</v>
      </c>
    </row>
    <row r="3792" spans="1:21" x14ac:dyDescent="0.25">
      <c r="A3792">
        <v>2010</v>
      </c>
      <c r="B3792">
        <v>28</v>
      </c>
      <c r="C3792" t="s">
        <v>36</v>
      </c>
      <c r="D3792" t="s">
        <v>1370</v>
      </c>
      <c r="G3792" t="s">
        <v>12178</v>
      </c>
      <c r="H3792" t="s">
        <v>14463</v>
      </c>
      <c r="I3792">
        <v>14.009174</v>
      </c>
      <c r="J3792">
        <v>0</v>
      </c>
      <c r="K3792">
        <v>14.009174</v>
      </c>
      <c r="U3792" t="s">
        <v>15316</v>
      </c>
    </row>
    <row r="3793" spans="1:21" x14ac:dyDescent="0.25">
      <c r="A3793">
        <v>2010</v>
      </c>
      <c r="B3793">
        <v>28</v>
      </c>
      <c r="C3793" t="s">
        <v>36</v>
      </c>
      <c r="D3793" t="s">
        <v>1371</v>
      </c>
      <c r="G3793" t="s">
        <v>12179</v>
      </c>
      <c r="H3793" t="s">
        <v>14463</v>
      </c>
      <c r="I3793">
        <v>58.927916000000003</v>
      </c>
      <c r="J3793">
        <v>0</v>
      </c>
      <c r="K3793">
        <v>58.927916000000003</v>
      </c>
      <c r="U3793" t="s">
        <v>15316</v>
      </c>
    </row>
    <row r="3794" spans="1:21" x14ac:dyDescent="0.25">
      <c r="A3794">
        <v>2010</v>
      </c>
      <c r="B3794">
        <v>28</v>
      </c>
      <c r="C3794" t="s">
        <v>36</v>
      </c>
      <c r="D3794" t="s">
        <v>1372</v>
      </c>
      <c r="G3794" t="s">
        <v>12180</v>
      </c>
      <c r="H3794" t="s">
        <v>14463</v>
      </c>
      <c r="I3794">
        <v>15.872282</v>
      </c>
      <c r="J3794">
        <v>0</v>
      </c>
      <c r="K3794">
        <v>15.872282</v>
      </c>
      <c r="U3794" t="s">
        <v>15316</v>
      </c>
    </row>
    <row r="3795" spans="1:21" x14ac:dyDescent="0.25">
      <c r="A3795">
        <v>2010</v>
      </c>
      <c r="B3795">
        <v>28</v>
      </c>
      <c r="C3795" t="s">
        <v>36</v>
      </c>
      <c r="D3795" t="s">
        <v>1373</v>
      </c>
      <c r="G3795" t="s">
        <v>12181</v>
      </c>
      <c r="H3795" t="s">
        <v>14463</v>
      </c>
      <c r="I3795">
        <v>16.607961</v>
      </c>
      <c r="J3795">
        <v>0</v>
      </c>
      <c r="K3795">
        <v>16.607961</v>
      </c>
      <c r="U3795" t="s">
        <v>15316</v>
      </c>
    </row>
    <row r="3796" spans="1:21" x14ac:dyDescent="0.25">
      <c r="A3796">
        <v>2010</v>
      </c>
      <c r="B3796">
        <v>28</v>
      </c>
      <c r="C3796" t="s">
        <v>36</v>
      </c>
      <c r="D3796" t="s">
        <v>1374</v>
      </c>
      <c r="G3796" t="s">
        <v>12182</v>
      </c>
      <c r="H3796" t="s">
        <v>14463</v>
      </c>
      <c r="I3796">
        <v>144.584903</v>
      </c>
      <c r="J3796">
        <v>0</v>
      </c>
      <c r="K3796">
        <v>144.584903</v>
      </c>
      <c r="U3796" t="s">
        <v>15316</v>
      </c>
    </row>
    <row r="3797" spans="1:21" x14ac:dyDescent="0.25">
      <c r="A3797">
        <v>2010</v>
      </c>
      <c r="B3797">
        <v>28</v>
      </c>
      <c r="C3797" t="s">
        <v>36</v>
      </c>
      <c r="D3797" t="s">
        <v>1375</v>
      </c>
      <c r="G3797" t="s">
        <v>12183</v>
      </c>
      <c r="H3797" t="s">
        <v>14463</v>
      </c>
      <c r="I3797">
        <v>199.16495399999999</v>
      </c>
      <c r="J3797">
        <v>0</v>
      </c>
      <c r="K3797">
        <v>199.16495399999999</v>
      </c>
      <c r="U3797" t="s">
        <v>15316</v>
      </c>
    </row>
    <row r="3798" spans="1:21" x14ac:dyDescent="0.25">
      <c r="A3798">
        <v>2010</v>
      </c>
      <c r="B3798">
        <v>28</v>
      </c>
      <c r="C3798" t="s">
        <v>36</v>
      </c>
      <c r="D3798" t="s">
        <v>1376</v>
      </c>
      <c r="G3798" t="s">
        <v>12184</v>
      </c>
      <c r="H3798" t="s">
        <v>14463</v>
      </c>
      <c r="I3798">
        <v>51.810218999999996</v>
      </c>
      <c r="J3798">
        <v>0</v>
      </c>
      <c r="K3798">
        <v>51.810218999999996</v>
      </c>
      <c r="U3798" t="s">
        <v>15316</v>
      </c>
    </row>
    <row r="3799" spans="1:21" x14ac:dyDescent="0.25">
      <c r="A3799">
        <v>2010</v>
      </c>
      <c r="B3799">
        <v>28</v>
      </c>
      <c r="C3799" t="s">
        <v>36</v>
      </c>
      <c r="D3799" t="s">
        <v>1377</v>
      </c>
      <c r="G3799" t="s">
        <v>12185</v>
      </c>
      <c r="H3799" t="s">
        <v>14463</v>
      </c>
      <c r="I3799">
        <v>18.151049</v>
      </c>
      <c r="J3799">
        <v>0</v>
      </c>
      <c r="K3799">
        <v>18.151049</v>
      </c>
      <c r="U3799" t="s">
        <v>15316</v>
      </c>
    </row>
    <row r="3800" spans="1:21" x14ac:dyDescent="0.25">
      <c r="A3800">
        <v>2010</v>
      </c>
      <c r="B3800">
        <v>28</v>
      </c>
      <c r="C3800" t="s">
        <v>36</v>
      </c>
      <c r="D3800" t="s">
        <v>1378</v>
      </c>
      <c r="G3800" t="s">
        <v>12186</v>
      </c>
      <c r="H3800" t="s">
        <v>14463</v>
      </c>
      <c r="I3800">
        <v>7.2409239999999997</v>
      </c>
      <c r="J3800">
        <v>0</v>
      </c>
      <c r="K3800">
        <v>7.2409239999999997</v>
      </c>
      <c r="U3800" t="s">
        <v>15316</v>
      </c>
    </row>
    <row r="3801" spans="1:21" x14ac:dyDescent="0.25">
      <c r="A3801">
        <v>2010</v>
      </c>
      <c r="B3801">
        <v>28</v>
      </c>
      <c r="C3801" t="s">
        <v>36</v>
      </c>
      <c r="D3801" t="s">
        <v>1379</v>
      </c>
      <c r="G3801" t="s">
        <v>12187</v>
      </c>
      <c r="H3801" t="s">
        <v>14463</v>
      </c>
      <c r="I3801">
        <v>128.96275199999999</v>
      </c>
      <c r="J3801">
        <v>0</v>
      </c>
      <c r="K3801">
        <v>128.96275199999999</v>
      </c>
      <c r="U3801" t="s">
        <v>15316</v>
      </c>
    </row>
    <row r="3802" spans="1:21" x14ac:dyDescent="0.25">
      <c r="A3802">
        <v>2010</v>
      </c>
      <c r="B3802">
        <v>28</v>
      </c>
      <c r="C3802" t="s">
        <v>36</v>
      </c>
      <c r="D3802" t="s">
        <v>1380</v>
      </c>
      <c r="G3802" t="s">
        <v>12188</v>
      </c>
      <c r="H3802" t="s">
        <v>14463</v>
      </c>
      <c r="I3802">
        <v>22.92193</v>
      </c>
      <c r="J3802">
        <v>0</v>
      </c>
      <c r="K3802">
        <v>22.92193</v>
      </c>
      <c r="U3802" t="s">
        <v>15316</v>
      </c>
    </row>
    <row r="3803" spans="1:21" x14ac:dyDescent="0.25">
      <c r="A3803">
        <v>2010</v>
      </c>
      <c r="B3803">
        <v>28</v>
      </c>
      <c r="C3803" t="s">
        <v>36</v>
      </c>
      <c r="D3803" t="s">
        <v>1381</v>
      </c>
      <c r="G3803" t="s">
        <v>12189</v>
      </c>
      <c r="H3803" t="s">
        <v>14463</v>
      </c>
      <c r="I3803">
        <v>81.687995999999998</v>
      </c>
      <c r="J3803">
        <v>0</v>
      </c>
      <c r="K3803">
        <v>81.687995999999998</v>
      </c>
      <c r="U3803" t="s">
        <v>15316</v>
      </c>
    </row>
    <row r="3804" spans="1:21" x14ac:dyDescent="0.25">
      <c r="A3804">
        <v>2010</v>
      </c>
      <c r="B3804">
        <v>28</v>
      </c>
      <c r="C3804" t="s">
        <v>36</v>
      </c>
      <c r="D3804" t="s">
        <v>1382</v>
      </c>
      <c r="G3804" t="s">
        <v>12190</v>
      </c>
      <c r="H3804" t="s">
        <v>14463</v>
      </c>
      <c r="I3804">
        <v>26.460546999999998</v>
      </c>
      <c r="J3804">
        <v>0</v>
      </c>
      <c r="K3804">
        <v>26.460546999999998</v>
      </c>
      <c r="U3804" t="s">
        <v>15316</v>
      </c>
    </row>
    <row r="3805" spans="1:21" x14ac:dyDescent="0.25">
      <c r="A3805">
        <v>2010</v>
      </c>
      <c r="B3805">
        <v>28</v>
      </c>
      <c r="C3805" t="s">
        <v>36</v>
      </c>
      <c r="D3805" t="s">
        <v>1383</v>
      </c>
      <c r="G3805" t="s">
        <v>12191</v>
      </c>
      <c r="H3805" t="s">
        <v>14463</v>
      </c>
      <c r="I3805">
        <v>39.796574999999997</v>
      </c>
      <c r="J3805">
        <v>0</v>
      </c>
      <c r="K3805">
        <v>39.796574999999997</v>
      </c>
      <c r="U3805" t="s">
        <v>15316</v>
      </c>
    </row>
    <row r="3806" spans="1:21" x14ac:dyDescent="0.25">
      <c r="A3806">
        <v>2010</v>
      </c>
      <c r="B3806">
        <v>28</v>
      </c>
      <c r="C3806" t="s">
        <v>36</v>
      </c>
      <c r="D3806" t="s">
        <v>1384</v>
      </c>
      <c r="G3806" t="s">
        <v>12192</v>
      </c>
      <c r="H3806" t="s">
        <v>14463</v>
      </c>
      <c r="I3806">
        <v>32.242986999999999</v>
      </c>
      <c r="J3806">
        <v>0</v>
      </c>
      <c r="K3806">
        <v>32.242986999999999</v>
      </c>
      <c r="U3806" t="s">
        <v>15316</v>
      </c>
    </row>
    <row r="3807" spans="1:21" x14ac:dyDescent="0.25">
      <c r="A3807">
        <v>2010</v>
      </c>
      <c r="B3807">
        <v>28</v>
      </c>
      <c r="C3807" t="s">
        <v>36</v>
      </c>
      <c r="D3807" t="s">
        <v>1385</v>
      </c>
      <c r="G3807" t="s">
        <v>12193</v>
      </c>
      <c r="H3807" t="s">
        <v>14463</v>
      </c>
      <c r="I3807">
        <v>50.611060999999999</v>
      </c>
      <c r="J3807">
        <v>0</v>
      </c>
      <c r="K3807">
        <v>50.611060999999999</v>
      </c>
      <c r="U3807" t="s">
        <v>15316</v>
      </c>
    </row>
    <row r="3808" spans="1:21" x14ac:dyDescent="0.25">
      <c r="A3808">
        <v>2010</v>
      </c>
      <c r="B3808">
        <v>28</v>
      </c>
      <c r="C3808" t="s">
        <v>36</v>
      </c>
      <c r="D3808" t="s">
        <v>1386</v>
      </c>
      <c r="G3808" t="s">
        <v>12194</v>
      </c>
      <c r="H3808" t="s">
        <v>14463</v>
      </c>
      <c r="I3808">
        <v>49.413742999999997</v>
      </c>
      <c r="J3808">
        <v>0</v>
      </c>
      <c r="K3808">
        <v>49.413742999999997</v>
      </c>
      <c r="U3808" t="s">
        <v>15316</v>
      </c>
    </row>
    <row r="3809" spans="1:21" x14ac:dyDescent="0.25">
      <c r="A3809">
        <v>2010</v>
      </c>
      <c r="B3809">
        <v>28</v>
      </c>
      <c r="C3809" t="s">
        <v>36</v>
      </c>
      <c r="D3809" t="s">
        <v>1387</v>
      </c>
      <c r="G3809" t="s">
        <v>12195</v>
      </c>
      <c r="H3809" t="s">
        <v>14463</v>
      </c>
      <c r="I3809">
        <v>29.725124000000001</v>
      </c>
      <c r="J3809">
        <v>0</v>
      </c>
      <c r="K3809">
        <v>29.725124000000001</v>
      </c>
      <c r="U3809" t="s">
        <v>15316</v>
      </c>
    </row>
    <row r="3810" spans="1:21" x14ac:dyDescent="0.25">
      <c r="A3810">
        <v>2010</v>
      </c>
      <c r="B3810">
        <v>28</v>
      </c>
      <c r="C3810" t="s">
        <v>36</v>
      </c>
      <c r="D3810" t="s">
        <v>1388</v>
      </c>
      <c r="G3810" t="s">
        <v>12196</v>
      </c>
      <c r="H3810" t="s">
        <v>14463</v>
      </c>
      <c r="I3810">
        <v>75.355636000000004</v>
      </c>
      <c r="J3810">
        <v>0</v>
      </c>
      <c r="K3810">
        <v>75.355636000000004</v>
      </c>
      <c r="U3810" t="s">
        <v>15316</v>
      </c>
    </row>
    <row r="3811" spans="1:21" x14ac:dyDescent="0.25">
      <c r="A3811">
        <v>2010</v>
      </c>
      <c r="B3811">
        <v>28</v>
      </c>
      <c r="C3811" t="s">
        <v>36</v>
      </c>
      <c r="D3811" t="s">
        <v>1389</v>
      </c>
      <c r="G3811" t="s">
        <v>12197</v>
      </c>
      <c r="H3811" t="s">
        <v>14463</v>
      </c>
      <c r="I3811">
        <v>6.7241090000000003</v>
      </c>
      <c r="J3811">
        <v>0</v>
      </c>
      <c r="K3811">
        <v>6.7241090000000003</v>
      </c>
      <c r="U3811" t="s">
        <v>15316</v>
      </c>
    </row>
    <row r="3812" spans="1:21" x14ac:dyDescent="0.25">
      <c r="A3812">
        <v>2010</v>
      </c>
      <c r="B3812">
        <v>28</v>
      </c>
      <c r="C3812" t="s">
        <v>36</v>
      </c>
      <c r="D3812" t="s">
        <v>1390</v>
      </c>
      <c r="G3812" t="s">
        <v>12198</v>
      </c>
      <c r="H3812" t="s">
        <v>14463</v>
      </c>
      <c r="I3812">
        <v>69.841719999999995</v>
      </c>
      <c r="J3812">
        <v>0</v>
      </c>
      <c r="K3812">
        <v>69.841719999999995</v>
      </c>
      <c r="U3812" t="s">
        <v>15316</v>
      </c>
    </row>
    <row r="3813" spans="1:21" x14ac:dyDescent="0.25">
      <c r="A3813">
        <v>2010</v>
      </c>
      <c r="B3813">
        <v>28</v>
      </c>
      <c r="C3813" t="s">
        <v>36</v>
      </c>
      <c r="D3813" t="s">
        <v>1391</v>
      </c>
      <c r="G3813" t="s">
        <v>12199</v>
      </c>
      <c r="H3813" t="s">
        <v>14463</v>
      </c>
      <c r="I3813">
        <v>24.522031999999999</v>
      </c>
      <c r="J3813">
        <v>0</v>
      </c>
      <c r="K3813">
        <v>24.522031999999999</v>
      </c>
      <c r="U3813" t="s">
        <v>15316</v>
      </c>
    </row>
    <row r="3814" spans="1:21" x14ac:dyDescent="0.25">
      <c r="A3814">
        <v>2010</v>
      </c>
      <c r="B3814">
        <v>28</v>
      </c>
      <c r="C3814" t="s">
        <v>36</v>
      </c>
      <c r="D3814" t="s">
        <v>1392</v>
      </c>
      <c r="G3814" t="s">
        <v>12200</v>
      </c>
      <c r="H3814" t="s">
        <v>14463</v>
      </c>
      <c r="I3814">
        <v>8.0851159999999993</v>
      </c>
      <c r="J3814">
        <v>0</v>
      </c>
      <c r="K3814">
        <v>8.0851159999999993</v>
      </c>
      <c r="U3814" t="s">
        <v>15316</v>
      </c>
    </row>
    <row r="3815" spans="1:21" x14ac:dyDescent="0.25">
      <c r="A3815">
        <v>2010</v>
      </c>
      <c r="B3815">
        <v>30</v>
      </c>
      <c r="C3815" t="s">
        <v>37</v>
      </c>
      <c r="D3815" t="s">
        <v>1393</v>
      </c>
      <c r="G3815" t="s">
        <v>12725</v>
      </c>
      <c r="H3815" t="s">
        <v>12725</v>
      </c>
      <c r="I3815">
        <v>13323.6</v>
      </c>
      <c r="J3815">
        <v>0</v>
      </c>
      <c r="K3815">
        <v>21580.087697999999</v>
      </c>
      <c r="U3815" t="s">
        <v>15316</v>
      </c>
    </row>
    <row r="3816" spans="1:21" x14ac:dyDescent="0.25">
      <c r="A3816">
        <v>2010</v>
      </c>
      <c r="B3816">
        <v>31</v>
      </c>
      <c r="C3816" t="s">
        <v>25</v>
      </c>
      <c r="D3816" t="s">
        <v>1394</v>
      </c>
      <c r="E3816" t="s">
        <v>3794</v>
      </c>
      <c r="F3816" t="s">
        <v>7837</v>
      </c>
      <c r="G3816" t="s">
        <v>12202</v>
      </c>
      <c r="H3816" t="s">
        <v>14464</v>
      </c>
      <c r="I3816">
        <v>460.91832699999998</v>
      </c>
      <c r="J3816">
        <v>0</v>
      </c>
      <c r="K3816">
        <v>441.23876799999999</v>
      </c>
      <c r="L3816" t="s">
        <v>16906</v>
      </c>
      <c r="M3816" t="s">
        <v>15242</v>
      </c>
      <c r="N3816" t="s">
        <v>18351</v>
      </c>
      <c r="O3816" t="s">
        <v>17834</v>
      </c>
      <c r="T3816" t="s">
        <v>17835</v>
      </c>
      <c r="U3816" t="s">
        <v>15317</v>
      </c>
    </row>
    <row r="3817" spans="1:21" x14ac:dyDescent="0.25">
      <c r="A3817">
        <v>2010</v>
      </c>
      <c r="B3817">
        <v>31</v>
      </c>
      <c r="C3817" t="s">
        <v>25</v>
      </c>
      <c r="D3817" t="s">
        <v>1395</v>
      </c>
      <c r="E3817" t="s">
        <v>3795</v>
      </c>
      <c r="F3817" t="s">
        <v>7837</v>
      </c>
      <c r="G3817" t="s">
        <v>12203</v>
      </c>
      <c r="H3817" t="s">
        <v>14464</v>
      </c>
      <c r="I3817">
        <v>215.70109600000001</v>
      </c>
      <c r="J3817">
        <v>0</v>
      </c>
      <c r="K3817">
        <v>169.64047099999999</v>
      </c>
      <c r="L3817" t="s">
        <v>18351</v>
      </c>
      <c r="M3817" t="s">
        <v>17834</v>
      </c>
      <c r="N3817" t="s">
        <v>18351</v>
      </c>
      <c r="O3817" t="s">
        <v>17834</v>
      </c>
      <c r="T3817" t="s">
        <v>17835</v>
      </c>
      <c r="U3817" t="s">
        <v>15317</v>
      </c>
    </row>
    <row r="3818" spans="1:21" x14ac:dyDescent="0.25">
      <c r="A3818">
        <v>2010</v>
      </c>
      <c r="B3818">
        <v>31</v>
      </c>
      <c r="C3818" t="s">
        <v>22</v>
      </c>
      <c r="D3818" t="s">
        <v>1399</v>
      </c>
      <c r="G3818" t="s">
        <v>10941</v>
      </c>
      <c r="H3818" t="s">
        <v>14221</v>
      </c>
      <c r="I3818">
        <v>72.204391000000001</v>
      </c>
      <c r="J3818">
        <v>0</v>
      </c>
      <c r="K3818">
        <v>69.804767999999996</v>
      </c>
      <c r="U3818" t="s">
        <v>15316</v>
      </c>
    </row>
    <row r="3819" spans="1:21" x14ac:dyDescent="0.25">
      <c r="A3819">
        <v>2010</v>
      </c>
      <c r="B3819">
        <v>31</v>
      </c>
      <c r="C3819" t="s">
        <v>23</v>
      </c>
      <c r="D3819" t="s">
        <v>1401</v>
      </c>
      <c r="G3819" t="s">
        <v>10942</v>
      </c>
      <c r="H3819" t="s">
        <v>14222</v>
      </c>
      <c r="I3819">
        <v>1.8431820000000001</v>
      </c>
      <c r="J3819">
        <v>0</v>
      </c>
      <c r="K3819">
        <v>1.6268370000000001</v>
      </c>
      <c r="U3819" t="s">
        <v>15316</v>
      </c>
    </row>
    <row r="3820" spans="1:21" x14ac:dyDescent="0.25">
      <c r="A3820">
        <v>2010</v>
      </c>
      <c r="B3820">
        <v>32</v>
      </c>
      <c r="C3820" t="s">
        <v>25</v>
      </c>
      <c r="D3820" t="s">
        <v>1402</v>
      </c>
      <c r="E3820" t="s">
        <v>3796</v>
      </c>
      <c r="F3820" t="s">
        <v>7151</v>
      </c>
      <c r="G3820" t="s">
        <v>12206</v>
      </c>
      <c r="H3820" t="s">
        <v>14465</v>
      </c>
      <c r="I3820">
        <v>1410.1127180000001</v>
      </c>
      <c r="J3820">
        <v>0</v>
      </c>
      <c r="K3820">
        <v>1581.6294029999999</v>
      </c>
      <c r="U3820" t="s">
        <v>15316</v>
      </c>
    </row>
    <row r="3821" spans="1:21" x14ac:dyDescent="0.25">
      <c r="A3821">
        <v>2010</v>
      </c>
      <c r="B3821">
        <v>32</v>
      </c>
      <c r="C3821" t="s">
        <v>20</v>
      </c>
      <c r="D3821" t="s">
        <v>1403</v>
      </c>
      <c r="G3821" t="s">
        <v>10936</v>
      </c>
      <c r="H3821" t="s">
        <v>14465</v>
      </c>
      <c r="I3821">
        <v>257.56792100000001</v>
      </c>
      <c r="J3821">
        <v>0</v>
      </c>
      <c r="K3821">
        <v>34.261691999999996</v>
      </c>
      <c r="U3821" t="s">
        <v>15316</v>
      </c>
    </row>
    <row r="3822" spans="1:21" x14ac:dyDescent="0.25">
      <c r="A3822">
        <v>2010</v>
      </c>
      <c r="B3822">
        <v>32</v>
      </c>
      <c r="C3822" t="s">
        <v>22</v>
      </c>
      <c r="D3822" t="s">
        <v>1404</v>
      </c>
      <c r="G3822" t="s">
        <v>10941</v>
      </c>
      <c r="H3822" t="s">
        <v>14221</v>
      </c>
      <c r="I3822">
        <v>51.742536000000001</v>
      </c>
      <c r="J3822">
        <v>0</v>
      </c>
      <c r="K3822">
        <v>61.823489000000002</v>
      </c>
      <c r="U3822" t="s">
        <v>15316</v>
      </c>
    </row>
    <row r="3823" spans="1:21" x14ac:dyDescent="0.25">
      <c r="A3823">
        <v>2010</v>
      </c>
      <c r="B3823">
        <v>33</v>
      </c>
      <c r="C3823" t="s">
        <v>34</v>
      </c>
      <c r="D3823" t="s">
        <v>1950</v>
      </c>
      <c r="G3823" t="s">
        <v>12726</v>
      </c>
      <c r="H3823" t="s">
        <v>14596</v>
      </c>
      <c r="I3823">
        <v>3002.6154550000001</v>
      </c>
      <c r="J3823">
        <v>0</v>
      </c>
      <c r="K3823">
        <v>3262.9116250000002</v>
      </c>
      <c r="R3823" t="s">
        <v>16835</v>
      </c>
      <c r="S3823" t="s">
        <v>15246</v>
      </c>
      <c r="T3823" t="s">
        <v>15304</v>
      </c>
      <c r="U3823" t="s">
        <v>15317</v>
      </c>
    </row>
    <row r="3824" spans="1:21" x14ac:dyDescent="0.25">
      <c r="A3824">
        <v>2010</v>
      </c>
      <c r="B3824">
        <v>33</v>
      </c>
      <c r="C3824" t="s">
        <v>34</v>
      </c>
      <c r="D3824" t="s">
        <v>1951</v>
      </c>
      <c r="G3824" t="s">
        <v>12727</v>
      </c>
      <c r="H3824" t="s">
        <v>14596</v>
      </c>
      <c r="I3824">
        <v>7030.4952649999996</v>
      </c>
      <c r="J3824">
        <v>0</v>
      </c>
      <c r="K3824">
        <v>7418.4240060000002</v>
      </c>
      <c r="R3824" t="s">
        <v>16835</v>
      </c>
      <c r="S3824" t="s">
        <v>15246</v>
      </c>
      <c r="T3824" t="s">
        <v>15304</v>
      </c>
      <c r="U3824" t="s">
        <v>15317</v>
      </c>
    </row>
    <row r="3825" spans="1:21" x14ac:dyDescent="0.25">
      <c r="A3825">
        <v>2010</v>
      </c>
      <c r="B3825">
        <v>33</v>
      </c>
      <c r="C3825" t="s">
        <v>34</v>
      </c>
      <c r="D3825" t="s">
        <v>1952</v>
      </c>
      <c r="G3825" t="s">
        <v>12728</v>
      </c>
      <c r="H3825" t="s">
        <v>14596</v>
      </c>
      <c r="I3825">
        <v>2186.6890050000002</v>
      </c>
      <c r="J3825">
        <v>0</v>
      </c>
      <c r="K3825">
        <v>2303.5994049999999</v>
      </c>
      <c r="R3825" t="s">
        <v>16835</v>
      </c>
      <c r="S3825" t="s">
        <v>15246</v>
      </c>
      <c r="T3825" t="s">
        <v>15304</v>
      </c>
      <c r="U3825" t="s">
        <v>15317</v>
      </c>
    </row>
    <row r="3826" spans="1:21" x14ac:dyDescent="0.25">
      <c r="A3826">
        <v>2010</v>
      </c>
      <c r="B3826">
        <v>33</v>
      </c>
      <c r="C3826" t="s">
        <v>34</v>
      </c>
      <c r="D3826" t="s">
        <v>1953</v>
      </c>
      <c r="G3826" t="s">
        <v>12729</v>
      </c>
      <c r="H3826" t="s">
        <v>14596</v>
      </c>
      <c r="I3826">
        <v>2891.1030099999998</v>
      </c>
      <c r="J3826">
        <v>0</v>
      </c>
      <c r="K3826">
        <v>3037.3088640000001</v>
      </c>
      <c r="R3826" t="s">
        <v>16835</v>
      </c>
      <c r="S3826" t="s">
        <v>15246</v>
      </c>
      <c r="T3826" t="s">
        <v>15304</v>
      </c>
      <c r="U3826" t="s">
        <v>15317</v>
      </c>
    </row>
    <row r="3827" spans="1:21" x14ac:dyDescent="0.25">
      <c r="A3827">
        <v>2010</v>
      </c>
      <c r="B3827">
        <v>33</v>
      </c>
      <c r="C3827" t="s">
        <v>34</v>
      </c>
      <c r="D3827" t="s">
        <v>1954</v>
      </c>
      <c r="G3827" t="s">
        <v>12730</v>
      </c>
      <c r="H3827" t="s">
        <v>14596</v>
      </c>
      <c r="I3827">
        <v>6784.1954349999996</v>
      </c>
      <c r="J3827">
        <v>0</v>
      </c>
      <c r="K3827">
        <v>7165.3533289999996</v>
      </c>
      <c r="R3827" t="s">
        <v>16835</v>
      </c>
      <c r="S3827" t="s">
        <v>15246</v>
      </c>
      <c r="T3827" t="s">
        <v>15304</v>
      </c>
      <c r="U3827" t="s">
        <v>15317</v>
      </c>
    </row>
    <row r="3828" spans="1:21" x14ac:dyDescent="0.25">
      <c r="A3828">
        <v>2010</v>
      </c>
      <c r="B3828">
        <v>33</v>
      </c>
      <c r="C3828" t="s">
        <v>34</v>
      </c>
      <c r="D3828" t="s">
        <v>1955</v>
      </c>
      <c r="G3828" t="s">
        <v>12731</v>
      </c>
      <c r="H3828" t="s">
        <v>14596</v>
      </c>
      <c r="I3828">
        <v>2084.3466199999998</v>
      </c>
      <c r="J3828">
        <v>0</v>
      </c>
      <c r="K3828">
        <v>2214.892597</v>
      </c>
      <c r="R3828" t="s">
        <v>16835</v>
      </c>
      <c r="S3828" t="s">
        <v>15246</v>
      </c>
      <c r="T3828" t="s">
        <v>15304</v>
      </c>
      <c r="U3828" t="s">
        <v>15317</v>
      </c>
    </row>
    <row r="3829" spans="1:21" x14ac:dyDescent="0.25">
      <c r="A3829">
        <v>2010</v>
      </c>
      <c r="B3829">
        <v>33</v>
      </c>
      <c r="C3829" t="s">
        <v>34</v>
      </c>
      <c r="D3829" t="s">
        <v>1956</v>
      </c>
      <c r="G3829" t="s">
        <v>12732</v>
      </c>
      <c r="H3829" t="s">
        <v>14596</v>
      </c>
      <c r="I3829">
        <v>12310.585055</v>
      </c>
      <c r="J3829">
        <v>0</v>
      </c>
      <c r="K3829">
        <v>12987.630138</v>
      </c>
      <c r="R3829" t="s">
        <v>16835</v>
      </c>
      <c r="S3829" t="s">
        <v>15246</v>
      </c>
      <c r="T3829" t="s">
        <v>15304</v>
      </c>
      <c r="U3829" t="s">
        <v>15317</v>
      </c>
    </row>
    <row r="3830" spans="1:21" x14ac:dyDescent="0.25">
      <c r="A3830">
        <v>2010</v>
      </c>
      <c r="B3830">
        <v>33</v>
      </c>
      <c r="C3830" t="s">
        <v>34</v>
      </c>
      <c r="D3830" t="s">
        <v>1957</v>
      </c>
      <c r="G3830" t="s">
        <v>12733</v>
      </c>
      <c r="H3830" t="s">
        <v>14596</v>
      </c>
      <c r="I3830">
        <v>7275.5934619999998</v>
      </c>
      <c r="J3830">
        <v>0</v>
      </c>
      <c r="K3830">
        <v>7709.5279559999999</v>
      </c>
      <c r="R3830" t="s">
        <v>16835</v>
      </c>
      <c r="S3830" t="s">
        <v>15246</v>
      </c>
      <c r="T3830" t="s">
        <v>15304</v>
      </c>
      <c r="U3830" t="s">
        <v>15317</v>
      </c>
    </row>
    <row r="3831" spans="1:21" x14ac:dyDescent="0.25">
      <c r="A3831">
        <v>2010</v>
      </c>
      <c r="B3831">
        <v>33</v>
      </c>
      <c r="C3831" t="s">
        <v>34</v>
      </c>
      <c r="D3831" t="s">
        <v>1958</v>
      </c>
      <c r="G3831" t="s">
        <v>12734</v>
      </c>
      <c r="H3831" t="s">
        <v>14596</v>
      </c>
      <c r="I3831">
        <v>5216.7552850000002</v>
      </c>
      <c r="J3831">
        <v>0</v>
      </c>
      <c r="K3831">
        <v>5569.6505479999996</v>
      </c>
      <c r="R3831" t="s">
        <v>16835</v>
      </c>
      <c r="S3831" t="s">
        <v>15246</v>
      </c>
      <c r="T3831" t="s">
        <v>15304</v>
      </c>
      <c r="U3831" t="s">
        <v>15317</v>
      </c>
    </row>
    <row r="3832" spans="1:21" x14ac:dyDescent="0.25">
      <c r="A3832">
        <v>2010</v>
      </c>
      <c r="B3832">
        <v>33</v>
      </c>
      <c r="C3832" t="s">
        <v>34</v>
      </c>
      <c r="D3832" t="s">
        <v>1959</v>
      </c>
      <c r="G3832" t="s">
        <v>12735</v>
      </c>
      <c r="H3832" t="s">
        <v>14596</v>
      </c>
      <c r="I3832">
        <v>10036.054974999999</v>
      </c>
      <c r="J3832">
        <v>0</v>
      </c>
      <c r="K3832">
        <v>10736.396223</v>
      </c>
      <c r="R3832" t="s">
        <v>16835</v>
      </c>
      <c r="S3832" t="s">
        <v>15246</v>
      </c>
      <c r="T3832" t="s">
        <v>15304</v>
      </c>
      <c r="U3832" t="s">
        <v>15317</v>
      </c>
    </row>
    <row r="3833" spans="1:21" x14ac:dyDescent="0.25">
      <c r="A3833">
        <v>2010</v>
      </c>
      <c r="B3833">
        <v>33</v>
      </c>
      <c r="C3833" t="s">
        <v>34</v>
      </c>
      <c r="D3833" t="s">
        <v>1960</v>
      </c>
      <c r="G3833" t="s">
        <v>12736</v>
      </c>
      <c r="H3833" t="s">
        <v>14596</v>
      </c>
      <c r="I3833">
        <v>11406.798204999999</v>
      </c>
      <c r="J3833">
        <v>0</v>
      </c>
      <c r="K3833">
        <v>12169.578726</v>
      </c>
      <c r="R3833" t="s">
        <v>16835</v>
      </c>
      <c r="S3833" t="s">
        <v>15246</v>
      </c>
      <c r="T3833" t="s">
        <v>15304</v>
      </c>
      <c r="U3833" t="s">
        <v>15317</v>
      </c>
    </row>
    <row r="3834" spans="1:21" x14ac:dyDescent="0.25">
      <c r="A3834">
        <v>2010</v>
      </c>
      <c r="B3834">
        <v>33</v>
      </c>
      <c r="C3834" t="s">
        <v>34</v>
      </c>
      <c r="D3834" t="s">
        <v>1961</v>
      </c>
      <c r="G3834" t="s">
        <v>12737</v>
      </c>
      <c r="H3834" t="s">
        <v>14596</v>
      </c>
      <c r="I3834">
        <v>7495.7802750000001</v>
      </c>
      <c r="J3834">
        <v>0</v>
      </c>
      <c r="K3834">
        <v>8099.1041100000002</v>
      </c>
      <c r="R3834" t="s">
        <v>16835</v>
      </c>
      <c r="S3834" t="s">
        <v>15246</v>
      </c>
      <c r="T3834" t="s">
        <v>15304</v>
      </c>
      <c r="U3834" t="s">
        <v>15317</v>
      </c>
    </row>
    <row r="3835" spans="1:21" x14ac:dyDescent="0.25">
      <c r="A3835">
        <v>2010</v>
      </c>
      <c r="B3835">
        <v>33</v>
      </c>
      <c r="C3835" t="s">
        <v>34</v>
      </c>
      <c r="D3835" t="s">
        <v>1962</v>
      </c>
      <c r="G3835" t="s">
        <v>12738</v>
      </c>
      <c r="H3835" t="s">
        <v>14596</v>
      </c>
      <c r="I3835">
        <v>12540.350302999999</v>
      </c>
      <c r="J3835">
        <v>0</v>
      </c>
      <c r="K3835">
        <v>13320.947672</v>
      </c>
      <c r="R3835" t="s">
        <v>16835</v>
      </c>
      <c r="S3835" t="s">
        <v>15246</v>
      </c>
      <c r="T3835" t="s">
        <v>15304</v>
      </c>
      <c r="U3835" t="s">
        <v>15317</v>
      </c>
    </row>
    <row r="3836" spans="1:21" x14ac:dyDescent="0.25">
      <c r="A3836">
        <v>2010</v>
      </c>
      <c r="B3836">
        <v>33</v>
      </c>
      <c r="C3836" t="s">
        <v>34</v>
      </c>
      <c r="D3836" t="s">
        <v>1963</v>
      </c>
      <c r="G3836" t="s">
        <v>12739</v>
      </c>
      <c r="H3836" t="s">
        <v>14596</v>
      </c>
      <c r="I3836">
        <v>23613.367034999999</v>
      </c>
      <c r="J3836">
        <v>0</v>
      </c>
      <c r="K3836">
        <v>24817.212008999999</v>
      </c>
      <c r="R3836" t="s">
        <v>16835</v>
      </c>
      <c r="S3836" t="s">
        <v>15246</v>
      </c>
      <c r="T3836" t="s">
        <v>15304</v>
      </c>
      <c r="U3836" t="s">
        <v>15317</v>
      </c>
    </row>
    <row r="3837" spans="1:21" x14ac:dyDescent="0.25">
      <c r="A3837">
        <v>2010</v>
      </c>
      <c r="B3837">
        <v>33</v>
      </c>
      <c r="C3837" t="s">
        <v>34</v>
      </c>
      <c r="D3837" t="s">
        <v>1964</v>
      </c>
      <c r="G3837" t="s">
        <v>12740</v>
      </c>
      <c r="H3837" t="s">
        <v>14596</v>
      </c>
      <c r="I3837">
        <v>10965.046495000001</v>
      </c>
      <c r="J3837">
        <v>0</v>
      </c>
      <c r="K3837">
        <v>11675.628584</v>
      </c>
      <c r="R3837" t="s">
        <v>16835</v>
      </c>
      <c r="S3837" t="s">
        <v>15246</v>
      </c>
      <c r="T3837" t="s">
        <v>15304</v>
      </c>
      <c r="U3837" t="s">
        <v>15317</v>
      </c>
    </row>
    <row r="3838" spans="1:21" x14ac:dyDescent="0.25">
      <c r="A3838">
        <v>2010</v>
      </c>
      <c r="B3838">
        <v>33</v>
      </c>
      <c r="C3838" t="s">
        <v>34</v>
      </c>
      <c r="D3838" t="s">
        <v>1965</v>
      </c>
      <c r="G3838" t="s">
        <v>12741</v>
      </c>
      <c r="H3838" t="s">
        <v>14596</v>
      </c>
      <c r="I3838">
        <v>4333.6741400000001</v>
      </c>
      <c r="J3838">
        <v>0</v>
      </c>
      <c r="K3838">
        <v>4649.2296489999999</v>
      </c>
      <c r="R3838" t="s">
        <v>16835</v>
      </c>
      <c r="S3838" t="s">
        <v>15246</v>
      </c>
      <c r="T3838" t="s">
        <v>15304</v>
      </c>
      <c r="U3838" t="s">
        <v>15317</v>
      </c>
    </row>
    <row r="3839" spans="1:21" x14ac:dyDescent="0.25">
      <c r="A3839">
        <v>2010</v>
      </c>
      <c r="B3839">
        <v>33</v>
      </c>
      <c r="C3839" t="s">
        <v>34</v>
      </c>
      <c r="D3839" t="s">
        <v>1966</v>
      </c>
      <c r="G3839" t="s">
        <v>12742</v>
      </c>
      <c r="H3839" t="s">
        <v>14596</v>
      </c>
      <c r="I3839">
        <v>3488.8850000000002</v>
      </c>
      <c r="J3839">
        <v>0</v>
      </c>
      <c r="K3839">
        <v>3720.294875</v>
      </c>
      <c r="R3839" t="s">
        <v>16835</v>
      </c>
      <c r="S3839" t="s">
        <v>15246</v>
      </c>
      <c r="T3839" t="s">
        <v>15304</v>
      </c>
      <c r="U3839" t="s">
        <v>15317</v>
      </c>
    </row>
    <row r="3840" spans="1:21" x14ac:dyDescent="0.25">
      <c r="A3840">
        <v>2010</v>
      </c>
      <c r="B3840">
        <v>33</v>
      </c>
      <c r="C3840" t="s">
        <v>34</v>
      </c>
      <c r="D3840" t="s">
        <v>1967</v>
      </c>
      <c r="G3840" t="s">
        <v>12743</v>
      </c>
      <c r="H3840" t="s">
        <v>14596</v>
      </c>
      <c r="I3840">
        <v>8186.8943429999999</v>
      </c>
      <c r="J3840">
        <v>0</v>
      </c>
      <c r="K3840">
        <v>8730.1733469999999</v>
      </c>
      <c r="R3840" t="s">
        <v>16835</v>
      </c>
      <c r="S3840" t="s">
        <v>15246</v>
      </c>
      <c r="T3840" t="s">
        <v>15304</v>
      </c>
      <c r="U3840" t="s">
        <v>15317</v>
      </c>
    </row>
    <row r="3841" spans="1:21" x14ac:dyDescent="0.25">
      <c r="A3841">
        <v>2010</v>
      </c>
      <c r="B3841">
        <v>33</v>
      </c>
      <c r="C3841" t="s">
        <v>34</v>
      </c>
      <c r="D3841" t="s">
        <v>1968</v>
      </c>
      <c r="G3841" t="s">
        <v>12744</v>
      </c>
      <c r="H3841" t="s">
        <v>14596</v>
      </c>
      <c r="I3841">
        <v>12428.271360000001</v>
      </c>
      <c r="J3841">
        <v>0</v>
      </c>
      <c r="K3841">
        <v>13215.554717999999</v>
      </c>
      <c r="R3841" t="s">
        <v>16835</v>
      </c>
      <c r="S3841" t="s">
        <v>15246</v>
      </c>
      <c r="T3841" t="s">
        <v>15304</v>
      </c>
      <c r="U3841" t="s">
        <v>15317</v>
      </c>
    </row>
    <row r="3842" spans="1:21" x14ac:dyDescent="0.25">
      <c r="A3842">
        <v>2010</v>
      </c>
      <c r="B3842">
        <v>33</v>
      </c>
      <c r="C3842" t="s">
        <v>34</v>
      </c>
      <c r="D3842" t="s">
        <v>1969</v>
      </c>
      <c r="G3842" t="s">
        <v>12745</v>
      </c>
      <c r="H3842" t="s">
        <v>14596</v>
      </c>
      <c r="I3842">
        <v>11159.196927000001</v>
      </c>
      <c r="J3842">
        <v>0</v>
      </c>
      <c r="K3842">
        <v>11906.082514</v>
      </c>
      <c r="R3842" t="s">
        <v>16835</v>
      </c>
      <c r="S3842" t="s">
        <v>15246</v>
      </c>
      <c r="T3842" t="s">
        <v>15304</v>
      </c>
      <c r="U3842" t="s">
        <v>15317</v>
      </c>
    </row>
    <row r="3843" spans="1:21" x14ac:dyDescent="0.25">
      <c r="A3843">
        <v>2010</v>
      </c>
      <c r="B3843">
        <v>33</v>
      </c>
      <c r="C3843" t="s">
        <v>34</v>
      </c>
      <c r="D3843" t="s">
        <v>1970</v>
      </c>
      <c r="G3843" t="s">
        <v>12746</v>
      </c>
      <c r="H3843" t="s">
        <v>14596</v>
      </c>
      <c r="I3843">
        <v>3762.2492149999998</v>
      </c>
      <c r="J3843">
        <v>0</v>
      </c>
      <c r="K3843">
        <v>4039.0057550000001</v>
      </c>
      <c r="R3843" t="s">
        <v>16835</v>
      </c>
      <c r="S3843" t="s">
        <v>15246</v>
      </c>
      <c r="T3843" t="s">
        <v>15304</v>
      </c>
      <c r="U3843" t="s">
        <v>15317</v>
      </c>
    </row>
    <row r="3844" spans="1:21" x14ac:dyDescent="0.25">
      <c r="A3844">
        <v>2010</v>
      </c>
      <c r="B3844">
        <v>33</v>
      </c>
      <c r="C3844" t="s">
        <v>34</v>
      </c>
      <c r="D3844" t="s">
        <v>1971</v>
      </c>
      <c r="G3844" t="s">
        <v>12747</v>
      </c>
      <c r="H3844" t="s">
        <v>14596</v>
      </c>
      <c r="I3844">
        <v>3174.7102199999999</v>
      </c>
      <c r="J3844">
        <v>0</v>
      </c>
      <c r="K3844">
        <v>3344.9057979999998</v>
      </c>
      <c r="R3844" t="s">
        <v>16835</v>
      </c>
      <c r="S3844" t="s">
        <v>15246</v>
      </c>
      <c r="T3844" t="s">
        <v>15304</v>
      </c>
      <c r="U3844" t="s">
        <v>15317</v>
      </c>
    </row>
    <row r="3845" spans="1:21" x14ac:dyDescent="0.25">
      <c r="A3845">
        <v>2010</v>
      </c>
      <c r="B3845">
        <v>33</v>
      </c>
      <c r="C3845" t="s">
        <v>34</v>
      </c>
      <c r="D3845" t="s">
        <v>1972</v>
      </c>
      <c r="G3845" t="s">
        <v>12748</v>
      </c>
      <c r="H3845" t="s">
        <v>14596</v>
      </c>
      <c r="I3845">
        <v>7212.5507550000002</v>
      </c>
      <c r="J3845">
        <v>0</v>
      </c>
      <c r="K3845">
        <v>7738.3055020000002</v>
      </c>
      <c r="R3845" t="s">
        <v>16835</v>
      </c>
      <c r="S3845" t="s">
        <v>15246</v>
      </c>
      <c r="T3845" t="s">
        <v>15304</v>
      </c>
      <c r="U3845" t="s">
        <v>15317</v>
      </c>
    </row>
    <row r="3846" spans="1:21" x14ac:dyDescent="0.25">
      <c r="A3846">
        <v>2010</v>
      </c>
      <c r="B3846">
        <v>33</v>
      </c>
      <c r="C3846" t="s">
        <v>34</v>
      </c>
      <c r="D3846" t="s">
        <v>1973</v>
      </c>
      <c r="G3846" t="s">
        <v>12749</v>
      </c>
      <c r="H3846" t="s">
        <v>14596</v>
      </c>
      <c r="I3846">
        <v>6273.2351909999998</v>
      </c>
      <c r="J3846">
        <v>0</v>
      </c>
      <c r="K3846">
        <v>6711.964884</v>
      </c>
      <c r="R3846" t="s">
        <v>16835</v>
      </c>
      <c r="S3846" t="s">
        <v>15246</v>
      </c>
      <c r="T3846" t="s">
        <v>15304</v>
      </c>
      <c r="U3846" t="s">
        <v>15317</v>
      </c>
    </row>
    <row r="3847" spans="1:21" x14ac:dyDescent="0.25">
      <c r="A3847">
        <v>2010</v>
      </c>
      <c r="B3847">
        <v>33</v>
      </c>
      <c r="C3847" t="s">
        <v>34</v>
      </c>
      <c r="D3847" t="s">
        <v>1974</v>
      </c>
      <c r="G3847" t="s">
        <v>12750</v>
      </c>
      <c r="H3847" t="s">
        <v>14596</v>
      </c>
      <c r="I3847">
        <v>5954.6420589999998</v>
      </c>
      <c r="J3847">
        <v>0</v>
      </c>
      <c r="K3847">
        <v>6302.8455089999998</v>
      </c>
      <c r="R3847" t="s">
        <v>16835</v>
      </c>
      <c r="S3847" t="s">
        <v>15246</v>
      </c>
      <c r="T3847" t="s">
        <v>15304</v>
      </c>
      <c r="U3847" t="s">
        <v>15317</v>
      </c>
    </row>
    <row r="3848" spans="1:21" x14ac:dyDescent="0.25">
      <c r="A3848">
        <v>2010</v>
      </c>
      <c r="B3848">
        <v>33</v>
      </c>
      <c r="C3848" t="s">
        <v>34</v>
      </c>
      <c r="D3848" t="s">
        <v>1975</v>
      </c>
      <c r="G3848" t="s">
        <v>12751</v>
      </c>
      <c r="H3848" t="s">
        <v>14596</v>
      </c>
      <c r="I3848">
        <v>5419.0421850000002</v>
      </c>
      <c r="J3848">
        <v>0</v>
      </c>
      <c r="K3848">
        <v>5677.0949870000004</v>
      </c>
      <c r="R3848" t="s">
        <v>16835</v>
      </c>
      <c r="S3848" t="s">
        <v>15246</v>
      </c>
      <c r="T3848" t="s">
        <v>15304</v>
      </c>
      <c r="U3848" t="s">
        <v>15317</v>
      </c>
    </row>
    <row r="3849" spans="1:21" x14ac:dyDescent="0.25">
      <c r="A3849">
        <v>2010</v>
      </c>
      <c r="B3849">
        <v>33</v>
      </c>
      <c r="C3849" t="s">
        <v>34</v>
      </c>
      <c r="D3849" t="s">
        <v>1976</v>
      </c>
      <c r="G3849" t="s">
        <v>12752</v>
      </c>
      <c r="H3849" t="s">
        <v>14596</v>
      </c>
      <c r="I3849">
        <v>8136.829925</v>
      </c>
      <c r="J3849">
        <v>0</v>
      </c>
      <c r="K3849">
        <v>8604.5271549999998</v>
      </c>
      <c r="R3849" t="s">
        <v>16835</v>
      </c>
      <c r="S3849" t="s">
        <v>15246</v>
      </c>
      <c r="T3849" t="s">
        <v>15304</v>
      </c>
      <c r="U3849" t="s">
        <v>15317</v>
      </c>
    </row>
    <row r="3850" spans="1:21" x14ac:dyDescent="0.25">
      <c r="A3850">
        <v>2010</v>
      </c>
      <c r="B3850">
        <v>33</v>
      </c>
      <c r="C3850" t="s">
        <v>34</v>
      </c>
      <c r="D3850" t="s">
        <v>1977</v>
      </c>
      <c r="G3850" t="s">
        <v>12753</v>
      </c>
      <c r="H3850" t="s">
        <v>14596</v>
      </c>
      <c r="I3850">
        <v>3045.25117</v>
      </c>
      <c r="J3850">
        <v>0</v>
      </c>
      <c r="K3850">
        <v>3268.2615310000001</v>
      </c>
      <c r="R3850" t="s">
        <v>16835</v>
      </c>
      <c r="S3850" t="s">
        <v>15246</v>
      </c>
      <c r="T3850" t="s">
        <v>15304</v>
      </c>
      <c r="U3850" t="s">
        <v>15317</v>
      </c>
    </row>
    <row r="3851" spans="1:21" x14ac:dyDescent="0.25">
      <c r="A3851">
        <v>2010</v>
      </c>
      <c r="B3851">
        <v>33</v>
      </c>
      <c r="C3851" t="s">
        <v>34</v>
      </c>
      <c r="D3851" t="s">
        <v>1978</v>
      </c>
      <c r="G3851" t="s">
        <v>12754</v>
      </c>
      <c r="H3851" t="s">
        <v>14596</v>
      </c>
      <c r="I3851">
        <v>17572.667635999998</v>
      </c>
      <c r="J3851">
        <v>0</v>
      </c>
      <c r="K3851">
        <v>18739.563484999999</v>
      </c>
      <c r="R3851" t="s">
        <v>16835</v>
      </c>
      <c r="S3851" t="s">
        <v>15246</v>
      </c>
      <c r="T3851" t="s">
        <v>15304</v>
      </c>
      <c r="U3851" t="s">
        <v>15317</v>
      </c>
    </row>
    <row r="3852" spans="1:21" x14ac:dyDescent="0.25">
      <c r="A3852">
        <v>2010</v>
      </c>
      <c r="B3852">
        <v>33</v>
      </c>
      <c r="C3852" t="s">
        <v>34</v>
      </c>
      <c r="D3852" t="s">
        <v>1979</v>
      </c>
      <c r="G3852" t="s">
        <v>12755</v>
      </c>
      <c r="H3852" t="s">
        <v>14596</v>
      </c>
      <c r="I3852">
        <v>4427.3453849999996</v>
      </c>
      <c r="J3852">
        <v>0</v>
      </c>
      <c r="K3852">
        <v>4672.1669439999996</v>
      </c>
      <c r="R3852" t="s">
        <v>16835</v>
      </c>
      <c r="S3852" t="s">
        <v>15246</v>
      </c>
      <c r="T3852" t="s">
        <v>15304</v>
      </c>
      <c r="U3852" t="s">
        <v>15317</v>
      </c>
    </row>
    <row r="3853" spans="1:21" x14ac:dyDescent="0.25">
      <c r="A3853">
        <v>2010</v>
      </c>
      <c r="B3853">
        <v>33</v>
      </c>
      <c r="C3853" t="s">
        <v>34</v>
      </c>
      <c r="D3853" t="s">
        <v>1980</v>
      </c>
      <c r="G3853" t="s">
        <v>12756</v>
      </c>
      <c r="H3853" t="s">
        <v>14596</v>
      </c>
      <c r="I3853">
        <v>4942.4850999999999</v>
      </c>
      <c r="J3853">
        <v>0</v>
      </c>
      <c r="K3853">
        <v>5276.809346</v>
      </c>
      <c r="R3853" t="s">
        <v>16835</v>
      </c>
      <c r="S3853" t="s">
        <v>15246</v>
      </c>
      <c r="T3853" t="s">
        <v>15304</v>
      </c>
      <c r="U3853" t="s">
        <v>15317</v>
      </c>
    </row>
    <row r="3854" spans="1:21" x14ac:dyDescent="0.25">
      <c r="A3854">
        <v>2010</v>
      </c>
      <c r="B3854">
        <v>33</v>
      </c>
      <c r="C3854" t="s">
        <v>34</v>
      </c>
      <c r="D3854" t="s">
        <v>1981</v>
      </c>
      <c r="G3854" t="s">
        <v>12757</v>
      </c>
      <c r="H3854" t="s">
        <v>14597</v>
      </c>
      <c r="I3854">
        <v>870.05769599999996</v>
      </c>
      <c r="J3854">
        <v>0</v>
      </c>
      <c r="K3854">
        <v>870.17034899999999</v>
      </c>
      <c r="R3854" t="s">
        <v>17547</v>
      </c>
      <c r="S3854" t="s">
        <v>16846</v>
      </c>
      <c r="T3854" t="s">
        <v>16847</v>
      </c>
      <c r="U3854" t="s">
        <v>15317</v>
      </c>
    </row>
    <row r="3855" spans="1:21" x14ac:dyDescent="0.25">
      <c r="A3855">
        <v>2010</v>
      </c>
      <c r="B3855">
        <v>33</v>
      </c>
      <c r="C3855" t="s">
        <v>34</v>
      </c>
      <c r="D3855" t="s">
        <v>1982</v>
      </c>
      <c r="G3855" t="s">
        <v>12758</v>
      </c>
      <c r="H3855" t="s">
        <v>14597</v>
      </c>
      <c r="I3855">
        <v>1146.2226680000001</v>
      </c>
      <c r="J3855">
        <v>0</v>
      </c>
      <c r="K3855">
        <v>1146.477568</v>
      </c>
      <c r="R3855" t="s">
        <v>17547</v>
      </c>
      <c r="S3855" t="s">
        <v>16846</v>
      </c>
      <c r="T3855" t="s">
        <v>16847</v>
      </c>
      <c r="U3855" t="s">
        <v>15317</v>
      </c>
    </row>
    <row r="3856" spans="1:21" x14ac:dyDescent="0.25">
      <c r="A3856">
        <v>2010</v>
      </c>
      <c r="B3856">
        <v>33</v>
      </c>
      <c r="C3856" t="s">
        <v>34</v>
      </c>
      <c r="D3856" t="s">
        <v>1983</v>
      </c>
      <c r="G3856" t="s">
        <v>12759</v>
      </c>
      <c r="H3856" t="s">
        <v>14597</v>
      </c>
      <c r="I3856">
        <v>557.39313400000003</v>
      </c>
      <c r="J3856">
        <v>0</v>
      </c>
      <c r="K3856">
        <v>557.39313400000003</v>
      </c>
      <c r="R3856" t="s">
        <v>17547</v>
      </c>
      <c r="S3856" t="s">
        <v>16846</v>
      </c>
      <c r="T3856" t="s">
        <v>16847</v>
      </c>
      <c r="U3856" t="s">
        <v>15317</v>
      </c>
    </row>
    <row r="3857" spans="1:21" x14ac:dyDescent="0.25">
      <c r="A3857">
        <v>2010</v>
      </c>
      <c r="B3857">
        <v>33</v>
      </c>
      <c r="C3857" t="s">
        <v>34</v>
      </c>
      <c r="D3857" t="s">
        <v>1984</v>
      </c>
      <c r="G3857" t="s">
        <v>12760</v>
      </c>
      <c r="H3857" t="s">
        <v>14597</v>
      </c>
      <c r="I3857">
        <v>891.79027799999994</v>
      </c>
      <c r="J3857">
        <v>0</v>
      </c>
      <c r="K3857">
        <v>891.79027799999994</v>
      </c>
      <c r="R3857" t="s">
        <v>17547</v>
      </c>
      <c r="S3857" t="s">
        <v>16846</v>
      </c>
      <c r="T3857" t="s">
        <v>16847</v>
      </c>
      <c r="U3857" t="s">
        <v>15317</v>
      </c>
    </row>
    <row r="3858" spans="1:21" x14ac:dyDescent="0.25">
      <c r="A3858">
        <v>2010</v>
      </c>
      <c r="B3858">
        <v>33</v>
      </c>
      <c r="C3858" t="s">
        <v>34</v>
      </c>
      <c r="D3858" t="s">
        <v>1985</v>
      </c>
      <c r="G3858" t="s">
        <v>12761</v>
      </c>
      <c r="H3858" t="s">
        <v>14597</v>
      </c>
      <c r="I3858">
        <v>1002.631321</v>
      </c>
      <c r="J3858">
        <v>0</v>
      </c>
      <c r="K3858">
        <v>1002.941857</v>
      </c>
      <c r="R3858" t="s">
        <v>17547</v>
      </c>
      <c r="S3858" t="s">
        <v>16846</v>
      </c>
      <c r="T3858" t="s">
        <v>16847</v>
      </c>
      <c r="U3858" t="s">
        <v>15317</v>
      </c>
    </row>
    <row r="3859" spans="1:21" x14ac:dyDescent="0.25">
      <c r="A3859">
        <v>2010</v>
      </c>
      <c r="B3859">
        <v>33</v>
      </c>
      <c r="C3859" t="s">
        <v>34</v>
      </c>
      <c r="D3859" t="s">
        <v>1986</v>
      </c>
      <c r="G3859" t="s">
        <v>12762</v>
      </c>
      <c r="H3859" t="s">
        <v>14597</v>
      </c>
      <c r="I3859">
        <v>749.52309500000001</v>
      </c>
      <c r="J3859">
        <v>0</v>
      </c>
      <c r="K3859">
        <v>749.95384000000001</v>
      </c>
      <c r="R3859" t="s">
        <v>17547</v>
      </c>
      <c r="S3859" t="s">
        <v>16846</v>
      </c>
      <c r="T3859" t="s">
        <v>16847</v>
      </c>
      <c r="U3859" t="s">
        <v>15317</v>
      </c>
    </row>
    <row r="3860" spans="1:21" x14ac:dyDescent="0.25">
      <c r="A3860">
        <v>2010</v>
      </c>
      <c r="B3860">
        <v>33</v>
      </c>
      <c r="C3860" t="s">
        <v>34</v>
      </c>
      <c r="D3860" t="s">
        <v>1987</v>
      </c>
      <c r="G3860" t="s">
        <v>12763</v>
      </c>
      <c r="H3860" t="s">
        <v>14597</v>
      </c>
      <c r="I3860">
        <v>2476.1417299999998</v>
      </c>
      <c r="J3860">
        <v>0</v>
      </c>
      <c r="K3860">
        <v>2475.7197179999998</v>
      </c>
      <c r="R3860" t="s">
        <v>17547</v>
      </c>
      <c r="S3860" t="s">
        <v>16846</v>
      </c>
      <c r="T3860" t="s">
        <v>16847</v>
      </c>
      <c r="U3860" t="s">
        <v>15317</v>
      </c>
    </row>
    <row r="3861" spans="1:21" x14ac:dyDescent="0.25">
      <c r="A3861">
        <v>2010</v>
      </c>
      <c r="B3861">
        <v>33</v>
      </c>
      <c r="C3861" t="s">
        <v>34</v>
      </c>
      <c r="D3861" t="s">
        <v>1988</v>
      </c>
      <c r="G3861" t="s">
        <v>12764</v>
      </c>
      <c r="H3861" t="s">
        <v>14597</v>
      </c>
      <c r="I3861">
        <v>1393.2258420000001</v>
      </c>
      <c r="J3861">
        <v>0</v>
      </c>
      <c r="K3861">
        <v>1393.2258420000001</v>
      </c>
      <c r="R3861" t="s">
        <v>17547</v>
      </c>
      <c r="S3861" t="s">
        <v>16846</v>
      </c>
      <c r="T3861" t="s">
        <v>16847</v>
      </c>
      <c r="U3861" t="s">
        <v>15317</v>
      </c>
    </row>
    <row r="3862" spans="1:21" x14ac:dyDescent="0.25">
      <c r="A3862">
        <v>2010</v>
      </c>
      <c r="B3862">
        <v>33</v>
      </c>
      <c r="C3862" t="s">
        <v>34</v>
      </c>
      <c r="D3862" t="s">
        <v>1989</v>
      </c>
      <c r="G3862" t="s">
        <v>12765</v>
      </c>
      <c r="H3862" t="s">
        <v>14597</v>
      </c>
      <c r="I3862">
        <v>2830.462497</v>
      </c>
      <c r="J3862">
        <v>0</v>
      </c>
      <c r="K3862">
        <v>2829.8476110000001</v>
      </c>
      <c r="R3862" t="s">
        <v>17547</v>
      </c>
      <c r="S3862" t="s">
        <v>16846</v>
      </c>
      <c r="T3862" t="s">
        <v>16847</v>
      </c>
      <c r="U3862" t="s">
        <v>15317</v>
      </c>
    </row>
    <row r="3863" spans="1:21" x14ac:dyDescent="0.25">
      <c r="A3863">
        <v>2010</v>
      </c>
      <c r="B3863">
        <v>33</v>
      </c>
      <c r="C3863" t="s">
        <v>34</v>
      </c>
      <c r="D3863" t="s">
        <v>1990</v>
      </c>
      <c r="G3863" t="s">
        <v>12766</v>
      </c>
      <c r="H3863" t="s">
        <v>14597</v>
      </c>
      <c r="I3863">
        <v>1179.178392</v>
      </c>
      <c r="J3863">
        <v>0</v>
      </c>
      <c r="K3863">
        <v>1178.9548</v>
      </c>
      <c r="R3863" t="s">
        <v>17547</v>
      </c>
      <c r="S3863" t="s">
        <v>16846</v>
      </c>
      <c r="T3863" t="s">
        <v>16847</v>
      </c>
      <c r="U3863" t="s">
        <v>15317</v>
      </c>
    </row>
    <row r="3864" spans="1:21" x14ac:dyDescent="0.25">
      <c r="A3864">
        <v>2010</v>
      </c>
      <c r="B3864">
        <v>33</v>
      </c>
      <c r="C3864" t="s">
        <v>34</v>
      </c>
      <c r="D3864" t="s">
        <v>1991</v>
      </c>
      <c r="G3864" t="s">
        <v>12767</v>
      </c>
      <c r="H3864" t="s">
        <v>14597</v>
      </c>
      <c r="I3864">
        <v>1854.721108</v>
      </c>
      <c r="J3864">
        <v>0</v>
      </c>
      <c r="K3864">
        <v>1855.0993860000001</v>
      </c>
      <c r="R3864" t="s">
        <v>17547</v>
      </c>
      <c r="S3864" t="s">
        <v>16846</v>
      </c>
      <c r="T3864" t="s">
        <v>16847</v>
      </c>
      <c r="U3864" t="s">
        <v>15317</v>
      </c>
    </row>
    <row r="3865" spans="1:21" x14ac:dyDescent="0.25">
      <c r="A3865">
        <v>2010</v>
      </c>
      <c r="B3865">
        <v>33</v>
      </c>
      <c r="C3865" t="s">
        <v>34</v>
      </c>
      <c r="D3865" t="s">
        <v>1992</v>
      </c>
      <c r="G3865" t="s">
        <v>12768</v>
      </c>
      <c r="H3865" t="s">
        <v>14597</v>
      </c>
      <c r="I3865">
        <v>2680.9013540000001</v>
      </c>
      <c r="J3865">
        <v>0</v>
      </c>
      <c r="K3865">
        <v>2678.987783</v>
      </c>
      <c r="R3865" t="s">
        <v>17547</v>
      </c>
      <c r="S3865" t="s">
        <v>16846</v>
      </c>
      <c r="T3865" t="s">
        <v>16847</v>
      </c>
      <c r="U3865" t="s">
        <v>15317</v>
      </c>
    </row>
    <row r="3866" spans="1:21" x14ac:dyDescent="0.25">
      <c r="A3866">
        <v>2010</v>
      </c>
      <c r="B3866">
        <v>33</v>
      </c>
      <c r="C3866" t="s">
        <v>34</v>
      </c>
      <c r="D3866" t="s">
        <v>1993</v>
      </c>
      <c r="G3866" t="s">
        <v>12769</v>
      </c>
      <c r="H3866" t="s">
        <v>14597</v>
      </c>
      <c r="I3866">
        <v>1777.2975280000001</v>
      </c>
      <c r="J3866">
        <v>0</v>
      </c>
      <c r="K3866">
        <v>1777.298998</v>
      </c>
      <c r="R3866" t="s">
        <v>17547</v>
      </c>
      <c r="S3866" t="s">
        <v>16846</v>
      </c>
      <c r="T3866" t="s">
        <v>16847</v>
      </c>
      <c r="U3866" t="s">
        <v>15317</v>
      </c>
    </row>
    <row r="3867" spans="1:21" x14ac:dyDescent="0.25">
      <c r="A3867">
        <v>2010</v>
      </c>
      <c r="B3867">
        <v>33</v>
      </c>
      <c r="C3867" t="s">
        <v>34</v>
      </c>
      <c r="D3867" t="s">
        <v>1994</v>
      </c>
      <c r="G3867" t="s">
        <v>12770</v>
      </c>
      <c r="H3867" t="s">
        <v>14597</v>
      </c>
      <c r="I3867">
        <v>3012.3561420000001</v>
      </c>
      <c r="J3867">
        <v>0</v>
      </c>
      <c r="K3867">
        <v>3012.8167010000002</v>
      </c>
      <c r="R3867" t="s">
        <v>17547</v>
      </c>
      <c r="S3867" t="s">
        <v>16846</v>
      </c>
      <c r="T3867" t="s">
        <v>16847</v>
      </c>
      <c r="U3867" t="s">
        <v>15317</v>
      </c>
    </row>
    <row r="3868" spans="1:21" x14ac:dyDescent="0.25">
      <c r="A3868">
        <v>2010</v>
      </c>
      <c r="B3868">
        <v>33</v>
      </c>
      <c r="C3868" t="s">
        <v>34</v>
      </c>
      <c r="D3868" t="s">
        <v>1995</v>
      </c>
      <c r="G3868" t="s">
        <v>12771</v>
      </c>
      <c r="H3868" t="s">
        <v>14597</v>
      </c>
      <c r="I3868">
        <v>6026.5157159999999</v>
      </c>
      <c r="J3868">
        <v>0</v>
      </c>
      <c r="K3868">
        <v>6021.1738750000004</v>
      </c>
      <c r="R3868" t="s">
        <v>17547</v>
      </c>
      <c r="S3868" t="s">
        <v>16846</v>
      </c>
      <c r="T3868" t="s">
        <v>16847</v>
      </c>
      <c r="U3868" t="s">
        <v>15317</v>
      </c>
    </row>
    <row r="3869" spans="1:21" x14ac:dyDescent="0.25">
      <c r="A3869">
        <v>2010</v>
      </c>
      <c r="B3869">
        <v>33</v>
      </c>
      <c r="C3869" t="s">
        <v>34</v>
      </c>
      <c r="D3869" t="s">
        <v>1996</v>
      </c>
      <c r="G3869" t="s">
        <v>12772</v>
      </c>
      <c r="H3869" t="s">
        <v>14597</v>
      </c>
      <c r="I3869">
        <v>1874.122345</v>
      </c>
      <c r="J3869">
        <v>0</v>
      </c>
      <c r="K3869">
        <v>1874.8312679999999</v>
      </c>
      <c r="R3869" t="s">
        <v>17547</v>
      </c>
      <c r="S3869" t="s">
        <v>16846</v>
      </c>
      <c r="T3869" t="s">
        <v>16847</v>
      </c>
      <c r="U3869" t="s">
        <v>15317</v>
      </c>
    </row>
    <row r="3870" spans="1:21" x14ac:dyDescent="0.25">
      <c r="A3870">
        <v>2010</v>
      </c>
      <c r="B3870">
        <v>33</v>
      </c>
      <c r="C3870" t="s">
        <v>34</v>
      </c>
      <c r="D3870" t="s">
        <v>1997</v>
      </c>
      <c r="G3870" t="s">
        <v>12773</v>
      </c>
      <c r="H3870" t="s">
        <v>14597</v>
      </c>
      <c r="I3870">
        <v>908.44032200000004</v>
      </c>
      <c r="J3870">
        <v>0</v>
      </c>
      <c r="K3870">
        <v>907.72223199999996</v>
      </c>
      <c r="R3870" t="s">
        <v>17547</v>
      </c>
      <c r="S3870" t="s">
        <v>16846</v>
      </c>
      <c r="T3870" t="s">
        <v>16847</v>
      </c>
      <c r="U3870" t="s">
        <v>15317</v>
      </c>
    </row>
    <row r="3871" spans="1:21" x14ac:dyDescent="0.25">
      <c r="A3871">
        <v>2010</v>
      </c>
      <c r="B3871">
        <v>33</v>
      </c>
      <c r="C3871" t="s">
        <v>34</v>
      </c>
      <c r="D3871" t="s">
        <v>1998</v>
      </c>
      <c r="G3871" t="s">
        <v>12774</v>
      </c>
      <c r="H3871" t="s">
        <v>14597</v>
      </c>
      <c r="I3871">
        <v>834.76338099999998</v>
      </c>
      <c r="J3871">
        <v>0</v>
      </c>
      <c r="K3871">
        <v>835.27987399999995</v>
      </c>
      <c r="R3871" t="s">
        <v>17547</v>
      </c>
      <c r="S3871" t="s">
        <v>16846</v>
      </c>
      <c r="T3871" t="s">
        <v>16847</v>
      </c>
      <c r="U3871" t="s">
        <v>15317</v>
      </c>
    </row>
    <row r="3872" spans="1:21" x14ac:dyDescent="0.25">
      <c r="A3872">
        <v>2010</v>
      </c>
      <c r="B3872">
        <v>33</v>
      </c>
      <c r="C3872" t="s">
        <v>34</v>
      </c>
      <c r="D3872" t="s">
        <v>1999</v>
      </c>
      <c r="G3872" t="s">
        <v>12775</v>
      </c>
      <c r="H3872" t="s">
        <v>14597</v>
      </c>
      <c r="I3872">
        <v>1511.8603430000001</v>
      </c>
      <c r="J3872">
        <v>0</v>
      </c>
      <c r="K3872">
        <v>1511.8603430000001</v>
      </c>
      <c r="R3872" t="s">
        <v>17547</v>
      </c>
      <c r="S3872" t="s">
        <v>16846</v>
      </c>
      <c r="T3872" t="s">
        <v>16847</v>
      </c>
      <c r="U3872" t="s">
        <v>15317</v>
      </c>
    </row>
    <row r="3873" spans="1:21" x14ac:dyDescent="0.25">
      <c r="A3873">
        <v>2010</v>
      </c>
      <c r="B3873">
        <v>33</v>
      </c>
      <c r="C3873" t="s">
        <v>34</v>
      </c>
      <c r="D3873" t="s">
        <v>2000</v>
      </c>
      <c r="G3873" t="s">
        <v>12776</v>
      </c>
      <c r="H3873" t="s">
        <v>14597</v>
      </c>
      <c r="I3873">
        <v>2187.0527750000001</v>
      </c>
      <c r="J3873">
        <v>0</v>
      </c>
      <c r="K3873">
        <v>2187.0527750000001</v>
      </c>
      <c r="R3873" t="s">
        <v>17547</v>
      </c>
      <c r="S3873" t="s">
        <v>16846</v>
      </c>
      <c r="T3873" t="s">
        <v>16847</v>
      </c>
      <c r="U3873" t="s">
        <v>15317</v>
      </c>
    </row>
    <row r="3874" spans="1:21" x14ac:dyDescent="0.25">
      <c r="A3874">
        <v>2010</v>
      </c>
      <c r="B3874">
        <v>33</v>
      </c>
      <c r="C3874" t="s">
        <v>34</v>
      </c>
      <c r="D3874" t="s">
        <v>2001</v>
      </c>
      <c r="G3874" t="s">
        <v>12777</v>
      </c>
      <c r="H3874" t="s">
        <v>14597</v>
      </c>
      <c r="I3874">
        <v>2040.5011239999999</v>
      </c>
      <c r="J3874">
        <v>0</v>
      </c>
      <c r="K3874">
        <v>2041.416698</v>
      </c>
      <c r="R3874" t="s">
        <v>17547</v>
      </c>
      <c r="S3874" t="s">
        <v>16846</v>
      </c>
      <c r="T3874" t="s">
        <v>16847</v>
      </c>
      <c r="U3874" t="s">
        <v>15317</v>
      </c>
    </row>
    <row r="3875" spans="1:21" x14ac:dyDescent="0.25">
      <c r="A3875">
        <v>2010</v>
      </c>
      <c r="B3875">
        <v>33</v>
      </c>
      <c r="C3875" t="s">
        <v>34</v>
      </c>
      <c r="D3875" t="s">
        <v>2002</v>
      </c>
      <c r="G3875" t="s">
        <v>12778</v>
      </c>
      <c r="H3875" t="s">
        <v>14597</v>
      </c>
      <c r="I3875">
        <v>1033.3260720000001</v>
      </c>
      <c r="J3875">
        <v>0</v>
      </c>
      <c r="K3875">
        <v>1033.4707080000001</v>
      </c>
      <c r="R3875" t="s">
        <v>17547</v>
      </c>
      <c r="S3875" t="s">
        <v>16846</v>
      </c>
      <c r="T3875" t="s">
        <v>16847</v>
      </c>
      <c r="U3875" t="s">
        <v>15317</v>
      </c>
    </row>
    <row r="3876" spans="1:21" x14ac:dyDescent="0.25">
      <c r="A3876">
        <v>2010</v>
      </c>
      <c r="B3876">
        <v>33</v>
      </c>
      <c r="C3876" t="s">
        <v>34</v>
      </c>
      <c r="D3876" t="s">
        <v>2003</v>
      </c>
      <c r="G3876" t="s">
        <v>12779</v>
      </c>
      <c r="H3876" t="s">
        <v>14597</v>
      </c>
      <c r="I3876">
        <v>900.74479899999994</v>
      </c>
      <c r="J3876">
        <v>0</v>
      </c>
      <c r="K3876">
        <v>902.32859699999995</v>
      </c>
      <c r="R3876" t="s">
        <v>17547</v>
      </c>
      <c r="S3876" t="s">
        <v>16846</v>
      </c>
      <c r="T3876" t="s">
        <v>16847</v>
      </c>
      <c r="U3876" t="s">
        <v>15317</v>
      </c>
    </row>
    <row r="3877" spans="1:21" x14ac:dyDescent="0.25">
      <c r="A3877">
        <v>2010</v>
      </c>
      <c r="B3877">
        <v>33</v>
      </c>
      <c r="C3877" t="s">
        <v>34</v>
      </c>
      <c r="D3877" t="s">
        <v>2004</v>
      </c>
      <c r="G3877" t="s">
        <v>12780</v>
      </c>
      <c r="H3877" t="s">
        <v>14597</v>
      </c>
      <c r="I3877">
        <v>1153.2237299999999</v>
      </c>
      <c r="J3877">
        <v>0</v>
      </c>
      <c r="K3877">
        <v>1153.3305600000001</v>
      </c>
      <c r="R3877" t="s">
        <v>17547</v>
      </c>
      <c r="S3877" t="s">
        <v>16846</v>
      </c>
      <c r="T3877" t="s">
        <v>16847</v>
      </c>
      <c r="U3877" t="s">
        <v>15317</v>
      </c>
    </row>
    <row r="3878" spans="1:21" x14ac:dyDescent="0.25">
      <c r="A3878">
        <v>2010</v>
      </c>
      <c r="B3878">
        <v>33</v>
      </c>
      <c r="C3878" t="s">
        <v>34</v>
      </c>
      <c r="D3878" t="s">
        <v>2005</v>
      </c>
      <c r="G3878" t="s">
        <v>12781</v>
      </c>
      <c r="H3878" t="s">
        <v>14597</v>
      </c>
      <c r="I3878">
        <v>1488.6198099999999</v>
      </c>
      <c r="J3878">
        <v>0</v>
      </c>
      <c r="K3878">
        <v>1488.8397279999999</v>
      </c>
      <c r="R3878" t="s">
        <v>17547</v>
      </c>
      <c r="S3878" t="s">
        <v>16846</v>
      </c>
      <c r="T3878" t="s">
        <v>16847</v>
      </c>
      <c r="U3878" t="s">
        <v>15317</v>
      </c>
    </row>
    <row r="3879" spans="1:21" x14ac:dyDescent="0.25">
      <c r="A3879">
        <v>2010</v>
      </c>
      <c r="B3879">
        <v>33</v>
      </c>
      <c r="C3879" t="s">
        <v>34</v>
      </c>
      <c r="D3879" t="s">
        <v>2006</v>
      </c>
      <c r="G3879" t="s">
        <v>12782</v>
      </c>
      <c r="H3879" t="s">
        <v>14597</v>
      </c>
      <c r="I3879">
        <v>1418.182859</v>
      </c>
      <c r="J3879">
        <v>0</v>
      </c>
      <c r="K3879">
        <v>1417.69471</v>
      </c>
      <c r="R3879" t="s">
        <v>17547</v>
      </c>
      <c r="S3879" t="s">
        <v>16846</v>
      </c>
      <c r="T3879" t="s">
        <v>16847</v>
      </c>
      <c r="U3879" t="s">
        <v>15317</v>
      </c>
    </row>
    <row r="3880" spans="1:21" x14ac:dyDescent="0.25">
      <c r="A3880">
        <v>2010</v>
      </c>
      <c r="B3880">
        <v>33</v>
      </c>
      <c r="C3880" t="s">
        <v>34</v>
      </c>
      <c r="D3880" t="s">
        <v>2007</v>
      </c>
      <c r="G3880" t="s">
        <v>12783</v>
      </c>
      <c r="H3880" t="s">
        <v>14597</v>
      </c>
      <c r="I3880">
        <v>1436.591743</v>
      </c>
      <c r="J3880">
        <v>0</v>
      </c>
      <c r="K3880">
        <v>1436.7206229999999</v>
      </c>
      <c r="R3880" t="s">
        <v>17547</v>
      </c>
      <c r="S3880" t="s">
        <v>16846</v>
      </c>
      <c r="T3880" t="s">
        <v>16847</v>
      </c>
      <c r="U3880" t="s">
        <v>15317</v>
      </c>
    </row>
    <row r="3881" spans="1:21" x14ac:dyDescent="0.25">
      <c r="A3881">
        <v>2010</v>
      </c>
      <c r="B3881">
        <v>33</v>
      </c>
      <c r="C3881" t="s">
        <v>34</v>
      </c>
      <c r="D3881" t="s">
        <v>2008</v>
      </c>
      <c r="G3881" t="s">
        <v>12784</v>
      </c>
      <c r="H3881" t="s">
        <v>14597</v>
      </c>
      <c r="I3881">
        <v>1799.881991</v>
      </c>
      <c r="J3881">
        <v>0</v>
      </c>
      <c r="K3881">
        <v>1800.121866</v>
      </c>
      <c r="R3881" t="s">
        <v>17547</v>
      </c>
      <c r="S3881" t="s">
        <v>16846</v>
      </c>
      <c r="T3881" t="s">
        <v>16847</v>
      </c>
      <c r="U3881" t="s">
        <v>15317</v>
      </c>
    </row>
    <row r="3882" spans="1:21" x14ac:dyDescent="0.25">
      <c r="A3882">
        <v>2010</v>
      </c>
      <c r="B3882">
        <v>33</v>
      </c>
      <c r="C3882" t="s">
        <v>34</v>
      </c>
      <c r="D3882" t="s">
        <v>2009</v>
      </c>
      <c r="G3882" t="s">
        <v>12785</v>
      </c>
      <c r="H3882" t="s">
        <v>14597</v>
      </c>
      <c r="I3882">
        <v>725.76333599999998</v>
      </c>
      <c r="J3882">
        <v>0</v>
      </c>
      <c r="K3882">
        <v>725.76333599999998</v>
      </c>
      <c r="R3882" t="s">
        <v>17547</v>
      </c>
      <c r="S3882" t="s">
        <v>16846</v>
      </c>
      <c r="T3882" t="s">
        <v>16847</v>
      </c>
      <c r="U3882" t="s">
        <v>15317</v>
      </c>
    </row>
    <row r="3883" spans="1:21" x14ac:dyDescent="0.25">
      <c r="A3883">
        <v>2010</v>
      </c>
      <c r="B3883">
        <v>33</v>
      </c>
      <c r="C3883" t="s">
        <v>34</v>
      </c>
      <c r="D3883" t="s">
        <v>2010</v>
      </c>
      <c r="G3883" t="s">
        <v>12786</v>
      </c>
      <c r="H3883" t="s">
        <v>14597</v>
      </c>
      <c r="I3883">
        <v>3154.2973529999999</v>
      </c>
      <c r="J3883">
        <v>0</v>
      </c>
      <c r="K3883">
        <v>3154.366415</v>
      </c>
      <c r="R3883" t="s">
        <v>17547</v>
      </c>
      <c r="S3883" t="s">
        <v>16846</v>
      </c>
      <c r="T3883" t="s">
        <v>16847</v>
      </c>
      <c r="U3883" t="s">
        <v>15317</v>
      </c>
    </row>
    <row r="3884" spans="1:21" x14ac:dyDescent="0.25">
      <c r="A3884">
        <v>2010</v>
      </c>
      <c r="B3884">
        <v>33</v>
      </c>
      <c r="C3884" t="s">
        <v>34</v>
      </c>
      <c r="D3884" t="s">
        <v>2011</v>
      </c>
      <c r="G3884" t="s">
        <v>12787</v>
      </c>
      <c r="H3884" t="s">
        <v>14597</v>
      </c>
      <c r="I3884">
        <v>1108.4549159999999</v>
      </c>
      <c r="J3884">
        <v>0</v>
      </c>
      <c r="K3884">
        <v>1108.3354220000001</v>
      </c>
      <c r="R3884" t="s">
        <v>17547</v>
      </c>
      <c r="S3884" t="s">
        <v>16846</v>
      </c>
      <c r="T3884" t="s">
        <v>16847</v>
      </c>
      <c r="U3884" t="s">
        <v>15317</v>
      </c>
    </row>
    <row r="3885" spans="1:21" x14ac:dyDescent="0.25">
      <c r="A3885">
        <v>2010</v>
      </c>
      <c r="B3885">
        <v>33</v>
      </c>
      <c r="C3885" t="s">
        <v>34</v>
      </c>
      <c r="D3885" t="s">
        <v>2012</v>
      </c>
      <c r="G3885" t="s">
        <v>12788</v>
      </c>
      <c r="H3885" t="s">
        <v>14597</v>
      </c>
      <c r="I3885">
        <v>1075.8324379999999</v>
      </c>
      <c r="J3885">
        <v>0</v>
      </c>
      <c r="K3885">
        <v>1075.8324379999999</v>
      </c>
      <c r="R3885" t="s">
        <v>17547</v>
      </c>
      <c r="S3885" t="s">
        <v>16846</v>
      </c>
      <c r="T3885" t="s">
        <v>16847</v>
      </c>
      <c r="U3885" t="s">
        <v>15317</v>
      </c>
    </row>
    <row r="3886" spans="1:21" x14ac:dyDescent="0.25">
      <c r="A3886">
        <v>2010</v>
      </c>
      <c r="B3886">
        <v>33</v>
      </c>
      <c r="C3886" t="s">
        <v>34</v>
      </c>
      <c r="D3886" t="s">
        <v>2013</v>
      </c>
      <c r="G3886" t="s">
        <v>12789</v>
      </c>
      <c r="H3886" t="s">
        <v>14598</v>
      </c>
      <c r="I3886">
        <v>162.76884000000001</v>
      </c>
      <c r="J3886">
        <v>0</v>
      </c>
      <c r="K3886">
        <v>162.76884000000001</v>
      </c>
      <c r="R3886" t="s">
        <v>15343</v>
      </c>
      <c r="S3886" t="s">
        <v>15252</v>
      </c>
      <c r="T3886" t="s">
        <v>15310</v>
      </c>
      <c r="U3886" t="s">
        <v>15317</v>
      </c>
    </row>
    <row r="3887" spans="1:21" x14ac:dyDescent="0.25">
      <c r="A3887">
        <v>2010</v>
      </c>
      <c r="B3887">
        <v>33</v>
      </c>
      <c r="C3887" t="s">
        <v>34</v>
      </c>
      <c r="D3887" t="s">
        <v>2014</v>
      </c>
      <c r="G3887" t="s">
        <v>12790</v>
      </c>
      <c r="H3887" t="s">
        <v>14598</v>
      </c>
      <c r="I3887">
        <v>304.56861500000002</v>
      </c>
      <c r="J3887">
        <v>0</v>
      </c>
      <c r="K3887">
        <v>304.56861500000002</v>
      </c>
      <c r="R3887" t="s">
        <v>15343</v>
      </c>
      <c r="S3887" t="s">
        <v>15252</v>
      </c>
      <c r="T3887" t="s">
        <v>15310</v>
      </c>
      <c r="U3887" t="s">
        <v>15317</v>
      </c>
    </row>
    <row r="3888" spans="1:21" x14ac:dyDescent="0.25">
      <c r="A3888">
        <v>2010</v>
      </c>
      <c r="B3888">
        <v>33</v>
      </c>
      <c r="C3888" t="s">
        <v>34</v>
      </c>
      <c r="D3888" t="s">
        <v>2015</v>
      </c>
      <c r="G3888" t="s">
        <v>12791</v>
      </c>
      <c r="H3888" t="s">
        <v>14598</v>
      </c>
      <c r="I3888">
        <v>64.606735</v>
      </c>
      <c r="J3888">
        <v>0</v>
      </c>
      <c r="K3888">
        <v>64.606735</v>
      </c>
      <c r="R3888" t="s">
        <v>15343</v>
      </c>
      <c r="S3888" t="s">
        <v>15252</v>
      </c>
      <c r="T3888" t="s">
        <v>15310</v>
      </c>
      <c r="U3888" t="s">
        <v>15317</v>
      </c>
    </row>
    <row r="3889" spans="1:21" x14ac:dyDescent="0.25">
      <c r="A3889">
        <v>2010</v>
      </c>
      <c r="B3889">
        <v>33</v>
      </c>
      <c r="C3889" t="s">
        <v>34</v>
      </c>
      <c r="D3889" t="s">
        <v>2016</v>
      </c>
      <c r="G3889" t="s">
        <v>12792</v>
      </c>
      <c r="H3889" t="s">
        <v>14598</v>
      </c>
      <c r="I3889">
        <v>403.47525100000001</v>
      </c>
      <c r="J3889">
        <v>0</v>
      </c>
      <c r="K3889">
        <v>403.47525100000001</v>
      </c>
      <c r="R3889" t="s">
        <v>15343</v>
      </c>
      <c r="S3889" t="s">
        <v>15252</v>
      </c>
      <c r="T3889" t="s">
        <v>15310</v>
      </c>
      <c r="U3889" t="s">
        <v>15317</v>
      </c>
    </row>
    <row r="3890" spans="1:21" x14ac:dyDescent="0.25">
      <c r="A3890">
        <v>2010</v>
      </c>
      <c r="B3890">
        <v>33</v>
      </c>
      <c r="C3890" t="s">
        <v>34</v>
      </c>
      <c r="D3890" t="s">
        <v>2017</v>
      </c>
      <c r="G3890" t="s">
        <v>12793</v>
      </c>
      <c r="H3890" t="s">
        <v>14598</v>
      </c>
      <c r="I3890">
        <v>345.943084</v>
      </c>
      <c r="J3890">
        <v>0</v>
      </c>
      <c r="K3890">
        <v>345.943084</v>
      </c>
      <c r="R3890" t="s">
        <v>15343</v>
      </c>
      <c r="S3890" t="s">
        <v>15252</v>
      </c>
      <c r="T3890" t="s">
        <v>15310</v>
      </c>
      <c r="U3890" t="s">
        <v>15317</v>
      </c>
    </row>
    <row r="3891" spans="1:21" x14ac:dyDescent="0.25">
      <c r="A3891">
        <v>2010</v>
      </c>
      <c r="B3891">
        <v>33</v>
      </c>
      <c r="C3891" t="s">
        <v>34</v>
      </c>
      <c r="D3891" t="s">
        <v>2018</v>
      </c>
      <c r="G3891" t="s">
        <v>12794</v>
      </c>
      <c r="H3891" t="s">
        <v>14598</v>
      </c>
      <c r="I3891">
        <v>104.605165</v>
      </c>
      <c r="J3891">
        <v>0</v>
      </c>
      <c r="K3891">
        <v>104.605165</v>
      </c>
      <c r="R3891" t="s">
        <v>15343</v>
      </c>
      <c r="S3891" t="s">
        <v>15252</v>
      </c>
      <c r="T3891" t="s">
        <v>15310</v>
      </c>
      <c r="U3891" t="s">
        <v>15317</v>
      </c>
    </row>
    <row r="3892" spans="1:21" x14ac:dyDescent="0.25">
      <c r="A3892">
        <v>2010</v>
      </c>
      <c r="B3892">
        <v>33</v>
      </c>
      <c r="C3892" t="s">
        <v>34</v>
      </c>
      <c r="D3892" t="s">
        <v>2019</v>
      </c>
      <c r="G3892" t="s">
        <v>12795</v>
      </c>
      <c r="H3892" t="s">
        <v>14598</v>
      </c>
      <c r="I3892">
        <v>4635.2829739999997</v>
      </c>
      <c r="J3892">
        <v>0</v>
      </c>
      <c r="K3892">
        <v>4635.2829739999997</v>
      </c>
      <c r="R3892" t="s">
        <v>15343</v>
      </c>
      <c r="S3892" t="s">
        <v>15252</v>
      </c>
      <c r="T3892" t="s">
        <v>15310</v>
      </c>
      <c r="U3892" t="s">
        <v>15317</v>
      </c>
    </row>
    <row r="3893" spans="1:21" x14ac:dyDescent="0.25">
      <c r="A3893">
        <v>2010</v>
      </c>
      <c r="B3893">
        <v>33</v>
      </c>
      <c r="C3893" t="s">
        <v>34</v>
      </c>
      <c r="D3893" t="s">
        <v>2020</v>
      </c>
      <c r="G3893" t="s">
        <v>12796</v>
      </c>
      <c r="H3893" t="s">
        <v>14598</v>
      </c>
      <c r="I3893">
        <v>840.01275199999998</v>
      </c>
      <c r="J3893">
        <v>0</v>
      </c>
      <c r="K3893">
        <v>840.01275199999998</v>
      </c>
      <c r="R3893" t="s">
        <v>15343</v>
      </c>
      <c r="S3893" t="s">
        <v>15252</v>
      </c>
      <c r="T3893" t="s">
        <v>15310</v>
      </c>
      <c r="U3893" t="s">
        <v>15317</v>
      </c>
    </row>
    <row r="3894" spans="1:21" x14ac:dyDescent="0.25">
      <c r="A3894">
        <v>2010</v>
      </c>
      <c r="B3894">
        <v>33</v>
      </c>
      <c r="C3894" t="s">
        <v>34</v>
      </c>
      <c r="D3894" t="s">
        <v>2021</v>
      </c>
      <c r="G3894" t="s">
        <v>12797</v>
      </c>
      <c r="H3894" t="s">
        <v>14598</v>
      </c>
      <c r="I3894">
        <v>669.38919999999996</v>
      </c>
      <c r="J3894">
        <v>0</v>
      </c>
      <c r="K3894">
        <v>669.38919999999996</v>
      </c>
      <c r="R3894" t="s">
        <v>15343</v>
      </c>
      <c r="S3894" t="s">
        <v>15252</v>
      </c>
      <c r="T3894" t="s">
        <v>15310</v>
      </c>
      <c r="U3894" t="s">
        <v>15317</v>
      </c>
    </row>
    <row r="3895" spans="1:21" x14ac:dyDescent="0.25">
      <c r="A3895">
        <v>2010</v>
      </c>
      <c r="B3895">
        <v>33</v>
      </c>
      <c r="C3895" t="s">
        <v>34</v>
      </c>
      <c r="D3895" t="s">
        <v>2022</v>
      </c>
      <c r="G3895" t="s">
        <v>12798</v>
      </c>
      <c r="H3895" t="s">
        <v>14598</v>
      </c>
      <c r="I3895">
        <v>2081.5946119999999</v>
      </c>
      <c r="J3895">
        <v>0</v>
      </c>
      <c r="K3895">
        <v>2081.5946119999999</v>
      </c>
      <c r="R3895" t="s">
        <v>15343</v>
      </c>
      <c r="S3895" t="s">
        <v>15252</v>
      </c>
      <c r="T3895" t="s">
        <v>15310</v>
      </c>
      <c r="U3895" t="s">
        <v>15317</v>
      </c>
    </row>
    <row r="3896" spans="1:21" x14ac:dyDescent="0.25">
      <c r="A3896">
        <v>2010</v>
      </c>
      <c r="B3896">
        <v>33</v>
      </c>
      <c r="C3896" t="s">
        <v>34</v>
      </c>
      <c r="D3896" t="s">
        <v>2023</v>
      </c>
      <c r="G3896" t="s">
        <v>12799</v>
      </c>
      <c r="H3896" t="s">
        <v>14598</v>
      </c>
      <c r="I3896">
        <v>3173.613942</v>
      </c>
      <c r="J3896">
        <v>0</v>
      </c>
      <c r="K3896">
        <v>3173.613942</v>
      </c>
      <c r="R3896" t="s">
        <v>15343</v>
      </c>
      <c r="S3896" t="s">
        <v>15252</v>
      </c>
      <c r="T3896" t="s">
        <v>15310</v>
      </c>
      <c r="U3896" t="s">
        <v>15317</v>
      </c>
    </row>
    <row r="3897" spans="1:21" x14ac:dyDescent="0.25">
      <c r="A3897">
        <v>2010</v>
      </c>
      <c r="B3897">
        <v>33</v>
      </c>
      <c r="C3897" t="s">
        <v>34</v>
      </c>
      <c r="D3897" t="s">
        <v>2024</v>
      </c>
      <c r="G3897" t="s">
        <v>12800</v>
      </c>
      <c r="H3897" t="s">
        <v>14598</v>
      </c>
      <c r="I3897">
        <v>1350.484193</v>
      </c>
      <c r="J3897">
        <v>0</v>
      </c>
      <c r="K3897">
        <v>1350.484193</v>
      </c>
      <c r="R3897" t="s">
        <v>15343</v>
      </c>
      <c r="S3897" t="s">
        <v>15252</v>
      </c>
      <c r="T3897" t="s">
        <v>15310</v>
      </c>
      <c r="U3897" t="s">
        <v>15317</v>
      </c>
    </row>
    <row r="3898" spans="1:21" x14ac:dyDescent="0.25">
      <c r="A3898">
        <v>2010</v>
      </c>
      <c r="B3898">
        <v>33</v>
      </c>
      <c r="C3898" t="s">
        <v>34</v>
      </c>
      <c r="D3898" t="s">
        <v>2025</v>
      </c>
      <c r="G3898" t="s">
        <v>12801</v>
      </c>
      <c r="H3898" t="s">
        <v>14598</v>
      </c>
      <c r="I3898">
        <v>1335.2589519999999</v>
      </c>
      <c r="J3898">
        <v>0</v>
      </c>
      <c r="K3898">
        <v>1335.2589519999999</v>
      </c>
      <c r="R3898" t="s">
        <v>15343</v>
      </c>
      <c r="S3898" t="s">
        <v>15252</v>
      </c>
      <c r="T3898" t="s">
        <v>15310</v>
      </c>
      <c r="U3898" t="s">
        <v>15317</v>
      </c>
    </row>
    <row r="3899" spans="1:21" x14ac:dyDescent="0.25">
      <c r="A3899">
        <v>2010</v>
      </c>
      <c r="B3899">
        <v>33</v>
      </c>
      <c r="C3899" t="s">
        <v>34</v>
      </c>
      <c r="D3899" t="s">
        <v>2026</v>
      </c>
      <c r="G3899" t="s">
        <v>12802</v>
      </c>
      <c r="H3899" t="s">
        <v>14598</v>
      </c>
      <c r="I3899">
        <v>3484.8912789999999</v>
      </c>
      <c r="J3899">
        <v>0</v>
      </c>
      <c r="K3899">
        <v>3484.8912789999999</v>
      </c>
      <c r="R3899" t="s">
        <v>15343</v>
      </c>
      <c r="S3899" t="s">
        <v>15252</v>
      </c>
      <c r="T3899" t="s">
        <v>15310</v>
      </c>
      <c r="U3899" t="s">
        <v>15317</v>
      </c>
    </row>
    <row r="3900" spans="1:21" x14ac:dyDescent="0.25">
      <c r="A3900">
        <v>2010</v>
      </c>
      <c r="B3900">
        <v>33</v>
      </c>
      <c r="C3900" t="s">
        <v>34</v>
      </c>
      <c r="D3900" t="s">
        <v>2027</v>
      </c>
      <c r="G3900" t="s">
        <v>12803</v>
      </c>
      <c r="H3900" t="s">
        <v>14598</v>
      </c>
      <c r="I3900">
        <v>2154.306846</v>
      </c>
      <c r="J3900">
        <v>0</v>
      </c>
      <c r="K3900">
        <v>2154.306846</v>
      </c>
      <c r="R3900" t="s">
        <v>15343</v>
      </c>
      <c r="S3900" t="s">
        <v>15252</v>
      </c>
      <c r="T3900" t="s">
        <v>15310</v>
      </c>
      <c r="U3900" t="s">
        <v>15317</v>
      </c>
    </row>
    <row r="3901" spans="1:21" x14ac:dyDescent="0.25">
      <c r="A3901">
        <v>2010</v>
      </c>
      <c r="B3901">
        <v>33</v>
      </c>
      <c r="C3901" t="s">
        <v>34</v>
      </c>
      <c r="D3901" t="s">
        <v>2028</v>
      </c>
      <c r="G3901" t="s">
        <v>12804</v>
      </c>
      <c r="H3901" t="s">
        <v>14598</v>
      </c>
      <c r="I3901">
        <v>488.929079</v>
      </c>
      <c r="J3901">
        <v>0</v>
      </c>
      <c r="K3901">
        <v>488.929079</v>
      </c>
      <c r="R3901" t="s">
        <v>15343</v>
      </c>
      <c r="S3901" t="s">
        <v>15252</v>
      </c>
      <c r="T3901" t="s">
        <v>15310</v>
      </c>
      <c r="U3901" t="s">
        <v>15317</v>
      </c>
    </row>
    <row r="3902" spans="1:21" x14ac:dyDescent="0.25">
      <c r="A3902">
        <v>2010</v>
      </c>
      <c r="B3902">
        <v>33</v>
      </c>
      <c r="C3902" t="s">
        <v>34</v>
      </c>
      <c r="D3902" t="s">
        <v>2029</v>
      </c>
      <c r="G3902" t="s">
        <v>12805</v>
      </c>
      <c r="H3902" t="s">
        <v>14598</v>
      </c>
      <c r="I3902">
        <v>354.09951100000001</v>
      </c>
      <c r="J3902">
        <v>0</v>
      </c>
      <c r="K3902">
        <v>354.09951100000001</v>
      </c>
      <c r="R3902" t="s">
        <v>15343</v>
      </c>
      <c r="S3902" t="s">
        <v>15252</v>
      </c>
      <c r="T3902" t="s">
        <v>15310</v>
      </c>
      <c r="U3902" t="s">
        <v>15317</v>
      </c>
    </row>
    <row r="3903" spans="1:21" x14ac:dyDescent="0.25">
      <c r="A3903">
        <v>2010</v>
      </c>
      <c r="B3903">
        <v>33</v>
      </c>
      <c r="C3903" t="s">
        <v>34</v>
      </c>
      <c r="D3903" t="s">
        <v>2030</v>
      </c>
      <c r="G3903" t="s">
        <v>12806</v>
      </c>
      <c r="H3903" t="s">
        <v>14598</v>
      </c>
      <c r="I3903">
        <v>405.86259000000001</v>
      </c>
      <c r="J3903">
        <v>0</v>
      </c>
      <c r="K3903">
        <v>405.86259000000001</v>
      </c>
      <c r="R3903" t="s">
        <v>15343</v>
      </c>
      <c r="S3903" t="s">
        <v>15252</v>
      </c>
      <c r="T3903" t="s">
        <v>15310</v>
      </c>
      <c r="U3903" t="s">
        <v>15317</v>
      </c>
    </row>
    <row r="3904" spans="1:21" x14ac:dyDescent="0.25">
      <c r="A3904">
        <v>2010</v>
      </c>
      <c r="B3904">
        <v>33</v>
      </c>
      <c r="C3904" t="s">
        <v>34</v>
      </c>
      <c r="D3904" t="s">
        <v>2031</v>
      </c>
      <c r="G3904" t="s">
        <v>12807</v>
      </c>
      <c r="H3904" t="s">
        <v>14598</v>
      </c>
      <c r="I3904">
        <v>3905.8200350000002</v>
      </c>
      <c r="J3904">
        <v>0</v>
      </c>
      <c r="K3904">
        <v>3905.8200350000002</v>
      </c>
      <c r="R3904" t="s">
        <v>15343</v>
      </c>
      <c r="S3904" t="s">
        <v>15252</v>
      </c>
      <c r="T3904" t="s">
        <v>15310</v>
      </c>
      <c r="U3904" t="s">
        <v>15317</v>
      </c>
    </row>
    <row r="3905" spans="1:21" x14ac:dyDescent="0.25">
      <c r="A3905">
        <v>2010</v>
      </c>
      <c r="B3905">
        <v>33</v>
      </c>
      <c r="C3905" t="s">
        <v>34</v>
      </c>
      <c r="D3905" t="s">
        <v>2032</v>
      </c>
      <c r="G3905" t="s">
        <v>12808</v>
      </c>
      <c r="H3905" t="s">
        <v>14598</v>
      </c>
      <c r="I3905">
        <v>3263.7341280000001</v>
      </c>
      <c r="J3905">
        <v>0</v>
      </c>
      <c r="K3905">
        <v>3263.7341280000001</v>
      </c>
      <c r="R3905" t="s">
        <v>15343</v>
      </c>
      <c r="S3905" t="s">
        <v>15252</v>
      </c>
      <c r="T3905" t="s">
        <v>15310</v>
      </c>
      <c r="U3905" t="s">
        <v>15317</v>
      </c>
    </row>
    <row r="3906" spans="1:21" x14ac:dyDescent="0.25">
      <c r="A3906">
        <v>2010</v>
      </c>
      <c r="B3906">
        <v>33</v>
      </c>
      <c r="C3906" t="s">
        <v>34</v>
      </c>
      <c r="D3906" t="s">
        <v>2033</v>
      </c>
      <c r="G3906" t="s">
        <v>12809</v>
      </c>
      <c r="H3906" t="s">
        <v>14598</v>
      </c>
      <c r="I3906">
        <v>559.24489800000003</v>
      </c>
      <c r="J3906">
        <v>0</v>
      </c>
      <c r="K3906">
        <v>559.24489800000003</v>
      </c>
      <c r="R3906" t="s">
        <v>15343</v>
      </c>
      <c r="S3906" t="s">
        <v>15252</v>
      </c>
      <c r="T3906" t="s">
        <v>15310</v>
      </c>
      <c r="U3906" t="s">
        <v>15317</v>
      </c>
    </row>
    <row r="3907" spans="1:21" x14ac:dyDescent="0.25">
      <c r="A3907">
        <v>2010</v>
      </c>
      <c r="B3907">
        <v>33</v>
      </c>
      <c r="C3907" t="s">
        <v>34</v>
      </c>
      <c r="D3907" t="s">
        <v>2034</v>
      </c>
      <c r="G3907" t="s">
        <v>12810</v>
      </c>
      <c r="H3907" t="s">
        <v>14598</v>
      </c>
      <c r="I3907">
        <v>296.19957699999998</v>
      </c>
      <c r="J3907">
        <v>0</v>
      </c>
      <c r="K3907">
        <v>296.19957699999998</v>
      </c>
      <c r="R3907" t="s">
        <v>15343</v>
      </c>
      <c r="S3907" t="s">
        <v>15252</v>
      </c>
      <c r="T3907" t="s">
        <v>15310</v>
      </c>
      <c r="U3907" t="s">
        <v>15317</v>
      </c>
    </row>
    <row r="3908" spans="1:21" x14ac:dyDescent="0.25">
      <c r="A3908">
        <v>2010</v>
      </c>
      <c r="B3908">
        <v>33</v>
      </c>
      <c r="C3908" t="s">
        <v>34</v>
      </c>
      <c r="D3908" t="s">
        <v>2035</v>
      </c>
      <c r="G3908" t="s">
        <v>12811</v>
      </c>
      <c r="H3908" t="s">
        <v>14598</v>
      </c>
      <c r="I3908">
        <v>1452.911053</v>
      </c>
      <c r="J3908">
        <v>0</v>
      </c>
      <c r="K3908">
        <v>1452.911053</v>
      </c>
      <c r="R3908" t="s">
        <v>15343</v>
      </c>
      <c r="S3908" t="s">
        <v>15252</v>
      </c>
      <c r="T3908" t="s">
        <v>15310</v>
      </c>
      <c r="U3908" t="s">
        <v>15317</v>
      </c>
    </row>
    <row r="3909" spans="1:21" x14ac:dyDescent="0.25">
      <c r="A3909">
        <v>2010</v>
      </c>
      <c r="B3909">
        <v>33</v>
      </c>
      <c r="C3909" t="s">
        <v>34</v>
      </c>
      <c r="D3909" t="s">
        <v>2036</v>
      </c>
      <c r="G3909" t="s">
        <v>12812</v>
      </c>
      <c r="H3909" t="s">
        <v>14598</v>
      </c>
      <c r="I3909">
        <v>689.96238700000004</v>
      </c>
      <c r="J3909">
        <v>0</v>
      </c>
      <c r="K3909">
        <v>689.96238700000004</v>
      </c>
      <c r="R3909" t="s">
        <v>15343</v>
      </c>
      <c r="S3909" t="s">
        <v>15252</v>
      </c>
      <c r="T3909" t="s">
        <v>15310</v>
      </c>
      <c r="U3909" t="s">
        <v>15317</v>
      </c>
    </row>
    <row r="3910" spans="1:21" x14ac:dyDescent="0.25">
      <c r="A3910">
        <v>2010</v>
      </c>
      <c r="B3910">
        <v>33</v>
      </c>
      <c r="C3910" t="s">
        <v>34</v>
      </c>
      <c r="D3910" t="s">
        <v>2037</v>
      </c>
      <c r="G3910" t="s">
        <v>12813</v>
      </c>
      <c r="H3910" t="s">
        <v>14598</v>
      </c>
      <c r="I3910">
        <v>410.39826599999998</v>
      </c>
      <c r="J3910">
        <v>0</v>
      </c>
      <c r="K3910">
        <v>410.39826599999998</v>
      </c>
      <c r="R3910" t="s">
        <v>15343</v>
      </c>
      <c r="S3910" t="s">
        <v>15252</v>
      </c>
      <c r="T3910" t="s">
        <v>15310</v>
      </c>
      <c r="U3910" t="s">
        <v>15317</v>
      </c>
    </row>
    <row r="3911" spans="1:21" x14ac:dyDescent="0.25">
      <c r="A3911">
        <v>2010</v>
      </c>
      <c r="B3911">
        <v>33</v>
      </c>
      <c r="C3911" t="s">
        <v>34</v>
      </c>
      <c r="D3911" t="s">
        <v>2038</v>
      </c>
      <c r="G3911" t="s">
        <v>12814</v>
      </c>
      <c r="H3911" t="s">
        <v>14598</v>
      </c>
      <c r="I3911">
        <v>1117.2459229999999</v>
      </c>
      <c r="J3911">
        <v>0</v>
      </c>
      <c r="K3911">
        <v>1117.2459229999999</v>
      </c>
      <c r="R3911" t="s">
        <v>15343</v>
      </c>
      <c r="S3911" t="s">
        <v>15252</v>
      </c>
      <c r="T3911" t="s">
        <v>15310</v>
      </c>
      <c r="U3911" t="s">
        <v>15317</v>
      </c>
    </row>
    <row r="3912" spans="1:21" x14ac:dyDescent="0.25">
      <c r="A3912">
        <v>2010</v>
      </c>
      <c r="B3912">
        <v>33</v>
      </c>
      <c r="C3912" t="s">
        <v>34</v>
      </c>
      <c r="D3912" t="s">
        <v>2039</v>
      </c>
      <c r="G3912" t="s">
        <v>12815</v>
      </c>
      <c r="H3912" t="s">
        <v>14598</v>
      </c>
      <c r="I3912">
        <v>689.30707600000005</v>
      </c>
      <c r="J3912">
        <v>0</v>
      </c>
      <c r="K3912">
        <v>689.30707600000005</v>
      </c>
      <c r="R3912" t="s">
        <v>15343</v>
      </c>
      <c r="S3912" t="s">
        <v>15252</v>
      </c>
      <c r="T3912" t="s">
        <v>15310</v>
      </c>
      <c r="U3912" t="s">
        <v>15317</v>
      </c>
    </row>
    <row r="3913" spans="1:21" x14ac:dyDescent="0.25">
      <c r="A3913">
        <v>2010</v>
      </c>
      <c r="B3913">
        <v>33</v>
      </c>
      <c r="C3913" t="s">
        <v>34</v>
      </c>
      <c r="D3913" t="s">
        <v>2040</v>
      </c>
      <c r="G3913" t="s">
        <v>12816</v>
      </c>
      <c r="H3913" t="s">
        <v>14598</v>
      </c>
      <c r="I3913">
        <v>355.17290200000002</v>
      </c>
      <c r="J3913">
        <v>0</v>
      </c>
      <c r="K3913">
        <v>355.17290200000002</v>
      </c>
      <c r="R3913" t="s">
        <v>15343</v>
      </c>
      <c r="S3913" t="s">
        <v>15252</v>
      </c>
      <c r="T3913" t="s">
        <v>15310</v>
      </c>
      <c r="U3913" t="s">
        <v>15317</v>
      </c>
    </row>
    <row r="3914" spans="1:21" x14ac:dyDescent="0.25">
      <c r="A3914">
        <v>2010</v>
      </c>
      <c r="B3914">
        <v>33</v>
      </c>
      <c r="C3914" t="s">
        <v>34</v>
      </c>
      <c r="D3914" t="s">
        <v>2041</v>
      </c>
      <c r="G3914" t="s">
        <v>12817</v>
      </c>
      <c r="H3914" t="s">
        <v>14598</v>
      </c>
      <c r="I3914">
        <v>4599.6860500000003</v>
      </c>
      <c r="J3914">
        <v>0</v>
      </c>
      <c r="K3914">
        <v>4599.6860500000003</v>
      </c>
      <c r="R3914" t="s">
        <v>15343</v>
      </c>
      <c r="S3914" t="s">
        <v>15252</v>
      </c>
      <c r="T3914" t="s">
        <v>15310</v>
      </c>
      <c r="U3914" t="s">
        <v>15317</v>
      </c>
    </row>
    <row r="3915" spans="1:21" x14ac:dyDescent="0.25">
      <c r="A3915">
        <v>2010</v>
      </c>
      <c r="B3915">
        <v>33</v>
      </c>
      <c r="C3915" t="s">
        <v>34</v>
      </c>
      <c r="D3915" t="s">
        <v>2042</v>
      </c>
      <c r="G3915" t="s">
        <v>12818</v>
      </c>
      <c r="H3915" t="s">
        <v>14598</v>
      </c>
      <c r="I3915">
        <v>896.04488500000002</v>
      </c>
      <c r="J3915">
        <v>0</v>
      </c>
      <c r="K3915">
        <v>896.04488500000002</v>
      </c>
      <c r="R3915" t="s">
        <v>15343</v>
      </c>
      <c r="S3915" t="s">
        <v>15252</v>
      </c>
      <c r="T3915" t="s">
        <v>15310</v>
      </c>
      <c r="U3915" t="s">
        <v>15317</v>
      </c>
    </row>
    <row r="3916" spans="1:21" x14ac:dyDescent="0.25">
      <c r="A3916">
        <v>2010</v>
      </c>
      <c r="B3916">
        <v>33</v>
      </c>
      <c r="C3916" t="s">
        <v>34</v>
      </c>
      <c r="D3916" t="s">
        <v>2043</v>
      </c>
      <c r="G3916" t="s">
        <v>12819</v>
      </c>
      <c r="H3916" t="s">
        <v>14598</v>
      </c>
      <c r="I3916">
        <v>791.12170000000003</v>
      </c>
      <c r="J3916">
        <v>0</v>
      </c>
      <c r="K3916">
        <v>791.12170000000003</v>
      </c>
      <c r="R3916" t="s">
        <v>15343</v>
      </c>
      <c r="S3916" t="s">
        <v>15252</v>
      </c>
      <c r="T3916" t="s">
        <v>15310</v>
      </c>
      <c r="U3916" t="s">
        <v>15317</v>
      </c>
    </row>
    <row r="3917" spans="1:21" x14ac:dyDescent="0.25">
      <c r="A3917">
        <v>2010</v>
      </c>
      <c r="B3917">
        <v>33</v>
      </c>
      <c r="C3917" t="s">
        <v>34</v>
      </c>
      <c r="D3917" t="s">
        <v>2044</v>
      </c>
      <c r="G3917" t="s">
        <v>12820</v>
      </c>
      <c r="H3917" t="s">
        <v>14599</v>
      </c>
      <c r="I3917">
        <v>450.44367399999999</v>
      </c>
      <c r="J3917">
        <v>0</v>
      </c>
      <c r="K3917">
        <v>450.44367399999999</v>
      </c>
      <c r="U3917" t="s">
        <v>15316</v>
      </c>
    </row>
    <row r="3918" spans="1:21" x14ac:dyDescent="0.25">
      <c r="A3918">
        <v>2010</v>
      </c>
      <c r="B3918">
        <v>33</v>
      </c>
      <c r="C3918" t="s">
        <v>34</v>
      </c>
      <c r="D3918" t="s">
        <v>2045</v>
      </c>
      <c r="G3918" t="s">
        <v>12821</v>
      </c>
      <c r="H3918" t="s">
        <v>14599</v>
      </c>
      <c r="I3918">
        <v>1250.6838849999999</v>
      </c>
      <c r="J3918">
        <v>0</v>
      </c>
      <c r="K3918">
        <v>1250.6838849999999</v>
      </c>
      <c r="U3918" t="s">
        <v>15316</v>
      </c>
    </row>
    <row r="3919" spans="1:21" x14ac:dyDescent="0.25">
      <c r="A3919">
        <v>2010</v>
      </c>
      <c r="B3919">
        <v>33</v>
      </c>
      <c r="C3919" t="s">
        <v>34</v>
      </c>
      <c r="D3919" t="s">
        <v>2046</v>
      </c>
      <c r="G3919" t="s">
        <v>12822</v>
      </c>
      <c r="H3919" t="s">
        <v>14599</v>
      </c>
      <c r="I3919">
        <v>223.28900999999999</v>
      </c>
      <c r="J3919">
        <v>0</v>
      </c>
      <c r="K3919">
        <v>223.28900999999999</v>
      </c>
      <c r="U3919" t="s">
        <v>15316</v>
      </c>
    </row>
    <row r="3920" spans="1:21" x14ac:dyDescent="0.25">
      <c r="A3920">
        <v>2010</v>
      </c>
      <c r="B3920">
        <v>33</v>
      </c>
      <c r="C3920" t="s">
        <v>34</v>
      </c>
      <c r="D3920" t="s">
        <v>2047</v>
      </c>
      <c r="G3920" t="s">
        <v>12823</v>
      </c>
      <c r="H3920" t="s">
        <v>14599</v>
      </c>
      <c r="I3920">
        <v>313.82576599999999</v>
      </c>
      <c r="J3920">
        <v>0</v>
      </c>
      <c r="K3920">
        <v>313.82576599999999</v>
      </c>
      <c r="U3920" t="s">
        <v>15316</v>
      </c>
    </row>
    <row r="3921" spans="1:21" x14ac:dyDescent="0.25">
      <c r="A3921">
        <v>2010</v>
      </c>
      <c r="B3921">
        <v>33</v>
      </c>
      <c r="C3921" t="s">
        <v>34</v>
      </c>
      <c r="D3921" t="s">
        <v>2048</v>
      </c>
      <c r="G3921" t="s">
        <v>12824</v>
      </c>
      <c r="H3921" t="s">
        <v>14599</v>
      </c>
      <c r="I3921">
        <v>1036.328514</v>
      </c>
      <c r="J3921">
        <v>0</v>
      </c>
      <c r="K3921">
        <v>1036.328514</v>
      </c>
      <c r="U3921" t="s">
        <v>15316</v>
      </c>
    </row>
    <row r="3922" spans="1:21" x14ac:dyDescent="0.25">
      <c r="A3922">
        <v>2010</v>
      </c>
      <c r="B3922">
        <v>33</v>
      </c>
      <c r="C3922" t="s">
        <v>34</v>
      </c>
      <c r="D3922" t="s">
        <v>2049</v>
      </c>
      <c r="G3922" t="s">
        <v>12825</v>
      </c>
      <c r="H3922" t="s">
        <v>14599</v>
      </c>
      <c r="I3922">
        <v>236.957179</v>
      </c>
      <c r="J3922">
        <v>0</v>
      </c>
      <c r="K3922">
        <v>236.957179</v>
      </c>
      <c r="U3922" t="s">
        <v>15316</v>
      </c>
    </row>
    <row r="3923" spans="1:21" x14ac:dyDescent="0.25">
      <c r="A3923">
        <v>2010</v>
      </c>
      <c r="B3923">
        <v>33</v>
      </c>
      <c r="C3923" t="s">
        <v>34</v>
      </c>
      <c r="D3923" t="s">
        <v>2050</v>
      </c>
      <c r="G3923" t="s">
        <v>12826</v>
      </c>
      <c r="H3923" t="s">
        <v>14599</v>
      </c>
      <c r="I3923">
        <v>1776.7776719999999</v>
      </c>
      <c r="J3923">
        <v>0</v>
      </c>
      <c r="K3923">
        <v>1776.7776719999999</v>
      </c>
      <c r="U3923" t="s">
        <v>15316</v>
      </c>
    </row>
    <row r="3924" spans="1:21" x14ac:dyDescent="0.25">
      <c r="A3924">
        <v>2010</v>
      </c>
      <c r="B3924">
        <v>33</v>
      </c>
      <c r="C3924" t="s">
        <v>34</v>
      </c>
      <c r="D3924" t="s">
        <v>2051</v>
      </c>
      <c r="G3924" t="s">
        <v>12827</v>
      </c>
      <c r="H3924" t="s">
        <v>14599</v>
      </c>
      <c r="I3924">
        <v>1336.7833479999999</v>
      </c>
      <c r="J3924">
        <v>0</v>
      </c>
      <c r="K3924">
        <v>1336.7833479999999</v>
      </c>
      <c r="U3924" t="s">
        <v>15316</v>
      </c>
    </row>
    <row r="3925" spans="1:21" x14ac:dyDescent="0.25">
      <c r="A3925">
        <v>2010</v>
      </c>
      <c r="B3925">
        <v>33</v>
      </c>
      <c r="C3925" t="s">
        <v>34</v>
      </c>
      <c r="D3925" t="s">
        <v>2052</v>
      </c>
      <c r="G3925" t="s">
        <v>12828</v>
      </c>
      <c r="H3925" t="s">
        <v>14599</v>
      </c>
      <c r="I3925">
        <v>3514.5451889999999</v>
      </c>
      <c r="J3925">
        <v>0</v>
      </c>
      <c r="K3925">
        <v>3514.5451889999999</v>
      </c>
      <c r="U3925" t="s">
        <v>15316</v>
      </c>
    </row>
    <row r="3926" spans="1:21" x14ac:dyDescent="0.25">
      <c r="A3926">
        <v>2010</v>
      </c>
      <c r="B3926">
        <v>33</v>
      </c>
      <c r="C3926" t="s">
        <v>34</v>
      </c>
      <c r="D3926" t="s">
        <v>2053</v>
      </c>
      <c r="G3926" t="s">
        <v>12829</v>
      </c>
      <c r="H3926" t="s">
        <v>14599</v>
      </c>
      <c r="I3926">
        <v>610.65588600000001</v>
      </c>
      <c r="J3926">
        <v>0</v>
      </c>
      <c r="K3926">
        <v>610.65588600000001</v>
      </c>
      <c r="U3926" t="s">
        <v>15316</v>
      </c>
    </row>
    <row r="3927" spans="1:21" x14ac:dyDescent="0.25">
      <c r="A3927">
        <v>2010</v>
      </c>
      <c r="B3927">
        <v>33</v>
      </c>
      <c r="C3927" t="s">
        <v>34</v>
      </c>
      <c r="D3927" t="s">
        <v>2054</v>
      </c>
      <c r="G3927" t="s">
        <v>12830</v>
      </c>
      <c r="H3927" t="s">
        <v>14599</v>
      </c>
      <c r="I3927">
        <v>1987.2173909999999</v>
      </c>
      <c r="J3927">
        <v>0</v>
      </c>
      <c r="K3927">
        <v>1987.2173909999999</v>
      </c>
      <c r="U3927" t="s">
        <v>15316</v>
      </c>
    </row>
    <row r="3928" spans="1:21" x14ac:dyDescent="0.25">
      <c r="A3928">
        <v>2010</v>
      </c>
      <c r="B3928">
        <v>33</v>
      </c>
      <c r="C3928" t="s">
        <v>34</v>
      </c>
      <c r="D3928" t="s">
        <v>2055</v>
      </c>
      <c r="G3928" t="s">
        <v>12831</v>
      </c>
      <c r="H3928" t="s">
        <v>14599</v>
      </c>
      <c r="I3928">
        <v>1236.1019590000001</v>
      </c>
      <c r="J3928">
        <v>0</v>
      </c>
      <c r="K3928">
        <v>1236.1019590000001</v>
      </c>
      <c r="U3928" t="s">
        <v>15316</v>
      </c>
    </row>
    <row r="3929" spans="1:21" x14ac:dyDescent="0.25">
      <c r="A3929">
        <v>2010</v>
      </c>
      <c r="B3929">
        <v>33</v>
      </c>
      <c r="C3929" t="s">
        <v>34</v>
      </c>
      <c r="D3929" t="s">
        <v>2056</v>
      </c>
      <c r="G3929" t="s">
        <v>12832</v>
      </c>
      <c r="H3929" t="s">
        <v>14599</v>
      </c>
      <c r="I3929">
        <v>953.98329000000001</v>
      </c>
      <c r="J3929">
        <v>0</v>
      </c>
      <c r="K3929">
        <v>953.98329000000001</v>
      </c>
      <c r="U3929" t="s">
        <v>15316</v>
      </c>
    </row>
    <row r="3930" spans="1:21" x14ac:dyDescent="0.25">
      <c r="A3930">
        <v>2010</v>
      </c>
      <c r="B3930">
        <v>33</v>
      </c>
      <c r="C3930" t="s">
        <v>34</v>
      </c>
      <c r="D3930" t="s">
        <v>2057</v>
      </c>
      <c r="G3930" t="s">
        <v>12833</v>
      </c>
      <c r="H3930" t="s">
        <v>14599</v>
      </c>
      <c r="I3930">
        <v>2765.1298029999998</v>
      </c>
      <c r="J3930">
        <v>0</v>
      </c>
      <c r="K3930">
        <v>2765.1298029999998</v>
      </c>
      <c r="U3930" t="s">
        <v>15316</v>
      </c>
    </row>
    <row r="3931" spans="1:21" x14ac:dyDescent="0.25">
      <c r="A3931">
        <v>2010</v>
      </c>
      <c r="B3931">
        <v>33</v>
      </c>
      <c r="C3931" t="s">
        <v>34</v>
      </c>
      <c r="D3931" t="s">
        <v>2058</v>
      </c>
      <c r="G3931" t="s">
        <v>12834</v>
      </c>
      <c r="H3931" t="s">
        <v>14599</v>
      </c>
      <c r="I3931">
        <v>5851.1155150000004</v>
      </c>
      <c r="J3931">
        <v>0</v>
      </c>
      <c r="K3931">
        <v>5851.1155150000004</v>
      </c>
      <c r="U3931" t="s">
        <v>15316</v>
      </c>
    </row>
    <row r="3932" spans="1:21" x14ac:dyDescent="0.25">
      <c r="A3932">
        <v>2010</v>
      </c>
      <c r="B3932">
        <v>33</v>
      </c>
      <c r="C3932" t="s">
        <v>34</v>
      </c>
      <c r="D3932" t="s">
        <v>2059</v>
      </c>
      <c r="G3932" t="s">
        <v>12835</v>
      </c>
      <c r="H3932" t="s">
        <v>14599</v>
      </c>
      <c r="I3932">
        <v>1559.886536</v>
      </c>
      <c r="J3932">
        <v>0</v>
      </c>
      <c r="K3932">
        <v>1559.886536</v>
      </c>
      <c r="U3932" t="s">
        <v>15316</v>
      </c>
    </row>
    <row r="3933" spans="1:21" x14ac:dyDescent="0.25">
      <c r="A3933">
        <v>2010</v>
      </c>
      <c r="B3933">
        <v>33</v>
      </c>
      <c r="C3933" t="s">
        <v>34</v>
      </c>
      <c r="D3933" t="s">
        <v>2060</v>
      </c>
      <c r="G3933" t="s">
        <v>12836</v>
      </c>
      <c r="H3933" t="s">
        <v>14599</v>
      </c>
      <c r="I3933">
        <v>659.99207699999999</v>
      </c>
      <c r="J3933">
        <v>0</v>
      </c>
      <c r="K3933">
        <v>659.99207699999999</v>
      </c>
      <c r="U3933" t="s">
        <v>15316</v>
      </c>
    </row>
    <row r="3934" spans="1:21" x14ac:dyDescent="0.25">
      <c r="A3934">
        <v>2010</v>
      </c>
      <c r="B3934">
        <v>33</v>
      </c>
      <c r="C3934" t="s">
        <v>34</v>
      </c>
      <c r="D3934" t="s">
        <v>2061</v>
      </c>
      <c r="G3934" t="s">
        <v>12837</v>
      </c>
      <c r="H3934" t="s">
        <v>14599</v>
      </c>
      <c r="I3934">
        <v>381.810318</v>
      </c>
      <c r="J3934">
        <v>0</v>
      </c>
      <c r="K3934">
        <v>381.810318</v>
      </c>
      <c r="U3934" t="s">
        <v>15316</v>
      </c>
    </row>
    <row r="3935" spans="1:21" x14ac:dyDescent="0.25">
      <c r="A3935">
        <v>2010</v>
      </c>
      <c r="B3935">
        <v>33</v>
      </c>
      <c r="C3935" t="s">
        <v>34</v>
      </c>
      <c r="D3935" t="s">
        <v>2062</v>
      </c>
      <c r="G3935" t="s">
        <v>12838</v>
      </c>
      <c r="H3935" t="s">
        <v>14599</v>
      </c>
      <c r="I3935">
        <v>1753.888076</v>
      </c>
      <c r="J3935">
        <v>0</v>
      </c>
      <c r="K3935">
        <v>1753.888076</v>
      </c>
      <c r="U3935" t="s">
        <v>15316</v>
      </c>
    </row>
    <row r="3936" spans="1:21" x14ac:dyDescent="0.25">
      <c r="A3936">
        <v>2010</v>
      </c>
      <c r="B3936">
        <v>33</v>
      </c>
      <c r="C3936" t="s">
        <v>34</v>
      </c>
      <c r="D3936" t="s">
        <v>2063</v>
      </c>
      <c r="G3936" t="s">
        <v>12839</v>
      </c>
      <c r="H3936" t="s">
        <v>14599</v>
      </c>
      <c r="I3936">
        <v>1397.82122</v>
      </c>
      <c r="J3936">
        <v>0</v>
      </c>
      <c r="K3936">
        <v>1397.82122</v>
      </c>
      <c r="U3936" t="s">
        <v>15316</v>
      </c>
    </row>
    <row r="3937" spans="1:21" x14ac:dyDescent="0.25">
      <c r="A3937">
        <v>2010</v>
      </c>
      <c r="B3937">
        <v>33</v>
      </c>
      <c r="C3937" t="s">
        <v>34</v>
      </c>
      <c r="D3937" t="s">
        <v>2064</v>
      </c>
      <c r="G3937" t="s">
        <v>12840</v>
      </c>
      <c r="H3937" t="s">
        <v>14599</v>
      </c>
      <c r="I3937">
        <v>2227.628029</v>
      </c>
      <c r="J3937">
        <v>0</v>
      </c>
      <c r="K3937">
        <v>2227.628029</v>
      </c>
      <c r="U3937" t="s">
        <v>15316</v>
      </c>
    </row>
    <row r="3938" spans="1:21" x14ac:dyDescent="0.25">
      <c r="A3938">
        <v>2010</v>
      </c>
      <c r="B3938">
        <v>33</v>
      </c>
      <c r="C3938" t="s">
        <v>34</v>
      </c>
      <c r="D3938" t="s">
        <v>2065</v>
      </c>
      <c r="G3938" t="s">
        <v>12841</v>
      </c>
      <c r="H3938" t="s">
        <v>14599</v>
      </c>
      <c r="I3938">
        <v>678.89751799999999</v>
      </c>
      <c r="J3938">
        <v>0</v>
      </c>
      <c r="K3938">
        <v>678.89751799999999</v>
      </c>
      <c r="U3938" t="s">
        <v>15316</v>
      </c>
    </row>
    <row r="3939" spans="1:21" x14ac:dyDescent="0.25">
      <c r="A3939">
        <v>2010</v>
      </c>
      <c r="B3939">
        <v>33</v>
      </c>
      <c r="C3939" t="s">
        <v>34</v>
      </c>
      <c r="D3939" t="s">
        <v>2066</v>
      </c>
      <c r="G3939" t="s">
        <v>12842</v>
      </c>
      <c r="H3939" t="s">
        <v>14599</v>
      </c>
      <c r="I3939">
        <v>519.72701400000005</v>
      </c>
      <c r="J3939">
        <v>0</v>
      </c>
      <c r="K3939">
        <v>519.72701400000005</v>
      </c>
      <c r="U3939" t="s">
        <v>15316</v>
      </c>
    </row>
    <row r="3940" spans="1:21" x14ac:dyDescent="0.25">
      <c r="A3940">
        <v>2010</v>
      </c>
      <c r="B3940">
        <v>33</v>
      </c>
      <c r="C3940" t="s">
        <v>34</v>
      </c>
      <c r="D3940" t="s">
        <v>2067</v>
      </c>
      <c r="G3940" t="s">
        <v>12843</v>
      </c>
      <c r="H3940" t="s">
        <v>14599</v>
      </c>
      <c r="I3940">
        <v>978.84015999999997</v>
      </c>
      <c r="J3940">
        <v>0</v>
      </c>
      <c r="K3940">
        <v>978.84015999999997</v>
      </c>
      <c r="U3940" t="s">
        <v>15316</v>
      </c>
    </row>
    <row r="3941" spans="1:21" x14ac:dyDescent="0.25">
      <c r="A3941">
        <v>2010</v>
      </c>
      <c r="B3941">
        <v>33</v>
      </c>
      <c r="C3941" t="s">
        <v>34</v>
      </c>
      <c r="D3941" t="s">
        <v>2068</v>
      </c>
      <c r="G3941" t="s">
        <v>12844</v>
      </c>
      <c r="H3941" t="s">
        <v>14599</v>
      </c>
      <c r="I3941">
        <v>1044.4432750000001</v>
      </c>
      <c r="J3941">
        <v>0</v>
      </c>
      <c r="K3941">
        <v>1044.4432750000001</v>
      </c>
      <c r="U3941" t="s">
        <v>15316</v>
      </c>
    </row>
    <row r="3942" spans="1:21" x14ac:dyDescent="0.25">
      <c r="A3942">
        <v>2010</v>
      </c>
      <c r="B3942">
        <v>33</v>
      </c>
      <c r="C3942" t="s">
        <v>34</v>
      </c>
      <c r="D3942" t="s">
        <v>2069</v>
      </c>
      <c r="G3942" t="s">
        <v>12845</v>
      </c>
      <c r="H3942" t="s">
        <v>14599</v>
      </c>
      <c r="I3942">
        <v>989.51785099999995</v>
      </c>
      <c r="J3942">
        <v>0</v>
      </c>
      <c r="K3942">
        <v>989.51785099999995</v>
      </c>
      <c r="U3942" t="s">
        <v>15316</v>
      </c>
    </row>
    <row r="3943" spans="1:21" x14ac:dyDescent="0.25">
      <c r="A3943">
        <v>2010</v>
      </c>
      <c r="B3943">
        <v>33</v>
      </c>
      <c r="C3943" t="s">
        <v>34</v>
      </c>
      <c r="D3943" t="s">
        <v>2070</v>
      </c>
      <c r="G3943" t="s">
        <v>12846</v>
      </c>
      <c r="H3943" t="s">
        <v>14599</v>
      </c>
      <c r="I3943">
        <v>807.78766399999995</v>
      </c>
      <c r="J3943">
        <v>0</v>
      </c>
      <c r="K3943">
        <v>807.78766399999995</v>
      </c>
      <c r="U3943" t="s">
        <v>15316</v>
      </c>
    </row>
    <row r="3944" spans="1:21" x14ac:dyDescent="0.25">
      <c r="A3944">
        <v>2010</v>
      </c>
      <c r="B3944">
        <v>33</v>
      </c>
      <c r="C3944" t="s">
        <v>34</v>
      </c>
      <c r="D3944" t="s">
        <v>2071</v>
      </c>
      <c r="G3944" t="s">
        <v>12847</v>
      </c>
      <c r="H3944" t="s">
        <v>14599</v>
      </c>
      <c r="I3944">
        <v>1258.940769</v>
      </c>
      <c r="J3944">
        <v>0</v>
      </c>
      <c r="K3944">
        <v>1258.940769</v>
      </c>
      <c r="U3944" t="s">
        <v>15316</v>
      </c>
    </row>
    <row r="3945" spans="1:21" x14ac:dyDescent="0.25">
      <c r="A3945">
        <v>2010</v>
      </c>
      <c r="B3945">
        <v>33</v>
      </c>
      <c r="C3945" t="s">
        <v>34</v>
      </c>
      <c r="D3945" t="s">
        <v>2072</v>
      </c>
      <c r="G3945" t="s">
        <v>12848</v>
      </c>
      <c r="H3945" t="s">
        <v>14599</v>
      </c>
      <c r="I3945">
        <v>447.529966</v>
      </c>
      <c r="J3945">
        <v>0</v>
      </c>
      <c r="K3945">
        <v>447.529966</v>
      </c>
      <c r="U3945" t="s">
        <v>15316</v>
      </c>
    </row>
    <row r="3946" spans="1:21" x14ac:dyDescent="0.25">
      <c r="A3946">
        <v>2010</v>
      </c>
      <c r="B3946">
        <v>33</v>
      </c>
      <c r="C3946" t="s">
        <v>34</v>
      </c>
      <c r="D3946" t="s">
        <v>2073</v>
      </c>
      <c r="G3946" t="s">
        <v>12849</v>
      </c>
      <c r="H3946" t="s">
        <v>14599</v>
      </c>
      <c r="I3946">
        <v>2866.3942480000001</v>
      </c>
      <c r="J3946">
        <v>0</v>
      </c>
      <c r="K3946">
        <v>2866.3942480000001</v>
      </c>
      <c r="U3946" t="s">
        <v>15316</v>
      </c>
    </row>
    <row r="3947" spans="1:21" x14ac:dyDescent="0.25">
      <c r="A3947">
        <v>2010</v>
      </c>
      <c r="B3947">
        <v>33</v>
      </c>
      <c r="C3947" t="s">
        <v>34</v>
      </c>
      <c r="D3947" t="s">
        <v>2074</v>
      </c>
      <c r="G3947" t="s">
        <v>12850</v>
      </c>
      <c r="H3947" t="s">
        <v>14599</v>
      </c>
      <c r="I3947">
        <v>757.84636899999998</v>
      </c>
      <c r="J3947">
        <v>0</v>
      </c>
      <c r="K3947">
        <v>757.84636899999998</v>
      </c>
      <c r="U3947" t="s">
        <v>15316</v>
      </c>
    </row>
    <row r="3948" spans="1:21" x14ac:dyDescent="0.25">
      <c r="A3948">
        <v>2010</v>
      </c>
      <c r="B3948">
        <v>33</v>
      </c>
      <c r="C3948" t="s">
        <v>34</v>
      </c>
      <c r="D3948" t="s">
        <v>2075</v>
      </c>
      <c r="G3948" t="s">
        <v>12851</v>
      </c>
      <c r="H3948" t="s">
        <v>14599</v>
      </c>
      <c r="I3948">
        <v>543.10596799999996</v>
      </c>
      <c r="J3948">
        <v>0</v>
      </c>
      <c r="K3948">
        <v>543.10596799999996</v>
      </c>
      <c r="U3948" t="s">
        <v>15316</v>
      </c>
    </row>
    <row r="3949" spans="1:21" x14ac:dyDescent="0.25">
      <c r="A3949">
        <v>2010</v>
      </c>
      <c r="B3949">
        <v>33</v>
      </c>
      <c r="C3949" t="s">
        <v>34</v>
      </c>
      <c r="D3949" t="s">
        <v>2076</v>
      </c>
      <c r="G3949" t="s">
        <v>12852</v>
      </c>
      <c r="H3949" t="s">
        <v>14600</v>
      </c>
      <c r="I3949">
        <v>60.206209000000001</v>
      </c>
      <c r="J3949">
        <v>0</v>
      </c>
      <c r="K3949">
        <v>194.20665600000001</v>
      </c>
      <c r="R3949" t="s">
        <v>18352</v>
      </c>
      <c r="S3949" t="s">
        <v>18353</v>
      </c>
      <c r="T3949" t="s">
        <v>18354</v>
      </c>
      <c r="U3949" t="s">
        <v>15317</v>
      </c>
    </row>
    <row r="3950" spans="1:21" x14ac:dyDescent="0.25">
      <c r="A3950">
        <v>2010</v>
      </c>
      <c r="B3950">
        <v>33</v>
      </c>
      <c r="C3950" t="s">
        <v>34</v>
      </c>
      <c r="D3950" t="s">
        <v>2077</v>
      </c>
      <c r="G3950" t="s">
        <v>12853</v>
      </c>
      <c r="H3950" t="s">
        <v>14600</v>
      </c>
      <c r="I3950">
        <v>98.343996000000004</v>
      </c>
      <c r="J3950">
        <v>0</v>
      </c>
      <c r="K3950">
        <v>451.68869000000001</v>
      </c>
      <c r="R3950" t="s">
        <v>18352</v>
      </c>
      <c r="S3950" t="s">
        <v>18353</v>
      </c>
      <c r="T3950" t="s">
        <v>18354</v>
      </c>
      <c r="U3950" t="s">
        <v>15317</v>
      </c>
    </row>
    <row r="3951" spans="1:21" x14ac:dyDescent="0.25">
      <c r="A3951">
        <v>2010</v>
      </c>
      <c r="B3951">
        <v>33</v>
      </c>
      <c r="C3951" t="s">
        <v>34</v>
      </c>
      <c r="D3951" t="s">
        <v>2078</v>
      </c>
      <c r="G3951" t="s">
        <v>12854</v>
      </c>
      <c r="H3951" t="s">
        <v>14600</v>
      </c>
      <c r="I3951">
        <v>33.021605999999998</v>
      </c>
      <c r="J3951">
        <v>0</v>
      </c>
      <c r="K3951">
        <v>142.54848000000001</v>
      </c>
      <c r="R3951" t="s">
        <v>18352</v>
      </c>
      <c r="S3951" t="s">
        <v>18353</v>
      </c>
      <c r="T3951" t="s">
        <v>18354</v>
      </c>
      <c r="U3951" t="s">
        <v>15317</v>
      </c>
    </row>
    <row r="3952" spans="1:21" x14ac:dyDescent="0.25">
      <c r="A3952">
        <v>2010</v>
      </c>
      <c r="B3952">
        <v>33</v>
      </c>
      <c r="C3952" t="s">
        <v>34</v>
      </c>
      <c r="D3952" t="s">
        <v>2079</v>
      </c>
      <c r="G3952" t="s">
        <v>12855</v>
      </c>
      <c r="H3952" t="s">
        <v>14600</v>
      </c>
      <c r="I3952">
        <v>51.224387999999998</v>
      </c>
      <c r="J3952">
        <v>0</v>
      </c>
      <c r="K3952">
        <v>162.51468299999999</v>
      </c>
      <c r="R3952" t="s">
        <v>18352</v>
      </c>
      <c r="S3952" t="s">
        <v>18353</v>
      </c>
      <c r="T3952" t="s">
        <v>18354</v>
      </c>
      <c r="U3952" t="s">
        <v>15317</v>
      </c>
    </row>
    <row r="3953" spans="1:21" x14ac:dyDescent="0.25">
      <c r="A3953">
        <v>2010</v>
      </c>
      <c r="B3953">
        <v>33</v>
      </c>
      <c r="C3953" t="s">
        <v>34</v>
      </c>
      <c r="D3953" t="s">
        <v>2080</v>
      </c>
      <c r="G3953" t="s">
        <v>12856</v>
      </c>
      <c r="H3953" t="s">
        <v>14600</v>
      </c>
      <c r="I3953">
        <v>92.768518</v>
      </c>
      <c r="J3953">
        <v>0</v>
      </c>
      <c r="K3953">
        <v>229.23606599999999</v>
      </c>
      <c r="R3953" t="s">
        <v>18352</v>
      </c>
      <c r="S3953" t="s">
        <v>18353</v>
      </c>
      <c r="T3953" t="s">
        <v>18354</v>
      </c>
      <c r="U3953" t="s">
        <v>15317</v>
      </c>
    </row>
    <row r="3954" spans="1:21" x14ac:dyDescent="0.25">
      <c r="A3954">
        <v>2010</v>
      </c>
      <c r="B3954">
        <v>33</v>
      </c>
      <c r="C3954" t="s">
        <v>34</v>
      </c>
      <c r="D3954" t="s">
        <v>2081</v>
      </c>
      <c r="G3954" t="s">
        <v>12857</v>
      </c>
      <c r="H3954" t="s">
        <v>14600</v>
      </c>
      <c r="I3954">
        <v>33.346243000000001</v>
      </c>
      <c r="J3954">
        <v>0</v>
      </c>
      <c r="K3954">
        <v>133.44950299999999</v>
      </c>
      <c r="R3954" t="s">
        <v>18352</v>
      </c>
      <c r="S3954" t="s">
        <v>18353</v>
      </c>
      <c r="T3954" t="s">
        <v>18354</v>
      </c>
      <c r="U3954" t="s">
        <v>15317</v>
      </c>
    </row>
    <row r="3955" spans="1:21" x14ac:dyDescent="0.25">
      <c r="A3955">
        <v>2010</v>
      </c>
      <c r="B3955">
        <v>33</v>
      </c>
      <c r="C3955" t="s">
        <v>34</v>
      </c>
      <c r="D3955" t="s">
        <v>2082</v>
      </c>
      <c r="G3955" t="s">
        <v>12858</v>
      </c>
      <c r="H3955" t="s">
        <v>14600</v>
      </c>
      <c r="I3955">
        <v>482.09562399999999</v>
      </c>
      <c r="J3955">
        <v>0</v>
      </c>
      <c r="K3955">
        <v>882.37860599999999</v>
      </c>
      <c r="R3955" t="s">
        <v>18352</v>
      </c>
      <c r="S3955" t="s">
        <v>18353</v>
      </c>
      <c r="T3955" t="s">
        <v>18354</v>
      </c>
      <c r="U3955" t="s">
        <v>15317</v>
      </c>
    </row>
    <row r="3956" spans="1:21" x14ac:dyDescent="0.25">
      <c r="A3956">
        <v>2010</v>
      </c>
      <c r="B3956">
        <v>33</v>
      </c>
      <c r="C3956" t="s">
        <v>34</v>
      </c>
      <c r="D3956" t="s">
        <v>2083</v>
      </c>
      <c r="G3956" t="s">
        <v>12859</v>
      </c>
      <c r="H3956" t="s">
        <v>14600</v>
      </c>
      <c r="I3956">
        <v>143.455232</v>
      </c>
      <c r="J3956">
        <v>0</v>
      </c>
      <c r="K3956">
        <v>471.158005</v>
      </c>
      <c r="R3956" t="s">
        <v>18352</v>
      </c>
      <c r="S3956" t="s">
        <v>18353</v>
      </c>
      <c r="T3956" t="s">
        <v>18354</v>
      </c>
      <c r="U3956" t="s">
        <v>15317</v>
      </c>
    </row>
    <row r="3957" spans="1:21" x14ac:dyDescent="0.25">
      <c r="A3957">
        <v>2010</v>
      </c>
      <c r="B3957">
        <v>33</v>
      </c>
      <c r="C3957" t="s">
        <v>34</v>
      </c>
      <c r="D3957" t="s">
        <v>2084</v>
      </c>
      <c r="G3957" t="s">
        <v>12860</v>
      </c>
      <c r="H3957" t="s">
        <v>14601</v>
      </c>
      <c r="I3957">
        <v>457.40564000000001</v>
      </c>
      <c r="J3957">
        <v>0</v>
      </c>
      <c r="K3957">
        <v>457.40564000000001</v>
      </c>
      <c r="R3957" t="s">
        <v>17295</v>
      </c>
      <c r="S3957" t="s">
        <v>15237</v>
      </c>
      <c r="T3957" t="s">
        <v>15301</v>
      </c>
      <c r="U3957" t="s">
        <v>15317</v>
      </c>
    </row>
    <row r="3958" spans="1:21" x14ac:dyDescent="0.25">
      <c r="A3958">
        <v>2010</v>
      </c>
      <c r="B3958">
        <v>33</v>
      </c>
      <c r="C3958" t="s">
        <v>34</v>
      </c>
      <c r="D3958" t="s">
        <v>2085</v>
      </c>
      <c r="G3958" t="s">
        <v>12861</v>
      </c>
      <c r="H3958" t="s">
        <v>14600</v>
      </c>
      <c r="I3958">
        <v>119.505235</v>
      </c>
      <c r="J3958">
        <v>0</v>
      </c>
      <c r="K3958">
        <v>336.14939700000002</v>
      </c>
      <c r="R3958" t="s">
        <v>18352</v>
      </c>
      <c r="S3958" t="s">
        <v>18353</v>
      </c>
      <c r="T3958" t="s">
        <v>18354</v>
      </c>
      <c r="U3958" t="s">
        <v>15317</v>
      </c>
    </row>
    <row r="3959" spans="1:21" x14ac:dyDescent="0.25">
      <c r="A3959">
        <v>2010</v>
      </c>
      <c r="B3959">
        <v>33</v>
      </c>
      <c r="C3959" t="s">
        <v>34</v>
      </c>
      <c r="D3959" t="s">
        <v>2086</v>
      </c>
      <c r="G3959" t="s">
        <v>12862</v>
      </c>
      <c r="H3959" t="s">
        <v>14600</v>
      </c>
      <c r="I3959">
        <v>230.08152699999999</v>
      </c>
      <c r="J3959">
        <v>0</v>
      </c>
      <c r="K3959">
        <v>575.93038999999999</v>
      </c>
      <c r="R3959" t="s">
        <v>18352</v>
      </c>
      <c r="S3959" t="s">
        <v>18353</v>
      </c>
      <c r="T3959" t="s">
        <v>18354</v>
      </c>
      <c r="U3959" t="s">
        <v>15317</v>
      </c>
    </row>
    <row r="3960" spans="1:21" x14ac:dyDescent="0.25">
      <c r="A3960">
        <v>2010</v>
      </c>
      <c r="B3960">
        <v>33</v>
      </c>
      <c r="C3960" t="s">
        <v>34</v>
      </c>
      <c r="D3960" t="s">
        <v>2087</v>
      </c>
      <c r="G3960" t="s">
        <v>12863</v>
      </c>
      <c r="H3960" t="s">
        <v>14600</v>
      </c>
      <c r="I3960">
        <v>308.12537099999997</v>
      </c>
      <c r="J3960">
        <v>0</v>
      </c>
      <c r="K3960">
        <v>584.02413799999999</v>
      </c>
      <c r="R3960" t="s">
        <v>18352</v>
      </c>
      <c r="S3960" t="s">
        <v>18353</v>
      </c>
      <c r="T3960" t="s">
        <v>18354</v>
      </c>
      <c r="U3960" t="s">
        <v>15317</v>
      </c>
    </row>
    <row r="3961" spans="1:21" x14ac:dyDescent="0.25">
      <c r="A3961">
        <v>2010</v>
      </c>
      <c r="B3961">
        <v>33</v>
      </c>
      <c r="C3961" t="s">
        <v>34</v>
      </c>
      <c r="D3961" t="s">
        <v>2088</v>
      </c>
      <c r="G3961" t="s">
        <v>12864</v>
      </c>
      <c r="H3961" t="s">
        <v>14600</v>
      </c>
      <c r="I3961">
        <v>169.65819200000001</v>
      </c>
      <c r="J3961">
        <v>0</v>
      </c>
      <c r="K3961">
        <v>405.70371599999999</v>
      </c>
      <c r="R3961" t="s">
        <v>18352</v>
      </c>
      <c r="S3961" t="s">
        <v>18353</v>
      </c>
      <c r="T3961" t="s">
        <v>18354</v>
      </c>
      <c r="U3961" t="s">
        <v>15317</v>
      </c>
    </row>
    <row r="3962" spans="1:21" x14ac:dyDescent="0.25">
      <c r="A3962">
        <v>2010</v>
      </c>
      <c r="B3962">
        <v>33</v>
      </c>
      <c r="C3962" t="s">
        <v>34</v>
      </c>
      <c r="D3962" t="s">
        <v>2089</v>
      </c>
      <c r="G3962" t="s">
        <v>12865</v>
      </c>
      <c r="H3962" t="s">
        <v>14600</v>
      </c>
      <c r="I3962">
        <v>294.48649799999998</v>
      </c>
      <c r="J3962">
        <v>0</v>
      </c>
      <c r="K3962">
        <v>615.99294599999996</v>
      </c>
      <c r="R3962" t="s">
        <v>18352</v>
      </c>
      <c r="S3962" t="s">
        <v>18353</v>
      </c>
      <c r="T3962" t="s">
        <v>18354</v>
      </c>
      <c r="U3962" t="s">
        <v>15317</v>
      </c>
    </row>
    <row r="3963" spans="1:21" x14ac:dyDescent="0.25">
      <c r="A3963">
        <v>2010</v>
      </c>
      <c r="B3963">
        <v>33</v>
      </c>
      <c r="C3963" t="s">
        <v>34</v>
      </c>
      <c r="D3963" t="s">
        <v>2090</v>
      </c>
      <c r="G3963" t="s">
        <v>12866</v>
      </c>
      <c r="H3963" t="s">
        <v>14600</v>
      </c>
      <c r="I3963">
        <v>591.26554099999998</v>
      </c>
      <c r="J3963">
        <v>0</v>
      </c>
      <c r="K3963">
        <v>1136.1428780000001</v>
      </c>
      <c r="R3963" t="s">
        <v>18352</v>
      </c>
      <c r="S3963" t="s">
        <v>18353</v>
      </c>
      <c r="T3963" t="s">
        <v>18354</v>
      </c>
      <c r="U3963" t="s">
        <v>15317</v>
      </c>
    </row>
    <row r="3964" spans="1:21" x14ac:dyDescent="0.25">
      <c r="A3964">
        <v>2010</v>
      </c>
      <c r="B3964">
        <v>33</v>
      </c>
      <c r="C3964" t="s">
        <v>34</v>
      </c>
      <c r="D3964" t="s">
        <v>2091</v>
      </c>
      <c r="G3964" t="s">
        <v>12867</v>
      </c>
      <c r="H3964" t="s">
        <v>14600</v>
      </c>
      <c r="I3964">
        <v>250.32015999999999</v>
      </c>
      <c r="J3964">
        <v>0</v>
      </c>
      <c r="K3964">
        <v>490.76438899999999</v>
      </c>
      <c r="R3964" t="s">
        <v>18352</v>
      </c>
      <c r="S3964" t="s">
        <v>18353</v>
      </c>
      <c r="T3964" t="s">
        <v>18354</v>
      </c>
      <c r="U3964" t="s">
        <v>15317</v>
      </c>
    </row>
    <row r="3965" spans="1:21" x14ac:dyDescent="0.25">
      <c r="A3965">
        <v>2010</v>
      </c>
      <c r="B3965">
        <v>33</v>
      </c>
      <c r="C3965" t="s">
        <v>34</v>
      </c>
      <c r="D3965" t="s">
        <v>2092</v>
      </c>
      <c r="G3965" t="s">
        <v>12868</v>
      </c>
      <c r="H3965" t="s">
        <v>14600</v>
      </c>
      <c r="I3965">
        <v>96.255623</v>
      </c>
      <c r="J3965">
        <v>0</v>
      </c>
      <c r="K3965">
        <v>232.97011599999999</v>
      </c>
      <c r="R3965" t="s">
        <v>18352</v>
      </c>
      <c r="S3965" t="s">
        <v>18353</v>
      </c>
      <c r="T3965" t="s">
        <v>18354</v>
      </c>
      <c r="U3965" t="s">
        <v>15317</v>
      </c>
    </row>
    <row r="3966" spans="1:21" x14ac:dyDescent="0.25">
      <c r="A3966">
        <v>2010</v>
      </c>
      <c r="B3966">
        <v>33</v>
      </c>
      <c r="C3966" t="s">
        <v>34</v>
      </c>
      <c r="D3966" t="s">
        <v>2093</v>
      </c>
      <c r="G3966" t="s">
        <v>12869</v>
      </c>
      <c r="H3966" t="s">
        <v>14600</v>
      </c>
      <c r="I3966">
        <v>68.106050999999994</v>
      </c>
      <c r="J3966">
        <v>0</v>
      </c>
      <c r="K3966">
        <v>214.62989999999999</v>
      </c>
      <c r="R3966" t="s">
        <v>18352</v>
      </c>
      <c r="S3966" t="s">
        <v>18353</v>
      </c>
      <c r="T3966" t="s">
        <v>18354</v>
      </c>
      <c r="U3966" t="s">
        <v>15317</v>
      </c>
    </row>
    <row r="3967" spans="1:21" x14ac:dyDescent="0.25">
      <c r="A3967">
        <v>2010</v>
      </c>
      <c r="B3967">
        <v>33</v>
      </c>
      <c r="C3967" t="s">
        <v>34</v>
      </c>
      <c r="D3967" t="s">
        <v>2094</v>
      </c>
      <c r="G3967" t="s">
        <v>12870</v>
      </c>
      <c r="H3967" t="s">
        <v>14600</v>
      </c>
      <c r="I3967">
        <v>154.98591400000001</v>
      </c>
      <c r="J3967">
        <v>0</v>
      </c>
      <c r="K3967">
        <v>406.33950800000002</v>
      </c>
      <c r="R3967" t="s">
        <v>18352</v>
      </c>
      <c r="S3967" t="s">
        <v>18353</v>
      </c>
      <c r="T3967" t="s">
        <v>18354</v>
      </c>
      <c r="U3967" t="s">
        <v>15317</v>
      </c>
    </row>
    <row r="3968" spans="1:21" x14ac:dyDescent="0.25">
      <c r="A3968">
        <v>2010</v>
      </c>
      <c r="B3968">
        <v>33</v>
      </c>
      <c r="C3968" t="s">
        <v>34</v>
      </c>
      <c r="D3968" t="s">
        <v>2095</v>
      </c>
      <c r="G3968" t="s">
        <v>12871</v>
      </c>
      <c r="H3968" t="s">
        <v>14600</v>
      </c>
      <c r="I3968">
        <v>372.93362500000001</v>
      </c>
      <c r="J3968">
        <v>0</v>
      </c>
      <c r="K3968">
        <v>659.89271199999996</v>
      </c>
      <c r="R3968" t="s">
        <v>18352</v>
      </c>
      <c r="S3968" t="s">
        <v>18353</v>
      </c>
      <c r="T3968" t="s">
        <v>18354</v>
      </c>
      <c r="U3968" t="s">
        <v>15317</v>
      </c>
    </row>
    <row r="3969" spans="1:21" x14ac:dyDescent="0.25">
      <c r="A3969">
        <v>2010</v>
      </c>
      <c r="B3969">
        <v>33</v>
      </c>
      <c r="C3969" t="s">
        <v>34</v>
      </c>
      <c r="D3969" t="s">
        <v>2096</v>
      </c>
      <c r="G3969" t="s">
        <v>12872</v>
      </c>
      <c r="H3969" t="s">
        <v>14600</v>
      </c>
      <c r="I3969">
        <v>378.73348199999998</v>
      </c>
      <c r="J3969">
        <v>0</v>
      </c>
      <c r="K3969">
        <v>749.724558</v>
      </c>
      <c r="R3969" t="s">
        <v>18352</v>
      </c>
      <c r="S3969" t="s">
        <v>18353</v>
      </c>
      <c r="T3969" t="s">
        <v>18354</v>
      </c>
      <c r="U3969" t="s">
        <v>15317</v>
      </c>
    </row>
    <row r="3970" spans="1:21" x14ac:dyDescent="0.25">
      <c r="A3970">
        <v>2010</v>
      </c>
      <c r="B3970">
        <v>33</v>
      </c>
      <c r="C3970" t="s">
        <v>34</v>
      </c>
      <c r="D3970" t="s">
        <v>2097</v>
      </c>
      <c r="G3970" t="s">
        <v>12873</v>
      </c>
      <c r="H3970" t="s">
        <v>14600</v>
      </c>
      <c r="I3970">
        <v>92.334940000000003</v>
      </c>
      <c r="J3970">
        <v>0</v>
      </c>
      <c r="K3970">
        <v>238.261191</v>
      </c>
      <c r="R3970" t="s">
        <v>18352</v>
      </c>
      <c r="S3970" t="s">
        <v>18353</v>
      </c>
      <c r="T3970" t="s">
        <v>18354</v>
      </c>
      <c r="U3970" t="s">
        <v>15317</v>
      </c>
    </row>
    <row r="3971" spans="1:21" x14ac:dyDescent="0.25">
      <c r="A3971">
        <v>2010</v>
      </c>
      <c r="B3971">
        <v>33</v>
      </c>
      <c r="C3971" t="s">
        <v>34</v>
      </c>
      <c r="D3971" t="s">
        <v>2098</v>
      </c>
      <c r="G3971" t="s">
        <v>12874</v>
      </c>
      <c r="H3971" t="s">
        <v>14600</v>
      </c>
      <c r="I3971">
        <v>59.154009000000002</v>
      </c>
      <c r="J3971">
        <v>0</v>
      </c>
      <c r="K3971">
        <v>289.65317499999998</v>
      </c>
      <c r="R3971" t="s">
        <v>18352</v>
      </c>
      <c r="S3971" t="s">
        <v>18353</v>
      </c>
      <c r="T3971" t="s">
        <v>18354</v>
      </c>
      <c r="U3971" t="s">
        <v>15317</v>
      </c>
    </row>
    <row r="3972" spans="1:21" x14ac:dyDescent="0.25">
      <c r="A3972">
        <v>2010</v>
      </c>
      <c r="B3972">
        <v>33</v>
      </c>
      <c r="C3972" t="s">
        <v>34</v>
      </c>
      <c r="D3972" t="s">
        <v>2099</v>
      </c>
      <c r="G3972" t="s">
        <v>12875</v>
      </c>
      <c r="H3972" t="s">
        <v>14600</v>
      </c>
      <c r="I3972">
        <v>133.95274000000001</v>
      </c>
      <c r="J3972">
        <v>0</v>
      </c>
      <c r="K3972">
        <v>355.450467</v>
      </c>
      <c r="R3972" t="s">
        <v>18352</v>
      </c>
      <c r="S3972" t="s">
        <v>18353</v>
      </c>
      <c r="T3972" t="s">
        <v>18354</v>
      </c>
      <c r="U3972" t="s">
        <v>15317</v>
      </c>
    </row>
    <row r="3973" spans="1:21" x14ac:dyDescent="0.25">
      <c r="A3973">
        <v>2010</v>
      </c>
      <c r="B3973">
        <v>33</v>
      </c>
      <c r="C3973" t="s">
        <v>34</v>
      </c>
      <c r="D3973" t="s">
        <v>2100</v>
      </c>
      <c r="G3973" t="s">
        <v>12876</v>
      </c>
      <c r="H3973" t="s">
        <v>14600</v>
      </c>
      <c r="I3973">
        <v>139.084824</v>
      </c>
      <c r="J3973">
        <v>0</v>
      </c>
      <c r="K3973">
        <v>340.64905299999998</v>
      </c>
      <c r="R3973" t="s">
        <v>18352</v>
      </c>
      <c r="S3973" t="s">
        <v>18353</v>
      </c>
      <c r="T3973" t="s">
        <v>18354</v>
      </c>
      <c r="U3973" t="s">
        <v>15317</v>
      </c>
    </row>
    <row r="3974" spans="1:21" x14ac:dyDescent="0.25">
      <c r="A3974">
        <v>2010</v>
      </c>
      <c r="B3974">
        <v>33</v>
      </c>
      <c r="C3974" t="s">
        <v>34</v>
      </c>
      <c r="D3974" t="s">
        <v>2101</v>
      </c>
      <c r="G3974" t="s">
        <v>12877</v>
      </c>
      <c r="H3974" t="s">
        <v>14600</v>
      </c>
      <c r="I3974">
        <v>114.01813</v>
      </c>
      <c r="J3974">
        <v>0</v>
      </c>
      <c r="K3974">
        <v>346.58409399999999</v>
      </c>
      <c r="R3974" t="s">
        <v>18352</v>
      </c>
      <c r="S3974" t="s">
        <v>18353</v>
      </c>
      <c r="T3974" t="s">
        <v>18354</v>
      </c>
      <c r="U3974" t="s">
        <v>15317</v>
      </c>
    </row>
    <row r="3975" spans="1:21" x14ac:dyDescent="0.25">
      <c r="A3975">
        <v>2010</v>
      </c>
      <c r="B3975">
        <v>33</v>
      </c>
      <c r="C3975" t="s">
        <v>34</v>
      </c>
      <c r="D3975" t="s">
        <v>2102</v>
      </c>
      <c r="G3975" t="s">
        <v>12878</v>
      </c>
      <c r="H3975" t="s">
        <v>14600</v>
      </c>
      <c r="I3975">
        <v>140.76855900000001</v>
      </c>
      <c r="J3975">
        <v>0</v>
      </c>
      <c r="K3975">
        <v>357.55819000000002</v>
      </c>
      <c r="R3975" t="s">
        <v>18352</v>
      </c>
      <c r="S3975" t="s">
        <v>18353</v>
      </c>
      <c r="T3975" t="s">
        <v>18354</v>
      </c>
      <c r="U3975" t="s">
        <v>15317</v>
      </c>
    </row>
    <row r="3976" spans="1:21" x14ac:dyDescent="0.25">
      <c r="A3976">
        <v>2010</v>
      </c>
      <c r="B3976">
        <v>33</v>
      </c>
      <c r="C3976" t="s">
        <v>34</v>
      </c>
      <c r="D3976" t="s">
        <v>2103</v>
      </c>
      <c r="G3976" t="s">
        <v>12879</v>
      </c>
      <c r="H3976" t="s">
        <v>14600</v>
      </c>
      <c r="I3976">
        <v>141.346632</v>
      </c>
      <c r="J3976">
        <v>0</v>
      </c>
      <c r="K3976">
        <v>372.99895400000003</v>
      </c>
      <c r="R3976" t="s">
        <v>18352</v>
      </c>
      <c r="S3976" t="s">
        <v>18353</v>
      </c>
      <c r="T3976" t="s">
        <v>18354</v>
      </c>
      <c r="U3976" t="s">
        <v>15317</v>
      </c>
    </row>
    <row r="3977" spans="1:21" x14ac:dyDescent="0.25">
      <c r="A3977">
        <v>2010</v>
      </c>
      <c r="B3977">
        <v>33</v>
      </c>
      <c r="C3977" t="s">
        <v>34</v>
      </c>
      <c r="D3977" t="s">
        <v>2104</v>
      </c>
      <c r="G3977" t="s">
        <v>12880</v>
      </c>
      <c r="H3977" t="s">
        <v>14600</v>
      </c>
      <c r="I3977">
        <v>85.480842999999993</v>
      </c>
      <c r="J3977">
        <v>0</v>
      </c>
      <c r="K3977">
        <v>203.31992700000001</v>
      </c>
      <c r="R3977" t="s">
        <v>18352</v>
      </c>
      <c r="S3977" t="s">
        <v>18353</v>
      </c>
      <c r="T3977" t="s">
        <v>18354</v>
      </c>
      <c r="U3977" t="s">
        <v>15317</v>
      </c>
    </row>
    <row r="3978" spans="1:21" x14ac:dyDescent="0.25">
      <c r="A3978">
        <v>2010</v>
      </c>
      <c r="B3978">
        <v>33</v>
      </c>
      <c r="C3978" t="s">
        <v>34</v>
      </c>
      <c r="D3978" t="s">
        <v>2105</v>
      </c>
      <c r="G3978" t="s">
        <v>12881</v>
      </c>
      <c r="H3978" t="s">
        <v>14600</v>
      </c>
      <c r="I3978">
        <v>491.07381400000003</v>
      </c>
      <c r="J3978">
        <v>0</v>
      </c>
      <c r="K3978">
        <v>899.08263699999998</v>
      </c>
      <c r="R3978" t="s">
        <v>18352</v>
      </c>
      <c r="S3978" t="s">
        <v>18353</v>
      </c>
      <c r="T3978" t="s">
        <v>18354</v>
      </c>
      <c r="U3978" t="s">
        <v>15317</v>
      </c>
    </row>
    <row r="3979" spans="1:21" x14ac:dyDescent="0.25">
      <c r="A3979">
        <v>2010</v>
      </c>
      <c r="B3979">
        <v>33</v>
      </c>
      <c r="C3979" t="s">
        <v>34</v>
      </c>
      <c r="D3979" t="s">
        <v>2106</v>
      </c>
      <c r="G3979" t="s">
        <v>12882</v>
      </c>
      <c r="H3979" t="s">
        <v>14600</v>
      </c>
      <c r="I3979">
        <v>162.542034</v>
      </c>
      <c r="J3979">
        <v>0</v>
      </c>
      <c r="K3979">
        <v>296.61322000000001</v>
      </c>
      <c r="R3979" t="s">
        <v>18352</v>
      </c>
      <c r="S3979" t="s">
        <v>18353</v>
      </c>
      <c r="T3979" t="s">
        <v>18354</v>
      </c>
      <c r="U3979" t="s">
        <v>15317</v>
      </c>
    </row>
    <row r="3980" spans="1:21" x14ac:dyDescent="0.25">
      <c r="A3980">
        <v>2010</v>
      </c>
      <c r="B3980">
        <v>33</v>
      </c>
      <c r="C3980" t="s">
        <v>34</v>
      </c>
      <c r="D3980" t="s">
        <v>2107</v>
      </c>
      <c r="G3980" t="s">
        <v>12883</v>
      </c>
      <c r="H3980" t="s">
        <v>14600</v>
      </c>
      <c r="I3980">
        <v>100.146111</v>
      </c>
      <c r="J3980">
        <v>0</v>
      </c>
      <c r="K3980">
        <v>242.436353</v>
      </c>
      <c r="R3980" t="s">
        <v>18352</v>
      </c>
      <c r="S3980" t="s">
        <v>18353</v>
      </c>
      <c r="T3980" t="s">
        <v>18354</v>
      </c>
      <c r="U3980" t="s">
        <v>15317</v>
      </c>
    </row>
    <row r="3981" spans="1:21" x14ac:dyDescent="0.25">
      <c r="A3981">
        <v>2010</v>
      </c>
      <c r="B3981">
        <v>33</v>
      </c>
      <c r="C3981" t="s">
        <v>34</v>
      </c>
      <c r="D3981" t="s">
        <v>2108</v>
      </c>
      <c r="G3981" t="s">
        <v>12884</v>
      </c>
      <c r="H3981" t="s">
        <v>14602</v>
      </c>
      <c r="I3981">
        <v>7329.2309269999996</v>
      </c>
      <c r="J3981">
        <v>0</v>
      </c>
      <c r="K3981">
        <v>0</v>
      </c>
      <c r="R3981" t="s">
        <v>15189</v>
      </c>
      <c r="S3981" t="s">
        <v>15246</v>
      </c>
      <c r="T3981" t="s">
        <v>15304</v>
      </c>
      <c r="U3981" t="s">
        <v>15317</v>
      </c>
    </row>
    <row r="3982" spans="1:21" x14ac:dyDescent="0.25">
      <c r="A3982">
        <v>2010</v>
      </c>
      <c r="B3982">
        <v>33</v>
      </c>
      <c r="C3982" t="s">
        <v>34</v>
      </c>
      <c r="D3982" t="s">
        <v>2109</v>
      </c>
      <c r="G3982" t="s">
        <v>12885</v>
      </c>
      <c r="H3982" t="s">
        <v>14603</v>
      </c>
      <c r="I3982">
        <v>68.659906000000007</v>
      </c>
      <c r="J3982">
        <v>0</v>
      </c>
      <c r="K3982">
        <v>72.006004000000004</v>
      </c>
      <c r="R3982" t="s">
        <v>15286</v>
      </c>
      <c r="S3982" t="s">
        <v>15246</v>
      </c>
      <c r="T3982" t="s">
        <v>15304</v>
      </c>
      <c r="U3982" t="s">
        <v>15317</v>
      </c>
    </row>
    <row r="3983" spans="1:21" x14ac:dyDescent="0.25">
      <c r="A3983">
        <v>2010</v>
      </c>
      <c r="B3983">
        <v>33</v>
      </c>
      <c r="C3983" t="s">
        <v>34</v>
      </c>
      <c r="D3983" t="s">
        <v>2110</v>
      </c>
      <c r="G3983" t="s">
        <v>12886</v>
      </c>
      <c r="H3983" t="s">
        <v>14603</v>
      </c>
      <c r="I3983">
        <v>140.758351</v>
      </c>
      <c r="J3983">
        <v>0</v>
      </c>
      <c r="K3983">
        <v>147.69395299999999</v>
      </c>
      <c r="R3983" t="s">
        <v>15286</v>
      </c>
      <c r="S3983" t="s">
        <v>15246</v>
      </c>
      <c r="T3983" t="s">
        <v>15304</v>
      </c>
      <c r="U3983" t="s">
        <v>15317</v>
      </c>
    </row>
    <row r="3984" spans="1:21" x14ac:dyDescent="0.25">
      <c r="A3984">
        <v>2010</v>
      </c>
      <c r="B3984">
        <v>33</v>
      </c>
      <c r="C3984" t="s">
        <v>34</v>
      </c>
      <c r="D3984" t="s">
        <v>2111</v>
      </c>
      <c r="G3984" t="s">
        <v>12887</v>
      </c>
      <c r="H3984" t="s">
        <v>14603</v>
      </c>
      <c r="I3984">
        <v>45.431840000000001</v>
      </c>
      <c r="J3984">
        <v>0</v>
      </c>
      <c r="K3984">
        <v>47.320864999999998</v>
      </c>
      <c r="R3984" t="s">
        <v>15286</v>
      </c>
      <c r="S3984" t="s">
        <v>15246</v>
      </c>
      <c r="T3984" t="s">
        <v>15304</v>
      </c>
      <c r="U3984" t="s">
        <v>15317</v>
      </c>
    </row>
    <row r="3985" spans="1:21" x14ac:dyDescent="0.25">
      <c r="A3985">
        <v>2010</v>
      </c>
      <c r="B3985">
        <v>33</v>
      </c>
      <c r="C3985" t="s">
        <v>34</v>
      </c>
      <c r="D3985" t="s">
        <v>2112</v>
      </c>
      <c r="G3985" t="s">
        <v>12888</v>
      </c>
      <c r="H3985" t="s">
        <v>14603</v>
      </c>
      <c r="I3985">
        <v>76.523072999999997</v>
      </c>
      <c r="J3985">
        <v>0</v>
      </c>
      <c r="K3985">
        <v>79.100526000000002</v>
      </c>
      <c r="R3985" t="s">
        <v>15286</v>
      </c>
      <c r="S3985" t="s">
        <v>15246</v>
      </c>
      <c r="T3985" t="s">
        <v>15304</v>
      </c>
      <c r="U3985" t="s">
        <v>15317</v>
      </c>
    </row>
    <row r="3986" spans="1:21" x14ac:dyDescent="0.25">
      <c r="A3986">
        <v>2010</v>
      </c>
      <c r="B3986">
        <v>33</v>
      </c>
      <c r="C3986" t="s">
        <v>34</v>
      </c>
      <c r="D3986" t="s">
        <v>2113</v>
      </c>
      <c r="G3986" t="s">
        <v>12889</v>
      </c>
      <c r="H3986" t="s">
        <v>14603</v>
      </c>
      <c r="I3986">
        <v>183.99265600000001</v>
      </c>
      <c r="J3986">
        <v>0</v>
      </c>
      <c r="K3986">
        <v>191.14409699999999</v>
      </c>
      <c r="R3986" t="s">
        <v>15286</v>
      </c>
      <c r="S3986" t="s">
        <v>15246</v>
      </c>
      <c r="T3986" t="s">
        <v>15304</v>
      </c>
      <c r="U3986" t="s">
        <v>15317</v>
      </c>
    </row>
    <row r="3987" spans="1:21" x14ac:dyDescent="0.25">
      <c r="A3987">
        <v>2010</v>
      </c>
      <c r="B3987">
        <v>33</v>
      </c>
      <c r="C3987" t="s">
        <v>34</v>
      </c>
      <c r="D3987" t="s">
        <v>2114</v>
      </c>
      <c r="G3987" t="s">
        <v>12890</v>
      </c>
      <c r="H3987" t="s">
        <v>14603</v>
      </c>
      <c r="I3987">
        <v>50.830965999999997</v>
      </c>
      <c r="J3987">
        <v>0</v>
      </c>
      <c r="K3987">
        <v>56.388981999999999</v>
      </c>
      <c r="R3987" t="s">
        <v>15286</v>
      </c>
      <c r="S3987" t="s">
        <v>15246</v>
      </c>
      <c r="T3987" t="s">
        <v>15304</v>
      </c>
      <c r="U3987" t="s">
        <v>15317</v>
      </c>
    </row>
    <row r="3988" spans="1:21" x14ac:dyDescent="0.25">
      <c r="A3988">
        <v>2010</v>
      </c>
      <c r="B3988">
        <v>33</v>
      </c>
      <c r="C3988" t="s">
        <v>34</v>
      </c>
      <c r="D3988" t="s">
        <v>2115</v>
      </c>
      <c r="G3988" t="s">
        <v>12891</v>
      </c>
      <c r="H3988" t="s">
        <v>14603</v>
      </c>
      <c r="I3988">
        <v>225.371511</v>
      </c>
      <c r="J3988">
        <v>0</v>
      </c>
      <c r="K3988">
        <v>234.65756300000001</v>
      </c>
      <c r="R3988" t="s">
        <v>15286</v>
      </c>
      <c r="S3988" t="s">
        <v>15246</v>
      </c>
      <c r="T3988" t="s">
        <v>15304</v>
      </c>
      <c r="U3988" t="s">
        <v>15317</v>
      </c>
    </row>
    <row r="3989" spans="1:21" x14ac:dyDescent="0.25">
      <c r="A3989">
        <v>2010</v>
      </c>
      <c r="B3989">
        <v>33</v>
      </c>
      <c r="C3989" t="s">
        <v>34</v>
      </c>
      <c r="D3989" t="s">
        <v>2116</v>
      </c>
      <c r="G3989" t="s">
        <v>12892</v>
      </c>
      <c r="H3989" t="s">
        <v>14603</v>
      </c>
      <c r="I3989">
        <v>145.93406200000001</v>
      </c>
      <c r="J3989">
        <v>0</v>
      </c>
      <c r="K3989">
        <v>150.04892599999999</v>
      </c>
      <c r="R3989" t="s">
        <v>15286</v>
      </c>
      <c r="S3989" t="s">
        <v>15246</v>
      </c>
      <c r="T3989" t="s">
        <v>15304</v>
      </c>
      <c r="U3989" t="s">
        <v>15317</v>
      </c>
    </row>
    <row r="3990" spans="1:21" x14ac:dyDescent="0.25">
      <c r="A3990">
        <v>2010</v>
      </c>
      <c r="B3990">
        <v>33</v>
      </c>
      <c r="C3990" t="s">
        <v>34</v>
      </c>
      <c r="D3990" t="s">
        <v>2117</v>
      </c>
      <c r="G3990" t="s">
        <v>12893</v>
      </c>
      <c r="H3990" t="s">
        <v>14603</v>
      </c>
      <c r="I3990">
        <v>72.915198000000004</v>
      </c>
      <c r="J3990">
        <v>0</v>
      </c>
      <c r="K3990">
        <v>75.765946</v>
      </c>
      <c r="R3990" t="s">
        <v>15286</v>
      </c>
      <c r="S3990" t="s">
        <v>15246</v>
      </c>
      <c r="T3990" t="s">
        <v>15304</v>
      </c>
      <c r="U3990" t="s">
        <v>15317</v>
      </c>
    </row>
    <row r="3991" spans="1:21" x14ac:dyDescent="0.25">
      <c r="A3991">
        <v>2010</v>
      </c>
      <c r="B3991">
        <v>33</v>
      </c>
      <c r="C3991" t="s">
        <v>34</v>
      </c>
      <c r="D3991" t="s">
        <v>2118</v>
      </c>
      <c r="G3991" t="s">
        <v>12894</v>
      </c>
      <c r="H3991" t="s">
        <v>14603</v>
      </c>
      <c r="I3991">
        <v>190.30375100000001</v>
      </c>
      <c r="J3991">
        <v>0</v>
      </c>
      <c r="K3991">
        <v>202.74800300000001</v>
      </c>
      <c r="R3991" t="s">
        <v>15286</v>
      </c>
      <c r="S3991" t="s">
        <v>15246</v>
      </c>
      <c r="T3991" t="s">
        <v>15304</v>
      </c>
      <c r="U3991" t="s">
        <v>15317</v>
      </c>
    </row>
    <row r="3992" spans="1:21" x14ac:dyDescent="0.25">
      <c r="A3992">
        <v>2010</v>
      </c>
      <c r="B3992">
        <v>33</v>
      </c>
      <c r="C3992" t="s">
        <v>34</v>
      </c>
      <c r="D3992" t="s">
        <v>2119</v>
      </c>
      <c r="G3992" t="s">
        <v>12895</v>
      </c>
      <c r="H3992" t="s">
        <v>14603</v>
      </c>
      <c r="I3992">
        <v>150.71187599999999</v>
      </c>
      <c r="J3992">
        <v>0</v>
      </c>
      <c r="K3992">
        <v>157.758972</v>
      </c>
      <c r="R3992" t="s">
        <v>15286</v>
      </c>
      <c r="S3992" t="s">
        <v>15246</v>
      </c>
      <c r="T3992" t="s">
        <v>15304</v>
      </c>
      <c r="U3992" t="s">
        <v>15317</v>
      </c>
    </row>
    <row r="3993" spans="1:21" x14ac:dyDescent="0.25">
      <c r="A3993">
        <v>2010</v>
      </c>
      <c r="B3993">
        <v>33</v>
      </c>
      <c r="C3993" t="s">
        <v>34</v>
      </c>
      <c r="D3993" t="s">
        <v>2120</v>
      </c>
      <c r="G3993" t="s">
        <v>12896</v>
      </c>
      <c r="H3993" t="s">
        <v>14603</v>
      </c>
      <c r="I3993">
        <v>96.975541000000007</v>
      </c>
      <c r="J3993">
        <v>0</v>
      </c>
      <c r="K3993">
        <v>101.049381</v>
      </c>
      <c r="R3993" t="s">
        <v>15286</v>
      </c>
      <c r="S3993" t="s">
        <v>15246</v>
      </c>
      <c r="T3993" t="s">
        <v>15304</v>
      </c>
      <c r="U3993" t="s">
        <v>15317</v>
      </c>
    </row>
    <row r="3994" spans="1:21" x14ac:dyDescent="0.25">
      <c r="A3994">
        <v>2010</v>
      </c>
      <c r="B3994">
        <v>33</v>
      </c>
      <c r="C3994" t="s">
        <v>34</v>
      </c>
      <c r="D3994" t="s">
        <v>2121</v>
      </c>
      <c r="G3994" t="s">
        <v>12897</v>
      </c>
      <c r="H3994" t="s">
        <v>14603</v>
      </c>
      <c r="I3994">
        <v>237.70973699999999</v>
      </c>
      <c r="J3994">
        <v>0</v>
      </c>
      <c r="K3994">
        <v>250.65269000000001</v>
      </c>
      <c r="R3994" t="s">
        <v>15286</v>
      </c>
      <c r="S3994" t="s">
        <v>15246</v>
      </c>
      <c r="T3994" t="s">
        <v>15304</v>
      </c>
      <c r="U3994" t="s">
        <v>15317</v>
      </c>
    </row>
    <row r="3995" spans="1:21" x14ac:dyDescent="0.25">
      <c r="A3995">
        <v>2010</v>
      </c>
      <c r="B3995">
        <v>33</v>
      </c>
      <c r="C3995" t="s">
        <v>34</v>
      </c>
      <c r="D3995" t="s">
        <v>2122</v>
      </c>
      <c r="G3995" t="s">
        <v>12898</v>
      </c>
      <c r="H3995" t="s">
        <v>14603</v>
      </c>
      <c r="I3995">
        <v>576.41378499999996</v>
      </c>
      <c r="J3995">
        <v>0</v>
      </c>
      <c r="K3995">
        <v>613.91218400000002</v>
      </c>
      <c r="R3995" t="s">
        <v>15286</v>
      </c>
      <c r="S3995" t="s">
        <v>15246</v>
      </c>
      <c r="T3995" t="s">
        <v>15304</v>
      </c>
      <c r="U3995" t="s">
        <v>15317</v>
      </c>
    </row>
    <row r="3996" spans="1:21" x14ac:dyDescent="0.25">
      <c r="A3996">
        <v>2010</v>
      </c>
      <c r="B3996">
        <v>33</v>
      </c>
      <c r="C3996" t="s">
        <v>34</v>
      </c>
      <c r="D3996" t="s">
        <v>2123</v>
      </c>
      <c r="G3996" t="s">
        <v>12899</v>
      </c>
      <c r="H3996" t="s">
        <v>14603</v>
      </c>
      <c r="I3996">
        <v>182.388544</v>
      </c>
      <c r="J3996">
        <v>0</v>
      </c>
      <c r="K3996">
        <v>192.63897399999999</v>
      </c>
      <c r="R3996" t="s">
        <v>15286</v>
      </c>
      <c r="S3996" t="s">
        <v>15246</v>
      </c>
      <c r="T3996" t="s">
        <v>15304</v>
      </c>
      <c r="U3996" t="s">
        <v>15317</v>
      </c>
    </row>
    <row r="3997" spans="1:21" x14ac:dyDescent="0.25">
      <c r="A3997">
        <v>2010</v>
      </c>
      <c r="B3997">
        <v>33</v>
      </c>
      <c r="C3997" t="s">
        <v>34</v>
      </c>
      <c r="D3997" t="s">
        <v>2124</v>
      </c>
      <c r="G3997" t="s">
        <v>12900</v>
      </c>
      <c r="H3997" t="s">
        <v>14603</v>
      </c>
      <c r="I3997">
        <v>90.007338000000004</v>
      </c>
      <c r="J3997">
        <v>0</v>
      </c>
      <c r="K3997">
        <v>93.675219999999996</v>
      </c>
      <c r="R3997" t="s">
        <v>15286</v>
      </c>
      <c r="S3997" t="s">
        <v>15246</v>
      </c>
      <c r="T3997" t="s">
        <v>15304</v>
      </c>
      <c r="U3997" t="s">
        <v>15317</v>
      </c>
    </row>
    <row r="3998" spans="1:21" x14ac:dyDescent="0.25">
      <c r="A3998">
        <v>2010</v>
      </c>
      <c r="B3998">
        <v>33</v>
      </c>
      <c r="C3998" t="s">
        <v>34</v>
      </c>
      <c r="D3998" t="s">
        <v>2125</v>
      </c>
      <c r="G3998" t="s">
        <v>12901</v>
      </c>
      <c r="H3998" t="s">
        <v>14603</v>
      </c>
      <c r="I3998">
        <v>71.435180000000003</v>
      </c>
      <c r="J3998">
        <v>0</v>
      </c>
      <c r="K3998">
        <v>74.633225999999993</v>
      </c>
      <c r="R3998" t="s">
        <v>15286</v>
      </c>
      <c r="S3998" t="s">
        <v>15246</v>
      </c>
      <c r="T3998" t="s">
        <v>15304</v>
      </c>
      <c r="U3998" t="s">
        <v>15317</v>
      </c>
    </row>
    <row r="3999" spans="1:21" x14ac:dyDescent="0.25">
      <c r="A3999">
        <v>2010</v>
      </c>
      <c r="B3999">
        <v>33</v>
      </c>
      <c r="C3999" t="s">
        <v>34</v>
      </c>
      <c r="D3999" t="s">
        <v>2126</v>
      </c>
      <c r="G3999" t="s">
        <v>12902</v>
      </c>
      <c r="H3999" t="s">
        <v>14604</v>
      </c>
      <c r="I3999">
        <v>127.135999</v>
      </c>
      <c r="J3999">
        <v>0</v>
      </c>
      <c r="K3999">
        <v>134.55546000000001</v>
      </c>
      <c r="R3999" t="s">
        <v>15286</v>
      </c>
      <c r="S3999" t="s">
        <v>15246</v>
      </c>
      <c r="T3999" t="s">
        <v>15304</v>
      </c>
      <c r="U3999" t="s">
        <v>15317</v>
      </c>
    </row>
    <row r="4000" spans="1:21" x14ac:dyDescent="0.25">
      <c r="A4000">
        <v>2010</v>
      </c>
      <c r="B4000">
        <v>33</v>
      </c>
      <c r="C4000" t="s">
        <v>34</v>
      </c>
      <c r="D4000" t="s">
        <v>2127</v>
      </c>
      <c r="G4000" t="s">
        <v>12903</v>
      </c>
      <c r="H4000" t="s">
        <v>14605</v>
      </c>
      <c r="I4000">
        <v>103.33416200000001</v>
      </c>
      <c r="J4000">
        <v>0</v>
      </c>
      <c r="K4000">
        <v>105.319261</v>
      </c>
      <c r="R4000" t="s">
        <v>15286</v>
      </c>
      <c r="S4000" t="s">
        <v>15246</v>
      </c>
      <c r="T4000" t="s">
        <v>15304</v>
      </c>
      <c r="U4000" t="s">
        <v>15317</v>
      </c>
    </row>
    <row r="4001" spans="1:21" x14ac:dyDescent="0.25">
      <c r="A4001">
        <v>2010</v>
      </c>
      <c r="B4001">
        <v>33</v>
      </c>
      <c r="C4001" t="s">
        <v>34</v>
      </c>
      <c r="D4001" t="s">
        <v>2128</v>
      </c>
      <c r="G4001" t="s">
        <v>12904</v>
      </c>
      <c r="H4001" t="s">
        <v>14603</v>
      </c>
      <c r="I4001">
        <v>186.755314</v>
      </c>
      <c r="J4001">
        <v>0</v>
      </c>
      <c r="K4001">
        <v>195.41486499999999</v>
      </c>
      <c r="R4001" t="s">
        <v>15286</v>
      </c>
      <c r="S4001" t="s">
        <v>15246</v>
      </c>
      <c r="T4001" t="s">
        <v>15304</v>
      </c>
      <c r="U4001" t="s">
        <v>15317</v>
      </c>
    </row>
    <row r="4002" spans="1:21" x14ac:dyDescent="0.25">
      <c r="A4002">
        <v>2010</v>
      </c>
      <c r="B4002">
        <v>33</v>
      </c>
      <c r="C4002" t="s">
        <v>34</v>
      </c>
      <c r="D4002" t="s">
        <v>2129</v>
      </c>
      <c r="G4002" t="s">
        <v>12905</v>
      </c>
      <c r="H4002" t="s">
        <v>14603</v>
      </c>
      <c r="I4002">
        <v>73.735847000000007</v>
      </c>
      <c r="J4002">
        <v>0</v>
      </c>
      <c r="K4002">
        <v>76.909364999999994</v>
      </c>
      <c r="R4002" t="s">
        <v>15286</v>
      </c>
      <c r="S4002" t="s">
        <v>15246</v>
      </c>
      <c r="T4002" t="s">
        <v>15304</v>
      </c>
      <c r="U4002" t="s">
        <v>15317</v>
      </c>
    </row>
    <row r="4003" spans="1:21" x14ac:dyDescent="0.25">
      <c r="A4003">
        <v>2010</v>
      </c>
      <c r="B4003">
        <v>33</v>
      </c>
      <c r="C4003" t="s">
        <v>34</v>
      </c>
      <c r="D4003" t="s">
        <v>2130</v>
      </c>
      <c r="G4003" t="s">
        <v>12906</v>
      </c>
      <c r="H4003" t="s">
        <v>14603</v>
      </c>
      <c r="I4003">
        <v>97.523379000000006</v>
      </c>
      <c r="J4003">
        <v>0</v>
      </c>
      <c r="K4003">
        <v>102.20754100000001</v>
      </c>
      <c r="R4003" t="s">
        <v>15286</v>
      </c>
      <c r="S4003" t="s">
        <v>15246</v>
      </c>
      <c r="T4003" t="s">
        <v>15304</v>
      </c>
      <c r="U4003" t="s">
        <v>15317</v>
      </c>
    </row>
    <row r="4004" spans="1:21" x14ac:dyDescent="0.25">
      <c r="A4004">
        <v>2010</v>
      </c>
      <c r="B4004">
        <v>33</v>
      </c>
      <c r="C4004" t="s">
        <v>34</v>
      </c>
      <c r="D4004" t="s">
        <v>2131</v>
      </c>
      <c r="G4004" t="s">
        <v>12907</v>
      </c>
      <c r="H4004" t="s">
        <v>14603</v>
      </c>
      <c r="I4004">
        <v>110.754161</v>
      </c>
      <c r="J4004">
        <v>0</v>
      </c>
      <c r="K4004">
        <v>115.68114799999999</v>
      </c>
      <c r="R4004" t="s">
        <v>15286</v>
      </c>
      <c r="S4004" t="s">
        <v>15246</v>
      </c>
      <c r="T4004" t="s">
        <v>15304</v>
      </c>
      <c r="U4004" t="s">
        <v>15317</v>
      </c>
    </row>
    <row r="4005" spans="1:21" x14ac:dyDescent="0.25">
      <c r="A4005">
        <v>2010</v>
      </c>
      <c r="B4005">
        <v>33</v>
      </c>
      <c r="C4005" t="s">
        <v>34</v>
      </c>
      <c r="D4005" t="s">
        <v>2132</v>
      </c>
      <c r="G4005" t="s">
        <v>12908</v>
      </c>
      <c r="H4005" t="s">
        <v>14603</v>
      </c>
      <c r="I4005">
        <v>180.57290800000001</v>
      </c>
      <c r="J4005">
        <v>0</v>
      </c>
      <c r="K4005">
        <v>192.98649499999999</v>
      </c>
      <c r="R4005" t="s">
        <v>15286</v>
      </c>
      <c r="S4005" t="s">
        <v>15246</v>
      </c>
      <c r="T4005" t="s">
        <v>15304</v>
      </c>
      <c r="U4005" t="s">
        <v>15317</v>
      </c>
    </row>
    <row r="4006" spans="1:21" x14ac:dyDescent="0.25">
      <c r="A4006">
        <v>2010</v>
      </c>
      <c r="B4006">
        <v>33</v>
      </c>
      <c r="C4006" t="s">
        <v>34</v>
      </c>
      <c r="D4006" t="s">
        <v>2133</v>
      </c>
      <c r="G4006" t="s">
        <v>12909</v>
      </c>
      <c r="H4006" t="s">
        <v>14603</v>
      </c>
      <c r="I4006">
        <v>200.89328399999999</v>
      </c>
      <c r="J4006">
        <v>0</v>
      </c>
      <c r="K4006">
        <v>211.96175299999999</v>
      </c>
      <c r="R4006" t="s">
        <v>15286</v>
      </c>
      <c r="S4006" t="s">
        <v>15246</v>
      </c>
      <c r="T4006" t="s">
        <v>15304</v>
      </c>
      <c r="U4006" t="s">
        <v>15317</v>
      </c>
    </row>
    <row r="4007" spans="1:21" x14ac:dyDescent="0.25">
      <c r="A4007">
        <v>2010</v>
      </c>
      <c r="B4007">
        <v>33</v>
      </c>
      <c r="C4007" t="s">
        <v>34</v>
      </c>
      <c r="D4007" t="s">
        <v>2134</v>
      </c>
      <c r="G4007" t="s">
        <v>12910</v>
      </c>
      <c r="H4007" t="s">
        <v>14603</v>
      </c>
      <c r="I4007">
        <v>127.42049900000001</v>
      </c>
      <c r="J4007">
        <v>0</v>
      </c>
      <c r="K4007">
        <v>133.53691000000001</v>
      </c>
      <c r="R4007" t="s">
        <v>15286</v>
      </c>
      <c r="S4007" t="s">
        <v>15246</v>
      </c>
      <c r="T4007" t="s">
        <v>15304</v>
      </c>
      <c r="U4007" t="s">
        <v>15317</v>
      </c>
    </row>
    <row r="4008" spans="1:21" x14ac:dyDescent="0.25">
      <c r="A4008">
        <v>2010</v>
      </c>
      <c r="B4008">
        <v>33</v>
      </c>
      <c r="C4008" t="s">
        <v>34</v>
      </c>
      <c r="D4008" t="s">
        <v>2135</v>
      </c>
      <c r="G4008" t="s">
        <v>12911</v>
      </c>
      <c r="H4008" t="s">
        <v>14603</v>
      </c>
      <c r="I4008">
        <v>162.791641</v>
      </c>
      <c r="J4008">
        <v>0</v>
      </c>
      <c r="K4008">
        <v>173.52658700000001</v>
      </c>
      <c r="R4008" t="s">
        <v>15286</v>
      </c>
      <c r="S4008" t="s">
        <v>15246</v>
      </c>
      <c r="T4008" t="s">
        <v>15304</v>
      </c>
      <c r="U4008" t="s">
        <v>15317</v>
      </c>
    </row>
    <row r="4009" spans="1:21" x14ac:dyDescent="0.25">
      <c r="A4009">
        <v>2010</v>
      </c>
      <c r="B4009">
        <v>33</v>
      </c>
      <c r="C4009" t="s">
        <v>34</v>
      </c>
      <c r="D4009" t="s">
        <v>2136</v>
      </c>
      <c r="G4009" t="s">
        <v>12912</v>
      </c>
      <c r="H4009" t="s">
        <v>14603</v>
      </c>
      <c r="I4009">
        <v>56.813924999999998</v>
      </c>
      <c r="J4009">
        <v>0</v>
      </c>
      <c r="K4009">
        <v>59.492165</v>
      </c>
      <c r="R4009" t="s">
        <v>15286</v>
      </c>
      <c r="S4009" t="s">
        <v>15246</v>
      </c>
      <c r="T4009" t="s">
        <v>15304</v>
      </c>
      <c r="U4009" t="s">
        <v>15317</v>
      </c>
    </row>
    <row r="4010" spans="1:21" x14ac:dyDescent="0.25">
      <c r="A4010">
        <v>2010</v>
      </c>
      <c r="B4010">
        <v>33</v>
      </c>
      <c r="C4010" t="s">
        <v>34</v>
      </c>
      <c r="D4010" t="s">
        <v>2137</v>
      </c>
      <c r="G4010" t="s">
        <v>12913</v>
      </c>
      <c r="H4010" t="s">
        <v>14603</v>
      </c>
      <c r="I4010">
        <v>269.75415099999998</v>
      </c>
      <c r="J4010">
        <v>0</v>
      </c>
      <c r="K4010">
        <v>282.50076300000001</v>
      </c>
      <c r="R4010" t="s">
        <v>15286</v>
      </c>
      <c r="S4010" t="s">
        <v>15246</v>
      </c>
      <c r="T4010" t="s">
        <v>15304</v>
      </c>
      <c r="U4010" t="s">
        <v>15317</v>
      </c>
    </row>
    <row r="4011" spans="1:21" x14ac:dyDescent="0.25">
      <c r="A4011">
        <v>2010</v>
      </c>
      <c r="B4011">
        <v>33</v>
      </c>
      <c r="C4011" t="s">
        <v>34</v>
      </c>
      <c r="D4011" t="s">
        <v>2138</v>
      </c>
      <c r="G4011" t="s">
        <v>12914</v>
      </c>
      <c r="H4011" t="s">
        <v>14603</v>
      </c>
      <c r="I4011">
        <v>110.264404</v>
      </c>
      <c r="J4011">
        <v>0</v>
      </c>
      <c r="K4011">
        <v>115.827293</v>
      </c>
      <c r="R4011" t="s">
        <v>15286</v>
      </c>
      <c r="S4011" t="s">
        <v>15246</v>
      </c>
      <c r="T4011" t="s">
        <v>15304</v>
      </c>
      <c r="U4011" t="s">
        <v>15317</v>
      </c>
    </row>
    <row r="4012" spans="1:21" x14ac:dyDescent="0.25">
      <c r="A4012">
        <v>2010</v>
      </c>
      <c r="B4012">
        <v>33</v>
      </c>
      <c r="C4012" t="s">
        <v>34</v>
      </c>
      <c r="D4012" t="s">
        <v>2139</v>
      </c>
      <c r="G4012" t="s">
        <v>12915</v>
      </c>
      <c r="H4012" t="s">
        <v>14603</v>
      </c>
      <c r="I4012">
        <v>62.987009</v>
      </c>
      <c r="J4012">
        <v>0</v>
      </c>
      <c r="K4012">
        <v>65.212479999999999</v>
      </c>
      <c r="R4012" t="s">
        <v>15286</v>
      </c>
      <c r="S4012" t="s">
        <v>15246</v>
      </c>
      <c r="T4012" t="s">
        <v>15304</v>
      </c>
      <c r="U4012" t="s">
        <v>15317</v>
      </c>
    </row>
    <row r="4013" spans="1:21" x14ac:dyDescent="0.25">
      <c r="A4013">
        <v>2010</v>
      </c>
      <c r="B4013">
        <v>33</v>
      </c>
      <c r="C4013" t="s">
        <v>34</v>
      </c>
      <c r="D4013" t="s">
        <v>2140</v>
      </c>
      <c r="G4013" t="s">
        <v>12916</v>
      </c>
      <c r="H4013" t="s">
        <v>14606</v>
      </c>
      <c r="I4013">
        <v>0</v>
      </c>
      <c r="J4013">
        <v>0</v>
      </c>
      <c r="K4013">
        <v>107.73294799999999</v>
      </c>
      <c r="U4013" t="s">
        <v>15316</v>
      </c>
    </row>
    <row r="4014" spans="1:21" x14ac:dyDescent="0.25">
      <c r="A4014">
        <v>2010</v>
      </c>
      <c r="B4014">
        <v>33</v>
      </c>
      <c r="C4014" t="s">
        <v>34</v>
      </c>
      <c r="D4014" t="s">
        <v>2141</v>
      </c>
      <c r="G4014" t="s">
        <v>12917</v>
      </c>
      <c r="H4014" t="s">
        <v>14606</v>
      </c>
      <c r="I4014">
        <v>0</v>
      </c>
      <c r="J4014">
        <v>0</v>
      </c>
      <c r="K4014">
        <v>281.36490099999997</v>
      </c>
      <c r="U4014" t="s">
        <v>15316</v>
      </c>
    </row>
    <row r="4015" spans="1:21" x14ac:dyDescent="0.25">
      <c r="A4015">
        <v>2010</v>
      </c>
      <c r="B4015">
        <v>33</v>
      </c>
      <c r="C4015" t="s">
        <v>34</v>
      </c>
      <c r="D4015" t="s">
        <v>2142</v>
      </c>
      <c r="G4015" t="s">
        <v>12918</v>
      </c>
      <c r="H4015" t="s">
        <v>14606</v>
      </c>
      <c r="I4015">
        <v>0</v>
      </c>
      <c r="J4015">
        <v>0</v>
      </c>
      <c r="K4015">
        <v>139.005076</v>
      </c>
      <c r="U4015" t="s">
        <v>15316</v>
      </c>
    </row>
    <row r="4016" spans="1:21" x14ac:dyDescent="0.25">
      <c r="A4016">
        <v>2010</v>
      </c>
      <c r="B4016">
        <v>33</v>
      </c>
      <c r="C4016" t="s">
        <v>34</v>
      </c>
      <c r="D4016" t="s">
        <v>2143</v>
      </c>
      <c r="G4016" t="s">
        <v>12919</v>
      </c>
      <c r="H4016" t="s">
        <v>14606</v>
      </c>
      <c r="I4016">
        <v>0</v>
      </c>
      <c r="J4016">
        <v>0</v>
      </c>
      <c r="K4016">
        <v>107.721886</v>
      </c>
      <c r="U4016" t="s">
        <v>15316</v>
      </c>
    </row>
    <row r="4017" spans="1:21" x14ac:dyDescent="0.25">
      <c r="A4017">
        <v>2010</v>
      </c>
      <c r="B4017">
        <v>33</v>
      </c>
      <c r="C4017" t="s">
        <v>34</v>
      </c>
      <c r="D4017" t="s">
        <v>2144</v>
      </c>
      <c r="G4017" t="s">
        <v>12920</v>
      </c>
      <c r="H4017" t="s">
        <v>14606</v>
      </c>
      <c r="I4017">
        <v>0</v>
      </c>
      <c r="J4017">
        <v>0</v>
      </c>
      <c r="K4017">
        <v>195.410651</v>
      </c>
      <c r="U4017" t="s">
        <v>15316</v>
      </c>
    </row>
    <row r="4018" spans="1:21" x14ac:dyDescent="0.25">
      <c r="A4018">
        <v>2010</v>
      </c>
      <c r="B4018">
        <v>33</v>
      </c>
      <c r="C4018" t="s">
        <v>34</v>
      </c>
      <c r="D4018" t="s">
        <v>2145</v>
      </c>
      <c r="G4018" t="s">
        <v>12921</v>
      </c>
      <c r="H4018" t="s">
        <v>14606</v>
      </c>
      <c r="I4018">
        <v>0</v>
      </c>
      <c r="J4018">
        <v>0</v>
      </c>
      <c r="K4018">
        <v>105.15876299999999</v>
      </c>
      <c r="U4018" t="s">
        <v>15316</v>
      </c>
    </row>
    <row r="4019" spans="1:21" x14ac:dyDescent="0.25">
      <c r="A4019">
        <v>2010</v>
      </c>
      <c r="B4019">
        <v>33</v>
      </c>
      <c r="C4019" t="s">
        <v>34</v>
      </c>
      <c r="D4019" t="s">
        <v>2146</v>
      </c>
      <c r="G4019" t="s">
        <v>12922</v>
      </c>
      <c r="H4019" t="s">
        <v>14606</v>
      </c>
      <c r="I4019">
        <v>0</v>
      </c>
      <c r="J4019">
        <v>0</v>
      </c>
      <c r="K4019">
        <v>287.45049399999999</v>
      </c>
      <c r="U4019" t="s">
        <v>15316</v>
      </c>
    </row>
    <row r="4020" spans="1:21" x14ac:dyDescent="0.25">
      <c r="A4020">
        <v>2010</v>
      </c>
      <c r="B4020">
        <v>33</v>
      </c>
      <c r="C4020" t="s">
        <v>34</v>
      </c>
      <c r="D4020" t="s">
        <v>2147</v>
      </c>
      <c r="G4020" t="s">
        <v>12923</v>
      </c>
      <c r="H4020" t="s">
        <v>14606</v>
      </c>
      <c r="I4020">
        <v>0</v>
      </c>
      <c r="J4020">
        <v>0</v>
      </c>
      <c r="K4020">
        <v>238.64848499999999</v>
      </c>
      <c r="U4020" t="s">
        <v>15316</v>
      </c>
    </row>
    <row r="4021" spans="1:21" x14ac:dyDescent="0.25">
      <c r="A4021">
        <v>2010</v>
      </c>
      <c r="B4021">
        <v>33</v>
      </c>
      <c r="C4021" t="s">
        <v>34</v>
      </c>
      <c r="D4021" t="s">
        <v>2148</v>
      </c>
      <c r="G4021" t="s">
        <v>12924</v>
      </c>
      <c r="H4021" t="s">
        <v>14606</v>
      </c>
      <c r="I4021">
        <v>0</v>
      </c>
      <c r="J4021">
        <v>0</v>
      </c>
      <c r="K4021">
        <v>433.461432</v>
      </c>
      <c r="U4021" t="s">
        <v>15316</v>
      </c>
    </row>
    <row r="4022" spans="1:21" x14ac:dyDescent="0.25">
      <c r="A4022">
        <v>2010</v>
      </c>
      <c r="B4022">
        <v>33</v>
      </c>
      <c r="C4022" t="s">
        <v>34</v>
      </c>
      <c r="D4022" t="s">
        <v>2149</v>
      </c>
      <c r="G4022" t="s">
        <v>12925</v>
      </c>
      <c r="H4022" t="s">
        <v>14606</v>
      </c>
      <c r="I4022">
        <v>0</v>
      </c>
      <c r="J4022">
        <v>0</v>
      </c>
      <c r="K4022">
        <v>163.352766</v>
      </c>
      <c r="U4022" t="s">
        <v>15316</v>
      </c>
    </row>
    <row r="4023" spans="1:21" x14ac:dyDescent="0.25">
      <c r="A4023">
        <v>2010</v>
      </c>
      <c r="B4023">
        <v>33</v>
      </c>
      <c r="C4023" t="s">
        <v>34</v>
      </c>
      <c r="D4023" t="s">
        <v>2150</v>
      </c>
      <c r="G4023" t="s">
        <v>12926</v>
      </c>
      <c r="H4023" t="s">
        <v>14606</v>
      </c>
      <c r="I4023">
        <v>0</v>
      </c>
      <c r="J4023">
        <v>0</v>
      </c>
      <c r="K4023">
        <v>250.88370900000001</v>
      </c>
      <c r="U4023" t="s">
        <v>15316</v>
      </c>
    </row>
    <row r="4024" spans="1:21" x14ac:dyDescent="0.25">
      <c r="A4024">
        <v>2010</v>
      </c>
      <c r="B4024">
        <v>33</v>
      </c>
      <c r="C4024" t="s">
        <v>34</v>
      </c>
      <c r="D4024" t="s">
        <v>2151</v>
      </c>
      <c r="G4024" t="s">
        <v>12927</v>
      </c>
      <c r="H4024" t="s">
        <v>14606</v>
      </c>
      <c r="I4024">
        <v>0</v>
      </c>
      <c r="J4024">
        <v>0</v>
      </c>
      <c r="K4024">
        <v>205.79824500000001</v>
      </c>
      <c r="U4024" t="s">
        <v>15316</v>
      </c>
    </row>
    <row r="4025" spans="1:21" x14ac:dyDescent="0.25">
      <c r="A4025">
        <v>2010</v>
      </c>
      <c r="B4025">
        <v>33</v>
      </c>
      <c r="C4025" t="s">
        <v>34</v>
      </c>
      <c r="D4025" t="s">
        <v>2152</v>
      </c>
      <c r="G4025" t="s">
        <v>12928</v>
      </c>
      <c r="H4025" t="s">
        <v>14606</v>
      </c>
      <c r="I4025">
        <v>0</v>
      </c>
      <c r="J4025">
        <v>0</v>
      </c>
      <c r="K4025">
        <v>174.018584</v>
      </c>
      <c r="U4025" t="s">
        <v>15316</v>
      </c>
    </row>
    <row r="4026" spans="1:21" x14ac:dyDescent="0.25">
      <c r="A4026">
        <v>2010</v>
      </c>
      <c r="B4026">
        <v>33</v>
      </c>
      <c r="C4026" t="s">
        <v>34</v>
      </c>
      <c r="D4026" t="s">
        <v>2153</v>
      </c>
      <c r="G4026" t="s">
        <v>12929</v>
      </c>
      <c r="H4026" t="s">
        <v>14606</v>
      </c>
      <c r="I4026">
        <v>0</v>
      </c>
      <c r="J4026">
        <v>0</v>
      </c>
      <c r="K4026">
        <v>310.742932</v>
      </c>
      <c r="U4026" t="s">
        <v>15316</v>
      </c>
    </row>
    <row r="4027" spans="1:21" x14ac:dyDescent="0.25">
      <c r="A4027">
        <v>2010</v>
      </c>
      <c r="B4027">
        <v>33</v>
      </c>
      <c r="C4027" t="s">
        <v>34</v>
      </c>
      <c r="D4027" t="s">
        <v>2154</v>
      </c>
      <c r="G4027" t="s">
        <v>12930</v>
      </c>
      <c r="H4027" t="s">
        <v>14606</v>
      </c>
      <c r="I4027">
        <v>0</v>
      </c>
      <c r="J4027">
        <v>0</v>
      </c>
      <c r="K4027">
        <v>550.06543999999997</v>
      </c>
      <c r="U4027" t="s">
        <v>15316</v>
      </c>
    </row>
    <row r="4028" spans="1:21" x14ac:dyDescent="0.25">
      <c r="A4028">
        <v>2010</v>
      </c>
      <c r="B4028">
        <v>33</v>
      </c>
      <c r="C4028" t="s">
        <v>34</v>
      </c>
      <c r="D4028" t="s">
        <v>2155</v>
      </c>
      <c r="G4028" t="s">
        <v>12931</v>
      </c>
      <c r="H4028" t="s">
        <v>14606</v>
      </c>
      <c r="I4028">
        <v>0</v>
      </c>
      <c r="J4028">
        <v>0</v>
      </c>
      <c r="K4028">
        <v>249.2979</v>
      </c>
      <c r="U4028" t="s">
        <v>15316</v>
      </c>
    </row>
    <row r="4029" spans="1:21" x14ac:dyDescent="0.25">
      <c r="A4029">
        <v>2010</v>
      </c>
      <c r="B4029">
        <v>33</v>
      </c>
      <c r="C4029" t="s">
        <v>34</v>
      </c>
      <c r="D4029" t="s">
        <v>2156</v>
      </c>
      <c r="G4029" t="s">
        <v>12932</v>
      </c>
      <c r="H4029" t="s">
        <v>14606</v>
      </c>
      <c r="I4029">
        <v>0</v>
      </c>
      <c r="J4029">
        <v>0</v>
      </c>
      <c r="K4029">
        <v>147.71375900000001</v>
      </c>
      <c r="U4029" t="s">
        <v>15316</v>
      </c>
    </row>
    <row r="4030" spans="1:21" x14ac:dyDescent="0.25">
      <c r="A4030">
        <v>2010</v>
      </c>
      <c r="B4030">
        <v>33</v>
      </c>
      <c r="C4030" t="s">
        <v>34</v>
      </c>
      <c r="D4030" t="s">
        <v>2157</v>
      </c>
      <c r="G4030" t="s">
        <v>12933</v>
      </c>
      <c r="H4030" t="s">
        <v>14606</v>
      </c>
      <c r="I4030">
        <v>0</v>
      </c>
      <c r="J4030">
        <v>0</v>
      </c>
      <c r="K4030">
        <v>133.31774200000001</v>
      </c>
      <c r="U4030" t="s">
        <v>15316</v>
      </c>
    </row>
    <row r="4031" spans="1:21" x14ac:dyDescent="0.25">
      <c r="A4031">
        <v>2010</v>
      </c>
      <c r="B4031">
        <v>33</v>
      </c>
      <c r="C4031" t="s">
        <v>34</v>
      </c>
      <c r="D4031" t="s">
        <v>2158</v>
      </c>
      <c r="G4031" t="s">
        <v>12934</v>
      </c>
      <c r="H4031" t="s">
        <v>14606</v>
      </c>
      <c r="I4031">
        <v>0</v>
      </c>
      <c r="J4031">
        <v>0</v>
      </c>
      <c r="K4031">
        <v>265.08735799999999</v>
      </c>
      <c r="U4031" t="s">
        <v>15316</v>
      </c>
    </row>
    <row r="4032" spans="1:21" x14ac:dyDescent="0.25">
      <c r="A4032">
        <v>2010</v>
      </c>
      <c r="B4032">
        <v>33</v>
      </c>
      <c r="C4032" t="s">
        <v>34</v>
      </c>
      <c r="D4032" t="s">
        <v>2159</v>
      </c>
      <c r="G4032" t="s">
        <v>12935</v>
      </c>
      <c r="H4032" t="s">
        <v>14606</v>
      </c>
      <c r="I4032">
        <v>0</v>
      </c>
      <c r="J4032">
        <v>0</v>
      </c>
      <c r="K4032">
        <v>218.38214300000001</v>
      </c>
      <c r="U4032" t="s">
        <v>15316</v>
      </c>
    </row>
    <row r="4033" spans="1:21" x14ac:dyDescent="0.25">
      <c r="A4033">
        <v>2010</v>
      </c>
      <c r="B4033">
        <v>33</v>
      </c>
      <c r="C4033" t="s">
        <v>34</v>
      </c>
      <c r="D4033" t="s">
        <v>2160</v>
      </c>
      <c r="G4033" t="s">
        <v>12936</v>
      </c>
      <c r="H4033" t="s">
        <v>14606</v>
      </c>
      <c r="I4033">
        <v>0</v>
      </c>
      <c r="J4033">
        <v>0</v>
      </c>
      <c r="K4033">
        <v>262.61107600000003</v>
      </c>
      <c r="U4033" t="s">
        <v>15316</v>
      </c>
    </row>
    <row r="4034" spans="1:21" x14ac:dyDescent="0.25">
      <c r="A4034">
        <v>2010</v>
      </c>
      <c r="B4034">
        <v>33</v>
      </c>
      <c r="C4034" t="s">
        <v>34</v>
      </c>
      <c r="D4034" t="s">
        <v>2161</v>
      </c>
      <c r="G4034" t="s">
        <v>12937</v>
      </c>
      <c r="H4034" t="s">
        <v>14606</v>
      </c>
      <c r="I4034">
        <v>0</v>
      </c>
      <c r="J4034">
        <v>0</v>
      </c>
      <c r="K4034">
        <v>132.02409299999999</v>
      </c>
      <c r="U4034" t="s">
        <v>15316</v>
      </c>
    </row>
    <row r="4035" spans="1:21" x14ac:dyDescent="0.25">
      <c r="A4035">
        <v>2010</v>
      </c>
      <c r="B4035">
        <v>33</v>
      </c>
      <c r="C4035" t="s">
        <v>34</v>
      </c>
      <c r="D4035" t="s">
        <v>2162</v>
      </c>
      <c r="G4035" t="s">
        <v>12938</v>
      </c>
      <c r="H4035" t="s">
        <v>14606</v>
      </c>
      <c r="I4035">
        <v>0</v>
      </c>
      <c r="J4035">
        <v>0</v>
      </c>
      <c r="K4035">
        <v>140.82866999999999</v>
      </c>
      <c r="U4035" t="s">
        <v>15316</v>
      </c>
    </row>
    <row r="4036" spans="1:21" x14ac:dyDescent="0.25">
      <c r="A4036">
        <v>2010</v>
      </c>
      <c r="B4036">
        <v>33</v>
      </c>
      <c r="C4036" t="s">
        <v>34</v>
      </c>
      <c r="D4036" t="s">
        <v>2163</v>
      </c>
      <c r="G4036" t="s">
        <v>12939</v>
      </c>
      <c r="H4036" t="s">
        <v>14606</v>
      </c>
      <c r="I4036">
        <v>0</v>
      </c>
      <c r="J4036">
        <v>0</v>
      </c>
      <c r="K4036">
        <v>199.162769</v>
      </c>
      <c r="U4036" t="s">
        <v>15316</v>
      </c>
    </row>
    <row r="4037" spans="1:21" x14ac:dyDescent="0.25">
      <c r="A4037">
        <v>2010</v>
      </c>
      <c r="B4037">
        <v>33</v>
      </c>
      <c r="C4037" t="s">
        <v>34</v>
      </c>
      <c r="D4037" t="s">
        <v>2164</v>
      </c>
      <c r="G4037" t="s">
        <v>12940</v>
      </c>
      <c r="H4037" t="s">
        <v>14606</v>
      </c>
      <c r="I4037">
        <v>0</v>
      </c>
      <c r="J4037">
        <v>0</v>
      </c>
      <c r="K4037">
        <v>196.755878</v>
      </c>
      <c r="U4037" t="s">
        <v>15316</v>
      </c>
    </row>
    <row r="4038" spans="1:21" x14ac:dyDescent="0.25">
      <c r="A4038">
        <v>2010</v>
      </c>
      <c r="B4038">
        <v>33</v>
      </c>
      <c r="C4038" t="s">
        <v>34</v>
      </c>
      <c r="D4038" t="s">
        <v>2165</v>
      </c>
      <c r="G4038" t="s">
        <v>12941</v>
      </c>
      <c r="H4038" t="s">
        <v>14606</v>
      </c>
      <c r="I4038">
        <v>0</v>
      </c>
      <c r="J4038">
        <v>0</v>
      </c>
      <c r="K4038">
        <v>280.60891299999997</v>
      </c>
      <c r="U4038" t="s">
        <v>15316</v>
      </c>
    </row>
    <row r="4039" spans="1:21" x14ac:dyDescent="0.25">
      <c r="A4039">
        <v>2010</v>
      </c>
      <c r="B4039">
        <v>33</v>
      </c>
      <c r="C4039" t="s">
        <v>34</v>
      </c>
      <c r="D4039" t="s">
        <v>2166</v>
      </c>
      <c r="G4039" t="s">
        <v>12942</v>
      </c>
      <c r="H4039" t="s">
        <v>14606</v>
      </c>
      <c r="I4039">
        <v>0</v>
      </c>
      <c r="J4039">
        <v>0</v>
      </c>
      <c r="K4039">
        <v>160.71162799999999</v>
      </c>
      <c r="U4039" t="s">
        <v>15316</v>
      </c>
    </row>
    <row r="4040" spans="1:21" x14ac:dyDescent="0.25">
      <c r="A4040">
        <v>2010</v>
      </c>
      <c r="B4040">
        <v>33</v>
      </c>
      <c r="C4040" t="s">
        <v>34</v>
      </c>
      <c r="D4040" t="s">
        <v>2167</v>
      </c>
      <c r="G4040" t="s">
        <v>12943</v>
      </c>
      <c r="H4040" t="s">
        <v>14606</v>
      </c>
      <c r="I4040">
        <v>0</v>
      </c>
      <c r="J4040">
        <v>0</v>
      </c>
      <c r="K4040">
        <v>256.201322</v>
      </c>
      <c r="U4040" t="s">
        <v>15316</v>
      </c>
    </row>
    <row r="4041" spans="1:21" x14ac:dyDescent="0.25">
      <c r="A4041">
        <v>2010</v>
      </c>
      <c r="B4041">
        <v>33</v>
      </c>
      <c r="C4041" t="s">
        <v>34</v>
      </c>
      <c r="D4041" t="s">
        <v>2168</v>
      </c>
      <c r="G4041" t="s">
        <v>12944</v>
      </c>
      <c r="H4041" t="s">
        <v>14606</v>
      </c>
      <c r="I4041">
        <v>0</v>
      </c>
      <c r="J4041">
        <v>0</v>
      </c>
      <c r="K4041">
        <v>128.47895299999999</v>
      </c>
      <c r="U4041" t="s">
        <v>15316</v>
      </c>
    </row>
    <row r="4042" spans="1:21" x14ac:dyDescent="0.25">
      <c r="A4042">
        <v>2010</v>
      </c>
      <c r="B4042">
        <v>33</v>
      </c>
      <c r="C4042" t="s">
        <v>34</v>
      </c>
      <c r="D4042" t="s">
        <v>2169</v>
      </c>
      <c r="G4042" t="s">
        <v>12945</v>
      </c>
      <c r="H4042" t="s">
        <v>14606</v>
      </c>
      <c r="I4042">
        <v>0</v>
      </c>
      <c r="J4042">
        <v>0</v>
      </c>
      <c r="K4042">
        <v>332.60646800000001</v>
      </c>
      <c r="U4042" t="s">
        <v>15316</v>
      </c>
    </row>
    <row r="4043" spans="1:21" x14ac:dyDescent="0.25">
      <c r="A4043">
        <v>2010</v>
      </c>
      <c r="B4043">
        <v>33</v>
      </c>
      <c r="C4043" t="s">
        <v>34</v>
      </c>
      <c r="D4043" t="s">
        <v>2170</v>
      </c>
      <c r="G4043" t="s">
        <v>12946</v>
      </c>
      <c r="H4043" t="s">
        <v>14606</v>
      </c>
      <c r="I4043">
        <v>0</v>
      </c>
      <c r="J4043">
        <v>0</v>
      </c>
      <c r="K4043">
        <v>149.60308599999999</v>
      </c>
      <c r="U4043" t="s">
        <v>15316</v>
      </c>
    </row>
    <row r="4044" spans="1:21" x14ac:dyDescent="0.25">
      <c r="A4044">
        <v>2010</v>
      </c>
      <c r="B4044">
        <v>33</v>
      </c>
      <c r="C4044" t="s">
        <v>34</v>
      </c>
      <c r="D4044" t="s">
        <v>2171</v>
      </c>
      <c r="G4044" t="s">
        <v>12947</v>
      </c>
      <c r="H4044" t="s">
        <v>14606</v>
      </c>
      <c r="I4044">
        <v>0</v>
      </c>
      <c r="J4044">
        <v>0</v>
      </c>
      <c r="K4044">
        <v>112.59193</v>
      </c>
      <c r="U4044" t="s">
        <v>15316</v>
      </c>
    </row>
    <row r="4045" spans="1:21" x14ac:dyDescent="0.25">
      <c r="A4045">
        <v>2010</v>
      </c>
      <c r="B4045">
        <v>33</v>
      </c>
      <c r="C4045" t="s">
        <v>34</v>
      </c>
      <c r="D4045" t="s">
        <v>2172</v>
      </c>
      <c r="G4045" t="s">
        <v>12948</v>
      </c>
      <c r="H4045" t="s">
        <v>14606</v>
      </c>
      <c r="I4045">
        <v>6916.8</v>
      </c>
      <c r="J4045">
        <v>0</v>
      </c>
      <c r="K4045">
        <v>0</v>
      </c>
      <c r="U4045" t="s">
        <v>15316</v>
      </c>
    </row>
    <row r="4046" spans="1:21" x14ac:dyDescent="0.25">
      <c r="A4046">
        <v>2010</v>
      </c>
      <c r="B4046">
        <v>33</v>
      </c>
      <c r="C4046" t="s">
        <v>34</v>
      </c>
      <c r="D4046" t="s">
        <v>2173</v>
      </c>
      <c r="G4046" t="s">
        <v>12949</v>
      </c>
      <c r="H4046" t="s">
        <v>14607</v>
      </c>
      <c r="I4046">
        <v>215.986189</v>
      </c>
      <c r="J4046">
        <v>0</v>
      </c>
      <c r="K4046">
        <v>215.986189</v>
      </c>
      <c r="U4046" t="s">
        <v>15316</v>
      </c>
    </row>
    <row r="4047" spans="1:21" x14ac:dyDescent="0.25">
      <c r="A4047">
        <v>2010</v>
      </c>
      <c r="B4047">
        <v>33</v>
      </c>
      <c r="C4047" t="s">
        <v>34</v>
      </c>
      <c r="D4047" t="s">
        <v>2174</v>
      </c>
      <c r="G4047" t="s">
        <v>12950</v>
      </c>
      <c r="H4047" t="s">
        <v>14607</v>
      </c>
      <c r="I4047">
        <v>910.56145500000002</v>
      </c>
      <c r="J4047">
        <v>0</v>
      </c>
      <c r="K4047">
        <v>910.56145500000002</v>
      </c>
      <c r="U4047" t="s">
        <v>15316</v>
      </c>
    </row>
    <row r="4048" spans="1:21" x14ac:dyDescent="0.25">
      <c r="A4048">
        <v>2010</v>
      </c>
      <c r="B4048">
        <v>33</v>
      </c>
      <c r="C4048" t="s">
        <v>34</v>
      </c>
      <c r="D4048" t="s">
        <v>2175</v>
      </c>
      <c r="G4048" t="s">
        <v>12951</v>
      </c>
      <c r="H4048" t="s">
        <v>14607</v>
      </c>
      <c r="I4048">
        <v>135.043825</v>
      </c>
      <c r="J4048">
        <v>0</v>
      </c>
      <c r="K4048">
        <v>135.043825</v>
      </c>
      <c r="U4048" t="s">
        <v>15316</v>
      </c>
    </row>
    <row r="4049" spans="1:21" x14ac:dyDescent="0.25">
      <c r="A4049">
        <v>2010</v>
      </c>
      <c r="B4049">
        <v>33</v>
      </c>
      <c r="C4049" t="s">
        <v>34</v>
      </c>
      <c r="D4049" t="s">
        <v>2176</v>
      </c>
      <c r="G4049" t="s">
        <v>12952</v>
      </c>
      <c r="H4049" t="s">
        <v>14607</v>
      </c>
      <c r="I4049">
        <v>210.957548</v>
      </c>
      <c r="J4049">
        <v>0</v>
      </c>
      <c r="K4049">
        <v>210.957548</v>
      </c>
      <c r="U4049" t="s">
        <v>15316</v>
      </c>
    </row>
    <row r="4050" spans="1:21" x14ac:dyDescent="0.25">
      <c r="A4050">
        <v>2010</v>
      </c>
      <c r="B4050">
        <v>33</v>
      </c>
      <c r="C4050" t="s">
        <v>34</v>
      </c>
      <c r="D4050" t="s">
        <v>2177</v>
      </c>
      <c r="G4050" t="s">
        <v>12953</v>
      </c>
      <c r="H4050" t="s">
        <v>14607</v>
      </c>
      <c r="I4050">
        <v>498.712695</v>
      </c>
      <c r="J4050">
        <v>0</v>
      </c>
      <c r="K4050">
        <v>498.712695</v>
      </c>
      <c r="U4050" t="s">
        <v>15316</v>
      </c>
    </row>
    <row r="4051" spans="1:21" x14ac:dyDescent="0.25">
      <c r="A4051">
        <v>2010</v>
      </c>
      <c r="B4051">
        <v>33</v>
      </c>
      <c r="C4051" t="s">
        <v>34</v>
      </c>
      <c r="D4051" t="s">
        <v>2178</v>
      </c>
      <c r="G4051" t="s">
        <v>12954</v>
      </c>
      <c r="H4051" t="s">
        <v>14607</v>
      </c>
      <c r="I4051">
        <v>165.25996900000001</v>
      </c>
      <c r="J4051">
        <v>0</v>
      </c>
      <c r="K4051">
        <v>165.25996900000001</v>
      </c>
      <c r="U4051" t="s">
        <v>15316</v>
      </c>
    </row>
    <row r="4052" spans="1:21" x14ac:dyDescent="0.25">
      <c r="A4052">
        <v>2010</v>
      </c>
      <c r="B4052">
        <v>33</v>
      </c>
      <c r="C4052" t="s">
        <v>34</v>
      </c>
      <c r="D4052" t="s">
        <v>2179</v>
      </c>
      <c r="G4052" t="s">
        <v>12955</v>
      </c>
      <c r="H4052" t="s">
        <v>14607</v>
      </c>
      <c r="I4052">
        <v>1145.929789</v>
      </c>
      <c r="J4052">
        <v>0</v>
      </c>
      <c r="K4052">
        <v>1145.929789</v>
      </c>
      <c r="U4052" t="s">
        <v>15316</v>
      </c>
    </row>
    <row r="4053" spans="1:21" x14ac:dyDescent="0.25">
      <c r="A4053">
        <v>2010</v>
      </c>
      <c r="B4053">
        <v>33</v>
      </c>
      <c r="C4053" t="s">
        <v>34</v>
      </c>
      <c r="D4053" t="s">
        <v>2180</v>
      </c>
      <c r="G4053" t="s">
        <v>12956</v>
      </c>
      <c r="H4053" t="s">
        <v>14607</v>
      </c>
      <c r="I4053">
        <v>881.31065000000001</v>
      </c>
      <c r="J4053">
        <v>0</v>
      </c>
      <c r="K4053">
        <v>881.31065000000001</v>
      </c>
      <c r="U4053" t="s">
        <v>15316</v>
      </c>
    </row>
    <row r="4054" spans="1:21" x14ac:dyDescent="0.25">
      <c r="A4054">
        <v>2010</v>
      </c>
      <c r="B4054">
        <v>33</v>
      </c>
      <c r="C4054" t="s">
        <v>34</v>
      </c>
      <c r="D4054" t="s">
        <v>2181</v>
      </c>
      <c r="G4054" t="s">
        <v>12957</v>
      </c>
      <c r="H4054" t="s">
        <v>14607</v>
      </c>
      <c r="I4054">
        <v>1637.3076840000001</v>
      </c>
      <c r="J4054">
        <v>0</v>
      </c>
      <c r="K4054">
        <v>1637.3076840000001</v>
      </c>
      <c r="U4054" t="s">
        <v>15316</v>
      </c>
    </row>
    <row r="4055" spans="1:21" x14ac:dyDescent="0.25">
      <c r="A4055">
        <v>2010</v>
      </c>
      <c r="B4055">
        <v>33</v>
      </c>
      <c r="C4055" t="s">
        <v>34</v>
      </c>
      <c r="D4055" t="s">
        <v>2182</v>
      </c>
      <c r="G4055" t="s">
        <v>12958</v>
      </c>
      <c r="H4055" t="s">
        <v>14607</v>
      </c>
      <c r="I4055">
        <v>403.924351</v>
      </c>
      <c r="J4055">
        <v>0</v>
      </c>
      <c r="K4055">
        <v>403.924351</v>
      </c>
      <c r="U4055" t="s">
        <v>15316</v>
      </c>
    </row>
    <row r="4056" spans="1:21" x14ac:dyDescent="0.25">
      <c r="A4056">
        <v>2010</v>
      </c>
      <c r="B4056">
        <v>33</v>
      </c>
      <c r="C4056" t="s">
        <v>34</v>
      </c>
      <c r="D4056" t="s">
        <v>2183</v>
      </c>
      <c r="G4056" t="s">
        <v>12959</v>
      </c>
      <c r="H4056" t="s">
        <v>14607</v>
      </c>
      <c r="I4056">
        <v>917.53807500000005</v>
      </c>
      <c r="J4056">
        <v>0</v>
      </c>
      <c r="K4056">
        <v>917.53807500000005</v>
      </c>
      <c r="U4056" t="s">
        <v>15316</v>
      </c>
    </row>
    <row r="4057" spans="1:21" x14ac:dyDescent="0.25">
      <c r="A4057">
        <v>2010</v>
      </c>
      <c r="B4057">
        <v>33</v>
      </c>
      <c r="C4057" t="s">
        <v>34</v>
      </c>
      <c r="D4057" t="s">
        <v>2184</v>
      </c>
      <c r="G4057" t="s">
        <v>12960</v>
      </c>
      <c r="H4057" t="s">
        <v>14607</v>
      </c>
      <c r="I4057">
        <v>715.786607</v>
      </c>
      <c r="J4057">
        <v>0</v>
      </c>
      <c r="K4057">
        <v>715.786607</v>
      </c>
      <c r="U4057" t="s">
        <v>15316</v>
      </c>
    </row>
    <row r="4058" spans="1:21" x14ac:dyDescent="0.25">
      <c r="A4058">
        <v>2010</v>
      </c>
      <c r="B4058">
        <v>33</v>
      </c>
      <c r="C4058" t="s">
        <v>34</v>
      </c>
      <c r="D4058" t="s">
        <v>2185</v>
      </c>
      <c r="G4058" t="s">
        <v>12961</v>
      </c>
      <c r="H4058" t="s">
        <v>14607</v>
      </c>
      <c r="I4058">
        <v>503.13928800000002</v>
      </c>
      <c r="J4058">
        <v>0</v>
      </c>
      <c r="K4058">
        <v>503.13928800000002</v>
      </c>
      <c r="U4058" t="s">
        <v>15316</v>
      </c>
    </row>
    <row r="4059" spans="1:21" x14ac:dyDescent="0.25">
      <c r="A4059">
        <v>2010</v>
      </c>
      <c r="B4059">
        <v>33</v>
      </c>
      <c r="C4059" t="s">
        <v>34</v>
      </c>
      <c r="D4059" t="s">
        <v>2186</v>
      </c>
      <c r="G4059" t="s">
        <v>12962</v>
      </c>
      <c r="H4059" t="s">
        <v>14607</v>
      </c>
      <c r="I4059">
        <v>1540.740622</v>
      </c>
      <c r="J4059">
        <v>0</v>
      </c>
      <c r="K4059">
        <v>1540.740622</v>
      </c>
      <c r="U4059" t="s">
        <v>15316</v>
      </c>
    </row>
    <row r="4060" spans="1:21" x14ac:dyDescent="0.25">
      <c r="A4060">
        <v>2010</v>
      </c>
      <c r="B4060">
        <v>33</v>
      </c>
      <c r="C4060" t="s">
        <v>34</v>
      </c>
      <c r="D4060" t="s">
        <v>2187</v>
      </c>
      <c r="G4060" t="s">
        <v>12963</v>
      </c>
      <c r="H4060" t="s">
        <v>14607</v>
      </c>
      <c r="I4060">
        <v>3055.3600689999998</v>
      </c>
      <c r="J4060">
        <v>0</v>
      </c>
      <c r="K4060">
        <v>3055.3600689999998</v>
      </c>
      <c r="U4060" t="s">
        <v>15316</v>
      </c>
    </row>
    <row r="4061" spans="1:21" x14ac:dyDescent="0.25">
      <c r="A4061">
        <v>2010</v>
      </c>
      <c r="B4061">
        <v>33</v>
      </c>
      <c r="C4061" t="s">
        <v>34</v>
      </c>
      <c r="D4061" t="s">
        <v>2188</v>
      </c>
      <c r="G4061" t="s">
        <v>12964</v>
      </c>
      <c r="H4061" t="s">
        <v>14607</v>
      </c>
      <c r="I4061">
        <v>851.42325300000005</v>
      </c>
      <c r="J4061">
        <v>0</v>
      </c>
      <c r="K4061">
        <v>851.42325300000005</v>
      </c>
      <c r="U4061" t="s">
        <v>15316</v>
      </c>
    </row>
    <row r="4062" spans="1:21" x14ac:dyDescent="0.25">
      <c r="A4062">
        <v>2010</v>
      </c>
      <c r="B4062">
        <v>33</v>
      </c>
      <c r="C4062" t="s">
        <v>34</v>
      </c>
      <c r="D4062" t="s">
        <v>2189</v>
      </c>
      <c r="G4062" t="s">
        <v>12965</v>
      </c>
      <c r="H4062" t="s">
        <v>14607</v>
      </c>
      <c r="I4062">
        <v>293.46666299999998</v>
      </c>
      <c r="J4062">
        <v>0</v>
      </c>
      <c r="K4062">
        <v>293.46666299999998</v>
      </c>
      <c r="U4062" t="s">
        <v>15316</v>
      </c>
    </row>
    <row r="4063" spans="1:21" x14ac:dyDescent="0.25">
      <c r="A4063">
        <v>2010</v>
      </c>
      <c r="B4063">
        <v>33</v>
      </c>
      <c r="C4063" t="s">
        <v>34</v>
      </c>
      <c r="D4063" t="s">
        <v>2190</v>
      </c>
      <c r="G4063" t="s">
        <v>12966</v>
      </c>
      <c r="H4063" t="s">
        <v>14607</v>
      </c>
      <c r="I4063">
        <v>270.72146199999997</v>
      </c>
      <c r="J4063">
        <v>0</v>
      </c>
      <c r="K4063">
        <v>270.72146199999997</v>
      </c>
      <c r="U4063" t="s">
        <v>15316</v>
      </c>
    </row>
    <row r="4064" spans="1:21" x14ac:dyDescent="0.25">
      <c r="A4064">
        <v>2010</v>
      </c>
      <c r="B4064">
        <v>33</v>
      </c>
      <c r="C4064" t="s">
        <v>34</v>
      </c>
      <c r="D4064" t="s">
        <v>2191</v>
      </c>
      <c r="G4064" t="s">
        <v>12967</v>
      </c>
      <c r="H4064" t="s">
        <v>14607</v>
      </c>
      <c r="I4064">
        <v>909.85265300000003</v>
      </c>
      <c r="J4064">
        <v>0</v>
      </c>
      <c r="K4064">
        <v>909.85265300000003</v>
      </c>
      <c r="U4064" t="s">
        <v>15316</v>
      </c>
    </row>
    <row r="4065" spans="1:21" x14ac:dyDescent="0.25">
      <c r="A4065">
        <v>2010</v>
      </c>
      <c r="B4065">
        <v>33</v>
      </c>
      <c r="C4065" t="s">
        <v>34</v>
      </c>
      <c r="D4065" t="s">
        <v>2192</v>
      </c>
      <c r="G4065" t="s">
        <v>12968</v>
      </c>
      <c r="H4065" t="s">
        <v>14607</v>
      </c>
      <c r="I4065">
        <v>719.832176</v>
      </c>
      <c r="J4065">
        <v>0</v>
      </c>
      <c r="K4065">
        <v>719.832176</v>
      </c>
      <c r="U4065" t="s">
        <v>15316</v>
      </c>
    </row>
    <row r="4066" spans="1:21" x14ac:dyDescent="0.25">
      <c r="A4066">
        <v>2010</v>
      </c>
      <c r="B4066">
        <v>33</v>
      </c>
      <c r="C4066" t="s">
        <v>34</v>
      </c>
      <c r="D4066" t="s">
        <v>2193</v>
      </c>
      <c r="G4066" t="s">
        <v>12969</v>
      </c>
      <c r="H4066" t="s">
        <v>14607</v>
      </c>
      <c r="I4066">
        <v>1135.6903259999999</v>
      </c>
      <c r="J4066">
        <v>0</v>
      </c>
      <c r="K4066">
        <v>1135.6903259999999</v>
      </c>
      <c r="U4066" t="s">
        <v>15316</v>
      </c>
    </row>
    <row r="4067" spans="1:21" x14ac:dyDescent="0.25">
      <c r="A4067">
        <v>2010</v>
      </c>
      <c r="B4067">
        <v>33</v>
      </c>
      <c r="C4067" t="s">
        <v>34</v>
      </c>
      <c r="D4067" t="s">
        <v>2194</v>
      </c>
      <c r="G4067" t="s">
        <v>12970</v>
      </c>
      <c r="H4067" t="s">
        <v>14607</v>
      </c>
      <c r="I4067">
        <v>336.351946</v>
      </c>
      <c r="J4067">
        <v>0</v>
      </c>
      <c r="K4067">
        <v>336.351946</v>
      </c>
      <c r="U4067" t="s">
        <v>15316</v>
      </c>
    </row>
    <row r="4068" spans="1:21" x14ac:dyDescent="0.25">
      <c r="A4068">
        <v>2010</v>
      </c>
      <c r="B4068">
        <v>33</v>
      </c>
      <c r="C4068" t="s">
        <v>34</v>
      </c>
      <c r="D4068" t="s">
        <v>2195</v>
      </c>
      <c r="G4068" t="s">
        <v>12971</v>
      </c>
      <c r="H4068" t="s">
        <v>14607</v>
      </c>
      <c r="I4068">
        <v>207.59866700000001</v>
      </c>
      <c r="J4068">
        <v>0</v>
      </c>
      <c r="K4068">
        <v>207.59866700000001</v>
      </c>
      <c r="U4068" t="s">
        <v>15316</v>
      </c>
    </row>
    <row r="4069" spans="1:21" x14ac:dyDescent="0.25">
      <c r="A4069">
        <v>2010</v>
      </c>
      <c r="B4069">
        <v>33</v>
      </c>
      <c r="C4069" t="s">
        <v>34</v>
      </c>
      <c r="D4069" t="s">
        <v>2196</v>
      </c>
      <c r="G4069" t="s">
        <v>12972</v>
      </c>
      <c r="H4069" t="s">
        <v>14607</v>
      </c>
      <c r="I4069">
        <v>474.53314699999999</v>
      </c>
      <c r="J4069">
        <v>0</v>
      </c>
      <c r="K4069">
        <v>474.53314699999999</v>
      </c>
      <c r="U4069" t="s">
        <v>15316</v>
      </c>
    </row>
    <row r="4070" spans="1:21" x14ac:dyDescent="0.25">
      <c r="A4070">
        <v>2010</v>
      </c>
      <c r="B4070">
        <v>33</v>
      </c>
      <c r="C4070" t="s">
        <v>34</v>
      </c>
      <c r="D4070" t="s">
        <v>2197</v>
      </c>
      <c r="G4070" t="s">
        <v>12973</v>
      </c>
      <c r="H4070" t="s">
        <v>14607</v>
      </c>
      <c r="I4070">
        <v>644.835868</v>
      </c>
      <c r="J4070">
        <v>0</v>
      </c>
      <c r="K4070">
        <v>644.835868</v>
      </c>
      <c r="U4070" t="s">
        <v>15316</v>
      </c>
    </row>
    <row r="4071" spans="1:21" x14ac:dyDescent="0.25">
      <c r="A4071">
        <v>2010</v>
      </c>
      <c r="B4071">
        <v>33</v>
      </c>
      <c r="C4071" t="s">
        <v>34</v>
      </c>
      <c r="D4071" t="s">
        <v>2198</v>
      </c>
      <c r="G4071" t="s">
        <v>12974</v>
      </c>
      <c r="H4071" t="s">
        <v>14607</v>
      </c>
      <c r="I4071">
        <v>655.71575900000005</v>
      </c>
      <c r="J4071">
        <v>0</v>
      </c>
      <c r="K4071">
        <v>655.71575900000005</v>
      </c>
      <c r="U4071" t="s">
        <v>15316</v>
      </c>
    </row>
    <row r="4072" spans="1:21" x14ac:dyDescent="0.25">
      <c r="A4072">
        <v>2010</v>
      </c>
      <c r="B4072">
        <v>33</v>
      </c>
      <c r="C4072" t="s">
        <v>34</v>
      </c>
      <c r="D4072" t="s">
        <v>2199</v>
      </c>
      <c r="G4072" t="s">
        <v>12975</v>
      </c>
      <c r="H4072" t="s">
        <v>14607</v>
      </c>
      <c r="I4072">
        <v>485.17334199999999</v>
      </c>
      <c r="J4072">
        <v>0</v>
      </c>
      <c r="K4072">
        <v>485.17334199999999</v>
      </c>
      <c r="U4072" t="s">
        <v>15316</v>
      </c>
    </row>
    <row r="4073" spans="1:21" x14ac:dyDescent="0.25">
      <c r="A4073">
        <v>2010</v>
      </c>
      <c r="B4073">
        <v>33</v>
      </c>
      <c r="C4073" t="s">
        <v>34</v>
      </c>
      <c r="D4073" t="s">
        <v>2200</v>
      </c>
      <c r="G4073" t="s">
        <v>12976</v>
      </c>
      <c r="H4073" t="s">
        <v>14607</v>
      </c>
      <c r="I4073">
        <v>644.83823400000006</v>
      </c>
      <c r="J4073">
        <v>0</v>
      </c>
      <c r="K4073">
        <v>644.83823400000006</v>
      </c>
      <c r="U4073" t="s">
        <v>15316</v>
      </c>
    </row>
    <row r="4074" spans="1:21" x14ac:dyDescent="0.25">
      <c r="A4074">
        <v>2010</v>
      </c>
      <c r="B4074">
        <v>33</v>
      </c>
      <c r="C4074" t="s">
        <v>34</v>
      </c>
      <c r="D4074" t="s">
        <v>2201</v>
      </c>
      <c r="G4074" t="s">
        <v>12977</v>
      </c>
      <c r="H4074" t="s">
        <v>14607</v>
      </c>
      <c r="I4074">
        <v>250.87678600000001</v>
      </c>
      <c r="J4074">
        <v>0</v>
      </c>
      <c r="K4074">
        <v>250.87678600000001</v>
      </c>
      <c r="U4074" t="s">
        <v>15316</v>
      </c>
    </row>
    <row r="4075" spans="1:21" x14ac:dyDescent="0.25">
      <c r="A4075">
        <v>2010</v>
      </c>
      <c r="B4075">
        <v>33</v>
      </c>
      <c r="C4075" t="s">
        <v>34</v>
      </c>
      <c r="D4075" t="s">
        <v>2202</v>
      </c>
      <c r="G4075" t="s">
        <v>12978</v>
      </c>
      <c r="H4075" t="s">
        <v>14607</v>
      </c>
      <c r="I4075">
        <v>1538.5536609999999</v>
      </c>
      <c r="J4075">
        <v>0</v>
      </c>
      <c r="K4075">
        <v>1538.5536609999999</v>
      </c>
      <c r="U4075" t="s">
        <v>15316</v>
      </c>
    </row>
    <row r="4076" spans="1:21" x14ac:dyDescent="0.25">
      <c r="A4076">
        <v>2010</v>
      </c>
      <c r="B4076">
        <v>33</v>
      </c>
      <c r="C4076" t="s">
        <v>34</v>
      </c>
      <c r="D4076" t="s">
        <v>2203</v>
      </c>
      <c r="G4076" t="s">
        <v>12979</v>
      </c>
      <c r="H4076" t="s">
        <v>14607</v>
      </c>
      <c r="I4076">
        <v>468.31612699999999</v>
      </c>
      <c r="J4076">
        <v>0</v>
      </c>
      <c r="K4076">
        <v>468.31612699999999</v>
      </c>
      <c r="U4076" t="s">
        <v>15316</v>
      </c>
    </row>
    <row r="4077" spans="1:21" x14ac:dyDescent="0.25">
      <c r="A4077">
        <v>2010</v>
      </c>
      <c r="B4077">
        <v>33</v>
      </c>
      <c r="C4077" t="s">
        <v>34</v>
      </c>
      <c r="D4077" t="s">
        <v>2204</v>
      </c>
      <c r="G4077" t="s">
        <v>12980</v>
      </c>
      <c r="H4077" t="s">
        <v>14607</v>
      </c>
      <c r="I4077">
        <v>351.12491399999999</v>
      </c>
      <c r="J4077">
        <v>0</v>
      </c>
      <c r="K4077">
        <v>351.12491399999999</v>
      </c>
      <c r="U4077" t="s">
        <v>15316</v>
      </c>
    </row>
    <row r="4078" spans="1:21" x14ac:dyDescent="0.25">
      <c r="A4078">
        <v>2010</v>
      </c>
      <c r="B4078">
        <v>34</v>
      </c>
      <c r="C4078" t="s">
        <v>35</v>
      </c>
      <c r="D4078" t="s">
        <v>1438</v>
      </c>
      <c r="G4078" t="s">
        <v>12240</v>
      </c>
      <c r="H4078" t="s">
        <v>14469</v>
      </c>
      <c r="I4078">
        <v>1E-4</v>
      </c>
      <c r="J4078">
        <v>0</v>
      </c>
      <c r="K4078">
        <v>0</v>
      </c>
      <c r="U4078" t="s">
        <v>15316</v>
      </c>
    </row>
    <row r="4079" spans="1:21" x14ac:dyDescent="0.25">
      <c r="A4079">
        <v>2010</v>
      </c>
      <c r="B4079">
        <v>34</v>
      </c>
      <c r="C4079" t="s">
        <v>35</v>
      </c>
      <c r="D4079" t="s">
        <v>1439</v>
      </c>
      <c r="G4079" t="s">
        <v>12241</v>
      </c>
      <c r="H4079" t="s">
        <v>14469</v>
      </c>
      <c r="I4079">
        <v>2433.9</v>
      </c>
      <c r="J4079">
        <v>0</v>
      </c>
      <c r="K4079">
        <v>2392.4782879999998</v>
      </c>
      <c r="U4079" t="s">
        <v>15316</v>
      </c>
    </row>
    <row r="4080" spans="1:21" x14ac:dyDescent="0.25">
      <c r="A4080">
        <v>2010</v>
      </c>
      <c r="B4080">
        <v>34</v>
      </c>
      <c r="C4080" t="s">
        <v>35</v>
      </c>
      <c r="D4080" t="s">
        <v>1440</v>
      </c>
      <c r="G4080" t="s">
        <v>12242</v>
      </c>
      <c r="H4080" t="s">
        <v>14469</v>
      </c>
      <c r="I4080">
        <v>1.026</v>
      </c>
      <c r="J4080">
        <v>0</v>
      </c>
      <c r="K4080">
        <v>0.86682700000000001</v>
      </c>
      <c r="U4080" t="s">
        <v>15316</v>
      </c>
    </row>
    <row r="4081" spans="1:21" x14ac:dyDescent="0.25">
      <c r="A4081">
        <v>2010</v>
      </c>
      <c r="B4081">
        <v>34</v>
      </c>
      <c r="C4081" t="s">
        <v>35</v>
      </c>
      <c r="D4081" t="s">
        <v>1441</v>
      </c>
      <c r="G4081" t="s">
        <v>12243</v>
      </c>
      <c r="H4081" t="s">
        <v>14469</v>
      </c>
      <c r="I4081">
        <v>1E-4</v>
      </c>
      <c r="J4081">
        <v>0</v>
      </c>
      <c r="K4081">
        <v>0</v>
      </c>
      <c r="U4081" t="s">
        <v>15316</v>
      </c>
    </row>
    <row r="4082" spans="1:21" x14ac:dyDescent="0.25">
      <c r="A4082">
        <v>2010</v>
      </c>
      <c r="B4082">
        <v>34</v>
      </c>
      <c r="C4082" t="s">
        <v>35</v>
      </c>
      <c r="D4082" t="s">
        <v>1442</v>
      </c>
      <c r="G4082" t="s">
        <v>12244</v>
      </c>
      <c r="H4082" t="s">
        <v>14469</v>
      </c>
      <c r="I4082">
        <v>1E-4</v>
      </c>
      <c r="J4082">
        <v>0</v>
      </c>
      <c r="K4082">
        <v>0</v>
      </c>
      <c r="U4082" t="s">
        <v>15316</v>
      </c>
    </row>
    <row r="4083" spans="1:21" x14ac:dyDescent="0.25">
      <c r="A4083">
        <v>2010</v>
      </c>
      <c r="B4083">
        <v>34</v>
      </c>
      <c r="C4083" t="s">
        <v>35</v>
      </c>
      <c r="D4083" t="s">
        <v>1443</v>
      </c>
      <c r="G4083" t="s">
        <v>12245</v>
      </c>
      <c r="H4083" t="s">
        <v>14469</v>
      </c>
      <c r="I4083">
        <v>1E-4</v>
      </c>
      <c r="J4083">
        <v>0</v>
      </c>
      <c r="K4083">
        <v>0</v>
      </c>
      <c r="U4083" t="s">
        <v>15316</v>
      </c>
    </row>
    <row r="4084" spans="1:21" x14ac:dyDescent="0.25">
      <c r="A4084">
        <v>2010</v>
      </c>
      <c r="B4084">
        <v>34</v>
      </c>
      <c r="C4084" t="s">
        <v>35</v>
      </c>
      <c r="D4084" t="s">
        <v>1444</v>
      </c>
      <c r="G4084" t="s">
        <v>12246</v>
      </c>
      <c r="H4084" t="s">
        <v>14469</v>
      </c>
      <c r="I4084">
        <v>1E-4</v>
      </c>
      <c r="J4084">
        <v>0</v>
      </c>
      <c r="K4084">
        <v>0</v>
      </c>
      <c r="U4084" t="s">
        <v>15316</v>
      </c>
    </row>
    <row r="4085" spans="1:21" x14ac:dyDescent="0.25">
      <c r="A4085">
        <v>2010</v>
      </c>
      <c r="B4085">
        <v>34</v>
      </c>
      <c r="C4085" t="s">
        <v>35</v>
      </c>
      <c r="D4085" t="s">
        <v>1445</v>
      </c>
      <c r="G4085" t="s">
        <v>12247</v>
      </c>
      <c r="H4085" t="s">
        <v>14469</v>
      </c>
      <c r="I4085">
        <v>1E-4</v>
      </c>
      <c r="J4085">
        <v>0</v>
      </c>
      <c r="K4085">
        <v>0</v>
      </c>
      <c r="U4085" t="s">
        <v>15316</v>
      </c>
    </row>
    <row r="4086" spans="1:21" x14ac:dyDescent="0.25">
      <c r="A4086">
        <v>2010</v>
      </c>
      <c r="B4086">
        <v>34</v>
      </c>
      <c r="C4086" t="s">
        <v>35</v>
      </c>
      <c r="D4086" t="s">
        <v>1446</v>
      </c>
      <c r="G4086" t="s">
        <v>12248</v>
      </c>
      <c r="H4086" t="s">
        <v>14469</v>
      </c>
      <c r="I4086">
        <v>2.0760000000000001E-2</v>
      </c>
      <c r="J4086">
        <v>0</v>
      </c>
      <c r="K4086">
        <v>0</v>
      </c>
      <c r="U4086" t="s">
        <v>15316</v>
      </c>
    </row>
    <row r="4087" spans="1:21" x14ac:dyDescent="0.25">
      <c r="A4087">
        <v>2010</v>
      </c>
      <c r="B4087">
        <v>34</v>
      </c>
      <c r="C4087" t="s">
        <v>35</v>
      </c>
      <c r="D4087" t="s">
        <v>1447</v>
      </c>
      <c r="G4087" t="s">
        <v>12249</v>
      </c>
      <c r="H4087" t="s">
        <v>14469</v>
      </c>
      <c r="I4087">
        <v>11327.5</v>
      </c>
      <c r="J4087">
        <v>0</v>
      </c>
      <c r="K4087">
        <v>11327.5</v>
      </c>
      <c r="U4087" t="s">
        <v>15316</v>
      </c>
    </row>
    <row r="4088" spans="1:21" x14ac:dyDescent="0.25">
      <c r="A4088">
        <v>2010</v>
      </c>
      <c r="B4088">
        <v>35</v>
      </c>
      <c r="C4088" t="s">
        <v>25</v>
      </c>
      <c r="D4088" t="s">
        <v>1448</v>
      </c>
      <c r="G4088" t="s">
        <v>12250</v>
      </c>
      <c r="H4088" t="s">
        <v>14470</v>
      </c>
      <c r="I4088">
        <v>13.821490000000001</v>
      </c>
      <c r="J4088">
        <v>0</v>
      </c>
      <c r="K4088">
        <v>15.416858</v>
      </c>
      <c r="U4088" t="s">
        <v>15316</v>
      </c>
    </row>
    <row r="4089" spans="1:21" x14ac:dyDescent="0.25">
      <c r="A4089">
        <v>2010</v>
      </c>
      <c r="B4089">
        <v>35</v>
      </c>
      <c r="C4089" t="s">
        <v>25</v>
      </c>
      <c r="D4089" t="s">
        <v>1449</v>
      </c>
      <c r="G4089" t="s">
        <v>12251</v>
      </c>
      <c r="H4089" t="s">
        <v>14470</v>
      </c>
      <c r="I4089">
        <v>27.357163</v>
      </c>
      <c r="J4089">
        <v>0</v>
      </c>
      <c r="K4089">
        <v>29.458576999999998</v>
      </c>
      <c r="U4089" t="s">
        <v>15316</v>
      </c>
    </row>
    <row r="4090" spans="1:21" x14ac:dyDescent="0.25">
      <c r="A4090">
        <v>2010</v>
      </c>
      <c r="B4090">
        <v>35</v>
      </c>
      <c r="C4090" t="s">
        <v>25</v>
      </c>
      <c r="D4090" t="s">
        <v>1450</v>
      </c>
      <c r="G4090" t="s">
        <v>12252</v>
      </c>
      <c r="H4090" t="s">
        <v>14470</v>
      </c>
      <c r="I4090">
        <v>15.434025999999999</v>
      </c>
      <c r="J4090">
        <v>0</v>
      </c>
      <c r="K4090">
        <v>17.252116999999998</v>
      </c>
      <c r="U4090" t="s">
        <v>15316</v>
      </c>
    </row>
    <row r="4091" spans="1:21" x14ac:dyDescent="0.25">
      <c r="A4091">
        <v>2010</v>
      </c>
      <c r="B4091">
        <v>35</v>
      </c>
      <c r="C4091" t="s">
        <v>25</v>
      </c>
      <c r="D4091" t="s">
        <v>1451</v>
      </c>
      <c r="G4091" t="s">
        <v>12981</v>
      </c>
      <c r="H4091" t="s">
        <v>14470</v>
      </c>
      <c r="I4091">
        <v>205.56313299999999</v>
      </c>
      <c r="J4091">
        <v>0</v>
      </c>
      <c r="K4091">
        <v>216.38946000000001</v>
      </c>
      <c r="P4091" t="s">
        <v>15287</v>
      </c>
      <c r="Q4091" t="s">
        <v>15248</v>
      </c>
      <c r="T4091" t="s">
        <v>15300</v>
      </c>
      <c r="U4091" t="s">
        <v>15317</v>
      </c>
    </row>
    <row r="4092" spans="1:21" x14ac:dyDescent="0.25">
      <c r="A4092">
        <v>2010</v>
      </c>
      <c r="B4092">
        <v>35</v>
      </c>
      <c r="C4092" t="s">
        <v>25</v>
      </c>
      <c r="D4092" t="s">
        <v>1452</v>
      </c>
      <c r="G4092" t="s">
        <v>12254</v>
      </c>
      <c r="H4092" t="s">
        <v>14470</v>
      </c>
      <c r="I4092">
        <v>12.436051000000001</v>
      </c>
      <c r="J4092">
        <v>0</v>
      </c>
      <c r="K4092">
        <v>13.230316999999999</v>
      </c>
      <c r="U4092" t="s">
        <v>15316</v>
      </c>
    </row>
    <row r="4093" spans="1:21" x14ac:dyDescent="0.25">
      <c r="A4093">
        <v>2010</v>
      </c>
      <c r="B4093">
        <v>35</v>
      </c>
      <c r="C4093" t="s">
        <v>25</v>
      </c>
      <c r="D4093" t="s">
        <v>1453</v>
      </c>
      <c r="G4093" t="s">
        <v>12255</v>
      </c>
      <c r="H4093" t="s">
        <v>14470</v>
      </c>
      <c r="I4093">
        <v>14.355344000000001</v>
      </c>
      <c r="J4093">
        <v>0</v>
      </c>
      <c r="K4093">
        <v>15.518367</v>
      </c>
      <c r="U4093" t="s">
        <v>15316</v>
      </c>
    </row>
    <row r="4094" spans="1:21" x14ac:dyDescent="0.25">
      <c r="A4094">
        <v>2010</v>
      </c>
      <c r="B4094">
        <v>35</v>
      </c>
      <c r="C4094" t="s">
        <v>25</v>
      </c>
      <c r="D4094" t="s">
        <v>1454</v>
      </c>
      <c r="G4094" t="s">
        <v>12256</v>
      </c>
      <c r="H4094" t="s">
        <v>14470</v>
      </c>
      <c r="I4094">
        <v>10.993691</v>
      </c>
      <c r="J4094">
        <v>0</v>
      </c>
      <c r="K4094">
        <v>11.490114</v>
      </c>
      <c r="U4094" t="s">
        <v>15316</v>
      </c>
    </row>
    <row r="4095" spans="1:21" x14ac:dyDescent="0.25">
      <c r="A4095">
        <v>2010</v>
      </c>
      <c r="B4095">
        <v>35</v>
      </c>
      <c r="C4095" t="s">
        <v>25</v>
      </c>
      <c r="D4095" t="s">
        <v>1455</v>
      </c>
      <c r="G4095" t="s">
        <v>12257</v>
      </c>
      <c r="H4095" t="s">
        <v>14470</v>
      </c>
      <c r="I4095">
        <v>16.944786000000001</v>
      </c>
      <c r="J4095">
        <v>0</v>
      </c>
      <c r="K4095">
        <v>17.970046</v>
      </c>
      <c r="U4095" t="s">
        <v>15316</v>
      </c>
    </row>
    <row r="4096" spans="1:21" x14ac:dyDescent="0.25">
      <c r="A4096">
        <v>2010</v>
      </c>
      <c r="B4096">
        <v>35</v>
      </c>
      <c r="C4096" t="s">
        <v>25</v>
      </c>
      <c r="D4096" t="s">
        <v>1456</v>
      </c>
      <c r="G4096" t="s">
        <v>12258</v>
      </c>
      <c r="H4096" t="s">
        <v>14470</v>
      </c>
      <c r="I4096">
        <v>1.178609</v>
      </c>
      <c r="J4096">
        <v>0</v>
      </c>
      <c r="K4096">
        <v>1.2857419999999999</v>
      </c>
      <c r="U4096" t="s">
        <v>15316</v>
      </c>
    </row>
    <row r="4097" spans="1:21" x14ac:dyDescent="0.25">
      <c r="A4097">
        <v>2010</v>
      </c>
      <c r="B4097">
        <v>35</v>
      </c>
      <c r="C4097" t="s">
        <v>25</v>
      </c>
      <c r="D4097" t="s">
        <v>1457</v>
      </c>
      <c r="G4097" t="s">
        <v>12259</v>
      </c>
      <c r="H4097" t="s">
        <v>14470</v>
      </c>
      <c r="I4097">
        <v>1.6844520000000001</v>
      </c>
      <c r="J4097">
        <v>0</v>
      </c>
      <c r="K4097">
        <v>1.530079</v>
      </c>
      <c r="P4097" t="s">
        <v>15181</v>
      </c>
      <c r="Q4097" t="s">
        <v>15237</v>
      </c>
      <c r="T4097" t="s">
        <v>15301</v>
      </c>
      <c r="U4097" t="s">
        <v>15317</v>
      </c>
    </row>
    <row r="4098" spans="1:21" x14ac:dyDescent="0.25">
      <c r="A4098">
        <v>2010</v>
      </c>
      <c r="B4098">
        <v>35</v>
      </c>
      <c r="C4098" t="s">
        <v>25</v>
      </c>
      <c r="D4098" t="s">
        <v>1458</v>
      </c>
      <c r="G4098" t="s">
        <v>12260</v>
      </c>
      <c r="H4098" t="s">
        <v>14608</v>
      </c>
      <c r="I4098">
        <v>4.2228669999999999</v>
      </c>
      <c r="J4098">
        <v>0</v>
      </c>
      <c r="K4098">
        <v>5.507612</v>
      </c>
      <c r="P4098" t="s">
        <v>16994</v>
      </c>
      <c r="Q4098" t="s">
        <v>15237</v>
      </c>
      <c r="T4098" t="s">
        <v>15301</v>
      </c>
      <c r="U4098" t="s">
        <v>15317</v>
      </c>
    </row>
    <row r="4099" spans="1:21" x14ac:dyDescent="0.25">
      <c r="A4099">
        <v>2010</v>
      </c>
      <c r="B4099">
        <v>35</v>
      </c>
      <c r="C4099" t="s">
        <v>25</v>
      </c>
      <c r="D4099" t="s">
        <v>1459</v>
      </c>
      <c r="G4099" t="s">
        <v>12261</v>
      </c>
      <c r="H4099" t="s">
        <v>14608</v>
      </c>
      <c r="I4099">
        <v>2.959498</v>
      </c>
      <c r="J4099">
        <v>0</v>
      </c>
      <c r="K4099">
        <v>2.8916379999999999</v>
      </c>
      <c r="P4099" t="s">
        <v>15200</v>
      </c>
      <c r="Q4099" t="s">
        <v>15237</v>
      </c>
      <c r="T4099" t="s">
        <v>15301</v>
      </c>
      <c r="U4099" t="s">
        <v>15317</v>
      </c>
    </row>
    <row r="4100" spans="1:21" x14ac:dyDescent="0.25">
      <c r="A4100">
        <v>2010</v>
      </c>
      <c r="B4100">
        <v>35</v>
      </c>
      <c r="C4100" t="s">
        <v>25</v>
      </c>
      <c r="D4100" t="s">
        <v>1460</v>
      </c>
      <c r="G4100" t="s">
        <v>12262</v>
      </c>
      <c r="H4100" t="s">
        <v>14608</v>
      </c>
      <c r="I4100">
        <v>13.008886</v>
      </c>
      <c r="J4100">
        <v>0</v>
      </c>
      <c r="K4100">
        <v>15.476889999999999</v>
      </c>
      <c r="P4100" t="s">
        <v>15182</v>
      </c>
      <c r="Q4100" t="s">
        <v>15237</v>
      </c>
      <c r="T4100" t="s">
        <v>15301</v>
      </c>
      <c r="U4100" t="s">
        <v>15317</v>
      </c>
    </row>
    <row r="4101" spans="1:21" x14ac:dyDescent="0.25">
      <c r="A4101">
        <v>2010</v>
      </c>
      <c r="B4101">
        <v>35</v>
      </c>
      <c r="C4101" t="s">
        <v>25</v>
      </c>
      <c r="D4101" t="s">
        <v>1461</v>
      </c>
      <c r="G4101" t="s">
        <v>13179</v>
      </c>
      <c r="H4101" t="s">
        <v>14608</v>
      </c>
      <c r="I4101">
        <v>18.658349000000001</v>
      </c>
      <c r="J4101">
        <v>0</v>
      </c>
      <c r="K4101">
        <v>12.558870000000001</v>
      </c>
      <c r="P4101" t="s">
        <v>15196</v>
      </c>
      <c r="Q4101" t="s">
        <v>15237</v>
      </c>
      <c r="T4101" t="s">
        <v>15301</v>
      </c>
      <c r="U4101" t="s">
        <v>15317</v>
      </c>
    </row>
    <row r="4102" spans="1:21" x14ac:dyDescent="0.25">
      <c r="A4102">
        <v>2010</v>
      </c>
      <c r="B4102">
        <v>35</v>
      </c>
      <c r="C4102" t="s">
        <v>25</v>
      </c>
      <c r="D4102" t="s">
        <v>1462</v>
      </c>
      <c r="G4102" t="s">
        <v>12983</v>
      </c>
      <c r="H4102" t="s">
        <v>14608</v>
      </c>
      <c r="I4102">
        <v>44.926875000000003</v>
      </c>
      <c r="J4102">
        <v>0</v>
      </c>
      <c r="K4102">
        <v>42.376524000000003</v>
      </c>
      <c r="U4102" t="s">
        <v>15316</v>
      </c>
    </row>
    <row r="4103" spans="1:21" x14ac:dyDescent="0.25">
      <c r="A4103">
        <v>2010</v>
      </c>
      <c r="B4103">
        <v>35</v>
      </c>
      <c r="C4103" t="s">
        <v>25</v>
      </c>
      <c r="D4103" t="s">
        <v>1463</v>
      </c>
      <c r="G4103" t="s">
        <v>12265</v>
      </c>
      <c r="H4103" t="s">
        <v>14608</v>
      </c>
      <c r="I4103">
        <v>28.951232999999998</v>
      </c>
      <c r="J4103">
        <v>0</v>
      </c>
      <c r="K4103">
        <v>28.808195999999999</v>
      </c>
      <c r="U4103" t="s">
        <v>15316</v>
      </c>
    </row>
    <row r="4104" spans="1:21" x14ac:dyDescent="0.25">
      <c r="A4104">
        <v>2010</v>
      </c>
      <c r="B4104">
        <v>35</v>
      </c>
      <c r="C4104" t="s">
        <v>25</v>
      </c>
      <c r="D4104" t="s">
        <v>1464</v>
      </c>
      <c r="G4104" t="s">
        <v>12266</v>
      </c>
      <c r="H4104" t="s">
        <v>14608</v>
      </c>
      <c r="I4104">
        <v>38.872303000000002</v>
      </c>
      <c r="J4104">
        <v>0</v>
      </c>
      <c r="K4104">
        <v>40.582962000000002</v>
      </c>
      <c r="P4104" t="s">
        <v>15288</v>
      </c>
      <c r="Q4104" t="s">
        <v>15238</v>
      </c>
      <c r="T4104" t="s">
        <v>15305</v>
      </c>
      <c r="U4104" t="s">
        <v>15317</v>
      </c>
    </row>
    <row r="4105" spans="1:21" x14ac:dyDescent="0.25">
      <c r="A4105">
        <v>2010</v>
      </c>
      <c r="B4105">
        <v>35</v>
      </c>
      <c r="C4105" t="s">
        <v>25</v>
      </c>
      <c r="D4105" t="s">
        <v>1465</v>
      </c>
      <c r="G4105" t="s">
        <v>12267</v>
      </c>
      <c r="H4105" t="s">
        <v>14608</v>
      </c>
      <c r="I4105">
        <v>41.668464999999998</v>
      </c>
      <c r="J4105">
        <v>0</v>
      </c>
      <c r="K4105">
        <v>40.117075999999997</v>
      </c>
      <c r="U4105" t="s">
        <v>15316</v>
      </c>
    </row>
    <row r="4106" spans="1:21" x14ac:dyDescent="0.25">
      <c r="A4106">
        <v>2010</v>
      </c>
      <c r="B4106">
        <v>35</v>
      </c>
      <c r="C4106" t="s">
        <v>25</v>
      </c>
      <c r="D4106" t="s">
        <v>2344</v>
      </c>
      <c r="G4106" t="s">
        <v>13180</v>
      </c>
      <c r="H4106" t="s">
        <v>14608</v>
      </c>
      <c r="I4106">
        <v>5.6471530000000003</v>
      </c>
      <c r="J4106">
        <v>0</v>
      </c>
      <c r="K4106">
        <v>4.8855690000000003</v>
      </c>
      <c r="P4106" t="s">
        <v>15181</v>
      </c>
      <c r="Q4106" t="s">
        <v>15237</v>
      </c>
      <c r="T4106" t="s">
        <v>15301</v>
      </c>
      <c r="U4106" t="s">
        <v>15317</v>
      </c>
    </row>
    <row r="4107" spans="1:21" x14ac:dyDescent="0.25">
      <c r="A4107">
        <v>2010</v>
      </c>
      <c r="B4107">
        <v>35</v>
      </c>
      <c r="C4107" t="s">
        <v>22</v>
      </c>
      <c r="D4107" t="s">
        <v>1466</v>
      </c>
      <c r="G4107" t="s">
        <v>10941</v>
      </c>
      <c r="H4107" t="s">
        <v>14609</v>
      </c>
      <c r="I4107">
        <v>312.77309700000001</v>
      </c>
      <c r="J4107">
        <v>0</v>
      </c>
      <c r="K4107">
        <v>301.95587</v>
      </c>
      <c r="U4107" t="s">
        <v>15316</v>
      </c>
    </row>
    <row r="4108" spans="1:21" x14ac:dyDescent="0.25">
      <c r="A4108">
        <v>2010</v>
      </c>
      <c r="B4108">
        <v>35</v>
      </c>
      <c r="C4108" t="s">
        <v>23</v>
      </c>
      <c r="D4108" t="s">
        <v>1467</v>
      </c>
      <c r="G4108" t="s">
        <v>12400</v>
      </c>
      <c r="H4108" t="s">
        <v>14610</v>
      </c>
      <c r="I4108">
        <v>24.762090000000001</v>
      </c>
      <c r="J4108">
        <v>0</v>
      </c>
      <c r="K4108">
        <v>22.633894000000002</v>
      </c>
      <c r="U4108" t="s">
        <v>15316</v>
      </c>
    </row>
    <row r="4109" spans="1:21" x14ac:dyDescent="0.25">
      <c r="A4109">
        <v>2010</v>
      </c>
      <c r="B4109">
        <v>35</v>
      </c>
      <c r="C4109" t="s">
        <v>24</v>
      </c>
      <c r="D4109" t="s">
        <v>1468</v>
      </c>
      <c r="G4109" t="s">
        <v>12269</v>
      </c>
      <c r="H4109" t="s">
        <v>14611</v>
      </c>
      <c r="I4109">
        <v>12.053386</v>
      </c>
      <c r="J4109">
        <v>0</v>
      </c>
      <c r="K4109">
        <v>12.012357</v>
      </c>
      <c r="U4109" t="s">
        <v>15316</v>
      </c>
    </row>
    <row r="4110" spans="1:21" x14ac:dyDescent="0.25">
      <c r="A4110">
        <v>2010</v>
      </c>
      <c r="B4110">
        <v>35</v>
      </c>
      <c r="C4110" t="s">
        <v>21</v>
      </c>
      <c r="D4110" t="s">
        <v>1469</v>
      </c>
      <c r="G4110" t="s">
        <v>12270</v>
      </c>
      <c r="H4110" t="s">
        <v>14611</v>
      </c>
      <c r="I4110">
        <v>13.581557999999999</v>
      </c>
      <c r="J4110">
        <v>0</v>
      </c>
      <c r="K4110">
        <v>11.850645999999999</v>
      </c>
      <c r="U4110" t="s">
        <v>15316</v>
      </c>
    </row>
    <row r="4111" spans="1:21" x14ac:dyDescent="0.25">
      <c r="A4111">
        <v>2010</v>
      </c>
      <c r="B4111">
        <v>35</v>
      </c>
      <c r="C4111" t="s">
        <v>21</v>
      </c>
      <c r="D4111" t="s">
        <v>1470</v>
      </c>
      <c r="G4111" t="s">
        <v>12271</v>
      </c>
      <c r="H4111" t="s">
        <v>14611</v>
      </c>
      <c r="I4111">
        <v>7.7238639999999998</v>
      </c>
      <c r="J4111">
        <v>0</v>
      </c>
      <c r="K4111">
        <v>8.7686030000000006</v>
      </c>
      <c r="U4111" t="s">
        <v>15316</v>
      </c>
    </row>
    <row r="4112" spans="1:21" x14ac:dyDescent="0.25">
      <c r="A4112">
        <v>2010</v>
      </c>
      <c r="B4112">
        <v>36</v>
      </c>
      <c r="C4112" t="s">
        <v>25</v>
      </c>
      <c r="D4112" t="s">
        <v>1471</v>
      </c>
      <c r="E4112" t="s">
        <v>3797</v>
      </c>
      <c r="F4112" t="s">
        <v>7838</v>
      </c>
      <c r="G4112" t="s">
        <v>12272</v>
      </c>
      <c r="H4112" t="s">
        <v>14475</v>
      </c>
      <c r="I4112">
        <v>1649.1189420000001</v>
      </c>
      <c r="J4112">
        <v>0</v>
      </c>
      <c r="K4112">
        <v>3885.740006</v>
      </c>
      <c r="U4112" t="s">
        <v>15316</v>
      </c>
    </row>
    <row r="4113" spans="1:21" x14ac:dyDescent="0.25">
      <c r="A4113">
        <v>2010</v>
      </c>
      <c r="B4113">
        <v>36</v>
      </c>
      <c r="C4113" t="s">
        <v>25</v>
      </c>
      <c r="D4113" t="s">
        <v>1472</v>
      </c>
      <c r="E4113" t="s">
        <v>3798</v>
      </c>
      <c r="F4113" t="s">
        <v>7839</v>
      </c>
      <c r="G4113" t="s">
        <v>12273</v>
      </c>
      <c r="H4113" t="s">
        <v>14475</v>
      </c>
      <c r="I4113">
        <v>130.328429</v>
      </c>
      <c r="J4113">
        <v>0</v>
      </c>
      <c r="K4113">
        <v>155.57279800000001</v>
      </c>
      <c r="L4113" t="s">
        <v>16882</v>
      </c>
      <c r="M4113" t="s">
        <v>15238</v>
      </c>
      <c r="P4113" t="s">
        <v>16882</v>
      </c>
      <c r="Q4113" t="s">
        <v>15238</v>
      </c>
      <c r="T4113" t="s">
        <v>15305</v>
      </c>
      <c r="U4113" t="s">
        <v>15317</v>
      </c>
    </row>
    <row r="4114" spans="1:21" x14ac:dyDescent="0.25">
      <c r="A4114">
        <v>2010</v>
      </c>
      <c r="B4114">
        <v>36</v>
      </c>
      <c r="C4114" t="s">
        <v>25</v>
      </c>
      <c r="D4114" t="s">
        <v>1473</v>
      </c>
      <c r="E4114" t="s">
        <v>3799</v>
      </c>
      <c r="F4114" t="s">
        <v>7840</v>
      </c>
      <c r="G4114" t="s">
        <v>12274</v>
      </c>
      <c r="H4114" t="s">
        <v>14475</v>
      </c>
      <c r="I4114">
        <v>13770.27377</v>
      </c>
      <c r="J4114">
        <v>0</v>
      </c>
      <c r="K4114">
        <v>17484.593914000001</v>
      </c>
      <c r="U4114" t="s">
        <v>15316</v>
      </c>
    </row>
    <row r="4115" spans="1:21" x14ac:dyDescent="0.25">
      <c r="A4115">
        <v>2010</v>
      </c>
      <c r="B4115">
        <v>36</v>
      </c>
      <c r="C4115" t="s">
        <v>25</v>
      </c>
      <c r="D4115" t="s">
        <v>1474</v>
      </c>
      <c r="E4115" t="s">
        <v>3800</v>
      </c>
      <c r="F4115" t="s">
        <v>7841</v>
      </c>
      <c r="G4115" t="s">
        <v>12275</v>
      </c>
      <c r="H4115" t="s">
        <v>14476</v>
      </c>
      <c r="I4115">
        <v>2338.4538419999999</v>
      </c>
      <c r="J4115">
        <v>0</v>
      </c>
      <c r="K4115">
        <v>4028.3903180000002</v>
      </c>
      <c r="L4115" t="s">
        <v>18357</v>
      </c>
      <c r="M4115" t="s">
        <v>18358</v>
      </c>
      <c r="T4115" t="s">
        <v>18359</v>
      </c>
      <c r="U4115" t="s">
        <v>15317</v>
      </c>
    </row>
    <row r="4116" spans="1:21" x14ac:dyDescent="0.25">
      <c r="A4116">
        <v>2010</v>
      </c>
      <c r="B4116">
        <v>36</v>
      </c>
      <c r="C4116" t="s">
        <v>25</v>
      </c>
      <c r="D4116" t="s">
        <v>1475</v>
      </c>
      <c r="G4116" t="s">
        <v>12276</v>
      </c>
      <c r="H4116" t="s">
        <v>14477</v>
      </c>
      <c r="I4116">
        <v>50.884478999999999</v>
      </c>
      <c r="J4116">
        <v>0</v>
      </c>
      <c r="K4116">
        <v>30.331354000000001</v>
      </c>
      <c r="U4116" t="s">
        <v>15316</v>
      </c>
    </row>
    <row r="4117" spans="1:21" x14ac:dyDescent="0.25">
      <c r="A4117">
        <v>2010</v>
      </c>
      <c r="B4117">
        <v>36</v>
      </c>
      <c r="C4117" t="s">
        <v>25</v>
      </c>
      <c r="D4117" t="s">
        <v>1476</v>
      </c>
      <c r="G4117" t="s">
        <v>12277</v>
      </c>
      <c r="H4117" t="s">
        <v>14478</v>
      </c>
      <c r="I4117">
        <v>530.201052</v>
      </c>
      <c r="J4117">
        <v>0</v>
      </c>
      <c r="K4117">
        <v>11.459441</v>
      </c>
      <c r="U4117" t="s">
        <v>15316</v>
      </c>
    </row>
    <row r="4118" spans="1:21" x14ac:dyDescent="0.25">
      <c r="A4118">
        <v>2010</v>
      </c>
      <c r="B4118">
        <v>36</v>
      </c>
      <c r="C4118" t="s">
        <v>25</v>
      </c>
      <c r="D4118" t="s">
        <v>1477</v>
      </c>
      <c r="G4118" t="s">
        <v>12984</v>
      </c>
      <c r="H4118" t="s">
        <v>14475</v>
      </c>
      <c r="I4118">
        <v>25.282772000000001</v>
      </c>
      <c r="J4118">
        <v>0</v>
      </c>
      <c r="K4118">
        <v>2.9741050000000002</v>
      </c>
      <c r="P4118" t="s">
        <v>16882</v>
      </c>
      <c r="Q4118" t="s">
        <v>15238</v>
      </c>
      <c r="T4118" t="s">
        <v>15305</v>
      </c>
      <c r="U4118" t="s">
        <v>15317</v>
      </c>
    </row>
    <row r="4119" spans="1:21" x14ac:dyDescent="0.25">
      <c r="A4119">
        <v>2010</v>
      </c>
      <c r="B4119">
        <v>36</v>
      </c>
      <c r="C4119" t="s">
        <v>20</v>
      </c>
      <c r="D4119" t="s">
        <v>1480</v>
      </c>
      <c r="G4119" t="s">
        <v>12281</v>
      </c>
      <c r="H4119" t="s">
        <v>14479</v>
      </c>
      <c r="I4119">
        <v>5772.7851810000002</v>
      </c>
      <c r="J4119">
        <v>0</v>
      </c>
      <c r="K4119">
        <v>2133.676735</v>
      </c>
      <c r="U4119" t="s">
        <v>15316</v>
      </c>
    </row>
    <row r="4120" spans="1:21" x14ac:dyDescent="0.25">
      <c r="A4120">
        <v>2010</v>
      </c>
      <c r="B4120">
        <v>36</v>
      </c>
      <c r="C4120" t="s">
        <v>20</v>
      </c>
      <c r="D4120" t="s">
        <v>1481</v>
      </c>
      <c r="G4120" t="s">
        <v>10937</v>
      </c>
      <c r="H4120" t="s">
        <v>14475</v>
      </c>
      <c r="I4120">
        <v>100</v>
      </c>
      <c r="J4120">
        <v>0</v>
      </c>
      <c r="K4120">
        <v>22.578814000000001</v>
      </c>
      <c r="U4120" t="s">
        <v>15316</v>
      </c>
    </row>
    <row r="4121" spans="1:21" x14ac:dyDescent="0.25">
      <c r="A4121">
        <v>2010</v>
      </c>
      <c r="B4121">
        <v>36</v>
      </c>
      <c r="C4121" t="s">
        <v>22</v>
      </c>
      <c r="D4121" t="s">
        <v>1483</v>
      </c>
      <c r="G4121" t="s">
        <v>10941</v>
      </c>
      <c r="H4121" t="s">
        <v>14221</v>
      </c>
      <c r="I4121">
        <v>2105.8669049999999</v>
      </c>
      <c r="J4121">
        <v>0</v>
      </c>
      <c r="K4121">
        <v>1267.2277509999999</v>
      </c>
      <c r="U4121" t="s">
        <v>15316</v>
      </c>
    </row>
    <row r="4122" spans="1:21" x14ac:dyDescent="0.25">
      <c r="A4122">
        <v>2010</v>
      </c>
      <c r="B4122">
        <v>36</v>
      </c>
      <c r="C4122" t="s">
        <v>23</v>
      </c>
      <c r="D4122" t="s">
        <v>1484</v>
      </c>
      <c r="G4122" t="s">
        <v>10942</v>
      </c>
      <c r="H4122" t="s">
        <v>14222</v>
      </c>
      <c r="I4122">
        <v>95.212732000000003</v>
      </c>
      <c r="J4122">
        <v>0</v>
      </c>
      <c r="K4122">
        <v>81.481967999999995</v>
      </c>
      <c r="U4122" t="s">
        <v>15316</v>
      </c>
    </row>
    <row r="4123" spans="1:21" x14ac:dyDescent="0.25">
      <c r="A4123">
        <v>2010</v>
      </c>
      <c r="B4123">
        <v>36</v>
      </c>
      <c r="C4123" t="s">
        <v>21</v>
      </c>
      <c r="D4123" t="s">
        <v>1487</v>
      </c>
      <c r="E4123" t="s">
        <v>3801</v>
      </c>
      <c r="F4123" t="s">
        <v>7842</v>
      </c>
      <c r="G4123" t="s">
        <v>12284</v>
      </c>
      <c r="H4123" t="s">
        <v>14478</v>
      </c>
      <c r="I4123">
        <v>596.24322700000005</v>
      </c>
      <c r="J4123">
        <v>0</v>
      </c>
      <c r="K4123">
        <v>369.55114700000001</v>
      </c>
      <c r="U4123" t="s">
        <v>15316</v>
      </c>
    </row>
    <row r="4124" spans="1:21" x14ac:dyDescent="0.25">
      <c r="A4124">
        <v>2010</v>
      </c>
      <c r="B4124">
        <v>36</v>
      </c>
      <c r="C4124" t="s">
        <v>21</v>
      </c>
      <c r="D4124" t="s">
        <v>1489</v>
      </c>
      <c r="E4124" t="s">
        <v>3802</v>
      </c>
      <c r="F4124" t="s">
        <v>7843</v>
      </c>
      <c r="G4124" t="s">
        <v>12286</v>
      </c>
      <c r="H4124" t="s">
        <v>14475</v>
      </c>
      <c r="I4124">
        <v>13.262</v>
      </c>
      <c r="J4124">
        <v>0</v>
      </c>
      <c r="K4124">
        <v>0</v>
      </c>
      <c r="U4124" t="s">
        <v>15316</v>
      </c>
    </row>
    <row r="4125" spans="1:21" x14ac:dyDescent="0.25">
      <c r="A4125">
        <v>2010</v>
      </c>
      <c r="B4125">
        <v>36</v>
      </c>
      <c r="C4125" t="s">
        <v>21</v>
      </c>
      <c r="D4125" t="s">
        <v>1490</v>
      </c>
      <c r="E4125" t="s">
        <v>3803</v>
      </c>
      <c r="F4125" t="s">
        <v>7844</v>
      </c>
      <c r="G4125" t="s">
        <v>12287</v>
      </c>
      <c r="H4125" t="s">
        <v>14476</v>
      </c>
      <c r="I4125">
        <v>932.5</v>
      </c>
      <c r="J4125">
        <v>0</v>
      </c>
      <c r="K4125">
        <v>669.50913700000001</v>
      </c>
      <c r="P4125" t="s">
        <v>15289</v>
      </c>
      <c r="Q4125" t="s">
        <v>15242</v>
      </c>
      <c r="T4125" t="s">
        <v>15309</v>
      </c>
      <c r="U4125" t="s">
        <v>15317</v>
      </c>
    </row>
    <row r="4126" spans="1:21" x14ac:dyDescent="0.25">
      <c r="A4126">
        <v>2010</v>
      </c>
      <c r="B4126">
        <v>36</v>
      </c>
      <c r="C4126" t="s">
        <v>21</v>
      </c>
      <c r="D4126" t="s">
        <v>1491</v>
      </c>
      <c r="E4126" t="s">
        <v>3804</v>
      </c>
      <c r="F4126" t="s">
        <v>7845</v>
      </c>
      <c r="G4126" t="s">
        <v>12288</v>
      </c>
      <c r="H4126" t="s">
        <v>14478</v>
      </c>
      <c r="I4126">
        <v>189.46333100000001</v>
      </c>
      <c r="J4126">
        <v>0</v>
      </c>
      <c r="K4126">
        <v>41.778700000000001</v>
      </c>
      <c r="U4126" t="s">
        <v>15316</v>
      </c>
    </row>
    <row r="4127" spans="1:21" x14ac:dyDescent="0.25">
      <c r="A4127">
        <v>2010</v>
      </c>
      <c r="B4127">
        <v>36</v>
      </c>
      <c r="C4127" t="s">
        <v>30</v>
      </c>
      <c r="D4127" t="s">
        <v>2205</v>
      </c>
      <c r="G4127" t="s">
        <v>12985</v>
      </c>
      <c r="H4127" t="s">
        <v>14478</v>
      </c>
      <c r="I4127">
        <v>4137.8999999999996</v>
      </c>
      <c r="J4127">
        <v>0</v>
      </c>
      <c r="K4127">
        <v>0</v>
      </c>
      <c r="U4127" t="s">
        <v>15316</v>
      </c>
    </row>
    <row r="4128" spans="1:21" x14ac:dyDescent="0.25">
      <c r="A4128">
        <v>2010</v>
      </c>
      <c r="B4128">
        <v>37</v>
      </c>
      <c r="C4128" t="s">
        <v>22</v>
      </c>
      <c r="D4128" t="s">
        <v>1493</v>
      </c>
      <c r="G4128" t="s">
        <v>10941</v>
      </c>
      <c r="H4128" t="s">
        <v>14221</v>
      </c>
      <c r="I4128">
        <v>24.62284</v>
      </c>
      <c r="J4128">
        <v>0</v>
      </c>
      <c r="K4128">
        <v>25.583786</v>
      </c>
      <c r="U4128" t="s">
        <v>15316</v>
      </c>
    </row>
    <row r="4129" spans="1:21" x14ac:dyDescent="0.25">
      <c r="A4129">
        <v>2010</v>
      </c>
      <c r="B4129">
        <v>37</v>
      </c>
      <c r="C4129" t="s">
        <v>23</v>
      </c>
      <c r="D4129" t="s">
        <v>1494</v>
      </c>
      <c r="G4129" t="s">
        <v>10942</v>
      </c>
      <c r="H4129" t="s">
        <v>14222</v>
      </c>
      <c r="I4129">
        <v>4.8037130000000001</v>
      </c>
      <c r="J4129">
        <v>0</v>
      </c>
      <c r="K4129">
        <v>5.07552</v>
      </c>
      <c r="U4129" t="s">
        <v>15316</v>
      </c>
    </row>
    <row r="4130" spans="1:21" x14ac:dyDescent="0.25">
      <c r="A4130">
        <v>2010</v>
      </c>
      <c r="B4130">
        <v>37</v>
      </c>
      <c r="C4130" t="s">
        <v>24</v>
      </c>
      <c r="D4130" t="s">
        <v>2206</v>
      </c>
      <c r="G4130" t="s">
        <v>12290</v>
      </c>
      <c r="H4130" t="s">
        <v>14480</v>
      </c>
      <c r="I4130">
        <v>66.676546000000002</v>
      </c>
      <c r="J4130">
        <v>0</v>
      </c>
      <c r="K4130">
        <v>81.262501999999998</v>
      </c>
      <c r="U4130" t="s">
        <v>15316</v>
      </c>
    </row>
    <row r="4131" spans="1:21" x14ac:dyDescent="0.25">
      <c r="A4131">
        <v>2010</v>
      </c>
      <c r="B4131">
        <v>38</v>
      </c>
      <c r="C4131" t="s">
        <v>25</v>
      </c>
      <c r="D4131" t="s">
        <v>1498</v>
      </c>
      <c r="E4131" t="s">
        <v>3510</v>
      </c>
      <c r="F4131" t="s">
        <v>7522</v>
      </c>
      <c r="G4131" t="s">
        <v>12292</v>
      </c>
      <c r="H4131" t="s">
        <v>14481</v>
      </c>
      <c r="I4131">
        <v>2593.5908250000002</v>
      </c>
      <c r="J4131">
        <v>0</v>
      </c>
      <c r="K4131">
        <v>2849.508812</v>
      </c>
      <c r="L4131" t="s">
        <v>15434</v>
      </c>
      <c r="M4131" t="s">
        <v>15245</v>
      </c>
      <c r="T4131" t="s">
        <v>15307</v>
      </c>
      <c r="U4131" t="s">
        <v>15317</v>
      </c>
    </row>
    <row r="4132" spans="1:21" x14ac:dyDescent="0.25">
      <c r="A4132">
        <v>2010</v>
      </c>
      <c r="B4132">
        <v>38</v>
      </c>
      <c r="C4132" t="s">
        <v>25</v>
      </c>
      <c r="D4132" t="s">
        <v>1499</v>
      </c>
      <c r="E4132" t="s">
        <v>3510</v>
      </c>
      <c r="F4132" t="s">
        <v>7522</v>
      </c>
      <c r="G4132" t="s">
        <v>12293</v>
      </c>
      <c r="H4132" t="s">
        <v>14482</v>
      </c>
      <c r="I4132">
        <v>604.22181799999998</v>
      </c>
      <c r="J4132">
        <v>0</v>
      </c>
      <c r="K4132">
        <v>657.37769900000001</v>
      </c>
      <c r="L4132" t="s">
        <v>15434</v>
      </c>
      <c r="M4132" t="s">
        <v>15245</v>
      </c>
      <c r="P4132" t="s">
        <v>15434</v>
      </c>
      <c r="Q4132" t="s">
        <v>15245</v>
      </c>
      <c r="R4132" t="s">
        <v>15434</v>
      </c>
      <c r="S4132" t="s">
        <v>15245</v>
      </c>
      <c r="T4132" t="s">
        <v>15307</v>
      </c>
      <c r="U4132" t="s">
        <v>15317</v>
      </c>
    </row>
    <row r="4133" spans="1:21" x14ac:dyDescent="0.25">
      <c r="A4133">
        <v>2010</v>
      </c>
      <c r="B4133">
        <v>38</v>
      </c>
      <c r="C4133" t="s">
        <v>27</v>
      </c>
      <c r="D4133" t="s">
        <v>2208</v>
      </c>
      <c r="E4133" t="s">
        <v>3805</v>
      </c>
      <c r="F4133" t="s">
        <v>7846</v>
      </c>
      <c r="G4133" t="s">
        <v>12987</v>
      </c>
      <c r="H4133" t="s">
        <v>14483</v>
      </c>
      <c r="I4133">
        <v>300</v>
      </c>
      <c r="J4133">
        <v>0</v>
      </c>
      <c r="K4133">
        <v>300</v>
      </c>
      <c r="L4133" t="s">
        <v>18594</v>
      </c>
      <c r="M4133" t="s">
        <v>17296</v>
      </c>
      <c r="N4133" t="s">
        <v>15436</v>
      </c>
      <c r="O4133" t="s">
        <v>15245</v>
      </c>
      <c r="P4133" t="s">
        <v>17002</v>
      </c>
      <c r="Q4133" t="s">
        <v>17296</v>
      </c>
      <c r="T4133" t="s">
        <v>17297</v>
      </c>
      <c r="U4133" t="s">
        <v>15317</v>
      </c>
    </row>
    <row r="4134" spans="1:21" x14ac:dyDescent="0.25">
      <c r="A4134">
        <v>2010</v>
      </c>
      <c r="B4134">
        <v>38</v>
      </c>
      <c r="C4134" t="s">
        <v>27</v>
      </c>
      <c r="D4134" t="s">
        <v>2209</v>
      </c>
      <c r="E4134" t="s">
        <v>3806</v>
      </c>
      <c r="F4134" t="s">
        <v>7524</v>
      </c>
      <c r="G4134" t="s">
        <v>12988</v>
      </c>
      <c r="H4134" t="s">
        <v>14483</v>
      </c>
      <c r="I4134">
        <v>847.16074000000003</v>
      </c>
      <c r="J4134">
        <v>0</v>
      </c>
      <c r="K4134">
        <v>825.25282800000002</v>
      </c>
      <c r="U4134" t="s">
        <v>15316</v>
      </c>
    </row>
    <row r="4135" spans="1:21" x14ac:dyDescent="0.25">
      <c r="A4135">
        <v>2010</v>
      </c>
      <c r="B4135">
        <v>38</v>
      </c>
      <c r="C4135" t="s">
        <v>20</v>
      </c>
      <c r="D4135" t="s">
        <v>1505</v>
      </c>
      <c r="G4135" t="s">
        <v>11154</v>
      </c>
      <c r="H4135" t="s">
        <v>14612</v>
      </c>
      <c r="I4135">
        <v>0</v>
      </c>
      <c r="J4135">
        <v>0</v>
      </c>
      <c r="K4135">
        <v>51.051724999999998</v>
      </c>
      <c r="P4135" t="s">
        <v>15343</v>
      </c>
      <c r="Q4135" t="s">
        <v>15252</v>
      </c>
      <c r="R4135" t="s">
        <v>15434</v>
      </c>
      <c r="S4135" t="s">
        <v>15245</v>
      </c>
      <c r="T4135" t="s">
        <v>16832</v>
      </c>
      <c r="U4135" t="s">
        <v>15317</v>
      </c>
    </row>
    <row r="4136" spans="1:21" x14ac:dyDescent="0.25">
      <c r="A4136">
        <v>2010</v>
      </c>
      <c r="B4136">
        <v>38</v>
      </c>
      <c r="C4136" t="s">
        <v>20</v>
      </c>
      <c r="D4136" t="s">
        <v>1506</v>
      </c>
      <c r="G4136" t="s">
        <v>10937</v>
      </c>
      <c r="H4136" t="s">
        <v>14221</v>
      </c>
      <c r="I4136">
        <v>5</v>
      </c>
      <c r="J4136">
        <v>0</v>
      </c>
      <c r="K4136">
        <v>0.24940000000000001</v>
      </c>
      <c r="U4136" t="s">
        <v>15316</v>
      </c>
    </row>
    <row r="4137" spans="1:21" x14ac:dyDescent="0.25">
      <c r="A4137">
        <v>2010</v>
      </c>
      <c r="B4137">
        <v>38</v>
      </c>
      <c r="C4137" t="s">
        <v>22</v>
      </c>
      <c r="D4137" t="s">
        <v>1507</v>
      </c>
      <c r="G4137" t="s">
        <v>10941</v>
      </c>
      <c r="H4137" t="s">
        <v>14221</v>
      </c>
      <c r="I4137">
        <v>393.48904099999999</v>
      </c>
      <c r="J4137">
        <v>0</v>
      </c>
      <c r="K4137">
        <v>399.61549600000001</v>
      </c>
      <c r="U4137" t="s">
        <v>15316</v>
      </c>
    </row>
    <row r="4138" spans="1:21" x14ac:dyDescent="0.25">
      <c r="A4138">
        <v>2010</v>
      </c>
      <c r="B4138">
        <v>38</v>
      </c>
      <c r="C4138" t="s">
        <v>23</v>
      </c>
      <c r="D4138" t="s">
        <v>1508</v>
      </c>
      <c r="G4138" t="s">
        <v>10942</v>
      </c>
      <c r="H4138" t="s">
        <v>14222</v>
      </c>
      <c r="I4138">
        <v>47.582664000000001</v>
      </c>
      <c r="J4138">
        <v>0</v>
      </c>
      <c r="K4138">
        <v>43.240603999999998</v>
      </c>
      <c r="U4138" t="s">
        <v>15316</v>
      </c>
    </row>
    <row r="4139" spans="1:21" x14ac:dyDescent="0.25">
      <c r="A4139">
        <v>2010</v>
      </c>
      <c r="B4139">
        <v>38</v>
      </c>
      <c r="C4139" t="s">
        <v>24</v>
      </c>
      <c r="D4139" t="s">
        <v>1509</v>
      </c>
      <c r="E4139" t="s">
        <v>3807</v>
      </c>
      <c r="F4139" t="s">
        <v>7525</v>
      </c>
      <c r="G4139" t="s">
        <v>12299</v>
      </c>
      <c r="H4139" t="s">
        <v>14486</v>
      </c>
      <c r="I4139">
        <v>394.69749200000001</v>
      </c>
      <c r="J4139">
        <v>0</v>
      </c>
      <c r="K4139">
        <v>384.39115600000002</v>
      </c>
      <c r="U4139" t="s">
        <v>15316</v>
      </c>
    </row>
    <row r="4140" spans="1:21" x14ac:dyDescent="0.25">
      <c r="A4140">
        <v>2010</v>
      </c>
      <c r="B4140">
        <v>38</v>
      </c>
      <c r="C4140" t="s">
        <v>29</v>
      </c>
      <c r="D4140" t="s">
        <v>1510</v>
      </c>
      <c r="E4140" t="s">
        <v>3808</v>
      </c>
      <c r="F4140" t="s">
        <v>7847</v>
      </c>
      <c r="G4140" t="s">
        <v>13181</v>
      </c>
      <c r="H4140" t="s">
        <v>14487</v>
      </c>
      <c r="I4140">
        <v>4187.8</v>
      </c>
      <c r="J4140">
        <v>0</v>
      </c>
      <c r="K4140">
        <v>4173.9245460000002</v>
      </c>
      <c r="L4140" t="s">
        <v>18595</v>
      </c>
      <c r="M4140" t="s">
        <v>15246</v>
      </c>
      <c r="N4140" t="s">
        <v>18596</v>
      </c>
      <c r="O4140" t="s">
        <v>15246</v>
      </c>
      <c r="P4140" t="s">
        <v>18021</v>
      </c>
      <c r="Q4140" t="s">
        <v>17617</v>
      </c>
      <c r="T4140" t="s">
        <v>17619</v>
      </c>
      <c r="U4140" t="s">
        <v>15317</v>
      </c>
    </row>
    <row r="4141" spans="1:21" x14ac:dyDescent="0.25">
      <c r="A4141">
        <v>2010</v>
      </c>
      <c r="B4141">
        <v>38</v>
      </c>
      <c r="C4141" t="s">
        <v>29</v>
      </c>
      <c r="D4141" t="s">
        <v>1511</v>
      </c>
      <c r="E4141" t="s">
        <v>3173</v>
      </c>
      <c r="F4141" t="s">
        <v>7848</v>
      </c>
      <c r="G4141" t="s">
        <v>12301</v>
      </c>
      <c r="H4141" t="s">
        <v>14488</v>
      </c>
      <c r="I4141">
        <v>2402.8000000000002</v>
      </c>
      <c r="J4141">
        <v>0</v>
      </c>
      <c r="K4141">
        <v>2334.3864950000002</v>
      </c>
      <c r="L4141" t="s">
        <v>15434</v>
      </c>
      <c r="M4141" t="s">
        <v>15245</v>
      </c>
      <c r="T4141" t="s">
        <v>15307</v>
      </c>
      <c r="U4141" t="s">
        <v>15317</v>
      </c>
    </row>
    <row r="4142" spans="1:21" x14ac:dyDescent="0.25">
      <c r="A4142">
        <v>2010</v>
      </c>
      <c r="B4142">
        <v>38</v>
      </c>
      <c r="C4142" t="s">
        <v>29</v>
      </c>
      <c r="D4142" t="s">
        <v>1512</v>
      </c>
      <c r="E4142" t="s">
        <v>3173</v>
      </c>
      <c r="F4142" t="s">
        <v>7849</v>
      </c>
      <c r="G4142" t="s">
        <v>12990</v>
      </c>
      <c r="H4142" t="s">
        <v>14483</v>
      </c>
      <c r="I4142">
        <v>560</v>
      </c>
      <c r="J4142">
        <v>0</v>
      </c>
      <c r="K4142">
        <v>560</v>
      </c>
      <c r="L4142" t="s">
        <v>15434</v>
      </c>
      <c r="M4142" t="s">
        <v>15245</v>
      </c>
      <c r="N4142" t="s">
        <v>15434</v>
      </c>
      <c r="O4142" t="s">
        <v>15245</v>
      </c>
      <c r="T4142" t="s">
        <v>15307</v>
      </c>
      <c r="U4142" t="s">
        <v>15317</v>
      </c>
    </row>
    <row r="4143" spans="1:21" x14ac:dyDescent="0.25">
      <c r="A4143">
        <v>2010</v>
      </c>
      <c r="B4143">
        <v>38</v>
      </c>
      <c r="C4143" t="s">
        <v>29</v>
      </c>
      <c r="D4143" t="s">
        <v>2210</v>
      </c>
      <c r="E4143" t="s">
        <v>3805</v>
      </c>
      <c r="F4143" t="s">
        <v>7850</v>
      </c>
      <c r="G4143" t="s">
        <v>12991</v>
      </c>
      <c r="H4143" t="s">
        <v>14483</v>
      </c>
      <c r="I4143">
        <v>690</v>
      </c>
      <c r="J4143">
        <v>0</v>
      </c>
      <c r="K4143">
        <v>690</v>
      </c>
      <c r="L4143" t="s">
        <v>18594</v>
      </c>
      <c r="M4143" t="s">
        <v>17296</v>
      </c>
      <c r="T4143" t="s">
        <v>17297</v>
      </c>
      <c r="U4143" t="s">
        <v>15317</v>
      </c>
    </row>
    <row r="4144" spans="1:21" x14ac:dyDescent="0.25">
      <c r="A4144">
        <v>2010</v>
      </c>
      <c r="B4144">
        <v>38</v>
      </c>
      <c r="C4144" t="s">
        <v>30</v>
      </c>
      <c r="D4144" t="s">
        <v>1517</v>
      </c>
      <c r="E4144" t="s">
        <v>3510</v>
      </c>
      <c r="F4144" t="s">
        <v>7529</v>
      </c>
      <c r="G4144" t="s">
        <v>12992</v>
      </c>
      <c r="H4144" t="s">
        <v>14489</v>
      </c>
      <c r="I4144">
        <v>107.627</v>
      </c>
      <c r="J4144">
        <v>0</v>
      </c>
      <c r="K4144">
        <v>107.168835</v>
      </c>
      <c r="L4144" t="s">
        <v>15434</v>
      </c>
      <c r="M4144" t="s">
        <v>15245</v>
      </c>
      <c r="T4144" t="s">
        <v>15307</v>
      </c>
      <c r="U4144" t="s">
        <v>15317</v>
      </c>
    </row>
    <row r="4145" spans="1:21" x14ac:dyDescent="0.25">
      <c r="A4145">
        <v>2010</v>
      </c>
      <c r="B4145">
        <v>38</v>
      </c>
      <c r="C4145" t="s">
        <v>30</v>
      </c>
      <c r="D4145" t="s">
        <v>2211</v>
      </c>
      <c r="E4145" t="s">
        <v>3809</v>
      </c>
      <c r="F4145" t="s">
        <v>7851</v>
      </c>
      <c r="G4145" t="s">
        <v>12993</v>
      </c>
      <c r="H4145" t="s">
        <v>14614</v>
      </c>
      <c r="I4145">
        <v>182</v>
      </c>
      <c r="J4145">
        <v>0</v>
      </c>
      <c r="K4145">
        <v>231.225346</v>
      </c>
      <c r="L4145" t="s">
        <v>18597</v>
      </c>
      <c r="M4145" t="s">
        <v>15246</v>
      </c>
      <c r="N4145" t="s">
        <v>18598</v>
      </c>
      <c r="O4145" t="s">
        <v>15246</v>
      </c>
      <c r="T4145" t="s">
        <v>15304</v>
      </c>
      <c r="U4145" t="s">
        <v>15317</v>
      </c>
    </row>
    <row r="4146" spans="1:21" x14ac:dyDescent="0.25">
      <c r="A4146">
        <v>2010</v>
      </c>
      <c r="B4146">
        <v>38</v>
      </c>
      <c r="C4146" t="s">
        <v>30</v>
      </c>
      <c r="D4146" t="s">
        <v>2212</v>
      </c>
      <c r="E4146" t="s">
        <v>3510</v>
      </c>
      <c r="F4146" t="s">
        <v>7852</v>
      </c>
      <c r="G4146" t="s">
        <v>12994</v>
      </c>
      <c r="H4146" t="s">
        <v>14483</v>
      </c>
      <c r="I4146">
        <v>700</v>
      </c>
      <c r="J4146">
        <v>0</v>
      </c>
      <c r="K4146">
        <v>676.33060899999998</v>
      </c>
      <c r="L4146" t="s">
        <v>15434</v>
      </c>
      <c r="M4146" t="s">
        <v>15245</v>
      </c>
      <c r="N4146" t="s">
        <v>18599</v>
      </c>
      <c r="O4146" t="s">
        <v>18600</v>
      </c>
      <c r="T4146" t="s">
        <v>17324</v>
      </c>
      <c r="U4146" t="s">
        <v>15317</v>
      </c>
    </row>
    <row r="4147" spans="1:21" x14ac:dyDescent="0.25">
      <c r="A4147">
        <v>2010</v>
      </c>
      <c r="B4147">
        <v>38</v>
      </c>
      <c r="C4147" t="s">
        <v>30</v>
      </c>
      <c r="D4147" t="s">
        <v>2213</v>
      </c>
      <c r="E4147" t="s">
        <v>3510</v>
      </c>
      <c r="F4147" t="s">
        <v>7853</v>
      </c>
      <c r="G4147" t="s">
        <v>12995</v>
      </c>
      <c r="H4147" t="s">
        <v>14483</v>
      </c>
      <c r="I4147">
        <v>1230.6228329999999</v>
      </c>
      <c r="J4147">
        <v>0</v>
      </c>
      <c r="K4147">
        <v>977.91867300000001</v>
      </c>
      <c r="L4147" t="s">
        <v>15434</v>
      </c>
      <c r="M4147" t="s">
        <v>15245</v>
      </c>
      <c r="N4147" t="s">
        <v>15434</v>
      </c>
      <c r="O4147" t="s">
        <v>15245</v>
      </c>
      <c r="P4147" t="s">
        <v>15434</v>
      </c>
      <c r="Q4147" t="s">
        <v>15245</v>
      </c>
      <c r="T4147" t="s">
        <v>15307</v>
      </c>
      <c r="U4147" t="s">
        <v>15317</v>
      </c>
    </row>
    <row r="4148" spans="1:21" x14ac:dyDescent="0.25">
      <c r="A4148">
        <v>2010</v>
      </c>
      <c r="B4148">
        <v>38</v>
      </c>
      <c r="C4148" t="s">
        <v>30</v>
      </c>
      <c r="D4148" t="s">
        <v>2214</v>
      </c>
      <c r="E4148" t="s">
        <v>3510</v>
      </c>
      <c r="F4148" t="s">
        <v>7854</v>
      </c>
      <c r="G4148" t="s">
        <v>12996</v>
      </c>
      <c r="H4148" t="s">
        <v>14483</v>
      </c>
      <c r="I4148">
        <v>700</v>
      </c>
      <c r="J4148">
        <v>0</v>
      </c>
      <c r="K4148">
        <v>626.46047099999998</v>
      </c>
      <c r="L4148" t="s">
        <v>15434</v>
      </c>
      <c r="M4148" t="s">
        <v>15245</v>
      </c>
      <c r="N4148" t="s">
        <v>15434</v>
      </c>
      <c r="O4148" t="s">
        <v>15245</v>
      </c>
      <c r="T4148" t="s">
        <v>15307</v>
      </c>
      <c r="U4148" t="s">
        <v>15317</v>
      </c>
    </row>
    <row r="4149" spans="1:21" x14ac:dyDescent="0.25">
      <c r="A4149">
        <v>2010</v>
      </c>
      <c r="B4149">
        <v>40</v>
      </c>
      <c r="C4149" t="s">
        <v>25</v>
      </c>
      <c r="D4149" t="s">
        <v>2215</v>
      </c>
      <c r="G4149" t="s">
        <v>11035</v>
      </c>
      <c r="H4149" t="s">
        <v>14490</v>
      </c>
      <c r="I4149">
        <v>4592.0623400000004</v>
      </c>
      <c r="J4149">
        <v>0</v>
      </c>
      <c r="K4149">
        <v>4437.9638269999996</v>
      </c>
      <c r="U4149" t="s">
        <v>15316</v>
      </c>
    </row>
    <row r="4150" spans="1:21" x14ac:dyDescent="0.25">
      <c r="A4150">
        <v>2010</v>
      </c>
      <c r="B4150">
        <v>40</v>
      </c>
      <c r="C4150" t="s">
        <v>25</v>
      </c>
      <c r="D4150" t="s">
        <v>2216</v>
      </c>
      <c r="G4150" t="s">
        <v>11036</v>
      </c>
      <c r="H4150" t="s">
        <v>14490</v>
      </c>
      <c r="I4150">
        <v>72.768350999999996</v>
      </c>
      <c r="J4150">
        <v>0</v>
      </c>
      <c r="K4150">
        <v>70.231719999999996</v>
      </c>
      <c r="U4150" t="s">
        <v>15316</v>
      </c>
    </row>
    <row r="4151" spans="1:21" x14ac:dyDescent="0.25">
      <c r="A4151">
        <v>2010</v>
      </c>
      <c r="B4151">
        <v>40</v>
      </c>
      <c r="C4151" t="s">
        <v>22</v>
      </c>
      <c r="D4151" t="s">
        <v>1519</v>
      </c>
      <c r="G4151" t="s">
        <v>10941</v>
      </c>
      <c r="H4151" t="s">
        <v>14490</v>
      </c>
      <c r="I4151">
        <v>417.95523500000002</v>
      </c>
      <c r="J4151">
        <v>0</v>
      </c>
      <c r="K4151">
        <v>399.81427100000002</v>
      </c>
      <c r="U4151" t="s">
        <v>15316</v>
      </c>
    </row>
    <row r="4152" spans="1:21" x14ac:dyDescent="0.25">
      <c r="A4152">
        <v>2010</v>
      </c>
      <c r="B4152">
        <v>40</v>
      </c>
      <c r="C4152" t="s">
        <v>23</v>
      </c>
      <c r="D4152" t="s">
        <v>1520</v>
      </c>
      <c r="G4152" t="s">
        <v>12308</v>
      </c>
      <c r="H4152" t="s">
        <v>14490</v>
      </c>
      <c r="I4152">
        <v>58.813819000000002</v>
      </c>
      <c r="J4152">
        <v>0</v>
      </c>
      <c r="K4152">
        <v>54.272893000000003</v>
      </c>
      <c r="U4152" t="s">
        <v>15316</v>
      </c>
    </row>
    <row r="4153" spans="1:21" x14ac:dyDescent="0.25">
      <c r="A4153">
        <v>2010</v>
      </c>
      <c r="B4153">
        <v>40</v>
      </c>
      <c r="C4153" t="s">
        <v>24</v>
      </c>
      <c r="D4153" t="s">
        <v>1521</v>
      </c>
      <c r="G4153" t="s">
        <v>12309</v>
      </c>
      <c r="H4153" t="s">
        <v>14490</v>
      </c>
      <c r="I4153">
        <v>216.53357199999999</v>
      </c>
      <c r="J4153">
        <v>0</v>
      </c>
      <c r="K4153">
        <v>186.21977999999999</v>
      </c>
      <c r="U4153" t="s">
        <v>15316</v>
      </c>
    </row>
    <row r="4154" spans="1:21" x14ac:dyDescent="0.25">
      <c r="A4154">
        <v>2010</v>
      </c>
      <c r="B4154">
        <v>40</v>
      </c>
      <c r="C4154" t="s">
        <v>24</v>
      </c>
      <c r="D4154" t="s">
        <v>1522</v>
      </c>
      <c r="G4154" t="s">
        <v>12310</v>
      </c>
      <c r="H4154" t="s">
        <v>14490</v>
      </c>
      <c r="I4154">
        <v>3407.5540959999998</v>
      </c>
      <c r="J4154">
        <v>0</v>
      </c>
      <c r="K4154">
        <v>3460.3375890000002</v>
      </c>
      <c r="U4154" t="s">
        <v>15316</v>
      </c>
    </row>
    <row r="4155" spans="1:21" x14ac:dyDescent="0.25">
      <c r="A4155">
        <v>2010</v>
      </c>
      <c r="B4155">
        <v>50</v>
      </c>
      <c r="C4155" t="s">
        <v>25</v>
      </c>
      <c r="D4155" t="s">
        <v>1527</v>
      </c>
      <c r="E4155" t="s">
        <v>3810</v>
      </c>
      <c r="F4155" t="s">
        <v>7855</v>
      </c>
      <c r="G4155" t="s">
        <v>13182</v>
      </c>
      <c r="H4155" t="s">
        <v>14679</v>
      </c>
      <c r="I4155">
        <v>0</v>
      </c>
      <c r="J4155">
        <v>0</v>
      </c>
      <c r="K4155">
        <v>3242.2479360000002</v>
      </c>
      <c r="L4155" t="s">
        <v>18601</v>
      </c>
      <c r="M4155" t="s">
        <v>16846</v>
      </c>
      <c r="N4155" t="s">
        <v>18602</v>
      </c>
      <c r="O4155" t="s">
        <v>18066</v>
      </c>
      <c r="P4155" t="s">
        <v>17778</v>
      </c>
      <c r="Q4155" t="s">
        <v>16846</v>
      </c>
      <c r="R4155" t="s">
        <v>17236</v>
      </c>
      <c r="S4155" t="s">
        <v>16846</v>
      </c>
      <c r="T4155" t="s">
        <v>16884</v>
      </c>
      <c r="U4155" t="s">
        <v>15317</v>
      </c>
    </row>
    <row r="4156" spans="1:21" x14ac:dyDescent="0.25">
      <c r="A4156">
        <v>2010</v>
      </c>
      <c r="B4156">
        <v>50</v>
      </c>
      <c r="C4156" t="s">
        <v>25</v>
      </c>
      <c r="D4156" t="s">
        <v>1528</v>
      </c>
      <c r="E4156" t="s">
        <v>3515</v>
      </c>
      <c r="F4156" t="s">
        <v>7856</v>
      </c>
      <c r="G4156" t="s">
        <v>13183</v>
      </c>
      <c r="H4156" t="s">
        <v>14616</v>
      </c>
      <c r="I4156">
        <v>0</v>
      </c>
      <c r="J4156">
        <v>0</v>
      </c>
      <c r="K4156">
        <v>120802.541568</v>
      </c>
      <c r="L4156" t="s">
        <v>18361</v>
      </c>
      <c r="M4156" t="s">
        <v>16846</v>
      </c>
      <c r="N4156" t="s">
        <v>18603</v>
      </c>
      <c r="O4156" t="s">
        <v>16846</v>
      </c>
      <c r="R4156" t="s">
        <v>18025</v>
      </c>
      <c r="S4156" t="s">
        <v>16846</v>
      </c>
      <c r="T4156" t="s">
        <v>16847</v>
      </c>
      <c r="U4156" t="s">
        <v>15317</v>
      </c>
    </row>
    <row r="4157" spans="1:21" x14ac:dyDescent="0.25">
      <c r="A4157">
        <v>2010</v>
      </c>
      <c r="B4157">
        <v>50</v>
      </c>
      <c r="C4157" t="s">
        <v>25</v>
      </c>
      <c r="D4157" t="s">
        <v>1529</v>
      </c>
      <c r="E4157" t="s">
        <v>3515</v>
      </c>
      <c r="F4157" t="s">
        <v>7857</v>
      </c>
      <c r="G4157" t="s">
        <v>13184</v>
      </c>
      <c r="H4157" t="s">
        <v>14616</v>
      </c>
      <c r="I4157">
        <v>0</v>
      </c>
      <c r="J4157">
        <v>0</v>
      </c>
      <c r="K4157">
        <v>730.71430599999997</v>
      </c>
      <c r="L4157" t="s">
        <v>18361</v>
      </c>
      <c r="M4157" t="s">
        <v>16846</v>
      </c>
      <c r="N4157" t="s">
        <v>18604</v>
      </c>
      <c r="O4157" t="s">
        <v>18605</v>
      </c>
      <c r="P4157" t="s">
        <v>17778</v>
      </c>
      <c r="Q4157" t="s">
        <v>16846</v>
      </c>
      <c r="R4157" t="s">
        <v>18025</v>
      </c>
      <c r="S4157" t="s">
        <v>16846</v>
      </c>
      <c r="T4157" t="s">
        <v>17325</v>
      </c>
      <c r="U4157" t="s">
        <v>15317</v>
      </c>
    </row>
    <row r="4158" spans="1:21" x14ac:dyDescent="0.25">
      <c r="A4158">
        <v>2010</v>
      </c>
      <c r="B4158">
        <v>50</v>
      </c>
      <c r="C4158" t="s">
        <v>25</v>
      </c>
      <c r="D4158" t="s">
        <v>1530</v>
      </c>
      <c r="E4158" t="s">
        <v>3811</v>
      </c>
      <c r="F4158" t="s">
        <v>7858</v>
      </c>
      <c r="G4158" t="s">
        <v>13185</v>
      </c>
      <c r="H4158" t="s">
        <v>14616</v>
      </c>
      <c r="I4158">
        <v>0</v>
      </c>
      <c r="J4158">
        <v>0</v>
      </c>
      <c r="K4158">
        <v>436.367144</v>
      </c>
      <c r="L4158" t="s">
        <v>17761</v>
      </c>
      <c r="M4158" t="s">
        <v>16846</v>
      </c>
      <c r="N4158" t="s">
        <v>17761</v>
      </c>
      <c r="O4158" t="s">
        <v>16846</v>
      </c>
      <c r="P4158" t="s">
        <v>17761</v>
      </c>
      <c r="Q4158" t="s">
        <v>16846</v>
      </c>
      <c r="R4158" t="s">
        <v>18025</v>
      </c>
      <c r="S4158" t="s">
        <v>16846</v>
      </c>
      <c r="T4158" t="s">
        <v>16847</v>
      </c>
      <c r="U4158" t="s">
        <v>15317</v>
      </c>
    </row>
    <row r="4159" spans="1:21" x14ac:dyDescent="0.25">
      <c r="A4159">
        <v>2010</v>
      </c>
      <c r="B4159">
        <v>50</v>
      </c>
      <c r="C4159" t="s">
        <v>25</v>
      </c>
      <c r="D4159" t="s">
        <v>1532</v>
      </c>
      <c r="E4159" t="s">
        <v>3179</v>
      </c>
      <c r="F4159" t="s">
        <v>7859</v>
      </c>
      <c r="G4159" t="s">
        <v>13186</v>
      </c>
      <c r="H4159" t="s">
        <v>14680</v>
      </c>
      <c r="I4159">
        <v>0</v>
      </c>
      <c r="J4159">
        <v>0</v>
      </c>
      <c r="K4159">
        <v>4715.1926400000002</v>
      </c>
      <c r="L4159" t="s">
        <v>17245</v>
      </c>
      <c r="M4159" t="s">
        <v>17486</v>
      </c>
      <c r="T4159" t="s">
        <v>17487</v>
      </c>
      <c r="U4159" t="s">
        <v>15317</v>
      </c>
    </row>
    <row r="4160" spans="1:21" x14ac:dyDescent="0.25">
      <c r="A4160">
        <v>2010</v>
      </c>
      <c r="B4160">
        <v>50</v>
      </c>
      <c r="C4160" t="s">
        <v>25</v>
      </c>
      <c r="D4160" t="s">
        <v>1533</v>
      </c>
      <c r="E4160" t="s">
        <v>3812</v>
      </c>
      <c r="F4160" t="s">
        <v>7860</v>
      </c>
      <c r="G4160" t="s">
        <v>13002</v>
      </c>
      <c r="H4160" t="s">
        <v>13188</v>
      </c>
      <c r="I4160">
        <v>0</v>
      </c>
      <c r="J4160">
        <v>0</v>
      </c>
      <c r="K4160">
        <v>6869.0437119999997</v>
      </c>
      <c r="L4160" t="s">
        <v>18606</v>
      </c>
      <c r="M4160" t="s">
        <v>18335</v>
      </c>
      <c r="N4160" t="s">
        <v>18026</v>
      </c>
      <c r="O4160" t="s">
        <v>17746</v>
      </c>
      <c r="P4160" t="s">
        <v>18027</v>
      </c>
      <c r="Q4160" t="s">
        <v>17746</v>
      </c>
      <c r="R4160" t="s">
        <v>15333</v>
      </c>
      <c r="S4160" t="s">
        <v>15239</v>
      </c>
      <c r="T4160" t="s">
        <v>17812</v>
      </c>
      <c r="U4160" t="s">
        <v>15317</v>
      </c>
    </row>
    <row r="4161" spans="1:21" x14ac:dyDescent="0.25">
      <c r="A4161">
        <v>2010</v>
      </c>
      <c r="B4161">
        <v>50</v>
      </c>
      <c r="C4161" t="s">
        <v>25</v>
      </c>
      <c r="D4161" t="s">
        <v>2219</v>
      </c>
      <c r="E4161" t="s">
        <v>3515</v>
      </c>
      <c r="F4161" t="s">
        <v>7540</v>
      </c>
      <c r="G4161" t="s">
        <v>13187</v>
      </c>
      <c r="H4161" t="s">
        <v>14679</v>
      </c>
      <c r="I4161">
        <v>0</v>
      </c>
      <c r="J4161">
        <v>0</v>
      </c>
      <c r="K4161">
        <v>580.15104799999995</v>
      </c>
      <c r="L4161" t="s">
        <v>18361</v>
      </c>
      <c r="M4161" t="s">
        <v>16846</v>
      </c>
      <c r="N4161" t="s">
        <v>18361</v>
      </c>
      <c r="O4161" t="s">
        <v>16846</v>
      </c>
      <c r="P4161" t="s">
        <v>17778</v>
      </c>
      <c r="Q4161" t="s">
        <v>16846</v>
      </c>
      <c r="R4161" t="s">
        <v>17236</v>
      </c>
      <c r="S4161" t="s">
        <v>16846</v>
      </c>
      <c r="T4161" t="s">
        <v>16847</v>
      </c>
      <c r="U4161" t="s">
        <v>15317</v>
      </c>
    </row>
    <row r="4162" spans="1:21" x14ac:dyDescent="0.25">
      <c r="A4162">
        <v>2010</v>
      </c>
      <c r="B4162">
        <v>50</v>
      </c>
      <c r="C4162" t="s">
        <v>25</v>
      </c>
      <c r="D4162" t="s">
        <v>2220</v>
      </c>
      <c r="E4162" t="s">
        <v>3813</v>
      </c>
      <c r="F4162" t="s">
        <v>7861</v>
      </c>
      <c r="G4162" t="s">
        <v>13188</v>
      </c>
      <c r="H4162" t="s">
        <v>13188</v>
      </c>
      <c r="I4162">
        <v>0</v>
      </c>
      <c r="J4162">
        <v>0</v>
      </c>
      <c r="K4162">
        <v>655.48588800000005</v>
      </c>
      <c r="L4162" t="s">
        <v>18607</v>
      </c>
      <c r="M4162" t="s">
        <v>18394</v>
      </c>
      <c r="N4162" t="s">
        <v>18364</v>
      </c>
      <c r="O4162" t="s">
        <v>16846</v>
      </c>
      <c r="P4162" t="s">
        <v>15333</v>
      </c>
      <c r="Q4162" t="s">
        <v>15239</v>
      </c>
      <c r="R4162" t="s">
        <v>15333</v>
      </c>
      <c r="S4162" t="s">
        <v>15239</v>
      </c>
      <c r="T4162" t="s">
        <v>18395</v>
      </c>
      <c r="U4162" t="s">
        <v>15317</v>
      </c>
    </row>
    <row r="4163" spans="1:21" x14ac:dyDescent="0.25">
      <c r="A4163">
        <v>2010</v>
      </c>
      <c r="B4163">
        <v>50</v>
      </c>
      <c r="C4163" t="s">
        <v>25</v>
      </c>
      <c r="D4163" t="s">
        <v>2221</v>
      </c>
      <c r="F4163" t="s">
        <v>7542</v>
      </c>
      <c r="G4163" t="s">
        <v>13189</v>
      </c>
      <c r="H4163" t="s">
        <v>13189</v>
      </c>
      <c r="I4163">
        <v>0</v>
      </c>
      <c r="J4163">
        <v>0</v>
      </c>
      <c r="K4163">
        <v>814.00752</v>
      </c>
      <c r="N4163" t="s">
        <v>18366</v>
      </c>
      <c r="O4163" t="s">
        <v>16850</v>
      </c>
      <c r="T4163" t="s">
        <v>16851</v>
      </c>
      <c r="U4163" t="s">
        <v>15317</v>
      </c>
    </row>
    <row r="4164" spans="1:21" x14ac:dyDescent="0.25">
      <c r="A4164">
        <v>2010</v>
      </c>
      <c r="B4164">
        <v>50</v>
      </c>
      <c r="C4164" t="s">
        <v>32</v>
      </c>
      <c r="D4164" t="s">
        <v>1534</v>
      </c>
      <c r="F4164" t="s">
        <v>7543</v>
      </c>
      <c r="G4164" t="s">
        <v>12318</v>
      </c>
      <c r="H4164" t="s">
        <v>14681</v>
      </c>
      <c r="I4164">
        <v>0</v>
      </c>
      <c r="J4164">
        <v>0</v>
      </c>
      <c r="K4164">
        <v>101907.890176</v>
      </c>
      <c r="N4164" t="s">
        <v>15342</v>
      </c>
      <c r="O4164" t="s">
        <v>15239</v>
      </c>
      <c r="P4164" t="s">
        <v>15342</v>
      </c>
      <c r="Q4164" t="s">
        <v>15239</v>
      </c>
      <c r="R4164" t="s">
        <v>15339</v>
      </c>
      <c r="S4164" t="s">
        <v>15239</v>
      </c>
      <c r="T4164" t="s">
        <v>15302</v>
      </c>
      <c r="U4164" t="s">
        <v>15317</v>
      </c>
    </row>
    <row r="4165" spans="1:21" x14ac:dyDescent="0.25">
      <c r="A4165">
        <v>2010</v>
      </c>
      <c r="B4165">
        <v>50</v>
      </c>
      <c r="C4165" t="s">
        <v>32</v>
      </c>
      <c r="D4165" t="s">
        <v>1535</v>
      </c>
      <c r="F4165" t="s">
        <v>7544</v>
      </c>
      <c r="G4165" t="s">
        <v>13190</v>
      </c>
      <c r="H4165" t="s">
        <v>14681</v>
      </c>
      <c r="I4165">
        <v>0</v>
      </c>
      <c r="J4165">
        <v>0</v>
      </c>
      <c r="K4165">
        <v>12433.196032</v>
      </c>
      <c r="R4165" t="s">
        <v>15339</v>
      </c>
      <c r="S4165" t="s">
        <v>15239</v>
      </c>
      <c r="T4165" t="s">
        <v>15302</v>
      </c>
      <c r="U4165" t="s">
        <v>15317</v>
      </c>
    </row>
    <row r="4166" spans="1:21" x14ac:dyDescent="0.25">
      <c r="A4166">
        <v>2010</v>
      </c>
      <c r="B4166">
        <v>50</v>
      </c>
      <c r="C4166" t="s">
        <v>32</v>
      </c>
      <c r="D4166" t="s">
        <v>1536</v>
      </c>
      <c r="G4166" t="s">
        <v>12320</v>
      </c>
      <c r="H4166" t="s">
        <v>14681</v>
      </c>
      <c r="I4166">
        <v>0</v>
      </c>
      <c r="J4166">
        <v>0</v>
      </c>
      <c r="K4166">
        <v>36475.355135999998</v>
      </c>
      <c r="P4166" t="s">
        <v>17733</v>
      </c>
      <c r="Q4166" t="s">
        <v>15239</v>
      </c>
      <c r="R4166" t="s">
        <v>15339</v>
      </c>
      <c r="S4166" t="s">
        <v>15239</v>
      </c>
      <c r="T4166" t="s">
        <v>15302</v>
      </c>
      <c r="U4166" t="s">
        <v>15317</v>
      </c>
    </row>
    <row r="4167" spans="1:21" x14ac:dyDescent="0.25">
      <c r="A4167">
        <v>2010</v>
      </c>
      <c r="B4167">
        <v>50</v>
      </c>
      <c r="C4167" t="s">
        <v>32</v>
      </c>
      <c r="D4167" t="s">
        <v>1537</v>
      </c>
      <c r="F4167" t="s">
        <v>7545</v>
      </c>
      <c r="G4167" t="s">
        <v>13007</v>
      </c>
      <c r="H4167" t="s">
        <v>14681</v>
      </c>
      <c r="I4167">
        <v>0</v>
      </c>
      <c r="J4167">
        <v>0</v>
      </c>
      <c r="K4167">
        <v>11035.641856</v>
      </c>
      <c r="N4167" t="s">
        <v>15256</v>
      </c>
      <c r="O4167" t="s">
        <v>15247</v>
      </c>
      <c r="R4167" t="s">
        <v>15339</v>
      </c>
      <c r="S4167" t="s">
        <v>15239</v>
      </c>
      <c r="T4167" t="s">
        <v>17487</v>
      </c>
      <c r="U4167" t="s">
        <v>15317</v>
      </c>
    </row>
    <row r="4168" spans="1:21" x14ac:dyDescent="0.25">
      <c r="A4168">
        <v>2010</v>
      </c>
      <c r="B4168">
        <v>50</v>
      </c>
      <c r="C4168" t="s">
        <v>20</v>
      </c>
      <c r="D4168" t="s">
        <v>1538</v>
      </c>
      <c r="G4168" t="s">
        <v>11820</v>
      </c>
      <c r="H4168" t="s">
        <v>14616</v>
      </c>
      <c r="I4168">
        <v>0</v>
      </c>
      <c r="J4168">
        <v>0</v>
      </c>
      <c r="K4168">
        <v>3649.5764479999998</v>
      </c>
      <c r="P4168" t="s">
        <v>17239</v>
      </c>
      <c r="Q4168" t="s">
        <v>17797</v>
      </c>
      <c r="R4168" t="s">
        <v>18025</v>
      </c>
      <c r="S4168" t="s">
        <v>16846</v>
      </c>
      <c r="T4168" t="s">
        <v>18031</v>
      </c>
      <c r="U4168" t="s">
        <v>15317</v>
      </c>
    </row>
    <row r="4169" spans="1:21" x14ac:dyDescent="0.25">
      <c r="A4169">
        <v>2010</v>
      </c>
      <c r="B4169">
        <v>50</v>
      </c>
      <c r="C4169" t="s">
        <v>20</v>
      </c>
      <c r="D4169" t="s">
        <v>2345</v>
      </c>
      <c r="G4169" t="s">
        <v>13041</v>
      </c>
      <c r="H4169" t="s">
        <v>14616</v>
      </c>
      <c r="I4169">
        <v>0</v>
      </c>
      <c r="J4169">
        <v>0</v>
      </c>
      <c r="K4169">
        <v>5657.4310400000004</v>
      </c>
      <c r="R4169" t="s">
        <v>18025</v>
      </c>
      <c r="S4169" t="s">
        <v>16846</v>
      </c>
      <c r="T4169" t="s">
        <v>16847</v>
      </c>
      <c r="U4169" t="s">
        <v>15317</v>
      </c>
    </row>
    <row r="4170" spans="1:21" x14ac:dyDescent="0.25">
      <c r="A4170">
        <v>2010</v>
      </c>
      <c r="B4170">
        <v>50</v>
      </c>
      <c r="C4170" t="s">
        <v>22</v>
      </c>
      <c r="D4170" t="s">
        <v>1539</v>
      </c>
      <c r="G4170" t="s">
        <v>13017</v>
      </c>
      <c r="H4170" t="s">
        <v>14682</v>
      </c>
      <c r="I4170">
        <v>0</v>
      </c>
      <c r="J4170">
        <v>0</v>
      </c>
      <c r="K4170">
        <v>35273.169886000003</v>
      </c>
      <c r="R4170" t="s">
        <v>18608</v>
      </c>
      <c r="S4170" t="s">
        <v>16846</v>
      </c>
      <c r="T4170" t="s">
        <v>16847</v>
      </c>
      <c r="U4170" t="s">
        <v>15317</v>
      </c>
    </row>
    <row r="4171" spans="1:21" x14ac:dyDescent="0.25">
      <c r="A4171">
        <v>2010</v>
      </c>
      <c r="B4171">
        <v>50</v>
      </c>
      <c r="C4171" t="s">
        <v>23</v>
      </c>
      <c r="D4171" t="s">
        <v>1540</v>
      </c>
      <c r="G4171" t="s">
        <v>13008</v>
      </c>
      <c r="H4171" t="s">
        <v>14496</v>
      </c>
      <c r="I4171">
        <v>0</v>
      </c>
      <c r="J4171">
        <v>0</v>
      </c>
      <c r="K4171">
        <v>339.37478199999998</v>
      </c>
      <c r="U4171" t="s">
        <v>15316</v>
      </c>
    </row>
    <row r="4172" spans="1:21" x14ac:dyDescent="0.25">
      <c r="A4172">
        <v>2010</v>
      </c>
      <c r="B4172">
        <v>50</v>
      </c>
      <c r="C4172" t="s">
        <v>42</v>
      </c>
      <c r="D4172" t="s">
        <v>2346</v>
      </c>
      <c r="G4172" t="s">
        <v>13191</v>
      </c>
      <c r="H4172" t="s">
        <v>14683</v>
      </c>
      <c r="I4172">
        <v>0</v>
      </c>
      <c r="J4172">
        <v>0</v>
      </c>
      <c r="K4172">
        <v>-5869.3903360000004</v>
      </c>
      <c r="U4172" t="s">
        <v>15316</v>
      </c>
    </row>
    <row r="4173" spans="1:21" x14ac:dyDescent="0.25">
      <c r="A4173">
        <v>2010</v>
      </c>
      <c r="B4173">
        <v>51</v>
      </c>
      <c r="C4173" t="s">
        <v>25</v>
      </c>
      <c r="D4173" t="s">
        <v>1542</v>
      </c>
      <c r="F4173" t="s">
        <v>7171</v>
      </c>
      <c r="G4173" t="s">
        <v>12323</v>
      </c>
      <c r="H4173" t="s">
        <v>14497</v>
      </c>
      <c r="I4173">
        <v>0</v>
      </c>
      <c r="J4173">
        <v>0</v>
      </c>
      <c r="K4173">
        <v>321.646592</v>
      </c>
      <c r="N4173" t="s">
        <v>18033</v>
      </c>
      <c r="O4173" t="s">
        <v>17258</v>
      </c>
      <c r="P4173" t="s">
        <v>17771</v>
      </c>
      <c r="Q4173" t="s">
        <v>16846</v>
      </c>
      <c r="R4173" t="s">
        <v>17236</v>
      </c>
      <c r="S4173" t="s">
        <v>16846</v>
      </c>
      <c r="T4173" t="s">
        <v>17259</v>
      </c>
      <c r="U4173" t="s">
        <v>15317</v>
      </c>
    </row>
    <row r="4174" spans="1:21" x14ac:dyDescent="0.25">
      <c r="A4174">
        <v>2010</v>
      </c>
      <c r="B4174">
        <v>51</v>
      </c>
      <c r="C4174" t="s">
        <v>25</v>
      </c>
      <c r="D4174" t="s">
        <v>1543</v>
      </c>
      <c r="F4174" t="s">
        <v>7172</v>
      </c>
      <c r="G4174" t="s">
        <v>12324</v>
      </c>
      <c r="H4174" t="s">
        <v>14497</v>
      </c>
      <c r="I4174">
        <v>0</v>
      </c>
      <c r="J4174">
        <v>0</v>
      </c>
      <c r="K4174">
        <v>155.48055600000001</v>
      </c>
      <c r="N4174" t="s">
        <v>18034</v>
      </c>
      <c r="O4174" t="s">
        <v>16846</v>
      </c>
      <c r="P4174" t="s">
        <v>17766</v>
      </c>
      <c r="Q4174" t="s">
        <v>16846</v>
      </c>
      <c r="R4174" t="s">
        <v>17236</v>
      </c>
      <c r="S4174" t="s">
        <v>16846</v>
      </c>
      <c r="T4174" t="s">
        <v>16847</v>
      </c>
      <c r="U4174" t="s">
        <v>15317</v>
      </c>
    </row>
    <row r="4175" spans="1:21" x14ac:dyDescent="0.25">
      <c r="A4175">
        <v>2010</v>
      </c>
      <c r="B4175">
        <v>51</v>
      </c>
      <c r="C4175" t="s">
        <v>25</v>
      </c>
      <c r="D4175" t="s">
        <v>1544</v>
      </c>
      <c r="F4175" t="s">
        <v>7173</v>
      </c>
      <c r="G4175" t="s">
        <v>12325</v>
      </c>
      <c r="H4175" t="s">
        <v>14497</v>
      </c>
      <c r="I4175">
        <v>0</v>
      </c>
      <c r="J4175">
        <v>0</v>
      </c>
      <c r="K4175">
        <v>152.29577399999999</v>
      </c>
      <c r="N4175" t="s">
        <v>18035</v>
      </c>
      <c r="O4175" t="s">
        <v>16846</v>
      </c>
      <c r="P4175" t="s">
        <v>17766</v>
      </c>
      <c r="Q4175" t="s">
        <v>16846</v>
      </c>
      <c r="R4175" t="s">
        <v>17236</v>
      </c>
      <c r="S4175" t="s">
        <v>16846</v>
      </c>
      <c r="T4175" t="s">
        <v>16847</v>
      </c>
      <c r="U4175" t="s">
        <v>15317</v>
      </c>
    </row>
    <row r="4176" spans="1:21" x14ac:dyDescent="0.25">
      <c r="A4176">
        <v>2010</v>
      </c>
      <c r="B4176">
        <v>51</v>
      </c>
      <c r="C4176" t="s">
        <v>25</v>
      </c>
      <c r="D4176" t="s">
        <v>1545</v>
      </c>
      <c r="F4176" t="s">
        <v>7862</v>
      </c>
      <c r="G4176" t="s">
        <v>12326</v>
      </c>
      <c r="H4176" t="s">
        <v>14497</v>
      </c>
      <c r="I4176">
        <v>0</v>
      </c>
      <c r="J4176">
        <v>0</v>
      </c>
      <c r="K4176">
        <v>76.501945000000006</v>
      </c>
      <c r="N4176" t="s">
        <v>18609</v>
      </c>
      <c r="O4176" t="s">
        <v>16846</v>
      </c>
      <c r="P4176" t="s">
        <v>17770</v>
      </c>
      <c r="Q4176" t="s">
        <v>16846</v>
      </c>
      <c r="R4176" t="s">
        <v>17236</v>
      </c>
      <c r="S4176" t="s">
        <v>16846</v>
      </c>
      <c r="T4176" t="s">
        <v>16847</v>
      </c>
      <c r="U4176" t="s">
        <v>15317</v>
      </c>
    </row>
    <row r="4177" spans="1:21" x14ac:dyDescent="0.25">
      <c r="A4177">
        <v>2010</v>
      </c>
      <c r="B4177">
        <v>51</v>
      </c>
      <c r="C4177" t="s">
        <v>25</v>
      </c>
      <c r="D4177" t="s">
        <v>1546</v>
      </c>
      <c r="E4177" t="s">
        <v>3814</v>
      </c>
      <c r="F4177" t="s">
        <v>7863</v>
      </c>
      <c r="G4177" t="s">
        <v>12327</v>
      </c>
      <c r="H4177" t="s">
        <v>14497</v>
      </c>
      <c r="I4177">
        <v>0</v>
      </c>
      <c r="J4177">
        <v>0</v>
      </c>
      <c r="K4177">
        <v>141.638882</v>
      </c>
      <c r="L4177" t="s">
        <v>18610</v>
      </c>
      <c r="M4177" t="s">
        <v>16846</v>
      </c>
      <c r="N4177" t="s">
        <v>18611</v>
      </c>
      <c r="O4177" t="s">
        <v>17204</v>
      </c>
      <c r="P4177" t="s">
        <v>18037</v>
      </c>
      <c r="Q4177" t="s">
        <v>16846</v>
      </c>
      <c r="R4177" t="s">
        <v>17236</v>
      </c>
      <c r="S4177" t="s">
        <v>16846</v>
      </c>
      <c r="T4177" t="s">
        <v>17232</v>
      </c>
      <c r="U4177" t="s">
        <v>15317</v>
      </c>
    </row>
    <row r="4178" spans="1:21" x14ac:dyDescent="0.25">
      <c r="A4178">
        <v>2010</v>
      </c>
      <c r="B4178">
        <v>51</v>
      </c>
      <c r="C4178" t="s">
        <v>25</v>
      </c>
      <c r="D4178" t="s">
        <v>1547</v>
      </c>
      <c r="G4178" t="s">
        <v>12328</v>
      </c>
      <c r="H4178" t="s">
        <v>14497</v>
      </c>
      <c r="I4178">
        <v>0</v>
      </c>
      <c r="J4178">
        <v>0</v>
      </c>
      <c r="K4178">
        <v>90.783410000000003</v>
      </c>
      <c r="P4178" t="s">
        <v>18041</v>
      </c>
      <c r="Q4178" t="s">
        <v>17204</v>
      </c>
      <c r="R4178" t="s">
        <v>17236</v>
      </c>
      <c r="S4178" t="s">
        <v>16846</v>
      </c>
      <c r="T4178" t="s">
        <v>17232</v>
      </c>
      <c r="U4178" t="s">
        <v>15317</v>
      </c>
    </row>
    <row r="4179" spans="1:21" x14ac:dyDescent="0.25">
      <c r="A4179">
        <v>2010</v>
      </c>
      <c r="B4179">
        <v>51</v>
      </c>
      <c r="C4179" t="s">
        <v>25</v>
      </c>
      <c r="D4179" t="s">
        <v>1548</v>
      </c>
      <c r="E4179" t="s">
        <v>3815</v>
      </c>
      <c r="F4179" t="s">
        <v>7864</v>
      </c>
      <c r="G4179" t="s">
        <v>12329</v>
      </c>
      <c r="H4179" t="s">
        <v>14497</v>
      </c>
      <c r="I4179">
        <v>0</v>
      </c>
      <c r="J4179">
        <v>0</v>
      </c>
      <c r="K4179">
        <v>572.82373199999995</v>
      </c>
      <c r="L4179" t="s">
        <v>18609</v>
      </c>
      <c r="M4179" t="s">
        <v>16846</v>
      </c>
      <c r="N4179" t="s">
        <v>18612</v>
      </c>
      <c r="O4179" t="s">
        <v>16846</v>
      </c>
      <c r="R4179" t="s">
        <v>17236</v>
      </c>
      <c r="S4179" t="s">
        <v>16846</v>
      </c>
      <c r="T4179" t="s">
        <v>16847</v>
      </c>
      <c r="U4179" t="s">
        <v>15317</v>
      </c>
    </row>
    <row r="4180" spans="1:21" x14ac:dyDescent="0.25">
      <c r="A4180">
        <v>2010</v>
      </c>
      <c r="B4180">
        <v>51</v>
      </c>
      <c r="C4180" t="s">
        <v>25</v>
      </c>
      <c r="D4180" t="s">
        <v>1550</v>
      </c>
      <c r="E4180" t="s">
        <v>3816</v>
      </c>
      <c r="F4180" t="s">
        <v>7865</v>
      </c>
      <c r="G4180" t="s">
        <v>12331</v>
      </c>
      <c r="H4180" t="s">
        <v>14498</v>
      </c>
      <c r="I4180">
        <v>0</v>
      </c>
      <c r="J4180">
        <v>0</v>
      </c>
      <c r="K4180">
        <v>3899.9404159999999</v>
      </c>
      <c r="L4180" t="s">
        <v>18613</v>
      </c>
      <c r="M4180" t="s">
        <v>16846</v>
      </c>
      <c r="N4180" t="s">
        <v>18614</v>
      </c>
      <c r="O4180" t="s">
        <v>16846</v>
      </c>
      <c r="R4180" t="s">
        <v>17236</v>
      </c>
      <c r="S4180" t="s">
        <v>16846</v>
      </c>
      <c r="T4180" t="s">
        <v>16847</v>
      </c>
      <c r="U4180" t="s">
        <v>15317</v>
      </c>
    </row>
    <row r="4181" spans="1:21" x14ac:dyDescent="0.25">
      <c r="A4181">
        <v>2010</v>
      </c>
      <c r="B4181">
        <v>51</v>
      </c>
      <c r="C4181" t="s">
        <v>25</v>
      </c>
      <c r="D4181" t="s">
        <v>1551</v>
      </c>
      <c r="E4181" t="s">
        <v>3817</v>
      </c>
      <c r="F4181" t="s">
        <v>7866</v>
      </c>
      <c r="G4181" t="s">
        <v>12332</v>
      </c>
      <c r="H4181" t="s">
        <v>14498</v>
      </c>
      <c r="I4181">
        <v>0</v>
      </c>
      <c r="J4181">
        <v>0</v>
      </c>
      <c r="K4181">
        <v>3866.547928</v>
      </c>
      <c r="L4181" t="s">
        <v>15213</v>
      </c>
      <c r="M4181" t="s">
        <v>15239</v>
      </c>
      <c r="N4181" t="s">
        <v>18613</v>
      </c>
      <c r="O4181" t="s">
        <v>16846</v>
      </c>
      <c r="R4181" t="s">
        <v>17236</v>
      </c>
      <c r="S4181" t="s">
        <v>16846</v>
      </c>
      <c r="T4181" t="s">
        <v>16847</v>
      </c>
      <c r="U4181" t="s">
        <v>15317</v>
      </c>
    </row>
    <row r="4182" spans="1:21" x14ac:dyDescent="0.25">
      <c r="A4182">
        <v>2010</v>
      </c>
      <c r="B4182">
        <v>51</v>
      </c>
      <c r="C4182" t="s">
        <v>25</v>
      </c>
      <c r="D4182" t="s">
        <v>1552</v>
      </c>
      <c r="E4182" t="s">
        <v>3818</v>
      </c>
      <c r="F4182" t="s">
        <v>7867</v>
      </c>
      <c r="G4182" t="s">
        <v>12333</v>
      </c>
      <c r="H4182" t="s">
        <v>14498</v>
      </c>
      <c r="I4182">
        <v>0</v>
      </c>
      <c r="J4182">
        <v>0</v>
      </c>
      <c r="K4182">
        <v>3341.5074359999999</v>
      </c>
      <c r="L4182" t="s">
        <v>18615</v>
      </c>
      <c r="M4182" t="s">
        <v>16846</v>
      </c>
      <c r="N4182" t="s">
        <v>18048</v>
      </c>
      <c r="O4182" t="s">
        <v>16846</v>
      </c>
      <c r="P4182" t="s">
        <v>15278</v>
      </c>
      <c r="Q4182" t="s">
        <v>15249</v>
      </c>
      <c r="R4182" t="s">
        <v>17236</v>
      </c>
      <c r="S4182" t="s">
        <v>16846</v>
      </c>
      <c r="T4182" t="s">
        <v>16847</v>
      </c>
      <c r="U4182" t="s">
        <v>15317</v>
      </c>
    </row>
    <row r="4183" spans="1:21" x14ac:dyDescent="0.25">
      <c r="A4183">
        <v>2010</v>
      </c>
      <c r="B4183">
        <v>51</v>
      </c>
      <c r="C4183" t="s">
        <v>25</v>
      </c>
      <c r="D4183" t="s">
        <v>1553</v>
      </c>
      <c r="E4183" t="s">
        <v>3819</v>
      </c>
      <c r="F4183" t="s">
        <v>7868</v>
      </c>
      <c r="G4183" t="s">
        <v>12334</v>
      </c>
      <c r="H4183" t="s">
        <v>14498</v>
      </c>
      <c r="I4183">
        <v>0</v>
      </c>
      <c r="J4183">
        <v>0</v>
      </c>
      <c r="K4183">
        <v>4115.2643150000004</v>
      </c>
      <c r="L4183" t="s">
        <v>18615</v>
      </c>
      <c r="M4183" t="s">
        <v>16846</v>
      </c>
      <c r="N4183" t="s">
        <v>18048</v>
      </c>
      <c r="O4183" t="s">
        <v>16846</v>
      </c>
      <c r="P4183" t="s">
        <v>15278</v>
      </c>
      <c r="Q4183" t="s">
        <v>15249</v>
      </c>
      <c r="R4183" t="s">
        <v>17236</v>
      </c>
      <c r="S4183" t="s">
        <v>16846</v>
      </c>
      <c r="T4183" t="s">
        <v>16847</v>
      </c>
      <c r="U4183" t="s">
        <v>15317</v>
      </c>
    </row>
    <row r="4184" spans="1:21" x14ac:dyDescent="0.25">
      <c r="A4184">
        <v>2010</v>
      </c>
      <c r="B4184">
        <v>51</v>
      </c>
      <c r="C4184" t="s">
        <v>25</v>
      </c>
      <c r="D4184" t="s">
        <v>1554</v>
      </c>
      <c r="E4184" t="s">
        <v>3820</v>
      </c>
      <c r="F4184" t="s">
        <v>7182</v>
      </c>
      <c r="G4184" t="s">
        <v>12335</v>
      </c>
      <c r="H4184" t="s">
        <v>14498</v>
      </c>
      <c r="I4184">
        <v>0</v>
      </c>
      <c r="J4184">
        <v>0</v>
      </c>
      <c r="K4184">
        <v>1211.502671</v>
      </c>
      <c r="L4184" t="s">
        <v>18616</v>
      </c>
      <c r="M4184" t="s">
        <v>16846</v>
      </c>
      <c r="N4184" t="s">
        <v>18049</v>
      </c>
      <c r="O4184" t="s">
        <v>16846</v>
      </c>
      <c r="R4184" t="s">
        <v>17236</v>
      </c>
      <c r="S4184" t="s">
        <v>16846</v>
      </c>
      <c r="T4184" t="s">
        <v>16847</v>
      </c>
      <c r="U4184" t="s">
        <v>15317</v>
      </c>
    </row>
    <row r="4185" spans="1:21" x14ac:dyDescent="0.25">
      <c r="A4185">
        <v>2010</v>
      </c>
      <c r="B4185">
        <v>51</v>
      </c>
      <c r="C4185" t="s">
        <v>25</v>
      </c>
      <c r="D4185" t="s">
        <v>1555</v>
      </c>
      <c r="G4185" t="s">
        <v>12336</v>
      </c>
      <c r="H4185" t="s">
        <v>14498</v>
      </c>
      <c r="I4185">
        <v>0</v>
      </c>
      <c r="J4185">
        <v>0</v>
      </c>
      <c r="K4185">
        <v>93.88158</v>
      </c>
      <c r="R4185" t="s">
        <v>17236</v>
      </c>
      <c r="S4185" t="s">
        <v>16846</v>
      </c>
      <c r="T4185" t="s">
        <v>16847</v>
      </c>
      <c r="U4185" t="s">
        <v>15317</v>
      </c>
    </row>
    <row r="4186" spans="1:21" x14ac:dyDescent="0.25">
      <c r="A4186">
        <v>2010</v>
      </c>
      <c r="B4186">
        <v>51</v>
      </c>
      <c r="C4186" t="s">
        <v>25</v>
      </c>
      <c r="D4186" t="s">
        <v>2222</v>
      </c>
      <c r="G4186" t="s">
        <v>12351</v>
      </c>
      <c r="H4186" t="s">
        <v>14499</v>
      </c>
      <c r="I4186">
        <v>0</v>
      </c>
      <c r="J4186">
        <v>0</v>
      </c>
      <c r="K4186">
        <v>41.122684</v>
      </c>
      <c r="R4186" t="s">
        <v>17547</v>
      </c>
      <c r="S4186" t="s">
        <v>16846</v>
      </c>
      <c r="T4186" t="s">
        <v>16847</v>
      </c>
      <c r="U4186" t="s">
        <v>15317</v>
      </c>
    </row>
    <row r="4187" spans="1:21" x14ac:dyDescent="0.25">
      <c r="A4187">
        <v>2010</v>
      </c>
      <c r="B4187">
        <v>51</v>
      </c>
      <c r="C4187" t="s">
        <v>25</v>
      </c>
      <c r="D4187" t="s">
        <v>2223</v>
      </c>
      <c r="F4187" t="s">
        <v>7869</v>
      </c>
      <c r="G4187" t="s">
        <v>12352</v>
      </c>
      <c r="H4187" t="s">
        <v>14499</v>
      </c>
      <c r="I4187">
        <v>0</v>
      </c>
      <c r="J4187">
        <v>0</v>
      </c>
      <c r="K4187">
        <v>193.731731</v>
      </c>
      <c r="N4187" t="s">
        <v>18617</v>
      </c>
      <c r="O4187" t="s">
        <v>16846</v>
      </c>
      <c r="P4187" t="s">
        <v>18067</v>
      </c>
      <c r="Q4187" t="s">
        <v>16846</v>
      </c>
      <c r="R4187" t="s">
        <v>17547</v>
      </c>
      <c r="S4187" t="s">
        <v>16846</v>
      </c>
      <c r="T4187" t="s">
        <v>16847</v>
      </c>
      <c r="U4187" t="s">
        <v>15317</v>
      </c>
    </row>
    <row r="4188" spans="1:21" x14ac:dyDescent="0.25">
      <c r="A4188">
        <v>2010</v>
      </c>
      <c r="B4188">
        <v>51</v>
      </c>
      <c r="C4188" t="s">
        <v>25</v>
      </c>
      <c r="D4188" t="s">
        <v>2224</v>
      </c>
      <c r="G4188" t="s">
        <v>13009</v>
      </c>
      <c r="H4188" t="s">
        <v>14499</v>
      </c>
      <c r="I4188">
        <v>0</v>
      </c>
      <c r="J4188">
        <v>0</v>
      </c>
      <c r="K4188">
        <v>323.07234599999998</v>
      </c>
      <c r="P4188" t="s">
        <v>18068</v>
      </c>
      <c r="Q4188" t="s">
        <v>16846</v>
      </c>
      <c r="R4188" t="s">
        <v>17547</v>
      </c>
      <c r="S4188" t="s">
        <v>16846</v>
      </c>
      <c r="T4188" t="s">
        <v>16847</v>
      </c>
      <c r="U4188" t="s">
        <v>15317</v>
      </c>
    </row>
    <row r="4189" spans="1:21" x14ac:dyDescent="0.25">
      <c r="A4189">
        <v>2010</v>
      </c>
      <c r="B4189">
        <v>51</v>
      </c>
      <c r="C4189" t="s">
        <v>25</v>
      </c>
      <c r="D4189" t="s">
        <v>1556</v>
      </c>
      <c r="E4189" t="s">
        <v>3821</v>
      </c>
      <c r="F4189" t="s">
        <v>7184</v>
      </c>
      <c r="G4189" t="s">
        <v>12337</v>
      </c>
      <c r="H4189" t="s">
        <v>14499</v>
      </c>
      <c r="I4189">
        <v>0</v>
      </c>
      <c r="J4189">
        <v>0</v>
      </c>
      <c r="K4189">
        <v>10694.270570999999</v>
      </c>
      <c r="L4189" t="s">
        <v>18618</v>
      </c>
      <c r="M4189" t="s">
        <v>16846</v>
      </c>
      <c r="N4189" t="s">
        <v>18051</v>
      </c>
      <c r="O4189" t="s">
        <v>16846</v>
      </c>
      <c r="P4189" t="s">
        <v>18052</v>
      </c>
      <c r="Q4189" t="s">
        <v>16846</v>
      </c>
      <c r="R4189" t="s">
        <v>17547</v>
      </c>
      <c r="S4189" t="s">
        <v>16846</v>
      </c>
      <c r="T4189" t="s">
        <v>16847</v>
      </c>
      <c r="U4189" t="s">
        <v>15317</v>
      </c>
    </row>
    <row r="4190" spans="1:21" x14ac:dyDescent="0.25">
      <c r="A4190">
        <v>2010</v>
      </c>
      <c r="B4190">
        <v>51</v>
      </c>
      <c r="C4190" t="s">
        <v>25</v>
      </c>
      <c r="D4190" t="s">
        <v>2225</v>
      </c>
      <c r="E4190" t="s">
        <v>3822</v>
      </c>
      <c r="F4190" t="s">
        <v>7870</v>
      </c>
      <c r="G4190" t="s">
        <v>12354</v>
      </c>
      <c r="H4190" t="s">
        <v>14500</v>
      </c>
      <c r="I4190">
        <v>0</v>
      </c>
      <c r="J4190">
        <v>0</v>
      </c>
      <c r="K4190">
        <v>63.949100000000001</v>
      </c>
      <c r="L4190" t="s">
        <v>18619</v>
      </c>
      <c r="M4190" t="s">
        <v>17635</v>
      </c>
      <c r="N4190" t="s">
        <v>18620</v>
      </c>
      <c r="O4190" t="s">
        <v>15239</v>
      </c>
      <c r="P4190" t="s">
        <v>15221</v>
      </c>
      <c r="Q4190" t="s">
        <v>15239</v>
      </c>
      <c r="R4190" t="s">
        <v>16995</v>
      </c>
      <c r="S4190" t="s">
        <v>15239</v>
      </c>
      <c r="T4190" t="s">
        <v>16839</v>
      </c>
      <c r="U4190" t="s">
        <v>15317</v>
      </c>
    </row>
    <row r="4191" spans="1:21" x14ac:dyDescent="0.25">
      <c r="A4191">
        <v>2010</v>
      </c>
      <c r="B4191">
        <v>51</v>
      </c>
      <c r="C4191" t="s">
        <v>25</v>
      </c>
      <c r="D4191" t="s">
        <v>2226</v>
      </c>
      <c r="G4191" t="s">
        <v>12355</v>
      </c>
      <c r="H4191" t="s">
        <v>14500</v>
      </c>
      <c r="I4191">
        <v>0</v>
      </c>
      <c r="J4191">
        <v>0</v>
      </c>
      <c r="K4191">
        <v>142.28120899999999</v>
      </c>
      <c r="P4191" t="s">
        <v>15215</v>
      </c>
      <c r="Q4191" t="s">
        <v>15239</v>
      </c>
      <c r="R4191" t="s">
        <v>16995</v>
      </c>
      <c r="S4191" t="s">
        <v>15239</v>
      </c>
      <c r="T4191" t="s">
        <v>15302</v>
      </c>
      <c r="U4191" t="s">
        <v>15317</v>
      </c>
    </row>
    <row r="4192" spans="1:21" x14ac:dyDescent="0.25">
      <c r="A4192">
        <v>2010</v>
      </c>
      <c r="B4192">
        <v>51</v>
      </c>
      <c r="C4192" t="s">
        <v>25</v>
      </c>
      <c r="D4192" t="s">
        <v>1557</v>
      </c>
      <c r="E4192" t="s">
        <v>3190</v>
      </c>
      <c r="F4192" t="s">
        <v>7185</v>
      </c>
      <c r="G4192" t="s">
        <v>13192</v>
      </c>
      <c r="H4192" t="s">
        <v>14500</v>
      </c>
      <c r="I4192">
        <v>0</v>
      </c>
      <c r="J4192">
        <v>0</v>
      </c>
      <c r="K4192">
        <v>6.7140829999999996</v>
      </c>
      <c r="L4192" t="s">
        <v>15415</v>
      </c>
      <c r="M4192" t="s">
        <v>17574</v>
      </c>
      <c r="N4192" t="s">
        <v>18053</v>
      </c>
      <c r="O4192" t="s">
        <v>17958</v>
      </c>
      <c r="R4192" t="s">
        <v>16995</v>
      </c>
      <c r="S4192" t="s">
        <v>15239</v>
      </c>
      <c r="T4192" t="s">
        <v>18054</v>
      </c>
      <c r="U4192" t="s">
        <v>15317</v>
      </c>
    </row>
    <row r="4193" spans="1:21" x14ac:dyDescent="0.25">
      <c r="A4193">
        <v>2010</v>
      </c>
      <c r="B4193">
        <v>51</v>
      </c>
      <c r="C4193" t="s">
        <v>25</v>
      </c>
      <c r="D4193" t="s">
        <v>2227</v>
      </c>
      <c r="G4193" t="s">
        <v>12356</v>
      </c>
      <c r="H4193" t="s">
        <v>14500</v>
      </c>
      <c r="I4193">
        <v>0</v>
      </c>
      <c r="J4193">
        <v>0</v>
      </c>
      <c r="K4193">
        <v>25.415673000000002</v>
      </c>
      <c r="P4193" t="s">
        <v>15342</v>
      </c>
      <c r="Q4193" t="s">
        <v>15239</v>
      </c>
      <c r="R4193" t="s">
        <v>16995</v>
      </c>
      <c r="S4193" t="s">
        <v>15239</v>
      </c>
      <c r="T4193" t="s">
        <v>15302</v>
      </c>
      <c r="U4193" t="s">
        <v>15317</v>
      </c>
    </row>
    <row r="4194" spans="1:21" x14ac:dyDescent="0.25">
      <c r="A4194">
        <v>2010</v>
      </c>
      <c r="B4194">
        <v>51</v>
      </c>
      <c r="C4194" t="s">
        <v>25</v>
      </c>
      <c r="D4194" t="s">
        <v>2228</v>
      </c>
      <c r="G4194" t="s">
        <v>12357</v>
      </c>
      <c r="H4194" t="s">
        <v>14500</v>
      </c>
      <c r="I4194">
        <v>0</v>
      </c>
      <c r="J4194">
        <v>0</v>
      </c>
      <c r="K4194">
        <v>54.417695000000002</v>
      </c>
      <c r="R4194" t="s">
        <v>16995</v>
      </c>
      <c r="S4194" t="s">
        <v>15239</v>
      </c>
      <c r="T4194" t="s">
        <v>15302</v>
      </c>
      <c r="U4194" t="s">
        <v>15317</v>
      </c>
    </row>
    <row r="4195" spans="1:21" x14ac:dyDescent="0.25">
      <c r="A4195">
        <v>2010</v>
      </c>
      <c r="B4195">
        <v>51</v>
      </c>
      <c r="C4195" t="s">
        <v>25</v>
      </c>
      <c r="D4195" t="s">
        <v>2229</v>
      </c>
      <c r="E4195" t="s">
        <v>3823</v>
      </c>
      <c r="F4195" t="s">
        <v>7871</v>
      </c>
      <c r="G4195" t="s">
        <v>12358</v>
      </c>
      <c r="H4195" t="s">
        <v>14500</v>
      </c>
      <c r="I4195">
        <v>0</v>
      </c>
      <c r="J4195">
        <v>0</v>
      </c>
      <c r="K4195">
        <v>100.288388</v>
      </c>
      <c r="L4195" t="s">
        <v>17806</v>
      </c>
      <c r="M4195" t="s">
        <v>15240</v>
      </c>
      <c r="N4195" t="s">
        <v>18621</v>
      </c>
      <c r="O4195" t="s">
        <v>18622</v>
      </c>
      <c r="P4195" t="s">
        <v>17245</v>
      </c>
      <c r="Q4195" t="s">
        <v>17486</v>
      </c>
      <c r="R4195" t="s">
        <v>16995</v>
      </c>
      <c r="S4195" t="s">
        <v>15239</v>
      </c>
      <c r="T4195" t="s">
        <v>17598</v>
      </c>
      <c r="U4195" t="s">
        <v>15317</v>
      </c>
    </row>
    <row r="4196" spans="1:21" x14ac:dyDescent="0.25">
      <c r="A4196">
        <v>2010</v>
      </c>
      <c r="B4196">
        <v>51</v>
      </c>
      <c r="C4196" t="s">
        <v>25</v>
      </c>
      <c r="D4196" t="s">
        <v>2230</v>
      </c>
      <c r="E4196" t="s">
        <v>3824</v>
      </c>
      <c r="F4196" t="s">
        <v>7872</v>
      </c>
      <c r="G4196" t="s">
        <v>12359</v>
      </c>
      <c r="H4196" t="s">
        <v>14500</v>
      </c>
      <c r="I4196">
        <v>0</v>
      </c>
      <c r="J4196">
        <v>0</v>
      </c>
      <c r="K4196">
        <v>32.137766999999997</v>
      </c>
      <c r="R4196" t="s">
        <v>16995</v>
      </c>
      <c r="S4196" t="s">
        <v>15239</v>
      </c>
      <c r="T4196" t="s">
        <v>15302</v>
      </c>
      <c r="U4196" t="s">
        <v>15317</v>
      </c>
    </row>
    <row r="4197" spans="1:21" x14ac:dyDescent="0.25">
      <c r="A4197">
        <v>2010</v>
      </c>
      <c r="B4197">
        <v>51</v>
      </c>
      <c r="C4197" t="s">
        <v>25</v>
      </c>
      <c r="D4197" t="s">
        <v>1558</v>
      </c>
      <c r="E4197" t="s">
        <v>3191</v>
      </c>
      <c r="F4197" t="s">
        <v>7186</v>
      </c>
      <c r="G4197" t="s">
        <v>12339</v>
      </c>
      <c r="H4197" t="s">
        <v>14500</v>
      </c>
      <c r="I4197">
        <v>0</v>
      </c>
      <c r="J4197">
        <v>0</v>
      </c>
      <c r="K4197">
        <v>113.805089</v>
      </c>
      <c r="L4197" t="s">
        <v>18055</v>
      </c>
      <c r="M4197" t="s">
        <v>18056</v>
      </c>
      <c r="N4197" t="s">
        <v>15342</v>
      </c>
      <c r="O4197" t="s">
        <v>15239</v>
      </c>
      <c r="R4197" t="s">
        <v>16995</v>
      </c>
      <c r="S4197" t="s">
        <v>15239</v>
      </c>
      <c r="T4197" t="s">
        <v>17502</v>
      </c>
      <c r="U4197" t="s">
        <v>15317</v>
      </c>
    </row>
    <row r="4198" spans="1:21" x14ac:dyDescent="0.25">
      <c r="A4198">
        <v>2010</v>
      </c>
      <c r="B4198">
        <v>51</v>
      </c>
      <c r="C4198" t="s">
        <v>25</v>
      </c>
      <c r="D4198" t="s">
        <v>1559</v>
      </c>
      <c r="E4198" t="s">
        <v>3825</v>
      </c>
      <c r="F4198" t="s">
        <v>7873</v>
      </c>
      <c r="G4198" t="s">
        <v>12340</v>
      </c>
      <c r="H4198" t="s">
        <v>14500</v>
      </c>
      <c r="I4198">
        <v>0</v>
      </c>
      <c r="J4198">
        <v>0</v>
      </c>
      <c r="K4198">
        <v>1200.2126009999999</v>
      </c>
      <c r="L4198" t="s">
        <v>18623</v>
      </c>
      <c r="M4198" t="s">
        <v>18624</v>
      </c>
      <c r="N4198" t="s">
        <v>18625</v>
      </c>
      <c r="O4198" t="s">
        <v>17746</v>
      </c>
      <c r="P4198" t="s">
        <v>17261</v>
      </c>
      <c r="Q4198" t="s">
        <v>15237</v>
      </c>
      <c r="R4198" t="s">
        <v>16995</v>
      </c>
      <c r="S4198" t="s">
        <v>15239</v>
      </c>
      <c r="T4198" t="s">
        <v>18059</v>
      </c>
      <c r="U4198" t="s">
        <v>15317</v>
      </c>
    </row>
    <row r="4199" spans="1:21" x14ac:dyDescent="0.25">
      <c r="A4199">
        <v>2010</v>
      </c>
      <c r="B4199">
        <v>51</v>
      </c>
      <c r="C4199" t="s">
        <v>25</v>
      </c>
      <c r="D4199" t="s">
        <v>1560</v>
      </c>
      <c r="E4199" t="s">
        <v>3826</v>
      </c>
      <c r="F4199" t="s">
        <v>7554</v>
      </c>
      <c r="G4199" t="s">
        <v>12341</v>
      </c>
      <c r="H4199" t="s">
        <v>14622</v>
      </c>
      <c r="I4199">
        <v>0</v>
      </c>
      <c r="J4199">
        <v>0</v>
      </c>
      <c r="K4199">
        <v>1071.0936610000001</v>
      </c>
      <c r="L4199" t="s">
        <v>17262</v>
      </c>
      <c r="M4199" t="s">
        <v>15242</v>
      </c>
      <c r="N4199" t="s">
        <v>18375</v>
      </c>
      <c r="O4199" t="s">
        <v>15242</v>
      </c>
      <c r="P4199" t="s">
        <v>17249</v>
      </c>
      <c r="Q4199" t="s">
        <v>15242</v>
      </c>
      <c r="R4199" t="s">
        <v>17249</v>
      </c>
      <c r="S4199" t="s">
        <v>15242</v>
      </c>
      <c r="T4199" t="s">
        <v>15309</v>
      </c>
      <c r="U4199" t="s">
        <v>15317</v>
      </c>
    </row>
    <row r="4200" spans="1:21" x14ac:dyDescent="0.25">
      <c r="A4200">
        <v>2010</v>
      </c>
      <c r="B4200">
        <v>51</v>
      </c>
      <c r="C4200" t="s">
        <v>25</v>
      </c>
      <c r="D4200" t="s">
        <v>1561</v>
      </c>
      <c r="G4200" t="s">
        <v>12342</v>
      </c>
      <c r="H4200" t="s">
        <v>14622</v>
      </c>
      <c r="I4200">
        <v>0</v>
      </c>
      <c r="J4200">
        <v>0</v>
      </c>
      <c r="K4200">
        <v>153.33638500000001</v>
      </c>
      <c r="P4200" t="s">
        <v>18060</v>
      </c>
      <c r="Q4200" t="s">
        <v>16846</v>
      </c>
      <c r="R4200" t="s">
        <v>17249</v>
      </c>
      <c r="S4200" t="s">
        <v>15242</v>
      </c>
      <c r="T4200" t="s">
        <v>16884</v>
      </c>
      <c r="U4200" t="s">
        <v>15317</v>
      </c>
    </row>
    <row r="4201" spans="1:21" x14ac:dyDescent="0.25">
      <c r="A4201">
        <v>2010</v>
      </c>
      <c r="B4201">
        <v>51</v>
      </c>
      <c r="C4201" t="s">
        <v>25</v>
      </c>
      <c r="D4201" t="s">
        <v>1562</v>
      </c>
      <c r="G4201" t="s">
        <v>12343</v>
      </c>
      <c r="H4201" t="s">
        <v>14502</v>
      </c>
      <c r="I4201">
        <v>0</v>
      </c>
      <c r="J4201">
        <v>0</v>
      </c>
      <c r="K4201">
        <v>34.469211999999999</v>
      </c>
      <c r="U4201" t="s">
        <v>15316</v>
      </c>
    </row>
    <row r="4202" spans="1:21" x14ac:dyDescent="0.25">
      <c r="A4202">
        <v>2010</v>
      </c>
      <c r="B4202">
        <v>51</v>
      </c>
      <c r="C4202" t="s">
        <v>32</v>
      </c>
      <c r="D4202" t="s">
        <v>1563</v>
      </c>
      <c r="G4202" t="s">
        <v>12344</v>
      </c>
      <c r="H4202" t="s">
        <v>14503</v>
      </c>
      <c r="I4202">
        <v>0</v>
      </c>
      <c r="J4202">
        <v>0</v>
      </c>
      <c r="K4202">
        <v>900.30607799999996</v>
      </c>
      <c r="P4202" t="s">
        <v>16823</v>
      </c>
      <c r="Q4202" t="s">
        <v>17486</v>
      </c>
      <c r="R4202" t="s">
        <v>15291</v>
      </c>
      <c r="S4202" t="s">
        <v>15247</v>
      </c>
      <c r="T4202" t="s">
        <v>17487</v>
      </c>
      <c r="U4202" t="s">
        <v>15317</v>
      </c>
    </row>
    <row r="4203" spans="1:21" x14ac:dyDescent="0.25">
      <c r="A4203">
        <v>2010</v>
      </c>
      <c r="B4203">
        <v>51</v>
      </c>
      <c r="C4203" t="s">
        <v>32</v>
      </c>
      <c r="D4203" t="s">
        <v>1564</v>
      </c>
      <c r="G4203" t="s">
        <v>12345</v>
      </c>
      <c r="H4203" t="s">
        <v>14503</v>
      </c>
      <c r="I4203">
        <v>0</v>
      </c>
      <c r="J4203">
        <v>0</v>
      </c>
      <c r="K4203">
        <v>22.124525999999999</v>
      </c>
      <c r="R4203" t="s">
        <v>15291</v>
      </c>
      <c r="S4203" t="s">
        <v>15247</v>
      </c>
      <c r="T4203" t="s">
        <v>15313</v>
      </c>
      <c r="U4203" t="s">
        <v>15317</v>
      </c>
    </row>
    <row r="4204" spans="1:21" x14ac:dyDescent="0.25">
      <c r="A4204">
        <v>2010</v>
      </c>
      <c r="B4204">
        <v>51</v>
      </c>
      <c r="C4204" t="s">
        <v>32</v>
      </c>
      <c r="D4204" t="s">
        <v>2231</v>
      </c>
      <c r="G4204" t="s">
        <v>13010</v>
      </c>
      <c r="H4204" t="s">
        <v>14623</v>
      </c>
      <c r="I4204">
        <v>0</v>
      </c>
      <c r="J4204">
        <v>0</v>
      </c>
      <c r="K4204">
        <v>16.131457000000001</v>
      </c>
      <c r="P4204" t="s">
        <v>17005</v>
      </c>
      <c r="Q4204" t="s">
        <v>15239</v>
      </c>
      <c r="R4204" t="s">
        <v>17005</v>
      </c>
      <c r="S4204" t="s">
        <v>15239</v>
      </c>
      <c r="T4204" t="s">
        <v>15302</v>
      </c>
      <c r="U4204" t="s">
        <v>15317</v>
      </c>
    </row>
    <row r="4205" spans="1:21" x14ac:dyDescent="0.25">
      <c r="A4205">
        <v>2010</v>
      </c>
      <c r="B4205">
        <v>51</v>
      </c>
      <c r="C4205" t="s">
        <v>32</v>
      </c>
      <c r="D4205" t="s">
        <v>2232</v>
      </c>
      <c r="G4205" t="s">
        <v>13011</v>
      </c>
      <c r="H4205" t="s">
        <v>14623</v>
      </c>
      <c r="I4205">
        <v>0</v>
      </c>
      <c r="J4205">
        <v>0</v>
      </c>
      <c r="K4205">
        <v>16.131457000000001</v>
      </c>
      <c r="P4205" t="s">
        <v>17006</v>
      </c>
      <c r="Q4205" t="s">
        <v>15239</v>
      </c>
      <c r="R4205" t="s">
        <v>17005</v>
      </c>
      <c r="S4205" t="s">
        <v>15239</v>
      </c>
      <c r="T4205" t="s">
        <v>15302</v>
      </c>
      <c r="U4205" t="s">
        <v>15317</v>
      </c>
    </row>
    <row r="4206" spans="1:21" x14ac:dyDescent="0.25">
      <c r="A4206">
        <v>2010</v>
      </c>
      <c r="B4206">
        <v>51</v>
      </c>
      <c r="C4206" t="s">
        <v>32</v>
      </c>
      <c r="D4206" t="s">
        <v>2234</v>
      </c>
      <c r="G4206" t="s">
        <v>13013</v>
      </c>
      <c r="H4206" t="s">
        <v>14624</v>
      </c>
      <c r="I4206">
        <v>0</v>
      </c>
      <c r="J4206">
        <v>0</v>
      </c>
      <c r="K4206">
        <v>20.260888999999999</v>
      </c>
      <c r="P4206" t="s">
        <v>15342</v>
      </c>
      <c r="Q4206" t="s">
        <v>15239</v>
      </c>
      <c r="R4206" t="s">
        <v>18377</v>
      </c>
      <c r="S4206" t="s">
        <v>15239</v>
      </c>
      <c r="T4206" t="s">
        <v>15302</v>
      </c>
      <c r="U4206" t="s">
        <v>15317</v>
      </c>
    </row>
    <row r="4207" spans="1:21" x14ac:dyDescent="0.25">
      <c r="A4207">
        <v>2010</v>
      </c>
      <c r="B4207">
        <v>51</v>
      </c>
      <c r="C4207" t="s">
        <v>32</v>
      </c>
      <c r="D4207" t="s">
        <v>2235</v>
      </c>
      <c r="G4207" t="s">
        <v>13014</v>
      </c>
      <c r="H4207" t="s">
        <v>14624</v>
      </c>
      <c r="I4207">
        <v>0</v>
      </c>
      <c r="J4207">
        <v>0</v>
      </c>
      <c r="K4207">
        <v>20.260888999999999</v>
      </c>
      <c r="P4207" t="s">
        <v>17007</v>
      </c>
      <c r="Q4207" t="s">
        <v>15239</v>
      </c>
      <c r="R4207" t="s">
        <v>18377</v>
      </c>
      <c r="S4207" t="s">
        <v>15239</v>
      </c>
      <c r="T4207" t="s">
        <v>15302</v>
      </c>
      <c r="U4207" t="s">
        <v>15317</v>
      </c>
    </row>
    <row r="4208" spans="1:21" x14ac:dyDescent="0.25">
      <c r="A4208">
        <v>2010</v>
      </c>
      <c r="B4208">
        <v>51</v>
      </c>
      <c r="C4208" t="s">
        <v>32</v>
      </c>
      <c r="D4208" t="s">
        <v>1565</v>
      </c>
      <c r="G4208" t="s">
        <v>13015</v>
      </c>
      <c r="H4208" t="s">
        <v>14504</v>
      </c>
      <c r="I4208">
        <v>0</v>
      </c>
      <c r="J4208">
        <v>0</v>
      </c>
      <c r="K4208">
        <v>91267.429336000001</v>
      </c>
      <c r="P4208" t="s">
        <v>17733</v>
      </c>
      <c r="Q4208" t="s">
        <v>15239</v>
      </c>
      <c r="R4208" t="s">
        <v>18061</v>
      </c>
      <c r="S4208" t="s">
        <v>15239</v>
      </c>
      <c r="T4208" t="s">
        <v>15302</v>
      </c>
      <c r="U4208" t="s">
        <v>15317</v>
      </c>
    </row>
    <row r="4209" spans="1:21" x14ac:dyDescent="0.25">
      <c r="A4209">
        <v>2010</v>
      </c>
      <c r="B4209">
        <v>51</v>
      </c>
      <c r="C4209" t="s">
        <v>32</v>
      </c>
      <c r="D4209" t="s">
        <v>1566</v>
      </c>
      <c r="G4209" t="s">
        <v>12347</v>
      </c>
      <c r="H4209" t="s">
        <v>14504</v>
      </c>
      <c r="I4209">
        <v>0</v>
      </c>
      <c r="J4209">
        <v>0</v>
      </c>
      <c r="K4209">
        <v>76.127189000000001</v>
      </c>
      <c r="R4209" t="s">
        <v>18061</v>
      </c>
      <c r="S4209" t="s">
        <v>15239</v>
      </c>
      <c r="T4209" t="s">
        <v>15302</v>
      </c>
      <c r="U4209" t="s">
        <v>15317</v>
      </c>
    </row>
    <row r="4210" spans="1:21" x14ac:dyDescent="0.25">
      <c r="A4210">
        <v>2010</v>
      </c>
      <c r="B4210">
        <v>51</v>
      </c>
      <c r="C4210" t="s">
        <v>32</v>
      </c>
      <c r="D4210" t="s">
        <v>1567</v>
      </c>
      <c r="G4210" t="s">
        <v>12348</v>
      </c>
      <c r="H4210" t="s">
        <v>14504</v>
      </c>
      <c r="I4210">
        <v>0</v>
      </c>
      <c r="J4210">
        <v>0</v>
      </c>
      <c r="K4210">
        <v>310.55440199999998</v>
      </c>
      <c r="P4210" t="s">
        <v>16885</v>
      </c>
      <c r="Q4210" t="s">
        <v>15239</v>
      </c>
      <c r="R4210" t="s">
        <v>18061</v>
      </c>
      <c r="S4210" t="s">
        <v>15239</v>
      </c>
      <c r="T4210" t="s">
        <v>15302</v>
      </c>
      <c r="U4210" t="s">
        <v>15317</v>
      </c>
    </row>
    <row r="4211" spans="1:21" x14ac:dyDescent="0.25">
      <c r="A4211">
        <v>2010</v>
      </c>
      <c r="B4211">
        <v>51</v>
      </c>
      <c r="C4211" t="s">
        <v>20</v>
      </c>
      <c r="D4211" t="s">
        <v>1568</v>
      </c>
      <c r="G4211" t="s">
        <v>13016</v>
      </c>
      <c r="H4211" t="s">
        <v>14499</v>
      </c>
      <c r="I4211">
        <v>0</v>
      </c>
      <c r="J4211">
        <v>0</v>
      </c>
      <c r="K4211">
        <v>79.988287999999997</v>
      </c>
      <c r="P4211" t="s">
        <v>17775</v>
      </c>
      <c r="Q4211" t="s">
        <v>17234</v>
      </c>
      <c r="R4211" t="s">
        <v>17547</v>
      </c>
      <c r="S4211" t="s">
        <v>16846</v>
      </c>
      <c r="T4211" t="s">
        <v>17164</v>
      </c>
      <c r="U4211" t="s">
        <v>15317</v>
      </c>
    </row>
    <row r="4212" spans="1:21" x14ac:dyDescent="0.25">
      <c r="A4212">
        <v>2010</v>
      </c>
      <c r="B4212">
        <v>51</v>
      </c>
      <c r="C4212" t="s">
        <v>20</v>
      </c>
      <c r="D4212" t="s">
        <v>1569</v>
      </c>
      <c r="G4212" t="s">
        <v>13193</v>
      </c>
      <c r="H4212" t="s">
        <v>14684</v>
      </c>
      <c r="I4212">
        <v>0</v>
      </c>
      <c r="J4212">
        <v>0</v>
      </c>
      <c r="K4212">
        <v>1853.282504</v>
      </c>
      <c r="R4212" t="s">
        <v>18065</v>
      </c>
      <c r="S4212" t="s">
        <v>18066</v>
      </c>
      <c r="T4212" t="s">
        <v>16884</v>
      </c>
      <c r="U4212" t="s">
        <v>15317</v>
      </c>
    </row>
    <row r="4213" spans="1:21" x14ac:dyDescent="0.25">
      <c r="A4213">
        <v>2010</v>
      </c>
      <c r="B4213">
        <v>51</v>
      </c>
      <c r="C4213" t="s">
        <v>22</v>
      </c>
      <c r="D4213" t="s">
        <v>1570</v>
      </c>
      <c r="G4213" t="s">
        <v>13017</v>
      </c>
      <c r="H4213" t="s">
        <v>13017</v>
      </c>
      <c r="I4213">
        <v>0</v>
      </c>
      <c r="J4213">
        <v>0</v>
      </c>
      <c r="K4213">
        <v>889.05053599999997</v>
      </c>
      <c r="U4213" t="s">
        <v>15316</v>
      </c>
    </row>
    <row r="4214" spans="1:21" x14ac:dyDescent="0.25">
      <c r="A4214">
        <v>2010</v>
      </c>
      <c r="B4214">
        <v>51</v>
      </c>
      <c r="C4214" t="s">
        <v>22</v>
      </c>
      <c r="D4214" t="s">
        <v>1571</v>
      </c>
      <c r="G4214" t="s">
        <v>13194</v>
      </c>
      <c r="H4214" t="s">
        <v>14626</v>
      </c>
      <c r="I4214">
        <v>0</v>
      </c>
      <c r="J4214">
        <v>0</v>
      </c>
      <c r="K4214">
        <v>11367.970006</v>
      </c>
      <c r="R4214" t="s">
        <v>18065</v>
      </c>
      <c r="S4214" t="s">
        <v>18066</v>
      </c>
      <c r="T4214" t="s">
        <v>16884</v>
      </c>
      <c r="U4214" t="s">
        <v>15317</v>
      </c>
    </row>
    <row r="4215" spans="1:21" x14ac:dyDescent="0.25">
      <c r="A4215">
        <v>2010</v>
      </c>
      <c r="B4215">
        <v>51</v>
      </c>
      <c r="C4215" t="s">
        <v>22</v>
      </c>
      <c r="D4215" t="s">
        <v>2236</v>
      </c>
      <c r="G4215" t="s">
        <v>12350</v>
      </c>
      <c r="H4215" t="s">
        <v>13017</v>
      </c>
      <c r="I4215">
        <v>0</v>
      </c>
      <c r="J4215">
        <v>0</v>
      </c>
      <c r="K4215">
        <v>7323.7776439999998</v>
      </c>
      <c r="U4215" t="s">
        <v>15316</v>
      </c>
    </row>
    <row r="4216" spans="1:21" x14ac:dyDescent="0.25">
      <c r="A4216">
        <v>2010</v>
      </c>
      <c r="B4216">
        <v>51</v>
      </c>
      <c r="C4216" t="s">
        <v>23</v>
      </c>
      <c r="D4216" t="s">
        <v>1572</v>
      </c>
      <c r="G4216" t="s">
        <v>13008</v>
      </c>
      <c r="H4216" t="s">
        <v>14508</v>
      </c>
      <c r="I4216">
        <v>0</v>
      </c>
      <c r="J4216">
        <v>0</v>
      </c>
      <c r="K4216">
        <v>143.676278</v>
      </c>
      <c r="U4216" t="s">
        <v>15316</v>
      </c>
    </row>
    <row r="4217" spans="1:21" x14ac:dyDescent="0.25">
      <c r="A4217">
        <v>2010</v>
      </c>
      <c r="B4217">
        <v>51</v>
      </c>
      <c r="C4217" t="s">
        <v>42</v>
      </c>
      <c r="D4217" t="s">
        <v>2347</v>
      </c>
      <c r="G4217" t="s">
        <v>13191</v>
      </c>
      <c r="H4217" t="s">
        <v>14683</v>
      </c>
      <c r="I4217">
        <v>0</v>
      </c>
      <c r="J4217">
        <v>0</v>
      </c>
      <c r="K4217">
        <v>-120.51</v>
      </c>
      <c r="U4217" t="s">
        <v>15316</v>
      </c>
    </row>
    <row r="4218" spans="1:21" x14ac:dyDescent="0.25">
      <c r="A4218">
        <v>2010</v>
      </c>
      <c r="B4218">
        <v>52</v>
      </c>
      <c r="C4218" t="s">
        <v>26</v>
      </c>
      <c r="D4218" t="s">
        <v>1584</v>
      </c>
      <c r="G4218" t="s">
        <v>13019</v>
      </c>
      <c r="H4218" t="s">
        <v>14509</v>
      </c>
      <c r="I4218">
        <v>0</v>
      </c>
      <c r="J4218">
        <v>0</v>
      </c>
      <c r="K4218">
        <v>63493.166464000002</v>
      </c>
      <c r="U4218" t="s">
        <v>15316</v>
      </c>
    </row>
    <row r="4219" spans="1:21" x14ac:dyDescent="0.25">
      <c r="A4219">
        <v>2010</v>
      </c>
      <c r="B4219">
        <v>52</v>
      </c>
      <c r="C4219" t="s">
        <v>25</v>
      </c>
      <c r="D4219" t="s">
        <v>1589</v>
      </c>
      <c r="G4219" t="s">
        <v>12366</v>
      </c>
      <c r="H4219" t="s">
        <v>14511</v>
      </c>
      <c r="I4219">
        <v>0</v>
      </c>
      <c r="J4219">
        <v>0</v>
      </c>
      <c r="K4219">
        <v>20987.833424</v>
      </c>
      <c r="U4219" t="s">
        <v>15316</v>
      </c>
    </row>
    <row r="4220" spans="1:21" x14ac:dyDescent="0.25">
      <c r="A4220">
        <v>2010</v>
      </c>
      <c r="B4220">
        <v>52</v>
      </c>
      <c r="C4220" t="s">
        <v>25</v>
      </c>
      <c r="D4220" t="s">
        <v>1590</v>
      </c>
      <c r="G4220" t="s">
        <v>12367</v>
      </c>
      <c r="H4220" t="s">
        <v>14512</v>
      </c>
      <c r="I4220">
        <v>0</v>
      </c>
      <c r="J4220">
        <v>0</v>
      </c>
      <c r="K4220">
        <v>4831.7046460000001</v>
      </c>
      <c r="U4220" t="s">
        <v>15316</v>
      </c>
    </row>
    <row r="4221" spans="1:21" x14ac:dyDescent="0.25">
      <c r="A4221">
        <v>2010</v>
      </c>
      <c r="B4221">
        <v>52</v>
      </c>
      <c r="C4221" t="s">
        <v>25</v>
      </c>
      <c r="D4221" t="s">
        <v>1591</v>
      </c>
      <c r="G4221" t="s">
        <v>12368</v>
      </c>
      <c r="H4221" t="s">
        <v>14513</v>
      </c>
      <c r="I4221">
        <v>0</v>
      </c>
      <c r="J4221">
        <v>0</v>
      </c>
      <c r="K4221">
        <v>4006.8562649999999</v>
      </c>
      <c r="U4221" t="s">
        <v>15316</v>
      </c>
    </row>
    <row r="4222" spans="1:21" x14ac:dyDescent="0.25">
      <c r="A4222">
        <v>2010</v>
      </c>
      <c r="B4222">
        <v>52</v>
      </c>
      <c r="C4222" t="s">
        <v>25</v>
      </c>
      <c r="D4222" t="s">
        <v>1592</v>
      </c>
      <c r="G4222" t="s">
        <v>13021</v>
      </c>
      <c r="H4222" t="s">
        <v>14514</v>
      </c>
      <c r="I4222">
        <v>0</v>
      </c>
      <c r="J4222">
        <v>0</v>
      </c>
      <c r="K4222">
        <v>10504.649992000001</v>
      </c>
      <c r="P4222" t="s">
        <v>17265</v>
      </c>
      <c r="Q4222" t="s">
        <v>16846</v>
      </c>
      <c r="R4222" t="s">
        <v>18070</v>
      </c>
      <c r="S4222" t="s">
        <v>16846</v>
      </c>
      <c r="T4222" t="s">
        <v>16847</v>
      </c>
      <c r="U4222" t="s">
        <v>15317</v>
      </c>
    </row>
    <row r="4223" spans="1:21" x14ac:dyDescent="0.25">
      <c r="A4223">
        <v>2010</v>
      </c>
      <c r="B4223">
        <v>52</v>
      </c>
      <c r="C4223" t="s">
        <v>25</v>
      </c>
      <c r="D4223" t="s">
        <v>1593</v>
      </c>
      <c r="G4223" t="s">
        <v>12370</v>
      </c>
      <c r="H4223" t="s">
        <v>14627</v>
      </c>
      <c r="I4223">
        <v>0</v>
      </c>
      <c r="J4223">
        <v>0</v>
      </c>
      <c r="K4223">
        <v>1090.4622750312501</v>
      </c>
      <c r="U4223" t="s">
        <v>15316</v>
      </c>
    </row>
    <row r="4224" spans="1:21" x14ac:dyDescent="0.25">
      <c r="A4224">
        <v>2010</v>
      </c>
      <c r="B4224">
        <v>52</v>
      </c>
      <c r="C4224" t="s">
        <v>25</v>
      </c>
      <c r="D4224" t="s">
        <v>1594</v>
      </c>
      <c r="G4224" t="s">
        <v>13023</v>
      </c>
      <c r="H4224" t="s">
        <v>13022</v>
      </c>
      <c r="I4224">
        <v>0</v>
      </c>
      <c r="J4224">
        <v>0</v>
      </c>
      <c r="K4224">
        <v>3320.6188390000002</v>
      </c>
      <c r="U4224" t="s">
        <v>15316</v>
      </c>
    </row>
    <row r="4225" spans="1:21" x14ac:dyDescent="0.25">
      <c r="A4225">
        <v>2010</v>
      </c>
      <c r="B4225">
        <v>52</v>
      </c>
      <c r="C4225" t="s">
        <v>32</v>
      </c>
      <c r="D4225" t="s">
        <v>1595</v>
      </c>
      <c r="G4225" t="s">
        <v>13024</v>
      </c>
      <c r="H4225" t="s">
        <v>13015</v>
      </c>
      <c r="I4225">
        <v>0</v>
      </c>
      <c r="J4225">
        <v>0</v>
      </c>
      <c r="K4225">
        <v>24788.154368</v>
      </c>
      <c r="P4225" t="s">
        <v>17733</v>
      </c>
      <c r="Q4225" t="s">
        <v>15239</v>
      </c>
      <c r="R4225" t="s">
        <v>17733</v>
      </c>
      <c r="S4225" t="s">
        <v>15239</v>
      </c>
      <c r="T4225" t="s">
        <v>15302</v>
      </c>
      <c r="U4225" t="s">
        <v>15317</v>
      </c>
    </row>
    <row r="4226" spans="1:21" x14ac:dyDescent="0.25">
      <c r="A4226">
        <v>2010</v>
      </c>
      <c r="B4226">
        <v>52</v>
      </c>
      <c r="C4226" t="s">
        <v>20</v>
      </c>
      <c r="D4226" t="s">
        <v>1596</v>
      </c>
      <c r="G4226" t="s">
        <v>11966</v>
      </c>
      <c r="H4226" t="s">
        <v>14685</v>
      </c>
      <c r="I4226">
        <v>0</v>
      </c>
      <c r="J4226">
        <v>0</v>
      </c>
      <c r="K4226">
        <v>239934.96627199999</v>
      </c>
      <c r="U4226" t="s">
        <v>15316</v>
      </c>
    </row>
    <row r="4227" spans="1:21" x14ac:dyDescent="0.25">
      <c r="A4227">
        <v>2010</v>
      </c>
      <c r="B4227">
        <v>52</v>
      </c>
      <c r="C4227" t="s">
        <v>20</v>
      </c>
      <c r="D4227" t="s">
        <v>2348</v>
      </c>
      <c r="G4227" t="s">
        <v>11801</v>
      </c>
      <c r="H4227" t="s">
        <v>14514</v>
      </c>
      <c r="I4227">
        <v>0</v>
      </c>
      <c r="J4227">
        <v>0</v>
      </c>
      <c r="K4227">
        <v>18.464127999999999</v>
      </c>
      <c r="P4227" t="s">
        <v>17775</v>
      </c>
      <c r="Q4227" t="s">
        <v>17234</v>
      </c>
      <c r="R4227" t="s">
        <v>18070</v>
      </c>
      <c r="S4227" t="s">
        <v>16846</v>
      </c>
      <c r="T4227" t="s">
        <v>17164</v>
      </c>
      <c r="U4227" t="s">
        <v>15317</v>
      </c>
    </row>
    <row r="4228" spans="1:21" x14ac:dyDescent="0.25">
      <c r="A4228">
        <v>2010</v>
      </c>
      <c r="B4228">
        <v>52</v>
      </c>
      <c r="C4228" t="s">
        <v>20</v>
      </c>
      <c r="D4228" t="s">
        <v>2349</v>
      </c>
      <c r="G4228" t="s">
        <v>11820</v>
      </c>
      <c r="H4228" t="s">
        <v>13022</v>
      </c>
      <c r="I4228">
        <v>0</v>
      </c>
      <c r="J4228">
        <v>0</v>
      </c>
      <c r="K4228">
        <v>6.8838990000000004</v>
      </c>
      <c r="P4228" t="s">
        <v>17239</v>
      </c>
      <c r="Q4228" t="s">
        <v>17797</v>
      </c>
      <c r="T4228" t="s">
        <v>17798</v>
      </c>
      <c r="U4228" t="s">
        <v>15317</v>
      </c>
    </row>
    <row r="4229" spans="1:21" x14ac:dyDescent="0.25">
      <c r="A4229">
        <v>2010</v>
      </c>
      <c r="B4229">
        <v>52</v>
      </c>
      <c r="C4229" t="s">
        <v>20</v>
      </c>
      <c r="D4229" t="s">
        <v>2350</v>
      </c>
      <c r="G4229" t="s">
        <v>13195</v>
      </c>
      <c r="H4229" t="s">
        <v>14513</v>
      </c>
      <c r="I4229">
        <v>0</v>
      </c>
      <c r="J4229">
        <v>0</v>
      </c>
      <c r="K4229">
        <v>5.6498350000000004</v>
      </c>
      <c r="U4229" t="s">
        <v>15316</v>
      </c>
    </row>
    <row r="4230" spans="1:21" x14ac:dyDescent="0.25">
      <c r="A4230">
        <v>2010</v>
      </c>
      <c r="B4230">
        <v>52</v>
      </c>
      <c r="C4230" t="s">
        <v>20</v>
      </c>
      <c r="D4230" t="s">
        <v>2351</v>
      </c>
      <c r="G4230" t="s">
        <v>10936</v>
      </c>
      <c r="H4230" t="s">
        <v>13022</v>
      </c>
      <c r="I4230">
        <v>0</v>
      </c>
      <c r="J4230">
        <v>0</v>
      </c>
      <c r="K4230">
        <v>3.1209720000000001</v>
      </c>
      <c r="U4230" t="s">
        <v>15316</v>
      </c>
    </row>
    <row r="4231" spans="1:21" x14ac:dyDescent="0.25">
      <c r="A4231">
        <v>2010</v>
      </c>
      <c r="B4231">
        <v>52</v>
      </c>
      <c r="C4231" t="s">
        <v>20</v>
      </c>
      <c r="D4231" t="s">
        <v>2352</v>
      </c>
      <c r="G4231" t="s">
        <v>11080</v>
      </c>
      <c r="H4231" t="s">
        <v>14686</v>
      </c>
      <c r="I4231">
        <v>0</v>
      </c>
      <c r="J4231">
        <v>0</v>
      </c>
      <c r="K4231">
        <v>1293.7141810000001</v>
      </c>
      <c r="R4231" t="s">
        <v>18070</v>
      </c>
      <c r="S4231" t="s">
        <v>16846</v>
      </c>
      <c r="T4231" t="s">
        <v>16847</v>
      </c>
      <c r="U4231" t="s">
        <v>15317</v>
      </c>
    </row>
    <row r="4232" spans="1:21" x14ac:dyDescent="0.25">
      <c r="A4232">
        <v>2010</v>
      </c>
      <c r="B4232">
        <v>52</v>
      </c>
      <c r="C4232" t="s">
        <v>20</v>
      </c>
      <c r="D4232" t="s">
        <v>2353</v>
      </c>
      <c r="G4232" t="s">
        <v>10937</v>
      </c>
      <c r="H4232" t="s">
        <v>14687</v>
      </c>
      <c r="I4232">
        <v>0</v>
      </c>
      <c r="J4232">
        <v>0</v>
      </c>
      <c r="K4232">
        <v>12733.897011999999</v>
      </c>
      <c r="U4232" t="s">
        <v>15316</v>
      </c>
    </row>
    <row r="4233" spans="1:21" x14ac:dyDescent="0.25">
      <c r="A4233">
        <v>2010</v>
      </c>
      <c r="B4233">
        <v>52</v>
      </c>
      <c r="C4233" t="s">
        <v>20</v>
      </c>
      <c r="D4233" t="s">
        <v>2354</v>
      </c>
      <c r="G4233" t="s">
        <v>11017</v>
      </c>
      <c r="H4233" t="s">
        <v>14688</v>
      </c>
      <c r="I4233">
        <v>0</v>
      </c>
      <c r="J4233">
        <v>0</v>
      </c>
      <c r="K4233">
        <v>1101.078896</v>
      </c>
      <c r="U4233" t="s">
        <v>15316</v>
      </c>
    </row>
    <row r="4234" spans="1:21" x14ac:dyDescent="0.25">
      <c r="A4234">
        <v>2010</v>
      </c>
      <c r="B4234">
        <v>52</v>
      </c>
      <c r="C4234" t="s">
        <v>20</v>
      </c>
      <c r="D4234" t="s">
        <v>2355</v>
      </c>
      <c r="G4234" t="s">
        <v>12397</v>
      </c>
      <c r="H4234" t="s">
        <v>14689</v>
      </c>
      <c r="I4234">
        <v>0</v>
      </c>
      <c r="J4234">
        <v>0</v>
      </c>
      <c r="K4234">
        <v>363.850931</v>
      </c>
      <c r="R4234" t="s">
        <v>18070</v>
      </c>
      <c r="S4234" t="s">
        <v>16846</v>
      </c>
      <c r="T4234" t="s">
        <v>16847</v>
      </c>
      <c r="U4234" t="s">
        <v>15317</v>
      </c>
    </row>
    <row r="4235" spans="1:21" x14ac:dyDescent="0.25">
      <c r="A4235">
        <v>2010</v>
      </c>
      <c r="B4235">
        <v>52</v>
      </c>
      <c r="C4235" t="s">
        <v>20</v>
      </c>
      <c r="D4235" t="s">
        <v>2356</v>
      </c>
      <c r="G4235" t="s">
        <v>11114</v>
      </c>
      <c r="H4235" t="s">
        <v>14511</v>
      </c>
      <c r="I4235">
        <v>0</v>
      </c>
      <c r="J4235">
        <v>0</v>
      </c>
      <c r="K4235">
        <v>9.2815619999999992</v>
      </c>
      <c r="U4235" t="s">
        <v>15316</v>
      </c>
    </row>
    <row r="4236" spans="1:21" x14ac:dyDescent="0.25">
      <c r="A4236">
        <v>2010</v>
      </c>
      <c r="B4236">
        <v>52</v>
      </c>
      <c r="C4236" t="s">
        <v>20</v>
      </c>
      <c r="D4236" t="s">
        <v>2357</v>
      </c>
      <c r="G4236" t="s">
        <v>13196</v>
      </c>
      <c r="H4236" t="s">
        <v>14690</v>
      </c>
      <c r="I4236">
        <v>0</v>
      </c>
      <c r="J4236">
        <v>0</v>
      </c>
      <c r="K4236">
        <v>1082.7840619999999</v>
      </c>
      <c r="U4236" t="s">
        <v>15316</v>
      </c>
    </row>
    <row r="4237" spans="1:21" x14ac:dyDescent="0.25">
      <c r="A4237">
        <v>2010</v>
      </c>
      <c r="B4237">
        <v>52</v>
      </c>
      <c r="C4237" t="s">
        <v>22</v>
      </c>
      <c r="D4237" t="s">
        <v>2358</v>
      </c>
      <c r="G4237" t="s">
        <v>10941</v>
      </c>
      <c r="H4237" t="s">
        <v>13022</v>
      </c>
      <c r="I4237">
        <v>0</v>
      </c>
      <c r="J4237">
        <v>0</v>
      </c>
      <c r="K4237">
        <v>8019.9188480000003</v>
      </c>
      <c r="U4237" t="s">
        <v>15316</v>
      </c>
    </row>
    <row r="4238" spans="1:21" x14ac:dyDescent="0.25">
      <c r="A4238">
        <v>2010</v>
      </c>
      <c r="B4238">
        <v>52</v>
      </c>
      <c r="C4238" t="s">
        <v>23</v>
      </c>
      <c r="D4238" t="s">
        <v>1597</v>
      </c>
      <c r="G4238" t="s">
        <v>10942</v>
      </c>
      <c r="H4238" t="s">
        <v>14496</v>
      </c>
      <c r="I4238">
        <v>0</v>
      </c>
      <c r="J4238">
        <v>0</v>
      </c>
      <c r="K4238">
        <v>782.13222399999995</v>
      </c>
      <c r="U4238" t="s">
        <v>15316</v>
      </c>
    </row>
    <row r="4239" spans="1:21" x14ac:dyDescent="0.25">
      <c r="A4239">
        <v>2010</v>
      </c>
      <c r="B4239">
        <v>52</v>
      </c>
      <c r="C4239" t="s">
        <v>42</v>
      </c>
      <c r="D4239" t="s">
        <v>2359</v>
      </c>
      <c r="G4239" t="s">
        <v>13191</v>
      </c>
      <c r="H4239" t="s">
        <v>14683</v>
      </c>
      <c r="I4239">
        <v>0</v>
      </c>
      <c r="J4239">
        <v>0</v>
      </c>
      <c r="K4239">
        <v>45191.409663999999</v>
      </c>
      <c r="U4239" t="s">
        <v>15316</v>
      </c>
    </row>
    <row r="4240" spans="1:21" x14ac:dyDescent="0.25">
      <c r="A4240">
        <v>2010</v>
      </c>
      <c r="B4240">
        <v>53</v>
      </c>
      <c r="C4240" t="s">
        <v>25</v>
      </c>
      <c r="D4240" t="s">
        <v>1599</v>
      </c>
      <c r="G4240" t="s">
        <v>12373</v>
      </c>
      <c r="H4240" t="s">
        <v>14408</v>
      </c>
      <c r="I4240">
        <v>0</v>
      </c>
      <c r="J4240">
        <v>0</v>
      </c>
      <c r="K4240">
        <v>188.207483</v>
      </c>
      <c r="U4240" t="s">
        <v>15316</v>
      </c>
    </row>
    <row r="4241" spans="1:21" x14ac:dyDescent="0.25">
      <c r="A4241">
        <v>2010</v>
      </c>
      <c r="B4241">
        <v>53</v>
      </c>
      <c r="C4241" t="s">
        <v>25</v>
      </c>
      <c r="D4241" t="s">
        <v>1600</v>
      </c>
      <c r="G4241" t="s">
        <v>13025</v>
      </c>
      <c r="H4241" t="s">
        <v>14629</v>
      </c>
      <c r="I4241">
        <v>0</v>
      </c>
      <c r="J4241">
        <v>0</v>
      </c>
      <c r="K4241">
        <v>776.42526799999996</v>
      </c>
      <c r="U4241" t="s">
        <v>15316</v>
      </c>
    </row>
    <row r="4242" spans="1:21" x14ac:dyDescent="0.25">
      <c r="A4242">
        <v>2010</v>
      </c>
      <c r="B4242">
        <v>53</v>
      </c>
      <c r="C4242" t="s">
        <v>25</v>
      </c>
      <c r="D4242" t="s">
        <v>1601</v>
      </c>
      <c r="G4242" t="s">
        <v>13026</v>
      </c>
      <c r="H4242" t="s">
        <v>13789</v>
      </c>
      <c r="I4242">
        <v>0</v>
      </c>
      <c r="J4242">
        <v>0</v>
      </c>
      <c r="K4242">
        <v>106751.569024</v>
      </c>
      <c r="U4242" t="s">
        <v>15316</v>
      </c>
    </row>
    <row r="4243" spans="1:21" x14ac:dyDescent="0.25">
      <c r="A4243">
        <v>2010</v>
      </c>
      <c r="B4243">
        <v>53</v>
      </c>
      <c r="C4243" t="s">
        <v>25</v>
      </c>
      <c r="D4243" t="s">
        <v>1602</v>
      </c>
      <c r="G4243" t="s">
        <v>12376</v>
      </c>
      <c r="H4243" t="s">
        <v>13789</v>
      </c>
      <c r="I4243">
        <v>0</v>
      </c>
      <c r="J4243">
        <v>0</v>
      </c>
      <c r="K4243">
        <v>4031.33248</v>
      </c>
      <c r="U4243" t="s">
        <v>15316</v>
      </c>
    </row>
    <row r="4244" spans="1:21" x14ac:dyDescent="0.25">
      <c r="A4244">
        <v>2010</v>
      </c>
      <c r="B4244">
        <v>53</v>
      </c>
      <c r="C4244" t="s">
        <v>25</v>
      </c>
      <c r="D4244" t="s">
        <v>1603</v>
      </c>
      <c r="G4244" t="s">
        <v>13197</v>
      </c>
      <c r="H4244" t="s">
        <v>13789</v>
      </c>
      <c r="I4244">
        <v>0</v>
      </c>
      <c r="J4244">
        <v>0</v>
      </c>
      <c r="K4244">
        <v>601.18793500000004</v>
      </c>
      <c r="U4244" t="s">
        <v>15316</v>
      </c>
    </row>
    <row r="4245" spans="1:21" x14ac:dyDescent="0.25">
      <c r="A4245">
        <v>2010</v>
      </c>
      <c r="B4245">
        <v>53</v>
      </c>
      <c r="C4245" t="s">
        <v>25</v>
      </c>
      <c r="D4245" t="s">
        <v>1604</v>
      </c>
      <c r="G4245" t="s">
        <v>13028</v>
      </c>
      <c r="H4245" t="s">
        <v>13789</v>
      </c>
      <c r="I4245">
        <v>0</v>
      </c>
      <c r="J4245">
        <v>0</v>
      </c>
      <c r="K4245">
        <v>50734.718975999996</v>
      </c>
      <c r="U4245" t="s">
        <v>15316</v>
      </c>
    </row>
    <row r="4246" spans="1:21" x14ac:dyDescent="0.25">
      <c r="A4246">
        <v>2010</v>
      </c>
      <c r="B4246">
        <v>53</v>
      </c>
      <c r="C4246" t="s">
        <v>25</v>
      </c>
      <c r="D4246" t="s">
        <v>1605</v>
      </c>
      <c r="G4246" t="s">
        <v>13029</v>
      </c>
      <c r="H4246" t="s">
        <v>14629</v>
      </c>
      <c r="I4246">
        <v>0</v>
      </c>
      <c r="J4246">
        <v>0</v>
      </c>
      <c r="K4246">
        <v>7141.9790400000002</v>
      </c>
      <c r="U4246" t="s">
        <v>15316</v>
      </c>
    </row>
    <row r="4247" spans="1:21" x14ac:dyDescent="0.25">
      <c r="A4247">
        <v>2010</v>
      </c>
      <c r="B4247">
        <v>53</v>
      </c>
      <c r="C4247" t="s">
        <v>25</v>
      </c>
      <c r="D4247" t="s">
        <v>1606</v>
      </c>
      <c r="G4247" t="s">
        <v>13030</v>
      </c>
      <c r="H4247" t="s">
        <v>14629</v>
      </c>
      <c r="I4247">
        <v>0</v>
      </c>
      <c r="J4247">
        <v>0</v>
      </c>
      <c r="K4247">
        <v>1874.7776879999999</v>
      </c>
      <c r="U4247" t="s">
        <v>15316</v>
      </c>
    </row>
    <row r="4248" spans="1:21" x14ac:dyDescent="0.25">
      <c r="A4248">
        <v>2010</v>
      </c>
      <c r="B4248">
        <v>53</v>
      </c>
      <c r="C4248" t="s">
        <v>25</v>
      </c>
      <c r="D4248" t="s">
        <v>1607</v>
      </c>
      <c r="G4248" t="s">
        <v>12635</v>
      </c>
      <c r="H4248" t="s">
        <v>14408</v>
      </c>
      <c r="I4248">
        <v>0</v>
      </c>
      <c r="J4248">
        <v>0</v>
      </c>
      <c r="K4248">
        <v>33009.348927999999</v>
      </c>
      <c r="U4248" t="s">
        <v>15316</v>
      </c>
    </row>
    <row r="4249" spans="1:21" x14ac:dyDescent="0.25">
      <c r="A4249">
        <v>2010</v>
      </c>
      <c r="B4249">
        <v>53</v>
      </c>
      <c r="C4249" t="s">
        <v>25</v>
      </c>
      <c r="D4249" t="s">
        <v>2237</v>
      </c>
      <c r="G4249" t="s">
        <v>13031</v>
      </c>
      <c r="H4249" t="s">
        <v>14630</v>
      </c>
      <c r="I4249">
        <v>0</v>
      </c>
      <c r="J4249">
        <v>0</v>
      </c>
      <c r="K4249">
        <v>4.0150352500000004</v>
      </c>
      <c r="U4249" t="s">
        <v>15316</v>
      </c>
    </row>
    <row r="4250" spans="1:21" x14ac:dyDescent="0.25">
      <c r="A4250">
        <v>2010</v>
      </c>
      <c r="B4250">
        <v>53</v>
      </c>
      <c r="C4250" t="s">
        <v>27</v>
      </c>
      <c r="D4250" t="s">
        <v>1608</v>
      </c>
      <c r="G4250" t="s">
        <v>12382</v>
      </c>
      <c r="H4250" t="s">
        <v>14408</v>
      </c>
      <c r="I4250">
        <v>0</v>
      </c>
      <c r="J4250">
        <v>0</v>
      </c>
      <c r="K4250">
        <v>37.873381000000002</v>
      </c>
      <c r="P4250" t="s">
        <v>18071</v>
      </c>
      <c r="Q4250" t="s">
        <v>17589</v>
      </c>
      <c r="T4250" t="s">
        <v>16961</v>
      </c>
      <c r="U4250" t="s">
        <v>15317</v>
      </c>
    </row>
    <row r="4251" spans="1:21" x14ac:dyDescent="0.25">
      <c r="A4251">
        <v>2010</v>
      </c>
      <c r="B4251">
        <v>53</v>
      </c>
      <c r="C4251" t="s">
        <v>32</v>
      </c>
      <c r="D4251" t="s">
        <v>1609</v>
      </c>
      <c r="G4251" t="s">
        <v>13032</v>
      </c>
      <c r="H4251" t="s">
        <v>14631</v>
      </c>
      <c r="I4251">
        <v>0</v>
      </c>
      <c r="J4251">
        <v>0</v>
      </c>
      <c r="K4251">
        <v>52535.791616000002</v>
      </c>
      <c r="P4251" t="s">
        <v>17733</v>
      </c>
      <c r="Q4251" t="s">
        <v>15239</v>
      </c>
      <c r="R4251" t="s">
        <v>17733</v>
      </c>
      <c r="S4251" t="s">
        <v>15239</v>
      </c>
      <c r="T4251" t="s">
        <v>15302</v>
      </c>
      <c r="U4251" t="s">
        <v>15317</v>
      </c>
    </row>
    <row r="4252" spans="1:21" x14ac:dyDescent="0.25">
      <c r="A4252">
        <v>2010</v>
      </c>
      <c r="B4252">
        <v>53</v>
      </c>
      <c r="C4252" t="s">
        <v>20</v>
      </c>
      <c r="D4252" t="s">
        <v>1610</v>
      </c>
      <c r="G4252" t="s">
        <v>12396</v>
      </c>
      <c r="H4252" t="s">
        <v>14630</v>
      </c>
      <c r="I4252">
        <v>0</v>
      </c>
      <c r="J4252">
        <v>0</v>
      </c>
      <c r="K4252">
        <v>1671.2008960000001</v>
      </c>
      <c r="U4252" t="s">
        <v>15316</v>
      </c>
    </row>
    <row r="4253" spans="1:21" x14ac:dyDescent="0.25">
      <c r="A4253">
        <v>2010</v>
      </c>
      <c r="B4253">
        <v>53</v>
      </c>
      <c r="C4253" t="s">
        <v>20</v>
      </c>
      <c r="D4253" t="s">
        <v>2238</v>
      </c>
      <c r="G4253" t="s">
        <v>13034</v>
      </c>
      <c r="H4253" t="s">
        <v>14691</v>
      </c>
      <c r="I4253">
        <v>0</v>
      </c>
      <c r="J4253">
        <v>0</v>
      </c>
      <c r="K4253">
        <v>282.71090800000002</v>
      </c>
      <c r="U4253" t="s">
        <v>15316</v>
      </c>
    </row>
    <row r="4254" spans="1:21" x14ac:dyDescent="0.25">
      <c r="A4254">
        <v>2010</v>
      </c>
      <c r="B4254">
        <v>53</v>
      </c>
      <c r="C4254" t="s">
        <v>20</v>
      </c>
      <c r="D4254" t="s">
        <v>1612</v>
      </c>
      <c r="G4254" t="s">
        <v>13193</v>
      </c>
      <c r="H4254" t="s">
        <v>14692</v>
      </c>
      <c r="I4254">
        <v>0</v>
      </c>
      <c r="J4254">
        <v>0</v>
      </c>
      <c r="K4254">
        <v>19063.416064000001</v>
      </c>
      <c r="U4254" t="s">
        <v>15316</v>
      </c>
    </row>
    <row r="4255" spans="1:21" x14ac:dyDescent="0.25">
      <c r="A4255">
        <v>2010</v>
      </c>
      <c r="B4255">
        <v>53</v>
      </c>
      <c r="C4255" t="s">
        <v>20</v>
      </c>
      <c r="D4255" t="s">
        <v>2360</v>
      </c>
      <c r="G4255" t="s">
        <v>12397</v>
      </c>
      <c r="H4255" t="s">
        <v>14693</v>
      </c>
      <c r="I4255">
        <v>0</v>
      </c>
      <c r="J4255">
        <v>0</v>
      </c>
      <c r="K4255">
        <v>107.21732</v>
      </c>
      <c r="U4255" t="s">
        <v>15316</v>
      </c>
    </row>
    <row r="4256" spans="1:21" x14ac:dyDescent="0.25">
      <c r="A4256">
        <v>2010</v>
      </c>
      <c r="B4256">
        <v>53</v>
      </c>
      <c r="C4256" t="s">
        <v>20</v>
      </c>
      <c r="D4256" t="s">
        <v>2361</v>
      </c>
      <c r="G4256" t="s">
        <v>13198</v>
      </c>
      <c r="H4256" t="s">
        <v>14632</v>
      </c>
      <c r="I4256">
        <v>0</v>
      </c>
      <c r="J4256">
        <v>0</v>
      </c>
      <c r="K4256">
        <v>11596.298816</v>
      </c>
      <c r="U4256" t="s">
        <v>15316</v>
      </c>
    </row>
    <row r="4257" spans="1:21" x14ac:dyDescent="0.25">
      <c r="A4257">
        <v>2010</v>
      </c>
      <c r="B4257">
        <v>53</v>
      </c>
      <c r="C4257" t="s">
        <v>22</v>
      </c>
      <c r="D4257" t="s">
        <v>1613</v>
      </c>
      <c r="G4257" t="s">
        <v>13017</v>
      </c>
      <c r="H4257" t="s">
        <v>14638</v>
      </c>
      <c r="I4257">
        <v>0</v>
      </c>
      <c r="J4257">
        <v>0</v>
      </c>
      <c r="K4257">
        <v>5158.9157439999999</v>
      </c>
      <c r="U4257" t="s">
        <v>15316</v>
      </c>
    </row>
    <row r="4258" spans="1:21" x14ac:dyDescent="0.25">
      <c r="A4258">
        <v>2010</v>
      </c>
      <c r="B4258">
        <v>53</v>
      </c>
      <c r="C4258" t="s">
        <v>23</v>
      </c>
      <c r="D4258" t="s">
        <v>1620</v>
      </c>
      <c r="G4258" t="s">
        <v>13008</v>
      </c>
      <c r="H4258" t="s">
        <v>14496</v>
      </c>
      <c r="I4258">
        <v>0</v>
      </c>
      <c r="J4258">
        <v>0</v>
      </c>
      <c r="K4258">
        <v>285.51501400000001</v>
      </c>
      <c r="U4258" t="s">
        <v>15316</v>
      </c>
    </row>
    <row r="4259" spans="1:21" x14ac:dyDescent="0.25">
      <c r="A4259">
        <v>2010</v>
      </c>
      <c r="B4259">
        <v>53</v>
      </c>
      <c r="C4259" t="s">
        <v>24</v>
      </c>
      <c r="D4259" t="s">
        <v>1621</v>
      </c>
      <c r="G4259" t="s">
        <v>13036</v>
      </c>
      <c r="H4259" t="s">
        <v>13789</v>
      </c>
      <c r="I4259">
        <v>0</v>
      </c>
      <c r="J4259">
        <v>0</v>
      </c>
      <c r="K4259">
        <v>632.89715699999999</v>
      </c>
      <c r="U4259" t="s">
        <v>15316</v>
      </c>
    </row>
    <row r="4260" spans="1:21" x14ac:dyDescent="0.25">
      <c r="A4260">
        <v>2010</v>
      </c>
      <c r="B4260">
        <v>53</v>
      </c>
      <c r="C4260" t="s">
        <v>24</v>
      </c>
      <c r="D4260" t="s">
        <v>1622</v>
      </c>
      <c r="G4260" t="s">
        <v>13037</v>
      </c>
      <c r="H4260" t="s">
        <v>14630</v>
      </c>
      <c r="I4260">
        <v>0</v>
      </c>
      <c r="J4260">
        <v>0</v>
      </c>
      <c r="K4260">
        <v>1529.43424</v>
      </c>
      <c r="U4260" t="s">
        <v>15316</v>
      </c>
    </row>
    <row r="4261" spans="1:21" x14ac:dyDescent="0.25">
      <c r="A4261">
        <v>2010</v>
      </c>
      <c r="B4261">
        <v>53</v>
      </c>
      <c r="C4261" t="s">
        <v>42</v>
      </c>
      <c r="D4261" t="s">
        <v>2362</v>
      </c>
      <c r="G4261" t="s">
        <v>13191</v>
      </c>
      <c r="H4261" t="s">
        <v>14683</v>
      </c>
      <c r="I4261">
        <v>0</v>
      </c>
      <c r="J4261">
        <v>0</v>
      </c>
      <c r="K4261">
        <v>-24793.839616000001</v>
      </c>
      <c r="U4261" t="s">
        <v>15316</v>
      </c>
    </row>
    <row r="4262" spans="1:21" x14ac:dyDescent="0.25">
      <c r="A4262">
        <v>2011</v>
      </c>
      <c r="B4262">
        <v>1</v>
      </c>
      <c r="C4262" t="s">
        <v>20</v>
      </c>
      <c r="D4262" t="s">
        <v>44</v>
      </c>
      <c r="G4262" t="s">
        <v>13199</v>
      </c>
      <c r="H4262" t="s">
        <v>14526</v>
      </c>
      <c r="I4262">
        <v>580</v>
      </c>
      <c r="J4262">
        <v>0</v>
      </c>
      <c r="K4262">
        <v>602.75973899999997</v>
      </c>
      <c r="U4262" t="s">
        <v>15316</v>
      </c>
    </row>
    <row r="4263" spans="1:21" x14ac:dyDescent="0.25">
      <c r="A4263">
        <v>2011</v>
      </c>
      <c r="B4263">
        <v>1</v>
      </c>
      <c r="C4263" t="s">
        <v>20</v>
      </c>
      <c r="D4263" t="s">
        <v>45</v>
      </c>
      <c r="G4263" t="s">
        <v>11081</v>
      </c>
      <c r="H4263" t="s">
        <v>14526</v>
      </c>
      <c r="I4263">
        <v>143.80828</v>
      </c>
      <c r="J4263">
        <v>0</v>
      </c>
      <c r="K4263">
        <v>17.857379999999999</v>
      </c>
      <c r="U4263" t="s">
        <v>15316</v>
      </c>
    </row>
    <row r="4264" spans="1:21" x14ac:dyDescent="0.25">
      <c r="A4264">
        <v>2011</v>
      </c>
      <c r="B4264">
        <v>1</v>
      </c>
      <c r="C4264" t="s">
        <v>21</v>
      </c>
      <c r="D4264" t="s">
        <v>46</v>
      </c>
      <c r="G4264" t="s">
        <v>10938</v>
      </c>
      <c r="H4264" t="s">
        <v>14526</v>
      </c>
      <c r="I4264">
        <v>8154.3638410000003</v>
      </c>
      <c r="J4264">
        <v>0</v>
      </c>
      <c r="K4264">
        <v>8327.91302</v>
      </c>
      <c r="U4264" t="s">
        <v>15316</v>
      </c>
    </row>
    <row r="4265" spans="1:21" x14ac:dyDescent="0.25">
      <c r="A4265">
        <v>2011</v>
      </c>
      <c r="B4265">
        <v>1</v>
      </c>
      <c r="C4265" t="s">
        <v>21</v>
      </c>
      <c r="D4265" t="s">
        <v>47</v>
      </c>
      <c r="G4265" t="s">
        <v>13200</v>
      </c>
      <c r="H4265" t="s">
        <v>14219</v>
      </c>
      <c r="I4265">
        <v>1332.0946759999999</v>
      </c>
      <c r="J4265">
        <v>0</v>
      </c>
      <c r="K4265">
        <v>1509.7932780000001</v>
      </c>
      <c r="U4265" t="s">
        <v>15316</v>
      </c>
    </row>
    <row r="4266" spans="1:21" x14ac:dyDescent="0.25">
      <c r="A4266">
        <v>2011</v>
      </c>
      <c r="B4266">
        <v>2</v>
      </c>
      <c r="C4266" t="s">
        <v>22</v>
      </c>
      <c r="D4266" t="s">
        <v>50</v>
      </c>
      <c r="G4266" t="s">
        <v>10941</v>
      </c>
      <c r="H4266" t="s">
        <v>14221</v>
      </c>
      <c r="I4266">
        <v>69.846412999999998</v>
      </c>
      <c r="J4266">
        <v>0</v>
      </c>
      <c r="K4266">
        <v>72.898718000000002</v>
      </c>
      <c r="U4266" t="s">
        <v>15316</v>
      </c>
    </row>
    <row r="4267" spans="1:21" x14ac:dyDescent="0.25">
      <c r="A4267">
        <v>2011</v>
      </c>
      <c r="B4267">
        <v>2</v>
      </c>
      <c r="C4267" t="s">
        <v>23</v>
      </c>
      <c r="D4267" t="s">
        <v>51</v>
      </c>
      <c r="G4267" t="s">
        <v>10942</v>
      </c>
      <c r="H4267" t="s">
        <v>14222</v>
      </c>
      <c r="I4267">
        <v>12.874214</v>
      </c>
      <c r="J4267">
        <v>0</v>
      </c>
      <c r="K4267">
        <v>17.375450000000001</v>
      </c>
      <c r="U4267" t="s">
        <v>15316</v>
      </c>
    </row>
    <row r="4268" spans="1:21" x14ac:dyDescent="0.25">
      <c r="A4268">
        <v>2011</v>
      </c>
      <c r="B4268">
        <v>2</v>
      </c>
      <c r="C4268" t="s">
        <v>24</v>
      </c>
      <c r="D4268" t="s">
        <v>52</v>
      </c>
      <c r="G4268" t="s">
        <v>10943</v>
      </c>
      <c r="H4268" t="s">
        <v>14223</v>
      </c>
      <c r="I4268">
        <v>26.596537999999999</v>
      </c>
      <c r="J4268">
        <v>0</v>
      </c>
      <c r="K4268">
        <v>40.191949000000001</v>
      </c>
      <c r="U4268" t="s">
        <v>15316</v>
      </c>
    </row>
    <row r="4269" spans="1:21" x14ac:dyDescent="0.25">
      <c r="A4269">
        <v>2011</v>
      </c>
      <c r="B4269">
        <v>2</v>
      </c>
      <c r="C4269" t="s">
        <v>24</v>
      </c>
      <c r="D4269" t="s">
        <v>53</v>
      </c>
      <c r="G4269" t="s">
        <v>10944</v>
      </c>
      <c r="H4269" t="s">
        <v>14220</v>
      </c>
      <c r="I4269">
        <v>974.22584500000005</v>
      </c>
      <c r="J4269">
        <v>0</v>
      </c>
      <c r="K4269">
        <v>959.61626799999999</v>
      </c>
      <c r="U4269" t="s">
        <v>15316</v>
      </c>
    </row>
    <row r="4270" spans="1:21" x14ac:dyDescent="0.25">
      <c r="A4270">
        <v>2011</v>
      </c>
      <c r="B4270">
        <v>2</v>
      </c>
      <c r="C4270" t="s">
        <v>24</v>
      </c>
      <c r="D4270" t="s">
        <v>54</v>
      </c>
      <c r="G4270" t="s">
        <v>10945</v>
      </c>
      <c r="H4270" t="s">
        <v>14220</v>
      </c>
      <c r="I4270">
        <v>35.598972000000003</v>
      </c>
      <c r="J4270">
        <v>0</v>
      </c>
      <c r="K4270">
        <v>49.372563</v>
      </c>
      <c r="P4270" t="s">
        <v>15276</v>
      </c>
      <c r="Q4270" t="s">
        <v>15248</v>
      </c>
      <c r="T4270" t="s">
        <v>15300</v>
      </c>
      <c r="U4270" t="s">
        <v>15317</v>
      </c>
    </row>
    <row r="4271" spans="1:21" x14ac:dyDescent="0.25">
      <c r="A4271">
        <v>2011</v>
      </c>
      <c r="B4271">
        <v>2</v>
      </c>
      <c r="C4271" t="s">
        <v>24</v>
      </c>
      <c r="D4271" t="s">
        <v>1638</v>
      </c>
      <c r="G4271" t="s">
        <v>13201</v>
      </c>
      <c r="H4271" t="s">
        <v>14220</v>
      </c>
      <c r="I4271">
        <v>630.90925000000004</v>
      </c>
      <c r="J4271">
        <v>0</v>
      </c>
      <c r="K4271">
        <v>1582.9932590000001</v>
      </c>
      <c r="U4271" t="s">
        <v>15316</v>
      </c>
    </row>
    <row r="4272" spans="1:21" x14ac:dyDescent="0.25">
      <c r="A4272">
        <v>2011</v>
      </c>
      <c r="B4272">
        <v>2</v>
      </c>
      <c r="C4272" t="s">
        <v>21</v>
      </c>
      <c r="D4272" t="s">
        <v>2363</v>
      </c>
      <c r="G4272" t="s">
        <v>13202</v>
      </c>
      <c r="H4272" t="s">
        <v>14220</v>
      </c>
      <c r="I4272">
        <v>36.510325000000002</v>
      </c>
      <c r="J4272">
        <v>0</v>
      </c>
      <c r="K4272">
        <v>21.405818</v>
      </c>
      <c r="U4272" t="s">
        <v>15316</v>
      </c>
    </row>
    <row r="4273" spans="1:21" x14ac:dyDescent="0.25">
      <c r="A4273">
        <v>2011</v>
      </c>
      <c r="B4273">
        <v>3</v>
      </c>
      <c r="C4273" t="s">
        <v>21</v>
      </c>
      <c r="D4273" t="s">
        <v>55</v>
      </c>
      <c r="G4273" t="s">
        <v>10946</v>
      </c>
      <c r="H4273" t="s">
        <v>14224</v>
      </c>
      <c r="I4273">
        <v>38035.758005999996</v>
      </c>
      <c r="J4273">
        <v>0</v>
      </c>
      <c r="K4273">
        <v>37814.109210000002</v>
      </c>
      <c r="U4273" t="s">
        <v>15316</v>
      </c>
    </row>
    <row r="4274" spans="1:21" x14ac:dyDescent="0.25">
      <c r="A4274">
        <v>2011</v>
      </c>
      <c r="B4274">
        <v>4</v>
      </c>
      <c r="C4274" t="s">
        <v>25</v>
      </c>
      <c r="D4274" t="s">
        <v>56</v>
      </c>
      <c r="G4274" t="s">
        <v>10947</v>
      </c>
      <c r="H4274" t="s">
        <v>14225</v>
      </c>
      <c r="I4274">
        <v>2244.225848</v>
      </c>
      <c r="J4274">
        <v>0</v>
      </c>
      <c r="K4274">
        <v>2231.4812080000002</v>
      </c>
      <c r="U4274" t="s">
        <v>15316</v>
      </c>
    </row>
    <row r="4275" spans="1:21" x14ac:dyDescent="0.25">
      <c r="A4275">
        <v>2011</v>
      </c>
      <c r="B4275">
        <v>4</v>
      </c>
      <c r="C4275" t="s">
        <v>25</v>
      </c>
      <c r="D4275" t="s">
        <v>57</v>
      </c>
      <c r="E4275" t="s">
        <v>3827</v>
      </c>
      <c r="F4275" t="s">
        <v>7874</v>
      </c>
      <c r="G4275" t="s">
        <v>10948</v>
      </c>
      <c r="H4275" t="s">
        <v>14226</v>
      </c>
      <c r="I4275">
        <v>93.275300999999999</v>
      </c>
      <c r="J4275">
        <v>0</v>
      </c>
      <c r="K4275">
        <v>46.023651000000001</v>
      </c>
      <c r="U4275" t="s">
        <v>15316</v>
      </c>
    </row>
    <row r="4276" spans="1:21" x14ac:dyDescent="0.25">
      <c r="A4276">
        <v>2011</v>
      </c>
      <c r="B4276">
        <v>4</v>
      </c>
      <c r="C4276" t="s">
        <v>25</v>
      </c>
      <c r="D4276" t="s">
        <v>58</v>
      </c>
      <c r="E4276" t="s">
        <v>3828</v>
      </c>
      <c r="F4276" t="s">
        <v>7875</v>
      </c>
      <c r="G4276" t="s">
        <v>10949</v>
      </c>
      <c r="H4276" t="s">
        <v>14227</v>
      </c>
      <c r="I4276">
        <v>82.694834999999998</v>
      </c>
      <c r="J4276">
        <v>0</v>
      </c>
      <c r="K4276">
        <v>91.380358000000001</v>
      </c>
      <c r="U4276" t="s">
        <v>15316</v>
      </c>
    </row>
    <row r="4277" spans="1:21" x14ac:dyDescent="0.25">
      <c r="A4277">
        <v>2011</v>
      </c>
      <c r="B4277">
        <v>4</v>
      </c>
      <c r="C4277" t="s">
        <v>25</v>
      </c>
      <c r="D4277" t="s">
        <v>60</v>
      </c>
      <c r="E4277" t="s">
        <v>3197</v>
      </c>
      <c r="F4277" t="s">
        <v>6858</v>
      </c>
      <c r="G4277" t="s">
        <v>10951</v>
      </c>
      <c r="H4277" t="s">
        <v>14228</v>
      </c>
      <c r="I4277">
        <v>16.975201999999999</v>
      </c>
      <c r="J4277">
        <v>0</v>
      </c>
      <c r="K4277">
        <v>12.710227</v>
      </c>
      <c r="L4277" t="s">
        <v>15178</v>
      </c>
      <c r="M4277" t="s">
        <v>15237</v>
      </c>
      <c r="N4277" t="s">
        <v>15178</v>
      </c>
      <c r="O4277" t="s">
        <v>15237</v>
      </c>
      <c r="P4277" t="s">
        <v>15178</v>
      </c>
      <c r="Q4277" t="s">
        <v>15237</v>
      </c>
      <c r="R4277" t="s">
        <v>15178</v>
      </c>
      <c r="S4277" t="s">
        <v>15237</v>
      </c>
      <c r="T4277" t="s">
        <v>15301</v>
      </c>
      <c r="U4277" t="s">
        <v>15317</v>
      </c>
    </row>
    <row r="4278" spans="1:21" x14ac:dyDescent="0.25">
      <c r="A4278">
        <v>2011</v>
      </c>
      <c r="B4278">
        <v>4</v>
      </c>
      <c r="C4278" t="s">
        <v>25</v>
      </c>
      <c r="D4278" t="s">
        <v>62</v>
      </c>
      <c r="E4278" t="s">
        <v>3829</v>
      </c>
      <c r="F4278" t="s">
        <v>7876</v>
      </c>
      <c r="G4278" t="s">
        <v>10953</v>
      </c>
      <c r="H4278" t="s">
        <v>14229</v>
      </c>
      <c r="I4278">
        <v>1760.773764</v>
      </c>
      <c r="J4278">
        <v>0</v>
      </c>
      <c r="K4278">
        <v>2793.3410170000002</v>
      </c>
      <c r="L4278" t="s">
        <v>17147</v>
      </c>
      <c r="M4278" t="s">
        <v>15237</v>
      </c>
      <c r="N4278" t="s">
        <v>17147</v>
      </c>
      <c r="O4278" t="s">
        <v>15237</v>
      </c>
      <c r="P4278" t="s">
        <v>17147</v>
      </c>
      <c r="Q4278" t="s">
        <v>15237</v>
      </c>
      <c r="T4278" t="s">
        <v>15301</v>
      </c>
      <c r="U4278" t="s">
        <v>15317</v>
      </c>
    </row>
    <row r="4279" spans="1:21" x14ac:dyDescent="0.25">
      <c r="A4279">
        <v>2011</v>
      </c>
      <c r="B4279">
        <v>4</v>
      </c>
      <c r="C4279" t="s">
        <v>25</v>
      </c>
      <c r="D4279" t="s">
        <v>64</v>
      </c>
      <c r="E4279" t="s">
        <v>3830</v>
      </c>
      <c r="F4279" t="s">
        <v>7557</v>
      </c>
      <c r="G4279" t="s">
        <v>10955</v>
      </c>
      <c r="H4279" t="s">
        <v>14231</v>
      </c>
      <c r="I4279">
        <v>226.04529299999999</v>
      </c>
      <c r="J4279">
        <v>0</v>
      </c>
      <c r="K4279">
        <v>276.74535700000001</v>
      </c>
      <c r="N4279" t="s">
        <v>17485</v>
      </c>
      <c r="O4279" t="s">
        <v>17486</v>
      </c>
      <c r="P4279" t="s">
        <v>17148</v>
      </c>
      <c r="Q4279" t="s">
        <v>17486</v>
      </c>
      <c r="R4279" t="s">
        <v>17148</v>
      </c>
      <c r="S4279" t="s">
        <v>17486</v>
      </c>
      <c r="T4279" t="s">
        <v>17487</v>
      </c>
      <c r="U4279" t="s">
        <v>15317</v>
      </c>
    </row>
    <row r="4280" spans="1:21" x14ac:dyDescent="0.25">
      <c r="A4280">
        <v>2011</v>
      </c>
      <c r="B4280">
        <v>4</v>
      </c>
      <c r="C4280" t="s">
        <v>25</v>
      </c>
      <c r="D4280" t="s">
        <v>1639</v>
      </c>
      <c r="E4280" t="s">
        <v>3831</v>
      </c>
      <c r="F4280" t="s">
        <v>7877</v>
      </c>
      <c r="G4280" t="s">
        <v>12404</v>
      </c>
      <c r="H4280" t="s">
        <v>14236</v>
      </c>
      <c r="I4280">
        <v>93.996187000000006</v>
      </c>
      <c r="J4280">
        <v>0</v>
      </c>
      <c r="K4280">
        <v>99.630446000000006</v>
      </c>
      <c r="N4280" t="s">
        <v>16886</v>
      </c>
      <c r="O4280" t="s">
        <v>15237</v>
      </c>
      <c r="T4280" t="s">
        <v>15301</v>
      </c>
      <c r="U4280" t="s">
        <v>15317</v>
      </c>
    </row>
    <row r="4281" spans="1:21" x14ac:dyDescent="0.25">
      <c r="A4281">
        <v>2011</v>
      </c>
      <c r="B4281">
        <v>4</v>
      </c>
      <c r="C4281" t="s">
        <v>25</v>
      </c>
      <c r="D4281" t="s">
        <v>1640</v>
      </c>
      <c r="E4281" t="s">
        <v>3832</v>
      </c>
      <c r="F4281" t="s">
        <v>7878</v>
      </c>
      <c r="G4281" t="s">
        <v>12405</v>
      </c>
      <c r="H4281" t="s">
        <v>14238</v>
      </c>
      <c r="I4281">
        <v>796.50195699999995</v>
      </c>
      <c r="J4281">
        <v>0</v>
      </c>
      <c r="K4281">
        <v>930.16055600000004</v>
      </c>
      <c r="U4281" t="s">
        <v>15316</v>
      </c>
    </row>
    <row r="4282" spans="1:21" x14ac:dyDescent="0.25">
      <c r="A4282">
        <v>2011</v>
      </c>
      <c r="B4282">
        <v>4</v>
      </c>
      <c r="C4282" t="s">
        <v>25</v>
      </c>
      <c r="D4282" t="s">
        <v>2241</v>
      </c>
      <c r="E4282" t="s">
        <v>3833</v>
      </c>
      <c r="F4282" t="s">
        <v>7879</v>
      </c>
      <c r="G4282" t="s">
        <v>12288</v>
      </c>
      <c r="H4282" t="s">
        <v>14478</v>
      </c>
      <c r="I4282">
        <v>153.708</v>
      </c>
      <c r="J4282">
        <v>0</v>
      </c>
      <c r="K4282">
        <v>35.652152000000001</v>
      </c>
      <c r="N4282" t="s">
        <v>16882</v>
      </c>
      <c r="O4282" t="s">
        <v>15238</v>
      </c>
      <c r="T4282" t="s">
        <v>15305</v>
      </c>
      <c r="U4282" t="s">
        <v>15317</v>
      </c>
    </row>
    <row r="4283" spans="1:21" x14ac:dyDescent="0.25">
      <c r="A4283">
        <v>2011</v>
      </c>
      <c r="B4283">
        <v>4</v>
      </c>
      <c r="C4283" t="s">
        <v>25</v>
      </c>
      <c r="D4283" t="s">
        <v>2242</v>
      </c>
      <c r="E4283" t="s">
        <v>3834</v>
      </c>
      <c r="F4283" t="s">
        <v>7880</v>
      </c>
      <c r="G4283" t="s">
        <v>13044</v>
      </c>
      <c r="H4283" t="s">
        <v>14227</v>
      </c>
      <c r="I4283">
        <v>26.430883000000001</v>
      </c>
      <c r="J4283">
        <v>0</v>
      </c>
      <c r="K4283">
        <v>65.869251000000006</v>
      </c>
      <c r="L4283" t="s">
        <v>18626</v>
      </c>
      <c r="M4283" t="s">
        <v>17611</v>
      </c>
      <c r="T4283" t="s">
        <v>17612</v>
      </c>
      <c r="U4283" t="s">
        <v>15317</v>
      </c>
    </row>
    <row r="4284" spans="1:21" x14ac:dyDescent="0.25">
      <c r="A4284">
        <v>2011</v>
      </c>
      <c r="B4284">
        <v>4</v>
      </c>
      <c r="C4284" t="s">
        <v>25</v>
      </c>
      <c r="D4284" t="s">
        <v>2364</v>
      </c>
      <c r="E4284" t="s">
        <v>3835</v>
      </c>
      <c r="F4284" t="s">
        <v>7881</v>
      </c>
      <c r="G4284" t="s">
        <v>13203</v>
      </c>
      <c r="H4284" t="s">
        <v>14236</v>
      </c>
      <c r="I4284">
        <v>127.096504</v>
      </c>
      <c r="J4284">
        <v>0</v>
      </c>
      <c r="K4284">
        <v>93.478181000000006</v>
      </c>
      <c r="L4284" t="s">
        <v>15182</v>
      </c>
      <c r="M4284" t="s">
        <v>15237</v>
      </c>
      <c r="N4284" t="s">
        <v>15182</v>
      </c>
      <c r="O4284" t="s">
        <v>15237</v>
      </c>
      <c r="P4284" t="s">
        <v>15182</v>
      </c>
      <c r="Q4284" t="s">
        <v>15237</v>
      </c>
      <c r="T4284" t="s">
        <v>15301</v>
      </c>
      <c r="U4284" t="s">
        <v>15317</v>
      </c>
    </row>
    <row r="4285" spans="1:21" x14ac:dyDescent="0.25">
      <c r="A4285">
        <v>2011</v>
      </c>
      <c r="B4285">
        <v>4</v>
      </c>
      <c r="C4285" t="s">
        <v>20</v>
      </c>
      <c r="D4285" t="s">
        <v>65</v>
      </c>
      <c r="G4285" t="s">
        <v>10956</v>
      </c>
      <c r="H4285" t="s">
        <v>14694</v>
      </c>
      <c r="I4285">
        <v>0</v>
      </c>
      <c r="J4285">
        <v>0</v>
      </c>
      <c r="K4285">
        <v>544.17213900000002</v>
      </c>
      <c r="R4285" t="s">
        <v>15178</v>
      </c>
      <c r="S4285" t="s">
        <v>15237</v>
      </c>
      <c r="T4285" t="s">
        <v>15301</v>
      </c>
      <c r="U4285" t="s">
        <v>15317</v>
      </c>
    </row>
    <row r="4286" spans="1:21" x14ac:dyDescent="0.25">
      <c r="A4286">
        <v>2011</v>
      </c>
      <c r="B4286">
        <v>4</v>
      </c>
      <c r="C4286" t="s">
        <v>22</v>
      </c>
      <c r="D4286" t="s">
        <v>66</v>
      </c>
      <c r="G4286" t="s">
        <v>10941</v>
      </c>
      <c r="H4286" t="s">
        <v>14221</v>
      </c>
      <c r="I4286">
        <v>506.82547199999999</v>
      </c>
      <c r="J4286">
        <v>0</v>
      </c>
      <c r="K4286">
        <v>825.34294199999999</v>
      </c>
      <c r="U4286" t="s">
        <v>15316</v>
      </c>
    </row>
    <row r="4287" spans="1:21" x14ac:dyDescent="0.25">
      <c r="A4287">
        <v>2011</v>
      </c>
      <c r="B4287">
        <v>4</v>
      </c>
      <c r="C4287" t="s">
        <v>39</v>
      </c>
      <c r="D4287" t="s">
        <v>1641</v>
      </c>
      <c r="E4287" t="s">
        <v>3202</v>
      </c>
      <c r="F4287" t="s">
        <v>7882</v>
      </c>
      <c r="G4287" t="s">
        <v>13045</v>
      </c>
      <c r="H4287" t="s">
        <v>14230</v>
      </c>
      <c r="I4287">
        <v>135.86282499999999</v>
      </c>
      <c r="J4287">
        <v>0</v>
      </c>
      <c r="K4287">
        <v>221.11419599999999</v>
      </c>
      <c r="U4287" t="s">
        <v>15316</v>
      </c>
    </row>
    <row r="4288" spans="1:21" x14ac:dyDescent="0.25">
      <c r="A4288">
        <v>2011</v>
      </c>
      <c r="B4288">
        <v>4</v>
      </c>
      <c r="C4288" t="s">
        <v>23</v>
      </c>
      <c r="D4288" t="s">
        <v>67</v>
      </c>
      <c r="G4288" t="s">
        <v>10942</v>
      </c>
      <c r="H4288" t="s">
        <v>14222</v>
      </c>
      <c r="I4288">
        <v>38.42492</v>
      </c>
      <c r="J4288">
        <v>0</v>
      </c>
      <c r="K4288">
        <v>35.664282999999998</v>
      </c>
      <c r="U4288" t="s">
        <v>15316</v>
      </c>
    </row>
    <row r="4289" spans="1:21" x14ac:dyDescent="0.25">
      <c r="A4289">
        <v>2011</v>
      </c>
      <c r="B4289">
        <v>4</v>
      </c>
      <c r="C4289" t="s">
        <v>24</v>
      </c>
      <c r="D4289" t="s">
        <v>69</v>
      </c>
      <c r="E4289" t="s">
        <v>3522</v>
      </c>
      <c r="F4289" t="s">
        <v>7883</v>
      </c>
      <c r="G4289" t="s">
        <v>10958</v>
      </c>
      <c r="H4289" t="s">
        <v>14528</v>
      </c>
      <c r="I4289">
        <v>534.82239800000002</v>
      </c>
      <c r="J4289">
        <v>0</v>
      </c>
      <c r="K4289">
        <v>528.39504799999997</v>
      </c>
      <c r="U4289" t="s">
        <v>15316</v>
      </c>
    </row>
    <row r="4290" spans="1:21" x14ac:dyDescent="0.25">
      <c r="A4290">
        <v>2011</v>
      </c>
      <c r="B4290">
        <v>4</v>
      </c>
      <c r="C4290" t="s">
        <v>24</v>
      </c>
      <c r="D4290" t="s">
        <v>70</v>
      </c>
      <c r="E4290" t="s">
        <v>3836</v>
      </c>
      <c r="F4290" t="s">
        <v>7884</v>
      </c>
      <c r="G4290" t="s">
        <v>10959</v>
      </c>
      <c r="H4290" t="s">
        <v>14235</v>
      </c>
      <c r="I4290">
        <v>57.001323999999997</v>
      </c>
      <c r="J4290">
        <v>0</v>
      </c>
      <c r="K4290">
        <v>61.668441000000001</v>
      </c>
      <c r="L4290" t="s">
        <v>17149</v>
      </c>
      <c r="M4290" t="s">
        <v>15238</v>
      </c>
      <c r="N4290" t="s">
        <v>17149</v>
      </c>
      <c r="O4290" t="s">
        <v>15238</v>
      </c>
      <c r="T4290" t="s">
        <v>15305</v>
      </c>
      <c r="U4290" t="s">
        <v>15317</v>
      </c>
    </row>
    <row r="4291" spans="1:21" x14ac:dyDescent="0.25">
      <c r="A4291">
        <v>2011</v>
      </c>
      <c r="B4291">
        <v>4</v>
      </c>
      <c r="C4291" t="s">
        <v>24</v>
      </c>
      <c r="D4291" t="s">
        <v>72</v>
      </c>
      <c r="E4291" t="s">
        <v>3837</v>
      </c>
      <c r="F4291" t="s">
        <v>6864</v>
      </c>
      <c r="G4291" t="s">
        <v>10961</v>
      </c>
      <c r="H4291" t="s">
        <v>14236</v>
      </c>
      <c r="I4291">
        <v>99.441845999999998</v>
      </c>
      <c r="J4291">
        <v>0</v>
      </c>
      <c r="K4291">
        <v>56.60868</v>
      </c>
      <c r="U4291" t="s">
        <v>15316</v>
      </c>
    </row>
    <row r="4292" spans="1:21" x14ac:dyDescent="0.25">
      <c r="A4292">
        <v>2011</v>
      </c>
      <c r="B4292">
        <v>4</v>
      </c>
      <c r="C4292" t="s">
        <v>24</v>
      </c>
      <c r="D4292" t="s">
        <v>73</v>
      </c>
      <c r="E4292" t="s">
        <v>3838</v>
      </c>
      <c r="F4292" t="s">
        <v>7885</v>
      </c>
      <c r="G4292" t="s">
        <v>10962</v>
      </c>
      <c r="H4292" t="s">
        <v>14227</v>
      </c>
      <c r="I4292">
        <v>292.55454099999997</v>
      </c>
      <c r="J4292">
        <v>0</v>
      </c>
      <c r="K4292">
        <v>253.81258500000001</v>
      </c>
      <c r="U4292" t="s">
        <v>15316</v>
      </c>
    </row>
    <row r="4293" spans="1:21" x14ac:dyDescent="0.25">
      <c r="A4293">
        <v>2011</v>
      </c>
      <c r="B4293">
        <v>4</v>
      </c>
      <c r="C4293" t="s">
        <v>24</v>
      </c>
      <c r="D4293" t="s">
        <v>74</v>
      </c>
      <c r="E4293" t="s">
        <v>3839</v>
      </c>
      <c r="F4293" t="s">
        <v>7886</v>
      </c>
      <c r="G4293" t="s">
        <v>10963</v>
      </c>
      <c r="H4293" t="s">
        <v>14237</v>
      </c>
      <c r="I4293">
        <v>59.915818999999999</v>
      </c>
      <c r="J4293">
        <v>0</v>
      </c>
      <c r="K4293">
        <v>56.620272</v>
      </c>
      <c r="U4293" t="s">
        <v>15316</v>
      </c>
    </row>
    <row r="4294" spans="1:21" x14ac:dyDescent="0.25">
      <c r="A4294">
        <v>2011</v>
      </c>
      <c r="B4294">
        <v>4</v>
      </c>
      <c r="C4294" t="s">
        <v>24</v>
      </c>
      <c r="D4294" t="s">
        <v>77</v>
      </c>
      <c r="E4294" t="s">
        <v>3206</v>
      </c>
      <c r="F4294" t="s">
        <v>7887</v>
      </c>
      <c r="G4294" t="s">
        <v>10966</v>
      </c>
      <c r="H4294" t="s">
        <v>14240</v>
      </c>
      <c r="I4294">
        <v>97.753673000000006</v>
      </c>
      <c r="J4294">
        <v>0</v>
      </c>
      <c r="K4294">
        <v>84.445034000000007</v>
      </c>
      <c r="U4294" t="s">
        <v>15316</v>
      </c>
    </row>
    <row r="4295" spans="1:21" x14ac:dyDescent="0.25">
      <c r="A4295">
        <v>2011</v>
      </c>
      <c r="B4295">
        <v>4</v>
      </c>
      <c r="C4295" t="s">
        <v>24</v>
      </c>
      <c r="D4295" t="s">
        <v>2243</v>
      </c>
      <c r="E4295" t="s">
        <v>3840</v>
      </c>
      <c r="F4295" t="s">
        <v>7888</v>
      </c>
      <c r="G4295" t="s">
        <v>13046</v>
      </c>
      <c r="H4295" t="s">
        <v>14234</v>
      </c>
      <c r="I4295">
        <v>554.30586300000004</v>
      </c>
      <c r="J4295">
        <v>0</v>
      </c>
      <c r="K4295">
        <v>549.43376799999999</v>
      </c>
      <c r="U4295" t="s">
        <v>15316</v>
      </c>
    </row>
    <row r="4296" spans="1:21" x14ac:dyDescent="0.25">
      <c r="A4296">
        <v>2011</v>
      </c>
      <c r="B4296">
        <v>4</v>
      </c>
      <c r="C4296" t="s">
        <v>24</v>
      </c>
      <c r="D4296" t="s">
        <v>2244</v>
      </c>
      <c r="E4296" t="s">
        <v>3841</v>
      </c>
      <c r="F4296" t="s">
        <v>7889</v>
      </c>
      <c r="G4296" t="s">
        <v>13204</v>
      </c>
      <c r="H4296" t="s">
        <v>14478</v>
      </c>
      <c r="I4296">
        <v>25.433700000000002</v>
      </c>
      <c r="J4296">
        <v>0</v>
      </c>
      <c r="K4296">
        <v>22.329757000000001</v>
      </c>
      <c r="U4296" t="s">
        <v>15316</v>
      </c>
    </row>
    <row r="4297" spans="1:21" x14ac:dyDescent="0.25">
      <c r="A4297">
        <v>2011</v>
      </c>
      <c r="B4297">
        <v>4</v>
      </c>
      <c r="C4297" t="s">
        <v>24</v>
      </c>
      <c r="D4297" t="s">
        <v>2245</v>
      </c>
      <c r="E4297" t="s">
        <v>3842</v>
      </c>
      <c r="F4297" t="s">
        <v>7890</v>
      </c>
      <c r="G4297" t="s">
        <v>13048</v>
      </c>
      <c r="H4297" t="s">
        <v>14478</v>
      </c>
      <c r="I4297">
        <v>59.726999999999997</v>
      </c>
      <c r="J4297">
        <v>0</v>
      </c>
      <c r="K4297">
        <v>58.953758000000001</v>
      </c>
      <c r="N4297" t="s">
        <v>16882</v>
      </c>
      <c r="O4297" t="s">
        <v>15238</v>
      </c>
      <c r="P4297" t="s">
        <v>16896</v>
      </c>
      <c r="Q4297" t="s">
        <v>17151</v>
      </c>
      <c r="T4297" t="s">
        <v>18627</v>
      </c>
      <c r="U4297" t="s">
        <v>15317</v>
      </c>
    </row>
    <row r="4298" spans="1:21" x14ac:dyDescent="0.25">
      <c r="A4298">
        <v>2011</v>
      </c>
      <c r="B4298">
        <v>4</v>
      </c>
      <c r="C4298" t="s">
        <v>24</v>
      </c>
      <c r="D4298" t="s">
        <v>2246</v>
      </c>
      <c r="E4298" t="s">
        <v>3843</v>
      </c>
      <c r="F4298" t="s">
        <v>7891</v>
      </c>
      <c r="G4298" t="s">
        <v>13205</v>
      </c>
      <c r="H4298" t="s">
        <v>14478</v>
      </c>
      <c r="I4298">
        <v>19.294699999999999</v>
      </c>
      <c r="J4298">
        <v>0</v>
      </c>
      <c r="K4298">
        <v>6.4426350000000001</v>
      </c>
      <c r="U4298" t="s">
        <v>15316</v>
      </c>
    </row>
    <row r="4299" spans="1:21" x14ac:dyDescent="0.25">
      <c r="A4299">
        <v>2011</v>
      </c>
      <c r="B4299">
        <v>4</v>
      </c>
      <c r="C4299" t="s">
        <v>24</v>
      </c>
      <c r="D4299" t="s">
        <v>1642</v>
      </c>
      <c r="E4299" t="s">
        <v>3844</v>
      </c>
      <c r="F4299" t="s">
        <v>7892</v>
      </c>
      <c r="G4299" t="s">
        <v>12407</v>
      </c>
      <c r="H4299" t="s">
        <v>14478</v>
      </c>
      <c r="I4299">
        <v>327.25379900000001</v>
      </c>
      <c r="J4299">
        <v>0</v>
      </c>
      <c r="K4299">
        <v>298.76681200000002</v>
      </c>
      <c r="U4299" t="s">
        <v>15316</v>
      </c>
    </row>
    <row r="4300" spans="1:21" x14ac:dyDescent="0.25">
      <c r="A4300">
        <v>2011</v>
      </c>
      <c r="B4300">
        <v>4</v>
      </c>
      <c r="C4300" t="s">
        <v>24</v>
      </c>
      <c r="D4300" t="s">
        <v>2365</v>
      </c>
      <c r="E4300" t="s">
        <v>3845</v>
      </c>
      <c r="F4300" t="s">
        <v>7893</v>
      </c>
      <c r="G4300" t="s">
        <v>13206</v>
      </c>
      <c r="H4300" t="s">
        <v>14236</v>
      </c>
      <c r="I4300">
        <v>2.5</v>
      </c>
      <c r="J4300">
        <v>0</v>
      </c>
      <c r="K4300">
        <v>0</v>
      </c>
      <c r="U4300" t="s">
        <v>15316</v>
      </c>
    </row>
    <row r="4301" spans="1:21" x14ac:dyDescent="0.25">
      <c r="A4301">
        <v>2011</v>
      </c>
      <c r="B4301">
        <v>4</v>
      </c>
      <c r="C4301" t="s">
        <v>21</v>
      </c>
      <c r="D4301" t="s">
        <v>79</v>
      </c>
      <c r="G4301" t="s">
        <v>13207</v>
      </c>
      <c r="H4301" t="s">
        <v>14234</v>
      </c>
      <c r="I4301">
        <v>1200</v>
      </c>
      <c r="J4301">
        <v>0</v>
      </c>
      <c r="K4301">
        <v>1200</v>
      </c>
      <c r="P4301" t="s">
        <v>17147</v>
      </c>
      <c r="Q4301" t="s">
        <v>15237</v>
      </c>
      <c r="T4301" t="s">
        <v>15301</v>
      </c>
      <c r="U4301" t="s">
        <v>15317</v>
      </c>
    </row>
    <row r="4302" spans="1:21" x14ac:dyDescent="0.25">
      <c r="A4302">
        <v>2011</v>
      </c>
      <c r="B4302">
        <v>4</v>
      </c>
      <c r="C4302" t="s">
        <v>30</v>
      </c>
      <c r="D4302" t="s">
        <v>1643</v>
      </c>
      <c r="E4302" t="s">
        <v>3846</v>
      </c>
      <c r="F4302" t="s">
        <v>7894</v>
      </c>
      <c r="G4302" t="s">
        <v>12408</v>
      </c>
      <c r="H4302" t="s">
        <v>14238</v>
      </c>
      <c r="I4302">
        <v>50</v>
      </c>
      <c r="J4302">
        <v>0</v>
      </c>
      <c r="K4302">
        <v>28.5</v>
      </c>
      <c r="U4302" t="s">
        <v>15316</v>
      </c>
    </row>
    <row r="4303" spans="1:21" x14ac:dyDescent="0.25">
      <c r="A4303">
        <v>2011</v>
      </c>
      <c r="B4303">
        <v>4</v>
      </c>
      <c r="C4303" t="s">
        <v>30</v>
      </c>
      <c r="D4303" t="s">
        <v>2247</v>
      </c>
      <c r="E4303" t="s">
        <v>3847</v>
      </c>
      <c r="F4303" t="s">
        <v>7895</v>
      </c>
      <c r="G4303" t="s">
        <v>12985</v>
      </c>
      <c r="H4303" t="s">
        <v>14478</v>
      </c>
      <c r="I4303">
        <v>4303.3</v>
      </c>
      <c r="J4303">
        <v>0</v>
      </c>
      <c r="K4303">
        <v>4262.1238949999997</v>
      </c>
      <c r="L4303" t="s">
        <v>15191</v>
      </c>
      <c r="M4303" t="s">
        <v>15247</v>
      </c>
      <c r="T4303" t="s">
        <v>15313</v>
      </c>
      <c r="U4303" t="s">
        <v>15317</v>
      </c>
    </row>
    <row r="4304" spans="1:21" x14ac:dyDescent="0.25">
      <c r="A4304">
        <v>2011</v>
      </c>
      <c r="B4304">
        <v>4</v>
      </c>
      <c r="C4304" t="s">
        <v>30</v>
      </c>
      <c r="D4304" t="s">
        <v>2366</v>
      </c>
      <c r="E4304" t="s">
        <v>3848</v>
      </c>
      <c r="F4304" t="s">
        <v>7896</v>
      </c>
      <c r="G4304" t="s">
        <v>13208</v>
      </c>
      <c r="H4304" t="s">
        <v>14478</v>
      </c>
      <c r="I4304">
        <v>2400</v>
      </c>
      <c r="J4304">
        <v>0</v>
      </c>
      <c r="K4304">
        <v>2156</v>
      </c>
      <c r="U4304" t="s">
        <v>15316</v>
      </c>
    </row>
    <row r="4305" spans="1:21" x14ac:dyDescent="0.25">
      <c r="A4305">
        <v>2011</v>
      </c>
      <c r="B4305">
        <v>5</v>
      </c>
      <c r="C4305" t="s">
        <v>25</v>
      </c>
      <c r="D4305" t="s">
        <v>89</v>
      </c>
      <c r="E4305" t="s">
        <v>3849</v>
      </c>
      <c r="F4305" t="s">
        <v>7897</v>
      </c>
      <c r="G4305" t="s">
        <v>10978</v>
      </c>
      <c r="H4305" t="s">
        <v>14242</v>
      </c>
      <c r="I4305">
        <v>36.557324000000001</v>
      </c>
      <c r="J4305">
        <v>0</v>
      </c>
      <c r="K4305">
        <v>61.289929000000001</v>
      </c>
      <c r="L4305" t="s">
        <v>17326</v>
      </c>
      <c r="M4305" t="s">
        <v>15238</v>
      </c>
      <c r="T4305" t="s">
        <v>15305</v>
      </c>
      <c r="U4305" t="s">
        <v>15317</v>
      </c>
    </row>
    <row r="4306" spans="1:21" x14ac:dyDescent="0.25">
      <c r="A4306">
        <v>2011</v>
      </c>
      <c r="B4306">
        <v>5</v>
      </c>
      <c r="C4306" t="s">
        <v>25</v>
      </c>
      <c r="D4306" t="s">
        <v>90</v>
      </c>
      <c r="E4306" t="s">
        <v>3850</v>
      </c>
      <c r="F4306" t="s">
        <v>7898</v>
      </c>
      <c r="G4306" t="s">
        <v>10979</v>
      </c>
      <c r="H4306" t="s">
        <v>14242</v>
      </c>
      <c r="I4306">
        <v>211.95153400000001</v>
      </c>
      <c r="J4306">
        <v>0</v>
      </c>
      <c r="K4306">
        <v>200.584889</v>
      </c>
      <c r="U4306" t="s">
        <v>15316</v>
      </c>
    </row>
    <row r="4307" spans="1:21" x14ac:dyDescent="0.25">
      <c r="A4307">
        <v>2011</v>
      </c>
      <c r="B4307">
        <v>5</v>
      </c>
      <c r="C4307" t="s">
        <v>25</v>
      </c>
      <c r="D4307" t="s">
        <v>91</v>
      </c>
      <c r="E4307" t="s">
        <v>3851</v>
      </c>
      <c r="F4307" t="s">
        <v>7899</v>
      </c>
      <c r="G4307" t="s">
        <v>10980</v>
      </c>
      <c r="H4307" t="s">
        <v>14242</v>
      </c>
      <c r="I4307">
        <v>131.04483400000001</v>
      </c>
      <c r="J4307">
        <v>0</v>
      </c>
      <c r="K4307">
        <v>243.118336</v>
      </c>
      <c r="L4307" t="s">
        <v>17147</v>
      </c>
      <c r="M4307" t="s">
        <v>15237</v>
      </c>
      <c r="N4307" t="s">
        <v>17147</v>
      </c>
      <c r="O4307" t="s">
        <v>15237</v>
      </c>
      <c r="T4307" t="s">
        <v>15301</v>
      </c>
      <c r="U4307" t="s">
        <v>15317</v>
      </c>
    </row>
    <row r="4308" spans="1:21" x14ac:dyDescent="0.25">
      <c r="A4308">
        <v>2011</v>
      </c>
      <c r="B4308">
        <v>5</v>
      </c>
      <c r="C4308" t="s">
        <v>25</v>
      </c>
      <c r="D4308" t="s">
        <v>92</v>
      </c>
      <c r="E4308" t="s">
        <v>3852</v>
      </c>
      <c r="F4308" t="s">
        <v>7900</v>
      </c>
      <c r="G4308" t="s">
        <v>10981</v>
      </c>
      <c r="H4308" t="s">
        <v>14243</v>
      </c>
      <c r="I4308">
        <v>18.722283999999998</v>
      </c>
      <c r="J4308">
        <v>0</v>
      </c>
      <c r="K4308">
        <v>23.018305000000002</v>
      </c>
      <c r="U4308" t="s">
        <v>15316</v>
      </c>
    </row>
    <row r="4309" spans="1:21" x14ac:dyDescent="0.25">
      <c r="A4309">
        <v>2011</v>
      </c>
      <c r="B4309">
        <v>5</v>
      </c>
      <c r="C4309" t="s">
        <v>25</v>
      </c>
      <c r="D4309" t="s">
        <v>1644</v>
      </c>
      <c r="E4309" t="s">
        <v>3853</v>
      </c>
      <c r="F4309" t="s">
        <v>7901</v>
      </c>
      <c r="G4309" t="s">
        <v>12409</v>
      </c>
      <c r="H4309" t="s">
        <v>14250</v>
      </c>
      <c r="I4309">
        <v>53.30001</v>
      </c>
      <c r="J4309">
        <v>0</v>
      </c>
      <c r="K4309">
        <v>48.343786999999999</v>
      </c>
      <c r="U4309" t="s">
        <v>15316</v>
      </c>
    </row>
    <row r="4310" spans="1:21" x14ac:dyDescent="0.25">
      <c r="A4310">
        <v>2011</v>
      </c>
      <c r="B4310">
        <v>5</v>
      </c>
      <c r="C4310" t="s">
        <v>25</v>
      </c>
      <c r="D4310" t="s">
        <v>1645</v>
      </c>
      <c r="E4310" t="s">
        <v>3854</v>
      </c>
      <c r="F4310" t="s">
        <v>7902</v>
      </c>
      <c r="G4310" t="s">
        <v>12410</v>
      </c>
      <c r="H4310" t="s">
        <v>14249</v>
      </c>
      <c r="I4310">
        <v>15.165775</v>
      </c>
      <c r="J4310">
        <v>0</v>
      </c>
      <c r="K4310">
        <v>13.111898</v>
      </c>
      <c r="U4310" t="s">
        <v>15316</v>
      </c>
    </row>
    <row r="4311" spans="1:21" x14ac:dyDescent="0.25">
      <c r="A4311">
        <v>2011</v>
      </c>
      <c r="B4311">
        <v>5</v>
      </c>
      <c r="C4311" t="s">
        <v>25</v>
      </c>
      <c r="D4311" t="s">
        <v>2248</v>
      </c>
      <c r="G4311" t="s">
        <v>13209</v>
      </c>
      <c r="H4311" t="s">
        <v>14529</v>
      </c>
      <c r="I4311">
        <v>0</v>
      </c>
      <c r="J4311">
        <v>0</v>
      </c>
      <c r="K4311">
        <v>1176.347031</v>
      </c>
      <c r="U4311" t="s">
        <v>15316</v>
      </c>
    </row>
    <row r="4312" spans="1:21" x14ac:dyDescent="0.25">
      <c r="A4312">
        <v>2011</v>
      </c>
      <c r="B4312">
        <v>5</v>
      </c>
      <c r="C4312" t="s">
        <v>20</v>
      </c>
      <c r="D4312" t="s">
        <v>1646</v>
      </c>
      <c r="G4312" t="s">
        <v>12411</v>
      </c>
      <c r="H4312" t="s">
        <v>14529</v>
      </c>
      <c r="I4312">
        <v>0</v>
      </c>
      <c r="J4312">
        <v>0</v>
      </c>
      <c r="K4312">
        <v>18.931024000000001</v>
      </c>
      <c r="P4312" t="s">
        <v>15343</v>
      </c>
      <c r="Q4312" t="s">
        <v>15252</v>
      </c>
      <c r="T4312" t="s">
        <v>15310</v>
      </c>
      <c r="U4312" t="s">
        <v>15317</v>
      </c>
    </row>
    <row r="4313" spans="1:21" x14ac:dyDescent="0.25">
      <c r="A4313">
        <v>2011</v>
      </c>
      <c r="B4313">
        <v>5</v>
      </c>
      <c r="C4313" t="s">
        <v>20</v>
      </c>
      <c r="D4313" t="s">
        <v>93</v>
      </c>
      <c r="G4313" t="s">
        <v>10936</v>
      </c>
      <c r="H4313" t="s">
        <v>14695</v>
      </c>
      <c r="I4313">
        <v>95.2</v>
      </c>
      <c r="J4313">
        <v>0</v>
      </c>
      <c r="K4313">
        <v>59.860475999999998</v>
      </c>
      <c r="U4313" t="s">
        <v>15316</v>
      </c>
    </row>
    <row r="4314" spans="1:21" x14ac:dyDescent="0.25">
      <c r="A4314">
        <v>2011</v>
      </c>
      <c r="B4314">
        <v>5</v>
      </c>
      <c r="C4314" t="s">
        <v>22</v>
      </c>
      <c r="D4314" t="s">
        <v>94</v>
      </c>
      <c r="G4314" t="s">
        <v>10941</v>
      </c>
      <c r="H4314" t="s">
        <v>14221</v>
      </c>
      <c r="I4314">
        <v>429.62444599999998</v>
      </c>
      <c r="J4314">
        <v>0</v>
      </c>
      <c r="K4314">
        <v>757.75791500000003</v>
      </c>
      <c r="U4314" t="s">
        <v>15316</v>
      </c>
    </row>
    <row r="4315" spans="1:21" x14ac:dyDescent="0.25">
      <c r="A4315">
        <v>2011</v>
      </c>
      <c r="B4315">
        <v>5</v>
      </c>
      <c r="C4315" t="s">
        <v>23</v>
      </c>
      <c r="D4315" t="s">
        <v>95</v>
      </c>
      <c r="G4315" t="s">
        <v>10942</v>
      </c>
      <c r="H4315" t="s">
        <v>14222</v>
      </c>
      <c r="I4315">
        <v>15.973398</v>
      </c>
      <c r="J4315">
        <v>0</v>
      </c>
      <c r="K4315">
        <v>15.682608</v>
      </c>
      <c r="U4315" t="s">
        <v>15316</v>
      </c>
    </row>
    <row r="4316" spans="1:21" x14ac:dyDescent="0.25">
      <c r="A4316">
        <v>2011</v>
      </c>
      <c r="B4316">
        <v>5</v>
      </c>
      <c r="C4316" t="s">
        <v>24</v>
      </c>
      <c r="D4316" t="s">
        <v>96</v>
      </c>
      <c r="E4316" t="s">
        <v>3855</v>
      </c>
      <c r="F4316" t="s">
        <v>7570</v>
      </c>
      <c r="G4316" t="s">
        <v>10982</v>
      </c>
      <c r="H4316" t="s">
        <v>14245</v>
      </c>
      <c r="I4316">
        <v>138.38066699999999</v>
      </c>
      <c r="J4316">
        <v>0</v>
      </c>
      <c r="K4316">
        <v>74.215942999999996</v>
      </c>
      <c r="U4316" t="s">
        <v>15316</v>
      </c>
    </row>
    <row r="4317" spans="1:21" x14ac:dyDescent="0.25">
      <c r="A4317">
        <v>2011</v>
      </c>
      <c r="B4317">
        <v>5</v>
      </c>
      <c r="C4317" t="s">
        <v>24</v>
      </c>
      <c r="D4317" t="s">
        <v>97</v>
      </c>
      <c r="E4317" t="s">
        <v>3856</v>
      </c>
      <c r="F4317" t="s">
        <v>7903</v>
      </c>
      <c r="G4317" t="s">
        <v>10983</v>
      </c>
      <c r="H4317" t="s">
        <v>14246</v>
      </c>
      <c r="I4317">
        <v>109.53809200000001</v>
      </c>
      <c r="J4317">
        <v>0</v>
      </c>
      <c r="K4317">
        <v>107.88759899999999</v>
      </c>
      <c r="U4317" t="s">
        <v>15316</v>
      </c>
    </row>
    <row r="4318" spans="1:21" x14ac:dyDescent="0.25">
      <c r="A4318">
        <v>2011</v>
      </c>
      <c r="B4318">
        <v>5</v>
      </c>
      <c r="C4318" t="s">
        <v>24</v>
      </c>
      <c r="D4318" t="s">
        <v>98</v>
      </c>
      <c r="E4318" t="s">
        <v>3857</v>
      </c>
      <c r="F4318" t="s">
        <v>7904</v>
      </c>
      <c r="G4318" t="s">
        <v>10984</v>
      </c>
      <c r="H4318" t="s">
        <v>14247</v>
      </c>
      <c r="I4318">
        <v>17.426131000000002</v>
      </c>
      <c r="J4318">
        <v>0</v>
      </c>
      <c r="K4318">
        <v>16.698474999999998</v>
      </c>
      <c r="U4318" t="s">
        <v>15316</v>
      </c>
    </row>
    <row r="4319" spans="1:21" x14ac:dyDescent="0.25">
      <c r="A4319">
        <v>2011</v>
      </c>
      <c r="B4319">
        <v>5</v>
      </c>
      <c r="C4319" t="s">
        <v>24</v>
      </c>
      <c r="D4319" t="s">
        <v>99</v>
      </c>
      <c r="E4319" t="s">
        <v>3858</v>
      </c>
      <c r="F4319" t="s">
        <v>7905</v>
      </c>
      <c r="G4319" t="s">
        <v>10985</v>
      </c>
      <c r="H4319" t="s">
        <v>14246</v>
      </c>
      <c r="I4319">
        <v>3146.9193839999998</v>
      </c>
      <c r="J4319">
        <v>0</v>
      </c>
      <c r="K4319">
        <v>3243.541917</v>
      </c>
      <c r="U4319" t="s">
        <v>15316</v>
      </c>
    </row>
    <row r="4320" spans="1:21" x14ac:dyDescent="0.25">
      <c r="A4320">
        <v>2011</v>
      </c>
      <c r="B4320">
        <v>5</v>
      </c>
      <c r="C4320" t="s">
        <v>24</v>
      </c>
      <c r="D4320" t="s">
        <v>100</v>
      </c>
      <c r="E4320" t="s">
        <v>3859</v>
      </c>
      <c r="F4320" t="s">
        <v>7906</v>
      </c>
      <c r="G4320" t="s">
        <v>10986</v>
      </c>
      <c r="H4320" t="s">
        <v>14247</v>
      </c>
      <c r="I4320">
        <v>391.15484700000002</v>
      </c>
      <c r="J4320">
        <v>0</v>
      </c>
      <c r="K4320">
        <v>389.833236</v>
      </c>
      <c r="U4320" t="s">
        <v>15316</v>
      </c>
    </row>
    <row r="4321" spans="1:21" x14ac:dyDescent="0.25">
      <c r="A4321">
        <v>2011</v>
      </c>
      <c r="B4321">
        <v>5</v>
      </c>
      <c r="C4321" t="s">
        <v>24</v>
      </c>
      <c r="D4321" t="s">
        <v>101</v>
      </c>
      <c r="E4321" t="s">
        <v>3215</v>
      </c>
      <c r="F4321" t="s">
        <v>7573</v>
      </c>
      <c r="G4321" t="s">
        <v>10987</v>
      </c>
      <c r="H4321" t="s">
        <v>14247</v>
      </c>
      <c r="I4321">
        <v>9.4987019999999998</v>
      </c>
      <c r="J4321">
        <v>0</v>
      </c>
      <c r="K4321">
        <v>9.5524159999999991</v>
      </c>
      <c r="U4321" t="s">
        <v>15316</v>
      </c>
    </row>
    <row r="4322" spans="1:21" x14ac:dyDescent="0.25">
      <c r="A4322">
        <v>2011</v>
      </c>
      <c r="B4322">
        <v>5</v>
      </c>
      <c r="C4322" t="s">
        <v>24</v>
      </c>
      <c r="D4322" t="s">
        <v>102</v>
      </c>
      <c r="E4322" t="s">
        <v>3860</v>
      </c>
      <c r="F4322" t="s">
        <v>7907</v>
      </c>
      <c r="G4322" t="s">
        <v>10988</v>
      </c>
      <c r="H4322" t="s">
        <v>14248</v>
      </c>
      <c r="I4322">
        <v>60.378112999999999</v>
      </c>
      <c r="J4322">
        <v>0</v>
      </c>
      <c r="K4322">
        <v>70.511267000000004</v>
      </c>
      <c r="L4322" t="s">
        <v>17154</v>
      </c>
      <c r="M4322" t="s">
        <v>15246</v>
      </c>
      <c r="N4322" t="s">
        <v>16887</v>
      </c>
      <c r="O4322" t="s">
        <v>15246</v>
      </c>
      <c r="T4322" t="s">
        <v>15304</v>
      </c>
      <c r="U4322" t="s">
        <v>15317</v>
      </c>
    </row>
    <row r="4323" spans="1:21" x14ac:dyDescent="0.25">
      <c r="A4323">
        <v>2011</v>
      </c>
      <c r="B4323">
        <v>5</v>
      </c>
      <c r="C4323" t="s">
        <v>24</v>
      </c>
      <c r="D4323" t="s">
        <v>2249</v>
      </c>
      <c r="E4323" t="s">
        <v>3861</v>
      </c>
      <c r="F4323" t="s">
        <v>7908</v>
      </c>
      <c r="G4323" t="s">
        <v>13053</v>
      </c>
      <c r="H4323" t="s">
        <v>14247</v>
      </c>
      <c r="I4323">
        <v>3.3475389999999998</v>
      </c>
      <c r="J4323">
        <v>0</v>
      </c>
      <c r="K4323">
        <v>3.0267019999999998</v>
      </c>
      <c r="N4323" t="s">
        <v>18628</v>
      </c>
      <c r="O4323" t="s">
        <v>15237</v>
      </c>
      <c r="T4323" t="s">
        <v>15301</v>
      </c>
      <c r="U4323" t="s">
        <v>15317</v>
      </c>
    </row>
    <row r="4324" spans="1:21" x14ac:dyDescent="0.25">
      <c r="A4324">
        <v>2011</v>
      </c>
      <c r="B4324">
        <v>5</v>
      </c>
      <c r="C4324" t="s">
        <v>21</v>
      </c>
      <c r="D4324" t="s">
        <v>103</v>
      </c>
      <c r="E4324" t="s">
        <v>3862</v>
      </c>
      <c r="F4324" t="s">
        <v>7909</v>
      </c>
      <c r="G4324" t="s">
        <v>10989</v>
      </c>
      <c r="H4324" t="s">
        <v>14696</v>
      </c>
      <c r="I4324">
        <v>939.27442399999995</v>
      </c>
      <c r="J4324">
        <v>0</v>
      </c>
      <c r="K4324">
        <v>2163.5106310000001</v>
      </c>
      <c r="N4324" t="s">
        <v>16894</v>
      </c>
      <c r="O4324" t="s">
        <v>15238</v>
      </c>
      <c r="R4324" t="s">
        <v>17014</v>
      </c>
      <c r="S4324" t="s">
        <v>15251</v>
      </c>
      <c r="T4324" t="s">
        <v>17843</v>
      </c>
      <c r="U4324" t="s">
        <v>15317</v>
      </c>
    </row>
    <row r="4325" spans="1:21" x14ac:dyDescent="0.25">
      <c r="A4325">
        <v>2011</v>
      </c>
      <c r="B4325">
        <v>6</v>
      </c>
      <c r="C4325" t="s">
        <v>26</v>
      </c>
      <c r="D4325" t="s">
        <v>106</v>
      </c>
      <c r="E4325" t="s">
        <v>3863</v>
      </c>
      <c r="F4325" t="s">
        <v>7910</v>
      </c>
      <c r="G4325" t="s">
        <v>10992</v>
      </c>
      <c r="H4325" t="s">
        <v>14251</v>
      </c>
      <c r="I4325">
        <v>297.49891600000001</v>
      </c>
      <c r="J4325">
        <v>0</v>
      </c>
      <c r="K4325">
        <v>160.42397</v>
      </c>
      <c r="U4325" t="s">
        <v>15316</v>
      </c>
    </row>
    <row r="4326" spans="1:21" x14ac:dyDescent="0.25">
      <c r="A4326">
        <v>2011</v>
      </c>
      <c r="B4326">
        <v>6</v>
      </c>
      <c r="C4326" t="s">
        <v>26</v>
      </c>
      <c r="D4326" t="s">
        <v>2367</v>
      </c>
      <c r="E4326" t="s">
        <v>3864</v>
      </c>
      <c r="F4326" t="s">
        <v>7911</v>
      </c>
      <c r="G4326" t="s">
        <v>13210</v>
      </c>
      <c r="H4326" t="s">
        <v>14697</v>
      </c>
      <c r="I4326">
        <v>0</v>
      </c>
      <c r="J4326">
        <v>0</v>
      </c>
      <c r="K4326">
        <v>150</v>
      </c>
      <c r="L4326" t="s">
        <v>15360</v>
      </c>
      <c r="M4326" t="s">
        <v>15237</v>
      </c>
      <c r="N4326" t="s">
        <v>15360</v>
      </c>
      <c r="O4326" t="s">
        <v>15237</v>
      </c>
      <c r="R4326" t="s">
        <v>15360</v>
      </c>
      <c r="S4326" t="s">
        <v>15237</v>
      </c>
      <c r="T4326" t="s">
        <v>15301</v>
      </c>
      <c r="U4326" t="s">
        <v>15317</v>
      </c>
    </row>
    <row r="4327" spans="1:21" x14ac:dyDescent="0.25">
      <c r="A4327">
        <v>2011</v>
      </c>
      <c r="B4327">
        <v>6</v>
      </c>
      <c r="C4327" t="s">
        <v>25</v>
      </c>
      <c r="D4327" t="s">
        <v>107</v>
      </c>
      <c r="E4327" t="s">
        <v>3865</v>
      </c>
      <c r="F4327" t="s">
        <v>7912</v>
      </c>
      <c r="G4327" t="s">
        <v>10993</v>
      </c>
      <c r="H4327" t="s">
        <v>14252</v>
      </c>
      <c r="I4327">
        <v>369.57286699999997</v>
      </c>
      <c r="J4327">
        <v>0</v>
      </c>
      <c r="K4327">
        <v>645.91703600000005</v>
      </c>
      <c r="U4327" t="s">
        <v>15316</v>
      </c>
    </row>
    <row r="4328" spans="1:21" x14ac:dyDescent="0.25">
      <c r="A4328">
        <v>2011</v>
      </c>
      <c r="B4328">
        <v>6</v>
      </c>
      <c r="C4328" t="s">
        <v>25</v>
      </c>
      <c r="D4328" t="s">
        <v>108</v>
      </c>
      <c r="E4328" t="s">
        <v>3866</v>
      </c>
      <c r="F4328" t="s">
        <v>7913</v>
      </c>
      <c r="G4328" t="s">
        <v>10994</v>
      </c>
      <c r="H4328" t="s">
        <v>14253</v>
      </c>
      <c r="I4328">
        <v>159.55784800000001</v>
      </c>
      <c r="J4328">
        <v>0</v>
      </c>
      <c r="K4328">
        <v>149.02058299999999</v>
      </c>
      <c r="U4328" t="s">
        <v>15316</v>
      </c>
    </row>
    <row r="4329" spans="1:21" x14ac:dyDescent="0.25">
      <c r="A4329">
        <v>2011</v>
      </c>
      <c r="B4329">
        <v>6</v>
      </c>
      <c r="C4329" t="s">
        <v>25</v>
      </c>
      <c r="D4329" t="s">
        <v>109</v>
      </c>
      <c r="E4329" t="s">
        <v>3535</v>
      </c>
      <c r="F4329" t="s">
        <v>7914</v>
      </c>
      <c r="G4329" t="s">
        <v>10995</v>
      </c>
      <c r="H4329" t="s">
        <v>14698</v>
      </c>
      <c r="I4329">
        <v>262.92943000000002</v>
      </c>
      <c r="J4329">
        <v>0</v>
      </c>
      <c r="K4329">
        <v>269.27981499999999</v>
      </c>
      <c r="L4329" t="s">
        <v>16952</v>
      </c>
      <c r="M4329" t="s">
        <v>15238</v>
      </c>
      <c r="N4329" t="s">
        <v>16952</v>
      </c>
      <c r="O4329" t="s">
        <v>15238</v>
      </c>
      <c r="P4329" t="s">
        <v>16952</v>
      </c>
      <c r="Q4329" t="s">
        <v>15238</v>
      </c>
      <c r="R4329" t="s">
        <v>16952</v>
      </c>
      <c r="S4329" t="s">
        <v>15238</v>
      </c>
      <c r="T4329" t="s">
        <v>15305</v>
      </c>
      <c r="U4329" t="s">
        <v>15317</v>
      </c>
    </row>
    <row r="4330" spans="1:21" x14ac:dyDescent="0.25">
      <c r="A4330">
        <v>2011</v>
      </c>
      <c r="B4330">
        <v>6</v>
      </c>
      <c r="C4330" t="s">
        <v>25</v>
      </c>
      <c r="D4330" t="s">
        <v>2368</v>
      </c>
      <c r="E4330" t="s">
        <v>3867</v>
      </c>
      <c r="F4330" t="s">
        <v>7915</v>
      </c>
      <c r="G4330" t="s">
        <v>13211</v>
      </c>
      <c r="H4330" t="s">
        <v>14698</v>
      </c>
      <c r="I4330">
        <v>180</v>
      </c>
      <c r="J4330">
        <v>0</v>
      </c>
      <c r="K4330">
        <v>160.87916300000001</v>
      </c>
      <c r="R4330" t="s">
        <v>16952</v>
      </c>
      <c r="S4330" t="s">
        <v>15238</v>
      </c>
      <c r="T4330" t="s">
        <v>15305</v>
      </c>
      <c r="U4330" t="s">
        <v>15317</v>
      </c>
    </row>
    <row r="4331" spans="1:21" x14ac:dyDescent="0.25">
      <c r="A4331">
        <v>2011</v>
      </c>
      <c r="B4331">
        <v>6</v>
      </c>
      <c r="C4331" t="s">
        <v>25</v>
      </c>
      <c r="D4331" t="s">
        <v>110</v>
      </c>
      <c r="E4331" t="s">
        <v>3868</v>
      </c>
      <c r="F4331" t="s">
        <v>7916</v>
      </c>
      <c r="G4331" t="s">
        <v>10996</v>
      </c>
      <c r="H4331" t="s">
        <v>14255</v>
      </c>
      <c r="I4331">
        <v>168.880695</v>
      </c>
      <c r="J4331">
        <v>0</v>
      </c>
      <c r="K4331">
        <v>210.310496</v>
      </c>
      <c r="L4331" t="s">
        <v>17491</v>
      </c>
      <c r="M4331" t="s">
        <v>15246</v>
      </c>
      <c r="T4331" t="s">
        <v>15304</v>
      </c>
      <c r="U4331" t="s">
        <v>15317</v>
      </c>
    </row>
    <row r="4332" spans="1:21" x14ac:dyDescent="0.25">
      <c r="A4332">
        <v>2011</v>
      </c>
      <c r="B4332">
        <v>6</v>
      </c>
      <c r="C4332" t="s">
        <v>25</v>
      </c>
      <c r="D4332" t="s">
        <v>111</v>
      </c>
      <c r="E4332" t="s">
        <v>3869</v>
      </c>
      <c r="F4332" t="s">
        <v>7917</v>
      </c>
      <c r="G4332" t="s">
        <v>10997</v>
      </c>
      <c r="H4332" t="s">
        <v>14256</v>
      </c>
      <c r="I4332">
        <v>509.51796999999999</v>
      </c>
      <c r="J4332">
        <v>0</v>
      </c>
      <c r="K4332">
        <v>549.14278200000001</v>
      </c>
      <c r="U4332" t="s">
        <v>15316</v>
      </c>
    </row>
    <row r="4333" spans="1:21" x14ac:dyDescent="0.25">
      <c r="A4333">
        <v>2011</v>
      </c>
      <c r="B4333">
        <v>6</v>
      </c>
      <c r="C4333" t="s">
        <v>25</v>
      </c>
      <c r="D4333" t="s">
        <v>1648</v>
      </c>
      <c r="E4333" t="s">
        <v>3870</v>
      </c>
      <c r="F4333" t="s">
        <v>7918</v>
      </c>
      <c r="G4333" t="s">
        <v>11025</v>
      </c>
      <c r="H4333" t="s">
        <v>14264</v>
      </c>
      <c r="I4333">
        <v>2632.9476730000001</v>
      </c>
      <c r="J4333">
        <v>0</v>
      </c>
      <c r="K4333">
        <v>3398.3844210000002</v>
      </c>
      <c r="U4333" t="s">
        <v>15316</v>
      </c>
    </row>
    <row r="4334" spans="1:21" x14ac:dyDescent="0.25">
      <c r="A4334">
        <v>2011</v>
      </c>
      <c r="B4334">
        <v>6</v>
      </c>
      <c r="C4334" t="s">
        <v>25</v>
      </c>
      <c r="D4334" t="s">
        <v>1649</v>
      </c>
      <c r="E4334" t="s">
        <v>3871</v>
      </c>
      <c r="F4334" t="s">
        <v>7919</v>
      </c>
      <c r="G4334" t="s">
        <v>11026</v>
      </c>
      <c r="H4334" t="s">
        <v>14264</v>
      </c>
      <c r="I4334">
        <v>7738.8226949999998</v>
      </c>
      <c r="J4334">
        <v>0</v>
      </c>
      <c r="K4334">
        <v>8478.2067970000007</v>
      </c>
      <c r="U4334" t="s">
        <v>15316</v>
      </c>
    </row>
    <row r="4335" spans="1:21" x14ac:dyDescent="0.25">
      <c r="A4335">
        <v>2011</v>
      </c>
      <c r="B4335">
        <v>6</v>
      </c>
      <c r="C4335" t="s">
        <v>25</v>
      </c>
      <c r="D4335" t="s">
        <v>2369</v>
      </c>
      <c r="E4335" t="s">
        <v>3872</v>
      </c>
      <c r="F4335" t="s">
        <v>7920</v>
      </c>
      <c r="G4335" t="s">
        <v>13212</v>
      </c>
      <c r="H4335" t="s">
        <v>14264</v>
      </c>
      <c r="I4335">
        <v>191.066879</v>
      </c>
      <c r="J4335">
        <v>0</v>
      </c>
      <c r="K4335">
        <v>233.79822300000001</v>
      </c>
      <c r="U4335" t="s">
        <v>15316</v>
      </c>
    </row>
    <row r="4336" spans="1:21" x14ac:dyDescent="0.25">
      <c r="A4336">
        <v>2011</v>
      </c>
      <c r="B4336">
        <v>6</v>
      </c>
      <c r="C4336" t="s">
        <v>25</v>
      </c>
      <c r="D4336" t="s">
        <v>2370</v>
      </c>
      <c r="G4336" t="s">
        <v>13213</v>
      </c>
      <c r="H4336" t="s">
        <v>14699</v>
      </c>
      <c r="I4336">
        <v>0</v>
      </c>
      <c r="J4336">
        <v>0</v>
      </c>
      <c r="K4336">
        <v>3.7666439999999999</v>
      </c>
      <c r="U4336" t="s">
        <v>15316</v>
      </c>
    </row>
    <row r="4337" spans="1:21" x14ac:dyDescent="0.25">
      <c r="A4337">
        <v>2011</v>
      </c>
      <c r="B4337">
        <v>6</v>
      </c>
      <c r="C4337" t="s">
        <v>27</v>
      </c>
      <c r="D4337" t="s">
        <v>113</v>
      </c>
      <c r="E4337" t="s">
        <v>3873</v>
      </c>
      <c r="F4337" t="s">
        <v>7921</v>
      </c>
      <c r="G4337" t="s">
        <v>10999</v>
      </c>
      <c r="H4337" t="s">
        <v>14257</v>
      </c>
      <c r="I4337">
        <v>120.23341000000001</v>
      </c>
      <c r="J4337">
        <v>0</v>
      </c>
      <c r="K4337">
        <v>170.01374300000001</v>
      </c>
      <c r="N4337" t="s">
        <v>16840</v>
      </c>
      <c r="O4337" t="s">
        <v>15338</v>
      </c>
      <c r="R4337" t="s">
        <v>16841</v>
      </c>
      <c r="S4337" t="s">
        <v>15244</v>
      </c>
      <c r="T4337" t="s">
        <v>17155</v>
      </c>
      <c r="U4337" t="s">
        <v>15317</v>
      </c>
    </row>
    <row r="4338" spans="1:21" x14ac:dyDescent="0.25">
      <c r="A4338">
        <v>2011</v>
      </c>
      <c r="B4338">
        <v>6</v>
      </c>
      <c r="C4338" t="s">
        <v>27</v>
      </c>
      <c r="D4338" t="s">
        <v>114</v>
      </c>
      <c r="E4338" t="s">
        <v>3874</v>
      </c>
      <c r="F4338" t="s">
        <v>7922</v>
      </c>
      <c r="G4338" t="s">
        <v>11000</v>
      </c>
      <c r="H4338" t="s">
        <v>14257</v>
      </c>
      <c r="I4338">
        <v>296.54020000000003</v>
      </c>
      <c r="J4338">
        <v>0</v>
      </c>
      <c r="K4338">
        <v>295.99826400000001</v>
      </c>
      <c r="N4338" t="s">
        <v>16840</v>
      </c>
      <c r="O4338" t="s">
        <v>15338</v>
      </c>
      <c r="P4338" t="s">
        <v>16840</v>
      </c>
      <c r="Q4338" t="s">
        <v>15338</v>
      </c>
      <c r="R4338" t="s">
        <v>16841</v>
      </c>
      <c r="S4338" t="s">
        <v>15244</v>
      </c>
      <c r="T4338" t="s">
        <v>17155</v>
      </c>
      <c r="U4338" t="s">
        <v>15317</v>
      </c>
    </row>
    <row r="4339" spans="1:21" x14ac:dyDescent="0.25">
      <c r="A4339">
        <v>2011</v>
      </c>
      <c r="B4339">
        <v>6</v>
      </c>
      <c r="C4339" t="s">
        <v>27</v>
      </c>
      <c r="D4339" t="s">
        <v>115</v>
      </c>
      <c r="E4339" t="s">
        <v>3875</v>
      </c>
      <c r="F4339" t="s">
        <v>7923</v>
      </c>
      <c r="G4339" t="s">
        <v>13214</v>
      </c>
      <c r="H4339" t="s">
        <v>14258</v>
      </c>
      <c r="I4339">
        <v>583.70078100000001</v>
      </c>
      <c r="J4339">
        <v>0</v>
      </c>
      <c r="K4339">
        <v>437.14698399999997</v>
      </c>
      <c r="P4339" t="s">
        <v>15357</v>
      </c>
      <c r="Q4339" t="s">
        <v>15244</v>
      </c>
      <c r="T4339" t="s">
        <v>15315</v>
      </c>
      <c r="U4339" t="s">
        <v>15317</v>
      </c>
    </row>
    <row r="4340" spans="1:21" x14ac:dyDescent="0.25">
      <c r="A4340">
        <v>2011</v>
      </c>
      <c r="B4340">
        <v>6</v>
      </c>
      <c r="C4340" t="s">
        <v>27</v>
      </c>
      <c r="D4340" t="s">
        <v>2371</v>
      </c>
      <c r="E4340" t="s">
        <v>3876</v>
      </c>
      <c r="F4340" t="s">
        <v>7924</v>
      </c>
      <c r="G4340" t="s">
        <v>13215</v>
      </c>
      <c r="H4340" t="s">
        <v>14531</v>
      </c>
      <c r="I4340">
        <v>0</v>
      </c>
      <c r="J4340">
        <v>0</v>
      </c>
      <c r="K4340">
        <v>250</v>
      </c>
      <c r="U4340" t="s">
        <v>15316</v>
      </c>
    </row>
    <row r="4341" spans="1:21" x14ac:dyDescent="0.25">
      <c r="A4341">
        <v>2011</v>
      </c>
      <c r="B4341">
        <v>6</v>
      </c>
      <c r="C4341" t="s">
        <v>27</v>
      </c>
      <c r="D4341" t="s">
        <v>116</v>
      </c>
      <c r="E4341" t="s">
        <v>3877</v>
      </c>
      <c r="F4341" t="s">
        <v>7925</v>
      </c>
      <c r="G4341" t="s">
        <v>13216</v>
      </c>
      <c r="H4341" t="s">
        <v>14257</v>
      </c>
      <c r="I4341">
        <v>180.000103</v>
      </c>
      <c r="J4341">
        <v>0</v>
      </c>
      <c r="K4341">
        <v>228.53838300000001</v>
      </c>
      <c r="L4341" t="s">
        <v>16964</v>
      </c>
      <c r="M4341" t="s">
        <v>16850</v>
      </c>
      <c r="N4341" t="s">
        <v>16964</v>
      </c>
      <c r="O4341" t="s">
        <v>16850</v>
      </c>
      <c r="P4341" t="s">
        <v>15235</v>
      </c>
      <c r="Q4341" t="s">
        <v>15239</v>
      </c>
      <c r="R4341" t="s">
        <v>16841</v>
      </c>
      <c r="S4341" t="s">
        <v>15244</v>
      </c>
      <c r="T4341" t="s">
        <v>18379</v>
      </c>
      <c r="U4341" t="s">
        <v>15317</v>
      </c>
    </row>
    <row r="4342" spans="1:21" x14ac:dyDescent="0.25">
      <c r="A4342">
        <v>2011</v>
      </c>
      <c r="B4342">
        <v>6</v>
      </c>
      <c r="C4342" t="s">
        <v>27</v>
      </c>
      <c r="D4342" t="s">
        <v>117</v>
      </c>
      <c r="E4342" t="s">
        <v>3878</v>
      </c>
      <c r="F4342" t="s">
        <v>7926</v>
      </c>
      <c r="G4342" t="s">
        <v>13217</v>
      </c>
      <c r="H4342" t="s">
        <v>14257</v>
      </c>
      <c r="I4342">
        <v>800.00038800000004</v>
      </c>
      <c r="J4342">
        <v>0</v>
      </c>
      <c r="K4342">
        <v>872.00038800000004</v>
      </c>
      <c r="L4342" t="s">
        <v>18079</v>
      </c>
      <c r="M4342" t="s">
        <v>17564</v>
      </c>
      <c r="N4342" t="s">
        <v>18080</v>
      </c>
      <c r="O4342" t="s">
        <v>17170</v>
      </c>
      <c r="P4342" t="s">
        <v>17498</v>
      </c>
      <c r="Q4342" t="s">
        <v>15242</v>
      </c>
      <c r="R4342" t="s">
        <v>16841</v>
      </c>
      <c r="S4342" t="s">
        <v>15244</v>
      </c>
      <c r="T4342" t="s">
        <v>17499</v>
      </c>
      <c r="U4342" t="s">
        <v>15317</v>
      </c>
    </row>
    <row r="4343" spans="1:21" x14ac:dyDescent="0.25">
      <c r="A4343">
        <v>2011</v>
      </c>
      <c r="B4343">
        <v>6</v>
      </c>
      <c r="C4343" t="s">
        <v>27</v>
      </c>
      <c r="D4343" t="s">
        <v>1650</v>
      </c>
      <c r="E4343" t="s">
        <v>3879</v>
      </c>
      <c r="F4343" t="s">
        <v>7927</v>
      </c>
      <c r="G4343" t="s">
        <v>12413</v>
      </c>
      <c r="H4343" t="s">
        <v>14260</v>
      </c>
      <c r="I4343">
        <v>83.33408</v>
      </c>
      <c r="J4343">
        <v>0</v>
      </c>
      <c r="K4343">
        <v>62.352055</v>
      </c>
      <c r="N4343" t="s">
        <v>18629</v>
      </c>
      <c r="O4343" t="s">
        <v>16843</v>
      </c>
      <c r="P4343" t="s">
        <v>15181</v>
      </c>
      <c r="Q4343" t="s">
        <v>15237</v>
      </c>
      <c r="R4343" t="s">
        <v>15181</v>
      </c>
      <c r="S4343" t="s">
        <v>15237</v>
      </c>
      <c r="T4343" t="s">
        <v>16817</v>
      </c>
      <c r="U4343" t="s">
        <v>15317</v>
      </c>
    </row>
    <row r="4344" spans="1:21" x14ac:dyDescent="0.25">
      <c r="A4344">
        <v>2011</v>
      </c>
      <c r="B4344">
        <v>6</v>
      </c>
      <c r="C4344" t="s">
        <v>27</v>
      </c>
      <c r="D4344" t="s">
        <v>1652</v>
      </c>
      <c r="E4344" t="s">
        <v>3880</v>
      </c>
      <c r="F4344" t="s">
        <v>7928</v>
      </c>
      <c r="G4344" t="s">
        <v>11034</v>
      </c>
      <c r="H4344" t="s">
        <v>14271</v>
      </c>
      <c r="I4344">
        <v>1136.1527920000001</v>
      </c>
      <c r="J4344">
        <v>0</v>
      </c>
      <c r="K4344">
        <v>1788.5127709999999</v>
      </c>
      <c r="U4344" t="s">
        <v>15316</v>
      </c>
    </row>
    <row r="4345" spans="1:21" x14ac:dyDescent="0.25">
      <c r="A4345">
        <v>2011</v>
      </c>
      <c r="B4345">
        <v>6</v>
      </c>
      <c r="C4345" t="s">
        <v>27</v>
      </c>
      <c r="D4345" t="s">
        <v>118</v>
      </c>
      <c r="E4345" t="s">
        <v>3881</v>
      </c>
      <c r="F4345" t="s">
        <v>7929</v>
      </c>
      <c r="G4345" t="s">
        <v>13218</v>
      </c>
      <c r="H4345" t="s">
        <v>14531</v>
      </c>
      <c r="I4345">
        <v>0</v>
      </c>
      <c r="J4345">
        <v>0</v>
      </c>
      <c r="K4345">
        <v>1000</v>
      </c>
      <c r="L4345" t="s">
        <v>18630</v>
      </c>
      <c r="M4345" t="s">
        <v>15240</v>
      </c>
      <c r="N4345" t="s">
        <v>18631</v>
      </c>
      <c r="O4345" t="s">
        <v>15240</v>
      </c>
      <c r="T4345" t="s">
        <v>15306</v>
      </c>
      <c r="U4345" t="s">
        <v>15317</v>
      </c>
    </row>
    <row r="4346" spans="1:21" x14ac:dyDescent="0.25">
      <c r="A4346">
        <v>2011</v>
      </c>
      <c r="B4346">
        <v>6</v>
      </c>
      <c r="C4346" t="s">
        <v>27</v>
      </c>
      <c r="D4346" t="s">
        <v>1653</v>
      </c>
      <c r="E4346" t="s">
        <v>3882</v>
      </c>
      <c r="F4346" t="s">
        <v>7930</v>
      </c>
      <c r="G4346" t="s">
        <v>12415</v>
      </c>
      <c r="H4346" t="s">
        <v>14257</v>
      </c>
      <c r="I4346">
        <v>600</v>
      </c>
      <c r="J4346">
        <v>0</v>
      </c>
      <c r="K4346">
        <v>598.90347099999997</v>
      </c>
      <c r="L4346" t="s">
        <v>16955</v>
      </c>
      <c r="M4346" t="s">
        <v>15338</v>
      </c>
      <c r="R4346" t="s">
        <v>16841</v>
      </c>
      <c r="S4346" t="s">
        <v>15244</v>
      </c>
      <c r="T4346" t="s">
        <v>17155</v>
      </c>
      <c r="U4346" t="s">
        <v>15317</v>
      </c>
    </row>
    <row r="4347" spans="1:21" x14ac:dyDescent="0.25">
      <c r="A4347">
        <v>2011</v>
      </c>
      <c r="B4347">
        <v>6</v>
      </c>
      <c r="C4347" t="s">
        <v>27</v>
      </c>
      <c r="D4347" t="s">
        <v>1654</v>
      </c>
      <c r="E4347" t="s">
        <v>3883</v>
      </c>
      <c r="F4347" t="s">
        <v>7931</v>
      </c>
      <c r="G4347" t="s">
        <v>12416</v>
      </c>
      <c r="H4347" t="s">
        <v>14257</v>
      </c>
      <c r="I4347">
        <v>219.827009</v>
      </c>
      <c r="J4347">
        <v>0</v>
      </c>
      <c r="K4347">
        <v>319.42518899999999</v>
      </c>
      <c r="N4347" t="s">
        <v>16840</v>
      </c>
      <c r="O4347" t="s">
        <v>15338</v>
      </c>
      <c r="R4347" t="s">
        <v>16841</v>
      </c>
      <c r="S4347" t="s">
        <v>15244</v>
      </c>
      <c r="T4347" t="s">
        <v>17155</v>
      </c>
      <c r="U4347" t="s">
        <v>15317</v>
      </c>
    </row>
    <row r="4348" spans="1:21" x14ac:dyDescent="0.25">
      <c r="A4348">
        <v>2011</v>
      </c>
      <c r="B4348">
        <v>6</v>
      </c>
      <c r="C4348" t="s">
        <v>27</v>
      </c>
      <c r="D4348" t="s">
        <v>1655</v>
      </c>
      <c r="E4348" t="s">
        <v>3884</v>
      </c>
      <c r="F4348" t="s">
        <v>7932</v>
      </c>
      <c r="G4348" t="s">
        <v>12417</v>
      </c>
      <c r="H4348" t="s">
        <v>14260</v>
      </c>
      <c r="I4348">
        <v>96.669854999999998</v>
      </c>
      <c r="J4348">
        <v>0</v>
      </c>
      <c r="K4348">
        <v>62.557656000000001</v>
      </c>
      <c r="L4348" t="s">
        <v>15181</v>
      </c>
      <c r="M4348" t="s">
        <v>15237</v>
      </c>
      <c r="N4348" t="s">
        <v>15181</v>
      </c>
      <c r="O4348" t="s">
        <v>15237</v>
      </c>
      <c r="R4348" t="s">
        <v>15181</v>
      </c>
      <c r="S4348" t="s">
        <v>15237</v>
      </c>
      <c r="T4348" t="s">
        <v>15301</v>
      </c>
      <c r="U4348" t="s">
        <v>15317</v>
      </c>
    </row>
    <row r="4349" spans="1:21" x14ac:dyDescent="0.25">
      <c r="A4349">
        <v>2011</v>
      </c>
      <c r="B4349">
        <v>6</v>
      </c>
      <c r="C4349" t="s">
        <v>27</v>
      </c>
      <c r="D4349" t="s">
        <v>1656</v>
      </c>
      <c r="E4349" t="s">
        <v>3885</v>
      </c>
      <c r="F4349" t="s">
        <v>7933</v>
      </c>
      <c r="G4349" t="s">
        <v>12418</v>
      </c>
      <c r="H4349" t="s">
        <v>14260</v>
      </c>
      <c r="I4349">
        <v>111.220133</v>
      </c>
      <c r="J4349">
        <v>0</v>
      </c>
      <c r="K4349">
        <v>95.492305000000002</v>
      </c>
      <c r="L4349" t="s">
        <v>18632</v>
      </c>
      <c r="M4349" t="s">
        <v>17966</v>
      </c>
      <c r="N4349" t="s">
        <v>18633</v>
      </c>
      <c r="O4349" t="s">
        <v>17527</v>
      </c>
      <c r="P4349" t="s">
        <v>15181</v>
      </c>
      <c r="Q4349" t="s">
        <v>15237</v>
      </c>
      <c r="R4349" t="s">
        <v>15181</v>
      </c>
      <c r="S4349" t="s">
        <v>15237</v>
      </c>
      <c r="T4349" t="s">
        <v>18634</v>
      </c>
      <c r="U4349" t="s">
        <v>15317</v>
      </c>
    </row>
    <row r="4350" spans="1:21" x14ac:dyDescent="0.25">
      <c r="A4350">
        <v>2011</v>
      </c>
      <c r="B4350">
        <v>6</v>
      </c>
      <c r="C4350" t="s">
        <v>27</v>
      </c>
      <c r="D4350" t="s">
        <v>1657</v>
      </c>
      <c r="E4350" t="s">
        <v>3886</v>
      </c>
      <c r="F4350" t="s">
        <v>7934</v>
      </c>
      <c r="G4350" t="s">
        <v>13219</v>
      </c>
      <c r="H4350" t="s">
        <v>14258</v>
      </c>
      <c r="I4350">
        <v>140</v>
      </c>
      <c r="J4350">
        <v>0</v>
      </c>
      <c r="K4350">
        <v>289.23589199999998</v>
      </c>
      <c r="U4350" t="s">
        <v>15316</v>
      </c>
    </row>
    <row r="4351" spans="1:21" x14ac:dyDescent="0.25">
      <c r="A4351">
        <v>2011</v>
      </c>
      <c r="B4351">
        <v>6</v>
      </c>
      <c r="C4351" t="s">
        <v>28</v>
      </c>
      <c r="D4351" t="s">
        <v>124</v>
      </c>
      <c r="E4351" t="s">
        <v>3887</v>
      </c>
      <c r="F4351" t="s">
        <v>7935</v>
      </c>
      <c r="G4351" t="s">
        <v>11010</v>
      </c>
      <c r="H4351" t="s">
        <v>14256</v>
      </c>
      <c r="I4351">
        <v>191.02419800000001</v>
      </c>
      <c r="J4351">
        <v>0</v>
      </c>
      <c r="K4351">
        <v>190.32843800000001</v>
      </c>
      <c r="N4351" t="s">
        <v>18635</v>
      </c>
      <c r="O4351" t="s">
        <v>17486</v>
      </c>
      <c r="T4351" t="s">
        <v>17487</v>
      </c>
      <c r="U4351" t="s">
        <v>15317</v>
      </c>
    </row>
    <row r="4352" spans="1:21" x14ac:dyDescent="0.25">
      <c r="A4352">
        <v>2011</v>
      </c>
      <c r="B4352">
        <v>6</v>
      </c>
      <c r="C4352" t="s">
        <v>28</v>
      </c>
      <c r="D4352" t="s">
        <v>125</v>
      </c>
      <c r="E4352" t="s">
        <v>3888</v>
      </c>
      <c r="F4352" t="s">
        <v>7936</v>
      </c>
      <c r="G4352" t="s">
        <v>11011</v>
      </c>
      <c r="H4352" t="s">
        <v>14256</v>
      </c>
      <c r="I4352">
        <v>65.636927</v>
      </c>
      <c r="J4352">
        <v>0</v>
      </c>
      <c r="K4352">
        <v>95.850119000000007</v>
      </c>
      <c r="U4352" t="s">
        <v>15316</v>
      </c>
    </row>
    <row r="4353" spans="1:21" x14ac:dyDescent="0.25">
      <c r="A4353">
        <v>2011</v>
      </c>
      <c r="B4353">
        <v>6</v>
      </c>
      <c r="C4353" t="s">
        <v>28</v>
      </c>
      <c r="D4353" t="s">
        <v>126</v>
      </c>
      <c r="E4353" t="s">
        <v>3889</v>
      </c>
      <c r="F4353" t="s">
        <v>7937</v>
      </c>
      <c r="G4353" t="s">
        <v>13220</v>
      </c>
      <c r="H4353" t="s">
        <v>14256</v>
      </c>
      <c r="I4353">
        <v>162.95339000000001</v>
      </c>
      <c r="J4353">
        <v>0</v>
      </c>
      <c r="K4353">
        <v>246.68481600000001</v>
      </c>
      <c r="L4353" t="s">
        <v>18636</v>
      </c>
      <c r="M4353" t="s">
        <v>15239</v>
      </c>
      <c r="N4353" t="s">
        <v>15179</v>
      </c>
      <c r="O4353" t="s">
        <v>15239</v>
      </c>
      <c r="P4353" t="s">
        <v>15179</v>
      </c>
      <c r="Q4353" t="s">
        <v>15239</v>
      </c>
      <c r="T4353" t="s">
        <v>15302</v>
      </c>
      <c r="U4353" t="s">
        <v>15317</v>
      </c>
    </row>
    <row r="4354" spans="1:21" x14ac:dyDescent="0.25">
      <c r="A4354">
        <v>2011</v>
      </c>
      <c r="B4354">
        <v>6</v>
      </c>
      <c r="C4354" t="s">
        <v>28</v>
      </c>
      <c r="D4354" t="s">
        <v>127</v>
      </c>
      <c r="E4354" t="s">
        <v>3890</v>
      </c>
      <c r="F4354" t="s">
        <v>7938</v>
      </c>
      <c r="G4354" t="s">
        <v>11013</v>
      </c>
      <c r="H4354" t="s">
        <v>14256</v>
      </c>
      <c r="I4354">
        <v>180.791391</v>
      </c>
      <c r="J4354">
        <v>0</v>
      </c>
      <c r="K4354">
        <v>306.16542199999998</v>
      </c>
      <c r="U4354" t="s">
        <v>15316</v>
      </c>
    </row>
    <row r="4355" spans="1:21" x14ac:dyDescent="0.25">
      <c r="A4355">
        <v>2011</v>
      </c>
      <c r="B4355">
        <v>6</v>
      </c>
      <c r="C4355" t="s">
        <v>28</v>
      </c>
      <c r="D4355" t="s">
        <v>128</v>
      </c>
      <c r="E4355" t="s">
        <v>3891</v>
      </c>
      <c r="F4355" t="s">
        <v>7939</v>
      </c>
      <c r="G4355" t="s">
        <v>11014</v>
      </c>
      <c r="H4355" t="s">
        <v>14256</v>
      </c>
      <c r="I4355">
        <v>716.14222600000005</v>
      </c>
      <c r="J4355">
        <v>0</v>
      </c>
      <c r="K4355">
        <v>1048.1870550000001</v>
      </c>
      <c r="U4355" t="s">
        <v>15316</v>
      </c>
    </row>
    <row r="4356" spans="1:21" x14ac:dyDescent="0.25">
      <c r="A4356">
        <v>2011</v>
      </c>
      <c r="B4356">
        <v>6</v>
      </c>
      <c r="C4356" t="s">
        <v>20</v>
      </c>
      <c r="D4356" t="s">
        <v>129</v>
      </c>
      <c r="G4356" t="s">
        <v>11015</v>
      </c>
      <c r="H4356" t="s">
        <v>14260</v>
      </c>
      <c r="I4356">
        <v>25</v>
      </c>
      <c r="J4356">
        <v>0</v>
      </c>
      <c r="K4356">
        <v>3.6071770000000001</v>
      </c>
      <c r="P4356" t="s">
        <v>15343</v>
      </c>
      <c r="Q4356" t="s">
        <v>15252</v>
      </c>
      <c r="R4356" t="s">
        <v>15181</v>
      </c>
      <c r="S4356" t="s">
        <v>15237</v>
      </c>
      <c r="T4356" t="s">
        <v>17159</v>
      </c>
      <c r="U4356" t="s">
        <v>15317</v>
      </c>
    </row>
    <row r="4357" spans="1:21" x14ac:dyDescent="0.25">
      <c r="A4357">
        <v>2011</v>
      </c>
      <c r="B4357">
        <v>6</v>
      </c>
      <c r="C4357" t="s">
        <v>20</v>
      </c>
      <c r="D4357" t="s">
        <v>130</v>
      </c>
      <c r="G4357" t="s">
        <v>10936</v>
      </c>
      <c r="H4357" t="s">
        <v>14260</v>
      </c>
      <c r="I4357">
        <v>0</v>
      </c>
      <c r="J4357">
        <v>0</v>
      </c>
      <c r="K4357">
        <v>14.716804</v>
      </c>
      <c r="R4357" t="s">
        <v>15181</v>
      </c>
      <c r="S4357" t="s">
        <v>15237</v>
      </c>
      <c r="T4357" t="s">
        <v>15301</v>
      </c>
      <c r="U4357" t="s">
        <v>15317</v>
      </c>
    </row>
    <row r="4358" spans="1:21" x14ac:dyDescent="0.25">
      <c r="A4358">
        <v>2011</v>
      </c>
      <c r="B4358">
        <v>6</v>
      </c>
      <c r="C4358" t="s">
        <v>20</v>
      </c>
      <c r="D4358" t="s">
        <v>132</v>
      </c>
      <c r="G4358" t="s">
        <v>10937</v>
      </c>
      <c r="H4358" t="s">
        <v>14262</v>
      </c>
      <c r="I4358">
        <v>31.5</v>
      </c>
      <c r="J4358">
        <v>0</v>
      </c>
      <c r="K4358">
        <v>15.943984</v>
      </c>
      <c r="R4358" t="s">
        <v>15181</v>
      </c>
      <c r="S4358" t="s">
        <v>15237</v>
      </c>
      <c r="T4358" t="s">
        <v>15301</v>
      </c>
      <c r="U4358" t="s">
        <v>15317</v>
      </c>
    </row>
    <row r="4359" spans="1:21" x14ac:dyDescent="0.25">
      <c r="A4359">
        <v>2011</v>
      </c>
      <c r="B4359">
        <v>6</v>
      </c>
      <c r="C4359" t="s">
        <v>20</v>
      </c>
      <c r="D4359" t="s">
        <v>133</v>
      </c>
      <c r="G4359" t="s">
        <v>11017</v>
      </c>
      <c r="H4359" t="s">
        <v>14260</v>
      </c>
      <c r="I4359">
        <v>3</v>
      </c>
      <c r="J4359">
        <v>0</v>
      </c>
      <c r="K4359">
        <v>0</v>
      </c>
      <c r="R4359" t="s">
        <v>15181</v>
      </c>
      <c r="S4359" t="s">
        <v>15237</v>
      </c>
      <c r="T4359" t="s">
        <v>15301</v>
      </c>
      <c r="U4359" t="s">
        <v>15317</v>
      </c>
    </row>
    <row r="4360" spans="1:21" x14ac:dyDescent="0.25">
      <c r="A4360">
        <v>2011</v>
      </c>
      <c r="B4360">
        <v>6</v>
      </c>
      <c r="C4360" t="s">
        <v>22</v>
      </c>
      <c r="D4360" t="s">
        <v>134</v>
      </c>
      <c r="G4360" t="s">
        <v>10941</v>
      </c>
      <c r="H4360" t="s">
        <v>14221</v>
      </c>
      <c r="I4360">
        <v>2245.5734419999999</v>
      </c>
      <c r="J4360">
        <v>0</v>
      </c>
      <c r="K4360">
        <v>3465.6162760000002</v>
      </c>
      <c r="U4360" t="s">
        <v>15316</v>
      </c>
    </row>
    <row r="4361" spans="1:21" x14ac:dyDescent="0.25">
      <c r="A4361">
        <v>2011</v>
      </c>
      <c r="B4361">
        <v>6</v>
      </c>
      <c r="C4361" t="s">
        <v>23</v>
      </c>
      <c r="D4361" t="s">
        <v>135</v>
      </c>
      <c r="G4361" t="s">
        <v>10942</v>
      </c>
      <c r="H4361" t="s">
        <v>14222</v>
      </c>
      <c r="I4361">
        <v>271.16830299999998</v>
      </c>
      <c r="J4361">
        <v>0</v>
      </c>
      <c r="K4361">
        <v>277.00685700000002</v>
      </c>
      <c r="U4361" t="s">
        <v>15316</v>
      </c>
    </row>
    <row r="4362" spans="1:21" x14ac:dyDescent="0.25">
      <c r="A4362">
        <v>2011</v>
      </c>
      <c r="B4362">
        <v>6</v>
      </c>
      <c r="C4362" t="s">
        <v>23</v>
      </c>
      <c r="D4362" t="s">
        <v>136</v>
      </c>
      <c r="G4362" t="s">
        <v>10957</v>
      </c>
      <c r="H4362" t="s">
        <v>14532</v>
      </c>
      <c r="I4362">
        <v>15.404</v>
      </c>
      <c r="J4362">
        <v>0</v>
      </c>
      <c r="K4362">
        <v>8.4211259999999992</v>
      </c>
      <c r="U4362" t="s">
        <v>15316</v>
      </c>
    </row>
    <row r="4363" spans="1:21" x14ac:dyDescent="0.25">
      <c r="A4363">
        <v>2011</v>
      </c>
      <c r="B4363">
        <v>6</v>
      </c>
      <c r="C4363" t="s">
        <v>24</v>
      </c>
      <c r="D4363" t="s">
        <v>137</v>
      </c>
      <c r="E4363" t="s">
        <v>3892</v>
      </c>
      <c r="F4363" t="s">
        <v>7940</v>
      </c>
      <c r="G4363" t="s">
        <v>11018</v>
      </c>
      <c r="H4363" t="s">
        <v>14264</v>
      </c>
      <c r="I4363">
        <v>417.56837100000001</v>
      </c>
      <c r="J4363">
        <v>0</v>
      </c>
      <c r="K4363">
        <v>482.76666599999999</v>
      </c>
      <c r="U4363" t="s">
        <v>15316</v>
      </c>
    </row>
    <row r="4364" spans="1:21" x14ac:dyDescent="0.25">
      <c r="A4364">
        <v>2011</v>
      </c>
      <c r="B4364">
        <v>6</v>
      </c>
      <c r="C4364" t="s">
        <v>24</v>
      </c>
      <c r="D4364" t="s">
        <v>138</v>
      </c>
      <c r="E4364" t="s">
        <v>3893</v>
      </c>
      <c r="F4364" t="s">
        <v>7235</v>
      </c>
      <c r="G4364" t="s">
        <v>11019</v>
      </c>
      <c r="H4364" t="s">
        <v>14265</v>
      </c>
      <c r="I4364">
        <v>572.05258800000001</v>
      </c>
      <c r="J4364">
        <v>0</v>
      </c>
      <c r="K4364">
        <v>666.68193499999995</v>
      </c>
      <c r="U4364" t="s">
        <v>15316</v>
      </c>
    </row>
    <row r="4365" spans="1:21" x14ac:dyDescent="0.25">
      <c r="A4365">
        <v>2011</v>
      </c>
      <c r="B4365">
        <v>6</v>
      </c>
      <c r="C4365" t="s">
        <v>24</v>
      </c>
      <c r="D4365" t="s">
        <v>139</v>
      </c>
      <c r="E4365" t="s">
        <v>3894</v>
      </c>
      <c r="F4365" t="s">
        <v>7941</v>
      </c>
      <c r="G4365" t="s">
        <v>11020</v>
      </c>
      <c r="H4365" t="s">
        <v>14266</v>
      </c>
      <c r="I4365">
        <v>331.55789299999998</v>
      </c>
      <c r="J4365">
        <v>0</v>
      </c>
      <c r="K4365">
        <v>382.35349300000001</v>
      </c>
      <c r="U4365" t="s">
        <v>15316</v>
      </c>
    </row>
    <row r="4366" spans="1:21" x14ac:dyDescent="0.25">
      <c r="A4366">
        <v>2011</v>
      </c>
      <c r="B4366">
        <v>6</v>
      </c>
      <c r="C4366" t="s">
        <v>24</v>
      </c>
      <c r="D4366" t="s">
        <v>140</v>
      </c>
      <c r="E4366" t="s">
        <v>3895</v>
      </c>
      <c r="F4366" t="s">
        <v>7942</v>
      </c>
      <c r="G4366" t="s">
        <v>11021</v>
      </c>
      <c r="H4366" t="s">
        <v>14267</v>
      </c>
      <c r="I4366">
        <v>298.24278700000002</v>
      </c>
      <c r="J4366">
        <v>0</v>
      </c>
      <c r="K4366">
        <v>345.46527800000001</v>
      </c>
      <c r="U4366" t="s">
        <v>15316</v>
      </c>
    </row>
    <row r="4367" spans="1:21" x14ac:dyDescent="0.25">
      <c r="A4367">
        <v>2011</v>
      </c>
      <c r="B4367">
        <v>6</v>
      </c>
      <c r="C4367" t="s">
        <v>24</v>
      </c>
      <c r="D4367" t="s">
        <v>141</v>
      </c>
      <c r="E4367" t="s">
        <v>3896</v>
      </c>
      <c r="F4367" t="s">
        <v>7943</v>
      </c>
      <c r="G4367" t="s">
        <v>11022</v>
      </c>
      <c r="H4367" t="s">
        <v>14268</v>
      </c>
      <c r="I4367">
        <v>84.150227999999998</v>
      </c>
      <c r="J4367">
        <v>0</v>
      </c>
      <c r="K4367">
        <v>69.492579000000006</v>
      </c>
      <c r="L4367" t="s">
        <v>18637</v>
      </c>
      <c r="M4367" t="s">
        <v>17163</v>
      </c>
      <c r="P4367" t="s">
        <v>17160</v>
      </c>
      <c r="Q4367" t="s">
        <v>17503</v>
      </c>
      <c r="R4367" t="s">
        <v>15344</v>
      </c>
      <c r="S4367" t="s">
        <v>15251</v>
      </c>
      <c r="T4367" t="s">
        <v>17542</v>
      </c>
      <c r="U4367" t="s">
        <v>15317</v>
      </c>
    </row>
    <row r="4368" spans="1:21" x14ac:dyDescent="0.25">
      <c r="A4368">
        <v>2011</v>
      </c>
      <c r="B4368">
        <v>6</v>
      </c>
      <c r="C4368" t="s">
        <v>24</v>
      </c>
      <c r="D4368" t="s">
        <v>146</v>
      </c>
      <c r="E4368" t="s">
        <v>3897</v>
      </c>
      <c r="F4368" t="s">
        <v>6906</v>
      </c>
      <c r="G4368" t="s">
        <v>11027</v>
      </c>
      <c r="H4368" t="s">
        <v>14269</v>
      </c>
      <c r="I4368">
        <v>333.53368799999998</v>
      </c>
      <c r="J4368">
        <v>0</v>
      </c>
      <c r="K4368">
        <v>275.32599699999997</v>
      </c>
      <c r="L4368" t="s">
        <v>15182</v>
      </c>
      <c r="M4368" t="s">
        <v>15237</v>
      </c>
      <c r="R4368" t="s">
        <v>15182</v>
      </c>
      <c r="S4368" t="s">
        <v>15237</v>
      </c>
      <c r="T4368" t="s">
        <v>15301</v>
      </c>
      <c r="U4368" t="s">
        <v>15317</v>
      </c>
    </row>
    <row r="4369" spans="1:21" x14ac:dyDescent="0.25">
      <c r="A4369">
        <v>2011</v>
      </c>
      <c r="B4369">
        <v>6</v>
      </c>
      <c r="C4369" t="s">
        <v>24</v>
      </c>
      <c r="D4369" t="s">
        <v>147</v>
      </c>
      <c r="E4369" t="s">
        <v>3898</v>
      </c>
      <c r="F4369" t="s">
        <v>7944</v>
      </c>
      <c r="G4369" t="s">
        <v>11028</v>
      </c>
      <c r="H4369" t="s">
        <v>14266</v>
      </c>
      <c r="I4369">
        <v>78.441751999999994</v>
      </c>
      <c r="J4369">
        <v>0</v>
      </c>
      <c r="K4369">
        <v>1111.91778</v>
      </c>
      <c r="U4369" t="s">
        <v>15316</v>
      </c>
    </row>
    <row r="4370" spans="1:21" x14ac:dyDescent="0.25">
      <c r="A4370">
        <v>2011</v>
      </c>
      <c r="B4370">
        <v>6</v>
      </c>
      <c r="C4370" t="s">
        <v>24</v>
      </c>
      <c r="D4370" t="s">
        <v>1658</v>
      </c>
      <c r="E4370" t="s">
        <v>3237</v>
      </c>
      <c r="F4370" t="s">
        <v>7945</v>
      </c>
      <c r="G4370" t="s">
        <v>12420</v>
      </c>
      <c r="H4370" t="s">
        <v>14260</v>
      </c>
      <c r="I4370">
        <v>631.29022399999997</v>
      </c>
      <c r="J4370">
        <v>0</v>
      </c>
      <c r="K4370">
        <v>60.075417999999999</v>
      </c>
      <c r="L4370" t="s">
        <v>15181</v>
      </c>
      <c r="M4370" t="s">
        <v>15237</v>
      </c>
      <c r="N4370" t="s">
        <v>15181</v>
      </c>
      <c r="O4370" t="s">
        <v>15237</v>
      </c>
      <c r="P4370" t="s">
        <v>15181</v>
      </c>
      <c r="Q4370" t="s">
        <v>15237</v>
      </c>
      <c r="R4370" t="s">
        <v>15181</v>
      </c>
      <c r="S4370" t="s">
        <v>15237</v>
      </c>
      <c r="T4370" t="s">
        <v>15301</v>
      </c>
      <c r="U4370" t="s">
        <v>15317</v>
      </c>
    </row>
    <row r="4371" spans="1:21" x14ac:dyDescent="0.25">
      <c r="A4371">
        <v>2011</v>
      </c>
      <c r="B4371">
        <v>6</v>
      </c>
      <c r="C4371" t="s">
        <v>24</v>
      </c>
      <c r="D4371" t="s">
        <v>1659</v>
      </c>
      <c r="E4371" t="s">
        <v>3899</v>
      </c>
      <c r="F4371" t="s">
        <v>7946</v>
      </c>
      <c r="G4371" t="s">
        <v>12421</v>
      </c>
      <c r="H4371" t="s">
        <v>14260</v>
      </c>
      <c r="I4371">
        <v>146.94701599999999</v>
      </c>
      <c r="J4371">
        <v>0</v>
      </c>
      <c r="K4371">
        <v>86.998627999999997</v>
      </c>
      <c r="L4371" t="s">
        <v>15181</v>
      </c>
      <c r="M4371" t="s">
        <v>15237</v>
      </c>
      <c r="N4371" t="s">
        <v>15181</v>
      </c>
      <c r="O4371" t="s">
        <v>15237</v>
      </c>
      <c r="P4371" t="s">
        <v>15181</v>
      </c>
      <c r="Q4371" t="s">
        <v>15237</v>
      </c>
      <c r="R4371" t="s">
        <v>15181</v>
      </c>
      <c r="S4371" t="s">
        <v>15237</v>
      </c>
      <c r="T4371" t="s">
        <v>15301</v>
      </c>
      <c r="U4371" t="s">
        <v>15317</v>
      </c>
    </row>
    <row r="4372" spans="1:21" x14ac:dyDescent="0.25">
      <c r="A4372">
        <v>2011</v>
      </c>
      <c r="B4372">
        <v>6</v>
      </c>
      <c r="C4372" t="s">
        <v>24</v>
      </c>
      <c r="D4372" t="s">
        <v>1660</v>
      </c>
      <c r="E4372" t="s">
        <v>3239</v>
      </c>
      <c r="F4372" t="s">
        <v>7241</v>
      </c>
      <c r="G4372" t="s">
        <v>12422</v>
      </c>
      <c r="H4372" t="s">
        <v>14260</v>
      </c>
      <c r="I4372">
        <v>556.68183199999999</v>
      </c>
      <c r="J4372">
        <v>0</v>
      </c>
      <c r="K4372">
        <v>661.42533700000001</v>
      </c>
      <c r="L4372" t="s">
        <v>15181</v>
      </c>
      <c r="M4372" t="s">
        <v>15237</v>
      </c>
      <c r="R4372" t="s">
        <v>15181</v>
      </c>
      <c r="S4372" t="s">
        <v>15237</v>
      </c>
      <c r="T4372" t="s">
        <v>15301</v>
      </c>
      <c r="U4372" t="s">
        <v>15317</v>
      </c>
    </row>
    <row r="4373" spans="1:21" x14ac:dyDescent="0.25">
      <c r="A4373">
        <v>2011</v>
      </c>
      <c r="B4373">
        <v>6</v>
      </c>
      <c r="C4373" t="s">
        <v>21</v>
      </c>
      <c r="D4373" t="s">
        <v>150</v>
      </c>
      <c r="E4373" t="s">
        <v>3240</v>
      </c>
      <c r="F4373" t="s">
        <v>7242</v>
      </c>
      <c r="G4373" t="s">
        <v>11031</v>
      </c>
      <c r="H4373" t="s">
        <v>14270</v>
      </c>
      <c r="I4373">
        <v>443.02141</v>
      </c>
      <c r="J4373">
        <v>0</v>
      </c>
      <c r="K4373">
        <v>1325.685941</v>
      </c>
      <c r="U4373" t="s">
        <v>15316</v>
      </c>
    </row>
    <row r="4374" spans="1:21" x14ac:dyDescent="0.25">
      <c r="A4374">
        <v>2011</v>
      </c>
      <c r="B4374">
        <v>6</v>
      </c>
      <c r="C4374" t="s">
        <v>21</v>
      </c>
      <c r="D4374" t="s">
        <v>1661</v>
      </c>
      <c r="G4374" t="s">
        <v>12423</v>
      </c>
      <c r="H4374" t="s">
        <v>14264</v>
      </c>
      <c r="I4374">
        <v>4.8612000000000002</v>
      </c>
      <c r="J4374">
        <v>0</v>
      </c>
      <c r="K4374">
        <v>7.5608170000000001</v>
      </c>
      <c r="U4374" t="s">
        <v>15316</v>
      </c>
    </row>
    <row r="4375" spans="1:21" x14ac:dyDescent="0.25">
      <c r="A4375">
        <v>2011</v>
      </c>
      <c r="B4375">
        <v>6</v>
      </c>
      <c r="C4375" t="s">
        <v>21</v>
      </c>
      <c r="D4375" t="s">
        <v>2372</v>
      </c>
      <c r="G4375" t="s">
        <v>13221</v>
      </c>
      <c r="H4375" t="s">
        <v>14700</v>
      </c>
      <c r="I4375">
        <v>0</v>
      </c>
      <c r="J4375">
        <v>0</v>
      </c>
      <c r="K4375">
        <v>2197.1999999999998</v>
      </c>
      <c r="P4375" t="s">
        <v>17015</v>
      </c>
      <c r="Q4375" t="s">
        <v>15250</v>
      </c>
      <c r="T4375" t="s">
        <v>15303</v>
      </c>
      <c r="U4375" t="s">
        <v>15317</v>
      </c>
    </row>
    <row r="4376" spans="1:21" x14ac:dyDescent="0.25">
      <c r="A4376">
        <v>2011</v>
      </c>
      <c r="B4376">
        <v>6</v>
      </c>
      <c r="C4376" t="s">
        <v>29</v>
      </c>
      <c r="D4376" t="s">
        <v>156</v>
      </c>
      <c r="E4376" t="s">
        <v>3900</v>
      </c>
      <c r="F4376" t="s">
        <v>7947</v>
      </c>
      <c r="G4376" t="s">
        <v>13222</v>
      </c>
      <c r="H4376" t="s">
        <v>14272</v>
      </c>
      <c r="I4376">
        <v>668.09538199999997</v>
      </c>
      <c r="J4376">
        <v>0</v>
      </c>
      <c r="K4376">
        <v>1118.0923499999999</v>
      </c>
      <c r="N4376" t="s">
        <v>15184</v>
      </c>
      <c r="O4376" t="s">
        <v>15242</v>
      </c>
      <c r="P4376" t="s">
        <v>17161</v>
      </c>
      <c r="Q4376" t="s">
        <v>15242</v>
      </c>
      <c r="R4376" t="s">
        <v>17161</v>
      </c>
      <c r="S4376" t="s">
        <v>15242</v>
      </c>
      <c r="T4376" t="s">
        <v>15309</v>
      </c>
      <c r="U4376" t="s">
        <v>15317</v>
      </c>
    </row>
    <row r="4377" spans="1:21" x14ac:dyDescent="0.25">
      <c r="A4377">
        <v>2011</v>
      </c>
      <c r="B4377">
        <v>6</v>
      </c>
      <c r="C4377" t="s">
        <v>29</v>
      </c>
      <c r="D4377" t="s">
        <v>2250</v>
      </c>
      <c r="E4377" t="s">
        <v>3901</v>
      </c>
      <c r="F4377" t="s">
        <v>7948</v>
      </c>
      <c r="G4377" t="s">
        <v>13056</v>
      </c>
      <c r="H4377" t="s">
        <v>14269</v>
      </c>
      <c r="I4377">
        <v>202.623976</v>
      </c>
      <c r="J4377">
        <v>0</v>
      </c>
      <c r="K4377">
        <v>144.81188900000001</v>
      </c>
      <c r="L4377" t="s">
        <v>15182</v>
      </c>
      <c r="M4377" t="s">
        <v>15237</v>
      </c>
      <c r="R4377" t="s">
        <v>15182</v>
      </c>
      <c r="S4377" t="s">
        <v>15237</v>
      </c>
      <c r="T4377" s="124" t="s">
        <v>16993</v>
      </c>
      <c r="U4377" s="124" t="s">
        <v>15317</v>
      </c>
    </row>
    <row r="4378" spans="1:21" x14ac:dyDescent="0.25">
      <c r="A4378">
        <v>2011</v>
      </c>
      <c r="B4378">
        <v>6</v>
      </c>
      <c r="C4378" t="s">
        <v>29</v>
      </c>
      <c r="D4378" t="s">
        <v>157</v>
      </c>
      <c r="E4378" t="s">
        <v>3900</v>
      </c>
      <c r="F4378" t="s">
        <v>7949</v>
      </c>
      <c r="G4378" t="s">
        <v>11038</v>
      </c>
      <c r="H4378" t="s">
        <v>14272</v>
      </c>
      <c r="I4378">
        <v>74.233395999999999</v>
      </c>
      <c r="J4378">
        <v>0</v>
      </c>
      <c r="K4378">
        <v>63.482914000000001</v>
      </c>
      <c r="P4378" t="s">
        <v>17509</v>
      </c>
      <c r="Q4378" t="s">
        <v>15242</v>
      </c>
      <c r="R4378" t="s">
        <v>17161</v>
      </c>
      <c r="S4378" t="s">
        <v>15242</v>
      </c>
      <c r="T4378" t="s">
        <v>15309</v>
      </c>
      <c r="U4378" t="s">
        <v>15317</v>
      </c>
    </row>
    <row r="4379" spans="1:21" x14ac:dyDescent="0.25">
      <c r="A4379">
        <v>2011</v>
      </c>
      <c r="B4379">
        <v>6</v>
      </c>
      <c r="C4379" t="s">
        <v>29</v>
      </c>
      <c r="D4379" t="s">
        <v>158</v>
      </c>
      <c r="E4379" t="s">
        <v>3902</v>
      </c>
      <c r="F4379" t="s">
        <v>7950</v>
      </c>
      <c r="G4379" t="s">
        <v>11039</v>
      </c>
      <c r="H4379" t="s">
        <v>14268</v>
      </c>
      <c r="I4379">
        <v>5411.3896480000003</v>
      </c>
      <c r="J4379">
        <v>0</v>
      </c>
      <c r="K4379">
        <v>5210.3327140000001</v>
      </c>
      <c r="L4379" t="s">
        <v>17955</v>
      </c>
      <c r="M4379" t="s">
        <v>15241</v>
      </c>
      <c r="N4379" t="s">
        <v>18638</v>
      </c>
      <c r="O4379" t="s">
        <v>17163</v>
      </c>
      <c r="P4379" t="s">
        <v>17512</v>
      </c>
      <c r="Q4379" t="s">
        <v>15241</v>
      </c>
      <c r="R4379" t="s">
        <v>15344</v>
      </c>
      <c r="S4379" t="s">
        <v>15251</v>
      </c>
      <c r="T4379" s="124" t="s">
        <v>18639</v>
      </c>
      <c r="U4379" s="124" t="s">
        <v>15317</v>
      </c>
    </row>
    <row r="4380" spans="1:21" x14ac:dyDescent="0.25">
      <c r="A4380">
        <v>2011</v>
      </c>
      <c r="B4380">
        <v>6</v>
      </c>
      <c r="C4380" t="s">
        <v>29</v>
      </c>
      <c r="D4380" t="s">
        <v>159</v>
      </c>
      <c r="E4380" t="s">
        <v>3244</v>
      </c>
      <c r="F4380" t="s">
        <v>7591</v>
      </c>
      <c r="G4380" t="s">
        <v>11040</v>
      </c>
      <c r="H4380" t="s">
        <v>14260</v>
      </c>
      <c r="I4380">
        <v>1032.089733</v>
      </c>
      <c r="J4380">
        <v>0</v>
      </c>
      <c r="K4380">
        <v>960.52113299999996</v>
      </c>
      <c r="L4380" t="s">
        <v>18083</v>
      </c>
      <c r="M4380" t="s">
        <v>17702</v>
      </c>
      <c r="N4380" t="s">
        <v>18383</v>
      </c>
      <c r="O4380" t="s">
        <v>17515</v>
      </c>
      <c r="P4380" t="s">
        <v>15181</v>
      </c>
      <c r="Q4380" t="s">
        <v>15237</v>
      </c>
      <c r="R4380" t="s">
        <v>15181</v>
      </c>
      <c r="S4380" t="s">
        <v>15237</v>
      </c>
      <c r="T4380" s="124" t="s">
        <v>18085</v>
      </c>
      <c r="U4380" s="124" t="s">
        <v>15317</v>
      </c>
    </row>
    <row r="4381" spans="1:21" x14ac:dyDescent="0.25">
      <c r="A4381">
        <v>2011</v>
      </c>
      <c r="B4381">
        <v>6</v>
      </c>
      <c r="C4381" t="s">
        <v>29</v>
      </c>
      <c r="D4381" t="s">
        <v>160</v>
      </c>
      <c r="E4381" t="s">
        <v>3550</v>
      </c>
      <c r="F4381" t="s">
        <v>7592</v>
      </c>
      <c r="G4381" t="s">
        <v>12426</v>
      </c>
      <c r="H4381" t="s">
        <v>14260</v>
      </c>
      <c r="I4381">
        <v>4801.042657</v>
      </c>
      <c r="J4381">
        <v>0</v>
      </c>
      <c r="K4381">
        <v>4474.7938510000004</v>
      </c>
      <c r="L4381" t="s">
        <v>18086</v>
      </c>
      <c r="M4381" t="s">
        <v>17519</v>
      </c>
      <c r="N4381" t="s">
        <v>18087</v>
      </c>
      <c r="O4381" t="s">
        <v>17519</v>
      </c>
      <c r="P4381" t="s">
        <v>15181</v>
      </c>
      <c r="Q4381" t="s">
        <v>15237</v>
      </c>
      <c r="R4381" t="s">
        <v>15181</v>
      </c>
      <c r="S4381" t="s">
        <v>15237</v>
      </c>
      <c r="T4381" s="124" t="s">
        <v>17977</v>
      </c>
      <c r="U4381" s="124" t="s">
        <v>15317</v>
      </c>
    </row>
    <row r="4382" spans="1:21" x14ac:dyDescent="0.25">
      <c r="A4382">
        <v>2011</v>
      </c>
      <c r="B4382">
        <v>6</v>
      </c>
      <c r="C4382" t="s">
        <v>29</v>
      </c>
      <c r="D4382" t="s">
        <v>161</v>
      </c>
      <c r="E4382" t="s">
        <v>3551</v>
      </c>
      <c r="F4382" t="s">
        <v>7951</v>
      </c>
      <c r="G4382" t="s">
        <v>11042</v>
      </c>
      <c r="H4382" t="s">
        <v>14260</v>
      </c>
      <c r="I4382">
        <v>344.69755500000002</v>
      </c>
      <c r="J4382">
        <v>0</v>
      </c>
      <c r="K4382">
        <v>343.33701100000002</v>
      </c>
      <c r="L4382" t="s">
        <v>15181</v>
      </c>
      <c r="M4382" t="s">
        <v>15237</v>
      </c>
      <c r="N4382" t="s">
        <v>15181</v>
      </c>
      <c r="O4382" t="s">
        <v>15237</v>
      </c>
      <c r="P4382" t="s">
        <v>15181</v>
      </c>
      <c r="Q4382" t="s">
        <v>15237</v>
      </c>
      <c r="R4382" t="s">
        <v>15181</v>
      </c>
      <c r="S4382" t="s">
        <v>15237</v>
      </c>
      <c r="T4382" s="124" t="s">
        <v>16993</v>
      </c>
      <c r="U4382" s="124" t="s">
        <v>15317</v>
      </c>
    </row>
    <row r="4383" spans="1:21" x14ac:dyDescent="0.25">
      <c r="A4383">
        <v>2011</v>
      </c>
      <c r="B4383">
        <v>6</v>
      </c>
      <c r="C4383" t="s">
        <v>29</v>
      </c>
      <c r="D4383" t="s">
        <v>162</v>
      </c>
      <c r="E4383" t="s">
        <v>3552</v>
      </c>
      <c r="F4383" t="s">
        <v>7594</v>
      </c>
      <c r="G4383" t="s">
        <v>11043</v>
      </c>
      <c r="H4383" t="s">
        <v>14260</v>
      </c>
      <c r="I4383">
        <v>463.82889699999998</v>
      </c>
      <c r="J4383">
        <v>0</v>
      </c>
      <c r="K4383">
        <v>461.04754500000001</v>
      </c>
      <c r="L4383" t="s">
        <v>18384</v>
      </c>
      <c r="M4383" t="s">
        <v>17527</v>
      </c>
      <c r="N4383" t="s">
        <v>18089</v>
      </c>
      <c r="O4383" t="s">
        <v>16843</v>
      </c>
      <c r="P4383" t="s">
        <v>17528</v>
      </c>
      <c r="Q4383" t="s">
        <v>16843</v>
      </c>
      <c r="R4383" t="s">
        <v>15181</v>
      </c>
      <c r="S4383" t="s">
        <v>15237</v>
      </c>
      <c r="T4383" s="124" t="s">
        <v>17529</v>
      </c>
      <c r="U4383" s="124" t="s">
        <v>15317</v>
      </c>
    </row>
    <row r="4384" spans="1:21" x14ac:dyDescent="0.25">
      <c r="A4384">
        <v>2011</v>
      </c>
      <c r="B4384">
        <v>6</v>
      </c>
      <c r="C4384" t="s">
        <v>29</v>
      </c>
      <c r="D4384" t="s">
        <v>163</v>
      </c>
      <c r="E4384" t="s">
        <v>3903</v>
      </c>
      <c r="F4384" t="s">
        <v>7248</v>
      </c>
      <c r="G4384" t="s">
        <v>12427</v>
      </c>
      <c r="H4384" t="s">
        <v>14260</v>
      </c>
      <c r="I4384">
        <v>47.033458000000003</v>
      </c>
      <c r="J4384">
        <v>0</v>
      </c>
      <c r="K4384">
        <v>45.316445999999999</v>
      </c>
      <c r="L4384" t="s">
        <v>15181</v>
      </c>
      <c r="M4384" t="s">
        <v>15237</v>
      </c>
      <c r="N4384" t="s">
        <v>15181</v>
      </c>
      <c r="O4384" t="s">
        <v>15237</v>
      </c>
      <c r="R4384" t="s">
        <v>15181</v>
      </c>
      <c r="S4384" t="s">
        <v>15237</v>
      </c>
      <c r="T4384" s="124" t="s">
        <v>16993</v>
      </c>
      <c r="U4384" s="124" t="s">
        <v>15317</v>
      </c>
    </row>
    <row r="4385" spans="1:21" x14ac:dyDescent="0.25">
      <c r="A4385">
        <v>2011</v>
      </c>
      <c r="B4385">
        <v>6</v>
      </c>
      <c r="C4385" t="s">
        <v>29</v>
      </c>
      <c r="D4385" t="s">
        <v>164</v>
      </c>
      <c r="E4385" t="s">
        <v>3249</v>
      </c>
      <c r="F4385" t="s">
        <v>7249</v>
      </c>
      <c r="G4385" t="s">
        <v>11045</v>
      </c>
      <c r="H4385" t="s">
        <v>14260</v>
      </c>
      <c r="I4385">
        <v>55.741216999999999</v>
      </c>
      <c r="J4385">
        <v>0</v>
      </c>
      <c r="K4385">
        <v>54.870336000000002</v>
      </c>
      <c r="L4385" t="s">
        <v>18090</v>
      </c>
      <c r="M4385" t="s">
        <v>17515</v>
      </c>
      <c r="N4385" t="s">
        <v>18091</v>
      </c>
      <c r="O4385" t="s">
        <v>17545</v>
      </c>
      <c r="P4385" t="s">
        <v>15181</v>
      </c>
      <c r="Q4385" t="s">
        <v>15237</v>
      </c>
      <c r="R4385" t="s">
        <v>15181</v>
      </c>
      <c r="S4385" t="s">
        <v>15237</v>
      </c>
      <c r="T4385" s="124" t="s">
        <v>18092</v>
      </c>
      <c r="U4385" s="124" t="s">
        <v>15317</v>
      </c>
    </row>
    <row r="4386" spans="1:21" x14ac:dyDescent="0.25">
      <c r="A4386">
        <v>2011</v>
      </c>
      <c r="B4386">
        <v>6</v>
      </c>
      <c r="C4386" t="s">
        <v>29</v>
      </c>
      <c r="D4386" t="s">
        <v>165</v>
      </c>
      <c r="E4386" t="s">
        <v>3553</v>
      </c>
      <c r="F4386" t="s">
        <v>7595</v>
      </c>
      <c r="G4386" t="s">
        <v>11046</v>
      </c>
      <c r="H4386" t="s">
        <v>14260</v>
      </c>
      <c r="I4386">
        <v>227.37872899999999</v>
      </c>
      <c r="J4386">
        <v>0</v>
      </c>
      <c r="K4386">
        <v>220.38776999999999</v>
      </c>
      <c r="L4386" t="s">
        <v>17533</v>
      </c>
      <c r="M4386" t="s">
        <v>17515</v>
      </c>
      <c r="N4386" t="s">
        <v>18385</v>
      </c>
      <c r="O4386" t="s">
        <v>17524</v>
      </c>
      <c r="P4386" t="s">
        <v>15181</v>
      </c>
      <c r="Q4386" t="s">
        <v>15237</v>
      </c>
      <c r="R4386" t="s">
        <v>15181</v>
      </c>
      <c r="S4386" t="s">
        <v>15237</v>
      </c>
      <c r="T4386" s="124" t="s">
        <v>18386</v>
      </c>
      <c r="U4386" s="124" t="s">
        <v>15317</v>
      </c>
    </row>
    <row r="4387" spans="1:21" x14ac:dyDescent="0.25">
      <c r="A4387">
        <v>2011</v>
      </c>
      <c r="B4387">
        <v>6</v>
      </c>
      <c r="C4387" t="s">
        <v>29</v>
      </c>
      <c r="D4387" t="s">
        <v>166</v>
      </c>
      <c r="E4387" t="s">
        <v>3554</v>
      </c>
      <c r="F4387" t="s">
        <v>7251</v>
      </c>
      <c r="G4387" t="s">
        <v>11047</v>
      </c>
      <c r="H4387" t="s">
        <v>14260</v>
      </c>
      <c r="I4387">
        <v>262.38328000000001</v>
      </c>
      <c r="J4387">
        <v>0</v>
      </c>
      <c r="K4387">
        <v>256.90767299999999</v>
      </c>
      <c r="L4387" t="s">
        <v>18387</v>
      </c>
      <c r="M4387" t="s">
        <v>16843</v>
      </c>
      <c r="N4387" t="s">
        <v>18093</v>
      </c>
      <c r="O4387" t="s">
        <v>16843</v>
      </c>
      <c r="P4387" t="s">
        <v>17537</v>
      </c>
      <c r="Q4387" t="s">
        <v>16843</v>
      </c>
      <c r="R4387" t="s">
        <v>15181</v>
      </c>
      <c r="S4387" t="s">
        <v>15237</v>
      </c>
      <c r="T4387" s="124" t="s">
        <v>17162</v>
      </c>
      <c r="U4387" s="124" t="s">
        <v>15317</v>
      </c>
    </row>
    <row r="4388" spans="1:21" x14ac:dyDescent="0.25">
      <c r="A4388">
        <v>2011</v>
      </c>
      <c r="B4388">
        <v>6</v>
      </c>
      <c r="C4388" t="s">
        <v>29</v>
      </c>
      <c r="D4388" t="s">
        <v>169</v>
      </c>
      <c r="E4388" t="s">
        <v>3900</v>
      </c>
      <c r="F4388" t="s">
        <v>7952</v>
      </c>
      <c r="G4388" t="s">
        <v>13223</v>
      </c>
      <c r="H4388" t="s">
        <v>14272</v>
      </c>
      <c r="I4388">
        <v>148.46564100000001</v>
      </c>
      <c r="J4388">
        <v>0</v>
      </c>
      <c r="K4388">
        <v>145.97779600000001</v>
      </c>
      <c r="N4388" t="s">
        <v>15184</v>
      </c>
      <c r="O4388" t="s">
        <v>15242</v>
      </c>
      <c r="P4388" t="s">
        <v>16907</v>
      </c>
      <c r="Q4388" t="s">
        <v>15250</v>
      </c>
      <c r="R4388" t="s">
        <v>17161</v>
      </c>
      <c r="S4388" t="s">
        <v>15242</v>
      </c>
      <c r="T4388" t="s">
        <v>16845</v>
      </c>
      <c r="U4388" t="s">
        <v>15317</v>
      </c>
    </row>
    <row r="4389" spans="1:21" x14ac:dyDescent="0.25">
      <c r="A4389">
        <v>2011</v>
      </c>
      <c r="B4389">
        <v>6</v>
      </c>
      <c r="C4389" t="s">
        <v>29</v>
      </c>
      <c r="D4389" t="s">
        <v>2251</v>
      </c>
      <c r="G4389" t="s">
        <v>13224</v>
      </c>
      <c r="H4389" t="s">
        <v>14258</v>
      </c>
      <c r="I4389">
        <v>0</v>
      </c>
      <c r="J4389">
        <v>0</v>
      </c>
      <c r="K4389">
        <v>0</v>
      </c>
      <c r="P4389" t="s">
        <v>15361</v>
      </c>
      <c r="Q4389" t="s">
        <v>15244</v>
      </c>
      <c r="T4389" t="s">
        <v>15315</v>
      </c>
      <c r="U4389" t="s">
        <v>15317</v>
      </c>
    </row>
    <row r="4390" spans="1:21" x14ac:dyDescent="0.25">
      <c r="A4390">
        <v>2011</v>
      </c>
      <c r="B4390">
        <v>6</v>
      </c>
      <c r="C4390" t="s">
        <v>29</v>
      </c>
      <c r="D4390" t="s">
        <v>2373</v>
      </c>
      <c r="E4390" t="s">
        <v>3904</v>
      </c>
      <c r="F4390" t="s">
        <v>7953</v>
      </c>
      <c r="G4390" t="s">
        <v>13225</v>
      </c>
      <c r="H4390" t="s">
        <v>14269</v>
      </c>
      <c r="I4390">
        <v>70</v>
      </c>
      <c r="J4390">
        <v>0</v>
      </c>
      <c r="K4390">
        <v>97.592618999999999</v>
      </c>
      <c r="L4390" t="s">
        <v>15182</v>
      </c>
      <c r="M4390" t="s">
        <v>15237</v>
      </c>
      <c r="P4390" t="s">
        <v>15182</v>
      </c>
      <c r="Q4390" t="s">
        <v>15237</v>
      </c>
      <c r="R4390" t="s">
        <v>15182</v>
      </c>
      <c r="S4390" t="s">
        <v>15237</v>
      </c>
      <c r="T4390" t="s">
        <v>15301</v>
      </c>
      <c r="U4390" t="s">
        <v>15317</v>
      </c>
    </row>
    <row r="4391" spans="1:21" x14ac:dyDescent="0.25">
      <c r="A4391">
        <v>2011</v>
      </c>
      <c r="B4391">
        <v>6</v>
      </c>
      <c r="C4391" t="s">
        <v>30</v>
      </c>
      <c r="D4391" t="s">
        <v>175</v>
      </c>
      <c r="E4391" t="s">
        <v>3555</v>
      </c>
      <c r="F4391" t="s">
        <v>7954</v>
      </c>
      <c r="G4391" t="s">
        <v>11056</v>
      </c>
      <c r="H4391" t="s">
        <v>14268</v>
      </c>
      <c r="I4391">
        <v>8</v>
      </c>
      <c r="J4391">
        <v>0</v>
      </c>
      <c r="K4391">
        <v>4.6749999999999998</v>
      </c>
      <c r="L4391" t="s">
        <v>18388</v>
      </c>
      <c r="M4391" t="s">
        <v>17163</v>
      </c>
      <c r="N4391" t="s">
        <v>18640</v>
      </c>
      <c r="O4391" t="s">
        <v>17503</v>
      </c>
      <c r="R4391" t="s">
        <v>15344</v>
      </c>
      <c r="S4391" t="s">
        <v>15251</v>
      </c>
      <c r="T4391" t="s">
        <v>17542</v>
      </c>
      <c r="U4391" t="s">
        <v>15317</v>
      </c>
    </row>
    <row r="4392" spans="1:21" x14ac:dyDescent="0.25">
      <c r="A4392">
        <v>2011</v>
      </c>
      <c r="B4392">
        <v>6</v>
      </c>
      <c r="C4392" t="s">
        <v>30</v>
      </c>
      <c r="D4392" t="s">
        <v>176</v>
      </c>
      <c r="E4392" t="s">
        <v>3905</v>
      </c>
      <c r="F4392" t="s">
        <v>7955</v>
      </c>
      <c r="G4392" t="s">
        <v>12428</v>
      </c>
      <c r="H4392" t="s">
        <v>14260</v>
      </c>
      <c r="I4392">
        <v>35</v>
      </c>
      <c r="J4392">
        <v>0</v>
      </c>
      <c r="K4392">
        <v>34.648421999999997</v>
      </c>
      <c r="N4392" t="s">
        <v>15181</v>
      </c>
      <c r="O4392" t="s">
        <v>15237</v>
      </c>
      <c r="P4392" t="s">
        <v>17543</v>
      </c>
      <c r="Q4392" t="s">
        <v>15237</v>
      </c>
      <c r="R4392" t="s">
        <v>15181</v>
      </c>
      <c r="S4392" t="s">
        <v>15237</v>
      </c>
      <c r="T4392" t="s">
        <v>15301</v>
      </c>
      <c r="U4392" t="s">
        <v>15317</v>
      </c>
    </row>
    <row r="4393" spans="1:21" x14ac:dyDescent="0.25">
      <c r="A4393">
        <v>2011</v>
      </c>
      <c r="B4393">
        <v>6</v>
      </c>
      <c r="C4393" t="s">
        <v>30</v>
      </c>
      <c r="D4393" t="s">
        <v>177</v>
      </c>
      <c r="E4393" t="s">
        <v>3906</v>
      </c>
      <c r="F4393" t="s">
        <v>7956</v>
      </c>
      <c r="G4393" t="s">
        <v>12429</v>
      </c>
      <c r="H4393" t="s">
        <v>14260</v>
      </c>
      <c r="I4393">
        <v>12</v>
      </c>
      <c r="J4393">
        <v>0</v>
      </c>
      <c r="K4393">
        <v>9.0111840000000001</v>
      </c>
      <c r="L4393" t="s">
        <v>18641</v>
      </c>
      <c r="M4393" t="s">
        <v>17545</v>
      </c>
      <c r="N4393" t="s">
        <v>18642</v>
      </c>
      <c r="O4393" t="s">
        <v>17515</v>
      </c>
      <c r="P4393" t="s">
        <v>15181</v>
      </c>
      <c r="Q4393" t="s">
        <v>15237</v>
      </c>
      <c r="R4393" t="s">
        <v>15181</v>
      </c>
      <c r="S4393" t="s">
        <v>15237</v>
      </c>
      <c r="T4393" t="s">
        <v>17546</v>
      </c>
      <c r="U4393" t="s">
        <v>15317</v>
      </c>
    </row>
    <row r="4394" spans="1:21" x14ac:dyDescent="0.25">
      <c r="A4394">
        <v>2011</v>
      </c>
      <c r="B4394">
        <v>6</v>
      </c>
      <c r="C4394" t="s">
        <v>30</v>
      </c>
      <c r="D4394" t="s">
        <v>1664</v>
      </c>
      <c r="E4394" t="s">
        <v>3907</v>
      </c>
      <c r="F4394" t="s">
        <v>7957</v>
      </c>
      <c r="G4394" t="s">
        <v>12430</v>
      </c>
      <c r="H4394" t="s">
        <v>14260</v>
      </c>
      <c r="I4394">
        <v>118</v>
      </c>
      <c r="J4394">
        <v>0</v>
      </c>
      <c r="K4394">
        <v>73.296823000000003</v>
      </c>
      <c r="L4394" t="s">
        <v>18643</v>
      </c>
      <c r="M4394" t="s">
        <v>17204</v>
      </c>
      <c r="N4394" t="s">
        <v>18644</v>
      </c>
      <c r="O4394" t="s">
        <v>17204</v>
      </c>
      <c r="P4394" t="s">
        <v>16996</v>
      </c>
      <c r="Q4394" t="s">
        <v>16846</v>
      </c>
      <c r="R4394" t="s">
        <v>15181</v>
      </c>
      <c r="S4394" t="s">
        <v>15237</v>
      </c>
      <c r="T4394" t="s">
        <v>17232</v>
      </c>
      <c r="U4394" t="s">
        <v>15317</v>
      </c>
    </row>
    <row r="4395" spans="1:21" x14ac:dyDescent="0.25">
      <c r="A4395">
        <v>2011</v>
      </c>
      <c r="B4395">
        <v>6</v>
      </c>
      <c r="C4395" t="s">
        <v>30</v>
      </c>
      <c r="D4395" t="s">
        <v>1665</v>
      </c>
      <c r="E4395" t="s">
        <v>3908</v>
      </c>
      <c r="F4395" t="s">
        <v>7958</v>
      </c>
      <c r="G4395" t="s">
        <v>12431</v>
      </c>
      <c r="H4395" t="s">
        <v>14260</v>
      </c>
      <c r="I4395">
        <v>59</v>
      </c>
      <c r="J4395">
        <v>0</v>
      </c>
      <c r="K4395">
        <v>58.348219</v>
      </c>
      <c r="L4395" t="s">
        <v>18390</v>
      </c>
      <c r="M4395" t="s">
        <v>18102</v>
      </c>
      <c r="N4395" t="s">
        <v>18391</v>
      </c>
      <c r="O4395" t="s">
        <v>16888</v>
      </c>
      <c r="P4395" t="s">
        <v>18103</v>
      </c>
      <c r="Q4395" t="s">
        <v>18102</v>
      </c>
      <c r="R4395" t="s">
        <v>15181</v>
      </c>
      <c r="S4395" t="s">
        <v>15237</v>
      </c>
      <c r="T4395" t="s">
        <v>18392</v>
      </c>
      <c r="U4395" t="s">
        <v>15317</v>
      </c>
    </row>
    <row r="4396" spans="1:21" x14ac:dyDescent="0.25">
      <c r="A4396">
        <v>2011</v>
      </c>
      <c r="B4396">
        <v>6</v>
      </c>
      <c r="C4396" t="s">
        <v>30</v>
      </c>
      <c r="D4396" t="s">
        <v>1666</v>
      </c>
      <c r="E4396" t="s">
        <v>3559</v>
      </c>
      <c r="F4396" t="s">
        <v>7600</v>
      </c>
      <c r="G4396" t="s">
        <v>12432</v>
      </c>
      <c r="H4396" t="s">
        <v>14260</v>
      </c>
      <c r="I4396">
        <v>26.5</v>
      </c>
      <c r="J4396">
        <v>0</v>
      </c>
      <c r="K4396">
        <v>20.427579000000001</v>
      </c>
      <c r="L4396" t="s">
        <v>15181</v>
      </c>
      <c r="M4396" t="s">
        <v>15237</v>
      </c>
      <c r="N4396" t="s">
        <v>15181</v>
      </c>
      <c r="O4396" t="s">
        <v>15237</v>
      </c>
      <c r="P4396" t="s">
        <v>15181</v>
      </c>
      <c r="Q4396" t="s">
        <v>15237</v>
      </c>
      <c r="R4396" t="s">
        <v>15181</v>
      </c>
      <c r="S4396" t="s">
        <v>15237</v>
      </c>
      <c r="T4396" t="s">
        <v>15301</v>
      </c>
      <c r="U4396" t="s">
        <v>15317</v>
      </c>
    </row>
    <row r="4397" spans="1:21" x14ac:dyDescent="0.25">
      <c r="A4397">
        <v>2011</v>
      </c>
      <c r="B4397">
        <v>6</v>
      </c>
      <c r="C4397" t="s">
        <v>30</v>
      </c>
      <c r="D4397" t="s">
        <v>1667</v>
      </c>
      <c r="E4397" t="s">
        <v>3909</v>
      </c>
      <c r="F4397" t="s">
        <v>7959</v>
      </c>
      <c r="G4397" t="s">
        <v>12433</v>
      </c>
      <c r="H4397" t="s">
        <v>14258</v>
      </c>
      <c r="I4397">
        <v>60</v>
      </c>
      <c r="J4397">
        <v>0</v>
      </c>
      <c r="K4397">
        <v>40.768619999999999</v>
      </c>
      <c r="L4397" t="s">
        <v>15357</v>
      </c>
      <c r="M4397" t="s">
        <v>15244</v>
      </c>
      <c r="N4397" t="s">
        <v>15357</v>
      </c>
      <c r="O4397" t="s">
        <v>15244</v>
      </c>
      <c r="P4397" t="s">
        <v>15357</v>
      </c>
      <c r="Q4397" t="s">
        <v>15244</v>
      </c>
      <c r="T4397" t="s">
        <v>15315</v>
      </c>
      <c r="U4397" t="s">
        <v>15317</v>
      </c>
    </row>
    <row r="4398" spans="1:21" x14ac:dyDescent="0.25">
      <c r="A4398">
        <v>2011</v>
      </c>
      <c r="B4398">
        <v>6</v>
      </c>
      <c r="C4398" t="s">
        <v>30</v>
      </c>
      <c r="D4398" t="s">
        <v>2374</v>
      </c>
      <c r="E4398" t="s">
        <v>3910</v>
      </c>
      <c r="F4398" t="s">
        <v>7960</v>
      </c>
      <c r="G4398" t="s">
        <v>13224</v>
      </c>
      <c r="H4398" t="s">
        <v>14258</v>
      </c>
      <c r="I4398">
        <v>180</v>
      </c>
      <c r="J4398">
        <v>0</v>
      </c>
      <c r="K4398">
        <v>169.37409500000001</v>
      </c>
      <c r="P4398" t="s">
        <v>15361</v>
      </c>
      <c r="Q4398" t="s">
        <v>15244</v>
      </c>
      <c r="T4398" t="s">
        <v>15315</v>
      </c>
      <c r="U4398" t="s">
        <v>15317</v>
      </c>
    </row>
    <row r="4399" spans="1:21" x14ac:dyDescent="0.25">
      <c r="A4399">
        <v>2011</v>
      </c>
      <c r="B4399">
        <v>7</v>
      </c>
      <c r="C4399" t="s">
        <v>38</v>
      </c>
      <c r="D4399" t="s">
        <v>1668</v>
      </c>
      <c r="G4399" t="s">
        <v>13226</v>
      </c>
      <c r="H4399" t="s">
        <v>14274</v>
      </c>
      <c r="I4399">
        <v>922.72482100000002</v>
      </c>
      <c r="J4399">
        <v>0</v>
      </c>
      <c r="K4399">
        <v>927.943848</v>
      </c>
      <c r="U4399" t="s">
        <v>15316</v>
      </c>
    </row>
    <row r="4400" spans="1:21" x14ac:dyDescent="0.25">
      <c r="A4400">
        <v>2011</v>
      </c>
      <c r="B4400">
        <v>7</v>
      </c>
      <c r="C4400" t="s">
        <v>38</v>
      </c>
      <c r="D4400" t="s">
        <v>1669</v>
      </c>
      <c r="G4400" t="s">
        <v>11063</v>
      </c>
      <c r="H4400" t="s">
        <v>14275</v>
      </c>
      <c r="I4400">
        <v>26741.360616999998</v>
      </c>
      <c r="J4400">
        <v>0</v>
      </c>
      <c r="K4400">
        <v>35719.934566000004</v>
      </c>
      <c r="U4400" t="s">
        <v>15316</v>
      </c>
    </row>
    <row r="4401" spans="1:21" x14ac:dyDescent="0.25">
      <c r="A4401">
        <v>2011</v>
      </c>
      <c r="B4401">
        <v>7</v>
      </c>
      <c r="C4401" t="s">
        <v>38</v>
      </c>
      <c r="D4401" t="s">
        <v>1670</v>
      </c>
      <c r="G4401" t="s">
        <v>11064</v>
      </c>
      <c r="H4401" t="s">
        <v>14275</v>
      </c>
      <c r="I4401">
        <v>4840.7380640000001</v>
      </c>
      <c r="J4401">
        <v>0</v>
      </c>
      <c r="K4401">
        <v>8006.516208</v>
      </c>
      <c r="U4401" t="s">
        <v>15316</v>
      </c>
    </row>
    <row r="4402" spans="1:21" x14ac:dyDescent="0.25">
      <c r="A4402">
        <v>2011</v>
      </c>
      <c r="B4402">
        <v>7</v>
      </c>
      <c r="C4402" t="s">
        <v>38</v>
      </c>
      <c r="D4402" t="s">
        <v>1671</v>
      </c>
      <c r="G4402" t="s">
        <v>13227</v>
      </c>
      <c r="H4402" t="s">
        <v>14275</v>
      </c>
      <c r="I4402">
        <v>2498.0511980000001</v>
      </c>
      <c r="J4402">
        <v>0</v>
      </c>
      <c r="K4402">
        <v>2563.4753580000001</v>
      </c>
      <c r="U4402" t="s">
        <v>15316</v>
      </c>
    </row>
    <row r="4403" spans="1:21" x14ac:dyDescent="0.25">
      <c r="A4403">
        <v>2011</v>
      </c>
      <c r="B4403">
        <v>7</v>
      </c>
      <c r="C4403" t="s">
        <v>38</v>
      </c>
      <c r="D4403" t="s">
        <v>1672</v>
      </c>
      <c r="G4403" t="s">
        <v>11065</v>
      </c>
      <c r="H4403" t="s">
        <v>14275</v>
      </c>
      <c r="I4403">
        <v>202.79923299999999</v>
      </c>
      <c r="J4403">
        <v>0</v>
      </c>
      <c r="K4403">
        <v>265.66175900000002</v>
      </c>
      <c r="U4403" t="s">
        <v>15316</v>
      </c>
    </row>
    <row r="4404" spans="1:21" x14ac:dyDescent="0.25">
      <c r="A4404">
        <v>2011</v>
      </c>
      <c r="B4404">
        <v>7</v>
      </c>
      <c r="C4404" t="s">
        <v>38</v>
      </c>
      <c r="D4404" t="s">
        <v>1673</v>
      </c>
      <c r="G4404" t="s">
        <v>11066</v>
      </c>
      <c r="H4404" t="s">
        <v>14275</v>
      </c>
      <c r="I4404">
        <v>108.32155899999999</v>
      </c>
      <c r="J4404">
        <v>0</v>
      </c>
      <c r="K4404">
        <v>93.623715000000004</v>
      </c>
      <c r="U4404" t="s">
        <v>15316</v>
      </c>
    </row>
    <row r="4405" spans="1:21" x14ac:dyDescent="0.25">
      <c r="A4405">
        <v>2011</v>
      </c>
      <c r="B4405">
        <v>7</v>
      </c>
      <c r="C4405" t="s">
        <v>38</v>
      </c>
      <c r="D4405" t="s">
        <v>1674</v>
      </c>
      <c r="G4405" t="s">
        <v>11067</v>
      </c>
      <c r="H4405" t="s">
        <v>14276</v>
      </c>
      <c r="I4405">
        <v>691.07651399999997</v>
      </c>
      <c r="J4405">
        <v>0</v>
      </c>
      <c r="K4405">
        <v>530.79922699999997</v>
      </c>
      <c r="P4405" t="s">
        <v>17548</v>
      </c>
      <c r="Q4405" t="s">
        <v>15246</v>
      </c>
      <c r="T4405" t="s">
        <v>15304</v>
      </c>
      <c r="U4405" t="s">
        <v>15317</v>
      </c>
    </row>
    <row r="4406" spans="1:21" x14ac:dyDescent="0.25">
      <c r="A4406">
        <v>2011</v>
      </c>
      <c r="B4406">
        <v>7</v>
      </c>
      <c r="C4406" t="s">
        <v>38</v>
      </c>
      <c r="D4406" t="s">
        <v>1675</v>
      </c>
      <c r="G4406" t="s">
        <v>11068</v>
      </c>
      <c r="H4406" t="s">
        <v>14276</v>
      </c>
      <c r="I4406">
        <v>566.41684799999996</v>
      </c>
      <c r="J4406">
        <v>0</v>
      </c>
      <c r="K4406">
        <v>972.156924</v>
      </c>
      <c r="P4406" t="s">
        <v>17549</v>
      </c>
      <c r="Q4406" t="s">
        <v>15246</v>
      </c>
      <c r="T4406" t="s">
        <v>15304</v>
      </c>
      <c r="U4406" t="s">
        <v>15317</v>
      </c>
    </row>
    <row r="4407" spans="1:21" x14ac:dyDescent="0.25">
      <c r="A4407">
        <v>2011</v>
      </c>
      <c r="B4407">
        <v>7</v>
      </c>
      <c r="C4407" t="s">
        <v>38</v>
      </c>
      <c r="D4407" t="s">
        <v>1676</v>
      </c>
      <c r="G4407" t="s">
        <v>11069</v>
      </c>
      <c r="H4407" t="s">
        <v>14273</v>
      </c>
      <c r="I4407">
        <v>4416.2553310000003</v>
      </c>
      <c r="J4407">
        <v>0</v>
      </c>
      <c r="K4407">
        <v>5592.8478340000001</v>
      </c>
      <c r="P4407" t="s">
        <v>17550</v>
      </c>
      <c r="Q4407" t="s">
        <v>16846</v>
      </c>
      <c r="R4407" t="s">
        <v>17547</v>
      </c>
      <c r="S4407" t="s">
        <v>16846</v>
      </c>
      <c r="T4407" t="s">
        <v>16847</v>
      </c>
      <c r="U4407" t="s">
        <v>15317</v>
      </c>
    </row>
    <row r="4408" spans="1:21" x14ac:dyDescent="0.25">
      <c r="A4408">
        <v>2011</v>
      </c>
      <c r="B4408">
        <v>7</v>
      </c>
      <c r="C4408" t="s">
        <v>38</v>
      </c>
      <c r="D4408" t="s">
        <v>1677</v>
      </c>
      <c r="G4408" t="s">
        <v>12435</v>
      </c>
      <c r="H4408" t="s">
        <v>14275</v>
      </c>
      <c r="I4408">
        <v>1.7101329999999999</v>
      </c>
      <c r="J4408">
        <v>0</v>
      </c>
      <c r="K4408">
        <v>1.6940839999999999</v>
      </c>
      <c r="U4408" t="s">
        <v>15316</v>
      </c>
    </row>
    <row r="4409" spans="1:21" x14ac:dyDescent="0.25">
      <c r="A4409">
        <v>2011</v>
      </c>
      <c r="B4409">
        <v>7</v>
      </c>
      <c r="C4409" t="s">
        <v>38</v>
      </c>
      <c r="D4409" t="s">
        <v>1678</v>
      </c>
      <c r="G4409" t="s">
        <v>11070</v>
      </c>
      <c r="H4409" t="s">
        <v>14275</v>
      </c>
      <c r="I4409">
        <v>0</v>
      </c>
      <c r="J4409">
        <v>0</v>
      </c>
      <c r="K4409">
        <v>116.26091</v>
      </c>
      <c r="P4409" t="s">
        <v>15254</v>
      </c>
      <c r="Q4409" t="s">
        <v>15336</v>
      </c>
      <c r="T4409" t="s">
        <v>15337</v>
      </c>
      <c r="U4409" t="s">
        <v>15317</v>
      </c>
    </row>
    <row r="4410" spans="1:21" x14ac:dyDescent="0.25">
      <c r="A4410">
        <v>2011</v>
      </c>
      <c r="B4410">
        <v>7</v>
      </c>
      <c r="C4410" t="s">
        <v>38</v>
      </c>
      <c r="D4410" t="s">
        <v>2253</v>
      </c>
      <c r="G4410" t="s">
        <v>13058</v>
      </c>
      <c r="H4410" t="s">
        <v>14275</v>
      </c>
      <c r="I4410">
        <v>41.556961000000001</v>
      </c>
      <c r="J4410">
        <v>0</v>
      </c>
      <c r="K4410">
        <v>52.031387000000002</v>
      </c>
      <c r="U4410" t="s">
        <v>15316</v>
      </c>
    </row>
    <row r="4411" spans="1:21" x14ac:dyDescent="0.25">
      <c r="A4411">
        <v>2011</v>
      </c>
      <c r="B4411">
        <v>7</v>
      </c>
      <c r="C4411" t="s">
        <v>38</v>
      </c>
      <c r="D4411" t="s">
        <v>2375</v>
      </c>
      <c r="G4411" t="s">
        <v>13228</v>
      </c>
      <c r="H4411" t="s">
        <v>14274</v>
      </c>
      <c r="I4411">
        <v>931.300794</v>
      </c>
      <c r="J4411">
        <v>0</v>
      </c>
      <c r="K4411">
        <v>1051.8439900000001</v>
      </c>
      <c r="U4411" t="s">
        <v>15316</v>
      </c>
    </row>
    <row r="4412" spans="1:21" x14ac:dyDescent="0.25">
      <c r="A4412">
        <v>2011</v>
      </c>
      <c r="B4412">
        <v>7</v>
      </c>
      <c r="C4412" t="s">
        <v>38</v>
      </c>
      <c r="D4412" t="s">
        <v>2376</v>
      </c>
      <c r="G4412" t="s">
        <v>13229</v>
      </c>
      <c r="H4412" t="s">
        <v>14274</v>
      </c>
      <c r="I4412">
        <v>2193.4023309999998</v>
      </c>
      <c r="J4412">
        <v>0</v>
      </c>
      <c r="K4412">
        <v>2038.5433969999999</v>
      </c>
      <c r="U4412" t="s">
        <v>15316</v>
      </c>
    </row>
    <row r="4413" spans="1:21" x14ac:dyDescent="0.25">
      <c r="A4413">
        <v>2011</v>
      </c>
      <c r="B4413">
        <v>7</v>
      </c>
      <c r="C4413" t="s">
        <v>38</v>
      </c>
      <c r="D4413" t="s">
        <v>1679</v>
      </c>
      <c r="G4413" t="s">
        <v>12436</v>
      </c>
      <c r="H4413" t="s">
        <v>14701</v>
      </c>
      <c r="I4413">
        <v>104</v>
      </c>
      <c r="J4413">
        <v>0</v>
      </c>
      <c r="K4413">
        <v>59.296616</v>
      </c>
      <c r="R4413" t="s">
        <v>17770</v>
      </c>
      <c r="S4413" t="s">
        <v>16846</v>
      </c>
      <c r="T4413" t="s">
        <v>16847</v>
      </c>
      <c r="U4413" t="s">
        <v>15317</v>
      </c>
    </row>
    <row r="4414" spans="1:21" x14ac:dyDescent="0.25">
      <c r="A4414">
        <v>2011</v>
      </c>
      <c r="B4414">
        <v>7</v>
      </c>
      <c r="C4414" t="s">
        <v>20</v>
      </c>
      <c r="D4414" t="s">
        <v>179</v>
      </c>
      <c r="G4414" t="s">
        <v>11015</v>
      </c>
      <c r="H4414" t="s">
        <v>14273</v>
      </c>
      <c r="I4414">
        <v>0</v>
      </c>
      <c r="J4414">
        <v>0</v>
      </c>
      <c r="K4414">
        <v>44.703378999999998</v>
      </c>
      <c r="P4414" t="s">
        <v>15343</v>
      </c>
      <c r="Q4414" t="s">
        <v>15252</v>
      </c>
      <c r="R4414" t="s">
        <v>17547</v>
      </c>
      <c r="S4414" t="s">
        <v>16846</v>
      </c>
      <c r="T4414" t="s">
        <v>17164</v>
      </c>
      <c r="U4414" t="s">
        <v>15317</v>
      </c>
    </row>
    <row r="4415" spans="1:21" x14ac:dyDescent="0.25">
      <c r="A4415">
        <v>2011</v>
      </c>
      <c r="B4415">
        <v>7</v>
      </c>
      <c r="C4415" t="s">
        <v>20</v>
      </c>
      <c r="D4415" t="s">
        <v>180</v>
      </c>
      <c r="G4415" t="s">
        <v>11060</v>
      </c>
      <c r="H4415" t="s">
        <v>14274</v>
      </c>
      <c r="I4415">
        <v>5.0000000000000001E-3</v>
      </c>
      <c r="J4415">
        <v>0</v>
      </c>
      <c r="K4415">
        <v>477.98940399999998</v>
      </c>
      <c r="U4415" t="s">
        <v>15316</v>
      </c>
    </row>
    <row r="4416" spans="1:21" x14ac:dyDescent="0.25">
      <c r="A4416">
        <v>2011</v>
      </c>
      <c r="B4416">
        <v>7</v>
      </c>
      <c r="C4416" t="s">
        <v>22</v>
      </c>
      <c r="D4416" t="s">
        <v>182</v>
      </c>
      <c r="G4416" t="s">
        <v>10941</v>
      </c>
      <c r="H4416" t="s">
        <v>14221</v>
      </c>
      <c r="I4416">
        <v>5549.8971670000001</v>
      </c>
      <c r="J4416">
        <v>0</v>
      </c>
      <c r="K4416">
        <v>5156.2928060000004</v>
      </c>
      <c r="U4416" t="s">
        <v>15316</v>
      </c>
    </row>
    <row r="4417" spans="1:21" x14ac:dyDescent="0.25">
      <c r="A4417">
        <v>2011</v>
      </c>
      <c r="B4417">
        <v>7</v>
      </c>
      <c r="C4417" t="s">
        <v>21</v>
      </c>
      <c r="D4417" t="s">
        <v>1680</v>
      </c>
      <c r="G4417" t="s">
        <v>12437</v>
      </c>
      <c r="H4417" t="s">
        <v>14534</v>
      </c>
      <c r="I4417">
        <v>229.84</v>
      </c>
      <c r="J4417">
        <v>0</v>
      </c>
      <c r="K4417">
        <v>303.54784000000001</v>
      </c>
      <c r="P4417" t="s">
        <v>17616</v>
      </c>
      <c r="Q4417" t="s">
        <v>17617</v>
      </c>
      <c r="R4417" t="s">
        <v>17616</v>
      </c>
      <c r="S4417" t="s">
        <v>17617</v>
      </c>
      <c r="T4417" t="s">
        <v>17619</v>
      </c>
      <c r="U4417" t="s">
        <v>15317</v>
      </c>
    </row>
    <row r="4418" spans="1:21" x14ac:dyDescent="0.25">
      <c r="A4418">
        <v>2011</v>
      </c>
      <c r="B4418">
        <v>7</v>
      </c>
      <c r="C4418" t="s">
        <v>21</v>
      </c>
      <c r="D4418" t="s">
        <v>2377</v>
      </c>
      <c r="G4418" t="s">
        <v>13230</v>
      </c>
      <c r="H4418" t="s">
        <v>14534</v>
      </c>
      <c r="I4418">
        <v>0</v>
      </c>
      <c r="J4418">
        <v>0</v>
      </c>
      <c r="K4418">
        <v>3.7907999999999999</v>
      </c>
      <c r="P4418" t="s">
        <v>18645</v>
      </c>
      <c r="Q4418" t="s">
        <v>17617</v>
      </c>
      <c r="R4418" t="s">
        <v>17616</v>
      </c>
      <c r="S4418" t="s">
        <v>17617</v>
      </c>
      <c r="T4418" t="s">
        <v>17619</v>
      </c>
      <c r="U4418" t="s">
        <v>15317</v>
      </c>
    </row>
    <row r="4419" spans="1:21" x14ac:dyDescent="0.25">
      <c r="A4419">
        <v>2011</v>
      </c>
      <c r="B4419">
        <v>8</v>
      </c>
      <c r="C4419" t="s">
        <v>25</v>
      </c>
      <c r="D4419" t="s">
        <v>193</v>
      </c>
      <c r="E4419" t="s">
        <v>3911</v>
      </c>
      <c r="F4419" t="s">
        <v>7961</v>
      </c>
      <c r="G4419" t="s">
        <v>11072</v>
      </c>
      <c r="H4419" t="s">
        <v>14279</v>
      </c>
      <c r="I4419">
        <v>486.26240100000001</v>
      </c>
      <c r="J4419">
        <v>0</v>
      </c>
      <c r="K4419">
        <v>486.39810199999999</v>
      </c>
      <c r="L4419" t="s">
        <v>17016</v>
      </c>
      <c r="M4419" t="s">
        <v>15250</v>
      </c>
      <c r="N4419" t="s">
        <v>18646</v>
      </c>
      <c r="O4419" t="s">
        <v>17553</v>
      </c>
      <c r="P4419" t="s">
        <v>17165</v>
      </c>
      <c r="Q4419" t="s">
        <v>15246</v>
      </c>
      <c r="R4419" t="s">
        <v>17166</v>
      </c>
      <c r="S4419" t="s">
        <v>15246</v>
      </c>
      <c r="T4419" t="s">
        <v>18647</v>
      </c>
      <c r="U4419" t="s">
        <v>15317</v>
      </c>
    </row>
    <row r="4420" spans="1:21" x14ac:dyDescent="0.25">
      <c r="A4420">
        <v>2011</v>
      </c>
      <c r="B4420">
        <v>8</v>
      </c>
      <c r="C4420" t="s">
        <v>25</v>
      </c>
      <c r="D4420" t="s">
        <v>194</v>
      </c>
      <c r="E4420" t="s">
        <v>3911</v>
      </c>
      <c r="F4420" t="s">
        <v>7962</v>
      </c>
      <c r="G4420" t="s">
        <v>11073</v>
      </c>
      <c r="H4420" t="s">
        <v>14280</v>
      </c>
      <c r="I4420">
        <v>1217.2433309999999</v>
      </c>
      <c r="J4420">
        <v>0</v>
      </c>
      <c r="K4420">
        <v>1152.454765</v>
      </c>
      <c r="L4420" t="s">
        <v>17016</v>
      </c>
      <c r="M4420" t="s">
        <v>15250</v>
      </c>
      <c r="N4420" t="s">
        <v>18648</v>
      </c>
      <c r="O4420" t="s">
        <v>17553</v>
      </c>
      <c r="P4420" t="s">
        <v>17165</v>
      </c>
      <c r="Q4420" t="s">
        <v>15246</v>
      </c>
      <c r="R4420" t="s">
        <v>15206</v>
      </c>
      <c r="S4420" t="s">
        <v>15246</v>
      </c>
      <c r="T4420" t="s">
        <v>18647</v>
      </c>
      <c r="U4420" t="s">
        <v>15317</v>
      </c>
    </row>
    <row r="4421" spans="1:21" x14ac:dyDescent="0.25">
      <c r="A4421">
        <v>2011</v>
      </c>
      <c r="B4421">
        <v>8</v>
      </c>
      <c r="C4421" t="s">
        <v>25</v>
      </c>
      <c r="D4421" t="s">
        <v>195</v>
      </c>
      <c r="G4421" t="s">
        <v>13059</v>
      </c>
      <c r="H4421" t="s">
        <v>14280</v>
      </c>
      <c r="I4421">
        <v>133.20801399999999</v>
      </c>
      <c r="J4421">
        <v>0</v>
      </c>
      <c r="K4421">
        <v>132.88704999999999</v>
      </c>
      <c r="R4421" t="s">
        <v>15206</v>
      </c>
      <c r="S4421" t="s">
        <v>15246</v>
      </c>
      <c r="T4421" t="s">
        <v>15304</v>
      </c>
      <c r="U4421" t="s">
        <v>15317</v>
      </c>
    </row>
    <row r="4422" spans="1:21" x14ac:dyDescent="0.25">
      <c r="A4422">
        <v>2011</v>
      </c>
      <c r="B4422">
        <v>8</v>
      </c>
      <c r="C4422" t="s">
        <v>25</v>
      </c>
      <c r="D4422" t="s">
        <v>196</v>
      </c>
      <c r="E4422" t="s">
        <v>3912</v>
      </c>
      <c r="F4422" t="s">
        <v>7963</v>
      </c>
      <c r="G4422" t="s">
        <v>11075</v>
      </c>
      <c r="H4422" t="s">
        <v>14281</v>
      </c>
      <c r="I4422">
        <v>834.84923300000003</v>
      </c>
      <c r="J4422">
        <v>0</v>
      </c>
      <c r="K4422">
        <v>913.44157900000005</v>
      </c>
      <c r="L4422" t="s">
        <v>15185</v>
      </c>
      <c r="M4422" t="s">
        <v>15242</v>
      </c>
      <c r="N4422" t="s">
        <v>15184</v>
      </c>
      <c r="O4422" t="s">
        <v>15242</v>
      </c>
      <c r="P4422" t="s">
        <v>17552</v>
      </c>
      <c r="Q4422" t="s">
        <v>17553</v>
      </c>
      <c r="R4422" t="s">
        <v>17554</v>
      </c>
      <c r="S4422" t="s">
        <v>17553</v>
      </c>
      <c r="T4422" t="s">
        <v>17555</v>
      </c>
      <c r="U4422" t="s">
        <v>15317</v>
      </c>
    </row>
    <row r="4423" spans="1:21" x14ac:dyDescent="0.25">
      <c r="A4423">
        <v>2011</v>
      </c>
      <c r="B4423">
        <v>8</v>
      </c>
      <c r="C4423" t="s">
        <v>25</v>
      </c>
      <c r="D4423" t="s">
        <v>197</v>
      </c>
      <c r="E4423" t="s">
        <v>3913</v>
      </c>
      <c r="F4423" t="s">
        <v>7964</v>
      </c>
      <c r="G4423" t="s">
        <v>11076</v>
      </c>
      <c r="H4423" t="s">
        <v>14282</v>
      </c>
      <c r="I4423">
        <v>1019.206104</v>
      </c>
      <c r="J4423">
        <v>0</v>
      </c>
      <c r="K4423">
        <v>903.11349499999994</v>
      </c>
      <c r="L4423" t="s">
        <v>15341</v>
      </c>
      <c r="M4423" t="s">
        <v>15242</v>
      </c>
      <c r="N4423" t="s">
        <v>15341</v>
      </c>
      <c r="O4423" t="s">
        <v>15242</v>
      </c>
      <c r="P4423" t="s">
        <v>17556</v>
      </c>
      <c r="Q4423" t="s">
        <v>15242</v>
      </c>
      <c r="R4423" t="s">
        <v>17554</v>
      </c>
      <c r="S4423" t="s">
        <v>17553</v>
      </c>
      <c r="T4423" t="s">
        <v>17555</v>
      </c>
      <c r="U4423" t="s">
        <v>15317</v>
      </c>
    </row>
    <row r="4424" spans="1:21" x14ac:dyDescent="0.25">
      <c r="A4424">
        <v>2011</v>
      </c>
      <c r="B4424">
        <v>8</v>
      </c>
      <c r="C4424" t="s">
        <v>25</v>
      </c>
      <c r="D4424" t="s">
        <v>1681</v>
      </c>
      <c r="E4424" t="s">
        <v>3914</v>
      </c>
      <c r="F4424" t="s">
        <v>7965</v>
      </c>
      <c r="G4424" t="s">
        <v>12438</v>
      </c>
      <c r="H4424" t="s">
        <v>14292</v>
      </c>
      <c r="I4424">
        <v>456.14898399999998</v>
      </c>
      <c r="J4424">
        <v>0</v>
      </c>
      <c r="K4424">
        <v>237.38045299999999</v>
      </c>
      <c r="L4424" t="s">
        <v>17328</v>
      </c>
      <c r="M4424" t="s">
        <v>17577</v>
      </c>
      <c r="N4424" t="s">
        <v>18649</v>
      </c>
      <c r="O4424" t="s">
        <v>15242</v>
      </c>
      <c r="T4424" t="s">
        <v>18408</v>
      </c>
      <c r="U4424" t="s">
        <v>15317</v>
      </c>
    </row>
    <row r="4425" spans="1:21" x14ac:dyDescent="0.25">
      <c r="A4425">
        <v>2011</v>
      </c>
      <c r="B4425">
        <v>8</v>
      </c>
      <c r="C4425" t="s">
        <v>25</v>
      </c>
      <c r="D4425" t="s">
        <v>2378</v>
      </c>
      <c r="E4425" t="s">
        <v>3915</v>
      </c>
      <c r="F4425" t="s">
        <v>7966</v>
      </c>
      <c r="G4425" t="s">
        <v>13231</v>
      </c>
      <c r="H4425" t="s">
        <v>14287</v>
      </c>
      <c r="I4425">
        <v>161.365377</v>
      </c>
      <c r="J4425">
        <v>0</v>
      </c>
      <c r="K4425">
        <v>136.96732800000001</v>
      </c>
      <c r="L4425" t="s">
        <v>16997</v>
      </c>
      <c r="M4425" t="s">
        <v>17170</v>
      </c>
      <c r="N4425" t="s">
        <v>17017</v>
      </c>
      <c r="O4425" t="s">
        <v>15242</v>
      </c>
      <c r="R4425" t="s">
        <v>16840</v>
      </c>
      <c r="S4425" t="s">
        <v>15338</v>
      </c>
      <c r="T4425" t="s">
        <v>17169</v>
      </c>
      <c r="U4425" t="s">
        <v>15317</v>
      </c>
    </row>
    <row r="4426" spans="1:21" x14ac:dyDescent="0.25">
      <c r="A4426">
        <v>2011</v>
      </c>
      <c r="B4426">
        <v>8</v>
      </c>
      <c r="C4426" t="s">
        <v>25</v>
      </c>
      <c r="D4426" t="s">
        <v>2379</v>
      </c>
      <c r="E4426" t="s">
        <v>3915</v>
      </c>
      <c r="F4426" t="s">
        <v>7967</v>
      </c>
      <c r="G4426" t="s">
        <v>13232</v>
      </c>
      <c r="H4426" t="s">
        <v>14535</v>
      </c>
      <c r="I4426">
        <v>79.197732999999999</v>
      </c>
      <c r="J4426">
        <v>0</v>
      </c>
      <c r="K4426">
        <v>10.730980000000001</v>
      </c>
      <c r="L4426" t="s">
        <v>16997</v>
      </c>
      <c r="M4426" t="s">
        <v>17170</v>
      </c>
      <c r="N4426" t="s">
        <v>16997</v>
      </c>
      <c r="O4426" t="s">
        <v>17170</v>
      </c>
      <c r="P4426" t="s">
        <v>17498</v>
      </c>
      <c r="Q4426" t="s">
        <v>15242</v>
      </c>
      <c r="R4426" t="s">
        <v>18106</v>
      </c>
      <c r="S4426" t="s">
        <v>17271</v>
      </c>
      <c r="T4426" t="s">
        <v>17168</v>
      </c>
      <c r="U4426" t="s">
        <v>15317</v>
      </c>
    </row>
    <row r="4427" spans="1:21" x14ac:dyDescent="0.25">
      <c r="A4427">
        <v>2011</v>
      </c>
      <c r="B4427">
        <v>8</v>
      </c>
      <c r="C4427" t="s">
        <v>25</v>
      </c>
      <c r="D4427" t="s">
        <v>2380</v>
      </c>
      <c r="E4427" t="s">
        <v>3916</v>
      </c>
      <c r="F4427" t="s">
        <v>7968</v>
      </c>
      <c r="G4427" t="s">
        <v>13233</v>
      </c>
      <c r="H4427" t="s">
        <v>14535</v>
      </c>
      <c r="I4427">
        <v>59.598866000000001</v>
      </c>
      <c r="J4427">
        <v>0</v>
      </c>
      <c r="K4427">
        <v>16.839977999999999</v>
      </c>
      <c r="L4427" t="s">
        <v>18650</v>
      </c>
      <c r="M4427" t="s">
        <v>16983</v>
      </c>
      <c r="N4427" t="s">
        <v>18651</v>
      </c>
      <c r="O4427" t="s">
        <v>16983</v>
      </c>
      <c r="R4427" t="s">
        <v>18106</v>
      </c>
      <c r="S4427" t="s">
        <v>17271</v>
      </c>
      <c r="T4427" t="s">
        <v>18652</v>
      </c>
      <c r="U4427" t="s">
        <v>15317</v>
      </c>
    </row>
    <row r="4428" spans="1:21" x14ac:dyDescent="0.25">
      <c r="A4428">
        <v>2011</v>
      </c>
      <c r="B4428">
        <v>8</v>
      </c>
      <c r="C4428" t="s">
        <v>25</v>
      </c>
      <c r="D4428" t="s">
        <v>2381</v>
      </c>
      <c r="E4428" t="s">
        <v>3917</v>
      </c>
      <c r="F4428" t="s">
        <v>7969</v>
      </c>
      <c r="G4428" t="s">
        <v>13234</v>
      </c>
      <c r="H4428" t="s">
        <v>14283</v>
      </c>
      <c r="I4428">
        <v>169.94670500000001</v>
      </c>
      <c r="J4428">
        <v>0</v>
      </c>
      <c r="K4428">
        <v>103.406071</v>
      </c>
      <c r="L4428" t="s">
        <v>18653</v>
      </c>
      <c r="M4428" t="s">
        <v>17572</v>
      </c>
      <c r="N4428" t="s">
        <v>17330</v>
      </c>
      <c r="O4428" t="s">
        <v>15242</v>
      </c>
      <c r="P4428" t="s">
        <v>15185</v>
      </c>
      <c r="Q4428" t="s">
        <v>15242</v>
      </c>
      <c r="R4428" t="s">
        <v>17558</v>
      </c>
      <c r="S4428" t="s">
        <v>15242</v>
      </c>
      <c r="T4428" t="s">
        <v>17902</v>
      </c>
      <c r="U4428" t="s">
        <v>15317</v>
      </c>
    </row>
    <row r="4429" spans="1:21" x14ac:dyDescent="0.25">
      <c r="A4429">
        <v>2011</v>
      </c>
      <c r="B4429">
        <v>8</v>
      </c>
      <c r="C4429" t="s">
        <v>27</v>
      </c>
      <c r="D4429" t="s">
        <v>1682</v>
      </c>
      <c r="G4429" t="s">
        <v>12439</v>
      </c>
      <c r="H4429" t="s">
        <v>14535</v>
      </c>
      <c r="I4429">
        <v>11.343392</v>
      </c>
      <c r="J4429">
        <v>0</v>
      </c>
      <c r="K4429">
        <v>10.98767</v>
      </c>
      <c r="P4429" t="s">
        <v>17498</v>
      </c>
      <c r="Q4429" t="s">
        <v>15242</v>
      </c>
      <c r="R4429" t="s">
        <v>18106</v>
      </c>
      <c r="S4429" t="s">
        <v>17271</v>
      </c>
      <c r="T4429" t="s">
        <v>17272</v>
      </c>
      <c r="U4429" t="s">
        <v>15317</v>
      </c>
    </row>
    <row r="4430" spans="1:21" x14ac:dyDescent="0.25">
      <c r="A4430">
        <v>2011</v>
      </c>
      <c r="B4430">
        <v>8</v>
      </c>
      <c r="C4430" t="s">
        <v>28</v>
      </c>
      <c r="D4430" t="s">
        <v>1683</v>
      </c>
      <c r="G4430" t="s">
        <v>12440</v>
      </c>
      <c r="H4430" t="s">
        <v>14536</v>
      </c>
      <c r="I4430">
        <v>1362.1664940000001</v>
      </c>
      <c r="J4430">
        <v>0</v>
      </c>
      <c r="K4430">
        <v>1409.3905540000001</v>
      </c>
      <c r="P4430" t="s">
        <v>17556</v>
      </c>
      <c r="Q4430" t="s">
        <v>15242</v>
      </c>
      <c r="R4430" t="s">
        <v>18107</v>
      </c>
      <c r="S4430" t="s">
        <v>17170</v>
      </c>
      <c r="T4430" t="s">
        <v>17169</v>
      </c>
      <c r="U4430" t="s">
        <v>15317</v>
      </c>
    </row>
    <row r="4431" spans="1:21" x14ac:dyDescent="0.25">
      <c r="A4431">
        <v>2011</v>
      </c>
      <c r="B4431">
        <v>8</v>
      </c>
      <c r="C4431" t="s">
        <v>20</v>
      </c>
      <c r="D4431" t="s">
        <v>200</v>
      </c>
      <c r="G4431" t="s">
        <v>11284</v>
      </c>
      <c r="H4431" t="s">
        <v>14281</v>
      </c>
      <c r="I4431">
        <v>126</v>
      </c>
      <c r="J4431">
        <v>0</v>
      </c>
      <c r="K4431">
        <v>0</v>
      </c>
      <c r="P4431" t="s">
        <v>17557</v>
      </c>
      <c r="Q4431" t="s">
        <v>16818</v>
      </c>
      <c r="R4431" t="s">
        <v>17554</v>
      </c>
      <c r="S4431" t="s">
        <v>17553</v>
      </c>
      <c r="T4431" t="s">
        <v>18397</v>
      </c>
      <c r="U4431" t="s">
        <v>15317</v>
      </c>
    </row>
    <row r="4432" spans="1:21" x14ac:dyDescent="0.25">
      <c r="A4432">
        <v>2011</v>
      </c>
      <c r="B4432">
        <v>8</v>
      </c>
      <c r="C4432" t="s">
        <v>20</v>
      </c>
      <c r="D4432" t="s">
        <v>2254</v>
      </c>
      <c r="G4432" t="s">
        <v>11015</v>
      </c>
      <c r="H4432" t="s">
        <v>14292</v>
      </c>
      <c r="I4432">
        <v>4.9448749999999997</v>
      </c>
      <c r="J4432">
        <v>0</v>
      </c>
      <c r="K4432">
        <v>3.6915830000000001</v>
      </c>
      <c r="P4432" t="s">
        <v>15343</v>
      </c>
      <c r="Q4432" t="s">
        <v>15252</v>
      </c>
      <c r="T4432" t="s">
        <v>15310</v>
      </c>
      <c r="U4432" t="s">
        <v>15317</v>
      </c>
    </row>
    <row r="4433" spans="1:21" x14ac:dyDescent="0.25">
      <c r="A4433">
        <v>2011</v>
      </c>
      <c r="B4433">
        <v>8</v>
      </c>
      <c r="C4433" t="s">
        <v>20</v>
      </c>
      <c r="D4433" t="s">
        <v>2255</v>
      </c>
      <c r="G4433" t="s">
        <v>11883</v>
      </c>
      <c r="H4433" t="s">
        <v>14287</v>
      </c>
      <c r="I4433">
        <v>283.5</v>
      </c>
      <c r="J4433">
        <v>0</v>
      </c>
      <c r="K4433">
        <v>21.140964</v>
      </c>
      <c r="R4433" t="s">
        <v>16840</v>
      </c>
      <c r="S4433" t="s">
        <v>15338</v>
      </c>
      <c r="T4433" t="s">
        <v>15340</v>
      </c>
      <c r="U4433" t="s">
        <v>15317</v>
      </c>
    </row>
    <row r="4434" spans="1:21" x14ac:dyDescent="0.25">
      <c r="A4434">
        <v>2011</v>
      </c>
      <c r="B4434">
        <v>8</v>
      </c>
      <c r="C4434" t="s">
        <v>20</v>
      </c>
      <c r="D4434" t="s">
        <v>201</v>
      </c>
      <c r="G4434" t="s">
        <v>11080</v>
      </c>
      <c r="H4434" t="s">
        <v>14283</v>
      </c>
      <c r="I4434">
        <v>305.82077700000002</v>
      </c>
      <c r="J4434">
        <v>0</v>
      </c>
      <c r="K4434">
        <v>152.37145100000001</v>
      </c>
      <c r="R4434" t="s">
        <v>17558</v>
      </c>
      <c r="S4434" t="s">
        <v>15242</v>
      </c>
      <c r="T4434" t="s">
        <v>15309</v>
      </c>
      <c r="U4434" t="s">
        <v>15317</v>
      </c>
    </row>
    <row r="4435" spans="1:21" x14ac:dyDescent="0.25">
      <c r="A4435">
        <v>2011</v>
      </c>
      <c r="B4435">
        <v>8</v>
      </c>
      <c r="C4435" t="s">
        <v>20</v>
      </c>
      <c r="D4435" t="s">
        <v>202</v>
      </c>
      <c r="G4435" t="s">
        <v>11081</v>
      </c>
      <c r="H4435" t="s">
        <v>14702</v>
      </c>
      <c r="I4435">
        <v>0</v>
      </c>
      <c r="J4435">
        <v>0</v>
      </c>
      <c r="K4435">
        <v>56.171379000000002</v>
      </c>
      <c r="R4435" t="s">
        <v>15206</v>
      </c>
      <c r="S4435" t="s">
        <v>15246</v>
      </c>
      <c r="T4435" t="s">
        <v>15304</v>
      </c>
      <c r="U4435" t="s">
        <v>15317</v>
      </c>
    </row>
    <row r="4436" spans="1:21" x14ac:dyDescent="0.25">
      <c r="A4436">
        <v>2011</v>
      </c>
      <c r="B4436">
        <v>8</v>
      </c>
      <c r="C4436" t="s">
        <v>31</v>
      </c>
      <c r="D4436" t="s">
        <v>1684</v>
      </c>
      <c r="G4436" t="s">
        <v>12441</v>
      </c>
      <c r="H4436" t="s">
        <v>14703</v>
      </c>
      <c r="I4436">
        <v>53.089481999999997</v>
      </c>
      <c r="J4436">
        <v>0</v>
      </c>
      <c r="K4436">
        <v>10.910272000000001</v>
      </c>
      <c r="R4436" t="s">
        <v>18654</v>
      </c>
      <c r="S4436" t="s">
        <v>17560</v>
      </c>
      <c r="T4436" t="s">
        <v>17561</v>
      </c>
      <c r="U4436" t="s">
        <v>15317</v>
      </c>
    </row>
    <row r="4437" spans="1:21" x14ac:dyDescent="0.25">
      <c r="A4437">
        <v>2011</v>
      </c>
      <c r="B4437">
        <v>8</v>
      </c>
      <c r="C4437" t="s">
        <v>22</v>
      </c>
      <c r="D4437" t="s">
        <v>204</v>
      </c>
      <c r="G4437" t="s">
        <v>10941</v>
      </c>
      <c r="H4437" t="s">
        <v>14221</v>
      </c>
      <c r="I4437">
        <v>1818.4141509999999</v>
      </c>
      <c r="J4437">
        <v>0</v>
      </c>
      <c r="K4437">
        <v>1855.152699</v>
      </c>
      <c r="U4437" t="s">
        <v>15316</v>
      </c>
    </row>
    <row r="4438" spans="1:21" x14ac:dyDescent="0.25">
      <c r="A4438">
        <v>2011</v>
      </c>
      <c r="B4438">
        <v>8</v>
      </c>
      <c r="C4438" t="s">
        <v>23</v>
      </c>
      <c r="D4438" t="s">
        <v>205</v>
      </c>
      <c r="G4438" t="s">
        <v>11083</v>
      </c>
      <c r="H4438" t="s">
        <v>14222</v>
      </c>
      <c r="I4438">
        <v>95.991431000000006</v>
      </c>
      <c r="J4438">
        <v>0</v>
      </c>
      <c r="K4438">
        <v>89.408437000000006</v>
      </c>
      <c r="U4438" t="s">
        <v>15316</v>
      </c>
    </row>
    <row r="4439" spans="1:21" x14ac:dyDescent="0.25">
      <c r="A4439">
        <v>2011</v>
      </c>
      <c r="B4439">
        <v>8</v>
      </c>
      <c r="C4439" t="s">
        <v>23</v>
      </c>
      <c r="D4439" t="s">
        <v>206</v>
      </c>
      <c r="G4439" t="s">
        <v>10957</v>
      </c>
      <c r="H4439" t="s">
        <v>14222</v>
      </c>
      <c r="I4439">
        <v>59.591439000000001</v>
      </c>
      <c r="J4439">
        <v>0</v>
      </c>
      <c r="K4439">
        <v>17.539674000000002</v>
      </c>
      <c r="U4439" t="s">
        <v>15316</v>
      </c>
    </row>
    <row r="4440" spans="1:21" x14ac:dyDescent="0.25">
      <c r="A4440">
        <v>2011</v>
      </c>
      <c r="B4440">
        <v>8</v>
      </c>
      <c r="C4440" t="s">
        <v>24</v>
      </c>
      <c r="D4440" t="s">
        <v>1685</v>
      </c>
      <c r="G4440" t="s">
        <v>12442</v>
      </c>
      <c r="H4440" t="s">
        <v>14538</v>
      </c>
      <c r="I4440">
        <v>3543.2978210000001</v>
      </c>
      <c r="J4440">
        <v>0</v>
      </c>
      <c r="K4440">
        <v>3240.52405</v>
      </c>
      <c r="R4440" t="s">
        <v>18111</v>
      </c>
      <c r="S4440" t="s">
        <v>17167</v>
      </c>
      <c r="T4440" t="s">
        <v>17168</v>
      </c>
      <c r="U4440" t="s">
        <v>15317</v>
      </c>
    </row>
    <row r="4441" spans="1:21" x14ac:dyDescent="0.25">
      <c r="A4441">
        <v>2011</v>
      </c>
      <c r="B4441">
        <v>8</v>
      </c>
      <c r="C4441" t="s">
        <v>21</v>
      </c>
      <c r="D4441" t="s">
        <v>1686</v>
      </c>
      <c r="G4441" t="s">
        <v>12443</v>
      </c>
      <c r="H4441" t="s">
        <v>14290</v>
      </c>
      <c r="I4441">
        <v>271.94992500000001</v>
      </c>
      <c r="J4441">
        <v>0</v>
      </c>
      <c r="K4441">
        <v>184.12083100000001</v>
      </c>
      <c r="R4441" t="s">
        <v>17562</v>
      </c>
      <c r="S4441" t="s">
        <v>17167</v>
      </c>
      <c r="T4441" t="s">
        <v>17168</v>
      </c>
      <c r="U4441" t="s">
        <v>15317</v>
      </c>
    </row>
    <row r="4442" spans="1:21" x14ac:dyDescent="0.25">
      <c r="A4442">
        <v>2011</v>
      </c>
      <c r="B4442">
        <v>8</v>
      </c>
      <c r="C4442" t="s">
        <v>21</v>
      </c>
      <c r="D4442" t="s">
        <v>2382</v>
      </c>
      <c r="G4442" t="s">
        <v>13235</v>
      </c>
      <c r="H4442" t="s">
        <v>14287</v>
      </c>
      <c r="I4442">
        <v>60</v>
      </c>
      <c r="J4442">
        <v>0</v>
      </c>
      <c r="K4442">
        <v>60</v>
      </c>
      <c r="R4442" t="s">
        <v>16840</v>
      </c>
      <c r="S4442" t="s">
        <v>15338</v>
      </c>
      <c r="T4442" t="s">
        <v>15340</v>
      </c>
      <c r="U4442" t="s">
        <v>15317</v>
      </c>
    </row>
    <row r="4443" spans="1:21" x14ac:dyDescent="0.25">
      <c r="A4443">
        <v>2011</v>
      </c>
      <c r="B4443">
        <v>8</v>
      </c>
      <c r="C4443" t="s">
        <v>21</v>
      </c>
      <c r="D4443" t="s">
        <v>2383</v>
      </c>
      <c r="G4443" t="s">
        <v>13236</v>
      </c>
      <c r="H4443" t="s">
        <v>14287</v>
      </c>
      <c r="I4443">
        <v>16</v>
      </c>
      <c r="J4443">
        <v>0</v>
      </c>
      <c r="K4443">
        <v>0</v>
      </c>
      <c r="R4443" t="s">
        <v>16840</v>
      </c>
      <c r="S4443" t="s">
        <v>15338</v>
      </c>
      <c r="T4443" t="s">
        <v>15340</v>
      </c>
      <c r="U4443" t="s">
        <v>15317</v>
      </c>
    </row>
    <row r="4444" spans="1:21" x14ac:dyDescent="0.25">
      <c r="A4444">
        <v>2011</v>
      </c>
      <c r="B4444">
        <v>8</v>
      </c>
      <c r="C4444" t="s">
        <v>29</v>
      </c>
      <c r="D4444" t="s">
        <v>2384</v>
      </c>
      <c r="E4444" t="s">
        <v>3260</v>
      </c>
      <c r="F4444" t="s">
        <v>7259</v>
      </c>
      <c r="G4444" t="s">
        <v>13237</v>
      </c>
      <c r="H4444" t="s">
        <v>14289</v>
      </c>
      <c r="I4444">
        <v>13864.7</v>
      </c>
      <c r="J4444">
        <v>0</v>
      </c>
      <c r="K4444">
        <v>11397.603933</v>
      </c>
      <c r="L4444" t="s">
        <v>16997</v>
      </c>
      <c r="M4444" t="s">
        <v>17170</v>
      </c>
      <c r="N4444" t="s">
        <v>16997</v>
      </c>
      <c r="O4444" t="s">
        <v>17170</v>
      </c>
      <c r="R4444" t="s">
        <v>17562</v>
      </c>
      <c r="S4444" t="s">
        <v>17167</v>
      </c>
      <c r="T4444" t="s">
        <v>17168</v>
      </c>
      <c r="U4444" t="s">
        <v>15317</v>
      </c>
    </row>
    <row r="4445" spans="1:21" x14ac:dyDescent="0.25">
      <c r="A4445">
        <v>2011</v>
      </c>
      <c r="B4445">
        <v>8</v>
      </c>
      <c r="C4445" t="s">
        <v>29</v>
      </c>
      <c r="D4445" t="s">
        <v>2385</v>
      </c>
      <c r="E4445" t="s">
        <v>3918</v>
      </c>
      <c r="F4445" t="s">
        <v>7970</v>
      </c>
      <c r="G4445" t="s">
        <v>13238</v>
      </c>
      <c r="H4445" t="s">
        <v>14291</v>
      </c>
      <c r="I4445">
        <v>16365.6</v>
      </c>
      <c r="J4445">
        <v>0</v>
      </c>
      <c r="K4445">
        <v>17115.38724</v>
      </c>
      <c r="L4445" t="s">
        <v>18655</v>
      </c>
      <c r="M4445" t="s">
        <v>17564</v>
      </c>
      <c r="N4445" t="s">
        <v>15184</v>
      </c>
      <c r="O4445" t="s">
        <v>15242</v>
      </c>
      <c r="P4445" t="s">
        <v>15341</v>
      </c>
      <c r="Q4445" t="s">
        <v>15242</v>
      </c>
      <c r="R4445" t="s">
        <v>17579</v>
      </c>
      <c r="S4445" t="s">
        <v>17167</v>
      </c>
      <c r="T4445" t="s">
        <v>17580</v>
      </c>
      <c r="U4445" t="s">
        <v>15317</v>
      </c>
    </row>
    <row r="4446" spans="1:21" x14ac:dyDescent="0.25">
      <c r="A4446">
        <v>2011</v>
      </c>
      <c r="B4446">
        <v>8</v>
      </c>
      <c r="C4446" t="s">
        <v>29</v>
      </c>
      <c r="D4446" t="s">
        <v>2386</v>
      </c>
      <c r="E4446" t="s">
        <v>3919</v>
      </c>
      <c r="F4446" t="s">
        <v>7971</v>
      </c>
      <c r="G4446" t="s">
        <v>13239</v>
      </c>
      <c r="H4446" t="s">
        <v>14287</v>
      </c>
      <c r="I4446">
        <v>14122.300002</v>
      </c>
      <c r="J4446">
        <v>0</v>
      </c>
      <c r="K4446">
        <v>20316.298126999998</v>
      </c>
      <c r="L4446" t="s">
        <v>18656</v>
      </c>
      <c r="M4446" t="s">
        <v>18657</v>
      </c>
      <c r="N4446" t="s">
        <v>16997</v>
      </c>
      <c r="O4446" t="s">
        <v>17170</v>
      </c>
      <c r="R4446" t="s">
        <v>16840</v>
      </c>
      <c r="S4446" t="s">
        <v>15338</v>
      </c>
      <c r="T4446" t="s">
        <v>17331</v>
      </c>
      <c r="U4446" t="s">
        <v>15317</v>
      </c>
    </row>
    <row r="4447" spans="1:21" x14ac:dyDescent="0.25">
      <c r="A4447">
        <v>2011</v>
      </c>
      <c r="B4447">
        <v>8</v>
      </c>
      <c r="C4447" t="s">
        <v>29</v>
      </c>
      <c r="D4447" t="s">
        <v>2387</v>
      </c>
      <c r="E4447" t="s">
        <v>3920</v>
      </c>
      <c r="F4447" t="s">
        <v>7972</v>
      </c>
      <c r="G4447" t="s">
        <v>13240</v>
      </c>
      <c r="H4447" t="s">
        <v>14287</v>
      </c>
      <c r="I4447">
        <v>5048.6977930000003</v>
      </c>
      <c r="J4447">
        <v>0</v>
      </c>
      <c r="K4447">
        <v>4134.8687630000004</v>
      </c>
      <c r="L4447" t="s">
        <v>17332</v>
      </c>
      <c r="M4447" t="s">
        <v>17170</v>
      </c>
      <c r="N4447" t="s">
        <v>18658</v>
      </c>
      <c r="O4447" t="s">
        <v>17167</v>
      </c>
      <c r="P4447" t="s">
        <v>18659</v>
      </c>
      <c r="Q4447" t="s">
        <v>17271</v>
      </c>
      <c r="R4447" t="s">
        <v>16840</v>
      </c>
      <c r="S4447" t="s">
        <v>15338</v>
      </c>
      <c r="T4447" t="s">
        <v>17168</v>
      </c>
      <c r="U4447" t="s">
        <v>15317</v>
      </c>
    </row>
    <row r="4448" spans="1:21" x14ac:dyDescent="0.25">
      <c r="A4448">
        <v>2011</v>
      </c>
      <c r="B4448">
        <v>8</v>
      </c>
      <c r="C4448" t="s">
        <v>29</v>
      </c>
      <c r="D4448" t="s">
        <v>2388</v>
      </c>
      <c r="E4448" t="s">
        <v>3921</v>
      </c>
      <c r="F4448" t="s">
        <v>7973</v>
      </c>
      <c r="G4448" t="s">
        <v>13241</v>
      </c>
      <c r="H4448" t="s">
        <v>14289</v>
      </c>
      <c r="I4448">
        <v>7838.9913999999999</v>
      </c>
      <c r="J4448">
        <v>0</v>
      </c>
      <c r="K4448">
        <v>8125.8370530000002</v>
      </c>
      <c r="L4448" t="s">
        <v>18118</v>
      </c>
      <c r="M4448" t="s">
        <v>18119</v>
      </c>
      <c r="N4448" t="s">
        <v>18660</v>
      </c>
      <c r="O4448" t="s">
        <v>18119</v>
      </c>
      <c r="P4448" t="s">
        <v>18291</v>
      </c>
      <c r="Q4448" t="s">
        <v>17574</v>
      </c>
      <c r="R4448" t="s">
        <v>17562</v>
      </c>
      <c r="S4448" t="s">
        <v>17167</v>
      </c>
      <c r="T4448" t="s">
        <v>17575</v>
      </c>
      <c r="U4448" t="s">
        <v>15317</v>
      </c>
    </row>
    <row r="4449" spans="1:21" x14ac:dyDescent="0.25">
      <c r="A4449">
        <v>2011</v>
      </c>
      <c r="B4449">
        <v>8</v>
      </c>
      <c r="C4449" t="s">
        <v>30</v>
      </c>
      <c r="D4449" t="s">
        <v>223</v>
      </c>
      <c r="E4449" t="s">
        <v>3563</v>
      </c>
      <c r="F4449" t="s">
        <v>7605</v>
      </c>
      <c r="G4449" t="s">
        <v>11100</v>
      </c>
      <c r="H4449" t="s">
        <v>14287</v>
      </c>
      <c r="I4449">
        <v>1667.3695929999999</v>
      </c>
      <c r="J4449">
        <v>0</v>
      </c>
      <c r="K4449">
        <v>771.15175599999998</v>
      </c>
      <c r="L4449" t="s">
        <v>18403</v>
      </c>
      <c r="M4449" t="s">
        <v>18066</v>
      </c>
      <c r="N4449" t="s">
        <v>17766</v>
      </c>
      <c r="O4449" t="s">
        <v>16846</v>
      </c>
      <c r="R4449" t="s">
        <v>16840</v>
      </c>
      <c r="S4449" t="s">
        <v>15338</v>
      </c>
      <c r="T4449" t="s">
        <v>18404</v>
      </c>
      <c r="U4449" t="s">
        <v>15317</v>
      </c>
    </row>
    <row r="4450" spans="1:21" x14ac:dyDescent="0.25">
      <c r="A4450">
        <v>2011</v>
      </c>
      <c r="B4450">
        <v>8</v>
      </c>
      <c r="C4450" t="s">
        <v>30</v>
      </c>
      <c r="D4450" t="s">
        <v>224</v>
      </c>
      <c r="E4450" t="s">
        <v>3922</v>
      </c>
      <c r="F4450" t="s">
        <v>7974</v>
      </c>
      <c r="G4450" t="s">
        <v>11101</v>
      </c>
      <c r="H4450" t="s">
        <v>14287</v>
      </c>
      <c r="I4450">
        <v>1</v>
      </c>
      <c r="J4450">
        <v>0</v>
      </c>
      <c r="K4450">
        <v>0</v>
      </c>
      <c r="L4450" t="s">
        <v>18405</v>
      </c>
      <c r="M4450" t="s">
        <v>17503</v>
      </c>
      <c r="N4450" t="s">
        <v>18661</v>
      </c>
      <c r="O4450" t="s">
        <v>17834</v>
      </c>
      <c r="R4450" t="s">
        <v>16840</v>
      </c>
      <c r="S4450" t="s">
        <v>15338</v>
      </c>
      <c r="T4450" t="s">
        <v>18662</v>
      </c>
      <c r="U4450" t="s">
        <v>15317</v>
      </c>
    </row>
    <row r="4451" spans="1:21" x14ac:dyDescent="0.25">
      <c r="A4451">
        <v>2011</v>
      </c>
      <c r="B4451">
        <v>8</v>
      </c>
      <c r="C4451" t="s">
        <v>30</v>
      </c>
      <c r="D4451" t="s">
        <v>225</v>
      </c>
      <c r="E4451" t="s">
        <v>3923</v>
      </c>
      <c r="F4451" t="s">
        <v>7607</v>
      </c>
      <c r="G4451" t="s">
        <v>11102</v>
      </c>
      <c r="H4451" t="s">
        <v>14287</v>
      </c>
      <c r="I4451">
        <v>59.26</v>
      </c>
      <c r="J4451">
        <v>0</v>
      </c>
      <c r="K4451">
        <v>59.26</v>
      </c>
      <c r="N4451" t="s">
        <v>17303</v>
      </c>
      <c r="O4451" t="s">
        <v>15242</v>
      </c>
      <c r="P4451" t="s">
        <v>15184</v>
      </c>
      <c r="Q4451" t="s">
        <v>15242</v>
      </c>
      <c r="R4451" t="s">
        <v>16840</v>
      </c>
      <c r="S4451" t="s">
        <v>15338</v>
      </c>
      <c r="T4451" t="s">
        <v>17169</v>
      </c>
      <c r="U4451" t="s">
        <v>15317</v>
      </c>
    </row>
    <row r="4452" spans="1:21" x14ac:dyDescent="0.25">
      <c r="A4452">
        <v>2011</v>
      </c>
      <c r="B4452">
        <v>8</v>
      </c>
      <c r="C4452" t="s">
        <v>30</v>
      </c>
      <c r="D4452" t="s">
        <v>226</v>
      </c>
      <c r="E4452" t="s">
        <v>3924</v>
      </c>
      <c r="F4452" t="s">
        <v>7975</v>
      </c>
      <c r="G4452" t="s">
        <v>11103</v>
      </c>
      <c r="H4452" t="s">
        <v>14292</v>
      </c>
      <c r="I4452">
        <v>2.5</v>
      </c>
      <c r="J4452">
        <v>0</v>
      </c>
      <c r="K4452">
        <v>2.5</v>
      </c>
      <c r="L4452" t="s">
        <v>15345</v>
      </c>
      <c r="M4452" t="s">
        <v>15242</v>
      </c>
      <c r="N4452" t="s">
        <v>15185</v>
      </c>
      <c r="O4452" t="s">
        <v>15242</v>
      </c>
      <c r="P4452" t="s">
        <v>16849</v>
      </c>
      <c r="Q4452" t="s">
        <v>15242</v>
      </c>
      <c r="T4452" t="s">
        <v>15309</v>
      </c>
      <c r="U4452" t="s">
        <v>15317</v>
      </c>
    </row>
    <row r="4453" spans="1:21" x14ac:dyDescent="0.25">
      <c r="A4453">
        <v>2011</v>
      </c>
      <c r="B4453">
        <v>8</v>
      </c>
      <c r="C4453" t="s">
        <v>30</v>
      </c>
      <c r="D4453" t="s">
        <v>227</v>
      </c>
      <c r="E4453" t="s">
        <v>3567</v>
      </c>
      <c r="F4453" t="s">
        <v>7609</v>
      </c>
      <c r="G4453" t="s">
        <v>11104</v>
      </c>
      <c r="H4453" t="s">
        <v>14287</v>
      </c>
      <c r="I4453">
        <v>8.4380000000000006</v>
      </c>
      <c r="J4453">
        <v>0</v>
      </c>
      <c r="K4453">
        <v>6.7969999999999997</v>
      </c>
      <c r="N4453" t="s">
        <v>16898</v>
      </c>
      <c r="O4453" t="s">
        <v>17304</v>
      </c>
      <c r="R4453" t="s">
        <v>16840</v>
      </c>
      <c r="S4453" t="s">
        <v>15338</v>
      </c>
      <c r="T4453" t="s">
        <v>18409</v>
      </c>
      <c r="U4453" t="s">
        <v>15317</v>
      </c>
    </row>
    <row r="4454" spans="1:21" x14ac:dyDescent="0.25">
      <c r="A4454">
        <v>2011</v>
      </c>
      <c r="B4454">
        <v>8</v>
      </c>
      <c r="C4454" t="s">
        <v>30</v>
      </c>
      <c r="D4454" t="s">
        <v>228</v>
      </c>
      <c r="E4454" t="s">
        <v>3568</v>
      </c>
      <c r="F4454" t="s">
        <v>7610</v>
      </c>
      <c r="G4454" t="s">
        <v>11105</v>
      </c>
      <c r="H4454" t="s">
        <v>14287</v>
      </c>
      <c r="I4454">
        <v>1.87</v>
      </c>
      <c r="J4454">
        <v>0</v>
      </c>
      <c r="K4454">
        <v>1.047596</v>
      </c>
      <c r="N4454" t="s">
        <v>15229</v>
      </c>
      <c r="O4454" t="s">
        <v>15242</v>
      </c>
      <c r="R4454" t="s">
        <v>16840</v>
      </c>
      <c r="S4454" t="s">
        <v>15338</v>
      </c>
      <c r="T4454" t="s">
        <v>17169</v>
      </c>
      <c r="U4454" t="s">
        <v>15317</v>
      </c>
    </row>
    <row r="4455" spans="1:21" x14ac:dyDescent="0.25">
      <c r="A4455">
        <v>2011</v>
      </c>
      <c r="B4455">
        <v>8</v>
      </c>
      <c r="C4455" t="s">
        <v>30</v>
      </c>
      <c r="D4455" t="s">
        <v>229</v>
      </c>
      <c r="E4455" t="s">
        <v>3568</v>
      </c>
      <c r="F4455" t="s">
        <v>7611</v>
      </c>
      <c r="G4455" t="s">
        <v>11106</v>
      </c>
      <c r="H4455" t="s">
        <v>14287</v>
      </c>
      <c r="I4455">
        <v>2.0084909999999998</v>
      </c>
      <c r="J4455">
        <v>0</v>
      </c>
      <c r="K4455">
        <v>1.0457529999999999</v>
      </c>
      <c r="N4455" t="s">
        <v>15229</v>
      </c>
      <c r="O4455" t="s">
        <v>15242</v>
      </c>
      <c r="R4455" t="s">
        <v>16840</v>
      </c>
      <c r="S4455" t="s">
        <v>15338</v>
      </c>
      <c r="T4455" t="s">
        <v>17169</v>
      </c>
      <c r="U4455" t="s">
        <v>15317</v>
      </c>
    </row>
    <row r="4456" spans="1:21" x14ac:dyDescent="0.25">
      <c r="A4456">
        <v>2011</v>
      </c>
      <c r="B4456">
        <v>8</v>
      </c>
      <c r="C4456" t="s">
        <v>30</v>
      </c>
      <c r="D4456" t="s">
        <v>230</v>
      </c>
      <c r="E4456" t="s">
        <v>3569</v>
      </c>
      <c r="F4456" t="s">
        <v>7612</v>
      </c>
      <c r="G4456" t="s">
        <v>11107</v>
      </c>
      <c r="H4456" t="s">
        <v>14283</v>
      </c>
      <c r="I4456">
        <v>59.471150000000002</v>
      </c>
      <c r="J4456">
        <v>0</v>
      </c>
      <c r="K4456">
        <v>75.080189000000004</v>
      </c>
      <c r="L4456" t="s">
        <v>18410</v>
      </c>
      <c r="M4456" t="s">
        <v>15242</v>
      </c>
      <c r="R4456" t="s">
        <v>17558</v>
      </c>
      <c r="S4456" t="s">
        <v>15242</v>
      </c>
      <c r="T4456" t="s">
        <v>15309</v>
      </c>
      <c r="U4456" t="s">
        <v>15317</v>
      </c>
    </row>
    <row r="4457" spans="1:21" x14ac:dyDescent="0.25">
      <c r="A4457">
        <v>2011</v>
      </c>
      <c r="B4457">
        <v>8</v>
      </c>
      <c r="C4457" t="s">
        <v>30</v>
      </c>
      <c r="D4457" t="s">
        <v>231</v>
      </c>
      <c r="E4457" t="s">
        <v>3925</v>
      </c>
      <c r="F4457" t="s">
        <v>7976</v>
      </c>
      <c r="G4457" t="s">
        <v>13064</v>
      </c>
      <c r="H4457" t="s">
        <v>14287</v>
      </c>
      <c r="I4457">
        <v>1900</v>
      </c>
      <c r="J4457">
        <v>0</v>
      </c>
      <c r="K4457">
        <v>1432.3015190000001</v>
      </c>
      <c r="N4457" t="s">
        <v>18280</v>
      </c>
      <c r="O4457" t="s">
        <v>18281</v>
      </c>
      <c r="P4457" t="s">
        <v>15293</v>
      </c>
      <c r="Q4457" t="s">
        <v>15242</v>
      </c>
      <c r="R4457" t="s">
        <v>16840</v>
      </c>
      <c r="S4457" t="s">
        <v>15338</v>
      </c>
      <c r="T4457" t="s">
        <v>18412</v>
      </c>
      <c r="U4457" t="s">
        <v>15317</v>
      </c>
    </row>
    <row r="4458" spans="1:21" x14ac:dyDescent="0.25">
      <c r="A4458">
        <v>2011</v>
      </c>
      <c r="B4458">
        <v>8</v>
      </c>
      <c r="C4458" t="s">
        <v>30</v>
      </c>
      <c r="D4458" t="s">
        <v>2389</v>
      </c>
      <c r="E4458" t="s">
        <v>3926</v>
      </c>
      <c r="F4458" t="s">
        <v>7977</v>
      </c>
      <c r="G4458" t="s">
        <v>13242</v>
      </c>
      <c r="H4458" t="s">
        <v>14287</v>
      </c>
      <c r="I4458">
        <v>250</v>
      </c>
      <c r="J4458">
        <v>0</v>
      </c>
      <c r="K4458">
        <v>243.325795</v>
      </c>
      <c r="L4458" t="s">
        <v>18663</v>
      </c>
      <c r="M4458" t="s">
        <v>17170</v>
      </c>
      <c r="N4458" t="s">
        <v>18664</v>
      </c>
      <c r="O4458" t="s">
        <v>17170</v>
      </c>
      <c r="R4458" t="s">
        <v>16840</v>
      </c>
      <c r="S4458" t="s">
        <v>15338</v>
      </c>
      <c r="T4458" t="s">
        <v>17169</v>
      </c>
      <c r="U4458" t="s">
        <v>15317</v>
      </c>
    </row>
    <row r="4459" spans="1:21" x14ac:dyDescent="0.25">
      <c r="A4459">
        <v>2011</v>
      </c>
      <c r="B4459">
        <v>8</v>
      </c>
      <c r="C4459" t="s">
        <v>30</v>
      </c>
      <c r="D4459" t="s">
        <v>2390</v>
      </c>
      <c r="E4459" t="s">
        <v>3927</v>
      </c>
      <c r="F4459" t="s">
        <v>7978</v>
      </c>
      <c r="G4459" t="s">
        <v>13243</v>
      </c>
      <c r="H4459" t="s">
        <v>14287</v>
      </c>
      <c r="I4459">
        <v>0</v>
      </c>
      <c r="J4459">
        <v>0</v>
      </c>
      <c r="K4459">
        <v>16</v>
      </c>
      <c r="R4459" t="s">
        <v>16840</v>
      </c>
      <c r="S4459" t="s">
        <v>15338</v>
      </c>
      <c r="T4459" t="s">
        <v>15340</v>
      </c>
      <c r="U4459" t="s">
        <v>15317</v>
      </c>
    </row>
    <row r="4460" spans="1:21" x14ac:dyDescent="0.25">
      <c r="A4460">
        <v>2011</v>
      </c>
      <c r="B4460">
        <v>8</v>
      </c>
      <c r="C4460" t="s">
        <v>30</v>
      </c>
      <c r="D4460" t="s">
        <v>2391</v>
      </c>
      <c r="G4460" t="s">
        <v>13244</v>
      </c>
      <c r="H4460" t="s">
        <v>14287</v>
      </c>
      <c r="I4460">
        <v>0</v>
      </c>
      <c r="J4460">
        <v>0</v>
      </c>
      <c r="K4460">
        <v>23.945488000000001</v>
      </c>
      <c r="R4460" t="s">
        <v>16840</v>
      </c>
      <c r="S4460" t="s">
        <v>15338</v>
      </c>
      <c r="T4460" t="s">
        <v>15340</v>
      </c>
      <c r="U4460" t="s">
        <v>15317</v>
      </c>
    </row>
    <row r="4461" spans="1:21" x14ac:dyDescent="0.25">
      <c r="A4461">
        <v>2011</v>
      </c>
      <c r="B4461">
        <v>9</v>
      </c>
      <c r="C4461" t="s">
        <v>25</v>
      </c>
      <c r="D4461" t="s">
        <v>235</v>
      </c>
      <c r="E4461" t="s">
        <v>3928</v>
      </c>
      <c r="F4461" t="s">
        <v>7979</v>
      </c>
      <c r="G4461" t="s">
        <v>11112</v>
      </c>
      <c r="H4461" t="s">
        <v>14293</v>
      </c>
      <c r="I4461">
        <v>124.92744500000001</v>
      </c>
      <c r="J4461">
        <v>0</v>
      </c>
      <c r="K4461">
        <v>97.295756999999995</v>
      </c>
      <c r="L4461" t="s">
        <v>17018</v>
      </c>
      <c r="M4461" t="s">
        <v>15243</v>
      </c>
      <c r="N4461" t="s">
        <v>17333</v>
      </c>
      <c r="O4461" t="s">
        <v>15243</v>
      </c>
      <c r="P4461" t="s">
        <v>17175</v>
      </c>
      <c r="Q4461" t="s">
        <v>15252</v>
      </c>
      <c r="T4461" t="s">
        <v>17174</v>
      </c>
      <c r="U4461" t="s">
        <v>15317</v>
      </c>
    </row>
    <row r="4462" spans="1:21" x14ac:dyDescent="0.25">
      <c r="A4462">
        <v>2011</v>
      </c>
      <c r="B4462">
        <v>9</v>
      </c>
      <c r="C4462" t="s">
        <v>25</v>
      </c>
      <c r="D4462" t="s">
        <v>238</v>
      </c>
      <c r="E4462" t="s">
        <v>3929</v>
      </c>
      <c r="F4462" t="s">
        <v>7980</v>
      </c>
      <c r="G4462" t="s">
        <v>11115</v>
      </c>
      <c r="H4462" t="s">
        <v>14296</v>
      </c>
      <c r="I4462">
        <v>55.054189000000001</v>
      </c>
      <c r="J4462">
        <v>0</v>
      </c>
      <c r="K4462">
        <v>62.210830999999999</v>
      </c>
      <c r="N4462" t="s">
        <v>18665</v>
      </c>
      <c r="O4462" t="s">
        <v>15246</v>
      </c>
      <c r="T4462" t="s">
        <v>15304</v>
      </c>
      <c r="U4462" t="s">
        <v>15317</v>
      </c>
    </row>
    <row r="4463" spans="1:21" x14ac:dyDescent="0.25">
      <c r="A4463">
        <v>2011</v>
      </c>
      <c r="B4463">
        <v>9</v>
      </c>
      <c r="C4463" t="s">
        <v>25</v>
      </c>
      <c r="D4463" t="s">
        <v>239</v>
      </c>
      <c r="E4463" t="s">
        <v>3930</v>
      </c>
      <c r="F4463" t="s">
        <v>7981</v>
      </c>
      <c r="G4463" t="s">
        <v>11116</v>
      </c>
      <c r="H4463" t="s">
        <v>14296</v>
      </c>
      <c r="I4463">
        <v>14.506227000000001</v>
      </c>
      <c r="J4463">
        <v>0</v>
      </c>
      <c r="K4463">
        <v>31.431262</v>
      </c>
      <c r="L4463" t="s">
        <v>17334</v>
      </c>
      <c r="M4463" t="s">
        <v>15243</v>
      </c>
      <c r="N4463" t="s">
        <v>18666</v>
      </c>
      <c r="O4463" t="s">
        <v>15243</v>
      </c>
      <c r="T4463" t="s">
        <v>15311</v>
      </c>
      <c r="U4463" t="s">
        <v>15317</v>
      </c>
    </row>
    <row r="4464" spans="1:21" x14ac:dyDescent="0.25">
      <c r="A4464">
        <v>2011</v>
      </c>
      <c r="B4464">
        <v>9</v>
      </c>
      <c r="C4464" t="s">
        <v>25</v>
      </c>
      <c r="D4464" t="s">
        <v>241</v>
      </c>
      <c r="E4464" t="s">
        <v>3931</v>
      </c>
      <c r="F4464" t="s">
        <v>6938</v>
      </c>
      <c r="G4464" t="s">
        <v>11118</v>
      </c>
      <c r="H4464" t="s">
        <v>14297</v>
      </c>
      <c r="I4464">
        <v>1704.439304</v>
      </c>
      <c r="J4464">
        <v>0</v>
      </c>
      <c r="K4464">
        <v>1802.541144</v>
      </c>
      <c r="U4464" t="s">
        <v>15316</v>
      </c>
    </row>
    <row r="4465" spans="1:21" x14ac:dyDescent="0.25">
      <c r="A4465">
        <v>2011</v>
      </c>
      <c r="B4465">
        <v>9</v>
      </c>
      <c r="C4465" t="s">
        <v>25</v>
      </c>
      <c r="D4465" t="s">
        <v>242</v>
      </c>
      <c r="E4465" t="s">
        <v>3932</v>
      </c>
      <c r="F4465" t="s">
        <v>7615</v>
      </c>
      <c r="G4465" t="s">
        <v>11119</v>
      </c>
      <c r="H4465" t="s">
        <v>14298</v>
      </c>
      <c r="I4465">
        <v>46.074989000000002</v>
      </c>
      <c r="J4465">
        <v>0</v>
      </c>
      <c r="K4465">
        <v>44.478434</v>
      </c>
      <c r="L4465" t="s">
        <v>18667</v>
      </c>
      <c r="M4465" t="s">
        <v>18668</v>
      </c>
      <c r="N4465" t="s">
        <v>17178</v>
      </c>
      <c r="O4465" t="s">
        <v>15243</v>
      </c>
      <c r="P4465" t="s">
        <v>17178</v>
      </c>
      <c r="Q4465" t="s">
        <v>15243</v>
      </c>
      <c r="T4465" t="s">
        <v>18669</v>
      </c>
      <c r="U4465" t="s">
        <v>15317</v>
      </c>
    </row>
    <row r="4466" spans="1:21" x14ac:dyDescent="0.25">
      <c r="A4466">
        <v>2011</v>
      </c>
      <c r="B4466">
        <v>9</v>
      </c>
      <c r="C4466" t="s">
        <v>25</v>
      </c>
      <c r="D4466" t="s">
        <v>243</v>
      </c>
      <c r="E4466" t="s">
        <v>3933</v>
      </c>
      <c r="F4466" t="s">
        <v>7982</v>
      </c>
      <c r="G4466" t="s">
        <v>11120</v>
      </c>
      <c r="H4466" t="s">
        <v>14299</v>
      </c>
      <c r="I4466">
        <v>1002.205258</v>
      </c>
      <c r="J4466">
        <v>0</v>
      </c>
      <c r="K4466">
        <v>2178.1951600000002</v>
      </c>
      <c r="U4466" t="s">
        <v>15316</v>
      </c>
    </row>
    <row r="4467" spans="1:21" x14ac:dyDescent="0.25">
      <c r="A4467">
        <v>2011</v>
      </c>
      <c r="B4467">
        <v>9</v>
      </c>
      <c r="C4467" t="s">
        <v>25</v>
      </c>
      <c r="D4467" t="s">
        <v>244</v>
      </c>
      <c r="E4467" t="s">
        <v>3934</v>
      </c>
      <c r="F4467" t="s">
        <v>7983</v>
      </c>
      <c r="G4467" t="s">
        <v>11121</v>
      </c>
      <c r="H4467" t="s">
        <v>14299</v>
      </c>
      <c r="I4467">
        <v>525.01502500000004</v>
      </c>
      <c r="J4467">
        <v>0</v>
      </c>
      <c r="K4467">
        <v>532.87229100000002</v>
      </c>
      <c r="L4467" t="s">
        <v>15180</v>
      </c>
      <c r="M4467" t="s">
        <v>15239</v>
      </c>
      <c r="T4467" t="s">
        <v>15302</v>
      </c>
      <c r="U4467" t="s">
        <v>15317</v>
      </c>
    </row>
    <row r="4468" spans="1:21" x14ac:dyDescent="0.25">
      <c r="A4468">
        <v>2011</v>
      </c>
      <c r="B4468">
        <v>9</v>
      </c>
      <c r="C4468" t="s">
        <v>25</v>
      </c>
      <c r="D4468" t="s">
        <v>245</v>
      </c>
      <c r="E4468" t="s">
        <v>3935</v>
      </c>
      <c r="F4468" t="s">
        <v>7984</v>
      </c>
      <c r="G4468" t="s">
        <v>11122</v>
      </c>
      <c r="H4468" t="s">
        <v>14300</v>
      </c>
      <c r="I4468">
        <v>109.202946</v>
      </c>
      <c r="J4468">
        <v>0</v>
      </c>
      <c r="K4468">
        <v>114.041853</v>
      </c>
      <c r="L4468" t="s">
        <v>18415</v>
      </c>
      <c r="M4468" t="s">
        <v>18416</v>
      </c>
      <c r="N4468" t="s">
        <v>15346</v>
      </c>
      <c r="O4468" t="s">
        <v>15243</v>
      </c>
      <c r="P4468" t="s">
        <v>15346</v>
      </c>
      <c r="Q4468" t="s">
        <v>15243</v>
      </c>
      <c r="T4468" t="s">
        <v>18130</v>
      </c>
      <c r="U4468" t="s">
        <v>15317</v>
      </c>
    </row>
    <row r="4469" spans="1:21" x14ac:dyDescent="0.25">
      <c r="A4469">
        <v>2011</v>
      </c>
      <c r="B4469">
        <v>9</v>
      </c>
      <c r="C4469" t="s">
        <v>25</v>
      </c>
      <c r="D4469" t="s">
        <v>252</v>
      </c>
      <c r="E4469" t="s">
        <v>3936</v>
      </c>
      <c r="F4469" t="s">
        <v>7618</v>
      </c>
      <c r="G4469" t="s">
        <v>11129</v>
      </c>
      <c r="H4469" t="s">
        <v>14298</v>
      </c>
      <c r="I4469">
        <v>30</v>
      </c>
      <c r="J4469">
        <v>0</v>
      </c>
      <c r="K4469">
        <v>59.900309999999998</v>
      </c>
      <c r="L4469" t="s">
        <v>17019</v>
      </c>
      <c r="M4469" t="s">
        <v>15243</v>
      </c>
      <c r="N4469" t="s">
        <v>17178</v>
      </c>
      <c r="O4469" t="s">
        <v>15243</v>
      </c>
      <c r="P4469" t="s">
        <v>16958</v>
      </c>
      <c r="Q4469" t="s">
        <v>15243</v>
      </c>
      <c r="T4469" t="s">
        <v>15311</v>
      </c>
      <c r="U4469" t="s">
        <v>15317</v>
      </c>
    </row>
    <row r="4470" spans="1:21" x14ac:dyDescent="0.25">
      <c r="A4470">
        <v>2011</v>
      </c>
      <c r="B4470">
        <v>9</v>
      </c>
      <c r="C4470" t="s">
        <v>25</v>
      </c>
      <c r="D4470" t="s">
        <v>1689</v>
      </c>
      <c r="E4470" t="s">
        <v>3937</v>
      </c>
      <c r="F4470" t="s">
        <v>7985</v>
      </c>
      <c r="G4470" t="s">
        <v>11169</v>
      </c>
      <c r="H4470" t="s">
        <v>14296</v>
      </c>
      <c r="I4470">
        <v>107.7015</v>
      </c>
      <c r="J4470">
        <v>0</v>
      </c>
      <c r="K4470">
        <v>101.210303</v>
      </c>
      <c r="L4470" t="s">
        <v>17335</v>
      </c>
      <c r="M4470" t="s">
        <v>15243</v>
      </c>
      <c r="N4470" t="s">
        <v>17336</v>
      </c>
      <c r="O4470" t="s">
        <v>15243</v>
      </c>
      <c r="T4470" t="s">
        <v>15311</v>
      </c>
      <c r="U4470" t="s">
        <v>15317</v>
      </c>
    </row>
    <row r="4471" spans="1:21" x14ac:dyDescent="0.25">
      <c r="A4471">
        <v>2011</v>
      </c>
      <c r="B4471">
        <v>9</v>
      </c>
      <c r="C4471" t="s">
        <v>25</v>
      </c>
      <c r="D4471" t="s">
        <v>1691</v>
      </c>
      <c r="E4471" t="s">
        <v>3274</v>
      </c>
      <c r="F4471" t="s">
        <v>7986</v>
      </c>
      <c r="G4471" t="s">
        <v>12448</v>
      </c>
      <c r="H4471" t="s">
        <v>14297</v>
      </c>
      <c r="I4471">
        <v>349.7</v>
      </c>
      <c r="J4471">
        <v>0</v>
      </c>
      <c r="K4471">
        <v>265.78480000000002</v>
      </c>
      <c r="P4471" t="s">
        <v>17177</v>
      </c>
      <c r="Q4471" t="s">
        <v>15243</v>
      </c>
      <c r="T4471" t="s">
        <v>15311</v>
      </c>
      <c r="U4471" t="s">
        <v>15317</v>
      </c>
    </row>
    <row r="4472" spans="1:21" x14ac:dyDescent="0.25">
      <c r="A4472">
        <v>2011</v>
      </c>
      <c r="B4472">
        <v>9</v>
      </c>
      <c r="C4472" t="s">
        <v>28</v>
      </c>
      <c r="D4472" t="s">
        <v>266</v>
      </c>
      <c r="E4472" t="s">
        <v>3938</v>
      </c>
      <c r="F4472" t="s">
        <v>7987</v>
      </c>
      <c r="G4472" t="s">
        <v>11143</v>
      </c>
      <c r="H4472" t="s">
        <v>14302</v>
      </c>
      <c r="I4472">
        <v>438.99130100000002</v>
      </c>
      <c r="J4472">
        <v>0</v>
      </c>
      <c r="K4472">
        <v>385.669781</v>
      </c>
      <c r="L4472" t="s">
        <v>17337</v>
      </c>
      <c r="M4472" t="s">
        <v>17234</v>
      </c>
      <c r="N4472" t="s">
        <v>15265</v>
      </c>
      <c r="O4472" t="s">
        <v>15252</v>
      </c>
      <c r="P4472" t="s">
        <v>15433</v>
      </c>
      <c r="Q4472" t="s">
        <v>16846</v>
      </c>
      <c r="R4472" t="s">
        <v>17180</v>
      </c>
      <c r="S4472" t="s">
        <v>17589</v>
      </c>
      <c r="T4472" t="s">
        <v>18670</v>
      </c>
      <c r="U4472" t="s">
        <v>15317</v>
      </c>
    </row>
    <row r="4473" spans="1:21" x14ac:dyDescent="0.25">
      <c r="A4473">
        <v>2011</v>
      </c>
      <c r="B4473">
        <v>9</v>
      </c>
      <c r="C4473" t="s">
        <v>28</v>
      </c>
      <c r="D4473" t="s">
        <v>267</v>
      </c>
      <c r="E4473" t="s">
        <v>3939</v>
      </c>
      <c r="F4473" t="s">
        <v>7988</v>
      </c>
      <c r="G4473" t="s">
        <v>11144</v>
      </c>
      <c r="H4473" t="s">
        <v>14540</v>
      </c>
      <c r="I4473">
        <v>2029.87988</v>
      </c>
      <c r="J4473">
        <v>0</v>
      </c>
      <c r="K4473">
        <v>1421.412139</v>
      </c>
      <c r="N4473" t="s">
        <v>17176</v>
      </c>
      <c r="O4473" t="s">
        <v>15243</v>
      </c>
      <c r="T4473" t="s">
        <v>15311</v>
      </c>
      <c r="U4473" t="s">
        <v>15317</v>
      </c>
    </row>
    <row r="4474" spans="1:21" x14ac:dyDescent="0.25">
      <c r="A4474">
        <v>2011</v>
      </c>
      <c r="B4474">
        <v>9</v>
      </c>
      <c r="C4474" t="s">
        <v>28</v>
      </c>
      <c r="D4474" t="s">
        <v>268</v>
      </c>
      <c r="E4474" t="s">
        <v>3940</v>
      </c>
      <c r="F4474" t="s">
        <v>7989</v>
      </c>
      <c r="G4474" t="s">
        <v>11145</v>
      </c>
      <c r="H4474" t="s">
        <v>14293</v>
      </c>
      <c r="I4474">
        <v>1091.8974780000001</v>
      </c>
      <c r="J4474">
        <v>0</v>
      </c>
      <c r="K4474">
        <v>5571.670325</v>
      </c>
      <c r="L4474" t="s">
        <v>17338</v>
      </c>
      <c r="M4474" t="s">
        <v>15243</v>
      </c>
      <c r="N4474" t="s">
        <v>16962</v>
      </c>
      <c r="O4474" t="s">
        <v>15243</v>
      </c>
      <c r="P4474" t="s">
        <v>16957</v>
      </c>
      <c r="Q4474" t="s">
        <v>15243</v>
      </c>
      <c r="T4474" t="s">
        <v>15311</v>
      </c>
      <c r="U4474" t="s">
        <v>15317</v>
      </c>
    </row>
    <row r="4475" spans="1:21" x14ac:dyDescent="0.25">
      <c r="A4475">
        <v>2011</v>
      </c>
      <c r="B4475">
        <v>9</v>
      </c>
      <c r="C4475" t="s">
        <v>28</v>
      </c>
      <c r="D4475" t="s">
        <v>269</v>
      </c>
      <c r="E4475" t="s">
        <v>3941</v>
      </c>
      <c r="F4475" t="s">
        <v>7990</v>
      </c>
      <c r="G4475" t="s">
        <v>11146</v>
      </c>
      <c r="H4475" t="s">
        <v>14302</v>
      </c>
      <c r="I4475">
        <v>556.25876300000004</v>
      </c>
      <c r="J4475">
        <v>0</v>
      </c>
      <c r="K4475">
        <v>477.35987</v>
      </c>
      <c r="R4475" t="s">
        <v>17180</v>
      </c>
      <c r="S4475" t="s">
        <v>17589</v>
      </c>
      <c r="T4475" t="s">
        <v>16961</v>
      </c>
      <c r="U4475" t="s">
        <v>15317</v>
      </c>
    </row>
    <row r="4476" spans="1:21" x14ac:dyDescent="0.25">
      <c r="A4476">
        <v>2011</v>
      </c>
      <c r="B4476">
        <v>9</v>
      </c>
      <c r="C4476" t="s">
        <v>28</v>
      </c>
      <c r="D4476" t="s">
        <v>270</v>
      </c>
      <c r="E4476" t="s">
        <v>3942</v>
      </c>
      <c r="F4476" t="s">
        <v>7991</v>
      </c>
      <c r="G4476" t="s">
        <v>11147</v>
      </c>
      <c r="H4476" t="s">
        <v>14302</v>
      </c>
      <c r="I4476">
        <v>8.0771650000000008</v>
      </c>
      <c r="J4476">
        <v>0</v>
      </c>
      <c r="K4476">
        <v>5.6314039999999999</v>
      </c>
      <c r="L4476" t="s">
        <v>18671</v>
      </c>
      <c r="M4476" t="s">
        <v>15239</v>
      </c>
      <c r="N4476" t="s">
        <v>18672</v>
      </c>
      <c r="O4476" t="s">
        <v>15239</v>
      </c>
      <c r="R4476" t="s">
        <v>17180</v>
      </c>
      <c r="S4476" t="s">
        <v>17589</v>
      </c>
      <c r="T4476" t="s">
        <v>18313</v>
      </c>
      <c r="U4476" t="s">
        <v>15317</v>
      </c>
    </row>
    <row r="4477" spans="1:21" x14ac:dyDescent="0.25">
      <c r="A4477">
        <v>2011</v>
      </c>
      <c r="B4477">
        <v>9</v>
      </c>
      <c r="C4477" t="s">
        <v>28</v>
      </c>
      <c r="D4477" t="s">
        <v>271</v>
      </c>
      <c r="E4477" t="s">
        <v>3943</v>
      </c>
      <c r="F4477" t="s">
        <v>7992</v>
      </c>
      <c r="G4477" t="s">
        <v>11148</v>
      </c>
      <c r="H4477" t="s">
        <v>14302</v>
      </c>
      <c r="I4477">
        <v>311.10357399999998</v>
      </c>
      <c r="J4477">
        <v>0</v>
      </c>
      <c r="K4477">
        <v>71.003095999999999</v>
      </c>
      <c r="R4477" t="s">
        <v>17180</v>
      </c>
      <c r="S4477" t="s">
        <v>17589</v>
      </c>
      <c r="T4477" t="s">
        <v>16961</v>
      </c>
      <c r="U4477" t="s">
        <v>15317</v>
      </c>
    </row>
    <row r="4478" spans="1:21" x14ac:dyDescent="0.25">
      <c r="A4478">
        <v>2011</v>
      </c>
      <c r="B4478">
        <v>9</v>
      </c>
      <c r="C4478" t="s">
        <v>28</v>
      </c>
      <c r="D4478" t="s">
        <v>1692</v>
      </c>
      <c r="E4478" t="s">
        <v>3944</v>
      </c>
      <c r="F4478" t="s">
        <v>7993</v>
      </c>
      <c r="G4478" t="s">
        <v>12449</v>
      </c>
      <c r="H4478" t="s">
        <v>14302</v>
      </c>
      <c r="I4478">
        <v>2275.4125829999998</v>
      </c>
      <c r="J4478">
        <v>0</v>
      </c>
      <c r="K4478">
        <v>2263.3488579999998</v>
      </c>
      <c r="L4478" t="s">
        <v>15214</v>
      </c>
      <c r="M4478" t="s">
        <v>15241</v>
      </c>
      <c r="N4478" t="s">
        <v>15214</v>
      </c>
      <c r="O4478" t="s">
        <v>15241</v>
      </c>
      <c r="R4478" t="s">
        <v>17180</v>
      </c>
      <c r="S4478" t="s">
        <v>17589</v>
      </c>
      <c r="T4478" t="s">
        <v>18673</v>
      </c>
      <c r="U4478" t="s">
        <v>15317</v>
      </c>
    </row>
    <row r="4479" spans="1:21" x14ac:dyDescent="0.25">
      <c r="A4479">
        <v>2011</v>
      </c>
      <c r="B4479">
        <v>9</v>
      </c>
      <c r="C4479" t="s">
        <v>28</v>
      </c>
      <c r="D4479" t="s">
        <v>1693</v>
      </c>
      <c r="E4479" t="s">
        <v>3945</v>
      </c>
      <c r="F4479" t="s">
        <v>7994</v>
      </c>
      <c r="G4479" t="s">
        <v>12450</v>
      </c>
      <c r="H4479" t="s">
        <v>14293</v>
      </c>
      <c r="I4479">
        <v>1048.2766590000001</v>
      </c>
      <c r="J4479">
        <v>0</v>
      </c>
      <c r="K4479">
        <v>1329.075609</v>
      </c>
      <c r="L4479" t="s">
        <v>17274</v>
      </c>
      <c r="M4479" t="s">
        <v>15243</v>
      </c>
      <c r="N4479" t="s">
        <v>17274</v>
      </c>
      <c r="O4479" t="s">
        <v>15243</v>
      </c>
      <c r="T4479" t="s">
        <v>15311</v>
      </c>
      <c r="U4479" t="s">
        <v>15317</v>
      </c>
    </row>
    <row r="4480" spans="1:21" x14ac:dyDescent="0.25">
      <c r="A4480">
        <v>2011</v>
      </c>
      <c r="B4480">
        <v>9</v>
      </c>
      <c r="C4480" t="s">
        <v>28</v>
      </c>
      <c r="D4480" t="s">
        <v>1694</v>
      </c>
      <c r="E4480" t="s">
        <v>3946</v>
      </c>
      <c r="F4480" t="s">
        <v>7995</v>
      </c>
      <c r="G4480" t="s">
        <v>12451</v>
      </c>
      <c r="H4480" t="s">
        <v>14293</v>
      </c>
      <c r="I4480">
        <v>1051.5670259999999</v>
      </c>
      <c r="J4480">
        <v>0</v>
      </c>
      <c r="K4480">
        <v>1318.042473</v>
      </c>
      <c r="L4480" t="s">
        <v>16956</v>
      </c>
      <c r="M4480" t="s">
        <v>15243</v>
      </c>
      <c r="N4480" t="s">
        <v>16956</v>
      </c>
      <c r="O4480" t="s">
        <v>15243</v>
      </c>
      <c r="P4480" t="s">
        <v>16956</v>
      </c>
      <c r="Q4480" t="s">
        <v>15243</v>
      </c>
      <c r="T4480" t="s">
        <v>15311</v>
      </c>
      <c r="U4480" t="s">
        <v>15317</v>
      </c>
    </row>
    <row r="4481" spans="1:21" x14ac:dyDescent="0.25">
      <c r="A4481">
        <v>2011</v>
      </c>
      <c r="B4481">
        <v>9</v>
      </c>
      <c r="C4481" t="s">
        <v>28</v>
      </c>
      <c r="D4481" t="s">
        <v>1695</v>
      </c>
      <c r="E4481" t="s">
        <v>3947</v>
      </c>
      <c r="F4481" t="s">
        <v>7996</v>
      </c>
      <c r="G4481" t="s">
        <v>13245</v>
      </c>
      <c r="H4481" t="s">
        <v>14293</v>
      </c>
      <c r="I4481">
        <v>162.36708899999999</v>
      </c>
      <c r="J4481">
        <v>0</v>
      </c>
      <c r="K4481">
        <v>161.36972600000001</v>
      </c>
      <c r="L4481" t="s">
        <v>17333</v>
      </c>
      <c r="M4481" t="s">
        <v>15243</v>
      </c>
      <c r="P4481" t="s">
        <v>18674</v>
      </c>
      <c r="Q4481" t="s">
        <v>15243</v>
      </c>
      <c r="T4481" t="s">
        <v>15311</v>
      </c>
      <c r="U4481" t="s">
        <v>15317</v>
      </c>
    </row>
    <row r="4482" spans="1:21" x14ac:dyDescent="0.25">
      <c r="A4482">
        <v>2011</v>
      </c>
      <c r="B4482">
        <v>9</v>
      </c>
      <c r="C4482" t="s">
        <v>20</v>
      </c>
      <c r="D4482" t="s">
        <v>275</v>
      </c>
      <c r="G4482" t="s">
        <v>11152</v>
      </c>
      <c r="H4482" t="s">
        <v>14293</v>
      </c>
      <c r="I4482">
        <v>26749.999913</v>
      </c>
      <c r="J4482">
        <v>0</v>
      </c>
      <c r="K4482">
        <v>23896.957485999999</v>
      </c>
      <c r="P4482" t="s">
        <v>16962</v>
      </c>
      <c r="Q4482" t="s">
        <v>15243</v>
      </c>
      <c r="T4482" t="s">
        <v>15311</v>
      </c>
      <c r="U4482" t="s">
        <v>15317</v>
      </c>
    </row>
    <row r="4483" spans="1:21" x14ac:dyDescent="0.25">
      <c r="A4483">
        <v>2011</v>
      </c>
      <c r="B4483">
        <v>9</v>
      </c>
      <c r="C4483" t="s">
        <v>20</v>
      </c>
      <c r="D4483" t="s">
        <v>276</v>
      </c>
      <c r="G4483" t="s">
        <v>11153</v>
      </c>
      <c r="H4483" t="s">
        <v>14296</v>
      </c>
      <c r="I4483">
        <v>2606.2750059999998</v>
      </c>
      <c r="J4483">
        <v>0</v>
      </c>
      <c r="K4483">
        <v>2773.531716</v>
      </c>
      <c r="P4483" t="s">
        <v>17181</v>
      </c>
      <c r="Q4483" t="s">
        <v>15243</v>
      </c>
      <c r="T4483" t="s">
        <v>15311</v>
      </c>
      <c r="U4483" t="s">
        <v>15317</v>
      </c>
    </row>
    <row r="4484" spans="1:21" x14ac:dyDescent="0.25">
      <c r="A4484">
        <v>2011</v>
      </c>
      <c r="B4484">
        <v>9</v>
      </c>
      <c r="C4484" t="s">
        <v>20</v>
      </c>
      <c r="D4484" t="s">
        <v>1698</v>
      </c>
      <c r="E4484" t="s">
        <v>3948</v>
      </c>
      <c r="F4484" t="s">
        <v>7997</v>
      </c>
      <c r="G4484" t="s">
        <v>12455</v>
      </c>
      <c r="H4484" t="s">
        <v>14297</v>
      </c>
      <c r="I4484">
        <v>100</v>
      </c>
      <c r="J4484">
        <v>0</v>
      </c>
      <c r="K4484">
        <v>100</v>
      </c>
      <c r="P4484" t="s">
        <v>17183</v>
      </c>
      <c r="Q4484" t="s">
        <v>15243</v>
      </c>
      <c r="T4484" t="s">
        <v>15311</v>
      </c>
      <c r="U4484" t="s">
        <v>15317</v>
      </c>
    </row>
    <row r="4485" spans="1:21" x14ac:dyDescent="0.25">
      <c r="A4485">
        <v>2011</v>
      </c>
      <c r="B4485">
        <v>9</v>
      </c>
      <c r="C4485" t="s">
        <v>20</v>
      </c>
      <c r="D4485" t="s">
        <v>277</v>
      </c>
      <c r="G4485" t="s">
        <v>11154</v>
      </c>
      <c r="H4485" t="s">
        <v>14300</v>
      </c>
      <c r="I4485">
        <v>21.817499999999999</v>
      </c>
      <c r="J4485">
        <v>0</v>
      </c>
      <c r="K4485">
        <v>53.568097999999999</v>
      </c>
      <c r="P4485" t="s">
        <v>15343</v>
      </c>
      <c r="Q4485" t="s">
        <v>15252</v>
      </c>
      <c r="T4485" t="s">
        <v>15310</v>
      </c>
      <c r="U4485" t="s">
        <v>15317</v>
      </c>
    </row>
    <row r="4486" spans="1:21" x14ac:dyDescent="0.25">
      <c r="A4486">
        <v>2011</v>
      </c>
      <c r="B4486">
        <v>9</v>
      </c>
      <c r="C4486" t="s">
        <v>20</v>
      </c>
      <c r="D4486" t="s">
        <v>1699</v>
      </c>
      <c r="G4486" t="s">
        <v>12456</v>
      </c>
      <c r="H4486" t="s">
        <v>14221</v>
      </c>
      <c r="I4486">
        <v>0</v>
      </c>
      <c r="J4486">
        <v>0</v>
      </c>
      <c r="K4486">
        <v>19.811339</v>
      </c>
      <c r="U4486" t="s">
        <v>15316</v>
      </c>
    </row>
    <row r="4487" spans="1:21" x14ac:dyDescent="0.25">
      <c r="A4487">
        <v>2011</v>
      </c>
      <c r="B4487">
        <v>9</v>
      </c>
      <c r="C4487" t="s">
        <v>20</v>
      </c>
      <c r="D4487" t="s">
        <v>280</v>
      </c>
      <c r="E4487" t="s">
        <v>2978</v>
      </c>
      <c r="F4487" t="s">
        <v>7998</v>
      </c>
      <c r="G4487" t="s">
        <v>10937</v>
      </c>
      <c r="H4487" t="s">
        <v>14296</v>
      </c>
      <c r="I4487">
        <v>63.264994000000002</v>
      </c>
      <c r="J4487">
        <v>0</v>
      </c>
      <c r="K4487">
        <v>190.696628</v>
      </c>
      <c r="L4487" t="s">
        <v>17182</v>
      </c>
      <c r="M4487" t="s">
        <v>15243</v>
      </c>
      <c r="N4487" t="s">
        <v>17182</v>
      </c>
      <c r="O4487" t="s">
        <v>15243</v>
      </c>
      <c r="T4487" t="s">
        <v>15311</v>
      </c>
      <c r="U4487" t="s">
        <v>15317</v>
      </c>
    </row>
    <row r="4488" spans="1:21" x14ac:dyDescent="0.25">
      <c r="A4488">
        <v>2011</v>
      </c>
      <c r="B4488">
        <v>9</v>
      </c>
      <c r="C4488" t="s">
        <v>20</v>
      </c>
      <c r="D4488" t="s">
        <v>1701</v>
      </c>
      <c r="G4488" t="s">
        <v>12457</v>
      </c>
      <c r="H4488" t="s">
        <v>14294</v>
      </c>
      <c r="I4488">
        <v>14162.000051000001</v>
      </c>
      <c r="J4488">
        <v>0</v>
      </c>
      <c r="K4488">
        <v>8663.0634289999998</v>
      </c>
      <c r="P4488" t="s">
        <v>18131</v>
      </c>
      <c r="Q4488" t="s">
        <v>17172</v>
      </c>
      <c r="R4488" t="s">
        <v>17173</v>
      </c>
      <c r="S4488" t="s">
        <v>15252</v>
      </c>
      <c r="T4488" t="s">
        <v>17174</v>
      </c>
      <c r="U4488" t="s">
        <v>15317</v>
      </c>
    </row>
    <row r="4489" spans="1:21" x14ac:dyDescent="0.25">
      <c r="A4489">
        <v>2011</v>
      </c>
      <c r="B4489">
        <v>9</v>
      </c>
      <c r="C4489" t="s">
        <v>20</v>
      </c>
      <c r="D4489" t="s">
        <v>1702</v>
      </c>
      <c r="E4489" t="s">
        <v>3949</v>
      </c>
      <c r="F4489" t="s">
        <v>7999</v>
      </c>
      <c r="G4489" t="s">
        <v>12458</v>
      </c>
      <c r="H4489" t="s">
        <v>14293</v>
      </c>
      <c r="I4489">
        <v>9645.0730000000003</v>
      </c>
      <c r="J4489">
        <v>0</v>
      </c>
      <c r="K4489">
        <v>9311.7299170000006</v>
      </c>
      <c r="L4489" t="s">
        <v>18675</v>
      </c>
      <c r="M4489" t="s">
        <v>17020</v>
      </c>
      <c r="P4489" t="s">
        <v>17276</v>
      </c>
      <c r="Q4489" t="s">
        <v>15243</v>
      </c>
      <c r="T4489" t="s">
        <v>17021</v>
      </c>
      <c r="U4489" t="s">
        <v>15317</v>
      </c>
    </row>
    <row r="4490" spans="1:21" x14ac:dyDescent="0.25">
      <c r="A4490">
        <v>2011</v>
      </c>
      <c r="B4490">
        <v>9</v>
      </c>
      <c r="C4490" t="s">
        <v>20</v>
      </c>
      <c r="D4490" t="s">
        <v>1703</v>
      </c>
      <c r="G4490" t="s">
        <v>12459</v>
      </c>
      <c r="H4490" t="s">
        <v>14293</v>
      </c>
      <c r="I4490">
        <v>200</v>
      </c>
      <c r="J4490">
        <v>0</v>
      </c>
      <c r="K4490">
        <v>188.964495</v>
      </c>
      <c r="P4490" t="s">
        <v>17175</v>
      </c>
      <c r="Q4490" t="s">
        <v>15252</v>
      </c>
      <c r="T4490" t="s">
        <v>15310</v>
      </c>
      <c r="U4490" t="s">
        <v>15317</v>
      </c>
    </row>
    <row r="4491" spans="1:21" x14ac:dyDescent="0.25">
      <c r="A4491">
        <v>2011</v>
      </c>
      <c r="B4491">
        <v>9</v>
      </c>
      <c r="C4491" t="s">
        <v>20</v>
      </c>
      <c r="D4491" t="s">
        <v>1704</v>
      </c>
      <c r="E4491" t="s">
        <v>3950</v>
      </c>
      <c r="F4491" t="s">
        <v>8000</v>
      </c>
      <c r="G4491" t="s">
        <v>11113</v>
      </c>
      <c r="H4491" t="s">
        <v>14293</v>
      </c>
      <c r="I4491">
        <v>1000</v>
      </c>
      <c r="J4491">
        <v>0</v>
      </c>
      <c r="K4491">
        <v>954.93516199999999</v>
      </c>
      <c r="L4491" t="s">
        <v>17274</v>
      </c>
      <c r="M4491" t="s">
        <v>15243</v>
      </c>
      <c r="N4491" t="s">
        <v>17274</v>
      </c>
      <c r="O4491" t="s">
        <v>15243</v>
      </c>
      <c r="P4491" t="s">
        <v>16957</v>
      </c>
      <c r="Q4491" t="s">
        <v>15243</v>
      </c>
      <c r="T4491" t="s">
        <v>15311</v>
      </c>
      <c r="U4491" t="s">
        <v>15317</v>
      </c>
    </row>
    <row r="4492" spans="1:21" x14ac:dyDescent="0.25">
      <c r="A4492">
        <v>2011</v>
      </c>
      <c r="B4492">
        <v>9</v>
      </c>
      <c r="C4492" t="s">
        <v>20</v>
      </c>
      <c r="D4492" t="s">
        <v>1705</v>
      </c>
      <c r="E4492" t="s">
        <v>3951</v>
      </c>
      <c r="F4492" t="s">
        <v>7999</v>
      </c>
      <c r="G4492" t="s">
        <v>12460</v>
      </c>
      <c r="H4492" t="s">
        <v>14293</v>
      </c>
      <c r="I4492">
        <v>1220.027</v>
      </c>
      <c r="J4492">
        <v>0</v>
      </c>
      <c r="K4492">
        <v>1327.2485979999999</v>
      </c>
      <c r="L4492" t="s">
        <v>18676</v>
      </c>
      <c r="M4492" t="s">
        <v>17339</v>
      </c>
      <c r="P4492" t="s">
        <v>16998</v>
      </c>
      <c r="Q4492" t="s">
        <v>15250</v>
      </c>
      <c r="T4492" t="s">
        <v>17340</v>
      </c>
      <c r="U4492" t="s">
        <v>15317</v>
      </c>
    </row>
    <row r="4493" spans="1:21" x14ac:dyDescent="0.25">
      <c r="A4493">
        <v>2011</v>
      </c>
      <c r="B4493">
        <v>9</v>
      </c>
      <c r="C4493" t="s">
        <v>20</v>
      </c>
      <c r="D4493" t="s">
        <v>1706</v>
      </c>
      <c r="G4493" t="s">
        <v>11114</v>
      </c>
      <c r="H4493" t="s">
        <v>14296</v>
      </c>
      <c r="I4493">
        <v>45</v>
      </c>
      <c r="J4493">
        <v>0</v>
      </c>
      <c r="K4493">
        <v>39.770980999999999</v>
      </c>
      <c r="U4493" t="s">
        <v>15316</v>
      </c>
    </row>
    <row r="4494" spans="1:21" x14ac:dyDescent="0.25">
      <c r="A4494">
        <v>2011</v>
      </c>
      <c r="B4494">
        <v>9</v>
      </c>
      <c r="C4494" t="s">
        <v>20</v>
      </c>
      <c r="D4494" t="s">
        <v>1707</v>
      </c>
      <c r="G4494" t="s">
        <v>11111</v>
      </c>
      <c r="H4494" t="s">
        <v>14294</v>
      </c>
      <c r="I4494">
        <v>608.400036</v>
      </c>
      <c r="J4494">
        <v>0</v>
      </c>
      <c r="K4494">
        <v>2300.8023739999999</v>
      </c>
      <c r="P4494" t="s">
        <v>17586</v>
      </c>
      <c r="Q4494" t="s">
        <v>17172</v>
      </c>
      <c r="R4494" t="s">
        <v>17173</v>
      </c>
      <c r="S4494" t="s">
        <v>15252</v>
      </c>
      <c r="T4494" t="s">
        <v>17174</v>
      </c>
      <c r="U4494" t="s">
        <v>15317</v>
      </c>
    </row>
    <row r="4495" spans="1:21" x14ac:dyDescent="0.25">
      <c r="A4495">
        <v>2011</v>
      </c>
      <c r="B4495">
        <v>9</v>
      </c>
      <c r="C4495" t="s">
        <v>20</v>
      </c>
      <c r="D4495" t="s">
        <v>1708</v>
      </c>
      <c r="G4495" t="s">
        <v>12461</v>
      </c>
      <c r="H4495" t="s">
        <v>14296</v>
      </c>
      <c r="I4495">
        <v>267</v>
      </c>
      <c r="J4495">
        <v>0</v>
      </c>
      <c r="K4495">
        <v>84.905807999999993</v>
      </c>
      <c r="U4495" t="s">
        <v>15316</v>
      </c>
    </row>
    <row r="4496" spans="1:21" x14ac:dyDescent="0.25">
      <c r="A4496">
        <v>2011</v>
      </c>
      <c r="B4496">
        <v>9</v>
      </c>
      <c r="C4496" t="s">
        <v>20</v>
      </c>
      <c r="D4496" t="s">
        <v>1709</v>
      </c>
      <c r="G4496" t="s">
        <v>12462</v>
      </c>
      <c r="H4496" t="s">
        <v>14294</v>
      </c>
      <c r="I4496">
        <v>257.39999999999998</v>
      </c>
      <c r="J4496">
        <v>0</v>
      </c>
      <c r="K4496">
        <v>464.93354900000003</v>
      </c>
      <c r="P4496" t="s">
        <v>17275</v>
      </c>
      <c r="Q4496" t="s">
        <v>17172</v>
      </c>
      <c r="R4496" t="s">
        <v>17173</v>
      </c>
      <c r="S4496" t="s">
        <v>15252</v>
      </c>
      <c r="T4496" t="s">
        <v>17174</v>
      </c>
      <c r="U4496" t="s">
        <v>15317</v>
      </c>
    </row>
    <row r="4497" spans="1:21" x14ac:dyDescent="0.25">
      <c r="A4497">
        <v>2011</v>
      </c>
      <c r="B4497">
        <v>9</v>
      </c>
      <c r="C4497" t="s">
        <v>20</v>
      </c>
      <c r="D4497" t="s">
        <v>1710</v>
      </c>
      <c r="G4497" t="s">
        <v>12463</v>
      </c>
      <c r="H4497" t="s">
        <v>14298</v>
      </c>
      <c r="I4497">
        <v>3631.266153</v>
      </c>
      <c r="J4497">
        <v>0</v>
      </c>
      <c r="K4497">
        <v>2070.389639</v>
      </c>
      <c r="P4497" t="s">
        <v>16958</v>
      </c>
      <c r="Q4497" t="s">
        <v>15243</v>
      </c>
      <c r="T4497" t="s">
        <v>15311</v>
      </c>
      <c r="U4497" t="s">
        <v>15317</v>
      </c>
    </row>
    <row r="4498" spans="1:21" x14ac:dyDescent="0.25">
      <c r="A4498">
        <v>2011</v>
      </c>
      <c r="B4498">
        <v>9</v>
      </c>
      <c r="C4498" t="s">
        <v>20</v>
      </c>
      <c r="D4498" t="s">
        <v>1711</v>
      </c>
      <c r="G4498" t="s">
        <v>12464</v>
      </c>
      <c r="H4498" t="s">
        <v>14298</v>
      </c>
      <c r="I4498">
        <v>2000</v>
      </c>
      <c r="J4498">
        <v>0</v>
      </c>
      <c r="K4498">
        <v>1999.9935479999999</v>
      </c>
      <c r="P4498" t="s">
        <v>15292</v>
      </c>
      <c r="Q4498" t="s">
        <v>15243</v>
      </c>
      <c r="T4498" t="s">
        <v>15311</v>
      </c>
      <c r="U4498" t="s">
        <v>15317</v>
      </c>
    </row>
    <row r="4499" spans="1:21" x14ac:dyDescent="0.25">
      <c r="A4499">
        <v>2011</v>
      </c>
      <c r="B4499">
        <v>9</v>
      </c>
      <c r="C4499" t="s">
        <v>20</v>
      </c>
      <c r="D4499" t="s">
        <v>2257</v>
      </c>
      <c r="G4499" t="s">
        <v>13246</v>
      </c>
      <c r="H4499" t="s">
        <v>14302</v>
      </c>
      <c r="I4499">
        <v>5743</v>
      </c>
      <c r="J4499">
        <v>0</v>
      </c>
      <c r="K4499">
        <v>4280.2523119999996</v>
      </c>
      <c r="R4499" t="s">
        <v>17180</v>
      </c>
      <c r="S4499" t="s">
        <v>17589</v>
      </c>
      <c r="T4499" t="s">
        <v>16961</v>
      </c>
      <c r="U4499" t="s">
        <v>15317</v>
      </c>
    </row>
    <row r="4500" spans="1:21" x14ac:dyDescent="0.25">
      <c r="A4500">
        <v>2011</v>
      </c>
      <c r="B4500">
        <v>9</v>
      </c>
      <c r="C4500" t="s">
        <v>22</v>
      </c>
      <c r="D4500" t="s">
        <v>287</v>
      </c>
      <c r="G4500" t="s">
        <v>10941</v>
      </c>
      <c r="H4500" t="s">
        <v>14221</v>
      </c>
      <c r="I4500">
        <v>1790.9005709999999</v>
      </c>
      <c r="J4500">
        <v>0</v>
      </c>
      <c r="K4500">
        <v>1354.27891</v>
      </c>
      <c r="U4500" t="s">
        <v>15316</v>
      </c>
    </row>
    <row r="4501" spans="1:21" x14ac:dyDescent="0.25">
      <c r="A4501">
        <v>2011</v>
      </c>
      <c r="B4501">
        <v>9</v>
      </c>
      <c r="C4501" t="s">
        <v>23</v>
      </c>
      <c r="D4501" t="s">
        <v>289</v>
      </c>
      <c r="G4501" t="s">
        <v>10942</v>
      </c>
      <c r="H4501" t="s">
        <v>14222</v>
      </c>
      <c r="I4501">
        <v>77.239453999999995</v>
      </c>
      <c r="J4501">
        <v>0</v>
      </c>
      <c r="K4501">
        <v>67.941592999999997</v>
      </c>
      <c r="U4501" t="s">
        <v>15316</v>
      </c>
    </row>
    <row r="4502" spans="1:21" x14ac:dyDescent="0.25">
      <c r="A4502">
        <v>2011</v>
      </c>
      <c r="B4502">
        <v>9</v>
      </c>
      <c r="C4502" t="s">
        <v>23</v>
      </c>
      <c r="D4502" t="s">
        <v>290</v>
      </c>
      <c r="G4502" t="s">
        <v>10957</v>
      </c>
      <c r="H4502" t="s">
        <v>14222</v>
      </c>
      <c r="I4502">
        <v>28.773726</v>
      </c>
      <c r="J4502">
        <v>0</v>
      </c>
      <c r="K4502">
        <v>1.283466</v>
      </c>
      <c r="U4502" t="s">
        <v>15316</v>
      </c>
    </row>
    <row r="4503" spans="1:21" x14ac:dyDescent="0.25">
      <c r="A4503">
        <v>2011</v>
      </c>
      <c r="B4503">
        <v>9</v>
      </c>
      <c r="C4503" t="s">
        <v>24</v>
      </c>
      <c r="D4503" t="s">
        <v>292</v>
      </c>
      <c r="E4503" t="s">
        <v>3952</v>
      </c>
      <c r="F4503" t="s">
        <v>8001</v>
      </c>
      <c r="G4503" t="s">
        <v>11163</v>
      </c>
      <c r="H4503" t="s">
        <v>14308</v>
      </c>
      <c r="I4503">
        <v>1519.22846</v>
      </c>
      <c r="J4503">
        <v>0</v>
      </c>
      <c r="K4503">
        <v>1049.5227930000001</v>
      </c>
      <c r="N4503" t="s">
        <v>18677</v>
      </c>
      <c r="O4503" t="s">
        <v>18678</v>
      </c>
      <c r="T4503" t="s">
        <v>18679</v>
      </c>
      <c r="U4503" t="s">
        <v>15317</v>
      </c>
    </row>
    <row r="4504" spans="1:21" x14ac:dyDescent="0.25">
      <c r="A4504">
        <v>2011</v>
      </c>
      <c r="B4504">
        <v>9</v>
      </c>
      <c r="C4504" t="s">
        <v>21</v>
      </c>
      <c r="D4504" t="s">
        <v>1712</v>
      </c>
      <c r="G4504" t="s">
        <v>12465</v>
      </c>
      <c r="H4504" t="s">
        <v>14649</v>
      </c>
      <c r="I4504">
        <v>34.234999999999999</v>
      </c>
      <c r="J4504">
        <v>0</v>
      </c>
      <c r="K4504">
        <v>27.871162000000002</v>
      </c>
      <c r="U4504" t="s">
        <v>15316</v>
      </c>
    </row>
    <row r="4505" spans="1:21" x14ac:dyDescent="0.25">
      <c r="A4505">
        <v>2011</v>
      </c>
      <c r="B4505">
        <v>9</v>
      </c>
      <c r="C4505" t="s">
        <v>29</v>
      </c>
      <c r="D4505" t="s">
        <v>301</v>
      </c>
      <c r="E4505" t="s">
        <v>3953</v>
      </c>
      <c r="F4505" t="s">
        <v>8002</v>
      </c>
      <c r="G4505" t="s">
        <v>11172</v>
      </c>
      <c r="H4505" t="s">
        <v>14294</v>
      </c>
      <c r="I4505">
        <v>1596</v>
      </c>
      <c r="J4505">
        <v>0</v>
      </c>
      <c r="K4505">
        <v>1514.108827</v>
      </c>
      <c r="L4505" t="s">
        <v>15210</v>
      </c>
      <c r="M4505" t="s">
        <v>15250</v>
      </c>
      <c r="N4505" t="s">
        <v>16908</v>
      </c>
      <c r="O4505" t="s">
        <v>15244</v>
      </c>
      <c r="P4505" t="s">
        <v>16963</v>
      </c>
      <c r="Q4505" t="s">
        <v>15239</v>
      </c>
      <c r="R4505" t="s">
        <v>17173</v>
      </c>
      <c r="S4505" t="s">
        <v>15252</v>
      </c>
      <c r="T4505" t="s">
        <v>18680</v>
      </c>
      <c r="U4505" t="s">
        <v>15317</v>
      </c>
    </row>
    <row r="4506" spans="1:21" x14ac:dyDescent="0.25">
      <c r="A4506">
        <v>2011</v>
      </c>
      <c r="B4506">
        <v>9</v>
      </c>
      <c r="C4506" t="s">
        <v>30</v>
      </c>
      <c r="D4506" t="s">
        <v>1713</v>
      </c>
      <c r="E4506" t="s">
        <v>3954</v>
      </c>
      <c r="F4506" t="s">
        <v>8003</v>
      </c>
      <c r="G4506" t="s">
        <v>12466</v>
      </c>
      <c r="H4506" t="s">
        <v>14298</v>
      </c>
      <c r="I4506">
        <v>11</v>
      </c>
      <c r="J4506">
        <v>0</v>
      </c>
      <c r="K4506">
        <v>8.4396730000000009</v>
      </c>
      <c r="L4506" t="s">
        <v>18681</v>
      </c>
      <c r="M4506" t="s">
        <v>18682</v>
      </c>
      <c r="T4506" t="s">
        <v>18683</v>
      </c>
      <c r="U4506" t="s">
        <v>15317</v>
      </c>
    </row>
    <row r="4507" spans="1:21" x14ac:dyDescent="0.25">
      <c r="A4507">
        <v>2011</v>
      </c>
      <c r="B4507">
        <v>10</v>
      </c>
      <c r="C4507" t="s">
        <v>26</v>
      </c>
      <c r="D4507" t="s">
        <v>303</v>
      </c>
      <c r="E4507" t="s">
        <v>3955</v>
      </c>
      <c r="F4507" t="s">
        <v>7286</v>
      </c>
      <c r="G4507" t="s">
        <v>12467</v>
      </c>
      <c r="H4507" t="s">
        <v>14309</v>
      </c>
      <c r="I4507">
        <v>310.43428899999998</v>
      </c>
      <c r="J4507">
        <v>0</v>
      </c>
      <c r="K4507">
        <v>349.52157599999998</v>
      </c>
      <c r="T4507" s="124" t="s">
        <v>15315</v>
      </c>
      <c r="U4507" s="124" t="s">
        <v>15317</v>
      </c>
    </row>
    <row r="4508" spans="1:21" x14ac:dyDescent="0.25">
      <c r="A4508">
        <v>2011</v>
      </c>
      <c r="B4508">
        <v>10</v>
      </c>
      <c r="C4508" t="s">
        <v>25</v>
      </c>
      <c r="D4508" t="s">
        <v>305</v>
      </c>
      <c r="E4508" t="s">
        <v>3956</v>
      </c>
      <c r="F4508" t="s">
        <v>8004</v>
      </c>
      <c r="G4508" t="s">
        <v>11176</v>
      </c>
      <c r="H4508" t="s">
        <v>14309</v>
      </c>
      <c r="I4508">
        <v>197.94059999999999</v>
      </c>
      <c r="J4508">
        <v>0</v>
      </c>
      <c r="K4508">
        <v>216.49141900000001</v>
      </c>
      <c r="T4508" s="124" t="s">
        <v>15315</v>
      </c>
      <c r="U4508" s="124" t="s">
        <v>15317</v>
      </c>
    </row>
    <row r="4509" spans="1:21" x14ac:dyDescent="0.25">
      <c r="A4509">
        <v>2011</v>
      </c>
      <c r="B4509">
        <v>10</v>
      </c>
      <c r="C4509" t="s">
        <v>25</v>
      </c>
      <c r="D4509" t="s">
        <v>306</v>
      </c>
      <c r="E4509" t="s">
        <v>3957</v>
      </c>
      <c r="F4509" t="s">
        <v>7619</v>
      </c>
      <c r="G4509" t="s">
        <v>11177</v>
      </c>
      <c r="H4509" t="s">
        <v>14311</v>
      </c>
      <c r="I4509">
        <v>132.528695</v>
      </c>
      <c r="J4509">
        <v>0</v>
      </c>
      <c r="K4509">
        <v>136.63254000000001</v>
      </c>
      <c r="U4509" t="s">
        <v>15316</v>
      </c>
    </row>
    <row r="4510" spans="1:21" x14ac:dyDescent="0.25">
      <c r="A4510">
        <v>2011</v>
      </c>
      <c r="B4510">
        <v>10</v>
      </c>
      <c r="C4510" t="s">
        <v>25</v>
      </c>
      <c r="D4510" t="s">
        <v>307</v>
      </c>
      <c r="E4510" t="s">
        <v>3958</v>
      </c>
      <c r="F4510" t="s">
        <v>7620</v>
      </c>
      <c r="G4510" t="s">
        <v>11178</v>
      </c>
      <c r="H4510" t="s">
        <v>14312</v>
      </c>
      <c r="I4510">
        <v>131.27061599999999</v>
      </c>
      <c r="J4510">
        <v>0</v>
      </c>
      <c r="K4510">
        <v>148.107021</v>
      </c>
      <c r="U4510" t="s">
        <v>15316</v>
      </c>
    </row>
    <row r="4511" spans="1:21" x14ac:dyDescent="0.25">
      <c r="A4511">
        <v>2011</v>
      </c>
      <c r="B4511">
        <v>10</v>
      </c>
      <c r="C4511" t="s">
        <v>25</v>
      </c>
      <c r="D4511" t="s">
        <v>308</v>
      </c>
      <c r="E4511" t="s">
        <v>3959</v>
      </c>
      <c r="F4511" t="s">
        <v>8005</v>
      </c>
      <c r="G4511" t="s">
        <v>11179</v>
      </c>
      <c r="H4511" t="s">
        <v>14704</v>
      </c>
      <c r="I4511">
        <v>288.52845200000002</v>
      </c>
      <c r="J4511">
        <v>0</v>
      </c>
      <c r="K4511">
        <v>323.40251999999998</v>
      </c>
      <c r="L4511" t="s">
        <v>16964</v>
      </c>
      <c r="M4511" t="s">
        <v>16850</v>
      </c>
      <c r="N4511" t="s">
        <v>18684</v>
      </c>
      <c r="O4511" t="s">
        <v>17186</v>
      </c>
      <c r="R4511" t="s">
        <v>18685</v>
      </c>
      <c r="S4511" t="s">
        <v>15240</v>
      </c>
      <c r="T4511" t="s">
        <v>17604</v>
      </c>
      <c r="U4511" t="s">
        <v>15317</v>
      </c>
    </row>
    <row r="4512" spans="1:21" x14ac:dyDescent="0.25">
      <c r="A4512">
        <v>2011</v>
      </c>
      <c r="B4512">
        <v>10</v>
      </c>
      <c r="C4512" t="s">
        <v>27</v>
      </c>
      <c r="D4512" t="s">
        <v>309</v>
      </c>
      <c r="E4512" t="s">
        <v>3291</v>
      </c>
      <c r="F4512" t="s">
        <v>7290</v>
      </c>
      <c r="G4512" t="s">
        <v>11180</v>
      </c>
      <c r="H4512" t="s">
        <v>14704</v>
      </c>
      <c r="I4512">
        <v>73.328768999999994</v>
      </c>
      <c r="J4512">
        <v>0</v>
      </c>
      <c r="K4512">
        <v>70.936921999999996</v>
      </c>
      <c r="R4512" t="s">
        <v>18685</v>
      </c>
      <c r="S4512" t="s">
        <v>15240</v>
      </c>
      <c r="T4512" t="s">
        <v>15306</v>
      </c>
      <c r="U4512" t="s">
        <v>15317</v>
      </c>
    </row>
    <row r="4513" spans="1:21" x14ac:dyDescent="0.25">
      <c r="A4513">
        <v>2011</v>
      </c>
      <c r="B4513">
        <v>10</v>
      </c>
      <c r="C4513" t="s">
        <v>27</v>
      </c>
      <c r="D4513" t="s">
        <v>310</v>
      </c>
      <c r="E4513" t="s">
        <v>3292</v>
      </c>
      <c r="F4513" t="s">
        <v>7291</v>
      </c>
      <c r="G4513" t="s">
        <v>11181</v>
      </c>
      <c r="H4513" t="s">
        <v>14314</v>
      </c>
      <c r="I4513">
        <v>713.30584399999998</v>
      </c>
      <c r="J4513">
        <v>0</v>
      </c>
      <c r="K4513">
        <v>709.81376699999998</v>
      </c>
      <c r="U4513" t="s">
        <v>15316</v>
      </c>
    </row>
    <row r="4514" spans="1:21" x14ac:dyDescent="0.25">
      <c r="A4514">
        <v>2011</v>
      </c>
      <c r="B4514">
        <v>10</v>
      </c>
      <c r="C4514" t="s">
        <v>28</v>
      </c>
      <c r="D4514" t="s">
        <v>312</v>
      </c>
      <c r="E4514" t="s">
        <v>3960</v>
      </c>
      <c r="F4514" t="s">
        <v>7292</v>
      </c>
      <c r="G4514" t="s">
        <v>11183</v>
      </c>
      <c r="H4514" t="s">
        <v>14314</v>
      </c>
      <c r="I4514">
        <v>55.589410000000001</v>
      </c>
      <c r="J4514">
        <v>0</v>
      </c>
      <c r="K4514">
        <v>37.590412000000001</v>
      </c>
      <c r="U4514" t="s">
        <v>15316</v>
      </c>
    </row>
    <row r="4515" spans="1:21" x14ac:dyDescent="0.25">
      <c r="A4515">
        <v>2011</v>
      </c>
      <c r="B4515">
        <v>10</v>
      </c>
      <c r="C4515" t="s">
        <v>28</v>
      </c>
      <c r="D4515" t="s">
        <v>313</v>
      </c>
      <c r="E4515" t="s">
        <v>3961</v>
      </c>
      <c r="F4515" t="s">
        <v>8006</v>
      </c>
      <c r="G4515" t="s">
        <v>11184</v>
      </c>
      <c r="H4515" t="s">
        <v>14316</v>
      </c>
      <c r="I4515">
        <v>45.669972999999999</v>
      </c>
      <c r="J4515">
        <v>0</v>
      </c>
      <c r="K4515">
        <v>34.710315999999999</v>
      </c>
      <c r="U4515" t="s">
        <v>15316</v>
      </c>
    </row>
    <row r="4516" spans="1:21" x14ac:dyDescent="0.25">
      <c r="A4516">
        <v>2011</v>
      </c>
      <c r="B4516">
        <v>10</v>
      </c>
      <c r="C4516" t="s">
        <v>28</v>
      </c>
      <c r="D4516" t="s">
        <v>314</v>
      </c>
      <c r="E4516" t="s">
        <v>3962</v>
      </c>
      <c r="F4516" t="s">
        <v>7622</v>
      </c>
      <c r="G4516" t="s">
        <v>11185</v>
      </c>
      <c r="H4516" t="s">
        <v>14309</v>
      </c>
      <c r="I4516">
        <v>206.97232700000001</v>
      </c>
      <c r="J4516">
        <v>0</v>
      </c>
      <c r="K4516">
        <v>243.321913</v>
      </c>
      <c r="U4516" t="s">
        <v>15316</v>
      </c>
    </row>
    <row r="4517" spans="1:21" x14ac:dyDescent="0.25">
      <c r="A4517">
        <v>2011</v>
      </c>
      <c r="B4517">
        <v>10</v>
      </c>
      <c r="C4517" t="s">
        <v>28</v>
      </c>
      <c r="D4517" t="s">
        <v>316</v>
      </c>
      <c r="E4517" t="s">
        <v>3963</v>
      </c>
      <c r="F4517" t="s">
        <v>8007</v>
      </c>
      <c r="G4517" t="s">
        <v>11187</v>
      </c>
      <c r="H4517" t="s">
        <v>14316</v>
      </c>
      <c r="I4517">
        <v>109.102552</v>
      </c>
      <c r="J4517">
        <v>0</v>
      </c>
      <c r="K4517">
        <v>177.18163000000001</v>
      </c>
      <c r="U4517" t="s">
        <v>15316</v>
      </c>
    </row>
    <row r="4518" spans="1:21" x14ac:dyDescent="0.25">
      <c r="A4518">
        <v>2011</v>
      </c>
      <c r="B4518">
        <v>10</v>
      </c>
      <c r="C4518" t="s">
        <v>28</v>
      </c>
      <c r="D4518" t="s">
        <v>1715</v>
      </c>
      <c r="E4518" t="s">
        <v>3296</v>
      </c>
      <c r="F4518" t="s">
        <v>8008</v>
      </c>
      <c r="G4518" t="s">
        <v>12469</v>
      </c>
      <c r="H4518" t="s">
        <v>14310</v>
      </c>
      <c r="I4518">
        <v>152.74866</v>
      </c>
      <c r="J4518">
        <v>0</v>
      </c>
      <c r="K4518">
        <v>163.87161800000001</v>
      </c>
      <c r="U4518" t="s">
        <v>15316</v>
      </c>
    </row>
    <row r="4519" spans="1:21" x14ac:dyDescent="0.25">
      <c r="A4519">
        <v>2011</v>
      </c>
      <c r="B4519">
        <v>10</v>
      </c>
      <c r="C4519" t="s">
        <v>20</v>
      </c>
      <c r="D4519" t="s">
        <v>2258</v>
      </c>
      <c r="G4519" t="s">
        <v>11883</v>
      </c>
      <c r="H4519" t="s">
        <v>14311</v>
      </c>
      <c r="I4519">
        <v>67.944829999999996</v>
      </c>
      <c r="J4519">
        <v>0</v>
      </c>
      <c r="K4519">
        <v>48.856313</v>
      </c>
      <c r="U4519" t="s">
        <v>15316</v>
      </c>
    </row>
    <row r="4520" spans="1:21" x14ac:dyDescent="0.25">
      <c r="A4520">
        <v>2011</v>
      </c>
      <c r="B4520">
        <v>10</v>
      </c>
      <c r="C4520" t="s">
        <v>20</v>
      </c>
      <c r="D4520" t="s">
        <v>318</v>
      </c>
      <c r="G4520" t="s">
        <v>10937</v>
      </c>
      <c r="H4520" t="s">
        <v>14311</v>
      </c>
      <c r="I4520">
        <v>0</v>
      </c>
      <c r="J4520">
        <v>0</v>
      </c>
      <c r="K4520">
        <v>1.6687000000000001</v>
      </c>
      <c r="U4520" t="s">
        <v>15316</v>
      </c>
    </row>
    <row r="4521" spans="1:21" x14ac:dyDescent="0.25">
      <c r="A4521">
        <v>2011</v>
      </c>
      <c r="B4521">
        <v>10</v>
      </c>
      <c r="C4521" t="s">
        <v>20</v>
      </c>
      <c r="D4521" t="s">
        <v>319</v>
      </c>
      <c r="G4521" t="s">
        <v>11017</v>
      </c>
      <c r="H4521" t="s">
        <v>14312</v>
      </c>
      <c r="I4521">
        <v>0</v>
      </c>
      <c r="J4521">
        <v>0</v>
      </c>
      <c r="K4521">
        <v>1557.341993</v>
      </c>
      <c r="U4521" t="s">
        <v>15316</v>
      </c>
    </row>
    <row r="4522" spans="1:21" x14ac:dyDescent="0.25">
      <c r="A4522">
        <v>2011</v>
      </c>
      <c r="B4522">
        <v>10</v>
      </c>
      <c r="C4522" t="s">
        <v>22</v>
      </c>
      <c r="D4522" t="s">
        <v>320</v>
      </c>
      <c r="G4522" t="s">
        <v>10941</v>
      </c>
      <c r="H4522" t="s">
        <v>14221</v>
      </c>
      <c r="I4522">
        <v>469.57162199999999</v>
      </c>
      <c r="J4522">
        <v>0</v>
      </c>
      <c r="K4522">
        <v>455.359081</v>
      </c>
      <c r="U4522" t="s">
        <v>15316</v>
      </c>
    </row>
    <row r="4523" spans="1:21" x14ac:dyDescent="0.25">
      <c r="A4523">
        <v>2011</v>
      </c>
      <c r="B4523">
        <v>10</v>
      </c>
      <c r="C4523" t="s">
        <v>23</v>
      </c>
      <c r="D4523" t="s">
        <v>321</v>
      </c>
      <c r="G4523" t="s">
        <v>10942</v>
      </c>
      <c r="H4523" t="s">
        <v>14222</v>
      </c>
      <c r="I4523">
        <v>77.512917999999999</v>
      </c>
      <c r="J4523">
        <v>0</v>
      </c>
      <c r="K4523">
        <v>80.959103999999996</v>
      </c>
      <c r="U4523" t="s">
        <v>15316</v>
      </c>
    </row>
    <row r="4524" spans="1:21" x14ac:dyDescent="0.25">
      <c r="A4524">
        <v>2011</v>
      </c>
      <c r="B4524">
        <v>10</v>
      </c>
      <c r="C4524" t="s">
        <v>23</v>
      </c>
      <c r="D4524" t="s">
        <v>322</v>
      </c>
      <c r="G4524" t="s">
        <v>10957</v>
      </c>
      <c r="H4524" t="s">
        <v>14222</v>
      </c>
      <c r="I4524">
        <v>6.2710229999999996</v>
      </c>
      <c r="J4524">
        <v>0</v>
      </c>
      <c r="K4524">
        <v>2.2727490000000001</v>
      </c>
      <c r="U4524" t="s">
        <v>15316</v>
      </c>
    </row>
    <row r="4525" spans="1:21" x14ac:dyDescent="0.25">
      <c r="A4525">
        <v>2011</v>
      </c>
      <c r="B4525">
        <v>10</v>
      </c>
      <c r="C4525" t="s">
        <v>24</v>
      </c>
      <c r="D4525" t="s">
        <v>323</v>
      </c>
      <c r="E4525" t="s">
        <v>3579</v>
      </c>
      <c r="F4525" t="s">
        <v>6969</v>
      </c>
      <c r="G4525" t="s">
        <v>13247</v>
      </c>
      <c r="H4525" t="s">
        <v>14704</v>
      </c>
      <c r="I4525">
        <v>13.116548</v>
      </c>
      <c r="J4525">
        <v>0</v>
      </c>
      <c r="K4525">
        <v>8.4672190000000001</v>
      </c>
      <c r="L4525" t="s">
        <v>15205</v>
      </c>
      <c r="M4525" t="s">
        <v>15338</v>
      </c>
      <c r="N4525" t="s">
        <v>15205</v>
      </c>
      <c r="O4525" t="s">
        <v>15338</v>
      </c>
      <c r="R4525" t="s">
        <v>18685</v>
      </c>
      <c r="S4525" t="s">
        <v>15240</v>
      </c>
      <c r="T4525" t="s">
        <v>17185</v>
      </c>
      <c r="U4525" t="s">
        <v>15317</v>
      </c>
    </row>
    <row r="4526" spans="1:21" x14ac:dyDescent="0.25">
      <c r="A4526">
        <v>2011</v>
      </c>
      <c r="B4526">
        <v>10</v>
      </c>
      <c r="C4526" t="s">
        <v>24</v>
      </c>
      <c r="D4526" t="s">
        <v>324</v>
      </c>
      <c r="E4526" t="s">
        <v>3297</v>
      </c>
      <c r="F4526" t="s">
        <v>7297</v>
      </c>
      <c r="G4526" t="s">
        <v>11189</v>
      </c>
      <c r="H4526" t="s">
        <v>14315</v>
      </c>
      <c r="I4526">
        <v>780.27357800000004</v>
      </c>
      <c r="J4526">
        <v>0</v>
      </c>
      <c r="K4526">
        <v>750.04939000000002</v>
      </c>
      <c r="U4526" t="s">
        <v>15316</v>
      </c>
    </row>
    <row r="4527" spans="1:21" x14ac:dyDescent="0.25">
      <c r="A4527">
        <v>2011</v>
      </c>
      <c r="B4527">
        <v>10</v>
      </c>
      <c r="C4527" t="s">
        <v>24</v>
      </c>
      <c r="D4527" t="s">
        <v>325</v>
      </c>
      <c r="E4527" t="s">
        <v>3964</v>
      </c>
      <c r="F4527" t="s">
        <v>8009</v>
      </c>
      <c r="G4527" t="s">
        <v>11190</v>
      </c>
      <c r="H4527" t="s">
        <v>14314</v>
      </c>
      <c r="I4527">
        <v>52.715423999999999</v>
      </c>
      <c r="J4527">
        <v>0</v>
      </c>
      <c r="K4527">
        <v>48.054045000000002</v>
      </c>
      <c r="N4527" t="s">
        <v>17341</v>
      </c>
      <c r="O4527" t="s">
        <v>16850</v>
      </c>
      <c r="T4527" t="s">
        <v>16851</v>
      </c>
      <c r="U4527" t="s">
        <v>15317</v>
      </c>
    </row>
    <row r="4528" spans="1:21" x14ac:dyDescent="0.25">
      <c r="A4528">
        <v>2011</v>
      </c>
      <c r="B4528">
        <v>10</v>
      </c>
      <c r="C4528" t="s">
        <v>24</v>
      </c>
      <c r="D4528" t="s">
        <v>326</v>
      </c>
      <c r="E4528" t="s">
        <v>3581</v>
      </c>
      <c r="F4528" t="s">
        <v>7303</v>
      </c>
      <c r="G4528" t="s">
        <v>11191</v>
      </c>
      <c r="H4528" t="s">
        <v>14704</v>
      </c>
      <c r="I4528">
        <v>227.824693</v>
      </c>
      <c r="J4528">
        <v>0</v>
      </c>
      <c r="K4528">
        <v>221.49074100000001</v>
      </c>
      <c r="L4528" t="s">
        <v>18136</v>
      </c>
      <c r="M4528" t="s">
        <v>18020</v>
      </c>
      <c r="N4528" t="s">
        <v>15205</v>
      </c>
      <c r="O4528" t="s">
        <v>15338</v>
      </c>
      <c r="R4528" t="s">
        <v>18685</v>
      </c>
      <c r="S4528" t="s">
        <v>15240</v>
      </c>
      <c r="T4528" t="s">
        <v>17604</v>
      </c>
      <c r="U4528" t="s">
        <v>15317</v>
      </c>
    </row>
    <row r="4529" spans="1:21" x14ac:dyDescent="0.25">
      <c r="A4529">
        <v>2011</v>
      </c>
      <c r="B4529">
        <v>10</v>
      </c>
      <c r="C4529" t="s">
        <v>24</v>
      </c>
      <c r="D4529" t="s">
        <v>327</v>
      </c>
      <c r="E4529" t="s">
        <v>3965</v>
      </c>
      <c r="F4529" t="s">
        <v>8010</v>
      </c>
      <c r="G4529" t="s">
        <v>13248</v>
      </c>
      <c r="H4529" t="s">
        <v>14317</v>
      </c>
      <c r="I4529">
        <v>36.272072000000001</v>
      </c>
      <c r="J4529">
        <v>0</v>
      </c>
      <c r="K4529">
        <v>35.094301000000002</v>
      </c>
      <c r="L4529" t="s">
        <v>15180</v>
      </c>
      <c r="M4529" t="s">
        <v>15239</v>
      </c>
      <c r="P4529" t="s">
        <v>15180</v>
      </c>
      <c r="Q4529" t="s">
        <v>15239</v>
      </c>
      <c r="T4529" t="s">
        <v>15302</v>
      </c>
      <c r="U4529" t="s">
        <v>15317</v>
      </c>
    </row>
    <row r="4530" spans="1:21" x14ac:dyDescent="0.25">
      <c r="A4530">
        <v>2011</v>
      </c>
      <c r="B4530">
        <v>10</v>
      </c>
      <c r="C4530" t="s">
        <v>24</v>
      </c>
      <c r="D4530" t="s">
        <v>328</v>
      </c>
      <c r="E4530" t="s">
        <v>3966</v>
      </c>
      <c r="F4530" t="s">
        <v>7627</v>
      </c>
      <c r="G4530" t="s">
        <v>11193</v>
      </c>
      <c r="H4530" t="s">
        <v>14318</v>
      </c>
      <c r="I4530">
        <v>104.40964200000001</v>
      </c>
      <c r="J4530">
        <v>0</v>
      </c>
      <c r="K4530">
        <v>123.00465699999999</v>
      </c>
      <c r="L4530" t="s">
        <v>15205</v>
      </c>
      <c r="M4530" t="s">
        <v>15338</v>
      </c>
      <c r="T4530" t="s">
        <v>15340</v>
      </c>
      <c r="U4530" t="s">
        <v>15317</v>
      </c>
    </row>
    <row r="4531" spans="1:21" x14ac:dyDescent="0.25">
      <c r="A4531">
        <v>2011</v>
      </c>
      <c r="B4531">
        <v>10</v>
      </c>
      <c r="C4531" t="s">
        <v>24</v>
      </c>
      <c r="D4531" t="s">
        <v>329</v>
      </c>
      <c r="E4531" t="s">
        <v>3583</v>
      </c>
      <c r="F4531" t="s">
        <v>7625</v>
      </c>
      <c r="G4531" t="s">
        <v>12470</v>
      </c>
      <c r="H4531" t="s">
        <v>14314</v>
      </c>
      <c r="I4531">
        <v>88.442072999999993</v>
      </c>
      <c r="J4531">
        <v>0</v>
      </c>
      <c r="K4531">
        <v>69.550452000000007</v>
      </c>
      <c r="U4531" t="s">
        <v>15316</v>
      </c>
    </row>
    <row r="4532" spans="1:21" x14ac:dyDescent="0.25">
      <c r="A4532">
        <v>2011</v>
      </c>
      <c r="B4532">
        <v>10</v>
      </c>
      <c r="C4532" t="s">
        <v>24</v>
      </c>
      <c r="D4532" t="s">
        <v>330</v>
      </c>
      <c r="E4532" t="s">
        <v>3298</v>
      </c>
      <c r="F4532" t="s">
        <v>8011</v>
      </c>
      <c r="G4532" t="s">
        <v>11195</v>
      </c>
      <c r="H4532" t="s">
        <v>14704</v>
      </c>
      <c r="I4532">
        <v>239.10003599999999</v>
      </c>
      <c r="J4532">
        <v>0</v>
      </c>
      <c r="K4532">
        <v>245.035999</v>
      </c>
      <c r="L4532" t="s">
        <v>17277</v>
      </c>
      <c r="M4532" t="s">
        <v>16850</v>
      </c>
      <c r="N4532" t="s">
        <v>18133</v>
      </c>
      <c r="O4532" t="s">
        <v>15240</v>
      </c>
      <c r="P4532" t="s">
        <v>17603</v>
      </c>
      <c r="Q4532" t="s">
        <v>15240</v>
      </c>
      <c r="R4532" t="s">
        <v>18685</v>
      </c>
      <c r="S4532" t="s">
        <v>15240</v>
      </c>
      <c r="T4532" t="s">
        <v>16851</v>
      </c>
      <c r="U4532" t="s">
        <v>15317</v>
      </c>
    </row>
    <row r="4533" spans="1:21" x14ac:dyDescent="0.25">
      <c r="A4533">
        <v>2011</v>
      </c>
      <c r="B4533">
        <v>10</v>
      </c>
      <c r="C4533" t="s">
        <v>24</v>
      </c>
      <c r="D4533" t="s">
        <v>331</v>
      </c>
      <c r="E4533" t="s">
        <v>3299</v>
      </c>
      <c r="F4533" t="s">
        <v>7300</v>
      </c>
      <c r="G4533" t="s">
        <v>11196</v>
      </c>
      <c r="H4533" t="s">
        <v>14317</v>
      </c>
      <c r="I4533">
        <v>102.309622</v>
      </c>
      <c r="J4533">
        <v>0</v>
      </c>
      <c r="K4533">
        <v>99.983772999999999</v>
      </c>
      <c r="U4533" t="s">
        <v>15316</v>
      </c>
    </row>
    <row r="4534" spans="1:21" x14ac:dyDescent="0.25">
      <c r="A4534">
        <v>2011</v>
      </c>
      <c r="B4534">
        <v>10</v>
      </c>
      <c r="C4534" t="s">
        <v>24</v>
      </c>
      <c r="D4534" t="s">
        <v>332</v>
      </c>
      <c r="E4534" t="s">
        <v>3967</v>
      </c>
      <c r="F4534" t="s">
        <v>8012</v>
      </c>
      <c r="G4534" t="s">
        <v>11197</v>
      </c>
      <c r="H4534" t="s">
        <v>14319</v>
      </c>
      <c r="I4534">
        <v>68.532094000000001</v>
      </c>
      <c r="J4534">
        <v>0</v>
      </c>
      <c r="K4534">
        <v>64.891391999999996</v>
      </c>
      <c r="U4534" t="s">
        <v>15316</v>
      </c>
    </row>
    <row r="4535" spans="1:21" x14ac:dyDescent="0.25">
      <c r="A4535">
        <v>2011</v>
      </c>
      <c r="B4535">
        <v>10</v>
      </c>
      <c r="C4535" t="s">
        <v>24</v>
      </c>
      <c r="D4535" t="s">
        <v>1716</v>
      </c>
      <c r="E4535" t="s">
        <v>3301</v>
      </c>
      <c r="F4535" t="s">
        <v>7302</v>
      </c>
      <c r="G4535" t="s">
        <v>12471</v>
      </c>
      <c r="H4535" t="s">
        <v>14315</v>
      </c>
      <c r="I4535">
        <v>39.260044999999998</v>
      </c>
      <c r="J4535">
        <v>0</v>
      </c>
      <c r="K4535">
        <v>39.452370999999999</v>
      </c>
      <c r="U4535" t="s">
        <v>15316</v>
      </c>
    </row>
    <row r="4536" spans="1:21" x14ac:dyDescent="0.25">
      <c r="A4536">
        <v>2011</v>
      </c>
      <c r="B4536">
        <v>10</v>
      </c>
      <c r="C4536" t="s">
        <v>24</v>
      </c>
      <c r="D4536" t="s">
        <v>2259</v>
      </c>
      <c r="E4536" t="s">
        <v>3584</v>
      </c>
      <c r="F4536" t="s">
        <v>7626</v>
      </c>
      <c r="G4536" t="s">
        <v>13249</v>
      </c>
      <c r="H4536" t="s">
        <v>14318</v>
      </c>
      <c r="I4536">
        <v>2.1280679999999998</v>
      </c>
      <c r="J4536">
        <v>0</v>
      </c>
      <c r="K4536">
        <v>2.8743439999999998</v>
      </c>
      <c r="U4536" t="s">
        <v>15316</v>
      </c>
    </row>
    <row r="4537" spans="1:21" x14ac:dyDescent="0.25">
      <c r="A4537">
        <v>2011</v>
      </c>
      <c r="B4537">
        <v>10</v>
      </c>
      <c r="C4537" t="s">
        <v>24</v>
      </c>
      <c r="D4537" t="s">
        <v>2261</v>
      </c>
      <c r="E4537" t="s">
        <v>3586</v>
      </c>
      <c r="F4537" t="s">
        <v>7628</v>
      </c>
      <c r="G4537" t="s">
        <v>13069</v>
      </c>
      <c r="H4537" t="s">
        <v>14318</v>
      </c>
      <c r="I4537">
        <v>34.58464</v>
      </c>
      <c r="J4537">
        <v>0</v>
      </c>
      <c r="K4537">
        <v>28.397096000000001</v>
      </c>
      <c r="U4537" t="s">
        <v>15316</v>
      </c>
    </row>
    <row r="4538" spans="1:21" x14ac:dyDescent="0.25">
      <c r="A4538">
        <v>2011</v>
      </c>
      <c r="B4538">
        <v>10</v>
      </c>
      <c r="C4538" t="s">
        <v>21</v>
      </c>
      <c r="D4538" t="s">
        <v>1717</v>
      </c>
      <c r="G4538" t="s">
        <v>12472</v>
      </c>
      <c r="H4538" t="s">
        <v>14705</v>
      </c>
      <c r="I4538">
        <v>73.925713000000002</v>
      </c>
      <c r="J4538">
        <v>0</v>
      </c>
      <c r="K4538">
        <v>74.736967000000007</v>
      </c>
      <c r="R4538" t="s">
        <v>17342</v>
      </c>
      <c r="S4538" t="s">
        <v>15240</v>
      </c>
      <c r="T4538" t="s">
        <v>15306</v>
      </c>
      <c r="U4538" t="s">
        <v>15317</v>
      </c>
    </row>
    <row r="4539" spans="1:21" x14ac:dyDescent="0.25">
      <c r="A4539">
        <v>2011</v>
      </c>
      <c r="B4539">
        <v>10</v>
      </c>
      <c r="C4539" t="s">
        <v>21</v>
      </c>
      <c r="D4539" t="s">
        <v>2262</v>
      </c>
      <c r="E4539" t="s">
        <v>3968</v>
      </c>
      <c r="F4539" t="s">
        <v>8013</v>
      </c>
      <c r="G4539" t="s">
        <v>13250</v>
      </c>
      <c r="H4539" t="s">
        <v>14314</v>
      </c>
      <c r="I4539">
        <v>10</v>
      </c>
      <c r="J4539">
        <v>0</v>
      </c>
      <c r="K4539">
        <v>10</v>
      </c>
      <c r="L4539" t="s">
        <v>17597</v>
      </c>
      <c r="M4539" t="s">
        <v>17493</v>
      </c>
      <c r="T4539" t="s">
        <v>17598</v>
      </c>
      <c r="U4539" t="s">
        <v>15317</v>
      </c>
    </row>
    <row r="4540" spans="1:21" x14ac:dyDescent="0.25">
      <c r="A4540">
        <v>2011</v>
      </c>
      <c r="B4540">
        <v>10</v>
      </c>
      <c r="C4540" t="s">
        <v>29</v>
      </c>
      <c r="D4540" t="s">
        <v>340</v>
      </c>
      <c r="E4540" t="s">
        <v>3587</v>
      </c>
      <c r="F4540" t="s">
        <v>7629</v>
      </c>
      <c r="G4540" t="s">
        <v>13251</v>
      </c>
      <c r="H4540" t="s">
        <v>14704</v>
      </c>
      <c r="I4540">
        <v>258.7</v>
      </c>
      <c r="J4540">
        <v>0</v>
      </c>
      <c r="K4540">
        <v>218.19102899999999</v>
      </c>
      <c r="L4540" t="s">
        <v>17605</v>
      </c>
      <c r="M4540" t="s">
        <v>16843</v>
      </c>
      <c r="N4540" t="s">
        <v>17599</v>
      </c>
      <c r="O4540" t="s">
        <v>17600</v>
      </c>
      <c r="P4540" t="s">
        <v>18686</v>
      </c>
      <c r="Q4540" t="s">
        <v>16852</v>
      </c>
      <c r="R4540" t="s">
        <v>18685</v>
      </c>
      <c r="S4540" t="s">
        <v>15240</v>
      </c>
      <c r="T4540" t="s">
        <v>17601</v>
      </c>
      <c r="U4540" t="s">
        <v>15317</v>
      </c>
    </row>
    <row r="4541" spans="1:21" x14ac:dyDescent="0.25">
      <c r="A4541">
        <v>2011</v>
      </c>
      <c r="B4541">
        <v>10</v>
      </c>
      <c r="C4541" t="s">
        <v>29</v>
      </c>
      <c r="D4541" t="s">
        <v>341</v>
      </c>
      <c r="E4541" t="s">
        <v>3969</v>
      </c>
      <c r="F4541" t="s">
        <v>8014</v>
      </c>
      <c r="G4541" t="s">
        <v>11206</v>
      </c>
      <c r="H4541" t="s">
        <v>14704</v>
      </c>
      <c r="I4541">
        <v>2162.2310689999999</v>
      </c>
      <c r="J4541">
        <v>0</v>
      </c>
      <c r="K4541">
        <v>2114.4291250000001</v>
      </c>
      <c r="L4541" t="s">
        <v>18687</v>
      </c>
      <c r="M4541" t="s">
        <v>16850</v>
      </c>
      <c r="R4541" t="s">
        <v>18685</v>
      </c>
      <c r="S4541" t="s">
        <v>15240</v>
      </c>
      <c r="T4541" t="s">
        <v>16851</v>
      </c>
      <c r="U4541" t="s">
        <v>15317</v>
      </c>
    </row>
    <row r="4542" spans="1:21" x14ac:dyDescent="0.25">
      <c r="A4542">
        <v>2011</v>
      </c>
      <c r="B4542">
        <v>10</v>
      </c>
      <c r="C4542" t="s">
        <v>29</v>
      </c>
      <c r="D4542" t="s">
        <v>342</v>
      </c>
      <c r="E4542" t="s">
        <v>3304</v>
      </c>
      <c r="F4542" t="s">
        <v>7630</v>
      </c>
      <c r="G4542" t="s">
        <v>11207</v>
      </c>
      <c r="H4542" t="s">
        <v>14704</v>
      </c>
      <c r="I4542">
        <v>6843.1693679999998</v>
      </c>
      <c r="J4542">
        <v>0</v>
      </c>
      <c r="K4542">
        <v>6844.5037979999997</v>
      </c>
      <c r="L4542" t="s">
        <v>16964</v>
      </c>
      <c r="M4542" t="s">
        <v>16850</v>
      </c>
      <c r="N4542" t="s">
        <v>17595</v>
      </c>
      <c r="O4542" t="s">
        <v>15240</v>
      </c>
      <c r="R4542" t="s">
        <v>18685</v>
      </c>
      <c r="S4542" t="s">
        <v>15240</v>
      </c>
      <c r="T4542" t="s">
        <v>16851</v>
      </c>
      <c r="U4542" t="s">
        <v>15317</v>
      </c>
    </row>
    <row r="4543" spans="1:21" x14ac:dyDescent="0.25">
      <c r="A4543">
        <v>2011</v>
      </c>
      <c r="B4543">
        <v>10</v>
      </c>
      <c r="C4543" t="s">
        <v>29</v>
      </c>
      <c r="D4543" t="s">
        <v>343</v>
      </c>
      <c r="E4543" t="s">
        <v>3588</v>
      </c>
      <c r="F4543" t="s">
        <v>6969</v>
      </c>
      <c r="G4543" t="s">
        <v>11208</v>
      </c>
      <c r="H4543" t="s">
        <v>14704</v>
      </c>
      <c r="I4543">
        <v>220.11704599999999</v>
      </c>
      <c r="J4543">
        <v>0</v>
      </c>
      <c r="K4543">
        <v>200.98519999999999</v>
      </c>
      <c r="L4543" t="s">
        <v>15205</v>
      </c>
      <c r="M4543" t="s">
        <v>15338</v>
      </c>
      <c r="N4543" t="s">
        <v>15205</v>
      </c>
      <c r="O4543" t="s">
        <v>15338</v>
      </c>
      <c r="R4543" t="s">
        <v>18685</v>
      </c>
      <c r="S4543" t="s">
        <v>15240</v>
      </c>
      <c r="T4543" t="s">
        <v>17185</v>
      </c>
      <c r="U4543" t="s">
        <v>15317</v>
      </c>
    </row>
    <row r="4544" spans="1:21" x14ac:dyDescent="0.25">
      <c r="A4544">
        <v>2011</v>
      </c>
      <c r="B4544">
        <v>10</v>
      </c>
      <c r="C4544" t="s">
        <v>29</v>
      </c>
      <c r="D4544" t="s">
        <v>346</v>
      </c>
      <c r="E4544" t="s">
        <v>3970</v>
      </c>
      <c r="F4544" t="s">
        <v>8015</v>
      </c>
      <c r="G4544" t="s">
        <v>11211</v>
      </c>
      <c r="H4544" t="s">
        <v>14317</v>
      </c>
      <c r="I4544">
        <v>694.279404</v>
      </c>
      <c r="J4544">
        <v>0</v>
      </c>
      <c r="K4544">
        <v>682.030889</v>
      </c>
      <c r="T4544" s="124" t="s">
        <v>15307</v>
      </c>
      <c r="U4544" s="124" t="s">
        <v>15317</v>
      </c>
    </row>
    <row r="4545" spans="1:21" x14ac:dyDescent="0.25">
      <c r="A4545">
        <v>2011</v>
      </c>
      <c r="B4545">
        <v>10</v>
      </c>
      <c r="C4545" t="s">
        <v>29</v>
      </c>
      <c r="D4545" t="s">
        <v>347</v>
      </c>
      <c r="E4545" t="s">
        <v>3307</v>
      </c>
      <c r="F4545" t="s">
        <v>7307</v>
      </c>
      <c r="G4545" t="s">
        <v>11212</v>
      </c>
      <c r="H4545" t="s">
        <v>14317</v>
      </c>
      <c r="I4545">
        <v>277.461838</v>
      </c>
      <c r="J4545">
        <v>0</v>
      </c>
      <c r="K4545">
        <v>148.280856</v>
      </c>
      <c r="P4545" t="s">
        <v>15347</v>
      </c>
      <c r="Q4545" t="s">
        <v>15242</v>
      </c>
      <c r="T4545" t="s">
        <v>15309</v>
      </c>
      <c r="U4545" t="s">
        <v>15317</v>
      </c>
    </row>
    <row r="4546" spans="1:21" x14ac:dyDescent="0.25">
      <c r="A4546">
        <v>2011</v>
      </c>
      <c r="B4546">
        <v>10</v>
      </c>
      <c r="C4546" t="s">
        <v>29</v>
      </c>
      <c r="D4546" t="s">
        <v>1718</v>
      </c>
      <c r="E4546" t="s">
        <v>3971</v>
      </c>
      <c r="F4546" t="s">
        <v>8016</v>
      </c>
      <c r="G4546" t="s">
        <v>12473</v>
      </c>
      <c r="H4546" t="s">
        <v>14317</v>
      </c>
      <c r="I4546">
        <v>519.48924999999997</v>
      </c>
      <c r="J4546">
        <v>0</v>
      </c>
      <c r="K4546">
        <v>145.16077899999999</v>
      </c>
      <c r="L4546" t="s">
        <v>17343</v>
      </c>
      <c r="M4546" t="s">
        <v>16850</v>
      </c>
      <c r="T4546" t="s">
        <v>16851</v>
      </c>
      <c r="U4546" t="s">
        <v>15317</v>
      </c>
    </row>
    <row r="4547" spans="1:21" x14ac:dyDescent="0.25">
      <c r="A4547">
        <v>2011</v>
      </c>
      <c r="B4547">
        <v>10</v>
      </c>
      <c r="C4547" t="s">
        <v>30</v>
      </c>
      <c r="D4547" t="s">
        <v>1719</v>
      </c>
      <c r="E4547" t="s">
        <v>3590</v>
      </c>
      <c r="F4547" t="s">
        <v>7633</v>
      </c>
      <c r="G4547" t="s">
        <v>12475</v>
      </c>
      <c r="H4547" t="s">
        <v>14704</v>
      </c>
      <c r="I4547">
        <v>106.440625</v>
      </c>
      <c r="J4547">
        <v>0</v>
      </c>
      <c r="K4547">
        <v>73.307400000000001</v>
      </c>
      <c r="N4547" t="s">
        <v>16964</v>
      </c>
      <c r="O4547" t="s">
        <v>16850</v>
      </c>
      <c r="R4547" t="s">
        <v>18685</v>
      </c>
      <c r="S4547" t="s">
        <v>15240</v>
      </c>
      <c r="T4547" t="s">
        <v>16851</v>
      </c>
      <c r="U4547" t="s">
        <v>15317</v>
      </c>
    </row>
    <row r="4548" spans="1:21" x14ac:dyDescent="0.25">
      <c r="A4548">
        <v>2011</v>
      </c>
      <c r="B4548">
        <v>10</v>
      </c>
      <c r="C4548" t="s">
        <v>30</v>
      </c>
      <c r="D4548" t="s">
        <v>354</v>
      </c>
      <c r="E4548" t="s">
        <v>3972</v>
      </c>
      <c r="F4548" t="s">
        <v>8017</v>
      </c>
      <c r="G4548" t="s">
        <v>11219</v>
      </c>
      <c r="H4548" t="s">
        <v>14317</v>
      </c>
      <c r="I4548">
        <v>140.00968</v>
      </c>
      <c r="J4548">
        <v>0</v>
      </c>
      <c r="K4548">
        <v>339.73468000000003</v>
      </c>
      <c r="T4548" s="124" t="s">
        <v>15303</v>
      </c>
      <c r="U4548" s="124" t="s">
        <v>15317</v>
      </c>
    </row>
    <row r="4549" spans="1:21" x14ac:dyDescent="0.25">
      <c r="A4549">
        <v>2011</v>
      </c>
      <c r="B4549">
        <v>10</v>
      </c>
      <c r="C4549" t="s">
        <v>30</v>
      </c>
      <c r="D4549" t="s">
        <v>1720</v>
      </c>
      <c r="E4549" t="s">
        <v>3973</v>
      </c>
      <c r="F4549" t="s">
        <v>8018</v>
      </c>
      <c r="G4549" t="s">
        <v>12476</v>
      </c>
      <c r="H4549" t="s">
        <v>14314</v>
      </c>
      <c r="I4549">
        <v>35</v>
      </c>
      <c r="J4549">
        <v>0</v>
      </c>
      <c r="K4549">
        <v>155</v>
      </c>
      <c r="T4549" s="124" t="s">
        <v>15306</v>
      </c>
      <c r="U4549" s="124" t="s">
        <v>15317</v>
      </c>
    </row>
    <row r="4550" spans="1:21" x14ac:dyDescent="0.25">
      <c r="A4550">
        <v>2011</v>
      </c>
      <c r="B4550">
        <v>10</v>
      </c>
      <c r="C4550" t="s">
        <v>30</v>
      </c>
      <c r="D4550" t="s">
        <v>1721</v>
      </c>
      <c r="E4550" t="s">
        <v>3974</v>
      </c>
      <c r="F4550" t="s">
        <v>8019</v>
      </c>
      <c r="G4550" t="s">
        <v>13252</v>
      </c>
      <c r="H4550" t="s">
        <v>14317</v>
      </c>
      <c r="I4550">
        <v>304.789151</v>
      </c>
      <c r="J4550">
        <v>0</v>
      </c>
      <c r="K4550">
        <v>305.07443899999998</v>
      </c>
      <c r="T4550" s="124" t="s">
        <v>15307</v>
      </c>
      <c r="U4550" s="124" t="s">
        <v>15317</v>
      </c>
    </row>
    <row r="4551" spans="1:21" x14ac:dyDescent="0.25">
      <c r="A4551">
        <v>2011</v>
      </c>
      <c r="B4551">
        <v>10</v>
      </c>
      <c r="C4551" t="s">
        <v>42</v>
      </c>
      <c r="D4551" t="s">
        <v>2392</v>
      </c>
      <c r="G4551" t="s">
        <v>13191</v>
      </c>
      <c r="H4551" t="s">
        <v>14683</v>
      </c>
      <c r="I4551">
        <v>0</v>
      </c>
      <c r="J4551">
        <v>0</v>
      </c>
      <c r="K4551">
        <v>34.479999999999997</v>
      </c>
      <c r="U4551" t="s">
        <v>15316</v>
      </c>
    </row>
    <row r="4552" spans="1:21" x14ac:dyDescent="0.25">
      <c r="A4552">
        <v>2011</v>
      </c>
      <c r="B4552">
        <v>11</v>
      </c>
      <c r="C4552" t="s">
        <v>26</v>
      </c>
      <c r="D4552" t="s">
        <v>355</v>
      </c>
      <c r="E4552" t="s">
        <v>3975</v>
      </c>
      <c r="F4552" t="s">
        <v>8020</v>
      </c>
      <c r="G4552" t="s">
        <v>11220</v>
      </c>
      <c r="H4552" t="s">
        <v>14320</v>
      </c>
      <c r="I4552">
        <v>2235.956287</v>
      </c>
      <c r="J4552">
        <v>0</v>
      </c>
      <c r="K4552">
        <v>3025.900498</v>
      </c>
      <c r="L4552" t="s">
        <v>18688</v>
      </c>
      <c r="M4552" t="s">
        <v>17515</v>
      </c>
      <c r="N4552" t="s">
        <v>18138</v>
      </c>
      <c r="O4552" t="s">
        <v>17515</v>
      </c>
      <c r="P4552" t="s">
        <v>16853</v>
      </c>
      <c r="Q4552" t="s">
        <v>15246</v>
      </c>
      <c r="R4552" t="s">
        <v>16854</v>
      </c>
      <c r="S4552" t="s">
        <v>15246</v>
      </c>
      <c r="T4552" t="s">
        <v>17640</v>
      </c>
      <c r="U4552" t="s">
        <v>15317</v>
      </c>
    </row>
    <row r="4553" spans="1:21" x14ac:dyDescent="0.25">
      <c r="A4553">
        <v>2011</v>
      </c>
      <c r="B4553">
        <v>11</v>
      </c>
      <c r="C4553" t="s">
        <v>26</v>
      </c>
      <c r="D4553" t="s">
        <v>356</v>
      </c>
      <c r="E4553" t="s">
        <v>3976</v>
      </c>
      <c r="F4553" t="s">
        <v>8021</v>
      </c>
      <c r="G4553" t="s">
        <v>11221</v>
      </c>
      <c r="H4553" t="s">
        <v>14548</v>
      </c>
      <c r="I4553">
        <v>233.561564</v>
      </c>
      <c r="J4553">
        <v>0</v>
      </c>
      <c r="K4553">
        <v>256.49373600000001</v>
      </c>
      <c r="L4553" t="s">
        <v>17636</v>
      </c>
      <c r="M4553" t="s">
        <v>17635</v>
      </c>
      <c r="N4553" t="s">
        <v>17165</v>
      </c>
      <c r="O4553" t="s">
        <v>15246</v>
      </c>
      <c r="P4553" t="s">
        <v>17608</v>
      </c>
      <c r="Q4553" t="s">
        <v>15246</v>
      </c>
      <c r="R4553" t="s">
        <v>17189</v>
      </c>
      <c r="S4553" t="s">
        <v>15246</v>
      </c>
      <c r="T4553" t="s">
        <v>16839</v>
      </c>
      <c r="U4553" t="s">
        <v>15317</v>
      </c>
    </row>
    <row r="4554" spans="1:21" x14ac:dyDescent="0.25">
      <c r="A4554">
        <v>2011</v>
      </c>
      <c r="B4554">
        <v>11</v>
      </c>
      <c r="C4554" t="s">
        <v>25</v>
      </c>
      <c r="D4554" t="s">
        <v>357</v>
      </c>
      <c r="E4554" t="s">
        <v>3977</v>
      </c>
      <c r="F4554" t="s">
        <v>7637</v>
      </c>
      <c r="G4554" t="s">
        <v>11222</v>
      </c>
      <c r="H4554" t="s">
        <v>14335</v>
      </c>
      <c r="I4554">
        <v>545.57953199999997</v>
      </c>
      <c r="J4554">
        <v>0</v>
      </c>
      <c r="K4554">
        <v>4720.579823</v>
      </c>
      <c r="L4554" t="s">
        <v>17609</v>
      </c>
      <c r="M4554" t="s">
        <v>15246</v>
      </c>
      <c r="N4554" t="s">
        <v>17610</v>
      </c>
      <c r="O4554" t="s">
        <v>17611</v>
      </c>
      <c r="R4554" t="s">
        <v>17200</v>
      </c>
      <c r="S4554" t="s">
        <v>15246</v>
      </c>
      <c r="T4554" t="s">
        <v>17612</v>
      </c>
      <c r="U4554" t="s">
        <v>15317</v>
      </c>
    </row>
    <row r="4555" spans="1:21" x14ac:dyDescent="0.25">
      <c r="A4555">
        <v>2011</v>
      </c>
      <c r="B4555">
        <v>11</v>
      </c>
      <c r="C4555" t="s">
        <v>25</v>
      </c>
      <c r="D4555" t="s">
        <v>358</v>
      </c>
      <c r="E4555" t="s">
        <v>3594</v>
      </c>
      <c r="F4555" t="s">
        <v>7638</v>
      </c>
      <c r="G4555" t="s">
        <v>11223</v>
      </c>
      <c r="H4555" t="s">
        <v>14335</v>
      </c>
      <c r="I4555">
        <v>0</v>
      </c>
      <c r="J4555">
        <v>0</v>
      </c>
      <c r="K4555">
        <v>5.8113919999999997</v>
      </c>
      <c r="L4555" t="s">
        <v>17205</v>
      </c>
      <c r="M4555" t="s">
        <v>15246</v>
      </c>
      <c r="N4555" t="s">
        <v>17308</v>
      </c>
      <c r="O4555" t="s">
        <v>15246</v>
      </c>
      <c r="P4555" t="s">
        <v>17613</v>
      </c>
      <c r="Q4555" t="s">
        <v>15246</v>
      </c>
      <c r="R4555" t="s">
        <v>17200</v>
      </c>
      <c r="S4555" t="s">
        <v>15246</v>
      </c>
      <c r="T4555" t="s">
        <v>15304</v>
      </c>
      <c r="U4555" t="s">
        <v>15317</v>
      </c>
    </row>
    <row r="4556" spans="1:21" x14ac:dyDescent="0.25">
      <c r="A4556">
        <v>2011</v>
      </c>
      <c r="B4556">
        <v>11</v>
      </c>
      <c r="C4556" t="s">
        <v>25</v>
      </c>
      <c r="D4556" t="s">
        <v>359</v>
      </c>
      <c r="E4556" t="s">
        <v>3978</v>
      </c>
      <c r="F4556" t="s">
        <v>8022</v>
      </c>
      <c r="G4556" t="s">
        <v>11224</v>
      </c>
      <c r="H4556" t="s">
        <v>14549</v>
      </c>
      <c r="I4556">
        <v>749.05458099999998</v>
      </c>
      <c r="J4556">
        <v>0</v>
      </c>
      <c r="K4556">
        <v>735.03880500000002</v>
      </c>
      <c r="L4556" t="s">
        <v>18141</v>
      </c>
      <c r="M4556" t="s">
        <v>15246</v>
      </c>
      <c r="N4556" t="s">
        <v>18142</v>
      </c>
      <c r="O4556" t="s">
        <v>15246</v>
      </c>
      <c r="P4556" t="s">
        <v>15189</v>
      </c>
      <c r="Q4556" t="s">
        <v>15246</v>
      </c>
      <c r="R4556" t="s">
        <v>18140</v>
      </c>
      <c r="S4556" t="s">
        <v>15246</v>
      </c>
      <c r="T4556" t="s">
        <v>15304</v>
      </c>
      <c r="U4556" t="s">
        <v>15317</v>
      </c>
    </row>
    <row r="4557" spans="1:21" x14ac:dyDescent="0.25">
      <c r="A4557">
        <v>2011</v>
      </c>
      <c r="B4557">
        <v>11</v>
      </c>
      <c r="C4557" t="s">
        <v>25</v>
      </c>
      <c r="D4557" t="s">
        <v>360</v>
      </c>
      <c r="E4557" t="s">
        <v>3979</v>
      </c>
      <c r="F4557" t="s">
        <v>8023</v>
      </c>
      <c r="G4557" t="s">
        <v>11225</v>
      </c>
      <c r="H4557" t="s">
        <v>14326</v>
      </c>
      <c r="I4557">
        <v>2283.748396</v>
      </c>
      <c r="J4557">
        <v>0</v>
      </c>
      <c r="K4557">
        <v>2175.848551</v>
      </c>
      <c r="L4557" t="s">
        <v>16889</v>
      </c>
      <c r="M4557" t="s">
        <v>16850</v>
      </c>
      <c r="P4557" t="s">
        <v>17615</v>
      </c>
      <c r="Q4557" t="s">
        <v>16850</v>
      </c>
      <c r="R4557" t="s">
        <v>16856</v>
      </c>
      <c r="S4557" t="s">
        <v>15246</v>
      </c>
      <c r="T4557" t="s">
        <v>17191</v>
      </c>
      <c r="U4557" t="s">
        <v>15317</v>
      </c>
    </row>
    <row r="4558" spans="1:21" x14ac:dyDescent="0.25">
      <c r="A4558">
        <v>2011</v>
      </c>
      <c r="B4558">
        <v>11</v>
      </c>
      <c r="C4558" t="s">
        <v>25</v>
      </c>
      <c r="D4558" t="s">
        <v>362</v>
      </c>
      <c r="E4558" t="s">
        <v>3317</v>
      </c>
      <c r="F4558" t="s">
        <v>7318</v>
      </c>
      <c r="G4558" t="s">
        <v>12478</v>
      </c>
      <c r="H4558" t="s">
        <v>14324</v>
      </c>
      <c r="I4558">
        <v>4764.9365870000001</v>
      </c>
      <c r="J4558">
        <v>0</v>
      </c>
      <c r="K4558">
        <v>5328.0620239999998</v>
      </c>
      <c r="L4558" t="s">
        <v>18143</v>
      </c>
      <c r="M4558" t="s">
        <v>17635</v>
      </c>
      <c r="N4558" t="s">
        <v>18144</v>
      </c>
      <c r="O4558" t="s">
        <v>15246</v>
      </c>
      <c r="P4558" t="s">
        <v>17193</v>
      </c>
      <c r="Q4558" t="s">
        <v>15246</v>
      </c>
      <c r="R4558" t="s">
        <v>17618</v>
      </c>
      <c r="S4558" t="s">
        <v>15246</v>
      </c>
      <c r="T4558" t="s">
        <v>16839</v>
      </c>
      <c r="U4558" t="s">
        <v>15317</v>
      </c>
    </row>
    <row r="4559" spans="1:21" x14ac:dyDescent="0.25">
      <c r="A4559">
        <v>2011</v>
      </c>
      <c r="B4559">
        <v>11</v>
      </c>
      <c r="C4559" t="s">
        <v>25</v>
      </c>
      <c r="D4559" t="s">
        <v>363</v>
      </c>
      <c r="E4559" t="s">
        <v>3980</v>
      </c>
      <c r="F4559" t="s">
        <v>8024</v>
      </c>
      <c r="G4559" t="s">
        <v>12479</v>
      </c>
      <c r="H4559" t="s">
        <v>14325</v>
      </c>
      <c r="I4559">
        <v>30623.548556999998</v>
      </c>
      <c r="J4559">
        <v>0</v>
      </c>
      <c r="K4559">
        <v>34122.690866999998</v>
      </c>
      <c r="L4559" t="s">
        <v>18689</v>
      </c>
      <c r="M4559" t="s">
        <v>15246</v>
      </c>
      <c r="N4559" t="s">
        <v>15253</v>
      </c>
      <c r="O4559" t="s">
        <v>15246</v>
      </c>
      <c r="P4559" t="s">
        <v>15198</v>
      </c>
      <c r="Q4559" t="s">
        <v>15246</v>
      </c>
      <c r="R4559" t="s">
        <v>17194</v>
      </c>
      <c r="S4559" t="s">
        <v>15246</v>
      </c>
      <c r="T4559" t="s">
        <v>15304</v>
      </c>
      <c r="U4559" t="s">
        <v>15317</v>
      </c>
    </row>
    <row r="4560" spans="1:21" x14ac:dyDescent="0.25">
      <c r="A4560">
        <v>2011</v>
      </c>
      <c r="B4560">
        <v>11</v>
      </c>
      <c r="C4560" t="s">
        <v>25</v>
      </c>
      <c r="D4560" t="s">
        <v>364</v>
      </c>
      <c r="E4560" t="s">
        <v>3981</v>
      </c>
      <c r="F4560" t="s">
        <v>7320</v>
      </c>
      <c r="G4560" t="s">
        <v>11229</v>
      </c>
      <c r="H4560" t="s">
        <v>14326</v>
      </c>
      <c r="I4560">
        <v>243.772288</v>
      </c>
      <c r="J4560">
        <v>0</v>
      </c>
      <c r="K4560">
        <v>493.16493600000001</v>
      </c>
      <c r="L4560" t="s">
        <v>18421</v>
      </c>
      <c r="M4560" t="s">
        <v>18422</v>
      </c>
      <c r="R4560" t="s">
        <v>16856</v>
      </c>
      <c r="S4560" t="s">
        <v>15246</v>
      </c>
      <c r="T4560" t="s">
        <v>18147</v>
      </c>
      <c r="U4560" t="s">
        <v>15317</v>
      </c>
    </row>
    <row r="4561" spans="1:21" x14ac:dyDescent="0.25">
      <c r="A4561">
        <v>2011</v>
      </c>
      <c r="B4561">
        <v>11</v>
      </c>
      <c r="C4561" t="s">
        <v>25</v>
      </c>
      <c r="D4561" t="s">
        <v>365</v>
      </c>
      <c r="E4561" t="s">
        <v>3982</v>
      </c>
      <c r="F4561" t="s">
        <v>8025</v>
      </c>
      <c r="G4561" t="s">
        <v>12480</v>
      </c>
      <c r="H4561" t="s">
        <v>14327</v>
      </c>
      <c r="I4561">
        <v>30192.945936</v>
      </c>
      <c r="J4561">
        <v>0</v>
      </c>
      <c r="K4561">
        <v>31041.745039000001</v>
      </c>
      <c r="L4561" t="s">
        <v>18690</v>
      </c>
      <c r="M4561" t="s">
        <v>15246</v>
      </c>
      <c r="N4561" t="s">
        <v>18148</v>
      </c>
      <c r="O4561" t="s">
        <v>15246</v>
      </c>
      <c r="P4561" t="s">
        <v>17623</v>
      </c>
      <c r="Q4561" t="s">
        <v>15246</v>
      </c>
      <c r="R4561" t="s">
        <v>17196</v>
      </c>
      <c r="S4561" t="s">
        <v>15246</v>
      </c>
      <c r="T4561" t="s">
        <v>15304</v>
      </c>
      <c r="U4561" t="s">
        <v>15317</v>
      </c>
    </row>
    <row r="4562" spans="1:21" x14ac:dyDescent="0.25">
      <c r="A4562">
        <v>2011</v>
      </c>
      <c r="B4562">
        <v>11</v>
      </c>
      <c r="C4562" t="s">
        <v>25</v>
      </c>
      <c r="D4562" t="s">
        <v>366</v>
      </c>
      <c r="E4562" t="s">
        <v>3983</v>
      </c>
      <c r="F4562" t="s">
        <v>8026</v>
      </c>
      <c r="G4562" t="s">
        <v>13072</v>
      </c>
      <c r="H4562" t="s">
        <v>14652</v>
      </c>
      <c r="I4562">
        <v>4331.0854829999998</v>
      </c>
      <c r="J4562">
        <v>0</v>
      </c>
      <c r="K4562">
        <v>5562.2184420000003</v>
      </c>
      <c r="L4562" t="s">
        <v>18691</v>
      </c>
      <c r="M4562" t="s">
        <v>17635</v>
      </c>
      <c r="N4562" t="s">
        <v>15215</v>
      </c>
      <c r="O4562" t="s">
        <v>15239</v>
      </c>
      <c r="T4562" t="s">
        <v>16839</v>
      </c>
      <c r="U4562" t="s">
        <v>15317</v>
      </c>
    </row>
    <row r="4563" spans="1:21" x14ac:dyDescent="0.25">
      <c r="A4563">
        <v>2011</v>
      </c>
      <c r="B4563">
        <v>11</v>
      </c>
      <c r="C4563" t="s">
        <v>25</v>
      </c>
      <c r="D4563" t="s">
        <v>367</v>
      </c>
      <c r="E4563" t="s">
        <v>3599</v>
      </c>
      <c r="F4563" t="s">
        <v>8027</v>
      </c>
      <c r="G4563" t="s">
        <v>13073</v>
      </c>
      <c r="H4563" t="s">
        <v>14652</v>
      </c>
      <c r="I4563">
        <v>2471.4498830000002</v>
      </c>
      <c r="J4563">
        <v>0</v>
      </c>
      <c r="K4563">
        <v>2260.8155510000001</v>
      </c>
      <c r="L4563" t="s">
        <v>16867</v>
      </c>
      <c r="M4563" t="s">
        <v>15246</v>
      </c>
      <c r="N4563" t="s">
        <v>16867</v>
      </c>
      <c r="O4563" t="s">
        <v>15246</v>
      </c>
      <c r="T4563" t="s">
        <v>15304</v>
      </c>
      <c r="U4563" t="s">
        <v>15317</v>
      </c>
    </row>
    <row r="4564" spans="1:21" x14ac:dyDescent="0.25">
      <c r="A4564">
        <v>2011</v>
      </c>
      <c r="B4564">
        <v>11</v>
      </c>
      <c r="C4564" t="s">
        <v>25</v>
      </c>
      <c r="D4564" t="s">
        <v>368</v>
      </c>
      <c r="E4564" t="s">
        <v>3984</v>
      </c>
      <c r="F4564" t="s">
        <v>8028</v>
      </c>
      <c r="G4564" t="s">
        <v>11233</v>
      </c>
      <c r="H4564" t="s">
        <v>14653</v>
      </c>
      <c r="I4564">
        <v>1339.6914979999999</v>
      </c>
      <c r="J4564">
        <v>0</v>
      </c>
      <c r="K4564">
        <v>1223.1362369999999</v>
      </c>
      <c r="N4564" t="s">
        <v>17608</v>
      </c>
      <c r="O4564" t="s">
        <v>15246</v>
      </c>
      <c r="P4564" t="s">
        <v>17608</v>
      </c>
      <c r="Q4564" t="s">
        <v>15246</v>
      </c>
      <c r="R4564" t="s">
        <v>15189</v>
      </c>
      <c r="S4564" t="s">
        <v>15246</v>
      </c>
      <c r="T4564" t="s">
        <v>15304</v>
      </c>
      <c r="U4564" t="s">
        <v>15317</v>
      </c>
    </row>
    <row r="4565" spans="1:21" x14ac:dyDescent="0.25">
      <c r="A4565">
        <v>2011</v>
      </c>
      <c r="B4565">
        <v>11</v>
      </c>
      <c r="C4565" t="s">
        <v>25</v>
      </c>
      <c r="D4565" t="s">
        <v>369</v>
      </c>
      <c r="E4565" t="s">
        <v>3985</v>
      </c>
      <c r="F4565" t="s">
        <v>8029</v>
      </c>
      <c r="G4565" t="s">
        <v>11234</v>
      </c>
      <c r="H4565" t="s">
        <v>11287</v>
      </c>
      <c r="I4565">
        <v>116.618105</v>
      </c>
      <c r="J4565">
        <v>0</v>
      </c>
      <c r="K4565">
        <v>121.976553</v>
      </c>
      <c r="L4565" t="s">
        <v>18692</v>
      </c>
      <c r="M4565" t="s">
        <v>16966</v>
      </c>
      <c r="N4565" t="s">
        <v>18693</v>
      </c>
      <c r="O4565" t="s">
        <v>16966</v>
      </c>
      <c r="R4565" t="s">
        <v>15189</v>
      </c>
      <c r="S4565" t="s">
        <v>15246</v>
      </c>
      <c r="T4565" t="s">
        <v>16967</v>
      </c>
      <c r="U4565" t="s">
        <v>15317</v>
      </c>
    </row>
    <row r="4566" spans="1:21" x14ac:dyDescent="0.25">
      <c r="A4566">
        <v>2011</v>
      </c>
      <c r="B4566">
        <v>11</v>
      </c>
      <c r="C4566" t="s">
        <v>25</v>
      </c>
      <c r="D4566" t="s">
        <v>370</v>
      </c>
      <c r="E4566" t="s">
        <v>3986</v>
      </c>
      <c r="F4566" t="s">
        <v>8030</v>
      </c>
      <c r="G4566" t="s">
        <v>12482</v>
      </c>
      <c r="H4566" t="s">
        <v>14324</v>
      </c>
      <c r="I4566">
        <v>39.786301000000002</v>
      </c>
      <c r="J4566">
        <v>0</v>
      </c>
      <c r="K4566">
        <v>103.233356</v>
      </c>
      <c r="L4566" t="s">
        <v>18694</v>
      </c>
      <c r="M4566" t="s">
        <v>15246</v>
      </c>
      <c r="N4566" t="s">
        <v>17626</v>
      </c>
      <c r="O4566" t="s">
        <v>17627</v>
      </c>
      <c r="P4566" t="s">
        <v>17608</v>
      </c>
      <c r="Q4566" t="s">
        <v>15246</v>
      </c>
      <c r="R4566" t="s">
        <v>17618</v>
      </c>
      <c r="S4566" t="s">
        <v>15246</v>
      </c>
      <c r="T4566" t="s">
        <v>17629</v>
      </c>
      <c r="U4566" t="s">
        <v>15317</v>
      </c>
    </row>
    <row r="4567" spans="1:21" x14ac:dyDescent="0.25">
      <c r="A4567">
        <v>2011</v>
      </c>
      <c r="B4567">
        <v>11</v>
      </c>
      <c r="C4567" t="s">
        <v>25</v>
      </c>
      <c r="D4567" t="s">
        <v>371</v>
      </c>
      <c r="E4567" t="s">
        <v>3987</v>
      </c>
      <c r="F4567" t="s">
        <v>8031</v>
      </c>
      <c r="G4567" t="s">
        <v>13074</v>
      </c>
      <c r="H4567" t="s">
        <v>14652</v>
      </c>
      <c r="I4567">
        <v>243.977709</v>
      </c>
      <c r="J4567">
        <v>0</v>
      </c>
      <c r="K4567">
        <v>219.71274700000001</v>
      </c>
      <c r="L4567" t="s">
        <v>17608</v>
      </c>
      <c r="M4567" t="s">
        <v>15246</v>
      </c>
      <c r="N4567" t="s">
        <v>17608</v>
      </c>
      <c r="O4567" t="s">
        <v>15246</v>
      </c>
      <c r="P4567" t="s">
        <v>17608</v>
      </c>
      <c r="Q4567" t="s">
        <v>15246</v>
      </c>
      <c r="T4567" t="s">
        <v>15304</v>
      </c>
      <c r="U4567" t="s">
        <v>15317</v>
      </c>
    </row>
    <row r="4568" spans="1:21" x14ac:dyDescent="0.25">
      <c r="A4568">
        <v>2011</v>
      </c>
      <c r="B4568">
        <v>11</v>
      </c>
      <c r="C4568" t="s">
        <v>25</v>
      </c>
      <c r="D4568" t="s">
        <v>372</v>
      </c>
      <c r="E4568" t="s">
        <v>3988</v>
      </c>
      <c r="F4568" t="s">
        <v>8032</v>
      </c>
      <c r="G4568" t="s">
        <v>12483</v>
      </c>
      <c r="H4568" t="s">
        <v>11557</v>
      </c>
      <c r="I4568">
        <v>686.85663499999998</v>
      </c>
      <c r="J4568">
        <v>0</v>
      </c>
      <c r="K4568">
        <v>580.05915100000004</v>
      </c>
      <c r="L4568" t="s">
        <v>16833</v>
      </c>
      <c r="M4568" t="s">
        <v>16850</v>
      </c>
      <c r="N4568" t="s">
        <v>16868</v>
      </c>
      <c r="O4568" t="s">
        <v>15246</v>
      </c>
      <c r="T4568" t="s">
        <v>17191</v>
      </c>
      <c r="U4568" t="s">
        <v>15317</v>
      </c>
    </row>
    <row r="4569" spans="1:21" x14ac:dyDescent="0.25">
      <c r="A4569">
        <v>2011</v>
      </c>
      <c r="B4569">
        <v>11</v>
      </c>
      <c r="C4569" t="s">
        <v>25</v>
      </c>
      <c r="D4569" t="s">
        <v>373</v>
      </c>
      <c r="E4569" t="s">
        <v>3989</v>
      </c>
      <c r="F4569" t="s">
        <v>8033</v>
      </c>
      <c r="G4569" t="s">
        <v>12484</v>
      </c>
      <c r="H4569" t="s">
        <v>14331</v>
      </c>
      <c r="I4569">
        <v>203.251161</v>
      </c>
      <c r="J4569">
        <v>0</v>
      </c>
      <c r="K4569">
        <v>175.22669300000001</v>
      </c>
      <c r="L4569" t="s">
        <v>15192</v>
      </c>
      <c r="M4569" t="s">
        <v>15237</v>
      </c>
      <c r="N4569" t="s">
        <v>15192</v>
      </c>
      <c r="O4569" t="s">
        <v>15237</v>
      </c>
      <c r="P4569" t="s">
        <v>15258</v>
      </c>
      <c r="Q4569" t="s">
        <v>15237</v>
      </c>
      <c r="R4569" t="s">
        <v>17166</v>
      </c>
      <c r="S4569" t="s">
        <v>15246</v>
      </c>
      <c r="T4569" t="s">
        <v>17640</v>
      </c>
      <c r="U4569" t="s">
        <v>15317</v>
      </c>
    </row>
    <row r="4570" spans="1:21" x14ac:dyDescent="0.25">
      <c r="A4570">
        <v>2011</v>
      </c>
      <c r="B4570">
        <v>11</v>
      </c>
      <c r="C4570" t="s">
        <v>25</v>
      </c>
      <c r="D4570" t="s">
        <v>374</v>
      </c>
      <c r="E4570" t="s">
        <v>3990</v>
      </c>
      <c r="F4570" t="s">
        <v>8034</v>
      </c>
      <c r="G4570" t="s">
        <v>11239</v>
      </c>
      <c r="H4570" t="s">
        <v>14654</v>
      </c>
      <c r="I4570">
        <v>7844.5260879999996</v>
      </c>
      <c r="J4570">
        <v>0</v>
      </c>
      <c r="K4570">
        <v>9457.993794</v>
      </c>
      <c r="R4570" t="s">
        <v>18428</v>
      </c>
      <c r="S4570" t="s">
        <v>15246</v>
      </c>
      <c r="T4570" t="s">
        <v>15304</v>
      </c>
      <c r="U4570" t="s">
        <v>15317</v>
      </c>
    </row>
    <row r="4571" spans="1:21" x14ac:dyDescent="0.25">
      <c r="A4571">
        <v>2011</v>
      </c>
      <c r="B4571">
        <v>11</v>
      </c>
      <c r="C4571" t="s">
        <v>25</v>
      </c>
      <c r="D4571" t="s">
        <v>375</v>
      </c>
      <c r="E4571" t="s">
        <v>3991</v>
      </c>
      <c r="F4571" t="s">
        <v>8035</v>
      </c>
      <c r="G4571" t="s">
        <v>12485</v>
      </c>
      <c r="H4571" t="s">
        <v>14652</v>
      </c>
      <c r="I4571">
        <v>500.522471</v>
      </c>
      <c r="J4571">
        <v>0</v>
      </c>
      <c r="K4571">
        <v>725.63501299999996</v>
      </c>
      <c r="L4571" t="s">
        <v>18151</v>
      </c>
      <c r="M4571" t="s">
        <v>15246</v>
      </c>
      <c r="T4571" t="s">
        <v>15304</v>
      </c>
      <c r="U4571" t="s">
        <v>15317</v>
      </c>
    </row>
    <row r="4572" spans="1:21" x14ac:dyDescent="0.25">
      <c r="A4572">
        <v>2011</v>
      </c>
      <c r="B4572">
        <v>11</v>
      </c>
      <c r="C4572" t="s">
        <v>25</v>
      </c>
      <c r="D4572" t="s">
        <v>1722</v>
      </c>
      <c r="E4572" t="s">
        <v>3603</v>
      </c>
      <c r="F4572" t="s">
        <v>8036</v>
      </c>
      <c r="G4572" t="s">
        <v>12486</v>
      </c>
      <c r="H4572" t="s">
        <v>14326</v>
      </c>
      <c r="I4572">
        <v>76.947922000000005</v>
      </c>
      <c r="J4572">
        <v>0</v>
      </c>
      <c r="K4572">
        <v>60.881417999999996</v>
      </c>
      <c r="L4572" t="s">
        <v>18152</v>
      </c>
      <c r="M4572" t="s">
        <v>15247</v>
      </c>
      <c r="P4572" t="s">
        <v>18152</v>
      </c>
      <c r="Q4572" t="s">
        <v>15247</v>
      </c>
      <c r="R4572" t="s">
        <v>16856</v>
      </c>
      <c r="S4572" t="s">
        <v>15246</v>
      </c>
      <c r="T4572" t="s">
        <v>17278</v>
      </c>
      <c r="U4572" t="s">
        <v>15317</v>
      </c>
    </row>
    <row r="4573" spans="1:21" x14ac:dyDescent="0.25">
      <c r="A4573">
        <v>2011</v>
      </c>
      <c r="B4573">
        <v>11</v>
      </c>
      <c r="C4573" t="s">
        <v>25</v>
      </c>
      <c r="D4573" t="s">
        <v>1723</v>
      </c>
      <c r="E4573" t="s">
        <v>3992</v>
      </c>
      <c r="F4573" t="s">
        <v>8037</v>
      </c>
      <c r="G4573" t="s">
        <v>12487</v>
      </c>
      <c r="H4573" t="s">
        <v>11287</v>
      </c>
      <c r="I4573">
        <v>127.772806</v>
      </c>
      <c r="J4573">
        <v>0</v>
      </c>
      <c r="K4573">
        <v>113.49369900000001</v>
      </c>
      <c r="L4573" t="s">
        <v>17309</v>
      </c>
      <c r="M4573" t="s">
        <v>15246</v>
      </c>
      <c r="N4573" t="s">
        <v>18429</v>
      </c>
      <c r="O4573" t="s">
        <v>17515</v>
      </c>
      <c r="R4573" t="s">
        <v>15189</v>
      </c>
      <c r="S4573" t="s">
        <v>15246</v>
      </c>
      <c r="T4573" t="s">
        <v>17640</v>
      </c>
      <c r="U4573" t="s">
        <v>15317</v>
      </c>
    </row>
    <row r="4574" spans="1:21" x14ac:dyDescent="0.25">
      <c r="A4574">
        <v>2011</v>
      </c>
      <c r="B4574">
        <v>11</v>
      </c>
      <c r="C4574" t="s">
        <v>25</v>
      </c>
      <c r="D4574" t="s">
        <v>378</v>
      </c>
      <c r="E4574" t="s">
        <v>3993</v>
      </c>
      <c r="F4574" t="s">
        <v>7332</v>
      </c>
      <c r="G4574" t="s">
        <v>12488</v>
      </c>
      <c r="H4574" t="s">
        <v>14333</v>
      </c>
      <c r="I4574">
        <v>27.504873</v>
      </c>
      <c r="J4574">
        <v>0</v>
      </c>
      <c r="K4574">
        <v>26.941627</v>
      </c>
      <c r="L4574" t="s">
        <v>15362</v>
      </c>
      <c r="M4574" t="s">
        <v>15246</v>
      </c>
      <c r="P4574" t="s">
        <v>15348</v>
      </c>
      <c r="Q4574" t="s">
        <v>15246</v>
      </c>
      <c r="T4574" t="s">
        <v>15304</v>
      </c>
      <c r="U4574" t="s">
        <v>15317</v>
      </c>
    </row>
    <row r="4575" spans="1:21" x14ac:dyDescent="0.25">
      <c r="A4575">
        <v>2011</v>
      </c>
      <c r="B4575">
        <v>11</v>
      </c>
      <c r="C4575" t="s">
        <v>25</v>
      </c>
      <c r="D4575" t="s">
        <v>379</v>
      </c>
      <c r="E4575" t="s">
        <v>3994</v>
      </c>
      <c r="F4575" t="s">
        <v>7650</v>
      </c>
      <c r="G4575" t="s">
        <v>12489</v>
      </c>
      <c r="H4575" t="s">
        <v>14333</v>
      </c>
      <c r="I4575">
        <v>0.31670100000000001</v>
      </c>
      <c r="J4575">
        <v>0</v>
      </c>
      <c r="K4575">
        <v>0.13442599999999999</v>
      </c>
      <c r="N4575" t="s">
        <v>15348</v>
      </c>
      <c r="O4575" t="s">
        <v>15246</v>
      </c>
      <c r="P4575" t="s">
        <v>17634</v>
      </c>
      <c r="Q4575" t="s">
        <v>17635</v>
      </c>
      <c r="T4575" t="s">
        <v>16839</v>
      </c>
      <c r="U4575" t="s">
        <v>15317</v>
      </c>
    </row>
    <row r="4576" spans="1:21" x14ac:dyDescent="0.25">
      <c r="A4576">
        <v>2011</v>
      </c>
      <c r="B4576">
        <v>11</v>
      </c>
      <c r="C4576" t="s">
        <v>25</v>
      </c>
      <c r="D4576" t="s">
        <v>380</v>
      </c>
      <c r="E4576" t="s">
        <v>3995</v>
      </c>
      <c r="F4576" t="s">
        <v>8038</v>
      </c>
      <c r="G4576" t="s">
        <v>12490</v>
      </c>
      <c r="H4576" t="s">
        <v>14333</v>
      </c>
      <c r="I4576">
        <v>15.258227</v>
      </c>
      <c r="J4576">
        <v>0</v>
      </c>
      <c r="K4576">
        <v>4.1875609999999996</v>
      </c>
      <c r="U4576" t="s">
        <v>15316</v>
      </c>
    </row>
    <row r="4577" spans="1:21" x14ac:dyDescent="0.25">
      <c r="A4577">
        <v>2011</v>
      </c>
      <c r="B4577">
        <v>11</v>
      </c>
      <c r="C4577" t="s">
        <v>25</v>
      </c>
      <c r="D4577" t="s">
        <v>381</v>
      </c>
      <c r="E4577" t="s">
        <v>3996</v>
      </c>
      <c r="F4577" t="s">
        <v>8039</v>
      </c>
      <c r="G4577" t="s">
        <v>11246</v>
      </c>
      <c r="H4577" t="s">
        <v>14652</v>
      </c>
      <c r="I4577">
        <v>616.24978599999997</v>
      </c>
      <c r="J4577">
        <v>0</v>
      </c>
      <c r="K4577">
        <v>718.85721599999999</v>
      </c>
      <c r="L4577" t="s">
        <v>16889</v>
      </c>
      <c r="M4577" t="s">
        <v>16850</v>
      </c>
      <c r="P4577" t="s">
        <v>17636</v>
      </c>
      <c r="Q4577" t="s">
        <v>17635</v>
      </c>
      <c r="T4577" t="s">
        <v>17494</v>
      </c>
      <c r="U4577" t="s">
        <v>15317</v>
      </c>
    </row>
    <row r="4578" spans="1:21" x14ac:dyDescent="0.25">
      <c r="A4578">
        <v>2011</v>
      </c>
      <c r="B4578">
        <v>11</v>
      </c>
      <c r="C4578" t="s">
        <v>25</v>
      </c>
      <c r="D4578" t="s">
        <v>382</v>
      </c>
      <c r="E4578" t="s">
        <v>3997</v>
      </c>
      <c r="F4578" t="s">
        <v>8040</v>
      </c>
      <c r="G4578" t="s">
        <v>11247</v>
      </c>
      <c r="H4578" t="s">
        <v>11287</v>
      </c>
      <c r="I4578">
        <v>91.900032999999993</v>
      </c>
      <c r="J4578">
        <v>0</v>
      </c>
      <c r="K4578">
        <v>90.988892000000007</v>
      </c>
      <c r="L4578" t="s">
        <v>17344</v>
      </c>
      <c r="M4578" t="s">
        <v>16850</v>
      </c>
      <c r="N4578" t="s">
        <v>18695</v>
      </c>
      <c r="O4578" t="s">
        <v>17515</v>
      </c>
      <c r="R4578" t="s">
        <v>15189</v>
      </c>
      <c r="S4578" t="s">
        <v>15246</v>
      </c>
      <c r="T4578" t="s">
        <v>18696</v>
      </c>
      <c r="U4578" t="s">
        <v>15317</v>
      </c>
    </row>
    <row r="4579" spans="1:21" x14ac:dyDescent="0.25">
      <c r="A4579">
        <v>2011</v>
      </c>
      <c r="B4579">
        <v>11</v>
      </c>
      <c r="C4579" t="s">
        <v>25</v>
      </c>
      <c r="D4579" t="s">
        <v>384</v>
      </c>
      <c r="E4579" t="s">
        <v>3998</v>
      </c>
      <c r="F4579" t="s">
        <v>8041</v>
      </c>
      <c r="G4579" t="s">
        <v>11249</v>
      </c>
      <c r="H4579" t="s">
        <v>14334</v>
      </c>
      <c r="I4579">
        <v>192.38360800000001</v>
      </c>
      <c r="J4579">
        <v>0</v>
      </c>
      <c r="K4579">
        <v>262.44837200000001</v>
      </c>
      <c r="L4579" t="s">
        <v>18474</v>
      </c>
      <c r="M4579" t="s">
        <v>15246</v>
      </c>
      <c r="N4579" t="s">
        <v>18697</v>
      </c>
      <c r="O4579" t="s">
        <v>15246</v>
      </c>
      <c r="R4579" t="s">
        <v>17196</v>
      </c>
      <c r="S4579" t="s">
        <v>15246</v>
      </c>
      <c r="T4579" t="s">
        <v>15304</v>
      </c>
      <c r="U4579" t="s">
        <v>15317</v>
      </c>
    </row>
    <row r="4580" spans="1:21" x14ac:dyDescent="0.25">
      <c r="A4580">
        <v>2011</v>
      </c>
      <c r="B4580">
        <v>11</v>
      </c>
      <c r="C4580" t="s">
        <v>25</v>
      </c>
      <c r="D4580" t="s">
        <v>385</v>
      </c>
      <c r="E4580" t="s">
        <v>3999</v>
      </c>
      <c r="F4580" t="s">
        <v>8042</v>
      </c>
      <c r="G4580" t="s">
        <v>12491</v>
      </c>
      <c r="H4580" t="s">
        <v>14334</v>
      </c>
      <c r="I4580">
        <v>159.878681</v>
      </c>
      <c r="J4580">
        <v>0</v>
      </c>
      <c r="K4580">
        <v>150.71383800000001</v>
      </c>
      <c r="L4580" t="s">
        <v>18698</v>
      </c>
      <c r="M4580" t="s">
        <v>15246</v>
      </c>
      <c r="N4580" t="s">
        <v>16890</v>
      </c>
      <c r="O4580" t="s">
        <v>15246</v>
      </c>
      <c r="R4580" t="s">
        <v>17196</v>
      </c>
      <c r="S4580" t="s">
        <v>15246</v>
      </c>
      <c r="T4580" t="s">
        <v>15304</v>
      </c>
      <c r="U4580" t="s">
        <v>15317</v>
      </c>
    </row>
    <row r="4581" spans="1:21" x14ac:dyDescent="0.25">
      <c r="A4581">
        <v>2011</v>
      </c>
      <c r="B4581">
        <v>11</v>
      </c>
      <c r="C4581" t="s">
        <v>25</v>
      </c>
      <c r="D4581" t="s">
        <v>386</v>
      </c>
      <c r="E4581" t="s">
        <v>4000</v>
      </c>
      <c r="F4581" t="s">
        <v>7653</v>
      </c>
      <c r="G4581" t="s">
        <v>11251</v>
      </c>
      <c r="H4581" t="s">
        <v>11287</v>
      </c>
      <c r="I4581">
        <v>176.327057</v>
      </c>
      <c r="J4581">
        <v>0</v>
      </c>
      <c r="K4581">
        <v>226.91214299999999</v>
      </c>
      <c r="L4581" t="s">
        <v>17345</v>
      </c>
      <c r="M4581" t="s">
        <v>15246</v>
      </c>
      <c r="N4581" t="s">
        <v>15189</v>
      </c>
      <c r="O4581" t="s">
        <v>15246</v>
      </c>
      <c r="P4581" t="s">
        <v>15189</v>
      </c>
      <c r="Q4581" t="s">
        <v>15246</v>
      </c>
      <c r="R4581" t="s">
        <v>15189</v>
      </c>
      <c r="S4581" t="s">
        <v>15246</v>
      </c>
      <c r="T4581" t="s">
        <v>15304</v>
      </c>
      <c r="U4581" t="s">
        <v>15317</v>
      </c>
    </row>
    <row r="4582" spans="1:21" x14ac:dyDescent="0.25">
      <c r="A4582">
        <v>2011</v>
      </c>
      <c r="B4582">
        <v>11</v>
      </c>
      <c r="C4582" t="s">
        <v>25</v>
      </c>
      <c r="D4582" t="s">
        <v>1724</v>
      </c>
      <c r="E4582" t="s">
        <v>4001</v>
      </c>
      <c r="F4582" t="s">
        <v>7337</v>
      </c>
      <c r="G4582" t="s">
        <v>12492</v>
      </c>
      <c r="H4582" t="s">
        <v>11287</v>
      </c>
      <c r="I4582">
        <v>17.729523</v>
      </c>
      <c r="J4582">
        <v>0</v>
      </c>
      <c r="K4582">
        <v>16.245023</v>
      </c>
      <c r="L4582" t="s">
        <v>18699</v>
      </c>
      <c r="M4582" t="s">
        <v>15246</v>
      </c>
      <c r="N4582" t="s">
        <v>15189</v>
      </c>
      <c r="O4582" t="s">
        <v>15246</v>
      </c>
      <c r="P4582" t="s">
        <v>15189</v>
      </c>
      <c r="Q4582" t="s">
        <v>15246</v>
      </c>
      <c r="R4582" t="s">
        <v>15189</v>
      </c>
      <c r="S4582" t="s">
        <v>15246</v>
      </c>
      <c r="T4582" t="s">
        <v>15304</v>
      </c>
      <c r="U4582" t="s">
        <v>15317</v>
      </c>
    </row>
    <row r="4583" spans="1:21" x14ac:dyDescent="0.25">
      <c r="A4583">
        <v>2011</v>
      </c>
      <c r="B4583">
        <v>11</v>
      </c>
      <c r="C4583" t="s">
        <v>25</v>
      </c>
      <c r="D4583" t="s">
        <v>387</v>
      </c>
      <c r="E4583" t="s">
        <v>4002</v>
      </c>
      <c r="F4583" t="s">
        <v>7654</v>
      </c>
      <c r="G4583" t="s">
        <v>11252</v>
      </c>
      <c r="H4583" t="s">
        <v>14335</v>
      </c>
      <c r="I4583">
        <v>2528.4620359999999</v>
      </c>
      <c r="J4583">
        <v>0</v>
      </c>
      <c r="K4583">
        <v>2174.967169</v>
      </c>
      <c r="L4583" t="s">
        <v>18700</v>
      </c>
      <c r="M4583" t="s">
        <v>15246</v>
      </c>
      <c r="N4583" t="s">
        <v>15189</v>
      </c>
      <c r="O4583" t="s">
        <v>15246</v>
      </c>
      <c r="P4583" t="s">
        <v>15207</v>
      </c>
      <c r="Q4583" t="s">
        <v>15246</v>
      </c>
      <c r="R4583" t="s">
        <v>17200</v>
      </c>
      <c r="S4583" t="s">
        <v>15246</v>
      </c>
      <c r="T4583" t="s">
        <v>15304</v>
      </c>
      <c r="U4583" t="s">
        <v>15317</v>
      </c>
    </row>
    <row r="4584" spans="1:21" x14ac:dyDescent="0.25">
      <c r="A4584">
        <v>2011</v>
      </c>
      <c r="B4584">
        <v>11</v>
      </c>
      <c r="C4584" t="s">
        <v>25</v>
      </c>
      <c r="D4584" t="s">
        <v>1725</v>
      </c>
      <c r="E4584" t="s">
        <v>3611</v>
      </c>
      <c r="F4584" t="s">
        <v>7655</v>
      </c>
      <c r="G4584" t="s">
        <v>13075</v>
      </c>
      <c r="H4584" t="s">
        <v>14341</v>
      </c>
      <c r="I4584">
        <v>350.005</v>
      </c>
      <c r="J4584">
        <v>0</v>
      </c>
      <c r="K4584">
        <v>350.005</v>
      </c>
      <c r="R4584" t="s">
        <v>15206</v>
      </c>
      <c r="S4584" t="s">
        <v>15246</v>
      </c>
      <c r="T4584" t="s">
        <v>15304</v>
      </c>
      <c r="U4584" t="s">
        <v>15317</v>
      </c>
    </row>
    <row r="4585" spans="1:21" x14ac:dyDescent="0.25">
      <c r="A4585">
        <v>2011</v>
      </c>
      <c r="B4585">
        <v>11</v>
      </c>
      <c r="C4585" t="s">
        <v>25</v>
      </c>
      <c r="D4585" t="s">
        <v>1729</v>
      </c>
      <c r="E4585" t="s">
        <v>3612</v>
      </c>
      <c r="F4585" t="s">
        <v>7656</v>
      </c>
      <c r="G4585" t="s">
        <v>12497</v>
      </c>
      <c r="H4585" t="s">
        <v>14324</v>
      </c>
      <c r="I4585">
        <v>272.084137</v>
      </c>
      <c r="J4585">
        <v>0</v>
      </c>
      <c r="K4585">
        <v>164.01796999999999</v>
      </c>
      <c r="L4585" t="s">
        <v>18433</v>
      </c>
      <c r="M4585" t="s">
        <v>15246</v>
      </c>
      <c r="N4585" t="s">
        <v>18434</v>
      </c>
      <c r="O4585" t="s">
        <v>15246</v>
      </c>
      <c r="P4585" t="s">
        <v>18156</v>
      </c>
      <c r="Q4585" t="s">
        <v>15246</v>
      </c>
      <c r="R4585" t="s">
        <v>17618</v>
      </c>
      <c r="S4585" t="s">
        <v>15246</v>
      </c>
      <c r="T4585" t="s">
        <v>15304</v>
      </c>
      <c r="U4585" t="s">
        <v>15317</v>
      </c>
    </row>
    <row r="4586" spans="1:21" x14ac:dyDescent="0.25">
      <c r="A4586">
        <v>2011</v>
      </c>
      <c r="B4586">
        <v>11</v>
      </c>
      <c r="C4586" t="s">
        <v>25</v>
      </c>
      <c r="D4586" t="s">
        <v>1732</v>
      </c>
      <c r="E4586" t="s">
        <v>4003</v>
      </c>
      <c r="F4586" t="s">
        <v>8043</v>
      </c>
      <c r="G4586" t="s">
        <v>13253</v>
      </c>
      <c r="H4586" t="s">
        <v>14334</v>
      </c>
      <c r="I4586">
        <v>95.750660999999994</v>
      </c>
      <c r="J4586">
        <v>0</v>
      </c>
      <c r="K4586">
        <v>69.287715000000006</v>
      </c>
      <c r="L4586" t="s">
        <v>18701</v>
      </c>
      <c r="M4586" t="s">
        <v>15246</v>
      </c>
      <c r="N4586" t="s">
        <v>18702</v>
      </c>
      <c r="O4586" t="s">
        <v>15246</v>
      </c>
      <c r="R4586" t="s">
        <v>17196</v>
      </c>
      <c r="S4586" t="s">
        <v>15246</v>
      </c>
      <c r="T4586" t="s">
        <v>15304</v>
      </c>
      <c r="U4586" t="s">
        <v>15317</v>
      </c>
    </row>
    <row r="4587" spans="1:21" x14ac:dyDescent="0.25">
      <c r="A4587">
        <v>2011</v>
      </c>
      <c r="B4587">
        <v>11</v>
      </c>
      <c r="C4587" t="s">
        <v>28</v>
      </c>
      <c r="D4587" t="s">
        <v>416</v>
      </c>
      <c r="E4587" t="s">
        <v>4004</v>
      </c>
      <c r="F4587" t="s">
        <v>8044</v>
      </c>
      <c r="G4587" t="s">
        <v>11281</v>
      </c>
      <c r="H4587" t="s">
        <v>14343</v>
      </c>
      <c r="I4587">
        <v>501.44809299999997</v>
      </c>
      <c r="J4587">
        <v>0</v>
      </c>
      <c r="K4587">
        <v>511.56078400000001</v>
      </c>
      <c r="L4587" t="s">
        <v>17200</v>
      </c>
      <c r="M4587" t="s">
        <v>15246</v>
      </c>
      <c r="N4587" t="s">
        <v>17200</v>
      </c>
      <c r="O4587" t="s">
        <v>15246</v>
      </c>
      <c r="P4587" t="s">
        <v>17200</v>
      </c>
      <c r="Q4587" t="s">
        <v>15246</v>
      </c>
      <c r="R4587" t="s">
        <v>17641</v>
      </c>
      <c r="S4587" t="s">
        <v>15246</v>
      </c>
      <c r="T4587" t="s">
        <v>15304</v>
      </c>
      <c r="U4587" t="s">
        <v>15317</v>
      </c>
    </row>
    <row r="4588" spans="1:21" x14ac:dyDescent="0.25">
      <c r="A4588">
        <v>2011</v>
      </c>
      <c r="B4588">
        <v>11</v>
      </c>
      <c r="C4588" t="s">
        <v>28</v>
      </c>
      <c r="D4588" t="s">
        <v>1733</v>
      </c>
      <c r="E4588" t="s">
        <v>3614</v>
      </c>
      <c r="F4588" t="s">
        <v>8045</v>
      </c>
      <c r="G4588" t="s">
        <v>12501</v>
      </c>
      <c r="H4588" t="s">
        <v>14335</v>
      </c>
      <c r="I4588">
        <v>506.65365600000001</v>
      </c>
      <c r="J4588">
        <v>0</v>
      </c>
      <c r="K4588">
        <v>324.66939100000002</v>
      </c>
      <c r="L4588" t="s">
        <v>18435</v>
      </c>
      <c r="M4588" t="s">
        <v>15246</v>
      </c>
      <c r="N4588" t="s">
        <v>18436</v>
      </c>
      <c r="O4588" t="s">
        <v>15246</v>
      </c>
      <c r="P4588" t="s">
        <v>18158</v>
      </c>
      <c r="Q4588" t="s">
        <v>15246</v>
      </c>
      <c r="R4588" t="s">
        <v>17200</v>
      </c>
      <c r="S4588" t="s">
        <v>15246</v>
      </c>
      <c r="T4588" t="s">
        <v>15304</v>
      </c>
      <c r="U4588" t="s">
        <v>15317</v>
      </c>
    </row>
    <row r="4589" spans="1:21" x14ac:dyDescent="0.25">
      <c r="A4589">
        <v>2011</v>
      </c>
      <c r="B4589">
        <v>11</v>
      </c>
      <c r="C4589" t="s">
        <v>28</v>
      </c>
      <c r="D4589" t="s">
        <v>1734</v>
      </c>
      <c r="E4589" t="s">
        <v>4005</v>
      </c>
      <c r="F4589" t="s">
        <v>8046</v>
      </c>
      <c r="G4589" t="s">
        <v>12502</v>
      </c>
      <c r="H4589" t="s">
        <v>14335</v>
      </c>
      <c r="I4589">
        <v>84.309655000000006</v>
      </c>
      <c r="J4589">
        <v>0</v>
      </c>
      <c r="K4589">
        <v>557.14456900000005</v>
      </c>
      <c r="L4589" t="s">
        <v>18703</v>
      </c>
      <c r="M4589" t="s">
        <v>15246</v>
      </c>
      <c r="N4589" t="s">
        <v>18704</v>
      </c>
      <c r="O4589" t="s">
        <v>15246</v>
      </c>
      <c r="P4589" t="s">
        <v>17280</v>
      </c>
      <c r="Q4589" t="s">
        <v>15246</v>
      </c>
      <c r="R4589" t="s">
        <v>17200</v>
      </c>
      <c r="S4589" t="s">
        <v>15246</v>
      </c>
      <c r="T4589" t="s">
        <v>15304</v>
      </c>
      <c r="U4589" t="s">
        <v>15317</v>
      </c>
    </row>
    <row r="4590" spans="1:21" x14ac:dyDescent="0.25">
      <c r="A4590">
        <v>2011</v>
      </c>
      <c r="B4590">
        <v>11</v>
      </c>
      <c r="C4590" t="s">
        <v>28</v>
      </c>
      <c r="D4590" t="s">
        <v>1735</v>
      </c>
      <c r="E4590" t="s">
        <v>4006</v>
      </c>
      <c r="F4590" t="s">
        <v>7344</v>
      </c>
      <c r="G4590" t="s">
        <v>12503</v>
      </c>
      <c r="H4590" t="s">
        <v>14333</v>
      </c>
      <c r="I4590">
        <v>35.561964000000003</v>
      </c>
      <c r="J4590">
        <v>0</v>
      </c>
      <c r="K4590">
        <v>40.534587999999999</v>
      </c>
      <c r="U4590" t="s">
        <v>15316</v>
      </c>
    </row>
    <row r="4591" spans="1:21" x14ac:dyDescent="0.25">
      <c r="A4591">
        <v>2011</v>
      </c>
      <c r="B4591">
        <v>11</v>
      </c>
      <c r="C4591" t="s">
        <v>20</v>
      </c>
      <c r="D4591" t="s">
        <v>419</v>
      </c>
      <c r="G4591" t="s">
        <v>11284</v>
      </c>
      <c r="H4591" t="s">
        <v>14706</v>
      </c>
      <c r="I4591">
        <v>922.64704300000005</v>
      </c>
      <c r="J4591">
        <v>0</v>
      </c>
      <c r="K4591">
        <v>2237.6782240000002</v>
      </c>
      <c r="P4591" t="s">
        <v>17557</v>
      </c>
      <c r="Q4591" t="s">
        <v>16818</v>
      </c>
      <c r="R4591" t="s">
        <v>18705</v>
      </c>
      <c r="S4591" t="s">
        <v>15246</v>
      </c>
      <c r="T4591" t="s">
        <v>16819</v>
      </c>
      <c r="U4591" t="s">
        <v>15317</v>
      </c>
    </row>
    <row r="4592" spans="1:21" x14ac:dyDescent="0.25">
      <c r="A4592">
        <v>2011</v>
      </c>
      <c r="B4592">
        <v>11</v>
      </c>
      <c r="C4592" t="s">
        <v>20</v>
      </c>
      <c r="D4592" t="s">
        <v>420</v>
      </c>
      <c r="G4592" t="s">
        <v>11154</v>
      </c>
      <c r="H4592" t="s">
        <v>14707</v>
      </c>
      <c r="I4592">
        <v>207.94092499999999</v>
      </c>
      <c r="J4592">
        <v>0</v>
      </c>
      <c r="K4592">
        <v>98.359848</v>
      </c>
      <c r="P4592" t="s">
        <v>15343</v>
      </c>
      <c r="Q4592" t="s">
        <v>15252</v>
      </c>
      <c r="R4592" t="s">
        <v>18428</v>
      </c>
      <c r="S4592" t="s">
        <v>15246</v>
      </c>
      <c r="T4592" t="s">
        <v>16819</v>
      </c>
      <c r="U4592" t="s">
        <v>15317</v>
      </c>
    </row>
    <row r="4593" spans="1:21" x14ac:dyDescent="0.25">
      <c r="A4593">
        <v>2011</v>
      </c>
      <c r="B4593">
        <v>11</v>
      </c>
      <c r="C4593" t="s">
        <v>20</v>
      </c>
      <c r="D4593" t="s">
        <v>422</v>
      </c>
      <c r="G4593" t="s">
        <v>10937</v>
      </c>
      <c r="H4593" t="s">
        <v>14708</v>
      </c>
      <c r="I4593">
        <v>153.73758100000001</v>
      </c>
      <c r="J4593">
        <v>0</v>
      </c>
      <c r="K4593">
        <v>298.95120100000003</v>
      </c>
      <c r="R4593" t="s">
        <v>15206</v>
      </c>
      <c r="S4593" t="s">
        <v>15246</v>
      </c>
      <c r="T4593" t="s">
        <v>15304</v>
      </c>
      <c r="U4593" t="s">
        <v>15317</v>
      </c>
    </row>
    <row r="4594" spans="1:21" x14ac:dyDescent="0.25">
      <c r="A4594">
        <v>2011</v>
      </c>
      <c r="B4594">
        <v>11</v>
      </c>
      <c r="C4594" t="s">
        <v>22</v>
      </c>
      <c r="D4594" t="s">
        <v>425</v>
      </c>
      <c r="G4594" t="s">
        <v>10941</v>
      </c>
      <c r="H4594" t="s">
        <v>14221</v>
      </c>
      <c r="I4594">
        <v>8846.9776199999997</v>
      </c>
      <c r="J4594">
        <v>0</v>
      </c>
      <c r="K4594">
        <v>8172.5249599999997</v>
      </c>
      <c r="U4594" t="s">
        <v>15316</v>
      </c>
    </row>
    <row r="4595" spans="1:21" x14ac:dyDescent="0.25">
      <c r="A4595">
        <v>2011</v>
      </c>
      <c r="B4595">
        <v>11</v>
      </c>
      <c r="C4595" t="s">
        <v>23</v>
      </c>
      <c r="D4595" t="s">
        <v>427</v>
      </c>
      <c r="G4595" t="s">
        <v>10942</v>
      </c>
      <c r="H4595" t="s">
        <v>14222</v>
      </c>
      <c r="I4595">
        <v>346.651364</v>
      </c>
      <c r="J4595">
        <v>0</v>
      </c>
      <c r="K4595">
        <v>359.20222100000001</v>
      </c>
      <c r="U4595" t="s">
        <v>15316</v>
      </c>
    </row>
    <row r="4596" spans="1:21" x14ac:dyDescent="0.25">
      <c r="A4596">
        <v>2011</v>
      </c>
      <c r="B4596">
        <v>11</v>
      </c>
      <c r="C4596" t="s">
        <v>23</v>
      </c>
      <c r="D4596" t="s">
        <v>428</v>
      </c>
      <c r="G4596" t="s">
        <v>10957</v>
      </c>
      <c r="H4596" t="s">
        <v>14222</v>
      </c>
      <c r="I4596">
        <v>15.470945</v>
      </c>
      <c r="J4596">
        <v>0</v>
      </c>
      <c r="K4596">
        <v>12.143559</v>
      </c>
      <c r="U4596" t="s">
        <v>15316</v>
      </c>
    </row>
    <row r="4597" spans="1:21" x14ac:dyDescent="0.25">
      <c r="A4597">
        <v>2011</v>
      </c>
      <c r="B4597">
        <v>11</v>
      </c>
      <c r="C4597" t="s">
        <v>24</v>
      </c>
      <c r="D4597" t="s">
        <v>429</v>
      </c>
      <c r="E4597" t="s">
        <v>3616</v>
      </c>
      <c r="F4597" t="s">
        <v>6993</v>
      </c>
      <c r="G4597" t="s">
        <v>11287</v>
      </c>
      <c r="H4597" t="s">
        <v>14552</v>
      </c>
      <c r="I4597">
        <v>1512.671951</v>
      </c>
      <c r="J4597">
        <v>0</v>
      </c>
      <c r="K4597">
        <v>1400.4768899999999</v>
      </c>
      <c r="L4597" t="s">
        <v>18438</v>
      </c>
      <c r="M4597" t="s">
        <v>15246</v>
      </c>
      <c r="N4597" t="s">
        <v>17206</v>
      </c>
      <c r="O4597" t="s">
        <v>15246</v>
      </c>
      <c r="P4597" t="s">
        <v>15189</v>
      </c>
      <c r="Q4597" t="s">
        <v>15246</v>
      </c>
      <c r="R4597" t="s">
        <v>18162</v>
      </c>
      <c r="S4597" t="s">
        <v>15246</v>
      </c>
      <c r="T4597" t="s">
        <v>15304</v>
      </c>
      <c r="U4597" t="s">
        <v>15317</v>
      </c>
    </row>
    <row r="4598" spans="1:21" x14ac:dyDescent="0.25">
      <c r="A4598">
        <v>2011</v>
      </c>
      <c r="B4598">
        <v>11</v>
      </c>
      <c r="C4598" t="s">
        <v>24</v>
      </c>
      <c r="D4598" t="s">
        <v>1736</v>
      </c>
      <c r="E4598" t="s">
        <v>4007</v>
      </c>
      <c r="F4598" t="s">
        <v>8047</v>
      </c>
      <c r="G4598" t="s">
        <v>11290</v>
      </c>
      <c r="H4598" t="s">
        <v>14335</v>
      </c>
      <c r="I4598">
        <v>107.47906399999999</v>
      </c>
      <c r="J4598">
        <v>0</v>
      </c>
      <c r="K4598">
        <v>80.786327999999997</v>
      </c>
      <c r="L4598" t="s">
        <v>15181</v>
      </c>
      <c r="M4598" t="s">
        <v>15237</v>
      </c>
      <c r="N4598" t="s">
        <v>15181</v>
      </c>
      <c r="O4598" t="s">
        <v>15237</v>
      </c>
      <c r="P4598" t="s">
        <v>17651</v>
      </c>
      <c r="Q4598" t="s">
        <v>17515</v>
      </c>
      <c r="R4598" t="s">
        <v>17200</v>
      </c>
      <c r="S4598" t="s">
        <v>15246</v>
      </c>
      <c r="T4598" t="s">
        <v>17640</v>
      </c>
      <c r="U4598" t="s">
        <v>15317</v>
      </c>
    </row>
    <row r="4599" spans="1:21" x14ac:dyDescent="0.25">
      <c r="A4599">
        <v>2011</v>
      </c>
      <c r="B4599">
        <v>11</v>
      </c>
      <c r="C4599" t="s">
        <v>24</v>
      </c>
      <c r="D4599" t="s">
        <v>1737</v>
      </c>
      <c r="E4599" t="s">
        <v>3342</v>
      </c>
      <c r="F4599" t="s">
        <v>8048</v>
      </c>
      <c r="G4599" t="s">
        <v>12504</v>
      </c>
      <c r="H4599" t="s">
        <v>11287</v>
      </c>
      <c r="I4599">
        <v>10.887890000000001</v>
      </c>
      <c r="J4599">
        <v>0</v>
      </c>
      <c r="K4599">
        <v>34.133338999999999</v>
      </c>
      <c r="L4599" t="s">
        <v>18163</v>
      </c>
      <c r="M4599" t="s">
        <v>15246</v>
      </c>
      <c r="N4599" t="s">
        <v>17165</v>
      </c>
      <c r="O4599" t="s">
        <v>15246</v>
      </c>
      <c r="P4599" t="s">
        <v>17165</v>
      </c>
      <c r="Q4599" t="s">
        <v>15246</v>
      </c>
      <c r="R4599" t="s">
        <v>15189</v>
      </c>
      <c r="S4599" t="s">
        <v>15246</v>
      </c>
      <c r="T4599" t="s">
        <v>15304</v>
      </c>
      <c r="U4599" t="s">
        <v>15317</v>
      </c>
    </row>
    <row r="4600" spans="1:21" x14ac:dyDescent="0.25">
      <c r="A4600">
        <v>2011</v>
      </c>
      <c r="B4600">
        <v>11</v>
      </c>
      <c r="C4600" t="s">
        <v>24</v>
      </c>
      <c r="D4600" t="s">
        <v>1738</v>
      </c>
      <c r="E4600" t="s">
        <v>4008</v>
      </c>
      <c r="F4600" t="s">
        <v>8049</v>
      </c>
      <c r="G4600" t="s">
        <v>12505</v>
      </c>
      <c r="H4600" t="s">
        <v>14333</v>
      </c>
      <c r="I4600">
        <v>85.269007000000002</v>
      </c>
      <c r="J4600">
        <v>0</v>
      </c>
      <c r="K4600">
        <v>154.870656</v>
      </c>
      <c r="L4600" t="s">
        <v>15188</v>
      </c>
      <c r="M4600" t="s">
        <v>15246</v>
      </c>
      <c r="N4600" t="s">
        <v>17165</v>
      </c>
      <c r="O4600" t="s">
        <v>15246</v>
      </c>
      <c r="P4600" t="s">
        <v>15189</v>
      </c>
      <c r="Q4600" t="s">
        <v>15246</v>
      </c>
      <c r="T4600" t="s">
        <v>15304</v>
      </c>
      <c r="U4600" t="s">
        <v>15317</v>
      </c>
    </row>
    <row r="4601" spans="1:21" x14ac:dyDescent="0.25">
      <c r="A4601">
        <v>2011</v>
      </c>
      <c r="B4601">
        <v>11</v>
      </c>
      <c r="C4601" t="s">
        <v>21</v>
      </c>
      <c r="D4601" t="s">
        <v>1739</v>
      </c>
      <c r="E4601" t="s">
        <v>4009</v>
      </c>
      <c r="F4601" t="s">
        <v>7664</v>
      </c>
      <c r="G4601" t="s">
        <v>13076</v>
      </c>
      <c r="H4601" t="s">
        <v>11287</v>
      </c>
      <c r="I4601">
        <v>179.60612499999999</v>
      </c>
      <c r="J4601">
        <v>0</v>
      </c>
      <c r="K4601">
        <v>187.906125</v>
      </c>
      <c r="L4601" t="s">
        <v>15199</v>
      </c>
      <c r="M4601" t="s">
        <v>15246</v>
      </c>
      <c r="N4601" t="s">
        <v>18441</v>
      </c>
      <c r="O4601" t="s">
        <v>15246</v>
      </c>
      <c r="R4601" t="s">
        <v>15189</v>
      </c>
      <c r="S4601" t="s">
        <v>15246</v>
      </c>
      <c r="T4601" t="s">
        <v>15304</v>
      </c>
      <c r="U4601" t="s">
        <v>15317</v>
      </c>
    </row>
    <row r="4602" spans="1:21" x14ac:dyDescent="0.25">
      <c r="A4602">
        <v>2011</v>
      </c>
      <c r="B4602">
        <v>11</v>
      </c>
      <c r="C4602" t="s">
        <v>21</v>
      </c>
      <c r="D4602" t="s">
        <v>1740</v>
      </c>
      <c r="E4602" t="s">
        <v>4010</v>
      </c>
      <c r="F4602" t="s">
        <v>8050</v>
      </c>
      <c r="G4602" t="s">
        <v>12507</v>
      </c>
      <c r="H4602" t="s">
        <v>14658</v>
      </c>
      <c r="I4602">
        <v>147.59355400000001</v>
      </c>
      <c r="J4602">
        <v>0</v>
      </c>
      <c r="K4602">
        <v>190.29201399999999</v>
      </c>
      <c r="L4602" t="s">
        <v>16887</v>
      </c>
      <c r="M4602" t="s">
        <v>15246</v>
      </c>
      <c r="N4602" t="s">
        <v>18442</v>
      </c>
      <c r="O4602" t="s">
        <v>17515</v>
      </c>
      <c r="R4602" t="s">
        <v>18443</v>
      </c>
      <c r="S4602" t="s">
        <v>15246</v>
      </c>
      <c r="T4602" t="s">
        <v>17640</v>
      </c>
      <c r="U4602" t="s">
        <v>15317</v>
      </c>
    </row>
    <row r="4603" spans="1:21" x14ac:dyDescent="0.25">
      <c r="A4603">
        <v>2011</v>
      </c>
      <c r="B4603">
        <v>11</v>
      </c>
      <c r="C4603" t="s">
        <v>21</v>
      </c>
      <c r="D4603" t="s">
        <v>1741</v>
      </c>
      <c r="G4603" t="s">
        <v>12508</v>
      </c>
      <c r="H4603" t="s">
        <v>14652</v>
      </c>
      <c r="I4603">
        <v>41</v>
      </c>
      <c r="J4603">
        <v>0</v>
      </c>
      <c r="K4603">
        <v>8.4</v>
      </c>
      <c r="U4603" t="s">
        <v>15316</v>
      </c>
    </row>
    <row r="4604" spans="1:21" x14ac:dyDescent="0.25">
      <c r="A4604">
        <v>2011</v>
      </c>
      <c r="B4604">
        <v>11</v>
      </c>
      <c r="C4604" t="s">
        <v>21</v>
      </c>
      <c r="D4604" t="s">
        <v>1742</v>
      </c>
      <c r="G4604" t="s">
        <v>12509</v>
      </c>
      <c r="H4604" t="s">
        <v>14652</v>
      </c>
      <c r="I4604">
        <v>25.25</v>
      </c>
      <c r="J4604">
        <v>0</v>
      </c>
      <c r="K4604">
        <v>9.5</v>
      </c>
      <c r="U4604" t="s">
        <v>15316</v>
      </c>
    </row>
    <row r="4605" spans="1:21" x14ac:dyDescent="0.25">
      <c r="A4605">
        <v>2011</v>
      </c>
      <c r="B4605">
        <v>11</v>
      </c>
      <c r="C4605" t="s">
        <v>21</v>
      </c>
      <c r="D4605" t="s">
        <v>1743</v>
      </c>
      <c r="G4605" t="s">
        <v>12510</v>
      </c>
      <c r="H4605" t="s">
        <v>14652</v>
      </c>
      <c r="I4605">
        <v>10.5</v>
      </c>
      <c r="J4605">
        <v>0</v>
      </c>
      <c r="K4605">
        <v>2</v>
      </c>
      <c r="U4605" t="s">
        <v>15316</v>
      </c>
    </row>
    <row r="4606" spans="1:21" x14ac:dyDescent="0.25">
      <c r="A4606">
        <v>2011</v>
      </c>
      <c r="B4606">
        <v>11</v>
      </c>
      <c r="C4606" t="s">
        <v>21</v>
      </c>
      <c r="D4606" t="s">
        <v>1744</v>
      </c>
      <c r="G4606" t="s">
        <v>12511</v>
      </c>
      <c r="H4606" t="s">
        <v>14652</v>
      </c>
      <c r="I4606">
        <v>21</v>
      </c>
      <c r="J4606">
        <v>0</v>
      </c>
      <c r="K4606">
        <v>2</v>
      </c>
      <c r="U4606" t="s">
        <v>15316</v>
      </c>
    </row>
    <row r="4607" spans="1:21" x14ac:dyDescent="0.25">
      <c r="A4607">
        <v>2011</v>
      </c>
      <c r="B4607">
        <v>11</v>
      </c>
      <c r="C4607" t="s">
        <v>21</v>
      </c>
      <c r="D4607" t="s">
        <v>1745</v>
      </c>
      <c r="G4607" t="s">
        <v>12512</v>
      </c>
      <c r="H4607" t="s">
        <v>14652</v>
      </c>
      <c r="I4607">
        <v>27.2</v>
      </c>
      <c r="J4607">
        <v>0</v>
      </c>
      <c r="K4607">
        <v>6.5</v>
      </c>
      <c r="U4607" t="s">
        <v>15316</v>
      </c>
    </row>
    <row r="4608" spans="1:21" x14ac:dyDescent="0.25">
      <c r="A4608">
        <v>2011</v>
      </c>
      <c r="B4608">
        <v>11</v>
      </c>
      <c r="C4608" t="s">
        <v>21</v>
      </c>
      <c r="D4608" t="s">
        <v>1746</v>
      </c>
      <c r="G4608" t="s">
        <v>12513</v>
      </c>
      <c r="H4608" t="s">
        <v>14652</v>
      </c>
      <c r="I4608">
        <v>13</v>
      </c>
      <c r="J4608">
        <v>0</v>
      </c>
      <c r="K4608">
        <v>0</v>
      </c>
      <c r="U4608" t="s">
        <v>15316</v>
      </c>
    </row>
    <row r="4609" spans="1:21" x14ac:dyDescent="0.25">
      <c r="A4609">
        <v>2011</v>
      </c>
      <c r="B4609">
        <v>11</v>
      </c>
      <c r="C4609" t="s">
        <v>21</v>
      </c>
      <c r="D4609" t="s">
        <v>1747</v>
      </c>
      <c r="G4609" t="s">
        <v>12514</v>
      </c>
      <c r="H4609" t="s">
        <v>14652</v>
      </c>
      <c r="I4609">
        <v>55.2</v>
      </c>
      <c r="J4609">
        <v>0</v>
      </c>
      <c r="K4609">
        <v>17</v>
      </c>
      <c r="U4609" t="s">
        <v>15316</v>
      </c>
    </row>
    <row r="4610" spans="1:21" x14ac:dyDescent="0.25">
      <c r="A4610">
        <v>2011</v>
      </c>
      <c r="B4610">
        <v>11</v>
      </c>
      <c r="C4610" t="s">
        <v>21</v>
      </c>
      <c r="D4610" t="s">
        <v>1748</v>
      </c>
      <c r="G4610" t="s">
        <v>12515</v>
      </c>
      <c r="H4610" t="s">
        <v>14652</v>
      </c>
      <c r="I4610">
        <v>33.5</v>
      </c>
      <c r="J4610">
        <v>0</v>
      </c>
      <c r="K4610">
        <v>20.25</v>
      </c>
      <c r="U4610" t="s">
        <v>15316</v>
      </c>
    </row>
    <row r="4611" spans="1:21" x14ac:dyDescent="0.25">
      <c r="A4611">
        <v>2011</v>
      </c>
      <c r="B4611">
        <v>11</v>
      </c>
      <c r="C4611" t="s">
        <v>21</v>
      </c>
      <c r="D4611" t="s">
        <v>1749</v>
      </c>
      <c r="G4611" t="s">
        <v>12516</v>
      </c>
      <c r="H4611" t="s">
        <v>14652</v>
      </c>
      <c r="I4611">
        <v>200.65</v>
      </c>
      <c r="J4611">
        <v>0</v>
      </c>
      <c r="K4611">
        <v>61.749583999999999</v>
      </c>
      <c r="U4611" t="s">
        <v>15316</v>
      </c>
    </row>
    <row r="4612" spans="1:21" x14ac:dyDescent="0.25">
      <c r="A4612">
        <v>2011</v>
      </c>
      <c r="B4612">
        <v>11</v>
      </c>
      <c r="C4612" t="s">
        <v>21</v>
      </c>
      <c r="D4612" t="s">
        <v>1750</v>
      </c>
      <c r="G4612" t="s">
        <v>12517</v>
      </c>
      <c r="H4612" t="s">
        <v>14652</v>
      </c>
      <c r="I4612">
        <v>17</v>
      </c>
      <c r="J4612">
        <v>0</v>
      </c>
      <c r="K4612">
        <v>7</v>
      </c>
      <c r="U4612" t="s">
        <v>15316</v>
      </c>
    </row>
    <row r="4613" spans="1:21" x14ac:dyDescent="0.25">
      <c r="A4613">
        <v>2011</v>
      </c>
      <c r="B4613">
        <v>11</v>
      </c>
      <c r="C4613" t="s">
        <v>21</v>
      </c>
      <c r="D4613" t="s">
        <v>1751</v>
      </c>
      <c r="G4613" t="s">
        <v>12518</v>
      </c>
      <c r="H4613" t="s">
        <v>14652</v>
      </c>
      <c r="I4613">
        <v>75.900000000000006</v>
      </c>
      <c r="J4613">
        <v>0</v>
      </c>
      <c r="K4613">
        <v>45.7</v>
      </c>
      <c r="U4613" t="s">
        <v>15316</v>
      </c>
    </row>
    <row r="4614" spans="1:21" x14ac:dyDescent="0.25">
      <c r="A4614">
        <v>2011</v>
      </c>
      <c r="B4614">
        <v>11</v>
      </c>
      <c r="C4614" t="s">
        <v>21</v>
      </c>
      <c r="D4614" t="s">
        <v>1752</v>
      </c>
      <c r="G4614" t="s">
        <v>12519</v>
      </c>
      <c r="H4614" t="s">
        <v>14652</v>
      </c>
      <c r="I4614">
        <v>39.5</v>
      </c>
      <c r="J4614">
        <v>0</v>
      </c>
      <c r="K4614">
        <v>20.25</v>
      </c>
      <c r="U4614" t="s">
        <v>15316</v>
      </c>
    </row>
    <row r="4615" spans="1:21" x14ac:dyDescent="0.25">
      <c r="A4615">
        <v>2011</v>
      </c>
      <c r="B4615">
        <v>11</v>
      </c>
      <c r="C4615" t="s">
        <v>21</v>
      </c>
      <c r="D4615" t="s">
        <v>1753</v>
      </c>
      <c r="G4615" t="s">
        <v>12520</v>
      </c>
      <c r="H4615" t="s">
        <v>14652</v>
      </c>
      <c r="I4615">
        <v>19</v>
      </c>
      <c r="J4615">
        <v>0</v>
      </c>
      <c r="K4615">
        <v>7.5</v>
      </c>
      <c r="U4615" t="s">
        <v>15316</v>
      </c>
    </row>
    <row r="4616" spans="1:21" x14ac:dyDescent="0.25">
      <c r="A4616">
        <v>2011</v>
      </c>
      <c r="B4616">
        <v>11</v>
      </c>
      <c r="C4616" t="s">
        <v>21</v>
      </c>
      <c r="D4616" t="s">
        <v>1754</v>
      </c>
      <c r="G4616" t="s">
        <v>12521</v>
      </c>
      <c r="H4616" t="s">
        <v>14652</v>
      </c>
      <c r="I4616">
        <v>113.73524999999999</v>
      </c>
      <c r="J4616">
        <v>0</v>
      </c>
      <c r="K4616">
        <v>65.816999999999993</v>
      </c>
      <c r="U4616" t="s">
        <v>15316</v>
      </c>
    </row>
    <row r="4617" spans="1:21" x14ac:dyDescent="0.25">
      <c r="A4617">
        <v>2011</v>
      </c>
      <c r="B4617">
        <v>11</v>
      </c>
      <c r="C4617" t="s">
        <v>21</v>
      </c>
      <c r="D4617" t="s">
        <v>1755</v>
      </c>
      <c r="G4617" t="s">
        <v>12522</v>
      </c>
      <c r="H4617" t="s">
        <v>14652</v>
      </c>
      <c r="I4617">
        <v>93.391649999999998</v>
      </c>
      <c r="J4617">
        <v>0</v>
      </c>
      <c r="K4617">
        <v>48.891649999999998</v>
      </c>
      <c r="U4617" t="s">
        <v>15316</v>
      </c>
    </row>
    <row r="4618" spans="1:21" x14ac:dyDescent="0.25">
      <c r="A4618">
        <v>2011</v>
      </c>
      <c r="B4618">
        <v>11</v>
      </c>
      <c r="C4618" t="s">
        <v>21</v>
      </c>
      <c r="D4618" t="s">
        <v>1756</v>
      </c>
      <c r="G4618" t="s">
        <v>12523</v>
      </c>
      <c r="H4618" t="s">
        <v>14652</v>
      </c>
      <c r="I4618">
        <v>61.571962999999997</v>
      </c>
      <c r="J4618">
        <v>0</v>
      </c>
      <c r="K4618">
        <v>23.3</v>
      </c>
      <c r="U4618" t="s">
        <v>15316</v>
      </c>
    </row>
    <row r="4619" spans="1:21" x14ac:dyDescent="0.25">
      <c r="A4619">
        <v>2011</v>
      </c>
      <c r="B4619">
        <v>11</v>
      </c>
      <c r="C4619" t="s">
        <v>21</v>
      </c>
      <c r="D4619" t="s">
        <v>1757</v>
      </c>
      <c r="G4619" t="s">
        <v>12524</v>
      </c>
      <c r="H4619" t="s">
        <v>14652</v>
      </c>
      <c r="I4619">
        <v>17.2</v>
      </c>
      <c r="J4619">
        <v>0</v>
      </c>
      <c r="K4619">
        <v>10</v>
      </c>
      <c r="U4619" t="s">
        <v>15316</v>
      </c>
    </row>
    <row r="4620" spans="1:21" x14ac:dyDescent="0.25">
      <c r="A4620">
        <v>2011</v>
      </c>
      <c r="B4620">
        <v>11</v>
      </c>
      <c r="C4620" t="s">
        <v>21</v>
      </c>
      <c r="D4620" t="s">
        <v>1758</v>
      </c>
      <c r="G4620" t="s">
        <v>12525</v>
      </c>
      <c r="H4620" t="s">
        <v>14652</v>
      </c>
      <c r="I4620">
        <v>15.1</v>
      </c>
      <c r="J4620">
        <v>0</v>
      </c>
      <c r="K4620">
        <v>4.9000000000000004</v>
      </c>
      <c r="U4620" t="s">
        <v>15316</v>
      </c>
    </row>
    <row r="4621" spans="1:21" x14ac:dyDescent="0.25">
      <c r="A4621">
        <v>2011</v>
      </c>
      <c r="B4621">
        <v>11</v>
      </c>
      <c r="C4621" t="s">
        <v>21</v>
      </c>
      <c r="D4621" t="s">
        <v>1759</v>
      </c>
      <c r="G4621" t="s">
        <v>12526</v>
      </c>
      <c r="H4621" t="s">
        <v>14652</v>
      </c>
      <c r="I4621">
        <v>119.46475</v>
      </c>
      <c r="J4621">
        <v>0</v>
      </c>
      <c r="K4621">
        <v>103</v>
      </c>
      <c r="U4621" t="s">
        <v>15316</v>
      </c>
    </row>
    <row r="4622" spans="1:21" x14ac:dyDescent="0.25">
      <c r="A4622">
        <v>2011</v>
      </c>
      <c r="B4622">
        <v>11</v>
      </c>
      <c r="C4622" t="s">
        <v>21</v>
      </c>
      <c r="D4622" t="s">
        <v>1760</v>
      </c>
      <c r="G4622" t="s">
        <v>12527</v>
      </c>
      <c r="H4622" t="s">
        <v>14652</v>
      </c>
      <c r="I4622">
        <v>66.5</v>
      </c>
      <c r="J4622">
        <v>0</v>
      </c>
      <c r="K4622">
        <v>7</v>
      </c>
      <c r="U4622" t="s">
        <v>15316</v>
      </c>
    </row>
    <row r="4623" spans="1:21" x14ac:dyDescent="0.25">
      <c r="A4623">
        <v>2011</v>
      </c>
      <c r="B4623">
        <v>11</v>
      </c>
      <c r="C4623" t="s">
        <v>21</v>
      </c>
      <c r="D4623" t="s">
        <v>1761</v>
      </c>
      <c r="G4623" t="s">
        <v>12528</v>
      </c>
      <c r="H4623" t="s">
        <v>14652</v>
      </c>
      <c r="I4623">
        <v>66.385255000000001</v>
      </c>
      <c r="J4623">
        <v>0</v>
      </c>
      <c r="K4623">
        <v>17.035254999999999</v>
      </c>
      <c r="U4623" t="s">
        <v>15316</v>
      </c>
    </row>
    <row r="4624" spans="1:21" x14ac:dyDescent="0.25">
      <c r="A4624">
        <v>2011</v>
      </c>
      <c r="B4624">
        <v>11</v>
      </c>
      <c r="C4624" t="s">
        <v>21</v>
      </c>
      <c r="D4624" t="s">
        <v>1762</v>
      </c>
      <c r="G4624" t="s">
        <v>12529</v>
      </c>
      <c r="H4624" t="s">
        <v>14652</v>
      </c>
      <c r="I4624">
        <v>72.721275000000006</v>
      </c>
      <c r="J4624">
        <v>0</v>
      </c>
      <c r="K4624">
        <v>43.4</v>
      </c>
      <c r="U4624" t="s">
        <v>15316</v>
      </c>
    </row>
    <row r="4625" spans="1:21" x14ac:dyDescent="0.25">
      <c r="A4625">
        <v>2011</v>
      </c>
      <c r="B4625">
        <v>11</v>
      </c>
      <c r="C4625" t="s">
        <v>21</v>
      </c>
      <c r="D4625" t="s">
        <v>1763</v>
      </c>
      <c r="G4625" t="s">
        <v>12530</v>
      </c>
      <c r="H4625" t="s">
        <v>14652</v>
      </c>
      <c r="I4625">
        <v>28.952999999999999</v>
      </c>
      <c r="J4625">
        <v>0</v>
      </c>
      <c r="K4625">
        <v>2</v>
      </c>
      <c r="U4625" t="s">
        <v>15316</v>
      </c>
    </row>
    <row r="4626" spans="1:21" x14ac:dyDescent="0.25">
      <c r="A4626">
        <v>2011</v>
      </c>
      <c r="B4626">
        <v>11</v>
      </c>
      <c r="C4626" t="s">
        <v>21</v>
      </c>
      <c r="D4626" t="s">
        <v>1764</v>
      </c>
      <c r="G4626" t="s">
        <v>12531</v>
      </c>
      <c r="H4626" t="s">
        <v>14652</v>
      </c>
      <c r="I4626">
        <v>17</v>
      </c>
      <c r="J4626">
        <v>0</v>
      </c>
      <c r="K4626">
        <v>4</v>
      </c>
      <c r="U4626" t="s">
        <v>15316</v>
      </c>
    </row>
    <row r="4627" spans="1:21" x14ac:dyDescent="0.25">
      <c r="A4627">
        <v>2011</v>
      </c>
      <c r="B4627">
        <v>11</v>
      </c>
      <c r="C4627" t="s">
        <v>21</v>
      </c>
      <c r="D4627" t="s">
        <v>1765</v>
      </c>
      <c r="G4627" t="s">
        <v>12532</v>
      </c>
      <c r="H4627" t="s">
        <v>14652</v>
      </c>
      <c r="I4627">
        <v>14.5</v>
      </c>
      <c r="J4627">
        <v>0</v>
      </c>
      <c r="K4627">
        <v>9.5</v>
      </c>
      <c r="U4627" t="s">
        <v>15316</v>
      </c>
    </row>
    <row r="4628" spans="1:21" x14ac:dyDescent="0.25">
      <c r="A4628">
        <v>2011</v>
      </c>
      <c r="B4628">
        <v>11</v>
      </c>
      <c r="C4628" t="s">
        <v>21</v>
      </c>
      <c r="D4628" t="s">
        <v>1766</v>
      </c>
      <c r="G4628" t="s">
        <v>12533</v>
      </c>
      <c r="H4628" t="s">
        <v>14652</v>
      </c>
      <c r="I4628">
        <v>22.2</v>
      </c>
      <c r="J4628">
        <v>0</v>
      </c>
      <c r="K4628">
        <v>16.2</v>
      </c>
      <c r="U4628" t="s">
        <v>15316</v>
      </c>
    </row>
    <row r="4629" spans="1:21" x14ac:dyDescent="0.25">
      <c r="A4629">
        <v>2011</v>
      </c>
      <c r="B4629">
        <v>11</v>
      </c>
      <c r="C4629" t="s">
        <v>21</v>
      </c>
      <c r="D4629" t="s">
        <v>1767</v>
      </c>
      <c r="G4629" t="s">
        <v>12534</v>
      </c>
      <c r="H4629" t="s">
        <v>14652</v>
      </c>
      <c r="I4629">
        <v>35.345410999999999</v>
      </c>
      <c r="J4629">
        <v>0</v>
      </c>
      <c r="K4629">
        <v>7</v>
      </c>
      <c r="U4629" t="s">
        <v>15316</v>
      </c>
    </row>
    <row r="4630" spans="1:21" x14ac:dyDescent="0.25">
      <c r="A4630">
        <v>2011</v>
      </c>
      <c r="B4630">
        <v>11</v>
      </c>
      <c r="C4630" t="s">
        <v>21</v>
      </c>
      <c r="D4630" t="s">
        <v>1768</v>
      </c>
      <c r="G4630" t="s">
        <v>12535</v>
      </c>
      <c r="H4630" t="s">
        <v>14652</v>
      </c>
      <c r="I4630">
        <v>16.5</v>
      </c>
      <c r="J4630">
        <v>0</v>
      </c>
      <c r="K4630">
        <v>9</v>
      </c>
      <c r="U4630" t="s">
        <v>15316</v>
      </c>
    </row>
    <row r="4631" spans="1:21" x14ac:dyDescent="0.25">
      <c r="A4631">
        <v>2011</v>
      </c>
      <c r="B4631">
        <v>11</v>
      </c>
      <c r="C4631" t="s">
        <v>21</v>
      </c>
      <c r="D4631" t="s">
        <v>1769</v>
      </c>
      <c r="G4631" t="s">
        <v>12536</v>
      </c>
      <c r="H4631" t="s">
        <v>14652</v>
      </c>
      <c r="I4631">
        <v>50</v>
      </c>
      <c r="J4631">
        <v>0</v>
      </c>
      <c r="K4631">
        <v>2</v>
      </c>
      <c r="U4631" t="s">
        <v>15316</v>
      </c>
    </row>
    <row r="4632" spans="1:21" x14ac:dyDescent="0.25">
      <c r="A4632">
        <v>2011</v>
      </c>
      <c r="B4632">
        <v>11</v>
      </c>
      <c r="C4632" t="s">
        <v>21</v>
      </c>
      <c r="D4632" t="s">
        <v>1770</v>
      </c>
      <c r="G4632" t="s">
        <v>12537</v>
      </c>
      <c r="H4632" t="s">
        <v>14652</v>
      </c>
      <c r="I4632">
        <v>97.285255000000006</v>
      </c>
      <c r="J4632">
        <v>0</v>
      </c>
      <c r="K4632">
        <v>64.035255000000006</v>
      </c>
      <c r="U4632" t="s">
        <v>15316</v>
      </c>
    </row>
    <row r="4633" spans="1:21" x14ac:dyDescent="0.25">
      <c r="A4633">
        <v>2011</v>
      </c>
      <c r="B4633">
        <v>11</v>
      </c>
      <c r="C4633" t="s">
        <v>21</v>
      </c>
      <c r="D4633" t="s">
        <v>1771</v>
      </c>
      <c r="G4633" t="s">
        <v>12538</v>
      </c>
      <c r="H4633" t="s">
        <v>14652</v>
      </c>
      <c r="I4633">
        <v>45.5</v>
      </c>
      <c r="J4633">
        <v>0</v>
      </c>
      <c r="K4633">
        <v>20</v>
      </c>
      <c r="U4633" t="s">
        <v>15316</v>
      </c>
    </row>
    <row r="4634" spans="1:21" x14ac:dyDescent="0.25">
      <c r="A4634">
        <v>2011</v>
      </c>
      <c r="B4634">
        <v>11</v>
      </c>
      <c r="C4634" t="s">
        <v>21</v>
      </c>
      <c r="D4634" t="s">
        <v>1772</v>
      </c>
      <c r="G4634" t="s">
        <v>12539</v>
      </c>
      <c r="H4634" t="s">
        <v>14652</v>
      </c>
      <c r="I4634">
        <v>33.046241999999999</v>
      </c>
      <c r="J4634">
        <v>0</v>
      </c>
      <c r="K4634">
        <v>23.246241999999999</v>
      </c>
      <c r="U4634" t="s">
        <v>15316</v>
      </c>
    </row>
    <row r="4635" spans="1:21" x14ac:dyDescent="0.25">
      <c r="A4635">
        <v>2011</v>
      </c>
      <c r="B4635">
        <v>11</v>
      </c>
      <c r="C4635" t="s">
        <v>21</v>
      </c>
      <c r="D4635" t="s">
        <v>1773</v>
      </c>
      <c r="G4635" t="s">
        <v>12540</v>
      </c>
      <c r="H4635" t="s">
        <v>14652</v>
      </c>
      <c r="I4635">
        <v>155</v>
      </c>
      <c r="J4635">
        <v>0</v>
      </c>
      <c r="K4635">
        <v>155</v>
      </c>
      <c r="U4635" t="s">
        <v>15316</v>
      </c>
    </row>
    <row r="4636" spans="1:21" x14ac:dyDescent="0.25">
      <c r="A4636">
        <v>2011</v>
      </c>
      <c r="B4636">
        <v>11</v>
      </c>
      <c r="C4636" t="s">
        <v>21</v>
      </c>
      <c r="D4636" t="s">
        <v>2393</v>
      </c>
      <c r="E4636" t="s">
        <v>4011</v>
      </c>
      <c r="F4636" t="s">
        <v>8051</v>
      </c>
      <c r="G4636" t="s">
        <v>13254</v>
      </c>
      <c r="H4636" t="s">
        <v>11287</v>
      </c>
      <c r="I4636">
        <v>166.195526</v>
      </c>
      <c r="J4636">
        <v>0</v>
      </c>
      <c r="K4636">
        <v>190.903177</v>
      </c>
      <c r="L4636" t="s">
        <v>18706</v>
      </c>
      <c r="M4636" t="s">
        <v>17611</v>
      </c>
      <c r="N4636" t="s">
        <v>18707</v>
      </c>
      <c r="O4636" t="s">
        <v>15246</v>
      </c>
      <c r="R4636" t="s">
        <v>15189</v>
      </c>
      <c r="S4636" t="s">
        <v>15246</v>
      </c>
      <c r="T4636" t="s">
        <v>17612</v>
      </c>
      <c r="U4636" t="s">
        <v>15317</v>
      </c>
    </row>
    <row r="4637" spans="1:21" x14ac:dyDescent="0.25">
      <c r="A4637">
        <v>2011</v>
      </c>
      <c r="B4637">
        <v>11</v>
      </c>
      <c r="C4637" t="s">
        <v>21</v>
      </c>
      <c r="D4637" t="s">
        <v>2394</v>
      </c>
      <c r="G4637" t="s">
        <v>13255</v>
      </c>
      <c r="H4637" t="s">
        <v>14652</v>
      </c>
      <c r="I4637">
        <v>174.385042</v>
      </c>
      <c r="J4637">
        <v>0</v>
      </c>
      <c r="K4637">
        <v>745.99467800000002</v>
      </c>
      <c r="P4637" t="s">
        <v>17720</v>
      </c>
      <c r="Q4637" t="s">
        <v>15246</v>
      </c>
      <c r="T4637" t="s">
        <v>15304</v>
      </c>
      <c r="U4637" t="s">
        <v>15317</v>
      </c>
    </row>
    <row r="4638" spans="1:21" x14ac:dyDescent="0.25">
      <c r="A4638">
        <v>2011</v>
      </c>
      <c r="B4638">
        <v>11</v>
      </c>
      <c r="C4638" t="s">
        <v>21</v>
      </c>
      <c r="D4638" t="s">
        <v>2395</v>
      </c>
      <c r="G4638" t="s">
        <v>13256</v>
      </c>
      <c r="H4638" t="s">
        <v>11287</v>
      </c>
      <c r="I4638">
        <v>800</v>
      </c>
      <c r="J4638">
        <v>0</v>
      </c>
      <c r="K4638">
        <v>877.56383100000005</v>
      </c>
      <c r="P4638" t="s">
        <v>15234</v>
      </c>
      <c r="Q4638" t="s">
        <v>15246</v>
      </c>
      <c r="R4638" t="s">
        <v>15189</v>
      </c>
      <c r="S4638" t="s">
        <v>15246</v>
      </c>
      <c r="T4638" t="s">
        <v>15304</v>
      </c>
      <c r="U4638" t="s">
        <v>15317</v>
      </c>
    </row>
    <row r="4639" spans="1:21" x14ac:dyDescent="0.25">
      <c r="A4639">
        <v>2011</v>
      </c>
      <c r="B4639">
        <v>11</v>
      </c>
      <c r="C4639" t="s">
        <v>29</v>
      </c>
      <c r="D4639" t="s">
        <v>677</v>
      </c>
      <c r="E4639" t="s">
        <v>4012</v>
      </c>
      <c r="F4639" t="s">
        <v>7666</v>
      </c>
      <c r="G4639" t="s">
        <v>12544</v>
      </c>
      <c r="H4639" t="s">
        <v>14554</v>
      </c>
      <c r="I4639">
        <v>2783.3501099999999</v>
      </c>
      <c r="J4639">
        <v>0</v>
      </c>
      <c r="K4639">
        <v>2718.030514</v>
      </c>
      <c r="L4639" t="s">
        <v>18444</v>
      </c>
      <c r="M4639" t="s">
        <v>17515</v>
      </c>
      <c r="N4639" t="s">
        <v>18445</v>
      </c>
      <c r="O4639" t="s">
        <v>18446</v>
      </c>
      <c r="P4639" t="s">
        <v>18165</v>
      </c>
      <c r="Q4639" t="s">
        <v>17515</v>
      </c>
      <c r="R4639" t="s">
        <v>18166</v>
      </c>
      <c r="S4639" t="s">
        <v>15246</v>
      </c>
      <c r="T4639" s="124" t="s">
        <v>18447</v>
      </c>
      <c r="U4639" s="124" t="s">
        <v>15317</v>
      </c>
    </row>
    <row r="4640" spans="1:21" x14ac:dyDescent="0.25">
      <c r="A4640">
        <v>2011</v>
      </c>
      <c r="B4640">
        <v>11</v>
      </c>
      <c r="C4640" t="s">
        <v>29</v>
      </c>
      <c r="D4640" t="s">
        <v>678</v>
      </c>
      <c r="E4640" t="s">
        <v>4013</v>
      </c>
      <c r="F4640" t="s">
        <v>8052</v>
      </c>
      <c r="G4640" t="s">
        <v>11536</v>
      </c>
      <c r="H4640" t="s">
        <v>14326</v>
      </c>
      <c r="I4640">
        <v>1893.3483490000001</v>
      </c>
      <c r="J4640">
        <v>0</v>
      </c>
      <c r="K4640">
        <v>1751.285159</v>
      </c>
      <c r="L4640" t="s">
        <v>18708</v>
      </c>
      <c r="M4640" t="s">
        <v>18709</v>
      </c>
      <c r="N4640" t="s">
        <v>18168</v>
      </c>
      <c r="O4640" t="s">
        <v>15246</v>
      </c>
      <c r="P4640" t="s">
        <v>17671</v>
      </c>
      <c r="Q4640" t="s">
        <v>15246</v>
      </c>
      <c r="R4640" t="s">
        <v>16856</v>
      </c>
      <c r="S4640" t="s">
        <v>15246</v>
      </c>
      <c r="T4640" s="124" t="s">
        <v>18710</v>
      </c>
      <c r="U4640" s="124" t="s">
        <v>15317</v>
      </c>
    </row>
    <row r="4641" spans="1:21" x14ac:dyDescent="0.25">
      <c r="A4641">
        <v>2011</v>
      </c>
      <c r="B4641">
        <v>11</v>
      </c>
      <c r="C4641" t="s">
        <v>29</v>
      </c>
      <c r="D4641" t="s">
        <v>679</v>
      </c>
      <c r="E4641" t="s">
        <v>4014</v>
      </c>
      <c r="F4641" t="s">
        <v>8053</v>
      </c>
      <c r="G4641" t="s">
        <v>11537</v>
      </c>
      <c r="H4641" t="s">
        <v>14326</v>
      </c>
      <c r="I4641">
        <v>697.51961200000005</v>
      </c>
      <c r="J4641">
        <v>0</v>
      </c>
      <c r="K4641">
        <v>677.13759000000005</v>
      </c>
      <c r="L4641" t="s">
        <v>18711</v>
      </c>
      <c r="M4641" t="s">
        <v>15246</v>
      </c>
      <c r="N4641" t="s">
        <v>17346</v>
      </c>
      <c r="O4641" t="s">
        <v>15246</v>
      </c>
      <c r="P4641" t="s">
        <v>15222</v>
      </c>
      <c r="Q4641" t="s">
        <v>15246</v>
      </c>
      <c r="R4641" t="s">
        <v>16856</v>
      </c>
      <c r="S4641" t="s">
        <v>15246</v>
      </c>
      <c r="T4641" s="124" t="s">
        <v>17224</v>
      </c>
      <c r="U4641" s="124" t="s">
        <v>15317</v>
      </c>
    </row>
    <row r="4642" spans="1:21" x14ac:dyDescent="0.25">
      <c r="A4642">
        <v>2011</v>
      </c>
      <c r="B4642">
        <v>11</v>
      </c>
      <c r="C4642" t="s">
        <v>29</v>
      </c>
      <c r="D4642" t="s">
        <v>680</v>
      </c>
      <c r="E4642" t="s">
        <v>4015</v>
      </c>
      <c r="F4642" t="s">
        <v>8054</v>
      </c>
      <c r="G4642" t="s">
        <v>11538</v>
      </c>
      <c r="H4642" t="s">
        <v>14660</v>
      </c>
      <c r="I4642">
        <v>1425.2304750000001</v>
      </c>
      <c r="J4642">
        <v>0</v>
      </c>
      <c r="K4642">
        <v>1569.016286</v>
      </c>
      <c r="L4642" t="s">
        <v>18712</v>
      </c>
      <c r="M4642" t="s">
        <v>18450</v>
      </c>
      <c r="N4642" t="s">
        <v>17311</v>
      </c>
      <c r="O4642" t="s">
        <v>17708</v>
      </c>
      <c r="P4642" t="s">
        <v>17616</v>
      </c>
      <c r="Q4642" t="s">
        <v>17617</v>
      </c>
      <c r="R4642" t="s">
        <v>18428</v>
      </c>
      <c r="S4642" t="s">
        <v>15246</v>
      </c>
      <c r="T4642" s="124" t="s">
        <v>18170</v>
      </c>
      <c r="U4642" s="124" t="s">
        <v>15317</v>
      </c>
    </row>
    <row r="4643" spans="1:21" x14ac:dyDescent="0.25">
      <c r="A4643">
        <v>2011</v>
      </c>
      <c r="B4643">
        <v>11</v>
      </c>
      <c r="C4643" t="s">
        <v>29</v>
      </c>
      <c r="D4643" t="s">
        <v>681</v>
      </c>
      <c r="E4643" t="s">
        <v>4016</v>
      </c>
      <c r="F4643" t="s">
        <v>8055</v>
      </c>
      <c r="G4643" t="s">
        <v>11539</v>
      </c>
      <c r="H4643" t="s">
        <v>14335</v>
      </c>
      <c r="I4643">
        <v>1920.8956459999999</v>
      </c>
      <c r="J4643">
        <v>0</v>
      </c>
      <c r="K4643">
        <v>1892.877798</v>
      </c>
      <c r="L4643" t="s">
        <v>17678</v>
      </c>
      <c r="M4643" t="s">
        <v>15246</v>
      </c>
      <c r="N4643" t="s">
        <v>18713</v>
      </c>
      <c r="O4643" t="s">
        <v>15246</v>
      </c>
      <c r="P4643" t="s">
        <v>17679</v>
      </c>
      <c r="Q4643" t="s">
        <v>15246</v>
      </c>
      <c r="R4643" t="s">
        <v>17200</v>
      </c>
      <c r="S4643" t="s">
        <v>15246</v>
      </c>
      <c r="T4643" t="s">
        <v>15304</v>
      </c>
      <c r="U4643" t="s">
        <v>15317</v>
      </c>
    </row>
    <row r="4644" spans="1:21" x14ac:dyDescent="0.25">
      <c r="A4644">
        <v>2011</v>
      </c>
      <c r="B4644">
        <v>11</v>
      </c>
      <c r="C4644" t="s">
        <v>29</v>
      </c>
      <c r="D4644" t="s">
        <v>684</v>
      </c>
      <c r="E4644" t="s">
        <v>4017</v>
      </c>
      <c r="F4644" t="s">
        <v>8056</v>
      </c>
      <c r="G4644" t="s">
        <v>11542</v>
      </c>
      <c r="H4644" t="s">
        <v>11287</v>
      </c>
      <c r="I4644">
        <v>198.534775</v>
      </c>
      <c r="J4644">
        <v>0</v>
      </c>
      <c r="K4644">
        <v>189.82561100000001</v>
      </c>
      <c r="L4644" t="s">
        <v>18714</v>
      </c>
      <c r="M4644" t="s">
        <v>17515</v>
      </c>
      <c r="N4644" t="s">
        <v>18715</v>
      </c>
      <c r="O4644" t="s">
        <v>15246</v>
      </c>
      <c r="P4644" t="s">
        <v>17683</v>
      </c>
      <c r="Q4644" t="s">
        <v>15246</v>
      </c>
      <c r="R4644" t="s">
        <v>15189</v>
      </c>
      <c r="S4644" t="s">
        <v>15246</v>
      </c>
      <c r="T4644" s="124" t="s">
        <v>17517</v>
      </c>
      <c r="U4644" s="124" t="s">
        <v>15317</v>
      </c>
    </row>
    <row r="4645" spans="1:21" x14ac:dyDescent="0.25">
      <c r="A4645">
        <v>2011</v>
      </c>
      <c r="B4645">
        <v>11</v>
      </c>
      <c r="C4645" t="s">
        <v>29</v>
      </c>
      <c r="D4645" t="s">
        <v>685</v>
      </c>
      <c r="E4645" t="s">
        <v>4018</v>
      </c>
      <c r="F4645" t="s">
        <v>8057</v>
      </c>
      <c r="G4645" t="s">
        <v>11543</v>
      </c>
      <c r="H4645" t="s">
        <v>14334</v>
      </c>
      <c r="I4645">
        <v>279.96227099999999</v>
      </c>
      <c r="J4645">
        <v>0</v>
      </c>
      <c r="K4645">
        <v>262.29811100000001</v>
      </c>
      <c r="L4645" t="s">
        <v>17196</v>
      </c>
      <c r="M4645" t="s">
        <v>15246</v>
      </c>
      <c r="N4645" t="s">
        <v>18716</v>
      </c>
      <c r="O4645" t="s">
        <v>15246</v>
      </c>
      <c r="P4645" t="s">
        <v>17685</v>
      </c>
      <c r="Q4645" t="s">
        <v>15246</v>
      </c>
      <c r="R4645" t="s">
        <v>17196</v>
      </c>
      <c r="S4645" t="s">
        <v>15246</v>
      </c>
      <c r="T4645" s="124" t="s">
        <v>17224</v>
      </c>
      <c r="U4645" s="124" t="s">
        <v>15317</v>
      </c>
    </row>
    <row r="4646" spans="1:21" x14ac:dyDescent="0.25">
      <c r="A4646">
        <v>2011</v>
      </c>
      <c r="B4646">
        <v>11</v>
      </c>
      <c r="C4646" t="s">
        <v>29</v>
      </c>
      <c r="D4646" t="s">
        <v>686</v>
      </c>
      <c r="E4646" t="s">
        <v>3489</v>
      </c>
      <c r="F4646" t="s">
        <v>7497</v>
      </c>
      <c r="G4646" t="s">
        <v>11544</v>
      </c>
      <c r="H4646" t="s">
        <v>14557</v>
      </c>
      <c r="I4646">
        <v>24662.061021000001</v>
      </c>
      <c r="J4646">
        <v>0</v>
      </c>
      <c r="K4646">
        <v>20401.826926999998</v>
      </c>
      <c r="L4646" t="s">
        <v>17686</v>
      </c>
      <c r="M4646" t="s">
        <v>17687</v>
      </c>
      <c r="N4646" t="s">
        <v>17686</v>
      </c>
      <c r="O4646" t="s">
        <v>17687</v>
      </c>
      <c r="R4646" t="s">
        <v>18176</v>
      </c>
      <c r="S4646" t="s">
        <v>15246</v>
      </c>
      <c r="T4646" t="s">
        <v>18455</v>
      </c>
      <c r="U4646" t="s">
        <v>15317</v>
      </c>
    </row>
    <row r="4647" spans="1:21" x14ac:dyDescent="0.25">
      <c r="A4647">
        <v>2011</v>
      </c>
      <c r="B4647">
        <v>11</v>
      </c>
      <c r="C4647" t="s">
        <v>29</v>
      </c>
      <c r="D4647" t="s">
        <v>687</v>
      </c>
      <c r="E4647" t="s">
        <v>4019</v>
      </c>
      <c r="F4647" t="s">
        <v>8058</v>
      </c>
      <c r="G4647" t="s">
        <v>11545</v>
      </c>
      <c r="H4647" t="s">
        <v>14320</v>
      </c>
      <c r="I4647">
        <v>1883.326004</v>
      </c>
      <c r="J4647">
        <v>0</v>
      </c>
      <c r="K4647">
        <v>1739.4121</v>
      </c>
      <c r="L4647" t="s">
        <v>18717</v>
      </c>
      <c r="M4647" t="s">
        <v>18718</v>
      </c>
      <c r="N4647" t="s">
        <v>18719</v>
      </c>
      <c r="O4647" t="s">
        <v>17515</v>
      </c>
      <c r="P4647" t="s">
        <v>17225</v>
      </c>
      <c r="Q4647" t="s">
        <v>15246</v>
      </c>
      <c r="R4647" t="s">
        <v>16854</v>
      </c>
      <c r="S4647" t="s">
        <v>15246</v>
      </c>
      <c r="T4647" s="124" t="s">
        <v>18720</v>
      </c>
      <c r="U4647" s="124" t="s">
        <v>15317</v>
      </c>
    </row>
    <row r="4648" spans="1:21" x14ac:dyDescent="0.25">
      <c r="A4648">
        <v>2011</v>
      </c>
      <c r="B4648">
        <v>11</v>
      </c>
      <c r="C4648" t="s">
        <v>29</v>
      </c>
      <c r="D4648" t="s">
        <v>690</v>
      </c>
      <c r="E4648" t="s">
        <v>4020</v>
      </c>
      <c r="F4648" t="s">
        <v>8059</v>
      </c>
      <c r="G4648" t="s">
        <v>11548</v>
      </c>
      <c r="H4648" t="s">
        <v>14335</v>
      </c>
      <c r="I4648">
        <v>65.340299999999999</v>
      </c>
      <c r="J4648">
        <v>0</v>
      </c>
      <c r="K4648">
        <v>60.313338000000002</v>
      </c>
      <c r="L4648" t="s">
        <v>18721</v>
      </c>
      <c r="M4648" t="s">
        <v>17698</v>
      </c>
      <c r="N4648" t="s">
        <v>18457</v>
      </c>
      <c r="O4648" t="s">
        <v>17696</v>
      </c>
      <c r="P4648" t="s">
        <v>17697</v>
      </c>
      <c r="Q4648" t="s">
        <v>17698</v>
      </c>
      <c r="R4648" t="s">
        <v>17200</v>
      </c>
      <c r="S4648" t="s">
        <v>15246</v>
      </c>
      <c r="T4648" t="s">
        <v>17946</v>
      </c>
      <c r="U4648" t="s">
        <v>15317</v>
      </c>
    </row>
    <row r="4649" spans="1:21" x14ac:dyDescent="0.25">
      <c r="A4649">
        <v>2011</v>
      </c>
      <c r="B4649">
        <v>11</v>
      </c>
      <c r="C4649" t="s">
        <v>29</v>
      </c>
      <c r="D4649" t="s">
        <v>691</v>
      </c>
      <c r="E4649" t="s">
        <v>4021</v>
      </c>
      <c r="F4649" t="s">
        <v>8060</v>
      </c>
      <c r="G4649" t="s">
        <v>13257</v>
      </c>
      <c r="H4649" t="s">
        <v>14709</v>
      </c>
      <c r="I4649">
        <v>159.00655399999999</v>
      </c>
      <c r="J4649">
        <v>0</v>
      </c>
      <c r="K4649">
        <v>157.08265599999999</v>
      </c>
      <c r="L4649" t="s">
        <v>18722</v>
      </c>
      <c r="M4649" t="s">
        <v>17515</v>
      </c>
      <c r="N4649" t="s">
        <v>18723</v>
      </c>
      <c r="O4649" t="s">
        <v>17702</v>
      </c>
      <c r="P4649" t="s">
        <v>18179</v>
      </c>
      <c r="Q4649" t="s">
        <v>17702</v>
      </c>
      <c r="R4649" t="s">
        <v>17165</v>
      </c>
      <c r="S4649" t="s">
        <v>15246</v>
      </c>
      <c r="T4649" t="s">
        <v>17704</v>
      </c>
      <c r="U4649" t="s">
        <v>15317</v>
      </c>
    </row>
    <row r="4650" spans="1:21" x14ac:dyDescent="0.25">
      <c r="A4650">
        <v>2011</v>
      </c>
      <c r="B4650">
        <v>11</v>
      </c>
      <c r="C4650" t="s">
        <v>29</v>
      </c>
      <c r="D4650" t="s">
        <v>692</v>
      </c>
      <c r="E4650" t="s">
        <v>4022</v>
      </c>
      <c r="F4650" t="s">
        <v>8061</v>
      </c>
      <c r="G4650" t="s">
        <v>13258</v>
      </c>
      <c r="H4650" t="s">
        <v>14320</v>
      </c>
      <c r="I4650">
        <v>104.19844999999999</v>
      </c>
      <c r="J4650">
        <v>0</v>
      </c>
      <c r="K4650">
        <v>102.37327999999999</v>
      </c>
      <c r="L4650" t="s">
        <v>18724</v>
      </c>
      <c r="M4650" t="s">
        <v>17515</v>
      </c>
      <c r="N4650" t="s">
        <v>18725</v>
      </c>
      <c r="O4650" t="s">
        <v>17515</v>
      </c>
      <c r="P4650" t="s">
        <v>17154</v>
      </c>
      <c r="Q4650" t="s">
        <v>15246</v>
      </c>
      <c r="R4650" t="s">
        <v>16854</v>
      </c>
      <c r="S4650" t="s">
        <v>15246</v>
      </c>
      <c r="T4650" s="124" t="s">
        <v>17517</v>
      </c>
      <c r="U4650" s="124" t="s">
        <v>15317</v>
      </c>
    </row>
    <row r="4651" spans="1:21" x14ac:dyDescent="0.25">
      <c r="A4651">
        <v>2011</v>
      </c>
      <c r="B4651">
        <v>11</v>
      </c>
      <c r="C4651" t="s">
        <v>29</v>
      </c>
      <c r="D4651" t="s">
        <v>693</v>
      </c>
      <c r="E4651" t="s">
        <v>3036</v>
      </c>
      <c r="F4651" t="s">
        <v>7360</v>
      </c>
      <c r="G4651" t="s">
        <v>11551</v>
      </c>
      <c r="H4651" t="s">
        <v>14342</v>
      </c>
      <c r="I4651">
        <v>300.29672699999998</v>
      </c>
      <c r="J4651">
        <v>0</v>
      </c>
      <c r="K4651">
        <v>228.295771</v>
      </c>
      <c r="N4651" t="s">
        <v>16840</v>
      </c>
      <c r="O4651" t="s">
        <v>15338</v>
      </c>
      <c r="P4651" t="s">
        <v>15188</v>
      </c>
      <c r="Q4651" t="s">
        <v>15246</v>
      </c>
      <c r="R4651" t="s">
        <v>17196</v>
      </c>
      <c r="S4651" t="s">
        <v>15246</v>
      </c>
      <c r="T4651" s="124" t="s">
        <v>18182</v>
      </c>
      <c r="U4651" s="124" t="s">
        <v>15317</v>
      </c>
    </row>
    <row r="4652" spans="1:21" x14ac:dyDescent="0.25">
      <c r="A4652">
        <v>2011</v>
      </c>
      <c r="B4652">
        <v>11</v>
      </c>
      <c r="C4652" t="s">
        <v>29</v>
      </c>
      <c r="D4652" t="s">
        <v>694</v>
      </c>
      <c r="E4652" t="s">
        <v>4023</v>
      </c>
      <c r="F4652" t="s">
        <v>8062</v>
      </c>
      <c r="G4652" t="s">
        <v>12546</v>
      </c>
      <c r="H4652" t="s">
        <v>14549</v>
      </c>
      <c r="I4652">
        <v>553.84895700000004</v>
      </c>
      <c r="J4652">
        <v>0</v>
      </c>
      <c r="K4652">
        <v>537.67532000000006</v>
      </c>
      <c r="L4652" t="s">
        <v>18726</v>
      </c>
      <c r="M4652" t="s">
        <v>15246</v>
      </c>
      <c r="N4652" t="s">
        <v>18727</v>
      </c>
      <c r="O4652" t="s">
        <v>15246</v>
      </c>
      <c r="P4652" t="s">
        <v>18184</v>
      </c>
      <c r="Q4652" t="s">
        <v>15246</v>
      </c>
      <c r="R4652" t="s">
        <v>18140</v>
      </c>
      <c r="S4652" t="s">
        <v>15246</v>
      </c>
      <c r="T4652" s="124" t="s">
        <v>17224</v>
      </c>
      <c r="U4652" s="124" t="s">
        <v>15317</v>
      </c>
    </row>
    <row r="4653" spans="1:21" x14ac:dyDescent="0.25">
      <c r="A4653">
        <v>2011</v>
      </c>
      <c r="B4653">
        <v>11</v>
      </c>
      <c r="C4653" t="s">
        <v>29</v>
      </c>
      <c r="D4653" t="s">
        <v>695</v>
      </c>
      <c r="E4653" t="s">
        <v>3985</v>
      </c>
      <c r="F4653" t="s">
        <v>8063</v>
      </c>
      <c r="G4653" t="s">
        <v>11553</v>
      </c>
      <c r="H4653" t="s">
        <v>11287</v>
      </c>
      <c r="I4653">
        <v>26.181833999999998</v>
      </c>
      <c r="J4653">
        <v>0</v>
      </c>
      <c r="K4653">
        <v>25.34018</v>
      </c>
      <c r="L4653" t="s">
        <v>18692</v>
      </c>
      <c r="M4653" t="s">
        <v>16966</v>
      </c>
      <c r="N4653" t="s">
        <v>18728</v>
      </c>
      <c r="O4653" t="s">
        <v>16966</v>
      </c>
      <c r="R4653" t="s">
        <v>15189</v>
      </c>
      <c r="S4653" t="s">
        <v>15246</v>
      </c>
      <c r="T4653" s="124" t="s">
        <v>17282</v>
      </c>
      <c r="U4653" s="124" t="s">
        <v>15317</v>
      </c>
    </row>
    <row r="4654" spans="1:21" x14ac:dyDescent="0.25">
      <c r="A4654">
        <v>2011</v>
      </c>
      <c r="B4654">
        <v>11</v>
      </c>
      <c r="C4654" t="s">
        <v>29</v>
      </c>
      <c r="D4654" t="s">
        <v>696</v>
      </c>
      <c r="E4654" t="s">
        <v>3357</v>
      </c>
      <c r="F4654" t="s">
        <v>8064</v>
      </c>
      <c r="G4654" t="s">
        <v>11554</v>
      </c>
      <c r="H4654" t="s">
        <v>14335</v>
      </c>
      <c r="I4654">
        <v>299.88473299999998</v>
      </c>
      <c r="J4654">
        <v>0</v>
      </c>
      <c r="K4654">
        <v>295.71173900000002</v>
      </c>
      <c r="L4654" t="s">
        <v>18187</v>
      </c>
      <c r="M4654" t="s">
        <v>15246</v>
      </c>
      <c r="P4654" t="s">
        <v>17226</v>
      </c>
      <c r="Q4654" t="s">
        <v>15246</v>
      </c>
      <c r="R4654" t="s">
        <v>17200</v>
      </c>
      <c r="S4654" t="s">
        <v>15246</v>
      </c>
      <c r="T4654" s="124" t="s">
        <v>17224</v>
      </c>
      <c r="U4654" s="124" t="s">
        <v>15317</v>
      </c>
    </row>
    <row r="4655" spans="1:21" x14ac:dyDescent="0.25">
      <c r="A4655">
        <v>2011</v>
      </c>
      <c r="B4655">
        <v>11</v>
      </c>
      <c r="C4655" t="s">
        <v>29</v>
      </c>
      <c r="D4655" t="s">
        <v>697</v>
      </c>
      <c r="E4655" t="s">
        <v>4024</v>
      </c>
      <c r="F4655" t="s">
        <v>8065</v>
      </c>
      <c r="G4655" t="s">
        <v>11555</v>
      </c>
      <c r="H4655" t="s">
        <v>14334</v>
      </c>
      <c r="I4655">
        <v>136.369372</v>
      </c>
      <c r="J4655">
        <v>0</v>
      </c>
      <c r="K4655">
        <v>125.975101</v>
      </c>
      <c r="L4655" t="s">
        <v>18461</v>
      </c>
      <c r="M4655" t="s">
        <v>15246</v>
      </c>
      <c r="N4655" t="s">
        <v>18729</v>
      </c>
      <c r="O4655" t="s">
        <v>17635</v>
      </c>
      <c r="P4655" t="s">
        <v>17716</v>
      </c>
      <c r="Q4655" t="s">
        <v>17717</v>
      </c>
      <c r="R4655" t="s">
        <v>17196</v>
      </c>
      <c r="S4655" t="s">
        <v>15246</v>
      </c>
      <c r="T4655" s="124" t="s">
        <v>17718</v>
      </c>
      <c r="U4655" s="124" t="s">
        <v>15317</v>
      </c>
    </row>
    <row r="4656" spans="1:21" x14ac:dyDescent="0.25">
      <c r="A4656">
        <v>2011</v>
      </c>
      <c r="B4656">
        <v>11</v>
      </c>
      <c r="C4656" t="s">
        <v>29</v>
      </c>
      <c r="D4656" t="s">
        <v>698</v>
      </c>
      <c r="E4656" t="s">
        <v>4025</v>
      </c>
      <c r="F4656" t="s">
        <v>8066</v>
      </c>
      <c r="G4656" t="s">
        <v>11556</v>
      </c>
      <c r="H4656" t="s">
        <v>11557</v>
      </c>
      <c r="I4656">
        <v>399.46792199999999</v>
      </c>
      <c r="J4656">
        <v>0</v>
      </c>
      <c r="K4656">
        <v>519.41450199999997</v>
      </c>
      <c r="L4656" t="s">
        <v>18190</v>
      </c>
      <c r="M4656" t="s">
        <v>15246</v>
      </c>
      <c r="N4656" t="s">
        <v>17008</v>
      </c>
      <c r="O4656" t="s">
        <v>15246</v>
      </c>
      <c r="T4656" s="124" t="s">
        <v>17224</v>
      </c>
      <c r="U4656" s="124" t="s">
        <v>15317</v>
      </c>
    </row>
    <row r="4657" spans="1:21" x14ac:dyDescent="0.25">
      <c r="A4657">
        <v>2011</v>
      </c>
      <c r="B4657">
        <v>11</v>
      </c>
      <c r="C4657" t="s">
        <v>29</v>
      </c>
      <c r="D4657" t="s">
        <v>699</v>
      </c>
      <c r="E4657" t="s">
        <v>4026</v>
      </c>
      <c r="F4657" t="s">
        <v>7681</v>
      </c>
      <c r="G4657" t="s">
        <v>11557</v>
      </c>
      <c r="H4657" t="s">
        <v>11557</v>
      </c>
      <c r="I4657">
        <v>3039.6660449999999</v>
      </c>
      <c r="J4657">
        <v>0</v>
      </c>
      <c r="K4657">
        <v>2946.7799260000002</v>
      </c>
      <c r="L4657" t="s">
        <v>18730</v>
      </c>
      <c r="M4657" t="s">
        <v>15246</v>
      </c>
      <c r="N4657" t="s">
        <v>18462</v>
      </c>
      <c r="O4657" t="s">
        <v>15246</v>
      </c>
      <c r="T4657" s="124" t="s">
        <v>17224</v>
      </c>
      <c r="U4657" s="124" t="s">
        <v>15317</v>
      </c>
    </row>
    <row r="4658" spans="1:21" x14ac:dyDescent="0.25">
      <c r="A4658">
        <v>2011</v>
      </c>
      <c r="B4658">
        <v>11</v>
      </c>
      <c r="C4658" t="s">
        <v>29</v>
      </c>
      <c r="D4658" t="s">
        <v>700</v>
      </c>
      <c r="E4658" t="s">
        <v>4027</v>
      </c>
      <c r="F4658" t="s">
        <v>7682</v>
      </c>
      <c r="G4658" t="s">
        <v>13078</v>
      </c>
      <c r="H4658" t="s">
        <v>11557</v>
      </c>
      <c r="I4658">
        <v>575.40243999999996</v>
      </c>
      <c r="J4658">
        <v>0</v>
      </c>
      <c r="K4658">
        <v>720.60465699999997</v>
      </c>
      <c r="T4658" s="124" t="s">
        <v>17224</v>
      </c>
      <c r="U4658" s="124" t="s">
        <v>15317</v>
      </c>
    </row>
    <row r="4659" spans="1:21" x14ac:dyDescent="0.25">
      <c r="A4659">
        <v>2011</v>
      </c>
      <c r="B4659">
        <v>11</v>
      </c>
      <c r="C4659" t="s">
        <v>29</v>
      </c>
      <c r="D4659" t="s">
        <v>701</v>
      </c>
      <c r="E4659" t="s">
        <v>3635</v>
      </c>
      <c r="F4659" t="s">
        <v>7683</v>
      </c>
      <c r="G4659" t="s">
        <v>11559</v>
      </c>
      <c r="H4659" t="s">
        <v>14652</v>
      </c>
      <c r="I4659">
        <v>35.909818000000001</v>
      </c>
      <c r="J4659">
        <v>0</v>
      </c>
      <c r="K4659">
        <v>23.169817999999999</v>
      </c>
      <c r="P4659" t="s">
        <v>16863</v>
      </c>
      <c r="Q4659" t="s">
        <v>15246</v>
      </c>
      <c r="T4659" s="124" t="s">
        <v>17224</v>
      </c>
      <c r="U4659" s="124" t="s">
        <v>15317</v>
      </c>
    </row>
    <row r="4660" spans="1:21" x14ac:dyDescent="0.25">
      <c r="A4660">
        <v>2011</v>
      </c>
      <c r="B4660">
        <v>11</v>
      </c>
      <c r="C4660" t="s">
        <v>29</v>
      </c>
      <c r="D4660" t="s">
        <v>702</v>
      </c>
      <c r="E4660" t="s">
        <v>3045</v>
      </c>
      <c r="F4660" t="s">
        <v>7020</v>
      </c>
      <c r="G4660" t="s">
        <v>11560</v>
      </c>
      <c r="H4660" t="s">
        <v>14652</v>
      </c>
      <c r="I4660">
        <v>26.551760999999999</v>
      </c>
      <c r="J4660">
        <v>0</v>
      </c>
      <c r="K4660">
        <v>26.351761</v>
      </c>
      <c r="L4660" t="s">
        <v>16867</v>
      </c>
      <c r="M4660" t="s">
        <v>15246</v>
      </c>
      <c r="N4660" t="s">
        <v>16867</v>
      </c>
      <c r="O4660" t="s">
        <v>15246</v>
      </c>
      <c r="T4660" s="124" t="s">
        <v>17224</v>
      </c>
      <c r="U4660" s="124" t="s">
        <v>15317</v>
      </c>
    </row>
    <row r="4661" spans="1:21" x14ac:dyDescent="0.25">
      <c r="A4661">
        <v>2011</v>
      </c>
      <c r="B4661">
        <v>11</v>
      </c>
      <c r="C4661" t="s">
        <v>29</v>
      </c>
      <c r="D4661" t="s">
        <v>703</v>
      </c>
      <c r="E4661" t="s">
        <v>4028</v>
      </c>
      <c r="F4661" t="s">
        <v>7684</v>
      </c>
      <c r="G4661" t="s">
        <v>11561</v>
      </c>
      <c r="H4661" t="s">
        <v>14652</v>
      </c>
      <c r="I4661">
        <v>106.09967899999999</v>
      </c>
      <c r="J4661">
        <v>0</v>
      </c>
      <c r="K4661">
        <v>104.59967899999999</v>
      </c>
      <c r="L4661" t="s">
        <v>17720</v>
      </c>
      <c r="M4661" t="s">
        <v>15246</v>
      </c>
      <c r="N4661" t="s">
        <v>17227</v>
      </c>
      <c r="O4661" t="s">
        <v>15246</v>
      </c>
      <c r="P4661" t="s">
        <v>16857</v>
      </c>
      <c r="Q4661" t="s">
        <v>15246</v>
      </c>
      <c r="T4661" s="124" t="s">
        <v>17224</v>
      </c>
      <c r="U4661" s="124" t="s">
        <v>15317</v>
      </c>
    </row>
    <row r="4662" spans="1:21" x14ac:dyDescent="0.25">
      <c r="A4662">
        <v>2011</v>
      </c>
      <c r="B4662">
        <v>11</v>
      </c>
      <c r="C4662" t="s">
        <v>29</v>
      </c>
      <c r="D4662" t="s">
        <v>1777</v>
      </c>
      <c r="E4662" t="s">
        <v>4029</v>
      </c>
      <c r="F4662" t="s">
        <v>8067</v>
      </c>
      <c r="G4662" t="s">
        <v>12547</v>
      </c>
      <c r="H4662" t="s">
        <v>14335</v>
      </c>
      <c r="I4662">
        <v>1802.8300690000001</v>
      </c>
      <c r="J4662">
        <v>0</v>
      </c>
      <c r="K4662">
        <v>1487.0276630000001</v>
      </c>
      <c r="L4662" t="s">
        <v>18194</v>
      </c>
      <c r="M4662" t="s">
        <v>15246</v>
      </c>
      <c r="N4662" t="s">
        <v>18463</v>
      </c>
      <c r="O4662" t="s">
        <v>15246</v>
      </c>
      <c r="P4662" t="s">
        <v>17283</v>
      </c>
      <c r="Q4662" t="s">
        <v>15246</v>
      </c>
      <c r="R4662" t="s">
        <v>17200</v>
      </c>
      <c r="S4662" t="s">
        <v>15246</v>
      </c>
      <c r="T4662" t="s">
        <v>15304</v>
      </c>
      <c r="U4662" t="s">
        <v>15317</v>
      </c>
    </row>
    <row r="4663" spans="1:21" x14ac:dyDescent="0.25">
      <c r="A4663">
        <v>2011</v>
      </c>
      <c r="B4663">
        <v>11</v>
      </c>
      <c r="C4663" t="s">
        <v>29</v>
      </c>
      <c r="D4663" t="s">
        <v>1778</v>
      </c>
      <c r="E4663" t="s">
        <v>4030</v>
      </c>
      <c r="F4663" t="s">
        <v>7686</v>
      </c>
      <c r="G4663" t="s">
        <v>12548</v>
      </c>
      <c r="H4663" t="s">
        <v>14335</v>
      </c>
      <c r="I4663">
        <v>329.43484699999999</v>
      </c>
      <c r="J4663">
        <v>0</v>
      </c>
      <c r="K4663">
        <v>275.52894900000001</v>
      </c>
      <c r="L4663" t="s">
        <v>18195</v>
      </c>
      <c r="M4663" t="s">
        <v>15246</v>
      </c>
      <c r="N4663" t="s">
        <v>15207</v>
      </c>
      <c r="O4663" t="s">
        <v>15246</v>
      </c>
      <c r="P4663" t="s">
        <v>18196</v>
      </c>
      <c r="Q4663" t="s">
        <v>15246</v>
      </c>
      <c r="R4663" t="s">
        <v>17200</v>
      </c>
      <c r="S4663" t="s">
        <v>15246</v>
      </c>
      <c r="T4663" t="s">
        <v>15304</v>
      </c>
      <c r="U4663" t="s">
        <v>15317</v>
      </c>
    </row>
    <row r="4664" spans="1:21" x14ac:dyDescent="0.25">
      <c r="A4664">
        <v>2011</v>
      </c>
      <c r="B4664">
        <v>11</v>
      </c>
      <c r="C4664" t="s">
        <v>29</v>
      </c>
      <c r="D4664" t="s">
        <v>1779</v>
      </c>
      <c r="E4664" t="s">
        <v>4031</v>
      </c>
      <c r="F4664" t="s">
        <v>8068</v>
      </c>
      <c r="G4664" t="s">
        <v>12549</v>
      </c>
      <c r="H4664" t="s">
        <v>14335</v>
      </c>
      <c r="I4664">
        <v>4903.7468280000003</v>
      </c>
      <c r="J4664">
        <v>0</v>
      </c>
      <c r="K4664">
        <v>4889.9998610000002</v>
      </c>
      <c r="L4664" t="s">
        <v>18197</v>
      </c>
      <c r="M4664" t="s">
        <v>15246</v>
      </c>
      <c r="N4664" t="s">
        <v>18731</v>
      </c>
      <c r="O4664" t="s">
        <v>17611</v>
      </c>
      <c r="R4664" t="s">
        <v>17200</v>
      </c>
      <c r="S4664" t="s">
        <v>15246</v>
      </c>
      <c r="T4664" s="124" t="s">
        <v>18732</v>
      </c>
      <c r="U4664" s="124" t="s">
        <v>15317</v>
      </c>
    </row>
    <row r="4665" spans="1:21" x14ac:dyDescent="0.25">
      <c r="A4665">
        <v>2011</v>
      </c>
      <c r="B4665">
        <v>11</v>
      </c>
      <c r="C4665" t="s">
        <v>29</v>
      </c>
      <c r="D4665" t="s">
        <v>2267</v>
      </c>
      <c r="E4665" t="s">
        <v>4032</v>
      </c>
      <c r="F4665" t="s">
        <v>8069</v>
      </c>
      <c r="G4665" t="s">
        <v>13079</v>
      </c>
      <c r="H4665" t="s">
        <v>14335</v>
      </c>
      <c r="I4665">
        <v>100</v>
      </c>
      <c r="J4665">
        <v>0</v>
      </c>
      <c r="K4665">
        <v>96.972136000000006</v>
      </c>
      <c r="L4665" t="s">
        <v>18733</v>
      </c>
      <c r="M4665" t="s">
        <v>15246</v>
      </c>
      <c r="N4665" t="s">
        <v>17347</v>
      </c>
      <c r="O4665" t="s">
        <v>15246</v>
      </c>
      <c r="P4665" t="s">
        <v>17723</v>
      </c>
      <c r="Q4665" t="s">
        <v>15246</v>
      </c>
      <c r="R4665" t="s">
        <v>17200</v>
      </c>
      <c r="S4665" t="s">
        <v>15246</v>
      </c>
      <c r="T4665" t="s">
        <v>15304</v>
      </c>
      <c r="U4665" t="s">
        <v>15317</v>
      </c>
    </row>
    <row r="4666" spans="1:21" x14ac:dyDescent="0.25">
      <c r="A4666">
        <v>2011</v>
      </c>
      <c r="B4666">
        <v>11</v>
      </c>
      <c r="C4666" t="s">
        <v>29</v>
      </c>
      <c r="D4666" t="s">
        <v>2396</v>
      </c>
      <c r="E4666" t="s">
        <v>4033</v>
      </c>
      <c r="F4666" t="s">
        <v>8070</v>
      </c>
      <c r="G4666" t="s">
        <v>13259</v>
      </c>
      <c r="H4666" t="s">
        <v>14334</v>
      </c>
      <c r="I4666">
        <v>1601.7991199999999</v>
      </c>
      <c r="J4666">
        <v>0</v>
      </c>
      <c r="K4666">
        <v>1569.2071120000001</v>
      </c>
      <c r="L4666" t="s">
        <v>18734</v>
      </c>
      <c r="M4666" t="s">
        <v>15246</v>
      </c>
      <c r="N4666" t="s">
        <v>18735</v>
      </c>
      <c r="O4666" t="s">
        <v>15246</v>
      </c>
      <c r="R4666" t="s">
        <v>17196</v>
      </c>
      <c r="S4666" t="s">
        <v>15246</v>
      </c>
      <c r="T4666" s="124" t="s">
        <v>17224</v>
      </c>
      <c r="U4666" s="124" t="s">
        <v>15317</v>
      </c>
    </row>
    <row r="4667" spans="1:21" x14ac:dyDescent="0.25">
      <c r="A4667">
        <v>2011</v>
      </c>
      <c r="B4667">
        <v>11</v>
      </c>
      <c r="C4667" t="s">
        <v>29</v>
      </c>
      <c r="D4667" t="s">
        <v>2397</v>
      </c>
      <c r="E4667" t="s">
        <v>4034</v>
      </c>
      <c r="F4667" t="s">
        <v>8071</v>
      </c>
      <c r="G4667" t="s">
        <v>13260</v>
      </c>
      <c r="H4667" t="s">
        <v>11557</v>
      </c>
      <c r="I4667">
        <v>660</v>
      </c>
      <c r="J4667">
        <v>0</v>
      </c>
      <c r="K4667">
        <v>604.47</v>
      </c>
      <c r="T4667" s="124" t="s">
        <v>15304</v>
      </c>
      <c r="U4667" s="124" t="s">
        <v>15317</v>
      </c>
    </row>
    <row r="4668" spans="1:21" x14ac:dyDescent="0.25">
      <c r="A4668">
        <v>2011</v>
      </c>
      <c r="B4668">
        <v>11</v>
      </c>
      <c r="C4668" t="s">
        <v>30</v>
      </c>
      <c r="D4668" t="s">
        <v>818</v>
      </c>
      <c r="E4668" t="s">
        <v>4035</v>
      </c>
      <c r="F4668" t="s">
        <v>7687</v>
      </c>
      <c r="G4668" t="s">
        <v>11676</v>
      </c>
      <c r="H4668" t="s">
        <v>14352</v>
      </c>
      <c r="I4668">
        <v>50073.768650999998</v>
      </c>
      <c r="J4668">
        <v>0</v>
      </c>
      <c r="K4668">
        <v>52330.426025000001</v>
      </c>
      <c r="L4668" t="s">
        <v>17732</v>
      </c>
      <c r="M4668" t="s">
        <v>15246</v>
      </c>
      <c r="N4668" t="s">
        <v>15198</v>
      </c>
      <c r="O4668" t="s">
        <v>15246</v>
      </c>
      <c r="R4668" t="s">
        <v>17643</v>
      </c>
      <c r="S4668" t="s">
        <v>15246</v>
      </c>
      <c r="T4668" t="s">
        <v>15304</v>
      </c>
      <c r="U4668" t="s">
        <v>15317</v>
      </c>
    </row>
    <row r="4669" spans="1:21" x14ac:dyDescent="0.25">
      <c r="A4669">
        <v>2011</v>
      </c>
      <c r="B4669">
        <v>11</v>
      </c>
      <c r="C4669" t="s">
        <v>30</v>
      </c>
      <c r="D4669" t="s">
        <v>820</v>
      </c>
      <c r="E4669" t="s">
        <v>3640</v>
      </c>
      <c r="F4669" t="s">
        <v>8072</v>
      </c>
      <c r="G4669" t="s">
        <v>11678</v>
      </c>
      <c r="H4669" t="s">
        <v>14334</v>
      </c>
      <c r="I4669">
        <v>800</v>
      </c>
      <c r="J4669">
        <v>0</v>
      </c>
      <c r="K4669">
        <v>800.000001</v>
      </c>
      <c r="L4669" t="s">
        <v>15206</v>
      </c>
      <c r="M4669" t="s">
        <v>15246</v>
      </c>
      <c r="R4669" t="s">
        <v>17196</v>
      </c>
      <c r="S4669" t="s">
        <v>15246</v>
      </c>
      <c r="T4669" t="s">
        <v>15304</v>
      </c>
      <c r="U4669" t="s">
        <v>15317</v>
      </c>
    </row>
    <row r="4670" spans="1:21" x14ac:dyDescent="0.25">
      <c r="A4670">
        <v>2011</v>
      </c>
      <c r="B4670">
        <v>11</v>
      </c>
      <c r="C4670" t="s">
        <v>30</v>
      </c>
      <c r="D4670" t="s">
        <v>1780</v>
      </c>
      <c r="E4670" t="s">
        <v>4036</v>
      </c>
      <c r="F4670" t="s">
        <v>8073</v>
      </c>
      <c r="G4670" t="s">
        <v>12550</v>
      </c>
      <c r="H4670" t="s">
        <v>14324</v>
      </c>
      <c r="I4670">
        <v>180</v>
      </c>
      <c r="J4670">
        <v>0</v>
      </c>
      <c r="K4670">
        <v>100</v>
      </c>
      <c r="L4670" t="s">
        <v>18736</v>
      </c>
      <c r="M4670" t="s">
        <v>17515</v>
      </c>
      <c r="N4670" t="s">
        <v>18737</v>
      </c>
      <c r="O4670" t="s">
        <v>15246</v>
      </c>
      <c r="P4670" t="s">
        <v>18202</v>
      </c>
      <c r="Q4670" t="s">
        <v>17515</v>
      </c>
      <c r="R4670" t="s">
        <v>17618</v>
      </c>
      <c r="S4670" t="s">
        <v>15246</v>
      </c>
      <c r="T4670" t="s">
        <v>17640</v>
      </c>
      <c r="U4670" t="s">
        <v>15317</v>
      </c>
    </row>
    <row r="4671" spans="1:21" x14ac:dyDescent="0.25">
      <c r="A4671">
        <v>2011</v>
      </c>
      <c r="B4671">
        <v>11</v>
      </c>
      <c r="C4671" t="s">
        <v>30</v>
      </c>
      <c r="D4671" t="s">
        <v>1781</v>
      </c>
      <c r="E4671" t="s">
        <v>4037</v>
      </c>
      <c r="F4671" t="s">
        <v>8074</v>
      </c>
      <c r="G4671" t="s">
        <v>12551</v>
      </c>
      <c r="H4671" t="s">
        <v>14335</v>
      </c>
      <c r="I4671">
        <v>610.02</v>
      </c>
      <c r="J4671">
        <v>0</v>
      </c>
      <c r="K4671">
        <v>379.80152900000002</v>
      </c>
      <c r="L4671" t="s">
        <v>17678</v>
      </c>
      <c r="M4671" t="s">
        <v>15246</v>
      </c>
      <c r="N4671" t="s">
        <v>18738</v>
      </c>
      <c r="O4671" t="s">
        <v>17966</v>
      </c>
      <c r="P4671" t="s">
        <v>15207</v>
      </c>
      <c r="Q4671" t="s">
        <v>15246</v>
      </c>
      <c r="R4671" t="s">
        <v>17200</v>
      </c>
      <c r="S4671" t="s">
        <v>15246</v>
      </c>
      <c r="T4671" t="s">
        <v>18739</v>
      </c>
      <c r="U4671" t="s">
        <v>15317</v>
      </c>
    </row>
    <row r="4672" spans="1:21" x14ac:dyDescent="0.25">
      <c r="A4672">
        <v>2011</v>
      </c>
      <c r="B4672">
        <v>11</v>
      </c>
      <c r="C4672" t="s">
        <v>30</v>
      </c>
      <c r="D4672" t="s">
        <v>1782</v>
      </c>
      <c r="E4672" t="s">
        <v>4038</v>
      </c>
      <c r="F4672" t="s">
        <v>7696</v>
      </c>
      <c r="G4672" t="s">
        <v>12552</v>
      </c>
      <c r="H4672" t="s">
        <v>14335</v>
      </c>
      <c r="I4672">
        <v>100</v>
      </c>
      <c r="J4672">
        <v>0</v>
      </c>
      <c r="K4672">
        <v>200</v>
      </c>
      <c r="L4672" t="s">
        <v>18740</v>
      </c>
      <c r="M4672" t="s">
        <v>15246</v>
      </c>
      <c r="N4672" t="s">
        <v>18469</v>
      </c>
      <c r="O4672" t="s">
        <v>18470</v>
      </c>
      <c r="R4672" t="s">
        <v>17200</v>
      </c>
      <c r="S4672" t="s">
        <v>15246</v>
      </c>
      <c r="T4672" t="s">
        <v>18471</v>
      </c>
      <c r="U4672" t="s">
        <v>15317</v>
      </c>
    </row>
    <row r="4673" spans="1:21" x14ac:dyDescent="0.25">
      <c r="A4673">
        <v>2011</v>
      </c>
      <c r="B4673">
        <v>11</v>
      </c>
      <c r="C4673" t="s">
        <v>30</v>
      </c>
      <c r="D4673" t="s">
        <v>1783</v>
      </c>
      <c r="E4673" t="s">
        <v>4039</v>
      </c>
      <c r="F4673" t="s">
        <v>8075</v>
      </c>
      <c r="G4673" t="s">
        <v>12553</v>
      </c>
      <c r="H4673" t="s">
        <v>14710</v>
      </c>
      <c r="I4673">
        <v>4394.5018010000003</v>
      </c>
      <c r="J4673">
        <v>0</v>
      </c>
      <c r="K4673">
        <v>4151.1701830000002</v>
      </c>
      <c r="L4673" t="s">
        <v>18741</v>
      </c>
      <c r="M4673" t="s">
        <v>17617</v>
      </c>
      <c r="N4673" t="s">
        <v>18742</v>
      </c>
      <c r="O4673" t="s">
        <v>17617</v>
      </c>
      <c r="P4673" t="s">
        <v>17616</v>
      </c>
      <c r="Q4673" t="s">
        <v>17617</v>
      </c>
      <c r="R4673" t="s">
        <v>18205</v>
      </c>
      <c r="S4673" t="s">
        <v>15246</v>
      </c>
      <c r="T4673" t="s">
        <v>17619</v>
      </c>
      <c r="U4673" t="s">
        <v>15317</v>
      </c>
    </row>
    <row r="4674" spans="1:21" x14ac:dyDescent="0.25">
      <c r="A4674">
        <v>2011</v>
      </c>
      <c r="B4674">
        <v>11</v>
      </c>
      <c r="C4674" t="s">
        <v>30</v>
      </c>
      <c r="D4674" t="s">
        <v>1784</v>
      </c>
      <c r="E4674" t="s">
        <v>4040</v>
      </c>
      <c r="F4674" t="s">
        <v>7697</v>
      </c>
      <c r="G4674" t="s">
        <v>12554</v>
      </c>
      <c r="H4674" t="s">
        <v>14711</v>
      </c>
      <c r="I4674">
        <v>333.41109599999999</v>
      </c>
      <c r="J4674">
        <v>0</v>
      </c>
      <c r="K4674">
        <v>360.57308399999999</v>
      </c>
      <c r="L4674" t="s">
        <v>18206</v>
      </c>
      <c r="M4674" t="s">
        <v>15246</v>
      </c>
      <c r="N4674" t="s">
        <v>16901</v>
      </c>
      <c r="O4674" t="s">
        <v>15246</v>
      </c>
      <c r="R4674" t="s">
        <v>18473</v>
      </c>
      <c r="S4674" t="s">
        <v>15246</v>
      </c>
      <c r="T4674" t="s">
        <v>15304</v>
      </c>
      <c r="U4674" t="s">
        <v>15317</v>
      </c>
    </row>
    <row r="4675" spans="1:21" x14ac:dyDescent="0.25">
      <c r="A4675">
        <v>2011</v>
      </c>
      <c r="B4675">
        <v>11</v>
      </c>
      <c r="C4675" t="s">
        <v>30</v>
      </c>
      <c r="D4675" t="s">
        <v>1785</v>
      </c>
      <c r="E4675" t="s">
        <v>4041</v>
      </c>
      <c r="F4675" t="s">
        <v>8076</v>
      </c>
      <c r="G4675" t="s">
        <v>12555</v>
      </c>
      <c r="H4675" t="s">
        <v>14336</v>
      </c>
      <c r="I4675">
        <v>149.84142900000001</v>
      </c>
      <c r="J4675">
        <v>0</v>
      </c>
      <c r="K4675">
        <v>124.63376100000001</v>
      </c>
      <c r="L4675" t="s">
        <v>15192</v>
      </c>
      <c r="M4675" t="s">
        <v>15237</v>
      </c>
      <c r="P4675" t="s">
        <v>15192</v>
      </c>
      <c r="Q4675" t="s">
        <v>15237</v>
      </c>
      <c r="R4675" t="s">
        <v>15258</v>
      </c>
      <c r="S4675" t="s">
        <v>15237</v>
      </c>
      <c r="T4675" t="s">
        <v>15301</v>
      </c>
      <c r="U4675" t="s">
        <v>15317</v>
      </c>
    </row>
    <row r="4676" spans="1:21" x14ac:dyDescent="0.25">
      <c r="A4676">
        <v>2011</v>
      </c>
      <c r="B4676">
        <v>11</v>
      </c>
      <c r="C4676" t="s">
        <v>30</v>
      </c>
      <c r="D4676" t="s">
        <v>1787</v>
      </c>
      <c r="E4676" t="s">
        <v>4042</v>
      </c>
      <c r="F4676" t="s">
        <v>8077</v>
      </c>
      <c r="G4676" t="s">
        <v>12557</v>
      </c>
      <c r="H4676" t="s">
        <v>14560</v>
      </c>
      <c r="I4676">
        <v>80</v>
      </c>
      <c r="J4676">
        <v>0</v>
      </c>
      <c r="K4676">
        <v>16.922999999999998</v>
      </c>
      <c r="L4676" t="s">
        <v>18743</v>
      </c>
      <c r="M4676" t="s">
        <v>18709</v>
      </c>
      <c r="N4676" t="s">
        <v>15350</v>
      </c>
      <c r="O4676" t="s">
        <v>15237</v>
      </c>
      <c r="P4676" t="s">
        <v>15350</v>
      </c>
      <c r="Q4676" t="s">
        <v>15237</v>
      </c>
      <c r="R4676" t="s">
        <v>18209</v>
      </c>
      <c r="S4676" t="s">
        <v>15246</v>
      </c>
      <c r="T4676" t="s">
        <v>18744</v>
      </c>
      <c r="U4676" t="s">
        <v>15317</v>
      </c>
    </row>
    <row r="4677" spans="1:21" x14ac:dyDescent="0.25">
      <c r="A4677">
        <v>2011</v>
      </c>
      <c r="B4677">
        <v>11</v>
      </c>
      <c r="C4677" t="s">
        <v>30</v>
      </c>
      <c r="D4677" t="s">
        <v>1788</v>
      </c>
      <c r="E4677" t="s">
        <v>3377</v>
      </c>
      <c r="F4677" t="s">
        <v>7381</v>
      </c>
      <c r="G4677" t="s">
        <v>12558</v>
      </c>
      <c r="H4677" t="s">
        <v>11287</v>
      </c>
      <c r="I4677">
        <v>280</v>
      </c>
      <c r="J4677">
        <v>0</v>
      </c>
      <c r="K4677">
        <v>15781.794972</v>
      </c>
      <c r="L4677" t="s">
        <v>15199</v>
      </c>
      <c r="M4677" t="s">
        <v>15246</v>
      </c>
      <c r="N4677" t="s">
        <v>17200</v>
      </c>
      <c r="O4677" t="s">
        <v>15246</v>
      </c>
      <c r="R4677" t="s">
        <v>15189</v>
      </c>
      <c r="S4677" t="s">
        <v>15246</v>
      </c>
      <c r="T4677" t="s">
        <v>15304</v>
      </c>
      <c r="U4677" t="s">
        <v>15317</v>
      </c>
    </row>
    <row r="4678" spans="1:21" x14ac:dyDescent="0.25">
      <c r="A4678">
        <v>2011</v>
      </c>
      <c r="B4678">
        <v>11</v>
      </c>
      <c r="C4678" t="s">
        <v>30</v>
      </c>
      <c r="D4678" t="s">
        <v>1789</v>
      </c>
      <c r="E4678" t="s">
        <v>4043</v>
      </c>
      <c r="F4678" t="s">
        <v>7701</v>
      </c>
      <c r="G4678" t="s">
        <v>12559</v>
      </c>
      <c r="H4678" t="s">
        <v>14339</v>
      </c>
      <c r="I4678">
        <v>1200</v>
      </c>
      <c r="J4678">
        <v>0</v>
      </c>
      <c r="K4678">
        <v>837.34158000000002</v>
      </c>
      <c r="L4678" t="s">
        <v>18477</v>
      </c>
      <c r="M4678" t="s">
        <v>18478</v>
      </c>
      <c r="N4678" t="s">
        <v>18479</v>
      </c>
      <c r="O4678" t="s">
        <v>15246</v>
      </c>
      <c r="P4678" t="s">
        <v>17642</v>
      </c>
      <c r="Q4678" t="s">
        <v>15246</v>
      </c>
      <c r="R4678" t="s">
        <v>17643</v>
      </c>
      <c r="S4678" t="s">
        <v>15246</v>
      </c>
      <c r="T4678" t="s">
        <v>17191</v>
      </c>
      <c r="U4678" t="s">
        <v>15317</v>
      </c>
    </row>
    <row r="4679" spans="1:21" x14ac:dyDescent="0.25">
      <c r="A4679">
        <v>2011</v>
      </c>
      <c r="B4679">
        <v>11</v>
      </c>
      <c r="C4679" t="s">
        <v>30</v>
      </c>
      <c r="D4679" t="s">
        <v>1791</v>
      </c>
      <c r="E4679" t="s">
        <v>4044</v>
      </c>
      <c r="F4679" t="s">
        <v>7702</v>
      </c>
      <c r="G4679" t="s">
        <v>12561</v>
      </c>
      <c r="H4679" t="s">
        <v>14324</v>
      </c>
      <c r="I4679">
        <v>3375.7350099999999</v>
      </c>
      <c r="J4679">
        <v>0</v>
      </c>
      <c r="K4679">
        <v>1395.444317</v>
      </c>
      <c r="L4679" t="s">
        <v>18480</v>
      </c>
      <c r="M4679" t="s">
        <v>18478</v>
      </c>
      <c r="N4679" t="s">
        <v>18481</v>
      </c>
      <c r="O4679" t="s">
        <v>16837</v>
      </c>
      <c r="P4679" t="s">
        <v>17734</v>
      </c>
      <c r="Q4679" t="s">
        <v>15246</v>
      </c>
      <c r="R4679" t="s">
        <v>17618</v>
      </c>
      <c r="S4679" t="s">
        <v>15246</v>
      </c>
      <c r="T4679" t="s">
        <v>18482</v>
      </c>
      <c r="U4679" t="s">
        <v>15317</v>
      </c>
    </row>
    <row r="4680" spans="1:21" x14ac:dyDescent="0.25">
      <c r="A4680">
        <v>2011</v>
      </c>
      <c r="B4680">
        <v>11</v>
      </c>
      <c r="C4680" t="s">
        <v>30</v>
      </c>
      <c r="D4680" t="s">
        <v>1792</v>
      </c>
      <c r="E4680" t="s">
        <v>3655</v>
      </c>
      <c r="F4680" t="s">
        <v>8078</v>
      </c>
      <c r="G4680" t="s">
        <v>12562</v>
      </c>
      <c r="H4680" t="s">
        <v>14334</v>
      </c>
      <c r="I4680">
        <v>470</v>
      </c>
      <c r="J4680">
        <v>0</v>
      </c>
      <c r="K4680">
        <v>63.588841000000002</v>
      </c>
      <c r="L4680" t="s">
        <v>18483</v>
      </c>
      <c r="M4680" t="s">
        <v>15246</v>
      </c>
      <c r="P4680" t="s">
        <v>15189</v>
      </c>
      <c r="Q4680" t="s">
        <v>15246</v>
      </c>
      <c r="R4680" t="s">
        <v>17196</v>
      </c>
      <c r="S4680" t="s">
        <v>15246</v>
      </c>
      <c r="T4680" t="s">
        <v>15304</v>
      </c>
      <c r="U4680" t="s">
        <v>15317</v>
      </c>
    </row>
    <row r="4681" spans="1:21" x14ac:dyDescent="0.25">
      <c r="A4681">
        <v>2011</v>
      </c>
      <c r="B4681">
        <v>11</v>
      </c>
      <c r="C4681" t="s">
        <v>30</v>
      </c>
      <c r="D4681" t="s">
        <v>1794</v>
      </c>
      <c r="E4681" t="s">
        <v>4045</v>
      </c>
      <c r="F4681" t="s">
        <v>8079</v>
      </c>
      <c r="G4681" t="s">
        <v>12564</v>
      </c>
      <c r="H4681" t="s">
        <v>14334</v>
      </c>
      <c r="I4681">
        <v>95</v>
      </c>
      <c r="J4681">
        <v>0</v>
      </c>
      <c r="K4681">
        <v>84.297156999999999</v>
      </c>
      <c r="L4681" t="s">
        <v>17684</v>
      </c>
      <c r="M4681" t="s">
        <v>15246</v>
      </c>
      <c r="N4681" t="s">
        <v>18484</v>
      </c>
      <c r="O4681" t="s">
        <v>15246</v>
      </c>
      <c r="P4681" t="s">
        <v>17735</v>
      </c>
      <c r="Q4681" t="s">
        <v>15246</v>
      </c>
      <c r="R4681" t="s">
        <v>17196</v>
      </c>
      <c r="S4681" t="s">
        <v>15246</v>
      </c>
      <c r="T4681" t="s">
        <v>15304</v>
      </c>
      <c r="U4681" t="s">
        <v>15317</v>
      </c>
    </row>
    <row r="4682" spans="1:21" x14ac:dyDescent="0.25">
      <c r="A4682">
        <v>2011</v>
      </c>
      <c r="B4682">
        <v>11</v>
      </c>
      <c r="C4682" t="s">
        <v>30</v>
      </c>
      <c r="D4682" t="s">
        <v>1795</v>
      </c>
      <c r="G4682" t="s">
        <v>13261</v>
      </c>
      <c r="H4682" t="s">
        <v>11287</v>
      </c>
      <c r="I4682">
        <v>550</v>
      </c>
      <c r="J4682">
        <v>0</v>
      </c>
      <c r="K4682">
        <v>160</v>
      </c>
      <c r="P4682" t="s">
        <v>17201</v>
      </c>
      <c r="Q4682" t="s">
        <v>15237</v>
      </c>
      <c r="R4682" t="s">
        <v>15189</v>
      </c>
      <c r="S4682" t="s">
        <v>15246</v>
      </c>
      <c r="T4682" t="s">
        <v>17640</v>
      </c>
      <c r="U4682" t="s">
        <v>15317</v>
      </c>
    </row>
    <row r="4683" spans="1:21" x14ac:dyDescent="0.25">
      <c r="A4683">
        <v>2011</v>
      </c>
      <c r="B4683">
        <v>11</v>
      </c>
      <c r="C4683" t="s">
        <v>30</v>
      </c>
      <c r="D4683" t="s">
        <v>1796</v>
      </c>
      <c r="E4683" t="s">
        <v>4046</v>
      </c>
      <c r="F4683" t="s">
        <v>8080</v>
      </c>
      <c r="G4683" t="s">
        <v>13081</v>
      </c>
      <c r="H4683" t="s">
        <v>11287</v>
      </c>
      <c r="I4683">
        <v>70</v>
      </c>
      <c r="J4683">
        <v>0</v>
      </c>
      <c r="K4683">
        <v>62.504947000000001</v>
      </c>
      <c r="L4683" t="s">
        <v>15190</v>
      </c>
      <c r="M4683" t="s">
        <v>15246</v>
      </c>
      <c r="N4683" t="s">
        <v>18745</v>
      </c>
      <c r="O4683" t="s">
        <v>17515</v>
      </c>
      <c r="P4683" t="s">
        <v>18486</v>
      </c>
      <c r="Q4683" t="s">
        <v>17515</v>
      </c>
      <c r="R4683" t="s">
        <v>15189</v>
      </c>
      <c r="S4683" t="s">
        <v>15246</v>
      </c>
      <c r="T4683" t="s">
        <v>17640</v>
      </c>
      <c r="U4683" t="s">
        <v>15317</v>
      </c>
    </row>
    <row r="4684" spans="1:21" x14ac:dyDescent="0.25">
      <c r="A4684">
        <v>2011</v>
      </c>
      <c r="B4684">
        <v>11</v>
      </c>
      <c r="C4684" t="s">
        <v>30</v>
      </c>
      <c r="D4684" t="s">
        <v>1797</v>
      </c>
      <c r="G4684" t="s">
        <v>12567</v>
      </c>
      <c r="H4684" t="s">
        <v>11287</v>
      </c>
      <c r="I4684">
        <v>1000</v>
      </c>
      <c r="J4684">
        <v>0</v>
      </c>
      <c r="K4684">
        <v>1000</v>
      </c>
      <c r="R4684" t="s">
        <v>15189</v>
      </c>
      <c r="S4684" t="s">
        <v>15246</v>
      </c>
      <c r="T4684" t="s">
        <v>15304</v>
      </c>
      <c r="U4684" t="s">
        <v>15317</v>
      </c>
    </row>
    <row r="4685" spans="1:21" x14ac:dyDescent="0.25">
      <c r="A4685">
        <v>2011</v>
      </c>
      <c r="B4685">
        <v>11</v>
      </c>
      <c r="C4685" t="s">
        <v>30</v>
      </c>
      <c r="D4685" t="s">
        <v>1798</v>
      </c>
      <c r="E4685" t="s">
        <v>4047</v>
      </c>
      <c r="F4685" t="s">
        <v>7705</v>
      </c>
      <c r="G4685" t="s">
        <v>12568</v>
      </c>
      <c r="H4685" t="s">
        <v>14324</v>
      </c>
      <c r="I4685">
        <v>410</v>
      </c>
      <c r="J4685">
        <v>0</v>
      </c>
      <c r="K4685">
        <v>409.999999</v>
      </c>
      <c r="L4685" t="s">
        <v>17618</v>
      </c>
      <c r="M4685" t="s">
        <v>15246</v>
      </c>
      <c r="P4685" t="s">
        <v>17166</v>
      </c>
      <c r="Q4685" t="s">
        <v>15246</v>
      </c>
      <c r="R4685" t="s">
        <v>17618</v>
      </c>
      <c r="S4685" t="s">
        <v>15246</v>
      </c>
      <c r="T4685" t="s">
        <v>15304</v>
      </c>
      <c r="U4685" t="s">
        <v>15317</v>
      </c>
    </row>
    <row r="4686" spans="1:21" x14ac:dyDescent="0.25">
      <c r="A4686">
        <v>2011</v>
      </c>
      <c r="B4686">
        <v>11</v>
      </c>
      <c r="C4686" t="s">
        <v>30</v>
      </c>
      <c r="D4686" t="s">
        <v>1799</v>
      </c>
      <c r="E4686" t="s">
        <v>4047</v>
      </c>
      <c r="F4686" t="s">
        <v>7706</v>
      </c>
      <c r="G4686" t="s">
        <v>12569</v>
      </c>
      <c r="H4686" t="s">
        <v>14324</v>
      </c>
      <c r="I4686">
        <v>205</v>
      </c>
      <c r="J4686">
        <v>0</v>
      </c>
      <c r="K4686">
        <v>205</v>
      </c>
      <c r="L4686" t="s">
        <v>17618</v>
      </c>
      <c r="M4686" t="s">
        <v>15246</v>
      </c>
      <c r="P4686" t="s">
        <v>17166</v>
      </c>
      <c r="Q4686" t="s">
        <v>15246</v>
      </c>
      <c r="R4686" t="s">
        <v>17618</v>
      </c>
      <c r="S4686" t="s">
        <v>15246</v>
      </c>
      <c r="T4686" t="s">
        <v>15304</v>
      </c>
      <c r="U4686" t="s">
        <v>15317</v>
      </c>
    </row>
    <row r="4687" spans="1:21" x14ac:dyDescent="0.25">
      <c r="A4687">
        <v>2011</v>
      </c>
      <c r="B4687">
        <v>11</v>
      </c>
      <c r="C4687" t="s">
        <v>30</v>
      </c>
      <c r="D4687" t="s">
        <v>1800</v>
      </c>
      <c r="G4687" t="s">
        <v>12570</v>
      </c>
      <c r="H4687" t="s">
        <v>14334</v>
      </c>
      <c r="I4687">
        <v>40</v>
      </c>
      <c r="J4687">
        <v>0</v>
      </c>
      <c r="K4687">
        <v>40</v>
      </c>
      <c r="R4687" t="s">
        <v>17196</v>
      </c>
      <c r="S4687" t="s">
        <v>15246</v>
      </c>
      <c r="T4687" t="s">
        <v>15304</v>
      </c>
      <c r="U4687" t="s">
        <v>15317</v>
      </c>
    </row>
    <row r="4688" spans="1:21" x14ac:dyDescent="0.25">
      <c r="A4688">
        <v>2011</v>
      </c>
      <c r="B4688">
        <v>11</v>
      </c>
      <c r="C4688" t="s">
        <v>30</v>
      </c>
      <c r="D4688" t="s">
        <v>1801</v>
      </c>
      <c r="E4688" t="s">
        <v>4048</v>
      </c>
      <c r="F4688" t="s">
        <v>8081</v>
      </c>
      <c r="G4688" t="s">
        <v>12571</v>
      </c>
      <c r="H4688" t="s">
        <v>14334</v>
      </c>
      <c r="I4688">
        <v>150</v>
      </c>
      <c r="J4688">
        <v>0</v>
      </c>
      <c r="K4688">
        <v>150</v>
      </c>
      <c r="L4688" t="s">
        <v>17022</v>
      </c>
      <c r="M4688" t="s">
        <v>15246</v>
      </c>
      <c r="N4688" t="s">
        <v>18746</v>
      </c>
      <c r="O4688" t="s">
        <v>15246</v>
      </c>
      <c r="R4688" t="s">
        <v>17196</v>
      </c>
      <c r="S4688" t="s">
        <v>15246</v>
      </c>
      <c r="T4688" t="s">
        <v>15304</v>
      </c>
      <c r="U4688" t="s">
        <v>15317</v>
      </c>
    </row>
    <row r="4689" spans="1:21" x14ac:dyDescent="0.25">
      <c r="A4689">
        <v>2011</v>
      </c>
      <c r="B4689">
        <v>11</v>
      </c>
      <c r="C4689" t="s">
        <v>30</v>
      </c>
      <c r="D4689" t="s">
        <v>1803</v>
      </c>
      <c r="G4689" t="s">
        <v>12573</v>
      </c>
      <c r="H4689" t="s">
        <v>11287</v>
      </c>
      <c r="I4689">
        <v>100</v>
      </c>
      <c r="J4689">
        <v>0</v>
      </c>
      <c r="K4689">
        <v>99.918887999999995</v>
      </c>
      <c r="P4689" t="s">
        <v>15181</v>
      </c>
      <c r="Q4689" t="s">
        <v>15237</v>
      </c>
      <c r="R4689" t="s">
        <v>15189</v>
      </c>
      <c r="S4689" t="s">
        <v>15246</v>
      </c>
      <c r="T4689" t="s">
        <v>17640</v>
      </c>
      <c r="U4689" t="s">
        <v>15317</v>
      </c>
    </row>
    <row r="4690" spans="1:21" x14ac:dyDescent="0.25">
      <c r="A4690">
        <v>2011</v>
      </c>
      <c r="B4690">
        <v>11</v>
      </c>
      <c r="C4690" t="s">
        <v>30</v>
      </c>
      <c r="D4690" t="s">
        <v>1804</v>
      </c>
      <c r="E4690" t="s">
        <v>4049</v>
      </c>
      <c r="F4690" t="s">
        <v>8082</v>
      </c>
      <c r="G4690" t="s">
        <v>12574</v>
      </c>
      <c r="H4690" t="s">
        <v>14334</v>
      </c>
      <c r="I4690">
        <v>110</v>
      </c>
      <c r="J4690">
        <v>0</v>
      </c>
      <c r="K4690">
        <v>73.223254999999995</v>
      </c>
      <c r="L4690" t="s">
        <v>15206</v>
      </c>
      <c r="M4690" t="s">
        <v>15246</v>
      </c>
      <c r="N4690" t="s">
        <v>15181</v>
      </c>
      <c r="O4690" t="s">
        <v>15237</v>
      </c>
      <c r="R4690" t="s">
        <v>17196</v>
      </c>
      <c r="S4690" t="s">
        <v>15246</v>
      </c>
      <c r="T4690" t="s">
        <v>17640</v>
      </c>
      <c r="U4690" t="s">
        <v>15317</v>
      </c>
    </row>
    <row r="4691" spans="1:21" x14ac:dyDescent="0.25">
      <c r="A4691">
        <v>2011</v>
      </c>
      <c r="B4691">
        <v>11</v>
      </c>
      <c r="C4691" t="s">
        <v>30</v>
      </c>
      <c r="D4691" t="s">
        <v>1805</v>
      </c>
      <c r="E4691" t="s">
        <v>4050</v>
      </c>
      <c r="F4691" t="s">
        <v>8083</v>
      </c>
      <c r="G4691" t="s">
        <v>12575</v>
      </c>
      <c r="H4691" t="s">
        <v>14334</v>
      </c>
      <c r="I4691">
        <v>210</v>
      </c>
      <c r="J4691">
        <v>0</v>
      </c>
      <c r="K4691">
        <v>210</v>
      </c>
      <c r="L4691" t="s">
        <v>17165</v>
      </c>
      <c r="M4691" t="s">
        <v>15246</v>
      </c>
      <c r="N4691" t="s">
        <v>17165</v>
      </c>
      <c r="O4691" t="s">
        <v>15246</v>
      </c>
      <c r="R4691" t="s">
        <v>17196</v>
      </c>
      <c r="S4691" t="s">
        <v>15246</v>
      </c>
      <c r="T4691" t="s">
        <v>15304</v>
      </c>
      <c r="U4691" t="s">
        <v>15317</v>
      </c>
    </row>
    <row r="4692" spans="1:21" x14ac:dyDescent="0.25">
      <c r="A4692">
        <v>2011</v>
      </c>
      <c r="B4692">
        <v>11</v>
      </c>
      <c r="C4692" t="s">
        <v>30</v>
      </c>
      <c r="D4692" t="s">
        <v>1806</v>
      </c>
      <c r="E4692" t="s">
        <v>4051</v>
      </c>
      <c r="F4692" t="s">
        <v>8084</v>
      </c>
      <c r="G4692" t="s">
        <v>12576</v>
      </c>
      <c r="H4692" t="s">
        <v>14334</v>
      </c>
      <c r="I4692">
        <v>105</v>
      </c>
      <c r="J4692">
        <v>0</v>
      </c>
      <c r="K4692">
        <v>102.9</v>
      </c>
      <c r="L4692" t="s">
        <v>17656</v>
      </c>
      <c r="M4692" t="s">
        <v>15246</v>
      </c>
      <c r="N4692" t="s">
        <v>17202</v>
      </c>
      <c r="O4692" t="s">
        <v>15246</v>
      </c>
      <c r="P4692" t="s">
        <v>17202</v>
      </c>
      <c r="Q4692" t="s">
        <v>15246</v>
      </c>
      <c r="R4692" t="s">
        <v>17196</v>
      </c>
      <c r="S4692" t="s">
        <v>15246</v>
      </c>
      <c r="T4692" t="s">
        <v>15304</v>
      </c>
      <c r="U4692" t="s">
        <v>15317</v>
      </c>
    </row>
    <row r="4693" spans="1:21" x14ac:dyDescent="0.25">
      <c r="A4693">
        <v>2011</v>
      </c>
      <c r="B4693">
        <v>11</v>
      </c>
      <c r="C4693" t="s">
        <v>30</v>
      </c>
      <c r="D4693" t="s">
        <v>1807</v>
      </c>
      <c r="G4693" t="s">
        <v>12577</v>
      </c>
      <c r="H4693" t="s">
        <v>11287</v>
      </c>
      <c r="I4693">
        <v>16</v>
      </c>
      <c r="J4693">
        <v>0</v>
      </c>
      <c r="K4693">
        <v>0</v>
      </c>
      <c r="P4693" t="s">
        <v>17616</v>
      </c>
      <c r="Q4693" t="s">
        <v>17617</v>
      </c>
      <c r="R4693" t="s">
        <v>15189</v>
      </c>
      <c r="S4693" t="s">
        <v>15246</v>
      </c>
      <c r="T4693" t="s">
        <v>17619</v>
      </c>
      <c r="U4693" t="s">
        <v>15317</v>
      </c>
    </row>
    <row r="4694" spans="1:21" x14ac:dyDescent="0.25">
      <c r="A4694">
        <v>2011</v>
      </c>
      <c r="B4694">
        <v>11</v>
      </c>
      <c r="C4694" t="s">
        <v>30</v>
      </c>
      <c r="D4694" t="s">
        <v>1808</v>
      </c>
      <c r="E4694" t="s">
        <v>4052</v>
      </c>
      <c r="F4694" t="s">
        <v>8085</v>
      </c>
      <c r="G4694" t="s">
        <v>13262</v>
      </c>
      <c r="H4694" t="s">
        <v>14334</v>
      </c>
      <c r="I4694">
        <v>60</v>
      </c>
      <c r="J4694">
        <v>0</v>
      </c>
      <c r="K4694">
        <v>60</v>
      </c>
      <c r="L4694" t="s">
        <v>17348</v>
      </c>
      <c r="M4694" t="s">
        <v>17515</v>
      </c>
      <c r="N4694" t="s">
        <v>17200</v>
      </c>
      <c r="O4694" t="s">
        <v>15246</v>
      </c>
      <c r="R4694" t="s">
        <v>17196</v>
      </c>
      <c r="S4694" t="s">
        <v>15246</v>
      </c>
      <c r="T4694" t="s">
        <v>17640</v>
      </c>
      <c r="U4694" t="s">
        <v>15317</v>
      </c>
    </row>
    <row r="4695" spans="1:21" x14ac:dyDescent="0.25">
      <c r="A4695">
        <v>2011</v>
      </c>
      <c r="B4695">
        <v>11</v>
      </c>
      <c r="C4695" t="s">
        <v>30</v>
      </c>
      <c r="D4695" t="s">
        <v>1810</v>
      </c>
      <c r="E4695" t="s">
        <v>4003</v>
      </c>
      <c r="F4695" t="s">
        <v>8043</v>
      </c>
      <c r="G4695" t="s">
        <v>12580</v>
      </c>
      <c r="H4695" t="s">
        <v>14334</v>
      </c>
      <c r="I4695">
        <v>70</v>
      </c>
      <c r="J4695">
        <v>0</v>
      </c>
      <c r="K4695">
        <v>0</v>
      </c>
      <c r="L4695" t="s">
        <v>18701</v>
      </c>
      <c r="M4695" t="s">
        <v>15246</v>
      </c>
      <c r="N4695" t="s">
        <v>18702</v>
      </c>
      <c r="O4695" t="s">
        <v>15246</v>
      </c>
      <c r="R4695" t="s">
        <v>17196</v>
      </c>
      <c r="S4695" t="s">
        <v>15246</v>
      </c>
      <c r="T4695" t="s">
        <v>15304</v>
      </c>
      <c r="U4695" t="s">
        <v>15317</v>
      </c>
    </row>
    <row r="4696" spans="1:21" x14ac:dyDescent="0.25">
      <c r="A4696">
        <v>2011</v>
      </c>
      <c r="B4696">
        <v>11</v>
      </c>
      <c r="C4696" t="s">
        <v>30</v>
      </c>
      <c r="D4696" t="s">
        <v>2268</v>
      </c>
      <c r="G4696" t="s">
        <v>13082</v>
      </c>
      <c r="H4696" t="s">
        <v>14652</v>
      </c>
      <c r="I4696">
        <v>480</v>
      </c>
      <c r="J4696">
        <v>0</v>
      </c>
      <c r="K4696">
        <v>480</v>
      </c>
      <c r="T4696" s="124" t="s">
        <v>15304</v>
      </c>
      <c r="U4696" s="124" t="s">
        <v>15317</v>
      </c>
    </row>
    <row r="4697" spans="1:21" x14ac:dyDescent="0.25">
      <c r="A4697">
        <v>2011</v>
      </c>
      <c r="B4697">
        <v>11</v>
      </c>
      <c r="C4697" t="s">
        <v>30</v>
      </c>
      <c r="D4697" t="s">
        <v>2398</v>
      </c>
      <c r="E4697" t="s">
        <v>4053</v>
      </c>
      <c r="F4697" t="s">
        <v>8086</v>
      </c>
      <c r="G4697" t="s">
        <v>13263</v>
      </c>
      <c r="H4697" t="s">
        <v>14334</v>
      </c>
      <c r="I4697">
        <v>1115</v>
      </c>
      <c r="J4697">
        <v>0</v>
      </c>
      <c r="K4697">
        <v>1110.9677340000001</v>
      </c>
      <c r="R4697" t="s">
        <v>17196</v>
      </c>
      <c r="S4697" t="s">
        <v>15246</v>
      </c>
      <c r="T4697" t="s">
        <v>15304</v>
      </c>
      <c r="U4697" t="s">
        <v>15317</v>
      </c>
    </row>
    <row r="4698" spans="1:21" x14ac:dyDescent="0.25">
      <c r="A4698">
        <v>2011</v>
      </c>
      <c r="B4698">
        <v>11</v>
      </c>
      <c r="C4698" t="s">
        <v>30</v>
      </c>
      <c r="D4698" t="s">
        <v>2399</v>
      </c>
      <c r="E4698" t="s">
        <v>4054</v>
      </c>
      <c r="F4698" t="s">
        <v>8087</v>
      </c>
      <c r="G4698" t="s">
        <v>13264</v>
      </c>
      <c r="H4698" t="s">
        <v>14334</v>
      </c>
      <c r="I4698">
        <v>1000</v>
      </c>
      <c r="J4698">
        <v>0</v>
      </c>
      <c r="K4698">
        <v>908.99123199999997</v>
      </c>
      <c r="L4698" t="s">
        <v>18747</v>
      </c>
      <c r="M4698" t="s">
        <v>15246</v>
      </c>
      <c r="N4698" t="s">
        <v>16900</v>
      </c>
      <c r="O4698" t="s">
        <v>15246</v>
      </c>
      <c r="P4698" t="s">
        <v>17196</v>
      </c>
      <c r="Q4698" t="s">
        <v>15246</v>
      </c>
      <c r="R4698" t="s">
        <v>17196</v>
      </c>
      <c r="S4698" t="s">
        <v>15246</v>
      </c>
      <c r="T4698" t="s">
        <v>15304</v>
      </c>
      <c r="U4698" t="s">
        <v>15317</v>
      </c>
    </row>
    <row r="4699" spans="1:21" x14ac:dyDescent="0.25">
      <c r="A4699">
        <v>2011</v>
      </c>
      <c r="B4699">
        <v>11</v>
      </c>
      <c r="C4699" t="s">
        <v>30</v>
      </c>
      <c r="D4699" t="s">
        <v>2400</v>
      </c>
      <c r="E4699" t="s">
        <v>4055</v>
      </c>
      <c r="F4699" t="s">
        <v>8088</v>
      </c>
      <c r="G4699" t="s">
        <v>13265</v>
      </c>
      <c r="H4699" t="s">
        <v>14334</v>
      </c>
      <c r="I4699">
        <v>955.98184700000002</v>
      </c>
      <c r="J4699">
        <v>0</v>
      </c>
      <c r="K4699">
        <v>791.78617299999996</v>
      </c>
      <c r="L4699" t="s">
        <v>17349</v>
      </c>
      <c r="M4699" t="s">
        <v>17515</v>
      </c>
      <c r="N4699" t="s">
        <v>15206</v>
      </c>
      <c r="O4699" t="s">
        <v>15246</v>
      </c>
      <c r="P4699" t="s">
        <v>17189</v>
      </c>
      <c r="Q4699" t="s">
        <v>15246</v>
      </c>
      <c r="R4699" t="s">
        <v>17196</v>
      </c>
      <c r="S4699" t="s">
        <v>15246</v>
      </c>
      <c r="T4699" t="s">
        <v>17640</v>
      </c>
      <c r="U4699" t="s">
        <v>15317</v>
      </c>
    </row>
    <row r="4700" spans="1:21" x14ac:dyDescent="0.25">
      <c r="A4700">
        <v>2011</v>
      </c>
      <c r="B4700">
        <v>12</v>
      </c>
      <c r="C4700" t="s">
        <v>25</v>
      </c>
      <c r="D4700" t="s">
        <v>915</v>
      </c>
      <c r="E4700" t="s">
        <v>3660</v>
      </c>
      <c r="F4700" t="s">
        <v>7708</v>
      </c>
      <c r="G4700" t="s">
        <v>11773</v>
      </c>
      <c r="H4700" t="s">
        <v>14355</v>
      </c>
      <c r="I4700">
        <v>2867.2545909999999</v>
      </c>
      <c r="J4700">
        <v>0</v>
      </c>
      <c r="K4700">
        <v>2399.2211870000001</v>
      </c>
      <c r="L4700" t="s">
        <v>18488</v>
      </c>
      <c r="M4700" t="s">
        <v>16846</v>
      </c>
      <c r="N4700" t="s">
        <v>17770</v>
      </c>
      <c r="O4700" t="s">
        <v>16846</v>
      </c>
      <c r="P4700" t="s">
        <v>17743</v>
      </c>
      <c r="Q4700" t="s">
        <v>16846</v>
      </c>
      <c r="R4700" t="s">
        <v>17744</v>
      </c>
      <c r="S4700" t="s">
        <v>16846</v>
      </c>
      <c r="T4700" t="s">
        <v>16847</v>
      </c>
      <c r="U4700" t="s">
        <v>15317</v>
      </c>
    </row>
    <row r="4701" spans="1:21" x14ac:dyDescent="0.25">
      <c r="A4701">
        <v>2011</v>
      </c>
      <c r="B4701">
        <v>12</v>
      </c>
      <c r="C4701" t="s">
        <v>25</v>
      </c>
      <c r="D4701" t="s">
        <v>919</v>
      </c>
      <c r="E4701" t="s">
        <v>4056</v>
      </c>
      <c r="F4701" t="s">
        <v>8089</v>
      </c>
      <c r="G4701" t="s">
        <v>11777</v>
      </c>
      <c r="H4701" t="s">
        <v>14355</v>
      </c>
      <c r="I4701">
        <v>270.21568400000001</v>
      </c>
      <c r="J4701">
        <v>0</v>
      </c>
      <c r="K4701">
        <v>276.12508800000001</v>
      </c>
      <c r="L4701" t="s">
        <v>17547</v>
      </c>
      <c r="M4701" t="s">
        <v>16846</v>
      </c>
      <c r="N4701" t="s">
        <v>17547</v>
      </c>
      <c r="O4701" t="s">
        <v>16846</v>
      </c>
      <c r="P4701" t="s">
        <v>17757</v>
      </c>
      <c r="Q4701" t="s">
        <v>16846</v>
      </c>
      <c r="R4701" t="s">
        <v>17744</v>
      </c>
      <c r="S4701" t="s">
        <v>16846</v>
      </c>
      <c r="T4701" t="s">
        <v>16847</v>
      </c>
      <c r="U4701" t="s">
        <v>15317</v>
      </c>
    </row>
    <row r="4702" spans="1:21" x14ac:dyDescent="0.25">
      <c r="A4702">
        <v>2011</v>
      </c>
      <c r="B4702">
        <v>12</v>
      </c>
      <c r="C4702" t="s">
        <v>25</v>
      </c>
      <c r="D4702" t="s">
        <v>920</v>
      </c>
      <c r="E4702" t="s">
        <v>3662</v>
      </c>
      <c r="F4702" t="s">
        <v>7709</v>
      </c>
      <c r="G4702" t="s">
        <v>11778</v>
      </c>
      <c r="H4702" t="s">
        <v>14360</v>
      </c>
      <c r="I4702">
        <v>2640.7477610000001</v>
      </c>
      <c r="J4702">
        <v>0</v>
      </c>
      <c r="K4702">
        <v>2723.0822509999998</v>
      </c>
      <c r="L4702" t="s">
        <v>18213</v>
      </c>
      <c r="M4702" t="s">
        <v>16846</v>
      </c>
      <c r="N4702" t="s">
        <v>17770</v>
      </c>
      <c r="O4702" t="s">
        <v>16846</v>
      </c>
      <c r="P4702" t="s">
        <v>17759</v>
      </c>
      <c r="Q4702" t="s">
        <v>16846</v>
      </c>
      <c r="R4702" t="s">
        <v>17760</v>
      </c>
      <c r="S4702" t="s">
        <v>16846</v>
      </c>
      <c r="T4702" t="s">
        <v>16847</v>
      </c>
      <c r="U4702" t="s">
        <v>15317</v>
      </c>
    </row>
    <row r="4703" spans="1:21" x14ac:dyDescent="0.25">
      <c r="A4703">
        <v>2011</v>
      </c>
      <c r="B4703">
        <v>12</v>
      </c>
      <c r="C4703" t="s">
        <v>25</v>
      </c>
      <c r="D4703" t="s">
        <v>921</v>
      </c>
      <c r="E4703" t="s">
        <v>3663</v>
      </c>
      <c r="F4703" t="s">
        <v>7710</v>
      </c>
      <c r="G4703" t="s">
        <v>11779</v>
      </c>
      <c r="H4703" t="s">
        <v>14361</v>
      </c>
      <c r="I4703">
        <v>1406.7058239999999</v>
      </c>
      <c r="J4703">
        <v>0</v>
      </c>
      <c r="K4703">
        <v>1465.345599</v>
      </c>
      <c r="L4703" t="s">
        <v>17770</v>
      </c>
      <c r="M4703" t="s">
        <v>16846</v>
      </c>
      <c r="N4703" t="s">
        <v>17770</v>
      </c>
      <c r="O4703" t="s">
        <v>16846</v>
      </c>
      <c r="P4703" t="s">
        <v>17761</v>
      </c>
      <c r="Q4703" t="s">
        <v>16846</v>
      </c>
      <c r="R4703" t="s">
        <v>17761</v>
      </c>
      <c r="S4703" t="s">
        <v>16846</v>
      </c>
      <c r="T4703" t="s">
        <v>16847</v>
      </c>
      <c r="U4703" t="s">
        <v>15317</v>
      </c>
    </row>
    <row r="4704" spans="1:21" x14ac:dyDescent="0.25">
      <c r="A4704">
        <v>2011</v>
      </c>
      <c r="B4704">
        <v>12</v>
      </c>
      <c r="C4704" t="s">
        <v>25</v>
      </c>
      <c r="D4704" t="s">
        <v>922</v>
      </c>
      <c r="E4704" t="s">
        <v>4057</v>
      </c>
      <c r="F4704" t="s">
        <v>7711</v>
      </c>
      <c r="G4704" t="s">
        <v>11780</v>
      </c>
      <c r="H4704" t="s">
        <v>14362</v>
      </c>
      <c r="I4704">
        <v>14308.002172</v>
      </c>
      <c r="J4704">
        <v>0</v>
      </c>
      <c r="K4704">
        <v>13099.884935</v>
      </c>
      <c r="L4704" t="s">
        <v>18215</v>
      </c>
      <c r="M4704" t="s">
        <v>16846</v>
      </c>
      <c r="N4704" t="s">
        <v>17762</v>
      </c>
      <c r="O4704" t="s">
        <v>16846</v>
      </c>
      <c r="P4704" t="s">
        <v>17763</v>
      </c>
      <c r="Q4704" t="s">
        <v>16846</v>
      </c>
      <c r="R4704" t="s">
        <v>17547</v>
      </c>
      <c r="S4704" t="s">
        <v>16846</v>
      </c>
      <c r="T4704" t="s">
        <v>16847</v>
      </c>
      <c r="U4704" t="s">
        <v>15317</v>
      </c>
    </row>
    <row r="4705" spans="1:21" x14ac:dyDescent="0.25">
      <c r="A4705">
        <v>2011</v>
      </c>
      <c r="B4705">
        <v>12</v>
      </c>
      <c r="C4705" t="s">
        <v>25</v>
      </c>
      <c r="D4705" t="s">
        <v>924</v>
      </c>
      <c r="E4705" t="s">
        <v>3664</v>
      </c>
      <c r="F4705" t="s">
        <v>7387</v>
      </c>
      <c r="G4705" t="s">
        <v>11782</v>
      </c>
      <c r="H4705" t="s">
        <v>14562</v>
      </c>
      <c r="I4705">
        <v>1390.2460719999999</v>
      </c>
      <c r="J4705">
        <v>0</v>
      </c>
      <c r="K4705">
        <v>1327.7016209999999</v>
      </c>
      <c r="L4705" t="s">
        <v>18490</v>
      </c>
      <c r="M4705" t="s">
        <v>16846</v>
      </c>
      <c r="P4705" t="s">
        <v>15280</v>
      </c>
      <c r="Q4705" t="s">
        <v>15249</v>
      </c>
      <c r="R4705" t="s">
        <v>17753</v>
      </c>
      <c r="S4705" t="s">
        <v>16846</v>
      </c>
      <c r="T4705" t="s">
        <v>16847</v>
      </c>
      <c r="U4705" t="s">
        <v>15317</v>
      </c>
    </row>
    <row r="4706" spans="1:21" x14ac:dyDescent="0.25">
      <c r="A4706">
        <v>2011</v>
      </c>
      <c r="B4706">
        <v>12</v>
      </c>
      <c r="C4706" t="s">
        <v>25</v>
      </c>
      <c r="D4706" t="s">
        <v>933</v>
      </c>
      <c r="E4706" t="s">
        <v>4058</v>
      </c>
      <c r="F4706" t="s">
        <v>8090</v>
      </c>
      <c r="G4706" t="s">
        <v>11791</v>
      </c>
      <c r="H4706" t="s">
        <v>14362</v>
      </c>
      <c r="I4706">
        <v>1211.0952030000001</v>
      </c>
      <c r="J4706">
        <v>0</v>
      </c>
      <c r="K4706">
        <v>953.41933300000005</v>
      </c>
      <c r="L4706" t="s">
        <v>18748</v>
      </c>
      <c r="M4706" t="s">
        <v>16846</v>
      </c>
      <c r="N4706" t="s">
        <v>17771</v>
      </c>
      <c r="O4706" t="s">
        <v>16846</v>
      </c>
      <c r="P4706" t="s">
        <v>17771</v>
      </c>
      <c r="Q4706" t="s">
        <v>16846</v>
      </c>
      <c r="R4706" t="s">
        <v>17547</v>
      </c>
      <c r="S4706" t="s">
        <v>16846</v>
      </c>
      <c r="T4706" t="s">
        <v>16847</v>
      </c>
      <c r="U4706" t="s">
        <v>15317</v>
      </c>
    </row>
    <row r="4707" spans="1:21" x14ac:dyDescent="0.25">
      <c r="A4707">
        <v>2011</v>
      </c>
      <c r="B4707">
        <v>12</v>
      </c>
      <c r="C4707" t="s">
        <v>25</v>
      </c>
      <c r="D4707" t="s">
        <v>1813</v>
      </c>
      <c r="E4707" t="s">
        <v>3666</v>
      </c>
      <c r="F4707" t="s">
        <v>8091</v>
      </c>
      <c r="G4707" t="s">
        <v>12583</v>
      </c>
      <c r="H4707" t="s">
        <v>14354</v>
      </c>
      <c r="I4707">
        <v>1166.7174110000001</v>
      </c>
      <c r="J4707">
        <v>0</v>
      </c>
      <c r="K4707">
        <v>1175.617072</v>
      </c>
      <c r="L4707" t="s">
        <v>18492</v>
      </c>
      <c r="M4707" t="s">
        <v>16846</v>
      </c>
      <c r="N4707" t="s">
        <v>18749</v>
      </c>
      <c r="O4707" t="s">
        <v>16846</v>
      </c>
      <c r="P4707" t="s">
        <v>15281</v>
      </c>
      <c r="Q4707" t="s">
        <v>15249</v>
      </c>
      <c r="R4707" t="s">
        <v>17739</v>
      </c>
      <c r="S4707" t="s">
        <v>17740</v>
      </c>
      <c r="T4707" t="s">
        <v>17768</v>
      </c>
      <c r="U4707" t="s">
        <v>15317</v>
      </c>
    </row>
    <row r="4708" spans="1:21" x14ac:dyDescent="0.25">
      <c r="A4708">
        <v>2011</v>
      </c>
      <c r="B4708">
        <v>12</v>
      </c>
      <c r="C4708" t="s">
        <v>28</v>
      </c>
      <c r="D4708" t="s">
        <v>1814</v>
      </c>
      <c r="E4708" t="s">
        <v>3667</v>
      </c>
      <c r="F4708" t="s">
        <v>8092</v>
      </c>
      <c r="G4708" t="s">
        <v>12584</v>
      </c>
      <c r="H4708" t="s">
        <v>14369</v>
      </c>
      <c r="I4708">
        <v>752.11067000000003</v>
      </c>
      <c r="J4708">
        <v>0</v>
      </c>
      <c r="K4708">
        <v>1051.192542</v>
      </c>
      <c r="L4708" t="s">
        <v>18494</v>
      </c>
      <c r="M4708" t="s">
        <v>18495</v>
      </c>
      <c r="R4708" t="s">
        <v>17774</v>
      </c>
      <c r="S4708" t="s">
        <v>16846</v>
      </c>
      <c r="T4708" t="s">
        <v>18496</v>
      </c>
      <c r="U4708" t="s">
        <v>15317</v>
      </c>
    </row>
    <row r="4709" spans="1:21" x14ac:dyDescent="0.25">
      <c r="A4709">
        <v>2011</v>
      </c>
      <c r="B4709">
        <v>12</v>
      </c>
      <c r="C4709" t="s">
        <v>20</v>
      </c>
      <c r="D4709" t="s">
        <v>943</v>
      </c>
      <c r="G4709" t="s">
        <v>11801</v>
      </c>
      <c r="H4709" t="s">
        <v>14353</v>
      </c>
      <c r="I4709">
        <v>1186.75</v>
      </c>
      <c r="J4709">
        <v>0</v>
      </c>
      <c r="K4709">
        <v>1243.1662269999999</v>
      </c>
      <c r="P4709" t="s">
        <v>17775</v>
      </c>
      <c r="Q4709" t="s">
        <v>17234</v>
      </c>
      <c r="R4709" t="s">
        <v>17738</v>
      </c>
      <c r="S4709" t="s">
        <v>16846</v>
      </c>
      <c r="T4709" t="s">
        <v>17164</v>
      </c>
      <c r="U4709" t="s">
        <v>15317</v>
      </c>
    </row>
    <row r="4710" spans="1:21" x14ac:dyDescent="0.25">
      <c r="A4710">
        <v>2011</v>
      </c>
      <c r="B4710">
        <v>12</v>
      </c>
      <c r="C4710" t="s">
        <v>20</v>
      </c>
      <c r="D4710" t="s">
        <v>944</v>
      </c>
      <c r="G4710" t="s">
        <v>10936</v>
      </c>
      <c r="H4710" t="s">
        <v>14353</v>
      </c>
      <c r="I4710">
        <v>52.818724000000003</v>
      </c>
      <c r="J4710">
        <v>0</v>
      </c>
      <c r="K4710">
        <v>27.495569</v>
      </c>
      <c r="R4710" t="s">
        <v>17738</v>
      </c>
      <c r="S4710" t="s">
        <v>16846</v>
      </c>
      <c r="T4710" t="s">
        <v>16847</v>
      </c>
      <c r="U4710" t="s">
        <v>15317</v>
      </c>
    </row>
    <row r="4711" spans="1:21" x14ac:dyDescent="0.25">
      <c r="A4711">
        <v>2011</v>
      </c>
      <c r="B4711">
        <v>12</v>
      </c>
      <c r="C4711" t="s">
        <v>20</v>
      </c>
      <c r="D4711" t="s">
        <v>945</v>
      </c>
      <c r="G4711" t="s">
        <v>10937</v>
      </c>
      <c r="H4711" t="s">
        <v>14353</v>
      </c>
      <c r="I4711">
        <v>11.064</v>
      </c>
      <c r="J4711">
        <v>0</v>
      </c>
      <c r="K4711">
        <v>15.363139</v>
      </c>
      <c r="R4711" t="s">
        <v>17738</v>
      </c>
      <c r="S4711" t="s">
        <v>16846</v>
      </c>
      <c r="T4711" t="s">
        <v>16847</v>
      </c>
      <c r="U4711" t="s">
        <v>15317</v>
      </c>
    </row>
    <row r="4712" spans="1:21" x14ac:dyDescent="0.25">
      <c r="A4712">
        <v>2011</v>
      </c>
      <c r="B4712">
        <v>12</v>
      </c>
      <c r="C4712" t="s">
        <v>22</v>
      </c>
      <c r="D4712" t="s">
        <v>948</v>
      </c>
      <c r="G4712" t="s">
        <v>10941</v>
      </c>
      <c r="H4712" t="s">
        <v>14221</v>
      </c>
      <c r="I4712">
        <v>2096.7412749999999</v>
      </c>
      <c r="J4712">
        <v>0</v>
      </c>
      <c r="K4712">
        <v>2447.3337110000002</v>
      </c>
      <c r="U4712" t="s">
        <v>15316</v>
      </c>
    </row>
    <row r="4713" spans="1:21" x14ac:dyDescent="0.25">
      <c r="A4713">
        <v>2011</v>
      </c>
      <c r="B4713">
        <v>12</v>
      </c>
      <c r="C4713" t="s">
        <v>23</v>
      </c>
      <c r="D4713" t="s">
        <v>949</v>
      </c>
      <c r="G4713" t="s">
        <v>10942</v>
      </c>
      <c r="H4713" t="s">
        <v>14222</v>
      </c>
      <c r="I4713">
        <v>150.01981599999999</v>
      </c>
      <c r="J4713">
        <v>0</v>
      </c>
      <c r="K4713">
        <v>133.12115600000001</v>
      </c>
      <c r="U4713" t="s">
        <v>15316</v>
      </c>
    </row>
    <row r="4714" spans="1:21" x14ac:dyDescent="0.25">
      <c r="A4714">
        <v>2011</v>
      </c>
      <c r="B4714">
        <v>12</v>
      </c>
      <c r="C4714" t="s">
        <v>24</v>
      </c>
      <c r="D4714" t="s">
        <v>1816</v>
      </c>
      <c r="E4714" t="s">
        <v>4059</v>
      </c>
      <c r="F4714" t="s">
        <v>8093</v>
      </c>
      <c r="G4714" t="s">
        <v>12585</v>
      </c>
      <c r="H4714" t="s">
        <v>14564</v>
      </c>
      <c r="I4714">
        <v>958.75719500000002</v>
      </c>
      <c r="J4714">
        <v>0</v>
      </c>
      <c r="K4714">
        <v>2481.3288210000001</v>
      </c>
      <c r="L4714" t="s">
        <v>17793</v>
      </c>
      <c r="M4714" t="s">
        <v>16846</v>
      </c>
      <c r="N4714" t="s">
        <v>17792</v>
      </c>
      <c r="O4714" t="s">
        <v>16846</v>
      </c>
      <c r="P4714" t="s">
        <v>17779</v>
      </c>
      <c r="Q4714" t="s">
        <v>16846</v>
      </c>
      <c r="R4714" t="s">
        <v>17779</v>
      </c>
      <c r="S4714" t="s">
        <v>16846</v>
      </c>
      <c r="T4714" t="s">
        <v>16847</v>
      </c>
      <c r="U4714" t="s">
        <v>15317</v>
      </c>
    </row>
    <row r="4715" spans="1:21" x14ac:dyDescent="0.25">
      <c r="A4715">
        <v>2011</v>
      </c>
      <c r="B4715">
        <v>12</v>
      </c>
      <c r="C4715" t="s">
        <v>24</v>
      </c>
      <c r="D4715" t="s">
        <v>1817</v>
      </c>
      <c r="E4715" t="s">
        <v>4060</v>
      </c>
      <c r="F4715" t="s">
        <v>8094</v>
      </c>
      <c r="G4715" t="s">
        <v>12586</v>
      </c>
      <c r="H4715" t="s">
        <v>14565</v>
      </c>
      <c r="I4715">
        <v>725.12763500000005</v>
      </c>
      <c r="J4715">
        <v>0</v>
      </c>
      <c r="K4715">
        <v>807.96757400000001</v>
      </c>
      <c r="L4715" t="s">
        <v>17779</v>
      </c>
      <c r="M4715" t="s">
        <v>16846</v>
      </c>
      <c r="N4715" t="s">
        <v>18750</v>
      </c>
      <c r="O4715" t="s">
        <v>16846</v>
      </c>
      <c r="P4715" t="s">
        <v>17288</v>
      </c>
      <c r="Q4715" t="s">
        <v>17289</v>
      </c>
      <c r="R4715" t="s">
        <v>18218</v>
      </c>
      <c r="S4715" t="s">
        <v>17204</v>
      </c>
      <c r="T4715" t="s">
        <v>17232</v>
      </c>
      <c r="U4715" t="s">
        <v>15317</v>
      </c>
    </row>
    <row r="4716" spans="1:21" x14ac:dyDescent="0.25">
      <c r="A4716">
        <v>2011</v>
      </c>
      <c r="B4716">
        <v>12</v>
      </c>
      <c r="C4716" t="s">
        <v>24</v>
      </c>
      <c r="D4716" t="s">
        <v>1818</v>
      </c>
      <c r="E4716" t="s">
        <v>4061</v>
      </c>
      <c r="F4716" t="s">
        <v>8095</v>
      </c>
      <c r="G4716" t="s">
        <v>12587</v>
      </c>
      <c r="H4716" t="s">
        <v>14566</v>
      </c>
      <c r="I4716">
        <v>437.09511600000002</v>
      </c>
      <c r="J4716">
        <v>0</v>
      </c>
      <c r="K4716">
        <v>342.24922199999997</v>
      </c>
      <c r="L4716" t="s">
        <v>17765</v>
      </c>
      <c r="M4716" t="s">
        <v>16846</v>
      </c>
      <c r="N4716" t="s">
        <v>18751</v>
      </c>
      <c r="O4716" t="s">
        <v>16846</v>
      </c>
      <c r="P4716" t="s">
        <v>18220</v>
      </c>
      <c r="Q4716" t="s">
        <v>16846</v>
      </c>
      <c r="R4716" t="s">
        <v>17547</v>
      </c>
      <c r="S4716" t="s">
        <v>16846</v>
      </c>
      <c r="T4716" t="s">
        <v>16847</v>
      </c>
      <c r="U4716" t="s">
        <v>15317</v>
      </c>
    </row>
    <row r="4717" spans="1:21" x14ac:dyDescent="0.25">
      <c r="A4717">
        <v>2011</v>
      </c>
      <c r="B4717">
        <v>12</v>
      </c>
      <c r="C4717" t="s">
        <v>24</v>
      </c>
      <c r="D4717" t="s">
        <v>1819</v>
      </c>
      <c r="E4717" t="s">
        <v>4062</v>
      </c>
      <c r="F4717" t="s">
        <v>8096</v>
      </c>
      <c r="G4717" t="s">
        <v>11784</v>
      </c>
      <c r="H4717" t="s">
        <v>14667</v>
      </c>
      <c r="I4717">
        <v>243.849065</v>
      </c>
      <c r="J4717">
        <v>0</v>
      </c>
      <c r="K4717">
        <v>228.137204</v>
      </c>
      <c r="L4717" t="s">
        <v>18752</v>
      </c>
      <c r="M4717" t="s">
        <v>18040</v>
      </c>
      <c r="N4717" t="s">
        <v>15200</v>
      </c>
      <c r="O4717" t="s">
        <v>15237</v>
      </c>
      <c r="P4717" t="s">
        <v>15200</v>
      </c>
      <c r="Q4717" t="s">
        <v>15237</v>
      </c>
      <c r="R4717" t="s">
        <v>17792</v>
      </c>
      <c r="S4717" t="s">
        <v>16846</v>
      </c>
      <c r="T4717" t="s">
        <v>18042</v>
      </c>
      <c r="U4717" t="s">
        <v>15317</v>
      </c>
    </row>
    <row r="4718" spans="1:21" x14ac:dyDescent="0.25">
      <c r="A4718">
        <v>2011</v>
      </c>
      <c r="B4718">
        <v>12</v>
      </c>
      <c r="C4718" t="s">
        <v>24</v>
      </c>
      <c r="D4718" t="s">
        <v>1820</v>
      </c>
      <c r="E4718" t="s">
        <v>3671</v>
      </c>
      <c r="F4718" t="s">
        <v>7717</v>
      </c>
      <c r="G4718" t="s">
        <v>12588</v>
      </c>
      <c r="H4718" t="s">
        <v>14712</v>
      </c>
      <c r="I4718">
        <v>1354.910967</v>
      </c>
      <c r="J4718">
        <v>0</v>
      </c>
      <c r="K4718">
        <v>1218.3682180000001</v>
      </c>
      <c r="L4718" t="s">
        <v>17547</v>
      </c>
      <c r="M4718" t="s">
        <v>16846</v>
      </c>
      <c r="N4718" t="s">
        <v>17547</v>
      </c>
      <c r="O4718" t="s">
        <v>16846</v>
      </c>
      <c r="P4718" t="s">
        <v>17778</v>
      </c>
      <c r="Q4718" t="s">
        <v>16846</v>
      </c>
      <c r="R4718" t="s">
        <v>17547</v>
      </c>
      <c r="S4718" t="s">
        <v>16846</v>
      </c>
      <c r="T4718" t="s">
        <v>16847</v>
      </c>
      <c r="U4718" t="s">
        <v>15317</v>
      </c>
    </row>
    <row r="4719" spans="1:21" x14ac:dyDescent="0.25">
      <c r="A4719">
        <v>2011</v>
      </c>
      <c r="B4719">
        <v>12</v>
      </c>
      <c r="C4719" t="s">
        <v>24</v>
      </c>
      <c r="D4719" t="s">
        <v>2275</v>
      </c>
      <c r="E4719" t="s">
        <v>3672</v>
      </c>
      <c r="F4719" t="s">
        <v>7718</v>
      </c>
      <c r="G4719" t="s">
        <v>13089</v>
      </c>
      <c r="H4719" t="s">
        <v>14370</v>
      </c>
      <c r="I4719">
        <v>298.494664</v>
      </c>
      <c r="J4719">
        <v>0</v>
      </c>
      <c r="K4719">
        <v>274.88913000000002</v>
      </c>
      <c r="L4719" t="s">
        <v>18499</v>
      </c>
      <c r="M4719" t="s">
        <v>17204</v>
      </c>
      <c r="N4719" t="s">
        <v>18500</v>
      </c>
      <c r="O4719" t="s">
        <v>17204</v>
      </c>
      <c r="P4719" t="s">
        <v>18501</v>
      </c>
      <c r="Q4719" t="s">
        <v>17204</v>
      </c>
      <c r="R4719" t="s">
        <v>17770</v>
      </c>
      <c r="S4719" t="s">
        <v>16846</v>
      </c>
      <c r="T4719" t="s">
        <v>17232</v>
      </c>
      <c r="U4719" t="s">
        <v>15317</v>
      </c>
    </row>
    <row r="4720" spans="1:21" x14ac:dyDescent="0.25">
      <c r="A4720">
        <v>2011</v>
      </c>
      <c r="B4720">
        <v>12</v>
      </c>
      <c r="C4720" t="s">
        <v>24</v>
      </c>
      <c r="D4720" t="s">
        <v>2276</v>
      </c>
      <c r="E4720" t="s">
        <v>3673</v>
      </c>
      <c r="F4720" t="s">
        <v>7719</v>
      </c>
      <c r="G4720" t="s">
        <v>13090</v>
      </c>
      <c r="H4720" t="s">
        <v>14370</v>
      </c>
      <c r="I4720">
        <v>260.14378900000003</v>
      </c>
      <c r="J4720">
        <v>0</v>
      </c>
      <c r="K4720">
        <v>252.57487900000001</v>
      </c>
      <c r="L4720" t="s">
        <v>18502</v>
      </c>
      <c r="M4720" t="s">
        <v>18066</v>
      </c>
      <c r="N4720" t="s">
        <v>18503</v>
      </c>
      <c r="O4720" t="s">
        <v>18066</v>
      </c>
      <c r="P4720" t="s">
        <v>18504</v>
      </c>
      <c r="Q4720" t="s">
        <v>16827</v>
      </c>
      <c r="R4720" t="s">
        <v>17770</v>
      </c>
      <c r="S4720" t="s">
        <v>16846</v>
      </c>
      <c r="T4720" t="s">
        <v>16884</v>
      </c>
      <c r="U4720" t="s">
        <v>15317</v>
      </c>
    </row>
    <row r="4721" spans="1:21" x14ac:dyDescent="0.25">
      <c r="A4721">
        <v>2011</v>
      </c>
      <c r="B4721">
        <v>12</v>
      </c>
      <c r="C4721" t="s">
        <v>21</v>
      </c>
      <c r="D4721" t="s">
        <v>1821</v>
      </c>
      <c r="G4721" t="s">
        <v>11804</v>
      </c>
      <c r="H4721" t="s">
        <v>14370</v>
      </c>
      <c r="I4721">
        <v>229.116153</v>
      </c>
      <c r="J4721">
        <v>0</v>
      </c>
      <c r="K4721">
        <v>271.982641</v>
      </c>
      <c r="P4721" t="s">
        <v>17770</v>
      </c>
      <c r="Q4721" t="s">
        <v>16846</v>
      </c>
      <c r="R4721" t="s">
        <v>17770</v>
      </c>
      <c r="S4721" t="s">
        <v>16846</v>
      </c>
      <c r="T4721" t="s">
        <v>16847</v>
      </c>
      <c r="U4721" t="s">
        <v>15317</v>
      </c>
    </row>
    <row r="4722" spans="1:21" x14ac:dyDescent="0.25">
      <c r="A4722">
        <v>2011</v>
      </c>
      <c r="B4722">
        <v>12</v>
      </c>
      <c r="C4722" t="s">
        <v>29</v>
      </c>
      <c r="D4722" t="s">
        <v>962</v>
      </c>
      <c r="E4722" t="s">
        <v>4063</v>
      </c>
      <c r="F4722" t="s">
        <v>8097</v>
      </c>
      <c r="G4722" t="s">
        <v>11812</v>
      </c>
      <c r="H4722" t="s">
        <v>14363</v>
      </c>
      <c r="I4722">
        <v>105.368939</v>
      </c>
      <c r="J4722">
        <v>0</v>
      </c>
      <c r="K4722">
        <v>84.154905999999997</v>
      </c>
      <c r="L4722" t="s">
        <v>18753</v>
      </c>
      <c r="M4722" t="s">
        <v>16846</v>
      </c>
      <c r="N4722" t="s">
        <v>18754</v>
      </c>
      <c r="O4722" t="s">
        <v>16846</v>
      </c>
      <c r="P4722" t="s">
        <v>17770</v>
      </c>
      <c r="Q4722" t="s">
        <v>16846</v>
      </c>
      <c r="R4722" t="s">
        <v>17765</v>
      </c>
      <c r="S4722" t="s">
        <v>16846</v>
      </c>
      <c r="T4722" s="124" t="s">
        <v>17290</v>
      </c>
      <c r="U4722" s="124" t="s">
        <v>15317</v>
      </c>
    </row>
    <row r="4723" spans="1:21" x14ac:dyDescent="0.25">
      <c r="A4723">
        <v>2011</v>
      </c>
      <c r="B4723">
        <v>12</v>
      </c>
      <c r="C4723" t="s">
        <v>29</v>
      </c>
      <c r="D4723" t="s">
        <v>963</v>
      </c>
      <c r="E4723" t="s">
        <v>4064</v>
      </c>
      <c r="F4723" t="s">
        <v>8098</v>
      </c>
      <c r="G4723" t="s">
        <v>11813</v>
      </c>
      <c r="H4723" t="s">
        <v>14568</v>
      </c>
      <c r="I4723">
        <v>244.52515299999999</v>
      </c>
      <c r="J4723">
        <v>0</v>
      </c>
      <c r="K4723">
        <v>245.82572099999999</v>
      </c>
      <c r="L4723" t="s">
        <v>18755</v>
      </c>
      <c r="M4723" t="s">
        <v>17204</v>
      </c>
      <c r="N4723" t="s">
        <v>18756</v>
      </c>
      <c r="O4723" t="s">
        <v>17204</v>
      </c>
      <c r="P4723" t="s">
        <v>15350</v>
      </c>
      <c r="Q4723" t="s">
        <v>15237</v>
      </c>
      <c r="R4723" t="s">
        <v>17747</v>
      </c>
      <c r="S4723" t="s">
        <v>15237</v>
      </c>
      <c r="T4723" s="124" t="s">
        <v>17350</v>
      </c>
      <c r="U4723" s="124" t="s">
        <v>15317</v>
      </c>
    </row>
    <row r="4724" spans="1:21" x14ac:dyDescent="0.25">
      <c r="A4724">
        <v>2011</v>
      </c>
      <c r="B4724">
        <v>12</v>
      </c>
      <c r="C4724" t="s">
        <v>29</v>
      </c>
      <c r="D4724" t="s">
        <v>964</v>
      </c>
      <c r="E4724" t="s">
        <v>3489</v>
      </c>
      <c r="F4724" t="s">
        <v>7497</v>
      </c>
      <c r="G4724" t="s">
        <v>11544</v>
      </c>
      <c r="H4724" t="s">
        <v>14358</v>
      </c>
      <c r="I4724">
        <v>5123.6000000000004</v>
      </c>
      <c r="J4724">
        <v>0</v>
      </c>
      <c r="K4724">
        <v>4854.858639</v>
      </c>
      <c r="L4724" t="s">
        <v>17686</v>
      </c>
      <c r="M4724" t="s">
        <v>17687</v>
      </c>
      <c r="N4724" t="s">
        <v>17686</v>
      </c>
      <c r="O4724" t="s">
        <v>17687</v>
      </c>
      <c r="R4724" t="s">
        <v>17753</v>
      </c>
      <c r="S4724" t="s">
        <v>16846</v>
      </c>
      <c r="T4724" t="s">
        <v>18455</v>
      </c>
      <c r="U4724" t="s">
        <v>15317</v>
      </c>
    </row>
    <row r="4725" spans="1:21" x14ac:dyDescent="0.25">
      <c r="A4725">
        <v>2011</v>
      </c>
      <c r="B4725">
        <v>12</v>
      </c>
      <c r="C4725" t="s">
        <v>29</v>
      </c>
      <c r="D4725" t="s">
        <v>965</v>
      </c>
      <c r="E4725" t="s">
        <v>4065</v>
      </c>
      <c r="F4725" t="s">
        <v>8099</v>
      </c>
      <c r="G4725" t="s">
        <v>11814</v>
      </c>
      <c r="H4725" t="s">
        <v>14568</v>
      </c>
      <c r="I4725">
        <v>143.60422500000001</v>
      </c>
      <c r="J4725">
        <v>0</v>
      </c>
      <c r="K4725">
        <v>124.704466</v>
      </c>
      <c r="L4725" t="s">
        <v>16994</v>
      </c>
      <c r="M4725" t="s">
        <v>15237</v>
      </c>
      <c r="N4725" t="s">
        <v>16994</v>
      </c>
      <c r="O4725" t="s">
        <v>15237</v>
      </c>
      <c r="P4725" t="s">
        <v>15282</v>
      </c>
      <c r="Q4725" t="s">
        <v>15237</v>
      </c>
      <c r="R4725" t="s">
        <v>17747</v>
      </c>
      <c r="S4725" t="s">
        <v>15237</v>
      </c>
      <c r="T4725" t="s">
        <v>15301</v>
      </c>
      <c r="U4725" t="s">
        <v>15317</v>
      </c>
    </row>
    <row r="4726" spans="1:21" x14ac:dyDescent="0.25">
      <c r="A4726">
        <v>2011</v>
      </c>
      <c r="B4726">
        <v>12</v>
      </c>
      <c r="C4726" t="s">
        <v>29</v>
      </c>
      <c r="D4726" t="s">
        <v>966</v>
      </c>
      <c r="E4726" t="s">
        <v>4066</v>
      </c>
      <c r="F4726" t="s">
        <v>7723</v>
      </c>
      <c r="G4726" t="s">
        <v>11815</v>
      </c>
      <c r="H4726" t="s">
        <v>14568</v>
      </c>
      <c r="I4726">
        <v>397.69060100000002</v>
      </c>
      <c r="J4726">
        <v>0</v>
      </c>
      <c r="K4726">
        <v>245.210891</v>
      </c>
      <c r="R4726" t="s">
        <v>17747</v>
      </c>
      <c r="S4726" t="s">
        <v>15237</v>
      </c>
      <c r="T4726" s="124" t="s">
        <v>16993</v>
      </c>
      <c r="U4726" s="124" t="s">
        <v>15317</v>
      </c>
    </row>
    <row r="4727" spans="1:21" x14ac:dyDescent="0.25">
      <c r="A4727">
        <v>2011</v>
      </c>
      <c r="B4727">
        <v>12</v>
      </c>
      <c r="C4727" t="s">
        <v>29</v>
      </c>
      <c r="D4727" t="s">
        <v>1822</v>
      </c>
      <c r="E4727" t="s">
        <v>3767</v>
      </c>
      <c r="F4727" t="s">
        <v>8100</v>
      </c>
      <c r="G4727" t="s">
        <v>12589</v>
      </c>
      <c r="H4727" t="s">
        <v>14568</v>
      </c>
      <c r="I4727">
        <v>202.4</v>
      </c>
      <c r="J4727">
        <v>0</v>
      </c>
      <c r="K4727">
        <v>145.621421</v>
      </c>
      <c r="L4727" t="s">
        <v>18582</v>
      </c>
      <c r="M4727" t="s">
        <v>18335</v>
      </c>
      <c r="N4727" t="s">
        <v>18757</v>
      </c>
      <c r="O4727" t="s">
        <v>17746</v>
      </c>
      <c r="P4727" t="s">
        <v>18222</v>
      </c>
      <c r="Q4727" t="s">
        <v>17746</v>
      </c>
      <c r="R4727" t="s">
        <v>17747</v>
      </c>
      <c r="S4727" t="s">
        <v>15237</v>
      </c>
      <c r="T4727" t="s">
        <v>17812</v>
      </c>
      <c r="U4727" t="s">
        <v>15317</v>
      </c>
    </row>
    <row r="4728" spans="1:21" x14ac:dyDescent="0.25">
      <c r="A4728">
        <v>2011</v>
      </c>
      <c r="B4728">
        <v>12</v>
      </c>
      <c r="C4728" t="s">
        <v>29</v>
      </c>
      <c r="D4728" t="s">
        <v>967</v>
      </c>
      <c r="E4728" t="s">
        <v>3063</v>
      </c>
      <c r="F4728" t="s">
        <v>8101</v>
      </c>
      <c r="G4728" t="s">
        <v>11816</v>
      </c>
      <c r="H4728" t="s">
        <v>14363</v>
      </c>
      <c r="I4728">
        <v>726.93914400000006</v>
      </c>
      <c r="J4728">
        <v>0</v>
      </c>
      <c r="K4728">
        <v>590.365095</v>
      </c>
      <c r="L4728" t="s">
        <v>17789</v>
      </c>
      <c r="M4728" t="s">
        <v>16846</v>
      </c>
      <c r="N4728" t="s">
        <v>18223</v>
      </c>
      <c r="O4728" t="s">
        <v>16846</v>
      </c>
      <c r="P4728" t="s">
        <v>17770</v>
      </c>
      <c r="Q4728" t="s">
        <v>16846</v>
      </c>
      <c r="R4728" t="s">
        <v>17765</v>
      </c>
      <c r="S4728" t="s">
        <v>16846</v>
      </c>
      <c r="T4728" s="124" t="s">
        <v>17290</v>
      </c>
      <c r="U4728" s="124" t="s">
        <v>15317</v>
      </c>
    </row>
    <row r="4729" spans="1:21" x14ac:dyDescent="0.25">
      <c r="A4729">
        <v>2011</v>
      </c>
      <c r="B4729">
        <v>12</v>
      </c>
      <c r="C4729" t="s">
        <v>29</v>
      </c>
      <c r="D4729" t="s">
        <v>968</v>
      </c>
      <c r="E4729" t="s">
        <v>3679</v>
      </c>
      <c r="F4729" t="s">
        <v>7726</v>
      </c>
      <c r="G4729" t="s">
        <v>11817</v>
      </c>
      <c r="H4729" t="s">
        <v>14367</v>
      </c>
      <c r="I4729">
        <v>2563.310066</v>
      </c>
      <c r="J4729">
        <v>0</v>
      </c>
      <c r="K4729">
        <v>2343.3745560000002</v>
      </c>
      <c r="L4729" t="s">
        <v>18224</v>
      </c>
      <c r="M4729" t="s">
        <v>17237</v>
      </c>
      <c r="N4729" t="s">
        <v>18508</v>
      </c>
      <c r="O4729" t="s">
        <v>17795</v>
      </c>
      <c r="P4729" t="s">
        <v>17235</v>
      </c>
      <c r="Q4729" t="s">
        <v>16846</v>
      </c>
      <c r="R4729" t="s">
        <v>17772</v>
      </c>
      <c r="S4729" t="s">
        <v>16846</v>
      </c>
      <c r="T4729" s="124" t="s">
        <v>17351</v>
      </c>
      <c r="U4729" s="124" t="s">
        <v>15317</v>
      </c>
    </row>
    <row r="4730" spans="1:21" x14ac:dyDescent="0.25">
      <c r="A4730">
        <v>2011</v>
      </c>
      <c r="B4730">
        <v>12</v>
      </c>
      <c r="C4730" t="s">
        <v>29</v>
      </c>
      <c r="D4730" t="s">
        <v>969</v>
      </c>
      <c r="E4730" t="s">
        <v>3680</v>
      </c>
      <c r="F4730" t="s">
        <v>8102</v>
      </c>
      <c r="G4730" t="s">
        <v>11818</v>
      </c>
      <c r="H4730" t="s">
        <v>14362</v>
      </c>
      <c r="I4730">
        <v>166.587627</v>
      </c>
      <c r="J4730">
        <v>0</v>
      </c>
      <c r="K4730">
        <v>147.79348200000001</v>
      </c>
      <c r="L4730" t="s">
        <v>17792</v>
      </c>
      <c r="M4730" t="s">
        <v>16846</v>
      </c>
      <c r="N4730" t="s">
        <v>17793</v>
      </c>
      <c r="O4730" t="s">
        <v>16846</v>
      </c>
      <c r="P4730" t="s">
        <v>17779</v>
      </c>
      <c r="Q4730" t="s">
        <v>16846</v>
      </c>
      <c r="R4730" t="s">
        <v>17547</v>
      </c>
      <c r="S4730" t="s">
        <v>16846</v>
      </c>
      <c r="T4730" s="124" t="s">
        <v>17290</v>
      </c>
      <c r="U4730" s="124" t="s">
        <v>15317</v>
      </c>
    </row>
    <row r="4731" spans="1:21" x14ac:dyDescent="0.25">
      <c r="A4731">
        <v>2011</v>
      </c>
      <c r="B4731">
        <v>12</v>
      </c>
      <c r="C4731" t="s">
        <v>30</v>
      </c>
      <c r="D4731" t="s">
        <v>1823</v>
      </c>
      <c r="E4731" t="s">
        <v>3394</v>
      </c>
      <c r="F4731" t="s">
        <v>7401</v>
      </c>
      <c r="G4731" t="s">
        <v>12590</v>
      </c>
      <c r="H4731" t="s">
        <v>14367</v>
      </c>
      <c r="I4731">
        <v>56946.687060999997</v>
      </c>
      <c r="J4731">
        <v>0</v>
      </c>
      <c r="K4731">
        <v>56217.751629999999</v>
      </c>
      <c r="L4731" t="s">
        <v>18225</v>
      </c>
      <c r="M4731" t="s">
        <v>17795</v>
      </c>
      <c r="N4731" t="s">
        <v>18226</v>
      </c>
      <c r="O4731" t="s">
        <v>17795</v>
      </c>
      <c r="R4731" t="s">
        <v>17772</v>
      </c>
      <c r="S4731" t="s">
        <v>16846</v>
      </c>
      <c r="T4731" t="s">
        <v>17796</v>
      </c>
      <c r="U4731" t="s">
        <v>15317</v>
      </c>
    </row>
    <row r="4732" spans="1:21" x14ac:dyDescent="0.25">
      <c r="A4732">
        <v>2011</v>
      </c>
      <c r="B4732">
        <v>12</v>
      </c>
      <c r="C4732" t="s">
        <v>30</v>
      </c>
      <c r="D4732" t="s">
        <v>1824</v>
      </c>
      <c r="E4732" t="s">
        <v>3395</v>
      </c>
      <c r="F4732" t="s">
        <v>7402</v>
      </c>
      <c r="G4732" t="s">
        <v>12591</v>
      </c>
      <c r="H4732" t="s">
        <v>14353</v>
      </c>
      <c r="I4732">
        <v>4675.2000019999996</v>
      </c>
      <c r="J4732">
        <v>0</v>
      </c>
      <c r="K4732">
        <v>591.23369500000001</v>
      </c>
      <c r="L4732" t="s">
        <v>17792</v>
      </c>
      <c r="M4732" t="s">
        <v>16846</v>
      </c>
      <c r="N4732" t="s">
        <v>18227</v>
      </c>
      <c r="O4732" t="s">
        <v>16846</v>
      </c>
      <c r="P4732" t="s">
        <v>17547</v>
      </c>
      <c r="Q4732" t="s">
        <v>16846</v>
      </c>
      <c r="R4732" t="s">
        <v>17738</v>
      </c>
      <c r="S4732" t="s">
        <v>16846</v>
      </c>
      <c r="T4732" t="s">
        <v>16847</v>
      </c>
      <c r="U4732" t="s">
        <v>15317</v>
      </c>
    </row>
    <row r="4733" spans="1:21" x14ac:dyDescent="0.25">
      <c r="A4733">
        <v>2011</v>
      </c>
      <c r="B4733">
        <v>13</v>
      </c>
      <c r="C4733" t="s">
        <v>38</v>
      </c>
      <c r="D4733" t="s">
        <v>1825</v>
      </c>
      <c r="G4733" t="s">
        <v>11822</v>
      </c>
      <c r="H4733" t="s">
        <v>14377</v>
      </c>
      <c r="I4733">
        <v>10745.763152</v>
      </c>
      <c r="J4733">
        <v>0</v>
      </c>
      <c r="K4733">
        <v>11617.135097</v>
      </c>
      <c r="U4733" t="s">
        <v>15316</v>
      </c>
    </row>
    <row r="4734" spans="1:21" x14ac:dyDescent="0.25">
      <c r="A4734">
        <v>2011</v>
      </c>
      <c r="B4734">
        <v>13</v>
      </c>
      <c r="C4734" t="s">
        <v>38</v>
      </c>
      <c r="D4734" t="s">
        <v>1826</v>
      </c>
      <c r="G4734" t="s">
        <v>12592</v>
      </c>
      <c r="H4734" t="s">
        <v>14713</v>
      </c>
      <c r="I4734">
        <v>189.114262</v>
      </c>
      <c r="J4734">
        <v>0</v>
      </c>
      <c r="K4734">
        <v>212.169308</v>
      </c>
      <c r="P4734" t="s">
        <v>18228</v>
      </c>
      <c r="Q4734" t="s">
        <v>17574</v>
      </c>
      <c r="T4734" t="s">
        <v>16979</v>
      </c>
      <c r="U4734" t="s">
        <v>15317</v>
      </c>
    </row>
    <row r="4735" spans="1:21" x14ac:dyDescent="0.25">
      <c r="A4735">
        <v>2011</v>
      </c>
      <c r="B4735">
        <v>13</v>
      </c>
      <c r="C4735" t="s">
        <v>38</v>
      </c>
      <c r="D4735" t="s">
        <v>1827</v>
      </c>
      <c r="G4735" t="s">
        <v>11824</v>
      </c>
      <c r="H4735" t="s">
        <v>14570</v>
      </c>
      <c r="I4735">
        <v>326.24131</v>
      </c>
      <c r="J4735">
        <v>0</v>
      </c>
      <c r="K4735">
        <v>509.91087199999998</v>
      </c>
      <c r="U4735" t="s">
        <v>15316</v>
      </c>
    </row>
    <row r="4736" spans="1:21" x14ac:dyDescent="0.25">
      <c r="A4736">
        <v>2011</v>
      </c>
      <c r="B4736">
        <v>13</v>
      </c>
      <c r="C4736" t="s">
        <v>38</v>
      </c>
      <c r="D4736" t="s">
        <v>1828</v>
      </c>
      <c r="G4736" t="s">
        <v>11825</v>
      </c>
      <c r="H4736" t="s">
        <v>14570</v>
      </c>
      <c r="I4736">
        <v>1819.7122010000001</v>
      </c>
      <c r="J4736">
        <v>0</v>
      </c>
      <c r="K4736">
        <v>2213.8020019999999</v>
      </c>
      <c r="U4736" t="s">
        <v>15316</v>
      </c>
    </row>
    <row r="4737" spans="1:21" x14ac:dyDescent="0.25">
      <c r="A4737">
        <v>2011</v>
      </c>
      <c r="B4737">
        <v>13</v>
      </c>
      <c r="C4737" t="s">
        <v>38</v>
      </c>
      <c r="D4737" t="s">
        <v>1829</v>
      </c>
      <c r="G4737" t="s">
        <v>11827</v>
      </c>
      <c r="H4737" t="s">
        <v>14379</v>
      </c>
      <c r="I4737">
        <v>1278.4097569999999</v>
      </c>
      <c r="J4737">
        <v>0</v>
      </c>
      <c r="K4737">
        <v>1049.9012700000001</v>
      </c>
      <c r="U4737" t="s">
        <v>15316</v>
      </c>
    </row>
    <row r="4738" spans="1:21" x14ac:dyDescent="0.25">
      <c r="A4738">
        <v>2011</v>
      </c>
      <c r="B4738">
        <v>13</v>
      </c>
      <c r="C4738" t="s">
        <v>38</v>
      </c>
      <c r="D4738" t="s">
        <v>1830</v>
      </c>
      <c r="G4738" t="s">
        <v>11828</v>
      </c>
      <c r="H4738" t="s">
        <v>14380</v>
      </c>
      <c r="I4738">
        <v>1216.505733</v>
      </c>
      <c r="J4738">
        <v>0</v>
      </c>
      <c r="K4738">
        <v>1536.0735119999999</v>
      </c>
      <c r="P4738" t="s">
        <v>17547</v>
      </c>
      <c r="Q4738" t="s">
        <v>16846</v>
      </c>
      <c r="R4738" t="s">
        <v>17550</v>
      </c>
      <c r="S4738" t="s">
        <v>16846</v>
      </c>
      <c r="T4738" t="s">
        <v>16847</v>
      </c>
      <c r="U4738" t="s">
        <v>15317</v>
      </c>
    </row>
    <row r="4739" spans="1:21" x14ac:dyDescent="0.25">
      <c r="A4739">
        <v>2011</v>
      </c>
      <c r="B4739">
        <v>13</v>
      </c>
      <c r="C4739" t="s">
        <v>38</v>
      </c>
      <c r="D4739" t="s">
        <v>1831</v>
      </c>
      <c r="G4739" t="s">
        <v>11821</v>
      </c>
      <c r="H4739" t="s">
        <v>14376</v>
      </c>
      <c r="I4739">
        <v>799.99779599999999</v>
      </c>
      <c r="J4739">
        <v>0</v>
      </c>
      <c r="K4739">
        <v>941.177505</v>
      </c>
      <c r="U4739" t="s">
        <v>15316</v>
      </c>
    </row>
    <row r="4740" spans="1:21" x14ac:dyDescent="0.25">
      <c r="A4740">
        <v>2011</v>
      </c>
      <c r="B4740">
        <v>13</v>
      </c>
      <c r="C4740" t="s">
        <v>38</v>
      </c>
      <c r="D4740" t="s">
        <v>1832</v>
      </c>
      <c r="G4740" t="s">
        <v>12593</v>
      </c>
      <c r="H4740" t="s">
        <v>14713</v>
      </c>
      <c r="I4740">
        <v>228.30390299999999</v>
      </c>
      <c r="J4740">
        <v>0</v>
      </c>
      <c r="K4740">
        <v>286.89489900000001</v>
      </c>
      <c r="U4740" t="s">
        <v>15316</v>
      </c>
    </row>
    <row r="4741" spans="1:21" x14ac:dyDescent="0.25">
      <c r="A4741">
        <v>2011</v>
      </c>
      <c r="B4741">
        <v>13</v>
      </c>
      <c r="C4741" t="s">
        <v>20</v>
      </c>
      <c r="D4741" t="s">
        <v>971</v>
      </c>
      <c r="G4741" t="s">
        <v>11820</v>
      </c>
      <c r="H4741" t="s">
        <v>14570</v>
      </c>
      <c r="I4741">
        <v>166</v>
      </c>
      <c r="J4741">
        <v>0</v>
      </c>
      <c r="K4741">
        <v>204.89598699999999</v>
      </c>
      <c r="P4741" t="s">
        <v>17239</v>
      </c>
      <c r="Q4741" t="s">
        <v>17797</v>
      </c>
      <c r="T4741" t="s">
        <v>17798</v>
      </c>
      <c r="U4741" t="s">
        <v>15317</v>
      </c>
    </row>
    <row r="4742" spans="1:21" x14ac:dyDescent="0.25">
      <c r="A4742">
        <v>2011</v>
      </c>
      <c r="B4742">
        <v>13</v>
      </c>
      <c r="C4742" t="s">
        <v>20</v>
      </c>
      <c r="D4742" t="s">
        <v>972</v>
      </c>
      <c r="G4742" t="s">
        <v>11060</v>
      </c>
      <c r="H4742" t="s">
        <v>14570</v>
      </c>
      <c r="I4742">
        <v>253</v>
      </c>
      <c r="J4742">
        <v>0</v>
      </c>
      <c r="K4742">
        <v>569.49790800000005</v>
      </c>
      <c r="U4742" t="s">
        <v>15316</v>
      </c>
    </row>
    <row r="4743" spans="1:21" x14ac:dyDescent="0.25">
      <c r="A4743">
        <v>2011</v>
      </c>
      <c r="B4743">
        <v>13</v>
      </c>
      <c r="C4743" t="s">
        <v>20</v>
      </c>
      <c r="D4743" t="s">
        <v>973</v>
      </c>
      <c r="G4743" t="s">
        <v>10937</v>
      </c>
      <c r="H4743" t="s">
        <v>14570</v>
      </c>
      <c r="I4743">
        <v>0</v>
      </c>
      <c r="J4743">
        <v>0</v>
      </c>
      <c r="K4743">
        <v>14.503330999999999</v>
      </c>
      <c r="U4743" t="s">
        <v>15316</v>
      </c>
    </row>
    <row r="4744" spans="1:21" x14ac:dyDescent="0.25">
      <c r="A4744">
        <v>2011</v>
      </c>
      <c r="B4744">
        <v>13</v>
      </c>
      <c r="C4744" t="s">
        <v>22</v>
      </c>
      <c r="D4744" t="s">
        <v>974</v>
      </c>
      <c r="G4744" t="s">
        <v>10941</v>
      </c>
      <c r="H4744" t="s">
        <v>14221</v>
      </c>
      <c r="I4744">
        <v>1187.329326</v>
      </c>
      <c r="J4744">
        <v>0</v>
      </c>
      <c r="K4744">
        <v>836.74817499999995</v>
      </c>
      <c r="U4744" t="s">
        <v>15316</v>
      </c>
    </row>
    <row r="4745" spans="1:21" x14ac:dyDescent="0.25">
      <c r="A4745">
        <v>2011</v>
      </c>
      <c r="B4745">
        <v>13</v>
      </c>
      <c r="C4745" t="s">
        <v>21</v>
      </c>
      <c r="D4745" t="s">
        <v>1833</v>
      </c>
      <c r="F4745" t="s">
        <v>7728</v>
      </c>
      <c r="G4745" t="s">
        <v>12594</v>
      </c>
      <c r="H4745" t="s">
        <v>14534</v>
      </c>
      <c r="I4745">
        <v>59.8</v>
      </c>
      <c r="J4745">
        <v>0</v>
      </c>
      <c r="K4745">
        <v>57.958388999999997</v>
      </c>
      <c r="N4745" t="s">
        <v>17616</v>
      </c>
      <c r="O4745" t="s">
        <v>17617</v>
      </c>
      <c r="P4745" t="s">
        <v>17616</v>
      </c>
      <c r="Q4745" t="s">
        <v>17617</v>
      </c>
      <c r="R4745" t="s">
        <v>17616</v>
      </c>
      <c r="S4745" t="s">
        <v>17617</v>
      </c>
      <c r="T4745" t="s">
        <v>17619</v>
      </c>
      <c r="U4745" t="s">
        <v>15317</v>
      </c>
    </row>
    <row r="4746" spans="1:21" x14ac:dyDescent="0.25">
      <c r="A4746">
        <v>2011</v>
      </c>
      <c r="B4746">
        <v>13</v>
      </c>
      <c r="C4746" t="s">
        <v>21</v>
      </c>
      <c r="D4746" t="s">
        <v>2401</v>
      </c>
      <c r="G4746" t="s">
        <v>13266</v>
      </c>
      <c r="H4746" t="s">
        <v>14534</v>
      </c>
      <c r="I4746">
        <v>0</v>
      </c>
      <c r="J4746">
        <v>0</v>
      </c>
      <c r="K4746">
        <v>1.8096000000000001</v>
      </c>
      <c r="P4746" t="s">
        <v>18645</v>
      </c>
      <c r="Q4746" t="s">
        <v>17617</v>
      </c>
      <c r="R4746" t="s">
        <v>17616</v>
      </c>
      <c r="S4746" t="s">
        <v>17617</v>
      </c>
      <c r="T4746" t="s">
        <v>17619</v>
      </c>
      <c r="U4746" t="s">
        <v>15317</v>
      </c>
    </row>
    <row r="4747" spans="1:21" x14ac:dyDescent="0.25">
      <c r="A4747">
        <v>2011</v>
      </c>
      <c r="B4747">
        <v>14</v>
      </c>
      <c r="C4747" t="s">
        <v>25</v>
      </c>
      <c r="D4747" t="s">
        <v>983</v>
      </c>
      <c r="E4747" t="s">
        <v>3681</v>
      </c>
      <c r="F4747" t="s">
        <v>8103</v>
      </c>
      <c r="G4747" t="s">
        <v>11829</v>
      </c>
      <c r="H4747" t="s">
        <v>14381</v>
      </c>
      <c r="I4747">
        <v>662.08485599999995</v>
      </c>
      <c r="J4747">
        <v>0</v>
      </c>
      <c r="K4747">
        <v>682.69981800000005</v>
      </c>
      <c r="L4747" t="s">
        <v>18509</v>
      </c>
      <c r="M4747" t="s">
        <v>15247</v>
      </c>
      <c r="N4747" t="s">
        <v>18758</v>
      </c>
      <c r="O4747" t="s">
        <v>15247</v>
      </c>
      <c r="P4747" t="s">
        <v>15283</v>
      </c>
      <c r="Q4747" t="s">
        <v>15247</v>
      </c>
      <c r="R4747" t="s">
        <v>15283</v>
      </c>
      <c r="S4747" t="s">
        <v>15247</v>
      </c>
      <c r="T4747" t="s">
        <v>15313</v>
      </c>
      <c r="U4747" t="s">
        <v>15317</v>
      </c>
    </row>
    <row r="4748" spans="1:21" x14ac:dyDescent="0.25">
      <c r="A4748">
        <v>2011</v>
      </c>
      <c r="B4748">
        <v>14</v>
      </c>
      <c r="C4748" t="s">
        <v>25</v>
      </c>
      <c r="D4748" t="s">
        <v>984</v>
      </c>
      <c r="E4748" t="s">
        <v>4067</v>
      </c>
      <c r="F4748" t="s">
        <v>8104</v>
      </c>
      <c r="G4748" t="s">
        <v>11830</v>
      </c>
      <c r="H4748" t="s">
        <v>14381</v>
      </c>
      <c r="I4748">
        <v>170.090193</v>
      </c>
      <c r="J4748">
        <v>0</v>
      </c>
      <c r="K4748">
        <v>176.24323899999999</v>
      </c>
      <c r="L4748" t="s">
        <v>17291</v>
      </c>
      <c r="M4748" t="s">
        <v>15247</v>
      </c>
      <c r="N4748" t="s">
        <v>18759</v>
      </c>
      <c r="O4748" t="s">
        <v>17486</v>
      </c>
      <c r="P4748" t="s">
        <v>15283</v>
      </c>
      <c r="Q4748" t="s">
        <v>15247</v>
      </c>
      <c r="R4748" t="s">
        <v>15283</v>
      </c>
      <c r="S4748" t="s">
        <v>15247</v>
      </c>
      <c r="T4748" t="s">
        <v>17487</v>
      </c>
      <c r="U4748" t="s">
        <v>15317</v>
      </c>
    </row>
    <row r="4749" spans="1:21" x14ac:dyDescent="0.25">
      <c r="A4749">
        <v>2011</v>
      </c>
      <c r="B4749">
        <v>14</v>
      </c>
      <c r="C4749" t="s">
        <v>25</v>
      </c>
      <c r="D4749" t="s">
        <v>985</v>
      </c>
      <c r="E4749" t="s">
        <v>3398</v>
      </c>
      <c r="F4749" t="s">
        <v>8105</v>
      </c>
      <c r="G4749" t="s">
        <v>11831</v>
      </c>
      <c r="H4749" t="s">
        <v>14382</v>
      </c>
      <c r="I4749">
        <v>364.01644700000003</v>
      </c>
      <c r="J4749">
        <v>0</v>
      </c>
      <c r="K4749">
        <v>348.87690300000003</v>
      </c>
      <c r="L4749" t="s">
        <v>18230</v>
      </c>
      <c r="M4749" t="s">
        <v>17814</v>
      </c>
      <c r="P4749" t="s">
        <v>16981</v>
      </c>
      <c r="Q4749" t="s">
        <v>15247</v>
      </c>
      <c r="R4749" t="s">
        <v>16981</v>
      </c>
      <c r="S4749" t="s">
        <v>15247</v>
      </c>
      <c r="T4749" t="s">
        <v>17817</v>
      </c>
      <c r="U4749" t="s">
        <v>15317</v>
      </c>
    </row>
    <row r="4750" spans="1:21" x14ac:dyDescent="0.25">
      <c r="A4750">
        <v>2011</v>
      </c>
      <c r="B4750">
        <v>14</v>
      </c>
      <c r="C4750" t="s">
        <v>25</v>
      </c>
      <c r="D4750" t="s">
        <v>986</v>
      </c>
      <c r="E4750" t="s">
        <v>3682</v>
      </c>
      <c r="F4750" t="s">
        <v>8106</v>
      </c>
      <c r="G4750" t="s">
        <v>12595</v>
      </c>
      <c r="H4750" t="s">
        <v>14383</v>
      </c>
      <c r="I4750">
        <v>56.914451999999997</v>
      </c>
      <c r="J4750">
        <v>0</v>
      </c>
      <c r="K4750">
        <v>51.039748000000003</v>
      </c>
      <c r="L4750" t="s">
        <v>17806</v>
      </c>
      <c r="M4750" t="s">
        <v>15240</v>
      </c>
      <c r="N4750" t="s">
        <v>18760</v>
      </c>
      <c r="O4750" t="s">
        <v>15247</v>
      </c>
      <c r="P4750" t="s">
        <v>17806</v>
      </c>
      <c r="Q4750" t="s">
        <v>15240</v>
      </c>
      <c r="T4750" t="s">
        <v>16851</v>
      </c>
      <c r="U4750" t="s">
        <v>15317</v>
      </c>
    </row>
    <row r="4751" spans="1:21" x14ac:dyDescent="0.25">
      <c r="A4751">
        <v>2011</v>
      </c>
      <c r="B4751">
        <v>14</v>
      </c>
      <c r="C4751" t="s">
        <v>25</v>
      </c>
      <c r="D4751" t="s">
        <v>987</v>
      </c>
      <c r="E4751" t="s">
        <v>4068</v>
      </c>
      <c r="F4751" t="s">
        <v>8107</v>
      </c>
      <c r="G4751" t="s">
        <v>11833</v>
      </c>
      <c r="H4751" t="s">
        <v>14669</v>
      </c>
      <c r="I4751">
        <v>28.678746</v>
      </c>
      <c r="J4751">
        <v>0</v>
      </c>
      <c r="K4751">
        <v>20.365918000000001</v>
      </c>
      <c r="L4751" t="s">
        <v>15216</v>
      </c>
      <c r="M4751" t="s">
        <v>15247</v>
      </c>
      <c r="P4751" t="s">
        <v>17810</v>
      </c>
      <c r="Q4751" t="s">
        <v>17811</v>
      </c>
      <c r="R4751" t="s">
        <v>17315</v>
      </c>
      <c r="S4751" t="s">
        <v>18235</v>
      </c>
      <c r="T4751" t="s">
        <v>18512</v>
      </c>
      <c r="U4751" t="s">
        <v>15317</v>
      </c>
    </row>
    <row r="4752" spans="1:21" x14ac:dyDescent="0.25">
      <c r="A4752">
        <v>2011</v>
      </c>
      <c r="B4752">
        <v>14</v>
      </c>
      <c r="C4752" t="s">
        <v>25</v>
      </c>
      <c r="D4752" t="s">
        <v>988</v>
      </c>
      <c r="E4752" t="s">
        <v>3401</v>
      </c>
      <c r="F4752" t="s">
        <v>7732</v>
      </c>
      <c r="G4752" t="s">
        <v>12596</v>
      </c>
      <c r="H4752" t="s">
        <v>14572</v>
      </c>
      <c r="I4752">
        <v>21.478625000000001</v>
      </c>
      <c r="J4752">
        <v>0</v>
      </c>
      <c r="K4752">
        <v>20.019825000000001</v>
      </c>
      <c r="L4752" t="s">
        <v>18230</v>
      </c>
      <c r="M4752" t="s">
        <v>17814</v>
      </c>
      <c r="N4752" t="s">
        <v>18513</v>
      </c>
      <c r="O4752" t="s">
        <v>17795</v>
      </c>
      <c r="P4752" t="s">
        <v>18237</v>
      </c>
      <c r="Q4752" t="s">
        <v>17795</v>
      </c>
      <c r="T4752" t="s">
        <v>17817</v>
      </c>
      <c r="U4752" t="s">
        <v>15317</v>
      </c>
    </row>
    <row r="4753" spans="1:21" x14ac:dyDescent="0.25">
      <c r="A4753">
        <v>2011</v>
      </c>
      <c r="B4753">
        <v>14</v>
      </c>
      <c r="C4753" t="s">
        <v>25</v>
      </c>
      <c r="D4753" t="s">
        <v>989</v>
      </c>
      <c r="E4753" t="s">
        <v>4069</v>
      </c>
      <c r="F4753" t="s">
        <v>8108</v>
      </c>
      <c r="G4753" t="s">
        <v>12597</v>
      </c>
      <c r="H4753" t="s">
        <v>14385</v>
      </c>
      <c r="I4753">
        <v>15.534045000000001</v>
      </c>
      <c r="J4753">
        <v>0</v>
      </c>
      <c r="K4753">
        <v>15.151852</v>
      </c>
      <c r="L4753" t="s">
        <v>15191</v>
      </c>
      <c r="M4753" t="s">
        <v>15247</v>
      </c>
      <c r="N4753" t="s">
        <v>15191</v>
      </c>
      <c r="O4753" t="s">
        <v>15247</v>
      </c>
      <c r="P4753" t="s">
        <v>18241</v>
      </c>
      <c r="Q4753" t="s">
        <v>16850</v>
      </c>
      <c r="R4753" t="s">
        <v>17821</v>
      </c>
      <c r="S4753" t="s">
        <v>15247</v>
      </c>
      <c r="T4753" t="s">
        <v>16851</v>
      </c>
      <c r="U4753" t="s">
        <v>15317</v>
      </c>
    </row>
    <row r="4754" spans="1:21" x14ac:dyDescent="0.25">
      <c r="A4754">
        <v>2011</v>
      </c>
      <c r="B4754">
        <v>14</v>
      </c>
      <c r="C4754" t="s">
        <v>25</v>
      </c>
      <c r="D4754" t="s">
        <v>990</v>
      </c>
      <c r="E4754" t="s">
        <v>4070</v>
      </c>
      <c r="F4754" t="s">
        <v>7410</v>
      </c>
      <c r="G4754" t="s">
        <v>11836</v>
      </c>
      <c r="H4754" t="s">
        <v>14386</v>
      </c>
      <c r="I4754">
        <v>22.727789999999999</v>
      </c>
      <c r="J4754">
        <v>0</v>
      </c>
      <c r="K4754">
        <v>24.205902999999999</v>
      </c>
      <c r="L4754" t="s">
        <v>17823</v>
      </c>
      <c r="M4754" t="s">
        <v>17486</v>
      </c>
      <c r="N4754" t="s">
        <v>16982</v>
      </c>
      <c r="O4754" t="s">
        <v>15247</v>
      </c>
      <c r="P4754" t="s">
        <v>15351</v>
      </c>
      <c r="Q4754" t="s">
        <v>15247</v>
      </c>
      <c r="R4754" t="s">
        <v>15299</v>
      </c>
      <c r="S4754" t="s">
        <v>15247</v>
      </c>
      <c r="T4754" t="s">
        <v>17487</v>
      </c>
      <c r="U4754" t="s">
        <v>15317</v>
      </c>
    </row>
    <row r="4755" spans="1:21" x14ac:dyDescent="0.25">
      <c r="A4755">
        <v>2011</v>
      </c>
      <c r="B4755">
        <v>14</v>
      </c>
      <c r="C4755" t="s">
        <v>25</v>
      </c>
      <c r="D4755" t="s">
        <v>991</v>
      </c>
      <c r="E4755" t="s">
        <v>4071</v>
      </c>
      <c r="F4755" t="s">
        <v>8109</v>
      </c>
      <c r="G4755" t="s">
        <v>11837</v>
      </c>
      <c r="H4755" t="s">
        <v>14670</v>
      </c>
      <c r="I4755">
        <v>125.56724199999999</v>
      </c>
      <c r="J4755">
        <v>0</v>
      </c>
      <c r="K4755">
        <v>110.99551</v>
      </c>
      <c r="L4755" t="s">
        <v>18761</v>
      </c>
      <c r="M4755" t="s">
        <v>17493</v>
      </c>
      <c r="N4755" t="s">
        <v>18243</v>
      </c>
      <c r="O4755" t="s">
        <v>17493</v>
      </c>
      <c r="P4755" t="s">
        <v>17824</v>
      </c>
      <c r="Q4755" t="s">
        <v>17493</v>
      </c>
      <c r="R4755" t="s">
        <v>17825</v>
      </c>
      <c r="S4755" t="s">
        <v>16850</v>
      </c>
      <c r="T4755" t="s">
        <v>17598</v>
      </c>
      <c r="U4755" t="s">
        <v>15317</v>
      </c>
    </row>
    <row r="4756" spans="1:21" x14ac:dyDescent="0.25">
      <c r="A4756">
        <v>2011</v>
      </c>
      <c r="B4756">
        <v>14</v>
      </c>
      <c r="C4756" t="s">
        <v>25</v>
      </c>
      <c r="D4756" t="s">
        <v>1834</v>
      </c>
      <c r="E4756" t="s">
        <v>4072</v>
      </c>
      <c r="F4756" t="s">
        <v>8110</v>
      </c>
      <c r="G4756" t="s">
        <v>12598</v>
      </c>
      <c r="H4756" t="s">
        <v>14385</v>
      </c>
      <c r="I4756">
        <v>19.820233000000002</v>
      </c>
      <c r="J4756">
        <v>0</v>
      </c>
      <c r="K4756">
        <v>18.035723000000001</v>
      </c>
      <c r="L4756" t="s">
        <v>18244</v>
      </c>
      <c r="M4756" t="s">
        <v>15247</v>
      </c>
      <c r="N4756" t="s">
        <v>17292</v>
      </c>
      <c r="O4756" t="s">
        <v>15338</v>
      </c>
      <c r="P4756" t="s">
        <v>16891</v>
      </c>
      <c r="Q4756" t="s">
        <v>15247</v>
      </c>
      <c r="R4756" t="s">
        <v>17821</v>
      </c>
      <c r="S4756" t="s">
        <v>15247</v>
      </c>
      <c r="T4756" t="s">
        <v>17822</v>
      </c>
      <c r="U4756" t="s">
        <v>15317</v>
      </c>
    </row>
    <row r="4757" spans="1:21" x14ac:dyDescent="0.25">
      <c r="A4757">
        <v>2011</v>
      </c>
      <c r="B4757">
        <v>14</v>
      </c>
      <c r="C4757" t="s">
        <v>22</v>
      </c>
      <c r="D4757" t="s">
        <v>992</v>
      </c>
      <c r="G4757" t="s">
        <v>10941</v>
      </c>
      <c r="H4757" t="s">
        <v>14221</v>
      </c>
      <c r="I4757">
        <v>308.81658599999997</v>
      </c>
      <c r="J4757">
        <v>0</v>
      </c>
      <c r="K4757">
        <v>303.986064</v>
      </c>
      <c r="U4757" t="s">
        <v>15316</v>
      </c>
    </row>
    <row r="4758" spans="1:21" x14ac:dyDescent="0.25">
      <c r="A4758">
        <v>2011</v>
      </c>
      <c r="B4758">
        <v>14</v>
      </c>
      <c r="C4758" t="s">
        <v>23</v>
      </c>
      <c r="D4758" t="s">
        <v>993</v>
      </c>
      <c r="G4758" t="s">
        <v>10942</v>
      </c>
      <c r="H4758" t="s">
        <v>14222</v>
      </c>
      <c r="I4758">
        <v>21.092506</v>
      </c>
      <c r="J4758">
        <v>0</v>
      </c>
      <c r="K4758">
        <v>22.740490000000001</v>
      </c>
      <c r="U4758" t="s">
        <v>15316</v>
      </c>
    </row>
    <row r="4759" spans="1:21" x14ac:dyDescent="0.25">
      <c r="A4759">
        <v>2011</v>
      </c>
      <c r="B4759">
        <v>14</v>
      </c>
      <c r="C4759" t="s">
        <v>23</v>
      </c>
      <c r="D4759" t="s">
        <v>994</v>
      </c>
      <c r="G4759" t="s">
        <v>10957</v>
      </c>
      <c r="H4759" t="s">
        <v>14222</v>
      </c>
      <c r="I4759">
        <v>3.1320670000000002</v>
      </c>
      <c r="J4759">
        <v>0</v>
      </c>
      <c r="K4759">
        <v>1.664847</v>
      </c>
      <c r="U4759" t="s">
        <v>15316</v>
      </c>
    </row>
    <row r="4760" spans="1:21" x14ac:dyDescent="0.25">
      <c r="A4760">
        <v>2011</v>
      </c>
      <c r="B4760">
        <v>14</v>
      </c>
      <c r="C4760" t="s">
        <v>24</v>
      </c>
      <c r="D4760" t="s">
        <v>995</v>
      </c>
      <c r="E4760" t="s">
        <v>3398</v>
      </c>
      <c r="F4760" t="s">
        <v>7413</v>
      </c>
      <c r="G4760" t="s">
        <v>11838</v>
      </c>
      <c r="H4760" t="s">
        <v>14382</v>
      </c>
      <c r="I4760">
        <v>453.42630000000003</v>
      </c>
      <c r="J4760">
        <v>0</v>
      </c>
      <c r="K4760">
        <v>723.87401899999998</v>
      </c>
      <c r="L4760" t="s">
        <v>18230</v>
      </c>
      <c r="M4760" t="s">
        <v>17814</v>
      </c>
      <c r="N4760" t="s">
        <v>18245</v>
      </c>
      <c r="O4760" t="s">
        <v>15247</v>
      </c>
      <c r="P4760" t="s">
        <v>16981</v>
      </c>
      <c r="Q4760" t="s">
        <v>15247</v>
      </c>
      <c r="R4760" t="s">
        <v>16981</v>
      </c>
      <c r="S4760" t="s">
        <v>15247</v>
      </c>
      <c r="T4760" t="s">
        <v>17817</v>
      </c>
      <c r="U4760" t="s">
        <v>15317</v>
      </c>
    </row>
    <row r="4761" spans="1:21" x14ac:dyDescent="0.25">
      <c r="A4761">
        <v>2011</v>
      </c>
      <c r="B4761">
        <v>14</v>
      </c>
      <c r="C4761" t="s">
        <v>24</v>
      </c>
      <c r="D4761" t="s">
        <v>996</v>
      </c>
      <c r="E4761" t="s">
        <v>4073</v>
      </c>
      <c r="F4761" t="s">
        <v>8111</v>
      </c>
      <c r="G4761" t="s">
        <v>11839</v>
      </c>
      <c r="H4761" t="s">
        <v>11839</v>
      </c>
      <c r="I4761">
        <v>32.293844</v>
      </c>
      <c r="J4761">
        <v>0</v>
      </c>
      <c r="K4761">
        <v>32.945132999999998</v>
      </c>
      <c r="L4761" t="s">
        <v>15191</v>
      </c>
      <c r="M4761" t="s">
        <v>15247</v>
      </c>
      <c r="N4761" t="s">
        <v>15191</v>
      </c>
      <c r="O4761" t="s">
        <v>15247</v>
      </c>
      <c r="P4761" t="s">
        <v>15191</v>
      </c>
      <c r="Q4761" t="s">
        <v>15247</v>
      </c>
      <c r="R4761" t="s">
        <v>15191</v>
      </c>
      <c r="S4761" t="s">
        <v>15247</v>
      </c>
      <c r="T4761" t="s">
        <v>15313</v>
      </c>
      <c r="U4761" t="s">
        <v>15317</v>
      </c>
    </row>
    <row r="4762" spans="1:21" x14ac:dyDescent="0.25">
      <c r="A4762">
        <v>2011</v>
      </c>
      <c r="B4762">
        <v>14</v>
      </c>
      <c r="C4762" t="s">
        <v>29</v>
      </c>
      <c r="D4762" t="s">
        <v>998</v>
      </c>
      <c r="E4762" t="s">
        <v>3685</v>
      </c>
      <c r="F4762" t="s">
        <v>7733</v>
      </c>
      <c r="G4762" t="s">
        <v>11841</v>
      </c>
      <c r="H4762" t="s">
        <v>14670</v>
      </c>
      <c r="I4762">
        <v>1369.0952139999999</v>
      </c>
      <c r="J4762">
        <v>0</v>
      </c>
      <c r="K4762">
        <v>1286.2952210000001</v>
      </c>
      <c r="L4762" t="s">
        <v>18246</v>
      </c>
      <c r="M4762" t="s">
        <v>16850</v>
      </c>
      <c r="N4762" t="s">
        <v>15264</v>
      </c>
      <c r="O4762" t="s">
        <v>15247</v>
      </c>
      <c r="R4762" t="s">
        <v>17825</v>
      </c>
      <c r="S4762" t="s">
        <v>16850</v>
      </c>
      <c r="T4762" s="124" t="s">
        <v>17316</v>
      </c>
      <c r="U4762" s="124" t="s">
        <v>15317</v>
      </c>
    </row>
    <row r="4763" spans="1:21" x14ac:dyDescent="0.25">
      <c r="A4763">
        <v>2011</v>
      </c>
      <c r="B4763">
        <v>14</v>
      </c>
      <c r="C4763" t="s">
        <v>30</v>
      </c>
      <c r="D4763" t="s">
        <v>1001</v>
      </c>
      <c r="E4763" t="s">
        <v>4074</v>
      </c>
      <c r="F4763" t="s">
        <v>8112</v>
      </c>
      <c r="G4763" t="s">
        <v>13267</v>
      </c>
      <c r="H4763" t="s">
        <v>14670</v>
      </c>
      <c r="I4763">
        <v>29.513591999999999</v>
      </c>
      <c r="J4763">
        <v>0</v>
      </c>
      <c r="K4763">
        <v>49.991168000000002</v>
      </c>
      <c r="L4763" t="s">
        <v>17023</v>
      </c>
      <c r="M4763" t="s">
        <v>17486</v>
      </c>
      <c r="N4763" t="s">
        <v>18762</v>
      </c>
      <c r="O4763" t="s">
        <v>18763</v>
      </c>
      <c r="P4763" t="s">
        <v>15294</v>
      </c>
      <c r="Q4763" t="s">
        <v>15239</v>
      </c>
      <c r="R4763" t="s">
        <v>17825</v>
      </c>
      <c r="S4763" t="s">
        <v>16850</v>
      </c>
      <c r="T4763" t="s">
        <v>18764</v>
      </c>
      <c r="U4763" t="s">
        <v>15317</v>
      </c>
    </row>
    <row r="4764" spans="1:21" x14ac:dyDescent="0.25">
      <c r="A4764">
        <v>2011</v>
      </c>
      <c r="B4764">
        <v>14</v>
      </c>
      <c r="C4764" t="s">
        <v>30</v>
      </c>
      <c r="D4764" t="s">
        <v>1835</v>
      </c>
      <c r="E4764" t="s">
        <v>4075</v>
      </c>
      <c r="F4764" t="s">
        <v>7735</v>
      </c>
      <c r="G4764" t="s">
        <v>12599</v>
      </c>
      <c r="H4764" t="s">
        <v>14383</v>
      </c>
      <c r="I4764">
        <v>0.374637</v>
      </c>
      <c r="J4764">
        <v>0</v>
      </c>
      <c r="K4764">
        <v>0.367836</v>
      </c>
      <c r="L4764" t="s">
        <v>18514</v>
      </c>
      <c r="M4764" t="s">
        <v>16850</v>
      </c>
      <c r="T4764" t="s">
        <v>16851</v>
      </c>
      <c r="U4764" t="s">
        <v>15317</v>
      </c>
    </row>
    <row r="4765" spans="1:21" x14ac:dyDescent="0.25">
      <c r="A4765">
        <v>2011</v>
      </c>
      <c r="B4765">
        <v>15</v>
      </c>
      <c r="C4765" t="s">
        <v>25</v>
      </c>
      <c r="D4765" t="s">
        <v>1002</v>
      </c>
      <c r="E4765" t="s">
        <v>4076</v>
      </c>
      <c r="F4765" t="s">
        <v>8113</v>
      </c>
      <c r="G4765" t="s">
        <v>11844</v>
      </c>
      <c r="H4765" t="s">
        <v>11844</v>
      </c>
      <c r="I4765">
        <v>421.56471699999997</v>
      </c>
      <c r="J4765">
        <v>0</v>
      </c>
      <c r="K4765">
        <v>427.25049999999999</v>
      </c>
      <c r="L4765" t="s">
        <v>18515</v>
      </c>
      <c r="M4765" t="s">
        <v>17834</v>
      </c>
      <c r="T4765" t="s">
        <v>17835</v>
      </c>
      <c r="U4765" t="s">
        <v>15317</v>
      </c>
    </row>
    <row r="4766" spans="1:21" x14ac:dyDescent="0.25">
      <c r="A4766">
        <v>2011</v>
      </c>
      <c r="B4766">
        <v>15</v>
      </c>
      <c r="C4766" t="s">
        <v>25</v>
      </c>
      <c r="D4766" t="s">
        <v>1003</v>
      </c>
      <c r="E4766" t="s">
        <v>4077</v>
      </c>
      <c r="F4766" t="s">
        <v>8114</v>
      </c>
      <c r="G4766" t="s">
        <v>11845</v>
      </c>
      <c r="H4766" t="s">
        <v>14390</v>
      </c>
      <c r="I4766">
        <v>628.62165000000005</v>
      </c>
      <c r="J4766">
        <v>0</v>
      </c>
      <c r="K4766">
        <v>609.37257599999998</v>
      </c>
      <c r="L4766" t="s">
        <v>17833</v>
      </c>
      <c r="M4766" t="s">
        <v>17834</v>
      </c>
      <c r="N4766" t="s">
        <v>17318</v>
      </c>
      <c r="O4766" t="s">
        <v>15242</v>
      </c>
      <c r="R4766" t="s">
        <v>17837</v>
      </c>
      <c r="S4766" t="s">
        <v>15251</v>
      </c>
      <c r="T4766" t="s">
        <v>17835</v>
      </c>
      <c r="U4766" t="s">
        <v>15317</v>
      </c>
    </row>
    <row r="4767" spans="1:21" x14ac:dyDescent="0.25">
      <c r="A4767">
        <v>2011</v>
      </c>
      <c r="B4767">
        <v>15</v>
      </c>
      <c r="C4767" t="s">
        <v>25</v>
      </c>
      <c r="D4767" t="s">
        <v>1004</v>
      </c>
      <c r="E4767" t="s">
        <v>3411</v>
      </c>
      <c r="F4767" t="s">
        <v>7419</v>
      </c>
      <c r="G4767" t="s">
        <v>11846</v>
      </c>
      <c r="H4767" t="s">
        <v>14390</v>
      </c>
      <c r="I4767">
        <v>220.951684</v>
      </c>
      <c r="J4767">
        <v>0</v>
      </c>
      <c r="K4767">
        <v>280.90114899999998</v>
      </c>
      <c r="L4767" t="s">
        <v>16834</v>
      </c>
      <c r="M4767" t="s">
        <v>17503</v>
      </c>
      <c r="N4767" t="s">
        <v>17844</v>
      </c>
      <c r="O4767" t="s">
        <v>17503</v>
      </c>
      <c r="P4767" t="s">
        <v>15353</v>
      </c>
      <c r="Q4767" t="s">
        <v>15251</v>
      </c>
      <c r="R4767" t="s">
        <v>17837</v>
      </c>
      <c r="S4767" t="s">
        <v>15251</v>
      </c>
      <c r="T4767" t="s">
        <v>17504</v>
      </c>
      <c r="U4767" t="s">
        <v>15317</v>
      </c>
    </row>
    <row r="4768" spans="1:21" x14ac:dyDescent="0.25">
      <c r="A4768">
        <v>2011</v>
      </c>
      <c r="B4768">
        <v>15</v>
      </c>
      <c r="C4768" t="s">
        <v>25</v>
      </c>
      <c r="D4768" t="s">
        <v>1005</v>
      </c>
      <c r="E4768" t="s">
        <v>4078</v>
      </c>
      <c r="F4768" t="s">
        <v>8115</v>
      </c>
      <c r="G4768" t="s">
        <v>11847</v>
      </c>
      <c r="H4768" t="s">
        <v>14714</v>
      </c>
      <c r="I4768">
        <v>89.173385999999994</v>
      </c>
      <c r="J4768">
        <v>0</v>
      </c>
      <c r="K4768">
        <v>88.731061999999994</v>
      </c>
      <c r="L4768" t="s">
        <v>15352</v>
      </c>
      <c r="M4768" t="s">
        <v>15242</v>
      </c>
      <c r="N4768" t="s">
        <v>18765</v>
      </c>
      <c r="O4768" t="s">
        <v>16983</v>
      </c>
      <c r="P4768" t="s">
        <v>17241</v>
      </c>
      <c r="Q4768" t="s">
        <v>16983</v>
      </c>
      <c r="R4768" t="s">
        <v>15363</v>
      </c>
      <c r="S4768" t="s">
        <v>15242</v>
      </c>
      <c r="T4768" t="s">
        <v>16984</v>
      </c>
      <c r="U4768" t="s">
        <v>15317</v>
      </c>
    </row>
    <row r="4769" spans="1:21" x14ac:dyDescent="0.25">
      <c r="A4769">
        <v>2011</v>
      </c>
      <c r="B4769">
        <v>15</v>
      </c>
      <c r="C4769" t="s">
        <v>25</v>
      </c>
      <c r="D4769" t="s">
        <v>1838</v>
      </c>
      <c r="E4769" t="s">
        <v>4079</v>
      </c>
      <c r="F4769" t="s">
        <v>8116</v>
      </c>
      <c r="G4769" t="s">
        <v>11854</v>
      </c>
      <c r="H4769" t="s">
        <v>14390</v>
      </c>
      <c r="I4769">
        <v>650</v>
      </c>
      <c r="J4769">
        <v>0</v>
      </c>
      <c r="K4769">
        <v>370.04753499999998</v>
      </c>
      <c r="L4769" t="s">
        <v>17844</v>
      </c>
      <c r="M4769" t="s">
        <v>17503</v>
      </c>
      <c r="N4769" t="s">
        <v>18256</v>
      </c>
      <c r="O4769" t="s">
        <v>17834</v>
      </c>
      <c r="R4769" t="s">
        <v>17837</v>
      </c>
      <c r="S4769" t="s">
        <v>15251</v>
      </c>
      <c r="T4769" t="s">
        <v>18257</v>
      </c>
      <c r="U4769" t="s">
        <v>15317</v>
      </c>
    </row>
    <row r="4770" spans="1:21" x14ac:dyDescent="0.25">
      <c r="A4770">
        <v>2011</v>
      </c>
      <c r="B4770">
        <v>15</v>
      </c>
      <c r="C4770" t="s">
        <v>25</v>
      </c>
      <c r="D4770" t="s">
        <v>2402</v>
      </c>
      <c r="E4770" t="s">
        <v>4080</v>
      </c>
      <c r="F4770" t="s">
        <v>8117</v>
      </c>
      <c r="G4770" t="s">
        <v>13268</v>
      </c>
      <c r="H4770" t="s">
        <v>14392</v>
      </c>
      <c r="I4770">
        <v>10</v>
      </c>
      <c r="J4770">
        <v>0</v>
      </c>
      <c r="K4770">
        <v>9.5329470000000001</v>
      </c>
      <c r="L4770" t="s">
        <v>18766</v>
      </c>
      <c r="M4770" t="s">
        <v>17574</v>
      </c>
      <c r="N4770" t="s">
        <v>18766</v>
      </c>
      <c r="O4770" t="s">
        <v>17574</v>
      </c>
      <c r="P4770" t="s">
        <v>16909</v>
      </c>
      <c r="Q4770" t="s">
        <v>15338</v>
      </c>
      <c r="R4770" t="s">
        <v>15352</v>
      </c>
      <c r="S4770" t="s">
        <v>15242</v>
      </c>
      <c r="T4770" t="s">
        <v>18412</v>
      </c>
      <c r="U4770" t="s">
        <v>15317</v>
      </c>
    </row>
    <row r="4771" spans="1:21" x14ac:dyDescent="0.25">
      <c r="A4771">
        <v>2011</v>
      </c>
      <c r="B4771">
        <v>15</v>
      </c>
      <c r="C4771" t="s">
        <v>27</v>
      </c>
      <c r="D4771" t="s">
        <v>1839</v>
      </c>
      <c r="E4771" t="s">
        <v>4081</v>
      </c>
      <c r="F4771" t="s">
        <v>7739</v>
      </c>
      <c r="G4771" t="s">
        <v>12602</v>
      </c>
      <c r="H4771" t="s">
        <v>14390</v>
      </c>
      <c r="I4771">
        <v>53.85371</v>
      </c>
      <c r="J4771">
        <v>0</v>
      </c>
      <c r="K4771">
        <v>32.722453999999999</v>
      </c>
      <c r="R4771" t="s">
        <v>17837</v>
      </c>
      <c r="S4771" t="s">
        <v>15251</v>
      </c>
      <c r="T4771" t="s">
        <v>15312</v>
      </c>
      <c r="U4771" t="s">
        <v>15317</v>
      </c>
    </row>
    <row r="4772" spans="1:21" x14ac:dyDescent="0.25">
      <c r="A4772">
        <v>2011</v>
      </c>
      <c r="B4772">
        <v>15</v>
      </c>
      <c r="C4772" t="s">
        <v>27</v>
      </c>
      <c r="D4772" t="s">
        <v>1840</v>
      </c>
      <c r="E4772" t="s">
        <v>3691</v>
      </c>
      <c r="F4772" t="s">
        <v>8118</v>
      </c>
      <c r="G4772" t="s">
        <v>11855</v>
      </c>
      <c r="H4772" t="s">
        <v>14390</v>
      </c>
      <c r="I4772">
        <v>300.35793999999999</v>
      </c>
      <c r="J4772">
        <v>0</v>
      </c>
      <c r="K4772">
        <v>367.54643199999998</v>
      </c>
      <c r="L4772" t="s">
        <v>18258</v>
      </c>
      <c r="M4772" t="s">
        <v>17574</v>
      </c>
      <c r="R4772" t="s">
        <v>17837</v>
      </c>
      <c r="S4772" t="s">
        <v>15251</v>
      </c>
      <c r="T4772" t="s">
        <v>18259</v>
      </c>
      <c r="U4772" t="s">
        <v>15317</v>
      </c>
    </row>
    <row r="4773" spans="1:21" x14ac:dyDescent="0.25">
      <c r="A4773">
        <v>2011</v>
      </c>
      <c r="B4773">
        <v>15</v>
      </c>
      <c r="C4773" t="s">
        <v>28</v>
      </c>
      <c r="D4773" t="s">
        <v>1007</v>
      </c>
      <c r="E4773" t="s">
        <v>4082</v>
      </c>
      <c r="F4773" t="s">
        <v>8119</v>
      </c>
      <c r="G4773" t="s">
        <v>13269</v>
      </c>
      <c r="H4773" t="s">
        <v>14390</v>
      </c>
      <c r="I4773">
        <v>29.245799000000002</v>
      </c>
      <c r="J4773">
        <v>0</v>
      </c>
      <c r="K4773">
        <v>30.416872000000001</v>
      </c>
      <c r="N4773" t="s">
        <v>15363</v>
      </c>
      <c r="O4773" t="s">
        <v>15242</v>
      </c>
      <c r="R4773" t="s">
        <v>17837</v>
      </c>
      <c r="S4773" t="s">
        <v>15251</v>
      </c>
      <c r="T4773" t="s">
        <v>16984</v>
      </c>
      <c r="U4773" t="s">
        <v>15317</v>
      </c>
    </row>
    <row r="4774" spans="1:21" x14ac:dyDescent="0.25">
      <c r="A4774">
        <v>2011</v>
      </c>
      <c r="B4774">
        <v>15</v>
      </c>
      <c r="C4774" t="s">
        <v>31</v>
      </c>
      <c r="D4774" t="s">
        <v>1008</v>
      </c>
      <c r="G4774" t="s">
        <v>11850</v>
      </c>
      <c r="H4774" t="s">
        <v>14390</v>
      </c>
      <c r="I4774">
        <v>185.74</v>
      </c>
      <c r="J4774">
        <v>0</v>
      </c>
      <c r="K4774">
        <v>367.02554199999997</v>
      </c>
      <c r="R4774" t="s">
        <v>17837</v>
      </c>
      <c r="S4774" t="s">
        <v>15251</v>
      </c>
      <c r="T4774" t="s">
        <v>15312</v>
      </c>
      <c r="U4774" t="s">
        <v>15317</v>
      </c>
    </row>
    <row r="4775" spans="1:21" x14ac:dyDescent="0.25">
      <c r="A4775">
        <v>2011</v>
      </c>
      <c r="B4775">
        <v>15</v>
      </c>
      <c r="C4775" t="s">
        <v>22</v>
      </c>
      <c r="D4775" t="s">
        <v>1009</v>
      </c>
      <c r="G4775" t="s">
        <v>10941</v>
      </c>
      <c r="H4775" t="s">
        <v>14221</v>
      </c>
      <c r="I4775">
        <v>200.987764</v>
      </c>
      <c r="J4775">
        <v>0</v>
      </c>
      <c r="K4775">
        <v>230.340315</v>
      </c>
      <c r="U4775" t="s">
        <v>15316</v>
      </c>
    </row>
    <row r="4776" spans="1:21" x14ac:dyDescent="0.25">
      <c r="A4776">
        <v>2011</v>
      </c>
      <c r="B4776">
        <v>15</v>
      </c>
      <c r="C4776" t="s">
        <v>23</v>
      </c>
      <c r="D4776" t="s">
        <v>1010</v>
      </c>
      <c r="G4776" t="s">
        <v>10942</v>
      </c>
      <c r="H4776" t="s">
        <v>14222</v>
      </c>
      <c r="I4776">
        <v>34.626976999999997</v>
      </c>
      <c r="J4776">
        <v>0</v>
      </c>
      <c r="K4776">
        <v>36.978529000000002</v>
      </c>
      <c r="U4776" t="s">
        <v>15316</v>
      </c>
    </row>
    <row r="4777" spans="1:21" x14ac:dyDescent="0.25">
      <c r="A4777">
        <v>2011</v>
      </c>
      <c r="B4777">
        <v>15</v>
      </c>
      <c r="C4777" t="s">
        <v>23</v>
      </c>
      <c r="D4777" t="s">
        <v>1011</v>
      </c>
      <c r="G4777" t="s">
        <v>10957</v>
      </c>
      <c r="H4777" t="s">
        <v>14222</v>
      </c>
      <c r="I4777">
        <v>2.3180000000000001</v>
      </c>
      <c r="J4777">
        <v>0</v>
      </c>
      <c r="K4777">
        <v>1.318827</v>
      </c>
      <c r="U4777" t="s">
        <v>15316</v>
      </c>
    </row>
    <row r="4778" spans="1:21" x14ac:dyDescent="0.25">
      <c r="A4778">
        <v>2011</v>
      </c>
      <c r="B4778">
        <v>15</v>
      </c>
      <c r="C4778" t="s">
        <v>24</v>
      </c>
      <c r="D4778" t="s">
        <v>1012</v>
      </c>
      <c r="E4778" t="s">
        <v>4083</v>
      </c>
      <c r="F4778" t="s">
        <v>8120</v>
      </c>
      <c r="G4778" t="s">
        <v>11851</v>
      </c>
      <c r="H4778" t="s">
        <v>14390</v>
      </c>
      <c r="I4778">
        <v>558.73454500000003</v>
      </c>
      <c r="J4778">
        <v>0</v>
      </c>
      <c r="K4778">
        <v>573.995991</v>
      </c>
      <c r="R4778" t="s">
        <v>17837</v>
      </c>
      <c r="S4778" t="s">
        <v>15251</v>
      </c>
      <c r="T4778" t="s">
        <v>15312</v>
      </c>
      <c r="U4778" t="s">
        <v>15317</v>
      </c>
    </row>
    <row r="4779" spans="1:21" x14ac:dyDescent="0.25">
      <c r="A4779">
        <v>2011</v>
      </c>
      <c r="B4779">
        <v>15</v>
      </c>
      <c r="C4779" t="s">
        <v>24</v>
      </c>
      <c r="D4779" t="s">
        <v>1013</v>
      </c>
      <c r="E4779" t="s">
        <v>3692</v>
      </c>
      <c r="F4779" t="s">
        <v>8121</v>
      </c>
      <c r="G4779" t="s">
        <v>11852</v>
      </c>
      <c r="H4779" t="s">
        <v>14390</v>
      </c>
      <c r="I4779">
        <v>55</v>
      </c>
      <c r="J4779">
        <v>0</v>
      </c>
      <c r="K4779">
        <v>104.86670100000001</v>
      </c>
      <c r="L4779" t="s">
        <v>17833</v>
      </c>
      <c r="M4779" t="s">
        <v>17834</v>
      </c>
      <c r="N4779" t="s">
        <v>18767</v>
      </c>
      <c r="O4779" t="s">
        <v>15242</v>
      </c>
      <c r="R4779" t="s">
        <v>17837</v>
      </c>
      <c r="S4779" t="s">
        <v>15251</v>
      </c>
      <c r="T4779" t="s">
        <v>17835</v>
      </c>
      <c r="U4779" t="s">
        <v>15317</v>
      </c>
    </row>
    <row r="4780" spans="1:21" x14ac:dyDescent="0.25">
      <c r="A4780">
        <v>2011</v>
      </c>
      <c r="B4780">
        <v>15</v>
      </c>
      <c r="C4780" t="s">
        <v>24</v>
      </c>
      <c r="D4780" t="s">
        <v>1014</v>
      </c>
      <c r="E4780" t="s">
        <v>4084</v>
      </c>
      <c r="F4780" t="s">
        <v>8122</v>
      </c>
      <c r="G4780" t="s">
        <v>12605</v>
      </c>
      <c r="H4780" t="s">
        <v>14390</v>
      </c>
      <c r="I4780">
        <v>230</v>
      </c>
      <c r="J4780">
        <v>0</v>
      </c>
      <c r="K4780">
        <v>143.32372599999999</v>
      </c>
      <c r="L4780" t="s">
        <v>16834</v>
      </c>
      <c r="M4780" t="s">
        <v>17503</v>
      </c>
      <c r="P4780" t="s">
        <v>16874</v>
      </c>
      <c r="Q4780" t="s">
        <v>15251</v>
      </c>
      <c r="R4780" t="s">
        <v>17837</v>
      </c>
      <c r="S4780" t="s">
        <v>15251</v>
      </c>
      <c r="T4780" t="s">
        <v>17504</v>
      </c>
      <c r="U4780" t="s">
        <v>15317</v>
      </c>
    </row>
    <row r="4781" spans="1:21" x14ac:dyDescent="0.25">
      <c r="A4781">
        <v>2011</v>
      </c>
      <c r="B4781">
        <v>15</v>
      </c>
      <c r="C4781" t="s">
        <v>29</v>
      </c>
      <c r="D4781" t="s">
        <v>1018</v>
      </c>
      <c r="E4781" t="s">
        <v>4085</v>
      </c>
      <c r="F4781" t="s">
        <v>8123</v>
      </c>
      <c r="G4781" t="s">
        <v>11857</v>
      </c>
      <c r="H4781" t="s">
        <v>14392</v>
      </c>
      <c r="I4781">
        <v>872.5</v>
      </c>
      <c r="J4781">
        <v>0</v>
      </c>
      <c r="K4781">
        <v>879.26041699999996</v>
      </c>
      <c r="L4781" t="s">
        <v>18516</v>
      </c>
      <c r="M4781" t="s">
        <v>16843</v>
      </c>
      <c r="N4781" t="s">
        <v>18516</v>
      </c>
      <c r="O4781" t="s">
        <v>16843</v>
      </c>
      <c r="R4781" t="s">
        <v>15352</v>
      </c>
      <c r="S4781" t="s">
        <v>15242</v>
      </c>
      <c r="T4781" t="s">
        <v>18768</v>
      </c>
      <c r="U4781" t="s">
        <v>15317</v>
      </c>
    </row>
    <row r="4782" spans="1:21" x14ac:dyDescent="0.25">
      <c r="A4782">
        <v>2011</v>
      </c>
      <c r="B4782">
        <v>15</v>
      </c>
      <c r="C4782" t="s">
        <v>29</v>
      </c>
      <c r="D4782" t="s">
        <v>1019</v>
      </c>
      <c r="E4782" t="s">
        <v>4086</v>
      </c>
      <c r="F4782" t="s">
        <v>8124</v>
      </c>
      <c r="G4782" t="s">
        <v>11858</v>
      </c>
      <c r="H4782" t="s">
        <v>14392</v>
      </c>
      <c r="I4782">
        <v>730</v>
      </c>
      <c r="J4782">
        <v>0</v>
      </c>
      <c r="K4782">
        <v>766.111043</v>
      </c>
      <c r="L4782" t="s">
        <v>18516</v>
      </c>
      <c r="M4782" t="s">
        <v>16843</v>
      </c>
      <c r="N4782" t="s">
        <v>18769</v>
      </c>
      <c r="O4782" t="s">
        <v>15338</v>
      </c>
      <c r="R4782" t="s">
        <v>15352</v>
      </c>
      <c r="S4782" t="s">
        <v>15242</v>
      </c>
      <c r="T4782" t="s">
        <v>18768</v>
      </c>
      <c r="U4782" t="s">
        <v>15317</v>
      </c>
    </row>
    <row r="4783" spans="1:21" x14ac:dyDescent="0.25">
      <c r="A4783">
        <v>2011</v>
      </c>
      <c r="B4783">
        <v>15</v>
      </c>
      <c r="C4783" t="s">
        <v>29</v>
      </c>
      <c r="D4783" t="s">
        <v>1020</v>
      </c>
      <c r="E4783" t="s">
        <v>3696</v>
      </c>
      <c r="F4783" t="s">
        <v>8125</v>
      </c>
      <c r="G4783" t="s">
        <v>11859</v>
      </c>
      <c r="H4783" t="s">
        <v>14392</v>
      </c>
      <c r="I4783">
        <v>333</v>
      </c>
      <c r="J4783">
        <v>0</v>
      </c>
      <c r="K4783">
        <v>327.92570899999998</v>
      </c>
      <c r="L4783" t="s">
        <v>15192</v>
      </c>
      <c r="M4783" t="s">
        <v>15237</v>
      </c>
      <c r="N4783" t="s">
        <v>18521</v>
      </c>
      <c r="O4783" t="s">
        <v>17524</v>
      </c>
      <c r="P4783" t="s">
        <v>15205</v>
      </c>
      <c r="Q4783" t="s">
        <v>15338</v>
      </c>
      <c r="R4783" t="s">
        <v>15352</v>
      </c>
      <c r="S4783" t="s">
        <v>15242</v>
      </c>
      <c r="T4783" t="s">
        <v>17851</v>
      </c>
      <c r="U4783" t="s">
        <v>15317</v>
      </c>
    </row>
    <row r="4784" spans="1:21" x14ac:dyDescent="0.25">
      <c r="A4784">
        <v>2011</v>
      </c>
      <c r="B4784">
        <v>16</v>
      </c>
      <c r="C4784" t="s">
        <v>25</v>
      </c>
      <c r="D4784" t="s">
        <v>1024</v>
      </c>
      <c r="E4784" t="s">
        <v>4087</v>
      </c>
      <c r="F4784" t="s">
        <v>8126</v>
      </c>
      <c r="G4784" t="s">
        <v>11863</v>
      </c>
      <c r="H4784" t="s">
        <v>14393</v>
      </c>
      <c r="I4784">
        <v>1888.571322</v>
      </c>
      <c r="J4784">
        <v>0</v>
      </c>
      <c r="K4784">
        <v>2360.0694570000001</v>
      </c>
      <c r="L4784" t="s">
        <v>17293</v>
      </c>
      <c r="M4784" t="s">
        <v>17870</v>
      </c>
      <c r="N4784" t="s">
        <v>18770</v>
      </c>
      <c r="O4784" t="s">
        <v>18261</v>
      </c>
      <c r="R4784" t="s">
        <v>17853</v>
      </c>
      <c r="S4784" t="s">
        <v>17593</v>
      </c>
      <c r="T4784" t="s">
        <v>18262</v>
      </c>
      <c r="U4784" t="s">
        <v>15317</v>
      </c>
    </row>
    <row r="4785" spans="1:21" x14ac:dyDescent="0.25">
      <c r="A4785">
        <v>2011</v>
      </c>
      <c r="B4785">
        <v>16</v>
      </c>
      <c r="C4785" t="s">
        <v>25</v>
      </c>
      <c r="D4785" t="s">
        <v>1025</v>
      </c>
      <c r="E4785" t="s">
        <v>4088</v>
      </c>
      <c r="F4785" t="s">
        <v>8127</v>
      </c>
      <c r="G4785" t="s">
        <v>11864</v>
      </c>
      <c r="H4785" t="s">
        <v>14393</v>
      </c>
      <c r="I4785">
        <v>910.10504700000001</v>
      </c>
      <c r="J4785">
        <v>0</v>
      </c>
      <c r="K4785">
        <v>701.20299399999999</v>
      </c>
      <c r="L4785" t="s">
        <v>18770</v>
      </c>
      <c r="M4785" t="s">
        <v>18261</v>
      </c>
      <c r="N4785" t="s">
        <v>18770</v>
      </c>
      <c r="O4785" t="s">
        <v>18261</v>
      </c>
      <c r="R4785" t="s">
        <v>17853</v>
      </c>
      <c r="S4785" t="s">
        <v>17593</v>
      </c>
      <c r="T4785" t="s">
        <v>18262</v>
      </c>
      <c r="U4785" t="s">
        <v>15317</v>
      </c>
    </row>
    <row r="4786" spans="1:21" x14ac:dyDescent="0.25">
      <c r="A4786">
        <v>2011</v>
      </c>
      <c r="B4786">
        <v>16</v>
      </c>
      <c r="C4786" t="s">
        <v>25</v>
      </c>
      <c r="D4786" t="s">
        <v>1027</v>
      </c>
      <c r="E4786" t="s">
        <v>4089</v>
      </c>
      <c r="F4786" t="s">
        <v>8128</v>
      </c>
      <c r="G4786" t="s">
        <v>11866</v>
      </c>
      <c r="H4786" t="s">
        <v>14393</v>
      </c>
      <c r="I4786">
        <v>12.95961</v>
      </c>
      <c r="J4786">
        <v>0</v>
      </c>
      <c r="K4786">
        <v>8.5811969999999995</v>
      </c>
      <c r="L4786" t="s">
        <v>18771</v>
      </c>
      <c r="M4786" t="s">
        <v>18523</v>
      </c>
      <c r="P4786" t="s">
        <v>17855</v>
      </c>
      <c r="Q4786" t="s">
        <v>17856</v>
      </c>
      <c r="R4786" t="s">
        <v>17853</v>
      </c>
      <c r="S4786" t="s">
        <v>17593</v>
      </c>
      <c r="T4786" t="s">
        <v>18524</v>
      </c>
      <c r="U4786" t="s">
        <v>15317</v>
      </c>
    </row>
    <row r="4787" spans="1:21" x14ac:dyDescent="0.25">
      <c r="A4787">
        <v>2011</v>
      </c>
      <c r="B4787">
        <v>16</v>
      </c>
      <c r="C4787" t="s">
        <v>25</v>
      </c>
      <c r="D4787" t="s">
        <v>1028</v>
      </c>
      <c r="E4787" t="s">
        <v>4090</v>
      </c>
      <c r="F4787" t="s">
        <v>8129</v>
      </c>
      <c r="G4787" t="s">
        <v>13270</v>
      </c>
      <c r="H4787" t="s">
        <v>14715</v>
      </c>
      <c r="I4787">
        <v>123.66325399999999</v>
      </c>
      <c r="J4787">
        <v>0</v>
      </c>
      <c r="K4787">
        <v>121.712992</v>
      </c>
      <c r="L4787" t="s">
        <v>16910</v>
      </c>
      <c r="M4787" t="s">
        <v>15245</v>
      </c>
      <c r="R4787" t="s">
        <v>18772</v>
      </c>
      <c r="S4787" t="s">
        <v>17574</v>
      </c>
      <c r="T4787" t="s">
        <v>18773</v>
      </c>
      <c r="U4787" t="s">
        <v>15317</v>
      </c>
    </row>
    <row r="4788" spans="1:21" x14ac:dyDescent="0.25">
      <c r="A4788">
        <v>2011</v>
      </c>
      <c r="B4788">
        <v>16</v>
      </c>
      <c r="C4788" t="s">
        <v>25</v>
      </c>
      <c r="D4788" t="s">
        <v>1029</v>
      </c>
      <c r="E4788" t="s">
        <v>4091</v>
      </c>
      <c r="F4788" t="s">
        <v>7748</v>
      </c>
      <c r="G4788" t="s">
        <v>11868</v>
      </c>
      <c r="H4788" t="s">
        <v>14393</v>
      </c>
      <c r="I4788">
        <v>404.87578999999999</v>
      </c>
      <c r="J4788">
        <v>0</v>
      </c>
      <c r="K4788">
        <v>276.89360799999997</v>
      </c>
      <c r="L4788" t="s">
        <v>18774</v>
      </c>
      <c r="M4788" t="s">
        <v>18775</v>
      </c>
      <c r="R4788" t="s">
        <v>17853</v>
      </c>
      <c r="S4788" t="s">
        <v>17593</v>
      </c>
      <c r="T4788" t="s">
        <v>18573</v>
      </c>
      <c r="U4788" t="s">
        <v>15317</v>
      </c>
    </row>
    <row r="4789" spans="1:21" x14ac:dyDescent="0.25">
      <c r="A4789">
        <v>2011</v>
      </c>
      <c r="B4789">
        <v>16</v>
      </c>
      <c r="C4789" t="s">
        <v>25</v>
      </c>
      <c r="D4789" t="s">
        <v>1030</v>
      </c>
      <c r="E4789" t="s">
        <v>3427</v>
      </c>
      <c r="F4789" t="s">
        <v>7435</v>
      </c>
      <c r="G4789" t="s">
        <v>13271</v>
      </c>
      <c r="H4789" t="s">
        <v>14393</v>
      </c>
      <c r="I4789">
        <v>293.56525900000003</v>
      </c>
      <c r="J4789">
        <v>0</v>
      </c>
      <c r="K4789">
        <v>177.88954799999999</v>
      </c>
      <c r="R4789" t="s">
        <v>17853</v>
      </c>
      <c r="S4789" t="s">
        <v>17593</v>
      </c>
      <c r="T4789" t="s">
        <v>17594</v>
      </c>
      <c r="U4789" t="s">
        <v>15317</v>
      </c>
    </row>
    <row r="4790" spans="1:21" x14ac:dyDescent="0.25">
      <c r="A4790">
        <v>2011</v>
      </c>
      <c r="B4790">
        <v>16</v>
      </c>
      <c r="C4790" t="s">
        <v>25</v>
      </c>
      <c r="D4790" t="s">
        <v>1031</v>
      </c>
      <c r="E4790" t="s">
        <v>4092</v>
      </c>
      <c r="F4790" t="s">
        <v>8130</v>
      </c>
      <c r="G4790" t="s">
        <v>13272</v>
      </c>
      <c r="H4790" t="s">
        <v>14393</v>
      </c>
      <c r="I4790">
        <v>32.589160999999997</v>
      </c>
      <c r="J4790">
        <v>0</v>
      </c>
      <c r="K4790">
        <v>37.322924999999998</v>
      </c>
      <c r="L4790" t="s">
        <v>17859</v>
      </c>
      <c r="M4790" t="s">
        <v>17574</v>
      </c>
      <c r="R4790" t="s">
        <v>17853</v>
      </c>
      <c r="S4790" t="s">
        <v>17593</v>
      </c>
      <c r="T4790" t="s">
        <v>17594</v>
      </c>
      <c r="U4790" t="s">
        <v>15317</v>
      </c>
    </row>
    <row r="4791" spans="1:21" x14ac:dyDescent="0.25">
      <c r="A4791">
        <v>2011</v>
      </c>
      <c r="B4791">
        <v>16</v>
      </c>
      <c r="C4791" t="s">
        <v>25</v>
      </c>
      <c r="D4791" t="s">
        <v>1842</v>
      </c>
      <c r="E4791" t="s">
        <v>4093</v>
      </c>
      <c r="F4791" t="s">
        <v>8131</v>
      </c>
      <c r="G4791" t="s">
        <v>11903</v>
      </c>
      <c r="H4791" t="s">
        <v>14403</v>
      </c>
      <c r="I4791">
        <v>497.43542200000002</v>
      </c>
      <c r="J4791">
        <v>0</v>
      </c>
      <c r="K4791">
        <v>450.33089699999999</v>
      </c>
      <c r="L4791" t="s">
        <v>18776</v>
      </c>
      <c r="M4791" t="s">
        <v>18777</v>
      </c>
      <c r="R4791" t="s">
        <v>17880</v>
      </c>
      <c r="S4791" t="s">
        <v>17881</v>
      </c>
      <c r="T4791" t="s">
        <v>18778</v>
      </c>
      <c r="U4791" t="s">
        <v>15317</v>
      </c>
    </row>
    <row r="4792" spans="1:21" x14ac:dyDescent="0.25">
      <c r="A4792">
        <v>2011</v>
      </c>
      <c r="B4792">
        <v>16</v>
      </c>
      <c r="C4792" t="s">
        <v>25</v>
      </c>
      <c r="D4792" t="s">
        <v>1843</v>
      </c>
      <c r="E4792" t="s">
        <v>4094</v>
      </c>
      <c r="F4792" t="s">
        <v>7437</v>
      </c>
      <c r="G4792" t="s">
        <v>13273</v>
      </c>
      <c r="H4792" t="s">
        <v>14404</v>
      </c>
      <c r="I4792">
        <v>619.29938200000004</v>
      </c>
      <c r="J4792">
        <v>0</v>
      </c>
      <c r="K4792">
        <v>853.52185999999995</v>
      </c>
      <c r="L4792" t="s">
        <v>17919</v>
      </c>
      <c r="M4792" t="s">
        <v>17570</v>
      </c>
      <c r="N4792" t="s">
        <v>16999</v>
      </c>
      <c r="O4792" t="s">
        <v>15336</v>
      </c>
      <c r="R4792" t="s">
        <v>17887</v>
      </c>
      <c r="S4792" t="s">
        <v>15336</v>
      </c>
      <c r="T4792" t="s">
        <v>17916</v>
      </c>
      <c r="U4792" t="s">
        <v>15317</v>
      </c>
    </row>
    <row r="4793" spans="1:21" x14ac:dyDescent="0.25">
      <c r="A4793">
        <v>2011</v>
      </c>
      <c r="B4793">
        <v>16</v>
      </c>
      <c r="C4793" t="s">
        <v>28</v>
      </c>
      <c r="D4793" t="s">
        <v>1032</v>
      </c>
      <c r="E4793" t="s">
        <v>3430</v>
      </c>
      <c r="F4793" t="s">
        <v>7438</v>
      </c>
      <c r="G4793" t="s">
        <v>11871</v>
      </c>
      <c r="H4793" t="s">
        <v>14393</v>
      </c>
      <c r="I4793">
        <v>176.987649</v>
      </c>
      <c r="J4793">
        <v>0</v>
      </c>
      <c r="K4793">
        <v>114.989462</v>
      </c>
      <c r="P4793" t="s">
        <v>17859</v>
      </c>
      <c r="Q4793" t="s">
        <v>17574</v>
      </c>
      <c r="R4793" t="s">
        <v>17853</v>
      </c>
      <c r="S4793" t="s">
        <v>17593</v>
      </c>
      <c r="T4793" t="s">
        <v>17594</v>
      </c>
      <c r="U4793" t="s">
        <v>15317</v>
      </c>
    </row>
    <row r="4794" spans="1:21" x14ac:dyDescent="0.25">
      <c r="A4794">
        <v>2011</v>
      </c>
      <c r="B4794">
        <v>16</v>
      </c>
      <c r="C4794" t="s">
        <v>28</v>
      </c>
      <c r="D4794" t="s">
        <v>1034</v>
      </c>
      <c r="E4794" t="s">
        <v>4095</v>
      </c>
      <c r="F4794" t="s">
        <v>8132</v>
      </c>
      <c r="G4794" t="s">
        <v>13274</v>
      </c>
      <c r="H4794" t="s">
        <v>14395</v>
      </c>
      <c r="I4794">
        <v>802.28627200000005</v>
      </c>
      <c r="J4794">
        <v>0</v>
      </c>
      <c r="K4794">
        <v>1486.0159470000001</v>
      </c>
      <c r="L4794" t="s">
        <v>18779</v>
      </c>
      <c r="M4794" t="s">
        <v>17593</v>
      </c>
      <c r="N4794" t="s">
        <v>18779</v>
      </c>
      <c r="O4794" t="s">
        <v>17593</v>
      </c>
      <c r="R4794" t="s">
        <v>17861</v>
      </c>
      <c r="S4794" t="s">
        <v>17574</v>
      </c>
      <c r="T4794" t="s">
        <v>17594</v>
      </c>
      <c r="U4794" t="s">
        <v>15317</v>
      </c>
    </row>
    <row r="4795" spans="1:21" x14ac:dyDescent="0.25">
      <c r="A4795">
        <v>2011</v>
      </c>
      <c r="B4795">
        <v>16</v>
      </c>
      <c r="C4795" t="s">
        <v>28</v>
      </c>
      <c r="D4795" t="s">
        <v>1036</v>
      </c>
      <c r="E4795" t="s">
        <v>4096</v>
      </c>
      <c r="F4795" t="s">
        <v>8133</v>
      </c>
      <c r="G4795" t="s">
        <v>13275</v>
      </c>
      <c r="H4795" t="s">
        <v>14395</v>
      </c>
      <c r="I4795">
        <v>368.24372299999999</v>
      </c>
      <c r="J4795">
        <v>0</v>
      </c>
      <c r="K4795">
        <v>229.38182900000001</v>
      </c>
      <c r="L4795" t="s">
        <v>18270</v>
      </c>
      <c r="M4795" t="s">
        <v>17574</v>
      </c>
      <c r="P4795" t="s">
        <v>17861</v>
      </c>
      <c r="Q4795" t="s">
        <v>17574</v>
      </c>
      <c r="R4795" t="s">
        <v>17861</v>
      </c>
      <c r="S4795" t="s">
        <v>17574</v>
      </c>
      <c r="T4795" t="s">
        <v>16979</v>
      </c>
      <c r="U4795" t="s">
        <v>15317</v>
      </c>
    </row>
    <row r="4796" spans="1:21" x14ac:dyDescent="0.25">
      <c r="A4796">
        <v>2011</v>
      </c>
      <c r="B4796">
        <v>16</v>
      </c>
      <c r="C4796" t="s">
        <v>28</v>
      </c>
      <c r="D4796" t="s">
        <v>1041</v>
      </c>
      <c r="G4796" t="s">
        <v>11880</v>
      </c>
      <c r="H4796" t="s">
        <v>14393</v>
      </c>
      <c r="I4796">
        <v>5907.235584</v>
      </c>
      <c r="J4796">
        <v>0</v>
      </c>
      <c r="K4796">
        <v>5425.4235630000003</v>
      </c>
      <c r="P4796" t="s">
        <v>15354</v>
      </c>
      <c r="Q4796" t="s">
        <v>15336</v>
      </c>
      <c r="R4796" t="s">
        <v>17853</v>
      </c>
      <c r="S4796" t="s">
        <v>17593</v>
      </c>
      <c r="T4796" t="s">
        <v>17854</v>
      </c>
      <c r="U4796" t="s">
        <v>15317</v>
      </c>
    </row>
    <row r="4797" spans="1:21" x14ac:dyDescent="0.25">
      <c r="A4797">
        <v>2011</v>
      </c>
      <c r="B4797">
        <v>16</v>
      </c>
      <c r="C4797" t="s">
        <v>28</v>
      </c>
      <c r="D4797" t="s">
        <v>1845</v>
      </c>
      <c r="E4797" t="s">
        <v>3436</v>
      </c>
      <c r="F4797" t="s">
        <v>7445</v>
      </c>
      <c r="G4797" t="s">
        <v>13276</v>
      </c>
      <c r="H4797" t="s">
        <v>14393</v>
      </c>
      <c r="I4797">
        <v>29.975003999999998</v>
      </c>
      <c r="J4797">
        <v>0</v>
      </c>
      <c r="K4797">
        <v>26.456220999999999</v>
      </c>
      <c r="L4797" t="s">
        <v>18276</v>
      </c>
      <c r="M4797" t="s">
        <v>17572</v>
      </c>
      <c r="N4797" t="s">
        <v>18277</v>
      </c>
      <c r="O4797" t="s">
        <v>15243</v>
      </c>
      <c r="R4797" t="s">
        <v>17853</v>
      </c>
      <c r="S4797" t="s">
        <v>17593</v>
      </c>
      <c r="T4797" t="s">
        <v>17901</v>
      </c>
      <c r="U4797" t="s">
        <v>15317</v>
      </c>
    </row>
    <row r="4798" spans="1:21" x14ac:dyDescent="0.25">
      <c r="A4798">
        <v>2011</v>
      </c>
      <c r="B4798">
        <v>16</v>
      </c>
      <c r="C4798" t="s">
        <v>28</v>
      </c>
      <c r="D4798" t="s">
        <v>1846</v>
      </c>
      <c r="E4798" t="s">
        <v>4097</v>
      </c>
      <c r="F4798" t="s">
        <v>8134</v>
      </c>
      <c r="G4798" t="s">
        <v>11906</v>
      </c>
      <c r="H4798" t="s">
        <v>14396</v>
      </c>
      <c r="I4798">
        <v>220.87215499999999</v>
      </c>
      <c r="J4798">
        <v>0</v>
      </c>
      <c r="K4798">
        <v>355.374529</v>
      </c>
      <c r="L4798" t="s">
        <v>18278</v>
      </c>
      <c r="M4798" t="s">
        <v>17570</v>
      </c>
      <c r="N4798" t="s">
        <v>18279</v>
      </c>
      <c r="O4798" t="s">
        <v>17570</v>
      </c>
      <c r="P4798" t="s">
        <v>17883</v>
      </c>
      <c r="Q4798" t="s">
        <v>17570</v>
      </c>
      <c r="R4798" t="s">
        <v>17866</v>
      </c>
      <c r="S4798" t="s">
        <v>17867</v>
      </c>
      <c r="T4798" t="s">
        <v>17868</v>
      </c>
      <c r="U4798" t="s">
        <v>15317</v>
      </c>
    </row>
    <row r="4799" spans="1:21" x14ac:dyDescent="0.25">
      <c r="A4799">
        <v>2011</v>
      </c>
      <c r="B4799">
        <v>16</v>
      </c>
      <c r="C4799" t="s">
        <v>28</v>
      </c>
      <c r="D4799" t="s">
        <v>1850</v>
      </c>
      <c r="E4799" t="s">
        <v>4098</v>
      </c>
      <c r="F4799" t="s">
        <v>8135</v>
      </c>
      <c r="G4799" t="s">
        <v>13277</v>
      </c>
      <c r="H4799" t="s">
        <v>14404</v>
      </c>
      <c r="I4799">
        <v>1060.528229</v>
      </c>
      <c r="J4799">
        <v>0</v>
      </c>
      <c r="K4799">
        <v>972.01579800000002</v>
      </c>
      <c r="L4799" t="s">
        <v>18780</v>
      </c>
      <c r="M4799" t="s">
        <v>17574</v>
      </c>
      <c r="P4799" t="s">
        <v>16893</v>
      </c>
      <c r="Q4799" t="s">
        <v>15336</v>
      </c>
      <c r="R4799" t="s">
        <v>17887</v>
      </c>
      <c r="S4799" t="s">
        <v>15336</v>
      </c>
      <c r="T4799" t="s">
        <v>16979</v>
      </c>
      <c r="U4799" t="s">
        <v>15317</v>
      </c>
    </row>
    <row r="4800" spans="1:21" x14ac:dyDescent="0.25">
      <c r="A4800">
        <v>2011</v>
      </c>
      <c r="B4800">
        <v>16</v>
      </c>
      <c r="C4800" t="s">
        <v>28</v>
      </c>
      <c r="D4800" t="s">
        <v>2278</v>
      </c>
      <c r="E4800" t="s">
        <v>3716</v>
      </c>
      <c r="F4800" t="s">
        <v>7763</v>
      </c>
      <c r="G4800" t="s">
        <v>13096</v>
      </c>
      <c r="H4800" t="s">
        <v>14393</v>
      </c>
      <c r="I4800">
        <v>0.89903299999999997</v>
      </c>
      <c r="J4800">
        <v>0</v>
      </c>
      <c r="K4800">
        <v>0.720105</v>
      </c>
      <c r="R4800" t="s">
        <v>17853</v>
      </c>
      <c r="S4800" t="s">
        <v>17593</v>
      </c>
      <c r="T4800" t="s">
        <v>17594</v>
      </c>
      <c r="U4800" t="s">
        <v>15317</v>
      </c>
    </row>
    <row r="4801" spans="1:21" x14ac:dyDescent="0.25">
      <c r="A4801">
        <v>2011</v>
      </c>
      <c r="B4801">
        <v>16</v>
      </c>
      <c r="C4801" t="s">
        <v>28</v>
      </c>
      <c r="D4801" t="s">
        <v>2279</v>
      </c>
      <c r="E4801" t="s">
        <v>3717</v>
      </c>
      <c r="F4801" t="s">
        <v>8136</v>
      </c>
      <c r="G4801" t="s">
        <v>13097</v>
      </c>
      <c r="H4801" t="s">
        <v>14393</v>
      </c>
      <c r="I4801">
        <v>73.013086000000001</v>
      </c>
      <c r="J4801">
        <v>0</v>
      </c>
      <c r="K4801">
        <v>55.851489999999998</v>
      </c>
      <c r="R4801" t="s">
        <v>17853</v>
      </c>
      <c r="S4801" t="s">
        <v>17593</v>
      </c>
      <c r="T4801" t="s">
        <v>17594</v>
      </c>
      <c r="U4801" t="s">
        <v>15317</v>
      </c>
    </row>
    <row r="4802" spans="1:21" x14ac:dyDescent="0.25">
      <c r="A4802">
        <v>2011</v>
      </c>
      <c r="B4802">
        <v>16</v>
      </c>
      <c r="C4802" t="s">
        <v>28</v>
      </c>
      <c r="D4802" t="s">
        <v>2280</v>
      </c>
      <c r="E4802" t="s">
        <v>4099</v>
      </c>
      <c r="F4802" t="s">
        <v>7765</v>
      </c>
      <c r="G4802" t="s">
        <v>13098</v>
      </c>
      <c r="H4802" t="s">
        <v>14393</v>
      </c>
      <c r="I4802">
        <v>14.349185</v>
      </c>
      <c r="J4802">
        <v>0</v>
      </c>
      <c r="K4802">
        <v>3.8037610000000002</v>
      </c>
      <c r="R4802" t="s">
        <v>17853</v>
      </c>
      <c r="S4802" t="s">
        <v>17593</v>
      </c>
      <c r="T4802" t="s">
        <v>17594</v>
      </c>
      <c r="U4802" t="s">
        <v>15317</v>
      </c>
    </row>
    <row r="4803" spans="1:21" x14ac:dyDescent="0.25">
      <c r="A4803">
        <v>2011</v>
      </c>
      <c r="B4803">
        <v>16</v>
      </c>
      <c r="C4803" t="s">
        <v>28</v>
      </c>
      <c r="D4803" t="s">
        <v>2281</v>
      </c>
      <c r="E4803" t="s">
        <v>3719</v>
      </c>
      <c r="F4803" t="s">
        <v>7766</v>
      </c>
      <c r="G4803" t="s">
        <v>13099</v>
      </c>
      <c r="H4803" t="s">
        <v>14393</v>
      </c>
      <c r="I4803">
        <v>33.410232000000001</v>
      </c>
      <c r="J4803">
        <v>0</v>
      </c>
      <c r="K4803">
        <v>54.192670999999997</v>
      </c>
      <c r="R4803" t="s">
        <v>17853</v>
      </c>
      <c r="S4803" t="s">
        <v>17593</v>
      </c>
      <c r="T4803" t="s">
        <v>17594</v>
      </c>
      <c r="U4803" t="s">
        <v>15317</v>
      </c>
    </row>
    <row r="4804" spans="1:21" x14ac:dyDescent="0.25">
      <c r="A4804">
        <v>2011</v>
      </c>
      <c r="B4804">
        <v>16</v>
      </c>
      <c r="C4804" t="s">
        <v>28</v>
      </c>
      <c r="D4804" t="s">
        <v>2282</v>
      </c>
      <c r="E4804" t="s">
        <v>3720</v>
      </c>
      <c r="F4804" t="s">
        <v>8137</v>
      </c>
      <c r="G4804" t="s">
        <v>13100</v>
      </c>
      <c r="H4804" t="s">
        <v>14393</v>
      </c>
      <c r="I4804">
        <v>34.716166999999999</v>
      </c>
      <c r="J4804">
        <v>0</v>
      </c>
      <c r="K4804">
        <v>12.465389999999999</v>
      </c>
      <c r="L4804" t="s">
        <v>17853</v>
      </c>
      <c r="M4804" t="s">
        <v>17593</v>
      </c>
      <c r="R4804" t="s">
        <v>17853</v>
      </c>
      <c r="S4804" t="s">
        <v>17593</v>
      </c>
      <c r="T4804" t="s">
        <v>17594</v>
      </c>
      <c r="U4804" t="s">
        <v>15317</v>
      </c>
    </row>
    <row r="4805" spans="1:21" x14ac:dyDescent="0.25">
      <c r="A4805">
        <v>2011</v>
      </c>
      <c r="B4805">
        <v>16</v>
      </c>
      <c r="C4805" t="s">
        <v>20</v>
      </c>
      <c r="D4805" t="s">
        <v>1042</v>
      </c>
      <c r="G4805" t="s">
        <v>11881</v>
      </c>
      <c r="H4805" t="s">
        <v>14393</v>
      </c>
      <c r="I4805">
        <v>2471.790285</v>
      </c>
      <c r="J4805">
        <v>0</v>
      </c>
      <c r="K4805">
        <v>1628.6835390000001</v>
      </c>
      <c r="P4805" t="s">
        <v>17869</v>
      </c>
      <c r="Q4805" t="s">
        <v>17870</v>
      </c>
      <c r="R4805" t="s">
        <v>17853</v>
      </c>
      <c r="S4805" t="s">
        <v>17593</v>
      </c>
      <c r="T4805" t="s">
        <v>17871</v>
      </c>
      <c r="U4805" t="s">
        <v>15317</v>
      </c>
    </row>
    <row r="4806" spans="1:21" x14ac:dyDescent="0.25">
      <c r="A4806">
        <v>2011</v>
      </c>
      <c r="B4806">
        <v>16</v>
      </c>
      <c r="C4806" t="s">
        <v>20</v>
      </c>
      <c r="D4806" t="s">
        <v>1045</v>
      </c>
      <c r="G4806" t="s">
        <v>10936</v>
      </c>
      <c r="H4806" t="s">
        <v>14573</v>
      </c>
      <c r="I4806">
        <v>38.470655000000001</v>
      </c>
      <c r="J4806">
        <v>0</v>
      </c>
      <c r="K4806">
        <v>9.3344889999999996</v>
      </c>
      <c r="R4806" t="s">
        <v>18284</v>
      </c>
      <c r="S4806" t="s">
        <v>17867</v>
      </c>
      <c r="T4806" t="s">
        <v>17868</v>
      </c>
      <c r="U4806" t="s">
        <v>15317</v>
      </c>
    </row>
    <row r="4807" spans="1:21" x14ac:dyDescent="0.25">
      <c r="A4807">
        <v>2011</v>
      </c>
      <c r="B4807">
        <v>16</v>
      </c>
      <c r="C4807" t="s">
        <v>20</v>
      </c>
      <c r="D4807" t="s">
        <v>1048</v>
      </c>
      <c r="G4807" t="s">
        <v>11017</v>
      </c>
      <c r="H4807" t="s">
        <v>14393</v>
      </c>
      <c r="I4807">
        <v>177.419489</v>
      </c>
      <c r="J4807">
        <v>0</v>
      </c>
      <c r="K4807">
        <v>96.767694000000006</v>
      </c>
      <c r="R4807" t="s">
        <v>17853</v>
      </c>
      <c r="S4807" t="s">
        <v>17593</v>
      </c>
      <c r="T4807" t="s">
        <v>17594</v>
      </c>
      <c r="U4807" t="s">
        <v>15317</v>
      </c>
    </row>
    <row r="4808" spans="1:21" x14ac:dyDescent="0.25">
      <c r="A4808">
        <v>2011</v>
      </c>
      <c r="B4808">
        <v>16</v>
      </c>
      <c r="C4808" t="s">
        <v>20</v>
      </c>
      <c r="D4808" t="s">
        <v>1051</v>
      </c>
      <c r="G4808" t="s">
        <v>11886</v>
      </c>
      <c r="H4808" t="s">
        <v>14393</v>
      </c>
      <c r="I4808">
        <v>154.19979900000001</v>
      </c>
      <c r="J4808">
        <v>0</v>
      </c>
      <c r="K4808">
        <v>175.96968699999999</v>
      </c>
      <c r="R4808" t="s">
        <v>17853</v>
      </c>
      <c r="S4808" t="s">
        <v>17593</v>
      </c>
      <c r="T4808" t="s">
        <v>17594</v>
      </c>
      <c r="U4808" t="s">
        <v>15317</v>
      </c>
    </row>
    <row r="4809" spans="1:21" x14ac:dyDescent="0.25">
      <c r="A4809">
        <v>2011</v>
      </c>
      <c r="B4809">
        <v>16</v>
      </c>
      <c r="C4809" t="s">
        <v>20</v>
      </c>
      <c r="D4809" t="s">
        <v>1056</v>
      </c>
      <c r="G4809" t="s">
        <v>13101</v>
      </c>
      <c r="H4809" t="s">
        <v>14393</v>
      </c>
      <c r="I4809">
        <v>2817.1350120000002</v>
      </c>
      <c r="J4809">
        <v>0</v>
      </c>
      <c r="K4809">
        <v>2926.4815840000001</v>
      </c>
      <c r="R4809" t="s">
        <v>17853</v>
      </c>
      <c r="S4809" t="s">
        <v>17593</v>
      </c>
      <c r="T4809" t="s">
        <v>17594</v>
      </c>
      <c r="U4809" t="s">
        <v>15317</v>
      </c>
    </row>
    <row r="4810" spans="1:21" x14ac:dyDescent="0.25">
      <c r="A4810">
        <v>2011</v>
      </c>
      <c r="B4810">
        <v>16</v>
      </c>
      <c r="C4810" t="s">
        <v>20</v>
      </c>
      <c r="D4810" t="s">
        <v>1855</v>
      </c>
      <c r="G4810" t="s">
        <v>12613</v>
      </c>
      <c r="H4810" t="s">
        <v>14393</v>
      </c>
      <c r="I4810">
        <v>2897.4913179999999</v>
      </c>
      <c r="J4810">
        <v>0</v>
      </c>
      <c r="K4810">
        <v>2897.6699010000002</v>
      </c>
      <c r="R4810" t="s">
        <v>17853</v>
      </c>
      <c r="S4810" t="s">
        <v>17593</v>
      </c>
      <c r="T4810" t="s">
        <v>17594</v>
      </c>
      <c r="U4810" t="s">
        <v>15317</v>
      </c>
    </row>
    <row r="4811" spans="1:21" x14ac:dyDescent="0.25">
      <c r="A4811">
        <v>2011</v>
      </c>
      <c r="B4811">
        <v>16</v>
      </c>
      <c r="C4811" t="s">
        <v>20</v>
      </c>
      <c r="D4811" t="s">
        <v>2283</v>
      </c>
      <c r="G4811" t="s">
        <v>13102</v>
      </c>
      <c r="H4811" t="s">
        <v>14393</v>
      </c>
      <c r="I4811">
        <v>512.438177</v>
      </c>
      <c r="J4811">
        <v>0</v>
      </c>
      <c r="K4811">
        <v>506.75605100000001</v>
      </c>
      <c r="R4811" t="s">
        <v>17853</v>
      </c>
      <c r="S4811" t="s">
        <v>17593</v>
      </c>
      <c r="T4811" t="s">
        <v>17594</v>
      </c>
      <c r="U4811" t="s">
        <v>15317</v>
      </c>
    </row>
    <row r="4812" spans="1:21" x14ac:dyDescent="0.25">
      <c r="A4812">
        <v>2011</v>
      </c>
      <c r="B4812">
        <v>16</v>
      </c>
      <c r="C4812" t="s">
        <v>20</v>
      </c>
      <c r="D4812" t="s">
        <v>2284</v>
      </c>
      <c r="G4812" t="s">
        <v>13103</v>
      </c>
      <c r="H4812" t="s">
        <v>14393</v>
      </c>
      <c r="I4812">
        <v>340.998898</v>
      </c>
      <c r="J4812">
        <v>0</v>
      </c>
      <c r="K4812">
        <v>8.5374400000000001</v>
      </c>
      <c r="R4812" t="s">
        <v>17853</v>
      </c>
      <c r="S4812" t="s">
        <v>17593</v>
      </c>
      <c r="T4812" t="s">
        <v>17594</v>
      </c>
      <c r="U4812" t="s">
        <v>15317</v>
      </c>
    </row>
    <row r="4813" spans="1:21" x14ac:dyDescent="0.25">
      <c r="A4813">
        <v>2011</v>
      </c>
      <c r="B4813">
        <v>16</v>
      </c>
      <c r="C4813" t="s">
        <v>20</v>
      </c>
      <c r="D4813" t="s">
        <v>2285</v>
      </c>
      <c r="G4813" t="s">
        <v>13104</v>
      </c>
      <c r="H4813" t="s">
        <v>14393</v>
      </c>
      <c r="I4813">
        <v>490.11224600000003</v>
      </c>
      <c r="J4813">
        <v>0</v>
      </c>
      <c r="K4813">
        <v>997.87599</v>
      </c>
      <c r="R4813" t="s">
        <v>17853</v>
      </c>
      <c r="S4813" t="s">
        <v>17593</v>
      </c>
      <c r="T4813" t="s">
        <v>17594</v>
      </c>
      <c r="U4813" t="s">
        <v>15317</v>
      </c>
    </row>
    <row r="4814" spans="1:21" x14ac:dyDescent="0.25">
      <c r="A4814">
        <v>2011</v>
      </c>
      <c r="B4814">
        <v>16</v>
      </c>
      <c r="C4814" t="s">
        <v>20</v>
      </c>
      <c r="D4814" t="s">
        <v>2286</v>
      </c>
      <c r="G4814" t="s">
        <v>13105</v>
      </c>
      <c r="H4814" t="s">
        <v>14393</v>
      </c>
      <c r="I4814">
        <v>3650.9600740000001</v>
      </c>
      <c r="J4814">
        <v>0</v>
      </c>
      <c r="K4814">
        <v>2737.0085789999998</v>
      </c>
      <c r="R4814" t="s">
        <v>17853</v>
      </c>
      <c r="S4814" t="s">
        <v>17593</v>
      </c>
      <c r="T4814" t="s">
        <v>17594</v>
      </c>
      <c r="U4814" t="s">
        <v>15317</v>
      </c>
    </row>
    <row r="4815" spans="1:21" x14ac:dyDescent="0.25">
      <c r="A4815">
        <v>2011</v>
      </c>
      <c r="B4815">
        <v>16</v>
      </c>
      <c r="C4815" t="s">
        <v>20</v>
      </c>
      <c r="D4815" t="s">
        <v>2287</v>
      </c>
      <c r="G4815" t="s">
        <v>13106</v>
      </c>
      <c r="H4815" t="s">
        <v>14393</v>
      </c>
      <c r="I4815">
        <v>596.15282400000001</v>
      </c>
      <c r="J4815">
        <v>0</v>
      </c>
      <c r="K4815">
        <v>357.82078799999999</v>
      </c>
      <c r="P4815" t="s">
        <v>16903</v>
      </c>
      <c r="Q4815" t="s">
        <v>15336</v>
      </c>
      <c r="R4815" t="s">
        <v>17853</v>
      </c>
      <c r="S4815" t="s">
        <v>17593</v>
      </c>
      <c r="T4815" t="s">
        <v>17854</v>
      </c>
      <c r="U4815" t="s">
        <v>15317</v>
      </c>
    </row>
    <row r="4816" spans="1:21" x14ac:dyDescent="0.25">
      <c r="A4816">
        <v>2011</v>
      </c>
      <c r="B4816">
        <v>16</v>
      </c>
      <c r="C4816" t="s">
        <v>20</v>
      </c>
      <c r="D4816" t="s">
        <v>2403</v>
      </c>
      <c r="G4816" t="s">
        <v>13278</v>
      </c>
      <c r="H4816" t="s">
        <v>14576</v>
      </c>
      <c r="I4816">
        <v>55.180005000000001</v>
      </c>
      <c r="J4816">
        <v>0</v>
      </c>
      <c r="K4816">
        <v>194.37773899999999</v>
      </c>
      <c r="P4816" t="s">
        <v>15343</v>
      </c>
      <c r="Q4816" t="s">
        <v>15252</v>
      </c>
      <c r="R4816" t="s">
        <v>17877</v>
      </c>
      <c r="S4816" t="s">
        <v>17242</v>
      </c>
      <c r="T4816" t="s">
        <v>18548</v>
      </c>
      <c r="U4816" t="s">
        <v>15317</v>
      </c>
    </row>
    <row r="4817" spans="1:21" x14ac:dyDescent="0.25">
      <c r="A4817">
        <v>2011</v>
      </c>
      <c r="B4817">
        <v>16</v>
      </c>
      <c r="C4817" t="s">
        <v>22</v>
      </c>
      <c r="D4817" t="s">
        <v>1060</v>
      </c>
      <c r="G4817" t="s">
        <v>10941</v>
      </c>
      <c r="H4817" t="s">
        <v>14221</v>
      </c>
      <c r="I4817">
        <v>2329.4138640000001</v>
      </c>
      <c r="J4817">
        <v>0</v>
      </c>
      <c r="K4817">
        <v>2343.5071760000001</v>
      </c>
      <c r="U4817" t="s">
        <v>15316</v>
      </c>
    </row>
    <row r="4818" spans="1:21" x14ac:dyDescent="0.25">
      <c r="A4818">
        <v>2011</v>
      </c>
      <c r="B4818">
        <v>16</v>
      </c>
      <c r="C4818" t="s">
        <v>39</v>
      </c>
      <c r="D4818" t="s">
        <v>2288</v>
      </c>
      <c r="G4818" t="s">
        <v>13107</v>
      </c>
      <c r="H4818" t="s">
        <v>14393</v>
      </c>
      <c r="I4818">
        <v>264.98521899999997</v>
      </c>
      <c r="J4818">
        <v>0</v>
      </c>
      <c r="K4818">
        <v>336.67845599999998</v>
      </c>
      <c r="P4818" t="s">
        <v>15211</v>
      </c>
      <c r="Q4818" t="s">
        <v>15250</v>
      </c>
      <c r="R4818" t="s">
        <v>17853</v>
      </c>
      <c r="S4818" t="s">
        <v>17593</v>
      </c>
      <c r="T4818" t="s">
        <v>18549</v>
      </c>
      <c r="U4818" t="s">
        <v>15317</v>
      </c>
    </row>
    <row r="4819" spans="1:21" x14ac:dyDescent="0.25">
      <c r="A4819">
        <v>2011</v>
      </c>
      <c r="B4819">
        <v>16</v>
      </c>
      <c r="C4819" t="s">
        <v>23</v>
      </c>
      <c r="D4819" t="s">
        <v>1061</v>
      </c>
      <c r="G4819" t="s">
        <v>10942</v>
      </c>
      <c r="H4819" t="s">
        <v>14222</v>
      </c>
      <c r="I4819">
        <v>128.96898999999999</v>
      </c>
      <c r="J4819">
        <v>0</v>
      </c>
      <c r="K4819">
        <v>140.32118500000001</v>
      </c>
      <c r="U4819" t="s">
        <v>15316</v>
      </c>
    </row>
    <row r="4820" spans="1:21" x14ac:dyDescent="0.25">
      <c r="A4820">
        <v>2011</v>
      </c>
      <c r="B4820">
        <v>16</v>
      </c>
      <c r="C4820" t="s">
        <v>24</v>
      </c>
      <c r="D4820" t="s">
        <v>1063</v>
      </c>
      <c r="E4820" t="s">
        <v>4100</v>
      </c>
      <c r="F4820" t="s">
        <v>8138</v>
      </c>
      <c r="G4820" t="s">
        <v>13108</v>
      </c>
      <c r="H4820" t="s">
        <v>14393</v>
      </c>
      <c r="I4820">
        <v>92.066164999999998</v>
      </c>
      <c r="J4820">
        <v>0</v>
      </c>
      <c r="K4820">
        <v>66.108395000000002</v>
      </c>
      <c r="L4820" t="s">
        <v>18781</v>
      </c>
      <c r="M4820" t="s">
        <v>17574</v>
      </c>
      <c r="N4820" t="s">
        <v>18551</v>
      </c>
      <c r="O4820" t="s">
        <v>17574</v>
      </c>
      <c r="R4820" t="s">
        <v>17853</v>
      </c>
      <c r="S4820" t="s">
        <v>17593</v>
      </c>
      <c r="T4820" t="s">
        <v>17594</v>
      </c>
      <c r="U4820" t="s">
        <v>15317</v>
      </c>
    </row>
    <row r="4821" spans="1:21" x14ac:dyDescent="0.25">
      <c r="A4821">
        <v>2011</v>
      </c>
      <c r="B4821">
        <v>16</v>
      </c>
      <c r="C4821" t="s">
        <v>24</v>
      </c>
      <c r="D4821" t="s">
        <v>1064</v>
      </c>
      <c r="E4821" t="s">
        <v>3444</v>
      </c>
      <c r="F4821" t="s">
        <v>8139</v>
      </c>
      <c r="G4821" t="s">
        <v>13279</v>
      </c>
      <c r="H4821" t="s">
        <v>14395</v>
      </c>
      <c r="I4821">
        <v>495.65273500000001</v>
      </c>
      <c r="J4821">
        <v>0</v>
      </c>
      <c r="K4821">
        <v>431.39725199999998</v>
      </c>
      <c r="L4821" t="s">
        <v>17861</v>
      </c>
      <c r="M4821" t="s">
        <v>17574</v>
      </c>
      <c r="P4821" t="s">
        <v>16893</v>
      </c>
      <c r="Q4821" t="s">
        <v>15336</v>
      </c>
      <c r="R4821" t="s">
        <v>17861</v>
      </c>
      <c r="S4821" t="s">
        <v>17574</v>
      </c>
      <c r="T4821" t="s">
        <v>16979</v>
      </c>
      <c r="U4821" t="s">
        <v>15317</v>
      </c>
    </row>
    <row r="4822" spans="1:21" x14ac:dyDescent="0.25">
      <c r="A4822">
        <v>2011</v>
      </c>
      <c r="B4822">
        <v>16</v>
      </c>
      <c r="C4822" t="s">
        <v>24</v>
      </c>
      <c r="D4822" t="s">
        <v>1067</v>
      </c>
      <c r="E4822" t="s">
        <v>4101</v>
      </c>
      <c r="F4822" t="s">
        <v>8140</v>
      </c>
      <c r="G4822" t="s">
        <v>12615</v>
      </c>
      <c r="H4822" t="s">
        <v>14716</v>
      </c>
      <c r="I4822">
        <v>11.307</v>
      </c>
      <c r="J4822">
        <v>0</v>
      </c>
      <c r="K4822">
        <v>1.3663259999999999</v>
      </c>
      <c r="L4822" t="s">
        <v>18292</v>
      </c>
      <c r="M4822" t="s">
        <v>17589</v>
      </c>
      <c r="P4822" t="s">
        <v>15223</v>
      </c>
      <c r="Q4822" t="s">
        <v>15336</v>
      </c>
      <c r="R4822" t="s">
        <v>17880</v>
      </c>
      <c r="S4822" t="s">
        <v>17881</v>
      </c>
      <c r="T4822" t="s">
        <v>18782</v>
      </c>
      <c r="U4822" t="s">
        <v>15317</v>
      </c>
    </row>
    <row r="4823" spans="1:21" x14ac:dyDescent="0.25">
      <c r="A4823">
        <v>2011</v>
      </c>
      <c r="B4823">
        <v>16</v>
      </c>
      <c r="C4823" t="s">
        <v>24</v>
      </c>
      <c r="D4823" t="s">
        <v>2404</v>
      </c>
      <c r="G4823" t="s">
        <v>13280</v>
      </c>
      <c r="H4823" t="s">
        <v>14395</v>
      </c>
      <c r="I4823">
        <v>1350</v>
      </c>
      <c r="J4823">
        <v>0</v>
      </c>
      <c r="K4823">
        <v>5.7250000000000001E-3</v>
      </c>
      <c r="R4823" t="s">
        <v>17861</v>
      </c>
      <c r="S4823" t="s">
        <v>17574</v>
      </c>
      <c r="T4823" t="s">
        <v>16979</v>
      </c>
      <c r="U4823" t="s">
        <v>15317</v>
      </c>
    </row>
    <row r="4824" spans="1:21" x14ac:dyDescent="0.25">
      <c r="A4824">
        <v>2011</v>
      </c>
      <c r="B4824">
        <v>16</v>
      </c>
      <c r="C4824" t="s">
        <v>21</v>
      </c>
      <c r="D4824" t="s">
        <v>1856</v>
      </c>
      <c r="E4824" t="s">
        <v>4102</v>
      </c>
      <c r="F4824" t="s">
        <v>8141</v>
      </c>
      <c r="G4824" t="s">
        <v>12443</v>
      </c>
      <c r="H4824" t="s">
        <v>14578</v>
      </c>
      <c r="I4824">
        <v>190.62422100000001</v>
      </c>
      <c r="J4824">
        <v>0</v>
      </c>
      <c r="K4824">
        <v>223.288544</v>
      </c>
      <c r="R4824" t="s">
        <v>18294</v>
      </c>
      <c r="S4824" t="s">
        <v>17242</v>
      </c>
      <c r="T4824" t="s">
        <v>17233</v>
      </c>
      <c r="U4824" t="s">
        <v>15317</v>
      </c>
    </row>
    <row r="4825" spans="1:21" x14ac:dyDescent="0.25">
      <c r="A4825">
        <v>2011</v>
      </c>
      <c r="B4825">
        <v>16</v>
      </c>
      <c r="C4825" t="s">
        <v>29</v>
      </c>
      <c r="D4825" t="s">
        <v>1083</v>
      </c>
      <c r="E4825" t="s">
        <v>4103</v>
      </c>
      <c r="F4825" t="s">
        <v>8142</v>
      </c>
      <c r="G4825" t="s">
        <v>13281</v>
      </c>
      <c r="H4825" t="s">
        <v>14404</v>
      </c>
      <c r="I4825">
        <v>597</v>
      </c>
      <c r="J4825">
        <v>0</v>
      </c>
      <c r="K4825">
        <v>546.30029999999999</v>
      </c>
      <c r="N4825" t="s">
        <v>17024</v>
      </c>
      <c r="O4825" t="s">
        <v>17256</v>
      </c>
      <c r="R4825" t="s">
        <v>17887</v>
      </c>
      <c r="S4825" t="s">
        <v>15336</v>
      </c>
      <c r="T4825" t="s">
        <v>17352</v>
      </c>
      <c r="U4825" t="s">
        <v>15317</v>
      </c>
    </row>
    <row r="4826" spans="1:21" x14ac:dyDescent="0.25">
      <c r="A4826">
        <v>2011</v>
      </c>
      <c r="B4826">
        <v>16</v>
      </c>
      <c r="C4826" t="s">
        <v>29</v>
      </c>
      <c r="D4826" t="s">
        <v>1085</v>
      </c>
      <c r="E4826" t="s">
        <v>3726</v>
      </c>
      <c r="F4826" t="s">
        <v>8143</v>
      </c>
      <c r="G4826" t="s">
        <v>12619</v>
      </c>
      <c r="H4826" t="s">
        <v>14396</v>
      </c>
      <c r="I4826">
        <v>210</v>
      </c>
      <c r="J4826">
        <v>0</v>
      </c>
      <c r="K4826">
        <v>206.75453099999999</v>
      </c>
      <c r="L4826" t="s">
        <v>17888</v>
      </c>
      <c r="M4826" t="s">
        <v>17593</v>
      </c>
      <c r="N4826" t="s">
        <v>18557</v>
      </c>
      <c r="O4826" t="s">
        <v>17570</v>
      </c>
      <c r="R4826" t="s">
        <v>17866</v>
      </c>
      <c r="S4826" t="s">
        <v>17867</v>
      </c>
      <c r="T4826" t="s">
        <v>18275</v>
      </c>
      <c r="U4826" t="s">
        <v>15317</v>
      </c>
    </row>
    <row r="4827" spans="1:21" x14ac:dyDescent="0.25">
      <c r="A4827">
        <v>2011</v>
      </c>
      <c r="B4827">
        <v>16</v>
      </c>
      <c r="C4827" t="s">
        <v>29</v>
      </c>
      <c r="D4827" t="s">
        <v>1086</v>
      </c>
      <c r="E4827" t="s">
        <v>4104</v>
      </c>
      <c r="F4827" t="s">
        <v>8144</v>
      </c>
      <c r="G4827" t="s">
        <v>11918</v>
      </c>
      <c r="H4827" t="s">
        <v>14393</v>
      </c>
      <c r="I4827">
        <v>61.543056999999997</v>
      </c>
      <c r="J4827">
        <v>0</v>
      </c>
      <c r="K4827">
        <v>58.249290000000002</v>
      </c>
      <c r="L4827" t="s">
        <v>18783</v>
      </c>
      <c r="M4827" t="s">
        <v>18784</v>
      </c>
      <c r="N4827" t="s">
        <v>17293</v>
      </c>
      <c r="O4827" t="s">
        <v>17870</v>
      </c>
      <c r="P4827" t="s">
        <v>17855</v>
      </c>
      <c r="Q4827" t="s">
        <v>17856</v>
      </c>
      <c r="R4827" t="s">
        <v>17853</v>
      </c>
      <c r="S4827" t="s">
        <v>17593</v>
      </c>
      <c r="T4827" s="124" t="s">
        <v>18558</v>
      </c>
      <c r="U4827" s="124" t="s">
        <v>15317</v>
      </c>
    </row>
    <row r="4828" spans="1:21" x14ac:dyDescent="0.25">
      <c r="A4828">
        <v>2011</v>
      </c>
      <c r="B4828">
        <v>16</v>
      </c>
      <c r="C4828" t="s">
        <v>29</v>
      </c>
      <c r="D4828" t="s">
        <v>1088</v>
      </c>
      <c r="E4828" t="s">
        <v>3100</v>
      </c>
      <c r="F4828" t="s">
        <v>7776</v>
      </c>
      <c r="G4828" t="s">
        <v>11172</v>
      </c>
      <c r="H4828" t="s">
        <v>14672</v>
      </c>
      <c r="I4828">
        <v>498.88095199999998</v>
      </c>
      <c r="J4828">
        <v>0</v>
      </c>
      <c r="K4828">
        <v>574.20479699999999</v>
      </c>
      <c r="N4828" t="s">
        <v>17972</v>
      </c>
      <c r="O4828" t="s">
        <v>17486</v>
      </c>
      <c r="P4828" t="s">
        <v>16963</v>
      </c>
      <c r="Q4828" t="s">
        <v>15239</v>
      </c>
      <c r="R4828" t="s">
        <v>18559</v>
      </c>
      <c r="S4828" t="s">
        <v>18288</v>
      </c>
      <c r="T4828" t="s">
        <v>18560</v>
      </c>
      <c r="U4828" t="s">
        <v>15317</v>
      </c>
    </row>
    <row r="4829" spans="1:21" x14ac:dyDescent="0.25">
      <c r="A4829">
        <v>2011</v>
      </c>
      <c r="B4829">
        <v>16</v>
      </c>
      <c r="C4829" t="s">
        <v>29</v>
      </c>
      <c r="D4829" t="s">
        <v>1089</v>
      </c>
      <c r="E4829" t="s">
        <v>4105</v>
      </c>
      <c r="F4829" t="s">
        <v>8145</v>
      </c>
      <c r="G4829" t="s">
        <v>11920</v>
      </c>
      <c r="H4829" t="s">
        <v>14393</v>
      </c>
      <c r="I4829">
        <v>5417.9896870000002</v>
      </c>
      <c r="J4829">
        <v>0</v>
      </c>
      <c r="K4829">
        <v>5813.1789550000003</v>
      </c>
      <c r="L4829" t="s">
        <v>17293</v>
      </c>
      <c r="M4829" t="s">
        <v>17870</v>
      </c>
      <c r="N4829" t="s">
        <v>18785</v>
      </c>
      <c r="O4829" t="s">
        <v>17870</v>
      </c>
      <c r="P4829" t="s">
        <v>17869</v>
      </c>
      <c r="Q4829" t="s">
        <v>17870</v>
      </c>
      <c r="R4829" t="s">
        <v>17853</v>
      </c>
      <c r="S4829" t="s">
        <v>17593</v>
      </c>
      <c r="T4829" s="124" t="s">
        <v>17895</v>
      </c>
      <c r="U4829" s="124" t="s">
        <v>15317</v>
      </c>
    </row>
    <row r="4830" spans="1:21" x14ac:dyDescent="0.25">
      <c r="A4830">
        <v>2011</v>
      </c>
      <c r="B4830">
        <v>16</v>
      </c>
      <c r="C4830" t="s">
        <v>29</v>
      </c>
      <c r="D4830" t="s">
        <v>1090</v>
      </c>
      <c r="E4830" t="s">
        <v>4106</v>
      </c>
      <c r="F4830" t="s">
        <v>8146</v>
      </c>
      <c r="G4830" t="s">
        <v>11921</v>
      </c>
      <c r="H4830" t="s">
        <v>14393</v>
      </c>
      <c r="I4830">
        <v>1999.2632699999999</v>
      </c>
      <c r="J4830">
        <v>0</v>
      </c>
      <c r="K4830">
        <v>2154.463534</v>
      </c>
      <c r="L4830" t="s">
        <v>17869</v>
      </c>
      <c r="M4830" t="s">
        <v>17870</v>
      </c>
      <c r="N4830" t="s">
        <v>18786</v>
      </c>
      <c r="O4830" t="s">
        <v>17897</v>
      </c>
      <c r="P4830" t="s">
        <v>17898</v>
      </c>
      <c r="Q4830" t="s">
        <v>17870</v>
      </c>
      <c r="R4830" t="s">
        <v>17853</v>
      </c>
      <c r="S4830" t="s">
        <v>17593</v>
      </c>
      <c r="T4830" s="124" t="s">
        <v>17899</v>
      </c>
      <c r="U4830" s="124" t="s">
        <v>15317</v>
      </c>
    </row>
    <row r="4831" spans="1:21" x14ac:dyDescent="0.25">
      <c r="A4831">
        <v>2011</v>
      </c>
      <c r="B4831">
        <v>16</v>
      </c>
      <c r="C4831" t="s">
        <v>29</v>
      </c>
      <c r="D4831" t="s">
        <v>1094</v>
      </c>
      <c r="E4831" t="s">
        <v>3436</v>
      </c>
      <c r="F4831" t="s">
        <v>8147</v>
      </c>
      <c r="G4831" t="s">
        <v>13282</v>
      </c>
      <c r="H4831" t="s">
        <v>14393</v>
      </c>
      <c r="I4831">
        <v>1299.4095540000001</v>
      </c>
      <c r="J4831">
        <v>0</v>
      </c>
      <c r="K4831">
        <v>1452.38816</v>
      </c>
      <c r="L4831" t="s">
        <v>18276</v>
      </c>
      <c r="M4831" t="s">
        <v>17572</v>
      </c>
      <c r="N4831" t="s">
        <v>17025</v>
      </c>
      <c r="O4831" t="s">
        <v>15243</v>
      </c>
      <c r="R4831" t="s">
        <v>17853</v>
      </c>
      <c r="S4831" t="s">
        <v>17593</v>
      </c>
      <c r="T4831" t="s">
        <v>17901</v>
      </c>
      <c r="U4831" t="s">
        <v>15317</v>
      </c>
    </row>
    <row r="4832" spans="1:21" x14ac:dyDescent="0.25">
      <c r="A4832">
        <v>2011</v>
      </c>
      <c r="B4832">
        <v>16</v>
      </c>
      <c r="C4832" t="s">
        <v>29</v>
      </c>
      <c r="D4832" t="s">
        <v>1099</v>
      </c>
      <c r="E4832" t="s">
        <v>4107</v>
      </c>
      <c r="F4832" t="s">
        <v>8148</v>
      </c>
      <c r="G4832" t="s">
        <v>13283</v>
      </c>
      <c r="H4832" t="s">
        <v>14404</v>
      </c>
      <c r="I4832">
        <v>805.23643900000002</v>
      </c>
      <c r="J4832">
        <v>0</v>
      </c>
      <c r="K4832">
        <v>996.89061700000002</v>
      </c>
      <c r="L4832" t="s">
        <v>16892</v>
      </c>
      <c r="M4832" t="s">
        <v>17570</v>
      </c>
      <c r="N4832" t="s">
        <v>17353</v>
      </c>
      <c r="O4832" t="s">
        <v>17256</v>
      </c>
      <c r="R4832" t="s">
        <v>17887</v>
      </c>
      <c r="S4832" t="s">
        <v>15336</v>
      </c>
      <c r="T4832" t="s">
        <v>18787</v>
      </c>
      <c r="U4832" t="s">
        <v>15317</v>
      </c>
    </row>
    <row r="4833" spans="1:21" x14ac:dyDescent="0.25">
      <c r="A4833">
        <v>2011</v>
      </c>
      <c r="B4833">
        <v>16</v>
      </c>
      <c r="C4833" t="s">
        <v>29</v>
      </c>
      <c r="D4833" t="s">
        <v>1100</v>
      </c>
      <c r="E4833" t="s">
        <v>3730</v>
      </c>
      <c r="F4833" t="s">
        <v>8149</v>
      </c>
      <c r="G4833" t="s">
        <v>11930</v>
      </c>
      <c r="H4833" t="s">
        <v>14404</v>
      </c>
      <c r="I4833">
        <v>1659.29</v>
      </c>
      <c r="J4833">
        <v>0</v>
      </c>
      <c r="K4833">
        <v>1137.099164</v>
      </c>
      <c r="L4833" t="s">
        <v>18561</v>
      </c>
      <c r="M4833" t="s">
        <v>17570</v>
      </c>
      <c r="N4833" t="s">
        <v>17026</v>
      </c>
      <c r="O4833" t="s">
        <v>17256</v>
      </c>
      <c r="P4833" t="s">
        <v>17915</v>
      </c>
      <c r="Q4833" t="s">
        <v>17570</v>
      </c>
      <c r="R4833" t="s">
        <v>17887</v>
      </c>
      <c r="S4833" t="s">
        <v>15336</v>
      </c>
      <c r="T4833" t="s">
        <v>18787</v>
      </c>
      <c r="U4833" t="s">
        <v>15317</v>
      </c>
    </row>
    <row r="4834" spans="1:21" x14ac:dyDescent="0.25">
      <c r="A4834">
        <v>2011</v>
      </c>
      <c r="B4834">
        <v>16</v>
      </c>
      <c r="C4834" t="s">
        <v>29</v>
      </c>
      <c r="D4834" t="s">
        <v>1857</v>
      </c>
      <c r="E4834" t="s">
        <v>3732</v>
      </c>
      <c r="F4834" t="s">
        <v>7781</v>
      </c>
      <c r="G4834" t="s">
        <v>12621</v>
      </c>
      <c r="H4834" t="s">
        <v>14393</v>
      </c>
      <c r="I4834">
        <v>691.788904</v>
      </c>
      <c r="J4834">
        <v>0</v>
      </c>
      <c r="K4834">
        <v>683.56161499999996</v>
      </c>
      <c r="L4834" t="s">
        <v>18562</v>
      </c>
      <c r="M4834" t="s">
        <v>17905</v>
      </c>
      <c r="N4834" t="s">
        <v>15184</v>
      </c>
      <c r="O4834" t="s">
        <v>15242</v>
      </c>
      <c r="P4834" t="s">
        <v>15293</v>
      </c>
      <c r="Q4834" t="s">
        <v>15242</v>
      </c>
      <c r="R4834" t="s">
        <v>17853</v>
      </c>
      <c r="S4834" t="s">
        <v>17593</v>
      </c>
      <c r="T4834" t="s">
        <v>17901</v>
      </c>
      <c r="U4834" t="s">
        <v>15317</v>
      </c>
    </row>
    <row r="4835" spans="1:21" x14ac:dyDescent="0.25">
      <c r="A4835">
        <v>2011</v>
      </c>
      <c r="B4835">
        <v>16</v>
      </c>
      <c r="C4835" t="s">
        <v>29</v>
      </c>
      <c r="D4835" t="s">
        <v>1858</v>
      </c>
      <c r="E4835" t="s">
        <v>4108</v>
      </c>
      <c r="F4835" t="s">
        <v>7782</v>
      </c>
      <c r="G4835" t="s">
        <v>13284</v>
      </c>
      <c r="H4835" t="s">
        <v>14393</v>
      </c>
      <c r="I4835">
        <v>1873.913225</v>
      </c>
      <c r="J4835">
        <v>0</v>
      </c>
      <c r="K4835">
        <v>1829.537192</v>
      </c>
      <c r="L4835" t="s">
        <v>17926</v>
      </c>
      <c r="M4835" t="s">
        <v>17927</v>
      </c>
      <c r="N4835" t="s">
        <v>18298</v>
      </c>
      <c r="O4835" t="s">
        <v>17885</v>
      </c>
      <c r="P4835" t="s">
        <v>17884</v>
      </c>
      <c r="Q4835" t="s">
        <v>17885</v>
      </c>
      <c r="R4835" t="s">
        <v>17853</v>
      </c>
      <c r="S4835" t="s">
        <v>17593</v>
      </c>
      <c r="T4835" s="124" t="s">
        <v>18788</v>
      </c>
      <c r="U4835" s="124" t="s">
        <v>15317</v>
      </c>
    </row>
    <row r="4836" spans="1:21" x14ac:dyDescent="0.25">
      <c r="A4836">
        <v>2011</v>
      </c>
      <c r="B4836">
        <v>16</v>
      </c>
      <c r="C4836" t="s">
        <v>30</v>
      </c>
      <c r="D4836" t="s">
        <v>1106</v>
      </c>
      <c r="E4836" t="s">
        <v>3733</v>
      </c>
      <c r="F4836" t="s">
        <v>7784</v>
      </c>
      <c r="G4836" t="s">
        <v>11936</v>
      </c>
      <c r="H4836" t="s">
        <v>14393</v>
      </c>
      <c r="I4836">
        <v>0</v>
      </c>
      <c r="J4836">
        <v>0</v>
      </c>
      <c r="K4836">
        <v>1682.6763120000001</v>
      </c>
      <c r="L4836" t="s">
        <v>17869</v>
      </c>
      <c r="M4836" t="s">
        <v>17870</v>
      </c>
      <c r="R4836" t="s">
        <v>17853</v>
      </c>
      <c r="S4836" t="s">
        <v>17593</v>
      </c>
      <c r="T4836" t="s">
        <v>17871</v>
      </c>
      <c r="U4836" t="s">
        <v>15317</v>
      </c>
    </row>
    <row r="4837" spans="1:21" x14ac:dyDescent="0.25">
      <c r="A4837">
        <v>2011</v>
      </c>
      <c r="B4837">
        <v>16</v>
      </c>
      <c r="C4837" t="s">
        <v>30</v>
      </c>
      <c r="D4837" t="s">
        <v>1108</v>
      </c>
      <c r="E4837" t="s">
        <v>4109</v>
      </c>
      <c r="F4837" t="s">
        <v>8150</v>
      </c>
      <c r="G4837" t="s">
        <v>13285</v>
      </c>
      <c r="H4837" t="s">
        <v>14404</v>
      </c>
      <c r="I4837">
        <v>766.56804999999997</v>
      </c>
      <c r="J4837">
        <v>0</v>
      </c>
      <c r="K4837">
        <v>1184.5174039999999</v>
      </c>
      <c r="L4837" t="s">
        <v>18789</v>
      </c>
      <c r="M4837" t="s">
        <v>17570</v>
      </c>
      <c r="N4837" t="s">
        <v>17026</v>
      </c>
      <c r="O4837" t="s">
        <v>17256</v>
      </c>
      <c r="P4837" t="s">
        <v>16911</v>
      </c>
      <c r="Q4837" t="s">
        <v>15336</v>
      </c>
      <c r="R4837" t="s">
        <v>17887</v>
      </c>
      <c r="S4837" t="s">
        <v>15336</v>
      </c>
      <c r="T4837" t="s">
        <v>18787</v>
      </c>
      <c r="U4837" t="s">
        <v>15317</v>
      </c>
    </row>
    <row r="4838" spans="1:21" x14ac:dyDescent="0.25">
      <c r="A4838">
        <v>2011</v>
      </c>
      <c r="B4838">
        <v>16</v>
      </c>
      <c r="C4838" t="s">
        <v>30</v>
      </c>
      <c r="D4838" t="s">
        <v>1110</v>
      </c>
      <c r="E4838" t="s">
        <v>4110</v>
      </c>
      <c r="F4838" t="s">
        <v>8151</v>
      </c>
      <c r="G4838" t="s">
        <v>13286</v>
      </c>
      <c r="H4838" t="s">
        <v>14404</v>
      </c>
      <c r="I4838">
        <v>603.20000000000005</v>
      </c>
      <c r="J4838">
        <v>0</v>
      </c>
      <c r="K4838">
        <v>597.29830900000002</v>
      </c>
      <c r="L4838" t="s">
        <v>18790</v>
      </c>
      <c r="M4838" t="s">
        <v>18791</v>
      </c>
      <c r="N4838" t="s">
        <v>15210</v>
      </c>
      <c r="O4838" t="s">
        <v>15250</v>
      </c>
      <c r="P4838" t="s">
        <v>15210</v>
      </c>
      <c r="Q4838" t="s">
        <v>15250</v>
      </c>
      <c r="R4838" t="s">
        <v>17887</v>
      </c>
      <c r="S4838" t="s">
        <v>15336</v>
      </c>
      <c r="T4838" t="s">
        <v>18787</v>
      </c>
      <c r="U4838" t="s">
        <v>15317</v>
      </c>
    </row>
    <row r="4839" spans="1:21" x14ac:dyDescent="0.25">
      <c r="A4839">
        <v>2011</v>
      </c>
      <c r="B4839">
        <v>16</v>
      </c>
      <c r="C4839" t="s">
        <v>30</v>
      </c>
      <c r="D4839" t="s">
        <v>1112</v>
      </c>
      <c r="E4839" t="s">
        <v>4111</v>
      </c>
      <c r="F4839" t="s">
        <v>8152</v>
      </c>
      <c r="G4839" t="s">
        <v>12625</v>
      </c>
      <c r="H4839" t="s">
        <v>14393</v>
      </c>
      <c r="I4839">
        <v>0</v>
      </c>
      <c r="J4839">
        <v>0</v>
      </c>
      <c r="K4839">
        <v>2329.6253409999999</v>
      </c>
      <c r="N4839" t="s">
        <v>17898</v>
      </c>
      <c r="O4839" t="s">
        <v>17870</v>
      </c>
      <c r="R4839" t="s">
        <v>17853</v>
      </c>
      <c r="S4839" t="s">
        <v>17593</v>
      </c>
      <c r="T4839" t="s">
        <v>17871</v>
      </c>
      <c r="U4839" t="s">
        <v>15317</v>
      </c>
    </row>
    <row r="4840" spans="1:21" x14ac:dyDescent="0.25">
      <c r="A4840">
        <v>2011</v>
      </c>
      <c r="B4840">
        <v>16</v>
      </c>
      <c r="C4840" t="s">
        <v>30</v>
      </c>
      <c r="D4840" t="s">
        <v>1113</v>
      </c>
      <c r="E4840" t="s">
        <v>4112</v>
      </c>
      <c r="F4840" t="s">
        <v>8153</v>
      </c>
      <c r="G4840" t="s">
        <v>12626</v>
      </c>
      <c r="H4840" t="s">
        <v>14393</v>
      </c>
      <c r="I4840">
        <v>0</v>
      </c>
      <c r="J4840">
        <v>0</v>
      </c>
      <c r="K4840">
        <v>39.170651999999997</v>
      </c>
      <c r="L4840" t="s">
        <v>15217</v>
      </c>
      <c r="M4840" t="s">
        <v>15252</v>
      </c>
      <c r="N4840" t="s">
        <v>15217</v>
      </c>
      <c r="O4840" t="s">
        <v>15252</v>
      </c>
      <c r="P4840" t="s">
        <v>17926</v>
      </c>
      <c r="Q4840" t="s">
        <v>17927</v>
      </c>
      <c r="R4840" t="s">
        <v>17853</v>
      </c>
      <c r="S4840" t="s">
        <v>17593</v>
      </c>
      <c r="T4840" t="s">
        <v>17928</v>
      </c>
      <c r="U4840" t="s">
        <v>15317</v>
      </c>
    </row>
    <row r="4841" spans="1:21" x14ac:dyDescent="0.25">
      <c r="A4841">
        <v>2011</v>
      </c>
      <c r="B4841">
        <v>16</v>
      </c>
      <c r="C4841" t="s">
        <v>30</v>
      </c>
      <c r="D4841" t="s">
        <v>1114</v>
      </c>
      <c r="E4841" t="s">
        <v>3738</v>
      </c>
      <c r="F4841" t="s">
        <v>8154</v>
      </c>
      <c r="G4841" t="s">
        <v>11944</v>
      </c>
      <c r="H4841" t="s">
        <v>14396</v>
      </c>
      <c r="I4841">
        <v>60</v>
      </c>
      <c r="J4841">
        <v>0</v>
      </c>
      <c r="K4841">
        <v>30.297355</v>
      </c>
      <c r="L4841" t="s">
        <v>15209</v>
      </c>
      <c r="M4841" t="s">
        <v>15336</v>
      </c>
      <c r="R4841" t="s">
        <v>17866</v>
      </c>
      <c r="S4841" t="s">
        <v>17867</v>
      </c>
      <c r="T4841" t="s">
        <v>17868</v>
      </c>
      <c r="U4841" t="s">
        <v>15317</v>
      </c>
    </row>
    <row r="4842" spans="1:21" x14ac:dyDescent="0.25">
      <c r="A4842">
        <v>2011</v>
      </c>
      <c r="B4842">
        <v>16</v>
      </c>
      <c r="C4842" t="s">
        <v>30</v>
      </c>
      <c r="D4842" t="s">
        <v>1860</v>
      </c>
      <c r="E4842" t="s">
        <v>3739</v>
      </c>
      <c r="F4842" t="s">
        <v>8155</v>
      </c>
      <c r="G4842" t="s">
        <v>11865</v>
      </c>
      <c r="H4842" t="s">
        <v>14393</v>
      </c>
      <c r="I4842">
        <v>46.794297999999998</v>
      </c>
      <c r="J4842">
        <v>0</v>
      </c>
      <c r="K4842">
        <v>24.645426</v>
      </c>
      <c r="P4842" t="s">
        <v>15349</v>
      </c>
      <c r="Q4842" t="s">
        <v>15336</v>
      </c>
      <c r="R4842" t="s">
        <v>17853</v>
      </c>
      <c r="S4842" t="s">
        <v>17593</v>
      </c>
      <c r="T4842" t="s">
        <v>17854</v>
      </c>
      <c r="U4842" t="s">
        <v>15317</v>
      </c>
    </row>
    <row r="4843" spans="1:21" x14ac:dyDescent="0.25">
      <c r="A4843">
        <v>2011</v>
      </c>
      <c r="B4843">
        <v>16</v>
      </c>
      <c r="C4843" t="s">
        <v>30</v>
      </c>
      <c r="D4843" t="s">
        <v>1861</v>
      </c>
      <c r="E4843" t="s">
        <v>3457</v>
      </c>
      <c r="F4843" t="s">
        <v>7467</v>
      </c>
      <c r="G4843" t="s">
        <v>12627</v>
      </c>
      <c r="H4843" t="s">
        <v>14395</v>
      </c>
      <c r="I4843">
        <v>361.41512299999999</v>
      </c>
      <c r="J4843">
        <v>0</v>
      </c>
      <c r="K4843">
        <v>456.756619</v>
      </c>
      <c r="L4843" t="s">
        <v>18307</v>
      </c>
      <c r="M4843" t="s">
        <v>18308</v>
      </c>
      <c r="N4843" t="s">
        <v>18307</v>
      </c>
      <c r="O4843" t="s">
        <v>18308</v>
      </c>
      <c r="R4843" t="s">
        <v>17861</v>
      </c>
      <c r="S4843" t="s">
        <v>17574</v>
      </c>
      <c r="T4843" t="s">
        <v>18309</v>
      </c>
      <c r="U4843" t="s">
        <v>15317</v>
      </c>
    </row>
    <row r="4844" spans="1:21" x14ac:dyDescent="0.25">
      <c r="A4844">
        <v>2011</v>
      </c>
      <c r="B4844">
        <v>16</v>
      </c>
      <c r="C4844" t="s">
        <v>30</v>
      </c>
      <c r="D4844" t="s">
        <v>1863</v>
      </c>
      <c r="E4844" t="s">
        <v>4113</v>
      </c>
      <c r="F4844" t="s">
        <v>8156</v>
      </c>
      <c r="G4844" t="s">
        <v>12629</v>
      </c>
      <c r="H4844" t="s">
        <v>14393</v>
      </c>
      <c r="I4844">
        <v>55.205675999999997</v>
      </c>
      <c r="J4844">
        <v>0</v>
      </c>
      <c r="K4844">
        <v>53.003447999999999</v>
      </c>
      <c r="L4844" t="s">
        <v>16912</v>
      </c>
      <c r="M4844" t="s">
        <v>15338</v>
      </c>
      <c r="R4844" t="s">
        <v>17853</v>
      </c>
      <c r="S4844" t="s">
        <v>17593</v>
      </c>
      <c r="T4844" t="s">
        <v>18792</v>
      </c>
      <c r="U4844" t="s">
        <v>15317</v>
      </c>
    </row>
    <row r="4845" spans="1:21" x14ac:dyDescent="0.25">
      <c r="A4845">
        <v>2011</v>
      </c>
      <c r="B4845">
        <v>16</v>
      </c>
      <c r="C4845" t="s">
        <v>30</v>
      </c>
      <c r="D4845" t="s">
        <v>2289</v>
      </c>
      <c r="E4845" t="s">
        <v>3741</v>
      </c>
      <c r="F4845" t="s">
        <v>7792</v>
      </c>
      <c r="G4845" t="s">
        <v>13287</v>
      </c>
      <c r="H4845" t="s">
        <v>14393</v>
      </c>
      <c r="I4845">
        <v>67.150918000000004</v>
      </c>
      <c r="J4845">
        <v>0</v>
      </c>
      <c r="K4845">
        <v>0</v>
      </c>
      <c r="L4845" t="s">
        <v>18570</v>
      </c>
      <c r="M4845" t="s">
        <v>18571</v>
      </c>
      <c r="P4845" t="s">
        <v>15184</v>
      </c>
      <c r="Q4845" t="s">
        <v>15242</v>
      </c>
      <c r="R4845" t="s">
        <v>17853</v>
      </c>
      <c r="S4845" t="s">
        <v>17593</v>
      </c>
      <c r="T4845" t="s">
        <v>18793</v>
      </c>
      <c r="U4845" t="s">
        <v>15317</v>
      </c>
    </row>
    <row r="4846" spans="1:21" x14ac:dyDescent="0.25">
      <c r="A4846">
        <v>2011</v>
      </c>
      <c r="B4846">
        <v>16</v>
      </c>
      <c r="C4846" t="s">
        <v>30</v>
      </c>
      <c r="D4846" t="s">
        <v>2290</v>
      </c>
      <c r="E4846" t="s">
        <v>4114</v>
      </c>
      <c r="F4846" t="s">
        <v>8157</v>
      </c>
      <c r="G4846" t="s">
        <v>13288</v>
      </c>
      <c r="H4846" t="s">
        <v>14717</v>
      </c>
      <c r="I4846">
        <v>79.596249999999998</v>
      </c>
      <c r="J4846">
        <v>0</v>
      </c>
      <c r="K4846">
        <v>169.847307</v>
      </c>
      <c r="L4846" t="s">
        <v>17027</v>
      </c>
      <c r="M4846" t="s">
        <v>17574</v>
      </c>
      <c r="N4846" t="s">
        <v>18794</v>
      </c>
      <c r="O4846" t="s">
        <v>17574</v>
      </c>
      <c r="P4846" t="s">
        <v>18574</v>
      </c>
      <c r="Q4846" t="s">
        <v>17593</v>
      </c>
      <c r="R4846" t="s">
        <v>18795</v>
      </c>
      <c r="S4846" t="s">
        <v>18288</v>
      </c>
      <c r="T4846" t="s">
        <v>18275</v>
      </c>
      <c r="U4846" t="s">
        <v>15317</v>
      </c>
    </row>
    <row r="4847" spans="1:21" x14ac:dyDescent="0.25">
      <c r="A4847">
        <v>2011</v>
      </c>
      <c r="B4847">
        <v>16</v>
      </c>
      <c r="C4847" t="s">
        <v>30</v>
      </c>
      <c r="D4847" t="s">
        <v>2405</v>
      </c>
      <c r="E4847" t="s">
        <v>4115</v>
      </c>
      <c r="F4847" t="s">
        <v>8158</v>
      </c>
      <c r="G4847" t="s">
        <v>13289</v>
      </c>
      <c r="H4847" t="s">
        <v>14400</v>
      </c>
      <c r="I4847">
        <v>33.395142</v>
      </c>
      <c r="J4847">
        <v>0</v>
      </c>
      <c r="K4847">
        <v>86.131664999999998</v>
      </c>
      <c r="L4847" t="s">
        <v>18796</v>
      </c>
      <c r="M4847" t="s">
        <v>17593</v>
      </c>
      <c r="R4847" t="s">
        <v>17877</v>
      </c>
      <c r="S4847" t="s">
        <v>17242</v>
      </c>
      <c r="T4847" t="s">
        <v>18275</v>
      </c>
      <c r="U4847" t="s">
        <v>15317</v>
      </c>
    </row>
    <row r="4848" spans="1:21" x14ac:dyDescent="0.25">
      <c r="A4848">
        <v>2011</v>
      </c>
      <c r="B4848">
        <v>16</v>
      </c>
      <c r="C4848" t="s">
        <v>30</v>
      </c>
      <c r="D4848" t="s">
        <v>2406</v>
      </c>
      <c r="E4848" t="s">
        <v>4116</v>
      </c>
      <c r="F4848" t="s">
        <v>8159</v>
      </c>
      <c r="G4848" t="s">
        <v>13290</v>
      </c>
      <c r="H4848" t="s">
        <v>14718</v>
      </c>
      <c r="I4848">
        <v>553.18030399999998</v>
      </c>
      <c r="J4848">
        <v>0</v>
      </c>
      <c r="K4848">
        <v>517.97607500000004</v>
      </c>
      <c r="L4848" t="s">
        <v>18292</v>
      </c>
      <c r="M4848" t="s">
        <v>17589</v>
      </c>
      <c r="N4848" t="s">
        <v>18797</v>
      </c>
      <c r="O4848" t="s">
        <v>17574</v>
      </c>
      <c r="P4848" t="s">
        <v>18797</v>
      </c>
      <c r="Q4848" t="s">
        <v>17574</v>
      </c>
      <c r="R4848" t="s">
        <v>18798</v>
      </c>
      <c r="S4848" t="s">
        <v>18288</v>
      </c>
      <c r="T4848" t="s">
        <v>18799</v>
      </c>
      <c r="U4848" t="s">
        <v>15317</v>
      </c>
    </row>
    <row r="4849" spans="1:21" x14ac:dyDescent="0.25">
      <c r="A4849">
        <v>2011</v>
      </c>
      <c r="B4849">
        <v>16</v>
      </c>
      <c r="C4849" t="s">
        <v>30</v>
      </c>
      <c r="D4849" t="s">
        <v>2407</v>
      </c>
      <c r="E4849" t="s">
        <v>4117</v>
      </c>
      <c r="F4849" t="s">
        <v>8160</v>
      </c>
      <c r="G4849" t="s">
        <v>13291</v>
      </c>
      <c r="H4849" t="s">
        <v>14395</v>
      </c>
      <c r="I4849">
        <v>781.44996000000003</v>
      </c>
      <c r="J4849">
        <v>0</v>
      </c>
      <c r="K4849">
        <v>0</v>
      </c>
      <c r="L4849" t="s">
        <v>18282</v>
      </c>
      <c r="M4849" t="s">
        <v>15336</v>
      </c>
      <c r="N4849" t="s">
        <v>18542</v>
      </c>
      <c r="O4849" t="s">
        <v>18543</v>
      </c>
      <c r="P4849" t="s">
        <v>15193</v>
      </c>
      <c r="Q4849" t="s">
        <v>15336</v>
      </c>
      <c r="R4849" t="s">
        <v>17861</v>
      </c>
      <c r="S4849" t="s">
        <v>17574</v>
      </c>
      <c r="T4849" t="s">
        <v>18800</v>
      </c>
      <c r="U4849" t="s">
        <v>15317</v>
      </c>
    </row>
    <row r="4850" spans="1:21" x14ac:dyDescent="0.25">
      <c r="A4850">
        <v>2011</v>
      </c>
      <c r="B4850">
        <v>16</v>
      </c>
      <c r="C4850" t="s">
        <v>30</v>
      </c>
      <c r="D4850" t="s">
        <v>2408</v>
      </c>
      <c r="E4850" t="s">
        <v>4118</v>
      </c>
      <c r="F4850" t="s">
        <v>8161</v>
      </c>
      <c r="G4850" t="s">
        <v>13292</v>
      </c>
      <c r="H4850" t="s">
        <v>14396</v>
      </c>
      <c r="I4850">
        <v>20</v>
      </c>
      <c r="J4850">
        <v>0</v>
      </c>
      <c r="K4850">
        <v>19.283507</v>
      </c>
      <c r="L4850" t="s">
        <v>18801</v>
      </c>
      <c r="M4850" t="s">
        <v>17570</v>
      </c>
      <c r="N4850" t="s">
        <v>18802</v>
      </c>
      <c r="O4850" t="s">
        <v>15336</v>
      </c>
      <c r="P4850" t="s">
        <v>18803</v>
      </c>
      <c r="Q4850" t="s">
        <v>17570</v>
      </c>
      <c r="R4850" t="s">
        <v>17866</v>
      </c>
      <c r="S4850" t="s">
        <v>17867</v>
      </c>
      <c r="T4850" t="s">
        <v>17868</v>
      </c>
      <c r="U4850" t="s">
        <v>15317</v>
      </c>
    </row>
    <row r="4851" spans="1:21" x14ac:dyDescent="0.25">
      <c r="A4851">
        <v>2011</v>
      </c>
      <c r="B4851">
        <v>16</v>
      </c>
      <c r="C4851" t="s">
        <v>30</v>
      </c>
      <c r="D4851" t="s">
        <v>2409</v>
      </c>
      <c r="E4851" t="s">
        <v>4119</v>
      </c>
      <c r="F4851" t="s">
        <v>8162</v>
      </c>
      <c r="G4851" t="s">
        <v>13293</v>
      </c>
      <c r="H4851" t="s">
        <v>14396</v>
      </c>
      <c r="I4851">
        <v>9.1999999999999993</v>
      </c>
      <c r="J4851">
        <v>0</v>
      </c>
      <c r="K4851">
        <v>3.8535680000000001</v>
      </c>
      <c r="L4851" t="s">
        <v>18804</v>
      </c>
      <c r="M4851" t="s">
        <v>17574</v>
      </c>
      <c r="N4851" t="s">
        <v>16913</v>
      </c>
      <c r="O4851" t="s">
        <v>15336</v>
      </c>
      <c r="P4851" t="s">
        <v>15284</v>
      </c>
      <c r="Q4851" t="s">
        <v>15336</v>
      </c>
      <c r="R4851" t="s">
        <v>17866</v>
      </c>
      <c r="S4851" t="s">
        <v>17867</v>
      </c>
      <c r="T4851" t="s">
        <v>18275</v>
      </c>
      <c r="U4851" t="s">
        <v>15317</v>
      </c>
    </row>
    <row r="4852" spans="1:21" x14ac:dyDescent="0.25">
      <c r="A4852">
        <v>2011</v>
      </c>
      <c r="B4852">
        <v>16</v>
      </c>
      <c r="C4852" t="s">
        <v>30</v>
      </c>
      <c r="D4852" t="s">
        <v>2410</v>
      </c>
      <c r="E4852" t="s">
        <v>4120</v>
      </c>
      <c r="F4852" t="s">
        <v>8163</v>
      </c>
      <c r="G4852" t="s">
        <v>13294</v>
      </c>
      <c r="H4852" t="s">
        <v>14716</v>
      </c>
      <c r="I4852">
        <v>14.605416999999999</v>
      </c>
      <c r="J4852">
        <v>0</v>
      </c>
      <c r="K4852">
        <v>27.042639999999999</v>
      </c>
      <c r="R4852" t="s">
        <v>17880</v>
      </c>
      <c r="S4852" t="s">
        <v>17881</v>
      </c>
      <c r="T4852" t="s">
        <v>17882</v>
      </c>
      <c r="U4852" t="s">
        <v>15317</v>
      </c>
    </row>
    <row r="4853" spans="1:21" x14ac:dyDescent="0.25">
      <c r="A4853">
        <v>2011</v>
      </c>
      <c r="B4853">
        <v>16</v>
      </c>
      <c r="C4853" t="s">
        <v>30</v>
      </c>
      <c r="D4853" t="s">
        <v>2411</v>
      </c>
      <c r="E4853" t="s">
        <v>4121</v>
      </c>
      <c r="F4853" t="s">
        <v>8164</v>
      </c>
      <c r="G4853" t="s">
        <v>13295</v>
      </c>
      <c r="H4853" t="s">
        <v>14393</v>
      </c>
      <c r="I4853">
        <v>50</v>
      </c>
      <c r="J4853">
        <v>0</v>
      </c>
      <c r="K4853">
        <v>99.179360000000003</v>
      </c>
      <c r="L4853" t="s">
        <v>17859</v>
      </c>
      <c r="M4853" t="s">
        <v>17574</v>
      </c>
      <c r="P4853" t="s">
        <v>16830</v>
      </c>
      <c r="Q4853" t="s">
        <v>17574</v>
      </c>
      <c r="R4853" t="s">
        <v>17853</v>
      </c>
      <c r="S4853" t="s">
        <v>17593</v>
      </c>
      <c r="T4853" t="s">
        <v>17594</v>
      </c>
      <c r="U4853" t="s">
        <v>15317</v>
      </c>
    </row>
    <row r="4854" spans="1:21" x14ac:dyDescent="0.25">
      <c r="A4854">
        <v>2011</v>
      </c>
      <c r="B4854">
        <v>16</v>
      </c>
      <c r="C4854" t="s">
        <v>30</v>
      </c>
      <c r="D4854" t="s">
        <v>2412</v>
      </c>
      <c r="E4854" t="s">
        <v>4122</v>
      </c>
      <c r="F4854" t="s">
        <v>8165</v>
      </c>
      <c r="G4854" t="s">
        <v>13296</v>
      </c>
      <c r="H4854" t="s">
        <v>14396</v>
      </c>
      <c r="I4854">
        <v>35</v>
      </c>
      <c r="J4854">
        <v>0</v>
      </c>
      <c r="K4854">
        <v>33.642842999999999</v>
      </c>
      <c r="L4854" t="s">
        <v>15181</v>
      </c>
      <c r="M4854" t="s">
        <v>15237</v>
      </c>
      <c r="N4854" t="s">
        <v>18805</v>
      </c>
      <c r="O4854" t="s">
        <v>15336</v>
      </c>
      <c r="R4854" t="s">
        <v>17866</v>
      </c>
      <c r="S4854" t="s">
        <v>17867</v>
      </c>
      <c r="T4854" t="s">
        <v>18806</v>
      </c>
      <c r="U4854" t="s">
        <v>15317</v>
      </c>
    </row>
    <row r="4855" spans="1:21" x14ac:dyDescent="0.25">
      <c r="A4855">
        <v>2011</v>
      </c>
      <c r="B4855">
        <v>17</v>
      </c>
      <c r="C4855" t="s">
        <v>25</v>
      </c>
      <c r="D4855" t="s">
        <v>1115</v>
      </c>
      <c r="E4855" t="s">
        <v>4123</v>
      </c>
      <c r="F4855" t="s">
        <v>8166</v>
      </c>
      <c r="G4855" t="s">
        <v>13297</v>
      </c>
      <c r="H4855" t="s">
        <v>14405</v>
      </c>
      <c r="I4855">
        <v>6780.9428449999996</v>
      </c>
      <c r="J4855">
        <v>0</v>
      </c>
      <c r="K4855">
        <v>6758.6511110000001</v>
      </c>
      <c r="U4855" t="s">
        <v>15316</v>
      </c>
    </row>
    <row r="4856" spans="1:21" x14ac:dyDescent="0.25">
      <c r="A4856">
        <v>2011</v>
      </c>
      <c r="B4856">
        <v>17</v>
      </c>
      <c r="C4856" t="s">
        <v>25</v>
      </c>
      <c r="D4856" t="s">
        <v>1116</v>
      </c>
      <c r="E4856" t="s">
        <v>4124</v>
      </c>
      <c r="F4856" t="s">
        <v>8167</v>
      </c>
      <c r="G4856" t="s">
        <v>13298</v>
      </c>
      <c r="H4856" t="s">
        <v>14405</v>
      </c>
      <c r="I4856">
        <v>1645.1671759999999</v>
      </c>
      <c r="J4856">
        <v>0</v>
      </c>
      <c r="K4856">
        <v>1600.405994</v>
      </c>
      <c r="U4856" t="s">
        <v>15316</v>
      </c>
    </row>
    <row r="4857" spans="1:21" x14ac:dyDescent="0.25">
      <c r="A4857">
        <v>2011</v>
      </c>
      <c r="B4857">
        <v>17</v>
      </c>
      <c r="C4857" t="s">
        <v>25</v>
      </c>
      <c r="D4857" t="s">
        <v>2413</v>
      </c>
      <c r="E4857" t="s">
        <v>4125</v>
      </c>
      <c r="F4857" t="s">
        <v>8168</v>
      </c>
      <c r="G4857" t="s">
        <v>13299</v>
      </c>
      <c r="H4857" t="s">
        <v>14405</v>
      </c>
      <c r="I4857">
        <v>275.32896299999999</v>
      </c>
      <c r="J4857">
        <v>0</v>
      </c>
      <c r="K4857">
        <v>266.346003</v>
      </c>
      <c r="U4857" t="s">
        <v>15316</v>
      </c>
    </row>
    <row r="4858" spans="1:21" x14ac:dyDescent="0.25">
      <c r="A4858">
        <v>2011</v>
      </c>
      <c r="B4858">
        <v>17</v>
      </c>
      <c r="C4858" t="s">
        <v>25</v>
      </c>
      <c r="D4858" t="s">
        <v>1120</v>
      </c>
      <c r="E4858" t="s">
        <v>3463</v>
      </c>
      <c r="F4858" t="s">
        <v>7473</v>
      </c>
      <c r="G4858" t="s">
        <v>13300</v>
      </c>
      <c r="H4858" t="s">
        <v>14407</v>
      </c>
      <c r="I4858">
        <v>460.24725899999999</v>
      </c>
      <c r="J4858">
        <v>0</v>
      </c>
      <c r="K4858">
        <v>421.70401600000002</v>
      </c>
      <c r="U4858" t="s">
        <v>15316</v>
      </c>
    </row>
    <row r="4859" spans="1:21" x14ac:dyDescent="0.25">
      <c r="A4859">
        <v>2011</v>
      </c>
      <c r="B4859">
        <v>17</v>
      </c>
      <c r="C4859" t="s">
        <v>25</v>
      </c>
      <c r="D4859" t="s">
        <v>1121</v>
      </c>
      <c r="E4859" t="s">
        <v>4126</v>
      </c>
      <c r="F4859" t="s">
        <v>8169</v>
      </c>
      <c r="G4859" t="s">
        <v>13301</v>
      </c>
      <c r="H4859" t="s">
        <v>14407</v>
      </c>
      <c r="I4859">
        <v>206.85966400000001</v>
      </c>
      <c r="J4859">
        <v>0</v>
      </c>
      <c r="K4859">
        <v>185.34528900000001</v>
      </c>
      <c r="U4859" t="s">
        <v>15316</v>
      </c>
    </row>
    <row r="4860" spans="1:21" x14ac:dyDescent="0.25">
      <c r="A4860">
        <v>2011</v>
      </c>
      <c r="B4860">
        <v>17</v>
      </c>
      <c r="C4860" t="s">
        <v>25</v>
      </c>
      <c r="D4860" t="s">
        <v>1122</v>
      </c>
      <c r="E4860" t="s">
        <v>4127</v>
      </c>
      <c r="F4860" t="s">
        <v>8170</v>
      </c>
      <c r="G4860" t="s">
        <v>13302</v>
      </c>
      <c r="H4860" t="s">
        <v>14405</v>
      </c>
      <c r="I4860">
        <v>2.3408790000000002</v>
      </c>
      <c r="J4860">
        <v>0</v>
      </c>
      <c r="K4860">
        <v>2.6285400000000001</v>
      </c>
      <c r="U4860" t="s">
        <v>15316</v>
      </c>
    </row>
    <row r="4861" spans="1:21" x14ac:dyDescent="0.25">
      <c r="A4861">
        <v>2011</v>
      </c>
      <c r="B4861">
        <v>17</v>
      </c>
      <c r="C4861" t="s">
        <v>25</v>
      </c>
      <c r="D4861" t="s">
        <v>2414</v>
      </c>
      <c r="E4861" t="s">
        <v>4128</v>
      </c>
      <c r="F4861" t="s">
        <v>8171</v>
      </c>
      <c r="G4861" t="s">
        <v>13303</v>
      </c>
      <c r="H4861" t="s">
        <v>14405</v>
      </c>
      <c r="I4861">
        <v>106.572096</v>
      </c>
      <c r="J4861">
        <v>0</v>
      </c>
      <c r="K4861">
        <v>99.006130999999996</v>
      </c>
      <c r="U4861" t="s">
        <v>15316</v>
      </c>
    </row>
    <row r="4862" spans="1:21" x14ac:dyDescent="0.25">
      <c r="A4862">
        <v>2011</v>
      </c>
      <c r="B4862">
        <v>17</v>
      </c>
      <c r="C4862" t="s">
        <v>25</v>
      </c>
      <c r="D4862" t="s">
        <v>2415</v>
      </c>
      <c r="E4862" t="s">
        <v>4129</v>
      </c>
      <c r="F4862" t="s">
        <v>8172</v>
      </c>
      <c r="G4862" t="s">
        <v>13304</v>
      </c>
      <c r="H4862" t="s">
        <v>14405</v>
      </c>
      <c r="I4862">
        <v>164.046637</v>
      </c>
      <c r="J4862">
        <v>0</v>
      </c>
      <c r="K4862">
        <v>176.13878800000001</v>
      </c>
      <c r="U4862" t="s">
        <v>15316</v>
      </c>
    </row>
    <row r="4863" spans="1:21" x14ac:dyDescent="0.25">
      <c r="A4863">
        <v>2011</v>
      </c>
      <c r="B4863">
        <v>17</v>
      </c>
      <c r="C4863" t="s">
        <v>25</v>
      </c>
      <c r="D4863" t="s">
        <v>2416</v>
      </c>
      <c r="E4863" t="s">
        <v>4130</v>
      </c>
      <c r="F4863" t="s">
        <v>8173</v>
      </c>
      <c r="G4863" t="s">
        <v>13305</v>
      </c>
      <c r="H4863" t="s">
        <v>14405</v>
      </c>
      <c r="I4863">
        <v>1156.8354999999999</v>
      </c>
      <c r="J4863">
        <v>0</v>
      </c>
      <c r="K4863">
        <v>995.79973700000005</v>
      </c>
      <c r="U4863" t="s">
        <v>15316</v>
      </c>
    </row>
    <row r="4864" spans="1:21" x14ac:dyDescent="0.25">
      <c r="A4864">
        <v>2011</v>
      </c>
      <c r="B4864">
        <v>17</v>
      </c>
      <c r="C4864" t="s">
        <v>20</v>
      </c>
      <c r="D4864" t="s">
        <v>1124</v>
      </c>
      <c r="G4864" t="s">
        <v>11954</v>
      </c>
      <c r="H4864" t="s">
        <v>14405</v>
      </c>
      <c r="I4864">
        <v>0</v>
      </c>
      <c r="J4864">
        <v>0</v>
      </c>
      <c r="K4864">
        <v>221.514948</v>
      </c>
      <c r="U4864" t="s">
        <v>15316</v>
      </c>
    </row>
    <row r="4865" spans="1:21" x14ac:dyDescent="0.25">
      <c r="A4865">
        <v>2011</v>
      </c>
      <c r="B4865">
        <v>17</v>
      </c>
      <c r="C4865" t="s">
        <v>20</v>
      </c>
      <c r="D4865" t="s">
        <v>1866</v>
      </c>
      <c r="G4865" t="s">
        <v>10937</v>
      </c>
      <c r="H4865" t="s">
        <v>14405</v>
      </c>
      <c r="I4865">
        <v>0</v>
      </c>
      <c r="J4865">
        <v>0</v>
      </c>
      <c r="K4865">
        <v>119.484925</v>
      </c>
      <c r="U4865" t="s">
        <v>15316</v>
      </c>
    </row>
    <row r="4866" spans="1:21" x14ac:dyDescent="0.25">
      <c r="A4866">
        <v>2011</v>
      </c>
      <c r="B4866">
        <v>17</v>
      </c>
      <c r="C4866" t="s">
        <v>22</v>
      </c>
      <c r="D4866" t="s">
        <v>1125</v>
      </c>
      <c r="G4866" t="s">
        <v>10941</v>
      </c>
      <c r="H4866" t="s">
        <v>14221</v>
      </c>
      <c r="I4866">
        <v>1126.430445</v>
      </c>
      <c r="J4866">
        <v>0</v>
      </c>
      <c r="K4866">
        <v>638.90020700000002</v>
      </c>
      <c r="U4866" t="s">
        <v>15316</v>
      </c>
    </row>
    <row r="4867" spans="1:21" x14ac:dyDescent="0.25">
      <c r="A4867">
        <v>2011</v>
      </c>
      <c r="B4867">
        <v>17</v>
      </c>
      <c r="C4867" t="s">
        <v>23</v>
      </c>
      <c r="D4867" t="s">
        <v>1126</v>
      </c>
      <c r="G4867" t="s">
        <v>10942</v>
      </c>
      <c r="H4867" t="s">
        <v>14222</v>
      </c>
      <c r="I4867">
        <v>73.040735999999995</v>
      </c>
      <c r="J4867">
        <v>0</v>
      </c>
      <c r="K4867">
        <v>67.530241000000004</v>
      </c>
      <c r="U4867" t="s">
        <v>15316</v>
      </c>
    </row>
    <row r="4868" spans="1:21" x14ac:dyDescent="0.25">
      <c r="A4868">
        <v>2011</v>
      </c>
      <c r="B4868">
        <v>18</v>
      </c>
      <c r="C4868" t="s">
        <v>25</v>
      </c>
      <c r="D4868" t="s">
        <v>1129</v>
      </c>
      <c r="E4868" t="s">
        <v>4131</v>
      </c>
      <c r="F4868" t="s">
        <v>8174</v>
      </c>
      <c r="G4868" t="s">
        <v>11957</v>
      </c>
      <c r="H4868" t="s">
        <v>11957</v>
      </c>
      <c r="I4868">
        <v>186.39640900000001</v>
      </c>
      <c r="J4868">
        <v>0</v>
      </c>
      <c r="K4868">
        <v>194.32014599999999</v>
      </c>
      <c r="U4868" t="s">
        <v>15316</v>
      </c>
    </row>
    <row r="4869" spans="1:21" x14ac:dyDescent="0.25">
      <c r="A4869">
        <v>2011</v>
      </c>
      <c r="B4869">
        <v>18</v>
      </c>
      <c r="C4869" t="s">
        <v>25</v>
      </c>
      <c r="D4869" t="s">
        <v>1130</v>
      </c>
      <c r="E4869" t="s">
        <v>4132</v>
      </c>
      <c r="F4869" t="s">
        <v>8175</v>
      </c>
      <c r="G4869" t="s">
        <v>11958</v>
      </c>
      <c r="H4869" t="s">
        <v>11958</v>
      </c>
      <c r="I4869">
        <v>0</v>
      </c>
      <c r="J4869">
        <v>0</v>
      </c>
      <c r="K4869">
        <v>630.41141400000004</v>
      </c>
      <c r="U4869" t="s">
        <v>15316</v>
      </c>
    </row>
    <row r="4870" spans="1:21" x14ac:dyDescent="0.25">
      <c r="A4870">
        <v>2011</v>
      </c>
      <c r="B4870">
        <v>18</v>
      </c>
      <c r="C4870" t="s">
        <v>25</v>
      </c>
      <c r="D4870" t="s">
        <v>1131</v>
      </c>
      <c r="E4870" t="s">
        <v>4133</v>
      </c>
      <c r="F4870" t="s">
        <v>8176</v>
      </c>
      <c r="G4870" t="s">
        <v>11959</v>
      </c>
      <c r="H4870" t="s">
        <v>11959</v>
      </c>
      <c r="I4870">
        <v>154.23594499999999</v>
      </c>
      <c r="J4870">
        <v>0</v>
      </c>
      <c r="K4870">
        <v>175.092916</v>
      </c>
      <c r="U4870" t="s">
        <v>15316</v>
      </c>
    </row>
    <row r="4871" spans="1:21" x14ac:dyDescent="0.25">
      <c r="A4871">
        <v>2011</v>
      </c>
      <c r="B4871">
        <v>18</v>
      </c>
      <c r="C4871" t="s">
        <v>25</v>
      </c>
      <c r="D4871" t="s">
        <v>2417</v>
      </c>
      <c r="E4871" t="s">
        <v>4134</v>
      </c>
      <c r="F4871" t="s">
        <v>8177</v>
      </c>
      <c r="G4871" t="s">
        <v>13306</v>
      </c>
      <c r="H4871" t="s">
        <v>11958</v>
      </c>
      <c r="I4871">
        <v>100</v>
      </c>
      <c r="J4871">
        <v>0</v>
      </c>
      <c r="K4871">
        <v>100</v>
      </c>
      <c r="U4871" t="s">
        <v>15316</v>
      </c>
    </row>
    <row r="4872" spans="1:21" x14ac:dyDescent="0.25">
      <c r="A4872">
        <v>2011</v>
      </c>
      <c r="B4872">
        <v>18</v>
      </c>
      <c r="C4872" t="s">
        <v>25</v>
      </c>
      <c r="D4872" t="s">
        <v>2291</v>
      </c>
      <c r="E4872" t="s">
        <v>4135</v>
      </c>
      <c r="F4872" t="s">
        <v>8178</v>
      </c>
      <c r="G4872" t="s">
        <v>13112</v>
      </c>
      <c r="H4872" t="s">
        <v>14673</v>
      </c>
      <c r="I4872">
        <v>27.736501000000001</v>
      </c>
      <c r="J4872">
        <v>0</v>
      </c>
      <c r="K4872">
        <v>24.46302</v>
      </c>
      <c r="L4872" t="s">
        <v>18576</v>
      </c>
      <c r="M4872" t="s">
        <v>17909</v>
      </c>
      <c r="N4872" t="s">
        <v>17244</v>
      </c>
      <c r="O4872" t="s">
        <v>17589</v>
      </c>
      <c r="R4872" t="s">
        <v>17244</v>
      </c>
      <c r="S4872" t="s">
        <v>17589</v>
      </c>
      <c r="T4872" t="s">
        <v>17931</v>
      </c>
      <c r="U4872" t="s">
        <v>15317</v>
      </c>
    </row>
    <row r="4873" spans="1:21" x14ac:dyDescent="0.25">
      <c r="A4873">
        <v>2011</v>
      </c>
      <c r="B4873">
        <v>18</v>
      </c>
      <c r="C4873" t="s">
        <v>25</v>
      </c>
      <c r="D4873" t="s">
        <v>1867</v>
      </c>
      <c r="E4873" t="s">
        <v>3744</v>
      </c>
      <c r="F4873" t="s">
        <v>8179</v>
      </c>
      <c r="G4873" t="s">
        <v>12632</v>
      </c>
      <c r="H4873" t="s">
        <v>11957</v>
      </c>
      <c r="I4873">
        <v>229.076999</v>
      </c>
      <c r="J4873">
        <v>0</v>
      </c>
      <c r="K4873">
        <v>238.07176699999999</v>
      </c>
      <c r="U4873" t="s">
        <v>15316</v>
      </c>
    </row>
    <row r="4874" spans="1:21" x14ac:dyDescent="0.25">
      <c r="A4874">
        <v>2011</v>
      </c>
      <c r="B4874">
        <v>18</v>
      </c>
      <c r="C4874" t="s">
        <v>25</v>
      </c>
      <c r="D4874" t="s">
        <v>1869</v>
      </c>
      <c r="G4874" t="s">
        <v>13307</v>
      </c>
      <c r="H4874" t="s">
        <v>12391</v>
      </c>
      <c r="I4874">
        <v>0</v>
      </c>
      <c r="J4874">
        <v>0</v>
      </c>
      <c r="K4874">
        <v>23920</v>
      </c>
      <c r="U4874" t="s">
        <v>15316</v>
      </c>
    </row>
    <row r="4875" spans="1:21" x14ac:dyDescent="0.25">
      <c r="A4875">
        <v>2011</v>
      </c>
      <c r="B4875">
        <v>18</v>
      </c>
      <c r="C4875" t="s">
        <v>25</v>
      </c>
      <c r="D4875" t="s">
        <v>1871</v>
      </c>
      <c r="E4875" t="s">
        <v>3469</v>
      </c>
      <c r="F4875" t="s">
        <v>8180</v>
      </c>
      <c r="G4875" t="s">
        <v>12635</v>
      </c>
      <c r="H4875" t="s">
        <v>14408</v>
      </c>
      <c r="I4875">
        <v>0</v>
      </c>
      <c r="J4875">
        <v>0</v>
      </c>
      <c r="K4875">
        <v>168.24644699999999</v>
      </c>
      <c r="U4875" t="s">
        <v>15316</v>
      </c>
    </row>
    <row r="4876" spans="1:21" x14ac:dyDescent="0.25">
      <c r="A4876">
        <v>2011</v>
      </c>
      <c r="B4876">
        <v>18</v>
      </c>
      <c r="C4876" t="s">
        <v>27</v>
      </c>
      <c r="D4876" t="s">
        <v>2293</v>
      </c>
      <c r="E4876" t="s">
        <v>4136</v>
      </c>
      <c r="F4876" t="s">
        <v>8181</v>
      </c>
      <c r="G4876" t="s">
        <v>13113</v>
      </c>
      <c r="H4876" t="s">
        <v>14719</v>
      </c>
      <c r="I4876">
        <v>10.348654</v>
      </c>
      <c r="J4876">
        <v>0</v>
      </c>
      <c r="K4876">
        <v>9.639265</v>
      </c>
      <c r="R4876" t="s">
        <v>17244</v>
      </c>
      <c r="S4876" t="s">
        <v>17589</v>
      </c>
      <c r="T4876" t="s">
        <v>16961</v>
      </c>
      <c r="U4876" t="s">
        <v>15317</v>
      </c>
    </row>
    <row r="4877" spans="1:21" x14ac:dyDescent="0.25">
      <c r="A4877">
        <v>2011</v>
      </c>
      <c r="B4877">
        <v>18</v>
      </c>
      <c r="C4877" t="s">
        <v>28</v>
      </c>
      <c r="D4877" t="s">
        <v>1135</v>
      </c>
      <c r="E4877" t="s">
        <v>4137</v>
      </c>
      <c r="F4877" t="s">
        <v>8182</v>
      </c>
      <c r="G4877" t="s">
        <v>11963</v>
      </c>
      <c r="H4877" t="s">
        <v>14410</v>
      </c>
      <c r="I4877">
        <v>31.947382000000001</v>
      </c>
      <c r="J4877">
        <v>0</v>
      </c>
      <c r="K4877">
        <v>30.834506999999999</v>
      </c>
      <c r="R4877" t="s">
        <v>17244</v>
      </c>
      <c r="S4877" t="s">
        <v>17589</v>
      </c>
      <c r="T4877" t="s">
        <v>16961</v>
      </c>
      <c r="U4877" t="s">
        <v>15317</v>
      </c>
    </row>
    <row r="4878" spans="1:21" x14ac:dyDescent="0.25">
      <c r="A4878">
        <v>2011</v>
      </c>
      <c r="B4878">
        <v>18</v>
      </c>
      <c r="C4878" t="s">
        <v>28</v>
      </c>
      <c r="D4878" t="s">
        <v>1136</v>
      </c>
      <c r="E4878" t="s">
        <v>4138</v>
      </c>
      <c r="F4878" t="s">
        <v>7797</v>
      </c>
      <c r="G4878" t="s">
        <v>11964</v>
      </c>
      <c r="H4878" t="s">
        <v>14410</v>
      </c>
      <c r="I4878">
        <v>128.58756</v>
      </c>
      <c r="J4878">
        <v>0</v>
      </c>
      <c r="K4878">
        <v>136.72638499999999</v>
      </c>
      <c r="L4878" t="s">
        <v>18807</v>
      </c>
      <c r="M4878" t="s">
        <v>18808</v>
      </c>
      <c r="N4878" t="s">
        <v>17244</v>
      </c>
      <c r="O4878" t="s">
        <v>17589</v>
      </c>
      <c r="R4878" t="s">
        <v>17244</v>
      </c>
      <c r="S4878" t="s">
        <v>17589</v>
      </c>
      <c r="T4878" t="s">
        <v>18313</v>
      </c>
      <c r="U4878" t="s">
        <v>15317</v>
      </c>
    </row>
    <row r="4879" spans="1:21" x14ac:dyDescent="0.25">
      <c r="A4879">
        <v>2011</v>
      </c>
      <c r="B4879">
        <v>18</v>
      </c>
      <c r="C4879" t="s">
        <v>28</v>
      </c>
      <c r="D4879" t="s">
        <v>1137</v>
      </c>
      <c r="E4879" t="s">
        <v>4139</v>
      </c>
      <c r="F4879" t="s">
        <v>8183</v>
      </c>
      <c r="G4879" t="s">
        <v>11965</v>
      </c>
      <c r="H4879" t="s">
        <v>14410</v>
      </c>
      <c r="I4879">
        <v>87.833922999999999</v>
      </c>
      <c r="J4879">
        <v>0</v>
      </c>
      <c r="K4879">
        <v>106.069913</v>
      </c>
      <c r="L4879" t="s">
        <v>18314</v>
      </c>
      <c r="M4879" t="s">
        <v>18315</v>
      </c>
      <c r="R4879" t="s">
        <v>17244</v>
      </c>
      <c r="S4879" t="s">
        <v>17589</v>
      </c>
      <c r="T4879" t="s">
        <v>18316</v>
      </c>
      <c r="U4879" t="s">
        <v>15317</v>
      </c>
    </row>
    <row r="4880" spans="1:21" x14ac:dyDescent="0.25">
      <c r="A4880">
        <v>2011</v>
      </c>
      <c r="B4880">
        <v>18</v>
      </c>
      <c r="C4880" t="s">
        <v>28</v>
      </c>
      <c r="D4880" t="s">
        <v>2294</v>
      </c>
      <c r="E4880" t="s">
        <v>4140</v>
      </c>
      <c r="F4880" t="s">
        <v>8184</v>
      </c>
      <c r="G4880" t="s">
        <v>13114</v>
      </c>
      <c r="H4880" t="s">
        <v>14410</v>
      </c>
      <c r="I4880">
        <v>34.854782999999998</v>
      </c>
      <c r="J4880">
        <v>0</v>
      </c>
      <c r="K4880">
        <v>36.901187</v>
      </c>
      <c r="N4880" t="s">
        <v>15266</v>
      </c>
      <c r="O4880" t="s">
        <v>15336</v>
      </c>
      <c r="R4880" t="s">
        <v>17244</v>
      </c>
      <c r="S4880" t="s">
        <v>17589</v>
      </c>
      <c r="T4880" t="s">
        <v>18809</v>
      </c>
      <c r="U4880" t="s">
        <v>15317</v>
      </c>
    </row>
    <row r="4881" spans="1:21" x14ac:dyDescent="0.25">
      <c r="A4881">
        <v>2011</v>
      </c>
      <c r="B4881">
        <v>18</v>
      </c>
      <c r="C4881" t="s">
        <v>28</v>
      </c>
      <c r="D4881" t="s">
        <v>2296</v>
      </c>
      <c r="E4881" t="s">
        <v>4141</v>
      </c>
      <c r="F4881" t="s">
        <v>8185</v>
      </c>
      <c r="G4881" t="s">
        <v>13116</v>
      </c>
      <c r="H4881" t="s">
        <v>14410</v>
      </c>
      <c r="I4881">
        <v>13.739239</v>
      </c>
      <c r="J4881">
        <v>0</v>
      </c>
      <c r="K4881">
        <v>15.50529</v>
      </c>
      <c r="N4881" t="s">
        <v>15266</v>
      </c>
      <c r="O4881" t="s">
        <v>15336</v>
      </c>
      <c r="R4881" t="s">
        <v>17244</v>
      </c>
      <c r="S4881" t="s">
        <v>17589</v>
      </c>
      <c r="T4881" t="s">
        <v>18809</v>
      </c>
      <c r="U4881" t="s">
        <v>15317</v>
      </c>
    </row>
    <row r="4882" spans="1:21" x14ac:dyDescent="0.25">
      <c r="A4882">
        <v>2011</v>
      </c>
      <c r="B4882">
        <v>18</v>
      </c>
      <c r="C4882" t="s">
        <v>28</v>
      </c>
      <c r="D4882" t="s">
        <v>2297</v>
      </c>
      <c r="E4882" t="s">
        <v>4142</v>
      </c>
      <c r="F4882" t="s">
        <v>8186</v>
      </c>
      <c r="G4882" t="s">
        <v>13117</v>
      </c>
      <c r="H4882" t="s">
        <v>14675</v>
      </c>
      <c r="I4882">
        <v>11.683082000000001</v>
      </c>
      <c r="J4882">
        <v>0</v>
      </c>
      <c r="K4882">
        <v>11.367663</v>
      </c>
      <c r="R4882" t="s">
        <v>17244</v>
      </c>
      <c r="S4882" t="s">
        <v>17589</v>
      </c>
      <c r="T4882" t="s">
        <v>16961</v>
      </c>
      <c r="U4882" t="s">
        <v>15317</v>
      </c>
    </row>
    <row r="4883" spans="1:21" x14ac:dyDescent="0.25">
      <c r="A4883">
        <v>2011</v>
      </c>
      <c r="B4883">
        <v>18</v>
      </c>
      <c r="C4883" t="s">
        <v>22</v>
      </c>
      <c r="D4883" t="s">
        <v>1139</v>
      </c>
      <c r="E4883" t="s">
        <v>3752</v>
      </c>
      <c r="F4883" t="s">
        <v>7802</v>
      </c>
      <c r="G4883" t="s">
        <v>10941</v>
      </c>
      <c r="H4883" t="s">
        <v>14221</v>
      </c>
      <c r="I4883">
        <v>223.21856500000001</v>
      </c>
      <c r="J4883">
        <v>0</v>
      </c>
      <c r="K4883">
        <v>190.81383</v>
      </c>
      <c r="U4883" t="s">
        <v>15316</v>
      </c>
    </row>
    <row r="4884" spans="1:21" x14ac:dyDescent="0.25">
      <c r="A4884">
        <v>2011</v>
      </c>
      <c r="B4884">
        <v>18</v>
      </c>
      <c r="C4884" t="s">
        <v>23</v>
      </c>
      <c r="D4884" t="s">
        <v>1141</v>
      </c>
      <c r="G4884" t="s">
        <v>10942</v>
      </c>
      <c r="H4884" t="s">
        <v>14222</v>
      </c>
      <c r="I4884">
        <v>34.269589000000003</v>
      </c>
      <c r="J4884">
        <v>0</v>
      </c>
      <c r="K4884">
        <v>34.200682999999998</v>
      </c>
      <c r="U4884" t="s">
        <v>15316</v>
      </c>
    </row>
    <row r="4885" spans="1:21" x14ac:dyDescent="0.25">
      <c r="A4885">
        <v>2011</v>
      </c>
      <c r="B4885">
        <v>18</v>
      </c>
      <c r="C4885" t="s">
        <v>24</v>
      </c>
      <c r="D4885" t="s">
        <v>1143</v>
      </c>
      <c r="E4885" t="s">
        <v>4143</v>
      </c>
      <c r="F4885" t="s">
        <v>8187</v>
      </c>
      <c r="G4885" t="s">
        <v>11968</v>
      </c>
      <c r="H4885" t="s">
        <v>14410</v>
      </c>
      <c r="I4885">
        <v>1637.464127</v>
      </c>
      <c r="J4885">
        <v>0</v>
      </c>
      <c r="K4885">
        <v>2876.0586389999999</v>
      </c>
      <c r="R4885" t="s">
        <v>17244</v>
      </c>
      <c r="S4885" t="s">
        <v>17589</v>
      </c>
      <c r="T4885" t="s">
        <v>16961</v>
      </c>
      <c r="U4885" t="s">
        <v>15317</v>
      </c>
    </row>
    <row r="4886" spans="1:21" x14ac:dyDescent="0.25">
      <c r="A4886">
        <v>2011</v>
      </c>
      <c r="B4886">
        <v>18</v>
      </c>
      <c r="C4886" t="s">
        <v>24</v>
      </c>
      <c r="D4886" t="s">
        <v>1144</v>
      </c>
      <c r="E4886" t="s">
        <v>4144</v>
      </c>
      <c r="F4886" t="s">
        <v>8188</v>
      </c>
      <c r="G4886" t="s">
        <v>11969</v>
      </c>
      <c r="H4886" t="s">
        <v>14410</v>
      </c>
      <c r="I4886">
        <v>66.312757000000005</v>
      </c>
      <c r="J4886">
        <v>0</v>
      </c>
      <c r="K4886">
        <v>71.876050000000006</v>
      </c>
      <c r="L4886" s="124"/>
      <c r="M4886" s="124"/>
      <c r="N4886" s="124"/>
      <c r="O4886" s="124"/>
      <c r="P4886" s="124"/>
      <c r="Q4886" s="124"/>
      <c r="R4886" s="124"/>
      <c r="S4886" s="124"/>
      <c r="T4886" s="124"/>
      <c r="U4886" s="124" t="s">
        <v>15316</v>
      </c>
    </row>
    <row r="4887" spans="1:21" x14ac:dyDescent="0.25">
      <c r="A4887">
        <v>2011</v>
      </c>
      <c r="B4887">
        <v>18</v>
      </c>
      <c r="C4887" t="s">
        <v>24</v>
      </c>
      <c r="D4887" t="s">
        <v>1145</v>
      </c>
      <c r="E4887" t="s">
        <v>4145</v>
      </c>
      <c r="F4887" t="s">
        <v>8189</v>
      </c>
      <c r="G4887" t="s">
        <v>11970</v>
      </c>
      <c r="H4887" t="s">
        <v>14410</v>
      </c>
      <c r="I4887">
        <v>95.443246000000002</v>
      </c>
      <c r="J4887">
        <v>0</v>
      </c>
      <c r="K4887">
        <v>2821.6355250000001</v>
      </c>
      <c r="L4887" s="124"/>
      <c r="M4887" s="124"/>
      <c r="N4887" s="124"/>
      <c r="O4887" s="124"/>
      <c r="P4887" s="124"/>
      <c r="Q4887" s="124"/>
      <c r="R4887" s="124"/>
      <c r="S4887" s="124"/>
      <c r="T4887" s="124"/>
      <c r="U4887" s="124" t="s">
        <v>15316</v>
      </c>
    </row>
    <row r="4888" spans="1:21" x14ac:dyDescent="0.25">
      <c r="A4888">
        <v>2011</v>
      </c>
      <c r="B4888">
        <v>18</v>
      </c>
      <c r="C4888" t="s">
        <v>24</v>
      </c>
      <c r="D4888" t="s">
        <v>2298</v>
      </c>
      <c r="E4888" t="s">
        <v>4146</v>
      </c>
      <c r="F4888" t="s">
        <v>8190</v>
      </c>
      <c r="G4888" t="s">
        <v>13118</v>
      </c>
      <c r="H4888" t="s">
        <v>14410</v>
      </c>
      <c r="I4888">
        <v>6.7594630000000002</v>
      </c>
      <c r="J4888">
        <v>0</v>
      </c>
      <c r="K4888">
        <v>7.1053420000000003</v>
      </c>
      <c r="N4888" t="s">
        <v>15266</v>
      </c>
      <c r="O4888" t="s">
        <v>15336</v>
      </c>
      <c r="R4888" t="s">
        <v>17244</v>
      </c>
      <c r="S4888" t="s">
        <v>17589</v>
      </c>
      <c r="T4888" t="s">
        <v>18809</v>
      </c>
      <c r="U4888" t="s">
        <v>15317</v>
      </c>
    </row>
    <row r="4889" spans="1:21" x14ac:dyDescent="0.25">
      <c r="A4889">
        <v>2011</v>
      </c>
      <c r="B4889">
        <v>18</v>
      </c>
      <c r="C4889" t="s">
        <v>24</v>
      </c>
      <c r="D4889" t="s">
        <v>2299</v>
      </c>
      <c r="E4889" t="s">
        <v>4147</v>
      </c>
      <c r="F4889" t="s">
        <v>8191</v>
      </c>
      <c r="G4889" t="s">
        <v>13119</v>
      </c>
      <c r="H4889" t="s">
        <v>14720</v>
      </c>
      <c r="I4889">
        <v>11.024443</v>
      </c>
      <c r="J4889">
        <v>0</v>
      </c>
      <c r="K4889">
        <v>10.861376999999999</v>
      </c>
      <c r="L4889" t="s">
        <v>15218</v>
      </c>
      <c r="M4889" t="s">
        <v>15238</v>
      </c>
      <c r="R4889" t="s">
        <v>17244</v>
      </c>
      <c r="S4889" t="s">
        <v>17589</v>
      </c>
      <c r="T4889" t="s">
        <v>18810</v>
      </c>
      <c r="U4889" t="s">
        <v>15317</v>
      </c>
    </row>
    <row r="4890" spans="1:21" x14ac:dyDescent="0.25">
      <c r="A4890">
        <v>2011</v>
      </c>
      <c r="B4890">
        <v>18</v>
      </c>
      <c r="C4890" t="s">
        <v>21</v>
      </c>
      <c r="D4890" t="s">
        <v>1873</v>
      </c>
      <c r="G4890" t="s">
        <v>12637</v>
      </c>
      <c r="H4890" t="s">
        <v>14410</v>
      </c>
      <c r="I4890">
        <v>2.310276</v>
      </c>
      <c r="J4890">
        <v>0</v>
      </c>
      <c r="K4890">
        <v>146.908502</v>
      </c>
      <c r="R4890" t="s">
        <v>17244</v>
      </c>
      <c r="S4890" t="s">
        <v>17589</v>
      </c>
      <c r="T4890" t="s">
        <v>16961</v>
      </c>
      <c r="U4890" t="s">
        <v>15317</v>
      </c>
    </row>
    <row r="4891" spans="1:21" x14ac:dyDescent="0.25">
      <c r="A4891">
        <v>2011</v>
      </c>
      <c r="B4891">
        <v>19</v>
      </c>
      <c r="C4891" t="s">
        <v>32</v>
      </c>
      <c r="D4891" t="s">
        <v>1147</v>
      </c>
      <c r="G4891" t="s">
        <v>11972</v>
      </c>
      <c r="H4891" t="s">
        <v>14413</v>
      </c>
      <c r="I4891">
        <v>56852.3</v>
      </c>
      <c r="J4891">
        <v>0</v>
      </c>
      <c r="K4891">
        <v>102529.045788</v>
      </c>
      <c r="P4891" t="s">
        <v>15342</v>
      </c>
      <c r="Q4891" t="s">
        <v>15239</v>
      </c>
      <c r="R4891" t="s">
        <v>17733</v>
      </c>
      <c r="S4891" t="s">
        <v>15239</v>
      </c>
      <c r="T4891" t="s">
        <v>15302</v>
      </c>
      <c r="U4891" t="s">
        <v>15317</v>
      </c>
    </row>
    <row r="4892" spans="1:21" x14ac:dyDescent="0.25">
      <c r="A4892">
        <v>2011</v>
      </c>
      <c r="B4892">
        <v>19</v>
      </c>
      <c r="C4892" t="s">
        <v>32</v>
      </c>
      <c r="D4892" t="s">
        <v>1148</v>
      </c>
      <c r="G4892" t="s">
        <v>11973</v>
      </c>
      <c r="H4892" t="s">
        <v>14413</v>
      </c>
      <c r="I4892">
        <v>38.200000000000003</v>
      </c>
      <c r="J4892">
        <v>0</v>
      </c>
      <c r="K4892">
        <v>12.723269999999999</v>
      </c>
      <c r="P4892" t="s">
        <v>15342</v>
      </c>
      <c r="Q4892" t="s">
        <v>15239</v>
      </c>
      <c r="R4892" t="s">
        <v>17733</v>
      </c>
      <c r="S4892" t="s">
        <v>15239</v>
      </c>
      <c r="T4892" t="s">
        <v>15302</v>
      </c>
      <c r="U4892" t="s">
        <v>15317</v>
      </c>
    </row>
    <row r="4893" spans="1:21" x14ac:dyDescent="0.25">
      <c r="A4893">
        <v>2011</v>
      </c>
      <c r="B4893">
        <v>19</v>
      </c>
      <c r="C4893" t="s">
        <v>32</v>
      </c>
      <c r="D4893" t="s">
        <v>1149</v>
      </c>
      <c r="G4893" t="s">
        <v>11974</v>
      </c>
      <c r="H4893" t="s">
        <v>14413</v>
      </c>
      <c r="I4893">
        <v>112086</v>
      </c>
      <c r="J4893">
        <v>0</v>
      </c>
      <c r="K4893">
        <v>115798.350597</v>
      </c>
      <c r="P4893" t="s">
        <v>17733</v>
      </c>
      <c r="Q4893" t="s">
        <v>15239</v>
      </c>
      <c r="R4893" t="s">
        <v>17733</v>
      </c>
      <c r="S4893" t="s">
        <v>15239</v>
      </c>
      <c r="T4893" t="s">
        <v>15302</v>
      </c>
      <c r="U4893" t="s">
        <v>15317</v>
      </c>
    </row>
    <row r="4894" spans="1:21" x14ac:dyDescent="0.25">
      <c r="A4894">
        <v>2011</v>
      </c>
      <c r="B4894">
        <v>19</v>
      </c>
      <c r="C4894" t="s">
        <v>32</v>
      </c>
      <c r="D4894" t="s">
        <v>1150</v>
      </c>
      <c r="G4894" t="s">
        <v>11975</v>
      </c>
      <c r="H4894" t="s">
        <v>14413</v>
      </c>
      <c r="I4894">
        <v>11127.1733</v>
      </c>
      <c r="J4894">
        <v>0</v>
      </c>
      <c r="K4894">
        <v>10199.686774</v>
      </c>
      <c r="P4894" t="s">
        <v>15342</v>
      </c>
      <c r="Q4894" t="s">
        <v>15239</v>
      </c>
      <c r="R4894" t="s">
        <v>17733</v>
      </c>
      <c r="S4894" t="s">
        <v>15239</v>
      </c>
      <c r="T4894" t="s">
        <v>15302</v>
      </c>
      <c r="U4894" t="s">
        <v>15317</v>
      </c>
    </row>
    <row r="4895" spans="1:21" x14ac:dyDescent="0.25">
      <c r="A4895">
        <v>2011</v>
      </c>
      <c r="B4895">
        <v>19</v>
      </c>
      <c r="C4895" t="s">
        <v>32</v>
      </c>
      <c r="D4895" t="s">
        <v>1151</v>
      </c>
      <c r="G4895" t="s">
        <v>13308</v>
      </c>
      <c r="H4895" t="s">
        <v>14414</v>
      </c>
      <c r="I4895">
        <v>4601.2979079999996</v>
      </c>
      <c r="J4895">
        <v>0</v>
      </c>
      <c r="K4895">
        <v>3067.8867300000002</v>
      </c>
      <c r="P4895" t="s">
        <v>17935</v>
      </c>
      <c r="Q4895" t="s">
        <v>15239</v>
      </c>
      <c r="R4895" t="s">
        <v>17245</v>
      </c>
      <c r="S4895" t="s">
        <v>17486</v>
      </c>
      <c r="T4895" t="s">
        <v>17487</v>
      </c>
      <c r="U4895" t="s">
        <v>15317</v>
      </c>
    </row>
    <row r="4896" spans="1:21" x14ac:dyDescent="0.25">
      <c r="A4896">
        <v>2011</v>
      </c>
      <c r="B4896">
        <v>19</v>
      </c>
      <c r="C4896" t="s">
        <v>32</v>
      </c>
      <c r="D4896" t="s">
        <v>1152</v>
      </c>
      <c r="G4896" t="s">
        <v>11977</v>
      </c>
      <c r="H4896" t="s">
        <v>14414</v>
      </c>
      <c r="I4896">
        <v>21907.517690000001</v>
      </c>
      <c r="J4896">
        <v>0</v>
      </c>
      <c r="K4896">
        <v>19394.552563000001</v>
      </c>
      <c r="P4896" t="s">
        <v>17935</v>
      </c>
      <c r="Q4896" t="s">
        <v>15239</v>
      </c>
      <c r="R4896" t="s">
        <v>17245</v>
      </c>
      <c r="S4896" t="s">
        <v>17486</v>
      </c>
      <c r="T4896" t="s">
        <v>17487</v>
      </c>
      <c r="U4896" t="s">
        <v>15317</v>
      </c>
    </row>
    <row r="4897" spans="1:21" x14ac:dyDescent="0.25">
      <c r="A4897">
        <v>2011</v>
      </c>
      <c r="B4897">
        <v>19</v>
      </c>
      <c r="C4897" t="s">
        <v>32</v>
      </c>
      <c r="D4897" t="s">
        <v>1153</v>
      </c>
      <c r="G4897" t="s">
        <v>11978</v>
      </c>
      <c r="H4897" t="s">
        <v>14415</v>
      </c>
      <c r="I4897">
        <v>0.9</v>
      </c>
      <c r="J4897">
        <v>0</v>
      </c>
      <c r="K4897">
        <v>0.63436000000000003</v>
      </c>
      <c r="R4897" t="s">
        <v>17936</v>
      </c>
      <c r="S4897" t="s">
        <v>15239</v>
      </c>
      <c r="T4897" t="s">
        <v>15302</v>
      </c>
      <c r="U4897" t="s">
        <v>15317</v>
      </c>
    </row>
    <row r="4898" spans="1:21" x14ac:dyDescent="0.25">
      <c r="A4898">
        <v>2011</v>
      </c>
      <c r="B4898">
        <v>19</v>
      </c>
      <c r="C4898" t="s">
        <v>32</v>
      </c>
      <c r="D4898" t="s">
        <v>1154</v>
      </c>
      <c r="G4898" t="s">
        <v>11979</v>
      </c>
      <c r="H4898" t="s">
        <v>14413</v>
      </c>
      <c r="I4898">
        <v>2910</v>
      </c>
      <c r="J4898">
        <v>0</v>
      </c>
      <c r="K4898">
        <v>2679.7591240000002</v>
      </c>
      <c r="P4898" t="s">
        <v>15342</v>
      </c>
      <c r="Q4898" t="s">
        <v>15239</v>
      </c>
      <c r="R4898" t="s">
        <v>17733</v>
      </c>
      <c r="S4898" t="s">
        <v>15239</v>
      </c>
      <c r="T4898" t="s">
        <v>15302</v>
      </c>
      <c r="U4898" t="s">
        <v>15317</v>
      </c>
    </row>
    <row r="4899" spans="1:21" x14ac:dyDescent="0.25">
      <c r="A4899">
        <v>2011</v>
      </c>
      <c r="B4899">
        <v>19</v>
      </c>
      <c r="C4899" t="s">
        <v>32</v>
      </c>
      <c r="D4899" t="s">
        <v>2300</v>
      </c>
      <c r="G4899" t="s">
        <v>13120</v>
      </c>
      <c r="H4899" t="s">
        <v>14414</v>
      </c>
      <c r="I4899">
        <v>3285</v>
      </c>
      <c r="J4899">
        <v>0</v>
      </c>
      <c r="K4899">
        <v>940.583393</v>
      </c>
      <c r="P4899" t="s">
        <v>18000</v>
      </c>
      <c r="Q4899" t="s">
        <v>15239</v>
      </c>
      <c r="R4899" t="s">
        <v>17245</v>
      </c>
      <c r="S4899" t="s">
        <v>17486</v>
      </c>
      <c r="T4899" t="s">
        <v>17487</v>
      </c>
      <c r="U4899" t="s">
        <v>15317</v>
      </c>
    </row>
    <row r="4900" spans="1:21" x14ac:dyDescent="0.25">
      <c r="A4900">
        <v>2011</v>
      </c>
      <c r="B4900">
        <v>19</v>
      </c>
      <c r="C4900" t="s">
        <v>32</v>
      </c>
      <c r="D4900" t="s">
        <v>2301</v>
      </c>
      <c r="G4900" t="s">
        <v>13121</v>
      </c>
      <c r="H4900" t="s">
        <v>14413</v>
      </c>
      <c r="I4900">
        <v>1796.942847</v>
      </c>
      <c r="J4900">
        <v>0</v>
      </c>
      <c r="K4900">
        <v>0</v>
      </c>
      <c r="R4900" t="s">
        <v>17733</v>
      </c>
      <c r="S4900" t="s">
        <v>15239</v>
      </c>
      <c r="T4900" t="s">
        <v>15302</v>
      </c>
      <c r="U4900" t="s">
        <v>15317</v>
      </c>
    </row>
    <row r="4901" spans="1:21" x14ac:dyDescent="0.25">
      <c r="A4901">
        <v>2011</v>
      </c>
      <c r="B4901">
        <v>19</v>
      </c>
      <c r="C4901" t="s">
        <v>32</v>
      </c>
      <c r="D4901" t="s">
        <v>2302</v>
      </c>
      <c r="G4901" t="s">
        <v>13122</v>
      </c>
      <c r="H4901" t="s">
        <v>14413</v>
      </c>
      <c r="I4901">
        <v>17148.178680000001</v>
      </c>
      <c r="J4901">
        <v>0</v>
      </c>
      <c r="K4901">
        <v>15881.339991999999</v>
      </c>
      <c r="P4901" t="s">
        <v>15342</v>
      </c>
      <c r="Q4901" t="s">
        <v>15239</v>
      </c>
      <c r="R4901" t="s">
        <v>17733</v>
      </c>
      <c r="S4901" t="s">
        <v>15239</v>
      </c>
      <c r="T4901" t="s">
        <v>15302</v>
      </c>
      <c r="U4901" t="s">
        <v>15317</v>
      </c>
    </row>
    <row r="4902" spans="1:21" x14ac:dyDescent="0.25">
      <c r="A4902">
        <v>2011</v>
      </c>
      <c r="B4902">
        <v>19</v>
      </c>
      <c r="C4902" t="s">
        <v>32</v>
      </c>
      <c r="D4902" t="s">
        <v>2418</v>
      </c>
      <c r="G4902" t="s">
        <v>13309</v>
      </c>
      <c r="H4902" t="s">
        <v>14413</v>
      </c>
      <c r="I4902">
        <v>0</v>
      </c>
      <c r="J4902">
        <v>0</v>
      </c>
      <c r="K4902">
        <v>1500</v>
      </c>
      <c r="P4902" t="s">
        <v>17733</v>
      </c>
      <c r="Q4902" t="s">
        <v>15239</v>
      </c>
      <c r="R4902" t="s">
        <v>17733</v>
      </c>
      <c r="S4902" t="s">
        <v>15239</v>
      </c>
      <c r="T4902" t="s">
        <v>15302</v>
      </c>
      <c r="U4902" t="s">
        <v>15317</v>
      </c>
    </row>
    <row r="4903" spans="1:21" x14ac:dyDescent="0.25">
      <c r="A4903">
        <v>2011</v>
      </c>
      <c r="B4903">
        <v>19</v>
      </c>
      <c r="C4903" t="s">
        <v>21</v>
      </c>
      <c r="D4903" t="s">
        <v>1156</v>
      </c>
      <c r="G4903" t="s">
        <v>11981</v>
      </c>
      <c r="H4903" t="s">
        <v>14415</v>
      </c>
      <c r="I4903">
        <v>85</v>
      </c>
      <c r="J4903">
        <v>0</v>
      </c>
      <c r="K4903">
        <v>45.336568999999997</v>
      </c>
      <c r="R4903" t="s">
        <v>17936</v>
      </c>
      <c r="S4903" t="s">
        <v>15239</v>
      </c>
      <c r="T4903" t="s">
        <v>15302</v>
      </c>
      <c r="U4903" t="s">
        <v>15317</v>
      </c>
    </row>
    <row r="4904" spans="1:21" x14ac:dyDescent="0.25">
      <c r="A4904">
        <v>2011</v>
      </c>
      <c r="B4904">
        <v>19</v>
      </c>
      <c r="C4904" t="s">
        <v>21</v>
      </c>
      <c r="D4904" t="s">
        <v>1157</v>
      </c>
      <c r="G4904" t="s">
        <v>11982</v>
      </c>
      <c r="H4904" t="s">
        <v>14415</v>
      </c>
      <c r="I4904">
        <v>400</v>
      </c>
      <c r="J4904">
        <v>0</v>
      </c>
      <c r="K4904">
        <v>180.24244200000001</v>
      </c>
      <c r="R4904" t="s">
        <v>17936</v>
      </c>
      <c r="S4904" t="s">
        <v>15239</v>
      </c>
      <c r="T4904" t="s">
        <v>15302</v>
      </c>
      <c r="U4904" t="s">
        <v>15317</v>
      </c>
    </row>
    <row r="4905" spans="1:21" x14ac:dyDescent="0.25">
      <c r="A4905">
        <v>2011</v>
      </c>
      <c r="B4905">
        <v>19</v>
      </c>
      <c r="C4905" t="s">
        <v>21</v>
      </c>
      <c r="D4905" t="s">
        <v>1158</v>
      </c>
      <c r="G4905" t="s">
        <v>11983</v>
      </c>
      <c r="H4905" t="s">
        <v>14413</v>
      </c>
      <c r="I4905">
        <v>2580</v>
      </c>
      <c r="J4905">
        <v>0</v>
      </c>
      <c r="K4905">
        <v>0</v>
      </c>
      <c r="P4905" t="s">
        <v>15260</v>
      </c>
      <c r="Q4905" t="s">
        <v>15239</v>
      </c>
      <c r="R4905" t="s">
        <v>17733</v>
      </c>
      <c r="S4905" t="s">
        <v>15239</v>
      </c>
      <c r="T4905" t="s">
        <v>15302</v>
      </c>
      <c r="U4905" t="s">
        <v>15317</v>
      </c>
    </row>
    <row r="4906" spans="1:21" x14ac:dyDescent="0.25">
      <c r="A4906">
        <v>2011</v>
      </c>
      <c r="B4906">
        <v>19</v>
      </c>
      <c r="C4906" t="s">
        <v>21</v>
      </c>
      <c r="D4906" t="s">
        <v>1159</v>
      </c>
      <c r="G4906" t="s">
        <v>11984</v>
      </c>
      <c r="H4906" t="s">
        <v>14414</v>
      </c>
      <c r="I4906">
        <v>13297.304942999999</v>
      </c>
      <c r="J4906">
        <v>0</v>
      </c>
      <c r="K4906">
        <v>13297.304942999999</v>
      </c>
      <c r="R4906" t="s">
        <v>17245</v>
      </c>
      <c r="S4906" t="s">
        <v>17486</v>
      </c>
      <c r="T4906" t="s">
        <v>17487</v>
      </c>
      <c r="U4906" t="s">
        <v>15317</v>
      </c>
    </row>
    <row r="4907" spans="1:21" x14ac:dyDescent="0.25">
      <c r="A4907">
        <v>2011</v>
      </c>
      <c r="B4907">
        <v>19</v>
      </c>
      <c r="C4907" t="s">
        <v>21</v>
      </c>
      <c r="D4907" t="s">
        <v>1160</v>
      </c>
      <c r="G4907" t="s">
        <v>11985</v>
      </c>
      <c r="H4907" t="s">
        <v>14413</v>
      </c>
      <c r="I4907">
        <v>2020</v>
      </c>
      <c r="J4907">
        <v>0</v>
      </c>
      <c r="K4907">
        <v>0</v>
      </c>
      <c r="R4907" t="s">
        <v>17733</v>
      </c>
      <c r="S4907" t="s">
        <v>15239</v>
      </c>
      <c r="T4907" t="s">
        <v>15302</v>
      </c>
      <c r="U4907" t="s">
        <v>15317</v>
      </c>
    </row>
    <row r="4908" spans="1:21" x14ac:dyDescent="0.25">
      <c r="A4908">
        <v>2011</v>
      </c>
      <c r="B4908">
        <v>19</v>
      </c>
      <c r="C4908" t="s">
        <v>29</v>
      </c>
      <c r="D4908" t="s">
        <v>1166</v>
      </c>
      <c r="E4908" t="s">
        <v>4148</v>
      </c>
      <c r="F4908" t="s">
        <v>8192</v>
      </c>
      <c r="G4908" t="s">
        <v>11991</v>
      </c>
      <c r="H4908" t="s">
        <v>14721</v>
      </c>
      <c r="I4908">
        <v>8000</v>
      </c>
      <c r="J4908">
        <v>0</v>
      </c>
      <c r="K4908">
        <v>7849.1711619999996</v>
      </c>
      <c r="L4908" t="s">
        <v>18321</v>
      </c>
      <c r="M4908" t="s">
        <v>17938</v>
      </c>
      <c r="N4908" t="s">
        <v>18320</v>
      </c>
      <c r="O4908" t="s">
        <v>17795</v>
      </c>
      <c r="T4908" s="124" t="s">
        <v>17939</v>
      </c>
      <c r="U4908" s="124" t="s">
        <v>15317</v>
      </c>
    </row>
    <row r="4909" spans="1:21" x14ac:dyDescent="0.25">
      <c r="A4909">
        <v>2011</v>
      </c>
      <c r="B4909">
        <v>19</v>
      </c>
      <c r="C4909" t="s">
        <v>33</v>
      </c>
      <c r="D4909" t="s">
        <v>1167</v>
      </c>
      <c r="G4909" t="s">
        <v>11992</v>
      </c>
      <c r="H4909" t="s">
        <v>14414</v>
      </c>
      <c r="I4909">
        <v>49150</v>
      </c>
      <c r="J4909">
        <v>0</v>
      </c>
      <c r="K4909">
        <v>51666.250347000001</v>
      </c>
      <c r="P4909" t="s">
        <v>17940</v>
      </c>
      <c r="Q4909" t="s">
        <v>17204</v>
      </c>
      <c r="R4909" t="s">
        <v>17245</v>
      </c>
      <c r="S4909" t="s">
        <v>17486</v>
      </c>
      <c r="T4909" t="s">
        <v>17238</v>
      </c>
      <c r="U4909" t="s">
        <v>15317</v>
      </c>
    </row>
    <row r="4910" spans="1:21" x14ac:dyDescent="0.25">
      <c r="A4910">
        <v>2011</v>
      </c>
      <c r="B4910">
        <v>19</v>
      </c>
      <c r="C4910" t="s">
        <v>33</v>
      </c>
      <c r="D4910" t="s">
        <v>1168</v>
      </c>
      <c r="G4910" t="s">
        <v>11993</v>
      </c>
      <c r="H4910" t="s">
        <v>14414</v>
      </c>
      <c r="I4910">
        <v>1592</v>
      </c>
      <c r="J4910">
        <v>0</v>
      </c>
      <c r="K4910">
        <v>1592</v>
      </c>
      <c r="P4910" t="s">
        <v>17941</v>
      </c>
      <c r="Q4910" t="s">
        <v>17486</v>
      </c>
      <c r="R4910" t="s">
        <v>17245</v>
      </c>
      <c r="S4910" t="s">
        <v>17486</v>
      </c>
      <c r="T4910" t="s">
        <v>17487</v>
      </c>
      <c r="U4910" t="s">
        <v>15317</v>
      </c>
    </row>
    <row r="4911" spans="1:21" x14ac:dyDescent="0.25">
      <c r="A4911">
        <v>2011</v>
      </c>
      <c r="B4911">
        <v>19</v>
      </c>
      <c r="C4911" t="s">
        <v>33</v>
      </c>
      <c r="D4911" t="s">
        <v>1169</v>
      </c>
      <c r="G4911" t="s">
        <v>11994</v>
      </c>
      <c r="H4911" t="s">
        <v>14414</v>
      </c>
      <c r="I4911">
        <v>910</v>
      </c>
      <c r="J4911">
        <v>0</v>
      </c>
      <c r="K4911">
        <v>910</v>
      </c>
      <c r="P4911" t="s">
        <v>17942</v>
      </c>
      <c r="Q4911" t="s">
        <v>16846</v>
      </c>
      <c r="R4911" t="s">
        <v>17245</v>
      </c>
      <c r="S4911" t="s">
        <v>17486</v>
      </c>
      <c r="T4911" t="s">
        <v>17796</v>
      </c>
      <c r="U4911" t="s">
        <v>15317</v>
      </c>
    </row>
    <row r="4912" spans="1:21" x14ac:dyDescent="0.25">
      <c r="A4912">
        <v>2011</v>
      </c>
      <c r="B4912">
        <v>19</v>
      </c>
      <c r="C4912" t="s">
        <v>33</v>
      </c>
      <c r="D4912" t="s">
        <v>1170</v>
      </c>
      <c r="G4912" t="s">
        <v>11995</v>
      </c>
      <c r="H4912" t="s">
        <v>14414</v>
      </c>
      <c r="I4912">
        <v>3213.6324220000001</v>
      </c>
      <c r="J4912">
        <v>0</v>
      </c>
      <c r="K4912">
        <v>2895.1376279999999</v>
      </c>
      <c r="P4912" t="s">
        <v>15179</v>
      </c>
      <c r="Q4912" t="s">
        <v>15239</v>
      </c>
      <c r="R4912" t="s">
        <v>17245</v>
      </c>
      <c r="S4912" t="s">
        <v>17486</v>
      </c>
      <c r="T4912" t="s">
        <v>17487</v>
      </c>
      <c r="U4912" t="s">
        <v>15317</v>
      </c>
    </row>
    <row r="4913" spans="1:21" x14ac:dyDescent="0.25">
      <c r="A4913">
        <v>2011</v>
      </c>
      <c r="B4913">
        <v>19</v>
      </c>
      <c r="C4913" t="s">
        <v>33</v>
      </c>
      <c r="D4913" t="s">
        <v>1875</v>
      </c>
      <c r="G4913" t="s">
        <v>13125</v>
      </c>
      <c r="H4913" t="s">
        <v>14414</v>
      </c>
      <c r="I4913">
        <v>11694.217500000001</v>
      </c>
      <c r="J4913">
        <v>0</v>
      </c>
      <c r="K4913">
        <v>11453.396266</v>
      </c>
      <c r="P4913" t="s">
        <v>17942</v>
      </c>
      <c r="Q4913" t="s">
        <v>16846</v>
      </c>
      <c r="R4913" t="s">
        <v>17245</v>
      </c>
      <c r="S4913" t="s">
        <v>17486</v>
      </c>
      <c r="T4913" t="s">
        <v>17796</v>
      </c>
      <c r="U4913" t="s">
        <v>15317</v>
      </c>
    </row>
    <row r="4914" spans="1:21" x14ac:dyDescent="0.25">
      <c r="A4914">
        <v>2011</v>
      </c>
      <c r="B4914">
        <v>19</v>
      </c>
      <c r="C4914" t="s">
        <v>30</v>
      </c>
      <c r="D4914" t="s">
        <v>1876</v>
      </c>
      <c r="G4914" t="s">
        <v>12641</v>
      </c>
      <c r="H4914" t="s">
        <v>14414</v>
      </c>
      <c r="I4914">
        <v>350</v>
      </c>
      <c r="J4914">
        <v>0</v>
      </c>
      <c r="K4914">
        <v>216.99470500000001</v>
      </c>
      <c r="P4914" t="s">
        <v>17245</v>
      </c>
      <c r="Q4914" t="s">
        <v>17486</v>
      </c>
      <c r="R4914" t="s">
        <v>17245</v>
      </c>
      <c r="S4914" t="s">
        <v>17486</v>
      </c>
      <c r="T4914" t="s">
        <v>17487</v>
      </c>
      <c r="U4914" t="s">
        <v>15317</v>
      </c>
    </row>
    <row r="4915" spans="1:21" x14ac:dyDescent="0.25">
      <c r="A4915">
        <v>2011</v>
      </c>
      <c r="B4915">
        <v>20</v>
      </c>
      <c r="C4915" t="s">
        <v>26</v>
      </c>
      <c r="D4915" t="s">
        <v>1877</v>
      </c>
      <c r="E4915" t="s">
        <v>3132</v>
      </c>
      <c r="F4915" t="s">
        <v>8193</v>
      </c>
      <c r="G4915" t="s">
        <v>13310</v>
      </c>
      <c r="H4915" t="s">
        <v>14419</v>
      </c>
      <c r="I4915">
        <v>1521.5443</v>
      </c>
      <c r="J4915">
        <v>0</v>
      </c>
      <c r="K4915">
        <v>1738.5586920000001</v>
      </c>
      <c r="L4915" t="s">
        <v>15255</v>
      </c>
      <c r="M4915" t="s">
        <v>15242</v>
      </c>
      <c r="N4915" t="s">
        <v>15255</v>
      </c>
      <c r="O4915" t="s">
        <v>15242</v>
      </c>
      <c r="P4915" t="s">
        <v>15255</v>
      </c>
      <c r="Q4915" t="s">
        <v>15242</v>
      </c>
      <c r="R4915" t="s">
        <v>17944</v>
      </c>
      <c r="S4915" t="s">
        <v>17945</v>
      </c>
      <c r="T4915" t="s">
        <v>17949</v>
      </c>
      <c r="U4915" t="s">
        <v>15317</v>
      </c>
    </row>
    <row r="4916" spans="1:21" x14ac:dyDescent="0.25">
      <c r="A4916">
        <v>2011</v>
      </c>
      <c r="B4916">
        <v>20</v>
      </c>
      <c r="C4916" t="s">
        <v>25</v>
      </c>
      <c r="D4916" t="s">
        <v>1171</v>
      </c>
      <c r="E4916" t="s">
        <v>4149</v>
      </c>
      <c r="F4916" t="s">
        <v>8194</v>
      </c>
      <c r="G4916" t="s">
        <v>11996</v>
      </c>
      <c r="H4916" t="s">
        <v>14419</v>
      </c>
      <c r="I4916">
        <v>221.151872</v>
      </c>
      <c r="J4916">
        <v>0</v>
      </c>
      <c r="K4916">
        <v>229.32159300000001</v>
      </c>
      <c r="L4916" t="s">
        <v>18811</v>
      </c>
      <c r="M4916" t="s">
        <v>17204</v>
      </c>
      <c r="N4916" t="s">
        <v>18811</v>
      </c>
      <c r="O4916" t="s">
        <v>17204</v>
      </c>
      <c r="R4916" t="s">
        <v>17944</v>
      </c>
      <c r="S4916" t="s">
        <v>17945</v>
      </c>
      <c r="T4916" t="s">
        <v>17946</v>
      </c>
      <c r="U4916" t="s">
        <v>15317</v>
      </c>
    </row>
    <row r="4917" spans="1:21" x14ac:dyDescent="0.25">
      <c r="A4917">
        <v>2011</v>
      </c>
      <c r="B4917">
        <v>20</v>
      </c>
      <c r="C4917" t="s">
        <v>27</v>
      </c>
      <c r="D4917" t="s">
        <v>1878</v>
      </c>
      <c r="E4917" t="s">
        <v>3477</v>
      </c>
      <c r="F4917" t="s">
        <v>7488</v>
      </c>
      <c r="G4917" t="s">
        <v>12643</v>
      </c>
      <c r="H4917" t="s">
        <v>14422</v>
      </c>
      <c r="I4917">
        <v>47.644742000000001</v>
      </c>
      <c r="J4917">
        <v>0</v>
      </c>
      <c r="K4917">
        <v>48.994892999999998</v>
      </c>
      <c r="R4917" t="s">
        <v>15257</v>
      </c>
      <c r="S4917" t="s">
        <v>15338</v>
      </c>
      <c r="T4917" t="s">
        <v>15340</v>
      </c>
      <c r="U4917" t="s">
        <v>15317</v>
      </c>
    </row>
    <row r="4918" spans="1:21" x14ac:dyDescent="0.25">
      <c r="A4918">
        <v>2011</v>
      </c>
      <c r="B4918">
        <v>20</v>
      </c>
      <c r="C4918" t="s">
        <v>20</v>
      </c>
      <c r="D4918" t="s">
        <v>1172</v>
      </c>
      <c r="G4918" t="s">
        <v>11997</v>
      </c>
      <c r="H4918" t="s">
        <v>14221</v>
      </c>
      <c r="I4918">
        <v>9.4789999999999992</v>
      </c>
      <c r="J4918">
        <v>0</v>
      </c>
      <c r="K4918">
        <v>6.7485030000000004</v>
      </c>
      <c r="U4918" t="s">
        <v>15316</v>
      </c>
    </row>
    <row r="4919" spans="1:21" x14ac:dyDescent="0.25">
      <c r="A4919">
        <v>2011</v>
      </c>
      <c r="B4919">
        <v>20</v>
      </c>
      <c r="C4919" t="s">
        <v>22</v>
      </c>
      <c r="D4919" t="s">
        <v>1173</v>
      </c>
      <c r="G4919" t="s">
        <v>10941</v>
      </c>
      <c r="H4919" t="s">
        <v>14221</v>
      </c>
      <c r="I4919">
        <v>1192.7664130000001</v>
      </c>
      <c r="J4919">
        <v>0</v>
      </c>
      <c r="K4919">
        <v>1441.0195100000001</v>
      </c>
      <c r="U4919" t="s">
        <v>15316</v>
      </c>
    </row>
    <row r="4920" spans="1:21" x14ac:dyDescent="0.25">
      <c r="A4920">
        <v>2011</v>
      </c>
      <c r="B4920">
        <v>20</v>
      </c>
      <c r="C4920" t="s">
        <v>23</v>
      </c>
      <c r="D4920" t="s">
        <v>1174</v>
      </c>
      <c r="G4920" t="s">
        <v>10942</v>
      </c>
      <c r="H4920" t="s">
        <v>14222</v>
      </c>
      <c r="I4920">
        <v>37.385902000000002</v>
      </c>
      <c r="J4920">
        <v>0</v>
      </c>
      <c r="K4920">
        <v>35.564287999999998</v>
      </c>
      <c r="U4920" t="s">
        <v>15316</v>
      </c>
    </row>
    <row r="4921" spans="1:21" x14ac:dyDescent="0.25">
      <c r="A4921">
        <v>2011</v>
      </c>
      <c r="B4921">
        <v>20</v>
      </c>
      <c r="C4921" t="s">
        <v>23</v>
      </c>
      <c r="D4921" t="s">
        <v>1175</v>
      </c>
      <c r="G4921" t="s">
        <v>10957</v>
      </c>
      <c r="H4921" t="s">
        <v>14222</v>
      </c>
      <c r="I4921">
        <v>11.370611</v>
      </c>
      <c r="J4921">
        <v>0</v>
      </c>
      <c r="K4921">
        <v>10.802733</v>
      </c>
      <c r="U4921" t="s">
        <v>15316</v>
      </c>
    </row>
    <row r="4922" spans="1:21" x14ac:dyDescent="0.25">
      <c r="A4922">
        <v>2011</v>
      </c>
      <c r="B4922">
        <v>20</v>
      </c>
      <c r="C4922" t="s">
        <v>24</v>
      </c>
      <c r="D4922" t="s">
        <v>1176</v>
      </c>
      <c r="E4922" t="s">
        <v>4150</v>
      </c>
      <c r="F4922" t="s">
        <v>8195</v>
      </c>
      <c r="G4922" t="s">
        <v>13311</v>
      </c>
      <c r="H4922" t="s">
        <v>14420</v>
      </c>
      <c r="I4922">
        <v>124.096943</v>
      </c>
      <c r="J4922">
        <v>0</v>
      </c>
      <c r="K4922">
        <v>111.31810900000001</v>
      </c>
      <c r="L4922" t="s">
        <v>18812</v>
      </c>
      <c r="M4922" t="s">
        <v>17503</v>
      </c>
      <c r="P4922" t="s">
        <v>15355</v>
      </c>
      <c r="Q4922" t="s">
        <v>15251</v>
      </c>
      <c r="R4922" t="s">
        <v>15356</v>
      </c>
      <c r="S4922" t="s">
        <v>15251</v>
      </c>
      <c r="T4922" t="s">
        <v>17504</v>
      </c>
      <c r="U4922" t="s">
        <v>15317</v>
      </c>
    </row>
    <row r="4923" spans="1:21" x14ac:dyDescent="0.25">
      <c r="A4923">
        <v>2011</v>
      </c>
      <c r="B4923">
        <v>20</v>
      </c>
      <c r="C4923" t="s">
        <v>24</v>
      </c>
      <c r="D4923" t="s">
        <v>1177</v>
      </c>
      <c r="E4923" t="s">
        <v>4151</v>
      </c>
      <c r="F4923" t="s">
        <v>8196</v>
      </c>
      <c r="G4923" t="s">
        <v>11999</v>
      </c>
      <c r="H4923" t="s">
        <v>14419</v>
      </c>
      <c r="I4923">
        <v>1046.061285</v>
      </c>
      <c r="J4923">
        <v>0</v>
      </c>
      <c r="K4923">
        <v>827.28727700000002</v>
      </c>
      <c r="L4923" t="s">
        <v>18812</v>
      </c>
      <c r="M4923" t="s">
        <v>17503</v>
      </c>
      <c r="P4923" t="s">
        <v>17947</v>
      </c>
      <c r="Q4923" t="s">
        <v>17503</v>
      </c>
      <c r="R4923" t="s">
        <v>17944</v>
      </c>
      <c r="S4923" t="s">
        <v>17945</v>
      </c>
      <c r="T4923" t="s">
        <v>17948</v>
      </c>
      <c r="U4923" t="s">
        <v>15317</v>
      </c>
    </row>
    <row r="4924" spans="1:21" x14ac:dyDescent="0.25">
      <c r="A4924">
        <v>2011</v>
      </c>
      <c r="B4924">
        <v>20</v>
      </c>
      <c r="C4924" t="s">
        <v>24</v>
      </c>
      <c r="D4924" t="s">
        <v>1178</v>
      </c>
      <c r="E4924" t="s">
        <v>3478</v>
      </c>
      <c r="F4924" t="s">
        <v>7808</v>
      </c>
      <c r="G4924" t="s">
        <v>13312</v>
      </c>
      <c r="H4924" t="s">
        <v>14421</v>
      </c>
      <c r="I4924">
        <v>130.992492</v>
      </c>
      <c r="J4924">
        <v>0</v>
      </c>
      <c r="K4924">
        <v>107.585857</v>
      </c>
      <c r="P4924" t="s">
        <v>15218</v>
      </c>
      <c r="Q4924" t="s">
        <v>15238</v>
      </c>
      <c r="R4924" t="s">
        <v>15431</v>
      </c>
      <c r="S4924" t="s">
        <v>16822</v>
      </c>
      <c r="T4924" t="s">
        <v>18813</v>
      </c>
      <c r="U4924" t="s">
        <v>15317</v>
      </c>
    </row>
    <row r="4925" spans="1:21" x14ac:dyDescent="0.25">
      <c r="A4925">
        <v>2011</v>
      </c>
      <c r="B4925">
        <v>20</v>
      </c>
      <c r="C4925" t="s">
        <v>21</v>
      </c>
      <c r="D4925" t="s">
        <v>2303</v>
      </c>
      <c r="G4925" t="s">
        <v>13126</v>
      </c>
      <c r="H4925" t="s">
        <v>14431</v>
      </c>
      <c r="I4925">
        <v>0</v>
      </c>
      <c r="J4925">
        <v>0</v>
      </c>
      <c r="K4925">
        <v>51.871955999999997</v>
      </c>
      <c r="P4925" t="s">
        <v>16836</v>
      </c>
      <c r="Q4925" t="s">
        <v>17503</v>
      </c>
      <c r="R4925" t="s">
        <v>17991</v>
      </c>
      <c r="S4925" t="s">
        <v>15251</v>
      </c>
      <c r="T4925" t="s">
        <v>17504</v>
      </c>
      <c r="U4925" t="s">
        <v>15317</v>
      </c>
    </row>
    <row r="4926" spans="1:21" x14ac:dyDescent="0.25">
      <c r="A4926">
        <v>2011</v>
      </c>
      <c r="B4926">
        <v>20</v>
      </c>
      <c r="C4926" t="s">
        <v>21</v>
      </c>
      <c r="D4926" t="s">
        <v>2419</v>
      </c>
      <c r="E4926" t="s">
        <v>4152</v>
      </c>
      <c r="F4926" t="s">
        <v>8197</v>
      </c>
      <c r="G4926" t="s">
        <v>13313</v>
      </c>
      <c r="H4926" t="s">
        <v>14431</v>
      </c>
      <c r="I4926">
        <v>0</v>
      </c>
      <c r="J4926">
        <v>0</v>
      </c>
      <c r="K4926">
        <v>10.546564999999999</v>
      </c>
      <c r="L4926" t="s">
        <v>18814</v>
      </c>
      <c r="M4926" t="s">
        <v>16822</v>
      </c>
      <c r="N4926" t="s">
        <v>18815</v>
      </c>
      <c r="O4926" t="s">
        <v>15251</v>
      </c>
      <c r="P4926" t="s">
        <v>18815</v>
      </c>
      <c r="Q4926" t="s">
        <v>15251</v>
      </c>
      <c r="R4926" t="s">
        <v>17991</v>
      </c>
      <c r="S4926" t="s">
        <v>15251</v>
      </c>
      <c r="T4926" t="s">
        <v>16831</v>
      </c>
      <c r="U4926" t="s">
        <v>15317</v>
      </c>
    </row>
    <row r="4927" spans="1:21" x14ac:dyDescent="0.25">
      <c r="A4927">
        <v>2011</v>
      </c>
      <c r="B4927">
        <v>20</v>
      </c>
      <c r="C4927" t="s">
        <v>21</v>
      </c>
      <c r="D4927" t="s">
        <v>1880</v>
      </c>
      <c r="G4927" t="s">
        <v>12646</v>
      </c>
      <c r="H4927" t="s">
        <v>14419</v>
      </c>
      <c r="I4927">
        <v>28.418951</v>
      </c>
      <c r="J4927">
        <v>0</v>
      </c>
      <c r="K4927">
        <v>29.899001999999999</v>
      </c>
      <c r="P4927" t="s">
        <v>15218</v>
      </c>
      <c r="Q4927" t="s">
        <v>15238</v>
      </c>
      <c r="R4927" t="s">
        <v>17944</v>
      </c>
      <c r="S4927" t="s">
        <v>17945</v>
      </c>
      <c r="T4927" t="s">
        <v>18322</v>
      </c>
      <c r="U4927" t="s">
        <v>15317</v>
      </c>
    </row>
    <row r="4928" spans="1:21" x14ac:dyDescent="0.25">
      <c r="A4928">
        <v>2011</v>
      </c>
      <c r="B4928">
        <v>20</v>
      </c>
      <c r="C4928" t="s">
        <v>21</v>
      </c>
      <c r="D4928" t="s">
        <v>1881</v>
      </c>
      <c r="G4928" t="s">
        <v>12647</v>
      </c>
      <c r="H4928" t="s">
        <v>14420</v>
      </c>
      <c r="I4928">
        <v>23.430198000000001</v>
      </c>
      <c r="J4928">
        <v>0</v>
      </c>
      <c r="K4928">
        <v>41.143300000000004</v>
      </c>
      <c r="P4928" t="s">
        <v>15356</v>
      </c>
      <c r="Q4928" t="s">
        <v>15251</v>
      </c>
      <c r="R4928" t="s">
        <v>15356</v>
      </c>
      <c r="S4928" t="s">
        <v>15251</v>
      </c>
      <c r="T4928" t="s">
        <v>15312</v>
      </c>
      <c r="U4928" t="s">
        <v>15317</v>
      </c>
    </row>
    <row r="4929" spans="1:21" x14ac:dyDescent="0.25">
      <c r="A4929">
        <v>2011</v>
      </c>
      <c r="B4929">
        <v>20</v>
      </c>
      <c r="C4929" t="s">
        <v>29</v>
      </c>
      <c r="D4929" t="s">
        <v>1183</v>
      </c>
      <c r="E4929" t="s">
        <v>4153</v>
      </c>
      <c r="F4929" t="s">
        <v>8198</v>
      </c>
      <c r="G4929" t="s">
        <v>13314</v>
      </c>
      <c r="H4929" t="s">
        <v>14423</v>
      </c>
      <c r="I4929">
        <v>3611.40735</v>
      </c>
      <c r="J4929">
        <v>0</v>
      </c>
      <c r="K4929">
        <v>3549.2450880000001</v>
      </c>
      <c r="L4929" t="s">
        <v>16894</v>
      </c>
      <c r="M4929" t="s">
        <v>15238</v>
      </c>
      <c r="N4929" t="s">
        <v>17028</v>
      </c>
      <c r="O4929" t="s">
        <v>15250</v>
      </c>
      <c r="R4929" t="s">
        <v>16877</v>
      </c>
      <c r="S4929" t="s">
        <v>15251</v>
      </c>
      <c r="T4929" s="124" t="s">
        <v>18323</v>
      </c>
      <c r="U4929" s="124" t="s">
        <v>15317</v>
      </c>
    </row>
    <row r="4930" spans="1:21" x14ac:dyDescent="0.25">
      <c r="A4930">
        <v>2011</v>
      </c>
      <c r="B4930">
        <v>20</v>
      </c>
      <c r="C4930" t="s">
        <v>29</v>
      </c>
      <c r="D4930" t="s">
        <v>1184</v>
      </c>
      <c r="E4930" t="s">
        <v>4154</v>
      </c>
      <c r="F4930" t="s">
        <v>7491</v>
      </c>
      <c r="G4930" t="s">
        <v>12006</v>
      </c>
      <c r="H4930" t="s">
        <v>14424</v>
      </c>
      <c r="I4930">
        <v>1180</v>
      </c>
      <c r="J4930">
        <v>0</v>
      </c>
      <c r="K4930">
        <v>1180</v>
      </c>
      <c r="L4930" t="s">
        <v>18333</v>
      </c>
      <c r="M4930" t="s">
        <v>15242</v>
      </c>
      <c r="N4930" t="s">
        <v>17247</v>
      </c>
      <c r="O4930" t="s">
        <v>15242</v>
      </c>
      <c r="P4930" t="s">
        <v>15255</v>
      </c>
      <c r="Q4930" t="s">
        <v>15242</v>
      </c>
      <c r="T4930" s="124" t="s">
        <v>17248</v>
      </c>
      <c r="U4930" s="124" t="s">
        <v>15317</v>
      </c>
    </row>
    <row r="4931" spans="1:21" x14ac:dyDescent="0.25">
      <c r="A4931">
        <v>2011</v>
      </c>
      <c r="B4931">
        <v>20</v>
      </c>
      <c r="C4931" t="s">
        <v>29</v>
      </c>
      <c r="D4931" t="s">
        <v>1185</v>
      </c>
      <c r="E4931" t="s">
        <v>4155</v>
      </c>
      <c r="F4931" t="s">
        <v>8199</v>
      </c>
      <c r="G4931" t="s">
        <v>12007</v>
      </c>
      <c r="H4931" t="s">
        <v>14425</v>
      </c>
      <c r="I4931">
        <v>1996.0047</v>
      </c>
      <c r="J4931">
        <v>0</v>
      </c>
      <c r="K4931">
        <v>2586.9556149999999</v>
      </c>
      <c r="L4931" t="s">
        <v>18816</v>
      </c>
      <c r="M4931" t="s">
        <v>15242</v>
      </c>
      <c r="N4931" t="s">
        <v>17951</v>
      </c>
      <c r="O4931" t="s">
        <v>17170</v>
      </c>
      <c r="R4931" t="s">
        <v>17249</v>
      </c>
      <c r="S4931" t="s">
        <v>15242</v>
      </c>
      <c r="T4931" s="124" t="s">
        <v>17250</v>
      </c>
      <c r="U4931" s="124" t="s">
        <v>15317</v>
      </c>
    </row>
    <row r="4932" spans="1:21" x14ac:dyDescent="0.25">
      <c r="A4932">
        <v>2011</v>
      </c>
      <c r="B4932">
        <v>20</v>
      </c>
      <c r="C4932" t="s">
        <v>29</v>
      </c>
      <c r="D4932" t="s">
        <v>1882</v>
      </c>
      <c r="E4932" t="s">
        <v>3759</v>
      </c>
      <c r="F4932" t="s">
        <v>8200</v>
      </c>
      <c r="G4932" t="s">
        <v>12648</v>
      </c>
      <c r="H4932" t="s">
        <v>14422</v>
      </c>
      <c r="I4932">
        <v>483.241265</v>
      </c>
      <c r="J4932">
        <v>0</v>
      </c>
      <c r="K4932">
        <v>478.739507</v>
      </c>
      <c r="L4932" t="s">
        <v>18324</v>
      </c>
      <c r="M4932" t="s">
        <v>18325</v>
      </c>
      <c r="R4932" t="s">
        <v>15257</v>
      </c>
      <c r="S4932" t="s">
        <v>15338</v>
      </c>
      <c r="T4932" s="124" t="s">
        <v>18326</v>
      </c>
      <c r="U4932" s="124" t="s">
        <v>15317</v>
      </c>
    </row>
    <row r="4933" spans="1:21" x14ac:dyDescent="0.25">
      <c r="A4933">
        <v>2011</v>
      </c>
      <c r="B4933">
        <v>20</v>
      </c>
      <c r="C4933" t="s">
        <v>29</v>
      </c>
      <c r="D4933" t="s">
        <v>1186</v>
      </c>
      <c r="E4933" t="s">
        <v>3760</v>
      </c>
      <c r="F4933" t="s">
        <v>7810</v>
      </c>
      <c r="G4933" t="s">
        <v>12008</v>
      </c>
      <c r="H4933" t="s">
        <v>14426</v>
      </c>
      <c r="I4933">
        <v>86.922445999999994</v>
      </c>
      <c r="J4933">
        <v>0</v>
      </c>
      <c r="K4933">
        <v>74.517927999999998</v>
      </c>
      <c r="L4933" t="s">
        <v>17010</v>
      </c>
      <c r="M4933" t="s">
        <v>17210</v>
      </c>
      <c r="N4933" t="s">
        <v>17010</v>
      </c>
      <c r="O4933" t="s">
        <v>17210</v>
      </c>
      <c r="P4933" t="s">
        <v>15224</v>
      </c>
      <c r="Q4933" t="s">
        <v>15338</v>
      </c>
      <c r="R4933" t="s">
        <v>17952</v>
      </c>
      <c r="S4933" t="s">
        <v>17953</v>
      </c>
      <c r="T4933" s="124" t="s">
        <v>18577</v>
      </c>
      <c r="U4933" s="124" t="s">
        <v>15317</v>
      </c>
    </row>
    <row r="4934" spans="1:21" x14ac:dyDescent="0.25">
      <c r="A4934">
        <v>2011</v>
      </c>
      <c r="B4934">
        <v>20</v>
      </c>
      <c r="C4934" t="s">
        <v>29</v>
      </c>
      <c r="D4934" t="s">
        <v>1187</v>
      </c>
      <c r="E4934" t="s">
        <v>3761</v>
      </c>
      <c r="F4934" t="s">
        <v>8201</v>
      </c>
      <c r="G4934" t="s">
        <v>12649</v>
      </c>
      <c r="H4934" t="s">
        <v>14427</v>
      </c>
      <c r="I4934">
        <v>1662.5488720000001</v>
      </c>
      <c r="J4934">
        <v>0</v>
      </c>
      <c r="K4934">
        <v>2018.733068</v>
      </c>
      <c r="L4934" t="s">
        <v>18327</v>
      </c>
      <c r="M4934" t="s">
        <v>15241</v>
      </c>
      <c r="N4934" t="s">
        <v>18817</v>
      </c>
      <c r="O4934" t="s">
        <v>15241</v>
      </c>
      <c r="P4934" t="s">
        <v>16895</v>
      </c>
      <c r="Q4934" t="s">
        <v>15241</v>
      </c>
      <c r="R4934" t="s">
        <v>17959</v>
      </c>
      <c r="S4934" t="s">
        <v>17503</v>
      </c>
      <c r="T4934" s="124" t="s">
        <v>17992</v>
      </c>
      <c r="U4934" s="124" t="s">
        <v>15317</v>
      </c>
    </row>
    <row r="4935" spans="1:21" x14ac:dyDescent="0.25">
      <c r="A4935">
        <v>2011</v>
      </c>
      <c r="B4935">
        <v>20</v>
      </c>
      <c r="C4935" t="s">
        <v>29</v>
      </c>
      <c r="D4935" t="s">
        <v>1189</v>
      </c>
      <c r="E4935" t="s">
        <v>3762</v>
      </c>
      <c r="F4935" t="s">
        <v>7494</v>
      </c>
      <c r="G4935" t="s">
        <v>12010</v>
      </c>
      <c r="H4935" t="s">
        <v>14424</v>
      </c>
      <c r="I4935">
        <v>557.75080600000001</v>
      </c>
      <c r="J4935">
        <v>0</v>
      </c>
      <c r="K4935">
        <v>546.33540400000004</v>
      </c>
      <c r="L4935" t="s">
        <v>17321</v>
      </c>
      <c r="M4935" t="s">
        <v>17746</v>
      </c>
      <c r="N4935" t="s">
        <v>15196</v>
      </c>
      <c r="O4935" t="s">
        <v>15237</v>
      </c>
      <c r="P4935" t="s">
        <v>15196</v>
      </c>
      <c r="Q4935" t="s">
        <v>15237</v>
      </c>
      <c r="T4935" s="124" t="s">
        <v>17474</v>
      </c>
      <c r="U4935" s="124" t="s">
        <v>15317</v>
      </c>
    </row>
    <row r="4936" spans="1:21" x14ac:dyDescent="0.25">
      <c r="A4936">
        <v>2011</v>
      </c>
      <c r="B4936">
        <v>20</v>
      </c>
      <c r="C4936" t="s">
        <v>29</v>
      </c>
      <c r="D4936" t="s">
        <v>1190</v>
      </c>
      <c r="E4936" t="s">
        <v>4156</v>
      </c>
      <c r="F4936" t="s">
        <v>8202</v>
      </c>
      <c r="G4936" t="s">
        <v>12011</v>
      </c>
      <c r="H4936" t="s">
        <v>14426</v>
      </c>
      <c r="I4936">
        <v>290.68991499999998</v>
      </c>
      <c r="J4936">
        <v>0</v>
      </c>
      <c r="K4936">
        <v>203.45301699999999</v>
      </c>
      <c r="L4936" t="s">
        <v>17968</v>
      </c>
      <c r="M4936" t="s">
        <v>16990</v>
      </c>
      <c r="N4936" t="s">
        <v>18818</v>
      </c>
      <c r="O4936" t="s">
        <v>18819</v>
      </c>
      <c r="P4936" t="s">
        <v>17968</v>
      </c>
      <c r="Q4936" t="s">
        <v>16990</v>
      </c>
      <c r="R4936" t="s">
        <v>17952</v>
      </c>
      <c r="S4936" t="s">
        <v>17953</v>
      </c>
      <c r="T4936" s="124" t="s">
        <v>18820</v>
      </c>
      <c r="U4936" s="124" t="s">
        <v>15317</v>
      </c>
    </row>
    <row r="4937" spans="1:21" x14ac:dyDescent="0.25">
      <c r="A4937">
        <v>2011</v>
      </c>
      <c r="B4937">
        <v>20</v>
      </c>
      <c r="C4937" t="s">
        <v>29</v>
      </c>
      <c r="D4937" t="s">
        <v>1191</v>
      </c>
      <c r="E4937" t="s">
        <v>4157</v>
      </c>
      <c r="F4937" t="s">
        <v>8203</v>
      </c>
      <c r="G4937" t="s">
        <v>12012</v>
      </c>
      <c r="H4937" t="s">
        <v>14422</v>
      </c>
      <c r="I4937">
        <v>347.79872399999999</v>
      </c>
      <c r="J4937">
        <v>0</v>
      </c>
      <c r="K4937">
        <v>352.62346400000001</v>
      </c>
      <c r="R4937" t="s">
        <v>15257</v>
      </c>
      <c r="S4937" t="s">
        <v>15338</v>
      </c>
      <c r="T4937" s="124" t="s">
        <v>17252</v>
      </c>
      <c r="U4937" s="124" t="s">
        <v>15317</v>
      </c>
    </row>
    <row r="4938" spans="1:21" x14ac:dyDescent="0.25">
      <c r="A4938">
        <v>2011</v>
      </c>
      <c r="B4938">
        <v>20</v>
      </c>
      <c r="C4938" t="s">
        <v>29</v>
      </c>
      <c r="D4938" t="s">
        <v>1192</v>
      </c>
      <c r="E4938" t="s">
        <v>3764</v>
      </c>
      <c r="F4938" t="s">
        <v>7813</v>
      </c>
      <c r="G4938" t="s">
        <v>11172</v>
      </c>
      <c r="H4938" t="s">
        <v>14426</v>
      </c>
      <c r="I4938">
        <v>790.35280999999998</v>
      </c>
      <c r="J4938">
        <v>0</v>
      </c>
      <c r="K4938">
        <v>911.12772299999995</v>
      </c>
      <c r="N4938" t="s">
        <v>18580</v>
      </c>
      <c r="O4938" t="s">
        <v>17781</v>
      </c>
      <c r="P4938" t="s">
        <v>16963</v>
      </c>
      <c r="Q4938" t="s">
        <v>15239</v>
      </c>
      <c r="R4938" t="s">
        <v>17952</v>
      </c>
      <c r="S4938" t="s">
        <v>17953</v>
      </c>
      <c r="T4938" s="124" t="s">
        <v>18821</v>
      </c>
      <c r="U4938" s="124" t="s">
        <v>15317</v>
      </c>
    </row>
    <row r="4939" spans="1:21" x14ac:dyDescent="0.25">
      <c r="A4939">
        <v>2011</v>
      </c>
      <c r="B4939">
        <v>20</v>
      </c>
      <c r="C4939" t="s">
        <v>29</v>
      </c>
      <c r="D4939" t="s">
        <v>1193</v>
      </c>
      <c r="E4939" t="s">
        <v>3489</v>
      </c>
      <c r="F4939" t="s">
        <v>7497</v>
      </c>
      <c r="G4939" t="s">
        <v>11544</v>
      </c>
      <c r="H4939" t="s">
        <v>14419</v>
      </c>
      <c r="I4939">
        <v>35355.077096000001</v>
      </c>
      <c r="J4939">
        <v>0</v>
      </c>
      <c r="K4939">
        <v>33443.559183999998</v>
      </c>
      <c r="L4939" t="s">
        <v>17686</v>
      </c>
      <c r="M4939" t="s">
        <v>17687</v>
      </c>
      <c r="N4939" t="s">
        <v>17686</v>
      </c>
      <c r="O4939" t="s">
        <v>17687</v>
      </c>
      <c r="R4939" t="s">
        <v>17944</v>
      </c>
      <c r="S4939" t="s">
        <v>17945</v>
      </c>
      <c r="T4939" s="124" t="s">
        <v>17978</v>
      </c>
      <c r="U4939" s="124" t="s">
        <v>15317</v>
      </c>
    </row>
    <row r="4940" spans="1:21" x14ac:dyDescent="0.25">
      <c r="A4940">
        <v>2011</v>
      </c>
      <c r="B4940">
        <v>20</v>
      </c>
      <c r="C4940" t="s">
        <v>29</v>
      </c>
      <c r="D4940" t="s">
        <v>1194</v>
      </c>
      <c r="E4940" t="s">
        <v>3765</v>
      </c>
      <c r="F4940" t="s">
        <v>8204</v>
      </c>
      <c r="G4940" t="s">
        <v>12013</v>
      </c>
      <c r="H4940" t="s">
        <v>14427</v>
      </c>
      <c r="I4940">
        <v>677.25663499999996</v>
      </c>
      <c r="J4940">
        <v>0</v>
      </c>
      <c r="K4940">
        <v>1231.4692889999999</v>
      </c>
      <c r="L4940" t="s">
        <v>18332</v>
      </c>
      <c r="M4940" t="s">
        <v>17212</v>
      </c>
      <c r="N4940" t="s">
        <v>18822</v>
      </c>
      <c r="O4940" t="s">
        <v>15241</v>
      </c>
      <c r="P4940" t="s">
        <v>16878</v>
      </c>
      <c r="Q4940" t="s">
        <v>15241</v>
      </c>
      <c r="R4940" t="s">
        <v>17959</v>
      </c>
      <c r="S4940" t="s">
        <v>17503</v>
      </c>
      <c r="T4940" s="124" t="s">
        <v>17977</v>
      </c>
      <c r="U4940" s="124" t="s">
        <v>15317</v>
      </c>
    </row>
    <row r="4941" spans="1:21" x14ac:dyDescent="0.25">
      <c r="A4941">
        <v>2011</v>
      </c>
      <c r="B4941">
        <v>20</v>
      </c>
      <c r="C4941" t="s">
        <v>29</v>
      </c>
      <c r="D4941" t="s">
        <v>1195</v>
      </c>
      <c r="E4941" t="s">
        <v>3766</v>
      </c>
      <c r="F4941" t="s">
        <v>7815</v>
      </c>
      <c r="G4941" t="s">
        <v>12014</v>
      </c>
      <c r="H4941" t="s">
        <v>14419</v>
      </c>
      <c r="I4941">
        <v>4099.7799880000002</v>
      </c>
      <c r="J4941">
        <v>0</v>
      </c>
      <c r="K4941">
        <v>3695.1381860000001</v>
      </c>
      <c r="L4941" t="s">
        <v>18333</v>
      </c>
      <c r="M4941" t="s">
        <v>15242</v>
      </c>
      <c r="N4941" t="s">
        <v>18581</v>
      </c>
      <c r="O4941" t="s">
        <v>18044</v>
      </c>
      <c r="P4941" t="s">
        <v>15285</v>
      </c>
      <c r="Q4941" t="s">
        <v>15242</v>
      </c>
      <c r="R4941" t="s">
        <v>17944</v>
      </c>
      <c r="S4941" t="s">
        <v>17945</v>
      </c>
      <c r="T4941" s="124" t="s">
        <v>18328</v>
      </c>
      <c r="U4941" s="124" t="s">
        <v>15317</v>
      </c>
    </row>
    <row r="4942" spans="1:21" x14ac:dyDescent="0.25">
      <c r="A4942">
        <v>2011</v>
      </c>
      <c r="B4942">
        <v>20</v>
      </c>
      <c r="C4942" t="s">
        <v>29</v>
      </c>
      <c r="D4942" t="s">
        <v>1196</v>
      </c>
      <c r="E4942" t="s">
        <v>4158</v>
      </c>
      <c r="F4942" t="s">
        <v>8205</v>
      </c>
      <c r="G4942" t="s">
        <v>12015</v>
      </c>
      <c r="H4942" t="s">
        <v>14422</v>
      </c>
      <c r="I4942">
        <v>202.97646399999999</v>
      </c>
      <c r="J4942">
        <v>0</v>
      </c>
      <c r="K4942">
        <v>198.43842000000001</v>
      </c>
      <c r="L4942" t="s">
        <v>15182</v>
      </c>
      <c r="M4942" t="s">
        <v>15237</v>
      </c>
      <c r="N4942" t="s">
        <v>15182</v>
      </c>
      <c r="O4942" t="s">
        <v>15237</v>
      </c>
      <c r="P4942" t="s">
        <v>15182</v>
      </c>
      <c r="Q4942" t="s">
        <v>15237</v>
      </c>
      <c r="R4942" t="s">
        <v>15257</v>
      </c>
      <c r="S4942" t="s">
        <v>15338</v>
      </c>
      <c r="T4942" s="124" t="s">
        <v>17162</v>
      </c>
      <c r="U4942" s="124" t="s">
        <v>15317</v>
      </c>
    </row>
    <row r="4943" spans="1:21" x14ac:dyDescent="0.25">
      <c r="A4943">
        <v>2011</v>
      </c>
      <c r="B4943">
        <v>20</v>
      </c>
      <c r="C4943" t="s">
        <v>29</v>
      </c>
      <c r="D4943" t="s">
        <v>1197</v>
      </c>
      <c r="E4943" t="s">
        <v>4159</v>
      </c>
      <c r="F4943" t="s">
        <v>8206</v>
      </c>
      <c r="G4943" t="s">
        <v>12589</v>
      </c>
      <c r="H4943" t="s">
        <v>14429</v>
      </c>
      <c r="I4943">
        <v>2891.0576000000001</v>
      </c>
      <c r="J4943">
        <v>0</v>
      </c>
      <c r="K4943">
        <v>2562.9023710000001</v>
      </c>
      <c r="L4943" t="s">
        <v>18823</v>
      </c>
      <c r="M4943" t="s">
        <v>18335</v>
      </c>
      <c r="N4943" t="s">
        <v>18824</v>
      </c>
      <c r="O4943" t="s">
        <v>17746</v>
      </c>
      <c r="P4943" t="s">
        <v>18222</v>
      </c>
      <c r="Q4943" t="s">
        <v>17746</v>
      </c>
      <c r="T4943" s="124" t="s">
        <v>18336</v>
      </c>
      <c r="U4943" s="124" t="s">
        <v>15317</v>
      </c>
    </row>
    <row r="4944" spans="1:21" x14ac:dyDescent="0.25">
      <c r="A4944">
        <v>2011</v>
      </c>
      <c r="B4944">
        <v>20</v>
      </c>
      <c r="C4944" t="s">
        <v>29</v>
      </c>
      <c r="D4944" t="s">
        <v>1198</v>
      </c>
      <c r="E4944" t="s">
        <v>3768</v>
      </c>
      <c r="F4944" t="s">
        <v>7817</v>
      </c>
      <c r="G4944" t="s">
        <v>12017</v>
      </c>
      <c r="H4944" t="s">
        <v>14423</v>
      </c>
      <c r="I4944">
        <v>1308.1304</v>
      </c>
      <c r="J4944">
        <v>0</v>
      </c>
      <c r="K4944">
        <v>1334.0074300000001</v>
      </c>
      <c r="L4944" t="s">
        <v>18583</v>
      </c>
      <c r="M4944" t="s">
        <v>18584</v>
      </c>
      <c r="N4944" t="s">
        <v>18585</v>
      </c>
      <c r="O4944" t="s">
        <v>16822</v>
      </c>
      <c r="P4944" t="s">
        <v>15204</v>
      </c>
      <c r="Q4944" t="s">
        <v>15251</v>
      </c>
      <c r="R4944" t="s">
        <v>16877</v>
      </c>
      <c r="S4944" t="s">
        <v>15251</v>
      </c>
      <c r="T4944" s="124" t="s">
        <v>18586</v>
      </c>
      <c r="U4944" s="124" t="s">
        <v>15317</v>
      </c>
    </row>
    <row r="4945" spans="1:21" x14ac:dyDescent="0.25">
      <c r="A4945">
        <v>2011</v>
      </c>
      <c r="B4945">
        <v>20</v>
      </c>
      <c r="C4945" t="s">
        <v>29</v>
      </c>
      <c r="D4945" t="s">
        <v>1199</v>
      </c>
      <c r="E4945" t="s">
        <v>4160</v>
      </c>
      <c r="F4945" t="s">
        <v>8207</v>
      </c>
      <c r="G4945" t="s">
        <v>12651</v>
      </c>
      <c r="H4945" t="s">
        <v>14430</v>
      </c>
      <c r="I4945">
        <v>13287.220934000001</v>
      </c>
      <c r="J4945">
        <v>0</v>
      </c>
      <c r="K4945">
        <v>12972.304705</v>
      </c>
      <c r="L4945" t="s">
        <v>15203</v>
      </c>
      <c r="M4945" t="s">
        <v>15237</v>
      </c>
      <c r="N4945" t="s">
        <v>18825</v>
      </c>
      <c r="O4945" t="s">
        <v>17204</v>
      </c>
      <c r="R4945" t="s">
        <v>15203</v>
      </c>
      <c r="S4945" t="s">
        <v>15237</v>
      </c>
      <c r="T4945" s="124" t="s">
        <v>17350</v>
      </c>
      <c r="U4945" s="124" t="s">
        <v>15317</v>
      </c>
    </row>
    <row r="4946" spans="1:21" x14ac:dyDescent="0.25">
      <c r="A4946">
        <v>2011</v>
      </c>
      <c r="B4946">
        <v>20</v>
      </c>
      <c r="C4946" t="s">
        <v>29</v>
      </c>
      <c r="D4946" t="s">
        <v>1200</v>
      </c>
      <c r="E4946" t="s">
        <v>3770</v>
      </c>
      <c r="F4946" t="s">
        <v>8208</v>
      </c>
      <c r="G4946" t="s">
        <v>13315</v>
      </c>
      <c r="H4946" t="s">
        <v>14431</v>
      </c>
      <c r="I4946">
        <v>230.53462999999999</v>
      </c>
      <c r="J4946">
        <v>0</v>
      </c>
      <c r="K4946">
        <v>219.826233</v>
      </c>
      <c r="L4946" t="s">
        <v>18340</v>
      </c>
      <c r="M4946" t="s">
        <v>18341</v>
      </c>
      <c r="N4946" t="s">
        <v>18342</v>
      </c>
      <c r="O4946" t="s">
        <v>17503</v>
      </c>
      <c r="P4946" t="s">
        <v>16836</v>
      </c>
      <c r="Q4946" t="s">
        <v>17503</v>
      </c>
      <c r="R4946" t="s">
        <v>17991</v>
      </c>
      <c r="S4946" t="s">
        <v>15251</v>
      </c>
      <c r="T4946" t="s">
        <v>18826</v>
      </c>
      <c r="U4946" t="s">
        <v>15317</v>
      </c>
    </row>
    <row r="4947" spans="1:21" x14ac:dyDescent="0.25">
      <c r="A4947">
        <v>2011</v>
      </c>
      <c r="B4947">
        <v>20</v>
      </c>
      <c r="C4947" t="s">
        <v>29</v>
      </c>
      <c r="D4947" t="s">
        <v>1883</v>
      </c>
      <c r="E4947" t="s">
        <v>3771</v>
      </c>
      <c r="F4947" t="s">
        <v>7505</v>
      </c>
      <c r="G4947" t="s">
        <v>12652</v>
      </c>
      <c r="H4947" t="s">
        <v>14428</v>
      </c>
      <c r="I4947">
        <v>6194.2940269999999</v>
      </c>
      <c r="J4947">
        <v>0</v>
      </c>
      <c r="K4947">
        <v>5876.5598749999999</v>
      </c>
      <c r="L4947" t="s">
        <v>16824</v>
      </c>
      <c r="M4947" t="s">
        <v>15250</v>
      </c>
      <c r="N4947" t="s">
        <v>18345</v>
      </c>
      <c r="O4947" t="s">
        <v>17964</v>
      </c>
      <c r="T4947" s="124" t="s">
        <v>17965</v>
      </c>
      <c r="U4947" s="124" t="s">
        <v>15317</v>
      </c>
    </row>
    <row r="4948" spans="1:21" x14ac:dyDescent="0.25">
      <c r="A4948">
        <v>2011</v>
      </c>
      <c r="B4948">
        <v>20</v>
      </c>
      <c r="C4948" t="s">
        <v>29</v>
      </c>
      <c r="D4948" t="s">
        <v>2420</v>
      </c>
      <c r="E4948" t="s">
        <v>4161</v>
      </c>
      <c r="F4948" t="s">
        <v>8209</v>
      </c>
      <c r="G4948" t="s">
        <v>13316</v>
      </c>
      <c r="H4948" t="s">
        <v>14423</v>
      </c>
      <c r="I4948">
        <v>198.3</v>
      </c>
      <c r="J4948">
        <v>0</v>
      </c>
      <c r="K4948">
        <v>177.26985300000001</v>
      </c>
      <c r="N4948" t="s">
        <v>16836</v>
      </c>
      <c r="O4948" t="s">
        <v>17503</v>
      </c>
      <c r="P4948" t="s">
        <v>16836</v>
      </c>
      <c r="Q4948" t="s">
        <v>17503</v>
      </c>
      <c r="R4948" t="s">
        <v>16877</v>
      </c>
      <c r="S4948" t="s">
        <v>15251</v>
      </c>
      <c r="T4948" t="s">
        <v>17504</v>
      </c>
      <c r="U4948" t="s">
        <v>15317</v>
      </c>
    </row>
    <row r="4949" spans="1:21" x14ac:dyDescent="0.25">
      <c r="A4949">
        <v>2011</v>
      </c>
      <c r="B4949">
        <v>20</v>
      </c>
      <c r="C4949" t="s">
        <v>30</v>
      </c>
      <c r="D4949" t="s">
        <v>2304</v>
      </c>
      <c r="E4949" t="s">
        <v>4162</v>
      </c>
      <c r="F4949" t="s">
        <v>8210</v>
      </c>
      <c r="G4949" t="s">
        <v>13317</v>
      </c>
      <c r="H4949" t="s">
        <v>14423</v>
      </c>
      <c r="I4949">
        <v>414.40430199999997</v>
      </c>
      <c r="J4949">
        <v>0</v>
      </c>
      <c r="K4949">
        <v>397.69709699999999</v>
      </c>
      <c r="L4949" t="s">
        <v>17029</v>
      </c>
      <c r="M4949" t="s">
        <v>15251</v>
      </c>
      <c r="N4949" t="s">
        <v>17029</v>
      </c>
      <c r="O4949" t="s">
        <v>15251</v>
      </c>
      <c r="P4949" t="s">
        <v>17029</v>
      </c>
      <c r="Q4949" t="s">
        <v>15251</v>
      </c>
      <c r="R4949" t="s">
        <v>16877</v>
      </c>
      <c r="S4949" t="s">
        <v>15251</v>
      </c>
      <c r="T4949" t="s">
        <v>15312</v>
      </c>
      <c r="U4949" t="s">
        <v>15317</v>
      </c>
    </row>
    <row r="4950" spans="1:21" x14ac:dyDescent="0.25">
      <c r="A4950">
        <v>2011</v>
      </c>
      <c r="B4950">
        <v>20</v>
      </c>
      <c r="C4950" t="s">
        <v>30</v>
      </c>
      <c r="D4950" t="s">
        <v>1885</v>
      </c>
      <c r="E4950" t="s">
        <v>3498</v>
      </c>
      <c r="F4950" t="s">
        <v>7506</v>
      </c>
      <c r="G4950" t="s">
        <v>12654</v>
      </c>
      <c r="H4950" t="s">
        <v>14420</v>
      </c>
      <c r="I4950">
        <v>7.342231</v>
      </c>
      <c r="J4950">
        <v>0</v>
      </c>
      <c r="K4950">
        <v>4.9970080000000001</v>
      </c>
      <c r="L4950" t="s">
        <v>16824</v>
      </c>
      <c r="M4950" t="s">
        <v>15250</v>
      </c>
      <c r="N4950" t="s">
        <v>15210</v>
      </c>
      <c r="O4950" t="s">
        <v>15250</v>
      </c>
      <c r="P4950" t="s">
        <v>15210</v>
      </c>
      <c r="Q4950" t="s">
        <v>15250</v>
      </c>
      <c r="R4950" t="s">
        <v>15356</v>
      </c>
      <c r="S4950" t="s">
        <v>15251</v>
      </c>
      <c r="T4950" t="s">
        <v>16831</v>
      </c>
      <c r="U4950" t="s">
        <v>15317</v>
      </c>
    </row>
    <row r="4951" spans="1:21" x14ac:dyDescent="0.25">
      <c r="A4951">
        <v>2011</v>
      </c>
      <c r="B4951">
        <v>21</v>
      </c>
      <c r="C4951" t="s">
        <v>25</v>
      </c>
      <c r="D4951" t="s">
        <v>1211</v>
      </c>
      <c r="E4951" t="s">
        <v>4163</v>
      </c>
      <c r="F4951" t="s">
        <v>8211</v>
      </c>
      <c r="G4951" t="s">
        <v>12030</v>
      </c>
      <c r="H4951" t="s">
        <v>14432</v>
      </c>
      <c r="I4951">
        <v>230.66602399999999</v>
      </c>
      <c r="J4951">
        <v>0</v>
      </c>
      <c r="K4951">
        <v>221.21075400000001</v>
      </c>
      <c r="U4951" t="s">
        <v>15316</v>
      </c>
    </row>
    <row r="4952" spans="1:21" x14ac:dyDescent="0.25">
      <c r="A4952">
        <v>2011</v>
      </c>
      <c r="B4952">
        <v>21</v>
      </c>
      <c r="C4952" t="s">
        <v>25</v>
      </c>
      <c r="D4952" t="s">
        <v>1212</v>
      </c>
      <c r="E4952" t="s">
        <v>4164</v>
      </c>
      <c r="F4952" t="s">
        <v>8212</v>
      </c>
      <c r="G4952" t="s">
        <v>12031</v>
      </c>
      <c r="H4952" t="s">
        <v>14433</v>
      </c>
      <c r="I4952">
        <v>120.9</v>
      </c>
      <c r="J4952">
        <v>0</v>
      </c>
      <c r="K4952">
        <v>115.20571099999999</v>
      </c>
      <c r="R4952" t="s">
        <v>15278</v>
      </c>
      <c r="S4952" t="s">
        <v>15249</v>
      </c>
      <c r="T4952" t="s">
        <v>15314</v>
      </c>
      <c r="U4952" t="s">
        <v>15317</v>
      </c>
    </row>
    <row r="4953" spans="1:21" x14ac:dyDescent="0.25">
      <c r="A4953">
        <v>2011</v>
      </c>
      <c r="B4953">
        <v>21</v>
      </c>
      <c r="C4953" t="s">
        <v>25</v>
      </c>
      <c r="D4953" t="s">
        <v>1213</v>
      </c>
      <c r="E4953" t="s">
        <v>4165</v>
      </c>
      <c r="F4953" t="s">
        <v>8213</v>
      </c>
      <c r="G4953" t="s">
        <v>12032</v>
      </c>
      <c r="H4953" t="s">
        <v>14433</v>
      </c>
      <c r="I4953">
        <v>0</v>
      </c>
      <c r="J4953">
        <v>0</v>
      </c>
      <c r="K4953">
        <v>10.784406000000001</v>
      </c>
      <c r="R4953" t="s">
        <v>15278</v>
      </c>
      <c r="S4953" t="s">
        <v>15249</v>
      </c>
      <c r="T4953" t="s">
        <v>15314</v>
      </c>
      <c r="U4953" t="s">
        <v>15317</v>
      </c>
    </row>
    <row r="4954" spans="1:21" x14ac:dyDescent="0.25">
      <c r="A4954">
        <v>2011</v>
      </c>
      <c r="B4954">
        <v>21</v>
      </c>
      <c r="C4954" t="s">
        <v>27</v>
      </c>
      <c r="D4954" t="s">
        <v>1214</v>
      </c>
      <c r="E4954" t="s">
        <v>4166</v>
      </c>
      <c r="F4954" t="s">
        <v>8214</v>
      </c>
      <c r="G4954" t="s">
        <v>12033</v>
      </c>
      <c r="H4954" t="s">
        <v>14433</v>
      </c>
      <c r="I4954">
        <v>667.89583800000003</v>
      </c>
      <c r="J4954">
        <v>0</v>
      </c>
      <c r="K4954">
        <v>2549.639001</v>
      </c>
      <c r="R4954" t="s">
        <v>15278</v>
      </c>
      <c r="S4954" t="s">
        <v>15249</v>
      </c>
      <c r="T4954" t="s">
        <v>15314</v>
      </c>
      <c r="U4954" t="s">
        <v>15317</v>
      </c>
    </row>
    <row r="4955" spans="1:21" x14ac:dyDescent="0.25">
      <c r="A4955">
        <v>2011</v>
      </c>
      <c r="B4955">
        <v>21</v>
      </c>
      <c r="C4955" t="s">
        <v>27</v>
      </c>
      <c r="D4955" t="s">
        <v>1215</v>
      </c>
      <c r="E4955" t="s">
        <v>4167</v>
      </c>
      <c r="F4955" t="s">
        <v>8215</v>
      </c>
      <c r="G4955" t="s">
        <v>12034</v>
      </c>
      <c r="H4955" t="s">
        <v>14434</v>
      </c>
      <c r="I4955">
        <v>164.82704000000001</v>
      </c>
      <c r="J4955">
        <v>0</v>
      </c>
      <c r="K4955">
        <v>831.427728</v>
      </c>
      <c r="L4955" t="s">
        <v>15219</v>
      </c>
      <c r="M4955" t="s">
        <v>15251</v>
      </c>
      <c r="T4955" t="s">
        <v>15312</v>
      </c>
      <c r="U4955" t="s">
        <v>15317</v>
      </c>
    </row>
    <row r="4956" spans="1:21" x14ac:dyDescent="0.25">
      <c r="A4956">
        <v>2011</v>
      </c>
      <c r="B4956">
        <v>21</v>
      </c>
      <c r="C4956" t="s">
        <v>27</v>
      </c>
      <c r="D4956" t="s">
        <v>1216</v>
      </c>
      <c r="E4956" t="s">
        <v>4168</v>
      </c>
      <c r="F4956" t="s">
        <v>8216</v>
      </c>
      <c r="G4956" t="s">
        <v>12035</v>
      </c>
      <c r="H4956" t="s">
        <v>14433</v>
      </c>
      <c r="I4956">
        <v>16.617891</v>
      </c>
      <c r="J4956">
        <v>0</v>
      </c>
      <c r="K4956">
        <v>17.402674000000001</v>
      </c>
      <c r="R4956" t="s">
        <v>15278</v>
      </c>
      <c r="S4956" t="s">
        <v>15249</v>
      </c>
      <c r="T4956" t="s">
        <v>15314</v>
      </c>
      <c r="U4956" t="s">
        <v>15317</v>
      </c>
    </row>
    <row r="4957" spans="1:21" x14ac:dyDescent="0.25">
      <c r="A4957">
        <v>2011</v>
      </c>
      <c r="B4957">
        <v>21</v>
      </c>
      <c r="C4957" t="s">
        <v>27</v>
      </c>
      <c r="D4957" t="s">
        <v>1887</v>
      </c>
      <c r="E4957" t="s">
        <v>4169</v>
      </c>
      <c r="F4957" t="s">
        <v>8217</v>
      </c>
      <c r="G4957" t="s">
        <v>12044</v>
      </c>
      <c r="H4957" t="s">
        <v>14436</v>
      </c>
      <c r="I4957">
        <v>29.076077999999999</v>
      </c>
      <c r="J4957">
        <v>0</v>
      </c>
      <c r="K4957">
        <v>29.417646000000001</v>
      </c>
      <c r="U4957" t="s">
        <v>15316</v>
      </c>
    </row>
    <row r="4958" spans="1:21" x14ac:dyDescent="0.25">
      <c r="A4958">
        <v>2011</v>
      </c>
      <c r="B4958">
        <v>21</v>
      </c>
      <c r="C4958" t="s">
        <v>28</v>
      </c>
      <c r="D4958" t="s">
        <v>1217</v>
      </c>
      <c r="E4958" t="s">
        <v>4170</v>
      </c>
      <c r="F4958" t="s">
        <v>8218</v>
      </c>
      <c r="G4958" t="s">
        <v>12036</v>
      </c>
      <c r="H4958" t="s">
        <v>14433</v>
      </c>
      <c r="I4958">
        <v>14.245233000000001</v>
      </c>
      <c r="J4958">
        <v>0</v>
      </c>
      <c r="K4958">
        <v>11.575196</v>
      </c>
      <c r="R4958" t="s">
        <v>15278</v>
      </c>
      <c r="S4958" t="s">
        <v>15249</v>
      </c>
      <c r="T4958" t="s">
        <v>15314</v>
      </c>
      <c r="U4958" t="s">
        <v>15317</v>
      </c>
    </row>
    <row r="4959" spans="1:21" x14ac:dyDescent="0.25">
      <c r="A4959">
        <v>2011</v>
      </c>
      <c r="B4959">
        <v>21</v>
      </c>
      <c r="C4959" t="s">
        <v>34</v>
      </c>
      <c r="D4959" t="s">
        <v>1218</v>
      </c>
      <c r="G4959" t="s">
        <v>12037</v>
      </c>
      <c r="H4959" t="s">
        <v>14433</v>
      </c>
      <c r="I4959">
        <v>1680.7283179999999</v>
      </c>
      <c r="J4959">
        <v>0</v>
      </c>
      <c r="K4959">
        <v>1659.6080830000001</v>
      </c>
      <c r="R4959" t="s">
        <v>15278</v>
      </c>
      <c r="S4959" t="s">
        <v>15249</v>
      </c>
      <c r="T4959" t="s">
        <v>15314</v>
      </c>
      <c r="U4959" t="s">
        <v>15317</v>
      </c>
    </row>
    <row r="4960" spans="1:21" x14ac:dyDescent="0.25">
      <c r="A4960">
        <v>2011</v>
      </c>
      <c r="B4960">
        <v>21</v>
      </c>
      <c r="C4960" t="s">
        <v>34</v>
      </c>
      <c r="D4960" t="s">
        <v>1219</v>
      </c>
      <c r="E4960" t="s">
        <v>4171</v>
      </c>
      <c r="F4960" t="s">
        <v>8219</v>
      </c>
      <c r="G4960" t="s">
        <v>12038</v>
      </c>
      <c r="H4960" t="s">
        <v>14433</v>
      </c>
      <c r="I4960">
        <v>153.25986499999999</v>
      </c>
      <c r="J4960">
        <v>0</v>
      </c>
      <c r="K4960">
        <v>0</v>
      </c>
      <c r="R4960" t="s">
        <v>15278</v>
      </c>
      <c r="S4960" t="s">
        <v>15249</v>
      </c>
      <c r="T4960" t="s">
        <v>15314</v>
      </c>
      <c r="U4960" t="s">
        <v>15317</v>
      </c>
    </row>
    <row r="4961" spans="1:21" x14ac:dyDescent="0.25">
      <c r="A4961">
        <v>2011</v>
      </c>
      <c r="B4961">
        <v>21</v>
      </c>
      <c r="C4961" t="s">
        <v>20</v>
      </c>
      <c r="D4961" t="s">
        <v>1221</v>
      </c>
      <c r="G4961" t="s">
        <v>12656</v>
      </c>
      <c r="H4961" t="s">
        <v>14434</v>
      </c>
      <c r="I4961">
        <v>626.63525700000002</v>
      </c>
      <c r="J4961">
        <v>0</v>
      </c>
      <c r="K4961">
        <v>358.49183399999998</v>
      </c>
      <c r="U4961" t="s">
        <v>15316</v>
      </c>
    </row>
    <row r="4962" spans="1:21" x14ac:dyDescent="0.25">
      <c r="A4962">
        <v>2011</v>
      </c>
      <c r="B4962">
        <v>21</v>
      </c>
      <c r="C4962" t="s">
        <v>20</v>
      </c>
      <c r="D4962" t="s">
        <v>1222</v>
      </c>
      <c r="G4962" t="s">
        <v>11080</v>
      </c>
      <c r="H4962" t="s">
        <v>14434</v>
      </c>
      <c r="I4962">
        <v>557</v>
      </c>
      <c r="J4962">
        <v>0</v>
      </c>
      <c r="K4962">
        <v>223.67810499999999</v>
      </c>
      <c r="U4962" t="s">
        <v>15316</v>
      </c>
    </row>
    <row r="4963" spans="1:21" x14ac:dyDescent="0.25">
      <c r="A4963">
        <v>2011</v>
      </c>
      <c r="B4963">
        <v>21</v>
      </c>
      <c r="C4963" t="s">
        <v>20</v>
      </c>
      <c r="D4963" t="s">
        <v>1223</v>
      </c>
      <c r="G4963" t="s">
        <v>10937</v>
      </c>
      <c r="H4963" t="s">
        <v>14434</v>
      </c>
      <c r="I4963">
        <v>160</v>
      </c>
      <c r="J4963">
        <v>0</v>
      </c>
      <c r="K4963">
        <v>157.07162400000001</v>
      </c>
      <c r="U4963" t="s">
        <v>15316</v>
      </c>
    </row>
    <row r="4964" spans="1:21" x14ac:dyDescent="0.25">
      <c r="A4964">
        <v>2011</v>
      </c>
      <c r="B4964">
        <v>21</v>
      </c>
      <c r="C4964" t="s">
        <v>22</v>
      </c>
      <c r="D4964" t="s">
        <v>1225</v>
      </c>
      <c r="G4964" t="s">
        <v>10941</v>
      </c>
      <c r="H4964" t="s">
        <v>14221</v>
      </c>
      <c r="I4964">
        <v>93.709896000000001</v>
      </c>
      <c r="J4964">
        <v>0</v>
      </c>
      <c r="K4964">
        <v>92.899969999999996</v>
      </c>
      <c r="U4964" t="s">
        <v>15316</v>
      </c>
    </row>
    <row r="4965" spans="1:21" x14ac:dyDescent="0.25">
      <c r="A4965">
        <v>2011</v>
      </c>
      <c r="B4965">
        <v>21</v>
      </c>
      <c r="C4965" t="s">
        <v>23</v>
      </c>
      <c r="D4965" t="s">
        <v>1226</v>
      </c>
      <c r="G4965" t="s">
        <v>10942</v>
      </c>
      <c r="H4965" t="s">
        <v>14222</v>
      </c>
      <c r="I4965">
        <v>16.180250999999998</v>
      </c>
      <c r="J4965">
        <v>0</v>
      </c>
      <c r="K4965">
        <v>18.802679999999999</v>
      </c>
      <c r="U4965" t="s">
        <v>15316</v>
      </c>
    </row>
    <row r="4966" spans="1:21" x14ac:dyDescent="0.25">
      <c r="A4966">
        <v>2011</v>
      </c>
      <c r="B4966">
        <v>21</v>
      </c>
      <c r="C4966" t="s">
        <v>23</v>
      </c>
      <c r="D4966" t="s">
        <v>1227</v>
      </c>
      <c r="G4966" t="s">
        <v>10957</v>
      </c>
      <c r="H4966" t="s">
        <v>14222</v>
      </c>
      <c r="I4966">
        <v>2.5945399999999998</v>
      </c>
      <c r="J4966">
        <v>0</v>
      </c>
      <c r="K4966">
        <v>0.84653999999999996</v>
      </c>
      <c r="U4966" t="s">
        <v>15316</v>
      </c>
    </row>
    <row r="4967" spans="1:21" x14ac:dyDescent="0.25">
      <c r="A4967">
        <v>2011</v>
      </c>
      <c r="B4967">
        <v>21</v>
      </c>
      <c r="C4967" t="s">
        <v>24</v>
      </c>
      <c r="D4967" t="s">
        <v>1228</v>
      </c>
      <c r="E4967" t="s">
        <v>4172</v>
      </c>
      <c r="F4967" t="s">
        <v>8220</v>
      </c>
      <c r="G4967" t="s">
        <v>12042</v>
      </c>
      <c r="H4967" t="s">
        <v>14433</v>
      </c>
      <c r="I4967">
        <v>267.24948499999999</v>
      </c>
      <c r="J4967">
        <v>0</v>
      </c>
      <c r="K4967">
        <v>258.63851</v>
      </c>
      <c r="R4967" t="s">
        <v>15278</v>
      </c>
      <c r="S4967" t="s">
        <v>15249</v>
      </c>
      <c r="T4967" t="s">
        <v>15314</v>
      </c>
      <c r="U4967" t="s">
        <v>15317</v>
      </c>
    </row>
    <row r="4968" spans="1:21" x14ac:dyDescent="0.25">
      <c r="A4968">
        <v>2011</v>
      </c>
      <c r="B4968">
        <v>21</v>
      </c>
      <c r="C4968" t="s">
        <v>24</v>
      </c>
      <c r="D4968" t="s">
        <v>1229</v>
      </c>
      <c r="E4968" t="s">
        <v>4173</v>
      </c>
      <c r="F4968" t="s">
        <v>8221</v>
      </c>
      <c r="G4968" t="s">
        <v>12043</v>
      </c>
      <c r="H4968" t="s">
        <v>14433</v>
      </c>
      <c r="I4968">
        <v>16.727988</v>
      </c>
      <c r="J4968">
        <v>0</v>
      </c>
      <c r="K4968">
        <v>20.628073000000001</v>
      </c>
      <c r="N4968" t="s">
        <v>16978</v>
      </c>
      <c r="O4968" t="s">
        <v>15246</v>
      </c>
      <c r="R4968" t="s">
        <v>15278</v>
      </c>
      <c r="S4968" t="s">
        <v>15249</v>
      </c>
      <c r="T4968" t="s">
        <v>18827</v>
      </c>
      <c r="U4968" t="s">
        <v>15317</v>
      </c>
    </row>
    <row r="4969" spans="1:21" x14ac:dyDescent="0.25">
      <c r="A4969">
        <v>2011</v>
      </c>
      <c r="B4969">
        <v>21</v>
      </c>
      <c r="C4969" t="s">
        <v>30</v>
      </c>
      <c r="D4969" t="s">
        <v>2421</v>
      </c>
      <c r="G4969" t="s">
        <v>13318</v>
      </c>
      <c r="H4969" t="s">
        <v>14434</v>
      </c>
      <c r="I4969">
        <v>0</v>
      </c>
      <c r="J4969">
        <v>0</v>
      </c>
      <c r="K4969">
        <v>236.299543</v>
      </c>
      <c r="U4969" t="s">
        <v>15316</v>
      </c>
    </row>
    <row r="4970" spans="1:21" x14ac:dyDescent="0.25">
      <c r="A4970">
        <v>2011</v>
      </c>
      <c r="B4970">
        <v>22</v>
      </c>
      <c r="C4970" t="s">
        <v>22</v>
      </c>
      <c r="D4970" t="s">
        <v>1231</v>
      </c>
      <c r="G4970" t="s">
        <v>12657</v>
      </c>
      <c r="H4970" t="s">
        <v>14437</v>
      </c>
      <c r="I4970">
        <v>1642.8476439999999</v>
      </c>
      <c r="J4970">
        <v>0</v>
      </c>
      <c r="K4970">
        <v>1799.663055</v>
      </c>
      <c r="R4970" t="s">
        <v>17149</v>
      </c>
      <c r="S4970" t="s">
        <v>15238</v>
      </c>
      <c r="T4970" t="s">
        <v>15305</v>
      </c>
      <c r="U4970" t="s">
        <v>15317</v>
      </c>
    </row>
    <row r="4971" spans="1:21" x14ac:dyDescent="0.25">
      <c r="A4971">
        <v>2011</v>
      </c>
      <c r="B4971">
        <v>22</v>
      </c>
      <c r="C4971" t="s">
        <v>23</v>
      </c>
      <c r="D4971" t="s">
        <v>1232</v>
      </c>
      <c r="G4971" t="s">
        <v>12658</v>
      </c>
      <c r="H4971" t="s">
        <v>14437</v>
      </c>
      <c r="I4971">
        <v>111.844998</v>
      </c>
      <c r="J4971">
        <v>0</v>
      </c>
      <c r="K4971">
        <v>109.141505</v>
      </c>
      <c r="R4971" t="s">
        <v>17149</v>
      </c>
      <c r="S4971" t="s">
        <v>15238</v>
      </c>
      <c r="T4971" t="s">
        <v>15305</v>
      </c>
      <c r="U4971" t="s">
        <v>15317</v>
      </c>
    </row>
    <row r="4972" spans="1:21" x14ac:dyDescent="0.25">
      <c r="A4972">
        <v>2011</v>
      </c>
      <c r="B4972">
        <v>22</v>
      </c>
      <c r="C4972" t="s">
        <v>21</v>
      </c>
      <c r="D4972" t="s">
        <v>1233</v>
      </c>
      <c r="G4972" t="s">
        <v>12047</v>
      </c>
      <c r="H4972" t="s">
        <v>14437</v>
      </c>
      <c r="I4972">
        <v>1656.38021</v>
      </c>
      <c r="J4972">
        <v>0</v>
      </c>
      <c r="K4972">
        <v>1560.485177</v>
      </c>
      <c r="R4972" t="s">
        <v>17149</v>
      </c>
      <c r="S4972" t="s">
        <v>15238</v>
      </c>
      <c r="T4972" t="s">
        <v>15305</v>
      </c>
      <c r="U4972" t="s">
        <v>15317</v>
      </c>
    </row>
    <row r="4973" spans="1:21" x14ac:dyDescent="0.25">
      <c r="A4973">
        <v>2011</v>
      </c>
      <c r="B4973">
        <v>22</v>
      </c>
      <c r="C4973" t="s">
        <v>21</v>
      </c>
      <c r="D4973" t="s">
        <v>1234</v>
      </c>
      <c r="G4973" t="s">
        <v>12048</v>
      </c>
      <c r="H4973" t="s">
        <v>14437</v>
      </c>
      <c r="I4973">
        <v>496.43141800000001</v>
      </c>
      <c r="J4973">
        <v>0</v>
      </c>
      <c r="K4973">
        <v>565.54796599999997</v>
      </c>
      <c r="R4973" t="s">
        <v>17149</v>
      </c>
      <c r="S4973" t="s">
        <v>15238</v>
      </c>
      <c r="T4973" t="s">
        <v>15305</v>
      </c>
      <c r="U4973" t="s">
        <v>15317</v>
      </c>
    </row>
    <row r="4974" spans="1:21" x14ac:dyDescent="0.25">
      <c r="A4974">
        <v>2011</v>
      </c>
      <c r="B4974">
        <v>22</v>
      </c>
      <c r="C4974" t="s">
        <v>21</v>
      </c>
      <c r="D4974" t="s">
        <v>1235</v>
      </c>
      <c r="G4974" t="s">
        <v>12049</v>
      </c>
      <c r="H4974" t="s">
        <v>14437</v>
      </c>
      <c r="I4974">
        <v>543.28171399999997</v>
      </c>
      <c r="J4974">
        <v>0</v>
      </c>
      <c r="K4974">
        <v>476.352417</v>
      </c>
      <c r="R4974" t="s">
        <v>17149</v>
      </c>
      <c r="S4974" t="s">
        <v>15238</v>
      </c>
      <c r="T4974" t="s">
        <v>15305</v>
      </c>
      <c r="U4974" t="s">
        <v>15317</v>
      </c>
    </row>
    <row r="4975" spans="1:21" x14ac:dyDescent="0.25">
      <c r="A4975">
        <v>2011</v>
      </c>
      <c r="B4975">
        <v>22</v>
      </c>
      <c r="C4975" t="s">
        <v>21</v>
      </c>
      <c r="D4975" t="s">
        <v>1236</v>
      </c>
      <c r="G4975" t="s">
        <v>12050</v>
      </c>
      <c r="H4975" t="s">
        <v>14437</v>
      </c>
      <c r="I4975">
        <v>66.767730999999998</v>
      </c>
      <c r="J4975">
        <v>0</v>
      </c>
      <c r="K4975">
        <v>77.148364999999998</v>
      </c>
      <c r="R4975" t="s">
        <v>17149</v>
      </c>
      <c r="S4975" t="s">
        <v>15238</v>
      </c>
      <c r="T4975" t="s">
        <v>15305</v>
      </c>
      <c r="U4975" t="s">
        <v>15317</v>
      </c>
    </row>
    <row r="4976" spans="1:21" x14ac:dyDescent="0.25">
      <c r="A4976">
        <v>2011</v>
      </c>
      <c r="B4976">
        <v>22</v>
      </c>
      <c r="C4976" t="s">
        <v>21</v>
      </c>
      <c r="D4976" t="s">
        <v>1237</v>
      </c>
      <c r="G4976" t="s">
        <v>12051</v>
      </c>
      <c r="H4976" t="s">
        <v>14437</v>
      </c>
      <c r="I4976">
        <v>2333.7734369999998</v>
      </c>
      <c r="J4976">
        <v>0</v>
      </c>
      <c r="K4976">
        <v>2168.0462510000002</v>
      </c>
      <c r="R4976" t="s">
        <v>17149</v>
      </c>
      <c r="S4976" t="s">
        <v>15238</v>
      </c>
      <c r="T4976" t="s">
        <v>15305</v>
      </c>
      <c r="U4976" t="s">
        <v>15317</v>
      </c>
    </row>
    <row r="4977" spans="1:21" x14ac:dyDescent="0.25">
      <c r="A4977">
        <v>2011</v>
      </c>
      <c r="B4977">
        <v>22</v>
      </c>
      <c r="C4977" t="s">
        <v>21</v>
      </c>
      <c r="D4977" t="s">
        <v>1238</v>
      </c>
      <c r="G4977" t="s">
        <v>12052</v>
      </c>
      <c r="H4977" t="s">
        <v>14438</v>
      </c>
      <c r="I4977">
        <v>3543.3343150000001</v>
      </c>
      <c r="J4977">
        <v>0</v>
      </c>
      <c r="K4977">
        <v>3411.640844</v>
      </c>
      <c r="R4977" t="s">
        <v>17149</v>
      </c>
      <c r="S4977" t="s">
        <v>15238</v>
      </c>
      <c r="T4977" t="s">
        <v>15305</v>
      </c>
      <c r="U4977" t="s">
        <v>15317</v>
      </c>
    </row>
    <row r="4978" spans="1:21" x14ac:dyDescent="0.25">
      <c r="A4978">
        <v>2011</v>
      </c>
      <c r="B4978">
        <v>22</v>
      </c>
      <c r="C4978" t="s">
        <v>21</v>
      </c>
      <c r="D4978" t="s">
        <v>1239</v>
      </c>
      <c r="G4978" t="s">
        <v>12659</v>
      </c>
      <c r="H4978" t="s">
        <v>14437</v>
      </c>
      <c r="I4978">
        <v>104.344898</v>
      </c>
      <c r="J4978">
        <v>0</v>
      </c>
      <c r="K4978">
        <v>101.427932</v>
      </c>
      <c r="R4978" t="s">
        <v>17149</v>
      </c>
      <c r="S4978" t="s">
        <v>15238</v>
      </c>
      <c r="T4978" t="s">
        <v>15305</v>
      </c>
      <c r="U4978" t="s">
        <v>15317</v>
      </c>
    </row>
    <row r="4979" spans="1:21" x14ac:dyDescent="0.25">
      <c r="A4979">
        <v>2011</v>
      </c>
      <c r="B4979">
        <v>23</v>
      </c>
      <c r="C4979" t="s">
        <v>39</v>
      </c>
      <c r="D4979" t="s">
        <v>1888</v>
      </c>
      <c r="E4979" t="s">
        <v>3780</v>
      </c>
      <c r="F4979" t="s">
        <v>7823</v>
      </c>
      <c r="G4979" t="s">
        <v>12660</v>
      </c>
      <c r="H4979" t="s">
        <v>14582</v>
      </c>
      <c r="I4979">
        <v>10000</v>
      </c>
      <c r="J4979">
        <v>0</v>
      </c>
      <c r="K4979">
        <v>31400</v>
      </c>
      <c r="L4979" t="s">
        <v>15211</v>
      </c>
      <c r="M4979" t="s">
        <v>15250</v>
      </c>
      <c r="N4979" t="s">
        <v>16904</v>
      </c>
      <c r="O4979" t="s">
        <v>17256</v>
      </c>
      <c r="P4979" t="s">
        <v>15211</v>
      </c>
      <c r="Q4979" t="s">
        <v>15250</v>
      </c>
      <c r="T4979" t="s">
        <v>17352</v>
      </c>
      <c r="U4979" t="s">
        <v>15317</v>
      </c>
    </row>
    <row r="4980" spans="1:21" x14ac:dyDescent="0.25">
      <c r="A4980">
        <v>2011</v>
      </c>
      <c r="B4980">
        <v>23</v>
      </c>
      <c r="C4980" t="s">
        <v>39</v>
      </c>
      <c r="D4980" t="s">
        <v>1889</v>
      </c>
      <c r="E4980" t="s">
        <v>3781</v>
      </c>
      <c r="F4980" t="s">
        <v>7824</v>
      </c>
      <c r="G4980" t="s">
        <v>12661</v>
      </c>
      <c r="H4980" t="s">
        <v>14582</v>
      </c>
      <c r="I4980">
        <v>300</v>
      </c>
      <c r="J4980">
        <v>0</v>
      </c>
      <c r="K4980">
        <v>142.86934400000001</v>
      </c>
      <c r="L4980" t="s">
        <v>15211</v>
      </c>
      <c r="M4980" t="s">
        <v>15250</v>
      </c>
      <c r="P4980" t="s">
        <v>15211</v>
      </c>
      <c r="Q4980" t="s">
        <v>15250</v>
      </c>
      <c r="T4980" t="s">
        <v>15303</v>
      </c>
      <c r="U4980" t="s">
        <v>15317</v>
      </c>
    </row>
    <row r="4981" spans="1:21" x14ac:dyDescent="0.25">
      <c r="A4981">
        <v>2011</v>
      </c>
      <c r="B4981">
        <v>23</v>
      </c>
      <c r="C4981" t="s">
        <v>39</v>
      </c>
      <c r="D4981" t="s">
        <v>2422</v>
      </c>
      <c r="G4981" t="s">
        <v>13319</v>
      </c>
      <c r="H4981" t="s">
        <v>14582</v>
      </c>
      <c r="I4981">
        <v>4500</v>
      </c>
      <c r="J4981">
        <v>0</v>
      </c>
      <c r="K4981">
        <v>4500</v>
      </c>
      <c r="U4981" t="s">
        <v>15316</v>
      </c>
    </row>
    <row r="4982" spans="1:21" x14ac:dyDescent="0.25">
      <c r="A4982">
        <v>2011</v>
      </c>
      <c r="B4982">
        <v>23</v>
      </c>
      <c r="C4982" t="s">
        <v>21</v>
      </c>
      <c r="D4982" t="s">
        <v>1241</v>
      </c>
      <c r="G4982" t="s">
        <v>12055</v>
      </c>
      <c r="H4982" t="s">
        <v>14583</v>
      </c>
      <c r="I4982">
        <v>6973.8747009999997</v>
      </c>
      <c r="J4982">
        <v>0</v>
      </c>
      <c r="K4982">
        <v>0</v>
      </c>
      <c r="R4982" t="s">
        <v>15191</v>
      </c>
      <c r="S4982" t="s">
        <v>15247</v>
      </c>
      <c r="T4982" t="s">
        <v>15313</v>
      </c>
      <c r="U4982" t="s">
        <v>15317</v>
      </c>
    </row>
    <row r="4983" spans="1:21" x14ac:dyDescent="0.25">
      <c r="A4983">
        <v>2011</v>
      </c>
      <c r="B4983">
        <v>23</v>
      </c>
      <c r="C4983" t="s">
        <v>21</v>
      </c>
      <c r="D4983" t="s">
        <v>1243</v>
      </c>
      <c r="G4983" t="s">
        <v>12064</v>
      </c>
      <c r="H4983" t="s">
        <v>14584</v>
      </c>
      <c r="I4983">
        <v>850</v>
      </c>
      <c r="J4983">
        <v>0</v>
      </c>
      <c r="K4983">
        <v>0</v>
      </c>
      <c r="U4983" t="s">
        <v>15316</v>
      </c>
    </row>
    <row r="4984" spans="1:21" x14ac:dyDescent="0.25">
      <c r="A4984">
        <v>2011</v>
      </c>
      <c r="B4984">
        <v>23</v>
      </c>
      <c r="C4984" t="s">
        <v>21</v>
      </c>
      <c r="D4984" t="s">
        <v>1244</v>
      </c>
      <c r="G4984" t="s">
        <v>12058</v>
      </c>
      <c r="H4984" t="s">
        <v>14583</v>
      </c>
      <c r="I4984">
        <v>0</v>
      </c>
      <c r="J4984">
        <v>0</v>
      </c>
      <c r="K4984">
        <v>1886.9358540000001</v>
      </c>
      <c r="R4984" t="s">
        <v>15191</v>
      </c>
      <c r="S4984" t="s">
        <v>15247</v>
      </c>
      <c r="T4984" t="s">
        <v>15313</v>
      </c>
      <c r="U4984" t="s">
        <v>15317</v>
      </c>
    </row>
    <row r="4985" spans="1:21" x14ac:dyDescent="0.25">
      <c r="A4985">
        <v>2011</v>
      </c>
      <c r="B4985">
        <v>23</v>
      </c>
      <c r="C4985" t="s">
        <v>21</v>
      </c>
      <c r="D4985" t="s">
        <v>1245</v>
      </c>
      <c r="G4985" t="s">
        <v>12662</v>
      </c>
      <c r="H4985" t="s">
        <v>14584</v>
      </c>
      <c r="I4985">
        <v>613.79999999999995</v>
      </c>
      <c r="J4985">
        <v>0</v>
      </c>
      <c r="K4985">
        <v>0</v>
      </c>
      <c r="U4985" t="s">
        <v>15316</v>
      </c>
    </row>
    <row r="4986" spans="1:21" x14ac:dyDescent="0.25">
      <c r="A4986">
        <v>2011</v>
      </c>
      <c r="B4986">
        <v>23</v>
      </c>
      <c r="C4986" t="s">
        <v>21</v>
      </c>
      <c r="D4986" t="s">
        <v>1247</v>
      </c>
      <c r="G4986" t="s">
        <v>12664</v>
      </c>
      <c r="H4986" t="s">
        <v>14582</v>
      </c>
      <c r="I4986">
        <v>452</v>
      </c>
      <c r="J4986">
        <v>0</v>
      </c>
      <c r="K4986">
        <v>0</v>
      </c>
      <c r="U4986" t="s">
        <v>15316</v>
      </c>
    </row>
    <row r="4987" spans="1:21" x14ac:dyDescent="0.25">
      <c r="A4987">
        <v>2011</v>
      </c>
      <c r="B4987">
        <v>23</v>
      </c>
      <c r="C4987" t="s">
        <v>21</v>
      </c>
      <c r="D4987" t="s">
        <v>1250</v>
      </c>
      <c r="G4987" t="s">
        <v>12065</v>
      </c>
      <c r="H4987" t="s">
        <v>14585</v>
      </c>
      <c r="I4987">
        <v>4191.8999999999996</v>
      </c>
      <c r="J4987">
        <v>0</v>
      </c>
      <c r="K4987">
        <v>0</v>
      </c>
      <c r="U4987" t="s">
        <v>15316</v>
      </c>
    </row>
    <row r="4988" spans="1:21" x14ac:dyDescent="0.25">
      <c r="A4988">
        <v>2011</v>
      </c>
      <c r="B4988">
        <v>23</v>
      </c>
      <c r="C4988" t="s">
        <v>21</v>
      </c>
      <c r="D4988" t="s">
        <v>1251</v>
      </c>
      <c r="G4988" t="s">
        <v>12666</v>
      </c>
      <c r="H4988" t="s">
        <v>14585</v>
      </c>
      <c r="I4988">
        <v>26.4</v>
      </c>
      <c r="J4988">
        <v>0</v>
      </c>
      <c r="K4988">
        <v>0</v>
      </c>
      <c r="U4988" t="s">
        <v>15316</v>
      </c>
    </row>
    <row r="4989" spans="1:21" x14ac:dyDescent="0.25">
      <c r="A4989">
        <v>2011</v>
      </c>
      <c r="B4989">
        <v>23</v>
      </c>
      <c r="C4989" t="s">
        <v>21</v>
      </c>
      <c r="D4989" t="s">
        <v>1253</v>
      </c>
      <c r="G4989" t="s">
        <v>13320</v>
      </c>
      <c r="H4989" t="s">
        <v>14589</v>
      </c>
      <c r="I4989">
        <v>0</v>
      </c>
      <c r="J4989">
        <v>0</v>
      </c>
      <c r="K4989">
        <v>0</v>
      </c>
      <c r="P4989" t="s">
        <v>18347</v>
      </c>
      <c r="Q4989" t="s">
        <v>17486</v>
      </c>
      <c r="T4989" t="s">
        <v>17487</v>
      </c>
      <c r="U4989" t="s">
        <v>15317</v>
      </c>
    </row>
    <row r="4990" spans="1:21" x14ac:dyDescent="0.25">
      <c r="A4990">
        <v>2011</v>
      </c>
      <c r="B4990">
        <v>23</v>
      </c>
      <c r="C4990" t="s">
        <v>21</v>
      </c>
      <c r="D4990" t="s">
        <v>2423</v>
      </c>
      <c r="G4990" t="s">
        <v>13321</v>
      </c>
      <c r="H4990" t="s">
        <v>14583</v>
      </c>
      <c r="I4990">
        <v>0</v>
      </c>
      <c r="J4990">
        <v>0</v>
      </c>
      <c r="K4990">
        <v>0</v>
      </c>
      <c r="R4990" t="s">
        <v>15191</v>
      </c>
      <c r="S4990" t="s">
        <v>15247</v>
      </c>
      <c r="T4990" t="s">
        <v>15313</v>
      </c>
      <c r="U4990" t="s">
        <v>15317</v>
      </c>
    </row>
    <row r="4991" spans="1:21" x14ac:dyDescent="0.25">
      <c r="A4991">
        <v>2011</v>
      </c>
      <c r="B4991">
        <v>23</v>
      </c>
      <c r="C4991" t="s">
        <v>21</v>
      </c>
      <c r="D4991" t="s">
        <v>1893</v>
      </c>
      <c r="G4991" t="s">
        <v>12671</v>
      </c>
      <c r="H4991" t="s">
        <v>14587</v>
      </c>
      <c r="I4991">
        <v>0</v>
      </c>
      <c r="J4991">
        <v>0</v>
      </c>
      <c r="K4991">
        <v>0</v>
      </c>
      <c r="U4991" t="s">
        <v>15316</v>
      </c>
    </row>
    <row r="4992" spans="1:21" x14ac:dyDescent="0.25">
      <c r="A4992">
        <v>2011</v>
      </c>
      <c r="B4992">
        <v>23</v>
      </c>
      <c r="C4992" t="s">
        <v>21</v>
      </c>
      <c r="D4992" t="s">
        <v>1266</v>
      </c>
      <c r="G4992" t="s">
        <v>12081</v>
      </c>
      <c r="H4992" t="s">
        <v>14587</v>
      </c>
      <c r="I4992">
        <v>0</v>
      </c>
      <c r="J4992">
        <v>0</v>
      </c>
      <c r="K4992">
        <v>0</v>
      </c>
      <c r="U4992" t="s">
        <v>15316</v>
      </c>
    </row>
    <row r="4993" spans="1:21" x14ac:dyDescent="0.25">
      <c r="A4993">
        <v>2011</v>
      </c>
      <c r="B4993">
        <v>23</v>
      </c>
      <c r="C4993" t="s">
        <v>21</v>
      </c>
      <c r="D4993" t="s">
        <v>1267</v>
      </c>
      <c r="G4993" t="s">
        <v>13322</v>
      </c>
      <c r="H4993" t="s">
        <v>14587</v>
      </c>
      <c r="I4993">
        <v>0</v>
      </c>
      <c r="J4993">
        <v>0</v>
      </c>
      <c r="K4993">
        <v>0</v>
      </c>
      <c r="U4993" t="s">
        <v>15316</v>
      </c>
    </row>
    <row r="4994" spans="1:21" x14ac:dyDescent="0.25">
      <c r="A4994">
        <v>2011</v>
      </c>
      <c r="B4994">
        <v>23</v>
      </c>
      <c r="C4994" t="s">
        <v>21</v>
      </c>
      <c r="D4994" t="s">
        <v>1268</v>
      </c>
      <c r="G4994" t="s">
        <v>13323</v>
      </c>
      <c r="H4994" t="s">
        <v>14583</v>
      </c>
      <c r="I4994">
        <v>0</v>
      </c>
      <c r="J4994">
        <v>0</v>
      </c>
      <c r="K4994">
        <v>0</v>
      </c>
      <c r="P4994" t="s">
        <v>15191</v>
      </c>
      <c r="Q4994" t="s">
        <v>15247</v>
      </c>
      <c r="R4994" t="s">
        <v>15191</v>
      </c>
      <c r="S4994" t="s">
        <v>15247</v>
      </c>
      <c r="T4994" t="s">
        <v>15313</v>
      </c>
      <c r="U4994" t="s">
        <v>15317</v>
      </c>
    </row>
    <row r="4995" spans="1:21" x14ac:dyDescent="0.25">
      <c r="A4995">
        <v>2011</v>
      </c>
      <c r="B4995">
        <v>23</v>
      </c>
      <c r="C4995" t="s">
        <v>21</v>
      </c>
      <c r="D4995" t="s">
        <v>1895</v>
      </c>
      <c r="G4995" t="s">
        <v>12104</v>
      </c>
      <c r="H4995" t="s">
        <v>14588</v>
      </c>
      <c r="I4995">
        <v>0</v>
      </c>
      <c r="J4995">
        <v>0</v>
      </c>
      <c r="K4995">
        <v>0</v>
      </c>
      <c r="U4995" t="s">
        <v>15316</v>
      </c>
    </row>
    <row r="4996" spans="1:21" x14ac:dyDescent="0.25">
      <c r="A4996">
        <v>2011</v>
      </c>
      <c r="B4996">
        <v>23</v>
      </c>
      <c r="C4996" t="s">
        <v>21</v>
      </c>
      <c r="D4996" t="s">
        <v>1899</v>
      </c>
      <c r="G4996" t="s">
        <v>13324</v>
      </c>
      <c r="H4996" t="s">
        <v>14589</v>
      </c>
      <c r="I4996">
        <v>0</v>
      </c>
      <c r="J4996">
        <v>0</v>
      </c>
      <c r="K4996">
        <v>0</v>
      </c>
      <c r="U4996" t="s">
        <v>15316</v>
      </c>
    </row>
    <row r="4997" spans="1:21" x14ac:dyDescent="0.25">
      <c r="A4997">
        <v>2011</v>
      </c>
      <c r="B4997">
        <v>23</v>
      </c>
      <c r="C4997" t="s">
        <v>21</v>
      </c>
      <c r="D4997" t="s">
        <v>1900</v>
      </c>
      <c r="G4997" t="s">
        <v>12129</v>
      </c>
      <c r="H4997" t="s">
        <v>14588</v>
      </c>
      <c r="I4997">
        <v>0</v>
      </c>
      <c r="J4997">
        <v>0</v>
      </c>
      <c r="K4997">
        <v>2629.1017099999999</v>
      </c>
      <c r="U4997" t="s">
        <v>15316</v>
      </c>
    </row>
    <row r="4998" spans="1:21" x14ac:dyDescent="0.25">
      <c r="A4998">
        <v>2011</v>
      </c>
      <c r="B4998">
        <v>23</v>
      </c>
      <c r="C4998" t="s">
        <v>21</v>
      </c>
      <c r="D4998" t="s">
        <v>1901</v>
      </c>
      <c r="G4998" t="s">
        <v>12083</v>
      </c>
      <c r="H4998" t="s">
        <v>14583</v>
      </c>
      <c r="I4998">
        <v>0</v>
      </c>
      <c r="J4998">
        <v>0</v>
      </c>
      <c r="K4998">
        <v>120</v>
      </c>
      <c r="R4998" t="s">
        <v>15191</v>
      </c>
      <c r="S4998" t="s">
        <v>15247</v>
      </c>
      <c r="T4998" t="s">
        <v>15313</v>
      </c>
      <c r="U4998" t="s">
        <v>15317</v>
      </c>
    </row>
    <row r="4999" spans="1:21" x14ac:dyDescent="0.25">
      <c r="A4999">
        <v>2011</v>
      </c>
      <c r="B4999">
        <v>23</v>
      </c>
      <c r="C4999" t="s">
        <v>21</v>
      </c>
      <c r="D4999" t="s">
        <v>1902</v>
      </c>
      <c r="G4999" t="s">
        <v>12115</v>
      </c>
      <c r="H4999" t="s">
        <v>14583</v>
      </c>
      <c r="I4999">
        <v>0</v>
      </c>
      <c r="J4999">
        <v>0</v>
      </c>
      <c r="K4999">
        <v>312.668631</v>
      </c>
      <c r="P4999" t="s">
        <v>18001</v>
      </c>
      <c r="Q4999" t="s">
        <v>17486</v>
      </c>
      <c r="R4999" t="s">
        <v>15191</v>
      </c>
      <c r="S4999" t="s">
        <v>15247</v>
      </c>
      <c r="T4999" t="s">
        <v>17487</v>
      </c>
      <c r="U4999" t="s">
        <v>15317</v>
      </c>
    </row>
    <row r="5000" spans="1:21" x14ac:dyDescent="0.25">
      <c r="A5000">
        <v>2011</v>
      </c>
      <c r="B5000">
        <v>23</v>
      </c>
      <c r="C5000" t="s">
        <v>21</v>
      </c>
      <c r="D5000" t="s">
        <v>1281</v>
      </c>
      <c r="G5000" t="s">
        <v>13325</v>
      </c>
      <c r="H5000" t="s">
        <v>14589</v>
      </c>
      <c r="I5000">
        <v>0</v>
      </c>
      <c r="J5000">
        <v>0</v>
      </c>
      <c r="K5000">
        <v>0</v>
      </c>
      <c r="U5000" t="s">
        <v>15316</v>
      </c>
    </row>
    <row r="5001" spans="1:21" x14ac:dyDescent="0.25">
      <c r="A5001">
        <v>2011</v>
      </c>
      <c r="B5001">
        <v>23</v>
      </c>
      <c r="C5001" t="s">
        <v>21</v>
      </c>
      <c r="D5001" t="s">
        <v>1282</v>
      </c>
      <c r="G5001" t="s">
        <v>13326</v>
      </c>
      <c r="H5001" t="s">
        <v>14589</v>
      </c>
      <c r="I5001">
        <v>0</v>
      </c>
      <c r="J5001">
        <v>0</v>
      </c>
      <c r="K5001">
        <v>0</v>
      </c>
      <c r="U5001" t="s">
        <v>15316</v>
      </c>
    </row>
    <row r="5002" spans="1:21" x14ac:dyDescent="0.25">
      <c r="A5002">
        <v>2011</v>
      </c>
      <c r="B5002">
        <v>23</v>
      </c>
      <c r="C5002" t="s">
        <v>21</v>
      </c>
      <c r="D5002" t="s">
        <v>1283</v>
      </c>
      <c r="G5002" t="s">
        <v>12095</v>
      </c>
      <c r="H5002" t="s">
        <v>14583</v>
      </c>
      <c r="I5002">
        <v>0</v>
      </c>
      <c r="J5002">
        <v>0</v>
      </c>
      <c r="K5002">
        <v>173.46957900000001</v>
      </c>
      <c r="P5002" t="s">
        <v>18000</v>
      </c>
      <c r="Q5002" t="s">
        <v>15239</v>
      </c>
      <c r="R5002" t="s">
        <v>15191</v>
      </c>
      <c r="S5002" t="s">
        <v>15247</v>
      </c>
      <c r="T5002" t="s">
        <v>17487</v>
      </c>
      <c r="U5002" t="s">
        <v>15317</v>
      </c>
    </row>
    <row r="5003" spans="1:21" x14ac:dyDescent="0.25">
      <c r="A5003">
        <v>2011</v>
      </c>
      <c r="B5003">
        <v>23</v>
      </c>
      <c r="C5003" t="s">
        <v>21</v>
      </c>
      <c r="D5003" t="s">
        <v>1287</v>
      </c>
      <c r="G5003" t="s">
        <v>13128</v>
      </c>
      <c r="H5003" t="s">
        <v>14585</v>
      </c>
      <c r="I5003">
        <v>2425.9</v>
      </c>
      <c r="J5003">
        <v>0</v>
      </c>
      <c r="K5003">
        <v>0</v>
      </c>
      <c r="U5003" t="s">
        <v>15316</v>
      </c>
    </row>
    <row r="5004" spans="1:21" x14ac:dyDescent="0.25">
      <c r="A5004">
        <v>2011</v>
      </c>
      <c r="B5004">
        <v>23</v>
      </c>
      <c r="C5004" t="s">
        <v>21</v>
      </c>
      <c r="D5004" t="s">
        <v>1905</v>
      </c>
      <c r="G5004" t="s">
        <v>13327</v>
      </c>
      <c r="H5004" t="s">
        <v>14588</v>
      </c>
      <c r="I5004">
        <v>0</v>
      </c>
      <c r="J5004">
        <v>0</v>
      </c>
      <c r="K5004">
        <v>0</v>
      </c>
      <c r="U5004" t="s">
        <v>15316</v>
      </c>
    </row>
    <row r="5005" spans="1:21" x14ac:dyDescent="0.25">
      <c r="A5005">
        <v>2011</v>
      </c>
      <c r="B5005">
        <v>23</v>
      </c>
      <c r="C5005" t="s">
        <v>21</v>
      </c>
      <c r="D5005" t="s">
        <v>1310</v>
      </c>
      <c r="G5005" t="s">
        <v>13328</v>
      </c>
      <c r="H5005" t="s">
        <v>14588</v>
      </c>
      <c r="I5005">
        <v>0</v>
      </c>
      <c r="J5005">
        <v>0</v>
      </c>
      <c r="K5005">
        <v>0</v>
      </c>
      <c r="U5005" t="s">
        <v>15316</v>
      </c>
    </row>
    <row r="5006" spans="1:21" x14ac:dyDescent="0.25">
      <c r="A5006">
        <v>2011</v>
      </c>
      <c r="B5006">
        <v>23</v>
      </c>
      <c r="C5006" t="s">
        <v>21</v>
      </c>
      <c r="D5006" t="s">
        <v>1311</v>
      </c>
      <c r="G5006" t="s">
        <v>13329</v>
      </c>
      <c r="H5006" t="s">
        <v>14588</v>
      </c>
      <c r="I5006">
        <v>0</v>
      </c>
      <c r="J5006">
        <v>0</v>
      </c>
      <c r="K5006">
        <v>0</v>
      </c>
      <c r="U5006" t="s">
        <v>15316</v>
      </c>
    </row>
    <row r="5007" spans="1:21" x14ac:dyDescent="0.25">
      <c r="A5007">
        <v>2011</v>
      </c>
      <c r="B5007">
        <v>23</v>
      </c>
      <c r="C5007" t="s">
        <v>21</v>
      </c>
      <c r="D5007" t="s">
        <v>1315</v>
      </c>
      <c r="G5007" t="s">
        <v>13330</v>
      </c>
      <c r="H5007" t="s">
        <v>14722</v>
      </c>
      <c r="I5007">
        <v>0</v>
      </c>
      <c r="J5007">
        <v>0</v>
      </c>
      <c r="K5007">
        <v>0</v>
      </c>
      <c r="U5007" t="s">
        <v>15316</v>
      </c>
    </row>
    <row r="5008" spans="1:21" x14ac:dyDescent="0.25">
      <c r="A5008">
        <v>2011</v>
      </c>
      <c r="B5008">
        <v>23</v>
      </c>
      <c r="C5008" t="s">
        <v>21</v>
      </c>
      <c r="D5008" t="s">
        <v>1317</v>
      </c>
      <c r="G5008" t="s">
        <v>13154</v>
      </c>
      <c r="H5008" t="s">
        <v>14586</v>
      </c>
      <c r="I5008">
        <v>0</v>
      </c>
      <c r="J5008">
        <v>0</v>
      </c>
      <c r="K5008">
        <v>2306.6262710000001</v>
      </c>
      <c r="R5008" t="s">
        <v>15210</v>
      </c>
      <c r="S5008" t="s">
        <v>15250</v>
      </c>
      <c r="T5008" t="s">
        <v>15303</v>
      </c>
      <c r="U5008" t="s">
        <v>15317</v>
      </c>
    </row>
    <row r="5009" spans="1:21" x14ac:dyDescent="0.25">
      <c r="A5009">
        <v>2011</v>
      </c>
      <c r="B5009">
        <v>23</v>
      </c>
      <c r="C5009" t="s">
        <v>21</v>
      </c>
      <c r="D5009" t="s">
        <v>2308</v>
      </c>
      <c r="G5009" t="s">
        <v>12685</v>
      </c>
      <c r="H5009" t="s">
        <v>14584</v>
      </c>
      <c r="I5009">
        <v>0</v>
      </c>
      <c r="J5009">
        <v>0</v>
      </c>
      <c r="K5009">
        <v>139.047349</v>
      </c>
      <c r="P5009" t="s">
        <v>17245</v>
      </c>
      <c r="Q5009" t="s">
        <v>17486</v>
      </c>
      <c r="T5009" t="s">
        <v>17487</v>
      </c>
      <c r="U5009" t="s">
        <v>15317</v>
      </c>
    </row>
    <row r="5010" spans="1:21" x14ac:dyDescent="0.25">
      <c r="A5010">
        <v>2011</v>
      </c>
      <c r="B5010">
        <v>23</v>
      </c>
      <c r="C5010" t="s">
        <v>21</v>
      </c>
      <c r="D5010" t="s">
        <v>2424</v>
      </c>
      <c r="G5010" t="s">
        <v>13331</v>
      </c>
      <c r="H5010" t="s">
        <v>14587</v>
      </c>
      <c r="I5010">
        <v>0</v>
      </c>
      <c r="J5010">
        <v>0</v>
      </c>
      <c r="K5010">
        <v>0</v>
      </c>
      <c r="U5010" t="s">
        <v>15316</v>
      </c>
    </row>
    <row r="5011" spans="1:21" x14ac:dyDescent="0.25">
      <c r="A5011">
        <v>2011</v>
      </c>
      <c r="B5011">
        <v>23</v>
      </c>
      <c r="C5011" t="s">
        <v>21</v>
      </c>
      <c r="D5011" t="s">
        <v>2425</v>
      </c>
      <c r="G5011" t="s">
        <v>13332</v>
      </c>
      <c r="H5011" t="s">
        <v>14584</v>
      </c>
      <c r="I5011">
        <v>50</v>
      </c>
      <c r="J5011">
        <v>0</v>
      </c>
      <c r="K5011">
        <v>50</v>
      </c>
      <c r="U5011" t="s">
        <v>15316</v>
      </c>
    </row>
    <row r="5012" spans="1:21" x14ac:dyDescent="0.25">
      <c r="A5012">
        <v>2011</v>
      </c>
      <c r="B5012">
        <v>23</v>
      </c>
      <c r="C5012" t="s">
        <v>21</v>
      </c>
      <c r="D5012" t="s">
        <v>2426</v>
      </c>
      <c r="G5012" t="s">
        <v>13333</v>
      </c>
      <c r="H5012" t="s">
        <v>14584</v>
      </c>
      <c r="I5012">
        <v>250</v>
      </c>
      <c r="J5012">
        <v>0</v>
      </c>
      <c r="K5012">
        <v>0</v>
      </c>
      <c r="U5012" t="s">
        <v>15316</v>
      </c>
    </row>
    <row r="5013" spans="1:21" x14ac:dyDescent="0.25">
      <c r="A5013">
        <v>2011</v>
      </c>
      <c r="B5013">
        <v>23</v>
      </c>
      <c r="C5013" t="s">
        <v>21</v>
      </c>
      <c r="D5013" t="s">
        <v>2309</v>
      </c>
      <c r="G5013" t="s">
        <v>13334</v>
      </c>
      <c r="H5013" t="s">
        <v>14588</v>
      </c>
      <c r="I5013">
        <v>0</v>
      </c>
      <c r="J5013">
        <v>0</v>
      </c>
      <c r="K5013">
        <v>0</v>
      </c>
      <c r="U5013" t="s">
        <v>15316</v>
      </c>
    </row>
    <row r="5014" spans="1:21" x14ac:dyDescent="0.25">
      <c r="A5014">
        <v>2011</v>
      </c>
      <c r="B5014">
        <v>23</v>
      </c>
      <c r="C5014" t="s">
        <v>21</v>
      </c>
      <c r="D5014" t="s">
        <v>2310</v>
      </c>
      <c r="G5014" t="s">
        <v>12688</v>
      </c>
      <c r="H5014" t="s">
        <v>14452</v>
      </c>
      <c r="I5014">
        <v>0</v>
      </c>
      <c r="J5014">
        <v>0</v>
      </c>
      <c r="K5014">
        <v>0.40334700000000001</v>
      </c>
      <c r="R5014" t="s">
        <v>17245</v>
      </c>
      <c r="S5014" t="s">
        <v>17486</v>
      </c>
      <c r="T5014" t="s">
        <v>17487</v>
      </c>
      <c r="U5014" t="s">
        <v>15317</v>
      </c>
    </row>
    <row r="5015" spans="1:21" x14ac:dyDescent="0.25">
      <c r="A5015">
        <v>2011</v>
      </c>
      <c r="B5015">
        <v>23</v>
      </c>
      <c r="C5015" t="s">
        <v>21</v>
      </c>
      <c r="D5015" t="s">
        <v>2311</v>
      </c>
      <c r="G5015" t="s">
        <v>12689</v>
      </c>
      <c r="H5015" t="s">
        <v>14586</v>
      </c>
      <c r="I5015">
        <v>0</v>
      </c>
      <c r="J5015">
        <v>0</v>
      </c>
      <c r="K5015">
        <v>942.81749400000001</v>
      </c>
      <c r="R5015" t="s">
        <v>15210</v>
      </c>
      <c r="S5015" t="s">
        <v>15250</v>
      </c>
      <c r="T5015" t="s">
        <v>15303</v>
      </c>
      <c r="U5015" t="s">
        <v>15317</v>
      </c>
    </row>
    <row r="5016" spans="1:21" x14ac:dyDescent="0.25">
      <c r="A5016">
        <v>2011</v>
      </c>
      <c r="B5016">
        <v>23</v>
      </c>
      <c r="C5016" t="s">
        <v>21</v>
      </c>
      <c r="D5016" t="s">
        <v>2427</v>
      </c>
      <c r="G5016" t="s">
        <v>13335</v>
      </c>
      <c r="H5016" t="s">
        <v>14586</v>
      </c>
      <c r="I5016">
        <v>0</v>
      </c>
      <c r="J5016">
        <v>0</v>
      </c>
      <c r="K5016">
        <v>74.697551000000004</v>
      </c>
      <c r="R5016" t="s">
        <v>15210</v>
      </c>
      <c r="S5016" t="s">
        <v>15250</v>
      </c>
      <c r="T5016" t="s">
        <v>15303</v>
      </c>
      <c r="U5016" t="s">
        <v>15317</v>
      </c>
    </row>
    <row r="5017" spans="1:21" x14ac:dyDescent="0.25">
      <c r="A5017">
        <v>2011</v>
      </c>
      <c r="B5017">
        <v>23</v>
      </c>
      <c r="C5017" t="s">
        <v>21</v>
      </c>
      <c r="D5017" t="s">
        <v>2428</v>
      </c>
      <c r="G5017" t="s">
        <v>13336</v>
      </c>
      <c r="H5017" t="s">
        <v>14587</v>
      </c>
      <c r="I5017">
        <v>0</v>
      </c>
      <c r="J5017">
        <v>0</v>
      </c>
      <c r="K5017">
        <v>0</v>
      </c>
      <c r="U5017" t="s">
        <v>15316</v>
      </c>
    </row>
    <row r="5018" spans="1:21" x14ac:dyDescent="0.25">
      <c r="A5018">
        <v>2011</v>
      </c>
      <c r="B5018">
        <v>23</v>
      </c>
      <c r="C5018" t="s">
        <v>21</v>
      </c>
      <c r="D5018" t="s">
        <v>2429</v>
      </c>
      <c r="G5018" t="s">
        <v>13337</v>
      </c>
      <c r="H5018" t="s">
        <v>14587</v>
      </c>
      <c r="I5018">
        <v>0</v>
      </c>
      <c r="J5018">
        <v>0</v>
      </c>
      <c r="K5018">
        <v>0</v>
      </c>
      <c r="U5018" t="s">
        <v>15316</v>
      </c>
    </row>
    <row r="5019" spans="1:21" x14ac:dyDescent="0.25">
      <c r="A5019">
        <v>2011</v>
      </c>
      <c r="B5019">
        <v>23</v>
      </c>
      <c r="C5019" t="s">
        <v>21</v>
      </c>
      <c r="D5019" t="s">
        <v>2430</v>
      </c>
      <c r="G5019" t="s">
        <v>13338</v>
      </c>
      <c r="H5019" t="s">
        <v>14587</v>
      </c>
      <c r="I5019">
        <v>0</v>
      </c>
      <c r="J5019">
        <v>0</v>
      </c>
      <c r="K5019">
        <v>0</v>
      </c>
      <c r="P5019" t="s">
        <v>18347</v>
      </c>
      <c r="Q5019" t="s">
        <v>17486</v>
      </c>
      <c r="T5019" t="s">
        <v>17487</v>
      </c>
      <c r="U5019" t="s">
        <v>15317</v>
      </c>
    </row>
    <row r="5020" spans="1:21" x14ac:dyDescent="0.25">
      <c r="A5020">
        <v>2011</v>
      </c>
      <c r="B5020">
        <v>23</v>
      </c>
      <c r="C5020" t="s">
        <v>30</v>
      </c>
      <c r="D5020" t="s">
        <v>1906</v>
      </c>
      <c r="E5020" t="s">
        <v>3782</v>
      </c>
      <c r="F5020" t="s">
        <v>7825</v>
      </c>
      <c r="G5020" t="s">
        <v>12690</v>
      </c>
      <c r="H5020" t="s">
        <v>14592</v>
      </c>
      <c r="I5020">
        <v>1674.2684180000001</v>
      </c>
      <c r="J5020">
        <v>0</v>
      </c>
      <c r="K5020">
        <v>1557.0966800000001</v>
      </c>
      <c r="L5020" t="s">
        <v>17011</v>
      </c>
      <c r="M5020" t="s">
        <v>15250</v>
      </c>
      <c r="P5020" t="s">
        <v>15236</v>
      </c>
      <c r="Q5020" t="s">
        <v>15250</v>
      </c>
      <c r="T5020" t="s">
        <v>15303</v>
      </c>
      <c r="U5020" t="s">
        <v>15317</v>
      </c>
    </row>
    <row r="5021" spans="1:21" x14ac:dyDescent="0.25">
      <c r="A5021">
        <v>2011</v>
      </c>
      <c r="B5021">
        <v>23</v>
      </c>
      <c r="C5021" t="s">
        <v>30</v>
      </c>
      <c r="D5021" t="s">
        <v>1907</v>
      </c>
      <c r="G5021" t="s">
        <v>12691</v>
      </c>
      <c r="H5021" t="s">
        <v>14592</v>
      </c>
      <c r="I5021">
        <v>1674.268419</v>
      </c>
      <c r="J5021">
        <v>0</v>
      </c>
      <c r="K5021">
        <v>1557.0966800000001</v>
      </c>
      <c r="P5021" t="s">
        <v>15236</v>
      </c>
      <c r="Q5021" t="s">
        <v>15250</v>
      </c>
      <c r="T5021" t="s">
        <v>15303</v>
      </c>
      <c r="U5021" t="s">
        <v>15317</v>
      </c>
    </row>
    <row r="5022" spans="1:21" x14ac:dyDescent="0.25">
      <c r="A5022">
        <v>2011</v>
      </c>
      <c r="B5022">
        <v>23</v>
      </c>
      <c r="C5022" t="s">
        <v>30</v>
      </c>
      <c r="D5022" t="s">
        <v>1908</v>
      </c>
      <c r="G5022" t="s">
        <v>12078</v>
      </c>
      <c r="H5022" t="s">
        <v>14592</v>
      </c>
      <c r="I5022">
        <v>880.15712799999994</v>
      </c>
      <c r="J5022">
        <v>0</v>
      </c>
      <c r="K5022">
        <v>880.15712799999994</v>
      </c>
      <c r="P5022" t="s">
        <v>15236</v>
      </c>
      <c r="Q5022" t="s">
        <v>15250</v>
      </c>
      <c r="T5022" t="s">
        <v>15303</v>
      </c>
      <c r="U5022" t="s">
        <v>15317</v>
      </c>
    </row>
    <row r="5023" spans="1:21" x14ac:dyDescent="0.25">
      <c r="A5023">
        <v>2011</v>
      </c>
      <c r="B5023">
        <v>23</v>
      </c>
      <c r="C5023" t="s">
        <v>30</v>
      </c>
      <c r="D5023" t="s">
        <v>1909</v>
      </c>
      <c r="G5023" t="s">
        <v>12079</v>
      </c>
      <c r="H5023" t="s">
        <v>14592</v>
      </c>
      <c r="I5023">
        <v>770.10656300000005</v>
      </c>
      <c r="J5023">
        <v>0</v>
      </c>
      <c r="K5023">
        <v>770.10656300000005</v>
      </c>
      <c r="P5023" t="s">
        <v>15236</v>
      </c>
      <c r="Q5023" t="s">
        <v>15250</v>
      </c>
      <c r="T5023" t="s">
        <v>15303</v>
      </c>
      <c r="U5023" t="s">
        <v>15317</v>
      </c>
    </row>
    <row r="5024" spans="1:21" x14ac:dyDescent="0.25">
      <c r="A5024">
        <v>2011</v>
      </c>
      <c r="B5024">
        <v>23</v>
      </c>
      <c r="C5024" t="s">
        <v>30</v>
      </c>
      <c r="D5024" t="s">
        <v>1910</v>
      </c>
      <c r="G5024" t="s">
        <v>12692</v>
      </c>
      <c r="H5024" t="s">
        <v>14592</v>
      </c>
      <c r="I5024">
        <v>344.611786</v>
      </c>
      <c r="J5024">
        <v>0</v>
      </c>
      <c r="K5024">
        <v>344.611786</v>
      </c>
      <c r="P5024" t="s">
        <v>15236</v>
      </c>
      <c r="Q5024" t="s">
        <v>15250</v>
      </c>
      <c r="T5024" t="s">
        <v>15303</v>
      </c>
      <c r="U5024" t="s">
        <v>15317</v>
      </c>
    </row>
    <row r="5025" spans="1:21" x14ac:dyDescent="0.25">
      <c r="A5025">
        <v>2011</v>
      </c>
      <c r="B5025">
        <v>23</v>
      </c>
      <c r="C5025" t="s">
        <v>30</v>
      </c>
      <c r="D5025" t="s">
        <v>1911</v>
      </c>
      <c r="G5025" t="s">
        <v>12693</v>
      </c>
      <c r="H5025" t="s">
        <v>14592</v>
      </c>
      <c r="I5025">
        <v>322.29730799999999</v>
      </c>
      <c r="J5025">
        <v>0</v>
      </c>
      <c r="K5025">
        <v>322.29730799999999</v>
      </c>
      <c r="P5025" t="s">
        <v>15236</v>
      </c>
      <c r="Q5025" t="s">
        <v>15250</v>
      </c>
      <c r="T5025" t="s">
        <v>15303</v>
      </c>
      <c r="U5025" t="s">
        <v>15317</v>
      </c>
    </row>
    <row r="5026" spans="1:21" x14ac:dyDescent="0.25">
      <c r="A5026">
        <v>2011</v>
      </c>
      <c r="B5026">
        <v>23</v>
      </c>
      <c r="C5026" t="s">
        <v>30</v>
      </c>
      <c r="D5026" t="s">
        <v>1912</v>
      </c>
      <c r="G5026" t="s">
        <v>12694</v>
      </c>
      <c r="H5026" t="s">
        <v>14592</v>
      </c>
      <c r="I5026">
        <v>171.975022</v>
      </c>
      <c r="J5026">
        <v>0</v>
      </c>
      <c r="K5026">
        <v>171.975022</v>
      </c>
      <c r="P5026" t="s">
        <v>15236</v>
      </c>
      <c r="Q5026" t="s">
        <v>15250</v>
      </c>
      <c r="T5026" t="s">
        <v>15303</v>
      </c>
      <c r="U5026" t="s">
        <v>15317</v>
      </c>
    </row>
    <row r="5027" spans="1:21" x14ac:dyDescent="0.25">
      <c r="A5027">
        <v>2011</v>
      </c>
      <c r="B5027">
        <v>23</v>
      </c>
      <c r="C5027" t="s">
        <v>30</v>
      </c>
      <c r="D5027" t="s">
        <v>1913</v>
      </c>
      <c r="G5027" t="s">
        <v>12695</v>
      </c>
      <c r="H5027" t="s">
        <v>14592</v>
      </c>
      <c r="I5027">
        <v>200.66733400000001</v>
      </c>
      <c r="J5027">
        <v>0</v>
      </c>
      <c r="K5027">
        <v>200.66733300000001</v>
      </c>
      <c r="P5027" t="s">
        <v>15236</v>
      </c>
      <c r="Q5027" t="s">
        <v>15250</v>
      </c>
      <c r="T5027" t="s">
        <v>15303</v>
      </c>
      <c r="U5027" t="s">
        <v>15317</v>
      </c>
    </row>
    <row r="5028" spans="1:21" x14ac:dyDescent="0.25">
      <c r="A5028">
        <v>2011</v>
      </c>
      <c r="B5028">
        <v>23</v>
      </c>
      <c r="C5028" t="s">
        <v>30</v>
      </c>
      <c r="D5028" t="s">
        <v>1914</v>
      </c>
      <c r="G5028" t="s">
        <v>12696</v>
      </c>
      <c r="H5028" t="s">
        <v>14592</v>
      </c>
      <c r="I5028">
        <v>200.66733500000001</v>
      </c>
      <c r="J5028">
        <v>0</v>
      </c>
      <c r="K5028">
        <v>200.66733300000001</v>
      </c>
      <c r="P5028" t="s">
        <v>15236</v>
      </c>
      <c r="Q5028" t="s">
        <v>15250</v>
      </c>
      <c r="T5028" t="s">
        <v>15303</v>
      </c>
      <c r="U5028" t="s">
        <v>15317</v>
      </c>
    </row>
    <row r="5029" spans="1:21" x14ac:dyDescent="0.25">
      <c r="A5029">
        <v>2011</v>
      </c>
      <c r="B5029">
        <v>23</v>
      </c>
      <c r="C5029" t="s">
        <v>30</v>
      </c>
      <c r="D5029" t="s">
        <v>1915</v>
      </c>
      <c r="G5029" t="s">
        <v>12697</v>
      </c>
      <c r="H5029" t="s">
        <v>14592</v>
      </c>
      <c r="I5029">
        <v>67.915644999999998</v>
      </c>
      <c r="J5029">
        <v>0</v>
      </c>
      <c r="K5029">
        <v>67.915644999999998</v>
      </c>
      <c r="P5029" t="s">
        <v>15236</v>
      </c>
      <c r="Q5029" t="s">
        <v>15250</v>
      </c>
      <c r="T5029" t="s">
        <v>15303</v>
      </c>
      <c r="U5029" t="s">
        <v>15317</v>
      </c>
    </row>
    <row r="5030" spans="1:21" x14ac:dyDescent="0.25">
      <c r="A5030">
        <v>2011</v>
      </c>
      <c r="B5030">
        <v>23</v>
      </c>
      <c r="C5030" t="s">
        <v>30</v>
      </c>
      <c r="D5030" t="s">
        <v>1916</v>
      </c>
      <c r="G5030" t="s">
        <v>12698</v>
      </c>
      <c r="H5030" t="s">
        <v>14592</v>
      </c>
      <c r="I5030">
        <v>97.460984999999994</v>
      </c>
      <c r="J5030">
        <v>0</v>
      </c>
      <c r="K5030">
        <v>97.460984999999994</v>
      </c>
      <c r="P5030" t="s">
        <v>15236</v>
      </c>
      <c r="Q5030" t="s">
        <v>15250</v>
      </c>
      <c r="T5030" t="s">
        <v>15303</v>
      </c>
      <c r="U5030" t="s">
        <v>15317</v>
      </c>
    </row>
    <row r="5031" spans="1:21" x14ac:dyDescent="0.25">
      <c r="A5031">
        <v>2011</v>
      </c>
      <c r="B5031">
        <v>23</v>
      </c>
      <c r="C5031" t="s">
        <v>30</v>
      </c>
      <c r="D5031" t="s">
        <v>1917</v>
      </c>
      <c r="G5031" t="s">
        <v>12699</v>
      </c>
      <c r="H5031" t="s">
        <v>14592</v>
      </c>
      <c r="I5031">
        <v>97.460984999999994</v>
      </c>
      <c r="J5031">
        <v>0</v>
      </c>
      <c r="K5031">
        <v>97.459014999999994</v>
      </c>
      <c r="P5031" t="s">
        <v>15236</v>
      </c>
      <c r="Q5031" t="s">
        <v>15250</v>
      </c>
      <c r="T5031" t="s">
        <v>15303</v>
      </c>
      <c r="U5031" t="s">
        <v>15317</v>
      </c>
    </row>
    <row r="5032" spans="1:21" x14ac:dyDescent="0.25">
      <c r="A5032">
        <v>2011</v>
      </c>
      <c r="B5032">
        <v>23</v>
      </c>
      <c r="C5032" t="s">
        <v>30</v>
      </c>
      <c r="D5032" t="s">
        <v>1918</v>
      </c>
      <c r="G5032" t="s">
        <v>12700</v>
      </c>
      <c r="H5032" t="s">
        <v>14592</v>
      </c>
      <c r="I5032">
        <v>73.901846000000006</v>
      </c>
      <c r="J5032">
        <v>0</v>
      </c>
      <c r="K5032">
        <v>73.901844999999994</v>
      </c>
      <c r="P5032" t="s">
        <v>15236</v>
      </c>
      <c r="Q5032" t="s">
        <v>15250</v>
      </c>
      <c r="T5032" t="s">
        <v>15303</v>
      </c>
      <c r="U5032" t="s">
        <v>15317</v>
      </c>
    </row>
    <row r="5033" spans="1:21" x14ac:dyDescent="0.25">
      <c r="A5033">
        <v>2011</v>
      </c>
      <c r="B5033">
        <v>23</v>
      </c>
      <c r="C5033" t="s">
        <v>30</v>
      </c>
      <c r="D5033" t="s">
        <v>1919</v>
      </c>
      <c r="G5033" t="s">
        <v>12701</v>
      </c>
      <c r="H5033" t="s">
        <v>14592</v>
      </c>
      <c r="I5033">
        <v>67.087777000000003</v>
      </c>
      <c r="J5033">
        <v>0</v>
      </c>
      <c r="K5033">
        <v>67.087777000000003</v>
      </c>
      <c r="P5033" t="s">
        <v>15236</v>
      </c>
      <c r="Q5033" t="s">
        <v>15250</v>
      </c>
      <c r="T5033" t="s">
        <v>15303</v>
      </c>
      <c r="U5033" t="s">
        <v>15317</v>
      </c>
    </row>
    <row r="5034" spans="1:21" x14ac:dyDescent="0.25">
      <c r="A5034">
        <v>2011</v>
      </c>
      <c r="B5034">
        <v>23</v>
      </c>
      <c r="C5034" t="s">
        <v>30</v>
      </c>
      <c r="D5034" t="s">
        <v>1920</v>
      </c>
      <c r="G5034" t="s">
        <v>12702</v>
      </c>
      <c r="H5034" t="s">
        <v>14592</v>
      </c>
      <c r="I5034">
        <v>87.588815999999994</v>
      </c>
      <c r="J5034">
        <v>0</v>
      </c>
      <c r="K5034">
        <v>87.588815999999994</v>
      </c>
      <c r="P5034" t="s">
        <v>15236</v>
      </c>
      <c r="Q5034" t="s">
        <v>15250</v>
      </c>
      <c r="T5034" t="s">
        <v>15303</v>
      </c>
      <c r="U5034" t="s">
        <v>15317</v>
      </c>
    </row>
    <row r="5035" spans="1:21" x14ac:dyDescent="0.25">
      <c r="A5035">
        <v>2011</v>
      </c>
      <c r="B5035">
        <v>23</v>
      </c>
      <c r="C5035" t="s">
        <v>30</v>
      </c>
      <c r="D5035" t="s">
        <v>1921</v>
      </c>
      <c r="G5035" t="s">
        <v>12703</v>
      </c>
      <c r="H5035" t="s">
        <v>14592</v>
      </c>
      <c r="I5035">
        <v>50.078557000000004</v>
      </c>
      <c r="J5035">
        <v>0</v>
      </c>
      <c r="K5035">
        <v>50.078557000000004</v>
      </c>
      <c r="P5035" t="s">
        <v>15236</v>
      </c>
      <c r="Q5035" t="s">
        <v>15250</v>
      </c>
      <c r="T5035" t="s">
        <v>15303</v>
      </c>
      <c r="U5035" t="s">
        <v>15317</v>
      </c>
    </row>
    <row r="5036" spans="1:21" x14ac:dyDescent="0.25">
      <c r="A5036">
        <v>2011</v>
      </c>
      <c r="B5036">
        <v>23</v>
      </c>
      <c r="C5036" t="s">
        <v>30</v>
      </c>
      <c r="D5036" t="s">
        <v>1922</v>
      </c>
      <c r="G5036" t="s">
        <v>12704</v>
      </c>
      <c r="H5036" t="s">
        <v>14592</v>
      </c>
      <c r="I5036">
        <v>50.194541999999998</v>
      </c>
      <c r="J5036">
        <v>0</v>
      </c>
      <c r="K5036">
        <v>50.194541999999998</v>
      </c>
      <c r="P5036" t="s">
        <v>15236</v>
      </c>
      <c r="Q5036" t="s">
        <v>15250</v>
      </c>
      <c r="T5036" t="s">
        <v>15303</v>
      </c>
      <c r="U5036" t="s">
        <v>15317</v>
      </c>
    </row>
    <row r="5037" spans="1:21" x14ac:dyDescent="0.25">
      <c r="A5037">
        <v>2011</v>
      </c>
      <c r="B5037">
        <v>23</v>
      </c>
      <c r="C5037" t="s">
        <v>30</v>
      </c>
      <c r="D5037" t="s">
        <v>1923</v>
      </c>
      <c r="G5037" t="s">
        <v>12705</v>
      </c>
      <c r="H5037" t="s">
        <v>14592</v>
      </c>
      <c r="I5037">
        <v>45.273707999999999</v>
      </c>
      <c r="J5037">
        <v>0</v>
      </c>
      <c r="K5037">
        <v>45.273707999999999</v>
      </c>
      <c r="P5037" t="s">
        <v>15236</v>
      </c>
      <c r="Q5037" t="s">
        <v>15250</v>
      </c>
      <c r="T5037" t="s">
        <v>15303</v>
      </c>
      <c r="U5037" t="s">
        <v>15317</v>
      </c>
    </row>
    <row r="5038" spans="1:21" x14ac:dyDescent="0.25">
      <c r="A5038">
        <v>2011</v>
      </c>
      <c r="B5038">
        <v>23</v>
      </c>
      <c r="C5038" t="s">
        <v>30</v>
      </c>
      <c r="D5038" t="s">
        <v>1924</v>
      </c>
      <c r="E5038" t="s">
        <v>3783</v>
      </c>
      <c r="F5038" t="s">
        <v>7826</v>
      </c>
      <c r="G5038" t="s">
        <v>12706</v>
      </c>
      <c r="H5038" t="s">
        <v>14586</v>
      </c>
      <c r="I5038">
        <v>3735</v>
      </c>
      <c r="J5038">
        <v>0</v>
      </c>
      <c r="K5038">
        <v>3735</v>
      </c>
      <c r="L5038" t="s">
        <v>15212</v>
      </c>
      <c r="M5038" t="s">
        <v>15250</v>
      </c>
      <c r="R5038" t="s">
        <v>15210</v>
      </c>
      <c r="S5038" t="s">
        <v>15250</v>
      </c>
      <c r="T5038" t="s">
        <v>15303</v>
      </c>
      <c r="U5038" t="s">
        <v>15317</v>
      </c>
    </row>
    <row r="5039" spans="1:21" x14ac:dyDescent="0.25">
      <c r="A5039">
        <v>2011</v>
      </c>
      <c r="B5039">
        <v>23</v>
      </c>
      <c r="C5039" t="s">
        <v>30</v>
      </c>
      <c r="D5039" t="s">
        <v>1925</v>
      </c>
      <c r="G5039" t="s">
        <v>12707</v>
      </c>
      <c r="H5039" t="s">
        <v>14586</v>
      </c>
      <c r="I5039">
        <v>2485</v>
      </c>
      <c r="J5039">
        <v>0</v>
      </c>
      <c r="K5039">
        <v>2485</v>
      </c>
      <c r="R5039" t="s">
        <v>15210</v>
      </c>
      <c r="S5039" t="s">
        <v>15250</v>
      </c>
      <c r="T5039" t="s">
        <v>15303</v>
      </c>
      <c r="U5039" t="s">
        <v>15317</v>
      </c>
    </row>
    <row r="5040" spans="1:21" x14ac:dyDescent="0.25">
      <c r="A5040">
        <v>2011</v>
      </c>
      <c r="B5040">
        <v>23</v>
      </c>
      <c r="C5040" t="s">
        <v>30</v>
      </c>
      <c r="D5040" t="s">
        <v>1927</v>
      </c>
      <c r="E5040" t="s">
        <v>3784</v>
      </c>
      <c r="F5040" t="s">
        <v>7827</v>
      </c>
      <c r="G5040" t="s">
        <v>12709</v>
      </c>
      <c r="H5040" t="s">
        <v>14586</v>
      </c>
      <c r="I5040">
        <v>300</v>
      </c>
      <c r="J5040">
        <v>0</v>
      </c>
      <c r="K5040">
        <v>11486.942835</v>
      </c>
      <c r="L5040" t="s">
        <v>16905</v>
      </c>
      <c r="M5040" t="s">
        <v>17012</v>
      </c>
      <c r="R5040" t="s">
        <v>15210</v>
      </c>
      <c r="S5040" t="s">
        <v>15250</v>
      </c>
      <c r="T5040" t="s">
        <v>16980</v>
      </c>
      <c r="U5040" t="s">
        <v>15317</v>
      </c>
    </row>
    <row r="5041" spans="1:21" x14ac:dyDescent="0.25">
      <c r="A5041">
        <v>2011</v>
      </c>
      <c r="B5041">
        <v>23</v>
      </c>
      <c r="C5041" t="s">
        <v>30</v>
      </c>
      <c r="D5041" t="s">
        <v>1928</v>
      </c>
      <c r="E5041" t="s">
        <v>3785</v>
      </c>
      <c r="F5041" t="s">
        <v>7828</v>
      </c>
      <c r="G5041" t="s">
        <v>12072</v>
      </c>
      <c r="H5041" t="s">
        <v>14586</v>
      </c>
      <c r="I5041">
        <v>300</v>
      </c>
      <c r="J5041">
        <v>0</v>
      </c>
      <c r="K5041">
        <v>227.50030899999999</v>
      </c>
      <c r="L5041" t="s">
        <v>17013</v>
      </c>
      <c r="M5041" t="s">
        <v>18398</v>
      </c>
      <c r="N5041" t="s">
        <v>16955</v>
      </c>
      <c r="O5041" t="s">
        <v>15338</v>
      </c>
      <c r="R5041" t="s">
        <v>15210</v>
      </c>
      <c r="S5041" t="s">
        <v>15250</v>
      </c>
      <c r="T5041" t="s">
        <v>18587</v>
      </c>
      <c r="U5041" t="s">
        <v>15317</v>
      </c>
    </row>
    <row r="5042" spans="1:21" x14ac:dyDescent="0.25">
      <c r="A5042">
        <v>2011</v>
      </c>
      <c r="B5042">
        <v>23</v>
      </c>
      <c r="C5042" t="s">
        <v>30</v>
      </c>
      <c r="D5042" t="s">
        <v>1929</v>
      </c>
      <c r="E5042" t="s">
        <v>3786</v>
      </c>
      <c r="F5042" t="s">
        <v>7829</v>
      </c>
      <c r="G5042" t="s">
        <v>12070</v>
      </c>
      <c r="H5042" t="s">
        <v>14586</v>
      </c>
      <c r="I5042">
        <v>300</v>
      </c>
      <c r="J5042">
        <v>0</v>
      </c>
      <c r="K5042">
        <v>70</v>
      </c>
      <c r="L5042" t="s">
        <v>17173</v>
      </c>
      <c r="M5042" t="s">
        <v>15252</v>
      </c>
      <c r="N5042" t="s">
        <v>17173</v>
      </c>
      <c r="O5042" t="s">
        <v>15252</v>
      </c>
      <c r="R5042" t="s">
        <v>15210</v>
      </c>
      <c r="S5042" t="s">
        <v>15250</v>
      </c>
      <c r="T5042" t="s">
        <v>17999</v>
      </c>
      <c r="U5042" t="s">
        <v>15317</v>
      </c>
    </row>
    <row r="5043" spans="1:21" x14ac:dyDescent="0.25">
      <c r="A5043">
        <v>2011</v>
      </c>
      <c r="B5043">
        <v>23</v>
      </c>
      <c r="C5043" t="s">
        <v>30</v>
      </c>
      <c r="D5043" t="s">
        <v>1930</v>
      </c>
      <c r="G5043" t="s">
        <v>12710</v>
      </c>
      <c r="H5043" t="s">
        <v>14593</v>
      </c>
      <c r="I5043">
        <v>0</v>
      </c>
      <c r="J5043">
        <v>0</v>
      </c>
      <c r="K5043">
        <v>65.982961000000003</v>
      </c>
      <c r="U5043" t="s">
        <v>15316</v>
      </c>
    </row>
    <row r="5044" spans="1:21" x14ac:dyDescent="0.25">
      <c r="A5044">
        <v>2011</v>
      </c>
      <c r="B5044">
        <v>23</v>
      </c>
      <c r="C5044" t="s">
        <v>30</v>
      </c>
      <c r="D5044" t="s">
        <v>1931</v>
      </c>
      <c r="G5044" t="s">
        <v>12711</v>
      </c>
      <c r="H5044" t="s">
        <v>14593</v>
      </c>
      <c r="I5044">
        <v>0</v>
      </c>
      <c r="J5044">
        <v>0</v>
      </c>
      <c r="K5044">
        <v>24.182732999999999</v>
      </c>
      <c r="U5044" t="s">
        <v>15316</v>
      </c>
    </row>
    <row r="5045" spans="1:21" x14ac:dyDescent="0.25">
      <c r="A5045">
        <v>2011</v>
      </c>
      <c r="B5045">
        <v>23</v>
      </c>
      <c r="C5045" t="s">
        <v>30</v>
      </c>
      <c r="D5045" t="s">
        <v>1932</v>
      </c>
      <c r="G5045" t="s">
        <v>12712</v>
      </c>
      <c r="H5045" t="s">
        <v>14593</v>
      </c>
      <c r="I5045">
        <v>0</v>
      </c>
      <c r="J5045">
        <v>0</v>
      </c>
      <c r="K5045">
        <v>74.226785000000007</v>
      </c>
      <c r="U5045" t="s">
        <v>15316</v>
      </c>
    </row>
    <row r="5046" spans="1:21" x14ac:dyDescent="0.25">
      <c r="A5046">
        <v>2011</v>
      </c>
      <c r="B5046">
        <v>23</v>
      </c>
      <c r="C5046" t="s">
        <v>30</v>
      </c>
      <c r="D5046" t="s">
        <v>1934</v>
      </c>
      <c r="G5046" t="s">
        <v>13339</v>
      </c>
      <c r="H5046" t="s">
        <v>14593</v>
      </c>
      <c r="I5046">
        <v>0</v>
      </c>
      <c r="J5046">
        <v>0</v>
      </c>
      <c r="K5046">
        <v>0</v>
      </c>
      <c r="U5046" t="s">
        <v>15316</v>
      </c>
    </row>
    <row r="5047" spans="1:21" x14ac:dyDescent="0.25">
      <c r="A5047">
        <v>2011</v>
      </c>
      <c r="B5047">
        <v>23</v>
      </c>
      <c r="C5047" t="s">
        <v>30</v>
      </c>
      <c r="D5047" t="s">
        <v>1937</v>
      </c>
      <c r="E5047" t="s">
        <v>3787</v>
      </c>
      <c r="F5047" t="s">
        <v>7830</v>
      </c>
      <c r="G5047" t="s">
        <v>12717</v>
      </c>
      <c r="H5047" t="s">
        <v>14586</v>
      </c>
      <c r="I5047">
        <v>100</v>
      </c>
      <c r="J5047">
        <v>0</v>
      </c>
      <c r="K5047">
        <v>98.484601999999995</v>
      </c>
      <c r="L5047" t="s">
        <v>15196</v>
      </c>
      <c r="M5047" t="s">
        <v>15237</v>
      </c>
      <c r="N5047" t="s">
        <v>18588</v>
      </c>
      <c r="O5047" t="s">
        <v>18589</v>
      </c>
      <c r="P5047" t="s">
        <v>15196</v>
      </c>
      <c r="Q5047" t="s">
        <v>15237</v>
      </c>
      <c r="R5047" t="s">
        <v>15210</v>
      </c>
      <c r="S5047" t="s">
        <v>15250</v>
      </c>
      <c r="T5047" t="s">
        <v>18590</v>
      </c>
      <c r="U5047" t="s">
        <v>15317</v>
      </c>
    </row>
    <row r="5048" spans="1:21" x14ac:dyDescent="0.25">
      <c r="A5048">
        <v>2011</v>
      </c>
      <c r="B5048">
        <v>23</v>
      </c>
      <c r="C5048" t="s">
        <v>30</v>
      </c>
      <c r="D5048" t="s">
        <v>1939</v>
      </c>
      <c r="G5048" t="s">
        <v>12119</v>
      </c>
      <c r="H5048" t="s">
        <v>14594</v>
      </c>
      <c r="I5048">
        <v>0</v>
      </c>
      <c r="J5048">
        <v>0</v>
      </c>
      <c r="K5048">
        <v>505</v>
      </c>
      <c r="U5048" t="s">
        <v>15316</v>
      </c>
    </row>
    <row r="5049" spans="1:21" x14ac:dyDescent="0.25">
      <c r="A5049">
        <v>2011</v>
      </c>
      <c r="B5049">
        <v>23</v>
      </c>
      <c r="C5049" t="s">
        <v>30</v>
      </c>
      <c r="D5049" t="s">
        <v>1940</v>
      </c>
      <c r="G5049" t="s">
        <v>13340</v>
      </c>
      <c r="H5049" t="s">
        <v>14586</v>
      </c>
      <c r="I5049">
        <v>0</v>
      </c>
      <c r="J5049">
        <v>0</v>
      </c>
      <c r="K5049">
        <v>8.2631929999999993</v>
      </c>
      <c r="P5049" t="s">
        <v>16969</v>
      </c>
      <c r="Q5049" t="s">
        <v>15241</v>
      </c>
      <c r="R5049" t="s">
        <v>15210</v>
      </c>
      <c r="S5049" t="s">
        <v>15250</v>
      </c>
      <c r="T5049" t="s">
        <v>18003</v>
      </c>
      <c r="U5049" t="s">
        <v>15317</v>
      </c>
    </row>
    <row r="5050" spans="1:21" x14ac:dyDescent="0.25">
      <c r="A5050">
        <v>2011</v>
      </c>
      <c r="B5050">
        <v>23</v>
      </c>
      <c r="C5050" t="s">
        <v>30</v>
      </c>
      <c r="D5050" t="s">
        <v>2312</v>
      </c>
      <c r="G5050" t="s">
        <v>13157</v>
      </c>
      <c r="H5050" t="s">
        <v>14593</v>
      </c>
      <c r="I5050">
        <v>330</v>
      </c>
      <c r="J5050">
        <v>0</v>
      </c>
      <c r="K5050">
        <v>0</v>
      </c>
      <c r="U5050" t="s">
        <v>15316</v>
      </c>
    </row>
    <row r="5051" spans="1:21" x14ac:dyDescent="0.25">
      <c r="A5051">
        <v>2011</v>
      </c>
      <c r="B5051">
        <v>23</v>
      </c>
      <c r="C5051" t="s">
        <v>30</v>
      </c>
      <c r="D5051" t="s">
        <v>2313</v>
      </c>
      <c r="G5051" t="s">
        <v>13158</v>
      </c>
      <c r="H5051" t="s">
        <v>14592</v>
      </c>
      <c r="I5051">
        <v>40.051057</v>
      </c>
      <c r="J5051">
        <v>0</v>
      </c>
      <c r="K5051">
        <v>40.051057</v>
      </c>
      <c r="P5051" t="s">
        <v>15236</v>
      </c>
      <c r="Q5051" t="s">
        <v>15250</v>
      </c>
      <c r="T5051" t="s">
        <v>15303</v>
      </c>
      <c r="U5051" t="s">
        <v>15317</v>
      </c>
    </row>
    <row r="5052" spans="1:21" x14ac:dyDescent="0.25">
      <c r="A5052">
        <v>2011</v>
      </c>
      <c r="B5052">
        <v>23</v>
      </c>
      <c r="C5052" t="s">
        <v>30</v>
      </c>
      <c r="D5052" t="s">
        <v>2314</v>
      </c>
      <c r="G5052" t="s">
        <v>13159</v>
      </c>
      <c r="H5052" t="s">
        <v>14592</v>
      </c>
      <c r="I5052">
        <v>50</v>
      </c>
      <c r="J5052">
        <v>0</v>
      </c>
      <c r="K5052">
        <v>50</v>
      </c>
      <c r="P5052" t="s">
        <v>15236</v>
      </c>
      <c r="Q5052" t="s">
        <v>15250</v>
      </c>
      <c r="T5052" t="s">
        <v>15303</v>
      </c>
      <c r="U5052" t="s">
        <v>15317</v>
      </c>
    </row>
    <row r="5053" spans="1:21" x14ac:dyDescent="0.25">
      <c r="A5053">
        <v>2011</v>
      </c>
      <c r="B5053">
        <v>23</v>
      </c>
      <c r="C5053" t="s">
        <v>30</v>
      </c>
      <c r="D5053" t="s">
        <v>2315</v>
      </c>
      <c r="G5053" t="s">
        <v>13160</v>
      </c>
      <c r="H5053" t="s">
        <v>14592</v>
      </c>
      <c r="I5053">
        <v>37.255327999999999</v>
      </c>
      <c r="J5053">
        <v>0</v>
      </c>
      <c r="K5053">
        <v>37.255327999999999</v>
      </c>
      <c r="P5053" t="s">
        <v>15236</v>
      </c>
      <c r="Q5053" t="s">
        <v>15250</v>
      </c>
      <c r="T5053" t="s">
        <v>15303</v>
      </c>
      <c r="U5053" t="s">
        <v>15317</v>
      </c>
    </row>
    <row r="5054" spans="1:21" x14ac:dyDescent="0.25">
      <c r="A5054">
        <v>2011</v>
      </c>
      <c r="B5054">
        <v>23</v>
      </c>
      <c r="C5054" t="s">
        <v>30</v>
      </c>
      <c r="D5054" t="s">
        <v>2316</v>
      </c>
      <c r="G5054" t="s">
        <v>13161</v>
      </c>
      <c r="H5054" t="s">
        <v>14592</v>
      </c>
      <c r="I5054">
        <v>62.008611000000002</v>
      </c>
      <c r="J5054">
        <v>0</v>
      </c>
      <c r="K5054">
        <v>62.008611000000002</v>
      </c>
      <c r="P5054" t="s">
        <v>15236</v>
      </c>
      <c r="Q5054" t="s">
        <v>15250</v>
      </c>
      <c r="T5054" t="s">
        <v>15303</v>
      </c>
      <c r="U5054" t="s">
        <v>15317</v>
      </c>
    </row>
    <row r="5055" spans="1:21" x14ac:dyDescent="0.25">
      <c r="A5055">
        <v>2011</v>
      </c>
      <c r="B5055">
        <v>23</v>
      </c>
      <c r="C5055" t="s">
        <v>30</v>
      </c>
      <c r="D5055" t="s">
        <v>2317</v>
      </c>
      <c r="G5055" t="s">
        <v>13162</v>
      </c>
      <c r="H5055" t="s">
        <v>14592</v>
      </c>
      <c r="I5055">
        <v>50.194541999999998</v>
      </c>
      <c r="J5055">
        <v>0</v>
      </c>
      <c r="K5055">
        <v>50.194541999999998</v>
      </c>
      <c r="P5055" t="s">
        <v>15236</v>
      </c>
      <c r="Q5055" t="s">
        <v>15250</v>
      </c>
      <c r="T5055" t="s">
        <v>15303</v>
      </c>
      <c r="U5055" t="s">
        <v>15317</v>
      </c>
    </row>
    <row r="5056" spans="1:21" x14ac:dyDescent="0.25">
      <c r="A5056">
        <v>2011</v>
      </c>
      <c r="B5056">
        <v>23</v>
      </c>
      <c r="C5056" t="s">
        <v>30</v>
      </c>
      <c r="D5056" t="s">
        <v>2318</v>
      </c>
      <c r="G5056" t="s">
        <v>13163</v>
      </c>
      <c r="H5056" t="s">
        <v>14592</v>
      </c>
      <c r="I5056">
        <v>41.325473000000002</v>
      </c>
      <c r="J5056">
        <v>0</v>
      </c>
      <c r="K5056">
        <v>41.325473000000002</v>
      </c>
      <c r="P5056" t="s">
        <v>15236</v>
      </c>
      <c r="Q5056" t="s">
        <v>15250</v>
      </c>
      <c r="T5056" t="s">
        <v>15303</v>
      </c>
      <c r="U5056" t="s">
        <v>15317</v>
      </c>
    </row>
    <row r="5057" spans="1:21" x14ac:dyDescent="0.25">
      <c r="A5057">
        <v>2011</v>
      </c>
      <c r="B5057">
        <v>23</v>
      </c>
      <c r="C5057" t="s">
        <v>30</v>
      </c>
      <c r="D5057" t="s">
        <v>2319</v>
      </c>
      <c r="G5057" t="s">
        <v>13164</v>
      </c>
      <c r="H5057" t="s">
        <v>14592</v>
      </c>
      <c r="I5057">
        <v>29.757693</v>
      </c>
      <c r="J5057">
        <v>0</v>
      </c>
      <c r="K5057">
        <v>29.757693</v>
      </c>
      <c r="P5057" t="s">
        <v>15236</v>
      </c>
      <c r="Q5057" t="s">
        <v>15250</v>
      </c>
      <c r="T5057" t="s">
        <v>15303</v>
      </c>
      <c r="U5057" t="s">
        <v>15317</v>
      </c>
    </row>
    <row r="5058" spans="1:21" x14ac:dyDescent="0.25">
      <c r="A5058">
        <v>2011</v>
      </c>
      <c r="B5058">
        <v>23</v>
      </c>
      <c r="C5058" t="s">
        <v>30</v>
      </c>
      <c r="D5058" t="s">
        <v>2320</v>
      </c>
      <c r="G5058" t="s">
        <v>13165</v>
      </c>
      <c r="H5058" t="s">
        <v>14592</v>
      </c>
      <c r="I5058">
        <v>47.344396000000003</v>
      </c>
      <c r="J5058">
        <v>0</v>
      </c>
      <c r="K5058">
        <v>47.344396000000003</v>
      </c>
      <c r="P5058" t="s">
        <v>15236</v>
      </c>
      <c r="Q5058" t="s">
        <v>15250</v>
      </c>
      <c r="T5058" t="s">
        <v>15303</v>
      </c>
      <c r="U5058" t="s">
        <v>15317</v>
      </c>
    </row>
    <row r="5059" spans="1:21" x14ac:dyDescent="0.25">
      <c r="A5059">
        <v>2011</v>
      </c>
      <c r="B5059">
        <v>23</v>
      </c>
      <c r="C5059" t="s">
        <v>30</v>
      </c>
      <c r="D5059" t="s">
        <v>2322</v>
      </c>
      <c r="G5059" t="s">
        <v>13167</v>
      </c>
      <c r="H5059" t="s">
        <v>14592</v>
      </c>
      <c r="I5059">
        <v>37.255327999999999</v>
      </c>
      <c r="J5059">
        <v>0</v>
      </c>
      <c r="K5059">
        <v>37.255327999999999</v>
      </c>
      <c r="P5059" t="s">
        <v>15236</v>
      </c>
      <c r="Q5059" t="s">
        <v>15250</v>
      </c>
      <c r="T5059" t="s">
        <v>15303</v>
      </c>
      <c r="U5059" t="s">
        <v>15317</v>
      </c>
    </row>
    <row r="5060" spans="1:21" x14ac:dyDescent="0.25">
      <c r="A5060">
        <v>2011</v>
      </c>
      <c r="B5060">
        <v>23</v>
      </c>
      <c r="C5060" t="s">
        <v>30</v>
      </c>
      <c r="D5060" t="s">
        <v>2323</v>
      </c>
      <c r="G5060" t="s">
        <v>13168</v>
      </c>
      <c r="H5060" t="s">
        <v>14592</v>
      </c>
      <c r="I5060">
        <v>27.941496000000001</v>
      </c>
      <c r="J5060">
        <v>0</v>
      </c>
      <c r="K5060">
        <v>27.941496000000001</v>
      </c>
      <c r="P5060" t="s">
        <v>15236</v>
      </c>
      <c r="Q5060" t="s">
        <v>15250</v>
      </c>
      <c r="T5060" t="s">
        <v>15303</v>
      </c>
      <c r="U5060" t="s">
        <v>15317</v>
      </c>
    </row>
    <row r="5061" spans="1:21" x14ac:dyDescent="0.25">
      <c r="A5061">
        <v>2011</v>
      </c>
      <c r="B5061">
        <v>23</v>
      </c>
      <c r="C5061" t="s">
        <v>30</v>
      </c>
      <c r="D5061" t="s">
        <v>2324</v>
      </c>
      <c r="G5061" t="s">
        <v>13169</v>
      </c>
      <c r="H5061" t="s">
        <v>14592</v>
      </c>
      <c r="I5061">
        <v>15.976831000000001</v>
      </c>
      <c r="J5061">
        <v>0</v>
      </c>
      <c r="K5061">
        <v>15.976831000000001</v>
      </c>
      <c r="P5061" t="s">
        <v>15236</v>
      </c>
      <c r="Q5061" t="s">
        <v>15250</v>
      </c>
      <c r="T5061" t="s">
        <v>15303</v>
      </c>
      <c r="U5061" t="s">
        <v>15317</v>
      </c>
    </row>
    <row r="5062" spans="1:21" x14ac:dyDescent="0.25">
      <c r="A5062">
        <v>2011</v>
      </c>
      <c r="B5062">
        <v>23</v>
      </c>
      <c r="C5062" t="s">
        <v>30</v>
      </c>
      <c r="D5062" t="s">
        <v>2325</v>
      </c>
      <c r="G5062" t="s">
        <v>13170</v>
      </c>
      <c r="H5062" t="s">
        <v>14592</v>
      </c>
      <c r="I5062">
        <v>133.62190899999999</v>
      </c>
      <c r="J5062">
        <v>0</v>
      </c>
      <c r="K5062">
        <v>133.62190899999999</v>
      </c>
      <c r="P5062" t="s">
        <v>15236</v>
      </c>
      <c r="Q5062" t="s">
        <v>15250</v>
      </c>
      <c r="T5062" t="s">
        <v>15303</v>
      </c>
      <c r="U5062" t="s">
        <v>15317</v>
      </c>
    </row>
    <row r="5063" spans="1:21" x14ac:dyDescent="0.25">
      <c r="A5063">
        <v>2011</v>
      </c>
      <c r="B5063">
        <v>23</v>
      </c>
      <c r="C5063" t="s">
        <v>30</v>
      </c>
      <c r="D5063" t="s">
        <v>2327</v>
      </c>
      <c r="G5063" t="s">
        <v>13172</v>
      </c>
      <c r="H5063" t="s">
        <v>14592</v>
      </c>
      <c r="I5063">
        <v>40.051057</v>
      </c>
      <c r="J5063">
        <v>0</v>
      </c>
      <c r="K5063">
        <v>40.051057</v>
      </c>
      <c r="P5063" t="s">
        <v>15236</v>
      </c>
      <c r="Q5063" t="s">
        <v>15250</v>
      </c>
      <c r="T5063" t="s">
        <v>15303</v>
      </c>
      <c r="U5063" t="s">
        <v>15317</v>
      </c>
    </row>
    <row r="5064" spans="1:21" x14ac:dyDescent="0.25">
      <c r="A5064">
        <v>2011</v>
      </c>
      <c r="B5064">
        <v>23</v>
      </c>
      <c r="C5064" t="s">
        <v>30</v>
      </c>
      <c r="D5064" t="s">
        <v>2328</v>
      </c>
      <c r="G5064" t="s">
        <v>13173</v>
      </c>
      <c r="H5064" t="s">
        <v>14592</v>
      </c>
      <c r="I5064">
        <v>25.976842000000001</v>
      </c>
      <c r="J5064">
        <v>0</v>
      </c>
      <c r="K5064">
        <v>25.976842000000001</v>
      </c>
      <c r="P5064" t="s">
        <v>15236</v>
      </c>
      <c r="Q5064" t="s">
        <v>15250</v>
      </c>
      <c r="T5064" t="s">
        <v>15303</v>
      </c>
      <c r="U5064" t="s">
        <v>15317</v>
      </c>
    </row>
    <row r="5065" spans="1:21" x14ac:dyDescent="0.25">
      <c r="A5065">
        <v>2011</v>
      </c>
      <c r="B5065">
        <v>23</v>
      </c>
      <c r="C5065" t="s">
        <v>30</v>
      </c>
      <c r="D5065" t="s">
        <v>2329</v>
      </c>
      <c r="E5065" t="s">
        <v>3788</v>
      </c>
      <c r="F5065" t="s">
        <v>7831</v>
      </c>
      <c r="G5065" t="s">
        <v>13174</v>
      </c>
      <c r="H5065" t="s">
        <v>14586</v>
      </c>
      <c r="I5065">
        <v>0</v>
      </c>
      <c r="J5065">
        <v>0</v>
      </c>
      <c r="K5065">
        <v>0</v>
      </c>
      <c r="L5065" t="s">
        <v>15212</v>
      </c>
      <c r="M5065" t="s">
        <v>15250</v>
      </c>
      <c r="R5065" t="s">
        <v>15210</v>
      </c>
      <c r="S5065" t="s">
        <v>15250</v>
      </c>
      <c r="T5065" t="s">
        <v>15303</v>
      </c>
      <c r="U5065" t="s">
        <v>15317</v>
      </c>
    </row>
    <row r="5066" spans="1:21" x14ac:dyDescent="0.25">
      <c r="A5066">
        <v>2011</v>
      </c>
      <c r="B5066">
        <v>23</v>
      </c>
      <c r="C5066" t="s">
        <v>30</v>
      </c>
      <c r="D5066" t="s">
        <v>2332</v>
      </c>
      <c r="G5066" t="s">
        <v>12059</v>
      </c>
      <c r="H5066" t="s">
        <v>14592</v>
      </c>
      <c r="I5066">
        <v>0</v>
      </c>
      <c r="J5066">
        <v>0</v>
      </c>
      <c r="K5066">
        <v>0</v>
      </c>
      <c r="U5066" t="s">
        <v>15316</v>
      </c>
    </row>
    <row r="5067" spans="1:21" x14ac:dyDescent="0.25">
      <c r="A5067">
        <v>2011</v>
      </c>
      <c r="B5067">
        <v>23</v>
      </c>
      <c r="C5067" t="s">
        <v>30</v>
      </c>
      <c r="D5067" t="s">
        <v>2431</v>
      </c>
      <c r="G5067" t="s">
        <v>13341</v>
      </c>
      <c r="H5067" t="s">
        <v>14592</v>
      </c>
      <c r="I5067">
        <v>35.392561999999998</v>
      </c>
      <c r="J5067">
        <v>0</v>
      </c>
      <c r="K5067">
        <v>35.392561999999998</v>
      </c>
      <c r="P5067" t="s">
        <v>15236</v>
      </c>
      <c r="Q5067" t="s">
        <v>15250</v>
      </c>
      <c r="T5067" t="s">
        <v>15303</v>
      </c>
      <c r="U5067" t="s">
        <v>15317</v>
      </c>
    </row>
    <row r="5068" spans="1:21" x14ac:dyDescent="0.25">
      <c r="A5068">
        <v>2011</v>
      </c>
      <c r="B5068">
        <v>23</v>
      </c>
      <c r="C5068" t="s">
        <v>30</v>
      </c>
      <c r="D5068" t="s">
        <v>2432</v>
      </c>
      <c r="G5068" t="s">
        <v>13342</v>
      </c>
      <c r="H5068" t="s">
        <v>14592</v>
      </c>
      <c r="I5068">
        <v>27.941496000000001</v>
      </c>
      <c r="J5068">
        <v>0</v>
      </c>
      <c r="K5068">
        <v>27.941496000000001</v>
      </c>
      <c r="P5068" t="s">
        <v>15236</v>
      </c>
      <c r="Q5068" t="s">
        <v>15250</v>
      </c>
      <c r="T5068" t="s">
        <v>15303</v>
      </c>
      <c r="U5068" t="s">
        <v>15317</v>
      </c>
    </row>
    <row r="5069" spans="1:21" x14ac:dyDescent="0.25">
      <c r="A5069">
        <v>2011</v>
      </c>
      <c r="B5069">
        <v>23</v>
      </c>
      <c r="C5069" t="s">
        <v>30</v>
      </c>
      <c r="D5069" t="s">
        <v>2433</v>
      </c>
      <c r="G5069" t="s">
        <v>13343</v>
      </c>
      <c r="H5069" t="s">
        <v>14592</v>
      </c>
      <c r="I5069">
        <v>29.339426</v>
      </c>
      <c r="J5069">
        <v>0</v>
      </c>
      <c r="K5069">
        <v>29.339426</v>
      </c>
      <c r="P5069" t="s">
        <v>15236</v>
      </c>
      <c r="Q5069" t="s">
        <v>15250</v>
      </c>
      <c r="T5069" t="s">
        <v>15303</v>
      </c>
      <c r="U5069" t="s">
        <v>15317</v>
      </c>
    </row>
    <row r="5070" spans="1:21" x14ac:dyDescent="0.25">
      <c r="A5070">
        <v>2011</v>
      </c>
      <c r="B5070">
        <v>23</v>
      </c>
      <c r="C5070" t="s">
        <v>30</v>
      </c>
      <c r="D5070" t="s">
        <v>2434</v>
      </c>
      <c r="G5070" t="s">
        <v>13344</v>
      </c>
      <c r="H5070" t="s">
        <v>14592</v>
      </c>
      <c r="I5070">
        <v>37.255327999999999</v>
      </c>
      <c r="J5070">
        <v>0</v>
      </c>
      <c r="K5070">
        <v>37.255327999999999</v>
      </c>
      <c r="P5070" t="s">
        <v>15236</v>
      </c>
      <c r="Q5070" t="s">
        <v>15250</v>
      </c>
      <c r="T5070" t="s">
        <v>15303</v>
      </c>
      <c r="U5070" t="s">
        <v>15317</v>
      </c>
    </row>
    <row r="5071" spans="1:21" x14ac:dyDescent="0.25">
      <c r="A5071">
        <v>2011</v>
      </c>
      <c r="B5071">
        <v>23</v>
      </c>
      <c r="C5071" t="s">
        <v>30</v>
      </c>
      <c r="D5071" t="s">
        <v>2435</v>
      </c>
      <c r="G5071" t="s">
        <v>13345</v>
      </c>
      <c r="H5071" t="s">
        <v>14592</v>
      </c>
      <c r="I5071">
        <v>20</v>
      </c>
      <c r="J5071">
        <v>0</v>
      </c>
      <c r="K5071">
        <v>20</v>
      </c>
      <c r="P5071" t="s">
        <v>15236</v>
      </c>
      <c r="Q5071" t="s">
        <v>15250</v>
      </c>
      <c r="T5071" t="s">
        <v>15303</v>
      </c>
      <c r="U5071" t="s">
        <v>15317</v>
      </c>
    </row>
    <row r="5072" spans="1:21" x14ac:dyDescent="0.25">
      <c r="A5072">
        <v>2011</v>
      </c>
      <c r="B5072">
        <v>23</v>
      </c>
      <c r="C5072" t="s">
        <v>30</v>
      </c>
      <c r="D5072" t="s">
        <v>2436</v>
      </c>
      <c r="G5072" t="s">
        <v>13346</v>
      </c>
      <c r="H5072" t="s">
        <v>14592</v>
      </c>
      <c r="I5072">
        <v>23.284579999999998</v>
      </c>
      <c r="J5072">
        <v>0</v>
      </c>
      <c r="K5072">
        <v>23.284579999999998</v>
      </c>
      <c r="P5072" t="s">
        <v>15236</v>
      </c>
      <c r="Q5072" t="s">
        <v>15250</v>
      </c>
      <c r="T5072" t="s">
        <v>15303</v>
      </c>
      <c r="U5072" t="s">
        <v>15317</v>
      </c>
    </row>
    <row r="5073" spans="1:21" x14ac:dyDescent="0.25">
      <c r="A5073">
        <v>2011</v>
      </c>
      <c r="B5073">
        <v>23</v>
      </c>
      <c r="C5073" t="s">
        <v>30</v>
      </c>
      <c r="D5073" t="s">
        <v>2437</v>
      </c>
      <c r="G5073" t="s">
        <v>13347</v>
      </c>
      <c r="H5073" t="s">
        <v>14592</v>
      </c>
      <c r="I5073">
        <v>23.284579999999998</v>
      </c>
      <c r="J5073">
        <v>0</v>
      </c>
      <c r="K5073">
        <v>23.275438000000001</v>
      </c>
      <c r="P5073" t="s">
        <v>15236</v>
      </c>
      <c r="Q5073" t="s">
        <v>15250</v>
      </c>
      <c r="T5073" t="s">
        <v>15303</v>
      </c>
      <c r="U5073" t="s">
        <v>15317</v>
      </c>
    </row>
    <row r="5074" spans="1:21" x14ac:dyDescent="0.25">
      <c r="A5074">
        <v>2011</v>
      </c>
      <c r="B5074">
        <v>23</v>
      </c>
      <c r="C5074" t="s">
        <v>30</v>
      </c>
      <c r="D5074" t="s">
        <v>2438</v>
      </c>
      <c r="G5074" t="s">
        <v>13348</v>
      </c>
      <c r="H5074" t="s">
        <v>14592</v>
      </c>
      <c r="I5074">
        <v>9.3138319999999997</v>
      </c>
      <c r="J5074">
        <v>0</v>
      </c>
      <c r="K5074">
        <v>9.3138319999999997</v>
      </c>
      <c r="P5074" t="s">
        <v>15236</v>
      </c>
      <c r="Q5074" t="s">
        <v>15250</v>
      </c>
      <c r="T5074" t="s">
        <v>15303</v>
      </c>
      <c r="U5074" t="s">
        <v>15317</v>
      </c>
    </row>
    <row r="5075" spans="1:21" x14ac:dyDescent="0.25">
      <c r="A5075">
        <v>2011</v>
      </c>
      <c r="B5075">
        <v>23</v>
      </c>
      <c r="C5075" t="s">
        <v>30</v>
      </c>
      <c r="D5075" t="s">
        <v>2439</v>
      </c>
      <c r="G5075" t="s">
        <v>13349</v>
      </c>
      <c r="H5075" t="s">
        <v>14592</v>
      </c>
      <c r="I5075">
        <v>23.107617000000001</v>
      </c>
      <c r="J5075">
        <v>0</v>
      </c>
      <c r="K5075">
        <v>23.107617000000001</v>
      </c>
      <c r="P5075" t="s">
        <v>15236</v>
      </c>
      <c r="Q5075" t="s">
        <v>15250</v>
      </c>
      <c r="T5075" t="s">
        <v>15303</v>
      </c>
      <c r="U5075" t="s">
        <v>15317</v>
      </c>
    </row>
    <row r="5076" spans="1:21" x14ac:dyDescent="0.25">
      <c r="A5076">
        <v>2011</v>
      </c>
      <c r="B5076">
        <v>23</v>
      </c>
      <c r="C5076" t="s">
        <v>30</v>
      </c>
      <c r="D5076" t="s">
        <v>2440</v>
      </c>
      <c r="G5076" t="s">
        <v>13350</v>
      </c>
      <c r="H5076" t="s">
        <v>14592</v>
      </c>
      <c r="I5076">
        <v>18.627663999999999</v>
      </c>
      <c r="J5076">
        <v>0</v>
      </c>
      <c r="K5076">
        <v>18.627663999999999</v>
      </c>
      <c r="P5076" t="s">
        <v>15236</v>
      </c>
      <c r="Q5076" t="s">
        <v>15250</v>
      </c>
      <c r="T5076" t="s">
        <v>15303</v>
      </c>
      <c r="U5076" t="s">
        <v>15317</v>
      </c>
    </row>
    <row r="5077" spans="1:21" x14ac:dyDescent="0.25">
      <c r="A5077">
        <v>2011</v>
      </c>
      <c r="B5077">
        <v>23</v>
      </c>
      <c r="C5077" t="s">
        <v>30</v>
      </c>
      <c r="D5077" t="s">
        <v>2441</v>
      </c>
      <c r="G5077" t="s">
        <v>13351</v>
      </c>
      <c r="H5077" t="s">
        <v>14592</v>
      </c>
      <c r="I5077">
        <v>15</v>
      </c>
      <c r="J5077">
        <v>0</v>
      </c>
      <c r="K5077">
        <v>15</v>
      </c>
      <c r="P5077" t="s">
        <v>15236</v>
      </c>
      <c r="Q5077" t="s">
        <v>15250</v>
      </c>
      <c r="T5077" t="s">
        <v>15303</v>
      </c>
      <c r="U5077" t="s">
        <v>15317</v>
      </c>
    </row>
    <row r="5078" spans="1:21" x14ac:dyDescent="0.25">
      <c r="A5078">
        <v>2011</v>
      </c>
      <c r="B5078">
        <v>23</v>
      </c>
      <c r="C5078" t="s">
        <v>30</v>
      </c>
      <c r="D5078" t="s">
        <v>2442</v>
      </c>
      <c r="G5078" t="s">
        <v>13352</v>
      </c>
      <c r="H5078" t="s">
        <v>14592</v>
      </c>
      <c r="I5078">
        <v>14.082514</v>
      </c>
      <c r="J5078">
        <v>0</v>
      </c>
      <c r="K5078">
        <v>14.082514</v>
      </c>
      <c r="P5078" t="s">
        <v>15236</v>
      </c>
      <c r="Q5078" t="s">
        <v>15250</v>
      </c>
      <c r="T5078" t="s">
        <v>15303</v>
      </c>
      <c r="U5078" t="s">
        <v>15317</v>
      </c>
    </row>
    <row r="5079" spans="1:21" x14ac:dyDescent="0.25">
      <c r="A5079">
        <v>2011</v>
      </c>
      <c r="B5079">
        <v>23</v>
      </c>
      <c r="C5079" t="s">
        <v>30</v>
      </c>
      <c r="D5079" t="s">
        <v>2443</v>
      </c>
      <c r="G5079" t="s">
        <v>13353</v>
      </c>
      <c r="H5079" t="s">
        <v>14592</v>
      </c>
      <c r="I5079">
        <v>18.627663999999999</v>
      </c>
      <c r="J5079">
        <v>0</v>
      </c>
      <c r="K5079">
        <v>18.627663999999999</v>
      </c>
      <c r="P5079" t="s">
        <v>15236</v>
      </c>
      <c r="Q5079" t="s">
        <v>15250</v>
      </c>
      <c r="T5079" t="s">
        <v>15303</v>
      </c>
      <c r="U5079" t="s">
        <v>15317</v>
      </c>
    </row>
    <row r="5080" spans="1:21" x14ac:dyDescent="0.25">
      <c r="A5080">
        <v>2011</v>
      </c>
      <c r="B5080">
        <v>23</v>
      </c>
      <c r="C5080" t="s">
        <v>30</v>
      </c>
      <c r="D5080" t="s">
        <v>2444</v>
      </c>
      <c r="G5080" t="s">
        <v>13354</v>
      </c>
      <c r="H5080" t="s">
        <v>14592</v>
      </c>
      <c r="I5080">
        <v>12</v>
      </c>
      <c r="J5080">
        <v>0</v>
      </c>
      <c r="K5080">
        <v>12</v>
      </c>
      <c r="P5080" t="s">
        <v>15236</v>
      </c>
      <c r="Q5080" t="s">
        <v>15250</v>
      </c>
      <c r="T5080" t="s">
        <v>15303</v>
      </c>
      <c r="U5080" t="s">
        <v>15317</v>
      </c>
    </row>
    <row r="5081" spans="1:21" x14ac:dyDescent="0.25">
      <c r="A5081">
        <v>2011</v>
      </c>
      <c r="B5081">
        <v>23</v>
      </c>
      <c r="C5081" t="s">
        <v>30</v>
      </c>
      <c r="D5081" t="s">
        <v>2445</v>
      </c>
      <c r="G5081" t="s">
        <v>13355</v>
      </c>
      <c r="H5081" t="s">
        <v>14592</v>
      </c>
      <c r="I5081">
        <v>12</v>
      </c>
      <c r="J5081">
        <v>0</v>
      </c>
      <c r="K5081">
        <v>0</v>
      </c>
      <c r="P5081" t="s">
        <v>15236</v>
      </c>
      <c r="Q5081" t="s">
        <v>15250</v>
      </c>
      <c r="T5081" t="s">
        <v>15303</v>
      </c>
      <c r="U5081" t="s">
        <v>15317</v>
      </c>
    </row>
    <row r="5082" spans="1:21" x14ac:dyDescent="0.25">
      <c r="A5082">
        <v>2011</v>
      </c>
      <c r="B5082">
        <v>23</v>
      </c>
      <c r="C5082" t="s">
        <v>30</v>
      </c>
      <c r="D5082" t="s">
        <v>2446</v>
      </c>
      <c r="G5082" t="s">
        <v>13356</v>
      </c>
      <c r="H5082" t="s">
        <v>14592</v>
      </c>
      <c r="I5082">
        <v>12</v>
      </c>
      <c r="J5082">
        <v>0</v>
      </c>
      <c r="K5082">
        <v>0</v>
      </c>
      <c r="P5082" t="s">
        <v>15236</v>
      </c>
      <c r="Q5082" t="s">
        <v>15250</v>
      </c>
      <c r="T5082" t="s">
        <v>15303</v>
      </c>
      <c r="U5082" t="s">
        <v>15317</v>
      </c>
    </row>
    <row r="5083" spans="1:21" x14ac:dyDescent="0.25">
      <c r="A5083">
        <v>2011</v>
      </c>
      <c r="B5083">
        <v>23</v>
      </c>
      <c r="C5083" t="s">
        <v>30</v>
      </c>
      <c r="D5083" t="s">
        <v>2447</v>
      </c>
      <c r="G5083" t="s">
        <v>13357</v>
      </c>
      <c r="H5083" t="s">
        <v>14586</v>
      </c>
      <c r="I5083">
        <v>445</v>
      </c>
      <c r="J5083">
        <v>0</v>
      </c>
      <c r="K5083">
        <v>444.942903</v>
      </c>
      <c r="P5083" t="s">
        <v>17030</v>
      </c>
      <c r="Q5083" t="s">
        <v>18828</v>
      </c>
      <c r="R5083" t="s">
        <v>15210</v>
      </c>
      <c r="S5083" t="s">
        <v>15250</v>
      </c>
      <c r="T5083" t="s">
        <v>18829</v>
      </c>
      <c r="U5083" t="s">
        <v>15317</v>
      </c>
    </row>
    <row r="5084" spans="1:21" x14ac:dyDescent="0.25">
      <c r="A5084">
        <v>2011</v>
      </c>
      <c r="B5084">
        <v>23</v>
      </c>
      <c r="C5084" t="s">
        <v>30</v>
      </c>
      <c r="D5084" t="s">
        <v>2448</v>
      </c>
      <c r="G5084" t="s">
        <v>13358</v>
      </c>
      <c r="H5084" t="s">
        <v>14586</v>
      </c>
      <c r="I5084">
        <v>220</v>
      </c>
      <c r="J5084">
        <v>0</v>
      </c>
      <c r="K5084">
        <v>220</v>
      </c>
      <c r="R5084" t="s">
        <v>15210</v>
      </c>
      <c r="S5084" t="s">
        <v>15250</v>
      </c>
      <c r="T5084" t="s">
        <v>15303</v>
      </c>
      <c r="U5084" t="s">
        <v>15317</v>
      </c>
    </row>
    <row r="5085" spans="1:21" x14ac:dyDescent="0.25">
      <c r="A5085">
        <v>2011</v>
      </c>
      <c r="B5085">
        <v>23</v>
      </c>
      <c r="C5085" t="s">
        <v>30</v>
      </c>
      <c r="D5085" t="s">
        <v>2449</v>
      </c>
      <c r="G5085" t="s">
        <v>13359</v>
      </c>
      <c r="H5085" t="s">
        <v>14586</v>
      </c>
      <c r="I5085">
        <v>330</v>
      </c>
      <c r="J5085">
        <v>0</v>
      </c>
      <c r="K5085">
        <v>330</v>
      </c>
      <c r="R5085" t="s">
        <v>15210</v>
      </c>
      <c r="S5085" t="s">
        <v>15250</v>
      </c>
      <c r="T5085" t="s">
        <v>15303</v>
      </c>
      <c r="U5085" t="s">
        <v>15317</v>
      </c>
    </row>
    <row r="5086" spans="1:21" x14ac:dyDescent="0.25">
      <c r="A5086">
        <v>2011</v>
      </c>
      <c r="B5086">
        <v>23</v>
      </c>
      <c r="C5086" t="s">
        <v>30</v>
      </c>
      <c r="D5086" t="s">
        <v>2450</v>
      </c>
      <c r="G5086" t="s">
        <v>13360</v>
      </c>
      <c r="H5086" t="s">
        <v>14586</v>
      </c>
      <c r="I5086">
        <v>100</v>
      </c>
      <c r="J5086">
        <v>0</v>
      </c>
      <c r="K5086">
        <v>99.029740000000004</v>
      </c>
      <c r="R5086" t="s">
        <v>15210</v>
      </c>
      <c r="S5086" t="s">
        <v>15250</v>
      </c>
      <c r="T5086" t="s">
        <v>15303</v>
      </c>
      <c r="U5086" t="s">
        <v>15317</v>
      </c>
    </row>
    <row r="5087" spans="1:21" x14ac:dyDescent="0.25">
      <c r="A5087">
        <v>2011</v>
      </c>
      <c r="B5087">
        <v>23</v>
      </c>
      <c r="C5087" t="s">
        <v>30</v>
      </c>
      <c r="D5087" t="s">
        <v>2451</v>
      </c>
      <c r="E5087" t="s">
        <v>4174</v>
      </c>
      <c r="F5087" t="s">
        <v>8222</v>
      </c>
      <c r="G5087" t="s">
        <v>13361</v>
      </c>
      <c r="H5087" t="s">
        <v>14586</v>
      </c>
      <c r="I5087">
        <v>2200</v>
      </c>
      <c r="J5087">
        <v>0</v>
      </c>
      <c r="K5087">
        <v>2198.861911</v>
      </c>
      <c r="R5087" t="s">
        <v>15210</v>
      </c>
      <c r="S5087" t="s">
        <v>15250</v>
      </c>
      <c r="T5087" t="s">
        <v>15303</v>
      </c>
      <c r="U5087" t="s">
        <v>15317</v>
      </c>
    </row>
    <row r="5088" spans="1:21" x14ac:dyDescent="0.25">
      <c r="A5088">
        <v>2011</v>
      </c>
      <c r="B5088">
        <v>23</v>
      </c>
      <c r="C5088" t="s">
        <v>30</v>
      </c>
      <c r="D5088" t="s">
        <v>2452</v>
      </c>
      <c r="G5088" t="s">
        <v>13177</v>
      </c>
      <c r="H5088" t="s">
        <v>14592</v>
      </c>
      <c r="I5088">
        <v>0</v>
      </c>
      <c r="J5088">
        <v>0</v>
      </c>
      <c r="K5088">
        <v>234.34347700000001</v>
      </c>
      <c r="P5088" t="s">
        <v>15236</v>
      </c>
      <c r="Q5088" t="s">
        <v>15250</v>
      </c>
      <c r="T5088" t="s">
        <v>15303</v>
      </c>
      <c r="U5088" t="s">
        <v>15317</v>
      </c>
    </row>
    <row r="5089" spans="1:21" x14ac:dyDescent="0.25">
      <c r="A5089">
        <v>2011</v>
      </c>
      <c r="B5089">
        <v>23</v>
      </c>
      <c r="C5089" t="s">
        <v>40</v>
      </c>
      <c r="D5089" t="s">
        <v>1943</v>
      </c>
      <c r="G5089" t="s">
        <v>12721</v>
      </c>
      <c r="H5089" t="s">
        <v>14678</v>
      </c>
      <c r="I5089">
        <v>0</v>
      </c>
      <c r="J5089">
        <v>0</v>
      </c>
      <c r="K5089">
        <v>5601.3926000000001</v>
      </c>
      <c r="U5089" t="s">
        <v>15316</v>
      </c>
    </row>
    <row r="5090" spans="1:21" x14ac:dyDescent="0.25">
      <c r="A5090">
        <v>2011</v>
      </c>
      <c r="B5090">
        <v>23</v>
      </c>
      <c r="C5090" t="s">
        <v>40</v>
      </c>
      <c r="D5090" t="s">
        <v>2333</v>
      </c>
      <c r="G5090" t="s">
        <v>12107</v>
      </c>
      <c r="H5090" t="s">
        <v>14587</v>
      </c>
      <c r="I5090">
        <v>0</v>
      </c>
      <c r="J5090">
        <v>0</v>
      </c>
      <c r="K5090">
        <v>24151.922302999999</v>
      </c>
      <c r="U5090" t="s">
        <v>15316</v>
      </c>
    </row>
    <row r="5091" spans="1:21" x14ac:dyDescent="0.25">
      <c r="A5091">
        <v>2011</v>
      </c>
      <c r="B5091">
        <v>23</v>
      </c>
      <c r="C5091" t="s">
        <v>41</v>
      </c>
      <c r="D5091" t="s">
        <v>1944</v>
      </c>
      <c r="G5091" t="s">
        <v>12111</v>
      </c>
      <c r="H5091" t="s">
        <v>14595</v>
      </c>
      <c r="I5091">
        <v>0</v>
      </c>
      <c r="J5091">
        <v>0</v>
      </c>
      <c r="K5091">
        <v>0.43212299999999998</v>
      </c>
      <c r="P5091" t="s">
        <v>15342</v>
      </c>
      <c r="Q5091" t="s">
        <v>15239</v>
      </c>
      <c r="R5091" t="s">
        <v>15342</v>
      </c>
      <c r="S5091" t="s">
        <v>15239</v>
      </c>
      <c r="T5091" t="s">
        <v>15302</v>
      </c>
      <c r="U5091" t="s">
        <v>15317</v>
      </c>
    </row>
    <row r="5092" spans="1:21" x14ac:dyDescent="0.25">
      <c r="A5092">
        <v>2011</v>
      </c>
      <c r="B5092">
        <v>24</v>
      </c>
      <c r="C5092" t="s">
        <v>35</v>
      </c>
      <c r="D5092" t="s">
        <v>1328</v>
      </c>
      <c r="G5092" t="s">
        <v>12142</v>
      </c>
      <c r="H5092" t="s">
        <v>14457</v>
      </c>
      <c r="I5092">
        <v>193025.42965000001</v>
      </c>
      <c r="J5092">
        <v>0</v>
      </c>
      <c r="K5092">
        <v>188160.38672000001</v>
      </c>
      <c r="U5092" t="s">
        <v>15316</v>
      </c>
    </row>
    <row r="5093" spans="1:21" x14ac:dyDescent="0.25">
      <c r="A5093">
        <v>2011</v>
      </c>
      <c r="B5093">
        <v>24</v>
      </c>
      <c r="C5093" t="s">
        <v>35</v>
      </c>
      <c r="D5093" t="s">
        <v>1329</v>
      </c>
      <c r="G5093" t="s">
        <v>12143</v>
      </c>
      <c r="H5093" t="s">
        <v>14457</v>
      </c>
      <c r="I5093">
        <v>2410.6894000000002</v>
      </c>
      <c r="J5093">
        <v>0</v>
      </c>
      <c r="K5093">
        <v>2536.3771980000001</v>
      </c>
      <c r="U5093" t="s">
        <v>15316</v>
      </c>
    </row>
    <row r="5094" spans="1:21" x14ac:dyDescent="0.25">
      <c r="A5094">
        <v>2011</v>
      </c>
      <c r="B5094">
        <v>24</v>
      </c>
      <c r="C5094" t="s">
        <v>35</v>
      </c>
      <c r="D5094" t="s">
        <v>1330</v>
      </c>
      <c r="G5094" t="s">
        <v>12144</v>
      </c>
      <c r="H5094" t="s">
        <v>14457</v>
      </c>
      <c r="I5094">
        <v>53.7943</v>
      </c>
      <c r="J5094">
        <v>0</v>
      </c>
      <c r="K5094">
        <v>29.827615000000002</v>
      </c>
      <c r="L5094" s="124"/>
      <c r="M5094" s="124"/>
      <c r="N5094" s="124"/>
      <c r="O5094" s="124"/>
      <c r="P5094" s="124"/>
      <c r="Q5094" s="124"/>
      <c r="R5094" s="124"/>
      <c r="S5094" s="124"/>
      <c r="T5094" s="124"/>
      <c r="U5094" s="124" t="s">
        <v>15316</v>
      </c>
    </row>
    <row r="5095" spans="1:21" x14ac:dyDescent="0.25">
      <c r="A5095">
        <v>2011</v>
      </c>
      <c r="B5095">
        <v>24</v>
      </c>
      <c r="C5095" t="s">
        <v>35</v>
      </c>
      <c r="D5095" t="s">
        <v>1331</v>
      </c>
      <c r="G5095" t="s">
        <v>12145</v>
      </c>
      <c r="H5095" t="s">
        <v>14457</v>
      </c>
      <c r="I5095">
        <v>3349.2465999999999</v>
      </c>
      <c r="J5095">
        <v>0</v>
      </c>
      <c r="K5095">
        <v>2723.2786719999999</v>
      </c>
      <c r="U5095" t="s">
        <v>15316</v>
      </c>
    </row>
    <row r="5096" spans="1:21" x14ac:dyDescent="0.25">
      <c r="A5096">
        <v>2011</v>
      </c>
      <c r="B5096">
        <v>24</v>
      </c>
      <c r="C5096" t="s">
        <v>35</v>
      </c>
      <c r="D5096" t="s">
        <v>1332</v>
      </c>
      <c r="G5096" t="s">
        <v>12146</v>
      </c>
      <c r="H5096" t="s">
        <v>14457</v>
      </c>
      <c r="I5096">
        <v>31149.047553</v>
      </c>
      <c r="J5096">
        <v>0</v>
      </c>
      <c r="K5096">
        <v>30814.009052000001</v>
      </c>
      <c r="U5096" t="s">
        <v>15316</v>
      </c>
    </row>
    <row r="5097" spans="1:21" x14ac:dyDescent="0.25">
      <c r="A5097">
        <v>2011</v>
      </c>
      <c r="B5097">
        <v>24</v>
      </c>
      <c r="C5097" t="s">
        <v>35</v>
      </c>
      <c r="D5097" t="s">
        <v>1333</v>
      </c>
      <c r="G5097" t="s">
        <v>12147</v>
      </c>
      <c r="H5097" t="s">
        <v>14457</v>
      </c>
      <c r="I5097">
        <v>2.9999999999999997E-4</v>
      </c>
      <c r="J5097">
        <v>0</v>
      </c>
      <c r="K5097">
        <v>0</v>
      </c>
      <c r="U5097" t="s">
        <v>15316</v>
      </c>
    </row>
    <row r="5098" spans="1:21" x14ac:dyDescent="0.25">
      <c r="A5098">
        <v>2011</v>
      </c>
      <c r="B5098">
        <v>24</v>
      </c>
      <c r="C5098" t="s">
        <v>35</v>
      </c>
      <c r="D5098" t="s">
        <v>1334</v>
      </c>
      <c r="G5098" t="s">
        <v>12148</v>
      </c>
      <c r="H5098" t="s">
        <v>14457</v>
      </c>
      <c r="I5098">
        <v>77.400049999999993</v>
      </c>
      <c r="J5098">
        <v>0</v>
      </c>
      <c r="K5098">
        <v>41.029958999999998</v>
      </c>
      <c r="U5098" t="s">
        <v>15316</v>
      </c>
    </row>
    <row r="5099" spans="1:21" x14ac:dyDescent="0.25">
      <c r="A5099">
        <v>2011</v>
      </c>
      <c r="B5099">
        <v>24</v>
      </c>
      <c r="C5099" t="s">
        <v>35</v>
      </c>
      <c r="D5099" t="s">
        <v>1335</v>
      </c>
      <c r="G5099" t="s">
        <v>12149</v>
      </c>
      <c r="H5099" t="s">
        <v>14457</v>
      </c>
      <c r="I5099">
        <v>194.89263500000001</v>
      </c>
      <c r="J5099">
        <v>0</v>
      </c>
      <c r="K5099">
        <v>224.47915900000001</v>
      </c>
      <c r="U5099" t="s">
        <v>15316</v>
      </c>
    </row>
    <row r="5100" spans="1:21" x14ac:dyDescent="0.25">
      <c r="A5100">
        <v>2011</v>
      </c>
      <c r="B5100">
        <v>24</v>
      </c>
      <c r="C5100" t="s">
        <v>35</v>
      </c>
      <c r="D5100" t="s">
        <v>1336</v>
      </c>
      <c r="G5100" t="s">
        <v>12150</v>
      </c>
      <c r="H5100" t="s">
        <v>14457</v>
      </c>
      <c r="I5100">
        <v>9574.8667249999999</v>
      </c>
      <c r="J5100">
        <v>0</v>
      </c>
      <c r="K5100">
        <v>8337.9801439999992</v>
      </c>
      <c r="U5100" t="s">
        <v>15316</v>
      </c>
    </row>
    <row r="5101" spans="1:21" x14ac:dyDescent="0.25">
      <c r="A5101">
        <v>2011</v>
      </c>
      <c r="B5101">
        <v>25</v>
      </c>
      <c r="C5101" t="s">
        <v>25</v>
      </c>
      <c r="D5101" t="s">
        <v>1945</v>
      </c>
      <c r="E5101" t="s">
        <v>4175</v>
      </c>
      <c r="F5101" t="s">
        <v>8223</v>
      </c>
      <c r="G5101" t="s">
        <v>12722</v>
      </c>
      <c r="H5101" t="s">
        <v>14083</v>
      </c>
      <c r="I5101">
        <v>27482.235506000001</v>
      </c>
      <c r="J5101">
        <v>0</v>
      </c>
      <c r="K5101">
        <v>28759.568862</v>
      </c>
      <c r="L5101" t="s">
        <v>18830</v>
      </c>
      <c r="M5101" t="s">
        <v>15246</v>
      </c>
      <c r="N5101" t="s">
        <v>18831</v>
      </c>
      <c r="O5101" t="s">
        <v>15246</v>
      </c>
      <c r="P5101" t="s">
        <v>18348</v>
      </c>
      <c r="Q5101" t="s">
        <v>15246</v>
      </c>
      <c r="R5101" t="s">
        <v>18348</v>
      </c>
      <c r="S5101" t="s">
        <v>15246</v>
      </c>
      <c r="T5101" t="s">
        <v>15304</v>
      </c>
      <c r="U5101" t="s">
        <v>15317</v>
      </c>
    </row>
    <row r="5102" spans="1:21" x14ac:dyDescent="0.25">
      <c r="A5102">
        <v>2011</v>
      </c>
      <c r="B5102">
        <v>25</v>
      </c>
      <c r="C5102" t="s">
        <v>25</v>
      </c>
      <c r="D5102" t="s">
        <v>1946</v>
      </c>
      <c r="E5102" t="s">
        <v>4176</v>
      </c>
      <c r="F5102" t="s">
        <v>8224</v>
      </c>
      <c r="G5102" t="s">
        <v>12723</v>
      </c>
      <c r="H5102" t="s">
        <v>14084</v>
      </c>
      <c r="I5102">
        <v>737.95390099999997</v>
      </c>
      <c r="J5102">
        <v>0</v>
      </c>
      <c r="K5102">
        <v>876.84720400000003</v>
      </c>
      <c r="L5102" t="s">
        <v>18832</v>
      </c>
      <c r="M5102" t="s">
        <v>15246</v>
      </c>
      <c r="N5102" t="s">
        <v>18833</v>
      </c>
      <c r="O5102" t="s">
        <v>15246</v>
      </c>
      <c r="P5102" t="s">
        <v>18349</v>
      </c>
      <c r="Q5102" t="s">
        <v>15246</v>
      </c>
      <c r="R5102" t="s">
        <v>18349</v>
      </c>
      <c r="S5102" t="s">
        <v>15246</v>
      </c>
      <c r="T5102" t="s">
        <v>15304</v>
      </c>
      <c r="U5102" t="s">
        <v>15317</v>
      </c>
    </row>
    <row r="5103" spans="1:21" x14ac:dyDescent="0.25">
      <c r="A5103">
        <v>2011</v>
      </c>
      <c r="B5103">
        <v>25</v>
      </c>
      <c r="C5103" t="s">
        <v>28</v>
      </c>
      <c r="D5103" t="s">
        <v>2334</v>
      </c>
      <c r="G5103" t="s">
        <v>13362</v>
      </c>
      <c r="H5103" t="s">
        <v>14083</v>
      </c>
      <c r="I5103">
        <v>0</v>
      </c>
      <c r="J5103">
        <v>0</v>
      </c>
      <c r="K5103">
        <v>8.4760760000000008</v>
      </c>
      <c r="P5103" t="s">
        <v>18158</v>
      </c>
      <c r="Q5103" t="s">
        <v>15246</v>
      </c>
      <c r="R5103" t="s">
        <v>18348</v>
      </c>
      <c r="S5103" t="s">
        <v>15246</v>
      </c>
      <c r="T5103" t="s">
        <v>15304</v>
      </c>
      <c r="U5103" t="s">
        <v>15317</v>
      </c>
    </row>
    <row r="5104" spans="1:21" x14ac:dyDescent="0.25">
      <c r="A5104">
        <v>2011</v>
      </c>
      <c r="B5104">
        <v>25</v>
      </c>
      <c r="C5104" t="s">
        <v>34</v>
      </c>
      <c r="D5104" t="s">
        <v>1339</v>
      </c>
      <c r="G5104" t="s">
        <v>12153</v>
      </c>
      <c r="H5104" t="s">
        <v>14458</v>
      </c>
      <c r="I5104">
        <v>14186.116308000001</v>
      </c>
      <c r="J5104">
        <v>0</v>
      </c>
      <c r="K5104">
        <v>0</v>
      </c>
      <c r="P5104" t="s">
        <v>18008</v>
      </c>
      <c r="Q5104" t="s">
        <v>17708</v>
      </c>
      <c r="R5104" t="s">
        <v>17200</v>
      </c>
      <c r="S5104" t="s">
        <v>15246</v>
      </c>
      <c r="T5104" t="s">
        <v>17278</v>
      </c>
      <c r="U5104" t="s">
        <v>15317</v>
      </c>
    </row>
    <row r="5105" spans="1:21" x14ac:dyDescent="0.25">
      <c r="A5105">
        <v>2011</v>
      </c>
      <c r="B5105">
        <v>25</v>
      </c>
      <c r="C5105" t="s">
        <v>34</v>
      </c>
      <c r="D5105" t="s">
        <v>1340</v>
      </c>
      <c r="G5105" t="s">
        <v>12154</v>
      </c>
      <c r="H5105" t="s">
        <v>14458</v>
      </c>
      <c r="I5105">
        <v>190.268844</v>
      </c>
      <c r="J5105">
        <v>0</v>
      </c>
      <c r="K5105">
        <v>0</v>
      </c>
      <c r="P5105" t="s">
        <v>16992</v>
      </c>
      <c r="Q5105" t="s">
        <v>17708</v>
      </c>
      <c r="R5105" t="s">
        <v>17200</v>
      </c>
      <c r="S5105" t="s">
        <v>15246</v>
      </c>
      <c r="T5105" t="s">
        <v>17278</v>
      </c>
      <c r="U5105" t="s">
        <v>15317</v>
      </c>
    </row>
    <row r="5106" spans="1:21" x14ac:dyDescent="0.25">
      <c r="A5106">
        <v>2011</v>
      </c>
      <c r="B5106">
        <v>25</v>
      </c>
      <c r="C5106" t="s">
        <v>34</v>
      </c>
      <c r="D5106" t="s">
        <v>1341</v>
      </c>
      <c r="G5106" t="s">
        <v>12155</v>
      </c>
      <c r="H5106" t="s">
        <v>14458</v>
      </c>
      <c r="I5106">
        <v>0</v>
      </c>
      <c r="J5106">
        <v>0</v>
      </c>
      <c r="K5106">
        <v>0</v>
      </c>
      <c r="P5106" t="s">
        <v>17165</v>
      </c>
      <c r="Q5106" t="s">
        <v>15246</v>
      </c>
      <c r="R5106" t="s">
        <v>17200</v>
      </c>
      <c r="S5106" t="s">
        <v>15246</v>
      </c>
      <c r="T5106" t="s">
        <v>15304</v>
      </c>
      <c r="U5106" t="s">
        <v>15317</v>
      </c>
    </row>
    <row r="5107" spans="1:21" x14ac:dyDescent="0.25">
      <c r="A5107">
        <v>2011</v>
      </c>
      <c r="B5107">
        <v>25</v>
      </c>
      <c r="C5107" t="s">
        <v>22</v>
      </c>
      <c r="D5107" t="s">
        <v>1947</v>
      </c>
      <c r="G5107" t="s">
        <v>10941</v>
      </c>
      <c r="H5107" t="s">
        <v>14221</v>
      </c>
      <c r="I5107">
        <v>1633.5638819999999</v>
      </c>
      <c r="J5107">
        <v>0</v>
      </c>
      <c r="K5107">
        <v>65.507199</v>
      </c>
      <c r="U5107" t="s">
        <v>15316</v>
      </c>
    </row>
    <row r="5108" spans="1:21" x14ac:dyDescent="0.25">
      <c r="A5108">
        <v>2011</v>
      </c>
      <c r="B5108">
        <v>25</v>
      </c>
      <c r="C5108" t="s">
        <v>23</v>
      </c>
      <c r="D5108" t="s">
        <v>1948</v>
      </c>
      <c r="G5108" t="s">
        <v>10942</v>
      </c>
      <c r="H5108" t="s">
        <v>14222</v>
      </c>
      <c r="I5108">
        <v>9.5794979999999992</v>
      </c>
      <c r="J5108">
        <v>0</v>
      </c>
      <c r="K5108">
        <v>8.0780119999999993</v>
      </c>
      <c r="U5108" t="s">
        <v>15316</v>
      </c>
    </row>
    <row r="5109" spans="1:21" x14ac:dyDescent="0.25">
      <c r="A5109">
        <v>2011</v>
      </c>
      <c r="B5109">
        <v>25</v>
      </c>
      <c r="C5109" t="s">
        <v>23</v>
      </c>
      <c r="D5109" t="s">
        <v>1343</v>
      </c>
      <c r="G5109" t="s">
        <v>10957</v>
      </c>
      <c r="H5109" t="s">
        <v>14723</v>
      </c>
      <c r="I5109">
        <v>3.3486639999999999</v>
      </c>
      <c r="J5109">
        <v>0</v>
      </c>
      <c r="K5109">
        <v>0.97322799999999998</v>
      </c>
      <c r="R5109" t="s">
        <v>18004</v>
      </c>
      <c r="S5109" t="s">
        <v>15246</v>
      </c>
      <c r="T5109" t="s">
        <v>15304</v>
      </c>
      <c r="U5109" t="s">
        <v>15317</v>
      </c>
    </row>
    <row r="5110" spans="1:21" x14ac:dyDescent="0.25">
      <c r="A5110">
        <v>2011</v>
      </c>
      <c r="B5110">
        <v>25</v>
      </c>
      <c r="C5110" t="s">
        <v>29</v>
      </c>
      <c r="D5110" t="s">
        <v>2335</v>
      </c>
      <c r="G5110" t="s">
        <v>13363</v>
      </c>
      <c r="H5110" t="s">
        <v>14083</v>
      </c>
      <c r="I5110">
        <v>0</v>
      </c>
      <c r="J5110">
        <v>0</v>
      </c>
      <c r="K5110">
        <v>4.8526220000000002</v>
      </c>
      <c r="P5110" t="s">
        <v>17683</v>
      </c>
      <c r="Q5110" t="s">
        <v>15246</v>
      </c>
      <c r="R5110" t="s">
        <v>18348</v>
      </c>
      <c r="S5110" t="s">
        <v>15246</v>
      </c>
      <c r="T5110" t="s">
        <v>15304</v>
      </c>
      <c r="U5110" t="s">
        <v>15317</v>
      </c>
    </row>
    <row r="5111" spans="1:21" x14ac:dyDescent="0.25">
      <c r="A5111">
        <v>2011</v>
      </c>
      <c r="B5111">
        <v>25</v>
      </c>
      <c r="C5111" t="s">
        <v>29</v>
      </c>
      <c r="D5111" t="s">
        <v>2453</v>
      </c>
      <c r="G5111" t="s">
        <v>13364</v>
      </c>
      <c r="H5111" t="s">
        <v>14084</v>
      </c>
      <c r="I5111">
        <v>0</v>
      </c>
      <c r="J5111">
        <v>0</v>
      </c>
      <c r="K5111">
        <v>4.6094080000000002</v>
      </c>
      <c r="P5111" t="s">
        <v>17685</v>
      </c>
      <c r="Q5111" t="s">
        <v>15246</v>
      </c>
      <c r="R5111" t="s">
        <v>18349</v>
      </c>
      <c r="S5111" t="s">
        <v>15246</v>
      </c>
      <c r="T5111" t="s">
        <v>15304</v>
      </c>
      <c r="U5111" t="s">
        <v>15317</v>
      </c>
    </row>
    <row r="5112" spans="1:21" x14ac:dyDescent="0.25">
      <c r="A5112">
        <v>2011</v>
      </c>
      <c r="B5112">
        <v>25</v>
      </c>
      <c r="C5112" t="s">
        <v>29</v>
      </c>
      <c r="D5112" t="s">
        <v>2454</v>
      </c>
      <c r="G5112" t="s">
        <v>13365</v>
      </c>
      <c r="H5112" t="s">
        <v>14083</v>
      </c>
      <c r="I5112">
        <v>0</v>
      </c>
      <c r="J5112">
        <v>0</v>
      </c>
      <c r="K5112">
        <v>1.0887500000000001</v>
      </c>
      <c r="P5112" t="s">
        <v>17697</v>
      </c>
      <c r="Q5112" t="s">
        <v>17698</v>
      </c>
      <c r="R5112" t="s">
        <v>18348</v>
      </c>
      <c r="S5112" t="s">
        <v>15246</v>
      </c>
      <c r="T5112" t="s">
        <v>17946</v>
      </c>
      <c r="U5112" t="s">
        <v>15317</v>
      </c>
    </row>
    <row r="5113" spans="1:21" x14ac:dyDescent="0.25">
      <c r="A5113">
        <v>2011</v>
      </c>
      <c r="B5113">
        <v>25</v>
      </c>
      <c r="C5113" t="s">
        <v>29</v>
      </c>
      <c r="D5113" t="s">
        <v>2336</v>
      </c>
      <c r="G5113" t="s">
        <v>13366</v>
      </c>
      <c r="H5113" t="s">
        <v>14083</v>
      </c>
      <c r="I5113">
        <v>0</v>
      </c>
      <c r="J5113">
        <v>0</v>
      </c>
      <c r="K5113">
        <v>6.8769619999999998</v>
      </c>
      <c r="P5113" t="s">
        <v>18184</v>
      </c>
      <c r="Q5113" t="s">
        <v>15246</v>
      </c>
      <c r="R5113" t="s">
        <v>18348</v>
      </c>
      <c r="S5113" t="s">
        <v>15246</v>
      </c>
      <c r="T5113" t="s">
        <v>15304</v>
      </c>
      <c r="U5113" t="s">
        <v>15317</v>
      </c>
    </row>
    <row r="5114" spans="1:21" x14ac:dyDescent="0.25">
      <c r="A5114">
        <v>2011</v>
      </c>
      <c r="B5114">
        <v>25</v>
      </c>
      <c r="C5114" t="s">
        <v>29</v>
      </c>
      <c r="D5114" t="s">
        <v>2455</v>
      </c>
      <c r="G5114" t="s">
        <v>11555</v>
      </c>
      <c r="H5114" t="s">
        <v>14084</v>
      </c>
      <c r="I5114">
        <v>0</v>
      </c>
      <c r="J5114">
        <v>0</v>
      </c>
      <c r="K5114">
        <v>7.0496999999999996</v>
      </c>
      <c r="P5114" t="s">
        <v>17716</v>
      </c>
      <c r="Q5114" t="s">
        <v>17717</v>
      </c>
      <c r="R5114" t="s">
        <v>18349</v>
      </c>
      <c r="S5114" t="s">
        <v>15246</v>
      </c>
      <c r="T5114" t="s">
        <v>17721</v>
      </c>
      <c r="U5114" t="s">
        <v>15317</v>
      </c>
    </row>
    <row r="5115" spans="1:21" x14ac:dyDescent="0.25">
      <c r="A5115">
        <v>2011</v>
      </c>
      <c r="B5115">
        <v>25</v>
      </c>
      <c r="C5115" t="s">
        <v>29</v>
      </c>
      <c r="D5115" t="s">
        <v>2338</v>
      </c>
      <c r="G5115" t="s">
        <v>13367</v>
      </c>
      <c r="H5115" t="s">
        <v>14083</v>
      </c>
      <c r="I5115">
        <v>0</v>
      </c>
      <c r="J5115">
        <v>0</v>
      </c>
      <c r="K5115">
        <v>36.665213999999999</v>
      </c>
      <c r="P5115" t="s">
        <v>17283</v>
      </c>
      <c r="Q5115" t="s">
        <v>15246</v>
      </c>
      <c r="R5115" t="s">
        <v>18348</v>
      </c>
      <c r="S5115" t="s">
        <v>15246</v>
      </c>
      <c r="T5115" t="s">
        <v>15304</v>
      </c>
      <c r="U5115" t="s">
        <v>15317</v>
      </c>
    </row>
    <row r="5116" spans="1:21" x14ac:dyDescent="0.25">
      <c r="A5116">
        <v>2011</v>
      </c>
      <c r="B5116">
        <v>25</v>
      </c>
      <c r="C5116" t="s">
        <v>29</v>
      </c>
      <c r="D5116" t="s">
        <v>2340</v>
      </c>
      <c r="G5116" t="s">
        <v>12549</v>
      </c>
      <c r="H5116" t="s">
        <v>14083</v>
      </c>
      <c r="I5116">
        <v>0</v>
      </c>
      <c r="J5116">
        <v>0</v>
      </c>
      <c r="K5116">
        <v>0</v>
      </c>
      <c r="R5116" t="s">
        <v>18348</v>
      </c>
      <c r="S5116" t="s">
        <v>15246</v>
      </c>
      <c r="T5116" t="s">
        <v>15304</v>
      </c>
      <c r="U5116" t="s">
        <v>15317</v>
      </c>
    </row>
    <row r="5117" spans="1:21" x14ac:dyDescent="0.25">
      <c r="A5117">
        <v>2011</v>
      </c>
      <c r="B5117">
        <v>25</v>
      </c>
      <c r="C5117" t="s">
        <v>30</v>
      </c>
      <c r="D5117" t="s">
        <v>1344</v>
      </c>
      <c r="E5117" t="s">
        <v>4177</v>
      </c>
      <c r="F5117" t="s">
        <v>8225</v>
      </c>
      <c r="G5117" t="s">
        <v>12157</v>
      </c>
      <c r="H5117" t="s">
        <v>14083</v>
      </c>
      <c r="I5117">
        <v>168.74649700000001</v>
      </c>
      <c r="J5117">
        <v>0</v>
      </c>
      <c r="K5117">
        <v>177.51809800000001</v>
      </c>
      <c r="L5117" t="s">
        <v>18834</v>
      </c>
      <c r="M5117" t="s">
        <v>17617</v>
      </c>
      <c r="N5117" t="s">
        <v>18835</v>
      </c>
      <c r="O5117" t="s">
        <v>15246</v>
      </c>
      <c r="P5117" t="s">
        <v>18009</v>
      </c>
      <c r="Q5117" t="s">
        <v>17617</v>
      </c>
      <c r="R5117" t="s">
        <v>18348</v>
      </c>
      <c r="S5117" t="s">
        <v>15246</v>
      </c>
      <c r="T5117" t="s">
        <v>17619</v>
      </c>
      <c r="U5117" t="s">
        <v>15317</v>
      </c>
    </row>
    <row r="5118" spans="1:21" x14ac:dyDescent="0.25">
      <c r="A5118">
        <v>2011</v>
      </c>
      <c r="B5118">
        <v>25</v>
      </c>
      <c r="C5118" t="s">
        <v>30</v>
      </c>
      <c r="D5118" t="s">
        <v>1949</v>
      </c>
      <c r="E5118" t="s">
        <v>4178</v>
      </c>
      <c r="F5118" t="s">
        <v>8226</v>
      </c>
      <c r="G5118" t="s">
        <v>12724</v>
      </c>
      <c r="H5118" t="s">
        <v>14083</v>
      </c>
      <c r="I5118">
        <v>21.929002000000001</v>
      </c>
      <c r="J5118">
        <v>0</v>
      </c>
      <c r="K5118">
        <v>13.157401</v>
      </c>
      <c r="L5118" t="s">
        <v>18834</v>
      </c>
      <c r="M5118" t="s">
        <v>17617</v>
      </c>
      <c r="N5118" t="s">
        <v>18836</v>
      </c>
      <c r="O5118" t="s">
        <v>17635</v>
      </c>
      <c r="P5118" t="s">
        <v>18350</v>
      </c>
      <c r="Q5118" t="s">
        <v>17617</v>
      </c>
      <c r="R5118" t="s">
        <v>18348</v>
      </c>
      <c r="S5118" t="s">
        <v>15246</v>
      </c>
      <c r="T5118" t="s">
        <v>17721</v>
      </c>
      <c r="U5118" t="s">
        <v>15317</v>
      </c>
    </row>
    <row r="5119" spans="1:21" x14ac:dyDescent="0.25">
      <c r="A5119">
        <v>2011</v>
      </c>
      <c r="B5119">
        <v>25</v>
      </c>
      <c r="C5119" t="s">
        <v>30</v>
      </c>
      <c r="D5119" t="s">
        <v>2341</v>
      </c>
      <c r="G5119" t="s">
        <v>12551</v>
      </c>
      <c r="H5119" t="s">
        <v>14083</v>
      </c>
      <c r="I5119">
        <v>0</v>
      </c>
      <c r="J5119">
        <v>0</v>
      </c>
      <c r="K5119">
        <v>0</v>
      </c>
      <c r="P5119" t="s">
        <v>15207</v>
      </c>
      <c r="Q5119" t="s">
        <v>15246</v>
      </c>
      <c r="R5119" t="s">
        <v>18348</v>
      </c>
      <c r="S5119" t="s">
        <v>15246</v>
      </c>
      <c r="T5119" t="s">
        <v>15304</v>
      </c>
      <c r="U5119" t="s">
        <v>15317</v>
      </c>
    </row>
    <row r="5120" spans="1:21" x14ac:dyDescent="0.25">
      <c r="A5120">
        <v>2011</v>
      </c>
      <c r="B5120">
        <v>25</v>
      </c>
      <c r="C5120" t="s">
        <v>30</v>
      </c>
      <c r="D5120" t="s">
        <v>2456</v>
      </c>
      <c r="G5120" t="s">
        <v>13368</v>
      </c>
      <c r="H5120" t="s">
        <v>14084</v>
      </c>
      <c r="I5120">
        <v>0</v>
      </c>
      <c r="J5120">
        <v>0</v>
      </c>
      <c r="K5120">
        <v>4.5999999999999999E-2</v>
      </c>
      <c r="P5120" t="s">
        <v>17735</v>
      </c>
      <c r="Q5120" t="s">
        <v>15246</v>
      </c>
      <c r="R5120" t="s">
        <v>18349</v>
      </c>
      <c r="S5120" t="s">
        <v>15246</v>
      </c>
      <c r="T5120" t="s">
        <v>15304</v>
      </c>
      <c r="U5120" t="s">
        <v>15317</v>
      </c>
    </row>
    <row r="5121" spans="1:21" x14ac:dyDescent="0.25">
      <c r="A5121">
        <v>2011</v>
      </c>
      <c r="B5121">
        <v>25</v>
      </c>
      <c r="C5121" t="s">
        <v>30</v>
      </c>
      <c r="D5121" t="s">
        <v>2457</v>
      </c>
      <c r="G5121" t="s">
        <v>13369</v>
      </c>
      <c r="H5121" t="s">
        <v>14083</v>
      </c>
      <c r="I5121">
        <v>0</v>
      </c>
      <c r="J5121">
        <v>0</v>
      </c>
      <c r="K5121">
        <v>0.356097</v>
      </c>
      <c r="P5121" t="s">
        <v>18486</v>
      </c>
      <c r="Q5121" t="s">
        <v>17515</v>
      </c>
      <c r="R5121" t="s">
        <v>18348</v>
      </c>
      <c r="S5121" t="s">
        <v>15246</v>
      </c>
      <c r="T5121" t="s">
        <v>17640</v>
      </c>
      <c r="U5121" t="s">
        <v>15317</v>
      </c>
    </row>
    <row r="5122" spans="1:21" x14ac:dyDescent="0.25">
      <c r="A5122">
        <v>2011</v>
      </c>
      <c r="B5122">
        <v>27</v>
      </c>
      <c r="C5122" t="s">
        <v>20</v>
      </c>
      <c r="D5122" t="s">
        <v>1345</v>
      </c>
      <c r="G5122" t="s">
        <v>11883</v>
      </c>
      <c r="H5122" t="s">
        <v>14459</v>
      </c>
      <c r="I5122">
        <v>11.1</v>
      </c>
      <c r="J5122">
        <v>0</v>
      </c>
      <c r="K5122">
        <v>14.402554</v>
      </c>
      <c r="U5122" t="s">
        <v>15316</v>
      </c>
    </row>
    <row r="5123" spans="1:21" x14ac:dyDescent="0.25">
      <c r="A5123">
        <v>2011</v>
      </c>
      <c r="B5123">
        <v>27</v>
      </c>
      <c r="C5123" t="s">
        <v>20</v>
      </c>
      <c r="D5123" t="s">
        <v>1346</v>
      </c>
      <c r="G5123" t="s">
        <v>10937</v>
      </c>
      <c r="H5123" t="s">
        <v>14459</v>
      </c>
      <c r="I5123">
        <v>23.9</v>
      </c>
      <c r="J5123">
        <v>0</v>
      </c>
      <c r="K5123">
        <v>31.560835000000001</v>
      </c>
      <c r="U5123" t="s">
        <v>15316</v>
      </c>
    </row>
    <row r="5124" spans="1:21" x14ac:dyDescent="0.25">
      <c r="A5124">
        <v>2011</v>
      </c>
      <c r="B5124">
        <v>27</v>
      </c>
      <c r="C5124" t="s">
        <v>22</v>
      </c>
      <c r="D5124" t="s">
        <v>1347</v>
      </c>
      <c r="G5124" t="s">
        <v>10941</v>
      </c>
      <c r="H5124" t="s">
        <v>14221</v>
      </c>
      <c r="I5124">
        <v>132.99677700000001</v>
      </c>
      <c r="J5124">
        <v>0</v>
      </c>
      <c r="K5124">
        <v>372.81883499999998</v>
      </c>
      <c r="U5124" t="s">
        <v>15316</v>
      </c>
    </row>
    <row r="5125" spans="1:21" x14ac:dyDescent="0.25">
      <c r="A5125">
        <v>2011</v>
      </c>
      <c r="B5125">
        <v>27</v>
      </c>
      <c r="C5125" t="s">
        <v>23</v>
      </c>
      <c r="D5125" t="s">
        <v>1348</v>
      </c>
      <c r="G5125" t="s">
        <v>10942</v>
      </c>
      <c r="H5125" t="s">
        <v>14222</v>
      </c>
      <c r="I5125">
        <v>40.101399999999998</v>
      </c>
      <c r="J5125">
        <v>0</v>
      </c>
      <c r="K5125">
        <v>47.804209999999998</v>
      </c>
      <c r="U5125" t="s">
        <v>15316</v>
      </c>
    </row>
    <row r="5126" spans="1:21" x14ac:dyDescent="0.25">
      <c r="A5126">
        <v>2011</v>
      </c>
      <c r="B5126">
        <v>27</v>
      </c>
      <c r="C5126" t="s">
        <v>23</v>
      </c>
      <c r="D5126" t="s">
        <v>1349</v>
      </c>
      <c r="E5126" t="s">
        <v>4179</v>
      </c>
      <c r="F5126" t="s">
        <v>8227</v>
      </c>
      <c r="G5126" t="s">
        <v>12158</v>
      </c>
      <c r="H5126" t="s">
        <v>14460</v>
      </c>
      <c r="I5126">
        <v>304.04320000000001</v>
      </c>
      <c r="J5126">
        <v>0</v>
      </c>
      <c r="K5126">
        <v>462.98270300000001</v>
      </c>
      <c r="U5126" t="s">
        <v>15316</v>
      </c>
    </row>
    <row r="5127" spans="1:21" x14ac:dyDescent="0.25">
      <c r="A5127">
        <v>2011</v>
      </c>
      <c r="B5127">
        <v>27</v>
      </c>
      <c r="C5127" t="s">
        <v>23</v>
      </c>
      <c r="D5127" t="s">
        <v>1350</v>
      </c>
      <c r="G5127" t="s">
        <v>12159</v>
      </c>
      <c r="H5127" t="s">
        <v>14459</v>
      </c>
      <c r="I5127">
        <v>60.212600000000002</v>
      </c>
      <c r="J5127">
        <v>0</v>
      </c>
      <c r="K5127">
        <v>79.617464999999996</v>
      </c>
      <c r="U5127" t="s">
        <v>15316</v>
      </c>
    </row>
    <row r="5128" spans="1:21" x14ac:dyDescent="0.25">
      <c r="A5128">
        <v>2011</v>
      </c>
      <c r="B5128">
        <v>27</v>
      </c>
      <c r="C5128" t="s">
        <v>23</v>
      </c>
      <c r="D5128" t="s">
        <v>1352</v>
      </c>
      <c r="E5128" t="s">
        <v>4180</v>
      </c>
      <c r="F5128" t="s">
        <v>8228</v>
      </c>
      <c r="G5128" t="s">
        <v>12161</v>
      </c>
      <c r="H5128" t="s">
        <v>14459</v>
      </c>
      <c r="I5128">
        <v>363.25740000000002</v>
      </c>
      <c r="J5128">
        <v>0</v>
      </c>
      <c r="K5128">
        <v>377.95138600000001</v>
      </c>
      <c r="U5128" t="s">
        <v>15316</v>
      </c>
    </row>
    <row r="5129" spans="1:21" x14ac:dyDescent="0.25">
      <c r="A5129">
        <v>2011</v>
      </c>
      <c r="B5129">
        <v>27</v>
      </c>
      <c r="C5129" t="s">
        <v>23</v>
      </c>
      <c r="D5129" t="s">
        <v>1353</v>
      </c>
      <c r="E5129" t="s">
        <v>4181</v>
      </c>
      <c r="F5129" t="s">
        <v>8229</v>
      </c>
      <c r="G5129" t="s">
        <v>12162</v>
      </c>
      <c r="H5129" t="s">
        <v>14461</v>
      </c>
      <c r="I5129">
        <v>210.49140499999999</v>
      </c>
      <c r="J5129">
        <v>0</v>
      </c>
      <c r="K5129">
        <v>213.97440800000001</v>
      </c>
      <c r="U5129" t="s">
        <v>15316</v>
      </c>
    </row>
    <row r="5130" spans="1:21" x14ac:dyDescent="0.25">
      <c r="A5130">
        <v>2011</v>
      </c>
      <c r="B5130">
        <v>27</v>
      </c>
      <c r="C5130" t="s">
        <v>23</v>
      </c>
      <c r="D5130" t="s">
        <v>1354</v>
      </c>
      <c r="G5130" t="s">
        <v>12163</v>
      </c>
      <c r="H5130" t="s">
        <v>14459</v>
      </c>
      <c r="I5130">
        <v>113.03724699999999</v>
      </c>
      <c r="J5130">
        <v>0</v>
      </c>
      <c r="K5130">
        <v>277.220957</v>
      </c>
      <c r="U5130" t="s">
        <v>15316</v>
      </c>
    </row>
    <row r="5131" spans="1:21" x14ac:dyDescent="0.25">
      <c r="A5131">
        <v>2011</v>
      </c>
      <c r="B5131">
        <v>27</v>
      </c>
      <c r="C5131" t="s">
        <v>23</v>
      </c>
      <c r="D5131" t="s">
        <v>1355</v>
      </c>
      <c r="G5131" t="s">
        <v>12164</v>
      </c>
      <c r="H5131" t="s">
        <v>14461</v>
      </c>
      <c r="I5131">
        <v>84.292599999999993</v>
      </c>
      <c r="J5131">
        <v>0</v>
      </c>
      <c r="K5131">
        <v>87.530596000000003</v>
      </c>
      <c r="U5131" t="s">
        <v>15316</v>
      </c>
    </row>
    <row r="5132" spans="1:21" x14ac:dyDescent="0.25">
      <c r="A5132">
        <v>2011</v>
      </c>
      <c r="B5132">
        <v>27</v>
      </c>
      <c r="C5132" t="s">
        <v>23</v>
      </c>
      <c r="D5132" t="s">
        <v>1356</v>
      </c>
      <c r="G5132" t="s">
        <v>10957</v>
      </c>
      <c r="H5132" t="s">
        <v>14221</v>
      </c>
      <c r="I5132">
        <v>2.6718999999999999</v>
      </c>
      <c r="J5132">
        <v>0</v>
      </c>
      <c r="K5132">
        <v>2.5475240000000001</v>
      </c>
      <c r="U5132" t="s">
        <v>15316</v>
      </c>
    </row>
    <row r="5133" spans="1:21" x14ac:dyDescent="0.25">
      <c r="A5133">
        <v>2011</v>
      </c>
      <c r="B5133">
        <v>28</v>
      </c>
      <c r="C5133" t="s">
        <v>36</v>
      </c>
      <c r="D5133" t="s">
        <v>1358</v>
      </c>
      <c r="G5133" t="s">
        <v>12166</v>
      </c>
      <c r="H5133" t="s">
        <v>14462</v>
      </c>
      <c r="I5133">
        <v>377434.2</v>
      </c>
      <c r="J5133">
        <v>0</v>
      </c>
      <c r="K5133">
        <v>366665.70924300002</v>
      </c>
      <c r="U5133" t="s">
        <v>15316</v>
      </c>
    </row>
    <row r="5134" spans="1:21" x14ac:dyDescent="0.25">
      <c r="A5134">
        <v>2011</v>
      </c>
      <c r="B5134">
        <v>28</v>
      </c>
      <c r="C5134" t="s">
        <v>36</v>
      </c>
      <c r="D5134" t="s">
        <v>1359</v>
      </c>
      <c r="G5134" t="s">
        <v>12167</v>
      </c>
      <c r="H5134" t="s">
        <v>14462</v>
      </c>
      <c r="I5134">
        <v>18584.100999999999</v>
      </c>
      <c r="J5134">
        <v>0</v>
      </c>
      <c r="K5134">
        <v>18283.050286000002</v>
      </c>
      <c r="U5134" t="s">
        <v>15316</v>
      </c>
    </row>
    <row r="5135" spans="1:21" x14ac:dyDescent="0.25">
      <c r="A5135">
        <v>2011</v>
      </c>
      <c r="B5135">
        <v>28</v>
      </c>
      <c r="C5135" t="s">
        <v>36</v>
      </c>
      <c r="D5135" t="s">
        <v>1360</v>
      </c>
      <c r="G5135" t="s">
        <v>12168</v>
      </c>
      <c r="H5135" t="s">
        <v>14462</v>
      </c>
      <c r="I5135">
        <v>95739.035986000003</v>
      </c>
      <c r="J5135">
        <v>0</v>
      </c>
      <c r="K5135">
        <v>90400.366198000003</v>
      </c>
      <c r="U5135" t="s">
        <v>15316</v>
      </c>
    </row>
    <row r="5136" spans="1:21" x14ac:dyDescent="0.25">
      <c r="A5136">
        <v>2011</v>
      </c>
      <c r="B5136">
        <v>28</v>
      </c>
      <c r="C5136" t="s">
        <v>36</v>
      </c>
      <c r="D5136" t="s">
        <v>1361</v>
      </c>
      <c r="G5136" t="s">
        <v>12169</v>
      </c>
      <c r="H5136" t="s">
        <v>14463</v>
      </c>
      <c r="I5136">
        <v>19.453968</v>
      </c>
      <c r="J5136">
        <v>0</v>
      </c>
      <c r="K5136">
        <v>19.453968</v>
      </c>
      <c r="U5136" t="s">
        <v>15316</v>
      </c>
    </row>
    <row r="5137" spans="1:21" x14ac:dyDescent="0.25">
      <c r="A5137">
        <v>2011</v>
      </c>
      <c r="B5137">
        <v>28</v>
      </c>
      <c r="C5137" t="s">
        <v>36</v>
      </c>
      <c r="D5137" t="s">
        <v>1362</v>
      </c>
      <c r="G5137" t="s">
        <v>12170</v>
      </c>
      <c r="H5137" t="s">
        <v>14463</v>
      </c>
      <c r="I5137">
        <v>47.165526999999997</v>
      </c>
      <c r="J5137">
        <v>0</v>
      </c>
      <c r="K5137">
        <v>47.165526999999997</v>
      </c>
      <c r="U5137" t="s">
        <v>15316</v>
      </c>
    </row>
    <row r="5138" spans="1:21" x14ac:dyDescent="0.25">
      <c r="A5138">
        <v>2011</v>
      </c>
      <c r="B5138">
        <v>28</v>
      </c>
      <c r="C5138" t="s">
        <v>36</v>
      </c>
      <c r="D5138" t="s">
        <v>1363</v>
      </c>
      <c r="G5138" t="s">
        <v>12171</v>
      </c>
      <c r="H5138" t="s">
        <v>14463</v>
      </c>
      <c r="I5138">
        <v>8.8239889999999992</v>
      </c>
      <c r="J5138">
        <v>0</v>
      </c>
      <c r="K5138">
        <v>8.8239889999999992</v>
      </c>
      <c r="U5138" t="s">
        <v>15316</v>
      </c>
    </row>
    <row r="5139" spans="1:21" x14ac:dyDescent="0.25">
      <c r="A5139">
        <v>2011</v>
      </c>
      <c r="B5139">
        <v>28</v>
      </c>
      <c r="C5139" t="s">
        <v>36</v>
      </c>
      <c r="D5139" t="s">
        <v>1364</v>
      </c>
      <c r="G5139" t="s">
        <v>12172</v>
      </c>
      <c r="H5139" t="s">
        <v>14463</v>
      </c>
      <c r="I5139">
        <v>9.6077929999999991</v>
      </c>
      <c r="J5139">
        <v>0</v>
      </c>
      <c r="K5139">
        <v>9.6077929999999991</v>
      </c>
      <c r="U5139" t="s">
        <v>15316</v>
      </c>
    </row>
    <row r="5140" spans="1:21" x14ac:dyDescent="0.25">
      <c r="A5140">
        <v>2011</v>
      </c>
      <c r="B5140">
        <v>28</v>
      </c>
      <c r="C5140" t="s">
        <v>36</v>
      </c>
      <c r="D5140" t="s">
        <v>1365</v>
      </c>
      <c r="G5140" t="s">
        <v>12173</v>
      </c>
      <c r="H5140" t="s">
        <v>14463</v>
      </c>
      <c r="I5140">
        <v>62.364832999999997</v>
      </c>
      <c r="J5140">
        <v>0</v>
      </c>
      <c r="K5140">
        <v>62.364832999999997</v>
      </c>
      <c r="U5140" t="s">
        <v>15316</v>
      </c>
    </row>
    <row r="5141" spans="1:21" x14ac:dyDescent="0.25">
      <c r="A5141">
        <v>2011</v>
      </c>
      <c r="B5141">
        <v>28</v>
      </c>
      <c r="C5141" t="s">
        <v>36</v>
      </c>
      <c r="D5141" t="s">
        <v>1366</v>
      </c>
      <c r="G5141" t="s">
        <v>12174</v>
      </c>
      <c r="H5141" t="s">
        <v>14463</v>
      </c>
      <c r="I5141">
        <v>11.392804999999999</v>
      </c>
      <c r="J5141">
        <v>0</v>
      </c>
      <c r="K5141">
        <v>11.392804999999999</v>
      </c>
      <c r="U5141" t="s">
        <v>15316</v>
      </c>
    </row>
    <row r="5142" spans="1:21" x14ac:dyDescent="0.25">
      <c r="A5142">
        <v>2011</v>
      </c>
      <c r="B5142">
        <v>28</v>
      </c>
      <c r="C5142" t="s">
        <v>36</v>
      </c>
      <c r="D5142" t="s">
        <v>1367</v>
      </c>
      <c r="G5142" t="s">
        <v>12175</v>
      </c>
      <c r="H5142" t="s">
        <v>14463</v>
      </c>
      <c r="I5142">
        <v>30.204093</v>
      </c>
      <c r="J5142">
        <v>0</v>
      </c>
      <c r="K5142">
        <v>30.204093</v>
      </c>
      <c r="U5142" t="s">
        <v>15316</v>
      </c>
    </row>
    <row r="5143" spans="1:21" x14ac:dyDescent="0.25">
      <c r="A5143">
        <v>2011</v>
      </c>
      <c r="B5143">
        <v>28</v>
      </c>
      <c r="C5143" t="s">
        <v>36</v>
      </c>
      <c r="D5143" t="s">
        <v>1368</v>
      </c>
      <c r="G5143" t="s">
        <v>12176</v>
      </c>
      <c r="H5143" t="s">
        <v>14463</v>
      </c>
      <c r="I5143">
        <v>64.794433999999995</v>
      </c>
      <c r="J5143">
        <v>0</v>
      </c>
      <c r="K5143">
        <v>64.794433999999995</v>
      </c>
      <c r="U5143" t="s">
        <v>15316</v>
      </c>
    </row>
    <row r="5144" spans="1:21" x14ac:dyDescent="0.25">
      <c r="A5144">
        <v>2011</v>
      </c>
      <c r="B5144">
        <v>28</v>
      </c>
      <c r="C5144" t="s">
        <v>36</v>
      </c>
      <c r="D5144" t="s">
        <v>1369</v>
      </c>
      <c r="G5144" t="s">
        <v>12177</v>
      </c>
      <c r="H5144" t="s">
        <v>14463</v>
      </c>
      <c r="I5144">
        <v>437.263262</v>
      </c>
      <c r="J5144">
        <v>0</v>
      </c>
      <c r="K5144">
        <v>437.263262</v>
      </c>
      <c r="U5144" t="s">
        <v>15316</v>
      </c>
    </row>
    <row r="5145" spans="1:21" x14ac:dyDescent="0.25">
      <c r="A5145">
        <v>2011</v>
      </c>
      <c r="B5145">
        <v>28</v>
      </c>
      <c r="C5145" t="s">
        <v>36</v>
      </c>
      <c r="D5145" t="s">
        <v>1370</v>
      </c>
      <c r="G5145" t="s">
        <v>12178</v>
      </c>
      <c r="H5145" t="s">
        <v>14463</v>
      </c>
      <c r="I5145">
        <v>14.526113</v>
      </c>
      <c r="J5145">
        <v>0</v>
      </c>
      <c r="K5145">
        <v>14.526113</v>
      </c>
      <c r="U5145" t="s">
        <v>15316</v>
      </c>
    </row>
    <row r="5146" spans="1:21" x14ac:dyDescent="0.25">
      <c r="A5146">
        <v>2011</v>
      </c>
      <c r="B5146">
        <v>28</v>
      </c>
      <c r="C5146" t="s">
        <v>36</v>
      </c>
      <c r="D5146" t="s">
        <v>1371</v>
      </c>
      <c r="G5146" t="s">
        <v>12179</v>
      </c>
      <c r="H5146" t="s">
        <v>14463</v>
      </c>
      <c r="I5146">
        <v>61.102356</v>
      </c>
      <c r="J5146">
        <v>0</v>
      </c>
      <c r="K5146">
        <v>61.102356</v>
      </c>
      <c r="U5146" t="s">
        <v>15316</v>
      </c>
    </row>
    <row r="5147" spans="1:21" x14ac:dyDescent="0.25">
      <c r="A5147">
        <v>2011</v>
      </c>
      <c r="B5147">
        <v>28</v>
      </c>
      <c r="C5147" t="s">
        <v>36</v>
      </c>
      <c r="D5147" t="s">
        <v>1372</v>
      </c>
      <c r="G5147" t="s">
        <v>12180</v>
      </c>
      <c r="H5147" t="s">
        <v>14463</v>
      </c>
      <c r="I5147">
        <v>16.457968999999999</v>
      </c>
      <c r="J5147">
        <v>0</v>
      </c>
      <c r="K5147">
        <v>16.457968999999999</v>
      </c>
      <c r="U5147" t="s">
        <v>15316</v>
      </c>
    </row>
    <row r="5148" spans="1:21" x14ac:dyDescent="0.25">
      <c r="A5148">
        <v>2011</v>
      </c>
      <c r="B5148">
        <v>28</v>
      </c>
      <c r="C5148" t="s">
        <v>36</v>
      </c>
      <c r="D5148" t="s">
        <v>1373</v>
      </c>
      <c r="G5148" t="s">
        <v>12181</v>
      </c>
      <c r="H5148" t="s">
        <v>14463</v>
      </c>
      <c r="I5148">
        <v>17.220794999999999</v>
      </c>
      <c r="J5148">
        <v>0</v>
      </c>
      <c r="K5148">
        <v>17.220794999999999</v>
      </c>
      <c r="U5148" t="s">
        <v>15316</v>
      </c>
    </row>
    <row r="5149" spans="1:21" x14ac:dyDescent="0.25">
      <c r="A5149">
        <v>2011</v>
      </c>
      <c r="B5149">
        <v>28</v>
      </c>
      <c r="C5149" t="s">
        <v>36</v>
      </c>
      <c r="D5149" t="s">
        <v>1374</v>
      </c>
      <c r="G5149" t="s">
        <v>12182</v>
      </c>
      <c r="H5149" t="s">
        <v>14463</v>
      </c>
      <c r="I5149">
        <v>149.920086</v>
      </c>
      <c r="J5149">
        <v>0</v>
      </c>
      <c r="K5149">
        <v>149.920086</v>
      </c>
      <c r="U5149" t="s">
        <v>15316</v>
      </c>
    </row>
    <row r="5150" spans="1:21" x14ac:dyDescent="0.25">
      <c r="A5150">
        <v>2011</v>
      </c>
      <c r="B5150">
        <v>28</v>
      </c>
      <c r="C5150" t="s">
        <v>36</v>
      </c>
      <c r="D5150" t="s">
        <v>1375</v>
      </c>
      <c r="G5150" t="s">
        <v>12183</v>
      </c>
      <c r="H5150" t="s">
        <v>14463</v>
      </c>
      <c r="I5150">
        <v>206.514141</v>
      </c>
      <c r="J5150">
        <v>0</v>
      </c>
      <c r="K5150">
        <v>206.514141</v>
      </c>
      <c r="U5150" t="s">
        <v>15316</v>
      </c>
    </row>
    <row r="5151" spans="1:21" x14ac:dyDescent="0.25">
      <c r="A5151">
        <v>2011</v>
      </c>
      <c r="B5151">
        <v>28</v>
      </c>
      <c r="C5151" t="s">
        <v>36</v>
      </c>
      <c r="D5151" t="s">
        <v>1376</v>
      </c>
      <c r="G5151" t="s">
        <v>12184</v>
      </c>
      <c r="H5151" t="s">
        <v>14463</v>
      </c>
      <c r="I5151">
        <v>53.722016000000004</v>
      </c>
      <c r="J5151">
        <v>0</v>
      </c>
      <c r="K5151">
        <v>53.722016000000004</v>
      </c>
      <c r="U5151" t="s">
        <v>15316</v>
      </c>
    </row>
    <row r="5152" spans="1:21" x14ac:dyDescent="0.25">
      <c r="A5152">
        <v>2011</v>
      </c>
      <c r="B5152">
        <v>28</v>
      </c>
      <c r="C5152" t="s">
        <v>36</v>
      </c>
      <c r="D5152" t="s">
        <v>1377</v>
      </c>
      <c r="G5152" t="s">
        <v>12185</v>
      </c>
      <c r="H5152" t="s">
        <v>14463</v>
      </c>
      <c r="I5152">
        <v>18.820823000000001</v>
      </c>
      <c r="J5152">
        <v>0</v>
      </c>
      <c r="K5152">
        <v>18.820823000000001</v>
      </c>
      <c r="U5152" t="s">
        <v>15316</v>
      </c>
    </row>
    <row r="5153" spans="1:21" x14ac:dyDescent="0.25">
      <c r="A5153">
        <v>2011</v>
      </c>
      <c r="B5153">
        <v>28</v>
      </c>
      <c r="C5153" t="s">
        <v>36</v>
      </c>
      <c r="D5153" t="s">
        <v>1378</v>
      </c>
      <c r="G5153" t="s">
        <v>12186</v>
      </c>
      <c r="H5153" t="s">
        <v>14463</v>
      </c>
      <c r="I5153">
        <v>7.508114</v>
      </c>
      <c r="J5153">
        <v>0</v>
      </c>
      <c r="K5153">
        <v>7.508114</v>
      </c>
      <c r="U5153" t="s">
        <v>15316</v>
      </c>
    </row>
    <row r="5154" spans="1:21" x14ac:dyDescent="0.25">
      <c r="A5154">
        <v>2011</v>
      </c>
      <c r="B5154">
        <v>28</v>
      </c>
      <c r="C5154" t="s">
        <v>36</v>
      </c>
      <c r="D5154" t="s">
        <v>1379</v>
      </c>
      <c r="G5154" t="s">
        <v>12187</v>
      </c>
      <c r="H5154" t="s">
        <v>14463</v>
      </c>
      <c r="I5154">
        <v>133.72147699999999</v>
      </c>
      <c r="J5154">
        <v>0</v>
      </c>
      <c r="K5154">
        <v>133.72147699999999</v>
      </c>
      <c r="U5154" t="s">
        <v>15316</v>
      </c>
    </row>
    <row r="5155" spans="1:21" x14ac:dyDescent="0.25">
      <c r="A5155">
        <v>2011</v>
      </c>
      <c r="B5155">
        <v>28</v>
      </c>
      <c r="C5155" t="s">
        <v>36</v>
      </c>
      <c r="D5155" t="s">
        <v>1380</v>
      </c>
      <c r="G5155" t="s">
        <v>12188</v>
      </c>
      <c r="H5155" t="s">
        <v>14463</v>
      </c>
      <c r="I5155">
        <v>23.767748999999998</v>
      </c>
      <c r="J5155">
        <v>0</v>
      </c>
      <c r="K5155">
        <v>23.767748999999998</v>
      </c>
      <c r="U5155" t="s">
        <v>15316</v>
      </c>
    </row>
    <row r="5156" spans="1:21" x14ac:dyDescent="0.25">
      <c r="A5156">
        <v>2011</v>
      </c>
      <c r="B5156">
        <v>28</v>
      </c>
      <c r="C5156" t="s">
        <v>36</v>
      </c>
      <c r="D5156" t="s">
        <v>1381</v>
      </c>
      <c r="G5156" t="s">
        <v>12189</v>
      </c>
      <c r="H5156" t="s">
        <v>14463</v>
      </c>
      <c r="I5156">
        <v>84.702284000000006</v>
      </c>
      <c r="J5156">
        <v>0</v>
      </c>
      <c r="K5156">
        <v>84.702284000000006</v>
      </c>
      <c r="U5156" t="s">
        <v>15316</v>
      </c>
    </row>
    <row r="5157" spans="1:21" x14ac:dyDescent="0.25">
      <c r="A5157">
        <v>2011</v>
      </c>
      <c r="B5157">
        <v>28</v>
      </c>
      <c r="C5157" t="s">
        <v>36</v>
      </c>
      <c r="D5157" t="s">
        <v>1382</v>
      </c>
      <c r="G5157" t="s">
        <v>12190</v>
      </c>
      <c r="H5157" t="s">
        <v>14463</v>
      </c>
      <c r="I5157">
        <v>27.436941000000001</v>
      </c>
      <c r="J5157">
        <v>0</v>
      </c>
      <c r="K5157">
        <v>27.436941000000001</v>
      </c>
      <c r="U5157" t="s">
        <v>15316</v>
      </c>
    </row>
    <row r="5158" spans="1:21" x14ac:dyDescent="0.25">
      <c r="A5158">
        <v>2011</v>
      </c>
      <c r="B5158">
        <v>28</v>
      </c>
      <c r="C5158" t="s">
        <v>36</v>
      </c>
      <c r="D5158" t="s">
        <v>1383</v>
      </c>
      <c r="G5158" t="s">
        <v>12191</v>
      </c>
      <c r="H5158" t="s">
        <v>14463</v>
      </c>
      <c r="I5158">
        <v>41.265067999999999</v>
      </c>
      <c r="J5158">
        <v>0</v>
      </c>
      <c r="K5158">
        <v>41.265067999999999</v>
      </c>
      <c r="U5158" t="s">
        <v>15316</v>
      </c>
    </row>
    <row r="5159" spans="1:21" x14ac:dyDescent="0.25">
      <c r="A5159">
        <v>2011</v>
      </c>
      <c r="B5159">
        <v>28</v>
      </c>
      <c r="C5159" t="s">
        <v>36</v>
      </c>
      <c r="D5159" t="s">
        <v>1384</v>
      </c>
      <c r="G5159" t="s">
        <v>12192</v>
      </c>
      <c r="H5159" t="s">
        <v>14463</v>
      </c>
      <c r="I5159">
        <v>33.432752999999998</v>
      </c>
      <c r="J5159">
        <v>0</v>
      </c>
      <c r="K5159">
        <v>33.432752999999998</v>
      </c>
      <c r="U5159" t="s">
        <v>15316</v>
      </c>
    </row>
    <row r="5160" spans="1:21" x14ac:dyDescent="0.25">
      <c r="A5160">
        <v>2011</v>
      </c>
      <c r="B5160">
        <v>28</v>
      </c>
      <c r="C5160" t="s">
        <v>36</v>
      </c>
      <c r="D5160" t="s">
        <v>1385</v>
      </c>
      <c r="G5160" t="s">
        <v>12193</v>
      </c>
      <c r="H5160" t="s">
        <v>14463</v>
      </c>
      <c r="I5160">
        <v>52.478608999999999</v>
      </c>
      <c r="J5160">
        <v>0</v>
      </c>
      <c r="K5160">
        <v>52.478608999999999</v>
      </c>
      <c r="U5160" t="s">
        <v>15316</v>
      </c>
    </row>
    <row r="5161" spans="1:21" x14ac:dyDescent="0.25">
      <c r="A5161">
        <v>2011</v>
      </c>
      <c r="B5161">
        <v>28</v>
      </c>
      <c r="C5161" t="s">
        <v>36</v>
      </c>
      <c r="D5161" t="s">
        <v>1386</v>
      </c>
      <c r="G5161" t="s">
        <v>12194</v>
      </c>
      <c r="H5161" t="s">
        <v>14463</v>
      </c>
      <c r="I5161">
        <v>51.237110000000001</v>
      </c>
      <c r="J5161">
        <v>0</v>
      </c>
      <c r="K5161">
        <v>51.237110000000001</v>
      </c>
      <c r="U5161" t="s">
        <v>15316</v>
      </c>
    </row>
    <row r="5162" spans="1:21" x14ac:dyDescent="0.25">
      <c r="A5162">
        <v>2011</v>
      </c>
      <c r="B5162">
        <v>28</v>
      </c>
      <c r="C5162" t="s">
        <v>36</v>
      </c>
      <c r="D5162" t="s">
        <v>1387</v>
      </c>
      <c r="G5162" t="s">
        <v>12195</v>
      </c>
      <c r="H5162" t="s">
        <v>14463</v>
      </c>
      <c r="I5162">
        <v>30.821981000000001</v>
      </c>
      <c r="J5162">
        <v>0</v>
      </c>
      <c r="K5162">
        <v>30.821981000000001</v>
      </c>
      <c r="U5162" t="s">
        <v>15316</v>
      </c>
    </row>
    <row r="5163" spans="1:21" x14ac:dyDescent="0.25">
      <c r="A5163">
        <v>2011</v>
      </c>
      <c r="B5163">
        <v>28</v>
      </c>
      <c r="C5163" t="s">
        <v>36</v>
      </c>
      <c r="D5163" t="s">
        <v>1388</v>
      </c>
      <c r="G5163" t="s">
        <v>12196</v>
      </c>
      <c r="H5163" t="s">
        <v>14463</v>
      </c>
      <c r="I5163">
        <v>78.136258999999995</v>
      </c>
      <c r="J5163">
        <v>0</v>
      </c>
      <c r="K5163">
        <v>78.136258999999995</v>
      </c>
      <c r="U5163" t="s">
        <v>15316</v>
      </c>
    </row>
    <row r="5164" spans="1:21" x14ac:dyDescent="0.25">
      <c r="A5164">
        <v>2011</v>
      </c>
      <c r="B5164">
        <v>28</v>
      </c>
      <c r="C5164" t="s">
        <v>36</v>
      </c>
      <c r="D5164" t="s">
        <v>1389</v>
      </c>
      <c r="G5164" t="s">
        <v>12197</v>
      </c>
      <c r="H5164" t="s">
        <v>14463</v>
      </c>
      <c r="I5164">
        <v>6.9722289999999996</v>
      </c>
      <c r="J5164">
        <v>0</v>
      </c>
      <c r="K5164">
        <v>6.9722289999999996</v>
      </c>
      <c r="U5164" t="s">
        <v>15316</v>
      </c>
    </row>
    <row r="5165" spans="1:21" x14ac:dyDescent="0.25">
      <c r="A5165">
        <v>2011</v>
      </c>
      <c r="B5165">
        <v>28</v>
      </c>
      <c r="C5165" t="s">
        <v>36</v>
      </c>
      <c r="D5165" t="s">
        <v>1390</v>
      </c>
      <c r="G5165" t="s">
        <v>12198</v>
      </c>
      <c r="H5165" t="s">
        <v>14463</v>
      </c>
      <c r="I5165">
        <v>72.418879000000004</v>
      </c>
      <c r="J5165">
        <v>0</v>
      </c>
      <c r="K5165">
        <v>72.418879000000004</v>
      </c>
      <c r="U5165" t="s">
        <v>15316</v>
      </c>
    </row>
    <row r="5166" spans="1:21" x14ac:dyDescent="0.25">
      <c r="A5166">
        <v>2011</v>
      </c>
      <c r="B5166">
        <v>28</v>
      </c>
      <c r="C5166" t="s">
        <v>36</v>
      </c>
      <c r="D5166" t="s">
        <v>1391</v>
      </c>
      <c r="G5166" t="s">
        <v>12199</v>
      </c>
      <c r="H5166" t="s">
        <v>14463</v>
      </c>
      <c r="I5166">
        <v>25.426894999999998</v>
      </c>
      <c r="J5166">
        <v>0</v>
      </c>
      <c r="K5166">
        <v>25.426894999999998</v>
      </c>
      <c r="U5166" t="s">
        <v>15316</v>
      </c>
    </row>
    <row r="5167" spans="1:21" x14ac:dyDescent="0.25">
      <c r="A5167">
        <v>2011</v>
      </c>
      <c r="B5167">
        <v>28</v>
      </c>
      <c r="C5167" t="s">
        <v>36</v>
      </c>
      <c r="D5167" t="s">
        <v>1392</v>
      </c>
      <c r="G5167" t="s">
        <v>12200</v>
      </c>
      <c r="H5167" t="s">
        <v>14463</v>
      </c>
      <c r="I5167">
        <v>8.3834569999999999</v>
      </c>
      <c r="J5167">
        <v>0</v>
      </c>
      <c r="K5167">
        <v>8.3834569999999999</v>
      </c>
      <c r="U5167" t="s">
        <v>15316</v>
      </c>
    </row>
    <row r="5168" spans="1:21" x14ac:dyDescent="0.25">
      <c r="A5168">
        <v>2011</v>
      </c>
      <c r="B5168">
        <v>30</v>
      </c>
      <c r="C5168" t="s">
        <v>37</v>
      </c>
      <c r="D5168" t="s">
        <v>1393</v>
      </c>
      <c r="G5168" t="s">
        <v>12725</v>
      </c>
      <c r="H5168" t="s">
        <v>12725</v>
      </c>
      <c r="I5168">
        <v>13632</v>
      </c>
      <c r="J5168">
        <v>0</v>
      </c>
      <c r="K5168">
        <v>19653.453321000001</v>
      </c>
      <c r="U5168" t="s">
        <v>15316</v>
      </c>
    </row>
    <row r="5169" spans="1:21" x14ac:dyDescent="0.25">
      <c r="A5169">
        <v>2011</v>
      </c>
      <c r="B5169">
        <v>31</v>
      </c>
      <c r="C5169" t="s">
        <v>25</v>
      </c>
      <c r="D5169" t="s">
        <v>1394</v>
      </c>
      <c r="E5169" t="s">
        <v>3794</v>
      </c>
      <c r="F5169" t="s">
        <v>7837</v>
      </c>
      <c r="G5169" t="s">
        <v>12202</v>
      </c>
      <c r="H5169" t="s">
        <v>14464</v>
      </c>
      <c r="I5169">
        <v>561.44645600000001</v>
      </c>
      <c r="J5169">
        <v>0</v>
      </c>
      <c r="K5169">
        <v>490.63406600000002</v>
      </c>
      <c r="L5169" t="s">
        <v>16906</v>
      </c>
      <c r="M5169" t="s">
        <v>15242</v>
      </c>
      <c r="N5169" t="s">
        <v>18351</v>
      </c>
      <c r="O5169" t="s">
        <v>17834</v>
      </c>
      <c r="T5169" t="s">
        <v>17835</v>
      </c>
      <c r="U5169" t="s">
        <v>15317</v>
      </c>
    </row>
    <row r="5170" spans="1:21" x14ac:dyDescent="0.25">
      <c r="A5170">
        <v>2011</v>
      </c>
      <c r="B5170">
        <v>31</v>
      </c>
      <c r="C5170" t="s">
        <v>25</v>
      </c>
      <c r="D5170" t="s">
        <v>1395</v>
      </c>
      <c r="E5170" t="s">
        <v>3795</v>
      </c>
      <c r="F5170" t="s">
        <v>7837</v>
      </c>
      <c r="G5170" t="s">
        <v>12203</v>
      </c>
      <c r="H5170" t="s">
        <v>14464</v>
      </c>
      <c r="I5170">
        <v>235.390837</v>
      </c>
      <c r="J5170">
        <v>0</v>
      </c>
      <c r="K5170">
        <v>181.03036299999999</v>
      </c>
      <c r="L5170" t="s">
        <v>18351</v>
      </c>
      <c r="M5170" t="s">
        <v>17834</v>
      </c>
      <c r="N5170" t="s">
        <v>18351</v>
      </c>
      <c r="O5170" t="s">
        <v>17834</v>
      </c>
      <c r="T5170" t="s">
        <v>17835</v>
      </c>
      <c r="U5170" t="s">
        <v>15317</v>
      </c>
    </row>
    <row r="5171" spans="1:21" x14ac:dyDescent="0.25">
      <c r="A5171">
        <v>2011</v>
      </c>
      <c r="B5171">
        <v>31</v>
      </c>
      <c r="C5171" t="s">
        <v>22</v>
      </c>
      <c r="D5171" t="s">
        <v>1399</v>
      </c>
      <c r="G5171" t="s">
        <v>10941</v>
      </c>
      <c r="H5171" t="s">
        <v>14221</v>
      </c>
      <c r="I5171">
        <v>73.172421999999997</v>
      </c>
      <c r="J5171">
        <v>0</v>
      </c>
      <c r="K5171">
        <v>71.458534</v>
      </c>
      <c r="U5171" t="s">
        <v>15316</v>
      </c>
    </row>
    <row r="5172" spans="1:21" x14ac:dyDescent="0.25">
      <c r="A5172">
        <v>2011</v>
      </c>
      <c r="B5172">
        <v>31</v>
      </c>
      <c r="C5172" t="s">
        <v>23</v>
      </c>
      <c r="D5172" t="s">
        <v>1401</v>
      </c>
      <c r="G5172" t="s">
        <v>10942</v>
      </c>
      <c r="H5172" t="s">
        <v>14222</v>
      </c>
      <c r="I5172">
        <v>1.850419</v>
      </c>
      <c r="J5172">
        <v>0</v>
      </c>
      <c r="K5172">
        <v>1.200332</v>
      </c>
      <c r="U5172" t="s">
        <v>15316</v>
      </c>
    </row>
    <row r="5173" spans="1:21" x14ac:dyDescent="0.25">
      <c r="A5173">
        <v>2011</v>
      </c>
      <c r="B5173">
        <v>32</v>
      </c>
      <c r="C5173" t="s">
        <v>25</v>
      </c>
      <c r="D5173" t="s">
        <v>1402</v>
      </c>
      <c r="E5173" t="s">
        <v>3796</v>
      </c>
      <c r="F5173" t="s">
        <v>7151</v>
      </c>
      <c r="G5173" t="s">
        <v>12206</v>
      </c>
      <c r="H5173" t="s">
        <v>14465</v>
      </c>
      <c r="I5173">
        <v>1578.8115949999999</v>
      </c>
      <c r="J5173">
        <v>0</v>
      </c>
      <c r="K5173">
        <v>1768.609236</v>
      </c>
      <c r="U5173" t="s">
        <v>15316</v>
      </c>
    </row>
    <row r="5174" spans="1:21" x14ac:dyDescent="0.25">
      <c r="A5174">
        <v>2011</v>
      </c>
      <c r="B5174">
        <v>32</v>
      </c>
      <c r="C5174" t="s">
        <v>20</v>
      </c>
      <c r="D5174" t="s">
        <v>1403</v>
      </c>
      <c r="G5174" t="s">
        <v>10936</v>
      </c>
      <c r="H5174" t="s">
        <v>14465</v>
      </c>
      <c r="I5174">
        <v>210</v>
      </c>
      <c r="J5174">
        <v>0</v>
      </c>
      <c r="K5174">
        <v>31.276565000000002</v>
      </c>
      <c r="U5174" t="s">
        <v>15316</v>
      </c>
    </row>
    <row r="5175" spans="1:21" x14ac:dyDescent="0.25">
      <c r="A5175">
        <v>2011</v>
      </c>
      <c r="B5175">
        <v>32</v>
      </c>
      <c r="C5175" t="s">
        <v>22</v>
      </c>
      <c r="D5175" t="s">
        <v>1404</v>
      </c>
      <c r="G5175" t="s">
        <v>10941</v>
      </c>
      <c r="H5175" t="s">
        <v>14221</v>
      </c>
      <c r="I5175">
        <v>60.749504999999999</v>
      </c>
      <c r="J5175">
        <v>0</v>
      </c>
      <c r="K5175">
        <v>49.675294999999998</v>
      </c>
      <c r="U5175" t="s">
        <v>15316</v>
      </c>
    </row>
    <row r="5176" spans="1:21" x14ac:dyDescent="0.25">
      <c r="A5176">
        <v>2011</v>
      </c>
      <c r="B5176">
        <v>33</v>
      </c>
      <c r="C5176" t="s">
        <v>34</v>
      </c>
      <c r="D5176" t="s">
        <v>1950</v>
      </c>
      <c r="G5176" t="s">
        <v>12726</v>
      </c>
      <c r="H5176" t="s">
        <v>14596</v>
      </c>
      <c r="I5176">
        <v>3154.658578</v>
      </c>
      <c r="J5176">
        <v>0</v>
      </c>
      <c r="K5176">
        <v>3367.3025130000001</v>
      </c>
      <c r="R5176" t="s">
        <v>16835</v>
      </c>
      <c r="S5176" t="s">
        <v>15246</v>
      </c>
      <c r="T5176" t="s">
        <v>15304</v>
      </c>
      <c r="U5176" t="s">
        <v>15317</v>
      </c>
    </row>
    <row r="5177" spans="1:21" x14ac:dyDescent="0.25">
      <c r="A5177">
        <v>2011</v>
      </c>
      <c r="B5177">
        <v>33</v>
      </c>
      <c r="C5177" t="s">
        <v>34</v>
      </c>
      <c r="D5177" t="s">
        <v>1951</v>
      </c>
      <c r="G5177" t="s">
        <v>12727</v>
      </c>
      <c r="H5177" t="s">
        <v>14596</v>
      </c>
      <c r="I5177">
        <v>7533.4269640000002</v>
      </c>
      <c r="J5177">
        <v>0</v>
      </c>
      <c r="K5177">
        <v>7874.2651059999998</v>
      </c>
      <c r="R5177" t="s">
        <v>16835</v>
      </c>
      <c r="S5177" t="s">
        <v>15246</v>
      </c>
      <c r="T5177" t="s">
        <v>15304</v>
      </c>
      <c r="U5177" t="s">
        <v>15317</v>
      </c>
    </row>
    <row r="5178" spans="1:21" x14ac:dyDescent="0.25">
      <c r="A5178">
        <v>2011</v>
      </c>
      <c r="B5178">
        <v>33</v>
      </c>
      <c r="C5178" t="s">
        <v>34</v>
      </c>
      <c r="D5178" t="s">
        <v>1952</v>
      </c>
      <c r="G5178" t="s">
        <v>12728</v>
      </c>
      <c r="H5178" t="s">
        <v>14596</v>
      </c>
      <c r="I5178">
        <v>2276.6271019999999</v>
      </c>
      <c r="J5178">
        <v>0</v>
      </c>
      <c r="K5178">
        <v>2392.8959300000001</v>
      </c>
      <c r="R5178" t="s">
        <v>16835</v>
      </c>
      <c r="S5178" t="s">
        <v>15246</v>
      </c>
      <c r="T5178" t="s">
        <v>15304</v>
      </c>
      <c r="U5178" t="s">
        <v>15317</v>
      </c>
    </row>
    <row r="5179" spans="1:21" x14ac:dyDescent="0.25">
      <c r="A5179">
        <v>2011</v>
      </c>
      <c r="B5179">
        <v>33</v>
      </c>
      <c r="C5179" t="s">
        <v>34</v>
      </c>
      <c r="D5179" t="s">
        <v>1953</v>
      </c>
      <c r="G5179" t="s">
        <v>12729</v>
      </c>
      <c r="H5179" t="s">
        <v>14596</v>
      </c>
      <c r="I5179">
        <v>3006.7471300000002</v>
      </c>
      <c r="J5179">
        <v>0</v>
      </c>
      <c r="K5179">
        <v>3162.0700929999998</v>
      </c>
      <c r="R5179" t="s">
        <v>16835</v>
      </c>
      <c r="S5179" t="s">
        <v>15246</v>
      </c>
      <c r="T5179" t="s">
        <v>15304</v>
      </c>
      <c r="U5179" t="s">
        <v>15317</v>
      </c>
    </row>
    <row r="5180" spans="1:21" x14ac:dyDescent="0.25">
      <c r="A5180">
        <v>2011</v>
      </c>
      <c r="B5180">
        <v>33</v>
      </c>
      <c r="C5180" t="s">
        <v>34</v>
      </c>
      <c r="D5180" t="s">
        <v>1954</v>
      </c>
      <c r="G5180" t="s">
        <v>12730</v>
      </c>
      <c r="H5180" t="s">
        <v>14596</v>
      </c>
      <c r="I5180">
        <v>7126.3528459999998</v>
      </c>
      <c r="J5180">
        <v>0</v>
      </c>
      <c r="K5180">
        <v>7508.1448950000004</v>
      </c>
      <c r="R5180" t="s">
        <v>16835</v>
      </c>
      <c r="S5180" t="s">
        <v>15246</v>
      </c>
      <c r="T5180" t="s">
        <v>15304</v>
      </c>
      <c r="U5180" t="s">
        <v>15317</v>
      </c>
    </row>
    <row r="5181" spans="1:21" x14ac:dyDescent="0.25">
      <c r="A5181">
        <v>2011</v>
      </c>
      <c r="B5181">
        <v>33</v>
      </c>
      <c r="C5181" t="s">
        <v>34</v>
      </c>
      <c r="D5181" t="s">
        <v>1955</v>
      </c>
      <c r="G5181" t="s">
        <v>12731</v>
      </c>
      <c r="H5181" t="s">
        <v>14596</v>
      </c>
      <c r="I5181">
        <v>2167.7204849999998</v>
      </c>
      <c r="J5181">
        <v>0</v>
      </c>
      <c r="K5181">
        <v>2290.358221</v>
      </c>
      <c r="R5181" t="s">
        <v>16835</v>
      </c>
      <c r="S5181" t="s">
        <v>15246</v>
      </c>
      <c r="T5181" t="s">
        <v>15304</v>
      </c>
      <c r="U5181" t="s">
        <v>15317</v>
      </c>
    </row>
    <row r="5182" spans="1:21" x14ac:dyDescent="0.25">
      <c r="A5182">
        <v>2011</v>
      </c>
      <c r="B5182">
        <v>33</v>
      </c>
      <c r="C5182" t="s">
        <v>34</v>
      </c>
      <c r="D5182" t="s">
        <v>1956</v>
      </c>
      <c r="G5182" t="s">
        <v>12732</v>
      </c>
      <c r="H5182" t="s">
        <v>14596</v>
      </c>
      <c r="I5182">
        <v>12993.727086999999</v>
      </c>
      <c r="J5182">
        <v>0</v>
      </c>
      <c r="K5182">
        <v>13700.214405000001</v>
      </c>
      <c r="R5182" t="s">
        <v>16835</v>
      </c>
      <c r="S5182" t="s">
        <v>15246</v>
      </c>
      <c r="T5182" t="s">
        <v>15304</v>
      </c>
      <c r="U5182" t="s">
        <v>15317</v>
      </c>
    </row>
    <row r="5183" spans="1:21" x14ac:dyDescent="0.25">
      <c r="A5183">
        <v>2011</v>
      </c>
      <c r="B5183">
        <v>33</v>
      </c>
      <c r="C5183" t="s">
        <v>34</v>
      </c>
      <c r="D5183" t="s">
        <v>1957</v>
      </c>
      <c r="G5183" t="s">
        <v>12733</v>
      </c>
      <c r="H5183" t="s">
        <v>14596</v>
      </c>
      <c r="I5183">
        <v>7749.1273730000003</v>
      </c>
      <c r="J5183">
        <v>0</v>
      </c>
      <c r="K5183">
        <v>8165.5242500000004</v>
      </c>
      <c r="R5183" t="s">
        <v>16835</v>
      </c>
      <c r="S5183" t="s">
        <v>15246</v>
      </c>
      <c r="T5183" t="s">
        <v>15304</v>
      </c>
      <c r="U5183" t="s">
        <v>15317</v>
      </c>
    </row>
    <row r="5184" spans="1:21" x14ac:dyDescent="0.25">
      <c r="A5184">
        <v>2011</v>
      </c>
      <c r="B5184">
        <v>33</v>
      </c>
      <c r="C5184" t="s">
        <v>34</v>
      </c>
      <c r="D5184" t="s">
        <v>1958</v>
      </c>
      <c r="G5184" t="s">
        <v>12734</v>
      </c>
      <c r="H5184" t="s">
        <v>14596</v>
      </c>
      <c r="I5184">
        <v>5476.2997409999998</v>
      </c>
      <c r="J5184">
        <v>0</v>
      </c>
      <c r="K5184">
        <v>5808.5491689999999</v>
      </c>
      <c r="R5184" t="s">
        <v>16835</v>
      </c>
      <c r="S5184" t="s">
        <v>15246</v>
      </c>
      <c r="T5184" t="s">
        <v>15304</v>
      </c>
      <c r="U5184" t="s">
        <v>15317</v>
      </c>
    </row>
    <row r="5185" spans="1:21" x14ac:dyDescent="0.25">
      <c r="A5185">
        <v>2011</v>
      </c>
      <c r="B5185">
        <v>33</v>
      </c>
      <c r="C5185" t="s">
        <v>34</v>
      </c>
      <c r="D5185" t="s">
        <v>1959</v>
      </c>
      <c r="G5185" t="s">
        <v>12735</v>
      </c>
      <c r="H5185" t="s">
        <v>14596</v>
      </c>
      <c r="I5185">
        <v>11012.715851999999</v>
      </c>
      <c r="J5185">
        <v>0</v>
      </c>
      <c r="K5185">
        <v>11656.016836000001</v>
      </c>
      <c r="R5185" t="s">
        <v>16835</v>
      </c>
      <c r="S5185" t="s">
        <v>15246</v>
      </c>
      <c r="T5185" t="s">
        <v>15304</v>
      </c>
      <c r="U5185" t="s">
        <v>15317</v>
      </c>
    </row>
    <row r="5186" spans="1:21" x14ac:dyDescent="0.25">
      <c r="A5186">
        <v>2011</v>
      </c>
      <c r="B5186">
        <v>33</v>
      </c>
      <c r="C5186" t="s">
        <v>34</v>
      </c>
      <c r="D5186" t="s">
        <v>1960</v>
      </c>
      <c r="G5186" t="s">
        <v>12736</v>
      </c>
      <c r="H5186" t="s">
        <v>14596</v>
      </c>
      <c r="I5186">
        <v>11863.070132999999</v>
      </c>
      <c r="J5186">
        <v>0</v>
      </c>
      <c r="K5186">
        <v>12639.707374</v>
      </c>
      <c r="R5186" t="s">
        <v>16835</v>
      </c>
      <c r="S5186" t="s">
        <v>15246</v>
      </c>
      <c r="T5186" t="s">
        <v>15304</v>
      </c>
      <c r="U5186" t="s">
        <v>15317</v>
      </c>
    </row>
    <row r="5187" spans="1:21" x14ac:dyDescent="0.25">
      <c r="A5187">
        <v>2011</v>
      </c>
      <c r="B5187">
        <v>33</v>
      </c>
      <c r="C5187" t="s">
        <v>34</v>
      </c>
      <c r="D5187" t="s">
        <v>1961</v>
      </c>
      <c r="G5187" t="s">
        <v>12737</v>
      </c>
      <c r="H5187" t="s">
        <v>14596</v>
      </c>
      <c r="I5187">
        <v>7795.6114859999998</v>
      </c>
      <c r="J5187">
        <v>0</v>
      </c>
      <c r="K5187">
        <v>8302.0624929999994</v>
      </c>
      <c r="R5187" t="s">
        <v>16835</v>
      </c>
      <c r="S5187" t="s">
        <v>15246</v>
      </c>
      <c r="T5187" t="s">
        <v>15304</v>
      </c>
      <c r="U5187" t="s">
        <v>15317</v>
      </c>
    </row>
    <row r="5188" spans="1:21" x14ac:dyDescent="0.25">
      <c r="A5188">
        <v>2011</v>
      </c>
      <c r="B5188">
        <v>33</v>
      </c>
      <c r="C5188" t="s">
        <v>34</v>
      </c>
      <c r="D5188" t="s">
        <v>1962</v>
      </c>
      <c r="G5188" t="s">
        <v>12738</v>
      </c>
      <c r="H5188" t="s">
        <v>14596</v>
      </c>
      <c r="I5188">
        <v>13664.552460000001</v>
      </c>
      <c r="J5188">
        <v>0</v>
      </c>
      <c r="K5188">
        <v>14432.165152</v>
      </c>
      <c r="R5188" t="s">
        <v>16835</v>
      </c>
      <c r="S5188" t="s">
        <v>15246</v>
      </c>
      <c r="T5188" t="s">
        <v>15304</v>
      </c>
      <c r="U5188" t="s">
        <v>15317</v>
      </c>
    </row>
    <row r="5189" spans="1:21" x14ac:dyDescent="0.25">
      <c r="A5189">
        <v>2011</v>
      </c>
      <c r="B5189">
        <v>33</v>
      </c>
      <c r="C5189" t="s">
        <v>34</v>
      </c>
      <c r="D5189" t="s">
        <v>1963</v>
      </c>
      <c r="G5189" t="s">
        <v>12739</v>
      </c>
      <c r="H5189" t="s">
        <v>14596</v>
      </c>
      <c r="I5189">
        <v>26046.045274</v>
      </c>
      <c r="J5189">
        <v>0</v>
      </c>
      <c r="K5189">
        <v>27175.913924</v>
      </c>
      <c r="R5189" t="s">
        <v>16835</v>
      </c>
      <c r="S5189" t="s">
        <v>15246</v>
      </c>
      <c r="T5189" t="s">
        <v>15304</v>
      </c>
      <c r="U5189" t="s">
        <v>15317</v>
      </c>
    </row>
    <row r="5190" spans="1:21" x14ac:dyDescent="0.25">
      <c r="A5190">
        <v>2011</v>
      </c>
      <c r="B5190">
        <v>33</v>
      </c>
      <c r="C5190" t="s">
        <v>34</v>
      </c>
      <c r="D5190" t="s">
        <v>1964</v>
      </c>
      <c r="G5190" t="s">
        <v>12740</v>
      </c>
      <c r="H5190" t="s">
        <v>14596</v>
      </c>
      <c r="I5190">
        <v>11403.648354999999</v>
      </c>
      <c r="J5190">
        <v>0</v>
      </c>
      <c r="K5190">
        <v>12127.46414</v>
      </c>
      <c r="R5190" t="s">
        <v>16835</v>
      </c>
      <c r="S5190" t="s">
        <v>15246</v>
      </c>
      <c r="T5190" t="s">
        <v>15304</v>
      </c>
      <c r="U5190" t="s">
        <v>15317</v>
      </c>
    </row>
    <row r="5191" spans="1:21" x14ac:dyDescent="0.25">
      <c r="A5191">
        <v>2011</v>
      </c>
      <c r="B5191">
        <v>33</v>
      </c>
      <c r="C5191" t="s">
        <v>34</v>
      </c>
      <c r="D5191" t="s">
        <v>1965</v>
      </c>
      <c r="G5191" t="s">
        <v>12741</v>
      </c>
      <c r="H5191" t="s">
        <v>14596</v>
      </c>
      <c r="I5191">
        <v>4507.0211060000001</v>
      </c>
      <c r="J5191">
        <v>0</v>
      </c>
      <c r="K5191">
        <v>4799.9037559999997</v>
      </c>
      <c r="R5191" t="s">
        <v>16835</v>
      </c>
      <c r="S5191" t="s">
        <v>15246</v>
      </c>
      <c r="T5191" t="s">
        <v>15304</v>
      </c>
      <c r="U5191" t="s">
        <v>15317</v>
      </c>
    </row>
    <row r="5192" spans="1:21" x14ac:dyDescent="0.25">
      <c r="A5192">
        <v>2011</v>
      </c>
      <c r="B5192">
        <v>33</v>
      </c>
      <c r="C5192" t="s">
        <v>34</v>
      </c>
      <c r="D5192" t="s">
        <v>1966</v>
      </c>
      <c r="G5192" t="s">
        <v>12742</v>
      </c>
      <c r="H5192" t="s">
        <v>14596</v>
      </c>
      <c r="I5192">
        <v>3628.4404</v>
      </c>
      <c r="J5192">
        <v>0</v>
      </c>
      <c r="K5192">
        <v>3849.961288</v>
      </c>
      <c r="R5192" t="s">
        <v>16835</v>
      </c>
      <c r="S5192" t="s">
        <v>15246</v>
      </c>
      <c r="T5192" t="s">
        <v>15304</v>
      </c>
      <c r="U5192" t="s">
        <v>15317</v>
      </c>
    </row>
    <row r="5193" spans="1:21" x14ac:dyDescent="0.25">
      <c r="A5193">
        <v>2011</v>
      </c>
      <c r="B5193">
        <v>33</v>
      </c>
      <c r="C5193" t="s">
        <v>34</v>
      </c>
      <c r="D5193" t="s">
        <v>1967</v>
      </c>
      <c r="G5193" t="s">
        <v>12743</v>
      </c>
      <c r="H5193" t="s">
        <v>14596</v>
      </c>
      <c r="I5193">
        <v>8852.0213050000002</v>
      </c>
      <c r="J5193">
        <v>0</v>
      </c>
      <c r="K5193">
        <v>9316.7305539999998</v>
      </c>
      <c r="R5193" t="s">
        <v>16835</v>
      </c>
      <c r="S5193" t="s">
        <v>15246</v>
      </c>
      <c r="T5193" t="s">
        <v>15304</v>
      </c>
      <c r="U5193" t="s">
        <v>15317</v>
      </c>
    </row>
    <row r="5194" spans="1:21" x14ac:dyDescent="0.25">
      <c r="A5194">
        <v>2011</v>
      </c>
      <c r="B5194">
        <v>33</v>
      </c>
      <c r="C5194" t="s">
        <v>34</v>
      </c>
      <c r="D5194" t="s">
        <v>1968</v>
      </c>
      <c r="G5194" t="s">
        <v>12744</v>
      </c>
      <c r="H5194" t="s">
        <v>14596</v>
      </c>
      <c r="I5194">
        <v>12925.402214</v>
      </c>
      <c r="J5194">
        <v>0</v>
      </c>
      <c r="K5194">
        <v>13700.804303999999</v>
      </c>
      <c r="R5194" t="s">
        <v>16835</v>
      </c>
      <c r="S5194" t="s">
        <v>15246</v>
      </c>
      <c r="T5194" t="s">
        <v>15304</v>
      </c>
      <c r="U5194" t="s">
        <v>15317</v>
      </c>
    </row>
    <row r="5195" spans="1:21" x14ac:dyDescent="0.25">
      <c r="A5195">
        <v>2011</v>
      </c>
      <c r="B5195">
        <v>33</v>
      </c>
      <c r="C5195" t="s">
        <v>34</v>
      </c>
      <c r="D5195" t="s">
        <v>1969</v>
      </c>
      <c r="G5195" t="s">
        <v>12745</v>
      </c>
      <c r="H5195" t="s">
        <v>14596</v>
      </c>
      <c r="I5195">
        <v>12154.880815</v>
      </c>
      <c r="J5195">
        <v>0</v>
      </c>
      <c r="K5195">
        <v>12875.361247999999</v>
      </c>
      <c r="R5195" t="s">
        <v>16835</v>
      </c>
      <c r="S5195" t="s">
        <v>15246</v>
      </c>
      <c r="T5195" t="s">
        <v>15304</v>
      </c>
      <c r="U5195" t="s">
        <v>15317</v>
      </c>
    </row>
    <row r="5196" spans="1:21" x14ac:dyDescent="0.25">
      <c r="A5196">
        <v>2011</v>
      </c>
      <c r="B5196">
        <v>33</v>
      </c>
      <c r="C5196" t="s">
        <v>34</v>
      </c>
      <c r="D5196" t="s">
        <v>1970</v>
      </c>
      <c r="G5196" t="s">
        <v>12746</v>
      </c>
      <c r="H5196" t="s">
        <v>14596</v>
      </c>
      <c r="I5196">
        <v>3975.7426650000002</v>
      </c>
      <c r="J5196">
        <v>0</v>
      </c>
      <c r="K5196">
        <v>4234.3783000000003</v>
      </c>
      <c r="R5196" t="s">
        <v>16835</v>
      </c>
      <c r="S5196" t="s">
        <v>15246</v>
      </c>
      <c r="T5196" t="s">
        <v>15304</v>
      </c>
      <c r="U5196" t="s">
        <v>15317</v>
      </c>
    </row>
    <row r="5197" spans="1:21" x14ac:dyDescent="0.25">
      <c r="A5197">
        <v>2011</v>
      </c>
      <c r="B5197">
        <v>33</v>
      </c>
      <c r="C5197" t="s">
        <v>34</v>
      </c>
      <c r="D5197" t="s">
        <v>1971</v>
      </c>
      <c r="G5197" t="s">
        <v>12747</v>
      </c>
      <c r="H5197" t="s">
        <v>14596</v>
      </c>
      <c r="I5197">
        <v>3301.698629</v>
      </c>
      <c r="J5197">
        <v>0</v>
      </c>
      <c r="K5197">
        <v>3479.7288960000001</v>
      </c>
      <c r="R5197" t="s">
        <v>16835</v>
      </c>
      <c r="S5197" t="s">
        <v>15246</v>
      </c>
      <c r="T5197" t="s">
        <v>15304</v>
      </c>
      <c r="U5197" t="s">
        <v>15317</v>
      </c>
    </row>
    <row r="5198" spans="1:21" x14ac:dyDescent="0.25">
      <c r="A5198">
        <v>2011</v>
      </c>
      <c r="B5198">
        <v>33</v>
      </c>
      <c r="C5198" t="s">
        <v>34</v>
      </c>
      <c r="D5198" t="s">
        <v>1972</v>
      </c>
      <c r="G5198" t="s">
        <v>12748</v>
      </c>
      <c r="H5198" t="s">
        <v>14596</v>
      </c>
      <c r="I5198">
        <v>7501.0527849999999</v>
      </c>
      <c r="J5198">
        <v>0</v>
      </c>
      <c r="K5198">
        <v>7996.3199800000002</v>
      </c>
      <c r="R5198" t="s">
        <v>16835</v>
      </c>
      <c r="S5198" t="s">
        <v>15246</v>
      </c>
      <c r="T5198" t="s">
        <v>15304</v>
      </c>
      <c r="U5198" t="s">
        <v>15317</v>
      </c>
    </row>
    <row r="5199" spans="1:21" x14ac:dyDescent="0.25">
      <c r="A5199">
        <v>2011</v>
      </c>
      <c r="B5199">
        <v>33</v>
      </c>
      <c r="C5199" t="s">
        <v>34</v>
      </c>
      <c r="D5199" t="s">
        <v>1973</v>
      </c>
      <c r="G5199" t="s">
        <v>12749</v>
      </c>
      <c r="H5199" t="s">
        <v>14596</v>
      </c>
      <c r="I5199">
        <v>6659.0412429999997</v>
      </c>
      <c r="J5199">
        <v>0</v>
      </c>
      <c r="K5199">
        <v>7070.6724800000002</v>
      </c>
      <c r="R5199" t="s">
        <v>16835</v>
      </c>
      <c r="S5199" t="s">
        <v>15246</v>
      </c>
      <c r="T5199" t="s">
        <v>15304</v>
      </c>
      <c r="U5199" t="s">
        <v>15317</v>
      </c>
    </row>
    <row r="5200" spans="1:21" x14ac:dyDescent="0.25">
      <c r="A5200">
        <v>2011</v>
      </c>
      <c r="B5200">
        <v>33</v>
      </c>
      <c r="C5200" t="s">
        <v>34</v>
      </c>
      <c r="D5200" t="s">
        <v>1974</v>
      </c>
      <c r="G5200" t="s">
        <v>12750</v>
      </c>
      <c r="H5200" t="s">
        <v>14596</v>
      </c>
      <c r="I5200">
        <v>6303.647457</v>
      </c>
      <c r="J5200">
        <v>0</v>
      </c>
      <c r="K5200">
        <v>6659.0015629999998</v>
      </c>
      <c r="R5200" t="s">
        <v>16835</v>
      </c>
      <c r="S5200" t="s">
        <v>15246</v>
      </c>
      <c r="T5200" t="s">
        <v>15304</v>
      </c>
      <c r="U5200" t="s">
        <v>15317</v>
      </c>
    </row>
    <row r="5201" spans="1:21" x14ac:dyDescent="0.25">
      <c r="A5201">
        <v>2011</v>
      </c>
      <c r="B5201">
        <v>33</v>
      </c>
      <c r="C5201" t="s">
        <v>34</v>
      </c>
      <c r="D5201" t="s">
        <v>1975</v>
      </c>
      <c r="G5201" t="s">
        <v>12751</v>
      </c>
      <c r="H5201" t="s">
        <v>14596</v>
      </c>
      <c r="I5201">
        <v>5709.4895260000003</v>
      </c>
      <c r="J5201">
        <v>0</v>
      </c>
      <c r="K5201">
        <v>6002.6463720000002</v>
      </c>
      <c r="R5201" t="s">
        <v>16835</v>
      </c>
      <c r="S5201" t="s">
        <v>15246</v>
      </c>
      <c r="T5201" t="s">
        <v>15304</v>
      </c>
      <c r="U5201" t="s">
        <v>15317</v>
      </c>
    </row>
    <row r="5202" spans="1:21" x14ac:dyDescent="0.25">
      <c r="A5202">
        <v>2011</v>
      </c>
      <c r="B5202">
        <v>33</v>
      </c>
      <c r="C5202" t="s">
        <v>34</v>
      </c>
      <c r="D5202" t="s">
        <v>1976</v>
      </c>
      <c r="G5202" t="s">
        <v>12752</v>
      </c>
      <c r="H5202" t="s">
        <v>14596</v>
      </c>
      <c r="I5202">
        <v>8464.3289910000003</v>
      </c>
      <c r="J5202">
        <v>0</v>
      </c>
      <c r="K5202">
        <v>8927.3704020000005</v>
      </c>
      <c r="R5202" t="s">
        <v>16835</v>
      </c>
      <c r="S5202" t="s">
        <v>15246</v>
      </c>
      <c r="T5202" t="s">
        <v>15304</v>
      </c>
      <c r="U5202" t="s">
        <v>15317</v>
      </c>
    </row>
    <row r="5203" spans="1:21" x14ac:dyDescent="0.25">
      <c r="A5203">
        <v>2011</v>
      </c>
      <c r="B5203">
        <v>33</v>
      </c>
      <c r="C5203" t="s">
        <v>34</v>
      </c>
      <c r="D5203" t="s">
        <v>1977</v>
      </c>
      <c r="G5203" t="s">
        <v>12753</v>
      </c>
      <c r="H5203" t="s">
        <v>14596</v>
      </c>
      <c r="I5203">
        <v>3215.8906040000002</v>
      </c>
      <c r="J5203">
        <v>0</v>
      </c>
      <c r="K5203">
        <v>3419.1849390000002</v>
      </c>
      <c r="R5203" t="s">
        <v>16835</v>
      </c>
      <c r="S5203" t="s">
        <v>15246</v>
      </c>
      <c r="T5203" t="s">
        <v>15304</v>
      </c>
      <c r="U5203" t="s">
        <v>15317</v>
      </c>
    </row>
    <row r="5204" spans="1:21" x14ac:dyDescent="0.25">
      <c r="A5204">
        <v>2011</v>
      </c>
      <c r="B5204">
        <v>33</v>
      </c>
      <c r="C5204" t="s">
        <v>34</v>
      </c>
      <c r="D5204" t="s">
        <v>1978</v>
      </c>
      <c r="G5204" t="s">
        <v>12754</v>
      </c>
      <c r="H5204" t="s">
        <v>14596</v>
      </c>
      <c r="I5204">
        <v>18279.282030999999</v>
      </c>
      <c r="J5204">
        <v>0</v>
      </c>
      <c r="K5204">
        <v>19411.450037999999</v>
      </c>
      <c r="R5204" t="s">
        <v>16835</v>
      </c>
      <c r="S5204" t="s">
        <v>15246</v>
      </c>
      <c r="T5204" t="s">
        <v>15304</v>
      </c>
      <c r="U5204" t="s">
        <v>15317</v>
      </c>
    </row>
    <row r="5205" spans="1:21" x14ac:dyDescent="0.25">
      <c r="A5205">
        <v>2011</v>
      </c>
      <c r="B5205">
        <v>33</v>
      </c>
      <c r="C5205" t="s">
        <v>34</v>
      </c>
      <c r="D5205" t="s">
        <v>1979</v>
      </c>
      <c r="G5205" t="s">
        <v>12755</v>
      </c>
      <c r="H5205" t="s">
        <v>14596</v>
      </c>
      <c r="I5205">
        <v>4683.3448589999998</v>
      </c>
      <c r="J5205">
        <v>0</v>
      </c>
      <c r="K5205">
        <v>4911.8236340000003</v>
      </c>
      <c r="R5205" t="s">
        <v>16835</v>
      </c>
      <c r="S5205" t="s">
        <v>15246</v>
      </c>
      <c r="T5205" t="s">
        <v>15304</v>
      </c>
      <c r="U5205" t="s">
        <v>15317</v>
      </c>
    </row>
    <row r="5206" spans="1:21" x14ac:dyDescent="0.25">
      <c r="A5206">
        <v>2011</v>
      </c>
      <c r="B5206">
        <v>33</v>
      </c>
      <c r="C5206" t="s">
        <v>34</v>
      </c>
      <c r="D5206" t="s">
        <v>1980</v>
      </c>
      <c r="G5206" t="s">
        <v>12756</v>
      </c>
      <c r="H5206" t="s">
        <v>14596</v>
      </c>
      <c r="I5206">
        <v>5140.1845039999998</v>
      </c>
      <c r="J5206">
        <v>0</v>
      </c>
      <c r="K5206">
        <v>5461.2228450000002</v>
      </c>
      <c r="R5206" t="s">
        <v>16835</v>
      </c>
      <c r="S5206" t="s">
        <v>15246</v>
      </c>
      <c r="T5206" t="s">
        <v>15304</v>
      </c>
      <c r="U5206" t="s">
        <v>15317</v>
      </c>
    </row>
    <row r="5207" spans="1:21" x14ac:dyDescent="0.25">
      <c r="A5207">
        <v>2011</v>
      </c>
      <c r="B5207">
        <v>33</v>
      </c>
      <c r="C5207" t="s">
        <v>34</v>
      </c>
      <c r="D5207" t="s">
        <v>1981</v>
      </c>
      <c r="G5207" t="s">
        <v>12757</v>
      </c>
      <c r="H5207" t="s">
        <v>14597</v>
      </c>
      <c r="I5207">
        <v>918.66197999999997</v>
      </c>
      <c r="J5207">
        <v>0</v>
      </c>
      <c r="K5207">
        <v>1011.317984</v>
      </c>
      <c r="R5207" t="s">
        <v>17547</v>
      </c>
      <c r="S5207" t="s">
        <v>16846</v>
      </c>
      <c r="T5207" t="s">
        <v>16847</v>
      </c>
      <c r="U5207" t="s">
        <v>15317</v>
      </c>
    </row>
    <row r="5208" spans="1:21" x14ac:dyDescent="0.25">
      <c r="A5208">
        <v>2011</v>
      </c>
      <c r="B5208">
        <v>33</v>
      </c>
      <c r="C5208" t="s">
        <v>34</v>
      </c>
      <c r="D5208" t="s">
        <v>1982</v>
      </c>
      <c r="G5208" t="s">
        <v>12758</v>
      </c>
      <c r="H5208" t="s">
        <v>14597</v>
      </c>
      <c r="I5208">
        <v>1210.616362</v>
      </c>
      <c r="J5208">
        <v>0</v>
      </c>
      <c r="K5208">
        <v>1329.5369189999999</v>
      </c>
      <c r="R5208" t="s">
        <v>17547</v>
      </c>
      <c r="S5208" t="s">
        <v>16846</v>
      </c>
      <c r="T5208" t="s">
        <v>16847</v>
      </c>
      <c r="U5208" t="s">
        <v>15317</v>
      </c>
    </row>
    <row r="5209" spans="1:21" x14ac:dyDescent="0.25">
      <c r="A5209">
        <v>2011</v>
      </c>
      <c r="B5209">
        <v>33</v>
      </c>
      <c r="C5209" t="s">
        <v>34</v>
      </c>
      <c r="D5209" t="s">
        <v>1983</v>
      </c>
      <c r="G5209" t="s">
        <v>12759</v>
      </c>
      <c r="H5209" t="s">
        <v>14597</v>
      </c>
      <c r="I5209">
        <v>583.63772200000005</v>
      </c>
      <c r="J5209">
        <v>0</v>
      </c>
      <c r="K5209">
        <v>636.73300700000004</v>
      </c>
      <c r="R5209" t="s">
        <v>17547</v>
      </c>
      <c r="S5209" t="s">
        <v>16846</v>
      </c>
      <c r="T5209" t="s">
        <v>16847</v>
      </c>
      <c r="U5209" t="s">
        <v>15317</v>
      </c>
    </row>
    <row r="5210" spans="1:21" x14ac:dyDescent="0.25">
      <c r="A5210">
        <v>2011</v>
      </c>
      <c r="B5210">
        <v>33</v>
      </c>
      <c r="C5210" t="s">
        <v>34</v>
      </c>
      <c r="D5210" t="s">
        <v>1984</v>
      </c>
      <c r="G5210" t="s">
        <v>12760</v>
      </c>
      <c r="H5210" t="s">
        <v>14597</v>
      </c>
      <c r="I5210">
        <v>929.511574</v>
      </c>
      <c r="J5210">
        <v>0</v>
      </c>
      <c r="K5210">
        <v>997.93500100000006</v>
      </c>
      <c r="R5210" t="s">
        <v>17547</v>
      </c>
      <c r="S5210" t="s">
        <v>16846</v>
      </c>
      <c r="T5210" t="s">
        <v>16847</v>
      </c>
      <c r="U5210" t="s">
        <v>15317</v>
      </c>
    </row>
    <row r="5211" spans="1:21" x14ac:dyDescent="0.25">
      <c r="A5211">
        <v>2011</v>
      </c>
      <c r="B5211">
        <v>33</v>
      </c>
      <c r="C5211" t="s">
        <v>34</v>
      </c>
      <c r="D5211" t="s">
        <v>1985</v>
      </c>
      <c r="G5211" t="s">
        <v>12761</v>
      </c>
      <c r="H5211" t="s">
        <v>14597</v>
      </c>
      <c r="I5211">
        <v>1055.043527</v>
      </c>
      <c r="J5211">
        <v>0</v>
      </c>
      <c r="K5211">
        <v>1169.905706</v>
      </c>
      <c r="R5211" t="s">
        <v>17547</v>
      </c>
      <c r="S5211" t="s">
        <v>16846</v>
      </c>
      <c r="T5211" t="s">
        <v>16847</v>
      </c>
      <c r="U5211" t="s">
        <v>15317</v>
      </c>
    </row>
    <row r="5212" spans="1:21" x14ac:dyDescent="0.25">
      <c r="A5212">
        <v>2011</v>
      </c>
      <c r="B5212">
        <v>33</v>
      </c>
      <c r="C5212" t="s">
        <v>34</v>
      </c>
      <c r="D5212" t="s">
        <v>1986</v>
      </c>
      <c r="G5212" t="s">
        <v>12762</v>
      </c>
      <c r="H5212" t="s">
        <v>14597</v>
      </c>
      <c r="I5212">
        <v>784.77852199999995</v>
      </c>
      <c r="J5212">
        <v>0</v>
      </c>
      <c r="K5212">
        <v>862.06327499999998</v>
      </c>
      <c r="R5212" t="s">
        <v>17547</v>
      </c>
      <c r="S5212" t="s">
        <v>16846</v>
      </c>
      <c r="T5212" t="s">
        <v>16847</v>
      </c>
      <c r="U5212" t="s">
        <v>15317</v>
      </c>
    </row>
    <row r="5213" spans="1:21" x14ac:dyDescent="0.25">
      <c r="A5213">
        <v>2011</v>
      </c>
      <c r="B5213">
        <v>33</v>
      </c>
      <c r="C5213" t="s">
        <v>34</v>
      </c>
      <c r="D5213" t="s">
        <v>1987</v>
      </c>
      <c r="G5213" t="s">
        <v>12763</v>
      </c>
      <c r="H5213" t="s">
        <v>14597</v>
      </c>
      <c r="I5213">
        <v>2590.3668090000001</v>
      </c>
      <c r="J5213">
        <v>0</v>
      </c>
      <c r="K5213">
        <v>2805.150361</v>
      </c>
      <c r="R5213" t="s">
        <v>17547</v>
      </c>
      <c r="S5213" t="s">
        <v>16846</v>
      </c>
      <c r="T5213" t="s">
        <v>16847</v>
      </c>
      <c r="U5213" t="s">
        <v>15317</v>
      </c>
    </row>
    <row r="5214" spans="1:21" x14ac:dyDescent="0.25">
      <c r="A5214">
        <v>2011</v>
      </c>
      <c r="B5214">
        <v>33</v>
      </c>
      <c r="C5214" t="s">
        <v>34</v>
      </c>
      <c r="D5214" t="s">
        <v>1988</v>
      </c>
      <c r="G5214" t="s">
        <v>12764</v>
      </c>
      <c r="H5214" t="s">
        <v>14597</v>
      </c>
      <c r="I5214">
        <v>1466.2151180000001</v>
      </c>
      <c r="J5214">
        <v>0</v>
      </c>
      <c r="K5214">
        <v>1560.7894449999999</v>
      </c>
      <c r="R5214" t="s">
        <v>17547</v>
      </c>
      <c r="S5214" t="s">
        <v>16846</v>
      </c>
      <c r="T5214" t="s">
        <v>16847</v>
      </c>
      <c r="U5214" t="s">
        <v>15317</v>
      </c>
    </row>
    <row r="5215" spans="1:21" x14ac:dyDescent="0.25">
      <c r="A5215">
        <v>2011</v>
      </c>
      <c r="B5215">
        <v>33</v>
      </c>
      <c r="C5215" t="s">
        <v>34</v>
      </c>
      <c r="D5215" t="s">
        <v>1989</v>
      </c>
      <c r="G5215" t="s">
        <v>12765</v>
      </c>
      <c r="H5215" t="s">
        <v>14597</v>
      </c>
      <c r="I5215">
        <v>2976.8932180000002</v>
      </c>
      <c r="J5215">
        <v>0</v>
      </c>
      <c r="K5215">
        <v>3082.9073389999999</v>
      </c>
      <c r="R5215" t="s">
        <v>17547</v>
      </c>
      <c r="S5215" t="s">
        <v>16846</v>
      </c>
      <c r="T5215" t="s">
        <v>16847</v>
      </c>
      <c r="U5215" t="s">
        <v>15317</v>
      </c>
    </row>
    <row r="5216" spans="1:21" x14ac:dyDescent="0.25">
      <c r="A5216">
        <v>2011</v>
      </c>
      <c r="B5216">
        <v>33</v>
      </c>
      <c r="C5216" t="s">
        <v>34</v>
      </c>
      <c r="D5216" t="s">
        <v>1990</v>
      </c>
      <c r="G5216" t="s">
        <v>12766</v>
      </c>
      <c r="H5216" t="s">
        <v>14597</v>
      </c>
      <c r="I5216">
        <v>1232.232624</v>
      </c>
      <c r="J5216">
        <v>0</v>
      </c>
      <c r="K5216">
        <v>1340.185412</v>
      </c>
      <c r="R5216" t="s">
        <v>17547</v>
      </c>
      <c r="S5216" t="s">
        <v>16846</v>
      </c>
      <c r="T5216" t="s">
        <v>16847</v>
      </c>
      <c r="U5216" t="s">
        <v>15317</v>
      </c>
    </row>
    <row r="5217" spans="1:21" x14ac:dyDescent="0.25">
      <c r="A5217">
        <v>2011</v>
      </c>
      <c r="B5217">
        <v>33</v>
      </c>
      <c r="C5217" t="s">
        <v>34</v>
      </c>
      <c r="D5217" t="s">
        <v>1991</v>
      </c>
      <c r="G5217" t="s">
        <v>12767</v>
      </c>
      <c r="H5217" t="s">
        <v>14597</v>
      </c>
      <c r="I5217">
        <v>1934.776114</v>
      </c>
      <c r="J5217">
        <v>0</v>
      </c>
      <c r="K5217">
        <v>2024.238752</v>
      </c>
      <c r="R5217" t="s">
        <v>17547</v>
      </c>
      <c r="S5217" t="s">
        <v>16846</v>
      </c>
      <c r="T5217" t="s">
        <v>16847</v>
      </c>
      <c r="U5217" t="s">
        <v>15317</v>
      </c>
    </row>
    <row r="5218" spans="1:21" x14ac:dyDescent="0.25">
      <c r="A5218">
        <v>2011</v>
      </c>
      <c r="B5218">
        <v>33</v>
      </c>
      <c r="C5218" t="s">
        <v>34</v>
      </c>
      <c r="D5218" t="s">
        <v>1992</v>
      </c>
      <c r="G5218" t="s">
        <v>12768</v>
      </c>
      <c r="H5218" t="s">
        <v>14597</v>
      </c>
      <c r="I5218">
        <v>2796.8703759999999</v>
      </c>
      <c r="J5218">
        <v>0</v>
      </c>
      <c r="K5218">
        <v>2852.2389290000001</v>
      </c>
      <c r="R5218" t="s">
        <v>17547</v>
      </c>
      <c r="S5218" t="s">
        <v>16846</v>
      </c>
      <c r="T5218" t="s">
        <v>16847</v>
      </c>
      <c r="U5218" t="s">
        <v>15317</v>
      </c>
    </row>
    <row r="5219" spans="1:21" x14ac:dyDescent="0.25">
      <c r="A5219">
        <v>2011</v>
      </c>
      <c r="B5219">
        <v>33</v>
      </c>
      <c r="C5219" t="s">
        <v>34</v>
      </c>
      <c r="D5219" t="s">
        <v>1993</v>
      </c>
      <c r="G5219" t="s">
        <v>12769</v>
      </c>
      <c r="H5219" t="s">
        <v>14597</v>
      </c>
      <c r="I5219">
        <v>1854.1341809999999</v>
      </c>
      <c r="J5219">
        <v>0</v>
      </c>
      <c r="K5219">
        <v>2013.6220490000001</v>
      </c>
      <c r="R5219" t="s">
        <v>17547</v>
      </c>
      <c r="S5219" t="s">
        <v>16846</v>
      </c>
      <c r="T5219" t="s">
        <v>16847</v>
      </c>
      <c r="U5219" t="s">
        <v>15317</v>
      </c>
    </row>
    <row r="5220" spans="1:21" x14ac:dyDescent="0.25">
      <c r="A5220">
        <v>2011</v>
      </c>
      <c r="B5220">
        <v>33</v>
      </c>
      <c r="C5220" t="s">
        <v>34</v>
      </c>
      <c r="D5220" t="s">
        <v>1994</v>
      </c>
      <c r="G5220" t="s">
        <v>12770</v>
      </c>
      <c r="H5220" t="s">
        <v>14597</v>
      </c>
      <c r="I5220">
        <v>3190.0284270000002</v>
      </c>
      <c r="J5220">
        <v>0</v>
      </c>
      <c r="K5220">
        <v>3280.654262</v>
      </c>
      <c r="R5220" t="s">
        <v>17547</v>
      </c>
      <c r="S5220" t="s">
        <v>16846</v>
      </c>
      <c r="T5220" t="s">
        <v>16847</v>
      </c>
      <c r="U5220" t="s">
        <v>15317</v>
      </c>
    </row>
    <row r="5221" spans="1:21" x14ac:dyDescent="0.25">
      <c r="A5221">
        <v>2011</v>
      </c>
      <c r="B5221">
        <v>33</v>
      </c>
      <c r="C5221" t="s">
        <v>34</v>
      </c>
      <c r="D5221" t="s">
        <v>1995</v>
      </c>
      <c r="G5221" t="s">
        <v>12771</v>
      </c>
      <c r="H5221" t="s">
        <v>14597</v>
      </c>
      <c r="I5221">
        <v>6257.3931419999999</v>
      </c>
      <c r="J5221">
        <v>0</v>
      </c>
      <c r="K5221">
        <v>6728.4021210000001</v>
      </c>
      <c r="R5221" t="s">
        <v>17547</v>
      </c>
      <c r="S5221" t="s">
        <v>16846</v>
      </c>
      <c r="T5221" t="s">
        <v>16847</v>
      </c>
      <c r="U5221" t="s">
        <v>15317</v>
      </c>
    </row>
    <row r="5222" spans="1:21" x14ac:dyDescent="0.25">
      <c r="A5222">
        <v>2011</v>
      </c>
      <c r="B5222">
        <v>33</v>
      </c>
      <c r="C5222" t="s">
        <v>34</v>
      </c>
      <c r="D5222" t="s">
        <v>1996</v>
      </c>
      <c r="G5222" t="s">
        <v>12772</v>
      </c>
      <c r="H5222" t="s">
        <v>14597</v>
      </c>
      <c r="I5222">
        <v>1972.2227580000001</v>
      </c>
      <c r="J5222">
        <v>0</v>
      </c>
      <c r="K5222">
        <v>2161.4073440000002</v>
      </c>
      <c r="R5222" t="s">
        <v>17547</v>
      </c>
      <c r="S5222" t="s">
        <v>16846</v>
      </c>
      <c r="T5222" t="s">
        <v>16847</v>
      </c>
      <c r="U5222" t="s">
        <v>15317</v>
      </c>
    </row>
    <row r="5223" spans="1:21" x14ac:dyDescent="0.25">
      <c r="A5223">
        <v>2011</v>
      </c>
      <c r="B5223">
        <v>33</v>
      </c>
      <c r="C5223" t="s">
        <v>34</v>
      </c>
      <c r="D5223" t="s">
        <v>1997</v>
      </c>
      <c r="G5223" t="s">
        <v>12773</v>
      </c>
      <c r="H5223" t="s">
        <v>14597</v>
      </c>
      <c r="I5223">
        <v>956.26195900000005</v>
      </c>
      <c r="J5223">
        <v>0</v>
      </c>
      <c r="K5223">
        <v>1052.0588310000001</v>
      </c>
      <c r="R5223" t="s">
        <v>17547</v>
      </c>
      <c r="S5223" t="s">
        <v>16846</v>
      </c>
      <c r="T5223" t="s">
        <v>16847</v>
      </c>
      <c r="U5223" t="s">
        <v>15317</v>
      </c>
    </row>
    <row r="5224" spans="1:21" x14ac:dyDescent="0.25">
      <c r="A5224">
        <v>2011</v>
      </c>
      <c r="B5224">
        <v>33</v>
      </c>
      <c r="C5224" t="s">
        <v>34</v>
      </c>
      <c r="D5224" t="s">
        <v>1998</v>
      </c>
      <c r="G5224" t="s">
        <v>12774</v>
      </c>
      <c r="H5224" t="s">
        <v>14597</v>
      </c>
      <c r="I5224">
        <v>885.87038500000006</v>
      </c>
      <c r="J5224">
        <v>0</v>
      </c>
      <c r="K5224">
        <v>982.91157799999996</v>
      </c>
      <c r="R5224" t="s">
        <v>17547</v>
      </c>
      <c r="S5224" t="s">
        <v>16846</v>
      </c>
      <c r="T5224" t="s">
        <v>16847</v>
      </c>
      <c r="U5224" t="s">
        <v>15317</v>
      </c>
    </row>
    <row r="5225" spans="1:21" x14ac:dyDescent="0.25">
      <c r="A5225">
        <v>2011</v>
      </c>
      <c r="B5225">
        <v>33</v>
      </c>
      <c r="C5225" t="s">
        <v>34</v>
      </c>
      <c r="D5225" t="s">
        <v>1999</v>
      </c>
      <c r="G5225" t="s">
        <v>12775</v>
      </c>
      <c r="H5225" t="s">
        <v>14597</v>
      </c>
      <c r="I5225">
        <v>1585.678089</v>
      </c>
      <c r="J5225">
        <v>0</v>
      </c>
      <c r="K5225">
        <v>1653.070217</v>
      </c>
      <c r="R5225" t="s">
        <v>17547</v>
      </c>
      <c r="S5225" t="s">
        <v>16846</v>
      </c>
      <c r="T5225" t="s">
        <v>16847</v>
      </c>
      <c r="U5225" t="s">
        <v>15317</v>
      </c>
    </row>
    <row r="5226" spans="1:21" x14ac:dyDescent="0.25">
      <c r="A5226">
        <v>2011</v>
      </c>
      <c r="B5226">
        <v>33</v>
      </c>
      <c r="C5226" t="s">
        <v>34</v>
      </c>
      <c r="D5226" t="s">
        <v>2000</v>
      </c>
      <c r="G5226" t="s">
        <v>12776</v>
      </c>
      <c r="H5226" t="s">
        <v>14597</v>
      </c>
      <c r="I5226">
        <v>2283.6715610000001</v>
      </c>
      <c r="J5226">
        <v>0</v>
      </c>
      <c r="K5226">
        <v>2398.7970439999999</v>
      </c>
      <c r="R5226" t="s">
        <v>17547</v>
      </c>
      <c r="S5226" t="s">
        <v>16846</v>
      </c>
      <c r="T5226" t="s">
        <v>16847</v>
      </c>
      <c r="U5226" t="s">
        <v>15317</v>
      </c>
    </row>
    <row r="5227" spans="1:21" x14ac:dyDescent="0.25">
      <c r="A5227">
        <v>2011</v>
      </c>
      <c r="B5227">
        <v>33</v>
      </c>
      <c r="C5227" t="s">
        <v>34</v>
      </c>
      <c r="D5227" t="s">
        <v>2001</v>
      </c>
      <c r="G5227" t="s">
        <v>12777</v>
      </c>
      <c r="H5227" t="s">
        <v>14597</v>
      </c>
      <c r="I5227">
        <v>2148.285797</v>
      </c>
      <c r="J5227">
        <v>0</v>
      </c>
      <c r="K5227">
        <v>2226.7444519999999</v>
      </c>
      <c r="R5227" t="s">
        <v>17547</v>
      </c>
      <c r="S5227" t="s">
        <v>16846</v>
      </c>
      <c r="T5227" t="s">
        <v>16847</v>
      </c>
      <c r="U5227" t="s">
        <v>15317</v>
      </c>
    </row>
    <row r="5228" spans="1:21" x14ac:dyDescent="0.25">
      <c r="A5228">
        <v>2011</v>
      </c>
      <c r="B5228">
        <v>33</v>
      </c>
      <c r="C5228" t="s">
        <v>34</v>
      </c>
      <c r="D5228" t="s">
        <v>2002</v>
      </c>
      <c r="G5228" t="s">
        <v>12778</v>
      </c>
      <c r="H5228" t="s">
        <v>14597</v>
      </c>
      <c r="I5228">
        <v>1081.4814650000001</v>
      </c>
      <c r="J5228">
        <v>0</v>
      </c>
      <c r="K5228">
        <v>1151.2267919999999</v>
      </c>
      <c r="R5228" t="s">
        <v>17547</v>
      </c>
      <c r="S5228" t="s">
        <v>16846</v>
      </c>
      <c r="T5228" t="s">
        <v>16847</v>
      </c>
      <c r="U5228" t="s">
        <v>15317</v>
      </c>
    </row>
    <row r="5229" spans="1:21" x14ac:dyDescent="0.25">
      <c r="A5229">
        <v>2011</v>
      </c>
      <c r="B5229">
        <v>33</v>
      </c>
      <c r="C5229" t="s">
        <v>34</v>
      </c>
      <c r="D5229" t="s">
        <v>2003</v>
      </c>
      <c r="G5229" t="s">
        <v>12779</v>
      </c>
      <c r="H5229" t="s">
        <v>14597</v>
      </c>
      <c r="I5229">
        <v>938.610322</v>
      </c>
      <c r="J5229">
        <v>0</v>
      </c>
      <c r="K5229">
        <v>1023.829801</v>
      </c>
      <c r="R5229" t="s">
        <v>17547</v>
      </c>
      <c r="S5229" t="s">
        <v>16846</v>
      </c>
      <c r="T5229" t="s">
        <v>16847</v>
      </c>
      <c r="U5229" t="s">
        <v>15317</v>
      </c>
    </row>
    <row r="5230" spans="1:21" x14ac:dyDescent="0.25">
      <c r="A5230">
        <v>2011</v>
      </c>
      <c r="B5230">
        <v>33</v>
      </c>
      <c r="C5230" t="s">
        <v>34</v>
      </c>
      <c r="D5230" t="s">
        <v>2004</v>
      </c>
      <c r="G5230" t="s">
        <v>12780</v>
      </c>
      <c r="H5230" t="s">
        <v>14597</v>
      </c>
      <c r="I5230">
        <v>1210.0715299999999</v>
      </c>
      <c r="J5230">
        <v>0</v>
      </c>
      <c r="K5230">
        <v>1305.3985929999999</v>
      </c>
      <c r="R5230" t="s">
        <v>17547</v>
      </c>
      <c r="S5230" t="s">
        <v>16846</v>
      </c>
      <c r="T5230" t="s">
        <v>16847</v>
      </c>
      <c r="U5230" t="s">
        <v>15317</v>
      </c>
    </row>
    <row r="5231" spans="1:21" x14ac:dyDescent="0.25">
      <c r="A5231">
        <v>2011</v>
      </c>
      <c r="B5231">
        <v>33</v>
      </c>
      <c r="C5231" t="s">
        <v>34</v>
      </c>
      <c r="D5231" t="s">
        <v>2005</v>
      </c>
      <c r="G5231" t="s">
        <v>12781</v>
      </c>
      <c r="H5231" t="s">
        <v>14597</v>
      </c>
      <c r="I5231">
        <v>1556.303784</v>
      </c>
      <c r="J5231">
        <v>0</v>
      </c>
      <c r="K5231">
        <v>1676.49794</v>
      </c>
      <c r="R5231" t="s">
        <v>17547</v>
      </c>
      <c r="S5231" t="s">
        <v>16846</v>
      </c>
      <c r="T5231" t="s">
        <v>16847</v>
      </c>
      <c r="U5231" t="s">
        <v>15317</v>
      </c>
    </row>
    <row r="5232" spans="1:21" x14ac:dyDescent="0.25">
      <c r="A5232">
        <v>2011</v>
      </c>
      <c r="B5232">
        <v>33</v>
      </c>
      <c r="C5232" t="s">
        <v>34</v>
      </c>
      <c r="D5232" t="s">
        <v>2006</v>
      </c>
      <c r="G5232" t="s">
        <v>12782</v>
      </c>
      <c r="H5232" t="s">
        <v>14597</v>
      </c>
      <c r="I5232">
        <v>1493.726077</v>
      </c>
      <c r="J5232">
        <v>0</v>
      </c>
      <c r="K5232">
        <v>1568.4380920000001</v>
      </c>
      <c r="R5232" t="s">
        <v>17547</v>
      </c>
      <c r="S5232" t="s">
        <v>16846</v>
      </c>
      <c r="T5232" t="s">
        <v>16847</v>
      </c>
      <c r="U5232" t="s">
        <v>15317</v>
      </c>
    </row>
    <row r="5233" spans="1:21" x14ac:dyDescent="0.25">
      <c r="A5233">
        <v>2011</v>
      </c>
      <c r="B5233">
        <v>33</v>
      </c>
      <c r="C5233" t="s">
        <v>34</v>
      </c>
      <c r="D5233" t="s">
        <v>2007</v>
      </c>
      <c r="G5233" t="s">
        <v>12783</v>
      </c>
      <c r="H5233" t="s">
        <v>14597</v>
      </c>
      <c r="I5233">
        <v>1503.7156230000001</v>
      </c>
      <c r="J5233">
        <v>0</v>
      </c>
      <c r="K5233">
        <v>1685.3560809999999</v>
      </c>
      <c r="R5233" t="s">
        <v>17547</v>
      </c>
      <c r="S5233" t="s">
        <v>16846</v>
      </c>
      <c r="T5233" t="s">
        <v>16847</v>
      </c>
      <c r="U5233" t="s">
        <v>15317</v>
      </c>
    </row>
    <row r="5234" spans="1:21" x14ac:dyDescent="0.25">
      <c r="A5234">
        <v>2011</v>
      </c>
      <c r="B5234">
        <v>33</v>
      </c>
      <c r="C5234" t="s">
        <v>34</v>
      </c>
      <c r="D5234" t="s">
        <v>2008</v>
      </c>
      <c r="G5234" t="s">
        <v>12784</v>
      </c>
      <c r="H5234" t="s">
        <v>14597</v>
      </c>
      <c r="I5234">
        <v>1918.687453</v>
      </c>
      <c r="J5234">
        <v>0</v>
      </c>
      <c r="K5234">
        <v>2002.7920349999999</v>
      </c>
      <c r="R5234" t="s">
        <v>17547</v>
      </c>
      <c r="S5234" t="s">
        <v>16846</v>
      </c>
      <c r="T5234" t="s">
        <v>16847</v>
      </c>
      <c r="U5234" t="s">
        <v>15317</v>
      </c>
    </row>
    <row r="5235" spans="1:21" x14ac:dyDescent="0.25">
      <c r="A5235">
        <v>2011</v>
      </c>
      <c r="B5235">
        <v>33</v>
      </c>
      <c r="C5235" t="s">
        <v>34</v>
      </c>
      <c r="D5235" t="s">
        <v>2009</v>
      </c>
      <c r="G5235" t="s">
        <v>12785</v>
      </c>
      <c r="H5235" t="s">
        <v>14597</v>
      </c>
      <c r="I5235">
        <v>795.21000300000003</v>
      </c>
      <c r="J5235">
        <v>0</v>
      </c>
      <c r="K5235">
        <v>903.30662400000006</v>
      </c>
      <c r="R5235" t="s">
        <v>17547</v>
      </c>
      <c r="S5235" t="s">
        <v>16846</v>
      </c>
      <c r="T5235" t="s">
        <v>16847</v>
      </c>
      <c r="U5235" t="s">
        <v>15317</v>
      </c>
    </row>
    <row r="5236" spans="1:21" x14ac:dyDescent="0.25">
      <c r="A5236">
        <v>2011</v>
      </c>
      <c r="B5236">
        <v>33</v>
      </c>
      <c r="C5236" t="s">
        <v>34</v>
      </c>
      <c r="D5236" t="s">
        <v>2010</v>
      </c>
      <c r="G5236" t="s">
        <v>12786</v>
      </c>
      <c r="H5236" t="s">
        <v>14597</v>
      </c>
      <c r="I5236">
        <v>3287.9754859999998</v>
      </c>
      <c r="J5236">
        <v>0</v>
      </c>
      <c r="K5236">
        <v>3674.754277</v>
      </c>
      <c r="R5236" t="s">
        <v>17547</v>
      </c>
      <c r="S5236" t="s">
        <v>16846</v>
      </c>
      <c r="T5236" t="s">
        <v>16847</v>
      </c>
      <c r="U5236" t="s">
        <v>15317</v>
      </c>
    </row>
    <row r="5237" spans="1:21" x14ac:dyDescent="0.25">
      <c r="A5237">
        <v>2011</v>
      </c>
      <c r="B5237">
        <v>33</v>
      </c>
      <c r="C5237" t="s">
        <v>34</v>
      </c>
      <c r="D5237" t="s">
        <v>2011</v>
      </c>
      <c r="G5237" t="s">
        <v>12787</v>
      </c>
      <c r="H5237" t="s">
        <v>14597</v>
      </c>
      <c r="I5237">
        <v>1177.9600330000001</v>
      </c>
      <c r="J5237">
        <v>0</v>
      </c>
      <c r="K5237">
        <v>1222.7376119999999</v>
      </c>
      <c r="R5237" t="s">
        <v>17547</v>
      </c>
      <c r="S5237" t="s">
        <v>16846</v>
      </c>
      <c r="T5237" t="s">
        <v>16847</v>
      </c>
      <c r="U5237" t="s">
        <v>15317</v>
      </c>
    </row>
    <row r="5238" spans="1:21" x14ac:dyDescent="0.25">
      <c r="A5238">
        <v>2011</v>
      </c>
      <c r="B5238">
        <v>33</v>
      </c>
      <c r="C5238" t="s">
        <v>34</v>
      </c>
      <c r="D5238" t="s">
        <v>2012</v>
      </c>
      <c r="G5238" t="s">
        <v>12788</v>
      </c>
      <c r="H5238" t="s">
        <v>14597</v>
      </c>
      <c r="I5238">
        <v>1121.7690500000001</v>
      </c>
      <c r="J5238">
        <v>0</v>
      </c>
      <c r="K5238">
        <v>1242.8070680000001</v>
      </c>
      <c r="R5238" t="s">
        <v>17547</v>
      </c>
      <c r="S5238" t="s">
        <v>16846</v>
      </c>
      <c r="T5238" t="s">
        <v>16847</v>
      </c>
      <c r="U5238" t="s">
        <v>15317</v>
      </c>
    </row>
    <row r="5239" spans="1:21" x14ac:dyDescent="0.25">
      <c r="A5239">
        <v>2011</v>
      </c>
      <c r="B5239">
        <v>33</v>
      </c>
      <c r="C5239" t="s">
        <v>34</v>
      </c>
      <c r="D5239" t="s">
        <v>2013</v>
      </c>
      <c r="G5239" t="s">
        <v>12789</v>
      </c>
      <c r="H5239" t="s">
        <v>14598</v>
      </c>
      <c r="I5239">
        <v>180.69618299999999</v>
      </c>
      <c r="J5239">
        <v>0</v>
      </c>
      <c r="K5239">
        <v>180.69618299999999</v>
      </c>
      <c r="R5239" t="s">
        <v>15343</v>
      </c>
      <c r="S5239" t="s">
        <v>15252</v>
      </c>
      <c r="T5239" t="s">
        <v>15310</v>
      </c>
      <c r="U5239" t="s">
        <v>15317</v>
      </c>
    </row>
    <row r="5240" spans="1:21" x14ac:dyDescent="0.25">
      <c r="A5240">
        <v>2011</v>
      </c>
      <c r="B5240">
        <v>33</v>
      </c>
      <c r="C5240" t="s">
        <v>34</v>
      </c>
      <c r="D5240" t="s">
        <v>2014</v>
      </c>
      <c r="G5240" t="s">
        <v>12790</v>
      </c>
      <c r="H5240" t="s">
        <v>14598</v>
      </c>
      <c r="I5240">
        <v>341.74871400000001</v>
      </c>
      <c r="J5240">
        <v>0</v>
      </c>
      <c r="K5240">
        <v>341.74871400000001</v>
      </c>
      <c r="R5240" t="s">
        <v>15343</v>
      </c>
      <c r="S5240" t="s">
        <v>15252</v>
      </c>
      <c r="T5240" t="s">
        <v>15310</v>
      </c>
      <c r="U5240" t="s">
        <v>15317</v>
      </c>
    </row>
    <row r="5241" spans="1:21" x14ac:dyDescent="0.25">
      <c r="A5241">
        <v>2011</v>
      </c>
      <c r="B5241">
        <v>33</v>
      </c>
      <c r="C5241" t="s">
        <v>34</v>
      </c>
      <c r="D5241" t="s">
        <v>2015</v>
      </c>
      <c r="G5241" t="s">
        <v>12791</v>
      </c>
      <c r="H5241" t="s">
        <v>14598</v>
      </c>
      <c r="I5241">
        <v>72.309107999999995</v>
      </c>
      <c r="J5241">
        <v>0</v>
      </c>
      <c r="K5241">
        <v>72.309107999999995</v>
      </c>
      <c r="R5241" t="s">
        <v>15343</v>
      </c>
      <c r="S5241" t="s">
        <v>15252</v>
      </c>
      <c r="T5241" t="s">
        <v>15310</v>
      </c>
      <c r="U5241" t="s">
        <v>15317</v>
      </c>
    </row>
    <row r="5242" spans="1:21" x14ac:dyDescent="0.25">
      <c r="A5242">
        <v>2011</v>
      </c>
      <c r="B5242">
        <v>33</v>
      </c>
      <c r="C5242" t="s">
        <v>34</v>
      </c>
      <c r="D5242" t="s">
        <v>2016</v>
      </c>
      <c r="G5242" t="s">
        <v>12792</v>
      </c>
      <c r="H5242" t="s">
        <v>14598</v>
      </c>
      <c r="I5242">
        <v>451.68669199999999</v>
      </c>
      <c r="J5242">
        <v>0</v>
      </c>
      <c r="K5242">
        <v>451.68669199999999</v>
      </c>
      <c r="R5242" t="s">
        <v>15343</v>
      </c>
      <c r="S5242" t="s">
        <v>15252</v>
      </c>
      <c r="T5242" t="s">
        <v>15310</v>
      </c>
      <c r="U5242" t="s">
        <v>15317</v>
      </c>
    </row>
    <row r="5243" spans="1:21" x14ac:dyDescent="0.25">
      <c r="A5243">
        <v>2011</v>
      </c>
      <c r="B5243">
        <v>33</v>
      </c>
      <c r="C5243" t="s">
        <v>34</v>
      </c>
      <c r="D5243" t="s">
        <v>2017</v>
      </c>
      <c r="G5243" t="s">
        <v>12793</v>
      </c>
      <c r="H5243" t="s">
        <v>14598</v>
      </c>
      <c r="I5243">
        <v>384.53761200000002</v>
      </c>
      <c r="J5243">
        <v>0</v>
      </c>
      <c r="K5243">
        <v>384.53761200000002</v>
      </c>
      <c r="R5243" t="s">
        <v>15343</v>
      </c>
      <c r="S5243" t="s">
        <v>15252</v>
      </c>
      <c r="T5243" t="s">
        <v>15310</v>
      </c>
      <c r="U5243" t="s">
        <v>15317</v>
      </c>
    </row>
    <row r="5244" spans="1:21" x14ac:dyDescent="0.25">
      <c r="A5244">
        <v>2011</v>
      </c>
      <c r="B5244">
        <v>33</v>
      </c>
      <c r="C5244" t="s">
        <v>34</v>
      </c>
      <c r="D5244" t="s">
        <v>2018</v>
      </c>
      <c r="G5244" t="s">
        <v>12794</v>
      </c>
      <c r="H5244" t="s">
        <v>14598</v>
      </c>
      <c r="I5244">
        <v>116.29909600000001</v>
      </c>
      <c r="J5244">
        <v>0</v>
      </c>
      <c r="K5244">
        <v>116.29909600000001</v>
      </c>
      <c r="R5244" t="s">
        <v>15343</v>
      </c>
      <c r="S5244" t="s">
        <v>15252</v>
      </c>
      <c r="T5244" t="s">
        <v>15310</v>
      </c>
      <c r="U5244" t="s">
        <v>15317</v>
      </c>
    </row>
    <row r="5245" spans="1:21" x14ac:dyDescent="0.25">
      <c r="A5245">
        <v>2011</v>
      </c>
      <c r="B5245">
        <v>33</v>
      </c>
      <c r="C5245" t="s">
        <v>34</v>
      </c>
      <c r="D5245" t="s">
        <v>2019</v>
      </c>
      <c r="G5245" t="s">
        <v>12795</v>
      </c>
      <c r="H5245" t="s">
        <v>14598</v>
      </c>
      <c r="I5245">
        <v>5233.1659380000001</v>
      </c>
      <c r="J5245">
        <v>0</v>
      </c>
      <c r="K5245">
        <v>5233.1659380000001</v>
      </c>
      <c r="R5245" t="s">
        <v>15343</v>
      </c>
      <c r="S5245" t="s">
        <v>15252</v>
      </c>
      <c r="T5245" t="s">
        <v>15310</v>
      </c>
      <c r="U5245" t="s">
        <v>15317</v>
      </c>
    </row>
    <row r="5246" spans="1:21" x14ac:dyDescent="0.25">
      <c r="A5246">
        <v>2011</v>
      </c>
      <c r="B5246">
        <v>33</v>
      </c>
      <c r="C5246" t="s">
        <v>34</v>
      </c>
      <c r="D5246" t="s">
        <v>2020</v>
      </c>
      <c r="G5246" t="s">
        <v>12796</v>
      </c>
      <c r="H5246" t="s">
        <v>14598</v>
      </c>
      <c r="I5246">
        <v>946.98507900000004</v>
      </c>
      <c r="J5246">
        <v>0</v>
      </c>
      <c r="K5246">
        <v>946.98507900000004</v>
      </c>
      <c r="R5246" t="s">
        <v>15343</v>
      </c>
      <c r="S5246" t="s">
        <v>15252</v>
      </c>
      <c r="T5246" t="s">
        <v>15310</v>
      </c>
      <c r="U5246" t="s">
        <v>15317</v>
      </c>
    </row>
    <row r="5247" spans="1:21" x14ac:dyDescent="0.25">
      <c r="A5247">
        <v>2011</v>
      </c>
      <c r="B5247">
        <v>33</v>
      </c>
      <c r="C5247" t="s">
        <v>34</v>
      </c>
      <c r="D5247" t="s">
        <v>2021</v>
      </c>
      <c r="G5247" t="s">
        <v>12797</v>
      </c>
      <c r="H5247" t="s">
        <v>14598</v>
      </c>
      <c r="I5247">
        <v>753.46611600000006</v>
      </c>
      <c r="J5247">
        <v>0</v>
      </c>
      <c r="K5247">
        <v>753.46611600000006</v>
      </c>
      <c r="R5247" t="s">
        <v>15343</v>
      </c>
      <c r="S5247" t="s">
        <v>15252</v>
      </c>
      <c r="T5247" t="s">
        <v>15310</v>
      </c>
      <c r="U5247" t="s">
        <v>15317</v>
      </c>
    </row>
    <row r="5248" spans="1:21" x14ac:dyDescent="0.25">
      <c r="A5248">
        <v>2011</v>
      </c>
      <c r="B5248">
        <v>33</v>
      </c>
      <c r="C5248" t="s">
        <v>34</v>
      </c>
      <c r="D5248" t="s">
        <v>2022</v>
      </c>
      <c r="G5248" t="s">
        <v>12798</v>
      </c>
      <c r="H5248" t="s">
        <v>14598</v>
      </c>
      <c r="I5248">
        <v>2338.3073279999999</v>
      </c>
      <c r="J5248">
        <v>0</v>
      </c>
      <c r="K5248">
        <v>2338.3073279999999</v>
      </c>
      <c r="R5248" t="s">
        <v>15343</v>
      </c>
      <c r="S5248" t="s">
        <v>15252</v>
      </c>
      <c r="T5248" t="s">
        <v>15310</v>
      </c>
      <c r="U5248" t="s">
        <v>15317</v>
      </c>
    </row>
    <row r="5249" spans="1:21" x14ac:dyDescent="0.25">
      <c r="A5249">
        <v>2011</v>
      </c>
      <c r="B5249">
        <v>33</v>
      </c>
      <c r="C5249" t="s">
        <v>34</v>
      </c>
      <c r="D5249" t="s">
        <v>2023</v>
      </c>
      <c r="G5249" t="s">
        <v>12799</v>
      </c>
      <c r="H5249" t="s">
        <v>14598</v>
      </c>
      <c r="I5249">
        <v>3583.596524</v>
      </c>
      <c r="J5249">
        <v>0</v>
      </c>
      <c r="K5249">
        <v>3583.596524</v>
      </c>
      <c r="R5249" t="s">
        <v>15343</v>
      </c>
      <c r="S5249" t="s">
        <v>15252</v>
      </c>
      <c r="T5249" t="s">
        <v>15310</v>
      </c>
      <c r="U5249" t="s">
        <v>15317</v>
      </c>
    </row>
    <row r="5250" spans="1:21" x14ac:dyDescent="0.25">
      <c r="A5250">
        <v>2011</v>
      </c>
      <c r="B5250">
        <v>33</v>
      </c>
      <c r="C5250" t="s">
        <v>34</v>
      </c>
      <c r="D5250" t="s">
        <v>2024</v>
      </c>
      <c r="G5250" t="s">
        <v>12800</v>
      </c>
      <c r="H5250" t="s">
        <v>14598</v>
      </c>
      <c r="I5250">
        <v>1513.133795</v>
      </c>
      <c r="J5250">
        <v>0</v>
      </c>
      <c r="K5250">
        <v>1513.133795</v>
      </c>
      <c r="R5250" t="s">
        <v>15343</v>
      </c>
      <c r="S5250" t="s">
        <v>15252</v>
      </c>
      <c r="T5250" t="s">
        <v>15310</v>
      </c>
      <c r="U5250" t="s">
        <v>15317</v>
      </c>
    </row>
    <row r="5251" spans="1:21" x14ac:dyDescent="0.25">
      <c r="A5251">
        <v>2011</v>
      </c>
      <c r="B5251">
        <v>33</v>
      </c>
      <c r="C5251" t="s">
        <v>34</v>
      </c>
      <c r="D5251" t="s">
        <v>2025</v>
      </c>
      <c r="G5251" t="s">
        <v>12801</v>
      </c>
      <c r="H5251" t="s">
        <v>14598</v>
      </c>
      <c r="I5251">
        <v>1494.6329920000001</v>
      </c>
      <c r="J5251">
        <v>0</v>
      </c>
      <c r="K5251">
        <v>1494.6329920000001</v>
      </c>
      <c r="R5251" t="s">
        <v>15343</v>
      </c>
      <c r="S5251" t="s">
        <v>15252</v>
      </c>
      <c r="T5251" t="s">
        <v>15310</v>
      </c>
      <c r="U5251" t="s">
        <v>15317</v>
      </c>
    </row>
    <row r="5252" spans="1:21" x14ac:dyDescent="0.25">
      <c r="A5252">
        <v>2011</v>
      </c>
      <c r="B5252">
        <v>33</v>
      </c>
      <c r="C5252" t="s">
        <v>34</v>
      </c>
      <c r="D5252" t="s">
        <v>2026</v>
      </c>
      <c r="G5252" t="s">
        <v>12802</v>
      </c>
      <c r="H5252" t="s">
        <v>14598</v>
      </c>
      <c r="I5252">
        <v>3887.465271</v>
      </c>
      <c r="J5252">
        <v>0</v>
      </c>
      <c r="K5252">
        <v>3887.465271</v>
      </c>
      <c r="R5252" t="s">
        <v>15343</v>
      </c>
      <c r="S5252" t="s">
        <v>15252</v>
      </c>
      <c r="T5252" t="s">
        <v>15310</v>
      </c>
      <c r="U5252" t="s">
        <v>15317</v>
      </c>
    </row>
    <row r="5253" spans="1:21" x14ac:dyDescent="0.25">
      <c r="A5253">
        <v>2011</v>
      </c>
      <c r="B5253">
        <v>33</v>
      </c>
      <c r="C5253" t="s">
        <v>34</v>
      </c>
      <c r="D5253" t="s">
        <v>2027</v>
      </c>
      <c r="G5253" t="s">
        <v>12803</v>
      </c>
      <c r="H5253" t="s">
        <v>14598</v>
      </c>
      <c r="I5253">
        <v>2418.5150130000002</v>
      </c>
      <c r="J5253">
        <v>0</v>
      </c>
      <c r="K5253">
        <v>2418.5150130000002</v>
      </c>
      <c r="R5253" t="s">
        <v>15343</v>
      </c>
      <c r="S5253" t="s">
        <v>15252</v>
      </c>
      <c r="T5253" t="s">
        <v>15310</v>
      </c>
      <c r="U5253" t="s">
        <v>15317</v>
      </c>
    </row>
    <row r="5254" spans="1:21" x14ac:dyDescent="0.25">
      <c r="A5254">
        <v>2011</v>
      </c>
      <c r="B5254">
        <v>33</v>
      </c>
      <c r="C5254" t="s">
        <v>34</v>
      </c>
      <c r="D5254" t="s">
        <v>2028</v>
      </c>
      <c r="G5254" t="s">
        <v>12804</v>
      </c>
      <c r="H5254" t="s">
        <v>14598</v>
      </c>
      <c r="I5254">
        <v>544.71505999999999</v>
      </c>
      <c r="J5254">
        <v>0</v>
      </c>
      <c r="K5254">
        <v>544.71505999999999</v>
      </c>
      <c r="R5254" t="s">
        <v>15343</v>
      </c>
      <c r="S5254" t="s">
        <v>15252</v>
      </c>
      <c r="T5254" t="s">
        <v>15310</v>
      </c>
      <c r="U5254" t="s">
        <v>15317</v>
      </c>
    </row>
    <row r="5255" spans="1:21" x14ac:dyDescent="0.25">
      <c r="A5255">
        <v>2011</v>
      </c>
      <c r="B5255">
        <v>33</v>
      </c>
      <c r="C5255" t="s">
        <v>34</v>
      </c>
      <c r="D5255" t="s">
        <v>2029</v>
      </c>
      <c r="G5255" t="s">
        <v>12805</v>
      </c>
      <c r="H5255" t="s">
        <v>14598</v>
      </c>
      <c r="I5255">
        <v>396.57654000000002</v>
      </c>
      <c r="J5255">
        <v>0</v>
      </c>
      <c r="K5255">
        <v>396.57654000000002</v>
      </c>
      <c r="R5255" t="s">
        <v>15343</v>
      </c>
      <c r="S5255" t="s">
        <v>15252</v>
      </c>
      <c r="T5255" t="s">
        <v>15310</v>
      </c>
      <c r="U5255" t="s">
        <v>15317</v>
      </c>
    </row>
    <row r="5256" spans="1:21" x14ac:dyDescent="0.25">
      <c r="A5256">
        <v>2011</v>
      </c>
      <c r="B5256">
        <v>33</v>
      </c>
      <c r="C5256" t="s">
        <v>34</v>
      </c>
      <c r="D5256" t="s">
        <v>2030</v>
      </c>
      <c r="G5256" t="s">
        <v>12806</v>
      </c>
      <c r="H5256" t="s">
        <v>14598</v>
      </c>
      <c r="I5256">
        <v>453.02580599999999</v>
      </c>
      <c r="J5256">
        <v>0</v>
      </c>
      <c r="K5256">
        <v>453.02580599999999</v>
      </c>
      <c r="R5256" t="s">
        <v>15343</v>
      </c>
      <c r="S5256" t="s">
        <v>15252</v>
      </c>
      <c r="T5256" t="s">
        <v>15310</v>
      </c>
      <c r="U5256" t="s">
        <v>15317</v>
      </c>
    </row>
    <row r="5257" spans="1:21" x14ac:dyDescent="0.25">
      <c r="A5257">
        <v>2011</v>
      </c>
      <c r="B5257">
        <v>33</v>
      </c>
      <c r="C5257" t="s">
        <v>34</v>
      </c>
      <c r="D5257" t="s">
        <v>2031</v>
      </c>
      <c r="G5257" t="s">
        <v>12807</v>
      </c>
      <c r="H5257" t="s">
        <v>14598</v>
      </c>
      <c r="I5257">
        <v>4413.0006679999997</v>
      </c>
      <c r="J5257">
        <v>0</v>
      </c>
      <c r="K5257">
        <v>4413.0006679999997</v>
      </c>
      <c r="R5257" t="s">
        <v>15343</v>
      </c>
      <c r="S5257" t="s">
        <v>15252</v>
      </c>
      <c r="T5257" t="s">
        <v>15310</v>
      </c>
      <c r="U5257" t="s">
        <v>15317</v>
      </c>
    </row>
    <row r="5258" spans="1:21" x14ac:dyDescent="0.25">
      <c r="A5258">
        <v>2011</v>
      </c>
      <c r="B5258">
        <v>33</v>
      </c>
      <c r="C5258" t="s">
        <v>34</v>
      </c>
      <c r="D5258" t="s">
        <v>2032</v>
      </c>
      <c r="G5258" t="s">
        <v>12808</v>
      </c>
      <c r="H5258" t="s">
        <v>14598</v>
      </c>
      <c r="I5258">
        <v>3659.6394770000002</v>
      </c>
      <c r="J5258">
        <v>0</v>
      </c>
      <c r="K5258">
        <v>3659.6394770000002</v>
      </c>
      <c r="R5258" t="s">
        <v>15343</v>
      </c>
      <c r="S5258" t="s">
        <v>15252</v>
      </c>
      <c r="T5258" t="s">
        <v>15310</v>
      </c>
      <c r="U5258" t="s">
        <v>15317</v>
      </c>
    </row>
    <row r="5259" spans="1:21" x14ac:dyDescent="0.25">
      <c r="A5259">
        <v>2011</v>
      </c>
      <c r="B5259">
        <v>33</v>
      </c>
      <c r="C5259" t="s">
        <v>34</v>
      </c>
      <c r="D5259" t="s">
        <v>2033</v>
      </c>
      <c r="G5259" t="s">
        <v>12809</v>
      </c>
      <c r="H5259" t="s">
        <v>14598</v>
      </c>
      <c r="I5259">
        <v>627.31067299999995</v>
      </c>
      <c r="J5259">
        <v>0</v>
      </c>
      <c r="K5259">
        <v>627.31067299999995</v>
      </c>
      <c r="R5259" t="s">
        <v>15343</v>
      </c>
      <c r="S5259" t="s">
        <v>15252</v>
      </c>
      <c r="T5259" t="s">
        <v>15310</v>
      </c>
      <c r="U5259" t="s">
        <v>15317</v>
      </c>
    </row>
    <row r="5260" spans="1:21" x14ac:dyDescent="0.25">
      <c r="A5260">
        <v>2011</v>
      </c>
      <c r="B5260">
        <v>33</v>
      </c>
      <c r="C5260" t="s">
        <v>34</v>
      </c>
      <c r="D5260" t="s">
        <v>2034</v>
      </c>
      <c r="G5260" t="s">
        <v>12810</v>
      </c>
      <c r="H5260" t="s">
        <v>14598</v>
      </c>
      <c r="I5260">
        <v>331.59089799999998</v>
      </c>
      <c r="J5260">
        <v>0</v>
      </c>
      <c r="K5260">
        <v>331.59089799999998</v>
      </c>
      <c r="R5260" t="s">
        <v>15343</v>
      </c>
      <c r="S5260" t="s">
        <v>15252</v>
      </c>
      <c r="T5260" t="s">
        <v>15310</v>
      </c>
      <c r="U5260" t="s">
        <v>15317</v>
      </c>
    </row>
    <row r="5261" spans="1:21" x14ac:dyDescent="0.25">
      <c r="A5261">
        <v>2011</v>
      </c>
      <c r="B5261">
        <v>33</v>
      </c>
      <c r="C5261" t="s">
        <v>34</v>
      </c>
      <c r="D5261" t="s">
        <v>2035</v>
      </c>
      <c r="G5261" t="s">
        <v>12811</v>
      </c>
      <c r="H5261" t="s">
        <v>14598</v>
      </c>
      <c r="I5261">
        <v>1630.4730460000001</v>
      </c>
      <c r="J5261">
        <v>0</v>
      </c>
      <c r="K5261">
        <v>1630.4730460000001</v>
      </c>
      <c r="R5261" t="s">
        <v>15343</v>
      </c>
      <c r="S5261" t="s">
        <v>15252</v>
      </c>
      <c r="T5261" t="s">
        <v>15310</v>
      </c>
      <c r="U5261" t="s">
        <v>15317</v>
      </c>
    </row>
    <row r="5262" spans="1:21" x14ac:dyDescent="0.25">
      <c r="A5262">
        <v>2011</v>
      </c>
      <c r="B5262">
        <v>33</v>
      </c>
      <c r="C5262" t="s">
        <v>34</v>
      </c>
      <c r="D5262" t="s">
        <v>2036</v>
      </c>
      <c r="G5262" t="s">
        <v>12812</v>
      </c>
      <c r="H5262" t="s">
        <v>14598</v>
      </c>
      <c r="I5262">
        <v>769.44765099999995</v>
      </c>
      <c r="J5262">
        <v>0</v>
      </c>
      <c r="K5262">
        <v>769.44765099999995</v>
      </c>
      <c r="R5262" t="s">
        <v>15343</v>
      </c>
      <c r="S5262" t="s">
        <v>15252</v>
      </c>
      <c r="T5262" t="s">
        <v>15310</v>
      </c>
      <c r="U5262" t="s">
        <v>15317</v>
      </c>
    </row>
    <row r="5263" spans="1:21" x14ac:dyDescent="0.25">
      <c r="A5263">
        <v>2011</v>
      </c>
      <c r="B5263">
        <v>33</v>
      </c>
      <c r="C5263" t="s">
        <v>34</v>
      </c>
      <c r="D5263" t="s">
        <v>2037</v>
      </c>
      <c r="G5263" t="s">
        <v>12813</v>
      </c>
      <c r="H5263" t="s">
        <v>14598</v>
      </c>
      <c r="I5263">
        <v>457.30751800000002</v>
      </c>
      <c r="J5263">
        <v>0</v>
      </c>
      <c r="K5263">
        <v>457.30751800000002</v>
      </c>
      <c r="R5263" t="s">
        <v>15343</v>
      </c>
      <c r="S5263" t="s">
        <v>15252</v>
      </c>
      <c r="T5263" t="s">
        <v>15310</v>
      </c>
      <c r="U5263" t="s">
        <v>15317</v>
      </c>
    </row>
    <row r="5264" spans="1:21" x14ac:dyDescent="0.25">
      <c r="A5264">
        <v>2011</v>
      </c>
      <c r="B5264">
        <v>33</v>
      </c>
      <c r="C5264" t="s">
        <v>34</v>
      </c>
      <c r="D5264" t="s">
        <v>2038</v>
      </c>
      <c r="G5264" t="s">
        <v>12814</v>
      </c>
      <c r="H5264" t="s">
        <v>14598</v>
      </c>
      <c r="I5264">
        <v>1252.2963669999999</v>
      </c>
      <c r="J5264">
        <v>0</v>
      </c>
      <c r="K5264">
        <v>1252.2963669999999</v>
      </c>
      <c r="R5264" t="s">
        <v>15343</v>
      </c>
      <c r="S5264" t="s">
        <v>15252</v>
      </c>
      <c r="T5264" t="s">
        <v>15310</v>
      </c>
      <c r="U5264" t="s">
        <v>15317</v>
      </c>
    </row>
    <row r="5265" spans="1:21" x14ac:dyDescent="0.25">
      <c r="A5265">
        <v>2011</v>
      </c>
      <c r="B5265">
        <v>33</v>
      </c>
      <c r="C5265" t="s">
        <v>34</v>
      </c>
      <c r="D5265" t="s">
        <v>2039</v>
      </c>
      <c r="G5265" t="s">
        <v>12815</v>
      </c>
      <c r="H5265" t="s">
        <v>14598</v>
      </c>
      <c r="I5265">
        <v>769.58230000000003</v>
      </c>
      <c r="J5265">
        <v>0</v>
      </c>
      <c r="K5265">
        <v>769.58230000000003</v>
      </c>
      <c r="R5265" t="s">
        <v>15343</v>
      </c>
      <c r="S5265" t="s">
        <v>15252</v>
      </c>
      <c r="T5265" t="s">
        <v>15310</v>
      </c>
      <c r="U5265" t="s">
        <v>15317</v>
      </c>
    </row>
    <row r="5266" spans="1:21" x14ac:dyDescent="0.25">
      <c r="A5266">
        <v>2011</v>
      </c>
      <c r="B5266">
        <v>33</v>
      </c>
      <c r="C5266" t="s">
        <v>34</v>
      </c>
      <c r="D5266" t="s">
        <v>2040</v>
      </c>
      <c r="G5266" t="s">
        <v>12816</v>
      </c>
      <c r="H5266" t="s">
        <v>14598</v>
      </c>
      <c r="I5266">
        <v>395.26357200000001</v>
      </c>
      <c r="J5266">
        <v>0</v>
      </c>
      <c r="K5266">
        <v>395.26357200000001</v>
      </c>
      <c r="R5266" t="s">
        <v>15343</v>
      </c>
      <c r="S5266" t="s">
        <v>15252</v>
      </c>
      <c r="T5266" t="s">
        <v>15310</v>
      </c>
      <c r="U5266" t="s">
        <v>15317</v>
      </c>
    </row>
    <row r="5267" spans="1:21" x14ac:dyDescent="0.25">
      <c r="A5267">
        <v>2011</v>
      </c>
      <c r="B5267">
        <v>33</v>
      </c>
      <c r="C5267" t="s">
        <v>34</v>
      </c>
      <c r="D5267" t="s">
        <v>2041</v>
      </c>
      <c r="G5267" t="s">
        <v>12817</v>
      </c>
      <c r="H5267" t="s">
        <v>14598</v>
      </c>
      <c r="I5267">
        <v>5154.69445</v>
      </c>
      <c r="J5267">
        <v>0</v>
      </c>
      <c r="K5267">
        <v>5154.69445</v>
      </c>
      <c r="R5267" t="s">
        <v>15343</v>
      </c>
      <c r="S5267" t="s">
        <v>15252</v>
      </c>
      <c r="T5267" t="s">
        <v>15310</v>
      </c>
      <c r="U5267" t="s">
        <v>15317</v>
      </c>
    </row>
    <row r="5268" spans="1:21" x14ac:dyDescent="0.25">
      <c r="A5268">
        <v>2011</v>
      </c>
      <c r="B5268">
        <v>33</v>
      </c>
      <c r="C5268" t="s">
        <v>34</v>
      </c>
      <c r="D5268" t="s">
        <v>2042</v>
      </c>
      <c r="G5268" t="s">
        <v>12818</v>
      </c>
      <c r="H5268" t="s">
        <v>14598</v>
      </c>
      <c r="I5268">
        <v>998.97521700000004</v>
      </c>
      <c r="J5268">
        <v>0</v>
      </c>
      <c r="K5268">
        <v>998.97521700000004</v>
      </c>
      <c r="R5268" t="s">
        <v>15343</v>
      </c>
      <c r="S5268" t="s">
        <v>15252</v>
      </c>
      <c r="T5268" t="s">
        <v>15310</v>
      </c>
      <c r="U5268" t="s">
        <v>15317</v>
      </c>
    </row>
    <row r="5269" spans="1:21" x14ac:dyDescent="0.25">
      <c r="A5269">
        <v>2011</v>
      </c>
      <c r="B5269">
        <v>33</v>
      </c>
      <c r="C5269" t="s">
        <v>34</v>
      </c>
      <c r="D5269" t="s">
        <v>2043</v>
      </c>
      <c r="G5269" t="s">
        <v>12819</v>
      </c>
      <c r="H5269" t="s">
        <v>14598</v>
      </c>
      <c r="I5269">
        <v>889.80779600000005</v>
      </c>
      <c r="J5269">
        <v>0</v>
      </c>
      <c r="K5269">
        <v>889.80779600000005</v>
      </c>
      <c r="R5269" t="s">
        <v>15343</v>
      </c>
      <c r="S5269" t="s">
        <v>15252</v>
      </c>
      <c r="T5269" t="s">
        <v>15310</v>
      </c>
      <c r="U5269" t="s">
        <v>15317</v>
      </c>
    </row>
    <row r="5270" spans="1:21" x14ac:dyDescent="0.25">
      <c r="A5270">
        <v>2011</v>
      </c>
      <c r="B5270">
        <v>33</v>
      </c>
      <c r="C5270" t="s">
        <v>34</v>
      </c>
      <c r="D5270" t="s">
        <v>2044</v>
      </c>
      <c r="G5270" t="s">
        <v>12820</v>
      </c>
      <c r="H5270" t="s">
        <v>14599</v>
      </c>
      <c r="I5270">
        <v>500.23089599999997</v>
      </c>
      <c r="J5270">
        <v>0</v>
      </c>
      <c r="K5270">
        <v>500.23089599999997</v>
      </c>
      <c r="U5270" t="s">
        <v>15316</v>
      </c>
    </row>
    <row r="5271" spans="1:21" x14ac:dyDescent="0.25">
      <c r="A5271">
        <v>2011</v>
      </c>
      <c r="B5271">
        <v>33</v>
      </c>
      <c r="C5271" t="s">
        <v>34</v>
      </c>
      <c r="D5271" t="s">
        <v>2045</v>
      </c>
      <c r="G5271" t="s">
        <v>12821</v>
      </c>
      <c r="H5271" t="s">
        <v>14599</v>
      </c>
      <c r="I5271">
        <v>1331.575094</v>
      </c>
      <c r="J5271">
        <v>0</v>
      </c>
      <c r="K5271">
        <v>1331.575094</v>
      </c>
      <c r="U5271" t="s">
        <v>15316</v>
      </c>
    </row>
    <row r="5272" spans="1:21" x14ac:dyDescent="0.25">
      <c r="A5272">
        <v>2011</v>
      </c>
      <c r="B5272">
        <v>33</v>
      </c>
      <c r="C5272" t="s">
        <v>34</v>
      </c>
      <c r="D5272" t="s">
        <v>2046</v>
      </c>
      <c r="G5272" t="s">
        <v>12822</v>
      </c>
      <c r="H5272" t="s">
        <v>14599</v>
      </c>
      <c r="I5272">
        <v>268.945178</v>
      </c>
      <c r="J5272">
        <v>0</v>
      </c>
      <c r="K5272">
        <v>268.945178</v>
      </c>
      <c r="U5272" t="s">
        <v>15316</v>
      </c>
    </row>
    <row r="5273" spans="1:21" x14ac:dyDescent="0.25">
      <c r="A5273">
        <v>2011</v>
      </c>
      <c r="B5273">
        <v>33</v>
      </c>
      <c r="C5273" t="s">
        <v>34</v>
      </c>
      <c r="D5273" t="s">
        <v>2047</v>
      </c>
      <c r="G5273" t="s">
        <v>12823</v>
      </c>
      <c r="H5273" t="s">
        <v>14599</v>
      </c>
      <c r="I5273">
        <v>347.01828699999999</v>
      </c>
      <c r="J5273">
        <v>0</v>
      </c>
      <c r="K5273">
        <v>347.01828699999999</v>
      </c>
      <c r="U5273" t="s">
        <v>15316</v>
      </c>
    </row>
    <row r="5274" spans="1:21" x14ac:dyDescent="0.25">
      <c r="A5274">
        <v>2011</v>
      </c>
      <c r="B5274">
        <v>33</v>
      </c>
      <c r="C5274" t="s">
        <v>34</v>
      </c>
      <c r="D5274" t="s">
        <v>2048</v>
      </c>
      <c r="G5274" t="s">
        <v>12824</v>
      </c>
      <c r="H5274" t="s">
        <v>14599</v>
      </c>
      <c r="I5274">
        <v>1160.2580310000001</v>
      </c>
      <c r="J5274">
        <v>0</v>
      </c>
      <c r="K5274">
        <v>1160.2580310000001</v>
      </c>
      <c r="U5274" t="s">
        <v>15316</v>
      </c>
    </row>
    <row r="5275" spans="1:21" x14ac:dyDescent="0.25">
      <c r="A5275">
        <v>2011</v>
      </c>
      <c r="B5275">
        <v>33</v>
      </c>
      <c r="C5275" t="s">
        <v>34</v>
      </c>
      <c r="D5275" t="s">
        <v>2049</v>
      </c>
      <c r="G5275" t="s">
        <v>12825</v>
      </c>
      <c r="H5275" t="s">
        <v>14599</v>
      </c>
      <c r="I5275">
        <v>274.46031299999999</v>
      </c>
      <c r="J5275">
        <v>0</v>
      </c>
      <c r="K5275">
        <v>274.46031299999999</v>
      </c>
      <c r="U5275" t="s">
        <v>15316</v>
      </c>
    </row>
    <row r="5276" spans="1:21" x14ac:dyDescent="0.25">
      <c r="A5276">
        <v>2011</v>
      </c>
      <c r="B5276">
        <v>33</v>
      </c>
      <c r="C5276" t="s">
        <v>34</v>
      </c>
      <c r="D5276" t="s">
        <v>2050</v>
      </c>
      <c r="G5276" t="s">
        <v>12826</v>
      </c>
      <c r="H5276" t="s">
        <v>14599</v>
      </c>
      <c r="I5276">
        <v>2023.597951</v>
      </c>
      <c r="J5276">
        <v>0</v>
      </c>
      <c r="K5276">
        <v>2023.597951</v>
      </c>
      <c r="U5276" t="s">
        <v>15316</v>
      </c>
    </row>
    <row r="5277" spans="1:21" x14ac:dyDescent="0.25">
      <c r="A5277">
        <v>2011</v>
      </c>
      <c r="B5277">
        <v>33</v>
      </c>
      <c r="C5277" t="s">
        <v>34</v>
      </c>
      <c r="D5277" t="s">
        <v>2051</v>
      </c>
      <c r="G5277" t="s">
        <v>12827</v>
      </c>
      <c r="H5277" t="s">
        <v>14599</v>
      </c>
      <c r="I5277">
        <v>1435.834965</v>
      </c>
      <c r="J5277">
        <v>0</v>
      </c>
      <c r="K5277">
        <v>1435.834965</v>
      </c>
      <c r="U5277" t="s">
        <v>15316</v>
      </c>
    </row>
    <row r="5278" spans="1:21" x14ac:dyDescent="0.25">
      <c r="A5278">
        <v>2011</v>
      </c>
      <c r="B5278">
        <v>33</v>
      </c>
      <c r="C5278" t="s">
        <v>34</v>
      </c>
      <c r="D5278" t="s">
        <v>2052</v>
      </c>
      <c r="G5278" t="s">
        <v>12828</v>
      </c>
      <c r="H5278" t="s">
        <v>14599</v>
      </c>
      <c r="I5278">
        <v>3945.404642</v>
      </c>
      <c r="J5278">
        <v>0</v>
      </c>
      <c r="K5278">
        <v>3945.404642</v>
      </c>
      <c r="U5278" t="s">
        <v>15316</v>
      </c>
    </row>
    <row r="5279" spans="1:21" x14ac:dyDescent="0.25">
      <c r="A5279">
        <v>2011</v>
      </c>
      <c r="B5279">
        <v>33</v>
      </c>
      <c r="C5279" t="s">
        <v>34</v>
      </c>
      <c r="D5279" t="s">
        <v>2053</v>
      </c>
      <c r="G5279" t="s">
        <v>12829</v>
      </c>
      <c r="H5279" t="s">
        <v>14599</v>
      </c>
      <c r="I5279">
        <v>689.33283600000004</v>
      </c>
      <c r="J5279">
        <v>0</v>
      </c>
      <c r="K5279">
        <v>689.33283600000004</v>
      </c>
      <c r="U5279" t="s">
        <v>15316</v>
      </c>
    </row>
    <row r="5280" spans="1:21" x14ac:dyDescent="0.25">
      <c r="A5280">
        <v>2011</v>
      </c>
      <c r="B5280">
        <v>33</v>
      </c>
      <c r="C5280" t="s">
        <v>34</v>
      </c>
      <c r="D5280" t="s">
        <v>2054</v>
      </c>
      <c r="G5280" t="s">
        <v>12830</v>
      </c>
      <c r="H5280" t="s">
        <v>14599</v>
      </c>
      <c r="I5280">
        <v>2315.9731670000001</v>
      </c>
      <c r="J5280">
        <v>0</v>
      </c>
      <c r="K5280">
        <v>2315.9731670000001</v>
      </c>
      <c r="U5280" t="s">
        <v>15316</v>
      </c>
    </row>
    <row r="5281" spans="1:21" x14ac:dyDescent="0.25">
      <c r="A5281">
        <v>2011</v>
      </c>
      <c r="B5281">
        <v>33</v>
      </c>
      <c r="C5281" t="s">
        <v>34</v>
      </c>
      <c r="D5281" t="s">
        <v>2055</v>
      </c>
      <c r="G5281" t="s">
        <v>12831</v>
      </c>
      <c r="H5281" t="s">
        <v>14599</v>
      </c>
      <c r="I5281">
        <v>1429.7414659999999</v>
      </c>
      <c r="J5281">
        <v>0</v>
      </c>
      <c r="K5281">
        <v>1429.7414659999999</v>
      </c>
      <c r="U5281" t="s">
        <v>15316</v>
      </c>
    </row>
    <row r="5282" spans="1:21" x14ac:dyDescent="0.25">
      <c r="A5282">
        <v>2011</v>
      </c>
      <c r="B5282">
        <v>33</v>
      </c>
      <c r="C5282" t="s">
        <v>34</v>
      </c>
      <c r="D5282" t="s">
        <v>2056</v>
      </c>
      <c r="G5282" t="s">
        <v>12832</v>
      </c>
      <c r="H5282" t="s">
        <v>14599</v>
      </c>
      <c r="I5282">
        <v>1125.050915</v>
      </c>
      <c r="J5282">
        <v>0</v>
      </c>
      <c r="K5282">
        <v>1125.050915</v>
      </c>
      <c r="U5282" t="s">
        <v>15316</v>
      </c>
    </row>
    <row r="5283" spans="1:21" x14ac:dyDescent="0.25">
      <c r="A5283">
        <v>2011</v>
      </c>
      <c r="B5283">
        <v>33</v>
      </c>
      <c r="C5283" t="s">
        <v>34</v>
      </c>
      <c r="D5283" t="s">
        <v>2057</v>
      </c>
      <c r="G5283" t="s">
        <v>12833</v>
      </c>
      <c r="H5283" t="s">
        <v>14599</v>
      </c>
      <c r="I5283">
        <v>3103.0468350000001</v>
      </c>
      <c r="J5283">
        <v>0</v>
      </c>
      <c r="K5283">
        <v>3103.0468350000001</v>
      </c>
      <c r="U5283" t="s">
        <v>15316</v>
      </c>
    </row>
    <row r="5284" spans="1:21" x14ac:dyDescent="0.25">
      <c r="A5284">
        <v>2011</v>
      </c>
      <c r="B5284">
        <v>33</v>
      </c>
      <c r="C5284" t="s">
        <v>34</v>
      </c>
      <c r="D5284" t="s">
        <v>2058</v>
      </c>
      <c r="G5284" t="s">
        <v>12834</v>
      </c>
      <c r="H5284" t="s">
        <v>14599</v>
      </c>
      <c r="I5284">
        <v>6406.0139550000004</v>
      </c>
      <c r="J5284">
        <v>0</v>
      </c>
      <c r="K5284">
        <v>6406.0139550000004</v>
      </c>
      <c r="U5284" t="s">
        <v>15316</v>
      </c>
    </row>
    <row r="5285" spans="1:21" x14ac:dyDescent="0.25">
      <c r="A5285">
        <v>2011</v>
      </c>
      <c r="B5285">
        <v>33</v>
      </c>
      <c r="C5285" t="s">
        <v>34</v>
      </c>
      <c r="D5285" t="s">
        <v>2059</v>
      </c>
      <c r="G5285" t="s">
        <v>12835</v>
      </c>
      <c r="H5285" t="s">
        <v>14599</v>
      </c>
      <c r="I5285">
        <v>1835.7688330000001</v>
      </c>
      <c r="J5285">
        <v>0</v>
      </c>
      <c r="K5285">
        <v>1835.7688330000001</v>
      </c>
      <c r="U5285" t="s">
        <v>15316</v>
      </c>
    </row>
    <row r="5286" spans="1:21" x14ac:dyDescent="0.25">
      <c r="A5286">
        <v>2011</v>
      </c>
      <c r="B5286">
        <v>33</v>
      </c>
      <c r="C5286" t="s">
        <v>34</v>
      </c>
      <c r="D5286" t="s">
        <v>2060</v>
      </c>
      <c r="G5286" t="s">
        <v>12836</v>
      </c>
      <c r="H5286" t="s">
        <v>14599</v>
      </c>
      <c r="I5286">
        <v>750.06813899999997</v>
      </c>
      <c r="J5286">
        <v>0</v>
      </c>
      <c r="K5286">
        <v>750.06813899999997</v>
      </c>
      <c r="U5286" t="s">
        <v>15316</v>
      </c>
    </row>
    <row r="5287" spans="1:21" x14ac:dyDescent="0.25">
      <c r="A5287">
        <v>2011</v>
      </c>
      <c r="B5287">
        <v>33</v>
      </c>
      <c r="C5287" t="s">
        <v>34</v>
      </c>
      <c r="D5287" t="s">
        <v>2061</v>
      </c>
      <c r="G5287" t="s">
        <v>12837</v>
      </c>
      <c r="H5287" t="s">
        <v>14599</v>
      </c>
      <c r="I5287">
        <v>458.02854200000002</v>
      </c>
      <c r="J5287">
        <v>0</v>
      </c>
      <c r="K5287">
        <v>458.02854200000002</v>
      </c>
      <c r="U5287" t="s">
        <v>15316</v>
      </c>
    </row>
    <row r="5288" spans="1:21" x14ac:dyDescent="0.25">
      <c r="A5288">
        <v>2011</v>
      </c>
      <c r="B5288">
        <v>33</v>
      </c>
      <c r="C5288" t="s">
        <v>34</v>
      </c>
      <c r="D5288" t="s">
        <v>2062</v>
      </c>
      <c r="G5288" t="s">
        <v>12838</v>
      </c>
      <c r="H5288" t="s">
        <v>14599</v>
      </c>
      <c r="I5288">
        <v>1960.2376389999999</v>
      </c>
      <c r="J5288">
        <v>0</v>
      </c>
      <c r="K5288">
        <v>1960.2376389999999</v>
      </c>
      <c r="U5288" t="s">
        <v>15316</v>
      </c>
    </row>
    <row r="5289" spans="1:21" x14ac:dyDescent="0.25">
      <c r="A5289">
        <v>2011</v>
      </c>
      <c r="B5289">
        <v>33</v>
      </c>
      <c r="C5289" t="s">
        <v>34</v>
      </c>
      <c r="D5289" t="s">
        <v>2063</v>
      </c>
      <c r="G5289" t="s">
        <v>12839</v>
      </c>
      <c r="H5289" t="s">
        <v>14599</v>
      </c>
      <c r="I5289">
        <v>1605.008707</v>
      </c>
      <c r="J5289">
        <v>0</v>
      </c>
      <c r="K5289">
        <v>1605.008707</v>
      </c>
      <c r="U5289" t="s">
        <v>15316</v>
      </c>
    </row>
    <row r="5290" spans="1:21" x14ac:dyDescent="0.25">
      <c r="A5290">
        <v>2011</v>
      </c>
      <c r="B5290">
        <v>33</v>
      </c>
      <c r="C5290" t="s">
        <v>34</v>
      </c>
      <c r="D5290" t="s">
        <v>2064</v>
      </c>
      <c r="G5290" t="s">
        <v>12840</v>
      </c>
      <c r="H5290" t="s">
        <v>14599</v>
      </c>
      <c r="I5290">
        <v>2439.6820809999999</v>
      </c>
      <c r="J5290">
        <v>0</v>
      </c>
      <c r="K5290">
        <v>2439.6820809999999</v>
      </c>
      <c r="U5290" t="s">
        <v>15316</v>
      </c>
    </row>
    <row r="5291" spans="1:21" x14ac:dyDescent="0.25">
      <c r="A5291">
        <v>2011</v>
      </c>
      <c r="B5291">
        <v>33</v>
      </c>
      <c r="C5291" t="s">
        <v>34</v>
      </c>
      <c r="D5291" t="s">
        <v>2065</v>
      </c>
      <c r="G5291" t="s">
        <v>12841</v>
      </c>
      <c r="H5291" t="s">
        <v>14599</v>
      </c>
      <c r="I5291">
        <v>771.70736199999999</v>
      </c>
      <c r="J5291">
        <v>0</v>
      </c>
      <c r="K5291">
        <v>771.70736199999999</v>
      </c>
      <c r="U5291" t="s">
        <v>15316</v>
      </c>
    </row>
    <row r="5292" spans="1:21" x14ac:dyDescent="0.25">
      <c r="A5292">
        <v>2011</v>
      </c>
      <c r="B5292">
        <v>33</v>
      </c>
      <c r="C5292" t="s">
        <v>34</v>
      </c>
      <c r="D5292" t="s">
        <v>2066</v>
      </c>
      <c r="G5292" t="s">
        <v>12842</v>
      </c>
      <c r="H5292" t="s">
        <v>14599</v>
      </c>
      <c r="I5292">
        <v>559.05211299999996</v>
      </c>
      <c r="J5292">
        <v>0</v>
      </c>
      <c r="K5292">
        <v>559.05211299999996</v>
      </c>
      <c r="U5292" t="s">
        <v>15316</v>
      </c>
    </row>
    <row r="5293" spans="1:21" x14ac:dyDescent="0.25">
      <c r="A5293">
        <v>2011</v>
      </c>
      <c r="B5293">
        <v>33</v>
      </c>
      <c r="C5293" t="s">
        <v>34</v>
      </c>
      <c r="D5293" t="s">
        <v>2067</v>
      </c>
      <c r="G5293" t="s">
        <v>12843</v>
      </c>
      <c r="H5293" t="s">
        <v>14599</v>
      </c>
      <c r="I5293">
        <v>1091.688652</v>
      </c>
      <c r="J5293">
        <v>0</v>
      </c>
      <c r="K5293">
        <v>1091.688652</v>
      </c>
      <c r="U5293" t="s">
        <v>15316</v>
      </c>
    </row>
    <row r="5294" spans="1:21" x14ac:dyDescent="0.25">
      <c r="A5294">
        <v>2011</v>
      </c>
      <c r="B5294">
        <v>33</v>
      </c>
      <c r="C5294" t="s">
        <v>34</v>
      </c>
      <c r="D5294" t="s">
        <v>2068</v>
      </c>
      <c r="G5294" t="s">
        <v>12844</v>
      </c>
      <c r="H5294" t="s">
        <v>14599</v>
      </c>
      <c r="I5294">
        <v>1168.357647</v>
      </c>
      <c r="J5294">
        <v>0</v>
      </c>
      <c r="K5294">
        <v>1168.357647</v>
      </c>
      <c r="U5294" t="s">
        <v>15316</v>
      </c>
    </row>
    <row r="5295" spans="1:21" x14ac:dyDescent="0.25">
      <c r="A5295">
        <v>2011</v>
      </c>
      <c r="B5295">
        <v>33</v>
      </c>
      <c r="C5295" t="s">
        <v>34</v>
      </c>
      <c r="D5295" t="s">
        <v>2069</v>
      </c>
      <c r="G5295" t="s">
        <v>12845</v>
      </c>
      <c r="H5295" t="s">
        <v>14599</v>
      </c>
      <c r="I5295">
        <v>1123.9798880000001</v>
      </c>
      <c r="J5295">
        <v>0</v>
      </c>
      <c r="K5295">
        <v>1123.9798880000001</v>
      </c>
      <c r="U5295" t="s">
        <v>15316</v>
      </c>
    </row>
    <row r="5296" spans="1:21" x14ac:dyDescent="0.25">
      <c r="A5296">
        <v>2011</v>
      </c>
      <c r="B5296">
        <v>33</v>
      </c>
      <c r="C5296" t="s">
        <v>34</v>
      </c>
      <c r="D5296" t="s">
        <v>2070</v>
      </c>
      <c r="G5296" t="s">
        <v>12846</v>
      </c>
      <c r="H5296" t="s">
        <v>14599</v>
      </c>
      <c r="I5296">
        <v>945.14579400000002</v>
      </c>
      <c r="J5296">
        <v>0</v>
      </c>
      <c r="K5296">
        <v>945.14579400000002</v>
      </c>
      <c r="U5296" t="s">
        <v>15316</v>
      </c>
    </row>
    <row r="5297" spans="1:21" x14ac:dyDescent="0.25">
      <c r="A5297">
        <v>2011</v>
      </c>
      <c r="B5297">
        <v>33</v>
      </c>
      <c r="C5297" t="s">
        <v>34</v>
      </c>
      <c r="D5297" t="s">
        <v>2071</v>
      </c>
      <c r="G5297" t="s">
        <v>12847</v>
      </c>
      <c r="H5297" t="s">
        <v>14599</v>
      </c>
      <c r="I5297">
        <v>1380.5856679999999</v>
      </c>
      <c r="J5297">
        <v>0</v>
      </c>
      <c r="K5297">
        <v>1380.5856679999999</v>
      </c>
      <c r="U5297" t="s">
        <v>15316</v>
      </c>
    </row>
    <row r="5298" spans="1:21" x14ac:dyDescent="0.25">
      <c r="A5298">
        <v>2011</v>
      </c>
      <c r="B5298">
        <v>33</v>
      </c>
      <c r="C5298" t="s">
        <v>34</v>
      </c>
      <c r="D5298" t="s">
        <v>2072</v>
      </c>
      <c r="G5298" t="s">
        <v>12848</v>
      </c>
      <c r="H5298" t="s">
        <v>14599</v>
      </c>
      <c r="I5298">
        <v>493.85665899999998</v>
      </c>
      <c r="J5298">
        <v>0</v>
      </c>
      <c r="K5298">
        <v>493.85665899999998</v>
      </c>
      <c r="U5298" t="s">
        <v>15316</v>
      </c>
    </row>
    <row r="5299" spans="1:21" x14ac:dyDescent="0.25">
      <c r="A5299">
        <v>2011</v>
      </c>
      <c r="B5299">
        <v>33</v>
      </c>
      <c r="C5299" t="s">
        <v>34</v>
      </c>
      <c r="D5299" t="s">
        <v>2073</v>
      </c>
      <c r="G5299" t="s">
        <v>12849</v>
      </c>
      <c r="H5299" t="s">
        <v>14599</v>
      </c>
      <c r="I5299">
        <v>3224.639447</v>
      </c>
      <c r="J5299">
        <v>0</v>
      </c>
      <c r="K5299">
        <v>3224.639447</v>
      </c>
      <c r="U5299" t="s">
        <v>15316</v>
      </c>
    </row>
    <row r="5300" spans="1:21" x14ac:dyDescent="0.25">
      <c r="A5300">
        <v>2011</v>
      </c>
      <c r="B5300">
        <v>33</v>
      </c>
      <c r="C5300" t="s">
        <v>34</v>
      </c>
      <c r="D5300" t="s">
        <v>2074</v>
      </c>
      <c r="G5300" t="s">
        <v>12850</v>
      </c>
      <c r="H5300" t="s">
        <v>14599</v>
      </c>
      <c r="I5300">
        <v>824.49545000000001</v>
      </c>
      <c r="J5300">
        <v>0</v>
      </c>
      <c r="K5300">
        <v>824.49545000000001</v>
      </c>
      <c r="U5300" t="s">
        <v>15316</v>
      </c>
    </row>
    <row r="5301" spans="1:21" x14ac:dyDescent="0.25">
      <c r="A5301">
        <v>2011</v>
      </c>
      <c r="B5301">
        <v>33</v>
      </c>
      <c r="C5301" t="s">
        <v>34</v>
      </c>
      <c r="D5301" t="s">
        <v>2075</v>
      </c>
      <c r="G5301" t="s">
        <v>12851</v>
      </c>
      <c r="H5301" t="s">
        <v>14599</v>
      </c>
      <c r="I5301">
        <v>629.25483999999994</v>
      </c>
      <c r="J5301">
        <v>0</v>
      </c>
      <c r="K5301">
        <v>629.25483999999994</v>
      </c>
      <c r="U5301" t="s">
        <v>15316</v>
      </c>
    </row>
    <row r="5302" spans="1:21" x14ac:dyDescent="0.25">
      <c r="A5302">
        <v>2011</v>
      </c>
      <c r="B5302">
        <v>33</v>
      </c>
      <c r="C5302" t="s">
        <v>34</v>
      </c>
      <c r="D5302" t="s">
        <v>2076</v>
      </c>
      <c r="G5302" t="s">
        <v>12852</v>
      </c>
      <c r="H5302" t="s">
        <v>14600</v>
      </c>
      <c r="I5302">
        <v>62.599204</v>
      </c>
      <c r="J5302">
        <v>0</v>
      </c>
      <c r="K5302">
        <v>193.69019800000001</v>
      </c>
      <c r="R5302" t="s">
        <v>18352</v>
      </c>
      <c r="S5302" t="s">
        <v>18353</v>
      </c>
      <c r="T5302" t="s">
        <v>18354</v>
      </c>
      <c r="U5302" t="s">
        <v>15317</v>
      </c>
    </row>
    <row r="5303" spans="1:21" x14ac:dyDescent="0.25">
      <c r="A5303">
        <v>2011</v>
      </c>
      <c r="B5303">
        <v>33</v>
      </c>
      <c r="C5303" t="s">
        <v>34</v>
      </c>
      <c r="D5303" t="s">
        <v>2077</v>
      </c>
      <c r="G5303" t="s">
        <v>12853</v>
      </c>
      <c r="H5303" t="s">
        <v>14600</v>
      </c>
      <c r="I5303">
        <v>112.621878</v>
      </c>
      <c r="J5303">
        <v>0</v>
      </c>
      <c r="K5303">
        <v>472.50329399999998</v>
      </c>
      <c r="R5303" t="s">
        <v>18352</v>
      </c>
      <c r="S5303" t="s">
        <v>18353</v>
      </c>
      <c r="T5303" t="s">
        <v>18354</v>
      </c>
      <c r="U5303" t="s">
        <v>15317</v>
      </c>
    </row>
    <row r="5304" spans="1:21" x14ac:dyDescent="0.25">
      <c r="A5304">
        <v>2011</v>
      </c>
      <c r="B5304">
        <v>33</v>
      </c>
      <c r="C5304" t="s">
        <v>34</v>
      </c>
      <c r="D5304" t="s">
        <v>2078</v>
      </c>
      <c r="G5304" t="s">
        <v>12854</v>
      </c>
      <c r="H5304" t="s">
        <v>14600</v>
      </c>
      <c r="I5304">
        <v>33.900506</v>
      </c>
      <c r="J5304">
        <v>0</v>
      </c>
      <c r="K5304">
        <v>120.415381</v>
      </c>
      <c r="R5304" t="s">
        <v>18352</v>
      </c>
      <c r="S5304" t="s">
        <v>18353</v>
      </c>
      <c r="T5304" t="s">
        <v>18354</v>
      </c>
      <c r="U5304" t="s">
        <v>15317</v>
      </c>
    </row>
    <row r="5305" spans="1:21" x14ac:dyDescent="0.25">
      <c r="A5305">
        <v>2011</v>
      </c>
      <c r="B5305">
        <v>33</v>
      </c>
      <c r="C5305" t="s">
        <v>34</v>
      </c>
      <c r="D5305" t="s">
        <v>2079</v>
      </c>
      <c r="G5305" t="s">
        <v>12855</v>
      </c>
      <c r="H5305" t="s">
        <v>14600</v>
      </c>
      <c r="I5305">
        <v>58.217142000000003</v>
      </c>
      <c r="J5305">
        <v>0</v>
      </c>
      <c r="K5305">
        <v>221.73482000000001</v>
      </c>
      <c r="R5305" t="s">
        <v>18352</v>
      </c>
      <c r="S5305" t="s">
        <v>18353</v>
      </c>
      <c r="T5305" t="s">
        <v>18354</v>
      </c>
      <c r="U5305" t="s">
        <v>15317</v>
      </c>
    </row>
    <row r="5306" spans="1:21" x14ac:dyDescent="0.25">
      <c r="A5306">
        <v>2011</v>
      </c>
      <c r="B5306">
        <v>33</v>
      </c>
      <c r="C5306" t="s">
        <v>34</v>
      </c>
      <c r="D5306" t="s">
        <v>2080</v>
      </c>
      <c r="G5306" t="s">
        <v>12856</v>
      </c>
      <c r="H5306" t="s">
        <v>14600</v>
      </c>
      <c r="I5306">
        <v>104.20571200000001</v>
      </c>
      <c r="J5306">
        <v>0</v>
      </c>
      <c r="K5306">
        <v>303.69841000000002</v>
      </c>
      <c r="R5306" t="s">
        <v>18352</v>
      </c>
      <c r="S5306" t="s">
        <v>18353</v>
      </c>
      <c r="T5306" t="s">
        <v>18354</v>
      </c>
      <c r="U5306" t="s">
        <v>15317</v>
      </c>
    </row>
    <row r="5307" spans="1:21" x14ac:dyDescent="0.25">
      <c r="A5307">
        <v>2011</v>
      </c>
      <c r="B5307">
        <v>33</v>
      </c>
      <c r="C5307" t="s">
        <v>34</v>
      </c>
      <c r="D5307" t="s">
        <v>2081</v>
      </c>
      <c r="G5307" t="s">
        <v>12857</v>
      </c>
      <c r="H5307" t="s">
        <v>14600</v>
      </c>
      <c r="I5307">
        <v>35.181204000000001</v>
      </c>
      <c r="J5307">
        <v>0</v>
      </c>
      <c r="K5307">
        <v>129.82572300000001</v>
      </c>
      <c r="R5307" t="s">
        <v>18352</v>
      </c>
      <c r="S5307" t="s">
        <v>18353</v>
      </c>
      <c r="T5307" t="s">
        <v>18354</v>
      </c>
      <c r="U5307" t="s">
        <v>15317</v>
      </c>
    </row>
    <row r="5308" spans="1:21" x14ac:dyDescent="0.25">
      <c r="A5308">
        <v>2011</v>
      </c>
      <c r="B5308">
        <v>33</v>
      </c>
      <c r="C5308" t="s">
        <v>34</v>
      </c>
      <c r="D5308" t="s">
        <v>2082</v>
      </c>
      <c r="G5308" t="s">
        <v>12858</v>
      </c>
      <c r="H5308" t="s">
        <v>14600</v>
      </c>
      <c r="I5308">
        <v>563.00634700000001</v>
      </c>
      <c r="J5308">
        <v>0</v>
      </c>
      <c r="K5308">
        <v>964.06536700000004</v>
      </c>
      <c r="R5308" t="s">
        <v>18352</v>
      </c>
      <c r="S5308" t="s">
        <v>18353</v>
      </c>
      <c r="T5308" t="s">
        <v>18354</v>
      </c>
      <c r="U5308" t="s">
        <v>15317</v>
      </c>
    </row>
    <row r="5309" spans="1:21" x14ac:dyDescent="0.25">
      <c r="A5309">
        <v>2011</v>
      </c>
      <c r="B5309">
        <v>33</v>
      </c>
      <c r="C5309" t="s">
        <v>34</v>
      </c>
      <c r="D5309" t="s">
        <v>2083</v>
      </c>
      <c r="G5309" t="s">
        <v>12859</v>
      </c>
      <c r="H5309" t="s">
        <v>14600</v>
      </c>
      <c r="I5309">
        <v>161.97578100000001</v>
      </c>
      <c r="J5309">
        <v>0</v>
      </c>
      <c r="K5309">
        <v>590.198576</v>
      </c>
      <c r="R5309" t="s">
        <v>18352</v>
      </c>
      <c r="S5309" t="s">
        <v>18353</v>
      </c>
      <c r="T5309" t="s">
        <v>18354</v>
      </c>
      <c r="U5309" t="s">
        <v>15317</v>
      </c>
    </row>
    <row r="5310" spans="1:21" x14ac:dyDescent="0.25">
      <c r="A5310">
        <v>2011</v>
      </c>
      <c r="B5310">
        <v>33</v>
      </c>
      <c r="C5310" t="s">
        <v>34</v>
      </c>
      <c r="D5310" t="s">
        <v>2084</v>
      </c>
      <c r="G5310" t="s">
        <v>12860</v>
      </c>
      <c r="H5310" t="s">
        <v>14601</v>
      </c>
      <c r="I5310">
        <v>470.233293</v>
      </c>
      <c r="J5310">
        <v>0</v>
      </c>
      <c r="K5310">
        <v>470.233293</v>
      </c>
      <c r="R5310" t="s">
        <v>17295</v>
      </c>
      <c r="S5310" t="s">
        <v>15237</v>
      </c>
      <c r="T5310" t="s">
        <v>15301</v>
      </c>
      <c r="U5310" t="s">
        <v>15317</v>
      </c>
    </row>
    <row r="5311" spans="1:21" x14ac:dyDescent="0.25">
      <c r="A5311">
        <v>2011</v>
      </c>
      <c r="B5311">
        <v>33</v>
      </c>
      <c r="C5311" t="s">
        <v>34</v>
      </c>
      <c r="D5311" t="s">
        <v>2085</v>
      </c>
      <c r="G5311" t="s">
        <v>12861</v>
      </c>
      <c r="H5311" t="s">
        <v>14600</v>
      </c>
      <c r="I5311">
        <v>122.720111</v>
      </c>
      <c r="J5311">
        <v>0</v>
      </c>
      <c r="K5311">
        <v>341.32263899999998</v>
      </c>
      <c r="R5311" t="s">
        <v>18352</v>
      </c>
      <c r="S5311" t="s">
        <v>18353</v>
      </c>
      <c r="T5311" t="s">
        <v>18354</v>
      </c>
      <c r="U5311" t="s">
        <v>15317</v>
      </c>
    </row>
    <row r="5312" spans="1:21" x14ac:dyDescent="0.25">
      <c r="A5312">
        <v>2011</v>
      </c>
      <c r="B5312">
        <v>33</v>
      </c>
      <c r="C5312" t="s">
        <v>34</v>
      </c>
      <c r="D5312" t="s">
        <v>2086</v>
      </c>
      <c r="G5312" t="s">
        <v>12862</v>
      </c>
      <c r="H5312" t="s">
        <v>14600</v>
      </c>
      <c r="I5312">
        <v>267.601269</v>
      </c>
      <c r="J5312">
        <v>0</v>
      </c>
      <c r="K5312">
        <v>635.70641599999999</v>
      </c>
      <c r="R5312" t="s">
        <v>18352</v>
      </c>
      <c r="S5312" t="s">
        <v>18353</v>
      </c>
      <c r="T5312" t="s">
        <v>18354</v>
      </c>
      <c r="U5312" t="s">
        <v>15317</v>
      </c>
    </row>
    <row r="5313" spans="1:21" x14ac:dyDescent="0.25">
      <c r="A5313">
        <v>2011</v>
      </c>
      <c r="B5313">
        <v>33</v>
      </c>
      <c r="C5313" t="s">
        <v>34</v>
      </c>
      <c r="D5313" t="s">
        <v>2087</v>
      </c>
      <c r="G5313" t="s">
        <v>12863</v>
      </c>
      <c r="H5313" t="s">
        <v>14600</v>
      </c>
      <c r="I5313">
        <v>346.69498399999998</v>
      </c>
      <c r="J5313">
        <v>0</v>
      </c>
      <c r="K5313">
        <v>649.77885100000003</v>
      </c>
      <c r="R5313" t="s">
        <v>18352</v>
      </c>
      <c r="S5313" t="s">
        <v>18353</v>
      </c>
      <c r="T5313" t="s">
        <v>18354</v>
      </c>
      <c r="U5313" t="s">
        <v>15317</v>
      </c>
    </row>
    <row r="5314" spans="1:21" x14ac:dyDescent="0.25">
      <c r="A5314">
        <v>2011</v>
      </c>
      <c r="B5314">
        <v>33</v>
      </c>
      <c r="C5314" t="s">
        <v>34</v>
      </c>
      <c r="D5314" t="s">
        <v>2088</v>
      </c>
      <c r="G5314" t="s">
        <v>12864</v>
      </c>
      <c r="H5314" t="s">
        <v>14600</v>
      </c>
      <c r="I5314">
        <v>188.40844100000001</v>
      </c>
      <c r="J5314">
        <v>0</v>
      </c>
      <c r="K5314">
        <v>470.590441</v>
      </c>
      <c r="R5314" t="s">
        <v>18352</v>
      </c>
      <c r="S5314" t="s">
        <v>18353</v>
      </c>
      <c r="T5314" t="s">
        <v>18354</v>
      </c>
      <c r="U5314" t="s">
        <v>15317</v>
      </c>
    </row>
    <row r="5315" spans="1:21" x14ac:dyDescent="0.25">
      <c r="A5315">
        <v>2011</v>
      </c>
      <c r="B5315">
        <v>33</v>
      </c>
      <c r="C5315" t="s">
        <v>34</v>
      </c>
      <c r="D5315" t="s">
        <v>2089</v>
      </c>
      <c r="G5315" t="s">
        <v>12865</v>
      </c>
      <c r="H5315" t="s">
        <v>14600</v>
      </c>
      <c r="I5315">
        <v>337.78618499999999</v>
      </c>
      <c r="J5315">
        <v>0</v>
      </c>
      <c r="K5315">
        <v>711.06348400000002</v>
      </c>
      <c r="R5315" t="s">
        <v>18352</v>
      </c>
      <c r="S5315" t="s">
        <v>18353</v>
      </c>
      <c r="T5315" t="s">
        <v>18354</v>
      </c>
      <c r="U5315" t="s">
        <v>15317</v>
      </c>
    </row>
    <row r="5316" spans="1:21" x14ac:dyDescent="0.25">
      <c r="A5316">
        <v>2011</v>
      </c>
      <c r="B5316">
        <v>33</v>
      </c>
      <c r="C5316" t="s">
        <v>34</v>
      </c>
      <c r="D5316" t="s">
        <v>2090</v>
      </c>
      <c r="G5316" t="s">
        <v>12866</v>
      </c>
      <c r="H5316" t="s">
        <v>14600</v>
      </c>
      <c r="I5316">
        <v>688.88255100000003</v>
      </c>
      <c r="J5316">
        <v>0</v>
      </c>
      <c r="K5316">
        <v>1322.9540489999999</v>
      </c>
      <c r="R5316" t="s">
        <v>18352</v>
      </c>
      <c r="S5316" t="s">
        <v>18353</v>
      </c>
      <c r="T5316" t="s">
        <v>18354</v>
      </c>
      <c r="U5316" t="s">
        <v>15317</v>
      </c>
    </row>
    <row r="5317" spans="1:21" x14ac:dyDescent="0.25">
      <c r="A5317">
        <v>2011</v>
      </c>
      <c r="B5317">
        <v>33</v>
      </c>
      <c r="C5317" t="s">
        <v>34</v>
      </c>
      <c r="D5317" t="s">
        <v>2091</v>
      </c>
      <c r="G5317" t="s">
        <v>12867</v>
      </c>
      <c r="H5317" t="s">
        <v>14600</v>
      </c>
      <c r="I5317">
        <v>282.88812899999999</v>
      </c>
      <c r="J5317">
        <v>0</v>
      </c>
      <c r="K5317">
        <v>565.01164200000005</v>
      </c>
      <c r="R5317" t="s">
        <v>18352</v>
      </c>
      <c r="S5317" t="s">
        <v>18353</v>
      </c>
      <c r="T5317" t="s">
        <v>18354</v>
      </c>
      <c r="U5317" t="s">
        <v>15317</v>
      </c>
    </row>
    <row r="5318" spans="1:21" x14ac:dyDescent="0.25">
      <c r="A5318">
        <v>2011</v>
      </c>
      <c r="B5318">
        <v>33</v>
      </c>
      <c r="C5318" t="s">
        <v>34</v>
      </c>
      <c r="D5318" t="s">
        <v>2092</v>
      </c>
      <c r="G5318" t="s">
        <v>12868</v>
      </c>
      <c r="H5318" t="s">
        <v>14600</v>
      </c>
      <c r="I5318">
        <v>107.09771499999999</v>
      </c>
      <c r="J5318">
        <v>0</v>
      </c>
      <c r="K5318">
        <v>247.622209</v>
      </c>
      <c r="R5318" t="s">
        <v>18352</v>
      </c>
      <c r="S5318" t="s">
        <v>18353</v>
      </c>
      <c r="T5318" t="s">
        <v>18354</v>
      </c>
      <c r="U5318" t="s">
        <v>15317</v>
      </c>
    </row>
    <row r="5319" spans="1:21" x14ac:dyDescent="0.25">
      <c r="A5319">
        <v>2011</v>
      </c>
      <c r="B5319">
        <v>33</v>
      </c>
      <c r="C5319" t="s">
        <v>34</v>
      </c>
      <c r="D5319" t="s">
        <v>2093</v>
      </c>
      <c r="G5319" t="s">
        <v>12869</v>
      </c>
      <c r="H5319" t="s">
        <v>14600</v>
      </c>
      <c r="I5319">
        <v>70.393013999999994</v>
      </c>
      <c r="J5319">
        <v>0</v>
      </c>
      <c r="K5319">
        <v>194.75907900000001</v>
      </c>
      <c r="R5319" t="s">
        <v>18352</v>
      </c>
      <c r="S5319" t="s">
        <v>18353</v>
      </c>
      <c r="T5319" t="s">
        <v>18354</v>
      </c>
      <c r="U5319" t="s">
        <v>15317</v>
      </c>
    </row>
    <row r="5320" spans="1:21" x14ac:dyDescent="0.25">
      <c r="A5320">
        <v>2011</v>
      </c>
      <c r="B5320">
        <v>33</v>
      </c>
      <c r="C5320" t="s">
        <v>34</v>
      </c>
      <c r="D5320" t="s">
        <v>2094</v>
      </c>
      <c r="G5320" t="s">
        <v>12870</v>
      </c>
      <c r="H5320" t="s">
        <v>14600</v>
      </c>
      <c r="I5320">
        <v>171.22900799999999</v>
      </c>
      <c r="J5320">
        <v>0</v>
      </c>
      <c r="K5320">
        <v>474.36005999999998</v>
      </c>
      <c r="R5320" t="s">
        <v>18352</v>
      </c>
      <c r="S5320" t="s">
        <v>18353</v>
      </c>
      <c r="T5320" t="s">
        <v>18354</v>
      </c>
      <c r="U5320" t="s">
        <v>15317</v>
      </c>
    </row>
    <row r="5321" spans="1:21" x14ac:dyDescent="0.25">
      <c r="A5321">
        <v>2011</v>
      </c>
      <c r="B5321">
        <v>33</v>
      </c>
      <c r="C5321" t="s">
        <v>34</v>
      </c>
      <c r="D5321" t="s">
        <v>2095</v>
      </c>
      <c r="G5321" t="s">
        <v>12871</v>
      </c>
      <c r="H5321" t="s">
        <v>14600</v>
      </c>
      <c r="I5321">
        <v>421.70828899999998</v>
      </c>
      <c r="J5321">
        <v>0</v>
      </c>
      <c r="K5321">
        <v>711.11613599999998</v>
      </c>
      <c r="R5321" t="s">
        <v>18352</v>
      </c>
      <c r="S5321" t="s">
        <v>18353</v>
      </c>
      <c r="T5321" t="s">
        <v>18354</v>
      </c>
      <c r="U5321" t="s">
        <v>15317</v>
      </c>
    </row>
    <row r="5322" spans="1:21" x14ac:dyDescent="0.25">
      <c r="A5322">
        <v>2011</v>
      </c>
      <c r="B5322">
        <v>33</v>
      </c>
      <c r="C5322" t="s">
        <v>34</v>
      </c>
      <c r="D5322" t="s">
        <v>2096</v>
      </c>
      <c r="G5322" t="s">
        <v>12872</v>
      </c>
      <c r="H5322" t="s">
        <v>14600</v>
      </c>
      <c r="I5322">
        <v>435.52194700000001</v>
      </c>
      <c r="J5322">
        <v>0</v>
      </c>
      <c r="K5322">
        <v>821.12230299999999</v>
      </c>
      <c r="R5322" t="s">
        <v>18352</v>
      </c>
      <c r="S5322" t="s">
        <v>18353</v>
      </c>
      <c r="T5322" t="s">
        <v>18354</v>
      </c>
      <c r="U5322" t="s">
        <v>15317</v>
      </c>
    </row>
    <row r="5323" spans="1:21" x14ac:dyDescent="0.25">
      <c r="A5323">
        <v>2011</v>
      </c>
      <c r="B5323">
        <v>33</v>
      </c>
      <c r="C5323" t="s">
        <v>34</v>
      </c>
      <c r="D5323" t="s">
        <v>2097</v>
      </c>
      <c r="G5323" t="s">
        <v>12873</v>
      </c>
      <c r="H5323" t="s">
        <v>14600</v>
      </c>
      <c r="I5323">
        <v>99.016951000000006</v>
      </c>
      <c r="J5323">
        <v>0</v>
      </c>
      <c r="K5323">
        <v>338.89027700000003</v>
      </c>
      <c r="R5323" t="s">
        <v>18352</v>
      </c>
      <c r="S5323" t="s">
        <v>18353</v>
      </c>
      <c r="T5323" t="s">
        <v>18354</v>
      </c>
      <c r="U5323" t="s">
        <v>15317</v>
      </c>
    </row>
    <row r="5324" spans="1:21" x14ac:dyDescent="0.25">
      <c r="A5324">
        <v>2011</v>
      </c>
      <c r="B5324">
        <v>33</v>
      </c>
      <c r="C5324" t="s">
        <v>34</v>
      </c>
      <c r="D5324" t="s">
        <v>2098</v>
      </c>
      <c r="G5324" t="s">
        <v>12874</v>
      </c>
      <c r="H5324" t="s">
        <v>14600</v>
      </c>
      <c r="I5324">
        <v>67.262180000000001</v>
      </c>
      <c r="J5324">
        <v>0</v>
      </c>
      <c r="K5324">
        <v>396.17266699999999</v>
      </c>
      <c r="R5324" t="s">
        <v>18352</v>
      </c>
      <c r="S5324" t="s">
        <v>18353</v>
      </c>
      <c r="T5324" t="s">
        <v>18354</v>
      </c>
      <c r="U5324" t="s">
        <v>15317</v>
      </c>
    </row>
    <row r="5325" spans="1:21" x14ac:dyDescent="0.25">
      <c r="A5325">
        <v>2011</v>
      </c>
      <c r="B5325">
        <v>33</v>
      </c>
      <c r="C5325" t="s">
        <v>34</v>
      </c>
      <c r="D5325" t="s">
        <v>2099</v>
      </c>
      <c r="G5325" t="s">
        <v>12875</v>
      </c>
      <c r="H5325" t="s">
        <v>14600</v>
      </c>
      <c r="I5325">
        <v>155.69624400000001</v>
      </c>
      <c r="J5325">
        <v>0</v>
      </c>
      <c r="K5325">
        <v>363.55183799999998</v>
      </c>
      <c r="R5325" t="s">
        <v>18352</v>
      </c>
      <c r="S5325" t="s">
        <v>18353</v>
      </c>
      <c r="T5325" t="s">
        <v>18354</v>
      </c>
      <c r="U5325" t="s">
        <v>15317</v>
      </c>
    </row>
    <row r="5326" spans="1:21" x14ac:dyDescent="0.25">
      <c r="A5326">
        <v>2011</v>
      </c>
      <c r="B5326">
        <v>33</v>
      </c>
      <c r="C5326" t="s">
        <v>34</v>
      </c>
      <c r="D5326" t="s">
        <v>2100</v>
      </c>
      <c r="G5326" t="s">
        <v>12876</v>
      </c>
      <c r="H5326" t="s">
        <v>14600</v>
      </c>
      <c r="I5326">
        <v>153.84600499999999</v>
      </c>
      <c r="J5326">
        <v>0</v>
      </c>
      <c r="K5326">
        <v>405.59510699999998</v>
      </c>
      <c r="R5326" t="s">
        <v>18352</v>
      </c>
      <c r="S5326" t="s">
        <v>18353</v>
      </c>
      <c r="T5326" t="s">
        <v>18354</v>
      </c>
      <c r="U5326" t="s">
        <v>15317</v>
      </c>
    </row>
    <row r="5327" spans="1:21" x14ac:dyDescent="0.25">
      <c r="A5327">
        <v>2011</v>
      </c>
      <c r="B5327">
        <v>33</v>
      </c>
      <c r="C5327" t="s">
        <v>34</v>
      </c>
      <c r="D5327" t="s">
        <v>2101</v>
      </c>
      <c r="G5327" t="s">
        <v>12877</v>
      </c>
      <c r="H5327" t="s">
        <v>14600</v>
      </c>
      <c r="I5327">
        <v>124.206551</v>
      </c>
      <c r="J5327">
        <v>0</v>
      </c>
      <c r="K5327">
        <v>303.77088500000002</v>
      </c>
      <c r="R5327" t="s">
        <v>18352</v>
      </c>
      <c r="S5327" t="s">
        <v>18353</v>
      </c>
      <c r="T5327" t="s">
        <v>18354</v>
      </c>
      <c r="U5327" t="s">
        <v>15317</v>
      </c>
    </row>
    <row r="5328" spans="1:21" x14ac:dyDescent="0.25">
      <c r="A5328">
        <v>2011</v>
      </c>
      <c r="B5328">
        <v>33</v>
      </c>
      <c r="C5328" t="s">
        <v>34</v>
      </c>
      <c r="D5328" t="s">
        <v>2102</v>
      </c>
      <c r="G5328" t="s">
        <v>12878</v>
      </c>
      <c r="H5328" t="s">
        <v>14600</v>
      </c>
      <c r="I5328">
        <v>152.50197499999999</v>
      </c>
      <c r="J5328">
        <v>0</v>
      </c>
      <c r="K5328">
        <v>417.72092199999997</v>
      </c>
      <c r="R5328" t="s">
        <v>18352</v>
      </c>
      <c r="S5328" t="s">
        <v>18353</v>
      </c>
      <c r="T5328" t="s">
        <v>18354</v>
      </c>
      <c r="U5328" t="s">
        <v>15317</v>
      </c>
    </row>
    <row r="5329" spans="1:21" x14ac:dyDescent="0.25">
      <c r="A5329">
        <v>2011</v>
      </c>
      <c r="B5329">
        <v>33</v>
      </c>
      <c r="C5329" t="s">
        <v>34</v>
      </c>
      <c r="D5329" t="s">
        <v>2103</v>
      </c>
      <c r="G5329" t="s">
        <v>12879</v>
      </c>
      <c r="H5329" t="s">
        <v>14600</v>
      </c>
      <c r="I5329">
        <v>157.19700399999999</v>
      </c>
      <c r="J5329">
        <v>0</v>
      </c>
      <c r="K5329">
        <v>466.808177</v>
      </c>
      <c r="R5329" t="s">
        <v>18352</v>
      </c>
      <c r="S5329" t="s">
        <v>18353</v>
      </c>
      <c r="T5329" t="s">
        <v>18354</v>
      </c>
      <c r="U5329" t="s">
        <v>15317</v>
      </c>
    </row>
    <row r="5330" spans="1:21" x14ac:dyDescent="0.25">
      <c r="A5330">
        <v>2011</v>
      </c>
      <c r="B5330">
        <v>33</v>
      </c>
      <c r="C5330" t="s">
        <v>34</v>
      </c>
      <c r="D5330" t="s">
        <v>2104</v>
      </c>
      <c r="G5330" t="s">
        <v>12880</v>
      </c>
      <c r="H5330" t="s">
        <v>14600</v>
      </c>
      <c r="I5330">
        <v>87.700626999999997</v>
      </c>
      <c r="J5330">
        <v>0</v>
      </c>
      <c r="K5330">
        <v>189.42117200000001</v>
      </c>
      <c r="R5330" t="s">
        <v>18352</v>
      </c>
      <c r="S5330" t="s">
        <v>18353</v>
      </c>
      <c r="T5330" t="s">
        <v>18354</v>
      </c>
      <c r="U5330" t="s">
        <v>15317</v>
      </c>
    </row>
    <row r="5331" spans="1:21" x14ac:dyDescent="0.25">
      <c r="A5331">
        <v>2011</v>
      </c>
      <c r="B5331">
        <v>33</v>
      </c>
      <c r="C5331" t="s">
        <v>34</v>
      </c>
      <c r="D5331" t="s">
        <v>2105</v>
      </c>
      <c r="G5331" t="s">
        <v>12881</v>
      </c>
      <c r="H5331" t="s">
        <v>14600</v>
      </c>
      <c r="I5331">
        <v>570.33387100000004</v>
      </c>
      <c r="J5331">
        <v>0</v>
      </c>
      <c r="K5331">
        <v>991.630089</v>
      </c>
      <c r="R5331" t="s">
        <v>18352</v>
      </c>
      <c r="S5331" t="s">
        <v>18353</v>
      </c>
      <c r="T5331" t="s">
        <v>18354</v>
      </c>
      <c r="U5331" t="s">
        <v>15317</v>
      </c>
    </row>
    <row r="5332" spans="1:21" x14ac:dyDescent="0.25">
      <c r="A5332">
        <v>2011</v>
      </c>
      <c r="B5332">
        <v>33</v>
      </c>
      <c r="C5332" t="s">
        <v>34</v>
      </c>
      <c r="D5332" t="s">
        <v>2106</v>
      </c>
      <c r="G5332" t="s">
        <v>12882</v>
      </c>
      <c r="H5332" t="s">
        <v>14600</v>
      </c>
      <c r="I5332">
        <v>183.228995</v>
      </c>
      <c r="J5332">
        <v>0</v>
      </c>
      <c r="K5332">
        <v>381.14988499999998</v>
      </c>
      <c r="R5332" t="s">
        <v>18352</v>
      </c>
      <c r="S5332" t="s">
        <v>18353</v>
      </c>
      <c r="T5332" t="s">
        <v>18354</v>
      </c>
      <c r="U5332" t="s">
        <v>15317</v>
      </c>
    </row>
    <row r="5333" spans="1:21" x14ac:dyDescent="0.25">
      <c r="A5333">
        <v>2011</v>
      </c>
      <c r="B5333">
        <v>33</v>
      </c>
      <c r="C5333" t="s">
        <v>34</v>
      </c>
      <c r="D5333" t="s">
        <v>2107</v>
      </c>
      <c r="G5333" t="s">
        <v>12883</v>
      </c>
      <c r="H5333" t="s">
        <v>14600</v>
      </c>
      <c r="I5333">
        <v>105.85006799999999</v>
      </c>
      <c r="J5333">
        <v>0</v>
      </c>
      <c r="K5333">
        <v>260.97482400000001</v>
      </c>
      <c r="R5333" t="s">
        <v>18352</v>
      </c>
      <c r="S5333" t="s">
        <v>18353</v>
      </c>
      <c r="T5333" t="s">
        <v>18354</v>
      </c>
      <c r="U5333" t="s">
        <v>15317</v>
      </c>
    </row>
    <row r="5334" spans="1:21" x14ac:dyDescent="0.25">
      <c r="A5334">
        <v>2011</v>
      </c>
      <c r="B5334">
        <v>33</v>
      </c>
      <c r="C5334" t="s">
        <v>34</v>
      </c>
      <c r="D5334" t="s">
        <v>2108</v>
      </c>
      <c r="G5334" t="s">
        <v>12884</v>
      </c>
      <c r="H5334" t="s">
        <v>14602</v>
      </c>
      <c r="I5334">
        <v>8227.7450329999992</v>
      </c>
      <c r="J5334">
        <v>0</v>
      </c>
      <c r="K5334">
        <v>0</v>
      </c>
      <c r="R5334" t="s">
        <v>15189</v>
      </c>
      <c r="S5334" t="s">
        <v>15246</v>
      </c>
      <c r="T5334" t="s">
        <v>15304</v>
      </c>
      <c r="U5334" t="s">
        <v>15317</v>
      </c>
    </row>
    <row r="5335" spans="1:21" x14ac:dyDescent="0.25">
      <c r="A5335">
        <v>2011</v>
      </c>
      <c r="B5335">
        <v>33</v>
      </c>
      <c r="C5335" t="s">
        <v>34</v>
      </c>
      <c r="D5335" t="s">
        <v>2109</v>
      </c>
      <c r="G5335" t="s">
        <v>12885</v>
      </c>
      <c r="H5335" t="s">
        <v>14603</v>
      </c>
      <c r="I5335">
        <v>69.278654000000003</v>
      </c>
      <c r="J5335">
        <v>0</v>
      </c>
      <c r="K5335">
        <v>76.680520999999999</v>
      </c>
      <c r="R5335" t="s">
        <v>15286</v>
      </c>
      <c r="S5335" t="s">
        <v>15246</v>
      </c>
      <c r="T5335" t="s">
        <v>15304</v>
      </c>
      <c r="U5335" t="s">
        <v>15317</v>
      </c>
    </row>
    <row r="5336" spans="1:21" x14ac:dyDescent="0.25">
      <c r="A5336">
        <v>2011</v>
      </c>
      <c r="B5336">
        <v>33</v>
      </c>
      <c r="C5336" t="s">
        <v>34</v>
      </c>
      <c r="D5336" t="s">
        <v>2110</v>
      </c>
      <c r="G5336" t="s">
        <v>12886</v>
      </c>
      <c r="H5336" t="s">
        <v>14603</v>
      </c>
      <c r="I5336">
        <v>142.224388</v>
      </c>
      <c r="J5336">
        <v>0</v>
      </c>
      <c r="K5336">
        <v>157.66869399999999</v>
      </c>
      <c r="R5336" t="s">
        <v>15286</v>
      </c>
      <c r="S5336" t="s">
        <v>15246</v>
      </c>
      <c r="T5336" t="s">
        <v>15304</v>
      </c>
      <c r="U5336" t="s">
        <v>15317</v>
      </c>
    </row>
    <row r="5337" spans="1:21" x14ac:dyDescent="0.25">
      <c r="A5337">
        <v>2011</v>
      </c>
      <c r="B5337">
        <v>33</v>
      </c>
      <c r="C5337" t="s">
        <v>34</v>
      </c>
      <c r="D5337" t="s">
        <v>2111</v>
      </c>
      <c r="G5337" t="s">
        <v>12887</v>
      </c>
      <c r="H5337" t="s">
        <v>14603</v>
      </c>
      <c r="I5337">
        <v>45.621004999999997</v>
      </c>
      <c r="J5337">
        <v>0</v>
      </c>
      <c r="K5337">
        <v>50.520457</v>
      </c>
      <c r="R5337" t="s">
        <v>15286</v>
      </c>
      <c r="S5337" t="s">
        <v>15246</v>
      </c>
      <c r="T5337" t="s">
        <v>15304</v>
      </c>
      <c r="U5337" t="s">
        <v>15317</v>
      </c>
    </row>
    <row r="5338" spans="1:21" x14ac:dyDescent="0.25">
      <c r="A5338">
        <v>2011</v>
      </c>
      <c r="B5338">
        <v>33</v>
      </c>
      <c r="C5338" t="s">
        <v>34</v>
      </c>
      <c r="D5338" t="s">
        <v>2112</v>
      </c>
      <c r="G5338" t="s">
        <v>12888</v>
      </c>
      <c r="H5338" t="s">
        <v>14603</v>
      </c>
      <c r="I5338">
        <v>76.980114999999998</v>
      </c>
      <c r="J5338">
        <v>0</v>
      </c>
      <c r="K5338">
        <v>83.783922000000004</v>
      </c>
      <c r="R5338" t="s">
        <v>15286</v>
      </c>
      <c r="S5338" t="s">
        <v>15246</v>
      </c>
      <c r="T5338" t="s">
        <v>15304</v>
      </c>
      <c r="U5338" t="s">
        <v>15317</v>
      </c>
    </row>
    <row r="5339" spans="1:21" x14ac:dyDescent="0.25">
      <c r="A5339">
        <v>2011</v>
      </c>
      <c r="B5339">
        <v>33</v>
      </c>
      <c r="C5339" t="s">
        <v>34</v>
      </c>
      <c r="D5339" t="s">
        <v>2113</v>
      </c>
      <c r="G5339" t="s">
        <v>12889</v>
      </c>
      <c r="H5339" t="s">
        <v>14603</v>
      </c>
      <c r="I5339">
        <v>187.34224399999999</v>
      </c>
      <c r="J5339">
        <v>0</v>
      </c>
      <c r="K5339">
        <v>202.51836700000001</v>
      </c>
      <c r="R5339" t="s">
        <v>15286</v>
      </c>
      <c r="S5339" t="s">
        <v>15246</v>
      </c>
      <c r="T5339" t="s">
        <v>15304</v>
      </c>
      <c r="U5339" t="s">
        <v>15317</v>
      </c>
    </row>
    <row r="5340" spans="1:21" x14ac:dyDescent="0.25">
      <c r="A5340">
        <v>2011</v>
      </c>
      <c r="B5340">
        <v>33</v>
      </c>
      <c r="C5340" t="s">
        <v>34</v>
      </c>
      <c r="D5340" t="s">
        <v>2114</v>
      </c>
      <c r="G5340" t="s">
        <v>12890</v>
      </c>
      <c r="H5340" t="s">
        <v>14603</v>
      </c>
      <c r="I5340">
        <v>51.289233000000003</v>
      </c>
      <c r="J5340">
        <v>0</v>
      </c>
      <c r="K5340">
        <v>61.596637000000001</v>
      </c>
      <c r="R5340" t="s">
        <v>15286</v>
      </c>
      <c r="S5340" t="s">
        <v>15246</v>
      </c>
      <c r="T5340" t="s">
        <v>15304</v>
      </c>
      <c r="U5340" t="s">
        <v>15317</v>
      </c>
    </row>
    <row r="5341" spans="1:21" x14ac:dyDescent="0.25">
      <c r="A5341">
        <v>2011</v>
      </c>
      <c r="B5341">
        <v>33</v>
      </c>
      <c r="C5341" t="s">
        <v>34</v>
      </c>
      <c r="D5341" t="s">
        <v>2115</v>
      </c>
      <c r="G5341" t="s">
        <v>12891</v>
      </c>
      <c r="H5341" t="s">
        <v>14603</v>
      </c>
      <c r="I5341">
        <v>228.002419</v>
      </c>
      <c r="J5341">
        <v>0</v>
      </c>
      <c r="K5341">
        <v>250.74169900000001</v>
      </c>
      <c r="R5341" t="s">
        <v>15286</v>
      </c>
      <c r="S5341" t="s">
        <v>15246</v>
      </c>
      <c r="T5341" t="s">
        <v>15304</v>
      </c>
      <c r="U5341" t="s">
        <v>15317</v>
      </c>
    </row>
    <row r="5342" spans="1:21" x14ac:dyDescent="0.25">
      <c r="A5342">
        <v>2011</v>
      </c>
      <c r="B5342">
        <v>33</v>
      </c>
      <c r="C5342" t="s">
        <v>34</v>
      </c>
      <c r="D5342" t="s">
        <v>2116</v>
      </c>
      <c r="G5342" t="s">
        <v>12892</v>
      </c>
      <c r="H5342" t="s">
        <v>14603</v>
      </c>
      <c r="I5342">
        <v>152.155238</v>
      </c>
      <c r="J5342">
        <v>0</v>
      </c>
      <c r="K5342">
        <v>162.136077</v>
      </c>
      <c r="R5342" t="s">
        <v>15286</v>
      </c>
      <c r="S5342" t="s">
        <v>15246</v>
      </c>
      <c r="T5342" t="s">
        <v>15304</v>
      </c>
      <c r="U5342" t="s">
        <v>15317</v>
      </c>
    </row>
    <row r="5343" spans="1:21" x14ac:dyDescent="0.25">
      <c r="A5343">
        <v>2011</v>
      </c>
      <c r="B5343">
        <v>33</v>
      </c>
      <c r="C5343" t="s">
        <v>34</v>
      </c>
      <c r="D5343" t="s">
        <v>2117</v>
      </c>
      <c r="G5343" t="s">
        <v>12893</v>
      </c>
      <c r="H5343" t="s">
        <v>14603</v>
      </c>
      <c r="I5343">
        <v>73.373213000000007</v>
      </c>
      <c r="J5343">
        <v>0</v>
      </c>
      <c r="K5343">
        <v>80.763109</v>
      </c>
      <c r="R5343" t="s">
        <v>15286</v>
      </c>
      <c r="S5343" t="s">
        <v>15246</v>
      </c>
      <c r="T5343" t="s">
        <v>15304</v>
      </c>
      <c r="U5343" t="s">
        <v>15317</v>
      </c>
    </row>
    <row r="5344" spans="1:21" x14ac:dyDescent="0.25">
      <c r="A5344">
        <v>2011</v>
      </c>
      <c r="B5344">
        <v>33</v>
      </c>
      <c r="C5344" t="s">
        <v>34</v>
      </c>
      <c r="D5344" t="s">
        <v>2118</v>
      </c>
      <c r="G5344" t="s">
        <v>12894</v>
      </c>
      <c r="H5344" t="s">
        <v>14603</v>
      </c>
      <c r="I5344">
        <v>192.83322000000001</v>
      </c>
      <c r="J5344">
        <v>0</v>
      </c>
      <c r="K5344">
        <v>217.80935400000001</v>
      </c>
      <c r="R5344" t="s">
        <v>15286</v>
      </c>
      <c r="S5344" t="s">
        <v>15246</v>
      </c>
      <c r="T5344" t="s">
        <v>15304</v>
      </c>
      <c r="U5344" t="s">
        <v>15317</v>
      </c>
    </row>
    <row r="5345" spans="1:21" x14ac:dyDescent="0.25">
      <c r="A5345">
        <v>2011</v>
      </c>
      <c r="B5345">
        <v>33</v>
      </c>
      <c r="C5345" t="s">
        <v>34</v>
      </c>
      <c r="D5345" t="s">
        <v>2119</v>
      </c>
      <c r="G5345" t="s">
        <v>12895</v>
      </c>
      <c r="H5345" t="s">
        <v>14603</v>
      </c>
      <c r="I5345">
        <v>153.32268400000001</v>
      </c>
      <c r="J5345">
        <v>0</v>
      </c>
      <c r="K5345">
        <v>167.512292</v>
      </c>
      <c r="R5345" t="s">
        <v>15286</v>
      </c>
      <c r="S5345" t="s">
        <v>15246</v>
      </c>
      <c r="T5345" t="s">
        <v>15304</v>
      </c>
      <c r="U5345" t="s">
        <v>15317</v>
      </c>
    </row>
    <row r="5346" spans="1:21" x14ac:dyDescent="0.25">
      <c r="A5346">
        <v>2011</v>
      </c>
      <c r="B5346">
        <v>33</v>
      </c>
      <c r="C5346" t="s">
        <v>34</v>
      </c>
      <c r="D5346" t="s">
        <v>2120</v>
      </c>
      <c r="G5346" t="s">
        <v>12896</v>
      </c>
      <c r="H5346" t="s">
        <v>14603</v>
      </c>
      <c r="I5346">
        <v>98.085007000000004</v>
      </c>
      <c r="J5346">
        <v>0</v>
      </c>
      <c r="K5346">
        <v>107.80810200000001</v>
      </c>
      <c r="R5346" t="s">
        <v>15286</v>
      </c>
      <c r="S5346" t="s">
        <v>15246</v>
      </c>
      <c r="T5346" t="s">
        <v>15304</v>
      </c>
      <c r="U5346" t="s">
        <v>15317</v>
      </c>
    </row>
    <row r="5347" spans="1:21" x14ac:dyDescent="0.25">
      <c r="A5347">
        <v>2011</v>
      </c>
      <c r="B5347">
        <v>33</v>
      </c>
      <c r="C5347" t="s">
        <v>34</v>
      </c>
      <c r="D5347" t="s">
        <v>2121</v>
      </c>
      <c r="G5347" t="s">
        <v>12897</v>
      </c>
      <c r="H5347" t="s">
        <v>14603</v>
      </c>
      <c r="I5347">
        <v>241.80789200000001</v>
      </c>
      <c r="J5347">
        <v>0</v>
      </c>
      <c r="K5347">
        <v>267.29807</v>
      </c>
      <c r="R5347" t="s">
        <v>15286</v>
      </c>
      <c r="S5347" t="s">
        <v>15246</v>
      </c>
      <c r="T5347" t="s">
        <v>15304</v>
      </c>
      <c r="U5347" t="s">
        <v>15317</v>
      </c>
    </row>
    <row r="5348" spans="1:21" x14ac:dyDescent="0.25">
      <c r="A5348">
        <v>2011</v>
      </c>
      <c r="B5348">
        <v>33</v>
      </c>
      <c r="C5348" t="s">
        <v>34</v>
      </c>
      <c r="D5348" t="s">
        <v>2122</v>
      </c>
      <c r="G5348" t="s">
        <v>12898</v>
      </c>
      <c r="H5348" t="s">
        <v>14603</v>
      </c>
      <c r="I5348">
        <v>588.76690399999995</v>
      </c>
      <c r="J5348">
        <v>0</v>
      </c>
      <c r="K5348">
        <v>655.793093</v>
      </c>
      <c r="R5348" t="s">
        <v>15286</v>
      </c>
      <c r="S5348" t="s">
        <v>15246</v>
      </c>
      <c r="T5348" t="s">
        <v>15304</v>
      </c>
      <c r="U5348" t="s">
        <v>15317</v>
      </c>
    </row>
    <row r="5349" spans="1:21" x14ac:dyDescent="0.25">
      <c r="A5349">
        <v>2011</v>
      </c>
      <c r="B5349">
        <v>33</v>
      </c>
      <c r="C5349" t="s">
        <v>34</v>
      </c>
      <c r="D5349" t="s">
        <v>2123</v>
      </c>
      <c r="G5349" t="s">
        <v>12899</v>
      </c>
      <c r="H5349" t="s">
        <v>14603</v>
      </c>
      <c r="I5349">
        <v>185.59761599999999</v>
      </c>
      <c r="J5349">
        <v>0</v>
      </c>
      <c r="K5349">
        <v>205.998346</v>
      </c>
      <c r="R5349" t="s">
        <v>15286</v>
      </c>
      <c r="S5349" t="s">
        <v>15246</v>
      </c>
      <c r="T5349" t="s">
        <v>15304</v>
      </c>
      <c r="U5349" t="s">
        <v>15317</v>
      </c>
    </row>
    <row r="5350" spans="1:21" x14ac:dyDescent="0.25">
      <c r="A5350">
        <v>2011</v>
      </c>
      <c r="B5350">
        <v>33</v>
      </c>
      <c r="C5350" t="s">
        <v>34</v>
      </c>
      <c r="D5350" t="s">
        <v>2124</v>
      </c>
      <c r="G5350" t="s">
        <v>12900</v>
      </c>
      <c r="H5350" t="s">
        <v>14603</v>
      </c>
      <c r="I5350">
        <v>90.840542999999997</v>
      </c>
      <c r="J5350">
        <v>0</v>
      </c>
      <c r="K5350">
        <v>99.881108999999995</v>
      </c>
      <c r="R5350" t="s">
        <v>15286</v>
      </c>
      <c r="S5350" t="s">
        <v>15246</v>
      </c>
      <c r="T5350" t="s">
        <v>15304</v>
      </c>
      <c r="U5350" t="s">
        <v>15317</v>
      </c>
    </row>
    <row r="5351" spans="1:21" x14ac:dyDescent="0.25">
      <c r="A5351">
        <v>2011</v>
      </c>
      <c r="B5351">
        <v>33</v>
      </c>
      <c r="C5351" t="s">
        <v>34</v>
      </c>
      <c r="D5351" t="s">
        <v>2125</v>
      </c>
      <c r="G5351" t="s">
        <v>12901</v>
      </c>
      <c r="H5351" t="s">
        <v>14603</v>
      </c>
      <c r="I5351">
        <v>72.188665</v>
      </c>
      <c r="J5351">
        <v>0</v>
      </c>
      <c r="K5351">
        <v>79.609938</v>
      </c>
      <c r="R5351" t="s">
        <v>15286</v>
      </c>
      <c r="S5351" t="s">
        <v>15246</v>
      </c>
      <c r="T5351" t="s">
        <v>15304</v>
      </c>
      <c r="U5351" t="s">
        <v>15317</v>
      </c>
    </row>
    <row r="5352" spans="1:21" x14ac:dyDescent="0.25">
      <c r="A5352">
        <v>2011</v>
      </c>
      <c r="B5352">
        <v>33</v>
      </c>
      <c r="C5352" t="s">
        <v>34</v>
      </c>
      <c r="D5352" t="s">
        <v>2126</v>
      </c>
      <c r="G5352" t="s">
        <v>12902</v>
      </c>
      <c r="H5352" t="s">
        <v>14604</v>
      </c>
      <c r="I5352">
        <v>129.70372900000001</v>
      </c>
      <c r="J5352">
        <v>0</v>
      </c>
      <c r="K5352">
        <v>142.76935800000001</v>
      </c>
      <c r="R5352" t="s">
        <v>15286</v>
      </c>
      <c r="S5352" t="s">
        <v>15246</v>
      </c>
      <c r="T5352" t="s">
        <v>15304</v>
      </c>
      <c r="U5352" t="s">
        <v>15317</v>
      </c>
    </row>
    <row r="5353" spans="1:21" x14ac:dyDescent="0.25">
      <c r="A5353">
        <v>2011</v>
      </c>
      <c r="B5353">
        <v>33</v>
      </c>
      <c r="C5353" t="s">
        <v>34</v>
      </c>
      <c r="D5353" t="s">
        <v>2127</v>
      </c>
      <c r="G5353" t="s">
        <v>12903</v>
      </c>
      <c r="H5353" t="s">
        <v>14605</v>
      </c>
      <c r="I5353">
        <v>103.688592</v>
      </c>
      <c r="J5353">
        <v>0</v>
      </c>
      <c r="K5353">
        <v>111.775093</v>
      </c>
      <c r="R5353" t="s">
        <v>15286</v>
      </c>
      <c r="S5353" t="s">
        <v>15246</v>
      </c>
      <c r="T5353" t="s">
        <v>15304</v>
      </c>
      <c r="U5353" t="s">
        <v>15317</v>
      </c>
    </row>
    <row r="5354" spans="1:21" x14ac:dyDescent="0.25">
      <c r="A5354">
        <v>2011</v>
      </c>
      <c r="B5354">
        <v>33</v>
      </c>
      <c r="C5354" t="s">
        <v>34</v>
      </c>
      <c r="D5354" t="s">
        <v>2128</v>
      </c>
      <c r="G5354" t="s">
        <v>12904</v>
      </c>
      <c r="H5354" t="s">
        <v>14603</v>
      </c>
      <c r="I5354">
        <v>189.15876800000001</v>
      </c>
      <c r="J5354">
        <v>0</v>
      </c>
      <c r="K5354">
        <v>208.22027</v>
      </c>
      <c r="R5354" t="s">
        <v>15286</v>
      </c>
      <c r="S5354" t="s">
        <v>15246</v>
      </c>
      <c r="T5354" t="s">
        <v>15304</v>
      </c>
      <c r="U5354" t="s">
        <v>15317</v>
      </c>
    </row>
    <row r="5355" spans="1:21" x14ac:dyDescent="0.25">
      <c r="A5355">
        <v>2011</v>
      </c>
      <c r="B5355">
        <v>33</v>
      </c>
      <c r="C5355" t="s">
        <v>34</v>
      </c>
      <c r="D5355" t="s">
        <v>2129</v>
      </c>
      <c r="G5355" t="s">
        <v>12905</v>
      </c>
      <c r="H5355" t="s">
        <v>14603</v>
      </c>
      <c r="I5355">
        <v>74.082182000000003</v>
      </c>
      <c r="J5355">
        <v>0</v>
      </c>
      <c r="K5355">
        <v>82.413475000000005</v>
      </c>
      <c r="R5355" t="s">
        <v>15286</v>
      </c>
      <c r="S5355" t="s">
        <v>15246</v>
      </c>
      <c r="T5355" t="s">
        <v>15304</v>
      </c>
      <c r="U5355" t="s">
        <v>15317</v>
      </c>
    </row>
    <row r="5356" spans="1:21" x14ac:dyDescent="0.25">
      <c r="A5356">
        <v>2011</v>
      </c>
      <c r="B5356">
        <v>33</v>
      </c>
      <c r="C5356" t="s">
        <v>34</v>
      </c>
      <c r="D5356" t="s">
        <v>2130</v>
      </c>
      <c r="G5356" t="s">
        <v>12906</v>
      </c>
      <c r="H5356" t="s">
        <v>14603</v>
      </c>
      <c r="I5356">
        <v>98.657608999999994</v>
      </c>
      <c r="J5356">
        <v>0</v>
      </c>
      <c r="K5356">
        <v>109.20469199999999</v>
      </c>
      <c r="R5356" t="s">
        <v>15286</v>
      </c>
      <c r="S5356" t="s">
        <v>15246</v>
      </c>
      <c r="T5356" t="s">
        <v>15304</v>
      </c>
      <c r="U5356" t="s">
        <v>15317</v>
      </c>
    </row>
    <row r="5357" spans="1:21" x14ac:dyDescent="0.25">
      <c r="A5357">
        <v>2011</v>
      </c>
      <c r="B5357">
        <v>33</v>
      </c>
      <c r="C5357" t="s">
        <v>34</v>
      </c>
      <c r="D5357" t="s">
        <v>2131</v>
      </c>
      <c r="G5357" t="s">
        <v>12907</v>
      </c>
      <c r="H5357" t="s">
        <v>14603</v>
      </c>
      <c r="I5357">
        <v>112.26351200000001</v>
      </c>
      <c r="J5357">
        <v>0</v>
      </c>
      <c r="K5357">
        <v>122.91135</v>
      </c>
      <c r="R5357" t="s">
        <v>15286</v>
      </c>
      <c r="S5357" t="s">
        <v>15246</v>
      </c>
      <c r="T5357" t="s">
        <v>15304</v>
      </c>
      <c r="U5357" t="s">
        <v>15317</v>
      </c>
    </row>
    <row r="5358" spans="1:21" x14ac:dyDescent="0.25">
      <c r="A5358">
        <v>2011</v>
      </c>
      <c r="B5358">
        <v>33</v>
      </c>
      <c r="C5358" t="s">
        <v>34</v>
      </c>
      <c r="D5358" t="s">
        <v>2132</v>
      </c>
      <c r="G5358" t="s">
        <v>12908</v>
      </c>
      <c r="H5358" t="s">
        <v>14603</v>
      </c>
      <c r="I5358">
        <v>185.49541500000001</v>
      </c>
      <c r="J5358">
        <v>0</v>
      </c>
      <c r="K5358">
        <v>208.17261999999999</v>
      </c>
      <c r="R5358" t="s">
        <v>15286</v>
      </c>
      <c r="S5358" t="s">
        <v>15246</v>
      </c>
      <c r="T5358" t="s">
        <v>15304</v>
      </c>
      <c r="U5358" t="s">
        <v>15317</v>
      </c>
    </row>
    <row r="5359" spans="1:21" x14ac:dyDescent="0.25">
      <c r="A5359">
        <v>2011</v>
      </c>
      <c r="B5359">
        <v>33</v>
      </c>
      <c r="C5359" t="s">
        <v>34</v>
      </c>
      <c r="D5359" t="s">
        <v>2133</v>
      </c>
      <c r="G5359" t="s">
        <v>12909</v>
      </c>
      <c r="H5359" t="s">
        <v>14603</v>
      </c>
      <c r="I5359">
        <v>203.79865599999999</v>
      </c>
      <c r="J5359">
        <v>0</v>
      </c>
      <c r="K5359">
        <v>226.18497300000001</v>
      </c>
      <c r="R5359" t="s">
        <v>15286</v>
      </c>
      <c r="S5359" t="s">
        <v>15246</v>
      </c>
      <c r="T5359" t="s">
        <v>15304</v>
      </c>
      <c r="U5359" t="s">
        <v>15317</v>
      </c>
    </row>
    <row r="5360" spans="1:21" x14ac:dyDescent="0.25">
      <c r="A5360">
        <v>2011</v>
      </c>
      <c r="B5360">
        <v>33</v>
      </c>
      <c r="C5360" t="s">
        <v>34</v>
      </c>
      <c r="D5360" t="s">
        <v>2134</v>
      </c>
      <c r="G5360" t="s">
        <v>12910</v>
      </c>
      <c r="H5360" t="s">
        <v>14603</v>
      </c>
      <c r="I5360">
        <v>129.635773</v>
      </c>
      <c r="J5360">
        <v>0</v>
      </c>
      <c r="K5360">
        <v>142.53871899999999</v>
      </c>
      <c r="R5360" t="s">
        <v>15286</v>
      </c>
      <c r="S5360" t="s">
        <v>15246</v>
      </c>
      <c r="T5360" t="s">
        <v>15304</v>
      </c>
      <c r="U5360" t="s">
        <v>15317</v>
      </c>
    </row>
    <row r="5361" spans="1:21" x14ac:dyDescent="0.25">
      <c r="A5361">
        <v>2011</v>
      </c>
      <c r="B5361">
        <v>33</v>
      </c>
      <c r="C5361" t="s">
        <v>34</v>
      </c>
      <c r="D5361" t="s">
        <v>2135</v>
      </c>
      <c r="G5361" t="s">
        <v>12911</v>
      </c>
      <c r="H5361" t="s">
        <v>14603</v>
      </c>
      <c r="I5361">
        <v>165.16726800000001</v>
      </c>
      <c r="J5361">
        <v>0</v>
      </c>
      <c r="K5361">
        <v>188.08887100000001</v>
      </c>
      <c r="R5361" t="s">
        <v>15286</v>
      </c>
      <c r="S5361" t="s">
        <v>15246</v>
      </c>
      <c r="T5361" t="s">
        <v>15304</v>
      </c>
      <c r="U5361" t="s">
        <v>15317</v>
      </c>
    </row>
    <row r="5362" spans="1:21" x14ac:dyDescent="0.25">
      <c r="A5362">
        <v>2011</v>
      </c>
      <c r="B5362">
        <v>33</v>
      </c>
      <c r="C5362" t="s">
        <v>34</v>
      </c>
      <c r="D5362" t="s">
        <v>2136</v>
      </c>
      <c r="G5362" t="s">
        <v>12912</v>
      </c>
      <c r="H5362" t="s">
        <v>14603</v>
      </c>
      <c r="I5362">
        <v>57.515351000000003</v>
      </c>
      <c r="J5362">
        <v>0</v>
      </c>
      <c r="K5362">
        <v>63.553063000000002</v>
      </c>
      <c r="R5362" t="s">
        <v>15286</v>
      </c>
      <c r="S5362" t="s">
        <v>15246</v>
      </c>
      <c r="T5362" t="s">
        <v>15304</v>
      </c>
      <c r="U5362" t="s">
        <v>15317</v>
      </c>
    </row>
    <row r="5363" spans="1:21" x14ac:dyDescent="0.25">
      <c r="A5363">
        <v>2011</v>
      </c>
      <c r="B5363">
        <v>33</v>
      </c>
      <c r="C5363" t="s">
        <v>34</v>
      </c>
      <c r="D5363" t="s">
        <v>2137</v>
      </c>
      <c r="G5363" t="s">
        <v>12913</v>
      </c>
      <c r="H5363" t="s">
        <v>14603</v>
      </c>
      <c r="I5363">
        <v>275.19502499999999</v>
      </c>
      <c r="J5363">
        <v>0</v>
      </c>
      <c r="K5363">
        <v>300.89787799999999</v>
      </c>
      <c r="R5363" t="s">
        <v>15286</v>
      </c>
      <c r="S5363" t="s">
        <v>15246</v>
      </c>
      <c r="T5363" t="s">
        <v>15304</v>
      </c>
      <c r="U5363" t="s">
        <v>15317</v>
      </c>
    </row>
    <row r="5364" spans="1:21" x14ac:dyDescent="0.25">
      <c r="A5364">
        <v>2011</v>
      </c>
      <c r="B5364">
        <v>33</v>
      </c>
      <c r="C5364" t="s">
        <v>34</v>
      </c>
      <c r="D5364" t="s">
        <v>2138</v>
      </c>
      <c r="G5364" t="s">
        <v>12914</v>
      </c>
      <c r="H5364" t="s">
        <v>14603</v>
      </c>
      <c r="I5364">
        <v>111.91091400000001</v>
      </c>
      <c r="J5364">
        <v>0</v>
      </c>
      <c r="K5364">
        <v>124.395827</v>
      </c>
      <c r="R5364" t="s">
        <v>15286</v>
      </c>
      <c r="S5364" t="s">
        <v>15246</v>
      </c>
      <c r="T5364" t="s">
        <v>15304</v>
      </c>
      <c r="U5364" t="s">
        <v>15317</v>
      </c>
    </row>
    <row r="5365" spans="1:21" x14ac:dyDescent="0.25">
      <c r="A5365">
        <v>2011</v>
      </c>
      <c r="B5365">
        <v>33</v>
      </c>
      <c r="C5365" t="s">
        <v>34</v>
      </c>
      <c r="D5365" t="s">
        <v>2139</v>
      </c>
      <c r="G5365" t="s">
        <v>12915</v>
      </c>
      <c r="H5365" t="s">
        <v>14603</v>
      </c>
      <c r="I5365">
        <v>63.698360000000001</v>
      </c>
      <c r="J5365">
        <v>0</v>
      </c>
      <c r="K5365">
        <v>69.363218000000003</v>
      </c>
      <c r="R5365" t="s">
        <v>15286</v>
      </c>
      <c r="S5365" t="s">
        <v>15246</v>
      </c>
      <c r="T5365" t="s">
        <v>15304</v>
      </c>
      <c r="U5365" t="s">
        <v>15317</v>
      </c>
    </row>
    <row r="5366" spans="1:21" x14ac:dyDescent="0.25">
      <c r="A5366">
        <v>2011</v>
      </c>
      <c r="B5366">
        <v>33</v>
      </c>
      <c r="C5366" t="s">
        <v>34</v>
      </c>
      <c r="D5366" t="s">
        <v>2140</v>
      </c>
      <c r="G5366" t="s">
        <v>12916</v>
      </c>
      <c r="H5366" t="s">
        <v>14606</v>
      </c>
      <c r="I5366">
        <v>0</v>
      </c>
      <c r="J5366">
        <v>0</v>
      </c>
      <c r="K5366">
        <v>111.62317400000001</v>
      </c>
      <c r="U5366" t="s">
        <v>15316</v>
      </c>
    </row>
    <row r="5367" spans="1:21" x14ac:dyDescent="0.25">
      <c r="A5367">
        <v>2011</v>
      </c>
      <c r="B5367">
        <v>33</v>
      </c>
      <c r="C5367" t="s">
        <v>34</v>
      </c>
      <c r="D5367" t="s">
        <v>2141</v>
      </c>
      <c r="G5367" t="s">
        <v>12917</v>
      </c>
      <c r="H5367" t="s">
        <v>14606</v>
      </c>
      <c r="I5367">
        <v>0</v>
      </c>
      <c r="J5367">
        <v>0</v>
      </c>
      <c r="K5367">
        <v>290.09731299999999</v>
      </c>
      <c r="U5367" t="s">
        <v>15316</v>
      </c>
    </row>
    <row r="5368" spans="1:21" x14ac:dyDescent="0.25">
      <c r="A5368">
        <v>2011</v>
      </c>
      <c r="B5368">
        <v>33</v>
      </c>
      <c r="C5368" t="s">
        <v>34</v>
      </c>
      <c r="D5368" t="s">
        <v>2142</v>
      </c>
      <c r="G5368" t="s">
        <v>12918</v>
      </c>
      <c r="H5368" t="s">
        <v>14606</v>
      </c>
      <c r="I5368">
        <v>0</v>
      </c>
      <c r="J5368">
        <v>0</v>
      </c>
      <c r="K5368">
        <v>140.90870000000001</v>
      </c>
      <c r="U5368" t="s">
        <v>15316</v>
      </c>
    </row>
    <row r="5369" spans="1:21" x14ac:dyDescent="0.25">
      <c r="A5369">
        <v>2011</v>
      </c>
      <c r="B5369">
        <v>33</v>
      </c>
      <c r="C5369" t="s">
        <v>34</v>
      </c>
      <c r="D5369" t="s">
        <v>2143</v>
      </c>
      <c r="G5369" t="s">
        <v>12919</v>
      </c>
      <c r="H5369" t="s">
        <v>14606</v>
      </c>
      <c r="I5369">
        <v>0</v>
      </c>
      <c r="J5369">
        <v>0</v>
      </c>
      <c r="K5369">
        <v>110.654191</v>
      </c>
      <c r="U5369" t="s">
        <v>15316</v>
      </c>
    </row>
    <row r="5370" spans="1:21" x14ac:dyDescent="0.25">
      <c r="A5370">
        <v>2011</v>
      </c>
      <c r="B5370">
        <v>33</v>
      </c>
      <c r="C5370" t="s">
        <v>34</v>
      </c>
      <c r="D5370" t="s">
        <v>2144</v>
      </c>
      <c r="G5370" t="s">
        <v>12920</v>
      </c>
      <c r="H5370" t="s">
        <v>14606</v>
      </c>
      <c r="I5370">
        <v>0</v>
      </c>
      <c r="J5370">
        <v>0</v>
      </c>
      <c r="K5370">
        <v>202.266606</v>
      </c>
      <c r="U5370" t="s">
        <v>15316</v>
      </c>
    </row>
    <row r="5371" spans="1:21" x14ac:dyDescent="0.25">
      <c r="A5371">
        <v>2011</v>
      </c>
      <c r="B5371">
        <v>33</v>
      </c>
      <c r="C5371" t="s">
        <v>34</v>
      </c>
      <c r="D5371" t="s">
        <v>2145</v>
      </c>
      <c r="G5371" t="s">
        <v>12921</v>
      </c>
      <c r="H5371" t="s">
        <v>14606</v>
      </c>
      <c r="I5371">
        <v>0</v>
      </c>
      <c r="J5371">
        <v>0</v>
      </c>
      <c r="K5371">
        <v>108.94408</v>
      </c>
      <c r="U5371" t="s">
        <v>15316</v>
      </c>
    </row>
    <row r="5372" spans="1:21" x14ac:dyDescent="0.25">
      <c r="A5372">
        <v>2011</v>
      </c>
      <c r="B5372">
        <v>33</v>
      </c>
      <c r="C5372" t="s">
        <v>34</v>
      </c>
      <c r="D5372" t="s">
        <v>2146</v>
      </c>
      <c r="G5372" t="s">
        <v>12922</v>
      </c>
      <c r="H5372" t="s">
        <v>14606</v>
      </c>
      <c r="I5372">
        <v>0</v>
      </c>
      <c r="J5372">
        <v>0</v>
      </c>
      <c r="K5372">
        <v>294.60254600000002</v>
      </c>
      <c r="U5372" t="s">
        <v>15316</v>
      </c>
    </row>
    <row r="5373" spans="1:21" x14ac:dyDescent="0.25">
      <c r="A5373">
        <v>2011</v>
      </c>
      <c r="B5373">
        <v>33</v>
      </c>
      <c r="C5373" t="s">
        <v>34</v>
      </c>
      <c r="D5373" t="s">
        <v>2147</v>
      </c>
      <c r="G5373" t="s">
        <v>12923</v>
      </c>
      <c r="H5373" t="s">
        <v>14606</v>
      </c>
      <c r="I5373">
        <v>0</v>
      </c>
      <c r="J5373">
        <v>0</v>
      </c>
      <c r="K5373">
        <v>249.51372799999999</v>
      </c>
      <c r="U5373" t="s">
        <v>15316</v>
      </c>
    </row>
    <row r="5374" spans="1:21" x14ac:dyDescent="0.25">
      <c r="A5374">
        <v>2011</v>
      </c>
      <c r="B5374">
        <v>33</v>
      </c>
      <c r="C5374" t="s">
        <v>34</v>
      </c>
      <c r="D5374" t="s">
        <v>2148</v>
      </c>
      <c r="G5374" t="s">
        <v>12924</v>
      </c>
      <c r="H5374" t="s">
        <v>14606</v>
      </c>
      <c r="I5374">
        <v>0</v>
      </c>
      <c r="J5374">
        <v>0</v>
      </c>
      <c r="K5374">
        <v>445.54864400000002</v>
      </c>
      <c r="U5374" t="s">
        <v>15316</v>
      </c>
    </row>
    <row r="5375" spans="1:21" x14ac:dyDescent="0.25">
      <c r="A5375">
        <v>2011</v>
      </c>
      <c r="B5375">
        <v>33</v>
      </c>
      <c r="C5375" t="s">
        <v>34</v>
      </c>
      <c r="D5375" t="s">
        <v>2149</v>
      </c>
      <c r="G5375" t="s">
        <v>12925</v>
      </c>
      <c r="H5375" t="s">
        <v>14606</v>
      </c>
      <c r="I5375">
        <v>0</v>
      </c>
      <c r="J5375">
        <v>0</v>
      </c>
      <c r="K5375">
        <v>168.66474199999999</v>
      </c>
      <c r="U5375" t="s">
        <v>15316</v>
      </c>
    </row>
    <row r="5376" spans="1:21" x14ac:dyDescent="0.25">
      <c r="A5376">
        <v>2011</v>
      </c>
      <c r="B5376">
        <v>33</v>
      </c>
      <c r="C5376" t="s">
        <v>34</v>
      </c>
      <c r="D5376" t="s">
        <v>2150</v>
      </c>
      <c r="G5376" t="s">
        <v>12926</v>
      </c>
      <c r="H5376" t="s">
        <v>14606</v>
      </c>
      <c r="I5376">
        <v>0</v>
      </c>
      <c r="J5376">
        <v>0</v>
      </c>
      <c r="K5376">
        <v>260.30158699999998</v>
      </c>
      <c r="U5376" t="s">
        <v>15316</v>
      </c>
    </row>
    <row r="5377" spans="1:21" x14ac:dyDescent="0.25">
      <c r="A5377">
        <v>2011</v>
      </c>
      <c r="B5377">
        <v>33</v>
      </c>
      <c r="C5377" t="s">
        <v>34</v>
      </c>
      <c r="D5377" t="s">
        <v>2151</v>
      </c>
      <c r="G5377" t="s">
        <v>12927</v>
      </c>
      <c r="H5377" t="s">
        <v>14606</v>
      </c>
      <c r="I5377">
        <v>0</v>
      </c>
      <c r="J5377">
        <v>0</v>
      </c>
      <c r="K5377">
        <v>215.044318</v>
      </c>
      <c r="U5377" t="s">
        <v>15316</v>
      </c>
    </row>
    <row r="5378" spans="1:21" x14ac:dyDescent="0.25">
      <c r="A5378">
        <v>2011</v>
      </c>
      <c r="B5378">
        <v>33</v>
      </c>
      <c r="C5378" t="s">
        <v>34</v>
      </c>
      <c r="D5378" t="s">
        <v>2152</v>
      </c>
      <c r="G5378" t="s">
        <v>12928</v>
      </c>
      <c r="H5378" t="s">
        <v>14606</v>
      </c>
      <c r="I5378">
        <v>0</v>
      </c>
      <c r="J5378">
        <v>0</v>
      </c>
      <c r="K5378">
        <v>178.383306</v>
      </c>
      <c r="U5378" t="s">
        <v>15316</v>
      </c>
    </row>
    <row r="5379" spans="1:21" x14ac:dyDescent="0.25">
      <c r="A5379">
        <v>2011</v>
      </c>
      <c r="B5379">
        <v>33</v>
      </c>
      <c r="C5379" t="s">
        <v>34</v>
      </c>
      <c r="D5379" t="s">
        <v>2153</v>
      </c>
      <c r="G5379" t="s">
        <v>12929</v>
      </c>
      <c r="H5379" t="s">
        <v>14606</v>
      </c>
      <c r="I5379">
        <v>0</v>
      </c>
      <c r="J5379">
        <v>0</v>
      </c>
      <c r="K5379">
        <v>319.115904</v>
      </c>
      <c r="U5379" t="s">
        <v>15316</v>
      </c>
    </row>
    <row r="5380" spans="1:21" x14ac:dyDescent="0.25">
      <c r="A5380">
        <v>2011</v>
      </c>
      <c r="B5380">
        <v>33</v>
      </c>
      <c r="C5380" t="s">
        <v>34</v>
      </c>
      <c r="D5380" t="s">
        <v>2154</v>
      </c>
      <c r="G5380" t="s">
        <v>12930</v>
      </c>
      <c r="H5380" t="s">
        <v>14606</v>
      </c>
      <c r="I5380">
        <v>0</v>
      </c>
      <c r="J5380">
        <v>0</v>
      </c>
      <c r="K5380">
        <v>568.10129500000005</v>
      </c>
      <c r="U5380" t="s">
        <v>15316</v>
      </c>
    </row>
    <row r="5381" spans="1:21" x14ac:dyDescent="0.25">
      <c r="A5381">
        <v>2011</v>
      </c>
      <c r="B5381">
        <v>33</v>
      </c>
      <c r="C5381" t="s">
        <v>34</v>
      </c>
      <c r="D5381" t="s">
        <v>2155</v>
      </c>
      <c r="G5381" t="s">
        <v>12931</v>
      </c>
      <c r="H5381" t="s">
        <v>14606</v>
      </c>
      <c r="I5381">
        <v>0</v>
      </c>
      <c r="J5381">
        <v>0</v>
      </c>
      <c r="K5381">
        <v>258.84754099999998</v>
      </c>
      <c r="U5381" t="s">
        <v>15316</v>
      </c>
    </row>
    <row r="5382" spans="1:21" x14ac:dyDescent="0.25">
      <c r="A5382">
        <v>2011</v>
      </c>
      <c r="B5382">
        <v>33</v>
      </c>
      <c r="C5382" t="s">
        <v>34</v>
      </c>
      <c r="D5382" t="s">
        <v>2156</v>
      </c>
      <c r="G5382" t="s">
        <v>12932</v>
      </c>
      <c r="H5382" t="s">
        <v>14606</v>
      </c>
      <c r="I5382">
        <v>0</v>
      </c>
      <c r="J5382">
        <v>0</v>
      </c>
      <c r="K5382">
        <v>153.63422700000001</v>
      </c>
      <c r="U5382" t="s">
        <v>15316</v>
      </c>
    </row>
    <row r="5383" spans="1:21" x14ac:dyDescent="0.25">
      <c r="A5383">
        <v>2011</v>
      </c>
      <c r="B5383">
        <v>33</v>
      </c>
      <c r="C5383" t="s">
        <v>34</v>
      </c>
      <c r="D5383" t="s">
        <v>2157</v>
      </c>
      <c r="G5383" t="s">
        <v>12933</v>
      </c>
      <c r="H5383" t="s">
        <v>14606</v>
      </c>
      <c r="I5383">
        <v>0</v>
      </c>
      <c r="J5383">
        <v>0</v>
      </c>
      <c r="K5383">
        <v>136.281419</v>
      </c>
      <c r="U5383" t="s">
        <v>15316</v>
      </c>
    </row>
    <row r="5384" spans="1:21" x14ac:dyDescent="0.25">
      <c r="A5384">
        <v>2011</v>
      </c>
      <c r="B5384">
        <v>33</v>
      </c>
      <c r="C5384" t="s">
        <v>34</v>
      </c>
      <c r="D5384" t="s">
        <v>2158</v>
      </c>
      <c r="G5384" t="s">
        <v>12934</v>
      </c>
      <c r="H5384" t="s">
        <v>14606</v>
      </c>
      <c r="I5384">
        <v>0</v>
      </c>
      <c r="J5384">
        <v>0</v>
      </c>
      <c r="K5384">
        <v>272.66228100000001</v>
      </c>
      <c r="U5384" t="s">
        <v>15316</v>
      </c>
    </row>
    <row r="5385" spans="1:21" x14ac:dyDescent="0.25">
      <c r="A5385">
        <v>2011</v>
      </c>
      <c r="B5385">
        <v>33</v>
      </c>
      <c r="C5385" t="s">
        <v>34</v>
      </c>
      <c r="D5385" t="s">
        <v>2159</v>
      </c>
      <c r="G5385" t="s">
        <v>12935</v>
      </c>
      <c r="H5385" t="s">
        <v>14606</v>
      </c>
      <c r="I5385">
        <v>0</v>
      </c>
      <c r="J5385">
        <v>0</v>
      </c>
      <c r="K5385">
        <v>225.79500100000001</v>
      </c>
      <c r="U5385" t="s">
        <v>15316</v>
      </c>
    </row>
    <row r="5386" spans="1:21" x14ac:dyDescent="0.25">
      <c r="A5386">
        <v>2011</v>
      </c>
      <c r="B5386">
        <v>33</v>
      </c>
      <c r="C5386" t="s">
        <v>34</v>
      </c>
      <c r="D5386" t="s">
        <v>2160</v>
      </c>
      <c r="G5386" t="s">
        <v>12936</v>
      </c>
      <c r="H5386" t="s">
        <v>14606</v>
      </c>
      <c r="I5386">
        <v>0</v>
      </c>
      <c r="J5386">
        <v>0</v>
      </c>
      <c r="K5386">
        <v>270.04870599999998</v>
      </c>
      <c r="U5386" t="s">
        <v>15316</v>
      </c>
    </row>
    <row r="5387" spans="1:21" x14ac:dyDescent="0.25">
      <c r="A5387">
        <v>2011</v>
      </c>
      <c r="B5387">
        <v>33</v>
      </c>
      <c r="C5387" t="s">
        <v>34</v>
      </c>
      <c r="D5387" t="s">
        <v>2161</v>
      </c>
      <c r="G5387" t="s">
        <v>12937</v>
      </c>
      <c r="H5387" t="s">
        <v>14606</v>
      </c>
      <c r="I5387">
        <v>0</v>
      </c>
      <c r="J5387">
        <v>0</v>
      </c>
      <c r="K5387">
        <v>136.32483099999999</v>
      </c>
      <c r="U5387" t="s">
        <v>15316</v>
      </c>
    </row>
    <row r="5388" spans="1:21" x14ac:dyDescent="0.25">
      <c r="A5388">
        <v>2011</v>
      </c>
      <c r="B5388">
        <v>33</v>
      </c>
      <c r="C5388" t="s">
        <v>34</v>
      </c>
      <c r="D5388" t="s">
        <v>2162</v>
      </c>
      <c r="G5388" t="s">
        <v>12938</v>
      </c>
      <c r="H5388" t="s">
        <v>14606</v>
      </c>
      <c r="I5388">
        <v>0</v>
      </c>
      <c r="J5388">
        <v>0</v>
      </c>
      <c r="K5388">
        <v>145.208033</v>
      </c>
      <c r="U5388" t="s">
        <v>15316</v>
      </c>
    </row>
    <row r="5389" spans="1:21" x14ac:dyDescent="0.25">
      <c r="A5389">
        <v>2011</v>
      </c>
      <c r="B5389">
        <v>33</v>
      </c>
      <c r="C5389" t="s">
        <v>34</v>
      </c>
      <c r="D5389" t="s">
        <v>2163</v>
      </c>
      <c r="G5389" t="s">
        <v>12939</v>
      </c>
      <c r="H5389" t="s">
        <v>14606</v>
      </c>
      <c r="I5389">
        <v>0</v>
      </c>
      <c r="J5389">
        <v>0</v>
      </c>
      <c r="K5389">
        <v>203.155227</v>
      </c>
      <c r="U5389" t="s">
        <v>15316</v>
      </c>
    </row>
    <row r="5390" spans="1:21" x14ac:dyDescent="0.25">
      <c r="A5390">
        <v>2011</v>
      </c>
      <c r="B5390">
        <v>33</v>
      </c>
      <c r="C5390" t="s">
        <v>34</v>
      </c>
      <c r="D5390" t="s">
        <v>2164</v>
      </c>
      <c r="G5390" t="s">
        <v>12940</v>
      </c>
      <c r="H5390" t="s">
        <v>14606</v>
      </c>
      <c r="I5390">
        <v>0</v>
      </c>
      <c r="J5390">
        <v>0</v>
      </c>
      <c r="K5390">
        <v>203.80250100000001</v>
      </c>
      <c r="U5390" t="s">
        <v>15316</v>
      </c>
    </row>
    <row r="5391" spans="1:21" x14ac:dyDescent="0.25">
      <c r="A5391">
        <v>2011</v>
      </c>
      <c r="B5391">
        <v>33</v>
      </c>
      <c r="C5391" t="s">
        <v>34</v>
      </c>
      <c r="D5391" t="s">
        <v>2165</v>
      </c>
      <c r="G5391" t="s">
        <v>12941</v>
      </c>
      <c r="H5391" t="s">
        <v>14606</v>
      </c>
      <c r="I5391">
        <v>0</v>
      </c>
      <c r="J5391">
        <v>0</v>
      </c>
      <c r="K5391">
        <v>285.60286100000002</v>
      </c>
      <c r="U5391" t="s">
        <v>15316</v>
      </c>
    </row>
    <row r="5392" spans="1:21" x14ac:dyDescent="0.25">
      <c r="A5392">
        <v>2011</v>
      </c>
      <c r="B5392">
        <v>33</v>
      </c>
      <c r="C5392" t="s">
        <v>34</v>
      </c>
      <c r="D5392" t="s">
        <v>2166</v>
      </c>
      <c r="G5392" t="s">
        <v>12942</v>
      </c>
      <c r="H5392" t="s">
        <v>14606</v>
      </c>
      <c r="I5392">
        <v>0</v>
      </c>
      <c r="J5392">
        <v>0</v>
      </c>
      <c r="K5392">
        <v>165.016018</v>
      </c>
      <c r="U5392" t="s">
        <v>15316</v>
      </c>
    </row>
    <row r="5393" spans="1:21" x14ac:dyDescent="0.25">
      <c r="A5393">
        <v>2011</v>
      </c>
      <c r="B5393">
        <v>33</v>
      </c>
      <c r="C5393" t="s">
        <v>34</v>
      </c>
      <c r="D5393" t="s">
        <v>2167</v>
      </c>
      <c r="G5393" t="s">
        <v>12943</v>
      </c>
      <c r="H5393" t="s">
        <v>14606</v>
      </c>
      <c r="I5393">
        <v>0</v>
      </c>
      <c r="J5393">
        <v>0</v>
      </c>
      <c r="K5393">
        <v>262.72918199999998</v>
      </c>
      <c r="U5393" t="s">
        <v>15316</v>
      </c>
    </row>
    <row r="5394" spans="1:21" x14ac:dyDescent="0.25">
      <c r="A5394">
        <v>2011</v>
      </c>
      <c r="B5394">
        <v>33</v>
      </c>
      <c r="C5394" t="s">
        <v>34</v>
      </c>
      <c r="D5394" t="s">
        <v>2168</v>
      </c>
      <c r="G5394" t="s">
        <v>12944</v>
      </c>
      <c r="H5394" t="s">
        <v>14606</v>
      </c>
      <c r="I5394">
        <v>0</v>
      </c>
      <c r="J5394">
        <v>0</v>
      </c>
      <c r="K5394">
        <v>131.89802299999999</v>
      </c>
      <c r="U5394" t="s">
        <v>15316</v>
      </c>
    </row>
    <row r="5395" spans="1:21" x14ac:dyDescent="0.25">
      <c r="A5395">
        <v>2011</v>
      </c>
      <c r="B5395">
        <v>33</v>
      </c>
      <c r="C5395" t="s">
        <v>34</v>
      </c>
      <c r="D5395" t="s">
        <v>2169</v>
      </c>
      <c r="G5395" t="s">
        <v>12945</v>
      </c>
      <c r="H5395" t="s">
        <v>14606</v>
      </c>
      <c r="I5395">
        <v>0</v>
      </c>
      <c r="J5395">
        <v>0</v>
      </c>
      <c r="K5395">
        <v>341.876124</v>
      </c>
      <c r="U5395" t="s">
        <v>15316</v>
      </c>
    </row>
    <row r="5396" spans="1:21" x14ac:dyDescent="0.25">
      <c r="A5396">
        <v>2011</v>
      </c>
      <c r="B5396">
        <v>33</v>
      </c>
      <c r="C5396" t="s">
        <v>34</v>
      </c>
      <c r="D5396" t="s">
        <v>2170</v>
      </c>
      <c r="G5396" t="s">
        <v>12946</v>
      </c>
      <c r="H5396" t="s">
        <v>14606</v>
      </c>
      <c r="I5396">
        <v>0</v>
      </c>
      <c r="J5396">
        <v>0</v>
      </c>
      <c r="K5396">
        <v>152.49259499999999</v>
      </c>
      <c r="U5396" t="s">
        <v>15316</v>
      </c>
    </row>
    <row r="5397" spans="1:21" x14ac:dyDescent="0.25">
      <c r="A5397">
        <v>2011</v>
      </c>
      <c r="B5397">
        <v>33</v>
      </c>
      <c r="C5397" t="s">
        <v>34</v>
      </c>
      <c r="D5397" t="s">
        <v>2171</v>
      </c>
      <c r="G5397" t="s">
        <v>12947</v>
      </c>
      <c r="H5397" t="s">
        <v>14606</v>
      </c>
      <c r="I5397">
        <v>0</v>
      </c>
      <c r="J5397">
        <v>0</v>
      </c>
      <c r="K5397">
        <v>115.15529600000001</v>
      </c>
      <c r="U5397" t="s">
        <v>15316</v>
      </c>
    </row>
    <row r="5398" spans="1:21" x14ac:dyDescent="0.25">
      <c r="A5398">
        <v>2011</v>
      </c>
      <c r="B5398">
        <v>33</v>
      </c>
      <c r="C5398" t="s">
        <v>34</v>
      </c>
      <c r="D5398" t="s">
        <v>2172</v>
      </c>
      <c r="G5398" t="s">
        <v>12948</v>
      </c>
      <c r="H5398" t="s">
        <v>14606</v>
      </c>
      <c r="I5398">
        <v>7124.3</v>
      </c>
      <c r="J5398">
        <v>0</v>
      </c>
      <c r="K5398">
        <v>0</v>
      </c>
      <c r="U5398" t="s">
        <v>15316</v>
      </c>
    </row>
    <row r="5399" spans="1:21" x14ac:dyDescent="0.25">
      <c r="A5399">
        <v>2011</v>
      </c>
      <c r="B5399">
        <v>33</v>
      </c>
      <c r="C5399" t="s">
        <v>34</v>
      </c>
      <c r="D5399" t="s">
        <v>2173</v>
      </c>
      <c r="G5399" t="s">
        <v>12949</v>
      </c>
      <c r="H5399" t="s">
        <v>14607</v>
      </c>
      <c r="I5399">
        <v>241.389014</v>
      </c>
      <c r="J5399">
        <v>0</v>
      </c>
      <c r="K5399">
        <v>241.389014</v>
      </c>
      <c r="U5399" t="s">
        <v>15316</v>
      </c>
    </row>
    <row r="5400" spans="1:21" x14ac:dyDescent="0.25">
      <c r="A5400">
        <v>2011</v>
      </c>
      <c r="B5400">
        <v>33</v>
      </c>
      <c r="C5400" t="s">
        <v>34</v>
      </c>
      <c r="D5400" t="s">
        <v>2174</v>
      </c>
      <c r="G5400" t="s">
        <v>12950</v>
      </c>
      <c r="H5400" t="s">
        <v>14607</v>
      </c>
      <c r="I5400">
        <v>976.52638899999999</v>
      </c>
      <c r="J5400">
        <v>0</v>
      </c>
      <c r="K5400">
        <v>976.52638899999999</v>
      </c>
      <c r="U5400" t="s">
        <v>15316</v>
      </c>
    </row>
    <row r="5401" spans="1:21" x14ac:dyDescent="0.25">
      <c r="A5401">
        <v>2011</v>
      </c>
      <c r="B5401">
        <v>33</v>
      </c>
      <c r="C5401" t="s">
        <v>34</v>
      </c>
      <c r="D5401" t="s">
        <v>2175</v>
      </c>
      <c r="G5401" t="s">
        <v>12951</v>
      </c>
      <c r="H5401" t="s">
        <v>14607</v>
      </c>
      <c r="I5401">
        <v>147.86593999999999</v>
      </c>
      <c r="J5401">
        <v>0</v>
      </c>
      <c r="K5401">
        <v>147.86593999999999</v>
      </c>
      <c r="U5401" t="s">
        <v>15316</v>
      </c>
    </row>
    <row r="5402" spans="1:21" x14ac:dyDescent="0.25">
      <c r="A5402">
        <v>2011</v>
      </c>
      <c r="B5402">
        <v>33</v>
      </c>
      <c r="C5402" t="s">
        <v>34</v>
      </c>
      <c r="D5402" t="s">
        <v>2176</v>
      </c>
      <c r="G5402" t="s">
        <v>12952</v>
      </c>
      <c r="H5402" t="s">
        <v>14607</v>
      </c>
      <c r="I5402">
        <v>211.956277</v>
      </c>
      <c r="J5402">
        <v>0</v>
      </c>
      <c r="K5402">
        <v>211.956277</v>
      </c>
      <c r="U5402" t="s">
        <v>15316</v>
      </c>
    </row>
    <row r="5403" spans="1:21" x14ac:dyDescent="0.25">
      <c r="A5403">
        <v>2011</v>
      </c>
      <c r="B5403">
        <v>33</v>
      </c>
      <c r="C5403" t="s">
        <v>34</v>
      </c>
      <c r="D5403" t="s">
        <v>2177</v>
      </c>
      <c r="G5403" t="s">
        <v>12953</v>
      </c>
      <c r="H5403" t="s">
        <v>14607</v>
      </c>
      <c r="I5403">
        <v>545.76213600000005</v>
      </c>
      <c r="J5403">
        <v>0</v>
      </c>
      <c r="K5403">
        <v>545.76213600000005</v>
      </c>
      <c r="U5403" t="s">
        <v>15316</v>
      </c>
    </row>
    <row r="5404" spans="1:21" x14ac:dyDescent="0.25">
      <c r="A5404">
        <v>2011</v>
      </c>
      <c r="B5404">
        <v>33</v>
      </c>
      <c r="C5404" t="s">
        <v>34</v>
      </c>
      <c r="D5404" t="s">
        <v>2178</v>
      </c>
      <c r="G5404" t="s">
        <v>12954</v>
      </c>
      <c r="H5404" t="s">
        <v>14607</v>
      </c>
      <c r="I5404">
        <v>180.53019</v>
      </c>
      <c r="J5404">
        <v>0</v>
      </c>
      <c r="K5404">
        <v>180.53019</v>
      </c>
      <c r="U5404" t="s">
        <v>15316</v>
      </c>
    </row>
    <row r="5405" spans="1:21" x14ac:dyDescent="0.25">
      <c r="A5405">
        <v>2011</v>
      </c>
      <c r="B5405">
        <v>33</v>
      </c>
      <c r="C5405" t="s">
        <v>34</v>
      </c>
      <c r="D5405" t="s">
        <v>2179</v>
      </c>
      <c r="G5405" t="s">
        <v>12955</v>
      </c>
      <c r="H5405" t="s">
        <v>14607</v>
      </c>
      <c r="I5405">
        <v>1348.10934</v>
      </c>
      <c r="J5405">
        <v>0</v>
      </c>
      <c r="K5405">
        <v>1348.10934</v>
      </c>
      <c r="U5405" t="s">
        <v>15316</v>
      </c>
    </row>
    <row r="5406" spans="1:21" x14ac:dyDescent="0.25">
      <c r="A5406">
        <v>2011</v>
      </c>
      <c r="B5406">
        <v>33</v>
      </c>
      <c r="C5406" t="s">
        <v>34</v>
      </c>
      <c r="D5406" t="s">
        <v>2180</v>
      </c>
      <c r="G5406" t="s">
        <v>12956</v>
      </c>
      <c r="H5406" t="s">
        <v>14607</v>
      </c>
      <c r="I5406">
        <v>946.98584900000003</v>
      </c>
      <c r="J5406">
        <v>0</v>
      </c>
      <c r="K5406">
        <v>946.98584900000003</v>
      </c>
      <c r="U5406" t="s">
        <v>15316</v>
      </c>
    </row>
    <row r="5407" spans="1:21" x14ac:dyDescent="0.25">
      <c r="A5407">
        <v>2011</v>
      </c>
      <c r="B5407">
        <v>33</v>
      </c>
      <c r="C5407" t="s">
        <v>34</v>
      </c>
      <c r="D5407" t="s">
        <v>2181</v>
      </c>
      <c r="G5407" t="s">
        <v>12957</v>
      </c>
      <c r="H5407" t="s">
        <v>14607</v>
      </c>
      <c r="I5407">
        <v>1718.5654139999999</v>
      </c>
      <c r="J5407">
        <v>0</v>
      </c>
      <c r="K5407">
        <v>1718.5654139999999</v>
      </c>
      <c r="U5407" t="s">
        <v>15316</v>
      </c>
    </row>
    <row r="5408" spans="1:21" x14ac:dyDescent="0.25">
      <c r="A5408">
        <v>2011</v>
      </c>
      <c r="B5408">
        <v>33</v>
      </c>
      <c r="C5408" t="s">
        <v>34</v>
      </c>
      <c r="D5408" t="s">
        <v>2182</v>
      </c>
      <c r="G5408" t="s">
        <v>12958</v>
      </c>
      <c r="H5408" t="s">
        <v>14607</v>
      </c>
      <c r="I5408">
        <v>442.92844600000001</v>
      </c>
      <c r="J5408">
        <v>0</v>
      </c>
      <c r="K5408">
        <v>442.92844600000001</v>
      </c>
      <c r="U5408" t="s">
        <v>15316</v>
      </c>
    </row>
    <row r="5409" spans="1:21" x14ac:dyDescent="0.25">
      <c r="A5409">
        <v>2011</v>
      </c>
      <c r="B5409">
        <v>33</v>
      </c>
      <c r="C5409" t="s">
        <v>34</v>
      </c>
      <c r="D5409" t="s">
        <v>2183</v>
      </c>
      <c r="G5409" t="s">
        <v>12959</v>
      </c>
      <c r="H5409" t="s">
        <v>14607</v>
      </c>
      <c r="I5409">
        <v>1065.0661889999999</v>
      </c>
      <c r="J5409">
        <v>0</v>
      </c>
      <c r="K5409">
        <v>1065.0661889999999</v>
      </c>
      <c r="U5409" t="s">
        <v>15316</v>
      </c>
    </row>
    <row r="5410" spans="1:21" x14ac:dyDescent="0.25">
      <c r="A5410">
        <v>2011</v>
      </c>
      <c r="B5410">
        <v>33</v>
      </c>
      <c r="C5410" t="s">
        <v>34</v>
      </c>
      <c r="D5410" t="s">
        <v>2184</v>
      </c>
      <c r="G5410" t="s">
        <v>12960</v>
      </c>
      <c r="H5410" t="s">
        <v>14607</v>
      </c>
      <c r="I5410">
        <v>877.52959199999998</v>
      </c>
      <c r="J5410">
        <v>0</v>
      </c>
      <c r="K5410">
        <v>877.52959199999998</v>
      </c>
      <c r="U5410" t="s">
        <v>15316</v>
      </c>
    </row>
    <row r="5411" spans="1:21" x14ac:dyDescent="0.25">
      <c r="A5411">
        <v>2011</v>
      </c>
      <c r="B5411">
        <v>33</v>
      </c>
      <c r="C5411" t="s">
        <v>34</v>
      </c>
      <c r="D5411" t="s">
        <v>2185</v>
      </c>
      <c r="G5411" t="s">
        <v>12961</v>
      </c>
      <c r="H5411" t="s">
        <v>14607</v>
      </c>
      <c r="I5411">
        <v>575.517472</v>
      </c>
      <c r="J5411">
        <v>0</v>
      </c>
      <c r="K5411">
        <v>575.517472</v>
      </c>
      <c r="U5411" t="s">
        <v>15316</v>
      </c>
    </row>
    <row r="5412" spans="1:21" x14ac:dyDescent="0.25">
      <c r="A5412">
        <v>2011</v>
      </c>
      <c r="B5412">
        <v>33</v>
      </c>
      <c r="C5412" t="s">
        <v>34</v>
      </c>
      <c r="D5412" t="s">
        <v>2186</v>
      </c>
      <c r="G5412" t="s">
        <v>12962</v>
      </c>
      <c r="H5412" t="s">
        <v>14607</v>
      </c>
      <c r="I5412">
        <v>1698.9539890000001</v>
      </c>
      <c r="J5412">
        <v>0</v>
      </c>
      <c r="K5412">
        <v>1698.9539890000001</v>
      </c>
      <c r="U5412" t="s">
        <v>15316</v>
      </c>
    </row>
    <row r="5413" spans="1:21" x14ac:dyDescent="0.25">
      <c r="A5413">
        <v>2011</v>
      </c>
      <c r="B5413">
        <v>33</v>
      </c>
      <c r="C5413" t="s">
        <v>34</v>
      </c>
      <c r="D5413" t="s">
        <v>2187</v>
      </c>
      <c r="G5413" t="s">
        <v>12963</v>
      </c>
      <c r="H5413" t="s">
        <v>14607</v>
      </c>
      <c r="I5413">
        <v>3509.278585</v>
      </c>
      <c r="J5413">
        <v>0</v>
      </c>
      <c r="K5413">
        <v>3509.278585</v>
      </c>
      <c r="U5413" t="s">
        <v>15316</v>
      </c>
    </row>
    <row r="5414" spans="1:21" x14ac:dyDescent="0.25">
      <c r="A5414">
        <v>2011</v>
      </c>
      <c r="B5414">
        <v>33</v>
      </c>
      <c r="C5414" t="s">
        <v>34</v>
      </c>
      <c r="D5414" t="s">
        <v>2188</v>
      </c>
      <c r="G5414" t="s">
        <v>12964</v>
      </c>
      <c r="H5414" t="s">
        <v>14607</v>
      </c>
      <c r="I5414">
        <v>988.47328500000003</v>
      </c>
      <c r="J5414">
        <v>0</v>
      </c>
      <c r="K5414">
        <v>988.47328500000003</v>
      </c>
      <c r="U5414" t="s">
        <v>15316</v>
      </c>
    </row>
    <row r="5415" spans="1:21" x14ac:dyDescent="0.25">
      <c r="A5415">
        <v>2011</v>
      </c>
      <c r="B5415">
        <v>33</v>
      </c>
      <c r="C5415" t="s">
        <v>34</v>
      </c>
      <c r="D5415" t="s">
        <v>2189</v>
      </c>
      <c r="G5415" t="s">
        <v>12965</v>
      </c>
      <c r="H5415" t="s">
        <v>14607</v>
      </c>
      <c r="I5415">
        <v>355.767674</v>
      </c>
      <c r="J5415">
        <v>0</v>
      </c>
      <c r="K5415">
        <v>355.767674</v>
      </c>
      <c r="U5415" t="s">
        <v>15316</v>
      </c>
    </row>
    <row r="5416" spans="1:21" x14ac:dyDescent="0.25">
      <c r="A5416">
        <v>2011</v>
      </c>
      <c r="B5416">
        <v>33</v>
      </c>
      <c r="C5416" t="s">
        <v>34</v>
      </c>
      <c r="D5416" t="s">
        <v>2190</v>
      </c>
      <c r="G5416" t="s">
        <v>12966</v>
      </c>
      <c r="H5416" t="s">
        <v>14607</v>
      </c>
      <c r="I5416">
        <v>308.33240799999999</v>
      </c>
      <c r="J5416">
        <v>0</v>
      </c>
      <c r="K5416">
        <v>308.33240799999999</v>
      </c>
      <c r="U5416" t="s">
        <v>15316</v>
      </c>
    </row>
    <row r="5417" spans="1:21" x14ac:dyDescent="0.25">
      <c r="A5417">
        <v>2011</v>
      </c>
      <c r="B5417">
        <v>33</v>
      </c>
      <c r="C5417" t="s">
        <v>34</v>
      </c>
      <c r="D5417" t="s">
        <v>2191</v>
      </c>
      <c r="G5417" t="s">
        <v>12967</v>
      </c>
      <c r="H5417" t="s">
        <v>14607</v>
      </c>
      <c r="I5417">
        <v>960.87056500000006</v>
      </c>
      <c r="J5417">
        <v>0</v>
      </c>
      <c r="K5417">
        <v>960.87056500000006</v>
      </c>
      <c r="U5417" t="s">
        <v>15316</v>
      </c>
    </row>
    <row r="5418" spans="1:21" x14ac:dyDescent="0.25">
      <c r="A5418">
        <v>2011</v>
      </c>
      <c r="B5418">
        <v>33</v>
      </c>
      <c r="C5418" t="s">
        <v>34</v>
      </c>
      <c r="D5418" t="s">
        <v>2192</v>
      </c>
      <c r="G5418" t="s">
        <v>12968</v>
      </c>
      <c r="H5418" t="s">
        <v>14607</v>
      </c>
      <c r="I5418">
        <v>879.48532799999998</v>
      </c>
      <c r="J5418">
        <v>0</v>
      </c>
      <c r="K5418">
        <v>879.48532799999998</v>
      </c>
      <c r="U5418" t="s">
        <v>15316</v>
      </c>
    </row>
    <row r="5419" spans="1:21" x14ac:dyDescent="0.25">
      <c r="A5419">
        <v>2011</v>
      </c>
      <c r="B5419">
        <v>33</v>
      </c>
      <c r="C5419" t="s">
        <v>34</v>
      </c>
      <c r="D5419" t="s">
        <v>2193</v>
      </c>
      <c r="G5419" t="s">
        <v>12969</v>
      </c>
      <c r="H5419" t="s">
        <v>14607</v>
      </c>
      <c r="I5419">
        <v>1307.092541</v>
      </c>
      <c r="J5419">
        <v>0</v>
      </c>
      <c r="K5419">
        <v>1307.092541</v>
      </c>
      <c r="U5419" t="s">
        <v>15316</v>
      </c>
    </row>
    <row r="5420" spans="1:21" x14ac:dyDescent="0.25">
      <c r="A5420">
        <v>2011</v>
      </c>
      <c r="B5420">
        <v>33</v>
      </c>
      <c r="C5420" t="s">
        <v>34</v>
      </c>
      <c r="D5420" t="s">
        <v>2194</v>
      </c>
      <c r="G5420" t="s">
        <v>12970</v>
      </c>
      <c r="H5420" t="s">
        <v>14607</v>
      </c>
      <c r="I5420">
        <v>367.96101900000002</v>
      </c>
      <c r="J5420">
        <v>0</v>
      </c>
      <c r="K5420">
        <v>367.96101900000002</v>
      </c>
      <c r="U5420" t="s">
        <v>15316</v>
      </c>
    </row>
    <row r="5421" spans="1:21" x14ac:dyDescent="0.25">
      <c r="A5421">
        <v>2011</v>
      </c>
      <c r="B5421">
        <v>33</v>
      </c>
      <c r="C5421" t="s">
        <v>34</v>
      </c>
      <c r="D5421" t="s">
        <v>2195</v>
      </c>
      <c r="G5421" t="s">
        <v>12971</v>
      </c>
      <c r="H5421" t="s">
        <v>14607</v>
      </c>
      <c r="I5421">
        <v>229.78422599999999</v>
      </c>
      <c r="J5421">
        <v>0</v>
      </c>
      <c r="K5421">
        <v>229.78422599999999</v>
      </c>
      <c r="U5421" t="s">
        <v>15316</v>
      </c>
    </row>
    <row r="5422" spans="1:21" x14ac:dyDescent="0.25">
      <c r="A5422">
        <v>2011</v>
      </c>
      <c r="B5422">
        <v>33</v>
      </c>
      <c r="C5422" t="s">
        <v>34</v>
      </c>
      <c r="D5422" t="s">
        <v>2196</v>
      </c>
      <c r="G5422" t="s">
        <v>12972</v>
      </c>
      <c r="H5422" t="s">
        <v>14607</v>
      </c>
      <c r="I5422">
        <v>536.34928500000001</v>
      </c>
      <c r="J5422">
        <v>0</v>
      </c>
      <c r="K5422">
        <v>536.34928500000001</v>
      </c>
      <c r="U5422" t="s">
        <v>15316</v>
      </c>
    </row>
    <row r="5423" spans="1:21" x14ac:dyDescent="0.25">
      <c r="A5423">
        <v>2011</v>
      </c>
      <c r="B5423">
        <v>33</v>
      </c>
      <c r="C5423" t="s">
        <v>34</v>
      </c>
      <c r="D5423" t="s">
        <v>2197</v>
      </c>
      <c r="G5423" t="s">
        <v>12973</v>
      </c>
      <c r="H5423" t="s">
        <v>14607</v>
      </c>
      <c r="I5423">
        <v>710.05903499999999</v>
      </c>
      <c r="J5423">
        <v>0</v>
      </c>
      <c r="K5423">
        <v>710.05903499999999</v>
      </c>
      <c r="U5423" t="s">
        <v>15316</v>
      </c>
    </row>
    <row r="5424" spans="1:21" x14ac:dyDescent="0.25">
      <c r="A5424">
        <v>2011</v>
      </c>
      <c r="B5424">
        <v>33</v>
      </c>
      <c r="C5424" t="s">
        <v>34</v>
      </c>
      <c r="D5424" t="s">
        <v>2198</v>
      </c>
      <c r="G5424" t="s">
        <v>12974</v>
      </c>
      <c r="H5424" t="s">
        <v>14607</v>
      </c>
      <c r="I5424">
        <v>711.66686900000002</v>
      </c>
      <c r="J5424">
        <v>0</v>
      </c>
      <c r="K5424">
        <v>711.66686900000002</v>
      </c>
      <c r="U5424" t="s">
        <v>15316</v>
      </c>
    </row>
    <row r="5425" spans="1:21" x14ac:dyDescent="0.25">
      <c r="A5425">
        <v>2011</v>
      </c>
      <c r="B5425">
        <v>33</v>
      </c>
      <c r="C5425" t="s">
        <v>34</v>
      </c>
      <c r="D5425" t="s">
        <v>2199</v>
      </c>
      <c r="G5425" t="s">
        <v>12975</v>
      </c>
      <c r="H5425" t="s">
        <v>14607</v>
      </c>
      <c r="I5425">
        <v>500.10654299999999</v>
      </c>
      <c r="J5425">
        <v>0</v>
      </c>
      <c r="K5425">
        <v>500.10654299999999</v>
      </c>
      <c r="U5425" t="s">
        <v>15316</v>
      </c>
    </row>
    <row r="5426" spans="1:21" x14ac:dyDescent="0.25">
      <c r="A5426">
        <v>2011</v>
      </c>
      <c r="B5426">
        <v>33</v>
      </c>
      <c r="C5426" t="s">
        <v>34</v>
      </c>
      <c r="D5426" t="s">
        <v>2200</v>
      </c>
      <c r="G5426" t="s">
        <v>12976</v>
      </c>
      <c r="H5426" t="s">
        <v>14607</v>
      </c>
      <c r="I5426">
        <v>695.56115999999997</v>
      </c>
      <c r="J5426">
        <v>0</v>
      </c>
      <c r="K5426">
        <v>695.56115999999997</v>
      </c>
      <c r="U5426" t="s">
        <v>15316</v>
      </c>
    </row>
    <row r="5427" spans="1:21" x14ac:dyDescent="0.25">
      <c r="A5427">
        <v>2011</v>
      </c>
      <c r="B5427">
        <v>33</v>
      </c>
      <c r="C5427" t="s">
        <v>34</v>
      </c>
      <c r="D5427" t="s">
        <v>2201</v>
      </c>
      <c r="G5427" t="s">
        <v>12977</v>
      </c>
      <c r="H5427" t="s">
        <v>14607</v>
      </c>
      <c r="I5427">
        <v>297.38564700000001</v>
      </c>
      <c r="J5427">
        <v>0</v>
      </c>
      <c r="K5427">
        <v>297.38564700000001</v>
      </c>
      <c r="U5427" t="s">
        <v>15316</v>
      </c>
    </row>
    <row r="5428" spans="1:21" x14ac:dyDescent="0.25">
      <c r="A5428">
        <v>2011</v>
      </c>
      <c r="B5428">
        <v>33</v>
      </c>
      <c r="C5428" t="s">
        <v>34</v>
      </c>
      <c r="D5428" t="s">
        <v>2202</v>
      </c>
      <c r="G5428" t="s">
        <v>12978</v>
      </c>
      <c r="H5428" t="s">
        <v>14607</v>
      </c>
      <c r="I5428">
        <v>1763.3883430000001</v>
      </c>
      <c r="J5428">
        <v>0</v>
      </c>
      <c r="K5428">
        <v>1763.3883430000001</v>
      </c>
      <c r="U5428" t="s">
        <v>15316</v>
      </c>
    </row>
    <row r="5429" spans="1:21" x14ac:dyDescent="0.25">
      <c r="A5429">
        <v>2011</v>
      </c>
      <c r="B5429">
        <v>33</v>
      </c>
      <c r="C5429" t="s">
        <v>34</v>
      </c>
      <c r="D5429" t="s">
        <v>2203</v>
      </c>
      <c r="G5429" t="s">
        <v>12979</v>
      </c>
      <c r="H5429" t="s">
        <v>14607</v>
      </c>
      <c r="I5429">
        <v>517.20926999999995</v>
      </c>
      <c r="J5429">
        <v>0</v>
      </c>
      <c r="K5429">
        <v>517.20926999999995</v>
      </c>
      <c r="U5429" t="s">
        <v>15316</v>
      </c>
    </row>
    <row r="5430" spans="1:21" x14ac:dyDescent="0.25">
      <c r="A5430">
        <v>2011</v>
      </c>
      <c r="B5430">
        <v>33</v>
      </c>
      <c r="C5430" t="s">
        <v>34</v>
      </c>
      <c r="D5430" t="s">
        <v>2204</v>
      </c>
      <c r="G5430" t="s">
        <v>12980</v>
      </c>
      <c r="H5430" t="s">
        <v>14607</v>
      </c>
      <c r="I5430">
        <v>401.28338000000002</v>
      </c>
      <c r="J5430">
        <v>0</v>
      </c>
      <c r="K5430">
        <v>401.28338000000002</v>
      </c>
      <c r="U5430" t="s">
        <v>15316</v>
      </c>
    </row>
    <row r="5431" spans="1:21" x14ac:dyDescent="0.25">
      <c r="A5431">
        <v>2011</v>
      </c>
      <c r="B5431">
        <v>34</v>
      </c>
      <c r="C5431" t="s">
        <v>35</v>
      </c>
      <c r="D5431" t="s">
        <v>1438</v>
      </c>
      <c r="G5431" t="s">
        <v>12240</v>
      </c>
      <c r="H5431" t="s">
        <v>14469</v>
      </c>
      <c r="I5431">
        <v>1E-4</v>
      </c>
      <c r="J5431">
        <v>0</v>
      </c>
      <c r="K5431">
        <v>0</v>
      </c>
      <c r="U5431" t="s">
        <v>15316</v>
      </c>
    </row>
    <row r="5432" spans="1:21" x14ac:dyDescent="0.25">
      <c r="A5432">
        <v>2011</v>
      </c>
      <c r="B5432">
        <v>34</v>
      </c>
      <c r="C5432" t="s">
        <v>35</v>
      </c>
      <c r="D5432" t="s">
        <v>1439</v>
      </c>
      <c r="G5432" t="s">
        <v>12241</v>
      </c>
      <c r="H5432" t="s">
        <v>14469</v>
      </c>
      <c r="I5432">
        <v>4046.4</v>
      </c>
      <c r="J5432">
        <v>0</v>
      </c>
      <c r="K5432">
        <v>2826.368645</v>
      </c>
      <c r="U5432" t="s">
        <v>15316</v>
      </c>
    </row>
    <row r="5433" spans="1:21" x14ac:dyDescent="0.25">
      <c r="A5433">
        <v>2011</v>
      </c>
      <c r="B5433">
        <v>34</v>
      </c>
      <c r="C5433" t="s">
        <v>35</v>
      </c>
      <c r="D5433" t="s">
        <v>1440</v>
      </c>
      <c r="G5433" t="s">
        <v>12242</v>
      </c>
      <c r="H5433" t="s">
        <v>14469</v>
      </c>
      <c r="I5433">
        <v>4.4999999999999998E-2</v>
      </c>
      <c r="J5433">
        <v>0</v>
      </c>
      <c r="K5433">
        <v>4.4597999999999999E-2</v>
      </c>
      <c r="U5433" t="s">
        <v>15316</v>
      </c>
    </row>
    <row r="5434" spans="1:21" x14ac:dyDescent="0.25">
      <c r="A5434">
        <v>2011</v>
      </c>
      <c r="B5434">
        <v>34</v>
      </c>
      <c r="C5434" t="s">
        <v>35</v>
      </c>
      <c r="D5434" t="s">
        <v>1441</v>
      </c>
      <c r="G5434" t="s">
        <v>12243</v>
      </c>
      <c r="H5434" t="s">
        <v>14469</v>
      </c>
      <c r="I5434">
        <v>1E-4</v>
      </c>
      <c r="J5434">
        <v>0</v>
      </c>
      <c r="K5434">
        <v>0</v>
      </c>
      <c r="U5434" t="s">
        <v>15316</v>
      </c>
    </row>
    <row r="5435" spans="1:21" x14ac:dyDescent="0.25">
      <c r="A5435">
        <v>2011</v>
      </c>
      <c r="B5435">
        <v>34</v>
      </c>
      <c r="C5435" t="s">
        <v>35</v>
      </c>
      <c r="D5435" t="s">
        <v>1442</v>
      </c>
      <c r="G5435" t="s">
        <v>12244</v>
      </c>
      <c r="H5435" t="s">
        <v>14469</v>
      </c>
      <c r="I5435">
        <v>1E-4</v>
      </c>
      <c r="J5435">
        <v>0</v>
      </c>
      <c r="K5435">
        <v>0</v>
      </c>
      <c r="U5435" t="s">
        <v>15316</v>
      </c>
    </row>
    <row r="5436" spans="1:21" x14ac:dyDescent="0.25">
      <c r="A5436">
        <v>2011</v>
      </c>
      <c r="B5436">
        <v>34</v>
      </c>
      <c r="C5436" t="s">
        <v>35</v>
      </c>
      <c r="D5436" t="s">
        <v>1443</v>
      </c>
      <c r="G5436" t="s">
        <v>12245</v>
      </c>
      <c r="H5436" t="s">
        <v>14469</v>
      </c>
      <c r="I5436">
        <v>1E-4</v>
      </c>
      <c r="J5436">
        <v>0</v>
      </c>
      <c r="K5436">
        <v>0</v>
      </c>
      <c r="U5436" t="s">
        <v>15316</v>
      </c>
    </row>
    <row r="5437" spans="1:21" x14ac:dyDescent="0.25">
      <c r="A5437">
        <v>2011</v>
      </c>
      <c r="B5437">
        <v>34</v>
      </c>
      <c r="C5437" t="s">
        <v>35</v>
      </c>
      <c r="D5437" t="s">
        <v>1444</v>
      </c>
      <c r="G5437" t="s">
        <v>12246</v>
      </c>
      <c r="H5437" t="s">
        <v>14469</v>
      </c>
      <c r="I5437">
        <v>1101.7</v>
      </c>
      <c r="J5437">
        <v>0</v>
      </c>
      <c r="K5437">
        <v>1103.0082460000001</v>
      </c>
      <c r="U5437" t="s">
        <v>15316</v>
      </c>
    </row>
    <row r="5438" spans="1:21" x14ac:dyDescent="0.25">
      <c r="A5438">
        <v>2011</v>
      </c>
      <c r="B5438">
        <v>34</v>
      </c>
      <c r="C5438" t="s">
        <v>35</v>
      </c>
      <c r="D5438" t="s">
        <v>1445</v>
      </c>
      <c r="G5438" t="s">
        <v>12247</v>
      </c>
      <c r="H5438" t="s">
        <v>14469</v>
      </c>
      <c r="I5438">
        <v>1E-4</v>
      </c>
      <c r="J5438">
        <v>0</v>
      </c>
      <c r="K5438">
        <v>0</v>
      </c>
      <c r="U5438" t="s">
        <v>15316</v>
      </c>
    </row>
    <row r="5439" spans="1:21" x14ac:dyDescent="0.25">
      <c r="A5439">
        <v>2011</v>
      </c>
      <c r="B5439">
        <v>34</v>
      </c>
      <c r="C5439" t="s">
        <v>35</v>
      </c>
      <c r="D5439" t="s">
        <v>1446</v>
      </c>
      <c r="G5439" t="s">
        <v>12248</v>
      </c>
      <c r="H5439" t="s">
        <v>14469</v>
      </c>
      <c r="I5439">
        <v>1E-4</v>
      </c>
      <c r="J5439">
        <v>0</v>
      </c>
      <c r="K5439">
        <v>0</v>
      </c>
      <c r="U5439" t="s">
        <v>15316</v>
      </c>
    </row>
    <row r="5440" spans="1:21" x14ac:dyDescent="0.25">
      <c r="A5440">
        <v>2011</v>
      </c>
      <c r="B5440">
        <v>34</v>
      </c>
      <c r="C5440" t="s">
        <v>35</v>
      </c>
      <c r="D5440" t="s">
        <v>1447</v>
      </c>
      <c r="G5440" t="s">
        <v>12249</v>
      </c>
      <c r="H5440" t="s">
        <v>14469</v>
      </c>
      <c r="I5440">
        <v>11516.7</v>
      </c>
      <c r="J5440">
        <v>0</v>
      </c>
      <c r="K5440">
        <v>11516.7</v>
      </c>
      <c r="U5440" t="s">
        <v>15316</v>
      </c>
    </row>
    <row r="5441" spans="1:21" x14ac:dyDescent="0.25">
      <c r="A5441">
        <v>2011</v>
      </c>
      <c r="B5441">
        <v>35</v>
      </c>
      <c r="C5441" t="s">
        <v>25</v>
      </c>
      <c r="D5441" t="s">
        <v>1448</v>
      </c>
      <c r="E5441" t="s">
        <v>4182</v>
      </c>
      <c r="F5441" t="s">
        <v>8230</v>
      </c>
      <c r="G5441" t="s">
        <v>12250</v>
      </c>
      <c r="H5441" t="s">
        <v>14470</v>
      </c>
      <c r="I5441">
        <v>15.385443</v>
      </c>
      <c r="J5441">
        <v>0</v>
      </c>
      <c r="K5441">
        <v>14.982882999999999</v>
      </c>
      <c r="U5441" t="s">
        <v>15316</v>
      </c>
    </row>
    <row r="5442" spans="1:21" x14ac:dyDescent="0.25">
      <c r="A5442">
        <v>2011</v>
      </c>
      <c r="B5442">
        <v>35</v>
      </c>
      <c r="C5442" t="s">
        <v>25</v>
      </c>
      <c r="D5442" t="s">
        <v>1449</v>
      </c>
      <c r="E5442" t="s">
        <v>4183</v>
      </c>
      <c r="F5442" t="s">
        <v>8231</v>
      </c>
      <c r="G5442" t="s">
        <v>12251</v>
      </c>
      <c r="H5442" t="s">
        <v>14470</v>
      </c>
      <c r="I5442">
        <v>38.517887999999999</v>
      </c>
      <c r="J5442">
        <v>0</v>
      </c>
      <c r="K5442">
        <v>39.040680000000002</v>
      </c>
      <c r="U5442" t="s">
        <v>15316</v>
      </c>
    </row>
    <row r="5443" spans="1:21" x14ac:dyDescent="0.25">
      <c r="A5443">
        <v>2011</v>
      </c>
      <c r="B5443">
        <v>35</v>
      </c>
      <c r="C5443" t="s">
        <v>25</v>
      </c>
      <c r="D5443" t="s">
        <v>1450</v>
      </c>
      <c r="E5443" t="s">
        <v>4184</v>
      </c>
      <c r="F5443" t="s">
        <v>8232</v>
      </c>
      <c r="G5443" t="s">
        <v>12252</v>
      </c>
      <c r="H5443" t="s">
        <v>14470</v>
      </c>
      <c r="I5443">
        <v>28.050163000000001</v>
      </c>
      <c r="J5443">
        <v>0</v>
      </c>
      <c r="K5443">
        <v>36.166907999999999</v>
      </c>
      <c r="U5443" t="s">
        <v>15316</v>
      </c>
    </row>
    <row r="5444" spans="1:21" x14ac:dyDescent="0.25">
      <c r="A5444">
        <v>2011</v>
      </c>
      <c r="B5444">
        <v>35</v>
      </c>
      <c r="C5444" t="s">
        <v>25</v>
      </c>
      <c r="D5444" t="s">
        <v>1451</v>
      </c>
      <c r="E5444" t="s">
        <v>4185</v>
      </c>
      <c r="F5444" t="s">
        <v>8233</v>
      </c>
      <c r="G5444" t="s">
        <v>12981</v>
      </c>
      <c r="H5444" t="s">
        <v>14470</v>
      </c>
      <c r="I5444">
        <v>323.86072999999999</v>
      </c>
      <c r="J5444">
        <v>0</v>
      </c>
      <c r="K5444">
        <v>287.24579399999999</v>
      </c>
      <c r="P5444" t="s">
        <v>15287</v>
      </c>
      <c r="Q5444" t="s">
        <v>15248</v>
      </c>
      <c r="T5444" t="s">
        <v>15300</v>
      </c>
      <c r="U5444" t="s">
        <v>15317</v>
      </c>
    </row>
    <row r="5445" spans="1:21" x14ac:dyDescent="0.25">
      <c r="A5445">
        <v>2011</v>
      </c>
      <c r="B5445">
        <v>35</v>
      </c>
      <c r="C5445" t="s">
        <v>25</v>
      </c>
      <c r="D5445" t="s">
        <v>1452</v>
      </c>
      <c r="E5445" t="s">
        <v>4186</v>
      </c>
      <c r="F5445" t="s">
        <v>8234</v>
      </c>
      <c r="G5445" t="s">
        <v>12254</v>
      </c>
      <c r="H5445" t="s">
        <v>14470</v>
      </c>
      <c r="I5445">
        <v>13.862247999999999</v>
      </c>
      <c r="J5445">
        <v>0</v>
      </c>
      <c r="K5445">
        <v>12.977226999999999</v>
      </c>
      <c r="U5445" t="s">
        <v>15316</v>
      </c>
    </row>
    <row r="5446" spans="1:21" x14ac:dyDescent="0.25">
      <c r="A5446">
        <v>2011</v>
      </c>
      <c r="B5446">
        <v>35</v>
      </c>
      <c r="C5446" t="s">
        <v>25</v>
      </c>
      <c r="D5446" t="s">
        <v>1453</v>
      </c>
      <c r="E5446" t="s">
        <v>4187</v>
      </c>
      <c r="F5446" t="s">
        <v>8235</v>
      </c>
      <c r="G5446" t="s">
        <v>12255</v>
      </c>
      <c r="H5446" t="s">
        <v>14470</v>
      </c>
      <c r="I5446">
        <v>14.060636000000001</v>
      </c>
      <c r="J5446">
        <v>0</v>
      </c>
      <c r="K5446">
        <v>16.470105</v>
      </c>
      <c r="U5446" t="s">
        <v>15316</v>
      </c>
    </row>
    <row r="5447" spans="1:21" x14ac:dyDescent="0.25">
      <c r="A5447">
        <v>2011</v>
      </c>
      <c r="B5447">
        <v>35</v>
      </c>
      <c r="C5447" t="s">
        <v>25</v>
      </c>
      <c r="D5447" t="s">
        <v>1454</v>
      </c>
      <c r="E5447" t="s">
        <v>4188</v>
      </c>
      <c r="F5447" t="s">
        <v>8236</v>
      </c>
      <c r="G5447" t="s">
        <v>12256</v>
      </c>
      <c r="H5447" t="s">
        <v>14470</v>
      </c>
      <c r="I5447">
        <v>11.435921</v>
      </c>
      <c r="J5447">
        <v>0</v>
      </c>
      <c r="K5447">
        <v>11.242374999999999</v>
      </c>
      <c r="U5447" t="s">
        <v>15316</v>
      </c>
    </row>
    <row r="5448" spans="1:21" x14ac:dyDescent="0.25">
      <c r="A5448">
        <v>2011</v>
      </c>
      <c r="B5448">
        <v>35</v>
      </c>
      <c r="C5448" t="s">
        <v>25</v>
      </c>
      <c r="D5448" t="s">
        <v>1455</v>
      </c>
      <c r="E5448" t="s">
        <v>4189</v>
      </c>
      <c r="F5448" t="s">
        <v>8237</v>
      </c>
      <c r="G5448" t="s">
        <v>12257</v>
      </c>
      <c r="H5448" t="s">
        <v>14470</v>
      </c>
      <c r="I5448">
        <v>14.739732999999999</v>
      </c>
      <c r="J5448">
        <v>0</v>
      </c>
      <c r="K5448">
        <v>13.152528</v>
      </c>
      <c r="U5448" t="s">
        <v>15316</v>
      </c>
    </row>
    <row r="5449" spans="1:21" x14ac:dyDescent="0.25">
      <c r="A5449">
        <v>2011</v>
      </c>
      <c r="B5449">
        <v>35</v>
      </c>
      <c r="C5449" t="s">
        <v>25</v>
      </c>
      <c r="D5449" t="s">
        <v>1456</v>
      </c>
      <c r="E5449" t="s">
        <v>4190</v>
      </c>
      <c r="F5449" t="s">
        <v>8238</v>
      </c>
      <c r="G5449" t="s">
        <v>12258</v>
      </c>
      <c r="H5449" t="s">
        <v>14470</v>
      </c>
      <c r="I5449">
        <v>1.037309</v>
      </c>
      <c r="J5449">
        <v>0</v>
      </c>
      <c r="K5449">
        <v>1.0908199999999999</v>
      </c>
      <c r="U5449" t="s">
        <v>15316</v>
      </c>
    </row>
    <row r="5450" spans="1:21" x14ac:dyDescent="0.25">
      <c r="A5450">
        <v>2011</v>
      </c>
      <c r="B5450">
        <v>35</v>
      </c>
      <c r="C5450" t="s">
        <v>25</v>
      </c>
      <c r="D5450" t="s">
        <v>1457</v>
      </c>
      <c r="E5450" t="s">
        <v>4191</v>
      </c>
      <c r="F5450" t="s">
        <v>8239</v>
      </c>
      <c r="G5450" t="s">
        <v>12259</v>
      </c>
      <c r="H5450" t="s">
        <v>14470</v>
      </c>
      <c r="I5450">
        <v>1.844981</v>
      </c>
      <c r="J5450">
        <v>0</v>
      </c>
      <c r="K5450">
        <v>1.620376</v>
      </c>
      <c r="L5450" t="s">
        <v>15181</v>
      </c>
      <c r="M5450" t="s">
        <v>15237</v>
      </c>
      <c r="N5450" t="s">
        <v>15181</v>
      </c>
      <c r="O5450" t="s">
        <v>15237</v>
      </c>
      <c r="P5450" t="s">
        <v>15181</v>
      </c>
      <c r="Q5450" t="s">
        <v>15237</v>
      </c>
      <c r="T5450" t="s">
        <v>15301</v>
      </c>
      <c r="U5450" t="s">
        <v>15317</v>
      </c>
    </row>
    <row r="5451" spans="1:21" x14ac:dyDescent="0.25">
      <c r="A5451">
        <v>2011</v>
      </c>
      <c r="B5451">
        <v>35</v>
      </c>
      <c r="C5451" t="s">
        <v>25</v>
      </c>
      <c r="D5451" t="s">
        <v>1458</v>
      </c>
      <c r="E5451" t="s">
        <v>4192</v>
      </c>
      <c r="F5451" t="s">
        <v>8240</v>
      </c>
      <c r="G5451" t="s">
        <v>13370</v>
      </c>
      <c r="H5451" t="s">
        <v>14608</v>
      </c>
      <c r="I5451">
        <v>3.7824399999999998</v>
      </c>
      <c r="J5451">
        <v>0</v>
      </c>
      <c r="K5451">
        <v>5.835242</v>
      </c>
      <c r="L5451" t="s">
        <v>18837</v>
      </c>
      <c r="M5451" t="s">
        <v>15237</v>
      </c>
      <c r="N5451" t="s">
        <v>18837</v>
      </c>
      <c r="O5451" t="s">
        <v>15237</v>
      </c>
      <c r="P5451" t="s">
        <v>16994</v>
      </c>
      <c r="Q5451" t="s">
        <v>15237</v>
      </c>
      <c r="T5451" t="s">
        <v>15301</v>
      </c>
      <c r="U5451" t="s">
        <v>15317</v>
      </c>
    </row>
    <row r="5452" spans="1:21" x14ac:dyDescent="0.25">
      <c r="A5452">
        <v>2011</v>
      </c>
      <c r="B5452">
        <v>35</v>
      </c>
      <c r="C5452" t="s">
        <v>25</v>
      </c>
      <c r="D5452" t="s">
        <v>1459</v>
      </c>
      <c r="E5452" t="s">
        <v>4193</v>
      </c>
      <c r="F5452" t="s">
        <v>8241</v>
      </c>
      <c r="G5452" t="s">
        <v>12261</v>
      </c>
      <c r="H5452" t="s">
        <v>14608</v>
      </c>
      <c r="I5452">
        <v>2.7300779999999998</v>
      </c>
      <c r="J5452">
        <v>0</v>
      </c>
      <c r="K5452">
        <v>3.164866</v>
      </c>
      <c r="L5452" t="s">
        <v>15200</v>
      </c>
      <c r="M5452" t="s">
        <v>15237</v>
      </c>
      <c r="N5452" t="s">
        <v>15200</v>
      </c>
      <c r="O5452" t="s">
        <v>15237</v>
      </c>
      <c r="P5452" t="s">
        <v>15200</v>
      </c>
      <c r="Q5452" t="s">
        <v>15237</v>
      </c>
      <c r="T5452" t="s">
        <v>15301</v>
      </c>
      <c r="U5452" t="s">
        <v>15317</v>
      </c>
    </row>
    <row r="5453" spans="1:21" x14ac:dyDescent="0.25">
      <c r="A5453">
        <v>2011</v>
      </c>
      <c r="B5453">
        <v>35</v>
      </c>
      <c r="C5453" t="s">
        <v>25</v>
      </c>
      <c r="D5453" t="s">
        <v>1460</v>
      </c>
      <c r="E5453" t="s">
        <v>4194</v>
      </c>
      <c r="F5453" t="s">
        <v>8242</v>
      </c>
      <c r="G5453" t="s">
        <v>13371</v>
      </c>
      <c r="H5453" t="s">
        <v>14608</v>
      </c>
      <c r="I5453">
        <v>15.457872999999999</v>
      </c>
      <c r="J5453">
        <v>0</v>
      </c>
      <c r="K5453">
        <v>14.000628000000001</v>
      </c>
      <c r="L5453" t="s">
        <v>15182</v>
      </c>
      <c r="M5453" t="s">
        <v>15237</v>
      </c>
      <c r="N5453" t="s">
        <v>15182</v>
      </c>
      <c r="O5453" t="s">
        <v>15237</v>
      </c>
      <c r="P5453" t="s">
        <v>15182</v>
      </c>
      <c r="Q5453" t="s">
        <v>15237</v>
      </c>
      <c r="T5453" t="s">
        <v>15301</v>
      </c>
      <c r="U5453" t="s">
        <v>15317</v>
      </c>
    </row>
    <row r="5454" spans="1:21" x14ac:dyDescent="0.25">
      <c r="A5454">
        <v>2011</v>
      </c>
      <c r="B5454">
        <v>35</v>
      </c>
      <c r="C5454" t="s">
        <v>25</v>
      </c>
      <c r="D5454" t="s">
        <v>1461</v>
      </c>
      <c r="E5454" t="s">
        <v>4195</v>
      </c>
      <c r="F5454" t="s">
        <v>8243</v>
      </c>
      <c r="G5454" t="s">
        <v>13179</v>
      </c>
      <c r="H5454" t="s">
        <v>14608</v>
      </c>
      <c r="I5454">
        <v>10.488337</v>
      </c>
      <c r="J5454">
        <v>0</v>
      </c>
      <c r="K5454">
        <v>11.720928000000001</v>
      </c>
      <c r="L5454" t="s">
        <v>15196</v>
      </c>
      <c r="M5454" t="s">
        <v>15237</v>
      </c>
      <c r="N5454" t="s">
        <v>15196</v>
      </c>
      <c r="O5454" t="s">
        <v>15237</v>
      </c>
      <c r="P5454" t="s">
        <v>15196</v>
      </c>
      <c r="Q5454" t="s">
        <v>15237</v>
      </c>
      <c r="T5454" t="s">
        <v>15301</v>
      </c>
      <c r="U5454" t="s">
        <v>15317</v>
      </c>
    </row>
    <row r="5455" spans="1:21" x14ac:dyDescent="0.25">
      <c r="A5455">
        <v>2011</v>
      </c>
      <c r="B5455">
        <v>35</v>
      </c>
      <c r="C5455" t="s">
        <v>25</v>
      </c>
      <c r="D5455" t="s">
        <v>1462</v>
      </c>
      <c r="E5455" t="s">
        <v>4196</v>
      </c>
      <c r="F5455" t="s">
        <v>8244</v>
      </c>
      <c r="G5455" t="s">
        <v>12983</v>
      </c>
      <c r="H5455" t="s">
        <v>14608</v>
      </c>
      <c r="I5455">
        <v>45.982709</v>
      </c>
      <c r="J5455">
        <v>0</v>
      </c>
      <c r="K5455">
        <v>49.724066999999998</v>
      </c>
      <c r="U5455" t="s">
        <v>15316</v>
      </c>
    </row>
    <row r="5456" spans="1:21" x14ac:dyDescent="0.25">
      <c r="A5456">
        <v>2011</v>
      </c>
      <c r="B5456">
        <v>35</v>
      </c>
      <c r="C5456" t="s">
        <v>25</v>
      </c>
      <c r="D5456" t="s">
        <v>1463</v>
      </c>
      <c r="E5456" t="s">
        <v>4197</v>
      </c>
      <c r="F5456" t="s">
        <v>8245</v>
      </c>
      <c r="G5456" t="s">
        <v>12265</v>
      </c>
      <c r="H5456" t="s">
        <v>14608</v>
      </c>
      <c r="I5456">
        <v>30.360113999999999</v>
      </c>
      <c r="J5456">
        <v>0</v>
      </c>
      <c r="K5456">
        <v>30.159697000000001</v>
      </c>
      <c r="U5456" t="s">
        <v>15316</v>
      </c>
    </row>
    <row r="5457" spans="1:21" x14ac:dyDescent="0.25">
      <c r="A5457">
        <v>2011</v>
      </c>
      <c r="B5457">
        <v>35</v>
      </c>
      <c r="C5457" t="s">
        <v>25</v>
      </c>
      <c r="D5457" t="s">
        <v>1464</v>
      </c>
      <c r="E5457" t="s">
        <v>4198</v>
      </c>
      <c r="F5457" t="s">
        <v>8246</v>
      </c>
      <c r="G5457" t="s">
        <v>12266</v>
      </c>
      <c r="H5457" t="s">
        <v>14608</v>
      </c>
      <c r="I5457">
        <v>40.151518000000003</v>
      </c>
      <c r="J5457">
        <v>0</v>
      </c>
      <c r="K5457">
        <v>42.223981000000002</v>
      </c>
      <c r="P5457" t="s">
        <v>15288</v>
      </c>
      <c r="Q5457" t="s">
        <v>15238</v>
      </c>
      <c r="T5457" t="s">
        <v>15305</v>
      </c>
      <c r="U5457" t="s">
        <v>15317</v>
      </c>
    </row>
    <row r="5458" spans="1:21" x14ac:dyDescent="0.25">
      <c r="A5458">
        <v>2011</v>
      </c>
      <c r="B5458">
        <v>35</v>
      </c>
      <c r="C5458" t="s">
        <v>25</v>
      </c>
      <c r="D5458" t="s">
        <v>1465</v>
      </c>
      <c r="E5458" t="s">
        <v>4199</v>
      </c>
      <c r="F5458" t="s">
        <v>8247</v>
      </c>
      <c r="G5458" t="s">
        <v>12267</v>
      </c>
      <c r="H5458" t="s">
        <v>14608</v>
      </c>
      <c r="I5458">
        <v>43.938651</v>
      </c>
      <c r="J5458">
        <v>0</v>
      </c>
      <c r="K5458">
        <v>46.095604000000002</v>
      </c>
      <c r="U5458" t="s">
        <v>15316</v>
      </c>
    </row>
    <row r="5459" spans="1:21" x14ac:dyDescent="0.25">
      <c r="A5459">
        <v>2011</v>
      </c>
      <c r="B5459">
        <v>35</v>
      </c>
      <c r="C5459" t="s">
        <v>25</v>
      </c>
      <c r="D5459" t="s">
        <v>2344</v>
      </c>
      <c r="E5459" t="s">
        <v>4200</v>
      </c>
      <c r="F5459" t="s">
        <v>8248</v>
      </c>
      <c r="G5459" t="s">
        <v>13180</v>
      </c>
      <c r="H5459" t="s">
        <v>14608</v>
      </c>
      <c r="I5459">
        <v>5.2538840000000002</v>
      </c>
      <c r="J5459">
        <v>0</v>
      </c>
      <c r="K5459">
        <v>5.0670010000000003</v>
      </c>
      <c r="L5459" t="s">
        <v>15181</v>
      </c>
      <c r="M5459" t="s">
        <v>15237</v>
      </c>
      <c r="N5459" t="s">
        <v>15181</v>
      </c>
      <c r="O5459" t="s">
        <v>15237</v>
      </c>
      <c r="P5459" t="s">
        <v>15181</v>
      </c>
      <c r="Q5459" t="s">
        <v>15237</v>
      </c>
      <c r="T5459" t="s">
        <v>15301</v>
      </c>
      <c r="U5459" t="s">
        <v>15317</v>
      </c>
    </row>
    <row r="5460" spans="1:21" x14ac:dyDescent="0.25">
      <c r="A5460">
        <v>2011</v>
      </c>
      <c r="B5460">
        <v>35</v>
      </c>
      <c r="C5460" t="s">
        <v>25</v>
      </c>
      <c r="D5460" t="s">
        <v>2458</v>
      </c>
      <c r="E5460" t="s">
        <v>4201</v>
      </c>
      <c r="F5460" t="s">
        <v>8249</v>
      </c>
      <c r="G5460" t="s">
        <v>13372</v>
      </c>
      <c r="H5460" t="s">
        <v>14470</v>
      </c>
      <c r="I5460">
        <v>3.7267220000000001</v>
      </c>
      <c r="J5460">
        <v>0</v>
      </c>
      <c r="K5460">
        <v>2.8703979999999998</v>
      </c>
      <c r="U5460" t="s">
        <v>15316</v>
      </c>
    </row>
    <row r="5461" spans="1:21" x14ac:dyDescent="0.25">
      <c r="A5461">
        <v>2011</v>
      </c>
      <c r="B5461">
        <v>35</v>
      </c>
      <c r="C5461" t="s">
        <v>22</v>
      </c>
      <c r="D5461" t="s">
        <v>1466</v>
      </c>
      <c r="G5461" t="s">
        <v>10941</v>
      </c>
      <c r="H5461" t="s">
        <v>14609</v>
      </c>
      <c r="I5461">
        <v>377.15876200000002</v>
      </c>
      <c r="J5461">
        <v>0</v>
      </c>
      <c r="K5461">
        <v>361.76485400000001</v>
      </c>
      <c r="U5461" t="s">
        <v>15316</v>
      </c>
    </row>
    <row r="5462" spans="1:21" x14ac:dyDescent="0.25">
      <c r="A5462">
        <v>2011</v>
      </c>
      <c r="B5462">
        <v>35</v>
      </c>
      <c r="C5462" t="s">
        <v>23</v>
      </c>
      <c r="D5462" t="s">
        <v>1467</v>
      </c>
      <c r="G5462" t="s">
        <v>12400</v>
      </c>
      <c r="H5462" t="s">
        <v>14610</v>
      </c>
      <c r="I5462">
        <v>25.851526</v>
      </c>
      <c r="J5462">
        <v>0</v>
      </c>
      <c r="K5462">
        <v>25.253786000000002</v>
      </c>
      <c r="U5462" t="s">
        <v>15316</v>
      </c>
    </row>
    <row r="5463" spans="1:21" x14ac:dyDescent="0.25">
      <c r="A5463">
        <v>2011</v>
      </c>
      <c r="B5463">
        <v>35</v>
      </c>
      <c r="C5463" t="s">
        <v>24</v>
      </c>
      <c r="D5463" t="s">
        <v>1468</v>
      </c>
      <c r="E5463" t="s">
        <v>4202</v>
      </c>
      <c r="F5463" t="s">
        <v>8250</v>
      </c>
      <c r="G5463" t="s">
        <v>12269</v>
      </c>
      <c r="H5463" t="s">
        <v>14611</v>
      </c>
      <c r="I5463">
        <v>12.367120999999999</v>
      </c>
      <c r="J5463">
        <v>0</v>
      </c>
      <c r="K5463">
        <v>12.321121</v>
      </c>
      <c r="U5463" t="s">
        <v>15316</v>
      </c>
    </row>
    <row r="5464" spans="1:21" x14ac:dyDescent="0.25">
      <c r="A5464">
        <v>2011</v>
      </c>
      <c r="B5464">
        <v>35</v>
      </c>
      <c r="C5464" t="s">
        <v>21</v>
      </c>
      <c r="D5464" t="s">
        <v>1469</v>
      </c>
      <c r="E5464" t="s">
        <v>4203</v>
      </c>
      <c r="F5464" t="s">
        <v>8251</v>
      </c>
      <c r="G5464" t="s">
        <v>12270</v>
      </c>
      <c r="H5464" t="s">
        <v>14611</v>
      </c>
      <c r="I5464">
        <v>13.509579</v>
      </c>
      <c r="J5464">
        <v>0</v>
      </c>
      <c r="K5464">
        <v>13.141824</v>
      </c>
      <c r="U5464" t="s">
        <v>15316</v>
      </c>
    </row>
    <row r="5465" spans="1:21" x14ac:dyDescent="0.25">
      <c r="A5465">
        <v>2011</v>
      </c>
      <c r="B5465">
        <v>35</v>
      </c>
      <c r="C5465" t="s">
        <v>21</v>
      </c>
      <c r="D5465" t="s">
        <v>1470</v>
      </c>
      <c r="E5465" t="s">
        <v>4204</v>
      </c>
      <c r="F5465" t="s">
        <v>8252</v>
      </c>
      <c r="G5465" t="s">
        <v>12271</v>
      </c>
      <c r="H5465" t="s">
        <v>14611</v>
      </c>
      <c r="I5465">
        <v>8.1635639999999992</v>
      </c>
      <c r="J5465">
        <v>0</v>
      </c>
      <c r="K5465">
        <v>10.078089</v>
      </c>
      <c r="U5465" t="s">
        <v>15316</v>
      </c>
    </row>
    <row r="5466" spans="1:21" x14ac:dyDescent="0.25">
      <c r="A5466">
        <v>2011</v>
      </c>
      <c r="B5466">
        <v>36</v>
      </c>
      <c r="C5466" t="s">
        <v>25</v>
      </c>
      <c r="D5466" t="s">
        <v>1471</v>
      </c>
      <c r="E5466" t="s">
        <v>4205</v>
      </c>
      <c r="F5466" t="s">
        <v>8253</v>
      </c>
      <c r="G5466" t="s">
        <v>12272</v>
      </c>
      <c r="H5466" t="s">
        <v>14475</v>
      </c>
      <c r="I5466">
        <v>1970.4995469999999</v>
      </c>
      <c r="J5466">
        <v>0</v>
      </c>
      <c r="K5466">
        <v>3380.1282670000001</v>
      </c>
      <c r="U5466" t="s">
        <v>15316</v>
      </c>
    </row>
    <row r="5467" spans="1:21" x14ac:dyDescent="0.25">
      <c r="A5467">
        <v>2011</v>
      </c>
      <c r="B5467">
        <v>36</v>
      </c>
      <c r="C5467" t="s">
        <v>25</v>
      </c>
      <c r="D5467" t="s">
        <v>1472</v>
      </c>
      <c r="E5467" t="s">
        <v>3798</v>
      </c>
      <c r="F5467" t="s">
        <v>8254</v>
      </c>
      <c r="G5467" t="s">
        <v>12273</v>
      </c>
      <c r="H5467" t="s">
        <v>14475</v>
      </c>
      <c r="I5467">
        <v>138.68611100000001</v>
      </c>
      <c r="J5467">
        <v>0</v>
      </c>
      <c r="K5467">
        <v>236.306735</v>
      </c>
      <c r="L5467" t="s">
        <v>16882</v>
      </c>
      <c r="M5467" t="s">
        <v>15238</v>
      </c>
      <c r="P5467" t="s">
        <v>16882</v>
      </c>
      <c r="Q5467" t="s">
        <v>15238</v>
      </c>
      <c r="T5467" t="s">
        <v>15305</v>
      </c>
      <c r="U5467" t="s">
        <v>15317</v>
      </c>
    </row>
    <row r="5468" spans="1:21" x14ac:dyDescent="0.25">
      <c r="A5468">
        <v>2011</v>
      </c>
      <c r="B5468">
        <v>36</v>
      </c>
      <c r="C5468" t="s">
        <v>25</v>
      </c>
      <c r="D5468" t="s">
        <v>1473</v>
      </c>
      <c r="E5468" t="s">
        <v>4206</v>
      </c>
      <c r="F5468" t="s">
        <v>7840</v>
      </c>
      <c r="G5468" t="s">
        <v>12274</v>
      </c>
      <c r="H5468" t="s">
        <v>14475</v>
      </c>
      <c r="I5468">
        <v>16167.340016</v>
      </c>
      <c r="J5468">
        <v>0</v>
      </c>
      <c r="K5468">
        <v>21634.823752</v>
      </c>
      <c r="U5468" t="s">
        <v>15316</v>
      </c>
    </row>
    <row r="5469" spans="1:21" x14ac:dyDescent="0.25">
      <c r="A5469">
        <v>2011</v>
      </c>
      <c r="B5469">
        <v>36</v>
      </c>
      <c r="C5469" t="s">
        <v>25</v>
      </c>
      <c r="D5469" t="s">
        <v>1474</v>
      </c>
      <c r="E5469" t="s">
        <v>3800</v>
      </c>
      <c r="F5469" t="s">
        <v>7841</v>
      </c>
      <c r="G5469" t="s">
        <v>12275</v>
      </c>
      <c r="H5469" t="s">
        <v>14476</v>
      </c>
      <c r="I5469">
        <v>4331.7928410000004</v>
      </c>
      <c r="J5469">
        <v>0</v>
      </c>
      <c r="K5469">
        <v>6910.6021989999999</v>
      </c>
      <c r="L5469" t="s">
        <v>18357</v>
      </c>
      <c r="M5469" t="s">
        <v>18358</v>
      </c>
      <c r="T5469" t="s">
        <v>18359</v>
      </c>
      <c r="U5469" t="s">
        <v>15317</v>
      </c>
    </row>
    <row r="5470" spans="1:21" x14ac:dyDescent="0.25">
      <c r="A5470">
        <v>2011</v>
      </c>
      <c r="B5470">
        <v>36</v>
      </c>
      <c r="C5470" t="s">
        <v>25</v>
      </c>
      <c r="D5470" t="s">
        <v>1475</v>
      </c>
      <c r="G5470" t="s">
        <v>12276</v>
      </c>
      <c r="H5470" t="s">
        <v>14477</v>
      </c>
      <c r="I5470">
        <v>48.832602000000001</v>
      </c>
      <c r="J5470">
        <v>0</v>
      </c>
      <c r="K5470">
        <v>28.114190000000001</v>
      </c>
      <c r="U5470" t="s">
        <v>15316</v>
      </c>
    </row>
    <row r="5471" spans="1:21" x14ac:dyDescent="0.25">
      <c r="A5471">
        <v>2011</v>
      </c>
      <c r="B5471">
        <v>36</v>
      </c>
      <c r="C5471" t="s">
        <v>25</v>
      </c>
      <c r="D5471" t="s">
        <v>1477</v>
      </c>
      <c r="E5471" t="s">
        <v>4207</v>
      </c>
      <c r="F5471" t="s">
        <v>8255</v>
      </c>
      <c r="G5471" t="s">
        <v>12278</v>
      </c>
      <c r="H5471" t="s">
        <v>14475</v>
      </c>
      <c r="I5471">
        <v>26.5</v>
      </c>
      <c r="J5471">
        <v>0</v>
      </c>
      <c r="K5471">
        <v>16.247558000000001</v>
      </c>
      <c r="L5471" t="s">
        <v>18838</v>
      </c>
      <c r="M5471" t="s">
        <v>15237</v>
      </c>
      <c r="P5471" t="s">
        <v>16882</v>
      </c>
      <c r="Q5471" t="s">
        <v>15238</v>
      </c>
      <c r="T5471" t="s">
        <v>18839</v>
      </c>
      <c r="U5471" t="s">
        <v>15317</v>
      </c>
    </row>
    <row r="5472" spans="1:21" x14ac:dyDescent="0.25">
      <c r="A5472">
        <v>2011</v>
      </c>
      <c r="B5472">
        <v>36</v>
      </c>
      <c r="C5472" t="s">
        <v>20</v>
      </c>
      <c r="D5472" t="s">
        <v>1480</v>
      </c>
      <c r="G5472" t="s">
        <v>12281</v>
      </c>
      <c r="H5472" t="s">
        <v>14479</v>
      </c>
      <c r="I5472">
        <v>7281.29</v>
      </c>
      <c r="J5472">
        <v>0</v>
      </c>
      <c r="K5472">
        <v>4593.8577859999996</v>
      </c>
      <c r="U5472" t="s">
        <v>15316</v>
      </c>
    </row>
    <row r="5473" spans="1:21" x14ac:dyDescent="0.25">
      <c r="A5473">
        <v>2011</v>
      </c>
      <c r="B5473">
        <v>36</v>
      </c>
      <c r="C5473" t="s">
        <v>22</v>
      </c>
      <c r="D5473" t="s">
        <v>1483</v>
      </c>
      <c r="G5473" t="s">
        <v>10941</v>
      </c>
      <c r="H5473" t="s">
        <v>14221</v>
      </c>
      <c r="I5473">
        <v>3053.5054</v>
      </c>
      <c r="J5473">
        <v>0</v>
      </c>
      <c r="K5473">
        <v>1736.6066519999999</v>
      </c>
      <c r="U5473" t="s">
        <v>15316</v>
      </c>
    </row>
    <row r="5474" spans="1:21" x14ac:dyDescent="0.25">
      <c r="A5474">
        <v>2011</v>
      </c>
      <c r="B5474">
        <v>36</v>
      </c>
      <c r="C5474" t="s">
        <v>23</v>
      </c>
      <c r="D5474" t="s">
        <v>1484</v>
      </c>
      <c r="G5474" t="s">
        <v>10942</v>
      </c>
      <c r="H5474" t="s">
        <v>14222</v>
      </c>
      <c r="I5474">
        <v>65.302367000000004</v>
      </c>
      <c r="J5474">
        <v>0</v>
      </c>
      <c r="K5474">
        <v>70.612290999999999</v>
      </c>
      <c r="U5474" t="s">
        <v>15316</v>
      </c>
    </row>
    <row r="5475" spans="1:21" x14ac:dyDescent="0.25">
      <c r="A5475">
        <v>2011</v>
      </c>
      <c r="B5475">
        <v>36</v>
      </c>
      <c r="C5475" t="s">
        <v>21</v>
      </c>
      <c r="D5475" t="s">
        <v>1487</v>
      </c>
      <c r="E5475" t="s">
        <v>4208</v>
      </c>
      <c r="F5475" t="s">
        <v>8256</v>
      </c>
      <c r="G5475" t="s">
        <v>12284</v>
      </c>
      <c r="H5475" t="s">
        <v>14478</v>
      </c>
      <c r="I5475">
        <v>1496.640983</v>
      </c>
      <c r="J5475">
        <v>0</v>
      </c>
      <c r="K5475">
        <v>1898.114568</v>
      </c>
      <c r="U5475" t="s">
        <v>15316</v>
      </c>
    </row>
    <row r="5476" spans="1:21" x14ac:dyDescent="0.25">
      <c r="A5476">
        <v>2011</v>
      </c>
      <c r="B5476">
        <v>36</v>
      </c>
      <c r="C5476" t="s">
        <v>21</v>
      </c>
      <c r="D5476" t="s">
        <v>1489</v>
      </c>
      <c r="E5476" t="s">
        <v>4209</v>
      </c>
      <c r="F5476" t="s">
        <v>7843</v>
      </c>
      <c r="G5476" t="s">
        <v>12286</v>
      </c>
      <c r="H5476" t="s">
        <v>14475</v>
      </c>
      <c r="I5476">
        <v>6.2149999999999999</v>
      </c>
      <c r="J5476">
        <v>0</v>
      </c>
      <c r="K5476">
        <v>0</v>
      </c>
      <c r="U5476" t="s">
        <v>15316</v>
      </c>
    </row>
    <row r="5477" spans="1:21" x14ac:dyDescent="0.25">
      <c r="A5477">
        <v>2011</v>
      </c>
      <c r="B5477">
        <v>36</v>
      </c>
      <c r="C5477" t="s">
        <v>21</v>
      </c>
      <c r="D5477" t="s">
        <v>1490</v>
      </c>
      <c r="E5477" t="s">
        <v>3803</v>
      </c>
      <c r="F5477" t="s">
        <v>8257</v>
      </c>
      <c r="G5477" t="s">
        <v>12287</v>
      </c>
      <c r="H5477" t="s">
        <v>14476</v>
      </c>
      <c r="I5477">
        <v>932.5</v>
      </c>
      <c r="J5477">
        <v>0</v>
      </c>
      <c r="K5477">
        <v>551.33051499999999</v>
      </c>
      <c r="P5477" t="s">
        <v>15289</v>
      </c>
      <c r="Q5477" t="s">
        <v>15242</v>
      </c>
      <c r="T5477" t="s">
        <v>15309</v>
      </c>
      <c r="U5477" t="s">
        <v>15317</v>
      </c>
    </row>
    <row r="5478" spans="1:21" x14ac:dyDescent="0.25">
      <c r="A5478">
        <v>2011</v>
      </c>
      <c r="B5478">
        <v>36</v>
      </c>
      <c r="C5478" t="s">
        <v>21</v>
      </c>
      <c r="D5478" t="s">
        <v>2459</v>
      </c>
      <c r="G5478" t="s">
        <v>13373</v>
      </c>
      <c r="H5478" t="s">
        <v>14475</v>
      </c>
      <c r="I5478">
        <v>0</v>
      </c>
      <c r="J5478">
        <v>0</v>
      </c>
      <c r="K5478">
        <v>0.19799700000000001</v>
      </c>
      <c r="U5478" t="s">
        <v>15316</v>
      </c>
    </row>
    <row r="5479" spans="1:21" x14ac:dyDescent="0.25">
      <c r="A5479">
        <v>2011</v>
      </c>
      <c r="B5479">
        <v>37</v>
      </c>
      <c r="C5479" t="s">
        <v>22</v>
      </c>
      <c r="D5479" t="s">
        <v>1493</v>
      </c>
      <c r="G5479" t="s">
        <v>10941</v>
      </c>
      <c r="H5479" t="s">
        <v>14221</v>
      </c>
      <c r="I5479">
        <v>24.784206999999999</v>
      </c>
      <c r="J5479">
        <v>0</v>
      </c>
      <c r="K5479">
        <v>26.410270000000001</v>
      </c>
      <c r="U5479" t="s">
        <v>15316</v>
      </c>
    </row>
    <row r="5480" spans="1:21" x14ac:dyDescent="0.25">
      <c r="A5480">
        <v>2011</v>
      </c>
      <c r="B5480">
        <v>37</v>
      </c>
      <c r="C5480" t="s">
        <v>23</v>
      </c>
      <c r="D5480" t="s">
        <v>1494</v>
      </c>
      <c r="G5480" t="s">
        <v>10942</v>
      </c>
      <c r="H5480" t="s">
        <v>14222</v>
      </c>
      <c r="I5480">
        <v>5.4051390000000001</v>
      </c>
      <c r="J5480">
        <v>0</v>
      </c>
      <c r="K5480">
        <v>5.5185810000000002</v>
      </c>
      <c r="U5480" t="s">
        <v>15316</v>
      </c>
    </row>
    <row r="5481" spans="1:21" x14ac:dyDescent="0.25">
      <c r="A5481">
        <v>2011</v>
      </c>
      <c r="B5481">
        <v>37</v>
      </c>
      <c r="C5481" t="s">
        <v>24</v>
      </c>
      <c r="D5481" t="s">
        <v>2206</v>
      </c>
      <c r="G5481" t="s">
        <v>12290</v>
      </c>
      <c r="H5481" t="s">
        <v>14480</v>
      </c>
      <c r="I5481">
        <v>71.240075000000004</v>
      </c>
      <c r="J5481">
        <v>0</v>
      </c>
      <c r="K5481">
        <v>82.083417999999995</v>
      </c>
      <c r="U5481" t="s">
        <v>15316</v>
      </c>
    </row>
    <row r="5482" spans="1:21" x14ac:dyDescent="0.25">
      <c r="A5482">
        <v>2011</v>
      </c>
      <c r="B5482">
        <v>38</v>
      </c>
      <c r="C5482" t="s">
        <v>25</v>
      </c>
      <c r="D5482" t="s">
        <v>1498</v>
      </c>
      <c r="E5482" t="s">
        <v>4210</v>
      </c>
      <c r="F5482" t="s">
        <v>8258</v>
      </c>
      <c r="G5482" t="s">
        <v>12292</v>
      </c>
      <c r="H5482" t="s">
        <v>14481</v>
      </c>
      <c r="I5482">
        <v>2869.886966</v>
      </c>
      <c r="J5482">
        <v>0</v>
      </c>
      <c r="K5482">
        <v>2999.445847</v>
      </c>
      <c r="L5482" t="s">
        <v>15434</v>
      </c>
      <c r="M5482" t="s">
        <v>15245</v>
      </c>
      <c r="T5482" t="s">
        <v>15307</v>
      </c>
      <c r="U5482" t="s">
        <v>15317</v>
      </c>
    </row>
    <row r="5483" spans="1:21" x14ac:dyDescent="0.25">
      <c r="A5483">
        <v>2011</v>
      </c>
      <c r="B5483">
        <v>38</v>
      </c>
      <c r="C5483" t="s">
        <v>25</v>
      </c>
      <c r="D5483" t="s">
        <v>1499</v>
      </c>
      <c r="E5483" t="s">
        <v>4210</v>
      </c>
      <c r="F5483" t="s">
        <v>8259</v>
      </c>
      <c r="G5483" t="s">
        <v>12293</v>
      </c>
      <c r="H5483" t="s">
        <v>14612</v>
      </c>
      <c r="I5483">
        <v>666.85586999999998</v>
      </c>
      <c r="J5483">
        <v>0</v>
      </c>
      <c r="K5483">
        <v>695.65349100000003</v>
      </c>
      <c r="L5483" t="s">
        <v>15434</v>
      </c>
      <c r="M5483" t="s">
        <v>15245</v>
      </c>
      <c r="P5483" t="s">
        <v>15434</v>
      </c>
      <c r="Q5483" t="s">
        <v>15245</v>
      </c>
      <c r="R5483" t="s">
        <v>15434</v>
      </c>
      <c r="S5483" t="s">
        <v>15245</v>
      </c>
      <c r="T5483" t="s">
        <v>15307</v>
      </c>
      <c r="U5483" t="s">
        <v>15317</v>
      </c>
    </row>
    <row r="5484" spans="1:21" x14ac:dyDescent="0.25">
      <c r="A5484">
        <v>2011</v>
      </c>
      <c r="B5484">
        <v>38</v>
      </c>
      <c r="C5484" t="s">
        <v>27</v>
      </c>
      <c r="D5484" t="s">
        <v>2208</v>
      </c>
      <c r="E5484" t="s">
        <v>4211</v>
      </c>
      <c r="F5484" t="s">
        <v>8260</v>
      </c>
      <c r="G5484" t="s">
        <v>12987</v>
      </c>
      <c r="H5484" t="s">
        <v>14483</v>
      </c>
      <c r="I5484">
        <v>200</v>
      </c>
      <c r="J5484">
        <v>0</v>
      </c>
      <c r="K5484">
        <v>200</v>
      </c>
      <c r="L5484" t="s">
        <v>18840</v>
      </c>
      <c r="M5484" t="s">
        <v>17296</v>
      </c>
      <c r="P5484" t="s">
        <v>17002</v>
      </c>
      <c r="Q5484" t="s">
        <v>17296</v>
      </c>
      <c r="T5484" t="s">
        <v>17297</v>
      </c>
      <c r="U5484" t="s">
        <v>15317</v>
      </c>
    </row>
    <row r="5485" spans="1:21" x14ac:dyDescent="0.25">
      <c r="A5485">
        <v>2011</v>
      </c>
      <c r="B5485">
        <v>38</v>
      </c>
      <c r="C5485" t="s">
        <v>27</v>
      </c>
      <c r="D5485" t="s">
        <v>2209</v>
      </c>
      <c r="E5485" t="s">
        <v>4212</v>
      </c>
      <c r="F5485" t="s">
        <v>8261</v>
      </c>
      <c r="G5485" t="s">
        <v>12988</v>
      </c>
      <c r="H5485" t="s">
        <v>14483</v>
      </c>
      <c r="I5485">
        <v>1327.6</v>
      </c>
      <c r="J5485">
        <v>0</v>
      </c>
      <c r="K5485">
        <v>1213.2923659999999</v>
      </c>
      <c r="U5485" t="s">
        <v>15316</v>
      </c>
    </row>
    <row r="5486" spans="1:21" x14ac:dyDescent="0.25">
      <c r="A5486">
        <v>2011</v>
      </c>
      <c r="B5486">
        <v>38</v>
      </c>
      <c r="C5486" t="s">
        <v>20</v>
      </c>
      <c r="D5486" t="s">
        <v>1505</v>
      </c>
      <c r="G5486" t="s">
        <v>11154</v>
      </c>
      <c r="H5486" t="s">
        <v>14484</v>
      </c>
      <c r="I5486">
        <v>33.977944000000001</v>
      </c>
      <c r="J5486">
        <v>0</v>
      </c>
      <c r="K5486">
        <v>132.190729</v>
      </c>
      <c r="P5486" t="s">
        <v>15343</v>
      </c>
      <c r="Q5486" t="s">
        <v>15252</v>
      </c>
      <c r="R5486" t="s">
        <v>15434</v>
      </c>
      <c r="S5486" t="s">
        <v>15245</v>
      </c>
      <c r="T5486" t="s">
        <v>16832</v>
      </c>
      <c r="U5486" t="s">
        <v>15317</v>
      </c>
    </row>
    <row r="5487" spans="1:21" x14ac:dyDescent="0.25">
      <c r="A5487">
        <v>2011</v>
      </c>
      <c r="B5487">
        <v>38</v>
      </c>
      <c r="C5487" t="s">
        <v>20</v>
      </c>
      <c r="D5487" t="s">
        <v>1506</v>
      </c>
      <c r="G5487" t="s">
        <v>10937</v>
      </c>
      <c r="H5487" t="s">
        <v>14221</v>
      </c>
      <c r="I5487">
        <v>7.7</v>
      </c>
      <c r="J5487">
        <v>0</v>
      </c>
      <c r="K5487">
        <v>0</v>
      </c>
      <c r="U5487" t="s">
        <v>15316</v>
      </c>
    </row>
    <row r="5488" spans="1:21" x14ac:dyDescent="0.25">
      <c r="A5488">
        <v>2011</v>
      </c>
      <c r="B5488">
        <v>38</v>
      </c>
      <c r="C5488" t="s">
        <v>22</v>
      </c>
      <c r="D5488" t="s">
        <v>1507</v>
      </c>
      <c r="G5488" t="s">
        <v>10941</v>
      </c>
      <c r="H5488" t="s">
        <v>14221</v>
      </c>
      <c r="I5488">
        <v>430.21901700000001</v>
      </c>
      <c r="J5488">
        <v>0</v>
      </c>
      <c r="K5488">
        <v>333.94087100000002</v>
      </c>
      <c r="U5488" t="s">
        <v>15316</v>
      </c>
    </row>
    <row r="5489" spans="1:21" x14ac:dyDescent="0.25">
      <c r="A5489">
        <v>2011</v>
      </c>
      <c r="B5489">
        <v>38</v>
      </c>
      <c r="C5489" t="s">
        <v>23</v>
      </c>
      <c r="D5489" t="s">
        <v>1508</v>
      </c>
      <c r="G5489" t="s">
        <v>10942</v>
      </c>
      <c r="H5489" t="s">
        <v>14222</v>
      </c>
      <c r="I5489">
        <v>44.044837999999999</v>
      </c>
      <c r="J5489">
        <v>0</v>
      </c>
      <c r="K5489">
        <v>42.435834999999997</v>
      </c>
      <c r="U5489" t="s">
        <v>15316</v>
      </c>
    </row>
    <row r="5490" spans="1:21" x14ac:dyDescent="0.25">
      <c r="A5490">
        <v>2011</v>
      </c>
      <c r="B5490">
        <v>38</v>
      </c>
      <c r="C5490" t="s">
        <v>24</v>
      </c>
      <c r="D5490" t="s">
        <v>1509</v>
      </c>
      <c r="E5490" t="s">
        <v>4213</v>
      </c>
      <c r="F5490" t="s">
        <v>7525</v>
      </c>
      <c r="G5490" t="s">
        <v>12299</v>
      </c>
      <c r="H5490" t="s">
        <v>14486</v>
      </c>
      <c r="I5490">
        <v>440.03750600000001</v>
      </c>
      <c r="J5490">
        <v>0</v>
      </c>
      <c r="K5490">
        <v>383.95034299999998</v>
      </c>
      <c r="U5490" t="s">
        <v>15316</v>
      </c>
    </row>
    <row r="5491" spans="1:21" x14ac:dyDescent="0.25">
      <c r="A5491">
        <v>2011</v>
      </c>
      <c r="B5491">
        <v>38</v>
      </c>
      <c r="C5491" t="s">
        <v>29</v>
      </c>
      <c r="D5491" t="s">
        <v>1510</v>
      </c>
      <c r="E5491" t="s">
        <v>4214</v>
      </c>
      <c r="F5491" t="s">
        <v>7847</v>
      </c>
      <c r="G5491" t="s">
        <v>13181</v>
      </c>
      <c r="H5491" t="s">
        <v>14487</v>
      </c>
      <c r="I5491">
        <v>4805.8</v>
      </c>
      <c r="J5491">
        <v>0</v>
      </c>
      <c r="K5491">
        <v>4780.2176659999996</v>
      </c>
      <c r="L5491" t="s">
        <v>18595</v>
      </c>
      <c r="M5491" t="s">
        <v>15246</v>
      </c>
      <c r="N5491" t="s">
        <v>18596</v>
      </c>
      <c r="O5491" t="s">
        <v>15246</v>
      </c>
      <c r="P5491" t="s">
        <v>18021</v>
      </c>
      <c r="Q5491" t="s">
        <v>17617</v>
      </c>
      <c r="T5491" t="s">
        <v>17619</v>
      </c>
      <c r="U5491" t="s">
        <v>15317</v>
      </c>
    </row>
    <row r="5492" spans="1:21" x14ac:dyDescent="0.25">
      <c r="A5492">
        <v>2011</v>
      </c>
      <c r="B5492">
        <v>38</v>
      </c>
      <c r="C5492" t="s">
        <v>29</v>
      </c>
      <c r="D5492" t="s">
        <v>1511</v>
      </c>
      <c r="E5492" t="s">
        <v>3173</v>
      </c>
      <c r="F5492" t="s">
        <v>7848</v>
      </c>
      <c r="G5492" t="s">
        <v>12301</v>
      </c>
      <c r="H5492" t="s">
        <v>14488</v>
      </c>
      <c r="I5492">
        <v>2626.8</v>
      </c>
      <c r="J5492">
        <v>0</v>
      </c>
      <c r="K5492">
        <v>2558.6912120000002</v>
      </c>
      <c r="L5492" t="s">
        <v>15434</v>
      </c>
      <c r="M5492" t="s">
        <v>15245</v>
      </c>
      <c r="T5492" t="s">
        <v>15307</v>
      </c>
      <c r="U5492" t="s">
        <v>15317</v>
      </c>
    </row>
    <row r="5493" spans="1:21" x14ac:dyDescent="0.25">
      <c r="A5493">
        <v>2011</v>
      </c>
      <c r="B5493">
        <v>38</v>
      </c>
      <c r="C5493" t="s">
        <v>29</v>
      </c>
      <c r="D5493" t="s">
        <v>1512</v>
      </c>
      <c r="E5493" t="s">
        <v>3173</v>
      </c>
      <c r="F5493" t="s">
        <v>8262</v>
      </c>
      <c r="G5493" t="s">
        <v>12990</v>
      </c>
      <c r="H5493" t="s">
        <v>14483</v>
      </c>
      <c r="I5493">
        <v>600</v>
      </c>
      <c r="J5493">
        <v>0</v>
      </c>
      <c r="K5493">
        <v>628</v>
      </c>
      <c r="L5493" t="s">
        <v>15434</v>
      </c>
      <c r="M5493" t="s">
        <v>15245</v>
      </c>
      <c r="N5493" t="s">
        <v>15434</v>
      </c>
      <c r="O5493" t="s">
        <v>15245</v>
      </c>
      <c r="T5493" t="s">
        <v>15307</v>
      </c>
      <c r="U5493" t="s">
        <v>15317</v>
      </c>
    </row>
    <row r="5494" spans="1:21" x14ac:dyDescent="0.25">
      <c r="A5494">
        <v>2011</v>
      </c>
      <c r="B5494">
        <v>38</v>
      </c>
      <c r="C5494" t="s">
        <v>29</v>
      </c>
      <c r="D5494" t="s">
        <v>2210</v>
      </c>
      <c r="E5494" t="s">
        <v>3805</v>
      </c>
      <c r="F5494" t="s">
        <v>7850</v>
      </c>
      <c r="G5494" t="s">
        <v>12991</v>
      </c>
      <c r="H5494" t="s">
        <v>14483</v>
      </c>
      <c r="I5494">
        <v>300</v>
      </c>
      <c r="J5494">
        <v>0</v>
      </c>
      <c r="K5494">
        <v>450</v>
      </c>
      <c r="L5494" t="s">
        <v>18594</v>
      </c>
      <c r="M5494" t="s">
        <v>17296</v>
      </c>
      <c r="T5494" t="s">
        <v>17297</v>
      </c>
      <c r="U5494" t="s">
        <v>15317</v>
      </c>
    </row>
    <row r="5495" spans="1:21" x14ac:dyDescent="0.25">
      <c r="A5495">
        <v>2011</v>
      </c>
      <c r="B5495">
        <v>38</v>
      </c>
      <c r="C5495" t="s">
        <v>29</v>
      </c>
      <c r="D5495" t="s">
        <v>2460</v>
      </c>
      <c r="E5495" t="s">
        <v>4215</v>
      </c>
      <c r="F5495" t="s">
        <v>8263</v>
      </c>
      <c r="G5495" t="s">
        <v>13374</v>
      </c>
      <c r="H5495" t="s">
        <v>14483</v>
      </c>
      <c r="I5495">
        <v>505.6</v>
      </c>
      <c r="J5495">
        <v>0</v>
      </c>
      <c r="K5495">
        <v>284.91957400000001</v>
      </c>
      <c r="L5495" t="s">
        <v>15434</v>
      </c>
      <c r="M5495" t="s">
        <v>15245</v>
      </c>
      <c r="T5495" t="s">
        <v>15307</v>
      </c>
      <c r="U5495" t="s">
        <v>15317</v>
      </c>
    </row>
    <row r="5496" spans="1:21" x14ac:dyDescent="0.25">
      <c r="A5496">
        <v>2011</v>
      </c>
      <c r="B5496">
        <v>38</v>
      </c>
      <c r="C5496" t="s">
        <v>30</v>
      </c>
      <c r="D5496" t="s">
        <v>1517</v>
      </c>
      <c r="E5496" t="s">
        <v>3510</v>
      </c>
      <c r="F5496" t="s">
        <v>7529</v>
      </c>
      <c r="G5496" t="s">
        <v>12992</v>
      </c>
      <c r="H5496" t="s">
        <v>14489</v>
      </c>
      <c r="I5496">
        <v>106.24856800000001</v>
      </c>
      <c r="J5496">
        <v>0</v>
      </c>
      <c r="K5496">
        <v>116.80557</v>
      </c>
      <c r="L5496" t="s">
        <v>15434</v>
      </c>
      <c r="M5496" t="s">
        <v>15245</v>
      </c>
      <c r="T5496" t="s">
        <v>15307</v>
      </c>
      <c r="U5496" t="s">
        <v>15317</v>
      </c>
    </row>
    <row r="5497" spans="1:21" x14ac:dyDescent="0.25">
      <c r="A5497">
        <v>2011</v>
      </c>
      <c r="B5497">
        <v>38</v>
      </c>
      <c r="C5497" t="s">
        <v>30</v>
      </c>
      <c r="D5497" t="s">
        <v>2211</v>
      </c>
      <c r="E5497" t="s">
        <v>3809</v>
      </c>
      <c r="F5497" t="s">
        <v>8264</v>
      </c>
      <c r="G5497" t="s">
        <v>12993</v>
      </c>
      <c r="H5497" t="s">
        <v>14614</v>
      </c>
      <c r="I5497">
        <v>204</v>
      </c>
      <c r="J5497">
        <v>0</v>
      </c>
      <c r="K5497">
        <v>253.63395700000001</v>
      </c>
      <c r="L5497" t="s">
        <v>18597</v>
      </c>
      <c r="M5497" t="s">
        <v>15246</v>
      </c>
      <c r="N5497" t="s">
        <v>18598</v>
      </c>
      <c r="O5497" t="s">
        <v>15246</v>
      </c>
      <c r="T5497" t="s">
        <v>15304</v>
      </c>
      <c r="U5497" t="s">
        <v>15317</v>
      </c>
    </row>
    <row r="5498" spans="1:21" x14ac:dyDescent="0.25">
      <c r="A5498">
        <v>2011</v>
      </c>
      <c r="B5498">
        <v>38</v>
      </c>
      <c r="C5498" t="s">
        <v>30</v>
      </c>
      <c r="D5498" t="s">
        <v>2212</v>
      </c>
      <c r="E5498" t="s">
        <v>4216</v>
      </c>
      <c r="F5498" t="s">
        <v>8265</v>
      </c>
      <c r="G5498" t="s">
        <v>13375</v>
      </c>
      <c r="H5498" t="s">
        <v>14483</v>
      </c>
      <c r="I5498">
        <v>2450.2408449999998</v>
      </c>
      <c r="J5498">
        <v>0</v>
      </c>
      <c r="K5498">
        <v>2308.2836269999998</v>
      </c>
      <c r="L5498" t="s">
        <v>15434</v>
      </c>
      <c r="M5498" t="s">
        <v>15245</v>
      </c>
      <c r="N5498" t="s">
        <v>15434</v>
      </c>
      <c r="O5498" t="s">
        <v>15245</v>
      </c>
      <c r="T5498" t="s">
        <v>15307</v>
      </c>
      <c r="U5498" t="s">
        <v>15317</v>
      </c>
    </row>
    <row r="5499" spans="1:21" x14ac:dyDescent="0.25">
      <c r="A5499">
        <v>2011</v>
      </c>
      <c r="B5499">
        <v>40</v>
      </c>
      <c r="C5499" t="s">
        <v>25</v>
      </c>
      <c r="D5499" t="s">
        <v>2461</v>
      </c>
      <c r="G5499" t="s">
        <v>11033</v>
      </c>
      <c r="H5499" t="s">
        <v>14490</v>
      </c>
      <c r="I5499">
        <v>77</v>
      </c>
      <c r="J5499">
        <v>0</v>
      </c>
      <c r="K5499">
        <v>62.789262000000001</v>
      </c>
      <c r="P5499" t="s">
        <v>15341</v>
      </c>
      <c r="Q5499" t="s">
        <v>15242</v>
      </c>
      <c r="T5499" t="s">
        <v>15309</v>
      </c>
      <c r="U5499" t="s">
        <v>15317</v>
      </c>
    </row>
    <row r="5500" spans="1:21" x14ac:dyDescent="0.25">
      <c r="A5500">
        <v>2011</v>
      </c>
      <c r="B5500">
        <v>40</v>
      </c>
      <c r="C5500" t="s">
        <v>25</v>
      </c>
      <c r="D5500" t="s">
        <v>2215</v>
      </c>
      <c r="G5500" t="s">
        <v>11035</v>
      </c>
      <c r="H5500" t="s">
        <v>14490</v>
      </c>
      <c r="I5500">
        <v>164</v>
      </c>
      <c r="J5500">
        <v>0</v>
      </c>
      <c r="K5500">
        <v>123.525336</v>
      </c>
      <c r="U5500" t="s">
        <v>15316</v>
      </c>
    </row>
    <row r="5501" spans="1:21" x14ac:dyDescent="0.25">
      <c r="A5501">
        <v>2011</v>
      </c>
      <c r="B5501">
        <v>40</v>
      </c>
      <c r="C5501" t="s">
        <v>22</v>
      </c>
      <c r="D5501" t="s">
        <v>1519</v>
      </c>
      <c r="G5501" t="s">
        <v>10941</v>
      </c>
      <c r="H5501" t="s">
        <v>14490</v>
      </c>
      <c r="I5501">
        <v>421.763192</v>
      </c>
      <c r="J5501">
        <v>0</v>
      </c>
      <c r="K5501">
        <v>403.42268899999999</v>
      </c>
      <c r="U5501" t="s">
        <v>15316</v>
      </c>
    </row>
    <row r="5502" spans="1:21" x14ac:dyDescent="0.25">
      <c r="A5502">
        <v>2011</v>
      </c>
      <c r="B5502">
        <v>40</v>
      </c>
      <c r="C5502" t="s">
        <v>23</v>
      </c>
      <c r="D5502" t="s">
        <v>1520</v>
      </c>
      <c r="G5502" t="s">
        <v>12308</v>
      </c>
      <c r="H5502" t="s">
        <v>14490</v>
      </c>
      <c r="I5502">
        <v>57.731597999999998</v>
      </c>
      <c r="J5502">
        <v>0</v>
      </c>
      <c r="K5502">
        <v>55.774859999999997</v>
      </c>
      <c r="U5502" t="s">
        <v>15316</v>
      </c>
    </row>
    <row r="5503" spans="1:21" x14ac:dyDescent="0.25">
      <c r="A5503">
        <v>2011</v>
      </c>
      <c r="B5503">
        <v>40</v>
      </c>
      <c r="C5503" t="s">
        <v>24</v>
      </c>
      <c r="D5503" t="s">
        <v>1521</v>
      </c>
      <c r="G5503" t="s">
        <v>12309</v>
      </c>
      <c r="H5503" t="s">
        <v>14490</v>
      </c>
      <c r="I5503">
        <v>195.21496099999999</v>
      </c>
      <c r="J5503">
        <v>0</v>
      </c>
      <c r="K5503">
        <v>183.83903799999999</v>
      </c>
      <c r="U5503" t="s">
        <v>15316</v>
      </c>
    </row>
    <row r="5504" spans="1:21" x14ac:dyDescent="0.25">
      <c r="A5504">
        <v>2011</v>
      </c>
      <c r="B5504">
        <v>40</v>
      </c>
      <c r="C5504" t="s">
        <v>24</v>
      </c>
      <c r="D5504" t="s">
        <v>1522</v>
      </c>
      <c r="G5504" t="s">
        <v>12310</v>
      </c>
      <c r="H5504" t="s">
        <v>14490</v>
      </c>
      <c r="I5504">
        <v>3635.390249</v>
      </c>
      <c r="J5504">
        <v>0</v>
      </c>
      <c r="K5504">
        <v>3497.4741680000002</v>
      </c>
      <c r="U5504" t="s">
        <v>15316</v>
      </c>
    </row>
    <row r="5505" spans="1:21" x14ac:dyDescent="0.25">
      <c r="A5505">
        <v>2011</v>
      </c>
      <c r="B5505">
        <v>50</v>
      </c>
      <c r="C5505" t="s">
        <v>25</v>
      </c>
      <c r="D5505" t="s">
        <v>1527</v>
      </c>
      <c r="E5505" t="s">
        <v>4217</v>
      </c>
      <c r="F5505" t="s">
        <v>8266</v>
      </c>
      <c r="G5505" t="s">
        <v>13182</v>
      </c>
      <c r="H5505" t="s">
        <v>14679</v>
      </c>
      <c r="I5505">
        <v>0</v>
      </c>
      <c r="J5505">
        <v>0</v>
      </c>
      <c r="K5505">
        <v>2570.3009280000001</v>
      </c>
      <c r="L5505" t="s">
        <v>18841</v>
      </c>
      <c r="M5505" t="s">
        <v>16846</v>
      </c>
      <c r="N5505" t="s">
        <v>18842</v>
      </c>
      <c r="O5505" t="s">
        <v>16846</v>
      </c>
      <c r="P5505" t="s">
        <v>17778</v>
      </c>
      <c r="Q5505" t="s">
        <v>16846</v>
      </c>
      <c r="R5505" t="s">
        <v>17236</v>
      </c>
      <c r="S5505" t="s">
        <v>16846</v>
      </c>
      <c r="T5505" t="s">
        <v>16847</v>
      </c>
      <c r="U5505" t="s">
        <v>15317</v>
      </c>
    </row>
    <row r="5506" spans="1:21" x14ac:dyDescent="0.25">
      <c r="A5506">
        <v>2011</v>
      </c>
      <c r="B5506">
        <v>50</v>
      </c>
      <c r="C5506" t="s">
        <v>25</v>
      </c>
      <c r="D5506" t="s">
        <v>1528</v>
      </c>
      <c r="E5506" t="s">
        <v>4218</v>
      </c>
      <c r="F5506" t="s">
        <v>8267</v>
      </c>
      <c r="G5506" t="s">
        <v>13183</v>
      </c>
      <c r="H5506" t="s">
        <v>14616</v>
      </c>
      <c r="I5506">
        <v>0</v>
      </c>
      <c r="J5506">
        <v>0</v>
      </c>
      <c r="K5506">
        <v>131200.25804799999</v>
      </c>
      <c r="L5506" t="s">
        <v>18843</v>
      </c>
      <c r="M5506" t="s">
        <v>16846</v>
      </c>
      <c r="N5506" t="s">
        <v>18844</v>
      </c>
      <c r="O5506" t="s">
        <v>16846</v>
      </c>
      <c r="R5506" t="s">
        <v>18025</v>
      </c>
      <c r="S5506" t="s">
        <v>16846</v>
      </c>
      <c r="T5506" t="s">
        <v>16847</v>
      </c>
      <c r="U5506" t="s">
        <v>15317</v>
      </c>
    </row>
    <row r="5507" spans="1:21" x14ac:dyDescent="0.25">
      <c r="A5507">
        <v>2011</v>
      </c>
      <c r="B5507">
        <v>50</v>
      </c>
      <c r="C5507" t="s">
        <v>25</v>
      </c>
      <c r="D5507" t="s">
        <v>1529</v>
      </c>
      <c r="E5507" t="s">
        <v>4219</v>
      </c>
      <c r="F5507" t="s">
        <v>8268</v>
      </c>
      <c r="G5507" t="s">
        <v>13184</v>
      </c>
      <c r="H5507" t="s">
        <v>14616</v>
      </c>
      <c r="I5507">
        <v>0</v>
      </c>
      <c r="J5507">
        <v>0</v>
      </c>
      <c r="K5507">
        <v>790.28909799999997</v>
      </c>
      <c r="L5507" t="s">
        <v>18601</v>
      </c>
      <c r="M5507" t="s">
        <v>16846</v>
      </c>
      <c r="N5507" t="s">
        <v>18845</v>
      </c>
      <c r="O5507" t="s">
        <v>17493</v>
      </c>
      <c r="P5507" t="s">
        <v>17778</v>
      </c>
      <c r="Q5507" t="s">
        <v>16846</v>
      </c>
      <c r="R5507" t="s">
        <v>18025</v>
      </c>
      <c r="S5507" t="s">
        <v>16846</v>
      </c>
      <c r="T5507" t="s">
        <v>17817</v>
      </c>
      <c r="U5507" t="s">
        <v>15317</v>
      </c>
    </row>
    <row r="5508" spans="1:21" x14ac:dyDescent="0.25">
      <c r="A5508">
        <v>2011</v>
      </c>
      <c r="B5508">
        <v>50</v>
      </c>
      <c r="C5508" t="s">
        <v>25</v>
      </c>
      <c r="D5508" t="s">
        <v>1530</v>
      </c>
      <c r="E5508" t="s">
        <v>3811</v>
      </c>
      <c r="F5508" t="s">
        <v>8269</v>
      </c>
      <c r="G5508" t="s">
        <v>13185</v>
      </c>
      <c r="H5508" t="s">
        <v>14616</v>
      </c>
      <c r="I5508">
        <v>0</v>
      </c>
      <c r="J5508">
        <v>0</v>
      </c>
      <c r="K5508">
        <v>432.61703999999997</v>
      </c>
      <c r="L5508" t="s">
        <v>17761</v>
      </c>
      <c r="M5508" t="s">
        <v>16846</v>
      </c>
      <c r="N5508" t="s">
        <v>18846</v>
      </c>
      <c r="O5508" t="s">
        <v>16846</v>
      </c>
      <c r="P5508" t="s">
        <v>17761</v>
      </c>
      <c r="Q5508" t="s">
        <v>16846</v>
      </c>
      <c r="R5508" t="s">
        <v>18025</v>
      </c>
      <c r="S5508" t="s">
        <v>16846</v>
      </c>
      <c r="T5508" t="s">
        <v>16847</v>
      </c>
      <c r="U5508" t="s">
        <v>15317</v>
      </c>
    </row>
    <row r="5509" spans="1:21" x14ac:dyDescent="0.25">
      <c r="A5509">
        <v>2011</v>
      </c>
      <c r="B5509">
        <v>50</v>
      </c>
      <c r="C5509" t="s">
        <v>25</v>
      </c>
      <c r="D5509" t="s">
        <v>1532</v>
      </c>
      <c r="E5509" t="s">
        <v>4220</v>
      </c>
      <c r="F5509" t="s">
        <v>8270</v>
      </c>
      <c r="G5509" t="s">
        <v>13186</v>
      </c>
      <c r="H5509" t="s">
        <v>14680</v>
      </c>
      <c r="I5509">
        <v>0</v>
      </c>
      <c r="J5509">
        <v>0</v>
      </c>
      <c r="K5509">
        <v>4732.9684479999996</v>
      </c>
      <c r="L5509" t="s">
        <v>17245</v>
      </c>
      <c r="M5509" t="s">
        <v>17486</v>
      </c>
      <c r="T5509" t="s">
        <v>17487</v>
      </c>
      <c r="U5509" t="s">
        <v>15317</v>
      </c>
    </row>
    <row r="5510" spans="1:21" x14ac:dyDescent="0.25">
      <c r="A5510">
        <v>2011</v>
      </c>
      <c r="B5510">
        <v>50</v>
      </c>
      <c r="C5510" t="s">
        <v>25</v>
      </c>
      <c r="D5510" t="s">
        <v>1533</v>
      </c>
      <c r="E5510" t="s">
        <v>4221</v>
      </c>
      <c r="F5510" t="s">
        <v>8271</v>
      </c>
      <c r="G5510" t="s">
        <v>13002</v>
      </c>
      <c r="H5510" t="s">
        <v>14724</v>
      </c>
      <c r="I5510">
        <v>0</v>
      </c>
      <c r="J5510">
        <v>0</v>
      </c>
      <c r="K5510">
        <v>7601.9476480000003</v>
      </c>
      <c r="L5510" t="s">
        <v>18847</v>
      </c>
      <c r="M5510" t="s">
        <v>18335</v>
      </c>
      <c r="P5510" t="s">
        <v>18027</v>
      </c>
      <c r="Q5510" t="s">
        <v>17746</v>
      </c>
      <c r="R5510" t="s">
        <v>18027</v>
      </c>
      <c r="S5510" t="s">
        <v>17746</v>
      </c>
      <c r="T5510" t="s">
        <v>17812</v>
      </c>
      <c r="U5510" t="s">
        <v>15317</v>
      </c>
    </row>
    <row r="5511" spans="1:21" x14ac:dyDescent="0.25">
      <c r="A5511">
        <v>2011</v>
      </c>
      <c r="B5511">
        <v>50</v>
      </c>
      <c r="C5511" t="s">
        <v>25</v>
      </c>
      <c r="D5511" t="s">
        <v>2219</v>
      </c>
      <c r="E5511" t="s">
        <v>4222</v>
      </c>
      <c r="F5511" t="s">
        <v>7540</v>
      </c>
      <c r="G5511" t="s">
        <v>13187</v>
      </c>
      <c r="H5511" t="s">
        <v>14679</v>
      </c>
      <c r="I5511">
        <v>0</v>
      </c>
      <c r="J5511">
        <v>0</v>
      </c>
      <c r="K5511">
        <v>574.98280799999998</v>
      </c>
      <c r="L5511" t="s">
        <v>18848</v>
      </c>
      <c r="M5511" t="s">
        <v>16846</v>
      </c>
      <c r="N5511" t="s">
        <v>18361</v>
      </c>
      <c r="O5511" t="s">
        <v>16846</v>
      </c>
      <c r="P5511" t="s">
        <v>17778</v>
      </c>
      <c r="Q5511" t="s">
        <v>16846</v>
      </c>
      <c r="R5511" t="s">
        <v>17236</v>
      </c>
      <c r="S5511" t="s">
        <v>16846</v>
      </c>
      <c r="T5511" t="s">
        <v>16847</v>
      </c>
      <c r="U5511" t="s">
        <v>15317</v>
      </c>
    </row>
    <row r="5512" spans="1:21" x14ac:dyDescent="0.25">
      <c r="A5512">
        <v>2011</v>
      </c>
      <c r="B5512">
        <v>50</v>
      </c>
      <c r="C5512" t="s">
        <v>25</v>
      </c>
      <c r="D5512" t="s">
        <v>2220</v>
      </c>
      <c r="E5512" t="s">
        <v>4223</v>
      </c>
      <c r="F5512" t="s">
        <v>8272</v>
      </c>
      <c r="G5512" t="s">
        <v>13188</v>
      </c>
      <c r="H5512" t="s">
        <v>13188</v>
      </c>
      <c r="I5512">
        <v>0</v>
      </c>
      <c r="J5512">
        <v>0</v>
      </c>
      <c r="K5512">
        <v>671.71144000000004</v>
      </c>
      <c r="L5512" t="s">
        <v>18849</v>
      </c>
      <c r="M5512" t="s">
        <v>18394</v>
      </c>
      <c r="N5512" t="s">
        <v>17354</v>
      </c>
      <c r="O5512" t="s">
        <v>15239</v>
      </c>
      <c r="P5512" t="s">
        <v>15333</v>
      </c>
      <c r="Q5512" t="s">
        <v>15239</v>
      </c>
      <c r="R5512" t="s">
        <v>15333</v>
      </c>
      <c r="S5512" t="s">
        <v>15239</v>
      </c>
      <c r="T5512" t="s">
        <v>18395</v>
      </c>
      <c r="U5512" t="s">
        <v>15317</v>
      </c>
    </row>
    <row r="5513" spans="1:21" x14ac:dyDescent="0.25">
      <c r="A5513">
        <v>2011</v>
      </c>
      <c r="B5513">
        <v>50</v>
      </c>
      <c r="C5513" t="s">
        <v>25</v>
      </c>
      <c r="D5513" t="s">
        <v>2221</v>
      </c>
      <c r="E5513" t="s">
        <v>4224</v>
      </c>
      <c r="F5513" t="s">
        <v>8273</v>
      </c>
      <c r="G5513" t="s">
        <v>13189</v>
      </c>
      <c r="H5513" t="s">
        <v>13189</v>
      </c>
      <c r="I5513">
        <v>0</v>
      </c>
      <c r="J5513">
        <v>0</v>
      </c>
      <c r="K5513">
        <v>847.56041600000003</v>
      </c>
      <c r="L5513" t="s">
        <v>18850</v>
      </c>
      <c r="M5513" t="s">
        <v>16850</v>
      </c>
      <c r="N5513" t="s">
        <v>18851</v>
      </c>
      <c r="O5513" t="s">
        <v>17493</v>
      </c>
      <c r="T5513" t="s">
        <v>17598</v>
      </c>
      <c r="U5513" t="s">
        <v>15317</v>
      </c>
    </row>
    <row r="5514" spans="1:21" x14ac:dyDescent="0.25">
      <c r="A5514">
        <v>2011</v>
      </c>
      <c r="B5514">
        <v>50</v>
      </c>
      <c r="C5514" t="s">
        <v>32</v>
      </c>
      <c r="D5514" t="s">
        <v>1534</v>
      </c>
      <c r="E5514" t="s">
        <v>4225</v>
      </c>
      <c r="F5514" t="s">
        <v>8274</v>
      </c>
      <c r="G5514" t="s">
        <v>12318</v>
      </c>
      <c r="H5514" t="s">
        <v>14681</v>
      </c>
      <c r="I5514">
        <v>0</v>
      </c>
      <c r="J5514">
        <v>0</v>
      </c>
      <c r="K5514">
        <v>115819.741184</v>
      </c>
      <c r="L5514" t="s">
        <v>17355</v>
      </c>
      <c r="M5514" t="s">
        <v>15239</v>
      </c>
      <c r="N5514" t="s">
        <v>15342</v>
      </c>
      <c r="O5514" t="s">
        <v>15239</v>
      </c>
      <c r="P5514" t="s">
        <v>15342</v>
      </c>
      <c r="Q5514" t="s">
        <v>15239</v>
      </c>
      <c r="R5514" t="s">
        <v>15339</v>
      </c>
      <c r="S5514" t="s">
        <v>15239</v>
      </c>
      <c r="T5514" t="s">
        <v>15302</v>
      </c>
      <c r="U5514" t="s">
        <v>15317</v>
      </c>
    </row>
    <row r="5515" spans="1:21" x14ac:dyDescent="0.25">
      <c r="A5515">
        <v>2011</v>
      </c>
      <c r="B5515">
        <v>50</v>
      </c>
      <c r="C5515" t="s">
        <v>32</v>
      </c>
      <c r="D5515" t="s">
        <v>1535</v>
      </c>
      <c r="E5515" t="s">
        <v>4226</v>
      </c>
      <c r="F5515" t="s">
        <v>8275</v>
      </c>
      <c r="G5515" t="s">
        <v>13376</v>
      </c>
      <c r="H5515" t="s">
        <v>14681</v>
      </c>
      <c r="I5515">
        <v>0</v>
      </c>
      <c r="J5515">
        <v>0</v>
      </c>
      <c r="K5515">
        <v>12096.691199999999</v>
      </c>
      <c r="L5515" t="s">
        <v>17355</v>
      </c>
      <c r="M5515" t="s">
        <v>15239</v>
      </c>
      <c r="N5515" t="s">
        <v>15342</v>
      </c>
      <c r="O5515" t="s">
        <v>15239</v>
      </c>
      <c r="R5515" t="s">
        <v>15339</v>
      </c>
      <c r="S5515" t="s">
        <v>15239</v>
      </c>
      <c r="T5515" t="s">
        <v>15302</v>
      </c>
      <c r="U5515" t="s">
        <v>15317</v>
      </c>
    </row>
    <row r="5516" spans="1:21" x14ac:dyDescent="0.25">
      <c r="A5516">
        <v>2011</v>
      </c>
      <c r="B5516">
        <v>50</v>
      </c>
      <c r="C5516" t="s">
        <v>32</v>
      </c>
      <c r="D5516" t="s">
        <v>1536</v>
      </c>
      <c r="G5516" t="s">
        <v>12320</v>
      </c>
      <c r="H5516" t="s">
        <v>14681</v>
      </c>
      <c r="I5516">
        <v>0</v>
      </c>
      <c r="J5516">
        <v>0</v>
      </c>
      <c r="K5516">
        <v>44261.945344</v>
      </c>
      <c r="P5516" t="s">
        <v>17733</v>
      </c>
      <c r="Q5516" t="s">
        <v>15239</v>
      </c>
      <c r="R5516" t="s">
        <v>15339</v>
      </c>
      <c r="S5516" t="s">
        <v>15239</v>
      </c>
      <c r="T5516" t="s">
        <v>15302</v>
      </c>
      <c r="U5516" t="s">
        <v>15317</v>
      </c>
    </row>
    <row r="5517" spans="1:21" x14ac:dyDescent="0.25">
      <c r="A5517">
        <v>2011</v>
      </c>
      <c r="B5517">
        <v>50</v>
      </c>
      <c r="C5517" t="s">
        <v>32</v>
      </c>
      <c r="D5517" t="s">
        <v>1537</v>
      </c>
      <c r="E5517" t="s">
        <v>4227</v>
      </c>
      <c r="F5517" t="s">
        <v>8276</v>
      </c>
      <c r="G5517" t="s">
        <v>13377</v>
      </c>
      <c r="H5517" t="s">
        <v>14681</v>
      </c>
      <c r="I5517">
        <v>0</v>
      </c>
      <c r="J5517">
        <v>0</v>
      </c>
      <c r="K5517">
        <v>11972.641792</v>
      </c>
      <c r="R5517" t="s">
        <v>15339</v>
      </c>
      <c r="S5517" t="s">
        <v>15239</v>
      </c>
      <c r="T5517" t="s">
        <v>15302</v>
      </c>
      <c r="U5517" t="s">
        <v>15317</v>
      </c>
    </row>
    <row r="5518" spans="1:21" x14ac:dyDescent="0.25">
      <c r="A5518">
        <v>2011</v>
      </c>
      <c r="B5518">
        <v>50</v>
      </c>
      <c r="C5518" t="s">
        <v>20</v>
      </c>
      <c r="D5518" t="s">
        <v>1538</v>
      </c>
      <c r="G5518" t="s">
        <v>11820</v>
      </c>
      <c r="H5518" t="s">
        <v>14616</v>
      </c>
      <c r="I5518">
        <v>0</v>
      </c>
      <c r="J5518">
        <v>0</v>
      </c>
      <c r="K5518">
        <v>3178.2653439999999</v>
      </c>
      <c r="P5518" t="s">
        <v>17239</v>
      </c>
      <c r="Q5518" t="s">
        <v>17797</v>
      </c>
      <c r="R5518" t="s">
        <v>18025</v>
      </c>
      <c r="S5518" t="s">
        <v>16846</v>
      </c>
      <c r="T5518" t="s">
        <v>18031</v>
      </c>
      <c r="U5518" t="s">
        <v>15317</v>
      </c>
    </row>
    <row r="5519" spans="1:21" x14ac:dyDescent="0.25">
      <c r="A5519">
        <v>2011</v>
      </c>
      <c r="B5519">
        <v>50</v>
      </c>
      <c r="C5519" t="s">
        <v>20</v>
      </c>
      <c r="D5519" t="s">
        <v>2345</v>
      </c>
      <c r="G5519" t="s">
        <v>13041</v>
      </c>
      <c r="H5519" t="s">
        <v>14616</v>
      </c>
      <c r="I5519">
        <v>0</v>
      </c>
      <c r="J5519">
        <v>0</v>
      </c>
      <c r="K5519">
        <v>2852.4096</v>
      </c>
      <c r="R5519" t="s">
        <v>18025</v>
      </c>
      <c r="S5519" t="s">
        <v>16846</v>
      </c>
      <c r="T5519" t="s">
        <v>16847</v>
      </c>
      <c r="U5519" t="s">
        <v>15317</v>
      </c>
    </row>
    <row r="5520" spans="1:21" x14ac:dyDescent="0.25">
      <c r="A5520">
        <v>2011</v>
      </c>
      <c r="B5520">
        <v>50</v>
      </c>
      <c r="C5520" t="s">
        <v>22</v>
      </c>
      <c r="D5520" t="s">
        <v>1539</v>
      </c>
      <c r="G5520" t="s">
        <v>13017</v>
      </c>
      <c r="H5520" t="s">
        <v>14682</v>
      </c>
      <c r="I5520">
        <v>0</v>
      </c>
      <c r="J5520">
        <v>0</v>
      </c>
      <c r="K5520">
        <v>38515.109711999998</v>
      </c>
      <c r="R5520" t="s">
        <v>18608</v>
      </c>
      <c r="S5520" t="s">
        <v>16846</v>
      </c>
      <c r="T5520" t="s">
        <v>16847</v>
      </c>
      <c r="U5520" t="s">
        <v>15317</v>
      </c>
    </row>
    <row r="5521" spans="1:21" x14ac:dyDescent="0.25">
      <c r="A5521">
        <v>2011</v>
      </c>
      <c r="B5521">
        <v>50</v>
      </c>
      <c r="C5521" t="s">
        <v>23</v>
      </c>
      <c r="D5521" t="s">
        <v>1540</v>
      </c>
      <c r="G5521" t="s">
        <v>13008</v>
      </c>
      <c r="H5521" t="s">
        <v>14496</v>
      </c>
      <c r="I5521">
        <v>0</v>
      </c>
      <c r="J5521">
        <v>0</v>
      </c>
      <c r="K5521">
        <v>291.18084900000002</v>
      </c>
      <c r="U5521" t="s">
        <v>15316</v>
      </c>
    </row>
    <row r="5522" spans="1:21" x14ac:dyDescent="0.25">
      <c r="A5522">
        <v>2011</v>
      </c>
      <c r="B5522">
        <v>50</v>
      </c>
      <c r="C5522" t="s">
        <v>42</v>
      </c>
      <c r="D5522" t="s">
        <v>2346</v>
      </c>
      <c r="G5522" t="s">
        <v>13191</v>
      </c>
      <c r="H5522" t="s">
        <v>14683</v>
      </c>
      <c r="I5522">
        <v>0</v>
      </c>
      <c r="J5522">
        <v>0</v>
      </c>
      <c r="K5522">
        <v>-3991.7099520000002</v>
      </c>
      <c r="U5522" t="s">
        <v>15316</v>
      </c>
    </row>
    <row r="5523" spans="1:21" x14ac:dyDescent="0.25">
      <c r="A5523">
        <v>2011</v>
      </c>
      <c r="B5523">
        <v>51</v>
      </c>
      <c r="C5523" t="s">
        <v>25</v>
      </c>
      <c r="D5523" t="s">
        <v>1542</v>
      </c>
      <c r="E5523" t="s">
        <v>4228</v>
      </c>
      <c r="F5523" t="s">
        <v>8277</v>
      </c>
      <c r="G5523" t="s">
        <v>12323</v>
      </c>
      <c r="H5523" t="s">
        <v>14497</v>
      </c>
      <c r="I5523">
        <v>0</v>
      </c>
      <c r="J5523">
        <v>0</v>
      </c>
      <c r="K5523">
        <v>1151.5253640000001</v>
      </c>
      <c r="L5523" t="s">
        <v>18748</v>
      </c>
      <c r="M5523" t="s">
        <v>16846</v>
      </c>
      <c r="N5523" t="s">
        <v>18852</v>
      </c>
      <c r="O5523" t="s">
        <v>17258</v>
      </c>
      <c r="P5523" t="s">
        <v>17771</v>
      </c>
      <c r="Q5523" t="s">
        <v>16846</v>
      </c>
      <c r="R5523" t="s">
        <v>17236</v>
      </c>
      <c r="S5523" t="s">
        <v>16846</v>
      </c>
      <c r="T5523" t="s">
        <v>17259</v>
      </c>
      <c r="U5523" t="s">
        <v>15317</v>
      </c>
    </row>
    <row r="5524" spans="1:21" x14ac:dyDescent="0.25">
      <c r="A5524">
        <v>2011</v>
      </c>
      <c r="B5524">
        <v>51</v>
      </c>
      <c r="C5524" t="s">
        <v>25</v>
      </c>
      <c r="D5524" t="s">
        <v>1543</v>
      </c>
      <c r="E5524" t="s">
        <v>4229</v>
      </c>
      <c r="F5524" t="s">
        <v>8278</v>
      </c>
      <c r="G5524" t="s">
        <v>12324</v>
      </c>
      <c r="H5524" t="s">
        <v>14497</v>
      </c>
      <c r="I5524">
        <v>0</v>
      </c>
      <c r="J5524">
        <v>0</v>
      </c>
      <c r="K5524">
        <v>1614.895898</v>
      </c>
      <c r="L5524" t="s">
        <v>18853</v>
      </c>
      <c r="M5524" t="s">
        <v>17204</v>
      </c>
      <c r="N5524" t="s">
        <v>18854</v>
      </c>
      <c r="O5524" t="s">
        <v>16846</v>
      </c>
      <c r="P5524" t="s">
        <v>17766</v>
      </c>
      <c r="Q5524" t="s">
        <v>16846</v>
      </c>
      <c r="R5524" t="s">
        <v>17236</v>
      </c>
      <c r="S5524" t="s">
        <v>16846</v>
      </c>
      <c r="T5524" t="s">
        <v>17232</v>
      </c>
      <c r="U5524" t="s">
        <v>15317</v>
      </c>
    </row>
    <row r="5525" spans="1:21" x14ac:dyDescent="0.25">
      <c r="A5525">
        <v>2011</v>
      </c>
      <c r="B5525">
        <v>51</v>
      </c>
      <c r="C5525" t="s">
        <v>25</v>
      </c>
      <c r="D5525" t="s">
        <v>1544</v>
      </c>
      <c r="E5525" t="s">
        <v>4230</v>
      </c>
      <c r="F5525" t="s">
        <v>8279</v>
      </c>
      <c r="G5525" t="s">
        <v>12325</v>
      </c>
      <c r="H5525" t="s">
        <v>14497</v>
      </c>
      <c r="I5525">
        <v>0</v>
      </c>
      <c r="J5525">
        <v>0</v>
      </c>
      <c r="K5525">
        <v>1478.7930980000001</v>
      </c>
      <c r="L5525" t="s">
        <v>17766</v>
      </c>
      <c r="M5525" t="s">
        <v>16846</v>
      </c>
      <c r="N5525" t="s">
        <v>18855</v>
      </c>
      <c r="O5525" t="s">
        <v>16846</v>
      </c>
      <c r="P5525" t="s">
        <v>17766</v>
      </c>
      <c r="Q5525" t="s">
        <v>16846</v>
      </c>
      <c r="R5525" t="s">
        <v>17236</v>
      </c>
      <c r="S5525" t="s">
        <v>16846</v>
      </c>
      <c r="T5525" t="s">
        <v>16847</v>
      </c>
      <c r="U5525" t="s">
        <v>15317</v>
      </c>
    </row>
    <row r="5526" spans="1:21" x14ac:dyDescent="0.25">
      <c r="A5526">
        <v>2011</v>
      </c>
      <c r="B5526">
        <v>51</v>
      </c>
      <c r="C5526" t="s">
        <v>25</v>
      </c>
      <c r="D5526" t="s">
        <v>1545</v>
      </c>
      <c r="E5526" t="s">
        <v>4231</v>
      </c>
      <c r="F5526" t="s">
        <v>8280</v>
      </c>
      <c r="G5526" t="s">
        <v>12326</v>
      </c>
      <c r="H5526" t="s">
        <v>14497</v>
      </c>
      <c r="I5526">
        <v>0</v>
      </c>
      <c r="J5526">
        <v>0</v>
      </c>
      <c r="K5526">
        <v>61.962259000000003</v>
      </c>
      <c r="L5526" t="s">
        <v>18856</v>
      </c>
      <c r="M5526" t="s">
        <v>16846</v>
      </c>
      <c r="N5526" t="s">
        <v>18856</v>
      </c>
      <c r="O5526" t="s">
        <v>16846</v>
      </c>
      <c r="P5526" t="s">
        <v>17770</v>
      </c>
      <c r="Q5526" t="s">
        <v>16846</v>
      </c>
      <c r="R5526" t="s">
        <v>17236</v>
      </c>
      <c r="S5526" t="s">
        <v>16846</v>
      </c>
      <c r="T5526" t="s">
        <v>16847</v>
      </c>
      <c r="U5526" t="s">
        <v>15317</v>
      </c>
    </row>
    <row r="5527" spans="1:21" x14ac:dyDescent="0.25">
      <c r="A5527">
        <v>2011</v>
      </c>
      <c r="B5527">
        <v>51</v>
      </c>
      <c r="C5527" t="s">
        <v>25</v>
      </c>
      <c r="D5527" t="s">
        <v>1546</v>
      </c>
      <c r="E5527" t="s">
        <v>4232</v>
      </c>
      <c r="F5527" t="s">
        <v>8281</v>
      </c>
      <c r="G5527" t="s">
        <v>12327</v>
      </c>
      <c r="H5527" t="s">
        <v>14497</v>
      </c>
      <c r="I5527">
        <v>0</v>
      </c>
      <c r="J5527">
        <v>0</v>
      </c>
      <c r="K5527">
        <v>107.124134</v>
      </c>
      <c r="L5527" t="s">
        <v>18857</v>
      </c>
      <c r="M5527" t="s">
        <v>15237</v>
      </c>
      <c r="N5527" t="s">
        <v>18858</v>
      </c>
      <c r="O5527" t="s">
        <v>17204</v>
      </c>
      <c r="P5527" t="s">
        <v>18037</v>
      </c>
      <c r="Q5527" t="s">
        <v>16846</v>
      </c>
      <c r="R5527" t="s">
        <v>17236</v>
      </c>
      <c r="S5527" t="s">
        <v>16846</v>
      </c>
      <c r="T5527" t="s">
        <v>17232</v>
      </c>
      <c r="U5527" t="s">
        <v>15317</v>
      </c>
    </row>
    <row r="5528" spans="1:21" x14ac:dyDescent="0.25">
      <c r="A5528">
        <v>2011</v>
      </c>
      <c r="B5528">
        <v>51</v>
      </c>
      <c r="C5528" t="s">
        <v>25</v>
      </c>
      <c r="D5528" t="s">
        <v>1547</v>
      </c>
      <c r="E5528" t="s">
        <v>4233</v>
      </c>
      <c r="F5528" t="s">
        <v>8282</v>
      </c>
      <c r="G5528" t="s">
        <v>12328</v>
      </c>
      <c r="H5528" t="s">
        <v>14497</v>
      </c>
      <c r="I5528">
        <v>0</v>
      </c>
      <c r="J5528">
        <v>0</v>
      </c>
      <c r="K5528">
        <v>1371.866479</v>
      </c>
      <c r="L5528" t="s">
        <v>17950</v>
      </c>
      <c r="M5528" t="s">
        <v>15242</v>
      </c>
      <c r="N5528" t="s">
        <v>18859</v>
      </c>
      <c r="O5528" t="s">
        <v>17263</v>
      </c>
      <c r="P5528" t="s">
        <v>18041</v>
      </c>
      <c r="Q5528" t="s">
        <v>17204</v>
      </c>
      <c r="R5528" t="s">
        <v>17236</v>
      </c>
      <c r="S5528" t="s">
        <v>16846</v>
      </c>
      <c r="T5528" t="s">
        <v>18042</v>
      </c>
      <c r="U5528" t="s">
        <v>15317</v>
      </c>
    </row>
    <row r="5529" spans="1:21" x14ac:dyDescent="0.25">
      <c r="A5529">
        <v>2011</v>
      </c>
      <c r="B5529">
        <v>51</v>
      </c>
      <c r="C5529" t="s">
        <v>25</v>
      </c>
      <c r="D5529" t="s">
        <v>1548</v>
      </c>
      <c r="E5529" t="s">
        <v>3815</v>
      </c>
      <c r="F5529" t="s">
        <v>7864</v>
      </c>
      <c r="G5529" t="s">
        <v>12329</v>
      </c>
      <c r="H5529" t="s">
        <v>14497</v>
      </c>
      <c r="I5529">
        <v>0</v>
      </c>
      <c r="J5529">
        <v>0</v>
      </c>
      <c r="K5529">
        <v>458.70173799999998</v>
      </c>
      <c r="L5529" t="s">
        <v>18609</v>
      </c>
      <c r="M5529" t="s">
        <v>16846</v>
      </c>
      <c r="N5529" t="s">
        <v>18612</v>
      </c>
      <c r="O5529" t="s">
        <v>16846</v>
      </c>
      <c r="R5529" t="s">
        <v>17236</v>
      </c>
      <c r="S5529" t="s">
        <v>16846</v>
      </c>
      <c r="T5529" t="s">
        <v>16847</v>
      </c>
      <c r="U5529" t="s">
        <v>15317</v>
      </c>
    </row>
    <row r="5530" spans="1:21" x14ac:dyDescent="0.25">
      <c r="A5530">
        <v>2011</v>
      </c>
      <c r="B5530">
        <v>51</v>
      </c>
      <c r="C5530" t="s">
        <v>25</v>
      </c>
      <c r="D5530" t="s">
        <v>1550</v>
      </c>
      <c r="E5530" t="s">
        <v>4234</v>
      </c>
      <c r="F5530" t="s">
        <v>7865</v>
      </c>
      <c r="G5530" t="s">
        <v>12331</v>
      </c>
      <c r="H5530" t="s">
        <v>14498</v>
      </c>
      <c r="I5530">
        <v>0</v>
      </c>
      <c r="J5530">
        <v>0</v>
      </c>
      <c r="K5530">
        <v>3382.7649000000001</v>
      </c>
      <c r="L5530" t="s">
        <v>18860</v>
      </c>
      <c r="M5530" t="s">
        <v>16846</v>
      </c>
      <c r="N5530" t="s">
        <v>18614</v>
      </c>
      <c r="O5530" t="s">
        <v>16846</v>
      </c>
      <c r="R5530" t="s">
        <v>17236</v>
      </c>
      <c r="S5530" t="s">
        <v>16846</v>
      </c>
      <c r="T5530" t="s">
        <v>16847</v>
      </c>
      <c r="U5530" t="s">
        <v>15317</v>
      </c>
    </row>
    <row r="5531" spans="1:21" x14ac:dyDescent="0.25">
      <c r="A5531">
        <v>2011</v>
      </c>
      <c r="B5531">
        <v>51</v>
      </c>
      <c r="C5531" t="s">
        <v>25</v>
      </c>
      <c r="D5531" t="s">
        <v>1551</v>
      </c>
      <c r="E5531" t="s">
        <v>4235</v>
      </c>
      <c r="F5531" t="s">
        <v>8283</v>
      </c>
      <c r="G5531" t="s">
        <v>12332</v>
      </c>
      <c r="H5531" t="s">
        <v>14498</v>
      </c>
      <c r="I5531">
        <v>0</v>
      </c>
      <c r="J5531">
        <v>0</v>
      </c>
      <c r="K5531">
        <v>2875.4104080000002</v>
      </c>
      <c r="L5531" t="s">
        <v>18860</v>
      </c>
      <c r="M5531" t="s">
        <v>16846</v>
      </c>
      <c r="N5531" t="s">
        <v>18861</v>
      </c>
      <c r="O5531" t="s">
        <v>16846</v>
      </c>
      <c r="R5531" t="s">
        <v>17236</v>
      </c>
      <c r="S5531" t="s">
        <v>16846</v>
      </c>
      <c r="T5531" t="s">
        <v>16847</v>
      </c>
      <c r="U5531" t="s">
        <v>15317</v>
      </c>
    </row>
    <row r="5532" spans="1:21" x14ac:dyDescent="0.25">
      <c r="A5532">
        <v>2011</v>
      </c>
      <c r="B5532">
        <v>51</v>
      </c>
      <c r="C5532" t="s">
        <v>25</v>
      </c>
      <c r="D5532" t="s">
        <v>1552</v>
      </c>
      <c r="E5532" t="s">
        <v>4236</v>
      </c>
      <c r="F5532" t="s">
        <v>7867</v>
      </c>
      <c r="G5532" t="s">
        <v>12333</v>
      </c>
      <c r="H5532" t="s">
        <v>14498</v>
      </c>
      <c r="I5532">
        <v>0</v>
      </c>
      <c r="J5532">
        <v>0</v>
      </c>
      <c r="K5532">
        <v>3457.152548</v>
      </c>
      <c r="L5532" t="s">
        <v>18862</v>
      </c>
      <c r="M5532" t="s">
        <v>16846</v>
      </c>
      <c r="N5532" t="s">
        <v>18048</v>
      </c>
      <c r="O5532" t="s">
        <v>16846</v>
      </c>
      <c r="P5532" t="s">
        <v>15278</v>
      </c>
      <c r="Q5532" t="s">
        <v>15249</v>
      </c>
      <c r="R5532" t="s">
        <v>17236</v>
      </c>
      <c r="S5532" t="s">
        <v>16846</v>
      </c>
      <c r="T5532" t="s">
        <v>16847</v>
      </c>
      <c r="U5532" t="s">
        <v>15317</v>
      </c>
    </row>
    <row r="5533" spans="1:21" x14ac:dyDescent="0.25">
      <c r="A5533">
        <v>2011</v>
      </c>
      <c r="B5533">
        <v>51</v>
      </c>
      <c r="C5533" t="s">
        <v>25</v>
      </c>
      <c r="D5533" t="s">
        <v>1553</v>
      </c>
      <c r="E5533" t="s">
        <v>4237</v>
      </c>
      <c r="F5533" t="s">
        <v>7868</v>
      </c>
      <c r="G5533" t="s">
        <v>12334</v>
      </c>
      <c r="H5533" t="s">
        <v>14498</v>
      </c>
      <c r="I5533">
        <v>0</v>
      </c>
      <c r="J5533">
        <v>0</v>
      </c>
      <c r="K5533">
        <v>3216.6414500000001</v>
      </c>
      <c r="L5533" t="s">
        <v>18863</v>
      </c>
      <c r="M5533" t="s">
        <v>16846</v>
      </c>
      <c r="N5533" t="s">
        <v>18048</v>
      </c>
      <c r="O5533" t="s">
        <v>16846</v>
      </c>
      <c r="P5533" t="s">
        <v>15278</v>
      </c>
      <c r="Q5533" t="s">
        <v>15249</v>
      </c>
      <c r="R5533" t="s">
        <v>17236</v>
      </c>
      <c r="S5533" t="s">
        <v>16846</v>
      </c>
      <c r="T5533" t="s">
        <v>16847</v>
      </c>
      <c r="U5533" t="s">
        <v>15317</v>
      </c>
    </row>
    <row r="5534" spans="1:21" x14ac:dyDescent="0.25">
      <c r="A5534">
        <v>2011</v>
      </c>
      <c r="B5534">
        <v>51</v>
      </c>
      <c r="C5534" t="s">
        <v>25</v>
      </c>
      <c r="D5534" t="s">
        <v>1554</v>
      </c>
      <c r="E5534" t="s">
        <v>4238</v>
      </c>
      <c r="F5534" t="s">
        <v>7182</v>
      </c>
      <c r="G5534" t="s">
        <v>12335</v>
      </c>
      <c r="H5534" t="s">
        <v>14498</v>
      </c>
      <c r="I5534">
        <v>0</v>
      </c>
      <c r="J5534">
        <v>0</v>
      </c>
      <c r="K5534">
        <v>2247.8193329999999</v>
      </c>
      <c r="L5534" t="s">
        <v>15208</v>
      </c>
      <c r="M5534" t="s">
        <v>15249</v>
      </c>
      <c r="N5534" t="s">
        <v>18049</v>
      </c>
      <c r="O5534" t="s">
        <v>16846</v>
      </c>
      <c r="R5534" t="s">
        <v>17236</v>
      </c>
      <c r="S5534" t="s">
        <v>16846</v>
      </c>
      <c r="T5534" t="s">
        <v>16847</v>
      </c>
      <c r="U5534" t="s">
        <v>15317</v>
      </c>
    </row>
    <row r="5535" spans="1:21" x14ac:dyDescent="0.25">
      <c r="A5535">
        <v>2011</v>
      </c>
      <c r="B5535">
        <v>51</v>
      </c>
      <c r="C5535" t="s">
        <v>25</v>
      </c>
      <c r="D5535" t="s">
        <v>1555</v>
      </c>
      <c r="E5535" t="s">
        <v>4239</v>
      </c>
      <c r="F5535" t="s">
        <v>8284</v>
      </c>
      <c r="G5535" t="s">
        <v>12336</v>
      </c>
      <c r="H5535" t="s">
        <v>14498</v>
      </c>
      <c r="I5535">
        <v>0</v>
      </c>
      <c r="J5535">
        <v>0</v>
      </c>
      <c r="K5535">
        <v>158.585038</v>
      </c>
      <c r="L5535" t="s">
        <v>15350</v>
      </c>
      <c r="M5535" t="s">
        <v>15237</v>
      </c>
      <c r="N5535" t="s">
        <v>18864</v>
      </c>
      <c r="O5535" t="s">
        <v>16846</v>
      </c>
      <c r="R5535" t="s">
        <v>17236</v>
      </c>
      <c r="S5535" t="s">
        <v>16846</v>
      </c>
      <c r="T5535" t="s">
        <v>17232</v>
      </c>
      <c r="U5535" t="s">
        <v>15317</v>
      </c>
    </row>
    <row r="5536" spans="1:21" x14ac:dyDescent="0.25">
      <c r="A5536">
        <v>2011</v>
      </c>
      <c r="B5536">
        <v>51</v>
      </c>
      <c r="C5536" t="s">
        <v>25</v>
      </c>
      <c r="D5536" t="s">
        <v>2222</v>
      </c>
      <c r="E5536" t="s">
        <v>4240</v>
      </c>
      <c r="F5536" t="s">
        <v>8285</v>
      </c>
      <c r="G5536" t="s">
        <v>12351</v>
      </c>
      <c r="H5536" t="s">
        <v>14499</v>
      </c>
      <c r="I5536">
        <v>0</v>
      </c>
      <c r="J5536">
        <v>0</v>
      </c>
      <c r="K5536">
        <v>90.693950000000001</v>
      </c>
      <c r="L5536" t="s">
        <v>18865</v>
      </c>
      <c r="M5536" t="s">
        <v>16846</v>
      </c>
      <c r="N5536" t="s">
        <v>17761</v>
      </c>
      <c r="O5536" t="s">
        <v>16846</v>
      </c>
      <c r="R5536" t="s">
        <v>17547</v>
      </c>
      <c r="S5536" t="s">
        <v>16846</v>
      </c>
      <c r="T5536" t="s">
        <v>16847</v>
      </c>
      <c r="U5536" t="s">
        <v>15317</v>
      </c>
    </row>
    <row r="5537" spans="1:21" x14ac:dyDescent="0.25">
      <c r="A5537">
        <v>2011</v>
      </c>
      <c r="B5537">
        <v>51</v>
      </c>
      <c r="C5537" t="s">
        <v>25</v>
      </c>
      <c r="D5537" t="s">
        <v>2223</v>
      </c>
      <c r="E5537" t="s">
        <v>4241</v>
      </c>
      <c r="F5537" t="s">
        <v>8286</v>
      </c>
      <c r="G5537" t="s">
        <v>12352</v>
      </c>
      <c r="H5537" t="s">
        <v>14499</v>
      </c>
      <c r="I5537">
        <v>0</v>
      </c>
      <c r="J5537">
        <v>0</v>
      </c>
      <c r="K5537">
        <v>181.74751900000001</v>
      </c>
      <c r="L5537" t="s">
        <v>18866</v>
      </c>
      <c r="M5537" t="s">
        <v>16846</v>
      </c>
      <c r="N5537" t="s">
        <v>15213</v>
      </c>
      <c r="O5537" t="s">
        <v>15239</v>
      </c>
      <c r="P5537" t="s">
        <v>18067</v>
      </c>
      <c r="Q5537" t="s">
        <v>16846</v>
      </c>
      <c r="R5537" t="s">
        <v>17547</v>
      </c>
      <c r="S5537" t="s">
        <v>16846</v>
      </c>
      <c r="T5537" t="s">
        <v>16847</v>
      </c>
      <c r="U5537" t="s">
        <v>15317</v>
      </c>
    </row>
    <row r="5538" spans="1:21" x14ac:dyDescent="0.25">
      <c r="A5538">
        <v>2011</v>
      </c>
      <c r="B5538">
        <v>51</v>
      </c>
      <c r="C5538" t="s">
        <v>25</v>
      </c>
      <c r="D5538" t="s">
        <v>2224</v>
      </c>
      <c r="E5538" t="s">
        <v>4242</v>
      </c>
      <c r="F5538" t="s">
        <v>8287</v>
      </c>
      <c r="G5538" t="s">
        <v>13009</v>
      </c>
      <c r="H5538" t="s">
        <v>14499</v>
      </c>
      <c r="I5538">
        <v>0</v>
      </c>
      <c r="J5538">
        <v>0</v>
      </c>
      <c r="K5538">
        <v>954.31963299999995</v>
      </c>
      <c r="L5538" t="s">
        <v>18867</v>
      </c>
      <c r="M5538" t="s">
        <v>16846</v>
      </c>
      <c r="P5538" t="s">
        <v>18068</v>
      </c>
      <c r="Q5538" t="s">
        <v>16846</v>
      </c>
      <c r="R5538" t="s">
        <v>17547</v>
      </c>
      <c r="S5538" t="s">
        <v>16846</v>
      </c>
      <c r="T5538" t="s">
        <v>16847</v>
      </c>
      <c r="U5538" t="s">
        <v>15317</v>
      </c>
    </row>
    <row r="5539" spans="1:21" x14ac:dyDescent="0.25">
      <c r="A5539">
        <v>2011</v>
      </c>
      <c r="B5539">
        <v>51</v>
      </c>
      <c r="C5539" t="s">
        <v>25</v>
      </c>
      <c r="D5539" t="s">
        <v>1556</v>
      </c>
      <c r="E5539" t="s">
        <v>3821</v>
      </c>
      <c r="F5539" t="s">
        <v>7184</v>
      </c>
      <c r="G5539" t="s">
        <v>12337</v>
      </c>
      <c r="H5539" t="s">
        <v>14499</v>
      </c>
      <c r="I5539">
        <v>0</v>
      </c>
      <c r="J5539">
        <v>0</v>
      </c>
      <c r="K5539">
        <v>14787.962802</v>
      </c>
      <c r="L5539" t="s">
        <v>18618</v>
      </c>
      <c r="M5539" t="s">
        <v>16846</v>
      </c>
      <c r="N5539" t="s">
        <v>18051</v>
      </c>
      <c r="O5539" t="s">
        <v>16846</v>
      </c>
      <c r="P5539" t="s">
        <v>18052</v>
      </c>
      <c r="Q5539" t="s">
        <v>16846</v>
      </c>
      <c r="R5539" t="s">
        <v>17547</v>
      </c>
      <c r="S5539" t="s">
        <v>16846</v>
      </c>
      <c r="T5539" t="s">
        <v>16847</v>
      </c>
      <c r="U5539" t="s">
        <v>15317</v>
      </c>
    </row>
    <row r="5540" spans="1:21" x14ac:dyDescent="0.25">
      <c r="A5540">
        <v>2011</v>
      </c>
      <c r="B5540">
        <v>51</v>
      </c>
      <c r="C5540" t="s">
        <v>25</v>
      </c>
      <c r="D5540" t="s">
        <v>2225</v>
      </c>
      <c r="E5540" t="s">
        <v>4243</v>
      </c>
      <c r="F5540" t="s">
        <v>7870</v>
      </c>
      <c r="G5540" t="s">
        <v>12354</v>
      </c>
      <c r="H5540" t="s">
        <v>14500</v>
      </c>
      <c r="I5540">
        <v>0</v>
      </c>
      <c r="J5540">
        <v>0</v>
      </c>
      <c r="K5540">
        <v>108.70386999999999</v>
      </c>
      <c r="L5540" t="s">
        <v>18868</v>
      </c>
      <c r="M5540" t="s">
        <v>17635</v>
      </c>
      <c r="N5540" t="s">
        <v>18620</v>
      </c>
      <c r="O5540" t="s">
        <v>15239</v>
      </c>
      <c r="P5540" t="s">
        <v>15221</v>
      </c>
      <c r="Q5540" t="s">
        <v>15239</v>
      </c>
      <c r="R5540" t="s">
        <v>16995</v>
      </c>
      <c r="S5540" t="s">
        <v>15239</v>
      </c>
      <c r="T5540" t="s">
        <v>16839</v>
      </c>
      <c r="U5540" t="s">
        <v>15317</v>
      </c>
    </row>
    <row r="5541" spans="1:21" x14ac:dyDescent="0.25">
      <c r="A5541">
        <v>2011</v>
      </c>
      <c r="B5541">
        <v>51</v>
      </c>
      <c r="C5541" t="s">
        <v>25</v>
      </c>
      <c r="D5541" t="s">
        <v>2226</v>
      </c>
      <c r="E5541" t="s">
        <v>4244</v>
      </c>
      <c r="F5541" t="s">
        <v>8288</v>
      </c>
      <c r="G5541" t="s">
        <v>12355</v>
      </c>
      <c r="H5541" t="s">
        <v>14500</v>
      </c>
      <c r="I5541">
        <v>0</v>
      </c>
      <c r="J5541">
        <v>0</v>
      </c>
      <c r="K5541">
        <v>136.27350899999999</v>
      </c>
      <c r="L5541" t="s">
        <v>17356</v>
      </c>
      <c r="M5541" t="s">
        <v>17635</v>
      </c>
      <c r="N5541" t="s">
        <v>18869</v>
      </c>
      <c r="O5541" t="s">
        <v>17486</v>
      </c>
      <c r="P5541" t="s">
        <v>15215</v>
      </c>
      <c r="Q5541" t="s">
        <v>15239</v>
      </c>
      <c r="R5541" t="s">
        <v>16995</v>
      </c>
      <c r="S5541" t="s">
        <v>15239</v>
      </c>
      <c r="T5541" t="s">
        <v>18007</v>
      </c>
      <c r="U5541" t="s">
        <v>15317</v>
      </c>
    </row>
    <row r="5542" spans="1:21" x14ac:dyDescent="0.25">
      <c r="A5542">
        <v>2011</v>
      </c>
      <c r="B5542">
        <v>51</v>
      </c>
      <c r="C5542" t="s">
        <v>25</v>
      </c>
      <c r="D5542" t="s">
        <v>1557</v>
      </c>
      <c r="E5542" t="s">
        <v>4245</v>
      </c>
      <c r="F5542" t="s">
        <v>8289</v>
      </c>
      <c r="G5542" t="s">
        <v>13192</v>
      </c>
      <c r="H5542" t="s">
        <v>14500</v>
      </c>
      <c r="I5542">
        <v>0</v>
      </c>
      <c r="J5542">
        <v>0</v>
      </c>
      <c r="K5542">
        <v>5.0657839999999998</v>
      </c>
      <c r="L5542" t="s">
        <v>16890</v>
      </c>
      <c r="M5542" t="s">
        <v>15246</v>
      </c>
      <c r="N5542" t="s">
        <v>15213</v>
      </c>
      <c r="O5542" t="s">
        <v>15239</v>
      </c>
      <c r="R5542" t="s">
        <v>16995</v>
      </c>
      <c r="S5542" t="s">
        <v>15239</v>
      </c>
      <c r="T5542" t="s">
        <v>16839</v>
      </c>
      <c r="U5542" t="s">
        <v>15317</v>
      </c>
    </row>
    <row r="5543" spans="1:21" x14ac:dyDescent="0.25">
      <c r="A5543">
        <v>2011</v>
      </c>
      <c r="B5543">
        <v>51</v>
      </c>
      <c r="C5543" t="s">
        <v>25</v>
      </c>
      <c r="D5543" t="s">
        <v>2227</v>
      </c>
      <c r="E5543" t="s">
        <v>4246</v>
      </c>
      <c r="F5543" t="s">
        <v>8290</v>
      </c>
      <c r="G5543" t="s">
        <v>12356</v>
      </c>
      <c r="H5543" t="s">
        <v>14500</v>
      </c>
      <c r="I5543">
        <v>0</v>
      </c>
      <c r="J5543">
        <v>0</v>
      </c>
      <c r="K5543">
        <v>32.918458000000001</v>
      </c>
      <c r="L5543" t="s">
        <v>18868</v>
      </c>
      <c r="M5543" t="s">
        <v>17635</v>
      </c>
      <c r="N5543" t="s">
        <v>18870</v>
      </c>
      <c r="O5543" t="s">
        <v>15239</v>
      </c>
      <c r="P5543" t="s">
        <v>15342</v>
      </c>
      <c r="Q5543" t="s">
        <v>15239</v>
      </c>
      <c r="R5543" t="s">
        <v>16995</v>
      </c>
      <c r="S5543" t="s">
        <v>15239</v>
      </c>
      <c r="T5543" t="s">
        <v>16839</v>
      </c>
      <c r="U5543" t="s">
        <v>15317</v>
      </c>
    </row>
    <row r="5544" spans="1:21" x14ac:dyDescent="0.25">
      <c r="A5544">
        <v>2011</v>
      </c>
      <c r="B5544">
        <v>51</v>
      </c>
      <c r="C5544" t="s">
        <v>25</v>
      </c>
      <c r="D5544" t="s">
        <v>2228</v>
      </c>
      <c r="E5544" t="s">
        <v>4247</v>
      </c>
      <c r="F5544" t="s">
        <v>8291</v>
      </c>
      <c r="G5544" t="s">
        <v>12357</v>
      </c>
      <c r="H5544" t="s">
        <v>14500</v>
      </c>
      <c r="I5544">
        <v>0</v>
      </c>
      <c r="J5544">
        <v>0</v>
      </c>
      <c r="K5544">
        <v>49.904203000000003</v>
      </c>
      <c r="L5544" t="s">
        <v>18871</v>
      </c>
      <c r="M5544" t="s">
        <v>17486</v>
      </c>
      <c r="N5544" t="s">
        <v>15213</v>
      </c>
      <c r="O5544" t="s">
        <v>15239</v>
      </c>
      <c r="R5544" t="s">
        <v>16995</v>
      </c>
      <c r="S5544" t="s">
        <v>15239</v>
      </c>
      <c r="T5544" t="s">
        <v>17487</v>
      </c>
      <c r="U5544" t="s">
        <v>15317</v>
      </c>
    </row>
    <row r="5545" spans="1:21" x14ac:dyDescent="0.25">
      <c r="A5545">
        <v>2011</v>
      </c>
      <c r="B5545">
        <v>51</v>
      </c>
      <c r="C5545" t="s">
        <v>25</v>
      </c>
      <c r="D5545" t="s">
        <v>2229</v>
      </c>
      <c r="E5545" t="s">
        <v>4248</v>
      </c>
      <c r="F5545" t="s">
        <v>8292</v>
      </c>
      <c r="G5545" t="s">
        <v>12358</v>
      </c>
      <c r="H5545" t="s">
        <v>14500</v>
      </c>
      <c r="I5545">
        <v>0</v>
      </c>
      <c r="J5545">
        <v>0</v>
      </c>
      <c r="K5545">
        <v>150.18714499999999</v>
      </c>
      <c r="L5545" t="s">
        <v>17806</v>
      </c>
      <c r="M5545" t="s">
        <v>15240</v>
      </c>
      <c r="N5545" t="s">
        <v>18872</v>
      </c>
      <c r="O5545" t="s">
        <v>18622</v>
      </c>
      <c r="P5545" t="s">
        <v>17245</v>
      </c>
      <c r="Q5545" t="s">
        <v>17486</v>
      </c>
      <c r="R5545" t="s">
        <v>16995</v>
      </c>
      <c r="S5545" t="s">
        <v>15239</v>
      </c>
      <c r="T5545" t="s">
        <v>17598</v>
      </c>
      <c r="U5545" t="s">
        <v>15317</v>
      </c>
    </row>
    <row r="5546" spans="1:21" x14ac:dyDescent="0.25">
      <c r="A5546">
        <v>2011</v>
      </c>
      <c r="B5546">
        <v>51</v>
      </c>
      <c r="C5546" t="s">
        <v>25</v>
      </c>
      <c r="D5546" t="s">
        <v>2230</v>
      </c>
      <c r="E5546" t="s">
        <v>4249</v>
      </c>
      <c r="F5546" t="s">
        <v>8293</v>
      </c>
      <c r="G5546" t="s">
        <v>12359</v>
      </c>
      <c r="H5546" t="s">
        <v>14500</v>
      </c>
      <c r="I5546">
        <v>0</v>
      </c>
      <c r="J5546">
        <v>0</v>
      </c>
      <c r="K5546">
        <v>37.877251999999999</v>
      </c>
      <c r="L5546" t="s">
        <v>16886</v>
      </c>
      <c r="M5546" t="s">
        <v>15237</v>
      </c>
      <c r="R5546" t="s">
        <v>16995</v>
      </c>
      <c r="S5546" t="s">
        <v>15239</v>
      </c>
      <c r="T5546" t="s">
        <v>16870</v>
      </c>
      <c r="U5546" t="s">
        <v>15317</v>
      </c>
    </row>
    <row r="5547" spans="1:21" x14ac:dyDescent="0.25">
      <c r="A5547">
        <v>2011</v>
      </c>
      <c r="B5547">
        <v>51</v>
      </c>
      <c r="C5547" t="s">
        <v>25</v>
      </c>
      <c r="D5547" t="s">
        <v>1558</v>
      </c>
      <c r="E5547" t="s">
        <v>4250</v>
      </c>
      <c r="F5547" t="s">
        <v>8294</v>
      </c>
      <c r="G5547" t="s">
        <v>12339</v>
      </c>
      <c r="H5547" t="s">
        <v>14500</v>
      </c>
      <c r="I5547">
        <v>0</v>
      </c>
      <c r="J5547">
        <v>0</v>
      </c>
      <c r="K5547">
        <v>202.78001900000001</v>
      </c>
      <c r="L5547" t="s">
        <v>15342</v>
      </c>
      <c r="M5547" t="s">
        <v>15239</v>
      </c>
      <c r="N5547" t="s">
        <v>18873</v>
      </c>
      <c r="O5547" t="s">
        <v>15239</v>
      </c>
      <c r="R5547" t="s">
        <v>16995</v>
      </c>
      <c r="S5547" t="s">
        <v>15239</v>
      </c>
      <c r="T5547" t="s">
        <v>15302</v>
      </c>
      <c r="U5547" t="s">
        <v>15317</v>
      </c>
    </row>
    <row r="5548" spans="1:21" x14ac:dyDescent="0.25">
      <c r="A5548">
        <v>2011</v>
      </c>
      <c r="B5548">
        <v>51</v>
      </c>
      <c r="C5548" t="s">
        <v>25</v>
      </c>
      <c r="D5548" t="s">
        <v>1559</v>
      </c>
      <c r="E5548" t="s">
        <v>4251</v>
      </c>
      <c r="F5548" t="s">
        <v>8295</v>
      </c>
      <c r="G5548" t="s">
        <v>12340</v>
      </c>
      <c r="H5548" t="s">
        <v>14500</v>
      </c>
      <c r="I5548">
        <v>0</v>
      </c>
      <c r="J5548">
        <v>0</v>
      </c>
      <c r="K5548">
        <v>1230.2492560000001</v>
      </c>
      <c r="L5548" t="s">
        <v>18623</v>
      </c>
      <c r="M5548" t="s">
        <v>18624</v>
      </c>
      <c r="N5548" t="s">
        <v>18625</v>
      </c>
      <c r="O5548" t="s">
        <v>17746</v>
      </c>
      <c r="P5548" t="s">
        <v>17261</v>
      </c>
      <c r="Q5548" t="s">
        <v>15237</v>
      </c>
      <c r="R5548" t="s">
        <v>16995</v>
      </c>
      <c r="S5548" t="s">
        <v>15239</v>
      </c>
      <c r="T5548" t="s">
        <v>18059</v>
      </c>
      <c r="U5548" t="s">
        <v>15317</v>
      </c>
    </row>
    <row r="5549" spans="1:21" x14ac:dyDescent="0.25">
      <c r="A5549">
        <v>2011</v>
      </c>
      <c r="B5549">
        <v>51</v>
      </c>
      <c r="C5549" t="s">
        <v>25</v>
      </c>
      <c r="D5549" t="s">
        <v>1560</v>
      </c>
      <c r="E5549" t="s">
        <v>4252</v>
      </c>
      <c r="F5549" t="s">
        <v>8296</v>
      </c>
      <c r="G5549" t="s">
        <v>12341</v>
      </c>
      <c r="H5549" t="s">
        <v>14622</v>
      </c>
      <c r="I5549">
        <v>0</v>
      </c>
      <c r="J5549">
        <v>0</v>
      </c>
      <c r="K5549">
        <v>942.47391200000004</v>
      </c>
      <c r="L5549" t="s">
        <v>18874</v>
      </c>
      <c r="M5549" t="s">
        <v>17263</v>
      </c>
      <c r="N5549" t="s">
        <v>15213</v>
      </c>
      <c r="O5549" t="s">
        <v>15239</v>
      </c>
      <c r="P5549" t="s">
        <v>17249</v>
      </c>
      <c r="Q5549" t="s">
        <v>15242</v>
      </c>
      <c r="R5549" t="s">
        <v>17249</v>
      </c>
      <c r="S5549" t="s">
        <v>15242</v>
      </c>
      <c r="T5549" t="s">
        <v>18064</v>
      </c>
      <c r="U5549" t="s">
        <v>15317</v>
      </c>
    </row>
    <row r="5550" spans="1:21" x14ac:dyDescent="0.25">
      <c r="A5550">
        <v>2011</v>
      </c>
      <c r="B5550">
        <v>51</v>
      </c>
      <c r="C5550" t="s">
        <v>25</v>
      </c>
      <c r="D5550" t="s">
        <v>1561</v>
      </c>
      <c r="E5550" t="s">
        <v>4253</v>
      </c>
      <c r="F5550" t="s">
        <v>8297</v>
      </c>
      <c r="G5550" t="s">
        <v>12342</v>
      </c>
      <c r="H5550" t="s">
        <v>14622</v>
      </c>
      <c r="I5550">
        <v>0</v>
      </c>
      <c r="J5550">
        <v>0</v>
      </c>
      <c r="K5550">
        <v>162.82652400000001</v>
      </c>
      <c r="L5550" t="s">
        <v>18051</v>
      </c>
      <c r="M5550" t="s">
        <v>16846</v>
      </c>
      <c r="N5550" t="s">
        <v>18051</v>
      </c>
      <c r="O5550" t="s">
        <v>16846</v>
      </c>
      <c r="P5550" t="s">
        <v>18060</v>
      </c>
      <c r="Q5550" t="s">
        <v>16846</v>
      </c>
      <c r="R5550" t="s">
        <v>17249</v>
      </c>
      <c r="S5550" t="s">
        <v>15242</v>
      </c>
      <c r="T5550" t="s">
        <v>16884</v>
      </c>
      <c r="U5550" t="s">
        <v>15317</v>
      </c>
    </row>
    <row r="5551" spans="1:21" x14ac:dyDescent="0.25">
      <c r="A5551">
        <v>2011</v>
      </c>
      <c r="B5551">
        <v>51</v>
      </c>
      <c r="C5551" t="s">
        <v>25</v>
      </c>
      <c r="D5551" t="s">
        <v>1562</v>
      </c>
      <c r="E5551" t="s">
        <v>4254</v>
      </c>
      <c r="F5551" t="s">
        <v>8298</v>
      </c>
      <c r="G5551" t="s">
        <v>12343</v>
      </c>
      <c r="H5551" t="s">
        <v>14502</v>
      </c>
      <c r="I5551">
        <v>0</v>
      </c>
      <c r="J5551">
        <v>0</v>
      </c>
      <c r="K5551">
        <v>38.334643</v>
      </c>
      <c r="L5551" t="s">
        <v>15213</v>
      </c>
      <c r="M5551" t="s">
        <v>15239</v>
      </c>
      <c r="T5551" t="s">
        <v>15302</v>
      </c>
      <c r="U5551" t="s">
        <v>15317</v>
      </c>
    </row>
    <row r="5552" spans="1:21" x14ac:dyDescent="0.25">
      <c r="A5552">
        <v>2011</v>
      </c>
      <c r="B5552">
        <v>51</v>
      </c>
      <c r="C5552" t="s">
        <v>25</v>
      </c>
      <c r="D5552" t="s">
        <v>2462</v>
      </c>
      <c r="E5552" t="s">
        <v>4255</v>
      </c>
      <c r="F5552" t="s">
        <v>8299</v>
      </c>
      <c r="G5552" t="s">
        <v>13378</v>
      </c>
      <c r="H5552" t="s">
        <v>14500</v>
      </c>
      <c r="I5552">
        <v>0</v>
      </c>
      <c r="J5552">
        <v>0</v>
      </c>
      <c r="K5552">
        <v>0.65778999999999999</v>
      </c>
      <c r="L5552" t="s">
        <v>18875</v>
      </c>
      <c r="M5552" t="s">
        <v>17746</v>
      </c>
      <c r="N5552" t="s">
        <v>15213</v>
      </c>
      <c r="O5552" t="s">
        <v>15239</v>
      </c>
      <c r="P5552" t="s">
        <v>15350</v>
      </c>
      <c r="Q5552" t="s">
        <v>15237</v>
      </c>
      <c r="R5552" t="s">
        <v>16995</v>
      </c>
      <c r="S5552" t="s">
        <v>15239</v>
      </c>
      <c r="T5552" t="s">
        <v>16870</v>
      </c>
      <c r="U5552" t="s">
        <v>15317</v>
      </c>
    </row>
    <row r="5553" spans="1:21" x14ac:dyDescent="0.25">
      <c r="A5553">
        <v>2011</v>
      </c>
      <c r="B5553">
        <v>51</v>
      </c>
      <c r="C5553" t="s">
        <v>32</v>
      </c>
      <c r="D5553" t="s">
        <v>1563</v>
      </c>
      <c r="G5553" t="s">
        <v>12344</v>
      </c>
      <c r="H5553" t="s">
        <v>14503</v>
      </c>
      <c r="I5553">
        <v>0</v>
      </c>
      <c r="J5553">
        <v>0</v>
      </c>
      <c r="K5553">
        <v>1457.1336100000001</v>
      </c>
      <c r="P5553" t="s">
        <v>16823</v>
      </c>
      <c r="Q5553" t="s">
        <v>17486</v>
      </c>
      <c r="R5553" t="s">
        <v>15291</v>
      </c>
      <c r="S5553" t="s">
        <v>15247</v>
      </c>
      <c r="T5553" t="s">
        <v>17487</v>
      </c>
      <c r="U5553" t="s">
        <v>15317</v>
      </c>
    </row>
    <row r="5554" spans="1:21" x14ac:dyDescent="0.25">
      <c r="A5554">
        <v>2011</v>
      </c>
      <c r="B5554">
        <v>51</v>
      </c>
      <c r="C5554" t="s">
        <v>32</v>
      </c>
      <c r="D5554" t="s">
        <v>1564</v>
      </c>
      <c r="G5554" t="s">
        <v>12345</v>
      </c>
      <c r="H5554" t="s">
        <v>14503</v>
      </c>
      <c r="I5554">
        <v>0</v>
      </c>
      <c r="J5554">
        <v>0</v>
      </c>
      <c r="K5554">
        <v>36.394813999999997</v>
      </c>
      <c r="R5554" t="s">
        <v>15291</v>
      </c>
      <c r="S5554" t="s">
        <v>15247</v>
      </c>
      <c r="T5554" t="s">
        <v>15313</v>
      </c>
      <c r="U5554" t="s">
        <v>15317</v>
      </c>
    </row>
    <row r="5555" spans="1:21" x14ac:dyDescent="0.25">
      <c r="A5555">
        <v>2011</v>
      </c>
      <c r="B5555">
        <v>51</v>
      </c>
      <c r="C5555" t="s">
        <v>32</v>
      </c>
      <c r="D5555" t="s">
        <v>2231</v>
      </c>
      <c r="G5555" t="s">
        <v>13010</v>
      </c>
      <c r="H5555" t="s">
        <v>14623</v>
      </c>
      <c r="I5555">
        <v>0</v>
      </c>
      <c r="J5555">
        <v>0</v>
      </c>
      <c r="K5555">
        <v>21.918315</v>
      </c>
      <c r="P5555" t="s">
        <v>17005</v>
      </c>
      <c r="Q5555" t="s">
        <v>15239</v>
      </c>
      <c r="R5555" t="s">
        <v>17005</v>
      </c>
      <c r="S5555" t="s">
        <v>15239</v>
      </c>
      <c r="T5555" t="s">
        <v>15302</v>
      </c>
      <c r="U5555" t="s">
        <v>15317</v>
      </c>
    </row>
    <row r="5556" spans="1:21" x14ac:dyDescent="0.25">
      <c r="A5556">
        <v>2011</v>
      </c>
      <c r="B5556">
        <v>51</v>
      </c>
      <c r="C5556" t="s">
        <v>32</v>
      </c>
      <c r="D5556" t="s">
        <v>2232</v>
      </c>
      <c r="G5556" t="s">
        <v>13011</v>
      </c>
      <c r="H5556" t="s">
        <v>14623</v>
      </c>
      <c r="I5556">
        <v>0</v>
      </c>
      <c r="J5556">
        <v>0</v>
      </c>
      <c r="K5556">
        <v>17.742097999999999</v>
      </c>
      <c r="P5556" t="s">
        <v>17006</v>
      </c>
      <c r="Q5556" t="s">
        <v>15239</v>
      </c>
      <c r="R5556" t="s">
        <v>17005</v>
      </c>
      <c r="S5556" t="s">
        <v>15239</v>
      </c>
      <c r="T5556" t="s">
        <v>15302</v>
      </c>
      <c r="U5556" t="s">
        <v>15317</v>
      </c>
    </row>
    <row r="5557" spans="1:21" x14ac:dyDescent="0.25">
      <c r="A5557">
        <v>2011</v>
      </c>
      <c r="B5557">
        <v>51</v>
      </c>
      <c r="C5557" t="s">
        <v>32</v>
      </c>
      <c r="D5557" t="s">
        <v>2234</v>
      </c>
      <c r="G5557" t="s">
        <v>13013</v>
      </c>
      <c r="H5557" t="s">
        <v>14624</v>
      </c>
      <c r="I5557">
        <v>0</v>
      </c>
      <c r="J5557">
        <v>0</v>
      </c>
      <c r="K5557">
        <v>21.77111</v>
      </c>
      <c r="P5557" t="s">
        <v>15342</v>
      </c>
      <c r="Q5557" t="s">
        <v>15239</v>
      </c>
      <c r="R5557" t="s">
        <v>18377</v>
      </c>
      <c r="S5557" t="s">
        <v>15239</v>
      </c>
      <c r="T5557" t="s">
        <v>15302</v>
      </c>
      <c r="U5557" t="s">
        <v>15317</v>
      </c>
    </row>
    <row r="5558" spans="1:21" x14ac:dyDescent="0.25">
      <c r="A5558">
        <v>2011</v>
      </c>
      <c r="B5558">
        <v>51</v>
      </c>
      <c r="C5558" t="s">
        <v>32</v>
      </c>
      <c r="D5558" t="s">
        <v>2235</v>
      </c>
      <c r="G5558" t="s">
        <v>13014</v>
      </c>
      <c r="H5558" t="s">
        <v>14624</v>
      </c>
      <c r="I5558">
        <v>0</v>
      </c>
      <c r="J5558">
        <v>0</v>
      </c>
      <c r="K5558">
        <v>20.346263</v>
      </c>
      <c r="P5558" t="s">
        <v>17007</v>
      </c>
      <c r="Q5558" t="s">
        <v>15239</v>
      </c>
      <c r="R5558" t="s">
        <v>18377</v>
      </c>
      <c r="S5558" t="s">
        <v>15239</v>
      </c>
      <c r="T5558" t="s">
        <v>15302</v>
      </c>
      <c r="U5558" t="s">
        <v>15317</v>
      </c>
    </row>
    <row r="5559" spans="1:21" x14ac:dyDescent="0.25">
      <c r="A5559">
        <v>2011</v>
      </c>
      <c r="B5559">
        <v>51</v>
      </c>
      <c r="C5559" t="s">
        <v>32</v>
      </c>
      <c r="D5559" t="s">
        <v>1565</v>
      </c>
      <c r="G5559" t="s">
        <v>13015</v>
      </c>
      <c r="H5559" t="s">
        <v>14504</v>
      </c>
      <c r="I5559">
        <v>0</v>
      </c>
      <c r="J5559">
        <v>0</v>
      </c>
      <c r="K5559">
        <v>100815.20514400001</v>
      </c>
      <c r="P5559" t="s">
        <v>17733</v>
      </c>
      <c r="Q5559" t="s">
        <v>15239</v>
      </c>
      <c r="R5559" t="s">
        <v>18061</v>
      </c>
      <c r="S5559" t="s">
        <v>15239</v>
      </c>
      <c r="T5559" t="s">
        <v>15302</v>
      </c>
      <c r="U5559" t="s">
        <v>15317</v>
      </c>
    </row>
    <row r="5560" spans="1:21" x14ac:dyDescent="0.25">
      <c r="A5560">
        <v>2011</v>
      </c>
      <c r="B5560">
        <v>51</v>
      </c>
      <c r="C5560" t="s">
        <v>32</v>
      </c>
      <c r="D5560" t="s">
        <v>1566</v>
      </c>
      <c r="G5560" t="s">
        <v>12347</v>
      </c>
      <c r="H5560" t="s">
        <v>14504</v>
      </c>
      <c r="I5560">
        <v>0</v>
      </c>
      <c r="J5560">
        <v>0</v>
      </c>
      <c r="K5560">
        <v>32.545040999999998</v>
      </c>
      <c r="R5560" t="s">
        <v>18061</v>
      </c>
      <c r="S5560" t="s">
        <v>15239</v>
      </c>
      <c r="T5560" t="s">
        <v>15302</v>
      </c>
      <c r="U5560" t="s">
        <v>15317</v>
      </c>
    </row>
    <row r="5561" spans="1:21" x14ac:dyDescent="0.25">
      <c r="A5561">
        <v>2011</v>
      </c>
      <c r="B5561">
        <v>51</v>
      </c>
      <c r="C5561" t="s">
        <v>32</v>
      </c>
      <c r="D5561" t="s">
        <v>1567</v>
      </c>
      <c r="G5561" t="s">
        <v>12348</v>
      </c>
      <c r="H5561" t="s">
        <v>14504</v>
      </c>
      <c r="I5561">
        <v>0</v>
      </c>
      <c r="J5561">
        <v>0</v>
      </c>
      <c r="K5561">
        <v>367.41945600000003</v>
      </c>
      <c r="P5561" t="s">
        <v>16885</v>
      </c>
      <c r="Q5561" t="s">
        <v>15239</v>
      </c>
      <c r="R5561" t="s">
        <v>18061</v>
      </c>
      <c r="S5561" t="s">
        <v>15239</v>
      </c>
      <c r="T5561" t="s">
        <v>15302</v>
      </c>
      <c r="U5561" t="s">
        <v>15317</v>
      </c>
    </row>
    <row r="5562" spans="1:21" x14ac:dyDescent="0.25">
      <c r="A5562">
        <v>2011</v>
      </c>
      <c r="B5562">
        <v>51</v>
      </c>
      <c r="C5562" t="s">
        <v>20</v>
      </c>
      <c r="D5562" t="s">
        <v>1568</v>
      </c>
      <c r="G5562" t="s">
        <v>13016</v>
      </c>
      <c r="H5562" t="s">
        <v>14499</v>
      </c>
      <c r="I5562">
        <v>0</v>
      </c>
      <c r="J5562">
        <v>0</v>
      </c>
      <c r="K5562">
        <v>820.80019200000004</v>
      </c>
      <c r="P5562" t="s">
        <v>17775</v>
      </c>
      <c r="Q5562" t="s">
        <v>17234</v>
      </c>
      <c r="R5562" t="s">
        <v>17547</v>
      </c>
      <c r="S5562" t="s">
        <v>16846</v>
      </c>
      <c r="T5562" t="s">
        <v>17164</v>
      </c>
      <c r="U5562" t="s">
        <v>15317</v>
      </c>
    </row>
    <row r="5563" spans="1:21" x14ac:dyDescent="0.25">
      <c r="A5563">
        <v>2011</v>
      </c>
      <c r="B5563">
        <v>51</v>
      </c>
      <c r="C5563" t="s">
        <v>22</v>
      </c>
      <c r="D5563" t="s">
        <v>1570</v>
      </c>
      <c r="G5563" t="s">
        <v>13017</v>
      </c>
      <c r="H5563" t="s">
        <v>13017</v>
      </c>
      <c r="I5563">
        <v>0</v>
      </c>
      <c r="J5563">
        <v>0</v>
      </c>
      <c r="K5563">
        <v>798.29709300000002</v>
      </c>
      <c r="U5563" t="s">
        <v>15316</v>
      </c>
    </row>
    <row r="5564" spans="1:21" x14ac:dyDescent="0.25">
      <c r="A5564">
        <v>2011</v>
      </c>
      <c r="B5564">
        <v>51</v>
      </c>
      <c r="C5564" t="s">
        <v>22</v>
      </c>
      <c r="D5564" t="s">
        <v>1571</v>
      </c>
      <c r="G5564" t="s">
        <v>13194</v>
      </c>
      <c r="H5564" t="s">
        <v>14626</v>
      </c>
      <c r="I5564">
        <v>0</v>
      </c>
      <c r="J5564">
        <v>0</v>
      </c>
      <c r="K5564">
        <v>12827.210655999999</v>
      </c>
      <c r="R5564" t="s">
        <v>18065</v>
      </c>
      <c r="S5564" t="s">
        <v>18066</v>
      </c>
      <c r="T5564" t="s">
        <v>16884</v>
      </c>
      <c r="U5564" t="s">
        <v>15317</v>
      </c>
    </row>
    <row r="5565" spans="1:21" x14ac:dyDescent="0.25">
      <c r="A5565">
        <v>2011</v>
      </c>
      <c r="B5565">
        <v>51</v>
      </c>
      <c r="C5565" t="s">
        <v>22</v>
      </c>
      <c r="D5565" t="s">
        <v>2236</v>
      </c>
      <c r="G5565" t="s">
        <v>12350</v>
      </c>
      <c r="H5565" t="s">
        <v>13017</v>
      </c>
      <c r="I5565">
        <v>0</v>
      </c>
      <c r="J5565">
        <v>0</v>
      </c>
      <c r="K5565">
        <v>8929.8497700000007</v>
      </c>
      <c r="U5565" t="s">
        <v>15316</v>
      </c>
    </row>
    <row r="5566" spans="1:21" x14ac:dyDescent="0.25">
      <c r="A5566">
        <v>2011</v>
      </c>
      <c r="B5566">
        <v>51</v>
      </c>
      <c r="C5566" t="s">
        <v>23</v>
      </c>
      <c r="D5566" t="s">
        <v>1572</v>
      </c>
      <c r="G5566" t="s">
        <v>13008</v>
      </c>
      <c r="H5566" t="s">
        <v>14508</v>
      </c>
      <c r="I5566">
        <v>0</v>
      </c>
      <c r="J5566">
        <v>0</v>
      </c>
      <c r="K5566">
        <v>132.102788</v>
      </c>
      <c r="U5566" t="s">
        <v>15316</v>
      </c>
    </row>
    <row r="5567" spans="1:21" x14ac:dyDescent="0.25">
      <c r="A5567">
        <v>2011</v>
      </c>
      <c r="B5567">
        <v>51</v>
      </c>
      <c r="C5567" t="s">
        <v>43</v>
      </c>
      <c r="D5567" t="s">
        <v>2463</v>
      </c>
      <c r="G5567" t="s">
        <v>13379</v>
      </c>
      <c r="H5567" t="s">
        <v>14725</v>
      </c>
      <c r="I5567">
        <v>0</v>
      </c>
      <c r="J5567">
        <v>0</v>
      </c>
      <c r="K5567">
        <v>365.636864</v>
      </c>
      <c r="U5567" t="s">
        <v>15316</v>
      </c>
    </row>
    <row r="5568" spans="1:21" x14ac:dyDescent="0.25">
      <c r="A5568">
        <v>2011</v>
      </c>
      <c r="B5568">
        <v>52</v>
      </c>
      <c r="C5568" t="s">
        <v>26</v>
      </c>
      <c r="D5568" t="s">
        <v>1584</v>
      </c>
      <c r="G5568" t="s">
        <v>13019</v>
      </c>
      <c r="H5568" t="s">
        <v>14509</v>
      </c>
      <c r="I5568">
        <v>0</v>
      </c>
      <c r="J5568">
        <v>0</v>
      </c>
      <c r="K5568">
        <v>61349.828736000003</v>
      </c>
      <c r="U5568" t="s">
        <v>15316</v>
      </c>
    </row>
    <row r="5569" spans="1:21" x14ac:dyDescent="0.25">
      <c r="A5569">
        <v>2011</v>
      </c>
      <c r="B5569">
        <v>52</v>
      </c>
      <c r="C5569" t="s">
        <v>25</v>
      </c>
      <c r="D5569" t="s">
        <v>1589</v>
      </c>
      <c r="G5569" t="s">
        <v>12366</v>
      </c>
      <c r="H5569" t="s">
        <v>14511</v>
      </c>
      <c r="I5569">
        <v>0</v>
      </c>
      <c r="J5569">
        <v>0</v>
      </c>
      <c r="K5569">
        <v>21168.685440000001</v>
      </c>
      <c r="U5569" t="s">
        <v>15316</v>
      </c>
    </row>
    <row r="5570" spans="1:21" x14ac:dyDescent="0.25">
      <c r="A5570">
        <v>2011</v>
      </c>
      <c r="B5570">
        <v>52</v>
      </c>
      <c r="C5570" t="s">
        <v>25</v>
      </c>
      <c r="D5570" t="s">
        <v>1590</v>
      </c>
      <c r="G5570" t="s">
        <v>12367</v>
      </c>
      <c r="H5570" t="s">
        <v>14512</v>
      </c>
      <c r="I5570">
        <v>0</v>
      </c>
      <c r="J5570">
        <v>0</v>
      </c>
      <c r="K5570">
        <v>4379.0600949999998</v>
      </c>
      <c r="U5570" t="s">
        <v>15316</v>
      </c>
    </row>
    <row r="5571" spans="1:21" x14ac:dyDescent="0.25">
      <c r="A5571">
        <v>2011</v>
      </c>
      <c r="B5571">
        <v>52</v>
      </c>
      <c r="C5571" t="s">
        <v>25</v>
      </c>
      <c r="D5571" t="s">
        <v>1591</v>
      </c>
      <c r="G5571" t="s">
        <v>12368</v>
      </c>
      <c r="H5571" t="s">
        <v>14513</v>
      </c>
      <c r="I5571">
        <v>0</v>
      </c>
      <c r="J5571">
        <v>0</v>
      </c>
      <c r="K5571">
        <v>3344.7359689999998</v>
      </c>
      <c r="U5571" t="s">
        <v>15316</v>
      </c>
    </row>
    <row r="5572" spans="1:21" x14ac:dyDescent="0.25">
      <c r="A5572">
        <v>2011</v>
      </c>
      <c r="B5572">
        <v>52</v>
      </c>
      <c r="C5572" t="s">
        <v>25</v>
      </c>
      <c r="D5572" t="s">
        <v>1592</v>
      </c>
      <c r="G5572" t="s">
        <v>13021</v>
      </c>
      <c r="H5572" t="s">
        <v>14514</v>
      </c>
      <c r="I5572">
        <v>0</v>
      </c>
      <c r="J5572">
        <v>0</v>
      </c>
      <c r="K5572">
        <v>11435.58152</v>
      </c>
      <c r="P5572" t="s">
        <v>17265</v>
      </c>
      <c r="Q5572" t="s">
        <v>16846</v>
      </c>
      <c r="R5572" t="s">
        <v>18070</v>
      </c>
      <c r="S5572" t="s">
        <v>16846</v>
      </c>
      <c r="T5572" t="s">
        <v>16847</v>
      </c>
      <c r="U5572" t="s">
        <v>15317</v>
      </c>
    </row>
    <row r="5573" spans="1:21" x14ac:dyDescent="0.25">
      <c r="A5573">
        <v>2011</v>
      </c>
      <c r="B5573">
        <v>52</v>
      </c>
      <c r="C5573" t="s">
        <v>25</v>
      </c>
      <c r="D5573" t="s">
        <v>1593</v>
      </c>
      <c r="G5573" t="s">
        <v>13380</v>
      </c>
      <c r="H5573" t="s">
        <v>14627</v>
      </c>
      <c r="I5573">
        <v>0</v>
      </c>
      <c r="J5573">
        <v>0</v>
      </c>
      <c r="K5573">
        <v>1180.8102879999999</v>
      </c>
      <c r="U5573" t="s">
        <v>15316</v>
      </c>
    </row>
    <row r="5574" spans="1:21" x14ac:dyDescent="0.25">
      <c r="A5574">
        <v>2011</v>
      </c>
      <c r="B5574">
        <v>52</v>
      </c>
      <c r="C5574" t="s">
        <v>25</v>
      </c>
      <c r="D5574" t="s">
        <v>1594</v>
      </c>
      <c r="G5574" t="s">
        <v>13023</v>
      </c>
      <c r="H5574" t="s">
        <v>13022</v>
      </c>
      <c r="I5574">
        <v>0</v>
      </c>
      <c r="J5574">
        <v>0</v>
      </c>
      <c r="K5574">
        <v>5407.6463530000001</v>
      </c>
      <c r="U5574" t="s">
        <v>15316</v>
      </c>
    </row>
    <row r="5575" spans="1:21" x14ac:dyDescent="0.25">
      <c r="A5575">
        <v>2011</v>
      </c>
      <c r="B5575">
        <v>52</v>
      </c>
      <c r="C5575" t="s">
        <v>32</v>
      </c>
      <c r="D5575" t="s">
        <v>1595</v>
      </c>
      <c r="G5575" t="s">
        <v>13024</v>
      </c>
      <c r="H5575" t="s">
        <v>13015</v>
      </c>
      <c r="I5575">
        <v>0</v>
      </c>
      <c r="J5575">
        <v>0</v>
      </c>
      <c r="K5575">
        <v>28933.337088</v>
      </c>
      <c r="P5575" t="s">
        <v>17733</v>
      </c>
      <c r="Q5575" t="s">
        <v>15239</v>
      </c>
      <c r="R5575" t="s">
        <v>17733</v>
      </c>
      <c r="S5575" t="s">
        <v>15239</v>
      </c>
      <c r="T5575" t="s">
        <v>15302</v>
      </c>
      <c r="U5575" t="s">
        <v>15317</v>
      </c>
    </row>
    <row r="5576" spans="1:21" x14ac:dyDescent="0.25">
      <c r="A5576">
        <v>2011</v>
      </c>
      <c r="B5576">
        <v>52</v>
      </c>
      <c r="C5576" t="s">
        <v>20</v>
      </c>
      <c r="D5576" t="s">
        <v>1596</v>
      </c>
      <c r="G5576" t="s">
        <v>11966</v>
      </c>
      <c r="H5576" t="s">
        <v>14726</v>
      </c>
      <c r="I5576">
        <v>0</v>
      </c>
      <c r="J5576">
        <v>0</v>
      </c>
      <c r="K5576">
        <v>248452.016691</v>
      </c>
      <c r="U5576" t="s">
        <v>15316</v>
      </c>
    </row>
    <row r="5577" spans="1:21" x14ac:dyDescent="0.25">
      <c r="A5577">
        <v>2011</v>
      </c>
      <c r="B5577">
        <v>52</v>
      </c>
      <c r="C5577" t="s">
        <v>20</v>
      </c>
      <c r="D5577" t="s">
        <v>2348</v>
      </c>
      <c r="G5577" t="s">
        <v>11801</v>
      </c>
      <c r="H5577" t="s">
        <v>14514</v>
      </c>
      <c r="I5577">
        <v>0</v>
      </c>
      <c r="J5577">
        <v>0</v>
      </c>
      <c r="K5577">
        <v>145.895568</v>
      </c>
      <c r="P5577" t="s">
        <v>17775</v>
      </c>
      <c r="Q5577" t="s">
        <v>17234</v>
      </c>
      <c r="R5577" t="s">
        <v>18070</v>
      </c>
      <c r="S5577" t="s">
        <v>16846</v>
      </c>
      <c r="T5577" t="s">
        <v>17164</v>
      </c>
      <c r="U5577" t="s">
        <v>15317</v>
      </c>
    </row>
    <row r="5578" spans="1:21" x14ac:dyDescent="0.25">
      <c r="A5578">
        <v>2011</v>
      </c>
      <c r="B5578">
        <v>52</v>
      </c>
      <c r="C5578" t="s">
        <v>20</v>
      </c>
      <c r="D5578" t="s">
        <v>2349</v>
      </c>
      <c r="G5578" t="s">
        <v>11820</v>
      </c>
      <c r="H5578" t="s">
        <v>13022</v>
      </c>
      <c r="I5578">
        <v>0</v>
      </c>
      <c r="J5578">
        <v>0</v>
      </c>
      <c r="K5578">
        <v>35.089748</v>
      </c>
      <c r="P5578" t="s">
        <v>17239</v>
      </c>
      <c r="Q5578" t="s">
        <v>17797</v>
      </c>
      <c r="T5578" t="s">
        <v>17798</v>
      </c>
      <c r="U5578" t="s">
        <v>15317</v>
      </c>
    </row>
    <row r="5579" spans="1:21" x14ac:dyDescent="0.25">
      <c r="A5579">
        <v>2011</v>
      </c>
      <c r="B5579">
        <v>52</v>
      </c>
      <c r="C5579" t="s">
        <v>20</v>
      </c>
      <c r="D5579" t="s">
        <v>2350</v>
      </c>
      <c r="G5579" t="s">
        <v>13381</v>
      </c>
      <c r="H5579" t="s">
        <v>13022</v>
      </c>
      <c r="I5579">
        <v>0</v>
      </c>
      <c r="J5579">
        <v>0</v>
      </c>
      <c r="K5579">
        <v>0.86316899999999996</v>
      </c>
      <c r="P5579" t="s">
        <v>15343</v>
      </c>
      <c r="Q5579" t="s">
        <v>15252</v>
      </c>
      <c r="T5579" t="s">
        <v>15310</v>
      </c>
      <c r="U5579" t="s">
        <v>15317</v>
      </c>
    </row>
    <row r="5580" spans="1:21" x14ac:dyDescent="0.25">
      <c r="A5580">
        <v>2011</v>
      </c>
      <c r="B5580">
        <v>52</v>
      </c>
      <c r="C5580" t="s">
        <v>20</v>
      </c>
      <c r="D5580" t="s">
        <v>2351</v>
      </c>
      <c r="G5580" t="s">
        <v>10936</v>
      </c>
      <c r="H5580" t="s">
        <v>13022</v>
      </c>
      <c r="I5580">
        <v>0</v>
      </c>
      <c r="J5580">
        <v>0</v>
      </c>
      <c r="K5580">
        <v>2.9257430000000002</v>
      </c>
      <c r="U5580" t="s">
        <v>15316</v>
      </c>
    </row>
    <row r="5581" spans="1:21" x14ac:dyDescent="0.25">
      <c r="A5581">
        <v>2011</v>
      </c>
      <c r="B5581">
        <v>52</v>
      </c>
      <c r="C5581" t="s">
        <v>20</v>
      </c>
      <c r="D5581" t="s">
        <v>2352</v>
      </c>
      <c r="G5581" t="s">
        <v>11080</v>
      </c>
      <c r="H5581" t="s">
        <v>14727</v>
      </c>
      <c r="I5581">
        <v>0</v>
      </c>
      <c r="J5581">
        <v>0</v>
      </c>
      <c r="K5581">
        <v>2246.1140930000001</v>
      </c>
      <c r="U5581" t="s">
        <v>15316</v>
      </c>
    </row>
    <row r="5582" spans="1:21" x14ac:dyDescent="0.25">
      <c r="A5582">
        <v>2011</v>
      </c>
      <c r="B5582">
        <v>52</v>
      </c>
      <c r="C5582" t="s">
        <v>20</v>
      </c>
      <c r="D5582" t="s">
        <v>2353</v>
      </c>
      <c r="G5582" t="s">
        <v>10937</v>
      </c>
      <c r="H5582" t="s">
        <v>14728</v>
      </c>
      <c r="I5582">
        <v>0</v>
      </c>
      <c r="J5582">
        <v>0</v>
      </c>
      <c r="K5582">
        <v>13314.141095999999</v>
      </c>
      <c r="U5582" t="s">
        <v>15316</v>
      </c>
    </row>
    <row r="5583" spans="1:21" x14ac:dyDescent="0.25">
      <c r="A5583">
        <v>2011</v>
      </c>
      <c r="B5583">
        <v>52</v>
      </c>
      <c r="C5583" t="s">
        <v>20</v>
      </c>
      <c r="D5583" t="s">
        <v>2354</v>
      </c>
      <c r="G5583" t="s">
        <v>11017</v>
      </c>
      <c r="H5583" t="s">
        <v>14688</v>
      </c>
      <c r="I5583">
        <v>0</v>
      </c>
      <c r="J5583">
        <v>0</v>
      </c>
      <c r="K5583">
        <v>1695.538804</v>
      </c>
      <c r="U5583" t="s">
        <v>15316</v>
      </c>
    </row>
    <row r="5584" spans="1:21" x14ac:dyDescent="0.25">
      <c r="A5584">
        <v>2011</v>
      </c>
      <c r="B5584">
        <v>52</v>
      </c>
      <c r="C5584" t="s">
        <v>20</v>
      </c>
      <c r="D5584" t="s">
        <v>2355</v>
      </c>
      <c r="G5584" t="s">
        <v>12397</v>
      </c>
      <c r="H5584" t="s">
        <v>14729</v>
      </c>
      <c r="I5584">
        <v>0</v>
      </c>
      <c r="J5584">
        <v>0</v>
      </c>
      <c r="K5584">
        <v>829.85852399999999</v>
      </c>
      <c r="R5584" t="s">
        <v>18070</v>
      </c>
      <c r="S5584" t="s">
        <v>16846</v>
      </c>
      <c r="T5584" t="s">
        <v>16847</v>
      </c>
      <c r="U5584" t="s">
        <v>15317</v>
      </c>
    </row>
    <row r="5585" spans="1:21" x14ac:dyDescent="0.25">
      <c r="A5585">
        <v>2011</v>
      </c>
      <c r="B5585">
        <v>52</v>
      </c>
      <c r="C5585" t="s">
        <v>20</v>
      </c>
      <c r="D5585" t="s">
        <v>2356</v>
      </c>
      <c r="G5585" t="s">
        <v>11114</v>
      </c>
      <c r="H5585" t="s">
        <v>14511</v>
      </c>
      <c r="I5585">
        <v>0</v>
      </c>
      <c r="J5585">
        <v>0</v>
      </c>
      <c r="K5585">
        <v>168.48196799999999</v>
      </c>
      <c r="U5585" t="s">
        <v>15316</v>
      </c>
    </row>
    <row r="5586" spans="1:21" x14ac:dyDescent="0.25">
      <c r="A5586">
        <v>2011</v>
      </c>
      <c r="B5586">
        <v>52</v>
      </c>
      <c r="C5586" t="s">
        <v>20</v>
      </c>
      <c r="D5586" t="s">
        <v>2357</v>
      </c>
      <c r="G5586" t="s">
        <v>13196</v>
      </c>
      <c r="H5586" t="s">
        <v>14730</v>
      </c>
      <c r="I5586">
        <v>0</v>
      </c>
      <c r="J5586">
        <v>0</v>
      </c>
      <c r="K5586">
        <v>820.18261800000005</v>
      </c>
      <c r="U5586" t="s">
        <v>15316</v>
      </c>
    </row>
    <row r="5587" spans="1:21" x14ac:dyDescent="0.25">
      <c r="A5587">
        <v>2011</v>
      </c>
      <c r="B5587">
        <v>52</v>
      </c>
      <c r="C5587" t="s">
        <v>22</v>
      </c>
      <c r="D5587" t="s">
        <v>2358</v>
      </c>
      <c r="G5587" t="s">
        <v>10941</v>
      </c>
      <c r="H5587" t="s">
        <v>13022</v>
      </c>
      <c r="I5587">
        <v>0</v>
      </c>
      <c r="J5587">
        <v>0</v>
      </c>
      <c r="K5587">
        <v>7410.3658240000004</v>
      </c>
      <c r="U5587" t="s">
        <v>15316</v>
      </c>
    </row>
    <row r="5588" spans="1:21" x14ac:dyDescent="0.25">
      <c r="A5588">
        <v>2011</v>
      </c>
      <c r="B5588">
        <v>52</v>
      </c>
      <c r="C5588" t="s">
        <v>23</v>
      </c>
      <c r="D5588" t="s">
        <v>1597</v>
      </c>
      <c r="G5588" t="s">
        <v>10942</v>
      </c>
      <c r="H5588" t="s">
        <v>14496</v>
      </c>
      <c r="I5588">
        <v>0</v>
      </c>
      <c r="J5588">
        <v>0</v>
      </c>
      <c r="K5588">
        <v>730.026703</v>
      </c>
      <c r="U5588" t="s">
        <v>15316</v>
      </c>
    </row>
    <row r="5589" spans="1:21" x14ac:dyDescent="0.25">
      <c r="A5589">
        <v>2011</v>
      </c>
      <c r="B5589">
        <v>52</v>
      </c>
      <c r="C5589" t="s">
        <v>42</v>
      </c>
      <c r="D5589" t="s">
        <v>2359</v>
      </c>
      <c r="G5589" t="s">
        <v>13191</v>
      </c>
      <c r="H5589" t="s">
        <v>14683</v>
      </c>
      <c r="I5589">
        <v>0</v>
      </c>
      <c r="J5589">
        <v>0</v>
      </c>
      <c r="K5589">
        <v>21688.999936</v>
      </c>
      <c r="U5589" t="s">
        <v>15316</v>
      </c>
    </row>
    <row r="5590" spans="1:21" x14ac:dyDescent="0.25">
      <c r="A5590">
        <v>2011</v>
      </c>
      <c r="B5590">
        <v>53</v>
      </c>
      <c r="C5590" t="s">
        <v>25</v>
      </c>
      <c r="D5590" t="s">
        <v>1600</v>
      </c>
      <c r="G5590" t="s">
        <v>13025</v>
      </c>
      <c r="H5590" t="s">
        <v>14629</v>
      </c>
      <c r="I5590">
        <v>0</v>
      </c>
      <c r="J5590">
        <v>0</v>
      </c>
      <c r="K5590">
        <v>922.06055200000003</v>
      </c>
      <c r="U5590" t="s">
        <v>15316</v>
      </c>
    </row>
    <row r="5591" spans="1:21" x14ac:dyDescent="0.25">
      <c r="A5591">
        <v>2011</v>
      </c>
      <c r="B5591">
        <v>53</v>
      </c>
      <c r="C5591" t="s">
        <v>25</v>
      </c>
      <c r="D5591" t="s">
        <v>1601</v>
      </c>
      <c r="G5591" t="s">
        <v>13026</v>
      </c>
      <c r="H5591" t="s">
        <v>13789</v>
      </c>
      <c r="I5591">
        <v>0</v>
      </c>
      <c r="J5591">
        <v>0</v>
      </c>
      <c r="K5591">
        <v>132064.27340800001</v>
      </c>
      <c r="U5591" t="s">
        <v>15316</v>
      </c>
    </row>
    <row r="5592" spans="1:21" x14ac:dyDescent="0.25">
      <c r="A5592">
        <v>2011</v>
      </c>
      <c r="B5592">
        <v>53</v>
      </c>
      <c r="C5592" t="s">
        <v>25</v>
      </c>
      <c r="D5592" t="s">
        <v>1602</v>
      </c>
      <c r="G5592" t="s">
        <v>12376</v>
      </c>
      <c r="H5592" t="s">
        <v>13789</v>
      </c>
      <c r="I5592">
        <v>0</v>
      </c>
      <c r="J5592">
        <v>0</v>
      </c>
      <c r="K5592">
        <v>3967.377696</v>
      </c>
      <c r="U5592" t="s">
        <v>15316</v>
      </c>
    </row>
    <row r="5593" spans="1:21" x14ac:dyDescent="0.25">
      <c r="A5593">
        <v>2011</v>
      </c>
      <c r="B5593">
        <v>53</v>
      </c>
      <c r="C5593" t="s">
        <v>25</v>
      </c>
      <c r="D5593" t="s">
        <v>1603</v>
      </c>
      <c r="G5593" t="s">
        <v>13197</v>
      </c>
      <c r="H5593" t="s">
        <v>13789</v>
      </c>
      <c r="I5593">
        <v>0</v>
      </c>
      <c r="J5593">
        <v>0</v>
      </c>
      <c r="K5593">
        <v>591.76086799999996</v>
      </c>
      <c r="U5593" t="s">
        <v>15316</v>
      </c>
    </row>
    <row r="5594" spans="1:21" x14ac:dyDescent="0.25">
      <c r="A5594">
        <v>2011</v>
      </c>
      <c r="B5594">
        <v>53</v>
      </c>
      <c r="C5594" t="s">
        <v>25</v>
      </c>
      <c r="D5594" t="s">
        <v>1605</v>
      </c>
      <c r="G5594" t="s">
        <v>13382</v>
      </c>
      <c r="H5594" t="s">
        <v>14629</v>
      </c>
      <c r="I5594">
        <v>0</v>
      </c>
      <c r="J5594">
        <v>0</v>
      </c>
      <c r="K5594">
        <v>6821.7071839999999</v>
      </c>
      <c r="U5594" t="s">
        <v>15316</v>
      </c>
    </row>
    <row r="5595" spans="1:21" x14ac:dyDescent="0.25">
      <c r="A5595">
        <v>2011</v>
      </c>
      <c r="B5595">
        <v>53</v>
      </c>
      <c r="C5595" t="s">
        <v>25</v>
      </c>
      <c r="D5595" t="s">
        <v>1606</v>
      </c>
      <c r="G5595" t="s">
        <v>13030</v>
      </c>
      <c r="H5595" t="s">
        <v>14629</v>
      </c>
      <c r="I5595">
        <v>0</v>
      </c>
      <c r="J5595">
        <v>0</v>
      </c>
      <c r="K5595">
        <v>2258.60212</v>
      </c>
      <c r="U5595" t="s">
        <v>15316</v>
      </c>
    </row>
    <row r="5596" spans="1:21" x14ac:dyDescent="0.25">
      <c r="A5596">
        <v>2011</v>
      </c>
      <c r="B5596">
        <v>53</v>
      </c>
      <c r="C5596" t="s">
        <v>25</v>
      </c>
      <c r="D5596" t="s">
        <v>1607</v>
      </c>
      <c r="G5596" t="s">
        <v>12635</v>
      </c>
      <c r="H5596" t="s">
        <v>14408</v>
      </c>
      <c r="I5596">
        <v>0</v>
      </c>
      <c r="J5596">
        <v>0</v>
      </c>
      <c r="K5596">
        <v>32235.092416</v>
      </c>
      <c r="U5596" t="s">
        <v>15316</v>
      </c>
    </row>
    <row r="5597" spans="1:21" x14ac:dyDescent="0.25">
      <c r="A5597">
        <v>2011</v>
      </c>
      <c r="B5597">
        <v>53</v>
      </c>
      <c r="C5597" t="s">
        <v>27</v>
      </c>
      <c r="D5597" t="s">
        <v>1608</v>
      </c>
      <c r="G5597" t="s">
        <v>12382</v>
      </c>
      <c r="H5597" t="s">
        <v>14408</v>
      </c>
      <c r="I5597">
        <v>0</v>
      </c>
      <c r="J5597">
        <v>0</v>
      </c>
      <c r="K5597">
        <v>41.170228000000002</v>
      </c>
      <c r="P5597" t="s">
        <v>18071</v>
      </c>
      <c r="Q5597" t="s">
        <v>17589</v>
      </c>
      <c r="T5597" t="s">
        <v>16961</v>
      </c>
      <c r="U5597" t="s">
        <v>15317</v>
      </c>
    </row>
    <row r="5598" spans="1:21" x14ac:dyDescent="0.25">
      <c r="A5598">
        <v>2011</v>
      </c>
      <c r="B5598">
        <v>53</v>
      </c>
      <c r="C5598" t="s">
        <v>32</v>
      </c>
      <c r="D5598" t="s">
        <v>1609</v>
      </c>
      <c r="G5598" t="s">
        <v>13032</v>
      </c>
      <c r="H5598" t="s">
        <v>14631</v>
      </c>
      <c r="I5598">
        <v>0</v>
      </c>
      <c r="J5598">
        <v>0</v>
      </c>
      <c r="K5598">
        <v>17303.095296</v>
      </c>
      <c r="P5598" t="s">
        <v>17733</v>
      </c>
      <c r="Q5598" t="s">
        <v>15239</v>
      </c>
      <c r="R5598" t="s">
        <v>17733</v>
      </c>
      <c r="S5598" t="s">
        <v>15239</v>
      </c>
      <c r="T5598" t="s">
        <v>15302</v>
      </c>
      <c r="U5598" t="s">
        <v>15317</v>
      </c>
    </row>
    <row r="5599" spans="1:21" x14ac:dyDescent="0.25">
      <c r="A5599">
        <v>2011</v>
      </c>
      <c r="B5599">
        <v>53</v>
      </c>
      <c r="C5599" t="s">
        <v>20</v>
      </c>
      <c r="D5599" t="s">
        <v>1610</v>
      </c>
      <c r="G5599" t="s">
        <v>12396</v>
      </c>
      <c r="H5599" t="s">
        <v>14731</v>
      </c>
      <c r="I5599">
        <v>0</v>
      </c>
      <c r="J5599">
        <v>0</v>
      </c>
      <c r="K5599">
        <v>4261.1143039999997</v>
      </c>
      <c r="U5599" t="s">
        <v>15316</v>
      </c>
    </row>
    <row r="5600" spans="1:21" x14ac:dyDescent="0.25">
      <c r="A5600">
        <v>2011</v>
      </c>
      <c r="B5600">
        <v>53</v>
      </c>
      <c r="C5600" t="s">
        <v>20</v>
      </c>
      <c r="D5600" t="s">
        <v>2464</v>
      </c>
      <c r="G5600" t="s">
        <v>13383</v>
      </c>
      <c r="H5600" t="s">
        <v>13789</v>
      </c>
      <c r="I5600">
        <v>0</v>
      </c>
      <c r="J5600">
        <v>0</v>
      </c>
      <c r="K5600">
        <v>241.10792000000001</v>
      </c>
      <c r="U5600" t="s">
        <v>15316</v>
      </c>
    </row>
    <row r="5601" spans="1:21" x14ac:dyDescent="0.25">
      <c r="A5601">
        <v>2011</v>
      </c>
      <c r="B5601">
        <v>53</v>
      </c>
      <c r="C5601" t="s">
        <v>20</v>
      </c>
      <c r="D5601" t="s">
        <v>2238</v>
      </c>
      <c r="G5601" t="s">
        <v>13034</v>
      </c>
      <c r="H5601" t="s">
        <v>14629</v>
      </c>
      <c r="I5601">
        <v>0</v>
      </c>
      <c r="J5601">
        <v>0</v>
      </c>
      <c r="K5601">
        <v>4.3378110000000003</v>
      </c>
      <c r="U5601" t="s">
        <v>15316</v>
      </c>
    </row>
    <row r="5602" spans="1:21" x14ac:dyDescent="0.25">
      <c r="A5602">
        <v>2011</v>
      </c>
      <c r="B5602">
        <v>53</v>
      </c>
      <c r="C5602" t="s">
        <v>20</v>
      </c>
      <c r="D5602" t="s">
        <v>1612</v>
      </c>
      <c r="G5602" t="s">
        <v>13384</v>
      </c>
      <c r="H5602" t="s">
        <v>14692</v>
      </c>
      <c r="I5602">
        <v>0</v>
      </c>
      <c r="J5602">
        <v>0</v>
      </c>
      <c r="K5602">
        <v>18072.957952000001</v>
      </c>
      <c r="U5602" t="s">
        <v>15316</v>
      </c>
    </row>
    <row r="5603" spans="1:21" x14ac:dyDescent="0.25">
      <c r="A5603">
        <v>2011</v>
      </c>
      <c r="B5603">
        <v>53</v>
      </c>
      <c r="C5603" t="s">
        <v>20</v>
      </c>
      <c r="D5603" t="s">
        <v>2360</v>
      </c>
      <c r="G5603" t="s">
        <v>12397</v>
      </c>
      <c r="H5603" t="s">
        <v>14632</v>
      </c>
      <c r="I5603">
        <v>0</v>
      </c>
      <c r="J5603">
        <v>0</v>
      </c>
      <c r="K5603">
        <v>1982.687756</v>
      </c>
      <c r="U5603" t="s">
        <v>15316</v>
      </c>
    </row>
    <row r="5604" spans="1:21" x14ac:dyDescent="0.25">
      <c r="A5604">
        <v>2011</v>
      </c>
      <c r="B5604">
        <v>53</v>
      </c>
      <c r="C5604" t="s">
        <v>20</v>
      </c>
      <c r="D5604" t="s">
        <v>2361</v>
      </c>
      <c r="G5604" t="s">
        <v>13385</v>
      </c>
      <c r="H5604" t="s">
        <v>14692</v>
      </c>
      <c r="I5604">
        <v>0</v>
      </c>
      <c r="J5604">
        <v>0</v>
      </c>
      <c r="K5604">
        <v>11201.564288</v>
      </c>
      <c r="U5604" t="s">
        <v>15316</v>
      </c>
    </row>
    <row r="5605" spans="1:21" x14ac:dyDescent="0.25">
      <c r="A5605">
        <v>2011</v>
      </c>
      <c r="B5605">
        <v>53</v>
      </c>
      <c r="C5605" t="s">
        <v>22</v>
      </c>
      <c r="D5605" t="s">
        <v>1613</v>
      </c>
      <c r="G5605" t="s">
        <v>13017</v>
      </c>
      <c r="H5605" t="s">
        <v>14408</v>
      </c>
      <c r="I5605">
        <v>0</v>
      </c>
      <c r="J5605">
        <v>0</v>
      </c>
      <c r="K5605">
        <v>4939.4074879999998</v>
      </c>
      <c r="U5605" t="s">
        <v>15316</v>
      </c>
    </row>
    <row r="5606" spans="1:21" x14ac:dyDescent="0.25">
      <c r="A5606">
        <v>2011</v>
      </c>
      <c r="B5606">
        <v>53</v>
      </c>
      <c r="C5606" t="s">
        <v>23</v>
      </c>
      <c r="D5606" t="s">
        <v>1620</v>
      </c>
      <c r="G5606" t="s">
        <v>13008</v>
      </c>
      <c r="H5606" t="s">
        <v>14496</v>
      </c>
      <c r="I5606">
        <v>0</v>
      </c>
      <c r="J5606">
        <v>0</v>
      </c>
      <c r="K5606">
        <v>289.37117899999998</v>
      </c>
      <c r="U5606" t="s">
        <v>15316</v>
      </c>
    </row>
    <row r="5607" spans="1:21" x14ac:dyDescent="0.25">
      <c r="A5607">
        <v>2011</v>
      </c>
      <c r="B5607">
        <v>53</v>
      </c>
      <c r="C5607" t="s">
        <v>24</v>
      </c>
      <c r="D5607" t="s">
        <v>1622</v>
      </c>
      <c r="G5607" t="s">
        <v>13037</v>
      </c>
      <c r="H5607" t="s">
        <v>14630</v>
      </c>
      <c r="I5607">
        <v>0</v>
      </c>
      <c r="J5607">
        <v>0</v>
      </c>
      <c r="K5607">
        <v>1426.8670959999999</v>
      </c>
      <c r="U5607" t="s">
        <v>15316</v>
      </c>
    </row>
    <row r="5608" spans="1:21" x14ac:dyDescent="0.25">
      <c r="A5608">
        <v>2011</v>
      </c>
      <c r="B5608">
        <v>53</v>
      </c>
      <c r="C5608" t="s">
        <v>24</v>
      </c>
      <c r="D5608" t="s">
        <v>2465</v>
      </c>
      <c r="G5608" t="s">
        <v>13386</v>
      </c>
      <c r="H5608" t="s">
        <v>14408</v>
      </c>
      <c r="I5608">
        <v>0</v>
      </c>
      <c r="J5608">
        <v>0</v>
      </c>
      <c r="K5608">
        <v>201.25609900000001</v>
      </c>
      <c r="U5608" t="s">
        <v>15316</v>
      </c>
    </row>
    <row r="5609" spans="1:21" x14ac:dyDescent="0.25">
      <c r="A5609">
        <v>2011</v>
      </c>
      <c r="B5609">
        <v>53</v>
      </c>
      <c r="C5609" t="s">
        <v>21</v>
      </c>
      <c r="D5609" t="s">
        <v>2466</v>
      </c>
      <c r="G5609" t="s">
        <v>13387</v>
      </c>
      <c r="H5609" t="s">
        <v>13789</v>
      </c>
      <c r="I5609">
        <v>0</v>
      </c>
      <c r="J5609">
        <v>0</v>
      </c>
      <c r="K5609">
        <v>281.160123</v>
      </c>
      <c r="U5609" t="s">
        <v>15316</v>
      </c>
    </row>
    <row r="5610" spans="1:21" x14ac:dyDescent="0.25">
      <c r="A5610">
        <v>2011</v>
      </c>
      <c r="B5610">
        <v>53</v>
      </c>
      <c r="C5610" t="s">
        <v>21</v>
      </c>
      <c r="D5610" t="s">
        <v>2467</v>
      </c>
      <c r="G5610" t="s">
        <v>13028</v>
      </c>
      <c r="H5610" t="s">
        <v>13789</v>
      </c>
      <c r="I5610">
        <v>0</v>
      </c>
      <c r="J5610">
        <v>0</v>
      </c>
      <c r="K5610">
        <v>50845.364223999997</v>
      </c>
      <c r="U5610" t="s">
        <v>15316</v>
      </c>
    </row>
    <row r="5611" spans="1:21" x14ac:dyDescent="0.25">
      <c r="A5611">
        <v>2011</v>
      </c>
      <c r="B5611">
        <v>53</v>
      </c>
      <c r="C5611" t="s">
        <v>21</v>
      </c>
      <c r="D5611" t="s">
        <v>2468</v>
      </c>
      <c r="G5611" t="s">
        <v>13036</v>
      </c>
      <c r="H5611" t="s">
        <v>13789</v>
      </c>
      <c r="I5611">
        <v>0</v>
      </c>
      <c r="J5611">
        <v>0</v>
      </c>
      <c r="K5611">
        <v>2422.1975229999998</v>
      </c>
      <c r="U5611" t="s">
        <v>15316</v>
      </c>
    </row>
    <row r="5612" spans="1:21" x14ac:dyDescent="0.25">
      <c r="A5612">
        <v>2011</v>
      </c>
      <c r="B5612">
        <v>53</v>
      </c>
      <c r="C5612" t="s">
        <v>42</v>
      </c>
      <c r="D5612" t="s">
        <v>2362</v>
      </c>
      <c r="G5612" t="s">
        <v>13191</v>
      </c>
      <c r="H5612" t="s">
        <v>14683</v>
      </c>
      <c r="I5612">
        <v>0</v>
      </c>
      <c r="J5612">
        <v>0</v>
      </c>
      <c r="K5612">
        <v>1544.4599040000001</v>
      </c>
      <c r="U5612" t="s">
        <v>15316</v>
      </c>
    </row>
    <row r="5613" spans="1:21" x14ac:dyDescent="0.25">
      <c r="A5613">
        <v>2012</v>
      </c>
      <c r="B5613">
        <v>1</v>
      </c>
      <c r="C5613" t="s">
        <v>20</v>
      </c>
      <c r="D5613" t="s">
        <v>2469</v>
      </c>
      <c r="G5613" t="s">
        <v>11016</v>
      </c>
      <c r="H5613" t="s">
        <v>14526</v>
      </c>
      <c r="I5613">
        <v>50</v>
      </c>
      <c r="J5613">
        <v>0</v>
      </c>
      <c r="K5613">
        <v>653.74044300000003</v>
      </c>
      <c r="U5613" t="s">
        <v>15316</v>
      </c>
    </row>
    <row r="5614" spans="1:21" x14ac:dyDescent="0.25">
      <c r="A5614">
        <v>2012</v>
      </c>
      <c r="B5614">
        <v>1</v>
      </c>
      <c r="C5614" t="s">
        <v>20</v>
      </c>
      <c r="D5614" t="s">
        <v>45</v>
      </c>
      <c r="G5614" t="s">
        <v>11081</v>
      </c>
      <c r="H5614" t="s">
        <v>14526</v>
      </c>
      <c r="I5614">
        <v>149.07533000000001</v>
      </c>
      <c r="J5614">
        <v>0</v>
      </c>
      <c r="K5614">
        <v>0.51623799999999997</v>
      </c>
      <c r="U5614" t="s">
        <v>15316</v>
      </c>
    </row>
    <row r="5615" spans="1:21" x14ac:dyDescent="0.25">
      <c r="A5615">
        <v>2012</v>
      </c>
      <c r="B5615">
        <v>1</v>
      </c>
      <c r="C5615" t="s">
        <v>21</v>
      </c>
      <c r="D5615" t="s">
        <v>46</v>
      </c>
      <c r="G5615" t="s">
        <v>10938</v>
      </c>
      <c r="H5615" t="s">
        <v>14526</v>
      </c>
      <c r="I5615">
        <v>9302.0712820000008</v>
      </c>
      <c r="J5615">
        <v>0</v>
      </c>
      <c r="K5615">
        <v>9499.8521280000004</v>
      </c>
      <c r="U5615" t="s">
        <v>15316</v>
      </c>
    </row>
    <row r="5616" spans="1:21" x14ac:dyDescent="0.25">
      <c r="A5616">
        <v>2012</v>
      </c>
      <c r="B5616">
        <v>1</v>
      </c>
      <c r="C5616" t="s">
        <v>21</v>
      </c>
      <c r="D5616" t="s">
        <v>47</v>
      </c>
      <c r="G5616" t="s">
        <v>12402</v>
      </c>
      <c r="H5616" t="s">
        <v>14219</v>
      </c>
      <c r="I5616">
        <v>1486.0849949999999</v>
      </c>
      <c r="J5616">
        <v>0</v>
      </c>
      <c r="K5616">
        <v>1627.2868559999999</v>
      </c>
      <c r="U5616" t="s">
        <v>15316</v>
      </c>
    </row>
    <row r="5617" spans="1:21" x14ac:dyDescent="0.25">
      <c r="A5617">
        <v>2012</v>
      </c>
      <c r="B5617">
        <v>2</v>
      </c>
      <c r="C5617" t="s">
        <v>22</v>
      </c>
      <c r="D5617" t="s">
        <v>50</v>
      </c>
      <c r="G5617" t="s">
        <v>10941</v>
      </c>
      <c r="H5617" t="s">
        <v>14221</v>
      </c>
      <c r="I5617">
        <v>92.562810999999996</v>
      </c>
      <c r="J5617">
        <v>0</v>
      </c>
      <c r="K5617">
        <v>70.701958499999989</v>
      </c>
      <c r="U5617" t="s">
        <v>15316</v>
      </c>
    </row>
    <row r="5618" spans="1:21" x14ac:dyDescent="0.25">
      <c r="A5618">
        <v>2012</v>
      </c>
      <c r="B5618">
        <v>2</v>
      </c>
      <c r="C5618" t="s">
        <v>23</v>
      </c>
      <c r="D5618" t="s">
        <v>51</v>
      </c>
      <c r="G5618" t="s">
        <v>10942</v>
      </c>
      <c r="H5618" t="s">
        <v>14222</v>
      </c>
      <c r="I5618">
        <v>12.906556999999999</v>
      </c>
      <c r="J5618">
        <v>0</v>
      </c>
      <c r="K5618">
        <v>18.65613213</v>
      </c>
      <c r="U5618" t="s">
        <v>15316</v>
      </c>
    </row>
    <row r="5619" spans="1:21" x14ac:dyDescent="0.25">
      <c r="A5619">
        <v>2012</v>
      </c>
      <c r="B5619">
        <v>2</v>
      </c>
      <c r="C5619" t="s">
        <v>24</v>
      </c>
      <c r="D5619" t="s">
        <v>52</v>
      </c>
      <c r="G5619" t="s">
        <v>10943</v>
      </c>
      <c r="H5619" t="s">
        <v>14732</v>
      </c>
      <c r="I5619">
        <v>29.663138</v>
      </c>
      <c r="J5619">
        <v>0</v>
      </c>
      <c r="K5619">
        <v>30.543250319999999</v>
      </c>
      <c r="U5619" t="s">
        <v>15316</v>
      </c>
    </row>
    <row r="5620" spans="1:21" x14ac:dyDescent="0.25">
      <c r="A5620">
        <v>2012</v>
      </c>
      <c r="B5620">
        <v>2</v>
      </c>
      <c r="C5620" t="s">
        <v>24</v>
      </c>
      <c r="D5620" t="s">
        <v>53</v>
      </c>
      <c r="G5620" t="s">
        <v>10944</v>
      </c>
      <c r="H5620" t="s">
        <v>14220</v>
      </c>
      <c r="I5620">
        <v>954.26662199999998</v>
      </c>
      <c r="J5620">
        <v>0</v>
      </c>
      <c r="K5620">
        <v>950.00508736999984</v>
      </c>
      <c r="U5620" t="s">
        <v>15316</v>
      </c>
    </row>
    <row r="5621" spans="1:21" x14ac:dyDescent="0.25">
      <c r="A5621">
        <v>2012</v>
      </c>
      <c r="B5621">
        <v>2</v>
      </c>
      <c r="C5621" t="s">
        <v>24</v>
      </c>
      <c r="D5621" t="s">
        <v>54</v>
      </c>
      <c r="G5621" t="s">
        <v>10945</v>
      </c>
      <c r="H5621" t="s">
        <v>14220</v>
      </c>
      <c r="I5621">
        <v>37.482084</v>
      </c>
      <c r="J5621">
        <v>0</v>
      </c>
      <c r="K5621">
        <v>49.298630840000008</v>
      </c>
      <c r="P5621" t="s">
        <v>15276</v>
      </c>
      <c r="Q5621" t="s">
        <v>15248</v>
      </c>
      <c r="T5621" t="s">
        <v>15300</v>
      </c>
      <c r="U5621" t="s">
        <v>15317</v>
      </c>
    </row>
    <row r="5622" spans="1:21" x14ac:dyDescent="0.25">
      <c r="A5622">
        <v>2012</v>
      </c>
      <c r="B5622">
        <v>2</v>
      </c>
      <c r="C5622" t="s">
        <v>24</v>
      </c>
      <c r="D5622" t="s">
        <v>1638</v>
      </c>
      <c r="G5622" t="s">
        <v>13201</v>
      </c>
      <c r="H5622" t="s">
        <v>14220</v>
      </c>
      <c r="I5622">
        <v>819.01961100000005</v>
      </c>
      <c r="J5622">
        <v>0</v>
      </c>
      <c r="K5622">
        <v>1850.684948019999</v>
      </c>
      <c r="U5622" t="s">
        <v>15316</v>
      </c>
    </row>
    <row r="5623" spans="1:21" x14ac:dyDescent="0.25">
      <c r="A5623">
        <v>2012</v>
      </c>
      <c r="B5623">
        <v>2</v>
      </c>
      <c r="C5623" t="s">
        <v>21</v>
      </c>
      <c r="D5623" t="s">
        <v>2363</v>
      </c>
      <c r="G5623" t="s">
        <v>13202</v>
      </c>
      <c r="H5623" t="s">
        <v>14220</v>
      </c>
      <c r="I5623">
        <v>39.800069999999998</v>
      </c>
      <c r="J5623">
        <v>0</v>
      </c>
      <c r="K5623">
        <v>35.266444089999993</v>
      </c>
      <c r="U5623" t="s">
        <v>15316</v>
      </c>
    </row>
    <row r="5624" spans="1:21" x14ac:dyDescent="0.25">
      <c r="A5624">
        <v>2012</v>
      </c>
      <c r="B5624">
        <v>3</v>
      </c>
      <c r="C5624" t="s">
        <v>21</v>
      </c>
      <c r="D5624" t="s">
        <v>55</v>
      </c>
      <c r="G5624" t="s">
        <v>10946</v>
      </c>
      <c r="H5624" t="s">
        <v>14224</v>
      </c>
      <c r="I5624">
        <v>42582.776139000001</v>
      </c>
      <c r="J5624">
        <v>0</v>
      </c>
      <c r="K5624">
        <v>39716.381678999998</v>
      </c>
      <c r="U5624" t="s">
        <v>15316</v>
      </c>
    </row>
    <row r="5625" spans="1:21" x14ac:dyDescent="0.25">
      <c r="A5625">
        <v>2012</v>
      </c>
      <c r="B5625">
        <v>4</v>
      </c>
      <c r="C5625" t="s">
        <v>25</v>
      </c>
      <c r="D5625" t="s">
        <v>56</v>
      </c>
      <c r="G5625" t="s">
        <v>10947</v>
      </c>
      <c r="H5625" t="s">
        <v>14225</v>
      </c>
      <c r="I5625">
        <v>2766.4698779999999</v>
      </c>
      <c r="J5625">
        <v>0</v>
      </c>
      <c r="K5625">
        <v>2732.8044315900001</v>
      </c>
      <c r="U5625" t="s">
        <v>15316</v>
      </c>
    </row>
    <row r="5626" spans="1:21" x14ac:dyDescent="0.25">
      <c r="A5626">
        <v>2012</v>
      </c>
      <c r="B5626">
        <v>4</v>
      </c>
      <c r="C5626" t="s">
        <v>25</v>
      </c>
      <c r="D5626" t="s">
        <v>57</v>
      </c>
      <c r="E5626" t="s">
        <v>4256</v>
      </c>
      <c r="F5626" t="s">
        <v>8300</v>
      </c>
      <c r="G5626" t="s">
        <v>13388</v>
      </c>
      <c r="H5626" t="s">
        <v>14733</v>
      </c>
      <c r="I5626">
        <v>126.080566</v>
      </c>
      <c r="J5626">
        <v>0</v>
      </c>
      <c r="K5626">
        <v>64.3394476</v>
      </c>
      <c r="L5626" t="s">
        <v>16914</v>
      </c>
      <c r="M5626" t="s">
        <v>15246</v>
      </c>
      <c r="T5626" t="s">
        <v>15304</v>
      </c>
      <c r="U5626" t="s">
        <v>15317</v>
      </c>
    </row>
    <row r="5627" spans="1:21" x14ac:dyDescent="0.25">
      <c r="A5627">
        <v>2012</v>
      </c>
      <c r="B5627">
        <v>4</v>
      </c>
      <c r="C5627" t="s">
        <v>25</v>
      </c>
      <c r="D5627" t="s">
        <v>58</v>
      </c>
      <c r="E5627" t="s">
        <v>4257</v>
      </c>
      <c r="F5627" t="s">
        <v>7875</v>
      </c>
      <c r="G5627" t="s">
        <v>10949</v>
      </c>
      <c r="H5627" t="s">
        <v>14734</v>
      </c>
      <c r="I5627">
        <v>88.092302000000004</v>
      </c>
      <c r="J5627">
        <v>0</v>
      </c>
      <c r="K5627">
        <v>111.32469974</v>
      </c>
      <c r="U5627" t="s">
        <v>15316</v>
      </c>
    </row>
    <row r="5628" spans="1:21" x14ac:dyDescent="0.25">
      <c r="A5628">
        <v>2012</v>
      </c>
      <c r="B5628">
        <v>4</v>
      </c>
      <c r="C5628" t="s">
        <v>25</v>
      </c>
      <c r="D5628" t="s">
        <v>60</v>
      </c>
      <c r="E5628" t="s">
        <v>4258</v>
      </c>
      <c r="F5628" t="s">
        <v>8301</v>
      </c>
      <c r="G5628" t="s">
        <v>10951</v>
      </c>
      <c r="H5628" t="s">
        <v>14228</v>
      </c>
      <c r="I5628">
        <v>20.387875999999999</v>
      </c>
      <c r="J5628">
        <v>0</v>
      </c>
      <c r="K5628">
        <v>14.43194065</v>
      </c>
      <c r="L5628" t="s">
        <v>15178</v>
      </c>
      <c r="M5628" t="s">
        <v>15237</v>
      </c>
      <c r="N5628" t="s">
        <v>15178</v>
      </c>
      <c r="O5628" t="s">
        <v>15237</v>
      </c>
      <c r="P5628" t="s">
        <v>15178</v>
      </c>
      <c r="Q5628" t="s">
        <v>15237</v>
      </c>
      <c r="R5628" t="s">
        <v>15178</v>
      </c>
      <c r="S5628" t="s">
        <v>15237</v>
      </c>
      <c r="T5628" t="s">
        <v>15301</v>
      </c>
      <c r="U5628" t="s">
        <v>15317</v>
      </c>
    </row>
    <row r="5629" spans="1:21" x14ac:dyDescent="0.25">
      <c r="A5629">
        <v>2012</v>
      </c>
      <c r="B5629">
        <v>4</v>
      </c>
      <c r="C5629" t="s">
        <v>25</v>
      </c>
      <c r="D5629" t="s">
        <v>62</v>
      </c>
      <c r="E5629" t="s">
        <v>4259</v>
      </c>
      <c r="F5629" t="s">
        <v>8302</v>
      </c>
      <c r="G5629" t="s">
        <v>10953</v>
      </c>
      <c r="H5629" t="s">
        <v>14735</v>
      </c>
      <c r="I5629">
        <v>1830.886213</v>
      </c>
      <c r="J5629">
        <v>0</v>
      </c>
      <c r="K5629">
        <v>3079.7357901400028</v>
      </c>
      <c r="L5629" t="s">
        <v>17147</v>
      </c>
      <c r="M5629" t="s">
        <v>15237</v>
      </c>
      <c r="N5629" t="s">
        <v>17147</v>
      </c>
      <c r="O5629" t="s">
        <v>15237</v>
      </c>
      <c r="P5629" t="s">
        <v>17147</v>
      </c>
      <c r="Q5629" t="s">
        <v>15237</v>
      </c>
      <c r="R5629" t="s">
        <v>17147</v>
      </c>
      <c r="S5629" t="s">
        <v>15237</v>
      </c>
      <c r="T5629" t="s">
        <v>15301</v>
      </c>
      <c r="U5629" t="s">
        <v>15317</v>
      </c>
    </row>
    <row r="5630" spans="1:21" x14ac:dyDescent="0.25">
      <c r="A5630">
        <v>2012</v>
      </c>
      <c r="B5630">
        <v>4</v>
      </c>
      <c r="C5630" t="s">
        <v>25</v>
      </c>
      <c r="D5630" t="s">
        <v>64</v>
      </c>
      <c r="E5630" t="s">
        <v>3830</v>
      </c>
      <c r="F5630" t="s">
        <v>7557</v>
      </c>
      <c r="G5630" t="s">
        <v>10955</v>
      </c>
      <c r="H5630" t="s">
        <v>14231</v>
      </c>
      <c r="I5630">
        <v>305.78921500000001</v>
      </c>
      <c r="J5630">
        <v>0</v>
      </c>
      <c r="K5630">
        <v>299.68762736999997</v>
      </c>
      <c r="N5630" t="s">
        <v>17485</v>
      </c>
      <c r="O5630" t="s">
        <v>17486</v>
      </c>
      <c r="P5630" t="s">
        <v>17148</v>
      </c>
      <c r="Q5630" t="s">
        <v>17486</v>
      </c>
      <c r="R5630" t="s">
        <v>17148</v>
      </c>
      <c r="S5630" t="s">
        <v>17486</v>
      </c>
      <c r="T5630" t="s">
        <v>17487</v>
      </c>
      <c r="U5630" t="s">
        <v>15317</v>
      </c>
    </row>
    <row r="5631" spans="1:21" x14ac:dyDescent="0.25">
      <c r="A5631">
        <v>2012</v>
      </c>
      <c r="B5631">
        <v>4</v>
      </c>
      <c r="C5631" t="s">
        <v>25</v>
      </c>
      <c r="D5631" t="s">
        <v>1639</v>
      </c>
      <c r="E5631" t="s">
        <v>4260</v>
      </c>
      <c r="F5631" t="s">
        <v>8303</v>
      </c>
      <c r="G5631" t="s">
        <v>12404</v>
      </c>
      <c r="H5631" t="s">
        <v>14736</v>
      </c>
      <c r="I5631">
        <v>116.33626700000001</v>
      </c>
      <c r="J5631">
        <v>0</v>
      </c>
      <c r="K5631">
        <v>103.97618014</v>
      </c>
      <c r="L5631" t="s">
        <v>16886</v>
      </c>
      <c r="M5631" t="s">
        <v>15237</v>
      </c>
      <c r="T5631" t="s">
        <v>15301</v>
      </c>
      <c r="U5631" t="s">
        <v>15317</v>
      </c>
    </row>
    <row r="5632" spans="1:21" x14ac:dyDescent="0.25">
      <c r="A5632">
        <v>2012</v>
      </c>
      <c r="B5632">
        <v>4</v>
      </c>
      <c r="C5632" t="s">
        <v>25</v>
      </c>
      <c r="D5632" t="s">
        <v>1640</v>
      </c>
      <c r="E5632" t="s">
        <v>4261</v>
      </c>
      <c r="F5632" t="s">
        <v>8304</v>
      </c>
      <c r="G5632" t="s">
        <v>12405</v>
      </c>
      <c r="H5632" t="s">
        <v>14238</v>
      </c>
      <c r="I5632">
        <v>922.95438300000001</v>
      </c>
      <c r="J5632">
        <v>0</v>
      </c>
      <c r="K5632">
        <v>881.95203597000045</v>
      </c>
      <c r="U5632" t="s">
        <v>15316</v>
      </c>
    </row>
    <row r="5633" spans="1:21" x14ac:dyDescent="0.25">
      <c r="A5633">
        <v>2012</v>
      </c>
      <c r="B5633">
        <v>4</v>
      </c>
      <c r="C5633" t="s">
        <v>25</v>
      </c>
      <c r="D5633" t="s">
        <v>2241</v>
      </c>
      <c r="E5633" t="s">
        <v>4262</v>
      </c>
      <c r="F5633" t="s">
        <v>8305</v>
      </c>
      <c r="G5633" t="s">
        <v>12288</v>
      </c>
      <c r="H5633" t="s">
        <v>14478</v>
      </c>
      <c r="I5633">
        <v>104.806</v>
      </c>
      <c r="J5633">
        <v>0</v>
      </c>
      <c r="K5633">
        <v>153.80199880000001</v>
      </c>
      <c r="U5633" t="s">
        <v>15316</v>
      </c>
    </row>
    <row r="5634" spans="1:21" x14ac:dyDescent="0.25">
      <c r="A5634">
        <v>2012</v>
      </c>
      <c r="B5634">
        <v>4</v>
      </c>
      <c r="C5634" t="s">
        <v>25</v>
      </c>
      <c r="D5634" t="s">
        <v>2242</v>
      </c>
      <c r="E5634" t="s">
        <v>3834</v>
      </c>
      <c r="F5634" t="s">
        <v>8306</v>
      </c>
      <c r="G5634" t="s">
        <v>13044</v>
      </c>
      <c r="H5634" t="s">
        <v>14734</v>
      </c>
      <c r="I5634">
        <v>77.529522</v>
      </c>
      <c r="J5634">
        <v>0</v>
      </c>
      <c r="K5634">
        <v>264.71840811999999</v>
      </c>
      <c r="L5634" t="s">
        <v>18626</v>
      </c>
      <c r="M5634" t="s">
        <v>17611</v>
      </c>
      <c r="T5634" t="s">
        <v>17612</v>
      </c>
      <c r="U5634" t="s">
        <v>15317</v>
      </c>
    </row>
    <row r="5635" spans="1:21" x14ac:dyDescent="0.25">
      <c r="A5635">
        <v>2012</v>
      </c>
      <c r="B5635">
        <v>4</v>
      </c>
      <c r="C5635" t="s">
        <v>25</v>
      </c>
      <c r="D5635" t="s">
        <v>2364</v>
      </c>
      <c r="E5635" t="s">
        <v>3835</v>
      </c>
      <c r="F5635" t="s">
        <v>7881</v>
      </c>
      <c r="G5635" t="s">
        <v>13203</v>
      </c>
      <c r="H5635" t="s">
        <v>14736</v>
      </c>
      <c r="I5635">
        <v>108.53614</v>
      </c>
      <c r="J5635">
        <v>0</v>
      </c>
      <c r="K5635">
        <v>92.110548569999992</v>
      </c>
      <c r="L5635" t="s">
        <v>15182</v>
      </c>
      <c r="M5635" t="s">
        <v>15237</v>
      </c>
      <c r="N5635" t="s">
        <v>15182</v>
      </c>
      <c r="O5635" t="s">
        <v>15237</v>
      </c>
      <c r="P5635" t="s">
        <v>15182</v>
      </c>
      <c r="Q5635" t="s">
        <v>15237</v>
      </c>
      <c r="T5635" t="s">
        <v>15301</v>
      </c>
      <c r="U5635" t="s">
        <v>15317</v>
      </c>
    </row>
    <row r="5636" spans="1:21" x14ac:dyDescent="0.25">
      <c r="A5636">
        <v>2012</v>
      </c>
      <c r="B5636">
        <v>4</v>
      </c>
      <c r="C5636" t="s">
        <v>20</v>
      </c>
      <c r="D5636" t="s">
        <v>65</v>
      </c>
      <c r="G5636" t="s">
        <v>10956</v>
      </c>
      <c r="H5636" t="s">
        <v>14737</v>
      </c>
      <c r="I5636">
        <v>100</v>
      </c>
      <c r="J5636">
        <v>0</v>
      </c>
      <c r="K5636">
        <v>199.56212557000001</v>
      </c>
      <c r="R5636" t="s">
        <v>17147</v>
      </c>
      <c r="S5636" t="s">
        <v>15237</v>
      </c>
      <c r="T5636" t="s">
        <v>15301</v>
      </c>
      <c r="U5636" t="s">
        <v>15317</v>
      </c>
    </row>
    <row r="5637" spans="1:21" x14ac:dyDescent="0.25">
      <c r="A5637">
        <v>2012</v>
      </c>
      <c r="B5637">
        <v>4</v>
      </c>
      <c r="C5637" t="s">
        <v>20</v>
      </c>
      <c r="D5637" t="s">
        <v>2470</v>
      </c>
      <c r="G5637" t="s">
        <v>10937</v>
      </c>
      <c r="H5637" t="s">
        <v>14738</v>
      </c>
      <c r="I5637">
        <v>0</v>
      </c>
      <c r="J5637">
        <v>0</v>
      </c>
      <c r="K5637">
        <v>5.2831553800000002</v>
      </c>
      <c r="R5637" t="s">
        <v>17147</v>
      </c>
      <c r="S5637" t="s">
        <v>15237</v>
      </c>
      <c r="T5637" t="s">
        <v>15301</v>
      </c>
      <c r="U5637" t="s">
        <v>15317</v>
      </c>
    </row>
    <row r="5638" spans="1:21" x14ac:dyDescent="0.25">
      <c r="A5638">
        <v>2012</v>
      </c>
      <c r="B5638">
        <v>4</v>
      </c>
      <c r="C5638" t="s">
        <v>31</v>
      </c>
      <c r="D5638" t="s">
        <v>2471</v>
      </c>
      <c r="G5638" t="s">
        <v>13389</v>
      </c>
      <c r="H5638" t="s">
        <v>14240</v>
      </c>
      <c r="I5638">
        <v>5</v>
      </c>
      <c r="J5638">
        <v>0</v>
      </c>
      <c r="K5638">
        <v>65.99994676</v>
      </c>
      <c r="U5638" t="s">
        <v>15316</v>
      </c>
    </row>
    <row r="5639" spans="1:21" x14ac:dyDescent="0.25">
      <c r="A5639">
        <v>2012</v>
      </c>
      <c r="B5639">
        <v>4</v>
      </c>
      <c r="C5639" t="s">
        <v>22</v>
      </c>
      <c r="D5639" t="s">
        <v>66</v>
      </c>
      <c r="G5639" t="s">
        <v>10941</v>
      </c>
      <c r="H5639" t="s">
        <v>14221</v>
      </c>
      <c r="I5639">
        <v>467.08837999999997</v>
      </c>
      <c r="J5639">
        <v>0</v>
      </c>
      <c r="K5639">
        <v>856.8409485699998</v>
      </c>
      <c r="U5639" t="s">
        <v>15316</v>
      </c>
    </row>
    <row r="5640" spans="1:21" x14ac:dyDescent="0.25">
      <c r="A5640">
        <v>2012</v>
      </c>
      <c r="B5640">
        <v>4</v>
      </c>
      <c r="C5640" t="s">
        <v>39</v>
      </c>
      <c r="D5640" t="s">
        <v>1641</v>
      </c>
      <c r="E5640" t="s">
        <v>3202</v>
      </c>
      <c r="F5640" t="s">
        <v>8307</v>
      </c>
      <c r="G5640" t="s">
        <v>13045</v>
      </c>
      <c r="H5640" t="s">
        <v>14230</v>
      </c>
      <c r="I5640">
        <v>367.17957200000001</v>
      </c>
      <c r="J5640">
        <v>0</v>
      </c>
      <c r="K5640">
        <v>182.70232664</v>
      </c>
      <c r="U5640" t="s">
        <v>15316</v>
      </c>
    </row>
    <row r="5641" spans="1:21" x14ac:dyDescent="0.25">
      <c r="A5641">
        <v>2012</v>
      </c>
      <c r="B5641">
        <v>4</v>
      </c>
      <c r="C5641" t="s">
        <v>23</v>
      </c>
      <c r="D5641" t="s">
        <v>67</v>
      </c>
      <c r="G5641" t="s">
        <v>10942</v>
      </c>
      <c r="H5641" t="s">
        <v>14222</v>
      </c>
      <c r="I5641">
        <v>44.830432999999999</v>
      </c>
      <c r="J5641">
        <v>0</v>
      </c>
      <c r="K5641">
        <v>39.452421860000001</v>
      </c>
      <c r="U5641" t="s">
        <v>15316</v>
      </c>
    </row>
    <row r="5642" spans="1:21" x14ac:dyDescent="0.25">
      <c r="A5642">
        <v>2012</v>
      </c>
      <c r="B5642">
        <v>4</v>
      </c>
      <c r="C5642" t="s">
        <v>24</v>
      </c>
      <c r="D5642" t="s">
        <v>69</v>
      </c>
      <c r="E5642" t="s">
        <v>3522</v>
      </c>
      <c r="F5642" t="s">
        <v>7883</v>
      </c>
      <c r="G5642" t="s">
        <v>10958</v>
      </c>
      <c r="H5642" t="s">
        <v>14234</v>
      </c>
      <c r="I5642">
        <v>457.93325900000002</v>
      </c>
      <c r="J5642">
        <v>0</v>
      </c>
      <c r="K5642">
        <v>505.06252835000009</v>
      </c>
      <c r="U5642" t="s">
        <v>15316</v>
      </c>
    </row>
    <row r="5643" spans="1:21" x14ac:dyDescent="0.25">
      <c r="A5643">
        <v>2012</v>
      </c>
      <c r="B5643">
        <v>4</v>
      </c>
      <c r="C5643" t="s">
        <v>24</v>
      </c>
      <c r="D5643" t="s">
        <v>70</v>
      </c>
      <c r="E5643" t="s">
        <v>4263</v>
      </c>
      <c r="F5643" t="s">
        <v>8308</v>
      </c>
      <c r="G5643" t="s">
        <v>10959</v>
      </c>
      <c r="H5643" t="s">
        <v>14235</v>
      </c>
      <c r="I5643">
        <v>126.39712900000001</v>
      </c>
      <c r="J5643">
        <v>0</v>
      </c>
      <c r="K5643">
        <v>115.92301746</v>
      </c>
      <c r="L5643" t="s">
        <v>16915</v>
      </c>
      <c r="M5643" t="s">
        <v>15238</v>
      </c>
      <c r="T5643" t="s">
        <v>15305</v>
      </c>
      <c r="U5643" t="s">
        <v>15317</v>
      </c>
    </row>
    <row r="5644" spans="1:21" x14ac:dyDescent="0.25">
      <c r="A5644">
        <v>2012</v>
      </c>
      <c r="B5644">
        <v>4</v>
      </c>
      <c r="C5644" t="s">
        <v>24</v>
      </c>
      <c r="D5644" t="s">
        <v>72</v>
      </c>
      <c r="E5644" t="s">
        <v>3837</v>
      </c>
      <c r="F5644" t="s">
        <v>6864</v>
      </c>
      <c r="G5644" t="s">
        <v>10961</v>
      </c>
      <c r="H5644" t="s">
        <v>14736</v>
      </c>
      <c r="I5644">
        <v>26.247990999999999</v>
      </c>
      <c r="J5644">
        <v>0</v>
      </c>
      <c r="K5644">
        <v>28.74222747</v>
      </c>
      <c r="U5644" t="s">
        <v>15316</v>
      </c>
    </row>
    <row r="5645" spans="1:21" x14ac:dyDescent="0.25">
      <c r="A5645">
        <v>2012</v>
      </c>
      <c r="B5645">
        <v>4</v>
      </c>
      <c r="C5645" t="s">
        <v>24</v>
      </c>
      <c r="D5645" t="s">
        <v>73</v>
      </c>
      <c r="E5645" t="s">
        <v>3838</v>
      </c>
      <c r="F5645" t="s">
        <v>8309</v>
      </c>
      <c r="G5645" t="s">
        <v>10962</v>
      </c>
      <c r="H5645" t="s">
        <v>14734</v>
      </c>
      <c r="I5645">
        <v>319.61182200000002</v>
      </c>
      <c r="J5645">
        <v>0</v>
      </c>
      <c r="K5645">
        <v>424.16616264999982</v>
      </c>
      <c r="U5645" t="s">
        <v>15316</v>
      </c>
    </row>
    <row r="5646" spans="1:21" x14ac:dyDescent="0.25">
      <c r="A5646">
        <v>2012</v>
      </c>
      <c r="B5646">
        <v>4</v>
      </c>
      <c r="C5646" t="s">
        <v>24</v>
      </c>
      <c r="D5646" t="s">
        <v>74</v>
      </c>
      <c r="E5646" t="s">
        <v>4264</v>
      </c>
      <c r="F5646" t="s">
        <v>8310</v>
      </c>
      <c r="G5646" t="s">
        <v>10963</v>
      </c>
      <c r="H5646" t="s">
        <v>14739</v>
      </c>
      <c r="I5646">
        <v>77.336353000000003</v>
      </c>
      <c r="J5646">
        <v>0</v>
      </c>
      <c r="K5646">
        <v>60.974197400000001</v>
      </c>
      <c r="N5646" t="s">
        <v>17031</v>
      </c>
      <c r="O5646" t="s">
        <v>15247</v>
      </c>
      <c r="T5646" t="s">
        <v>15313</v>
      </c>
      <c r="U5646" t="s">
        <v>15317</v>
      </c>
    </row>
    <row r="5647" spans="1:21" x14ac:dyDescent="0.25">
      <c r="A5647">
        <v>2012</v>
      </c>
      <c r="B5647">
        <v>4</v>
      </c>
      <c r="C5647" t="s">
        <v>24</v>
      </c>
      <c r="D5647" t="s">
        <v>77</v>
      </c>
      <c r="E5647" t="s">
        <v>3206</v>
      </c>
      <c r="F5647" t="s">
        <v>8311</v>
      </c>
      <c r="G5647" t="s">
        <v>10966</v>
      </c>
      <c r="H5647" t="s">
        <v>14240</v>
      </c>
      <c r="I5647">
        <v>104.30215699999999</v>
      </c>
      <c r="J5647">
        <v>0</v>
      </c>
      <c r="K5647">
        <v>91.706913209999982</v>
      </c>
      <c r="U5647" t="s">
        <v>15316</v>
      </c>
    </row>
    <row r="5648" spans="1:21" x14ac:dyDescent="0.25">
      <c r="A5648">
        <v>2012</v>
      </c>
      <c r="B5648">
        <v>4</v>
      </c>
      <c r="C5648" t="s">
        <v>24</v>
      </c>
      <c r="D5648" t="s">
        <v>2243</v>
      </c>
      <c r="E5648" t="s">
        <v>3840</v>
      </c>
      <c r="F5648" t="s">
        <v>7888</v>
      </c>
      <c r="G5648" t="s">
        <v>13046</v>
      </c>
      <c r="H5648" t="s">
        <v>14234</v>
      </c>
      <c r="I5648">
        <v>111.368559</v>
      </c>
      <c r="J5648">
        <v>0</v>
      </c>
      <c r="K5648">
        <v>97.059812999999977</v>
      </c>
      <c r="U5648" t="s">
        <v>15316</v>
      </c>
    </row>
    <row r="5649" spans="1:21" x14ac:dyDescent="0.25">
      <c r="A5649">
        <v>2012</v>
      </c>
      <c r="B5649">
        <v>4</v>
      </c>
      <c r="C5649" t="s">
        <v>24</v>
      </c>
      <c r="D5649" t="s">
        <v>2244</v>
      </c>
      <c r="E5649" t="s">
        <v>4265</v>
      </c>
      <c r="F5649" t="s">
        <v>8312</v>
      </c>
      <c r="G5649" t="s">
        <v>13204</v>
      </c>
      <c r="H5649" t="s">
        <v>14478</v>
      </c>
      <c r="I5649">
        <v>18.989329999999999</v>
      </c>
      <c r="J5649">
        <v>0</v>
      </c>
      <c r="K5649">
        <v>17.570740310000001</v>
      </c>
      <c r="U5649" t="s">
        <v>15316</v>
      </c>
    </row>
    <row r="5650" spans="1:21" x14ac:dyDescent="0.25">
      <c r="A5650">
        <v>2012</v>
      </c>
      <c r="B5650">
        <v>4</v>
      </c>
      <c r="C5650" t="s">
        <v>24</v>
      </c>
      <c r="D5650" t="s">
        <v>2245</v>
      </c>
      <c r="E5650" t="s">
        <v>4266</v>
      </c>
      <c r="F5650" t="s">
        <v>8313</v>
      </c>
      <c r="G5650" t="s">
        <v>13048</v>
      </c>
      <c r="H5650" t="s">
        <v>14478</v>
      </c>
      <c r="I5650">
        <v>122.466747</v>
      </c>
      <c r="J5650">
        <v>0</v>
      </c>
      <c r="K5650">
        <v>143.74023242999999</v>
      </c>
      <c r="L5650" t="s">
        <v>16882</v>
      </c>
      <c r="M5650" t="s">
        <v>15238</v>
      </c>
      <c r="N5650" t="s">
        <v>16882</v>
      </c>
      <c r="O5650" t="s">
        <v>15238</v>
      </c>
      <c r="P5650" t="s">
        <v>16896</v>
      </c>
      <c r="Q5650" t="s">
        <v>17151</v>
      </c>
      <c r="T5650" t="s">
        <v>18627</v>
      </c>
      <c r="U5650" t="s">
        <v>15317</v>
      </c>
    </row>
    <row r="5651" spans="1:21" x14ac:dyDescent="0.25">
      <c r="A5651">
        <v>2012</v>
      </c>
      <c r="B5651">
        <v>4</v>
      </c>
      <c r="C5651" t="s">
        <v>24</v>
      </c>
      <c r="D5651" t="s">
        <v>2246</v>
      </c>
      <c r="E5651" t="s">
        <v>4267</v>
      </c>
      <c r="F5651" t="s">
        <v>8314</v>
      </c>
      <c r="G5651" t="s">
        <v>13205</v>
      </c>
      <c r="H5651" t="s">
        <v>14478</v>
      </c>
      <c r="I5651">
        <v>18.189906000000001</v>
      </c>
      <c r="J5651">
        <v>0</v>
      </c>
      <c r="K5651">
        <v>9.3709491299999996</v>
      </c>
      <c r="U5651" t="s">
        <v>15316</v>
      </c>
    </row>
    <row r="5652" spans="1:21" x14ac:dyDescent="0.25">
      <c r="A5652">
        <v>2012</v>
      </c>
      <c r="B5652">
        <v>4</v>
      </c>
      <c r="C5652" t="s">
        <v>24</v>
      </c>
      <c r="D5652" t="s">
        <v>1642</v>
      </c>
      <c r="E5652" t="s">
        <v>4268</v>
      </c>
      <c r="F5652" t="s">
        <v>8315</v>
      </c>
      <c r="G5652" t="s">
        <v>12407</v>
      </c>
      <c r="H5652" t="s">
        <v>14478</v>
      </c>
      <c r="I5652">
        <v>345.40980000000002</v>
      </c>
      <c r="J5652">
        <v>0</v>
      </c>
      <c r="K5652">
        <v>338.73457623999991</v>
      </c>
      <c r="U5652" t="s">
        <v>15316</v>
      </c>
    </row>
    <row r="5653" spans="1:21" x14ac:dyDescent="0.25">
      <c r="A5653">
        <v>2012</v>
      </c>
      <c r="B5653">
        <v>4</v>
      </c>
      <c r="C5653" t="s">
        <v>24</v>
      </c>
      <c r="D5653" t="s">
        <v>2365</v>
      </c>
      <c r="E5653" t="s">
        <v>4269</v>
      </c>
      <c r="F5653" t="s">
        <v>8316</v>
      </c>
      <c r="G5653" t="s">
        <v>13206</v>
      </c>
      <c r="H5653" t="s">
        <v>14736</v>
      </c>
      <c r="I5653">
        <v>8.5</v>
      </c>
      <c r="J5653">
        <v>0</v>
      </c>
      <c r="K5653">
        <v>6.8258053299999997</v>
      </c>
      <c r="U5653" t="s">
        <v>15316</v>
      </c>
    </row>
    <row r="5654" spans="1:21" x14ac:dyDescent="0.25">
      <c r="A5654">
        <v>2012</v>
      </c>
      <c r="B5654">
        <v>4</v>
      </c>
      <c r="C5654" t="s">
        <v>24</v>
      </c>
      <c r="D5654" t="s">
        <v>2472</v>
      </c>
      <c r="E5654" t="s">
        <v>4270</v>
      </c>
      <c r="F5654" t="s">
        <v>8317</v>
      </c>
      <c r="G5654" t="s">
        <v>13390</v>
      </c>
      <c r="H5654" t="s">
        <v>14234</v>
      </c>
      <c r="I5654">
        <v>96.201338000000007</v>
      </c>
      <c r="J5654">
        <v>0</v>
      </c>
      <c r="K5654">
        <v>74.886837800000009</v>
      </c>
      <c r="U5654" t="s">
        <v>15316</v>
      </c>
    </row>
    <row r="5655" spans="1:21" x14ac:dyDescent="0.25">
      <c r="A5655">
        <v>2012</v>
      </c>
      <c r="B5655">
        <v>4</v>
      </c>
      <c r="C5655" t="s">
        <v>24</v>
      </c>
      <c r="D5655" t="s">
        <v>2473</v>
      </c>
      <c r="E5655" t="s">
        <v>4271</v>
      </c>
      <c r="F5655" t="s">
        <v>8318</v>
      </c>
      <c r="G5655" t="s">
        <v>13391</v>
      </c>
      <c r="H5655" t="s">
        <v>14736</v>
      </c>
      <c r="I5655">
        <v>5</v>
      </c>
      <c r="J5655">
        <v>0</v>
      </c>
      <c r="K5655">
        <v>50.590961280000002</v>
      </c>
      <c r="U5655" t="s">
        <v>15316</v>
      </c>
    </row>
    <row r="5656" spans="1:21" x14ac:dyDescent="0.25">
      <c r="A5656">
        <v>2012</v>
      </c>
      <c r="B5656">
        <v>4</v>
      </c>
      <c r="C5656" t="s">
        <v>24</v>
      </c>
      <c r="D5656" t="s">
        <v>2474</v>
      </c>
      <c r="E5656" t="s">
        <v>4272</v>
      </c>
      <c r="F5656" t="s">
        <v>8319</v>
      </c>
      <c r="G5656" t="s">
        <v>13392</v>
      </c>
      <c r="H5656" t="s">
        <v>14239</v>
      </c>
      <c r="I5656">
        <v>32.05538</v>
      </c>
      <c r="J5656">
        <v>0</v>
      </c>
      <c r="K5656">
        <v>17.834796659999991</v>
      </c>
      <c r="U5656" t="s">
        <v>15316</v>
      </c>
    </row>
    <row r="5657" spans="1:21" x14ac:dyDescent="0.25">
      <c r="A5657">
        <v>2012</v>
      </c>
      <c r="B5657">
        <v>4</v>
      </c>
      <c r="C5657" t="s">
        <v>24</v>
      </c>
      <c r="D5657" t="s">
        <v>2475</v>
      </c>
      <c r="G5657" t="s">
        <v>13393</v>
      </c>
      <c r="H5657" t="s">
        <v>14735</v>
      </c>
      <c r="I5657">
        <v>0</v>
      </c>
      <c r="J5657">
        <v>0</v>
      </c>
      <c r="K5657">
        <v>1.5437558499999999</v>
      </c>
      <c r="P5657" t="s">
        <v>17147</v>
      </c>
      <c r="Q5657" t="s">
        <v>15237</v>
      </c>
      <c r="R5657" t="s">
        <v>17147</v>
      </c>
      <c r="S5657" t="s">
        <v>15237</v>
      </c>
      <c r="T5657" t="s">
        <v>15301</v>
      </c>
      <c r="U5657" t="s">
        <v>15317</v>
      </c>
    </row>
    <row r="5658" spans="1:21" x14ac:dyDescent="0.25">
      <c r="A5658">
        <v>2012</v>
      </c>
      <c r="B5658">
        <v>4</v>
      </c>
      <c r="C5658" t="s">
        <v>21</v>
      </c>
      <c r="D5658" t="s">
        <v>79</v>
      </c>
      <c r="G5658" t="s">
        <v>10968</v>
      </c>
      <c r="H5658" t="s">
        <v>14234</v>
      </c>
      <c r="I5658">
        <v>3816.2</v>
      </c>
      <c r="J5658">
        <v>0</v>
      </c>
      <c r="K5658">
        <v>3664.6880000000001</v>
      </c>
      <c r="P5658" t="s">
        <v>17153</v>
      </c>
      <c r="Q5658" t="s">
        <v>15237</v>
      </c>
      <c r="T5658" t="s">
        <v>15301</v>
      </c>
      <c r="U5658" t="s">
        <v>15317</v>
      </c>
    </row>
    <row r="5659" spans="1:21" x14ac:dyDescent="0.25">
      <c r="A5659">
        <v>2012</v>
      </c>
      <c r="B5659">
        <v>4</v>
      </c>
      <c r="C5659" t="s">
        <v>30</v>
      </c>
      <c r="D5659" t="s">
        <v>1643</v>
      </c>
      <c r="E5659" t="s">
        <v>3846</v>
      </c>
      <c r="F5659" t="s">
        <v>7894</v>
      </c>
      <c r="G5659" t="s">
        <v>12408</v>
      </c>
      <c r="H5659" t="s">
        <v>14238</v>
      </c>
      <c r="I5659">
        <v>50</v>
      </c>
      <c r="J5659">
        <v>0</v>
      </c>
      <c r="K5659">
        <v>44.194119749999999</v>
      </c>
      <c r="U5659" t="s">
        <v>15316</v>
      </c>
    </row>
    <row r="5660" spans="1:21" x14ac:dyDescent="0.25">
      <c r="A5660">
        <v>2012</v>
      </c>
      <c r="B5660">
        <v>4</v>
      </c>
      <c r="C5660" t="s">
        <v>30</v>
      </c>
      <c r="D5660" t="s">
        <v>2247</v>
      </c>
      <c r="E5660" t="s">
        <v>4273</v>
      </c>
      <c r="F5660" t="s">
        <v>8320</v>
      </c>
      <c r="G5660" t="s">
        <v>12985</v>
      </c>
      <c r="H5660" t="s">
        <v>14478</v>
      </c>
      <c r="I5660">
        <v>4453.8999999999996</v>
      </c>
      <c r="J5660">
        <v>0</v>
      </c>
      <c r="K5660">
        <v>4168.7004333700006</v>
      </c>
      <c r="U5660" t="s">
        <v>15316</v>
      </c>
    </row>
    <row r="5661" spans="1:21" x14ac:dyDescent="0.25">
      <c r="A5661">
        <v>2012</v>
      </c>
      <c r="B5661">
        <v>4</v>
      </c>
      <c r="C5661" t="s">
        <v>30</v>
      </c>
      <c r="D5661" t="s">
        <v>2366</v>
      </c>
      <c r="E5661" t="s">
        <v>4274</v>
      </c>
      <c r="F5661" t="s">
        <v>8321</v>
      </c>
      <c r="G5661" t="s">
        <v>13394</v>
      </c>
      <c r="H5661" t="s">
        <v>14478</v>
      </c>
      <c r="I5661">
        <v>2484</v>
      </c>
      <c r="J5661">
        <v>0</v>
      </c>
      <c r="K5661">
        <v>1544.2349113</v>
      </c>
      <c r="U5661" t="s">
        <v>15316</v>
      </c>
    </row>
    <row r="5662" spans="1:21" x14ac:dyDescent="0.25">
      <c r="A5662">
        <v>2012</v>
      </c>
      <c r="B5662">
        <v>4</v>
      </c>
      <c r="C5662" t="s">
        <v>30</v>
      </c>
      <c r="D5662" t="s">
        <v>2476</v>
      </c>
      <c r="E5662" t="s">
        <v>4275</v>
      </c>
      <c r="F5662" t="s">
        <v>8322</v>
      </c>
      <c r="G5662" t="s">
        <v>13395</v>
      </c>
      <c r="H5662" t="s">
        <v>14234</v>
      </c>
      <c r="I5662">
        <v>443.42399999999998</v>
      </c>
      <c r="J5662">
        <v>0</v>
      </c>
      <c r="K5662">
        <v>414.9457923999999</v>
      </c>
      <c r="U5662" t="s">
        <v>15316</v>
      </c>
    </row>
    <row r="5663" spans="1:21" x14ac:dyDescent="0.25">
      <c r="A5663">
        <v>2012</v>
      </c>
      <c r="B5663">
        <v>4</v>
      </c>
      <c r="C5663" t="s">
        <v>30</v>
      </c>
      <c r="D5663" t="s">
        <v>2477</v>
      </c>
      <c r="E5663" t="s">
        <v>4276</v>
      </c>
      <c r="F5663" t="s">
        <v>8323</v>
      </c>
      <c r="G5663" t="s">
        <v>13396</v>
      </c>
      <c r="H5663" t="s">
        <v>14478</v>
      </c>
      <c r="I5663">
        <v>3000</v>
      </c>
      <c r="J5663">
        <v>0</v>
      </c>
      <c r="K5663">
        <v>1938.7147508200001</v>
      </c>
      <c r="U5663" t="s">
        <v>15316</v>
      </c>
    </row>
    <row r="5664" spans="1:21" x14ac:dyDescent="0.25">
      <c r="A5664">
        <v>2012</v>
      </c>
      <c r="B5664">
        <v>5</v>
      </c>
      <c r="C5664" t="s">
        <v>25</v>
      </c>
      <c r="D5664" t="s">
        <v>89</v>
      </c>
      <c r="E5664" t="s">
        <v>4277</v>
      </c>
      <c r="F5664" t="s">
        <v>8324</v>
      </c>
      <c r="G5664" t="s">
        <v>10978</v>
      </c>
      <c r="H5664" t="s">
        <v>14242</v>
      </c>
      <c r="I5664">
        <v>34.161129000000003</v>
      </c>
      <c r="J5664">
        <v>0</v>
      </c>
      <c r="K5664">
        <v>63.706454630000003</v>
      </c>
      <c r="L5664" t="s">
        <v>17326</v>
      </c>
      <c r="M5664" t="s">
        <v>15238</v>
      </c>
      <c r="T5664" t="s">
        <v>15305</v>
      </c>
      <c r="U5664" t="s">
        <v>15317</v>
      </c>
    </row>
    <row r="5665" spans="1:21" x14ac:dyDescent="0.25">
      <c r="A5665">
        <v>2012</v>
      </c>
      <c r="B5665">
        <v>5</v>
      </c>
      <c r="C5665" t="s">
        <v>25</v>
      </c>
      <c r="D5665" t="s">
        <v>90</v>
      </c>
      <c r="E5665" t="s">
        <v>3850</v>
      </c>
      <c r="F5665" t="s">
        <v>8325</v>
      </c>
      <c r="G5665" t="s">
        <v>10979</v>
      </c>
      <c r="H5665" t="s">
        <v>14242</v>
      </c>
      <c r="I5665">
        <v>300.13147199999997</v>
      </c>
      <c r="J5665">
        <v>0</v>
      </c>
      <c r="K5665">
        <v>212.14437878999999</v>
      </c>
      <c r="U5665" t="s">
        <v>15316</v>
      </c>
    </row>
    <row r="5666" spans="1:21" x14ac:dyDescent="0.25">
      <c r="A5666">
        <v>2012</v>
      </c>
      <c r="B5666">
        <v>5</v>
      </c>
      <c r="C5666" t="s">
        <v>25</v>
      </c>
      <c r="D5666" t="s">
        <v>91</v>
      </c>
      <c r="E5666" t="s">
        <v>4278</v>
      </c>
      <c r="F5666" t="s">
        <v>8326</v>
      </c>
      <c r="G5666" t="s">
        <v>10980</v>
      </c>
      <c r="H5666" t="s">
        <v>14242</v>
      </c>
      <c r="I5666">
        <v>123.823768</v>
      </c>
      <c r="J5666">
        <v>0</v>
      </c>
      <c r="K5666">
        <v>317.0793873099999</v>
      </c>
      <c r="N5666" t="s">
        <v>17147</v>
      </c>
      <c r="O5666" t="s">
        <v>15237</v>
      </c>
      <c r="T5666" t="s">
        <v>15301</v>
      </c>
      <c r="U5666" t="s">
        <v>15317</v>
      </c>
    </row>
    <row r="5667" spans="1:21" x14ac:dyDescent="0.25">
      <c r="A5667">
        <v>2012</v>
      </c>
      <c r="B5667">
        <v>5</v>
      </c>
      <c r="C5667" t="s">
        <v>25</v>
      </c>
      <c r="D5667" t="s">
        <v>92</v>
      </c>
      <c r="E5667" t="s">
        <v>4279</v>
      </c>
      <c r="F5667" t="s">
        <v>8327</v>
      </c>
      <c r="G5667" t="s">
        <v>10981</v>
      </c>
      <c r="H5667" t="s">
        <v>14243</v>
      </c>
      <c r="I5667">
        <v>15.592399</v>
      </c>
      <c r="J5667">
        <v>0</v>
      </c>
      <c r="K5667">
        <v>23.030230979999999</v>
      </c>
      <c r="U5667" t="s">
        <v>15316</v>
      </c>
    </row>
    <row r="5668" spans="1:21" x14ac:dyDescent="0.25">
      <c r="A5668">
        <v>2012</v>
      </c>
      <c r="B5668">
        <v>5</v>
      </c>
      <c r="C5668" t="s">
        <v>25</v>
      </c>
      <c r="D5668" t="s">
        <v>1644</v>
      </c>
      <c r="E5668" t="s">
        <v>4280</v>
      </c>
      <c r="F5668" t="s">
        <v>8328</v>
      </c>
      <c r="G5668" t="s">
        <v>12409</v>
      </c>
      <c r="H5668" t="s">
        <v>14250</v>
      </c>
      <c r="I5668">
        <v>57.611015000000002</v>
      </c>
      <c r="J5668">
        <v>0</v>
      </c>
      <c r="K5668">
        <v>51.962743270000018</v>
      </c>
      <c r="U5668" t="s">
        <v>15316</v>
      </c>
    </row>
    <row r="5669" spans="1:21" x14ac:dyDescent="0.25">
      <c r="A5669">
        <v>2012</v>
      </c>
      <c r="B5669">
        <v>5</v>
      </c>
      <c r="C5669" t="s">
        <v>25</v>
      </c>
      <c r="D5669" t="s">
        <v>1645</v>
      </c>
      <c r="E5669" t="s">
        <v>3854</v>
      </c>
      <c r="F5669" t="s">
        <v>7902</v>
      </c>
      <c r="G5669" t="s">
        <v>12410</v>
      </c>
      <c r="H5669" t="s">
        <v>14249</v>
      </c>
      <c r="I5669">
        <v>16.38409</v>
      </c>
      <c r="J5669">
        <v>0</v>
      </c>
      <c r="K5669">
        <v>15.05197107</v>
      </c>
      <c r="U5669" t="s">
        <v>15316</v>
      </c>
    </row>
    <row r="5670" spans="1:21" x14ac:dyDescent="0.25">
      <c r="A5670">
        <v>2012</v>
      </c>
      <c r="B5670">
        <v>5</v>
      </c>
      <c r="C5670" t="s">
        <v>25</v>
      </c>
      <c r="D5670" t="s">
        <v>2248</v>
      </c>
      <c r="G5670" t="s">
        <v>13397</v>
      </c>
      <c r="H5670" t="s">
        <v>14529</v>
      </c>
      <c r="I5670">
        <v>0</v>
      </c>
      <c r="J5670">
        <v>0</v>
      </c>
      <c r="K5670">
        <v>1526.9290763700001</v>
      </c>
      <c r="U5670" t="s">
        <v>15316</v>
      </c>
    </row>
    <row r="5671" spans="1:21" x14ac:dyDescent="0.25">
      <c r="A5671">
        <v>2012</v>
      </c>
      <c r="B5671">
        <v>5</v>
      </c>
      <c r="C5671" t="s">
        <v>20</v>
      </c>
      <c r="D5671" t="s">
        <v>1646</v>
      </c>
      <c r="G5671" t="s">
        <v>11015</v>
      </c>
      <c r="H5671" t="s">
        <v>14221</v>
      </c>
      <c r="I5671">
        <v>0</v>
      </c>
      <c r="J5671">
        <v>0</v>
      </c>
      <c r="K5671">
        <v>17.779373799999998</v>
      </c>
      <c r="P5671" t="s">
        <v>15343</v>
      </c>
      <c r="Q5671" t="s">
        <v>15252</v>
      </c>
      <c r="T5671" t="s">
        <v>15310</v>
      </c>
      <c r="U5671" t="s">
        <v>15317</v>
      </c>
    </row>
    <row r="5672" spans="1:21" x14ac:dyDescent="0.25">
      <c r="A5672">
        <v>2012</v>
      </c>
      <c r="B5672">
        <v>5</v>
      </c>
      <c r="C5672" t="s">
        <v>20</v>
      </c>
      <c r="D5672" t="s">
        <v>2478</v>
      </c>
      <c r="G5672" t="s">
        <v>11883</v>
      </c>
      <c r="H5672" t="s">
        <v>14246</v>
      </c>
      <c r="I5672">
        <v>0</v>
      </c>
      <c r="J5672">
        <v>0</v>
      </c>
      <c r="K5672">
        <v>6.7838336799999999</v>
      </c>
      <c r="U5672" t="s">
        <v>15316</v>
      </c>
    </row>
    <row r="5673" spans="1:21" x14ac:dyDescent="0.25">
      <c r="A5673">
        <v>2012</v>
      </c>
      <c r="B5673">
        <v>5</v>
      </c>
      <c r="C5673" t="s">
        <v>20</v>
      </c>
      <c r="D5673" t="s">
        <v>93</v>
      </c>
      <c r="G5673" t="s">
        <v>10936</v>
      </c>
      <c r="H5673" t="s">
        <v>14695</v>
      </c>
      <c r="I5673">
        <v>91.8</v>
      </c>
      <c r="J5673">
        <v>0</v>
      </c>
      <c r="K5673">
        <v>56.446056939999998</v>
      </c>
      <c r="U5673" t="s">
        <v>15316</v>
      </c>
    </row>
    <row r="5674" spans="1:21" x14ac:dyDescent="0.25">
      <c r="A5674">
        <v>2012</v>
      </c>
      <c r="B5674">
        <v>5</v>
      </c>
      <c r="C5674" t="s">
        <v>20</v>
      </c>
      <c r="D5674" t="s">
        <v>2479</v>
      </c>
      <c r="G5674" t="s">
        <v>11081</v>
      </c>
      <c r="H5674" t="s">
        <v>14246</v>
      </c>
      <c r="I5674">
        <v>0</v>
      </c>
      <c r="J5674">
        <v>0</v>
      </c>
      <c r="K5674">
        <v>0.11191697</v>
      </c>
      <c r="U5674" t="s">
        <v>15316</v>
      </c>
    </row>
    <row r="5675" spans="1:21" x14ac:dyDescent="0.25">
      <c r="A5675">
        <v>2012</v>
      </c>
      <c r="B5675">
        <v>5</v>
      </c>
      <c r="C5675" t="s">
        <v>22</v>
      </c>
      <c r="D5675" t="s">
        <v>94</v>
      </c>
      <c r="G5675" t="s">
        <v>10941</v>
      </c>
      <c r="H5675" t="s">
        <v>14221</v>
      </c>
      <c r="I5675">
        <v>565.17996000000005</v>
      </c>
      <c r="J5675">
        <v>0</v>
      </c>
      <c r="K5675">
        <v>1744.3417863800009</v>
      </c>
      <c r="U5675" t="s">
        <v>15316</v>
      </c>
    </row>
    <row r="5676" spans="1:21" x14ac:dyDescent="0.25">
      <c r="A5676">
        <v>2012</v>
      </c>
      <c r="B5676">
        <v>5</v>
      </c>
      <c r="C5676" t="s">
        <v>23</v>
      </c>
      <c r="D5676" t="s">
        <v>95</v>
      </c>
      <c r="G5676" t="s">
        <v>10942</v>
      </c>
      <c r="H5676" t="s">
        <v>14222</v>
      </c>
      <c r="I5676">
        <v>17.107195000000001</v>
      </c>
      <c r="J5676">
        <v>0</v>
      </c>
      <c r="K5676">
        <v>18.97303891</v>
      </c>
      <c r="U5676" t="s">
        <v>15316</v>
      </c>
    </row>
    <row r="5677" spans="1:21" x14ac:dyDescent="0.25">
      <c r="A5677">
        <v>2012</v>
      </c>
      <c r="B5677">
        <v>5</v>
      </c>
      <c r="C5677" t="s">
        <v>24</v>
      </c>
      <c r="D5677" t="s">
        <v>96</v>
      </c>
      <c r="E5677" t="s">
        <v>3855</v>
      </c>
      <c r="F5677" t="s">
        <v>7570</v>
      </c>
      <c r="G5677" t="s">
        <v>10982</v>
      </c>
      <c r="H5677" t="s">
        <v>14245</v>
      </c>
      <c r="I5677">
        <v>91.885098999999997</v>
      </c>
      <c r="J5677">
        <v>0</v>
      </c>
      <c r="K5677">
        <v>77.52130849000001</v>
      </c>
      <c r="U5677" t="s">
        <v>15316</v>
      </c>
    </row>
    <row r="5678" spans="1:21" x14ac:dyDescent="0.25">
      <c r="A5678">
        <v>2012</v>
      </c>
      <c r="B5678">
        <v>5</v>
      </c>
      <c r="C5678" t="s">
        <v>24</v>
      </c>
      <c r="D5678" t="s">
        <v>97</v>
      </c>
      <c r="E5678" t="s">
        <v>4281</v>
      </c>
      <c r="F5678" t="s">
        <v>8329</v>
      </c>
      <c r="G5678" t="s">
        <v>10983</v>
      </c>
      <c r="H5678" t="s">
        <v>14246</v>
      </c>
      <c r="I5678">
        <v>106.782899</v>
      </c>
      <c r="J5678">
        <v>0</v>
      </c>
      <c r="K5678">
        <v>151.09300002000001</v>
      </c>
      <c r="U5678" t="s">
        <v>15316</v>
      </c>
    </row>
    <row r="5679" spans="1:21" x14ac:dyDescent="0.25">
      <c r="A5679">
        <v>2012</v>
      </c>
      <c r="B5679">
        <v>5</v>
      </c>
      <c r="C5679" t="s">
        <v>24</v>
      </c>
      <c r="D5679" t="s">
        <v>98</v>
      </c>
      <c r="E5679" t="s">
        <v>3857</v>
      </c>
      <c r="F5679" t="s">
        <v>8330</v>
      </c>
      <c r="G5679" t="s">
        <v>10984</v>
      </c>
      <c r="H5679" t="s">
        <v>14247</v>
      </c>
      <c r="I5679">
        <v>16.523636</v>
      </c>
      <c r="J5679">
        <v>0</v>
      </c>
      <c r="K5679">
        <v>22.659715899999991</v>
      </c>
      <c r="U5679" t="s">
        <v>15316</v>
      </c>
    </row>
    <row r="5680" spans="1:21" x14ac:dyDescent="0.25">
      <c r="A5680">
        <v>2012</v>
      </c>
      <c r="B5680">
        <v>5</v>
      </c>
      <c r="C5680" t="s">
        <v>24</v>
      </c>
      <c r="D5680" t="s">
        <v>99</v>
      </c>
      <c r="E5680" t="s">
        <v>3858</v>
      </c>
      <c r="F5680" t="s">
        <v>7905</v>
      </c>
      <c r="G5680" t="s">
        <v>10985</v>
      </c>
      <c r="H5680" t="s">
        <v>14246</v>
      </c>
      <c r="I5680">
        <v>4159.2835500000001</v>
      </c>
      <c r="J5680">
        <v>0</v>
      </c>
      <c r="K5680">
        <v>3049.5682532799992</v>
      </c>
      <c r="U5680" t="s">
        <v>15316</v>
      </c>
    </row>
    <row r="5681" spans="1:21" x14ac:dyDescent="0.25">
      <c r="A5681">
        <v>2012</v>
      </c>
      <c r="B5681">
        <v>5</v>
      </c>
      <c r="C5681" t="s">
        <v>24</v>
      </c>
      <c r="D5681" t="s">
        <v>100</v>
      </c>
      <c r="E5681" t="s">
        <v>4282</v>
      </c>
      <c r="F5681" t="s">
        <v>8331</v>
      </c>
      <c r="G5681" t="s">
        <v>10986</v>
      </c>
      <c r="H5681" t="s">
        <v>14247</v>
      </c>
      <c r="I5681">
        <v>437.39804500000002</v>
      </c>
      <c r="J5681">
        <v>0</v>
      </c>
      <c r="K5681">
        <v>447.4455368699999</v>
      </c>
      <c r="U5681" t="s">
        <v>15316</v>
      </c>
    </row>
    <row r="5682" spans="1:21" x14ac:dyDescent="0.25">
      <c r="A5682">
        <v>2012</v>
      </c>
      <c r="B5682">
        <v>5</v>
      </c>
      <c r="C5682" t="s">
        <v>24</v>
      </c>
      <c r="D5682" t="s">
        <v>102</v>
      </c>
      <c r="E5682" t="s">
        <v>4283</v>
      </c>
      <c r="F5682" t="s">
        <v>8332</v>
      </c>
      <c r="G5682" t="s">
        <v>10988</v>
      </c>
      <c r="H5682" t="s">
        <v>14248</v>
      </c>
      <c r="I5682">
        <v>61.391140999999998</v>
      </c>
      <c r="J5682">
        <v>0</v>
      </c>
      <c r="K5682">
        <v>72.592754230000011</v>
      </c>
      <c r="L5682" t="s">
        <v>18876</v>
      </c>
      <c r="M5682" t="s">
        <v>15246</v>
      </c>
      <c r="T5682" t="s">
        <v>15304</v>
      </c>
      <c r="U5682" t="s">
        <v>15317</v>
      </c>
    </row>
    <row r="5683" spans="1:21" x14ac:dyDescent="0.25">
      <c r="A5683">
        <v>2012</v>
      </c>
      <c r="B5683">
        <v>5</v>
      </c>
      <c r="C5683" t="s">
        <v>24</v>
      </c>
      <c r="D5683" t="s">
        <v>2249</v>
      </c>
      <c r="E5683" t="s">
        <v>4284</v>
      </c>
      <c r="G5683" t="s">
        <v>13053</v>
      </c>
      <c r="H5683" t="s">
        <v>14740</v>
      </c>
      <c r="I5683">
        <v>1</v>
      </c>
      <c r="J5683">
        <v>0</v>
      </c>
      <c r="K5683">
        <v>0.41948221000000002</v>
      </c>
      <c r="U5683" t="s">
        <v>15316</v>
      </c>
    </row>
    <row r="5684" spans="1:21" x14ac:dyDescent="0.25">
      <c r="A5684">
        <v>2012</v>
      </c>
      <c r="B5684">
        <v>5</v>
      </c>
      <c r="C5684" t="s">
        <v>21</v>
      </c>
      <c r="D5684" t="s">
        <v>103</v>
      </c>
      <c r="E5684" t="s">
        <v>3862</v>
      </c>
      <c r="F5684" t="s">
        <v>8333</v>
      </c>
      <c r="G5684" t="s">
        <v>10989</v>
      </c>
      <c r="H5684" t="s">
        <v>14741</v>
      </c>
      <c r="I5684">
        <v>124.47499999999999</v>
      </c>
      <c r="J5684">
        <v>0</v>
      </c>
      <c r="K5684">
        <v>1674.6200644400001</v>
      </c>
      <c r="U5684" t="s">
        <v>15316</v>
      </c>
    </row>
    <row r="5685" spans="1:21" x14ac:dyDescent="0.25">
      <c r="A5685">
        <v>2012</v>
      </c>
      <c r="B5685">
        <v>5</v>
      </c>
      <c r="C5685" t="s">
        <v>21</v>
      </c>
      <c r="D5685" t="s">
        <v>2480</v>
      </c>
      <c r="G5685" t="s">
        <v>13398</v>
      </c>
      <c r="H5685" t="s">
        <v>14243</v>
      </c>
      <c r="I5685">
        <v>0</v>
      </c>
      <c r="J5685">
        <v>0</v>
      </c>
      <c r="K5685">
        <v>200.01</v>
      </c>
      <c r="U5685" t="s">
        <v>15316</v>
      </c>
    </row>
    <row r="5686" spans="1:21" x14ac:dyDescent="0.25">
      <c r="A5686">
        <v>2012</v>
      </c>
      <c r="B5686">
        <v>5</v>
      </c>
      <c r="C5686" t="s">
        <v>21</v>
      </c>
      <c r="D5686" t="s">
        <v>2481</v>
      </c>
      <c r="G5686" t="s">
        <v>13399</v>
      </c>
      <c r="H5686" t="s">
        <v>14245</v>
      </c>
      <c r="I5686">
        <v>0</v>
      </c>
      <c r="J5686">
        <v>0</v>
      </c>
      <c r="K5686">
        <v>34.1</v>
      </c>
      <c r="U5686" t="s">
        <v>15316</v>
      </c>
    </row>
    <row r="5687" spans="1:21" x14ac:dyDescent="0.25">
      <c r="A5687">
        <v>2012</v>
      </c>
      <c r="B5687">
        <v>6</v>
      </c>
      <c r="C5687" t="s">
        <v>26</v>
      </c>
      <c r="D5687" t="s">
        <v>106</v>
      </c>
      <c r="E5687" t="s">
        <v>3863</v>
      </c>
      <c r="F5687" t="s">
        <v>7910</v>
      </c>
      <c r="G5687" t="s">
        <v>10992</v>
      </c>
      <c r="H5687" t="s">
        <v>14251</v>
      </c>
      <c r="I5687">
        <v>391.96784300000002</v>
      </c>
      <c r="J5687">
        <v>0</v>
      </c>
      <c r="K5687">
        <v>318.53753597000008</v>
      </c>
      <c r="U5687" t="s">
        <v>15316</v>
      </c>
    </row>
    <row r="5688" spans="1:21" x14ac:dyDescent="0.25">
      <c r="A5688">
        <v>2012</v>
      </c>
      <c r="B5688">
        <v>6</v>
      </c>
      <c r="C5688" t="s">
        <v>26</v>
      </c>
      <c r="D5688" t="s">
        <v>2367</v>
      </c>
      <c r="E5688" t="s">
        <v>4285</v>
      </c>
      <c r="F5688" t="s">
        <v>8334</v>
      </c>
      <c r="G5688" t="s">
        <v>13210</v>
      </c>
      <c r="H5688" t="s">
        <v>14742</v>
      </c>
      <c r="I5688">
        <v>0</v>
      </c>
      <c r="J5688">
        <v>0</v>
      </c>
      <c r="K5688">
        <v>199.51228599999999</v>
      </c>
      <c r="L5688" t="s">
        <v>15360</v>
      </c>
      <c r="M5688" t="s">
        <v>15237</v>
      </c>
      <c r="N5688" t="s">
        <v>15360</v>
      </c>
      <c r="O5688" t="s">
        <v>15237</v>
      </c>
      <c r="R5688" t="s">
        <v>15360</v>
      </c>
      <c r="S5688" t="s">
        <v>15237</v>
      </c>
      <c r="T5688" t="s">
        <v>15301</v>
      </c>
      <c r="U5688" t="s">
        <v>15317</v>
      </c>
    </row>
    <row r="5689" spans="1:21" x14ac:dyDescent="0.25">
      <c r="A5689">
        <v>2012</v>
      </c>
      <c r="B5689">
        <v>6</v>
      </c>
      <c r="C5689" t="s">
        <v>25</v>
      </c>
      <c r="D5689" t="s">
        <v>107</v>
      </c>
      <c r="E5689" t="s">
        <v>4286</v>
      </c>
      <c r="F5689" t="s">
        <v>8335</v>
      </c>
      <c r="G5689" t="s">
        <v>10993</v>
      </c>
      <c r="H5689" t="s">
        <v>14252</v>
      </c>
      <c r="I5689">
        <v>764.17875700000002</v>
      </c>
      <c r="J5689">
        <v>0</v>
      </c>
      <c r="K5689">
        <v>672.65619517000005</v>
      </c>
      <c r="U5689" t="s">
        <v>15316</v>
      </c>
    </row>
    <row r="5690" spans="1:21" x14ac:dyDescent="0.25">
      <c r="A5690">
        <v>2012</v>
      </c>
      <c r="B5690">
        <v>6</v>
      </c>
      <c r="C5690" t="s">
        <v>25</v>
      </c>
      <c r="D5690" t="s">
        <v>108</v>
      </c>
      <c r="E5690" t="s">
        <v>3866</v>
      </c>
      <c r="F5690" t="s">
        <v>7913</v>
      </c>
      <c r="G5690" t="s">
        <v>10994</v>
      </c>
      <c r="H5690" t="s">
        <v>14253</v>
      </c>
      <c r="I5690">
        <v>161.36590799999999</v>
      </c>
      <c r="J5690">
        <v>0</v>
      </c>
      <c r="K5690">
        <v>155.90448499999999</v>
      </c>
      <c r="U5690" t="s">
        <v>15316</v>
      </c>
    </row>
    <row r="5691" spans="1:21" x14ac:dyDescent="0.25">
      <c r="A5691">
        <v>2012</v>
      </c>
      <c r="B5691">
        <v>6</v>
      </c>
      <c r="C5691" t="s">
        <v>25</v>
      </c>
      <c r="D5691" t="s">
        <v>109</v>
      </c>
      <c r="E5691" t="s">
        <v>4287</v>
      </c>
      <c r="F5691" t="s">
        <v>8336</v>
      </c>
      <c r="G5691" t="s">
        <v>10995</v>
      </c>
      <c r="H5691" t="s">
        <v>14743</v>
      </c>
      <c r="I5691">
        <v>246.19145800000001</v>
      </c>
      <c r="J5691">
        <v>0</v>
      </c>
      <c r="K5691">
        <v>274.12660903000011</v>
      </c>
      <c r="N5691" t="s">
        <v>16952</v>
      </c>
      <c r="O5691" t="s">
        <v>15238</v>
      </c>
      <c r="P5691" t="s">
        <v>16952</v>
      </c>
      <c r="Q5691" t="s">
        <v>15238</v>
      </c>
      <c r="R5691" t="s">
        <v>16952</v>
      </c>
      <c r="S5691" t="s">
        <v>15238</v>
      </c>
      <c r="T5691" t="s">
        <v>15305</v>
      </c>
      <c r="U5691" t="s">
        <v>15317</v>
      </c>
    </row>
    <row r="5692" spans="1:21" x14ac:dyDescent="0.25">
      <c r="A5692">
        <v>2012</v>
      </c>
      <c r="B5692">
        <v>6</v>
      </c>
      <c r="C5692" t="s">
        <v>25</v>
      </c>
      <c r="D5692" t="s">
        <v>2368</v>
      </c>
      <c r="E5692" t="s">
        <v>4288</v>
      </c>
      <c r="F5692" t="s">
        <v>8337</v>
      </c>
      <c r="G5692" t="s">
        <v>13400</v>
      </c>
      <c r="H5692" t="s">
        <v>14743</v>
      </c>
      <c r="I5692">
        <v>199.38103000000001</v>
      </c>
      <c r="J5692">
        <v>0</v>
      </c>
      <c r="K5692">
        <v>144.95124241999989</v>
      </c>
      <c r="R5692" t="s">
        <v>16952</v>
      </c>
      <c r="S5692" t="s">
        <v>15238</v>
      </c>
      <c r="T5692" t="s">
        <v>15305</v>
      </c>
      <c r="U5692" t="s">
        <v>15317</v>
      </c>
    </row>
    <row r="5693" spans="1:21" x14ac:dyDescent="0.25">
      <c r="A5693">
        <v>2012</v>
      </c>
      <c r="B5693">
        <v>6</v>
      </c>
      <c r="C5693" t="s">
        <v>25</v>
      </c>
      <c r="D5693" t="s">
        <v>110</v>
      </c>
      <c r="E5693" t="s">
        <v>4289</v>
      </c>
      <c r="F5693" t="s">
        <v>8338</v>
      </c>
      <c r="G5693" t="s">
        <v>10996</v>
      </c>
      <c r="H5693" t="s">
        <v>14255</v>
      </c>
      <c r="I5693">
        <v>166.046606</v>
      </c>
      <c r="J5693">
        <v>0</v>
      </c>
      <c r="K5693">
        <v>173.05423984999999</v>
      </c>
      <c r="L5693" t="s">
        <v>17491</v>
      </c>
      <c r="M5693" t="s">
        <v>15246</v>
      </c>
      <c r="T5693" t="s">
        <v>15304</v>
      </c>
      <c r="U5693" t="s">
        <v>15317</v>
      </c>
    </row>
    <row r="5694" spans="1:21" x14ac:dyDescent="0.25">
      <c r="A5694">
        <v>2012</v>
      </c>
      <c r="B5694">
        <v>6</v>
      </c>
      <c r="C5694" t="s">
        <v>25</v>
      </c>
      <c r="D5694" t="s">
        <v>111</v>
      </c>
      <c r="E5694" t="s">
        <v>4290</v>
      </c>
      <c r="F5694" t="s">
        <v>7917</v>
      </c>
      <c r="G5694" t="s">
        <v>10997</v>
      </c>
      <c r="H5694" t="s">
        <v>14256</v>
      </c>
      <c r="I5694">
        <v>560.493199</v>
      </c>
      <c r="J5694">
        <v>0</v>
      </c>
      <c r="K5694">
        <v>565.37259029999996</v>
      </c>
      <c r="U5694" t="s">
        <v>15316</v>
      </c>
    </row>
    <row r="5695" spans="1:21" x14ac:dyDescent="0.25">
      <c r="A5695">
        <v>2012</v>
      </c>
      <c r="B5695">
        <v>6</v>
      </c>
      <c r="C5695" t="s">
        <v>25</v>
      </c>
      <c r="D5695" t="s">
        <v>2482</v>
      </c>
      <c r="E5695" t="s">
        <v>4291</v>
      </c>
      <c r="F5695" t="s">
        <v>8339</v>
      </c>
      <c r="G5695" t="s">
        <v>13401</v>
      </c>
      <c r="H5695" t="s">
        <v>14744</v>
      </c>
      <c r="I5695">
        <v>0</v>
      </c>
      <c r="J5695">
        <v>0</v>
      </c>
      <c r="K5695">
        <v>1500</v>
      </c>
      <c r="U5695" t="s">
        <v>15316</v>
      </c>
    </row>
    <row r="5696" spans="1:21" x14ac:dyDescent="0.25">
      <c r="A5696">
        <v>2012</v>
      </c>
      <c r="B5696">
        <v>6</v>
      </c>
      <c r="C5696" t="s">
        <v>25</v>
      </c>
      <c r="D5696" t="s">
        <v>1648</v>
      </c>
      <c r="E5696" t="s">
        <v>4292</v>
      </c>
      <c r="F5696" t="s">
        <v>8340</v>
      </c>
      <c r="G5696" t="s">
        <v>11025</v>
      </c>
      <c r="H5696" t="s">
        <v>14264</v>
      </c>
      <c r="I5696">
        <v>2984.2870339999999</v>
      </c>
      <c r="J5696">
        <v>0</v>
      </c>
      <c r="K5696">
        <v>3373.6825724199989</v>
      </c>
      <c r="U5696" t="s">
        <v>15316</v>
      </c>
    </row>
    <row r="5697" spans="1:21" x14ac:dyDescent="0.25">
      <c r="A5697">
        <v>2012</v>
      </c>
      <c r="B5697">
        <v>6</v>
      </c>
      <c r="C5697" t="s">
        <v>25</v>
      </c>
      <c r="D5697" t="s">
        <v>1649</v>
      </c>
      <c r="E5697" t="s">
        <v>3871</v>
      </c>
      <c r="F5697" t="s">
        <v>7919</v>
      </c>
      <c r="G5697" t="s">
        <v>11026</v>
      </c>
      <c r="H5697" t="s">
        <v>14264</v>
      </c>
      <c r="I5697">
        <v>8489.8167740000008</v>
      </c>
      <c r="J5697">
        <v>0</v>
      </c>
      <c r="K5697">
        <v>8681.8451806099984</v>
      </c>
      <c r="U5697" t="s">
        <v>15316</v>
      </c>
    </row>
    <row r="5698" spans="1:21" x14ac:dyDescent="0.25">
      <c r="A5698">
        <v>2012</v>
      </c>
      <c r="B5698">
        <v>6</v>
      </c>
      <c r="C5698" t="s">
        <v>25</v>
      </c>
      <c r="D5698" t="s">
        <v>2370</v>
      </c>
      <c r="E5698" t="s">
        <v>4293</v>
      </c>
      <c r="F5698" t="s">
        <v>8341</v>
      </c>
      <c r="G5698" t="s">
        <v>13402</v>
      </c>
      <c r="H5698" t="s">
        <v>14745</v>
      </c>
      <c r="I5698">
        <v>320.79485199999999</v>
      </c>
      <c r="J5698">
        <v>0</v>
      </c>
      <c r="K5698">
        <v>153.69723686</v>
      </c>
      <c r="U5698" t="s">
        <v>15316</v>
      </c>
    </row>
    <row r="5699" spans="1:21" x14ac:dyDescent="0.25">
      <c r="A5699">
        <v>2012</v>
      </c>
      <c r="B5699">
        <v>6</v>
      </c>
      <c r="C5699" t="s">
        <v>25</v>
      </c>
      <c r="D5699" t="s">
        <v>2483</v>
      </c>
      <c r="E5699" t="s">
        <v>4294</v>
      </c>
      <c r="F5699" t="s">
        <v>8342</v>
      </c>
      <c r="G5699" t="s">
        <v>13403</v>
      </c>
      <c r="H5699" t="s">
        <v>14271</v>
      </c>
      <c r="I5699">
        <v>940.47877700000004</v>
      </c>
      <c r="J5699">
        <v>0</v>
      </c>
      <c r="K5699">
        <v>1634.4754306699999</v>
      </c>
      <c r="U5699" t="s">
        <v>15316</v>
      </c>
    </row>
    <row r="5700" spans="1:21" x14ac:dyDescent="0.25">
      <c r="A5700">
        <v>2012</v>
      </c>
      <c r="B5700">
        <v>6</v>
      </c>
      <c r="C5700" t="s">
        <v>25</v>
      </c>
      <c r="D5700" t="s">
        <v>2484</v>
      </c>
      <c r="E5700" t="s">
        <v>4295</v>
      </c>
      <c r="F5700" t="s">
        <v>8343</v>
      </c>
      <c r="G5700" t="s">
        <v>13404</v>
      </c>
      <c r="H5700" t="s">
        <v>13404</v>
      </c>
      <c r="I5700">
        <v>78.844999999999999</v>
      </c>
      <c r="J5700">
        <v>0</v>
      </c>
      <c r="K5700">
        <v>140.27709974999999</v>
      </c>
      <c r="N5700" t="s">
        <v>18877</v>
      </c>
      <c r="O5700" t="s">
        <v>16846</v>
      </c>
      <c r="T5700" t="s">
        <v>16847</v>
      </c>
      <c r="U5700" t="s">
        <v>15317</v>
      </c>
    </row>
    <row r="5701" spans="1:21" x14ac:dyDescent="0.25">
      <c r="A5701">
        <v>2012</v>
      </c>
      <c r="B5701">
        <v>6</v>
      </c>
      <c r="C5701" t="s">
        <v>25</v>
      </c>
      <c r="D5701" t="s">
        <v>2485</v>
      </c>
      <c r="E5701" t="s">
        <v>4296</v>
      </c>
      <c r="F5701" t="s">
        <v>8344</v>
      </c>
      <c r="G5701" t="s">
        <v>13405</v>
      </c>
      <c r="H5701" t="s">
        <v>13404</v>
      </c>
      <c r="I5701">
        <v>1.155</v>
      </c>
      <c r="J5701">
        <v>0</v>
      </c>
      <c r="K5701">
        <v>26.18044458</v>
      </c>
      <c r="L5701" t="s">
        <v>18878</v>
      </c>
      <c r="M5701" t="s">
        <v>17795</v>
      </c>
      <c r="N5701" t="s">
        <v>18879</v>
      </c>
      <c r="O5701" t="s">
        <v>17204</v>
      </c>
      <c r="T5701" t="s">
        <v>17238</v>
      </c>
      <c r="U5701" t="s">
        <v>15317</v>
      </c>
    </row>
    <row r="5702" spans="1:21" x14ac:dyDescent="0.25">
      <c r="A5702">
        <v>2012</v>
      </c>
      <c r="B5702">
        <v>6</v>
      </c>
      <c r="C5702" t="s">
        <v>25</v>
      </c>
      <c r="D5702" t="s">
        <v>2486</v>
      </c>
      <c r="E5702" t="s">
        <v>4297</v>
      </c>
      <c r="F5702" t="s">
        <v>8345</v>
      </c>
      <c r="G5702" t="s">
        <v>11224</v>
      </c>
      <c r="H5702" t="s">
        <v>14746</v>
      </c>
      <c r="I5702">
        <v>0</v>
      </c>
      <c r="J5702">
        <v>0</v>
      </c>
      <c r="K5702">
        <v>54.995397989999972</v>
      </c>
      <c r="L5702" t="s">
        <v>18880</v>
      </c>
      <c r="M5702" t="s">
        <v>15246</v>
      </c>
      <c r="N5702" t="s">
        <v>18487</v>
      </c>
      <c r="O5702" t="s">
        <v>15246</v>
      </c>
      <c r="P5702" t="s">
        <v>15189</v>
      </c>
      <c r="Q5702" t="s">
        <v>15246</v>
      </c>
      <c r="R5702" t="s">
        <v>17200</v>
      </c>
      <c r="S5702" t="s">
        <v>15246</v>
      </c>
      <c r="T5702" t="s">
        <v>15304</v>
      </c>
      <c r="U5702" t="s">
        <v>15317</v>
      </c>
    </row>
    <row r="5703" spans="1:21" x14ac:dyDescent="0.25">
      <c r="A5703">
        <v>2012</v>
      </c>
      <c r="B5703">
        <v>6</v>
      </c>
      <c r="C5703" t="s">
        <v>27</v>
      </c>
      <c r="D5703" t="s">
        <v>113</v>
      </c>
      <c r="E5703" t="s">
        <v>4298</v>
      </c>
      <c r="F5703" t="s">
        <v>7921</v>
      </c>
      <c r="G5703" t="s">
        <v>10999</v>
      </c>
      <c r="H5703" t="s">
        <v>14257</v>
      </c>
      <c r="I5703">
        <v>293.61532699999998</v>
      </c>
      <c r="J5703">
        <v>0</v>
      </c>
      <c r="K5703">
        <v>292.68012599999997</v>
      </c>
      <c r="N5703" t="s">
        <v>16840</v>
      </c>
      <c r="O5703" t="s">
        <v>15338</v>
      </c>
      <c r="R5703" t="s">
        <v>16841</v>
      </c>
      <c r="S5703" t="s">
        <v>15244</v>
      </c>
      <c r="T5703" t="s">
        <v>17155</v>
      </c>
      <c r="U5703" t="s">
        <v>15317</v>
      </c>
    </row>
    <row r="5704" spans="1:21" x14ac:dyDescent="0.25">
      <c r="A5704">
        <v>2012</v>
      </c>
      <c r="B5704">
        <v>6</v>
      </c>
      <c r="C5704" t="s">
        <v>27</v>
      </c>
      <c r="D5704" t="s">
        <v>114</v>
      </c>
      <c r="E5704" t="s">
        <v>4299</v>
      </c>
      <c r="F5704" t="s">
        <v>8346</v>
      </c>
      <c r="G5704" t="s">
        <v>11000</v>
      </c>
      <c r="H5704" t="s">
        <v>14257</v>
      </c>
      <c r="I5704">
        <v>62.605514999999997</v>
      </c>
      <c r="J5704">
        <v>0</v>
      </c>
      <c r="K5704">
        <v>62.406109000000001</v>
      </c>
      <c r="P5704" t="s">
        <v>16840</v>
      </c>
      <c r="Q5704" t="s">
        <v>15338</v>
      </c>
      <c r="R5704" t="s">
        <v>16841</v>
      </c>
      <c r="S5704" t="s">
        <v>15244</v>
      </c>
      <c r="T5704" s="124" t="s">
        <v>17269</v>
      </c>
      <c r="U5704" s="124" t="s">
        <v>15317</v>
      </c>
    </row>
    <row r="5705" spans="1:21" x14ac:dyDescent="0.25">
      <c r="A5705">
        <v>2012</v>
      </c>
      <c r="B5705">
        <v>6</v>
      </c>
      <c r="C5705" t="s">
        <v>27</v>
      </c>
      <c r="D5705" t="s">
        <v>115</v>
      </c>
      <c r="E5705" t="s">
        <v>4300</v>
      </c>
      <c r="F5705" t="s">
        <v>8347</v>
      </c>
      <c r="G5705" t="s">
        <v>13214</v>
      </c>
      <c r="H5705" t="s">
        <v>14258</v>
      </c>
      <c r="I5705">
        <v>773.7</v>
      </c>
      <c r="J5705">
        <v>0</v>
      </c>
      <c r="K5705">
        <v>526.92963143999998</v>
      </c>
      <c r="L5705" t="s">
        <v>15357</v>
      </c>
      <c r="M5705" t="s">
        <v>15244</v>
      </c>
      <c r="P5705" t="s">
        <v>15357</v>
      </c>
      <c r="Q5705" t="s">
        <v>15244</v>
      </c>
      <c r="T5705" t="s">
        <v>15315</v>
      </c>
      <c r="U5705" t="s">
        <v>15317</v>
      </c>
    </row>
    <row r="5706" spans="1:21" x14ac:dyDescent="0.25">
      <c r="A5706">
        <v>2012</v>
      </c>
      <c r="B5706">
        <v>6</v>
      </c>
      <c r="C5706" t="s">
        <v>27</v>
      </c>
      <c r="D5706" t="s">
        <v>2371</v>
      </c>
      <c r="E5706" t="s">
        <v>4301</v>
      </c>
      <c r="F5706" t="s">
        <v>8348</v>
      </c>
      <c r="G5706" t="s">
        <v>13215</v>
      </c>
      <c r="H5706" t="s">
        <v>14744</v>
      </c>
      <c r="I5706">
        <v>0</v>
      </c>
      <c r="J5706">
        <v>0</v>
      </c>
      <c r="K5706">
        <v>2150</v>
      </c>
      <c r="U5706" t="s">
        <v>15316</v>
      </c>
    </row>
    <row r="5707" spans="1:21" x14ac:dyDescent="0.25">
      <c r="A5707">
        <v>2012</v>
      </c>
      <c r="B5707">
        <v>6</v>
      </c>
      <c r="C5707" t="s">
        <v>27</v>
      </c>
      <c r="D5707" t="s">
        <v>116</v>
      </c>
      <c r="E5707" t="s">
        <v>3877</v>
      </c>
      <c r="F5707" t="s">
        <v>7925</v>
      </c>
      <c r="G5707" t="s">
        <v>13406</v>
      </c>
      <c r="H5707" t="s">
        <v>14257</v>
      </c>
      <c r="I5707">
        <v>125</v>
      </c>
      <c r="J5707">
        <v>0</v>
      </c>
      <c r="K5707">
        <v>152.941823</v>
      </c>
      <c r="L5707" t="s">
        <v>16964</v>
      </c>
      <c r="M5707" t="s">
        <v>16850</v>
      </c>
      <c r="N5707" t="s">
        <v>16964</v>
      </c>
      <c r="O5707" t="s">
        <v>16850</v>
      </c>
      <c r="P5707" t="s">
        <v>15235</v>
      </c>
      <c r="Q5707" t="s">
        <v>15239</v>
      </c>
      <c r="R5707" t="s">
        <v>16841</v>
      </c>
      <c r="S5707" t="s">
        <v>15244</v>
      </c>
      <c r="T5707" t="s">
        <v>18379</v>
      </c>
      <c r="U5707" t="s">
        <v>15317</v>
      </c>
    </row>
    <row r="5708" spans="1:21" x14ac:dyDescent="0.25">
      <c r="A5708">
        <v>2012</v>
      </c>
      <c r="B5708">
        <v>6</v>
      </c>
      <c r="C5708" t="s">
        <v>27</v>
      </c>
      <c r="D5708" t="s">
        <v>117</v>
      </c>
      <c r="E5708" t="s">
        <v>4302</v>
      </c>
      <c r="F5708" t="s">
        <v>8349</v>
      </c>
      <c r="G5708" t="s">
        <v>13407</v>
      </c>
      <c r="H5708" t="s">
        <v>14257</v>
      </c>
      <c r="I5708">
        <v>321.89999999999998</v>
      </c>
      <c r="J5708">
        <v>0</v>
      </c>
      <c r="K5708">
        <v>321.89999999999998</v>
      </c>
      <c r="L5708" t="s">
        <v>18079</v>
      </c>
      <c r="M5708" t="s">
        <v>17564</v>
      </c>
      <c r="N5708" t="s">
        <v>18881</v>
      </c>
      <c r="O5708" t="s">
        <v>18882</v>
      </c>
      <c r="P5708" t="s">
        <v>17498</v>
      </c>
      <c r="Q5708" t="s">
        <v>15242</v>
      </c>
      <c r="R5708" t="s">
        <v>16841</v>
      </c>
      <c r="S5708" t="s">
        <v>15244</v>
      </c>
      <c r="T5708" t="s">
        <v>18883</v>
      </c>
      <c r="U5708" t="s">
        <v>15317</v>
      </c>
    </row>
    <row r="5709" spans="1:21" x14ac:dyDescent="0.25">
      <c r="A5709">
        <v>2012</v>
      </c>
      <c r="B5709">
        <v>6</v>
      </c>
      <c r="C5709" t="s">
        <v>27</v>
      </c>
      <c r="D5709" t="s">
        <v>118</v>
      </c>
      <c r="E5709" t="s">
        <v>4303</v>
      </c>
      <c r="F5709" t="s">
        <v>8350</v>
      </c>
      <c r="G5709" t="s">
        <v>11004</v>
      </c>
      <c r="H5709" t="s">
        <v>14744</v>
      </c>
      <c r="I5709">
        <v>0</v>
      </c>
      <c r="J5709">
        <v>0</v>
      </c>
      <c r="K5709">
        <v>950</v>
      </c>
      <c r="L5709" t="s">
        <v>18884</v>
      </c>
      <c r="M5709" t="s">
        <v>15240</v>
      </c>
      <c r="N5709" t="s">
        <v>18885</v>
      </c>
      <c r="O5709" t="s">
        <v>15240</v>
      </c>
      <c r="T5709" t="s">
        <v>15306</v>
      </c>
      <c r="U5709" t="s">
        <v>15317</v>
      </c>
    </row>
    <row r="5710" spans="1:21" x14ac:dyDescent="0.25">
      <c r="A5710">
        <v>2012</v>
      </c>
      <c r="B5710">
        <v>6</v>
      </c>
      <c r="C5710" t="s">
        <v>27</v>
      </c>
      <c r="D5710" t="s">
        <v>1653</v>
      </c>
      <c r="E5710" t="s">
        <v>4304</v>
      </c>
      <c r="F5710" t="s">
        <v>8351</v>
      </c>
      <c r="G5710" t="s">
        <v>12415</v>
      </c>
      <c r="H5710" t="s">
        <v>14257</v>
      </c>
      <c r="I5710">
        <v>126.612336</v>
      </c>
      <c r="J5710">
        <v>0</v>
      </c>
      <c r="K5710">
        <v>366.20906000000002</v>
      </c>
      <c r="L5710" t="s">
        <v>16955</v>
      </c>
      <c r="M5710" t="s">
        <v>15338</v>
      </c>
      <c r="R5710" t="s">
        <v>16841</v>
      </c>
      <c r="S5710" t="s">
        <v>15244</v>
      </c>
      <c r="T5710" t="s">
        <v>17155</v>
      </c>
      <c r="U5710" t="s">
        <v>15317</v>
      </c>
    </row>
    <row r="5711" spans="1:21" x14ac:dyDescent="0.25">
      <c r="A5711">
        <v>2012</v>
      </c>
      <c r="B5711">
        <v>6</v>
      </c>
      <c r="C5711" t="s">
        <v>27</v>
      </c>
      <c r="D5711" t="s">
        <v>1654</v>
      </c>
      <c r="E5711" t="s">
        <v>4305</v>
      </c>
      <c r="F5711" t="s">
        <v>8352</v>
      </c>
      <c r="G5711" t="s">
        <v>12416</v>
      </c>
      <c r="H5711" t="s">
        <v>14257</v>
      </c>
      <c r="I5711">
        <v>46.366821999999999</v>
      </c>
      <c r="J5711">
        <v>0</v>
      </c>
      <c r="K5711">
        <v>82.219138000000001</v>
      </c>
      <c r="R5711" t="s">
        <v>16841</v>
      </c>
      <c r="S5711" t="s">
        <v>15244</v>
      </c>
      <c r="T5711" t="s">
        <v>15315</v>
      </c>
      <c r="U5711" t="s">
        <v>15317</v>
      </c>
    </row>
    <row r="5712" spans="1:21" x14ac:dyDescent="0.25">
      <c r="A5712">
        <v>2012</v>
      </c>
      <c r="B5712">
        <v>6</v>
      </c>
      <c r="C5712" t="s">
        <v>27</v>
      </c>
      <c r="D5712" t="s">
        <v>1655</v>
      </c>
      <c r="E5712" t="s">
        <v>3884</v>
      </c>
      <c r="F5712" t="s">
        <v>7932</v>
      </c>
      <c r="G5712" t="s">
        <v>12417</v>
      </c>
      <c r="H5712" t="s">
        <v>14747</v>
      </c>
      <c r="I5712">
        <v>92.584052999999997</v>
      </c>
      <c r="J5712">
        <v>0</v>
      </c>
      <c r="K5712">
        <v>80.337700400000003</v>
      </c>
      <c r="L5712" t="s">
        <v>15181</v>
      </c>
      <c r="M5712" t="s">
        <v>15237</v>
      </c>
      <c r="N5712" t="s">
        <v>15181</v>
      </c>
      <c r="O5712" t="s">
        <v>15237</v>
      </c>
      <c r="R5712" t="s">
        <v>15181</v>
      </c>
      <c r="S5712" t="s">
        <v>15237</v>
      </c>
      <c r="T5712" t="s">
        <v>15301</v>
      </c>
      <c r="U5712" t="s">
        <v>15317</v>
      </c>
    </row>
    <row r="5713" spans="1:21" x14ac:dyDescent="0.25">
      <c r="A5713">
        <v>2012</v>
      </c>
      <c r="B5713">
        <v>6</v>
      </c>
      <c r="C5713" t="s">
        <v>27</v>
      </c>
      <c r="D5713" t="s">
        <v>1656</v>
      </c>
      <c r="E5713" t="s">
        <v>4306</v>
      </c>
      <c r="F5713" t="s">
        <v>8353</v>
      </c>
      <c r="G5713" t="s">
        <v>12418</v>
      </c>
      <c r="H5713" t="s">
        <v>14747</v>
      </c>
      <c r="I5713">
        <v>64.424753999999993</v>
      </c>
      <c r="J5713">
        <v>0</v>
      </c>
      <c r="K5713">
        <v>59.810329549999992</v>
      </c>
      <c r="L5713" t="s">
        <v>18632</v>
      </c>
      <c r="M5713" t="s">
        <v>17966</v>
      </c>
      <c r="N5713" t="s">
        <v>18633</v>
      </c>
      <c r="O5713" t="s">
        <v>17527</v>
      </c>
      <c r="P5713" t="s">
        <v>15181</v>
      </c>
      <c r="Q5713" t="s">
        <v>15237</v>
      </c>
      <c r="R5713" t="s">
        <v>15181</v>
      </c>
      <c r="S5713" t="s">
        <v>15237</v>
      </c>
      <c r="T5713" t="s">
        <v>18634</v>
      </c>
      <c r="U5713" t="s">
        <v>15317</v>
      </c>
    </row>
    <row r="5714" spans="1:21" x14ac:dyDescent="0.25">
      <c r="A5714">
        <v>2012</v>
      </c>
      <c r="B5714">
        <v>6</v>
      </c>
      <c r="C5714" t="s">
        <v>27</v>
      </c>
      <c r="D5714" t="s">
        <v>1657</v>
      </c>
      <c r="E5714" t="s">
        <v>4307</v>
      </c>
      <c r="F5714" t="s">
        <v>8354</v>
      </c>
      <c r="G5714" t="s">
        <v>13219</v>
      </c>
      <c r="H5714" t="s">
        <v>14258</v>
      </c>
      <c r="I5714">
        <v>130</v>
      </c>
      <c r="J5714">
        <v>0</v>
      </c>
      <c r="K5714">
        <v>237.34088836000001</v>
      </c>
      <c r="U5714" t="s">
        <v>15316</v>
      </c>
    </row>
    <row r="5715" spans="1:21" x14ac:dyDescent="0.25">
      <c r="A5715">
        <v>2012</v>
      </c>
      <c r="B5715">
        <v>6</v>
      </c>
      <c r="C5715" t="s">
        <v>28</v>
      </c>
      <c r="D5715" t="s">
        <v>124</v>
      </c>
      <c r="E5715" t="s">
        <v>3887</v>
      </c>
      <c r="F5715" t="s">
        <v>7935</v>
      </c>
      <c r="G5715" t="s">
        <v>11010</v>
      </c>
      <c r="H5715" t="s">
        <v>14256</v>
      </c>
      <c r="I5715">
        <v>265.43373000000003</v>
      </c>
      <c r="J5715">
        <v>0</v>
      </c>
      <c r="K5715">
        <v>202.09483107999989</v>
      </c>
      <c r="N5715" t="s">
        <v>18635</v>
      </c>
      <c r="O5715" t="s">
        <v>17486</v>
      </c>
      <c r="T5715" t="s">
        <v>17487</v>
      </c>
      <c r="U5715" t="s">
        <v>15317</v>
      </c>
    </row>
    <row r="5716" spans="1:21" x14ac:dyDescent="0.25">
      <c r="A5716">
        <v>2012</v>
      </c>
      <c r="B5716">
        <v>6</v>
      </c>
      <c r="C5716" t="s">
        <v>28</v>
      </c>
      <c r="D5716" t="s">
        <v>125</v>
      </c>
      <c r="E5716" t="s">
        <v>4308</v>
      </c>
      <c r="F5716" t="s">
        <v>7936</v>
      </c>
      <c r="G5716" t="s">
        <v>11011</v>
      </c>
      <c r="H5716" t="s">
        <v>14256</v>
      </c>
      <c r="I5716">
        <v>85.508118999999994</v>
      </c>
      <c r="J5716">
        <v>0</v>
      </c>
      <c r="K5716">
        <v>94.458435040000026</v>
      </c>
      <c r="U5716" t="s">
        <v>15316</v>
      </c>
    </row>
    <row r="5717" spans="1:21" x14ac:dyDescent="0.25">
      <c r="A5717">
        <v>2012</v>
      </c>
      <c r="B5717">
        <v>6</v>
      </c>
      <c r="C5717" t="s">
        <v>28</v>
      </c>
      <c r="D5717" t="s">
        <v>126</v>
      </c>
      <c r="E5717" t="s">
        <v>3889</v>
      </c>
      <c r="F5717" t="s">
        <v>8355</v>
      </c>
      <c r="G5717" t="s">
        <v>11012</v>
      </c>
      <c r="H5717" t="s">
        <v>14256</v>
      </c>
      <c r="I5717">
        <v>170.55490499999999</v>
      </c>
      <c r="J5717">
        <v>0</v>
      </c>
      <c r="K5717">
        <v>247.81995495000001</v>
      </c>
      <c r="L5717" t="s">
        <v>18636</v>
      </c>
      <c r="M5717" t="s">
        <v>15239</v>
      </c>
      <c r="N5717" t="s">
        <v>15179</v>
      </c>
      <c r="O5717" t="s">
        <v>15239</v>
      </c>
      <c r="P5717" t="s">
        <v>15179</v>
      </c>
      <c r="Q5717" t="s">
        <v>15239</v>
      </c>
      <c r="T5717" t="s">
        <v>15302</v>
      </c>
      <c r="U5717" t="s">
        <v>15317</v>
      </c>
    </row>
    <row r="5718" spans="1:21" x14ac:dyDescent="0.25">
      <c r="A5718">
        <v>2012</v>
      </c>
      <c r="B5718">
        <v>6</v>
      </c>
      <c r="C5718" t="s">
        <v>28</v>
      </c>
      <c r="D5718" t="s">
        <v>127</v>
      </c>
      <c r="E5718" t="s">
        <v>3890</v>
      </c>
      <c r="F5718" t="s">
        <v>7938</v>
      </c>
      <c r="G5718" t="s">
        <v>11013</v>
      </c>
      <c r="H5718" t="s">
        <v>14256</v>
      </c>
      <c r="I5718">
        <v>195.02123599999999</v>
      </c>
      <c r="J5718">
        <v>0</v>
      </c>
      <c r="K5718">
        <v>358.35995453999982</v>
      </c>
      <c r="U5718" t="s">
        <v>15316</v>
      </c>
    </row>
    <row r="5719" spans="1:21" x14ac:dyDescent="0.25">
      <c r="A5719">
        <v>2012</v>
      </c>
      <c r="B5719">
        <v>6</v>
      </c>
      <c r="C5719" t="s">
        <v>28</v>
      </c>
      <c r="D5719" t="s">
        <v>128</v>
      </c>
      <c r="E5719" t="s">
        <v>3891</v>
      </c>
      <c r="F5719" t="s">
        <v>8356</v>
      </c>
      <c r="G5719" t="s">
        <v>11014</v>
      </c>
      <c r="H5719" t="s">
        <v>14256</v>
      </c>
      <c r="I5719">
        <v>788.17000900000005</v>
      </c>
      <c r="J5719">
        <v>0</v>
      </c>
      <c r="K5719">
        <v>1144.43168986</v>
      </c>
      <c r="U5719" t="s">
        <v>15316</v>
      </c>
    </row>
    <row r="5720" spans="1:21" x14ac:dyDescent="0.25">
      <c r="A5720">
        <v>2012</v>
      </c>
      <c r="B5720">
        <v>6</v>
      </c>
      <c r="C5720" t="s">
        <v>20</v>
      </c>
      <c r="D5720" t="s">
        <v>130</v>
      </c>
      <c r="G5720" t="s">
        <v>10936</v>
      </c>
      <c r="H5720" t="s">
        <v>14748</v>
      </c>
      <c r="I5720">
        <v>21.5</v>
      </c>
      <c r="J5720">
        <v>0</v>
      </c>
      <c r="K5720">
        <v>51.10275386</v>
      </c>
      <c r="R5720" t="s">
        <v>15181</v>
      </c>
      <c r="S5720" t="s">
        <v>15237</v>
      </c>
      <c r="T5720" t="s">
        <v>15301</v>
      </c>
      <c r="U5720" t="s">
        <v>15317</v>
      </c>
    </row>
    <row r="5721" spans="1:21" x14ac:dyDescent="0.25">
      <c r="A5721">
        <v>2012</v>
      </c>
      <c r="B5721">
        <v>6</v>
      </c>
      <c r="C5721" t="s">
        <v>20</v>
      </c>
      <c r="D5721" t="s">
        <v>132</v>
      </c>
      <c r="G5721" t="s">
        <v>10937</v>
      </c>
      <c r="H5721" t="s">
        <v>14749</v>
      </c>
      <c r="I5721">
        <v>11.6</v>
      </c>
      <c r="J5721">
        <v>0</v>
      </c>
      <c r="K5721">
        <v>3.7770959199999998</v>
      </c>
      <c r="R5721" t="s">
        <v>15181</v>
      </c>
      <c r="S5721" t="s">
        <v>15237</v>
      </c>
      <c r="T5721" t="s">
        <v>15301</v>
      </c>
      <c r="U5721" t="s">
        <v>15317</v>
      </c>
    </row>
    <row r="5722" spans="1:21" x14ac:dyDescent="0.25">
      <c r="A5722">
        <v>2012</v>
      </c>
      <c r="B5722">
        <v>6</v>
      </c>
      <c r="C5722" t="s">
        <v>22</v>
      </c>
      <c r="D5722" t="s">
        <v>134</v>
      </c>
      <c r="G5722" t="s">
        <v>10941</v>
      </c>
      <c r="H5722" t="s">
        <v>14221</v>
      </c>
      <c r="I5722">
        <v>2763.9668700000002</v>
      </c>
      <c r="J5722">
        <v>0</v>
      </c>
      <c r="K5722">
        <v>3243.586123120001</v>
      </c>
      <c r="U5722" t="s">
        <v>15316</v>
      </c>
    </row>
    <row r="5723" spans="1:21" x14ac:dyDescent="0.25">
      <c r="A5723">
        <v>2012</v>
      </c>
      <c r="B5723">
        <v>6</v>
      </c>
      <c r="C5723" t="s">
        <v>23</v>
      </c>
      <c r="D5723" t="s">
        <v>135</v>
      </c>
      <c r="G5723" t="s">
        <v>10942</v>
      </c>
      <c r="H5723" t="s">
        <v>14222</v>
      </c>
      <c r="I5723">
        <v>296.05224900000002</v>
      </c>
      <c r="J5723">
        <v>0</v>
      </c>
      <c r="K5723">
        <v>306.59575476000037</v>
      </c>
      <c r="U5723" t="s">
        <v>15316</v>
      </c>
    </row>
    <row r="5724" spans="1:21" x14ac:dyDescent="0.25">
      <c r="A5724">
        <v>2012</v>
      </c>
      <c r="B5724">
        <v>6</v>
      </c>
      <c r="C5724" t="s">
        <v>23</v>
      </c>
      <c r="D5724" t="s">
        <v>136</v>
      </c>
      <c r="G5724" t="s">
        <v>10957</v>
      </c>
      <c r="H5724" t="s">
        <v>14750</v>
      </c>
      <c r="I5724">
        <v>16.100000000000001</v>
      </c>
      <c r="J5724">
        <v>0</v>
      </c>
      <c r="K5724">
        <v>9.8196304000000012</v>
      </c>
      <c r="U5724" t="s">
        <v>15316</v>
      </c>
    </row>
    <row r="5725" spans="1:21" x14ac:dyDescent="0.25">
      <c r="A5725">
        <v>2012</v>
      </c>
      <c r="B5725">
        <v>6</v>
      </c>
      <c r="C5725" t="s">
        <v>24</v>
      </c>
      <c r="D5725" t="s">
        <v>137</v>
      </c>
      <c r="E5725" t="s">
        <v>4309</v>
      </c>
      <c r="F5725" t="s">
        <v>8357</v>
      </c>
      <c r="G5725" t="s">
        <v>11018</v>
      </c>
      <c r="H5725" t="s">
        <v>14264</v>
      </c>
      <c r="I5725">
        <v>539.22719600000005</v>
      </c>
      <c r="J5725">
        <v>0</v>
      </c>
      <c r="K5725">
        <v>493.45472467000002</v>
      </c>
      <c r="U5725" t="s">
        <v>15316</v>
      </c>
    </row>
    <row r="5726" spans="1:21" x14ac:dyDescent="0.25">
      <c r="A5726">
        <v>2012</v>
      </c>
      <c r="B5726">
        <v>6</v>
      </c>
      <c r="C5726" t="s">
        <v>24</v>
      </c>
      <c r="D5726" t="s">
        <v>138</v>
      </c>
      <c r="E5726" t="s">
        <v>3893</v>
      </c>
      <c r="F5726" t="s">
        <v>7235</v>
      </c>
      <c r="G5726" t="s">
        <v>11019</v>
      </c>
      <c r="H5726" t="s">
        <v>14265</v>
      </c>
      <c r="I5726">
        <v>878.15075300000001</v>
      </c>
      <c r="J5726">
        <v>0</v>
      </c>
      <c r="K5726">
        <v>699.32904448000045</v>
      </c>
      <c r="U5726" t="s">
        <v>15316</v>
      </c>
    </row>
    <row r="5727" spans="1:21" x14ac:dyDescent="0.25">
      <c r="A5727">
        <v>2012</v>
      </c>
      <c r="B5727">
        <v>6</v>
      </c>
      <c r="C5727" t="s">
        <v>24</v>
      </c>
      <c r="D5727" t="s">
        <v>139</v>
      </c>
      <c r="E5727" t="s">
        <v>4310</v>
      </c>
      <c r="F5727" t="s">
        <v>8358</v>
      </c>
      <c r="G5727" t="s">
        <v>11020</v>
      </c>
      <c r="H5727" t="s">
        <v>14266</v>
      </c>
      <c r="I5727">
        <v>919.38819000000001</v>
      </c>
      <c r="J5727">
        <v>0</v>
      </c>
      <c r="K5727">
        <v>2644.0252905100001</v>
      </c>
      <c r="U5727" t="s">
        <v>15316</v>
      </c>
    </row>
    <row r="5728" spans="1:21" x14ac:dyDescent="0.25">
      <c r="A5728">
        <v>2012</v>
      </c>
      <c r="B5728">
        <v>6</v>
      </c>
      <c r="C5728" t="s">
        <v>24</v>
      </c>
      <c r="D5728" t="s">
        <v>140</v>
      </c>
      <c r="E5728" t="s">
        <v>4311</v>
      </c>
      <c r="F5728" t="s">
        <v>8359</v>
      </c>
      <c r="G5728" t="s">
        <v>11021</v>
      </c>
      <c r="H5728" t="s">
        <v>14267</v>
      </c>
      <c r="I5728">
        <v>377.71758599999998</v>
      </c>
      <c r="J5728">
        <v>0</v>
      </c>
      <c r="K5728">
        <v>369.26582462999988</v>
      </c>
      <c r="U5728" t="s">
        <v>15316</v>
      </c>
    </row>
    <row r="5729" spans="1:21" x14ac:dyDescent="0.25">
      <c r="A5729">
        <v>2012</v>
      </c>
      <c r="B5729">
        <v>6</v>
      </c>
      <c r="C5729" t="s">
        <v>24</v>
      </c>
      <c r="D5729" t="s">
        <v>141</v>
      </c>
      <c r="E5729" t="s">
        <v>4312</v>
      </c>
      <c r="F5729" t="s">
        <v>8360</v>
      </c>
      <c r="G5729" t="s">
        <v>13408</v>
      </c>
      <c r="H5729" t="s">
        <v>14268</v>
      </c>
      <c r="I5729">
        <v>85.887499000000005</v>
      </c>
      <c r="J5729">
        <v>0</v>
      </c>
      <c r="K5729">
        <v>72.499523679999996</v>
      </c>
      <c r="L5729" t="s">
        <v>18886</v>
      </c>
      <c r="M5729" t="s">
        <v>17163</v>
      </c>
      <c r="P5729" t="s">
        <v>15344</v>
      </c>
      <c r="Q5729" t="s">
        <v>15251</v>
      </c>
      <c r="R5729" t="s">
        <v>15344</v>
      </c>
      <c r="S5729" t="s">
        <v>15251</v>
      </c>
      <c r="T5729" t="s">
        <v>17542</v>
      </c>
      <c r="U5729" t="s">
        <v>15317</v>
      </c>
    </row>
    <row r="5730" spans="1:21" x14ac:dyDescent="0.25">
      <c r="A5730">
        <v>2012</v>
      </c>
      <c r="B5730">
        <v>6</v>
      </c>
      <c r="C5730" t="s">
        <v>24</v>
      </c>
      <c r="D5730" t="s">
        <v>146</v>
      </c>
      <c r="E5730" t="s">
        <v>4313</v>
      </c>
      <c r="F5730" t="s">
        <v>6906</v>
      </c>
      <c r="G5730" t="s">
        <v>11027</v>
      </c>
      <c r="H5730" t="s">
        <v>14751</v>
      </c>
      <c r="I5730">
        <v>386.00189899999998</v>
      </c>
      <c r="J5730">
        <v>0</v>
      </c>
      <c r="K5730">
        <v>322.8024505300001</v>
      </c>
      <c r="L5730" t="s">
        <v>15182</v>
      </c>
      <c r="M5730" t="s">
        <v>15237</v>
      </c>
      <c r="R5730" t="s">
        <v>15182</v>
      </c>
      <c r="S5730" t="s">
        <v>15237</v>
      </c>
      <c r="T5730" t="s">
        <v>15301</v>
      </c>
      <c r="U5730" t="s">
        <v>15317</v>
      </c>
    </row>
    <row r="5731" spans="1:21" x14ac:dyDescent="0.25">
      <c r="A5731">
        <v>2012</v>
      </c>
      <c r="B5731">
        <v>6</v>
      </c>
      <c r="C5731" t="s">
        <v>24</v>
      </c>
      <c r="D5731" t="s">
        <v>147</v>
      </c>
      <c r="E5731" t="s">
        <v>4314</v>
      </c>
      <c r="F5731" t="s">
        <v>8361</v>
      </c>
      <c r="G5731" t="s">
        <v>11028</v>
      </c>
      <c r="H5731" t="s">
        <v>14266</v>
      </c>
      <c r="I5731">
        <v>92.122213000000002</v>
      </c>
      <c r="J5731">
        <v>0</v>
      </c>
      <c r="K5731">
        <v>987.36340985000015</v>
      </c>
      <c r="U5731" t="s">
        <v>15316</v>
      </c>
    </row>
    <row r="5732" spans="1:21" x14ac:dyDescent="0.25">
      <c r="A5732">
        <v>2012</v>
      </c>
      <c r="B5732">
        <v>6</v>
      </c>
      <c r="C5732" t="s">
        <v>24</v>
      </c>
      <c r="D5732" t="s">
        <v>1658</v>
      </c>
      <c r="E5732" t="s">
        <v>3237</v>
      </c>
      <c r="F5732" t="s">
        <v>8362</v>
      </c>
      <c r="G5732" t="s">
        <v>12420</v>
      </c>
      <c r="H5732" t="s">
        <v>14747</v>
      </c>
      <c r="I5732">
        <v>680</v>
      </c>
      <c r="J5732">
        <v>0</v>
      </c>
      <c r="K5732">
        <v>86.257343879999993</v>
      </c>
      <c r="L5732" t="s">
        <v>15181</v>
      </c>
      <c r="M5732" t="s">
        <v>15237</v>
      </c>
      <c r="N5732" t="s">
        <v>18093</v>
      </c>
      <c r="O5732" t="s">
        <v>16843</v>
      </c>
      <c r="P5732" t="s">
        <v>15181</v>
      </c>
      <c r="Q5732" t="s">
        <v>15237</v>
      </c>
      <c r="R5732" t="s">
        <v>15181</v>
      </c>
      <c r="S5732" t="s">
        <v>15237</v>
      </c>
      <c r="T5732" t="s">
        <v>16817</v>
      </c>
      <c r="U5732" t="s">
        <v>15317</v>
      </c>
    </row>
    <row r="5733" spans="1:21" x14ac:dyDescent="0.25">
      <c r="A5733">
        <v>2012</v>
      </c>
      <c r="B5733">
        <v>6</v>
      </c>
      <c r="C5733" t="s">
        <v>24</v>
      </c>
      <c r="D5733" t="s">
        <v>1659</v>
      </c>
      <c r="E5733" t="s">
        <v>3899</v>
      </c>
      <c r="F5733" t="s">
        <v>7946</v>
      </c>
      <c r="G5733" t="s">
        <v>12421</v>
      </c>
      <c r="H5733" t="s">
        <v>14747</v>
      </c>
      <c r="I5733">
        <v>142.73494099999999</v>
      </c>
      <c r="J5733">
        <v>0</v>
      </c>
      <c r="K5733">
        <v>127.74375814999981</v>
      </c>
      <c r="L5733" t="s">
        <v>15181</v>
      </c>
      <c r="M5733" t="s">
        <v>15237</v>
      </c>
      <c r="N5733" t="s">
        <v>15181</v>
      </c>
      <c r="O5733" t="s">
        <v>15237</v>
      </c>
      <c r="P5733" t="s">
        <v>15181</v>
      </c>
      <c r="Q5733" t="s">
        <v>15237</v>
      </c>
      <c r="R5733" t="s">
        <v>15181</v>
      </c>
      <c r="S5733" t="s">
        <v>15237</v>
      </c>
      <c r="T5733" t="s">
        <v>15301</v>
      </c>
      <c r="U5733" t="s">
        <v>15317</v>
      </c>
    </row>
    <row r="5734" spans="1:21" x14ac:dyDescent="0.25">
      <c r="A5734">
        <v>2012</v>
      </c>
      <c r="B5734">
        <v>6</v>
      </c>
      <c r="C5734" t="s">
        <v>24</v>
      </c>
      <c r="D5734" t="s">
        <v>1660</v>
      </c>
      <c r="E5734" t="s">
        <v>3239</v>
      </c>
      <c r="F5734" t="s">
        <v>7241</v>
      </c>
      <c r="G5734" t="s">
        <v>12422</v>
      </c>
      <c r="H5734" t="s">
        <v>14747</v>
      </c>
      <c r="I5734">
        <v>612.70585000000005</v>
      </c>
      <c r="J5734">
        <v>0</v>
      </c>
      <c r="K5734">
        <v>597.12680850000038</v>
      </c>
      <c r="L5734" t="s">
        <v>15181</v>
      </c>
      <c r="M5734" t="s">
        <v>15237</v>
      </c>
      <c r="R5734" t="s">
        <v>15181</v>
      </c>
      <c r="S5734" t="s">
        <v>15237</v>
      </c>
      <c r="T5734" t="s">
        <v>15301</v>
      </c>
      <c r="U5734" t="s">
        <v>15317</v>
      </c>
    </row>
    <row r="5735" spans="1:21" x14ac:dyDescent="0.25">
      <c r="A5735">
        <v>2012</v>
      </c>
      <c r="B5735">
        <v>6</v>
      </c>
      <c r="C5735" t="s">
        <v>21</v>
      </c>
      <c r="D5735" t="s">
        <v>150</v>
      </c>
      <c r="E5735" t="s">
        <v>3240</v>
      </c>
      <c r="F5735" t="s">
        <v>8363</v>
      </c>
      <c r="G5735" t="s">
        <v>11031</v>
      </c>
      <c r="H5735" t="s">
        <v>14270</v>
      </c>
      <c r="I5735">
        <v>906.98231999999996</v>
      </c>
      <c r="J5735">
        <v>0</v>
      </c>
      <c r="K5735">
        <v>805.49900727000011</v>
      </c>
      <c r="U5735" t="s">
        <v>15316</v>
      </c>
    </row>
    <row r="5736" spans="1:21" x14ac:dyDescent="0.25">
      <c r="A5736">
        <v>2012</v>
      </c>
      <c r="B5736">
        <v>6</v>
      </c>
      <c r="C5736" t="s">
        <v>21</v>
      </c>
      <c r="D5736" t="s">
        <v>1661</v>
      </c>
      <c r="G5736" t="s">
        <v>12423</v>
      </c>
      <c r="H5736" t="s">
        <v>14264</v>
      </c>
      <c r="I5736">
        <v>7.6181369999999999</v>
      </c>
      <c r="J5736">
        <v>0</v>
      </c>
      <c r="K5736">
        <v>5.7396777999999999</v>
      </c>
      <c r="U5736" t="s">
        <v>15316</v>
      </c>
    </row>
    <row r="5737" spans="1:21" x14ac:dyDescent="0.25">
      <c r="A5737">
        <v>2012</v>
      </c>
      <c r="B5737">
        <v>6</v>
      </c>
      <c r="C5737" t="s">
        <v>21</v>
      </c>
      <c r="D5737" t="s">
        <v>1662</v>
      </c>
      <c r="G5737" t="s">
        <v>13409</v>
      </c>
      <c r="H5737" t="s">
        <v>14747</v>
      </c>
      <c r="I5737">
        <v>0.47</v>
      </c>
      <c r="J5737">
        <v>0</v>
      </c>
      <c r="K5737">
        <v>0.47</v>
      </c>
      <c r="P5737" t="s">
        <v>15181</v>
      </c>
      <c r="Q5737" t="s">
        <v>15237</v>
      </c>
      <c r="R5737" t="s">
        <v>15181</v>
      </c>
      <c r="S5737" t="s">
        <v>15237</v>
      </c>
      <c r="T5737" t="s">
        <v>15301</v>
      </c>
      <c r="U5737" t="s">
        <v>15317</v>
      </c>
    </row>
    <row r="5738" spans="1:21" x14ac:dyDescent="0.25">
      <c r="A5738">
        <v>2012</v>
      </c>
      <c r="B5738">
        <v>6</v>
      </c>
      <c r="C5738" t="s">
        <v>21</v>
      </c>
      <c r="D5738" t="s">
        <v>1663</v>
      </c>
      <c r="G5738" t="s">
        <v>13410</v>
      </c>
      <c r="H5738" t="s">
        <v>14256</v>
      </c>
      <c r="I5738">
        <v>1</v>
      </c>
      <c r="J5738">
        <v>0</v>
      </c>
      <c r="K5738">
        <v>760.05447700000002</v>
      </c>
      <c r="U5738" t="s">
        <v>15316</v>
      </c>
    </row>
    <row r="5739" spans="1:21" x14ac:dyDescent="0.25">
      <c r="A5739">
        <v>2012</v>
      </c>
      <c r="B5739">
        <v>6</v>
      </c>
      <c r="C5739" t="s">
        <v>21</v>
      </c>
      <c r="D5739" t="s">
        <v>2487</v>
      </c>
      <c r="G5739" t="s">
        <v>13411</v>
      </c>
      <c r="H5739" t="s">
        <v>14265</v>
      </c>
      <c r="I5739">
        <v>5</v>
      </c>
      <c r="J5739">
        <v>0</v>
      </c>
      <c r="K5739">
        <v>0</v>
      </c>
      <c r="U5739" t="s">
        <v>15316</v>
      </c>
    </row>
    <row r="5740" spans="1:21" x14ac:dyDescent="0.25">
      <c r="A5740">
        <v>2012</v>
      </c>
      <c r="B5740">
        <v>6</v>
      </c>
      <c r="C5740" t="s">
        <v>21</v>
      </c>
      <c r="D5740" t="s">
        <v>2488</v>
      </c>
      <c r="G5740" t="s">
        <v>13412</v>
      </c>
      <c r="H5740" t="s">
        <v>14256</v>
      </c>
      <c r="I5740">
        <v>1.5774999999999999</v>
      </c>
      <c r="J5740">
        <v>0</v>
      </c>
      <c r="K5740">
        <v>1.60757047</v>
      </c>
      <c r="P5740" t="s">
        <v>15342</v>
      </c>
      <c r="Q5740" t="s">
        <v>15239</v>
      </c>
      <c r="T5740" t="s">
        <v>15302</v>
      </c>
      <c r="U5740" t="s">
        <v>15317</v>
      </c>
    </row>
    <row r="5741" spans="1:21" x14ac:dyDescent="0.25">
      <c r="A5741">
        <v>2012</v>
      </c>
      <c r="B5741">
        <v>6</v>
      </c>
      <c r="C5741" t="s">
        <v>21</v>
      </c>
      <c r="D5741" t="s">
        <v>2489</v>
      </c>
      <c r="G5741" t="s">
        <v>13413</v>
      </c>
      <c r="H5741" t="s">
        <v>14271</v>
      </c>
      <c r="I5741">
        <v>180</v>
      </c>
      <c r="J5741">
        <v>0</v>
      </c>
      <c r="K5741">
        <v>180</v>
      </c>
      <c r="P5741" t="s">
        <v>15342</v>
      </c>
      <c r="Q5741" t="s">
        <v>15239</v>
      </c>
      <c r="T5741" t="s">
        <v>15302</v>
      </c>
      <c r="U5741" t="s">
        <v>15317</v>
      </c>
    </row>
    <row r="5742" spans="1:21" x14ac:dyDescent="0.25">
      <c r="A5742">
        <v>2012</v>
      </c>
      <c r="B5742">
        <v>6</v>
      </c>
      <c r="C5742" t="s">
        <v>21</v>
      </c>
      <c r="D5742" t="s">
        <v>2490</v>
      </c>
      <c r="G5742" t="s">
        <v>13414</v>
      </c>
      <c r="H5742" t="s">
        <v>14746</v>
      </c>
      <c r="I5742">
        <v>0</v>
      </c>
      <c r="J5742">
        <v>0</v>
      </c>
      <c r="K5742">
        <v>0</v>
      </c>
      <c r="P5742" t="s">
        <v>15189</v>
      </c>
      <c r="Q5742" t="s">
        <v>15246</v>
      </c>
      <c r="R5742" t="s">
        <v>17200</v>
      </c>
      <c r="S5742" t="s">
        <v>15246</v>
      </c>
      <c r="T5742" t="s">
        <v>15304</v>
      </c>
      <c r="U5742" t="s">
        <v>15317</v>
      </c>
    </row>
    <row r="5743" spans="1:21" x14ac:dyDescent="0.25">
      <c r="A5743">
        <v>2012</v>
      </c>
      <c r="B5743">
        <v>6</v>
      </c>
      <c r="C5743" t="s">
        <v>29</v>
      </c>
      <c r="D5743" t="s">
        <v>156</v>
      </c>
      <c r="E5743" t="s">
        <v>4315</v>
      </c>
      <c r="F5743" t="s">
        <v>8364</v>
      </c>
      <c r="G5743" t="s">
        <v>13222</v>
      </c>
      <c r="H5743" t="s">
        <v>14752</v>
      </c>
      <c r="I5743">
        <v>1000</v>
      </c>
      <c r="J5743">
        <v>0</v>
      </c>
      <c r="K5743">
        <v>1075.44286367</v>
      </c>
      <c r="L5743" t="s">
        <v>17357</v>
      </c>
      <c r="M5743" t="s">
        <v>15242</v>
      </c>
      <c r="P5743" t="s">
        <v>17161</v>
      </c>
      <c r="Q5743" t="s">
        <v>15242</v>
      </c>
      <c r="R5743" t="s">
        <v>17161</v>
      </c>
      <c r="S5743" t="s">
        <v>15242</v>
      </c>
      <c r="T5743" t="s">
        <v>15309</v>
      </c>
      <c r="U5743" t="s">
        <v>15317</v>
      </c>
    </row>
    <row r="5744" spans="1:21" x14ac:dyDescent="0.25">
      <c r="A5744">
        <v>2012</v>
      </c>
      <c r="B5744">
        <v>6</v>
      </c>
      <c r="C5744" t="s">
        <v>29</v>
      </c>
      <c r="D5744" t="s">
        <v>2250</v>
      </c>
      <c r="E5744" t="s">
        <v>3901</v>
      </c>
      <c r="F5744" t="s">
        <v>7948</v>
      </c>
      <c r="G5744" t="s">
        <v>13056</v>
      </c>
      <c r="H5744" t="s">
        <v>14751</v>
      </c>
      <c r="I5744">
        <v>230.2</v>
      </c>
      <c r="J5744">
        <v>0</v>
      </c>
      <c r="K5744">
        <v>132.85471888000001</v>
      </c>
      <c r="L5744" t="s">
        <v>15182</v>
      </c>
      <c r="M5744" t="s">
        <v>15237</v>
      </c>
      <c r="R5744" t="s">
        <v>15182</v>
      </c>
      <c r="S5744" t="s">
        <v>15237</v>
      </c>
      <c r="T5744" s="124" t="s">
        <v>16993</v>
      </c>
      <c r="U5744" s="124" t="s">
        <v>15317</v>
      </c>
    </row>
    <row r="5745" spans="1:21" x14ac:dyDescent="0.25">
      <c r="A5745">
        <v>2012</v>
      </c>
      <c r="B5745">
        <v>6</v>
      </c>
      <c r="C5745" t="s">
        <v>29</v>
      </c>
      <c r="D5745" t="s">
        <v>157</v>
      </c>
      <c r="E5745" t="s">
        <v>4315</v>
      </c>
      <c r="F5745" t="s">
        <v>7949</v>
      </c>
      <c r="G5745" t="s">
        <v>11038</v>
      </c>
      <c r="H5745" t="s">
        <v>14752</v>
      </c>
      <c r="I5745">
        <v>100</v>
      </c>
      <c r="J5745">
        <v>0</v>
      </c>
      <c r="K5745">
        <v>89.971081060000003</v>
      </c>
      <c r="L5745" t="s">
        <v>17357</v>
      </c>
      <c r="M5745" t="s">
        <v>15242</v>
      </c>
      <c r="P5745" t="s">
        <v>17509</v>
      </c>
      <c r="Q5745" t="s">
        <v>15242</v>
      </c>
      <c r="R5745" t="s">
        <v>17161</v>
      </c>
      <c r="S5745" t="s">
        <v>15242</v>
      </c>
      <c r="T5745" t="s">
        <v>15309</v>
      </c>
      <c r="U5745" t="s">
        <v>15317</v>
      </c>
    </row>
    <row r="5746" spans="1:21" x14ac:dyDescent="0.25">
      <c r="A5746">
        <v>2012</v>
      </c>
      <c r="B5746">
        <v>6</v>
      </c>
      <c r="C5746" t="s">
        <v>29</v>
      </c>
      <c r="D5746" t="s">
        <v>158</v>
      </c>
      <c r="E5746" t="s">
        <v>3902</v>
      </c>
      <c r="F5746" t="s">
        <v>7950</v>
      </c>
      <c r="G5746" t="s">
        <v>11039</v>
      </c>
      <c r="H5746" t="s">
        <v>14268</v>
      </c>
      <c r="I5746">
        <v>8489.9</v>
      </c>
      <c r="J5746">
        <v>0</v>
      </c>
      <c r="K5746">
        <v>7507.0477081199997</v>
      </c>
      <c r="L5746" t="s">
        <v>17955</v>
      </c>
      <c r="M5746" t="s">
        <v>15241</v>
      </c>
      <c r="N5746" t="s">
        <v>18638</v>
      </c>
      <c r="O5746" t="s">
        <v>17163</v>
      </c>
      <c r="P5746" t="s">
        <v>17512</v>
      </c>
      <c r="Q5746" t="s">
        <v>15241</v>
      </c>
      <c r="R5746" t="s">
        <v>15344</v>
      </c>
      <c r="S5746" t="s">
        <v>15251</v>
      </c>
      <c r="T5746" t="s">
        <v>18887</v>
      </c>
      <c r="U5746" t="s">
        <v>15317</v>
      </c>
    </row>
    <row r="5747" spans="1:21" x14ac:dyDescent="0.25">
      <c r="A5747">
        <v>2012</v>
      </c>
      <c r="B5747">
        <v>6</v>
      </c>
      <c r="C5747" t="s">
        <v>29</v>
      </c>
      <c r="D5747" t="s">
        <v>159</v>
      </c>
      <c r="E5747" t="s">
        <v>4316</v>
      </c>
      <c r="F5747" t="s">
        <v>8365</v>
      </c>
      <c r="G5747" t="s">
        <v>11040</v>
      </c>
      <c r="H5747" t="s">
        <v>14747</v>
      </c>
      <c r="I5747">
        <v>959.07054500000004</v>
      </c>
      <c r="J5747">
        <v>0</v>
      </c>
      <c r="K5747">
        <v>909.96500363999996</v>
      </c>
      <c r="L5747" t="s">
        <v>18888</v>
      </c>
      <c r="M5747" t="s">
        <v>17702</v>
      </c>
      <c r="N5747" t="s">
        <v>18889</v>
      </c>
      <c r="O5747" t="s">
        <v>15237</v>
      </c>
      <c r="P5747" t="s">
        <v>15181</v>
      </c>
      <c r="Q5747" t="s">
        <v>15237</v>
      </c>
      <c r="R5747" t="s">
        <v>15181</v>
      </c>
      <c r="S5747" t="s">
        <v>15237</v>
      </c>
      <c r="T5747" s="124" t="s">
        <v>18085</v>
      </c>
      <c r="U5747" s="124" t="s">
        <v>15317</v>
      </c>
    </row>
    <row r="5748" spans="1:21" x14ac:dyDescent="0.25">
      <c r="A5748">
        <v>2012</v>
      </c>
      <c r="B5748">
        <v>6</v>
      </c>
      <c r="C5748" t="s">
        <v>29</v>
      </c>
      <c r="D5748" t="s">
        <v>160</v>
      </c>
      <c r="E5748" t="s">
        <v>3550</v>
      </c>
      <c r="F5748" t="s">
        <v>7592</v>
      </c>
      <c r="G5748" t="s">
        <v>12426</v>
      </c>
      <c r="H5748" t="s">
        <v>14747</v>
      </c>
      <c r="I5748">
        <v>5908.3271189999996</v>
      </c>
      <c r="J5748">
        <v>0</v>
      </c>
      <c r="K5748">
        <v>5512.8860102800027</v>
      </c>
      <c r="L5748" t="s">
        <v>18086</v>
      </c>
      <c r="M5748" t="s">
        <v>17519</v>
      </c>
      <c r="N5748" t="s">
        <v>18087</v>
      </c>
      <c r="O5748" t="s">
        <v>17519</v>
      </c>
      <c r="P5748" t="s">
        <v>15181</v>
      </c>
      <c r="Q5748" t="s">
        <v>15237</v>
      </c>
      <c r="R5748" t="s">
        <v>15181</v>
      </c>
      <c r="S5748" t="s">
        <v>15237</v>
      </c>
      <c r="T5748" s="124" t="s">
        <v>17977</v>
      </c>
      <c r="U5748" s="124" t="s">
        <v>15317</v>
      </c>
    </row>
    <row r="5749" spans="1:21" x14ac:dyDescent="0.25">
      <c r="A5749">
        <v>2012</v>
      </c>
      <c r="B5749">
        <v>6</v>
      </c>
      <c r="C5749" t="s">
        <v>29</v>
      </c>
      <c r="D5749" t="s">
        <v>161</v>
      </c>
      <c r="E5749" t="s">
        <v>4317</v>
      </c>
      <c r="F5749" t="s">
        <v>7951</v>
      </c>
      <c r="G5749" t="s">
        <v>11042</v>
      </c>
      <c r="H5749" t="s">
        <v>14747</v>
      </c>
      <c r="I5749">
        <v>345.39382499999999</v>
      </c>
      <c r="J5749">
        <v>0</v>
      </c>
      <c r="K5749">
        <v>365.49691159999998</v>
      </c>
      <c r="L5749" t="s">
        <v>18094</v>
      </c>
      <c r="M5749" t="s">
        <v>16843</v>
      </c>
      <c r="N5749" t="s">
        <v>15181</v>
      </c>
      <c r="O5749" t="s">
        <v>15237</v>
      </c>
      <c r="P5749" t="s">
        <v>15181</v>
      </c>
      <c r="Q5749" t="s">
        <v>15237</v>
      </c>
      <c r="R5749" t="s">
        <v>15181</v>
      </c>
      <c r="S5749" t="s">
        <v>15237</v>
      </c>
      <c r="T5749" s="124" t="s">
        <v>17162</v>
      </c>
      <c r="U5749" s="124" t="s">
        <v>15317</v>
      </c>
    </row>
    <row r="5750" spans="1:21" x14ac:dyDescent="0.25">
      <c r="A5750">
        <v>2012</v>
      </c>
      <c r="B5750">
        <v>6</v>
      </c>
      <c r="C5750" t="s">
        <v>29</v>
      </c>
      <c r="D5750" t="s">
        <v>162</v>
      </c>
      <c r="E5750" t="s">
        <v>3552</v>
      </c>
      <c r="F5750" t="s">
        <v>7594</v>
      </c>
      <c r="G5750" t="s">
        <v>11043</v>
      </c>
      <c r="H5750" t="s">
        <v>14747</v>
      </c>
      <c r="I5750">
        <v>283.88463899999999</v>
      </c>
      <c r="J5750">
        <v>0</v>
      </c>
      <c r="K5750">
        <v>364.53283127999998</v>
      </c>
      <c r="L5750" t="s">
        <v>18384</v>
      </c>
      <c r="M5750" t="s">
        <v>17527</v>
      </c>
      <c r="N5750" t="s">
        <v>18089</v>
      </c>
      <c r="O5750" t="s">
        <v>16843</v>
      </c>
      <c r="P5750" t="s">
        <v>17528</v>
      </c>
      <c r="Q5750" t="s">
        <v>16843</v>
      </c>
      <c r="R5750" t="s">
        <v>15181</v>
      </c>
      <c r="S5750" t="s">
        <v>15237</v>
      </c>
      <c r="T5750" s="124" t="s">
        <v>17529</v>
      </c>
      <c r="U5750" s="124" t="s">
        <v>15317</v>
      </c>
    </row>
    <row r="5751" spans="1:21" x14ac:dyDescent="0.25">
      <c r="A5751">
        <v>2012</v>
      </c>
      <c r="B5751">
        <v>6</v>
      </c>
      <c r="C5751" t="s">
        <v>29</v>
      </c>
      <c r="D5751" t="s">
        <v>163</v>
      </c>
      <c r="E5751" t="s">
        <v>4318</v>
      </c>
      <c r="F5751" t="s">
        <v>8366</v>
      </c>
      <c r="G5751" t="s">
        <v>12427</v>
      </c>
      <c r="H5751" t="s">
        <v>14747</v>
      </c>
      <c r="I5751">
        <v>42.146943</v>
      </c>
      <c r="J5751">
        <v>0</v>
      </c>
      <c r="K5751">
        <v>41.204648329999998</v>
      </c>
      <c r="L5751" t="s">
        <v>15181</v>
      </c>
      <c r="M5751" t="s">
        <v>15237</v>
      </c>
      <c r="N5751" t="s">
        <v>18093</v>
      </c>
      <c r="O5751" t="s">
        <v>16843</v>
      </c>
      <c r="R5751" t="s">
        <v>15181</v>
      </c>
      <c r="S5751" t="s">
        <v>15237</v>
      </c>
      <c r="T5751" s="124" t="s">
        <v>17162</v>
      </c>
      <c r="U5751" s="124" t="s">
        <v>15317</v>
      </c>
    </row>
    <row r="5752" spans="1:21" x14ac:dyDescent="0.25">
      <c r="A5752">
        <v>2012</v>
      </c>
      <c r="B5752">
        <v>6</v>
      </c>
      <c r="C5752" t="s">
        <v>29</v>
      </c>
      <c r="D5752" t="s">
        <v>164</v>
      </c>
      <c r="E5752" t="s">
        <v>4319</v>
      </c>
      <c r="F5752" t="s">
        <v>8367</v>
      </c>
      <c r="G5752" t="s">
        <v>11045</v>
      </c>
      <c r="H5752" t="s">
        <v>14747</v>
      </c>
      <c r="I5752">
        <v>53.787320000000001</v>
      </c>
      <c r="J5752">
        <v>0</v>
      </c>
      <c r="K5752">
        <v>52.157603510000008</v>
      </c>
      <c r="L5752" t="s">
        <v>18890</v>
      </c>
      <c r="M5752" t="s">
        <v>17545</v>
      </c>
      <c r="N5752" t="s">
        <v>18890</v>
      </c>
      <c r="O5752" t="s">
        <v>17545</v>
      </c>
      <c r="P5752" t="s">
        <v>15181</v>
      </c>
      <c r="Q5752" t="s">
        <v>15237</v>
      </c>
      <c r="R5752" t="s">
        <v>15181</v>
      </c>
      <c r="S5752" t="s">
        <v>15237</v>
      </c>
      <c r="T5752" s="124" t="s">
        <v>18092</v>
      </c>
      <c r="U5752" s="124" t="s">
        <v>15317</v>
      </c>
    </row>
    <row r="5753" spans="1:21" x14ac:dyDescent="0.25">
      <c r="A5753">
        <v>2012</v>
      </c>
      <c r="B5753">
        <v>6</v>
      </c>
      <c r="C5753" t="s">
        <v>29</v>
      </c>
      <c r="D5753" t="s">
        <v>165</v>
      </c>
      <c r="E5753" t="s">
        <v>4320</v>
      </c>
      <c r="F5753" t="s">
        <v>8368</v>
      </c>
      <c r="G5753" t="s">
        <v>11046</v>
      </c>
      <c r="H5753" t="s">
        <v>14747</v>
      </c>
      <c r="I5753">
        <v>211.81089800000001</v>
      </c>
      <c r="J5753">
        <v>0</v>
      </c>
      <c r="K5753">
        <v>197.60420389000001</v>
      </c>
      <c r="L5753" t="s">
        <v>17533</v>
      </c>
      <c r="M5753" t="s">
        <v>17515</v>
      </c>
      <c r="N5753" t="s">
        <v>18093</v>
      </c>
      <c r="O5753" t="s">
        <v>16843</v>
      </c>
      <c r="P5753" t="s">
        <v>15181</v>
      </c>
      <c r="Q5753" t="s">
        <v>15237</v>
      </c>
      <c r="R5753" t="s">
        <v>15181</v>
      </c>
      <c r="S5753" t="s">
        <v>15237</v>
      </c>
      <c r="T5753" s="124" t="s">
        <v>18092</v>
      </c>
      <c r="U5753" s="124" t="s">
        <v>15317</v>
      </c>
    </row>
    <row r="5754" spans="1:21" x14ac:dyDescent="0.25">
      <c r="A5754">
        <v>2012</v>
      </c>
      <c r="B5754">
        <v>6</v>
      </c>
      <c r="C5754" t="s">
        <v>29</v>
      </c>
      <c r="D5754" t="s">
        <v>166</v>
      </c>
      <c r="E5754" t="s">
        <v>4321</v>
      </c>
      <c r="F5754" t="s">
        <v>8369</v>
      </c>
      <c r="G5754" t="s">
        <v>11047</v>
      </c>
      <c r="H5754" t="s">
        <v>14747</v>
      </c>
      <c r="I5754">
        <v>211.20997800000001</v>
      </c>
      <c r="J5754">
        <v>0</v>
      </c>
      <c r="K5754">
        <v>204.02142987000011</v>
      </c>
      <c r="P5754" t="s">
        <v>17537</v>
      </c>
      <c r="Q5754" t="s">
        <v>16843</v>
      </c>
      <c r="R5754" t="s">
        <v>15181</v>
      </c>
      <c r="S5754" t="s">
        <v>15237</v>
      </c>
      <c r="T5754" s="124" t="s">
        <v>17162</v>
      </c>
      <c r="U5754" s="124" t="s">
        <v>15317</v>
      </c>
    </row>
    <row r="5755" spans="1:21" x14ac:dyDescent="0.25">
      <c r="A5755">
        <v>2012</v>
      </c>
      <c r="B5755">
        <v>6</v>
      </c>
      <c r="C5755" t="s">
        <v>29</v>
      </c>
      <c r="D5755" t="s">
        <v>169</v>
      </c>
      <c r="E5755" t="s">
        <v>4322</v>
      </c>
      <c r="F5755" t="s">
        <v>8370</v>
      </c>
      <c r="G5755" t="s">
        <v>13223</v>
      </c>
      <c r="H5755" t="s">
        <v>14752</v>
      </c>
      <c r="I5755">
        <v>94.5</v>
      </c>
      <c r="J5755">
        <v>0</v>
      </c>
      <c r="K5755">
        <v>94.241091680000011</v>
      </c>
      <c r="L5755" t="s">
        <v>18891</v>
      </c>
      <c r="M5755" t="s">
        <v>15242</v>
      </c>
      <c r="P5755" t="s">
        <v>16907</v>
      </c>
      <c r="Q5755" t="s">
        <v>15250</v>
      </c>
      <c r="R5755" t="s">
        <v>17161</v>
      </c>
      <c r="S5755" t="s">
        <v>15242</v>
      </c>
      <c r="T5755" t="s">
        <v>16845</v>
      </c>
      <c r="U5755" t="s">
        <v>15317</v>
      </c>
    </row>
    <row r="5756" spans="1:21" x14ac:dyDescent="0.25">
      <c r="A5756">
        <v>2012</v>
      </c>
      <c r="B5756">
        <v>6</v>
      </c>
      <c r="C5756" t="s">
        <v>29</v>
      </c>
      <c r="D5756" t="s">
        <v>2373</v>
      </c>
      <c r="E5756" t="s">
        <v>3904</v>
      </c>
      <c r="F5756" t="s">
        <v>7953</v>
      </c>
      <c r="G5756" t="s">
        <v>13225</v>
      </c>
      <c r="H5756" t="s">
        <v>14751</v>
      </c>
      <c r="I5756">
        <v>100</v>
      </c>
      <c r="J5756">
        <v>0</v>
      </c>
      <c r="K5756">
        <v>60.872556409999987</v>
      </c>
      <c r="L5756" t="s">
        <v>15182</v>
      </c>
      <c r="M5756" t="s">
        <v>15237</v>
      </c>
      <c r="P5756" t="s">
        <v>15182</v>
      </c>
      <c r="Q5756" t="s">
        <v>15237</v>
      </c>
      <c r="R5756" t="s">
        <v>15182</v>
      </c>
      <c r="S5756" t="s">
        <v>15237</v>
      </c>
      <c r="T5756" t="s">
        <v>15301</v>
      </c>
      <c r="U5756" t="s">
        <v>15317</v>
      </c>
    </row>
    <row r="5757" spans="1:21" x14ac:dyDescent="0.25">
      <c r="A5757">
        <v>2012</v>
      </c>
      <c r="B5757">
        <v>6</v>
      </c>
      <c r="C5757" t="s">
        <v>29</v>
      </c>
      <c r="D5757" t="s">
        <v>2491</v>
      </c>
      <c r="E5757" t="s">
        <v>3879</v>
      </c>
      <c r="F5757" t="s">
        <v>8371</v>
      </c>
      <c r="G5757" t="s">
        <v>13415</v>
      </c>
      <c r="H5757" t="s">
        <v>14747</v>
      </c>
      <c r="I5757">
        <v>80</v>
      </c>
      <c r="J5757">
        <v>0</v>
      </c>
      <c r="K5757">
        <v>72.812118769999998</v>
      </c>
      <c r="N5757" t="s">
        <v>17505</v>
      </c>
      <c r="O5757" t="s">
        <v>15237</v>
      </c>
      <c r="P5757" t="s">
        <v>15181</v>
      </c>
      <c r="Q5757" t="s">
        <v>15237</v>
      </c>
      <c r="R5757" t="s">
        <v>15181</v>
      </c>
      <c r="S5757" t="s">
        <v>15237</v>
      </c>
      <c r="T5757" t="s">
        <v>15301</v>
      </c>
      <c r="U5757" t="s">
        <v>15317</v>
      </c>
    </row>
    <row r="5758" spans="1:21" x14ac:dyDescent="0.25">
      <c r="A5758">
        <v>2012</v>
      </c>
      <c r="B5758">
        <v>6</v>
      </c>
      <c r="C5758" t="s">
        <v>30</v>
      </c>
      <c r="D5758" t="s">
        <v>175</v>
      </c>
      <c r="E5758" t="s">
        <v>3555</v>
      </c>
      <c r="F5758" t="s">
        <v>8372</v>
      </c>
      <c r="G5758" t="s">
        <v>11056</v>
      </c>
      <c r="H5758" t="s">
        <v>14268</v>
      </c>
      <c r="I5758">
        <v>1</v>
      </c>
      <c r="J5758">
        <v>0</v>
      </c>
      <c r="K5758">
        <v>11.565612120000001</v>
      </c>
      <c r="L5758" t="s">
        <v>18388</v>
      </c>
      <c r="M5758" t="s">
        <v>17163</v>
      </c>
      <c r="N5758" t="s">
        <v>18640</v>
      </c>
      <c r="O5758" t="s">
        <v>17503</v>
      </c>
      <c r="R5758" t="s">
        <v>15344</v>
      </c>
      <c r="S5758" t="s">
        <v>15251</v>
      </c>
      <c r="T5758" t="s">
        <v>17542</v>
      </c>
      <c r="U5758" t="s">
        <v>15317</v>
      </c>
    </row>
    <row r="5759" spans="1:21" x14ac:dyDescent="0.25">
      <c r="A5759">
        <v>2012</v>
      </c>
      <c r="B5759">
        <v>6</v>
      </c>
      <c r="C5759" t="s">
        <v>30</v>
      </c>
      <c r="D5759" t="s">
        <v>176</v>
      </c>
      <c r="E5759" t="s">
        <v>4323</v>
      </c>
      <c r="F5759" t="s">
        <v>8373</v>
      </c>
      <c r="G5759" t="s">
        <v>12428</v>
      </c>
      <c r="H5759" t="s">
        <v>14747</v>
      </c>
      <c r="I5759">
        <v>23</v>
      </c>
      <c r="J5759">
        <v>0</v>
      </c>
      <c r="K5759">
        <v>22.9405842</v>
      </c>
      <c r="L5759" t="s">
        <v>15181</v>
      </c>
      <c r="M5759" t="s">
        <v>15237</v>
      </c>
      <c r="N5759" t="s">
        <v>15181</v>
      </c>
      <c r="O5759" t="s">
        <v>15237</v>
      </c>
      <c r="P5759" t="s">
        <v>17543</v>
      </c>
      <c r="Q5759" t="s">
        <v>15237</v>
      </c>
      <c r="R5759" t="s">
        <v>15181</v>
      </c>
      <c r="S5759" t="s">
        <v>15237</v>
      </c>
      <c r="T5759" t="s">
        <v>15301</v>
      </c>
      <c r="U5759" t="s">
        <v>15317</v>
      </c>
    </row>
    <row r="5760" spans="1:21" x14ac:dyDescent="0.25">
      <c r="A5760">
        <v>2012</v>
      </c>
      <c r="B5760">
        <v>6</v>
      </c>
      <c r="C5760" t="s">
        <v>30</v>
      </c>
      <c r="D5760" t="s">
        <v>177</v>
      </c>
      <c r="E5760" t="s">
        <v>4324</v>
      </c>
      <c r="F5760" t="s">
        <v>8374</v>
      </c>
      <c r="G5760" t="s">
        <v>12429</v>
      </c>
      <c r="H5760" t="s">
        <v>14747</v>
      </c>
      <c r="I5760">
        <v>4</v>
      </c>
      <c r="J5760">
        <v>0</v>
      </c>
      <c r="K5760">
        <v>3.8261683299999998</v>
      </c>
      <c r="L5760" t="s">
        <v>17533</v>
      </c>
      <c r="M5760" t="s">
        <v>17515</v>
      </c>
      <c r="N5760" t="s">
        <v>18892</v>
      </c>
      <c r="O5760" t="s">
        <v>16843</v>
      </c>
      <c r="P5760" t="s">
        <v>15181</v>
      </c>
      <c r="Q5760" t="s">
        <v>15237</v>
      </c>
      <c r="R5760" t="s">
        <v>15181</v>
      </c>
      <c r="S5760" t="s">
        <v>15237</v>
      </c>
      <c r="T5760" t="s">
        <v>17546</v>
      </c>
      <c r="U5760" t="s">
        <v>15317</v>
      </c>
    </row>
    <row r="5761" spans="1:21" x14ac:dyDescent="0.25">
      <c r="A5761">
        <v>2012</v>
      </c>
      <c r="B5761">
        <v>6</v>
      </c>
      <c r="C5761" t="s">
        <v>30</v>
      </c>
      <c r="D5761" t="s">
        <v>1664</v>
      </c>
      <c r="E5761" t="s">
        <v>4325</v>
      </c>
      <c r="F5761" t="s">
        <v>8375</v>
      </c>
      <c r="G5761" t="s">
        <v>12430</v>
      </c>
      <c r="H5761" t="s">
        <v>14747</v>
      </c>
      <c r="I5761">
        <v>20.100000000000001</v>
      </c>
      <c r="J5761">
        <v>0</v>
      </c>
      <c r="K5761">
        <v>31.643654640000001</v>
      </c>
      <c r="L5761" t="s">
        <v>18893</v>
      </c>
      <c r="M5761" t="s">
        <v>17204</v>
      </c>
      <c r="N5761" t="s">
        <v>18644</v>
      </c>
      <c r="O5761" t="s">
        <v>17204</v>
      </c>
      <c r="P5761" t="s">
        <v>16996</v>
      </c>
      <c r="Q5761" t="s">
        <v>16846</v>
      </c>
      <c r="R5761" t="s">
        <v>15181</v>
      </c>
      <c r="S5761" t="s">
        <v>15237</v>
      </c>
      <c r="T5761" t="s">
        <v>17232</v>
      </c>
      <c r="U5761" t="s">
        <v>15317</v>
      </c>
    </row>
    <row r="5762" spans="1:21" x14ac:dyDescent="0.25">
      <c r="A5762">
        <v>2012</v>
      </c>
      <c r="B5762">
        <v>6</v>
      </c>
      <c r="C5762" t="s">
        <v>30</v>
      </c>
      <c r="D5762" t="s">
        <v>1665</v>
      </c>
      <c r="E5762" t="s">
        <v>4326</v>
      </c>
      <c r="F5762" t="s">
        <v>8376</v>
      </c>
      <c r="G5762" t="s">
        <v>12431</v>
      </c>
      <c r="H5762" t="s">
        <v>14747</v>
      </c>
      <c r="I5762">
        <v>35</v>
      </c>
      <c r="J5762">
        <v>0</v>
      </c>
      <c r="K5762">
        <v>36.959182980000001</v>
      </c>
      <c r="L5762" t="s">
        <v>18894</v>
      </c>
      <c r="M5762" t="s">
        <v>18102</v>
      </c>
      <c r="N5762" t="s">
        <v>18101</v>
      </c>
      <c r="O5762" t="s">
        <v>18102</v>
      </c>
      <c r="P5762" t="s">
        <v>18103</v>
      </c>
      <c r="Q5762" t="s">
        <v>18102</v>
      </c>
      <c r="R5762" t="s">
        <v>15181</v>
      </c>
      <c r="S5762" t="s">
        <v>15237</v>
      </c>
      <c r="T5762" t="s">
        <v>18392</v>
      </c>
      <c r="U5762" t="s">
        <v>15317</v>
      </c>
    </row>
    <row r="5763" spans="1:21" x14ac:dyDescent="0.25">
      <c r="A5763">
        <v>2012</v>
      </c>
      <c r="B5763">
        <v>6</v>
      </c>
      <c r="C5763" t="s">
        <v>30</v>
      </c>
      <c r="D5763" t="s">
        <v>1666</v>
      </c>
      <c r="E5763" t="s">
        <v>4327</v>
      </c>
      <c r="F5763" t="s">
        <v>8377</v>
      </c>
      <c r="G5763" t="s">
        <v>12432</v>
      </c>
      <c r="H5763" t="s">
        <v>14747</v>
      </c>
      <c r="I5763">
        <v>18</v>
      </c>
      <c r="J5763">
        <v>0</v>
      </c>
      <c r="K5763">
        <v>13.88073799</v>
      </c>
      <c r="L5763" t="s">
        <v>15181</v>
      </c>
      <c r="M5763" t="s">
        <v>15237</v>
      </c>
      <c r="N5763" t="s">
        <v>15181</v>
      </c>
      <c r="O5763" t="s">
        <v>15237</v>
      </c>
      <c r="P5763" t="s">
        <v>15181</v>
      </c>
      <c r="Q5763" t="s">
        <v>15237</v>
      </c>
      <c r="R5763" t="s">
        <v>15181</v>
      </c>
      <c r="S5763" t="s">
        <v>15237</v>
      </c>
      <c r="T5763" t="s">
        <v>15301</v>
      </c>
      <c r="U5763" t="s">
        <v>15317</v>
      </c>
    </row>
    <row r="5764" spans="1:21" x14ac:dyDescent="0.25">
      <c r="A5764">
        <v>2012</v>
      </c>
      <c r="B5764">
        <v>6</v>
      </c>
      <c r="C5764" t="s">
        <v>30</v>
      </c>
      <c r="D5764" t="s">
        <v>1667</v>
      </c>
      <c r="E5764" t="s">
        <v>4328</v>
      </c>
      <c r="F5764" t="s">
        <v>8378</v>
      </c>
      <c r="G5764" t="s">
        <v>12433</v>
      </c>
      <c r="H5764" t="s">
        <v>14258</v>
      </c>
      <c r="I5764">
        <v>250</v>
      </c>
      <c r="J5764">
        <v>0</v>
      </c>
      <c r="K5764">
        <v>47.644185590000014</v>
      </c>
      <c r="L5764" t="s">
        <v>15180</v>
      </c>
      <c r="M5764" t="s">
        <v>15239</v>
      </c>
      <c r="P5764" t="s">
        <v>15357</v>
      </c>
      <c r="Q5764" t="s">
        <v>15244</v>
      </c>
      <c r="T5764" t="s">
        <v>17502</v>
      </c>
      <c r="U5764" t="s">
        <v>15317</v>
      </c>
    </row>
    <row r="5765" spans="1:21" x14ac:dyDescent="0.25">
      <c r="A5765">
        <v>2012</v>
      </c>
      <c r="B5765">
        <v>7</v>
      </c>
      <c r="C5765" t="s">
        <v>38</v>
      </c>
      <c r="D5765" t="s">
        <v>1668</v>
      </c>
      <c r="G5765" t="s">
        <v>13226</v>
      </c>
      <c r="H5765" t="s">
        <v>14274</v>
      </c>
      <c r="I5765">
        <v>991.54236800000001</v>
      </c>
      <c r="J5765">
        <v>0</v>
      </c>
      <c r="K5765">
        <v>1155.1661836499991</v>
      </c>
      <c r="U5765" t="s">
        <v>15316</v>
      </c>
    </row>
    <row r="5766" spans="1:21" x14ac:dyDescent="0.25">
      <c r="A5766">
        <v>2012</v>
      </c>
      <c r="B5766">
        <v>7</v>
      </c>
      <c r="C5766" t="s">
        <v>38</v>
      </c>
      <c r="D5766" t="s">
        <v>1669</v>
      </c>
      <c r="G5766" t="s">
        <v>11063</v>
      </c>
      <c r="H5766" t="s">
        <v>14275</v>
      </c>
      <c r="I5766">
        <v>29823.227479000001</v>
      </c>
      <c r="J5766">
        <v>0</v>
      </c>
      <c r="K5766">
        <v>29399.641268839969</v>
      </c>
      <c r="U5766" t="s">
        <v>15316</v>
      </c>
    </row>
    <row r="5767" spans="1:21" x14ac:dyDescent="0.25">
      <c r="A5767">
        <v>2012</v>
      </c>
      <c r="B5767">
        <v>7</v>
      </c>
      <c r="C5767" t="s">
        <v>38</v>
      </c>
      <c r="D5767" t="s">
        <v>1670</v>
      </c>
      <c r="G5767" t="s">
        <v>13416</v>
      </c>
      <c r="H5767" t="s">
        <v>14275</v>
      </c>
      <c r="I5767">
        <v>6125.6373190000004</v>
      </c>
      <c r="J5767">
        <v>0</v>
      </c>
      <c r="K5767">
        <v>7236.1993885100019</v>
      </c>
      <c r="U5767" t="s">
        <v>15316</v>
      </c>
    </row>
    <row r="5768" spans="1:21" x14ac:dyDescent="0.25">
      <c r="A5768">
        <v>2012</v>
      </c>
      <c r="B5768">
        <v>7</v>
      </c>
      <c r="C5768" t="s">
        <v>38</v>
      </c>
      <c r="D5768" t="s">
        <v>1671</v>
      </c>
      <c r="G5768" t="s">
        <v>13227</v>
      </c>
      <c r="H5768" t="s">
        <v>14275</v>
      </c>
      <c r="I5768">
        <v>2795.166502</v>
      </c>
      <c r="J5768">
        <v>0</v>
      </c>
      <c r="K5768">
        <v>2769.22481148</v>
      </c>
      <c r="U5768" t="s">
        <v>15316</v>
      </c>
    </row>
    <row r="5769" spans="1:21" x14ac:dyDescent="0.25">
      <c r="A5769">
        <v>2012</v>
      </c>
      <c r="B5769">
        <v>7</v>
      </c>
      <c r="C5769" t="s">
        <v>38</v>
      </c>
      <c r="D5769" t="s">
        <v>1676</v>
      </c>
      <c r="G5769" t="s">
        <v>13417</v>
      </c>
      <c r="H5769" t="s">
        <v>14273</v>
      </c>
      <c r="I5769">
        <v>4982.3869160000004</v>
      </c>
      <c r="J5769">
        <v>0</v>
      </c>
      <c r="K5769">
        <v>7117.5114910099992</v>
      </c>
      <c r="R5769" t="s">
        <v>17547</v>
      </c>
      <c r="S5769" t="s">
        <v>16846</v>
      </c>
      <c r="T5769" t="s">
        <v>16847</v>
      </c>
      <c r="U5769" t="s">
        <v>15317</v>
      </c>
    </row>
    <row r="5770" spans="1:21" x14ac:dyDescent="0.25">
      <c r="A5770">
        <v>2012</v>
      </c>
      <c r="B5770">
        <v>7</v>
      </c>
      <c r="C5770" t="s">
        <v>38</v>
      </c>
      <c r="D5770" t="s">
        <v>1677</v>
      </c>
      <c r="G5770" t="s">
        <v>12435</v>
      </c>
      <c r="H5770" t="s">
        <v>14275</v>
      </c>
      <c r="I5770">
        <v>1.9653430000000001</v>
      </c>
      <c r="J5770">
        <v>0</v>
      </c>
      <c r="K5770">
        <v>1.9653430000000001</v>
      </c>
      <c r="U5770" t="s">
        <v>15316</v>
      </c>
    </row>
    <row r="5771" spans="1:21" x14ac:dyDescent="0.25">
      <c r="A5771">
        <v>2012</v>
      </c>
      <c r="B5771">
        <v>7</v>
      </c>
      <c r="C5771" t="s">
        <v>38</v>
      </c>
      <c r="D5771" t="s">
        <v>1678</v>
      </c>
      <c r="G5771" t="s">
        <v>13418</v>
      </c>
      <c r="H5771" t="s">
        <v>14275</v>
      </c>
      <c r="I5771">
        <v>0</v>
      </c>
      <c r="J5771">
        <v>0</v>
      </c>
      <c r="K5771">
        <v>143.56087498999989</v>
      </c>
      <c r="U5771" t="s">
        <v>15316</v>
      </c>
    </row>
    <row r="5772" spans="1:21" x14ac:dyDescent="0.25">
      <c r="A5772">
        <v>2012</v>
      </c>
      <c r="B5772">
        <v>7</v>
      </c>
      <c r="C5772" t="s">
        <v>38</v>
      </c>
      <c r="D5772" t="s">
        <v>2253</v>
      </c>
      <c r="G5772" t="s">
        <v>13058</v>
      </c>
      <c r="H5772" t="s">
        <v>14275</v>
      </c>
      <c r="I5772">
        <v>40.005338999999999</v>
      </c>
      <c r="J5772">
        <v>0</v>
      </c>
      <c r="K5772">
        <v>59.342133230000002</v>
      </c>
      <c r="U5772" t="s">
        <v>15316</v>
      </c>
    </row>
    <row r="5773" spans="1:21" x14ac:dyDescent="0.25">
      <c r="A5773">
        <v>2012</v>
      </c>
      <c r="B5773">
        <v>7</v>
      </c>
      <c r="C5773" t="s">
        <v>38</v>
      </c>
      <c r="D5773" t="s">
        <v>2375</v>
      </c>
      <c r="G5773" t="s">
        <v>13419</v>
      </c>
      <c r="H5773" t="s">
        <v>14274</v>
      </c>
      <c r="I5773">
        <v>961.37580100000002</v>
      </c>
      <c r="J5773">
        <v>0</v>
      </c>
      <c r="K5773">
        <v>1039.37329198</v>
      </c>
      <c r="U5773" t="s">
        <v>15316</v>
      </c>
    </row>
    <row r="5774" spans="1:21" x14ac:dyDescent="0.25">
      <c r="A5774">
        <v>2012</v>
      </c>
      <c r="B5774">
        <v>7</v>
      </c>
      <c r="C5774" t="s">
        <v>38</v>
      </c>
      <c r="D5774" t="s">
        <v>2376</v>
      </c>
      <c r="G5774" t="s">
        <v>13420</v>
      </c>
      <c r="H5774" t="s">
        <v>14274</v>
      </c>
      <c r="I5774">
        <v>2023.8305869999999</v>
      </c>
      <c r="J5774">
        <v>0</v>
      </c>
      <c r="K5774">
        <v>2312.985022809999</v>
      </c>
      <c r="U5774" t="s">
        <v>15316</v>
      </c>
    </row>
    <row r="5775" spans="1:21" x14ac:dyDescent="0.25">
      <c r="A5775">
        <v>2012</v>
      </c>
      <c r="B5775">
        <v>7</v>
      </c>
      <c r="C5775" t="s">
        <v>38</v>
      </c>
      <c r="D5775" t="s">
        <v>2492</v>
      </c>
      <c r="G5775" t="s">
        <v>13421</v>
      </c>
      <c r="H5775" t="s">
        <v>14275</v>
      </c>
      <c r="I5775">
        <v>549.47587399999998</v>
      </c>
      <c r="J5775">
        <v>0</v>
      </c>
      <c r="K5775">
        <v>332.29738769000011</v>
      </c>
      <c r="U5775" t="s">
        <v>15316</v>
      </c>
    </row>
    <row r="5776" spans="1:21" x14ac:dyDescent="0.25">
      <c r="A5776">
        <v>2012</v>
      </c>
      <c r="B5776">
        <v>7</v>
      </c>
      <c r="C5776" t="s">
        <v>38</v>
      </c>
      <c r="D5776" t="s">
        <v>2493</v>
      </c>
      <c r="G5776" t="s">
        <v>13422</v>
      </c>
      <c r="H5776" t="s">
        <v>14276</v>
      </c>
      <c r="I5776">
        <v>1501.3672630000001</v>
      </c>
      <c r="J5776">
        <v>0</v>
      </c>
      <c r="K5776">
        <v>1415.82530453</v>
      </c>
      <c r="P5776" t="s">
        <v>17205</v>
      </c>
      <c r="Q5776" t="s">
        <v>15246</v>
      </c>
      <c r="T5776" t="s">
        <v>15304</v>
      </c>
      <c r="U5776" t="s">
        <v>15317</v>
      </c>
    </row>
    <row r="5777" spans="1:21" x14ac:dyDescent="0.25">
      <c r="A5777">
        <v>2012</v>
      </c>
      <c r="B5777">
        <v>7</v>
      </c>
      <c r="C5777" t="s">
        <v>38</v>
      </c>
      <c r="D5777" t="s">
        <v>2494</v>
      </c>
      <c r="G5777" t="s">
        <v>13423</v>
      </c>
      <c r="H5777" t="s">
        <v>14275</v>
      </c>
      <c r="I5777">
        <v>100</v>
      </c>
      <c r="J5777">
        <v>0</v>
      </c>
      <c r="K5777">
        <v>69.003525750000009</v>
      </c>
      <c r="U5777" t="s">
        <v>15316</v>
      </c>
    </row>
    <row r="5778" spans="1:21" x14ac:dyDescent="0.25">
      <c r="A5778">
        <v>2012</v>
      </c>
      <c r="B5778">
        <v>7</v>
      </c>
      <c r="C5778" t="s">
        <v>38</v>
      </c>
      <c r="D5778" t="s">
        <v>1679</v>
      </c>
      <c r="E5778" t="s">
        <v>4329</v>
      </c>
      <c r="F5778" t="s">
        <v>8379</v>
      </c>
      <c r="G5778" t="s">
        <v>13424</v>
      </c>
      <c r="H5778" t="s">
        <v>14753</v>
      </c>
      <c r="I5778">
        <v>104</v>
      </c>
      <c r="J5778">
        <v>0</v>
      </c>
      <c r="K5778">
        <v>56.8</v>
      </c>
      <c r="L5778" t="s">
        <v>18895</v>
      </c>
      <c r="M5778" t="s">
        <v>15237</v>
      </c>
      <c r="N5778" t="s">
        <v>15182</v>
      </c>
      <c r="O5778" t="s">
        <v>15237</v>
      </c>
      <c r="P5778" t="s">
        <v>15182</v>
      </c>
      <c r="Q5778" t="s">
        <v>15237</v>
      </c>
      <c r="T5778" t="s">
        <v>15301</v>
      </c>
      <c r="U5778" t="s">
        <v>15317</v>
      </c>
    </row>
    <row r="5779" spans="1:21" x14ac:dyDescent="0.25">
      <c r="A5779">
        <v>2012</v>
      </c>
      <c r="B5779">
        <v>7</v>
      </c>
      <c r="C5779" t="s">
        <v>20</v>
      </c>
      <c r="D5779" t="s">
        <v>179</v>
      </c>
      <c r="G5779" t="s">
        <v>11015</v>
      </c>
      <c r="H5779" t="s">
        <v>14276</v>
      </c>
      <c r="I5779">
        <v>0</v>
      </c>
      <c r="J5779">
        <v>0</v>
      </c>
      <c r="K5779">
        <v>47.199999959999992</v>
      </c>
      <c r="P5779" t="s">
        <v>15343</v>
      </c>
      <c r="Q5779" t="s">
        <v>15252</v>
      </c>
      <c r="T5779" t="s">
        <v>15310</v>
      </c>
      <c r="U5779" t="s">
        <v>15317</v>
      </c>
    </row>
    <row r="5780" spans="1:21" x14ac:dyDescent="0.25">
      <c r="A5780">
        <v>2012</v>
      </c>
      <c r="B5780">
        <v>7</v>
      </c>
      <c r="C5780" t="s">
        <v>20</v>
      </c>
      <c r="D5780" t="s">
        <v>180</v>
      </c>
      <c r="G5780" t="s">
        <v>11060</v>
      </c>
      <c r="H5780" t="s">
        <v>14274</v>
      </c>
      <c r="I5780">
        <v>0</v>
      </c>
      <c r="J5780">
        <v>0</v>
      </c>
      <c r="K5780">
        <v>1972.91730078</v>
      </c>
      <c r="U5780" t="s">
        <v>15316</v>
      </c>
    </row>
    <row r="5781" spans="1:21" x14ac:dyDescent="0.25">
      <c r="A5781">
        <v>2012</v>
      </c>
      <c r="B5781">
        <v>7</v>
      </c>
      <c r="C5781" t="s">
        <v>22</v>
      </c>
      <c r="D5781" t="s">
        <v>182</v>
      </c>
      <c r="G5781" t="s">
        <v>10941</v>
      </c>
      <c r="H5781" t="s">
        <v>14221</v>
      </c>
      <c r="I5781">
        <v>5008.3742279999997</v>
      </c>
      <c r="J5781">
        <v>0</v>
      </c>
      <c r="K5781">
        <v>5765.2031999500005</v>
      </c>
      <c r="U5781" t="s">
        <v>15316</v>
      </c>
    </row>
    <row r="5782" spans="1:21" x14ac:dyDescent="0.25">
      <c r="A5782">
        <v>2012</v>
      </c>
      <c r="B5782">
        <v>7</v>
      </c>
      <c r="C5782" t="s">
        <v>21</v>
      </c>
      <c r="D5782" t="s">
        <v>1680</v>
      </c>
      <c r="G5782" t="s">
        <v>12437</v>
      </c>
      <c r="H5782" t="s">
        <v>14534</v>
      </c>
      <c r="I5782">
        <v>9</v>
      </c>
      <c r="J5782">
        <v>0</v>
      </c>
      <c r="K5782">
        <v>430.01888054</v>
      </c>
      <c r="P5782" t="s">
        <v>17616</v>
      </c>
      <c r="Q5782" t="s">
        <v>17617</v>
      </c>
      <c r="R5782" t="s">
        <v>17616</v>
      </c>
      <c r="S5782" t="s">
        <v>17617</v>
      </c>
      <c r="T5782" t="s">
        <v>17619</v>
      </c>
      <c r="U5782" t="s">
        <v>15317</v>
      </c>
    </row>
    <row r="5783" spans="1:21" x14ac:dyDescent="0.25">
      <c r="A5783">
        <v>2012</v>
      </c>
      <c r="B5783">
        <v>7</v>
      </c>
      <c r="C5783" t="s">
        <v>21</v>
      </c>
      <c r="D5783" t="s">
        <v>2377</v>
      </c>
      <c r="G5783" t="s">
        <v>13266</v>
      </c>
      <c r="H5783" t="s">
        <v>14534</v>
      </c>
      <c r="I5783">
        <v>9.7685999999999993</v>
      </c>
      <c r="J5783">
        <v>0</v>
      </c>
      <c r="K5783">
        <v>21.60576</v>
      </c>
      <c r="P5783" t="s">
        <v>18645</v>
      </c>
      <c r="Q5783" t="s">
        <v>17617</v>
      </c>
      <c r="R5783" t="s">
        <v>17616</v>
      </c>
      <c r="S5783" t="s">
        <v>17617</v>
      </c>
      <c r="T5783" t="s">
        <v>17619</v>
      </c>
      <c r="U5783" t="s">
        <v>15317</v>
      </c>
    </row>
    <row r="5784" spans="1:21" x14ac:dyDescent="0.25">
      <c r="A5784">
        <v>2012</v>
      </c>
      <c r="B5784">
        <v>7</v>
      </c>
      <c r="C5784" t="s">
        <v>21</v>
      </c>
      <c r="D5784" t="s">
        <v>2495</v>
      </c>
      <c r="G5784" t="s">
        <v>13425</v>
      </c>
      <c r="H5784" t="s">
        <v>14275</v>
      </c>
      <c r="I5784">
        <v>18</v>
      </c>
      <c r="J5784">
        <v>0</v>
      </c>
      <c r="K5784">
        <v>18</v>
      </c>
      <c r="P5784" t="s">
        <v>17032</v>
      </c>
      <c r="Q5784" t="s">
        <v>17486</v>
      </c>
      <c r="T5784" t="s">
        <v>17487</v>
      </c>
      <c r="U5784" t="s">
        <v>15317</v>
      </c>
    </row>
    <row r="5785" spans="1:21" x14ac:dyDescent="0.25">
      <c r="A5785">
        <v>2012</v>
      </c>
      <c r="B5785">
        <v>8</v>
      </c>
      <c r="C5785" t="s">
        <v>25</v>
      </c>
      <c r="D5785" t="s">
        <v>193</v>
      </c>
      <c r="E5785" t="s">
        <v>4330</v>
      </c>
      <c r="F5785" t="s">
        <v>7961</v>
      </c>
      <c r="G5785" t="s">
        <v>11072</v>
      </c>
      <c r="H5785" t="s">
        <v>14279</v>
      </c>
      <c r="I5785">
        <v>525.58650499999999</v>
      </c>
      <c r="J5785">
        <v>0</v>
      </c>
      <c r="K5785">
        <v>583.56192805000023</v>
      </c>
      <c r="L5785" t="s">
        <v>18896</v>
      </c>
      <c r="M5785" t="s">
        <v>18897</v>
      </c>
      <c r="N5785" t="s">
        <v>18646</v>
      </c>
      <c r="O5785" t="s">
        <v>17553</v>
      </c>
      <c r="P5785" t="s">
        <v>17165</v>
      </c>
      <c r="Q5785" t="s">
        <v>15246</v>
      </c>
      <c r="R5785" t="s">
        <v>17166</v>
      </c>
      <c r="S5785" t="s">
        <v>15246</v>
      </c>
      <c r="T5785" t="s">
        <v>18647</v>
      </c>
      <c r="U5785" t="s">
        <v>15317</v>
      </c>
    </row>
    <row r="5786" spans="1:21" x14ac:dyDescent="0.25">
      <c r="A5786">
        <v>2012</v>
      </c>
      <c r="B5786">
        <v>8</v>
      </c>
      <c r="C5786" t="s">
        <v>25</v>
      </c>
      <c r="D5786" t="s">
        <v>194</v>
      </c>
      <c r="E5786" t="s">
        <v>4331</v>
      </c>
      <c r="F5786" t="s">
        <v>7962</v>
      </c>
      <c r="G5786" t="s">
        <v>11073</v>
      </c>
      <c r="H5786" t="s">
        <v>14280</v>
      </c>
      <c r="I5786">
        <v>1048.9187099999999</v>
      </c>
      <c r="J5786">
        <v>0</v>
      </c>
      <c r="K5786">
        <v>1097.55506193</v>
      </c>
      <c r="L5786" t="s">
        <v>18898</v>
      </c>
      <c r="M5786" t="s">
        <v>17996</v>
      </c>
      <c r="N5786" t="s">
        <v>18648</v>
      </c>
      <c r="O5786" t="s">
        <v>17553</v>
      </c>
      <c r="P5786" t="s">
        <v>17165</v>
      </c>
      <c r="Q5786" t="s">
        <v>15246</v>
      </c>
      <c r="R5786" t="s">
        <v>15206</v>
      </c>
      <c r="S5786" t="s">
        <v>15246</v>
      </c>
      <c r="T5786" t="s">
        <v>18647</v>
      </c>
      <c r="U5786" t="s">
        <v>15317</v>
      </c>
    </row>
    <row r="5787" spans="1:21" x14ac:dyDescent="0.25">
      <c r="A5787">
        <v>2012</v>
      </c>
      <c r="B5787">
        <v>8</v>
      </c>
      <c r="C5787" t="s">
        <v>25</v>
      </c>
      <c r="D5787" t="s">
        <v>195</v>
      </c>
      <c r="E5787" t="s">
        <v>4332</v>
      </c>
      <c r="F5787" t="s">
        <v>8380</v>
      </c>
      <c r="G5787" t="s">
        <v>13059</v>
      </c>
      <c r="H5787" t="s">
        <v>14280</v>
      </c>
      <c r="I5787">
        <v>137.294557</v>
      </c>
      <c r="J5787">
        <v>0</v>
      </c>
      <c r="K5787">
        <v>136.77669333</v>
      </c>
      <c r="L5787" t="s">
        <v>18899</v>
      </c>
      <c r="M5787" t="s">
        <v>17156</v>
      </c>
      <c r="N5787" t="s">
        <v>18900</v>
      </c>
      <c r="O5787" t="s">
        <v>15242</v>
      </c>
      <c r="R5787" t="s">
        <v>15206</v>
      </c>
      <c r="S5787" t="s">
        <v>15246</v>
      </c>
      <c r="T5787" t="s">
        <v>17561</v>
      </c>
      <c r="U5787" t="s">
        <v>15317</v>
      </c>
    </row>
    <row r="5788" spans="1:21" x14ac:dyDescent="0.25">
      <c r="A5788">
        <v>2012</v>
      </c>
      <c r="B5788">
        <v>8</v>
      </c>
      <c r="C5788" t="s">
        <v>25</v>
      </c>
      <c r="D5788" t="s">
        <v>196</v>
      </c>
      <c r="E5788" t="s">
        <v>3912</v>
      </c>
      <c r="F5788" t="s">
        <v>7963</v>
      </c>
      <c r="G5788" t="s">
        <v>11075</v>
      </c>
      <c r="H5788" t="s">
        <v>14281</v>
      </c>
      <c r="I5788">
        <v>953.05292699999995</v>
      </c>
      <c r="J5788">
        <v>0</v>
      </c>
      <c r="K5788">
        <v>942.59950198000013</v>
      </c>
      <c r="L5788" t="s">
        <v>15185</v>
      </c>
      <c r="M5788" t="s">
        <v>15242</v>
      </c>
      <c r="N5788" t="s">
        <v>15184</v>
      </c>
      <c r="O5788" t="s">
        <v>15242</v>
      </c>
      <c r="P5788" t="s">
        <v>17552</v>
      </c>
      <c r="Q5788" t="s">
        <v>17553</v>
      </c>
      <c r="R5788" t="s">
        <v>17554</v>
      </c>
      <c r="S5788" t="s">
        <v>17553</v>
      </c>
      <c r="T5788" t="s">
        <v>17555</v>
      </c>
      <c r="U5788" t="s">
        <v>15317</v>
      </c>
    </row>
    <row r="5789" spans="1:21" x14ac:dyDescent="0.25">
      <c r="A5789">
        <v>2012</v>
      </c>
      <c r="B5789">
        <v>8</v>
      </c>
      <c r="C5789" t="s">
        <v>25</v>
      </c>
      <c r="D5789" t="s">
        <v>197</v>
      </c>
      <c r="E5789" t="s">
        <v>4333</v>
      </c>
      <c r="F5789" t="s">
        <v>8381</v>
      </c>
      <c r="G5789" t="s">
        <v>11076</v>
      </c>
      <c r="H5789" t="s">
        <v>14282</v>
      </c>
      <c r="I5789">
        <v>1207.5896740000001</v>
      </c>
      <c r="J5789">
        <v>0</v>
      </c>
      <c r="K5789">
        <v>996.39830894999977</v>
      </c>
      <c r="L5789" t="s">
        <v>18901</v>
      </c>
      <c r="M5789" t="s">
        <v>15242</v>
      </c>
      <c r="N5789" t="s">
        <v>15341</v>
      </c>
      <c r="O5789" t="s">
        <v>15242</v>
      </c>
      <c r="P5789" t="s">
        <v>17556</v>
      </c>
      <c r="Q5789" t="s">
        <v>15242</v>
      </c>
      <c r="R5789" t="s">
        <v>17554</v>
      </c>
      <c r="S5789" t="s">
        <v>17553</v>
      </c>
      <c r="T5789" t="s">
        <v>17555</v>
      </c>
      <c r="U5789" t="s">
        <v>15317</v>
      </c>
    </row>
    <row r="5790" spans="1:21" x14ac:dyDescent="0.25">
      <c r="A5790">
        <v>2012</v>
      </c>
      <c r="B5790">
        <v>8</v>
      </c>
      <c r="C5790" t="s">
        <v>25</v>
      </c>
      <c r="D5790" t="s">
        <v>1681</v>
      </c>
      <c r="E5790" t="s">
        <v>3914</v>
      </c>
      <c r="F5790" t="s">
        <v>7965</v>
      </c>
      <c r="G5790" t="s">
        <v>12438</v>
      </c>
      <c r="H5790" t="s">
        <v>14292</v>
      </c>
      <c r="I5790">
        <v>631.36183400000004</v>
      </c>
      <c r="J5790">
        <v>0</v>
      </c>
      <c r="K5790">
        <v>543.48738916000002</v>
      </c>
      <c r="L5790" t="s">
        <v>17328</v>
      </c>
      <c r="M5790" t="s">
        <v>17577</v>
      </c>
      <c r="N5790" t="s">
        <v>18649</v>
      </c>
      <c r="O5790" t="s">
        <v>15242</v>
      </c>
      <c r="T5790" t="s">
        <v>18408</v>
      </c>
      <c r="U5790" t="s">
        <v>15317</v>
      </c>
    </row>
    <row r="5791" spans="1:21" x14ac:dyDescent="0.25">
      <c r="A5791">
        <v>2012</v>
      </c>
      <c r="B5791">
        <v>8</v>
      </c>
      <c r="C5791" t="s">
        <v>25</v>
      </c>
      <c r="D5791" t="s">
        <v>2378</v>
      </c>
      <c r="E5791" t="s">
        <v>4334</v>
      </c>
      <c r="F5791" t="s">
        <v>7966</v>
      </c>
      <c r="G5791" t="s">
        <v>13426</v>
      </c>
      <c r="H5791" t="s">
        <v>14287</v>
      </c>
      <c r="I5791">
        <v>350</v>
      </c>
      <c r="J5791">
        <v>0</v>
      </c>
      <c r="K5791">
        <v>154.06337647999999</v>
      </c>
      <c r="L5791" t="s">
        <v>16997</v>
      </c>
      <c r="M5791" t="s">
        <v>17170</v>
      </c>
      <c r="N5791" t="s">
        <v>17017</v>
      </c>
      <c r="O5791" t="s">
        <v>15242</v>
      </c>
      <c r="R5791" t="s">
        <v>16840</v>
      </c>
      <c r="S5791" t="s">
        <v>15338</v>
      </c>
      <c r="T5791" t="s">
        <v>17169</v>
      </c>
      <c r="U5791" t="s">
        <v>15317</v>
      </c>
    </row>
    <row r="5792" spans="1:21" x14ac:dyDescent="0.25">
      <c r="A5792">
        <v>2012</v>
      </c>
      <c r="B5792">
        <v>8</v>
      </c>
      <c r="C5792" t="s">
        <v>25</v>
      </c>
      <c r="D5792" t="s">
        <v>2379</v>
      </c>
      <c r="E5792" t="s">
        <v>3915</v>
      </c>
      <c r="F5792" t="s">
        <v>7967</v>
      </c>
      <c r="G5792" t="s">
        <v>13232</v>
      </c>
      <c r="H5792" t="s">
        <v>14754</v>
      </c>
      <c r="I5792">
        <v>80</v>
      </c>
      <c r="J5792">
        <v>0</v>
      </c>
      <c r="K5792">
        <v>11.38304157</v>
      </c>
      <c r="L5792" t="s">
        <v>16997</v>
      </c>
      <c r="M5792" t="s">
        <v>17170</v>
      </c>
      <c r="N5792" t="s">
        <v>16997</v>
      </c>
      <c r="O5792" t="s">
        <v>17170</v>
      </c>
      <c r="P5792" t="s">
        <v>17498</v>
      </c>
      <c r="Q5792" t="s">
        <v>15242</v>
      </c>
      <c r="R5792" t="s">
        <v>18106</v>
      </c>
      <c r="S5792" t="s">
        <v>17271</v>
      </c>
      <c r="T5792" t="s">
        <v>17168</v>
      </c>
      <c r="U5792" t="s">
        <v>15317</v>
      </c>
    </row>
    <row r="5793" spans="1:21" x14ac:dyDescent="0.25">
      <c r="A5793">
        <v>2012</v>
      </c>
      <c r="B5793">
        <v>8</v>
      </c>
      <c r="C5793" t="s">
        <v>25</v>
      </c>
      <c r="D5793" t="s">
        <v>2380</v>
      </c>
      <c r="E5793" t="s">
        <v>4335</v>
      </c>
      <c r="F5793" t="s">
        <v>8382</v>
      </c>
      <c r="G5793" t="s">
        <v>13233</v>
      </c>
      <c r="H5793" t="s">
        <v>14754</v>
      </c>
      <c r="I5793">
        <v>30</v>
      </c>
      <c r="J5793">
        <v>0</v>
      </c>
      <c r="K5793">
        <v>29.211143939999999</v>
      </c>
      <c r="N5793" t="s">
        <v>18651</v>
      </c>
      <c r="O5793" t="s">
        <v>16983</v>
      </c>
      <c r="R5793" t="s">
        <v>18106</v>
      </c>
      <c r="S5793" t="s">
        <v>17271</v>
      </c>
      <c r="T5793" t="s">
        <v>18652</v>
      </c>
      <c r="U5793" t="s">
        <v>15317</v>
      </c>
    </row>
    <row r="5794" spans="1:21" x14ac:dyDescent="0.25">
      <c r="A5794">
        <v>2012</v>
      </c>
      <c r="B5794">
        <v>8</v>
      </c>
      <c r="C5794" t="s">
        <v>25</v>
      </c>
      <c r="D5794" t="s">
        <v>2381</v>
      </c>
      <c r="E5794" t="s">
        <v>4336</v>
      </c>
      <c r="F5794" t="s">
        <v>8383</v>
      </c>
      <c r="G5794" t="s">
        <v>13234</v>
      </c>
      <c r="H5794" t="s">
        <v>14283</v>
      </c>
      <c r="I5794">
        <v>168.237278</v>
      </c>
      <c r="J5794">
        <v>0</v>
      </c>
      <c r="K5794">
        <v>105.27257174</v>
      </c>
      <c r="L5794" t="s">
        <v>18902</v>
      </c>
      <c r="M5794" t="s">
        <v>17577</v>
      </c>
      <c r="N5794" t="s">
        <v>18903</v>
      </c>
      <c r="O5794" t="s">
        <v>18904</v>
      </c>
      <c r="P5794" t="s">
        <v>15185</v>
      </c>
      <c r="Q5794" t="s">
        <v>15242</v>
      </c>
      <c r="R5794" t="s">
        <v>17558</v>
      </c>
      <c r="S5794" t="s">
        <v>15242</v>
      </c>
      <c r="T5794" t="s">
        <v>18905</v>
      </c>
      <c r="U5794" t="s">
        <v>15317</v>
      </c>
    </row>
    <row r="5795" spans="1:21" x14ac:dyDescent="0.25">
      <c r="A5795">
        <v>2012</v>
      </c>
      <c r="B5795">
        <v>8</v>
      </c>
      <c r="C5795" t="s">
        <v>27</v>
      </c>
      <c r="D5795" t="s">
        <v>1682</v>
      </c>
      <c r="G5795" t="s">
        <v>12439</v>
      </c>
      <c r="H5795" t="s">
        <v>14754</v>
      </c>
      <c r="I5795">
        <v>11.306861</v>
      </c>
      <c r="J5795">
        <v>0</v>
      </c>
      <c r="K5795">
        <v>8.1911223399999997</v>
      </c>
      <c r="P5795" t="s">
        <v>17498</v>
      </c>
      <c r="Q5795" t="s">
        <v>15242</v>
      </c>
      <c r="R5795" t="s">
        <v>18106</v>
      </c>
      <c r="S5795" t="s">
        <v>17271</v>
      </c>
      <c r="T5795" t="s">
        <v>17272</v>
      </c>
      <c r="U5795" t="s">
        <v>15317</v>
      </c>
    </row>
    <row r="5796" spans="1:21" x14ac:dyDescent="0.25">
      <c r="A5796">
        <v>2012</v>
      </c>
      <c r="B5796">
        <v>8</v>
      </c>
      <c r="C5796" t="s">
        <v>28</v>
      </c>
      <c r="D5796" t="s">
        <v>1683</v>
      </c>
      <c r="G5796" t="s">
        <v>12440</v>
      </c>
      <c r="H5796" t="s">
        <v>14288</v>
      </c>
      <c r="I5796">
        <v>2148.1165719999999</v>
      </c>
      <c r="J5796">
        <v>0</v>
      </c>
      <c r="K5796">
        <v>1630.627288840001</v>
      </c>
      <c r="P5796" t="s">
        <v>17556</v>
      </c>
      <c r="Q5796" t="s">
        <v>15242</v>
      </c>
      <c r="R5796" t="s">
        <v>17565</v>
      </c>
      <c r="S5796" t="s">
        <v>17170</v>
      </c>
      <c r="T5796" t="s">
        <v>17169</v>
      </c>
      <c r="U5796" t="s">
        <v>15317</v>
      </c>
    </row>
    <row r="5797" spans="1:21" x14ac:dyDescent="0.25">
      <c r="A5797">
        <v>2012</v>
      </c>
      <c r="B5797">
        <v>8</v>
      </c>
      <c r="C5797" t="s">
        <v>20</v>
      </c>
      <c r="D5797" t="s">
        <v>200</v>
      </c>
      <c r="G5797" t="s">
        <v>11284</v>
      </c>
      <c r="H5797" t="s">
        <v>14755</v>
      </c>
      <c r="I5797">
        <v>0</v>
      </c>
      <c r="J5797">
        <v>0</v>
      </c>
      <c r="K5797">
        <v>12.075260999999999</v>
      </c>
      <c r="P5797" t="s">
        <v>17557</v>
      </c>
      <c r="Q5797" t="s">
        <v>16818</v>
      </c>
      <c r="R5797" t="s">
        <v>18906</v>
      </c>
      <c r="S5797" t="s">
        <v>17553</v>
      </c>
      <c r="T5797" t="s">
        <v>18397</v>
      </c>
      <c r="U5797" t="s">
        <v>15317</v>
      </c>
    </row>
    <row r="5798" spans="1:21" x14ac:dyDescent="0.25">
      <c r="A5798">
        <v>2012</v>
      </c>
      <c r="B5798">
        <v>8</v>
      </c>
      <c r="C5798" t="s">
        <v>20</v>
      </c>
      <c r="D5798" t="s">
        <v>2255</v>
      </c>
      <c r="G5798" t="s">
        <v>11883</v>
      </c>
      <c r="H5798" t="s">
        <v>14287</v>
      </c>
      <c r="I5798">
        <v>0</v>
      </c>
      <c r="J5798">
        <v>0</v>
      </c>
      <c r="K5798">
        <v>0</v>
      </c>
      <c r="R5798" t="s">
        <v>16840</v>
      </c>
      <c r="S5798" t="s">
        <v>15338</v>
      </c>
      <c r="T5798" t="s">
        <v>15340</v>
      </c>
      <c r="U5798" t="s">
        <v>15317</v>
      </c>
    </row>
    <row r="5799" spans="1:21" x14ac:dyDescent="0.25">
      <c r="A5799">
        <v>2012</v>
      </c>
      <c r="B5799">
        <v>8</v>
      </c>
      <c r="C5799" t="s">
        <v>20</v>
      </c>
      <c r="D5799" t="s">
        <v>2496</v>
      </c>
      <c r="G5799" t="s">
        <v>13427</v>
      </c>
      <c r="H5799" t="s">
        <v>14292</v>
      </c>
      <c r="I5799">
        <v>0</v>
      </c>
      <c r="J5799">
        <v>0</v>
      </c>
      <c r="K5799">
        <v>0</v>
      </c>
      <c r="U5799" t="s">
        <v>15316</v>
      </c>
    </row>
    <row r="5800" spans="1:21" x14ac:dyDescent="0.25">
      <c r="A5800">
        <v>2012</v>
      </c>
      <c r="B5800">
        <v>8</v>
      </c>
      <c r="C5800" t="s">
        <v>20</v>
      </c>
      <c r="D5800" t="s">
        <v>201</v>
      </c>
      <c r="G5800" t="s">
        <v>11080</v>
      </c>
      <c r="H5800" t="s">
        <v>14283</v>
      </c>
      <c r="I5800">
        <v>340</v>
      </c>
      <c r="J5800">
        <v>0</v>
      </c>
      <c r="K5800">
        <v>218.04854940000001</v>
      </c>
      <c r="R5800" t="s">
        <v>17558</v>
      </c>
      <c r="S5800" t="s">
        <v>15242</v>
      </c>
      <c r="T5800" t="s">
        <v>15309</v>
      </c>
      <c r="U5800" t="s">
        <v>15317</v>
      </c>
    </row>
    <row r="5801" spans="1:21" x14ac:dyDescent="0.25">
      <c r="A5801">
        <v>2012</v>
      </c>
      <c r="B5801">
        <v>8</v>
      </c>
      <c r="C5801" t="s">
        <v>20</v>
      </c>
      <c r="D5801" t="s">
        <v>202</v>
      </c>
      <c r="G5801" t="s">
        <v>10937</v>
      </c>
      <c r="H5801" t="s">
        <v>14756</v>
      </c>
      <c r="I5801">
        <v>0</v>
      </c>
      <c r="J5801">
        <v>0</v>
      </c>
      <c r="K5801">
        <v>2.3883425100000002</v>
      </c>
      <c r="R5801" t="s">
        <v>18907</v>
      </c>
      <c r="S5801" t="s">
        <v>17553</v>
      </c>
      <c r="T5801" t="s">
        <v>17555</v>
      </c>
      <c r="U5801" t="s">
        <v>15317</v>
      </c>
    </row>
    <row r="5802" spans="1:21" x14ac:dyDescent="0.25">
      <c r="A5802">
        <v>2012</v>
      </c>
      <c r="B5802">
        <v>8</v>
      </c>
      <c r="C5802" t="s">
        <v>31</v>
      </c>
      <c r="D5802" t="s">
        <v>1684</v>
      </c>
      <c r="G5802" t="s">
        <v>12441</v>
      </c>
      <c r="H5802" t="s">
        <v>14757</v>
      </c>
      <c r="I5802">
        <v>54.457966999999996</v>
      </c>
      <c r="J5802">
        <v>0</v>
      </c>
      <c r="K5802">
        <v>3.89393294</v>
      </c>
      <c r="R5802" t="s">
        <v>18654</v>
      </c>
      <c r="S5802" t="s">
        <v>17560</v>
      </c>
      <c r="T5802" t="s">
        <v>17561</v>
      </c>
      <c r="U5802" t="s">
        <v>15317</v>
      </c>
    </row>
    <row r="5803" spans="1:21" x14ac:dyDescent="0.25">
      <c r="A5803">
        <v>2012</v>
      </c>
      <c r="B5803">
        <v>8</v>
      </c>
      <c r="C5803" t="s">
        <v>22</v>
      </c>
      <c r="D5803" t="s">
        <v>204</v>
      </c>
      <c r="G5803" t="s">
        <v>10941</v>
      </c>
      <c r="H5803" t="s">
        <v>14221</v>
      </c>
      <c r="I5803">
        <v>2048.358483</v>
      </c>
      <c r="J5803">
        <v>0</v>
      </c>
      <c r="K5803">
        <v>1850.2050543800001</v>
      </c>
      <c r="U5803" t="s">
        <v>15316</v>
      </c>
    </row>
    <row r="5804" spans="1:21" x14ac:dyDescent="0.25">
      <c r="A5804">
        <v>2012</v>
      </c>
      <c r="B5804">
        <v>8</v>
      </c>
      <c r="C5804" t="s">
        <v>23</v>
      </c>
      <c r="D5804" t="s">
        <v>205</v>
      </c>
      <c r="G5804" t="s">
        <v>11083</v>
      </c>
      <c r="H5804" t="s">
        <v>14222</v>
      </c>
      <c r="I5804">
        <v>112.73076399999999</v>
      </c>
      <c r="J5804">
        <v>0</v>
      </c>
      <c r="K5804">
        <v>106.93169502000001</v>
      </c>
      <c r="U5804" t="s">
        <v>15316</v>
      </c>
    </row>
    <row r="5805" spans="1:21" x14ac:dyDescent="0.25">
      <c r="A5805">
        <v>2012</v>
      </c>
      <c r="B5805">
        <v>8</v>
      </c>
      <c r="C5805" t="s">
        <v>23</v>
      </c>
      <c r="D5805" t="s">
        <v>206</v>
      </c>
      <c r="G5805" t="s">
        <v>10957</v>
      </c>
      <c r="H5805" t="s">
        <v>14222</v>
      </c>
      <c r="I5805">
        <v>49.125960999999997</v>
      </c>
      <c r="J5805">
        <v>0</v>
      </c>
      <c r="K5805">
        <v>23.28075291</v>
      </c>
      <c r="U5805" t="s">
        <v>15316</v>
      </c>
    </row>
    <row r="5806" spans="1:21" x14ac:dyDescent="0.25">
      <c r="A5806">
        <v>2012</v>
      </c>
      <c r="B5806">
        <v>8</v>
      </c>
      <c r="C5806" t="s">
        <v>24</v>
      </c>
      <c r="D5806" t="s">
        <v>1685</v>
      </c>
      <c r="G5806" t="s">
        <v>12442</v>
      </c>
      <c r="H5806" t="s">
        <v>14758</v>
      </c>
      <c r="I5806">
        <v>3681.9994999999999</v>
      </c>
      <c r="J5806">
        <v>0</v>
      </c>
      <c r="K5806">
        <v>3279.5022300900009</v>
      </c>
      <c r="R5806" t="s">
        <v>17579</v>
      </c>
      <c r="S5806" t="s">
        <v>17167</v>
      </c>
      <c r="T5806" t="s">
        <v>17168</v>
      </c>
      <c r="U5806" t="s">
        <v>15317</v>
      </c>
    </row>
    <row r="5807" spans="1:21" x14ac:dyDescent="0.25">
      <c r="A5807">
        <v>2012</v>
      </c>
      <c r="B5807">
        <v>8</v>
      </c>
      <c r="C5807" t="s">
        <v>21</v>
      </c>
      <c r="D5807" t="s">
        <v>1686</v>
      </c>
      <c r="G5807" t="s">
        <v>12443</v>
      </c>
      <c r="H5807" t="s">
        <v>14759</v>
      </c>
      <c r="I5807">
        <v>274.15542499999998</v>
      </c>
      <c r="J5807">
        <v>0</v>
      </c>
      <c r="K5807">
        <v>241.75607174999999</v>
      </c>
      <c r="R5807" t="s">
        <v>17562</v>
      </c>
      <c r="S5807" t="s">
        <v>17167</v>
      </c>
      <c r="T5807" t="s">
        <v>17168</v>
      </c>
      <c r="U5807" t="s">
        <v>15317</v>
      </c>
    </row>
    <row r="5808" spans="1:21" x14ac:dyDescent="0.25">
      <c r="A5808">
        <v>2012</v>
      </c>
      <c r="B5808">
        <v>8</v>
      </c>
      <c r="C5808" t="s">
        <v>29</v>
      </c>
      <c r="D5808" t="s">
        <v>2384</v>
      </c>
      <c r="E5808" t="s">
        <v>4337</v>
      </c>
      <c r="F5808" t="s">
        <v>8384</v>
      </c>
      <c r="G5808" t="s">
        <v>13237</v>
      </c>
      <c r="H5808" t="s">
        <v>14759</v>
      </c>
      <c r="I5808">
        <v>6743.0519999999997</v>
      </c>
      <c r="J5808">
        <v>0</v>
      </c>
      <c r="K5808">
        <v>7126.48482633</v>
      </c>
      <c r="L5808" t="s">
        <v>16997</v>
      </c>
      <c r="M5808" t="s">
        <v>17170</v>
      </c>
      <c r="N5808" t="s">
        <v>16997</v>
      </c>
      <c r="O5808" t="s">
        <v>17170</v>
      </c>
      <c r="R5808" t="s">
        <v>17562</v>
      </c>
      <c r="S5808" t="s">
        <v>17167</v>
      </c>
      <c r="T5808" t="s">
        <v>17168</v>
      </c>
      <c r="U5808" t="s">
        <v>15317</v>
      </c>
    </row>
    <row r="5809" spans="1:21" x14ac:dyDescent="0.25">
      <c r="A5809">
        <v>2012</v>
      </c>
      <c r="B5809">
        <v>8</v>
      </c>
      <c r="C5809" t="s">
        <v>29</v>
      </c>
      <c r="D5809" t="s">
        <v>2385</v>
      </c>
      <c r="E5809" t="s">
        <v>4338</v>
      </c>
      <c r="F5809" t="s">
        <v>8385</v>
      </c>
      <c r="G5809" t="s">
        <v>13238</v>
      </c>
      <c r="H5809" t="s">
        <v>14288</v>
      </c>
      <c r="I5809">
        <v>18325</v>
      </c>
      <c r="J5809">
        <v>0</v>
      </c>
      <c r="K5809">
        <v>18004.82560126</v>
      </c>
      <c r="L5809" t="s">
        <v>18908</v>
      </c>
      <c r="M5809" t="s">
        <v>17564</v>
      </c>
      <c r="P5809" t="s">
        <v>15341</v>
      </c>
      <c r="Q5809" t="s">
        <v>15242</v>
      </c>
      <c r="R5809" t="s">
        <v>17565</v>
      </c>
      <c r="S5809" t="s">
        <v>17170</v>
      </c>
      <c r="T5809" t="s">
        <v>17499</v>
      </c>
      <c r="U5809" t="s">
        <v>15317</v>
      </c>
    </row>
    <row r="5810" spans="1:21" x14ac:dyDescent="0.25">
      <c r="A5810">
        <v>2012</v>
      </c>
      <c r="B5810">
        <v>8</v>
      </c>
      <c r="C5810" t="s">
        <v>29</v>
      </c>
      <c r="D5810" t="s">
        <v>2386</v>
      </c>
      <c r="E5810" t="s">
        <v>3919</v>
      </c>
      <c r="F5810" t="s">
        <v>7971</v>
      </c>
      <c r="G5810" t="s">
        <v>13239</v>
      </c>
      <c r="H5810" t="s">
        <v>14287</v>
      </c>
      <c r="I5810">
        <v>13843.337437</v>
      </c>
      <c r="J5810">
        <v>0</v>
      </c>
      <c r="K5810">
        <v>12852.54284767999</v>
      </c>
      <c r="L5810" t="s">
        <v>18656</v>
      </c>
      <c r="M5810" t="s">
        <v>18657</v>
      </c>
      <c r="N5810" t="s">
        <v>16997</v>
      </c>
      <c r="O5810" t="s">
        <v>17170</v>
      </c>
      <c r="R5810" t="s">
        <v>16840</v>
      </c>
      <c r="S5810" t="s">
        <v>15338</v>
      </c>
      <c r="T5810" t="s">
        <v>17331</v>
      </c>
      <c r="U5810" t="s">
        <v>15317</v>
      </c>
    </row>
    <row r="5811" spans="1:21" x14ac:dyDescent="0.25">
      <c r="A5811">
        <v>2012</v>
      </c>
      <c r="B5811">
        <v>8</v>
      </c>
      <c r="C5811" t="s">
        <v>29</v>
      </c>
      <c r="D5811" t="s">
        <v>2387</v>
      </c>
      <c r="E5811" t="s">
        <v>3920</v>
      </c>
      <c r="F5811" t="s">
        <v>7972</v>
      </c>
      <c r="G5811" t="s">
        <v>13240</v>
      </c>
      <c r="H5811" t="s">
        <v>14287</v>
      </c>
      <c r="I5811">
        <v>2963.384</v>
      </c>
      <c r="J5811">
        <v>0</v>
      </c>
      <c r="K5811">
        <v>3116.7103564799991</v>
      </c>
      <c r="L5811" t="s">
        <v>17332</v>
      </c>
      <c r="M5811" t="s">
        <v>17170</v>
      </c>
      <c r="N5811" t="s">
        <v>18658</v>
      </c>
      <c r="O5811" t="s">
        <v>17167</v>
      </c>
      <c r="P5811" t="s">
        <v>18659</v>
      </c>
      <c r="Q5811" t="s">
        <v>17271</v>
      </c>
      <c r="R5811" t="s">
        <v>16840</v>
      </c>
      <c r="S5811" t="s">
        <v>15338</v>
      </c>
      <c r="T5811" t="s">
        <v>17168</v>
      </c>
      <c r="U5811" t="s">
        <v>15317</v>
      </c>
    </row>
    <row r="5812" spans="1:21" x14ac:dyDescent="0.25">
      <c r="A5812">
        <v>2012</v>
      </c>
      <c r="B5812">
        <v>8</v>
      </c>
      <c r="C5812" t="s">
        <v>29</v>
      </c>
      <c r="D5812" t="s">
        <v>2388</v>
      </c>
      <c r="E5812" t="s">
        <v>4339</v>
      </c>
      <c r="F5812" t="s">
        <v>7261</v>
      </c>
      <c r="G5812" t="s">
        <v>13241</v>
      </c>
      <c r="H5812" t="s">
        <v>14760</v>
      </c>
      <c r="I5812">
        <v>7286.9139999999998</v>
      </c>
      <c r="J5812">
        <v>0</v>
      </c>
      <c r="K5812">
        <v>6833.5482928299971</v>
      </c>
      <c r="L5812" t="s">
        <v>18118</v>
      </c>
      <c r="M5812" t="s">
        <v>18119</v>
      </c>
      <c r="N5812" t="s">
        <v>17571</v>
      </c>
      <c r="O5812" t="s">
        <v>17572</v>
      </c>
      <c r="P5812" t="s">
        <v>18291</v>
      </c>
      <c r="Q5812" t="s">
        <v>17574</v>
      </c>
      <c r="R5812" t="s">
        <v>18909</v>
      </c>
      <c r="S5812" t="s">
        <v>17167</v>
      </c>
      <c r="T5812" t="s">
        <v>17575</v>
      </c>
      <c r="U5812" t="s">
        <v>15317</v>
      </c>
    </row>
    <row r="5813" spans="1:21" x14ac:dyDescent="0.25">
      <c r="A5813">
        <v>2012</v>
      </c>
      <c r="B5813">
        <v>8</v>
      </c>
      <c r="C5813" t="s">
        <v>29</v>
      </c>
      <c r="D5813" t="s">
        <v>2497</v>
      </c>
      <c r="G5813" t="s">
        <v>13428</v>
      </c>
      <c r="H5813" t="s">
        <v>14287</v>
      </c>
      <c r="I5813">
        <v>4649.7874339999998</v>
      </c>
      <c r="J5813">
        <v>0</v>
      </c>
      <c r="K5813">
        <v>4876.2075330600001</v>
      </c>
      <c r="R5813" t="s">
        <v>16840</v>
      </c>
      <c r="S5813" t="s">
        <v>15338</v>
      </c>
      <c r="T5813" t="s">
        <v>15340</v>
      </c>
      <c r="U5813" t="s">
        <v>15317</v>
      </c>
    </row>
    <row r="5814" spans="1:21" x14ac:dyDescent="0.25">
      <c r="A5814">
        <v>2012</v>
      </c>
      <c r="B5814">
        <v>8</v>
      </c>
      <c r="C5814" t="s">
        <v>30</v>
      </c>
      <c r="D5814" t="s">
        <v>223</v>
      </c>
      <c r="E5814" t="s">
        <v>3563</v>
      </c>
      <c r="F5814" t="s">
        <v>7605</v>
      </c>
      <c r="G5814" t="s">
        <v>11100</v>
      </c>
      <c r="H5814" t="s">
        <v>14287</v>
      </c>
      <c r="I5814">
        <v>1713.9283459999999</v>
      </c>
      <c r="J5814">
        <v>0</v>
      </c>
      <c r="K5814">
        <v>1252.46080022</v>
      </c>
      <c r="L5814" t="s">
        <v>18403</v>
      </c>
      <c r="M5814" t="s">
        <v>18066</v>
      </c>
      <c r="N5814" t="s">
        <v>17766</v>
      </c>
      <c r="O5814" t="s">
        <v>16846</v>
      </c>
      <c r="R5814" t="s">
        <v>16840</v>
      </c>
      <c r="S5814" t="s">
        <v>15338</v>
      </c>
      <c r="T5814" t="s">
        <v>18404</v>
      </c>
      <c r="U5814" t="s">
        <v>15317</v>
      </c>
    </row>
    <row r="5815" spans="1:21" x14ac:dyDescent="0.25">
      <c r="A5815">
        <v>2012</v>
      </c>
      <c r="B5815">
        <v>8</v>
      </c>
      <c r="C5815" t="s">
        <v>30</v>
      </c>
      <c r="D5815" t="s">
        <v>224</v>
      </c>
      <c r="E5815" t="s">
        <v>4340</v>
      </c>
      <c r="F5815" t="s">
        <v>8386</v>
      </c>
      <c r="G5815" t="s">
        <v>11101</v>
      </c>
      <c r="H5815" t="s">
        <v>14287</v>
      </c>
      <c r="I5815">
        <v>0.5</v>
      </c>
      <c r="J5815">
        <v>0</v>
      </c>
      <c r="K5815">
        <v>0</v>
      </c>
      <c r="L5815" t="s">
        <v>18910</v>
      </c>
      <c r="M5815" t="s">
        <v>17503</v>
      </c>
      <c r="N5815" t="s">
        <v>15341</v>
      </c>
      <c r="O5815" t="s">
        <v>15242</v>
      </c>
      <c r="R5815" t="s">
        <v>16840</v>
      </c>
      <c r="S5815" t="s">
        <v>15338</v>
      </c>
      <c r="T5815" t="s">
        <v>18662</v>
      </c>
      <c r="U5815" t="s">
        <v>15317</v>
      </c>
    </row>
    <row r="5816" spans="1:21" x14ac:dyDescent="0.25">
      <c r="A5816">
        <v>2012</v>
      </c>
      <c r="B5816">
        <v>8</v>
      </c>
      <c r="C5816" t="s">
        <v>30</v>
      </c>
      <c r="D5816" t="s">
        <v>225</v>
      </c>
      <c r="E5816" t="s">
        <v>3923</v>
      </c>
      <c r="F5816" t="s">
        <v>8387</v>
      </c>
      <c r="G5816" t="s">
        <v>11102</v>
      </c>
      <c r="H5816" t="s">
        <v>14287</v>
      </c>
      <c r="I5816">
        <v>59.26</v>
      </c>
      <c r="J5816">
        <v>0</v>
      </c>
      <c r="K5816">
        <v>79.260000000000005</v>
      </c>
      <c r="N5816" t="s">
        <v>17303</v>
      </c>
      <c r="O5816" t="s">
        <v>15242</v>
      </c>
      <c r="P5816" t="s">
        <v>15184</v>
      </c>
      <c r="Q5816" t="s">
        <v>15242</v>
      </c>
      <c r="R5816" t="s">
        <v>16840</v>
      </c>
      <c r="S5816" t="s">
        <v>15338</v>
      </c>
      <c r="T5816" t="s">
        <v>17169</v>
      </c>
      <c r="U5816" t="s">
        <v>15317</v>
      </c>
    </row>
    <row r="5817" spans="1:21" x14ac:dyDescent="0.25">
      <c r="A5817">
        <v>2012</v>
      </c>
      <c r="B5817">
        <v>8</v>
      </c>
      <c r="C5817" t="s">
        <v>30</v>
      </c>
      <c r="D5817" t="s">
        <v>226</v>
      </c>
      <c r="E5817" t="s">
        <v>3924</v>
      </c>
      <c r="F5817" t="s">
        <v>7975</v>
      </c>
      <c r="G5817" t="s">
        <v>11103</v>
      </c>
      <c r="H5817" t="s">
        <v>14292</v>
      </c>
      <c r="I5817">
        <v>2.5</v>
      </c>
      <c r="J5817">
        <v>0</v>
      </c>
      <c r="K5817">
        <v>0</v>
      </c>
      <c r="L5817" t="s">
        <v>15345</v>
      </c>
      <c r="M5817" t="s">
        <v>15242</v>
      </c>
      <c r="N5817" t="s">
        <v>15185</v>
      </c>
      <c r="O5817" t="s">
        <v>15242</v>
      </c>
      <c r="P5817" t="s">
        <v>16849</v>
      </c>
      <c r="Q5817" t="s">
        <v>15242</v>
      </c>
      <c r="T5817" t="s">
        <v>15309</v>
      </c>
      <c r="U5817" t="s">
        <v>15317</v>
      </c>
    </row>
    <row r="5818" spans="1:21" x14ac:dyDescent="0.25">
      <c r="A5818">
        <v>2012</v>
      </c>
      <c r="B5818">
        <v>8</v>
      </c>
      <c r="C5818" t="s">
        <v>30</v>
      </c>
      <c r="D5818" t="s">
        <v>227</v>
      </c>
      <c r="E5818" t="s">
        <v>3567</v>
      </c>
      <c r="F5818" t="s">
        <v>7609</v>
      </c>
      <c r="G5818" t="s">
        <v>11104</v>
      </c>
      <c r="H5818" t="s">
        <v>14287</v>
      </c>
      <c r="I5818">
        <v>9.9380000000000006</v>
      </c>
      <c r="J5818">
        <v>0</v>
      </c>
      <c r="K5818">
        <v>11.428895499999999</v>
      </c>
      <c r="N5818" t="s">
        <v>16898</v>
      </c>
      <c r="O5818" t="s">
        <v>17304</v>
      </c>
      <c r="R5818" t="s">
        <v>16840</v>
      </c>
      <c r="S5818" t="s">
        <v>15338</v>
      </c>
      <c r="T5818" t="s">
        <v>18409</v>
      </c>
      <c r="U5818" t="s">
        <v>15317</v>
      </c>
    </row>
    <row r="5819" spans="1:21" x14ac:dyDescent="0.25">
      <c r="A5819">
        <v>2012</v>
      </c>
      <c r="B5819">
        <v>8</v>
      </c>
      <c r="C5819" t="s">
        <v>30</v>
      </c>
      <c r="D5819" t="s">
        <v>228</v>
      </c>
      <c r="E5819" t="s">
        <v>3568</v>
      </c>
      <c r="F5819" t="s">
        <v>7610</v>
      </c>
      <c r="G5819" t="s">
        <v>11105</v>
      </c>
      <c r="H5819" t="s">
        <v>14287</v>
      </c>
      <c r="I5819">
        <v>1.37</v>
      </c>
      <c r="J5819">
        <v>0</v>
      </c>
      <c r="K5819">
        <v>0.84090211000000004</v>
      </c>
      <c r="N5819" t="s">
        <v>15229</v>
      </c>
      <c r="O5819" t="s">
        <v>15242</v>
      </c>
      <c r="R5819" t="s">
        <v>16840</v>
      </c>
      <c r="S5819" t="s">
        <v>15338</v>
      </c>
      <c r="T5819" t="s">
        <v>17169</v>
      </c>
      <c r="U5819" t="s">
        <v>15317</v>
      </c>
    </row>
    <row r="5820" spans="1:21" x14ac:dyDescent="0.25">
      <c r="A5820">
        <v>2012</v>
      </c>
      <c r="B5820">
        <v>8</v>
      </c>
      <c r="C5820" t="s">
        <v>30</v>
      </c>
      <c r="D5820" t="s">
        <v>229</v>
      </c>
      <c r="E5820" t="s">
        <v>3568</v>
      </c>
      <c r="F5820" t="s">
        <v>7611</v>
      </c>
      <c r="G5820" t="s">
        <v>11106</v>
      </c>
      <c r="H5820" t="s">
        <v>14287</v>
      </c>
      <c r="I5820">
        <v>1.508491</v>
      </c>
      <c r="J5820">
        <v>0</v>
      </c>
      <c r="K5820">
        <v>1.0046850000000001</v>
      </c>
      <c r="N5820" t="s">
        <v>15229</v>
      </c>
      <c r="O5820" t="s">
        <v>15242</v>
      </c>
      <c r="R5820" t="s">
        <v>16840</v>
      </c>
      <c r="S5820" t="s">
        <v>15338</v>
      </c>
      <c r="T5820" t="s">
        <v>17169</v>
      </c>
      <c r="U5820" t="s">
        <v>15317</v>
      </c>
    </row>
    <row r="5821" spans="1:21" x14ac:dyDescent="0.25">
      <c r="A5821">
        <v>2012</v>
      </c>
      <c r="B5821">
        <v>8</v>
      </c>
      <c r="C5821" t="s">
        <v>30</v>
      </c>
      <c r="D5821" t="s">
        <v>230</v>
      </c>
      <c r="E5821" t="s">
        <v>4341</v>
      </c>
      <c r="F5821" t="s">
        <v>8388</v>
      </c>
      <c r="G5821" t="s">
        <v>11107</v>
      </c>
      <c r="H5821" t="s">
        <v>14283</v>
      </c>
      <c r="I5821">
        <v>59.471150000000002</v>
      </c>
      <c r="J5821">
        <v>0</v>
      </c>
      <c r="K5821">
        <v>62.08049879</v>
      </c>
      <c r="L5821" t="s">
        <v>18911</v>
      </c>
      <c r="M5821" t="s">
        <v>15242</v>
      </c>
      <c r="R5821" t="s">
        <v>17558</v>
      </c>
      <c r="S5821" t="s">
        <v>15242</v>
      </c>
      <c r="T5821" t="s">
        <v>15309</v>
      </c>
      <c r="U5821" t="s">
        <v>15317</v>
      </c>
    </row>
    <row r="5822" spans="1:21" x14ac:dyDescent="0.25">
      <c r="A5822">
        <v>2012</v>
      </c>
      <c r="B5822">
        <v>8</v>
      </c>
      <c r="C5822" t="s">
        <v>30</v>
      </c>
      <c r="D5822" t="s">
        <v>231</v>
      </c>
      <c r="E5822" t="s">
        <v>4342</v>
      </c>
      <c r="F5822" t="s">
        <v>8389</v>
      </c>
      <c r="G5822" t="s">
        <v>13064</v>
      </c>
      <c r="H5822" t="s">
        <v>14287</v>
      </c>
      <c r="I5822">
        <v>1600</v>
      </c>
      <c r="J5822">
        <v>0</v>
      </c>
      <c r="K5822">
        <v>1493.7164673299999</v>
      </c>
      <c r="L5822" t="s">
        <v>17358</v>
      </c>
      <c r="M5822" t="s">
        <v>18281</v>
      </c>
      <c r="N5822" t="s">
        <v>17359</v>
      </c>
      <c r="O5822" t="s">
        <v>18281</v>
      </c>
      <c r="P5822" t="s">
        <v>15293</v>
      </c>
      <c r="Q5822" t="s">
        <v>15242</v>
      </c>
      <c r="R5822" t="s">
        <v>16840</v>
      </c>
      <c r="S5822" t="s">
        <v>15338</v>
      </c>
      <c r="T5822" t="s">
        <v>18412</v>
      </c>
      <c r="U5822" t="s">
        <v>15317</v>
      </c>
    </row>
    <row r="5823" spans="1:21" x14ac:dyDescent="0.25">
      <c r="A5823">
        <v>2012</v>
      </c>
      <c r="B5823">
        <v>8</v>
      </c>
      <c r="C5823" t="s">
        <v>30</v>
      </c>
      <c r="D5823" t="s">
        <v>2389</v>
      </c>
      <c r="E5823" t="s">
        <v>3926</v>
      </c>
      <c r="F5823" t="s">
        <v>7977</v>
      </c>
      <c r="G5823" t="s">
        <v>13242</v>
      </c>
      <c r="H5823" t="s">
        <v>14287</v>
      </c>
      <c r="I5823">
        <v>250</v>
      </c>
      <c r="J5823">
        <v>0</v>
      </c>
      <c r="K5823">
        <v>267.45032256000002</v>
      </c>
      <c r="L5823" t="s">
        <v>18663</v>
      </c>
      <c r="M5823" t="s">
        <v>17170</v>
      </c>
      <c r="N5823" t="s">
        <v>18664</v>
      </c>
      <c r="O5823" t="s">
        <v>17170</v>
      </c>
      <c r="R5823" t="s">
        <v>16840</v>
      </c>
      <c r="S5823" t="s">
        <v>15338</v>
      </c>
      <c r="T5823" t="s">
        <v>17169</v>
      </c>
      <c r="U5823" t="s">
        <v>15317</v>
      </c>
    </row>
    <row r="5824" spans="1:21" x14ac:dyDescent="0.25">
      <c r="A5824">
        <v>2012</v>
      </c>
      <c r="B5824">
        <v>8</v>
      </c>
      <c r="C5824" t="s">
        <v>30</v>
      </c>
      <c r="D5824" t="s">
        <v>2390</v>
      </c>
      <c r="E5824" t="s">
        <v>3927</v>
      </c>
      <c r="F5824" t="s">
        <v>7978</v>
      </c>
      <c r="G5824" t="s">
        <v>13236</v>
      </c>
      <c r="H5824" t="s">
        <v>14287</v>
      </c>
      <c r="I5824">
        <v>16</v>
      </c>
      <c r="J5824">
        <v>0</v>
      </c>
      <c r="K5824">
        <v>16</v>
      </c>
      <c r="R5824" t="s">
        <v>16840</v>
      </c>
      <c r="S5824" t="s">
        <v>15338</v>
      </c>
      <c r="T5824" t="s">
        <v>15340</v>
      </c>
      <c r="U5824" t="s">
        <v>15317</v>
      </c>
    </row>
    <row r="5825" spans="1:21" x14ac:dyDescent="0.25">
      <c r="A5825">
        <v>2012</v>
      </c>
      <c r="B5825">
        <v>8</v>
      </c>
      <c r="C5825" t="s">
        <v>30</v>
      </c>
      <c r="D5825" t="s">
        <v>2391</v>
      </c>
      <c r="E5825" t="s">
        <v>3915</v>
      </c>
      <c r="F5825" t="s">
        <v>8390</v>
      </c>
      <c r="G5825" t="s">
        <v>13429</v>
      </c>
      <c r="H5825" t="s">
        <v>14287</v>
      </c>
      <c r="I5825">
        <v>0</v>
      </c>
      <c r="J5825">
        <v>0</v>
      </c>
      <c r="K5825">
        <v>268.62321214000002</v>
      </c>
      <c r="L5825" t="s">
        <v>16997</v>
      </c>
      <c r="M5825" t="s">
        <v>17170</v>
      </c>
      <c r="N5825" t="s">
        <v>18912</v>
      </c>
      <c r="O5825" t="s">
        <v>15242</v>
      </c>
      <c r="R5825" t="s">
        <v>16840</v>
      </c>
      <c r="S5825" t="s">
        <v>15338</v>
      </c>
      <c r="T5825" t="s">
        <v>17169</v>
      </c>
      <c r="U5825" t="s">
        <v>15317</v>
      </c>
    </row>
    <row r="5826" spans="1:21" x14ac:dyDescent="0.25">
      <c r="A5826">
        <v>2012</v>
      </c>
      <c r="B5826">
        <v>8</v>
      </c>
      <c r="C5826" t="s">
        <v>30</v>
      </c>
      <c r="D5826" t="s">
        <v>2498</v>
      </c>
      <c r="G5826" t="s">
        <v>13430</v>
      </c>
      <c r="H5826" t="s">
        <v>14287</v>
      </c>
      <c r="I5826">
        <v>0</v>
      </c>
      <c r="J5826">
        <v>0</v>
      </c>
      <c r="K5826">
        <v>388.01833348999997</v>
      </c>
      <c r="P5826" t="s">
        <v>18913</v>
      </c>
      <c r="Q5826" t="s">
        <v>17577</v>
      </c>
      <c r="R5826" t="s">
        <v>16840</v>
      </c>
      <c r="S5826" t="s">
        <v>15338</v>
      </c>
      <c r="T5826" t="s">
        <v>18914</v>
      </c>
      <c r="U5826" t="s">
        <v>15317</v>
      </c>
    </row>
    <row r="5827" spans="1:21" x14ac:dyDescent="0.25">
      <c r="A5827">
        <v>2012</v>
      </c>
      <c r="B5827">
        <v>9</v>
      </c>
      <c r="C5827" t="s">
        <v>25</v>
      </c>
      <c r="D5827" t="s">
        <v>235</v>
      </c>
      <c r="E5827" t="s">
        <v>3928</v>
      </c>
      <c r="F5827" t="s">
        <v>8391</v>
      </c>
      <c r="G5827" t="s">
        <v>11112</v>
      </c>
      <c r="H5827" t="s">
        <v>14293</v>
      </c>
      <c r="I5827">
        <v>52.391556000000001</v>
      </c>
      <c r="J5827">
        <v>0</v>
      </c>
      <c r="K5827">
        <v>44.94608332</v>
      </c>
      <c r="L5827" t="s">
        <v>17018</v>
      </c>
      <c r="M5827" t="s">
        <v>15243</v>
      </c>
      <c r="P5827" t="s">
        <v>17175</v>
      </c>
      <c r="Q5827" t="s">
        <v>15252</v>
      </c>
      <c r="T5827" t="s">
        <v>17174</v>
      </c>
      <c r="U5827" t="s">
        <v>15317</v>
      </c>
    </row>
    <row r="5828" spans="1:21" x14ac:dyDescent="0.25">
      <c r="A5828">
        <v>2012</v>
      </c>
      <c r="B5828">
        <v>9</v>
      </c>
      <c r="C5828" t="s">
        <v>25</v>
      </c>
      <c r="D5828" t="s">
        <v>238</v>
      </c>
      <c r="E5828" t="s">
        <v>4343</v>
      </c>
      <c r="F5828" t="s">
        <v>8392</v>
      </c>
      <c r="G5828" t="s">
        <v>11115</v>
      </c>
      <c r="H5828" t="s">
        <v>14296</v>
      </c>
      <c r="I5828">
        <v>62.771455000000003</v>
      </c>
      <c r="J5828">
        <v>0</v>
      </c>
      <c r="K5828">
        <v>62.771455000000003</v>
      </c>
      <c r="N5828" t="s">
        <v>18665</v>
      </c>
      <c r="O5828" t="s">
        <v>15246</v>
      </c>
      <c r="T5828" t="s">
        <v>15304</v>
      </c>
      <c r="U5828" t="s">
        <v>15317</v>
      </c>
    </row>
    <row r="5829" spans="1:21" x14ac:dyDescent="0.25">
      <c r="A5829">
        <v>2012</v>
      </c>
      <c r="B5829">
        <v>9</v>
      </c>
      <c r="C5829" t="s">
        <v>25</v>
      </c>
      <c r="D5829" t="s">
        <v>239</v>
      </c>
      <c r="E5829" t="s">
        <v>4344</v>
      </c>
      <c r="F5829" t="s">
        <v>8393</v>
      </c>
      <c r="G5829" t="s">
        <v>11116</v>
      </c>
      <c r="H5829" t="s">
        <v>14296</v>
      </c>
      <c r="I5829">
        <v>29.115207999999999</v>
      </c>
      <c r="J5829">
        <v>0</v>
      </c>
      <c r="K5829">
        <v>141.55511000000001</v>
      </c>
      <c r="L5829" t="s">
        <v>17334</v>
      </c>
      <c r="M5829" t="s">
        <v>15243</v>
      </c>
      <c r="N5829" t="s">
        <v>18666</v>
      </c>
      <c r="O5829" t="s">
        <v>15243</v>
      </c>
      <c r="T5829" t="s">
        <v>15311</v>
      </c>
      <c r="U5829" t="s">
        <v>15317</v>
      </c>
    </row>
    <row r="5830" spans="1:21" x14ac:dyDescent="0.25">
      <c r="A5830">
        <v>2012</v>
      </c>
      <c r="B5830">
        <v>9</v>
      </c>
      <c r="C5830" t="s">
        <v>25</v>
      </c>
      <c r="D5830" t="s">
        <v>241</v>
      </c>
      <c r="E5830" t="s">
        <v>4345</v>
      </c>
      <c r="F5830" t="s">
        <v>8394</v>
      </c>
      <c r="G5830" t="s">
        <v>11118</v>
      </c>
      <c r="H5830" t="s">
        <v>14297</v>
      </c>
      <c r="I5830">
        <v>1845.4744009999999</v>
      </c>
      <c r="J5830">
        <v>0</v>
      </c>
      <c r="K5830">
        <v>2148.2427666599988</v>
      </c>
      <c r="U5830" t="s">
        <v>15316</v>
      </c>
    </row>
    <row r="5831" spans="1:21" x14ac:dyDescent="0.25">
      <c r="A5831">
        <v>2012</v>
      </c>
      <c r="B5831">
        <v>9</v>
      </c>
      <c r="C5831" t="s">
        <v>25</v>
      </c>
      <c r="D5831" t="s">
        <v>242</v>
      </c>
      <c r="E5831" t="s">
        <v>4346</v>
      </c>
      <c r="F5831" t="s">
        <v>8395</v>
      </c>
      <c r="G5831" t="s">
        <v>11119</v>
      </c>
      <c r="H5831" t="s">
        <v>14298</v>
      </c>
      <c r="I5831">
        <v>48.695191999999999</v>
      </c>
      <c r="J5831">
        <v>0</v>
      </c>
      <c r="K5831">
        <v>48.546005520000001</v>
      </c>
      <c r="L5831" t="s">
        <v>18915</v>
      </c>
      <c r="M5831" t="s">
        <v>15243</v>
      </c>
      <c r="N5831" t="s">
        <v>16958</v>
      </c>
      <c r="O5831" t="s">
        <v>15243</v>
      </c>
      <c r="P5831" t="s">
        <v>17178</v>
      </c>
      <c r="Q5831" t="s">
        <v>15243</v>
      </c>
      <c r="T5831" t="s">
        <v>15311</v>
      </c>
      <c r="U5831" t="s">
        <v>15317</v>
      </c>
    </row>
    <row r="5832" spans="1:21" x14ac:dyDescent="0.25">
      <c r="A5832">
        <v>2012</v>
      </c>
      <c r="B5832">
        <v>9</v>
      </c>
      <c r="C5832" t="s">
        <v>25</v>
      </c>
      <c r="D5832" t="s">
        <v>243</v>
      </c>
      <c r="E5832" t="s">
        <v>4347</v>
      </c>
      <c r="F5832" t="s">
        <v>8396</v>
      </c>
      <c r="G5832" t="s">
        <v>11120</v>
      </c>
      <c r="H5832" t="s">
        <v>14299</v>
      </c>
      <c r="I5832">
        <v>1187.9256519999999</v>
      </c>
      <c r="J5832">
        <v>0</v>
      </c>
      <c r="K5832">
        <v>2087.835344150003</v>
      </c>
      <c r="U5832" t="s">
        <v>15316</v>
      </c>
    </row>
    <row r="5833" spans="1:21" x14ac:dyDescent="0.25">
      <c r="A5833">
        <v>2012</v>
      </c>
      <c r="B5833">
        <v>9</v>
      </c>
      <c r="C5833" t="s">
        <v>25</v>
      </c>
      <c r="D5833" t="s">
        <v>244</v>
      </c>
      <c r="E5833" t="s">
        <v>4348</v>
      </c>
      <c r="F5833" t="s">
        <v>8397</v>
      </c>
      <c r="G5833" t="s">
        <v>11121</v>
      </c>
      <c r="H5833" t="s">
        <v>14299</v>
      </c>
      <c r="I5833">
        <v>608.00014999999996</v>
      </c>
      <c r="J5833">
        <v>0</v>
      </c>
      <c r="K5833">
        <v>978.23938364999992</v>
      </c>
      <c r="U5833" t="s">
        <v>15316</v>
      </c>
    </row>
    <row r="5834" spans="1:21" x14ac:dyDescent="0.25">
      <c r="A5834">
        <v>2012</v>
      </c>
      <c r="B5834">
        <v>9</v>
      </c>
      <c r="C5834" t="s">
        <v>25</v>
      </c>
      <c r="D5834" t="s">
        <v>245</v>
      </c>
      <c r="E5834" t="s">
        <v>3935</v>
      </c>
      <c r="F5834" t="s">
        <v>8398</v>
      </c>
      <c r="G5834" t="s">
        <v>11122</v>
      </c>
      <c r="H5834" t="s">
        <v>14300</v>
      </c>
      <c r="I5834">
        <v>115.517753</v>
      </c>
      <c r="J5834">
        <v>0</v>
      </c>
      <c r="K5834">
        <v>161.97651920999999</v>
      </c>
      <c r="L5834" t="s">
        <v>18415</v>
      </c>
      <c r="M5834" t="s">
        <v>18416</v>
      </c>
      <c r="P5834" t="s">
        <v>15346</v>
      </c>
      <c r="Q5834" t="s">
        <v>15243</v>
      </c>
      <c r="T5834" t="s">
        <v>18130</v>
      </c>
      <c r="U5834" t="s">
        <v>15317</v>
      </c>
    </row>
    <row r="5835" spans="1:21" x14ac:dyDescent="0.25">
      <c r="A5835">
        <v>2012</v>
      </c>
      <c r="B5835">
        <v>9</v>
      </c>
      <c r="C5835" t="s">
        <v>25</v>
      </c>
      <c r="D5835" t="s">
        <v>252</v>
      </c>
      <c r="E5835" t="s">
        <v>4349</v>
      </c>
      <c r="F5835" t="s">
        <v>8399</v>
      </c>
      <c r="G5835" t="s">
        <v>11129</v>
      </c>
      <c r="H5835" t="s">
        <v>14298</v>
      </c>
      <c r="I5835">
        <v>26.068763000000001</v>
      </c>
      <c r="J5835">
        <v>0</v>
      </c>
      <c r="K5835">
        <v>128.96014457999999</v>
      </c>
      <c r="L5835" t="s">
        <v>17360</v>
      </c>
      <c r="M5835" t="s">
        <v>15243</v>
      </c>
      <c r="P5835" t="s">
        <v>16958</v>
      </c>
      <c r="Q5835" t="s">
        <v>15243</v>
      </c>
      <c r="T5835" t="s">
        <v>15311</v>
      </c>
      <c r="U5835" t="s">
        <v>15317</v>
      </c>
    </row>
    <row r="5836" spans="1:21" x14ac:dyDescent="0.25">
      <c r="A5836">
        <v>2012</v>
      </c>
      <c r="B5836">
        <v>9</v>
      </c>
      <c r="C5836" t="s">
        <v>25</v>
      </c>
      <c r="D5836" t="s">
        <v>1689</v>
      </c>
      <c r="E5836" t="s">
        <v>3937</v>
      </c>
      <c r="F5836" t="s">
        <v>8400</v>
      </c>
      <c r="G5836" t="s">
        <v>11169</v>
      </c>
      <c r="H5836" t="s">
        <v>14296</v>
      </c>
      <c r="I5836">
        <v>71.962675000000004</v>
      </c>
      <c r="J5836">
        <v>0</v>
      </c>
      <c r="K5836">
        <v>69.672766799999991</v>
      </c>
      <c r="L5836" t="s">
        <v>17335</v>
      </c>
      <c r="M5836" t="s">
        <v>15243</v>
      </c>
      <c r="T5836" t="s">
        <v>15311</v>
      </c>
      <c r="U5836" t="s">
        <v>15317</v>
      </c>
    </row>
    <row r="5837" spans="1:21" x14ac:dyDescent="0.25">
      <c r="A5837">
        <v>2012</v>
      </c>
      <c r="B5837">
        <v>9</v>
      </c>
      <c r="C5837" t="s">
        <v>25</v>
      </c>
      <c r="D5837" t="s">
        <v>1691</v>
      </c>
      <c r="E5837" t="s">
        <v>4350</v>
      </c>
      <c r="F5837" t="s">
        <v>8401</v>
      </c>
      <c r="G5837" t="s">
        <v>12448</v>
      </c>
      <c r="H5837" t="s">
        <v>14297</v>
      </c>
      <c r="I5837">
        <v>0</v>
      </c>
      <c r="J5837">
        <v>0</v>
      </c>
      <c r="K5837">
        <v>15.095000000000001</v>
      </c>
      <c r="P5837" t="s">
        <v>17177</v>
      </c>
      <c r="Q5837" t="s">
        <v>15243</v>
      </c>
      <c r="T5837" t="s">
        <v>15311</v>
      </c>
      <c r="U5837" t="s">
        <v>15317</v>
      </c>
    </row>
    <row r="5838" spans="1:21" x14ac:dyDescent="0.25">
      <c r="A5838">
        <v>2012</v>
      </c>
      <c r="B5838">
        <v>9</v>
      </c>
      <c r="C5838" t="s">
        <v>25</v>
      </c>
      <c r="D5838" t="s">
        <v>2256</v>
      </c>
      <c r="E5838" t="s">
        <v>4351</v>
      </c>
      <c r="F5838" t="s">
        <v>8402</v>
      </c>
      <c r="G5838" t="s">
        <v>13431</v>
      </c>
      <c r="H5838" t="s">
        <v>14300</v>
      </c>
      <c r="I5838">
        <v>55.2</v>
      </c>
      <c r="J5838">
        <v>0</v>
      </c>
      <c r="K5838">
        <v>0</v>
      </c>
      <c r="N5838" t="s">
        <v>17361</v>
      </c>
      <c r="O5838" t="s">
        <v>17362</v>
      </c>
      <c r="T5838" t="s">
        <v>17363</v>
      </c>
      <c r="U5838" t="s">
        <v>15317</v>
      </c>
    </row>
    <row r="5839" spans="1:21" x14ac:dyDescent="0.25">
      <c r="A5839">
        <v>2012</v>
      </c>
      <c r="B5839">
        <v>9</v>
      </c>
      <c r="C5839" t="s">
        <v>28</v>
      </c>
      <c r="D5839" t="s">
        <v>266</v>
      </c>
      <c r="E5839" t="s">
        <v>4352</v>
      </c>
      <c r="F5839" t="s">
        <v>7987</v>
      </c>
      <c r="G5839" t="s">
        <v>11143</v>
      </c>
      <c r="H5839" t="s">
        <v>14302</v>
      </c>
      <c r="I5839">
        <v>436.67503199999999</v>
      </c>
      <c r="J5839">
        <v>0</v>
      </c>
      <c r="K5839">
        <v>432.15108917999999</v>
      </c>
      <c r="L5839" t="s">
        <v>17364</v>
      </c>
      <c r="M5839" t="s">
        <v>17172</v>
      </c>
      <c r="N5839" t="s">
        <v>15265</v>
      </c>
      <c r="O5839" t="s">
        <v>15252</v>
      </c>
      <c r="P5839" t="s">
        <v>15433</v>
      </c>
      <c r="Q5839" t="s">
        <v>16846</v>
      </c>
      <c r="R5839" t="s">
        <v>17180</v>
      </c>
      <c r="S5839" t="s">
        <v>17589</v>
      </c>
      <c r="T5839" t="s">
        <v>18916</v>
      </c>
      <c r="U5839" t="s">
        <v>15317</v>
      </c>
    </row>
    <row r="5840" spans="1:21" x14ac:dyDescent="0.25">
      <c r="A5840">
        <v>2012</v>
      </c>
      <c r="B5840">
        <v>9</v>
      </c>
      <c r="C5840" t="s">
        <v>28</v>
      </c>
      <c r="D5840" t="s">
        <v>267</v>
      </c>
      <c r="E5840" t="s">
        <v>4353</v>
      </c>
      <c r="F5840" t="s">
        <v>8403</v>
      </c>
      <c r="G5840" t="s">
        <v>11144</v>
      </c>
      <c r="H5840" t="s">
        <v>14540</v>
      </c>
      <c r="I5840">
        <v>1549.3437120000001</v>
      </c>
      <c r="J5840">
        <v>0</v>
      </c>
      <c r="K5840">
        <v>1233.009130390004</v>
      </c>
      <c r="U5840" t="s">
        <v>15316</v>
      </c>
    </row>
    <row r="5841" spans="1:21" x14ac:dyDescent="0.25">
      <c r="A5841">
        <v>2012</v>
      </c>
      <c r="B5841">
        <v>9</v>
      </c>
      <c r="C5841" t="s">
        <v>28</v>
      </c>
      <c r="D5841" t="s">
        <v>268</v>
      </c>
      <c r="E5841" t="s">
        <v>3940</v>
      </c>
      <c r="F5841" t="s">
        <v>7989</v>
      </c>
      <c r="G5841" t="s">
        <v>11145</v>
      </c>
      <c r="H5841" t="s">
        <v>14293</v>
      </c>
      <c r="I5841">
        <v>1336.13</v>
      </c>
      <c r="J5841">
        <v>0</v>
      </c>
      <c r="K5841">
        <v>2475.343494839999</v>
      </c>
      <c r="L5841" t="s">
        <v>17338</v>
      </c>
      <c r="M5841" t="s">
        <v>15243</v>
      </c>
      <c r="N5841" t="s">
        <v>16962</v>
      </c>
      <c r="O5841" t="s">
        <v>15243</v>
      </c>
      <c r="P5841" t="s">
        <v>16957</v>
      </c>
      <c r="Q5841" t="s">
        <v>15243</v>
      </c>
      <c r="T5841" t="s">
        <v>15311</v>
      </c>
      <c r="U5841" t="s">
        <v>15317</v>
      </c>
    </row>
    <row r="5842" spans="1:21" x14ac:dyDescent="0.25">
      <c r="A5842">
        <v>2012</v>
      </c>
      <c r="B5842">
        <v>9</v>
      </c>
      <c r="C5842" t="s">
        <v>28</v>
      </c>
      <c r="D5842" t="s">
        <v>269</v>
      </c>
      <c r="E5842" t="s">
        <v>4354</v>
      </c>
      <c r="F5842" t="s">
        <v>8404</v>
      </c>
      <c r="G5842" t="s">
        <v>11146</v>
      </c>
      <c r="H5842" t="s">
        <v>14302</v>
      </c>
      <c r="I5842">
        <v>603.62059399999998</v>
      </c>
      <c r="J5842">
        <v>0</v>
      </c>
      <c r="K5842">
        <v>569.59306949999984</v>
      </c>
      <c r="R5842" t="s">
        <v>17180</v>
      </c>
      <c r="S5842" t="s">
        <v>17589</v>
      </c>
      <c r="T5842" t="s">
        <v>16961</v>
      </c>
      <c r="U5842" t="s">
        <v>15317</v>
      </c>
    </row>
    <row r="5843" spans="1:21" x14ac:dyDescent="0.25">
      <c r="A5843">
        <v>2012</v>
      </c>
      <c r="B5843">
        <v>9</v>
      </c>
      <c r="C5843" t="s">
        <v>28</v>
      </c>
      <c r="D5843" t="s">
        <v>270</v>
      </c>
      <c r="E5843" t="s">
        <v>4355</v>
      </c>
      <c r="F5843" t="s">
        <v>8405</v>
      </c>
      <c r="G5843" t="s">
        <v>11147</v>
      </c>
      <c r="H5843" t="s">
        <v>14302</v>
      </c>
      <c r="I5843">
        <v>8.2370000000000001</v>
      </c>
      <c r="J5843">
        <v>0</v>
      </c>
      <c r="K5843">
        <v>6.4649157900000027</v>
      </c>
      <c r="N5843" t="s">
        <v>18672</v>
      </c>
      <c r="O5843" t="s">
        <v>15239</v>
      </c>
      <c r="R5843" t="s">
        <v>17180</v>
      </c>
      <c r="S5843" t="s">
        <v>17589</v>
      </c>
      <c r="T5843" t="s">
        <v>18313</v>
      </c>
      <c r="U5843" t="s">
        <v>15317</v>
      </c>
    </row>
    <row r="5844" spans="1:21" x14ac:dyDescent="0.25">
      <c r="A5844">
        <v>2012</v>
      </c>
      <c r="B5844">
        <v>9</v>
      </c>
      <c r="C5844" t="s">
        <v>28</v>
      </c>
      <c r="D5844" t="s">
        <v>271</v>
      </c>
      <c r="E5844" t="s">
        <v>4356</v>
      </c>
      <c r="F5844" t="s">
        <v>8406</v>
      </c>
      <c r="G5844" t="s">
        <v>11148</v>
      </c>
      <c r="H5844" t="s">
        <v>14302</v>
      </c>
      <c r="I5844">
        <v>134.51531399999999</v>
      </c>
      <c r="J5844">
        <v>0</v>
      </c>
      <c r="K5844">
        <v>27.072906440000001</v>
      </c>
      <c r="R5844" t="s">
        <v>17180</v>
      </c>
      <c r="S5844" t="s">
        <v>17589</v>
      </c>
      <c r="T5844" t="s">
        <v>16961</v>
      </c>
      <c r="U5844" t="s">
        <v>15317</v>
      </c>
    </row>
    <row r="5845" spans="1:21" x14ac:dyDescent="0.25">
      <c r="A5845">
        <v>2012</v>
      </c>
      <c r="B5845">
        <v>9</v>
      </c>
      <c r="C5845" t="s">
        <v>28</v>
      </c>
      <c r="D5845" t="s">
        <v>1692</v>
      </c>
      <c r="E5845" t="s">
        <v>4357</v>
      </c>
      <c r="F5845" t="s">
        <v>8407</v>
      </c>
      <c r="G5845" t="s">
        <v>12449</v>
      </c>
      <c r="H5845" t="s">
        <v>14302</v>
      </c>
      <c r="I5845">
        <v>2279.321238</v>
      </c>
      <c r="J5845">
        <v>0</v>
      </c>
      <c r="K5845">
        <v>5261.506572960001</v>
      </c>
      <c r="L5845" t="s">
        <v>15214</v>
      </c>
      <c r="M5845" t="s">
        <v>15241</v>
      </c>
      <c r="N5845" t="s">
        <v>15214</v>
      </c>
      <c r="O5845" t="s">
        <v>15241</v>
      </c>
      <c r="R5845" t="s">
        <v>17180</v>
      </c>
      <c r="S5845" t="s">
        <v>17589</v>
      </c>
      <c r="T5845" t="s">
        <v>18673</v>
      </c>
      <c r="U5845" t="s">
        <v>15317</v>
      </c>
    </row>
    <row r="5846" spans="1:21" x14ac:dyDescent="0.25">
      <c r="A5846">
        <v>2012</v>
      </c>
      <c r="B5846">
        <v>9</v>
      </c>
      <c r="C5846" t="s">
        <v>28</v>
      </c>
      <c r="D5846" t="s">
        <v>1693</v>
      </c>
      <c r="E5846" t="s">
        <v>3945</v>
      </c>
      <c r="F5846" t="s">
        <v>8408</v>
      </c>
      <c r="G5846" t="s">
        <v>12450</v>
      </c>
      <c r="H5846" t="s">
        <v>14293</v>
      </c>
      <c r="I5846">
        <v>1489.909449</v>
      </c>
      <c r="J5846">
        <v>0</v>
      </c>
      <c r="K5846">
        <v>1315.5903012799999</v>
      </c>
      <c r="L5846" t="s">
        <v>17274</v>
      </c>
      <c r="M5846" t="s">
        <v>15243</v>
      </c>
      <c r="N5846" t="s">
        <v>16957</v>
      </c>
      <c r="O5846" t="s">
        <v>15243</v>
      </c>
      <c r="T5846" t="s">
        <v>15311</v>
      </c>
      <c r="U5846" t="s">
        <v>15317</v>
      </c>
    </row>
    <row r="5847" spans="1:21" x14ac:dyDescent="0.25">
      <c r="A5847">
        <v>2012</v>
      </c>
      <c r="B5847">
        <v>9</v>
      </c>
      <c r="C5847" t="s">
        <v>28</v>
      </c>
      <c r="D5847" t="s">
        <v>1694</v>
      </c>
      <c r="E5847" t="s">
        <v>4358</v>
      </c>
      <c r="F5847" t="s">
        <v>8409</v>
      </c>
      <c r="G5847" t="s">
        <v>12451</v>
      </c>
      <c r="H5847" t="s">
        <v>14293</v>
      </c>
      <c r="I5847">
        <v>2173.0708100000002</v>
      </c>
      <c r="J5847">
        <v>0</v>
      </c>
      <c r="K5847">
        <v>1019.50873677</v>
      </c>
      <c r="L5847" t="s">
        <v>16956</v>
      </c>
      <c r="M5847" t="s">
        <v>15243</v>
      </c>
      <c r="N5847" t="s">
        <v>16956</v>
      </c>
      <c r="O5847" t="s">
        <v>15243</v>
      </c>
      <c r="P5847" t="s">
        <v>16956</v>
      </c>
      <c r="Q5847" t="s">
        <v>15243</v>
      </c>
      <c r="T5847" t="s">
        <v>15311</v>
      </c>
      <c r="U5847" t="s">
        <v>15317</v>
      </c>
    </row>
    <row r="5848" spans="1:21" x14ac:dyDescent="0.25">
      <c r="A5848">
        <v>2012</v>
      </c>
      <c r="B5848">
        <v>9</v>
      </c>
      <c r="C5848" t="s">
        <v>28</v>
      </c>
      <c r="D5848" t="s">
        <v>1695</v>
      </c>
      <c r="E5848" t="s">
        <v>4359</v>
      </c>
      <c r="F5848" t="s">
        <v>8410</v>
      </c>
      <c r="G5848" t="s">
        <v>12452</v>
      </c>
      <c r="H5848" t="s">
        <v>14293</v>
      </c>
      <c r="I5848">
        <v>187.715461</v>
      </c>
      <c r="J5848">
        <v>0</v>
      </c>
      <c r="K5848">
        <v>157.18215057</v>
      </c>
      <c r="L5848" t="s">
        <v>16962</v>
      </c>
      <c r="M5848" t="s">
        <v>15243</v>
      </c>
      <c r="P5848" t="s">
        <v>16956</v>
      </c>
      <c r="Q5848" t="s">
        <v>15243</v>
      </c>
      <c r="T5848" t="s">
        <v>15311</v>
      </c>
      <c r="U5848" t="s">
        <v>15317</v>
      </c>
    </row>
    <row r="5849" spans="1:21" x14ac:dyDescent="0.25">
      <c r="A5849">
        <v>2012</v>
      </c>
      <c r="B5849">
        <v>9</v>
      </c>
      <c r="C5849" t="s">
        <v>20</v>
      </c>
      <c r="D5849" t="s">
        <v>275</v>
      </c>
      <c r="E5849" t="s">
        <v>4360</v>
      </c>
      <c r="F5849" t="s">
        <v>8411</v>
      </c>
      <c r="G5849" t="s">
        <v>11152</v>
      </c>
      <c r="H5849" t="s">
        <v>14293</v>
      </c>
      <c r="I5849">
        <v>23675.4</v>
      </c>
      <c r="J5849">
        <v>0</v>
      </c>
      <c r="K5849">
        <v>20102.497903370018</v>
      </c>
      <c r="L5849" t="s">
        <v>18917</v>
      </c>
      <c r="M5849" t="s">
        <v>15243</v>
      </c>
      <c r="N5849" t="s">
        <v>17338</v>
      </c>
      <c r="O5849" t="s">
        <v>15243</v>
      </c>
      <c r="P5849" t="s">
        <v>16962</v>
      </c>
      <c r="Q5849" t="s">
        <v>15243</v>
      </c>
      <c r="T5849" t="s">
        <v>15311</v>
      </c>
      <c r="U5849" t="s">
        <v>15317</v>
      </c>
    </row>
    <row r="5850" spans="1:21" x14ac:dyDescent="0.25">
      <c r="A5850">
        <v>2012</v>
      </c>
      <c r="B5850">
        <v>9</v>
      </c>
      <c r="C5850" t="s">
        <v>20</v>
      </c>
      <c r="D5850" t="s">
        <v>276</v>
      </c>
      <c r="E5850" t="s">
        <v>4361</v>
      </c>
      <c r="F5850" t="s">
        <v>8412</v>
      </c>
      <c r="G5850" t="s">
        <v>11153</v>
      </c>
      <c r="H5850" t="s">
        <v>14296</v>
      </c>
      <c r="I5850">
        <v>1946.25</v>
      </c>
      <c r="J5850">
        <v>0</v>
      </c>
      <c r="K5850">
        <v>1651.3426488699999</v>
      </c>
      <c r="L5850" t="s">
        <v>17176</v>
      </c>
      <c r="M5850" t="s">
        <v>15243</v>
      </c>
      <c r="N5850" t="s">
        <v>17365</v>
      </c>
      <c r="O5850" t="s">
        <v>15243</v>
      </c>
      <c r="P5850" t="s">
        <v>17181</v>
      </c>
      <c r="Q5850" t="s">
        <v>15243</v>
      </c>
      <c r="T5850" t="s">
        <v>15311</v>
      </c>
      <c r="U5850" t="s">
        <v>15317</v>
      </c>
    </row>
    <row r="5851" spans="1:21" x14ac:dyDescent="0.25">
      <c r="A5851">
        <v>2012</v>
      </c>
      <c r="B5851">
        <v>9</v>
      </c>
      <c r="C5851" t="s">
        <v>20</v>
      </c>
      <c r="D5851" t="s">
        <v>1698</v>
      </c>
      <c r="E5851" t="s">
        <v>4362</v>
      </c>
      <c r="F5851" t="s">
        <v>8413</v>
      </c>
      <c r="G5851" t="s">
        <v>12455</v>
      </c>
      <c r="H5851" t="s">
        <v>14297</v>
      </c>
      <c r="I5851">
        <v>120</v>
      </c>
      <c r="J5851">
        <v>0</v>
      </c>
      <c r="K5851">
        <v>2.46</v>
      </c>
      <c r="L5851" t="s">
        <v>15415</v>
      </c>
      <c r="M5851" t="s">
        <v>17574</v>
      </c>
      <c r="P5851" t="s">
        <v>17183</v>
      </c>
      <c r="Q5851" t="s">
        <v>15243</v>
      </c>
      <c r="T5851" t="s">
        <v>18918</v>
      </c>
      <c r="U5851" t="s">
        <v>15317</v>
      </c>
    </row>
    <row r="5852" spans="1:21" x14ac:dyDescent="0.25">
      <c r="A5852">
        <v>2012</v>
      </c>
      <c r="B5852">
        <v>9</v>
      </c>
      <c r="C5852" t="s">
        <v>20</v>
      </c>
      <c r="D5852" t="s">
        <v>277</v>
      </c>
      <c r="G5852" t="s">
        <v>11154</v>
      </c>
      <c r="H5852" t="s">
        <v>14300</v>
      </c>
      <c r="I5852">
        <v>20.6</v>
      </c>
      <c r="J5852">
        <v>0</v>
      </c>
      <c r="K5852">
        <v>14.69026304</v>
      </c>
      <c r="P5852" t="s">
        <v>15343</v>
      </c>
      <c r="Q5852" t="s">
        <v>15252</v>
      </c>
      <c r="T5852" t="s">
        <v>15310</v>
      </c>
      <c r="U5852" t="s">
        <v>15317</v>
      </c>
    </row>
    <row r="5853" spans="1:21" x14ac:dyDescent="0.25">
      <c r="A5853">
        <v>2012</v>
      </c>
      <c r="B5853">
        <v>9</v>
      </c>
      <c r="C5853" t="s">
        <v>20</v>
      </c>
      <c r="D5853" t="s">
        <v>1699</v>
      </c>
      <c r="G5853" t="s">
        <v>12456</v>
      </c>
      <c r="H5853" t="s">
        <v>14221</v>
      </c>
      <c r="I5853">
        <v>0</v>
      </c>
      <c r="J5853">
        <v>0</v>
      </c>
      <c r="K5853">
        <v>7.4829494499999996</v>
      </c>
      <c r="U5853" t="s">
        <v>15316</v>
      </c>
    </row>
    <row r="5854" spans="1:21" x14ac:dyDescent="0.25">
      <c r="A5854">
        <v>2012</v>
      </c>
      <c r="B5854">
        <v>9</v>
      </c>
      <c r="C5854" t="s">
        <v>20</v>
      </c>
      <c r="D5854" t="s">
        <v>278</v>
      </c>
      <c r="G5854" t="s">
        <v>10936</v>
      </c>
      <c r="H5854" t="s">
        <v>14302</v>
      </c>
      <c r="I5854">
        <v>56</v>
      </c>
      <c r="J5854">
        <v>0</v>
      </c>
      <c r="K5854">
        <v>90.217697139999999</v>
      </c>
      <c r="R5854" t="s">
        <v>17180</v>
      </c>
      <c r="S5854" t="s">
        <v>17589</v>
      </c>
      <c r="T5854" t="s">
        <v>16961</v>
      </c>
      <c r="U5854" t="s">
        <v>15317</v>
      </c>
    </row>
    <row r="5855" spans="1:21" x14ac:dyDescent="0.25">
      <c r="A5855">
        <v>2012</v>
      </c>
      <c r="B5855">
        <v>9</v>
      </c>
      <c r="C5855" t="s">
        <v>20</v>
      </c>
      <c r="D5855" t="s">
        <v>279</v>
      </c>
      <c r="G5855" t="s">
        <v>11080</v>
      </c>
      <c r="H5855" t="s">
        <v>14761</v>
      </c>
      <c r="I5855">
        <v>60</v>
      </c>
      <c r="J5855">
        <v>0</v>
      </c>
      <c r="K5855">
        <v>30.363677079999999</v>
      </c>
      <c r="U5855" t="s">
        <v>15316</v>
      </c>
    </row>
    <row r="5856" spans="1:21" x14ac:dyDescent="0.25">
      <c r="A5856">
        <v>2012</v>
      </c>
      <c r="B5856">
        <v>9</v>
      </c>
      <c r="C5856" t="s">
        <v>20</v>
      </c>
      <c r="D5856" t="s">
        <v>280</v>
      </c>
      <c r="E5856" t="s">
        <v>4363</v>
      </c>
      <c r="F5856" t="s">
        <v>8414</v>
      </c>
      <c r="G5856" t="s">
        <v>10937</v>
      </c>
      <c r="H5856" t="s">
        <v>14762</v>
      </c>
      <c r="I5856">
        <v>1666.896295</v>
      </c>
      <c r="J5856">
        <v>0</v>
      </c>
      <c r="K5856">
        <v>312.64776112999999</v>
      </c>
      <c r="L5856" t="s">
        <v>17182</v>
      </c>
      <c r="M5856" t="s">
        <v>15243</v>
      </c>
      <c r="N5856" t="s">
        <v>18919</v>
      </c>
      <c r="O5856" t="s">
        <v>15243</v>
      </c>
      <c r="R5856" t="s">
        <v>17180</v>
      </c>
      <c r="S5856" t="s">
        <v>17589</v>
      </c>
      <c r="T5856" t="s">
        <v>18130</v>
      </c>
      <c r="U5856" t="s">
        <v>15317</v>
      </c>
    </row>
    <row r="5857" spans="1:21" x14ac:dyDescent="0.25">
      <c r="A5857">
        <v>2012</v>
      </c>
      <c r="B5857">
        <v>9</v>
      </c>
      <c r="C5857" t="s">
        <v>20</v>
      </c>
      <c r="D5857" t="s">
        <v>1700</v>
      </c>
      <c r="G5857" t="s">
        <v>11017</v>
      </c>
      <c r="H5857" t="s">
        <v>14763</v>
      </c>
      <c r="I5857">
        <v>80</v>
      </c>
      <c r="J5857">
        <v>0</v>
      </c>
      <c r="K5857">
        <v>310.80180399</v>
      </c>
      <c r="U5857" t="s">
        <v>15316</v>
      </c>
    </row>
    <row r="5858" spans="1:21" x14ac:dyDescent="0.25">
      <c r="A5858">
        <v>2012</v>
      </c>
      <c r="B5858">
        <v>9</v>
      </c>
      <c r="C5858" t="s">
        <v>20</v>
      </c>
      <c r="D5858" t="s">
        <v>1701</v>
      </c>
      <c r="E5858" t="s">
        <v>4364</v>
      </c>
      <c r="F5858" t="s">
        <v>8415</v>
      </c>
      <c r="G5858" t="s">
        <v>12457</v>
      </c>
      <c r="H5858" t="s">
        <v>14764</v>
      </c>
      <c r="I5858">
        <v>13379.500006</v>
      </c>
      <c r="J5858">
        <v>0</v>
      </c>
      <c r="K5858">
        <v>10613.32022887001</v>
      </c>
      <c r="L5858" t="s">
        <v>18920</v>
      </c>
      <c r="M5858" t="s">
        <v>18921</v>
      </c>
      <c r="N5858" t="s">
        <v>17173</v>
      </c>
      <c r="O5858" t="s">
        <v>15252</v>
      </c>
      <c r="P5858" t="s">
        <v>18131</v>
      </c>
      <c r="Q5858" t="s">
        <v>17172</v>
      </c>
      <c r="R5858" t="s">
        <v>17173</v>
      </c>
      <c r="S5858" t="s">
        <v>15252</v>
      </c>
      <c r="T5858" t="s">
        <v>18922</v>
      </c>
      <c r="U5858" t="s">
        <v>15317</v>
      </c>
    </row>
    <row r="5859" spans="1:21" x14ac:dyDescent="0.25">
      <c r="A5859">
        <v>2012</v>
      </c>
      <c r="B5859">
        <v>9</v>
      </c>
      <c r="C5859" t="s">
        <v>20</v>
      </c>
      <c r="D5859" t="s">
        <v>1702</v>
      </c>
      <c r="E5859" t="s">
        <v>4365</v>
      </c>
      <c r="F5859" t="s">
        <v>8416</v>
      </c>
      <c r="G5859" t="s">
        <v>12458</v>
      </c>
      <c r="H5859" t="s">
        <v>14293</v>
      </c>
      <c r="I5859">
        <v>8670.8019999999997</v>
      </c>
      <c r="J5859">
        <v>0</v>
      </c>
      <c r="K5859">
        <v>9399.234371079996</v>
      </c>
      <c r="L5859" t="s">
        <v>18675</v>
      </c>
      <c r="M5859" t="s">
        <v>17020</v>
      </c>
      <c r="P5859" t="s">
        <v>17276</v>
      </c>
      <c r="Q5859" t="s">
        <v>15243</v>
      </c>
      <c r="T5859" t="s">
        <v>17021</v>
      </c>
      <c r="U5859" t="s">
        <v>15317</v>
      </c>
    </row>
    <row r="5860" spans="1:21" x14ac:dyDescent="0.25">
      <c r="A5860">
        <v>2012</v>
      </c>
      <c r="B5860">
        <v>9</v>
      </c>
      <c r="C5860" t="s">
        <v>20</v>
      </c>
      <c r="D5860" t="s">
        <v>1703</v>
      </c>
      <c r="E5860" t="s">
        <v>4366</v>
      </c>
      <c r="F5860" t="s">
        <v>8417</v>
      </c>
      <c r="G5860" t="s">
        <v>12459</v>
      </c>
      <c r="H5860" t="s">
        <v>14293</v>
      </c>
      <c r="I5860">
        <v>300</v>
      </c>
      <c r="J5860">
        <v>0</v>
      </c>
      <c r="K5860">
        <v>508.56616104</v>
      </c>
      <c r="L5860" t="s">
        <v>18923</v>
      </c>
      <c r="M5860" t="s">
        <v>15243</v>
      </c>
      <c r="N5860" t="s">
        <v>18924</v>
      </c>
      <c r="O5860" t="s">
        <v>15243</v>
      </c>
      <c r="P5860" t="s">
        <v>17175</v>
      </c>
      <c r="Q5860" t="s">
        <v>15252</v>
      </c>
      <c r="T5860" t="s">
        <v>17174</v>
      </c>
      <c r="U5860" t="s">
        <v>15317</v>
      </c>
    </row>
    <row r="5861" spans="1:21" x14ac:dyDescent="0.25">
      <c r="A5861">
        <v>2012</v>
      </c>
      <c r="B5861">
        <v>9</v>
      </c>
      <c r="C5861" t="s">
        <v>20</v>
      </c>
      <c r="D5861" t="s">
        <v>1704</v>
      </c>
      <c r="E5861" t="s">
        <v>3950</v>
      </c>
      <c r="F5861" t="s">
        <v>8000</v>
      </c>
      <c r="G5861" t="s">
        <v>11113</v>
      </c>
      <c r="H5861" t="s">
        <v>14293</v>
      </c>
      <c r="I5861">
        <v>1000</v>
      </c>
      <c r="J5861">
        <v>0</v>
      </c>
      <c r="K5861">
        <v>571.5101972399998</v>
      </c>
      <c r="L5861" t="s">
        <v>17274</v>
      </c>
      <c r="M5861" t="s">
        <v>15243</v>
      </c>
      <c r="N5861" t="s">
        <v>17274</v>
      </c>
      <c r="O5861" t="s">
        <v>15243</v>
      </c>
      <c r="P5861" t="s">
        <v>16957</v>
      </c>
      <c r="Q5861" t="s">
        <v>15243</v>
      </c>
      <c r="T5861" t="s">
        <v>15311</v>
      </c>
      <c r="U5861" t="s">
        <v>15317</v>
      </c>
    </row>
    <row r="5862" spans="1:21" x14ac:dyDescent="0.25">
      <c r="A5862">
        <v>2012</v>
      </c>
      <c r="B5862">
        <v>9</v>
      </c>
      <c r="C5862" t="s">
        <v>20</v>
      </c>
      <c r="D5862" t="s">
        <v>1705</v>
      </c>
      <c r="E5862" t="s">
        <v>4367</v>
      </c>
      <c r="F5862" t="s">
        <v>8418</v>
      </c>
      <c r="G5862" t="s">
        <v>12460</v>
      </c>
      <c r="H5862" t="s">
        <v>14293</v>
      </c>
      <c r="I5862">
        <v>913.91800000000001</v>
      </c>
      <c r="J5862">
        <v>0</v>
      </c>
      <c r="K5862">
        <v>1494.72630063</v>
      </c>
      <c r="L5862" t="s">
        <v>18676</v>
      </c>
      <c r="M5862" t="s">
        <v>17339</v>
      </c>
      <c r="P5862" t="s">
        <v>16998</v>
      </c>
      <c r="Q5862" t="s">
        <v>15250</v>
      </c>
      <c r="T5862" t="s">
        <v>17340</v>
      </c>
      <c r="U5862" t="s">
        <v>15317</v>
      </c>
    </row>
    <row r="5863" spans="1:21" x14ac:dyDescent="0.25">
      <c r="A5863">
        <v>2012</v>
      </c>
      <c r="B5863">
        <v>9</v>
      </c>
      <c r="C5863" t="s">
        <v>20</v>
      </c>
      <c r="D5863" t="s">
        <v>1706</v>
      </c>
      <c r="G5863" t="s">
        <v>11114</v>
      </c>
      <c r="H5863" t="s">
        <v>14296</v>
      </c>
      <c r="I5863">
        <v>112.75</v>
      </c>
      <c r="J5863">
        <v>0</v>
      </c>
      <c r="K5863">
        <v>7.42138235</v>
      </c>
      <c r="U5863" t="s">
        <v>15316</v>
      </c>
    </row>
    <row r="5864" spans="1:21" x14ac:dyDescent="0.25">
      <c r="A5864">
        <v>2012</v>
      </c>
      <c r="B5864">
        <v>9</v>
      </c>
      <c r="C5864" t="s">
        <v>20</v>
      </c>
      <c r="D5864" t="s">
        <v>1707</v>
      </c>
      <c r="E5864" t="s">
        <v>4368</v>
      </c>
      <c r="F5864" t="s">
        <v>8419</v>
      </c>
      <c r="G5864" t="s">
        <v>11111</v>
      </c>
      <c r="H5864" t="s">
        <v>14764</v>
      </c>
      <c r="I5864">
        <v>2229.9999939999998</v>
      </c>
      <c r="J5864">
        <v>0</v>
      </c>
      <c r="K5864">
        <v>3341.5155175699979</v>
      </c>
      <c r="L5864" t="s">
        <v>18920</v>
      </c>
      <c r="M5864" t="s">
        <v>18921</v>
      </c>
      <c r="N5864" t="s">
        <v>17033</v>
      </c>
      <c r="O5864" t="s">
        <v>15252</v>
      </c>
      <c r="P5864" t="s">
        <v>17586</v>
      </c>
      <c r="Q5864" t="s">
        <v>17172</v>
      </c>
      <c r="R5864" t="s">
        <v>17173</v>
      </c>
      <c r="S5864" t="s">
        <v>15252</v>
      </c>
      <c r="T5864" t="s">
        <v>18922</v>
      </c>
      <c r="U5864" t="s">
        <v>15317</v>
      </c>
    </row>
    <row r="5865" spans="1:21" x14ac:dyDescent="0.25">
      <c r="A5865">
        <v>2012</v>
      </c>
      <c r="B5865">
        <v>9</v>
      </c>
      <c r="C5865" t="s">
        <v>20</v>
      </c>
      <c r="D5865" t="s">
        <v>1708</v>
      </c>
      <c r="G5865" t="s">
        <v>12461</v>
      </c>
      <c r="H5865" t="s">
        <v>14296</v>
      </c>
      <c r="I5865">
        <v>290</v>
      </c>
      <c r="J5865">
        <v>0</v>
      </c>
      <c r="K5865">
        <v>34.508784759999998</v>
      </c>
      <c r="U5865" t="s">
        <v>15316</v>
      </c>
    </row>
    <row r="5866" spans="1:21" x14ac:dyDescent="0.25">
      <c r="A5866">
        <v>2012</v>
      </c>
      <c r="B5866">
        <v>9</v>
      </c>
      <c r="C5866" t="s">
        <v>20</v>
      </c>
      <c r="D5866" t="s">
        <v>1709</v>
      </c>
      <c r="G5866" t="s">
        <v>12462</v>
      </c>
      <c r="H5866" t="s">
        <v>14764</v>
      </c>
      <c r="I5866">
        <v>246.2</v>
      </c>
      <c r="J5866">
        <v>0</v>
      </c>
      <c r="K5866">
        <v>282.31524895999991</v>
      </c>
      <c r="P5866" t="s">
        <v>17275</v>
      </c>
      <c r="Q5866" t="s">
        <v>17172</v>
      </c>
      <c r="R5866" t="s">
        <v>17173</v>
      </c>
      <c r="S5866" t="s">
        <v>15252</v>
      </c>
      <c r="T5866" t="s">
        <v>17174</v>
      </c>
      <c r="U5866" t="s">
        <v>15317</v>
      </c>
    </row>
    <row r="5867" spans="1:21" x14ac:dyDescent="0.25">
      <c r="A5867">
        <v>2012</v>
      </c>
      <c r="B5867">
        <v>9</v>
      </c>
      <c r="C5867" t="s">
        <v>20</v>
      </c>
      <c r="D5867" t="s">
        <v>1710</v>
      </c>
      <c r="E5867" t="s">
        <v>4369</v>
      </c>
      <c r="F5867" t="s">
        <v>8420</v>
      </c>
      <c r="G5867" t="s">
        <v>12463</v>
      </c>
      <c r="H5867" t="s">
        <v>14298</v>
      </c>
      <c r="I5867">
        <v>3482.7</v>
      </c>
      <c r="J5867">
        <v>0</v>
      </c>
      <c r="K5867">
        <v>2124.5188956100001</v>
      </c>
      <c r="L5867" t="s">
        <v>16958</v>
      </c>
      <c r="M5867" t="s">
        <v>15243</v>
      </c>
      <c r="N5867" t="s">
        <v>16958</v>
      </c>
      <c r="O5867" t="s">
        <v>15243</v>
      </c>
      <c r="P5867" t="s">
        <v>16958</v>
      </c>
      <c r="Q5867" t="s">
        <v>15243</v>
      </c>
      <c r="T5867" t="s">
        <v>15311</v>
      </c>
      <c r="U5867" t="s">
        <v>15317</v>
      </c>
    </row>
    <row r="5868" spans="1:21" x14ac:dyDescent="0.25">
      <c r="A5868">
        <v>2012</v>
      </c>
      <c r="B5868">
        <v>9</v>
      </c>
      <c r="C5868" t="s">
        <v>20</v>
      </c>
      <c r="D5868" t="s">
        <v>1711</v>
      </c>
      <c r="G5868" t="s">
        <v>12464</v>
      </c>
      <c r="H5868" t="s">
        <v>14298</v>
      </c>
      <c r="I5868">
        <v>2000</v>
      </c>
      <c r="J5868">
        <v>0</v>
      </c>
      <c r="K5868">
        <v>1669.8316953599999</v>
      </c>
      <c r="P5868" t="s">
        <v>15292</v>
      </c>
      <c r="Q5868" t="s">
        <v>15243</v>
      </c>
      <c r="T5868" t="s">
        <v>15311</v>
      </c>
      <c r="U5868" t="s">
        <v>15317</v>
      </c>
    </row>
    <row r="5869" spans="1:21" x14ac:dyDescent="0.25">
      <c r="A5869">
        <v>2012</v>
      </c>
      <c r="B5869">
        <v>9</v>
      </c>
      <c r="C5869" t="s">
        <v>20</v>
      </c>
      <c r="D5869" t="s">
        <v>2257</v>
      </c>
      <c r="G5869" t="s">
        <v>13246</v>
      </c>
      <c r="H5869" t="s">
        <v>14765</v>
      </c>
      <c r="I5869">
        <v>5780</v>
      </c>
      <c r="J5869">
        <v>0</v>
      </c>
      <c r="K5869">
        <v>4575.5137138</v>
      </c>
      <c r="R5869" t="s">
        <v>17180</v>
      </c>
      <c r="S5869" t="s">
        <v>17589</v>
      </c>
      <c r="T5869" t="s">
        <v>16961</v>
      </c>
      <c r="U5869" t="s">
        <v>15317</v>
      </c>
    </row>
    <row r="5870" spans="1:21" x14ac:dyDescent="0.25">
      <c r="A5870">
        <v>2012</v>
      </c>
      <c r="B5870">
        <v>9</v>
      </c>
      <c r="C5870" t="s">
        <v>20</v>
      </c>
      <c r="D5870" t="s">
        <v>2499</v>
      </c>
      <c r="G5870" t="s">
        <v>13432</v>
      </c>
      <c r="H5870" t="s">
        <v>14293</v>
      </c>
      <c r="I5870">
        <v>100</v>
      </c>
      <c r="J5870">
        <v>0</v>
      </c>
      <c r="K5870">
        <v>68.253624670000022</v>
      </c>
      <c r="U5870" t="s">
        <v>15316</v>
      </c>
    </row>
    <row r="5871" spans="1:21" x14ac:dyDescent="0.25">
      <c r="A5871">
        <v>2012</v>
      </c>
      <c r="B5871">
        <v>9</v>
      </c>
      <c r="C5871" t="s">
        <v>22</v>
      </c>
      <c r="D5871" t="s">
        <v>287</v>
      </c>
      <c r="G5871" t="s">
        <v>10941</v>
      </c>
      <c r="H5871" t="s">
        <v>14221</v>
      </c>
      <c r="I5871">
        <v>1702.782414</v>
      </c>
      <c r="J5871">
        <v>0</v>
      </c>
      <c r="K5871">
        <v>1679.695576460002</v>
      </c>
      <c r="U5871" t="s">
        <v>15316</v>
      </c>
    </row>
    <row r="5872" spans="1:21" x14ac:dyDescent="0.25">
      <c r="A5872">
        <v>2012</v>
      </c>
      <c r="B5872">
        <v>9</v>
      </c>
      <c r="C5872" t="s">
        <v>23</v>
      </c>
      <c r="D5872" t="s">
        <v>289</v>
      </c>
      <c r="G5872" t="s">
        <v>10942</v>
      </c>
      <c r="H5872" t="s">
        <v>14222</v>
      </c>
      <c r="I5872">
        <v>94.114659000000003</v>
      </c>
      <c r="J5872">
        <v>0</v>
      </c>
      <c r="K5872">
        <v>73.642565269999977</v>
      </c>
      <c r="U5872" t="s">
        <v>15316</v>
      </c>
    </row>
    <row r="5873" spans="1:21" x14ac:dyDescent="0.25">
      <c r="A5873">
        <v>2012</v>
      </c>
      <c r="B5873">
        <v>9</v>
      </c>
      <c r="C5873" t="s">
        <v>23</v>
      </c>
      <c r="D5873" t="s">
        <v>290</v>
      </c>
      <c r="G5873" t="s">
        <v>10957</v>
      </c>
      <c r="H5873" t="s">
        <v>14222</v>
      </c>
      <c r="I5873">
        <v>6.7737259999999999</v>
      </c>
      <c r="J5873">
        <v>0</v>
      </c>
      <c r="K5873">
        <v>0.92356048000000002</v>
      </c>
      <c r="U5873" t="s">
        <v>15316</v>
      </c>
    </row>
    <row r="5874" spans="1:21" x14ac:dyDescent="0.25">
      <c r="A5874">
        <v>2012</v>
      </c>
      <c r="B5874">
        <v>9</v>
      </c>
      <c r="C5874" t="s">
        <v>24</v>
      </c>
      <c r="D5874" t="s">
        <v>292</v>
      </c>
      <c r="E5874" t="s">
        <v>4370</v>
      </c>
      <c r="F5874" t="s">
        <v>8421</v>
      </c>
      <c r="G5874" t="s">
        <v>11163</v>
      </c>
      <c r="H5874" t="s">
        <v>14308</v>
      </c>
      <c r="I5874">
        <v>1680.4369879999999</v>
      </c>
      <c r="J5874">
        <v>0</v>
      </c>
      <c r="K5874">
        <v>1384.0988843599989</v>
      </c>
      <c r="U5874" t="s">
        <v>15316</v>
      </c>
    </row>
    <row r="5875" spans="1:21" x14ac:dyDescent="0.25">
      <c r="A5875">
        <v>2012</v>
      </c>
      <c r="B5875">
        <v>9</v>
      </c>
      <c r="C5875" t="s">
        <v>21</v>
      </c>
      <c r="D5875" t="s">
        <v>1712</v>
      </c>
      <c r="G5875" t="s">
        <v>12465</v>
      </c>
      <c r="H5875" t="s">
        <v>14544</v>
      </c>
      <c r="I5875">
        <v>34.549999999999997</v>
      </c>
      <c r="J5875">
        <v>0</v>
      </c>
      <c r="K5875">
        <v>29.79565084</v>
      </c>
      <c r="U5875" t="s">
        <v>15316</v>
      </c>
    </row>
    <row r="5876" spans="1:21" x14ac:dyDescent="0.25">
      <c r="A5876">
        <v>2012</v>
      </c>
      <c r="B5876">
        <v>9</v>
      </c>
      <c r="C5876" t="s">
        <v>29</v>
      </c>
      <c r="D5876" t="s">
        <v>301</v>
      </c>
      <c r="E5876" t="s">
        <v>3953</v>
      </c>
      <c r="F5876" t="s">
        <v>8002</v>
      </c>
      <c r="G5876" t="s">
        <v>11172</v>
      </c>
      <c r="H5876" t="s">
        <v>14764</v>
      </c>
      <c r="I5876">
        <v>1579.7</v>
      </c>
      <c r="J5876">
        <v>0</v>
      </c>
      <c r="K5876">
        <v>1515.45768017</v>
      </c>
      <c r="L5876" t="s">
        <v>15210</v>
      </c>
      <c r="M5876" t="s">
        <v>15250</v>
      </c>
      <c r="N5876" t="s">
        <v>16908</v>
      </c>
      <c r="O5876" t="s">
        <v>15244</v>
      </c>
      <c r="P5876" t="s">
        <v>16963</v>
      </c>
      <c r="Q5876" t="s">
        <v>15239</v>
      </c>
      <c r="R5876" t="s">
        <v>17173</v>
      </c>
      <c r="S5876" t="s">
        <v>15252</v>
      </c>
      <c r="T5876" t="s">
        <v>18680</v>
      </c>
      <c r="U5876" t="s">
        <v>15317</v>
      </c>
    </row>
    <row r="5877" spans="1:21" x14ac:dyDescent="0.25">
      <c r="A5877">
        <v>2012</v>
      </c>
      <c r="B5877">
        <v>9</v>
      </c>
      <c r="C5877" t="s">
        <v>30</v>
      </c>
      <c r="D5877" t="s">
        <v>1713</v>
      </c>
      <c r="E5877" t="s">
        <v>4371</v>
      </c>
      <c r="F5877" t="s">
        <v>8422</v>
      </c>
      <c r="G5877" t="s">
        <v>12466</v>
      </c>
      <c r="H5877" t="s">
        <v>14298</v>
      </c>
      <c r="I5877">
        <v>13</v>
      </c>
      <c r="J5877">
        <v>0</v>
      </c>
      <c r="K5877">
        <v>18.001231919999999</v>
      </c>
      <c r="L5877" t="s">
        <v>18681</v>
      </c>
      <c r="M5877" t="s">
        <v>18682</v>
      </c>
      <c r="N5877" t="s">
        <v>15197</v>
      </c>
      <c r="O5877" t="s">
        <v>15239</v>
      </c>
      <c r="T5877" t="s">
        <v>18683</v>
      </c>
      <c r="U5877" t="s">
        <v>15317</v>
      </c>
    </row>
    <row r="5878" spans="1:21" x14ac:dyDescent="0.25">
      <c r="A5878">
        <v>2012</v>
      </c>
      <c r="B5878">
        <v>10</v>
      </c>
      <c r="C5878" t="s">
        <v>26</v>
      </c>
      <c r="D5878" t="s">
        <v>303</v>
      </c>
      <c r="E5878" t="s">
        <v>3955</v>
      </c>
      <c r="F5878" t="s">
        <v>7286</v>
      </c>
      <c r="G5878" t="s">
        <v>12467</v>
      </c>
      <c r="H5878" t="s">
        <v>14309</v>
      </c>
      <c r="I5878">
        <v>282.66473200000001</v>
      </c>
      <c r="J5878">
        <v>0</v>
      </c>
      <c r="K5878">
        <v>313.80148000999981</v>
      </c>
      <c r="T5878" s="124" t="s">
        <v>15315</v>
      </c>
      <c r="U5878" s="124" t="s">
        <v>15317</v>
      </c>
    </row>
    <row r="5879" spans="1:21" x14ac:dyDescent="0.25">
      <c r="A5879">
        <v>2012</v>
      </c>
      <c r="B5879">
        <v>10</v>
      </c>
      <c r="C5879" t="s">
        <v>25</v>
      </c>
      <c r="D5879" t="s">
        <v>305</v>
      </c>
      <c r="E5879" t="s">
        <v>4372</v>
      </c>
      <c r="F5879" t="s">
        <v>8004</v>
      </c>
      <c r="G5879" t="s">
        <v>11176</v>
      </c>
      <c r="H5879" t="s">
        <v>14309</v>
      </c>
      <c r="I5879">
        <v>252.915235</v>
      </c>
      <c r="J5879">
        <v>0</v>
      </c>
      <c r="K5879">
        <v>246.4312620800001</v>
      </c>
      <c r="T5879" s="124" t="s">
        <v>15315</v>
      </c>
      <c r="U5879" s="124" t="s">
        <v>15317</v>
      </c>
    </row>
    <row r="5880" spans="1:21" x14ac:dyDescent="0.25">
      <c r="A5880">
        <v>2012</v>
      </c>
      <c r="B5880">
        <v>10</v>
      </c>
      <c r="C5880" t="s">
        <v>25</v>
      </c>
      <c r="D5880" t="s">
        <v>306</v>
      </c>
      <c r="E5880" t="s">
        <v>3957</v>
      </c>
      <c r="F5880" t="s">
        <v>8423</v>
      </c>
      <c r="G5880" t="s">
        <v>11177</v>
      </c>
      <c r="H5880" t="s">
        <v>14311</v>
      </c>
      <c r="I5880">
        <v>201.057208</v>
      </c>
      <c r="J5880">
        <v>0</v>
      </c>
      <c r="K5880">
        <v>163.38254298999999</v>
      </c>
      <c r="U5880" t="s">
        <v>15316</v>
      </c>
    </row>
    <row r="5881" spans="1:21" x14ac:dyDescent="0.25">
      <c r="A5881">
        <v>2012</v>
      </c>
      <c r="B5881">
        <v>10</v>
      </c>
      <c r="C5881" t="s">
        <v>25</v>
      </c>
      <c r="D5881" t="s">
        <v>307</v>
      </c>
      <c r="E5881" t="s">
        <v>3958</v>
      </c>
      <c r="F5881" t="s">
        <v>7620</v>
      </c>
      <c r="G5881" t="s">
        <v>11178</v>
      </c>
      <c r="H5881" t="s">
        <v>14312</v>
      </c>
      <c r="I5881">
        <v>186.38394500000001</v>
      </c>
      <c r="J5881">
        <v>0</v>
      </c>
      <c r="K5881">
        <v>196.93770015999999</v>
      </c>
      <c r="U5881" t="s">
        <v>15316</v>
      </c>
    </row>
    <row r="5882" spans="1:21" x14ac:dyDescent="0.25">
      <c r="A5882">
        <v>2012</v>
      </c>
      <c r="B5882">
        <v>10</v>
      </c>
      <c r="C5882" t="s">
        <v>25</v>
      </c>
      <c r="D5882" t="s">
        <v>308</v>
      </c>
      <c r="E5882" t="s">
        <v>4373</v>
      </c>
      <c r="F5882" t="s">
        <v>8424</v>
      </c>
      <c r="G5882" t="s">
        <v>11179</v>
      </c>
      <c r="H5882" t="s">
        <v>14766</v>
      </c>
      <c r="I5882">
        <v>359.39312200000001</v>
      </c>
      <c r="J5882">
        <v>0</v>
      </c>
      <c r="K5882">
        <v>355.27276817999922</v>
      </c>
      <c r="N5882" t="s">
        <v>15205</v>
      </c>
      <c r="O5882" t="s">
        <v>15338</v>
      </c>
      <c r="R5882" t="s">
        <v>18685</v>
      </c>
      <c r="S5882" t="s">
        <v>15240</v>
      </c>
      <c r="T5882" t="s">
        <v>17185</v>
      </c>
      <c r="U5882" t="s">
        <v>15317</v>
      </c>
    </row>
    <row r="5883" spans="1:21" x14ac:dyDescent="0.25">
      <c r="A5883">
        <v>2012</v>
      </c>
      <c r="B5883">
        <v>10</v>
      </c>
      <c r="C5883" t="s">
        <v>27</v>
      </c>
      <c r="D5883" t="s">
        <v>309</v>
      </c>
      <c r="E5883" t="s">
        <v>3291</v>
      </c>
      <c r="F5883" t="s">
        <v>8425</v>
      </c>
      <c r="G5883" t="s">
        <v>11180</v>
      </c>
      <c r="H5883" t="s">
        <v>14766</v>
      </c>
      <c r="I5883">
        <v>109.325953</v>
      </c>
      <c r="J5883">
        <v>0</v>
      </c>
      <c r="K5883">
        <v>92.635699620000011</v>
      </c>
      <c r="R5883" t="s">
        <v>18685</v>
      </c>
      <c r="S5883" t="s">
        <v>15240</v>
      </c>
      <c r="T5883" t="s">
        <v>15306</v>
      </c>
      <c r="U5883" t="s">
        <v>15317</v>
      </c>
    </row>
    <row r="5884" spans="1:21" x14ac:dyDescent="0.25">
      <c r="A5884">
        <v>2012</v>
      </c>
      <c r="B5884">
        <v>10</v>
      </c>
      <c r="C5884" t="s">
        <v>27</v>
      </c>
      <c r="D5884" t="s">
        <v>310</v>
      </c>
      <c r="E5884" t="s">
        <v>3292</v>
      </c>
      <c r="F5884" t="s">
        <v>8426</v>
      </c>
      <c r="G5884" t="s">
        <v>11181</v>
      </c>
      <c r="H5884" t="s">
        <v>14767</v>
      </c>
      <c r="I5884">
        <v>777.76795300000003</v>
      </c>
      <c r="J5884">
        <v>0</v>
      </c>
      <c r="K5884">
        <v>801.15367393999975</v>
      </c>
      <c r="U5884" t="s">
        <v>15316</v>
      </c>
    </row>
    <row r="5885" spans="1:21" x14ac:dyDescent="0.25">
      <c r="A5885">
        <v>2012</v>
      </c>
      <c r="B5885">
        <v>10</v>
      </c>
      <c r="C5885" t="s">
        <v>28</v>
      </c>
      <c r="D5885" t="s">
        <v>312</v>
      </c>
      <c r="E5885" t="s">
        <v>3960</v>
      </c>
      <c r="F5885" t="s">
        <v>8427</v>
      </c>
      <c r="G5885" t="s">
        <v>11183</v>
      </c>
      <c r="H5885" t="s">
        <v>14767</v>
      </c>
      <c r="I5885">
        <v>48.169856000000003</v>
      </c>
      <c r="J5885">
        <v>0</v>
      </c>
      <c r="K5885">
        <v>42.019978399999999</v>
      </c>
      <c r="U5885" t="s">
        <v>15316</v>
      </c>
    </row>
    <row r="5886" spans="1:21" x14ac:dyDescent="0.25">
      <c r="A5886">
        <v>2012</v>
      </c>
      <c r="B5886">
        <v>10</v>
      </c>
      <c r="C5886" t="s">
        <v>28</v>
      </c>
      <c r="D5886" t="s">
        <v>313</v>
      </c>
      <c r="E5886" t="s">
        <v>3961</v>
      </c>
      <c r="F5886" t="s">
        <v>8428</v>
      </c>
      <c r="G5886" t="s">
        <v>11184</v>
      </c>
      <c r="H5886" t="s">
        <v>14316</v>
      </c>
      <c r="I5886">
        <v>53.056896999999999</v>
      </c>
      <c r="J5886">
        <v>0</v>
      </c>
      <c r="K5886">
        <v>48.14697013</v>
      </c>
      <c r="U5886" t="s">
        <v>15316</v>
      </c>
    </row>
    <row r="5887" spans="1:21" x14ac:dyDescent="0.25">
      <c r="A5887">
        <v>2012</v>
      </c>
      <c r="B5887">
        <v>10</v>
      </c>
      <c r="C5887" t="s">
        <v>28</v>
      </c>
      <c r="D5887" t="s">
        <v>314</v>
      </c>
      <c r="E5887" t="s">
        <v>3962</v>
      </c>
      <c r="F5887" t="s">
        <v>7622</v>
      </c>
      <c r="G5887" t="s">
        <v>11185</v>
      </c>
      <c r="H5887" t="s">
        <v>14309</v>
      </c>
      <c r="I5887">
        <v>248.891267</v>
      </c>
      <c r="J5887">
        <v>0</v>
      </c>
      <c r="K5887">
        <v>282.90545546999999</v>
      </c>
      <c r="U5887" t="s">
        <v>15316</v>
      </c>
    </row>
    <row r="5888" spans="1:21" x14ac:dyDescent="0.25">
      <c r="A5888">
        <v>2012</v>
      </c>
      <c r="B5888">
        <v>10</v>
      </c>
      <c r="C5888" t="s">
        <v>28</v>
      </c>
      <c r="D5888" t="s">
        <v>316</v>
      </c>
      <c r="E5888" t="s">
        <v>4374</v>
      </c>
      <c r="F5888" t="s">
        <v>8429</v>
      </c>
      <c r="G5888" t="s">
        <v>11187</v>
      </c>
      <c r="H5888" t="s">
        <v>14316</v>
      </c>
      <c r="I5888">
        <v>152.373503</v>
      </c>
      <c r="J5888">
        <v>0</v>
      </c>
      <c r="K5888">
        <v>161.78625812999999</v>
      </c>
      <c r="U5888" t="s">
        <v>15316</v>
      </c>
    </row>
    <row r="5889" spans="1:21" x14ac:dyDescent="0.25">
      <c r="A5889">
        <v>2012</v>
      </c>
      <c r="B5889">
        <v>10</v>
      </c>
      <c r="C5889" t="s">
        <v>28</v>
      </c>
      <c r="D5889" t="s">
        <v>1715</v>
      </c>
      <c r="E5889" t="s">
        <v>4375</v>
      </c>
      <c r="F5889" t="s">
        <v>8430</v>
      </c>
      <c r="G5889" t="s">
        <v>12469</v>
      </c>
      <c r="H5889" t="s">
        <v>14310</v>
      </c>
      <c r="I5889">
        <v>203.00902300000001</v>
      </c>
      <c r="J5889">
        <v>0</v>
      </c>
      <c r="K5889">
        <v>192.50235949</v>
      </c>
      <c r="U5889" t="s">
        <v>15316</v>
      </c>
    </row>
    <row r="5890" spans="1:21" x14ac:dyDescent="0.25">
      <c r="A5890">
        <v>2012</v>
      </c>
      <c r="B5890">
        <v>10</v>
      </c>
      <c r="C5890" t="s">
        <v>20</v>
      </c>
      <c r="D5890" t="s">
        <v>2258</v>
      </c>
      <c r="G5890" t="s">
        <v>11883</v>
      </c>
      <c r="H5890" t="s">
        <v>14311</v>
      </c>
      <c r="I5890">
        <v>159.31024500000001</v>
      </c>
      <c r="J5890">
        <v>0</v>
      </c>
      <c r="K5890">
        <v>149.50820357000001</v>
      </c>
      <c r="U5890" t="s">
        <v>15316</v>
      </c>
    </row>
    <row r="5891" spans="1:21" x14ac:dyDescent="0.25">
      <c r="A5891">
        <v>2012</v>
      </c>
      <c r="B5891">
        <v>10</v>
      </c>
      <c r="C5891" t="s">
        <v>20</v>
      </c>
      <c r="D5891" t="s">
        <v>318</v>
      </c>
      <c r="G5891" t="s">
        <v>10937</v>
      </c>
      <c r="H5891" t="s">
        <v>14768</v>
      </c>
      <c r="I5891">
        <v>0</v>
      </c>
      <c r="J5891">
        <v>0</v>
      </c>
      <c r="K5891">
        <v>39.134563360000001</v>
      </c>
      <c r="U5891" t="s">
        <v>15316</v>
      </c>
    </row>
    <row r="5892" spans="1:21" x14ac:dyDescent="0.25">
      <c r="A5892">
        <v>2012</v>
      </c>
      <c r="B5892">
        <v>10</v>
      </c>
      <c r="C5892" t="s">
        <v>20</v>
      </c>
      <c r="D5892" t="s">
        <v>319</v>
      </c>
      <c r="G5892" t="s">
        <v>11017</v>
      </c>
      <c r="H5892" t="s">
        <v>14769</v>
      </c>
      <c r="I5892">
        <v>1600</v>
      </c>
      <c r="J5892">
        <v>0</v>
      </c>
      <c r="K5892">
        <v>1449.3244128599999</v>
      </c>
      <c r="U5892" t="s">
        <v>15316</v>
      </c>
    </row>
    <row r="5893" spans="1:21" x14ac:dyDescent="0.25">
      <c r="A5893">
        <v>2012</v>
      </c>
      <c r="B5893">
        <v>10</v>
      </c>
      <c r="C5893" t="s">
        <v>22</v>
      </c>
      <c r="D5893" t="s">
        <v>320</v>
      </c>
      <c r="G5893" t="s">
        <v>10941</v>
      </c>
      <c r="H5893" t="s">
        <v>14221</v>
      </c>
      <c r="I5893">
        <v>519.93009800000004</v>
      </c>
      <c r="J5893">
        <v>0</v>
      </c>
      <c r="K5893">
        <v>486.52242560000019</v>
      </c>
      <c r="U5893" t="s">
        <v>15316</v>
      </c>
    </row>
    <row r="5894" spans="1:21" x14ac:dyDescent="0.25">
      <c r="A5894">
        <v>2012</v>
      </c>
      <c r="B5894">
        <v>10</v>
      </c>
      <c r="C5894" t="s">
        <v>23</v>
      </c>
      <c r="D5894" t="s">
        <v>321</v>
      </c>
      <c r="G5894" t="s">
        <v>10942</v>
      </c>
      <c r="H5894" t="s">
        <v>14222</v>
      </c>
      <c r="I5894">
        <v>90.006317999999993</v>
      </c>
      <c r="J5894">
        <v>0</v>
      </c>
      <c r="K5894">
        <v>90.002850419999945</v>
      </c>
      <c r="U5894" t="s">
        <v>15316</v>
      </c>
    </row>
    <row r="5895" spans="1:21" x14ac:dyDescent="0.25">
      <c r="A5895">
        <v>2012</v>
      </c>
      <c r="B5895">
        <v>10</v>
      </c>
      <c r="C5895" t="s">
        <v>23</v>
      </c>
      <c r="D5895" t="s">
        <v>322</v>
      </c>
      <c r="G5895" t="s">
        <v>10957</v>
      </c>
      <c r="H5895" t="s">
        <v>14222</v>
      </c>
      <c r="I5895">
        <v>6.5725819999999997</v>
      </c>
      <c r="J5895">
        <v>0</v>
      </c>
      <c r="K5895">
        <v>5.9479811700000003</v>
      </c>
      <c r="U5895" t="s">
        <v>15316</v>
      </c>
    </row>
    <row r="5896" spans="1:21" x14ac:dyDescent="0.25">
      <c r="A5896">
        <v>2012</v>
      </c>
      <c r="B5896">
        <v>10</v>
      </c>
      <c r="C5896" t="s">
        <v>24</v>
      </c>
      <c r="D5896" t="s">
        <v>324</v>
      </c>
      <c r="E5896" t="s">
        <v>3297</v>
      </c>
      <c r="F5896" t="s">
        <v>7297</v>
      </c>
      <c r="G5896" t="s">
        <v>11189</v>
      </c>
      <c r="H5896" t="s">
        <v>14315</v>
      </c>
      <c r="I5896">
        <v>344.96936399999998</v>
      </c>
      <c r="J5896">
        <v>0</v>
      </c>
      <c r="K5896">
        <v>1409.0166876400001</v>
      </c>
      <c r="U5896" t="s">
        <v>15316</v>
      </c>
    </row>
    <row r="5897" spans="1:21" x14ac:dyDescent="0.25">
      <c r="A5897">
        <v>2012</v>
      </c>
      <c r="B5897">
        <v>10</v>
      </c>
      <c r="C5897" t="s">
        <v>24</v>
      </c>
      <c r="D5897" t="s">
        <v>325</v>
      </c>
      <c r="E5897" t="s">
        <v>4376</v>
      </c>
      <c r="F5897" t="s">
        <v>8431</v>
      </c>
      <c r="G5897" t="s">
        <v>11190</v>
      </c>
      <c r="H5897" t="s">
        <v>14767</v>
      </c>
      <c r="I5897">
        <v>70.581350999999998</v>
      </c>
      <c r="J5897">
        <v>0</v>
      </c>
      <c r="K5897">
        <v>73.212112790000006</v>
      </c>
      <c r="U5897" t="s">
        <v>15316</v>
      </c>
    </row>
    <row r="5898" spans="1:21" x14ac:dyDescent="0.25">
      <c r="A5898">
        <v>2012</v>
      </c>
      <c r="B5898">
        <v>10</v>
      </c>
      <c r="C5898" t="s">
        <v>24</v>
      </c>
      <c r="D5898" t="s">
        <v>327</v>
      </c>
      <c r="E5898" t="s">
        <v>4377</v>
      </c>
      <c r="F5898" t="s">
        <v>8432</v>
      </c>
      <c r="G5898" t="s">
        <v>13248</v>
      </c>
      <c r="H5898" t="s">
        <v>14317</v>
      </c>
      <c r="I5898">
        <v>60.687157999999997</v>
      </c>
      <c r="J5898">
        <v>0</v>
      </c>
      <c r="K5898">
        <v>55.993340379999992</v>
      </c>
      <c r="L5898" t="s">
        <v>16964</v>
      </c>
      <c r="M5898" t="s">
        <v>16850</v>
      </c>
      <c r="P5898" t="s">
        <v>15180</v>
      </c>
      <c r="Q5898" t="s">
        <v>15239</v>
      </c>
      <c r="T5898" t="s">
        <v>17598</v>
      </c>
      <c r="U5898" t="s">
        <v>15317</v>
      </c>
    </row>
    <row r="5899" spans="1:21" x14ac:dyDescent="0.25">
      <c r="A5899">
        <v>2012</v>
      </c>
      <c r="B5899">
        <v>10</v>
      </c>
      <c r="C5899" t="s">
        <v>24</v>
      </c>
      <c r="D5899" t="s">
        <v>328</v>
      </c>
      <c r="E5899" t="s">
        <v>4378</v>
      </c>
      <c r="F5899" t="s">
        <v>7627</v>
      </c>
      <c r="G5899" t="s">
        <v>11193</v>
      </c>
      <c r="H5899" t="s">
        <v>14318</v>
      </c>
      <c r="I5899">
        <v>115.202033</v>
      </c>
      <c r="J5899">
        <v>0</v>
      </c>
      <c r="K5899">
        <v>125.82452642</v>
      </c>
      <c r="L5899" t="s">
        <v>15205</v>
      </c>
      <c r="M5899" t="s">
        <v>15338</v>
      </c>
      <c r="T5899" t="s">
        <v>15340</v>
      </c>
      <c r="U5899" t="s">
        <v>15317</v>
      </c>
    </row>
    <row r="5900" spans="1:21" x14ac:dyDescent="0.25">
      <c r="A5900">
        <v>2012</v>
      </c>
      <c r="B5900">
        <v>10</v>
      </c>
      <c r="C5900" t="s">
        <v>24</v>
      </c>
      <c r="D5900" t="s">
        <v>329</v>
      </c>
      <c r="E5900" t="s">
        <v>3583</v>
      </c>
      <c r="F5900" t="s">
        <v>8433</v>
      </c>
      <c r="G5900" t="s">
        <v>12470</v>
      </c>
      <c r="H5900" t="s">
        <v>14767</v>
      </c>
      <c r="I5900">
        <v>213.62360200000001</v>
      </c>
      <c r="J5900">
        <v>0</v>
      </c>
      <c r="K5900">
        <v>252.23413059000009</v>
      </c>
      <c r="U5900" t="s">
        <v>15316</v>
      </c>
    </row>
    <row r="5901" spans="1:21" x14ac:dyDescent="0.25">
      <c r="A5901">
        <v>2012</v>
      </c>
      <c r="B5901">
        <v>10</v>
      </c>
      <c r="C5901" t="s">
        <v>24</v>
      </c>
      <c r="D5901" t="s">
        <v>330</v>
      </c>
      <c r="E5901" t="s">
        <v>4379</v>
      </c>
      <c r="F5901" t="s">
        <v>8011</v>
      </c>
      <c r="G5901" t="s">
        <v>11195</v>
      </c>
      <c r="H5901" t="s">
        <v>14766</v>
      </c>
      <c r="I5901">
        <v>467.640649</v>
      </c>
      <c r="J5901">
        <v>0</v>
      </c>
      <c r="K5901">
        <v>488.78229937999998</v>
      </c>
      <c r="L5901" t="s">
        <v>17277</v>
      </c>
      <c r="M5901" t="s">
        <v>16850</v>
      </c>
      <c r="N5901" t="s">
        <v>18133</v>
      </c>
      <c r="O5901" t="s">
        <v>15240</v>
      </c>
      <c r="P5901" t="s">
        <v>17603</v>
      </c>
      <c r="Q5901" t="s">
        <v>15240</v>
      </c>
      <c r="R5901" t="s">
        <v>18685</v>
      </c>
      <c r="S5901" t="s">
        <v>15240</v>
      </c>
      <c r="T5901" t="s">
        <v>16851</v>
      </c>
      <c r="U5901" t="s">
        <v>15317</v>
      </c>
    </row>
    <row r="5902" spans="1:21" x14ac:dyDescent="0.25">
      <c r="A5902">
        <v>2012</v>
      </c>
      <c r="B5902">
        <v>10</v>
      </c>
      <c r="C5902" t="s">
        <v>24</v>
      </c>
      <c r="D5902" t="s">
        <v>331</v>
      </c>
      <c r="E5902" t="s">
        <v>4380</v>
      </c>
      <c r="F5902" t="s">
        <v>8434</v>
      </c>
      <c r="G5902" t="s">
        <v>11196</v>
      </c>
      <c r="H5902" t="s">
        <v>14317</v>
      </c>
      <c r="I5902">
        <v>138.21668600000001</v>
      </c>
      <c r="J5902">
        <v>0</v>
      </c>
      <c r="K5902">
        <v>130.36119905000001</v>
      </c>
      <c r="N5902" t="s">
        <v>16916</v>
      </c>
      <c r="O5902" t="s">
        <v>15240</v>
      </c>
      <c r="T5902" t="s">
        <v>15306</v>
      </c>
      <c r="U5902" t="s">
        <v>15317</v>
      </c>
    </row>
    <row r="5903" spans="1:21" x14ac:dyDescent="0.25">
      <c r="A5903">
        <v>2012</v>
      </c>
      <c r="B5903">
        <v>10</v>
      </c>
      <c r="C5903" t="s">
        <v>24</v>
      </c>
      <c r="D5903" t="s">
        <v>332</v>
      </c>
      <c r="E5903" t="s">
        <v>4381</v>
      </c>
      <c r="F5903" t="s">
        <v>8435</v>
      </c>
      <c r="G5903" t="s">
        <v>11197</v>
      </c>
      <c r="H5903" t="s">
        <v>14319</v>
      </c>
      <c r="I5903">
        <v>66.658533000000006</v>
      </c>
      <c r="J5903">
        <v>0</v>
      </c>
      <c r="K5903">
        <v>65.814718809999988</v>
      </c>
      <c r="U5903" t="s">
        <v>15316</v>
      </c>
    </row>
    <row r="5904" spans="1:21" x14ac:dyDescent="0.25">
      <c r="A5904">
        <v>2012</v>
      </c>
      <c r="B5904">
        <v>10</v>
      </c>
      <c r="C5904" t="s">
        <v>24</v>
      </c>
      <c r="D5904" t="s">
        <v>1716</v>
      </c>
      <c r="E5904" t="s">
        <v>3301</v>
      </c>
      <c r="F5904" t="s">
        <v>7302</v>
      </c>
      <c r="G5904" t="s">
        <v>12471</v>
      </c>
      <c r="H5904" t="s">
        <v>14315</v>
      </c>
      <c r="I5904">
        <v>46.315809000000002</v>
      </c>
      <c r="J5904">
        <v>0</v>
      </c>
      <c r="K5904">
        <v>48.41565330000001</v>
      </c>
      <c r="U5904" t="s">
        <v>15316</v>
      </c>
    </row>
    <row r="5905" spans="1:21" x14ac:dyDescent="0.25">
      <c r="A5905">
        <v>2012</v>
      </c>
      <c r="B5905">
        <v>10</v>
      </c>
      <c r="C5905" t="s">
        <v>24</v>
      </c>
      <c r="D5905" t="s">
        <v>2259</v>
      </c>
      <c r="E5905" t="s">
        <v>4378</v>
      </c>
      <c r="F5905" t="s">
        <v>8436</v>
      </c>
      <c r="G5905" t="s">
        <v>13249</v>
      </c>
      <c r="H5905" t="s">
        <v>14318</v>
      </c>
      <c r="I5905">
        <v>42.048181</v>
      </c>
      <c r="J5905">
        <v>0</v>
      </c>
      <c r="K5905">
        <v>43.334342749999998</v>
      </c>
      <c r="L5905" t="s">
        <v>15205</v>
      </c>
      <c r="M5905" t="s">
        <v>15338</v>
      </c>
      <c r="T5905" t="s">
        <v>15340</v>
      </c>
      <c r="U5905" t="s">
        <v>15317</v>
      </c>
    </row>
    <row r="5906" spans="1:21" x14ac:dyDescent="0.25">
      <c r="A5906">
        <v>2012</v>
      </c>
      <c r="B5906">
        <v>10</v>
      </c>
      <c r="C5906" t="s">
        <v>24</v>
      </c>
      <c r="D5906" t="s">
        <v>2261</v>
      </c>
      <c r="E5906" t="s">
        <v>3586</v>
      </c>
      <c r="F5906" t="s">
        <v>7628</v>
      </c>
      <c r="G5906" t="s">
        <v>13069</v>
      </c>
      <c r="H5906" t="s">
        <v>14318</v>
      </c>
      <c r="I5906">
        <v>71.533100000000005</v>
      </c>
      <c r="J5906">
        <v>0</v>
      </c>
      <c r="K5906">
        <v>68.289473869999995</v>
      </c>
      <c r="U5906" t="s">
        <v>15316</v>
      </c>
    </row>
    <row r="5907" spans="1:21" x14ac:dyDescent="0.25">
      <c r="A5907">
        <v>2012</v>
      </c>
      <c r="B5907">
        <v>10</v>
      </c>
      <c r="C5907" t="s">
        <v>21</v>
      </c>
      <c r="D5907" t="s">
        <v>1717</v>
      </c>
      <c r="G5907" t="s">
        <v>12472</v>
      </c>
      <c r="H5907" t="s">
        <v>14770</v>
      </c>
      <c r="I5907">
        <v>81.616923</v>
      </c>
      <c r="J5907">
        <v>0</v>
      </c>
      <c r="K5907">
        <v>79.951254730000002</v>
      </c>
      <c r="R5907" t="s">
        <v>18925</v>
      </c>
      <c r="S5907" t="s">
        <v>15240</v>
      </c>
      <c r="T5907" t="s">
        <v>15306</v>
      </c>
      <c r="U5907" t="s">
        <v>15317</v>
      </c>
    </row>
    <row r="5908" spans="1:21" x14ac:dyDescent="0.25">
      <c r="A5908">
        <v>2012</v>
      </c>
      <c r="B5908">
        <v>10</v>
      </c>
      <c r="C5908" t="s">
        <v>21</v>
      </c>
      <c r="D5908" t="s">
        <v>2262</v>
      </c>
      <c r="E5908" t="s">
        <v>3968</v>
      </c>
      <c r="F5908" t="s">
        <v>8437</v>
      </c>
      <c r="G5908" t="s">
        <v>13250</v>
      </c>
      <c r="H5908" t="s">
        <v>14767</v>
      </c>
      <c r="I5908">
        <v>3</v>
      </c>
      <c r="J5908">
        <v>0</v>
      </c>
      <c r="K5908">
        <v>2.76</v>
      </c>
      <c r="L5908" t="s">
        <v>17597</v>
      </c>
      <c r="M5908" t="s">
        <v>17493</v>
      </c>
      <c r="T5908" t="s">
        <v>17598</v>
      </c>
      <c r="U5908" t="s">
        <v>15317</v>
      </c>
    </row>
    <row r="5909" spans="1:21" x14ac:dyDescent="0.25">
      <c r="A5909">
        <v>2012</v>
      </c>
      <c r="B5909">
        <v>10</v>
      </c>
      <c r="C5909" t="s">
        <v>29</v>
      </c>
      <c r="D5909" t="s">
        <v>340</v>
      </c>
      <c r="E5909" t="s">
        <v>4382</v>
      </c>
      <c r="F5909" t="s">
        <v>8438</v>
      </c>
      <c r="G5909" t="s">
        <v>11205</v>
      </c>
      <c r="H5909" t="s">
        <v>14766</v>
      </c>
      <c r="I5909">
        <v>258.29848099999998</v>
      </c>
      <c r="J5909">
        <v>0</v>
      </c>
      <c r="K5909">
        <v>258.28846864000002</v>
      </c>
      <c r="L5909" t="s">
        <v>17605</v>
      </c>
      <c r="M5909" t="s">
        <v>16843</v>
      </c>
      <c r="N5909" t="s">
        <v>17599</v>
      </c>
      <c r="O5909" t="s">
        <v>17600</v>
      </c>
      <c r="P5909" t="s">
        <v>16965</v>
      </c>
      <c r="Q5909" t="s">
        <v>16852</v>
      </c>
      <c r="R5909" t="s">
        <v>18685</v>
      </c>
      <c r="S5909" t="s">
        <v>15240</v>
      </c>
      <c r="T5909" t="s">
        <v>17601</v>
      </c>
      <c r="U5909" t="s">
        <v>15317</v>
      </c>
    </row>
    <row r="5910" spans="1:21" x14ac:dyDescent="0.25">
      <c r="A5910">
        <v>2012</v>
      </c>
      <c r="B5910">
        <v>10</v>
      </c>
      <c r="C5910" t="s">
        <v>29</v>
      </c>
      <c r="D5910" t="s">
        <v>341</v>
      </c>
      <c r="E5910" t="s">
        <v>4383</v>
      </c>
      <c r="F5910" t="s">
        <v>8014</v>
      </c>
      <c r="G5910" t="s">
        <v>11206</v>
      </c>
      <c r="H5910" t="s">
        <v>14766</v>
      </c>
      <c r="I5910">
        <v>2158.5173460000001</v>
      </c>
      <c r="J5910">
        <v>0</v>
      </c>
      <c r="K5910">
        <v>2294.6716294599978</v>
      </c>
      <c r="L5910" t="s">
        <v>18687</v>
      </c>
      <c r="M5910" t="s">
        <v>16850</v>
      </c>
      <c r="R5910" t="s">
        <v>18685</v>
      </c>
      <c r="S5910" t="s">
        <v>15240</v>
      </c>
      <c r="T5910" t="s">
        <v>16851</v>
      </c>
      <c r="U5910" t="s">
        <v>15317</v>
      </c>
    </row>
    <row r="5911" spans="1:21" x14ac:dyDescent="0.25">
      <c r="A5911">
        <v>2012</v>
      </c>
      <c r="B5911">
        <v>10</v>
      </c>
      <c r="C5911" t="s">
        <v>29</v>
      </c>
      <c r="D5911" t="s">
        <v>342</v>
      </c>
      <c r="E5911" t="s">
        <v>3304</v>
      </c>
      <c r="F5911" t="s">
        <v>7630</v>
      </c>
      <c r="G5911" t="s">
        <v>11207</v>
      </c>
      <c r="H5911" t="s">
        <v>14766</v>
      </c>
      <c r="I5911">
        <v>7048.1841169999998</v>
      </c>
      <c r="J5911">
        <v>0</v>
      </c>
      <c r="K5911">
        <v>6984.1586261700004</v>
      </c>
      <c r="L5911" t="s">
        <v>16964</v>
      </c>
      <c r="M5911" t="s">
        <v>16850</v>
      </c>
      <c r="N5911" t="s">
        <v>17595</v>
      </c>
      <c r="O5911" t="s">
        <v>15240</v>
      </c>
      <c r="R5911" t="s">
        <v>18685</v>
      </c>
      <c r="S5911" t="s">
        <v>15240</v>
      </c>
      <c r="T5911" t="s">
        <v>16851</v>
      </c>
      <c r="U5911" t="s">
        <v>15317</v>
      </c>
    </row>
    <row r="5912" spans="1:21" x14ac:dyDescent="0.25">
      <c r="A5912">
        <v>2012</v>
      </c>
      <c r="B5912">
        <v>10</v>
      </c>
      <c r="C5912" t="s">
        <v>29</v>
      </c>
      <c r="D5912" t="s">
        <v>343</v>
      </c>
      <c r="E5912" t="s">
        <v>4384</v>
      </c>
      <c r="F5912" t="s">
        <v>8439</v>
      </c>
      <c r="G5912" t="s">
        <v>11208</v>
      </c>
      <c r="H5912" t="s">
        <v>14766</v>
      </c>
      <c r="I5912">
        <v>269.268551</v>
      </c>
      <c r="J5912">
        <v>0</v>
      </c>
      <c r="K5912">
        <v>268.97465614999999</v>
      </c>
      <c r="L5912" t="s">
        <v>15205</v>
      </c>
      <c r="M5912" t="s">
        <v>15338</v>
      </c>
      <c r="N5912" t="s">
        <v>15205</v>
      </c>
      <c r="O5912" t="s">
        <v>15338</v>
      </c>
      <c r="R5912" t="s">
        <v>18685</v>
      </c>
      <c r="S5912" t="s">
        <v>15240</v>
      </c>
      <c r="T5912" t="s">
        <v>17185</v>
      </c>
      <c r="U5912" t="s">
        <v>15317</v>
      </c>
    </row>
    <row r="5913" spans="1:21" x14ac:dyDescent="0.25">
      <c r="A5913">
        <v>2012</v>
      </c>
      <c r="B5913">
        <v>10</v>
      </c>
      <c r="C5913" t="s">
        <v>29</v>
      </c>
      <c r="D5913" t="s">
        <v>346</v>
      </c>
      <c r="E5913" t="s">
        <v>3970</v>
      </c>
      <c r="F5913" t="s">
        <v>8015</v>
      </c>
      <c r="G5913" t="s">
        <v>11211</v>
      </c>
      <c r="H5913" t="s">
        <v>14317</v>
      </c>
      <c r="I5913">
        <v>715.79486199999997</v>
      </c>
      <c r="J5913">
        <v>0</v>
      </c>
      <c r="K5913">
        <v>763.82673756000008</v>
      </c>
      <c r="T5913" s="124" t="s">
        <v>15307</v>
      </c>
      <c r="U5913" s="124" t="s">
        <v>15317</v>
      </c>
    </row>
    <row r="5914" spans="1:21" x14ac:dyDescent="0.25">
      <c r="A5914">
        <v>2012</v>
      </c>
      <c r="B5914">
        <v>10</v>
      </c>
      <c r="C5914" t="s">
        <v>29</v>
      </c>
      <c r="D5914" t="s">
        <v>347</v>
      </c>
      <c r="E5914" t="s">
        <v>4385</v>
      </c>
      <c r="F5914" t="s">
        <v>8440</v>
      </c>
      <c r="G5914" t="s">
        <v>11212</v>
      </c>
      <c r="H5914" t="s">
        <v>14317</v>
      </c>
      <c r="I5914">
        <v>378.19214699999998</v>
      </c>
      <c r="J5914">
        <v>0</v>
      </c>
      <c r="K5914">
        <v>349.16915632000001</v>
      </c>
      <c r="L5914" t="s">
        <v>15228</v>
      </c>
      <c r="M5914" t="s">
        <v>15242</v>
      </c>
      <c r="N5914" t="s">
        <v>15180</v>
      </c>
      <c r="O5914" t="s">
        <v>15239</v>
      </c>
      <c r="P5914" t="s">
        <v>15347</v>
      </c>
      <c r="Q5914" t="s">
        <v>15242</v>
      </c>
      <c r="T5914" t="s">
        <v>17264</v>
      </c>
      <c r="U5914" t="s">
        <v>15317</v>
      </c>
    </row>
    <row r="5915" spans="1:21" x14ac:dyDescent="0.25">
      <c r="A5915">
        <v>2012</v>
      </c>
      <c r="B5915">
        <v>10</v>
      </c>
      <c r="C5915" t="s">
        <v>29</v>
      </c>
      <c r="D5915" t="s">
        <v>1718</v>
      </c>
      <c r="E5915" t="s">
        <v>4386</v>
      </c>
      <c r="F5915" t="s">
        <v>8441</v>
      </c>
      <c r="G5915" t="s">
        <v>12473</v>
      </c>
      <c r="H5915" t="s">
        <v>14317</v>
      </c>
      <c r="I5915">
        <v>51.224840999999998</v>
      </c>
      <c r="J5915">
        <v>0</v>
      </c>
      <c r="K5915">
        <v>25.277861739999999</v>
      </c>
      <c r="T5915" s="124" t="s">
        <v>17003</v>
      </c>
      <c r="U5915" s="124" t="s">
        <v>15317</v>
      </c>
    </row>
    <row r="5916" spans="1:21" x14ac:dyDescent="0.25">
      <c r="A5916">
        <v>2012</v>
      </c>
      <c r="B5916">
        <v>10</v>
      </c>
      <c r="C5916" t="s">
        <v>30</v>
      </c>
      <c r="D5916" t="s">
        <v>1719</v>
      </c>
      <c r="E5916" t="s">
        <v>3590</v>
      </c>
      <c r="F5916" t="s">
        <v>7633</v>
      </c>
      <c r="G5916" t="s">
        <v>12475</v>
      </c>
      <c r="H5916" t="s">
        <v>14766</v>
      </c>
      <c r="I5916">
        <v>106.440625</v>
      </c>
      <c r="J5916">
        <v>0</v>
      </c>
      <c r="K5916">
        <v>1.0034000000000001</v>
      </c>
      <c r="N5916" t="s">
        <v>16964</v>
      </c>
      <c r="O5916" t="s">
        <v>16850</v>
      </c>
      <c r="R5916" t="s">
        <v>18685</v>
      </c>
      <c r="S5916" t="s">
        <v>15240</v>
      </c>
      <c r="T5916" t="s">
        <v>16851</v>
      </c>
      <c r="U5916" t="s">
        <v>15317</v>
      </c>
    </row>
    <row r="5917" spans="1:21" x14ac:dyDescent="0.25">
      <c r="A5917">
        <v>2012</v>
      </c>
      <c r="B5917">
        <v>10</v>
      </c>
      <c r="C5917" t="s">
        <v>30</v>
      </c>
      <c r="D5917" t="s">
        <v>354</v>
      </c>
      <c r="E5917" t="s">
        <v>4387</v>
      </c>
      <c r="F5917" t="s">
        <v>8442</v>
      </c>
      <c r="G5917" t="s">
        <v>11219</v>
      </c>
      <c r="H5917" t="s">
        <v>14317</v>
      </c>
      <c r="I5917">
        <v>100.018462</v>
      </c>
      <c r="J5917">
        <v>0</v>
      </c>
      <c r="K5917">
        <v>433.62751627</v>
      </c>
      <c r="T5917" s="124" t="s">
        <v>15303</v>
      </c>
      <c r="U5917" s="124" t="s">
        <v>15317</v>
      </c>
    </row>
    <row r="5918" spans="1:21" x14ac:dyDescent="0.25">
      <c r="A5918">
        <v>2012</v>
      </c>
      <c r="B5918">
        <v>10</v>
      </c>
      <c r="C5918" t="s">
        <v>30</v>
      </c>
      <c r="D5918" t="s">
        <v>1720</v>
      </c>
      <c r="E5918" t="s">
        <v>4388</v>
      </c>
      <c r="F5918" t="s">
        <v>8443</v>
      </c>
      <c r="G5918" t="s">
        <v>12476</v>
      </c>
      <c r="H5918" t="s">
        <v>14767</v>
      </c>
      <c r="I5918">
        <v>250</v>
      </c>
      <c r="J5918">
        <v>0</v>
      </c>
      <c r="K5918">
        <v>250</v>
      </c>
      <c r="L5918" t="s">
        <v>17034</v>
      </c>
      <c r="M5918" t="s">
        <v>15240</v>
      </c>
      <c r="T5918" t="s">
        <v>15306</v>
      </c>
      <c r="U5918" t="s">
        <v>15317</v>
      </c>
    </row>
    <row r="5919" spans="1:21" x14ac:dyDescent="0.25">
      <c r="A5919">
        <v>2012</v>
      </c>
      <c r="B5919">
        <v>10</v>
      </c>
      <c r="C5919" t="s">
        <v>30</v>
      </c>
      <c r="D5919" t="s">
        <v>1721</v>
      </c>
      <c r="E5919" t="s">
        <v>4389</v>
      </c>
      <c r="F5919" t="s">
        <v>8444</v>
      </c>
      <c r="G5919" t="s">
        <v>13252</v>
      </c>
      <c r="H5919" t="s">
        <v>14317</v>
      </c>
      <c r="I5919">
        <v>314</v>
      </c>
      <c r="J5919">
        <v>0</v>
      </c>
      <c r="K5919">
        <v>317</v>
      </c>
      <c r="T5919" s="124" t="s">
        <v>15307</v>
      </c>
      <c r="U5919" s="124" t="s">
        <v>15317</v>
      </c>
    </row>
    <row r="5920" spans="1:21" x14ac:dyDescent="0.25">
      <c r="A5920">
        <v>2012</v>
      </c>
      <c r="B5920">
        <v>11</v>
      </c>
      <c r="C5920" t="s">
        <v>26</v>
      </c>
      <c r="D5920" t="s">
        <v>355</v>
      </c>
      <c r="E5920" t="s">
        <v>3975</v>
      </c>
      <c r="F5920" t="s">
        <v>8020</v>
      </c>
      <c r="G5920" t="s">
        <v>11220</v>
      </c>
      <c r="H5920" t="s">
        <v>14320</v>
      </c>
      <c r="I5920">
        <v>2446.2312489999999</v>
      </c>
      <c r="J5920">
        <v>0</v>
      </c>
      <c r="K5920">
        <v>2145.77291238</v>
      </c>
      <c r="L5920" t="s">
        <v>18688</v>
      </c>
      <c r="M5920" t="s">
        <v>17515</v>
      </c>
      <c r="N5920" t="s">
        <v>18138</v>
      </c>
      <c r="O5920" t="s">
        <v>17515</v>
      </c>
      <c r="P5920" t="s">
        <v>16853</v>
      </c>
      <c r="Q5920" t="s">
        <v>15246</v>
      </c>
      <c r="R5920" t="s">
        <v>16854</v>
      </c>
      <c r="S5920" t="s">
        <v>15246</v>
      </c>
      <c r="T5920" t="s">
        <v>17640</v>
      </c>
      <c r="U5920" t="s">
        <v>15317</v>
      </c>
    </row>
    <row r="5921" spans="1:21" x14ac:dyDescent="0.25">
      <c r="A5921">
        <v>2012</v>
      </c>
      <c r="B5921">
        <v>11</v>
      </c>
      <c r="C5921" t="s">
        <v>26</v>
      </c>
      <c r="D5921" t="s">
        <v>356</v>
      </c>
      <c r="E5921" t="s">
        <v>4390</v>
      </c>
      <c r="F5921" t="s">
        <v>8445</v>
      </c>
      <c r="G5921" t="s">
        <v>11221</v>
      </c>
      <c r="H5921" t="s">
        <v>14771</v>
      </c>
      <c r="I5921">
        <v>235.81860800000001</v>
      </c>
      <c r="J5921">
        <v>0</v>
      </c>
      <c r="K5921">
        <v>82.096422359999991</v>
      </c>
      <c r="L5921" t="s">
        <v>18926</v>
      </c>
      <c r="M5921" t="s">
        <v>18478</v>
      </c>
      <c r="N5921" t="s">
        <v>18927</v>
      </c>
      <c r="O5921" t="s">
        <v>15246</v>
      </c>
      <c r="P5921" t="s">
        <v>17608</v>
      </c>
      <c r="Q5921" t="s">
        <v>15246</v>
      </c>
      <c r="R5921" t="s">
        <v>17189</v>
      </c>
      <c r="S5921" t="s">
        <v>15246</v>
      </c>
      <c r="T5921" t="s">
        <v>17191</v>
      </c>
      <c r="U5921" t="s">
        <v>15317</v>
      </c>
    </row>
    <row r="5922" spans="1:21" x14ac:dyDescent="0.25">
      <c r="A5922">
        <v>2012</v>
      </c>
      <c r="B5922">
        <v>11</v>
      </c>
      <c r="C5922" t="s">
        <v>25</v>
      </c>
      <c r="D5922" t="s">
        <v>357</v>
      </c>
      <c r="E5922" t="s">
        <v>3977</v>
      </c>
      <c r="F5922" t="s">
        <v>8446</v>
      </c>
      <c r="G5922" t="s">
        <v>13433</v>
      </c>
      <c r="H5922" t="s">
        <v>14746</v>
      </c>
      <c r="I5922">
        <v>3175</v>
      </c>
      <c r="J5922">
        <v>0</v>
      </c>
      <c r="K5922">
        <v>2.4127999999999998</v>
      </c>
      <c r="L5922" t="s">
        <v>17609</v>
      </c>
      <c r="M5922" t="s">
        <v>15246</v>
      </c>
      <c r="N5922" t="s">
        <v>17610</v>
      </c>
      <c r="O5922" t="s">
        <v>17611</v>
      </c>
      <c r="P5922" t="s">
        <v>16917</v>
      </c>
      <c r="Q5922" t="s">
        <v>15246</v>
      </c>
      <c r="R5922" t="s">
        <v>17200</v>
      </c>
      <c r="S5922" t="s">
        <v>15246</v>
      </c>
      <c r="T5922" t="s">
        <v>17612</v>
      </c>
      <c r="U5922" t="s">
        <v>15317</v>
      </c>
    </row>
    <row r="5923" spans="1:21" x14ac:dyDescent="0.25">
      <c r="A5923">
        <v>2012</v>
      </c>
      <c r="B5923">
        <v>11</v>
      </c>
      <c r="C5923" t="s">
        <v>25</v>
      </c>
      <c r="D5923" t="s">
        <v>359</v>
      </c>
      <c r="E5923" t="s">
        <v>4391</v>
      </c>
      <c r="F5923" t="s">
        <v>8447</v>
      </c>
      <c r="G5923" t="s">
        <v>11224</v>
      </c>
      <c r="H5923" t="s">
        <v>14772</v>
      </c>
      <c r="I5923">
        <v>789.54897000000005</v>
      </c>
      <c r="J5923">
        <v>0</v>
      </c>
      <c r="K5923">
        <v>731.41994827999963</v>
      </c>
      <c r="L5923" t="s">
        <v>18880</v>
      </c>
      <c r="M5923" t="s">
        <v>15246</v>
      </c>
      <c r="N5923" t="s">
        <v>18487</v>
      </c>
      <c r="O5923" t="s">
        <v>15246</v>
      </c>
      <c r="P5923" t="s">
        <v>15189</v>
      </c>
      <c r="Q5923" t="s">
        <v>15246</v>
      </c>
      <c r="R5923" t="s">
        <v>18928</v>
      </c>
      <c r="S5923" t="s">
        <v>15246</v>
      </c>
      <c r="T5923" t="s">
        <v>15304</v>
      </c>
      <c r="U5923" t="s">
        <v>15317</v>
      </c>
    </row>
    <row r="5924" spans="1:21" x14ac:dyDescent="0.25">
      <c r="A5924">
        <v>2012</v>
      </c>
      <c r="B5924">
        <v>11</v>
      </c>
      <c r="C5924" t="s">
        <v>25</v>
      </c>
      <c r="D5924" t="s">
        <v>360</v>
      </c>
      <c r="E5924" t="s">
        <v>4392</v>
      </c>
      <c r="F5924" t="s">
        <v>8448</v>
      </c>
      <c r="G5924" t="s">
        <v>11225</v>
      </c>
      <c r="H5924" t="s">
        <v>14326</v>
      </c>
      <c r="I5924">
        <v>2407.580113</v>
      </c>
      <c r="J5924">
        <v>0</v>
      </c>
      <c r="K5924">
        <v>2352.917080350001</v>
      </c>
      <c r="L5924" t="s">
        <v>18929</v>
      </c>
      <c r="M5924" t="s">
        <v>16850</v>
      </c>
      <c r="P5924" t="s">
        <v>17615</v>
      </c>
      <c r="Q5924" t="s">
        <v>16850</v>
      </c>
      <c r="R5924" t="s">
        <v>16856</v>
      </c>
      <c r="S5924" t="s">
        <v>15246</v>
      </c>
      <c r="T5924" t="s">
        <v>17191</v>
      </c>
      <c r="U5924" t="s">
        <v>15317</v>
      </c>
    </row>
    <row r="5925" spans="1:21" x14ac:dyDescent="0.25">
      <c r="A5925">
        <v>2012</v>
      </c>
      <c r="B5925">
        <v>11</v>
      </c>
      <c r="C5925" t="s">
        <v>25</v>
      </c>
      <c r="D5925" t="s">
        <v>362</v>
      </c>
      <c r="E5925" t="s">
        <v>4393</v>
      </c>
      <c r="F5925" t="s">
        <v>7318</v>
      </c>
      <c r="G5925" t="s">
        <v>12478</v>
      </c>
      <c r="H5925" t="s">
        <v>14324</v>
      </c>
      <c r="I5925">
        <v>6263.9888199999996</v>
      </c>
      <c r="J5925">
        <v>0</v>
      </c>
      <c r="K5925">
        <v>6575.6423371300007</v>
      </c>
      <c r="L5925" t="s">
        <v>18930</v>
      </c>
      <c r="M5925" t="s">
        <v>15246</v>
      </c>
      <c r="N5925" t="s">
        <v>18144</v>
      </c>
      <c r="O5925" t="s">
        <v>15246</v>
      </c>
      <c r="P5925" t="s">
        <v>17193</v>
      </c>
      <c r="Q5925" t="s">
        <v>15246</v>
      </c>
      <c r="R5925" t="s">
        <v>17618</v>
      </c>
      <c r="S5925" t="s">
        <v>15246</v>
      </c>
      <c r="T5925" t="s">
        <v>15304</v>
      </c>
      <c r="U5925" t="s">
        <v>15317</v>
      </c>
    </row>
    <row r="5926" spans="1:21" x14ac:dyDescent="0.25">
      <c r="A5926">
        <v>2012</v>
      </c>
      <c r="B5926">
        <v>11</v>
      </c>
      <c r="C5926" t="s">
        <v>25</v>
      </c>
      <c r="D5926" t="s">
        <v>363</v>
      </c>
      <c r="E5926" t="s">
        <v>4394</v>
      </c>
      <c r="F5926" t="s">
        <v>8449</v>
      </c>
      <c r="G5926" t="s">
        <v>12479</v>
      </c>
      <c r="H5926" t="s">
        <v>14773</v>
      </c>
      <c r="I5926">
        <v>22946.447886000002</v>
      </c>
      <c r="J5926">
        <v>0</v>
      </c>
      <c r="K5926">
        <v>25667.312981840008</v>
      </c>
      <c r="L5926" t="s">
        <v>18931</v>
      </c>
      <c r="M5926" t="s">
        <v>15246</v>
      </c>
      <c r="N5926" t="s">
        <v>18932</v>
      </c>
      <c r="O5926" t="s">
        <v>15246</v>
      </c>
      <c r="P5926" t="s">
        <v>15198</v>
      </c>
      <c r="Q5926" t="s">
        <v>15246</v>
      </c>
      <c r="R5926" t="s">
        <v>17643</v>
      </c>
      <c r="S5926" t="s">
        <v>15246</v>
      </c>
      <c r="T5926" t="s">
        <v>15304</v>
      </c>
      <c r="U5926" t="s">
        <v>15317</v>
      </c>
    </row>
    <row r="5927" spans="1:21" x14ac:dyDescent="0.25">
      <c r="A5927">
        <v>2012</v>
      </c>
      <c r="B5927">
        <v>11</v>
      </c>
      <c r="C5927" t="s">
        <v>25</v>
      </c>
      <c r="D5927" t="s">
        <v>364</v>
      </c>
      <c r="E5927" t="s">
        <v>4395</v>
      </c>
      <c r="F5927" t="s">
        <v>7320</v>
      </c>
      <c r="G5927" t="s">
        <v>11229</v>
      </c>
      <c r="H5927" t="s">
        <v>14326</v>
      </c>
      <c r="I5927">
        <v>537.59620900000004</v>
      </c>
      <c r="J5927">
        <v>0</v>
      </c>
      <c r="K5927">
        <v>494.56612840000008</v>
      </c>
      <c r="L5927" t="s">
        <v>18421</v>
      </c>
      <c r="M5927" t="s">
        <v>18422</v>
      </c>
      <c r="R5927" t="s">
        <v>16856</v>
      </c>
      <c r="S5927" t="s">
        <v>15246</v>
      </c>
      <c r="T5927" t="s">
        <v>18147</v>
      </c>
      <c r="U5927" t="s">
        <v>15317</v>
      </c>
    </row>
    <row r="5928" spans="1:21" x14ac:dyDescent="0.25">
      <c r="A5928">
        <v>2012</v>
      </c>
      <c r="B5928">
        <v>11</v>
      </c>
      <c r="C5928" t="s">
        <v>25</v>
      </c>
      <c r="D5928" t="s">
        <v>365</v>
      </c>
      <c r="E5928" t="s">
        <v>4396</v>
      </c>
      <c r="F5928" t="s">
        <v>8450</v>
      </c>
      <c r="G5928" t="s">
        <v>12480</v>
      </c>
      <c r="H5928" t="s">
        <v>14774</v>
      </c>
      <c r="I5928">
        <v>35022.836995999998</v>
      </c>
      <c r="J5928">
        <v>0</v>
      </c>
      <c r="K5928">
        <v>38862.998231060003</v>
      </c>
      <c r="L5928" t="s">
        <v>18933</v>
      </c>
      <c r="M5928" t="s">
        <v>15246</v>
      </c>
      <c r="N5928" t="s">
        <v>15253</v>
      </c>
      <c r="O5928" t="s">
        <v>15246</v>
      </c>
      <c r="P5928" t="s">
        <v>17623</v>
      </c>
      <c r="Q5928" t="s">
        <v>15246</v>
      </c>
      <c r="R5928" t="s">
        <v>17196</v>
      </c>
      <c r="S5928" t="s">
        <v>15246</v>
      </c>
      <c r="T5928" t="s">
        <v>15304</v>
      </c>
      <c r="U5928" t="s">
        <v>15317</v>
      </c>
    </row>
    <row r="5929" spans="1:21" x14ac:dyDescent="0.25">
      <c r="A5929">
        <v>2012</v>
      </c>
      <c r="B5929">
        <v>11</v>
      </c>
      <c r="C5929" t="s">
        <v>25</v>
      </c>
      <c r="D5929" t="s">
        <v>366</v>
      </c>
      <c r="E5929" t="s">
        <v>4397</v>
      </c>
      <c r="F5929" t="s">
        <v>8451</v>
      </c>
      <c r="G5929" t="s">
        <v>13072</v>
      </c>
      <c r="H5929" t="s">
        <v>14652</v>
      </c>
      <c r="I5929">
        <v>6697.6666519999999</v>
      </c>
      <c r="J5929">
        <v>0</v>
      </c>
      <c r="K5929">
        <v>7824.5756683599993</v>
      </c>
      <c r="L5929" t="s">
        <v>18934</v>
      </c>
      <c r="M5929" t="s">
        <v>17635</v>
      </c>
      <c r="T5929" t="s">
        <v>16839</v>
      </c>
      <c r="U5929" t="s">
        <v>15317</v>
      </c>
    </row>
    <row r="5930" spans="1:21" x14ac:dyDescent="0.25">
      <c r="A5930">
        <v>2012</v>
      </c>
      <c r="B5930">
        <v>11</v>
      </c>
      <c r="C5930" t="s">
        <v>25</v>
      </c>
      <c r="D5930" t="s">
        <v>367</v>
      </c>
      <c r="E5930" t="s">
        <v>4398</v>
      </c>
      <c r="F5930" t="s">
        <v>8452</v>
      </c>
      <c r="G5930" t="s">
        <v>13073</v>
      </c>
      <c r="H5930" t="s">
        <v>14652</v>
      </c>
      <c r="I5930">
        <v>2319.894405</v>
      </c>
      <c r="J5930">
        <v>0</v>
      </c>
      <c r="K5930">
        <v>2635.6624199100029</v>
      </c>
      <c r="N5930" t="s">
        <v>16867</v>
      </c>
      <c r="O5930" t="s">
        <v>15246</v>
      </c>
      <c r="T5930" t="s">
        <v>15304</v>
      </c>
      <c r="U5930" t="s">
        <v>15317</v>
      </c>
    </row>
    <row r="5931" spans="1:21" x14ac:dyDescent="0.25">
      <c r="A5931">
        <v>2012</v>
      </c>
      <c r="B5931">
        <v>11</v>
      </c>
      <c r="C5931" t="s">
        <v>25</v>
      </c>
      <c r="D5931" t="s">
        <v>368</v>
      </c>
      <c r="E5931" t="s">
        <v>4399</v>
      </c>
      <c r="F5931" t="s">
        <v>8453</v>
      </c>
      <c r="G5931" t="s">
        <v>11233</v>
      </c>
      <c r="H5931" t="s">
        <v>14775</v>
      </c>
      <c r="I5931">
        <v>1353.7670439999999</v>
      </c>
      <c r="J5931">
        <v>0</v>
      </c>
      <c r="K5931">
        <v>1308.1006774499999</v>
      </c>
      <c r="L5931" t="s">
        <v>18935</v>
      </c>
      <c r="M5931" t="s">
        <v>15246</v>
      </c>
      <c r="N5931" t="s">
        <v>17608</v>
      </c>
      <c r="O5931" t="s">
        <v>15246</v>
      </c>
      <c r="P5931" t="s">
        <v>17608</v>
      </c>
      <c r="Q5931" t="s">
        <v>15246</v>
      </c>
      <c r="R5931" t="s">
        <v>17154</v>
      </c>
      <c r="S5931" t="s">
        <v>15246</v>
      </c>
      <c r="T5931" t="s">
        <v>15304</v>
      </c>
      <c r="U5931" t="s">
        <v>15317</v>
      </c>
    </row>
    <row r="5932" spans="1:21" x14ac:dyDescent="0.25">
      <c r="A5932">
        <v>2012</v>
      </c>
      <c r="B5932">
        <v>11</v>
      </c>
      <c r="C5932" t="s">
        <v>25</v>
      </c>
      <c r="D5932" t="s">
        <v>369</v>
      </c>
      <c r="E5932" t="s">
        <v>3985</v>
      </c>
      <c r="F5932" t="s">
        <v>8029</v>
      </c>
      <c r="G5932" t="s">
        <v>11234</v>
      </c>
      <c r="H5932" t="s">
        <v>11287</v>
      </c>
      <c r="I5932">
        <v>117.26990499999999</v>
      </c>
      <c r="J5932">
        <v>0</v>
      </c>
      <c r="K5932">
        <v>119.14294839</v>
      </c>
      <c r="L5932" t="s">
        <v>18692</v>
      </c>
      <c r="M5932" t="s">
        <v>16966</v>
      </c>
      <c r="N5932" t="s">
        <v>18693</v>
      </c>
      <c r="O5932" t="s">
        <v>16966</v>
      </c>
      <c r="R5932" t="s">
        <v>15189</v>
      </c>
      <c r="S5932" t="s">
        <v>15246</v>
      </c>
      <c r="T5932" t="s">
        <v>16967</v>
      </c>
      <c r="U5932" t="s">
        <v>15317</v>
      </c>
    </row>
    <row r="5933" spans="1:21" x14ac:dyDescent="0.25">
      <c r="A5933">
        <v>2012</v>
      </c>
      <c r="B5933">
        <v>11</v>
      </c>
      <c r="C5933" t="s">
        <v>25</v>
      </c>
      <c r="D5933" t="s">
        <v>370</v>
      </c>
      <c r="E5933" t="s">
        <v>4400</v>
      </c>
      <c r="F5933" t="s">
        <v>8454</v>
      </c>
      <c r="G5933" t="s">
        <v>12482</v>
      </c>
      <c r="H5933" t="s">
        <v>14324</v>
      </c>
      <c r="I5933">
        <v>33.186031999999997</v>
      </c>
      <c r="J5933">
        <v>0</v>
      </c>
      <c r="K5933">
        <v>33.111972479999999</v>
      </c>
      <c r="L5933" t="s">
        <v>18936</v>
      </c>
      <c r="M5933" t="s">
        <v>15246</v>
      </c>
      <c r="N5933" t="s">
        <v>18937</v>
      </c>
      <c r="O5933" t="s">
        <v>15246</v>
      </c>
      <c r="P5933" t="s">
        <v>17608</v>
      </c>
      <c r="Q5933" t="s">
        <v>15246</v>
      </c>
      <c r="R5933" t="s">
        <v>17618</v>
      </c>
      <c r="S5933" t="s">
        <v>15246</v>
      </c>
      <c r="T5933" t="s">
        <v>15304</v>
      </c>
      <c r="U5933" t="s">
        <v>15317</v>
      </c>
    </row>
    <row r="5934" spans="1:21" x14ac:dyDescent="0.25">
      <c r="A5934">
        <v>2012</v>
      </c>
      <c r="B5934">
        <v>11</v>
      </c>
      <c r="C5934" t="s">
        <v>25</v>
      </c>
      <c r="D5934" t="s">
        <v>371</v>
      </c>
      <c r="E5934" t="s">
        <v>4401</v>
      </c>
      <c r="F5934" t="s">
        <v>8031</v>
      </c>
      <c r="G5934" t="s">
        <v>13074</v>
      </c>
      <c r="H5934" t="s">
        <v>14652</v>
      </c>
      <c r="I5934">
        <v>307.56420600000001</v>
      </c>
      <c r="J5934">
        <v>0</v>
      </c>
      <c r="K5934">
        <v>716.29593470999987</v>
      </c>
      <c r="L5934" t="s">
        <v>17608</v>
      </c>
      <c r="M5934" t="s">
        <v>15246</v>
      </c>
      <c r="N5934" t="s">
        <v>17608</v>
      </c>
      <c r="O5934" t="s">
        <v>15246</v>
      </c>
      <c r="P5934" t="s">
        <v>17608</v>
      </c>
      <c r="Q5934" t="s">
        <v>15246</v>
      </c>
      <c r="T5934" t="s">
        <v>15304</v>
      </c>
      <c r="U5934" t="s">
        <v>15317</v>
      </c>
    </row>
    <row r="5935" spans="1:21" x14ac:dyDescent="0.25">
      <c r="A5935">
        <v>2012</v>
      </c>
      <c r="B5935">
        <v>11</v>
      </c>
      <c r="C5935" t="s">
        <v>25</v>
      </c>
      <c r="D5935" t="s">
        <v>372</v>
      </c>
      <c r="E5935" t="s">
        <v>4402</v>
      </c>
      <c r="F5935" t="s">
        <v>8455</v>
      </c>
      <c r="G5935" t="s">
        <v>12483</v>
      </c>
      <c r="H5935" t="s">
        <v>11557</v>
      </c>
      <c r="I5935">
        <v>702.28217299999994</v>
      </c>
      <c r="J5935">
        <v>0</v>
      </c>
      <c r="K5935">
        <v>582.98867655000004</v>
      </c>
      <c r="L5935" t="s">
        <v>18938</v>
      </c>
      <c r="M5935" t="s">
        <v>17635</v>
      </c>
      <c r="T5935" t="s">
        <v>16839</v>
      </c>
      <c r="U5935" t="s">
        <v>15317</v>
      </c>
    </row>
    <row r="5936" spans="1:21" x14ac:dyDescent="0.25">
      <c r="A5936">
        <v>2012</v>
      </c>
      <c r="B5936">
        <v>11</v>
      </c>
      <c r="C5936" t="s">
        <v>25</v>
      </c>
      <c r="D5936" t="s">
        <v>373</v>
      </c>
      <c r="E5936" t="s">
        <v>4403</v>
      </c>
      <c r="F5936" t="s">
        <v>8456</v>
      </c>
      <c r="G5936" t="s">
        <v>12484</v>
      </c>
      <c r="H5936" t="s">
        <v>14776</v>
      </c>
      <c r="I5936">
        <v>376.62515100000002</v>
      </c>
      <c r="J5936">
        <v>0</v>
      </c>
      <c r="K5936">
        <v>343.8131976300001</v>
      </c>
      <c r="L5936" t="s">
        <v>16899</v>
      </c>
      <c r="M5936" t="s">
        <v>15237</v>
      </c>
      <c r="N5936" t="s">
        <v>15192</v>
      </c>
      <c r="O5936" t="s">
        <v>15237</v>
      </c>
      <c r="P5936" t="s">
        <v>15258</v>
      </c>
      <c r="Q5936" t="s">
        <v>15237</v>
      </c>
      <c r="R5936" t="s">
        <v>15258</v>
      </c>
      <c r="S5936" t="s">
        <v>15237</v>
      </c>
      <c r="T5936" t="s">
        <v>15301</v>
      </c>
      <c r="U5936" t="s">
        <v>15317</v>
      </c>
    </row>
    <row r="5937" spans="1:21" x14ac:dyDescent="0.25">
      <c r="A5937">
        <v>2012</v>
      </c>
      <c r="B5937">
        <v>11</v>
      </c>
      <c r="C5937" t="s">
        <v>25</v>
      </c>
      <c r="D5937" t="s">
        <v>374</v>
      </c>
      <c r="E5937" t="s">
        <v>4404</v>
      </c>
      <c r="F5937" t="s">
        <v>8457</v>
      </c>
      <c r="G5937" t="s">
        <v>11239</v>
      </c>
      <c r="H5937" t="s">
        <v>14777</v>
      </c>
      <c r="I5937">
        <v>11957.354019</v>
      </c>
      <c r="J5937">
        <v>0</v>
      </c>
      <c r="K5937">
        <v>12240.81672035</v>
      </c>
      <c r="R5937" t="s">
        <v>17196</v>
      </c>
      <c r="S5937" t="s">
        <v>15246</v>
      </c>
      <c r="T5937" t="s">
        <v>15304</v>
      </c>
      <c r="U5937" t="s">
        <v>15317</v>
      </c>
    </row>
    <row r="5938" spans="1:21" x14ac:dyDescent="0.25">
      <c r="A5938">
        <v>2012</v>
      </c>
      <c r="B5938">
        <v>11</v>
      </c>
      <c r="C5938" t="s">
        <v>25</v>
      </c>
      <c r="D5938" t="s">
        <v>375</v>
      </c>
      <c r="E5938" t="s">
        <v>3991</v>
      </c>
      <c r="F5938" t="s">
        <v>8458</v>
      </c>
      <c r="G5938" t="s">
        <v>12485</v>
      </c>
      <c r="H5938" t="s">
        <v>14652</v>
      </c>
      <c r="I5938">
        <v>616.61268500000006</v>
      </c>
      <c r="J5938">
        <v>0</v>
      </c>
      <c r="K5938">
        <v>1091.8830922699999</v>
      </c>
      <c r="L5938" t="s">
        <v>18151</v>
      </c>
      <c r="M5938" t="s">
        <v>15246</v>
      </c>
      <c r="T5938" t="s">
        <v>15304</v>
      </c>
      <c r="U5938" t="s">
        <v>15317</v>
      </c>
    </row>
    <row r="5939" spans="1:21" x14ac:dyDescent="0.25">
      <c r="A5939">
        <v>2012</v>
      </c>
      <c r="B5939">
        <v>11</v>
      </c>
      <c r="C5939" t="s">
        <v>25</v>
      </c>
      <c r="D5939" t="s">
        <v>1722</v>
      </c>
      <c r="E5939" t="s">
        <v>4405</v>
      </c>
      <c r="F5939" t="s">
        <v>8459</v>
      </c>
      <c r="G5939" t="s">
        <v>12486</v>
      </c>
      <c r="H5939" t="s">
        <v>14326</v>
      </c>
      <c r="I5939">
        <v>119.692098</v>
      </c>
      <c r="J5939">
        <v>0</v>
      </c>
      <c r="K5939">
        <v>68.204059980000025</v>
      </c>
      <c r="P5939" t="s">
        <v>18152</v>
      </c>
      <c r="Q5939" t="s">
        <v>15247</v>
      </c>
      <c r="R5939" t="s">
        <v>16856</v>
      </c>
      <c r="S5939" t="s">
        <v>15246</v>
      </c>
      <c r="T5939" t="s">
        <v>17278</v>
      </c>
      <c r="U5939" t="s">
        <v>15317</v>
      </c>
    </row>
    <row r="5940" spans="1:21" x14ac:dyDescent="0.25">
      <c r="A5940">
        <v>2012</v>
      </c>
      <c r="B5940">
        <v>11</v>
      </c>
      <c r="C5940" t="s">
        <v>25</v>
      </c>
      <c r="D5940" t="s">
        <v>1723</v>
      </c>
      <c r="E5940" t="s">
        <v>4406</v>
      </c>
      <c r="F5940" t="s">
        <v>8460</v>
      </c>
      <c r="G5940" t="s">
        <v>12487</v>
      </c>
      <c r="H5940" t="s">
        <v>11287</v>
      </c>
      <c r="I5940">
        <v>140.07600299999999</v>
      </c>
      <c r="J5940">
        <v>0</v>
      </c>
      <c r="K5940">
        <v>135.7985826</v>
      </c>
      <c r="L5940" t="s">
        <v>17309</v>
      </c>
      <c r="M5940" t="s">
        <v>15246</v>
      </c>
      <c r="N5940" t="s">
        <v>18939</v>
      </c>
      <c r="O5940" t="s">
        <v>17515</v>
      </c>
      <c r="R5940" t="s">
        <v>15189</v>
      </c>
      <c r="S5940" t="s">
        <v>15246</v>
      </c>
      <c r="T5940" t="s">
        <v>17640</v>
      </c>
      <c r="U5940" t="s">
        <v>15317</v>
      </c>
    </row>
    <row r="5941" spans="1:21" x14ac:dyDescent="0.25">
      <c r="A5941">
        <v>2012</v>
      </c>
      <c r="B5941">
        <v>11</v>
      </c>
      <c r="C5941" t="s">
        <v>25</v>
      </c>
      <c r="D5941" t="s">
        <v>378</v>
      </c>
      <c r="E5941" t="s">
        <v>4407</v>
      </c>
      <c r="F5941" t="s">
        <v>8461</v>
      </c>
      <c r="G5941" t="s">
        <v>12488</v>
      </c>
      <c r="H5941" t="s">
        <v>14333</v>
      </c>
      <c r="I5941">
        <v>27.504873</v>
      </c>
      <c r="J5941">
        <v>0</v>
      </c>
      <c r="K5941">
        <v>26.742521319999991</v>
      </c>
      <c r="L5941" t="s">
        <v>15362</v>
      </c>
      <c r="M5941" t="s">
        <v>15246</v>
      </c>
      <c r="N5941" t="s">
        <v>17165</v>
      </c>
      <c r="O5941" t="s">
        <v>15246</v>
      </c>
      <c r="P5941" t="s">
        <v>15348</v>
      </c>
      <c r="Q5941" t="s">
        <v>15246</v>
      </c>
      <c r="T5941" t="s">
        <v>15304</v>
      </c>
      <c r="U5941" t="s">
        <v>15317</v>
      </c>
    </row>
    <row r="5942" spans="1:21" x14ac:dyDescent="0.25">
      <c r="A5942">
        <v>2012</v>
      </c>
      <c r="B5942">
        <v>11</v>
      </c>
      <c r="C5942" t="s">
        <v>25</v>
      </c>
      <c r="D5942" t="s">
        <v>379</v>
      </c>
      <c r="E5942" t="s">
        <v>4408</v>
      </c>
      <c r="F5942" t="s">
        <v>8462</v>
      </c>
      <c r="G5942" t="s">
        <v>12489</v>
      </c>
      <c r="H5942" t="s">
        <v>14333</v>
      </c>
      <c r="I5942">
        <v>0.31670100000000001</v>
      </c>
      <c r="J5942">
        <v>0</v>
      </c>
      <c r="K5942">
        <v>0.14802907000000001</v>
      </c>
      <c r="N5942" t="s">
        <v>15348</v>
      </c>
      <c r="O5942" t="s">
        <v>15246</v>
      </c>
      <c r="P5942" t="s">
        <v>17634</v>
      </c>
      <c r="Q5942" t="s">
        <v>17635</v>
      </c>
      <c r="T5942" t="s">
        <v>16839</v>
      </c>
      <c r="U5942" t="s">
        <v>15317</v>
      </c>
    </row>
    <row r="5943" spans="1:21" x14ac:dyDescent="0.25">
      <c r="A5943">
        <v>2012</v>
      </c>
      <c r="B5943">
        <v>11</v>
      </c>
      <c r="C5943" t="s">
        <v>25</v>
      </c>
      <c r="D5943" t="s">
        <v>380</v>
      </c>
      <c r="E5943" t="s">
        <v>4409</v>
      </c>
      <c r="F5943" t="s">
        <v>8463</v>
      </c>
      <c r="G5943" t="s">
        <v>12490</v>
      </c>
      <c r="H5943" t="s">
        <v>14333</v>
      </c>
      <c r="I5943">
        <v>27.036944999999999</v>
      </c>
      <c r="J5943">
        <v>0</v>
      </c>
      <c r="K5943">
        <v>6.6189778800000001</v>
      </c>
      <c r="U5943" t="s">
        <v>15316</v>
      </c>
    </row>
    <row r="5944" spans="1:21" x14ac:dyDescent="0.25">
      <c r="A5944">
        <v>2012</v>
      </c>
      <c r="B5944">
        <v>11</v>
      </c>
      <c r="C5944" t="s">
        <v>25</v>
      </c>
      <c r="D5944" t="s">
        <v>381</v>
      </c>
      <c r="E5944" t="s">
        <v>4410</v>
      </c>
      <c r="F5944" t="s">
        <v>8464</v>
      </c>
      <c r="G5944" t="s">
        <v>11246</v>
      </c>
      <c r="H5944" t="s">
        <v>14652</v>
      </c>
      <c r="I5944">
        <v>769.41121599999997</v>
      </c>
      <c r="J5944">
        <v>0</v>
      </c>
      <c r="K5944">
        <v>758.14108381000005</v>
      </c>
      <c r="L5944" t="s">
        <v>15198</v>
      </c>
      <c r="M5944" t="s">
        <v>15246</v>
      </c>
      <c r="N5944" t="s">
        <v>18940</v>
      </c>
      <c r="O5944" t="s">
        <v>15246</v>
      </c>
      <c r="P5944" t="s">
        <v>17636</v>
      </c>
      <c r="Q5944" t="s">
        <v>17635</v>
      </c>
      <c r="T5944" t="s">
        <v>16839</v>
      </c>
      <c r="U5944" t="s">
        <v>15317</v>
      </c>
    </row>
    <row r="5945" spans="1:21" x14ac:dyDescent="0.25">
      <c r="A5945">
        <v>2012</v>
      </c>
      <c r="B5945">
        <v>11</v>
      </c>
      <c r="C5945" t="s">
        <v>25</v>
      </c>
      <c r="D5945" t="s">
        <v>382</v>
      </c>
      <c r="E5945" t="s">
        <v>4411</v>
      </c>
      <c r="F5945" t="s">
        <v>8465</v>
      </c>
      <c r="G5945" t="s">
        <v>11247</v>
      </c>
      <c r="H5945" t="s">
        <v>11287</v>
      </c>
      <c r="I5945">
        <v>91.900032999999993</v>
      </c>
      <c r="J5945">
        <v>0</v>
      </c>
      <c r="K5945">
        <v>90.527446240000003</v>
      </c>
      <c r="L5945" t="s">
        <v>18448</v>
      </c>
      <c r="M5945" t="s">
        <v>17515</v>
      </c>
      <c r="N5945" t="s">
        <v>18941</v>
      </c>
      <c r="O5945" t="s">
        <v>17515</v>
      </c>
      <c r="R5945" t="s">
        <v>15189</v>
      </c>
      <c r="S5945" t="s">
        <v>15246</v>
      </c>
      <c r="T5945" t="s">
        <v>17640</v>
      </c>
      <c r="U5945" t="s">
        <v>15317</v>
      </c>
    </row>
    <row r="5946" spans="1:21" x14ac:dyDescent="0.25">
      <c r="A5946">
        <v>2012</v>
      </c>
      <c r="B5946">
        <v>11</v>
      </c>
      <c r="C5946" t="s">
        <v>25</v>
      </c>
      <c r="D5946" t="s">
        <v>384</v>
      </c>
      <c r="E5946" t="s">
        <v>4412</v>
      </c>
      <c r="F5946" t="s">
        <v>8466</v>
      </c>
      <c r="G5946" t="s">
        <v>11249</v>
      </c>
      <c r="H5946" t="s">
        <v>14334</v>
      </c>
      <c r="I5946">
        <v>314.38360799999998</v>
      </c>
      <c r="J5946">
        <v>0</v>
      </c>
      <c r="K5946">
        <v>279.64620500000001</v>
      </c>
      <c r="L5946" t="s">
        <v>18474</v>
      </c>
      <c r="M5946" t="s">
        <v>15246</v>
      </c>
      <c r="N5946" t="s">
        <v>18942</v>
      </c>
      <c r="O5946" t="s">
        <v>15246</v>
      </c>
      <c r="R5946" t="s">
        <v>17196</v>
      </c>
      <c r="S5946" t="s">
        <v>15246</v>
      </c>
      <c r="T5946" t="s">
        <v>15304</v>
      </c>
      <c r="U5946" t="s">
        <v>15317</v>
      </c>
    </row>
    <row r="5947" spans="1:21" x14ac:dyDescent="0.25">
      <c r="A5947">
        <v>2012</v>
      </c>
      <c r="B5947">
        <v>11</v>
      </c>
      <c r="C5947" t="s">
        <v>25</v>
      </c>
      <c r="D5947" t="s">
        <v>385</v>
      </c>
      <c r="E5947" t="s">
        <v>3999</v>
      </c>
      <c r="F5947" t="s">
        <v>8042</v>
      </c>
      <c r="G5947" t="s">
        <v>12491</v>
      </c>
      <c r="H5947" t="s">
        <v>14334</v>
      </c>
      <c r="I5947">
        <v>181.89443900000001</v>
      </c>
      <c r="J5947">
        <v>0</v>
      </c>
      <c r="K5947">
        <v>174.05380117000001</v>
      </c>
      <c r="L5947" t="s">
        <v>18698</v>
      </c>
      <c r="M5947" t="s">
        <v>15246</v>
      </c>
      <c r="N5947" t="s">
        <v>16890</v>
      </c>
      <c r="O5947" t="s">
        <v>15246</v>
      </c>
      <c r="R5947" t="s">
        <v>17196</v>
      </c>
      <c r="S5947" t="s">
        <v>15246</v>
      </c>
      <c r="T5947" t="s">
        <v>15304</v>
      </c>
      <c r="U5947" t="s">
        <v>15317</v>
      </c>
    </row>
    <row r="5948" spans="1:21" x14ac:dyDescent="0.25">
      <c r="A5948">
        <v>2012</v>
      </c>
      <c r="B5948">
        <v>11</v>
      </c>
      <c r="C5948" t="s">
        <v>25</v>
      </c>
      <c r="D5948" t="s">
        <v>386</v>
      </c>
      <c r="E5948" t="s">
        <v>4000</v>
      </c>
      <c r="F5948" t="s">
        <v>7653</v>
      </c>
      <c r="G5948" t="s">
        <v>11251</v>
      </c>
      <c r="H5948" t="s">
        <v>11287</v>
      </c>
      <c r="I5948">
        <v>180.326954</v>
      </c>
      <c r="J5948">
        <v>0</v>
      </c>
      <c r="K5948">
        <v>227.38668028000001</v>
      </c>
      <c r="L5948" t="s">
        <v>17345</v>
      </c>
      <c r="M5948" t="s">
        <v>15246</v>
      </c>
      <c r="N5948" t="s">
        <v>15189</v>
      </c>
      <c r="O5948" t="s">
        <v>15246</v>
      </c>
      <c r="P5948" t="s">
        <v>15189</v>
      </c>
      <c r="Q5948" t="s">
        <v>15246</v>
      </c>
      <c r="R5948" t="s">
        <v>15189</v>
      </c>
      <c r="S5948" t="s">
        <v>15246</v>
      </c>
      <c r="T5948" t="s">
        <v>15304</v>
      </c>
      <c r="U5948" t="s">
        <v>15317</v>
      </c>
    </row>
    <row r="5949" spans="1:21" x14ac:dyDescent="0.25">
      <c r="A5949">
        <v>2012</v>
      </c>
      <c r="B5949">
        <v>11</v>
      </c>
      <c r="C5949" t="s">
        <v>25</v>
      </c>
      <c r="D5949" t="s">
        <v>1724</v>
      </c>
      <c r="E5949" t="s">
        <v>4001</v>
      </c>
      <c r="F5949" t="s">
        <v>7337</v>
      </c>
      <c r="G5949" t="s">
        <v>12492</v>
      </c>
      <c r="H5949" t="s">
        <v>11287</v>
      </c>
      <c r="I5949">
        <v>17.769808000000001</v>
      </c>
      <c r="J5949">
        <v>0</v>
      </c>
      <c r="K5949">
        <v>13.08465679</v>
      </c>
      <c r="L5949" t="s">
        <v>18699</v>
      </c>
      <c r="M5949" t="s">
        <v>15246</v>
      </c>
      <c r="N5949" t="s">
        <v>15189</v>
      </c>
      <c r="O5949" t="s">
        <v>15246</v>
      </c>
      <c r="P5949" t="s">
        <v>15189</v>
      </c>
      <c r="Q5949" t="s">
        <v>15246</v>
      </c>
      <c r="R5949" t="s">
        <v>15189</v>
      </c>
      <c r="S5949" t="s">
        <v>15246</v>
      </c>
      <c r="T5949" t="s">
        <v>15304</v>
      </c>
      <c r="U5949" t="s">
        <v>15317</v>
      </c>
    </row>
    <row r="5950" spans="1:21" x14ac:dyDescent="0.25">
      <c r="A5950">
        <v>2012</v>
      </c>
      <c r="B5950">
        <v>11</v>
      </c>
      <c r="C5950" t="s">
        <v>25</v>
      </c>
      <c r="D5950" t="s">
        <v>1729</v>
      </c>
      <c r="E5950" t="s">
        <v>4413</v>
      </c>
      <c r="F5950" t="s">
        <v>8467</v>
      </c>
      <c r="G5950" t="s">
        <v>12497</v>
      </c>
      <c r="H5950" t="s">
        <v>14324</v>
      </c>
      <c r="I5950">
        <v>272.084137</v>
      </c>
      <c r="J5950">
        <v>0</v>
      </c>
      <c r="K5950">
        <v>120.72872388</v>
      </c>
      <c r="L5950" t="s">
        <v>18943</v>
      </c>
      <c r="M5950" t="s">
        <v>15246</v>
      </c>
      <c r="N5950" t="s">
        <v>18944</v>
      </c>
      <c r="O5950" t="s">
        <v>15246</v>
      </c>
      <c r="P5950" t="s">
        <v>18156</v>
      </c>
      <c r="Q5950" t="s">
        <v>15246</v>
      </c>
      <c r="R5950" t="s">
        <v>17618</v>
      </c>
      <c r="S5950" t="s">
        <v>15246</v>
      </c>
      <c r="T5950" t="s">
        <v>15304</v>
      </c>
      <c r="U5950" t="s">
        <v>15317</v>
      </c>
    </row>
    <row r="5951" spans="1:21" x14ac:dyDescent="0.25">
      <c r="A5951">
        <v>2012</v>
      </c>
      <c r="B5951">
        <v>11</v>
      </c>
      <c r="C5951" t="s">
        <v>25</v>
      </c>
      <c r="D5951" t="s">
        <v>1732</v>
      </c>
      <c r="E5951" t="s">
        <v>4414</v>
      </c>
      <c r="F5951" t="s">
        <v>8468</v>
      </c>
      <c r="G5951" t="s">
        <v>13253</v>
      </c>
      <c r="H5951" t="s">
        <v>14334</v>
      </c>
      <c r="I5951">
        <v>115.75066099999999</v>
      </c>
      <c r="J5951">
        <v>0</v>
      </c>
      <c r="K5951">
        <v>70.533469340000011</v>
      </c>
      <c r="L5951" t="s">
        <v>17279</v>
      </c>
      <c r="M5951" t="s">
        <v>15246</v>
      </c>
      <c r="N5951" t="s">
        <v>18945</v>
      </c>
      <c r="O5951" t="s">
        <v>15246</v>
      </c>
      <c r="R5951" t="s">
        <v>17196</v>
      </c>
      <c r="S5951" t="s">
        <v>15246</v>
      </c>
      <c r="T5951" t="s">
        <v>15304</v>
      </c>
      <c r="U5951" t="s">
        <v>15317</v>
      </c>
    </row>
    <row r="5952" spans="1:21" x14ac:dyDescent="0.25">
      <c r="A5952">
        <v>2012</v>
      </c>
      <c r="B5952">
        <v>11</v>
      </c>
      <c r="C5952" t="s">
        <v>25</v>
      </c>
      <c r="D5952" t="s">
        <v>2500</v>
      </c>
      <c r="E5952" t="s">
        <v>4415</v>
      </c>
      <c r="F5952" t="s">
        <v>8469</v>
      </c>
      <c r="G5952" t="s">
        <v>13434</v>
      </c>
      <c r="H5952" t="s">
        <v>14778</v>
      </c>
      <c r="I5952">
        <v>2884.1175950000002</v>
      </c>
      <c r="J5952">
        <v>0</v>
      </c>
      <c r="K5952">
        <v>2831.40901889</v>
      </c>
      <c r="L5952" t="s">
        <v>18946</v>
      </c>
      <c r="M5952" t="s">
        <v>17515</v>
      </c>
      <c r="N5952" t="s">
        <v>18947</v>
      </c>
      <c r="O5952" t="s">
        <v>18446</v>
      </c>
      <c r="P5952" t="s">
        <v>18165</v>
      </c>
      <c r="Q5952" t="s">
        <v>17515</v>
      </c>
      <c r="R5952" t="s">
        <v>18166</v>
      </c>
      <c r="S5952" t="s">
        <v>15246</v>
      </c>
      <c r="T5952" s="124" t="s">
        <v>18447</v>
      </c>
      <c r="U5952" s="124" t="s">
        <v>15317</v>
      </c>
    </row>
    <row r="5953" spans="1:21" x14ac:dyDescent="0.25">
      <c r="A5953">
        <v>2012</v>
      </c>
      <c r="B5953">
        <v>11</v>
      </c>
      <c r="C5953" t="s">
        <v>25</v>
      </c>
      <c r="D5953" t="s">
        <v>2501</v>
      </c>
      <c r="E5953" t="s">
        <v>4019</v>
      </c>
      <c r="F5953" t="s">
        <v>8470</v>
      </c>
      <c r="G5953" t="s">
        <v>13435</v>
      </c>
      <c r="H5953" t="s">
        <v>14320</v>
      </c>
      <c r="I5953">
        <v>1950.3786379999999</v>
      </c>
      <c r="J5953">
        <v>0</v>
      </c>
      <c r="K5953">
        <v>1893.4921138499999</v>
      </c>
      <c r="L5953" t="s">
        <v>18717</v>
      </c>
      <c r="M5953" t="s">
        <v>18718</v>
      </c>
      <c r="N5953" t="s">
        <v>18719</v>
      </c>
      <c r="O5953" t="s">
        <v>17515</v>
      </c>
      <c r="P5953" t="s">
        <v>17225</v>
      </c>
      <c r="Q5953" t="s">
        <v>15246</v>
      </c>
      <c r="R5953" t="s">
        <v>16854</v>
      </c>
      <c r="S5953" t="s">
        <v>15246</v>
      </c>
      <c r="T5953" s="124" t="s">
        <v>18720</v>
      </c>
      <c r="U5953" s="124" t="s">
        <v>15317</v>
      </c>
    </row>
    <row r="5954" spans="1:21" x14ac:dyDescent="0.25">
      <c r="A5954">
        <v>2012</v>
      </c>
      <c r="B5954">
        <v>11</v>
      </c>
      <c r="C5954" t="s">
        <v>25</v>
      </c>
      <c r="D5954" t="s">
        <v>2502</v>
      </c>
      <c r="E5954" t="s">
        <v>4013</v>
      </c>
      <c r="F5954" t="s">
        <v>8052</v>
      </c>
      <c r="G5954" t="s">
        <v>11536</v>
      </c>
      <c r="H5954" t="s">
        <v>14326</v>
      </c>
      <c r="I5954">
        <v>2111.5274089999998</v>
      </c>
      <c r="J5954">
        <v>0</v>
      </c>
      <c r="K5954">
        <v>2076.63945418</v>
      </c>
      <c r="L5954" t="s">
        <v>18708</v>
      </c>
      <c r="M5954" t="s">
        <v>18709</v>
      </c>
      <c r="N5954" t="s">
        <v>18168</v>
      </c>
      <c r="O5954" t="s">
        <v>15246</v>
      </c>
      <c r="P5954" t="s">
        <v>17671</v>
      </c>
      <c r="Q5954" t="s">
        <v>15246</v>
      </c>
      <c r="R5954" t="s">
        <v>16856</v>
      </c>
      <c r="S5954" t="s">
        <v>15246</v>
      </c>
      <c r="T5954" s="124" t="s">
        <v>18710</v>
      </c>
      <c r="U5954" s="124" t="s">
        <v>15317</v>
      </c>
    </row>
    <row r="5955" spans="1:21" x14ac:dyDescent="0.25">
      <c r="A5955">
        <v>2012</v>
      </c>
      <c r="B5955">
        <v>11</v>
      </c>
      <c r="C5955" t="s">
        <v>28</v>
      </c>
      <c r="D5955" t="s">
        <v>416</v>
      </c>
      <c r="E5955" t="s">
        <v>4416</v>
      </c>
      <c r="F5955" t="s">
        <v>8471</v>
      </c>
      <c r="G5955" t="s">
        <v>11281</v>
      </c>
      <c r="H5955" t="s">
        <v>14343</v>
      </c>
      <c r="I5955">
        <v>571.08748300000002</v>
      </c>
      <c r="J5955">
        <v>0</v>
      </c>
      <c r="K5955">
        <v>426.57103950000021</v>
      </c>
      <c r="L5955" t="s">
        <v>17200</v>
      </c>
      <c r="M5955" t="s">
        <v>15246</v>
      </c>
      <c r="P5955" t="s">
        <v>17200</v>
      </c>
      <c r="Q5955" t="s">
        <v>15246</v>
      </c>
      <c r="R5955" t="s">
        <v>17641</v>
      </c>
      <c r="S5955" t="s">
        <v>15246</v>
      </c>
      <c r="T5955" t="s">
        <v>15304</v>
      </c>
      <c r="U5955" t="s">
        <v>15317</v>
      </c>
    </row>
    <row r="5956" spans="1:21" x14ac:dyDescent="0.25">
      <c r="A5956">
        <v>2012</v>
      </c>
      <c r="B5956">
        <v>11</v>
      </c>
      <c r="C5956" t="s">
        <v>28</v>
      </c>
      <c r="D5956" t="s">
        <v>1735</v>
      </c>
      <c r="E5956" t="s">
        <v>4417</v>
      </c>
      <c r="F5956" t="s">
        <v>8472</v>
      </c>
      <c r="G5956" t="s">
        <v>12503</v>
      </c>
      <c r="H5956" t="s">
        <v>14333</v>
      </c>
      <c r="I5956">
        <v>38.161686000000003</v>
      </c>
      <c r="J5956">
        <v>0</v>
      </c>
      <c r="K5956">
        <v>42.615262880000003</v>
      </c>
      <c r="L5956" t="s">
        <v>15188</v>
      </c>
      <c r="M5956" t="s">
        <v>15246</v>
      </c>
      <c r="N5956" t="s">
        <v>15188</v>
      </c>
      <c r="O5956" t="s">
        <v>15246</v>
      </c>
      <c r="T5956" t="s">
        <v>15304</v>
      </c>
      <c r="U5956" t="s">
        <v>15317</v>
      </c>
    </row>
    <row r="5957" spans="1:21" x14ac:dyDescent="0.25">
      <c r="A5957">
        <v>2012</v>
      </c>
      <c r="B5957">
        <v>11</v>
      </c>
      <c r="C5957" t="s">
        <v>28</v>
      </c>
      <c r="D5957" t="s">
        <v>2503</v>
      </c>
      <c r="E5957" t="s">
        <v>4418</v>
      </c>
      <c r="F5957" t="s">
        <v>8051</v>
      </c>
      <c r="G5957" t="s">
        <v>13436</v>
      </c>
      <c r="H5957" t="s">
        <v>11287</v>
      </c>
      <c r="I5957">
        <v>84.077506999999997</v>
      </c>
      <c r="J5957">
        <v>0</v>
      </c>
      <c r="K5957">
        <v>158.66633909000001</v>
      </c>
      <c r="L5957" t="s">
        <v>18706</v>
      </c>
      <c r="M5957" t="s">
        <v>17611</v>
      </c>
      <c r="N5957" t="s">
        <v>18707</v>
      </c>
      <c r="O5957" t="s">
        <v>15246</v>
      </c>
      <c r="R5957" t="s">
        <v>15189</v>
      </c>
      <c r="S5957" t="s">
        <v>15246</v>
      </c>
      <c r="T5957" t="s">
        <v>17612</v>
      </c>
      <c r="U5957" t="s">
        <v>15317</v>
      </c>
    </row>
    <row r="5958" spans="1:21" x14ac:dyDescent="0.25">
      <c r="A5958">
        <v>2012</v>
      </c>
      <c r="B5958">
        <v>11</v>
      </c>
      <c r="C5958" t="s">
        <v>20</v>
      </c>
      <c r="D5958" t="s">
        <v>419</v>
      </c>
      <c r="G5958" t="s">
        <v>11284</v>
      </c>
      <c r="H5958" t="s">
        <v>14779</v>
      </c>
      <c r="I5958">
        <v>1476.2823289999999</v>
      </c>
      <c r="J5958">
        <v>0</v>
      </c>
      <c r="K5958">
        <v>2350.4121860399991</v>
      </c>
      <c r="P5958" t="s">
        <v>17557</v>
      </c>
      <c r="Q5958" t="s">
        <v>16818</v>
      </c>
      <c r="R5958" t="s">
        <v>18437</v>
      </c>
      <c r="S5958" t="s">
        <v>15246</v>
      </c>
      <c r="T5958" t="s">
        <v>16819</v>
      </c>
      <c r="U5958" t="s">
        <v>15317</v>
      </c>
    </row>
    <row r="5959" spans="1:21" x14ac:dyDescent="0.25">
      <c r="A5959">
        <v>2012</v>
      </c>
      <c r="B5959">
        <v>11</v>
      </c>
      <c r="C5959" t="s">
        <v>20</v>
      </c>
      <c r="D5959" t="s">
        <v>420</v>
      </c>
      <c r="G5959" t="s">
        <v>11154</v>
      </c>
      <c r="H5959" t="s">
        <v>14780</v>
      </c>
      <c r="I5959">
        <v>24.5</v>
      </c>
      <c r="J5959">
        <v>0</v>
      </c>
      <c r="K5959">
        <v>18.5</v>
      </c>
      <c r="P5959" t="s">
        <v>15343</v>
      </c>
      <c r="Q5959" t="s">
        <v>15252</v>
      </c>
      <c r="R5959" t="s">
        <v>15206</v>
      </c>
      <c r="S5959" t="s">
        <v>15246</v>
      </c>
      <c r="T5959" t="s">
        <v>16819</v>
      </c>
      <c r="U5959" t="s">
        <v>15317</v>
      </c>
    </row>
    <row r="5960" spans="1:21" x14ac:dyDescent="0.25">
      <c r="A5960">
        <v>2012</v>
      </c>
      <c r="B5960">
        <v>11</v>
      </c>
      <c r="C5960" t="s">
        <v>20</v>
      </c>
      <c r="D5960" t="s">
        <v>422</v>
      </c>
      <c r="G5960" t="s">
        <v>10937</v>
      </c>
      <c r="H5960" t="s">
        <v>14781</v>
      </c>
      <c r="I5960">
        <v>933.23964699999999</v>
      </c>
      <c r="J5960">
        <v>0</v>
      </c>
      <c r="K5960">
        <v>1040.4192739</v>
      </c>
      <c r="R5960" t="s">
        <v>18948</v>
      </c>
      <c r="S5960" t="s">
        <v>15246</v>
      </c>
      <c r="T5960" t="s">
        <v>15304</v>
      </c>
      <c r="U5960" t="s">
        <v>15317</v>
      </c>
    </row>
    <row r="5961" spans="1:21" x14ac:dyDescent="0.25">
      <c r="A5961">
        <v>2012</v>
      </c>
      <c r="B5961">
        <v>11</v>
      </c>
      <c r="C5961" t="s">
        <v>20</v>
      </c>
      <c r="D5961" t="s">
        <v>2504</v>
      </c>
      <c r="G5961" t="s">
        <v>13437</v>
      </c>
      <c r="H5961" t="s">
        <v>14652</v>
      </c>
      <c r="I5961">
        <v>147.31788399999999</v>
      </c>
      <c r="J5961">
        <v>0</v>
      </c>
      <c r="K5961">
        <v>784.44493698999997</v>
      </c>
      <c r="P5961" t="s">
        <v>16857</v>
      </c>
      <c r="Q5961" t="s">
        <v>15246</v>
      </c>
      <c r="T5961" t="s">
        <v>15304</v>
      </c>
      <c r="U5961" t="s">
        <v>15317</v>
      </c>
    </row>
    <row r="5962" spans="1:21" x14ac:dyDescent="0.25">
      <c r="A5962">
        <v>2012</v>
      </c>
      <c r="B5962">
        <v>11</v>
      </c>
      <c r="C5962" t="s">
        <v>22</v>
      </c>
      <c r="D5962" t="s">
        <v>425</v>
      </c>
      <c r="G5962" t="s">
        <v>10941</v>
      </c>
      <c r="H5962" t="s">
        <v>14221</v>
      </c>
      <c r="I5962">
        <v>8969.2782320000006</v>
      </c>
      <c r="J5962">
        <v>0</v>
      </c>
      <c r="K5962">
        <v>8707.4098954000019</v>
      </c>
      <c r="U5962" t="s">
        <v>15316</v>
      </c>
    </row>
    <row r="5963" spans="1:21" x14ac:dyDescent="0.25">
      <c r="A5963">
        <v>2012</v>
      </c>
      <c r="B5963">
        <v>11</v>
      </c>
      <c r="C5963" t="s">
        <v>23</v>
      </c>
      <c r="D5963" t="s">
        <v>427</v>
      </c>
      <c r="G5963" t="s">
        <v>10942</v>
      </c>
      <c r="H5963" t="s">
        <v>14222</v>
      </c>
      <c r="I5963">
        <v>399.99880999999999</v>
      </c>
      <c r="J5963">
        <v>0</v>
      </c>
      <c r="K5963">
        <v>409.90461240999991</v>
      </c>
      <c r="U5963" t="s">
        <v>15316</v>
      </c>
    </row>
    <row r="5964" spans="1:21" x14ac:dyDescent="0.25">
      <c r="A5964">
        <v>2012</v>
      </c>
      <c r="B5964">
        <v>11</v>
      </c>
      <c r="C5964" t="s">
        <v>23</v>
      </c>
      <c r="D5964" t="s">
        <v>428</v>
      </c>
      <c r="G5964" t="s">
        <v>10957</v>
      </c>
      <c r="H5964" t="s">
        <v>14222</v>
      </c>
      <c r="I5964">
        <v>14.856833999999999</v>
      </c>
      <c r="J5964">
        <v>0</v>
      </c>
      <c r="K5964">
        <v>14.335490999999999</v>
      </c>
      <c r="U5964" t="s">
        <v>15316</v>
      </c>
    </row>
    <row r="5965" spans="1:21" x14ac:dyDescent="0.25">
      <c r="A5965">
        <v>2012</v>
      </c>
      <c r="B5965">
        <v>11</v>
      </c>
      <c r="C5965" t="s">
        <v>24</v>
      </c>
      <c r="D5965" t="s">
        <v>429</v>
      </c>
      <c r="E5965" t="s">
        <v>4419</v>
      </c>
      <c r="F5965" t="s">
        <v>8473</v>
      </c>
      <c r="G5965" t="s">
        <v>11287</v>
      </c>
      <c r="H5965" t="s">
        <v>14782</v>
      </c>
      <c r="I5965">
        <v>1492.9499060000001</v>
      </c>
      <c r="J5965">
        <v>0</v>
      </c>
      <c r="K5965">
        <v>1424.7503662200011</v>
      </c>
      <c r="L5965" t="s">
        <v>17205</v>
      </c>
      <c r="M5965" t="s">
        <v>15246</v>
      </c>
      <c r="N5965" t="s">
        <v>17205</v>
      </c>
      <c r="O5965" t="s">
        <v>15246</v>
      </c>
      <c r="P5965" t="s">
        <v>15189</v>
      </c>
      <c r="Q5965" t="s">
        <v>15246</v>
      </c>
      <c r="R5965" t="s">
        <v>18162</v>
      </c>
      <c r="S5965" t="s">
        <v>15246</v>
      </c>
      <c r="T5965" t="s">
        <v>15304</v>
      </c>
      <c r="U5965" t="s">
        <v>15317</v>
      </c>
    </row>
    <row r="5966" spans="1:21" x14ac:dyDescent="0.25">
      <c r="A5966">
        <v>2012</v>
      </c>
      <c r="B5966">
        <v>11</v>
      </c>
      <c r="C5966" t="s">
        <v>24</v>
      </c>
      <c r="D5966" t="s">
        <v>1736</v>
      </c>
      <c r="E5966" t="s">
        <v>4420</v>
      </c>
      <c r="F5966" t="s">
        <v>8474</v>
      </c>
      <c r="G5966" t="s">
        <v>11290</v>
      </c>
      <c r="H5966" t="s">
        <v>14746</v>
      </c>
      <c r="I5966">
        <v>104.322372</v>
      </c>
      <c r="J5966">
        <v>0</v>
      </c>
      <c r="K5966">
        <v>98.883996629999999</v>
      </c>
      <c r="L5966" t="s">
        <v>15181</v>
      </c>
      <c r="M5966" t="s">
        <v>15237</v>
      </c>
      <c r="N5966" t="s">
        <v>15181</v>
      </c>
      <c r="O5966" t="s">
        <v>15237</v>
      </c>
      <c r="P5966" t="s">
        <v>17651</v>
      </c>
      <c r="Q5966" t="s">
        <v>17515</v>
      </c>
      <c r="R5966" t="s">
        <v>17200</v>
      </c>
      <c r="S5966" t="s">
        <v>15246</v>
      </c>
      <c r="T5966" t="s">
        <v>17640</v>
      </c>
      <c r="U5966" t="s">
        <v>15317</v>
      </c>
    </row>
    <row r="5967" spans="1:21" x14ac:dyDescent="0.25">
      <c r="A5967">
        <v>2012</v>
      </c>
      <c r="B5967">
        <v>11</v>
      </c>
      <c r="C5967" t="s">
        <v>24</v>
      </c>
      <c r="D5967" t="s">
        <v>1737</v>
      </c>
      <c r="E5967" t="s">
        <v>3342</v>
      </c>
      <c r="F5967" t="s">
        <v>8048</v>
      </c>
      <c r="G5967" t="s">
        <v>12504</v>
      </c>
      <c r="H5967" t="s">
        <v>11287</v>
      </c>
      <c r="I5967">
        <v>10.013157</v>
      </c>
      <c r="J5967">
        <v>0</v>
      </c>
      <c r="K5967">
        <v>92.56141792999999</v>
      </c>
      <c r="L5967" t="s">
        <v>18163</v>
      </c>
      <c r="M5967" t="s">
        <v>15246</v>
      </c>
      <c r="N5967" t="s">
        <v>17165</v>
      </c>
      <c r="O5967" t="s">
        <v>15246</v>
      </c>
      <c r="P5967" t="s">
        <v>17165</v>
      </c>
      <c r="Q5967" t="s">
        <v>15246</v>
      </c>
      <c r="R5967" t="s">
        <v>15189</v>
      </c>
      <c r="S5967" t="s">
        <v>15246</v>
      </c>
      <c r="T5967" t="s">
        <v>15304</v>
      </c>
      <c r="U5967" t="s">
        <v>15317</v>
      </c>
    </row>
    <row r="5968" spans="1:21" x14ac:dyDescent="0.25">
      <c r="A5968">
        <v>2012</v>
      </c>
      <c r="B5968">
        <v>11</v>
      </c>
      <c r="C5968" t="s">
        <v>24</v>
      </c>
      <c r="D5968" t="s">
        <v>1738</v>
      </c>
      <c r="E5968" t="s">
        <v>4421</v>
      </c>
      <c r="F5968" t="s">
        <v>8475</v>
      </c>
      <c r="G5968" t="s">
        <v>12505</v>
      </c>
      <c r="H5968" t="s">
        <v>14333</v>
      </c>
      <c r="I5968">
        <v>85.526039999999995</v>
      </c>
      <c r="J5968">
        <v>0</v>
      </c>
      <c r="K5968">
        <v>198.69040752000001</v>
      </c>
      <c r="L5968" t="s">
        <v>15188</v>
      </c>
      <c r="M5968" t="s">
        <v>15246</v>
      </c>
      <c r="N5968" t="s">
        <v>17165</v>
      </c>
      <c r="O5968" t="s">
        <v>15246</v>
      </c>
      <c r="P5968" t="s">
        <v>15189</v>
      </c>
      <c r="Q5968" t="s">
        <v>15246</v>
      </c>
      <c r="T5968" t="s">
        <v>15304</v>
      </c>
      <c r="U5968" t="s">
        <v>15317</v>
      </c>
    </row>
    <row r="5969" spans="1:21" x14ac:dyDescent="0.25">
      <c r="A5969">
        <v>2012</v>
      </c>
      <c r="B5969">
        <v>11</v>
      </c>
      <c r="C5969" t="s">
        <v>21</v>
      </c>
      <c r="D5969" t="s">
        <v>1739</v>
      </c>
      <c r="E5969" t="s">
        <v>4422</v>
      </c>
      <c r="F5969" t="s">
        <v>8476</v>
      </c>
      <c r="G5969" t="s">
        <v>13076</v>
      </c>
      <c r="H5969" t="s">
        <v>11287</v>
      </c>
      <c r="I5969">
        <v>204.52712500000001</v>
      </c>
      <c r="J5969">
        <v>0</v>
      </c>
      <c r="K5969">
        <v>242.52443901000001</v>
      </c>
      <c r="L5969" t="s">
        <v>15188</v>
      </c>
      <c r="M5969" t="s">
        <v>15246</v>
      </c>
      <c r="N5969" t="s">
        <v>17205</v>
      </c>
      <c r="O5969" t="s">
        <v>15246</v>
      </c>
      <c r="R5969" t="s">
        <v>15189</v>
      </c>
      <c r="S5969" t="s">
        <v>15246</v>
      </c>
      <c r="T5969" t="s">
        <v>15304</v>
      </c>
      <c r="U5969" t="s">
        <v>15317</v>
      </c>
    </row>
    <row r="5970" spans="1:21" x14ac:dyDescent="0.25">
      <c r="A5970">
        <v>2012</v>
      </c>
      <c r="B5970">
        <v>11</v>
      </c>
      <c r="C5970" t="s">
        <v>21</v>
      </c>
      <c r="D5970" t="s">
        <v>1740</v>
      </c>
      <c r="E5970" t="s">
        <v>4423</v>
      </c>
      <c r="F5970" t="s">
        <v>8477</v>
      </c>
      <c r="G5970" t="s">
        <v>12507</v>
      </c>
      <c r="H5970" t="s">
        <v>14783</v>
      </c>
      <c r="I5970">
        <v>145.58392499999999</v>
      </c>
      <c r="J5970">
        <v>0</v>
      </c>
      <c r="K5970">
        <v>195.83148467999999</v>
      </c>
      <c r="L5970" t="s">
        <v>16887</v>
      </c>
      <c r="M5970" t="s">
        <v>15246</v>
      </c>
      <c r="N5970" t="s">
        <v>18442</v>
      </c>
      <c r="O5970" t="s">
        <v>17515</v>
      </c>
      <c r="R5970" t="s">
        <v>18443</v>
      </c>
      <c r="S5970" t="s">
        <v>15246</v>
      </c>
      <c r="T5970" t="s">
        <v>17640</v>
      </c>
      <c r="U5970" t="s">
        <v>15317</v>
      </c>
    </row>
    <row r="5971" spans="1:21" x14ac:dyDescent="0.25">
      <c r="A5971">
        <v>2012</v>
      </c>
      <c r="B5971">
        <v>11</v>
      </c>
      <c r="C5971" t="s">
        <v>21</v>
      </c>
      <c r="D5971" t="s">
        <v>1773</v>
      </c>
      <c r="G5971" t="s">
        <v>12540</v>
      </c>
      <c r="H5971" t="s">
        <v>14652</v>
      </c>
      <c r="I5971">
        <v>150</v>
      </c>
      <c r="J5971">
        <v>0</v>
      </c>
      <c r="K5971">
        <v>150</v>
      </c>
      <c r="U5971" t="s">
        <v>15316</v>
      </c>
    </row>
    <row r="5972" spans="1:21" x14ac:dyDescent="0.25">
      <c r="A5972">
        <v>2012</v>
      </c>
      <c r="B5972">
        <v>11</v>
      </c>
      <c r="C5972" t="s">
        <v>21</v>
      </c>
      <c r="D5972" t="s">
        <v>2395</v>
      </c>
      <c r="G5972" t="s">
        <v>13256</v>
      </c>
      <c r="H5972" t="s">
        <v>11287</v>
      </c>
      <c r="I5972">
        <v>0</v>
      </c>
      <c r="J5972">
        <v>0</v>
      </c>
      <c r="K5972">
        <v>784.01792590999992</v>
      </c>
      <c r="P5972" t="s">
        <v>15234</v>
      </c>
      <c r="Q5972" t="s">
        <v>15246</v>
      </c>
      <c r="R5972" t="s">
        <v>15189</v>
      </c>
      <c r="S5972" t="s">
        <v>15246</v>
      </c>
      <c r="T5972" t="s">
        <v>15304</v>
      </c>
      <c r="U5972" t="s">
        <v>15317</v>
      </c>
    </row>
    <row r="5973" spans="1:21" x14ac:dyDescent="0.25">
      <c r="A5973">
        <v>2012</v>
      </c>
      <c r="B5973">
        <v>11</v>
      </c>
      <c r="C5973" t="s">
        <v>21</v>
      </c>
      <c r="D5973" t="s">
        <v>2505</v>
      </c>
      <c r="E5973" t="s">
        <v>3611</v>
      </c>
      <c r="F5973" t="s">
        <v>7655</v>
      </c>
      <c r="G5973" t="s">
        <v>13438</v>
      </c>
      <c r="H5973" t="s">
        <v>14341</v>
      </c>
      <c r="I5973">
        <v>300.005</v>
      </c>
      <c r="J5973">
        <v>0</v>
      </c>
      <c r="K5973">
        <v>300.005</v>
      </c>
      <c r="R5973" t="s">
        <v>15206</v>
      </c>
      <c r="S5973" t="s">
        <v>15246</v>
      </c>
      <c r="T5973" t="s">
        <v>15304</v>
      </c>
      <c r="U5973" t="s">
        <v>15317</v>
      </c>
    </row>
    <row r="5974" spans="1:21" x14ac:dyDescent="0.25">
      <c r="A5974">
        <v>2012</v>
      </c>
      <c r="B5974">
        <v>11</v>
      </c>
      <c r="C5974" t="s">
        <v>21</v>
      </c>
      <c r="D5974" t="s">
        <v>2506</v>
      </c>
      <c r="G5974" t="s">
        <v>13439</v>
      </c>
      <c r="H5974" t="s">
        <v>14652</v>
      </c>
      <c r="I5974">
        <v>659.56805499999996</v>
      </c>
      <c r="J5974">
        <v>0</v>
      </c>
      <c r="K5974">
        <v>733.52151974000003</v>
      </c>
      <c r="U5974" t="s">
        <v>15316</v>
      </c>
    </row>
    <row r="5975" spans="1:21" x14ac:dyDescent="0.25">
      <c r="A5975">
        <v>2012</v>
      </c>
      <c r="B5975">
        <v>11</v>
      </c>
      <c r="C5975" t="s">
        <v>21</v>
      </c>
      <c r="D5975" t="s">
        <v>2507</v>
      </c>
      <c r="G5975" t="s">
        <v>13440</v>
      </c>
      <c r="H5975" t="s">
        <v>14652</v>
      </c>
      <c r="I5975">
        <v>3231.9679999999998</v>
      </c>
      <c r="J5975">
        <v>0</v>
      </c>
      <c r="K5975">
        <v>1357.57473226</v>
      </c>
      <c r="U5975" t="s">
        <v>15316</v>
      </c>
    </row>
    <row r="5976" spans="1:21" x14ac:dyDescent="0.25">
      <c r="A5976">
        <v>2012</v>
      </c>
      <c r="B5976">
        <v>11</v>
      </c>
      <c r="C5976" t="s">
        <v>21</v>
      </c>
      <c r="D5976" t="s">
        <v>2508</v>
      </c>
      <c r="G5976" t="s">
        <v>13441</v>
      </c>
      <c r="H5976" t="s">
        <v>14652</v>
      </c>
      <c r="I5976">
        <v>40</v>
      </c>
      <c r="J5976">
        <v>0</v>
      </c>
      <c r="K5976">
        <v>39.628477209999993</v>
      </c>
      <c r="P5976" t="s">
        <v>15182</v>
      </c>
      <c r="Q5976" t="s">
        <v>15237</v>
      </c>
      <c r="T5976" t="s">
        <v>15301</v>
      </c>
      <c r="U5976" t="s">
        <v>15317</v>
      </c>
    </row>
    <row r="5977" spans="1:21" x14ac:dyDescent="0.25">
      <c r="A5977">
        <v>2012</v>
      </c>
      <c r="B5977">
        <v>11</v>
      </c>
      <c r="C5977" t="s">
        <v>21</v>
      </c>
      <c r="D5977" t="s">
        <v>2509</v>
      </c>
      <c r="G5977" t="s">
        <v>13442</v>
      </c>
      <c r="H5977" t="s">
        <v>14746</v>
      </c>
      <c r="I5977">
        <v>0</v>
      </c>
      <c r="J5977">
        <v>0</v>
      </c>
      <c r="K5977">
        <v>1032.30362777</v>
      </c>
      <c r="R5977" t="s">
        <v>17200</v>
      </c>
      <c r="S5977" t="s">
        <v>15246</v>
      </c>
      <c r="T5977" t="s">
        <v>15304</v>
      </c>
      <c r="U5977" t="s">
        <v>15317</v>
      </c>
    </row>
    <row r="5978" spans="1:21" x14ac:dyDescent="0.25">
      <c r="A5978">
        <v>2012</v>
      </c>
      <c r="B5978">
        <v>11</v>
      </c>
      <c r="C5978" t="s">
        <v>29</v>
      </c>
      <c r="D5978" t="s">
        <v>679</v>
      </c>
      <c r="E5978" t="s">
        <v>4014</v>
      </c>
      <c r="F5978" t="s">
        <v>8053</v>
      </c>
      <c r="G5978" t="s">
        <v>11537</v>
      </c>
      <c r="H5978" t="s">
        <v>14326</v>
      </c>
      <c r="I5978">
        <v>747.39754300000004</v>
      </c>
      <c r="J5978">
        <v>0</v>
      </c>
      <c r="K5978">
        <v>716.72712130000002</v>
      </c>
      <c r="L5978" t="s">
        <v>18711</v>
      </c>
      <c r="M5978" t="s">
        <v>15246</v>
      </c>
      <c r="N5978" t="s">
        <v>17346</v>
      </c>
      <c r="O5978" t="s">
        <v>15246</v>
      </c>
      <c r="P5978" t="s">
        <v>15222</v>
      </c>
      <c r="Q5978" t="s">
        <v>15246</v>
      </c>
      <c r="R5978" t="s">
        <v>16856</v>
      </c>
      <c r="S5978" t="s">
        <v>15246</v>
      </c>
      <c r="T5978" s="124" t="s">
        <v>17224</v>
      </c>
      <c r="U5978" s="124" t="s">
        <v>15317</v>
      </c>
    </row>
    <row r="5979" spans="1:21" x14ac:dyDescent="0.25">
      <c r="A5979">
        <v>2012</v>
      </c>
      <c r="B5979">
        <v>11</v>
      </c>
      <c r="C5979" t="s">
        <v>29</v>
      </c>
      <c r="D5979" t="s">
        <v>680</v>
      </c>
      <c r="E5979" t="s">
        <v>4424</v>
      </c>
      <c r="F5979" t="s">
        <v>8478</v>
      </c>
      <c r="G5979" t="s">
        <v>11538</v>
      </c>
      <c r="H5979" t="s">
        <v>14334</v>
      </c>
      <c r="I5979">
        <v>1475.1135420000001</v>
      </c>
      <c r="J5979">
        <v>0</v>
      </c>
      <c r="K5979">
        <v>1499.73441815</v>
      </c>
      <c r="L5979" t="s">
        <v>18949</v>
      </c>
      <c r="M5979" t="s">
        <v>18950</v>
      </c>
      <c r="N5979" t="s">
        <v>18951</v>
      </c>
      <c r="O5979" t="s">
        <v>18950</v>
      </c>
      <c r="P5979" t="s">
        <v>17616</v>
      </c>
      <c r="Q5979" t="s">
        <v>17617</v>
      </c>
      <c r="R5979" t="s">
        <v>17196</v>
      </c>
      <c r="S5979" t="s">
        <v>15246</v>
      </c>
      <c r="T5979" s="124" t="s">
        <v>18952</v>
      </c>
      <c r="U5979" s="124" t="s">
        <v>15317</v>
      </c>
    </row>
    <row r="5980" spans="1:21" x14ac:dyDescent="0.25">
      <c r="A5980">
        <v>2012</v>
      </c>
      <c r="B5980">
        <v>11</v>
      </c>
      <c r="C5980" t="s">
        <v>29</v>
      </c>
      <c r="D5980" t="s">
        <v>681</v>
      </c>
      <c r="E5980" t="s">
        <v>4425</v>
      </c>
      <c r="F5980" t="s">
        <v>8479</v>
      </c>
      <c r="G5980" t="s">
        <v>11539</v>
      </c>
      <c r="H5980" t="s">
        <v>14746</v>
      </c>
      <c r="I5980">
        <v>1700</v>
      </c>
      <c r="J5980">
        <v>0</v>
      </c>
      <c r="K5980">
        <v>1675.0346185000001</v>
      </c>
      <c r="L5980" t="s">
        <v>18953</v>
      </c>
      <c r="M5980" t="s">
        <v>15246</v>
      </c>
      <c r="N5980" t="s">
        <v>18713</v>
      </c>
      <c r="O5980" t="s">
        <v>15246</v>
      </c>
      <c r="P5980" t="s">
        <v>17679</v>
      </c>
      <c r="Q5980" t="s">
        <v>15246</v>
      </c>
      <c r="R5980" t="s">
        <v>17200</v>
      </c>
      <c r="S5980" t="s">
        <v>15246</v>
      </c>
      <c r="T5980" t="s">
        <v>15304</v>
      </c>
      <c r="U5980" t="s">
        <v>15317</v>
      </c>
    </row>
    <row r="5981" spans="1:21" x14ac:dyDescent="0.25">
      <c r="A5981">
        <v>2012</v>
      </c>
      <c r="B5981">
        <v>11</v>
      </c>
      <c r="C5981" t="s">
        <v>29</v>
      </c>
      <c r="D5981" t="s">
        <v>684</v>
      </c>
      <c r="E5981" t="s">
        <v>4426</v>
      </c>
      <c r="F5981" t="s">
        <v>8480</v>
      </c>
      <c r="G5981" t="s">
        <v>11542</v>
      </c>
      <c r="H5981" t="s">
        <v>11287</v>
      </c>
      <c r="I5981">
        <v>198.60288700000001</v>
      </c>
      <c r="J5981">
        <v>0</v>
      </c>
      <c r="K5981">
        <v>186.6410832</v>
      </c>
      <c r="L5981" t="s">
        <v>18954</v>
      </c>
      <c r="M5981" t="s">
        <v>17515</v>
      </c>
      <c r="N5981" t="s">
        <v>18955</v>
      </c>
      <c r="O5981" t="s">
        <v>15246</v>
      </c>
      <c r="P5981" t="s">
        <v>17683</v>
      </c>
      <c r="Q5981" t="s">
        <v>15246</v>
      </c>
      <c r="R5981" t="s">
        <v>15189</v>
      </c>
      <c r="S5981" t="s">
        <v>15246</v>
      </c>
      <c r="T5981" s="124" t="s">
        <v>17517</v>
      </c>
      <c r="U5981" s="124" t="s">
        <v>15317</v>
      </c>
    </row>
    <row r="5982" spans="1:21" x14ac:dyDescent="0.25">
      <c r="A5982">
        <v>2012</v>
      </c>
      <c r="B5982">
        <v>11</v>
      </c>
      <c r="C5982" t="s">
        <v>29</v>
      </c>
      <c r="D5982" t="s">
        <v>685</v>
      </c>
      <c r="E5982" t="s">
        <v>4018</v>
      </c>
      <c r="F5982" t="s">
        <v>8057</v>
      </c>
      <c r="G5982" t="s">
        <v>11543</v>
      </c>
      <c r="H5982" t="s">
        <v>14334</v>
      </c>
      <c r="I5982">
        <v>290.02047900000002</v>
      </c>
      <c r="J5982">
        <v>0</v>
      </c>
      <c r="K5982">
        <v>849.68585358000007</v>
      </c>
      <c r="L5982" t="s">
        <v>17196</v>
      </c>
      <c r="M5982" t="s">
        <v>15246</v>
      </c>
      <c r="N5982" t="s">
        <v>18716</v>
      </c>
      <c r="O5982" t="s">
        <v>15246</v>
      </c>
      <c r="P5982" t="s">
        <v>17685</v>
      </c>
      <c r="Q5982" t="s">
        <v>15246</v>
      </c>
      <c r="R5982" t="s">
        <v>17196</v>
      </c>
      <c r="S5982" t="s">
        <v>15246</v>
      </c>
      <c r="T5982" s="124" t="s">
        <v>17224</v>
      </c>
      <c r="U5982" s="124" t="s">
        <v>15317</v>
      </c>
    </row>
    <row r="5983" spans="1:21" x14ac:dyDescent="0.25">
      <c r="A5983">
        <v>2012</v>
      </c>
      <c r="B5983">
        <v>11</v>
      </c>
      <c r="C5983" t="s">
        <v>29</v>
      </c>
      <c r="D5983" t="s">
        <v>686</v>
      </c>
      <c r="E5983" t="s">
        <v>4540</v>
      </c>
      <c r="F5983" t="s">
        <v>8619</v>
      </c>
      <c r="G5983" t="s">
        <v>11544</v>
      </c>
      <c r="H5983" t="s">
        <v>14784</v>
      </c>
      <c r="I5983">
        <v>23062.061021000001</v>
      </c>
      <c r="J5983">
        <v>0</v>
      </c>
      <c r="K5983">
        <v>27314.743167000001</v>
      </c>
      <c r="L5983" t="s">
        <v>17783</v>
      </c>
      <c r="M5983" t="s">
        <v>17687</v>
      </c>
      <c r="N5983" t="s">
        <v>17686</v>
      </c>
      <c r="O5983" t="s">
        <v>17687</v>
      </c>
      <c r="R5983" t="s">
        <v>18176</v>
      </c>
      <c r="S5983" t="s">
        <v>15246</v>
      </c>
      <c r="T5983" t="s">
        <v>18455</v>
      </c>
      <c r="U5983" t="s">
        <v>15317</v>
      </c>
    </row>
    <row r="5984" spans="1:21" x14ac:dyDescent="0.25">
      <c r="A5984">
        <v>2012</v>
      </c>
      <c r="B5984">
        <v>11</v>
      </c>
      <c r="C5984" t="s">
        <v>29</v>
      </c>
      <c r="D5984" t="s">
        <v>690</v>
      </c>
      <c r="E5984" t="s">
        <v>4020</v>
      </c>
      <c r="F5984" t="s">
        <v>8481</v>
      </c>
      <c r="G5984" t="s">
        <v>11548</v>
      </c>
      <c r="H5984" t="s">
        <v>14746</v>
      </c>
      <c r="I5984">
        <v>108.3503</v>
      </c>
      <c r="J5984">
        <v>0</v>
      </c>
      <c r="K5984">
        <v>97.334177569999994</v>
      </c>
      <c r="L5984" t="s">
        <v>18721</v>
      </c>
      <c r="M5984" t="s">
        <v>17698</v>
      </c>
      <c r="N5984" t="s">
        <v>18457</v>
      </c>
      <c r="O5984" t="s">
        <v>17696</v>
      </c>
      <c r="P5984" t="s">
        <v>17697</v>
      </c>
      <c r="Q5984" t="s">
        <v>17698</v>
      </c>
      <c r="R5984" t="s">
        <v>17200</v>
      </c>
      <c r="S5984" t="s">
        <v>15246</v>
      </c>
      <c r="T5984" s="124" t="s">
        <v>18328</v>
      </c>
      <c r="U5984" s="124" t="s">
        <v>15317</v>
      </c>
    </row>
    <row r="5985" spans="1:21" x14ac:dyDescent="0.25">
      <c r="A5985">
        <v>2012</v>
      </c>
      <c r="B5985">
        <v>11</v>
      </c>
      <c r="C5985" t="s">
        <v>29</v>
      </c>
      <c r="D5985" t="s">
        <v>691</v>
      </c>
      <c r="E5985" t="s">
        <v>4427</v>
      </c>
      <c r="F5985" t="s">
        <v>8482</v>
      </c>
      <c r="G5985" t="s">
        <v>12545</v>
      </c>
      <c r="H5985" t="s">
        <v>14746</v>
      </c>
      <c r="I5985">
        <v>206.04580300000001</v>
      </c>
      <c r="J5985">
        <v>0</v>
      </c>
      <c r="K5985">
        <v>200.50263115999999</v>
      </c>
      <c r="L5985" t="s">
        <v>18956</v>
      </c>
      <c r="M5985" t="s">
        <v>17515</v>
      </c>
      <c r="N5985" t="s">
        <v>18458</v>
      </c>
      <c r="O5985" t="s">
        <v>17702</v>
      </c>
      <c r="P5985" t="s">
        <v>18179</v>
      </c>
      <c r="Q5985" t="s">
        <v>17702</v>
      </c>
      <c r="R5985" t="s">
        <v>17200</v>
      </c>
      <c r="S5985" t="s">
        <v>15246</v>
      </c>
      <c r="T5985" t="s">
        <v>17704</v>
      </c>
      <c r="U5985" t="s">
        <v>15317</v>
      </c>
    </row>
    <row r="5986" spans="1:21" x14ac:dyDescent="0.25">
      <c r="A5986">
        <v>2012</v>
      </c>
      <c r="B5986">
        <v>11</v>
      </c>
      <c r="C5986" t="s">
        <v>29</v>
      </c>
      <c r="D5986" t="s">
        <v>692</v>
      </c>
      <c r="E5986" t="s">
        <v>4428</v>
      </c>
      <c r="F5986" t="s">
        <v>8483</v>
      </c>
      <c r="G5986" t="s">
        <v>13258</v>
      </c>
      <c r="H5986" t="s">
        <v>14320</v>
      </c>
      <c r="I5986">
        <v>108.140291</v>
      </c>
      <c r="J5986">
        <v>0</v>
      </c>
      <c r="K5986">
        <v>103.62752786999999</v>
      </c>
      <c r="L5986" t="s">
        <v>18957</v>
      </c>
      <c r="M5986" t="s">
        <v>17515</v>
      </c>
      <c r="N5986" t="s">
        <v>18958</v>
      </c>
      <c r="O5986" t="s">
        <v>17515</v>
      </c>
      <c r="P5986" t="s">
        <v>17154</v>
      </c>
      <c r="Q5986" t="s">
        <v>15246</v>
      </c>
      <c r="R5986" t="s">
        <v>16854</v>
      </c>
      <c r="S5986" t="s">
        <v>15246</v>
      </c>
      <c r="T5986" s="124" t="s">
        <v>17517</v>
      </c>
      <c r="U5986" s="124" t="s">
        <v>15317</v>
      </c>
    </row>
    <row r="5987" spans="1:21" x14ac:dyDescent="0.25">
      <c r="A5987">
        <v>2012</v>
      </c>
      <c r="B5987">
        <v>11</v>
      </c>
      <c r="C5987" t="s">
        <v>29</v>
      </c>
      <c r="D5987" t="s">
        <v>693</v>
      </c>
      <c r="E5987" t="s">
        <v>4429</v>
      </c>
      <c r="F5987" t="s">
        <v>8484</v>
      </c>
      <c r="G5987" t="s">
        <v>11551</v>
      </c>
      <c r="H5987" t="s">
        <v>14342</v>
      </c>
      <c r="I5987">
        <v>593.000001</v>
      </c>
      <c r="J5987">
        <v>0</v>
      </c>
      <c r="K5987">
        <v>557.54870593999999</v>
      </c>
      <c r="L5987" t="s">
        <v>18959</v>
      </c>
      <c r="M5987" t="s">
        <v>18398</v>
      </c>
      <c r="N5987" t="s">
        <v>18960</v>
      </c>
      <c r="O5987" t="s">
        <v>15246</v>
      </c>
      <c r="P5987" t="s">
        <v>15188</v>
      </c>
      <c r="Q5987" t="s">
        <v>15246</v>
      </c>
      <c r="R5987" t="s">
        <v>17196</v>
      </c>
      <c r="S5987" t="s">
        <v>15246</v>
      </c>
      <c r="T5987" s="124" t="s">
        <v>18182</v>
      </c>
      <c r="U5987" s="124" t="s">
        <v>15317</v>
      </c>
    </row>
    <row r="5988" spans="1:21" x14ac:dyDescent="0.25">
      <c r="A5988">
        <v>2012</v>
      </c>
      <c r="B5988">
        <v>11</v>
      </c>
      <c r="C5988" t="s">
        <v>29</v>
      </c>
      <c r="D5988" t="s">
        <v>694</v>
      </c>
      <c r="E5988" t="s">
        <v>4430</v>
      </c>
      <c r="F5988" t="s">
        <v>8485</v>
      </c>
      <c r="G5988" t="s">
        <v>12546</v>
      </c>
      <c r="H5988" t="s">
        <v>14785</v>
      </c>
      <c r="I5988">
        <v>353.87241699999998</v>
      </c>
      <c r="J5988">
        <v>0</v>
      </c>
      <c r="K5988">
        <v>343.86464155999988</v>
      </c>
      <c r="L5988" t="s">
        <v>18961</v>
      </c>
      <c r="M5988" t="s">
        <v>15246</v>
      </c>
      <c r="N5988" t="s">
        <v>18962</v>
      </c>
      <c r="O5988" t="s">
        <v>15246</v>
      </c>
      <c r="P5988" t="s">
        <v>18184</v>
      </c>
      <c r="Q5988" t="s">
        <v>15246</v>
      </c>
      <c r="R5988" t="s">
        <v>18140</v>
      </c>
      <c r="S5988" t="s">
        <v>15246</v>
      </c>
      <c r="T5988" s="124" t="s">
        <v>17224</v>
      </c>
      <c r="U5988" s="124" t="s">
        <v>15317</v>
      </c>
    </row>
    <row r="5989" spans="1:21" x14ac:dyDescent="0.25">
      <c r="A5989">
        <v>2012</v>
      </c>
      <c r="B5989">
        <v>11</v>
      </c>
      <c r="C5989" t="s">
        <v>29</v>
      </c>
      <c r="D5989" t="s">
        <v>695</v>
      </c>
      <c r="E5989" t="s">
        <v>4431</v>
      </c>
      <c r="F5989" t="s">
        <v>8486</v>
      </c>
      <c r="G5989" t="s">
        <v>11553</v>
      </c>
      <c r="H5989" t="s">
        <v>11287</v>
      </c>
      <c r="I5989">
        <v>27.181833999999998</v>
      </c>
      <c r="J5989">
        <v>0</v>
      </c>
      <c r="K5989">
        <v>25.166631330000001</v>
      </c>
      <c r="L5989" t="s">
        <v>18963</v>
      </c>
      <c r="M5989" t="s">
        <v>16966</v>
      </c>
      <c r="N5989" t="s">
        <v>18964</v>
      </c>
      <c r="O5989" t="s">
        <v>16966</v>
      </c>
      <c r="R5989" t="s">
        <v>15189</v>
      </c>
      <c r="S5989" t="s">
        <v>15246</v>
      </c>
      <c r="T5989" t="s">
        <v>16967</v>
      </c>
      <c r="U5989" t="s">
        <v>15317</v>
      </c>
    </row>
    <row r="5990" spans="1:21" x14ac:dyDescent="0.25">
      <c r="A5990">
        <v>2012</v>
      </c>
      <c r="B5990">
        <v>11</v>
      </c>
      <c r="C5990" t="s">
        <v>29</v>
      </c>
      <c r="D5990" t="s">
        <v>696</v>
      </c>
      <c r="E5990" t="s">
        <v>4432</v>
      </c>
      <c r="F5990" t="s">
        <v>8487</v>
      </c>
      <c r="G5990" t="s">
        <v>11554</v>
      </c>
      <c r="H5990" t="s">
        <v>14746</v>
      </c>
      <c r="I5990">
        <v>150.11568500000001</v>
      </c>
      <c r="J5990">
        <v>0</v>
      </c>
      <c r="K5990">
        <v>148.93733082</v>
      </c>
      <c r="L5990" t="s">
        <v>18965</v>
      </c>
      <c r="M5990" t="s">
        <v>15246</v>
      </c>
      <c r="P5990" t="s">
        <v>17226</v>
      </c>
      <c r="Q5990" t="s">
        <v>15246</v>
      </c>
      <c r="R5990" t="s">
        <v>17200</v>
      </c>
      <c r="S5990" t="s">
        <v>15246</v>
      </c>
      <c r="T5990" s="124" t="s">
        <v>17224</v>
      </c>
      <c r="U5990" s="124" t="s">
        <v>15317</v>
      </c>
    </row>
    <row r="5991" spans="1:21" x14ac:dyDescent="0.25">
      <c r="A5991">
        <v>2012</v>
      </c>
      <c r="B5991">
        <v>11</v>
      </c>
      <c r="C5991" t="s">
        <v>29</v>
      </c>
      <c r="D5991" t="s">
        <v>697</v>
      </c>
      <c r="E5991" t="s">
        <v>4024</v>
      </c>
      <c r="F5991" t="s">
        <v>8065</v>
      </c>
      <c r="G5991" t="s">
        <v>11555</v>
      </c>
      <c r="H5991" t="s">
        <v>14334</v>
      </c>
      <c r="I5991">
        <v>141.36854500000001</v>
      </c>
      <c r="J5991">
        <v>0</v>
      </c>
      <c r="K5991">
        <v>132.84176926000001</v>
      </c>
      <c r="L5991" t="s">
        <v>18461</v>
      </c>
      <c r="M5991" t="s">
        <v>15246</v>
      </c>
      <c r="N5991" t="s">
        <v>18729</v>
      </c>
      <c r="O5991" t="s">
        <v>17635</v>
      </c>
      <c r="P5991" t="s">
        <v>17716</v>
      </c>
      <c r="Q5991" t="s">
        <v>17717</v>
      </c>
      <c r="R5991" t="s">
        <v>17196</v>
      </c>
      <c r="S5991" t="s">
        <v>15246</v>
      </c>
      <c r="T5991" s="124" t="s">
        <v>17718</v>
      </c>
      <c r="U5991" s="124" t="s">
        <v>15317</v>
      </c>
    </row>
    <row r="5992" spans="1:21" x14ac:dyDescent="0.25">
      <c r="A5992">
        <v>2012</v>
      </c>
      <c r="B5992">
        <v>11</v>
      </c>
      <c r="C5992" t="s">
        <v>29</v>
      </c>
      <c r="D5992" t="s">
        <v>698</v>
      </c>
      <c r="E5992" t="s">
        <v>4025</v>
      </c>
      <c r="F5992" t="s">
        <v>8066</v>
      </c>
      <c r="G5992" t="s">
        <v>11556</v>
      </c>
      <c r="H5992" t="s">
        <v>11557</v>
      </c>
      <c r="I5992">
        <v>446.017922</v>
      </c>
      <c r="J5992">
        <v>0</v>
      </c>
      <c r="K5992">
        <v>643.24019476000001</v>
      </c>
      <c r="L5992" t="s">
        <v>18190</v>
      </c>
      <c r="M5992" t="s">
        <v>15246</v>
      </c>
      <c r="N5992" t="s">
        <v>17008</v>
      </c>
      <c r="O5992" t="s">
        <v>15246</v>
      </c>
      <c r="T5992" s="124" t="s">
        <v>17224</v>
      </c>
      <c r="U5992" s="124" t="s">
        <v>15317</v>
      </c>
    </row>
    <row r="5993" spans="1:21" x14ac:dyDescent="0.25">
      <c r="A5993">
        <v>2012</v>
      </c>
      <c r="B5993">
        <v>11</v>
      </c>
      <c r="C5993" t="s">
        <v>29</v>
      </c>
      <c r="D5993" t="s">
        <v>699</v>
      </c>
      <c r="E5993" t="s">
        <v>4026</v>
      </c>
      <c r="F5993" t="s">
        <v>7681</v>
      </c>
      <c r="G5993" t="s">
        <v>11557</v>
      </c>
      <c r="H5993" t="s">
        <v>11557</v>
      </c>
      <c r="I5993">
        <v>4301.958439</v>
      </c>
      <c r="J5993">
        <v>0</v>
      </c>
      <c r="K5993">
        <v>3417.8562499099999</v>
      </c>
      <c r="L5993" t="s">
        <v>18730</v>
      </c>
      <c r="M5993" t="s">
        <v>15246</v>
      </c>
      <c r="N5993" t="s">
        <v>18462</v>
      </c>
      <c r="O5993" t="s">
        <v>15246</v>
      </c>
      <c r="T5993" s="124" t="s">
        <v>17224</v>
      </c>
      <c r="U5993" s="124" t="s">
        <v>15317</v>
      </c>
    </row>
    <row r="5994" spans="1:21" x14ac:dyDescent="0.25">
      <c r="A5994">
        <v>2012</v>
      </c>
      <c r="B5994">
        <v>11</v>
      </c>
      <c r="C5994" t="s">
        <v>29</v>
      </c>
      <c r="D5994" t="s">
        <v>700</v>
      </c>
      <c r="E5994" t="s">
        <v>4433</v>
      </c>
      <c r="F5994" t="s">
        <v>8488</v>
      </c>
      <c r="G5994" t="s">
        <v>13078</v>
      </c>
      <c r="H5994" t="s">
        <v>11557</v>
      </c>
      <c r="I5994">
        <v>595.91597300000001</v>
      </c>
      <c r="J5994">
        <v>0</v>
      </c>
      <c r="K5994">
        <v>677.81071884000005</v>
      </c>
      <c r="T5994" s="124" t="s">
        <v>17224</v>
      </c>
      <c r="U5994" s="124" t="s">
        <v>15317</v>
      </c>
    </row>
    <row r="5995" spans="1:21" x14ac:dyDescent="0.25">
      <c r="A5995">
        <v>2012</v>
      </c>
      <c r="B5995">
        <v>11</v>
      </c>
      <c r="C5995" t="s">
        <v>29</v>
      </c>
      <c r="D5995" t="s">
        <v>701</v>
      </c>
      <c r="E5995" t="s">
        <v>3635</v>
      </c>
      <c r="F5995" t="s">
        <v>7683</v>
      </c>
      <c r="G5995" t="s">
        <v>11559</v>
      </c>
      <c r="H5995" t="s">
        <v>14652</v>
      </c>
      <c r="I5995">
        <v>35.909818000000001</v>
      </c>
      <c r="J5995">
        <v>0</v>
      </c>
      <c r="K5995">
        <v>23.300418000000001</v>
      </c>
      <c r="P5995" t="s">
        <v>16863</v>
      </c>
      <c r="Q5995" t="s">
        <v>15246</v>
      </c>
      <c r="T5995" s="124" t="s">
        <v>17224</v>
      </c>
      <c r="U5995" s="124" t="s">
        <v>15317</v>
      </c>
    </row>
    <row r="5996" spans="1:21" x14ac:dyDescent="0.25">
      <c r="A5996">
        <v>2012</v>
      </c>
      <c r="B5996">
        <v>11</v>
      </c>
      <c r="C5996" t="s">
        <v>29</v>
      </c>
      <c r="D5996" t="s">
        <v>702</v>
      </c>
      <c r="E5996" t="s">
        <v>4434</v>
      </c>
      <c r="F5996" t="s">
        <v>8489</v>
      </c>
      <c r="G5996" t="s">
        <v>11560</v>
      </c>
      <c r="H5996" t="s">
        <v>14652</v>
      </c>
      <c r="I5996">
        <v>26.551760999999999</v>
      </c>
      <c r="J5996">
        <v>0</v>
      </c>
      <c r="K5996">
        <v>19.232761</v>
      </c>
      <c r="L5996" t="s">
        <v>16867</v>
      </c>
      <c r="M5996" t="s">
        <v>15246</v>
      </c>
      <c r="T5996" s="124" t="s">
        <v>17224</v>
      </c>
      <c r="U5996" s="124" t="s">
        <v>15317</v>
      </c>
    </row>
    <row r="5997" spans="1:21" x14ac:dyDescent="0.25">
      <c r="A5997">
        <v>2012</v>
      </c>
      <c r="B5997">
        <v>11</v>
      </c>
      <c r="C5997" t="s">
        <v>29</v>
      </c>
      <c r="D5997" t="s">
        <v>703</v>
      </c>
      <c r="E5997" t="s">
        <v>4435</v>
      </c>
      <c r="F5997" t="s">
        <v>8490</v>
      </c>
      <c r="G5997" t="s">
        <v>11561</v>
      </c>
      <c r="H5997" t="s">
        <v>14652</v>
      </c>
      <c r="I5997">
        <v>106.09967899999999</v>
      </c>
      <c r="J5997">
        <v>0</v>
      </c>
      <c r="K5997">
        <v>103.353679</v>
      </c>
      <c r="P5997" t="s">
        <v>16857</v>
      </c>
      <c r="Q5997" t="s">
        <v>15246</v>
      </c>
      <c r="T5997" s="124" t="s">
        <v>17224</v>
      </c>
      <c r="U5997" s="124" t="s">
        <v>15317</v>
      </c>
    </row>
    <row r="5998" spans="1:21" x14ac:dyDescent="0.25">
      <c r="A5998">
        <v>2012</v>
      </c>
      <c r="B5998">
        <v>11</v>
      </c>
      <c r="C5998" t="s">
        <v>29</v>
      </c>
      <c r="D5998" t="s">
        <v>1777</v>
      </c>
      <c r="E5998" t="s">
        <v>4029</v>
      </c>
      <c r="F5998" t="s">
        <v>8491</v>
      </c>
      <c r="G5998" t="s">
        <v>12547</v>
      </c>
      <c r="H5998" t="s">
        <v>14746</v>
      </c>
      <c r="I5998">
        <v>3002.9536680000001</v>
      </c>
      <c r="J5998">
        <v>0</v>
      </c>
      <c r="K5998">
        <v>2508.7218857500002</v>
      </c>
      <c r="L5998" t="s">
        <v>18194</v>
      </c>
      <c r="M5998" t="s">
        <v>15246</v>
      </c>
      <c r="N5998" t="s">
        <v>18463</v>
      </c>
      <c r="O5998" t="s">
        <v>15246</v>
      </c>
      <c r="P5998" t="s">
        <v>17283</v>
      </c>
      <c r="Q5998" t="s">
        <v>15246</v>
      </c>
      <c r="R5998" t="s">
        <v>17200</v>
      </c>
      <c r="S5998" t="s">
        <v>15246</v>
      </c>
      <c r="T5998" t="s">
        <v>15304</v>
      </c>
      <c r="U5998" t="s">
        <v>15317</v>
      </c>
    </row>
    <row r="5999" spans="1:21" x14ac:dyDescent="0.25">
      <c r="A5999">
        <v>2012</v>
      </c>
      <c r="B5999">
        <v>11</v>
      </c>
      <c r="C5999" t="s">
        <v>29</v>
      </c>
      <c r="D5999" t="s">
        <v>1778</v>
      </c>
      <c r="E5999" t="s">
        <v>4030</v>
      </c>
      <c r="F5999" t="s">
        <v>8492</v>
      </c>
      <c r="G5999" t="s">
        <v>12548</v>
      </c>
      <c r="H5999" t="s">
        <v>14746</v>
      </c>
      <c r="I5999">
        <v>329.55451900000003</v>
      </c>
      <c r="J5999">
        <v>0</v>
      </c>
      <c r="K5999">
        <v>310.29393535000003</v>
      </c>
      <c r="L5999" t="s">
        <v>18195</v>
      </c>
      <c r="M5999" t="s">
        <v>15246</v>
      </c>
      <c r="N5999" t="s">
        <v>18966</v>
      </c>
      <c r="O5999" t="s">
        <v>15246</v>
      </c>
      <c r="P5999" t="s">
        <v>18196</v>
      </c>
      <c r="Q5999" t="s">
        <v>15246</v>
      </c>
      <c r="R5999" t="s">
        <v>17200</v>
      </c>
      <c r="S5999" t="s">
        <v>15246</v>
      </c>
      <c r="T5999" t="s">
        <v>15304</v>
      </c>
      <c r="U5999" t="s">
        <v>15317</v>
      </c>
    </row>
    <row r="6000" spans="1:21" x14ac:dyDescent="0.25">
      <c r="A6000">
        <v>2012</v>
      </c>
      <c r="B6000">
        <v>11</v>
      </c>
      <c r="C6000" t="s">
        <v>29</v>
      </c>
      <c r="D6000" t="s">
        <v>1779</v>
      </c>
      <c r="E6000" t="s">
        <v>4436</v>
      </c>
      <c r="F6000" t="s">
        <v>8493</v>
      </c>
      <c r="G6000" t="s">
        <v>12549</v>
      </c>
      <c r="H6000" t="s">
        <v>14746</v>
      </c>
      <c r="I6000">
        <v>1800</v>
      </c>
      <c r="J6000">
        <v>0</v>
      </c>
      <c r="K6000">
        <v>521.93891208000002</v>
      </c>
      <c r="L6000" t="s">
        <v>18967</v>
      </c>
      <c r="M6000" t="s">
        <v>15246</v>
      </c>
      <c r="N6000" t="s">
        <v>18968</v>
      </c>
      <c r="O6000" t="s">
        <v>15246</v>
      </c>
      <c r="R6000" t="s">
        <v>17200</v>
      </c>
      <c r="S6000" t="s">
        <v>15246</v>
      </c>
      <c r="T6000" t="s">
        <v>15304</v>
      </c>
      <c r="U6000" t="s">
        <v>15317</v>
      </c>
    </row>
    <row r="6001" spans="1:21" x14ac:dyDescent="0.25">
      <c r="A6001">
        <v>2012</v>
      </c>
      <c r="B6001">
        <v>11</v>
      </c>
      <c r="C6001" t="s">
        <v>29</v>
      </c>
      <c r="D6001" t="s">
        <v>2267</v>
      </c>
      <c r="E6001" t="s">
        <v>4437</v>
      </c>
      <c r="F6001" t="s">
        <v>8494</v>
      </c>
      <c r="G6001" t="s">
        <v>13079</v>
      </c>
      <c r="H6001" t="s">
        <v>14746</v>
      </c>
      <c r="I6001">
        <v>100</v>
      </c>
      <c r="J6001">
        <v>0</v>
      </c>
      <c r="K6001">
        <v>94.75405404</v>
      </c>
      <c r="L6001" t="s">
        <v>18969</v>
      </c>
      <c r="M6001" t="s">
        <v>15246</v>
      </c>
      <c r="N6001" t="s">
        <v>18970</v>
      </c>
      <c r="O6001" t="s">
        <v>15246</v>
      </c>
      <c r="P6001" t="s">
        <v>17723</v>
      </c>
      <c r="Q6001" t="s">
        <v>15246</v>
      </c>
      <c r="R6001" t="s">
        <v>17200</v>
      </c>
      <c r="S6001" t="s">
        <v>15246</v>
      </c>
      <c r="T6001" t="s">
        <v>15304</v>
      </c>
      <c r="U6001" t="s">
        <v>15317</v>
      </c>
    </row>
    <row r="6002" spans="1:21" x14ac:dyDescent="0.25">
      <c r="A6002">
        <v>2012</v>
      </c>
      <c r="B6002">
        <v>11</v>
      </c>
      <c r="C6002" t="s">
        <v>29</v>
      </c>
      <c r="D6002" t="s">
        <v>2396</v>
      </c>
      <c r="E6002" t="s">
        <v>4033</v>
      </c>
      <c r="F6002" t="s">
        <v>8495</v>
      </c>
      <c r="G6002" t="s">
        <v>13259</v>
      </c>
      <c r="H6002" t="s">
        <v>14334</v>
      </c>
      <c r="I6002">
        <v>1551.7991199999999</v>
      </c>
      <c r="J6002">
        <v>0</v>
      </c>
      <c r="K6002">
        <v>1508.2573788100001</v>
      </c>
      <c r="L6002" t="s">
        <v>18734</v>
      </c>
      <c r="M6002" t="s">
        <v>15246</v>
      </c>
      <c r="N6002" t="s">
        <v>18735</v>
      </c>
      <c r="O6002" t="s">
        <v>15246</v>
      </c>
      <c r="R6002" t="s">
        <v>17196</v>
      </c>
      <c r="S6002" t="s">
        <v>15246</v>
      </c>
      <c r="T6002" s="124" t="s">
        <v>17224</v>
      </c>
      <c r="U6002" s="124" t="s">
        <v>15317</v>
      </c>
    </row>
    <row r="6003" spans="1:21" x14ac:dyDescent="0.25">
      <c r="A6003">
        <v>2012</v>
      </c>
      <c r="B6003">
        <v>11</v>
      </c>
      <c r="C6003" t="s">
        <v>30</v>
      </c>
      <c r="D6003" t="s">
        <v>818</v>
      </c>
      <c r="E6003" t="s">
        <v>4035</v>
      </c>
      <c r="F6003" t="s">
        <v>7687</v>
      </c>
      <c r="G6003" t="s">
        <v>11676</v>
      </c>
      <c r="H6003" t="s">
        <v>14773</v>
      </c>
      <c r="I6003">
        <v>58274.717570000001</v>
      </c>
      <c r="J6003">
        <v>0</v>
      </c>
      <c r="K6003">
        <v>60923.662410630001</v>
      </c>
      <c r="L6003" t="s">
        <v>17732</v>
      </c>
      <c r="M6003" t="s">
        <v>15246</v>
      </c>
      <c r="N6003" t="s">
        <v>15198</v>
      </c>
      <c r="O6003" t="s">
        <v>15246</v>
      </c>
      <c r="R6003" t="s">
        <v>17643</v>
      </c>
      <c r="S6003" t="s">
        <v>15246</v>
      </c>
      <c r="T6003" t="s">
        <v>15304</v>
      </c>
      <c r="U6003" t="s">
        <v>15317</v>
      </c>
    </row>
    <row r="6004" spans="1:21" x14ac:dyDescent="0.25">
      <c r="A6004">
        <v>2012</v>
      </c>
      <c r="B6004">
        <v>11</v>
      </c>
      <c r="C6004" t="s">
        <v>30</v>
      </c>
      <c r="D6004" t="s">
        <v>820</v>
      </c>
      <c r="E6004" t="s">
        <v>3640</v>
      </c>
      <c r="F6004" t="s">
        <v>8072</v>
      </c>
      <c r="G6004" t="s">
        <v>11678</v>
      </c>
      <c r="H6004" t="s">
        <v>14334</v>
      </c>
      <c r="I6004">
        <v>800</v>
      </c>
      <c r="J6004">
        <v>0</v>
      </c>
      <c r="K6004">
        <v>800</v>
      </c>
      <c r="L6004" t="s">
        <v>15206</v>
      </c>
      <c r="M6004" t="s">
        <v>15246</v>
      </c>
      <c r="R6004" t="s">
        <v>17196</v>
      </c>
      <c r="S6004" t="s">
        <v>15246</v>
      </c>
      <c r="T6004" t="s">
        <v>15304</v>
      </c>
      <c r="U6004" t="s">
        <v>15317</v>
      </c>
    </row>
    <row r="6005" spans="1:21" x14ac:dyDescent="0.25">
      <c r="A6005">
        <v>2012</v>
      </c>
      <c r="B6005">
        <v>11</v>
      </c>
      <c r="C6005" t="s">
        <v>30</v>
      </c>
      <c r="D6005" t="s">
        <v>1780</v>
      </c>
      <c r="E6005" t="s">
        <v>4036</v>
      </c>
      <c r="F6005" t="s">
        <v>8496</v>
      </c>
      <c r="G6005" t="s">
        <v>12550</v>
      </c>
      <c r="H6005" t="s">
        <v>14334</v>
      </c>
      <c r="I6005">
        <v>57</v>
      </c>
      <c r="J6005">
        <v>0</v>
      </c>
      <c r="K6005">
        <v>33</v>
      </c>
      <c r="L6005" t="s">
        <v>18736</v>
      </c>
      <c r="M6005" t="s">
        <v>17515</v>
      </c>
      <c r="P6005" t="s">
        <v>18202</v>
      </c>
      <c r="Q6005" t="s">
        <v>17515</v>
      </c>
      <c r="R6005" t="s">
        <v>17196</v>
      </c>
      <c r="S6005" t="s">
        <v>15246</v>
      </c>
      <c r="T6005" t="s">
        <v>17640</v>
      </c>
      <c r="U6005" t="s">
        <v>15317</v>
      </c>
    </row>
    <row r="6006" spans="1:21" x14ac:dyDescent="0.25">
      <c r="A6006">
        <v>2012</v>
      </c>
      <c r="B6006">
        <v>11</v>
      </c>
      <c r="C6006" t="s">
        <v>30</v>
      </c>
      <c r="D6006" t="s">
        <v>1781</v>
      </c>
      <c r="E6006" t="s">
        <v>4037</v>
      </c>
      <c r="F6006" t="s">
        <v>8074</v>
      </c>
      <c r="G6006" t="s">
        <v>12551</v>
      </c>
      <c r="H6006" t="s">
        <v>14746</v>
      </c>
      <c r="I6006">
        <v>410.02</v>
      </c>
      <c r="J6006">
        <v>0</v>
      </c>
      <c r="K6006">
        <v>392.03866117000001</v>
      </c>
      <c r="L6006" t="s">
        <v>17678</v>
      </c>
      <c r="M6006" t="s">
        <v>15246</v>
      </c>
      <c r="N6006" t="s">
        <v>18738</v>
      </c>
      <c r="O6006" t="s">
        <v>17966</v>
      </c>
      <c r="P6006" t="s">
        <v>15207</v>
      </c>
      <c r="Q6006" t="s">
        <v>15246</v>
      </c>
      <c r="R6006" t="s">
        <v>17200</v>
      </c>
      <c r="S6006" t="s">
        <v>15246</v>
      </c>
      <c r="T6006" t="s">
        <v>18739</v>
      </c>
      <c r="U6006" t="s">
        <v>15317</v>
      </c>
    </row>
    <row r="6007" spans="1:21" x14ac:dyDescent="0.25">
      <c r="A6007">
        <v>2012</v>
      </c>
      <c r="B6007">
        <v>11</v>
      </c>
      <c r="C6007" t="s">
        <v>30</v>
      </c>
      <c r="D6007" t="s">
        <v>1782</v>
      </c>
      <c r="E6007" t="s">
        <v>4438</v>
      </c>
      <c r="F6007" t="s">
        <v>8497</v>
      </c>
      <c r="G6007" t="s">
        <v>12552</v>
      </c>
      <c r="H6007" t="s">
        <v>14746</v>
      </c>
      <c r="I6007">
        <v>50</v>
      </c>
      <c r="J6007">
        <v>0</v>
      </c>
      <c r="K6007">
        <v>49.091037</v>
      </c>
      <c r="L6007" t="s">
        <v>15359</v>
      </c>
      <c r="M6007" t="s">
        <v>15246</v>
      </c>
      <c r="R6007" t="s">
        <v>17200</v>
      </c>
      <c r="S6007" t="s">
        <v>15246</v>
      </c>
      <c r="T6007" t="s">
        <v>15304</v>
      </c>
      <c r="U6007" t="s">
        <v>15317</v>
      </c>
    </row>
    <row r="6008" spans="1:21" x14ac:dyDescent="0.25">
      <c r="A6008">
        <v>2012</v>
      </c>
      <c r="B6008">
        <v>11</v>
      </c>
      <c r="C6008" t="s">
        <v>30</v>
      </c>
      <c r="D6008" t="s">
        <v>1783</v>
      </c>
      <c r="E6008" t="s">
        <v>4039</v>
      </c>
      <c r="F6008" t="s">
        <v>8075</v>
      </c>
      <c r="G6008" t="s">
        <v>12553</v>
      </c>
      <c r="H6008" t="s">
        <v>14786</v>
      </c>
      <c r="I6008">
        <v>4604.5018010000003</v>
      </c>
      <c r="J6008">
        <v>0</v>
      </c>
      <c r="K6008">
        <v>4151.7665516799998</v>
      </c>
      <c r="L6008" t="s">
        <v>18741</v>
      </c>
      <c r="M6008" t="s">
        <v>17617</v>
      </c>
      <c r="N6008" t="s">
        <v>18742</v>
      </c>
      <c r="O6008" t="s">
        <v>17617</v>
      </c>
      <c r="P6008" t="s">
        <v>17616</v>
      </c>
      <c r="Q6008" t="s">
        <v>17617</v>
      </c>
      <c r="R6008" t="s">
        <v>18948</v>
      </c>
      <c r="S6008" t="s">
        <v>15246</v>
      </c>
      <c r="T6008" t="s">
        <v>17619</v>
      </c>
      <c r="U6008" t="s">
        <v>15317</v>
      </c>
    </row>
    <row r="6009" spans="1:21" x14ac:dyDescent="0.25">
      <c r="A6009">
        <v>2012</v>
      </c>
      <c r="B6009">
        <v>11</v>
      </c>
      <c r="C6009" t="s">
        <v>30</v>
      </c>
      <c r="D6009" t="s">
        <v>1784</v>
      </c>
      <c r="E6009" t="s">
        <v>4040</v>
      </c>
      <c r="F6009" t="s">
        <v>7697</v>
      </c>
      <c r="G6009" t="s">
        <v>12554</v>
      </c>
      <c r="H6009" t="s">
        <v>14787</v>
      </c>
      <c r="I6009">
        <v>366.19088099999999</v>
      </c>
      <c r="J6009">
        <v>0</v>
      </c>
      <c r="K6009">
        <v>390.75461790999998</v>
      </c>
      <c r="L6009" t="s">
        <v>18206</v>
      </c>
      <c r="M6009" t="s">
        <v>15246</v>
      </c>
      <c r="N6009" t="s">
        <v>16901</v>
      </c>
      <c r="O6009" t="s">
        <v>15246</v>
      </c>
      <c r="R6009" t="s">
        <v>18473</v>
      </c>
      <c r="S6009" t="s">
        <v>15246</v>
      </c>
      <c r="T6009" t="s">
        <v>15304</v>
      </c>
      <c r="U6009" t="s">
        <v>15317</v>
      </c>
    </row>
    <row r="6010" spans="1:21" x14ac:dyDescent="0.25">
      <c r="A6010">
        <v>2012</v>
      </c>
      <c r="B6010">
        <v>11</v>
      </c>
      <c r="C6010" t="s">
        <v>30</v>
      </c>
      <c r="D6010" t="s">
        <v>1785</v>
      </c>
      <c r="E6010" t="s">
        <v>4041</v>
      </c>
      <c r="F6010" t="s">
        <v>8076</v>
      </c>
      <c r="G6010" t="s">
        <v>12555</v>
      </c>
      <c r="H6010" t="s">
        <v>14336</v>
      </c>
      <c r="I6010">
        <v>65.462000000000003</v>
      </c>
      <c r="J6010">
        <v>0</v>
      </c>
      <c r="K6010">
        <v>62.456579810000001</v>
      </c>
      <c r="L6010" t="s">
        <v>15192</v>
      </c>
      <c r="M6010" t="s">
        <v>15237</v>
      </c>
      <c r="P6010" t="s">
        <v>15192</v>
      </c>
      <c r="Q6010" t="s">
        <v>15237</v>
      </c>
      <c r="R6010" t="s">
        <v>15258</v>
      </c>
      <c r="S6010" t="s">
        <v>15237</v>
      </c>
      <c r="T6010" t="s">
        <v>15301</v>
      </c>
      <c r="U6010" t="s">
        <v>15317</v>
      </c>
    </row>
    <row r="6011" spans="1:21" x14ac:dyDescent="0.25">
      <c r="A6011">
        <v>2012</v>
      </c>
      <c r="B6011">
        <v>11</v>
      </c>
      <c r="C6011" t="s">
        <v>30</v>
      </c>
      <c r="D6011" t="s">
        <v>1787</v>
      </c>
      <c r="E6011" t="s">
        <v>4439</v>
      </c>
      <c r="F6011" t="s">
        <v>8498</v>
      </c>
      <c r="G6011" t="s">
        <v>12557</v>
      </c>
      <c r="H6011" t="s">
        <v>14788</v>
      </c>
      <c r="I6011">
        <v>130</v>
      </c>
      <c r="J6011">
        <v>0</v>
      </c>
      <c r="K6011">
        <v>30</v>
      </c>
      <c r="L6011" t="s">
        <v>18971</v>
      </c>
      <c r="M6011" t="s">
        <v>17515</v>
      </c>
      <c r="N6011" t="s">
        <v>15350</v>
      </c>
      <c r="O6011" t="s">
        <v>15237</v>
      </c>
      <c r="P6011" t="s">
        <v>15350</v>
      </c>
      <c r="Q6011" t="s">
        <v>15237</v>
      </c>
      <c r="R6011" t="s">
        <v>17680</v>
      </c>
      <c r="S6011" t="s">
        <v>15246</v>
      </c>
      <c r="T6011" t="s">
        <v>17640</v>
      </c>
      <c r="U6011" t="s">
        <v>15317</v>
      </c>
    </row>
    <row r="6012" spans="1:21" x14ac:dyDescent="0.25">
      <c r="A6012">
        <v>2012</v>
      </c>
      <c r="B6012">
        <v>11</v>
      </c>
      <c r="C6012" t="s">
        <v>30</v>
      </c>
      <c r="D6012" t="s">
        <v>1788</v>
      </c>
      <c r="E6012" t="s">
        <v>4440</v>
      </c>
      <c r="F6012" t="s">
        <v>8499</v>
      </c>
      <c r="G6012" t="s">
        <v>12558</v>
      </c>
      <c r="H6012" t="s">
        <v>11287</v>
      </c>
      <c r="I6012">
        <v>553.67334100000005</v>
      </c>
      <c r="J6012">
        <v>0</v>
      </c>
      <c r="K6012">
        <v>21624.517583730001</v>
      </c>
      <c r="R6012" t="s">
        <v>15189</v>
      </c>
      <c r="S6012" t="s">
        <v>15246</v>
      </c>
      <c r="T6012" t="s">
        <v>15304</v>
      </c>
      <c r="U6012" t="s">
        <v>15317</v>
      </c>
    </row>
    <row r="6013" spans="1:21" x14ac:dyDescent="0.25">
      <c r="A6013">
        <v>2012</v>
      </c>
      <c r="B6013">
        <v>11</v>
      </c>
      <c r="C6013" t="s">
        <v>30</v>
      </c>
      <c r="D6013" t="s">
        <v>1789</v>
      </c>
      <c r="E6013" t="s">
        <v>4043</v>
      </c>
      <c r="F6013" t="s">
        <v>7701</v>
      </c>
      <c r="G6013" t="s">
        <v>12559</v>
      </c>
      <c r="H6013" t="s">
        <v>14324</v>
      </c>
      <c r="I6013">
        <v>1628.471497</v>
      </c>
      <c r="J6013">
        <v>0</v>
      </c>
      <c r="K6013">
        <v>748.60077425999998</v>
      </c>
      <c r="L6013" t="s">
        <v>18477</v>
      </c>
      <c r="M6013" t="s">
        <v>18478</v>
      </c>
      <c r="N6013" t="s">
        <v>18479</v>
      </c>
      <c r="O6013" t="s">
        <v>15246</v>
      </c>
      <c r="P6013" t="s">
        <v>17642</v>
      </c>
      <c r="Q6013" t="s">
        <v>15246</v>
      </c>
      <c r="R6013" t="s">
        <v>17618</v>
      </c>
      <c r="S6013" t="s">
        <v>15246</v>
      </c>
      <c r="T6013" t="s">
        <v>17191</v>
      </c>
      <c r="U6013" t="s">
        <v>15317</v>
      </c>
    </row>
    <row r="6014" spans="1:21" x14ac:dyDescent="0.25">
      <c r="A6014">
        <v>2012</v>
      </c>
      <c r="B6014">
        <v>11</v>
      </c>
      <c r="C6014" t="s">
        <v>30</v>
      </c>
      <c r="D6014" t="s">
        <v>1791</v>
      </c>
      <c r="E6014" t="s">
        <v>4441</v>
      </c>
      <c r="F6014" t="s">
        <v>7702</v>
      </c>
      <c r="G6014" t="s">
        <v>12561</v>
      </c>
      <c r="H6014" t="s">
        <v>14324</v>
      </c>
      <c r="I6014">
        <v>1100</v>
      </c>
      <c r="J6014">
        <v>0</v>
      </c>
      <c r="K6014">
        <v>354.17974808999998</v>
      </c>
      <c r="L6014" t="s">
        <v>18480</v>
      </c>
      <c r="M6014" t="s">
        <v>18478</v>
      </c>
      <c r="N6014" t="s">
        <v>18481</v>
      </c>
      <c r="O6014" t="s">
        <v>16837</v>
      </c>
      <c r="P6014" t="s">
        <v>17734</v>
      </c>
      <c r="Q6014" t="s">
        <v>15246</v>
      </c>
      <c r="R6014" t="s">
        <v>17618</v>
      </c>
      <c r="S6014" t="s">
        <v>15246</v>
      </c>
      <c r="T6014" t="s">
        <v>18482</v>
      </c>
      <c r="U6014" t="s">
        <v>15317</v>
      </c>
    </row>
    <row r="6015" spans="1:21" x14ac:dyDescent="0.25">
      <c r="A6015">
        <v>2012</v>
      </c>
      <c r="B6015">
        <v>11</v>
      </c>
      <c r="C6015" t="s">
        <v>30</v>
      </c>
      <c r="D6015" t="s">
        <v>1792</v>
      </c>
      <c r="E6015" t="s">
        <v>3655</v>
      </c>
      <c r="F6015" t="s">
        <v>8078</v>
      </c>
      <c r="G6015" t="s">
        <v>12562</v>
      </c>
      <c r="H6015" t="s">
        <v>14334</v>
      </c>
      <c r="I6015">
        <v>529</v>
      </c>
      <c r="J6015">
        <v>0</v>
      </c>
      <c r="K6015">
        <v>636.83028870999999</v>
      </c>
      <c r="L6015" t="s">
        <v>18483</v>
      </c>
      <c r="M6015" t="s">
        <v>15246</v>
      </c>
      <c r="P6015" t="s">
        <v>15189</v>
      </c>
      <c r="Q6015" t="s">
        <v>15246</v>
      </c>
      <c r="R6015" t="s">
        <v>17196</v>
      </c>
      <c r="S6015" t="s">
        <v>15246</v>
      </c>
      <c r="T6015" t="s">
        <v>15304</v>
      </c>
      <c r="U6015" t="s">
        <v>15317</v>
      </c>
    </row>
    <row r="6016" spans="1:21" x14ac:dyDescent="0.25">
      <c r="A6016">
        <v>2012</v>
      </c>
      <c r="B6016">
        <v>11</v>
      </c>
      <c r="C6016" t="s">
        <v>30</v>
      </c>
      <c r="D6016" t="s">
        <v>1794</v>
      </c>
      <c r="E6016" t="s">
        <v>4442</v>
      </c>
      <c r="F6016" t="s">
        <v>8500</v>
      </c>
      <c r="G6016" t="s">
        <v>12564</v>
      </c>
      <c r="H6016" t="s">
        <v>14334</v>
      </c>
      <c r="I6016">
        <v>195</v>
      </c>
      <c r="J6016">
        <v>0</v>
      </c>
      <c r="K6016">
        <v>192.44037549000001</v>
      </c>
      <c r="L6016" t="s">
        <v>17366</v>
      </c>
      <c r="M6016" t="s">
        <v>15246</v>
      </c>
      <c r="N6016" t="s">
        <v>18972</v>
      </c>
      <c r="O6016" t="s">
        <v>15246</v>
      </c>
      <c r="P6016" t="s">
        <v>17735</v>
      </c>
      <c r="Q6016" t="s">
        <v>15246</v>
      </c>
      <c r="R6016" t="s">
        <v>17196</v>
      </c>
      <c r="S6016" t="s">
        <v>15246</v>
      </c>
      <c r="T6016" t="s">
        <v>15304</v>
      </c>
      <c r="U6016" t="s">
        <v>15317</v>
      </c>
    </row>
    <row r="6017" spans="1:21" x14ac:dyDescent="0.25">
      <c r="A6017">
        <v>2012</v>
      </c>
      <c r="B6017">
        <v>11</v>
      </c>
      <c r="C6017" t="s">
        <v>30</v>
      </c>
      <c r="D6017" t="s">
        <v>1795</v>
      </c>
      <c r="E6017" t="s">
        <v>4443</v>
      </c>
      <c r="F6017" t="s">
        <v>8501</v>
      </c>
      <c r="G6017" t="s">
        <v>13261</v>
      </c>
      <c r="H6017" t="s">
        <v>11287</v>
      </c>
      <c r="I6017">
        <v>700</v>
      </c>
      <c r="J6017">
        <v>0</v>
      </c>
      <c r="K6017">
        <v>680</v>
      </c>
      <c r="L6017" t="s">
        <v>18973</v>
      </c>
      <c r="M6017" t="s">
        <v>17515</v>
      </c>
      <c r="P6017" t="s">
        <v>17201</v>
      </c>
      <c r="Q6017" t="s">
        <v>15237</v>
      </c>
      <c r="R6017" t="s">
        <v>15189</v>
      </c>
      <c r="S6017" t="s">
        <v>15246</v>
      </c>
      <c r="T6017" t="s">
        <v>17640</v>
      </c>
      <c r="U6017" t="s">
        <v>15317</v>
      </c>
    </row>
    <row r="6018" spans="1:21" x14ac:dyDescent="0.25">
      <c r="A6018">
        <v>2012</v>
      </c>
      <c r="B6018">
        <v>11</v>
      </c>
      <c r="C6018" t="s">
        <v>30</v>
      </c>
      <c r="D6018" t="s">
        <v>1796</v>
      </c>
      <c r="E6018" t="s">
        <v>4046</v>
      </c>
      <c r="F6018" t="s">
        <v>8080</v>
      </c>
      <c r="G6018" t="s">
        <v>13081</v>
      </c>
      <c r="H6018" t="s">
        <v>11287</v>
      </c>
      <c r="I6018">
        <v>73</v>
      </c>
      <c r="J6018">
        <v>0</v>
      </c>
      <c r="K6018">
        <v>74.634276129999989</v>
      </c>
      <c r="L6018" t="s">
        <v>15190</v>
      </c>
      <c r="M6018" t="s">
        <v>15246</v>
      </c>
      <c r="N6018" t="s">
        <v>18745</v>
      </c>
      <c r="O6018" t="s">
        <v>17515</v>
      </c>
      <c r="P6018" t="s">
        <v>18486</v>
      </c>
      <c r="Q6018" t="s">
        <v>17515</v>
      </c>
      <c r="R6018" t="s">
        <v>15189</v>
      </c>
      <c r="S6018" t="s">
        <v>15246</v>
      </c>
      <c r="T6018" t="s">
        <v>17640</v>
      </c>
      <c r="U6018" t="s">
        <v>15317</v>
      </c>
    </row>
    <row r="6019" spans="1:21" x14ac:dyDescent="0.25">
      <c r="A6019">
        <v>2012</v>
      </c>
      <c r="B6019">
        <v>11</v>
      </c>
      <c r="C6019" t="s">
        <v>30</v>
      </c>
      <c r="D6019" t="s">
        <v>1797</v>
      </c>
      <c r="G6019" t="s">
        <v>12567</v>
      </c>
      <c r="H6019" t="s">
        <v>11287</v>
      </c>
      <c r="I6019">
        <v>1000</v>
      </c>
      <c r="J6019">
        <v>0</v>
      </c>
      <c r="K6019">
        <v>1000</v>
      </c>
      <c r="R6019" t="s">
        <v>15189</v>
      </c>
      <c r="S6019" t="s">
        <v>15246</v>
      </c>
      <c r="T6019" t="s">
        <v>15304</v>
      </c>
      <c r="U6019" t="s">
        <v>15317</v>
      </c>
    </row>
    <row r="6020" spans="1:21" x14ac:dyDescent="0.25">
      <c r="A6020">
        <v>2012</v>
      </c>
      <c r="B6020">
        <v>11</v>
      </c>
      <c r="C6020" t="s">
        <v>30</v>
      </c>
      <c r="D6020" t="s">
        <v>1798</v>
      </c>
      <c r="E6020" t="s">
        <v>4444</v>
      </c>
      <c r="F6020" t="s">
        <v>7705</v>
      </c>
      <c r="G6020" t="s">
        <v>12568</v>
      </c>
      <c r="H6020" t="s">
        <v>14324</v>
      </c>
      <c r="I6020">
        <v>110.077742</v>
      </c>
      <c r="J6020">
        <v>0</v>
      </c>
      <c r="K6020">
        <v>110.077742</v>
      </c>
      <c r="L6020" t="s">
        <v>17618</v>
      </c>
      <c r="M6020" t="s">
        <v>15246</v>
      </c>
      <c r="P6020" t="s">
        <v>17166</v>
      </c>
      <c r="Q6020" t="s">
        <v>15246</v>
      </c>
      <c r="R6020" t="s">
        <v>17618</v>
      </c>
      <c r="S6020" t="s">
        <v>15246</v>
      </c>
      <c r="T6020" t="s">
        <v>15304</v>
      </c>
      <c r="U6020" t="s">
        <v>15317</v>
      </c>
    </row>
    <row r="6021" spans="1:21" x14ac:dyDescent="0.25">
      <c r="A6021">
        <v>2012</v>
      </c>
      <c r="B6021">
        <v>11</v>
      </c>
      <c r="C6021" t="s">
        <v>30</v>
      </c>
      <c r="D6021" t="s">
        <v>1799</v>
      </c>
      <c r="E6021" t="s">
        <v>4445</v>
      </c>
      <c r="F6021" t="s">
        <v>7706</v>
      </c>
      <c r="G6021" t="s">
        <v>12569</v>
      </c>
      <c r="H6021" t="s">
        <v>14324</v>
      </c>
      <c r="I6021">
        <v>66.415163000000007</v>
      </c>
      <c r="J6021">
        <v>0</v>
      </c>
      <c r="K6021">
        <v>66.415163000000007</v>
      </c>
      <c r="L6021" t="s">
        <v>17618</v>
      </c>
      <c r="M6021" t="s">
        <v>15246</v>
      </c>
      <c r="P6021" t="s">
        <v>17166</v>
      </c>
      <c r="Q6021" t="s">
        <v>15246</v>
      </c>
      <c r="R6021" t="s">
        <v>17618</v>
      </c>
      <c r="S6021" t="s">
        <v>15246</v>
      </c>
      <c r="T6021" t="s">
        <v>15304</v>
      </c>
      <c r="U6021" t="s">
        <v>15317</v>
      </c>
    </row>
    <row r="6022" spans="1:21" x14ac:dyDescent="0.25">
      <c r="A6022">
        <v>2012</v>
      </c>
      <c r="B6022">
        <v>11</v>
      </c>
      <c r="C6022" t="s">
        <v>30</v>
      </c>
      <c r="D6022" t="s">
        <v>1800</v>
      </c>
      <c r="E6022" t="s">
        <v>4446</v>
      </c>
      <c r="F6022" t="s">
        <v>8502</v>
      </c>
      <c r="G6022" t="s">
        <v>12570</v>
      </c>
      <c r="H6022" t="s">
        <v>14334</v>
      </c>
      <c r="I6022">
        <v>42</v>
      </c>
      <c r="J6022">
        <v>0</v>
      </c>
      <c r="K6022">
        <v>42</v>
      </c>
      <c r="L6022" t="s">
        <v>18974</v>
      </c>
      <c r="M6022" t="s">
        <v>15246</v>
      </c>
      <c r="R6022" t="s">
        <v>17196</v>
      </c>
      <c r="S6022" t="s">
        <v>15246</v>
      </c>
      <c r="T6022" t="s">
        <v>15304</v>
      </c>
      <c r="U6022" t="s">
        <v>15317</v>
      </c>
    </row>
    <row r="6023" spans="1:21" x14ac:dyDescent="0.25">
      <c r="A6023">
        <v>2012</v>
      </c>
      <c r="B6023">
        <v>11</v>
      </c>
      <c r="C6023" t="s">
        <v>30</v>
      </c>
      <c r="D6023" t="s">
        <v>1801</v>
      </c>
      <c r="E6023" t="s">
        <v>4048</v>
      </c>
      <c r="F6023" t="s">
        <v>8081</v>
      </c>
      <c r="G6023" t="s">
        <v>12571</v>
      </c>
      <c r="H6023" t="s">
        <v>14334</v>
      </c>
      <c r="I6023">
        <v>150</v>
      </c>
      <c r="J6023">
        <v>0</v>
      </c>
      <c r="K6023">
        <v>150</v>
      </c>
      <c r="L6023" t="s">
        <v>17022</v>
      </c>
      <c r="M6023" t="s">
        <v>15246</v>
      </c>
      <c r="N6023" t="s">
        <v>18746</v>
      </c>
      <c r="O6023" t="s">
        <v>15246</v>
      </c>
      <c r="R6023" t="s">
        <v>17196</v>
      </c>
      <c r="S6023" t="s">
        <v>15246</v>
      </c>
      <c r="T6023" t="s">
        <v>15304</v>
      </c>
      <c r="U6023" t="s">
        <v>15317</v>
      </c>
    </row>
    <row r="6024" spans="1:21" x14ac:dyDescent="0.25">
      <c r="A6024">
        <v>2012</v>
      </c>
      <c r="B6024">
        <v>11</v>
      </c>
      <c r="C6024" t="s">
        <v>30</v>
      </c>
      <c r="D6024" t="s">
        <v>1802</v>
      </c>
      <c r="E6024" t="s">
        <v>4447</v>
      </c>
      <c r="F6024" t="s">
        <v>8503</v>
      </c>
      <c r="G6024" t="s">
        <v>12572</v>
      </c>
      <c r="H6024" t="s">
        <v>14334</v>
      </c>
      <c r="I6024">
        <v>350</v>
      </c>
      <c r="J6024">
        <v>0</v>
      </c>
      <c r="K6024">
        <v>350</v>
      </c>
      <c r="L6024" t="s">
        <v>17035</v>
      </c>
      <c r="M6024" t="s">
        <v>15246</v>
      </c>
      <c r="N6024" t="s">
        <v>15234</v>
      </c>
      <c r="O6024" t="s">
        <v>15246</v>
      </c>
      <c r="P6024" t="s">
        <v>15234</v>
      </c>
      <c r="Q6024" t="s">
        <v>15246</v>
      </c>
      <c r="R6024" t="s">
        <v>17196</v>
      </c>
      <c r="S6024" t="s">
        <v>15246</v>
      </c>
      <c r="T6024" t="s">
        <v>15304</v>
      </c>
      <c r="U6024" t="s">
        <v>15317</v>
      </c>
    </row>
    <row r="6025" spans="1:21" x14ac:dyDescent="0.25">
      <c r="A6025">
        <v>2012</v>
      </c>
      <c r="B6025">
        <v>11</v>
      </c>
      <c r="C6025" t="s">
        <v>30</v>
      </c>
      <c r="D6025" t="s">
        <v>1803</v>
      </c>
      <c r="G6025" t="s">
        <v>12573</v>
      </c>
      <c r="H6025" t="s">
        <v>11287</v>
      </c>
      <c r="I6025">
        <v>104</v>
      </c>
      <c r="J6025">
        <v>0</v>
      </c>
      <c r="K6025">
        <v>101.990135</v>
      </c>
      <c r="P6025" t="s">
        <v>15181</v>
      </c>
      <c r="Q6025" t="s">
        <v>15237</v>
      </c>
      <c r="R6025" t="s">
        <v>15189</v>
      </c>
      <c r="S6025" t="s">
        <v>15246</v>
      </c>
      <c r="T6025" t="s">
        <v>17640</v>
      </c>
      <c r="U6025" t="s">
        <v>15317</v>
      </c>
    </row>
    <row r="6026" spans="1:21" x14ac:dyDescent="0.25">
      <c r="A6026">
        <v>2012</v>
      </c>
      <c r="B6026">
        <v>11</v>
      </c>
      <c r="C6026" t="s">
        <v>30</v>
      </c>
      <c r="D6026" t="s">
        <v>1804</v>
      </c>
      <c r="E6026" t="s">
        <v>4049</v>
      </c>
      <c r="F6026" t="s">
        <v>8082</v>
      </c>
      <c r="G6026" t="s">
        <v>12574</v>
      </c>
      <c r="H6026" t="s">
        <v>14334</v>
      </c>
      <c r="I6026">
        <v>114</v>
      </c>
      <c r="J6026">
        <v>0</v>
      </c>
      <c r="K6026">
        <v>88.965177659999995</v>
      </c>
      <c r="L6026" t="s">
        <v>15206</v>
      </c>
      <c r="M6026" t="s">
        <v>15246</v>
      </c>
      <c r="N6026" t="s">
        <v>15181</v>
      </c>
      <c r="O6026" t="s">
        <v>15237</v>
      </c>
      <c r="R6026" t="s">
        <v>17196</v>
      </c>
      <c r="S6026" t="s">
        <v>15246</v>
      </c>
      <c r="T6026" t="s">
        <v>17640</v>
      </c>
      <c r="U6026" t="s">
        <v>15317</v>
      </c>
    </row>
    <row r="6027" spans="1:21" x14ac:dyDescent="0.25">
      <c r="A6027">
        <v>2012</v>
      </c>
      <c r="B6027">
        <v>11</v>
      </c>
      <c r="C6027" t="s">
        <v>30</v>
      </c>
      <c r="D6027" t="s">
        <v>1805</v>
      </c>
      <c r="E6027" t="s">
        <v>4448</v>
      </c>
      <c r="F6027" t="s">
        <v>8083</v>
      </c>
      <c r="G6027" t="s">
        <v>12575</v>
      </c>
      <c r="H6027" t="s">
        <v>14334</v>
      </c>
      <c r="I6027">
        <v>218</v>
      </c>
      <c r="J6027">
        <v>0</v>
      </c>
      <c r="K6027">
        <v>173.55470450000001</v>
      </c>
      <c r="L6027" t="s">
        <v>17165</v>
      </c>
      <c r="M6027" t="s">
        <v>15246</v>
      </c>
      <c r="N6027" t="s">
        <v>17165</v>
      </c>
      <c r="O6027" t="s">
        <v>15246</v>
      </c>
      <c r="R6027" t="s">
        <v>17196</v>
      </c>
      <c r="S6027" t="s">
        <v>15246</v>
      </c>
      <c r="T6027" t="s">
        <v>15304</v>
      </c>
      <c r="U6027" t="s">
        <v>15317</v>
      </c>
    </row>
    <row r="6028" spans="1:21" x14ac:dyDescent="0.25">
      <c r="A6028">
        <v>2012</v>
      </c>
      <c r="B6028">
        <v>11</v>
      </c>
      <c r="C6028" t="s">
        <v>30</v>
      </c>
      <c r="D6028" t="s">
        <v>1806</v>
      </c>
      <c r="E6028" t="s">
        <v>4449</v>
      </c>
      <c r="F6028" t="s">
        <v>8504</v>
      </c>
      <c r="G6028" t="s">
        <v>12576</v>
      </c>
      <c r="H6028" t="s">
        <v>14334</v>
      </c>
      <c r="I6028">
        <v>105</v>
      </c>
      <c r="J6028">
        <v>0</v>
      </c>
      <c r="K6028">
        <v>107.85</v>
      </c>
      <c r="L6028" t="s">
        <v>17656</v>
      </c>
      <c r="M6028" t="s">
        <v>15246</v>
      </c>
      <c r="N6028" t="s">
        <v>15206</v>
      </c>
      <c r="O6028" t="s">
        <v>15246</v>
      </c>
      <c r="P6028" t="s">
        <v>17202</v>
      </c>
      <c r="Q6028" t="s">
        <v>15246</v>
      </c>
      <c r="R6028" t="s">
        <v>17196</v>
      </c>
      <c r="S6028" t="s">
        <v>15246</v>
      </c>
      <c r="T6028" t="s">
        <v>15304</v>
      </c>
      <c r="U6028" t="s">
        <v>15317</v>
      </c>
    </row>
    <row r="6029" spans="1:21" x14ac:dyDescent="0.25">
      <c r="A6029">
        <v>2012</v>
      </c>
      <c r="B6029">
        <v>11</v>
      </c>
      <c r="C6029" t="s">
        <v>30</v>
      </c>
      <c r="D6029" t="s">
        <v>1807</v>
      </c>
      <c r="E6029" t="s">
        <v>4450</v>
      </c>
      <c r="F6029" t="s">
        <v>8505</v>
      </c>
      <c r="G6029" t="s">
        <v>13443</v>
      </c>
      <c r="H6029" t="s">
        <v>11287</v>
      </c>
      <c r="I6029">
        <v>36.5</v>
      </c>
      <c r="J6029">
        <v>0</v>
      </c>
      <c r="K6029">
        <v>0</v>
      </c>
      <c r="L6029" t="s">
        <v>18975</v>
      </c>
      <c r="M6029" t="s">
        <v>17617</v>
      </c>
      <c r="N6029" t="s">
        <v>17656</v>
      </c>
      <c r="O6029" t="s">
        <v>15246</v>
      </c>
      <c r="P6029" t="s">
        <v>18021</v>
      </c>
      <c r="Q6029" t="s">
        <v>17617</v>
      </c>
      <c r="R6029" t="s">
        <v>15189</v>
      </c>
      <c r="S6029" t="s">
        <v>15246</v>
      </c>
      <c r="T6029" t="s">
        <v>17619</v>
      </c>
      <c r="U6029" t="s">
        <v>15317</v>
      </c>
    </row>
    <row r="6030" spans="1:21" x14ac:dyDescent="0.25">
      <c r="A6030">
        <v>2012</v>
      </c>
      <c r="B6030">
        <v>11</v>
      </c>
      <c r="C6030" t="s">
        <v>30</v>
      </c>
      <c r="D6030" t="s">
        <v>1808</v>
      </c>
      <c r="E6030" t="s">
        <v>4052</v>
      </c>
      <c r="F6030" t="s">
        <v>8506</v>
      </c>
      <c r="G6030" t="s">
        <v>13262</v>
      </c>
      <c r="H6030" t="s">
        <v>14334</v>
      </c>
      <c r="I6030">
        <v>70</v>
      </c>
      <c r="J6030">
        <v>0</v>
      </c>
      <c r="K6030">
        <v>70</v>
      </c>
      <c r="L6030" t="s">
        <v>17348</v>
      </c>
      <c r="M6030" t="s">
        <v>17515</v>
      </c>
      <c r="N6030" t="s">
        <v>17200</v>
      </c>
      <c r="O6030" t="s">
        <v>15246</v>
      </c>
      <c r="R6030" t="s">
        <v>17196</v>
      </c>
      <c r="S6030" t="s">
        <v>15246</v>
      </c>
      <c r="T6030" t="s">
        <v>17640</v>
      </c>
      <c r="U6030" t="s">
        <v>15317</v>
      </c>
    </row>
    <row r="6031" spans="1:21" x14ac:dyDescent="0.25">
      <c r="A6031">
        <v>2012</v>
      </c>
      <c r="B6031">
        <v>11</v>
      </c>
      <c r="C6031" t="s">
        <v>30</v>
      </c>
      <c r="D6031" t="s">
        <v>1810</v>
      </c>
      <c r="E6031" t="s">
        <v>4003</v>
      </c>
      <c r="F6031" t="s">
        <v>8468</v>
      </c>
      <c r="G6031" t="s">
        <v>12580</v>
      </c>
      <c r="H6031" t="s">
        <v>14334</v>
      </c>
      <c r="I6031">
        <v>90</v>
      </c>
      <c r="J6031">
        <v>0</v>
      </c>
      <c r="K6031">
        <v>70.043808800000008</v>
      </c>
      <c r="L6031" t="s">
        <v>18701</v>
      </c>
      <c r="M6031" t="s">
        <v>15246</v>
      </c>
      <c r="N6031" t="s">
        <v>18945</v>
      </c>
      <c r="O6031" t="s">
        <v>15246</v>
      </c>
      <c r="R6031" t="s">
        <v>17196</v>
      </c>
      <c r="S6031" t="s">
        <v>15246</v>
      </c>
      <c r="T6031" t="s">
        <v>15304</v>
      </c>
      <c r="U6031" t="s">
        <v>15317</v>
      </c>
    </row>
    <row r="6032" spans="1:21" x14ac:dyDescent="0.25">
      <c r="A6032">
        <v>2012</v>
      </c>
      <c r="B6032">
        <v>11</v>
      </c>
      <c r="C6032" t="s">
        <v>30</v>
      </c>
      <c r="D6032" t="s">
        <v>2268</v>
      </c>
      <c r="E6032" t="s">
        <v>4451</v>
      </c>
      <c r="F6032" t="s">
        <v>8507</v>
      </c>
      <c r="G6032" t="s">
        <v>13082</v>
      </c>
      <c r="H6032" t="s">
        <v>14652</v>
      </c>
      <c r="I6032">
        <v>1045.960018</v>
      </c>
      <c r="J6032">
        <v>0</v>
      </c>
      <c r="K6032">
        <v>1149.21767041</v>
      </c>
      <c r="T6032" s="124" t="s">
        <v>15304</v>
      </c>
      <c r="U6032" s="124" t="s">
        <v>15317</v>
      </c>
    </row>
    <row r="6033" spans="1:21" x14ac:dyDescent="0.25">
      <c r="A6033">
        <v>2012</v>
      </c>
      <c r="B6033">
        <v>11</v>
      </c>
      <c r="C6033" t="s">
        <v>30</v>
      </c>
      <c r="D6033" t="s">
        <v>2398</v>
      </c>
      <c r="E6033" t="s">
        <v>4053</v>
      </c>
      <c r="F6033" t="s">
        <v>8508</v>
      </c>
      <c r="G6033" t="s">
        <v>13263</v>
      </c>
      <c r="H6033" t="s">
        <v>14334</v>
      </c>
      <c r="I6033">
        <v>900</v>
      </c>
      <c r="J6033">
        <v>0</v>
      </c>
      <c r="K6033">
        <v>899.17516769999997</v>
      </c>
      <c r="R6033" t="s">
        <v>17196</v>
      </c>
      <c r="S6033" t="s">
        <v>15246</v>
      </c>
      <c r="T6033" t="s">
        <v>15304</v>
      </c>
      <c r="U6033" t="s">
        <v>15317</v>
      </c>
    </row>
    <row r="6034" spans="1:21" x14ac:dyDescent="0.25">
      <c r="A6034">
        <v>2012</v>
      </c>
      <c r="B6034">
        <v>11</v>
      </c>
      <c r="C6034" t="s">
        <v>30</v>
      </c>
      <c r="D6034" t="s">
        <v>2399</v>
      </c>
      <c r="E6034" t="s">
        <v>4054</v>
      </c>
      <c r="F6034" t="s">
        <v>8087</v>
      </c>
      <c r="G6034" t="s">
        <v>13264</v>
      </c>
      <c r="H6034" t="s">
        <v>14334</v>
      </c>
      <c r="I6034">
        <v>950</v>
      </c>
      <c r="J6034">
        <v>0</v>
      </c>
      <c r="K6034">
        <v>949.99999949999994</v>
      </c>
      <c r="L6034" t="s">
        <v>18747</v>
      </c>
      <c r="M6034" t="s">
        <v>15246</v>
      </c>
      <c r="N6034" t="s">
        <v>16900</v>
      </c>
      <c r="O6034" t="s">
        <v>15246</v>
      </c>
      <c r="P6034" t="s">
        <v>17196</v>
      </c>
      <c r="Q6034" t="s">
        <v>15246</v>
      </c>
      <c r="R6034" t="s">
        <v>17196</v>
      </c>
      <c r="S6034" t="s">
        <v>15246</v>
      </c>
      <c r="T6034" t="s">
        <v>15304</v>
      </c>
      <c r="U6034" t="s">
        <v>15317</v>
      </c>
    </row>
    <row r="6035" spans="1:21" x14ac:dyDescent="0.25">
      <c r="A6035">
        <v>2012</v>
      </c>
      <c r="B6035">
        <v>11</v>
      </c>
      <c r="C6035" t="s">
        <v>30</v>
      </c>
      <c r="D6035" t="s">
        <v>2400</v>
      </c>
      <c r="E6035" t="s">
        <v>4055</v>
      </c>
      <c r="F6035" t="s">
        <v>8088</v>
      </c>
      <c r="G6035" t="s">
        <v>13265</v>
      </c>
      <c r="H6035" t="s">
        <v>14334</v>
      </c>
      <c r="I6035">
        <v>781.59818399999995</v>
      </c>
      <c r="J6035">
        <v>0</v>
      </c>
      <c r="K6035">
        <v>782.66378320000001</v>
      </c>
      <c r="L6035" t="s">
        <v>17349</v>
      </c>
      <c r="M6035" t="s">
        <v>17515</v>
      </c>
      <c r="N6035" t="s">
        <v>15206</v>
      </c>
      <c r="O6035" t="s">
        <v>15246</v>
      </c>
      <c r="P6035" t="s">
        <v>17189</v>
      </c>
      <c r="Q6035" t="s">
        <v>15246</v>
      </c>
      <c r="R6035" t="s">
        <v>17196</v>
      </c>
      <c r="S6035" t="s">
        <v>15246</v>
      </c>
      <c r="T6035" t="s">
        <v>17640</v>
      </c>
      <c r="U6035" t="s">
        <v>15317</v>
      </c>
    </row>
    <row r="6036" spans="1:21" x14ac:dyDescent="0.25">
      <c r="A6036">
        <v>2012</v>
      </c>
      <c r="B6036">
        <v>11</v>
      </c>
      <c r="C6036" t="s">
        <v>30</v>
      </c>
      <c r="D6036" t="s">
        <v>2510</v>
      </c>
      <c r="E6036" t="s">
        <v>4452</v>
      </c>
      <c r="F6036" t="s">
        <v>8509</v>
      </c>
      <c r="G6036" t="s">
        <v>13444</v>
      </c>
      <c r="H6036" t="s">
        <v>14342</v>
      </c>
      <c r="I6036">
        <v>5000</v>
      </c>
      <c r="J6036">
        <v>0</v>
      </c>
      <c r="K6036">
        <v>4834.6550979100011</v>
      </c>
      <c r="N6036" t="s">
        <v>17644</v>
      </c>
      <c r="O6036" t="s">
        <v>17617</v>
      </c>
      <c r="P6036" t="s">
        <v>18976</v>
      </c>
      <c r="Q6036" t="s">
        <v>17617</v>
      </c>
      <c r="R6036" t="s">
        <v>17196</v>
      </c>
      <c r="S6036" t="s">
        <v>15246</v>
      </c>
      <c r="T6036" t="s">
        <v>17619</v>
      </c>
      <c r="U6036" t="s">
        <v>15317</v>
      </c>
    </row>
    <row r="6037" spans="1:21" x14ac:dyDescent="0.25">
      <c r="A6037">
        <v>2012</v>
      </c>
      <c r="B6037">
        <v>11</v>
      </c>
      <c r="C6037" t="s">
        <v>30</v>
      </c>
      <c r="D6037" t="s">
        <v>2511</v>
      </c>
      <c r="E6037" t="s">
        <v>4453</v>
      </c>
      <c r="F6037" t="s">
        <v>8499</v>
      </c>
      <c r="G6037" t="s">
        <v>13445</v>
      </c>
      <c r="H6037" t="s">
        <v>14333</v>
      </c>
      <c r="I6037">
        <v>145</v>
      </c>
      <c r="J6037">
        <v>0</v>
      </c>
      <c r="K6037">
        <v>99.761615300000003</v>
      </c>
      <c r="L6037" t="s">
        <v>17367</v>
      </c>
      <c r="M6037" t="s">
        <v>15246</v>
      </c>
      <c r="P6037" t="s">
        <v>15233</v>
      </c>
      <c r="Q6037" t="s">
        <v>15246</v>
      </c>
      <c r="T6037" t="s">
        <v>15304</v>
      </c>
      <c r="U6037" t="s">
        <v>15317</v>
      </c>
    </row>
    <row r="6038" spans="1:21" x14ac:dyDescent="0.25">
      <c r="A6038">
        <v>2012</v>
      </c>
      <c r="B6038">
        <v>11</v>
      </c>
      <c r="C6038" t="s">
        <v>30</v>
      </c>
      <c r="D6038" t="s">
        <v>2512</v>
      </c>
      <c r="E6038" t="s">
        <v>4454</v>
      </c>
      <c r="F6038" t="s">
        <v>8510</v>
      </c>
      <c r="G6038" t="s">
        <v>13446</v>
      </c>
      <c r="H6038" t="s">
        <v>14746</v>
      </c>
      <c r="I6038">
        <v>305.67165599999998</v>
      </c>
      <c r="J6038">
        <v>0</v>
      </c>
      <c r="K6038">
        <v>304.87833406999999</v>
      </c>
      <c r="L6038" t="s">
        <v>18435</v>
      </c>
      <c r="M6038" t="s">
        <v>15246</v>
      </c>
      <c r="N6038" t="s">
        <v>18977</v>
      </c>
      <c r="O6038" t="s">
        <v>15246</v>
      </c>
      <c r="P6038" t="s">
        <v>18158</v>
      </c>
      <c r="Q6038" t="s">
        <v>15246</v>
      </c>
      <c r="R6038" t="s">
        <v>17200</v>
      </c>
      <c r="S6038" t="s">
        <v>15246</v>
      </c>
      <c r="T6038" t="s">
        <v>15304</v>
      </c>
      <c r="U6038" t="s">
        <v>15317</v>
      </c>
    </row>
    <row r="6039" spans="1:21" x14ac:dyDescent="0.25">
      <c r="A6039">
        <v>2012</v>
      </c>
      <c r="B6039">
        <v>11</v>
      </c>
      <c r="C6039" t="s">
        <v>30</v>
      </c>
      <c r="D6039" t="s">
        <v>2513</v>
      </c>
      <c r="E6039" t="s">
        <v>4455</v>
      </c>
      <c r="F6039" t="s">
        <v>8511</v>
      </c>
      <c r="G6039" t="s">
        <v>12502</v>
      </c>
      <c r="H6039" t="s">
        <v>14746</v>
      </c>
      <c r="I6039">
        <v>770.58059900000001</v>
      </c>
      <c r="J6039">
        <v>0</v>
      </c>
      <c r="K6039">
        <v>709.46792756000002</v>
      </c>
      <c r="L6039" t="s">
        <v>18703</v>
      </c>
      <c r="M6039" t="s">
        <v>15246</v>
      </c>
      <c r="N6039" t="s">
        <v>18203</v>
      </c>
      <c r="O6039" t="s">
        <v>15246</v>
      </c>
      <c r="P6039" t="s">
        <v>17280</v>
      </c>
      <c r="Q6039" t="s">
        <v>15246</v>
      </c>
      <c r="R6039" t="s">
        <v>17200</v>
      </c>
      <c r="S6039" t="s">
        <v>15246</v>
      </c>
      <c r="T6039" t="s">
        <v>15304</v>
      </c>
      <c r="U6039" t="s">
        <v>15317</v>
      </c>
    </row>
    <row r="6040" spans="1:21" x14ac:dyDescent="0.25">
      <c r="A6040">
        <v>2012</v>
      </c>
      <c r="B6040">
        <v>11</v>
      </c>
      <c r="C6040" t="s">
        <v>30</v>
      </c>
      <c r="D6040" t="s">
        <v>2514</v>
      </c>
      <c r="E6040" t="s">
        <v>4002</v>
      </c>
      <c r="F6040" t="s">
        <v>8512</v>
      </c>
      <c r="G6040" t="s">
        <v>11252</v>
      </c>
      <c r="H6040" t="s">
        <v>14746</v>
      </c>
      <c r="I6040">
        <v>1820</v>
      </c>
      <c r="J6040">
        <v>0</v>
      </c>
      <c r="K6040">
        <v>1886.24496886</v>
      </c>
      <c r="L6040" t="s">
        <v>18700</v>
      </c>
      <c r="M6040" t="s">
        <v>15246</v>
      </c>
      <c r="N6040" t="s">
        <v>15189</v>
      </c>
      <c r="O6040" t="s">
        <v>15246</v>
      </c>
      <c r="P6040" t="s">
        <v>15207</v>
      </c>
      <c r="Q6040" t="s">
        <v>15246</v>
      </c>
      <c r="R6040" t="s">
        <v>17200</v>
      </c>
      <c r="S6040" t="s">
        <v>15246</v>
      </c>
      <c r="T6040" t="s">
        <v>15304</v>
      </c>
      <c r="U6040" t="s">
        <v>15317</v>
      </c>
    </row>
    <row r="6041" spans="1:21" x14ac:dyDescent="0.25">
      <c r="A6041">
        <v>2012</v>
      </c>
      <c r="B6041">
        <v>12</v>
      </c>
      <c r="C6041" t="s">
        <v>25</v>
      </c>
      <c r="D6041" t="s">
        <v>915</v>
      </c>
      <c r="E6041" t="s">
        <v>4456</v>
      </c>
      <c r="F6041" t="s">
        <v>8513</v>
      </c>
      <c r="G6041" t="s">
        <v>13447</v>
      </c>
      <c r="H6041" t="s">
        <v>14355</v>
      </c>
      <c r="I6041">
        <v>2697.608166</v>
      </c>
      <c r="J6041">
        <v>0</v>
      </c>
      <c r="K6041">
        <v>2107.186974949997</v>
      </c>
      <c r="L6041" t="s">
        <v>18978</v>
      </c>
      <c r="M6041" t="s">
        <v>16846</v>
      </c>
      <c r="N6041" t="s">
        <v>18979</v>
      </c>
      <c r="O6041" t="s">
        <v>18394</v>
      </c>
      <c r="P6041" t="s">
        <v>18980</v>
      </c>
      <c r="Q6041" t="s">
        <v>16846</v>
      </c>
      <c r="R6041" t="s">
        <v>17744</v>
      </c>
      <c r="S6041" t="s">
        <v>16846</v>
      </c>
      <c r="T6041" t="s">
        <v>17300</v>
      </c>
      <c r="U6041" t="s">
        <v>15317</v>
      </c>
    </row>
    <row r="6042" spans="1:21" x14ac:dyDescent="0.25">
      <c r="A6042">
        <v>2012</v>
      </c>
      <c r="B6042">
        <v>12</v>
      </c>
      <c r="C6042" t="s">
        <v>25</v>
      </c>
      <c r="D6042" t="s">
        <v>919</v>
      </c>
      <c r="E6042" t="s">
        <v>4457</v>
      </c>
      <c r="F6042" t="s">
        <v>8514</v>
      </c>
      <c r="G6042" t="s">
        <v>11777</v>
      </c>
      <c r="H6042" t="s">
        <v>14355</v>
      </c>
      <c r="I6042">
        <v>234.489318</v>
      </c>
      <c r="J6042">
        <v>0</v>
      </c>
      <c r="K6042">
        <v>224.90304839000001</v>
      </c>
      <c r="L6042" t="s">
        <v>17547</v>
      </c>
      <c r="M6042" t="s">
        <v>16846</v>
      </c>
      <c r="P6042" t="s">
        <v>17757</v>
      </c>
      <c r="Q6042" t="s">
        <v>16846</v>
      </c>
      <c r="R6042" t="s">
        <v>17744</v>
      </c>
      <c r="S6042" t="s">
        <v>16846</v>
      </c>
      <c r="T6042" t="s">
        <v>16847</v>
      </c>
      <c r="U6042" t="s">
        <v>15317</v>
      </c>
    </row>
    <row r="6043" spans="1:21" x14ac:dyDescent="0.25">
      <c r="A6043">
        <v>2012</v>
      </c>
      <c r="B6043">
        <v>12</v>
      </c>
      <c r="C6043" t="s">
        <v>25</v>
      </c>
      <c r="D6043" t="s">
        <v>920</v>
      </c>
      <c r="E6043" t="s">
        <v>3662</v>
      </c>
      <c r="F6043" t="s">
        <v>8515</v>
      </c>
      <c r="G6043" t="s">
        <v>11778</v>
      </c>
      <c r="H6043" t="s">
        <v>14360</v>
      </c>
      <c r="I6043">
        <v>3540.0594879999999</v>
      </c>
      <c r="J6043">
        <v>0</v>
      </c>
      <c r="K6043">
        <v>3436.3217494599999</v>
      </c>
      <c r="L6043" t="s">
        <v>18213</v>
      </c>
      <c r="M6043" t="s">
        <v>16846</v>
      </c>
      <c r="N6043" t="s">
        <v>18981</v>
      </c>
      <c r="O6043" t="s">
        <v>16846</v>
      </c>
      <c r="P6043" t="s">
        <v>17759</v>
      </c>
      <c r="Q6043" t="s">
        <v>16846</v>
      </c>
      <c r="R6043" t="s">
        <v>17760</v>
      </c>
      <c r="S6043" t="s">
        <v>16846</v>
      </c>
      <c r="T6043" t="s">
        <v>16847</v>
      </c>
      <c r="U6043" t="s">
        <v>15317</v>
      </c>
    </row>
    <row r="6044" spans="1:21" x14ac:dyDescent="0.25">
      <c r="A6044">
        <v>2012</v>
      </c>
      <c r="B6044">
        <v>12</v>
      </c>
      <c r="C6044" t="s">
        <v>25</v>
      </c>
      <c r="D6044" t="s">
        <v>921</v>
      </c>
      <c r="E6044" t="s">
        <v>4458</v>
      </c>
      <c r="F6044" t="s">
        <v>8516</v>
      </c>
      <c r="G6044" t="s">
        <v>11779</v>
      </c>
      <c r="H6044" t="s">
        <v>14361</v>
      </c>
      <c r="I6044">
        <v>1500.8143439999999</v>
      </c>
      <c r="J6044">
        <v>0</v>
      </c>
      <c r="K6044">
        <v>1575.0021152300001</v>
      </c>
      <c r="L6044" t="s">
        <v>17770</v>
      </c>
      <c r="M6044" t="s">
        <v>16846</v>
      </c>
      <c r="N6044" t="s">
        <v>17761</v>
      </c>
      <c r="O6044" t="s">
        <v>16846</v>
      </c>
      <c r="P6044" t="s">
        <v>17761</v>
      </c>
      <c r="Q6044" t="s">
        <v>16846</v>
      </c>
      <c r="R6044" t="s">
        <v>17761</v>
      </c>
      <c r="S6044" t="s">
        <v>16846</v>
      </c>
      <c r="T6044" t="s">
        <v>16847</v>
      </c>
      <c r="U6044" t="s">
        <v>15317</v>
      </c>
    </row>
    <row r="6045" spans="1:21" x14ac:dyDescent="0.25">
      <c r="A6045">
        <v>2012</v>
      </c>
      <c r="B6045">
        <v>12</v>
      </c>
      <c r="C6045" t="s">
        <v>25</v>
      </c>
      <c r="D6045" t="s">
        <v>922</v>
      </c>
      <c r="E6045" t="s">
        <v>4459</v>
      </c>
      <c r="F6045" t="s">
        <v>8517</v>
      </c>
      <c r="G6045" t="s">
        <v>11780</v>
      </c>
      <c r="H6045" t="s">
        <v>14362</v>
      </c>
      <c r="I6045">
        <v>15433.932575000001</v>
      </c>
      <c r="J6045">
        <v>0</v>
      </c>
      <c r="K6045">
        <v>15008.056379190009</v>
      </c>
      <c r="L6045" t="s">
        <v>17547</v>
      </c>
      <c r="M6045" t="s">
        <v>16846</v>
      </c>
      <c r="N6045" t="s">
        <v>17547</v>
      </c>
      <c r="O6045" t="s">
        <v>16846</v>
      </c>
      <c r="P6045" t="s">
        <v>17763</v>
      </c>
      <c r="Q6045" t="s">
        <v>16846</v>
      </c>
      <c r="R6045" t="s">
        <v>17547</v>
      </c>
      <c r="S6045" t="s">
        <v>16846</v>
      </c>
      <c r="T6045" t="s">
        <v>16847</v>
      </c>
      <c r="U6045" t="s">
        <v>15317</v>
      </c>
    </row>
    <row r="6046" spans="1:21" x14ac:dyDescent="0.25">
      <c r="A6046">
        <v>2012</v>
      </c>
      <c r="B6046">
        <v>12</v>
      </c>
      <c r="C6046" t="s">
        <v>25</v>
      </c>
      <c r="D6046" t="s">
        <v>924</v>
      </c>
      <c r="E6046" t="s">
        <v>3664</v>
      </c>
      <c r="F6046" t="s">
        <v>8518</v>
      </c>
      <c r="G6046" t="s">
        <v>11782</v>
      </c>
      <c r="H6046" t="s">
        <v>14789</v>
      </c>
      <c r="I6046">
        <v>1294.4781579999999</v>
      </c>
      <c r="J6046">
        <v>0</v>
      </c>
      <c r="K6046">
        <v>1066.7237393800001</v>
      </c>
      <c r="L6046" t="s">
        <v>18490</v>
      </c>
      <c r="M6046" t="s">
        <v>16846</v>
      </c>
      <c r="N6046" t="s">
        <v>15192</v>
      </c>
      <c r="O6046" t="s">
        <v>15237</v>
      </c>
      <c r="P6046" t="s">
        <v>15280</v>
      </c>
      <c r="Q6046" t="s">
        <v>15249</v>
      </c>
      <c r="R6046" t="s">
        <v>17767</v>
      </c>
      <c r="S6046" t="s">
        <v>16846</v>
      </c>
      <c r="T6046" t="s">
        <v>17232</v>
      </c>
      <c r="U6046" t="s">
        <v>15317</v>
      </c>
    </row>
    <row r="6047" spans="1:21" x14ac:dyDescent="0.25">
      <c r="A6047">
        <v>2012</v>
      </c>
      <c r="B6047">
        <v>12</v>
      </c>
      <c r="C6047" t="s">
        <v>25</v>
      </c>
      <c r="D6047" t="s">
        <v>933</v>
      </c>
      <c r="E6047" t="s">
        <v>4058</v>
      </c>
      <c r="F6047" t="s">
        <v>8519</v>
      </c>
      <c r="G6047" t="s">
        <v>11791</v>
      </c>
      <c r="H6047" t="s">
        <v>14362</v>
      </c>
      <c r="I6047">
        <v>1182.183573</v>
      </c>
      <c r="J6047">
        <v>0</v>
      </c>
      <c r="K6047">
        <v>836.03168225999991</v>
      </c>
      <c r="L6047" t="s">
        <v>18748</v>
      </c>
      <c r="M6047" t="s">
        <v>16846</v>
      </c>
      <c r="N6047" t="s">
        <v>17771</v>
      </c>
      <c r="O6047" t="s">
        <v>16846</v>
      </c>
      <c r="P6047" t="s">
        <v>17771</v>
      </c>
      <c r="Q6047" t="s">
        <v>16846</v>
      </c>
      <c r="R6047" t="s">
        <v>17547</v>
      </c>
      <c r="S6047" t="s">
        <v>16846</v>
      </c>
      <c r="T6047" t="s">
        <v>16847</v>
      </c>
      <c r="U6047" t="s">
        <v>15317</v>
      </c>
    </row>
    <row r="6048" spans="1:21" x14ac:dyDescent="0.25">
      <c r="A6048">
        <v>2012</v>
      </c>
      <c r="B6048">
        <v>12</v>
      </c>
      <c r="C6048" t="s">
        <v>28</v>
      </c>
      <c r="D6048" t="s">
        <v>1814</v>
      </c>
      <c r="E6048" t="s">
        <v>3667</v>
      </c>
      <c r="F6048" t="s">
        <v>8520</v>
      </c>
      <c r="G6048" t="s">
        <v>12584</v>
      </c>
      <c r="H6048" t="s">
        <v>14790</v>
      </c>
      <c r="I6048">
        <v>826.37327300000004</v>
      </c>
      <c r="J6048">
        <v>0</v>
      </c>
      <c r="K6048">
        <v>1280.6741731499999</v>
      </c>
      <c r="L6048" t="s">
        <v>18494</v>
      </c>
      <c r="M6048" t="s">
        <v>18495</v>
      </c>
      <c r="R6048" t="s">
        <v>17774</v>
      </c>
      <c r="S6048" t="s">
        <v>16846</v>
      </c>
      <c r="T6048" t="s">
        <v>18496</v>
      </c>
      <c r="U6048" t="s">
        <v>15317</v>
      </c>
    </row>
    <row r="6049" spans="1:21" x14ac:dyDescent="0.25">
      <c r="A6049">
        <v>2012</v>
      </c>
      <c r="B6049">
        <v>12</v>
      </c>
      <c r="C6049" t="s">
        <v>20</v>
      </c>
      <c r="D6049" t="s">
        <v>943</v>
      </c>
      <c r="G6049" t="s">
        <v>11801</v>
      </c>
      <c r="H6049" t="s">
        <v>14353</v>
      </c>
      <c r="I6049">
        <v>997.38372400000003</v>
      </c>
      <c r="J6049">
        <v>0</v>
      </c>
      <c r="K6049">
        <v>1842.35475488</v>
      </c>
      <c r="P6049" t="s">
        <v>17775</v>
      </c>
      <c r="Q6049" t="s">
        <v>17234</v>
      </c>
      <c r="R6049" t="s">
        <v>17738</v>
      </c>
      <c r="S6049" t="s">
        <v>16846</v>
      </c>
      <c r="T6049" t="s">
        <v>17164</v>
      </c>
      <c r="U6049" t="s">
        <v>15317</v>
      </c>
    </row>
    <row r="6050" spans="1:21" x14ac:dyDescent="0.25">
      <c r="A6050">
        <v>2012</v>
      </c>
      <c r="B6050">
        <v>12</v>
      </c>
      <c r="C6050" t="s">
        <v>20</v>
      </c>
      <c r="D6050" t="s">
        <v>944</v>
      </c>
      <c r="G6050" t="s">
        <v>10936</v>
      </c>
      <c r="H6050" t="s">
        <v>14353</v>
      </c>
      <c r="I6050">
        <v>49.587966999999999</v>
      </c>
      <c r="J6050">
        <v>0</v>
      </c>
      <c r="K6050">
        <v>30.263223020000002</v>
      </c>
      <c r="R6050" t="s">
        <v>17738</v>
      </c>
      <c r="S6050" t="s">
        <v>16846</v>
      </c>
      <c r="T6050" t="s">
        <v>16847</v>
      </c>
      <c r="U6050" t="s">
        <v>15317</v>
      </c>
    </row>
    <row r="6051" spans="1:21" x14ac:dyDescent="0.25">
      <c r="A6051">
        <v>2012</v>
      </c>
      <c r="B6051">
        <v>12</v>
      </c>
      <c r="C6051" t="s">
        <v>20</v>
      </c>
      <c r="D6051" t="s">
        <v>945</v>
      </c>
      <c r="G6051" t="s">
        <v>10937</v>
      </c>
      <c r="H6051" t="s">
        <v>14353</v>
      </c>
      <c r="I6051">
        <v>16.292999999999999</v>
      </c>
      <c r="J6051">
        <v>0</v>
      </c>
      <c r="K6051">
        <v>23.810748190000002</v>
      </c>
      <c r="R6051" t="s">
        <v>17738</v>
      </c>
      <c r="S6051" t="s">
        <v>16846</v>
      </c>
      <c r="T6051" t="s">
        <v>16847</v>
      </c>
      <c r="U6051" t="s">
        <v>15317</v>
      </c>
    </row>
    <row r="6052" spans="1:21" x14ac:dyDescent="0.25">
      <c r="A6052">
        <v>2012</v>
      </c>
      <c r="B6052">
        <v>12</v>
      </c>
      <c r="C6052" t="s">
        <v>22</v>
      </c>
      <c r="D6052" t="s">
        <v>948</v>
      </c>
      <c r="G6052" t="s">
        <v>10941</v>
      </c>
      <c r="H6052" t="s">
        <v>14221</v>
      </c>
      <c r="I6052">
        <v>3079.2166090000001</v>
      </c>
      <c r="J6052">
        <v>0</v>
      </c>
      <c r="K6052">
        <v>2580.3512118799999</v>
      </c>
      <c r="U6052" t="s">
        <v>15316</v>
      </c>
    </row>
    <row r="6053" spans="1:21" x14ac:dyDescent="0.25">
      <c r="A6053">
        <v>2012</v>
      </c>
      <c r="B6053">
        <v>12</v>
      </c>
      <c r="C6053" t="s">
        <v>23</v>
      </c>
      <c r="D6053" t="s">
        <v>949</v>
      </c>
      <c r="G6053" t="s">
        <v>10942</v>
      </c>
      <c r="H6053" t="s">
        <v>14222</v>
      </c>
      <c r="I6053">
        <v>168.41570100000001</v>
      </c>
      <c r="J6053">
        <v>0</v>
      </c>
      <c r="K6053">
        <v>159.24807100999999</v>
      </c>
      <c r="U6053" t="s">
        <v>15316</v>
      </c>
    </row>
    <row r="6054" spans="1:21" x14ac:dyDescent="0.25">
      <c r="A6054">
        <v>2012</v>
      </c>
      <c r="B6054">
        <v>12</v>
      </c>
      <c r="C6054" t="s">
        <v>24</v>
      </c>
      <c r="D6054" t="s">
        <v>1816</v>
      </c>
      <c r="E6054" t="s">
        <v>4059</v>
      </c>
      <c r="F6054" t="s">
        <v>8093</v>
      </c>
      <c r="G6054" t="s">
        <v>12585</v>
      </c>
      <c r="H6054" t="s">
        <v>14791</v>
      </c>
      <c r="I6054">
        <v>1155.045936</v>
      </c>
      <c r="J6054">
        <v>0</v>
      </c>
      <c r="K6054">
        <v>3236.7809596499969</v>
      </c>
      <c r="L6054" t="s">
        <v>17793</v>
      </c>
      <c r="M6054" t="s">
        <v>16846</v>
      </c>
      <c r="N6054" t="s">
        <v>17792</v>
      </c>
      <c r="O6054" t="s">
        <v>16846</v>
      </c>
      <c r="P6054" t="s">
        <v>17779</v>
      </c>
      <c r="Q6054" t="s">
        <v>16846</v>
      </c>
      <c r="R6054" t="s">
        <v>17779</v>
      </c>
      <c r="S6054" t="s">
        <v>16846</v>
      </c>
      <c r="T6054" t="s">
        <v>16847</v>
      </c>
      <c r="U6054" t="s">
        <v>15317</v>
      </c>
    </row>
    <row r="6055" spans="1:21" x14ac:dyDescent="0.25">
      <c r="A6055">
        <v>2012</v>
      </c>
      <c r="B6055">
        <v>12</v>
      </c>
      <c r="C6055" t="s">
        <v>24</v>
      </c>
      <c r="D6055" t="s">
        <v>1817</v>
      </c>
      <c r="E6055" t="s">
        <v>4460</v>
      </c>
      <c r="F6055" t="s">
        <v>8521</v>
      </c>
      <c r="G6055" t="s">
        <v>12586</v>
      </c>
      <c r="H6055" t="s">
        <v>14792</v>
      </c>
      <c r="I6055">
        <v>1010.4056890000001</v>
      </c>
      <c r="J6055">
        <v>0</v>
      </c>
      <c r="K6055">
        <v>998.73666658000047</v>
      </c>
      <c r="L6055" t="s">
        <v>18982</v>
      </c>
      <c r="M6055" t="s">
        <v>16846</v>
      </c>
      <c r="N6055" t="s">
        <v>15278</v>
      </c>
      <c r="O6055" t="s">
        <v>15249</v>
      </c>
      <c r="P6055" t="s">
        <v>17288</v>
      </c>
      <c r="Q6055" t="s">
        <v>17289</v>
      </c>
      <c r="R6055" t="s">
        <v>18218</v>
      </c>
      <c r="S6055" t="s">
        <v>17204</v>
      </c>
      <c r="T6055" t="s">
        <v>17232</v>
      </c>
      <c r="U6055" t="s">
        <v>15317</v>
      </c>
    </row>
    <row r="6056" spans="1:21" x14ac:dyDescent="0.25">
      <c r="A6056">
        <v>2012</v>
      </c>
      <c r="B6056">
        <v>12</v>
      </c>
      <c r="C6056" t="s">
        <v>24</v>
      </c>
      <c r="D6056" t="s">
        <v>1818</v>
      </c>
      <c r="E6056" t="s">
        <v>4461</v>
      </c>
      <c r="F6056" t="s">
        <v>8522</v>
      </c>
      <c r="G6056" t="s">
        <v>12587</v>
      </c>
      <c r="H6056" t="s">
        <v>14793</v>
      </c>
      <c r="I6056">
        <v>703.99142700000004</v>
      </c>
      <c r="J6056">
        <v>0</v>
      </c>
      <c r="K6056">
        <v>619.89766113999997</v>
      </c>
      <c r="L6056" t="s">
        <v>18983</v>
      </c>
      <c r="M6056" t="s">
        <v>17795</v>
      </c>
      <c r="N6056" t="s">
        <v>18984</v>
      </c>
      <c r="O6056" t="s">
        <v>17795</v>
      </c>
      <c r="P6056" t="s">
        <v>18220</v>
      </c>
      <c r="Q6056" t="s">
        <v>16846</v>
      </c>
      <c r="R6056" t="s">
        <v>17547</v>
      </c>
      <c r="S6056" t="s">
        <v>16846</v>
      </c>
      <c r="T6056" t="s">
        <v>17796</v>
      </c>
      <c r="U6056" t="s">
        <v>15317</v>
      </c>
    </row>
    <row r="6057" spans="1:21" x14ac:dyDescent="0.25">
      <c r="A6057">
        <v>2012</v>
      </c>
      <c r="B6057">
        <v>12</v>
      </c>
      <c r="C6057" t="s">
        <v>24</v>
      </c>
      <c r="D6057" t="s">
        <v>1819</v>
      </c>
      <c r="E6057" t="s">
        <v>4062</v>
      </c>
      <c r="F6057" t="s">
        <v>8523</v>
      </c>
      <c r="G6057" t="s">
        <v>11784</v>
      </c>
      <c r="H6057" t="s">
        <v>14794</v>
      </c>
      <c r="I6057">
        <v>218.68790999999999</v>
      </c>
      <c r="J6057">
        <v>0</v>
      </c>
      <c r="K6057">
        <v>199.69448973999991</v>
      </c>
      <c r="L6057" t="s">
        <v>18752</v>
      </c>
      <c r="M6057" t="s">
        <v>18040</v>
      </c>
      <c r="N6057" t="s">
        <v>15200</v>
      </c>
      <c r="O6057" t="s">
        <v>15237</v>
      </c>
      <c r="P6057" t="s">
        <v>15200</v>
      </c>
      <c r="Q6057" t="s">
        <v>15237</v>
      </c>
      <c r="R6057" t="s">
        <v>17779</v>
      </c>
      <c r="S6057" t="s">
        <v>16846</v>
      </c>
      <c r="T6057" t="s">
        <v>18042</v>
      </c>
      <c r="U6057" t="s">
        <v>15317</v>
      </c>
    </row>
    <row r="6058" spans="1:21" x14ac:dyDescent="0.25">
      <c r="A6058">
        <v>2012</v>
      </c>
      <c r="B6058">
        <v>12</v>
      </c>
      <c r="C6058" t="s">
        <v>24</v>
      </c>
      <c r="D6058" t="s">
        <v>1820</v>
      </c>
      <c r="E6058" t="s">
        <v>3671</v>
      </c>
      <c r="F6058" t="s">
        <v>7717</v>
      </c>
      <c r="G6058" t="s">
        <v>12588</v>
      </c>
      <c r="H6058" t="s">
        <v>14712</v>
      </c>
      <c r="I6058">
        <v>1141.3705259999999</v>
      </c>
      <c r="J6058">
        <v>0</v>
      </c>
      <c r="K6058">
        <v>1079.39754143</v>
      </c>
      <c r="L6058" t="s">
        <v>17547</v>
      </c>
      <c r="M6058" t="s">
        <v>16846</v>
      </c>
      <c r="N6058" t="s">
        <v>17547</v>
      </c>
      <c r="O6058" t="s">
        <v>16846</v>
      </c>
      <c r="P6058" t="s">
        <v>17778</v>
      </c>
      <c r="Q6058" t="s">
        <v>16846</v>
      </c>
      <c r="R6058" t="s">
        <v>17547</v>
      </c>
      <c r="S6058" t="s">
        <v>16846</v>
      </c>
      <c r="T6058" t="s">
        <v>16847</v>
      </c>
      <c r="U6058" t="s">
        <v>15317</v>
      </c>
    </row>
    <row r="6059" spans="1:21" x14ac:dyDescent="0.25">
      <c r="A6059">
        <v>2012</v>
      </c>
      <c r="B6059">
        <v>12</v>
      </c>
      <c r="C6059" t="s">
        <v>21</v>
      </c>
      <c r="D6059" t="s">
        <v>1821</v>
      </c>
      <c r="G6059" t="s">
        <v>11804</v>
      </c>
      <c r="H6059" t="s">
        <v>14370</v>
      </c>
      <c r="I6059">
        <v>100.134154</v>
      </c>
      <c r="J6059">
        <v>0</v>
      </c>
      <c r="K6059">
        <v>265.16990714000002</v>
      </c>
      <c r="P6059" t="s">
        <v>17770</v>
      </c>
      <c r="Q6059" t="s">
        <v>16846</v>
      </c>
      <c r="R6059" t="s">
        <v>17770</v>
      </c>
      <c r="S6059" t="s">
        <v>16846</v>
      </c>
      <c r="T6059" t="s">
        <v>16847</v>
      </c>
      <c r="U6059" t="s">
        <v>15317</v>
      </c>
    </row>
    <row r="6060" spans="1:21" x14ac:dyDescent="0.25">
      <c r="A6060">
        <v>2012</v>
      </c>
      <c r="B6060">
        <v>12</v>
      </c>
      <c r="C6060" t="s">
        <v>29</v>
      </c>
      <c r="D6060" t="s">
        <v>962</v>
      </c>
      <c r="E6060" t="s">
        <v>4063</v>
      </c>
      <c r="F6060" t="s">
        <v>8097</v>
      </c>
      <c r="G6060" t="s">
        <v>11812</v>
      </c>
      <c r="H6060" t="s">
        <v>14363</v>
      </c>
      <c r="I6060">
        <v>114.688276</v>
      </c>
      <c r="J6060">
        <v>0</v>
      </c>
      <c r="K6060">
        <v>107.27572619</v>
      </c>
      <c r="L6060" t="s">
        <v>18753</v>
      </c>
      <c r="M6060" t="s">
        <v>16846</v>
      </c>
      <c r="N6060" t="s">
        <v>18754</v>
      </c>
      <c r="O6060" t="s">
        <v>16846</v>
      </c>
      <c r="P6060" t="s">
        <v>17770</v>
      </c>
      <c r="Q6060" t="s">
        <v>16846</v>
      </c>
      <c r="R6060" t="s">
        <v>17765</v>
      </c>
      <c r="S6060" t="s">
        <v>16846</v>
      </c>
      <c r="T6060" s="124" t="s">
        <v>17290</v>
      </c>
      <c r="U6060" s="124" t="s">
        <v>15317</v>
      </c>
    </row>
    <row r="6061" spans="1:21" x14ac:dyDescent="0.25">
      <c r="A6061">
        <v>2012</v>
      </c>
      <c r="B6061">
        <v>12</v>
      </c>
      <c r="C6061" t="s">
        <v>29</v>
      </c>
      <c r="D6061" t="s">
        <v>963</v>
      </c>
      <c r="E6061" t="s">
        <v>4462</v>
      </c>
      <c r="F6061" t="s">
        <v>8524</v>
      </c>
      <c r="G6061" t="s">
        <v>13448</v>
      </c>
      <c r="H6061" t="s">
        <v>14568</v>
      </c>
      <c r="I6061">
        <v>258.661113</v>
      </c>
      <c r="J6061">
        <v>0</v>
      </c>
      <c r="K6061">
        <v>261.9692096600001</v>
      </c>
      <c r="L6061" t="s">
        <v>18755</v>
      </c>
      <c r="M6061" t="s">
        <v>17204</v>
      </c>
      <c r="N6061" t="s">
        <v>18985</v>
      </c>
      <c r="O6061" t="s">
        <v>17675</v>
      </c>
      <c r="P6061" t="s">
        <v>15350</v>
      </c>
      <c r="Q6061" t="s">
        <v>15237</v>
      </c>
      <c r="R6061" t="s">
        <v>17747</v>
      </c>
      <c r="S6061" t="s">
        <v>15237</v>
      </c>
      <c r="T6061" t="s">
        <v>18986</v>
      </c>
      <c r="U6061" t="s">
        <v>15317</v>
      </c>
    </row>
    <row r="6062" spans="1:21" x14ac:dyDescent="0.25">
      <c r="A6062">
        <v>2012</v>
      </c>
      <c r="B6062">
        <v>12</v>
      </c>
      <c r="C6062" t="s">
        <v>29</v>
      </c>
      <c r="D6062" t="s">
        <v>964</v>
      </c>
      <c r="E6062" t="s">
        <v>4540</v>
      </c>
      <c r="F6062" t="s">
        <v>8619</v>
      </c>
      <c r="G6062" t="s">
        <v>11544</v>
      </c>
      <c r="H6062" t="s">
        <v>14358</v>
      </c>
      <c r="I6062">
        <v>5314.4142279999996</v>
      </c>
      <c r="J6062">
        <v>0</v>
      </c>
      <c r="K6062">
        <v>4999.9632694699994</v>
      </c>
      <c r="L6062" t="s">
        <v>17783</v>
      </c>
      <c r="M6062" t="s">
        <v>17687</v>
      </c>
      <c r="N6062" t="s">
        <v>17686</v>
      </c>
      <c r="O6062" t="s">
        <v>17687</v>
      </c>
      <c r="R6062" t="s">
        <v>17753</v>
      </c>
      <c r="S6062" t="s">
        <v>16846</v>
      </c>
      <c r="T6062" t="s">
        <v>18455</v>
      </c>
      <c r="U6062" t="s">
        <v>15317</v>
      </c>
    </row>
    <row r="6063" spans="1:21" x14ac:dyDescent="0.25">
      <c r="A6063">
        <v>2012</v>
      </c>
      <c r="B6063">
        <v>12</v>
      </c>
      <c r="C6063" t="s">
        <v>29</v>
      </c>
      <c r="D6063" t="s">
        <v>965</v>
      </c>
      <c r="E6063" t="s">
        <v>4463</v>
      </c>
      <c r="F6063" t="s">
        <v>8525</v>
      </c>
      <c r="G6063" t="s">
        <v>13449</v>
      </c>
      <c r="H6063" t="s">
        <v>14568</v>
      </c>
      <c r="I6063">
        <v>145.024407</v>
      </c>
      <c r="J6063">
        <v>0</v>
      </c>
      <c r="K6063">
        <v>134.43234580999999</v>
      </c>
      <c r="L6063" t="s">
        <v>18987</v>
      </c>
      <c r="M6063" t="s">
        <v>17237</v>
      </c>
      <c r="N6063" t="s">
        <v>17785</v>
      </c>
      <c r="O6063" t="s">
        <v>15237</v>
      </c>
      <c r="P6063" t="s">
        <v>15282</v>
      </c>
      <c r="Q6063" t="s">
        <v>15237</v>
      </c>
      <c r="R6063" t="s">
        <v>17747</v>
      </c>
      <c r="S6063" t="s">
        <v>15237</v>
      </c>
      <c r="T6063" s="124" t="s">
        <v>17351</v>
      </c>
      <c r="U6063" s="124" t="s">
        <v>15317</v>
      </c>
    </row>
    <row r="6064" spans="1:21" x14ac:dyDescent="0.25">
      <c r="A6064">
        <v>2012</v>
      </c>
      <c r="B6064">
        <v>12</v>
      </c>
      <c r="C6064" t="s">
        <v>29</v>
      </c>
      <c r="D6064" t="s">
        <v>966</v>
      </c>
      <c r="E6064" t="s">
        <v>4066</v>
      </c>
      <c r="F6064" t="s">
        <v>8526</v>
      </c>
      <c r="G6064" t="s">
        <v>13450</v>
      </c>
      <c r="H6064" t="s">
        <v>14568</v>
      </c>
      <c r="I6064">
        <v>279.49453099999999</v>
      </c>
      <c r="J6064">
        <v>0</v>
      </c>
      <c r="K6064">
        <v>268.74216886999989</v>
      </c>
      <c r="R6064" t="s">
        <v>17747</v>
      </c>
      <c r="S6064" t="s">
        <v>15237</v>
      </c>
      <c r="T6064" s="124" t="s">
        <v>16993</v>
      </c>
      <c r="U6064" s="124" t="s">
        <v>15317</v>
      </c>
    </row>
    <row r="6065" spans="1:21" x14ac:dyDescent="0.25">
      <c r="A6065">
        <v>2012</v>
      </c>
      <c r="B6065">
        <v>12</v>
      </c>
      <c r="C6065" t="s">
        <v>29</v>
      </c>
      <c r="D6065" t="s">
        <v>1822</v>
      </c>
      <c r="E6065" t="s">
        <v>4159</v>
      </c>
      <c r="F6065" t="s">
        <v>8622</v>
      </c>
      <c r="G6065" t="s">
        <v>12589</v>
      </c>
      <c r="H6065" t="s">
        <v>14568</v>
      </c>
      <c r="I6065">
        <v>209.48400000000001</v>
      </c>
      <c r="J6065">
        <v>0</v>
      </c>
      <c r="K6065">
        <v>198.68487285</v>
      </c>
      <c r="L6065" t="s">
        <v>18823</v>
      </c>
      <c r="M6065" t="s">
        <v>18335</v>
      </c>
      <c r="N6065" t="s">
        <v>18824</v>
      </c>
      <c r="O6065" t="s">
        <v>17746</v>
      </c>
      <c r="P6065" t="s">
        <v>18222</v>
      </c>
      <c r="Q6065" t="s">
        <v>17746</v>
      </c>
      <c r="R6065" t="s">
        <v>17747</v>
      </c>
      <c r="S6065" t="s">
        <v>15237</v>
      </c>
      <c r="T6065" t="s">
        <v>17812</v>
      </c>
      <c r="U6065" t="s">
        <v>15317</v>
      </c>
    </row>
    <row r="6066" spans="1:21" x14ac:dyDescent="0.25">
      <c r="A6066">
        <v>2012</v>
      </c>
      <c r="B6066">
        <v>12</v>
      </c>
      <c r="C6066" t="s">
        <v>29</v>
      </c>
      <c r="D6066" t="s">
        <v>967</v>
      </c>
      <c r="E6066" t="s">
        <v>3063</v>
      </c>
      <c r="F6066" t="s">
        <v>8101</v>
      </c>
      <c r="G6066" t="s">
        <v>11816</v>
      </c>
      <c r="H6066" t="s">
        <v>14363</v>
      </c>
      <c r="I6066">
        <v>704.09603800000002</v>
      </c>
      <c r="J6066">
        <v>0</v>
      </c>
      <c r="K6066">
        <v>685.73555804</v>
      </c>
      <c r="L6066" t="s">
        <v>17789</v>
      </c>
      <c r="M6066" t="s">
        <v>16846</v>
      </c>
      <c r="N6066" t="s">
        <v>18223</v>
      </c>
      <c r="O6066" t="s">
        <v>16846</v>
      </c>
      <c r="P6066" t="s">
        <v>17770</v>
      </c>
      <c r="Q6066" t="s">
        <v>16846</v>
      </c>
      <c r="R6066" t="s">
        <v>17765</v>
      </c>
      <c r="S6066" t="s">
        <v>16846</v>
      </c>
      <c r="T6066" s="124" t="s">
        <v>17290</v>
      </c>
      <c r="U6066" s="124" t="s">
        <v>15317</v>
      </c>
    </row>
    <row r="6067" spans="1:21" x14ac:dyDescent="0.25">
      <c r="A6067">
        <v>2012</v>
      </c>
      <c r="B6067">
        <v>12</v>
      </c>
      <c r="C6067" t="s">
        <v>29</v>
      </c>
      <c r="D6067" t="s">
        <v>968</v>
      </c>
      <c r="E6067" t="s">
        <v>3679</v>
      </c>
      <c r="F6067" t="s">
        <v>7726</v>
      </c>
      <c r="G6067" t="s">
        <v>11817</v>
      </c>
      <c r="H6067" t="s">
        <v>14367</v>
      </c>
      <c r="I6067">
        <v>2653.0259179999998</v>
      </c>
      <c r="J6067">
        <v>0</v>
      </c>
      <c r="K6067">
        <v>3107.2757548499999</v>
      </c>
      <c r="L6067" t="s">
        <v>18224</v>
      </c>
      <c r="M6067" t="s">
        <v>17237</v>
      </c>
      <c r="N6067" t="s">
        <v>18508</v>
      </c>
      <c r="O6067" t="s">
        <v>17795</v>
      </c>
      <c r="P6067" t="s">
        <v>17235</v>
      </c>
      <c r="Q6067" t="s">
        <v>16846</v>
      </c>
      <c r="R6067" t="s">
        <v>17772</v>
      </c>
      <c r="S6067" t="s">
        <v>16846</v>
      </c>
      <c r="T6067" t="s">
        <v>17238</v>
      </c>
      <c r="U6067" t="s">
        <v>15317</v>
      </c>
    </row>
    <row r="6068" spans="1:21" x14ac:dyDescent="0.25">
      <c r="A6068">
        <v>2012</v>
      </c>
      <c r="B6068">
        <v>12</v>
      </c>
      <c r="C6068" t="s">
        <v>29</v>
      </c>
      <c r="D6068" t="s">
        <v>969</v>
      </c>
      <c r="E6068" t="s">
        <v>3680</v>
      </c>
      <c r="F6068" t="s">
        <v>8102</v>
      </c>
      <c r="G6068" t="s">
        <v>11818</v>
      </c>
      <c r="H6068" t="s">
        <v>14362</v>
      </c>
      <c r="I6068">
        <v>163.03414799999999</v>
      </c>
      <c r="J6068">
        <v>0</v>
      </c>
      <c r="K6068">
        <v>85.539228669999986</v>
      </c>
      <c r="L6068" t="s">
        <v>17792</v>
      </c>
      <c r="M6068" t="s">
        <v>16846</v>
      </c>
      <c r="N6068" t="s">
        <v>17793</v>
      </c>
      <c r="O6068" t="s">
        <v>16846</v>
      </c>
      <c r="P6068" t="s">
        <v>17779</v>
      </c>
      <c r="Q6068" t="s">
        <v>16846</v>
      </c>
      <c r="R6068" t="s">
        <v>17547</v>
      </c>
      <c r="S6068" t="s">
        <v>16846</v>
      </c>
      <c r="T6068" s="124" t="s">
        <v>17290</v>
      </c>
      <c r="U6068" s="124" t="s">
        <v>15317</v>
      </c>
    </row>
    <row r="6069" spans="1:21" x14ac:dyDescent="0.25">
      <c r="A6069">
        <v>2012</v>
      </c>
      <c r="B6069">
        <v>12</v>
      </c>
      <c r="C6069" t="s">
        <v>30</v>
      </c>
      <c r="D6069" t="s">
        <v>1823</v>
      </c>
      <c r="E6069" t="s">
        <v>3394</v>
      </c>
      <c r="F6069" t="s">
        <v>7401</v>
      </c>
      <c r="G6069" t="s">
        <v>12590</v>
      </c>
      <c r="H6069" t="s">
        <v>14367</v>
      </c>
      <c r="I6069">
        <v>64402.458191999998</v>
      </c>
      <c r="J6069">
        <v>0</v>
      </c>
      <c r="K6069">
        <v>64703.800258890013</v>
      </c>
      <c r="L6069" t="s">
        <v>18225</v>
      </c>
      <c r="M6069" t="s">
        <v>17795</v>
      </c>
      <c r="N6069" t="s">
        <v>18226</v>
      </c>
      <c r="O6069" t="s">
        <v>17795</v>
      </c>
      <c r="R6069" t="s">
        <v>17772</v>
      </c>
      <c r="S6069" t="s">
        <v>16846</v>
      </c>
      <c r="T6069" t="s">
        <v>17796</v>
      </c>
      <c r="U6069" t="s">
        <v>15317</v>
      </c>
    </row>
    <row r="6070" spans="1:21" x14ac:dyDescent="0.25">
      <c r="A6070">
        <v>2012</v>
      </c>
      <c r="B6070">
        <v>12</v>
      </c>
      <c r="C6070" t="s">
        <v>30</v>
      </c>
      <c r="D6070" t="s">
        <v>1824</v>
      </c>
      <c r="E6070" t="s">
        <v>4464</v>
      </c>
      <c r="F6070" t="s">
        <v>8527</v>
      </c>
      <c r="G6070" t="s">
        <v>12591</v>
      </c>
      <c r="H6070" t="s">
        <v>14353</v>
      </c>
      <c r="I6070">
        <v>2251.8926409999999</v>
      </c>
      <c r="J6070">
        <v>0</v>
      </c>
      <c r="K6070">
        <v>143.52202127000001</v>
      </c>
      <c r="L6070" t="s">
        <v>17792</v>
      </c>
      <c r="M6070" t="s">
        <v>16846</v>
      </c>
      <c r="N6070" t="s">
        <v>18214</v>
      </c>
      <c r="O6070" t="s">
        <v>16846</v>
      </c>
      <c r="P6070" t="s">
        <v>17547</v>
      </c>
      <c r="Q6070" t="s">
        <v>16846</v>
      </c>
      <c r="R6070" t="s">
        <v>17738</v>
      </c>
      <c r="S6070" t="s">
        <v>16846</v>
      </c>
      <c r="T6070" t="s">
        <v>16847</v>
      </c>
      <c r="U6070" t="s">
        <v>15317</v>
      </c>
    </row>
    <row r="6071" spans="1:21" x14ac:dyDescent="0.25">
      <c r="A6071">
        <v>2012</v>
      </c>
      <c r="B6071">
        <v>12</v>
      </c>
      <c r="C6071" t="s">
        <v>30</v>
      </c>
      <c r="D6071" t="s">
        <v>2515</v>
      </c>
      <c r="E6071" t="s">
        <v>3672</v>
      </c>
      <c r="F6071" t="s">
        <v>7718</v>
      </c>
      <c r="G6071" t="s">
        <v>13089</v>
      </c>
      <c r="H6071" t="s">
        <v>14362</v>
      </c>
      <c r="I6071">
        <v>255.343943</v>
      </c>
      <c r="J6071">
        <v>0</v>
      </c>
      <c r="K6071">
        <v>254.94250211999989</v>
      </c>
      <c r="L6071" t="s">
        <v>18499</v>
      </c>
      <c r="M6071" t="s">
        <v>17204</v>
      </c>
      <c r="N6071" t="s">
        <v>18500</v>
      </c>
      <c r="O6071" t="s">
        <v>17204</v>
      </c>
      <c r="P6071" t="s">
        <v>18501</v>
      </c>
      <c r="Q6071" t="s">
        <v>17204</v>
      </c>
      <c r="R6071" t="s">
        <v>17547</v>
      </c>
      <c r="S6071" t="s">
        <v>16846</v>
      </c>
      <c r="T6071" t="s">
        <v>17232</v>
      </c>
      <c r="U6071" t="s">
        <v>15317</v>
      </c>
    </row>
    <row r="6072" spans="1:21" x14ac:dyDescent="0.25">
      <c r="A6072">
        <v>2012</v>
      </c>
      <c r="B6072">
        <v>12</v>
      </c>
      <c r="C6072" t="s">
        <v>30</v>
      </c>
      <c r="D6072" t="s">
        <v>2516</v>
      </c>
      <c r="E6072" t="s">
        <v>3673</v>
      </c>
      <c r="F6072" t="s">
        <v>8528</v>
      </c>
      <c r="G6072" t="s">
        <v>13090</v>
      </c>
      <c r="H6072" t="s">
        <v>14363</v>
      </c>
      <c r="I6072">
        <v>289.94299999999998</v>
      </c>
      <c r="J6072">
        <v>0</v>
      </c>
      <c r="K6072">
        <v>286.15182147000002</v>
      </c>
      <c r="L6072" t="s">
        <v>18502</v>
      </c>
      <c r="M6072" t="s">
        <v>18066</v>
      </c>
      <c r="N6072" t="s">
        <v>18988</v>
      </c>
      <c r="O6072" t="s">
        <v>18066</v>
      </c>
      <c r="P6072" t="s">
        <v>18504</v>
      </c>
      <c r="Q6072" t="s">
        <v>16827</v>
      </c>
      <c r="R6072" t="s">
        <v>17765</v>
      </c>
      <c r="S6072" t="s">
        <v>16846</v>
      </c>
      <c r="T6072" t="s">
        <v>16884</v>
      </c>
      <c r="U6072" t="s">
        <v>15317</v>
      </c>
    </row>
    <row r="6073" spans="1:21" x14ac:dyDescent="0.25">
      <c r="A6073">
        <v>2012</v>
      </c>
      <c r="B6073">
        <v>12</v>
      </c>
      <c r="C6073" t="s">
        <v>30</v>
      </c>
      <c r="D6073" t="s">
        <v>2517</v>
      </c>
      <c r="E6073" t="s">
        <v>3666</v>
      </c>
      <c r="F6073" t="s">
        <v>8091</v>
      </c>
      <c r="G6073" t="s">
        <v>12583</v>
      </c>
      <c r="H6073" t="s">
        <v>14357</v>
      </c>
      <c r="I6073">
        <v>787.647244</v>
      </c>
      <c r="J6073">
        <v>0</v>
      </c>
      <c r="K6073">
        <v>720.44286134999993</v>
      </c>
      <c r="L6073" t="s">
        <v>18492</v>
      </c>
      <c r="M6073" t="s">
        <v>16846</v>
      </c>
      <c r="N6073" t="s">
        <v>18749</v>
      </c>
      <c r="O6073" t="s">
        <v>16846</v>
      </c>
      <c r="P6073" t="s">
        <v>15281</v>
      </c>
      <c r="Q6073" t="s">
        <v>15249</v>
      </c>
      <c r="R6073" t="s">
        <v>17748</v>
      </c>
      <c r="S6073" t="s">
        <v>17749</v>
      </c>
      <c r="T6073" t="s">
        <v>18989</v>
      </c>
      <c r="U6073" t="s">
        <v>15317</v>
      </c>
    </row>
    <row r="6074" spans="1:21" x14ac:dyDescent="0.25">
      <c r="A6074">
        <v>2012</v>
      </c>
      <c r="B6074">
        <v>12</v>
      </c>
      <c r="C6074" t="s">
        <v>30</v>
      </c>
      <c r="D6074" t="s">
        <v>2518</v>
      </c>
      <c r="G6074" t="s">
        <v>13451</v>
      </c>
      <c r="H6074" t="s">
        <v>14363</v>
      </c>
      <c r="I6074">
        <v>300</v>
      </c>
      <c r="J6074">
        <v>0</v>
      </c>
      <c r="K6074">
        <v>208.24910800000001</v>
      </c>
      <c r="P6074" t="s">
        <v>15280</v>
      </c>
      <c r="Q6074" t="s">
        <v>15249</v>
      </c>
      <c r="R6074" t="s">
        <v>17765</v>
      </c>
      <c r="S6074" t="s">
        <v>16846</v>
      </c>
      <c r="T6074" t="s">
        <v>16847</v>
      </c>
      <c r="U6074" t="s">
        <v>15317</v>
      </c>
    </row>
    <row r="6075" spans="1:21" x14ac:dyDescent="0.25">
      <c r="A6075">
        <v>2012</v>
      </c>
      <c r="B6075">
        <v>13</v>
      </c>
      <c r="C6075" t="s">
        <v>38</v>
      </c>
      <c r="D6075" t="s">
        <v>1825</v>
      </c>
      <c r="G6075" t="s">
        <v>11822</v>
      </c>
      <c r="H6075" t="s">
        <v>14377</v>
      </c>
      <c r="I6075">
        <v>11634.49281</v>
      </c>
      <c r="J6075">
        <v>0</v>
      </c>
      <c r="K6075">
        <v>12563.49392563</v>
      </c>
      <c r="U6075" t="s">
        <v>15316</v>
      </c>
    </row>
    <row r="6076" spans="1:21" x14ac:dyDescent="0.25">
      <c r="A6076">
        <v>2012</v>
      </c>
      <c r="B6076">
        <v>13</v>
      </c>
      <c r="C6076" t="s">
        <v>38</v>
      </c>
      <c r="D6076" t="s">
        <v>1826</v>
      </c>
      <c r="G6076" t="s">
        <v>12592</v>
      </c>
      <c r="H6076" t="s">
        <v>14569</v>
      </c>
      <c r="I6076">
        <v>157.215453</v>
      </c>
      <c r="J6076">
        <v>0</v>
      </c>
      <c r="K6076">
        <v>109.58265016</v>
      </c>
      <c r="P6076" t="s">
        <v>18228</v>
      </c>
      <c r="Q6076" t="s">
        <v>17574</v>
      </c>
      <c r="T6076" t="s">
        <v>16979</v>
      </c>
      <c r="U6076" t="s">
        <v>15317</v>
      </c>
    </row>
    <row r="6077" spans="1:21" x14ac:dyDescent="0.25">
      <c r="A6077">
        <v>2012</v>
      </c>
      <c r="B6077">
        <v>13</v>
      </c>
      <c r="C6077" t="s">
        <v>38</v>
      </c>
      <c r="D6077" t="s">
        <v>1827</v>
      </c>
      <c r="G6077" t="s">
        <v>11824</v>
      </c>
      <c r="H6077" t="s">
        <v>14795</v>
      </c>
      <c r="I6077">
        <v>383.839495</v>
      </c>
      <c r="J6077">
        <v>0</v>
      </c>
      <c r="K6077">
        <v>295.99250574000001</v>
      </c>
      <c r="U6077" t="s">
        <v>15316</v>
      </c>
    </row>
    <row r="6078" spans="1:21" x14ac:dyDescent="0.25">
      <c r="A6078">
        <v>2012</v>
      </c>
      <c r="B6078">
        <v>13</v>
      </c>
      <c r="C6078" t="s">
        <v>38</v>
      </c>
      <c r="D6078" t="s">
        <v>1828</v>
      </c>
      <c r="G6078" t="s">
        <v>11825</v>
      </c>
      <c r="H6078" t="s">
        <v>14795</v>
      </c>
      <c r="I6078">
        <v>1800.3974009999999</v>
      </c>
      <c r="J6078">
        <v>0</v>
      </c>
      <c r="K6078">
        <v>1997.3233581300001</v>
      </c>
      <c r="U6078" t="s">
        <v>15316</v>
      </c>
    </row>
    <row r="6079" spans="1:21" x14ac:dyDescent="0.25">
      <c r="A6079">
        <v>2012</v>
      </c>
      <c r="B6079">
        <v>13</v>
      </c>
      <c r="C6079" t="s">
        <v>38</v>
      </c>
      <c r="D6079" t="s">
        <v>1829</v>
      </c>
      <c r="G6079" t="s">
        <v>11827</v>
      </c>
      <c r="H6079" t="s">
        <v>14379</v>
      </c>
      <c r="I6079">
        <v>1399.694814</v>
      </c>
      <c r="J6079">
        <v>0</v>
      </c>
      <c r="K6079">
        <v>1024.1995387100001</v>
      </c>
      <c r="U6079" t="s">
        <v>15316</v>
      </c>
    </row>
    <row r="6080" spans="1:21" x14ac:dyDescent="0.25">
      <c r="A6080">
        <v>2012</v>
      </c>
      <c r="B6080">
        <v>13</v>
      </c>
      <c r="C6080" t="s">
        <v>38</v>
      </c>
      <c r="D6080" t="s">
        <v>1830</v>
      </c>
      <c r="G6080" t="s">
        <v>11828</v>
      </c>
      <c r="H6080" t="s">
        <v>14380</v>
      </c>
      <c r="I6080">
        <v>1394.70199</v>
      </c>
      <c r="J6080">
        <v>0</v>
      </c>
      <c r="K6080">
        <v>1727.22054432</v>
      </c>
      <c r="P6080" t="s">
        <v>17547</v>
      </c>
      <c r="Q6080" t="s">
        <v>16846</v>
      </c>
      <c r="R6080" t="s">
        <v>17550</v>
      </c>
      <c r="S6080" t="s">
        <v>16846</v>
      </c>
      <c r="T6080" t="s">
        <v>16847</v>
      </c>
      <c r="U6080" t="s">
        <v>15317</v>
      </c>
    </row>
    <row r="6081" spans="1:21" x14ac:dyDescent="0.25">
      <c r="A6081">
        <v>2012</v>
      </c>
      <c r="B6081">
        <v>13</v>
      </c>
      <c r="C6081" t="s">
        <v>38</v>
      </c>
      <c r="D6081" t="s">
        <v>1831</v>
      </c>
      <c r="G6081" t="s">
        <v>11821</v>
      </c>
      <c r="H6081" t="s">
        <v>14376</v>
      </c>
      <c r="I6081">
        <v>833.38879299999996</v>
      </c>
      <c r="J6081">
        <v>0</v>
      </c>
      <c r="K6081">
        <v>1285.2902463199989</v>
      </c>
      <c r="U6081" t="s">
        <v>15316</v>
      </c>
    </row>
    <row r="6082" spans="1:21" x14ac:dyDescent="0.25">
      <c r="A6082">
        <v>2012</v>
      </c>
      <c r="B6082">
        <v>13</v>
      </c>
      <c r="C6082" t="s">
        <v>38</v>
      </c>
      <c r="D6082" t="s">
        <v>1832</v>
      </c>
      <c r="G6082" t="s">
        <v>12593</v>
      </c>
      <c r="H6082" t="s">
        <v>14569</v>
      </c>
      <c r="I6082">
        <v>256.56665700000002</v>
      </c>
      <c r="J6082">
        <v>0</v>
      </c>
      <c r="K6082">
        <v>501.51913388999998</v>
      </c>
      <c r="U6082" t="s">
        <v>15316</v>
      </c>
    </row>
    <row r="6083" spans="1:21" x14ac:dyDescent="0.25">
      <c r="A6083">
        <v>2012</v>
      </c>
      <c r="B6083">
        <v>13</v>
      </c>
      <c r="C6083" t="s">
        <v>20</v>
      </c>
      <c r="D6083" t="s">
        <v>971</v>
      </c>
      <c r="E6083" t="s">
        <v>4465</v>
      </c>
      <c r="F6083" t="s">
        <v>8529</v>
      </c>
      <c r="G6083" t="s">
        <v>11820</v>
      </c>
      <c r="H6083" t="s">
        <v>14795</v>
      </c>
      <c r="I6083">
        <v>222.9</v>
      </c>
      <c r="J6083">
        <v>0</v>
      </c>
      <c r="K6083">
        <v>375.97095003999999</v>
      </c>
      <c r="L6083" t="s">
        <v>18990</v>
      </c>
      <c r="M6083" t="s">
        <v>18991</v>
      </c>
      <c r="N6083" t="s">
        <v>18992</v>
      </c>
      <c r="O6083" t="s">
        <v>18991</v>
      </c>
      <c r="P6083" t="s">
        <v>17239</v>
      </c>
      <c r="Q6083" t="s">
        <v>17797</v>
      </c>
      <c r="T6083" t="s">
        <v>17798</v>
      </c>
      <c r="U6083" t="s">
        <v>15317</v>
      </c>
    </row>
    <row r="6084" spans="1:21" x14ac:dyDescent="0.25">
      <c r="A6084">
        <v>2012</v>
      </c>
      <c r="B6084">
        <v>13</v>
      </c>
      <c r="C6084" t="s">
        <v>20</v>
      </c>
      <c r="D6084" t="s">
        <v>972</v>
      </c>
      <c r="G6084" t="s">
        <v>11060</v>
      </c>
      <c r="H6084" t="s">
        <v>14795</v>
      </c>
      <c r="I6084">
        <v>75.037267999999997</v>
      </c>
      <c r="J6084">
        <v>0</v>
      </c>
      <c r="K6084">
        <v>548.31286055000021</v>
      </c>
      <c r="U6084" t="s">
        <v>15316</v>
      </c>
    </row>
    <row r="6085" spans="1:21" x14ac:dyDescent="0.25">
      <c r="A6085">
        <v>2012</v>
      </c>
      <c r="B6085">
        <v>13</v>
      </c>
      <c r="C6085" t="s">
        <v>20</v>
      </c>
      <c r="D6085" t="s">
        <v>973</v>
      </c>
      <c r="G6085" t="s">
        <v>13452</v>
      </c>
      <c r="H6085" t="s">
        <v>14795</v>
      </c>
      <c r="I6085">
        <v>0</v>
      </c>
      <c r="J6085">
        <v>0</v>
      </c>
      <c r="K6085">
        <v>6.7224078799999987</v>
      </c>
      <c r="U6085" t="s">
        <v>15316</v>
      </c>
    </row>
    <row r="6086" spans="1:21" x14ac:dyDescent="0.25">
      <c r="A6086">
        <v>2012</v>
      </c>
      <c r="B6086">
        <v>13</v>
      </c>
      <c r="C6086" t="s">
        <v>22</v>
      </c>
      <c r="D6086" t="s">
        <v>974</v>
      </c>
      <c r="G6086" t="s">
        <v>10941</v>
      </c>
      <c r="H6086" t="s">
        <v>14221</v>
      </c>
      <c r="I6086">
        <v>1456.646941</v>
      </c>
      <c r="J6086">
        <v>0</v>
      </c>
      <c r="K6086">
        <v>890.57140558999947</v>
      </c>
      <c r="U6086" t="s">
        <v>15316</v>
      </c>
    </row>
    <row r="6087" spans="1:21" x14ac:dyDescent="0.25">
      <c r="A6087">
        <v>2012</v>
      </c>
      <c r="B6087">
        <v>13</v>
      </c>
      <c r="C6087" t="s">
        <v>21</v>
      </c>
      <c r="D6087" t="s">
        <v>1833</v>
      </c>
      <c r="F6087" t="s">
        <v>7728</v>
      </c>
      <c r="G6087" t="s">
        <v>12594</v>
      </c>
      <c r="H6087" t="s">
        <v>14534</v>
      </c>
      <c r="I6087">
        <v>62.002079999999999</v>
      </c>
      <c r="J6087">
        <v>0</v>
      </c>
      <c r="K6087">
        <v>74.724419359999999</v>
      </c>
      <c r="N6087" t="s">
        <v>17616</v>
      </c>
      <c r="O6087" t="s">
        <v>17617</v>
      </c>
      <c r="P6087" t="s">
        <v>17616</v>
      </c>
      <c r="Q6087" t="s">
        <v>17617</v>
      </c>
      <c r="R6087" t="s">
        <v>17616</v>
      </c>
      <c r="S6087" t="s">
        <v>17617</v>
      </c>
      <c r="T6087" t="s">
        <v>17619</v>
      </c>
      <c r="U6087" t="s">
        <v>15317</v>
      </c>
    </row>
    <row r="6088" spans="1:21" x14ac:dyDescent="0.25">
      <c r="A6088">
        <v>2012</v>
      </c>
      <c r="B6088">
        <v>13</v>
      </c>
      <c r="C6088" t="s">
        <v>21</v>
      </c>
      <c r="D6088" t="s">
        <v>2401</v>
      </c>
      <c r="G6088" t="s">
        <v>13453</v>
      </c>
      <c r="H6088" t="s">
        <v>14534</v>
      </c>
      <c r="I6088">
        <v>2.79792</v>
      </c>
      <c r="J6088">
        <v>0</v>
      </c>
      <c r="K6088">
        <v>6.2355999999999998</v>
      </c>
      <c r="P6088" t="s">
        <v>18645</v>
      </c>
      <c r="Q6088" t="s">
        <v>17617</v>
      </c>
      <c r="R6088" t="s">
        <v>17616</v>
      </c>
      <c r="S6088" t="s">
        <v>17617</v>
      </c>
      <c r="T6088" t="s">
        <v>17619</v>
      </c>
      <c r="U6088" t="s">
        <v>15317</v>
      </c>
    </row>
    <row r="6089" spans="1:21" x14ac:dyDescent="0.25">
      <c r="A6089">
        <v>2012</v>
      </c>
      <c r="B6089">
        <v>14</v>
      </c>
      <c r="C6089" t="s">
        <v>25</v>
      </c>
      <c r="D6089" t="s">
        <v>983</v>
      </c>
      <c r="E6089" t="s">
        <v>3681</v>
      </c>
      <c r="F6089" t="s">
        <v>8103</v>
      </c>
      <c r="G6089" t="s">
        <v>11829</v>
      </c>
      <c r="H6089" t="s">
        <v>14381</v>
      </c>
      <c r="I6089">
        <v>819.74987799999997</v>
      </c>
      <c r="J6089">
        <v>0</v>
      </c>
      <c r="K6089">
        <v>851.37539370000002</v>
      </c>
      <c r="L6089" t="s">
        <v>18509</v>
      </c>
      <c r="M6089" t="s">
        <v>15247</v>
      </c>
      <c r="N6089" t="s">
        <v>18758</v>
      </c>
      <c r="O6089" t="s">
        <v>15247</v>
      </c>
      <c r="P6089" t="s">
        <v>15283</v>
      </c>
      <c r="Q6089" t="s">
        <v>15247</v>
      </c>
      <c r="R6089" t="s">
        <v>15283</v>
      </c>
      <c r="S6089" t="s">
        <v>15247</v>
      </c>
      <c r="T6089" t="s">
        <v>15313</v>
      </c>
      <c r="U6089" t="s">
        <v>15317</v>
      </c>
    </row>
    <row r="6090" spans="1:21" x14ac:dyDescent="0.25">
      <c r="A6090">
        <v>2012</v>
      </c>
      <c r="B6090">
        <v>14</v>
      </c>
      <c r="C6090" t="s">
        <v>25</v>
      </c>
      <c r="D6090" t="s">
        <v>984</v>
      </c>
      <c r="E6090" t="s">
        <v>4466</v>
      </c>
      <c r="F6090" t="s">
        <v>8530</v>
      </c>
      <c r="G6090" t="s">
        <v>11830</v>
      </c>
      <c r="H6090" t="s">
        <v>14381</v>
      </c>
      <c r="I6090">
        <v>201.39554699999999</v>
      </c>
      <c r="J6090">
        <v>0</v>
      </c>
      <c r="K6090">
        <v>190.45209731</v>
      </c>
      <c r="L6090" t="s">
        <v>18993</v>
      </c>
      <c r="M6090" t="s">
        <v>15247</v>
      </c>
      <c r="N6090" t="s">
        <v>18994</v>
      </c>
      <c r="O6090" t="s">
        <v>17486</v>
      </c>
      <c r="P6090" t="s">
        <v>15283</v>
      </c>
      <c r="Q6090" t="s">
        <v>15247</v>
      </c>
      <c r="R6090" t="s">
        <v>15283</v>
      </c>
      <c r="S6090" t="s">
        <v>15247</v>
      </c>
      <c r="T6090" t="s">
        <v>17487</v>
      </c>
      <c r="U6090" t="s">
        <v>15317</v>
      </c>
    </row>
    <row r="6091" spans="1:21" x14ac:dyDescent="0.25">
      <c r="A6091">
        <v>2012</v>
      </c>
      <c r="B6091">
        <v>14</v>
      </c>
      <c r="C6091" t="s">
        <v>25</v>
      </c>
      <c r="D6091" t="s">
        <v>985</v>
      </c>
      <c r="E6091" t="s">
        <v>3398</v>
      </c>
      <c r="F6091" t="s">
        <v>8105</v>
      </c>
      <c r="G6091" t="s">
        <v>11831</v>
      </c>
      <c r="H6091" t="s">
        <v>14382</v>
      </c>
      <c r="I6091">
        <v>379.40046799999999</v>
      </c>
      <c r="J6091">
        <v>0</v>
      </c>
      <c r="K6091">
        <v>437.44836700000008</v>
      </c>
      <c r="L6091" t="s">
        <v>18230</v>
      </c>
      <c r="M6091" t="s">
        <v>17814</v>
      </c>
      <c r="P6091" t="s">
        <v>16981</v>
      </c>
      <c r="Q6091" t="s">
        <v>15247</v>
      </c>
      <c r="R6091" t="s">
        <v>16981</v>
      </c>
      <c r="S6091" t="s">
        <v>15247</v>
      </c>
      <c r="T6091" t="s">
        <v>17817</v>
      </c>
      <c r="U6091" t="s">
        <v>15317</v>
      </c>
    </row>
    <row r="6092" spans="1:21" x14ac:dyDescent="0.25">
      <c r="A6092">
        <v>2012</v>
      </c>
      <c r="B6092">
        <v>14</v>
      </c>
      <c r="C6092" t="s">
        <v>25</v>
      </c>
      <c r="D6092" t="s">
        <v>986</v>
      </c>
      <c r="E6092" t="s">
        <v>4467</v>
      </c>
      <c r="F6092" t="s">
        <v>8531</v>
      </c>
      <c r="G6092" t="s">
        <v>12595</v>
      </c>
      <c r="H6092" t="s">
        <v>14796</v>
      </c>
      <c r="I6092">
        <v>55.872928999999999</v>
      </c>
      <c r="J6092">
        <v>0</v>
      </c>
      <c r="K6092">
        <v>51.597053659999993</v>
      </c>
      <c r="L6092" t="s">
        <v>17806</v>
      </c>
      <c r="M6092" t="s">
        <v>15240</v>
      </c>
      <c r="N6092" t="s">
        <v>18995</v>
      </c>
      <c r="O6092" t="s">
        <v>16850</v>
      </c>
      <c r="P6092" t="s">
        <v>17806</v>
      </c>
      <c r="Q6092" t="s">
        <v>15240</v>
      </c>
      <c r="T6092" t="s">
        <v>16851</v>
      </c>
      <c r="U6092" t="s">
        <v>15317</v>
      </c>
    </row>
    <row r="6093" spans="1:21" x14ac:dyDescent="0.25">
      <c r="A6093">
        <v>2012</v>
      </c>
      <c r="B6093">
        <v>14</v>
      </c>
      <c r="C6093" t="s">
        <v>25</v>
      </c>
      <c r="D6093" t="s">
        <v>987</v>
      </c>
      <c r="E6093" t="s">
        <v>4068</v>
      </c>
      <c r="F6093" t="s">
        <v>8107</v>
      </c>
      <c r="G6093" t="s">
        <v>11833</v>
      </c>
      <c r="H6093" t="s">
        <v>14669</v>
      </c>
      <c r="I6093">
        <v>29.130628999999999</v>
      </c>
      <c r="J6093">
        <v>0</v>
      </c>
      <c r="K6093">
        <v>18.35371653</v>
      </c>
      <c r="L6093" t="s">
        <v>15216</v>
      </c>
      <c r="M6093" t="s">
        <v>15247</v>
      </c>
      <c r="P6093" t="s">
        <v>17810</v>
      </c>
      <c r="Q6093" t="s">
        <v>17811</v>
      </c>
      <c r="R6093" t="s">
        <v>17315</v>
      </c>
      <c r="S6093" t="s">
        <v>18235</v>
      </c>
      <c r="T6093" t="s">
        <v>18512</v>
      </c>
      <c r="U6093" t="s">
        <v>15317</v>
      </c>
    </row>
    <row r="6094" spans="1:21" x14ac:dyDescent="0.25">
      <c r="A6094">
        <v>2012</v>
      </c>
      <c r="B6094">
        <v>14</v>
      </c>
      <c r="C6094" t="s">
        <v>25</v>
      </c>
      <c r="D6094" t="s">
        <v>988</v>
      </c>
      <c r="E6094" t="s">
        <v>3401</v>
      </c>
      <c r="F6094" t="s">
        <v>7732</v>
      </c>
      <c r="G6094" t="s">
        <v>12596</v>
      </c>
      <c r="H6094" t="s">
        <v>14572</v>
      </c>
      <c r="I6094">
        <v>22.218018000000001</v>
      </c>
      <c r="J6094">
        <v>0</v>
      </c>
      <c r="K6094">
        <v>20.0676205</v>
      </c>
      <c r="L6094" t="s">
        <v>18230</v>
      </c>
      <c r="M6094" t="s">
        <v>17814</v>
      </c>
      <c r="N6094" t="s">
        <v>18513</v>
      </c>
      <c r="O6094" t="s">
        <v>17795</v>
      </c>
      <c r="P6094" t="s">
        <v>18237</v>
      </c>
      <c r="Q6094" t="s">
        <v>17795</v>
      </c>
      <c r="T6094" t="s">
        <v>17817</v>
      </c>
      <c r="U6094" t="s">
        <v>15317</v>
      </c>
    </row>
    <row r="6095" spans="1:21" x14ac:dyDescent="0.25">
      <c r="A6095">
        <v>2012</v>
      </c>
      <c r="B6095">
        <v>14</v>
      </c>
      <c r="C6095" t="s">
        <v>25</v>
      </c>
      <c r="D6095" t="s">
        <v>989</v>
      </c>
      <c r="E6095" t="s">
        <v>4069</v>
      </c>
      <c r="F6095" t="s">
        <v>8108</v>
      </c>
      <c r="G6095" t="s">
        <v>12597</v>
      </c>
      <c r="H6095" t="s">
        <v>14385</v>
      </c>
      <c r="I6095">
        <v>17.151178999999999</v>
      </c>
      <c r="J6095">
        <v>0</v>
      </c>
      <c r="K6095">
        <v>15.47016638</v>
      </c>
      <c r="L6095" t="s">
        <v>15191</v>
      </c>
      <c r="M6095" t="s">
        <v>15247</v>
      </c>
      <c r="N6095" t="s">
        <v>15191</v>
      </c>
      <c r="O6095" t="s">
        <v>15247</v>
      </c>
      <c r="P6095" t="s">
        <v>18241</v>
      </c>
      <c r="Q6095" t="s">
        <v>16850</v>
      </c>
      <c r="R6095" t="s">
        <v>17821</v>
      </c>
      <c r="S6095" t="s">
        <v>15247</v>
      </c>
      <c r="T6095" t="s">
        <v>16851</v>
      </c>
      <c r="U6095" t="s">
        <v>15317</v>
      </c>
    </row>
    <row r="6096" spans="1:21" x14ac:dyDescent="0.25">
      <c r="A6096">
        <v>2012</v>
      </c>
      <c r="B6096">
        <v>14</v>
      </c>
      <c r="C6096" t="s">
        <v>25</v>
      </c>
      <c r="D6096" t="s">
        <v>990</v>
      </c>
      <c r="E6096" t="s">
        <v>4070</v>
      </c>
      <c r="F6096" t="s">
        <v>7410</v>
      </c>
      <c r="G6096" t="s">
        <v>11836</v>
      </c>
      <c r="H6096" t="s">
        <v>14386</v>
      </c>
      <c r="I6096">
        <v>23.240098</v>
      </c>
      <c r="J6096">
        <v>0</v>
      </c>
      <c r="K6096">
        <v>24.944909110000001</v>
      </c>
      <c r="L6096" t="s">
        <v>17823</v>
      </c>
      <c r="M6096" t="s">
        <v>17486</v>
      </c>
      <c r="N6096" t="s">
        <v>16982</v>
      </c>
      <c r="O6096" t="s">
        <v>15247</v>
      </c>
      <c r="P6096" t="s">
        <v>15351</v>
      </c>
      <c r="Q6096" t="s">
        <v>15247</v>
      </c>
      <c r="R6096" t="s">
        <v>15299</v>
      </c>
      <c r="S6096" t="s">
        <v>15247</v>
      </c>
      <c r="T6096" t="s">
        <v>17487</v>
      </c>
      <c r="U6096" t="s">
        <v>15317</v>
      </c>
    </row>
    <row r="6097" spans="1:21" x14ac:dyDescent="0.25">
      <c r="A6097">
        <v>2012</v>
      </c>
      <c r="B6097">
        <v>14</v>
      </c>
      <c r="C6097" t="s">
        <v>25</v>
      </c>
      <c r="D6097" t="s">
        <v>991</v>
      </c>
      <c r="E6097" t="s">
        <v>4071</v>
      </c>
      <c r="F6097" t="s">
        <v>8109</v>
      </c>
      <c r="G6097" t="s">
        <v>11837</v>
      </c>
      <c r="H6097" t="s">
        <v>14797</v>
      </c>
      <c r="I6097">
        <v>204.31114700000001</v>
      </c>
      <c r="J6097">
        <v>0</v>
      </c>
      <c r="K6097">
        <v>179.33874066000001</v>
      </c>
      <c r="L6097" t="s">
        <v>18761</v>
      </c>
      <c r="M6097" t="s">
        <v>17493</v>
      </c>
      <c r="N6097" t="s">
        <v>18243</v>
      </c>
      <c r="O6097" t="s">
        <v>17493</v>
      </c>
      <c r="P6097" t="s">
        <v>17824</v>
      </c>
      <c r="Q6097" t="s">
        <v>17493</v>
      </c>
      <c r="R6097" t="s">
        <v>18996</v>
      </c>
      <c r="S6097" t="s">
        <v>17493</v>
      </c>
      <c r="T6097" t="s">
        <v>17598</v>
      </c>
      <c r="U6097" t="s">
        <v>15317</v>
      </c>
    </row>
    <row r="6098" spans="1:21" x14ac:dyDescent="0.25">
      <c r="A6098">
        <v>2012</v>
      </c>
      <c r="B6098">
        <v>14</v>
      </c>
      <c r="C6098" t="s">
        <v>25</v>
      </c>
      <c r="D6098" t="s">
        <v>1834</v>
      </c>
      <c r="E6098" t="s">
        <v>4072</v>
      </c>
      <c r="F6098" t="s">
        <v>8110</v>
      </c>
      <c r="G6098" t="s">
        <v>12598</v>
      </c>
      <c r="H6098" t="s">
        <v>14385</v>
      </c>
      <c r="I6098">
        <v>35.601801999999999</v>
      </c>
      <c r="J6098">
        <v>0</v>
      </c>
      <c r="K6098">
        <v>32.518040520000007</v>
      </c>
      <c r="L6098" t="s">
        <v>18244</v>
      </c>
      <c r="M6098" t="s">
        <v>15247</v>
      </c>
      <c r="N6098" t="s">
        <v>17292</v>
      </c>
      <c r="O6098" t="s">
        <v>15338</v>
      </c>
      <c r="P6098" t="s">
        <v>16891</v>
      </c>
      <c r="Q6098" t="s">
        <v>15247</v>
      </c>
      <c r="R6098" t="s">
        <v>17821</v>
      </c>
      <c r="S6098" t="s">
        <v>15247</v>
      </c>
      <c r="T6098" t="s">
        <v>17822</v>
      </c>
      <c r="U6098" t="s">
        <v>15317</v>
      </c>
    </row>
    <row r="6099" spans="1:21" x14ac:dyDescent="0.25">
      <c r="A6099">
        <v>2012</v>
      </c>
      <c r="B6099">
        <v>14</v>
      </c>
      <c r="C6099" t="s">
        <v>20</v>
      </c>
      <c r="D6099" t="s">
        <v>2519</v>
      </c>
      <c r="G6099" t="s">
        <v>11080</v>
      </c>
      <c r="H6099" t="s">
        <v>14221</v>
      </c>
      <c r="I6099">
        <v>4.2</v>
      </c>
      <c r="J6099">
        <v>0</v>
      </c>
      <c r="K6099">
        <v>0</v>
      </c>
      <c r="U6099" t="s">
        <v>15316</v>
      </c>
    </row>
    <row r="6100" spans="1:21" x14ac:dyDescent="0.25">
      <c r="A6100">
        <v>2012</v>
      </c>
      <c r="B6100">
        <v>14</v>
      </c>
      <c r="C6100" t="s">
        <v>20</v>
      </c>
      <c r="D6100" t="s">
        <v>2520</v>
      </c>
      <c r="G6100" t="s">
        <v>10937</v>
      </c>
      <c r="H6100" t="s">
        <v>14221</v>
      </c>
      <c r="I6100">
        <v>16.881481000000001</v>
      </c>
      <c r="J6100">
        <v>0</v>
      </c>
      <c r="K6100">
        <v>0</v>
      </c>
      <c r="U6100" t="s">
        <v>15316</v>
      </c>
    </row>
    <row r="6101" spans="1:21" x14ac:dyDescent="0.25">
      <c r="A6101">
        <v>2012</v>
      </c>
      <c r="B6101">
        <v>14</v>
      </c>
      <c r="C6101" t="s">
        <v>22</v>
      </c>
      <c r="D6101" t="s">
        <v>992</v>
      </c>
      <c r="G6101" t="s">
        <v>10941</v>
      </c>
      <c r="H6101" t="s">
        <v>14221</v>
      </c>
      <c r="I6101">
        <v>395.47155099999998</v>
      </c>
      <c r="J6101">
        <v>0</v>
      </c>
      <c r="K6101">
        <v>286.13609072999992</v>
      </c>
      <c r="U6101" t="s">
        <v>15316</v>
      </c>
    </row>
    <row r="6102" spans="1:21" x14ac:dyDescent="0.25">
      <c r="A6102">
        <v>2012</v>
      </c>
      <c r="B6102">
        <v>14</v>
      </c>
      <c r="C6102" t="s">
        <v>23</v>
      </c>
      <c r="D6102" t="s">
        <v>993</v>
      </c>
      <c r="G6102" t="s">
        <v>10942</v>
      </c>
      <c r="H6102" t="s">
        <v>14222</v>
      </c>
      <c r="I6102">
        <v>26.251570999999998</v>
      </c>
      <c r="J6102">
        <v>0</v>
      </c>
      <c r="K6102">
        <v>25.38556312</v>
      </c>
      <c r="U6102" t="s">
        <v>15316</v>
      </c>
    </row>
    <row r="6103" spans="1:21" x14ac:dyDescent="0.25">
      <c r="A6103">
        <v>2012</v>
      </c>
      <c r="B6103">
        <v>14</v>
      </c>
      <c r="C6103" t="s">
        <v>23</v>
      </c>
      <c r="D6103" t="s">
        <v>994</v>
      </c>
      <c r="G6103" t="s">
        <v>10957</v>
      </c>
      <c r="H6103" t="s">
        <v>14222</v>
      </c>
      <c r="I6103">
        <v>3.0540669999999999</v>
      </c>
      <c r="J6103">
        <v>0</v>
      </c>
      <c r="K6103">
        <v>1.9918423999999999</v>
      </c>
      <c r="U6103" t="s">
        <v>15316</v>
      </c>
    </row>
    <row r="6104" spans="1:21" x14ac:dyDescent="0.25">
      <c r="A6104">
        <v>2012</v>
      </c>
      <c r="B6104">
        <v>14</v>
      </c>
      <c r="C6104" t="s">
        <v>24</v>
      </c>
      <c r="D6104" t="s">
        <v>995</v>
      </c>
      <c r="E6104" t="s">
        <v>3398</v>
      </c>
      <c r="F6104" t="s">
        <v>7413</v>
      </c>
      <c r="G6104" t="s">
        <v>11838</v>
      </c>
      <c r="H6104" t="s">
        <v>14382</v>
      </c>
      <c r="I6104">
        <v>496.43186300000002</v>
      </c>
      <c r="J6104">
        <v>0</v>
      </c>
      <c r="K6104">
        <v>475.35249710999977</v>
      </c>
      <c r="L6104" t="s">
        <v>18230</v>
      </c>
      <c r="M6104" t="s">
        <v>17814</v>
      </c>
      <c r="N6104" t="s">
        <v>18245</v>
      </c>
      <c r="O6104" t="s">
        <v>15247</v>
      </c>
      <c r="P6104" t="s">
        <v>16981</v>
      </c>
      <c r="Q6104" t="s">
        <v>15247</v>
      </c>
      <c r="R6104" t="s">
        <v>16981</v>
      </c>
      <c r="S6104" t="s">
        <v>15247</v>
      </c>
      <c r="T6104" t="s">
        <v>17817</v>
      </c>
      <c r="U6104" t="s">
        <v>15317</v>
      </c>
    </row>
    <row r="6105" spans="1:21" x14ac:dyDescent="0.25">
      <c r="A6105">
        <v>2012</v>
      </c>
      <c r="B6105">
        <v>14</v>
      </c>
      <c r="C6105" t="s">
        <v>24</v>
      </c>
      <c r="D6105" t="s">
        <v>996</v>
      </c>
      <c r="E6105" t="s">
        <v>4073</v>
      </c>
      <c r="F6105" t="s">
        <v>8111</v>
      </c>
      <c r="G6105" t="s">
        <v>11839</v>
      </c>
      <c r="H6105" t="s">
        <v>11839</v>
      </c>
      <c r="I6105">
        <v>33.317269000000003</v>
      </c>
      <c r="J6105">
        <v>0</v>
      </c>
      <c r="K6105">
        <v>27.695066409999999</v>
      </c>
      <c r="L6105" t="s">
        <v>15191</v>
      </c>
      <c r="M6105" t="s">
        <v>15247</v>
      </c>
      <c r="N6105" t="s">
        <v>15191</v>
      </c>
      <c r="O6105" t="s">
        <v>15247</v>
      </c>
      <c r="P6105" t="s">
        <v>15191</v>
      </c>
      <c r="Q6105" t="s">
        <v>15247</v>
      </c>
      <c r="R6105" t="s">
        <v>15191</v>
      </c>
      <c r="S6105" t="s">
        <v>15247</v>
      </c>
      <c r="T6105" t="s">
        <v>15313</v>
      </c>
      <c r="U6105" t="s">
        <v>15317</v>
      </c>
    </row>
    <row r="6106" spans="1:21" x14ac:dyDescent="0.25">
      <c r="A6106">
        <v>2012</v>
      </c>
      <c r="B6106">
        <v>14</v>
      </c>
      <c r="C6106" t="s">
        <v>21</v>
      </c>
      <c r="D6106" t="s">
        <v>2521</v>
      </c>
      <c r="G6106" t="s">
        <v>13454</v>
      </c>
      <c r="H6106" t="s">
        <v>14798</v>
      </c>
      <c r="I6106">
        <v>0.35110000000000002</v>
      </c>
      <c r="J6106">
        <v>0</v>
      </c>
      <c r="K6106">
        <v>117.42933992</v>
      </c>
      <c r="R6106" t="s">
        <v>18996</v>
      </c>
      <c r="S6106" t="s">
        <v>17493</v>
      </c>
      <c r="T6106" t="s">
        <v>17598</v>
      </c>
      <c r="U6106" t="s">
        <v>15317</v>
      </c>
    </row>
    <row r="6107" spans="1:21" x14ac:dyDescent="0.25">
      <c r="A6107">
        <v>2012</v>
      </c>
      <c r="B6107">
        <v>14</v>
      </c>
      <c r="C6107" t="s">
        <v>29</v>
      </c>
      <c r="D6107" t="s">
        <v>998</v>
      </c>
      <c r="E6107" t="s">
        <v>3685</v>
      </c>
      <c r="F6107" t="s">
        <v>7733</v>
      </c>
      <c r="G6107" t="s">
        <v>11841</v>
      </c>
      <c r="H6107" t="s">
        <v>14797</v>
      </c>
      <c r="I6107">
        <v>1022.887644</v>
      </c>
      <c r="J6107">
        <v>0</v>
      </c>
      <c r="K6107">
        <v>1572.5041301000001</v>
      </c>
      <c r="L6107" t="s">
        <v>18246</v>
      </c>
      <c r="M6107" t="s">
        <v>16850</v>
      </c>
      <c r="N6107" t="s">
        <v>15264</v>
      </c>
      <c r="O6107" t="s">
        <v>15247</v>
      </c>
      <c r="R6107" t="s">
        <v>18996</v>
      </c>
      <c r="S6107" t="s">
        <v>17493</v>
      </c>
      <c r="T6107" s="124" t="s">
        <v>18248</v>
      </c>
      <c r="U6107" s="124" t="s">
        <v>15317</v>
      </c>
    </row>
    <row r="6108" spans="1:21" x14ac:dyDescent="0.25">
      <c r="A6108">
        <v>2012</v>
      </c>
      <c r="B6108">
        <v>14</v>
      </c>
      <c r="C6108" t="s">
        <v>30</v>
      </c>
      <c r="D6108" t="s">
        <v>1001</v>
      </c>
      <c r="E6108" t="s">
        <v>4074</v>
      </c>
      <c r="F6108" t="s">
        <v>8112</v>
      </c>
      <c r="G6108" t="s">
        <v>13267</v>
      </c>
      <c r="H6108" t="s">
        <v>14797</v>
      </c>
      <c r="I6108">
        <v>29.513591999999999</v>
      </c>
      <c r="J6108">
        <v>0</v>
      </c>
      <c r="K6108">
        <v>29.57533054</v>
      </c>
      <c r="L6108" t="s">
        <v>17023</v>
      </c>
      <c r="M6108" t="s">
        <v>17486</v>
      </c>
      <c r="N6108" t="s">
        <v>18762</v>
      </c>
      <c r="O6108" t="s">
        <v>18763</v>
      </c>
      <c r="P6108" t="s">
        <v>15294</v>
      </c>
      <c r="Q6108" t="s">
        <v>15239</v>
      </c>
      <c r="R6108" t="s">
        <v>18996</v>
      </c>
      <c r="S6108" t="s">
        <v>17493</v>
      </c>
      <c r="T6108" t="s">
        <v>18764</v>
      </c>
      <c r="U6108" t="s">
        <v>15317</v>
      </c>
    </row>
    <row r="6109" spans="1:21" x14ac:dyDescent="0.25">
      <c r="A6109">
        <v>2012</v>
      </c>
      <c r="B6109">
        <v>14</v>
      </c>
      <c r="C6109" t="s">
        <v>30</v>
      </c>
      <c r="D6109" t="s">
        <v>1835</v>
      </c>
      <c r="E6109" t="s">
        <v>4075</v>
      </c>
      <c r="F6109" t="s">
        <v>7735</v>
      </c>
      <c r="G6109" t="s">
        <v>12599</v>
      </c>
      <c r="H6109" t="s">
        <v>14796</v>
      </c>
      <c r="I6109">
        <v>0.374</v>
      </c>
      <c r="J6109">
        <v>0</v>
      </c>
      <c r="K6109">
        <v>2.5012142000000002</v>
      </c>
      <c r="L6109" t="s">
        <v>18514</v>
      </c>
      <c r="M6109" t="s">
        <v>16850</v>
      </c>
      <c r="T6109" t="s">
        <v>16851</v>
      </c>
      <c r="U6109" t="s">
        <v>15317</v>
      </c>
    </row>
    <row r="6110" spans="1:21" x14ac:dyDescent="0.25">
      <c r="A6110">
        <v>2012</v>
      </c>
      <c r="B6110">
        <v>14</v>
      </c>
      <c r="C6110" t="s">
        <v>30</v>
      </c>
      <c r="D6110" t="s">
        <v>2522</v>
      </c>
      <c r="G6110" t="s">
        <v>13455</v>
      </c>
      <c r="H6110" t="s">
        <v>14797</v>
      </c>
      <c r="I6110">
        <v>600</v>
      </c>
      <c r="J6110">
        <v>0</v>
      </c>
      <c r="K6110">
        <v>0</v>
      </c>
      <c r="P6110" t="s">
        <v>15192</v>
      </c>
      <c r="Q6110" t="s">
        <v>15237</v>
      </c>
      <c r="R6110" t="s">
        <v>18996</v>
      </c>
      <c r="S6110" t="s">
        <v>17493</v>
      </c>
      <c r="T6110" t="s">
        <v>17812</v>
      </c>
      <c r="U6110" t="s">
        <v>15317</v>
      </c>
    </row>
    <row r="6111" spans="1:21" x14ac:dyDescent="0.25">
      <c r="A6111">
        <v>2012</v>
      </c>
      <c r="B6111">
        <v>15</v>
      </c>
      <c r="C6111" t="s">
        <v>25</v>
      </c>
      <c r="D6111" t="s">
        <v>1002</v>
      </c>
      <c r="E6111" t="s">
        <v>4076</v>
      </c>
      <c r="F6111" t="s">
        <v>8532</v>
      </c>
      <c r="G6111" t="s">
        <v>11844</v>
      </c>
      <c r="H6111" t="s">
        <v>11844</v>
      </c>
      <c r="I6111">
        <v>437.20648499999999</v>
      </c>
      <c r="J6111">
        <v>0</v>
      </c>
      <c r="K6111">
        <v>456.82261362000003</v>
      </c>
      <c r="L6111" t="s">
        <v>18515</v>
      </c>
      <c r="M6111" t="s">
        <v>17834</v>
      </c>
      <c r="N6111" t="s">
        <v>15352</v>
      </c>
      <c r="O6111" t="s">
        <v>15242</v>
      </c>
      <c r="T6111" t="s">
        <v>17835</v>
      </c>
      <c r="U6111" t="s">
        <v>15317</v>
      </c>
    </row>
    <row r="6112" spans="1:21" x14ac:dyDescent="0.25">
      <c r="A6112">
        <v>2012</v>
      </c>
      <c r="B6112">
        <v>15</v>
      </c>
      <c r="C6112" t="s">
        <v>25</v>
      </c>
      <c r="D6112" t="s">
        <v>1003</v>
      </c>
      <c r="E6112" t="s">
        <v>4077</v>
      </c>
      <c r="F6112" t="s">
        <v>8533</v>
      </c>
      <c r="G6112" t="s">
        <v>11845</v>
      </c>
      <c r="H6112" t="s">
        <v>14799</v>
      </c>
      <c r="I6112">
        <v>491.26164999999997</v>
      </c>
      <c r="J6112">
        <v>0</v>
      </c>
      <c r="K6112">
        <v>376.59711809999999</v>
      </c>
      <c r="L6112" t="s">
        <v>17833</v>
      </c>
      <c r="M6112" t="s">
        <v>17834</v>
      </c>
      <c r="N6112" t="s">
        <v>18997</v>
      </c>
      <c r="O6112" t="s">
        <v>16983</v>
      </c>
      <c r="R6112" t="s">
        <v>17837</v>
      </c>
      <c r="S6112" t="s">
        <v>15251</v>
      </c>
      <c r="T6112" t="s">
        <v>17835</v>
      </c>
      <c r="U6112" t="s">
        <v>15317</v>
      </c>
    </row>
    <row r="6113" spans="1:21" x14ac:dyDescent="0.25">
      <c r="A6113">
        <v>2012</v>
      </c>
      <c r="B6113">
        <v>15</v>
      </c>
      <c r="C6113" t="s">
        <v>25</v>
      </c>
      <c r="D6113" t="s">
        <v>1004</v>
      </c>
      <c r="E6113" t="s">
        <v>3411</v>
      </c>
      <c r="F6113" t="s">
        <v>8534</v>
      </c>
      <c r="G6113" t="s">
        <v>11846</v>
      </c>
      <c r="H6113" t="s">
        <v>14799</v>
      </c>
      <c r="I6113">
        <v>218.64334700000001</v>
      </c>
      <c r="J6113">
        <v>0</v>
      </c>
      <c r="K6113">
        <v>211.39973418</v>
      </c>
      <c r="L6113" t="s">
        <v>16834</v>
      </c>
      <c r="M6113" t="s">
        <v>17503</v>
      </c>
      <c r="N6113" t="s">
        <v>17844</v>
      </c>
      <c r="O6113" t="s">
        <v>17503</v>
      </c>
      <c r="P6113" t="s">
        <v>15353</v>
      </c>
      <c r="Q6113" t="s">
        <v>15251</v>
      </c>
      <c r="R6113" t="s">
        <v>17837</v>
      </c>
      <c r="S6113" t="s">
        <v>15251</v>
      </c>
      <c r="T6113" t="s">
        <v>17504</v>
      </c>
      <c r="U6113" t="s">
        <v>15317</v>
      </c>
    </row>
    <row r="6114" spans="1:21" x14ac:dyDescent="0.25">
      <c r="A6114">
        <v>2012</v>
      </c>
      <c r="B6114">
        <v>15</v>
      </c>
      <c r="C6114" t="s">
        <v>25</v>
      </c>
      <c r="D6114" t="s">
        <v>1005</v>
      </c>
      <c r="E6114" t="s">
        <v>4078</v>
      </c>
      <c r="F6114" t="s">
        <v>8535</v>
      </c>
      <c r="G6114" t="s">
        <v>11847</v>
      </c>
      <c r="H6114" t="s">
        <v>14714</v>
      </c>
      <c r="I6114">
        <v>72.954965999999999</v>
      </c>
      <c r="J6114">
        <v>0</v>
      </c>
      <c r="K6114">
        <v>69.634597779999993</v>
      </c>
      <c r="L6114" t="s">
        <v>15352</v>
      </c>
      <c r="M6114" t="s">
        <v>15242</v>
      </c>
      <c r="N6114" t="s">
        <v>18765</v>
      </c>
      <c r="O6114" t="s">
        <v>16983</v>
      </c>
      <c r="P6114" t="s">
        <v>17241</v>
      </c>
      <c r="Q6114" t="s">
        <v>16983</v>
      </c>
      <c r="R6114" t="s">
        <v>15363</v>
      </c>
      <c r="S6114" t="s">
        <v>15242</v>
      </c>
      <c r="T6114" t="s">
        <v>16984</v>
      </c>
      <c r="U6114" t="s">
        <v>15317</v>
      </c>
    </row>
    <row r="6115" spans="1:21" x14ac:dyDescent="0.25">
      <c r="A6115">
        <v>2012</v>
      </c>
      <c r="B6115">
        <v>15</v>
      </c>
      <c r="C6115" t="s">
        <v>27</v>
      </c>
      <c r="D6115" t="s">
        <v>1839</v>
      </c>
      <c r="E6115" t="s">
        <v>4468</v>
      </c>
      <c r="F6115" t="s">
        <v>7739</v>
      </c>
      <c r="G6115" t="s">
        <v>12602</v>
      </c>
      <c r="H6115" t="s">
        <v>14799</v>
      </c>
      <c r="I6115">
        <v>60</v>
      </c>
      <c r="J6115">
        <v>0</v>
      </c>
      <c r="K6115">
        <v>49.691057950000001</v>
      </c>
      <c r="R6115" t="s">
        <v>17837</v>
      </c>
      <c r="S6115" t="s">
        <v>15251</v>
      </c>
      <c r="T6115" t="s">
        <v>15312</v>
      </c>
      <c r="U6115" t="s">
        <v>15317</v>
      </c>
    </row>
    <row r="6116" spans="1:21" x14ac:dyDescent="0.25">
      <c r="A6116">
        <v>2012</v>
      </c>
      <c r="B6116">
        <v>15</v>
      </c>
      <c r="C6116" t="s">
        <v>27</v>
      </c>
      <c r="D6116" t="s">
        <v>1840</v>
      </c>
      <c r="E6116" t="s">
        <v>3691</v>
      </c>
      <c r="F6116" t="s">
        <v>8118</v>
      </c>
      <c r="G6116" t="s">
        <v>11855</v>
      </c>
      <c r="H6116" t="s">
        <v>14799</v>
      </c>
      <c r="I6116">
        <v>300</v>
      </c>
      <c r="J6116">
        <v>0</v>
      </c>
      <c r="K6116">
        <v>408.01835466</v>
      </c>
      <c r="L6116" t="s">
        <v>18258</v>
      </c>
      <c r="M6116" t="s">
        <v>17574</v>
      </c>
      <c r="R6116" t="s">
        <v>17837</v>
      </c>
      <c r="S6116" t="s">
        <v>15251</v>
      </c>
      <c r="T6116" t="s">
        <v>18259</v>
      </c>
      <c r="U6116" t="s">
        <v>15317</v>
      </c>
    </row>
    <row r="6117" spans="1:21" x14ac:dyDescent="0.25">
      <c r="A6117">
        <v>2012</v>
      </c>
      <c r="B6117">
        <v>15</v>
      </c>
      <c r="C6117" t="s">
        <v>28</v>
      </c>
      <c r="D6117" t="s">
        <v>1007</v>
      </c>
      <c r="E6117" t="s">
        <v>4082</v>
      </c>
      <c r="F6117" t="s">
        <v>8119</v>
      </c>
      <c r="G6117" t="s">
        <v>12604</v>
      </c>
      <c r="H6117" t="s">
        <v>14799</v>
      </c>
      <c r="I6117">
        <v>29.406196000000001</v>
      </c>
      <c r="J6117">
        <v>0</v>
      </c>
      <c r="K6117">
        <v>34.089734989999997</v>
      </c>
      <c r="N6117" t="s">
        <v>15363</v>
      </c>
      <c r="O6117" t="s">
        <v>15242</v>
      </c>
      <c r="R6117" t="s">
        <v>17837</v>
      </c>
      <c r="S6117" t="s">
        <v>15251</v>
      </c>
      <c r="T6117" t="s">
        <v>16984</v>
      </c>
      <c r="U6117" t="s">
        <v>15317</v>
      </c>
    </row>
    <row r="6118" spans="1:21" x14ac:dyDescent="0.25">
      <c r="A6118">
        <v>2012</v>
      </c>
      <c r="B6118">
        <v>15</v>
      </c>
      <c r="C6118" t="s">
        <v>20</v>
      </c>
      <c r="D6118" t="s">
        <v>2523</v>
      </c>
      <c r="G6118" t="s">
        <v>10937</v>
      </c>
      <c r="H6118" t="s">
        <v>14799</v>
      </c>
      <c r="I6118">
        <v>0</v>
      </c>
      <c r="J6118">
        <v>0</v>
      </c>
      <c r="K6118">
        <v>17.791913009999998</v>
      </c>
      <c r="R6118" t="s">
        <v>17837</v>
      </c>
      <c r="S6118" t="s">
        <v>15251</v>
      </c>
      <c r="T6118" t="s">
        <v>15312</v>
      </c>
      <c r="U6118" t="s">
        <v>15317</v>
      </c>
    </row>
    <row r="6119" spans="1:21" x14ac:dyDescent="0.25">
      <c r="A6119">
        <v>2012</v>
      </c>
      <c r="B6119">
        <v>15</v>
      </c>
      <c r="C6119" t="s">
        <v>31</v>
      </c>
      <c r="D6119" t="s">
        <v>1008</v>
      </c>
      <c r="G6119" t="s">
        <v>11850</v>
      </c>
      <c r="H6119" t="s">
        <v>14799</v>
      </c>
      <c r="I6119">
        <v>165.0436</v>
      </c>
      <c r="J6119">
        <v>0</v>
      </c>
      <c r="K6119">
        <v>36.347825110000002</v>
      </c>
      <c r="R6119" t="s">
        <v>17837</v>
      </c>
      <c r="S6119" t="s">
        <v>15251</v>
      </c>
      <c r="T6119" t="s">
        <v>15312</v>
      </c>
      <c r="U6119" t="s">
        <v>15317</v>
      </c>
    </row>
    <row r="6120" spans="1:21" x14ac:dyDescent="0.25">
      <c r="A6120">
        <v>2012</v>
      </c>
      <c r="B6120">
        <v>15</v>
      </c>
      <c r="C6120" t="s">
        <v>22</v>
      </c>
      <c r="D6120" t="s">
        <v>1009</v>
      </c>
      <c r="G6120" t="s">
        <v>10941</v>
      </c>
      <c r="H6120" t="s">
        <v>14221</v>
      </c>
      <c r="I6120">
        <v>233.87167500000001</v>
      </c>
      <c r="J6120">
        <v>0</v>
      </c>
      <c r="K6120">
        <v>268.84439967999992</v>
      </c>
      <c r="U6120" t="s">
        <v>15316</v>
      </c>
    </row>
    <row r="6121" spans="1:21" x14ac:dyDescent="0.25">
      <c r="A6121">
        <v>2012</v>
      </c>
      <c r="B6121">
        <v>15</v>
      </c>
      <c r="C6121" t="s">
        <v>23</v>
      </c>
      <c r="D6121" t="s">
        <v>1010</v>
      </c>
      <c r="G6121" t="s">
        <v>10942</v>
      </c>
      <c r="H6121" t="s">
        <v>14222</v>
      </c>
      <c r="I6121">
        <v>45.175238999999998</v>
      </c>
      <c r="J6121">
        <v>0</v>
      </c>
      <c r="K6121">
        <v>39.318384980000012</v>
      </c>
      <c r="U6121" t="s">
        <v>15316</v>
      </c>
    </row>
    <row r="6122" spans="1:21" x14ac:dyDescent="0.25">
      <c r="A6122">
        <v>2012</v>
      </c>
      <c r="B6122">
        <v>15</v>
      </c>
      <c r="C6122" t="s">
        <v>23</v>
      </c>
      <c r="D6122" t="s">
        <v>1011</v>
      </c>
      <c r="G6122" t="s">
        <v>10957</v>
      </c>
      <c r="H6122" t="s">
        <v>14222</v>
      </c>
      <c r="I6122">
        <v>1.91056</v>
      </c>
      <c r="J6122">
        <v>0</v>
      </c>
      <c r="K6122">
        <v>0.98369224</v>
      </c>
      <c r="U6122" t="s">
        <v>15316</v>
      </c>
    </row>
    <row r="6123" spans="1:21" x14ac:dyDescent="0.25">
      <c r="A6123">
        <v>2012</v>
      </c>
      <c r="B6123">
        <v>15</v>
      </c>
      <c r="C6123" t="s">
        <v>24</v>
      </c>
      <c r="D6123" t="s">
        <v>1012</v>
      </c>
      <c r="E6123" t="s">
        <v>4469</v>
      </c>
      <c r="F6123" t="s">
        <v>8536</v>
      </c>
      <c r="G6123" t="s">
        <v>11851</v>
      </c>
      <c r="H6123" t="s">
        <v>14799</v>
      </c>
      <c r="I6123">
        <v>646.25728000000004</v>
      </c>
      <c r="J6123">
        <v>0</v>
      </c>
      <c r="K6123">
        <v>640.22848680000027</v>
      </c>
      <c r="L6123" t="s">
        <v>18998</v>
      </c>
      <c r="M6123" t="s">
        <v>15338</v>
      </c>
      <c r="R6123" t="s">
        <v>17837</v>
      </c>
      <c r="S6123" t="s">
        <v>15251</v>
      </c>
      <c r="T6123" t="s">
        <v>17368</v>
      </c>
      <c r="U6123" t="s">
        <v>15317</v>
      </c>
    </row>
    <row r="6124" spans="1:21" x14ac:dyDescent="0.25">
      <c r="A6124">
        <v>2012</v>
      </c>
      <c r="B6124">
        <v>15</v>
      </c>
      <c r="C6124" t="s">
        <v>24</v>
      </c>
      <c r="D6124" t="s">
        <v>1013</v>
      </c>
      <c r="E6124" t="s">
        <v>3692</v>
      </c>
      <c r="F6124" t="s">
        <v>8121</v>
      </c>
      <c r="G6124" t="s">
        <v>11852</v>
      </c>
      <c r="H6124" t="s">
        <v>14799</v>
      </c>
      <c r="I6124">
        <v>154.9</v>
      </c>
      <c r="J6124">
        <v>0</v>
      </c>
      <c r="K6124">
        <v>98.393628080000028</v>
      </c>
      <c r="L6124" t="s">
        <v>17833</v>
      </c>
      <c r="M6124" t="s">
        <v>17834</v>
      </c>
      <c r="N6124" t="s">
        <v>18767</v>
      </c>
      <c r="O6124" t="s">
        <v>15242</v>
      </c>
      <c r="R6124" t="s">
        <v>17837</v>
      </c>
      <c r="S6124" t="s">
        <v>15251</v>
      </c>
      <c r="T6124" t="s">
        <v>17835</v>
      </c>
      <c r="U6124" t="s">
        <v>15317</v>
      </c>
    </row>
    <row r="6125" spans="1:21" x14ac:dyDescent="0.25">
      <c r="A6125">
        <v>2012</v>
      </c>
      <c r="B6125">
        <v>15</v>
      </c>
      <c r="C6125" t="s">
        <v>24</v>
      </c>
      <c r="D6125" t="s">
        <v>1014</v>
      </c>
      <c r="E6125" t="s">
        <v>4470</v>
      </c>
      <c r="F6125" t="s">
        <v>8537</v>
      </c>
      <c r="G6125" t="s">
        <v>12605</v>
      </c>
      <c r="H6125" t="s">
        <v>14799</v>
      </c>
      <c r="I6125">
        <v>205</v>
      </c>
      <c r="J6125">
        <v>0</v>
      </c>
      <c r="K6125">
        <v>101.81329368</v>
      </c>
      <c r="L6125" t="s">
        <v>16834</v>
      </c>
      <c r="M6125" t="s">
        <v>17503</v>
      </c>
      <c r="N6125" t="s">
        <v>16985</v>
      </c>
      <c r="O6125" t="s">
        <v>15251</v>
      </c>
      <c r="P6125" t="s">
        <v>16874</v>
      </c>
      <c r="Q6125" t="s">
        <v>15251</v>
      </c>
      <c r="R6125" t="s">
        <v>17837</v>
      </c>
      <c r="S6125" t="s">
        <v>15251</v>
      </c>
      <c r="T6125" t="s">
        <v>17504</v>
      </c>
      <c r="U6125" t="s">
        <v>15317</v>
      </c>
    </row>
    <row r="6126" spans="1:21" x14ac:dyDescent="0.25">
      <c r="A6126">
        <v>2012</v>
      </c>
      <c r="B6126">
        <v>15</v>
      </c>
      <c r="C6126" t="s">
        <v>29</v>
      </c>
      <c r="D6126" t="s">
        <v>1018</v>
      </c>
      <c r="E6126" t="s">
        <v>4471</v>
      </c>
      <c r="F6126" t="s">
        <v>8538</v>
      </c>
      <c r="G6126" t="s">
        <v>11857</v>
      </c>
      <c r="H6126" t="s">
        <v>14392</v>
      </c>
      <c r="I6126">
        <v>1000</v>
      </c>
      <c r="J6126">
        <v>0</v>
      </c>
      <c r="K6126">
        <v>1046.5337115499999</v>
      </c>
      <c r="L6126" t="s">
        <v>18999</v>
      </c>
      <c r="M6126" t="s">
        <v>16843</v>
      </c>
      <c r="N6126" t="s">
        <v>19000</v>
      </c>
      <c r="O6126" t="s">
        <v>16843</v>
      </c>
      <c r="R6126" t="s">
        <v>15352</v>
      </c>
      <c r="S6126" t="s">
        <v>15242</v>
      </c>
      <c r="T6126" t="s">
        <v>18768</v>
      </c>
      <c r="U6126" t="s">
        <v>15317</v>
      </c>
    </row>
    <row r="6127" spans="1:21" x14ac:dyDescent="0.25">
      <c r="A6127">
        <v>2012</v>
      </c>
      <c r="B6127">
        <v>15</v>
      </c>
      <c r="C6127" t="s">
        <v>29</v>
      </c>
      <c r="D6127" t="s">
        <v>1019</v>
      </c>
      <c r="E6127" t="s">
        <v>4472</v>
      </c>
      <c r="F6127" t="s">
        <v>8539</v>
      </c>
      <c r="G6127" t="s">
        <v>13456</v>
      </c>
      <c r="H6127" t="s">
        <v>14392</v>
      </c>
      <c r="I6127">
        <v>772.5</v>
      </c>
      <c r="J6127">
        <v>0</v>
      </c>
      <c r="K6127">
        <v>833.52096897000001</v>
      </c>
      <c r="L6127" t="s">
        <v>18999</v>
      </c>
      <c r="M6127" t="s">
        <v>16843</v>
      </c>
      <c r="N6127" t="s">
        <v>15182</v>
      </c>
      <c r="O6127" t="s">
        <v>15237</v>
      </c>
      <c r="P6127" t="s">
        <v>18769</v>
      </c>
      <c r="Q6127" t="s">
        <v>15338</v>
      </c>
      <c r="R6127" t="s">
        <v>15352</v>
      </c>
      <c r="S6127" t="s">
        <v>15242</v>
      </c>
      <c r="T6127" t="s">
        <v>18768</v>
      </c>
      <c r="U6127" t="s">
        <v>15317</v>
      </c>
    </row>
    <row r="6128" spans="1:21" x14ac:dyDescent="0.25">
      <c r="A6128">
        <v>2012</v>
      </c>
      <c r="B6128">
        <v>15</v>
      </c>
      <c r="C6128" t="s">
        <v>29</v>
      </c>
      <c r="D6128" t="s">
        <v>1020</v>
      </c>
      <c r="E6128" t="s">
        <v>4473</v>
      </c>
      <c r="F6128" t="s">
        <v>8540</v>
      </c>
      <c r="G6128" t="s">
        <v>11859</v>
      </c>
      <c r="H6128" t="s">
        <v>14392</v>
      </c>
      <c r="I6128">
        <v>448.3</v>
      </c>
      <c r="J6128">
        <v>0</v>
      </c>
      <c r="K6128">
        <v>260.42945452999987</v>
      </c>
      <c r="L6128" t="s">
        <v>15192</v>
      </c>
      <c r="M6128" t="s">
        <v>15237</v>
      </c>
      <c r="N6128" t="s">
        <v>16918</v>
      </c>
      <c r="O6128" t="s">
        <v>16843</v>
      </c>
      <c r="P6128" t="s">
        <v>15205</v>
      </c>
      <c r="Q6128" t="s">
        <v>15338</v>
      </c>
      <c r="R6128" t="s">
        <v>15352</v>
      </c>
      <c r="S6128" t="s">
        <v>15242</v>
      </c>
      <c r="T6128" t="s">
        <v>18768</v>
      </c>
      <c r="U6128" t="s">
        <v>15317</v>
      </c>
    </row>
    <row r="6129" spans="1:21" x14ac:dyDescent="0.25">
      <c r="A6129">
        <v>2012</v>
      </c>
      <c r="B6129">
        <v>15</v>
      </c>
      <c r="C6129" t="s">
        <v>30</v>
      </c>
      <c r="D6129" t="s">
        <v>2524</v>
      </c>
      <c r="E6129" t="s">
        <v>4079</v>
      </c>
      <c r="F6129" t="s">
        <v>8541</v>
      </c>
      <c r="G6129" t="s">
        <v>13457</v>
      </c>
      <c r="H6129" t="s">
        <v>14799</v>
      </c>
      <c r="I6129">
        <v>425</v>
      </c>
      <c r="J6129">
        <v>0</v>
      </c>
      <c r="K6129">
        <v>400.66774341000001</v>
      </c>
      <c r="L6129" t="s">
        <v>17844</v>
      </c>
      <c r="M6129" t="s">
        <v>17503</v>
      </c>
      <c r="R6129" t="s">
        <v>17837</v>
      </c>
      <c r="S6129" t="s">
        <v>15251</v>
      </c>
      <c r="T6129" t="s">
        <v>17504</v>
      </c>
      <c r="U6129" t="s">
        <v>15317</v>
      </c>
    </row>
    <row r="6130" spans="1:21" x14ac:dyDescent="0.25">
      <c r="A6130">
        <v>2012</v>
      </c>
      <c r="B6130">
        <v>16</v>
      </c>
      <c r="C6130" t="s">
        <v>25</v>
      </c>
      <c r="D6130" t="s">
        <v>1024</v>
      </c>
      <c r="E6130" t="s">
        <v>4474</v>
      </c>
      <c r="F6130" t="s">
        <v>8542</v>
      </c>
      <c r="G6130" t="s">
        <v>11863</v>
      </c>
      <c r="H6130" t="s">
        <v>14393</v>
      </c>
      <c r="I6130">
        <v>2337.5443959999998</v>
      </c>
      <c r="J6130">
        <v>0</v>
      </c>
      <c r="K6130">
        <v>2369.4310439300002</v>
      </c>
      <c r="L6130" t="s">
        <v>18770</v>
      </c>
      <c r="M6130" t="s">
        <v>18261</v>
      </c>
      <c r="N6130" t="s">
        <v>18770</v>
      </c>
      <c r="O6130" t="s">
        <v>18261</v>
      </c>
      <c r="R6130" t="s">
        <v>17853</v>
      </c>
      <c r="S6130" t="s">
        <v>17593</v>
      </c>
      <c r="T6130" t="s">
        <v>18262</v>
      </c>
      <c r="U6130" t="s">
        <v>15317</v>
      </c>
    </row>
    <row r="6131" spans="1:21" x14ac:dyDescent="0.25">
      <c r="A6131">
        <v>2012</v>
      </c>
      <c r="B6131">
        <v>16</v>
      </c>
      <c r="C6131" t="s">
        <v>25</v>
      </c>
      <c r="D6131" t="s">
        <v>1025</v>
      </c>
      <c r="E6131" t="s">
        <v>4088</v>
      </c>
      <c r="F6131" t="s">
        <v>8543</v>
      </c>
      <c r="G6131" t="s">
        <v>11864</v>
      </c>
      <c r="H6131" t="s">
        <v>14393</v>
      </c>
      <c r="I6131">
        <v>652.53095199999996</v>
      </c>
      <c r="J6131">
        <v>0</v>
      </c>
      <c r="K6131">
        <v>466.96087919000001</v>
      </c>
      <c r="L6131" t="s">
        <v>18770</v>
      </c>
      <c r="M6131" t="s">
        <v>18261</v>
      </c>
      <c r="N6131" t="s">
        <v>18770</v>
      </c>
      <c r="O6131" t="s">
        <v>18261</v>
      </c>
      <c r="R6131" t="s">
        <v>17853</v>
      </c>
      <c r="S6131" t="s">
        <v>17593</v>
      </c>
      <c r="T6131" t="s">
        <v>18262</v>
      </c>
      <c r="U6131" t="s">
        <v>15317</v>
      </c>
    </row>
    <row r="6132" spans="1:21" x14ac:dyDescent="0.25">
      <c r="A6132">
        <v>2012</v>
      </c>
      <c r="B6132">
        <v>16</v>
      </c>
      <c r="C6132" t="s">
        <v>25</v>
      </c>
      <c r="D6132" t="s">
        <v>1027</v>
      </c>
      <c r="E6132" t="s">
        <v>4475</v>
      </c>
      <c r="F6132" t="s">
        <v>8544</v>
      </c>
      <c r="G6132" t="s">
        <v>11866</v>
      </c>
      <c r="H6132" t="s">
        <v>14393</v>
      </c>
      <c r="I6132">
        <v>15</v>
      </c>
      <c r="J6132">
        <v>0</v>
      </c>
      <c r="K6132">
        <v>9.5952059500000004</v>
      </c>
      <c r="L6132" t="s">
        <v>17293</v>
      </c>
      <c r="M6132" t="s">
        <v>17870</v>
      </c>
      <c r="P6132" t="s">
        <v>17855</v>
      </c>
      <c r="Q6132" t="s">
        <v>17856</v>
      </c>
      <c r="R6132" t="s">
        <v>17853</v>
      </c>
      <c r="S6132" t="s">
        <v>17593</v>
      </c>
      <c r="T6132" t="s">
        <v>17871</v>
      </c>
      <c r="U6132" t="s">
        <v>15317</v>
      </c>
    </row>
    <row r="6133" spans="1:21" x14ac:dyDescent="0.25">
      <c r="A6133">
        <v>2012</v>
      </c>
      <c r="B6133">
        <v>16</v>
      </c>
      <c r="C6133" t="s">
        <v>25</v>
      </c>
      <c r="D6133" t="s">
        <v>1028</v>
      </c>
      <c r="E6133" t="s">
        <v>4476</v>
      </c>
      <c r="F6133" t="s">
        <v>8545</v>
      </c>
      <c r="G6133" t="s">
        <v>11867</v>
      </c>
      <c r="H6133" t="s">
        <v>14574</v>
      </c>
      <c r="I6133">
        <v>28.780059000000001</v>
      </c>
      <c r="J6133">
        <v>0</v>
      </c>
      <c r="K6133">
        <v>27.79640285</v>
      </c>
      <c r="N6133" t="s">
        <v>19001</v>
      </c>
      <c r="O6133" t="s">
        <v>16919</v>
      </c>
      <c r="T6133" t="s">
        <v>16920</v>
      </c>
      <c r="U6133" t="s">
        <v>15317</v>
      </c>
    </row>
    <row r="6134" spans="1:21" x14ac:dyDescent="0.25">
      <c r="A6134">
        <v>2012</v>
      </c>
      <c r="B6134">
        <v>16</v>
      </c>
      <c r="C6134" t="s">
        <v>25</v>
      </c>
      <c r="D6134" t="s">
        <v>1029</v>
      </c>
      <c r="E6134" t="s">
        <v>4477</v>
      </c>
      <c r="F6134" t="s">
        <v>8546</v>
      </c>
      <c r="G6134" t="s">
        <v>11868</v>
      </c>
      <c r="H6134" t="s">
        <v>14393</v>
      </c>
      <c r="I6134">
        <v>370.11692900000003</v>
      </c>
      <c r="J6134">
        <v>0</v>
      </c>
      <c r="K6134">
        <v>230.00682687999989</v>
      </c>
      <c r="L6134" t="s">
        <v>18269</v>
      </c>
      <c r="M6134" t="s">
        <v>17593</v>
      </c>
      <c r="R6134" t="s">
        <v>17853</v>
      </c>
      <c r="S6134" t="s">
        <v>17593</v>
      </c>
      <c r="T6134" t="s">
        <v>17594</v>
      </c>
      <c r="U6134" t="s">
        <v>15317</v>
      </c>
    </row>
    <row r="6135" spans="1:21" x14ac:dyDescent="0.25">
      <c r="A6135">
        <v>2012</v>
      </c>
      <c r="B6135">
        <v>16</v>
      </c>
      <c r="C6135" t="s">
        <v>25</v>
      </c>
      <c r="D6135" t="s">
        <v>1030</v>
      </c>
      <c r="E6135" t="s">
        <v>4478</v>
      </c>
      <c r="F6135" t="s">
        <v>8547</v>
      </c>
      <c r="G6135" t="s">
        <v>13271</v>
      </c>
      <c r="H6135" t="s">
        <v>14393</v>
      </c>
      <c r="I6135">
        <v>226.28883999999999</v>
      </c>
      <c r="J6135">
        <v>0</v>
      </c>
      <c r="K6135">
        <v>95.69852533000001</v>
      </c>
      <c r="R6135" t="s">
        <v>17853</v>
      </c>
      <c r="S6135" t="s">
        <v>17593</v>
      </c>
      <c r="T6135" t="s">
        <v>17594</v>
      </c>
      <c r="U6135" t="s">
        <v>15317</v>
      </c>
    </row>
    <row r="6136" spans="1:21" x14ac:dyDescent="0.25">
      <c r="A6136">
        <v>2012</v>
      </c>
      <c r="B6136">
        <v>16</v>
      </c>
      <c r="C6136" t="s">
        <v>25</v>
      </c>
      <c r="D6136" t="s">
        <v>1031</v>
      </c>
      <c r="E6136" t="s">
        <v>4479</v>
      </c>
      <c r="F6136" t="s">
        <v>8548</v>
      </c>
      <c r="G6136" t="s">
        <v>11870</v>
      </c>
      <c r="H6136" t="s">
        <v>14393</v>
      </c>
      <c r="I6136">
        <v>21.6</v>
      </c>
      <c r="J6136">
        <v>0</v>
      </c>
      <c r="K6136">
        <v>20.162433570000001</v>
      </c>
      <c r="R6136" t="s">
        <v>17853</v>
      </c>
      <c r="S6136" t="s">
        <v>17593</v>
      </c>
      <c r="T6136" t="s">
        <v>17594</v>
      </c>
      <c r="U6136" t="s">
        <v>15317</v>
      </c>
    </row>
    <row r="6137" spans="1:21" x14ac:dyDescent="0.25">
      <c r="A6137">
        <v>2012</v>
      </c>
      <c r="B6137">
        <v>16</v>
      </c>
      <c r="C6137" t="s">
        <v>25</v>
      </c>
      <c r="D6137" t="s">
        <v>1842</v>
      </c>
      <c r="E6137" t="s">
        <v>4093</v>
      </c>
      <c r="F6137" t="s">
        <v>8131</v>
      </c>
      <c r="G6137" t="s">
        <v>11903</v>
      </c>
      <c r="H6137" t="s">
        <v>14403</v>
      </c>
      <c r="I6137">
        <v>528.612842</v>
      </c>
      <c r="J6137">
        <v>0</v>
      </c>
      <c r="K6137">
        <v>453.32778911999998</v>
      </c>
      <c r="L6137" t="s">
        <v>18776</v>
      </c>
      <c r="M6137" t="s">
        <v>18777</v>
      </c>
      <c r="R6137" t="s">
        <v>17880</v>
      </c>
      <c r="S6137" t="s">
        <v>17881</v>
      </c>
      <c r="T6137" t="s">
        <v>18778</v>
      </c>
      <c r="U6137" t="s">
        <v>15317</v>
      </c>
    </row>
    <row r="6138" spans="1:21" x14ac:dyDescent="0.25">
      <c r="A6138">
        <v>2012</v>
      </c>
      <c r="B6138">
        <v>16</v>
      </c>
      <c r="C6138" t="s">
        <v>25</v>
      </c>
      <c r="D6138" t="s">
        <v>2525</v>
      </c>
      <c r="E6138" t="s">
        <v>4480</v>
      </c>
      <c r="F6138" t="s">
        <v>8549</v>
      </c>
      <c r="G6138" t="s">
        <v>13458</v>
      </c>
      <c r="H6138" t="s">
        <v>14404</v>
      </c>
      <c r="I6138">
        <v>2022.1412290000001</v>
      </c>
      <c r="J6138">
        <v>0</v>
      </c>
      <c r="K6138">
        <v>1603.805336950001</v>
      </c>
      <c r="L6138" t="s">
        <v>16999</v>
      </c>
      <c r="M6138" t="s">
        <v>15336</v>
      </c>
      <c r="N6138" t="s">
        <v>16999</v>
      </c>
      <c r="O6138" t="s">
        <v>15336</v>
      </c>
      <c r="R6138" t="s">
        <v>17887</v>
      </c>
      <c r="S6138" t="s">
        <v>15336</v>
      </c>
      <c r="T6138" t="s">
        <v>15337</v>
      </c>
      <c r="U6138" t="s">
        <v>15317</v>
      </c>
    </row>
    <row r="6139" spans="1:21" x14ac:dyDescent="0.25">
      <c r="A6139">
        <v>2012</v>
      </c>
      <c r="B6139">
        <v>16</v>
      </c>
      <c r="C6139" t="s">
        <v>28</v>
      </c>
      <c r="D6139" t="s">
        <v>1032</v>
      </c>
      <c r="E6139" t="s">
        <v>3430</v>
      </c>
      <c r="F6139" t="s">
        <v>8550</v>
      </c>
      <c r="G6139" t="s">
        <v>11871</v>
      </c>
      <c r="H6139" t="s">
        <v>14393</v>
      </c>
      <c r="I6139">
        <v>163.730222</v>
      </c>
      <c r="J6139">
        <v>0</v>
      </c>
      <c r="K6139">
        <v>96.245024549999982</v>
      </c>
      <c r="P6139" t="s">
        <v>17859</v>
      </c>
      <c r="Q6139" t="s">
        <v>17574</v>
      </c>
      <c r="R6139" t="s">
        <v>17853</v>
      </c>
      <c r="S6139" t="s">
        <v>17593</v>
      </c>
      <c r="T6139" t="s">
        <v>17594</v>
      </c>
      <c r="U6139" t="s">
        <v>15317</v>
      </c>
    </row>
    <row r="6140" spans="1:21" x14ac:dyDescent="0.25">
      <c r="A6140">
        <v>2012</v>
      </c>
      <c r="B6140">
        <v>16</v>
      </c>
      <c r="C6140" t="s">
        <v>28</v>
      </c>
      <c r="D6140" t="s">
        <v>1034</v>
      </c>
      <c r="E6140" t="s">
        <v>4481</v>
      </c>
      <c r="F6140" t="s">
        <v>8132</v>
      </c>
      <c r="G6140" t="s">
        <v>13274</v>
      </c>
      <c r="H6140" t="s">
        <v>14395</v>
      </c>
      <c r="I6140">
        <v>1193.986979</v>
      </c>
      <c r="J6140">
        <v>0</v>
      </c>
      <c r="K6140">
        <v>777.20184426999992</v>
      </c>
      <c r="L6140" t="s">
        <v>19002</v>
      </c>
      <c r="M6140" t="s">
        <v>17593</v>
      </c>
      <c r="N6140" t="s">
        <v>18779</v>
      </c>
      <c r="O6140" t="s">
        <v>17593</v>
      </c>
      <c r="R6140" t="s">
        <v>17861</v>
      </c>
      <c r="S6140" t="s">
        <v>17574</v>
      </c>
      <c r="T6140" t="s">
        <v>17594</v>
      </c>
      <c r="U6140" t="s">
        <v>15317</v>
      </c>
    </row>
    <row r="6141" spans="1:21" x14ac:dyDescent="0.25">
      <c r="A6141">
        <v>2012</v>
      </c>
      <c r="B6141">
        <v>16</v>
      </c>
      <c r="C6141" t="s">
        <v>28</v>
      </c>
      <c r="D6141" t="s">
        <v>1036</v>
      </c>
      <c r="E6141" t="s">
        <v>4482</v>
      </c>
      <c r="F6141" t="s">
        <v>8551</v>
      </c>
      <c r="G6141" t="s">
        <v>13275</v>
      </c>
      <c r="H6141" t="s">
        <v>14395</v>
      </c>
      <c r="I6141">
        <v>351.20960200000002</v>
      </c>
      <c r="J6141">
        <v>0</v>
      </c>
      <c r="K6141">
        <v>317.8651462599999</v>
      </c>
      <c r="L6141" t="s">
        <v>18270</v>
      </c>
      <c r="M6141" t="s">
        <v>17574</v>
      </c>
      <c r="P6141" t="s">
        <v>17861</v>
      </c>
      <c r="Q6141" t="s">
        <v>17574</v>
      </c>
      <c r="R6141" t="s">
        <v>17861</v>
      </c>
      <c r="S6141" t="s">
        <v>17574</v>
      </c>
      <c r="T6141" t="s">
        <v>16979</v>
      </c>
      <c r="U6141" t="s">
        <v>15317</v>
      </c>
    </row>
    <row r="6142" spans="1:21" x14ac:dyDescent="0.25">
      <c r="A6142">
        <v>2012</v>
      </c>
      <c r="B6142">
        <v>16</v>
      </c>
      <c r="C6142" t="s">
        <v>28</v>
      </c>
      <c r="D6142" t="s">
        <v>1041</v>
      </c>
      <c r="G6142" t="s">
        <v>11880</v>
      </c>
      <c r="H6142" t="s">
        <v>14393</v>
      </c>
      <c r="I6142">
        <v>5832.1926000000003</v>
      </c>
      <c r="J6142">
        <v>0</v>
      </c>
      <c r="K6142">
        <v>6172.8821659599962</v>
      </c>
      <c r="P6142" t="s">
        <v>15354</v>
      </c>
      <c r="Q6142" t="s">
        <v>15336</v>
      </c>
      <c r="R6142" t="s">
        <v>17853</v>
      </c>
      <c r="S6142" t="s">
        <v>17593</v>
      </c>
      <c r="T6142" t="s">
        <v>17854</v>
      </c>
      <c r="U6142" t="s">
        <v>15317</v>
      </c>
    </row>
    <row r="6143" spans="1:21" x14ac:dyDescent="0.25">
      <c r="A6143">
        <v>2012</v>
      </c>
      <c r="B6143">
        <v>16</v>
      </c>
      <c r="C6143" t="s">
        <v>28</v>
      </c>
      <c r="D6143" t="s">
        <v>1845</v>
      </c>
      <c r="E6143" t="s">
        <v>4483</v>
      </c>
      <c r="F6143" t="s">
        <v>7445</v>
      </c>
      <c r="G6143" t="s">
        <v>11900</v>
      </c>
      <c r="H6143" t="s">
        <v>14393</v>
      </c>
      <c r="I6143">
        <v>2.4500000000000002</v>
      </c>
      <c r="J6143">
        <v>0</v>
      </c>
      <c r="K6143">
        <v>2.2513343300000002</v>
      </c>
      <c r="L6143" t="s">
        <v>17903</v>
      </c>
      <c r="M6143" t="s">
        <v>17572</v>
      </c>
      <c r="N6143" t="s">
        <v>18277</v>
      </c>
      <c r="O6143" t="s">
        <v>15243</v>
      </c>
      <c r="R6143" t="s">
        <v>17853</v>
      </c>
      <c r="S6143" t="s">
        <v>17593</v>
      </c>
      <c r="T6143" t="s">
        <v>17901</v>
      </c>
      <c r="U6143" t="s">
        <v>15317</v>
      </c>
    </row>
    <row r="6144" spans="1:21" x14ac:dyDescent="0.25">
      <c r="A6144">
        <v>2012</v>
      </c>
      <c r="B6144">
        <v>16</v>
      </c>
      <c r="C6144" t="s">
        <v>28</v>
      </c>
      <c r="D6144" t="s">
        <v>1846</v>
      </c>
      <c r="E6144" t="s">
        <v>4097</v>
      </c>
      <c r="F6144" t="s">
        <v>8552</v>
      </c>
      <c r="G6144" t="s">
        <v>11906</v>
      </c>
      <c r="H6144" t="s">
        <v>14396</v>
      </c>
      <c r="I6144">
        <v>244.624</v>
      </c>
      <c r="J6144">
        <v>0</v>
      </c>
      <c r="K6144">
        <v>228.61577288000009</v>
      </c>
      <c r="L6144" t="s">
        <v>18278</v>
      </c>
      <c r="M6144" t="s">
        <v>17570</v>
      </c>
      <c r="P6144" t="s">
        <v>17883</v>
      </c>
      <c r="Q6144" t="s">
        <v>17570</v>
      </c>
      <c r="R6144" t="s">
        <v>17866</v>
      </c>
      <c r="S6144" t="s">
        <v>17867</v>
      </c>
      <c r="T6144" t="s">
        <v>17868</v>
      </c>
      <c r="U6144" t="s">
        <v>15317</v>
      </c>
    </row>
    <row r="6145" spans="1:21" x14ac:dyDescent="0.25">
      <c r="A6145">
        <v>2012</v>
      </c>
      <c r="B6145">
        <v>16</v>
      </c>
      <c r="C6145" t="s">
        <v>28</v>
      </c>
      <c r="D6145" t="s">
        <v>2278</v>
      </c>
      <c r="E6145" t="s">
        <v>4484</v>
      </c>
      <c r="F6145" t="s">
        <v>8553</v>
      </c>
      <c r="G6145" t="s">
        <v>13096</v>
      </c>
      <c r="H6145" t="s">
        <v>14393</v>
      </c>
      <c r="I6145">
        <v>2.0930780000000002</v>
      </c>
      <c r="J6145">
        <v>0</v>
      </c>
      <c r="K6145">
        <v>2.8187257600000009</v>
      </c>
      <c r="L6145" t="s">
        <v>16921</v>
      </c>
      <c r="M6145" t="s">
        <v>15336</v>
      </c>
      <c r="R6145" t="s">
        <v>17853</v>
      </c>
      <c r="S6145" t="s">
        <v>17593</v>
      </c>
      <c r="T6145" t="s">
        <v>17854</v>
      </c>
      <c r="U6145" t="s">
        <v>15317</v>
      </c>
    </row>
    <row r="6146" spans="1:21" x14ac:dyDescent="0.25">
      <c r="A6146">
        <v>2012</v>
      </c>
      <c r="B6146">
        <v>16</v>
      </c>
      <c r="C6146" t="s">
        <v>28</v>
      </c>
      <c r="D6146" t="s">
        <v>2279</v>
      </c>
      <c r="E6146" t="s">
        <v>4485</v>
      </c>
      <c r="F6146" t="s">
        <v>8554</v>
      </c>
      <c r="G6146" t="s">
        <v>13097</v>
      </c>
      <c r="H6146" t="s">
        <v>14393</v>
      </c>
      <c r="I6146">
        <v>3.81</v>
      </c>
      <c r="J6146">
        <v>0</v>
      </c>
      <c r="K6146">
        <v>2.1980258500000001</v>
      </c>
      <c r="L6146" t="s">
        <v>19003</v>
      </c>
      <c r="M6146" t="s">
        <v>15251</v>
      </c>
      <c r="N6146" t="s">
        <v>19004</v>
      </c>
      <c r="O6146" t="s">
        <v>19005</v>
      </c>
      <c r="R6146" t="s">
        <v>17853</v>
      </c>
      <c r="S6146" t="s">
        <v>17593</v>
      </c>
      <c r="T6146" t="s">
        <v>19006</v>
      </c>
      <c r="U6146" t="s">
        <v>15317</v>
      </c>
    </row>
    <row r="6147" spans="1:21" x14ac:dyDescent="0.25">
      <c r="A6147">
        <v>2012</v>
      </c>
      <c r="B6147">
        <v>16</v>
      </c>
      <c r="C6147" t="s">
        <v>28</v>
      </c>
      <c r="D6147" t="s">
        <v>2280</v>
      </c>
      <c r="E6147" t="s">
        <v>4486</v>
      </c>
      <c r="F6147" t="s">
        <v>8555</v>
      </c>
      <c r="G6147" t="s">
        <v>13098</v>
      </c>
      <c r="H6147" t="s">
        <v>14393</v>
      </c>
      <c r="I6147">
        <v>8.1885180000000002</v>
      </c>
      <c r="J6147">
        <v>0</v>
      </c>
      <c r="K6147">
        <v>6.0520514899999993</v>
      </c>
      <c r="R6147" t="s">
        <v>17853</v>
      </c>
      <c r="S6147" t="s">
        <v>17593</v>
      </c>
      <c r="T6147" t="s">
        <v>17594</v>
      </c>
      <c r="U6147" t="s">
        <v>15317</v>
      </c>
    </row>
    <row r="6148" spans="1:21" x14ac:dyDescent="0.25">
      <c r="A6148">
        <v>2012</v>
      </c>
      <c r="B6148">
        <v>16</v>
      </c>
      <c r="C6148" t="s">
        <v>28</v>
      </c>
      <c r="D6148" t="s">
        <v>2281</v>
      </c>
      <c r="E6148" t="s">
        <v>4487</v>
      </c>
      <c r="F6148" t="s">
        <v>8556</v>
      </c>
      <c r="G6148" t="s">
        <v>13099</v>
      </c>
      <c r="H6148" t="s">
        <v>14393</v>
      </c>
      <c r="I6148">
        <v>111.49844400000001</v>
      </c>
      <c r="J6148">
        <v>0</v>
      </c>
      <c r="K6148">
        <v>64.246274990000003</v>
      </c>
      <c r="L6148" t="s">
        <v>19007</v>
      </c>
      <c r="M6148" t="s">
        <v>17574</v>
      </c>
      <c r="R6148" t="s">
        <v>17853</v>
      </c>
      <c r="S6148" t="s">
        <v>17593</v>
      </c>
      <c r="T6148" t="s">
        <v>17594</v>
      </c>
      <c r="U6148" t="s">
        <v>15317</v>
      </c>
    </row>
    <row r="6149" spans="1:21" x14ac:dyDescent="0.25">
      <c r="A6149">
        <v>2012</v>
      </c>
      <c r="B6149">
        <v>16</v>
      </c>
      <c r="C6149" t="s">
        <v>28</v>
      </c>
      <c r="D6149" t="s">
        <v>2282</v>
      </c>
      <c r="E6149" t="s">
        <v>4488</v>
      </c>
      <c r="F6149" t="s">
        <v>8557</v>
      </c>
      <c r="G6149" t="s">
        <v>13100</v>
      </c>
      <c r="H6149" t="s">
        <v>14393</v>
      </c>
      <c r="I6149">
        <v>40.931117999999998</v>
      </c>
      <c r="J6149">
        <v>0</v>
      </c>
      <c r="K6149">
        <v>22.512795830000009</v>
      </c>
      <c r="L6149" t="s">
        <v>16922</v>
      </c>
      <c r="M6149" t="s">
        <v>15336</v>
      </c>
      <c r="R6149" t="s">
        <v>17853</v>
      </c>
      <c r="S6149" t="s">
        <v>17593</v>
      </c>
      <c r="T6149" t="s">
        <v>17854</v>
      </c>
      <c r="U6149" t="s">
        <v>15317</v>
      </c>
    </row>
    <row r="6150" spans="1:21" x14ac:dyDescent="0.25">
      <c r="A6150">
        <v>2012</v>
      </c>
      <c r="B6150">
        <v>16</v>
      </c>
      <c r="C6150" t="s">
        <v>20</v>
      </c>
      <c r="D6150" t="s">
        <v>1042</v>
      </c>
      <c r="E6150" t="s">
        <v>4489</v>
      </c>
      <c r="F6150" t="s">
        <v>8558</v>
      </c>
      <c r="G6150" t="s">
        <v>11881</v>
      </c>
      <c r="H6150" t="s">
        <v>14393</v>
      </c>
      <c r="I6150">
        <v>2492.8962799999999</v>
      </c>
      <c r="J6150">
        <v>0</v>
      </c>
      <c r="K6150">
        <v>2264.8741396800001</v>
      </c>
      <c r="P6150" t="s">
        <v>17869</v>
      </c>
      <c r="Q6150" t="s">
        <v>17870</v>
      </c>
      <c r="R6150" t="s">
        <v>17853</v>
      </c>
      <c r="S6150" t="s">
        <v>17593</v>
      </c>
      <c r="T6150" t="s">
        <v>17871</v>
      </c>
      <c r="U6150" t="s">
        <v>15317</v>
      </c>
    </row>
    <row r="6151" spans="1:21" x14ac:dyDescent="0.25">
      <c r="A6151">
        <v>2012</v>
      </c>
      <c r="B6151">
        <v>16</v>
      </c>
      <c r="C6151" t="s">
        <v>20</v>
      </c>
      <c r="D6151" t="s">
        <v>1045</v>
      </c>
      <c r="G6151" t="s">
        <v>10936</v>
      </c>
      <c r="H6151" t="s">
        <v>14575</v>
      </c>
      <c r="I6151">
        <v>220.094067</v>
      </c>
      <c r="J6151">
        <v>0</v>
      </c>
      <c r="K6151">
        <v>153.54892027</v>
      </c>
      <c r="R6151" t="s">
        <v>18286</v>
      </c>
      <c r="S6151" t="s">
        <v>17593</v>
      </c>
      <c r="T6151" t="s">
        <v>17594</v>
      </c>
      <c r="U6151" t="s">
        <v>15317</v>
      </c>
    </row>
    <row r="6152" spans="1:21" x14ac:dyDescent="0.25">
      <c r="A6152">
        <v>2012</v>
      </c>
      <c r="B6152">
        <v>16</v>
      </c>
      <c r="C6152" t="s">
        <v>20</v>
      </c>
      <c r="D6152" t="s">
        <v>1048</v>
      </c>
      <c r="G6152" t="s">
        <v>11017</v>
      </c>
      <c r="H6152" t="s">
        <v>14393</v>
      </c>
      <c r="I6152">
        <v>70.324731999999997</v>
      </c>
      <c r="J6152">
        <v>0</v>
      </c>
      <c r="K6152">
        <v>48.534238000000002</v>
      </c>
      <c r="R6152" t="s">
        <v>17853</v>
      </c>
      <c r="S6152" t="s">
        <v>17593</v>
      </c>
      <c r="T6152" t="s">
        <v>17594</v>
      </c>
      <c r="U6152" t="s">
        <v>15317</v>
      </c>
    </row>
    <row r="6153" spans="1:21" x14ac:dyDescent="0.25">
      <c r="A6153">
        <v>2012</v>
      </c>
      <c r="B6153">
        <v>16</v>
      </c>
      <c r="C6153" t="s">
        <v>20</v>
      </c>
      <c r="D6153" t="s">
        <v>1051</v>
      </c>
      <c r="E6153" t="s">
        <v>4490</v>
      </c>
      <c r="F6153" t="s">
        <v>8559</v>
      </c>
      <c r="G6153" t="s">
        <v>11886</v>
      </c>
      <c r="H6153" t="s">
        <v>14393</v>
      </c>
      <c r="I6153">
        <v>202.37331699999999</v>
      </c>
      <c r="J6153">
        <v>0</v>
      </c>
      <c r="K6153">
        <v>177.8558019300001</v>
      </c>
      <c r="L6153" t="s">
        <v>19008</v>
      </c>
      <c r="M6153" t="s">
        <v>18281</v>
      </c>
      <c r="R6153" t="s">
        <v>17853</v>
      </c>
      <c r="S6153" t="s">
        <v>17593</v>
      </c>
      <c r="T6153" t="s">
        <v>17902</v>
      </c>
      <c r="U6153" t="s">
        <v>15317</v>
      </c>
    </row>
    <row r="6154" spans="1:21" x14ac:dyDescent="0.25">
      <c r="A6154">
        <v>2012</v>
      </c>
      <c r="B6154">
        <v>16</v>
      </c>
      <c r="C6154" t="s">
        <v>20</v>
      </c>
      <c r="D6154" t="s">
        <v>1056</v>
      </c>
      <c r="E6154" t="s">
        <v>4491</v>
      </c>
      <c r="F6154" t="s">
        <v>8560</v>
      </c>
      <c r="G6154" t="s">
        <v>13101</v>
      </c>
      <c r="H6154" t="s">
        <v>14393</v>
      </c>
      <c r="I6154">
        <v>2365.6253550000001</v>
      </c>
      <c r="J6154">
        <v>0</v>
      </c>
      <c r="K6154">
        <v>1846.57823175</v>
      </c>
      <c r="R6154" t="s">
        <v>17853</v>
      </c>
      <c r="S6154" t="s">
        <v>17593</v>
      </c>
      <c r="T6154" t="s">
        <v>17594</v>
      </c>
      <c r="U6154" t="s">
        <v>15317</v>
      </c>
    </row>
    <row r="6155" spans="1:21" x14ac:dyDescent="0.25">
      <c r="A6155">
        <v>2012</v>
      </c>
      <c r="B6155">
        <v>16</v>
      </c>
      <c r="C6155" t="s">
        <v>20</v>
      </c>
      <c r="D6155" t="s">
        <v>1855</v>
      </c>
      <c r="E6155" t="s">
        <v>4489</v>
      </c>
      <c r="F6155" t="s">
        <v>8561</v>
      </c>
      <c r="G6155" t="s">
        <v>12613</v>
      </c>
      <c r="H6155" t="s">
        <v>14393</v>
      </c>
      <c r="I6155">
        <v>3259.7267109999998</v>
      </c>
      <c r="J6155">
        <v>0</v>
      </c>
      <c r="K6155">
        <v>2062.8574936999998</v>
      </c>
      <c r="R6155" t="s">
        <v>17853</v>
      </c>
      <c r="S6155" t="s">
        <v>17593</v>
      </c>
      <c r="T6155" t="s">
        <v>17594</v>
      </c>
      <c r="U6155" t="s">
        <v>15317</v>
      </c>
    </row>
    <row r="6156" spans="1:21" x14ac:dyDescent="0.25">
      <c r="A6156">
        <v>2012</v>
      </c>
      <c r="B6156">
        <v>16</v>
      </c>
      <c r="C6156" t="s">
        <v>20</v>
      </c>
      <c r="D6156" t="s">
        <v>2283</v>
      </c>
      <c r="E6156" t="s">
        <v>4492</v>
      </c>
      <c r="F6156" t="s">
        <v>8562</v>
      </c>
      <c r="G6156" t="s">
        <v>13102</v>
      </c>
      <c r="H6156" t="s">
        <v>14393</v>
      </c>
      <c r="I6156">
        <v>488.16917100000001</v>
      </c>
      <c r="J6156">
        <v>0</v>
      </c>
      <c r="K6156">
        <v>615.2998987200001</v>
      </c>
      <c r="R6156" t="s">
        <v>17853</v>
      </c>
      <c r="S6156" t="s">
        <v>17593</v>
      </c>
      <c r="T6156" t="s">
        <v>17594</v>
      </c>
      <c r="U6156" t="s">
        <v>15317</v>
      </c>
    </row>
    <row r="6157" spans="1:21" x14ac:dyDescent="0.25">
      <c r="A6157">
        <v>2012</v>
      </c>
      <c r="B6157">
        <v>16</v>
      </c>
      <c r="C6157" t="s">
        <v>20</v>
      </c>
      <c r="D6157" t="s">
        <v>2284</v>
      </c>
      <c r="G6157" t="s">
        <v>13103</v>
      </c>
      <c r="H6157" t="s">
        <v>14393</v>
      </c>
      <c r="I6157">
        <v>0</v>
      </c>
      <c r="J6157">
        <v>0</v>
      </c>
      <c r="K6157">
        <v>1.2796000000000001</v>
      </c>
      <c r="R6157" t="s">
        <v>17853</v>
      </c>
      <c r="S6157" t="s">
        <v>17593</v>
      </c>
      <c r="T6157" t="s">
        <v>17594</v>
      </c>
      <c r="U6157" t="s">
        <v>15317</v>
      </c>
    </row>
    <row r="6158" spans="1:21" x14ac:dyDescent="0.25">
      <c r="A6158">
        <v>2012</v>
      </c>
      <c r="B6158">
        <v>16</v>
      </c>
      <c r="C6158" t="s">
        <v>20</v>
      </c>
      <c r="D6158" t="s">
        <v>2285</v>
      </c>
      <c r="E6158" t="s">
        <v>4493</v>
      </c>
      <c r="F6158" t="s">
        <v>8563</v>
      </c>
      <c r="G6158" t="s">
        <v>13104</v>
      </c>
      <c r="H6158" t="s">
        <v>14393</v>
      </c>
      <c r="I6158">
        <v>1283.2566019999999</v>
      </c>
      <c r="J6158">
        <v>0</v>
      </c>
      <c r="K6158">
        <v>1372.7369707</v>
      </c>
      <c r="R6158" t="s">
        <v>17853</v>
      </c>
      <c r="S6158" t="s">
        <v>17593</v>
      </c>
      <c r="T6158" t="s">
        <v>17594</v>
      </c>
      <c r="U6158" t="s">
        <v>15317</v>
      </c>
    </row>
    <row r="6159" spans="1:21" x14ac:dyDescent="0.25">
      <c r="A6159">
        <v>2012</v>
      </c>
      <c r="B6159">
        <v>16</v>
      </c>
      <c r="C6159" t="s">
        <v>20</v>
      </c>
      <c r="D6159" t="s">
        <v>2286</v>
      </c>
      <c r="E6159" t="s">
        <v>4494</v>
      </c>
      <c r="F6159" t="s">
        <v>8564</v>
      </c>
      <c r="G6159" t="s">
        <v>13105</v>
      </c>
      <c r="H6159" t="s">
        <v>14393</v>
      </c>
      <c r="I6159">
        <v>854.09666600000003</v>
      </c>
      <c r="J6159">
        <v>0</v>
      </c>
      <c r="K6159">
        <v>1725.6947291900001</v>
      </c>
      <c r="L6159" t="s">
        <v>19009</v>
      </c>
      <c r="M6159" t="s">
        <v>17577</v>
      </c>
      <c r="N6159" t="s">
        <v>19010</v>
      </c>
      <c r="O6159" t="s">
        <v>19011</v>
      </c>
      <c r="R6159" t="s">
        <v>17853</v>
      </c>
      <c r="S6159" t="s">
        <v>17593</v>
      </c>
      <c r="T6159" t="s">
        <v>17901</v>
      </c>
      <c r="U6159" t="s">
        <v>15317</v>
      </c>
    </row>
    <row r="6160" spans="1:21" x14ac:dyDescent="0.25">
      <c r="A6160">
        <v>2012</v>
      </c>
      <c r="B6160">
        <v>16</v>
      </c>
      <c r="C6160" t="s">
        <v>20</v>
      </c>
      <c r="D6160" t="s">
        <v>2287</v>
      </c>
      <c r="G6160" t="s">
        <v>13106</v>
      </c>
      <c r="H6160" t="s">
        <v>14393</v>
      </c>
      <c r="I6160">
        <v>0</v>
      </c>
      <c r="J6160">
        <v>0</v>
      </c>
      <c r="K6160">
        <v>164.3332911</v>
      </c>
      <c r="P6160" t="s">
        <v>16903</v>
      </c>
      <c r="Q6160" t="s">
        <v>15336</v>
      </c>
      <c r="R6160" t="s">
        <v>17853</v>
      </c>
      <c r="S6160" t="s">
        <v>17593</v>
      </c>
      <c r="T6160" t="s">
        <v>17854</v>
      </c>
      <c r="U6160" t="s">
        <v>15317</v>
      </c>
    </row>
    <row r="6161" spans="1:21" x14ac:dyDescent="0.25">
      <c r="A6161">
        <v>2012</v>
      </c>
      <c r="B6161">
        <v>16</v>
      </c>
      <c r="C6161" t="s">
        <v>20</v>
      </c>
      <c r="D6161" t="s">
        <v>2403</v>
      </c>
      <c r="E6161" t="s">
        <v>4495</v>
      </c>
      <c r="F6161" t="s">
        <v>8565</v>
      </c>
      <c r="G6161" t="s">
        <v>13278</v>
      </c>
      <c r="H6161" t="s">
        <v>14800</v>
      </c>
      <c r="I6161">
        <v>980.46131800000001</v>
      </c>
      <c r="J6161">
        <v>0</v>
      </c>
      <c r="K6161">
        <v>556.1312513700002</v>
      </c>
      <c r="L6161" t="s">
        <v>17592</v>
      </c>
      <c r="M6161" t="s">
        <v>17593</v>
      </c>
      <c r="P6161" t="s">
        <v>15343</v>
      </c>
      <c r="Q6161" t="s">
        <v>15252</v>
      </c>
      <c r="R6161" t="s">
        <v>19012</v>
      </c>
      <c r="S6161" t="s">
        <v>18288</v>
      </c>
      <c r="T6161" t="s">
        <v>19013</v>
      </c>
      <c r="U6161" t="s">
        <v>15317</v>
      </c>
    </row>
    <row r="6162" spans="1:21" x14ac:dyDescent="0.25">
      <c r="A6162">
        <v>2012</v>
      </c>
      <c r="B6162">
        <v>16</v>
      </c>
      <c r="C6162" t="s">
        <v>20</v>
      </c>
      <c r="D6162" t="s">
        <v>2526</v>
      </c>
      <c r="G6162" t="s">
        <v>13459</v>
      </c>
      <c r="H6162" t="s">
        <v>14393</v>
      </c>
      <c r="I6162">
        <v>49.451847000000001</v>
      </c>
      <c r="J6162">
        <v>0</v>
      </c>
      <c r="K6162">
        <v>77.74660007</v>
      </c>
      <c r="R6162" t="s">
        <v>17853</v>
      </c>
      <c r="S6162" t="s">
        <v>17593</v>
      </c>
      <c r="T6162" t="s">
        <v>17594</v>
      </c>
      <c r="U6162" t="s">
        <v>15317</v>
      </c>
    </row>
    <row r="6163" spans="1:21" x14ac:dyDescent="0.25">
      <c r="A6163">
        <v>2012</v>
      </c>
      <c r="B6163">
        <v>16</v>
      </c>
      <c r="C6163" t="s">
        <v>20</v>
      </c>
      <c r="D6163" t="s">
        <v>2527</v>
      </c>
      <c r="G6163" t="s">
        <v>13460</v>
      </c>
      <c r="H6163" t="s">
        <v>14393</v>
      </c>
      <c r="I6163">
        <v>11</v>
      </c>
      <c r="J6163">
        <v>0</v>
      </c>
      <c r="K6163">
        <v>57.831489989999987</v>
      </c>
      <c r="R6163" t="s">
        <v>17853</v>
      </c>
      <c r="S6163" t="s">
        <v>17593</v>
      </c>
      <c r="T6163" t="s">
        <v>17594</v>
      </c>
      <c r="U6163" t="s">
        <v>15317</v>
      </c>
    </row>
    <row r="6164" spans="1:21" x14ac:dyDescent="0.25">
      <c r="A6164">
        <v>2012</v>
      </c>
      <c r="B6164">
        <v>16</v>
      </c>
      <c r="C6164" t="s">
        <v>20</v>
      </c>
      <c r="D6164" t="s">
        <v>2528</v>
      </c>
      <c r="E6164" t="s">
        <v>4496</v>
      </c>
      <c r="F6164" t="s">
        <v>8566</v>
      </c>
      <c r="G6164" t="s">
        <v>13461</v>
      </c>
      <c r="H6164" t="s">
        <v>14393</v>
      </c>
      <c r="I6164">
        <v>1552.795586</v>
      </c>
      <c r="J6164">
        <v>0</v>
      </c>
      <c r="K6164">
        <v>1232.030841179999</v>
      </c>
      <c r="L6164" t="s">
        <v>19014</v>
      </c>
      <c r="M6164" t="s">
        <v>18538</v>
      </c>
      <c r="N6164" t="s">
        <v>16987</v>
      </c>
      <c r="O6164" t="s">
        <v>15243</v>
      </c>
      <c r="R6164" t="s">
        <v>17853</v>
      </c>
      <c r="S6164" t="s">
        <v>17593</v>
      </c>
      <c r="T6164" t="s">
        <v>17901</v>
      </c>
      <c r="U6164" t="s">
        <v>15317</v>
      </c>
    </row>
    <row r="6165" spans="1:21" x14ac:dyDescent="0.25">
      <c r="A6165">
        <v>2012</v>
      </c>
      <c r="B6165">
        <v>16</v>
      </c>
      <c r="C6165" t="s">
        <v>22</v>
      </c>
      <c r="D6165" t="s">
        <v>1060</v>
      </c>
      <c r="G6165" t="s">
        <v>10941</v>
      </c>
      <c r="H6165" t="s">
        <v>14221</v>
      </c>
      <c r="I6165">
        <v>2184.2006379999998</v>
      </c>
      <c r="J6165">
        <v>0</v>
      </c>
      <c r="K6165">
        <v>2442.898751379998</v>
      </c>
      <c r="U6165" t="s">
        <v>15316</v>
      </c>
    </row>
    <row r="6166" spans="1:21" x14ac:dyDescent="0.25">
      <c r="A6166">
        <v>2012</v>
      </c>
      <c r="B6166">
        <v>16</v>
      </c>
      <c r="C6166" t="s">
        <v>39</v>
      </c>
      <c r="D6166" t="s">
        <v>2288</v>
      </c>
      <c r="G6166" t="s">
        <v>13107</v>
      </c>
      <c r="H6166" t="s">
        <v>14393</v>
      </c>
      <c r="I6166">
        <v>186.50502399999999</v>
      </c>
      <c r="J6166">
        <v>0</v>
      </c>
      <c r="K6166">
        <v>219.84716793000001</v>
      </c>
      <c r="P6166" t="s">
        <v>15211</v>
      </c>
      <c r="Q6166" t="s">
        <v>15250</v>
      </c>
      <c r="R6166" t="s">
        <v>17853</v>
      </c>
      <c r="S6166" t="s">
        <v>17593</v>
      </c>
      <c r="T6166" t="s">
        <v>18549</v>
      </c>
      <c r="U6166" t="s">
        <v>15317</v>
      </c>
    </row>
    <row r="6167" spans="1:21" x14ac:dyDescent="0.25">
      <c r="A6167">
        <v>2012</v>
      </c>
      <c r="B6167">
        <v>16</v>
      </c>
      <c r="C6167" t="s">
        <v>23</v>
      </c>
      <c r="D6167" t="s">
        <v>1061</v>
      </c>
      <c r="G6167" t="s">
        <v>10942</v>
      </c>
      <c r="H6167" t="s">
        <v>14222</v>
      </c>
      <c r="I6167">
        <v>142.959048</v>
      </c>
      <c r="J6167">
        <v>0</v>
      </c>
      <c r="K6167">
        <v>132.99493492999991</v>
      </c>
      <c r="U6167" t="s">
        <v>15316</v>
      </c>
    </row>
    <row r="6168" spans="1:21" x14ac:dyDescent="0.25">
      <c r="A6168">
        <v>2012</v>
      </c>
      <c r="B6168">
        <v>16</v>
      </c>
      <c r="C6168" t="s">
        <v>24</v>
      </c>
      <c r="D6168" t="s">
        <v>1063</v>
      </c>
      <c r="E6168" t="s">
        <v>4497</v>
      </c>
      <c r="F6168" t="s">
        <v>8567</v>
      </c>
      <c r="G6168" t="s">
        <v>13108</v>
      </c>
      <c r="H6168" t="s">
        <v>14393</v>
      </c>
      <c r="I6168">
        <v>114.245651</v>
      </c>
      <c r="J6168">
        <v>0</v>
      </c>
      <c r="K6168">
        <v>103.86701784</v>
      </c>
      <c r="L6168" t="s">
        <v>18781</v>
      </c>
      <c r="M6168" t="s">
        <v>17574</v>
      </c>
      <c r="N6168" t="s">
        <v>19015</v>
      </c>
      <c r="O6168" t="s">
        <v>17574</v>
      </c>
      <c r="R6168" t="s">
        <v>17853</v>
      </c>
      <c r="S6168" t="s">
        <v>17593</v>
      </c>
      <c r="T6168" t="s">
        <v>17594</v>
      </c>
      <c r="U6168" t="s">
        <v>15317</v>
      </c>
    </row>
    <row r="6169" spans="1:21" x14ac:dyDescent="0.25">
      <c r="A6169">
        <v>2012</v>
      </c>
      <c r="B6169">
        <v>16</v>
      </c>
      <c r="C6169" t="s">
        <v>24</v>
      </c>
      <c r="D6169" t="s">
        <v>1064</v>
      </c>
      <c r="E6169" t="s">
        <v>4498</v>
      </c>
      <c r="F6169" t="s">
        <v>8568</v>
      </c>
      <c r="G6169" t="s">
        <v>13462</v>
      </c>
      <c r="H6169" t="s">
        <v>14395</v>
      </c>
      <c r="I6169">
        <v>435.15890000000002</v>
      </c>
      <c r="J6169">
        <v>0</v>
      </c>
      <c r="K6169">
        <v>333.37366818999959</v>
      </c>
      <c r="L6169" t="s">
        <v>17861</v>
      </c>
      <c r="M6169" t="s">
        <v>17574</v>
      </c>
      <c r="R6169" t="s">
        <v>17861</v>
      </c>
      <c r="S6169" t="s">
        <v>17574</v>
      </c>
      <c r="T6169" t="s">
        <v>16979</v>
      </c>
      <c r="U6169" t="s">
        <v>15317</v>
      </c>
    </row>
    <row r="6170" spans="1:21" x14ac:dyDescent="0.25">
      <c r="A6170">
        <v>2012</v>
      </c>
      <c r="B6170">
        <v>16</v>
      </c>
      <c r="C6170" t="s">
        <v>24</v>
      </c>
      <c r="D6170" t="s">
        <v>1067</v>
      </c>
      <c r="E6170" t="s">
        <v>4499</v>
      </c>
      <c r="F6170" t="s">
        <v>8569</v>
      </c>
      <c r="G6170" t="s">
        <v>12615</v>
      </c>
      <c r="H6170" t="s">
        <v>14716</v>
      </c>
      <c r="I6170">
        <v>9.6322880000000008</v>
      </c>
      <c r="J6170">
        <v>0</v>
      </c>
      <c r="K6170">
        <v>3.4960629499999998</v>
      </c>
      <c r="L6170" t="s">
        <v>19016</v>
      </c>
      <c r="M6170" t="s">
        <v>17574</v>
      </c>
      <c r="N6170" t="s">
        <v>16952</v>
      </c>
      <c r="O6170" t="s">
        <v>15238</v>
      </c>
      <c r="P6170" t="s">
        <v>15223</v>
      </c>
      <c r="Q6170" t="s">
        <v>15336</v>
      </c>
      <c r="R6170" t="s">
        <v>17880</v>
      </c>
      <c r="S6170" t="s">
        <v>17881</v>
      </c>
      <c r="T6170" t="s">
        <v>19017</v>
      </c>
      <c r="U6170" t="s">
        <v>15317</v>
      </c>
    </row>
    <row r="6171" spans="1:21" x14ac:dyDescent="0.25">
      <c r="A6171">
        <v>2012</v>
      </c>
      <c r="B6171">
        <v>16</v>
      </c>
      <c r="C6171" t="s">
        <v>24</v>
      </c>
      <c r="D6171" t="s">
        <v>2404</v>
      </c>
      <c r="G6171" t="s">
        <v>13280</v>
      </c>
      <c r="H6171" t="s">
        <v>14395</v>
      </c>
      <c r="I6171">
        <v>510.915325</v>
      </c>
      <c r="J6171">
        <v>0</v>
      </c>
      <c r="K6171">
        <v>0</v>
      </c>
      <c r="R6171" t="s">
        <v>17861</v>
      </c>
      <c r="S6171" t="s">
        <v>17574</v>
      </c>
      <c r="T6171" t="s">
        <v>16979</v>
      </c>
      <c r="U6171" t="s">
        <v>15317</v>
      </c>
    </row>
    <row r="6172" spans="1:21" x14ac:dyDescent="0.25">
      <c r="A6172">
        <v>2012</v>
      </c>
      <c r="B6172">
        <v>16</v>
      </c>
      <c r="C6172" t="s">
        <v>21</v>
      </c>
      <c r="D6172" t="s">
        <v>1856</v>
      </c>
      <c r="E6172" t="s">
        <v>4500</v>
      </c>
      <c r="F6172" t="s">
        <v>8570</v>
      </c>
      <c r="G6172" t="s">
        <v>12443</v>
      </c>
      <c r="H6172" t="s">
        <v>14801</v>
      </c>
      <c r="I6172">
        <v>374.30066799999997</v>
      </c>
      <c r="J6172">
        <v>0</v>
      </c>
      <c r="K6172">
        <v>351.58597041000002</v>
      </c>
      <c r="R6172" t="s">
        <v>19018</v>
      </c>
      <c r="S6172" t="s">
        <v>18288</v>
      </c>
      <c r="T6172" t="s">
        <v>18275</v>
      </c>
      <c r="U6172" t="s">
        <v>15317</v>
      </c>
    </row>
    <row r="6173" spans="1:21" x14ac:dyDescent="0.25">
      <c r="A6173">
        <v>2012</v>
      </c>
      <c r="B6173">
        <v>16</v>
      </c>
      <c r="C6173" t="s">
        <v>21</v>
      </c>
      <c r="D6173" t="s">
        <v>2529</v>
      </c>
      <c r="G6173" t="s">
        <v>13463</v>
      </c>
      <c r="H6173" t="s">
        <v>14802</v>
      </c>
      <c r="I6173">
        <v>242.47</v>
      </c>
      <c r="J6173">
        <v>0</v>
      </c>
      <c r="K6173">
        <v>629.53239037000003</v>
      </c>
      <c r="R6173" t="s">
        <v>19019</v>
      </c>
      <c r="S6173" t="s">
        <v>17593</v>
      </c>
      <c r="T6173" t="s">
        <v>17594</v>
      </c>
      <c r="U6173" t="s">
        <v>15317</v>
      </c>
    </row>
    <row r="6174" spans="1:21" x14ac:dyDescent="0.25">
      <c r="A6174">
        <v>2012</v>
      </c>
      <c r="B6174">
        <v>16</v>
      </c>
      <c r="C6174" t="s">
        <v>29</v>
      </c>
      <c r="D6174" t="s">
        <v>1085</v>
      </c>
      <c r="E6174" t="s">
        <v>3726</v>
      </c>
      <c r="F6174" t="s">
        <v>8571</v>
      </c>
      <c r="G6174" t="s">
        <v>12619</v>
      </c>
      <c r="H6174" t="s">
        <v>14396</v>
      </c>
      <c r="I6174">
        <v>210</v>
      </c>
      <c r="J6174">
        <v>0</v>
      </c>
      <c r="K6174">
        <v>205.86936582000001</v>
      </c>
      <c r="L6174" t="s">
        <v>17888</v>
      </c>
      <c r="M6174" t="s">
        <v>17593</v>
      </c>
      <c r="N6174" t="s">
        <v>18557</v>
      </c>
      <c r="O6174" t="s">
        <v>17570</v>
      </c>
      <c r="R6174" t="s">
        <v>17866</v>
      </c>
      <c r="S6174" t="s">
        <v>17867</v>
      </c>
      <c r="T6174" t="s">
        <v>18275</v>
      </c>
      <c r="U6174" t="s">
        <v>15317</v>
      </c>
    </row>
    <row r="6175" spans="1:21" x14ac:dyDescent="0.25">
      <c r="A6175">
        <v>2012</v>
      </c>
      <c r="B6175">
        <v>16</v>
      </c>
      <c r="C6175" t="s">
        <v>29</v>
      </c>
      <c r="D6175" t="s">
        <v>1086</v>
      </c>
      <c r="E6175" t="s">
        <v>4501</v>
      </c>
      <c r="F6175" t="s">
        <v>8572</v>
      </c>
      <c r="G6175" t="s">
        <v>11918</v>
      </c>
      <c r="H6175" t="s">
        <v>14393</v>
      </c>
      <c r="I6175">
        <v>56.658769999999997</v>
      </c>
      <c r="J6175">
        <v>0</v>
      </c>
      <c r="K6175">
        <v>52.502376030000001</v>
      </c>
      <c r="L6175" t="s">
        <v>17855</v>
      </c>
      <c r="M6175" t="s">
        <v>17856</v>
      </c>
      <c r="P6175" t="s">
        <v>17855</v>
      </c>
      <c r="Q6175" t="s">
        <v>17856</v>
      </c>
      <c r="R6175" t="s">
        <v>17853</v>
      </c>
      <c r="S6175" t="s">
        <v>17593</v>
      </c>
      <c r="T6175" s="124" t="s">
        <v>19020</v>
      </c>
      <c r="U6175" s="124" t="s">
        <v>15317</v>
      </c>
    </row>
    <row r="6176" spans="1:21" x14ac:dyDescent="0.25">
      <c r="A6176">
        <v>2012</v>
      </c>
      <c r="B6176">
        <v>16</v>
      </c>
      <c r="C6176" t="s">
        <v>29</v>
      </c>
      <c r="D6176" t="s">
        <v>1088</v>
      </c>
      <c r="E6176" t="s">
        <v>3100</v>
      </c>
      <c r="F6176" t="s">
        <v>7776</v>
      </c>
      <c r="G6176" t="s">
        <v>11172</v>
      </c>
      <c r="H6176" t="s">
        <v>14803</v>
      </c>
      <c r="I6176">
        <v>550</v>
      </c>
      <c r="J6176">
        <v>0</v>
      </c>
      <c r="K6176">
        <v>609.16323671000009</v>
      </c>
      <c r="N6176" t="s">
        <v>17972</v>
      </c>
      <c r="O6176" t="s">
        <v>17486</v>
      </c>
      <c r="P6176" t="s">
        <v>16963</v>
      </c>
      <c r="Q6176" t="s">
        <v>15239</v>
      </c>
      <c r="R6176" t="s">
        <v>19021</v>
      </c>
      <c r="S6176" t="s">
        <v>18288</v>
      </c>
      <c r="T6176" t="s">
        <v>18560</v>
      </c>
      <c r="U6176" t="s">
        <v>15317</v>
      </c>
    </row>
    <row r="6177" spans="1:21" x14ac:dyDescent="0.25">
      <c r="A6177">
        <v>2012</v>
      </c>
      <c r="B6177">
        <v>16</v>
      </c>
      <c r="C6177" t="s">
        <v>29</v>
      </c>
      <c r="D6177" t="s">
        <v>1089</v>
      </c>
      <c r="E6177" t="s">
        <v>4105</v>
      </c>
      <c r="F6177" t="s">
        <v>8145</v>
      </c>
      <c r="G6177" t="s">
        <v>11920</v>
      </c>
      <c r="H6177" t="s">
        <v>14393</v>
      </c>
      <c r="I6177">
        <v>5098.0824970000003</v>
      </c>
      <c r="J6177">
        <v>0</v>
      </c>
      <c r="K6177">
        <v>5710.2105769800019</v>
      </c>
      <c r="L6177" t="s">
        <v>17293</v>
      </c>
      <c r="M6177" t="s">
        <v>17870</v>
      </c>
      <c r="N6177" t="s">
        <v>18785</v>
      </c>
      <c r="O6177" t="s">
        <v>17870</v>
      </c>
      <c r="P6177" t="s">
        <v>17869</v>
      </c>
      <c r="Q6177" t="s">
        <v>17870</v>
      </c>
      <c r="R6177" t="s">
        <v>17853</v>
      </c>
      <c r="S6177" t="s">
        <v>17593</v>
      </c>
      <c r="T6177" s="124" t="s">
        <v>17895</v>
      </c>
      <c r="U6177" s="124" t="s">
        <v>15317</v>
      </c>
    </row>
    <row r="6178" spans="1:21" x14ac:dyDescent="0.25">
      <c r="A6178">
        <v>2012</v>
      </c>
      <c r="B6178">
        <v>16</v>
      </c>
      <c r="C6178" t="s">
        <v>29</v>
      </c>
      <c r="D6178" t="s">
        <v>1090</v>
      </c>
      <c r="E6178" t="s">
        <v>4106</v>
      </c>
      <c r="F6178" t="s">
        <v>8146</v>
      </c>
      <c r="G6178" t="s">
        <v>11921</v>
      </c>
      <c r="H6178" t="s">
        <v>14393</v>
      </c>
      <c r="I6178">
        <v>2687.2413969999998</v>
      </c>
      <c r="J6178">
        <v>0</v>
      </c>
      <c r="K6178">
        <v>2646.1063995500008</v>
      </c>
      <c r="L6178" t="s">
        <v>17869</v>
      </c>
      <c r="M6178" t="s">
        <v>17870</v>
      </c>
      <c r="N6178" t="s">
        <v>18786</v>
      </c>
      <c r="O6178" t="s">
        <v>17897</v>
      </c>
      <c r="P6178" t="s">
        <v>17898</v>
      </c>
      <c r="Q6178" t="s">
        <v>17870</v>
      </c>
      <c r="R6178" t="s">
        <v>17853</v>
      </c>
      <c r="S6178" t="s">
        <v>17593</v>
      </c>
      <c r="T6178" s="124" t="s">
        <v>17899</v>
      </c>
      <c r="U6178" s="124" t="s">
        <v>15317</v>
      </c>
    </row>
    <row r="6179" spans="1:21" x14ac:dyDescent="0.25">
      <c r="A6179">
        <v>2012</v>
      </c>
      <c r="B6179">
        <v>16</v>
      </c>
      <c r="C6179" t="s">
        <v>29</v>
      </c>
      <c r="D6179" t="s">
        <v>1094</v>
      </c>
      <c r="E6179" t="s">
        <v>3436</v>
      </c>
      <c r="F6179" t="s">
        <v>8147</v>
      </c>
      <c r="G6179" t="s">
        <v>13282</v>
      </c>
      <c r="H6179" t="s">
        <v>14393</v>
      </c>
      <c r="I6179">
        <v>1803.80501</v>
      </c>
      <c r="J6179">
        <v>0</v>
      </c>
      <c r="K6179">
        <v>2287.10013273</v>
      </c>
      <c r="L6179" t="s">
        <v>18276</v>
      </c>
      <c r="M6179" t="s">
        <v>17572</v>
      </c>
      <c r="N6179" t="s">
        <v>17025</v>
      </c>
      <c r="O6179" t="s">
        <v>15243</v>
      </c>
      <c r="R6179" t="s">
        <v>17853</v>
      </c>
      <c r="S6179" t="s">
        <v>17593</v>
      </c>
      <c r="T6179" t="s">
        <v>17901</v>
      </c>
      <c r="U6179" t="s">
        <v>15317</v>
      </c>
    </row>
    <row r="6180" spans="1:21" x14ac:dyDescent="0.25">
      <c r="A6180">
        <v>2012</v>
      </c>
      <c r="B6180">
        <v>16</v>
      </c>
      <c r="C6180" t="s">
        <v>29</v>
      </c>
      <c r="D6180" t="s">
        <v>1857</v>
      </c>
      <c r="E6180" t="s">
        <v>3732</v>
      </c>
      <c r="F6180" t="s">
        <v>7781</v>
      </c>
      <c r="G6180" t="s">
        <v>12621</v>
      </c>
      <c r="H6180" t="s">
        <v>14393</v>
      </c>
      <c r="I6180">
        <v>1106.5343069999999</v>
      </c>
      <c r="J6180">
        <v>0</v>
      </c>
      <c r="K6180">
        <v>1067.69098867</v>
      </c>
      <c r="L6180" t="s">
        <v>18562</v>
      </c>
      <c r="M6180" t="s">
        <v>17905</v>
      </c>
      <c r="N6180" t="s">
        <v>15184</v>
      </c>
      <c r="O6180" t="s">
        <v>15242</v>
      </c>
      <c r="P6180" t="s">
        <v>15293</v>
      </c>
      <c r="Q6180" t="s">
        <v>15242</v>
      </c>
      <c r="R6180" t="s">
        <v>17853</v>
      </c>
      <c r="S6180" t="s">
        <v>17593</v>
      </c>
      <c r="T6180" t="s">
        <v>17901</v>
      </c>
      <c r="U6180" t="s">
        <v>15317</v>
      </c>
    </row>
    <row r="6181" spans="1:21" x14ac:dyDescent="0.25">
      <c r="A6181">
        <v>2012</v>
      </c>
      <c r="B6181">
        <v>16</v>
      </c>
      <c r="C6181" t="s">
        <v>29</v>
      </c>
      <c r="D6181" t="s">
        <v>1858</v>
      </c>
      <c r="E6181" t="s">
        <v>4502</v>
      </c>
      <c r="F6181" t="s">
        <v>7782</v>
      </c>
      <c r="G6181" t="s">
        <v>13284</v>
      </c>
      <c r="H6181" t="s">
        <v>14393</v>
      </c>
      <c r="I6181">
        <v>1843.5901269999999</v>
      </c>
      <c r="J6181">
        <v>0</v>
      </c>
      <c r="K6181">
        <v>1864.7308721500001</v>
      </c>
      <c r="L6181" t="s">
        <v>17926</v>
      </c>
      <c r="M6181" t="s">
        <v>17927</v>
      </c>
      <c r="N6181" t="s">
        <v>18298</v>
      </c>
      <c r="O6181" t="s">
        <v>17885</v>
      </c>
      <c r="P6181" t="s">
        <v>17884</v>
      </c>
      <c r="Q6181" t="s">
        <v>17885</v>
      </c>
      <c r="R6181" t="s">
        <v>17853</v>
      </c>
      <c r="S6181" t="s">
        <v>17593</v>
      </c>
      <c r="T6181" s="124" t="s">
        <v>18788</v>
      </c>
      <c r="U6181" s="124" t="s">
        <v>15317</v>
      </c>
    </row>
    <row r="6182" spans="1:21" x14ac:dyDescent="0.25">
      <c r="A6182">
        <v>2012</v>
      </c>
      <c r="B6182">
        <v>16</v>
      </c>
      <c r="C6182" t="s">
        <v>29</v>
      </c>
      <c r="D6182" t="s">
        <v>2530</v>
      </c>
      <c r="E6182" t="s">
        <v>4503</v>
      </c>
      <c r="F6182" t="s">
        <v>8573</v>
      </c>
      <c r="G6182" t="s">
        <v>13464</v>
      </c>
      <c r="H6182" t="s">
        <v>14404</v>
      </c>
      <c r="I6182">
        <v>1986.4</v>
      </c>
      <c r="J6182">
        <v>0</v>
      </c>
      <c r="K6182">
        <v>2865.7675980300019</v>
      </c>
      <c r="L6182" t="s">
        <v>17921</v>
      </c>
      <c r="M6182" t="s">
        <v>17574</v>
      </c>
      <c r="N6182" t="s">
        <v>19022</v>
      </c>
      <c r="O6182" t="s">
        <v>17570</v>
      </c>
      <c r="R6182" t="s">
        <v>17887</v>
      </c>
      <c r="S6182" t="s">
        <v>15336</v>
      </c>
      <c r="T6182" t="s">
        <v>17594</v>
      </c>
      <c r="U6182" t="s">
        <v>15317</v>
      </c>
    </row>
    <row r="6183" spans="1:21" x14ac:dyDescent="0.25">
      <c r="A6183">
        <v>2012</v>
      </c>
      <c r="B6183">
        <v>16</v>
      </c>
      <c r="C6183" t="s">
        <v>30</v>
      </c>
      <c r="D6183" t="s">
        <v>1106</v>
      </c>
      <c r="E6183" t="s">
        <v>4504</v>
      </c>
      <c r="F6183" t="s">
        <v>8574</v>
      </c>
      <c r="G6183" t="s">
        <v>11936</v>
      </c>
      <c r="H6183" t="s">
        <v>14393</v>
      </c>
      <c r="I6183">
        <v>10</v>
      </c>
      <c r="J6183">
        <v>0</v>
      </c>
      <c r="K6183">
        <v>1868.59808499</v>
      </c>
      <c r="L6183" t="s">
        <v>17869</v>
      </c>
      <c r="M6183" t="s">
        <v>17870</v>
      </c>
      <c r="R6183" t="s">
        <v>17853</v>
      </c>
      <c r="S6183" t="s">
        <v>17593</v>
      </c>
      <c r="T6183" t="s">
        <v>17871</v>
      </c>
      <c r="U6183" t="s">
        <v>15317</v>
      </c>
    </row>
    <row r="6184" spans="1:21" x14ac:dyDescent="0.25">
      <c r="A6184">
        <v>2012</v>
      </c>
      <c r="B6184">
        <v>16</v>
      </c>
      <c r="C6184" t="s">
        <v>30</v>
      </c>
      <c r="D6184" t="s">
        <v>1112</v>
      </c>
      <c r="E6184" t="s">
        <v>4111</v>
      </c>
      <c r="F6184" t="s">
        <v>8152</v>
      </c>
      <c r="G6184" t="s">
        <v>13465</v>
      </c>
      <c r="H6184" t="s">
        <v>14393</v>
      </c>
      <c r="I6184">
        <v>0</v>
      </c>
      <c r="J6184">
        <v>0</v>
      </c>
      <c r="K6184">
        <v>2821.8500819999999</v>
      </c>
      <c r="N6184" t="s">
        <v>17898</v>
      </c>
      <c r="O6184" t="s">
        <v>17870</v>
      </c>
      <c r="R6184" t="s">
        <v>17853</v>
      </c>
      <c r="S6184" t="s">
        <v>17593</v>
      </c>
      <c r="T6184" t="s">
        <v>17871</v>
      </c>
      <c r="U6184" t="s">
        <v>15317</v>
      </c>
    </row>
    <row r="6185" spans="1:21" x14ac:dyDescent="0.25">
      <c r="A6185">
        <v>2012</v>
      </c>
      <c r="B6185">
        <v>16</v>
      </c>
      <c r="C6185" t="s">
        <v>30</v>
      </c>
      <c r="D6185" t="s">
        <v>1113</v>
      </c>
      <c r="E6185" t="s">
        <v>4505</v>
      </c>
      <c r="F6185" t="s">
        <v>8575</v>
      </c>
      <c r="G6185" t="s">
        <v>13466</v>
      </c>
      <c r="H6185" t="s">
        <v>14393</v>
      </c>
      <c r="I6185">
        <v>0</v>
      </c>
      <c r="J6185">
        <v>0</v>
      </c>
      <c r="K6185">
        <v>153.622243</v>
      </c>
      <c r="L6185" t="s">
        <v>19023</v>
      </c>
      <c r="M6185" t="s">
        <v>17927</v>
      </c>
      <c r="P6185" t="s">
        <v>17926</v>
      </c>
      <c r="Q6185" t="s">
        <v>17927</v>
      </c>
      <c r="R6185" t="s">
        <v>17853</v>
      </c>
      <c r="S6185" t="s">
        <v>17593</v>
      </c>
      <c r="T6185" t="s">
        <v>17928</v>
      </c>
      <c r="U6185" t="s">
        <v>15317</v>
      </c>
    </row>
    <row r="6186" spans="1:21" x14ac:dyDescent="0.25">
      <c r="A6186">
        <v>2012</v>
      </c>
      <c r="B6186">
        <v>16</v>
      </c>
      <c r="C6186" t="s">
        <v>30</v>
      </c>
      <c r="D6186" t="s">
        <v>1114</v>
      </c>
      <c r="E6186" t="s">
        <v>3738</v>
      </c>
      <c r="F6186" t="s">
        <v>8576</v>
      </c>
      <c r="G6186" t="s">
        <v>11944</v>
      </c>
      <c r="H6186" t="s">
        <v>14396</v>
      </c>
      <c r="I6186">
        <v>30</v>
      </c>
      <c r="J6186">
        <v>0</v>
      </c>
      <c r="K6186">
        <v>28.084923700000001</v>
      </c>
      <c r="L6186" t="s">
        <v>15209</v>
      </c>
      <c r="M6186" t="s">
        <v>15336</v>
      </c>
      <c r="N6186" t="s">
        <v>15345</v>
      </c>
      <c r="O6186" t="s">
        <v>15242</v>
      </c>
      <c r="R6186" t="s">
        <v>17866</v>
      </c>
      <c r="S6186" t="s">
        <v>17867</v>
      </c>
      <c r="T6186" t="s">
        <v>19024</v>
      </c>
      <c r="U6186" t="s">
        <v>15317</v>
      </c>
    </row>
    <row r="6187" spans="1:21" x14ac:dyDescent="0.25">
      <c r="A6187">
        <v>2012</v>
      </c>
      <c r="B6187">
        <v>16</v>
      </c>
      <c r="C6187" t="s">
        <v>30</v>
      </c>
      <c r="D6187" t="s">
        <v>1860</v>
      </c>
      <c r="E6187" t="s">
        <v>3739</v>
      </c>
      <c r="F6187" t="s">
        <v>8577</v>
      </c>
      <c r="G6187" t="s">
        <v>11865</v>
      </c>
      <c r="H6187" t="s">
        <v>14393</v>
      </c>
      <c r="I6187">
        <v>27.065346999999999</v>
      </c>
      <c r="J6187">
        <v>0</v>
      </c>
      <c r="K6187">
        <v>23.79481977</v>
      </c>
      <c r="P6187" t="s">
        <v>15349</v>
      </c>
      <c r="Q6187" t="s">
        <v>15336</v>
      </c>
      <c r="R6187" t="s">
        <v>17853</v>
      </c>
      <c r="S6187" t="s">
        <v>17593</v>
      </c>
      <c r="T6187" t="s">
        <v>17854</v>
      </c>
      <c r="U6187" t="s">
        <v>15317</v>
      </c>
    </row>
    <row r="6188" spans="1:21" x14ac:dyDescent="0.25">
      <c r="A6188">
        <v>2012</v>
      </c>
      <c r="B6188">
        <v>16</v>
      </c>
      <c r="C6188" t="s">
        <v>30</v>
      </c>
      <c r="D6188" t="s">
        <v>1861</v>
      </c>
      <c r="E6188" t="s">
        <v>4506</v>
      </c>
      <c r="F6188" t="s">
        <v>8578</v>
      </c>
      <c r="G6188" t="s">
        <v>12627</v>
      </c>
      <c r="H6188" t="s">
        <v>14395</v>
      </c>
      <c r="I6188">
        <v>531.74446499999999</v>
      </c>
      <c r="J6188">
        <v>0</v>
      </c>
      <c r="K6188">
        <v>646.19906854999988</v>
      </c>
      <c r="L6188" t="s">
        <v>19025</v>
      </c>
      <c r="M6188" t="s">
        <v>18543</v>
      </c>
      <c r="N6188" t="s">
        <v>18307</v>
      </c>
      <c r="O6188" t="s">
        <v>18308</v>
      </c>
      <c r="R6188" t="s">
        <v>17861</v>
      </c>
      <c r="S6188" t="s">
        <v>17574</v>
      </c>
      <c r="T6188" t="s">
        <v>18309</v>
      </c>
      <c r="U6188" t="s">
        <v>15317</v>
      </c>
    </row>
    <row r="6189" spans="1:21" x14ac:dyDescent="0.25">
      <c r="A6189">
        <v>2012</v>
      </c>
      <c r="B6189">
        <v>16</v>
      </c>
      <c r="C6189" t="s">
        <v>30</v>
      </c>
      <c r="D6189" t="s">
        <v>1863</v>
      </c>
      <c r="E6189" t="s">
        <v>4507</v>
      </c>
      <c r="F6189" t="s">
        <v>8579</v>
      </c>
      <c r="G6189" t="s">
        <v>12629</v>
      </c>
      <c r="H6189" t="s">
        <v>14393</v>
      </c>
      <c r="I6189">
        <v>42.797866999999997</v>
      </c>
      <c r="J6189">
        <v>0</v>
      </c>
      <c r="K6189">
        <v>51.229588</v>
      </c>
      <c r="R6189" t="s">
        <v>17853</v>
      </c>
      <c r="S6189" t="s">
        <v>17593</v>
      </c>
      <c r="T6189" t="s">
        <v>17594</v>
      </c>
      <c r="U6189" t="s">
        <v>15317</v>
      </c>
    </row>
    <row r="6190" spans="1:21" x14ac:dyDescent="0.25">
      <c r="A6190">
        <v>2012</v>
      </c>
      <c r="B6190">
        <v>16</v>
      </c>
      <c r="C6190" t="s">
        <v>30</v>
      </c>
      <c r="D6190" t="s">
        <v>2289</v>
      </c>
      <c r="E6190" t="s">
        <v>3741</v>
      </c>
      <c r="F6190" t="s">
        <v>7792</v>
      </c>
      <c r="G6190" t="s">
        <v>13287</v>
      </c>
      <c r="H6190" t="s">
        <v>14393</v>
      </c>
      <c r="I6190">
        <v>250.08</v>
      </c>
      <c r="J6190">
        <v>0</v>
      </c>
      <c r="K6190">
        <v>0</v>
      </c>
      <c r="L6190" t="s">
        <v>18570</v>
      </c>
      <c r="M6190" t="s">
        <v>18571</v>
      </c>
      <c r="P6190" t="s">
        <v>15184</v>
      </c>
      <c r="Q6190" t="s">
        <v>15242</v>
      </c>
      <c r="R6190" t="s">
        <v>17853</v>
      </c>
      <c r="S6190" t="s">
        <v>17593</v>
      </c>
      <c r="T6190" t="s">
        <v>18793</v>
      </c>
      <c r="U6190" t="s">
        <v>15317</v>
      </c>
    </row>
    <row r="6191" spans="1:21" x14ac:dyDescent="0.25">
      <c r="A6191">
        <v>2012</v>
      </c>
      <c r="B6191">
        <v>16</v>
      </c>
      <c r="C6191" t="s">
        <v>30</v>
      </c>
      <c r="D6191" t="s">
        <v>2290</v>
      </c>
      <c r="E6191" t="s">
        <v>4508</v>
      </c>
      <c r="F6191" t="s">
        <v>8157</v>
      </c>
      <c r="G6191" t="s">
        <v>13288</v>
      </c>
      <c r="H6191" t="s">
        <v>14396</v>
      </c>
      <c r="I6191">
        <v>156.62472</v>
      </c>
      <c r="J6191">
        <v>0</v>
      </c>
      <c r="K6191">
        <v>258.24044758999997</v>
      </c>
      <c r="L6191" t="s">
        <v>17027</v>
      </c>
      <c r="M6191" t="s">
        <v>17574</v>
      </c>
      <c r="N6191" t="s">
        <v>18794</v>
      </c>
      <c r="O6191" t="s">
        <v>17574</v>
      </c>
      <c r="P6191" t="s">
        <v>18574</v>
      </c>
      <c r="Q6191" t="s">
        <v>17593</v>
      </c>
      <c r="R6191" t="s">
        <v>17866</v>
      </c>
      <c r="S6191" t="s">
        <v>17867</v>
      </c>
      <c r="T6191" t="s">
        <v>18275</v>
      </c>
      <c r="U6191" t="s">
        <v>15317</v>
      </c>
    </row>
    <row r="6192" spans="1:21" x14ac:dyDescent="0.25">
      <c r="A6192">
        <v>2012</v>
      </c>
      <c r="B6192">
        <v>16</v>
      </c>
      <c r="C6192" t="s">
        <v>30</v>
      </c>
      <c r="D6192" t="s">
        <v>2405</v>
      </c>
      <c r="E6192" t="s">
        <v>4509</v>
      </c>
      <c r="F6192" t="s">
        <v>8580</v>
      </c>
      <c r="G6192" t="s">
        <v>13289</v>
      </c>
      <c r="H6192" t="s">
        <v>14396</v>
      </c>
      <c r="I6192">
        <v>41.188119999999998</v>
      </c>
      <c r="J6192">
        <v>0</v>
      </c>
      <c r="K6192">
        <v>99.077042709999986</v>
      </c>
      <c r="L6192" t="s">
        <v>18796</v>
      </c>
      <c r="M6192" t="s">
        <v>17593</v>
      </c>
      <c r="R6192" t="s">
        <v>17866</v>
      </c>
      <c r="S6192" t="s">
        <v>17867</v>
      </c>
      <c r="T6192" t="s">
        <v>18275</v>
      </c>
      <c r="U6192" t="s">
        <v>15317</v>
      </c>
    </row>
    <row r="6193" spans="1:21" x14ac:dyDescent="0.25">
      <c r="A6193">
        <v>2012</v>
      </c>
      <c r="B6193">
        <v>16</v>
      </c>
      <c r="C6193" t="s">
        <v>30</v>
      </c>
      <c r="D6193" t="s">
        <v>2406</v>
      </c>
      <c r="E6193" t="s">
        <v>4510</v>
      </c>
      <c r="F6193" t="s">
        <v>8581</v>
      </c>
      <c r="G6193" t="s">
        <v>13290</v>
      </c>
      <c r="H6193" t="s">
        <v>14804</v>
      </c>
      <c r="I6193">
        <v>211.46894599999999</v>
      </c>
      <c r="J6193">
        <v>0</v>
      </c>
      <c r="K6193">
        <v>732.18857405999995</v>
      </c>
      <c r="L6193" t="s">
        <v>18797</v>
      </c>
      <c r="M6193" t="s">
        <v>17574</v>
      </c>
      <c r="N6193" t="s">
        <v>19026</v>
      </c>
      <c r="O6193" t="s">
        <v>17574</v>
      </c>
      <c r="P6193" t="s">
        <v>18797</v>
      </c>
      <c r="Q6193" t="s">
        <v>17574</v>
      </c>
      <c r="R6193" t="s">
        <v>19027</v>
      </c>
      <c r="S6193" t="s">
        <v>19028</v>
      </c>
      <c r="T6193" t="s">
        <v>19029</v>
      </c>
      <c r="U6193" t="s">
        <v>15317</v>
      </c>
    </row>
    <row r="6194" spans="1:21" x14ac:dyDescent="0.25">
      <c r="A6194">
        <v>2012</v>
      </c>
      <c r="B6194">
        <v>16</v>
      </c>
      <c r="C6194" t="s">
        <v>30</v>
      </c>
      <c r="D6194" t="s">
        <v>2407</v>
      </c>
      <c r="E6194" t="s">
        <v>4511</v>
      </c>
      <c r="F6194" t="s">
        <v>8582</v>
      </c>
      <c r="G6194" t="s">
        <v>13291</v>
      </c>
      <c r="H6194" t="s">
        <v>14395</v>
      </c>
      <c r="I6194">
        <v>0</v>
      </c>
      <c r="J6194">
        <v>0</v>
      </c>
      <c r="K6194">
        <v>0.42</v>
      </c>
      <c r="L6194" t="s">
        <v>19030</v>
      </c>
      <c r="M6194" t="s">
        <v>19031</v>
      </c>
      <c r="N6194" t="s">
        <v>15193</v>
      </c>
      <c r="O6194" t="s">
        <v>15336</v>
      </c>
      <c r="P6194" t="s">
        <v>15193</v>
      </c>
      <c r="Q6194" t="s">
        <v>15336</v>
      </c>
      <c r="R6194" t="s">
        <v>17861</v>
      </c>
      <c r="S6194" t="s">
        <v>17574</v>
      </c>
      <c r="T6194" t="s">
        <v>19032</v>
      </c>
      <c r="U6194" t="s">
        <v>15317</v>
      </c>
    </row>
    <row r="6195" spans="1:21" x14ac:dyDescent="0.25">
      <c r="A6195">
        <v>2012</v>
      </c>
      <c r="B6195">
        <v>16</v>
      </c>
      <c r="C6195" t="s">
        <v>30</v>
      </c>
      <c r="D6195" t="s">
        <v>2408</v>
      </c>
      <c r="E6195" t="s">
        <v>4512</v>
      </c>
      <c r="F6195" t="s">
        <v>8583</v>
      </c>
      <c r="G6195" t="s">
        <v>13292</v>
      </c>
      <c r="H6195" t="s">
        <v>14396</v>
      </c>
      <c r="I6195">
        <v>20</v>
      </c>
      <c r="J6195">
        <v>0</v>
      </c>
      <c r="K6195">
        <v>19.879813899999998</v>
      </c>
      <c r="L6195" t="s">
        <v>18557</v>
      </c>
      <c r="M6195" t="s">
        <v>17570</v>
      </c>
      <c r="N6195" t="s">
        <v>18557</v>
      </c>
      <c r="O6195" t="s">
        <v>17570</v>
      </c>
      <c r="P6195" t="s">
        <v>18803</v>
      </c>
      <c r="Q6195" t="s">
        <v>17570</v>
      </c>
      <c r="R6195" t="s">
        <v>17866</v>
      </c>
      <c r="S6195" t="s">
        <v>17867</v>
      </c>
      <c r="T6195" t="s">
        <v>17868</v>
      </c>
      <c r="U6195" t="s">
        <v>15317</v>
      </c>
    </row>
    <row r="6196" spans="1:21" x14ac:dyDescent="0.25">
      <c r="A6196">
        <v>2012</v>
      </c>
      <c r="B6196">
        <v>16</v>
      </c>
      <c r="C6196" t="s">
        <v>30</v>
      </c>
      <c r="D6196" t="s">
        <v>2409</v>
      </c>
      <c r="E6196" t="s">
        <v>4119</v>
      </c>
      <c r="F6196" t="s">
        <v>8584</v>
      </c>
      <c r="G6196" t="s">
        <v>13293</v>
      </c>
      <c r="H6196" t="s">
        <v>14396</v>
      </c>
      <c r="I6196">
        <v>9.1999999999999993</v>
      </c>
      <c r="J6196">
        <v>0</v>
      </c>
      <c r="K6196">
        <v>20.644398450000001</v>
      </c>
      <c r="L6196" t="s">
        <v>18804</v>
      </c>
      <c r="M6196" t="s">
        <v>17574</v>
      </c>
      <c r="N6196" t="s">
        <v>16913</v>
      </c>
      <c r="O6196" t="s">
        <v>15336</v>
      </c>
      <c r="P6196" t="s">
        <v>15284</v>
      </c>
      <c r="Q6196" t="s">
        <v>15336</v>
      </c>
      <c r="R6196" t="s">
        <v>17866</v>
      </c>
      <c r="S6196" t="s">
        <v>17867</v>
      </c>
      <c r="T6196" t="s">
        <v>18275</v>
      </c>
      <c r="U6196" t="s">
        <v>15317</v>
      </c>
    </row>
    <row r="6197" spans="1:21" x14ac:dyDescent="0.25">
      <c r="A6197">
        <v>2012</v>
      </c>
      <c r="B6197">
        <v>16</v>
      </c>
      <c r="C6197" t="s">
        <v>30</v>
      </c>
      <c r="D6197" t="s">
        <v>2410</v>
      </c>
      <c r="E6197" t="s">
        <v>4120</v>
      </c>
      <c r="F6197" t="s">
        <v>8163</v>
      </c>
      <c r="G6197" t="s">
        <v>13294</v>
      </c>
      <c r="H6197" t="s">
        <v>14805</v>
      </c>
      <c r="I6197">
        <v>0</v>
      </c>
      <c r="J6197">
        <v>0</v>
      </c>
      <c r="K6197">
        <v>11.14</v>
      </c>
      <c r="R6197" t="s">
        <v>15415</v>
      </c>
      <c r="S6197" t="s">
        <v>17574</v>
      </c>
      <c r="T6197" t="s">
        <v>16979</v>
      </c>
      <c r="U6197" t="s">
        <v>15317</v>
      </c>
    </row>
    <row r="6198" spans="1:21" x14ac:dyDescent="0.25">
      <c r="A6198">
        <v>2012</v>
      </c>
      <c r="B6198">
        <v>16</v>
      </c>
      <c r="C6198" t="s">
        <v>30</v>
      </c>
      <c r="D6198" t="s">
        <v>2411</v>
      </c>
      <c r="E6198" t="s">
        <v>4513</v>
      </c>
      <c r="F6198" t="s">
        <v>8585</v>
      </c>
      <c r="G6198" t="s">
        <v>13295</v>
      </c>
      <c r="H6198" t="s">
        <v>14393</v>
      </c>
      <c r="I6198">
        <v>110</v>
      </c>
      <c r="J6198">
        <v>0</v>
      </c>
      <c r="K6198">
        <v>65.018100000000004</v>
      </c>
      <c r="L6198" t="s">
        <v>17859</v>
      </c>
      <c r="M6198" t="s">
        <v>17574</v>
      </c>
      <c r="P6198" t="s">
        <v>16830</v>
      </c>
      <c r="Q6198" t="s">
        <v>17574</v>
      </c>
      <c r="R6198" t="s">
        <v>17853</v>
      </c>
      <c r="S6198" t="s">
        <v>17593</v>
      </c>
      <c r="T6198" t="s">
        <v>17594</v>
      </c>
      <c r="U6198" t="s">
        <v>15317</v>
      </c>
    </row>
    <row r="6199" spans="1:21" x14ac:dyDescent="0.25">
      <c r="A6199">
        <v>2012</v>
      </c>
      <c r="B6199">
        <v>16</v>
      </c>
      <c r="C6199" t="s">
        <v>30</v>
      </c>
      <c r="D6199" t="s">
        <v>2412</v>
      </c>
      <c r="E6199" t="s">
        <v>4122</v>
      </c>
      <c r="F6199" t="s">
        <v>8586</v>
      </c>
      <c r="G6199" t="s">
        <v>13296</v>
      </c>
      <c r="H6199" t="s">
        <v>14396</v>
      </c>
      <c r="I6199">
        <v>34.836364000000003</v>
      </c>
      <c r="J6199">
        <v>0</v>
      </c>
      <c r="K6199">
        <v>31.170602509999998</v>
      </c>
      <c r="L6199" t="s">
        <v>15181</v>
      </c>
      <c r="M6199" t="s">
        <v>15237</v>
      </c>
      <c r="N6199" t="s">
        <v>18803</v>
      </c>
      <c r="O6199" t="s">
        <v>17570</v>
      </c>
      <c r="R6199" t="s">
        <v>17866</v>
      </c>
      <c r="S6199" t="s">
        <v>17867</v>
      </c>
      <c r="T6199" t="s">
        <v>18806</v>
      </c>
      <c r="U6199" t="s">
        <v>15317</v>
      </c>
    </row>
    <row r="6200" spans="1:21" x14ac:dyDescent="0.25">
      <c r="A6200">
        <v>2012</v>
      </c>
      <c r="B6200">
        <v>16</v>
      </c>
      <c r="C6200" t="s">
        <v>30</v>
      </c>
      <c r="D6200" t="s">
        <v>2531</v>
      </c>
      <c r="G6200" t="s">
        <v>13467</v>
      </c>
      <c r="H6200" t="s">
        <v>14393</v>
      </c>
      <c r="I6200">
        <v>336.28128099999998</v>
      </c>
      <c r="J6200">
        <v>0</v>
      </c>
      <c r="K6200">
        <v>50.020505</v>
      </c>
      <c r="R6200" t="s">
        <v>17853</v>
      </c>
      <c r="S6200" t="s">
        <v>17593</v>
      </c>
      <c r="T6200" t="s">
        <v>17594</v>
      </c>
      <c r="U6200" t="s">
        <v>15317</v>
      </c>
    </row>
    <row r="6201" spans="1:21" x14ac:dyDescent="0.25">
      <c r="A6201">
        <v>2012</v>
      </c>
      <c r="B6201">
        <v>16</v>
      </c>
      <c r="C6201" t="s">
        <v>30</v>
      </c>
      <c r="D6201" t="s">
        <v>2532</v>
      </c>
      <c r="G6201" t="s">
        <v>13468</v>
      </c>
      <c r="H6201" t="s">
        <v>14393</v>
      </c>
      <c r="I6201">
        <v>777.11585500000001</v>
      </c>
      <c r="J6201">
        <v>0</v>
      </c>
      <c r="K6201">
        <v>627.23367488999997</v>
      </c>
      <c r="P6201" t="s">
        <v>17884</v>
      </c>
      <c r="Q6201" t="s">
        <v>17885</v>
      </c>
      <c r="R6201" t="s">
        <v>17853</v>
      </c>
      <c r="S6201" t="s">
        <v>17593</v>
      </c>
      <c r="T6201" t="s">
        <v>17875</v>
      </c>
      <c r="U6201" t="s">
        <v>15317</v>
      </c>
    </row>
    <row r="6202" spans="1:21" x14ac:dyDescent="0.25">
      <c r="A6202">
        <v>2012</v>
      </c>
      <c r="B6202">
        <v>16</v>
      </c>
      <c r="C6202" t="s">
        <v>30</v>
      </c>
      <c r="D6202" t="s">
        <v>2533</v>
      </c>
      <c r="G6202" t="s">
        <v>13469</v>
      </c>
      <c r="H6202" t="s">
        <v>14395</v>
      </c>
      <c r="I6202">
        <v>1446.782827</v>
      </c>
      <c r="J6202">
        <v>0</v>
      </c>
      <c r="K6202">
        <v>0</v>
      </c>
      <c r="R6202" t="s">
        <v>17861</v>
      </c>
      <c r="S6202" t="s">
        <v>17574</v>
      </c>
      <c r="T6202" t="s">
        <v>16979</v>
      </c>
      <c r="U6202" t="s">
        <v>15317</v>
      </c>
    </row>
    <row r="6203" spans="1:21" x14ac:dyDescent="0.25">
      <c r="A6203">
        <v>2012</v>
      </c>
      <c r="B6203">
        <v>16</v>
      </c>
      <c r="C6203" t="s">
        <v>30</v>
      </c>
      <c r="D6203" t="s">
        <v>2534</v>
      </c>
      <c r="E6203" t="s">
        <v>4514</v>
      </c>
      <c r="F6203" t="s">
        <v>8587</v>
      </c>
      <c r="G6203" t="s">
        <v>13470</v>
      </c>
      <c r="H6203" t="s">
        <v>14396</v>
      </c>
      <c r="I6203">
        <v>12</v>
      </c>
      <c r="J6203">
        <v>0</v>
      </c>
      <c r="K6203">
        <v>11.54414895</v>
      </c>
      <c r="L6203" t="s">
        <v>19033</v>
      </c>
      <c r="M6203" t="s">
        <v>17570</v>
      </c>
      <c r="N6203" t="s">
        <v>17036</v>
      </c>
      <c r="O6203" t="s">
        <v>15336</v>
      </c>
      <c r="P6203" t="s">
        <v>17883</v>
      </c>
      <c r="Q6203" t="s">
        <v>17570</v>
      </c>
      <c r="R6203" t="s">
        <v>17866</v>
      </c>
      <c r="S6203" t="s">
        <v>17867</v>
      </c>
      <c r="T6203" t="s">
        <v>17868</v>
      </c>
      <c r="U6203" t="s">
        <v>15317</v>
      </c>
    </row>
    <row r="6204" spans="1:21" x14ac:dyDescent="0.25">
      <c r="A6204">
        <v>2012</v>
      </c>
      <c r="B6204">
        <v>16</v>
      </c>
      <c r="C6204" t="s">
        <v>30</v>
      </c>
      <c r="D6204" t="s">
        <v>2535</v>
      </c>
      <c r="E6204" t="s">
        <v>4515</v>
      </c>
      <c r="F6204" t="s">
        <v>8588</v>
      </c>
      <c r="G6204" t="s">
        <v>13471</v>
      </c>
      <c r="H6204" t="s">
        <v>14396</v>
      </c>
      <c r="I6204">
        <v>10</v>
      </c>
      <c r="J6204">
        <v>0</v>
      </c>
      <c r="K6204">
        <v>174.31847166</v>
      </c>
      <c r="L6204" t="s">
        <v>17883</v>
      </c>
      <c r="M6204" t="s">
        <v>17570</v>
      </c>
      <c r="P6204" t="s">
        <v>17883</v>
      </c>
      <c r="Q6204" t="s">
        <v>17570</v>
      </c>
      <c r="R6204" t="s">
        <v>17866</v>
      </c>
      <c r="S6204" t="s">
        <v>17867</v>
      </c>
      <c r="T6204" t="s">
        <v>17868</v>
      </c>
      <c r="U6204" t="s">
        <v>15317</v>
      </c>
    </row>
    <row r="6205" spans="1:21" x14ac:dyDescent="0.25">
      <c r="A6205">
        <v>2012</v>
      </c>
      <c r="B6205">
        <v>16</v>
      </c>
      <c r="C6205" t="s">
        <v>30</v>
      </c>
      <c r="D6205" t="s">
        <v>2536</v>
      </c>
      <c r="E6205" t="s">
        <v>4516</v>
      </c>
      <c r="F6205" t="s">
        <v>8589</v>
      </c>
      <c r="G6205" t="s">
        <v>13472</v>
      </c>
      <c r="H6205" t="s">
        <v>14404</v>
      </c>
      <c r="I6205">
        <v>2444.4587710000001</v>
      </c>
      <c r="J6205">
        <v>0</v>
      </c>
      <c r="K6205">
        <v>2175.5387481900011</v>
      </c>
      <c r="L6205" t="s">
        <v>19034</v>
      </c>
      <c r="M6205" t="s">
        <v>19035</v>
      </c>
      <c r="N6205" t="s">
        <v>16824</v>
      </c>
      <c r="O6205" t="s">
        <v>15250</v>
      </c>
      <c r="R6205" t="s">
        <v>17887</v>
      </c>
      <c r="S6205" t="s">
        <v>15336</v>
      </c>
      <c r="T6205" t="s">
        <v>18549</v>
      </c>
      <c r="U6205" t="s">
        <v>15317</v>
      </c>
    </row>
    <row r="6206" spans="1:21" x14ac:dyDescent="0.25">
      <c r="A6206">
        <v>2012</v>
      </c>
      <c r="B6206">
        <v>16</v>
      </c>
      <c r="C6206" t="s">
        <v>30</v>
      </c>
      <c r="D6206" t="s">
        <v>2537</v>
      </c>
      <c r="G6206" t="s">
        <v>13473</v>
      </c>
      <c r="H6206" t="s">
        <v>14393</v>
      </c>
      <c r="I6206">
        <v>685.71273299999996</v>
      </c>
      <c r="J6206">
        <v>0</v>
      </c>
      <c r="K6206">
        <v>1300.43198723</v>
      </c>
      <c r="R6206" t="s">
        <v>17853</v>
      </c>
      <c r="S6206" t="s">
        <v>17593</v>
      </c>
      <c r="T6206" t="s">
        <v>17594</v>
      </c>
      <c r="U6206" t="s">
        <v>15317</v>
      </c>
    </row>
    <row r="6207" spans="1:21" x14ac:dyDescent="0.25">
      <c r="A6207">
        <v>2012</v>
      </c>
      <c r="B6207">
        <v>17</v>
      </c>
      <c r="C6207" t="s">
        <v>25</v>
      </c>
      <c r="D6207" t="s">
        <v>1115</v>
      </c>
      <c r="E6207" t="s">
        <v>4123</v>
      </c>
      <c r="F6207" t="s">
        <v>8590</v>
      </c>
      <c r="G6207" t="s">
        <v>13297</v>
      </c>
      <c r="H6207" t="s">
        <v>14405</v>
      </c>
      <c r="I6207">
        <v>8651.1425220000001</v>
      </c>
      <c r="J6207">
        <v>0</v>
      </c>
      <c r="K6207">
        <v>7976.0641234899958</v>
      </c>
      <c r="U6207" t="s">
        <v>15316</v>
      </c>
    </row>
    <row r="6208" spans="1:21" x14ac:dyDescent="0.25">
      <c r="A6208">
        <v>2012</v>
      </c>
      <c r="B6208">
        <v>17</v>
      </c>
      <c r="C6208" t="s">
        <v>25</v>
      </c>
      <c r="D6208" t="s">
        <v>1116</v>
      </c>
      <c r="E6208" t="s">
        <v>4124</v>
      </c>
      <c r="F6208" t="s">
        <v>8167</v>
      </c>
      <c r="G6208" t="s">
        <v>13298</v>
      </c>
      <c r="H6208" t="s">
        <v>14405</v>
      </c>
      <c r="I6208">
        <v>2258.4076490000002</v>
      </c>
      <c r="J6208">
        <v>0</v>
      </c>
      <c r="K6208">
        <v>1752.34387034</v>
      </c>
      <c r="U6208" t="s">
        <v>15316</v>
      </c>
    </row>
    <row r="6209" spans="1:21" x14ac:dyDescent="0.25">
      <c r="A6209">
        <v>2012</v>
      </c>
      <c r="B6209">
        <v>17</v>
      </c>
      <c r="C6209" t="s">
        <v>25</v>
      </c>
      <c r="D6209" t="s">
        <v>2413</v>
      </c>
      <c r="E6209" t="s">
        <v>4517</v>
      </c>
      <c r="F6209" t="s">
        <v>8168</v>
      </c>
      <c r="G6209" t="s">
        <v>13299</v>
      </c>
      <c r="H6209" t="s">
        <v>14405</v>
      </c>
      <c r="I6209">
        <v>367.56564700000001</v>
      </c>
      <c r="J6209">
        <v>0</v>
      </c>
      <c r="K6209">
        <v>298.32993273999978</v>
      </c>
      <c r="U6209" t="s">
        <v>15316</v>
      </c>
    </row>
    <row r="6210" spans="1:21" x14ac:dyDescent="0.25">
      <c r="A6210">
        <v>2012</v>
      </c>
      <c r="B6210">
        <v>17</v>
      </c>
      <c r="C6210" t="s">
        <v>25</v>
      </c>
      <c r="D6210" t="s">
        <v>1120</v>
      </c>
      <c r="E6210" t="s">
        <v>3463</v>
      </c>
      <c r="F6210" t="s">
        <v>7473</v>
      </c>
      <c r="G6210" t="s">
        <v>13300</v>
      </c>
      <c r="H6210" t="s">
        <v>14407</v>
      </c>
      <c r="I6210">
        <v>424.74320299999999</v>
      </c>
      <c r="J6210">
        <v>0</v>
      </c>
      <c r="K6210">
        <v>386.71323390999999</v>
      </c>
      <c r="U6210" t="s">
        <v>15316</v>
      </c>
    </row>
    <row r="6211" spans="1:21" x14ac:dyDescent="0.25">
      <c r="A6211">
        <v>2012</v>
      </c>
      <c r="B6211">
        <v>17</v>
      </c>
      <c r="C6211" t="s">
        <v>25</v>
      </c>
      <c r="D6211" t="s">
        <v>1121</v>
      </c>
      <c r="E6211" t="s">
        <v>4518</v>
      </c>
      <c r="F6211" t="s">
        <v>8591</v>
      </c>
      <c r="G6211" t="s">
        <v>13301</v>
      </c>
      <c r="H6211" t="s">
        <v>14407</v>
      </c>
      <c r="I6211">
        <v>207.87549200000001</v>
      </c>
      <c r="J6211">
        <v>0</v>
      </c>
      <c r="K6211">
        <v>137.78960795</v>
      </c>
      <c r="U6211" t="s">
        <v>15316</v>
      </c>
    </row>
    <row r="6212" spans="1:21" x14ac:dyDescent="0.25">
      <c r="A6212">
        <v>2012</v>
      </c>
      <c r="B6212">
        <v>17</v>
      </c>
      <c r="C6212" t="s">
        <v>25</v>
      </c>
      <c r="D6212" t="s">
        <v>1122</v>
      </c>
      <c r="E6212" t="s">
        <v>4127</v>
      </c>
      <c r="F6212" t="s">
        <v>8592</v>
      </c>
      <c r="G6212" t="s">
        <v>13302</v>
      </c>
      <c r="H6212" t="s">
        <v>14405</v>
      </c>
      <c r="I6212">
        <v>37.822302000000001</v>
      </c>
      <c r="J6212">
        <v>0</v>
      </c>
      <c r="K6212">
        <v>53.953831950000001</v>
      </c>
      <c r="U6212" t="s">
        <v>15316</v>
      </c>
    </row>
    <row r="6213" spans="1:21" x14ac:dyDescent="0.25">
      <c r="A6213">
        <v>2012</v>
      </c>
      <c r="B6213">
        <v>17</v>
      </c>
      <c r="C6213" t="s">
        <v>25</v>
      </c>
      <c r="D6213" t="s">
        <v>2414</v>
      </c>
      <c r="E6213" t="s">
        <v>4519</v>
      </c>
      <c r="F6213" t="s">
        <v>8593</v>
      </c>
      <c r="G6213" t="s">
        <v>13303</v>
      </c>
      <c r="H6213" t="s">
        <v>14405</v>
      </c>
      <c r="I6213">
        <v>129.406544</v>
      </c>
      <c r="J6213">
        <v>0</v>
      </c>
      <c r="K6213">
        <v>112.15376753</v>
      </c>
      <c r="U6213" t="s">
        <v>15316</v>
      </c>
    </row>
    <row r="6214" spans="1:21" x14ac:dyDescent="0.25">
      <c r="A6214">
        <v>2012</v>
      </c>
      <c r="B6214">
        <v>17</v>
      </c>
      <c r="C6214" t="s">
        <v>25</v>
      </c>
      <c r="D6214" t="s">
        <v>2415</v>
      </c>
      <c r="E6214" t="s">
        <v>4520</v>
      </c>
      <c r="F6214" t="s">
        <v>8594</v>
      </c>
      <c r="G6214" t="s">
        <v>13304</v>
      </c>
      <c r="H6214" t="s">
        <v>14405</v>
      </c>
      <c r="I6214">
        <v>215.645769</v>
      </c>
      <c r="J6214">
        <v>0</v>
      </c>
      <c r="K6214">
        <v>183.51770917999991</v>
      </c>
      <c r="U6214" t="s">
        <v>15316</v>
      </c>
    </row>
    <row r="6215" spans="1:21" x14ac:dyDescent="0.25">
      <c r="A6215">
        <v>2012</v>
      </c>
      <c r="B6215">
        <v>17</v>
      </c>
      <c r="C6215" t="s">
        <v>25</v>
      </c>
      <c r="D6215" t="s">
        <v>2416</v>
      </c>
      <c r="E6215" t="s">
        <v>4521</v>
      </c>
      <c r="F6215" t="s">
        <v>8595</v>
      </c>
      <c r="G6215" t="s">
        <v>13305</v>
      </c>
      <c r="H6215" t="s">
        <v>14405</v>
      </c>
      <c r="I6215">
        <v>1444.1341030000001</v>
      </c>
      <c r="J6215">
        <v>0</v>
      </c>
      <c r="K6215">
        <v>1140.58604997</v>
      </c>
      <c r="U6215" t="s">
        <v>15316</v>
      </c>
    </row>
    <row r="6216" spans="1:21" x14ac:dyDescent="0.25">
      <c r="A6216">
        <v>2012</v>
      </c>
      <c r="B6216">
        <v>17</v>
      </c>
      <c r="C6216" t="s">
        <v>20</v>
      </c>
      <c r="D6216" t="s">
        <v>1124</v>
      </c>
      <c r="G6216" t="s">
        <v>11954</v>
      </c>
      <c r="H6216" t="s">
        <v>14405</v>
      </c>
      <c r="I6216">
        <v>58.401333000000001</v>
      </c>
      <c r="J6216">
        <v>0</v>
      </c>
      <c r="K6216">
        <v>330.75824383999998</v>
      </c>
      <c r="U6216" t="s">
        <v>15316</v>
      </c>
    </row>
    <row r="6217" spans="1:21" x14ac:dyDescent="0.25">
      <c r="A6217">
        <v>2012</v>
      </c>
      <c r="B6217">
        <v>17</v>
      </c>
      <c r="C6217" t="s">
        <v>20</v>
      </c>
      <c r="D6217" t="s">
        <v>1866</v>
      </c>
      <c r="G6217" t="s">
        <v>10937</v>
      </c>
      <c r="H6217" t="s">
        <v>14405</v>
      </c>
      <c r="I6217">
        <v>104</v>
      </c>
      <c r="J6217">
        <v>0</v>
      </c>
      <c r="K6217">
        <v>111.132486</v>
      </c>
      <c r="U6217" t="s">
        <v>15316</v>
      </c>
    </row>
    <row r="6218" spans="1:21" x14ac:dyDescent="0.25">
      <c r="A6218">
        <v>2012</v>
      </c>
      <c r="B6218">
        <v>17</v>
      </c>
      <c r="C6218" t="s">
        <v>20</v>
      </c>
      <c r="D6218" t="s">
        <v>2538</v>
      </c>
      <c r="G6218" t="s">
        <v>11017</v>
      </c>
      <c r="H6218" t="s">
        <v>14405</v>
      </c>
      <c r="I6218">
        <v>10</v>
      </c>
      <c r="J6218">
        <v>0</v>
      </c>
      <c r="K6218">
        <v>0.50205091000000002</v>
      </c>
      <c r="U6218" t="s">
        <v>15316</v>
      </c>
    </row>
    <row r="6219" spans="1:21" x14ac:dyDescent="0.25">
      <c r="A6219">
        <v>2012</v>
      </c>
      <c r="B6219">
        <v>17</v>
      </c>
      <c r="C6219" t="s">
        <v>22</v>
      </c>
      <c r="D6219" t="s">
        <v>1125</v>
      </c>
      <c r="G6219" t="s">
        <v>10941</v>
      </c>
      <c r="H6219" t="s">
        <v>14221</v>
      </c>
      <c r="I6219">
        <v>910.11002099999996</v>
      </c>
      <c r="J6219">
        <v>0</v>
      </c>
      <c r="K6219">
        <v>1023.7187851</v>
      </c>
      <c r="U6219" t="s">
        <v>15316</v>
      </c>
    </row>
    <row r="6220" spans="1:21" x14ac:dyDescent="0.25">
      <c r="A6220">
        <v>2012</v>
      </c>
      <c r="B6220">
        <v>17</v>
      </c>
      <c r="C6220" t="s">
        <v>23</v>
      </c>
      <c r="D6220" t="s">
        <v>1126</v>
      </c>
      <c r="G6220" t="s">
        <v>10942</v>
      </c>
      <c r="H6220" t="s">
        <v>14222</v>
      </c>
      <c r="I6220">
        <v>84.856624999999994</v>
      </c>
      <c r="J6220">
        <v>0</v>
      </c>
      <c r="K6220">
        <v>80.17586571999999</v>
      </c>
      <c r="U6220" t="s">
        <v>15316</v>
      </c>
    </row>
    <row r="6221" spans="1:21" x14ac:dyDescent="0.25">
      <c r="A6221">
        <v>2012</v>
      </c>
      <c r="B6221">
        <v>17</v>
      </c>
      <c r="C6221" t="s">
        <v>21</v>
      </c>
      <c r="D6221" t="s">
        <v>2539</v>
      </c>
      <c r="G6221" t="s">
        <v>13474</v>
      </c>
      <c r="H6221" t="s">
        <v>14407</v>
      </c>
      <c r="I6221">
        <v>19.420261</v>
      </c>
      <c r="J6221">
        <v>0</v>
      </c>
      <c r="K6221">
        <v>18.94118495</v>
      </c>
      <c r="U6221" t="s">
        <v>15316</v>
      </c>
    </row>
    <row r="6222" spans="1:21" x14ac:dyDescent="0.25">
      <c r="A6222">
        <v>2012</v>
      </c>
      <c r="B6222">
        <v>18</v>
      </c>
      <c r="C6222" t="s">
        <v>25</v>
      </c>
      <c r="D6222" t="s">
        <v>1129</v>
      </c>
      <c r="E6222" t="s">
        <v>4522</v>
      </c>
      <c r="F6222" t="s">
        <v>8596</v>
      </c>
      <c r="G6222" t="s">
        <v>11957</v>
      </c>
      <c r="H6222" t="s">
        <v>11957</v>
      </c>
      <c r="I6222">
        <v>205.60398900000001</v>
      </c>
      <c r="J6222">
        <v>0</v>
      </c>
      <c r="K6222">
        <v>212.9357531</v>
      </c>
      <c r="U6222" t="s">
        <v>15316</v>
      </c>
    </row>
    <row r="6223" spans="1:21" x14ac:dyDescent="0.25">
      <c r="A6223">
        <v>2012</v>
      </c>
      <c r="B6223">
        <v>18</v>
      </c>
      <c r="C6223" t="s">
        <v>25</v>
      </c>
      <c r="D6223" t="s">
        <v>1130</v>
      </c>
      <c r="G6223" t="s">
        <v>13475</v>
      </c>
      <c r="H6223" t="s">
        <v>11958</v>
      </c>
      <c r="I6223">
        <v>0</v>
      </c>
      <c r="J6223">
        <v>0</v>
      </c>
      <c r="K6223">
        <v>623.95876799999996</v>
      </c>
      <c r="U6223" t="s">
        <v>15316</v>
      </c>
    </row>
    <row r="6224" spans="1:21" x14ac:dyDescent="0.25">
      <c r="A6224">
        <v>2012</v>
      </c>
      <c r="B6224">
        <v>18</v>
      </c>
      <c r="C6224" t="s">
        <v>25</v>
      </c>
      <c r="D6224" t="s">
        <v>1131</v>
      </c>
      <c r="E6224" t="s">
        <v>4133</v>
      </c>
      <c r="F6224" t="s">
        <v>8597</v>
      </c>
      <c r="G6224" t="s">
        <v>11959</v>
      </c>
      <c r="H6224" t="s">
        <v>11959</v>
      </c>
      <c r="I6224">
        <v>180</v>
      </c>
      <c r="J6224">
        <v>0</v>
      </c>
      <c r="K6224">
        <v>213.27809857</v>
      </c>
      <c r="U6224" t="s">
        <v>15316</v>
      </c>
    </row>
    <row r="6225" spans="1:21" x14ac:dyDescent="0.25">
      <c r="A6225">
        <v>2012</v>
      </c>
      <c r="B6225">
        <v>18</v>
      </c>
      <c r="C6225" t="s">
        <v>25</v>
      </c>
      <c r="D6225" t="s">
        <v>2417</v>
      </c>
      <c r="E6225" t="s">
        <v>4523</v>
      </c>
      <c r="F6225" t="s">
        <v>8598</v>
      </c>
      <c r="G6225" t="s">
        <v>13306</v>
      </c>
      <c r="H6225" t="s">
        <v>11958</v>
      </c>
      <c r="I6225">
        <v>0</v>
      </c>
      <c r="J6225">
        <v>0</v>
      </c>
      <c r="K6225">
        <v>0</v>
      </c>
      <c r="L6225" t="s">
        <v>16923</v>
      </c>
      <c r="M6225" t="s">
        <v>15245</v>
      </c>
      <c r="T6225" t="s">
        <v>15307</v>
      </c>
      <c r="U6225" t="s">
        <v>15317</v>
      </c>
    </row>
    <row r="6226" spans="1:21" x14ac:dyDescent="0.25">
      <c r="A6226">
        <v>2012</v>
      </c>
      <c r="B6226">
        <v>18</v>
      </c>
      <c r="C6226" t="s">
        <v>25</v>
      </c>
      <c r="D6226" t="s">
        <v>2291</v>
      </c>
      <c r="E6226" t="s">
        <v>4524</v>
      </c>
      <c r="F6226" t="s">
        <v>8599</v>
      </c>
      <c r="G6226" t="s">
        <v>13112</v>
      </c>
      <c r="H6226" t="s">
        <v>14673</v>
      </c>
      <c r="I6226">
        <v>28.502293000000002</v>
      </c>
      <c r="J6226">
        <v>0</v>
      </c>
      <c r="K6226">
        <v>25.08297842999999</v>
      </c>
      <c r="L6226" t="s">
        <v>18576</v>
      </c>
      <c r="M6226" t="s">
        <v>17909</v>
      </c>
      <c r="N6226" t="s">
        <v>17244</v>
      </c>
      <c r="O6226" t="s">
        <v>17589</v>
      </c>
      <c r="R6226" t="s">
        <v>17244</v>
      </c>
      <c r="S6226" t="s">
        <v>17589</v>
      </c>
      <c r="T6226" t="s">
        <v>17931</v>
      </c>
      <c r="U6226" t="s">
        <v>15317</v>
      </c>
    </row>
    <row r="6227" spans="1:21" x14ac:dyDescent="0.25">
      <c r="A6227">
        <v>2012</v>
      </c>
      <c r="B6227">
        <v>18</v>
      </c>
      <c r="C6227" t="s">
        <v>25</v>
      </c>
      <c r="D6227" t="s">
        <v>1867</v>
      </c>
      <c r="E6227" t="s">
        <v>4525</v>
      </c>
      <c r="F6227" t="s">
        <v>8600</v>
      </c>
      <c r="G6227" t="s">
        <v>12632</v>
      </c>
      <c r="H6227" t="s">
        <v>11957</v>
      </c>
      <c r="I6227">
        <v>252.86722399999999</v>
      </c>
      <c r="J6227">
        <v>0</v>
      </c>
      <c r="K6227">
        <v>252.01455182999999</v>
      </c>
      <c r="U6227" t="s">
        <v>15316</v>
      </c>
    </row>
    <row r="6228" spans="1:21" x14ac:dyDescent="0.25">
      <c r="A6228">
        <v>2012</v>
      </c>
      <c r="B6228">
        <v>18</v>
      </c>
      <c r="C6228" t="s">
        <v>25</v>
      </c>
      <c r="D6228" t="s">
        <v>1869</v>
      </c>
      <c r="G6228" t="s">
        <v>12391</v>
      </c>
      <c r="H6228" t="s">
        <v>12391</v>
      </c>
      <c r="I6228">
        <v>0</v>
      </c>
      <c r="J6228">
        <v>0</v>
      </c>
      <c r="K6228">
        <v>15000</v>
      </c>
      <c r="U6228" t="s">
        <v>15316</v>
      </c>
    </row>
    <row r="6229" spans="1:21" x14ac:dyDescent="0.25">
      <c r="A6229">
        <v>2012</v>
      </c>
      <c r="B6229">
        <v>18</v>
      </c>
      <c r="C6229" t="s">
        <v>25</v>
      </c>
      <c r="D6229" t="s">
        <v>2292</v>
      </c>
      <c r="E6229" t="s">
        <v>4526</v>
      </c>
      <c r="F6229" t="s">
        <v>8601</v>
      </c>
      <c r="G6229" t="s">
        <v>12375</v>
      </c>
      <c r="H6229" t="s">
        <v>12391</v>
      </c>
      <c r="I6229">
        <v>0</v>
      </c>
      <c r="J6229">
        <v>0</v>
      </c>
      <c r="K6229">
        <v>11395.2</v>
      </c>
      <c r="U6229" t="s">
        <v>15316</v>
      </c>
    </row>
    <row r="6230" spans="1:21" x14ac:dyDescent="0.25">
      <c r="A6230">
        <v>2012</v>
      </c>
      <c r="B6230">
        <v>18</v>
      </c>
      <c r="C6230" t="s">
        <v>25</v>
      </c>
      <c r="D6230" t="s">
        <v>2540</v>
      </c>
      <c r="E6230" t="s">
        <v>4527</v>
      </c>
      <c r="F6230" t="s">
        <v>8602</v>
      </c>
      <c r="G6230" t="s">
        <v>12380</v>
      </c>
      <c r="H6230" t="s">
        <v>14518</v>
      </c>
      <c r="I6230">
        <v>0</v>
      </c>
      <c r="J6230">
        <v>0</v>
      </c>
      <c r="K6230">
        <v>234.43451999999999</v>
      </c>
      <c r="L6230" t="s">
        <v>19036</v>
      </c>
      <c r="M6230" t="s">
        <v>18808</v>
      </c>
      <c r="N6230" t="s">
        <v>18071</v>
      </c>
      <c r="O6230" t="s">
        <v>17589</v>
      </c>
      <c r="T6230" t="s">
        <v>18313</v>
      </c>
      <c r="U6230" t="s">
        <v>15317</v>
      </c>
    </row>
    <row r="6231" spans="1:21" x14ac:dyDescent="0.25">
      <c r="A6231">
        <v>2012</v>
      </c>
      <c r="B6231">
        <v>18</v>
      </c>
      <c r="C6231" t="s">
        <v>25</v>
      </c>
      <c r="D6231" t="s">
        <v>1871</v>
      </c>
      <c r="E6231" t="s">
        <v>4528</v>
      </c>
      <c r="F6231" t="s">
        <v>8603</v>
      </c>
      <c r="G6231" t="s">
        <v>12635</v>
      </c>
      <c r="H6231" t="s">
        <v>11955</v>
      </c>
      <c r="I6231">
        <v>0</v>
      </c>
      <c r="J6231">
        <v>0</v>
      </c>
      <c r="K6231">
        <v>0</v>
      </c>
      <c r="U6231" t="s">
        <v>15316</v>
      </c>
    </row>
    <row r="6232" spans="1:21" x14ac:dyDescent="0.25">
      <c r="A6232">
        <v>2012</v>
      </c>
      <c r="B6232">
        <v>18</v>
      </c>
      <c r="C6232" t="s">
        <v>27</v>
      </c>
      <c r="D6232" t="s">
        <v>2293</v>
      </c>
      <c r="E6232" t="s">
        <v>4136</v>
      </c>
      <c r="F6232" t="s">
        <v>8604</v>
      </c>
      <c r="G6232" t="s">
        <v>13113</v>
      </c>
      <c r="H6232" t="s">
        <v>14674</v>
      </c>
      <c r="I6232">
        <v>22.859204999999999</v>
      </c>
      <c r="J6232">
        <v>0</v>
      </c>
      <c r="K6232">
        <v>10.880689690000001</v>
      </c>
      <c r="R6232" t="s">
        <v>17244</v>
      </c>
      <c r="S6232" t="s">
        <v>17589</v>
      </c>
      <c r="T6232" t="s">
        <v>16961</v>
      </c>
      <c r="U6232" t="s">
        <v>15317</v>
      </c>
    </row>
    <row r="6233" spans="1:21" x14ac:dyDescent="0.25">
      <c r="A6233">
        <v>2012</v>
      </c>
      <c r="B6233">
        <v>18</v>
      </c>
      <c r="C6233" t="s">
        <v>28</v>
      </c>
      <c r="D6233" t="s">
        <v>1135</v>
      </c>
      <c r="E6233" t="s">
        <v>4137</v>
      </c>
      <c r="F6233" t="s">
        <v>8182</v>
      </c>
      <c r="G6233" t="s">
        <v>13476</v>
      </c>
      <c r="H6233" t="s">
        <v>14410</v>
      </c>
      <c r="I6233">
        <v>30.947004</v>
      </c>
      <c r="J6233">
        <v>0</v>
      </c>
      <c r="K6233">
        <v>31.465364650000001</v>
      </c>
      <c r="R6233" t="s">
        <v>17244</v>
      </c>
      <c r="S6233" t="s">
        <v>17589</v>
      </c>
      <c r="T6233" t="s">
        <v>16961</v>
      </c>
      <c r="U6233" t="s">
        <v>15317</v>
      </c>
    </row>
    <row r="6234" spans="1:21" x14ac:dyDescent="0.25">
      <c r="A6234">
        <v>2012</v>
      </c>
      <c r="B6234">
        <v>18</v>
      </c>
      <c r="C6234" t="s">
        <v>28</v>
      </c>
      <c r="D6234" t="s">
        <v>1136</v>
      </c>
      <c r="E6234" t="s">
        <v>4529</v>
      </c>
      <c r="F6234" t="s">
        <v>8605</v>
      </c>
      <c r="G6234" t="s">
        <v>11964</v>
      </c>
      <c r="H6234" t="s">
        <v>14410</v>
      </c>
      <c r="I6234">
        <v>152.429024</v>
      </c>
      <c r="J6234">
        <v>0</v>
      </c>
      <c r="K6234">
        <v>144.88070101</v>
      </c>
      <c r="L6234" t="s">
        <v>19037</v>
      </c>
      <c r="M6234" t="s">
        <v>18808</v>
      </c>
      <c r="N6234" t="s">
        <v>19038</v>
      </c>
      <c r="O6234" t="s">
        <v>17589</v>
      </c>
      <c r="R6234" t="s">
        <v>17244</v>
      </c>
      <c r="S6234" t="s">
        <v>17589</v>
      </c>
      <c r="T6234" t="s">
        <v>18313</v>
      </c>
      <c r="U6234" t="s">
        <v>15317</v>
      </c>
    </row>
    <row r="6235" spans="1:21" x14ac:dyDescent="0.25">
      <c r="A6235">
        <v>2012</v>
      </c>
      <c r="B6235">
        <v>18</v>
      </c>
      <c r="C6235" t="s">
        <v>28</v>
      </c>
      <c r="D6235" t="s">
        <v>1137</v>
      </c>
      <c r="E6235" t="s">
        <v>4530</v>
      </c>
      <c r="F6235" t="s">
        <v>8606</v>
      </c>
      <c r="G6235" t="s">
        <v>11965</v>
      </c>
      <c r="H6235" t="s">
        <v>14410</v>
      </c>
      <c r="I6235">
        <v>93.211185</v>
      </c>
      <c r="J6235">
        <v>0</v>
      </c>
      <c r="K6235">
        <v>121.24152166</v>
      </c>
      <c r="N6235" t="s">
        <v>18850</v>
      </c>
      <c r="O6235" t="s">
        <v>16850</v>
      </c>
      <c r="R6235" t="s">
        <v>17244</v>
      </c>
      <c r="S6235" t="s">
        <v>17589</v>
      </c>
      <c r="T6235" t="s">
        <v>18312</v>
      </c>
      <c r="U6235" t="s">
        <v>15317</v>
      </c>
    </row>
    <row r="6236" spans="1:21" x14ac:dyDescent="0.25">
      <c r="A6236">
        <v>2012</v>
      </c>
      <c r="B6236">
        <v>18</v>
      </c>
      <c r="C6236" t="s">
        <v>28</v>
      </c>
      <c r="D6236" t="s">
        <v>2294</v>
      </c>
      <c r="E6236" t="s">
        <v>4140</v>
      </c>
      <c r="F6236" t="s">
        <v>8184</v>
      </c>
      <c r="G6236" t="s">
        <v>13114</v>
      </c>
      <c r="H6236" t="s">
        <v>14410</v>
      </c>
      <c r="I6236">
        <v>8.92239</v>
      </c>
      <c r="J6236">
        <v>0</v>
      </c>
      <c r="K6236">
        <v>15.96223137</v>
      </c>
      <c r="N6236" t="s">
        <v>15266</v>
      </c>
      <c r="O6236" t="s">
        <v>15336</v>
      </c>
      <c r="R6236" t="s">
        <v>17244</v>
      </c>
      <c r="S6236" t="s">
        <v>17589</v>
      </c>
      <c r="T6236" t="s">
        <v>18809</v>
      </c>
      <c r="U6236" t="s">
        <v>15317</v>
      </c>
    </row>
    <row r="6237" spans="1:21" x14ac:dyDescent="0.25">
      <c r="A6237">
        <v>2012</v>
      </c>
      <c r="B6237">
        <v>18</v>
      </c>
      <c r="C6237" t="s">
        <v>28</v>
      </c>
      <c r="D6237" t="s">
        <v>2296</v>
      </c>
      <c r="E6237" t="s">
        <v>4141</v>
      </c>
      <c r="F6237" t="s">
        <v>8607</v>
      </c>
      <c r="G6237" t="s">
        <v>13116</v>
      </c>
      <c r="H6237" t="s">
        <v>14410</v>
      </c>
      <c r="I6237">
        <v>22.779322000000001</v>
      </c>
      <c r="J6237">
        <v>0</v>
      </c>
      <c r="K6237">
        <v>30.967651190000002</v>
      </c>
      <c r="N6237" t="s">
        <v>15266</v>
      </c>
      <c r="O6237" t="s">
        <v>15336</v>
      </c>
      <c r="R6237" t="s">
        <v>17244</v>
      </c>
      <c r="S6237" t="s">
        <v>17589</v>
      </c>
      <c r="T6237" t="s">
        <v>18809</v>
      </c>
      <c r="U6237" t="s">
        <v>15317</v>
      </c>
    </row>
    <row r="6238" spans="1:21" x14ac:dyDescent="0.25">
      <c r="A6238">
        <v>2012</v>
      </c>
      <c r="B6238">
        <v>18</v>
      </c>
      <c r="C6238" t="s">
        <v>28</v>
      </c>
      <c r="D6238" t="s">
        <v>2297</v>
      </c>
      <c r="E6238" t="s">
        <v>4142</v>
      </c>
      <c r="F6238" t="s">
        <v>8186</v>
      </c>
      <c r="G6238" t="s">
        <v>13117</v>
      </c>
      <c r="H6238" t="s">
        <v>14675</v>
      </c>
      <c r="I6238">
        <v>12.966986</v>
      </c>
      <c r="J6238">
        <v>0</v>
      </c>
      <c r="K6238">
        <v>11.475428689999999</v>
      </c>
      <c r="R6238" t="s">
        <v>17244</v>
      </c>
      <c r="S6238" t="s">
        <v>17589</v>
      </c>
      <c r="T6238" t="s">
        <v>16961</v>
      </c>
      <c r="U6238" t="s">
        <v>15317</v>
      </c>
    </row>
    <row r="6239" spans="1:21" x14ac:dyDescent="0.25">
      <c r="A6239">
        <v>2012</v>
      </c>
      <c r="B6239">
        <v>18</v>
      </c>
      <c r="C6239" t="s">
        <v>22</v>
      </c>
      <c r="D6239" t="s">
        <v>1139</v>
      </c>
      <c r="G6239" t="s">
        <v>10941</v>
      </c>
      <c r="H6239" t="s">
        <v>14221</v>
      </c>
      <c r="I6239">
        <v>277.80626000000001</v>
      </c>
      <c r="J6239">
        <v>0</v>
      </c>
      <c r="K6239">
        <v>228.7543681599999</v>
      </c>
      <c r="U6239" t="s">
        <v>15316</v>
      </c>
    </row>
    <row r="6240" spans="1:21" x14ac:dyDescent="0.25">
      <c r="A6240">
        <v>2012</v>
      </c>
      <c r="B6240">
        <v>18</v>
      </c>
      <c r="C6240" t="s">
        <v>23</v>
      </c>
      <c r="D6240" t="s">
        <v>1141</v>
      </c>
      <c r="G6240" t="s">
        <v>10942</v>
      </c>
      <c r="H6240" t="s">
        <v>14222</v>
      </c>
      <c r="I6240">
        <v>38.803401999999998</v>
      </c>
      <c r="J6240">
        <v>0</v>
      </c>
      <c r="K6240">
        <v>37.917286509999997</v>
      </c>
      <c r="U6240" t="s">
        <v>15316</v>
      </c>
    </row>
    <row r="6241" spans="1:21" x14ac:dyDescent="0.25">
      <c r="A6241">
        <v>2012</v>
      </c>
      <c r="B6241">
        <v>18</v>
      </c>
      <c r="C6241" t="s">
        <v>24</v>
      </c>
      <c r="D6241" t="s">
        <v>1143</v>
      </c>
      <c r="E6241" t="s">
        <v>4143</v>
      </c>
      <c r="F6241" t="s">
        <v>8187</v>
      </c>
      <c r="G6241" t="s">
        <v>11968</v>
      </c>
      <c r="H6241" t="s">
        <v>14410</v>
      </c>
      <c r="I6241">
        <v>203.00448600000001</v>
      </c>
      <c r="J6241">
        <v>0</v>
      </c>
      <c r="K6241">
        <v>205.00333522</v>
      </c>
      <c r="R6241" t="s">
        <v>17244</v>
      </c>
      <c r="S6241" t="s">
        <v>17589</v>
      </c>
      <c r="T6241" t="s">
        <v>16961</v>
      </c>
      <c r="U6241" t="s">
        <v>15317</v>
      </c>
    </row>
    <row r="6242" spans="1:21" x14ac:dyDescent="0.25">
      <c r="A6242">
        <v>2012</v>
      </c>
      <c r="B6242">
        <v>18</v>
      </c>
      <c r="C6242" t="s">
        <v>24</v>
      </c>
      <c r="D6242" t="s">
        <v>1144</v>
      </c>
      <c r="E6242" t="s">
        <v>4531</v>
      </c>
      <c r="F6242" t="s">
        <v>8608</v>
      </c>
      <c r="G6242" t="s">
        <v>11969</v>
      </c>
      <c r="H6242" t="s">
        <v>14410</v>
      </c>
      <c r="I6242">
        <v>89.432069999999996</v>
      </c>
      <c r="J6242">
        <v>0</v>
      </c>
      <c r="K6242">
        <v>77.366036039999969</v>
      </c>
      <c r="L6242" s="124"/>
      <c r="M6242" s="124"/>
      <c r="N6242" s="124"/>
      <c r="O6242" s="124"/>
      <c r="P6242" s="124"/>
      <c r="Q6242" s="124"/>
      <c r="R6242" s="124"/>
      <c r="S6242" s="124"/>
      <c r="T6242" s="124"/>
      <c r="U6242" s="124" t="s">
        <v>15316</v>
      </c>
    </row>
    <row r="6243" spans="1:21" x14ac:dyDescent="0.25">
      <c r="A6243">
        <v>2012</v>
      </c>
      <c r="B6243">
        <v>18</v>
      </c>
      <c r="C6243" t="s">
        <v>24</v>
      </c>
      <c r="D6243" t="s">
        <v>1145</v>
      </c>
      <c r="E6243" t="s">
        <v>4532</v>
      </c>
      <c r="F6243" t="s">
        <v>8609</v>
      </c>
      <c r="G6243" t="s">
        <v>11970</v>
      </c>
      <c r="H6243" t="s">
        <v>14410</v>
      </c>
      <c r="I6243">
        <v>104.504479</v>
      </c>
      <c r="J6243">
        <v>0</v>
      </c>
      <c r="K6243">
        <v>109.54949633</v>
      </c>
      <c r="L6243" s="124"/>
      <c r="M6243" s="124"/>
      <c r="N6243" s="124"/>
      <c r="O6243" s="124"/>
      <c r="P6243" s="124"/>
      <c r="Q6243" s="124"/>
      <c r="R6243" s="124"/>
      <c r="S6243" s="124"/>
      <c r="T6243" s="124"/>
      <c r="U6243" s="124" t="s">
        <v>15316</v>
      </c>
    </row>
    <row r="6244" spans="1:21" x14ac:dyDescent="0.25">
      <c r="A6244">
        <v>2012</v>
      </c>
      <c r="B6244">
        <v>18</v>
      </c>
      <c r="C6244" t="s">
        <v>24</v>
      </c>
      <c r="D6244" t="s">
        <v>2298</v>
      </c>
      <c r="E6244" t="s">
        <v>4146</v>
      </c>
      <c r="F6244" t="s">
        <v>8190</v>
      </c>
      <c r="G6244" t="s">
        <v>13118</v>
      </c>
      <c r="H6244" t="s">
        <v>14410</v>
      </c>
      <c r="I6244">
        <v>12.059167</v>
      </c>
      <c r="J6244">
        <v>0</v>
      </c>
      <c r="K6244">
        <v>17.967627310000001</v>
      </c>
      <c r="N6244" t="s">
        <v>15266</v>
      </c>
      <c r="O6244" t="s">
        <v>15336</v>
      </c>
      <c r="R6244" t="s">
        <v>17244</v>
      </c>
      <c r="S6244" t="s">
        <v>17589</v>
      </c>
      <c r="T6244" t="s">
        <v>18809</v>
      </c>
      <c r="U6244" t="s">
        <v>15317</v>
      </c>
    </row>
    <row r="6245" spans="1:21" x14ac:dyDescent="0.25">
      <c r="A6245">
        <v>2012</v>
      </c>
      <c r="B6245">
        <v>18</v>
      </c>
      <c r="C6245" t="s">
        <v>24</v>
      </c>
      <c r="D6245" t="s">
        <v>2299</v>
      </c>
      <c r="E6245" t="s">
        <v>4147</v>
      </c>
      <c r="F6245" t="s">
        <v>8610</v>
      </c>
      <c r="G6245" t="s">
        <v>13119</v>
      </c>
      <c r="H6245" t="s">
        <v>14676</v>
      </c>
      <c r="I6245">
        <v>20.807960000000001</v>
      </c>
      <c r="J6245">
        <v>0</v>
      </c>
      <c r="K6245">
        <v>10.01234563</v>
      </c>
      <c r="L6245" t="s">
        <v>15218</v>
      </c>
      <c r="M6245" t="s">
        <v>15238</v>
      </c>
      <c r="R6245" t="s">
        <v>17244</v>
      </c>
      <c r="S6245" t="s">
        <v>17589</v>
      </c>
      <c r="T6245" t="s">
        <v>18810</v>
      </c>
      <c r="U6245" t="s">
        <v>15317</v>
      </c>
    </row>
    <row r="6246" spans="1:21" x14ac:dyDescent="0.25">
      <c r="A6246">
        <v>2012</v>
      </c>
      <c r="B6246">
        <v>18</v>
      </c>
      <c r="C6246" t="s">
        <v>21</v>
      </c>
      <c r="D6246" t="s">
        <v>1873</v>
      </c>
      <c r="G6246" t="s">
        <v>12637</v>
      </c>
      <c r="H6246" t="s">
        <v>14410</v>
      </c>
      <c r="I6246">
        <v>65</v>
      </c>
      <c r="J6246">
        <v>0</v>
      </c>
      <c r="K6246">
        <v>146.46070072000001</v>
      </c>
      <c r="R6246" t="s">
        <v>17244</v>
      </c>
      <c r="S6246" t="s">
        <v>17589</v>
      </c>
      <c r="T6246" t="s">
        <v>16961</v>
      </c>
      <c r="U6246" t="s">
        <v>15317</v>
      </c>
    </row>
    <row r="6247" spans="1:21" x14ac:dyDescent="0.25">
      <c r="A6247">
        <v>2012</v>
      </c>
      <c r="B6247">
        <v>18</v>
      </c>
      <c r="C6247" t="s">
        <v>21</v>
      </c>
      <c r="D6247" t="s">
        <v>2541</v>
      </c>
      <c r="G6247" t="s">
        <v>13477</v>
      </c>
      <c r="H6247" t="s">
        <v>14410</v>
      </c>
      <c r="I6247">
        <v>0</v>
      </c>
      <c r="J6247">
        <v>0</v>
      </c>
      <c r="K6247">
        <v>955.63277400000004</v>
      </c>
      <c r="R6247" t="s">
        <v>17244</v>
      </c>
      <c r="S6247" t="s">
        <v>17589</v>
      </c>
      <c r="T6247" t="s">
        <v>16961</v>
      </c>
      <c r="U6247" t="s">
        <v>15317</v>
      </c>
    </row>
    <row r="6248" spans="1:21" x14ac:dyDescent="0.25">
      <c r="A6248">
        <v>2012</v>
      </c>
      <c r="B6248">
        <v>18</v>
      </c>
      <c r="C6248" t="s">
        <v>21</v>
      </c>
      <c r="D6248" t="s">
        <v>2542</v>
      </c>
      <c r="G6248" t="s">
        <v>13478</v>
      </c>
      <c r="H6248" t="s">
        <v>14410</v>
      </c>
      <c r="I6248">
        <v>1379</v>
      </c>
      <c r="J6248">
        <v>0</v>
      </c>
      <c r="K6248">
        <v>1443.1500000200001</v>
      </c>
      <c r="R6248" t="s">
        <v>17244</v>
      </c>
      <c r="S6248" t="s">
        <v>17589</v>
      </c>
      <c r="T6248" t="s">
        <v>16961</v>
      </c>
      <c r="U6248" t="s">
        <v>15317</v>
      </c>
    </row>
    <row r="6249" spans="1:21" x14ac:dyDescent="0.25">
      <c r="A6249">
        <v>2012</v>
      </c>
      <c r="B6249">
        <v>18</v>
      </c>
      <c r="C6249" t="s">
        <v>21</v>
      </c>
      <c r="D6249" t="s">
        <v>2543</v>
      </c>
      <c r="G6249" t="s">
        <v>13479</v>
      </c>
      <c r="H6249" t="s">
        <v>14410</v>
      </c>
      <c r="I6249">
        <v>0</v>
      </c>
      <c r="J6249">
        <v>0</v>
      </c>
      <c r="K6249">
        <v>3105.806517</v>
      </c>
      <c r="R6249" t="s">
        <v>17244</v>
      </c>
      <c r="S6249" t="s">
        <v>17589</v>
      </c>
      <c r="T6249" t="s">
        <v>16961</v>
      </c>
      <c r="U6249" t="s">
        <v>15317</v>
      </c>
    </row>
    <row r="6250" spans="1:21" x14ac:dyDescent="0.25">
      <c r="A6250">
        <v>2012</v>
      </c>
      <c r="B6250">
        <v>19</v>
      </c>
      <c r="C6250" t="s">
        <v>32</v>
      </c>
      <c r="D6250" t="s">
        <v>1147</v>
      </c>
      <c r="G6250" t="s">
        <v>11972</v>
      </c>
      <c r="H6250" t="s">
        <v>14413</v>
      </c>
      <c r="I6250">
        <v>81653.287800000006</v>
      </c>
      <c r="J6250">
        <v>0</v>
      </c>
      <c r="K6250">
        <v>112915.01195734</v>
      </c>
      <c r="P6250" t="s">
        <v>15342</v>
      </c>
      <c r="Q6250" t="s">
        <v>15239</v>
      </c>
      <c r="R6250" t="s">
        <v>17733</v>
      </c>
      <c r="S6250" t="s">
        <v>15239</v>
      </c>
      <c r="T6250" t="s">
        <v>15302</v>
      </c>
      <c r="U6250" t="s">
        <v>15317</v>
      </c>
    </row>
    <row r="6251" spans="1:21" x14ac:dyDescent="0.25">
      <c r="A6251">
        <v>2012</v>
      </c>
      <c r="B6251">
        <v>19</v>
      </c>
      <c r="C6251" t="s">
        <v>32</v>
      </c>
      <c r="D6251" t="s">
        <v>1148</v>
      </c>
      <c r="G6251" t="s">
        <v>11973</v>
      </c>
      <c r="H6251" t="s">
        <v>14413</v>
      </c>
      <c r="I6251">
        <v>34.950000000000003</v>
      </c>
      <c r="J6251">
        <v>0</v>
      </c>
      <c r="K6251">
        <v>0</v>
      </c>
      <c r="P6251" t="s">
        <v>15342</v>
      </c>
      <c r="Q6251" t="s">
        <v>15239</v>
      </c>
      <c r="R6251" t="s">
        <v>17733</v>
      </c>
      <c r="S6251" t="s">
        <v>15239</v>
      </c>
      <c r="T6251" t="s">
        <v>15302</v>
      </c>
      <c r="U6251" t="s">
        <v>15317</v>
      </c>
    </row>
    <row r="6252" spans="1:21" x14ac:dyDescent="0.25">
      <c r="A6252">
        <v>2012</v>
      </c>
      <c r="B6252">
        <v>19</v>
      </c>
      <c r="C6252" t="s">
        <v>32</v>
      </c>
      <c r="D6252" t="s">
        <v>1149</v>
      </c>
      <c r="G6252" t="s">
        <v>11974</v>
      </c>
      <c r="H6252" t="s">
        <v>14413</v>
      </c>
      <c r="I6252">
        <v>122242.697982</v>
      </c>
      <c r="J6252">
        <v>0</v>
      </c>
      <c r="K6252">
        <v>130321.11874248</v>
      </c>
      <c r="P6252" t="s">
        <v>17733</v>
      </c>
      <c r="Q6252" t="s">
        <v>15239</v>
      </c>
      <c r="R6252" t="s">
        <v>17733</v>
      </c>
      <c r="S6252" t="s">
        <v>15239</v>
      </c>
      <c r="T6252" t="s">
        <v>15302</v>
      </c>
      <c r="U6252" t="s">
        <v>15317</v>
      </c>
    </row>
    <row r="6253" spans="1:21" x14ac:dyDescent="0.25">
      <c r="A6253">
        <v>2012</v>
      </c>
      <c r="B6253">
        <v>19</v>
      </c>
      <c r="C6253" t="s">
        <v>32</v>
      </c>
      <c r="D6253" t="s">
        <v>1150</v>
      </c>
      <c r="G6253" t="s">
        <v>11975</v>
      </c>
      <c r="H6253" t="s">
        <v>14413</v>
      </c>
      <c r="I6253">
        <v>11612.3</v>
      </c>
      <c r="J6253">
        <v>0</v>
      </c>
      <c r="K6253">
        <v>10796.85614399</v>
      </c>
      <c r="P6253" t="s">
        <v>15342</v>
      </c>
      <c r="Q6253" t="s">
        <v>15239</v>
      </c>
      <c r="R6253" t="s">
        <v>17733</v>
      </c>
      <c r="S6253" t="s">
        <v>15239</v>
      </c>
      <c r="T6253" t="s">
        <v>15302</v>
      </c>
      <c r="U6253" t="s">
        <v>15317</v>
      </c>
    </row>
    <row r="6254" spans="1:21" x14ac:dyDescent="0.25">
      <c r="A6254">
        <v>2012</v>
      </c>
      <c r="B6254">
        <v>19</v>
      </c>
      <c r="C6254" t="s">
        <v>32</v>
      </c>
      <c r="D6254" t="s">
        <v>1151</v>
      </c>
      <c r="G6254" t="s">
        <v>11976</v>
      </c>
      <c r="H6254" t="s">
        <v>14414</v>
      </c>
      <c r="I6254">
        <v>3497.4</v>
      </c>
      <c r="J6254">
        <v>0</v>
      </c>
      <c r="K6254">
        <v>3326.4615056600001</v>
      </c>
      <c r="P6254" t="s">
        <v>17934</v>
      </c>
      <c r="Q6254" t="s">
        <v>15239</v>
      </c>
      <c r="R6254" t="s">
        <v>17245</v>
      </c>
      <c r="S6254" t="s">
        <v>17486</v>
      </c>
      <c r="T6254" t="s">
        <v>17487</v>
      </c>
      <c r="U6254" t="s">
        <v>15317</v>
      </c>
    </row>
    <row r="6255" spans="1:21" x14ac:dyDescent="0.25">
      <c r="A6255">
        <v>2012</v>
      </c>
      <c r="B6255">
        <v>19</v>
      </c>
      <c r="C6255" t="s">
        <v>32</v>
      </c>
      <c r="D6255" t="s">
        <v>1152</v>
      </c>
      <c r="G6255" t="s">
        <v>11977</v>
      </c>
      <c r="H6255" t="s">
        <v>14414</v>
      </c>
      <c r="I6255">
        <v>22879.4</v>
      </c>
      <c r="J6255">
        <v>0</v>
      </c>
      <c r="K6255">
        <v>20963.275497949999</v>
      </c>
      <c r="P6255" t="s">
        <v>17935</v>
      </c>
      <c r="Q6255" t="s">
        <v>15239</v>
      </c>
      <c r="R6255" t="s">
        <v>17245</v>
      </c>
      <c r="S6255" t="s">
        <v>17486</v>
      </c>
      <c r="T6255" t="s">
        <v>17487</v>
      </c>
      <c r="U6255" t="s">
        <v>15317</v>
      </c>
    </row>
    <row r="6256" spans="1:21" x14ac:dyDescent="0.25">
      <c r="A6256">
        <v>2012</v>
      </c>
      <c r="B6256">
        <v>19</v>
      </c>
      <c r="C6256" t="s">
        <v>32</v>
      </c>
      <c r="D6256" t="s">
        <v>1153</v>
      </c>
      <c r="G6256" t="s">
        <v>11978</v>
      </c>
      <c r="H6256" t="s">
        <v>14415</v>
      </c>
      <c r="I6256">
        <v>0.7</v>
      </c>
      <c r="J6256">
        <v>0</v>
      </c>
      <c r="K6256">
        <v>0.27259271000000002</v>
      </c>
      <c r="R6256" t="s">
        <v>17936</v>
      </c>
      <c r="S6256" t="s">
        <v>15239</v>
      </c>
      <c r="T6256" t="s">
        <v>15302</v>
      </c>
      <c r="U6256" t="s">
        <v>15317</v>
      </c>
    </row>
    <row r="6257" spans="1:21" x14ac:dyDescent="0.25">
      <c r="A6257">
        <v>2012</v>
      </c>
      <c r="B6257">
        <v>19</v>
      </c>
      <c r="C6257" t="s">
        <v>32</v>
      </c>
      <c r="D6257" t="s">
        <v>2544</v>
      </c>
      <c r="G6257" t="s">
        <v>13480</v>
      </c>
      <c r="H6257" t="s">
        <v>14413</v>
      </c>
      <c r="I6257">
        <v>0</v>
      </c>
      <c r="J6257">
        <v>0</v>
      </c>
      <c r="K6257">
        <v>500</v>
      </c>
      <c r="P6257" t="s">
        <v>15179</v>
      </c>
      <c r="Q6257" t="s">
        <v>15239</v>
      </c>
      <c r="R6257" t="s">
        <v>17733</v>
      </c>
      <c r="S6257" t="s">
        <v>15239</v>
      </c>
      <c r="T6257" t="s">
        <v>15302</v>
      </c>
      <c r="U6257" t="s">
        <v>15317</v>
      </c>
    </row>
    <row r="6258" spans="1:21" x14ac:dyDescent="0.25">
      <c r="A6258">
        <v>2012</v>
      </c>
      <c r="B6258">
        <v>19</v>
      </c>
      <c r="C6258" t="s">
        <v>32</v>
      </c>
      <c r="D6258" t="s">
        <v>1154</v>
      </c>
      <c r="G6258" t="s">
        <v>11979</v>
      </c>
      <c r="H6258" t="s">
        <v>14413</v>
      </c>
      <c r="I6258">
        <v>2692</v>
      </c>
      <c r="J6258">
        <v>0</v>
      </c>
      <c r="K6258">
        <v>2909.29386669</v>
      </c>
      <c r="P6258" t="s">
        <v>15342</v>
      </c>
      <c r="Q6258" t="s">
        <v>15239</v>
      </c>
      <c r="R6258" t="s">
        <v>17733</v>
      </c>
      <c r="S6258" t="s">
        <v>15239</v>
      </c>
      <c r="T6258" t="s">
        <v>15302</v>
      </c>
      <c r="U6258" t="s">
        <v>15317</v>
      </c>
    </row>
    <row r="6259" spans="1:21" x14ac:dyDescent="0.25">
      <c r="A6259">
        <v>2012</v>
      </c>
      <c r="B6259">
        <v>19</v>
      </c>
      <c r="C6259" t="s">
        <v>32</v>
      </c>
      <c r="D6259" t="s">
        <v>2300</v>
      </c>
      <c r="G6259" t="s">
        <v>13120</v>
      </c>
      <c r="H6259" t="s">
        <v>14414</v>
      </c>
      <c r="I6259">
        <v>3613.5</v>
      </c>
      <c r="J6259">
        <v>0</v>
      </c>
      <c r="K6259">
        <v>1074.1230870100001</v>
      </c>
      <c r="P6259" t="s">
        <v>18000</v>
      </c>
      <c r="Q6259" t="s">
        <v>15239</v>
      </c>
      <c r="R6259" t="s">
        <v>17245</v>
      </c>
      <c r="S6259" t="s">
        <v>17486</v>
      </c>
      <c r="T6259" t="s">
        <v>17487</v>
      </c>
      <c r="U6259" t="s">
        <v>15317</v>
      </c>
    </row>
    <row r="6260" spans="1:21" x14ac:dyDescent="0.25">
      <c r="A6260">
        <v>2012</v>
      </c>
      <c r="B6260">
        <v>19</v>
      </c>
      <c r="C6260" t="s">
        <v>32</v>
      </c>
      <c r="D6260" t="s">
        <v>2302</v>
      </c>
      <c r="G6260" t="s">
        <v>13122</v>
      </c>
      <c r="H6260" t="s">
        <v>14413</v>
      </c>
      <c r="I6260">
        <v>18232.79394</v>
      </c>
      <c r="J6260">
        <v>0</v>
      </c>
      <c r="K6260">
        <v>16950.994785989998</v>
      </c>
      <c r="P6260" t="s">
        <v>15342</v>
      </c>
      <c r="Q6260" t="s">
        <v>15239</v>
      </c>
      <c r="R6260" t="s">
        <v>17733</v>
      </c>
      <c r="S6260" t="s">
        <v>15239</v>
      </c>
      <c r="T6260" t="s">
        <v>15302</v>
      </c>
      <c r="U6260" t="s">
        <v>15317</v>
      </c>
    </row>
    <row r="6261" spans="1:21" x14ac:dyDescent="0.25">
      <c r="A6261">
        <v>2012</v>
      </c>
      <c r="B6261">
        <v>19</v>
      </c>
      <c r="C6261" t="s">
        <v>32</v>
      </c>
      <c r="D6261" t="s">
        <v>2418</v>
      </c>
      <c r="G6261" t="s">
        <v>13481</v>
      </c>
      <c r="H6261" t="s">
        <v>14413</v>
      </c>
      <c r="I6261">
        <v>2777.3020000000001</v>
      </c>
      <c r="J6261">
        <v>0</v>
      </c>
      <c r="K6261">
        <v>2777.3020000000001</v>
      </c>
      <c r="P6261" t="s">
        <v>17733</v>
      </c>
      <c r="Q6261" t="s">
        <v>15239</v>
      </c>
      <c r="R6261" t="s">
        <v>17733</v>
      </c>
      <c r="S6261" t="s">
        <v>15239</v>
      </c>
      <c r="T6261" t="s">
        <v>15302</v>
      </c>
      <c r="U6261" t="s">
        <v>15317</v>
      </c>
    </row>
    <row r="6262" spans="1:21" x14ac:dyDescent="0.25">
      <c r="A6262">
        <v>2012</v>
      </c>
      <c r="B6262">
        <v>19</v>
      </c>
      <c r="C6262" t="s">
        <v>21</v>
      </c>
      <c r="D6262" t="s">
        <v>1156</v>
      </c>
      <c r="G6262" t="s">
        <v>11981</v>
      </c>
      <c r="H6262" t="s">
        <v>14415</v>
      </c>
      <c r="I6262">
        <v>85</v>
      </c>
      <c r="J6262">
        <v>0</v>
      </c>
      <c r="K6262">
        <v>48.74927959</v>
      </c>
      <c r="R6262" t="s">
        <v>17936</v>
      </c>
      <c r="S6262" t="s">
        <v>15239</v>
      </c>
      <c r="T6262" t="s">
        <v>15302</v>
      </c>
      <c r="U6262" t="s">
        <v>15317</v>
      </c>
    </row>
    <row r="6263" spans="1:21" x14ac:dyDescent="0.25">
      <c r="A6263">
        <v>2012</v>
      </c>
      <c r="B6263">
        <v>19</v>
      </c>
      <c r="C6263" t="s">
        <v>21</v>
      </c>
      <c r="D6263" t="s">
        <v>1157</v>
      </c>
      <c r="G6263" t="s">
        <v>11982</v>
      </c>
      <c r="H6263" t="s">
        <v>14415</v>
      </c>
      <c r="I6263">
        <v>250</v>
      </c>
      <c r="J6263">
        <v>0</v>
      </c>
      <c r="K6263">
        <v>162.64650069999999</v>
      </c>
      <c r="R6263" t="s">
        <v>17936</v>
      </c>
      <c r="S6263" t="s">
        <v>15239</v>
      </c>
      <c r="T6263" t="s">
        <v>15302</v>
      </c>
      <c r="U6263" t="s">
        <v>15317</v>
      </c>
    </row>
    <row r="6264" spans="1:21" x14ac:dyDescent="0.25">
      <c r="A6264">
        <v>2012</v>
      </c>
      <c r="B6264">
        <v>19</v>
      </c>
      <c r="C6264" t="s">
        <v>21</v>
      </c>
      <c r="D6264" t="s">
        <v>1158</v>
      </c>
      <c r="G6264" t="s">
        <v>11983</v>
      </c>
      <c r="H6264" t="s">
        <v>14413</v>
      </c>
      <c r="I6264">
        <v>1017.502203</v>
      </c>
      <c r="J6264">
        <v>0</v>
      </c>
      <c r="K6264">
        <v>0</v>
      </c>
      <c r="P6264" t="s">
        <v>15260</v>
      </c>
      <c r="Q6264" t="s">
        <v>15239</v>
      </c>
      <c r="R6264" t="s">
        <v>17733</v>
      </c>
      <c r="S6264" t="s">
        <v>15239</v>
      </c>
      <c r="T6264" t="s">
        <v>15302</v>
      </c>
      <c r="U6264" t="s">
        <v>15317</v>
      </c>
    </row>
    <row r="6265" spans="1:21" x14ac:dyDescent="0.25">
      <c r="A6265">
        <v>2012</v>
      </c>
      <c r="B6265">
        <v>19</v>
      </c>
      <c r="C6265" t="s">
        <v>21</v>
      </c>
      <c r="D6265" t="s">
        <v>1159</v>
      </c>
      <c r="G6265" t="s">
        <v>11984</v>
      </c>
      <c r="H6265" t="s">
        <v>14414</v>
      </c>
      <c r="I6265">
        <v>13765.271835</v>
      </c>
      <c r="J6265">
        <v>0</v>
      </c>
      <c r="K6265">
        <v>15765.271835</v>
      </c>
      <c r="R6265" t="s">
        <v>17245</v>
      </c>
      <c r="S6265" t="s">
        <v>17486</v>
      </c>
      <c r="T6265" t="s">
        <v>17487</v>
      </c>
      <c r="U6265" t="s">
        <v>15317</v>
      </c>
    </row>
    <row r="6266" spans="1:21" x14ac:dyDescent="0.25">
      <c r="A6266">
        <v>2012</v>
      </c>
      <c r="B6266">
        <v>19</v>
      </c>
      <c r="C6266" t="s">
        <v>21</v>
      </c>
      <c r="D6266" t="s">
        <v>1160</v>
      </c>
      <c r="G6266" t="s">
        <v>11985</v>
      </c>
      <c r="H6266" t="s">
        <v>14413</v>
      </c>
      <c r="I6266">
        <v>1456.6880060000001</v>
      </c>
      <c r="J6266">
        <v>0</v>
      </c>
      <c r="K6266">
        <v>0</v>
      </c>
      <c r="R6266" t="s">
        <v>17733</v>
      </c>
      <c r="S6266" t="s">
        <v>15239</v>
      </c>
      <c r="T6266" t="s">
        <v>15302</v>
      </c>
      <c r="U6266" t="s">
        <v>15317</v>
      </c>
    </row>
    <row r="6267" spans="1:21" x14ac:dyDescent="0.25">
      <c r="A6267">
        <v>2012</v>
      </c>
      <c r="B6267">
        <v>19</v>
      </c>
      <c r="C6267" t="s">
        <v>29</v>
      </c>
      <c r="D6267" t="s">
        <v>1166</v>
      </c>
      <c r="E6267" t="s">
        <v>4148</v>
      </c>
      <c r="F6267" t="s">
        <v>8192</v>
      </c>
      <c r="G6267" t="s">
        <v>11991</v>
      </c>
      <c r="H6267" t="s">
        <v>14418</v>
      </c>
      <c r="I6267">
        <v>8500</v>
      </c>
      <c r="J6267">
        <v>0</v>
      </c>
      <c r="K6267">
        <v>8500</v>
      </c>
      <c r="L6267" t="s">
        <v>18321</v>
      </c>
      <c r="M6267" t="s">
        <v>17938</v>
      </c>
      <c r="N6267" t="s">
        <v>18320</v>
      </c>
      <c r="O6267" t="s">
        <v>17795</v>
      </c>
      <c r="T6267" s="124" t="s">
        <v>17939</v>
      </c>
      <c r="U6267" s="124" t="s">
        <v>15317</v>
      </c>
    </row>
    <row r="6268" spans="1:21" x14ac:dyDescent="0.25">
      <c r="A6268">
        <v>2012</v>
      </c>
      <c r="B6268">
        <v>19</v>
      </c>
      <c r="C6268" t="s">
        <v>33</v>
      </c>
      <c r="D6268" t="s">
        <v>1167</v>
      </c>
      <c r="G6268" t="s">
        <v>11992</v>
      </c>
      <c r="H6268" t="s">
        <v>14414</v>
      </c>
      <c r="I6268">
        <v>55514</v>
      </c>
      <c r="J6268">
        <v>0</v>
      </c>
      <c r="K6268">
        <v>59712.924928</v>
      </c>
      <c r="P6268" t="s">
        <v>17940</v>
      </c>
      <c r="Q6268" t="s">
        <v>17204</v>
      </c>
      <c r="R6268" t="s">
        <v>17245</v>
      </c>
      <c r="S6268" t="s">
        <v>17486</v>
      </c>
      <c r="T6268" t="s">
        <v>17238</v>
      </c>
      <c r="U6268" t="s">
        <v>15317</v>
      </c>
    </row>
    <row r="6269" spans="1:21" x14ac:dyDescent="0.25">
      <c r="A6269">
        <v>2012</v>
      </c>
      <c r="B6269">
        <v>19</v>
      </c>
      <c r="C6269" t="s">
        <v>33</v>
      </c>
      <c r="D6269" t="s">
        <v>1168</v>
      </c>
      <c r="G6269" t="s">
        <v>11993</v>
      </c>
      <c r="H6269" t="s">
        <v>14414</v>
      </c>
      <c r="I6269">
        <v>1792</v>
      </c>
      <c r="J6269">
        <v>0</v>
      </c>
      <c r="K6269">
        <v>1792</v>
      </c>
      <c r="P6269" t="s">
        <v>17941</v>
      </c>
      <c r="Q6269" t="s">
        <v>17486</v>
      </c>
      <c r="R6269" t="s">
        <v>17245</v>
      </c>
      <c r="S6269" t="s">
        <v>17486</v>
      </c>
      <c r="T6269" t="s">
        <v>17487</v>
      </c>
      <c r="U6269" t="s">
        <v>15317</v>
      </c>
    </row>
    <row r="6270" spans="1:21" x14ac:dyDescent="0.25">
      <c r="A6270">
        <v>2012</v>
      </c>
      <c r="B6270">
        <v>19</v>
      </c>
      <c r="C6270" t="s">
        <v>33</v>
      </c>
      <c r="D6270" t="s">
        <v>1169</v>
      </c>
      <c r="G6270" t="s">
        <v>11994</v>
      </c>
      <c r="H6270" t="s">
        <v>14414</v>
      </c>
      <c r="I6270">
        <v>887</v>
      </c>
      <c r="J6270">
        <v>0</v>
      </c>
      <c r="K6270">
        <v>887</v>
      </c>
      <c r="P6270" t="s">
        <v>17942</v>
      </c>
      <c r="Q6270" t="s">
        <v>16846</v>
      </c>
      <c r="R6270" t="s">
        <v>17245</v>
      </c>
      <c r="S6270" t="s">
        <v>17486</v>
      </c>
      <c r="T6270" t="s">
        <v>17796</v>
      </c>
      <c r="U6270" t="s">
        <v>15317</v>
      </c>
    </row>
    <row r="6271" spans="1:21" x14ac:dyDescent="0.25">
      <c r="A6271">
        <v>2012</v>
      </c>
      <c r="B6271">
        <v>19</v>
      </c>
      <c r="C6271" t="s">
        <v>33</v>
      </c>
      <c r="D6271" t="s">
        <v>1170</v>
      </c>
      <c r="G6271" t="s">
        <v>11995</v>
      </c>
      <c r="H6271" t="s">
        <v>14414</v>
      </c>
      <c r="I6271">
        <v>3294.966054</v>
      </c>
      <c r="J6271">
        <v>0</v>
      </c>
      <c r="K6271">
        <v>3175.7679469999998</v>
      </c>
      <c r="P6271" t="s">
        <v>15179</v>
      </c>
      <c r="Q6271" t="s">
        <v>15239</v>
      </c>
      <c r="R6271" t="s">
        <v>17245</v>
      </c>
      <c r="S6271" t="s">
        <v>17486</v>
      </c>
      <c r="T6271" t="s">
        <v>17487</v>
      </c>
      <c r="U6271" t="s">
        <v>15317</v>
      </c>
    </row>
    <row r="6272" spans="1:21" x14ac:dyDescent="0.25">
      <c r="A6272">
        <v>2012</v>
      </c>
      <c r="B6272">
        <v>19</v>
      </c>
      <c r="C6272" t="s">
        <v>33</v>
      </c>
      <c r="D6272" t="s">
        <v>1875</v>
      </c>
      <c r="G6272" t="s">
        <v>13125</v>
      </c>
      <c r="H6272" t="s">
        <v>14414</v>
      </c>
      <c r="I6272">
        <v>12539</v>
      </c>
      <c r="J6272">
        <v>0</v>
      </c>
      <c r="K6272">
        <v>12608.797742000001</v>
      </c>
      <c r="P6272" t="s">
        <v>17942</v>
      </c>
      <c r="Q6272" t="s">
        <v>16846</v>
      </c>
      <c r="R6272" t="s">
        <v>17245</v>
      </c>
      <c r="S6272" t="s">
        <v>17486</v>
      </c>
      <c r="T6272" t="s">
        <v>17796</v>
      </c>
      <c r="U6272" t="s">
        <v>15317</v>
      </c>
    </row>
    <row r="6273" spans="1:21" x14ac:dyDescent="0.25">
      <c r="A6273">
        <v>2012</v>
      </c>
      <c r="B6273">
        <v>19</v>
      </c>
      <c r="C6273" t="s">
        <v>30</v>
      </c>
      <c r="D6273" t="s">
        <v>1876</v>
      </c>
      <c r="G6273" t="s">
        <v>12641</v>
      </c>
      <c r="H6273" t="s">
        <v>14414</v>
      </c>
      <c r="I6273">
        <v>350</v>
      </c>
      <c r="J6273">
        <v>0</v>
      </c>
      <c r="K6273">
        <v>253.27033535000001</v>
      </c>
      <c r="P6273" t="s">
        <v>17245</v>
      </c>
      <c r="Q6273" t="s">
        <v>17486</v>
      </c>
      <c r="R6273" t="s">
        <v>17245</v>
      </c>
      <c r="S6273" t="s">
        <v>17486</v>
      </c>
      <c r="T6273" t="s">
        <v>17487</v>
      </c>
      <c r="U6273" t="s">
        <v>15317</v>
      </c>
    </row>
    <row r="6274" spans="1:21" x14ac:dyDescent="0.25">
      <c r="A6274">
        <v>2012</v>
      </c>
      <c r="B6274">
        <v>20</v>
      </c>
      <c r="C6274" t="s">
        <v>26</v>
      </c>
      <c r="D6274" t="s">
        <v>1877</v>
      </c>
      <c r="E6274" t="s">
        <v>3132</v>
      </c>
      <c r="F6274" t="s">
        <v>8611</v>
      </c>
      <c r="G6274" t="s">
        <v>12642</v>
      </c>
      <c r="H6274" t="s">
        <v>14419</v>
      </c>
      <c r="I6274">
        <v>1341</v>
      </c>
      <c r="J6274">
        <v>0</v>
      </c>
      <c r="K6274">
        <v>1688.5</v>
      </c>
      <c r="L6274" t="s">
        <v>15255</v>
      </c>
      <c r="M6274" t="s">
        <v>15242</v>
      </c>
      <c r="N6274" t="s">
        <v>15255</v>
      </c>
      <c r="O6274" t="s">
        <v>15242</v>
      </c>
      <c r="P6274" t="s">
        <v>15255</v>
      </c>
      <c r="Q6274" t="s">
        <v>15242</v>
      </c>
      <c r="R6274" t="s">
        <v>17944</v>
      </c>
      <c r="S6274" t="s">
        <v>17945</v>
      </c>
      <c r="T6274" t="s">
        <v>17949</v>
      </c>
      <c r="U6274" t="s">
        <v>15317</v>
      </c>
    </row>
    <row r="6275" spans="1:21" x14ac:dyDescent="0.25">
      <c r="A6275">
        <v>2012</v>
      </c>
      <c r="B6275">
        <v>20</v>
      </c>
      <c r="C6275" t="s">
        <v>25</v>
      </c>
      <c r="D6275" t="s">
        <v>1171</v>
      </c>
      <c r="F6275" t="s">
        <v>8194</v>
      </c>
      <c r="G6275" t="s">
        <v>11996</v>
      </c>
      <c r="H6275" t="s">
        <v>14419</v>
      </c>
      <c r="I6275">
        <v>223.36713800000001</v>
      </c>
      <c r="J6275">
        <v>0</v>
      </c>
      <c r="K6275">
        <v>228.99055088</v>
      </c>
      <c r="N6275" t="s">
        <v>18811</v>
      </c>
      <c r="O6275" t="s">
        <v>17204</v>
      </c>
      <c r="R6275" t="s">
        <v>17944</v>
      </c>
      <c r="S6275" t="s">
        <v>17945</v>
      </c>
      <c r="T6275" t="s">
        <v>17946</v>
      </c>
      <c r="U6275" t="s">
        <v>15317</v>
      </c>
    </row>
    <row r="6276" spans="1:21" x14ac:dyDescent="0.25">
      <c r="A6276">
        <v>2012</v>
      </c>
      <c r="B6276">
        <v>20</v>
      </c>
      <c r="C6276" t="s">
        <v>27</v>
      </c>
      <c r="D6276" t="s">
        <v>1878</v>
      </c>
      <c r="G6276" t="s">
        <v>12643</v>
      </c>
      <c r="H6276" t="s">
        <v>14422</v>
      </c>
      <c r="I6276">
        <v>115.6</v>
      </c>
      <c r="J6276">
        <v>0</v>
      </c>
      <c r="K6276">
        <v>52.411134339999997</v>
      </c>
      <c r="R6276" t="s">
        <v>15257</v>
      </c>
      <c r="S6276" t="s">
        <v>15338</v>
      </c>
      <c r="T6276" t="s">
        <v>15340</v>
      </c>
      <c r="U6276" t="s">
        <v>15317</v>
      </c>
    </row>
    <row r="6277" spans="1:21" x14ac:dyDescent="0.25">
      <c r="A6277">
        <v>2012</v>
      </c>
      <c r="B6277">
        <v>20</v>
      </c>
      <c r="C6277" t="s">
        <v>20</v>
      </c>
      <c r="D6277" t="s">
        <v>1172</v>
      </c>
      <c r="G6277" t="s">
        <v>11997</v>
      </c>
      <c r="H6277" t="s">
        <v>14221</v>
      </c>
      <c r="I6277">
        <v>9.4789999999999992</v>
      </c>
      <c r="J6277">
        <v>0</v>
      </c>
      <c r="K6277">
        <v>5.8592350800000004</v>
      </c>
      <c r="U6277" t="s">
        <v>15316</v>
      </c>
    </row>
    <row r="6278" spans="1:21" x14ac:dyDescent="0.25">
      <c r="A6278">
        <v>2012</v>
      </c>
      <c r="B6278">
        <v>20</v>
      </c>
      <c r="C6278" t="s">
        <v>22</v>
      </c>
      <c r="D6278" t="s">
        <v>1173</v>
      </c>
      <c r="G6278" t="s">
        <v>10941</v>
      </c>
      <c r="H6278" t="s">
        <v>14221</v>
      </c>
      <c r="I6278">
        <v>1105.0686679999999</v>
      </c>
      <c r="J6278">
        <v>0</v>
      </c>
      <c r="K6278">
        <v>1502.091013689999</v>
      </c>
      <c r="U6278" t="s">
        <v>15316</v>
      </c>
    </row>
    <row r="6279" spans="1:21" x14ac:dyDescent="0.25">
      <c r="A6279">
        <v>2012</v>
      </c>
      <c r="B6279">
        <v>20</v>
      </c>
      <c r="C6279" t="s">
        <v>23</v>
      </c>
      <c r="D6279" t="s">
        <v>1174</v>
      </c>
      <c r="G6279" t="s">
        <v>10942</v>
      </c>
      <c r="H6279" t="s">
        <v>14222</v>
      </c>
      <c r="I6279">
        <v>58.075510999999999</v>
      </c>
      <c r="J6279">
        <v>0</v>
      </c>
      <c r="K6279">
        <v>56.239884349999997</v>
      </c>
      <c r="U6279" t="s">
        <v>15316</v>
      </c>
    </row>
    <row r="6280" spans="1:21" x14ac:dyDescent="0.25">
      <c r="A6280">
        <v>2012</v>
      </c>
      <c r="B6280">
        <v>20</v>
      </c>
      <c r="C6280" t="s">
        <v>23</v>
      </c>
      <c r="D6280" t="s">
        <v>1175</v>
      </c>
      <c r="G6280" t="s">
        <v>10957</v>
      </c>
      <c r="H6280" t="s">
        <v>14222</v>
      </c>
      <c r="I6280">
        <v>11.410007</v>
      </c>
      <c r="J6280">
        <v>0</v>
      </c>
      <c r="K6280">
        <v>10.816939619999999</v>
      </c>
      <c r="U6280" t="s">
        <v>15316</v>
      </c>
    </row>
    <row r="6281" spans="1:21" x14ac:dyDescent="0.25">
      <c r="A6281">
        <v>2012</v>
      </c>
      <c r="B6281">
        <v>20</v>
      </c>
      <c r="C6281" t="s">
        <v>24</v>
      </c>
      <c r="D6281" t="s">
        <v>1176</v>
      </c>
      <c r="E6281" t="s">
        <v>4533</v>
      </c>
      <c r="F6281" t="s">
        <v>8612</v>
      </c>
      <c r="G6281" t="s">
        <v>13311</v>
      </c>
      <c r="H6281" t="s">
        <v>14420</v>
      </c>
      <c r="I6281">
        <v>137.14429000000001</v>
      </c>
      <c r="J6281">
        <v>0</v>
      </c>
      <c r="K6281">
        <v>127.55643221</v>
      </c>
      <c r="L6281" t="s">
        <v>15355</v>
      </c>
      <c r="M6281" t="s">
        <v>15251</v>
      </c>
      <c r="N6281" t="s">
        <v>15355</v>
      </c>
      <c r="O6281" t="s">
        <v>15251</v>
      </c>
      <c r="P6281" t="s">
        <v>15355</v>
      </c>
      <c r="Q6281" t="s">
        <v>15251</v>
      </c>
      <c r="R6281" t="s">
        <v>15356</v>
      </c>
      <c r="S6281" t="s">
        <v>15251</v>
      </c>
      <c r="T6281" t="s">
        <v>15312</v>
      </c>
      <c r="U6281" t="s">
        <v>15317</v>
      </c>
    </row>
    <row r="6282" spans="1:21" x14ac:dyDescent="0.25">
      <c r="A6282">
        <v>2012</v>
      </c>
      <c r="B6282">
        <v>20</v>
      </c>
      <c r="C6282" t="s">
        <v>24</v>
      </c>
      <c r="D6282" t="s">
        <v>1177</v>
      </c>
      <c r="E6282" t="s">
        <v>4534</v>
      </c>
      <c r="F6282" t="s">
        <v>8613</v>
      </c>
      <c r="G6282" t="s">
        <v>11999</v>
      </c>
      <c r="H6282" t="s">
        <v>14419</v>
      </c>
      <c r="I6282">
        <v>1028.67245</v>
      </c>
      <c r="J6282">
        <v>0</v>
      </c>
      <c r="K6282">
        <v>1192.459315249999</v>
      </c>
      <c r="P6282" t="s">
        <v>17947</v>
      </c>
      <c r="Q6282" t="s">
        <v>17503</v>
      </c>
      <c r="R6282" t="s">
        <v>17944</v>
      </c>
      <c r="S6282" t="s">
        <v>17945</v>
      </c>
      <c r="T6282" t="s">
        <v>17948</v>
      </c>
      <c r="U6282" t="s">
        <v>15317</v>
      </c>
    </row>
    <row r="6283" spans="1:21" x14ac:dyDescent="0.25">
      <c r="A6283">
        <v>2012</v>
      </c>
      <c r="B6283">
        <v>20</v>
      </c>
      <c r="C6283" t="s">
        <v>24</v>
      </c>
      <c r="D6283" t="s">
        <v>1178</v>
      </c>
      <c r="E6283" t="s">
        <v>4535</v>
      </c>
      <c r="F6283" t="s">
        <v>8614</v>
      </c>
      <c r="G6283" t="s">
        <v>12000</v>
      </c>
      <c r="H6283" t="s">
        <v>14421</v>
      </c>
      <c r="I6283">
        <v>242.74690200000001</v>
      </c>
      <c r="J6283">
        <v>0</v>
      </c>
      <c r="K6283">
        <v>196.71542400000001</v>
      </c>
      <c r="R6283" t="s">
        <v>15431</v>
      </c>
      <c r="S6283" t="s">
        <v>16822</v>
      </c>
      <c r="T6283" t="s">
        <v>16831</v>
      </c>
      <c r="U6283" t="s">
        <v>15317</v>
      </c>
    </row>
    <row r="6284" spans="1:21" x14ac:dyDescent="0.25">
      <c r="A6284">
        <v>2012</v>
      </c>
      <c r="B6284">
        <v>20</v>
      </c>
      <c r="C6284" t="s">
        <v>21</v>
      </c>
      <c r="D6284" t="s">
        <v>2303</v>
      </c>
      <c r="G6284" t="s">
        <v>13126</v>
      </c>
      <c r="H6284" t="s">
        <v>14431</v>
      </c>
      <c r="I6284">
        <v>0</v>
      </c>
      <c r="J6284">
        <v>0</v>
      </c>
      <c r="K6284">
        <v>277.71747054000002</v>
      </c>
      <c r="P6284" t="s">
        <v>16836</v>
      </c>
      <c r="Q6284" t="s">
        <v>17503</v>
      </c>
      <c r="R6284" t="s">
        <v>17991</v>
      </c>
      <c r="S6284" t="s">
        <v>15251</v>
      </c>
      <c r="T6284" t="s">
        <v>17504</v>
      </c>
      <c r="U6284" t="s">
        <v>15317</v>
      </c>
    </row>
    <row r="6285" spans="1:21" x14ac:dyDescent="0.25">
      <c r="A6285">
        <v>2012</v>
      </c>
      <c r="B6285">
        <v>20</v>
      </c>
      <c r="C6285" t="s">
        <v>21</v>
      </c>
      <c r="D6285" t="s">
        <v>2419</v>
      </c>
      <c r="E6285" t="s">
        <v>4152</v>
      </c>
      <c r="F6285" t="s">
        <v>8197</v>
      </c>
      <c r="G6285" t="s">
        <v>13313</v>
      </c>
      <c r="H6285" t="s">
        <v>14431</v>
      </c>
      <c r="I6285">
        <v>0</v>
      </c>
      <c r="J6285">
        <v>0</v>
      </c>
      <c r="K6285">
        <v>6.1389842899999998</v>
      </c>
      <c r="L6285" t="s">
        <v>18814</v>
      </c>
      <c r="M6285" t="s">
        <v>16822</v>
      </c>
      <c r="N6285" t="s">
        <v>18815</v>
      </c>
      <c r="O6285" t="s">
        <v>15251</v>
      </c>
      <c r="P6285" t="s">
        <v>18815</v>
      </c>
      <c r="Q6285" t="s">
        <v>15251</v>
      </c>
      <c r="R6285" t="s">
        <v>17991</v>
      </c>
      <c r="S6285" t="s">
        <v>15251</v>
      </c>
      <c r="T6285" t="s">
        <v>16831</v>
      </c>
      <c r="U6285" t="s">
        <v>15317</v>
      </c>
    </row>
    <row r="6286" spans="1:21" x14ac:dyDescent="0.25">
      <c r="A6286">
        <v>2012</v>
      </c>
      <c r="B6286">
        <v>20</v>
      </c>
      <c r="C6286" t="s">
        <v>21</v>
      </c>
      <c r="D6286" t="s">
        <v>1880</v>
      </c>
      <c r="G6286" t="s">
        <v>12646</v>
      </c>
      <c r="H6286" t="s">
        <v>14419</v>
      </c>
      <c r="I6286">
        <v>26.721132999999998</v>
      </c>
      <c r="J6286">
        <v>0</v>
      </c>
      <c r="K6286">
        <v>22.38600452</v>
      </c>
      <c r="P6286" t="s">
        <v>15218</v>
      </c>
      <c r="Q6286" t="s">
        <v>15238</v>
      </c>
      <c r="R6286" t="s">
        <v>17944</v>
      </c>
      <c r="S6286" t="s">
        <v>17945</v>
      </c>
      <c r="T6286" t="s">
        <v>18322</v>
      </c>
      <c r="U6286" t="s">
        <v>15317</v>
      </c>
    </row>
    <row r="6287" spans="1:21" x14ac:dyDescent="0.25">
      <c r="A6287">
        <v>2012</v>
      </c>
      <c r="B6287">
        <v>20</v>
      </c>
      <c r="C6287" t="s">
        <v>21</v>
      </c>
      <c r="D6287" t="s">
        <v>1881</v>
      </c>
      <c r="G6287" t="s">
        <v>12647</v>
      </c>
      <c r="H6287" t="s">
        <v>14420</v>
      </c>
      <c r="I6287">
        <v>23.231636999999999</v>
      </c>
      <c r="J6287">
        <v>0</v>
      </c>
      <c r="K6287">
        <v>33.309626139999999</v>
      </c>
      <c r="P6287" t="s">
        <v>15356</v>
      </c>
      <c r="Q6287" t="s">
        <v>15251</v>
      </c>
      <c r="R6287" t="s">
        <v>15356</v>
      </c>
      <c r="S6287" t="s">
        <v>15251</v>
      </c>
      <c r="T6287" t="s">
        <v>15312</v>
      </c>
      <c r="U6287" t="s">
        <v>15317</v>
      </c>
    </row>
    <row r="6288" spans="1:21" x14ac:dyDescent="0.25">
      <c r="A6288">
        <v>2012</v>
      </c>
      <c r="B6288">
        <v>20</v>
      </c>
      <c r="C6288" t="s">
        <v>29</v>
      </c>
      <c r="D6288" t="s">
        <v>1183</v>
      </c>
      <c r="E6288" t="s">
        <v>4153</v>
      </c>
      <c r="F6288" t="s">
        <v>8198</v>
      </c>
      <c r="G6288" t="s">
        <v>12005</v>
      </c>
      <c r="H6288" t="s">
        <v>14423</v>
      </c>
      <c r="I6288">
        <v>3566.0400199999999</v>
      </c>
      <c r="J6288">
        <v>0</v>
      </c>
      <c r="K6288">
        <v>3451.8927381599992</v>
      </c>
      <c r="L6288" t="s">
        <v>16894</v>
      </c>
      <c r="M6288" t="s">
        <v>15238</v>
      </c>
      <c r="N6288" t="s">
        <v>17028</v>
      </c>
      <c r="O6288" t="s">
        <v>15250</v>
      </c>
      <c r="R6288" t="s">
        <v>16877</v>
      </c>
      <c r="S6288" t="s">
        <v>15251</v>
      </c>
      <c r="T6288" s="124" t="s">
        <v>18323</v>
      </c>
      <c r="U6288" s="124" t="s">
        <v>15317</v>
      </c>
    </row>
    <row r="6289" spans="1:21" x14ac:dyDescent="0.25">
      <c r="A6289">
        <v>2012</v>
      </c>
      <c r="B6289">
        <v>20</v>
      </c>
      <c r="C6289" t="s">
        <v>29</v>
      </c>
      <c r="D6289" t="s">
        <v>1184</v>
      </c>
      <c r="E6289" t="s">
        <v>4154</v>
      </c>
      <c r="F6289" t="s">
        <v>7491</v>
      </c>
      <c r="G6289" t="s">
        <v>12006</v>
      </c>
      <c r="H6289" t="s">
        <v>14424</v>
      </c>
      <c r="I6289">
        <v>1050</v>
      </c>
      <c r="J6289">
        <v>0</v>
      </c>
      <c r="K6289">
        <v>1050</v>
      </c>
      <c r="L6289" t="s">
        <v>18333</v>
      </c>
      <c r="M6289" t="s">
        <v>15242</v>
      </c>
      <c r="N6289" t="s">
        <v>17247</v>
      </c>
      <c r="O6289" t="s">
        <v>15242</v>
      </c>
      <c r="P6289" t="s">
        <v>15255</v>
      </c>
      <c r="Q6289" t="s">
        <v>15242</v>
      </c>
      <c r="T6289" s="124" t="s">
        <v>17248</v>
      </c>
      <c r="U6289" s="124" t="s">
        <v>15317</v>
      </c>
    </row>
    <row r="6290" spans="1:21" x14ac:dyDescent="0.25">
      <c r="A6290">
        <v>2012</v>
      </c>
      <c r="B6290">
        <v>20</v>
      </c>
      <c r="C6290" t="s">
        <v>29</v>
      </c>
      <c r="D6290" t="s">
        <v>1185</v>
      </c>
      <c r="E6290" t="s">
        <v>4536</v>
      </c>
      <c r="F6290" t="s">
        <v>8615</v>
      </c>
      <c r="G6290" t="s">
        <v>12007</v>
      </c>
      <c r="H6290" t="s">
        <v>14425</v>
      </c>
      <c r="I6290">
        <v>1796</v>
      </c>
      <c r="J6290">
        <v>0</v>
      </c>
      <c r="K6290">
        <v>1801</v>
      </c>
      <c r="L6290" t="s">
        <v>19039</v>
      </c>
      <c r="M6290" t="s">
        <v>15242</v>
      </c>
      <c r="N6290" t="s">
        <v>17951</v>
      </c>
      <c r="O6290" t="s">
        <v>17170</v>
      </c>
      <c r="R6290" t="s">
        <v>17249</v>
      </c>
      <c r="S6290" t="s">
        <v>15242</v>
      </c>
      <c r="T6290" s="124" t="s">
        <v>17250</v>
      </c>
      <c r="U6290" s="124" t="s">
        <v>15317</v>
      </c>
    </row>
    <row r="6291" spans="1:21" x14ac:dyDescent="0.25">
      <c r="A6291">
        <v>2012</v>
      </c>
      <c r="B6291">
        <v>20</v>
      </c>
      <c r="C6291" t="s">
        <v>29</v>
      </c>
      <c r="D6291" t="s">
        <v>1882</v>
      </c>
      <c r="E6291" t="s">
        <v>4537</v>
      </c>
      <c r="F6291" t="s">
        <v>8616</v>
      </c>
      <c r="G6291" t="s">
        <v>12648</v>
      </c>
      <c r="H6291" t="s">
        <v>14422</v>
      </c>
      <c r="I6291">
        <v>400</v>
      </c>
      <c r="J6291">
        <v>0</v>
      </c>
      <c r="K6291">
        <v>412.94299565999989</v>
      </c>
      <c r="R6291" t="s">
        <v>15257</v>
      </c>
      <c r="S6291" t="s">
        <v>15338</v>
      </c>
      <c r="T6291" s="124" t="s">
        <v>17252</v>
      </c>
      <c r="U6291" s="124" t="s">
        <v>15317</v>
      </c>
    </row>
    <row r="6292" spans="1:21" x14ac:dyDescent="0.25">
      <c r="A6292">
        <v>2012</v>
      </c>
      <c r="B6292">
        <v>20</v>
      </c>
      <c r="C6292" t="s">
        <v>29</v>
      </c>
      <c r="D6292" t="s">
        <v>1186</v>
      </c>
      <c r="E6292" t="s">
        <v>4538</v>
      </c>
      <c r="F6292" t="s">
        <v>8617</v>
      </c>
      <c r="G6292" t="s">
        <v>12008</v>
      </c>
      <c r="H6292" t="s">
        <v>14426</v>
      </c>
      <c r="I6292">
        <v>168.159886</v>
      </c>
      <c r="J6292">
        <v>0</v>
      </c>
      <c r="K6292">
        <v>144.13522361</v>
      </c>
      <c r="L6292" t="s">
        <v>15224</v>
      </c>
      <c r="M6292" t="s">
        <v>15338</v>
      </c>
      <c r="N6292" t="s">
        <v>15224</v>
      </c>
      <c r="O6292" t="s">
        <v>15338</v>
      </c>
      <c r="P6292" t="s">
        <v>15224</v>
      </c>
      <c r="Q6292" t="s">
        <v>15338</v>
      </c>
      <c r="R6292" t="s">
        <v>17952</v>
      </c>
      <c r="S6292" t="s">
        <v>17953</v>
      </c>
      <c r="T6292" s="124" t="s">
        <v>17954</v>
      </c>
      <c r="U6292" s="124" t="s">
        <v>15317</v>
      </c>
    </row>
    <row r="6293" spans="1:21" x14ac:dyDescent="0.25">
      <c r="A6293">
        <v>2012</v>
      </c>
      <c r="B6293">
        <v>20</v>
      </c>
      <c r="C6293" t="s">
        <v>29</v>
      </c>
      <c r="D6293" t="s">
        <v>1187</v>
      </c>
      <c r="E6293" t="s">
        <v>4539</v>
      </c>
      <c r="F6293" t="s">
        <v>8618</v>
      </c>
      <c r="G6293" t="s">
        <v>12649</v>
      </c>
      <c r="H6293" t="s">
        <v>14427</v>
      </c>
      <c r="I6293">
        <v>1512.4</v>
      </c>
      <c r="J6293">
        <v>0</v>
      </c>
      <c r="K6293">
        <v>1906.55322488</v>
      </c>
      <c r="L6293" t="s">
        <v>18327</v>
      </c>
      <c r="M6293" t="s">
        <v>15241</v>
      </c>
      <c r="N6293" t="s">
        <v>18817</v>
      </c>
      <c r="O6293" t="s">
        <v>15241</v>
      </c>
      <c r="P6293" t="s">
        <v>16895</v>
      </c>
      <c r="Q6293" t="s">
        <v>15241</v>
      </c>
      <c r="R6293" t="s">
        <v>17959</v>
      </c>
      <c r="S6293" t="s">
        <v>17503</v>
      </c>
      <c r="T6293" s="124" t="s">
        <v>17992</v>
      </c>
      <c r="U6293" s="124" t="s">
        <v>15317</v>
      </c>
    </row>
    <row r="6294" spans="1:21" x14ac:dyDescent="0.25">
      <c r="A6294">
        <v>2012</v>
      </c>
      <c r="B6294">
        <v>20</v>
      </c>
      <c r="C6294" t="s">
        <v>29</v>
      </c>
      <c r="D6294" t="s">
        <v>1189</v>
      </c>
      <c r="E6294" t="s">
        <v>3762</v>
      </c>
      <c r="F6294" t="s">
        <v>7494</v>
      </c>
      <c r="G6294" t="s">
        <v>12010</v>
      </c>
      <c r="H6294" t="s">
        <v>14424</v>
      </c>
      <c r="I6294">
        <v>507.75080600000001</v>
      </c>
      <c r="J6294">
        <v>0</v>
      </c>
      <c r="K6294">
        <v>489.20402415000012</v>
      </c>
      <c r="L6294" t="s">
        <v>17321</v>
      </c>
      <c r="M6294" t="s">
        <v>17746</v>
      </c>
      <c r="N6294" t="s">
        <v>15196</v>
      </c>
      <c r="O6294" t="s">
        <v>15237</v>
      </c>
      <c r="P6294" t="s">
        <v>15196</v>
      </c>
      <c r="Q6294" t="s">
        <v>15237</v>
      </c>
      <c r="T6294" s="124" t="s">
        <v>17474</v>
      </c>
      <c r="U6294" s="124" t="s">
        <v>15317</v>
      </c>
    </row>
    <row r="6295" spans="1:21" x14ac:dyDescent="0.25">
      <c r="A6295">
        <v>2012</v>
      </c>
      <c r="B6295">
        <v>20</v>
      </c>
      <c r="C6295" t="s">
        <v>29</v>
      </c>
      <c r="D6295" t="s">
        <v>1190</v>
      </c>
      <c r="E6295" t="s">
        <v>4156</v>
      </c>
      <c r="F6295" t="s">
        <v>8202</v>
      </c>
      <c r="G6295" t="s">
        <v>12011</v>
      </c>
      <c r="H6295" t="s">
        <v>14426</v>
      </c>
      <c r="I6295">
        <v>290.68991499999998</v>
      </c>
      <c r="J6295">
        <v>0</v>
      </c>
      <c r="K6295">
        <v>270.78184591000002</v>
      </c>
      <c r="L6295" t="s">
        <v>17968</v>
      </c>
      <c r="M6295" t="s">
        <v>16990</v>
      </c>
      <c r="N6295" t="s">
        <v>18818</v>
      </c>
      <c r="O6295" t="s">
        <v>18819</v>
      </c>
      <c r="P6295" t="s">
        <v>17968</v>
      </c>
      <c r="Q6295" t="s">
        <v>16990</v>
      </c>
      <c r="R6295" t="s">
        <v>17952</v>
      </c>
      <c r="S6295" t="s">
        <v>17953</v>
      </c>
      <c r="T6295" t="s">
        <v>19040</v>
      </c>
      <c r="U6295" t="s">
        <v>15317</v>
      </c>
    </row>
    <row r="6296" spans="1:21" x14ac:dyDescent="0.25">
      <c r="A6296">
        <v>2012</v>
      </c>
      <c r="B6296">
        <v>20</v>
      </c>
      <c r="C6296" t="s">
        <v>29</v>
      </c>
      <c r="D6296" t="s">
        <v>1191</v>
      </c>
      <c r="E6296" t="s">
        <v>4157</v>
      </c>
      <c r="F6296" t="s">
        <v>8203</v>
      </c>
      <c r="G6296" t="s">
        <v>12012</v>
      </c>
      <c r="H6296" t="s">
        <v>14422</v>
      </c>
      <c r="I6296">
        <v>395</v>
      </c>
      <c r="J6296">
        <v>0</v>
      </c>
      <c r="K6296">
        <v>426.58677230000012</v>
      </c>
      <c r="R6296" t="s">
        <v>15257</v>
      </c>
      <c r="S6296" t="s">
        <v>15338</v>
      </c>
      <c r="T6296" s="124" t="s">
        <v>17252</v>
      </c>
      <c r="U6296" s="124" t="s">
        <v>15317</v>
      </c>
    </row>
    <row r="6297" spans="1:21" x14ac:dyDescent="0.25">
      <c r="A6297">
        <v>2012</v>
      </c>
      <c r="B6297">
        <v>20</v>
      </c>
      <c r="C6297" t="s">
        <v>29</v>
      </c>
      <c r="D6297" t="s">
        <v>1192</v>
      </c>
      <c r="E6297" t="s">
        <v>3764</v>
      </c>
      <c r="F6297" t="s">
        <v>7813</v>
      </c>
      <c r="G6297" t="s">
        <v>11172</v>
      </c>
      <c r="H6297" t="s">
        <v>14426</v>
      </c>
      <c r="I6297">
        <v>1248</v>
      </c>
      <c r="J6297">
        <v>0</v>
      </c>
      <c r="K6297">
        <v>977.83137151999983</v>
      </c>
      <c r="N6297" t="s">
        <v>18580</v>
      </c>
      <c r="O6297" t="s">
        <v>17781</v>
      </c>
      <c r="P6297" t="s">
        <v>16963</v>
      </c>
      <c r="Q6297" t="s">
        <v>15239</v>
      </c>
      <c r="R6297" t="s">
        <v>17952</v>
      </c>
      <c r="S6297" t="s">
        <v>17953</v>
      </c>
      <c r="T6297" t="s">
        <v>18331</v>
      </c>
      <c r="U6297" t="s">
        <v>15317</v>
      </c>
    </row>
    <row r="6298" spans="1:21" x14ac:dyDescent="0.25">
      <c r="A6298">
        <v>2012</v>
      </c>
      <c r="B6298">
        <v>20</v>
      </c>
      <c r="C6298" t="s">
        <v>29</v>
      </c>
      <c r="D6298" t="s">
        <v>1193</v>
      </c>
      <c r="E6298" t="s">
        <v>4540</v>
      </c>
      <c r="F6298" t="s">
        <v>8619</v>
      </c>
      <c r="G6298" t="s">
        <v>11544</v>
      </c>
      <c r="H6298" t="s">
        <v>14419</v>
      </c>
      <c r="I6298">
        <v>34941.4</v>
      </c>
      <c r="J6298">
        <v>0</v>
      </c>
      <c r="K6298">
        <v>33777.397105359989</v>
      </c>
      <c r="L6298" t="s">
        <v>17783</v>
      </c>
      <c r="M6298" t="s">
        <v>17687</v>
      </c>
      <c r="N6298" t="s">
        <v>17686</v>
      </c>
      <c r="O6298" t="s">
        <v>17687</v>
      </c>
      <c r="R6298" t="s">
        <v>17944</v>
      </c>
      <c r="S6298" t="s">
        <v>17945</v>
      </c>
      <c r="T6298" s="124" t="s">
        <v>17978</v>
      </c>
      <c r="U6298" s="124" t="s">
        <v>15317</v>
      </c>
    </row>
    <row r="6299" spans="1:21" x14ac:dyDescent="0.25">
      <c r="A6299">
        <v>2012</v>
      </c>
      <c r="B6299">
        <v>20</v>
      </c>
      <c r="C6299" t="s">
        <v>29</v>
      </c>
      <c r="D6299" t="s">
        <v>1194</v>
      </c>
      <c r="E6299" t="s">
        <v>4541</v>
      </c>
      <c r="F6299" t="s">
        <v>8620</v>
      </c>
      <c r="G6299" t="s">
        <v>12013</v>
      </c>
      <c r="H6299" t="s">
        <v>14427</v>
      </c>
      <c r="I6299">
        <v>700</v>
      </c>
      <c r="J6299">
        <v>0</v>
      </c>
      <c r="K6299">
        <v>861.47480657999972</v>
      </c>
      <c r="L6299" t="s">
        <v>19041</v>
      </c>
      <c r="M6299" t="s">
        <v>15241</v>
      </c>
      <c r="N6299" t="s">
        <v>19042</v>
      </c>
      <c r="O6299" t="s">
        <v>15241</v>
      </c>
      <c r="P6299" t="s">
        <v>16878</v>
      </c>
      <c r="Q6299" t="s">
        <v>15241</v>
      </c>
      <c r="R6299" t="s">
        <v>17959</v>
      </c>
      <c r="S6299" t="s">
        <v>17503</v>
      </c>
      <c r="T6299" s="124" t="s">
        <v>17992</v>
      </c>
      <c r="U6299" s="124" t="s">
        <v>15317</v>
      </c>
    </row>
    <row r="6300" spans="1:21" x14ac:dyDescent="0.25">
      <c r="A6300">
        <v>2012</v>
      </c>
      <c r="B6300">
        <v>20</v>
      </c>
      <c r="C6300" t="s">
        <v>29</v>
      </c>
      <c r="D6300" t="s">
        <v>1195</v>
      </c>
      <c r="E6300" t="s">
        <v>4542</v>
      </c>
      <c r="F6300" t="s">
        <v>8621</v>
      </c>
      <c r="G6300" t="s">
        <v>12014</v>
      </c>
      <c r="H6300" t="s">
        <v>14419</v>
      </c>
      <c r="I6300">
        <v>4083.8</v>
      </c>
      <c r="J6300">
        <v>0</v>
      </c>
      <c r="K6300">
        <v>4053.0358244100012</v>
      </c>
      <c r="L6300" t="s">
        <v>18333</v>
      </c>
      <c r="M6300" t="s">
        <v>15242</v>
      </c>
      <c r="N6300" t="s">
        <v>18581</v>
      </c>
      <c r="O6300" t="s">
        <v>18044</v>
      </c>
      <c r="P6300" t="s">
        <v>15285</v>
      </c>
      <c r="Q6300" t="s">
        <v>15242</v>
      </c>
      <c r="R6300" t="s">
        <v>17944</v>
      </c>
      <c r="S6300" t="s">
        <v>17945</v>
      </c>
      <c r="T6300" t="s">
        <v>17946</v>
      </c>
      <c r="U6300" t="s">
        <v>15317</v>
      </c>
    </row>
    <row r="6301" spans="1:21" x14ac:dyDescent="0.25">
      <c r="A6301">
        <v>2012</v>
      </c>
      <c r="B6301">
        <v>20</v>
      </c>
      <c r="C6301" t="s">
        <v>29</v>
      </c>
      <c r="D6301" t="s">
        <v>1196</v>
      </c>
      <c r="E6301" t="s">
        <v>4158</v>
      </c>
      <c r="F6301" t="s">
        <v>8205</v>
      </c>
      <c r="G6301" t="s">
        <v>12015</v>
      </c>
      <c r="H6301" t="s">
        <v>14422</v>
      </c>
      <c r="I6301">
        <v>250</v>
      </c>
      <c r="J6301">
        <v>0</v>
      </c>
      <c r="K6301">
        <v>231.75114797000001</v>
      </c>
      <c r="L6301" t="s">
        <v>15182</v>
      </c>
      <c r="M6301" t="s">
        <v>15237</v>
      </c>
      <c r="N6301" t="s">
        <v>15182</v>
      </c>
      <c r="O6301" t="s">
        <v>15237</v>
      </c>
      <c r="P6301" t="s">
        <v>15182</v>
      </c>
      <c r="Q6301" t="s">
        <v>15237</v>
      </c>
      <c r="R6301" t="s">
        <v>15257</v>
      </c>
      <c r="S6301" t="s">
        <v>15338</v>
      </c>
      <c r="T6301" s="124" t="s">
        <v>17162</v>
      </c>
      <c r="U6301" s="124" t="s">
        <v>15317</v>
      </c>
    </row>
    <row r="6302" spans="1:21" x14ac:dyDescent="0.25">
      <c r="A6302">
        <v>2012</v>
      </c>
      <c r="B6302">
        <v>20</v>
      </c>
      <c r="C6302" t="s">
        <v>29</v>
      </c>
      <c r="D6302" t="s">
        <v>1197</v>
      </c>
      <c r="E6302" t="s">
        <v>4159</v>
      </c>
      <c r="F6302" t="s">
        <v>8622</v>
      </c>
      <c r="G6302" t="s">
        <v>12589</v>
      </c>
      <c r="H6302" t="s">
        <v>14429</v>
      </c>
      <c r="I6302">
        <v>2891.0576000000001</v>
      </c>
      <c r="J6302">
        <v>0</v>
      </c>
      <c r="K6302">
        <v>3125.44231214</v>
      </c>
      <c r="L6302" t="s">
        <v>18823</v>
      </c>
      <c r="M6302" t="s">
        <v>18335</v>
      </c>
      <c r="N6302" t="s">
        <v>18824</v>
      </c>
      <c r="O6302" t="s">
        <v>17746</v>
      </c>
      <c r="P6302" t="s">
        <v>18222</v>
      </c>
      <c r="Q6302" t="s">
        <v>17746</v>
      </c>
      <c r="T6302" s="124" t="s">
        <v>18336</v>
      </c>
      <c r="U6302" s="124" t="s">
        <v>15317</v>
      </c>
    </row>
    <row r="6303" spans="1:21" x14ac:dyDescent="0.25">
      <c r="A6303">
        <v>2012</v>
      </c>
      <c r="B6303">
        <v>20</v>
      </c>
      <c r="C6303" t="s">
        <v>29</v>
      </c>
      <c r="D6303" t="s">
        <v>1198</v>
      </c>
      <c r="E6303" t="s">
        <v>3768</v>
      </c>
      <c r="F6303" t="s">
        <v>7817</v>
      </c>
      <c r="G6303" t="s">
        <v>12017</v>
      </c>
      <c r="H6303" t="s">
        <v>14423</v>
      </c>
      <c r="I6303">
        <v>1005</v>
      </c>
      <c r="J6303">
        <v>0</v>
      </c>
      <c r="K6303">
        <v>1169.196376579999</v>
      </c>
      <c r="L6303" t="s">
        <v>18583</v>
      </c>
      <c r="M6303" t="s">
        <v>18584</v>
      </c>
      <c r="N6303" t="s">
        <v>18585</v>
      </c>
      <c r="O6303" t="s">
        <v>16822</v>
      </c>
      <c r="P6303" t="s">
        <v>15204</v>
      </c>
      <c r="Q6303" t="s">
        <v>15251</v>
      </c>
      <c r="R6303" t="s">
        <v>16877</v>
      </c>
      <c r="S6303" t="s">
        <v>15251</v>
      </c>
      <c r="T6303" s="124" t="s">
        <v>18586</v>
      </c>
      <c r="U6303" s="124" t="s">
        <v>15317</v>
      </c>
    </row>
    <row r="6304" spans="1:21" x14ac:dyDescent="0.25">
      <c r="A6304">
        <v>2012</v>
      </c>
      <c r="B6304">
        <v>20</v>
      </c>
      <c r="C6304" t="s">
        <v>29</v>
      </c>
      <c r="D6304" t="s">
        <v>1199</v>
      </c>
      <c r="E6304" t="s">
        <v>4160</v>
      </c>
      <c r="F6304" t="s">
        <v>8207</v>
      </c>
      <c r="G6304" t="s">
        <v>12651</v>
      </c>
      <c r="H6304" t="s">
        <v>14430</v>
      </c>
      <c r="I6304">
        <v>18821.205682</v>
      </c>
      <c r="J6304">
        <v>0</v>
      </c>
      <c r="K6304">
        <v>17692.651278460009</v>
      </c>
      <c r="L6304" t="s">
        <v>15203</v>
      </c>
      <c r="M6304" t="s">
        <v>15237</v>
      </c>
      <c r="N6304" t="s">
        <v>18825</v>
      </c>
      <c r="O6304" t="s">
        <v>17204</v>
      </c>
      <c r="R6304" t="s">
        <v>15203</v>
      </c>
      <c r="S6304" t="s">
        <v>15237</v>
      </c>
      <c r="T6304" s="124" t="s">
        <v>17350</v>
      </c>
      <c r="U6304" s="124" t="s">
        <v>15317</v>
      </c>
    </row>
    <row r="6305" spans="1:21" x14ac:dyDescent="0.25">
      <c r="A6305">
        <v>2012</v>
      </c>
      <c r="B6305">
        <v>20</v>
      </c>
      <c r="C6305" t="s">
        <v>29</v>
      </c>
      <c r="D6305" t="s">
        <v>1200</v>
      </c>
      <c r="E6305" t="s">
        <v>4543</v>
      </c>
      <c r="F6305" t="s">
        <v>8623</v>
      </c>
      <c r="G6305" t="s">
        <v>12019</v>
      </c>
      <c r="H6305" t="s">
        <v>14431</v>
      </c>
      <c r="I6305">
        <v>130</v>
      </c>
      <c r="J6305">
        <v>0</v>
      </c>
      <c r="K6305">
        <v>98.401888050000011</v>
      </c>
      <c r="L6305" t="s">
        <v>18340</v>
      </c>
      <c r="M6305" t="s">
        <v>18341</v>
      </c>
      <c r="N6305" t="s">
        <v>18342</v>
      </c>
      <c r="O6305" t="s">
        <v>17503</v>
      </c>
      <c r="P6305" t="s">
        <v>16836</v>
      </c>
      <c r="Q6305" t="s">
        <v>17503</v>
      </c>
      <c r="R6305" t="s">
        <v>17991</v>
      </c>
      <c r="S6305" t="s">
        <v>15251</v>
      </c>
      <c r="T6305" s="124" t="s">
        <v>18343</v>
      </c>
      <c r="U6305" s="124" t="s">
        <v>15317</v>
      </c>
    </row>
    <row r="6306" spans="1:21" x14ac:dyDescent="0.25">
      <c r="A6306">
        <v>2012</v>
      </c>
      <c r="B6306">
        <v>20</v>
      </c>
      <c r="C6306" t="s">
        <v>29</v>
      </c>
      <c r="D6306" t="s">
        <v>1883</v>
      </c>
      <c r="E6306" t="s">
        <v>3771</v>
      </c>
      <c r="F6306" t="s">
        <v>7505</v>
      </c>
      <c r="G6306" t="s">
        <v>12652</v>
      </c>
      <c r="H6306" t="s">
        <v>14428</v>
      </c>
      <c r="I6306">
        <v>6411.0943180000004</v>
      </c>
      <c r="J6306">
        <v>0</v>
      </c>
      <c r="K6306">
        <v>6188.8430874099977</v>
      </c>
      <c r="L6306" t="s">
        <v>16824</v>
      </c>
      <c r="M6306" t="s">
        <v>15250</v>
      </c>
      <c r="N6306" t="s">
        <v>18345</v>
      </c>
      <c r="O6306" t="s">
        <v>17964</v>
      </c>
      <c r="T6306" s="124" t="s">
        <v>17965</v>
      </c>
      <c r="U6306" s="124" t="s">
        <v>15317</v>
      </c>
    </row>
    <row r="6307" spans="1:21" x14ac:dyDescent="0.25">
      <c r="A6307">
        <v>2012</v>
      </c>
      <c r="B6307">
        <v>20</v>
      </c>
      <c r="C6307" t="s">
        <v>29</v>
      </c>
      <c r="D6307" t="s">
        <v>2420</v>
      </c>
      <c r="E6307" t="s">
        <v>4544</v>
      </c>
      <c r="F6307" t="s">
        <v>8624</v>
      </c>
      <c r="G6307" t="s">
        <v>13316</v>
      </c>
      <c r="H6307" t="s">
        <v>14423</v>
      </c>
      <c r="I6307">
        <v>48</v>
      </c>
      <c r="J6307">
        <v>0</v>
      </c>
      <c r="K6307">
        <v>45.612071110000002</v>
      </c>
      <c r="P6307" t="s">
        <v>16836</v>
      </c>
      <c r="Q6307" t="s">
        <v>17503</v>
      </c>
      <c r="R6307" t="s">
        <v>16877</v>
      </c>
      <c r="S6307" t="s">
        <v>15251</v>
      </c>
      <c r="T6307" s="124" t="s">
        <v>17992</v>
      </c>
      <c r="U6307" s="124" t="s">
        <v>15317</v>
      </c>
    </row>
    <row r="6308" spans="1:21" x14ac:dyDescent="0.25">
      <c r="A6308">
        <v>2012</v>
      </c>
      <c r="B6308">
        <v>20</v>
      </c>
      <c r="C6308" t="s">
        <v>30</v>
      </c>
      <c r="D6308" t="s">
        <v>2304</v>
      </c>
      <c r="E6308" t="s">
        <v>4545</v>
      </c>
      <c r="F6308" t="s">
        <v>8625</v>
      </c>
      <c r="G6308" t="s">
        <v>13317</v>
      </c>
      <c r="H6308" t="s">
        <v>14423</v>
      </c>
      <c r="I6308">
        <v>314.39999999999998</v>
      </c>
      <c r="J6308">
        <v>0</v>
      </c>
      <c r="K6308">
        <v>302.52570015999999</v>
      </c>
      <c r="L6308" t="s">
        <v>17029</v>
      </c>
      <c r="M6308" t="s">
        <v>15251</v>
      </c>
      <c r="N6308" t="s">
        <v>17029</v>
      </c>
      <c r="O6308" t="s">
        <v>15251</v>
      </c>
      <c r="P6308" t="s">
        <v>17029</v>
      </c>
      <c r="Q6308" t="s">
        <v>15251</v>
      </c>
      <c r="R6308" t="s">
        <v>16877</v>
      </c>
      <c r="S6308" t="s">
        <v>15251</v>
      </c>
      <c r="T6308" t="s">
        <v>15312</v>
      </c>
      <c r="U6308" t="s">
        <v>15317</v>
      </c>
    </row>
    <row r="6309" spans="1:21" x14ac:dyDescent="0.25">
      <c r="A6309">
        <v>2012</v>
      </c>
      <c r="B6309">
        <v>20</v>
      </c>
      <c r="C6309" t="s">
        <v>30</v>
      </c>
      <c r="D6309" t="s">
        <v>1885</v>
      </c>
      <c r="E6309" t="s">
        <v>3498</v>
      </c>
      <c r="F6309" t="s">
        <v>7506</v>
      </c>
      <c r="G6309" t="s">
        <v>12654</v>
      </c>
      <c r="H6309" t="s">
        <v>14420</v>
      </c>
      <c r="I6309">
        <v>7.342231</v>
      </c>
      <c r="J6309">
        <v>0</v>
      </c>
      <c r="K6309">
        <v>0.50728841999999996</v>
      </c>
      <c r="L6309" t="s">
        <v>16824</v>
      </c>
      <c r="M6309" t="s">
        <v>15250</v>
      </c>
      <c r="N6309" t="s">
        <v>15210</v>
      </c>
      <c r="O6309" t="s">
        <v>15250</v>
      </c>
      <c r="P6309" t="s">
        <v>15210</v>
      </c>
      <c r="Q6309" t="s">
        <v>15250</v>
      </c>
      <c r="R6309" t="s">
        <v>15356</v>
      </c>
      <c r="S6309" t="s">
        <v>15251</v>
      </c>
      <c r="T6309" t="s">
        <v>16831</v>
      </c>
      <c r="U6309" t="s">
        <v>15317</v>
      </c>
    </row>
    <row r="6310" spans="1:21" x14ac:dyDescent="0.25">
      <c r="A6310">
        <v>2012</v>
      </c>
      <c r="B6310">
        <v>21</v>
      </c>
      <c r="C6310" t="s">
        <v>25</v>
      </c>
      <c r="D6310" t="s">
        <v>1211</v>
      </c>
      <c r="E6310" t="s">
        <v>4546</v>
      </c>
      <c r="F6310" t="s">
        <v>8626</v>
      </c>
      <c r="G6310" t="s">
        <v>13482</v>
      </c>
      <c r="H6310" t="s">
        <v>14432</v>
      </c>
      <c r="I6310">
        <v>256.26136500000001</v>
      </c>
      <c r="J6310">
        <v>0</v>
      </c>
      <c r="K6310">
        <v>245.95573507</v>
      </c>
      <c r="U6310" t="s">
        <v>15316</v>
      </c>
    </row>
    <row r="6311" spans="1:21" x14ac:dyDescent="0.25">
      <c r="A6311">
        <v>2012</v>
      </c>
      <c r="B6311">
        <v>21</v>
      </c>
      <c r="C6311" t="s">
        <v>25</v>
      </c>
      <c r="D6311" t="s">
        <v>1212</v>
      </c>
      <c r="E6311" t="s">
        <v>4547</v>
      </c>
      <c r="F6311" t="s">
        <v>8627</v>
      </c>
      <c r="G6311" t="s">
        <v>12031</v>
      </c>
      <c r="H6311" t="s">
        <v>14433</v>
      </c>
      <c r="I6311">
        <v>147.5</v>
      </c>
      <c r="J6311">
        <v>0</v>
      </c>
      <c r="K6311">
        <v>155.67649133</v>
      </c>
      <c r="R6311" t="s">
        <v>15278</v>
      </c>
      <c r="S6311" t="s">
        <v>15249</v>
      </c>
      <c r="T6311" t="s">
        <v>15314</v>
      </c>
      <c r="U6311" t="s">
        <v>15317</v>
      </c>
    </row>
    <row r="6312" spans="1:21" x14ac:dyDescent="0.25">
      <c r="A6312">
        <v>2012</v>
      </c>
      <c r="B6312">
        <v>21</v>
      </c>
      <c r="C6312" t="s">
        <v>27</v>
      </c>
      <c r="D6312" t="s">
        <v>1214</v>
      </c>
      <c r="E6312" t="s">
        <v>4166</v>
      </c>
      <c r="F6312" t="s">
        <v>8214</v>
      </c>
      <c r="G6312" t="s">
        <v>12033</v>
      </c>
      <c r="H6312" t="s">
        <v>14433</v>
      </c>
      <c r="I6312">
        <v>667.24682199999995</v>
      </c>
      <c r="J6312">
        <v>0</v>
      </c>
      <c r="K6312">
        <v>2790.0490654999999</v>
      </c>
      <c r="R6312" t="s">
        <v>15278</v>
      </c>
      <c r="S6312" t="s">
        <v>15249</v>
      </c>
      <c r="T6312" t="s">
        <v>15314</v>
      </c>
      <c r="U6312" t="s">
        <v>15317</v>
      </c>
    </row>
    <row r="6313" spans="1:21" x14ac:dyDescent="0.25">
      <c r="A6313">
        <v>2012</v>
      </c>
      <c r="B6313">
        <v>21</v>
      </c>
      <c r="C6313" t="s">
        <v>27</v>
      </c>
      <c r="D6313" t="s">
        <v>1215</v>
      </c>
      <c r="E6313" t="s">
        <v>4548</v>
      </c>
      <c r="F6313" t="s">
        <v>8628</v>
      </c>
      <c r="G6313" t="s">
        <v>12034</v>
      </c>
      <c r="H6313" t="s">
        <v>14434</v>
      </c>
      <c r="I6313">
        <v>230.973646</v>
      </c>
      <c r="J6313">
        <v>0</v>
      </c>
      <c r="K6313">
        <v>1598.9490994099999</v>
      </c>
      <c r="U6313" t="s">
        <v>15316</v>
      </c>
    </row>
    <row r="6314" spans="1:21" x14ac:dyDescent="0.25">
      <c r="A6314">
        <v>2012</v>
      </c>
      <c r="B6314">
        <v>21</v>
      </c>
      <c r="C6314" t="s">
        <v>27</v>
      </c>
      <c r="D6314" t="s">
        <v>1216</v>
      </c>
      <c r="E6314" t="s">
        <v>4549</v>
      </c>
      <c r="F6314" t="s">
        <v>8629</v>
      </c>
      <c r="G6314" t="s">
        <v>12035</v>
      </c>
      <c r="H6314" t="s">
        <v>14433</v>
      </c>
      <c r="I6314">
        <v>33.121198999999997</v>
      </c>
      <c r="J6314">
        <v>0</v>
      </c>
      <c r="K6314">
        <v>21.119265330000001</v>
      </c>
      <c r="R6314" t="s">
        <v>15278</v>
      </c>
      <c r="S6314" t="s">
        <v>15249</v>
      </c>
      <c r="T6314" t="s">
        <v>15314</v>
      </c>
      <c r="U6314" t="s">
        <v>15317</v>
      </c>
    </row>
    <row r="6315" spans="1:21" x14ac:dyDescent="0.25">
      <c r="A6315">
        <v>2012</v>
      </c>
      <c r="B6315">
        <v>21</v>
      </c>
      <c r="C6315" t="s">
        <v>27</v>
      </c>
      <c r="D6315" t="s">
        <v>1887</v>
      </c>
      <c r="E6315" t="s">
        <v>4550</v>
      </c>
      <c r="F6315" t="s">
        <v>8630</v>
      </c>
      <c r="G6315" t="s">
        <v>12044</v>
      </c>
      <c r="H6315" t="s">
        <v>14436</v>
      </c>
      <c r="I6315">
        <v>39.647976</v>
      </c>
      <c r="J6315">
        <v>0</v>
      </c>
      <c r="K6315">
        <v>34.734954479999999</v>
      </c>
      <c r="U6315" t="s">
        <v>15316</v>
      </c>
    </row>
    <row r="6316" spans="1:21" x14ac:dyDescent="0.25">
      <c r="A6316">
        <v>2012</v>
      </c>
      <c r="B6316">
        <v>21</v>
      </c>
      <c r="C6316" t="s">
        <v>28</v>
      </c>
      <c r="D6316" t="s">
        <v>1217</v>
      </c>
      <c r="E6316" t="s">
        <v>4551</v>
      </c>
      <c r="F6316" t="s">
        <v>8631</v>
      </c>
      <c r="G6316" t="s">
        <v>13483</v>
      </c>
      <c r="H6316" t="s">
        <v>14433</v>
      </c>
      <c r="I6316">
        <v>18.457308000000001</v>
      </c>
      <c r="J6316">
        <v>0</v>
      </c>
      <c r="K6316">
        <v>16.958285719999999</v>
      </c>
      <c r="R6316" t="s">
        <v>15278</v>
      </c>
      <c r="S6316" t="s">
        <v>15249</v>
      </c>
      <c r="T6316" t="s">
        <v>15314</v>
      </c>
      <c r="U6316" t="s">
        <v>15317</v>
      </c>
    </row>
    <row r="6317" spans="1:21" x14ac:dyDescent="0.25">
      <c r="A6317">
        <v>2012</v>
      </c>
      <c r="B6317">
        <v>21</v>
      </c>
      <c r="C6317" t="s">
        <v>34</v>
      </c>
      <c r="D6317" t="s">
        <v>1218</v>
      </c>
      <c r="G6317" t="s">
        <v>12037</v>
      </c>
      <c r="H6317" t="s">
        <v>14433</v>
      </c>
      <c r="I6317">
        <v>1000.061238</v>
      </c>
      <c r="J6317">
        <v>0</v>
      </c>
      <c r="K6317">
        <v>943.02498716000002</v>
      </c>
      <c r="R6317" t="s">
        <v>15278</v>
      </c>
      <c r="S6317" t="s">
        <v>15249</v>
      </c>
      <c r="T6317" t="s">
        <v>15314</v>
      </c>
      <c r="U6317" t="s">
        <v>15317</v>
      </c>
    </row>
    <row r="6318" spans="1:21" x14ac:dyDescent="0.25">
      <c r="A6318">
        <v>2012</v>
      </c>
      <c r="B6318">
        <v>21</v>
      </c>
      <c r="C6318" t="s">
        <v>34</v>
      </c>
      <c r="D6318" t="s">
        <v>1219</v>
      </c>
      <c r="E6318" t="s">
        <v>4552</v>
      </c>
      <c r="F6318" t="s">
        <v>8632</v>
      </c>
      <c r="G6318" t="s">
        <v>12038</v>
      </c>
      <c r="H6318" t="s">
        <v>14433</v>
      </c>
      <c r="I6318">
        <v>140</v>
      </c>
      <c r="J6318">
        <v>0</v>
      </c>
      <c r="K6318">
        <v>122.95084417</v>
      </c>
      <c r="R6318" t="s">
        <v>15278</v>
      </c>
      <c r="S6318" t="s">
        <v>15249</v>
      </c>
      <c r="T6318" t="s">
        <v>15314</v>
      </c>
      <c r="U6318" t="s">
        <v>15317</v>
      </c>
    </row>
    <row r="6319" spans="1:21" x14ac:dyDescent="0.25">
      <c r="A6319">
        <v>2012</v>
      </c>
      <c r="B6319">
        <v>21</v>
      </c>
      <c r="C6319" t="s">
        <v>20</v>
      </c>
      <c r="D6319" t="s">
        <v>1221</v>
      </c>
      <c r="E6319" t="s">
        <v>4553</v>
      </c>
      <c r="F6319" t="s">
        <v>8633</v>
      </c>
      <c r="G6319" t="s">
        <v>12656</v>
      </c>
      <c r="H6319" t="s">
        <v>14434</v>
      </c>
      <c r="I6319">
        <v>808.94387400000005</v>
      </c>
      <c r="J6319">
        <v>0</v>
      </c>
      <c r="K6319">
        <v>308.27631930000001</v>
      </c>
      <c r="N6319" t="s">
        <v>15219</v>
      </c>
      <c r="O6319" t="s">
        <v>15251</v>
      </c>
      <c r="T6319" t="s">
        <v>15312</v>
      </c>
      <c r="U6319" t="s">
        <v>15317</v>
      </c>
    </row>
    <row r="6320" spans="1:21" x14ac:dyDescent="0.25">
      <c r="A6320">
        <v>2012</v>
      </c>
      <c r="B6320">
        <v>21</v>
      </c>
      <c r="C6320" t="s">
        <v>20</v>
      </c>
      <c r="D6320" t="s">
        <v>1222</v>
      </c>
      <c r="E6320" t="s">
        <v>4554</v>
      </c>
      <c r="F6320" t="s">
        <v>8634</v>
      </c>
      <c r="G6320" t="s">
        <v>11080</v>
      </c>
      <c r="H6320" t="s">
        <v>14434</v>
      </c>
      <c r="I6320">
        <v>200</v>
      </c>
      <c r="J6320">
        <v>0</v>
      </c>
      <c r="K6320">
        <v>89.939017709999987</v>
      </c>
      <c r="N6320" t="s">
        <v>15219</v>
      </c>
      <c r="O6320" t="s">
        <v>15251</v>
      </c>
      <c r="T6320" t="s">
        <v>15312</v>
      </c>
      <c r="U6320" t="s">
        <v>15317</v>
      </c>
    </row>
    <row r="6321" spans="1:21" x14ac:dyDescent="0.25">
      <c r="A6321">
        <v>2012</v>
      </c>
      <c r="B6321">
        <v>21</v>
      </c>
      <c r="C6321" t="s">
        <v>20</v>
      </c>
      <c r="D6321" t="s">
        <v>1223</v>
      </c>
      <c r="E6321" t="s">
        <v>4555</v>
      </c>
      <c r="F6321" t="s">
        <v>8635</v>
      </c>
      <c r="G6321" t="s">
        <v>10937</v>
      </c>
      <c r="H6321" t="s">
        <v>14434</v>
      </c>
      <c r="I6321">
        <v>259.08247999999998</v>
      </c>
      <c r="J6321">
        <v>0</v>
      </c>
      <c r="K6321">
        <v>193.5413106</v>
      </c>
      <c r="U6321" t="s">
        <v>15316</v>
      </c>
    </row>
    <row r="6322" spans="1:21" x14ac:dyDescent="0.25">
      <c r="A6322">
        <v>2012</v>
      </c>
      <c r="B6322">
        <v>21</v>
      </c>
      <c r="C6322" t="s">
        <v>20</v>
      </c>
      <c r="D6322" t="s">
        <v>2545</v>
      </c>
      <c r="G6322" t="s">
        <v>11017</v>
      </c>
      <c r="H6322" t="s">
        <v>14434</v>
      </c>
      <c r="I6322">
        <v>0</v>
      </c>
      <c r="J6322">
        <v>0</v>
      </c>
      <c r="K6322">
        <v>1.30917975</v>
      </c>
      <c r="U6322" t="s">
        <v>15316</v>
      </c>
    </row>
    <row r="6323" spans="1:21" x14ac:dyDescent="0.25">
      <c r="A6323">
        <v>2012</v>
      </c>
      <c r="B6323">
        <v>21</v>
      </c>
      <c r="C6323" t="s">
        <v>20</v>
      </c>
      <c r="D6323" t="s">
        <v>2546</v>
      </c>
      <c r="G6323" t="s">
        <v>13484</v>
      </c>
      <c r="H6323" t="s">
        <v>14434</v>
      </c>
      <c r="I6323">
        <v>0</v>
      </c>
      <c r="J6323">
        <v>0</v>
      </c>
      <c r="K6323">
        <v>19.839549269999999</v>
      </c>
      <c r="U6323" t="s">
        <v>15316</v>
      </c>
    </row>
    <row r="6324" spans="1:21" x14ac:dyDescent="0.25">
      <c r="A6324">
        <v>2012</v>
      </c>
      <c r="B6324">
        <v>21</v>
      </c>
      <c r="C6324" t="s">
        <v>22</v>
      </c>
      <c r="D6324" t="s">
        <v>1225</v>
      </c>
      <c r="G6324" t="s">
        <v>10941</v>
      </c>
      <c r="H6324" t="s">
        <v>14221</v>
      </c>
      <c r="I6324">
        <v>123.524686</v>
      </c>
      <c r="J6324">
        <v>0</v>
      </c>
      <c r="K6324">
        <v>110.09280299</v>
      </c>
      <c r="U6324" t="s">
        <v>15316</v>
      </c>
    </row>
    <row r="6325" spans="1:21" x14ac:dyDescent="0.25">
      <c r="A6325">
        <v>2012</v>
      </c>
      <c r="B6325">
        <v>21</v>
      </c>
      <c r="C6325" t="s">
        <v>23</v>
      </c>
      <c r="D6325" t="s">
        <v>1226</v>
      </c>
      <c r="G6325" t="s">
        <v>10942</v>
      </c>
      <c r="H6325" t="s">
        <v>14222</v>
      </c>
      <c r="I6325">
        <v>26.907346</v>
      </c>
      <c r="J6325">
        <v>0</v>
      </c>
      <c r="K6325">
        <v>26.941964299999999</v>
      </c>
      <c r="U6325" t="s">
        <v>15316</v>
      </c>
    </row>
    <row r="6326" spans="1:21" x14ac:dyDescent="0.25">
      <c r="A6326">
        <v>2012</v>
      </c>
      <c r="B6326">
        <v>21</v>
      </c>
      <c r="C6326" t="s">
        <v>23</v>
      </c>
      <c r="D6326" t="s">
        <v>1227</v>
      </c>
      <c r="G6326" t="s">
        <v>10957</v>
      </c>
      <c r="H6326" t="s">
        <v>14222</v>
      </c>
      <c r="I6326">
        <v>2.5945399999999998</v>
      </c>
      <c r="J6326">
        <v>0</v>
      </c>
      <c r="K6326">
        <v>1.2694866</v>
      </c>
      <c r="U6326" t="s">
        <v>15316</v>
      </c>
    </row>
    <row r="6327" spans="1:21" x14ac:dyDescent="0.25">
      <c r="A6327">
        <v>2012</v>
      </c>
      <c r="B6327">
        <v>21</v>
      </c>
      <c r="C6327" t="s">
        <v>24</v>
      </c>
      <c r="D6327" t="s">
        <v>1228</v>
      </c>
      <c r="E6327" t="s">
        <v>4172</v>
      </c>
      <c r="F6327" t="s">
        <v>8636</v>
      </c>
      <c r="G6327" t="s">
        <v>12042</v>
      </c>
      <c r="H6327" t="s">
        <v>14433</v>
      </c>
      <c r="I6327">
        <v>249.847509</v>
      </c>
      <c r="J6327">
        <v>0</v>
      </c>
      <c r="K6327">
        <v>279.9728370900001</v>
      </c>
      <c r="R6327" t="s">
        <v>15278</v>
      </c>
      <c r="S6327" t="s">
        <v>15249</v>
      </c>
      <c r="T6327" t="s">
        <v>15314</v>
      </c>
      <c r="U6327" t="s">
        <v>15317</v>
      </c>
    </row>
    <row r="6328" spans="1:21" x14ac:dyDescent="0.25">
      <c r="A6328">
        <v>2012</v>
      </c>
      <c r="B6328">
        <v>21</v>
      </c>
      <c r="C6328" t="s">
        <v>24</v>
      </c>
      <c r="D6328" t="s">
        <v>1229</v>
      </c>
      <c r="E6328" t="s">
        <v>4173</v>
      </c>
      <c r="F6328" t="s">
        <v>8221</v>
      </c>
      <c r="G6328" t="s">
        <v>12043</v>
      </c>
      <c r="H6328" t="s">
        <v>14433</v>
      </c>
      <c r="I6328">
        <v>24.699895000000001</v>
      </c>
      <c r="J6328">
        <v>0</v>
      </c>
      <c r="K6328">
        <v>35.692988360000001</v>
      </c>
      <c r="N6328" t="s">
        <v>16978</v>
      </c>
      <c r="O6328" t="s">
        <v>15246</v>
      </c>
      <c r="R6328" t="s">
        <v>15278</v>
      </c>
      <c r="S6328" t="s">
        <v>15249</v>
      </c>
      <c r="T6328" t="s">
        <v>18827</v>
      </c>
      <c r="U6328" t="s">
        <v>15317</v>
      </c>
    </row>
    <row r="6329" spans="1:21" x14ac:dyDescent="0.25">
      <c r="A6329">
        <v>2012</v>
      </c>
      <c r="B6329">
        <v>21</v>
      </c>
      <c r="C6329" t="s">
        <v>21</v>
      </c>
      <c r="D6329" t="s">
        <v>2547</v>
      </c>
      <c r="G6329" t="s">
        <v>13485</v>
      </c>
      <c r="H6329" t="s">
        <v>14433</v>
      </c>
      <c r="I6329">
        <v>4.5848000000000004</v>
      </c>
      <c r="J6329">
        <v>0</v>
      </c>
      <c r="K6329">
        <v>4.2640957500000001</v>
      </c>
      <c r="R6329" t="s">
        <v>15278</v>
      </c>
      <c r="S6329" t="s">
        <v>15249</v>
      </c>
      <c r="T6329" t="s">
        <v>15314</v>
      </c>
      <c r="U6329" t="s">
        <v>15317</v>
      </c>
    </row>
    <row r="6330" spans="1:21" x14ac:dyDescent="0.25">
      <c r="A6330">
        <v>2012</v>
      </c>
      <c r="B6330">
        <v>21</v>
      </c>
      <c r="C6330" t="s">
        <v>21</v>
      </c>
      <c r="D6330" t="s">
        <v>2548</v>
      </c>
      <c r="G6330" t="s">
        <v>13486</v>
      </c>
      <c r="H6330" t="s">
        <v>14433</v>
      </c>
      <c r="I6330">
        <v>3.5</v>
      </c>
      <c r="J6330">
        <v>0</v>
      </c>
      <c r="K6330">
        <v>3.5</v>
      </c>
      <c r="P6330" t="s">
        <v>15434</v>
      </c>
      <c r="Q6330" t="s">
        <v>15245</v>
      </c>
      <c r="R6330" t="s">
        <v>15278</v>
      </c>
      <c r="S6330" t="s">
        <v>15249</v>
      </c>
      <c r="T6330" t="s">
        <v>17369</v>
      </c>
      <c r="U6330" t="s">
        <v>15317</v>
      </c>
    </row>
    <row r="6331" spans="1:21" x14ac:dyDescent="0.25">
      <c r="A6331">
        <v>2012</v>
      </c>
      <c r="B6331">
        <v>21</v>
      </c>
      <c r="C6331" t="s">
        <v>30</v>
      </c>
      <c r="D6331" t="s">
        <v>2421</v>
      </c>
      <c r="G6331" t="s">
        <v>13318</v>
      </c>
      <c r="H6331" t="s">
        <v>14434</v>
      </c>
      <c r="I6331">
        <v>800</v>
      </c>
      <c r="J6331">
        <v>0</v>
      </c>
      <c r="K6331">
        <v>739.00126095000007</v>
      </c>
      <c r="U6331" t="s">
        <v>15316</v>
      </c>
    </row>
    <row r="6332" spans="1:21" x14ac:dyDescent="0.25">
      <c r="A6332">
        <v>2012</v>
      </c>
      <c r="B6332">
        <v>22</v>
      </c>
      <c r="C6332" t="s">
        <v>22</v>
      </c>
      <c r="D6332" t="s">
        <v>1231</v>
      </c>
      <c r="G6332" t="s">
        <v>12657</v>
      </c>
      <c r="H6332" t="s">
        <v>14437</v>
      </c>
      <c r="I6332">
        <v>1780.7971010000001</v>
      </c>
      <c r="J6332">
        <v>0</v>
      </c>
      <c r="K6332">
        <v>1648.119551</v>
      </c>
      <c r="R6332" t="s">
        <v>17149</v>
      </c>
      <c r="S6332" t="s">
        <v>15238</v>
      </c>
      <c r="T6332" t="s">
        <v>15305</v>
      </c>
      <c r="U6332" t="s">
        <v>15317</v>
      </c>
    </row>
    <row r="6333" spans="1:21" x14ac:dyDescent="0.25">
      <c r="A6333">
        <v>2012</v>
      </c>
      <c r="B6333">
        <v>22</v>
      </c>
      <c r="C6333" t="s">
        <v>23</v>
      </c>
      <c r="D6333" t="s">
        <v>1232</v>
      </c>
      <c r="G6333" t="s">
        <v>12658</v>
      </c>
      <c r="H6333" t="s">
        <v>14437</v>
      </c>
      <c r="I6333">
        <v>127.830938</v>
      </c>
      <c r="J6333">
        <v>0</v>
      </c>
      <c r="K6333">
        <v>124.433412</v>
      </c>
      <c r="R6333" t="s">
        <v>17149</v>
      </c>
      <c r="S6333" t="s">
        <v>15238</v>
      </c>
      <c r="T6333" t="s">
        <v>15305</v>
      </c>
      <c r="U6333" t="s">
        <v>15317</v>
      </c>
    </row>
    <row r="6334" spans="1:21" x14ac:dyDescent="0.25">
      <c r="A6334">
        <v>2012</v>
      </c>
      <c r="B6334">
        <v>22</v>
      </c>
      <c r="C6334" t="s">
        <v>21</v>
      </c>
      <c r="D6334" t="s">
        <v>1233</v>
      </c>
      <c r="G6334" t="s">
        <v>12047</v>
      </c>
      <c r="H6334" t="s">
        <v>14437</v>
      </c>
      <c r="I6334">
        <v>2159.638355</v>
      </c>
      <c r="J6334">
        <v>0</v>
      </c>
      <c r="K6334">
        <v>2048.8462359999999</v>
      </c>
      <c r="R6334" t="s">
        <v>17149</v>
      </c>
      <c r="S6334" t="s">
        <v>15238</v>
      </c>
      <c r="T6334" t="s">
        <v>15305</v>
      </c>
      <c r="U6334" t="s">
        <v>15317</v>
      </c>
    </row>
    <row r="6335" spans="1:21" x14ac:dyDescent="0.25">
      <c r="A6335">
        <v>2012</v>
      </c>
      <c r="B6335">
        <v>22</v>
      </c>
      <c r="C6335" t="s">
        <v>21</v>
      </c>
      <c r="D6335" t="s">
        <v>1234</v>
      </c>
      <c r="G6335" t="s">
        <v>12048</v>
      </c>
      <c r="H6335" t="s">
        <v>14437</v>
      </c>
      <c r="I6335">
        <v>2076.2737099999999</v>
      </c>
      <c r="J6335">
        <v>0</v>
      </c>
      <c r="K6335">
        <v>2093.3612819999998</v>
      </c>
      <c r="R6335" t="s">
        <v>17149</v>
      </c>
      <c r="S6335" t="s">
        <v>15238</v>
      </c>
      <c r="T6335" t="s">
        <v>15305</v>
      </c>
      <c r="U6335" t="s">
        <v>15317</v>
      </c>
    </row>
    <row r="6336" spans="1:21" x14ac:dyDescent="0.25">
      <c r="A6336">
        <v>2012</v>
      </c>
      <c r="B6336">
        <v>22</v>
      </c>
      <c r="C6336" t="s">
        <v>21</v>
      </c>
      <c r="D6336" t="s">
        <v>1235</v>
      </c>
      <c r="G6336" t="s">
        <v>12049</v>
      </c>
      <c r="H6336" t="s">
        <v>14437</v>
      </c>
      <c r="I6336">
        <v>1820.8597830000001</v>
      </c>
      <c r="J6336">
        <v>0</v>
      </c>
      <c r="K6336">
        <v>1726.6910809999999</v>
      </c>
      <c r="R6336" t="s">
        <v>17149</v>
      </c>
      <c r="S6336" t="s">
        <v>15238</v>
      </c>
      <c r="T6336" t="s">
        <v>15305</v>
      </c>
      <c r="U6336" t="s">
        <v>15317</v>
      </c>
    </row>
    <row r="6337" spans="1:21" x14ac:dyDescent="0.25">
      <c r="A6337">
        <v>2012</v>
      </c>
      <c r="B6337">
        <v>22</v>
      </c>
      <c r="C6337" t="s">
        <v>21</v>
      </c>
      <c r="D6337" t="s">
        <v>1236</v>
      </c>
      <c r="G6337" t="s">
        <v>12050</v>
      </c>
      <c r="H6337" t="s">
        <v>14437</v>
      </c>
      <c r="I6337">
        <v>89.001507000000004</v>
      </c>
      <c r="J6337">
        <v>0</v>
      </c>
      <c r="K6337">
        <v>85.379723999999996</v>
      </c>
      <c r="R6337" t="s">
        <v>17149</v>
      </c>
      <c r="S6337" t="s">
        <v>15238</v>
      </c>
      <c r="T6337" t="s">
        <v>15305</v>
      </c>
      <c r="U6337" t="s">
        <v>15317</v>
      </c>
    </row>
    <row r="6338" spans="1:21" x14ac:dyDescent="0.25">
      <c r="A6338">
        <v>2012</v>
      </c>
      <c r="B6338">
        <v>22</v>
      </c>
      <c r="C6338" t="s">
        <v>21</v>
      </c>
      <c r="D6338" t="s">
        <v>1237</v>
      </c>
      <c r="G6338" t="s">
        <v>12051</v>
      </c>
      <c r="H6338" t="s">
        <v>14437</v>
      </c>
      <c r="I6338">
        <v>2253.4838370000002</v>
      </c>
      <c r="J6338">
        <v>0</v>
      </c>
      <c r="K6338">
        <v>2294.170044</v>
      </c>
      <c r="R6338" t="s">
        <v>17149</v>
      </c>
      <c r="S6338" t="s">
        <v>15238</v>
      </c>
      <c r="T6338" t="s">
        <v>15305</v>
      </c>
      <c r="U6338" t="s">
        <v>15317</v>
      </c>
    </row>
    <row r="6339" spans="1:21" x14ac:dyDescent="0.25">
      <c r="A6339">
        <v>2012</v>
      </c>
      <c r="B6339">
        <v>22</v>
      </c>
      <c r="C6339" t="s">
        <v>21</v>
      </c>
      <c r="D6339" t="s">
        <v>1238</v>
      </c>
      <c r="G6339" t="s">
        <v>12052</v>
      </c>
      <c r="H6339" t="s">
        <v>14438</v>
      </c>
      <c r="I6339">
        <v>4518.1863000000003</v>
      </c>
      <c r="J6339">
        <v>0</v>
      </c>
      <c r="K6339">
        <v>5459.7292669999997</v>
      </c>
      <c r="R6339" t="s">
        <v>17149</v>
      </c>
      <c r="S6339" t="s">
        <v>15238</v>
      </c>
      <c r="T6339" t="s">
        <v>15305</v>
      </c>
      <c r="U6339" t="s">
        <v>15317</v>
      </c>
    </row>
    <row r="6340" spans="1:21" x14ac:dyDescent="0.25">
      <c r="A6340">
        <v>2012</v>
      </c>
      <c r="B6340">
        <v>22</v>
      </c>
      <c r="C6340" t="s">
        <v>21</v>
      </c>
      <c r="D6340" t="s">
        <v>1239</v>
      </c>
      <c r="G6340" t="s">
        <v>12659</v>
      </c>
      <c r="H6340" t="s">
        <v>14437</v>
      </c>
      <c r="I6340">
        <v>127.83484799999999</v>
      </c>
      <c r="J6340">
        <v>0</v>
      </c>
      <c r="K6340">
        <v>113.388915</v>
      </c>
      <c r="R6340" t="s">
        <v>17149</v>
      </c>
      <c r="S6340" t="s">
        <v>15238</v>
      </c>
      <c r="T6340" t="s">
        <v>15305</v>
      </c>
      <c r="U6340" t="s">
        <v>15317</v>
      </c>
    </row>
    <row r="6341" spans="1:21" x14ac:dyDescent="0.25">
      <c r="A6341">
        <v>2012</v>
      </c>
      <c r="B6341">
        <v>23</v>
      </c>
      <c r="C6341" t="s">
        <v>39</v>
      </c>
      <c r="D6341" t="s">
        <v>1888</v>
      </c>
      <c r="E6341" t="s">
        <v>3780</v>
      </c>
      <c r="F6341" t="s">
        <v>7823</v>
      </c>
      <c r="G6341" t="s">
        <v>12660</v>
      </c>
      <c r="H6341" t="s">
        <v>14582</v>
      </c>
      <c r="I6341">
        <v>5296.0461299999997</v>
      </c>
      <c r="J6341">
        <v>0</v>
      </c>
      <c r="K6341">
        <v>5833.1565956699997</v>
      </c>
      <c r="L6341" t="s">
        <v>15211</v>
      </c>
      <c r="M6341" t="s">
        <v>15250</v>
      </c>
      <c r="N6341" t="s">
        <v>16904</v>
      </c>
      <c r="O6341" t="s">
        <v>17256</v>
      </c>
      <c r="P6341" t="s">
        <v>15211</v>
      </c>
      <c r="Q6341" t="s">
        <v>15250</v>
      </c>
      <c r="T6341" t="s">
        <v>17352</v>
      </c>
      <c r="U6341" t="s">
        <v>15317</v>
      </c>
    </row>
    <row r="6342" spans="1:21" x14ac:dyDescent="0.25">
      <c r="A6342">
        <v>2012</v>
      </c>
      <c r="B6342">
        <v>23</v>
      </c>
      <c r="C6342" t="s">
        <v>39</v>
      </c>
      <c r="D6342" t="s">
        <v>1889</v>
      </c>
      <c r="E6342" t="s">
        <v>3781</v>
      </c>
      <c r="F6342" t="s">
        <v>7824</v>
      </c>
      <c r="G6342" t="s">
        <v>12661</v>
      </c>
      <c r="H6342" t="s">
        <v>14582</v>
      </c>
      <c r="I6342">
        <v>310.5</v>
      </c>
      <c r="J6342">
        <v>0</v>
      </c>
      <c r="K6342">
        <v>0</v>
      </c>
      <c r="L6342" t="s">
        <v>15211</v>
      </c>
      <c r="M6342" t="s">
        <v>15250</v>
      </c>
      <c r="P6342" t="s">
        <v>15211</v>
      </c>
      <c r="Q6342" t="s">
        <v>15250</v>
      </c>
      <c r="T6342" t="s">
        <v>15303</v>
      </c>
      <c r="U6342" t="s">
        <v>15317</v>
      </c>
    </row>
    <row r="6343" spans="1:21" x14ac:dyDescent="0.25">
      <c r="A6343">
        <v>2012</v>
      </c>
      <c r="B6343">
        <v>23</v>
      </c>
      <c r="C6343" t="s">
        <v>21</v>
      </c>
      <c r="D6343" t="s">
        <v>1241</v>
      </c>
      <c r="G6343" t="s">
        <v>12055</v>
      </c>
      <c r="H6343" t="s">
        <v>14583</v>
      </c>
      <c r="I6343">
        <v>7859.4596030000002</v>
      </c>
      <c r="J6343">
        <v>0</v>
      </c>
      <c r="K6343">
        <v>0</v>
      </c>
      <c r="R6343" t="s">
        <v>15191</v>
      </c>
      <c r="S6343" t="s">
        <v>15247</v>
      </c>
      <c r="T6343" t="s">
        <v>15313</v>
      </c>
      <c r="U6343" t="s">
        <v>15317</v>
      </c>
    </row>
    <row r="6344" spans="1:21" x14ac:dyDescent="0.25">
      <c r="A6344">
        <v>2012</v>
      </c>
      <c r="B6344">
        <v>23</v>
      </c>
      <c r="C6344" t="s">
        <v>21</v>
      </c>
      <c r="D6344" t="s">
        <v>1243</v>
      </c>
      <c r="G6344" t="s">
        <v>12064</v>
      </c>
      <c r="H6344" t="s">
        <v>14584</v>
      </c>
      <c r="I6344">
        <v>879.75</v>
      </c>
      <c r="J6344">
        <v>0</v>
      </c>
      <c r="K6344">
        <v>0</v>
      </c>
      <c r="U6344" t="s">
        <v>15316</v>
      </c>
    </row>
    <row r="6345" spans="1:21" x14ac:dyDescent="0.25">
      <c r="A6345">
        <v>2012</v>
      </c>
      <c r="B6345">
        <v>23</v>
      </c>
      <c r="C6345" t="s">
        <v>21</v>
      </c>
      <c r="D6345" t="s">
        <v>1244</v>
      </c>
      <c r="G6345" t="s">
        <v>13487</v>
      </c>
      <c r="H6345" t="s">
        <v>14583</v>
      </c>
      <c r="I6345">
        <v>0</v>
      </c>
      <c r="J6345">
        <v>0</v>
      </c>
      <c r="K6345">
        <v>2039.87253734</v>
      </c>
      <c r="R6345" t="s">
        <v>15191</v>
      </c>
      <c r="S6345" t="s">
        <v>15247</v>
      </c>
      <c r="T6345" t="s">
        <v>15313</v>
      </c>
      <c r="U6345" t="s">
        <v>15317</v>
      </c>
    </row>
    <row r="6346" spans="1:21" x14ac:dyDescent="0.25">
      <c r="A6346">
        <v>2012</v>
      </c>
      <c r="B6346">
        <v>23</v>
      </c>
      <c r="C6346" t="s">
        <v>21</v>
      </c>
      <c r="D6346" t="s">
        <v>1245</v>
      </c>
      <c r="G6346" t="s">
        <v>12662</v>
      </c>
      <c r="H6346" t="s">
        <v>14584</v>
      </c>
      <c r="I6346">
        <v>579.51561300000003</v>
      </c>
      <c r="J6346">
        <v>0</v>
      </c>
      <c r="K6346">
        <v>49.990399959999998</v>
      </c>
      <c r="U6346" t="s">
        <v>15316</v>
      </c>
    </row>
    <row r="6347" spans="1:21" x14ac:dyDescent="0.25">
      <c r="A6347">
        <v>2012</v>
      </c>
      <c r="B6347">
        <v>23</v>
      </c>
      <c r="C6347" t="s">
        <v>21</v>
      </c>
      <c r="D6347" t="s">
        <v>1247</v>
      </c>
      <c r="G6347" t="s">
        <v>12664</v>
      </c>
      <c r="H6347" t="s">
        <v>14582</v>
      </c>
      <c r="I6347">
        <v>80.62</v>
      </c>
      <c r="J6347">
        <v>0</v>
      </c>
      <c r="K6347">
        <v>0</v>
      </c>
      <c r="U6347" t="s">
        <v>15316</v>
      </c>
    </row>
    <row r="6348" spans="1:21" x14ac:dyDescent="0.25">
      <c r="A6348">
        <v>2012</v>
      </c>
      <c r="B6348">
        <v>23</v>
      </c>
      <c r="C6348" t="s">
        <v>21</v>
      </c>
      <c r="D6348" t="s">
        <v>1250</v>
      </c>
      <c r="G6348" t="s">
        <v>12065</v>
      </c>
      <c r="H6348" t="s">
        <v>14585</v>
      </c>
      <c r="I6348">
        <v>3660.8</v>
      </c>
      <c r="J6348">
        <v>0</v>
      </c>
      <c r="K6348">
        <v>0</v>
      </c>
      <c r="U6348" t="s">
        <v>15316</v>
      </c>
    </row>
    <row r="6349" spans="1:21" x14ac:dyDescent="0.25">
      <c r="A6349">
        <v>2012</v>
      </c>
      <c r="B6349">
        <v>23</v>
      </c>
      <c r="C6349" t="s">
        <v>21</v>
      </c>
      <c r="D6349" t="s">
        <v>1251</v>
      </c>
      <c r="G6349" t="s">
        <v>12666</v>
      </c>
      <c r="H6349" t="s">
        <v>14585</v>
      </c>
      <c r="I6349">
        <v>30.9</v>
      </c>
      <c r="J6349">
        <v>0</v>
      </c>
      <c r="K6349">
        <v>0</v>
      </c>
      <c r="U6349" t="s">
        <v>15316</v>
      </c>
    </row>
    <row r="6350" spans="1:21" x14ac:dyDescent="0.25">
      <c r="A6350">
        <v>2012</v>
      </c>
      <c r="B6350">
        <v>23</v>
      </c>
      <c r="C6350" t="s">
        <v>21</v>
      </c>
      <c r="D6350" t="s">
        <v>1253</v>
      </c>
      <c r="G6350" t="s">
        <v>13488</v>
      </c>
      <c r="H6350" t="s">
        <v>14806</v>
      </c>
      <c r="I6350">
        <v>0</v>
      </c>
      <c r="J6350">
        <v>0</v>
      </c>
      <c r="K6350">
        <v>0</v>
      </c>
      <c r="P6350" t="s">
        <v>18347</v>
      </c>
      <c r="Q6350" t="s">
        <v>17486</v>
      </c>
      <c r="T6350" t="s">
        <v>17487</v>
      </c>
      <c r="U6350" t="s">
        <v>15317</v>
      </c>
    </row>
    <row r="6351" spans="1:21" x14ac:dyDescent="0.25">
      <c r="A6351">
        <v>2012</v>
      </c>
      <c r="B6351">
        <v>23</v>
      </c>
      <c r="C6351" t="s">
        <v>21</v>
      </c>
      <c r="D6351" t="s">
        <v>2423</v>
      </c>
      <c r="G6351" t="s">
        <v>13321</v>
      </c>
      <c r="H6351" t="s">
        <v>14583</v>
      </c>
      <c r="I6351">
        <v>0</v>
      </c>
      <c r="J6351">
        <v>0</v>
      </c>
      <c r="K6351">
        <v>0</v>
      </c>
      <c r="R6351" t="s">
        <v>15191</v>
      </c>
      <c r="S6351" t="s">
        <v>15247</v>
      </c>
      <c r="T6351" t="s">
        <v>15313</v>
      </c>
      <c r="U6351" t="s">
        <v>15317</v>
      </c>
    </row>
    <row r="6352" spans="1:21" x14ac:dyDescent="0.25">
      <c r="A6352">
        <v>2012</v>
      </c>
      <c r="B6352">
        <v>23</v>
      </c>
      <c r="C6352" t="s">
        <v>21</v>
      </c>
      <c r="D6352" t="s">
        <v>1892</v>
      </c>
      <c r="G6352" t="s">
        <v>13489</v>
      </c>
      <c r="H6352" t="s">
        <v>14807</v>
      </c>
      <c r="I6352">
        <v>0</v>
      </c>
      <c r="J6352">
        <v>0</v>
      </c>
      <c r="K6352">
        <v>0</v>
      </c>
      <c r="U6352" t="s">
        <v>15316</v>
      </c>
    </row>
    <row r="6353" spans="1:21" x14ac:dyDescent="0.25">
      <c r="A6353">
        <v>2012</v>
      </c>
      <c r="B6353">
        <v>23</v>
      </c>
      <c r="C6353" t="s">
        <v>21</v>
      </c>
      <c r="D6353" t="s">
        <v>1893</v>
      </c>
      <c r="G6353" t="s">
        <v>12671</v>
      </c>
      <c r="H6353" t="s">
        <v>14807</v>
      </c>
      <c r="I6353">
        <v>0</v>
      </c>
      <c r="J6353">
        <v>0</v>
      </c>
      <c r="K6353">
        <v>0</v>
      </c>
      <c r="U6353" t="s">
        <v>15316</v>
      </c>
    </row>
    <row r="6354" spans="1:21" x14ac:dyDescent="0.25">
      <c r="A6354">
        <v>2012</v>
      </c>
      <c r="B6354">
        <v>23</v>
      </c>
      <c r="C6354" t="s">
        <v>21</v>
      </c>
      <c r="D6354" t="s">
        <v>1266</v>
      </c>
      <c r="G6354" t="s">
        <v>12081</v>
      </c>
      <c r="H6354" t="s">
        <v>14807</v>
      </c>
      <c r="I6354">
        <v>0</v>
      </c>
      <c r="J6354">
        <v>0</v>
      </c>
      <c r="K6354">
        <v>0</v>
      </c>
      <c r="U6354" t="s">
        <v>15316</v>
      </c>
    </row>
    <row r="6355" spans="1:21" x14ac:dyDescent="0.25">
      <c r="A6355">
        <v>2012</v>
      </c>
      <c r="B6355">
        <v>23</v>
      </c>
      <c r="C6355" t="s">
        <v>21</v>
      </c>
      <c r="D6355" t="s">
        <v>1267</v>
      </c>
      <c r="G6355" t="s">
        <v>12082</v>
      </c>
      <c r="H6355" t="s">
        <v>14807</v>
      </c>
      <c r="I6355">
        <v>0</v>
      </c>
      <c r="J6355">
        <v>0</v>
      </c>
      <c r="K6355">
        <v>0</v>
      </c>
      <c r="U6355" t="s">
        <v>15316</v>
      </c>
    </row>
    <row r="6356" spans="1:21" x14ac:dyDescent="0.25">
      <c r="A6356">
        <v>2012</v>
      </c>
      <c r="B6356">
        <v>23</v>
      </c>
      <c r="C6356" t="s">
        <v>21</v>
      </c>
      <c r="D6356" t="s">
        <v>1268</v>
      </c>
      <c r="G6356" t="s">
        <v>13490</v>
      </c>
      <c r="H6356" t="s">
        <v>14583</v>
      </c>
      <c r="I6356">
        <v>0</v>
      </c>
      <c r="J6356">
        <v>0</v>
      </c>
      <c r="K6356">
        <v>0</v>
      </c>
      <c r="P6356" t="s">
        <v>15191</v>
      </c>
      <c r="Q6356" t="s">
        <v>15247</v>
      </c>
      <c r="R6356" t="s">
        <v>15191</v>
      </c>
      <c r="S6356" t="s">
        <v>15247</v>
      </c>
      <c r="T6356" t="s">
        <v>15313</v>
      </c>
      <c r="U6356" t="s">
        <v>15317</v>
      </c>
    </row>
    <row r="6357" spans="1:21" x14ac:dyDescent="0.25">
      <c r="A6357">
        <v>2012</v>
      </c>
      <c r="B6357">
        <v>23</v>
      </c>
      <c r="C6357" t="s">
        <v>21</v>
      </c>
      <c r="D6357" t="s">
        <v>1895</v>
      </c>
      <c r="G6357" t="s">
        <v>13491</v>
      </c>
      <c r="H6357" t="s">
        <v>14808</v>
      </c>
      <c r="I6357">
        <v>0</v>
      </c>
      <c r="J6357">
        <v>0</v>
      </c>
      <c r="K6357">
        <v>0</v>
      </c>
      <c r="U6357" t="s">
        <v>15316</v>
      </c>
    </row>
    <row r="6358" spans="1:21" x14ac:dyDescent="0.25">
      <c r="A6358">
        <v>2012</v>
      </c>
      <c r="B6358">
        <v>23</v>
      </c>
      <c r="C6358" t="s">
        <v>21</v>
      </c>
      <c r="D6358" t="s">
        <v>1899</v>
      </c>
      <c r="G6358" t="s">
        <v>13492</v>
      </c>
      <c r="H6358" t="s">
        <v>14806</v>
      </c>
      <c r="I6358">
        <v>0</v>
      </c>
      <c r="J6358">
        <v>0</v>
      </c>
      <c r="K6358">
        <v>0</v>
      </c>
      <c r="U6358" t="s">
        <v>15316</v>
      </c>
    </row>
    <row r="6359" spans="1:21" x14ac:dyDescent="0.25">
      <c r="A6359">
        <v>2012</v>
      </c>
      <c r="B6359">
        <v>23</v>
      </c>
      <c r="C6359" t="s">
        <v>21</v>
      </c>
      <c r="D6359" t="s">
        <v>1901</v>
      </c>
      <c r="G6359" t="s">
        <v>12083</v>
      </c>
      <c r="H6359" t="s">
        <v>14809</v>
      </c>
      <c r="I6359">
        <v>0</v>
      </c>
      <c r="J6359">
        <v>0</v>
      </c>
      <c r="K6359">
        <v>105</v>
      </c>
      <c r="U6359" t="s">
        <v>15316</v>
      </c>
    </row>
    <row r="6360" spans="1:21" x14ac:dyDescent="0.25">
      <c r="A6360">
        <v>2012</v>
      </c>
      <c r="B6360">
        <v>23</v>
      </c>
      <c r="C6360" t="s">
        <v>21</v>
      </c>
      <c r="D6360" t="s">
        <v>1902</v>
      </c>
      <c r="G6360" t="s">
        <v>12115</v>
      </c>
      <c r="H6360" t="s">
        <v>14582</v>
      </c>
      <c r="I6360">
        <v>0</v>
      </c>
      <c r="J6360">
        <v>0</v>
      </c>
      <c r="K6360">
        <v>614.25964291999992</v>
      </c>
      <c r="P6360" t="s">
        <v>18001</v>
      </c>
      <c r="Q6360" t="s">
        <v>17486</v>
      </c>
      <c r="T6360" t="s">
        <v>17487</v>
      </c>
      <c r="U6360" t="s">
        <v>15317</v>
      </c>
    </row>
    <row r="6361" spans="1:21" x14ac:dyDescent="0.25">
      <c r="A6361">
        <v>2012</v>
      </c>
      <c r="B6361">
        <v>23</v>
      </c>
      <c r="C6361" t="s">
        <v>21</v>
      </c>
      <c r="D6361" t="s">
        <v>2549</v>
      </c>
      <c r="G6361" t="s">
        <v>12095</v>
      </c>
      <c r="H6361" t="s">
        <v>14582</v>
      </c>
      <c r="I6361">
        <v>0</v>
      </c>
      <c r="J6361">
        <v>0</v>
      </c>
      <c r="K6361">
        <v>182.67467912000001</v>
      </c>
      <c r="P6361" t="s">
        <v>18000</v>
      </c>
      <c r="Q6361" t="s">
        <v>15239</v>
      </c>
      <c r="T6361" t="s">
        <v>15302</v>
      </c>
      <c r="U6361" t="s">
        <v>15317</v>
      </c>
    </row>
    <row r="6362" spans="1:21" x14ac:dyDescent="0.25">
      <c r="A6362">
        <v>2012</v>
      </c>
      <c r="B6362">
        <v>23</v>
      </c>
      <c r="C6362" t="s">
        <v>21</v>
      </c>
      <c r="D6362" t="s">
        <v>1281</v>
      </c>
      <c r="G6362" t="s">
        <v>13493</v>
      </c>
      <c r="H6362" t="s">
        <v>14806</v>
      </c>
      <c r="I6362">
        <v>0</v>
      </c>
      <c r="J6362">
        <v>0</v>
      </c>
      <c r="K6362">
        <v>0</v>
      </c>
      <c r="U6362" t="s">
        <v>15316</v>
      </c>
    </row>
    <row r="6363" spans="1:21" x14ac:dyDescent="0.25">
      <c r="A6363">
        <v>2012</v>
      </c>
      <c r="B6363">
        <v>23</v>
      </c>
      <c r="C6363" t="s">
        <v>21</v>
      </c>
      <c r="D6363" t="s">
        <v>1282</v>
      </c>
      <c r="G6363" t="s">
        <v>12680</v>
      </c>
      <c r="H6363" t="s">
        <v>14806</v>
      </c>
      <c r="I6363">
        <v>0</v>
      </c>
      <c r="J6363">
        <v>0</v>
      </c>
      <c r="K6363">
        <v>0</v>
      </c>
      <c r="U6363" t="s">
        <v>15316</v>
      </c>
    </row>
    <row r="6364" spans="1:21" x14ac:dyDescent="0.25">
      <c r="A6364">
        <v>2012</v>
      </c>
      <c r="B6364">
        <v>23</v>
      </c>
      <c r="C6364" t="s">
        <v>21</v>
      </c>
      <c r="D6364" t="s">
        <v>1283</v>
      </c>
      <c r="G6364" t="s">
        <v>13494</v>
      </c>
      <c r="H6364" t="s">
        <v>14806</v>
      </c>
      <c r="I6364">
        <v>0</v>
      </c>
      <c r="J6364">
        <v>0</v>
      </c>
      <c r="K6364">
        <v>0</v>
      </c>
      <c r="U6364" t="s">
        <v>15316</v>
      </c>
    </row>
    <row r="6365" spans="1:21" x14ac:dyDescent="0.25">
      <c r="A6365">
        <v>2012</v>
      </c>
      <c r="B6365">
        <v>23</v>
      </c>
      <c r="C6365" t="s">
        <v>21</v>
      </c>
      <c r="D6365" t="s">
        <v>1287</v>
      </c>
      <c r="G6365" t="s">
        <v>13128</v>
      </c>
      <c r="H6365" t="s">
        <v>14585</v>
      </c>
      <c r="I6365">
        <v>2879.8</v>
      </c>
      <c r="J6365">
        <v>0</v>
      </c>
      <c r="K6365">
        <v>0</v>
      </c>
      <c r="U6365" t="s">
        <v>15316</v>
      </c>
    </row>
    <row r="6366" spans="1:21" x14ac:dyDescent="0.25">
      <c r="A6366">
        <v>2012</v>
      </c>
      <c r="B6366">
        <v>23</v>
      </c>
      <c r="C6366" t="s">
        <v>21</v>
      </c>
      <c r="D6366" t="s">
        <v>1288</v>
      </c>
      <c r="G6366" t="s">
        <v>13495</v>
      </c>
      <c r="H6366" t="s">
        <v>14585</v>
      </c>
      <c r="I6366">
        <v>286.7</v>
      </c>
      <c r="J6366">
        <v>0</v>
      </c>
      <c r="K6366">
        <v>0</v>
      </c>
      <c r="U6366" t="s">
        <v>15316</v>
      </c>
    </row>
    <row r="6367" spans="1:21" x14ac:dyDescent="0.25">
      <c r="A6367">
        <v>2012</v>
      </c>
      <c r="B6367">
        <v>23</v>
      </c>
      <c r="C6367" t="s">
        <v>21</v>
      </c>
      <c r="D6367" t="s">
        <v>1289</v>
      </c>
      <c r="G6367" t="s">
        <v>13496</v>
      </c>
      <c r="H6367" t="s">
        <v>14585</v>
      </c>
      <c r="I6367">
        <v>1533</v>
      </c>
      <c r="J6367">
        <v>0</v>
      </c>
      <c r="K6367">
        <v>0</v>
      </c>
      <c r="U6367" t="s">
        <v>15316</v>
      </c>
    </row>
    <row r="6368" spans="1:21" x14ac:dyDescent="0.25">
      <c r="A6368">
        <v>2012</v>
      </c>
      <c r="B6368">
        <v>23</v>
      </c>
      <c r="C6368" t="s">
        <v>21</v>
      </c>
      <c r="D6368" t="s">
        <v>1290</v>
      </c>
      <c r="G6368" t="s">
        <v>13497</v>
      </c>
      <c r="H6368" t="s">
        <v>14585</v>
      </c>
      <c r="I6368">
        <v>10000</v>
      </c>
      <c r="J6368">
        <v>0</v>
      </c>
      <c r="K6368">
        <v>0</v>
      </c>
      <c r="U6368" t="s">
        <v>15316</v>
      </c>
    </row>
    <row r="6369" spans="1:21" x14ac:dyDescent="0.25">
      <c r="A6369">
        <v>2012</v>
      </c>
      <c r="B6369">
        <v>23</v>
      </c>
      <c r="C6369" t="s">
        <v>21</v>
      </c>
      <c r="D6369" t="s">
        <v>1291</v>
      </c>
      <c r="G6369" t="s">
        <v>13498</v>
      </c>
      <c r="H6369" t="s">
        <v>14584</v>
      </c>
      <c r="I6369">
        <v>150</v>
      </c>
      <c r="J6369">
        <v>0</v>
      </c>
      <c r="K6369">
        <v>150</v>
      </c>
      <c r="U6369" t="s">
        <v>15316</v>
      </c>
    </row>
    <row r="6370" spans="1:21" x14ac:dyDescent="0.25">
      <c r="A6370">
        <v>2012</v>
      </c>
      <c r="B6370">
        <v>23</v>
      </c>
      <c r="C6370" t="s">
        <v>21</v>
      </c>
      <c r="D6370" t="s">
        <v>2305</v>
      </c>
      <c r="G6370" t="s">
        <v>13499</v>
      </c>
      <c r="H6370" t="s">
        <v>14584</v>
      </c>
      <c r="I6370">
        <v>745</v>
      </c>
      <c r="J6370">
        <v>0</v>
      </c>
      <c r="K6370">
        <v>0</v>
      </c>
      <c r="U6370" t="s">
        <v>15316</v>
      </c>
    </row>
    <row r="6371" spans="1:21" x14ac:dyDescent="0.25">
      <c r="A6371">
        <v>2012</v>
      </c>
      <c r="B6371">
        <v>23</v>
      </c>
      <c r="C6371" t="s">
        <v>21</v>
      </c>
      <c r="D6371" t="s">
        <v>1292</v>
      </c>
      <c r="G6371" t="s">
        <v>13500</v>
      </c>
      <c r="H6371" t="s">
        <v>14584</v>
      </c>
      <c r="I6371">
        <v>329</v>
      </c>
      <c r="J6371">
        <v>0</v>
      </c>
      <c r="K6371">
        <v>0</v>
      </c>
      <c r="U6371" t="s">
        <v>15316</v>
      </c>
    </row>
    <row r="6372" spans="1:21" x14ac:dyDescent="0.25">
      <c r="A6372">
        <v>2012</v>
      </c>
      <c r="B6372">
        <v>23</v>
      </c>
      <c r="C6372" t="s">
        <v>21</v>
      </c>
      <c r="D6372" t="s">
        <v>1293</v>
      </c>
      <c r="G6372" t="s">
        <v>13501</v>
      </c>
      <c r="H6372" t="s">
        <v>14584</v>
      </c>
      <c r="I6372">
        <v>4000</v>
      </c>
      <c r="J6372">
        <v>0</v>
      </c>
      <c r="K6372">
        <v>4000</v>
      </c>
      <c r="U6372" t="s">
        <v>15316</v>
      </c>
    </row>
    <row r="6373" spans="1:21" x14ac:dyDescent="0.25">
      <c r="A6373">
        <v>2012</v>
      </c>
      <c r="B6373">
        <v>23</v>
      </c>
      <c r="C6373" t="s">
        <v>21</v>
      </c>
      <c r="D6373" t="s">
        <v>1294</v>
      </c>
      <c r="G6373" t="s">
        <v>13502</v>
      </c>
      <c r="H6373" t="s">
        <v>14584</v>
      </c>
      <c r="I6373">
        <v>300</v>
      </c>
      <c r="J6373">
        <v>0</v>
      </c>
      <c r="K6373">
        <v>0</v>
      </c>
      <c r="U6373" t="s">
        <v>15316</v>
      </c>
    </row>
    <row r="6374" spans="1:21" x14ac:dyDescent="0.25">
      <c r="A6374">
        <v>2012</v>
      </c>
      <c r="B6374">
        <v>23</v>
      </c>
      <c r="C6374" t="s">
        <v>21</v>
      </c>
      <c r="D6374" t="s">
        <v>1295</v>
      </c>
      <c r="G6374" t="s">
        <v>13503</v>
      </c>
      <c r="H6374" t="s">
        <v>14584</v>
      </c>
      <c r="I6374">
        <v>36</v>
      </c>
      <c r="J6374">
        <v>0</v>
      </c>
      <c r="K6374">
        <v>36</v>
      </c>
      <c r="U6374" t="s">
        <v>15316</v>
      </c>
    </row>
    <row r="6375" spans="1:21" x14ac:dyDescent="0.25">
      <c r="A6375">
        <v>2012</v>
      </c>
      <c r="B6375">
        <v>23</v>
      </c>
      <c r="C6375" t="s">
        <v>21</v>
      </c>
      <c r="D6375" t="s">
        <v>1296</v>
      </c>
      <c r="G6375" t="s">
        <v>13504</v>
      </c>
      <c r="H6375" t="s">
        <v>14584</v>
      </c>
      <c r="I6375">
        <v>200</v>
      </c>
      <c r="J6375">
        <v>0</v>
      </c>
      <c r="K6375">
        <v>175</v>
      </c>
      <c r="P6375" t="s">
        <v>19043</v>
      </c>
      <c r="Q6375" t="s">
        <v>15242</v>
      </c>
      <c r="T6375" t="s">
        <v>15309</v>
      </c>
      <c r="U6375" t="s">
        <v>15317</v>
      </c>
    </row>
    <row r="6376" spans="1:21" x14ac:dyDescent="0.25">
      <c r="A6376">
        <v>2012</v>
      </c>
      <c r="B6376">
        <v>23</v>
      </c>
      <c r="C6376" t="s">
        <v>21</v>
      </c>
      <c r="D6376" t="s">
        <v>1905</v>
      </c>
      <c r="G6376" t="s">
        <v>13327</v>
      </c>
      <c r="H6376" t="s">
        <v>14808</v>
      </c>
      <c r="I6376">
        <v>0</v>
      </c>
      <c r="J6376">
        <v>0</v>
      </c>
      <c r="K6376">
        <v>0</v>
      </c>
      <c r="U6376" t="s">
        <v>15316</v>
      </c>
    </row>
    <row r="6377" spans="1:21" x14ac:dyDescent="0.25">
      <c r="A6377">
        <v>2012</v>
      </c>
      <c r="B6377">
        <v>23</v>
      </c>
      <c r="C6377" t="s">
        <v>21</v>
      </c>
      <c r="D6377" t="s">
        <v>1310</v>
      </c>
      <c r="G6377" t="s">
        <v>13505</v>
      </c>
      <c r="H6377" t="s">
        <v>14808</v>
      </c>
      <c r="I6377">
        <v>0</v>
      </c>
      <c r="J6377">
        <v>0</v>
      </c>
      <c r="K6377">
        <v>0</v>
      </c>
      <c r="U6377" t="s">
        <v>15316</v>
      </c>
    </row>
    <row r="6378" spans="1:21" x14ac:dyDescent="0.25">
      <c r="A6378">
        <v>2012</v>
      </c>
      <c r="B6378">
        <v>23</v>
      </c>
      <c r="C6378" t="s">
        <v>21</v>
      </c>
      <c r="D6378" t="s">
        <v>1317</v>
      </c>
      <c r="G6378" t="s">
        <v>12118</v>
      </c>
      <c r="H6378" t="s">
        <v>14586</v>
      </c>
      <c r="I6378">
        <v>0</v>
      </c>
      <c r="J6378">
        <v>0</v>
      </c>
      <c r="K6378">
        <v>9393.5</v>
      </c>
      <c r="R6378" t="s">
        <v>15210</v>
      </c>
      <c r="S6378" t="s">
        <v>15250</v>
      </c>
      <c r="T6378" t="s">
        <v>15303</v>
      </c>
      <c r="U6378" t="s">
        <v>15317</v>
      </c>
    </row>
    <row r="6379" spans="1:21" x14ac:dyDescent="0.25">
      <c r="A6379">
        <v>2012</v>
      </c>
      <c r="B6379">
        <v>23</v>
      </c>
      <c r="C6379" t="s">
        <v>21</v>
      </c>
      <c r="D6379" t="s">
        <v>2308</v>
      </c>
      <c r="G6379" t="s">
        <v>13506</v>
      </c>
      <c r="H6379" t="s">
        <v>14807</v>
      </c>
      <c r="I6379">
        <v>0</v>
      </c>
      <c r="J6379">
        <v>0</v>
      </c>
      <c r="K6379">
        <v>31.195244840000001</v>
      </c>
      <c r="P6379" t="s">
        <v>17245</v>
      </c>
      <c r="Q6379" t="s">
        <v>17486</v>
      </c>
      <c r="T6379" t="s">
        <v>17487</v>
      </c>
      <c r="U6379" t="s">
        <v>15317</v>
      </c>
    </row>
    <row r="6380" spans="1:21" x14ac:dyDescent="0.25">
      <c r="A6380">
        <v>2012</v>
      </c>
      <c r="B6380">
        <v>23</v>
      </c>
      <c r="C6380" t="s">
        <v>21</v>
      </c>
      <c r="D6380" t="s">
        <v>2425</v>
      </c>
      <c r="G6380" t="s">
        <v>13332</v>
      </c>
      <c r="H6380" t="s">
        <v>14584</v>
      </c>
      <c r="I6380">
        <v>51.75</v>
      </c>
      <c r="J6380">
        <v>0</v>
      </c>
      <c r="K6380">
        <v>42.361232880000003</v>
      </c>
      <c r="U6380" t="s">
        <v>15316</v>
      </c>
    </row>
    <row r="6381" spans="1:21" x14ac:dyDescent="0.25">
      <c r="A6381">
        <v>2012</v>
      </c>
      <c r="B6381">
        <v>23</v>
      </c>
      <c r="C6381" t="s">
        <v>21</v>
      </c>
      <c r="D6381" t="s">
        <v>2309</v>
      </c>
      <c r="G6381" t="s">
        <v>13507</v>
      </c>
      <c r="H6381" t="s">
        <v>14808</v>
      </c>
      <c r="I6381">
        <v>0</v>
      </c>
      <c r="J6381">
        <v>0</v>
      </c>
      <c r="K6381">
        <v>0</v>
      </c>
      <c r="U6381" t="s">
        <v>15316</v>
      </c>
    </row>
    <row r="6382" spans="1:21" x14ac:dyDescent="0.25">
      <c r="A6382">
        <v>2012</v>
      </c>
      <c r="B6382">
        <v>23</v>
      </c>
      <c r="C6382" t="s">
        <v>21</v>
      </c>
      <c r="D6382" t="s">
        <v>2310</v>
      </c>
      <c r="G6382" t="s">
        <v>13508</v>
      </c>
      <c r="H6382" t="s">
        <v>14452</v>
      </c>
      <c r="I6382">
        <v>0</v>
      </c>
      <c r="J6382">
        <v>0</v>
      </c>
      <c r="K6382">
        <v>1.7443299999999998E-2</v>
      </c>
      <c r="R6382" t="s">
        <v>17245</v>
      </c>
      <c r="S6382" t="s">
        <v>17486</v>
      </c>
      <c r="T6382" t="s">
        <v>17487</v>
      </c>
      <c r="U6382" t="s">
        <v>15317</v>
      </c>
    </row>
    <row r="6383" spans="1:21" x14ac:dyDescent="0.25">
      <c r="A6383">
        <v>2012</v>
      </c>
      <c r="B6383">
        <v>23</v>
      </c>
      <c r="C6383" t="s">
        <v>21</v>
      </c>
      <c r="D6383" t="s">
        <v>2311</v>
      </c>
      <c r="G6383" t="s">
        <v>13509</v>
      </c>
      <c r="H6383" t="s">
        <v>14586</v>
      </c>
      <c r="I6383">
        <v>0</v>
      </c>
      <c r="J6383">
        <v>0</v>
      </c>
      <c r="K6383">
        <v>150</v>
      </c>
      <c r="R6383" t="s">
        <v>15210</v>
      </c>
      <c r="S6383" t="s">
        <v>15250</v>
      </c>
      <c r="T6383" t="s">
        <v>15303</v>
      </c>
      <c r="U6383" t="s">
        <v>15317</v>
      </c>
    </row>
    <row r="6384" spans="1:21" x14ac:dyDescent="0.25">
      <c r="A6384">
        <v>2012</v>
      </c>
      <c r="B6384">
        <v>23</v>
      </c>
      <c r="C6384" t="s">
        <v>21</v>
      </c>
      <c r="D6384" t="s">
        <v>2428</v>
      </c>
      <c r="G6384" t="s">
        <v>13510</v>
      </c>
      <c r="H6384" t="s">
        <v>14807</v>
      </c>
      <c r="I6384">
        <v>0</v>
      </c>
      <c r="J6384">
        <v>0</v>
      </c>
      <c r="K6384">
        <v>0</v>
      </c>
      <c r="U6384" t="s">
        <v>15316</v>
      </c>
    </row>
    <row r="6385" spans="1:21" x14ac:dyDescent="0.25">
      <c r="A6385">
        <v>2012</v>
      </c>
      <c r="B6385">
        <v>23</v>
      </c>
      <c r="C6385" t="s">
        <v>21</v>
      </c>
      <c r="D6385" t="s">
        <v>2429</v>
      </c>
      <c r="G6385" t="s">
        <v>13511</v>
      </c>
      <c r="H6385" t="s">
        <v>14807</v>
      </c>
      <c r="I6385">
        <v>0</v>
      </c>
      <c r="J6385">
        <v>0</v>
      </c>
      <c r="K6385">
        <v>0</v>
      </c>
      <c r="U6385" t="s">
        <v>15316</v>
      </c>
    </row>
    <row r="6386" spans="1:21" x14ac:dyDescent="0.25">
      <c r="A6386">
        <v>2012</v>
      </c>
      <c r="B6386">
        <v>23</v>
      </c>
      <c r="C6386" t="s">
        <v>21</v>
      </c>
      <c r="D6386" t="s">
        <v>2430</v>
      </c>
      <c r="G6386" t="s">
        <v>13512</v>
      </c>
      <c r="H6386" t="s">
        <v>14807</v>
      </c>
      <c r="I6386">
        <v>0</v>
      </c>
      <c r="J6386">
        <v>0</v>
      </c>
      <c r="K6386">
        <v>0</v>
      </c>
      <c r="P6386" t="s">
        <v>18347</v>
      </c>
      <c r="Q6386" t="s">
        <v>17486</v>
      </c>
      <c r="T6386" t="s">
        <v>17487</v>
      </c>
      <c r="U6386" t="s">
        <v>15317</v>
      </c>
    </row>
    <row r="6387" spans="1:21" x14ac:dyDescent="0.25">
      <c r="A6387">
        <v>2012</v>
      </c>
      <c r="B6387">
        <v>23</v>
      </c>
      <c r="C6387" t="s">
        <v>30</v>
      </c>
      <c r="D6387" t="s">
        <v>1924</v>
      </c>
      <c r="E6387" t="s">
        <v>3783</v>
      </c>
      <c r="F6387" t="s">
        <v>7826</v>
      </c>
      <c r="G6387" t="s">
        <v>12706</v>
      </c>
      <c r="H6387" t="s">
        <v>14586</v>
      </c>
      <c r="I6387">
        <v>3879.05</v>
      </c>
      <c r="J6387">
        <v>0</v>
      </c>
      <c r="K6387">
        <v>3879.05</v>
      </c>
      <c r="L6387" t="s">
        <v>15212</v>
      </c>
      <c r="M6387" t="s">
        <v>15250</v>
      </c>
      <c r="R6387" t="s">
        <v>15210</v>
      </c>
      <c r="S6387" t="s">
        <v>15250</v>
      </c>
      <c r="T6387" t="s">
        <v>15303</v>
      </c>
      <c r="U6387" t="s">
        <v>15317</v>
      </c>
    </row>
    <row r="6388" spans="1:21" x14ac:dyDescent="0.25">
      <c r="A6388">
        <v>2012</v>
      </c>
      <c r="B6388">
        <v>23</v>
      </c>
      <c r="C6388" t="s">
        <v>30</v>
      </c>
      <c r="D6388" t="s">
        <v>1925</v>
      </c>
      <c r="G6388" t="s">
        <v>12707</v>
      </c>
      <c r="H6388" t="s">
        <v>14586</v>
      </c>
      <c r="I6388">
        <v>2564</v>
      </c>
      <c r="J6388">
        <v>0</v>
      </c>
      <c r="K6388">
        <v>2564</v>
      </c>
      <c r="R6388" t="s">
        <v>15210</v>
      </c>
      <c r="S6388" t="s">
        <v>15250</v>
      </c>
      <c r="T6388" t="s">
        <v>15303</v>
      </c>
      <c r="U6388" t="s">
        <v>15317</v>
      </c>
    </row>
    <row r="6389" spans="1:21" x14ac:dyDescent="0.25">
      <c r="A6389">
        <v>2012</v>
      </c>
      <c r="B6389">
        <v>23</v>
      </c>
      <c r="C6389" t="s">
        <v>30</v>
      </c>
      <c r="D6389" t="s">
        <v>1927</v>
      </c>
      <c r="E6389" t="s">
        <v>3784</v>
      </c>
      <c r="F6389" t="s">
        <v>7827</v>
      </c>
      <c r="G6389" t="s">
        <v>12709</v>
      </c>
      <c r="H6389" t="s">
        <v>14586</v>
      </c>
      <c r="I6389">
        <v>1279</v>
      </c>
      <c r="J6389">
        <v>0</v>
      </c>
      <c r="K6389">
        <v>4610.3166423399989</v>
      </c>
      <c r="L6389" t="s">
        <v>16905</v>
      </c>
      <c r="M6389" t="s">
        <v>17012</v>
      </c>
      <c r="R6389" t="s">
        <v>15210</v>
      </c>
      <c r="S6389" t="s">
        <v>15250</v>
      </c>
      <c r="T6389" t="s">
        <v>16980</v>
      </c>
      <c r="U6389" t="s">
        <v>15317</v>
      </c>
    </row>
    <row r="6390" spans="1:21" x14ac:dyDescent="0.25">
      <c r="A6390">
        <v>2012</v>
      </c>
      <c r="B6390">
        <v>23</v>
      </c>
      <c r="C6390" t="s">
        <v>30</v>
      </c>
      <c r="D6390" t="s">
        <v>1928</v>
      </c>
      <c r="E6390" t="s">
        <v>3785</v>
      </c>
      <c r="F6390" t="s">
        <v>7828</v>
      </c>
      <c r="G6390" t="s">
        <v>12072</v>
      </c>
      <c r="H6390" t="s">
        <v>14586</v>
      </c>
      <c r="I6390">
        <v>300</v>
      </c>
      <c r="J6390">
        <v>0</v>
      </c>
      <c r="K6390">
        <v>0</v>
      </c>
      <c r="L6390" t="s">
        <v>17013</v>
      </c>
      <c r="M6390" t="s">
        <v>18398</v>
      </c>
      <c r="N6390" t="s">
        <v>16955</v>
      </c>
      <c r="O6390" t="s">
        <v>15338</v>
      </c>
      <c r="R6390" t="s">
        <v>15210</v>
      </c>
      <c r="S6390" t="s">
        <v>15250</v>
      </c>
      <c r="T6390" t="s">
        <v>18587</v>
      </c>
      <c r="U6390" t="s">
        <v>15317</v>
      </c>
    </row>
    <row r="6391" spans="1:21" x14ac:dyDescent="0.25">
      <c r="A6391">
        <v>2012</v>
      </c>
      <c r="B6391">
        <v>23</v>
      </c>
      <c r="C6391" t="s">
        <v>30</v>
      </c>
      <c r="D6391" t="s">
        <v>1929</v>
      </c>
      <c r="E6391" t="s">
        <v>3786</v>
      </c>
      <c r="F6391" t="s">
        <v>7829</v>
      </c>
      <c r="G6391" t="s">
        <v>12070</v>
      </c>
      <c r="H6391" t="s">
        <v>14586</v>
      </c>
      <c r="I6391">
        <v>300</v>
      </c>
      <c r="J6391">
        <v>0</v>
      </c>
      <c r="K6391">
        <v>20</v>
      </c>
      <c r="L6391" t="s">
        <v>17173</v>
      </c>
      <c r="M6391" t="s">
        <v>15252</v>
      </c>
      <c r="N6391" t="s">
        <v>17173</v>
      </c>
      <c r="O6391" t="s">
        <v>15252</v>
      </c>
      <c r="R6391" t="s">
        <v>15210</v>
      </c>
      <c r="S6391" t="s">
        <v>15250</v>
      </c>
      <c r="T6391" t="s">
        <v>17999</v>
      </c>
      <c r="U6391" t="s">
        <v>15317</v>
      </c>
    </row>
    <row r="6392" spans="1:21" x14ac:dyDescent="0.25">
      <c r="A6392">
        <v>2012</v>
      </c>
      <c r="B6392">
        <v>23</v>
      </c>
      <c r="C6392" t="s">
        <v>30</v>
      </c>
      <c r="D6392" t="s">
        <v>1932</v>
      </c>
      <c r="G6392" t="s">
        <v>13513</v>
      </c>
      <c r="H6392" t="s">
        <v>14586</v>
      </c>
      <c r="I6392">
        <v>90</v>
      </c>
      <c r="J6392">
        <v>0</v>
      </c>
      <c r="K6392">
        <v>90</v>
      </c>
      <c r="R6392" t="s">
        <v>15210</v>
      </c>
      <c r="S6392" t="s">
        <v>15250</v>
      </c>
      <c r="T6392" t="s">
        <v>15303</v>
      </c>
      <c r="U6392" t="s">
        <v>15317</v>
      </c>
    </row>
    <row r="6393" spans="1:21" x14ac:dyDescent="0.25">
      <c r="A6393">
        <v>2012</v>
      </c>
      <c r="B6393">
        <v>23</v>
      </c>
      <c r="C6393" t="s">
        <v>30</v>
      </c>
      <c r="D6393" t="s">
        <v>1933</v>
      </c>
      <c r="G6393" t="s">
        <v>13514</v>
      </c>
      <c r="H6393" t="s">
        <v>14586</v>
      </c>
      <c r="I6393">
        <v>90</v>
      </c>
      <c r="J6393">
        <v>0</v>
      </c>
      <c r="K6393">
        <v>90</v>
      </c>
      <c r="R6393" t="s">
        <v>15210</v>
      </c>
      <c r="S6393" t="s">
        <v>15250</v>
      </c>
      <c r="T6393" t="s">
        <v>15303</v>
      </c>
      <c r="U6393" t="s">
        <v>15317</v>
      </c>
    </row>
    <row r="6394" spans="1:21" x14ac:dyDescent="0.25">
      <c r="A6394">
        <v>2012</v>
      </c>
      <c r="B6394">
        <v>23</v>
      </c>
      <c r="C6394" t="s">
        <v>30</v>
      </c>
      <c r="D6394" t="s">
        <v>2550</v>
      </c>
      <c r="G6394" t="s">
        <v>13515</v>
      </c>
      <c r="H6394" t="s">
        <v>14586</v>
      </c>
      <c r="I6394">
        <v>90</v>
      </c>
      <c r="J6394">
        <v>0</v>
      </c>
      <c r="K6394">
        <v>90</v>
      </c>
      <c r="R6394" t="s">
        <v>15210</v>
      </c>
      <c r="S6394" t="s">
        <v>15250</v>
      </c>
      <c r="T6394" t="s">
        <v>15303</v>
      </c>
      <c r="U6394" t="s">
        <v>15317</v>
      </c>
    </row>
    <row r="6395" spans="1:21" x14ac:dyDescent="0.25">
      <c r="A6395">
        <v>2012</v>
      </c>
      <c r="B6395">
        <v>23</v>
      </c>
      <c r="C6395" t="s">
        <v>30</v>
      </c>
      <c r="D6395" t="s">
        <v>1934</v>
      </c>
      <c r="G6395" t="s">
        <v>13516</v>
      </c>
      <c r="H6395" t="s">
        <v>14586</v>
      </c>
      <c r="I6395">
        <v>90</v>
      </c>
      <c r="J6395">
        <v>0</v>
      </c>
      <c r="K6395">
        <v>90</v>
      </c>
      <c r="R6395" t="s">
        <v>15210</v>
      </c>
      <c r="S6395" t="s">
        <v>15250</v>
      </c>
      <c r="T6395" t="s">
        <v>15303</v>
      </c>
      <c r="U6395" t="s">
        <v>15317</v>
      </c>
    </row>
    <row r="6396" spans="1:21" x14ac:dyDescent="0.25">
      <c r="A6396">
        <v>2012</v>
      </c>
      <c r="B6396">
        <v>23</v>
      </c>
      <c r="C6396" t="s">
        <v>30</v>
      </c>
      <c r="D6396" t="s">
        <v>1935</v>
      </c>
      <c r="G6396" t="s">
        <v>13517</v>
      </c>
      <c r="H6396" t="s">
        <v>14586</v>
      </c>
      <c r="I6396">
        <v>40</v>
      </c>
      <c r="J6396">
        <v>0</v>
      </c>
      <c r="K6396">
        <v>40</v>
      </c>
      <c r="P6396" t="s">
        <v>19044</v>
      </c>
      <c r="Q6396" t="s">
        <v>17289</v>
      </c>
      <c r="R6396" t="s">
        <v>15210</v>
      </c>
      <c r="S6396" t="s">
        <v>15250</v>
      </c>
      <c r="T6396" t="s">
        <v>19045</v>
      </c>
      <c r="U6396" t="s">
        <v>15317</v>
      </c>
    </row>
    <row r="6397" spans="1:21" x14ac:dyDescent="0.25">
      <c r="A6397">
        <v>2012</v>
      </c>
      <c r="B6397">
        <v>23</v>
      </c>
      <c r="C6397" t="s">
        <v>30</v>
      </c>
      <c r="D6397" t="s">
        <v>1936</v>
      </c>
      <c r="G6397" t="s">
        <v>13518</v>
      </c>
      <c r="H6397" t="s">
        <v>14586</v>
      </c>
      <c r="I6397">
        <v>50</v>
      </c>
      <c r="J6397">
        <v>0</v>
      </c>
      <c r="K6397">
        <v>50</v>
      </c>
      <c r="R6397" t="s">
        <v>15210</v>
      </c>
      <c r="S6397" t="s">
        <v>15250</v>
      </c>
      <c r="T6397" t="s">
        <v>15303</v>
      </c>
      <c r="U6397" t="s">
        <v>15317</v>
      </c>
    </row>
    <row r="6398" spans="1:21" x14ac:dyDescent="0.25">
      <c r="A6398">
        <v>2012</v>
      </c>
      <c r="B6398">
        <v>23</v>
      </c>
      <c r="C6398" t="s">
        <v>30</v>
      </c>
      <c r="D6398" t="s">
        <v>1937</v>
      </c>
      <c r="E6398" t="s">
        <v>3787</v>
      </c>
      <c r="F6398" t="s">
        <v>7830</v>
      </c>
      <c r="G6398" t="s">
        <v>12717</v>
      </c>
      <c r="H6398" t="s">
        <v>14586</v>
      </c>
      <c r="I6398">
        <v>300</v>
      </c>
      <c r="J6398">
        <v>0</v>
      </c>
      <c r="K6398">
        <v>286.07461382000002</v>
      </c>
      <c r="L6398" t="s">
        <v>15196</v>
      </c>
      <c r="M6398" t="s">
        <v>15237</v>
      </c>
      <c r="N6398" t="s">
        <v>18588</v>
      </c>
      <c r="O6398" t="s">
        <v>18589</v>
      </c>
      <c r="P6398" t="s">
        <v>15196</v>
      </c>
      <c r="Q6398" t="s">
        <v>15237</v>
      </c>
      <c r="R6398" t="s">
        <v>15210</v>
      </c>
      <c r="S6398" t="s">
        <v>15250</v>
      </c>
      <c r="T6398" t="s">
        <v>18590</v>
      </c>
      <c r="U6398" t="s">
        <v>15317</v>
      </c>
    </row>
    <row r="6399" spans="1:21" x14ac:dyDescent="0.25">
      <c r="A6399">
        <v>2012</v>
      </c>
      <c r="B6399">
        <v>23</v>
      </c>
      <c r="C6399" t="s">
        <v>30</v>
      </c>
      <c r="D6399" t="s">
        <v>1938</v>
      </c>
      <c r="G6399" t="s">
        <v>13519</v>
      </c>
      <c r="H6399" t="s">
        <v>14586</v>
      </c>
      <c r="I6399">
        <v>90</v>
      </c>
      <c r="J6399">
        <v>0</v>
      </c>
      <c r="K6399">
        <v>90</v>
      </c>
      <c r="R6399" t="s">
        <v>15210</v>
      </c>
      <c r="S6399" t="s">
        <v>15250</v>
      </c>
      <c r="T6399" t="s">
        <v>15303</v>
      </c>
      <c r="U6399" t="s">
        <v>15317</v>
      </c>
    </row>
    <row r="6400" spans="1:21" x14ac:dyDescent="0.25">
      <c r="A6400">
        <v>2012</v>
      </c>
      <c r="B6400">
        <v>23</v>
      </c>
      <c r="C6400" t="s">
        <v>30</v>
      </c>
      <c r="D6400" t="s">
        <v>1939</v>
      </c>
      <c r="G6400" t="s">
        <v>13520</v>
      </c>
      <c r="H6400" t="s">
        <v>14586</v>
      </c>
      <c r="I6400">
        <v>90</v>
      </c>
      <c r="J6400">
        <v>0</v>
      </c>
      <c r="K6400">
        <v>90</v>
      </c>
      <c r="R6400" t="s">
        <v>15210</v>
      </c>
      <c r="S6400" t="s">
        <v>15250</v>
      </c>
      <c r="T6400" t="s">
        <v>15303</v>
      </c>
      <c r="U6400" t="s">
        <v>15317</v>
      </c>
    </row>
    <row r="6401" spans="1:21" x14ac:dyDescent="0.25">
      <c r="A6401">
        <v>2012</v>
      </c>
      <c r="B6401">
        <v>23</v>
      </c>
      <c r="C6401" t="s">
        <v>30</v>
      </c>
      <c r="D6401" t="s">
        <v>1940</v>
      </c>
      <c r="G6401" t="s">
        <v>13521</v>
      </c>
      <c r="H6401" t="s">
        <v>14586</v>
      </c>
      <c r="I6401">
        <v>90</v>
      </c>
      <c r="J6401">
        <v>0</v>
      </c>
      <c r="K6401">
        <v>90</v>
      </c>
      <c r="R6401" t="s">
        <v>15210</v>
      </c>
      <c r="S6401" t="s">
        <v>15250</v>
      </c>
      <c r="T6401" t="s">
        <v>15303</v>
      </c>
      <c r="U6401" t="s">
        <v>15317</v>
      </c>
    </row>
    <row r="6402" spans="1:21" x14ac:dyDescent="0.25">
      <c r="A6402">
        <v>2012</v>
      </c>
      <c r="B6402">
        <v>23</v>
      </c>
      <c r="C6402" t="s">
        <v>30</v>
      </c>
      <c r="D6402" t="s">
        <v>2312</v>
      </c>
      <c r="G6402" t="s">
        <v>13157</v>
      </c>
      <c r="H6402" t="s">
        <v>14593</v>
      </c>
      <c r="I6402">
        <v>341.55</v>
      </c>
      <c r="J6402">
        <v>0</v>
      </c>
      <c r="K6402">
        <v>170.64696309999999</v>
      </c>
      <c r="U6402" t="s">
        <v>15316</v>
      </c>
    </row>
    <row r="6403" spans="1:21" x14ac:dyDescent="0.25">
      <c r="A6403">
        <v>2012</v>
      </c>
      <c r="B6403">
        <v>23</v>
      </c>
      <c r="C6403" t="s">
        <v>30</v>
      </c>
      <c r="D6403" t="s">
        <v>2313</v>
      </c>
      <c r="G6403" t="s">
        <v>13522</v>
      </c>
      <c r="H6403" t="s">
        <v>14586</v>
      </c>
      <c r="I6403">
        <v>90</v>
      </c>
      <c r="J6403">
        <v>0</v>
      </c>
      <c r="K6403">
        <v>0</v>
      </c>
      <c r="R6403" t="s">
        <v>15210</v>
      </c>
      <c r="S6403" t="s">
        <v>15250</v>
      </c>
      <c r="T6403" t="s">
        <v>15303</v>
      </c>
      <c r="U6403" t="s">
        <v>15317</v>
      </c>
    </row>
    <row r="6404" spans="1:21" x14ac:dyDescent="0.25">
      <c r="A6404">
        <v>2012</v>
      </c>
      <c r="B6404">
        <v>23</v>
      </c>
      <c r="C6404" t="s">
        <v>30</v>
      </c>
      <c r="D6404" t="s">
        <v>2314</v>
      </c>
      <c r="G6404" t="s">
        <v>13523</v>
      </c>
      <c r="H6404" t="s">
        <v>14586</v>
      </c>
      <c r="I6404">
        <v>14</v>
      </c>
      <c r="J6404">
        <v>0</v>
      </c>
      <c r="K6404">
        <v>14</v>
      </c>
      <c r="R6404" t="s">
        <v>15210</v>
      </c>
      <c r="S6404" t="s">
        <v>15250</v>
      </c>
      <c r="T6404" t="s">
        <v>15303</v>
      </c>
      <c r="U6404" t="s">
        <v>15317</v>
      </c>
    </row>
    <row r="6405" spans="1:21" x14ac:dyDescent="0.25">
      <c r="A6405">
        <v>2012</v>
      </c>
      <c r="B6405">
        <v>23</v>
      </c>
      <c r="C6405" t="s">
        <v>30</v>
      </c>
      <c r="D6405" t="s">
        <v>2315</v>
      </c>
      <c r="G6405" t="s">
        <v>13524</v>
      </c>
      <c r="H6405" t="s">
        <v>14586</v>
      </c>
      <c r="I6405">
        <v>150</v>
      </c>
      <c r="J6405">
        <v>0</v>
      </c>
      <c r="K6405">
        <v>150</v>
      </c>
      <c r="R6405" t="s">
        <v>15210</v>
      </c>
      <c r="S6405" t="s">
        <v>15250</v>
      </c>
      <c r="T6405" t="s">
        <v>15303</v>
      </c>
      <c r="U6405" t="s">
        <v>15317</v>
      </c>
    </row>
    <row r="6406" spans="1:21" x14ac:dyDescent="0.25">
      <c r="A6406">
        <v>2012</v>
      </c>
      <c r="B6406">
        <v>23</v>
      </c>
      <c r="C6406" t="s">
        <v>30</v>
      </c>
      <c r="D6406" t="s">
        <v>2316</v>
      </c>
      <c r="G6406" t="s">
        <v>13525</v>
      </c>
      <c r="H6406" t="s">
        <v>14586</v>
      </c>
      <c r="I6406">
        <v>225</v>
      </c>
      <c r="J6406">
        <v>0</v>
      </c>
      <c r="K6406">
        <v>225</v>
      </c>
      <c r="P6406" t="s">
        <v>17336</v>
      </c>
      <c r="Q6406" t="s">
        <v>15243</v>
      </c>
      <c r="R6406" t="s">
        <v>15210</v>
      </c>
      <c r="S6406" t="s">
        <v>15250</v>
      </c>
      <c r="T6406" t="s">
        <v>17588</v>
      </c>
      <c r="U6406" t="s">
        <v>15317</v>
      </c>
    </row>
    <row r="6407" spans="1:21" x14ac:dyDescent="0.25">
      <c r="A6407">
        <v>2012</v>
      </c>
      <c r="B6407">
        <v>23</v>
      </c>
      <c r="C6407" t="s">
        <v>30</v>
      </c>
      <c r="D6407" t="s">
        <v>2317</v>
      </c>
      <c r="G6407" t="s">
        <v>13526</v>
      </c>
      <c r="H6407" t="s">
        <v>14586</v>
      </c>
      <c r="I6407">
        <v>25</v>
      </c>
      <c r="J6407">
        <v>0</v>
      </c>
      <c r="K6407">
        <v>25</v>
      </c>
      <c r="P6407" t="s">
        <v>15182</v>
      </c>
      <c r="Q6407" t="s">
        <v>15237</v>
      </c>
      <c r="R6407" t="s">
        <v>15210</v>
      </c>
      <c r="S6407" t="s">
        <v>15250</v>
      </c>
      <c r="T6407" t="s">
        <v>17294</v>
      </c>
      <c r="U6407" t="s">
        <v>15317</v>
      </c>
    </row>
    <row r="6408" spans="1:21" x14ac:dyDescent="0.25">
      <c r="A6408">
        <v>2012</v>
      </c>
      <c r="B6408">
        <v>23</v>
      </c>
      <c r="C6408" t="s">
        <v>30</v>
      </c>
      <c r="D6408" t="s">
        <v>2318</v>
      </c>
      <c r="G6408" t="s">
        <v>13527</v>
      </c>
      <c r="H6408" t="s">
        <v>14586</v>
      </c>
      <c r="I6408">
        <v>100</v>
      </c>
      <c r="J6408">
        <v>0</v>
      </c>
      <c r="K6408">
        <v>100</v>
      </c>
      <c r="R6408" t="s">
        <v>15210</v>
      </c>
      <c r="S6408" t="s">
        <v>15250</v>
      </c>
      <c r="T6408" t="s">
        <v>15303</v>
      </c>
      <c r="U6408" t="s">
        <v>15317</v>
      </c>
    </row>
    <row r="6409" spans="1:21" x14ac:dyDescent="0.25">
      <c r="A6409">
        <v>2012</v>
      </c>
      <c r="B6409">
        <v>23</v>
      </c>
      <c r="C6409" t="s">
        <v>30</v>
      </c>
      <c r="D6409" t="s">
        <v>2319</v>
      </c>
      <c r="G6409" t="s">
        <v>13528</v>
      </c>
      <c r="H6409" t="s">
        <v>14586</v>
      </c>
      <c r="I6409">
        <v>100</v>
      </c>
      <c r="J6409">
        <v>0</v>
      </c>
      <c r="K6409">
        <v>97.046474340000003</v>
      </c>
      <c r="R6409" t="s">
        <v>15210</v>
      </c>
      <c r="S6409" t="s">
        <v>15250</v>
      </c>
      <c r="T6409" t="s">
        <v>15303</v>
      </c>
      <c r="U6409" t="s">
        <v>15317</v>
      </c>
    </row>
    <row r="6410" spans="1:21" x14ac:dyDescent="0.25">
      <c r="A6410">
        <v>2012</v>
      </c>
      <c r="B6410">
        <v>23</v>
      </c>
      <c r="C6410" t="s">
        <v>30</v>
      </c>
      <c r="D6410" t="s">
        <v>2320</v>
      </c>
      <c r="G6410" t="s">
        <v>13359</v>
      </c>
      <c r="H6410" t="s">
        <v>14586</v>
      </c>
      <c r="I6410">
        <v>250</v>
      </c>
      <c r="J6410">
        <v>0</v>
      </c>
      <c r="K6410">
        <v>248.02015324999999</v>
      </c>
      <c r="R6410" t="s">
        <v>15210</v>
      </c>
      <c r="S6410" t="s">
        <v>15250</v>
      </c>
      <c r="T6410" t="s">
        <v>15303</v>
      </c>
      <c r="U6410" t="s">
        <v>15317</v>
      </c>
    </row>
    <row r="6411" spans="1:21" x14ac:dyDescent="0.25">
      <c r="A6411">
        <v>2012</v>
      </c>
      <c r="B6411">
        <v>23</v>
      </c>
      <c r="C6411" t="s">
        <v>30</v>
      </c>
      <c r="D6411" t="s">
        <v>2321</v>
      </c>
      <c r="G6411" t="s">
        <v>13529</v>
      </c>
      <c r="H6411" t="s">
        <v>14586</v>
      </c>
      <c r="I6411">
        <v>330</v>
      </c>
      <c r="J6411">
        <v>0</v>
      </c>
      <c r="K6411">
        <v>330</v>
      </c>
      <c r="R6411" t="s">
        <v>15210</v>
      </c>
      <c r="S6411" t="s">
        <v>15250</v>
      </c>
      <c r="T6411" t="s">
        <v>15303</v>
      </c>
      <c r="U6411" t="s">
        <v>15317</v>
      </c>
    </row>
    <row r="6412" spans="1:21" x14ac:dyDescent="0.25">
      <c r="A6412">
        <v>2012</v>
      </c>
      <c r="B6412">
        <v>23</v>
      </c>
      <c r="C6412" t="s">
        <v>30</v>
      </c>
      <c r="D6412" t="s">
        <v>2322</v>
      </c>
      <c r="G6412" t="s">
        <v>13530</v>
      </c>
      <c r="H6412" t="s">
        <v>14586</v>
      </c>
      <c r="I6412">
        <v>19</v>
      </c>
      <c r="J6412">
        <v>0</v>
      </c>
      <c r="K6412">
        <v>19</v>
      </c>
      <c r="R6412" t="s">
        <v>15210</v>
      </c>
      <c r="S6412" t="s">
        <v>15250</v>
      </c>
      <c r="T6412" t="s">
        <v>15303</v>
      </c>
      <c r="U6412" t="s">
        <v>15317</v>
      </c>
    </row>
    <row r="6413" spans="1:21" x14ac:dyDescent="0.25">
      <c r="A6413">
        <v>2012</v>
      </c>
      <c r="B6413">
        <v>23</v>
      </c>
      <c r="C6413" t="s">
        <v>30</v>
      </c>
      <c r="D6413" t="s">
        <v>2323</v>
      </c>
      <c r="G6413" t="s">
        <v>13531</v>
      </c>
      <c r="H6413" t="s">
        <v>14586</v>
      </c>
      <c r="I6413">
        <v>20</v>
      </c>
      <c r="J6413">
        <v>0</v>
      </c>
      <c r="K6413">
        <v>0</v>
      </c>
      <c r="P6413" t="s">
        <v>15182</v>
      </c>
      <c r="Q6413" t="s">
        <v>15237</v>
      </c>
      <c r="R6413" t="s">
        <v>15210</v>
      </c>
      <c r="S6413" t="s">
        <v>15250</v>
      </c>
      <c r="T6413" t="s">
        <v>17294</v>
      </c>
      <c r="U6413" t="s">
        <v>15317</v>
      </c>
    </row>
    <row r="6414" spans="1:21" x14ac:dyDescent="0.25">
      <c r="A6414">
        <v>2012</v>
      </c>
      <c r="B6414">
        <v>23</v>
      </c>
      <c r="C6414" t="s">
        <v>30</v>
      </c>
      <c r="D6414" t="s">
        <v>2324</v>
      </c>
      <c r="G6414" t="s">
        <v>13532</v>
      </c>
      <c r="H6414" t="s">
        <v>14586</v>
      </c>
      <c r="I6414">
        <v>481.7</v>
      </c>
      <c r="J6414">
        <v>0</v>
      </c>
      <c r="K6414">
        <v>280</v>
      </c>
      <c r="R6414" t="s">
        <v>15210</v>
      </c>
      <c r="S6414" t="s">
        <v>15250</v>
      </c>
      <c r="T6414" t="s">
        <v>15303</v>
      </c>
      <c r="U6414" t="s">
        <v>15317</v>
      </c>
    </row>
    <row r="6415" spans="1:21" x14ac:dyDescent="0.25">
      <c r="A6415">
        <v>2012</v>
      </c>
      <c r="B6415">
        <v>23</v>
      </c>
      <c r="C6415" t="s">
        <v>30</v>
      </c>
      <c r="D6415" t="s">
        <v>2325</v>
      </c>
      <c r="G6415" t="s">
        <v>13533</v>
      </c>
      <c r="H6415" t="s">
        <v>14586</v>
      </c>
      <c r="I6415">
        <v>30</v>
      </c>
      <c r="J6415">
        <v>0</v>
      </c>
      <c r="K6415">
        <v>0</v>
      </c>
      <c r="R6415" t="s">
        <v>15210</v>
      </c>
      <c r="S6415" t="s">
        <v>15250</v>
      </c>
      <c r="T6415" t="s">
        <v>15303</v>
      </c>
      <c r="U6415" t="s">
        <v>15317</v>
      </c>
    </row>
    <row r="6416" spans="1:21" x14ac:dyDescent="0.25">
      <c r="A6416">
        <v>2012</v>
      </c>
      <c r="B6416">
        <v>23</v>
      </c>
      <c r="C6416" t="s">
        <v>30</v>
      </c>
      <c r="D6416" t="s">
        <v>2326</v>
      </c>
      <c r="G6416" t="s">
        <v>13534</v>
      </c>
      <c r="H6416" t="s">
        <v>14586</v>
      </c>
      <c r="I6416">
        <v>50</v>
      </c>
      <c r="J6416">
        <v>0</v>
      </c>
      <c r="K6416">
        <v>50</v>
      </c>
      <c r="R6416" t="s">
        <v>15210</v>
      </c>
      <c r="S6416" t="s">
        <v>15250</v>
      </c>
      <c r="T6416" t="s">
        <v>15303</v>
      </c>
      <c r="U6416" t="s">
        <v>15317</v>
      </c>
    </row>
    <row r="6417" spans="1:21" x14ac:dyDescent="0.25">
      <c r="A6417">
        <v>2012</v>
      </c>
      <c r="B6417">
        <v>23</v>
      </c>
      <c r="C6417" t="s">
        <v>30</v>
      </c>
      <c r="D6417" t="s">
        <v>2327</v>
      </c>
      <c r="G6417" t="s">
        <v>13535</v>
      </c>
      <c r="H6417" t="s">
        <v>14586</v>
      </c>
      <c r="I6417">
        <v>150</v>
      </c>
      <c r="J6417">
        <v>0</v>
      </c>
      <c r="K6417">
        <v>149.78848206999999</v>
      </c>
      <c r="P6417" t="s">
        <v>15210</v>
      </c>
      <c r="Q6417" t="s">
        <v>15250</v>
      </c>
      <c r="R6417" t="s">
        <v>15210</v>
      </c>
      <c r="S6417" t="s">
        <v>15250</v>
      </c>
      <c r="T6417" t="s">
        <v>15303</v>
      </c>
      <c r="U6417" t="s">
        <v>15317</v>
      </c>
    </row>
    <row r="6418" spans="1:21" x14ac:dyDescent="0.25">
      <c r="A6418">
        <v>2012</v>
      </c>
      <c r="B6418">
        <v>23</v>
      </c>
      <c r="C6418" t="s">
        <v>30</v>
      </c>
      <c r="D6418" t="s">
        <v>2328</v>
      </c>
      <c r="G6418" t="s">
        <v>13536</v>
      </c>
      <c r="H6418" t="s">
        <v>14586</v>
      </c>
      <c r="I6418">
        <v>40</v>
      </c>
      <c r="J6418">
        <v>0</v>
      </c>
      <c r="K6418">
        <v>40</v>
      </c>
      <c r="P6418" t="s">
        <v>19046</v>
      </c>
      <c r="Q6418" t="s">
        <v>15246</v>
      </c>
      <c r="R6418" t="s">
        <v>15210</v>
      </c>
      <c r="S6418" t="s">
        <v>15250</v>
      </c>
      <c r="T6418" t="s">
        <v>16980</v>
      </c>
      <c r="U6418" t="s">
        <v>15317</v>
      </c>
    </row>
    <row r="6419" spans="1:21" x14ac:dyDescent="0.25">
      <c r="A6419">
        <v>2012</v>
      </c>
      <c r="B6419">
        <v>23</v>
      </c>
      <c r="C6419" t="s">
        <v>30</v>
      </c>
      <c r="D6419" t="s">
        <v>2329</v>
      </c>
      <c r="G6419" t="s">
        <v>13537</v>
      </c>
      <c r="H6419" t="s">
        <v>14586</v>
      </c>
      <c r="I6419">
        <v>9</v>
      </c>
      <c r="J6419">
        <v>0</v>
      </c>
      <c r="K6419">
        <v>9</v>
      </c>
      <c r="R6419" t="s">
        <v>15210</v>
      </c>
      <c r="S6419" t="s">
        <v>15250</v>
      </c>
      <c r="T6419" t="s">
        <v>15303</v>
      </c>
      <c r="U6419" t="s">
        <v>15317</v>
      </c>
    </row>
    <row r="6420" spans="1:21" x14ac:dyDescent="0.25">
      <c r="A6420">
        <v>2012</v>
      </c>
      <c r="B6420">
        <v>23</v>
      </c>
      <c r="C6420" t="s">
        <v>30</v>
      </c>
      <c r="D6420" t="s">
        <v>2330</v>
      </c>
      <c r="G6420" t="s">
        <v>13538</v>
      </c>
      <c r="H6420" t="s">
        <v>14586</v>
      </c>
      <c r="I6420">
        <v>21</v>
      </c>
      <c r="J6420">
        <v>0</v>
      </c>
      <c r="K6420">
        <v>21</v>
      </c>
      <c r="R6420" t="s">
        <v>15210</v>
      </c>
      <c r="S6420" t="s">
        <v>15250</v>
      </c>
      <c r="T6420" t="s">
        <v>15303</v>
      </c>
      <c r="U6420" t="s">
        <v>15317</v>
      </c>
    </row>
    <row r="6421" spans="1:21" x14ac:dyDescent="0.25">
      <c r="A6421">
        <v>2012</v>
      </c>
      <c r="B6421">
        <v>23</v>
      </c>
      <c r="C6421" t="s">
        <v>30</v>
      </c>
      <c r="D6421" t="s">
        <v>2332</v>
      </c>
      <c r="E6421" t="s">
        <v>4556</v>
      </c>
      <c r="F6421" t="s">
        <v>8637</v>
      </c>
      <c r="G6421" t="s">
        <v>12059</v>
      </c>
      <c r="H6421" t="s">
        <v>14592</v>
      </c>
      <c r="I6421">
        <v>8331.9</v>
      </c>
      <c r="J6421">
        <v>0</v>
      </c>
      <c r="K6421">
        <v>8317.9469250000002</v>
      </c>
      <c r="L6421" t="s">
        <v>19047</v>
      </c>
      <c r="M6421" t="s">
        <v>16822</v>
      </c>
      <c r="N6421" t="s">
        <v>17370</v>
      </c>
      <c r="O6421" t="s">
        <v>16822</v>
      </c>
      <c r="T6421" t="s">
        <v>16831</v>
      </c>
      <c r="U6421" t="s">
        <v>15317</v>
      </c>
    </row>
    <row r="6422" spans="1:21" x14ac:dyDescent="0.25">
      <c r="A6422">
        <v>2012</v>
      </c>
      <c r="B6422">
        <v>23</v>
      </c>
      <c r="C6422" t="s">
        <v>30</v>
      </c>
      <c r="D6422" t="s">
        <v>2431</v>
      </c>
      <c r="G6422" t="s">
        <v>13539</v>
      </c>
      <c r="H6422" t="s">
        <v>14586</v>
      </c>
      <c r="I6422">
        <v>2980.1842200000001</v>
      </c>
      <c r="J6422">
        <v>0</v>
      </c>
      <c r="K6422">
        <v>2966.4136736300011</v>
      </c>
      <c r="P6422" t="s">
        <v>19048</v>
      </c>
      <c r="Q6422" t="s">
        <v>19049</v>
      </c>
      <c r="R6422" t="s">
        <v>15210</v>
      </c>
      <c r="S6422" t="s">
        <v>15250</v>
      </c>
      <c r="T6422" t="s">
        <v>19050</v>
      </c>
      <c r="U6422" t="s">
        <v>15317</v>
      </c>
    </row>
    <row r="6423" spans="1:21" x14ac:dyDescent="0.25">
      <c r="A6423">
        <v>2012</v>
      </c>
      <c r="B6423">
        <v>23</v>
      </c>
      <c r="C6423" t="s">
        <v>30</v>
      </c>
      <c r="D6423" t="s">
        <v>2432</v>
      </c>
      <c r="G6423" t="s">
        <v>13540</v>
      </c>
      <c r="H6423" t="s">
        <v>14586</v>
      </c>
      <c r="I6423">
        <v>200</v>
      </c>
      <c r="J6423">
        <v>0</v>
      </c>
      <c r="K6423">
        <v>0</v>
      </c>
      <c r="R6423" t="s">
        <v>15210</v>
      </c>
      <c r="S6423" t="s">
        <v>15250</v>
      </c>
      <c r="T6423" t="s">
        <v>15303</v>
      </c>
      <c r="U6423" t="s">
        <v>15317</v>
      </c>
    </row>
    <row r="6424" spans="1:21" x14ac:dyDescent="0.25">
      <c r="A6424">
        <v>2012</v>
      </c>
      <c r="B6424">
        <v>23</v>
      </c>
      <c r="C6424" t="s">
        <v>30</v>
      </c>
      <c r="D6424" t="s">
        <v>2447</v>
      </c>
      <c r="G6424" t="s">
        <v>13357</v>
      </c>
      <c r="H6424" t="s">
        <v>14586</v>
      </c>
      <c r="I6424">
        <v>458.35</v>
      </c>
      <c r="J6424">
        <v>0</v>
      </c>
      <c r="K6424">
        <v>447.29195922000002</v>
      </c>
      <c r="P6424" t="s">
        <v>17030</v>
      </c>
      <c r="Q6424" t="s">
        <v>18828</v>
      </c>
      <c r="R6424" t="s">
        <v>15210</v>
      </c>
      <c r="S6424" t="s">
        <v>15250</v>
      </c>
      <c r="T6424" t="s">
        <v>18829</v>
      </c>
      <c r="U6424" t="s">
        <v>15317</v>
      </c>
    </row>
    <row r="6425" spans="1:21" x14ac:dyDescent="0.25">
      <c r="A6425">
        <v>2012</v>
      </c>
      <c r="B6425">
        <v>23</v>
      </c>
      <c r="C6425" t="s">
        <v>30</v>
      </c>
      <c r="D6425" t="s">
        <v>2452</v>
      </c>
      <c r="G6425" t="s">
        <v>13541</v>
      </c>
      <c r="H6425" t="s">
        <v>14586</v>
      </c>
      <c r="I6425">
        <v>50</v>
      </c>
      <c r="J6425">
        <v>0</v>
      </c>
      <c r="K6425">
        <v>0</v>
      </c>
      <c r="R6425" t="s">
        <v>15210</v>
      </c>
      <c r="S6425" t="s">
        <v>15250</v>
      </c>
      <c r="T6425" t="s">
        <v>15303</v>
      </c>
      <c r="U6425" t="s">
        <v>15317</v>
      </c>
    </row>
    <row r="6426" spans="1:21" x14ac:dyDescent="0.25">
      <c r="A6426">
        <v>2012</v>
      </c>
      <c r="B6426">
        <v>23</v>
      </c>
      <c r="C6426" t="s">
        <v>30</v>
      </c>
      <c r="D6426" t="s">
        <v>2551</v>
      </c>
      <c r="G6426" t="s">
        <v>13542</v>
      </c>
      <c r="H6426" t="s">
        <v>14586</v>
      </c>
      <c r="I6426">
        <v>305.33114599999999</v>
      </c>
      <c r="J6426">
        <v>0</v>
      </c>
      <c r="K6426">
        <v>0</v>
      </c>
      <c r="R6426" t="s">
        <v>15210</v>
      </c>
      <c r="S6426" t="s">
        <v>15250</v>
      </c>
      <c r="T6426" t="s">
        <v>15303</v>
      </c>
      <c r="U6426" t="s">
        <v>15317</v>
      </c>
    </row>
    <row r="6427" spans="1:21" x14ac:dyDescent="0.25">
      <c r="A6427">
        <v>2012</v>
      </c>
      <c r="B6427">
        <v>23</v>
      </c>
      <c r="C6427" t="s">
        <v>30</v>
      </c>
      <c r="D6427" t="s">
        <v>2552</v>
      </c>
      <c r="G6427" t="s">
        <v>12119</v>
      </c>
      <c r="H6427" t="s">
        <v>14594</v>
      </c>
      <c r="I6427">
        <v>0</v>
      </c>
      <c r="J6427">
        <v>0</v>
      </c>
      <c r="K6427">
        <v>505</v>
      </c>
      <c r="U6427" t="s">
        <v>15316</v>
      </c>
    </row>
    <row r="6428" spans="1:21" x14ac:dyDescent="0.25">
      <c r="A6428">
        <v>2012</v>
      </c>
      <c r="B6428">
        <v>23</v>
      </c>
      <c r="C6428" t="s">
        <v>30</v>
      </c>
      <c r="D6428" t="s">
        <v>2553</v>
      </c>
      <c r="G6428" t="s">
        <v>13543</v>
      </c>
      <c r="H6428" t="s">
        <v>14586</v>
      </c>
      <c r="I6428">
        <v>0</v>
      </c>
      <c r="J6428">
        <v>0</v>
      </c>
      <c r="K6428">
        <v>10.975774449999999</v>
      </c>
      <c r="P6428" t="s">
        <v>16969</v>
      </c>
      <c r="Q6428" t="s">
        <v>15241</v>
      </c>
      <c r="R6428" t="s">
        <v>15210</v>
      </c>
      <c r="S6428" t="s">
        <v>15250</v>
      </c>
      <c r="T6428" t="s">
        <v>18003</v>
      </c>
      <c r="U6428" t="s">
        <v>15317</v>
      </c>
    </row>
    <row r="6429" spans="1:21" x14ac:dyDescent="0.25">
      <c r="A6429">
        <v>2012</v>
      </c>
      <c r="B6429">
        <v>23</v>
      </c>
      <c r="C6429" t="s">
        <v>40</v>
      </c>
      <c r="D6429" t="s">
        <v>1943</v>
      </c>
      <c r="G6429" t="s">
        <v>12721</v>
      </c>
      <c r="H6429" t="s">
        <v>14585</v>
      </c>
      <c r="I6429">
        <v>0</v>
      </c>
      <c r="J6429">
        <v>0</v>
      </c>
      <c r="K6429">
        <v>17184.822668000001</v>
      </c>
      <c r="U6429" t="s">
        <v>15316</v>
      </c>
    </row>
    <row r="6430" spans="1:21" x14ac:dyDescent="0.25">
      <c r="A6430">
        <v>2012</v>
      </c>
      <c r="B6430">
        <v>23</v>
      </c>
      <c r="C6430" t="s">
        <v>40</v>
      </c>
      <c r="D6430" t="s">
        <v>2333</v>
      </c>
      <c r="G6430" t="s">
        <v>12107</v>
      </c>
      <c r="H6430" t="s">
        <v>14585</v>
      </c>
      <c r="I6430">
        <v>0</v>
      </c>
      <c r="J6430">
        <v>0</v>
      </c>
      <c r="K6430">
        <v>19594.188526999998</v>
      </c>
      <c r="U6430" t="s">
        <v>15316</v>
      </c>
    </row>
    <row r="6431" spans="1:21" x14ac:dyDescent="0.25">
      <c r="A6431">
        <v>2012</v>
      </c>
      <c r="B6431">
        <v>24</v>
      </c>
      <c r="C6431" t="s">
        <v>35</v>
      </c>
      <c r="D6431" t="s">
        <v>1328</v>
      </c>
      <c r="G6431" t="s">
        <v>12142</v>
      </c>
      <c r="H6431" t="s">
        <v>14457</v>
      </c>
      <c r="I6431">
        <v>207572.44428600001</v>
      </c>
      <c r="J6431">
        <v>0</v>
      </c>
      <c r="K6431">
        <v>203008.9326349</v>
      </c>
      <c r="U6431" t="s">
        <v>15316</v>
      </c>
    </row>
    <row r="6432" spans="1:21" x14ac:dyDescent="0.25">
      <c r="A6432">
        <v>2012</v>
      </c>
      <c r="B6432">
        <v>24</v>
      </c>
      <c r="C6432" t="s">
        <v>35</v>
      </c>
      <c r="D6432" t="s">
        <v>1329</v>
      </c>
      <c r="G6432" t="s">
        <v>12143</v>
      </c>
      <c r="H6432" t="s">
        <v>14457</v>
      </c>
      <c r="I6432">
        <v>2911.9860960000001</v>
      </c>
      <c r="J6432">
        <v>0</v>
      </c>
      <c r="K6432">
        <v>1757.2822405300001</v>
      </c>
      <c r="U6432" t="s">
        <v>15316</v>
      </c>
    </row>
    <row r="6433" spans="1:21" x14ac:dyDescent="0.25">
      <c r="A6433">
        <v>2012</v>
      </c>
      <c r="B6433">
        <v>24</v>
      </c>
      <c r="C6433" t="s">
        <v>35</v>
      </c>
      <c r="D6433" t="s">
        <v>1330</v>
      </c>
      <c r="G6433" t="s">
        <v>12144</v>
      </c>
      <c r="H6433" t="s">
        <v>14457</v>
      </c>
      <c r="I6433">
        <v>189.214989</v>
      </c>
      <c r="J6433">
        <v>0</v>
      </c>
      <c r="K6433">
        <v>30.439804179999999</v>
      </c>
      <c r="L6433" s="124"/>
      <c r="M6433" s="124"/>
      <c r="N6433" s="124"/>
      <c r="O6433" s="124"/>
      <c r="P6433" s="124"/>
      <c r="Q6433" s="124"/>
      <c r="R6433" s="124"/>
      <c r="S6433" s="124"/>
      <c r="T6433" s="124"/>
      <c r="U6433" s="124" t="s">
        <v>15316</v>
      </c>
    </row>
    <row r="6434" spans="1:21" x14ac:dyDescent="0.25">
      <c r="A6434">
        <v>2012</v>
      </c>
      <c r="B6434">
        <v>24</v>
      </c>
      <c r="C6434" t="s">
        <v>35</v>
      </c>
      <c r="D6434" t="s">
        <v>1331</v>
      </c>
      <c r="G6434" t="s">
        <v>12145</v>
      </c>
      <c r="H6434" t="s">
        <v>14457</v>
      </c>
      <c r="I6434">
        <v>2797.2216450000001</v>
      </c>
      <c r="J6434">
        <v>0</v>
      </c>
      <c r="K6434">
        <v>2758.5137510499999</v>
      </c>
      <c r="U6434" t="s">
        <v>15316</v>
      </c>
    </row>
    <row r="6435" spans="1:21" x14ac:dyDescent="0.25">
      <c r="A6435">
        <v>2012</v>
      </c>
      <c r="B6435">
        <v>24</v>
      </c>
      <c r="C6435" t="s">
        <v>35</v>
      </c>
      <c r="D6435" t="s">
        <v>1332</v>
      </c>
      <c r="G6435" t="s">
        <v>12146</v>
      </c>
      <c r="H6435" t="s">
        <v>14457</v>
      </c>
      <c r="I6435">
        <v>32357.657394999998</v>
      </c>
      <c r="J6435">
        <v>0</v>
      </c>
      <c r="K6435">
        <v>34233.13440902</v>
      </c>
      <c r="U6435" t="s">
        <v>15316</v>
      </c>
    </row>
    <row r="6436" spans="1:21" x14ac:dyDescent="0.25">
      <c r="A6436">
        <v>2012</v>
      </c>
      <c r="B6436">
        <v>24</v>
      </c>
      <c r="C6436" t="s">
        <v>35</v>
      </c>
      <c r="D6436" t="s">
        <v>1333</v>
      </c>
      <c r="G6436" t="s">
        <v>12147</v>
      </c>
      <c r="H6436" t="s">
        <v>14457</v>
      </c>
      <c r="I6436">
        <v>3.5820000000000001E-3</v>
      </c>
      <c r="J6436">
        <v>0</v>
      </c>
      <c r="K6436">
        <v>0</v>
      </c>
      <c r="U6436" t="s">
        <v>15316</v>
      </c>
    </row>
    <row r="6437" spans="1:21" x14ac:dyDescent="0.25">
      <c r="A6437">
        <v>2012</v>
      </c>
      <c r="B6437">
        <v>24</v>
      </c>
      <c r="C6437" t="s">
        <v>35</v>
      </c>
      <c r="D6437" t="s">
        <v>1334</v>
      </c>
      <c r="G6437" t="s">
        <v>12148</v>
      </c>
      <c r="H6437" t="s">
        <v>14457</v>
      </c>
      <c r="I6437">
        <v>72.98</v>
      </c>
      <c r="J6437">
        <v>0</v>
      </c>
      <c r="K6437">
        <v>22.678125359999999</v>
      </c>
      <c r="U6437" t="s">
        <v>15316</v>
      </c>
    </row>
    <row r="6438" spans="1:21" x14ac:dyDescent="0.25">
      <c r="A6438">
        <v>2012</v>
      </c>
      <c r="B6438">
        <v>24</v>
      </c>
      <c r="C6438" t="s">
        <v>35</v>
      </c>
      <c r="D6438" t="s">
        <v>1335</v>
      </c>
      <c r="G6438" t="s">
        <v>12149</v>
      </c>
      <c r="H6438" t="s">
        <v>14457</v>
      </c>
      <c r="I6438">
        <v>743.50404600000002</v>
      </c>
      <c r="J6438">
        <v>0</v>
      </c>
      <c r="K6438">
        <v>693.69636022999998</v>
      </c>
      <c r="U6438" t="s">
        <v>15316</v>
      </c>
    </row>
    <row r="6439" spans="1:21" x14ac:dyDescent="0.25">
      <c r="A6439">
        <v>2012</v>
      </c>
      <c r="B6439">
        <v>24</v>
      </c>
      <c r="C6439" t="s">
        <v>35</v>
      </c>
      <c r="D6439" t="s">
        <v>1336</v>
      </c>
      <c r="G6439" t="s">
        <v>12150</v>
      </c>
      <c r="H6439" t="s">
        <v>14457</v>
      </c>
      <c r="I6439">
        <v>11154.84764</v>
      </c>
      <c r="J6439">
        <v>0</v>
      </c>
      <c r="K6439">
        <v>9845.7922718400005</v>
      </c>
      <c r="U6439" t="s">
        <v>15316</v>
      </c>
    </row>
    <row r="6440" spans="1:21" x14ac:dyDescent="0.25">
      <c r="A6440">
        <v>2012</v>
      </c>
      <c r="B6440">
        <v>25</v>
      </c>
      <c r="C6440" t="s">
        <v>25</v>
      </c>
      <c r="D6440" t="s">
        <v>1337</v>
      </c>
      <c r="G6440" t="s">
        <v>13433</v>
      </c>
      <c r="H6440" t="s">
        <v>14083</v>
      </c>
      <c r="I6440">
        <v>50</v>
      </c>
      <c r="J6440">
        <v>0</v>
      </c>
      <c r="K6440">
        <v>0</v>
      </c>
      <c r="P6440" t="s">
        <v>16917</v>
      </c>
      <c r="Q6440" t="s">
        <v>15246</v>
      </c>
      <c r="R6440" t="s">
        <v>18348</v>
      </c>
      <c r="S6440" t="s">
        <v>15246</v>
      </c>
      <c r="T6440" t="s">
        <v>15304</v>
      </c>
      <c r="U6440" t="s">
        <v>15317</v>
      </c>
    </row>
    <row r="6441" spans="1:21" x14ac:dyDescent="0.25">
      <c r="A6441">
        <v>2012</v>
      </c>
      <c r="B6441">
        <v>25</v>
      </c>
      <c r="C6441" t="s">
        <v>25</v>
      </c>
      <c r="D6441" t="s">
        <v>1945</v>
      </c>
      <c r="E6441" t="s">
        <v>4175</v>
      </c>
      <c r="F6441" t="s">
        <v>8223</v>
      </c>
      <c r="G6441" t="s">
        <v>12722</v>
      </c>
      <c r="H6441" t="s">
        <v>14083</v>
      </c>
      <c r="I6441">
        <v>30289.387526999999</v>
      </c>
      <c r="J6441">
        <v>0</v>
      </c>
      <c r="K6441">
        <v>31937.315829110012</v>
      </c>
      <c r="L6441" t="s">
        <v>18830</v>
      </c>
      <c r="M6441" t="s">
        <v>15246</v>
      </c>
      <c r="N6441" t="s">
        <v>18831</v>
      </c>
      <c r="O6441" t="s">
        <v>15246</v>
      </c>
      <c r="P6441" t="s">
        <v>18348</v>
      </c>
      <c r="Q6441" t="s">
        <v>15246</v>
      </c>
      <c r="R6441" t="s">
        <v>18348</v>
      </c>
      <c r="S6441" t="s">
        <v>15246</v>
      </c>
      <c r="T6441" t="s">
        <v>15304</v>
      </c>
      <c r="U6441" t="s">
        <v>15317</v>
      </c>
    </row>
    <row r="6442" spans="1:21" x14ac:dyDescent="0.25">
      <c r="A6442">
        <v>2012</v>
      </c>
      <c r="B6442">
        <v>25</v>
      </c>
      <c r="C6442" t="s">
        <v>25</v>
      </c>
      <c r="D6442" t="s">
        <v>1946</v>
      </c>
      <c r="E6442" t="s">
        <v>4176</v>
      </c>
      <c r="F6442" t="s">
        <v>8638</v>
      </c>
      <c r="G6442" t="s">
        <v>12723</v>
      </c>
      <c r="H6442" t="s">
        <v>14084</v>
      </c>
      <c r="I6442">
        <v>782.93325700000003</v>
      </c>
      <c r="J6442">
        <v>0</v>
      </c>
      <c r="K6442">
        <v>919.54790907000017</v>
      </c>
      <c r="L6442" t="s">
        <v>18832</v>
      </c>
      <c r="M6442" t="s">
        <v>15246</v>
      </c>
      <c r="N6442" t="s">
        <v>19051</v>
      </c>
      <c r="O6442" t="s">
        <v>15246</v>
      </c>
      <c r="P6442" t="s">
        <v>18349</v>
      </c>
      <c r="Q6442" t="s">
        <v>15246</v>
      </c>
      <c r="R6442" t="s">
        <v>18349</v>
      </c>
      <c r="S6442" t="s">
        <v>15246</v>
      </c>
      <c r="T6442" t="s">
        <v>15304</v>
      </c>
      <c r="U6442" t="s">
        <v>15317</v>
      </c>
    </row>
    <row r="6443" spans="1:21" x14ac:dyDescent="0.25">
      <c r="A6443">
        <v>2012</v>
      </c>
      <c r="B6443">
        <v>25</v>
      </c>
      <c r="C6443" t="s">
        <v>25</v>
      </c>
      <c r="D6443" t="s">
        <v>2554</v>
      </c>
      <c r="G6443" t="s">
        <v>13544</v>
      </c>
      <c r="H6443" t="s">
        <v>14083</v>
      </c>
      <c r="I6443">
        <v>0</v>
      </c>
      <c r="J6443">
        <v>0</v>
      </c>
      <c r="K6443">
        <v>15.88636398</v>
      </c>
      <c r="P6443" t="s">
        <v>17283</v>
      </c>
      <c r="Q6443" t="s">
        <v>15246</v>
      </c>
      <c r="R6443" t="s">
        <v>18348</v>
      </c>
      <c r="S6443" t="s">
        <v>15246</v>
      </c>
      <c r="T6443" t="s">
        <v>15304</v>
      </c>
      <c r="U6443" t="s">
        <v>15317</v>
      </c>
    </row>
    <row r="6444" spans="1:21" x14ac:dyDescent="0.25">
      <c r="A6444">
        <v>2012</v>
      </c>
      <c r="B6444">
        <v>25</v>
      </c>
      <c r="C6444" t="s">
        <v>25</v>
      </c>
      <c r="D6444" t="s">
        <v>2555</v>
      </c>
      <c r="G6444" t="s">
        <v>13545</v>
      </c>
      <c r="H6444" t="s">
        <v>14083</v>
      </c>
      <c r="I6444">
        <v>0</v>
      </c>
      <c r="J6444">
        <v>0</v>
      </c>
      <c r="K6444">
        <v>23.730314</v>
      </c>
      <c r="P6444" t="s">
        <v>17679</v>
      </c>
      <c r="Q6444" t="s">
        <v>15246</v>
      </c>
      <c r="R6444" t="s">
        <v>18348</v>
      </c>
      <c r="S6444" t="s">
        <v>15246</v>
      </c>
      <c r="T6444" t="s">
        <v>15304</v>
      </c>
      <c r="U6444" t="s">
        <v>15317</v>
      </c>
    </row>
    <row r="6445" spans="1:21" x14ac:dyDescent="0.25">
      <c r="A6445">
        <v>2012</v>
      </c>
      <c r="B6445">
        <v>25</v>
      </c>
      <c r="C6445" t="s">
        <v>25</v>
      </c>
      <c r="D6445" t="s">
        <v>2556</v>
      </c>
      <c r="G6445" t="s">
        <v>13546</v>
      </c>
      <c r="H6445" t="s">
        <v>14083</v>
      </c>
      <c r="I6445">
        <v>0</v>
      </c>
      <c r="J6445">
        <v>0</v>
      </c>
      <c r="K6445">
        <v>1.39382107</v>
      </c>
      <c r="P6445" t="s">
        <v>19052</v>
      </c>
      <c r="Q6445" t="s">
        <v>17515</v>
      </c>
      <c r="R6445" t="s">
        <v>18348</v>
      </c>
      <c r="S6445" t="s">
        <v>15246</v>
      </c>
      <c r="T6445" t="s">
        <v>17640</v>
      </c>
      <c r="U6445" t="s">
        <v>15317</v>
      </c>
    </row>
    <row r="6446" spans="1:21" x14ac:dyDescent="0.25">
      <c r="A6446">
        <v>2012</v>
      </c>
      <c r="B6446">
        <v>25</v>
      </c>
      <c r="C6446" t="s">
        <v>25</v>
      </c>
      <c r="D6446" t="s">
        <v>2557</v>
      </c>
      <c r="G6446" t="s">
        <v>11542</v>
      </c>
      <c r="H6446" t="s">
        <v>14083</v>
      </c>
      <c r="I6446">
        <v>0</v>
      </c>
      <c r="J6446">
        <v>0</v>
      </c>
      <c r="K6446">
        <v>7.7708497599999991</v>
      </c>
      <c r="P6446" t="s">
        <v>17683</v>
      </c>
      <c r="Q6446" t="s">
        <v>15246</v>
      </c>
      <c r="R6446" t="s">
        <v>18348</v>
      </c>
      <c r="S6446" t="s">
        <v>15246</v>
      </c>
      <c r="T6446" t="s">
        <v>15304</v>
      </c>
      <c r="U6446" t="s">
        <v>15317</v>
      </c>
    </row>
    <row r="6447" spans="1:21" x14ac:dyDescent="0.25">
      <c r="A6447">
        <v>2012</v>
      </c>
      <c r="B6447">
        <v>25</v>
      </c>
      <c r="C6447" t="s">
        <v>25</v>
      </c>
      <c r="D6447" t="s">
        <v>2558</v>
      </c>
      <c r="G6447" t="s">
        <v>11543</v>
      </c>
      <c r="H6447" t="s">
        <v>14084</v>
      </c>
      <c r="I6447">
        <v>0</v>
      </c>
      <c r="J6447">
        <v>0</v>
      </c>
      <c r="K6447">
        <v>0</v>
      </c>
      <c r="P6447" t="s">
        <v>17685</v>
      </c>
      <c r="Q6447" t="s">
        <v>15246</v>
      </c>
      <c r="R6447" t="s">
        <v>18349</v>
      </c>
      <c r="S6447" t="s">
        <v>15246</v>
      </c>
      <c r="T6447" t="s">
        <v>15304</v>
      </c>
      <c r="U6447" t="s">
        <v>15317</v>
      </c>
    </row>
    <row r="6448" spans="1:21" x14ac:dyDescent="0.25">
      <c r="A6448">
        <v>2012</v>
      </c>
      <c r="B6448">
        <v>25</v>
      </c>
      <c r="C6448" t="s">
        <v>25</v>
      </c>
      <c r="D6448" t="s">
        <v>2559</v>
      </c>
      <c r="G6448" t="s">
        <v>13547</v>
      </c>
      <c r="H6448" t="s">
        <v>14083</v>
      </c>
      <c r="I6448">
        <v>0</v>
      </c>
      <c r="J6448">
        <v>0</v>
      </c>
      <c r="K6448">
        <v>0</v>
      </c>
      <c r="P6448" t="s">
        <v>18165</v>
      </c>
      <c r="Q6448" t="s">
        <v>17515</v>
      </c>
      <c r="R6448" t="s">
        <v>18348</v>
      </c>
      <c r="S6448" t="s">
        <v>15246</v>
      </c>
      <c r="T6448" t="s">
        <v>17640</v>
      </c>
      <c r="U6448" t="s">
        <v>15317</v>
      </c>
    </row>
    <row r="6449" spans="1:21" x14ac:dyDescent="0.25">
      <c r="A6449">
        <v>2012</v>
      </c>
      <c r="B6449">
        <v>25</v>
      </c>
      <c r="C6449" t="s">
        <v>25</v>
      </c>
      <c r="D6449" t="s">
        <v>2560</v>
      </c>
      <c r="G6449" t="s">
        <v>13548</v>
      </c>
      <c r="H6449" t="s">
        <v>14083</v>
      </c>
      <c r="I6449">
        <v>0</v>
      </c>
      <c r="J6449">
        <v>0</v>
      </c>
      <c r="K6449">
        <v>7.3736894700000004</v>
      </c>
      <c r="P6449" t="s">
        <v>18436</v>
      </c>
      <c r="Q6449" t="s">
        <v>15246</v>
      </c>
      <c r="R6449" t="s">
        <v>18348</v>
      </c>
      <c r="S6449" t="s">
        <v>15246</v>
      </c>
      <c r="T6449" t="s">
        <v>15304</v>
      </c>
      <c r="U6449" t="s">
        <v>15317</v>
      </c>
    </row>
    <row r="6450" spans="1:21" x14ac:dyDescent="0.25">
      <c r="A6450">
        <v>2012</v>
      </c>
      <c r="B6450">
        <v>25</v>
      </c>
      <c r="C6450" t="s">
        <v>25</v>
      </c>
      <c r="D6450" t="s">
        <v>2561</v>
      </c>
      <c r="G6450" t="s">
        <v>12502</v>
      </c>
      <c r="H6450" t="s">
        <v>14083</v>
      </c>
      <c r="I6450">
        <v>0</v>
      </c>
      <c r="J6450">
        <v>0</v>
      </c>
      <c r="K6450">
        <v>13.815761999999999</v>
      </c>
      <c r="P6450" t="s">
        <v>17280</v>
      </c>
      <c r="Q6450" t="s">
        <v>15246</v>
      </c>
      <c r="R6450" t="s">
        <v>18348</v>
      </c>
      <c r="S6450" t="s">
        <v>15246</v>
      </c>
      <c r="T6450" t="s">
        <v>15304</v>
      </c>
      <c r="U6450" t="s">
        <v>15317</v>
      </c>
    </row>
    <row r="6451" spans="1:21" x14ac:dyDescent="0.25">
      <c r="A6451">
        <v>2012</v>
      </c>
      <c r="B6451">
        <v>25</v>
      </c>
      <c r="C6451" t="s">
        <v>25</v>
      </c>
      <c r="D6451" t="s">
        <v>2562</v>
      </c>
      <c r="G6451" t="s">
        <v>13549</v>
      </c>
      <c r="H6451" t="s">
        <v>14083</v>
      </c>
      <c r="I6451">
        <v>0</v>
      </c>
      <c r="J6451">
        <v>0</v>
      </c>
      <c r="K6451">
        <v>0</v>
      </c>
      <c r="P6451" t="s">
        <v>17697</v>
      </c>
      <c r="Q6451" t="s">
        <v>17698</v>
      </c>
      <c r="R6451" t="s">
        <v>18348</v>
      </c>
      <c r="S6451" t="s">
        <v>15246</v>
      </c>
      <c r="T6451" t="s">
        <v>17946</v>
      </c>
      <c r="U6451" t="s">
        <v>15317</v>
      </c>
    </row>
    <row r="6452" spans="1:21" x14ac:dyDescent="0.25">
      <c r="A6452">
        <v>2012</v>
      </c>
      <c r="B6452">
        <v>25</v>
      </c>
      <c r="C6452" t="s">
        <v>25</v>
      </c>
      <c r="D6452" t="s">
        <v>2563</v>
      </c>
      <c r="G6452" t="s">
        <v>13550</v>
      </c>
      <c r="H6452" t="s">
        <v>14083</v>
      </c>
      <c r="I6452">
        <v>0</v>
      </c>
      <c r="J6452">
        <v>0</v>
      </c>
      <c r="K6452">
        <v>0</v>
      </c>
      <c r="P6452" t="s">
        <v>18179</v>
      </c>
      <c r="Q6452" t="s">
        <v>17702</v>
      </c>
      <c r="R6452" t="s">
        <v>18348</v>
      </c>
      <c r="S6452" t="s">
        <v>15246</v>
      </c>
      <c r="T6452" t="s">
        <v>17704</v>
      </c>
      <c r="U6452" t="s">
        <v>15317</v>
      </c>
    </row>
    <row r="6453" spans="1:21" x14ac:dyDescent="0.25">
      <c r="A6453">
        <v>2012</v>
      </c>
      <c r="B6453">
        <v>25</v>
      </c>
      <c r="C6453" t="s">
        <v>25</v>
      </c>
      <c r="D6453" t="s">
        <v>2564</v>
      </c>
      <c r="G6453" t="s">
        <v>12546</v>
      </c>
      <c r="H6453" t="s">
        <v>14083</v>
      </c>
      <c r="I6453">
        <v>0</v>
      </c>
      <c r="J6453">
        <v>0</v>
      </c>
      <c r="K6453">
        <v>5.3332161499999993</v>
      </c>
      <c r="P6453" t="s">
        <v>18184</v>
      </c>
      <c r="Q6453" t="s">
        <v>15246</v>
      </c>
      <c r="R6453" t="s">
        <v>18348</v>
      </c>
      <c r="S6453" t="s">
        <v>15246</v>
      </c>
      <c r="T6453" t="s">
        <v>15304</v>
      </c>
      <c r="U6453" t="s">
        <v>15317</v>
      </c>
    </row>
    <row r="6454" spans="1:21" x14ac:dyDescent="0.25">
      <c r="A6454">
        <v>2012</v>
      </c>
      <c r="B6454">
        <v>25</v>
      </c>
      <c r="C6454" t="s">
        <v>25</v>
      </c>
      <c r="D6454" t="s">
        <v>2565</v>
      </c>
      <c r="G6454" t="s">
        <v>11553</v>
      </c>
      <c r="H6454" t="s">
        <v>14083</v>
      </c>
      <c r="I6454">
        <v>0</v>
      </c>
      <c r="J6454">
        <v>0</v>
      </c>
      <c r="K6454">
        <v>7.3340730000000007E-2</v>
      </c>
      <c r="R6454" t="s">
        <v>18348</v>
      </c>
      <c r="S6454" t="s">
        <v>15246</v>
      </c>
      <c r="T6454" t="s">
        <v>15304</v>
      </c>
      <c r="U6454" t="s">
        <v>15317</v>
      </c>
    </row>
    <row r="6455" spans="1:21" x14ac:dyDescent="0.25">
      <c r="A6455">
        <v>2012</v>
      </c>
      <c r="B6455">
        <v>25</v>
      </c>
      <c r="C6455" t="s">
        <v>25</v>
      </c>
      <c r="D6455" t="s">
        <v>2566</v>
      </c>
      <c r="G6455" t="s">
        <v>13551</v>
      </c>
      <c r="H6455" t="s">
        <v>14083</v>
      </c>
      <c r="I6455">
        <v>0</v>
      </c>
      <c r="J6455">
        <v>0</v>
      </c>
      <c r="K6455">
        <v>0</v>
      </c>
      <c r="P6455" t="s">
        <v>17226</v>
      </c>
      <c r="Q6455" t="s">
        <v>15246</v>
      </c>
      <c r="R6455" t="s">
        <v>18348</v>
      </c>
      <c r="S6455" t="s">
        <v>15246</v>
      </c>
      <c r="T6455" t="s">
        <v>15304</v>
      </c>
      <c r="U6455" t="s">
        <v>15317</v>
      </c>
    </row>
    <row r="6456" spans="1:21" x14ac:dyDescent="0.25">
      <c r="A6456">
        <v>2012</v>
      </c>
      <c r="B6456">
        <v>25</v>
      </c>
      <c r="C6456" t="s">
        <v>25</v>
      </c>
      <c r="D6456" t="s">
        <v>2567</v>
      </c>
      <c r="G6456" t="s">
        <v>12547</v>
      </c>
      <c r="H6456" t="s">
        <v>14083</v>
      </c>
      <c r="I6456">
        <v>0</v>
      </c>
      <c r="J6456">
        <v>0</v>
      </c>
      <c r="K6456">
        <v>453.86763666000002</v>
      </c>
      <c r="P6456" t="s">
        <v>17283</v>
      </c>
      <c r="Q6456" t="s">
        <v>15246</v>
      </c>
      <c r="R6456" t="s">
        <v>18348</v>
      </c>
      <c r="S6456" t="s">
        <v>15246</v>
      </c>
      <c r="T6456" t="s">
        <v>15304</v>
      </c>
      <c r="U6456" t="s">
        <v>15317</v>
      </c>
    </row>
    <row r="6457" spans="1:21" x14ac:dyDescent="0.25">
      <c r="A6457">
        <v>2012</v>
      </c>
      <c r="B6457">
        <v>25</v>
      </c>
      <c r="C6457" t="s">
        <v>25</v>
      </c>
      <c r="D6457" t="s">
        <v>2568</v>
      </c>
      <c r="G6457" t="s">
        <v>12548</v>
      </c>
      <c r="H6457" t="s">
        <v>14083</v>
      </c>
      <c r="I6457">
        <v>0</v>
      </c>
      <c r="J6457">
        <v>0</v>
      </c>
      <c r="K6457">
        <v>17.23811851</v>
      </c>
      <c r="P6457" t="s">
        <v>18196</v>
      </c>
      <c r="Q6457" t="s">
        <v>15246</v>
      </c>
      <c r="R6457" t="s">
        <v>18348</v>
      </c>
      <c r="S6457" t="s">
        <v>15246</v>
      </c>
      <c r="T6457" t="s">
        <v>15304</v>
      </c>
      <c r="U6457" t="s">
        <v>15317</v>
      </c>
    </row>
    <row r="6458" spans="1:21" x14ac:dyDescent="0.25">
      <c r="A6458">
        <v>2012</v>
      </c>
      <c r="B6458">
        <v>25</v>
      </c>
      <c r="C6458" t="s">
        <v>25</v>
      </c>
      <c r="D6458" t="s">
        <v>2569</v>
      </c>
      <c r="G6458" t="s">
        <v>13079</v>
      </c>
      <c r="H6458" t="s">
        <v>14083</v>
      </c>
      <c r="I6458">
        <v>0</v>
      </c>
      <c r="J6458">
        <v>0</v>
      </c>
      <c r="K6458">
        <v>1.96491433</v>
      </c>
      <c r="P6458" t="s">
        <v>17723</v>
      </c>
      <c r="Q6458" t="s">
        <v>15246</v>
      </c>
      <c r="R6458" t="s">
        <v>18348</v>
      </c>
      <c r="S6458" t="s">
        <v>15246</v>
      </c>
      <c r="T6458" t="s">
        <v>15304</v>
      </c>
      <c r="U6458" t="s">
        <v>15317</v>
      </c>
    </row>
    <row r="6459" spans="1:21" x14ac:dyDescent="0.25">
      <c r="A6459">
        <v>2012</v>
      </c>
      <c r="B6459">
        <v>25</v>
      </c>
      <c r="C6459" t="s">
        <v>34</v>
      </c>
      <c r="D6459" t="s">
        <v>1339</v>
      </c>
      <c r="G6459" t="s">
        <v>12153</v>
      </c>
      <c r="H6459" t="s">
        <v>14458</v>
      </c>
      <c r="I6459">
        <v>10200.44831</v>
      </c>
      <c r="J6459">
        <v>0</v>
      </c>
      <c r="K6459">
        <v>0</v>
      </c>
      <c r="P6459" t="s">
        <v>18008</v>
      </c>
      <c r="Q6459" t="s">
        <v>17708</v>
      </c>
      <c r="R6459" t="s">
        <v>17200</v>
      </c>
      <c r="S6459" t="s">
        <v>15246</v>
      </c>
      <c r="T6459" t="s">
        <v>17278</v>
      </c>
      <c r="U6459" t="s">
        <v>15317</v>
      </c>
    </row>
    <row r="6460" spans="1:21" x14ac:dyDescent="0.25">
      <c r="A6460">
        <v>2012</v>
      </c>
      <c r="B6460">
        <v>25</v>
      </c>
      <c r="C6460" t="s">
        <v>34</v>
      </c>
      <c r="D6460" t="s">
        <v>1340</v>
      </c>
      <c r="G6460" t="s">
        <v>12154</v>
      </c>
      <c r="H6460" t="s">
        <v>14458</v>
      </c>
      <c r="I6460">
        <v>142.967243</v>
      </c>
      <c r="J6460">
        <v>0</v>
      </c>
      <c r="K6460">
        <v>0</v>
      </c>
      <c r="P6460" t="s">
        <v>16992</v>
      </c>
      <c r="Q6460" t="s">
        <v>17708</v>
      </c>
      <c r="R6460" t="s">
        <v>17200</v>
      </c>
      <c r="S6460" t="s">
        <v>15246</v>
      </c>
      <c r="T6460" t="s">
        <v>17278</v>
      </c>
      <c r="U6460" t="s">
        <v>15317</v>
      </c>
    </row>
    <row r="6461" spans="1:21" x14ac:dyDescent="0.25">
      <c r="A6461">
        <v>2012</v>
      </c>
      <c r="B6461">
        <v>25</v>
      </c>
      <c r="C6461" t="s">
        <v>34</v>
      </c>
      <c r="D6461" t="s">
        <v>2570</v>
      </c>
      <c r="G6461" t="s">
        <v>13552</v>
      </c>
      <c r="H6461" t="s">
        <v>14458</v>
      </c>
      <c r="I6461">
        <v>169.28399300000001</v>
      </c>
      <c r="J6461">
        <v>0</v>
      </c>
      <c r="K6461">
        <v>0</v>
      </c>
      <c r="R6461" t="s">
        <v>17200</v>
      </c>
      <c r="S6461" t="s">
        <v>15246</v>
      </c>
      <c r="T6461" t="s">
        <v>15304</v>
      </c>
      <c r="U6461" t="s">
        <v>15317</v>
      </c>
    </row>
    <row r="6462" spans="1:21" x14ac:dyDescent="0.25">
      <c r="A6462">
        <v>2012</v>
      </c>
      <c r="B6462">
        <v>25</v>
      </c>
      <c r="C6462" t="s">
        <v>22</v>
      </c>
      <c r="D6462" t="s">
        <v>1947</v>
      </c>
      <c r="G6462" t="s">
        <v>10941</v>
      </c>
      <c r="H6462" t="s">
        <v>14221</v>
      </c>
      <c r="I6462">
        <v>1272.2355729999999</v>
      </c>
      <c r="J6462">
        <v>0</v>
      </c>
      <c r="K6462">
        <v>149.51179124999999</v>
      </c>
      <c r="U6462" t="s">
        <v>15316</v>
      </c>
    </row>
    <row r="6463" spans="1:21" x14ac:dyDescent="0.25">
      <c r="A6463">
        <v>2012</v>
      </c>
      <c r="B6463">
        <v>25</v>
      </c>
      <c r="C6463" t="s">
        <v>23</v>
      </c>
      <c r="D6463" t="s">
        <v>1948</v>
      </c>
      <c r="G6463" t="s">
        <v>10942</v>
      </c>
      <c r="H6463" t="s">
        <v>14222</v>
      </c>
      <c r="I6463">
        <v>11.007626</v>
      </c>
      <c r="J6463">
        <v>0</v>
      </c>
      <c r="K6463">
        <v>15.16598941</v>
      </c>
      <c r="U6463" t="s">
        <v>15316</v>
      </c>
    </row>
    <row r="6464" spans="1:21" x14ac:dyDescent="0.25">
      <c r="A6464">
        <v>2012</v>
      </c>
      <c r="B6464">
        <v>25</v>
      </c>
      <c r="C6464" t="s">
        <v>23</v>
      </c>
      <c r="D6464" t="s">
        <v>1343</v>
      </c>
      <c r="G6464" t="s">
        <v>10957</v>
      </c>
      <c r="H6464" t="s">
        <v>14221</v>
      </c>
      <c r="I6464">
        <v>0</v>
      </c>
      <c r="J6464">
        <v>0</v>
      </c>
      <c r="K6464">
        <v>2.7785039999999999</v>
      </c>
      <c r="U6464" t="s">
        <v>15316</v>
      </c>
    </row>
    <row r="6465" spans="1:21" x14ac:dyDescent="0.25">
      <c r="A6465">
        <v>2012</v>
      </c>
      <c r="B6465">
        <v>25</v>
      </c>
      <c r="C6465" t="s">
        <v>29</v>
      </c>
      <c r="D6465" t="s">
        <v>2571</v>
      </c>
      <c r="G6465" t="s">
        <v>11538</v>
      </c>
      <c r="H6465" t="s">
        <v>14084</v>
      </c>
      <c r="I6465">
        <v>0</v>
      </c>
      <c r="J6465">
        <v>0</v>
      </c>
      <c r="K6465">
        <v>14.259964999999999</v>
      </c>
      <c r="P6465" t="s">
        <v>17616</v>
      </c>
      <c r="Q6465" t="s">
        <v>17617</v>
      </c>
      <c r="R6465" t="s">
        <v>18349</v>
      </c>
      <c r="S6465" t="s">
        <v>15246</v>
      </c>
      <c r="T6465" t="s">
        <v>17619</v>
      </c>
      <c r="U6465" t="s">
        <v>15317</v>
      </c>
    </row>
    <row r="6466" spans="1:21" x14ac:dyDescent="0.25">
      <c r="A6466">
        <v>2012</v>
      </c>
      <c r="B6466">
        <v>25</v>
      </c>
      <c r="C6466" t="s">
        <v>29</v>
      </c>
      <c r="D6466" t="s">
        <v>2454</v>
      </c>
      <c r="G6466" t="s">
        <v>11548</v>
      </c>
      <c r="H6466" t="s">
        <v>14083</v>
      </c>
      <c r="I6466">
        <v>0</v>
      </c>
      <c r="J6466">
        <v>0</v>
      </c>
      <c r="K6466">
        <v>1.1245000000000001</v>
      </c>
      <c r="P6466" t="s">
        <v>17697</v>
      </c>
      <c r="Q6466" t="s">
        <v>17698</v>
      </c>
      <c r="R6466" t="s">
        <v>18348</v>
      </c>
      <c r="S6466" t="s">
        <v>15246</v>
      </c>
      <c r="T6466" t="s">
        <v>17946</v>
      </c>
      <c r="U6466" t="s">
        <v>15317</v>
      </c>
    </row>
    <row r="6467" spans="1:21" x14ac:dyDescent="0.25">
      <c r="A6467">
        <v>2012</v>
      </c>
      <c r="B6467">
        <v>25</v>
      </c>
      <c r="C6467" t="s">
        <v>29</v>
      </c>
      <c r="D6467" t="s">
        <v>2455</v>
      </c>
      <c r="G6467" t="s">
        <v>13553</v>
      </c>
      <c r="H6467" t="s">
        <v>14084</v>
      </c>
      <c r="I6467">
        <v>0</v>
      </c>
      <c r="J6467">
        <v>0</v>
      </c>
      <c r="K6467">
        <v>9.3035625</v>
      </c>
      <c r="P6467" t="s">
        <v>17716</v>
      </c>
      <c r="Q6467" t="s">
        <v>17717</v>
      </c>
      <c r="R6467" t="s">
        <v>18349</v>
      </c>
      <c r="S6467" t="s">
        <v>15246</v>
      </c>
      <c r="T6467" t="s">
        <v>17721</v>
      </c>
      <c r="U6467" t="s">
        <v>15317</v>
      </c>
    </row>
    <row r="6468" spans="1:21" x14ac:dyDescent="0.25">
      <c r="A6468">
        <v>2012</v>
      </c>
      <c r="B6468">
        <v>25</v>
      </c>
      <c r="C6468" t="s">
        <v>30</v>
      </c>
      <c r="D6468" t="s">
        <v>1344</v>
      </c>
      <c r="E6468" t="s">
        <v>4177</v>
      </c>
      <c r="F6468" t="s">
        <v>8225</v>
      </c>
      <c r="G6468" t="s">
        <v>12157</v>
      </c>
      <c r="H6468" t="s">
        <v>14083</v>
      </c>
      <c r="I6468">
        <v>0</v>
      </c>
      <c r="J6468">
        <v>0</v>
      </c>
      <c r="K6468">
        <v>186.2835011</v>
      </c>
      <c r="L6468" t="s">
        <v>18834</v>
      </c>
      <c r="M6468" t="s">
        <v>17617</v>
      </c>
      <c r="N6468" t="s">
        <v>18835</v>
      </c>
      <c r="O6468" t="s">
        <v>15246</v>
      </c>
      <c r="P6468" t="s">
        <v>18009</v>
      </c>
      <c r="Q6468" t="s">
        <v>17617</v>
      </c>
      <c r="R6468" t="s">
        <v>18348</v>
      </c>
      <c r="S6468" t="s">
        <v>15246</v>
      </c>
      <c r="T6468" t="s">
        <v>17619</v>
      </c>
      <c r="U6468" t="s">
        <v>15317</v>
      </c>
    </row>
    <row r="6469" spans="1:21" x14ac:dyDescent="0.25">
      <c r="A6469">
        <v>2012</v>
      </c>
      <c r="B6469">
        <v>27</v>
      </c>
      <c r="C6469" t="s">
        <v>20</v>
      </c>
      <c r="D6469" t="s">
        <v>1345</v>
      </c>
      <c r="G6469" t="s">
        <v>11883</v>
      </c>
      <c r="H6469" t="s">
        <v>14810</v>
      </c>
      <c r="I6469">
        <v>200</v>
      </c>
      <c r="J6469">
        <v>0</v>
      </c>
      <c r="K6469">
        <v>104.37661783999999</v>
      </c>
      <c r="U6469" t="s">
        <v>15316</v>
      </c>
    </row>
    <row r="6470" spans="1:21" x14ac:dyDescent="0.25">
      <c r="A6470">
        <v>2012</v>
      </c>
      <c r="B6470">
        <v>27</v>
      </c>
      <c r="C6470" t="s">
        <v>20</v>
      </c>
      <c r="D6470" t="s">
        <v>1346</v>
      </c>
      <c r="G6470" t="s">
        <v>10937</v>
      </c>
      <c r="H6470" t="s">
        <v>14810</v>
      </c>
      <c r="I6470">
        <v>0</v>
      </c>
      <c r="J6470">
        <v>0</v>
      </c>
      <c r="K6470">
        <v>33.122819579999998</v>
      </c>
      <c r="U6470" t="s">
        <v>15316</v>
      </c>
    </row>
    <row r="6471" spans="1:21" x14ac:dyDescent="0.25">
      <c r="A6471">
        <v>2012</v>
      </c>
      <c r="B6471">
        <v>27</v>
      </c>
      <c r="C6471" t="s">
        <v>22</v>
      </c>
      <c r="D6471" t="s">
        <v>1347</v>
      </c>
      <c r="G6471" t="s">
        <v>10941</v>
      </c>
      <c r="H6471" t="s">
        <v>14221</v>
      </c>
      <c r="I6471">
        <v>157.16573199999999</v>
      </c>
      <c r="J6471">
        <v>0</v>
      </c>
      <c r="K6471">
        <v>112.67548343999999</v>
      </c>
      <c r="U6471" t="s">
        <v>15316</v>
      </c>
    </row>
    <row r="6472" spans="1:21" x14ac:dyDescent="0.25">
      <c r="A6472">
        <v>2012</v>
      </c>
      <c r="B6472">
        <v>27</v>
      </c>
      <c r="C6472" t="s">
        <v>23</v>
      </c>
      <c r="D6472" t="s">
        <v>1348</v>
      </c>
      <c r="G6472" t="s">
        <v>10942</v>
      </c>
      <c r="H6472" t="s">
        <v>14222</v>
      </c>
      <c r="I6472">
        <v>50.784801000000002</v>
      </c>
      <c r="J6472">
        <v>0</v>
      </c>
      <c r="K6472">
        <v>43.523311149999998</v>
      </c>
      <c r="U6472" t="s">
        <v>15316</v>
      </c>
    </row>
    <row r="6473" spans="1:21" x14ac:dyDescent="0.25">
      <c r="A6473">
        <v>2012</v>
      </c>
      <c r="B6473">
        <v>27</v>
      </c>
      <c r="C6473" t="s">
        <v>23</v>
      </c>
      <c r="D6473" t="s">
        <v>1349</v>
      </c>
      <c r="E6473" t="s">
        <v>4557</v>
      </c>
      <c r="F6473" t="s">
        <v>8639</v>
      </c>
      <c r="G6473" t="s">
        <v>12158</v>
      </c>
      <c r="H6473" t="s">
        <v>14811</v>
      </c>
      <c r="I6473">
        <v>332.72513099999998</v>
      </c>
      <c r="J6473">
        <v>0</v>
      </c>
      <c r="K6473">
        <v>423.48371946000009</v>
      </c>
      <c r="U6473" t="s">
        <v>15316</v>
      </c>
    </row>
    <row r="6474" spans="1:21" x14ac:dyDescent="0.25">
      <c r="A6474">
        <v>2012</v>
      </c>
      <c r="B6474">
        <v>27</v>
      </c>
      <c r="C6474" t="s">
        <v>23</v>
      </c>
      <c r="D6474" t="s">
        <v>1350</v>
      </c>
      <c r="E6474" t="s">
        <v>4558</v>
      </c>
      <c r="F6474" t="s">
        <v>8640</v>
      </c>
      <c r="G6474" t="s">
        <v>12159</v>
      </c>
      <c r="H6474" t="s">
        <v>14810</v>
      </c>
      <c r="I6474">
        <v>63.711739000000001</v>
      </c>
      <c r="J6474">
        <v>0</v>
      </c>
      <c r="K6474">
        <v>62.50063703</v>
      </c>
      <c r="U6474" t="s">
        <v>15316</v>
      </c>
    </row>
    <row r="6475" spans="1:21" x14ac:dyDescent="0.25">
      <c r="A6475">
        <v>2012</v>
      </c>
      <c r="B6475">
        <v>27</v>
      </c>
      <c r="C6475" t="s">
        <v>23</v>
      </c>
      <c r="D6475" t="s">
        <v>1352</v>
      </c>
      <c r="E6475" t="s">
        <v>4180</v>
      </c>
      <c r="F6475" t="s">
        <v>8641</v>
      </c>
      <c r="G6475" t="s">
        <v>12161</v>
      </c>
      <c r="H6475" t="s">
        <v>14810</v>
      </c>
      <c r="I6475">
        <v>373.52261399999998</v>
      </c>
      <c r="J6475">
        <v>0</v>
      </c>
      <c r="K6475">
        <v>329.98500005999989</v>
      </c>
      <c r="U6475" t="s">
        <v>15316</v>
      </c>
    </row>
    <row r="6476" spans="1:21" x14ac:dyDescent="0.25">
      <c r="A6476">
        <v>2012</v>
      </c>
      <c r="B6476">
        <v>27</v>
      </c>
      <c r="C6476" t="s">
        <v>23</v>
      </c>
      <c r="D6476" t="s">
        <v>1353</v>
      </c>
      <c r="E6476" t="s">
        <v>4559</v>
      </c>
      <c r="F6476" t="s">
        <v>8642</v>
      </c>
      <c r="G6476" t="s">
        <v>12162</v>
      </c>
      <c r="H6476" t="s">
        <v>14461</v>
      </c>
      <c r="I6476">
        <v>244.75626700000001</v>
      </c>
      <c r="J6476">
        <v>0</v>
      </c>
      <c r="K6476">
        <v>213.68532999000001</v>
      </c>
      <c r="U6476" t="s">
        <v>15316</v>
      </c>
    </row>
    <row r="6477" spans="1:21" x14ac:dyDescent="0.25">
      <c r="A6477">
        <v>2012</v>
      </c>
      <c r="B6477">
        <v>27</v>
      </c>
      <c r="C6477" t="s">
        <v>23</v>
      </c>
      <c r="D6477" t="s">
        <v>1354</v>
      </c>
      <c r="E6477" t="s">
        <v>4560</v>
      </c>
      <c r="F6477" t="s">
        <v>8643</v>
      </c>
      <c r="G6477" t="s">
        <v>12163</v>
      </c>
      <c r="H6477" t="s">
        <v>14810</v>
      </c>
      <c r="I6477">
        <v>121.39251400000001</v>
      </c>
      <c r="J6477">
        <v>0</v>
      </c>
      <c r="K6477">
        <v>289.40031141999998</v>
      </c>
      <c r="U6477" t="s">
        <v>15316</v>
      </c>
    </row>
    <row r="6478" spans="1:21" x14ac:dyDescent="0.25">
      <c r="A6478">
        <v>2012</v>
      </c>
      <c r="B6478">
        <v>27</v>
      </c>
      <c r="C6478" t="s">
        <v>23</v>
      </c>
      <c r="D6478" t="s">
        <v>1355</v>
      </c>
      <c r="E6478" t="s">
        <v>4561</v>
      </c>
      <c r="F6478" t="s">
        <v>8644</v>
      </c>
      <c r="G6478" t="s">
        <v>12164</v>
      </c>
      <c r="H6478" t="s">
        <v>14461</v>
      </c>
      <c r="I6478">
        <v>85.215699999999998</v>
      </c>
      <c r="J6478">
        <v>0</v>
      </c>
      <c r="K6478">
        <v>90.557143799999977</v>
      </c>
      <c r="U6478" t="s">
        <v>15316</v>
      </c>
    </row>
    <row r="6479" spans="1:21" x14ac:dyDescent="0.25">
      <c r="A6479">
        <v>2012</v>
      </c>
      <c r="B6479">
        <v>27</v>
      </c>
      <c r="C6479" t="s">
        <v>23</v>
      </c>
      <c r="D6479" t="s">
        <v>1356</v>
      </c>
      <c r="G6479" t="s">
        <v>10957</v>
      </c>
      <c r="H6479" t="s">
        <v>14221</v>
      </c>
      <c r="I6479">
        <v>1.0804</v>
      </c>
      <c r="J6479">
        <v>0</v>
      </c>
      <c r="K6479">
        <v>1.0626424800000001</v>
      </c>
      <c r="U6479" t="s">
        <v>15316</v>
      </c>
    </row>
    <row r="6480" spans="1:21" x14ac:dyDescent="0.25">
      <c r="A6480">
        <v>2012</v>
      </c>
      <c r="B6480">
        <v>28</v>
      </c>
      <c r="C6480" t="s">
        <v>36</v>
      </c>
      <c r="D6480" t="s">
        <v>1358</v>
      </c>
      <c r="G6480" t="s">
        <v>12166</v>
      </c>
      <c r="H6480" t="s">
        <v>14462</v>
      </c>
      <c r="I6480">
        <v>401959.02734600002</v>
      </c>
      <c r="J6480">
        <v>0</v>
      </c>
      <c r="K6480">
        <v>391207.54227799998</v>
      </c>
      <c r="U6480" t="s">
        <v>15316</v>
      </c>
    </row>
    <row r="6481" spans="1:21" x14ac:dyDescent="0.25">
      <c r="A6481">
        <v>2012</v>
      </c>
      <c r="B6481">
        <v>28</v>
      </c>
      <c r="C6481" t="s">
        <v>36</v>
      </c>
      <c r="D6481" t="s">
        <v>1359</v>
      </c>
      <c r="G6481" t="s">
        <v>12167</v>
      </c>
      <c r="H6481" t="s">
        <v>14462</v>
      </c>
      <c r="I6481">
        <v>19799.703957999998</v>
      </c>
      <c r="J6481">
        <v>0</v>
      </c>
      <c r="K6481">
        <v>19508.425332999999</v>
      </c>
      <c r="U6481" t="s">
        <v>15316</v>
      </c>
    </row>
    <row r="6482" spans="1:21" x14ac:dyDescent="0.25">
      <c r="A6482">
        <v>2012</v>
      </c>
      <c r="B6482">
        <v>28</v>
      </c>
      <c r="C6482" t="s">
        <v>36</v>
      </c>
      <c r="D6482" t="s">
        <v>1360</v>
      </c>
      <c r="G6482" t="s">
        <v>12168</v>
      </c>
      <c r="H6482" t="s">
        <v>14462</v>
      </c>
      <c r="I6482">
        <v>81139.428358999998</v>
      </c>
      <c r="J6482">
        <v>0</v>
      </c>
      <c r="K6482">
        <v>81579.016050999999</v>
      </c>
      <c r="U6482" t="s">
        <v>15316</v>
      </c>
    </row>
    <row r="6483" spans="1:21" x14ac:dyDescent="0.25">
      <c r="A6483">
        <v>2012</v>
      </c>
      <c r="B6483">
        <v>28</v>
      </c>
      <c r="C6483" t="s">
        <v>36</v>
      </c>
      <c r="D6483" t="s">
        <v>1361</v>
      </c>
      <c r="G6483" t="s">
        <v>13554</v>
      </c>
      <c r="H6483" t="s">
        <v>14463</v>
      </c>
      <c r="I6483">
        <v>1969.548728</v>
      </c>
      <c r="J6483">
        <v>0</v>
      </c>
      <c r="K6483">
        <v>1969.548728</v>
      </c>
      <c r="U6483" t="s">
        <v>15316</v>
      </c>
    </row>
    <row r="6484" spans="1:21" x14ac:dyDescent="0.25">
      <c r="A6484">
        <v>2012</v>
      </c>
      <c r="B6484">
        <v>30</v>
      </c>
      <c r="C6484" t="s">
        <v>37</v>
      </c>
      <c r="D6484" t="s">
        <v>1393</v>
      </c>
      <c r="G6484" t="s">
        <v>12725</v>
      </c>
      <c r="H6484" t="s">
        <v>12725</v>
      </c>
      <c r="I6484">
        <v>14389.2</v>
      </c>
      <c r="J6484">
        <v>0</v>
      </c>
      <c r="K6484">
        <v>20820.008317700001</v>
      </c>
      <c r="U6484" t="s">
        <v>15316</v>
      </c>
    </row>
    <row r="6485" spans="1:21" x14ac:dyDescent="0.25">
      <c r="A6485">
        <v>2012</v>
      </c>
      <c r="B6485">
        <v>31</v>
      </c>
      <c r="C6485" t="s">
        <v>25</v>
      </c>
      <c r="D6485" t="s">
        <v>1394</v>
      </c>
      <c r="E6485" t="s">
        <v>4562</v>
      </c>
      <c r="F6485" t="s">
        <v>8645</v>
      </c>
      <c r="G6485" t="s">
        <v>12202</v>
      </c>
      <c r="H6485" t="s">
        <v>14464</v>
      </c>
      <c r="I6485">
        <v>767.45548699999995</v>
      </c>
      <c r="J6485">
        <v>0</v>
      </c>
      <c r="K6485">
        <v>578.43268128</v>
      </c>
      <c r="L6485" t="s">
        <v>16834</v>
      </c>
      <c r="M6485" t="s">
        <v>17503</v>
      </c>
      <c r="N6485" t="s">
        <v>19053</v>
      </c>
      <c r="O6485" t="s">
        <v>17834</v>
      </c>
      <c r="T6485" t="s">
        <v>18257</v>
      </c>
      <c r="U6485" t="s">
        <v>15317</v>
      </c>
    </row>
    <row r="6486" spans="1:21" x14ac:dyDescent="0.25">
      <c r="A6486">
        <v>2012</v>
      </c>
      <c r="B6486">
        <v>31</v>
      </c>
      <c r="C6486" t="s">
        <v>25</v>
      </c>
      <c r="D6486" t="s">
        <v>1395</v>
      </c>
      <c r="E6486" t="s">
        <v>4563</v>
      </c>
      <c r="F6486" t="s">
        <v>8646</v>
      </c>
      <c r="G6486" t="s">
        <v>12203</v>
      </c>
      <c r="H6486" t="s">
        <v>14464</v>
      </c>
      <c r="I6486">
        <v>237.836017</v>
      </c>
      <c r="J6486">
        <v>0</v>
      </c>
      <c r="K6486">
        <v>217.57339110999999</v>
      </c>
      <c r="L6486" t="s">
        <v>16906</v>
      </c>
      <c r="M6486" t="s">
        <v>15242</v>
      </c>
      <c r="N6486" t="s">
        <v>18010</v>
      </c>
      <c r="O6486" t="s">
        <v>17834</v>
      </c>
      <c r="T6486" t="s">
        <v>17835</v>
      </c>
      <c r="U6486" t="s">
        <v>15317</v>
      </c>
    </row>
    <row r="6487" spans="1:21" x14ac:dyDescent="0.25">
      <c r="A6487">
        <v>2012</v>
      </c>
      <c r="B6487">
        <v>31</v>
      </c>
      <c r="C6487" t="s">
        <v>22</v>
      </c>
      <c r="D6487" t="s">
        <v>1399</v>
      </c>
      <c r="G6487" t="s">
        <v>10941</v>
      </c>
      <c r="H6487" t="s">
        <v>14221</v>
      </c>
      <c r="I6487">
        <v>85.052269999999993</v>
      </c>
      <c r="J6487">
        <v>0</v>
      </c>
      <c r="K6487">
        <v>82.309859570000029</v>
      </c>
      <c r="U6487" t="s">
        <v>15316</v>
      </c>
    </row>
    <row r="6488" spans="1:21" x14ac:dyDescent="0.25">
      <c r="A6488">
        <v>2012</v>
      </c>
      <c r="B6488">
        <v>31</v>
      </c>
      <c r="C6488" t="s">
        <v>23</v>
      </c>
      <c r="D6488" t="s">
        <v>1401</v>
      </c>
      <c r="G6488" t="s">
        <v>10942</v>
      </c>
      <c r="H6488" t="s">
        <v>14222</v>
      </c>
      <c r="I6488">
        <v>2.0314649999999999</v>
      </c>
      <c r="J6488">
        <v>0</v>
      </c>
      <c r="K6488">
        <v>1.7851413</v>
      </c>
      <c r="U6488" t="s">
        <v>15316</v>
      </c>
    </row>
    <row r="6489" spans="1:21" x14ac:dyDescent="0.25">
      <c r="A6489">
        <v>2012</v>
      </c>
      <c r="B6489">
        <v>32</v>
      </c>
      <c r="C6489" t="s">
        <v>25</v>
      </c>
      <c r="D6489" t="s">
        <v>1402</v>
      </c>
      <c r="E6489" t="s">
        <v>4564</v>
      </c>
      <c r="F6489" t="s">
        <v>8647</v>
      </c>
      <c r="G6489" t="s">
        <v>12206</v>
      </c>
      <c r="H6489" t="s">
        <v>14465</v>
      </c>
      <c r="I6489">
        <v>1879.696676</v>
      </c>
      <c r="J6489">
        <v>0</v>
      </c>
      <c r="K6489">
        <v>1998.3412687499999</v>
      </c>
      <c r="U6489" t="s">
        <v>15316</v>
      </c>
    </row>
    <row r="6490" spans="1:21" x14ac:dyDescent="0.25">
      <c r="A6490">
        <v>2012</v>
      </c>
      <c r="B6490">
        <v>32</v>
      </c>
      <c r="C6490" t="s">
        <v>20</v>
      </c>
      <c r="D6490" t="s">
        <v>1403</v>
      </c>
      <c r="G6490" t="s">
        <v>10936</v>
      </c>
      <c r="H6490" t="s">
        <v>14465</v>
      </c>
      <c r="I6490">
        <v>120</v>
      </c>
      <c r="J6490">
        <v>0</v>
      </c>
      <c r="K6490">
        <v>29.546630310000001</v>
      </c>
      <c r="U6490" t="s">
        <v>15316</v>
      </c>
    </row>
    <row r="6491" spans="1:21" x14ac:dyDescent="0.25">
      <c r="A6491">
        <v>2012</v>
      </c>
      <c r="B6491">
        <v>32</v>
      </c>
      <c r="C6491" t="s">
        <v>22</v>
      </c>
      <c r="D6491" t="s">
        <v>1404</v>
      </c>
      <c r="G6491" t="s">
        <v>10941</v>
      </c>
      <c r="H6491" t="s">
        <v>14221</v>
      </c>
      <c r="I6491">
        <v>66.181324000000004</v>
      </c>
      <c r="J6491">
        <v>0</v>
      </c>
      <c r="K6491">
        <v>54.253449399999987</v>
      </c>
      <c r="U6491" t="s">
        <v>15316</v>
      </c>
    </row>
    <row r="6492" spans="1:21" x14ac:dyDescent="0.25">
      <c r="A6492">
        <v>2012</v>
      </c>
      <c r="B6492">
        <v>33</v>
      </c>
      <c r="C6492" t="s">
        <v>34</v>
      </c>
      <c r="D6492" t="s">
        <v>1405</v>
      </c>
      <c r="E6492" t="s">
        <v>4565</v>
      </c>
      <c r="F6492" t="s">
        <v>8648</v>
      </c>
      <c r="G6492" t="s">
        <v>13555</v>
      </c>
      <c r="H6492" t="s">
        <v>14596</v>
      </c>
      <c r="I6492">
        <v>263625.16157300002</v>
      </c>
      <c r="J6492">
        <v>0</v>
      </c>
      <c r="K6492">
        <v>277270.39977669</v>
      </c>
      <c r="L6492" t="s">
        <v>19054</v>
      </c>
      <c r="M6492" t="s">
        <v>15246</v>
      </c>
      <c r="R6492" t="s">
        <v>16835</v>
      </c>
      <c r="S6492" t="s">
        <v>15246</v>
      </c>
      <c r="T6492" t="s">
        <v>15304</v>
      </c>
      <c r="U6492" t="s">
        <v>15317</v>
      </c>
    </row>
    <row r="6493" spans="1:21" x14ac:dyDescent="0.25">
      <c r="A6493">
        <v>2012</v>
      </c>
      <c r="B6493">
        <v>33</v>
      </c>
      <c r="C6493" t="s">
        <v>34</v>
      </c>
      <c r="D6493" t="s">
        <v>1406</v>
      </c>
      <c r="E6493" t="s">
        <v>4566</v>
      </c>
      <c r="F6493" t="s">
        <v>8649</v>
      </c>
      <c r="G6493" t="s">
        <v>13556</v>
      </c>
      <c r="H6493" t="s">
        <v>14597</v>
      </c>
      <c r="I6493">
        <v>61951.394932000003</v>
      </c>
      <c r="J6493">
        <v>0</v>
      </c>
      <c r="K6493">
        <v>66292.474888769968</v>
      </c>
      <c r="L6493" t="s">
        <v>17770</v>
      </c>
      <c r="M6493" t="s">
        <v>16846</v>
      </c>
      <c r="N6493" t="s">
        <v>19055</v>
      </c>
      <c r="O6493" t="s">
        <v>16846</v>
      </c>
      <c r="R6493" t="s">
        <v>17547</v>
      </c>
      <c r="S6493" t="s">
        <v>16846</v>
      </c>
      <c r="T6493" t="s">
        <v>16847</v>
      </c>
      <c r="U6493" t="s">
        <v>15317</v>
      </c>
    </row>
    <row r="6494" spans="1:21" x14ac:dyDescent="0.25">
      <c r="A6494">
        <v>2012</v>
      </c>
      <c r="B6494">
        <v>33</v>
      </c>
      <c r="C6494" t="s">
        <v>34</v>
      </c>
      <c r="D6494" t="s">
        <v>1407</v>
      </c>
      <c r="G6494" t="s">
        <v>13557</v>
      </c>
      <c r="H6494" t="s">
        <v>14812</v>
      </c>
      <c r="I6494">
        <v>5999.3103119999996</v>
      </c>
      <c r="J6494">
        <v>0</v>
      </c>
      <c r="K6494">
        <v>5999.3103119999996</v>
      </c>
      <c r="R6494" t="s">
        <v>15343</v>
      </c>
      <c r="S6494" t="s">
        <v>15252</v>
      </c>
      <c r="T6494" t="s">
        <v>15310</v>
      </c>
      <c r="U6494" t="s">
        <v>15317</v>
      </c>
    </row>
    <row r="6495" spans="1:21" x14ac:dyDescent="0.25">
      <c r="A6495">
        <v>2012</v>
      </c>
      <c r="B6495">
        <v>33</v>
      </c>
      <c r="C6495" t="s">
        <v>34</v>
      </c>
      <c r="D6495" t="s">
        <v>1408</v>
      </c>
      <c r="G6495" t="s">
        <v>13558</v>
      </c>
      <c r="H6495" t="s">
        <v>14812</v>
      </c>
      <c r="I6495">
        <v>43499.949688000001</v>
      </c>
      <c r="J6495">
        <v>0</v>
      </c>
      <c r="K6495">
        <v>43499.949688000001</v>
      </c>
      <c r="R6495" t="s">
        <v>15343</v>
      </c>
      <c r="S6495" t="s">
        <v>15252</v>
      </c>
      <c r="T6495" t="s">
        <v>15310</v>
      </c>
      <c r="U6495" t="s">
        <v>15317</v>
      </c>
    </row>
    <row r="6496" spans="1:21" x14ac:dyDescent="0.25">
      <c r="A6496">
        <v>2012</v>
      </c>
      <c r="B6496">
        <v>33</v>
      </c>
      <c r="C6496" t="s">
        <v>34</v>
      </c>
      <c r="D6496" t="s">
        <v>1409</v>
      </c>
      <c r="G6496" t="s">
        <v>13559</v>
      </c>
      <c r="H6496" t="s">
        <v>14599</v>
      </c>
      <c r="I6496">
        <v>50732.781559000003</v>
      </c>
      <c r="J6496">
        <v>0</v>
      </c>
      <c r="K6496">
        <v>50732.781559000003</v>
      </c>
      <c r="U6496" t="s">
        <v>15316</v>
      </c>
    </row>
    <row r="6497" spans="1:21" x14ac:dyDescent="0.25">
      <c r="A6497">
        <v>2012</v>
      </c>
      <c r="B6497">
        <v>33</v>
      </c>
      <c r="C6497" t="s">
        <v>34</v>
      </c>
      <c r="D6497" t="s">
        <v>1410</v>
      </c>
      <c r="E6497" t="s">
        <v>4567</v>
      </c>
      <c r="F6497" t="s">
        <v>8650</v>
      </c>
      <c r="G6497" t="s">
        <v>13560</v>
      </c>
      <c r="H6497" t="s">
        <v>14813</v>
      </c>
      <c r="I6497">
        <v>7351.0297149999997</v>
      </c>
      <c r="J6497">
        <v>0</v>
      </c>
      <c r="K6497">
        <v>7351.0297149999997</v>
      </c>
      <c r="L6497" t="s">
        <v>19056</v>
      </c>
      <c r="M6497" t="s">
        <v>18066</v>
      </c>
      <c r="N6497" t="s">
        <v>15225</v>
      </c>
      <c r="O6497" t="s">
        <v>15242</v>
      </c>
      <c r="P6497" t="s">
        <v>15358</v>
      </c>
      <c r="Q6497" t="s">
        <v>15237</v>
      </c>
      <c r="T6497" t="s">
        <v>18042</v>
      </c>
      <c r="U6497" t="s">
        <v>15317</v>
      </c>
    </row>
    <row r="6498" spans="1:21" x14ac:dyDescent="0.25">
      <c r="A6498">
        <v>2012</v>
      </c>
      <c r="B6498">
        <v>33</v>
      </c>
      <c r="C6498" t="s">
        <v>34</v>
      </c>
      <c r="D6498" t="s">
        <v>1411</v>
      </c>
      <c r="E6498" t="s">
        <v>4568</v>
      </c>
      <c r="F6498" t="s">
        <v>8651</v>
      </c>
      <c r="G6498" t="s">
        <v>13561</v>
      </c>
      <c r="H6498" t="s">
        <v>14813</v>
      </c>
      <c r="I6498">
        <v>5610.194778</v>
      </c>
      <c r="J6498">
        <v>0</v>
      </c>
      <c r="K6498">
        <v>5610.194778</v>
      </c>
      <c r="L6498" t="s">
        <v>19057</v>
      </c>
      <c r="M6498" t="s">
        <v>15246</v>
      </c>
      <c r="P6498" t="s">
        <v>15189</v>
      </c>
      <c r="Q6498" t="s">
        <v>15246</v>
      </c>
      <c r="T6498" t="s">
        <v>15304</v>
      </c>
      <c r="U6498" t="s">
        <v>15317</v>
      </c>
    </row>
    <row r="6499" spans="1:21" x14ac:dyDescent="0.25">
      <c r="A6499">
        <v>2012</v>
      </c>
      <c r="B6499">
        <v>33</v>
      </c>
      <c r="C6499" t="s">
        <v>34</v>
      </c>
      <c r="D6499" t="s">
        <v>1412</v>
      </c>
      <c r="E6499" t="s">
        <v>4569</v>
      </c>
      <c r="F6499" t="s">
        <v>8651</v>
      </c>
      <c r="G6499" t="s">
        <v>13562</v>
      </c>
      <c r="H6499" t="s">
        <v>14813</v>
      </c>
      <c r="I6499">
        <v>3155.734563</v>
      </c>
      <c r="J6499">
        <v>0</v>
      </c>
      <c r="K6499">
        <v>3155.734563</v>
      </c>
      <c r="L6499" t="s">
        <v>19058</v>
      </c>
      <c r="M6499" t="s">
        <v>15246</v>
      </c>
      <c r="P6499" t="s">
        <v>15189</v>
      </c>
      <c r="Q6499" t="s">
        <v>15246</v>
      </c>
      <c r="T6499" t="s">
        <v>15304</v>
      </c>
      <c r="U6499" t="s">
        <v>15317</v>
      </c>
    </row>
    <row r="6500" spans="1:21" x14ac:dyDescent="0.25">
      <c r="A6500">
        <v>2012</v>
      </c>
      <c r="B6500">
        <v>33</v>
      </c>
      <c r="C6500" t="s">
        <v>34</v>
      </c>
      <c r="D6500" t="s">
        <v>1413</v>
      </c>
      <c r="G6500" t="s">
        <v>13563</v>
      </c>
      <c r="H6500" t="s">
        <v>14814</v>
      </c>
      <c r="I6500">
        <v>3127.7681600000001</v>
      </c>
      <c r="J6500">
        <v>0</v>
      </c>
      <c r="K6500">
        <v>3393.4860829999998</v>
      </c>
      <c r="R6500" t="s">
        <v>15286</v>
      </c>
      <c r="S6500" t="s">
        <v>15246</v>
      </c>
      <c r="T6500" t="s">
        <v>15304</v>
      </c>
      <c r="U6500" t="s">
        <v>15317</v>
      </c>
    </row>
    <row r="6501" spans="1:21" x14ac:dyDescent="0.25">
      <c r="A6501">
        <v>2012</v>
      </c>
      <c r="B6501">
        <v>33</v>
      </c>
      <c r="C6501" t="s">
        <v>34</v>
      </c>
      <c r="D6501" t="s">
        <v>1414</v>
      </c>
      <c r="G6501" t="s">
        <v>13564</v>
      </c>
      <c r="H6501" t="s">
        <v>14814</v>
      </c>
      <c r="I6501">
        <v>2008.9123649999999</v>
      </c>
      <c r="J6501">
        <v>0</v>
      </c>
      <c r="K6501">
        <v>2117.491665</v>
      </c>
      <c r="P6501" t="s">
        <v>15286</v>
      </c>
      <c r="Q6501" t="s">
        <v>15246</v>
      </c>
      <c r="R6501" t="s">
        <v>15286</v>
      </c>
      <c r="S6501" t="s">
        <v>15246</v>
      </c>
      <c r="T6501" t="s">
        <v>15304</v>
      </c>
      <c r="U6501" t="s">
        <v>15317</v>
      </c>
    </row>
    <row r="6502" spans="1:21" x14ac:dyDescent="0.25">
      <c r="A6502">
        <v>2012</v>
      </c>
      <c r="B6502">
        <v>33</v>
      </c>
      <c r="C6502" t="s">
        <v>34</v>
      </c>
      <c r="D6502" t="s">
        <v>1415</v>
      </c>
      <c r="G6502" t="s">
        <v>13565</v>
      </c>
      <c r="H6502" t="s">
        <v>14606</v>
      </c>
      <c r="I6502">
        <v>7373.6504999999997</v>
      </c>
      <c r="J6502">
        <v>0</v>
      </c>
      <c r="K6502">
        <v>7373.6504999999997</v>
      </c>
      <c r="U6502" t="s">
        <v>15316</v>
      </c>
    </row>
    <row r="6503" spans="1:21" x14ac:dyDescent="0.25">
      <c r="A6503">
        <v>2012</v>
      </c>
      <c r="B6503">
        <v>33</v>
      </c>
      <c r="C6503" t="s">
        <v>34</v>
      </c>
      <c r="D6503" t="s">
        <v>1416</v>
      </c>
      <c r="G6503" t="s">
        <v>13566</v>
      </c>
      <c r="H6503" t="s">
        <v>14607</v>
      </c>
      <c r="I6503">
        <v>27719.585599999999</v>
      </c>
      <c r="J6503">
        <v>0</v>
      </c>
      <c r="K6503">
        <v>27719.585599999999</v>
      </c>
      <c r="U6503" t="s">
        <v>15316</v>
      </c>
    </row>
    <row r="6504" spans="1:21" x14ac:dyDescent="0.25">
      <c r="A6504">
        <v>2012</v>
      </c>
      <c r="B6504">
        <v>34</v>
      </c>
      <c r="C6504" t="s">
        <v>35</v>
      </c>
      <c r="D6504" t="s">
        <v>1438</v>
      </c>
      <c r="G6504" t="s">
        <v>12240</v>
      </c>
      <c r="H6504" t="s">
        <v>14469</v>
      </c>
      <c r="I6504">
        <v>1E-4</v>
      </c>
      <c r="J6504">
        <v>0</v>
      </c>
      <c r="K6504">
        <v>0</v>
      </c>
      <c r="U6504" t="s">
        <v>15316</v>
      </c>
    </row>
    <row r="6505" spans="1:21" x14ac:dyDescent="0.25">
      <c r="A6505">
        <v>2012</v>
      </c>
      <c r="B6505">
        <v>34</v>
      </c>
      <c r="C6505" t="s">
        <v>35</v>
      </c>
      <c r="D6505" t="s">
        <v>1439</v>
      </c>
      <c r="G6505" t="s">
        <v>12241</v>
      </c>
      <c r="H6505" t="s">
        <v>14469</v>
      </c>
      <c r="I6505">
        <v>1635.1</v>
      </c>
      <c r="J6505">
        <v>0</v>
      </c>
      <c r="K6505">
        <v>2666.2058903400002</v>
      </c>
      <c r="U6505" t="s">
        <v>15316</v>
      </c>
    </row>
    <row r="6506" spans="1:21" x14ac:dyDescent="0.25">
      <c r="A6506">
        <v>2012</v>
      </c>
      <c r="B6506">
        <v>34</v>
      </c>
      <c r="C6506" t="s">
        <v>35</v>
      </c>
      <c r="D6506" t="s">
        <v>1440</v>
      </c>
      <c r="G6506" t="s">
        <v>12242</v>
      </c>
      <c r="H6506" t="s">
        <v>14469</v>
      </c>
      <c r="I6506">
        <v>1E-4</v>
      </c>
      <c r="J6506">
        <v>0</v>
      </c>
      <c r="K6506">
        <v>0</v>
      </c>
      <c r="U6506" t="s">
        <v>15316</v>
      </c>
    </row>
    <row r="6507" spans="1:21" x14ac:dyDescent="0.25">
      <c r="A6507">
        <v>2012</v>
      </c>
      <c r="B6507">
        <v>34</v>
      </c>
      <c r="C6507" t="s">
        <v>35</v>
      </c>
      <c r="D6507" t="s">
        <v>1441</v>
      </c>
      <c r="G6507" t="s">
        <v>12243</v>
      </c>
      <c r="H6507" t="s">
        <v>14469</v>
      </c>
      <c r="I6507">
        <v>1E-4</v>
      </c>
      <c r="J6507">
        <v>0</v>
      </c>
      <c r="K6507">
        <v>0</v>
      </c>
      <c r="U6507" t="s">
        <v>15316</v>
      </c>
    </row>
    <row r="6508" spans="1:21" x14ac:dyDescent="0.25">
      <c r="A6508">
        <v>2012</v>
      </c>
      <c r="B6508">
        <v>34</v>
      </c>
      <c r="C6508" t="s">
        <v>35</v>
      </c>
      <c r="D6508" t="s">
        <v>1442</v>
      </c>
      <c r="G6508" t="s">
        <v>12244</v>
      </c>
      <c r="H6508" t="s">
        <v>14469</v>
      </c>
      <c r="I6508">
        <v>1E-4</v>
      </c>
      <c r="J6508">
        <v>0</v>
      </c>
      <c r="K6508">
        <v>0</v>
      </c>
      <c r="U6508" t="s">
        <v>15316</v>
      </c>
    </row>
    <row r="6509" spans="1:21" x14ac:dyDescent="0.25">
      <c r="A6509">
        <v>2012</v>
      </c>
      <c r="B6509">
        <v>34</v>
      </c>
      <c r="C6509" t="s">
        <v>35</v>
      </c>
      <c r="D6509" t="s">
        <v>1443</v>
      </c>
      <c r="G6509" t="s">
        <v>12245</v>
      </c>
      <c r="H6509" t="s">
        <v>14469</v>
      </c>
      <c r="I6509">
        <v>1E-4</v>
      </c>
      <c r="J6509">
        <v>0</v>
      </c>
      <c r="K6509">
        <v>0</v>
      </c>
      <c r="U6509" t="s">
        <v>15316</v>
      </c>
    </row>
    <row r="6510" spans="1:21" x14ac:dyDescent="0.25">
      <c r="A6510">
        <v>2012</v>
      </c>
      <c r="B6510">
        <v>34</v>
      </c>
      <c r="C6510" t="s">
        <v>35</v>
      </c>
      <c r="D6510" t="s">
        <v>1444</v>
      </c>
      <c r="G6510" t="s">
        <v>12246</v>
      </c>
      <c r="H6510" t="s">
        <v>14469</v>
      </c>
      <c r="I6510">
        <v>1E-4</v>
      </c>
      <c r="J6510">
        <v>0</v>
      </c>
      <c r="K6510">
        <v>0</v>
      </c>
      <c r="U6510" t="s">
        <v>15316</v>
      </c>
    </row>
    <row r="6511" spans="1:21" x14ac:dyDescent="0.25">
      <c r="A6511">
        <v>2012</v>
      </c>
      <c r="B6511">
        <v>34</v>
      </c>
      <c r="C6511" t="s">
        <v>35</v>
      </c>
      <c r="D6511" t="s">
        <v>1445</v>
      </c>
      <c r="G6511" t="s">
        <v>12247</v>
      </c>
      <c r="H6511" t="s">
        <v>14469</v>
      </c>
      <c r="I6511">
        <v>1E-4</v>
      </c>
      <c r="J6511">
        <v>0</v>
      </c>
      <c r="K6511">
        <v>0</v>
      </c>
      <c r="U6511" t="s">
        <v>15316</v>
      </c>
    </row>
    <row r="6512" spans="1:21" x14ac:dyDescent="0.25">
      <c r="A6512">
        <v>2012</v>
      </c>
      <c r="B6512">
        <v>34</v>
      </c>
      <c r="C6512" t="s">
        <v>35</v>
      </c>
      <c r="D6512" t="s">
        <v>1446</v>
      </c>
      <c r="G6512" t="s">
        <v>12248</v>
      </c>
      <c r="H6512" t="s">
        <v>14469</v>
      </c>
      <c r="I6512">
        <v>1E-4</v>
      </c>
      <c r="J6512">
        <v>0</v>
      </c>
      <c r="K6512">
        <v>0</v>
      </c>
      <c r="U6512" t="s">
        <v>15316</v>
      </c>
    </row>
    <row r="6513" spans="1:21" x14ac:dyDescent="0.25">
      <c r="A6513">
        <v>2012</v>
      </c>
      <c r="B6513">
        <v>34</v>
      </c>
      <c r="C6513" t="s">
        <v>35</v>
      </c>
      <c r="D6513" t="s">
        <v>1447</v>
      </c>
      <c r="G6513" t="s">
        <v>12249</v>
      </c>
      <c r="H6513" t="s">
        <v>14469</v>
      </c>
      <c r="I6513">
        <v>10663.3</v>
      </c>
      <c r="J6513">
        <v>0</v>
      </c>
      <c r="K6513">
        <v>10663.3</v>
      </c>
      <c r="U6513" t="s">
        <v>15316</v>
      </c>
    </row>
    <row r="6514" spans="1:21" x14ac:dyDescent="0.25">
      <c r="A6514">
        <v>2012</v>
      </c>
      <c r="B6514">
        <v>35</v>
      </c>
      <c r="C6514" t="s">
        <v>25</v>
      </c>
      <c r="D6514" t="s">
        <v>1448</v>
      </c>
      <c r="E6514" t="s">
        <v>4182</v>
      </c>
      <c r="F6514" t="s">
        <v>8230</v>
      </c>
      <c r="G6514" t="s">
        <v>12250</v>
      </c>
      <c r="H6514" t="s">
        <v>14815</v>
      </c>
      <c r="I6514">
        <v>14.430548999999999</v>
      </c>
      <c r="J6514">
        <v>0</v>
      </c>
      <c r="K6514">
        <v>12.31107478</v>
      </c>
      <c r="U6514" t="s">
        <v>15316</v>
      </c>
    </row>
    <row r="6515" spans="1:21" x14ac:dyDescent="0.25">
      <c r="A6515">
        <v>2012</v>
      </c>
      <c r="B6515">
        <v>35</v>
      </c>
      <c r="C6515" t="s">
        <v>25</v>
      </c>
      <c r="D6515" t="s">
        <v>1449</v>
      </c>
      <c r="E6515" t="s">
        <v>4570</v>
      </c>
      <c r="F6515" t="s">
        <v>8652</v>
      </c>
      <c r="G6515" t="s">
        <v>12251</v>
      </c>
      <c r="H6515" t="s">
        <v>14815</v>
      </c>
      <c r="I6515">
        <v>17.836886</v>
      </c>
      <c r="J6515">
        <v>0</v>
      </c>
      <c r="K6515">
        <v>19.881580639999999</v>
      </c>
      <c r="U6515" t="s">
        <v>15316</v>
      </c>
    </row>
    <row r="6516" spans="1:21" x14ac:dyDescent="0.25">
      <c r="A6516">
        <v>2012</v>
      </c>
      <c r="B6516">
        <v>35</v>
      </c>
      <c r="C6516" t="s">
        <v>25</v>
      </c>
      <c r="D6516" t="s">
        <v>1450</v>
      </c>
      <c r="E6516" t="s">
        <v>4571</v>
      </c>
      <c r="F6516" t="s">
        <v>4571</v>
      </c>
      <c r="G6516" t="s">
        <v>13567</v>
      </c>
      <c r="H6516" t="s">
        <v>14815</v>
      </c>
      <c r="I6516">
        <v>49.345199999999998</v>
      </c>
      <c r="J6516">
        <v>0</v>
      </c>
      <c r="K6516">
        <v>52.043568330000006</v>
      </c>
      <c r="U6516" t="s">
        <v>15316</v>
      </c>
    </row>
    <row r="6517" spans="1:21" x14ac:dyDescent="0.25">
      <c r="A6517">
        <v>2012</v>
      </c>
      <c r="B6517">
        <v>35</v>
      </c>
      <c r="C6517" t="s">
        <v>25</v>
      </c>
      <c r="D6517" t="s">
        <v>1451</v>
      </c>
      <c r="E6517" t="s">
        <v>4572</v>
      </c>
      <c r="F6517" t="s">
        <v>8653</v>
      </c>
      <c r="G6517" t="s">
        <v>12981</v>
      </c>
      <c r="H6517" t="s">
        <v>14815</v>
      </c>
      <c r="I6517">
        <v>356.32842499999998</v>
      </c>
      <c r="J6517">
        <v>0</v>
      </c>
      <c r="K6517">
        <v>348.5034028300002</v>
      </c>
      <c r="P6517" t="s">
        <v>15287</v>
      </c>
      <c r="Q6517" t="s">
        <v>15248</v>
      </c>
      <c r="T6517" t="s">
        <v>15300</v>
      </c>
      <c r="U6517" t="s">
        <v>15317</v>
      </c>
    </row>
    <row r="6518" spans="1:21" x14ac:dyDescent="0.25">
      <c r="A6518">
        <v>2012</v>
      </c>
      <c r="B6518">
        <v>35</v>
      </c>
      <c r="C6518" t="s">
        <v>25</v>
      </c>
      <c r="D6518" t="s">
        <v>1452</v>
      </c>
      <c r="E6518" t="s">
        <v>4573</v>
      </c>
      <c r="F6518" t="s">
        <v>8654</v>
      </c>
      <c r="G6518" t="s">
        <v>12254</v>
      </c>
      <c r="H6518" t="s">
        <v>14815</v>
      </c>
      <c r="I6518">
        <v>22.23208</v>
      </c>
      <c r="J6518">
        <v>0</v>
      </c>
      <c r="K6518">
        <v>19.035060420000001</v>
      </c>
      <c r="U6518" t="s">
        <v>15316</v>
      </c>
    </row>
    <row r="6519" spans="1:21" x14ac:dyDescent="0.25">
      <c r="A6519">
        <v>2012</v>
      </c>
      <c r="B6519">
        <v>35</v>
      </c>
      <c r="C6519" t="s">
        <v>25</v>
      </c>
      <c r="D6519" t="s">
        <v>1453</v>
      </c>
      <c r="E6519" t="s">
        <v>4574</v>
      </c>
      <c r="F6519" t="s">
        <v>8655</v>
      </c>
      <c r="G6519" t="s">
        <v>13568</v>
      </c>
      <c r="H6519" t="s">
        <v>14815</v>
      </c>
      <c r="I6519">
        <v>15.081147</v>
      </c>
      <c r="J6519">
        <v>0</v>
      </c>
      <c r="K6519">
        <v>16.393856240000002</v>
      </c>
      <c r="U6519" t="s">
        <v>15316</v>
      </c>
    </row>
    <row r="6520" spans="1:21" x14ac:dyDescent="0.25">
      <c r="A6520">
        <v>2012</v>
      </c>
      <c r="B6520">
        <v>35</v>
      </c>
      <c r="C6520" t="s">
        <v>25</v>
      </c>
      <c r="D6520" t="s">
        <v>1454</v>
      </c>
      <c r="E6520" t="s">
        <v>4575</v>
      </c>
      <c r="F6520" t="s">
        <v>8656</v>
      </c>
      <c r="G6520" t="s">
        <v>13569</v>
      </c>
      <c r="H6520" t="s">
        <v>14815</v>
      </c>
      <c r="I6520">
        <v>11.498578999999999</v>
      </c>
      <c r="J6520">
        <v>0</v>
      </c>
      <c r="K6520">
        <v>12.27369975</v>
      </c>
      <c r="U6520" t="s">
        <v>15316</v>
      </c>
    </row>
    <row r="6521" spans="1:21" x14ac:dyDescent="0.25">
      <c r="A6521">
        <v>2012</v>
      </c>
      <c r="B6521">
        <v>35</v>
      </c>
      <c r="C6521" t="s">
        <v>25</v>
      </c>
      <c r="D6521" t="s">
        <v>1455</v>
      </c>
      <c r="E6521" t="s">
        <v>4576</v>
      </c>
      <c r="F6521" t="s">
        <v>8657</v>
      </c>
      <c r="G6521" t="s">
        <v>12257</v>
      </c>
      <c r="H6521" t="s">
        <v>14815</v>
      </c>
      <c r="I6521">
        <v>15.786117000000001</v>
      </c>
      <c r="J6521">
        <v>0</v>
      </c>
      <c r="K6521">
        <v>14.9347519</v>
      </c>
      <c r="U6521" t="s">
        <v>15316</v>
      </c>
    </row>
    <row r="6522" spans="1:21" x14ac:dyDescent="0.25">
      <c r="A6522">
        <v>2012</v>
      </c>
      <c r="B6522">
        <v>35</v>
      </c>
      <c r="C6522" t="s">
        <v>25</v>
      </c>
      <c r="D6522" t="s">
        <v>1456</v>
      </c>
      <c r="E6522" t="s">
        <v>4577</v>
      </c>
      <c r="F6522" t="s">
        <v>8658</v>
      </c>
      <c r="G6522" t="s">
        <v>12258</v>
      </c>
      <c r="H6522" t="s">
        <v>14815</v>
      </c>
      <c r="I6522">
        <v>1.2638609999999999</v>
      </c>
      <c r="J6522">
        <v>0</v>
      </c>
      <c r="K6522">
        <v>1.03044702</v>
      </c>
      <c r="U6522" t="s">
        <v>15316</v>
      </c>
    </row>
    <row r="6523" spans="1:21" x14ac:dyDescent="0.25">
      <c r="A6523">
        <v>2012</v>
      </c>
      <c r="B6523">
        <v>35</v>
      </c>
      <c r="C6523" t="s">
        <v>25</v>
      </c>
      <c r="D6523" t="s">
        <v>1457</v>
      </c>
      <c r="E6523" t="s">
        <v>4578</v>
      </c>
      <c r="F6523" t="s">
        <v>8659</v>
      </c>
      <c r="G6523" t="s">
        <v>12259</v>
      </c>
      <c r="H6523" t="s">
        <v>14815</v>
      </c>
      <c r="I6523">
        <v>2.3530410000000002</v>
      </c>
      <c r="J6523">
        <v>0</v>
      </c>
      <c r="K6523">
        <v>2.3504902099999998</v>
      </c>
      <c r="L6523" t="s">
        <v>15181</v>
      </c>
      <c r="M6523" t="s">
        <v>15237</v>
      </c>
      <c r="N6523" t="s">
        <v>15181</v>
      </c>
      <c r="O6523" t="s">
        <v>15237</v>
      </c>
      <c r="P6523" t="s">
        <v>15181</v>
      </c>
      <c r="Q6523" t="s">
        <v>15237</v>
      </c>
      <c r="T6523" t="s">
        <v>15301</v>
      </c>
      <c r="U6523" t="s">
        <v>15317</v>
      </c>
    </row>
    <row r="6524" spans="1:21" x14ac:dyDescent="0.25">
      <c r="A6524">
        <v>2012</v>
      </c>
      <c r="B6524">
        <v>35</v>
      </c>
      <c r="C6524" t="s">
        <v>25</v>
      </c>
      <c r="D6524" t="s">
        <v>1458</v>
      </c>
      <c r="E6524" t="s">
        <v>4579</v>
      </c>
      <c r="F6524" t="s">
        <v>8660</v>
      </c>
      <c r="G6524" t="s">
        <v>13570</v>
      </c>
      <c r="H6524" t="s">
        <v>14816</v>
      </c>
      <c r="I6524">
        <v>4.2119070000000001</v>
      </c>
      <c r="J6524">
        <v>0</v>
      </c>
      <c r="K6524">
        <v>6.5094182900000002</v>
      </c>
      <c r="L6524" t="s">
        <v>19059</v>
      </c>
      <c r="M6524" t="s">
        <v>15237</v>
      </c>
      <c r="N6524" t="s">
        <v>19059</v>
      </c>
      <c r="O6524" t="s">
        <v>15237</v>
      </c>
      <c r="P6524" t="s">
        <v>19059</v>
      </c>
      <c r="Q6524" t="s">
        <v>15237</v>
      </c>
      <c r="T6524" t="s">
        <v>15301</v>
      </c>
      <c r="U6524" t="s">
        <v>15317</v>
      </c>
    </row>
    <row r="6525" spans="1:21" x14ac:dyDescent="0.25">
      <c r="A6525">
        <v>2012</v>
      </c>
      <c r="B6525">
        <v>35</v>
      </c>
      <c r="C6525" t="s">
        <v>25</v>
      </c>
      <c r="D6525" t="s">
        <v>1459</v>
      </c>
      <c r="E6525" t="s">
        <v>4580</v>
      </c>
      <c r="F6525" t="s">
        <v>8661</v>
      </c>
      <c r="G6525" t="s">
        <v>13571</v>
      </c>
      <c r="H6525" t="s">
        <v>14816</v>
      </c>
      <c r="I6525">
        <v>2.969719</v>
      </c>
      <c r="J6525">
        <v>0</v>
      </c>
      <c r="K6525">
        <v>3.3654065599999989</v>
      </c>
      <c r="L6525" t="s">
        <v>15200</v>
      </c>
      <c r="M6525" t="s">
        <v>15237</v>
      </c>
      <c r="N6525" t="s">
        <v>15200</v>
      </c>
      <c r="O6525" t="s">
        <v>15237</v>
      </c>
      <c r="P6525" t="s">
        <v>15200</v>
      </c>
      <c r="Q6525" t="s">
        <v>15237</v>
      </c>
      <c r="T6525" t="s">
        <v>15301</v>
      </c>
      <c r="U6525" t="s">
        <v>15317</v>
      </c>
    </row>
    <row r="6526" spans="1:21" x14ac:dyDescent="0.25">
      <c r="A6526">
        <v>2012</v>
      </c>
      <c r="B6526">
        <v>35</v>
      </c>
      <c r="C6526" t="s">
        <v>25</v>
      </c>
      <c r="D6526" t="s">
        <v>1460</v>
      </c>
      <c r="E6526" t="s">
        <v>4581</v>
      </c>
      <c r="F6526" t="s">
        <v>8662</v>
      </c>
      <c r="G6526" t="s">
        <v>13572</v>
      </c>
      <c r="H6526" t="s">
        <v>14816</v>
      </c>
      <c r="I6526">
        <v>16.957218000000001</v>
      </c>
      <c r="J6526">
        <v>0</v>
      </c>
      <c r="K6526">
        <v>16.8046431</v>
      </c>
      <c r="L6526" t="s">
        <v>15182</v>
      </c>
      <c r="M6526" t="s">
        <v>15237</v>
      </c>
      <c r="N6526" t="s">
        <v>19060</v>
      </c>
      <c r="O6526" t="s">
        <v>15237</v>
      </c>
      <c r="P6526" t="s">
        <v>15182</v>
      </c>
      <c r="Q6526" t="s">
        <v>15237</v>
      </c>
      <c r="T6526" t="s">
        <v>15301</v>
      </c>
      <c r="U6526" t="s">
        <v>15317</v>
      </c>
    </row>
    <row r="6527" spans="1:21" x14ac:dyDescent="0.25">
      <c r="A6527">
        <v>2012</v>
      </c>
      <c r="B6527">
        <v>35</v>
      </c>
      <c r="C6527" t="s">
        <v>25</v>
      </c>
      <c r="D6527" t="s">
        <v>1461</v>
      </c>
      <c r="E6527" t="s">
        <v>4582</v>
      </c>
      <c r="F6527" t="s">
        <v>8663</v>
      </c>
      <c r="G6527" t="s">
        <v>13179</v>
      </c>
      <c r="H6527" t="s">
        <v>14816</v>
      </c>
      <c r="I6527">
        <v>12.740973</v>
      </c>
      <c r="J6527">
        <v>0</v>
      </c>
      <c r="K6527">
        <v>12.13726185</v>
      </c>
      <c r="L6527" t="s">
        <v>15196</v>
      </c>
      <c r="M6527" t="s">
        <v>15237</v>
      </c>
      <c r="N6527" t="s">
        <v>15196</v>
      </c>
      <c r="O6527" t="s">
        <v>15237</v>
      </c>
      <c r="P6527" t="s">
        <v>15196</v>
      </c>
      <c r="Q6527" t="s">
        <v>15237</v>
      </c>
      <c r="T6527" t="s">
        <v>15301</v>
      </c>
      <c r="U6527" t="s">
        <v>15317</v>
      </c>
    </row>
    <row r="6528" spans="1:21" x14ac:dyDescent="0.25">
      <c r="A6528">
        <v>2012</v>
      </c>
      <c r="B6528">
        <v>35</v>
      </c>
      <c r="C6528" t="s">
        <v>25</v>
      </c>
      <c r="D6528" t="s">
        <v>1462</v>
      </c>
      <c r="E6528" t="s">
        <v>4583</v>
      </c>
      <c r="F6528" t="s">
        <v>8664</v>
      </c>
      <c r="G6528" t="s">
        <v>12983</v>
      </c>
      <c r="H6528" t="s">
        <v>14816</v>
      </c>
      <c r="I6528">
        <v>50.381073999999998</v>
      </c>
      <c r="J6528">
        <v>0</v>
      </c>
      <c r="K6528">
        <v>54.319018389999982</v>
      </c>
      <c r="N6528" t="s">
        <v>19061</v>
      </c>
      <c r="O6528" t="s">
        <v>17515</v>
      </c>
      <c r="T6528" t="s">
        <v>17640</v>
      </c>
      <c r="U6528" t="s">
        <v>15317</v>
      </c>
    </row>
    <row r="6529" spans="1:21" x14ac:dyDescent="0.25">
      <c r="A6529">
        <v>2012</v>
      </c>
      <c r="B6529">
        <v>35</v>
      </c>
      <c r="C6529" t="s">
        <v>25</v>
      </c>
      <c r="D6529" t="s">
        <v>1463</v>
      </c>
      <c r="E6529" t="s">
        <v>4584</v>
      </c>
      <c r="F6529" t="s">
        <v>8665</v>
      </c>
      <c r="G6529" t="s">
        <v>12265</v>
      </c>
      <c r="H6529" t="s">
        <v>14816</v>
      </c>
      <c r="I6529">
        <v>32.533478000000002</v>
      </c>
      <c r="J6529">
        <v>0</v>
      </c>
      <c r="K6529">
        <v>31.903832250000001</v>
      </c>
      <c r="U6529" t="s">
        <v>15316</v>
      </c>
    </row>
    <row r="6530" spans="1:21" x14ac:dyDescent="0.25">
      <c r="A6530">
        <v>2012</v>
      </c>
      <c r="B6530">
        <v>35</v>
      </c>
      <c r="C6530" t="s">
        <v>25</v>
      </c>
      <c r="D6530" t="s">
        <v>1464</v>
      </c>
      <c r="E6530" t="s">
        <v>4585</v>
      </c>
      <c r="F6530" t="s">
        <v>8666</v>
      </c>
      <c r="G6530" t="s">
        <v>12266</v>
      </c>
      <c r="H6530" t="s">
        <v>14816</v>
      </c>
      <c r="I6530">
        <v>43.224549000000003</v>
      </c>
      <c r="J6530">
        <v>0</v>
      </c>
      <c r="K6530">
        <v>41.934095820000003</v>
      </c>
      <c r="P6530" t="s">
        <v>15288</v>
      </c>
      <c r="Q6530" t="s">
        <v>15238</v>
      </c>
      <c r="T6530" t="s">
        <v>15305</v>
      </c>
      <c r="U6530" t="s">
        <v>15317</v>
      </c>
    </row>
    <row r="6531" spans="1:21" x14ac:dyDescent="0.25">
      <c r="A6531">
        <v>2012</v>
      </c>
      <c r="B6531">
        <v>35</v>
      </c>
      <c r="C6531" t="s">
        <v>25</v>
      </c>
      <c r="D6531" t="s">
        <v>1465</v>
      </c>
      <c r="E6531" t="s">
        <v>4586</v>
      </c>
      <c r="F6531" t="s">
        <v>8667</v>
      </c>
      <c r="G6531" t="s">
        <v>12267</v>
      </c>
      <c r="H6531" t="s">
        <v>14816</v>
      </c>
      <c r="I6531">
        <v>52.037345999999999</v>
      </c>
      <c r="J6531">
        <v>0</v>
      </c>
      <c r="K6531">
        <v>49.865218580000011</v>
      </c>
      <c r="U6531" t="s">
        <v>15316</v>
      </c>
    </row>
    <row r="6532" spans="1:21" x14ac:dyDescent="0.25">
      <c r="A6532">
        <v>2012</v>
      </c>
      <c r="B6532">
        <v>35</v>
      </c>
      <c r="C6532" t="s">
        <v>25</v>
      </c>
      <c r="D6532" t="s">
        <v>2344</v>
      </c>
      <c r="E6532" t="s">
        <v>4587</v>
      </c>
      <c r="F6532" t="s">
        <v>8668</v>
      </c>
      <c r="G6532" t="s">
        <v>13180</v>
      </c>
      <c r="H6532" t="s">
        <v>14816</v>
      </c>
      <c r="I6532">
        <v>7.5343140000000002</v>
      </c>
      <c r="J6532">
        <v>0</v>
      </c>
      <c r="K6532">
        <v>7.2903482299999993</v>
      </c>
      <c r="L6532" t="s">
        <v>15181</v>
      </c>
      <c r="M6532" t="s">
        <v>15237</v>
      </c>
      <c r="N6532" t="s">
        <v>15181</v>
      </c>
      <c r="O6532" t="s">
        <v>15237</v>
      </c>
      <c r="P6532" t="s">
        <v>15181</v>
      </c>
      <c r="Q6532" t="s">
        <v>15237</v>
      </c>
      <c r="T6532" t="s">
        <v>15301</v>
      </c>
      <c r="U6532" t="s">
        <v>15317</v>
      </c>
    </row>
    <row r="6533" spans="1:21" x14ac:dyDescent="0.25">
      <c r="A6533">
        <v>2012</v>
      </c>
      <c r="B6533">
        <v>35</v>
      </c>
      <c r="C6533" t="s">
        <v>25</v>
      </c>
      <c r="D6533" t="s">
        <v>2458</v>
      </c>
      <c r="E6533" t="s">
        <v>4588</v>
      </c>
      <c r="F6533" t="s">
        <v>8669</v>
      </c>
      <c r="G6533" t="s">
        <v>13573</v>
      </c>
      <c r="H6533" t="s">
        <v>14815</v>
      </c>
      <c r="I6533">
        <v>3.803909</v>
      </c>
      <c r="J6533">
        <v>0</v>
      </c>
      <c r="K6533">
        <v>3.66327618</v>
      </c>
      <c r="U6533" t="s">
        <v>15316</v>
      </c>
    </row>
    <row r="6534" spans="1:21" x14ac:dyDescent="0.25">
      <c r="A6534">
        <v>2012</v>
      </c>
      <c r="B6534">
        <v>35</v>
      </c>
      <c r="C6534" t="s">
        <v>25</v>
      </c>
      <c r="D6534" t="s">
        <v>2572</v>
      </c>
      <c r="E6534" t="s">
        <v>4589</v>
      </c>
      <c r="F6534" t="s">
        <v>8670</v>
      </c>
      <c r="G6534" t="s">
        <v>13574</v>
      </c>
      <c r="H6534" t="s">
        <v>14816</v>
      </c>
      <c r="I6534">
        <v>4.1710919999999998</v>
      </c>
      <c r="J6534">
        <v>0</v>
      </c>
      <c r="K6534">
        <v>3.2272917000000012</v>
      </c>
      <c r="L6534" t="s">
        <v>15350</v>
      </c>
      <c r="M6534" t="s">
        <v>15237</v>
      </c>
      <c r="N6534" t="s">
        <v>15350</v>
      </c>
      <c r="O6534" t="s">
        <v>15237</v>
      </c>
      <c r="P6534" t="s">
        <v>15350</v>
      </c>
      <c r="Q6534" t="s">
        <v>15237</v>
      </c>
      <c r="T6534" t="s">
        <v>15301</v>
      </c>
      <c r="U6534" t="s">
        <v>15317</v>
      </c>
    </row>
    <row r="6535" spans="1:21" x14ac:dyDescent="0.25">
      <c r="A6535">
        <v>2012</v>
      </c>
      <c r="B6535">
        <v>35</v>
      </c>
      <c r="C6535" t="s">
        <v>25</v>
      </c>
      <c r="D6535" t="s">
        <v>2573</v>
      </c>
      <c r="E6535" t="s">
        <v>4590</v>
      </c>
      <c r="F6535" t="s">
        <v>8671</v>
      </c>
      <c r="G6535" t="s">
        <v>13575</v>
      </c>
      <c r="H6535" t="s">
        <v>14815</v>
      </c>
      <c r="I6535">
        <v>2.2133729999999998</v>
      </c>
      <c r="J6535">
        <v>0</v>
      </c>
      <c r="K6535">
        <v>2.0537314900000001</v>
      </c>
      <c r="N6535" t="s">
        <v>19062</v>
      </c>
      <c r="O6535" t="s">
        <v>15248</v>
      </c>
      <c r="T6535" t="s">
        <v>15300</v>
      </c>
      <c r="U6535" t="s">
        <v>15317</v>
      </c>
    </row>
    <row r="6536" spans="1:21" x14ac:dyDescent="0.25">
      <c r="A6536">
        <v>2012</v>
      </c>
      <c r="B6536">
        <v>35</v>
      </c>
      <c r="C6536" t="s">
        <v>25</v>
      </c>
      <c r="D6536" t="s">
        <v>2574</v>
      </c>
      <c r="E6536" t="s">
        <v>4591</v>
      </c>
      <c r="F6536" t="s">
        <v>8672</v>
      </c>
      <c r="G6536" t="s">
        <v>13576</v>
      </c>
      <c r="H6536" t="s">
        <v>14815</v>
      </c>
      <c r="I6536">
        <v>5.7939879999999997</v>
      </c>
      <c r="J6536">
        <v>0</v>
      </c>
      <c r="K6536">
        <v>5.7295053999999981</v>
      </c>
      <c r="U6536" t="s">
        <v>15316</v>
      </c>
    </row>
    <row r="6537" spans="1:21" x14ac:dyDescent="0.25">
      <c r="A6537">
        <v>2012</v>
      </c>
      <c r="B6537">
        <v>35</v>
      </c>
      <c r="C6537" t="s">
        <v>25</v>
      </c>
      <c r="D6537" t="s">
        <v>2575</v>
      </c>
      <c r="E6537" t="s">
        <v>4592</v>
      </c>
      <c r="F6537" t="s">
        <v>8673</v>
      </c>
      <c r="G6537" t="s">
        <v>13577</v>
      </c>
      <c r="H6537" t="s">
        <v>14815</v>
      </c>
      <c r="I6537">
        <v>19.912801999999999</v>
      </c>
      <c r="J6537">
        <v>0</v>
      </c>
      <c r="K6537">
        <v>5.5996570200000004</v>
      </c>
      <c r="U6537" t="s">
        <v>15316</v>
      </c>
    </row>
    <row r="6538" spans="1:21" x14ac:dyDescent="0.25">
      <c r="A6538">
        <v>2012</v>
      </c>
      <c r="B6538">
        <v>35</v>
      </c>
      <c r="C6538" t="s">
        <v>25</v>
      </c>
      <c r="D6538" t="s">
        <v>2576</v>
      </c>
      <c r="E6538" t="s">
        <v>4593</v>
      </c>
      <c r="F6538" t="s">
        <v>8674</v>
      </c>
      <c r="G6538" t="s">
        <v>13578</v>
      </c>
      <c r="H6538" t="s">
        <v>14815</v>
      </c>
      <c r="I6538">
        <v>9.2829099999999993</v>
      </c>
      <c r="J6538">
        <v>0</v>
      </c>
      <c r="K6538">
        <v>4.2006841399999999</v>
      </c>
      <c r="L6538" t="s">
        <v>19063</v>
      </c>
      <c r="M6538" t="s">
        <v>17486</v>
      </c>
      <c r="N6538" t="s">
        <v>17291</v>
      </c>
      <c r="O6538" t="s">
        <v>15247</v>
      </c>
      <c r="P6538" t="s">
        <v>17291</v>
      </c>
      <c r="Q6538" t="s">
        <v>15247</v>
      </c>
      <c r="T6538" t="s">
        <v>17487</v>
      </c>
      <c r="U6538" t="s">
        <v>15317</v>
      </c>
    </row>
    <row r="6539" spans="1:21" x14ac:dyDescent="0.25">
      <c r="A6539">
        <v>2012</v>
      </c>
      <c r="B6539">
        <v>35</v>
      </c>
      <c r="C6539" t="s">
        <v>25</v>
      </c>
      <c r="D6539" t="s">
        <v>2577</v>
      </c>
      <c r="E6539" t="s">
        <v>4594</v>
      </c>
      <c r="F6539" t="s">
        <v>8675</v>
      </c>
      <c r="G6539" t="s">
        <v>13579</v>
      </c>
      <c r="H6539" t="s">
        <v>14815</v>
      </c>
      <c r="I6539">
        <v>11.471140999999999</v>
      </c>
      <c r="J6539">
        <v>0</v>
      </c>
      <c r="K6539">
        <v>1.500532300000001</v>
      </c>
      <c r="U6539" t="s">
        <v>15316</v>
      </c>
    </row>
    <row r="6540" spans="1:21" x14ac:dyDescent="0.25">
      <c r="A6540">
        <v>2012</v>
      </c>
      <c r="B6540">
        <v>35</v>
      </c>
      <c r="C6540" t="s">
        <v>22</v>
      </c>
      <c r="D6540" t="s">
        <v>1466</v>
      </c>
      <c r="G6540" t="s">
        <v>10941</v>
      </c>
      <c r="H6540" t="s">
        <v>14472</v>
      </c>
      <c r="I6540">
        <v>428.53741000000002</v>
      </c>
      <c r="J6540">
        <v>0</v>
      </c>
      <c r="K6540">
        <v>423.28553835999998</v>
      </c>
      <c r="U6540" t="s">
        <v>15316</v>
      </c>
    </row>
    <row r="6541" spans="1:21" x14ac:dyDescent="0.25">
      <c r="A6541">
        <v>2012</v>
      </c>
      <c r="B6541">
        <v>35</v>
      </c>
      <c r="C6541" t="s">
        <v>23</v>
      </c>
      <c r="D6541" t="s">
        <v>1467</v>
      </c>
      <c r="G6541" t="s">
        <v>12400</v>
      </c>
      <c r="H6541" t="s">
        <v>14473</v>
      </c>
      <c r="I6541">
        <v>27.896723000000001</v>
      </c>
      <c r="J6541">
        <v>0</v>
      </c>
      <c r="K6541">
        <v>27.66466235</v>
      </c>
      <c r="U6541" t="s">
        <v>15316</v>
      </c>
    </row>
    <row r="6542" spans="1:21" x14ac:dyDescent="0.25">
      <c r="A6542">
        <v>2012</v>
      </c>
      <c r="B6542">
        <v>35</v>
      </c>
      <c r="C6542" t="s">
        <v>24</v>
      </c>
      <c r="D6542" t="s">
        <v>1468</v>
      </c>
      <c r="E6542" t="s">
        <v>4595</v>
      </c>
      <c r="F6542" t="s">
        <v>8676</v>
      </c>
      <c r="G6542" t="s">
        <v>12269</v>
      </c>
      <c r="H6542" t="s">
        <v>14474</v>
      </c>
      <c r="I6542">
        <v>14.107267999999999</v>
      </c>
      <c r="J6542">
        <v>0</v>
      </c>
      <c r="K6542">
        <v>14.24203526</v>
      </c>
      <c r="U6542" t="s">
        <v>15316</v>
      </c>
    </row>
    <row r="6543" spans="1:21" x14ac:dyDescent="0.25">
      <c r="A6543">
        <v>2012</v>
      </c>
      <c r="B6543">
        <v>35</v>
      </c>
      <c r="C6543" t="s">
        <v>21</v>
      </c>
      <c r="D6543" t="s">
        <v>1469</v>
      </c>
      <c r="E6543" t="s">
        <v>4596</v>
      </c>
      <c r="F6543" t="s">
        <v>8677</v>
      </c>
      <c r="G6543" t="s">
        <v>12270</v>
      </c>
      <c r="H6543" t="s">
        <v>14474</v>
      </c>
      <c r="I6543">
        <v>14.841182999999999</v>
      </c>
      <c r="J6543">
        <v>0</v>
      </c>
      <c r="K6543">
        <v>15.253761109999999</v>
      </c>
      <c r="U6543" t="s">
        <v>15316</v>
      </c>
    </row>
    <row r="6544" spans="1:21" x14ac:dyDescent="0.25">
      <c r="A6544">
        <v>2012</v>
      </c>
      <c r="B6544">
        <v>35</v>
      </c>
      <c r="C6544" t="s">
        <v>21</v>
      </c>
      <c r="D6544" t="s">
        <v>1470</v>
      </c>
      <c r="E6544" t="s">
        <v>4597</v>
      </c>
      <c r="F6544" t="s">
        <v>8678</v>
      </c>
      <c r="G6544" t="s">
        <v>12271</v>
      </c>
      <c r="H6544" t="s">
        <v>14474</v>
      </c>
      <c r="I6544">
        <v>9.498367</v>
      </c>
      <c r="J6544">
        <v>0</v>
      </c>
      <c r="K6544">
        <v>12.13367704</v>
      </c>
      <c r="U6544" t="s">
        <v>15316</v>
      </c>
    </row>
    <row r="6545" spans="1:21" x14ac:dyDescent="0.25">
      <c r="A6545">
        <v>2012</v>
      </c>
      <c r="B6545">
        <v>35</v>
      </c>
      <c r="C6545" t="s">
        <v>21</v>
      </c>
      <c r="D6545" t="s">
        <v>2578</v>
      </c>
      <c r="E6545" t="s">
        <v>4598</v>
      </c>
      <c r="F6545" t="s">
        <v>8679</v>
      </c>
      <c r="G6545" t="s">
        <v>13580</v>
      </c>
      <c r="H6545" t="s">
        <v>14474</v>
      </c>
      <c r="I6545">
        <v>0</v>
      </c>
      <c r="J6545">
        <v>0</v>
      </c>
      <c r="K6545">
        <v>5.1240651400000008</v>
      </c>
      <c r="U6545" t="s">
        <v>15316</v>
      </c>
    </row>
    <row r="6546" spans="1:21" x14ac:dyDescent="0.25">
      <c r="A6546">
        <v>2012</v>
      </c>
      <c r="B6546">
        <v>36</v>
      </c>
      <c r="C6546" t="s">
        <v>25</v>
      </c>
      <c r="D6546" t="s">
        <v>1471</v>
      </c>
      <c r="E6546" t="s">
        <v>4599</v>
      </c>
      <c r="F6546" t="s">
        <v>8680</v>
      </c>
      <c r="G6546" t="s">
        <v>12272</v>
      </c>
      <c r="H6546" t="s">
        <v>14475</v>
      </c>
      <c r="I6546">
        <v>1853.594844</v>
      </c>
      <c r="J6546">
        <v>0</v>
      </c>
      <c r="K6546">
        <v>3586.5765192500021</v>
      </c>
      <c r="U6546" t="s">
        <v>15316</v>
      </c>
    </row>
    <row r="6547" spans="1:21" x14ac:dyDescent="0.25">
      <c r="A6547">
        <v>2012</v>
      </c>
      <c r="B6547">
        <v>36</v>
      </c>
      <c r="C6547" t="s">
        <v>25</v>
      </c>
      <c r="D6547" t="s">
        <v>1472</v>
      </c>
      <c r="E6547" t="s">
        <v>4600</v>
      </c>
      <c r="F6547" t="s">
        <v>8681</v>
      </c>
      <c r="G6547" t="s">
        <v>12273</v>
      </c>
      <c r="H6547" t="s">
        <v>14475</v>
      </c>
      <c r="I6547">
        <v>202.12066300000001</v>
      </c>
      <c r="J6547">
        <v>0</v>
      </c>
      <c r="K6547">
        <v>159.89371180000001</v>
      </c>
      <c r="L6547" t="s">
        <v>16882</v>
      </c>
      <c r="M6547" t="s">
        <v>15238</v>
      </c>
      <c r="P6547" t="s">
        <v>16882</v>
      </c>
      <c r="Q6547" t="s">
        <v>15238</v>
      </c>
      <c r="T6547" t="s">
        <v>15305</v>
      </c>
      <c r="U6547" t="s">
        <v>15317</v>
      </c>
    </row>
    <row r="6548" spans="1:21" x14ac:dyDescent="0.25">
      <c r="A6548">
        <v>2012</v>
      </c>
      <c r="B6548">
        <v>36</v>
      </c>
      <c r="C6548" t="s">
        <v>25</v>
      </c>
      <c r="D6548" t="s">
        <v>1473</v>
      </c>
      <c r="E6548" t="s">
        <v>4601</v>
      </c>
      <c r="F6548" t="s">
        <v>8682</v>
      </c>
      <c r="G6548" t="s">
        <v>12274</v>
      </c>
      <c r="H6548" t="s">
        <v>14475</v>
      </c>
      <c r="I6548">
        <v>19979.15295</v>
      </c>
      <c r="J6548">
        <v>0</v>
      </c>
      <c r="K6548">
        <v>23332.702759340009</v>
      </c>
      <c r="U6548" t="s">
        <v>15316</v>
      </c>
    </row>
    <row r="6549" spans="1:21" x14ac:dyDescent="0.25">
      <c r="A6549">
        <v>2012</v>
      </c>
      <c r="B6549">
        <v>36</v>
      </c>
      <c r="C6549" t="s">
        <v>25</v>
      </c>
      <c r="D6549" t="s">
        <v>1474</v>
      </c>
      <c r="E6549" t="s">
        <v>4602</v>
      </c>
      <c r="F6549" t="s">
        <v>8683</v>
      </c>
      <c r="G6549" t="s">
        <v>12275</v>
      </c>
      <c r="H6549" t="s">
        <v>14476</v>
      </c>
      <c r="I6549">
        <v>6715.676093</v>
      </c>
      <c r="J6549">
        <v>0</v>
      </c>
      <c r="K6549">
        <v>8698.1619586100005</v>
      </c>
      <c r="U6549" t="s">
        <v>15316</v>
      </c>
    </row>
    <row r="6550" spans="1:21" x14ac:dyDescent="0.25">
      <c r="A6550">
        <v>2012</v>
      </c>
      <c r="B6550">
        <v>36</v>
      </c>
      <c r="C6550" t="s">
        <v>25</v>
      </c>
      <c r="D6550" t="s">
        <v>1477</v>
      </c>
      <c r="E6550" t="s">
        <v>4207</v>
      </c>
      <c r="F6550" t="s">
        <v>8255</v>
      </c>
      <c r="G6550" t="s">
        <v>12278</v>
      </c>
      <c r="H6550" t="s">
        <v>14475</v>
      </c>
      <c r="I6550">
        <v>16.5</v>
      </c>
      <c r="J6550">
        <v>0</v>
      </c>
      <c r="K6550">
        <v>0.18015049999999999</v>
      </c>
      <c r="L6550" t="s">
        <v>18838</v>
      </c>
      <c r="M6550" t="s">
        <v>15237</v>
      </c>
      <c r="P6550" t="s">
        <v>16882</v>
      </c>
      <c r="Q6550" t="s">
        <v>15238</v>
      </c>
      <c r="T6550" t="s">
        <v>18839</v>
      </c>
      <c r="U6550" t="s">
        <v>15317</v>
      </c>
    </row>
    <row r="6551" spans="1:21" x14ac:dyDescent="0.25">
      <c r="A6551">
        <v>2012</v>
      </c>
      <c r="B6551">
        <v>36</v>
      </c>
      <c r="C6551" t="s">
        <v>20</v>
      </c>
      <c r="D6551" t="s">
        <v>1480</v>
      </c>
      <c r="G6551" t="s">
        <v>12281</v>
      </c>
      <c r="H6551" t="s">
        <v>14479</v>
      </c>
      <c r="I6551">
        <v>6423.0394580000002</v>
      </c>
      <c r="J6551">
        <v>0</v>
      </c>
      <c r="K6551">
        <v>9468.0122369800047</v>
      </c>
      <c r="U6551" t="s">
        <v>15316</v>
      </c>
    </row>
    <row r="6552" spans="1:21" x14ac:dyDescent="0.25">
      <c r="A6552">
        <v>2012</v>
      </c>
      <c r="B6552">
        <v>36</v>
      </c>
      <c r="C6552" t="s">
        <v>20</v>
      </c>
      <c r="D6552" t="s">
        <v>1481</v>
      </c>
      <c r="G6552" t="s">
        <v>10937</v>
      </c>
      <c r="H6552" t="s">
        <v>14479</v>
      </c>
      <c r="I6552">
        <v>0</v>
      </c>
      <c r="J6552">
        <v>0</v>
      </c>
      <c r="K6552">
        <v>39.627812799999987</v>
      </c>
      <c r="U6552" t="s">
        <v>15316</v>
      </c>
    </row>
    <row r="6553" spans="1:21" x14ac:dyDescent="0.25">
      <c r="A6553">
        <v>2012</v>
      </c>
      <c r="B6553">
        <v>36</v>
      </c>
      <c r="C6553" t="s">
        <v>22</v>
      </c>
      <c r="D6553" t="s">
        <v>1483</v>
      </c>
      <c r="G6553" t="s">
        <v>10941</v>
      </c>
      <c r="H6553" t="s">
        <v>14221</v>
      </c>
      <c r="I6553">
        <v>3552.443843</v>
      </c>
      <c r="J6553">
        <v>0</v>
      </c>
      <c r="K6553">
        <v>2143.0915781300009</v>
      </c>
      <c r="U6553" t="s">
        <v>15316</v>
      </c>
    </row>
    <row r="6554" spans="1:21" x14ac:dyDescent="0.25">
      <c r="A6554">
        <v>2012</v>
      </c>
      <c r="B6554">
        <v>36</v>
      </c>
      <c r="C6554" t="s">
        <v>23</v>
      </c>
      <c r="D6554" t="s">
        <v>1484</v>
      </c>
      <c r="G6554" t="s">
        <v>10942</v>
      </c>
      <c r="H6554" t="s">
        <v>14222</v>
      </c>
      <c r="I6554">
        <v>95.938964999999996</v>
      </c>
      <c r="J6554">
        <v>0</v>
      </c>
      <c r="K6554">
        <v>93.006314789999934</v>
      </c>
      <c r="U6554" t="s">
        <v>15316</v>
      </c>
    </row>
    <row r="6555" spans="1:21" x14ac:dyDescent="0.25">
      <c r="A6555">
        <v>2012</v>
      </c>
      <c r="B6555">
        <v>36</v>
      </c>
      <c r="C6555" t="s">
        <v>21</v>
      </c>
      <c r="D6555" t="s">
        <v>1487</v>
      </c>
      <c r="E6555" t="s">
        <v>4603</v>
      </c>
      <c r="F6555" t="s">
        <v>8684</v>
      </c>
      <c r="G6555" t="s">
        <v>12284</v>
      </c>
      <c r="H6555" t="s">
        <v>14478</v>
      </c>
      <c r="I6555">
        <v>930.15523299999995</v>
      </c>
      <c r="J6555">
        <v>0</v>
      </c>
      <c r="K6555">
        <v>1185.01029343</v>
      </c>
      <c r="U6555" t="s">
        <v>15316</v>
      </c>
    </row>
    <row r="6556" spans="1:21" x14ac:dyDescent="0.25">
      <c r="A6556">
        <v>2012</v>
      </c>
      <c r="B6556">
        <v>36</v>
      </c>
      <c r="C6556" t="s">
        <v>21</v>
      </c>
      <c r="D6556" t="s">
        <v>1490</v>
      </c>
      <c r="E6556" t="s">
        <v>4604</v>
      </c>
      <c r="F6556" t="s">
        <v>8685</v>
      </c>
      <c r="G6556" t="s">
        <v>12287</v>
      </c>
      <c r="H6556" t="s">
        <v>14476</v>
      </c>
      <c r="I6556">
        <v>767.9</v>
      </c>
      <c r="J6556">
        <v>0</v>
      </c>
      <c r="K6556">
        <v>459.57519300000001</v>
      </c>
      <c r="P6556" t="s">
        <v>15289</v>
      </c>
      <c r="Q6556" t="s">
        <v>15242</v>
      </c>
      <c r="T6556" t="s">
        <v>15309</v>
      </c>
      <c r="U6556" t="s">
        <v>15317</v>
      </c>
    </row>
    <row r="6557" spans="1:21" x14ac:dyDescent="0.25">
      <c r="A6557">
        <v>2012</v>
      </c>
      <c r="B6557">
        <v>37</v>
      </c>
      <c r="C6557" t="s">
        <v>22</v>
      </c>
      <c r="D6557" t="s">
        <v>1493</v>
      </c>
      <c r="G6557" t="s">
        <v>10941</v>
      </c>
      <c r="H6557" t="s">
        <v>14221</v>
      </c>
      <c r="I6557">
        <v>28.118758</v>
      </c>
      <c r="J6557">
        <v>0</v>
      </c>
      <c r="K6557">
        <v>26.444713490000002</v>
      </c>
      <c r="U6557" t="s">
        <v>15316</v>
      </c>
    </row>
    <row r="6558" spans="1:21" x14ac:dyDescent="0.25">
      <c r="A6558">
        <v>2012</v>
      </c>
      <c r="B6558">
        <v>37</v>
      </c>
      <c r="C6558" t="s">
        <v>23</v>
      </c>
      <c r="D6558" t="s">
        <v>1494</v>
      </c>
      <c r="G6558" t="s">
        <v>10942</v>
      </c>
      <c r="H6558" t="s">
        <v>14222</v>
      </c>
      <c r="I6558">
        <v>4.0971700000000002</v>
      </c>
      <c r="J6558">
        <v>0</v>
      </c>
      <c r="K6558">
        <v>6.5318579799999998</v>
      </c>
      <c r="U6558" t="s">
        <v>15316</v>
      </c>
    </row>
    <row r="6559" spans="1:21" x14ac:dyDescent="0.25">
      <c r="A6559">
        <v>2012</v>
      </c>
      <c r="B6559">
        <v>37</v>
      </c>
      <c r="C6559" t="s">
        <v>24</v>
      </c>
      <c r="D6559" t="s">
        <v>2206</v>
      </c>
      <c r="G6559" t="s">
        <v>12290</v>
      </c>
      <c r="H6559" t="s">
        <v>14480</v>
      </c>
      <c r="I6559">
        <v>76.254834000000002</v>
      </c>
      <c r="J6559">
        <v>0</v>
      </c>
      <c r="K6559">
        <v>82.69679490999998</v>
      </c>
      <c r="U6559" t="s">
        <v>15316</v>
      </c>
    </row>
    <row r="6560" spans="1:21" x14ac:dyDescent="0.25">
      <c r="A6560">
        <v>2012</v>
      </c>
      <c r="B6560">
        <v>38</v>
      </c>
      <c r="C6560" t="s">
        <v>25</v>
      </c>
      <c r="D6560" t="s">
        <v>1498</v>
      </c>
      <c r="E6560" t="s">
        <v>4210</v>
      </c>
      <c r="F6560" t="s">
        <v>8258</v>
      </c>
      <c r="G6560" t="s">
        <v>12292</v>
      </c>
      <c r="H6560" t="s">
        <v>14481</v>
      </c>
      <c r="I6560">
        <v>3166.7108830000002</v>
      </c>
      <c r="J6560">
        <v>0</v>
      </c>
      <c r="K6560">
        <v>3251.3871800799998</v>
      </c>
      <c r="L6560" t="s">
        <v>15434</v>
      </c>
      <c r="M6560" t="s">
        <v>15245</v>
      </c>
      <c r="T6560" t="s">
        <v>15307</v>
      </c>
      <c r="U6560" t="s">
        <v>15317</v>
      </c>
    </row>
    <row r="6561" spans="1:21" x14ac:dyDescent="0.25">
      <c r="A6561">
        <v>2012</v>
      </c>
      <c r="B6561">
        <v>38</v>
      </c>
      <c r="C6561" t="s">
        <v>25</v>
      </c>
      <c r="D6561" t="s">
        <v>1499</v>
      </c>
      <c r="E6561" t="s">
        <v>4210</v>
      </c>
      <c r="F6561" t="s">
        <v>8259</v>
      </c>
      <c r="G6561" t="s">
        <v>12293</v>
      </c>
      <c r="H6561" t="s">
        <v>14612</v>
      </c>
      <c r="I6561">
        <v>731.41940399999999</v>
      </c>
      <c r="J6561">
        <v>0</v>
      </c>
      <c r="K6561">
        <v>838.82974412999999</v>
      </c>
      <c r="L6561" t="s">
        <v>15434</v>
      </c>
      <c r="M6561" t="s">
        <v>15245</v>
      </c>
      <c r="P6561" t="s">
        <v>15434</v>
      </c>
      <c r="Q6561" t="s">
        <v>15245</v>
      </c>
      <c r="R6561" t="s">
        <v>15434</v>
      </c>
      <c r="S6561" t="s">
        <v>15245</v>
      </c>
      <c r="T6561" t="s">
        <v>15307</v>
      </c>
      <c r="U6561" t="s">
        <v>15317</v>
      </c>
    </row>
    <row r="6562" spans="1:21" x14ac:dyDescent="0.25">
      <c r="A6562">
        <v>2012</v>
      </c>
      <c r="B6562">
        <v>38</v>
      </c>
      <c r="C6562" t="s">
        <v>27</v>
      </c>
      <c r="D6562" t="s">
        <v>2208</v>
      </c>
      <c r="E6562" t="s">
        <v>4605</v>
      </c>
      <c r="F6562" t="s">
        <v>8260</v>
      </c>
      <c r="G6562" t="s">
        <v>12987</v>
      </c>
      <c r="H6562" t="s">
        <v>14483</v>
      </c>
      <c r="I6562">
        <v>100</v>
      </c>
      <c r="J6562">
        <v>0</v>
      </c>
      <c r="K6562">
        <v>150</v>
      </c>
      <c r="L6562" t="s">
        <v>19064</v>
      </c>
      <c r="M6562" t="s">
        <v>15245</v>
      </c>
      <c r="P6562" t="s">
        <v>17002</v>
      </c>
      <c r="Q6562" t="s">
        <v>17296</v>
      </c>
      <c r="T6562" t="s">
        <v>17297</v>
      </c>
      <c r="U6562" t="s">
        <v>15317</v>
      </c>
    </row>
    <row r="6563" spans="1:21" x14ac:dyDescent="0.25">
      <c r="A6563">
        <v>2012</v>
      </c>
      <c r="B6563">
        <v>38</v>
      </c>
      <c r="C6563" t="s">
        <v>27</v>
      </c>
      <c r="D6563" t="s">
        <v>2209</v>
      </c>
      <c r="E6563" t="s">
        <v>4212</v>
      </c>
      <c r="F6563" t="s">
        <v>8686</v>
      </c>
      <c r="G6563" t="s">
        <v>12988</v>
      </c>
      <c r="H6563" t="s">
        <v>14483</v>
      </c>
      <c r="I6563">
        <v>1722</v>
      </c>
      <c r="J6563">
        <v>0</v>
      </c>
      <c r="K6563">
        <v>1511.8053627300001</v>
      </c>
      <c r="U6563" t="s">
        <v>15316</v>
      </c>
    </row>
    <row r="6564" spans="1:21" x14ac:dyDescent="0.25">
      <c r="A6564">
        <v>2012</v>
      </c>
      <c r="B6564">
        <v>38</v>
      </c>
      <c r="C6564" t="s">
        <v>20</v>
      </c>
      <c r="D6564" t="s">
        <v>1505</v>
      </c>
      <c r="E6564" t="s">
        <v>4606</v>
      </c>
      <c r="F6564" t="s">
        <v>8687</v>
      </c>
      <c r="G6564" t="s">
        <v>11154</v>
      </c>
      <c r="H6564" t="s">
        <v>14484</v>
      </c>
      <c r="I6564">
        <v>100.120983</v>
      </c>
      <c r="J6564">
        <v>0</v>
      </c>
      <c r="K6564">
        <v>213.11374832000001</v>
      </c>
      <c r="P6564" t="s">
        <v>15343</v>
      </c>
      <c r="Q6564" t="s">
        <v>15252</v>
      </c>
      <c r="R6564" t="s">
        <v>15434</v>
      </c>
      <c r="S6564" t="s">
        <v>15245</v>
      </c>
      <c r="T6564" t="s">
        <v>16832</v>
      </c>
      <c r="U6564" t="s">
        <v>15317</v>
      </c>
    </row>
    <row r="6565" spans="1:21" x14ac:dyDescent="0.25">
      <c r="A6565">
        <v>2012</v>
      </c>
      <c r="B6565">
        <v>38</v>
      </c>
      <c r="C6565" t="s">
        <v>20</v>
      </c>
      <c r="D6565" t="s">
        <v>1506</v>
      </c>
      <c r="G6565" t="s">
        <v>10937</v>
      </c>
      <c r="H6565" t="s">
        <v>14221</v>
      </c>
      <c r="I6565">
        <v>4.7</v>
      </c>
      <c r="J6565">
        <v>0</v>
      </c>
      <c r="K6565">
        <v>1.77391123</v>
      </c>
      <c r="U6565" t="s">
        <v>15316</v>
      </c>
    </row>
    <row r="6566" spans="1:21" x14ac:dyDescent="0.25">
      <c r="A6566">
        <v>2012</v>
      </c>
      <c r="B6566">
        <v>38</v>
      </c>
      <c r="C6566" t="s">
        <v>22</v>
      </c>
      <c r="D6566" t="s">
        <v>1507</v>
      </c>
      <c r="G6566" t="s">
        <v>10941</v>
      </c>
      <c r="H6566" t="s">
        <v>14221</v>
      </c>
      <c r="I6566">
        <v>462.151231</v>
      </c>
      <c r="J6566">
        <v>0</v>
      </c>
      <c r="K6566">
        <v>356.50741561000001</v>
      </c>
      <c r="U6566" t="s">
        <v>15316</v>
      </c>
    </row>
    <row r="6567" spans="1:21" x14ac:dyDescent="0.25">
      <c r="A6567">
        <v>2012</v>
      </c>
      <c r="B6567">
        <v>38</v>
      </c>
      <c r="C6567" t="s">
        <v>23</v>
      </c>
      <c r="D6567" t="s">
        <v>1508</v>
      </c>
      <c r="G6567" t="s">
        <v>10942</v>
      </c>
      <c r="H6567" t="s">
        <v>14222</v>
      </c>
      <c r="I6567">
        <v>59.743453000000002</v>
      </c>
      <c r="J6567">
        <v>0</v>
      </c>
      <c r="K6567">
        <v>60.202373459999997</v>
      </c>
      <c r="U6567" t="s">
        <v>15316</v>
      </c>
    </row>
    <row r="6568" spans="1:21" x14ac:dyDescent="0.25">
      <c r="A6568">
        <v>2012</v>
      </c>
      <c r="B6568">
        <v>38</v>
      </c>
      <c r="C6568" t="s">
        <v>24</v>
      </c>
      <c r="D6568" t="s">
        <v>1509</v>
      </c>
      <c r="E6568" t="s">
        <v>4607</v>
      </c>
      <c r="F6568" t="s">
        <v>8688</v>
      </c>
      <c r="G6568" t="s">
        <v>12299</v>
      </c>
      <c r="H6568" t="s">
        <v>14486</v>
      </c>
      <c r="I6568">
        <v>450.77959399999997</v>
      </c>
      <c r="J6568">
        <v>0</v>
      </c>
      <c r="K6568">
        <v>404.38793515000032</v>
      </c>
      <c r="U6568" t="s">
        <v>15316</v>
      </c>
    </row>
    <row r="6569" spans="1:21" x14ac:dyDescent="0.25">
      <c r="A6569">
        <v>2012</v>
      </c>
      <c r="B6569">
        <v>38</v>
      </c>
      <c r="C6569" t="s">
        <v>21</v>
      </c>
      <c r="D6569" t="s">
        <v>2579</v>
      </c>
      <c r="G6569" t="s">
        <v>13581</v>
      </c>
      <c r="H6569" t="s">
        <v>14482</v>
      </c>
      <c r="I6569">
        <v>3000</v>
      </c>
      <c r="J6569">
        <v>0</v>
      </c>
      <c r="K6569">
        <v>0</v>
      </c>
      <c r="R6569" t="s">
        <v>15434</v>
      </c>
      <c r="S6569" t="s">
        <v>15245</v>
      </c>
      <c r="T6569" t="s">
        <v>15307</v>
      </c>
      <c r="U6569" t="s">
        <v>15317</v>
      </c>
    </row>
    <row r="6570" spans="1:21" x14ac:dyDescent="0.25">
      <c r="A6570">
        <v>2012</v>
      </c>
      <c r="B6570">
        <v>38</v>
      </c>
      <c r="C6570" t="s">
        <v>29</v>
      </c>
      <c r="D6570" t="s">
        <v>1510</v>
      </c>
      <c r="E6570" t="s">
        <v>4214</v>
      </c>
      <c r="F6570" t="s">
        <v>7847</v>
      </c>
      <c r="G6570" t="s">
        <v>13181</v>
      </c>
      <c r="H6570" t="s">
        <v>14487</v>
      </c>
      <c r="I6570">
        <v>5869.5</v>
      </c>
      <c r="J6570">
        <v>0</v>
      </c>
      <c r="K6570">
        <v>5575.202365189999</v>
      </c>
      <c r="L6570" t="s">
        <v>18595</v>
      </c>
      <c r="M6570" t="s">
        <v>15246</v>
      </c>
      <c r="N6570" t="s">
        <v>18596</v>
      </c>
      <c r="O6570" t="s">
        <v>15246</v>
      </c>
      <c r="P6570" t="s">
        <v>18021</v>
      </c>
      <c r="Q6570" t="s">
        <v>17617</v>
      </c>
      <c r="T6570" t="s">
        <v>17619</v>
      </c>
      <c r="U6570" t="s">
        <v>15317</v>
      </c>
    </row>
    <row r="6571" spans="1:21" x14ac:dyDescent="0.25">
      <c r="A6571">
        <v>2012</v>
      </c>
      <c r="B6571">
        <v>38</v>
      </c>
      <c r="C6571" t="s">
        <v>29</v>
      </c>
      <c r="D6571" t="s">
        <v>1511</v>
      </c>
      <c r="E6571" t="s">
        <v>4608</v>
      </c>
      <c r="F6571" t="s">
        <v>8689</v>
      </c>
      <c r="G6571" t="s">
        <v>12301</v>
      </c>
      <c r="H6571" t="s">
        <v>14488</v>
      </c>
      <c r="I6571">
        <v>2890</v>
      </c>
      <c r="J6571">
        <v>0</v>
      </c>
      <c r="K6571">
        <v>2802.374934890001</v>
      </c>
      <c r="T6571" s="124" t="s">
        <v>17120</v>
      </c>
      <c r="U6571" s="124" t="s">
        <v>15317</v>
      </c>
    </row>
    <row r="6572" spans="1:21" x14ac:dyDescent="0.25">
      <c r="A6572">
        <v>2012</v>
      </c>
      <c r="B6572">
        <v>38</v>
      </c>
      <c r="C6572" t="s">
        <v>29</v>
      </c>
      <c r="D6572" t="s">
        <v>1512</v>
      </c>
      <c r="E6572" t="s">
        <v>4609</v>
      </c>
      <c r="F6572" t="s">
        <v>8690</v>
      </c>
      <c r="G6572" t="s">
        <v>12990</v>
      </c>
      <c r="H6572" t="s">
        <v>14483</v>
      </c>
      <c r="I6572">
        <v>400</v>
      </c>
      <c r="J6572">
        <v>0</v>
      </c>
      <c r="K6572">
        <v>415</v>
      </c>
      <c r="L6572" t="s">
        <v>15434</v>
      </c>
      <c r="M6572" t="s">
        <v>15245</v>
      </c>
      <c r="N6572" t="s">
        <v>15434</v>
      </c>
      <c r="O6572" t="s">
        <v>15245</v>
      </c>
      <c r="T6572" t="s">
        <v>15307</v>
      </c>
      <c r="U6572" t="s">
        <v>15317</v>
      </c>
    </row>
    <row r="6573" spans="1:21" x14ac:dyDescent="0.25">
      <c r="A6573">
        <v>2012</v>
      </c>
      <c r="B6573">
        <v>38</v>
      </c>
      <c r="C6573" t="s">
        <v>29</v>
      </c>
      <c r="D6573" t="s">
        <v>2210</v>
      </c>
      <c r="E6573" t="s">
        <v>4605</v>
      </c>
      <c r="F6573" t="s">
        <v>7850</v>
      </c>
      <c r="G6573" t="s">
        <v>12991</v>
      </c>
      <c r="H6573" t="s">
        <v>14483</v>
      </c>
      <c r="I6573">
        <v>310</v>
      </c>
      <c r="J6573">
        <v>0</v>
      </c>
      <c r="K6573">
        <v>452.82</v>
      </c>
      <c r="L6573" t="s">
        <v>19064</v>
      </c>
      <c r="M6573" t="s">
        <v>15245</v>
      </c>
      <c r="T6573" t="s">
        <v>15307</v>
      </c>
      <c r="U6573" t="s">
        <v>15317</v>
      </c>
    </row>
    <row r="6574" spans="1:21" x14ac:dyDescent="0.25">
      <c r="A6574">
        <v>2012</v>
      </c>
      <c r="B6574">
        <v>38</v>
      </c>
      <c r="C6574" t="s">
        <v>29</v>
      </c>
      <c r="D6574" t="s">
        <v>2460</v>
      </c>
      <c r="E6574" t="s">
        <v>4215</v>
      </c>
      <c r="F6574" t="s">
        <v>8263</v>
      </c>
      <c r="G6574" t="s">
        <v>13374</v>
      </c>
      <c r="H6574" t="s">
        <v>14483</v>
      </c>
      <c r="I6574">
        <v>200</v>
      </c>
      <c r="J6574">
        <v>0</v>
      </c>
      <c r="K6574">
        <v>496.85550820999998</v>
      </c>
      <c r="L6574" t="s">
        <v>15434</v>
      </c>
      <c r="M6574" t="s">
        <v>15245</v>
      </c>
      <c r="T6574" t="s">
        <v>15307</v>
      </c>
      <c r="U6574" t="s">
        <v>15317</v>
      </c>
    </row>
    <row r="6575" spans="1:21" x14ac:dyDescent="0.25">
      <c r="A6575">
        <v>2012</v>
      </c>
      <c r="B6575">
        <v>38</v>
      </c>
      <c r="C6575" t="s">
        <v>30</v>
      </c>
      <c r="D6575" t="s">
        <v>1517</v>
      </c>
      <c r="E6575" t="s">
        <v>3510</v>
      </c>
      <c r="F6575" t="s">
        <v>7529</v>
      </c>
      <c r="G6575" t="s">
        <v>12992</v>
      </c>
      <c r="H6575" t="s">
        <v>14489</v>
      </c>
      <c r="I6575">
        <v>128.05141</v>
      </c>
      <c r="J6575">
        <v>0</v>
      </c>
      <c r="K6575">
        <v>131.90999840000001</v>
      </c>
      <c r="L6575" t="s">
        <v>15434</v>
      </c>
      <c r="M6575" t="s">
        <v>15245</v>
      </c>
      <c r="T6575" t="s">
        <v>15307</v>
      </c>
      <c r="U6575" t="s">
        <v>15317</v>
      </c>
    </row>
    <row r="6576" spans="1:21" x14ac:dyDescent="0.25">
      <c r="A6576">
        <v>2012</v>
      </c>
      <c r="B6576">
        <v>38</v>
      </c>
      <c r="C6576" t="s">
        <v>30</v>
      </c>
      <c r="D6576" t="s">
        <v>2211</v>
      </c>
      <c r="E6576" t="s">
        <v>4610</v>
      </c>
      <c r="F6576" t="s">
        <v>8691</v>
      </c>
      <c r="G6576" t="s">
        <v>12993</v>
      </c>
      <c r="H6576" t="s">
        <v>14614</v>
      </c>
      <c r="I6576">
        <v>277</v>
      </c>
      <c r="J6576">
        <v>0</v>
      </c>
      <c r="K6576">
        <v>253.63630549000001</v>
      </c>
      <c r="L6576" t="s">
        <v>17371</v>
      </c>
      <c r="M6576" t="s">
        <v>15246</v>
      </c>
      <c r="N6576" t="s">
        <v>15253</v>
      </c>
      <c r="O6576" t="s">
        <v>15246</v>
      </c>
      <c r="T6576" t="s">
        <v>15304</v>
      </c>
      <c r="U6576" t="s">
        <v>15317</v>
      </c>
    </row>
    <row r="6577" spans="1:21" x14ac:dyDescent="0.25">
      <c r="A6577">
        <v>2012</v>
      </c>
      <c r="B6577">
        <v>38</v>
      </c>
      <c r="C6577" t="s">
        <v>30</v>
      </c>
      <c r="D6577" t="s">
        <v>2212</v>
      </c>
      <c r="E6577" t="s">
        <v>4216</v>
      </c>
      <c r="F6577" t="s">
        <v>8265</v>
      </c>
      <c r="G6577" t="s">
        <v>13375</v>
      </c>
      <c r="H6577" t="s">
        <v>14483</v>
      </c>
      <c r="I6577">
        <v>2000</v>
      </c>
      <c r="J6577">
        <v>0</v>
      </c>
      <c r="K6577">
        <v>1911.31059291</v>
      </c>
      <c r="L6577" t="s">
        <v>15434</v>
      </c>
      <c r="M6577" t="s">
        <v>15245</v>
      </c>
      <c r="N6577" t="s">
        <v>15434</v>
      </c>
      <c r="O6577" t="s">
        <v>15245</v>
      </c>
      <c r="T6577" t="s">
        <v>15307</v>
      </c>
      <c r="U6577" t="s">
        <v>15317</v>
      </c>
    </row>
    <row r="6578" spans="1:21" x14ac:dyDescent="0.25">
      <c r="A6578">
        <v>2012</v>
      </c>
      <c r="B6578">
        <v>40</v>
      </c>
      <c r="C6578" t="s">
        <v>22</v>
      </c>
      <c r="D6578" t="s">
        <v>1519</v>
      </c>
      <c r="G6578" t="s">
        <v>10941</v>
      </c>
      <c r="H6578" t="s">
        <v>14490</v>
      </c>
      <c r="I6578">
        <v>342.06593600000002</v>
      </c>
      <c r="J6578">
        <v>0</v>
      </c>
      <c r="K6578">
        <v>310.97633999999999</v>
      </c>
      <c r="U6578" t="s">
        <v>15316</v>
      </c>
    </row>
    <row r="6579" spans="1:21" x14ac:dyDescent="0.25">
      <c r="A6579">
        <v>2012</v>
      </c>
      <c r="B6579">
        <v>40</v>
      </c>
      <c r="C6579" t="s">
        <v>23</v>
      </c>
      <c r="D6579" t="s">
        <v>1520</v>
      </c>
      <c r="G6579" t="s">
        <v>12308</v>
      </c>
      <c r="H6579" t="s">
        <v>14490</v>
      </c>
      <c r="I6579">
        <v>59.874507000000001</v>
      </c>
      <c r="J6579">
        <v>0</v>
      </c>
      <c r="K6579">
        <v>59.032905</v>
      </c>
      <c r="U6579" t="s">
        <v>15316</v>
      </c>
    </row>
    <row r="6580" spans="1:21" x14ac:dyDescent="0.25">
      <c r="A6580">
        <v>2012</v>
      </c>
      <c r="B6580">
        <v>40</v>
      </c>
      <c r="C6580" t="s">
        <v>24</v>
      </c>
      <c r="D6580" t="s">
        <v>1521</v>
      </c>
      <c r="G6580" t="s">
        <v>12309</v>
      </c>
      <c r="H6580" t="s">
        <v>14490</v>
      </c>
      <c r="I6580">
        <v>182.83347599999999</v>
      </c>
      <c r="J6580">
        <v>0</v>
      </c>
      <c r="K6580">
        <v>203.25872000000001</v>
      </c>
      <c r="U6580" t="s">
        <v>15316</v>
      </c>
    </row>
    <row r="6581" spans="1:21" x14ac:dyDescent="0.25">
      <c r="A6581">
        <v>2012</v>
      </c>
      <c r="B6581">
        <v>40</v>
      </c>
      <c r="C6581" t="s">
        <v>24</v>
      </c>
      <c r="D6581" t="s">
        <v>1522</v>
      </c>
      <c r="G6581" t="s">
        <v>12310</v>
      </c>
      <c r="H6581" t="s">
        <v>14490</v>
      </c>
      <c r="I6581">
        <v>4289.8260810000002</v>
      </c>
      <c r="J6581">
        <v>0</v>
      </c>
      <c r="K6581">
        <v>4599.8344129999996</v>
      </c>
      <c r="U6581" t="s">
        <v>15316</v>
      </c>
    </row>
    <row r="6582" spans="1:21" x14ac:dyDescent="0.25">
      <c r="A6582">
        <v>2012</v>
      </c>
      <c r="B6582">
        <v>40</v>
      </c>
      <c r="C6582" t="s">
        <v>24</v>
      </c>
      <c r="D6582" t="s">
        <v>2580</v>
      </c>
      <c r="G6582" t="s">
        <v>13582</v>
      </c>
      <c r="H6582" t="s">
        <v>14490</v>
      </c>
      <c r="I6582">
        <v>57</v>
      </c>
      <c r="J6582">
        <v>0</v>
      </c>
      <c r="K6582">
        <v>55.296064000000001</v>
      </c>
      <c r="U6582" t="s">
        <v>15316</v>
      </c>
    </row>
    <row r="6583" spans="1:21" x14ac:dyDescent="0.25">
      <c r="A6583">
        <v>2012</v>
      </c>
      <c r="B6583">
        <v>50</v>
      </c>
      <c r="C6583" t="s">
        <v>25</v>
      </c>
      <c r="D6583" t="s">
        <v>1527</v>
      </c>
      <c r="E6583" t="s">
        <v>4611</v>
      </c>
      <c r="F6583" t="s">
        <v>8266</v>
      </c>
      <c r="G6583" t="s">
        <v>12999</v>
      </c>
      <c r="H6583" t="s">
        <v>14615</v>
      </c>
      <c r="I6583">
        <v>3251.8245503117059</v>
      </c>
      <c r="J6583">
        <v>0</v>
      </c>
      <c r="K6583">
        <v>2343.138468644765</v>
      </c>
      <c r="L6583" t="s">
        <v>18841</v>
      </c>
      <c r="M6583" t="s">
        <v>16846</v>
      </c>
      <c r="N6583" t="s">
        <v>18842</v>
      </c>
      <c r="O6583" t="s">
        <v>16846</v>
      </c>
      <c r="P6583" t="s">
        <v>17778</v>
      </c>
      <c r="Q6583" t="s">
        <v>16846</v>
      </c>
      <c r="R6583" t="s">
        <v>17236</v>
      </c>
      <c r="S6583" t="s">
        <v>16846</v>
      </c>
      <c r="T6583" t="s">
        <v>16847</v>
      </c>
      <c r="U6583" t="s">
        <v>15317</v>
      </c>
    </row>
    <row r="6584" spans="1:21" x14ac:dyDescent="0.25">
      <c r="A6584">
        <v>2012</v>
      </c>
      <c r="B6584">
        <v>50</v>
      </c>
      <c r="C6584" t="s">
        <v>25</v>
      </c>
      <c r="D6584" t="s">
        <v>1528</v>
      </c>
      <c r="E6584" t="s">
        <v>4612</v>
      </c>
      <c r="F6584" t="s">
        <v>8692</v>
      </c>
      <c r="G6584" t="s">
        <v>12313</v>
      </c>
      <c r="H6584" t="s">
        <v>14817</v>
      </c>
      <c r="I6584">
        <v>137385.98804383501</v>
      </c>
      <c r="J6584">
        <v>0</v>
      </c>
      <c r="K6584">
        <v>138732.04787481989</v>
      </c>
      <c r="L6584" t="s">
        <v>18841</v>
      </c>
      <c r="M6584" t="s">
        <v>16846</v>
      </c>
      <c r="N6584" t="s">
        <v>19065</v>
      </c>
      <c r="O6584" t="s">
        <v>16846</v>
      </c>
      <c r="R6584" t="s">
        <v>18025</v>
      </c>
      <c r="S6584" t="s">
        <v>16846</v>
      </c>
      <c r="T6584" t="s">
        <v>16847</v>
      </c>
      <c r="U6584" t="s">
        <v>15317</v>
      </c>
    </row>
    <row r="6585" spans="1:21" x14ac:dyDescent="0.25">
      <c r="A6585">
        <v>2012</v>
      </c>
      <c r="B6585">
        <v>50</v>
      </c>
      <c r="C6585" t="s">
        <v>25</v>
      </c>
      <c r="D6585" t="s">
        <v>1529</v>
      </c>
      <c r="E6585" t="s">
        <v>4613</v>
      </c>
      <c r="F6585" t="s">
        <v>8693</v>
      </c>
      <c r="G6585" t="s">
        <v>12314</v>
      </c>
      <c r="H6585" t="s">
        <v>14817</v>
      </c>
      <c r="I6585">
        <v>828.49555405445096</v>
      </c>
      <c r="J6585">
        <v>0</v>
      </c>
      <c r="K6585">
        <v>808.40012299590489</v>
      </c>
      <c r="L6585" t="s">
        <v>18841</v>
      </c>
      <c r="M6585" t="s">
        <v>16846</v>
      </c>
      <c r="N6585" t="s">
        <v>19066</v>
      </c>
      <c r="O6585" t="s">
        <v>17372</v>
      </c>
      <c r="P6585" t="s">
        <v>17778</v>
      </c>
      <c r="Q6585" t="s">
        <v>16846</v>
      </c>
      <c r="R6585" t="s">
        <v>18025</v>
      </c>
      <c r="S6585" t="s">
        <v>16846</v>
      </c>
      <c r="T6585" t="s">
        <v>17325</v>
      </c>
      <c r="U6585" t="s">
        <v>15317</v>
      </c>
    </row>
    <row r="6586" spans="1:21" x14ac:dyDescent="0.25">
      <c r="A6586">
        <v>2012</v>
      </c>
      <c r="B6586">
        <v>50</v>
      </c>
      <c r="C6586" t="s">
        <v>25</v>
      </c>
      <c r="D6586" t="s">
        <v>1530</v>
      </c>
      <c r="E6586" t="s">
        <v>3811</v>
      </c>
      <c r="F6586" t="s">
        <v>8269</v>
      </c>
      <c r="G6586" t="s">
        <v>13000</v>
      </c>
      <c r="H6586" t="s">
        <v>14817</v>
      </c>
      <c r="I6586">
        <v>495.05241813092039</v>
      </c>
      <c r="J6586">
        <v>0</v>
      </c>
      <c r="K6586">
        <v>370.04007185018162</v>
      </c>
      <c r="L6586" t="s">
        <v>17761</v>
      </c>
      <c r="M6586" t="s">
        <v>16846</v>
      </c>
      <c r="N6586" t="s">
        <v>18846</v>
      </c>
      <c r="O6586" t="s">
        <v>16846</v>
      </c>
      <c r="P6586" t="s">
        <v>17761</v>
      </c>
      <c r="Q6586" t="s">
        <v>16846</v>
      </c>
      <c r="R6586" t="s">
        <v>18025</v>
      </c>
      <c r="S6586" t="s">
        <v>16846</v>
      </c>
      <c r="T6586" t="s">
        <v>16847</v>
      </c>
      <c r="U6586" t="s">
        <v>15317</v>
      </c>
    </row>
    <row r="6587" spans="1:21" x14ac:dyDescent="0.25">
      <c r="A6587">
        <v>2012</v>
      </c>
      <c r="B6587">
        <v>50</v>
      </c>
      <c r="C6587" t="s">
        <v>25</v>
      </c>
      <c r="D6587" t="s">
        <v>1532</v>
      </c>
      <c r="E6587" t="s">
        <v>4220</v>
      </c>
      <c r="F6587" t="s">
        <v>8694</v>
      </c>
      <c r="G6587" t="s">
        <v>13001</v>
      </c>
      <c r="H6587" t="s">
        <v>14617</v>
      </c>
      <c r="I6587">
        <v>5339.7501653690797</v>
      </c>
      <c r="J6587">
        <v>0</v>
      </c>
      <c r="K6587">
        <v>5117.5926028808863</v>
      </c>
      <c r="L6587" t="s">
        <v>17245</v>
      </c>
      <c r="M6587" t="s">
        <v>17486</v>
      </c>
      <c r="T6587" t="s">
        <v>17487</v>
      </c>
      <c r="U6587" t="s">
        <v>15317</v>
      </c>
    </row>
    <row r="6588" spans="1:21" x14ac:dyDescent="0.25">
      <c r="A6588">
        <v>2012</v>
      </c>
      <c r="B6588">
        <v>50</v>
      </c>
      <c r="C6588" t="s">
        <v>25</v>
      </c>
      <c r="D6588" t="s">
        <v>1533</v>
      </c>
      <c r="E6588" t="s">
        <v>4221</v>
      </c>
      <c r="F6588" t="s">
        <v>8695</v>
      </c>
      <c r="G6588" t="s">
        <v>12317</v>
      </c>
      <c r="H6588" t="s">
        <v>14818</v>
      </c>
      <c r="I6588">
        <v>8160.6230192898101</v>
      </c>
      <c r="J6588">
        <v>0</v>
      </c>
      <c r="K6588">
        <v>8074.2879576426994</v>
      </c>
      <c r="L6588" t="s">
        <v>18847</v>
      </c>
      <c r="M6588" t="s">
        <v>18335</v>
      </c>
      <c r="N6588" t="s">
        <v>18026</v>
      </c>
      <c r="O6588" t="s">
        <v>17746</v>
      </c>
      <c r="P6588" t="s">
        <v>18027</v>
      </c>
      <c r="Q6588" t="s">
        <v>17746</v>
      </c>
      <c r="R6588" t="s">
        <v>18027</v>
      </c>
      <c r="S6588" t="s">
        <v>17746</v>
      </c>
      <c r="T6588" t="s">
        <v>17812</v>
      </c>
      <c r="U6588" t="s">
        <v>15317</v>
      </c>
    </row>
    <row r="6589" spans="1:21" x14ac:dyDescent="0.25">
      <c r="A6589">
        <v>2012</v>
      </c>
      <c r="B6589">
        <v>50</v>
      </c>
      <c r="C6589" t="s">
        <v>25</v>
      </c>
      <c r="D6589" t="s">
        <v>2219</v>
      </c>
      <c r="E6589" t="s">
        <v>4614</v>
      </c>
      <c r="F6589" t="s">
        <v>7540</v>
      </c>
      <c r="G6589" t="s">
        <v>13003</v>
      </c>
      <c r="H6589" t="s">
        <v>14615</v>
      </c>
      <c r="I6589">
        <v>649.64028224268338</v>
      </c>
      <c r="J6589">
        <v>0</v>
      </c>
      <c r="K6589">
        <v>450.267793734375</v>
      </c>
      <c r="L6589" t="s">
        <v>19067</v>
      </c>
      <c r="M6589" t="s">
        <v>16846</v>
      </c>
      <c r="N6589" t="s">
        <v>18361</v>
      </c>
      <c r="O6589" t="s">
        <v>16846</v>
      </c>
      <c r="P6589" t="s">
        <v>17778</v>
      </c>
      <c r="Q6589" t="s">
        <v>16846</v>
      </c>
      <c r="R6589" t="s">
        <v>17236</v>
      </c>
      <c r="S6589" t="s">
        <v>16846</v>
      </c>
      <c r="T6589" t="s">
        <v>16847</v>
      </c>
      <c r="U6589" t="s">
        <v>15317</v>
      </c>
    </row>
    <row r="6590" spans="1:21" x14ac:dyDescent="0.25">
      <c r="A6590">
        <v>2012</v>
      </c>
      <c r="B6590">
        <v>50</v>
      </c>
      <c r="C6590" t="s">
        <v>25</v>
      </c>
      <c r="D6590" t="s">
        <v>2220</v>
      </c>
      <c r="E6590" t="s">
        <v>4223</v>
      </c>
      <c r="F6590" t="s">
        <v>8272</v>
      </c>
      <c r="G6590" t="s">
        <v>13004</v>
      </c>
      <c r="H6590" t="s">
        <v>13004</v>
      </c>
      <c r="I6590">
        <v>746.24121824866484</v>
      </c>
      <c r="J6590">
        <v>0</v>
      </c>
      <c r="K6590">
        <v>709.32688129019266</v>
      </c>
      <c r="L6590" t="s">
        <v>18849</v>
      </c>
      <c r="M6590" t="s">
        <v>18394</v>
      </c>
      <c r="N6590" t="s">
        <v>17354</v>
      </c>
      <c r="O6590" t="s">
        <v>15239</v>
      </c>
      <c r="P6590" t="s">
        <v>15333</v>
      </c>
      <c r="Q6590" t="s">
        <v>15239</v>
      </c>
      <c r="R6590" t="s">
        <v>15333</v>
      </c>
      <c r="S6590" t="s">
        <v>15239</v>
      </c>
      <c r="T6590" t="s">
        <v>18395</v>
      </c>
      <c r="U6590" t="s">
        <v>15317</v>
      </c>
    </row>
    <row r="6591" spans="1:21" x14ac:dyDescent="0.25">
      <c r="A6591">
        <v>2012</v>
      </c>
      <c r="B6591">
        <v>50</v>
      </c>
      <c r="C6591" t="s">
        <v>25</v>
      </c>
      <c r="D6591" t="s">
        <v>2221</v>
      </c>
      <c r="E6591" t="s">
        <v>4615</v>
      </c>
      <c r="F6591" t="s">
        <v>8696</v>
      </c>
      <c r="G6591" t="s">
        <v>13583</v>
      </c>
      <c r="H6591" t="s">
        <v>13004</v>
      </c>
      <c r="I6591">
        <v>911.5337362131653</v>
      </c>
      <c r="J6591">
        <v>0</v>
      </c>
      <c r="K6591">
        <v>934.85322198749157</v>
      </c>
      <c r="L6591" t="s">
        <v>15389</v>
      </c>
      <c r="M6591" t="s">
        <v>15247</v>
      </c>
      <c r="N6591" t="s">
        <v>15389</v>
      </c>
      <c r="O6591" t="s">
        <v>15247</v>
      </c>
      <c r="P6591" t="s">
        <v>15389</v>
      </c>
      <c r="Q6591" t="s">
        <v>15247</v>
      </c>
      <c r="R6591" t="s">
        <v>15333</v>
      </c>
      <c r="S6591" t="s">
        <v>15239</v>
      </c>
      <c r="T6591" t="s">
        <v>17487</v>
      </c>
      <c r="U6591" t="s">
        <v>15317</v>
      </c>
    </row>
    <row r="6592" spans="1:21" x14ac:dyDescent="0.25">
      <c r="A6592">
        <v>2012</v>
      </c>
      <c r="B6592">
        <v>50</v>
      </c>
      <c r="C6592" t="s">
        <v>32</v>
      </c>
      <c r="D6592" t="s">
        <v>1534</v>
      </c>
      <c r="E6592" t="s">
        <v>4616</v>
      </c>
      <c r="F6592" t="s">
        <v>8274</v>
      </c>
      <c r="G6592" t="s">
        <v>13584</v>
      </c>
      <c r="H6592" t="s">
        <v>14620</v>
      </c>
      <c r="I6592">
        <v>122242.698464</v>
      </c>
      <c r="J6592">
        <v>0</v>
      </c>
      <c r="K6592">
        <v>130299.72934400001</v>
      </c>
      <c r="L6592" t="s">
        <v>17355</v>
      </c>
      <c r="M6592" t="s">
        <v>15239</v>
      </c>
      <c r="N6592" t="s">
        <v>15342</v>
      </c>
      <c r="O6592" t="s">
        <v>15239</v>
      </c>
      <c r="P6592" t="s">
        <v>15342</v>
      </c>
      <c r="Q6592" t="s">
        <v>15239</v>
      </c>
      <c r="R6592" t="s">
        <v>17004</v>
      </c>
      <c r="S6592" t="s">
        <v>15239</v>
      </c>
      <c r="T6592" t="s">
        <v>15302</v>
      </c>
      <c r="U6592" t="s">
        <v>15317</v>
      </c>
    </row>
    <row r="6593" spans="1:21" x14ac:dyDescent="0.25">
      <c r="A6593">
        <v>2012</v>
      </c>
      <c r="B6593">
        <v>50</v>
      </c>
      <c r="C6593" t="s">
        <v>32</v>
      </c>
      <c r="D6593" t="s">
        <v>1535</v>
      </c>
      <c r="E6593" t="s">
        <v>4616</v>
      </c>
      <c r="F6593" t="s">
        <v>8275</v>
      </c>
      <c r="G6593" t="s">
        <v>12319</v>
      </c>
      <c r="H6593" t="s">
        <v>14620</v>
      </c>
      <c r="I6593">
        <v>12972.719805000001</v>
      </c>
      <c r="J6593">
        <v>0</v>
      </c>
      <c r="K6593">
        <v>12920.785403906249</v>
      </c>
      <c r="L6593" t="s">
        <v>17355</v>
      </c>
      <c r="M6593" t="s">
        <v>15239</v>
      </c>
      <c r="N6593" t="s">
        <v>15342</v>
      </c>
      <c r="O6593" t="s">
        <v>15239</v>
      </c>
      <c r="R6593" t="s">
        <v>17004</v>
      </c>
      <c r="S6593" t="s">
        <v>15239</v>
      </c>
      <c r="T6593" t="s">
        <v>15302</v>
      </c>
      <c r="U6593" t="s">
        <v>15317</v>
      </c>
    </row>
    <row r="6594" spans="1:21" x14ac:dyDescent="0.25">
      <c r="A6594">
        <v>2012</v>
      </c>
      <c r="B6594">
        <v>50</v>
      </c>
      <c r="C6594" t="s">
        <v>32</v>
      </c>
      <c r="D6594" t="s">
        <v>1536</v>
      </c>
      <c r="G6594" t="s">
        <v>12320</v>
      </c>
      <c r="H6594" t="s">
        <v>14620</v>
      </c>
      <c r="I6594">
        <v>48269.999488000001</v>
      </c>
      <c r="J6594">
        <v>0</v>
      </c>
      <c r="K6594">
        <v>49874.538672000002</v>
      </c>
      <c r="P6594" t="s">
        <v>17733</v>
      </c>
      <c r="Q6594" t="s">
        <v>15239</v>
      </c>
      <c r="R6594" t="s">
        <v>17004</v>
      </c>
      <c r="S6594" t="s">
        <v>15239</v>
      </c>
      <c r="T6594" t="s">
        <v>15302</v>
      </c>
      <c r="U6594" t="s">
        <v>15317</v>
      </c>
    </row>
    <row r="6595" spans="1:21" x14ac:dyDescent="0.25">
      <c r="A6595">
        <v>2012</v>
      </c>
      <c r="B6595">
        <v>50</v>
      </c>
      <c r="C6595" t="s">
        <v>32</v>
      </c>
      <c r="D6595" t="s">
        <v>1537</v>
      </c>
      <c r="E6595" t="s">
        <v>4617</v>
      </c>
      <c r="F6595" t="s">
        <v>8276</v>
      </c>
      <c r="G6595" t="s">
        <v>13007</v>
      </c>
      <c r="H6595" t="s">
        <v>14620</v>
      </c>
      <c r="I6595">
        <v>11923.818508</v>
      </c>
      <c r="J6595">
        <v>0</v>
      </c>
      <c r="K6595">
        <v>12806.719028</v>
      </c>
      <c r="L6595" t="s">
        <v>15213</v>
      </c>
      <c r="M6595" t="s">
        <v>15239</v>
      </c>
      <c r="R6595" t="s">
        <v>17004</v>
      </c>
      <c r="S6595" t="s">
        <v>15239</v>
      </c>
      <c r="T6595" t="s">
        <v>15302</v>
      </c>
      <c r="U6595" t="s">
        <v>15317</v>
      </c>
    </row>
    <row r="6596" spans="1:21" x14ac:dyDescent="0.25">
      <c r="A6596">
        <v>2012</v>
      </c>
      <c r="B6596">
        <v>50</v>
      </c>
      <c r="C6596" t="s">
        <v>20</v>
      </c>
      <c r="D6596" t="s">
        <v>1538</v>
      </c>
      <c r="G6596" t="s">
        <v>11820</v>
      </c>
      <c r="H6596" t="s">
        <v>14817</v>
      </c>
      <c r="I6596">
        <v>5110.5804799999996</v>
      </c>
      <c r="J6596">
        <v>0</v>
      </c>
      <c r="K6596">
        <v>2731.2430079999999</v>
      </c>
      <c r="P6596" t="s">
        <v>17239</v>
      </c>
      <c r="Q6596" t="s">
        <v>17797</v>
      </c>
      <c r="R6596" t="s">
        <v>18025</v>
      </c>
      <c r="S6596" t="s">
        <v>16846</v>
      </c>
      <c r="T6596" t="s">
        <v>18031</v>
      </c>
      <c r="U6596" t="s">
        <v>15317</v>
      </c>
    </row>
    <row r="6597" spans="1:21" x14ac:dyDescent="0.25">
      <c r="A6597">
        <v>2012</v>
      </c>
      <c r="B6597">
        <v>50</v>
      </c>
      <c r="C6597" t="s">
        <v>20</v>
      </c>
      <c r="D6597" t="s">
        <v>2581</v>
      </c>
      <c r="G6597" t="s">
        <v>10937</v>
      </c>
      <c r="H6597" t="s">
        <v>14817</v>
      </c>
      <c r="I6597">
        <v>900.000001</v>
      </c>
      <c r="J6597">
        <v>0</v>
      </c>
      <c r="K6597">
        <v>830.48307199999999</v>
      </c>
      <c r="R6597" t="s">
        <v>18025</v>
      </c>
      <c r="S6597" t="s">
        <v>16846</v>
      </c>
      <c r="T6597" t="s">
        <v>16847</v>
      </c>
      <c r="U6597" t="s">
        <v>15317</v>
      </c>
    </row>
    <row r="6598" spans="1:21" x14ac:dyDescent="0.25">
      <c r="A6598">
        <v>2012</v>
      </c>
      <c r="B6598">
        <v>50</v>
      </c>
      <c r="C6598" t="s">
        <v>20</v>
      </c>
      <c r="D6598" t="s">
        <v>2345</v>
      </c>
      <c r="G6598" t="s">
        <v>13585</v>
      </c>
      <c r="H6598" t="s">
        <v>14817</v>
      </c>
      <c r="I6598">
        <v>0</v>
      </c>
      <c r="J6598">
        <v>0</v>
      </c>
      <c r="K6598">
        <v>3936.3028479999998</v>
      </c>
      <c r="R6598" t="s">
        <v>18025</v>
      </c>
      <c r="S6598" t="s">
        <v>16846</v>
      </c>
      <c r="T6598" t="s">
        <v>16847</v>
      </c>
      <c r="U6598" t="s">
        <v>15317</v>
      </c>
    </row>
    <row r="6599" spans="1:21" x14ac:dyDescent="0.25">
      <c r="A6599">
        <v>2012</v>
      </c>
      <c r="B6599">
        <v>50</v>
      </c>
      <c r="C6599" t="s">
        <v>22</v>
      </c>
      <c r="D6599" t="s">
        <v>1539</v>
      </c>
      <c r="G6599" t="s">
        <v>10941</v>
      </c>
      <c r="H6599" t="s">
        <v>14819</v>
      </c>
      <c r="I6599">
        <v>40801.576214811968</v>
      </c>
      <c r="J6599">
        <v>0</v>
      </c>
      <c r="K6599">
        <v>49183.95063429921</v>
      </c>
      <c r="R6599" t="s">
        <v>18367</v>
      </c>
      <c r="S6599" t="s">
        <v>16846</v>
      </c>
      <c r="T6599" t="s">
        <v>16847</v>
      </c>
      <c r="U6599" t="s">
        <v>15317</v>
      </c>
    </row>
    <row r="6600" spans="1:21" x14ac:dyDescent="0.25">
      <c r="A6600">
        <v>2012</v>
      </c>
      <c r="B6600">
        <v>50</v>
      </c>
      <c r="C6600" t="s">
        <v>23</v>
      </c>
      <c r="D6600" t="s">
        <v>1540</v>
      </c>
      <c r="G6600" t="s">
        <v>10942</v>
      </c>
      <c r="H6600" t="s">
        <v>14222</v>
      </c>
      <c r="I6600">
        <v>384.15647644213868</v>
      </c>
      <c r="J6600">
        <v>0</v>
      </c>
      <c r="K6600">
        <v>232.33295036575731</v>
      </c>
      <c r="U6600" t="s">
        <v>15316</v>
      </c>
    </row>
    <row r="6601" spans="1:21" x14ac:dyDescent="0.25">
      <c r="A6601">
        <v>2012</v>
      </c>
      <c r="B6601">
        <v>50</v>
      </c>
      <c r="C6601" t="s">
        <v>43</v>
      </c>
      <c r="D6601" t="s">
        <v>2582</v>
      </c>
      <c r="G6601" t="s">
        <v>13586</v>
      </c>
      <c r="H6601" t="s">
        <v>14221</v>
      </c>
      <c r="I6601">
        <v>-5881.9998720000003</v>
      </c>
      <c r="J6601">
        <v>0</v>
      </c>
      <c r="K6601">
        <v>-4798.5377280000002</v>
      </c>
      <c r="U6601" t="s">
        <v>15316</v>
      </c>
    </row>
    <row r="6602" spans="1:21" x14ac:dyDescent="0.25">
      <c r="A6602">
        <v>2012</v>
      </c>
      <c r="B6602">
        <v>51</v>
      </c>
      <c r="C6602" t="s">
        <v>25</v>
      </c>
      <c r="D6602" t="s">
        <v>1542</v>
      </c>
      <c r="E6602" t="s">
        <v>4618</v>
      </c>
      <c r="F6602" t="s">
        <v>8697</v>
      </c>
      <c r="G6602" t="s">
        <v>12323</v>
      </c>
      <c r="H6602" t="s">
        <v>14820</v>
      </c>
      <c r="I6602">
        <v>381.92997637527458</v>
      </c>
      <c r="J6602">
        <v>395.21746598052982</v>
      </c>
      <c r="K6602">
        <v>395.21746598052982</v>
      </c>
      <c r="L6602" t="s">
        <v>18748</v>
      </c>
      <c r="M6602" t="s">
        <v>16846</v>
      </c>
      <c r="N6602" t="s">
        <v>18033</v>
      </c>
      <c r="O6602" t="s">
        <v>17258</v>
      </c>
      <c r="P6602" t="s">
        <v>17771</v>
      </c>
      <c r="Q6602" t="s">
        <v>16846</v>
      </c>
      <c r="R6602" t="s">
        <v>17236</v>
      </c>
      <c r="S6602" t="s">
        <v>16846</v>
      </c>
      <c r="T6602" t="s">
        <v>17259</v>
      </c>
      <c r="U6602" t="s">
        <v>15317</v>
      </c>
    </row>
    <row r="6603" spans="1:21" x14ac:dyDescent="0.25">
      <c r="A6603">
        <v>2012</v>
      </c>
      <c r="B6603">
        <v>51</v>
      </c>
      <c r="C6603" t="s">
        <v>25</v>
      </c>
      <c r="D6603" t="s">
        <v>1543</v>
      </c>
      <c r="E6603" t="s">
        <v>4619</v>
      </c>
      <c r="F6603" t="s">
        <v>8278</v>
      </c>
      <c r="G6603" t="s">
        <v>12324</v>
      </c>
      <c r="H6603" t="s">
        <v>14820</v>
      </c>
      <c r="I6603">
        <v>167.08362487548831</v>
      </c>
      <c r="J6603">
        <v>158.41994903128051</v>
      </c>
      <c r="K6603">
        <v>158.41994903128051</v>
      </c>
      <c r="L6603" t="s">
        <v>18853</v>
      </c>
      <c r="M6603" t="s">
        <v>17204</v>
      </c>
      <c r="N6603" t="s">
        <v>18854</v>
      </c>
      <c r="O6603" t="s">
        <v>16846</v>
      </c>
      <c r="P6603" t="s">
        <v>17766</v>
      </c>
      <c r="Q6603" t="s">
        <v>16846</v>
      </c>
      <c r="R6603" t="s">
        <v>17236</v>
      </c>
      <c r="S6603" t="s">
        <v>16846</v>
      </c>
      <c r="T6603" t="s">
        <v>17232</v>
      </c>
      <c r="U6603" t="s">
        <v>15317</v>
      </c>
    </row>
    <row r="6604" spans="1:21" x14ac:dyDescent="0.25">
      <c r="A6604">
        <v>2012</v>
      </c>
      <c r="B6604">
        <v>51</v>
      </c>
      <c r="C6604" t="s">
        <v>25</v>
      </c>
      <c r="D6604" t="s">
        <v>1544</v>
      </c>
      <c r="E6604" t="s">
        <v>4620</v>
      </c>
      <c r="F6604" t="s">
        <v>8279</v>
      </c>
      <c r="G6604" t="s">
        <v>12325</v>
      </c>
      <c r="H6604" t="s">
        <v>14820</v>
      </c>
      <c r="I6604">
        <v>184.6976218903809</v>
      </c>
      <c r="J6604">
        <v>158.75872200000001</v>
      </c>
      <c r="K6604">
        <v>158.75872200000001</v>
      </c>
      <c r="L6604" t="s">
        <v>18860</v>
      </c>
      <c r="M6604" t="s">
        <v>16846</v>
      </c>
      <c r="N6604" t="s">
        <v>18855</v>
      </c>
      <c r="O6604" t="s">
        <v>16846</v>
      </c>
      <c r="P6604" t="s">
        <v>17766</v>
      </c>
      <c r="Q6604" t="s">
        <v>16846</v>
      </c>
      <c r="R6604" t="s">
        <v>17236</v>
      </c>
      <c r="S6604" t="s">
        <v>16846</v>
      </c>
      <c r="T6604" t="s">
        <v>16847</v>
      </c>
      <c r="U6604" t="s">
        <v>15317</v>
      </c>
    </row>
    <row r="6605" spans="1:21" x14ac:dyDescent="0.25">
      <c r="A6605">
        <v>2012</v>
      </c>
      <c r="B6605">
        <v>51</v>
      </c>
      <c r="C6605" t="s">
        <v>25</v>
      </c>
      <c r="D6605" t="s">
        <v>1545</v>
      </c>
      <c r="E6605" t="s">
        <v>4621</v>
      </c>
      <c r="F6605" t="s">
        <v>8280</v>
      </c>
      <c r="G6605" t="s">
        <v>12326</v>
      </c>
      <c r="H6605" t="s">
        <v>14820</v>
      </c>
      <c r="I6605">
        <v>99.237376003906249</v>
      </c>
      <c r="J6605">
        <v>83.428170031250005</v>
      </c>
      <c r="K6605">
        <v>83.428170031250005</v>
      </c>
      <c r="L6605" t="s">
        <v>18612</v>
      </c>
      <c r="M6605" t="s">
        <v>16846</v>
      </c>
      <c r="N6605" t="s">
        <v>18856</v>
      </c>
      <c r="O6605" t="s">
        <v>16846</v>
      </c>
      <c r="P6605" t="s">
        <v>17770</v>
      </c>
      <c r="Q6605" t="s">
        <v>16846</v>
      </c>
      <c r="R6605" t="s">
        <v>17236</v>
      </c>
      <c r="S6605" t="s">
        <v>16846</v>
      </c>
      <c r="T6605" t="s">
        <v>16847</v>
      </c>
      <c r="U6605" t="s">
        <v>15317</v>
      </c>
    </row>
    <row r="6606" spans="1:21" x14ac:dyDescent="0.25">
      <c r="A6606">
        <v>2012</v>
      </c>
      <c r="B6606">
        <v>51</v>
      </c>
      <c r="C6606" t="s">
        <v>25</v>
      </c>
      <c r="D6606" t="s">
        <v>1546</v>
      </c>
      <c r="E6606" t="s">
        <v>4622</v>
      </c>
      <c r="F6606" t="s">
        <v>8698</v>
      </c>
      <c r="G6606" t="s">
        <v>12327</v>
      </c>
      <c r="H6606" t="s">
        <v>14820</v>
      </c>
      <c r="I6606">
        <v>166.67244598632811</v>
      </c>
      <c r="J6606">
        <v>146.20698300000001</v>
      </c>
      <c r="K6606">
        <v>146.20698300000001</v>
      </c>
      <c r="L6606" t="s">
        <v>19068</v>
      </c>
      <c r="M6606" t="s">
        <v>17204</v>
      </c>
      <c r="N6606" t="s">
        <v>19069</v>
      </c>
      <c r="O6606" t="s">
        <v>17204</v>
      </c>
      <c r="P6606" t="s">
        <v>18037</v>
      </c>
      <c r="Q6606" t="s">
        <v>16846</v>
      </c>
      <c r="R6606" t="s">
        <v>17236</v>
      </c>
      <c r="S6606" t="s">
        <v>16846</v>
      </c>
      <c r="T6606" t="s">
        <v>17232</v>
      </c>
      <c r="U6606" t="s">
        <v>15317</v>
      </c>
    </row>
    <row r="6607" spans="1:21" x14ac:dyDescent="0.25">
      <c r="A6607">
        <v>2012</v>
      </c>
      <c r="B6607">
        <v>51</v>
      </c>
      <c r="C6607" t="s">
        <v>25</v>
      </c>
      <c r="D6607" t="s">
        <v>1547</v>
      </c>
      <c r="E6607" t="s">
        <v>4623</v>
      </c>
      <c r="F6607" t="s">
        <v>8699</v>
      </c>
      <c r="G6607" t="s">
        <v>12328</v>
      </c>
      <c r="H6607" t="s">
        <v>14820</v>
      </c>
      <c r="I6607">
        <v>110.2118022431641</v>
      </c>
      <c r="J6607">
        <v>97.730677968811037</v>
      </c>
      <c r="K6607">
        <v>97.730677968811037</v>
      </c>
      <c r="L6607" t="s">
        <v>17950</v>
      </c>
      <c r="M6607" t="s">
        <v>15242</v>
      </c>
      <c r="N6607" t="s">
        <v>15213</v>
      </c>
      <c r="O6607" t="s">
        <v>15239</v>
      </c>
      <c r="P6607" t="s">
        <v>18041</v>
      </c>
      <c r="Q6607" t="s">
        <v>17204</v>
      </c>
      <c r="R6607" t="s">
        <v>17236</v>
      </c>
      <c r="S6607" t="s">
        <v>16846</v>
      </c>
      <c r="T6607" t="s">
        <v>18042</v>
      </c>
      <c r="U6607" t="s">
        <v>15317</v>
      </c>
    </row>
    <row r="6608" spans="1:21" x14ac:dyDescent="0.25">
      <c r="A6608">
        <v>2012</v>
      </c>
      <c r="B6608">
        <v>51</v>
      </c>
      <c r="C6608" t="s">
        <v>25</v>
      </c>
      <c r="D6608" t="s">
        <v>1548</v>
      </c>
      <c r="E6608" t="s">
        <v>4624</v>
      </c>
      <c r="F6608" t="s">
        <v>8700</v>
      </c>
      <c r="G6608" t="s">
        <v>12329</v>
      </c>
      <c r="H6608" t="s">
        <v>14820</v>
      </c>
      <c r="I6608">
        <v>677.29642771820068</v>
      </c>
      <c r="J6608">
        <v>583.24153750000005</v>
      </c>
      <c r="K6608">
        <v>583.24153750000005</v>
      </c>
      <c r="L6608" t="s">
        <v>19070</v>
      </c>
      <c r="M6608" t="s">
        <v>16846</v>
      </c>
      <c r="N6608" t="s">
        <v>19071</v>
      </c>
      <c r="O6608" t="s">
        <v>16846</v>
      </c>
      <c r="R6608" t="s">
        <v>17236</v>
      </c>
      <c r="S6608" t="s">
        <v>16846</v>
      </c>
      <c r="T6608" t="s">
        <v>16847</v>
      </c>
      <c r="U6608" t="s">
        <v>15317</v>
      </c>
    </row>
    <row r="6609" spans="1:21" x14ac:dyDescent="0.25">
      <c r="A6609">
        <v>2012</v>
      </c>
      <c r="B6609">
        <v>51</v>
      </c>
      <c r="C6609" t="s">
        <v>25</v>
      </c>
      <c r="D6609" t="s">
        <v>1550</v>
      </c>
      <c r="E6609" t="s">
        <v>4625</v>
      </c>
      <c r="F6609" t="s">
        <v>8701</v>
      </c>
      <c r="G6609" t="s">
        <v>12331</v>
      </c>
      <c r="H6609" t="s">
        <v>14821</v>
      </c>
      <c r="I6609">
        <v>4711.0260228361203</v>
      </c>
      <c r="J6609">
        <v>4629.7459720350644</v>
      </c>
      <c r="K6609">
        <v>4629.7459720350644</v>
      </c>
      <c r="L6609" t="s">
        <v>18860</v>
      </c>
      <c r="M6609" t="s">
        <v>16846</v>
      </c>
      <c r="N6609" t="s">
        <v>18035</v>
      </c>
      <c r="O6609" t="s">
        <v>16846</v>
      </c>
      <c r="R6609" t="s">
        <v>17236</v>
      </c>
      <c r="S6609" t="s">
        <v>16846</v>
      </c>
      <c r="T6609" t="s">
        <v>16847</v>
      </c>
      <c r="U6609" t="s">
        <v>15317</v>
      </c>
    </row>
    <row r="6610" spans="1:21" x14ac:dyDescent="0.25">
      <c r="A6610">
        <v>2012</v>
      </c>
      <c r="B6610">
        <v>51</v>
      </c>
      <c r="C6610" t="s">
        <v>25</v>
      </c>
      <c r="D6610" t="s">
        <v>1551</v>
      </c>
      <c r="E6610" t="s">
        <v>4626</v>
      </c>
      <c r="F6610" t="s">
        <v>8283</v>
      </c>
      <c r="G6610" t="s">
        <v>12332</v>
      </c>
      <c r="H6610" t="s">
        <v>14821</v>
      </c>
      <c r="I6610">
        <v>4009.7982415313868</v>
      </c>
      <c r="J6610">
        <v>4109.5552217661134</v>
      </c>
      <c r="K6610">
        <v>4109.5552217661134</v>
      </c>
      <c r="L6610" t="s">
        <v>19072</v>
      </c>
      <c r="M6610" t="s">
        <v>16846</v>
      </c>
      <c r="N6610" t="s">
        <v>18861</v>
      </c>
      <c r="O6610" t="s">
        <v>16846</v>
      </c>
      <c r="R6610" t="s">
        <v>17236</v>
      </c>
      <c r="S6610" t="s">
        <v>16846</v>
      </c>
      <c r="T6610" t="s">
        <v>16847</v>
      </c>
      <c r="U6610" t="s">
        <v>15317</v>
      </c>
    </row>
    <row r="6611" spans="1:21" x14ac:dyDescent="0.25">
      <c r="A6611">
        <v>2012</v>
      </c>
      <c r="B6611">
        <v>51</v>
      </c>
      <c r="C6611" t="s">
        <v>25</v>
      </c>
      <c r="D6611" t="s">
        <v>1552</v>
      </c>
      <c r="E6611" t="s">
        <v>4627</v>
      </c>
      <c r="F6611" t="s">
        <v>8702</v>
      </c>
      <c r="G6611" t="s">
        <v>12333</v>
      </c>
      <c r="H6611" t="s">
        <v>14821</v>
      </c>
      <c r="I6611">
        <v>3227.1566126008452</v>
      </c>
      <c r="J6611">
        <v>3597.1470628067782</v>
      </c>
      <c r="K6611">
        <v>3597.1470628067782</v>
      </c>
      <c r="L6611" t="s">
        <v>19073</v>
      </c>
      <c r="M6611" t="s">
        <v>16846</v>
      </c>
      <c r="N6611" t="s">
        <v>19074</v>
      </c>
      <c r="O6611" t="s">
        <v>16846</v>
      </c>
      <c r="P6611" t="s">
        <v>15278</v>
      </c>
      <c r="Q6611" t="s">
        <v>15249</v>
      </c>
      <c r="R6611" t="s">
        <v>17236</v>
      </c>
      <c r="S6611" t="s">
        <v>16846</v>
      </c>
      <c r="T6611" t="s">
        <v>16847</v>
      </c>
      <c r="U6611" t="s">
        <v>15317</v>
      </c>
    </row>
    <row r="6612" spans="1:21" x14ac:dyDescent="0.25">
      <c r="A6612">
        <v>2012</v>
      </c>
      <c r="B6612">
        <v>51</v>
      </c>
      <c r="C6612" t="s">
        <v>25</v>
      </c>
      <c r="D6612" t="s">
        <v>1553</v>
      </c>
      <c r="E6612" t="s">
        <v>4628</v>
      </c>
      <c r="F6612" t="s">
        <v>8703</v>
      </c>
      <c r="G6612" t="s">
        <v>12334</v>
      </c>
      <c r="H6612" t="s">
        <v>14821</v>
      </c>
      <c r="I6612">
        <v>4194.8880609058224</v>
      </c>
      <c r="J6612">
        <v>4082.9943289125981</v>
      </c>
      <c r="K6612">
        <v>4082.9943289125981</v>
      </c>
      <c r="L6612" t="s">
        <v>19075</v>
      </c>
      <c r="M6612" t="s">
        <v>16846</v>
      </c>
      <c r="N6612" t="s">
        <v>19076</v>
      </c>
      <c r="O6612" t="s">
        <v>16846</v>
      </c>
      <c r="P6612" t="s">
        <v>15278</v>
      </c>
      <c r="Q6612" t="s">
        <v>15249</v>
      </c>
      <c r="R6612" t="s">
        <v>17236</v>
      </c>
      <c r="S6612" t="s">
        <v>16846</v>
      </c>
      <c r="T6612" t="s">
        <v>16847</v>
      </c>
      <c r="U6612" t="s">
        <v>15317</v>
      </c>
    </row>
    <row r="6613" spans="1:21" x14ac:dyDescent="0.25">
      <c r="A6613">
        <v>2012</v>
      </c>
      <c r="B6613">
        <v>51</v>
      </c>
      <c r="C6613" t="s">
        <v>25</v>
      </c>
      <c r="D6613" t="s">
        <v>1554</v>
      </c>
      <c r="E6613" t="s">
        <v>4629</v>
      </c>
      <c r="F6613" t="s">
        <v>8704</v>
      </c>
      <c r="G6613" t="s">
        <v>12335</v>
      </c>
      <c r="H6613" t="s">
        <v>14821</v>
      </c>
      <c r="I6613">
        <v>1390.16138399292</v>
      </c>
      <c r="J6613">
        <v>1267.197667010254</v>
      </c>
      <c r="K6613">
        <v>1267.197667010254</v>
      </c>
      <c r="L6613" t="s">
        <v>19077</v>
      </c>
      <c r="M6613" t="s">
        <v>16846</v>
      </c>
      <c r="N6613" t="s">
        <v>19078</v>
      </c>
      <c r="O6613" t="s">
        <v>16846</v>
      </c>
      <c r="R6613" t="s">
        <v>17236</v>
      </c>
      <c r="S6613" t="s">
        <v>16846</v>
      </c>
      <c r="T6613" t="s">
        <v>16847</v>
      </c>
      <c r="U6613" t="s">
        <v>15317</v>
      </c>
    </row>
    <row r="6614" spans="1:21" x14ac:dyDescent="0.25">
      <c r="A6614">
        <v>2012</v>
      </c>
      <c r="B6614">
        <v>51</v>
      </c>
      <c r="C6614" t="s">
        <v>25</v>
      </c>
      <c r="D6614" t="s">
        <v>1555</v>
      </c>
      <c r="E6614" t="s">
        <v>4630</v>
      </c>
      <c r="F6614" t="s">
        <v>8705</v>
      </c>
      <c r="G6614" t="s">
        <v>12336</v>
      </c>
      <c r="H6614" t="s">
        <v>14821</v>
      </c>
      <c r="I6614">
        <v>90.337609038574215</v>
      </c>
      <c r="J6614">
        <v>86.947792003906244</v>
      </c>
      <c r="K6614">
        <v>86.947792003906244</v>
      </c>
      <c r="L6614" t="s">
        <v>15350</v>
      </c>
      <c r="M6614" t="s">
        <v>15237</v>
      </c>
      <c r="N6614" t="s">
        <v>18875</v>
      </c>
      <c r="O6614" t="s">
        <v>17746</v>
      </c>
      <c r="R6614" t="s">
        <v>17236</v>
      </c>
      <c r="S6614" t="s">
        <v>16846</v>
      </c>
      <c r="T6614" t="s">
        <v>17232</v>
      </c>
      <c r="U6614" t="s">
        <v>15317</v>
      </c>
    </row>
    <row r="6615" spans="1:21" x14ac:dyDescent="0.25">
      <c r="A6615">
        <v>2012</v>
      </c>
      <c r="B6615">
        <v>51</v>
      </c>
      <c r="C6615" t="s">
        <v>25</v>
      </c>
      <c r="D6615" t="s">
        <v>2222</v>
      </c>
      <c r="E6615" t="s">
        <v>4631</v>
      </c>
      <c r="F6615" t="s">
        <v>8285</v>
      </c>
      <c r="G6615" t="s">
        <v>12351</v>
      </c>
      <c r="H6615" t="s">
        <v>14499</v>
      </c>
      <c r="I6615">
        <v>59.238723003906252</v>
      </c>
      <c r="J6615">
        <v>51.097805000000001</v>
      </c>
      <c r="K6615">
        <v>51.097805000000001</v>
      </c>
      <c r="L6615" t="s">
        <v>18865</v>
      </c>
      <c r="M6615" t="s">
        <v>16846</v>
      </c>
      <c r="N6615" t="s">
        <v>17761</v>
      </c>
      <c r="O6615" t="s">
        <v>16846</v>
      </c>
      <c r="R6615" t="s">
        <v>17547</v>
      </c>
      <c r="S6615" t="s">
        <v>16846</v>
      </c>
      <c r="T6615" t="s">
        <v>16847</v>
      </c>
      <c r="U6615" t="s">
        <v>15317</v>
      </c>
    </row>
    <row r="6616" spans="1:21" x14ac:dyDescent="0.25">
      <c r="A6616">
        <v>2012</v>
      </c>
      <c r="B6616">
        <v>51</v>
      </c>
      <c r="C6616" t="s">
        <v>25</v>
      </c>
      <c r="D6616" t="s">
        <v>2223</v>
      </c>
      <c r="E6616" t="s">
        <v>4632</v>
      </c>
      <c r="F6616" t="s">
        <v>8706</v>
      </c>
      <c r="G6616" t="s">
        <v>12352</v>
      </c>
      <c r="H6616" t="s">
        <v>14499</v>
      </c>
      <c r="I6616">
        <v>222.81178374999999</v>
      </c>
      <c r="J6616">
        <v>195.691292</v>
      </c>
      <c r="K6616">
        <v>195.691292</v>
      </c>
      <c r="L6616" t="s">
        <v>19079</v>
      </c>
      <c r="M6616" t="s">
        <v>16846</v>
      </c>
      <c r="N6616" t="s">
        <v>19080</v>
      </c>
      <c r="O6616" t="s">
        <v>18394</v>
      </c>
      <c r="P6616" t="s">
        <v>18067</v>
      </c>
      <c r="Q6616" t="s">
        <v>16846</v>
      </c>
      <c r="R6616" t="s">
        <v>17547</v>
      </c>
      <c r="S6616" t="s">
        <v>16846</v>
      </c>
      <c r="T6616" t="s">
        <v>17300</v>
      </c>
      <c r="U6616" t="s">
        <v>15317</v>
      </c>
    </row>
    <row r="6617" spans="1:21" x14ac:dyDescent="0.25">
      <c r="A6617">
        <v>2012</v>
      </c>
      <c r="B6617">
        <v>51</v>
      </c>
      <c r="C6617" t="s">
        <v>25</v>
      </c>
      <c r="D6617" t="s">
        <v>2224</v>
      </c>
      <c r="E6617" t="s">
        <v>4633</v>
      </c>
      <c r="F6617" t="s">
        <v>8287</v>
      </c>
      <c r="G6617" t="s">
        <v>13009</v>
      </c>
      <c r="H6617" t="s">
        <v>14499</v>
      </c>
      <c r="I6617">
        <v>824.78341692199706</v>
      </c>
      <c r="J6617">
        <v>824.29109149999999</v>
      </c>
      <c r="K6617">
        <v>824.29109149999999</v>
      </c>
      <c r="L6617" t="s">
        <v>18867</v>
      </c>
      <c r="M6617" t="s">
        <v>16846</v>
      </c>
      <c r="P6617" t="s">
        <v>18068</v>
      </c>
      <c r="Q6617" t="s">
        <v>16846</v>
      </c>
      <c r="R6617" t="s">
        <v>17547</v>
      </c>
      <c r="S6617" t="s">
        <v>16846</v>
      </c>
      <c r="T6617" t="s">
        <v>16847</v>
      </c>
      <c r="U6617" t="s">
        <v>15317</v>
      </c>
    </row>
    <row r="6618" spans="1:21" x14ac:dyDescent="0.25">
      <c r="A6618">
        <v>2012</v>
      </c>
      <c r="B6618">
        <v>51</v>
      </c>
      <c r="C6618" t="s">
        <v>25</v>
      </c>
      <c r="D6618" t="s">
        <v>1556</v>
      </c>
      <c r="E6618" t="s">
        <v>4634</v>
      </c>
      <c r="F6618" t="s">
        <v>7184</v>
      </c>
      <c r="G6618" t="s">
        <v>12337</v>
      </c>
      <c r="H6618" t="s">
        <v>14499</v>
      </c>
      <c r="I6618">
        <v>14397.307635999759</v>
      </c>
      <c r="J6618">
        <v>12927.592479984371</v>
      </c>
      <c r="K6618">
        <v>12927.592479984371</v>
      </c>
      <c r="L6618" t="s">
        <v>19081</v>
      </c>
      <c r="M6618" t="s">
        <v>16846</v>
      </c>
      <c r="N6618" t="s">
        <v>18051</v>
      </c>
      <c r="O6618" t="s">
        <v>16846</v>
      </c>
      <c r="P6618" t="s">
        <v>18052</v>
      </c>
      <c r="Q6618" t="s">
        <v>16846</v>
      </c>
      <c r="R6618" t="s">
        <v>17547</v>
      </c>
      <c r="S6618" t="s">
        <v>16846</v>
      </c>
      <c r="T6618" t="s">
        <v>16847</v>
      </c>
      <c r="U6618" t="s">
        <v>15317</v>
      </c>
    </row>
    <row r="6619" spans="1:21" x14ac:dyDescent="0.25">
      <c r="A6619">
        <v>2012</v>
      </c>
      <c r="B6619">
        <v>51</v>
      </c>
      <c r="C6619" t="s">
        <v>25</v>
      </c>
      <c r="D6619" t="s">
        <v>2225</v>
      </c>
      <c r="E6619" t="s">
        <v>4243</v>
      </c>
      <c r="F6619" t="s">
        <v>7870</v>
      </c>
      <c r="G6619" t="s">
        <v>12354</v>
      </c>
      <c r="H6619" t="s">
        <v>14822</v>
      </c>
      <c r="I6619">
        <v>60.627769054565427</v>
      </c>
      <c r="J6619">
        <v>51.366649996826169</v>
      </c>
      <c r="K6619">
        <v>51.366649996826169</v>
      </c>
      <c r="L6619" t="s">
        <v>18868</v>
      </c>
      <c r="M6619" t="s">
        <v>17635</v>
      </c>
      <c r="N6619" t="s">
        <v>18620</v>
      </c>
      <c r="O6619" t="s">
        <v>15239</v>
      </c>
      <c r="P6619" t="s">
        <v>15221</v>
      </c>
      <c r="Q6619" t="s">
        <v>15239</v>
      </c>
      <c r="R6619" t="s">
        <v>15335</v>
      </c>
      <c r="S6619" t="s">
        <v>15239</v>
      </c>
      <c r="T6619" t="s">
        <v>16839</v>
      </c>
      <c r="U6619" t="s">
        <v>15317</v>
      </c>
    </row>
    <row r="6620" spans="1:21" x14ac:dyDescent="0.25">
      <c r="A6620">
        <v>2012</v>
      </c>
      <c r="B6620">
        <v>51</v>
      </c>
      <c r="C6620" t="s">
        <v>25</v>
      </c>
      <c r="D6620" t="s">
        <v>2226</v>
      </c>
      <c r="E6620" t="s">
        <v>4635</v>
      </c>
      <c r="F6620" t="s">
        <v>8288</v>
      </c>
      <c r="G6620" t="s">
        <v>12355</v>
      </c>
      <c r="H6620" t="s">
        <v>14822</v>
      </c>
      <c r="I6620">
        <v>110.0350079796295</v>
      </c>
      <c r="J6620">
        <v>70.775696726074216</v>
      </c>
      <c r="K6620">
        <v>70.775696726074216</v>
      </c>
      <c r="L6620" t="s">
        <v>17356</v>
      </c>
      <c r="M6620" t="s">
        <v>17635</v>
      </c>
      <c r="N6620" t="s">
        <v>18869</v>
      </c>
      <c r="O6620" t="s">
        <v>17486</v>
      </c>
      <c r="P6620" t="s">
        <v>15215</v>
      </c>
      <c r="Q6620" t="s">
        <v>15239</v>
      </c>
      <c r="R6620" t="s">
        <v>15335</v>
      </c>
      <c r="S6620" t="s">
        <v>15239</v>
      </c>
      <c r="T6620" t="s">
        <v>18007</v>
      </c>
      <c r="U6620" t="s">
        <v>15317</v>
      </c>
    </row>
    <row r="6621" spans="1:21" x14ac:dyDescent="0.25">
      <c r="A6621">
        <v>2012</v>
      </c>
      <c r="B6621">
        <v>51</v>
      </c>
      <c r="C6621" t="s">
        <v>25</v>
      </c>
      <c r="D6621" t="s">
        <v>1557</v>
      </c>
      <c r="E6621" t="s">
        <v>4245</v>
      </c>
      <c r="F6621" t="s">
        <v>8289</v>
      </c>
      <c r="G6621" t="s">
        <v>12338</v>
      </c>
      <c r="H6621" t="s">
        <v>14822</v>
      </c>
      <c r="I6621">
        <v>15.782474990295411</v>
      </c>
      <c r="J6621">
        <v>14.941391035156251</v>
      </c>
      <c r="K6621">
        <v>14.941391035156251</v>
      </c>
      <c r="L6621" t="s">
        <v>16890</v>
      </c>
      <c r="M6621" t="s">
        <v>15246</v>
      </c>
      <c r="N6621" t="s">
        <v>15213</v>
      </c>
      <c r="O6621" t="s">
        <v>15239</v>
      </c>
      <c r="R6621" t="s">
        <v>15335</v>
      </c>
      <c r="S6621" t="s">
        <v>15239</v>
      </c>
      <c r="T6621" t="s">
        <v>16839</v>
      </c>
      <c r="U6621" t="s">
        <v>15317</v>
      </c>
    </row>
    <row r="6622" spans="1:21" x14ac:dyDescent="0.25">
      <c r="A6622">
        <v>2012</v>
      </c>
      <c r="B6622">
        <v>51</v>
      </c>
      <c r="C6622" t="s">
        <v>25</v>
      </c>
      <c r="D6622" t="s">
        <v>2227</v>
      </c>
      <c r="E6622" t="s">
        <v>4636</v>
      </c>
      <c r="F6622" t="s">
        <v>8707</v>
      </c>
      <c r="G6622" t="s">
        <v>12356</v>
      </c>
      <c r="H6622" t="s">
        <v>14822</v>
      </c>
      <c r="I6622">
        <v>29.379009132812499</v>
      </c>
      <c r="J6622">
        <v>28.750777007812498</v>
      </c>
      <c r="K6622">
        <v>28.750777007812498</v>
      </c>
      <c r="L6622" t="s">
        <v>19082</v>
      </c>
      <c r="M6622" t="s">
        <v>15239</v>
      </c>
      <c r="N6622" t="s">
        <v>19083</v>
      </c>
      <c r="O6622" t="s">
        <v>15239</v>
      </c>
      <c r="P6622" t="s">
        <v>15342</v>
      </c>
      <c r="Q6622" t="s">
        <v>15239</v>
      </c>
      <c r="R6622" t="s">
        <v>15335</v>
      </c>
      <c r="S6622" t="s">
        <v>15239</v>
      </c>
      <c r="T6622" t="s">
        <v>15302</v>
      </c>
      <c r="U6622" t="s">
        <v>15317</v>
      </c>
    </row>
    <row r="6623" spans="1:21" x14ac:dyDescent="0.25">
      <c r="A6623">
        <v>2012</v>
      </c>
      <c r="B6623">
        <v>51</v>
      </c>
      <c r="C6623" t="s">
        <v>25</v>
      </c>
      <c r="D6623" t="s">
        <v>2228</v>
      </c>
      <c r="E6623" t="s">
        <v>4247</v>
      </c>
      <c r="F6623" t="s">
        <v>8291</v>
      </c>
      <c r="G6623" t="s">
        <v>12357</v>
      </c>
      <c r="H6623" t="s">
        <v>14822</v>
      </c>
      <c r="I6623">
        <v>54.255294000854491</v>
      </c>
      <c r="J6623">
        <v>51.077448003906248</v>
      </c>
      <c r="K6623">
        <v>51.077448003906248</v>
      </c>
      <c r="L6623" t="s">
        <v>18871</v>
      </c>
      <c r="M6623" t="s">
        <v>17486</v>
      </c>
      <c r="N6623" t="s">
        <v>15213</v>
      </c>
      <c r="O6623" t="s">
        <v>15239</v>
      </c>
      <c r="R6623" t="s">
        <v>15335</v>
      </c>
      <c r="S6623" t="s">
        <v>15239</v>
      </c>
      <c r="T6623" t="s">
        <v>17487</v>
      </c>
      <c r="U6623" t="s">
        <v>15317</v>
      </c>
    </row>
    <row r="6624" spans="1:21" x14ac:dyDescent="0.25">
      <c r="A6624">
        <v>2012</v>
      </c>
      <c r="B6624">
        <v>51</v>
      </c>
      <c r="C6624" t="s">
        <v>25</v>
      </c>
      <c r="D6624" t="s">
        <v>2229</v>
      </c>
      <c r="E6624" t="s">
        <v>4637</v>
      </c>
      <c r="F6624" t="s">
        <v>8708</v>
      </c>
      <c r="G6624" t="s">
        <v>12358</v>
      </c>
      <c r="H6624" t="s">
        <v>14822</v>
      </c>
      <c r="I6624">
        <v>221.40728827920529</v>
      </c>
      <c r="J6624">
        <v>137.44796592269901</v>
      </c>
      <c r="K6624">
        <v>137.44796592269901</v>
      </c>
      <c r="L6624" t="s">
        <v>17806</v>
      </c>
      <c r="M6624" t="s">
        <v>15240</v>
      </c>
      <c r="N6624" t="s">
        <v>17806</v>
      </c>
      <c r="O6624" t="s">
        <v>15240</v>
      </c>
      <c r="P6624" t="s">
        <v>17245</v>
      </c>
      <c r="Q6624" t="s">
        <v>17486</v>
      </c>
      <c r="R6624" t="s">
        <v>15335</v>
      </c>
      <c r="S6624" t="s">
        <v>15239</v>
      </c>
      <c r="T6624" t="s">
        <v>17598</v>
      </c>
      <c r="U6624" t="s">
        <v>15317</v>
      </c>
    </row>
    <row r="6625" spans="1:21" x14ac:dyDescent="0.25">
      <c r="A6625">
        <v>2012</v>
      </c>
      <c r="B6625">
        <v>51</v>
      </c>
      <c r="C6625" t="s">
        <v>25</v>
      </c>
      <c r="D6625" t="s">
        <v>2230</v>
      </c>
      <c r="E6625" t="s">
        <v>4249</v>
      </c>
      <c r="F6625" t="s">
        <v>8709</v>
      </c>
      <c r="G6625" t="s">
        <v>12359</v>
      </c>
      <c r="H6625" t="s">
        <v>14822</v>
      </c>
      <c r="I6625">
        <v>20.589614140624999</v>
      </c>
      <c r="J6625">
        <v>21.730430999999999</v>
      </c>
      <c r="K6625">
        <v>21.730430999999999</v>
      </c>
      <c r="L6625" t="s">
        <v>16886</v>
      </c>
      <c r="M6625" t="s">
        <v>15237</v>
      </c>
      <c r="R6625" t="s">
        <v>15335</v>
      </c>
      <c r="S6625" t="s">
        <v>15239</v>
      </c>
      <c r="T6625" t="s">
        <v>16870</v>
      </c>
      <c r="U6625" t="s">
        <v>15317</v>
      </c>
    </row>
    <row r="6626" spans="1:21" x14ac:dyDescent="0.25">
      <c r="A6626">
        <v>2012</v>
      </c>
      <c r="B6626">
        <v>51</v>
      </c>
      <c r="C6626" t="s">
        <v>25</v>
      </c>
      <c r="D6626" t="s">
        <v>1558</v>
      </c>
      <c r="E6626" t="s">
        <v>4250</v>
      </c>
      <c r="F6626" t="s">
        <v>8294</v>
      </c>
      <c r="G6626" t="s">
        <v>12339</v>
      </c>
      <c r="H6626" t="s">
        <v>14822</v>
      </c>
      <c r="I6626">
        <v>133.1347600078125</v>
      </c>
      <c r="J6626">
        <v>117.06952800000001</v>
      </c>
      <c r="K6626">
        <v>117.06952800000001</v>
      </c>
      <c r="L6626" t="s">
        <v>15342</v>
      </c>
      <c r="M6626" t="s">
        <v>15239</v>
      </c>
      <c r="N6626" t="s">
        <v>18873</v>
      </c>
      <c r="O6626" t="s">
        <v>15239</v>
      </c>
      <c r="R6626" t="s">
        <v>15335</v>
      </c>
      <c r="S6626" t="s">
        <v>15239</v>
      </c>
      <c r="T6626" t="s">
        <v>15302</v>
      </c>
      <c r="U6626" t="s">
        <v>15317</v>
      </c>
    </row>
    <row r="6627" spans="1:21" x14ac:dyDescent="0.25">
      <c r="A6627">
        <v>2012</v>
      </c>
      <c r="B6627">
        <v>51</v>
      </c>
      <c r="C6627" t="s">
        <v>25</v>
      </c>
      <c r="D6627" t="s">
        <v>1559</v>
      </c>
      <c r="E6627" t="s">
        <v>4251</v>
      </c>
      <c r="F6627" t="s">
        <v>8295</v>
      </c>
      <c r="G6627" t="s">
        <v>12340</v>
      </c>
      <c r="H6627" t="s">
        <v>14822</v>
      </c>
      <c r="I6627">
        <v>1270.955441023086</v>
      </c>
      <c r="J6627">
        <v>1258.181890999756</v>
      </c>
      <c r="K6627">
        <v>1258.181890999756</v>
      </c>
      <c r="L6627" t="s">
        <v>18623</v>
      </c>
      <c r="M6627" t="s">
        <v>18624</v>
      </c>
      <c r="N6627" t="s">
        <v>18625</v>
      </c>
      <c r="O6627" t="s">
        <v>17746</v>
      </c>
      <c r="P6627" t="s">
        <v>17261</v>
      </c>
      <c r="Q6627" t="s">
        <v>15237</v>
      </c>
      <c r="R6627" t="s">
        <v>15335</v>
      </c>
      <c r="S6627" t="s">
        <v>15239</v>
      </c>
      <c r="T6627" t="s">
        <v>18059</v>
      </c>
      <c r="U6627" t="s">
        <v>15317</v>
      </c>
    </row>
    <row r="6628" spans="1:21" x14ac:dyDescent="0.25">
      <c r="A6628">
        <v>2012</v>
      </c>
      <c r="B6628">
        <v>51</v>
      </c>
      <c r="C6628" t="s">
        <v>25</v>
      </c>
      <c r="D6628" t="s">
        <v>1560</v>
      </c>
      <c r="E6628" t="s">
        <v>4252</v>
      </c>
      <c r="F6628" t="s">
        <v>8710</v>
      </c>
      <c r="G6628" t="s">
        <v>12341</v>
      </c>
      <c r="H6628" t="s">
        <v>14501</v>
      </c>
      <c r="I6628">
        <v>1052.2727978764649</v>
      </c>
      <c r="J6628">
        <v>1015.284765992188</v>
      </c>
      <c r="K6628">
        <v>1015.284765992188</v>
      </c>
      <c r="L6628" t="s">
        <v>18874</v>
      </c>
      <c r="M6628" t="s">
        <v>17263</v>
      </c>
      <c r="N6628" t="s">
        <v>15213</v>
      </c>
      <c r="O6628" t="s">
        <v>15239</v>
      </c>
      <c r="P6628" t="s">
        <v>17249</v>
      </c>
      <c r="Q6628" t="s">
        <v>15242</v>
      </c>
      <c r="R6628" t="s">
        <v>17249</v>
      </c>
      <c r="S6628" t="s">
        <v>15242</v>
      </c>
      <c r="T6628" t="s">
        <v>18064</v>
      </c>
      <c r="U6628" t="s">
        <v>15317</v>
      </c>
    </row>
    <row r="6629" spans="1:21" x14ac:dyDescent="0.25">
      <c r="A6629">
        <v>2012</v>
      </c>
      <c r="B6629">
        <v>51</v>
      </c>
      <c r="C6629" t="s">
        <v>25</v>
      </c>
      <c r="D6629" t="s">
        <v>1561</v>
      </c>
      <c r="E6629" t="s">
        <v>4638</v>
      </c>
      <c r="F6629" t="s">
        <v>8711</v>
      </c>
      <c r="G6629" t="s">
        <v>12342</v>
      </c>
      <c r="H6629" t="s">
        <v>14501</v>
      </c>
      <c r="I6629">
        <v>147.37074118853761</v>
      </c>
      <c r="J6629">
        <v>141.4488710146484</v>
      </c>
      <c r="K6629">
        <v>141.4488710146484</v>
      </c>
      <c r="L6629" t="s">
        <v>19081</v>
      </c>
      <c r="M6629" t="s">
        <v>16846</v>
      </c>
      <c r="N6629" t="s">
        <v>18051</v>
      </c>
      <c r="O6629" t="s">
        <v>16846</v>
      </c>
      <c r="P6629" t="s">
        <v>18060</v>
      </c>
      <c r="Q6629" t="s">
        <v>16846</v>
      </c>
      <c r="R6629" t="s">
        <v>17249</v>
      </c>
      <c r="S6629" t="s">
        <v>15242</v>
      </c>
      <c r="T6629" t="s">
        <v>16884</v>
      </c>
      <c r="U6629" t="s">
        <v>15317</v>
      </c>
    </row>
    <row r="6630" spans="1:21" x14ac:dyDescent="0.25">
      <c r="A6630">
        <v>2012</v>
      </c>
      <c r="B6630">
        <v>51</v>
      </c>
      <c r="C6630" t="s">
        <v>25</v>
      </c>
      <c r="D6630" t="s">
        <v>1562</v>
      </c>
      <c r="E6630" t="s">
        <v>4639</v>
      </c>
      <c r="F6630" t="s">
        <v>8298</v>
      </c>
      <c r="G6630" t="s">
        <v>12343</v>
      </c>
      <c r="H6630" t="s">
        <v>14502</v>
      </c>
      <c r="I6630">
        <v>38.805068966796867</v>
      </c>
      <c r="J6630">
        <v>36.195067976562498</v>
      </c>
      <c r="K6630">
        <v>36.195067976562498</v>
      </c>
      <c r="L6630" t="s">
        <v>15213</v>
      </c>
      <c r="M6630" t="s">
        <v>15239</v>
      </c>
      <c r="T6630" t="s">
        <v>15302</v>
      </c>
      <c r="U6630" t="s">
        <v>15317</v>
      </c>
    </row>
    <row r="6631" spans="1:21" x14ac:dyDescent="0.25">
      <c r="A6631">
        <v>2012</v>
      </c>
      <c r="B6631">
        <v>51</v>
      </c>
      <c r="C6631" t="s">
        <v>25</v>
      </c>
      <c r="D6631" t="s">
        <v>2462</v>
      </c>
      <c r="E6631" t="s">
        <v>4640</v>
      </c>
      <c r="F6631" t="s">
        <v>8712</v>
      </c>
      <c r="G6631" t="s">
        <v>13378</v>
      </c>
      <c r="H6631" t="s">
        <v>14822</v>
      </c>
      <c r="I6631">
        <v>18.71994215527344</v>
      </c>
      <c r="J6631">
        <v>21.014714999999999</v>
      </c>
      <c r="K6631">
        <v>21.014714999999999</v>
      </c>
      <c r="L6631" t="s">
        <v>18875</v>
      </c>
      <c r="M6631" t="s">
        <v>17746</v>
      </c>
      <c r="N6631" t="s">
        <v>18875</v>
      </c>
      <c r="O6631" t="s">
        <v>17746</v>
      </c>
      <c r="P6631" t="s">
        <v>15350</v>
      </c>
      <c r="Q6631" t="s">
        <v>15237</v>
      </c>
      <c r="R6631" t="s">
        <v>15335</v>
      </c>
      <c r="S6631" t="s">
        <v>15239</v>
      </c>
      <c r="T6631" t="s">
        <v>16870</v>
      </c>
      <c r="U6631" t="s">
        <v>15317</v>
      </c>
    </row>
    <row r="6632" spans="1:21" x14ac:dyDescent="0.25">
      <c r="A6632">
        <v>2012</v>
      </c>
      <c r="B6632">
        <v>51</v>
      </c>
      <c r="C6632" t="s">
        <v>32</v>
      </c>
      <c r="D6632" t="s">
        <v>1563</v>
      </c>
      <c r="G6632" t="s">
        <v>12344</v>
      </c>
      <c r="H6632" t="s">
        <v>14823</v>
      </c>
      <c r="I6632">
        <v>742.76819999804684</v>
      </c>
      <c r="J6632">
        <v>934.59542650000003</v>
      </c>
      <c r="K6632">
        <v>934.59542650000003</v>
      </c>
      <c r="P6632" t="s">
        <v>16823</v>
      </c>
      <c r="Q6632" t="s">
        <v>17486</v>
      </c>
      <c r="R6632" t="s">
        <v>15291</v>
      </c>
      <c r="S6632" t="s">
        <v>15247</v>
      </c>
      <c r="T6632" t="s">
        <v>17487</v>
      </c>
      <c r="U6632" t="s">
        <v>15317</v>
      </c>
    </row>
    <row r="6633" spans="1:21" x14ac:dyDescent="0.25">
      <c r="A6633">
        <v>2012</v>
      </c>
      <c r="B6633">
        <v>51</v>
      </c>
      <c r="C6633" t="s">
        <v>32</v>
      </c>
      <c r="D6633" t="s">
        <v>1564</v>
      </c>
      <c r="G6633" t="s">
        <v>12345</v>
      </c>
      <c r="H6633" t="s">
        <v>14823</v>
      </c>
      <c r="I6633">
        <v>24.059542140624998</v>
      </c>
      <c r="J6633">
        <v>23.243688992187501</v>
      </c>
      <c r="K6633">
        <v>23.243688992187501</v>
      </c>
      <c r="R6633" t="s">
        <v>15291</v>
      </c>
      <c r="S6633" t="s">
        <v>15247</v>
      </c>
      <c r="T6633" t="s">
        <v>15313</v>
      </c>
      <c r="U6633" t="s">
        <v>15317</v>
      </c>
    </row>
    <row r="6634" spans="1:21" x14ac:dyDescent="0.25">
      <c r="A6634">
        <v>2012</v>
      </c>
      <c r="B6634">
        <v>51</v>
      </c>
      <c r="C6634" t="s">
        <v>32</v>
      </c>
      <c r="D6634" t="s">
        <v>2231</v>
      </c>
      <c r="G6634" t="s">
        <v>13010</v>
      </c>
      <c r="H6634" t="s">
        <v>14623</v>
      </c>
      <c r="I6634">
        <v>1614.961481</v>
      </c>
      <c r="J6634">
        <v>977.34417199999996</v>
      </c>
      <c r="K6634">
        <v>977.34417199999996</v>
      </c>
      <c r="P6634" t="s">
        <v>17005</v>
      </c>
      <c r="Q6634" t="s">
        <v>15239</v>
      </c>
      <c r="R6634" t="s">
        <v>17005</v>
      </c>
      <c r="S6634" t="s">
        <v>15239</v>
      </c>
      <c r="T6634" t="s">
        <v>15302</v>
      </c>
      <c r="U6634" t="s">
        <v>15317</v>
      </c>
    </row>
    <row r="6635" spans="1:21" x14ac:dyDescent="0.25">
      <c r="A6635">
        <v>2012</v>
      </c>
      <c r="B6635">
        <v>51</v>
      </c>
      <c r="C6635" t="s">
        <v>32</v>
      </c>
      <c r="D6635" t="s">
        <v>2232</v>
      </c>
      <c r="G6635" t="s">
        <v>13011</v>
      </c>
      <c r="H6635" t="s">
        <v>14623</v>
      </c>
      <c r="I6635">
        <v>18.871369000000001</v>
      </c>
      <c r="J6635">
        <v>16.502116999999998</v>
      </c>
      <c r="K6635">
        <v>16.502116999999998</v>
      </c>
      <c r="P6635" t="s">
        <v>17006</v>
      </c>
      <c r="Q6635" t="s">
        <v>15239</v>
      </c>
      <c r="R6635" t="s">
        <v>17005</v>
      </c>
      <c r="S6635" t="s">
        <v>15239</v>
      </c>
      <c r="T6635" t="s">
        <v>15302</v>
      </c>
      <c r="U6635" t="s">
        <v>15317</v>
      </c>
    </row>
    <row r="6636" spans="1:21" x14ac:dyDescent="0.25">
      <c r="A6636">
        <v>2012</v>
      </c>
      <c r="B6636">
        <v>51</v>
      </c>
      <c r="C6636" t="s">
        <v>32</v>
      </c>
      <c r="D6636" t="s">
        <v>2234</v>
      </c>
      <c r="G6636" t="s">
        <v>13013</v>
      </c>
      <c r="H6636" t="s">
        <v>14824</v>
      </c>
      <c r="I6636">
        <v>23.702176937499999</v>
      </c>
      <c r="J6636">
        <v>21.003533999999998</v>
      </c>
      <c r="K6636">
        <v>21.003533999999998</v>
      </c>
      <c r="P6636" t="s">
        <v>15342</v>
      </c>
      <c r="Q6636" t="s">
        <v>15239</v>
      </c>
      <c r="R6636" t="s">
        <v>18377</v>
      </c>
      <c r="S6636" t="s">
        <v>15239</v>
      </c>
      <c r="T6636" t="s">
        <v>15302</v>
      </c>
      <c r="U6636" t="s">
        <v>15317</v>
      </c>
    </row>
    <row r="6637" spans="1:21" x14ac:dyDescent="0.25">
      <c r="A6637">
        <v>2012</v>
      </c>
      <c r="B6637">
        <v>51</v>
      </c>
      <c r="C6637" t="s">
        <v>32</v>
      </c>
      <c r="D6637" t="s">
        <v>2235</v>
      </c>
      <c r="G6637" t="s">
        <v>13014</v>
      </c>
      <c r="H6637" t="s">
        <v>14824</v>
      </c>
      <c r="I6637">
        <v>23.702176937499999</v>
      </c>
      <c r="J6637">
        <v>20.898097</v>
      </c>
      <c r="K6637">
        <v>20.898097</v>
      </c>
      <c r="P6637" t="s">
        <v>17007</v>
      </c>
      <c r="Q6637" t="s">
        <v>15239</v>
      </c>
      <c r="R6637" t="s">
        <v>18377</v>
      </c>
      <c r="S6637" t="s">
        <v>15239</v>
      </c>
      <c r="T6637" t="s">
        <v>15302</v>
      </c>
      <c r="U6637" t="s">
        <v>15317</v>
      </c>
    </row>
    <row r="6638" spans="1:21" x14ac:dyDescent="0.25">
      <c r="A6638">
        <v>2012</v>
      </c>
      <c r="B6638">
        <v>51</v>
      </c>
      <c r="C6638" t="s">
        <v>32</v>
      </c>
      <c r="D6638" t="s">
        <v>1565</v>
      </c>
      <c r="G6638" t="s">
        <v>12346</v>
      </c>
      <c r="H6638" t="s">
        <v>14825</v>
      </c>
      <c r="I6638">
        <v>79119.145557124997</v>
      </c>
      <c r="J6638">
        <v>110732.98574375</v>
      </c>
      <c r="K6638">
        <v>110732.98574375</v>
      </c>
      <c r="P6638" t="s">
        <v>17733</v>
      </c>
      <c r="Q6638" t="s">
        <v>15239</v>
      </c>
      <c r="R6638" t="s">
        <v>18061</v>
      </c>
      <c r="S6638" t="s">
        <v>15239</v>
      </c>
      <c r="T6638" t="s">
        <v>15302</v>
      </c>
      <c r="U6638" t="s">
        <v>15317</v>
      </c>
    </row>
    <row r="6639" spans="1:21" x14ac:dyDescent="0.25">
      <c r="A6639">
        <v>2012</v>
      </c>
      <c r="B6639">
        <v>51</v>
      </c>
      <c r="C6639" t="s">
        <v>32</v>
      </c>
      <c r="D6639" t="s">
        <v>1566</v>
      </c>
      <c r="G6639" t="s">
        <v>12347</v>
      </c>
      <c r="H6639" t="s">
        <v>14825</v>
      </c>
      <c r="I6639">
        <v>85.153595999999993</v>
      </c>
      <c r="J6639">
        <v>33.882233999999997</v>
      </c>
      <c r="K6639">
        <v>33.882233999999997</v>
      </c>
      <c r="R6639" t="s">
        <v>18061</v>
      </c>
      <c r="S6639" t="s">
        <v>15239</v>
      </c>
      <c r="T6639" t="s">
        <v>15302</v>
      </c>
      <c r="U6639" t="s">
        <v>15317</v>
      </c>
    </row>
    <row r="6640" spans="1:21" x14ac:dyDescent="0.25">
      <c r="A6640">
        <v>2012</v>
      </c>
      <c r="B6640">
        <v>51</v>
      </c>
      <c r="C6640" t="s">
        <v>32</v>
      </c>
      <c r="D6640" t="s">
        <v>1567</v>
      </c>
      <c r="G6640" t="s">
        <v>12348</v>
      </c>
      <c r="H6640" t="s">
        <v>14825</v>
      </c>
      <c r="I6640">
        <v>270.15136499975591</v>
      </c>
      <c r="J6640">
        <v>391.28730400000001</v>
      </c>
      <c r="K6640">
        <v>391.28730400000001</v>
      </c>
      <c r="P6640" t="s">
        <v>16885</v>
      </c>
      <c r="Q6640" t="s">
        <v>15239</v>
      </c>
      <c r="R6640" t="s">
        <v>18061</v>
      </c>
      <c r="S6640" t="s">
        <v>15239</v>
      </c>
      <c r="T6640" t="s">
        <v>15302</v>
      </c>
      <c r="U6640" t="s">
        <v>15317</v>
      </c>
    </row>
    <row r="6641" spans="1:21" x14ac:dyDescent="0.25">
      <c r="A6641">
        <v>2012</v>
      </c>
      <c r="B6641">
        <v>51</v>
      </c>
      <c r="C6641" t="s">
        <v>20</v>
      </c>
      <c r="D6641" t="s">
        <v>1568</v>
      </c>
      <c r="E6641" t="s">
        <v>4641</v>
      </c>
      <c r="F6641" t="s">
        <v>8713</v>
      </c>
      <c r="G6641" t="s">
        <v>13587</v>
      </c>
      <c r="H6641" t="s">
        <v>14499</v>
      </c>
      <c r="I6641">
        <v>456.13960400000002</v>
      </c>
      <c r="J6641">
        <v>686.54215199999999</v>
      </c>
      <c r="K6641">
        <v>686.54215199999999</v>
      </c>
      <c r="L6641" t="s">
        <v>18213</v>
      </c>
      <c r="M6641" t="s">
        <v>16846</v>
      </c>
      <c r="N6641" t="s">
        <v>19084</v>
      </c>
      <c r="O6641" t="s">
        <v>16846</v>
      </c>
      <c r="P6641" t="s">
        <v>15343</v>
      </c>
      <c r="Q6641" t="s">
        <v>15252</v>
      </c>
      <c r="R6641" t="s">
        <v>17547</v>
      </c>
      <c r="S6641" t="s">
        <v>16846</v>
      </c>
      <c r="T6641" t="s">
        <v>17164</v>
      </c>
      <c r="U6641" t="s">
        <v>15317</v>
      </c>
    </row>
    <row r="6642" spans="1:21" x14ac:dyDescent="0.25">
      <c r="A6642">
        <v>2012</v>
      </c>
      <c r="B6642">
        <v>51</v>
      </c>
      <c r="C6642" t="s">
        <v>20</v>
      </c>
      <c r="D6642" t="s">
        <v>1569</v>
      </c>
      <c r="G6642" t="s">
        <v>11081</v>
      </c>
      <c r="H6642" t="s">
        <v>14501</v>
      </c>
      <c r="I6642">
        <v>100</v>
      </c>
      <c r="J6642">
        <v>0</v>
      </c>
      <c r="K6642">
        <v>0</v>
      </c>
      <c r="R6642" t="s">
        <v>17249</v>
      </c>
      <c r="S6642" t="s">
        <v>15242</v>
      </c>
      <c r="T6642" t="s">
        <v>15309</v>
      </c>
      <c r="U6642" t="s">
        <v>15317</v>
      </c>
    </row>
    <row r="6643" spans="1:21" x14ac:dyDescent="0.25">
      <c r="A6643">
        <v>2012</v>
      </c>
      <c r="B6643">
        <v>51</v>
      </c>
      <c r="C6643" t="s">
        <v>22</v>
      </c>
      <c r="D6643" t="s">
        <v>1570</v>
      </c>
      <c r="G6643" t="s">
        <v>10941</v>
      </c>
      <c r="H6643" t="s">
        <v>14221</v>
      </c>
      <c r="I6643">
        <v>595.76940995043947</v>
      </c>
      <c r="J6643">
        <v>735.76722395439913</v>
      </c>
      <c r="K6643">
        <v>735.76722395439913</v>
      </c>
      <c r="U6643" t="s">
        <v>15316</v>
      </c>
    </row>
    <row r="6644" spans="1:21" x14ac:dyDescent="0.25">
      <c r="A6644">
        <v>2012</v>
      </c>
      <c r="B6644">
        <v>51</v>
      </c>
      <c r="C6644" t="s">
        <v>22</v>
      </c>
      <c r="D6644" t="s">
        <v>1571</v>
      </c>
      <c r="G6644" t="s">
        <v>13194</v>
      </c>
      <c r="H6644" t="s">
        <v>14826</v>
      </c>
      <c r="I6644">
        <v>12181.71669168309</v>
      </c>
      <c r="J6644">
        <v>15418.935100932629</v>
      </c>
      <c r="K6644">
        <v>15418.935100932629</v>
      </c>
      <c r="R6644" t="s">
        <v>19085</v>
      </c>
      <c r="S6644" t="s">
        <v>18066</v>
      </c>
      <c r="T6644" t="s">
        <v>16884</v>
      </c>
      <c r="U6644" t="s">
        <v>15317</v>
      </c>
    </row>
    <row r="6645" spans="1:21" x14ac:dyDescent="0.25">
      <c r="A6645">
        <v>2012</v>
      </c>
      <c r="B6645">
        <v>51</v>
      </c>
      <c r="C6645" t="s">
        <v>22</v>
      </c>
      <c r="D6645" t="s">
        <v>2236</v>
      </c>
      <c r="G6645" t="s">
        <v>12350</v>
      </c>
      <c r="H6645" t="s">
        <v>14221</v>
      </c>
      <c r="I6645">
        <v>7910.3088211498261</v>
      </c>
      <c r="J6645">
        <v>9099.2753158901742</v>
      </c>
      <c r="K6645">
        <v>9099.2753158901742</v>
      </c>
      <c r="U6645" t="s">
        <v>15316</v>
      </c>
    </row>
    <row r="6646" spans="1:21" x14ac:dyDescent="0.25">
      <c r="A6646">
        <v>2012</v>
      </c>
      <c r="B6646">
        <v>51</v>
      </c>
      <c r="C6646" t="s">
        <v>23</v>
      </c>
      <c r="D6646" t="s">
        <v>1572</v>
      </c>
      <c r="G6646" t="s">
        <v>10942</v>
      </c>
      <c r="H6646" t="s">
        <v>14827</v>
      </c>
      <c r="I6646">
        <v>197.67673397862239</v>
      </c>
      <c r="J6646">
        <v>164.33716004296869</v>
      </c>
      <c r="K6646">
        <v>164.33716004296869</v>
      </c>
      <c r="R6646" t="s">
        <v>17373</v>
      </c>
      <c r="S6646" t="s">
        <v>19086</v>
      </c>
      <c r="T6646" t="s">
        <v>19087</v>
      </c>
      <c r="U6646" t="s">
        <v>15317</v>
      </c>
    </row>
    <row r="6647" spans="1:21" x14ac:dyDescent="0.25">
      <c r="A6647">
        <v>2012</v>
      </c>
      <c r="B6647">
        <v>51</v>
      </c>
      <c r="C6647" t="s">
        <v>43</v>
      </c>
      <c r="D6647" t="s">
        <v>2583</v>
      </c>
      <c r="G6647" t="s">
        <v>13379</v>
      </c>
      <c r="H6647" t="s">
        <v>14499</v>
      </c>
      <c r="I6647">
        <v>0</v>
      </c>
      <c r="J6647">
        <v>-26.896158</v>
      </c>
      <c r="K6647">
        <v>-26.896256000000001</v>
      </c>
      <c r="R6647" t="s">
        <v>17547</v>
      </c>
      <c r="S6647" t="s">
        <v>16846</v>
      </c>
      <c r="T6647" t="s">
        <v>16847</v>
      </c>
      <c r="U6647" t="s">
        <v>15317</v>
      </c>
    </row>
    <row r="6648" spans="1:21" x14ac:dyDescent="0.25">
      <c r="A6648">
        <v>2012</v>
      </c>
      <c r="B6648">
        <v>52</v>
      </c>
      <c r="C6648" t="s">
        <v>26</v>
      </c>
      <c r="D6648" t="s">
        <v>1584</v>
      </c>
      <c r="G6648" t="s">
        <v>13019</v>
      </c>
      <c r="H6648" t="s">
        <v>14509</v>
      </c>
      <c r="I6648">
        <v>60059.251276863339</v>
      </c>
      <c r="J6648">
        <v>64375.06319075224</v>
      </c>
      <c r="K6648">
        <v>65480.903844296248</v>
      </c>
      <c r="U6648" t="s">
        <v>15316</v>
      </c>
    </row>
    <row r="6649" spans="1:21" x14ac:dyDescent="0.25">
      <c r="A6649">
        <v>2012</v>
      </c>
      <c r="B6649">
        <v>52</v>
      </c>
      <c r="C6649" t="s">
        <v>25</v>
      </c>
      <c r="D6649" t="s">
        <v>1589</v>
      </c>
      <c r="G6649" t="s">
        <v>12366</v>
      </c>
      <c r="H6649" t="s">
        <v>14511</v>
      </c>
      <c r="I6649">
        <v>16934.314653864261</v>
      </c>
      <c r="J6649">
        <v>21312.65432681399</v>
      </c>
      <c r="K6649">
        <v>21752.873570729709</v>
      </c>
      <c r="U6649" t="s">
        <v>15316</v>
      </c>
    </row>
    <row r="6650" spans="1:21" x14ac:dyDescent="0.25">
      <c r="A6650">
        <v>2012</v>
      </c>
      <c r="B6650">
        <v>52</v>
      </c>
      <c r="C6650" t="s">
        <v>25</v>
      </c>
      <c r="D6650" t="s">
        <v>1590</v>
      </c>
      <c r="G6650" t="s">
        <v>12367</v>
      </c>
      <c r="H6650" t="s">
        <v>14512</v>
      </c>
      <c r="I6650">
        <v>4213.8986706669621</v>
      </c>
      <c r="J6650">
        <v>4616.5294023671722</v>
      </c>
      <c r="K6650">
        <v>4733.0210387808074</v>
      </c>
      <c r="U6650" t="s">
        <v>15316</v>
      </c>
    </row>
    <row r="6651" spans="1:21" x14ac:dyDescent="0.25">
      <c r="A6651">
        <v>2012</v>
      </c>
      <c r="B6651">
        <v>52</v>
      </c>
      <c r="C6651" t="s">
        <v>25</v>
      </c>
      <c r="D6651" t="s">
        <v>1591</v>
      </c>
      <c r="G6651" t="s">
        <v>12368</v>
      </c>
      <c r="H6651" t="s">
        <v>14513</v>
      </c>
      <c r="I6651">
        <v>2879.1583087528688</v>
      </c>
      <c r="J6651">
        <v>3426.669249939026</v>
      </c>
      <c r="K6651">
        <v>3443.5965550772698</v>
      </c>
      <c r="U6651" t="s">
        <v>15316</v>
      </c>
    </row>
    <row r="6652" spans="1:21" x14ac:dyDescent="0.25">
      <c r="A6652">
        <v>2012</v>
      </c>
      <c r="B6652">
        <v>52</v>
      </c>
      <c r="C6652" t="s">
        <v>25</v>
      </c>
      <c r="D6652" t="s">
        <v>1592</v>
      </c>
      <c r="G6652" t="s">
        <v>13021</v>
      </c>
      <c r="H6652" t="s">
        <v>14514</v>
      </c>
      <c r="I6652">
        <v>8439.9507472812493</v>
      </c>
      <c r="J6652">
        <v>11718.62981268182</v>
      </c>
      <c r="K6652">
        <v>11844.673270398869</v>
      </c>
      <c r="P6652" t="s">
        <v>17265</v>
      </c>
      <c r="Q6652" t="s">
        <v>16846</v>
      </c>
      <c r="R6652" t="s">
        <v>18070</v>
      </c>
      <c r="S6652" t="s">
        <v>16846</v>
      </c>
      <c r="T6652" t="s">
        <v>16847</v>
      </c>
      <c r="U6652" t="s">
        <v>15317</v>
      </c>
    </row>
    <row r="6653" spans="1:21" x14ac:dyDescent="0.25">
      <c r="A6653">
        <v>2012</v>
      </c>
      <c r="B6653">
        <v>52</v>
      </c>
      <c r="C6653" t="s">
        <v>25</v>
      </c>
      <c r="D6653" t="s">
        <v>1593</v>
      </c>
      <c r="G6653" t="s">
        <v>13380</v>
      </c>
      <c r="H6653" t="s">
        <v>14627</v>
      </c>
      <c r="I6653">
        <v>1210.8224720000001</v>
      </c>
      <c r="J6653">
        <v>1269.8588441247559</v>
      </c>
      <c r="K6653">
        <v>1211.571677062256</v>
      </c>
      <c r="U6653" t="s">
        <v>15316</v>
      </c>
    </row>
    <row r="6654" spans="1:21" x14ac:dyDescent="0.25">
      <c r="A6654">
        <v>2012</v>
      </c>
      <c r="B6654">
        <v>52</v>
      </c>
      <c r="C6654" t="s">
        <v>25</v>
      </c>
      <c r="D6654" t="s">
        <v>1594</v>
      </c>
      <c r="G6654" t="s">
        <v>13023</v>
      </c>
      <c r="H6654" t="s">
        <v>13022</v>
      </c>
      <c r="I6654">
        <v>41374.718387060537</v>
      </c>
      <c r="J6654">
        <v>44351.472694289288</v>
      </c>
      <c r="K6654">
        <v>44092.836880336406</v>
      </c>
      <c r="U6654" t="s">
        <v>15316</v>
      </c>
    </row>
    <row r="6655" spans="1:21" x14ac:dyDescent="0.25">
      <c r="A6655">
        <v>2012</v>
      </c>
      <c r="B6655">
        <v>52</v>
      </c>
      <c r="C6655" t="s">
        <v>32</v>
      </c>
      <c r="D6655" t="s">
        <v>1595</v>
      </c>
      <c r="G6655" t="s">
        <v>13024</v>
      </c>
      <c r="H6655" t="s">
        <v>13015</v>
      </c>
      <c r="I6655">
        <v>32856.898461000492</v>
      </c>
      <c r="J6655">
        <v>30928.085596125002</v>
      </c>
      <c r="K6655">
        <v>30901.38464899805</v>
      </c>
      <c r="P6655" t="s">
        <v>17733</v>
      </c>
      <c r="Q6655" t="s">
        <v>15239</v>
      </c>
      <c r="R6655" t="s">
        <v>17733</v>
      </c>
      <c r="S6655" t="s">
        <v>15239</v>
      </c>
      <c r="T6655" t="s">
        <v>15302</v>
      </c>
      <c r="U6655" t="s">
        <v>15317</v>
      </c>
    </row>
    <row r="6656" spans="1:21" x14ac:dyDescent="0.25">
      <c r="A6656">
        <v>2012</v>
      </c>
      <c r="B6656">
        <v>52</v>
      </c>
      <c r="C6656" t="s">
        <v>20</v>
      </c>
      <c r="D6656" t="s">
        <v>1596</v>
      </c>
      <c r="G6656" t="s">
        <v>11966</v>
      </c>
      <c r="H6656" t="s">
        <v>14828</v>
      </c>
      <c r="I6656">
        <v>274132.76317112503</v>
      </c>
      <c r="J6656">
        <v>288613.98921999999</v>
      </c>
      <c r="K6656">
        <v>290383.97138499998</v>
      </c>
      <c r="U6656" t="s">
        <v>15316</v>
      </c>
    </row>
    <row r="6657" spans="1:21" x14ac:dyDescent="0.25">
      <c r="A6657">
        <v>2012</v>
      </c>
      <c r="B6657">
        <v>52</v>
      </c>
      <c r="C6657" t="s">
        <v>20</v>
      </c>
      <c r="D6657" t="s">
        <v>2348</v>
      </c>
      <c r="G6657" t="s">
        <v>11801</v>
      </c>
      <c r="H6657" t="s">
        <v>14514</v>
      </c>
      <c r="I6657">
        <v>142.35170500000001</v>
      </c>
      <c r="J6657">
        <v>272.71269999999998</v>
      </c>
      <c r="K6657">
        <v>270.94819999999999</v>
      </c>
      <c r="P6657" t="s">
        <v>17775</v>
      </c>
      <c r="Q6657" t="s">
        <v>17234</v>
      </c>
      <c r="R6657" t="s">
        <v>18070</v>
      </c>
      <c r="S6657" t="s">
        <v>16846</v>
      </c>
      <c r="T6657" t="s">
        <v>17164</v>
      </c>
      <c r="U6657" t="s">
        <v>15317</v>
      </c>
    </row>
    <row r="6658" spans="1:21" x14ac:dyDescent="0.25">
      <c r="A6658">
        <v>2012</v>
      </c>
      <c r="B6658">
        <v>52</v>
      </c>
      <c r="C6658" t="s">
        <v>20</v>
      </c>
      <c r="D6658" t="s">
        <v>2349</v>
      </c>
      <c r="G6658" t="s">
        <v>11820</v>
      </c>
      <c r="H6658" t="s">
        <v>13022</v>
      </c>
      <c r="I6658">
        <v>37.772688000000002</v>
      </c>
      <c r="J6658">
        <v>54.861347000000002</v>
      </c>
      <c r="K6658">
        <v>54.861348999999997</v>
      </c>
      <c r="P6658" t="s">
        <v>17239</v>
      </c>
      <c r="Q6658" t="s">
        <v>17797</v>
      </c>
      <c r="T6658" t="s">
        <v>17798</v>
      </c>
      <c r="U6658" t="s">
        <v>15317</v>
      </c>
    </row>
    <row r="6659" spans="1:21" x14ac:dyDescent="0.25">
      <c r="A6659">
        <v>2012</v>
      </c>
      <c r="B6659">
        <v>52</v>
      </c>
      <c r="C6659" t="s">
        <v>20</v>
      </c>
      <c r="D6659" t="s">
        <v>2350</v>
      </c>
      <c r="G6659" t="s">
        <v>11015</v>
      </c>
      <c r="H6659" t="s">
        <v>13022</v>
      </c>
      <c r="I6659">
        <v>33.40305</v>
      </c>
      <c r="J6659">
        <v>55.536648</v>
      </c>
      <c r="K6659">
        <v>55.536648</v>
      </c>
      <c r="P6659" t="s">
        <v>15343</v>
      </c>
      <c r="Q6659" t="s">
        <v>15252</v>
      </c>
      <c r="T6659" t="s">
        <v>15310</v>
      </c>
      <c r="U6659" t="s">
        <v>15317</v>
      </c>
    </row>
    <row r="6660" spans="1:21" x14ac:dyDescent="0.25">
      <c r="A6660">
        <v>2012</v>
      </c>
      <c r="B6660">
        <v>52</v>
      </c>
      <c r="C6660" t="s">
        <v>20</v>
      </c>
      <c r="D6660" t="s">
        <v>2351</v>
      </c>
      <c r="G6660" t="s">
        <v>10936</v>
      </c>
      <c r="H6660" t="s">
        <v>13022</v>
      </c>
      <c r="I6660">
        <v>16.087135</v>
      </c>
      <c r="J6660">
        <v>36.515552</v>
      </c>
      <c r="K6660">
        <v>36.515549999999998</v>
      </c>
      <c r="U6660" t="s">
        <v>15316</v>
      </c>
    </row>
    <row r="6661" spans="1:21" x14ac:dyDescent="0.25">
      <c r="A6661">
        <v>2012</v>
      </c>
      <c r="B6661">
        <v>52</v>
      </c>
      <c r="C6661" t="s">
        <v>20</v>
      </c>
      <c r="D6661" t="s">
        <v>2352</v>
      </c>
      <c r="G6661" t="s">
        <v>11080</v>
      </c>
      <c r="H6661" t="s">
        <v>14829</v>
      </c>
      <c r="I6661">
        <v>3658.7871949999999</v>
      </c>
      <c r="J6661">
        <v>2796.4552404999999</v>
      </c>
      <c r="K6661">
        <v>2810.675272257813</v>
      </c>
      <c r="U6661" t="s">
        <v>15316</v>
      </c>
    </row>
    <row r="6662" spans="1:21" x14ac:dyDescent="0.25">
      <c r="A6662">
        <v>2012</v>
      </c>
      <c r="B6662">
        <v>52</v>
      </c>
      <c r="C6662" t="s">
        <v>20</v>
      </c>
      <c r="D6662" t="s">
        <v>2353</v>
      </c>
      <c r="G6662" t="s">
        <v>10937</v>
      </c>
      <c r="H6662" t="s">
        <v>14830</v>
      </c>
      <c r="I6662">
        <v>16916.692572187501</v>
      </c>
      <c r="J6662">
        <v>13057.254585804691</v>
      </c>
      <c r="K6662">
        <v>14517.230204460941</v>
      </c>
      <c r="R6662" t="s">
        <v>18070</v>
      </c>
      <c r="S6662" t="s">
        <v>16846</v>
      </c>
      <c r="T6662" t="s">
        <v>16847</v>
      </c>
      <c r="U6662" t="s">
        <v>15317</v>
      </c>
    </row>
    <row r="6663" spans="1:21" x14ac:dyDescent="0.25">
      <c r="A6663">
        <v>2012</v>
      </c>
      <c r="B6663">
        <v>52</v>
      </c>
      <c r="C6663" t="s">
        <v>20</v>
      </c>
      <c r="D6663" t="s">
        <v>2354</v>
      </c>
      <c r="G6663" t="s">
        <v>11017</v>
      </c>
      <c r="H6663" t="s">
        <v>14688</v>
      </c>
      <c r="I6663">
        <v>3193.5985959999998</v>
      </c>
      <c r="J6663">
        <v>1312.5897090000001</v>
      </c>
      <c r="K6663">
        <v>1310.0334780000001</v>
      </c>
      <c r="U6663" t="s">
        <v>15316</v>
      </c>
    </row>
    <row r="6664" spans="1:21" x14ac:dyDescent="0.25">
      <c r="A6664">
        <v>2012</v>
      </c>
      <c r="B6664">
        <v>52</v>
      </c>
      <c r="C6664" t="s">
        <v>20</v>
      </c>
      <c r="D6664" t="s">
        <v>2355</v>
      </c>
      <c r="G6664" t="s">
        <v>12397</v>
      </c>
      <c r="H6664" t="s">
        <v>14831</v>
      </c>
      <c r="I6664">
        <v>785.99680499999999</v>
      </c>
      <c r="J6664">
        <v>979.236347609375</v>
      </c>
      <c r="K6664">
        <v>712.36732767968749</v>
      </c>
      <c r="R6664" t="s">
        <v>18070</v>
      </c>
      <c r="S6664" t="s">
        <v>16846</v>
      </c>
      <c r="T6664" t="s">
        <v>16847</v>
      </c>
      <c r="U6664" t="s">
        <v>15317</v>
      </c>
    </row>
    <row r="6665" spans="1:21" x14ac:dyDescent="0.25">
      <c r="A6665">
        <v>2012</v>
      </c>
      <c r="B6665">
        <v>52</v>
      </c>
      <c r="C6665" t="s">
        <v>20</v>
      </c>
      <c r="D6665" t="s">
        <v>2356</v>
      </c>
      <c r="G6665" t="s">
        <v>11114</v>
      </c>
      <c r="H6665" t="s">
        <v>14511</v>
      </c>
      <c r="I6665">
        <v>490.63118400000002</v>
      </c>
      <c r="J6665">
        <v>405.03661799999998</v>
      </c>
      <c r="K6665">
        <v>437.68133799999998</v>
      </c>
      <c r="U6665" t="s">
        <v>15316</v>
      </c>
    </row>
    <row r="6666" spans="1:21" x14ac:dyDescent="0.25">
      <c r="A6666">
        <v>2012</v>
      </c>
      <c r="B6666">
        <v>52</v>
      </c>
      <c r="C6666" t="s">
        <v>20</v>
      </c>
      <c r="D6666" t="s">
        <v>2357</v>
      </c>
      <c r="G6666" t="s">
        <v>13196</v>
      </c>
      <c r="H6666" t="s">
        <v>14730</v>
      </c>
      <c r="I6666">
        <v>1846.916502</v>
      </c>
      <c r="J6666">
        <v>1407.8141149999999</v>
      </c>
      <c r="K6666">
        <v>1403.469458</v>
      </c>
      <c r="U6666" t="s">
        <v>15316</v>
      </c>
    </row>
    <row r="6667" spans="1:21" x14ac:dyDescent="0.25">
      <c r="A6667">
        <v>2012</v>
      </c>
      <c r="B6667">
        <v>52</v>
      </c>
      <c r="C6667" t="s">
        <v>22</v>
      </c>
      <c r="D6667" t="s">
        <v>2358</v>
      </c>
      <c r="G6667" t="s">
        <v>10941</v>
      </c>
      <c r="H6667" t="s">
        <v>13022</v>
      </c>
      <c r="I6667">
        <v>7328.3099362800904</v>
      </c>
      <c r="J6667">
        <v>8209.268356577355</v>
      </c>
      <c r="K6667">
        <v>8052.6132104689559</v>
      </c>
      <c r="U6667" t="s">
        <v>15316</v>
      </c>
    </row>
    <row r="6668" spans="1:21" x14ac:dyDescent="0.25">
      <c r="A6668">
        <v>2012</v>
      </c>
      <c r="B6668">
        <v>52</v>
      </c>
      <c r="C6668" t="s">
        <v>23</v>
      </c>
      <c r="D6668" t="s">
        <v>1597</v>
      </c>
      <c r="G6668" t="s">
        <v>10942</v>
      </c>
      <c r="H6668" t="s">
        <v>14222</v>
      </c>
      <c r="I6668">
        <v>772.68926009121708</v>
      </c>
      <c r="J6668">
        <v>781.44358200006104</v>
      </c>
      <c r="K6668">
        <v>777.77447203924555</v>
      </c>
      <c r="U6668" t="s">
        <v>15316</v>
      </c>
    </row>
    <row r="6669" spans="1:21" x14ac:dyDescent="0.25">
      <c r="A6669">
        <v>2012</v>
      </c>
      <c r="B6669">
        <v>52</v>
      </c>
      <c r="C6669" t="s">
        <v>43</v>
      </c>
      <c r="D6669" t="s">
        <v>2584</v>
      </c>
      <c r="G6669" t="s">
        <v>13586</v>
      </c>
      <c r="H6669" t="s">
        <v>13022</v>
      </c>
      <c r="I6669">
        <v>0</v>
      </c>
      <c r="J6669">
        <v>-2356.684608</v>
      </c>
      <c r="K6669">
        <v>-3809.8046720000002</v>
      </c>
      <c r="U6669" t="s">
        <v>15316</v>
      </c>
    </row>
    <row r="6670" spans="1:21" x14ac:dyDescent="0.25">
      <c r="A6670">
        <v>2012</v>
      </c>
      <c r="B6670">
        <v>53</v>
      </c>
      <c r="C6670" t="s">
        <v>25</v>
      </c>
      <c r="D6670" t="s">
        <v>1600</v>
      </c>
      <c r="G6670" t="s">
        <v>12374</v>
      </c>
      <c r="H6670" t="s">
        <v>14518</v>
      </c>
      <c r="I6670">
        <v>1164.1793761875001</v>
      </c>
      <c r="J6670">
        <v>937.33054875000005</v>
      </c>
      <c r="K6670">
        <v>937.53703174999998</v>
      </c>
      <c r="U6670" t="s">
        <v>15316</v>
      </c>
    </row>
    <row r="6671" spans="1:21" x14ac:dyDescent="0.25">
      <c r="A6671">
        <v>2012</v>
      </c>
      <c r="B6671">
        <v>53</v>
      </c>
      <c r="C6671" t="s">
        <v>25</v>
      </c>
      <c r="D6671" t="s">
        <v>1601</v>
      </c>
      <c r="G6671" t="s">
        <v>12375</v>
      </c>
      <c r="H6671" t="s">
        <v>12391</v>
      </c>
      <c r="I6671">
        <v>81349.914924643832</v>
      </c>
      <c r="J6671">
        <v>137710.36488778269</v>
      </c>
      <c r="K6671">
        <v>135257.34965575</v>
      </c>
      <c r="U6671" t="s">
        <v>15316</v>
      </c>
    </row>
    <row r="6672" spans="1:21" x14ac:dyDescent="0.25">
      <c r="A6672">
        <v>2012</v>
      </c>
      <c r="B6672">
        <v>53</v>
      </c>
      <c r="C6672" t="s">
        <v>25</v>
      </c>
      <c r="D6672" t="s">
        <v>1602</v>
      </c>
      <c r="G6672" t="s">
        <v>12376</v>
      </c>
      <c r="H6672" t="s">
        <v>12391</v>
      </c>
      <c r="I6672">
        <v>4983.6093292187497</v>
      </c>
      <c r="J6672">
        <v>4773.6982941269534</v>
      </c>
      <c r="K6672">
        <v>4400.3397781269532</v>
      </c>
      <c r="U6672" t="s">
        <v>15316</v>
      </c>
    </row>
    <row r="6673" spans="1:21" x14ac:dyDescent="0.25">
      <c r="A6673">
        <v>2012</v>
      </c>
      <c r="B6673">
        <v>53</v>
      </c>
      <c r="C6673" t="s">
        <v>25</v>
      </c>
      <c r="D6673" t="s">
        <v>1603</v>
      </c>
      <c r="G6673" t="s">
        <v>12377</v>
      </c>
      <c r="H6673" t="s">
        <v>12391</v>
      </c>
      <c r="I6673">
        <v>14942.31967765039</v>
      </c>
      <c r="J6673">
        <v>17851.67421490149</v>
      </c>
      <c r="K6673">
        <v>17851.699557524778</v>
      </c>
      <c r="U6673" t="s">
        <v>15316</v>
      </c>
    </row>
    <row r="6674" spans="1:21" x14ac:dyDescent="0.25">
      <c r="A6674">
        <v>2012</v>
      </c>
      <c r="B6674">
        <v>53</v>
      </c>
      <c r="C6674" t="s">
        <v>25</v>
      </c>
      <c r="D6674" t="s">
        <v>1605</v>
      </c>
      <c r="G6674" t="s">
        <v>13588</v>
      </c>
      <c r="H6674" t="s">
        <v>14518</v>
      </c>
      <c r="I6674">
        <v>8461.2915367684327</v>
      </c>
      <c r="J6674">
        <v>7979.36066265921</v>
      </c>
      <c r="K6674">
        <v>6515.9585800375671</v>
      </c>
      <c r="U6674" t="s">
        <v>15316</v>
      </c>
    </row>
    <row r="6675" spans="1:21" x14ac:dyDescent="0.25">
      <c r="A6675">
        <v>2012</v>
      </c>
      <c r="B6675">
        <v>53</v>
      </c>
      <c r="C6675" t="s">
        <v>25</v>
      </c>
      <c r="D6675" t="s">
        <v>1606</v>
      </c>
      <c r="G6675" t="s">
        <v>12380</v>
      </c>
      <c r="H6675" t="s">
        <v>14518</v>
      </c>
      <c r="I6675">
        <v>2689.1537097716669</v>
      </c>
      <c r="J6675">
        <v>3777.9030704990309</v>
      </c>
      <c r="K6675">
        <v>3777.9902219221271</v>
      </c>
      <c r="U6675" t="s">
        <v>15316</v>
      </c>
    </row>
    <row r="6676" spans="1:21" x14ac:dyDescent="0.25">
      <c r="A6676">
        <v>2012</v>
      </c>
      <c r="B6676">
        <v>53</v>
      </c>
      <c r="C6676" t="s">
        <v>25</v>
      </c>
      <c r="D6676" t="s">
        <v>1607</v>
      </c>
      <c r="G6676" t="s">
        <v>12635</v>
      </c>
      <c r="H6676" t="s">
        <v>11955</v>
      </c>
      <c r="I6676">
        <v>33005.05374882141</v>
      </c>
      <c r="J6676">
        <v>35317.918081851072</v>
      </c>
      <c r="K6676">
        <v>36483.640549396121</v>
      </c>
      <c r="U6676" t="s">
        <v>15316</v>
      </c>
    </row>
    <row r="6677" spans="1:21" x14ac:dyDescent="0.25">
      <c r="A6677">
        <v>2012</v>
      </c>
      <c r="B6677">
        <v>53</v>
      </c>
      <c r="C6677" t="s">
        <v>25</v>
      </c>
      <c r="D6677" t="s">
        <v>2237</v>
      </c>
      <c r="G6677" t="s">
        <v>13589</v>
      </c>
      <c r="H6677" t="s">
        <v>14523</v>
      </c>
      <c r="I6677">
        <v>133.7459769997559</v>
      </c>
      <c r="J6677">
        <v>175.1819745001221</v>
      </c>
      <c r="K6677">
        <v>175.18197975012211</v>
      </c>
      <c r="U6677" t="s">
        <v>15316</v>
      </c>
    </row>
    <row r="6678" spans="1:21" x14ac:dyDescent="0.25">
      <c r="A6678">
        <v>2012</v>
      </c>
      <c r="B6678">
        <v>53</v>
      </c>
      <c r="C6678" t="s">
        <v>27</v>
      </c>
      <c r="D6678" t="s">
        <v>1608</v>
      </c>
      <c r="G6678" t="s">
        <v>13590</v>
      </c>
      <c r="H6678" t="s">
        <v>11955</v>
      </c>
      <c r="I6678">
        <v>39.505403062500001</v>
      </c>
      <c r="J6678">
        <v>42.513097999999999</v>
      </c>
      <c r="K6678">
        <v>36.393020996093753</v>
      </c>
      <c r="P6678" t="s">
        <v>18071</v>
      </c>
      <c r="Q6678" t="s">
        <v>17589</v>
      </c>
      <c r="T6678" t="s">
        <v>16961</v>
      </c>
      <c r="U6678" t="s">
        <v>15317</v>
      </c>
    </row>
    <row r="6679" spans="1:21" x14ac:dyDescent="0.25">
      <c r="A6679">
        <v>2012</v>
      </c>
      <c r="B6679">
        <v>53</v>
      </c>
      <c r="C6679" t="s">
        <v>32</v>
      </c>
      <c r="D6679" t="s">
        <v>1609</v>
      </c>
      <c r="G6679" t="s">
        <v>12383</v>
      </c>
      <c r="H6679" t="s">
        <v>14519</v>
      </c>
      <c r="I6679">
        <v>17303.096213000001</v>
      </c>
      <c r="J6679">
        <v>20162.590680000001</v>
      </c>
      <c r="K6679">
        <v>20162.590680000001</v>
      </c>
      <c r="P6679" t="s">
        <v>17733</v>
      </c>
      <c r="Q6679" t="s">
        <v>15239</v>
      </c>
      <c r="R6679" t="s">
        <v>17733</v>
      </c>
      <c r="S6679" t="s">
        <v>15239</v>
      </c>
      <c r="T6679" t="s">
        <v>15302</v>
      </c>
      <c r="U6679" t="s">
        <v>15317</v>
      </c>
    </row>
    <row r="6680" spans="1:21" x14ac:dyDescent="0.25">
      <c r="A6680">
        <v>2012</v>
      </c>
      <c r="B6680">
        <v>53</v>
      </c>
      <c r="C6680" t="s">
        <v>20</v>
      </c>
      <c r="D6680" t="s">
        <v>1610</v>
      </c>
      <c r="G6680" t="s">
        <v>12396</v>
      </c>
      <c r="H6680" t="s">
        <v>14832</v>
      </c>
      <c r="I6680">
        <v>2933.6619097500002</v>
      </c>
      <c r="J6680">
        <v>7845.8345077499998</v>
      </c>
      <c r="K6680">
        <v>7845.8345327500001</v>
      </c>
      <c r="U6680" t="s">
        <v>15316</v>
      </c>
    </row>
    <row r="6681" spans="1:21" x14ac:dyDescent="0.25">
      <c r="A6681">
        <v>2012</v>
      </c>
      <c r="B6681">
        <v>53</v>
      </c>
      <c r="C6681" t="s">
        <v>20</v>
      </c>
      <c r="D6681" t="s">
        <v>2585</v>
      </c>
      <c r="G6681" t="s">
        <v>11015</v>
      </c>
      <c r="H6681" t="s">
        <v>11955</v>
      </c>
      <c r="I6681">
        <v>0</v>
      </c>
      <c r="J6681">
        <v>83.5219515</v>
      </c>
      <c r="K6681">
        <v>83.521951000000001</v>
      </c>
      <c r="P6681" t="s">
        <v>15343</v>
      </c>
      <c r="Q6681" t="s">
        <v>15252</v>
      </c>
      <c r="T6681" t="s">
        <v>15310</v>
      </c>
      <c r="U6681" t="s">
        <v>15317</v>
      </c>
    </row>
    <row r="6682" spans="1:21" x14ac:dyDescent="0.25">
      <c r="A6682">
        <v>2012</v>
      </c>
      <c r="B6682">
        <v>53</v>
      </c>
      <c r="C6682" t="s">
        <v>20</v>
      </c>
      <c r="D6682" t="s">
        <v>2464</v>
      </c>
      <c r="G6682" t="s">
        <v>11883</v>
      </c>
      <c r="H6682" t="s">
        <v>14833</v>
      </c>
      <c r="I6682">
        <v>169.9</v>
      </c>
      <c r="J6682">
        <v>410.25237299999998</v>
      </c>
      <c r="K6682">
        <v>410.25237299999998</v>
      </c>
      <c r="U6682" t="s">
        <v>15316</v>
      </c>
    </row>
    <row r="6683" spans="1:21" x14ac:dyDescent="0.25">
      <c r="A6683">
        <v>2012</v>
      </c>
      <c r="B6683">
        <v>53</v>
      </c>
      <c r="C6683" t="s">
        <v>20</v>
      </c>
      <c r="D6683" t="s">
        <v>2238</v>
      </c>
      <c r="G6683" t="s">
        <v>10936</v>
      </c>
      <c r="H6683" t="s">
        <v>14834</v>
      </c>
      <c r="I6683">
        <v>268.39999999999998</v>
      </c>
      <c r="J6683">
        <v>728.33705199804683</v>
      </c>
      <c r="K6683">
        <v>728.33704699804684</v>
      </c>
      <c r="U6683" t="s">
        <v>15316</v>
      </c>
    </row>
    <row r="6684" spans="1:21" x14ac:dyDescent="0.25">
      <c r="A6684">
        <v>2012</v>
      </c>
      <c r="B6684">
        <v>53</v>
      </c>
      <c r="C6684" t="s">
        <v>20</v>
      </c>
      <c r="D6684" t="s">
        <v>1612</v>
      </c>
      <c r="G6684" t="s">
        <v>10937</v>
      </c>
      <c r="H6684" t="s">
        <v>14835</v>
      </c>
      <c r="I6684">
        <v>5067.9999078749997</v>
      </c>
      <c r="J6684">
        <v>6754.4784650000001</v>
      </c>
      <c r="K6684">
        <v>6669.5246960000004</v>
      </c>
      <c r="U6684" t="s">
        <v>15316</v>
      </c>
    </row>
    <row r="6685" spans="1:21" x14ac:dyDescent="0.25">
      <c r="A6685">
        <v>2012</v>
      </c>
      <c r="B6685">
        <v>53</v>
      </c>
      <c r="C6685" t="s">
        <v>20</v>
      </c>
      <c r="D6685" t="s">
        <v>2586</v>
      </c>
      <c r="G6685" t="s">
        <v>11017</v>
      </c>
      <c r="H6685" t="s">
        <v>12391</v>
      </c>
      <c r="I6685">
        <v>0</v>
      </c>
      <c r="J6685">
        <v>307.79594500000002</v>
      </c>
      <c r="K6685">
        <v>307.79594500000002</v>
      </c>
      <c r="U6685" t="s">
        <v>15316</v>
      </c>
    </row>
    <row r="6686" spans="1:21" x14ac:dyDescent="0.25">
      <c r="A6686">
        <v>2012</v>
      </c>
      <c r="B6686">
        <v>53</v>
      </c>
      <c r="C6686" t="s">
        <v>20</v>
      </c>
      <c r="D6686" t="s">
        <v>2360</v>
      </c>
      <c r="G6686" t="s">
        <v>12397</v>
      </c>
      <c r="H6686" t="s">
        <v>14836</v>
      </c>
      <c r="I6686">
        <v>1480.3999940000001</v>
      </c>
      <c r="J6686">
        <v>3321.2162446152338</v>
      </c>
      <c r="K6686">
        <v>3321.2162383789059</v>
      </c>
      <c r="U6686" t="s">
        <v>15316</v>
      </c>
    </row>
    <row r="6687" spans="1:21" x14ac:dyDescent="0.25">
      <c r="A6687">
        <v>2012</v>
      </c>
      <c r="B6687">
        <v>53</v>
      </c>
      <c r="C6687" t="s">
        <v>20</v>
      </c>
      <c r="D6687" t="s">
        <v>2361</v>
      </c>
      <c r="G6687" t="s">
        <v>13385</v>
      </c>
      <c r="H6687" t="s">
        <v>14832</v>
      </c>
      <c r="I6687">
        <v>16043.8566944375</v>
      </c>
      <c r="J6687">
        <v>13512.78208775</v>
      </c>
      <c r="K6687">
        <v>13512.782081468749</v>
      </c>
      <c r="U6687" t="s">
        <v>15316</v>
      </c>
    </row>
    <row r="6688" spans="1:21" x14ac:dyDescent="0.25">
      <c r="A6688">
        <v>2012</v>
      </c>
      <c r="B6688">
        <v>53</v>
      </c>
      <c r="C6688" t="s">
        <v>22</v>
      </c>
      <c r="D6688" t="s">
        <v>1613</v>
      </c>
      <c r="G6688" t="s">
        <v>10941</v>
      </c>
      <c r="H6688" t="s">
        <v>14221</v>
      </c>
      <c r="I6688">
        <v>14231.480943000061</v>
      </c>
      <c r="J6688">
        <v>14685.871081984371</v>
      </c>
      <c r="K6688">
        <v>19653.569677140629</v>
      </c>
      <c r="U6688" t="s">
        <v>15316</v>
      </c>
    </row>
    <row r="6689" spans="1:21" x14ac:dyDescent="0.25">
      <c r="A6689">
        <v>2012</v>
      </c>
      <c r="B6689">
        <v>53</v>
      </c>
      <c r="C6689" t="s">
        <v>23</v>
      </c>
      <c r="D6689" t="s">
        <v>1620</v>
      </c>
      <c r="G6689" t="s">
        <v>10942</v>
      </c>
      <c r="H6689" t="s">
        <v>14222</v>
      </c>
      <c r="I6689">
        <v>245.35645390789799</v>
      </c>
      <c r="J6689">
        <v>271.29920997290799</v>
      </c>
      <c r="K6689">
        <v>271.33253852262118</v>
      </c>
      <c r="U6689" t="s">
        <v>15316</v>
      </c>
    </row>
    <row r="6690" spans="1:21" x14ac:dyDescent="0.25">
      <c r="A6690">
        <v>2012</v>
      </c>
      <c r="B6690">
        <v>53</v>
      </c>
      <c r="C6690" t="s">
        <v>24</v>
      </c>
      <c r="D6690" t="s">
        <v>1622</v>
      </c>
      <c r="G6690" t="s">
        <v>12389</v>
      </c>
      <c r="H6690" t="s">
        <v>14523</v>
      </c>
      <c r="I6690">
        <v>3191.6877931674799</v>
      </c>
      <c r="J6690">
        <v>2623.9332121082762</v>
      </c>
      <c r="K6690">
        <v>2618.4641486576538</v>
      </c>
      <c r="U6690" t="s">
        <v>15316</v>
      </c>
    </row>
    <row r="6691" spans="1:21" x14ac:dyDescent="0.25">
      <c r="A6691">
        <v>2012</v>
      </c>
      <c r="B6691">
        <v>53</v>
      </c>
      <c r="C6691" t="s">
        <v>24</v>
      </c>
      <c r="D6691" t="s">
        <v>2465</v>
      </c>
      <c r="G6691" t="s">
        <v>13591</v>
      </c>
      <c r="H6691" t="s">
        <v>11955</v>
      </c>
      <c r="I6691">
        <v>145.79200175405879</v>
      </c>
      <c r="J6691">
        <v>173.61928702343749</v>
      </c>
      <c r="K6691">
        <v>173.61950196289061</v>
      </c>
      <c r="U6691" t="s">
        <v>15316</v>
      </c>
    </row>
    <row r="6692" spans="1:21" x14ac:dyDescent="0.25">
      <c r="A6692">
        <v>2012</v>
      </c>
      <c r="B6692">
        <v>53</v>
      </c>
      <c r="C6692" t="s">
        <v>21</v>
      </c>
      <c r="D6692" t="s">
        <v>2466</v>
      </c>
      <c r="G6692" t="s">
        <v>13592</v>
      </c>
      <c r="H6692" t="s">
        <v>12391</v>
      </c>
      <c r="I6692">
        <v>710.80117775024416</v>
      </c>
      <c r="J6692">
        <v>712.71384000048829</v>
      </c>
      <c r="K6692">
        <v>714.19393393798828</v>
      </c>
      <c r="U6692" t="s">
        <v>15316</v>
      </c>
    </row>
    <row r="6693" spans="1:21" x14ac:dyDescent="0.25">
      <c r="A6693">
        <v>2012</v>
      </c>
      <c r="B6693">
        <v>53</v>
      </c>
      <c r="C6693" t="s">
        <v>21</v>
      </c>
      <c r="D6693" t="s">
        <v>2467</v>
      </c>
      <c r="G6693" t="s">
        <v>12378</v>
      </c>
      <c r="H6693" t="s">
        <v>12391</v>
      </c>
      <c r="I6693">
        <v>57289.839738000002</v>
      </c>
      <c r="J6693">
        <v>43422.854592000003</v>
      </c>
      <c r="K6693">
        <v>43422.854848000003</v>
      </c>
      <c r="U6693" t="s">
        <v>15316</v>
      </c>
    </row>
    <row r="6694" spans="1:21" x14ac:dyDescent="0.25">
      <c r="A6694">
        <v>2012</v>
      </c>
      <c r="B6694">
        <v>53</v>
      </c>
      <c r="C6694" t="s">
        <v>21</v>
      </c>
      <c r="D6694" t="s">
        <v>2468</v>
      </c>
      <c r="G6694" t="s">
        <v>12388</v>
      </c>
      <c r="H6694" t="s">
        <v>12391</v>
      </c>
      <c r="I6694">
        <v>598.35734987499995</v>
      </c>
      <c r="J6694">
        <v>670.88434996875003</v>
      </c>
      <c r="K6694">
        <v>670.92202896875006</v>
      </c>
      <c r="U6694" t="s">
        <v>15316</v>
      </c>
    </row>
    <row r="6695" spans="1:21" x14ac:dyDescent="0.25">
      <c r="A6695">
        <v>2012</v>
      </c>
      <c r="B6695">
        <v>53</v>
      </c>
      <c r="C6695" t="s">
        <v>43</v>
      </c>
      <c r="D6695" t="s">
        <v>2587</v>
      </c>
      <c r="G6695" t="s">
        <v>13586</v>
      </c>
      <c r="H6695" t="s">
        <v>14221</v>
      </c>
      <c r="I6695">
        <v>515</v>
      </c>
      <c r="J6695">
        <v>3634.8340159999998</v>
      </c>
      <c r="K6695">
        <v>8296.5016319999995</v>
      </c>
      <c r="U6695" t="s">
        <v>15316</v>
      </c>
    </row>
    <row r="6696" spans="1:21" x14ac:dyDescent="0.25">
      <c r="A6696">
        <v>2013</v>
      </c>
      <c r="B6696">
        <v>1</v>
      </c>
      <c r="C6696" t="s">
        <v>20</v>
      </c>
      <c r="D6696" t="s">
        <v>2469</v>
      </c>
      <c r="G6696" t="s">
        <v>11016</v>
      </c>
      <c r="H6696" t="s">
        <v>14526</v>
      </c>
      <c r="I6696">
        <v>50</v>
      </c>
      <c r="J6696">
        <v>0</v>
      </c>
      <c r="K6696">
        <v>157.19390630000001</v>
      </c>
      <c r="U6696" t="s">
        <v>15316</v>
      </c>
    </row>
    <row r="6697" spans="1:21" x14ac:dyDescent="0.25">
      <c r="A6697">
        <v>2013</v>
      </c>
      <c r="B6697">
        <v>1</v>
      </c>
      <c r="C6697" t="s">
        <v>20</v>
      </c>
      <c r="D6697" t="s">
        <v>45</v>
      </c>
      <c r="G6697" t="s">
        <v>11081</v>
      </c>
      <c r="H6697" t="s">
        <v>14526</v>
      </c>
      <c r="I6697">
        <v>19.3</v>
      </c>
      <c r="J6697">
        <v>0</v>
      </c>
      <c r="K6697">
        <v>32.040188000000001</v>
      </c>
      <c r="U6697" t="s">
        <v>15316</v>
      </c>
    </row>
    <row r="6698" spans="1:21" x14ac:dyDescent="0.25">
      <c r="A6698">
        <v>2013</v>
      </c>
      <c r="B6698">
        <v>1</v>
      </c>
      <c r="C6698" t="s">
        <v>21</v>
      </c>
      <c r="D6698" t="s">
        <v>46</v>
      </c>
      <c r="G6698" t="s">
        <v>10938</v>
      </c>
      <c r="H6698" t="s">
        <v>14526</v>
      </c>
      <c r="I6698">
        <v>10217.267905999999</v>
      </c>
      <c r="J6698">
        <v>0</v>
      </c>
      <c r="K6698">
        <v>10584.240991770001</v>
      </c>
      <c r="U6698" t="s">
        <v>15316</v>
      </c>
    </row>
    <row r="6699" spans="1:21" x14ac:dyDescent="0.25">
      <c r="A6699">
        <v>2013</v>
      </c>
      <c r="B6699">
        <v>1</v>
      </c>
      <c r="C6699" t="s">
        <v>21</v>
      </c>
      <c r="D6699" t="s">
        <v>47</v>
      </c>
      <c r="G6699" t="s">
        <v>12402</v>
      </c>
      <c r="H6699" t="s">
        <v>14219</v>
      </c>
      <c r="I6699">
        <v>1661.4437760000001</v>
      </c>
      <c r="J6699">
        <v>0</v>
      </c>
      <c r="K6699">
        <v>1829.713696</v>
      </c>
      <c r="U6699" t="s">
        <v>15316</v>
      </c>
    </row>
    <row r="6700" spans="1:21" x14ac:dyDescent="0.25">
      <c r="A6700">
        <v>2013</v>
      </c>
      <c r="B6700">
        <v>2</v>
      </c>
      <c r="C6700" t="s">
        <v>22</v>
      </c>
      <c r="D6700" t="s">
        <v>50</v>
      </c>
      <c r="G6700" t="s">
        <v>10941</v>
      </c>
      <c r="H6700" t="s">
        <v>14221</v>
      </c>
      <c r="I6700">
        <v>101.38404199999999</v>
      </c>
      <c r="J6700">
        <v>0</v>
      </c>
      <c r="K6700">
        <v>72.88562687999999</v>
      </c>
      <c r="U6700" t="s">
        <v>15316</v>
      </c>
    </row>
    <row r="6701" spans="1:21" x14ac:dyDescent="0.25">
      <c r="A6701">
        <v>2013</v>
      </c>
      <c r="B6701">
        <v>2</v>
      </c>
      <c r="C6701" t="s">
        <v>23</v>
      </c>
      <c r="D6701" t="s">
        <v>51</v>
      </c>
      <c r="G6701" t="s">
        <v>10942</v>
      </c>
      <c r="H6701" t="s">
        <v>14222</v>
      </c>
      <c r="I6701">
        <v>14.061685000000001</v>
      </c>
      <c r="J6701">
        <v>0</v>
      </c>
      <c r="K6701">
        <v>18.4438183</v>
      </c>
      <c r="U6701" t="s">
        <v>15316</v>
      </c>
    </row>
    <row r="6702" spans="1:21" x14ac:dyDescent="0.25">
      <c r="A6702">
        <v>2013</v>
      </c>
      <c r="B6702">
        <v>2</v>
      </c>
      <c r="C6702" t="s">
        <v>24</v>
      </c>
      <c r="D6702" t="s">
        <v>52</v>
      </c>
      <c r="G6702" t="s">
        <v>10943</v>
      </c>
      <c r="H6702" t="s">
        <v>14732</v>
      </c>
      <c r="I6702">
        <v>16.061066</v>
      </c>
      <c r="J6702">
        <v>0</v>
      </c>
      <c r="K6702">
        <v>26.473595100000001</v>
      </c>
      <c r="U6702" t="s">
        <v>15316</v>
      </c>
    </row>
    <row r="6703" spans="1:21" x14ac:dyDescent="0.25">
      <c r="A6703">
        <v>2013</v>
      </c>
      <c r="B6703">
        <v>2</v>
      </c>
      <c r="C6703" t="s">
        <v>24</v>
      </c>
      <c r="D6703" t="s">
        <v>53</v>
      </c>
      <c r="G6703" t="s">
        <v>13593</v>
      </c>
      <c r="H6703" t="s">
        <v>14220</v>
      </c>
      <c r="I6703">
        <v>1022.581082</v>
      </c>
      <c r="J6703">
        <v>0</v>
      </c>
      <c r="K6703">
        <v>1252.2512027599989</v>
      </c>
      <c r="U6703" t="s">
        <v>15316</v>
      </c>
    </row>
    <row r="6704" spans="1:21" x14ac:dyDescent="0.25">
      <c r="A6704">
        <v>2013</v>
      </c>
      <c r="B6704">
        <v>2</v>
      </c>
      <c r="C6704" t="s">
        <v>24</v>
      </c>
      <c r="D6704" t="s">
        <v>54</v>
      </c>
      <c r="G6704" t="s">
        <v>10945</v>
      </c>
      <c r="H6704" t="s">
        <v>14220</v>
      </c>
      <c r="I6704">
        <v>55.695773000000003</v>
      </c>
      <c r="J6704">
        <v>0</v>
      </c>
      <c r="K6704">
        <v>42.930522020000019</v>
      </c>
      <c r="P6704" t="s">
        <v>15276</v>
      </c>
      <c r="Q6704" t="s">
        <v>15248</v>
      </c>
      <c r="T6704" t="s">
        <v>15300</v>
      </c>
      <c r="U6704" t="s">
        <v>15317</v>
      </c>
    </row>
    <row r="6705" spans="1:21" x14ac:dyDescent="0.25">
      <c r="A6705">
        <v>2013</v>
      </c>
      <c r="B6705">
        <v>2</v>
      </c>
      <c r="C6705" t="s">
        <v>24</v>
      </c>
      <c r="D6705" t="s">
        <v>1638</v>
      </c>
      <c r="G6705" t="s">
        <v>13594</v>
      </c>
      <c r="H6705" t="s">
        <v>14220</v>
      </c>
      <c r="I6705">
        <v>861.35343599999999</v>
      </c>
      <c r="J6705">
        <v>0</v>
      </c>
      <c r="K6705">
        <v>1839.51838817</v>
      </c>
      <c r="U6705" t="s">
        <v>15316</v>
      </c>
    </row>
    <row r="6706" spans="1:21" x14ac:dyDescent="0.25">
      <c r="A6706">
        <v>2013</v>
      </c>
      <c r="B6706">
        <v>2</v>
      </c>
      <c r="C6706" t="s">
        <v>21</v>
      </c>
      <c r="D6706" t="s">
        <v>2363</v>
      </c>
      <c r="G6706" t="s">
        <v>13202</v>
      </c>
      <c r="H6706" t="s">
        <v>14220</v>
      </c>
      <c r="I6706">
        <v>33.405752</v>
      </c>
      <c r="J6706">
        <v>0</v>
      </c>
      <c r="K6706">
        <v>20.93751778</v>
      </c>
      <c r="U6706" t="s">
        <v>15316</v>
      </c>
    </row>
    <row r="6707" spans="1:21" x14ac:dyDescent="0.25">
      <c r="A6707">
        <v>2013</v>
      </c>
      <c r="B6707">
        <v>3</v>
      </c>
      <c r="C6707" t="s">
        <v>21</v>
      </c>
      <c r="D6707" t="s">
        <v>55</v>
      </c>
      <c r="G6707" t="s">
        <v>10946</v>
      </c>
      <c r="H6707" t="s">
        <v>14224</v>
      </c>
      <c r="I6707">
        <v>46479.491963</v>
      </c>
      <c r="J6707">
        <v>0</v>
      </c>
      <c r="K6707">
        <v>43100.669986350047</v>
      </c>
      <c r="U6707" t="s">
        <v>15316</v>
      </c>
    </row>
    <row r="6708" spans="1:21" x14ac:dyDescent="0.25">
      <c r="A6708">
        <v>2013</v>
      </c>
      <c r="B6708">
        <v>4</v>
      </c>
      <c r="C6708" t="s">
        <v>25</v>
      </c>
      <c r="D6708" t="s">
        <v>56</v>
      </c>
      <c r="G6708" t="s">
        <v>10947</v>
      </c>
      <c r="H6708" t="s">
        <v>14225</v>
      </c>
      <c r="I6708">
        <v>2744.3492729999998</v>
      </c>
      <c r="J6708">
        <v>0</v>
      </c>
      <c r="K6708">
        <v>3317.786171480001</v>
      </c>
      <c r="U6708" t="s">
        <v>15316</v>
      </c>
    </row>
    <row r="6709" spans="1:21" x14ac:dyDescent="0.25">
      <c r="A6709">
        <v>2013</v>
      </c>
      <c r="B6709">
        <v>4</v>
      </c>
      <c r="C6709" t="s">
        <v>25</v>
      </c>
      <c r="D6709" t="s">
        <v>57</v>
      </c>
      <c r="E6709" t="s">
        <v>4642</v>
      </c>
      <c r="F6709" t="s">
        <v>8714</v>
      </c>
      <c r="G6709" t="s">
        <v>13388</v>
      </c>
      <c r="H6709" t="s">
        <v>14733</v>
      </c>
      <c r="I6709">
        <v>74.426674000000006</v>
      </c>
      <c r="J6709">
        <v>0</v>
      </c>
      <c r="K6709">
        <v>85.773112010000006</v>
      </c>
      <c r="L6709" t="s">
        <v>16952</v>
      </c>
      <c r="M6709" t="s">
        <v>15238</v>
      </c>
      <c r="T6709" t="s">
        <v>15305</v>
      </c>
      <c r="U6709" t="s">
        <v>15317</v>
      </c>
    </row>
    <row r="6710" spans="1:21" x14ac:dyDescent="0.25">
      <c r="A6710">
        <v>2013</v>
      </c>
      <c r="B6710">
        <v>4</v>
      </c>
      <c r="C6710" t="s">
        <v>25</v>
      </c>
      <c r="D6710" t="s">
        <v>58</v>
      </c>
      <c r="E6710" t="s">
        <v>4257</v>
      </c>
      <c r="F6710" t="s">
        <v>7875</v>
      </c>
      <c r="G6710" t="s">
        <v>10949</v>
      </c>
      <c r="H6710" t="s">
        <v>14734</v>
      </c>
      <c r="I6710">
        <v>92.036884000000001</v>
      </c>
      <c r="J6710">
        <v>0</v>
      </c>
      <c r="K6710">
        <v>90.655464940000016</v>
      </c>
      <c r="U6710" t="s">
        <v>15316</v>
      </c>
    </row>
    <row r="6711" spans="1:21" x14ac:dyDescent="0.25">
      <c r="A6711">
        <v>2013</v>
      </c>
      <c r="B6711">
        <v>4</v>
      </c>
      <c r="C6711" t="s">
        <v>25</v>
      </c>
      <c r="D6711" t="s">
        <v>60</v>
      </c>
      <c r="E6711" t="s">
        <v>4258</v>
      </c>
      <c r="F6711" t="s">
        <v>8301</v>
      </c>
      <c r="G6711" t="s">
        <v>10951</v>
      </c>
      <c r="H6711" t="s">
        <v>14228</v>
      </c>
      <c r="I6711">
        <v>23.025631000000001</v>
      </c>
      <c r="J6711">
        <v>0</v>
      </c>
      <c r="K6711">
        <v>14.62188332</v>
      </c>
      <c r="L6711" t="s">
        <v>15178</v>
      </c>
      <c r="M6711" t="s">
        <v>15237</v>
      </c>
      <c r="N6711" t="s">
        <v>15178</v>
      </c>
      <c r="O6711" t="s">
        <v>15237</v>
      </c>
      <c r="P6711" t="s">
        <v>15178</v>
      </c>
      <c r="Q6711" t="s">
        <v>15237</v>
      </c>
      <c r="R6711" t="s">
        <v>15178</v>
      </c>
      <c r="S6711" t="s">
        <v>15237</v>
      </c>
      <c r="T6711" t="s">
        <v>15301</v>
      </c>
      <c r="U6711" t="s">
        <v>15317</v>
      </c>
    </row>
    <row r="6712" spans="1:21" x14ac:dyDescent="0.25">
      <c r="A6712">
        <v>2013</v>
      </c>
      <c r="B6712">
        <v>4</v>
      </c>
      <c r="C6712" t="s">
        <v>25</v>
      </c>
      <c r="D6712" t="s">
        <v>62</v>
      </c>
      <c r="E6712" t="s">
        <v>4259</v>
      </c>
      <c r="F6712" t="s">
        <v>8302</v>
      </c>
      <c r="G6712" t="s">
        <v>10953</v>
      </c>
      <c r="H6712" t="s">
        <v>14735</v>
      </c>
      <c r="I6712">
        <v>1893.912151</v>
      </c>
      <c r="J6712">
        <v>0</v>
      </c>
      <c r="K6712">
        <v>3077.0341316599961</v>
      </c>
      <c r="L6712" t="s">
        <v>17147</v>
      </c>
      <c r="M6712" t="s">
        <v>15237</v>
      </c>
      <c r="N6712" t="s">
        <v>17147</v>
      </c>
      <c r="O6712" t="s">
        <v>15237</v>
      </c>
      <c r="P6712" t="s">
        <v>17147</v>
      </c>
      <c r="Q6712" t="s">
        <v>15237</v>
      </c>
      <c r="R6712" t="s">
        <v>17147</v>
      </c>
      <c r="S6712" t="s">
        <v>15237</v>
      </c>
      <c r="T6712" t="s">
        <v>15301</v>
      </c>
      <c r="U6712" t="s">
        <v>15317</v>
      </c>
    </row>
    <row r="6713" spans="1:21" x14ac:dyDescent="0.25">
      <c r="A6713">
        <v>2013</v>
      </c>
      <c r="B6713">
        <v>4</v>
      </c>
      <c r="C6713" t="s">
        <v>25</v>
      </c>
      <c r="D6713" t="s">
        <v>64</v>
      </c>
      <c r="E6713" t="s">
        <v>3830</v>
      </c>
      <c r="F6713" t="s">
        <v>7557</v>
      </c>
      <c r="G6713" t="s">
        <v>10955</v>
      </c>
      <c r="H6713" t="s">
        <v>14231</v>
      </c>
      <c r="I6713">
        <v>343.32611000000003</v>
      </c>
      <c r="J6713">
        <v>0</v>
      </c>
      <c r="K6713">
        <v>300.86314312999991</v>
      </c>
      <c r="N6713" t="s">
        <v>17485</v>
      </c>
      <c r="O6713" t="s">
        <v>17486</v>
      </c>
      <c r="P6713" t="s">
        <v>17148</v>
      </c>
      <c r="Q6713" t="s">
        <v>17486</v>
      </c>
      <c r="R6713" t="s">
        <v>17148</v>
      </c>
      <c r="S6713" t="s">
        <v>17486</v>
      </c>
      <c r="T6713" t="s">
        <v>17487</v>
      </c>
      <c r="U6713" t="s">
        <v>15317</v>
      </c>
    </row>
    <row r="6714" spans="1:21" x14ac:dyDescent="0.25">
      <c r="A6714">
        <v>2013</v>
      </c>
      <c r="B6714">
        <v>4</v>
      </c>
      <c r="C6714" t="s">
        <v>25</v>
      </c>
      <c r="D6714" t="s">
        <v>1639</v>
      </c>
      <c r="E6714" t="s">
        <v>4260</v>
      </c>
      <c r="F6714" t="s">
        <v>8303</v>
      </c>
      <c r="G6714" t="s">
        <v>12404</v>
      </c>
      <c r="H6714" t="s">
        <v>14736</v>
      </c>
      <c r="I6714">
        <v>127.756675</v>
      </c>
      <c r="J6714">
        <v>0</v>
      </c>
      <c r="K6714">
        <v>115.08258146999999</v>
      </c>
      <c r="L6714" t="s">
        <v>16886</v>
      </c>
      <c r="M6714" t="s">
        <v>15237</v>
      </c>
      <c r="T6714" t="s">
        <v>15301</v>
      </c>
      <c r="U6714" t="s">
        <v>15317</v>
      </c>
    </row>
    <row r="6715" spans="1:21" x14ac:dyDescent="0.25">
      <c r="A6715">
        <v>2013</v>
      </c>
      <c r="B6715">
        <v>4</v>
      </c>
      <c r="C6715" t="s">
        <v>25</v>
      </c>
      <c r="D6715" t="s">
        <v>1640</v>
      </c>
      <c r="E6715" t="s">
        <v>4261</v>
      </c>
      <c r="F6715" t="s">
        <v>8304</v>
      </c>
      <c r="G6715" t="s">
        <v>12405</v>
      </c>
      <c r="H6715" t="s">
        <v>14238</v>
      </c>
      <c r="I6715">
        <v>236.349097</v>
      </c>
      <c r="J6715">
        <v>0</v>
      </c>
      <c r="K6715">
        <v>235.66795427000011</v>
      </c>
      <c r="U6715" t="s">
        <v>15316</v>
      </c>
    </row>
    <row r="6716" spans="1:21" x14ac:dyDescent="0.25">
      <c r="A6716">
        <v>2013</v>
      </c>
      <c r="B6716">
        <v>4</v>
      </c>
      <c r="C6716" t="s">
        <v>25</v>
      </c>
      <c r="D6716" t="s">
        <v>2241</v>
      </c>
      <c r="E6716" t="s">
        <v>4643</v>
      </c>
      <c r="F6716" t="s">
        <v>8715</v>
      </c>
      <c r="G6716" t="s">
        <v>12288</v>
      </c>
      <c r="H6716" t="s">
        <v>14478</v>
      </c>
      <c r="I6716">
        <v>74.805999999999997</v>
      </c>
      <c r="J6716">
        <v>0</v>
      </c>
      <c r="K6716">
        <v>0</v>
      </c>
      <c r="U6716" t="s">
        <v>15316</v>
      </c>
    </row>
    <row r="6717" spans="1:21" x14ac:dyDescent="0.25">
      <c r="A6717">
        <v>2013</v>
      </c>
      <c r="B6717">
        <v>4</v>
      </c>
      <c r="C6717" t="s">
        <v>25</v>
      </c>
      <c r="D6717" t="s">
        <v>2242</v>
      </c>
      <c r="E6717" t="s">
        <v>3834</v>
      </c>
      <c r="F6717" t="s">
        <v>8716</v>
      </c>
      <c r="G6717" t="s">
        <v>13044</v>
      </c>
      <c r="H6717" t="s">
        <v>14734</v>
      </c>
      <c r="I6717">
        <v>98.202580999999995</v>
      </c>
      <c r="J6717">
        <v>0</v>
      </c>
      <c r="K6717">
        <v>255.1276909</v>
      </c>
      <c r="L6717" t="s">
        <v>18626</v>
      </c>
      <c r="M6717" t="s">
        <v>17611</v>
      </c>
      <c r="T6717" t="s">
        <v>17612</v>
      </c>
      <c r="U6717" t="s">
        <v>15317</v>
      </c>
    </row>
    <row r="6718" spans="1:21" x14ac:dyDescent="0.25">
      <c r="A6718">
        <v>2013</v>
      </c>
      <c r="B6718">
        <v>4</v>
      </c>
      <c r="C6718" t="s">
        <v>25</v>
      </c>
      <c r="D6718" t="s">
        <v>2364</v>
      </c>
      <c r="E6718" t="s">
        <v>3835</v>
      </c>
      <c r="F6718" t="s">
        <v>7881</v>
      </c>
      <c r="G6718" t="s">
        <v>13203</v>
      </c>
      <c r="H6718" t="s">
        <v>14736</v>
      </c>
      <c r="I6718">
        <v>121.63423299999999</v>
      </c>
      <c r="J6718">
        <v>0</v>
      </c>
      <c r="K6718">
        <v>102.84264932000001</v>
      </c>
      <c r="L6718" t="s">
        <v>15182</v>
      </c>
      <c r="M6718" t="s">
        <v>15237</v>
      </c>
      <c r="N6718" t="s">
        <v>15182</v>
      </c>
      <c r="O6718" t="s">
        <v>15237</v>
      </c>
      <c r="P6718" t="s">
        <v>15182</v>
      </c>
      <c r="Q6718" t="s">
        <v>15237</v>
      </c>
      <c r="T6718" t="s">
        <v>15301</v>
      </c>
      <c r="U6718" t="s">
        <v>15317</v>
      </c>
    </row>
    <row r="6719" spans="1:21" x14ac:dyDescent="0.25">
      <c r="A6719">
        <v>2013</v>
      </c>
      <c r="B6719">
        <v>4</v>
      </c>
      <c r="C6719" t="s">
        <v>25</v>
      </c>
      <c r="D6719" t="s">
        <v>2588</v>
      </c>
      <c r="E6719" t="s">
        <v>4644</v>
      </c>
      <c r="F6719" t="s">
        <v>8717</v>
      </c>
      <c r="G6719" t="s">
        <v>13595</v>
      </c>
      <c r="H6719" t="s">
        <v>14475</v>
      </c>
      <c r="I6719">
        <v>0</v>
      </c>
      <c r="J6719">
        <v>0</v>
      </c>
      <c r="K6719">
        <v>45.61798310999999</v>
      </c>
      <c r="P6719" t="s">
        <v>16882</v>
      </c>
      <c r="Q6719" t="s">
        <v>15238</v>
      </c>
      <c r="T6719" t="s">
        <v>15305</v>
      </c>
      <c r="U6719" t="s">
        <v>15317</v>
      </c>
    </row>
    <row r="6720" spans="1:21" x14ac:dyDescent="0.25">
      <c r="A6720">
        <v>2013</v>
      </c>
      <c r="B6720">
        <v>4</v>
      </c>
      <c r="C6720" t="s">
        <v>25</v>
      </c>
      <c r="D6720" t="s">
        <v>2589</v>
      </c>
      <c r="G6720" t="s">
        <v>13596</v>
      </c>
      <c r="H6720" t="s">
        <v>14837</v>
      </c>
      <c r="I6720">
        <v>0</v>
      </c>
      <c r="J6720">
        <v>0</v>
      </c>
      <c r="K6720">
        <v>1442.3361056700001</v>
      </c>
      <c r="U6720" t="s">
        <v>15316</v>
      </c>
    </row>
    <row r="6721" spans="1:21" x14ac:dyDescent="0.25">
      <c r="A6721">
        <v>2013</v>
      </c>
      <c r="B6721">
        <v>4</v>
      </c>
      <c r="C6721" t="s">
        <v>25</v>
      </c>
      <c r="D6721" t="s">
        <v>2590</v>
      </c>
      <c r="E6721" t="s">
        <v>4599</v>
      </c>
      <c r="F6721" t="s">
        <v>8718</v>
      </c>
      <c r="G6721" t="s">
        <v>12272</v>
      </c>
      <c r="H6721" t="s">
        <v>14475</v>
      </c>
      <c r="I6721">
        <v>0</v>
      </c>
      <c r="J6721">
        <v>0</v>
      </c>
      <c r="K6721">
        <v>1758.608666599999</v>
      </c>
      <c r="U6721" t="s">
        <v>15316</v>
      </c>
    </row>
    <row r="6722" spans="1:21" x14ac:dyDescent="0.25">
      <c r="A6722">
        <v>2013</v>
      </c>
      <c r="B6722">
        <v>4</v>
      </c>
      <c r="C6722" t="s">
        <v>25</v>
      </c>
      <c r="D6722" t="s">
        <v>2591</v>
      </c>
      <c r="E6722" t="s">
        <v>4600</v>
      </c>
      <c r="F6722" t="s">
        <v>8681</v>
      </c>
      <c r="G6722" t="s">
        <v>12273</v>
      </c>
      <c r="H6722" t="s">
        <v>14475</v>
      </c>
      <c r="I6722">
        <v>0</v>
      </c>
      <c r="J6722">
        <v>0</v>
      </c>
      <c r="K6722">
        <v>120.85571018</v>
      </c>
      <c r="L6722" t="s">
        <v>16882</v>
      </c>
      <c r="M6722" t="s">
        <v>15238</v>
      </c>
      <c r="P6722" t="s">
        <v>16882</v>
      </c>
      <c r="Q6722" t="s">
        <v>15238</v>
      </c>
      <c r="T6722" t="s">
        <v>15305</v>
      </c>
      <c r="U6722" t="s">
        <v>15317</v>
      </c>
    </row>
    <row r="6723" spans="1:21" x14ac:dyDescent="0.25">
      <c r="A6723">
        <v>2013</v>
      </c>
      <c r="B6723">
        <v>4</v>
      </c>
      <c r="C6723" t="s">
        <v>25</v>
      </c>
      <c r="D6723" t="s">
        <v>2592</v>
      </c>
      <c r="E6723" t="s">
        <v>4601</v>
      </c>
      <c r="F6723" t="s">
        <v>8719</v>
      </c>
      <c r="G6723" t="s">
        <v>12274</v>
      </c>
      <c r="H6723" t="s">
        <v>14475</v>
      </c>
      <c r="I6723">
        <v>0</v>
      </c>
      <c r="J6723">
        <v>0</v>
      </c>
      <c r="K6723">
        <v>22931.645331780001</v>
      </c>
      <c r="U6723" t="s">
        <v>15316</v>
      </c>
    </row>
    <row r="6724" spans="1:21" x14ac:dyDescent="0.25">
      <c r="A6724">
        <v>2013</v>
      </c>
      <c r="B6724">
        <v>4</v>
      </c>
      <c r="C6724" t="s">
        <v>25</v>
      </c>
      <c r="D6724" t="s">
        <v>2593</v>
      </c>
      <c r="E6724" t="s">
        <v>4645</v>
      </c>
      <c r="F6724" t="s">
        <v>8720</v>
      </c>
      <c r="G6724" t="s">
        <v>12275</v>
      </c>
      <c r="H6724" t="s">
        <v>14476</v>
      </c>
      <c r="I6724">
        <v>0</v>
      </c>
      <c r="J6724">
        <v>0</v>
      </c>
      <c r="K6724">
        <v>10209.739692839999</v>
      </c>
      <c r="U6724" t="s">
        <v>15316</v>
      </c>
    </row>
    <row r="6725" spans="1:21" x14ac:dyDescent="0.25">
      <c r="A6725">
        <v>2013</v>
      </c>
      <c r="B6725">
        <v>4</v>
      </c>
      <c r="C6725" t="s">
        <v>20</v>
      </c>
      <c r="D6725" t="s">
        <v>65</v>
      </c>
      <c r="G6725" t="s">
        <v>10956</v>
      </c>
      <c r="H6725" t="s">
        <v>14838</v>
      </c>
      <c r="I6725">
        <v>103.5</v>
      </c>
      <c r="J6725">
        <v>0</v>
      </c>
      <c r="K6725">
        <v>189.79101120000001</v>
      </c>
      <c r="R6725" t="s">
        <v>17147</v>
      </c>
      <c r="S6725" t="s">
        <v>15237</v>
      </c>
      <c r="T6725" t="s">
        <v>15301</v>
      </c>
      <c r="U6725" t="s">
        <v>15317</v>
      </c>
    </row>
    <row r="6726" spans="1:21" x14ac:dyDescent="0.25">
      <c r="A6726">
        <v>2013</v>
      </c>
      <c r="B6726">
        <v>4</v>
      </c>
      <c r="C6726" t="s">
        <v>20</v>
      </c>
      <c r="D6726" t="s">
        <v>2594</v>
      </c>
      <c r="G6726" t="s">
        <v>12281</v>
      </c>
      <c r="H6726" t="s">
        <v>14839</v>
      </c>
      <c r="I6726">
        <v>0</v>
      </c>
      <c r="J6726">
        <v>0</v>
      </c>
      <c r="K6726">
        <v>1174.9386878099999</v>
      </c>
      <c r="U6726" t="s">
        <v>15316</v>
      </c>
    </row>
    <row r="6727" spans="1:21" x14ac:dyDescent="0.25">
      <c r="A6727">
        <v>2013</v>
      </c>
      <c r="B6727">
        <v>4</v>
      </c>
      <c r="C6727" t="s">
        <v>31</v>
      </c>
      <c r="D6727" t="s">
        <v>2471</v>
      </c>
      <c r="G6727" t="s">
        <v>13389</v>
      </c>
      <c r="H6727" t="s">
        <v>14240</v>
      </c>
      <c r="I6727">
        <v>53.5</v>
      </c>
      <c r="J6727">
        <v>0</v>
      </c>
      <c r="K6727">
        <v>51.5</v>
      </c>
      <c r="U6727" t="s">
        <v>15316</v>
      </c>
    </row>
    <row r="6728" spans="1:21" x14ac:dyDescent="0.25">
      <c r="A6728">
        <v>2013</v>
      </c>
      <c r="B6728">
        <v>4</v>
      </c>
      <c r="C6728" t="s">
        <v>22</v>
      </c>
      <c r="D6728" t="s">
        <v>66</v>
      </c>
      <c r="G6728" t="s">
        <v>10941</v>
      </c>
      <c r="H6728" t="s">
        <v>14221</v>
      </c>
      <c r="I6728">
        <v>1128.341979</v>
      </c>
      <c r="J6728">
        <v>0</v>
      </c>
      <c r="K6728">
        <v>2706.0092054799979</v>
      </c>
      <c r="U6728" t="s">
        <v>15316</v>
      </c>
    </row>
    <row r="6729" spans="1:21" x14ac:dyDescent="0.25">
      <c r="A6729">
        <v>2013</v>
      </c>
      <c r="B6729">
        <v>4</v>
      </c>
      <c r="C6729" t="s">
        <v>39</v>
      </c>
      <c r="D6729" t="s">
        <v>1641</v>
      </c>
      <c r="E6729" t="s">
        <v>4646</v>
      </c>
      <c r="F6729" t="s">
        <v>8721</v>
      </c>
      <c r="G6729" t="s">
        <v>13045</v>
      </c>
      <c r="H6729" t="s">
        <v>14230</v>
      </c>
      <c r="I6729">
        <v>202.098298</v>
      </c>
      <c r="J6729">
        <v>0</v>
      </c>
      <c r="K6729">
        <v>142.42306063000001</v>
      </c>
      <c r="U6729" t="s">
        <v>15316</v>
      </c>
    </row>
    <row r="6730" spans="1:21" x14ac:dyDescent="0.25">
      <c r="A6730">
        <v>2013</v>
      </c>
      <c r="B6730">
        <v>4</v>
      </c>
      <c r="C6730" t="s">
        <v>23</v>
      </c>
      <c r="D6730" t="s">
        <v>67</v>
      </c>
      <c r="G6730" t="s">
        <v>10942</v>
      </c>
      <c r="H6730" t="s">
        <v>14222</v>
      </c>
      <c r="I6730">
        <v>47.837704000000002</v>
      </c>
      <c r="J6730">
        <v>0</v>
      </c>
      <c r="K6730">
        <v>142.8079621199999</v>
      </c>
      <c r="U6730" t="s">
        <v>15316</v>
      </c>
    </row>
    <row r="6731" spans="1:21" x14ac:dyDescent="0.25">
      <c r="A6731">
        <v>2013</v>
      </c>
      <c r="B6731">
        <v>4</v>
      </c>
      <c r="C6731" t="s">
        <v>24</v>
      </c>
      <c r="D6731" t="s">
        <v>69</v>
      </c>
      <c r="E6731" t="s">
        <v>3522</v>
      </c>
      <c r="F6731" t="s">
        <v>7883</v>
      </c>
      <c r="G6731" t="s">
        <v>10958</v>
      </c>
      <c r="H6731" t="s">
        <v>14234</v>
      </c>
      <c r="I6731">
        <v>471.02487100000002</v>
      </c>
      <c r="J6731">
        <v>0</v>
      </c>
      <c r="K6731">
        <v>475.86172993000031</v>
      </c>
      <c r="U6731" t="s">
        <v>15316</v>
      </c>
    </row>
    <row r="6732" spans="1:21" x14ac:dyDescent="0.25">
      <c r="A6732">
        <v>2013</v>
      </c>
      <c r="B6732">
        <v>4</v>
      </c>
      <c r="C6732" t="s">
        <v>24</v>
      </c>
      <c r="D6732" t="s">
        <v>70</v>
      </c>
      <c r="E6732" t="s">
        <v>4647</v>
      </c>
      <c r="F6732" t="s">
        <v>8308</v>
      </c>
      <c r="G6732" t="s">
        <v>10959</v>
      </c>
      <c r="H6732" t="s">
        <v>14235</v>
      </c>
      <c r="I6732">
        <v>89.785781999999998</v>
      </c>
      <c r="J6732">
        <v>0</v>
      </c>
      <c r="K6732">
        <v>66.380580950000009</v>
      </c>
      <c r="U6732" t="s">
        <v>15316</v>
      </c>
    </row>
    <row r="6733" spans="1:21" x14ac:dyDescent="0.25">
      <c r="A6733">
        <v>2013</v>
      </c>
      <c r="B6733">
        <v>4</v>
      </c>
      <c r="C6733" t="s">
        <v>24</v>
      </c>
      <c r="D6733" t="s">
        <v>72</v>
      </c>
      <c r="E6733" t="s">
        <v>4648</v>
      </c>
      <c r="F6733" t="s">
        <v>8722</v>
      </c>
      <c r="G6733" t="s">
        <v>10961</v>
      </c>
      <c r="H6733" t="s">
        <v>14736</v>
      </c>
      <c r="I6733">
        <v>24.221646</v>
      </c>
      <c r="J6733">
        <v>0</v>
      </c>
      <c r="K6733">
        <v>25.560052160000001</v>
      </c>
      <c r="U6733" t="s">
        <v>15316</v>
      </c>
    </row>
    <row r="6734" spans="1:21" x14ac:dyDescent="0.25">
      <c r="A6734">
        <v>2013</v>
      </c>
      <c r="B6734">
        <v>4</v>
      </c>
      <c r="C6734" t="s">
        <v>24</v>
      </c>
      <c r="D6734" t="s">
        <v>73</v>
      </c>
      <c r="E6734" t="s">
        <v>4649</v>
      </c>
      <c r="F6734" t="s">
        <v>8723</v>
      </c>
      <c r="G6734" t="s">
        <v>10962</v>
      </c>
      <c r="H6734" t="s">
        <v>14734</v>
      </c>
      <c r="I6734">
        <v>349.23707200000001</v>
      </c>
      <c r="J6734">
        <v>0</v>
      </c>
      <c r="K6734">
        <v>396.28701227999989</v>
      </c>
      <c r="L6734" s="124"/>
      <c r="M6734" s="124"/>
      <c r="N6734" s="124"/>
      <c r="O6734" s="124"/>
      <c r="P6734" s="124"/>
      <c r="Q6734" s="124"/>
      <c r="R6734" s="124"/>
      <c r="S6734" s="124"/>
      <c r="T6734" s="124"/>
      <c r="U6734" s="124" t="s">
        <v>15316</v>
      </c>
    </row>
    <row r="6735" spans="1:21" x14ac:dyDescent="0.25">
      <c r="A6735">
        <v>2013</v>
      </c>
      <c r="B6735">
        <v>4</v>
      </c>
      <c r="C6735" t="s">
        <v>24</v>
      </c>
      <c r="D6735" t="s">
        <v>74</v>
      </c>
      <c r="E6735" t="s">
        <v>4650</v>
      </c>
      <c r="F6735" t="s">
        <v>8724</v>
      </c>
      <c r="G6735" t="s">
        <v>10963</v>
      </c>
      <c r="H6735" t="s">
        <v>14739</v>
      </c>
      <c r="I6735">
        <v>74.112504999999999</v>
      </c>
      <c r="J6735">
        <v>0</v>
      </c>
      <c r="K6735">
        <v>51.71636685</v>
      </c>
      <c r="U6735" t="s">
        <v>15316</v>
      </c>
    </row>
    <row r="6736" spans="1:21" x14ac:dyDescent="0.25">
      <c r="A6736">
        <v>2013</v>
      </c>
      <c r="B6736">
        <v>4</v>
      </c>
      <c r="C6736" t="s">
        <v>24</v>
      </c>
      <c r="D6736" t="s">
        <v>77</v>
      </c>
      <c r="E6736" t="s">
        <v>4651</v>
      </c>
      <c r="F6736" t="s">
        <v>8725</v>
      </c>
      <c r="G6736" t="s">
        <v>10966</v>
      </c>
      <c r="H6736" t="s">
        <v>14240</v>
      </c>
      <c r="I6736">
        <v>108.42144399999999</v>
      </c>
      <c r="J6736">
        <v>0</v>
      </c>
      <c r="K6736">
        <v>87.271836880000009</v>
      </c>
      <c r="U6736" t="s">
        <v>15316</v>
      </c>
    </row>
    <row r="6737" spans="1:21" x14ac:dyDescent="0.25">
      <c r="A6737">
        <v>2013</v>
      </c>
      <c r="B6737">
        <v>4</v>
      </c>
      <c r="C6737" t="s">
        <v>24</v>
      </c>
      <c r="D6737" t="s">
        <v>2243</v>
      </c>
      <c r="E6737" t="s">
        <v>4652</v>
      </c>
      <c r="F6737" t="s">
        <v>7888</v>
      </c>
      <c r="G6737" t="s">
        <v>13046</v>
      </c>
      <c r="H6737" t="s">
        <v>14234</v>
      </c>
      <c r="I6737">
        <v>103.200684</v>
      </c>
      <c r="J6737">
        <v>0</v>
      </c>
      <c r="K6737">
        <v>93.981380040000005</v>
      </c>
      <c r="U6737" t="s">
        <v>15316</v>
      </c>
    </row>
    <row r="6738" spans="1:21" x14ac:dyDescent="0.25">
      <c r="A6738">
        <v>2013</v>
      </c>
      <c r="B6738">
        <v>4</v>
      </c>
      <c r="C6738" t="s">
        <v>24</v>
      </c>
      <c r="D6738" t="s">
        <v>2244</v>
      </c>
      <c r="E6738" t="s">
        <v>4653</v>
      </c>
      <c r="F6738" t="s">
        <v>8312</v>
      </c>
      <c r="G6738" t="s">
        <v>13204</v>
      </c>
      <c r="H6738" t="s">
        <v>14478</v>
      </c>
      <c r="I6738">
        <v>19.019673000000001</v>
      </c>
      <c r="J6738">
        <v>0</v>
      </c>
      <c r="K6738">
        <v>5.3083725899999994</v>
      </c>
      <c r="U6738" t="s">
        <v>15316</v>
      </c>
    </row>
    <row r="6739" spans="1:21" x14ac:dyDescent="0.25">
      <c r="A6739">
        <v>2013</v>
      </c>
      <c r="B6739">
        <v>4</v>
      </c>
      <c r="C6739" t="s">
        <v>24</v>
      </c>
      <c r="D6739" t="s">
        <v>2245</v>
      </c>
      <c r="E6739" t="s">
        <v>4654</v>
      </c>
      <c r="F6739" t="s">
        <v>8726</v>
      </c>
      <c r="G6739" t="s">
        <v>13048</v>
      </c>
      <c r="H6739" t="s">
        <v>14478</v>
      </c>
      <c r="I6739">
        <v>130.71613400000001</v>
      </c>
      <c r="J6739">
        <v>0</v>
      </c>
      <c r="K6739">
        <v>161.25023157000001</v>
      </c>
      <c r="L6739" t="s">
        <v>17374</v>
      </c>
      <c r="M6739" t="s">
        <v>18356</v>
      </c>
      <c r="N6739" t="s">
        <v>16924</v>
      </c>
      <c r="O6739" t="s">
        <v>17151</v>
      </c>
      <c r="P6739" t="s">
        <v>16896</v>
      </c>
      <c r="Q6739" t="s">
        <v>17151</v>
      </c>
      <c r="T6739" t="s">
        <v>19088</v>
      </c>
      <c r="U6739" t="s">
        <v>15317</v>
      </c>
    </row>
    <row r="6740" spans="1:21" x14ac:dyDescent="0.25">
      <c r="A6740">
        <v>2013</v>
      </c>
      <c r="B6740">
        <v>4</v>
      </c>
      <c r="C6740" t="s">
        <v>24</v>
      </c>
      <c r="D6740" t="s">
        <v>2246</v>
      </c>
      <c r="E6740" t="s">
        <v>4267</v>
      </c>
      <c r="F6740" t="s">
        <v>8727</v>
      </c>
      <c r="G6740" t="s">
        <v>13205</v>
      </c>
      <c r="H6740" t="s">
        <v>14478</v>
      </c>
      <c r="I6740">
        <v>18.189906000000001</v>
      </c>
      <c r="J6740">
        <v>0</v>
      </c>
      <c r="K6740">
        <v>9.4225118799999983</v>
      </c>
      <c r="U6740" t="s">
        <v>15316</v>
      </c>
    </row>
    <row r="6741" spans="1:21" x14ac:dyDescent="0.25">
      <c r="A6741">
        <v>2013</v>
      </c>
      <c r="B6741">
        <v>4</v>
      </c>
      <c r="C6741" t="s">
        <v>24</v>
      </c>
      <c r="D6741" t="s">
        <v>1642</v>
      </c>
      <c r="E6741" t="s">
        <v>4655</v>
      </c>
      <c r="F6741" t="s">
        <v>8728</v>
      </c>
      <c r="G6741" t="s">
        <v>12407</v>
      </c>
      <c r="H6741" t="s">
        <v>14478</v>
      </c>
      <c r="I6741">
        <v>365.96050500000001</v>
      </c>
      <c r="J6741">
        <v>0</v>
      </c>
      <c r="K6741">
        <v>286.99080121999998</v>
      </c>
      <c r="U6741" t="s">
        <v>15316</v>
      </c>
    </row>
    <row r="6742" spans="1:21" x14ac:dyDescent="0.25">
      <c r="A6742">
        <v>2013</v>
      </c>
      <c r="B6742">
        <v>4</v>
      </c>
      <c r="C6742" t="s">
        <v>24</v>
      </c>
      <c r="D6742" t="s">
        <v>2365</v>
      </c>
      <c r="E6742" t="s">
        <v>4656</v>
      </c>
      <c r="F6742" t="s">
        <v>8729</v>
      </c>
      <c r="G6742" t="s">
        <v>13206</v>
      </c>
      <c r="H6742" t="s">
        <v>14736</v>
      </c>
      <c r="I6742">
        <v>10</v>
      </c>
      <c r="J6742">
        <v>0</v>
      </c>
      <c r="K6742">
        <v>1.26306078</v>
      </c>
      <c r="U6742" t="s">
        <v>15316</v>
      </c>
    </row>
    <row r="6743" spans="1:21" x14ac:dyDescent="0.25">
      <c r="A6743">
        <v>2013</v>
      </c>
      <c r="B6743">
        <v>4</v>
      </c>
      <c r="C6743" t="s">
        <v>24</v>
      </c>
      <c r="D6743" t="s">
        <v>2472</v>
      </c>
      <c r="E6743" t="s">
        <v>4270</v>
      </c>
      <c r="F6743" t="s">
        <v>8730</v>
      </c>
      <c r="G6743" t="s">
        <v>13390</v>
      </c>
      <c r="H6743" t="s">
        <v>14234</v>
      </c>
      <c r="I6743">
        <v>105.272981</v>
      </c>
      <c r="J6743">
        <v>0</v>
      </c>
      <c r="K6743">
        <v>66.261962100000005</v>
      </c>
      <c r="U6743" t="s">
        <v>15316</v>
      </c>
    </row>
    <row r="6744" spans="1:21" x14ac:dyDescent="0.25">
      <c r="A6744">
        <v>2013</v>
      </c>
      <c r="B6744">
        <v>4</v>
      </c>
      <c r="C6744" t="s">
        <v>24</v>
      </c>
      <c r="D6744" t="s">
        <v>2473</v>
      </c>
      <c r="E6744" t="s">
        <v>4657</v>
      </c>
      <c r="F6744" t="s">
        <v>8731</v>
      </c>
      <c r="G6744" t="s">
        <v>13391</v>
      </c>
      <c r="H6744" t="s">
        <v>14736</v>
      </c>
      <c r="I6744">
        <v>129.5</v>
      </c>
      <c r="J6744">
        <v>0</v>
      </c>
      <c r="K6744">
        <v>128.43130675</v>
      </c>
      <c r="U6744" t="s">
        <v>15316</v>
      </c>
    </row>
    <row r="6745" spans="1:21" x14ac:dyDescent="0.25">
      <c r="A6745">
        <v>2013</v>
      </c>
      <c r="B6745">
        <v>4</v>
      </c>
      <c r="C6745" t="s">
        <v>24</v>
      </c>
      <c r="D6745" t="s">
        <v>2474</v>
      </c>
      <c r="E6745" t="s">
        <v>4272</v>
      </c>
      <c r="F6745" t="s">
        <v>8319</v>
      </c>
      <c r="G6745" t="s">
        <v>13392</v>
      </c>
      <c r="H6745" t="s">
        <v>14239</v>
      </c>
      <c r="I6745">
        <v>23.764976000000001</v>
      </c>
      <c r="J6745">
        <v>0</v>
      </c>
      <c r="K6745">
        <v>16.968143600000001</v>
      </c>
      <c r="U6745" t="s">
        <v>15316</v>
      </c>
    </row>
    <row r="6746" spans="1:21" x14ac:dyDescent="0.25">
      <c r="A6746">
        <v>2013</v>
      </c>
      <c r="B6746">
        <v>4</v>
      </c>
      <c r="C6746" t="s">
        <v>24</v>
      </c>
      <c r="D6746" t="s">
        <v>2475</v>
      </c>
      <c r="E6746" t="s">
        <v>4658</v>
      </c>
      <c r="F6746" t="s">
        <v>8732</v>
      </c>
      <c r="G6746" t="s">
        <v>13393</v>
      </c>
      <c r="H6746" t="s">
        <v>14735</v>
      </c>
      <c r="I6746">
        <v>12.199495000000001</v>
      </c>
      <c r="J6746">
        <v>0</v>
      </c>
      <c r="K6746">
        <v>34.574142730000013</v>
      </c>
      <c r="L6746" t="s">
        <v>17147</v>
      </c>
      <c r="M6746" t="s">
        <v>15237</v>
      </c>
      <c r="N6746" t="s">
        <v>17147</v>
      </c>
      <c r="O6746" t="s">
        <v>15237</v>
      </c>
      <c r="P6746" t="s">
        <v>17147</v>
      </c>
      <c r="Q6746" t="s">
        <v>15237</v>
      </c>
      <c r="R6746" t="s">
        <v>17147</v>
      </c>
      <c r="S6746" t="s">
        <v>15237</v>
      </c>
      <c r="T6746" t="s">
        <v>15301</v>
      </c>
      <c r="U6746" t="s">
        <v>15317</v>
      </c>
    </row>
    <row r="6747" spans="1:21" x14ac:dyDescent="0.25">
      <c r="A6747">
        <v>2013</v>
      </c>
      <c r="B6747">
        <v>4</v>
      </c>
      <c r="C6747" t="s">
        <v>24</v>
      </c>
      <c r="D6747" t="s">
        <v>2595</v>
      </c>
      <c r="E6747" t="s">
        <v>4659</v>
      </c>
      <c r="F6747" t="s">
        <v>8733</v>
      </c>
      <c r="G6747" t="s">
        <v>13597</v>
      </c>
      <c r="H6747" t="s">
        <v>14234</v>
      </c>
      <c r="I6747">
        <v>0</v>
      </c>
      <c r="J6747">
        <v>0</v>
      </c>
      <c r="K6747">
        <v>0.99565461000000011</v>
      </c>
      <c r="L6747" t="s">
        <v>15181</v>
      </c>
      <c r="M6747" t="s">
        <v>15237</v>
      </c>
      <c r="N6747" t="s">
        <v>19089</v>
      </c>
      <c r="O6747" t="s">
        <v>17966</v>
      </c>
      <c r="P6747" t="s">
        <v>15181</v>
      </c>
      <c r="Q6747" t="s">
        <v>15237</v>
      </c>
      <c r="T6747" t="s">
        <v>18839</v>
      </c>
      <c r="U6747" t="s">
        <v>15317</v>
      </c>
    </row>
    <row r="6748" spans="1:21" x14ac:dyDescent="0.25">
      <c r="A6748">
        <v>2013</v>
      </c>
      <c r="B6748">
        <v>4</v>
      </c>
      <c r="C6748" t="s">
        <v>24</v>
      </c>
      <c r="D6748" t="s">
        <v>2596</v>
      </c>
      <c r="E6748" t="s">
        <v>4660</v>
      </c>
      <c r="F6748" t="s">
        <v>4660</v>
      </c>
      <c r="G6748" t="s">
        <v>13598</v>
      </c>
      <c r="H6748" t="s">
        <v>14840</v>
      </c>
      <c r="I6748">
        <v>0</v>
      </c>
      <c r="J6748">
        <v>0</v>
      </c>
      <c r="K6748">
        <v>5.8828681100000022</v>
      </c>
      <c r="U6748" t="s">
        <v>15316</v>
      </c>
    </row>
    <row r="6749" spans="1:21" x14ac:dyDescent="0.25">
      <c r="A6749">
        <v>2013</v>
      </c>
      <c r="B6749">
        <v>4</v>
      </c>
      <c r="C6749" t="s">
        <v>24</v>
      </c>
      <c r="D6749" t="s">
        <v>2597</v>
      </c>
      <c r="E6749" t="s">
        <v>4661</v>
      </c>
      <c r="F6749" t="s">
        <v>8734</v>
      </c>
      <c r="G6749" t="s">
        <v>13599</v>
      </c>
      <c r="H6749" t="s">
        <v>14736</v>
      </c>
      <c r="I6749">
        <v>0</v>
      </c>
      <c r="J6749">
        <v>0</v>
      </c>
      <c r="K6749">
        <v>3.171677250000001</v>
      </c>
      <c r="U6749" t="s">
        <v>15316</v>
      </c>
    </row>
    <row r="6750" spans="1:21" x14ac:dyDescent="0.25">
      <c r="A6750">
        <v>2013</v>
      </c>
      <c r="B6750">
        <v>4</v>
      </c>
      <c r="C6750" t="s">
        <v>21</v>
      </c>
      <c r="D6750" t="s">
        <v>80</v>
      </c>
      <c r="G6750" t="s">
        <v>13600</v>
      </c>
      <c r="H6750" t="s">
        <v>14837</v>
      </c>
      <c r="I6750">
        <v>1500</v>
      </c>
      <c r="J6750">
        <v>0</v>
      </c>
      <c r="K6750">
        <v>0</v>
      </c>
      <c r="U6750" t="s">
        <v>15316</v>
      </c>
    </row>
    <row r="6751" spans="1:21" x14ac:dyDescent="0.25">
      <c r="A6751">
        <v>2013</v>
      </c>
      <c r="B6751">
        <v>4</v>
      </c>
      <c r="C6751" t="s">
        <v>21</v>
      </c>
      <c r="D6751" t="s">
        <v>2598</v>
      </c>
      <c r="G6751" t="s">
        <v>13601</v>
      </c>
      <c r="H6751" t="s">
        <v>14735</v>
      </c>
      <c r="I6751">
        <v>0</v>
      </c>
      <c r="J6751">
        <v>0</v>
      </c>
      <c r="K6751">
        <v>13.753047629999999</v>
      </c>
      <c r="R6751" t="s">
        <v>17147</v>
      </c>
      <c r="S6751" t="s">
        <v>15237</v>
      </c>
      <c r="T6751" t="s">
        <v>15301</v>
      </c>
      <c r="U6751" t="s">
        <v>15317</v>
      </c>
    </row>
    <row r="6752" spans="1:21" x14ac:dyDescent="0.25">
      <c r="A6752">
        <v>2013</v>
      </c>
      <c r="B6752">
        <v>4</v>
      </c>
      <c r="C6752" t="s">
        <v>21</v>
      </c>
      <c r="D6752" t="s">
        <v>2599</v>
      </c>
      <c r="E6752" t="s">
        <v>4662</v>
      </c>
      <c r="F6752" t="s">
        <v>8735</v>
      </c>
      <c r="G6752" t="s">
        <v>12284</v>
      </c>
      <c r="H6752" t="s">
        <v>14478</v>
      </c>
      <c r="I6752">
        <v>0</v>
      </c>
      <c r="J6752">
        <v>0</v>
      </c>
      <c r="K6752">
        <v>688.0704490600001</v>
      </c>
      <c r="U6752" t="s">
        <v>15316</v>
      </c>
    </row>
    <row r="6753" spans="1:21" x14ac:dyDescent="0.25">
      <c r="A6753">
        <v>2013</v>
      </c>
      <c r="B6753">
        <v>4</v>
      </c>
      <c r="C6753" t="s">
        <v>21</v>
      </c>
      <c r="D6753" t="s">
        <v>2600</v>
      </c>
      <c r="E6753" t="s">
        <v>4663</v>
      </c>
      <c r="F6753" t="s">
        <v>8736</v>
      </c>
      <c r="G6753" t="s">
        <v>12287</v>
      </c>
      <c r="H6753" t="s">
        <v>14476</v>
      </c>
      <c r="I6753">
        <v>0</v>
      </c>
      <c r="J6753">
        <v>0</v>
      </c>
      <c r="K6753">
        <v>273.23017499999997</v>
      </c>
      <c r="L6753" t="s">
        <v>15225</v>
      </c>
      <c r="M6753" t="s">
        <v>15242</v>
      </c>
      <c r="P6753" t="s">
        <v>15289</v>
      </c>
      <c r="Q6753" t="s">
        <v>15242</v>
      </c>
      <c r="T6753" t="s">
        <v>15309</v>
      </c>
      <c r="U6753" t="s">
        <v>15317</v>
      </c>
    </row>
    <row r="6754" spans="1:21" x14ac:dyDescent="0.25">
      <c r="A6754">
        <v>2013</v>
      </c>
      <c r="B6754">
        <v>4</v>
      </c>
      <c r="C6754" t="s">
        <v>30</v>
      </c>
      <c r="D6754" t="s">
        <v>1643</v>
      </c>
      <c r="E6754" t="s">
        <v>3846</v>
      </c>
      <c r="F6754" t="s">
        <v>7894</v>
      </c>
      <c r="G6754" t="s">
        <v>12408</v>
      </c>
      <c r="H6754" t="s">
        <v>14238</v>
      </c>
      <c r="I6754">
        <v>51.8</v>
      </c>
      <c r="J6754">
        <v>0</v>
      </c>
      <c r="K6754">
        <v>143.78946690999999</v>
      </c>
      <c r="U6754" t="s">
        <v>15316</v>
      </c>
    </row>
    <row r="6755" spans="1:21" x14ac:dyDescent="0.25">
      <c r="A6755">
        <v>2013</v>
      </c>
      <c r="B6755">
        <v>4</v>
      </c>
      <c r="C6755" t="s">
        <v>30</v>
      </c>
      <c r="D6755" t="s">
        <v>2247</v>
      </c>
      <c r="E6755" t="s">
        <v>4664</v>
      </c>
      <c r="F6755" t="s">
        <v>8737</v>
      </c>
      <c r="G6755" t="s">
        <v>12985</v>
      </c>
      <c r="H6755" t="s">
        <v>14478</v>
      </c>
      <c r="I6755">
        <v>4559.8</v>
      </c>
      <c r="J6755">
        <v>0</v>
      </c>
      <c r="K6755">
        <v>4393.1664956099994</v>
      </c>
      <c r="U6755" t="s">
        <v>15316</v>
      </c>
    </row>
    <row r="6756" spans="1:21" x14ac:dyDescent="0.25">
      <c r="A6756">
        <v>2013</v>
      </c>
      <c r="B6756">
        <v>4</v>
      </c>
      <c r="C6756" t="s">
        <v>30</v>
      </c>
      <c r="D6756" t="s">
        <v>2366</v>
      </c>
      <c r="E6756" t="s">
        <v>4665</v>
      </c>
      <c r="F6756" t="s">
        <v>8738</v>
      </c>
      <c r="G6756" t="s">
        <v>13394</v>
      </c>
      <c r="H6756" t="s">
        <v>14478</v>
      </c>
      <c r="I6756">
        <v>2570.94</v>
      </c>
      <c r="J6756">
        <v>0</v>
      </c>
      <c r="K6756">
        <v>2471.11630057</v>
      </c>
      <c r="U6756" t="s">
        <v>15316</v>
      </c>
    </row>
    <row r="6757" spans="1:21" x14ac:dyDescent="0.25">
      <c r="A6757">
        <v>2013</v>
      </c>
      <c r="B6757">
        <v>4</v>
      </c>
      <c r="C6757" t="s">
        <v>30</v>
      </c>
      <c r="D6757" t="s">
        <v>2476</v>
      </c>
      <c r="E6757" t="s">
        <v>4666</v>
      </c>
      <c r="F6757" t="s">
        <v>8739</v>
      </c>
      <c r="G6757" t="s">
        <v>13395</v>
      </c>
      <c r="H6757" t="s">
        <v>14234</v>
      </c>
      <c r="I6757">
        <v>458.94384000000002</v>
      </c>
      <c r="J6757">
        <v>0</v>
      </c>
      <c r="K6757">
        <v>458.61883866999989</v>
      </c>
      <c r="U6757" t="s">
        <v>15316</v>
      </c>
    </row>
    <row r="6758" spans="1:21" x14ac:dyDescent="0.25">
      <c r="A6758">
        <v>2013</v>
      </c>
      <c r="B6758">
        <v>4</v>
      </c>
      <c r="C6758" t="s">
        <v>30</v>
      </c>
      <c r="D6758" t="s">
        <v>2601</v>
      </c>
      <c r="E6758" t="s">
        <v>4667</v>
      </c>
      <c r="F6758" t="s">
        <v>8740</v>
      </c>
      <c r="G6758" t="s">
        <v>13602</v>
      </c>
      <c r="H6758" t="s">
        <v>14841</v>
      </c>
      <c r="I6758">
        <v>2500</v>
      </c>
      <c r="J6758">
        <v>0</v>
      </c>
      <c r="K6758">
        <v>2416.6788695</v>
      </c>
      <c r="U6758" t="s">
        <v>15316</v>
      </c>
    </row>
    <row r="6759" spans="1:21" x14ac:dyDescent="0.25">
      <c r="A6759">
        <v>2013</v>
      </c>
      <c r="B6759">
        <v>5</v>
      </c>
      <c r="C6759" t="s">
        <v>25</v>
      </c>
      <c r="D6759" t="s">
        <v>89</v>
      </c>
      <c r="E6759" t="s">
        <v>4668</v>
      </c>
      <c r="F6759" t="s">
        <v>8741</v>
      </c>
      <c r="G6759" t="s">
        <v>10978</v>
      </c>
      <c r="H6759" t="s">
        <v>14242</v>
      </c>
      <c r="I6759">
        <v>33.385317000000001</v>
      </c>
      <c r="J6759">
        <v>0</v>
      </c>
      <c r="K6759">
        <v>32.558890730000009</v>
      </c>
      <c r="L6759" t="s">
        <v>16925</v>
      </c>
      <c r="M6759" t="s">
        <v>15238</v>
      </c>
      <c r="T6759" t="s">
        <v>15305</v>
      </c>
      <c r="U6759" t="s">
        <v>15317</v>
      </c>
    </row>
    <row r="6760" spans="1:21" x14ac:dyDescent="0.25">
      <c r="A6760">
        <v>2013</v>
      </c>
      <c r="B6760">
        <v>5</v>
      </c>
      <c r="C6760" t="s">
        <v>25</v>
      </c>
      <c r="D6760" t="s">
        <v>90</v>
      </c>
      <c r="E6760" t="s">
        <v>4669</v>
      </c>
      <c r="F6760" t="s">
        <v>8742</v>
      </c>
      <c r="G6760" t="s">
        <v>10979</v>
      </c>
      <c r="H6760" t="s">
        <v>14242</v>
      </c>
      <c r="I6760">
        <v>191.27482900000001</v>
      </c>
      <c r="J6760">
        <v>0</v>
      </c>
      <c r="K6760">
        <v>252.57314592</v>
      </c>
      <c r="U6760" t="s">
        <v>15316</v>
      </c>
    </row>
    <row r="6761" spans="1:21" x14ac:dyDescent="0.25">
      <c r="A6761">
        <v>2013</v>
      </c>
      <c r="B6761">
        <v>5</v>
      </c>
      <c r="C6761" t="s">
        <v>25</v>
      </c>
      <c r="D6761" t="s">
        <v>91</v>
      </c>
      <c r="E6761" t="s">
        <v>4670</v>
      </c>
      <c r="F6761" t="s">
        <v>8326</v>
      </c>
      <c r="G6761" t="s">
        <v>10980</v>
      </c>
      <c r="H6761" t="s">
        <v>14242</v>
      </c>
      <c r="I6761">
        <v>127.835551</v>
      </c>
      <c r="J6761">
        <v>0</v>
      </c>
      <c r="K6761">
        <v>1100.5987062900001</v>
      </c>
      <c r="N6761" t="s">
        <v>17147</v>
      </c>
      <c r="O6761" t="s">
        <v>15237</v>
      </c>
      <c r="T6761" t="s">
        <v>15301</v>
      </c>
      <c r="U6761" t="s">
        <v>15317</v>
      </c>
    </row>
    <row r="6762" spans="1:21" x14ac:dyDescent="0.25">
      <c r="A6762">
        <v>2013</v>
      </c>
      <c r="B6762">
        <v>5</v>
      </c>
      <c r="C6762" t="s">
        <v>25</v>
      </c>
      <c r="D6762" t="s">
        <v>92</v>
      </c>
      <c r="E6762" t="s">
        <v>4279</v>
      </c>
      <c r="F6762" t="s">
        <v>8743</v>
      </c>
      <c r="G6762" t="s">
        <v>10981</v>
      </c>
      <c r="H6762" t="s">
        <v>14243</v>
      </c>
      <c r="I6762">
        <v>15.666187000000001</v>
      </c>
      <c r="J6762">
        <v>0</v>
      </c>
      <c r="K6762">
        <v>18.969273909999991</v>
      </c>
      <c r="U6762" t="s">
        <v>15316</v>
      </c>
    </row>
    <row r="6763" spans="1:21" x14ac:dyDescent="0.25">
      <c r="A6763">
        <v>2013</v>
      </c>
      <c r="B6763">
        <v>5</v>
      </c>
      <c r="C6763" t="s">
        <v>25</v>
      </c>
      <c r="D6763" t="s">
        <v>1644</v>
      </c>
      <c r="E6763" t="s">
        <v>4280</v>
      </c>
      <c r="F6763" t="s">
        <v>8328</v>
      </c>
      <c r="G6763" t="s">
        <v>12409</v>
      </c>
      <c r="H6763" t="s">
        <v>14250</v>
      </c>
      <c r="I6763">
        <v>55.517045000000003</v>
      </c>
      <c r="J6763">
        <v>0</v>
      </c>
      <c r="K6763">
        <v>51.535190380000003</v>
      </c>
      <c r="U6763" t="s">
        <v>15316</v>
      </c>
    </row>
    <row r="6764" spans="1:21" x14ac:dyDescent="0.25">
      <c r="A6764">
        <v>2013</v>
      </c>
      <c r="B6764">
        <v>5</v>
      </c>
      <c r="C6764" t="s">
        <v>25</v>
      </c>
      <c r="D6764" t="s">
        <v>1645</v>
      </c>
      <c r="E6764" t="s">
        <v>4671</v>
      </c>
      <c r="F6764" t="s">
        <v>8744</v>
      </c>
      <c r="G6764" t="s">
        <v>12410</v>
      </c>
      <c r="H6764" t="s">
        <v>14249</v>
      </c>
      <c r="I6764">
        <v>15.374102000000001</v>
      </c>
      <c r="J6764">
        <v>0</v>
      </c>
      <c r="K6764">
        <v>14.57593101</v>
      </c>
      <c r="U6764" t="s">
        <v>15316</v>
      </c>
    </row>
    <row r="6765" spans="1:21" x14ac:dyDescent="0.25">
      <c r="A6765">
        <v>2013</v>
      </c>
      <c r="B6765">
        <v>5</v>
      </c>
      <c r="C6765" t="s">
        <v>25</v>
      </c>
      <c r="D6765" t="s">
        <v>2248</v>
      </c>
      <c r="G6765" t="s">
        <v>13397</v>
      </c>
      <c r="H6765" t="s">
        <v>14842</v>
      </c>
      <c r="I6765">
        <v>0</v>
      </c>
      <c r="J6765">
        <v>0</v>
      </c>
      <c r="K6765">
        <v>348.77902775000013</v>
      </c>
      <c r="U6765" t="s">
        <v>15316</v>
      </c>
    </row>
    <row r="6766" spans="1:21" x14ac:dyDescent="0.25">
      <c r="A6766">
        <v>2013</v>
      </c>
      <c r="B6766">
        <v>5</v>
      </c>
      <c r="C6766" t="s">
        <v>20</v>
      </c>
      <c r="D6766" t="s">
        <v>1646</v>
      </c>
      <c r="E6766" t="s">
        <v>4672</v>
      </c>
      <c r="F6766" t="s">
        <v>8745</v>
      </c>
      <c r="G6766" t="s">
        <v>11015</v>
      </c>
      <c r="H6766" t="s">
        <v>14221</v>
      </c>
      <c r="I6766">
        <v>0</v>
      </c>
      <c r="J6766">
        <v>0</v>
      </c>
      <c r="K6766">
        <v>1.1919509800000001</v>
      </c>
      <c r="P6766" t="s">
        <v>15343</v>
      </c>
      <c r="Q6766" t="s">
        <v>15252</v>
      </c>
      <c r="T6766" t="s">
        <v>15310</v>
      </c>
      <c r="U6766" t="s">
        <v>15317</v>
      </c>
    </row>
    <row r="6767" spans="1:21" x14ac:dyDescent="0.25">
      <c r="A6767">
        <v>2013</v>
      </c>
      <c r="B6767">
        <v>5</v>
      </c>
      <c r="C6767" t="s">
        <v>20</v>
      </c>
      <c r="D6767" t="s">
        <v>2478</v>
      </c>
      <c r="E6767" t="s">
        <v>4673</v>
      </c>
      <c r="F6767" t="s">
        <v>8746</v>
      </c>
      <c r="G6767" t="s">
        <v>11883</v>
      </c>
      <c r="H6767" t="s">
        <v>14641</v>
      </c>
      <c r="I6767">
        <v>0</v>
      </c>
      <c r="J6767">
        <v>0</v>
      </c>
      <c r="K6767">
        <v>209.00645587</v>
      </c>
      <c r="U6767" t="s">
        <v>15316</v>
      </c>
    </row>
    <row r="6768" spans="1:21" x14ac:dyDescent="0.25">
      <c r="A6768">
        <v>2013</v>
      </c>
      <c r="B6768">
        <v>5</v>
      </c>
      <c r="C6768" t="s">
        <v>20</v>
      </c>
      <c r="D6768" t="s">
        <v>93</v>
      </c>
      <c r="E6768" t="s">
        <v>4674</v>
      </c>
      <c r="F6768" t="s">
        <v>8747</v>
      </c>
      <c r="G6768" t="s">
        <v>10936</v>
      </c>
      <c r="H6768" t="s">
        <v>14221</v>
      </c>
      <c r="I6768">
        <v>88.050461999999996</v>
      </c>
      <c r="J6768">
        <v>0</v>
      </c>
      <c r="K6768">
        <v>49.444924970000002</v>
      </c>
      <c r="U6768" t="s">
        <v>15316</v>
      </c>
    </row>
    <row r="6769" spans="1:21" x14ac:dyDescent="0.25">
      <c r="A6769">
        <v>2013</v>
      </c>
      <c r="B6769">
        <v>5</v>
      </c>
      <c r="C6769" t="s">
        <v>22</v>
      </c>
      <c r="D6769" t="s">
        <v>94</v>
      </c>
      <c r="G6769" t="s">
        <v>10941</v>
      </c>
      <c r="H6769" t="s">
        <v>14221</v>
      </c>
      <c r="I6769">
        <v>655.41986099999997</v>
      </c>
      <c r="J6769">
        <v>0</v>
      </c>
      <c r="K6769">
        <v>1190.13958514</v>
      </c>
      <c r="U6769" t="s">
        <v>15316</v>
      </c>
    </row>
    <row r="6770" spans="1:21" x14ac:dyDescent="0.25">
      <c r="A6770">
        <v>2013</v>
      </c>
      <c r="B6770">
        <v>5</v>
      </c>
      <c r="C6770" t="s">
        <v>23</v>
      </c>
      <c r="D6770" t="s">
        <v>95</v>
      </c>
      <c r="G6770" t="s">
        <v>10942</v>
      </c>
      <c r="H6770" t="s">
        <v>14222</v>
      </c>
      <c r="I6770">
        <v>17.492054</v>
      </c>
      <c r="J6770">
        <v>0</v>
      </c>
      <c r="K6770">
        <v>13.22436242</v>
      </c>
      <c r="U6770" t="s">
        <v>15316</v>
      </c>
    </row>
    <row r="6771" spans="1:21" x14ac:dyDescent="0.25">
      <c r="A6771">
        <v>2013</v>
      </c>
      <c r="B6771">
        <v>5</v>
      </c>
      <c r="C6771" t="s">
        <v>24</v>
      </c>
      <c r="D6771" t="s">
        <v>96</v>
      </c>
      <c r="E6771" t="s">
        <v>3855</v>
      </c>
      <c r="F6771" t="s">
        <v>8748</v>
      </c>
      <c r="G6771" t="s">
        <v>10982</v>
      </c>
      <c r="H6771" t="s">
        <v>14245</v>
      </c>
      <c r="I6771">
        <v>157.261549</v>
      </c>
      <c r="J6771">
        <v>0</v>
      </c>
      <c r="K6771">
        <v>161.20440779</v>
      </c>
      <c r="N6771" t="s">
        <v>17154</v>
      </c>
      <c r="O6771" t="s">
        <v>15246</v>
      </c>
      <c r="T6771" t="s">
        <v>15304</v>
      </c>
      <c r="U6771" t="s">
        <v>15317</v>
      </c>
    </row>
    <row r="6772" spans="1:21" x14ac:dyDescent="0.25">
      <c r="A6772">
        <v>2013</v>
      </c>
      <c r="B6772">
        <v>5</v>
      </c>
      <c r="C6772" t="s">
        <v>24</v>
      </c>
      <c r="D6772" t="s">
        <v>97</v>
      </c>
      <c r="E6772" t="s">
        <v>4281</v>
      </c>
      <c r="F6772" t="s">
        <v>8749</v>
      </c>
      <c r="G6772" t="s">
        <v>10983</v>
      </c>
      <c r="H6772" t="s">
        <v>14246</v>
      </c>
      <c r="I6772">
        <v>129.20572999999999</v>
      </c>
      <c r="J6772">
        <v>0</v>
      </c>
      <c r="K6772">
        <v>142.56145613999999</v>
      </c>
      <c r="U6772" t="s">
        <v>15316</v>
      </c>
    </row>
    <row r="6773" spans="1:21" x14ac:dyDescent="0.25">
      <c r="A6773">
        <v>2013</v>
      </c>
      <c r="B6773">
        <v>5</v>
      </c>
      <c r="C6773" t="s">
        <v>24</v>
      </c>
      <c r="D6773" t="s">
        <v>98</v>
      </c>
      <c r="E6773" t="s">
        <v>4675</v>
      </c>
      <c r="F6773" t="s">
        <v>8750</v>
      </c>
      <c r="G6773" t="s">
        <v>10984</v>
      </c>
      <c r="H6773" t="s">
        <v>14247</v>
      </c>
      <c r="I6773">
        <v>18.024698999999998</v>
      </c>
      <c r="J6773">
        <v>0</v>
      </c>
      <c r="K6773">
        <v>14.774942190000001</v>
      </c>
      <c r="U6773" t="s">
        <v>15316</v>
      </c>
    </row>
    <row r="6774" spans="1:21" x14ac:dyDescent="0.25">
      <c r="A6774">
        <v>2013</v>
      </c>
      <c r="B6774">
        <v>5</v>
      </c>
      <c r="C6774" t="s">
        <v>24</v>
      </c>
      <c r="D6774" t="s">
        <v>99</v>
      </c>
      <c r="E6774" t="s">
        <v>3858</v>
      </c>
      <c r="F6774" t="s">
        <v>8751</v>
      </c>
      <c r="G6774" t="s">
        <v>10985</v>
      </c>
      <c r="H6774" t="s">
        <v>14246</v>
      </c>
      <c r="I6774">
        <v>3615.9011970000001</v>
      </c>
      <c r="J6774">
        <v>0</v>
      </c>
      <c r="K6774">
        <v>2814.8452181000021</v>
      </c>
      <c r="U6774" t="s">
        <v>15316</v>
      </c>
    </row>
    <row r="6775" spans="1:21" x14ac:dyDescent="0.25">
      <c r="A6775">
        <v>2013</v>
      </c>
      <c r="B6775">
        <v>5</v>
      </c>
      <c r="C6775" t="s">
        <v>24</v>
      </c>
      <c r="D6775" t="s">
        <v>100</v>
      </c>
      <c r="E6775" t="s">
        <v>4676</v>
      </c>
      <c r="F6775" t="s">
        <v>8331</v>
      </c>
      <c r="G6775" t="s">
        <v>10986</v>
      </c>
      <c r="H6775" t="s">
        <v>14247</v>
      </c>
      <c r="I6775">
        <v>438.973275</v>
      </c>
      <c r="J6775">
        <v>0</v>
      </c>
      <c r="K6775">
        <v>366.96718588999983</v>
      </c>
      <c r="U6775" t="s">
        <v>15316</v>
      </c>
    </row>
    <row r="6776" spans="1:21" x14ac:dyDescent="0.25">
      <c r="A6776">
        <v>2013</v>
      </c>
      <c r="B6776">
        <v>5</v>
      </c>
      <c r="C6776" t="s">
        <v>24</v>
      </c>
      <c r="D6776" t="s">
        <v>2249</v>
      </c>
      <c r="E6776" t="s">
        <v>4284</v>
      </c>
      <c r="F6776" t="s">
        <v>8752</v>
      </c>
      <c r="G6776" t="s">
        <v>13053</v>
      </c>
      <c r="H6776" t="s">
        <v>14247</v>
      </c>
      <c r="I6776">
        <v>0.98499999999999999</v>
      </c>
      <c r="J6776">
        <v>0</v>
      </c>
      <c r="K6776">
        <v>0.99176572000000007</v>
      </c>
      <c r="N6776" t="s">
        <v>18628</v>
      </c>
      <c r="O6776" t="s">
        <v>15237</v>
      </c>
      <c r="T6776" t="s">
        <v>15301</v>
      </c>
      <c r="U6776" t="s">
        <v>15317</v>
      </c>
    </row>
    <row r="6777" spans="1:21" x14ac:dyDescent="0.25">
      <c r="A6777">
        <v>2013</v>
      </c>
      <c r="B6777">
        <v>5</v>
      </c>
      <c r="C6777" t="s">
        <v>21</v>
      </c>
      <c r="D6777" t="s">
        <v>103</v>
      </c>
      <c r="E6777" t="s">
        <v>4677</v>
      </c>
      <c r="F6777" t="s">
        <v>8753</v>
      </c>
      <c r="G6777" t="s">
        <v>10989</v>
      </c>
      <c r="H6777" t="s">
        <v>14843</v>
      </c>
      <c r="I6777">
        <v>1387</v>
      </c>
      <c r="J6777">
        <v>0</v>
      </c>
      <c r="K6777">
        <v>1416.9233931000001</v>
      </c>
      <c r="U6777" t="s">
        <v>15316</v>
      </c>
    </row>
    <row r="6778" spans="1:21" x14ac:dyDescent="0.25">
      <c r="A6778">
        <v>2013</v>
      </c>
      <c r="B6778">
        <v>6</v>
      </c>
      <c r="C6778" t="s">
        <v>26</v>
      </c>
      <c r="D6778" t="s">
        <v>106</v>
      </c>
      <c r="E6778" t="s">
        <v>3863</v>
      </c>
      <c r="F6778" t="s">
        <v>7910</v>
      </c>
      <c r="G6778" t="s">
        <v>10992</v>
      </c>
      <c r="H6778" t="s">
        <v>14251</v>
      </c>
      <c r="I6778">
        <v>355.92563999999999</v>
      </c>
      <c r="J6778">
        <v>0</v>
      </c>
      <c r="K6778">
        <v>206.48000972</v>
      </c>
      <c r="U6778" t="s">
        <v>15316</v>
      </c>
    </row>
    <row r="6779" spans="1:21" x14ac:dyDescent="0.25">
      <c r="A6779">
        <v>2013</v>
      </c>
      <c r="B6779">
        <v>6</v>
      </c>
      <c r="C6779" t="s">
        <v>26</v>
      </c>
      <c r="D6779" t="s">
        <v>2367</v>
      </c>
      <c r="E6779" t="s">
        <v>4285</v>
      </c>
      <c r="F6779" t="s">
        <v>8334</v>
      </c>
      <c r="G6779" t="s">
        <v>13210</v>
      </c>
      <c r="H6779" t="s">
        <v>14742</v>
      </c>
      <c r="I6779">
        <v>0</v>
      </c>
      <c r="J6779">
        <v>0</v>
      </c>
      <c r="K6779">
        <v>97</v>
      </c>
      <c r="L6779" t="s">
        <v>15360</v>
      </c>
      <c r="M6779" t="s">
        <v>15237</v>
      </c>
      <c r="N6779" t="s">
        <v>15360</v>
      </c>
      <c r="O6779" t="s">
        <v>15237</v>
      </c>
      <c r="R6779" t="s">
        <v>15360</v>
      </c>
      <c r="S6779" t="s">
        <v>15237</v>
      </c>
      <c r="T6779" t="s">
        <v>15301</v>
      </c>
      <c r="U6779" t="s">
        <v>15317</v>
      </c>
    </row>
    <row r="6780" spans="1:21" x14ac:dyDescent="0.25">
      <c r="A6780">
        <v>2013</v>
      </c>
      <c r="B6780">
        <v>6</v>
      </c>
      <c r="C6780" t="s">
        <v>25</v>
      </c>
      <c r="D6780" t="s">
        <v>107</v>
      </c>
      <c r="E6780" t="s">
        <v>4286</v>
      </c>
      <c r="F6780" t="s">
        <v>8754</v>
      </c>
      <c r="G6780" t="s">
        <v>10993</v>
      </c>
      <c r="H6780" t="s">
        <v>14252</v>
      </c>
      <c r="I6780">
        <v>735.78534100000002</v>
      </c>
      <c r="J6780">
        <v>0</v>
      </c>
      <c r="K6780">
        <v>659.36534500000005</v>
      </c>
      <c r="U6780" t="s">
        <v>15316</v>
      </c>
    </row>
    <row r="6781" spans="1:21" x14ac:dyDescent="0.25">
      <c r="A6781">
        <v>2013</v>
      </c>
      <c r="B6781">
        <v>6</v>
      </c>
      <c r="C6781" t="s">
        <v>25</v>
      </c>
      <c r="D6781" t="s">
        <v>108</v>
      </c>
      <c r="E6781" t="s">
        <v>4678</v>
      </c>
      <c r="F6781" t="s">
        <v>7913</v>
      </c>
      <c r="G6781" t="s">
        <v>10994</v>
      </c>
      <c r="H6781" t="s">
        <v>14253</v>
      </c>
      <c r="I6781">
        <v>165.939975</v>
      </c>
      <c r="J6781">
        <v>0</v>
      </c>
      <c r="K6781">
        <v>158.519733</v>
      </c>
      <c r="U6781" t="s">
        <v>15316</v>
      </c>
    </row>
    <row r="6782" spans="1:21" x14ac:dyDescent="0.25">
      <c r="A6782">
        <v>2013</v>
      </c>
      <c r="B6782">
        <v>6</v>
      </c>
      <c r="C6782" t="s">
        <v>25</v>
      </c>
      <c r="D6782" t="s">
        <v>109</v>
      </c>
      <c r="E6782" t="s">
        <v>4679</v>
      </c>
      <c r="F6782" t="s">
        <v>8755</v>
      </c>
      <c r="G6782" t="s">
        <v>10995</v>
      </c>
      <c r="H6782" t="s">
        <v>14743</v>
      </c>
      <c r="I6782">
        <v>302.86286699999999</v>
      </c>
      <c r="J6782">
        <v>0</v>
      </c>
      <c r="K6782">
        <v>276.44198741999998</v>
      </c>
      <c r="L6782" t="s">
        <v>16952</v>
      </c>
      <c r="M6782" t="s">
        <v>15238</v>
      </c>
      <c r="P6782" t="s">
        <v>16952</v>
      </c>
      <c r="Q6782" t="s">
        <v>15238</v>
      </c>
      <c r="R6782" t="s">
        <v>16952</v>
      </c>
      <c r="S6782" t="s">
        <v>15238</v>
      </c>
      <c r="T6782" t="s">
        <v>15305</v>
      </c>
      <c r="U6782" t="s">
        <v>15317</v>
      </c>
    </row>
    <row r="6783" spans="1:21" x14ac:dyDescent="0.25">
      <c r="A6783">
        <v>2013</v>
      </c>
      <c r="B6783">
        <v>6</v>
      </c>
      <c r="C6783" t="s">
        <v>25</v>
      </c>
      <c r="D6783" t="s">
        <v>2368</v>
      </c>
      <c r="E6783" t="s">
        <v>4680</v>
      </c>
      <c r="F6783" t="s">
        <v>8756</v>
      </c>
      <c r="G6783" t="s">
        <v>13400</v>
      </c>
      <c r="H6783" t="s">
        <v>14743</v>
      </c>
      <c r="I6783">
        <v>173.267313</v>
      </c>
      <c r="J6783">
        <v>0</v>
      </c>
      <c r="K6783">
        <v>135.10500435</v>
      </c>
      <c r="R6783" t="s">
        <v>16952</v>
      </c>
      <c r="S6783" t="s">
        <v>15238</v>
      </c>
      <c r="T6783" t="s">
        <v>15305</v>
      </c>
      <c r="U6783" t="s">
        <v>15317</v>
      </c>
    </row>
    <row r="6784" spans="1:21" x14ac:dyDescent="0.25">
      <c r="A6784">
        <v>2013</v>
      </c>
      <c r="B6784">
        <v>6</v>
      </c>
      <c r="C6784" t="s">
        <v>25</v>
      </c>
      <c r="D6784" t="s">
        <v>110</v>
      </c>
      <c r="E6784" t="s">
        <v>4681</v>
      </c>
      <c r="F6784" t="s">
        <v>8338</v>
      </c>
      <c r="G6784" t="s">
        <v>10996</v>
      </c>
      <c r="H6784" t="s">
        <v>14255</v>
      </c>
      <c r="I6784">
        <v>164.534772</v>
      </c>
      <c r="J6784">
        <v>0</v>
      </c>
      <c r="K6784">
        <v>104.19598301000001</v>
      </c>
      <c r="L6784" t="s">
        <v>17491</v>
      </c>
      <c r="M6784" t="s">
        <v>15246</v>
      </c>
      <c r="T6784" t="s">
        <v>15304</v>
      </c>
      <c r="U6784" t="s">
        <v>15317</v>
      </c>
    </row>
    <row r="6785" spans="1:21" x14ac:dyDescent="0.25">
      <c r="A6785">
        <v>2013</v>
      </c>
      <c r="B6785">
        <v>6</v>
      </c>
      <c r="C6785" t="s">
        <v>25</v>
      </c>
      <c r="D6785" t="s">
        <v>111</v>
      </c>
      <c r="E6785" t="s">
        <v>4290</v>
      </c>
      <c r="F6785" t="s">
        <v>7917</v>
      </c>
      <c r="G6785" t="s">
        <v>10997</v>
      </c>
      <c r="H6785" t="s">
        <v>14256</v>
      </c>
      <c r="I6785">
        <v>549.24873600000001</v>
      </c>
      <c r="J6785">
        <v>0</v>
      </c>
      <c r="K6785">
        <v>580.22035391000009</v>
      </c>
      <c r="U6785" t="s">
        <v>15316</v>
      </c>
    </row>
    <row r="6786" spans="1:21" x14ac:dyDescent="0.25">
      <c r="A6786">
        <v>2013</v>
      </c>
      <c r="B6786">
        <v>6</v>
      </c>
      <c r="C6786" t="s">
        <v>25</v>
      </c>
      <c r="D6786" t="s">
        <v>2482</v>
      </c>
      <c r="E6786" t="s">
        <v>4682</v>
      </c>
      <c r="F6786" t="s">
        <v>8339</v>
      </c>
      <c r="G6786" t="s">
        <v>13401</v>
      </c>
      <c r="H6786" t="s">
        <v>14744</v>
      </c>
      <c r="I6786">
        <v>0</v>
      </c>
      <c r="J6786">
        <v>0</v>
      </c>
      <c r="K6786">
        <v>1050</v>
      </c>
      <c r="L6786" t="s">
        <v>15437</v>
      </c>
      <c r="M6786" t="s">
        <v>15245</v>
      </c>
      <c r="T6786" t="s">
        <v>15307</v>
      </c>
      <c r="U6786" t="s">
        <v>15317</v>
      </c>
    </row>
    <row r="6787" spans="1:21" x14ac:dyDescent="0.25">
      <c r="A6787">
        <v>2013</v>
      </c>
      <c r="B6787">
        <v>6</v>
      </c>
      <c r="C6787" t="s">
        <v>25</v>
      </c>
      <c r="D6787" t="s">
        <v>1648</v>
      </c>
      <c r="E6787" t="s">
        <v>4292</v>
      </c>
      <c r="F6787" t="s">
        <v>8757</v>
      </c>
      <c r="G6787" t="s">
        <v>11025</v>
      </c>
      <c r="H6787" t="s">
        <v>14264</v>
      </c>
      <c r="I6787">
        <v>3008.9650029999998</v>
      </c>
      <c r="J6787">
        <v>0</v>
      </c>
      <c r="K6787">
        <v>4067.9469212000008</v>
      </c>
      <c r="U6787" t="s">
        <v>15316</v>
      </c>
    </row>
    <row r="6788" spans="1:21" x14ac:dyDescent="0.25">
      <c r="A6788">
        <v>2013</v>
      </c>
      <c r="B6788">
        <v>6</v>
      </c>
      <c r="C6788" t="s">
        <v>25</v>
      </c>
      <c r="D6788" t="s">
        <v>1649</v>
      </c>
      <c r="E6788" t="s">
        <v>3871</v>
      </c>
      <c r="F6788" t="s">
        <v>8758</v>
      </c>
      <c r="G6788" t="s">
        <v>11026</v>
      </c>
      <c r="H6788" t="s">
        <v>14264</v>
      </c>
      <c r="I6788">
        <v>8696.6629290000001</v>
      </c>
      <c r="J6788">
        <v>0</v>
      </c>
      <c r="K6788">
        <v>9902.5328156700052</v>
      </c>
      <c r="U6788" t="s">
        <v>15316</v>
      </c>
    </row>
    <row r="6789" spans="1:21" x14ac:dyDescent="0.25">
      <c r="A6789">
        <v>2013</v>
      </c>
      <c r="B6789">
        <v>6</v>
      </c>
      <c r="C6789" t="s">
        <v>25</v>
      </c>
      <c r="D6789" t="s">
        <v>2370</v>
      </c>
      <c r="E6789" t="s">
        <v>4683</v>
      </c>
      <c r="F6789" t="s">
        <v>8759</v>
      </c>
      <c r="G6789" t="s">
        <v>13402</v>
      </c>
      <c r="H6789" t="s">
        <v>14745</v>
      </c>
      <c r="I6789">
        <v>469.06402200000002</v>
      </c>
      <c r="J6789">
        <v>0</v>
      </c>
      <c r="K6789">
        <v>419.81858321999999</v>
      </c>
      <c r="U6789" t="s">
        <v>15316</v>
      </c>
    </row>
    <row r="6790" spans="1:21" x14ac:dyDescent="0.25">
      <c r="A6790">
        <v>2013</v>
      </c>
      <c r="B6790">
        <v>6</v>
      </c>
      <c r="C6790" t="s">
        <v>25</v>
      </c>
      <c r="D6790" t="s">
        <v>2483</v>
      </c>
      <c r="E6790" t="s">
        <v>4294</v>
      </c>
      <c r="F6790" t="s">
        <v>8342</v>
      </c>
      <c r="G6790" t="s">
        <v>13403</v>
      </c>
      <c r="H6790" t="s">
        <v>14271</v>
      </c>
      <c r="I6790">
        <v>861.581504</v>
      </c>
      <c r="J6790">
        <v>0</v>
      </c>
      <c r="K6790">
        <v>1236.327627279999</v>
      </c>
      <c r="U6790" t="s">
        <v>15316</v>
      </c>
    </row>
    <row r="6791" spans="1:21" x14ac:dyDescent="0.25">
      <c r="A6791">
        <v>2013</v>
      </c>
      <c r="B6791">
        <v>6</v>
      </c>
      <c r="C6791" t="s">
        <v>25</v>
      </c>
      <c r="D6791" t="s">
        <v>2484</v>
      </c>
      <c r="E6791" t="s">
        <v>4295</v>
      </c>
      <c r="F6791" t="s">
        <v>8343</v>
      </c>
      <c r="G6791" t="s">
        <v>13404</v>
      </c>
      <c r="H6791" t="s">
        <v>13404</v>
      </c>
      <c r="I6791">
        <v>211.7</v>
      </c>
      <c r="J6791">
        <v>0</v>
      </c>
      <c r="K6791">
        <v>204.14865814000001</v>
      </c>
      <c r="N6791" t="s">
        <v>18877</v>
      </c>
      <c r="O6791" t="s">
        <v>16846</v>
      </c>
      <c r="T6791" t="s">
        <v>16847</v>
      </c>
      <c r="U6791" t="s">
        <v>15317</v>
      </c>
    </row>
    <row r="6792" spans="1:21" x14ac:dyDescent="0.25">
      <c r="A6792">
        <v>2013</v>
      </c>
      <c r="B6792">
        <v>6</v>
      </c>
      <c r="C6792" t="s">
        <v>25</v>
      </c>
      <c r="D6792" t="s">
        <v>2485</v>
      </c>
      <c r="E6792" t="s">
        <v>4296</v>
      </c>
      <c r="F6792" t="s">
        <v>8344</v>
      </c>
      <c r="G6792" t="s">
        <v>13405</v>
      </c>
      <c r="H6792" t="s">
        <v>13404</v>
      </c>
      <c r="I6792">
        <v>233.70788999999999</v>
      </c>
      <c r="J6792">
        <v>0</v>
      </c>
      <c r="K6792">
        <v>95.839085729999979</v>
      </c>
      <c r="L6792" t="s">
        <v>18878</v>
      </c>
      <c r="M6792" t="s">
        <v>17795</v>
      </c>
      <c r="N6792" t="s">
        <v>18879</v>
      </c>
      <c r="O6792" t="s">
        <v>17204</v>
      </c>
      <c r="T6792" t="s">
        <v>17238</v>
      </c>
      <c r="U6792" t="s">
        <v>15317</v>
      </c>
    </row>
    <row r="6793" spans="1:21" x14ac:dyDescent="0.25">
      <c r="A6793">
        <v>2013</v>
      </c>
      <c r="B6793">
        <v>6</v>
      </c>
      <c r="C6793" t="s">
        <v>25</v>
      </c>
      <c r="D6793" t="s">
        <v>2486</v>
      </c>
      <c r="E6793" t="s">
        <v>4684</v>
      </c>
      <c r="F6793" t="s">
        <v>8760</v>
      </c>
      <c r="G6793" t="s">
        <v>11224</v>
      </c>
      <c r="H6793" t="s">
        <v>14746</v>
      </c>
      <c r="I6793">
        <v>269.11752000000001</v>
      </c>
      <c r="J6793">
        <v>0</v>
      </c>
      <c r="K6793">
        <v>144.72616757</v>
      </c>
      <c r="L6793" t="s">
        <v>18880</v>
      </c>
      <c r="M6793" t="s">
        <v>15246</v>
      </c>
      <c r="N6793" t="s">
        <v>19090</v>
      </c>
      <c r="O6793" t="s">
        <v>15246</v>
      </c>
      <c r="P6793" t="s">
        <v>15189</v>
      </c>
      <c r="Q6793" t="s">
        <v>15246</v>
      </c>
      <c r="R6793" t="s">
        <v>17200</v>
      </c>
      <c r="S6793" t="s">
        <v>15246</v>
      </c>
      <c r="T6793" t="s">
        <v>15304</v>
      </c>
      <c r="U6793" t="s">
        <v>15317</v>
      </c>
    </row>
    <row r="6794" spans="1:21" x14ac:dyDescent="0.25">
      <c r="A6794">
        <v>2013</v>
      </c>
      <c r="B6794">
        <v>6</v>
      </c>
      <c r="C6794" t="s">
        <v>27</v>
      </c>
      <c r="D6794" t="s">
        <v>113</v>
      </c>
      <c r="E6794" t="s">
        <v>4298</v>
      </c>
      <c r="F6794" t="s">
        <v>7921</v>
      </c>
      <c r="G6794" t="s">
        <v>10999</v>
      </c>
      <c r="H6794" t="s">
        <v>14257</v>
      </c>
      <c r="I6794">
        <v>385.7</v>
      </c>
      <c r="J6794">
        <v>0</v>
      </c>
      <c r="K6794">
        <v>705.7</v>
      </c>
      <c r="N6794" t="s">
        <v>16840</v>
      </c>
      <c r="O6794" t="s">
        <v>15338</v>
      </c>
      <c r="R6794" t="s">
        <v>16841</v>
      </c>
      <c r="S6794" t="s">
        <v>15244</v>
      </c>
      <c r="T6794" t="s">
        <v>17155</v>
      </c>
      <c r="U6794" t="s">
        <v>15317</v>
      </c>
    </row>
    <row r="6795" spans="1:21" x14ac:dyDescent="0.25">
      <c r="A6795">
        <v>2013</v>
      </c>
      <c r="B6795">
        <v>6</v>
      </c>
      <c r="C6795" t="s">
        <v>27</v>
      </c>
      <c r="D6795" t="s">
        <v>114</v>
      </c>
      <c r="E6795" t="s">
        <v>4299</v>
      </c>
      <c r="F6795" t="s">
        <v>8346</v>
      </c>
      <c r="G6795" t="s">
        <v>11000</v>
      </c>
      <c r="H6795" t="s">
        <v>14257</v>
      </c>
      <c r="I6795">
        <v>64.8</v>
      </c>
      <c r="J6795">
        <v>0</v>
      </c>
      <c r="K6795">
        <v>64.8</v>
      </c>
      <c r="P6795" t="s">
        <v>16840</v>
      </c>
      <c r="Q6795" t="s">
        <v>15338</v>
      </c>
      <c r="R6795" t="s">
        <v>16841</v>
      </c>
      <c r="S6795" t="s">
        <v>15244</v>
      </c>
      <c r="T6795" t="s">
        <v>17155</v>
      </c>
      <c r="U6795" t="s">
        <v>15317</v>
      </c>
    </row>
    <row r="6796" spans="1:21" x14ac:dyDescent="0.25">
      <c r="A6796">
        <v>2013</v>
      </c>
      <c r="B6796">
        <v>6</v>
      </c>
      <c r="C6796" t="s">
        <v>27</v>
      </c>
      <c r="D6796" t="s">
        <v>115</v>
      </c>
      <c r="E6796" t="s">
        <v>4300</v>
      </c>
      <c r="F6796" t="s">
        <v>8347</v>
      </c>
      <c r="G6796" t="s">
        <v>13214</v>
      </c>
      <c r="H6796" t="s">
        <v>14258</v>
      </c>
      <c r="I6796">
        <v>603.18855599999995</v>
      </c>
      <c r="J6796">
        <v>0</v>
      </c>
      <c r="K6796">
        <v>820.97020930000031</v>
      </c>
      <c r="L6796" t="s">
        <v>15357</v>
      </c>
      <c r="M6796" t="s">
        <v>15244</v>
      </c>
      <c r="P6796" t="s">
        <v>15357</v>
      </c>
      <c r="Q6796" t="s">
        <v>15244</v>
      </c>
      <c r="T6796" t="s">
        <v>15315</v>
      </c>
      <c r="U6796" t="s">
        <v>15317</v>
      </c>
    </row>
    <row r="6797" spans="1:21" x14ac:dyDescent="0.25">
      <c r="A6797">
        <v>2013</v>
      </c>
      <c r="B6797">
        <v>6</v>
      </c>
      <c r="C6797" t="s">
        <v>27</v>
      </c>
      <c r="D6797" t="s">
        <v>2371</v>
      </c>
      <c r="E6797" t="s">
        <v>4685</v>
      </c>
      <c r="F6797" t="s">
        <v>8761</v>
      </c>
      <c r="G6797" t="s">
        <v>13215</v>
      </c>
      <c r="H6797" t="s">
        <v>14744</v>
      </c>
      <c r="I6797">
        <v>0</v>
      </c>
      <c r="J6797">
        <v>0</v>
      </c>
      <c r="K6797">
        <v>1150</v>
      </c>
      <c r="U6797" t="s">
        <v>15316</v>
      </c>
    </row>
    <row r="6798" spans="1:21" x14ac:dyDescent="0.25">
      <c r="A6798">
        <v>2013</v>
      </c>
      <c r="B6798">
        <v>6</v>
      </c>
      <c r="C6798" t="s">
        <v>27</v>
      </c>
      <c r="D6798" t="s">
        <v>116</v>
      </c>
      <c r="E6798" t="s">
        <v>4686</v>
      </c>
      <c r="F6798" t="s">
        <v>8762</v>
      </c>
      <c r="G6798" t="s">
        <v>13406</v>
      </c>
      <c r="H6798" t="s">
        <v>14257</v>
      </c>
      <c r="I6798">
        <v>125</v>
      </c>
      <c r="J6798">
        <v>0</v>
      </c>
      <c r="K6798">
        <v>125</v>
      </c>
      <c r="L6798" t="s">
        <v>16964</v>
      </c>
      <c r="M6798" t="s">
        <v>16850</v>
      </c>
      <c r="P6798" t="s">
        <v>15235</v>
      </c>
      <c r="Q6798" t="s">
        <v>15239</v>
      </c>
      <c r="R6798" t="s">
        <v>16841</v>
      </c>
      <c r="S6798" t="s">
        <v>15244</v>
      </c>
      <c r="T6798" t="s">
        <v>18379</v>
      </c>
      <c r="U6798" t="s">
        <v>15317</v>
      </c>
    </row>
    <row r="6799" spans="1:21" x14ac:dyDescent="0.25">
      <c r="A6799">
        <v>2013</v>
      </c>
      <c r="B6799">
        <v>6</v>
      </c>
      <c r="C6799" t="s">
        <v>27</v>
      </c>
      <c r="D6799" t="s">
        <v>117</v>
      </c>
      <c r="E6799" t="s">
        <v>4302</v>
      </c>
      <c r="F6799" t="s">
        <v>8349</v>
      </c>
      <c r="G6799" t="s">
        <v>13407</v>
      </c>
      <c r="H6799" t="s">
        <v>14257</v>
      </c>
      <c r="I6799">
        <v>321.89999999999998</v>
      </c>
      <c r="J6799">
        <v>0</v>
      </c>
      <c r="K6799">
        <v>321.89999999999998</v>
      </c>
      <c r="L6799" t="s">
        <v>18079</v>
      </c>
      <c r="M6799" t="s">
        <v>17564</v>
      </c>
      <c r="N6799" t="s">
        <v>18881</v>
      </c>
      <c r="O6799" t="s">
        <v>18882</v>
      </c>
      <c r="P6799" t="s">
        <v>17498</v>
      </c>
      <c r="Q6799" t="s">
        <v>15242</v>
      </c>
      <c r="R6799" t="s">
        <v>16841</v>
      </c>
      <c r="S6799" t="s">
        <v>15244</v>
      </c>
      <c r="T6799" t="s">
        <v>18883</v>
      </c>
      <c r="U6799" t="s">
        <v>15317</v>
      </c>
    </row>
    <row r="6800" spans="1:21" x14ac:dyDescent="0.25">
      <c r="A6800">
        <v>2013</v>
      </c>
      <c r="B6800">
        <v>6</v>
      </c>
      <c r="C6800" t="s">
        <v>27</v>
      </c>
      <c r="D6800" t="s">
        <v>1653</v>
      </c>
      <c r="E6800" t="s">
        <v>4304</v>
      </c>
      <c r="F6800" t="s">
        <v>8763</v>
      </c>
      <c r="G6800" t="s">
        <v>12415</v>
      </c>
      <c r="H6800" t="s">
        <v>14257</v>
      </c>
      <c r="I6800">
        <v>131</v>
      </c>
      <c r="J6800">
        <v>0</v>
      </c>
      <c r="K6800">
        <v>431</v>
      </c>
      <c r="L6800" t="s">
        <v>16955</v>
      </c>
      <c r="M6800" t="s">
        <v>15338</v>
      </c>
      <c r="R6800" t="s">
        <v>16841</v>
      </c>
      <c r="S6800" t="s">
        <v>15244</v>
      </c>
      <c r="T6800" t="s">
        <v>17155</v>
      </c>
      <c r="U6800" t="s">
        <v>15317</v>
      </c>
    </row>
    <row r="6801" spans="1:21" x14ac:dyDescent="0.25">
      <c r="A6801">
        <v>2013</v>
      </c>
      <c r="B6801">
        <v>6</v>
      </c>
      <c r="C6801" t="s">
        <v>27</v>
      </c>
      <c r="D6801" t="s">
        <v>1654</v>
      </c>
      <c r="E6801" t="s">
        <v>4305</v>
      </c>
      <c r="F6801" t="s">
        <v>8352</v>
      </c>
      <c r="G6801" t="s">
        <v>12416</v>
      </c>
      <c r="H6801" t="s">
        <v>14257</v>
      </c>
      <c r="I6801">
        <v>48</v>
      </c>
      <c r="J6801">
        <v>0</v>
      </c>
      <c r="K6801">
        <v>197.9</v>
      </c>
      <c r="R6801" t="s">
        <v>16841</v>
      </c>
      <c r="S6801" t="s">
        <v>15244</v>
      </c>
      <c r="T6801" t="s">
        <v>15315</v>
      </c>
      <c r="U6801" t="s">
        <v>15317</v>
      </c>
    </row>
    <row r="6802" spans="1:21" x14ac:dyDescent="0.25">
      <c r="A6802">
        <v>2013</v>
      </c>
      <c r="B6802">
        <v>6</v>
      </c>
      <c r="C6802" t="s">
        <v>27</v>
      </c>
      <c r="D6802" t="s">
        <v>1655</v>
      </c>
      <c r="E6802" t="s">
        <v>3884</v>
      </c>
      <c r="F6802" t="s">
        <v>8764</v>
      </c>
      <c r="G6802" t="s">
        <v>12417</v>
      </c>
      <c r="H6802" t="s">
        <v>14747</v>
      </c>
      <c r="I6802">
        <v>113.7</v>
      </c>
      <c r="J6802">
        <v>0</v>
      </c>
      <c r="K6802">
        <v>84.641961919999957</v>
      </c>
      <c r="L6802" t="s">
        <v>15181</v>
      </c>
      <c r="M6802" t="s">
        <v>15237</v>
      </c>
      <c r="N6802" t="s">
        <v>15181</v>
      </c>
      <c r="O6802" t="s">
        <v>15237</v>
      </c>
      <c r="R6802" t="s">
        <v>15181</v>
      </c>
      <c r="S6802" t="s">
        <v>15237</v>
      </c>
      <c r="T6802" t="s">
        <v>15301</v>
      </c>
      <c r="U6802" t="s">
        <v>15317</v>
      </c>
    </row>
    <row r="6803" spans="1:21" x14ac:dyDescent="0.25">
      <c r="A6803">
        <v>2013</v>
      </c>
      <c r="B6803">
        <v>6</v>
      </c>
      <c r="C6803" t="s">
        <v>27</v>
      </c>
      <c r="D6803" t="s">
        <v>1656</v>
      </c>
      <c r="E6803" t="s">
        <v>4687</v>
      </c>
      <c r="F6803" t="s">
        <v>8765</v>
      </c>
      <c r="G6803" t="s">
        <v>12418</v>
      </c>
      <c r="H6803" t="s">
        <v>14747</v>
      </c>
      <c r="I6803">
        <v>74.8</v>
      </c>
      <c r="J6803">
        <v>0</v>
      </c>
      <c r="K6803">
        <v>68.425712700000005</v>
      </c>
      <c r="L6803" t="s">
        <v>18632</v>
      </c>
      <c r="M6803" t="s">
        <v>17966</v>
      </c>
      <c r="N6803" t="s">
        <v>18093</v>
      </c>
      <c r="O6803" t="s">
        <v>16843</v>
      </c>
      <c r="P6803" t="s">
        <v>15181</v>
      </c>
      <c r="Q6803" t="s">
        <v>15237</v>
      </c>
      <c r="R6803" t="s">
        <v>15181</v>
      </c>
      <c r="S6803" t="s">
        <v>15237</v>
      </c>
      <c r="T6803" t="s">
        <v>18634</v>
      </c>
      <c r="U6803" t="s">
        <v>15317</v>
      </c>
    </row>
    <row r="6804" spans="1:21" x14ac:dyDescent="0.25">
      <c r="A6804">
        <v>2013</v>
      </c>
      <c r="B6804">
        <v>6</v>
      </c>
      <c r="C6804" t="s">
        <v>27</v>
      </c>
      <c r="D6804" t="s">
        <v>1657</v>
      </c>
      <c r="E6804" t="s">
        <v>4307</v>
      </c>
      <c r="F6804" t="s">
        <v>8766</v>
      </c>
      <c r="G6804" t="s">
        <v>13219</v>
      </c>
      <c r="H6804" t="s">
        <v>14258</v>
      </c>
      <c r="I6804">
        <v>325.69600000000003</v>
      </c>
      <c r="J6804">
        <v>0</v>
      </c>
      <c r="K6804">
        <v>292.86301910999998</v>
      </c>
      <c r="U6804" t="s">
        <v>15316</v>
      </c>
    </row>
    <row r="6805" spans="1:21" x14ac:dyDescent="0.25">
      <c r="A6805">
        <v>2013</v>
      </c>
      <c r="B6805">
        <v>6</v>
      </c>
      <c r="C6805" t="s">
        <v>28</v>
      </c>
      <c r="D6805" t="s">
        <v>124</v>
      </c>
      <c r="E6805" t="s">
        <v>3887</v>
      </c>
      <c r="F6805" t="s">
        <v>7935</v>
      </c>
      <c r="G6805" t="s">
        <v>11010</v>
      </c>
      <c r="H6805" t="s">
        <v>14256</v>
      </c>
      <c r="I6805">
        <v>252.62571600000001</v>
      </c>
      <c r="J6805">
        <v>0</v>
      </c>
      <c r="K6805">
        <v>757.47358201000009</v>
      </c>
      <c r="N6805" t="s">
        <v>18635</v>
      </c>
      <c r="O6805" t="s">
        <v>17486</v>
      </c>
      <c r="T6805" t="s">
        <v>17487</v>
      </c>
      <c r="U6805" t="s">
        <v>15317</v>
      </c>
    </row>
    <row r="6806" spans="1:21" x14ac:dyDescent="0.25">
      <c r="A6806">
        <v>2013</v>
      </c>
      <c r="B6806">
        <v>6</v>
      </c>
      <c r="C6806" t="s">
        <v>28</v>
      </c>
      <c r="D6806" t="s">
        <v>125</v>
      </c>
      <c r="E6806" t="s">
        <v>4688</v>
      </c>
      <c r="F6806" t="s">
        <v>8767</v>
      </c>
      <c r="G6806" t="s">
        <v>11011</v>
      </c>
      <c r="H6806" t="s">
        <v>14256</v>
      </c>
      <c r="I6806">
        <v>191.93881999999999</v>
      </c>
      <c r="J6806">
        <v>0</v>
      </c>
      <c r="K6806">
        <v>157.61991419</v>
      </c>
      <c r="U6806" t="s">
        <v>15316</v>
      </c>
    </row>
    <row r="6807" spans="1:21" x14ac:dyDescent="0.25">
      <c r="A6807">
        <v>2013</v>
      </c>
      <c r="B6807">
        <v>6</v>
      </c>
      <c r="C6807" t="s">
        <v>28</v>
      </c>
      <c r="D6807" t="s">
        <v>126</v>
      </c>
      <c r="E6807" t="s">
        <v>3889</v>
      </c>
      <c r="F6807" t="s">
        <v>8355</v>
      </c>
      <c r="G6807" t="s">
        <v>11012</v>
      </c>
      <c r="H6807" t="s">
        <v>14256</v>
      </c>
      <c r="I6807">
        <v>165.32961399999999</v>
      </c>
      <c r="J6807">
        <v>0</v>
      </c>
      <c r="K6807">
        <v>276.52296095000003</v>
      </c>
      <c r="L6807" t="s">
        <v>18636</v>
      </c>
      <c r="M6807" t="s">
        <v>15239</v>
      </c>
      <c r="N6807" t="s">
        <v>15179</v>
      </c>
      <c r="O6807" t="s">
        <v>15239</v>
      </c>
      <c r="P6807" t="s">
        <v>15179</v>
      </c>
      <c r="Q6807" t="s">
        <v>15239</v>
      </c>
      <c r="T6807" t="s">
        <v>15302</v>
      </c>
      <c r="U6807" t="s">
        <v>15317</v>
      </c>
    </row>
    <row r="6808" spans="1:21" x14ac:dyDescent="0.25">
      <c r="A6808">
        <v>2013</v>
      </c>
      <c r="B6808">
        <v>6</v>
      </c>
      <c r="C6808" t="s">
        <v>28</v>
      </c>
      <c r="D6808" t="s">
        <v>127</v>
      </c>
      <c r="E6808" t="s">
        <v>3890</v>
      </c>
      <c r="F6808" t="s">
        <v>8768</v>
      </c>
      <c r="G6808" t="s">
        <v>11013</v>
      </c>
      <c r="H6808" t="s">
        <v>14256</v>
      </c>
      <c r="I6808">
        <v>198.129794</v>
      </c>
      <c r="J6808">
        <v>0</v>
      </c>
      <c r="K6808">
        <v>377.12030632000022</v>
      </c>
      <c r="U6808" t="s">
        <v>15316</v>
      </c>
    </row>
    <row r="6809" spans="1:21" x14ac:dyDescent="0.25">
      <c r="A6809">
        <v>2013</v>
      </c>
      <c r="B6809">
        <v>6</v>
      </c>
      <c r="C6809" t="s">
        <v>28</v>
      </c>
      <c r="D6809" t="s">
        <v>128</v>
      </c>
      <c r="E6809" t="s">
        <v>4689</v>
      </c>
      <c r="F6809" t="s">
        <v>8356</v>
      </c>
      <c r="G6809" t="s">
        <v>11014</v>
      </c>
      <c r="H6809" t="s">
        <v>14256</v>
      </c>
      <c r="I6809">
        <v>772.13214400000004</v>
      </c>
      <c r="J6809">
        <v>0</v>
      </c>
      <c r="K6809">
        <v>1221.3776595300001</v>
      </c>
      <c r="U6809" t="s">
        <v>15316</v>
      </c>
    </row>
    <row r="6810" spans="1:21" x14ac:dyDescent="0.25">
      <c r="A6810">
        <v>2013</v>
      </c>
      <c r="B6810">
        <v>6</v>
      </c>
      <c r="C6810" t="s">
        <v>20</v>
      </c>
      <c r="D6810" t="s">
        <v>130</v>
      </c>
      <c r="G6810" t="s">
        <v>10936</v>
      </c>
      <c r="H6810" t="s">
        <v>14748</v>
      </c>
      <c r="I6810">
        <v>92.87</v>
      </c>
      <c r="J6810">
        <v>0</v>
      </c>
      <c r="K6810">
        <v>90.565062280000006</v>
      </c>
      <c r="R6810" t="s">
        <v>15181</v>
      </c>
      <c r="S6810" t="s">
        <v>15237</v>
      </c>
      <c r="T6810" t="s">
        <v>15301</v>
      </c>
      <c r="U6810" t="s">
        <v>15317</v>
      </c>
    </row>
    <row r="6811" spans="1:21" x14ac:dyDescent="0.25">
      <c r="A6811">
        <v>2013</v>
      </c>
      <c r="B6811">
        <v>6</v>
      </c>
      <c r="C6811" t="s">
        <v>20</v>
      </c>
      <c r="D6811" t="s">
        <v>132</v>
      </c>
      <c r="G6811" t="s">
        <v>10937</v>
      </c>
      <c r="H6811" t="s">
        <v>14747</v>
      </c>
      <c r="I6811">
        <v>0</v>
      </c>
      <c r="J6811">
        <v>0</v>
      </c>
      <c r="K6811">
        <v>2.2156041399999999</v>
      </c>
      <c r="R6811" t="s">
        <v>15181</v>
      </c>
      <c r="S6811" t="s">
        <v>15237</v>
      </c>
      <c r="T6811" t="s">
        <v>15301</v>
      </c>
      <c r="U6811" t="s">
        <v>15317</v>
      </c>
    </row>
    <row r="6812" spans="1:21" x14ac:dyDescent="0.25">
      <c r="A6812">
        <v>2013</v>
      </c>
      <c r="B6812">
        <v>6</v>
      </c>
      <c r="C6812" t="s">
        <v>20</v>
      </c>
      <c r="D6812" t="s">
        <v>2602</v>
      </c>
      <c r="G6812" t="s">
        <v>13603</v>
      </c>
      <c r="H6812" t="s">
        <v>14221</v>
      </c>
      <c r="I6812">
        <v>0</v>
      </c>
      <c r="J6812">
        <v>0</v>
      </c>
      <c r="K6812">
        <v>2.0597916600000001</v>
      </c>
      <c r="U6812" t="s">
        <v>15316</v>
      </c>
    </row>
    <row r="6813" spans="1:21" x14ac:dyDescent="0.25">
      <c r="A6813">
        <v>2013</v>
      </c>
      <c r="B6813">
        <v>6</v>
      </c>
      <c r="C6813" t="s">
        <v>22</v>
      </c>
      <c r="D6813" t="s">
        <v>134</v>
      </c>
      <c r="G6813" t="s">
        <v>10941</v>
      </c>
      <c r="H6813" t="s">
        <v>14221</v>
      </c>
      <c r="I6813">
        <v>3450.331799</v>
      </c>
      <c r="J6813">
        <v>0</v>
      </c>
      <c r="K6813">
        <v>2873.764240059998</v>
      </c>
      <c r="U6813" t="s">
        <v>15316</v>
      </c>
    </row>
    <row r="6814" spans="1:21" x14ac:dyDescent="0.25">
      <c r="A6814">
        <v>2013</v>
      </c>
      <c r="B6814">
        <v>6</v>
      </c>
      <c r="C6814" t="s">
        <v>23</v>
      </c>
      <c r="D6814" t="s">
        <v>135</v>
      </c>
      <c r="G6814" t="s">
        <v>10942</v>
      </c>
      <c r="H6814" t="s">
        <v>14222</v>
      </c>
      <c r="I6814">
        <v>292.84809000000001</v>
      </c>
      <c r="J6814">
        <v>0</v>
      </c>
      <c r="K6814">
        <v>313.59970304000029</v>
      </c>
      <c r="U6814" t="s">
        <v>15316</v>
      </c>
    </row>
    <row r="6815" spans="1:21" x14ac:dyDescent="0.25">
      <c r="A6815">
        <v>2013</v>
      </c>
      <c r="B6815">
        <v>6</v>
      </c>
      <c r="C6815" t="s">
        <v>24</v>
      </c>
      <c r="D6815" t="s">
        <v>137</v>
      </c>
      <c r="E6815" t="s">
        <v>4309</v>
      </c>
      <c r="F6815" t="s">
        <v>8769</v>
      </c>
      <c r="G6815" t="s">
        <v>11018</v>
      </c>
      <c r="H6815" t="s">
        <v>14264</v>
      </c>
      <c r="I6815">
        <v>543.21669899999995</v>
      </c>
      <c r="J6815">
        <v>0</v>
      </c>
      <c r="K6815">
        <v>781.13240638000002</v>
      </c>
      <c r="U6815" t="s">
        <v>15316</v>
      </c>
    </row>
    <row r="6816" spans="1:21" x14ac:dyDescent="0.25">
      <c r="A6816">
        <v>2013</v>
      </c>
      <c r="B6816">
        <v>6</v>
      </c>
      <c r="C6816" t="s">
        <v>24</v>
      </c>
      <c r="D6816" t="s">
        <v>138</v>
      </c>
      <c r="E6816" t="s">
        <v>3893</v>
      </c>
      <c r="F6816" t="s">
        <v>7235</v>
      </c>
      <c r="G6816" t="s">
        <v>11019</v>
      </c>
      <c r="H6816" t="s">
        <v>14265</v>
      </c>
      <c r="I6816">
        <v>789.70666100000005</v>
      </c>
      <c r="J6816">
        <v>0</v>
      </c>
      <c r="K6816">
        <v>720.74154861000045</v>
      </c>
      <c r="U6816" t="s">
        <v>15316</v>
      </c>
    </row>
    <row r="6817" spans="1:21" x14ac:dyDescent="0.25">
      <c r="A6817">
        <v>2013</v>
      </c>
      <c r="B6817">
        <v>6</v>
      </c>
      <c r="C6817" t="s">
        <v>24</v>
      </c>
      <c r="D6817" t="s">
        <v>139</v>
      </c>
      <c r="E6817" t="s">
        <v>4310</v>
      </c>
      <c r="F6817" t="s">
        <v>8358</v>
      </c>
      <c r="G6817" t="s">
        <v>11020</v>
      </c>
      <c r="H6817" t="s">
        <v>14266</v>
      </c>
      <c r="I6817">
        <v>454.02546000000001</v>
      </c>
      <c r="J6817">
        <v>0</v>
      </c>
      <c r="K6817">
        <v>461.34416801999998</v>
      </c>
      <c r="U6817" t="s">
        <v>15316</v>
      </c>
    </row>
    <row r="6818" spans="1:21" x14ac:dyDescent="0.25">
      <c r="A6818">
        <v>2013</v>
      </c>
      <c r="B6818">
        <v>6</v>
      </c>
      <c r="C6818" t="s">
        <v>24</v>
      </c>
      <c r="D6818" t="s">
        <v>140</v>
      </c>
      <c r="E6818" t="s">
        <v>4690</v>
      </c>
      <c r="F6818" t="s">
        <v>8770</v>
      </c>
      <c r="G6818" t="s">
        <v>11021</v>
      </c>
      <c r="H6818" t="s">
        <v>14267</v>
      </c>
      <c r="I6818">
        <v>408.146816</v>
      </c>
      <c r="J6818">
        <v>0</v>
      </c>
      <c r="K6818">
        <v>398.64184145000019</v>
      </c>
      <c r="U6818" t="s">
        <v>15316</v>
      </c>
    </row>
    <row r="6819" spans="1:21" x14ac:dyDescent="0.25">
      <c r="A6819">
        <v>2013</v>
      </c>
      <c r="B6819">
        <v>6</v>
      </c>
      <c r="C6819" t="s">
        <v>24</v>
      </c>
      <c r="D6819" t="s">
        <v>141</v>
      </c>
      <c r="G6819" t="s">
        <v>13408</v>
      </c>
      <c r="H6819" t="s">
        <v>14268</v>
      </c>
      <c r="I6819">
        <v>90.281177</v>
      </c>
      <c r="J6819">
        <v>0</v>
      </c>
      <c r="K6819">
        <v>0</v>
      </c>
      <c r="P6819" t="s">
        <v>15344</v>
      </c>
      <c r="Q6819" t="s">
        <v>15251</v>
      </c>
      <c r="R6819" t="s">
        <v>15344</v>
      </c>
      <c r="S6819" t="s">
        <v>15251</v>
      </c>
      <c r="T6819" t="s">
        <v>15312</v>
      </c>
      <c r="U6819" t="s">
        <v>15317</v>
      </c>
    </row>
    <row r="6820" spans="1:21" x14ac:dyDescent="0.25">
      <c r="A6820">
        <v>2013</v>
      </c>
      <c r="B6820">
        <v>6</v>
      </c>
      <c r="C6820" t="s">
        <v>24</v>
      </c>
      <c r="D6820" t="s">
        <v>146</v>
      </c>
      <c r="E6820" t="s">
        <v>4313</v>
      </c>
      <c r="F6820" t="s">
        <v>8771</v>
      </c>
      <c r="G6820" t="s">
        <v>11027</v>
      </c>
      <c r="H6820" t="s">
        <v>14751</v>
      </c>
      <c r="I6820">
        <v>413.70828599999999</v>
      </c>
      <c r="J6820">
        <v>0</v>
      </c>
      <c r="K6820">
        <v>346.13759980999993</v>
      </c>
      <c r="L6820" t="s">
        <v>15182</v>
      </c>
      <c r="M6820" t="s">
        <v>15237</v>
      </c>
      <c r="N6820" t="s">
        <v>15182</v>
      </c>
      <c r="O6820" t="s">
        <v>15237</v>
      </c>
      <c r="R6820" t="s">
        <v>15182</v>
      </c>
      <c r="S6820" t="s">
        <v>15237</v>
      </c>
      <c r="T6820" t="s">
        <v>15301</v>
      </c>
      <c r="U6820" t="s">
        <v>15317</v>
      </c>
    </row>
    <row r="6821" spans="1:21" x14ac:dyDescent="0.25">
      <c r="A6821">
        <v>2013</v>
      </c>
      <c r="B6821">
        <v>6</v>
      </c>
      <c r="C6821" t="s">
        <v>24</v>
      </c>
      <c r="D6821" t="s">
        <v>147</v>
      </c>
      <c r="E6821" t="s">
        <v>4314</v>
      </c>
      <c r="F6821" t="s">
        <v>8361</v>
      </c>
      <c r="G6821" t="s">
        <v>11028</v>
      </c>
      <c r="H6821" t="s">
        <v>14266</v>
      </c>
      <c r="I6821">
        <v>94.818887000000004</v>
      </c>
      <c r="J6821">
        <v>0</v>
      </c>
      <c r="K6821">
        <v>1058.5391172300001</v>
      </c>
      <c r="U6821" t="s">
        <v>15316</v>
      </c>
    </row>
    <row r="6822" spans="1:21" x14ac:dyDescent="0.25">
      <c r="A6822">
        <v>2013</v>
      </c>
      <c r="B6822">
        <v>6</v>
      </c>
      <c r="C6822" t="s">
        <v>24</v>
      </c>
      <c r="D6822" t="s">
        <v>1658</v>
      </c>
      <c r="E6822" t="s">
        <v>3237</v>
      </c>
      <c r="F6822" t="s">
        <v>8772</v>
      </c>
      <c r="G6822" t="s">
        <v>12420</v>
      </c>
      <c r="H6822" t="s">
        <v>14747</v>
      </c>
      <c r="I6822">
        <v>0</v>
      </c>
      <c r="J6822">
        <v>0</v>
      </c>
      <c r="K6822">
        <v>0.62503732000000012</v>
      </c>
      <c r="L6822" t="s">
        <v>15181</v>
      </c>
      <c r="M6822" t="s">
        <v>15237</v>
      </c>
      <c r="N6822" t="s">
        <v>15181</v>
      </c>
      <c r="O6822" t="s">
        <v>15237</v>
      </c>
      <c r="P6822" t="s">
        <v>15181</v>
      </c>
      <c r="Q6822" t="s">
        <v>15237</v>
      </c>
      <c r="R6822" t="s">
        <v>15181</v>
      </c>
      <c r="S6822" t="s">
        <v>15237</v>
      </c>
      <c r="T6822" t="s">
        <v>15301</v>
      </c>
      <c r="U6822" t="s">
        <v>15317</v>
      </c>
    </row>
    <row r="6823" spans="1:21" x14ac:dyDescent="0.25">
      <c r="A6823">
        <v>2013</v>
      </c>
      <c r="B6823">
        <v>6</v>
      </c>
      <c r="C6823" t="s">
        <v>24</v>
      </c>
      <c r="D6823" t="s">
        <v>1659</v>
      </c>
      <c r="E6823" t="s">
        <v>4691</v>
      </c>
      <c r="F6823" t="s">
        <v>8773</v>
      </c>
      <c r="G6823" t="s">
        <v>12421</v>
      </c>
      <c r="H6823" t="s">
        <v>14747</v>
      </c>
      <c r="I6823">
        <v>247.43840800000001</v>
      </c>
      <c r="J6823">
        <v>0</v>
      </c>
      <c r="K6823">
        <v>160.94933190000009</v>
      </c>
      <c r="L6823" t="s">
        <v>15181</v>
      </c>
      <c r="M6823" t="s">
        <v>15237</v>
      </c>
      <c r="N6823" t="s">
        <v>15181</v>
      </c>
      <c r="O6823" t="s">
        <v>15237</v>
      </c>
      <c r="P6823" t="s">
        <v>15181</v>
      </c>
      <c r="Q6823" t="s">
        <v>15237</v>
      </c>
      <c r="R6823" t="s">
        <v>15181</v>
      </c>
      <c r="S6823" t="s">
        <v>15237</v>
      </c>
      <c r="T6823" t="s">
        <v>15301</v>
      </c>
      <c r="U6823" t="s">
        <v>15317</v>
      </c>
    </row>
    <row r="6824" spans="1:21" x14ac:dyDescent="0.25">
      <c r="A6824">
        <v>2013</v>
      </c>
      <c r="B6824">
        <v>6</v>
      </c>
      <c r="C6824" t="s">
        <v>24</v>
      </c>
      <c r="D6824" t="s">
        <v>1660</v>
      </c>
      <c r="E6824" t="s">
        <v>4692</v>
      </c>
      <c r="F6824" t="s">
        <v>8774</v>
      </c>
      <c r="G6824" t="s">
        <v>12422</v>
      </c>
      <c r="H6824" t="s">
        <v>14747</v>
      </c>
      <c r="I6824">
        <v>837.49800300000004</v>
      </c>
      <c r="J6824">
        <v>0</v>
      </c>
      <c r="K6824">
        <v>772.39188746999901</v>
      </c>
      <c r="L6824" t="s">
        <v>15181</v>
      </c>
      <c r="M6824" t="s">
        <v>15237</v>
      </c>
      <c r="R6824" t="s">
        <v>15181</v>
      </c>
      <c r="S6824" t="s">
        <v>15237</v>
      </c>
      <c r="T6824" t="s">
        <v>15301</v>
      </c>
      <c r="U6824" t="s">
        <v>15317</v>
      </c>
    </row>
    <row r="6825" spans="1:21" x14ac:dyDescent="0.25">
      <c r="A6825">
        <v>2013</v>
      </c>
      <c r="B6825">
        <v>6</v>
      </c>
      <c r="C6825" t="s">
        <v>21</v>
      </c>
      <c r="D6825" t="s">
        <v>150</v>
      </c>
      <c r="E6825" t="s">
        <v>4693</v>
      </c>
      <c r="F6825" t="s">
        <v>8775</v>
      </c>
      <c r="G6825" t="s">
        <v>11031</v>
      </c>
      <c r="H6825" t="s">
        <v>14270</v>
      </c>
      <c r="I6825">
        <v>857.6</v>
      </c>
      <c r="J6825">
        <v>0</v>
      </c>
      <c r="K6825">
        <v>466.94953658999998</v>
      </c>
      <c r="U6825" t="s">
        <v>15316</v>
      </c>
    </row>
    <row r="6826" spans="1:21" x14ac:dyDescent="0.25">
      <c r="A6826">
        <v>2013</v>
      </c>
      <c r="B6826">
        <v>6</v>
      </c>
      <c r="C6826" t="s">
        <v>21</v>
      </c>
      <c r="D6826" t="s">
        <v>1661</v>
      </c>
      <c r="G6826" t="s">
        <v>12423</v>
      </c>
      <c r="H6826" t="s">
        <v>14264</v>
      </c>
      <c r="I6826">
        <v>7.9</v>
      </c>
      <c r="J6826">
        <v>0</v>
      </c>
      <c r="K6826">
        <v>6.8910768499999993</v>
      </c>
      <c r="U6826" t="s">
        <v>15316</v>
      </c>
    </row>
    <row r="6827" spans="1:21" x14ac:dyDescent="0.25">
      <c r="A6827">
        <v>2013</v>
      </c>
      <c r="B6827">
        <v>6</v>
      </c>
      <c r="C6827" t="s">
        <v>21</v>
      </c>
      <c r="D6827" t="s">
        <v>2487</v>
      </c>
      <c r="G6827" t="s">
        <v>13411</v>
      </c>
      <c r="H6827" t="s">
        <v>14265</v>
      </c>
      <c r="I6827">
        <v>5</v>
      </c>
      <c r="J6827">
        <v>0</v>
      </c>
      <c r="K6827">
        <v>7</v>
      </c>
      <c r="U6827" t="s">
        <v>15316</v>
      </c>
    </row>
    <row r="6828" spans="1:21" x14ac:dyDescent="0.25">
      <c r="A6828">
        <v>2013</v>
      </c>
      <c r="B6828">
        <v>6</v>
      </c>
      <c r="C6828" t="s">
        <v>21</v>
      </c>
      <c r="D6828" t="s">
        <v>2489</v>
      </c>
      <c r="G6828" t="s">
        <v>13413</v>
      </c>
      <c r="H6828" t="s">
        <v>14271</v>
      </c>
      <c r="I6828">
        <v>226.3</v>
      </c>
      <c r="J6828">
        <v>0</v>
      </c>
      <c r="K6828">
        <v>226.3</v>
      </c>
      <c r="P6828" t="s">
        <v>15342</v>
      </c>
      <c r="Q6828" t="s">
        <v>15239</v>
      </c>
      <c r="T6828" t="s">
        <v>15302</v>
      </c>
      <c r="U6828" t="s">
        <v>15317</v>
      </c>
    </row>
    <row r="6829" spans="1:21" x14ac:dyDescent="0.25">
      <c r="A6829">
        <v>2013</v>
      </c>
      <c r="B6829">
        <v>6</v>
      </c>
      <c r="C6829" t="s">
        <v>29</v>
      </c>
      <c r="D6829" t="s">
        <v>156</v>
      </c>
      <c r="E6829" t="s">
        <v>4694</v>
      </c>
      <c r="F6829" t="s">
        <v>8776</v>
      </c>
      <c r="G6829" t="s">
        <v>13222</v>
      </c>
      <c r="H6829" t="s">
        <v>14752</v>
      </c>
      <c r="I6829">
        <v>1265</v>
      </c>
      <c r="J6829">
        <v>0</v>
      </c>
      <c r="K6829">
        <v>1489.8980841</v>
      </c>
      <c r="L6829" t="s">
        <v>17161</v>
      </c>
      <c r="M6829" t="s">
        <v>15242</v>
      </c>
      <c r="P6829" t="s">
        <v>17161</v>
      </c>
      <c r="Q6829" t="s">
        <v>15242</v>
      </c>
      <c r="R6829" t="s">
        <v>17161</v>
      </c>
      <c r="S6829" t="s">
        <v>15242</v>
      </c>
      <c r="T6829" t="s">
        <v>15309</v>
      </c>
      <c r="U6829" t="s">
        <v>15317</v>
      </c>
    </row>
    <row r="6830" spans="1:21" x14ac:dyDescent="0.25">
      <c r="A6830">
        <v>2013</v>
      </c>
      <c r="B6830">
        <v>6</v>
      </c>
      <c r="C6830" t="s">
        <v>29</v>
      </c>
      <c r="D6830" t="s">
        <v>2250</v>
      </c>
      <c r="E6830" t="s">
        <v>4695</v>
      </c>
      <c r="F6830" t="s">
        <v>8777</v>
      </c>
      <c r="G6830" t="s">
        <v>13056</v>
      </c>
      <c r="H6830" t="s">
        <v>14751</v>
      </c>
      <c r="I6830">
        <v>342.8</v>
      </c>
      <c r="J6830">
        <v>0</v>
      </c>
      <c r="K6830">
        <v>327.67684808999991</v>
      </c>
      <c r="L6830" t="s">
        <v>15182</v>
      </c>
      <c r="M6830" t="s">
        <v>15237</v>
      </c>
      <c r="N6830" t="s">
        <v>15182</v>
      </c>
      <c r="O6830" t="s">
        <v>15237</v>
      </c>
      <c r="R6830" t="s">
        <v>15182</v>
      </c>
      <c r="S6830" t="s">
        <v>15237</v>
      </c>
      <c r="T6830" t="s">
        <v>15301</v>
      </c>
      <c r="U6830" t="s">
        <v>15317</v>
      </c>
    </row>
    <row r="6831" spans="1:21" x14ac:dyDescent="0.25">
      <c r="A6831">
        <v>2013</v>
      </c>
      <c r="B6831">
        <v>6</v>
      </c>
      <c r="C6831" t="s">
        <v>29</v>
      </c>
      <c r="D6831" t="s">
        <v>157</v>
      </c>
      <c r="E6831" t="s">
        <v>4694</v>
      </c>
      <c r="F6831" t="s">
        <v>8778</v>
      </c>
      <c r="G6831" t="s">
        <v>11038</v>
      </c>
      <c r="H6831" t="s">
        <v>14752</v>
      </c>
      <c r="I6831">
        <v>150</v>
      </c>
      <c r="J6831">
        <v>0</v>
      </c>
      <c r="K6831">
        <v>114.83272607000001</v>
      </c>
      <c r="L6831" t="s">
        <v>17161</v>
      </c>
      <c r="M6831" t="s">
        <v>15242</v>
      </c>
      <c r="P6831" t="s">
        <v>17509</v>
      </c>
      <c r="Q6831" t="s">
        <v>15242</v>
      </c>
      <c r="R6831" t="s">
        <v>17161</v>
      </c>
      <c r="S6831" t="s">
        <v>15242</v>
      </c>
      <c r="T6831" t="s">
        <v>15309</v>
      </c>
      <c r="U6831" t="s">
        <v>15317</v>
      </c>
    </row>
    <row r="6832" spans="1:21" x14ac:dyDescent="0.25">
      <c r="A6832">
        <v>2013</v>
      </c>
      <c r="B6832">
        <v>6</v>
      </c>
      <c r="C6832" t="s">
        <v>29</v>
      </c>
      <c r="D6832" t="s">
        <v>158</v>
      </c>
      <c r="G6832" t="s">
        <v>11039</v>
      </c>
      <c r="H6832" t="s">
        <v>14268</v>
      </c>
      <c r="I6832">
        <v>6011</v>
      </c>
      <c r="J6832">
        <v>0</v>
      </c>
      <c r="K6832">
        <v>0</v>
      </c>
      <c r="P6832" t="s">
        <v>17512</v>
      </c>
      <c r="Q6832" t="s">
        <v>15241</v>
      </c>
      <c r="R6832" t="s">
        <v>15344</v>
      </c>
      <c r="S6832" t="s">
        <v>15251</v>
      </c>
      <c r="T6832" t="s">
        <v>17504</v>
      </c>
      <c r="U6832" t="s">
        <v>15317</v>
      </c>
    </row>
    <row r="6833" spans="1:21" x14ac:dyDescent="0.25">
      <c r="A6833">
        <v>2013</v>
      </c>
      <c r="B6833">
        <v>6</v>
      </c>
      <c r="C6833" t="s">
        <v>29</v>
      </c>
      <c r="D6833" t="s">
        <v>159</v>
      </c>
      <c r="E6833" t="s">
        <v>4316</v>
      </c>
      <c r="F6833" t="s">
        <v>8365</v>
      </c>
      <c r="G6833" t="s">
        <v>11040</v>
      </c>
      <c r="H6833" t="s">
        <v>14747</v>
      </c>
      <c r="I6833">
        <v>1005.485</v>
      </c>
      <c r="J6833">
        <v>0</v>
      </c>
      <c r="K6833">
        <v>946.35224436999988</v>
      </c>
      <c r="L6833" t="s">
        <v>18888</v>
      </c>
      <c r="M6833" t="s">
        <v>17702</v>
      </c>
      <c r="N6833" t="s">
        <v>18889</v>
      </c>
      <c r="O6833" t="s">
        <v>15237</v>
      </c>
      <c r="P6833" t="s">
        <v>15181</v>
      </c>
      <c r="Q6833" t="s">
        <v>15237</v>
      </c>
      <c r="R6833" t="s">
        <v>15181</v>
      </c>
      <c r="S6833" t="s">
        <v>15237</v>
      </c>
      <c r="T6833" s="124" t="s">
        <v>18085</v>
      </c>
      <c r="U6833" s="124" t="s">
        <v>15317</v>
      </c>
    </row>
    <row r="6834" spans="1:21" x14ac:dyDescent="0.25">
      <c r="A6834">
        <v>2013</v>
      </c>
      <c r="B6834">
        <v>6</v>
      </c>
      <c r="C6834" t="s">
        <v>29</v>
      </c>
      <c r="D6834" t="s">
        <v>160</v>
      </c>
      <c r="E6834" t="s">
        <v>3550</v>
      </c>
      <c r="F6834" t="s">
        <v>7592</v>
      </c>
      <c r="G6834" t="s">
        <v>12426</v>
      </c>
      <c r="H6834" t="s">
        <v>14747</v>
      </c>
      <c r="I6834">
        <v>6225.6850000000004</v>
      </c>
      <c r="J6834">
        <v>0</v>
      </c>
      <c r="K6834">
        <v>5969.0113562099987</v>
      </c>
      <c r="L6834" t="s">
        <v>18086</v>
      </c>
      <c r="M6834" t="s">
        <v>17519</v>
      </c>
      <c r="N6834" t="s">
        <v>18087</v>
      </c>
      <c r="O6834" t="s">
        <v>17519</v>
      </c>
      <c r="P6834" t="s">
        <v>15181</v>
      </c>
      <c r="Q6834" t="s">
        <v>15237</v>
      </c>
      <c r="R6834" t="s">
        <v>15181</v>
      </c>
      <c r="S6834" t="s">
        <v>15237</v>
      </c>
      <c r="T6834" s="124" t="s">
        <v>17977</v>
      </c>
      <c r="U6834" s="124" t="s">
        <v>15317</v>
      </c>
    </row>
    <row r="6835" spans="1:21" x14ac:dyDescent="0.25">
      <c r="A6835">
        <v>2013</v>
      </c>
      <c r="B6835">
        <v>6</v>
      </c>
      <c r="C6835" t="s">
        <v>29</v>
      </c>
      <c r="D6835" t="s">
        <v>161</v>
      </c>
      <c r="E6835" t="s">
        <v>4317</v>
      </c>
      <c r="F6835" t="s">
        <v>7951</v>
      </c>
      <c r="G6835" t="s">
        <v>11042</v>
      </c>
      <c r="H6835" t="s">
        <v>14747</v>
      </c>
      <c r="I6835">
        <v>365.58499999999998</v>
      </c>
      <c r="J6835">
        <v>0</v>
      </c>
      <c r="K6835">
        <v>183.57321671</v>
      </c>
      <c r="L6835" t="s">
        <v>18094</v>
      </c>
      <c r="M6835" t="s">
        <v>16843</v>
      </c>
      <c r="N6835" t="s">
        <v>15181</v>
      </c>
      <c r="O6835" t="s">
        <v>15237</v>
      </c>
      <c r="P6835" t="s">
        <v>15181</v>
      </c>
      <c r="Q6835" t="s">
        <v>15237</v>
      </c>
      <c r="R6835" t="s">
        <v>15181</v>
      </c>
      <c r="S6835" t="s">
        <v>15237</v>
      </c>
      <c r="T6835" s="124" t="s">
        <v>17162</v>
      </c>
      <c r="U6835" s="124" t="s">
        <v>15317</v>
      </c>
    </row>
    <row r="6836" spans="1:21" x14ac:dyDescent="0.25">
      <c r="A6836">
        <v>2013</v>
      </c>
      <c r="B6836">
        <v>6</v>
      </c>
      <c r="C6836" t="s">
        <v>29</v>
      </c>
      <c r="D6836" t="s">
        <v>162</v>
      </c>
      <c r="E6836" t="s">
        <v>3552</v>
      </c>
      <c r="F6836" t="s">
        <v>7594</v>
      </c>
      <c r="G6836" t="s">
        <v>11043</v>
      </c>
      <c r="H6836" t="s">
        <v>14747</v>
      </c>
      <c r="I6836">
        <v>443.88499999999999</v>
      </c>
      <c r="J6836">
        <v>0</v>
      </c>
      <c r="K6836">
        <v>496.01155966999988</v>
      </c>
      <c r="L6836" t="s">
        <v>18384</v>
      </c>
      <c r="M6836" t="s">
        <v>17527</v>
      </c>
      <c r="N6836" t="s">
        <v>18089</v>
      </c>
      <c r="O6836" t="s">
        <v>16843</v>
      </c>
      <c r="P6836" t="s">
        <v>17528</v>
      </c>
      <c r="Q6836" t="s">
        <v>16843</v>
      </c>
      <c r="R6836" t="s">
        <v>15181</v>
      </c>
      <c r="S6836" t="s">
        <v>15237</v>
      </c>
      <c r="T6836" s="124" t="s">
        <v>17529</v>
      </c>
      <c r="U6836" s="124" t="s">
        <v>15317</v>
      </c>
    </row>
    <row r="6837" spans="1:21" x14ac:dyDescent="0.25">
      <c r="A6837">
        <v>2013</v>
      </c>
      <c r="B6837">
        <v>6</v>
      </c>
      <c r="C6837" t="s">
        <v>29</v>
      </c>
      <c r="D6837" t="s">
        <v>163</v>
      </c>
      <c r="E6837" t="s">
        <v>4696</v>
      </c>
      <c r="F6837" t="s">
        <v>8779</v>
      </c>
      <c r="G6837" t="s">
        <v>12427</v>
      </c>
      <c r="H6837" t="s">
        <v>14747</v>
      </c>
      <c r="I6837">
        <v>43.7</v>
      </c>
      <c r="J6837">
        <v>0</v>
      </c>
      <c r="K6837">
        <v>42.094412829999989</v>
      </c>
      <c r="L6837" t="s">
        <v>15181</v>
      </c>
      <c r="M6837" t="s">
        <v>15237</v>
      </c>
      <c r="N6837" t="s">
        <v>17530</v>
      </c>
      <c r="O6837" t="s">
        <v>17531</v>
      </c>
      <c r="R6837" t="s">
        <v>15181</v>
      </c>
      <c r="S6837" t="s">
        <v>15237</v>
      </c>
      <c r="T6837" s="124" t="s">
        <v>17532</v>
      </c>
      <c r="U6837" s="124" t="s">
        <v>15317</v>
      </c>
    </row>
    <row r="6838" spans="1:21" x14ac:dyDescent="0.25">
      <c r="A6838">
        <v>2013</v>
      </c>
      <c r="B6838">
        <v>6</v>
      </c>
      <c r="C6838" t="s">
        <v>29</v>
      </c>
      <c r="D6838" t="s">
        <v>164</v>
      </c>
      <c r="E6838" t="s">
        <v>4319</v>
      </c>
      <c r="F6838" t="s">
        <v>8367</v>
      </c>
      <c r="G6838" t="s">
        <v>11045</v>
      </c>
      <c r="H6838" t="s">
        <v>14747</v>
      </c>
      <c r="I6838">
        <v>55.7</v>
      </c>
      <c r="J6838">
        <v>0</v>
      </c>
      <c r="K6838">
        <v>55.154024089999993</v>
      </c>
      <c r="L6838" t="s">
        <v>18890</v>
      </c>
      <c r="M6838" t="s">
        <v>17545</v>
      </c>
      <c r="N6838" t="s">
        <v>18890</v>
      </c>
      <c r="O6838" t="s">
        <v>17545</v>
      </c>
      <c r="P6838" t="s">
        <v>15181</v>
      </c>
      <c r="Q6838" t="s">
        <v>15237</v>
      </c>
      <c r="R6838" t="s">
        <v>15181</v>
      </c>
      <c r="S6838" t="s">
        <v>15237</v>
      </c>
      <c r="T6838" s="124" t="s">
        <v>18092</v>
      </c>
      <c r="U6838" s="124" t="s">
        <v>15317</v>
      </c>
    </row>
    <row r="6839" spans="1:21" x14ac:dyDescent="0.25">
      <c r="A6839">
        <v>2013</v>
      </c>
      <c r="B6839">
        <v>6</v>
      </c>
      <c r="C6839" t="s">
        <v>29</v>
      </c>
      <c r="D6839" t="s">
        <v>165</v>
      </c>
      <c r="E6839" t="s">
        <v>4320</v>
      </c>
      <c r="F6839" t="s">
        <v>8368</v>
      </c>
      <c r="G6839" t="s">
        <v>11046</v>
      </c>
      <c r="H6839" t="s">
        <v>14747</v>
      </c>
      <c r="I6839">
        <v>228.89</v>
      </c>
      <c r="J6839">
        <v>0</v>
      </c>
      <c r="K6839">
        <v>190.30523448999989</v>
      </c>
      <c r="L6839" t="s">
        <v>17533</v>
      </c>
      <c r="M6839" t="s">
        <v>17515</v>
      </c>
      <c r="N6839" t="s">
        <v>18093</v>
      </c>
      <c r="O6839" t="s">
        <v>16843</v>
      </c>
      <c r="P6839" t="s">
        <v>15181</v>
      </c>
      <c r="Q6839" t="s">
        <v>15237</v>
      </c>
      <c r="R6839" t="s">
        <v>15181</v>
      </c>
      <c r="S6839" t="s">
        <v>15237</v>
      </c>
      <c r="T6839" s="124" t="s">
        <v>18092</v>
      </c>
      <c r="U6839" s="124" t="s">
        <v>15317</v>
      </c>
    </row>
    <row r="6840" spans="1:21" x14ac:dyDescent="0.25">
      <c r="A6840">
        <v>2013</v>
      </c>
      <c r="B6840">
        <v>6</v>
      </c>
      <c r="C6840" t="s">
        <v>29</v>
      </c>
      <c r="D6840" t="s">
        <v>166</v>
      </c>
      <c r="E6840" t="s">
        <v>4321</v>
      </c>
      <c r="F6840" t="s">
        <v>8369</v>
      </c>
      <c r="G6840" t="s">
        <v>11047</v>
      </c>
      <c r="H6840" t="s">
        <v>14747</v>
      </c>
      <c r="I6840">
        <v>227.19724500000001</v>
      </c>
      <c r="J6840">
        <v>0</v>
      </c>
      <c r="K6840">
        <v>232.94171736999999</v>
      </c>
      <c r="P6840" t="s">
        <v>17537</v>
      </c>
      <c r="Q6840" t="s">
        <v>16843</v>
      </c>
      <c r="R6840" t="s">
        <v>15181</v>
      </c>
      <c r="S6840" t="s">
        <v>15237</v>
      </c>
      <c r="T6840" s="124" t="s">
        <v>17162</v>
      </c>
      <c r="U6840" s="124" t="s">
        <v>15317</v>
      </c>
    </row>
    <row r="6841" spans="1:21" x14ac:dyDescent="0.25">
      <c r="A6841">
        <v>2013</v>
      </c>
      <c r="B6841">
        <v>6</v>
      </c>
      <c r="C6841" t="s">
        <v>29</v>
      </c>
      <c r="D6841" t="s">
        <v>169</v>
      </c>
      <c r="E6841" t="s">
        <v>4697</v>
      </c>
      <c r="F6841" t="s">
        <v>8780</v>
      </c>
      <c r="G6841" t="s">
        <v>13223</v>
      </c>
      <c r="H6841" t="s">
        <v>14752</v>
      </c>
      <c r="I6841">
        <v>94.5</v>
      </c>
      <c r="J6841">
        <v>0</v>
      </c>
      <c r="K6841">
        <v>94.298250899999999</v>
      </c>
      <c r="L6841" t="s">
        <v>18891</v>
      </c>
      <c r="M6841" t="s">
        <v>15242</v>
      </c>
      <c r="P6841" t="s">
        <v>16907</v>
      </c>
      <c r="Q6841" t="s">
        <v>15250</v>
      </c>
      <c r="R6841" t="s">
        <v>17161</v>
      </c>
      <c r="S6841" t="s">
        <v>15242</v>
      </c>
      <c r="T6841" t="s">
        <v>16845</v>
      </c>
      <c r="U6841" t="s">
        <v>15317</v>
      </c>
    </row>
    <row r="6842" spans="1:21" x14ac:dyDescent="0.25">
      <c r="A6842">
        <v>2013</v>
      </c>
      <c r="B6842">
        <v>6</v>
      </c>
      <c r="C6842" t="s">
        <v>29</v>
      </c>
      <c r="D6842" t="s">
        <v>2491</v>
      </c>
      <c r="E6842" t="s">
        <v>4698</v>
      </c>
      <c r="F6842" t="s">
        <v>8781</v>
      </c>
      <c r="G6842" t="s">
        <v>13415</v>
      </c>
      <c r="H6842" t="s">
        <v>14747</v>
      </c>
      <c r="I6842">
        <v>122.8</v>
      </c>
      <c r="J6842">
        <v>0</v>
      </c>
      <c r="K6842">
        <v>113.18615633</v>
      </c>
      <c r="L6842" t="s">
        <v>17505</v>
      </c>
      <c r="M6842" t="s">
        <v>15237</v>
      </c>
      <c r="N6842" t="s">
        <v>17505</v>
      </c>
      <c r="O6842" t="s">
        <v>15237</v>
      </c>
      <c r="P6842" t="s">
        <v>15181</v>
      </c>
      <c r="Q6842" t="s">
        <v>15237</v>
      </c>
      <c r="R6842" t="s">
        <v>15181</v>
      </c>
      <c r="S6842" t="s">
        <v>15237</v>
      </c>
      <c r="T6842" s="124" t="s">
        <v>16993</v>
      </c>
      <c r="U6842" s="124" t="s">
        <v>15317</v>
      </c>
    </row>
    <row r="6843" spans="1:21" x14ac:dyDescent="0.25">
      <c r="A6843">
        <v>2013</v>
      </c>
      <c r="B6843">
        <v>6</v>
      </c>
      <c r="C6843" t="s">
        <v>30</v>
      </c>
      <c r="D6843" t="s">
        <v>175</v>
      </c>
      <c r="G6843" t="s">
        <v>11056</v>
      </c>
      <c r="H6843" t="s">
        <v>14268</v>
      </c>
      <c r="I6843">
        <v>1.0349999999999999</v>
      </c>
      <c r="J6843">
        <v>0</v>
      </c>
      <c r="K6843">
        <v>0</v>
      </c>
      <c r="R6843" t="s">
        <v>15344</v>
      </c>
      <c r="S6843" t="s">
        <v>15251</v>
      </c>
      <c r="T6843" t="s">
        <v>15312</v>
      </c>
      <c r="U6843" t="s">
        <v>15317</v>
      </c>
    </row>
    <row r="6844" spans="1:21" x14ac:dyDescent="0.25">
      <c r="A6844">
        <v>2013</v>
      </c>
      <c r="B6844">
        <v>6</v>
      </c>
      <c r="C6844" t="s">
        <v>30</v>
      </c>
      <c r="D6844" t="s">
        <v>176</v>
      </c>
      <c r="E6844" t="s">
        <v>4323</v>
      </c>
      <c r="F6844" t="s">
        <v>8373</v>
      </c>
      <c r="G6844" t="s">
        <v>12428</v>
      </c>
      <c r="H6844" t="s">
        <v>14747</v>
      </c>
      <c r="I6844">
        <v>28.8</v>
      </c>
      <c r="J6844">
        <v>0</v>
      </c>
      <c r="K6844">
        <v>21.859222410000001</v>
      </c>
      <c r="L6844" t="s">
        <v>15181</v>
      </c>
      <c r="M6844" t="s">
        <v>15237</v>
      </c>
      <c r="N6844" t="s">
        <v>15181</v>
      </c>
      <c r="O6844" t="s">
        <v>15237</v>
      </c>
      <c r="P6844" t="s">
        <v>17543</v>
      </c>
      <c r="Q6844" t="s">
        <v>15237</v>
      </c>
      <c r="R6844" t="s">
        <v>15181</v>
      </c>
      <c r="S6844" t="s">
        <v>15237</v>
      </c>
      <c r="T6844" t="s">
        <v>15301</v>
      </c>
      <c r="U6844" t="s">
        <v>15317</v>
      </c>
    </row>
    <row r="6845" spans="1:21" x14ac:dyDescent="0.25">
      <c r="A6845">
        <v>2013</v>
      </c>
      <c r="B6845">
        <v>6</v>
      </c>
      <c r="C6845" t="s">
        <v>30</v>
      </c>
      <c r="D6845" t="s">
        <v>177</v>
      </c>
      <c r="E6845" t="s">
        <v>4324</v>
      </c>
      <c r="F6845" t="s">
        <v>8374</v>
      </c>
      <c r="G6845" t="s">
        <v>12429</v>
      </c>
      <c r="H6845" t="s">
        <v>14747</v>
      </c>
      <c r="I6845">
        <v>6.1</v>
      </c>
      <c r="J6845">
        <v>0</v>
      </c>
      <c r="K6845">
        <v>5.8466778099999992</v>
      </c>
      <c r="L6845" t="s">
        <v>17533</v>
      </c>
      <c r="M6845" t="s">
        <v>17515</v>
      </c>
      <c r="N6845" t="s">
        <v>18892</v>
      </c>
      <c r="O6845" t="s">
        <v>16843</v>
      </c>
      <c r="P6845" t="s">
        <v>15181</v>
      </c>
      <c r="Q6845" t="s">
        <v>15237</v>
      </c>
      <c r="R6845" t="s">
        <v>15181</v>
      </c>
      <c r="S6845" t="s">
        <v>15237</v>
      </c>
      <c r="T6845" t="s">
        <v>17546</v>
      </c>
      <c r="U6845" t="s">
        <v>15317</v>
      </c>
    </row>
    <row r="6846" spans="1:21" x14ac:dyDescent="0.25">
      <c r="A6846">
        <v>2013</v>
      </c>
      <c r="B6846">
        <v>6</v>
      </c>
      <c r="C6846" t="s">
        <v>30</v>
      </c>
      <c r="D6846" t="s">
        <v>1664</v>
      </c>
      <c r="E6846" t="s">
        <v>4699</v>
      </c>
      <c r="F6846" t="s">
        <v>8782</v>
      </c>
      <c r="G6846" t="s">
        <v>12430</v>
      </c>
      <c r="H6846" t="s">
        <v>14747</v>
      </c>
      <c r="I6846">
        <v>25.8</v>
      </c>
      <c r="J6846">
        <v>0</v>
      </c>
      <c r="K6846">
        <v>23.483504369999999</v>
      </c>
      <c r="L6846" t="s">
        <v>19091</v>
      </c>
      <c r="M6846" t="s">
        <v>17204</v>
      </c>
      <c r="N6846" t="s">
        <v>15181</v>
      </c>
      <c r="O6846" t="s">
        <v>15237</v>
      </c>
      <c r="P6846" t="s">
        <v>16996</v>
      </c>
      <c r="Q6846" t="s">
        <v>16846</v>
      </c>
      <c r="R6846" t="s">
        <v>15181</v>
      </c>
      <c r="S6846" t="s">
        <v>15237</v>
      </c>
      <c r="T6846" t="s">
        <v>17232</v>
      </c>
      <c r="U6846" t="s">
        <v>15317</v>
      </c>
    </row>
    <row r="6847" spans="1:21" x14ac:dyDescent="0.25">
      <c r="A6847">
        <v>2013</v>
      </c>
      <c r="B6847">
        <v>6</v>
      </c>
      <c r="C6847" t="s">
        <v>30</v>
      </c>
      <c r="D6847" t="s">
        <v>1665</v>
      </c>
      <c r="E6847" t="s">
        <v>4326</v>
      </c>
      <c r="F6847" t="s">
        <v>8376</v>
      </c>
      <c r="G6847" t="s">
        <v>12431</v>
      </c>
      <c r="H6847" t="s">
        <v>14747</v>
      </c>
      <c r="I6847">
        <v>46.2</v>
      </c>
      <c r="J6847">
        <v>0</v>
      </c>
      <c r="K6847">
        <v>48.025710229999987</v>
      </c>
      <c r="L6847" t="s">
        <v>18894</v>
      </c>
      <c r="M6847" t="s">
        <v>18102</v>
      </c>
      <c r="N6847" t="s">
        <v>18101</v>
      </c>
      <c r="O6847" t="s">
        <v>18102</v>
      </c>
      <c r="P6847" t="s">
        <v>18103</v>
      </c>
      <c r="Q6847" t="s">
        <v>18102</v>
      </c>
      <c r="R6847" t="s">
        <v>15181</v>
      </c>
      <c r="S6847" t="s">
        <v>15237</v>
      </c>
      <c r="T6847" t="s">
        <v>18392</v>
      </c>
      <c r="U6847" t="s">
        <v>15317</v>
      </c>
    </row>
    <row r="6848" spans="1:21" x14ac:dyDescent="0.25">
      <c r="A6848">
        <v>2013</v>
      </c>
      <c r="B6848">
        <v>6</v>
      </c>
      <c r="C6848" t="s">
        <v>30</v>
      </c>
      <c r="D6848" t="s">
        <v>1666</v>
      </c>
      <c r="E6848" t="s">
        <v>4700</v>
      </c>
      <c r="F6848" t="s">
        <v>8377</v>
      </c>
      <c r="G6848" t="s">
        <v>12432</v>
      </c>
      <c r="H6848" t="s">
        <v>14747</v>
      </c>
      <c r="I6848">
        <v>28.6</v>
      </c>
      <c r="J6848">
        <v>0</v>
      </c>
      <c r="K6848">
        <v>17.706219669999999</v>
      </c>
      <c r="L6848" t="s">
        <v>15181</v>
      </c>
      <c r="M6848" t="s">
        <v>15237</v>
      </c>
      <c r="N6848" t="s">
        <v>15181</v>
      </c>
      <c r="O6848" t="s">
        <v>15237</v>
      </c>
      <c r="P6848" t="s">
        <v>15181</v>
      </c>
      <c r="Q6848" t="s">
        <v>15237</v>
      </c>
      <c r="R6848" t="s">
        <v>15181</v>
      </c>
      <c r="S6848" t="s">
        <v>15237</v>
      </c>
      <c r="T6848" t="s">
        <v>15301</v>
      </c>
      <c r="U6848" t="s">
        <v>15317</v>
      </c>
    </row>
    <row r="6849" spans="1:21" x14ac:dyDescent="0.25">
      <c r="A6849">
        <v>2013</v>
      </c>
      <c r="B6849">
        <v>6</v>
      </c>
      <c r="C6849" t="s">
        <v>30</v>
      </c>
      <c r="D6849" t="s">
        <v>1667</v>
      </c>
      <c r="E6849" t="s">
        <v>4701</v>
      </c>
      <c r="F6849" t="s">
        <v>8783</v>
      </c>
      <c r="G6849" t="s">
        <v>12433</v>
      </c>
      <c r="H6849" t="s">
        <v>14258</v>
      </c>
      <c r="I6849">
        <v>54.304000000000002</v>
      </c>
      <c r="J6849">
        <v>0</v>
      </c>
      <c r="K6849">
        <v>52.498197429999998</v>
      </c>
      <c r="L6849" t="s">
        <v>15357</v>
      </c>
      <c r="M6849" t="s">
        <v>15244</v>
      </c>
      <c r="P6849" t="s">
        <v>15357</v>
      </c>
      <c r="Q6849" t="s">
        <v>15244</v>
      </c>
      <c r="T6849" t="s">
        <v>15315</v>
      </c>
      <c r="U6849" t="s">
        <v>15317</v>
      </c>
    </row>
    <row r="6850" spans="1:21" x14ac:dyDescent="0.25">
      <c r="A6850">
        <v>2013</v>
      </c>
      <c r="B6850">
        <v>7</v>
      </c>
      <c r="C6850" t="s">
        <v>38</v>
      </c>
      <c r="D6850" t="s">
        <v>1668</v>
      </c>
      <c r="G6850" t="s">
        <v>13226</v>
      </c>
      <c r="H6850" t="s">
        <v>14274</v>
      </c>
      <c r="I6850">
        <v>1045.4838709999999</v>
      </c>
      <c r="J6850">
        <v>0</v>
      </c>
      <c r="K6850">
        <v>1912.7677006599999</v>
      </c>
      <c r="U6850" t="s">
        <v>15316</v>
      </c>
    </row>
    <row r="6851" spans="1:21" x14ac:dyDescent="0.25">
      <c r="A6851">
        <v>2013</v>
      </c>
      <c r="B6851">
        <v>7</v>
      </c>
      <c r="C6851" t="s">
        <v>38</v>
      </c>
      <c r="D6851" t="s">
        <v>1669</v>
      </c>
      <c r="G6851" t="s">
        <v>11063</v>
      </c>
      <c r="H6851" t="s">
        <v>14275</v>
      </c>
      <c r="I6851">
        <v>31786.16632</v>
      </c>
      <c r="J6851">
        <v>0</v>
      </c>
      <c r="K6851">
        <v>31711.284667240019</v>
      </c>
      <c r="U6851" t="s">
        <v>15316</v>
      </c>
    </row>
    <row r="6852" spans="1:21" x14ac:dyDescent="0.25">
      <c r="A6852">
        <v>2013</v>
      </c>
      <c r="B6852">
        <v>7</v>
      </c>
      <c r="C6852" t="s">
        <v>38</v>
      </c>
      <c r="D6852" t="s">
        <v>1670</v>
      </c>
      <c r="G6852" t="s">
        <v>13416</v>
      </c>
      <c r="H6852" t="s">
        <v>14275</v>
      </c>
      <c r="I6852">
        <v>6933.6345659999997</v>
      </c>
      <c r="J6852">
        <v>0</v>
      </c>
      <c r="K6852">
        <v>6750.3737504699993</v>
      </c>
      <c r="U6852" t="s">
        <v>15316</v>
      </c>
    </row>
    <row r="6853" spans="1:21" x14ac:dyDescent="0.25">
      <c r="A6853">
        <v>2013</v>
      </c>
      <c r="B6853">
        <v>7</v>
      </c>
      <c r="C6853" t="s">
        <v>38</v>
      </c>
      <c r="D6853" t="s">
        <v>1671</v>
      </c>
      <c r="G6853" t="s">
        <v>13227</v>
      </c>
      <c r="H6853" t="s">
        <v>14275</v>
      </c>
      <c r="I6853">
        <v>2801.2437319999999</v>
      </c>
      <c r="J6853">
        <v>0</v>
      </c>
      <c r="K6853">
        <v>2961.2858742200001</v>
      </c>
      <c r="U6853" t="s">
        <v>15316</v>
      </c>
    </row>
    <row r="6854" spans="1:21" x14ac:dyDescent="0.25">
      <c r="A6854">
        <v>2013</v>
      </c>
      <c r="B6854">
        <v>7</v>
      </c>
      <c r="C6854" t="s">
        <v>38</v>
      </c>
      <c r="D6854" t="s">
        <v>1676</v>
      </c>
      <c r="G6854" t="s">
        <v>13417</v>
      </c>
      <c r="H6854" t="s">
        <v>14273</v>
      </c>
      <c r="I6854">
        <v>5038.8996090000001</v>
      </c>
      <c r="J6854">
        <v>0</v>
      </c>
      <c r="K6854">
        <v>5866.2786919599976</v>
      </c>
      <c r="R6854" t="s">
        <v>17547</v>
      </c>
      <c r="S6854" t="s">
        <v>16846</v>
      </c>
      <c r="T6854" t="s">
        <v>16847</v>
      </c>
      <c r="U6854" t="s">
        <v>15317</v>
      </c>
    </row>
    <row r="6855" spans="1:21" x14ac:dyDescent="0.25">
      <c r="A6855">
        <v>2013</v>
      </c>
      <c r="B6855">
        <v>7</v>
      </c>
      <c r="C6855" t="s">
        <v>38</v>
      </c>
      <c r="D6855" t="s">
        <v>1677</v>
      </c>
      <c r="G6855" t="s">
        <v>12435</v>
      </c>
      <c r="H6855" t="s">
        <v>14275</v>
      </c>
      <c r="I6855">
        <v>1.972548</v>
      </c>
      <c r="J6855">
        <v>0</v>
      </c>
      <c r="K6855">
        <v>1.972548</v>
      </c>
      <c r="U6855" t="s">
        <v>15316</v>
      </c>
    </row>
    <row r="6856" spans="1:21" x14ac:dyDescent="0.25">
      <c r="A6856">
        <v>2013</v>
      </c>
      <c r="B6856">
        <v>7</v>
      </c>
      <c r="C6856" t="s">
        <v>38</v>
      </c>
      <c r="D6856" t="s">
        <v>1678</v>
      </c>
      <c r="G6856" t="s">
        <v>13418</v>
      </c>
      <c r="H6856" t="s">
        <v>14277</v>
      </c>
      <c r="I6856">
        <v>0</v>
      </c>
      <c r="J6856">
        <v>0</v>
      </c>
      <c r="K6856">
        <v>264.91006843999997</v>
      </c>
      <c r="U6856" t="s">
        <v>15316</v>
      </c>
    </row>
    <row r="6857" spans="1:21" x14ac:dyDescent="0.25">
      <c r="A6857">
        <v>2013</v>
      </c>
      <c r="B6857">
        <v>7</v>
      </c>
      <c r="C6857" t="s">
        <v>38</v>
      </c>
      <c r="D6857" t="s">
        <v>2253</v>
      </c>
      <c r="G6857" t="s">
        <v>13058</v>
      </c>
      <c r="H6857" t="s">
        <v>14275</v>
      </c>
      <c r="I6857">
        <v>44.079276</v>
      </c>
      <c r="J6857">
        <v>0</v>
      </c>
      <c r="K6857">
        <v>51.451967769999989</v>
      </c>
      <c r="U6857" t="s">
        <v>15316</v>
      </c>
    </row>
    <row r="6858" spans="1:21" x14ac:dyDescent="0.25">
      <c r="A6858">
        <v>2013</v>
      </c>
      <c r="B6858">
        <v>7</v>
      </c>
      <c r="C6858" t="s">
        <v>38</v>
      </c>
      <c r="D6858" t="s">
        <v>2375</v>
      </c>
      <c r="G6858" t="s">
        <v>13419</v>
      </c>
      <c r="H6858" t="s">
        <v>14274</v>
      </c>
      <c r="I6858">
        <v>987.82228199999997</v>
      </c>
      <c r="J6858">
        <v>0</v>
      </c>
      <c r="K6858">
        <v>1621.6827559999999</v>
      </c>
      <c r="U6858" t="s">
        <v>15316</v>
      </c>
    </row>
    <row r="6859" spans="1:21" x14ac:dyDescent="0.25">
      <c r="A6859">
        <v>2013</v>
      </c>
      <c r="B6859">
        <v>7</v>
      </c>
      <c r="C6859" t="s">
        <v>38</v>
      </c>
      <c r="D6859" t="s">
        <v>2376</v>
      </c>
      <c r="G6859" t="s">
        <v>13604</v>
      </c>
      <c r="H6859" t="s">
        <v>14274</v>
      </c>
      <c r="I6859">
        <v>2140.7930080000001</v>
      </c>
      <c r="J6859">
        <v>0</v>
      </c>
      <c r="K6859">
        <v>2210.7629696700001</v>
      </c>
      <c r="U6859" t="s">
        <v>15316</v>
      </c>
    </row>
    <row r="6860" spans="1:21" x14ac:dyDescent="0.25">
      <c r="A6860">
        <v>2013</v>
      </c>
      <c r="B6860">
        <v>7</v>
      </c>
      <c r="C6860" t="s">
        <v>38</v>
      </c>
      <c r="D6860" t="s">
        <v>2492</v>
      </c>
      <c r="G6860" t="s">
        <v>13421</v>
      </c>
      <c r="H6860" t="s">
        <v>14275</v>
      </c>
      <c r="I6860">
        <v>568.11663099999998</v>
      </c>
      <c r="J6860">
        <v>0</v>
      </c>
      <c r="K6860">
        <v>311.19147586999992</v>
      </c>
      <c r="U6860" t="s">
        <v>15316</v>
      </c>
    </row>
    <row r="6861" spans="1:21" x14ac:dyDescent="0.25">
      <c r="A6861">
        <v>2013</v>
      </c>
      <c r="B6861">
        <v>7</v>
      </c>
      <c r="C6861" t="s">
        <v>38</v>
      </c>
      <c r="D6861" t="s">
        <v>2493</v>
      </c>
      <c r="G6861" t="s">
        <v>13422</v>
      </c>
      <c r="H6861" t="s">
        <v>14276</v>
      </c>
      <c r="I6861">
        <v>1346.8395390000001</v>
      </c>
      <c r="J6861">
        <v>0</v>
      </c>
      <c r="K6861">
        <v>1744.02118296</v>
      </c>
      <c r="P6861" t="s">
        <v>17205</v>
      </c>
      <c r="Q6861" t="s">
        <v>15246</v>
      </c>
      <c r="T6861" t="s">
        <v>15304</v>
      </c>
      <c r="U6861" t="s">
        <v>15317</v>
      </c>
    </row>
    <row r="6862" spans="1:21" x14ac:dyDescent="0.25">
      <c r="A6862">
        <v>2013</v>
      </c>
      <c r="B6862">
        <v>7</v>
      </c>
      <c r="C6862" t="s">
        <v>38</v>
      </c>
      <c r="D6862" t="s">
        <v>2494</v>
      </c>
      <c r="G6862" t="s">
        <v>13605</v>
      </c>
      <c r="H6862" t="s">
        <v>14276</v>
      </c>
      <c r="I6862">
        <v>100</v>
      </c>
      <c r="J6862">
        <v>0</v>
      </c>
      <c r="K6862">
        <v>104.20099896000001</v>
      </c>
      <c r="P6862" t="s">
        <v>15206</v>
      </c>
      <c r="Q6862" t="s">
        <v>15246</v>
      </c>
      <c r="T6862" t="s">
        <v>15304</v>
      </c>
      <c r="U6862" t="s">
        <v>15317</v>
      </c>
    </row>
    <row r="6863" spans="1:21" x14ac:dyDescent="0.25">
      <c r="A6863">
        <v>2013</v>
      </c>
      <c r="B6863">
        <v>7</v>
      </c>
      <c r="C6863" t="s">
        <v>38</v>
      </c>
      <c r="D6863" t="s">
        <v>1679</v>
      </c>
      <c r="E6863" t="s">
        <v>4702</v>
      </c>
      <c r="F6863" t="s">
        <v>8784</v>
      </c>
      <c r="G6863" t="s">
        <v>13424</v>
      </c>
      <c r="H6863" t="s">
        <v>14844</v>
      </c>
      <c r="I6863">
        <v>104</v>
      </c>
      <c r="J6863">
        <v>0</v>
      </c>
      <c r="K6863">
        <v>57.378301500000013</v>
      </c>
      <c r="L6863" t="s">
        <v>15182</v>
      </c>
      <c r="M6863" t="s">
        <v>15237</v>
      </c>
      <c r="N6863" t="s">
        <v>15182</v>
      </c>
      <c r="O6863" t="s">
        <v>15237</v>
      </c>
      <c r="P6863" t="s">
        <v>15182</v>
      </c>
      <c r="Q6863" t="s">
        <v>15237</v>
      </c>
      <c r="R6863" t="s">
        <v>18105</v>
      </c>
      <c r="S6863" t="s">
        <v>16846</v>
      </c>
      <c r="T6863" t="s">
        <v>17232</v>
      </c>
      <c r="U6863" t="s">
        <v>15317</v>
      </c>
    </row>
    <row r="6864" spans="1:21" x14ac:dyDescent="0.25">
      <c r="A6864">
        <v>2013</v>
      </c>
      <c r="B6864">
        <v>7</v>
      </c>
      <c r="C6864" t="s">
        <v>20</v>
      </c>
      <c r="D6864" t="s">
        <v>179</v>
      </c>
      <c r="G6864" t="s">
        <v>11015</v>
      </c>
      <c r="H6864" t="s">
        <v>14274</v>
      </c>
      <c r="I6864">
        <v>0</v>
      </c>
      <c r="J6864">
        <v>0</v>
      </c>
      <c r="K6864">
        <v>46.621698499999987</v>
      </c>
      <c r="P6864" t="s">
        <v>15343</v>
      </c>
      <c r="Q6864" t="s">
        <v>15252</v>
      </c>
      <c r="T6864" t="s">
        <v>15310</v>
      </c>
      <c r="U6864" t="s">
        <v>15317</v>
      </c>
    </row>
    <row r="6865" spans="1:21" x14ac:dyDescent="0.25">
      <c r="A6865">
        <v>2013</v>
      </c>
      <c r="B6865">
        <v>7</v>
      </c>
      <c r="C6865" t="s">
        <v>20</v>
      </c>
      <c r="D6865" t="s">
        <v>180</v>
      </c>
      <c r="G6865" t="s">
        <v>11060</v>
      </c>
      <c r="H6865" t="s">
        <v>14274</v>
      </c>
      <c r="I6865">
        <v>1146.800921</v>
      </c>
      <c r="J6865">
        <v>0</v>
      </c>
      <c r="K6865">
        <v>1527.4232162599999</v>
      </c>
      <c r="U6865" t="s">
        <v>15316</v>
      </c>
    </row>
    <row r="6866" spans="1:21" x14ac:dyDescent="0.25">
      <c r="A6866">
        <v>2013</v>
      </c>
      <c r="B6866">
        <v>7</v>
      </c>
      <c r="C6866" t="s">
        <v>22</v>
      </c>
      <c r="D6866" t="s">
        <v>182</v>
      </c>
      <c r="G6866" t="s">
        <v>10941</v>
      </c>
      <c r="H6866" t="s">
        <v>14221</v>
      </c>
      <c r="I6866">
        <v>6270.4183830000002</v>
      </c>
      <c r="J6866">
        <v>0</v>
      </c>
      <c r="K6866">
        <v>5300.4209561100006</v>
      </c>
      <c r="U6866" t="s">
        <v>15316</v>
      </c>
    </row>
    <row r="6867" spans="1:21" x14ac:dyDescent="0.25">
      <c r="A6867">
        <v>2013</v>
      </c>
      <c r="B6867">
        <v>7</v>
      </c>
      <c r="C6867" t="s">
        <v>21</v>
      </c>
      <c r="D6867" t="s">
        <v>1680</v>
      </c>
      <c r="G6867" t="s">
        <v>12437</v>
      </c>
      <c r="H6867" t="s">
        <v>14534</v>
      </c>
      <c r="I6867">
        <v>452.24299999999999</v>
      </c>
      <c r="J6867">
        <v>0</v>
      </c>
      <c r="K6867">
        <v>553.32737983000004</v>
      </c>
      <c r="P6867" t="s">
        <v>17616</v>
      </c>
      <c r="Q6867" t="s">
        <v>17617</v>
      </c>
      <c r="R6867" t="s">
        <v>17616</v>
      </c>
      <c r="S6867" t="s">
        <v>17617</v>
      </c>
      <c r="T6867" t="s">
        <v>17619</v>
      </c>
      <c r="U6867" t="s">
        <v>15317</v>
      </c>
    </row>
    <row r="6868" spans="1:21" x14ac:dyDescent="0.25">
      <c r="A6868">
        <v>2013</v>
      </c>
      <c r="B6868">
        <v>7</v>
      </c>
      <c r="C6868" t="s">
        <v>21</v>
      </c>
      <c r="D6868" t="s">
        <v>2377</v>
      </c>
      <c r="G6868" t="s">
        <v>13266</v>
      </c>
      <c r="H6868" t="s">
        <v>14534</v>
      </c>
      <c r="I6868">
        <v>24.056999999999999</v>
      </c>
      <c r="J6868">
        <v>0</v>
      </c>
      <c r="K6868">
        <v>31.344784000000001</v>
      </c>
      <c r="P6868" t="s">
        <v>18645</v>
      </c>
      <c r="Q6868" t="s">
        <v>17617</v>
      </c>
      <c r="R6868" t="s">
        <v>17616</v>
      </c>
      <c r="S6868" t="s">
        <v>17617</v>
      </c>
      <c r="T6868" t="s">
        <v>17619</v>
      </c>
      <c r="U6868" t="s">
        <v>15317</v>
      </c>
    </row>
    <row r="6869" spans="1:21" x14ac:dyDescent="0.25">
      <c r="A6869">
        <v>2013</v>
      </c>
      <c r="B6869">
        <v>7</v>
      </c>
      <c r="C6869" t="s">
        <v>21</v>
      </c>
      <c r="D6869" t="s">
        <v>2495</v>
      </c>
      <c r="G6869" t="s">
        <v>13425</v>
      </c>
      <c r="H6869" t="s">
        <v>14275</v>
      </c>
      <c r="I6869">
        <v>18</v>
      </c>
      <c r="J6869">
        <v>0</v>
      </c>
      <c r="K6869">
        <v>18</v>
      </c>
      <c r="P6869" t="s">
        <v>17032</v>
      </c>
      <c r="Q6869" t="s">
        <v>17486</v>
      </c>
      <c r="T6869" t="s">
        <v>17487</v>
      </c>
      <c r="U6869" t="s">
        <v>15317</v>
      </c>
    </row>
    <row r="6870" spans="1:21" x14ac:dyDescent="0.25">
      <c r="A6870">
        <v>2013</v>
      </c>
      <c r="B6870">
        <v>8</v>
      </c>
      <c r="C6870" t="s">
        <v>25</v>
      </c>
      <c r="D6870" t="s">
        <v>193</v>
      </c>
      <c r="E6870" t="s">
        <v>4703</v>
      </c>
      <c r="F6870" t="s">
        <v>8785</v>
      </c>
      <c r="G6870" t="s">
        <v>11072</v>
      </c>
      <c r="H6870" t="s">
        <v>14279</v>
      </c>
      <c r="I6870">
        <v>649.96209099999999</v>
      </c>
      <c r="J6870">
        <v>0</v>
      </c>
      <c r="K6870">
        <v>600.63484352</v>
      </c>
      <c r="L6870" t="s">
        <v>19092</v>
      </c>
      <c r="M6870" t="s">
        <v>18897</v>
      </c>
      <c r="N6870" t="s">
        <v>19093</v>
      </c>
      <c r="O6870" t="s">
        <v>17553</v>
      </c>
      <c r="P6870" t="s">
        <v>17165</v>
      </c>
      <c r="Q6870" t="s">
        <v>15246</v>
      </c>
      <c r="R6870" t="s">
        <v>17166</v>
      </c>
      <c r="S6870" t="s">
        <v>15246</v>
      </c>
      <c r="T6870" t="s">
        <v>18647</v>
      </c>
      <c r="U6870" t="s">
        <v>15317</v>
      </c>
    </row>
    <row r="6871" spans="1:21" x14ac:dyDescent="0.25">
      <c r="A6871">
        <v>2013</v>
      </c>
      <c r="B6871">
        <v>8</v>
      </c>
      <c r="C6871" t="s">
        <v>25</v>
      </c>
      <c r="D6871" t="s">
        <v>194</v>
      </c>
      <c r="E6871" t="s">
        <v>4704</v>
      </c>
      <c r="F6871" t="s">
        <v>8786</v>
      </c>
      <c r="G6871" t="s">
        <v>11073</v>
      </c>
      <c r="H6871" t="s">
        <v>14280</v>
      </c>
      <c r="I6871">
        <v>1086.4590880000001</v>
      </c>
      <c r="J6871">
        <v>0</v>
      </c>
      <c r="K6871">
        <v>1026.46113782</v>
      </c>
      <c r="L6871" t="s">
        <v>19094</v>
      </c>
      <c r="M6871" t="s">
        <v>19095</v>
      </c>
      <c r="N6871" t="s">
        <v>19096</v>
      </c>
      <c r="O6871" t="s">
        <v>17553</v>
      </c>
      <c r="P6871" t="s">
        <v>17165</v>
      </c>
      <c r="Q6871" t="s">
        <v>15246</v>
      </c>
      <c r="R6871" t="s">
        <v>15206</v>
      </c>
      <c r="S6871" t="s">
        <v>15246</v>
      </c>
      <c r="T6871" t="s">
        <v>19097</v>
      </c>
      <c r="U6871" t="s">
        <v>15317</v>
      </c>
    </row>
    <row r="6872" spans="1:21" x14ac:dyDescent="0.25">
      <c r="A6872">
        <v>2013</v>
      </c>
      <c r="B6872">
        <v>8</v>
      </c>
      <c r="C6872" t="s">
        <v>25</v>
      </c>
      <c r="D6872" t="s">
        <v>195</v>
      </c>
      <c r="E6872" t="s">
        <v>4705</v>
      </c>
      <c r="F6872" t="s">
        <v>8787</v>
      </c>
      <c r="G6872" t="s">
        <v>13059</v>
      </c>
      <c r="H6872" t="s">
        <v>14280</v>
      </c>
      <c r="I6872">
        <v>160.94530499999999</v>
      </c>
      <c r="J6872">
        <v>0</v>
      </c>
      <c r="K6872">
        <v>159.96764999999999</v>
      </c>
      <c r="L6872" t="s">
        <v>15184</v>
      </c>
      <c r="M6872" t="s">
        <v>15242</v>
      </c>
      <c r="N6872" t="s">
        <v>15184</v>
      </c>
      <c r="O6872" t="s">
        <v>15242</v>
      </c>
      <c r="R6872" t="s">
        <v>15206</v>
      </c>
      <c r="S6872" t="s">
        <v>15246</v>
      </c>
      <c r="T6872" t="s">
        <v>17555</v>
      </c>
      <c r="U6872" t="s">
        <v>15317</v>
      </c>
    </row>
    <row r="6873" spans="1:21" x14ac:dyDescent="0.25">
      <c r="A6873">
        <v>2013</v>
      </c>
      <c r="B6873">
        <v>8</v>
      </c>
      <c r="C6873" t="s">
        <v>25</v>
      </c>
      <c r="D6873" t="s">
        <v>196</v>
      </c>
      <c r="E6873" t="s">
        <v>4706</v>
      </c>
      <c r="F6873" t="s">
        <v>7963</v>
      </c>
      <c r="G6873" t="s">
        <v>11075</v>
      </c>
      <c r="H6873" t="s">
        <v>14281</v>
      </c>
      <c r="I6873">
        <v>1081.889999</v>
      </c>
      <c r="J6873">
        <v>0</v>
      </c>
      <c r="K6873">
        <v>1125.8150675500001</v>
      </c>
      <c r="L6873" t="s">
        <v>15184</v>
      </c>
      <c r="M6873" t="s">
        <v>15242</v>
      </c>
      <c r="N6873" t="s">
        <v>15184</v>
      </c>
      <c r="O6873" t="s">
        <v>15242</v>
      </c>
      <c r="P6873" t="s">
        <v>17552</v>
      </c>
      <c r="Q6873" t="s">
        <v>17553</v>
      </c>
      <c r="R6873" t="s">
        <v>17554</v>
      </c>
      <c r="S6873" t="s">
        <v>17553</v>
      </c>
      <c r="T6873" t="s">
        <v>17555</v>
      </c>
      <c r="U6873" t="s">
        <v>15317</v>
      </c>
    </row>
    <row r="6874" spans="1:21" x14ac:dyDescent="0.25">
      <c r="A6874">
        <v>2013</v>
      </c>
      <c r="B6874">
        <v>8</v>
      </c>
      <c r="C6874" t="s">
        <v>25</v>
      </c>
      <c r="D6874" t="s">
        <v>197</v>
      </c>
      <c r="E6874" t="s">
        <v>4333</v>
      </c>
      <c r="F6874" t="s">
        <v>8381</v>
      </c>
      <c r="G6874" t="s">
        <v>11076</v>
      </c>
      <c r="H6874" t="s">
        <v>14282</v>
      </c>
      <c r="I6874">
        <v>1207.5000170000001</v>
      </c>
      <c r="J6874">
        <v>0</v>
      </c>
      <c r="K6874">
        <v>1103.9008198500001</v>
      </c>
      <c r="L6874" t="s">
        <v>18901</v>
      </c>
      <c r="M6874" t="s">
        <v>15242</v>
      </c>
      <c r="N6874" t="s">
        <v>15341</v>
      </c>
      <c r="O6874" t="s">
        <v>15242</v>
      </c>
      <c r="P6874" t="s">
        <v>17556</v>
      </c>
      <c r="Q6874" t="s">
        <v>15242</v>
      </c>
      <c r="R6874" t="s">
        <v>17554</v>
      </c>
      <c r="S6874" t="s">
        <v>17553</v>
      </c>
      <c r="T6874" t="s">
        <v>17555</v>
      </c>
      <c r="U6874" t="s">
        <v>15317</v>
      </c>
    </row>
    <row r="6875" spans="1:21" x14ac:dyDescent="0.25">
      <c r="A6875">
        <v>2013</v>
      </c>
      <c r="B6875">
        <v>8</v>
      </c>
      <c r="C6875" t="s">
        <v>25</v>
      </c>
      <c r="D6875" t="s">
        <v>1681</v>
      </c>
      <c r="E6875" t="s">
        <v>4707</v>
      </c>
      <c r="F6875" t="s">
        <v>8788</v>
      </c>
      <c r="G6875" t="s">
        <v>12438</v>
      </c>
      <c r="H6875" t="s">
        <v>14292</v>
      </c>
      <c r="I6875">
        <v>694.74925800000005</v>
      </c>
      <c r="J6875">
        <v>0</v>
      </c>
      <c r="K6875">
        <v>381.58708567000002</v>
      </c>
      <c r="L6875" t="s">
        <v>19098</v>
      </c>
      <c r="M6875" t="s">
        <v>15242</v>
      </c>
      <c r="N6875" t="s">
        <v>18649</v>
      </c>
      <c r="O6875" t="s">
        <v>15242</v>
      </c>
      <c r="T6875" t="s">
        <v>15309</v>
      </c>
      <c r="U6875" t="s">
        <v>15317</v>
      </c>
    </row>
    <row r="6876" spans="1:21" x14ac:dyDescent="0.25">
      <c r="A6876">
        <v>2013</v>
      </c>
      <c r="B6876">
        <v>8</v>
      </c>
      <c r="C6876" t="s">
        <v>25</v>
      </c>
      <c r="D6876" t="s">
        <v>2378</v>
      </c>
      <c r="E6876" t="s">
        <v>4708</v>
      </c>
      <c r="F6876" t="s">
        <v>8789</v>
      </c>
      <c r="G6876" t="s">
        <v>13426</v>
      </c>
      <c r="H6876" t="s">
        <v>14287</v>
      </c>
      <c r="I6876">
        <v>350.000001</v>
      </c>
      <c r="J6876">
        <v>0</v>
      </c>
      <c r="K6876">
        <v>155.36996081999999</v>
      </c>
      <c r="L6876" t="s">
        <v>17017</v>
      </c>
      <c r="M6876" t="s">
        <v>15242</v>
      </c>
      <c r="N6876" t="s">
        <v>18912</v>
      </c>
      <c r="O6876" t="s">
        <v>15242</v>
      </c>
      <c r="R6876" t="s">
        <v>16840</v>
      </c>
      <c r="S6876" t="s">
        <v>15338</v>
      </c>
      <c r="T6876" t="s">
        <v>17169</v>
      </c>
      <c r="U6876" t="s">
        <v>15317</v>
      </c>
    </row>
    <row r="6877" spans="1:21" x14ac:dyDescent="0.25">
      <c r="A6877">
        <v>2013</v>
      </c>
      <c r="B6877">
        <v>8</v>
      </c>
      <c r="C6877" t="s">
        <v>25</v>
      </c>
      <c r="D6877" t="s">
        <v>2379</v>
      </c>
      <c r="E6877" t="s">
        <v>3915</v>
      </c>
      <c r="F6877" t="s">
        <v>7967</v>
      </c>
      <c r="G6877" t="s">
        <v>13232</v>
      </c>
      <c r="H6877" t="s">
        <v>14754</v>
      </c>
      <c r="I6877">
        <v>80.000000999999997</v>
      </c>
      <c r="J6877">
        <v>0</v>
      </c>
      <c r="K6877">
        <v>34.175375320000001</v>
      </c>
      <c r="L6877" t="s">
        <v>16997</v>
      </c>
      <c r="M6877" t="s">
        <v>17170</v>
      </c>
      <c r="N6877" t="s">
        <v>16997</v>
      </c>
      <c r="O6877" t="s">
        <v>17170</v>
      </c>
      <c r="P6877" t="s">
        <v>17498</v>
      </c>
      <c r="Q6877" t="s">
        <v>15242</v>
      </c>
      <c r="R6877" t="s">
        <v>18106</v>
      </c>
      <c r="S6877" t="s">
        <v>17271</v>
      </c>
      <c r="T6877" t="s">
        <v>17168</v>
      </c>
      <c r="U6877" t="s">
        <v>15317</v>
      </c>
    </row>
    <row r="6878" spans="1:21" x14ac:dyDescent="0.25">
      <c r="A6878">
        <v>2013</v>
      </c>
      <c r="B6878">
        <v>8</v>
      </c>
      <c r="C6878" t="s">
        <v>25</v>
      </c>
      <c r="D6878" t="s">
        <v>2380</v>
      </c>
      <c r="E6878" t="s">
        <v>4709</v>
      </c>
      <c r="F6878" t="s">
        <v>8382</v>
      </c>
      <c r="G6878" t="s">
        <v>13233</v>
      </c>
      <c r="H6878" t="s">
        <v>14754</v>
      </c>
      <c r="I6878">
        <v>30</v>
      </c>
      <c r="J6878">
        <v>0</v>
      </c>
      <c r="K6878">
        <v>0</v>
      </c>
      <c r="L6878" t="s">
        <v>15364</v>
      </c>
      <c r="M6878" t="s">
        <v>15251</v>
      </c>
      <c r="N6878" t="s">
        <v>18651</v>
      </c>
      <c r="O6878" t="s">
        <v>16983</v>
      </c>
      <c r="R6878" t="s">
        <v>18106</v>
      </c>
      <c r="S6878" t="s">
        <v>17271</v>
      </c>
      <c r="T6878" t="s">
        <v>17329</v>
      </c>
      <c r="U6878" t="s">
        <v>15317</v>
      </c>
    </row>
    <row r="6879" spans="1:21" x14ac:dyDescent="0.25">
      <c r="A6879">
        <v>2013</v>
      </c>
      <c r="B6879">
        <v>8</v>
      </c>
      <c r="C6879" t="s">
        <v>25</v>
      </c>
      <c r="D6879" t="s">
        <v>2381</v>
      </c>
      <c r="E6879" t="s">
        <v>4710</v>
      </c>
      <c r="F6879" t="s">
        <v>8383</v>
      </c>
      <c r="G6879" t="s">
        <v>13234</v>
      </c>
      <c r="H6879" t="s">
        <v>14283</v>
      </c>
      <c r="I6879">
        <v>100.00000300000001</v>
      </c>
      <c r="J6879">
        <v>0</v>
      </c>
      <c r="K6879">
        <v>105.89367</v>
      </c>
      <c r="L6879" t="s">
        <v>19099</v>
      </c>
      <c r="M6879" t="s">
        <v>17577</v>
      </c>
      <c r="N6879" t="s">
        <v>18903</v>
      </c>
      <c r="O6879" t="s">
        <v>18904</v>
      </c>
      <c r="P6879" t="s">
        <v>15185</v>
      </c>
      <c r="Q6879" t="s">
        <v>15242</v>
      </c>
      <c r="R6879" t="s">
        <v>17558</v>
      </c>
      <c r="S6879" t="s">
        <v>15242</v>
      </c>
      <c r="T6879" t="s">
        <v>18905</v>
      </c>
      <c r="U6879" t="s">
        <v>15317</v>
      </c>
    </row>
    <row r="6880" spans="1:21" x14ac:dyDescent="0.25">
      <c r="A6880">
        <v>2013</v>
      </c>
      <c r="B6880">
        <v>8</v>
      </c>
      <c r="C6880" t="s">
        <v>27</v>
      </c>
      <c r="D6880" t="s">
        <v>1682</v>
      </c>
      <c r="G6880" t="s">
        <v>12439</v>
      </c>
      <c r="H6880" t="s">
        <v>14754</v>
      </c>
      <c r="I6880">
        <v>11.306861</v>
      </c>
      <c r="J6880">
        <v>0</v>
      </c>
      <c r="K6880">
        <v>8.4390420000000006</v>
      </c>
      <c r="P6880" t="s">
        <v>17498</v>
      </c>
      <c r="Q6880" t="s">
        <v>15242</v>
      </c>
      <c r="R6880" t="s">
        <v>18106</v>
      </c>
      <c r="S6880" t="s">
        <v>17271</v>
      </c>
      <c r="T6880" t="s">
        <v>17272</v>
      </c>
      <c r="U6880" t="s">
        <v>15317</v>
      </c>
    </row>
    <row r="6881" spans="1:21" x14ac:dyDescent="0.25">
      <c r="A6881">
        <v>2013</v>
      </c>
      <c r="B6881">
        <v>8</v>
      </c>
      <c r="C6881" t="s">
        <v>28</v>
      </c>
      <c r="D6881" t="s">
        <v>1683</v>
      </c>
      <c r="G6881" t="s">
        <v>12440</v>
      </c>
      <c r="H6881" t="s">
        <v>14536</v>
      </c>
      <c r="I6881">
        <v>1487.9433759999999</v>
      </c>
      <c r="J6881">
        <v>0</v>
      </c>
      <c r="K6881">
        <v>1689.1185269299999</v>
      </c>
      <c r="P6881" t="s">
        <v>17556</v>
      </c>
      <c r="Q6881" t="s">
        <v>15242</v>
      </c>
      <c r="R6881" t="s">
        <v>18107</v>
      </c>
      <c r="S6881" t="s">
        <v>17170</v>
      </c>
      <c r="T6881" t="s">
        <v>17169</v>
      </c>
      <c r="U6881" t="s">
        <v>15317</v>
      </c>
    </row>
    <row r="6882" spans="1:21" x14ac:dyDescent="0.25">
      <c r="A6882">
        <v>2013</v>
      </c>
      <c r="B6882">
        <v>8</v>
      </c>
      <c r="C6882" t="s">
        <v>20</v>
      </c>
      <c r="D6882" t="s">
        <v>200</v>
      </c>
      <c r="G6882" t="s">
        <v>11284</v>
      </c>
      <c r="H6882" t="s">
        <v>14845</v>
      </c>
      <c r="I6882">
        <v>0</v>
      </c>
      <c r="J6882">
        <v>0</v>
      </c>
      <c r="K6882">
        <v>112.425487</v>
      </c>
      <c r="P6882" t="s">
        <v>17557</v>
      </c>
      <c r="Q6882" t="s">
        <v>16818</v>
      </c>
      <c r="R6882" t="s">
        <v>19100</v>
      </c>
      <c r="S6882" t="s">
        <v>17553</v>
      </c>
      <c r="T6882" t="s">
        <v>18397</v>
      </c>
      <c r="U6882" t="s">
        <v>15317</v>
      </c>
    </row>
    <row r="6883" spans="1:21" x14ac:dyDescent="0.25">
      <c r="A6883">
        <v>2013</v>
      </c>
      <c r="B6883">
        <v>8</v>
      </c>
      <c r="C6883" t="s">
        <v>20</v>
      </c>
      <c r="D6883" t="s">
        <v>2255</v>
      </c>
      <c r="G6883" t="s">
        <v>11883</v>
      </c>
      <c r="H6883" t="s">
        <v>14287</v>
      </c>
      <c r="I6883">
        <v>0</v>
      </c>
      <c r="J6883">
        <v>0</v>
      </c>
      <c r="K6883">
        <v>80.238502980000007</v>
      </c>
      <c r="R6883" t="s">
        <v>16840</v>
      </c>
      <c r="S6883" t="s">
        <v>15338</v>
      </c>
      <c r="T6883" t="s">
        <v>15340</v>
      </c>
      <c r="U6883" t="s">
        <v>15317</v>
      </c>
    </row>
    <row r="6884" spans="1:21" x14ac:dyDescent="0.25">
      <c r="A6884">
        <v>2013</v>
      </c>
      <c r="B6884">
        <v>8</v>
      </c>
      <c r="C6884" t="s">
        <v>20</v>
      </c>
      <c r="D6884" t="s">
        <v>201</v>
      </c>
      <c r="G6884" t="s">
        <v>11080</v>
      </c>
      <c r="H6884" t="s">
        <v>14283</v>
      </c>
      <c r="I6884">
        <v>390.03646600000002</v>
      </c>
      <c r="J6884">
        <v>0</v>
      </c>
      <c r="K6884">
        <v>322.42844860999998</v>
      </c>
      <c r="R6884" t="s">
        <v>17558</v>
      </c>
      <c r="S6884" t="s">
        <v>15242</v>
      </c>
      <c r="T6884" t="s">
        <v>15309</v>
      </c>
      <c r="U6884" t="s">
        <v>15317</v>
      </c>
    </row>
    <row r="6885" spans="1:21" x14ac:dyDescent="0.25">
      <c r="A6885">
        <v>2013</v>
      </c>
      <c r="B6885">
        <v>8</v>
      </c>
      <c r="C6885" t="s">
        <v>20</v>
      </c>
      <c r="D6885" t="s">
        <v>202</v>
      </c>
      <c r="G6885" t="s">
        <v>10937</v>
      </c>
      <c r="H6885" t="s">
        <v>14280</v>
      </c>
      <c r="I6885">
        <v>0</v>
      </c>
      <c r="J6885">
        <v>0</v>
      </c>
      <c r="K6885">
        <v>10.857996399999999</v>
      </c>
      <c r="R6885" t="s">
        <v>15206</v>
      </c>
      <c r="S6885" t="s">
        <v>15246</v>
      </c>
      <c r="T6885" t="s">
        <v>15304</v>
      </c>
      <c r="U6885" t="s">
        <v>15317</v>
      </c>
    </row>
    <row r="6886" spans="1:21" x14ac:dyDescent="0.25">
      <c r="A6886">
        <v>2013</v>
      </c>
      <c r="B6886">
        <v>8</v>
      </c>
      <c r="C6886" t="s">
        <v>20</v>
      </c>
      <c r="D6886" t="s">
        <v>203</v>
      </c>
      <c r="G6886" t="s">
        <v>11017</v>
      </c>
      <c r="H6886" t="s">
        <v>14283</v>
      </c>
      <c r="I6886">
        <v>0</v>
      </c>
      <c r="J6886">
        <v>0</v>
      </c>
      <c r="K6886">
        <v>3.5876923199999999</v>
      </c>
      <c r="R6886" t="s">
        <v>17558</v>
      </c>
      <c r="S6886" t="s">
        <v>15242</v>
      </c>
      <c r="T6886" t="s">
        <v>15309</v>
      </c>
      <c r="U6886" t="s">
        <v>15317</v>
      </c>
    </row>
    <row r="6887" spans="1:21" x14ac:dyDescent="0.25">
      <c r="A6887">
        <v>2013</v>
      </c>
      <c r="B6887">
        <v>8</v>
      </c>
      <c r="C6887" t="s">
        <v>20</v>
      </c>
      <c r="D6887" t="s">
        <v>2603</v>
      </c>
      <c r="G6887" t="s">
        <v>13606</v>
      </c>
      <c r="H6887" t="s">
        <v>14292</v>
      </c>
      <c r="I6887">
        <v>0</v>
      </c>
      <c r="J6887">
        <v>0</v>
      </c>
      <c r="K6887">
        <v>209.35498755</v>
      </c>
      <c r="U6887" t="s">
        <v>15316</v>
      </c>
    </row>
    <row r="6888" spans="1:21" x14ac:dyDescent="0.25">
      <c r="A6888">
        <v>2013</v>
      </c>
      <c r="B6888">
        <v>8</v>
      </c>
      <c r="C6888" t="s">
        <v>31</v>
      </c>
      <c r="D6888" t="s">
        <v>1684</v>
      </c>
      <c r="G6888" t="s">
        <v>12441</v>
      </c>
      <c r="H6888" t="s">
        <v>14846</v>
      </c>
      <c r="I6888">
        <v>35.832368000000002</v>
      </c>
      <c r="J6888">
        <v>0</v>
      </c>
      <c r="K6888">
        <v>12.158003239999999</v>
      </c>
      <c r="R6888" t="s">
        <v>18654</v>
      </c>
      <c r="S6888" t="s">
        <v>17560</v>
      </c>
      <c r="T6888" t="s">
        <v>17561</v>
      </c>
      <c r="U6888" t="s">
        <v>15317</v>
      </c>
    </row>
    <row r="6889" spans="1:21" x14ac:dyDescent="0.25">
      <c r="A6889">
        <v>2013</v>
      </c>
      <c r="B6889">
        <v>8</v>
      </c>
      <c r="C6889" t="s">
        <v>22</v>
      </c>
      <c r="D6889" t="s">
        <v>204</v>
      </c>
      <c r="G6889" t="s">
        <v>10941</v>
      </c>
      <c r="H6889" t="s">
        <v>14221</v>
      </c>
      <c r="I6889">
        <v>1888.5434210000001</v>
      </c>
      <c r="J6889">
        <v>0</v>
      </c>
      <c r="K6889">
        <v>2132.3282493699999</v>
      </c>
      <c r="U6889" t="s">
        <v>15316</v>
      </c>
    </row>
    <row r="6890" spans="1:21" x14ac:dyDescent="0.25">
      <c r="A6890">
        <v>2013</v>
      </c>
      <c r="B6890">
        <v>8</v>
      </c>
      <c r="C6890" t="s">
        <v>23</v>
      </c>
      <c r="D6890" t="s">
        <v>205</v>
      </c>
      <c r="G6890" t="s">
        <v>11083</v>
      </c>
      <c r="H6890" t="s">
        <v>14222</v>
      </c>
      <c r="I6890">
        <v>137.04345599999999</v>
      </c>
      <c r="J6890">
        <v>0</v>
      </c>
      <c r="K6890">
        <v>118.3340890799999</v>
      </c>
      <c r="U6890" t="s">
        <v>15316</v>
      </c>
    </row>
    <row r="6891" spans="1:21" x14ac:dyDescent="0.25">
      <c r="A6891">
        <v>2013</v>
      </c>
      <c r="B6891">
        <v>8</v>
      </c>
      <c r="C6891" t="s">
        <v>24</v>
      </c>
      <c r="D6891" t="s">
        <v>1685</v>
      </c>
      <c r="G6891" t="s">
        <v>12442</v>
      </c>
      <c r="H6891" t="s">
        <v>14847</v>
      </c>
      <c r="I6891">
        <v>3560.967721</v>
      </c>
      <c r="J6891">
        <v>0</v>
      </c>
      <c r="K6891">
        <v>3378.2246153000028</v>
      </c>
      <c r="R6891" t="s">
        <v>18111</v>
      </c>
      <c r="S6891" t="s">
        <v>17167</v>
      </c>
      <c r="T6891" t="s">
        <v>17168</v>
      </c>
      <c r="U6891" t="s">
        <v>15317</v>
      </c>
    </row>
    <row r="6892" spans="1:21" x14ac:dyDescent="0.25">
      <c r="A6892">
        <v>2013</v>
      </c>
      <c r="B6892">
        <v>8</v>
      </c>
      <c r="C6892" t="s">
        <v>21</v>
      </c>
      <c r="D6892" t="s">
        <v>1686</v>
      </c>
      <c r="G6892" t="s">
        <v>12443</v>
      </c>
      <c r="H6892" t="s">
        <v>14288</v>
      </c>
      <c r="I6892">
        <v>283.8</v>
      </c>
      <c r="J6892">
        <v>0</v>
      </c>
      <c r="K6892">
        <v>246.09219375000001</v>
      </c>
      <c r="R6892" t="s">
        <v>17565</v>
      </c>
      <c r="S6892" t="s">
        <v>17170</v>
      </c>
      <c r="T6892" t="s">
        <v>17169</v>
      </c>
      <c r="U6892" t="s">
        <v>15317</v>
      </c>
    </row>
    <row r="6893" spans="1:21" x14ac:dyDescent="0.25">
      <c r="A6893">
        <v>2013</v>
      </c>
      <c r="B6893">
        <v>8</v>
      </c>
      <c r="C6893" t="s">
        <v>29</v>
      </c>
      <c r="D6893" t="s">
        <v>2384</v>
      </c>
      <c r="E6893" t="s">
        <v>4711</v>
      </c>
      <c r="F6893" t="s">
        <v>8790</v>
      </c>
      <c r="G6893" t="s">
        <v>13237</v>
      </c>
      <c r="H6893" t="s">
        <v>14848</v>
      </c>
      <c r="I6893">
        <v>7805</v>
      </c>
      <c r="J6893">
        <v>0</v>
      </c>
      <c r="K6893">
        <v>7760.3206645699947</v>
      </c>
      <c r="L6893" t="s">
        <v>17556</v>
      </c>
      <c r="M6893" t="s">
        <v>15242</v>
      </c>
      <c r="N6893" t="s">
        <v>17556</v>
      </c>
      <c r="O6893" t="s">
        <v>15242</v>
      </c>
      <c r="R6893" t="s">
        <v>17562</v>
      </c>
      <c r="S6893" t="s">
        <v>17167</v>
      </c>
      <c r="T6893" t="s">
        <v>17168</v>
      </c>
      <c r="U6893" t="s">
        <v>15317</v>
      </c>
    </row>
    <row r="6894" spans="1:21" x14ac:dyDescent="0.25">
      <c r="A6894">
        <v>2013</v>
      </c>
      <c r="B6894">
        <v>8</v>
      </c>
      <c r="C6894" t="s">
        <v>29</v>
      </c>
      <c r="D6894" t="s">
        <v>2385</v>
      </c>
      <c r="E6894" t="s">
        <v>4338</v>
      </c>
      <c r="F6894" t="s">
        <v>8791</v>
      </c>
      <c r="G6894" t="s">
        <v>13607</v>
      </c>
      <c r="H6894" t="s">
        <v>14288</v>
      </c>
      <c r="I6894">
        <v>18250</v>
      </c>
      <c r="J6894">
        <v>0</v>
      </c>
      <c r="K6894">
        <v>15822.890194410011</v>
      </c>
      <c r="L6894" t="s">
        <v>18908</v>
      </c>
      <c r="M6894" t="s">
        <v>17564</v>
      </c>
      <c r="N6894" t="s">
        <v>17556</v>
      </c>
      <c r="O6894" t="s">
        <v>15242</v>
      </c>
      <c r="R6894" t="s">
        <v>17565</v>
      </c>
      <c r="S6894" t="s">
        <v>17170</v>
      </c>
      <c r="T6894" t="s">
        <v>17499</v>
      </c>
      <c r="U6894" t="s">
        <v>15317</v>
      </c>
    </row>
    <row r="6895" spans="1:21" x14ac:dyDescent="0.25">
      <c r="A6895">
        <v>2013</v>
      </c>
      <c r="B6895">
        <v>8</v>
      </c>
      <c r="C6895" t="s">
        <v>29</v>
      </c>
      <c r="D6895" t="s">
        <v>2386</v>
      </c>
      <c r="E6895" t="s">
        <v>4712</v>
      </c>
      <c r="F6895" t="s">
        <v>8792</v>
      </c>
      <c r="G6895" t="s">
        <v>13239</v>
      </c>
      <c r="H6895" t="s">
        <v>14287</v>
      </c>
      <c r="I6895">
        <v>15780.998600999999</v>
      </c>
      <c r="J6895">
        <v>0</v>
      </c>
      <c r="K6895">
        <v>14965.71917921</v>
      </c>
      <c r="L6895" t="s">
        <v>19101</v>
      </c>
      <c r="M6895" t="s">
        <v>19102</v>
      </c>
      <c r="N6895" t="s">
        <v>17375</v>
      </c>
      <c r="O6895" t="s">
        <v>17170</v>
      </c>
      <c r="R6895" t="s">
        <v>16840</v>
      </c>
      <c r="S6895" t="s">
        <v>15338</v>
      </c>
      <c r="T6895" t="s">
        <v>17568</v>
      </c>
      <c r="U6895" t="s">
        <v>15317</v>
      </c>
    </row>
    <row r="6896" spans="1:21" x14ac:dyDescent="0.25">
      <c r="A6896">
        <v>2013</v>
      </c>
      <c r="B6896">
        <v>8</v>
      </c>
      <c r="C6896" t="s">
        <v>29</v>
      </c>
      <c r="D6896" t="s">
        <v>2387</v>
      </c>
      <c r="E6896" t="s">
        <v>3920</v>
      </c>
      <c r="F6896" t="s">
        <v>7972</v>
      </c>
      <c r="G6896" t="s">
        <v>13240</v>
      </c>
      <c r="H6896" t="s">
        <v>14287</v>
      </c>
      <c r="I6896">
        <v>4570</v>
      </c>
      <c r="J6896">
        <v>0</v>
      </c>
      <c r="K6896">
        <v>4431.1968395800013</v>
      </c>
      <c r="L6896" t="s">
        <v>17332</v>
      </c>
      <c r="M6896" t="s">
        <v>17170</v>
      </c>
      <c r="N6896" t="s">
        <v>18658</v>
      </c>
      <c r="O6896" t="s">
        <v>17167</v>
      </c>
      <c r="P6896" t="s">
        <v>18659</v>
      </c>
      <c r="Q6896" t="s">
        <v>17271</v>
      </c>
      <c r="R6896" t="s">
        <v>16840</v>
      </c>
      <c r="S6896" t="s">
        <v>15338</v>
      </c>
      <c r="T6896" t="s">
        <v>17168</v>
      </c>
      <c r="U6896" t="s">
        <v>15317</v>
      </c>
    </row>
    <row r="6897" spans="1:21" x14ac:dyDescent="0.25">
      <c r="A6897">
        <v>2013</v>
      </c>
      <c r="B6897">
        <v>8</v>
      </c>
      <c r="C6897" t="s">
        <v>29</v>
      </c>
      <c r="D6897" t="s">
        <v>2388</v>
      </c>
      <c r="E6897" t="s">
        <v>4339</v>
      </c>
      <c r="F6897" t="s">
        <v>8793</v>
      </c>
      <c r="G6897" t="s">
        <v>13241</v>
      </c>
      <c r="H6897" t="s">
        <v>14848</v>
      </c>
      <c r="I6897">
        <v>8230</v>
      </c>
      <c r="J6897">
        <v>0</v>
      </c>
      <c r="K6897">
        <v>9210.8385805299986</v>
      </c>
      <c r="L6897" t="s">
        <v>18118</v>
      </c>
      <c r="M6897" t="s">
        <v>18119</v>
      </c>
      <c r="N6897" t="s">
        <v>19103</v>
      </c>
      <c r="O6897" t="s">
        <v>17572</v>
      </c>
      <c r="P6897" t="s">
        <v>18291</v>
      </c>
      <c r="Q6897" t="s">
        <v>17574</v>
      </c>
      <c r="R6897" t="s">
        <v>17562</v>
      </c>
      <c r="S6897" t="s">
        <v>17167</v>
      </c>
      <c r="T6897" t="s">
        <v>17575</v>
      </c>
      <c r="U6897" t="s">
        <v>15317</v>
      </c>
    </row>
    <row r="6898" spans="1:21" x14ac:dyDescent="0.25">
      <c r="A6898">
        <v>2013</v>
      </c>
      <c r="B6898">
        <v>8</v>
      </c>
      <c r="C6898" t="s">
        <v>29</v>
      </c>
      <c r="D6898" t="s">
        <v>2497</v>
      </c>
      <c r="G6898" t="s">
        <v>13428</v>
      </c>
      <c r="H6898" t="s">
        <v>14287</v>
      </c>
      <c r="I6898">
        <v>3755</v>
      </c>
      <c r="J6898">
        <v>0</v>
      </c>
      <c r="K6898">
        <v>3746.2276663600001</v>
      </c>
      <c r="R6898" t="s">
        <v>16840</v>
      </c>
      <c r="S6898" t="s">
        <v>15338</v>
      </c>
      <c r="T6898" t="s">
        <v>15340</v>
      </c>
      <c r="U6898" t="s">
        <v>15317</v>
      </c>
    </row>
    <row r="6899" spans="1:21" x14ac:dyDescent="0.25">
      <c r="A6899">
        <v>2013</v>
      </c>
      <c r="B6899">
        <v>8</v>
      </c>
      <c r="C6899" t="s">
        <v>30</v>
      </c>
      <c r="D6899" t="s">
        <v>223</v>
      </c>
      <c r="E6899" t="s">
        <v>4713</v>
      </c>
      <c r="F6899" t="s">
        <v>8794</v>
      </c>
      <c r="G6899" t="s">
        <v>11100</v>
      </c>
      <c r="H6899" t="s">
        <v>14287</v>
      </c>
      <c r="I6899">
        <v>1773.9158379999999</v>
      </c>
      <c r="J6899">
        <v>0</v>
      </c>
      <c r="K6899">
        <v>1385.6901456600001</v>
      </c>
      <c r="L6899" t="s">
        <v>17037</v>
      </c>
      <c r="M6899" t="s">
        <v>15242</v>
      </c>
      <c r="R6899" t="s">
        <v>16840</v>
      </c>
      <c r="S6899" t="s">
        <v>15338</v>
      </c>
      <c r="T6899" t="s">
        <v>17169</v>
      </c>
      <c r="U6899" t="s">
        <v>15317</v>
      </c>
    </row>
    <row r="6900" spans="1:21" x14ac:dyDescent="0.25">
      <c r="A6900">
        <v>2013</v>
      </c>
      <c r="B6900">
        <v>8</v>
      </c>
      <c r="C6900" t="s">
        <v>30</v>
      </c>
      <c r="D6900" t="s">
        <v>225</v>
      </c>
      <c r="E6900" t="s">
        <v>4714</v>
      </c>
      <c r="F6900" t="s">
        <v>8795</v>
      </c>
      <c r="G6900" t="s">
        <v>11102</v>
      </c>
      <c r="H6900" t="s">
        <v>14287</v>
      </c>
      <c r="I6900">
        <v>61.334099999999999</v>
      </c>
      <c r="J6900">
        <v>0</v>
      </c>
      <c r="K6900">
        <v>61.334099999999999</v>
      </c>
      <c r="L6900" t="s">
        <v>19104</v>
      </c>
      <c r="M6900" t="s">
        <v>15242</v>
      </c>
      <c r="N6900" t="s">
        <v>17556</v>
      </c>
      <c r="O6900" t="s">
        <v>15242</v>
      </c>
      <c r="P6900" t="s">
        <v>15184</v>
      </c>
      <c r="Q6900" t="s">
        <v>15242</v>
      </c>
      <c r="R6900" t="s">
        <v>16840</v>
      </c>
      <c r="S6900" t="s">
        <v>15338</v>
      </c>
      <c r="T6900" t="s">
        <v>17169</v>
      </c>
      <c r="U6900" t="s">
        <v>15317</v>
      </c>
    </row>
    <row r="6901" spans="1:21" x14ac:dyDescent="0.25">
      <c r="A6901">
        <v>2013</v>
      </c>
      <c r="B6901">
        <v>8</v>
      </c>
      <c r="C6901" t="s">
        <v>30</v>
      </c>
      <c r="D6901" t="s">
        <v>226</v>
      </c>
      <c r="E6901" t="s">
        <v>3924</v>
      </c>
      <c r="F6901" t="s">
        <v>7975</v>
      </c>
      <c r="G6901" t="s">
        <v>11103</v>
      </c>
      <c r="H6901" t="s">
        <v>14292</v>
      </c>
      <c r="I6901">
        <v>0</v>
      </c>
      <c r="J6901">
        <v>0</v>
      </c>
      <c r="K6901">
        <v>2.5</v>
      </c>
      <c r="L6901" t="s">
        <v>15345</v>
      </c>
      <c r="M6901" t="s">
        <v>15242</v>
      </c>
      <c r="N6901" t="s">
        <v>15185</v>
      </c>
      <c r="O6901" t="s">
        <v>15242</v>
      </c>
      <c r="P6901" t="s">
        <v>16849</v>
      </c>
      <c r="Q6901" t="s">
        <v>15242</v>
      </c>
      <c r="T6901" t="s">
        <v>15309</v>
      </c>
      <c r="U6901" t="s">
        <v>15317</v>
      </c>
    </row>
    <row r="6902" spans="1:21" x14ac:dyDescent="0.25">
      <c r="A6902">
        <v>2013</v>
      </c>
      <c r="B6902">
        <v>8</v>
      </c>
      <c r="C6902" t="s">
        <v>30</v>
      </c>
      <c r="D6902" t="s">
        <v>227</v>
      </c>
      <c r="E6902" t="s">
        <v>3567</v>
      </c>
      <c r="F6902" t="s">
        <v>8796</v>
      </c>
      <c r="G6902" t="s">
        <v>11104</v>
      </c>
      <c r="H6902" t="s">
        <v>14287</v>
      </c>
      <c r="I6902">
        <v>0</v>
      </c>
      <c r="J6902">
        <v>0</v>
      </c>
      <c r="K6902">
        <v>20.749749999999999</v>
      </c>
      <c r="N6902" t="s">
        <v>19105</v>
      </c>
      <c r="O6902" t="s">
        <v>19106</v>
      </c>
      <c r="R6902" t="s">
        <v>16840</v>
      </c>
      <c r="S6902" t="s">
        <v>15338</v>
      </c>
      <c r="T6902" t="s">
        <v>19107</v>
      </c>
      <c r="U6902" t="s">
        <v>15317</v>
      </c>
    </row>
    <row r="6903" spans="1:21" x14ac:dyDescent="0.25">
      <c r="A6903">
        <v>2013</v>
      </c>
      <c r="B6903">
        <v>8</v>
      </c>
      <c r="C6903" t="s">
        <v>30</v>
      </c>
      <c r="D6903" t="s">
        <v>228</v>
      </c>
      <c r="E6903" t="s">
        <v>3568</v>
      </c>
      <c r="F6903" t="s">
        <v>8797</v>
      </c>
      <c r="G6903" t="s">
        <v>11105</v>
      </c>
      <c r="H6903" t="s">
        <v>14287</v>
      </c>
      <c r="I6903">
        <v>3</v>
      </c>
      <c r="J6903">
        <v>0</v>
      </c>
      <c r="K6903">
        <v>2.406174749999999</v>
      </c>
      <c r="N6903" t="s">
        <v>15229</v>
      </c>
      <c r="O6903" t="s">
        <v>15242</v>
      </c>
      <c r="R6903" t="s">
        <v>16840</v>
      </c>
      <c r="S6903" t="s">
        <v>15338</v>
      </c>
      <c r="T6903" t="s">
        <v>17169</v>
      </c>
      <c r="U6903" t="s">
        <v>15317</v>
      </c>
    </row>
    <row r="6904" spans="1:21" x14ac:dyDescent="0.25">
      <c r="A6904">
        <v>2013</v>
      </c>
      <c r="B6904">
        <v>8</v>
      </c>
      <c r="C6904" t="s">
        <v>30</v>
      </c>
      <c r="D6904" t="s">
        <v>230</v>
      </c>
      <c r="E6904" t="s">
        <v>4341</v>
      </c>
      <c r="F6904" t="s">
        <v>8388</v>
      </c>
      <c r="G6904" t="s">
        <v>11107</v>
      </c>
      <c r="H6904" t="s">
        <v>14283</v>
      </c>
      <c r="I6904">
        <v>65.600149999999999</v>
      </c>
      <c r="J6904">
        <v>0</v>
      </c>
      <c r="K6904">
        <v>69.238524999999996</v>
      </c>
      <c r="L6904" t="s">
        <v>18911</v>
      </c>
      <c r="M6904" t="s">
        <v>15242</v>
      </c>
      <c r="R6904" t="s">
        <v>17558</v>
      </c>
      <c r="S6904" t="s">
        <v>15242</v>
      </c>
      <c r="T6904" t="s">
        <v>15309</v>
      </c>
      <c r="U6904" t="s">
        <v>15317</v>
      </c>
    </row>
    <row r="6905" spans="1:21" x14ac:dyDescent="0.25">
      <c r="A6905">
        <v>2013</v>
      </c>
      <c r="B6905">
        <v>8</v>
      </c>
      <c r="C6905" t="s">
        <v>30</v>
      </c>
      <c r="D6905" t="s">
        <v>231</v>
      </c>
      <c r="E6905" t="s">
        <v>4715</v>
      </c>
      <c r="F6905" t="s">
        <v>8798</v>
      </c>
      <c r="G6905" t="s">
        <v>13064</v>
      </c>
      <c r="H6905" t="s">
        <v>14287</v>
      </c>
      <c r="I6905">
        <v>1600</v>
      </c>
      <c r="J6905">
        <v>0</v>
      </c>
      <c r="K6905">
        <v>1531.1606656199999</v>
      </c>
      <c r="L6905" t="s">
        <v>17358</v>
      </c>
      <c r="M6905" t="s">
        <v>18281</v>
      </c>
      <c r="N6905" t="s">
        <v>18280</v>
      </c>
      <c r="O6905" t="s">
        <v>18281</v>
      </c>
      <c r="P6905" t="s">
        <v>15293</v>
      </c>
      <c r="Q6905" t="s">
        <v>15242</v>
      </c>
      <c r="R6905" t="s">
        <v>16840</v>
      </c>
      <c r="S6905" t="s">
        <v>15338</v>
      </c>
      <c r="T6905" t="s">
        <v>18412</v>
      </c>
      <c r="U6905" t="s">
        <v>15317</v>
      </c>
    </row>
    <row r="6906" spans="1:21" x14ac:dyDescent="0.25">
      <c r="A6906">
        <v>2013</v>
      </c>
      <c r="B6906">
        <v>8</v>
      </c>
      <c r="C6906" t="s">
        <v>30</v>
      </c>
      <c r="D6906" t="s">
        <v>2389</v>
      </c>
      <c r="E6906" t="s">
        <v>3926</v>
      </c>
      <c r="F6906" t="s">
        <v>8799</v>
      </c>
      <c r="G6906" t="s">
        <v>13242</v>
      </c>
      <c r="H6906" t="s">
        <v>14287</v>
      </c>
      <c r="I6906">
        <v>250</v>
      </c>
      <c r="J6906">
        <v>0</v>
      </c>
      <c r="K6906">
        <v>263.47656904000002</v>
      </c>
      <c r="L6906" t="s">
        <v>18663</v>
      </c>
      <c r="M6906" t="s">
        <v>17170</v>
      </c>
      <c r="N6906" t="s">
        <v>19108</v>
      </c>
      <c r="O6906" t="s">
        <v>15242</v>
      </c>
      <c r="R6906" t="s">
        <v>16840</v>
      </c>
      <c r="S6906" t="s">
        <v>15338</v>
      </c>
      <c r="T6906" t="s">
        <v>17169</v>
      </c>
      <c r="U6906" t="s">
        <v>15317</v>
      </c>
    </row>
    <row r="6907" spans="1:21" x14ac:dyDescent="0.25">
      <c r="A6907">
        <v>2013</v>
      </c>
      <c r="B6907">
        <v>8</v>
      </c>
      <c r="C6907" t="s">
        <v>30</v>
      </c>
      <c r="D6907" t="s">
        <v>2390</v>
      </c>
      <c r="E6907" t="s">
        <v>4716</v>
      </c>
      <c r="F6907" t="s">
        <v>8800</v>
      </c>
      <c r="G6907" t="s">
        <v>13236</v>
      </c>
      <c r="H6907" t="s">
        <v>14287</v>
      </c>
      <c r="I6907">
        <v>20.7</v>
      </c>
      <c r="J6907">
        <v>0</v>
      </c>
      <c r="K6907">
        <v>13.35</v>
      </c>
      <c r="R6907" t="s">
        <v>16840</v>
      </c>
      <c r="S6907" t="s">
        <v>15338</v>
      </c>
      <c r="T6907" t="s">
        <v>15340</v>
      </c>
      <c r="U6907" t="s">
        <v>15317</v>
      </c>
    </row>
    <row r="6908" spans="1:21" x14ac:dyDescent="0.25">
      <c r="A6908">
        <v>2013</v>
      </c>
      <c r="B6908">
        <v>8</v>
      </c>
      <c r="C6908" t="s">
        <v>30</v>
      </c>
      <c r="D6908" t="s">
        <v>2391</v>
      </c>
      <c r="E6908" t="s">
        <v>4717</v>
      </c>
      <c r="F6908" t="s">
        <v>8801</v>
      </c>
      <c r="G6908" t="s">
        <v>13429</v>
      </c>
      <c r="H6908" t="s">
        <v>14287</v>
      </c>
      <c r="I6908">
        <v>0</v>
      </c>
      <c r="J6908">
        <v>0</v>
      </c>
      <c r="K6908">
        <v>305.21178873999997</v>
      </c>
      <c r="L6908" t="s">
        <v>19109</v>
      </c>
      <c r="M6908" t="s">
        <v>17507</v>
      </c>
      <c r="N6908" t="s">
        <v>17017</v>
      </c>
      <c r="O6908" t="s">
        <v>15242</v>
      </c>
      <c r="R6908" t="s">
        <v>16840</v>
      </c>
      <c r="S6908" t="s">
        <v>15338</v>
      </c>
      <c r="T6908" t="s">
        <v>17499</v>
      </c>
      <c r="U6908" t="s">
        <v>15317</v>
      </c>
    </row>
    <row r="6909" spans="1:21" x14ac:dyDescent="0.25">
      <c r="A6909">
        <v>2013</v>
      </c>
      <c r="B6909">
        <v>8</v>
      </c>
      <c r="C6909" t="s">
        <v>30</v>
      </c>
      <c r="D6909" t="s">
        <v>2498</v>
      </c>
      <c r="G6909" t="s">
        <v>13430</v>
      </c>
      <c r="H6909" t="s">
        <v>14287</v>
      </c>
      <c r="I6909">
        <v>0</v>
      </c>
      <c r="J6909">
        <v>0</v>
      </c>
      <c r="K6909">
        <v>396.27101446</v>
      </c>
      <c r="P6909" t="s">
        <v>18913</v>
      </c>
      <c r="Q6909" t="s">
        <v>17577</v>
      </c>
      <c r="R6909" t="s">
        <v>16840</v>
      </c>
      <c r="S6909" t="s">
        <v>15338</v>
      </c>
      <c r="T6909" t="s">
        <v>18914</v>
      </c>
      <c r="U6909" t="s">
        <v>15317</v>
      </c>
    </row>
    <row r="6910" spans="1:21" x14ac:dyDescent="0.25">
      <c r="A6910">
        <v>2013</v>
      </c>
      <c r="B6910">
        <v>9</v>
      </c>
      <c r="C6910" t="s">
        <v>25</v>
      </c>
      <c r="D6910" t="s">
        <v>2604</v>
      </c>
      <c r="E6910" t="s">
        <v>4718</v>
      </c>
      <c r="F6910" t="s">
        <v>8802</v>
      </c>
      <c r="G6910" t="s">
        <v>13608</v>
      </c>
      <c r="H6910" t="s">
        <v>14293</v>
      </c>
      <c r="I6910">
        <v>0</v>
      </c>
      <c r="J6910">
        <v>0</v>
      </c>
      <c r="K6910">
        <v>102.32428645</v>
      </c>
      <c r="N6910" t="s">
        <v>17173</v>
      </c>
      <c r="O6910" t="s">
        <v>15252</v>
      </c>
      <c r="P6910" t="s">
        <v>17173</v>
      </c>
      <c r="Q6910" t="s">
        <v>15252</v>
      </c>
      <c r="T6910" t="s">
        <v>15310</v>
      </c>
      <c r="U6910" t="s">
        <v>15317</v>
      </c>
    </row>
    <row r="6911" spans="1:21" x14ac:dyDescent="0.25">
      <c r="A6911">
        <v>2013</v>
      </c>
      <c r="B6911">
        <v>9</v>
      </c>
      <c r="C6911" t="s">
        <v>25</v>
      </c>
      <c r="D6911" t="s">
        <v>235</v>
      </c>
      <c r="E6911" t="s">
        <v>3928</v>
      </c>
      <c r="F6911" t="s">
        <v>8391</v>
      </c>
      <c r="G6911" t="s">
        <v>11112</v>
      </c>
      <c r="H6911" t="s">
        <v>14293</v>
      </c>
      <c r="I6911">
        <v>65.474057000000002</v>
      </c>
      <c r="J6911">
        <v>0</v>
      </c>
      <c r="K6911">
        <v>57.647567840000001</v>
      </c>
      <c r="L6911" t="s">
        <v>17018</v>
      </c>
      <c r="M6911" t="s">
        <v>15243</v>
      </c>
      <c r="P6911" t="s">
        <v>17175</v>
      </c>
      <c r="Q6911" t="s">
        <v>15252</v>
      </c>
      <c r="T6911" t="s">
        <v>17174</v>
      </c>
      <c r="U6911" t="s">
        <v>15317</v>
      </c>
    </row>
    <row r="6912" spans="1:21" x14ac:dyDescent="0.25">
      <c r="A6912">
        <v>2013</v>
      </c>
      <c r="B6912">
        <v>9</v>
      </c>
      <c r="C6912" t="s">
        <v>25</v>
      </c>
      <c r="D6912" t="s">
        <v>238</v>
      </c>
      <c r="E6912" t="s">
        <v>4343</v>
      </c>
      <c r="F6912" t="s">
        <v>8803</v>
      </c>
      <c r="G6912" t="s">
        <v>11115</v>
      </c>
      <c r="H6912" t="s">
        <v>14296</v>
      </c>
      <c r="I6912">
        <v>64.220187999999993</v>
      </c>
      <c r="J6912">
        <v>0</v>
      </c>
      <c r="K6912">
        <v>65.885293000000004</v>
      </c>
      <c r="N6912" t="s">
        <v>18665</v>
      </c>
      <c r="O6912" t="s">
        <v>15246</v>
      </c>
      <c r="T6912" t="s">
        <v>15304</v>
      </c>
      <c r="U6912" t="s">
        <v>15317</v>
      </c>
    </row>
    <row r="6913" spans="1:21" x14ac:dyDescent="0.25">
      <c r="A6913">
        <v>2013</v>
      </c>
      <c r="B6913">
        <v>9</v>
      </c>
      <c r="C6913" t="s">
        <v>25</v>
      </c>
      <c r="D6913" t="s">
        <v>239</v>
      </c>
      <c r="E6913" t="s">
        <v>4344</v>
      </c>
      <c r="F6913" t="s">
        <v>8804</v>
      </c>
      <c r="G6913" t="s">
        <v>11116</v>
      </c>
      <c r="H6913" t="s">
        <v>14296</v>
      </c>
      <c r="I6913">
        <v>24.300001000000002</v>
      </c>
      <c r="J6913">
        <v>0</v>
      </c>
      <c r="K6913">
        <v>37.85961777</v>
      </c>
      <c r="L6913" t="s">
        <v>17334</v>
      </c>
      <c r="M6913" t="s">
        <v>15243</v>
      </c>
      <c r="T6913" t="s">
        <v>15311</v>
      </c>
      <c r="U6913" t="s">
        <v>15317</v>
      </c>
    </row>
    <row r="6914" spans="1:21" x14ac:dyDescent="0.25">
      <c r="A6914">
        <v>2013</v>
      </c>
      <c r="B6914">
        <v>9</v>
      </c>
      <c r="C6914" t="s">
        <v>25</v>
      </c>
      <c r="D6914" t="s">
        <v>241</v>
      </c>
      <c r="E6914" t="s">
        <v>4345</v>
      </c>
      <c r="F6914" t="s">
        <v>8805</v>
      </c>
      <c r="G6914" t="s">
        <v>11118</v>
      </c>
      <c r="H6914" t="s">
        <v>14297</v>
      </c>
      <c r="I6914">
        <v>2098.8229379999998</v>
      </c>
      <c r="J6914">
        <v>0</v>
      </c>
      <c r="K6914">
        <v>2011.270151480001</v>
      </c>
      <c r="U6914" t="s">
        <v>15316</v>
      </c>
    </row>
    <row r="6915" spans="1:21" x14ac:dyDescent="0.25">
      <c r="A6915">
        <v>2013</v>
      </c>
      <c r="B6915">
        <v>9</v>
      </c>
      <c r="C6915" t="s">
        <v>25</v>
      </c>
      <c r="D6915" t="s">
        <v>242</v>
      </c>
      <c r="E6915" t="s">
        <v>4719</v>
      </c>
      <c r="F6915" t="s">
        <v>8395</v>
      </c>
      <c r="G6915" t="s">
        <v>11119</v>
      </c>
      <c r="H6915" t="s">
        <v>14298</v>
      </c>
      <c r="I6915">
        <v>51.222884000000001</v>
      </c>
      <c r="J6915">
        <v>0</v>
      </c>
      <c r="K6915">
        <v>46.862601180000013</v>
      </c>
      <c r="L6915" t="s">
        <v>18915</v>
      </c>
      <c r="M6915" t="s">
        <v>15243</v>
      </c>
      <c r="N6915" t="s">
        <v>16958</v>
      </c>
      <c r="O6915" t="s">
        <v>15243</v>
      </c>
      <c r="P6915" t="s">
        <v>17178</v>
      </c>
      <c r="Q6915" t="s">
        <v>15243</v>
      </c>
      <c r="T6915" t="s">
        <v>15311</v>
      </c>
      <c r="U6915" t="s">
        <v>15317</v>
      </c>
    </row>
    <row r="6916" spans="1:21" x14ac:dyDescent="0.25">
      <c r="A6916">
        <v>2013</v>
      </c>
      <c r="B6916">
        <v>9</v>
      </c>
      <c r="C6916" t="s">
        <v>25</v>
      </c>
      <c r="D6916" t="s">
        <v>243</v>
      </c>
      <c r="E6916" t="s">
        <v>4347</v>
      </c>
      <c r="F6916" t="s">
        <v>8806</v>
      </c>
      <c r="G6916" t="s">
        <v>11120</v>
      </c>
      <c r="H6916" t="s">
        <v>14299</v>
      </c>
      <c r="I6916">
        <v>1250.6560219999999</v>
      </c>
      <c r="J6916">
        <v>0</v>
      </c>
      <c r="K6916">
        <v>2375.3722815200008</v>
      </c>
      <c r="U6916" t="s">
        <v>15316</v>
      </c>
    </row>
    <row r="6917" spans="1:21" x14ac:dyDescent="0.25">
      <c r="A6917">
        <v>2013</v>
      </c>
      <c r="B6917">
        <v>9</v>
      </c>
      <c r="C6917" t="s">
        <v>25</v>
      </c>
      <c r="D6917" t="s">
        <v>244</v>
      </c>
      <c r="E6917" t="s">
        <v>4348</v>
      </c>
      <c r="F6917" t="s">
        <v>8807</v>
      </c>
      <c r="G6917" t="s">
        <v>11121</v>
      </c>
      <c r="H6917" t="s">
        <v>14299</v>
      </c>
      <c r="I6917">
        <v>629.28015500000004</v>
      </c>
      <c r="J6917">
        <v>0</v>
      </c>
      <c r="K6917">
        <v>1134.65172166</v>
      </c>
      <c r="U6917" t="s">
        <v>15316</v>
      </c>
    </row>
    <row r="6918" spans="1:21" x14ac:dyDescent="0.25">
      <c r="A6918">
        <v>2013</v>
      </c>
      <c r="B6918">
        <v>9</v>
      </c>
      <c r="C6918" t="s">
        <v>25</v>
      </c>
      <c r="D6918" t="s">
        <v>245</v>
      </c>
      <c r="E6918" t="s">
        <v>3935</v>
      </c>
      <c r="F6918" t="s">
        <v>8398</v>
      </c>
      <c r="G6918" t="s">
        <v>11122</v>
      </c>
      <c r="H6918" t="s">
        <v>14300</v>
      </c>
      <c r="I6918">
        <v>121.481483</v>
      </c>
      <c r="J6918">
        <v>0</v>
      </c>
      <c r="K6918">
        <v>153.25264737000001</v>
      </c>
      <c r="L6918" t="s">
        <v>18415</v>
      </c>
      <c r="M6918" t="s">
        <v>18416</v>
      </c>
      <c r="P6918" t="s">
        <v>15346</v>
      </c>
      <c r="Q6918" t="s">
        <v>15243</v>
      </c>
      <c r="T6918" t="s">
        <v>18130</v>
      </c>
      <c r="U6918" t="s">
        <v>15317</v>
      </c>
    </row>
    <row r="6919" spans="1:21" x14ac:dyDescent="0.25">
      <c r="A6919">
        <v>2013</v>
      </c>
      <c r="B6919">
        <v>9</v>
      </c>
      <c r="C6919" t="s">
        <v>25</v>
      </c>
      <c r="D6919" t="s">
        <v>252</v>
      </c>
      <c r="E6919" t="s">
        <v>4349</v>
      </c>
      <c r="F6919" t="s">
        <v>8399</v>
      </c>
      <c r="G6919" t="s">
        <v>11129</v>
      </c>
      <c r="H6919" t="s">
        <v>14298</v>
      </c>
      <c r="I6919">
        <v>2026.98117</v>
      </c>
      <c r="J6919">
        <v>0</v>
      </c>
      <c r="K6919">
        <v>139.86045994</v>
      </c>
      <c r="L6919" t="s">
        <v>17360</v>
      </c>
      <c r="M6919" t="s">
        <v>15243</v>
      </c>
      <c r="P6919" t="s">
        <v>16958</v>
      </c>
      <c r="Q6919" t="s">
        <v>15243</v>
      </c>
      <c r="T6919" t="s">
        <v>15311</v>
      </c>
      <c r="U6919" t="s">
        <v>15317</v>
      </c>
    </row>
    <row r="6920" spans="1:21" x14ac:dyDescent="0.25">
      <c r="A6920">
        <v>2013</v>
      </c>
      <c r="B6920">
        <v>9</v>
      </c>
      <c r="C6920" t="s">
        <v>25</v>
      </c>
      <c r="D6920" t="s">
        <v>1689</v>
      </c>
      <c r="E6920" t="s">
        <v>4720</v>
      </c>
      <c r="F6920" t="s">
        <v>8808</v>
      </c>
      <c r="G6920" t="s">
        <v>11169</v>
      </c>
      <c r="H6920" t="s">
        <v>14296</v>
      </c>
      <c r="I6920">
        <v>72.016380999999996</v>
      </c>
      <c r="J6920">
        <v>0</v>
      </c>
      <c r="K6920">
        <v>0</v>
      </c>
      <c r="L6920" t="s">
        <v>17335</v>
      </c>
      <c r="M6920" t="s">
        <v>15243</v>
      </c>
      <c r="T6920" t="s">
        <v>15311</v>
      </c>
      <c r="U6920" t="s">
        <v>15317</v>
      </c>
    </row>
    <row r="6921" spans="1:21" x14ac:dyDescent="0.25">
      <c r="A6921">
        <v>2013</v>
      </c>
      <c r="B6921">
        <v>9</v>
      </c>
      <c r="C6921" t="s">
        <v>25</v>
      </c>
      <c r="D6921" t="s">
        <v>2256</v>
      </c>
      <c r="E6921" t="s">
        <v>4351</v>
      </c>
      <c r="F6921" t="s">
        <v>8402</v>
      </c>
      <c r="G6921" t="s">
        <v>13431</v>
      </c>
      <c r="H6921" t="s">
        <v>14300</v>
      </c>
      <c r="I6921">
        <v>86.601389999999995</v>
      </c>
      <c r="J6921">
        <v>0</v>
      </c>
      <c r="K6921">
        <v>59.758461559999979</v>
      </c>
      <c r="N6921" t="s">
        <v>17361</v>
      </c>
      <c r="O6921" t="s">
        <v>17362</v>
      </c>
      <c r="T6921" t="s">
        <v>17363</v>
      </c>
      <c r="U6921" t="s">
        <v>15317</v>
      </c>
    </row>
    <row r="6922" spans="1:21" x14ac:dyDescent="0.25">
      <c r="A6922">
        <v>2013</v>
      </c>
      <c r="B6922">
        <v>9</v>
      </c>
      <c r="C6922" t="s">
        <v>28</v>
      </c>
      <c r="D6922" t="s">
        <v>266</v>
      </c>
      <c r="E6922" t="s">
        <v>4352</v>
      </c>
      <c r="F6922" t="s">
        <v>7987</v>
      </c>
      <c r="G6922" t="s">
        <v>11143</v>
      </c>
      <c r="H6922" t="s">
        <v>14302</v>
      </c>
      <c r="I6922">
        <v>554.88097000000005</v>
      </c>
      <c r="J6922">
        <v>0</v>
      </c>
      <c r="K6922">
        <v>445.26221401000049</v>
      </c>
      <c r="L6922" t="s">
        <v>17364</v>
      </c>
      <c r="M6922" t="s">
        <v>17172</v>
      </c>
      <c r="N6922" t="s">
        <v>15265</v>
      </c>
      <c r="O6922" t="s">
        <v>15252</v>
      </c>
      <c r="P6922" t="s">
        <v>15433</v>
      </c>
      <c r="Q6922" t="s">
        <v>16846</v>
      </c>
      <c r="R6922" t="s">
        <v>17180</v>
      </c>
      <c r="S6922" t="s">
        <v>17589</v>
      </c>
      <c r="T6922" t="s">
        <v>18916</v>
      </c>
      <c r="U6922" t="s">
        <v>15317</v>
      </c>
    </row>
    <row r="6923" spans="1:21" x14ac:dyDescent="0.25">
      <c r="A6923">
        <v>2013</v>
      </c>
      <c r="B6923">
        <v>9</v>
      </c>
      <c r="C6923" t="s">
        <v>28</v>
      </c>
      <c r="D6923" t="s">
        <v>267</v>
      </c>
      <c r="E6923" t="s">
        <v>4721</v>
      </c>
      <c r="F6923" t="s">
        <v>8809</v>
      </c>
      <c r="G6923" t="s">
        <v>11144</v>
      </c>
      <c r="H6923" t="s">
        <v>14540</v>
      </c>
      <c r="I6923">
        <v>1998.9140440000001</v>
      </c>
      <c r="J6923">
        <v>0</v>
      </c>
      <c r="K6923">
        <v>1357.676421189999</v>
      </c>
      <c r="U6923" t="s">
        <v>15316</v>
      </c>
    </row>
    <row r="6924" spans="1:21" x14ac:dyDescent="0.25">
      <c r="A6924">
        <v>2013</v>
      </c>
      <c r="B6924">
        <v>9</v>
      </c>
      <c r="C6924" t="s">
        <v>28</v>
      </c>
      <c r="D6924" t="s">
        <v>268</v>
      </c>
      <c r="E6924" t="s">
        <v>3940</v>
      </c>
      <c r="F6924" t="s">
        <v>7989</v>
      </c>
      <c r="G6924" t="s">
        <v>11145</v>
      </c>
      <c r="H6924" t="s">
        <v>14293</v>
      </c>
      <c r="I6924">
        <v>1382.944</v>
      </c>
      <c r="J6924">
        <v>0</v>
      </c>
      <c r="K6924">
        <v>2295.9456173200001</v>
      </c>
      <c r="L6924" t="s">
        <v>17338</v>
      </c>
      <c r="M6924" t="s">
        <v>15243</v>
      </c>
      <c r="N6924" t="s">
        <v>16962</v>
      </c>
      <c r="O6924" t="s">
        <v>15243</v>
      </c>
      <c r="P6924" t="s">
        <v>16957</v>
      </c>
      <c r="Q6924" t="s">
        <v>15243</v>
      </c>
      <c r="T6924" t="s">
        <v>15311</v>
      </c>
      <c r="U6924" t="s">
        <v>15317</v>
      </c>
    </row>
    <row r="6925" spans="1:21" x14ac:dyDescent="0.25">
      <c r="A6925">
        <v>2013</v>
      </c>
      <c r="B6925">
        <v>9</v>
      </c>
      <c r="C6925" t="s">
        <v>28</v>
      </c>
      <c r="D6925" t="s">
        <v>269</v>
      </c>
      <c r="E6925" t="s">
        <v>4722</v>
      </c>
      <c r="F6925" t="s">
        <v>8404</v>
      </c>
      <c r="G6925" t="s">
        <v>11146</v>
      </c>
      <c r="H6925" t="s">
        <v>14302</v>
      </c>
      <c r="I6925">
        <v>600.58494800000005</v>
      </c>
      <c r="J6925">
        <v>0</v>
      </c>
      <c r="K6925">
        <v>343.33572182000012</v>
      </c>
      <c r="R6925" t="s">
        <v>17180</v>
      </c>
      <c r="S6925" t="s">
        <v>17589</v>
      </c>
      <c r="T6925" t="s">
        <v>16961</v>
      </c>
      <c r="U6925" t="s">
        <v>15317</v>
      </c>
    </row>
    <row r="6926" spans="1:21" x14ac:dyDescent="0.25">
      <c r="A6926">
        <v>2013</v>
      </c>
      <c r="B6926">
        <v>9</v>
      </c>
      <c r="C6926" t="s">
        <v>28</v>
      </c>
      <c r="D6926" t="s">
        <v>270</v>
      </c>
      <c r="E6926" t="s">
        <v>4355</v>
      </c>
      <c r="F6926" t="s">
        <v>8405</v>
      </c>
      <c r="G6926" t="s">
        <v>11147</v>
      </c>
      <c r="H6926" t="s">
        <v>14302</v>
      </c>
      <c r="I6926">
        <v>8.5253080000000008</v>
      </c>
      <c r="J6926">
        <v>0</v>
      </c>
      <c r="K6926">
        <v>1298.11462478</v>
      </c>
      <c r="N6926" t="s">
        <v>18672</v>
      </c>
      <c r="O6926" t="s">
        <v>15239</v>
      </c>
      <c r="R6926" t="s">
        <v>17180</v>
      </c>
      <c r="S6926" t="s">
        <v>17589</v>
      </c>
      <c r="T6926" t="s">
        <v>18313</v>
      </c>
      <c r="U6926" t="s">
        <v>15317</v>
      </c>
    </row>
    <row r="6927" spans="1:21" x14ac:dyDescent="0.25">
      <c r="A6927">
        <v>2013</v>
      </c>
      <c r="B6927">
        <v>9</v>
      </c>
      <c r="C6927" t="s">
        <v>28</v>
      </c>
      <c r="D6927" t="s">
        <v>271</v>
      </c>
      <c r="E6927" t="s">
        <v>4723</v>
      </c>
      <c r="F6927" t="s">
        <v>8810</v>
      </c>
      <c r="G6927" t="s">
        <v>11148</v>
      </c>
      <c r="H6927" t="s">
        <v>14302</v>
      </c>
      <c r="I6927">
        <v>139.22333499999999</v>
      </c>
      <c r="J6927">
        <v>0</v>
      </c>
      <c r="K6927">
        <v>28.17048672000001</v>
      </c>
      <c r="R6927" t="s">
        <v>17180</v>
      </c>
      <c r="S6927" t="s">
        <v>17589</v>
      </c>
      <c r="T6927" t="s">
        <v>16961</v>
      </c>
      <c r="U6927" t="s">
        <v>15317</v>
      </c>
    </row>
    <row r="6928" spans="1:21" x14ac:dyDescent="0.25">
      <c r="A6928">
        <v>2013</v>
      </c>
      <c r="B6928">
        <v>9</v>
      </c>
      <c r="C6928" t="s">
        <v>28</v>
      </c>
      <c r="D6928" t="s">
        <v>1692</v>
      </c>
      <c r="E6928" t="s">
        <v>4357</v>
      </c>
      <c r="F6928" t="s">
        <v>8407</v>
      </c>
      <c r="G6928" t="s">
        <v>12449</v>
      </c>
      <c r="H6928" t="s">
        <v>14302</v>
      </c>
      <c r="I6928">
        <v>2322.1143080000002</v>
      </c>
      <c r="J6928">
        <v>0</v>
      </c>
      <c r="K6928">
        <v>1133.5019787299991</v>
      </c>
      <c r="L6928" t="s">
        <v>15214</v>
      </c>
      <c r="M6928" t="s">
        <v>15241</v>
      </c>
      <c r="N6928" t="s">
        <v>15214</v>
      </c>
      <c r="O6928" t="s">
        <v>15241</v>
      </c>
      <c r="R6928" t="s">
        <v>17180</v>
      </c>
      <c r="S6928" t="s">
        <v>17589</v>
      </c>
      <c r="T6928" t="s">
        <v>18673</v>
      </c>
      <c r="U6928" t="s">
        <v>15317</v>
      </c>
    </row>
    <row r="6929" spans="1:21" x14ac:dyDescent="0.25">
      <c r="A6929">
        <v>2013</v>
      </c>
      <c r="B6929">
        <v>9</v>
      </c>
      <c r="C6929" t="s">
        <v>28</v>
      </c>
      <c r="D6929" t="s">
        <v>1693</v>
      </c>
      <c r="E6929" t="s">
        <v>4724</v>
      </c>
      <c r="F6929" t="s">
        <v>8811</v>
      </c>
      <c r="G6929" t="s">
        <v>12450</v>
      </c>
      <c r="H6929" t="s">
        <v>14293</v>
      </c>
      <c r="I6929">
        <v>1523.798675</v>
      </c>
      <c r="J6929">
        <v>0</v>
      </c>
      <c r="K6929">
        <v>1780.93494762</v>
      </c>
      <c r="L6929" t="s">
        <v>18917</v>
      </c>
      <c r="M6929" t="s">
        <v>15243</v>
      </c>
      <c r="T6929" t="s">
        <v>15311</v>
      </c>
      <c r="U6929" t="s">
        <v>15317</v>
      </c>
    </row>
    <row r="6930" spans="1:21" x14ac:dyDescent="0.25">
      <c r="A6930">
        <v>2013</v>
      </c>
      <c r="B6930">
        <v>9</v>
      </c>
      <c r="C6930" t="s">
        <v>28</v>
      </c>
      <c r="D6930" t="s">
        <v>1694</v>
      </c>
      <c r="E6930" t="s">
        <v>4358</v>
      </c>
      <c r="F6930" t="s">
        <v>8812</v>
      </c>
      <c r="G6930" t="s">
        <v>12451</v>
      </c>
      <c r="H6930" t="s">
        <v>14293</v>
      </c>
      <c r="I6930">
        <v>1448.073034</v>
      </c>
      <c r="J6930">
        <v>0</v>
      </c>
      <c r="K6930">
        <v>548.52517433999969</v>
      </c>
      <c r="L6930" t="s">
        <v>16956</v>
      </c>
      <c r="M6930" t="s">
        <v>15243</v>
      </c>
      <c r="N6930" t="s">
        <v>16956</v>
      </c>
      <c r="O6930" t="s">
        <v>15243</v>
      </c>
      <c r="P6930" t="s">
        <v>16956</v>
      </c>
      <c r="Q6930" t="s">
        <v>15243</v>
      </c>
      <c r="T6930" t="s">
        <v>15311</v>
      </c>
      <c r="U6930" t="s">
        <v>15317</v>
      </c>
    </row>
    <row r="6931" spans="1:21" x14ac:dyDescent="0.25">
      <c r="A6931">
        <v>2013</v>
      </c>
      <c r="B6931">
        <v>9</v>
      </c>
      <c r="C6931" t="s">
        <v>28</v>
      </c>
      <c r="D6931" t="s">
        <v>1695</v>
      </c>
      <c r="E6931" t="s">
        <v>4359</v>
      </c>
      <c r="F6931" t="s">
        <v>8410</v>
      </c>
      <c r="G6931" t="s">
        <v>12452</v>
      </c>
      <c r="H6931" t="s">
        <v>14293</v>
      </c>
      <c r="I6931">
        <v>238.79933700000001</v>
      </c>
      <c r="J6931">
        <v>0</v>
      </c>
      <c r="K6931">
        <v>195.24959655000009</v>
      </c>
      <c r="L6931" t="s">
        <v>16962</v>
      </c>
      <c r="M6931" t="s">
        <v>15243</v>
      </c>
      <c r="P6931" t="s">
        <v>16956</v>
      </c>
      <c r="Q6931" t="s">
        <v>15243</v>
      </c>
      <c r="T6931" t="s">
        <v>15311</v>
      </c>
      <c r="U6931" t="s">
        <v>15317</v>
      </c>
    </row>
    <row r="6932" spans="1:21" x14ac:dyDescent="0.25">
      <c r="A6932">
        <v>2013</v>
      </c>
      <c r="B6932">
        <v>9</v>
      </c>
      <c r="C6932" t="s">
        <v>20</v>
      </c>
      <c r="D6932" t="s">
        <v>275</v>
      </c>
      <c r="E6932" t="s">
        <v>4360</v>
      </c>
      <c r="F6932" t="s">
        <v>8813</v>
      </c>
      <c r="G6932" t="s">
        <v>11152</v>
      </c>
      <c r="H6932" t="s">
        <v>14293</v>
      </c>
      <c r="I6932">
        <v>22670.064381</v>
      </c>
      <c r="J6932">
        <v>0</v>
      </c>
      <c r="K6932">
        <v>17272.38362614001</v>
      </c>
      <c r="L6932" t="s">
        <v>18917</v>
      </c>
      <c r="M6932" t="s">
        <v>15243</v>
      </c>
      <c r="N6932" t="s">
        <v>18917</v>
      </c>
      <c r="O6932" t="s">
        <v>15243</v>
      </c>
      <c r="P6932" t="s">
        <v>16962</v>
      </c>
      <c r="Q6932" t="s">
        <v>15243</v>
      </c>
      <c r="T6932" t="s">
        <v>15311</v>
      </c>
      <c r="U6932" t="s">
        <v>15317</v>
      </c>
    </row>
    <row r="6933" spans="1:21" x14ac:dyDescent="0.25">
      <c r="A6933">
        <v>2013</v>
      </c>
      <c r="B6933">
        <v>9</v>
      </c>
      <c r="C6933" t="s">
        <v>20</v>
      </c>
      <c r="D6933" t="s">
        <v>276</v>
      </c>
      <c r="E6933" t="s">
        <v>4361</v>
      </c>
      <c r="F6933" t="s">
        <v>8412</v>
      </c>
      <c r="G6933" t="s">
        <v>11153</v>
      </c>
      <c r="H6933" t="s">
        <v>14296</v>
      </c>
      <c r="I6933">
        <v>1589.2513409999999</v>
      </c>
      <c r="J6933">
        <v>0</v>
      </c>
      <c r="K6933">
        <v>1216.6094881500001</v>
      </c>
      <c r="L6933" t="s">
        <v>17176</v>
      </c>
      <c r="M6933" t="s">
        <v>15243</v>
      </c>
      <c r="N6933" t="s">
        <v>17365</v>
      </c>
      <c r="O6933" t="s">
        <v>15243</v>
      </c>
      <c r="P6933" t="s">
        <v>17181</v>
      </c>
      <c r="Q6933" t="s">
        <v>15243</v>
      </c>
      <c r="T6933" t="s">
        <v>15311</v>
      </c>
      <c r="U6933" t="s">
        <v>15317</v>
      </c>
    </row>
    <row r="6934" spans="1:21" x14ac:dyDescent="0.25">
      <c r="A6934">
        <v>2013</v>
      </c>
      <c r="B6934">
        <v>9</v>
      </c>
      <c r="C6934" t="s">
        <v>20</v>
      </c>
      <c r="D6934" t="s">
        <v>1698</v>
      </c>
      <c r="E6934" t="s">
        <v>4362</v>
      </c>
      <c r="F6934" t="s">
        <v>8413</v>
      </c>
      <c r="G6934" t="s">
        <v>12455</v>
      </c>
      <c r="H6934" t="s">
        <v>14297</v>
      </c>
      <c r="I6934">
        <v>460</v>
      </c>
      <c r="J6934">
        <v>0</v>
      </c>
      <c r="K6934">
        <v>120</v>
      </c>
      <c r="L6934" t="s">
        <v>15415</v>
      </c>
      <c r="M6934" t="s">
        <v>17574</v>
      </c>
      <c r="P6934" t="s">
        <v>17183</v>
      </c>
      <c r="Q6934" t="s">
        <v>15243</v>
      </c>
      <c r="T6934" t="s">
        <v>18918</v>
      </c>
      <c r="U6934" t="s">
        <v>15317</v>
      </c>
    </row>
    <row r="6935" spans="1:21" x14ac:dyDescent="0.25">
      <c r="A6935">
        <v>2013</v>
      </c>
      <c r="B6935">
        <v>9</v>
      </c>
      <c r="C6935" t="s">
        <v>20</v>
      </c>
      <c r="D6935" t="s">
        <v>277</v>
      </c>
      <c r="E6935" t="s">
        <v>4725</v>
      </c>
      <c r="F6935" t="s">
        <v>8814</v>
      </c>
      <c r="G6935" t="s">
        <v>11154</v>
      </c>
      <c r="H6935" t="s">
        <v>14300</v>
      </c>
      <c r="I6935">
        <v>22.381989000000001</v>
      </c>
      <c r="J6935">
        <v>0</v>
      </c>
      <c r="K6935">
        <v>3.2219890000000002</v>
      </c>
      <c r="N6935" t="s">
        <v>17376</v>
      </c>
      <c r="O6935" t="s">
        <v>19110</v>
      </c>
      <c r="P6935" t="s">
        <v>15343</v>
      </c>
      <c r="Q6935" t="s">
        <v>15252</v>
      </c>
      <c r="T6935" t="s">
        <v>18128</v>
      </c>
      <c r="U6935" t="s">
        <v>15317</v>
      </c>
    </row>
    <row r="6936" spans="1:21" x14ac:dyDescent="0.25">
      <c r="A6936">
        <v>2013</v>
      </c>
      <c r="B6936">
        <v>9</v>
      </c>
      <c r="C6936" t="s">
        <v>20</v>
      </c>
      <c r="D6936" t="s">
        <v>2605</v>
      </c>
      <c r="G6936" t="s">
        <v>11015</v>
      </c>
      <c r="H6936" t="s">
        <v>14296</v>
      </c>
      <c r="I6936">
        <v>0</v>
      </c>
      <c r="J6936">
        <v>0</v>
      </c>
      <c r="K6936">
        <v>55.386532000000003</v>
      </c>
      <c r="P6936" t="s">
        <v>15343</v>
      </c>
      <c r="Q6936" t="s">
        <v>15252</v>
      </c>
      <c r="T6936" t="s">
        <v>15310</v>
      </c>
      <c r="U6936" t="s">
        <v>15317</v>
      </c>
    </row>
    <row r="6937" spans="1:21" x14ac:dyDescent="0.25">
      <c r="A6937">
        <v>2013</v>
      </c>
      <c r="B6937">
        <v>9</v>
      </c>
      <c r="C6937" t="s">
        <v>20</v>
      </c>
      <c r="D6937" t="s">
        <v>278</v>
      </c>
      <c r="G6937" t="s">
        <v>10936</v>
      </c>
      <c r="H6937" t="s">
        <v>14302</v>
      </c>
      <c r="I6937">
        <v>0</v>
      </c>
      <c r="J6937">
        <v>0</v>
      </c>
      <c r="K6937">
        <v>4.14608943</v>
      </c>
      <c r="R6937" t="s">
        <v>17180</v>
      </c>
      <c r="S6937" t="s">
        <v>17589</v>
      </c>
      <c r="T6937" t="s">
        <v>16961</v>
      </c>
      <c r="U6937" t="s">
        <v>15317</v>
      </c>
    </row>
    <row r="6938" spans="1:21" x14ac:dyDescent="0.25">
      <c r="A6938">
        <v>2013</v>
      </c>
      <c r="B6938">
        <v>9</v>
      </c>
      <c r="C6938" t="s">
        <v>20</v>
      </c>
      <c r="D6938" t="s">
        <v>279</v>
      </c>
      <c r="G6938" t="s">
        <v>11080</v>
      </c>
      <c r="H6938" t="s">
        <v>14849</v>
      </c>
      <c r="I6938">
        <v>0</v>
      </c>
      <c r="J6938">
        <v>0</v>
      </c>
      <c r="K6938">
        <v>112.04472902000001</v>
      </c>
      <c r="U6938" t="s">
        <v>15316</v>
      </c>
    </row>
    <row r="6939" spans="1:21" x14ac:dyDescent="0.25">
      <c r="A6939">
        <v>2013</v>
      </c>
      <c r="B6939">
        <v>9</v>
      </c>
      <c r="C6939" t="s">
        <v>20</v>
      </c>
      <c r="D6939" t="s">
        <v>280</v>
      </c>
      <c r="E6939" t="s">
        <v>4726</v>
      </c>
      <c r="F6939" t="s">
        <v>8815</v>
      </c>
      <c r="G6939" t="s">
        <v>10937</v>
      </c>
      <c r="H6939" t="s">
        <v>14850</v>
      </c>
      <c r="I6939">
        <v>295.78258099999999</v>
      </c>
      <c r="J6939">
        <v>0</v>
      </c>
      <c r="K6939">
        <v>655.64844737999999</v>
      </c>
      <c r="L6939" t="s">
        <v>18126</v>
      </c>
      <c r="M6939" t="s">
        <v>15243</v>
      </c>
      <c r="N6939" t="s">
        <v>17182</v>
      </c>
      <c r="O6939" t="s">
        <v>15243</v>
      </c>
      <c r="T6939" t="s">
        <v>15311</v>
      </c>
      <c r="U6939" t="s">
        <v>15317</v>
      </c>
    </row>
    <row r="6940" spans="1:21" x14ac:dyDescent="0.25">
      <c r="A6940">
        <v>2013</v>
      </c>
      <c r="B6940">
        <v>9</v>
      </c>
      <c r="C6940" t="s">
        <v>20</v>
      </c>
      <c r="D6940" t="s">
        <v>1700</v>
      </c>
      <c r="G6940" t="s">
        <v>11017</v>
      </c>
      <c r="H6940" t="s">
        <v>14763</v>
      </c>
      <c r="I6940">
        <v>1300.144579</v>
      </c>
      <c r="J6940">
        <v>0</v>
      </c>
      <c r="K6940">
        <v>550.46044427999993</v>
      </c>
      <c r="U6940" t="s">
        <v>15316</v>
      </c>
    </row>
    <row r="6941" spans="1:21" x14ac:dyDescent="0.25">
      <c r="A6941">
        <v>2013</v>
      </c>
      <c r="B6941">
        <v>9</v>
      </c>
      <c r="C6941" t="s">
        <v>20</v>
      </c>
      <c r="D6941" t="s">
        <v>1701</v>
      </c>
      <c r="E6941" t="s">
        <v>4364</v>
      </c>
      <c r="F6941" t="s">
        <v>8415</v>
      </c>
      <c r="G6941" t="s">
        <v>12457</v>
      </c>
      <c r="H6941" t="s">
        <v>14764</v>
      </c>
      <c r="I6941">
        <v>12928.468403999999</v>
      </c>
      <c r="J6941">
        <v>0</v>
      </c>
      <c r="K6941">
        <v>10234.394921589999</v>
      </c>
      <c r="L6941" t="s">
        <v>18920</v>
      </c>
      <c r="M6941" t="s">
        <v>18921</v>
      </c>
      <c r="N6941" t="s">
        <v>17173</v>
      </c>
      <c r="O6941" t="s">
        <v>15252</v>
      </c>
      <c r="P6941" t="s">
        <v>18131</v>
      </c>
      <c r="Q6941" t="s">
        <v>17172</v>
      </c>
      <c r="R6941" t="s">
        <v>17173</v>
      </c>
      <c r="S6941" t="s">
        <v>15252</v>
      </c>
      <c r="T6941" t="s">
        <v>18922</v>
      </c>
      <c r="U6941" t="s">
        <v>15317</v>
      </c>
    </row>
    <row r="6942" spans="1:21" x14ac:dyDescent="0.25">
      <c r="A6942">
        <v>2013</v>
      </c>
      <c r="B6942">
        <v>9</v>
      </c>
      <c r="C6942" t="s">
        <v>20</v>
      </c>
      <c r="D6942" t="s">
        <v>1702</v>
      </c>
      <c r="E6942" t="s">
        <v>4365</v>
      </c>
      <c r="F6942" t="s">
        <v>8816</v>
      </c>
      <c r="G6942" t="s">
        <v>12458</v>
      </c>
      <c r="H6942" t="s">
        <v>14293</v>
      </c>
      <c r="I6942">
        <v>12961.790589</v>
      </c>
      <c r="J6942">
        <v>0</v>
      </c>
      <c r="K6942">
        <v>14849.489329429971</v>
      </c>
      <c r="L6942" t="s">
        <v>18675</v>
      </c>
      <c r="M6942" t="s">
        <v>17020</v>
      </c>
      <c r="P6942" t="s">
        <v>17276</v>
      </c>
      <c r="Q6942" t="s">
        <v>15243</v>
      </c>
      <c r="T6942" t="s">
        <v>17021</v>
      </c>
      <c r="U6942" t="s">
        <v>15317</v>
      </c>
    </row>
    <row r="6943" spans="1:21" x14ac:dyDescent="0.25">
      <c r="A6943">
        <v>2013</v>
      </c>
      <c r="B6943">
        <v>9</v>
      </c>
      <c r="C6943" t="s">
        <v>20</v>
      </c>
      <c r="D6943" t="s">
        <v>1703</v>
      </c>
      <c r="E6943" t="s">
        <v>4727</v>
      </c>
      <c r="F6943" t="s">
        <v>8417</v>
      </c>
      <c r="G6943" t="s">
        <v>12459</v>
      </c>
      <c r="H6943" t="s">
        <v>14293</v>
      </c>
      <c r="I6943">
        <v>310.5</v>
      </c>
      <c r="J6943">
        <v>0</v>
      </c>
      <c r="K6943">
        <v>424.79110528000001</v>
      </c>
      <c r="L6943" t="s">
        <v>18923</v>
      </c>
      <c r="M6943" t="s">
        <v>15243</v>
      </c>
      <c r="N6943" t="s">
        <v>18924</v>
      </c>
      <c r="O6943" t="s">
        <v>15243</v>
      </c>
      <c r="P6943" t="s">
        <v>17175</v>
      </c>
      <c r="Q6943" t="s">
        <v>15252</v>
      </c>
      <c r="T6943" t="s">
        <v>17174</v>
      </c>
      <c r="U6943" t="s">
        <v>15317</v>
      </c>
    </row>
    <row r="6944" spans="1:21" x14ac:dyDescent="0.25">
      <c r="A6944">
        <v>2013</v>
      </c>
      <c r="B6944">
        <v>9</v>
      </c>
      <c r="C6944" t="s">
        <v>20</v>
      </c>
      <c r="D6944" t="s">
        <v>1704</v>
      </c>
      <c r="E6944" t="s">
        <v>4728</v>
      </c>
      <c r="F6944" t="s">
        <v>8817</v>
      </c>
      <c r="G6944" t="s">
        <v>11113</v>
      </c>
      <c r="H6944" t="s">
        <v>14293</v>
      </c>
      <c r="I6944">
        <v>1035</v>
      </c>
      <c r="J6944">
        <v>0</v>
      </c>
      <c r="K6944">
        <v>550.07844346000013</v>
      </c>
      <c r="L6944" t="s">
        <v>17274</v>
      </c>
      <c r="M6944" t="s">
        <v>15243</v>
      </c>
      <c r="N6944" t="s">
        <v>17274</v>
      </c>
      <c r="O6944" t="s">
        <v>15243</v>
      </c>
      <c r="P6944" t="s">
        <v>16957</v>
      </c>
      <c r="Q6944" t="s">
        <v>15243</v>
      </c>
      <c r="T6944" t="s">
        <v>15311</v>
      </c>
      <c r="U6944" t="s">
        <v>15317</v>
      </c>
    </row>
    <row r="6945" spans="1:21" x14ac:dyDescent="0.25">
      <c r="A6945">
        <v>2013</v>
      </c>
      <c r="B6945">
        <v>9</v>
      </c>
      <c r="C6945" t="s">
        <v>20</v>
      </c>
      <c r="D6945" t="s">
        <v>1705</v>
      </c>
      <c r="E6945" t="s">
        <v>4367</v>
      </c>
      <c r="F6945" t="s">
        <v>8818</v>
      </c>
      <c r="G6945" t="s">
        <v>12460</v>
      </c>
      <c r="H6945" t="s">
        <v>14293</v>
      </c>
      <c r="I6945">
        <v>1068.5999999999999</v>
      </c>
      <c r="J6945">
        <v>0</v>
      </c>
      <c r="K6945">
        <v>1431.8497104200001</v>
      </c>
      <c r="L6945" t="s">
        <v>18676</v>
      </c>
      <c r="M6945" t="s">
        <v>17339</v>
      </c>
      <c r="P6945" t="s">
        <v>16998</v>
      </c>
      <c r="Q6945" t="s">
        <v>15250</v>
      </c>
      <c r="T6945" t="s">
        <v>17340</v>
      </c>
      <c r="U6945" t="s">
        <v>15317</v>
      </c>
    </row>
    <row r="6946" spans="1:21" x14ac:dyDescent="0.25">
      <c r="A6946">
        <v>2013</v>
      </c>
      <c r="B6946">
        <v>9</v>
      </c>
      <c r="C6946" t="s">
        <v>20</v>
      </c>
      <c r="D6946" t="s">
        <v>1706</v>
      </c>
      <c r="G6946" t="s">
        <v>11114</v>
      </c>
      <c r="H6946" t="s">
        <v>14296</v>
      </c>
      <c r="I6946">
        <v>116.7</v>
      </c>
      <c r="J6946">
        <v>0</v>
      </c>
      <c r="K6946">
        <v>0</v>
      </c>
      <c r="U6946" t="s">
        <v>15316</v>
      </c>
    </row>
    <row r="6947" spans="1:21" x14ac:dyDescent="0.25">
      <c r="A6947">
        <v>2013</v>
      </c>
      <c r="B6947">
        <v>9</v>
      </c>
      <c r="C6947" t="s">
        <v>20</v>
      </c>
      <c r="D6947" t="s">
        <v>1707</v>
      </c>
      <c r="E6947" t="s">
        <v>4368</v>
      </c>
      <c r="F6947" t="s">
        <v>8819</v>
      </c>
      <c r="G6947" t="s">
        <v>11111</v>
      </c>
      <c r="H6947" t="s">
        <v>14764</v>
      </c>
      <c r="I6947">
        <v>2108.4000019999999</v>
      </c>
      <c r="J6947">
        <v>0</v>
      </c>
      <c r="K6947">
        <v>5581.1712772600022</v>
      </c>
      <c r="L6947" t="s">
        <v>18920</v>
      </c>
      <c r="M6947" t="s">
        <v>18921</v>
      </c>
      <c r="N6947" t="s">
        <v>17173</v>
      </c>
      <c r="O6947" t="s">
        <v>15252</v>
      </c>
      <c r="P6947" t="s">
        <v>17586</v>
      </c>
      <c r="Q6947" t="s">
        <v>17172</v>
      </c>
      <c r="R6947" t="s">
        <v>17173</v>
      </c>
      <c r="S6947" t="s">
        <v>15252</v>
      </c>
      <c r="T6947" t="s">
        <v>18922</v>
      </c>
      <c r="U6947" t="s">
        <v>15317</v>
      </c>
    </row>
    <row r="6948" spans="1:21" x14ac:dyDescent="0.25">
      <c r="A6948">
        <v>2013</v>
      </c>
      <c r="B6948">
        <v>9</v>
      </c>
      <c r="C6948" t="s">
        <v>20</v>
      </c>
      <c r="D6948" t="s">
        <v>1708</v>
      </c>
      <c r="G6948" t="s">
        <v>12461</v>
      </c>
      <c r="H6948" t="s">
        <v>14296</v>
      </c>
      <c r="I6948">
        <v>207</v>
      </c>
      <c r="J6948">
        <v>0</v>
      </c>
      <c r="K6948">
        <v>21.745400010000001</v>
      </c>
      <c r="U6948" t="s">
        <v>15316</v>
      </c>
    </row>
    <row r="6949" spans="1:21" x14ac:dyDescent="0.25">
      <c r="A6949">
        <v>2013</v>
      </c>
      <c r="B6949">
        <v>9</v>
      </c>
      <c r="C6949" t="s">
        <v>20</v>
      </c>
      <c r="D6949" t="s">
        <v>1709</v>
      </c>
      <c r="G6949" t="s">
        <v>12462</v>
      </c>
      <c r="H6949" t="s">
        <v>14764</v>
      </c>
      <c r="I6949">
        <v>271.934551</v>
      </c>
      <c r="J6949">
        <v>0</v>
      </c>
      <c r="K6949">
        <v>252.89721739999999</v>
      </c>
      <c r="P6949" t="s">
        <v>17275</v>
      </c>
      <c r="Q6949" t="s">
        <v>17172</v>
      </c>
      <c r="R6949" t="s">
        <v>17173</v>
      </c>
      <c r="S6949" t="s">
        <v>15252</v>
      </c>
      <c r="T6949" t="s">
        <v>17174</v>
      </c>
      <c r="U6949" t="s">
        <v>15317</v>
      </c>
    </row>
    <row r="6950" spans="1:21" x14ac:dyDescent="0.25">
      <c r="A6950">
        <v>2013</v>
      </c>
      <c r="B6950">
        <v>9</v>
      </c>
      <c r="C6950" t="s">
        <v>20</v>
      </c>
      <c r="D6950" t="s">
        <v>1710</v>
      </c>
      <c r="E6950" t="s">
        <v>4369</v>
      </c>
      <c r="F6950" t="s">
        <v>8820</v>
      </c>
      <c r="G6950" t="s">
        <v>12463</v>
      </c>
      <c r="H6950" t="s">
        <v>14298</v>
      </c>
      <c r="I6950">
        <v>1493.3669050000001</v>
      </c>
      <c r="J6950">
        <v>0</v>
      </c>
      <c r="K6950">
        <v>1970.9370906500001</v>
      </c>
      <c r="L6950" t="s">
        <v>16958</v>
      </c>
      <c r="M6950" t="s">
        <v>15243</v>
      </c>
      <c r="N6950" t="s">
        <v>16958</v>
      </c>
      <c r="O6950" t="s">
        <v>15243</v>
      </c>
      <c r="P6950" t="s">
        <v>16958</v>
      </c>
      <c r="Q6950" t="s">
        <v>15243</v>
      </c>
      <c r="T6950" t="s">
        <v>15311</v>
      </c>
      <c r="U6950" t="s">
        <v>15317</v>
      </c>
    </row>
    <row r="6951" spans="1:21" x14ac:dyDescent="0.25">
      <c r="A6951">
        <v>2013</v>
      </c>
      <c r="B6951">
        <v>9</v>
      </c>
      <c r="C6951" t="s">
        <v>20</v>
      </c>
      <c r="D6951" t="s">
        <v>1711</v>
      </c>
      <c r="G6951" t="s">
        <v>12464</v>
      </c>
      <c r="H6951" t="s">
        <v>14298</v>
      </c>
      <c r="I6951">
        <v>0</v>
      </c>
      <c r="J6951">
        <v>0</v>
      </c>
      <c r="K6951">
        <v>1185.98577443</v>
      </c>
      <c r="P6951" t="s">
        <v>15292</v>
      </c>
      <c r="Q6951" t="s">
        <v>15243</v>
      </c>
      <c r="T6951" t="s">
        <v>15311</v>
      </c>
      <c r="U6951" t="s">
        <v>15317</v>
      </c>
    </row>
    <row r="6952" spans="1:21" x14ac:dyDescent="0.25">
      <c r="A6952">
        <v>2013</v>
      </c>
      <c r="B6952">
        <v>9</v>
      </c>
      <c r="C6952" t="s">
        <v>20</v>
      </c>
      <c r="D6952" t="s">
        <v>2257</v>
      </c>
      <c r="G6952" t="s">
        <v>13246</v>
      </c>
      <c r="H6952" t="s">
        <v>14302</v>
      </c>
      <c r="I6952">
        <v>5525</v>
      </c>
      <c r="J6952">
        <v>0</v>
      </c>
      <c r="K6952">
        <v>4223.8154793399999</v>
      </c>
      <c r="R6952" t="s">
        <v>17180</v>
      </c>
      <c r="S6952" t="s">
        <v>17589</v>
      </c>
      <c r="T6952" t="s">
        <v>16961</v>
      </c>
      <c r="U6952" t="s">
        <v>15317</v>
      </c>
    </row>
    <row r="6953" spans="1:21" x14ac:dyDescent="0.25">
      <c r="A6953">
        <v>2013</v>
      </c>
      <c r="B6953">
        <v>9</v>
      </c>
      <c r="C6953" t="s">
        <v>20</v>
      </c>
      <c r="D6953" t="s">
        <v>2499</v>
      </c>
      <c r="G6953" t="s">
        <v>13432</v>
      </c>
      <c r="H6953" t="s">
        <v>14293</v>
      </c>
      <c r="I6953">
        <v>100</v>
      </c>
      <c r="J6953">
        <v>0</v>
      </c>
      <c r="K6953">
        <v>130.59112087</v>
      </c>
      <c r="U6953" t="s">
        <v>15316</v>
      </c>
    </row>
    <row r="6954" spans="1:21" x14ac:dyDescent="0.25">
      <c r="A6954">
        <v>2013</v>
      </c>
      <c r="B6954">
        <v>9</v>
      </c>
      <c r="C6954" t="s">
        <v>22</v>
      </c>
      <c r="D6954" t="s">
        <v>287</v>
      </c>
      <c r="G6954" t="s">
        <v>10941</v>
      </c>
      <c r="H6954" t="s">
        <v>14221</v>
      </c>
      <c r="I6954">
        <v>2053.9862309999999</v>
      </c>
      <c r="J6954">
        <v>0</v>
      </c>
      <c r="K6954">
        <v>1697.024440500003</v>
      </c>
      <c r="U6954" t="s">
        <v>15316</v>
      </c>
    </row>
    <row r="6955" spans="1:21" x14ac:dyDescent="0.25">
      <c r="A6955">
        <v>2013</v>
      </c>
      <c r="B6955">
        <v>9</v>
      </c>
      <c r="C6955" t="s">
        <v>23</v>
      </c>
      <c r="D6955" t="s">
        <v>289</v>
      </c>
      <c r="G6955" t="s">
        <v>10942</v>
      </c>
      <c r="H6955" t="s">
        <v>14222</v>
      </c>
      <c r="I6955">
        <v>105.9701</v>
      </c>
      <c r="J6955">
        <v>0</v>
      </c>
      <c r="K6955">
        <v>78.262081049999978</v>
      </c>
      <c r="U6955" t="s">
        <v>15316</v>
      </c>
    </row>
    <row r="6956" spans="1:21" x14ac:dyDescent="0.25">
      <c r="A6956">
        <v>2013</v>
      </c>
      <c r="B6956">
        <v>9</v>
      </c>
      <c r="C6956" t="s">
        <v>24</v>
      </c>
      <c r="D6956" t="s">
        <v>292</v>
      </c>
      <c r="E6956" t="s">
        <v>4729</v>
      </c>
      <c r="F6956" t="s">
        <v>8821</v>
      </c>
      <c r="G6956" t="s">
        <v>11163</v>
      </c>
      <c r="H6956" t="s">
        <v>14308</v>
      </c>
      <c r="I6956">
        <v>1544.469775</v>
      </c>
      <c r="J6956">
        <v>0</v>
      </c>
      <c r="K6956">
        <v>1254.6733111000001</v>
      </c>
      <c r="U6956" t="s">
        <v>15316</v>
      </c>
    </row>
    <row r="6957" spans="1:21" x14ac:dyDescent="0.25">
      <c r="A6957">
        <v>2013</v>
      </c>
      <c r="B6957">
        <v>9</v>
      </c>
      <c r="C6957" t="s">
        <v>21</v>
      </c>
      <c r="D6957" t="s">
        <v>1712</v>
      </c>
      <c r="G6957" t="s">
        <v>12465</v>
      </c>
      <c r="H6957" t="s">
        <v>14544</v>
      </c>
      <c r="I6957">
        <v>35.799999999999997</v>
      </c>
      <c r="J6957">
        <v>0</v>
      </c>
      <c r="K6957">
        <v>29.719881390000001</v>
      </c>
      <c r="U6957" t="s">
        <v>15316</v>
      </c>
    </row>
    <row r="6958" spans="1:21" x14ac:dyDescent="0.25">
      <c r="A6958">
        <v>2013</v>
      </c>
      <c r="B6958">
        <v>9</v>
      </c>
      <c r="C6958" t="s">
        <v>29</v>
      </c>
      <c r="D6958" t="s">
        <v>301</v>
      </c>
      <c r="E6958" t="s">
        <v>4730</v>
      </c>
      <c r="F6958" t="s">
        <v>8822</v>
      </c>
      <c r="G6958" t="s">
        <v>11172</v>
      </c>
      <c r="H6958" t="s">
        <v>14764</v>
      </c>
      <c r="I6958">
        <v>1316.872805</v>
      </c>
      <c r="J6958">
        <v>0</v>
      </c>
      <c r="K6958">
        <v>1293.9755201600001</v>
      </c>
      <c r="L6958" t="s">
        <v>19111</v>
      </c>
      <c r="M6958" t="s">
        <v>17567</v>
      </c>
      <c r="N6958" t="s">
        <v>16908</v>
      </c>
      <c r="O6958" t="s">
        <v>15244</v>
      </c>
      <c r="P6958" t="s">
        <v>16963</v>
      </c>
      <c r="Q6958" t="s">
        <v>15239</v>
      </c>
      <c r="R6958" t="s">
        <v>17173</v>
      </c>
      <c r="S6958" t="s">
        <v>15252</v>
      </c>
      <c r="T6958" t="s">
        <v>19112</v>
      </c>
      <c r="U6958" t="s">
        <v>15317</v>
      </c>
    </row>
    <row r="6959" spans="1:21" x14ac:dyDescent="0.25">
      <c r="A6959">
        <v>2013</v>
      </c>
      <c r="B6959">
        <v>9</v>
      </c>
      <c r="C6959" t="s">
        <v>30</v>
      </c>
      <c r="D6959" t="s">
        <v>1713</v>
      </c>
      <c r="E6959" t="s">
        <v>4371</v>
      </c>
      <c r="F6959" t="s">
        <v>8422</v>
      </c>
      <c r="G6959" t="s">
        <v>12466</v>
      </c>
      <c r="H6959" t="s">
        <v>14298</v>
      </c>
      <c r="I6959">
        <v>13.5</v>
      </c>
      <c r="J6959">
        <v>0</v>
      </c>
      <c r="K6959">
        <v>11.53223777</v>
      </c>
      <c r="L6959" t="s">
        <v>18681</v>
      </c>
      <c r="M6959" t="s">
        <v>18682</v>
      </c>
      <c r="N6959" t="s">
        <v>15197</v>
      </c>
      <c r="O6959" t="s">
        <v>15239</v>
      </c>
      <c r="T6959" t="s">
        <v>18683</v>
      </c>
      <c r="U6959" t="s">
        <v>15317</v>
      </c>
    </row>
    <row r="6960" spans="1:21" x14ac:dyDescent="0.25">
      <c r="A6960">
        <v>2013</v>
      </c>
      <c r="B6960">
        <v>10</v>
      </c>
      <c r="C6960" t="s">
        <v>26</v>
      </c>
      <c r="D6960" t="s">
        <v>303</v>
      </c>
      <c r="E6960" t="s">
        <v>3955</v>
      </c>
      <c r="F6960" t="s">
        <v>8823</v>
      </c>
      <c r="G6960" t="s">
        <v>12467</v>
      </c>
      <c r="H6960" t="s">
        <v>14309</v>
      </c>
      <c r="I6960">
        <v>282.58093700000001</v>
      </c>
      <c r="J6960">
        <v>0</v>
      </c>
      <c r="K6960">
        <v>342.55094577000023</v>
      </c>
      <c r="T6960" s="124" t="s">
        <v>15315</v>
      </c>
      <c r="U6960" s="124" t="s">
        <v>15317</v>
      </c>
    </row>
    <row r="6961" spans="1:21" x14ac:dyDescent="0.25">
      <c r="A6961">
        <v>2013</v>
      </c>
      <c r="B6961">
        <v>10</v>
      </c>
      <c r="C6961" t="s">
        <v>25</v>
      </c>
      <c r="D6961" t="s">
        <v>305</v>
      </c>
      <c r="E6961" t="s">
        <v>4731</v>
      </c>
      <c r="F6961" t="s">
        <v>8004</v>
      </c>
      <c r="G6961" t="s">
        <v>11176</v>
      </c>
      <c r="H6961" t="s">
        <v>14309</v>
      </c>
      <c r="I6961">
        <v>295.50104800000003</v>
      </c>
      <c r="J6961">
        <v>0</v>
      </c>
      <c r="K6961">
        <v>273.89890447000028</v>
      </c>
      <c r="T6961" s="124" t="s">
        <v>15315</v>
      </c>
      <c r="U6961" s="124" t="s">
        <v>15317</v>
      </c>
    </row>
    <row r="6962" spans="1:21" x14ac:dyDescent="0.25">
      <c r="A6962">
        <v>2013</v>
      </c>
      <c r="B6962">
        <v>10</v>
      </c>
      <c r="C6962" t="s">
        <v>25</v>
      </c>
      <c r="D6962" t="s">
        <v>306</v>
      </c>
      <c r="E6962" t="s">
        <v>4732</v>
      </c>
      <c r="F6962" t="s">
        <v>8423</v>
      </c>
      <c r="G6962" t="s">
        <v>11177</v>
      </c>
      <c r="H6962" t="s">
        <v>14311</v>
      </c>
      <c r="I6962">
        <v>175.63068999999999</v>
      </c>
      <c r="J6962">
        <v>0</v>
      </c>
      <c r="K6962">
        <v>203.37999305</v>
      </c>
      <c r="U6962" t="s">
        <v>15316</v>
      </c>
    </row>
    <row r="6963" spans="1:21" x14ac:dyDescent="0.25">
      <c r="A6963">
        <v>2013</v>
      </c>
      <c r="B6963">
        <v>10</v>
      </c>
      <c r="C6963" t="s">
        <v>25</v>
      </c>
      <c r="D6963" t="s">
        <v>307</v>
      </c>
      <c r="E6963" t="s">
        <v>3958</v>
      </c>
      <c r="F6963" t="s">
        <v>8824</v>
      </c>
      <c r="G6963" t="s">
        <v>11178</v>
      </c>
      <c r="H6963" t="s">
        <v>14312</v>
      </c>
      <c r="I6963">
        <v>178.815866</v>
      </c>
      <c r="J6963">
        <v>0</v>
      </c>
      <c r="K6963">
        <v>190.43116370000001</v>
      </c>
      <c r="U6963" t="s">
        <v>15316</v>
      </c>
    </row>
    <row r="6964" spans="1:21" x14ac:dyDescent="0.25">
      <c r="A6964">
        <v>2013</v>
      </c>
      <c r="B6964">
        <v>10</v>
      </c>
      <c r="C6964" t="s">
        <v>25</v>
      </c>
      <c r="D6964" t="s">
        <v>308</v>
      </c>
      <c r="E6964" t="s">
        <v>4733</v>
      </c>
      <c r="F6964" t="s">
        <v>8825</v>
      </c>
      <c r="G6964" t="s">
        <v>11179</v>
      </c>
      <c r="H6964" t="s">
        <v>14766</v>
      </c>
      <c r="I6964">
        <v>352.46747800000003</v>
      </c>
      <c r="J6964">
        <v>0</v>
      </c>
      <c r="K6964">
        <v>349.03934867999959</v>
      </c>
      <c r="L6964" t="s">
        <v>19113</v>
      </c>
      <c r="M6964" t="s">
        <v>19114</v>
      </c>
      <c r="N6964" t="s">
        <v>15205</v>
      </c>
      <c r="O6964" t="s">
        <v>15338</v>
      </c>
      <c r="R6964" t="s">
        <v>18685</v>
      </c>
      <c r="S6964" t="s">
        <v>15240</v>
      </c>
      <c r="T6964" t="s">
        <v>19115</v>
      </c>
      <c r="U6964" t="s">
        <v>15317</v>
      </c>
    </row>
    <row r="6965" spans="1:21" x14ac:dyDescent="0.25">
      <c r="A6965">
        <v>2013</v>
      </c>
      <c r="B6965">
        <v>10</v>
      </c>
      <c r="C6965" t="s">
        <v>27</v>
      </c>
      <c r="D6965" t="s">
        <v>309</v>
      </c>
      <c r="E6965" t="s">
        <v>3291</v>
      </c>
      <c r="F6965" t="s">
        <v>8425</v>
      </c>
      <c r="G6965" t="s">
        <v>11180</v>
      </c>
      <c r="H6965" t="s">
        <v>14766</v>
      </c>
      <c r="I6965">
        <v>108.89160200000001</v>
      </c>
      <c r="J6965">
        <v>0</v>
      </c>
      <c r="K6965">
        <v>84.63545778999999</v>
      </c>
      <c r="R6965" t="s">
        <v>18685</v>
      </c>
      <c r="S6965" t="s">
        <v>15240</v>
      </c>
      <c r="T6965" t="s">
        <v>15306</v>
      </c>
      <c r="U6965" t="s">
        <v>15317</v>
      </c>
    </row>
    <row r="6966" spans="1:21" x14ac:dyDescent="0.25">
      <c r="A6966">
        <v>2013</v>
      </c>
      <c r="B6966">
        <v>10</v>
      </c>
      <c r="C6966" t="s">
        <v>27</v>
      </c>
      <c r="D6966" t="s">
        <v>2606</v>
      </c>
      <c r="E6966" t="s">
        <v>4734</v>
      </c>
      <c r="F6966" t="s">
        <v>8826</v>
      </c>
      <c r="G6966" t="s">
        <v>13609</v>
      </c>
      <c r="H6966" t="s">
        <v>14766</v>
      </c>
      <c r="I6966">
        <v>0</v>
      </c>
      <c r="J6966">
        <v>0</v>
      </c>
      <c r="K6966">
        <v>6.2277847800000004</v>
      </c>
      <c r="L6966" t="s">
        <v>16964</v>
      </c>
      <c r="M6966" t="s">
        <v>16850</v>
      </c>
      <c r="N6966" t="s">
        <v>17596</v>
      </c>
      <c r="O6966" t="s">
        <v>16850</v>
      </c>
      <c r="R6966" t="s">
        <v>18685</v>
      </c>
      <c r="S6966" t="s">
        <v>15240</v>
      </c>
      <c r="T6966" t="s">
        <v>16851</v>
      </c>
      <c r="U6966" t="s">
        <v>15317</v>
      </c>
    </row>
    <row r="6967" spans="1:21" x14ac:dyDescent="0.25">
      <c r="A6967">
        <v>2013</v>
      </c>
      <c r="B6967">
        <v>10</v>
      </c>
      <c r="C6967" t="s">
        <v>27</v>
      </c>
      <c r="D6967" t="s">
        <v>310</v>
      </c>
      <c r="E6967" t="s">
        <v>3292</v>
      </c>
      <c r="F6967" t="s">
        <v>8426</v>
      </c>
      <c r="G6967" t="s">
        <v>11181</v>
      </c>
      <c r="H6967" t="s">
        <v>14767</v>
      </c>
      <c r="I6967">
        <v>773.68025799999998</v>
      </c>
      <c r="J6967">
        <v>0</v>
      </c>
      <c r="K6967">
        <v>664.48613506999993</v>
      </c>
      <c r="U6967" t="s">
        <v>15316</v>
      </c>
    </row>
    <row r="6968" spans="1:21" x14ac:dyDescent="0.25">
      <c r="A6968">
        <v>2013</v>
      </c>
      <c r="B6968">
        <v>10</v>
      </c>
      <c r="C6968" t="s">
        <v>27</v>
      </c>
      <c r="D6968" t="s">
        <v>2607</v>
      </c>
      <c r="E6968" t="s">
        <v>4735</v>
      </c>
      <c r="F6968" t="s">
        <v>8827</v>
      </c>
      <c r="G6968" t="s">
        <v>13610</v>
      </c>
      <c r="H6968" t="s">
        <v>14766</v>
      </c>
      <c r="I6968">
        <v>0</v>
      </c>
      <c r="J6968">
        <v>0</v>
      </c>
      <c r="K6968">
        <v>0.44494096999999999</v>
      </c>
      <c r="R6968" t="s">
        <v>18685</v>
      </c>
      <c r="S6968" t="s">
        <v>15240</v>
      </c>
      <c r="T6968" t="s">
        <v>15306</v>
      </c>
      <c r="U6968" t="s">
        <v>15317</v>
      </c>
    </row>
    <row r="6969" spans="1:21" x14ac:dyDescent="0.25">
      <c r="A6969">
        <v>2013</v>
      </c>
      <c r="B6969">
        <v>10</v>
      </c>
      <c r="C6969" t="s">
        <v>28</v>
      </c>
      <c r="D6969" t="s">
        <v>312</v>
      </c>
      <c r="E6969" t="s">
        <v>4736</v>
      </c>
      <c r="F6969" t="s">
        <v>8828</v>
      </c>
      <c r="G6969" t="s">
        <v>11183</v>
      </c>
      <c r="H6969" t="s">
        <v>14767</v>
      </c>
      <c r="I6969">
        <v>48.779508999999997</v>
      </c>
      <c r="J6969">
        <v>0</v>
      </c>
      <c r="K6969">
        <v>36.668301669999991</v>
      </c>
      <c r="U6969" t="s">
        <v>15316</v>
      </c>
    </row>
    <row r="6970" spans="1:21" x14ac:dyDescent="0.25">
      <c r="A6970">
        <v>2013</v>
      </c>
      <c r="B6970">
        <v>10</v>
      </c>
      <c r="C6970" t="s">
        <v>28</v>
      </c>
      <c r="D6970" t="s">
        <v>313</v>
      </c>
      <c r="E6970" t="s">
        <v>4737</v>
      </c>
      <c r="F6970" t="s">
        <v>8829</v>
      </c>
      <c r="G6970" t="s">
        <v>11184</v>
      </c>
      <c r="H6970" t="s">
        <v>14316</v>
      </c>
      <c r="I6970">
        <v>54.209310000000002</v>
      </c>
      <c r="J6970">
        <v>0</v>
      </c>
      <c r="K6970">
        <v>47.330401629999997</v>
      </c>
      <c r="U6970" t="s">
        <v>15316</v>
      </c>
    </row>
    <row r="6971" spans="1:21" x14ac:dyDescent="0.25">
      <c r="A6971">
        <v>2013</v>
      </c>
      <c r="B6971">
        <v>10</v>
      </c>
      <c r="C6971" t="s">
        <v>28</v>
      </c>
      <c r="D6971" t="s">
        <v>314</v>
      </c>
      <c r="E6971" t="s">
        <v>3962</v>
      </c>
      <c r="F6971" t="s">
        <v>8830</v>
      </c>
      <c r="G6971" t="s">
        <v>11185</v>
      </c>
      <c r="H6971" t="s">
        <v>14309</v>
      </c>
      <c r="I6971">
        <v>237.51847799999999</v>
      </c>
      <c r="J6971">
        <v>0</v>
      </c>
      <c r="K6971">
        <v>251.4765584200004</v>
      </c>
      <c r="U6971" t="s">
        <v>15316</v>
      </c>
    </row>
    <row r="6972" spans="1:21" x14ac:dyDescent="0.25">
      <c r="A6972">
        <v>2013</v>
      </c>
      <c r="B6972">
        <v>10</v>
      </c>
      <c r="C6972" t="s">
        <v>28</v>
      </c>
      <c r="D6972" t="s">
        <v>316</v>
      </c>
      <c r="E6972" t="s">
        <v>4374</v>
      </c>
      <c r="F6972" t="s">
        <v>8831</v>
      </c>
      <c r="G6972" t="s">
        <v>11187</v>
      </c>
      <c r="H6972" t="s">
        <v>14316</v>
      </c>
      <c r="I6972">
        <v>172.03008600000001</v>
      </c>
      <c r="J6972">
        <v>0</v>
      </c>
      <c r="K6972">
        <v>100.50760021000001</v>
      </c>
      <c r="U6972" t="s">
        <v>15316</v>
      </c>
    </row>
    <row r="6973" spans="1:21" x14ac:dyDescent="0.25">
      <c r="A6973">
        <v>2013</v>
      </c>
      <c r="B6973">
        <v>10</v>
      </c>
      <c r="C6973" t="s">
        <v>28</v>
      </c>
      <c r="D6973" t="s">
        <v>1715</v>
      </c>
      <c r="E6973" t="s">
        <v>4738</v>
      </c>
      <c r="F6973" t="s">
        <v>8832</v>
      </c>
      <c r="G6973" t="s">
        <v>12469</v>
      </c>
      <c r="H6973" t="s">
        <v>14310</v>
      </c>
      <c r="I6973">
        <v>202.406206</v>
      </c>
      <c r="J6973">
        <v>0</v>
      </c>
      <c r="K6973">
        <v>127.91448574</v>
      </c>
      <c r="U6973" t="s">
        <v>15316</v>
      </c>
    </row>
    <row r="6974" spans="1:21" x14ac:dyDescent="0.25">
      <c r="A6974">
        <v>2013</v>
      </c>
      <c r="B6974">
        <v>10</v>
      </c>
      <c r="C6974" t="s">
        <v>20</v>
      </c>
      <c r="D6974" t="s">
        <v>2258</v>
      </c>
      <c r="E6974" t="s">
        <v>4739</v>
      </c>
      <c r="F6974" t="s">
        <v>8833</v>
      </c>
      <c r="G6974" t="s">
        <v>11883</v>
      </c>
      <c r="H6974" t="s">
        <v>14311</v>
      </c>
      <c r="I6974">
        <v>122.708529</v>
      </c>
      <c r="J6974">
        <v>0</v>
      </c>
      <c r="K6974">
        <v>64.894702019999997</v>
      </c>
      <c r="U6974" t="s">
        <v>15316</v>
      </c>
    </row>
    <row r="6975" spans="1:21" x14ac:dyDescent="0.25">
      <c r="A6975">
        <v>2013</v>
      </c>
      <c r="B6975">
        <v>10</v>
      </c>
      <c r="C6975" t="s">
        <v>20</v>
      </c>
      <c r="D6975" t="s">
        <v>317</v>
      </c>
      <c r="E6975" t="s">
        <v>3958</v>
      </c>
      <c r="F6975" t="s">
        <v>8834</v>
      </c>
      <c r="G6975" t="s">
        <v>11080</v>
      </c>
      <c r="H6975" t="s">
        <v>14312</v>
      </c>
      <c r="I6975">
        <v>0</v>
      </c>
      <c r="J6975">
        <v>0</v>
      </c>
      <c r="K6975">
        <v>66.333963030000007</v>
      </c>
      <c r="U6975" t="s">
        <v>15316</v>
      </c>
    </row>
    <row r="6976" spans="1:21" x14ac:dyDescent="0.25">
      <c r="A6976">
        <v>2013</v>
      </c>
      <c r="B6976">
        <v>10</v>
      </c>
      <c r="C6976" t="s">
        <v>20</v>
      </c>
      <c r="D6976" t="s">
        <v>318</v>
      </c>
      <c r="E6976" t="s">
        <v>4740</v>
      </c>
      <c r="F6976" t="s">
        <v>8835</v>
      </c>
      <c r="G6976" t="s">
        <v>10937</v>
      </c>
      <c r="H6976" t="s">
        <v>14311</v>
      </c>
      <c r="I6976">
        <v>0</v>
      </c>
      <c r="J6976">
        <v>0</v>
      </c>
      <c r="K6976">
        <v>8.8348689999999994</v>
      </c>
      <c r="U6976" t="s">
        <v>15316</v>
      </c>
    </row>
    <row r="6977" spans="1:21" x14ac:dyDescent="0.25">
      <c r="A6977">
        <v>2013</v>
      </c>
      <c r="B6977">
        <v>10</v>
      </c>
      <c r="C6977" t="s">
        <v>20</v>
      </c>
      <c r="D6977" t="s">
        <v>319</v>
      </c>
      <c r="E6977" t="s">
        <v>3958</v>
      </c>
      <c r="F6977" t="s">
        <v>8834</v>
      </c>
      <c r="G6977" t="s">
        <v>11017</v>
      </c>
      <c r="H6977" t="s">
        <v>14312</v>
      </c>
      <c r="I6977">
        <v>1600</v>
      </c>
      <c r="J6977">
        <v>0</v>
      </c>
      <c r="K6977">
        <v>2147.8953499999998</v>
      </c>
      <c r="U6977" t="s">
        <v>15316</v>
      </c>
    </row>
    <row r="6978" spans="1:21" x14ac:dyDescent="0.25">
      <c r="A6978">
        <v>2013</v>
      </c>
      <c r="B6978">
        <v>10</v>
      </c>
      <c r="C6978" t="s">
        <v>22</v>
      </c>
      <c r="D6978" t="s">
        <v>320</v>
      </c>
      <c r="G6978" t="s">
        <v>10941</v>
      </c>
      <c r="H6978" t="s">
        <v>14221</v>
      </c>
      <c r="I6978">
        <v>658.92198199999996</v>
      </c>
      <c r="J6978">
        <v>0</v>
      </c>
      <c r="K6978">
        <v>563.15407720000019</v>
      </c>
      <c r="U6978" t="s">
        <v>15316</v>
      </c>
    </row>
    <row r="6979" spans="1:21" x14ac:dyDescent="0.25">
      <c r="A6979">
        <v>2013</v>
      </c>
      <c r="B6979">
        <v>10</v>
      </c>
      <c r="C6979" t="s">
        <v>23</v>
      </c>
      <c r="D6979" t="s">
        <v>321</v>
      </c>
      <c r="G6979" t="s">
        <v>10942</v>
      </c>
      <c r="H6979" t="s">
        <v>14222</v>
      </c>
      <c r="I6979">
        <v>96.704953000000003</v>
      </c>
      <c r="J6979">
        <v>0</v>
      </c>
      <c r="K6979">
        <v>90.834095790000021</v>
      </c>
      <c r="U6979" t="s">
        <v>15316</v>
      </c>
    </row>
    <row r="6980" spans="1:21" x14ac:dyDescent="0.25">
      <c r="A6980">
        <v>2013</v>
      </c>
      <c r="B6980">
        <v>10</v>
      </c>
      <c r="C6980" t="s">
        <v>24</v>
      </c>
      <c r="D6980" t="s">
        <v>324</v>
      </c>
      <c r="E6980" t="s">
        <v>3297</v>
      </c>
      <c r="F6980" t="s">
        <v>7297</v>
      </c>
      <c r="G6980" t="s">
        <v>11189</v>
      </c>
      <c r="H6980" t="s">
        <v>14315</v>
      </c>
      <c r="I6980">
        <v>1704.19022</v>
      </c>
      <c r="J6980">
        <v>0</v>
      </c>
      <c r="K6980">
        <v>899.18996663000019</v>
      </c>
      <c r="U6980" t="s">
        <v>15316</v>
      </c>
    </row>
    <row r="6981" spans="1:21" x14ac:dyDescent="0.25">
      <c r="A6981">
        <v>2013</v>
      </c>
      <c r="B6981">
        <v>10</v>
      </c>
      <c r="C6981" t="s">
        <v>24</v>
      </c>
      <c r="D6981" t="s">
        <v>327</v>
      </c>
      <c r="E6981" t="s">
        <v>4741</v>
      </c>
      <c r="F6981" t="s">
        <v>8836</v>
      </c>
      <c r="G6981" t="s">
        <v>13248</v>
      </c>
      <c r="H6981" t="s">
        <v>14317</v>
      </c>
      <c r="I6981">
        <v>43.473303999999999</v>
      </c>
      <c r="J6981">
        <v>0</v>
      </c>
      <c r="K6981">
        <v>41.250543579999992</v>
      </c>
      <c r="L6981" t="s">
        <v>15180</v>
      </c>
      <c r="M6981" t="s">
        <v>15239</v>
      </c>
      <c r="P6981" t="s">
        <v>15180</v>
      </c>
      <c r="Q6981" t="s">
        <v>15239</v>
      </c>
      <c r="T6981" t="s">
        <v>15302</v>
      </c>
      <c r="U6981" t="s">
        <v>15317</v>
      </c>
    </row>
    <row r="6982" spans="1:21" x14ac:dyDescent="0.25">
      <c r="A6982">
        <v>2013</v>
      </c>
      <c r="B6982">
        <v>10</v>
      </c>
      <c r="C6982" t="s">
        <v>24</v>
      </c>
      <c r="D6982" t="s">
        <v>328</v>
      </c>
      <c r="E6982" t="s">
        <v>4378</v>
      </c>
      <c r="F6982" t="s">
        <v>8837</v>
      </c>
      <c r="G6982" t="s">
        <v>11193</v>
      </c>
      <c r="H6982" t="s">
        <v>14318</v>
      </c>
      <c r="I6982">
        <v>189.28873400000001</v>
      </c>
      <c r="J6982">
        <v>0</v>
      </c>
      <c r="K6982">
        <v>170.9456386</v>
      </c>
      <c r="L6982" t="s">
        <v>15205</v>
      </c>
      <c r="M6982" t="s">
        <v>15338</v>
      </c>
      <c r="T6982" t="s">
        <v>15340</v>
      </c>
      <c r="U6982" t="s">
        <v>15317</v>
      </c>
    </row>
    <row r="6983" spans="1:21" x14ac:dyDescent="0.25">
      <c r="A6983">
        <v>2013</v>
      </c>
      <c r="B6983">
        <v>10</v>
      </c>
      <c r="C6983" t="s">
        <v>24</v>
      </c>
      <c r="D6983" t="s">
        <v>329</v>
      </c>
      <c r="E6983" t="s">
        <v>4742</v>
      </c>
      <c r="F6983" t="s">
        <v>8433</v>
      </c>
      <c r="G6983" t="s">
        <v>12470</v>
      </c>
      <c r="H6983" t="s">
        <v>14767</v>
      </c>
      <c r="I6983">
        <v>129.000721</v>
      </c>
      <c r="J6983">
        <v>0</v>
      </c>
      <c r="K6983">
        <v>88.101209869999991</v>
      </c>
      <c r="U6983" t="s">
        <v>15316</v>
      </c>
    </row>
    <row r="6984" spans="1:21" x14ac:dyDescent="0.25">
      <c r="A6984">
        <v>2013</v>
      </c>
      <c r="B6984">
        <v>10</v>
      </c>
      <c r="C6984" t="s">
        <v>24</v>
      </c>
      <c r="D6984" t="s">
        <v>330</v>
      </c>
      <c r="E6984" t="s">
        <v>4379</v>
      </c>
      <c r="F6984" t="s">
        <v>8011</v>
      </c>
      <c r="G6984" t="s">
        <v>11195</v>
      </c>
      <c r="H6984" t="s">
        <v>14766</v>
      </c>
      <c r="I6984">
        <v>574.50460299999997</v>
      </c>
      <c r="J6984">
        <v>0</v>
      </c>
      <c r="K6984">
        <v>483.83819026999993</v>
      </c>
      <c r="L6984" t="s">
        <v>17277</v>
      </c>
      <c r="M6984" t="s">
        <v>16850</v>
      </c>
      <c r="N6984" t="s">
        <v>18133</v>
      </c>
      <c r="O6984" t="s">
        <v>15240</v>
      </c>
      <c r="P6984" t="s">
        <v>17603</v>
      </c>
      <c r="Q6984" t="s">
        <v>15240</v>
      </c>
      <c r="R6984" t="s">
        <v>18685</v>
      </c>
      <c r="S6984" t="s">
        <v>15240</v>
      </c>
      <c r="T6984" t="s">
        <v>16851</v>
      </c>
      <c r="U6984" t="s">
        <v>15317</v>
      </c>
    </row>
    <row r="6985" spans="1:21" x14ac:dyDescent="0.25">
      <c r="A6985">
        <v>2013</v>
      </c>
      <c r="B6985">
        <v>10</v>
      </c>
      <c r="C6985" t="s">
        <v>24</v>
      </c>
      <c r="D6985" t="s">
        <v>331</v>
      </c>
      <c r="E6985" t="s">
        <v>4380</v>
      </c>
      <c r="F6985" t="s">
        <v>8838</v>
      </c>
      <c r="G6985" t="s">
        <v>11196</v>
      </c>
      <c r="H6985" t="s">
        <v>14851</v>
      </c>
      <c r="I6985">
        <v>305.62129700000003</v>
      </c>
      <c r="J6985">
        <v>0</v>
      </c>
      <c r="K6985">
        <v>260.70045700000009</v>
      </c>
      <c r="N6985" t="s">
        <v>16916</v>
      </c>
      <c r="O6985" t="s">
        <v>15240</v>
      </c>
      <c r="T6985" t="s">
        <v>15306</v>
      </c>
      <c r="U6985" t="s">
        <v>15317</v>
      </c>
    </row>
    <row r="6986" spans="1:21" x14ac:dyDescent="0.25">
      <c r="A6986">
        <v>2013</v>
      </c>
      <c r="B6986">
        <v>10</v>
      </c>
      <c r="C6986" t="s">
        <v>24</v>
      </c>
      <c r="D6986" t="s">
        <v>332</v>
      </c>
      <c r="E6986" t="s">
        <v>4743</v>
      </c>
      <c r="F6986" t="s">
        <v>8435</v>
      </c>
      <c r="G6986" t="s">
        <v>11197</v>
      </c>
      <c r="H6986" t="s">
        <v>14319</v>
      </c>
      <c r="I6986">
        <v>68.927717999999999</v>
      </c>
      <c r="J6986">
        <v>0</v>
      </c>
      <c r="K6986">
        <v>68.294507809999985</v>
      </c>
      <c r="U6986" t="s">
        <v>15316</v>
      </c>
    </row>
    <row r="6987" spans="1:21" x14ac:dyDescent="0.25">
      <c r="A6987">
        <v>2013</v>
      </c>
      <c r="B6987">
        <v>10</v>
      </c>
      <c r="C6987" t="s">
        <v>21</v>
      </c>
      <c r="D6987" t="s">
        <v>1717</v>
      </c>
      <c r="G6987" t="s">
        <v>12472</v>
      </c>
      <c r="H6987" t="s">
        <v>14770</v>
      </c>
      <c r="I6987">
        <v>84.473515000000006</v>
      </c>
      <c r="J6987">
        <v>0</v>
      </c>
      <c r="K6987">
        <v>68.759650460000003</v>
      </c>
      <c r="R6987" t="s">
        <v>18925</v>
      </c>
      <c r="S6987" t="s">
        <v>15240</v>
      </c>
      <c r="T6987" t="s">
        <v>15306</v>
      </c>
      <c r="U6987" t="s">
        <v>15317</v>
      </c>
    </row>
    <row r="6988" spans="1:21" x14ac:dyDescent="0.25">
      <c r="A6988">
        <v>2013</v>
      </c>
      <c r="B6988">
        <v>10</v>
      </c>
      <c r="C6988" t="s">
        <v>21</v>
      </c>
      <c r="D6988" t="s">
        <v>2262</v>
      </c>
      <c r="E6988" t="s">
        <v>4744</v>
      </c>
      <c r="F6988" t="s">
        <v>8839</v>
      </c>
      <c r="G6988" t="s">
        <v>13250</v>
      </c>
      <c r="H6988" t="s">
        <v>14767</v>
      </c>
      <c r="I6988">
        <v>3.1</v>
      </c>
      <c r="J6988">
        <v>0</v>
      </c>
      <c r="K6988">
        <v>3.1</v>
      </c>
      <c r="U6988" t="s">
        <v>15316</v>
      </c>
    </row>
    <row r="6989" spans="1:21" x14ac:dyDescent="0.25">
      <c r="A6989">
        <v>2013</v>
      </c>
      <c r="B6989">
        <v>10</v>
      </c>
      <c r="C6989" t="s">
        <v>21</v>
      </c>
      <c r="D6989" t="s">
        <v>2608</v>
      </c>
      <c r="G6989" t="s">
        <v>13611</v>
      </c>
      <c r="H6989" t="s">
        <v>14317</v>
      </c>
      <c r="I6989">
        <v>279.2</v>
      </c>
      <c r="J6989">
        <v>0</v>
      </c>
      <c r="K6989">
        <v>279.2</v>
      </c>
      <c r="U6989" t="s">
        <v>15316</v>
      </c>
    </row>
    <row r="6990" spans="1:21" x14ac:dyDescent="0.25">
      <c r="A6990">
        <v>2013</v>
      </c>
      <c r="B6990">
        <v>10</v>
      </c>
      <c r="C6990" t="s">
        <v>29</v>
      </c>
      <c r="D6990" t="s">
        <v>340</v>
      </c>
      <c r="E6990" t="s">
        <v>4382</v>
      </c>
      <c r="F6990" t="s">
        <v>8438</v>
      </c>
      <c r="G6990" t="s">
        <v>11205</v>
      </c>
      <c r="H6990" t="s">
        <v>14766</v>
      </c>
      <c r="I6990">
        <v>197.53218200000001</v>
      </c>
      <c r="J6990">
        <v>0</v>
      </c>
      <c r="K6990">
        <v>196.70101324999999</v>
      </c>
      <c r="L6990" t="s">
        <v>17605</v>
      </c>
      <c r="M6990" t="s">
        <v>16843</v>
      </c>
      <c r="N6990" t="s">
        <v>17599</v>
      </c>
      <c r="O6990" t="s">
        <v>17600</v>
      </c>
      <c r="P6990" t="s">
        <v>16965</v>
      </c>
      <c r="Q6990" t="s">
        <v>16852</v>
      </c>
      <c r="R6990" t="s">
        <v>18685</v>
      </c>
      <c r="S6990" t="s">
        <v>15240</v>
      </c>
      <c r="T6990" t="s">
        <v>17601</v>
      </c>
      <c r="U6990" t="s">
        <v>15317</v>
      </c>
    </row>
    <row r="6991" spans="1:21" x14ac:dyDescent="0.25">
      <c r="A6991">
        <v>2013</v>
      </c>
      <c r="B6991">
        <v>10</v>
      </c>
      <c r="C6991" t="s">
        <v>29</v>
      </c>
      <c r="D6991" t="s">
        <v>341</v>
      </c>
      <c r="E6991" t="s">
        <v>4745</v>
      </c>
      <c r="F6991" t="s">
        <v>8840</v>
      </c>
      <c r="G6991" t="s">
        <v>13612</v>
      </c>
      <c r="H6991" t="s">
        <v>14766</v>
      </c>
      <c r="I6991">
        <v>2264.4460600000002</v>
      </c>
      <c r="J6991">
        <v>0</v>
      </c>
      <c r="K6991">
        <v>2235.11084321</v>
      </c>
      <c r="L6991" t="s">
        <v>18136</v>
      </c>
      <c r="M6991" t="s">
        <v>18020</v>
      </c>
      <c r="N6991" t="s">
        <v>19116</v>
      </c>
      <c r="O6991" t="s">
        <v>17531</v>
      </c>
      <c r="R6991" t="s">
        <v>18685</v>
      </c>
      <c r="S6991" t="s">
        <v>15240</v>
      </c>
      <c r="T6991" t="s">
        <v>19117</v>
      </c>
      <c r="U6991" t="s">
        <v>15317</v>
      </c>
    </row>
    <row r="6992" spans="1:21" x14ac:dyDescent="0.25">
      <c r="A6992">
        <v>2013</v>
      </c>
      <c r="B6992">
        <v>10</v>
      </c>
      <c r="C6992" t="s">
        <v>29</v>
      </c>
      <c r="D6992" t="s">
        <v>342</v>
      </c>
      <c r="E6992" t="s">
        <v>4746</v>
      </c>
      <c r="F6992" t="s">
        <v>7630</v>
      </c>
      <c r="G6992" t="s">
        <v>11207</v>
      </c>
      <c r="H6992" t="s">
        <v>14766</v>
      </c>
      <c r="I6992">
        <v>7291.3894540000001</v>
      </c>
      <c r="J6992">
        <v>0</v>
      </c>
      <c r="K6992">
        <v>7113.9559244499997</v>
      </c>
      <c r="N6992" t="s">
        <v>17595</v>
      </c>
      <c r="O6992" t="s">
        <v>15240</v>
      </c>
      <c r="R6992" t="s">
        <v>18685</v>
      </c>
      <c r="S6992" t="s">
        <v>15240</v>
      </c>
      <c r="T6992" t="s">
        <v>15306</v>
      </c>
      <c r="U6992" t="s">
        <v>15317</v>
      </c>
    </row>
    <row r="6993" spans="1:21" x14ac:dyDescent="0.25">
      <c r="A6993">
        <v>2013</v>
      </c>
      <c r="B6993">
        <v>10</v>
      </c>
      <c r="C6993" t="s">
        <v>29</v>
      </c>
      <c r="D6993" t="s">
        <v>343</v>
      </c>
      <c r="E6993" t="s">
        <v>4384</v>
      </c>
      <c r="F6993" t="s">
        <v>8439</v>
      </c>
      <c r="G6993" t="s">
        <v>11208</v>
      </c>
      <c r="H6993" t="s">
        <v>14766</v>
      </c>
      <c r="I6993">
        <v>155.49275399999999</v>
      </c>
      <c r="J6993">
        <v>0</v>
      </c>
      <c r="K6993">
        <v>154.62952378</v>
      </c>
      <c r="L6993" t="s">
        <v>15205</v>
      </c>
      <c r="M6993" t="s">
        <v>15338</v>
      </c>
      <c r="N6993" t="s">
        <v>15205</v>
      </c>
      <c r="O6993" t="s">
        <v>15338</v>
      </c>
      <c r="R6993" t="s">
        <v>18685</v>
      </c>
      <c r="S6993" t="s">
        <v>15240</v>
      </c>
      <c r="T6993" t="s">
        <v>17185</v>
      </c>
      <c r="U6993" t="s">
        <v>15317</v>
      </c>
    </row>
    <row r="6994" spans="1:21" x14ac:dyDescent="0.25">
      <c r="A6994">
        <v>2013</v>
      </c>
      <c r="B6994">
        <v>10</v>
      </c>
      <c r="C6994" t="s">
        <v>29</v>
      </c>
      <c r="D6994" t="s">
        <v>346</v>
      </c>
      <c r="E6994" t="s">
        <v>4747</v>
      </c>
      <c r="F6994" t="s">
        <v>8841</v>
      </c>
      <c r="G6994" t="s">
        <v>11211</v>
      </c>
      <c r="H6994" t="s">
        <v>14317</v>
      </c>
      <c r="I6994">
        <v>714.59187499999996</v>
      </c>
      <c r="J6994">
        <v>0</v>
      </c>
      <c r="K6994">
        <v>704.5238184399999</v>
      </c>
      <c r="T6994" s="124" t="s">
        <v>15307</v>
      </c>
      <c r="U6994" s="124" t="s">
        <v>15317</v>
      </c>
    </row>
    <row r="6995" spans="1:21" x14ac:dyDescent="0.25">
      <c r="A6995">
        <v>2013</v>
      </c>
      <c r="B6995">
        <v>10</v>
      </c>
      <c r="C6995" t="s">
        <v>29</v>
      </c>
      <c r="D6995" t="s">
        <v>347</v>
      </c>
      <c r="E6995" t="s">
        <v>4748</v>
      </c>
      <c r="F6995" t="s">
        <v>8842</v>
      </c>
      <c r="G6995" t="s">
        <v>11212</v>
      </c>
      <c r="H6995" t="s">
        <v>14317</v>
      </c>
      <c r="I6995">
        <v>161.530124</v>
      </c>
      <c r="J6995">
        <v>0</v>
      </c>
      <c r="K6995">
        <v>159.52468748000001</v>
      </c>
      <c r="P6995" t="s">
        <v>15347</v>
      </c>
      <c r="Q6995" t="s">
        <v>15242</v>
      </c>
      <c r="T6995" t="s">
        <v>15309</v>
      </c>
      <c r="U6995" t="s">
        <v>15317</v>
      </c>
    </row>
    <row r="6996" spans="1:21" x14ac:dyDescent="0.25">
      <c r="A6996">
        <v>2013</v>
      </c>
      <c r="B6996">
        <v>10</v>
      </c>
      <c r="C6996" t="s">
        <v>29</v>
      </c>
      <c r="D6996" t="s">
        <v>1718</v>
      </c>
      <c r="E6996" t="s">
        <v>4749</v>
      </c>
      <c r="F6996" t="s">
        <v>8843</v>
      </c>
      <c r="G6996" t="s">
        <v>12473</v>
      </c>
      <c r="H6996" t="s">
        <v>14317</v>
      </c>
      <c r="I6996">
        <v>164.560159</v>
      </c>
      <c r="J6996">
        <v>0</v>
      </c>
      <c r="K6996">
        <v>55.498401690000009</v>
      </c>
      <c r="N6996" t="s">
        <v>16890</v>
      </c>
      <c r="O6996" t="s">
        <v>15246</v>
      </c>
      <c r="T6996" s="124" t="s">
        <v>17003</v>
      </c>
      <c r="U6996" s="124" t="s">
        <v>15317</v>
      </c>
    </row>
    <row r="6997" spans="1:21" x14ac:dyDescent="0.25">
      <c r="A6997">
        <v>2013</v>
      </c>
      <c r="B6997">
        <v>10</v>
      </c>
      <c r="C6997" t="s">
        <v>30</v>
      </c>
      <c r="D6997" t="s">
        <v>354</v>
      </c>
      <c r="E6997" t="s">
        <v>4387</v>
      </c>
      <c r="F6997" t="s">
        <v>8442</v>
      </c>
      <c r="G6997" t="s">
        <v>11219</v>
      </c>
      <c r="H6997" t="s">
        <v>14317</v>
      </c>
      <c r="I6997">
        <v>157.62955299999999</v>
      </c>
      <c r="J6997">
        <v>0</v>
      </c>
      <c r="K6997">
        <v>430.04431442999987</v>
      </c>
      <c r="T6997" s="124" t="s">
        <v>15303</v>
      </c>
      <c r="U6997" s="124" t="s">
        <v>15317</v>
      </c>
    </row>
    <row r="6998" spans="1:21" x14ac:dyDescent="0.25">
      <c r="A6998">
        <v>2013</v>
      </c>
      <c r="B6998">
        <v>10</v>
      </c>
      <c r="C6998" t="s">
        <v>30</v>
      </c>
      <c r="D6998" t="s">
        <v>1720</v>
      </c>
      <c r="E6998" t="s">
        <v>4388</v>
      </c>
      <c r="F6998" t="s">
        <v>8443</v>
      </c>
      <c r="G6998" t="s">
        <v>12476</v>
      </c>
      <c r="H6998" t="s">
        <v>14767</v>
      </c>
      <c r="I6998">
        <v>33.483333000000002</v>
      </c>
      <c r="J6998">
        <v>0</v>
      </c>
      <c r="K6998">
        <v>195.68688700000001</v>
      </c>
      <c r="L6998" t="s">
        <v>17034</v>
      </c>
      <c r="M6998" t="s">
        <v>15240</v>
      </c>
      <c r="T6998" t="s">
        <v>15306</v>
      </c>
      <c r="U6998" t="s">
        <v>15317</v>
      </c>
    </row>
    <row r="6999" spans="1:21" x14ac:dyDescent="0.25">
      <c r="A6999">
        <v>2013</v>
      </c>
      <c r="B6999">
        <v>10</v>
      </c>
      <c r="C6999" t="s">
        <v>30</v>
      </c>
      <c r="D6999" t="s">
        <v>2263</v>
      </c>
      <c r="E6999" t="s">
        <v>4750</v>
      </c>
      <c r="F6999" t="s">
        <v>8844</v>
      </c>
      <c r="G6999" t="s">
        <v>13613</v>
      </c>
      <c r="H6999" t="s">
        <v>14766</v>
      </c>
      <c r="I6999">
        <v>500</v>
      </c>
      <c r="J6999">
        <v>0</v>
      </c>
      <c r="K6999">
        <v>437.97426037000002</v>
      </c>
      <c r="L6999" t="s">
        <v>17595</v>
      </c>
      <c r="M6999" t="s">
        <v>15240</v>
      </c>
      <c r="N6999" t="s">
        <v>19118</v>
      </c>
      <c r="O6999" t="s">
        <v>15240</v>
      </c>
      <c r="P6999" t="s">
        <v>15205</v>
      </c>
      <c r="Q6999" t="s">
        <v>15338</v>
      </c>
      <c r="R6999" t="s">
        <v>18685</v>
      </c>
      <c r="S6999" t="s">
        <v>15240</v>
      </c>
      <c r="T6999" t="s">
        <v>17185</v>
      </c>
      <c r="U6999" t="s">
        <v>15317</v>
      </c>
    </row>
    <row r="7000" spans="1:21" x14ac:dyDescent="0.25">
      <c r="A7000">
        <v>2013</v>
      </c>
      <c r="B7000">
        <v>11</v>
      </c>
      <c r="C7000" t="s">
        <v>26</v>
      </c>
      <c r="D7000" t="s">
        <v>355</v>
      </c>
      <c r="E7000" t="s">
        <v>3975</v>
      </c>
      <c r="F7000" t="s">
        <v>8020</v>
      </c>
      <c r="G7000" t="s">
        <v>11220</v>
      </c>
      <c r="H7000" t="s">
        <v>14320</v>
      </c>
      <c r="I7000">
        <v>2399.713968</v>
      </c>
      <c r="J7000">
        <v>0</v>
      </c>
      <c r="K7000">
        <v>2727.107961260001</v>
      </c>
      <c r="L7000" t="s">
        <v>18688</v>
      </c>
      <c r="M7000" t="s">
        <v>17515</v>
      </c>
      <c r="N7000" t="s">
        <v>18138</v>
      </c>
      <c r="O7000" t="s">
        <v>17515</v>
      </c>
      <c r="P7000" t="s">
        <v>16853</v>
      </c>
      <c r="Q7000" t="s">
        <v>15246</v>
      </c>
      <c r="R7000" t="s">
        <v>16854</v>
      </c>
      <c r="S7000" t="s">
        <v>15246</v>
      </c>
      <c r="T7000" t="s">
        <v>17640</v>
      </c>
      <c r="U7000" t="s">
        <v>15317</v>
      </c>
    </row>
    <row r="7001" spans="1:21" x14ac:dyDescent="0.25">
      <c r="A7001">
        <v>2013</v>
      </c>
      <c r="B7001">
        <v>11</v>
      </c>
      <c r="C7001" t="s">
        <v>26</v>
      </c>
      <c r="D7001" t="s">
        <v>356</v>
      </c>
      <c r="E7001" t="s">
        <v>4751</v>
      </c>
      <c r="F7001" t="s">
        <v>8845</v>
      </c>
      <c r="G7001" t="s">
        <v>11221</v>
      </c>
      <c r="H7001" t="s">
        <v>11287</v>
      </c>
      <c r="I7001">
        <v>125.07383900000001</v>
      </c>
      <c r="J7001">
        <v>0</v>
      </c>
      <c r="K7001">
        <v>24.39656583</v>
      </c>
      <c r="L7001" t="s">
        <v>19119</v>
      </c>
      <c r="M7001" t="s">
        <v>18478</v>
      </c>
      <c r="N7001" t="s">
        <v>19120</v>
      </c>
      <c r="O7001" t="s">
        <v>15246</v>
      </c>
      <c r="P7001" t="s">
        <v>17608</v>
      </c>
      <c r="Q7001" t="s">
        <v>15246</v>
      </c>
      <c r="R7001" t="s">
        <v>15189</v>
      </c>
      <c r="S7001" t="s">
        <v>15246</v>
      </c>
      <c r="T7001" t="s">
        <v>17191</v>
      </c>
      <c r="U7001" t="s">
        <v>15317</v>
      </c>
    </row>
    <row r="7002" spans="1:21" x14ac:dyDescent="0.25">
      <c r="A7002">
        <v>2013</v>
      </c>
      <c r="B7002">
        <v>11</v>
      </c>
      <c r="C7002" t="s">
        <v>25</v>
      </c>
      <c r="D7002" t="s">
        <v>359</v>
      </c>
      <c r="E7002" t="s">
        <v>4752</v>
      </c>
      <c r="F7002" t="s">
        <v>8447</v>
      </c>
      <c r="G7002" t="s">
        <v>11224</v>
      </c>
      <c r="H7002" t="s">
        <v>14785</v>
      </c>
      <c r="I7002">
        <v>563.76664400000004</v>
      </c>
      <c r="J7002">
        <v>0</v>
      </c>
      <c r="K7002">
        <v>503.63389974000012</v>
      </c>
      <c r="L7002" t="s">
        <v>18880</v>
      </c>
      <c r="M7002" t="s">
        <v>15246</v>
      </c>
      <c r="N7002" t="s">
        <v>18487</v>
      </c>
      <c r="O7002" t="s">
        <v>15246</v>
      </c>
      <c r="P7002" t="s">
        <v>15189</v>
      </c>
      <c r="Q7002" t="s">
        <v>15246</v>
      </c>
      <c r="R7002" t="s">
        <v>18140</v>
      </c>
      <c r="S7002" t="s">
        <v>15246</v>
      </c>
      <c r="T7002" t="s">
        <v>15304</v>
      </c>
      <c r="U7002" t="s">
        <v>15317</v>
      </c>
    </row>
    <row r="7003" spans="1:21" x14ac:dyDescent="0.25">
      <c r="A7003">
        <v>2013</v>
      </c>
      <c r="B7003">
        <v>11</v>
      </c>
      <c r="C7003" t="s">
        <v>25</v>
      </c>
      <c r="D7003" t="s">
        <v>360</v>
      </c>
      <c r="E7003" t="s">
        <v>4753</v>
      </c>
      <c r="F7003" t="s">
        <v>8448</v>
      </c>
      <c r="G7003" t="s">
        <v>11225</v>
      </c>
      <c r="H7003" t="s">
        <v>14326</v>
      </c>
      <c r="I7003">
        <v>2427.1370579999998</v>
      </c>
      <c r="J7003">
        <v>0</v>
      </c>
      <c r="K7003">
        <v>2264.6945828500002</v>
      </c>
      <c r="P7003" t="s">
        <v>17615</v>
      </c>
      <c r="Q7003" t="s">
        <v>16850</v>
      </c>
      <c r="R7003" t="s">
        <v>16856</v>
      </c>
      <c r="S7003" t="s">
        <v>15246</v>
      </c>
      <c r="T7003" t="s">
        <v>17191</v>
      </c>
      <c r="U7003" t="s">
        <v>15317</v>
      </c>
    </row>
    <row r="7004" spans="1:21" x14ac:dyDescent="0.25">
      <c r="A7004">
        <v>2013</v>
      </c>
      <c r="B7004">
        <v>11</v>
      </c>
      <c r="C7004" t="s">
        <v>25</v>
      </c>
      <c r="D7004" t="s">
        <v>362</v>
      </c>
      <c r="E7004" t="s">
        <v>4393</v>
      </c>
      <c r="F7004" t="s">
        <v>7318</v>
      </c>
      <c r="G7004" t="s">
        <v>12478</v>
      </c>
      <c r="H7004" t="s">
        <v>14324</v>
      </c>
      <c r="I7004">
        <v>6548.1515900000004</v>
      </c>
      <c r="J7004">
        <v>0</v>
      </c>
      <c r="K7004">
        <v>6944.7814366899993</v>
      </c>
      <c r="L7004" t="s">
        <v>18930</v>
      </c>
      <c r="M7004" t="s">
        <v>15246</v>
      </c>
      <c r="N7004" t="s">
        <v>18144</v>
      </c>
      <c r="O7004" t="s">
        <v>15246</v>
      </c>
      <c r="P7004" t="s">
        <v>17193</v>
      </c>
      <c r="Q7004" t="s">
        <v>15246</v>
      </c>
      <c r="R7004" t="s">
        <v>17618</v>
      </c>
      <c r="S7004" t="s">
        <v>15246</v>
      </c>
      <c r="T7004" t="s">
        <v>15304</v>
      </c>
      <c r="U7004" t="s">
        <v>15317</v>
      </c>
    </row>
    <row r="7005" spans="1:21" x14ac:dyDescent="0.25">
      <c r="A7005">
        <v>2013</v>
      </c>
      <c r="B7005">
        <v>11</v>
      </c>
      <c r="C7005" t="s">
        <v>25</v>
      </c>
      <c r="D7005" t="s">
        <v>363</v>
      </c>
      <c r="E7005" t="s">
        <v>4394</v>
      </c>
      <c r="F7005" t="s">
        <v>8846</v>
      </c>
      <c r="G7005" t="s">
        <v>12479</v>
      </c>
      <c r="H7005" t="s">
        <v>14339</v>
      </c>
      <c r="I7005">
        <v>23766.068573</v>
      </c>
      <c r="J7005">
        <v>0</v>
      </c>
      <c r="K7005">
        <v>26249.221616489991</v>
      </c>
      <c r="L7005" t="s">
        <v>18931</v>
      </c>
      <c r="M7005" t="s">
        <v>15246</v>
      </c>
      <c r="N7005" t="s">
        <v>18932</v>
      </c>
      <c r="O7005" t="s">
        <v>15246</v>
      </c>
      <c r="P7005" t="s">
        <v>15198</v>
      </c>
      <c r="Q7005" t="s">
        <v>15246</v>
      </c>
      <c r="R7005" t="s">
        <v>17643</v>
      </c>
      <c r="S7005" t="s">
        <v>15246</v>
      </c>
      <c r="T7005" t="s">
        <v>15304</v>
      </c>
      <c r="U7005" t="s">
        <v>15317</v>
      </c>
    </row>
    <row r="7006" spans="1:21" x14ac:dyDescent="0.25">
      <c r="A7006">
        <v>2013</v>
      </c>
      <c r="B7006">
        <v>11</v>
      </c>
      <c r="C7006" t="s">
        <v>25</v>
      </c>
      <c r="D7006" t="s">
        <v>364</v>
      </c>
      <c r="E7006" t="s">
        <v>4395</v>
      </c>
      <c r="F7006" t="s">
        <v>7320</v>
      </c>
      <c r="G7006" t="s">
        <v>11229</v>
      </c>
      <c r="H7006" t="s">
        <v>14326</v>
      </c>
      <c r="I7006">
        <v>1.9260440000000001</v>
      </c>
      <c r="J7006">
        <v>0</v>
      </c>
      <c r="K7006">
        <v>252.49910722000001</v>
      </c>
      <c r="L7006" t="s">
        <v>18421</v>
      </c>
      <c r="M7006" t="s">
        <v>18422</v>
      </c>
      <c r="R7006" t="s">
        <v>16856</v>
      </c>
      <c r="S7006" t="s">
        <v>15246</v>
      </c>
      <c r="T7006" t="s">
        <v>18147</v>
      </c>
      <c r="U7006" t="s">
        <v>15317</v>
      </c>
    </row>
    <row r="7007" spans="1:21" x14ac:dyDescent="0.25">
      <c r="A7007">
        <v>2013</v>
      </c>
      <c r="B7007">
        <v>11</v>
      </c>
      <c r="C7007" t="s">
        <v>25</v>
      </c>
      <c r="D7007" t="s">
        <v>365</v>
      </c>
      <c r="E7007" t="s">
        <v>4396</v>
      </c>
      <c r="F7007" t="s">
        <v>8450</v>
      </c>
      <c r="G7007" t="s">
        <v>12480</v>
      </c>
      <c r="H7007" t="s">
        <v>14774</v>
      </c>
      <c r="I7007">
        <v>37818.063887999997</v>
      </c>
      <c r="J7007">
        <v>0</v>
      </c>
      <c r="K7007">
        <v>39427.60346436</v>
      </c>
      <c r="L7007" t="s">
        <v>18933</v>
      </c>
      <c r="M7007" t="s">
        <v>15246</v>
      </c>
      <c r="N7007" t="s">
        <v>15253</v>
      </c>
      <c r="O7007" t="s">
        <v>15246</v>
      </c>
      <c r="P7007" t="s">
        <v>17623</v>
      </c>
      <c r="Q7007" t="s">
        <v>15246</v>
      </c>
      <c r="R7007" t="s">
        <v>17196</v>
      </c>
      <c r="S7007" t="s">
        <v>15246</v>
      </c>
      <c r="T7007" t="s">
        <v>15304</v>
      </c>
      <c r="U7007" t="s">
        <v>15317</v>
      </c>
    </row>
    <row r="7008" spans="1:21" x14ac:dyDescent="0.25">
      <c r="A7008">
        <v>2013</v>
      </c>
      <c r="B7008">
        <v>11</v>
      </c>
      <c r="C7008" t="s">
        <v>25</v>
      </c>
      <c r="D7008" t="s">
        <v>366</v>
      </c>
      <c r="E7008" t="s">
        <v>4397</v>
      </c>
      <c r="F7008" t="s">
        <v>8451</v>
      </c>
      <c r="G7008" t="s">
        <v>13072</v>
      </c>
      <c r="H7008" t="s">
        <v>14652</v>
      </c>
      <c r="I7008">
        <v>7358.8286840000001</v>
      </c>
      <c r="J7008">
        <v>0</v>
      </c>
      <c r="K7008">
        <v>6978.6606213000014</v>
      </c>
      <c r="L7008" t="s">
        <v>18934</v>
      </c>
      <c r="M7008" t="s">
        <v>17635</v>
      </c>
      <c r="T7008" t="s">
        <v>16839</v>
      </c>
      <c r="U7008" t="s">
        <v>15317</v>
      </c>
    </row>
    <row r="7009" spans="1:21" x14ac:dyDescent="0.25">
      <c r="A7009">
        <v>2013</v>
      </c>
      <c r="B7009">
        <v>11</v>
      </c>
      <c r="C7009" t="s">
        <v>25</v>
      </c>
      <c r="D7009" t="s">
        <v>367</v>
      </c>
      <c r="E7009" t="s">
        <v>4754</v>
      </c>
      <c r="F7009" t="s">
        <v>8847</v>
      </c>
      <c r="G7009" t="s">
        <v>13073</v>
      </c>
      <c r="H7009" t="s">
        <v>14652</v>
      </c>
      <c r="I7009">
        <v>2230.9216240000001</v>
      </c>
      <c r="J7009">
        <v>0</v>
      </c>
      <c r="K7009">
        <v>2062.8107015099999</v>
      </c>
      <c r="T7009" s="124" t="s">
        <v>15304</v>
      </c>
      <c r="U7009" s="124" t="s">
        <v>15317</v>
      </c>
    </row>
    <row r="7010" spans="1:21" x14ac:dyDescent="0.25">
      <c r="A7010">
        <v>2013</v>
      </c>
      <c r="B7010">
        <v>11</v>
      </c>
      <c r="C7010" t="s">
        <v>25</v>
      </c>
      <c r="D7010" t="s">
        <v>368</v>
      </c>
      <c r="E7010" t="s">
        <v>4755</v>
      </c>
      <c r="F7010" t="s">
        <v>8848</v>
      </c>
      <c r="G7010" t="s">
        <v>11233</v>
      </c>
      <c r="H7010" t="s">
        <v>14653</v>
      </c>
      <c r="I7010">
        <v>1304.593891</v>
      </c>
      <c r="J7010">
        <v>0</v>
      </c>
      <c r="K7010">
        <v>1312.1100715400009</v>
      </c>
      <c r="L7010" t="s">
        <v>18206</v>
      </c>
      <c r="M7010" t="s">
        <v>15246</v>
      </c>
      <c r="N7010" t="s">
        <v>17608</v>
      </c>
      <c r="O7010" t="s">
        <v>15246</v>
      </c>
      <c r="P7010" t="s">
        <v>17608</v>
      </c>
      <c r="Q7010" t="s">
        <v>15246</v>
      </c>
      <c r="R7010" t="s">
        <v>15189</v>
      </c>
      <c r="S7010" t="s">
        <v>15246</v>
      </c>
      <c r="T7010" t="s">
        <v>15304</v>
      </c>
      <c r="U7010" t="s">
        <v>15317</v>
      </c>
    </row>
    <row r="7011" spans="1:21" x14ac:dyDescent="0.25">
      <c r="A7011">
        <v>2013</v>
      </c>
      <c r="B7011">
        <v>11</v>
      </c>
      <c r="C7011" t="s">
        <v>25</v>
      </c>
      <c r="D7011" t="s">
        <v>369</v>
      </c>
      <c r="E7011" t="s">
        <v>3985</v>
      </c>
      <c r="F7011" t="s">
        <v>8029</v>
      </c>
      <c r="G7011" t="s">
        <v>11234</v>
      </c>
      <c r="H7011" t="s">
        <v>11287</v>
      </c>
      <c r="I7011">
        <v>114.781109</v>
      </c>
      <c r="J7011">
        <v>0</v>
      </c>
      <c r="K7011">
        <v>3.8492673000000002</v>
      </c>
      <c r="L7011" t="s">
        <v>18692</v>
      </c>
      <c r="M7011" t="s">
        <v>16966</v>
      </c>
      <c r="N7011" t="s">
        <v>18693</v>
      </c>
      <c r="O7011" t="s">
        <v>16966</v>
      </c>
      <c r="R7011" t="s">
        <v>15189</v>
      </c>
      <c r="S7011" t="s">
        <v>15246</v>
      </c>
      <c r="T7011" t="s">
        <v>16967</v>
      </c>
      <c r="U7011" t="s">
        <v>15317</v>
      </c>
    </row>
    <row r="7012" spans="1:21" x14ac:dyDescent="0.25">
      <c r="A7012">
        <v>2013</v>
      </c>
      <c r="B7012">
        <v>11</v>
      </c>
      <c r="C7012" t="s">
        <v>25</v>
      </c>
      <c r="D7012" t="s">
        <v>370</v>
      </c>
      <c r="E7012" t="s">
        <v>4400</v>
      </c>
      <c r="F7012" t="s">
        <v>8454</v>
      </c>
      <c r="G7012" t="s">
        <v>12482</v>
      </c>
      <c r="H7012" t="s">
        <v>14324</v>
      </c>
      <c r="I7012">
        <v>33.075104000000003</v>
      </c>
      <c r="J7012">
        <v>0</v>
      </c>
      <c r="K7012">
        <v>33.821792619999997</v>
      </c>
      <c r="L7012" t="s">
        <v>18936</v>
      </c>
      <c r="M7012" t="s">
        <v>15246</v>
      </c>
      <c r="N7012" t="s">
        <v>18937</v>
      </c>
      <c r="O7012" t="s">
        <v>15246</v>
      </c>
      <c r="P7012" t="s">
        <v>17608</v>
      </c>
      <c r="Q7012" t="s">
        <v>15246</v>
      </c>
      <c r="R7012" t="s">
        <v>17618</v>
      </c>
      <c r="S7012" t="s">
        <v>15246</v>
      </c>
      <c r="T7012" t="s">
        <v>15304</v>
      </c>
      <c r="U7012" t="s">
        <v>15317</v>
      </c>
    </row>
    <row r="7013" spans="1:21" x14ac:dyDescent="0.25">
      <c r="A7013">
        <v>2013</v>
      </c>
      <c r="B7013">
        <v>11</v>
      </c>
      <c r="C7013" t="s">
        <v>25</v>
      </c>
      <c r="D7013" t="s">
        <v>371</v>
      </c>
      <c r="E7013" t="s">
        <v>4401</v>
      </c>
      <c r="F7013" t="s">
        <v>8031</v>
      </c>
      <c r="G7013" t="s">
        <v>13074</v>
      </c>
      <c r="H7013" t="s">
        <v>14652</v>
      </c>
      <c r="I7013">
        <v>288.62765000000002</v>
      </c>
      <c r="J7013">
        <v>0</v>
      </c>
      <c r="K7013">
        <v>290.72791484999999</v>
      </c>
      <c r="L7013" t="s">
        <v>17608</v>
      </c>
      <c r="M7013" t="s">
        <v>15246</v>
      </c>
      <c r="N7013" t="s">
        <v>17608</v>
      </c>
      <c r="O7013" t="s">
        <v>15246</v>
      </c>
      <c r="P7013" t="s">
        <v>17608</v>
      </c>
      <c r="Q7013" t="s">
        <v>15246</v>
      </c>
      <c r="T7013" t="s">
        <v>15304</v>
      </c>
      <c r="U7013" t="s">
        <v>15317</v>
      </c>
    </row>
    <row r="7014" spans="1:21" x14ac:dyDescent="0.25">
      <c r="A7014">
        <v>2013</v>
      </c>
      <c r="B7014">
        <v>11</v>
      </c>
      <c r="C7014" t="s">
        <v>25</v>
      </c>
      <c r="D7014" t="s">
        <v>372</v>
      </c>
      <c r="E7014" t="s">
        <v>4402</v>
      </c>
      <c r="F7014" t="s">
        <v>8455</v>
      </c>
      <c r="G7014" t="s">
        <v>12483</v>
      </c>
      <c r="H7014" t="s">
        <v>11557</v>
      </c>
      <c r="I7014">
        <v>709.67638899999997</v>
      </c>
      <c r="J7014">
        <v>0</v>
      </c>
      <c r="K7014">
        <v>580.83958822</v>
      </c>
      <c r="L7014" t="s">
        <v>18938</v>
      </c>
      <c r="M7014" t="s">
        <v>17635</v>
      </c>
      <c r="T7014" t="s">
        <v>16839</v>
      </c>
      <c r="U7014" t="s">
        <v>15317</v>
      </c>
    </row>
    <row r="7015" spans="1:21" x14ac:dyDescent="0.25">
      <c r="A7015">
        <v>2013</v>
      </c>
      <c r="B7015">
        <v>11</v>
      </c>
      <c r="C7015" t="s">
        <v>25</v>
      </c>
      <c r="D7015" t="s">
        <v>373</v>
      </c>
      <c r="E7015" t="s">
        <v>4756</v>
      </c>
      <c r="F7015" t="s">
        <v>8849</v>
      </c>
      <c r="G7015" t="s">
        <v>12484</v>
      </c>
      <c r="H7015" t="s">
        <v>14331</v>
      </c>
      <c r="I7015">
        <v>377.74274000000003</v>
      </c>
      <c r="J7015">
        <v>0</v>
      </c>
      <c r="K7015">
        <v>127.07336997</v>
      </c>
      <c r="L7015" t="s">
        <v>19121</v>
      </c>
      <c r="M7015" t="s">
        <v>15246</v>
      </c>
      <c r="N7015" t="s">
        <v>19122</v>
      </c>
      <c r="O7015" t="s">
        <v>17515</v>
      </c>
      <c r="P7015" t="s">
        <v>15258</v>
      </c>
      <c r="Q7015" t="s">
        <v>15237</v>
      </c>
      <c r="R7015" t="s">
        <v>17166</v>
      </c>
      <c r="S7015" t="s">
        <v>15246</v>
      </c>
      <c r="T7015" t="s">
        <v>17640</v>
      </c>
      <c r="U7015" t="s">
        <v>15317</v>
      </c>
    </row>
    <row r="7016" spans="1:21" x14ac:dyDescent="0.25">
      <c r="A7016">
        <v>2013</v>
      </c>
      <c r="B7016">
        <v>11</v>
      </c>
      <c r="C7016" t="s">
        <v>25</v>
      </c>
      <c r="D7016" t="s">
        <v>374</v>
      </c>
      <c r="E7016" t="s">
        <v>4404</v>
      </c>
      <c r="F7016" t="s">
        <v>8457</v>
      </c>
      <c r="G7016" t="s">
        <v>11239</v>
      </c>
      <c r="H7016" t="s">
        <v>14654</v>
      </c>
      <c r="I7016">
        <v>12232.224228999999</v>
      </c>
      <c r="J7016">
        <v>0</v>
      </c>
      <c r="K7016">
        <v>12245.38936698</v>
      </c>
      <c r="R7016" t="s">
        <v>18428</v>
      </c>
      <c r="S7016" t="s">
        <v>15246</v>
      </c>
      <c r="T7016" t="s">
        <v>15304</v>
      </c>
      <c r="U7016" t="s">
        <v>15317</v>
      </c>
    </row>
    <row r="7017" spans="1:21" x14ac:dyDescent="0.25">
      <c r="A7017">
        <v>2013</v>
      </c>
      <c r="B7017">
        <v>11</v>
      </c>
      <c r="C7017" t="s">
        <v>25</v>
      </c>
      <c r="D7017" t="s">
        <v>375</v>
      </c>
      <c r="E7017" t="s">
        <v>3991</v>
      </c>
      <c r="F7017" t="s">
        <v>8458</v>
      </c>
      <c r="G7017" t="s">
        <v>12485</v>
      </c>
      <c r="H7017" t="s">
        <v>14652</v>
      </c>
      <c r="I7017">
        <v>586.41194599999994</v>
      </c>
      <c r="J7017">
        <v>0</v>
      </c>
      <c r="K7017">
        <v>568.35488596000005</v>
      </c>
      <c r="L7017" t="s">
        <v>18151</v>
      </c>
      <c r="M7017" t="s">
        <v>15246</v>
      </c>
      <c r="T7017" t="s">
        <v>15304</v>
      </c>
      <c r="U7017" t="s">
        <v>15317</v>
      </c>
    </row>
    <row r="7018" spans="1:21" x14ac:dyDescent="0.25">
      <c r="A7018">
        <v>2013</v>
      </c>
      <c r="B7018">
        <v>11</v>
      </c>
      <c r="C7018" t="s">
        <v>25</v>
      </c>
      <c r="D7018" t="s">
        <v>1722</v>
      </c>
      <c r="E7018" t="s">
        <v>4405</v>
      </c>
      <c r="F7018" t="s">
        <v>8459</v>
      </c>
      <c r="G7018" t="s">
        <v>12486</v>
      </c>
      <c r="H7018" t="s">
        <v>14326</v>
      </c>
      <c r="I7018">
        <v>115.424459</v>
      </c>
      <c r="J7018">
        <v>0</v>
      </c>
      <c r="K7018">
        <v>60.206703870000013</v>
      </c>
      <c r="P7018" t="s">
        <v>18152</v>
      </c>
      <c r="Q7018" t="s">
        <v>15247</v>
      </c>
      <c r="R7018" t="s">
        <v>16856</v>
      </c>
      <c r="S7018" t="s">
        <v>15246</v>
      </c>
      <c r="T7018" t="s">
        <v>17278</v>
      </c>
      <c r="U7018" t="s">
        <v>15317</v>
      </c>
    </row>
    <row r="7019" spans="1:21" x14ac:dyDescent="0.25">
      <c r="A7019">
        <v>2013</v>
      </c>
      <c r="B7019">
        <v>11</v>
      </c>
      <c r="C7019" t="s">
        <v>25</v>
      </c>
      <c r="D7019" t="s">
        <v>1723</v>
      </c>
      <c r="E7019" t="s">
        <v>4757</v>
      </c>
      <c r="F7019" t="s">
        <v>8460</v>
      </c>
      <c r="G7019" t="s">
        <v>12487</v>
      </c>
      <c r="H7019" t="s">
        <v>11287</v>
      </c>
      <c r="I7019">
        <v>76.395034999999993</v>
      </c>
      <c r="J7019">
        <v>0</v>
      </c>
      <c r="K7019">
        <v>44.393062260000001</v>
      </c>
      <c r="L7019" t="s">
        <v>19123</v>
      </c>
      <c r="M7019" t="s">
        <v>15246</v>
      </c>
      <c r="N7019" t="s">
        <v>18939</v>
      </c>
      <c r="O7019" t="s">
        <v>17515</v>
      </c>
      <c r="R7019" t="s">
        <v>15189</v>
      </c>
      <c r="S7019" t="s">
        <v>15246</v>
      </c>
      <c r="T7019" t="s">
        <v>17640</v>
      </c>
      <c r="U7019" t="s">
        <v>15317</v>
      </c>
    </row>
    <row r="7020" spans="1:21" x14ac:dyDescent="0.25">
      <c r="A7020">
        <v>2013</v>
      </c>
      <c r="B7020">
        <v>11</v>
      </c>
      <c r="C7020" t="s">
        <v>25</v>
      </c>
      <c r="D7020" t="s">
        <v>378</v>
      </c>
      <c r="E7020" t="s">
        <v>4407</v>
      </c>
      <c r="F7020" t="s">
        <v>8461</v>
      </c>
      <c r="G7020" t="s">
        <v>12488</v>
      </c>
      <c r="H7020" t="s">
        <v>14333</v>
      </c>
      <c r="I7020">
        <v>50.457496999999996</v>
      </c>
      <c r="J7020">
        <v>0</v>
      </c>
      <c r="K7020">
        <v>203.62433389</v>
      </c>
      <c r="L7020" t="s">
        <v>15362</v>
      </c>
      <c r="M7020" t="s">
        <v>15246</v>
      </c>
      <c r="N7020" t="s">
        <v>17165</v>
      </c>
      <c r="O7020" t="s">
        <v>15246</v>
      </c>
      <c r="P7020" t="s">
        <v>15348</v>
      </c>
      <c r="Q7020" t="s">
        <v>15246</v>
      </c>
      <c r="T7020" t="s">
        <v>15304</v>
      </c>
      <c r="U7020" t="s">
        <v>15317</v>
      </c>
    </row>
    <row r="7021" spans="1:21" x14ac:dyDescent="0.25">
      <c r="A7021">
        <v>2013</v>
      </c>
      <c r="B7021">
        <v>11</v>
      </c>
      <c r="C7021" t="s">
        <v>25</v>
      </c>
      <c r="D7021" t="s">
        <v>379</v>
      </c>
      <c r="E7021" t="s">
        <v>4408</v>
      </c>
      <c r="F7021" t="s">
        <v>8462</v>
      </c>
      <c r="G7021" t="s">
        <v>12489</v>
      </c>
      <c r="H7021" t="s">
        <v>14333</v>
      </c>
      <c r="I7021">
        <v>0.30235800000000002</v>
      </c>
      <c r="J7021">
        <v>0</v>
      </c>
      <c r="K7021">
        <v>6.8930379999999999E-2</v>
      </c>
      <c r="N7021" t="s">
        <v>15348</v>
      </c>
      <c r="O7021" t="s">
        <v>15246</v>
      </c>
      <c r="P7021" t="s">
        <v>17634</v>
      </c>
      <c r="Q7021" t="s">
        <v>17635</v>
      </c>
      <c r="T7021" t="s">
        <v>16839</v>
      </c>
      <c r="U7021" t="s">
        <v>15317</v>
      </c>
    </row>
    <row r="7022" spans="1:21" x14ac:dyDescent="0.25">
      <c r="A7022">
        <v>2013</v>
      </c>
      <c r="B7022">
        <v>11</v>
      </c>
      <c r="C7022" t="s">
        <v>25</v>
      </c>
      <c r="D7022" t="s">
        <v>380</v>
      </c>
      <c r="E7022" t="s">
        <v>4758</v>
      </c>
      <c r="F7022" t="s">
        <v>8850</v>
      </c>
      <c r="G7022" t="s">
        <v>12490</v>
      </c>
      <c r="H7022" t="s">
        <v>14333</v>
      </c>
      <c r="I7022">
        <v>26.450040000000001</v>
      </c>
      <c r="J7022">
        <v>0</v>
      </c>
      <c r="K7022">
        <v>14.325381760000001</v>
      </c>
      <c r="U7022" t="s">
        <v>15316</v>
      </c>
    </row>
    <row r="7023" spans="1:21" x14ac:dyDescent="0.25">
      <c r="A7023">
        <v>2013</v>
      </c>
      <c r="B7023">
        <v>11</v>
      </c>
      <c r="C7023" t="s">
        <v>25</v>
      </c>
      <c r="D7023" t="s">
        <v>381</v>
      </c>
      <c r="E7023" t="s">
        <v>4410</v>
      </c>
      <c r="F7023" t="s">
        <v>8464</v>
      </c>
      <c r="G7023" t="s">
        <v>11246</v>
      </c>
      <c r="H7023" t="s">
        <v>14652</v>
      </c>
      <c r="I7023">
        <v>768.091273</v>
      </c>
      <c r="J7023">
        <v>0</v>
      </c>
      <c r="K7023">
        <v>781.34823537</v>
      </c>
      <c r="L7023" t="s">
        <v>15198</v>
      </c>
      <c r="M7023" t="s">
        <v>15246</v>
      </c>
      <c r="N7023" t="s">
        <v>18940</v>
      </c>
      <c r="O7023" t="s">
        <v>15246</v>
      </c>
      <c r="P7023" t="s">
        <v>17636</v>
      </c>
      <c r="Q7023" t="s">
        <v>17635</v>
      </c>
      <c r="T7023" t="s">
        <v>16839</v>
      </c>
      <c r="U7023" t="s">
        <v>15317</v>
      </c>
    </row>
    <row r="7024" spans="1:21" x14ac:dyDescent="0.25">
      <c r="A7024">
        <v>2013</v>
      </c>
      <c r="B7024">
        <v>11</v>
      </c>
      <c r="C7024" t="s">
        <v>25</v>
      </c>
      <c r="D7024" t="s">
        <v>382</v>
      </c>
      <c r="E7024" t="s">
        <v>4411</v>
      </c>
      <c r="F7024" t="s">
        <v>8465</v>
      </c>
      <c r="G7024" t="s">
        <v>11247</v>
      </c>
      <c r="H7024" t="s">
        <v>11287</v>
      </c>
      <c r="I7024">
        <v>86.729039</v>
      </c>
      <c r="J7024">
        <v>0</v>
      </c>
      <c r="K7024">
        <v>86.376589140000007</v>
      </c>
      <c r="L7024" t="s">
        <v>18448</v>
      </c>
      <c r="M7024" t="s">
        <v>17515</v>
      </c>
      <c r="N7024" t="s">
        <v>18941</v>
      </c>
      <c r="O7024" t="s">
        <v>17515</v>
      </c>
      <c r="R7024" t="s">
        <v>15189</v>
      </c>
      <c r="S7024" t="s">
        <v>15246</v>
      </c>
      <c r="T7024" t="s">
        <v>17640</v>
      </c>
      <c r="U7024" t="s">
        <v>15317</v>
      </c>
    </row>
    <row r="7025" spans="1:21" x14ac:dyDescent="0.25">
      <c r="A7025">
        <v>2013</v>
      </c>
      <c r="B7025">
        <v>11</v>
      </c>
      <c r="C7025" t="s">
        <v>25</v>
      </c>
      <c r="D7025" t="s">
        <v>384</v>
      </c>
      <c r="E7025" t="s">
        <v>4759</v>
      </c>
      <c r="F7025" t="s">
        <v>8466</v>
      </c>
      <c r="G7025" t="s">
        <v>11249</v>
      </c>
      <c r="H7025" t="s">
        <v>14334</v>
      </c>
      <c r="I7025">
        <v>279.216004</v>
      </c>
      <c r="J7025">
        <v>0</v>
      </c>
      <c r="K7025">
        <v>244.51700199999999</v>
      </c>
      <c r="L7025" t="s">
        <v>18474</v>
      </c>
      <c r="M7025" t="s">
        <v>15246</v>
      </c>
      <c r="N7025" t="s">
        <v>18942</v>
      </c>
      <c r="O7025" t="s">
        <v>15246</v>
      </c>
      <c r="R7025" t="s">
        <v>17196</v>
      </c>
      <c r="S7025" t="s">
        <v>15246</v>
      </c>
      <c r="T7025" t="s">
        <v>15304</v>
      </c>
      <c r="U7025" t="s">
        <v>15317</v>
      </c>
    </row>
    <row r="7026" spans="1:21" x14ac:dyDescent="0.25">
      <c r="A7026">
        <v>2013</v>
      </c>
      <c r="B7026">
        <v>11</v>
      </c>
      <c r="C7026" t="s">
        <v>25</v>
      </c>
      <c r="D7026" t="s">
        <v>385</v>
      </c>
      <c r="E7026" t="s">
        <v>4760</v>
      </c>
      <c r="F7026" t="s">
        <v>8851</v>
      </c>
      <c r="G7026" t="s">
        <v>12491</v>
      </c>
      <c r="H7026" t="s">
        <v>14334</v>
      </c>
      <c r="I7026">
        <v>180.11449400000001</v>
      </c>
      <c r="J7026">
        <v>0</v>
      </c>
      <c r="K7026">
        <v>164.69673993999999</v>
      </c>
      <c r="L7026" t="s">
        <v>19124</v>
      </c>
      <c r="M7026" t="s">
        <v>15246</v>
      </c>
      <c r="N7026" t="s">
        <v>17165</v>
      </c>
      <c r="O7026" t="s">
        <v>15246</v>
      </c>
      <c r="R7026" t="s">
        <v>17196</v>
      </c>
      <c r="S7026" t="s">
        <v>15246</v>
      </c>
      <c r="T7026" t="s">
        <v>15304</v>
      </c>
      <c r="U7026" t="s">
        <v>15317</v>
      </c>
    </row>
    <row r="7027" spans="1:21" x14ac:dyDescent="0.25">
      <c r="A7027">
        <v>2013</v>
      </c>
      <c r="B7027">
        <v>11</v>
      </c>
      <c r="C7027" t="s">
        <v>25</v>
      </c>
      <c r="D7027" t="s">
        <v>386</v>
      </c>
      <c r="E7027" t="s">
        <v>4000</v>
      </c>
      <c r="F7027" t="s">
        <v>7653</v>
      </c>
      <c r="G7027" t="s">
        <v>11251</v>
      </c>
      <c r="H7027" t="s">
        <v>11287</v>
      </c>
      <c r="I7027">
        <v>173.805408</v>
      </c>
      <c r="J7027">
        <v>0</v>
      </c>
      <c r="K7027">
        <v>286.15553385999999</v>
      </c>
      <c r="L7027" t="s">
        <v>17345</v>
      </c>
      <c r="M7027" t="s">
        <v>15246</v>
      </c>
      <c r="N7027" t="s">
        <v>15189</v>
      </c>
      <c r="O7027" t="s">
        <v>15246</v>
      </c>
      <c r="P7027" t="s">
        <v>15189</v>
      </c>
      <c r="Q7027" t="s">
        <v>15246</v>
      </c>
      <c r="R7027" t="s">
        <v>15189</v>
      </c>
      <c r="S7027" t="s">
        <v>15246</v>
      </c>
      <c r="T7027" t="s">
        <v>15304</v>
      </c>
      <c r="U7027" t="s">
        <v>15317</v>
      </c>
    </row>
    <row r="7028" spans="1:21" x14ac:dyDescent="0.25">
      <c r="A7028">
        <v>2013</v>
      </c>
      <c r="B7028">
        <v>11</v>
      </c>
      <c r="C7028" t="s">
        <v>25</v>
      </c>
      <c r="D7028" t="s">
        <v>1724</v>
      </c>
      <c r="E7028" t="s">
        <v>4001</v>
      </c>
      <c r="F7028" t="s">
        <v>7337</v>
      </c>
      <c r="G7028" t="s">
        <v>12492</v>
      </c>
      <c r="H7028" t="s">
        <v>11287</v>
      </c>
      <c r="I7028">
        <v>17.558731999999999</v>
      </c>
      <c r="J7028">
        <v>0</v>
      </c>
      <c r="K7028">
        <v>9.0182618499999982</v>
      </c>
      <c r="L7028" t="s">
        <v>18699</v>
      </c>
      <c r="M7028" t="s">
        <v>15246</v>
      </c>
      <c r="N7028" t="s">
        <v>15189</v>
      </c>
      <c r="O7028" t="s">
        <v>15246</v>
      </c>
      <c r="P7028" t="s">
        <v>15189</v>
      </c>
      <c r="Q7028" t="s">
        <v>15246</v>
      </c>
      <c r="R7028" t="s">
        <v>15189</v>
      </c>
      <c r="S7028" t="s">
        <v>15246</v>
      </c>
      <c r="T7028" t="s">
        <v>15304</v>
      </c>
      <c r="U7028" t="s">
        <v>15317</v>
      </c>
    </row>
    <row r="7029" spans="1:21" x14ac:dyDescent="0.25">
      <c r="A7029">
        <v>2013</v>
      </c>
      <c r="B7029">
        <v>11</v>
      </c>
      <c r="C7029" t="s">
        <v>25</v>
      </c>
      <c r="D7029" t="s">
        <v>1729</v>
      </c>
      <c r="E7029" t="s">
        <v>4761</v>
      </c>
      <c r="F7029" t="s">
        <v>8852</v>
      </c>
      <c r="G7029" t="s">
        <v>12497</v>
      </c>
      <c r="H7029" t="s">
        <v>14324</v>
      </c>
      <c r="I7029">
        <v>255.153603</v>
      </c>
      <c r="J7029">
        <v>0</v>
      </c>
      <c r="K7029">
        <v>212.34979784000001</v>
      </c>
      <c r="L7029" t="s">
        <v>19125</v>
      </c>
      <c r="M7029" t="s">
        <v>15246</v>
      </c>
      <c r="N7029" t="s">
        <v>19126</v>
      </c>
      <c r="O7029" t="s">
        <v>15246</v>
      </c>
      <c r="P7029" t="s">
        <v>18156</v>
      </c>
      <c r="Q7029" t="s">
        <v>15246</v>
      </c>
      <c r="R7029" t="s">
        <v>17618</v>
      </c>
      <c r="S7029" t="s">
        <v>15246</v>
      </c>
      <c r="T7029" t="s">
        <v>15304</v>
      </c>
      <c r="U7029" t="s">
        <v>15317</v>
      </c>
    </row>
    <row r="7030" spans="1:21" x14ac:dyDescent="0.25">
      <c r="A7030">
        <v>2013</v>
      </c>
      <c r="B7030">
        <v>11</v>
      </c>
      <c r="C7030" t="s">
        <v>25</v>
      </c>
      <c r="D7030" t="s">
        <v>1732</v>
      </c>
      <c r="E7030" t="s">
        <v>4003</v>
      </c>
      <c r="F7030" t="s">
        <v>8468</v>
      </c>
      <c r="G7030" t="s">
        <v>13253</v>
      </c>
      <c r="H7030" t="s">
        <v>14334</v>
      </c>
      <c r="I7030">
        <v>32</v>
      </c>
      <c r="J7030">
        <v>0</v>
      </c>
      <c r="K7030">
        <v>60.167555749999991</v>
      </c>
      <c r="L7030" t="s">
        <v>18701</v>
      </c>
      <c r="M7030" t="s">
        <v>15246</v>
      </c>
      <c r="N7030" t="s">
        <v>18945</v>
      </c>
      <c r="O7030" t="s">
        <v>15246</v>
      </c>
      <c r="R7030" t="s">
        <v>17196</v>
      </c>
      <c r="S7030" t="s">
        <v>15246</v>
      </c>
      <c r="T7030" t="s">
        <v>15304</v>
      </c>
      <c r="U7030" t="s">
        <v>15317</v>
      </c>
    </row>
    <row r="7031" spans="1:21" x14ac:dyDescent="0.25">
      <c r="A7031">
        <v>2013</v>
      </c>
      <c r="B7031">
        <v>11</v>
      </c>
      <c r="C7031" t="s">
        <v>25</v>
      </c>
      <c r="D7031" t="s">
        <v>2500</v>
      </c>
      <c r="E7031" t="s">
        <v>4415</v>
      </c>
      <c r="F7031" t="s">
        <v>8469</v>
      </c>
      <c r="G7031" t="s">
        <v>13434</v>
      </c>
      <c r="H7031" t="s">
        <v>14778</v>
      </c>
      <c r="I7031">
        <v>2833.9900080000002</v>
      </c>
      <c r="J7031">
        <v>0</v>
      </c>
      <c r="K7031">
        <v>2742.8618447700001</v>
      </c>
      <c r="L7031" t="s">
        <v>18946</v>
      </c>
      <c r="M7031" t="s">
        <v>17515</v>
      </c>
      <c r="N7031" t="s">
        <v>18947</v>
      </c>
      <c r="O7031" t="s">
        <v>18446</v>
      </c>
      <c r="P7031" t="s">
        <v>18165</v>
      </c>
      <c r="Q7031" t="s">
        <v>17515</v>
      </c>
      <c r="R7031" t="s">
        <v>18166</v>
      </c>
      <c r="S7031" t="s">
        <v>15246</v>
      </c>
      <c r="T7031" s="124" t="s">
        <v>18447</v>
      </c>
      <c r="U7031" s="124" t="s">
        <v>15317</v>
      </c>
    </row>
    <row r="7032" spans="1:21" x14ac:dyDescent="0.25">
      <c r="A7032">
        <v>2013</v>
      </c>
      <c r="B7032">
        <v>11</v>
      </c>
      <c r="C7032" t="s">
        <v>25</v>
      </c>
      <c r="D7032" t="s">
        <v>2501</v>
      </c>
      <c r="E7032" t="s">
        <v>4019</v>
      </c>
      <c r="F7032" t="s">
        <v>8470</v>
      </c>
      <c r="G7032" t="s">
        <v>13435</v>
      </c>
      <c r="H7032" t="s">
        <v>14320</v>
      </c>
      <c r="I7032">
        <v>1848.467791</v>
      </c>
      <c r="J7032">
        <v>0</v>
      </c>
      <c r="K7032">
        <v>1847.6513457399999</v>
      </c>
      <c r="L7032" t="s">
        <v>18717</v>
      </c>
      <c r="M7032" t="s">
        <v>18718</v>
      </c>
      <c r="N7032" t="s">
        <v>18719</v>
      </c>
      <c r="O7032" t="s">
        <v>17515</v>
      </c>
      <c r="P7032" t="s">
        <v>17225</v>
      </c>
      <c r="Q7032" t="s">
        <v>15246</v>
      </c>
      <c r="R7032" t="s">
        <v>16854</v>
      </c>
      <c r="S7032" t="s">
        <v>15246</v>
      </c>
      <c r="T7032" s="124" t="s">
        <v>18720</v>
      </c>
      <c r="U7032" s="124" t="s">
        <v>15317</v>
      </c>
    </row>
    <row r="7033" spans="1:21" x14ac:dyDescent="0.25">
      <c r="A7033">
        <v>2013</v>
      </c>
      <c r="B7033">
        <v>11</v>
      </c>
      <c r="C7033" t="s">
        <v>25</v>
      </c>
      <c r="D7033" t="s">
        <v>2502</v>
      </c>
      <c r="E7033" t="s">
        <v>4762</v>
      </c>
      <c r="F7033" t="s">
        <v>8853</v>
      </c>
      <c r="G7033" t="s">
        <v>11536</v>
      </c>
      <c r="H7033" t="s">
        <v>14326</v>
      </c>
      <c r="I7033">
        <v>2080.029599</v>
      </c>
      <c r="J7033">
        <v>0</v>
      </c>
      <c r="K7033">
        <v>2391.99918974</v>
      </c>
      <c r="L7033" t="s">
        <v>19127</v>
      </c>
      <c r="M7033" t="s">
        <v>17515</v>
      </c>
      <c r="N7033" t="s">
        <v>18168</v>
      </c>
      <c r="O7033" t="s">
        <v>15246</v>
      </c>
      <c r="P7033" t="s">
        <v>17671</v>
      </c>
      <c r="Q7033" t="s">
        <v>15246</v>
      </c>
      <c r="R7033" t="s">
        <v>16856</v>
      </c>
      <c r="S7033" t="s">
        <v>15246</v>
      </c>
      <c r="T7033" s="124" t="s">
        <v>17517</v>
      </c>
      <c r="U7033" s="124" t="s">
        <v>15317</v>
      </c>
    </row>
    <row r="7034" spans="1:21" x14ac:dyDescent="0.25">
      <c r="A7034">
        <v>2013</v>
      </c>
      <c r="B7034">
        <v>11</v>
      </c>
      <c r="C7034" t="s">
        <v>28</v>
      </c>
      <c r="D7034" t="s">
        <v>416</v>
      </c>
      <c r="E7034" t="s">
        <v>4763</v>
      </c>
      <c r="F7034" t="s">
        <v>8854</v>
      </c>
      <c r="G7034" t="s">
        <v>11281</v>
      </c>
      <c r="H7034" t="s">
        <v>14343</v>
      </c>
      <c r="I7034">
        <v>576.73550499999999</v>
      </c>
      <c r="J7034">
        <v>0</v>
      </c>
      <c r="K7034">
        <v>421.41615820999999</v>
      </c>
      <c r="L7034" t="s">
        <v>17200</v>
      </c>
      <c r="M7034" t="s">
        <v>15246</v>
      </c>
      <c r="P7034" t="s">
        <v>17200</v>
      </c>
      <c r="Q7034" t="s">
        <v>15246</v>
      </c>
      <c r="R7034" t="s">
        <v>17641</v>
      </c>
      <c r="S7034" t="s">
        <v>15246</v>
      </c>
      <c r="T7034" t="s">
        <v>15304</v>
      </c>
      <c r="U7034" t="s">
        <v>15317</v>
      </c>
    </row>
    <row r="7035" spans="1:21" x14ac:dyDescent="0.25">
      <c r="A7035">
        <v>2013</v>
      </c>
      <c r="B7035">
        <v>11</v>
      </c>
      <c r="C7035" t="s">
        <v>28</v>
      </c>
      <c r="D7035" t="s">
        <v>1735</v>
      </c>
      <c r="E7035" t="s">
        <v>4417</v>
      </c>
      <c r="F7035" t="s">
        <v>8472</v>
      </c>
      <c r="G7035" t="s">
        <v>12503</v>
      </c>
      <c r="H7035" t="s">
        <v>14333</v>
      </c>
      <c r="I7035">
        <v>39.521250999999999</v>
      </c>
      <c r="J7035">
        <v>0</v>
      </c>
      <c r="K7035">
        <v>44.228900359999997</v>
      </c>
      <c r="L7035" t="s">
        <v>15188</v>
      </c>
      <c r="M7035" t="s">
        <v>15246</v>
      </c>
      <c r="N7035" t="s">
        <v>15188</v>
      </c>
      <c r="O7035" t="s">
        <v>15246</v>
      </c>
      <c r="T7035" t="s">
        <v>15304</v>
      </c>
      <c r="U7035" t="s">
        <v>15317</v>
      </c>
    </row>
    <row r="7036" spans="1:21" x14ac:dyDescent="0.25">
      <c r="A7036">
        <v>2013</v>
      </c>
      <c r="B7036">
        <v>11</v>
      </c>
      <c r="C7036" t="s">
        <v>28</v>
      </c>
      <c r="D7036" t="s">
        <v>2503</v>
      </c>
      <c r="E7036" t="s">
        <v>4764</v>
      </c>
      <c r="F7036" t="s">
        <v>8051</v>
      </c>
      <c r="G7036" t="s">
        <v>13436</v>
      </c>
      <c r="H7036" t="s">
        <v>11287</v>
      </c>
      <c r="I7036">
        <v>69.267921000000001</v>
      </c>
      <c r="J7036">
        <v>0</v>
      </c>
      <c r="K7036">
        <v>81.873383719999993</v>
      </c>
      <c r="L7036" t="s">
        <v>18441</v>
      </c>
      <c r="M7036" t="s">
        <v>15246</v>
      </c>
      <c r="N7036" t="s">
        <v>18707</v>
      </c>
      <c r="O7036" t="s">
        <v>15246</v>
      </c>
      <c r="R7036" t="s">
        <v>15189</v>
      </c>
      <c r="S7036" t="s">
        <v>15246</v>
      </c>
      <c r="T7036" t="s">
        <v>15304</v>
      </c>
      <c r="U7036" t="s">
        <v>15317</v>
      </c>
    </row>
    <row r="7037" spans="1:21" x14ac:dyDescent="0.25">
      <c r="A7037">
        <v>2013</v>
      </c>
      <c r="B7037">
        <v>11</v>
      </c>
      <c r="C7037" t="s">
        <v>20</v>
      </c>
      <c r="D7037" t="s">
        <v>419</v>
      </c>
      <c r="E7037" t="s">
        <v>4765</v>
      </c>
      <c r="F7037" t="s">
        <v>8855</v>
      </c>
      <c r="G7037" t="s">
        <v>11284</v>
      </c>
      <c r="H7037" t="s">
        <v>14852</v>
      </c>
      <c r="I7037">
        <v>1732.4608860000001</v>
      </c>
      <c r="J7037">
        <v>0</v>
      </c>
      <c r="K7037">
        <v>2456.5153274499999</v>
      </c>
      <c r="L7037" t="s">
        <v>19128</v>
      </c>
      <c r="M7037" t="s">
        <v>19129</v>
      </c>
      <c r="N7037" t="s">
        <v>19130</v>
      </c>
      <c r="O7037" t="s">
        <v>19131</v>
      </c>
      <c r="P7037" t="s">
        <v>17557</v>
      </c>
      <c r="Q7037" t="s">
        <v>16818</v>
      </c>
      <c r="R7037" t="s">
        <v>19132</v>
      </c>
      <c r="S7037" t="s">
        <v>15246</v>
      </c>
      <c r="T7037" t="s">
        <v>19133</v>
      </c>
      <c r="U7037" t="s">
        <v>15317</v>
      </c>
    </row>
    <row r="7038" spans="1:21" x14ac:dyDescent="0.25">
      <c r="A7038">
        <v>2013</v>
      </c>
      <c r="B7038">
        <v>11</v>
      </c>
      <c r="C7038" t="s">
        <v>20</v>
      </c>
      <c r="D7038" t="s">
        <v>420</v>
      </c>
      <c r="E7038" t="s">
        <v>4766</v>
      </c>
      <c r="F7038" t="s">
        <v>8856</v>
      </c>
      <c r="G7038" t="s">
        <v>11154</v>
      </c>
      <c r="H7038" t="s">
        <v>14780</v>
      </c>
      <c r="I7038">
        <v>10.95</v>
      </c>
      <c r="J7038">
        <v>0</v>
      </c>
      <c r="K7038">
        <v>16.292235000000002</v>
      </c>
      <c r="L7038" t="s">
        <v>19134</v>
      </c>
      <c r="M7038" t="s">
        <v>16966</v>
      </c>
      <c r="N7038" t="s">
        <v>19135</v>
      </c>
      <c r="O7038" t="s">
        <v>17627</v>
      </c>
      <c r="P7038" t="s">
        <v>15343</v>
      </c>
      <c r="Q7038" t="s">
        <v>15252</v>
      </c>
      <c r="R7038" t="s">
        <v>15206</v>
      </c>
      <c r="S7038" t="s">
        <v>15246</v>
      </c>
      <c r="T7038" t="s">
        <v>19136</v>
      </c>
      <c r="U7038" t="s">
        <v>15317</v>
      </c>
    </row>
    <row r="7039" spans="1:21" x14ac:dyDescent="0.25">
      <c r="A7039">
        <v>2013</v>
      </c>
      <c r="B7039">
        <v>11</v>
      </c>
      <c r="C7039" t="s">
        <v>20</v>
      </c>
      <c r="D7039" t="s">
        <v>422</v>
      </c>
      <c r="G7039" t="s">
        <v>10937</v>
      </c>
      <c r="H7039" t="s">
        <v>14853</v>
      </c>
      <c r="I7039">
        <v>458.18975999999998</v>
      </c>
      <c r="J7039">
        <v>0</v>
      </c>
      <c r="K7039">
        <v>540.38584529999991</v>
      </c>
      <c r="R7039" t="s">
        <v>18948</v>
      </c>
      <c r="S7039" t="s">
        <v>15246</v>
      </c>
      <c r="T7039" t="s">
        <v>15304</v>
      </c>
      <c r="U7039" t="s">
        <v>15317</v>
      </c>
    </row>
    <row r="7040" spans="1:21" x14ac:dyDescent="0.25">
      <c r="A7040">
        <v>2013</v>
      </c>
      <c r="B7040">
        <v>11</v>
      </c>
      <c r="C7040" t="s">
        <v>20</v>
      </c>
      <c r="D7040" t="s">
        <v>2609</v>
      </c>
      <c r="G7040" t="s">
        <v>11017</v>
      </c>
      <c r="H7040" t="s">
        <v>14341</v>
      </c>
      <c r="I7040">
        <v>0</v>
      </c>
      <c r="J7040">
        <v>0</v>
      </c>
      <c r="K7040">
        <v>7.7255735299999992</v>
      </c>
      <c r="R7040" t="s">
        <v>15206</v>
      </c>
      <c r="S7040" t="s">
        <v>15246</v>
      </c>
      <c r="T7040" t="s">
        <v>15304</v>
      </c>
      <c r="U7040" t="s">
        <v>15317</v>
      </c>
    </row>
    <row r="7041" spans="1:21" x14ac:dyDescent="0.25">
      <c r="A7041">
        <v>2013</v>
      </c>
      <c r="B7041">
        <v>11</v>
      </c>
      <c r="C7041" t="s">
        <v>20</v>
      </c>
      <c r="D7041" t="s">
        <v>2504</v>
      </c>
      <c r="E7041" t="s">
        <v>4767</v>
      </c>
      <c r="F7041" t="s">
        <v>8857</v>
      </c>
      <c r="G7041" t="s">
        <v>13437</v>
      </c>
      <c r="H7041" t="s">
        <v>14652</v>
      </c>
      <c r="I7041">
        <v>134.93523999999999</v>
      </c>
      <c r="J7041">
        <v>0</v>
      </c>
      <c r="K7041">
        <v>68.113833169999992</v>
      </c>
      <c r="L7041" t="s">
        <v>19137</v>
      </c>
      <c r="M7041" t="s">
        <v>17635</v>
      </c>
      <c r="P7041" t="s">
        <v>16857</v>
      </c>
      <c r="Q7041" t="s">
        <v>15246</v>
      </c>
      <c r="T7041" t="s">
        <v>16839</v>
      </c>
      <c r="U7041" t="s">
        <v>15317</v>
      </c>
    </row>
    <row r="7042" spans="1:21" x14ac:dyDescent="0.25">
      <c r="A7042">
        <v>2013</v>
      </c>
      <c r="B7042">
        <v>11</v>
      </c>
      <c r="C7042" t="s">
        <v>22</v>
      </c>
      <c r="D7042" t="s">
        <v>425</v>
      </c>
      <c r="G7042" t="s">
        <v>10941</v>
      </c>
      <c r="H7042" t="s">
        <v>14221</v>
      </c>
      <c r="I7042">
        <v>8825.2561900000001</v>
      </c>
      <c r="J7042">
        <v>0</v>
      </c>
      <c r="K7042">
        <v>6737.5883338899921</v>
      </c>
      <c r="U7042" t="s">
        <v>15316</v>
      </c>
    </row>
    <row r="7043" spans="1:21" x14ac:dyDescent="0.25">
      <c r="A7043">
        <v>2013</v>
      </c>
      <c r="B7043">
        <v>11</v>
      </c>
      <c r="C7043" t="s">
        <v>23</v>
      </c>
      <c r="D7043" t="s">
        <v>427</v>
      </c>
      <c r="G7043" t="s">
        <v>10942</v>
      </c>
      <c r="H7043" t="s">
        <v>14222</v>
      </c>
      <c r="I7043">
        <v>502.256259</v>
      </c>
      <c r="J7043">
        <v>0</v>
      </c>
      <c r="K7043">
        <v>400.06190208000038</v>
      </c>
      <c r="U7043" t="s">
        <v>15316</v>
      </c>
    </row>
    <row r="7044" spans="1:21" x14ac:dyDescent="0.25">
      <c r="A7044">
        <v>2013</v>
      </c>
      <c r="B7044">
        <v>11</v>
      </c>
      <c r="C7044" t="s">
        <v>24</v>
      </c>
      <c r="D7044" t="s">
        <v>429</v>
      </c>
      <c r="E7044" t="s">
        <v>4419</v>
      </c>
      <c r="F7044" t="s">
        <v>8858</v>
      </c>
      <c r="G7044" t="s">
        <v>11287</v>
      </c>
      <c r="H7044" t="s">
        <v>14782</v>
      </c>
      <c r="I7044">
        <v>1521.5985470000001</v>
      </c>
      <c r="J7044">
        <v>0</v>
      </c>
      <c r="K7044">
        <v>2035.025627440001</v>
      </c>
      <c r="L7044" t="s">
        <v>17205</v>
      </c>
      <c r="M7044" t="s">
        <v>15246</v>
      </c>
      <c r="N7044" t="s">
        <v>17205</v>
      </c>
      <c r="O7044" t="s">
        <v>15246</v>
      </c>
      <c r="P7044" t="s">
        <v>15189</v>
      </c>
      <c r="Q7044" t="s">
        <v>15246</v>
      </c>
      <c r="R7044" t="s">
        <v>18162</v>
      </c>
      <c r="S7044" t="s">
        <v>15246</v>
      </c>
      <c r="T7044" t="s">
        <v>15304</v>
      </c>
      <c r="U7044" t="s">
        <v>15317</v>
      </c>
    </row>
    <row r="7045" spans="1:21" x14ac:dyDescent="0.25">
      <c r="A7045">
        <v>2013</v>
      </c>
      <c r="B7045">
        <v>11</v>
      </c>
      <c r="C7045" t="s">
        <v>24</v>
      </c>
      <c r="D7045" t="s">
        <v>1736</v>
      </c>
      <c r="E7045" t="s">
        <v>4420</v>
      </c>
      <c r="F7045" t="s">
        <v>8474</v>
      </c>
      <c r="G7045" t="s">
        <v>11290</v>
      </c>
      <c r="H7045" t="s">
        <v>14746</v>
      </c>
      <c r="I7045">
        <v>100.729699</v>
      </c>
      <c r="J7045">
        <v>0</v>
      </c>
      <c r="K7045">
        <v>96.408403129999982</v>
      </c>
      <c r="L7045" t="s">
        <v>15181</v>
      </c>
      <c r="M7045" t="s">
        <v>15237</v>
      </c>
      <c r="N7045" t="s">
        <v>15181</v>
      </c>
      <c r="O7045" t="s">
        <v>15237</v>
      </c>
      <c r="P7045" t="s">
        <v>17651</v>
      </c>
      <c r="Q7045" t="s">
        <v>17515</v>
      </c>
      <c r="R7045" t="s">
        <v>17200</v>
      </c>
      <c r="S7045" t="s">
        <v>15246</v>
      </c>
      <c r="T7045" t="s">
        <v>17640</v>
      </c>
      <c r="U7045" t="s">
        <v>15317</v>
      </c>
    </row>
    <row r="7046" spans="1:21" x14ac:dyDescent="0.25">
      <c r="A7046">
        <v>2013</v>
      </c>
      <c r="B7046">
        <v>11</v>
      </c>
      <c r="C7046" t="s">
        <v>24</v>
      </c>
      <c r="D7046" t="s">
        <v>1737</v>
      </c>
      <c r="E7046" t="s">
        <v>3342</v>
      </c>
      <c r="F7046" t="s">
        <v>8048</v>
      </c>
      <c r="G7046" t="s">
        <v>12504</v>
      </c>
      <c r="H7046" t="s">
        <v>11287</v>
      </c>
      <c r="I7046">
        <v>9.5852249999999994</v>
      </c>
      <c r="J7046">
        <v>0</v>
      </c>
      <c r="K7046">
        <v>0.11368</v>
      </c>
      <c r="L7046" t="s">
        <v>18163</v>
      </c>
      <c r="M7046" t="s">
        <v>15246</v>
      </c>
      <c r="N7046" t="s">
        <v>17165</v>
      </c>
      <c r="O7046" t="s">
        <v>15246</v>
      </c>
      <c r="P7046" t="s">
        <v>17165</v>
      </c>
      <c r="Q7046" t="s">
        <v>15246</v>
      </c>
      <c r="R7046" t="s">
        <v>15189</v>
      </c>
      <c r="S7046" t="s">
        <v>15246</v>
      </c>
      <c r="T7046" t="s">
        <v>15304</v>
      </c>
      <c r="U7046" t="s">
        <v>15317</v>
      </c>
    </row>
    <row r="7047" spans="1:21" x14ac:dyDescent="0.25">
      <c r="A7047">
        <v>2013</v>
      </c>
      <c r="B7047">
        <v>11</v>
      </c>
      <c r="C7047" t="s">
        <v>24</v>
      </c>
      <c r="D7047" t="s">
        <v>1738</v>
      </c>
      <c r="E7047" t="s">
        <v>4421</v>
      </c>
      <c r="F7047" t="s">
        <v>8475</v>
      </c>
      <c r="G7047" t="s">
        <v>12505</v>
      </c>
      <c r="H7047" t="s">
        <v>14333</v>
      </c>
      <c r="I7047">
        <v>84.765486999999993</v>
      </c>
      <c r="J7047">
        <v>0</v>
      </c>
      <c r="K7047">
        <v>257.66772268999989</v>
      </c>
      <c r="L7047" t="s">
        <v>15188</v>
      </c>
      <c r="M7047" t="s">
        <v>15246</v>
      </c>
      <c r="N7047" t="s">
        <v>17165</v>
      </c>
      <c r="O7047" t="s">
        <v>15246</v>
      </c>
      <c r="P7047" t="s">
        <v>15189</v>
      </c>
      <c r="Q7047" t="s">
        <v>15246</v>
      </c>
      <c r="T7047" t="s">
        <v>15304</v>
      </c>
      <c r="U7047" t="s">
        <v>15317</v>
      </c>
    </row>
    <row r="7048" spans="1:21" x14ac:dyDescent="0.25">
      <c r="A7048">
        <v>2013</v>
      </c>
      <c r="B7048">
        <v>11</v>
      </c>
      <c r="C7048" t="s">
        <v>21</v>
      </c>
      <c r="D7048" t="s">
        <v>1739</v>
      </c>
      <c r="E7048" t="s">
        <v>4422</v>
      </c>
      <c r="F7048" t="s">
        <v>8476</v>
      </c>
      <c r="G7048" t="s">
        <v>13076</v>
      </c>
      <c r="H7048" t="s">
        <v>11287</v>
      </c>
      <c r="I7048">
        <v>211.52712500000001</v>
      </c>
      <c r="J7048">
        <v>0</v>
      </c>
      <c r="K7048">
        <v>196.13569375</v>
      </c>
      <c r="L7048" t="s">
        <v>15188</v>
      </c>
      <c r="M7048" t="s">
        <v>15246</v>
      </c>
      <c r="N7048" t="s">
        <v>17205</v>
      </c>
      <c r="O7048" t="s">
        <v>15246</v>
      </c>
      <c r="R7048" t="s">
        <v>15189</v>
      </c>
      <c r="S7048" t="s">
        <v>15246</v>
      </c>
      <c r="T7048" t="s">
        <v>15304</v>
      </c>
      <c r="U7048" t="s">
        <v>15317</v>
      </c>
    </row>
    <row r="7049" spans="1:21" x14ac:dyDescent="0.25">
      <c r="A7049">
        <v>2013</v>
      </c>
      <c r="B7049">
        <v>11</v>
      </c>
      <c r="C7049" t="s">
        <v>21</v>
      </c>
      <c r="D7049" t="s">
        <v>1740</v>
      </c>
      <c r="E7049" t="s">
        <v>4423</v>
      </c>
      <c r="F7049" t="s">
        <v>8477</v>
      </c>
      <c r="G7049" t="s">
        <v>12507</v>
      </c>
      <c r="H7049" t="s">
        <v>14854</v>
      </c>
      <c r="I7049">
        <v>149.20428000000001</v>
      </c>
      <c r="J7049">
        <v>0</v>
      </c>
      <c r="K7049">
        <v>150.84000044000001</v>
      </c>
      <c r="L7049" t="s">
        <v>16887</v>
      </c>
      <c r="M7049" t="s">
        <v>15246</v>
      </c>
      <c r="N7049" t="s">
        <v>18442</v>
      </c>
      <c r="O7049" t="s">
        <v>17515</v>
      </c>
      <c r="R7049" t="s">
        <v>19138</v>
      </c>
      <c r="S7049" t="s">
        <v>15246</v>
      </c>
      <c r="T7049" t="s">
        <v>17640</v>
      </c>
      <c r="U7049" t="s">
        <v>15317</v>
      </c>
    </row>
    <row r="7050" spans="1:21" x14ac:dyDescent="0.25">
      <c r="A7050">
        <v>2013</v>
      </c>
      <c r="B7050">
        <v>11</v>
      </c>
      <c r="C7050" t="s">
        <v>21</v>
      </c>
      <c r="D7050" t="s">
        <v>1773</v>
      </c>
      <c r="E7050" t="s">
        <v>4767</v>
      </c>
      <c r="F7050" t="s">
        <v>8857</v>
      </c>
      <c r="G7050" t="s">
        <v>12540</v>
      </c>
      <c r="H7050" t="s">
        <v>14652</v>
      </c>
      <c r="I7050">
        <v>300</v>
      </c>
      <c r="J7050">
        <v>0</v>
      </c>
      <c r="K7050">
        <v>150</v>
      </c>
      <c r="L7050" t="s">
        <v>19137</v>
      </c>
      <c r="M7050" t="s">
        <v>17635</v>
      </c>
      <c r="T7050" t="s">
        <v>16839</v>
      </c>
      <c r="U7050" t="s">
        <v>15317</v>
      </c>
    </row>
    <row r="7051" spans="1:21" x14ac:dyDescent="0.25">
      <c r="A7051">
        <v>2013</v>
      </c>
      <c r="B7051">
        <v>11</v>
      </c>
      <c r="C7051" t="s">
        <v>21</v>
      </c>
      <c r="D7051" t="s">
        <v>2505</v>
      </c>
      <c r="E7051" t="s">
        <v>3611</v>
      </c>
      <c r="F7051" t="s">
        <v>7655</v>
      </c>
      <c r="G7051" t="s">
        <v>13438</v>
      </c>
      <c r="H7051" t="s">
        <v>14341</v>
      </c>
      <c r="I7051">
        <v>300.005</v>
      </c>
      <c r="J7051">
        <v>0</v>
      </c>
      <c r="K7051">
        <v>270</v>
      </c>
      <c r="R7051" t="s">
        <v>15206</v>
      </c>
      <c r="S7051" t="s">
        <v>15246</v>
      </c>
      <c r="T7051" t="s">
        <v>15304</v>
      </c>
      <c r="U7051" t="s">
        <v>15317</v>
      </c>
    </row>
    <row r="7052" spans="1:21" x14ac:dyDescent="0.25">
      <c r="A7052">
        <v>2013</v>
      </c>
      <c r="B7052">
        <v>11</v>
      </c>
      <c r="C7052" t="s">
        <v>21</v>
      </c>
      <c r="D7052" t="s">
        <v>2506</v>
      </c>
      <c r="G7052" t="s">
        <v>13439</v>
      </c>
      <c r="H7052" t="s">
        <v>14652</v>
      </c>
      <c r="I7052">
        <v>371.191033</v>
      </c>
      <c r="J7052">
        <v>0</v>
      </c>
      <c r="K7052">
        <v>486.88345870000012</v>
      </c>
      <c r="U7052" t="s">
        <v>15316</v>
      </c>
    </row>
    <row r="7053" spans="1:21" x14ac:dyDescent="0.25">
      <c r="A7053">
        <v>2013</v>
      </c>
      <c r="B7053">
        <v>11</v>
      </c>
      <c r="C7053" t="s">
        <v>21</v>
      </c>
      <c r="D7053" t="s">
        <v>2507</v>
      </c>
      <c r="G7053" t="s">
        <v>13440</v>
      </c>
      <c r="H7053" t="s">
        <v>14652</v>
      </c>
      <c r="I7053">
        <v>3907.8612410000001</v>
      </c>
      <c r="J7053">
        <v>0</v>
      </c>
      <c r="K7053">
        <v>3590.3150143399998</v>
      </c>
      <c r="U7053" t="s">
        <v>15316</v>
      </c>
    </row>
    <row r="7054" spans="1:21" x14ac:dyDescent="0.25">
      <c r="A7054">
        <v>2013</v>
      </c>
      <c r="B7054">
        <v>11</v>
      </c>
      <c r="C7054" t="s">
        <v>29</v>
      </c>
      <c r="D7054" t="s">
        <v>679</v>
      </c>
      <c r="E7054" t="s">
        <v>4014</v>
      </c>
      <c r="F7054" t="s">
        <v>8053</v>
      </c>
      <c r="G7054" t="s">
        <v>11537</v>
      </c>
      <c r="H7054" t="s">
        <v>14326</v>
      </c>
      <c r="I7054">
        <v>747.39754300000004</v>
      </c>
      <c r="J7054">
        <v>0</v>
      </c>
      <c r="K7054">
        <v>733.33575525000003</v>
      </c>
      <c r="L7054" t="s">
        <v>18711</v>
      </c>
      <c r="M7054" t="s">
        <v>15246</v>
      </c>
      <c r="N7054" t="s">
        <v>17346</v>
      </c>
      <c r="O7054" t="s">
        <v>15246</v>
      </c>
      <c r="P7054" t="s">
        <v>15222</v>
      </c>
      <c r="Q7054" t="s">
        <v>15246</v>
      </c>
      <c r="R7054" t="s">
        <v>16856</v>
      </c>
      <c r="S7054" t="s">
        <v>15246</v>
      </c>
      <c r="T7054" s="124" t="s">
        <v>17224</v>
      </c>
      <c r="U7054" s="124" t="s">
        <v>15317</v>
      </c>
    </row>
    <row r="7055" spans="1:21" x14ac:dyDescent="0.25">
      <c r="A7055">
        <v>2013</v>
      </c>
      <c r="B7055">
        <v>11</v>
      </c>
      <c r="C7055" t="s">
        <v>29</v>
      </c>
      <c r="D7055" t="s">
        <v>680</v>
      </c>
      <c r="E7055" t="s">
        <v>4768</v>
      </c>
      <c r="F7055" t="s">
        <v>8859</v>
      </c>
      <c r="G7055" t="s">
        <v>11538</v>
      </c>
      <c r="H7055" t="s">
        <v>14334</v>
      </c>
      <c r="I7055">
        <v>3250.4135419999998</v>
      </c>
      <c r="J7055">
        <v>0</v>
      </c>
      <c r="K7055">
        <v>2545.9413350700011</v>
      </c>
      <c r="L7055" t="s">
        <v>19139</v>
      </c>
      <c r="M7055" t="s">
        <v>15246</v>
      </c>
      <c r="N7055" t="s">
        <v>17311</v>
      </c>
      <c r="O7055" t="s">
        <v>17708</v>
      </c>
      <c r="P7055" t="s">
        <v>17616</v>
      </c>
      <c r="Q7055" t="s">
        <v>17617</v>
      </c>
      <c r="R7055" t="s">
        <v>17196</v>
      </c>
      <c r="S7055" t="s">
        <v>15246</v>
      </c>
      <c r="T7055" s="124" t="s">
        <v>18952</v>
      </c>
      <c r="U7055" s="124" t="s">
        <v>15317</v>
      </c>
    </row>
    <row r="7056" spans="1:21" x14ac:dyDescent="0.25">
      <c r="A7056">
        <v>2013</v>
      </c>
      <c r="B7056">
        <v>11</v>
      </c>
      <c r="C7056" t="s">
        <v>29</v>
      </c>
      <c r="D7056" t="s">
        <v>681</v>
      </c>
      <c r="E7056" t="s">
        <v>4425</v>
      </c>
      <c r="F7056" t="s">
        <v>8479</v>
      </c>
      <c r="G7056" t="s">
        <v>11539</v>
      </c>
      <c r="H7056" t="s">
        <v>14746</v>
      </c>
      <c r="I7056">
        <v>2008.893626</v>
      </c>
      <c r="J7056">
        <v>0</v>
      </c>
      <c r="K7056">
        <v>1977.44070205</v>
      </c>
      <c r="L7056" t="s">
        <v>18953</v>
      </c>
      <c r="M7056" t="s">
        <v>15246</v>
      </c>
      <c r="N7056" t="s">
        <v>18713</v>
      </c>
      <c r="O7056" t="s">
        <v>15246</v>
      </c>
      <c r="P7056" t="s">
        <v>17679</v>
      </c>
      <c r="Q7056" t="s">
        <v>15246</v>
      </c>
      <c r="R7056" t="s">
        <v>17200</v>
      </c>
      <c r="S7056" t="s">
        <v>15246</v>
      </c>
      <c r="T7056" t="s">
        <v>15304</v>
      </c>
      <c r="U7056" t="s">
        <v>15317</v>
      </c>
    </row>
    <row r="7057" spans="1:21" x14ac:dyDescent="0.25">
      <c r="A7057">
        <v>2013</v>
      </c>
      <c r="B7057">
        <v>11</v>
      </c>
      <c r="C7057" t="s">
        <v>29</v>
      </c>
      <c r="D7057" t="s">
        <v>684</v>
      </c>
      <c r="E7057" t="s">
        <v>4769</v>
      </c>
      <c r="F7057" t="s">
        <v>8860</v>
      </c>
      <c r="G7057" t="s">
        <v>13614</v>
      </c>
      <c r="H7057" t="s">
        <v>11287</v>
      </c>
      <c r="I7057">
        <v>100</v>
      </c>
      <c r="J7057">
        <v>0</v>
      </c>
      <c r="K7057">
        <v>85.935602000000003</v>
      </c>
      <c r="L7057" t="s">
        <v>19140</v>
      </c>
      <c r="M7057" t="s">
        <v>17515</v>
      </c>
      <c r="N7057" t="s">
        <v>19141</v>
      </c>
      <c r="O7057" t="s">
        <v>17515</v>
      </c>
      <c r="P7057" t="s">
        <v>17683</v>
      </c>
      <c r="Q7057" t="s">
        <v>15246</v>
      </c>
      <c r="R7057" t="s">
        <v>15189</v>
      </c>
      <c r="S7057" t="s">
        <v>15246</v>
      </c>
      <c r="T7057" s="124" t="s">
        <v>17517</v>
      </c>
      <c r="U7057" s="124" t="s">
        <v>15317</v>
      </c>
    </row>
    <row r="7058" spans="1:21" x14ac:dyDescent="0.25">
      <c r="A7058">
        <v>2013</v>
      </c>
      <c r="B7058">
        <v>11</v>
      </c>
      <c r="C7058" t="s">
        <v>29</v>
      </c>
      <c r="D7058" t="s">
        <v>685</v>
      </c>
      <c r="E7058" t="s">
        <v>4018</v>
      </c>
      <c r="F7058" t="s">
        <v>8057</v>
      </c>
      <c r="G7058" t="s">
        <v>11543</v>
      </c>
      <c r="H7058" t="s">
        <v>14334</v>
      </c>
      <c r="I7058">
        <v>299.54622499999999</v>
      </c>
      <c r="J7058">
        <v>0</v>
      </c>
      <c r="K7058">
        <v>264.05822725000002</v>
      </c>
      <c r="L7058" t="s">
        <v>17196</v>
      </c>
      <c r="M7058" t="s">
        <v>15246</v>
      </c>
      <c r="N7058" t="s">
        <v>18716</v>
      </c>
      <c r="O7058" t="s">
        <v>15246</v>
      </c>
      <c r="P7058" t="s">
        <v>17685</v>
      </c>
      <c r="Q7058" t="s">
        <v>15246</v>
      </c>
      <c r="R7058" t="s">
        <v>17196</v>
      </c>
      <c r="S7058" t="s">
        <v>15246</v>
      </c>
      <c r="T7058" s="124" t="s">
        <v>17224</v>
      </c>
      <c r="U7058" s="124" t="s">
        <v>15317</v>
      </c>
    </row>
    <row r="7059" spans="1:21" x14ac:dyDescent="0.25">
      <c r="A7059">
        <v>2013</v>
      </c>
      <c r="B7059">
        <v>11</v>
      </c>
      <c r="C7059" t="s">
        <v>29</v>
      </c>
      <c r="D7059" t="s">
        <v>686</v>
      </c>
      <c r="E7059" t="s">
        <v>4869</v>
      </c>
      <c r="F7059" t="s">
        <v>8962</v>
      </c>
      <c r="G7059" t="s">
        <v>11544</v>
      </c>
      <c r="H7059" t="s">
        <v>14784</v>
      </c>
      <c r="I7059">
        <v>23869.233156999999</v>
      </c>
      <c r="J7059">
        <v>0</v>
      </c>
      <c r="K7059">
        <v>23869.233156999999</v>
      </c>
      <c r="L7059" t="s">
        <v>19142</v>
      </c>
      <c r="M7059" t="s">
        <v>17687</v>
      </c>
      <c r="N7059" t="s">
        <v>19143</v>
      </c>
      <c r="O7059" t="s">
        <v>17687</v>
      </c>
      <c r="R7059" t="s">
        <v>18176</v>
      </c>
      <c r="S7059" t="s">
        <v>15246</v>
      </c>
      <c r="T7059" t="s">
        <v>18455</v>
      </c>
      <c r="U7059" t="s">
        <v>15317</v>
      </c>
    </row>
    <row r="7060" spans="1:21" x14ac:dyDescent="0.25">
      <c r="A7060">
        <v>2013</v>
      </c>
      <c r="B7060">
        <v>11</v>
      </c>
      <c r="C7060" t="s">
        <v>29</v>
      </c>
      <c r="D7060" t="s">
        <v>690</v>
      </c>
      <c r="E7060" t="s">
        <v>4020</v>
      </c>
      <c r="F7060" t="s">
        <v>8861</v>
      </c>
      <c r="G7060" t="s">
        <v>11548</v>
      </c>
      <c r="H7060" t="s">
        <v>14746</v>
      </c>
      <c r="I7060">
        <v>130</v>
      </c>
      <c r="J7060">
        <v>0</v>
      </c>
      <c r="K7060">
        <v>116.81802767000001</v>
      </c>
      <c r="L7060" t="s">
        <v>18721</v>
      </c>
      <c r="M7060" t="s">
        <v>17698</v>
      </c>
      <c r="N7060" t="s">
        <v>19144</v>
      </c>
      <c r="O7060" t="s">
        <v>17696</v>
      </c>
      <c r="P7060" t="s">
        <v>17697</v>
      </c>
      <c r="Q7060" t="s">
        <v>17698</v>
      </c>
      <c r="R7060" t="s">
        <v>17200</v>
      </c>
      <c r="S7060" t="s">
        <v>15246</v>
      </c>
      <c r="T7060" s="124" t="s">
        <v>18328</v>
      </c>
      <c r="U7060" s="124" t="s">
        <v>15317</v>
      </c>
    </row>
    <row r="7061" spans="1:21" x14ac:dyDescent="0.25">
      <c r="A7061">
        <v>2013</v>
      </c>
      <c r="B7061">
        <v>11</v>
      </c>
      <c r="C7061" t="s">
        <v>29</v>
      </c>
      <c r="D7061" t="s">
        <v>691</v>
      </c>
      <c r="E7061" t="s">
        <v>4427</v>
      </c>
      <c r="F7061" t="s">
        <v>8862</v>
      </c>
      <c r="G7061" t="s">
        <v>13550</v>
      </c>
      <c r="H7061" t="s">
        <v>14746</v>
      </c>
      <c r="I7061">
        <v>223.226902</v>
      </c>
      <c r="J7061">
        <v>0</v>
      </c>
      <c r="K7061">
        <v>207.94150331</v>
      </c>
      <c r="L7061" t="s">
        <v>18956</v>
      </c>
      <c r="M7061" t="s">
        <v>17515</v>
      </c>
      <c r="N7061" t="s">
        <v>18458</v>
      </c>
      <c r="O7061" t="s">
        <v>17702</v>
      </c>
      <c r="P7061" t="s">
        <v>18179</v>
      </c>
      <c r="Q7061" t="s">
        <v>17702</v>
      </c>
      <c r="R7061" t="s">
        <v>17200</v>
      </c>
      <c r="S7061" t="s">
        <v>15246</v>
      </c>
      <c r="T7061" s="124" t="s">
        <v>18085</v>
      </c>
      <c r="U7061" s="124" t="s">
        <v>15317</v>
      </c>
    </row>
    <row r="7062" spans="1:21" x14ac:dyDescent="0.25">
      <c r="A7062">
        <v>2013</v>
      </c>
      <c r="B7062">
        <v>11</v>
      </c>
      <c r="C7062" t="s">
        <v>29</v>
      </c>
      <c r="D7062" t="s">
        <v>692</v>
      </c>
      <c r="E7062" t="s">
        <v>4770</v>
      </c>
      <c r="F7062" t="s">
        <v>8483</v>
      </c>
      <c r="G7062" t="s">
        <v>13258</v>
      </c>
      <c r="H7062" t="s">
        <v>14320</v>
      </c>
      <c r="I7062">
        <v>111.762608</v>
      </c>
      <c r="J7062">
        <v>0</v>
      </c>
      <c r="K7062">
        <v>106.65726112</v>
      </c>
      <c r="L7062" t="s">
        <v>19145</v>
      </c>
      <c r="M7062" t="s">
        <v>17515</v>
      </c>
      <c r="N7062" t="s">
        <v>18958</v>
      </c>
      <c r="O7062" t="s">
        <v>17515</v>
      </c>
      <c r="P7062" t="s">
        <v>17154</v>
      </c>
      <c r="Q7062" t="s">
        <v>15246</v>
      </c>
      <c r="R7062" t="s">
        <v>16854</v>
      </c>
      <c r="S7062" t="s">
        <v>15246</v>
      </c>
      <c r="T7062" s="124" t="s">
        <v>17517</v>
      </c>
      <c r="U7062" s="124" t="s">
        <v>15317</v>
      </c>
    </row>
    <row r="7063" spans="1:21" x14ac:dyDescent="0.25">
      <c r="A7063">
        <v>2013</v>
      </c>
      <c r="B7063">
        <v>11</v>
      </c>
      <c r="C7063" t="s">
        <v>29</v>
      </c>
      <c r="D7063" t="s">
        <v>693</v>
      </c>
      <c r="E7063" t="s">
        <v>4771</v>
      </c>
      <c r="F7063" t="s">
        <v>8484</v>
      </c>
      <c r="G7063" t="s">
        <v>11551</v>
      </c>
      <c r="H7063" t="s">
        <v>14342</v>
      </c>
      <c r="I7063">
        <v>500</v>
      </c>
      <c r="J7063">
        <v>0</v>
      </c>
      <c r="K7063">
        <v>310.10897174000007</v>
      </c>
      <c r="L7063" t="s">
        <v>17656</v>
      </c>
      <c r="M7063" t="s">
        <v>15246</v>
      </c>
      <c r="N7063" t="s">
        <v>18960</v>
      </c>
      <c r="O7063" t="s">
        <v>15246</v>
      </c>
      <c r="P7063" t="s">
        <v>15188</v>
      </c>
      <c r="Q7063" t="s">
        <v>15246</v>
      </c>
      <c r="R7063" t="s">
        <v>17196</v>
      </c>
      <c r="S7063" t="s">
        <v>15246</v>
      </c>
      <c r="T7063" s="124" t="s">
        <v>17224</v>
      </c>
      <c r="U7063" s="124" t="s">
        <v>15317</v>
      </c>
    </row>
    <row r="7064" spans="1:21" x14ac:dyDescent="0.25">
      <c r="A7064">
        <v>2013</v>
      </c>
      <c r="B7064">
        <v>11</v>
      </c>
      <c r="C7064" t="s">
        <v>29</v>
      </c>
      <c r="D7064" t="s">
        <v>694</v>
      </c>
      <c r="E7064" t="s">
        <v>4772</v>
      </c>
      <c r="F7064" t="s">
        <v>8485</v>
      </c>
      <c r="G7064" t="s">
        <v>12546</v>
      </c>
      <c r="H7064" t="s">
        <v>14785</v>
      </c>
      <c r="I7064">
        <v>366.11852699999997</v>
      </c>
      <c r="J7064">
        <v>0</v>
      </c>
      <c r="K7064">
        <v>233.44056447999989</v>
      </c>
      <c r="L7064" t="s">
        <v>19146</v>
      </c>
      <c r="M7064" t="s">
        <v>15246</v>
      </c>
      <c r="N7064" t="s">
        <v>18962</v>
      </c>
      <c r="O7064" t="s">
        <v>15246</v>
      </c>
      <c r="P7064" t="s">
        <v>18184</v>
      </c>
      <c r="Q7064" t="s">
        <v>15246</v>
      </c>
      <c r="R7064" t="s">
        <v>18140</v>
      </c>
      <c r="S7064" t="s">
        <v>15246</v>
      </c>
      <c r="T7064" s="124" t="s">
        <v>17224</v>
      </c>
      <c r="U7064" s="124" t="s">
        <v>15317</v>
      </c>
    </row>
    <row r="7065" spans="1:21" x14ac:dyDescent="0.25">
      <c r="A7065">
        <v>2013</v>
      </c>
      <c r="B7065">
        <v>11</v>
      </c>
      <c r="C7065" t="s">
        <v>29</v>
      </c>
      <c r="D7065" t="s">
        <v>695</v>
      </c>
      <c r="E7065" t="s">
        <v>4773</v>
      </c>
      <c r="F7065" t="s">
        <v>8863</v>
      </c>
      <c r="G7065" t="s">
        <v>11553</v>
      </c>
      <c r="H7065" t="s">
        <v>11287</v>
      </c>
      <c r="I7065">
        <v>30</v>
      </c>
      <c r="J7065">
        <v>0</v>
      </c>
      <c r="K7065">
        <v>25.83120495</v>
      </c>
      <c r="L7065" t="s">
        <v>19147</v>
      </c>
      <c r="M7065" t="s">
        <v>16966</v>
      </c>
      <c r="N7065" t="s">
        <v>19148</v>
      </c>
      <c r="O7065" t="s">
        <v>16966</v>
      </c>
      <c r="R7065" t="s">
        <v>15189</v>
      </c>
      <c r="S7065" t="s">
        <v>15246</v>
      </c>
      <c r="T7065" s="124" t="s">
        <v>17282</v>
      </c>
      <c r="U7065" s="124" t="s">
        <v>15317</v>
      </c>
    </row>
    <row r="7066" spans="1:21" x14ac:dyDescent="0.25">
      <c r="A7066">
        <v>2013</v>
      </c>
      <c r="B7066">
        <v>11</v>
      </c>
      <c r="C7066" t="s">
        <v>29</v>
      </c>
      <c r="D7066" t="s">
        <v>696</v>
      </c>
      <c r="E7066" t="s">
        <v>4432</v>
      </c>
      <c r="F7066" t="s">
        <v>8864</v>
      </c>
      <c r="G7066" t="s">
        <v>11554</v>
      </c>
      <c r="H7066" t="s">
        <v>14746</v>
      </c>
      <c r="I7066">
        <v>200.13375199999999</v>
      </c>
      <c r="J7066">
        <v>0</v>
      </c>
      <c r="K7066">
        <v>171.94729129000001</v>
      </c>
      <c r="L7066" t="s">
        <v>18965</v>
      </c>
      <c r="M7066" t="s">
        <v>15246</v>
      </c>
      <c r="N7066" t="s">
        <v>19149</v>
      </c>
      <c r="O7066" t="s">
        <v>15246</v>
      </c>
      <c r="P7066" t="s">
        <v>17226</v>
      </c>
      <c r="Q7066" t="s">
        <v>15246</v>
      </c>
      <c r="R7066" t="s">
        <v>17200</v>
      </c>
      <c r="S7066" t="s">
        <v>15246</v>
      </c>
      <c r="T7066" s="124" t="s">
        <v>17224</v>
      </c>
      <c r="U7066" s="124" t="s">
        <v>15317</v>
      </c>
    </row>
    <row r="7067" spans="1:21" x14ac:dyDescent="0.25">
      <c r="A7067">
        <v>2013</v>
      </c>
      <c r="B7067">
        <v>11</v>
      </c>
      <c r="C7067" t="s">
        <v>29</v>
      </c>
      <c r="D7067" t="s">
        <v>697</v>
      </c>
      <c r="E7067" t="s">
        <v>4024</v>
      </c>
      <c r="F7067" t="s">
        <v>8065</v>
      </c>
      <c r="G7067" t="s">
        <v>11555</v>
      </c>
      <c r="H7067" t="s">
        <v>14334</v>
      </c>
      <c r="I7067">
        <v>141.36854500000001</v>
      </c>
      <c r="J7067">
        <v>0</v>
      </c>
      <c r="K7067">
        <v>133.32169630000001</v>
      </c>
      <c r="L7067" t="s">
        <v>18461</v>
      </c>
      <c r="M7067" t="s">
        <v>15246</v>
      </c>
      <c r="N7067" t="s">
        <v>18729</v>
      </c>
      <c r="O7067" t="s">
        <v>17635</v>
      </c>
      <c r="P7067" t="s">
        <v>17716</v>
      </c>
      <c r="Q7067" t="s">
        <v>17717</v>
      </c>
      <c r="R7067" t="s">
        <v>17196</v>
      </c>
      <c r="S7067" t="s">
        <v>15246</v>
      </c>
      <c r="T7067" s="124" t="s">
        <v>17718</v>
      </c>
      <c r="U7067" s="124" t="s">
        <v>15317</v>
      </c>
    </row>
    <row r="7068" spans="1:21" x14ac:dyDescent="0.25">
      <c r="A7068">
        <v>2013</v>
      </c>
      <c r="B7068">
        <v>11</v>
      </c>
      <c r="C7068" t="s">
        <v>29</v>
      </c>
      <c r="D7068" t="s">
        <v>698</v>
      </c>
      <c r="E7068" t="s">
        <v>4025</v>
      </c>
      <c r="F7068" t="s">
        <v>8066</v>
      </c>
      <c r="G7068" t="s">
        <v>11556</v>
      </c>
      <c r="H7068" t="s">
        <v>11557</v>
      </c>
      <c r="I7068">
        <v>694.5</v>
      </c>
      <c r="J7068">
        <v>0</v>
      </c>
      <c r="K7068">
        <v>559.88162909000016</v>
      </c>
      <c r="L7068" t="s">
        <v>18190</v>
      </c>
      <c r="M7068" t="s">
        <v>15246</v>
      </c>
      <c r="N7068" t="s">
        <v>17008</v>
      </c>
      <c r="O7068" t="s">
        <v>15246</v>
      </c>
      <c r="T7068" s="124" t="s">
        <v>17224</v>
      </c>
      <c r="U7068" s="124" t="s">
        <v>15317</v>
      </c>
    </row>
    <row r="7069" spans="1:21" x14ac:dyDescent="0.25">
      <c r="A7069">
        <v>2013</v>
      </c>
      <c r="B7069">
        <v>11</v>
      </c>
      <c r="C7069" t="s">
        <v>29</v>
      </c>
      <c r="D7069" t="s">
        <v>699</v>
      </c>
      <c r="E7069" t="s">
        <v>4026</v>
      </c>
      <c r="F7069" t="s">
        <v>7681</v>
      </c>
      <c r="G7069" t="s">
        <v>11557</v>
      </c>
      <c r="H7069" t="s">
        <v>11557</v>
      </c>
      <c r="I7069">
        <v>5038.0148570000001</v>
      </c>
      <c r="J7069">
        <v>0</v>
      </c>
      <c r="K7069">
        <v>3792.6236907499988</v>
      </c>
      <c r="L7069" t="s">
        <v>18730</v>
      </c>
      <c r="M7069" t="s">
        <v>15246</v>
      </c>
      <c r="N7069" t="s">
        <v>18462</v>
      </c>
      <c r="O7069" t="s">
        <v>15246</v>
      </c>
      <c r="T7069" s="124" t="s">
        <v>17224</v>
      </c>
      <c r="U7069" s="124" t="s">
        <v>15317</v>
      </c>
    </row>
    <row r="7070" spans="1:21" x14ac:dyDescent="0.25">
      <c r="A7070">
        <v>2013</v>
      </c>
      <c r="B7070">
        <v>11</v>
      </c>
      <c r="C7070" t="s">
        <v>29</v>
      </c>
      <c r="D7070" t="s">
        <v>700</v>
      </c>
      <c r="E7070" t="s">
        <v>4433</v>
      </c>
      <c r="F7070" t="s">
        <v>8488</v>
      </c>
      <c r="G7070" t="s">
        <v>13078</v>
      </c>
      <c r="H7070" t="s">
        <v>11557</v>
      </c>
      <c r="I7070">
        <v>610.91597300000001</v>
      </c>
      <c r="J7070">
        <v>0</v>
      </c>
      <c r="K7070">
        <v>1396.91369233</v>
      </c>
      <c r="T7070" s="124" t="s">
        <v>17224</v>
      </c>
      <c r="U7070" s="124" t="s">
        <v>15317</v>
      </c>
    </row>
    <row r="7071" spans="1:21" x14ac:dyDescent="0.25">
      <c r="A7071">
        <v>2013</v>
      </c>
      <c r="B7071">
        <v>11</v>
      </c>
      <c r="C7071" t="s">
        <v>29</v>
      </c>
      <c r="D7071" t="s">
        <v>701</v>
      </c>
      <c r="E7071" t="s">
        <v>3635</v>
      </c>
      <c r="F7071" t="s">
        <v>7683</v>
      </c>
      <c r="G7071" t="s">
        <v>11559</v>
      </c>
      <c r="H7071" t="s">
        <v>14652</v>
      </c>
      <c r="I7071">
        <v>37.166662000000002</v>
      </c>
      <c r="J7071">
        <v>0</v>
      </c>
      <c r="K7071">
        <v>30.754726900000001</v>
      </c>
      <c r="P7071" t="s">
        <v>16863</v>
      </c>
      <c r="Q7071" t="s">
        <v>15246</v>
      </c>
      <c r="T7071" s="124" t="s">
        <v>17224</v>
      </c>
      <c r="U7071" s="124" t="s">
        <v>15317</v>
      </c>
    </row>
    <row r="7072" spans="1:21" x14ac:dyDescent="0.25">
      <c r="A7072">
        <v>2013</v>
      </c>
      <c r="B7072">
        <v>11</v>
      </c>
      <c r="C7072" t="s">
        <v>29</v>
      </c>
      <c r="D7072" t="s">
        <v>702</v>
      </c>
      <c r="E7072" t="s">
        <v>4774</v>
      </c>
      <c r="F7072" t="s">
        <v>8865</v>
      </c>
      <c r="G7072" t="s">
        <v>11560</v>
      </c>
      <c r="H7072" t="s">
        <v>14652</v>
      </c>
      <c r="I7072">
        <v>27.481072999999999</v>
      </c>
      <c r="J7072">
        <v>0</v>
      </c>
      <c r="K7072">
        <v>20.00701935</v>
      </c>
      <c r="L7072" t="s">
        <v>16867</v>
      </c>
      <c r="M7072" t="s">
        <v>15246</v>
      </c>
      <c r="T7072" s="124" t="s">
        <v>17224</v>
      </c>
      <c r="U7072" s="124" t="s">
        <v>15317</v>
      </c>
    </row>
    <row r="7073" spans="1:21" x14ac:dyDescent="0.25">
      <c r="A7073">
        <v>2013</v>
      </c>
      <c r="B7073">
        <v>11</v>
      </c>
      <c r="C7073" t="s">
        <v>29</v>
      </c>
      <c r="D7073" t="s">
        <v>703</v>
      </c>
      <c r="E7073" t="s">
        <v>4775</v>
      </c>
      <c r="F7073" t="s">
        <v>8866</v>
      </c>
      <c r="G7073" t="s">
        <v>11561</v>
      </c>
      <c r="H7073" t="s">
        <v>14652</v>
      </c>
      <c r="I7073">
        <v>609.81316800000002</v>
      </c>
      <c r="J7073">
        <v>0</v>
      </c>
      <c r="K7073">
        <v>105.344679</v>
      </c>
      <c r="P7073" t="s">
        <v>16857</v>
      </c>
      <c r="Q7073" t="s">
        <v>15246</v>
      </c>
      <c r="T7073" s="124" t="s">
        <v>17224</v>
      </c>
      <c r="U7073" s="124" t="s">
        <v>15317</v>
      </c>
    </row>
    <row r="7074" spans="1:21" x14ac:dyDescent="0.25">
      <c r="A7074">
        <v>2013</v>
      </c>
      <c r="B7074">
        <v>11</v>
      </c>
      <c r="C7074" t="s">
        <v>29</v>
      </c>
      <c r="D7074" t="s">
        <v>1777</v>
      </c>
      <c r="E7074" t="s">
        <v>4776</v>
      </c>
      <c r="F7074" t="s">
        <v>8867</v>
      </c>
      <c r="G7074" t="s">
        <v>12547</v>
      </c>
      <c r="H7074" t="s">
        <v>14746</v>
      </c>
      <c r="I7074">
        <v>6102.9536680000001</v>
      </c>
      <c r="J7074">
        <v>0</v>
      </c>
      <c r="K7074">
        <v>5490.4862458800008</v>
      </c>
      <c r="L7074" t="s">
        <v>18194</v>
      </c>
      <c r="M7074" t="s">
        <v>15246</v>
      </c>
      <c r="N7074" t="s">
        <v>18194</v>
      </c>
      <c r="O7074" t="s">
        <v>15246</v>
      </c>
      <c r="P7074" t="s">
        <v>17283</v>
      </c>
      <c r="Q7074" t="s">
        <v>15246</v>
      </c>
      <c r="R7074" t="s">
        <v>17200</v>
      </c>
      <c r="S7074" t="s">
        <v>15246</v>
      </c>
      <c r="T7074" t="s">
        <v>15304</v>
      </c>
      <c r="U7074" t="s">
        <v>15317</v>
      </c>
    </row>
    <row r="7075" spans="1:21" x14ac:dyDescent="0.25">
      <c r="A7075">
        <v>2013</v>
      </c>
      <c r="B7075">
        <v>11</v>
      </c>
      <c r="C7075" t="s">
        <v>29</v>
      </c>
      <c r="D7075" t="s">
        <v>1778</v>
      </c>
      <c r="E7075" t="s">
        <v>4030</v>
      </c>
      <c r="F7075" t="s">
        <v>8492</v>
      </c>
      <c r="G7075" t="s">
        <v>12548</v>
      </c>
      <c r="H7075" t="s">
        <v>14746</v>
      </c>
      <c r="I7075">
        <v>340</v>
      </c>
      <c r="J7075">
        <v>0</v>
      </c>
      <c r="K7075">
        <v>292.36911879000002</v>
      </c>
      <c r="L7075" t="s">
        <v>18195</v>
      </c>
      <c r="M7075" t="s">
        <v>15246</v>
      </c>
      <c r="N7075" t="s">
        <v>18966</v>
      </c>
      <c r="O7075" t="s">
        <v>15246</v>
      </c>
      <c r="P7075" t="s">
        <v>18196</v>
      </c>
      <c r="Q7075" t="s">
        <v>15246</v>
      </c>
      <c r="R7075" t="s">
        <v>17200</v>
      </c>
      <c r="S7075" t="s">
        <v>15246</v>
      </c>
      <c r="T7075" t="s">
        <v>15304</v>
      </c>
      <c r="U7075" t="s">
        <v>15317</v>
      </c>
    </row>
    <row r="7076" spans="1:21" x14ac:dyDescent="0.25">
      <c r="A7076">
        <v>2013</v>
      </c>
      <c r="B7076">
        <v>11</v>
      </c>
      <c r="C7076" t="s">
        <v>29</v>
      </c>
      <c r="D7076" t="s">
        <v>2396</v>
      </c>
      <c r="E7076" t="s">
        <v>4033</v>
      </c>
      <c r="F7076" t="s">
        <v>8868</v>
      </c>
      <c r="G7076" t="s">
        <v>13259</v>
      </c>
      <c r="H7076" t="s">
        <v>14334</v>
      </c>
      <c r="I7076">
        <v>1551.7991199999999</v>
      </c>
      <c r="J7076">
        <v>0</v>
      </c>
      <c r="K7076">
        <v>1516.02640445</v>
      </c>
      <c r="L7076" t="s">
        <v>18734</v>
      </c>
      <c r="M7076" t="s">
        <v>15246</v>
      </c>
      <c r="N7076" t="s">
        <v>18735</v>
      </c>
      <c r="O7076" t="s">
        <v>15246</v>
      </c>
      <c r="R7076" t="s">
        <v>17196</v>
      </c>
      <c r="S7076" t="s">
        <v>15246</v>
      </c>
      <c r="T7076" s="124" t="s">
        <v>17224</v>
      </c>
      <c r="U7076" s="124" t="s">
        <v>15317</v>
      </c>
    </row>
    <row r="7077" spans="1:21" x14ac:dyDescent="0.25">
      <c r="A7077">
        <v>2013</v>
      </c>
      <c r="B7077">
        <v>11</v>
      </c>
      <c r="C7077" t="s">
        <v>30</v>
      </c>
      <c r="D7077" t="s">
        <v>818</v>
      </c>
      <c r="E7077" t="s">
        <v>4035</v>
      </c>
      <c r="F7077" t="s">
        <v>7687</v>
      </c>
      <c r="G7077" t="s">
        <v>11676</v>
      </c>
      <c r="H7077" t="s">
        <v>14773</v>
      </c>
      <c r="I7077">
        <v>60446.963596000001</v>
      </c>
      <c r="J7077">
        <v>0</v>
      </c>
      <c r="K7077">
        <v>64795.343556300009</v>
      </c>
      <c r="L7077" t="s">
        <v>17732</v>
      </c>
      <c r="M7077" t="s">
        <v>15246</v>
      </c>
      <c r="N7077" t="s">
        <v>15198</v>
      </c>
      <c r="O7077" t="s">
        <v>15246</v>
      </c>
      <c r="R7077" t="s">
        <v>17643</v>
      </c>
      <c r="S7077" t="s">
        <v>15246</v>
      </c>
      <c r="T7077" t="s">
        <v>15304</v>
      </c>
      <c r="U7077" t="s">
        <v>15317</v>
      </c>
    </row>
    <row r="7078" spans="1:21" x14ac:dyDescent="0.25">
      <c r="A7078">
        <v>2013</v>
      </c>
      <c r="B7078">
        <v>11</v>
      </c>
      <c r="C7078" t="s">
        <v>30</v>
      </c>
      <c r="D7078" t="s">
        <v>820</v>
      </c>
      <c r="E7078" t="s">
        <v>3640</v>
      </c>
      <c r="F7078" t="s">
        <v>8072</v>
      </c>
      <c r="G7078" t="s">
        <v>11678</v>
      </c>
      <c r="H7078" t="s">
        <v>14334</v>
      </c>
      <c r="I7078">
        <v>1000</v>
      </c>
      <c r="J7078">
        <v>0</v>
      </c>
      <c r="K7078">
        <v>939.98924196000007</v>
      </c>
      <c r="L7078" t="s">
        <v>15206</v>
      </c>
      <c r="M7078" t="s">
        <v>15246</v>
      </c>
      <c r="R7078" t="s">
        <v>17196</v>
      </c>
      <c r="S7078" t="s">
        <v>15246</v>
      </c>
      <c r="T7078" t="s">
        <v>15304</v>
      </c>
      <c r="U7078" t="s">
        <v>15317</v>
      </c>
    </row>
    <row r="7079" spans="1:21" x14ac:dyDescent="0.25">
      <c r="A7079">
        <v>2013</v>
      </c>
      <c r="B7079">
        <v>11</v>
      </c>
      <c r="C7079" t="s">
        <v>30</v>
      </c>
      <c r="D7079" t="s">
        <v>1780</v>
      </c>
      <c r="E7079" t="s">
        <v>4777</v>
      </c>
      <c r="F7079" t="s">
        <v>8869</v>
      </c>
      <c r="G7079" t="s">
        <v>12550</v>
      </c>
      <c r="H7079" t="s">
        <v>14334</v>
      </c>
      <c r="I7079">
        <v>227</v>
      </c>
      <c r="J7079">
        <v>0</v>
      </c>
      <c r="K7079">
        <v>0</v>
      </c>
      <c r="L7079" t="s">
        <v>17377</v>
      </c>
      <c r="M7079" t="s">
        <v>15246</v>
      </c>
      <c r="P7079" t="s">
        <v>18202</v>
      </c>
      <c r="Q7079" t="s">
        <v>17515</v>
      </c>
      <c r="R7079" t="s">
        <v>17196</v>
      </c>
      <c r="S7079" t="s">
        <v>15246</v>
      </c>
      <c r="T7079" t="s">
        <v>17640</v>
      </c>
      <c r="U7079" t="s">
        <v>15317</v>
      </c>
    </row>
    <row r="7080" spans="1:21" x14ac:dyDescent="0.25">
      <c r="A7080">
        <v>2013</v>
      </c>
      <c r="B7080">
        <v>11</v>
      </c>
      <c r="C7080" t="s">
        <v>30</v>
      </c>
      <c r="D7080" t="s">
        <v>1781</v>
      </c>
      <c r="E7080" t="s">
        <v>4778</v>
      </c>
      <c r="F7080" t="s">
        <v>8870</v>
      </c>
      <c r="G7080" t="s">
        <v>12551</v>
      </c>
      <c r="H7080" t="s">
        <v>14746</v>
      </c>
      <c r="I7080">
        <v>140</v>
      </c>
      <c r="J7080">
        <v>0</v>
      </c>
      <c r="K7080">
        <v>125.76458363</v>
      </c>
      <c r="L7080" t="s">
        <v>19150</v>
      </c>
      <c r="M7080" t="s">
        <v>19151</v>
      </c>
      <c r="N7080" t="s">
        <v>19152</v>
      </c>
      <c r="O7080" t="s">
        <v>17708</v>
      </c>
      <c r="P7080" t="s">
        <v>15207</v>
      </c>
      <c r="Q7080" t="s">
        <v>15246</v>
      </c>
      <c r="R7080" t="s">
        <v>17200</v>
      </c>
      <c r="S7080" t="s">
        <v>15246</v>
      </c>
      <c r="T7080" t="s">
        <v>19153</v>
      </c>
      <c r="U7080" t="s">
        <v>15317</v>
      </c>
    </row>
    <row r="7081" spans="1:21" x14ac:dyDescent="0.25">
      <c r="A7081">
        <v>2013</v>
      </c>
      <c r="B7081">
        <v>11</v>
      </c>
      <c r="C7081" t="s">
        <v>30</v>
      </c>
      <c r="D7081" t="s">
        <v>1782</v>
      </c>
      <c r="E7081" t="s">
        <v>4438</v>
      </c>
      <c r="F7081" t="s">
        <v>8497</v>
      </c>
      <c r="G7081" t="s">
        <v>12552</v>
      </c>
      <c r="H7081" t="s">
        <v>14746</v>
      </c>
      <c r="I7081">
        <v>51.75</v>
      </c>
      <c r="J7081">
        <v>0</v>
      </c>
      <c r="K7081">
        <v>104.955202</v>
      </c>
      <c r="L7081" t="s">
        <v>15359</v>
      </c>
      <c r="M7081" t="s">
        <v>15246</v>
      </c>
      <c r="R7081" t="s">
        <v>17200</v>
      </c>
      <c r="S7081" t="s">
        <v>15246</v>
      </c>
      <c r="T7081" t="s">
        <v>15304</v>
      </c>
      <c r="U7081" t="s">
        <v>15317</v>
      </c>
    </row>
    <row r="7082" spans="1:21" x14ac:dyDescent="0.25">
      <c r="A7082">
        <v>2013</v>
      </c>
      <c r="B7082">
        <v>11</v>
      </c>
      <c r="C7082" t="s">
        <v>30</v>
      </c>
      <c r="D7082" t="s">
        <v>1783</v>
      </c>
      <c r="E7082" t="s">
        <v>4039</v>
      </c>
      <c r="F7082" t="s">
        <v>8075</v>
      </c>
      <c r="G7082" t="s">
        <v>12553</v>
      </c>
      <c r="H7082" t="s">
        <v>14855</v>
      </c>
      <c r="I7082">
        <v>6784.4274889999997</v>
      </c>
      <c r="J7082">
        <v>0</v>
      </c>
      <c r="K7082">
        <v>5863.6063676900003</v>
      </c>
      <c r="L7082" t="s">
        <v>18741</v>
      </c>
      <c r="M7082" t="s">
        <v>17617</v>
      </c>
      <c r="N7082" t="s">
        <v>18742</v>
      </c>
      <c r="O7082" t="s">
        <v>17617</v>
      </c>
      <c r="P7082" t="s">
        <v>17616</v>
      </c>
      <c r="Q7082" t="s">
        <v>17617</v>
      </c>
      <c r="R7082" t="s">
        <v>18205</v>
      </c>
      <c r="S7082" t="s">
        <v>15246</v>
      </c>
      <c r="T7082" t="s">
        <v>17619</v>
      </c>
      <c r="U7082" t="s">
        <v>15317</v>
      </c>
    </row>
    <row r="7083" spans="1:21" x14ac:dyDescent="0.25">
      <c r="A7083">
        <v>2013</v>
      </c>
      <c r="B7083">
        <v>11</v>
      </c>
      <c r="C7083" t="s">
        <v>30</v>
      </c>
      <c r="D7083" t="s">
        <v>1784</v>
      </c>
      <c r="E7083" t="s">
        <v>4040</v>
      </c>
      <c r="F7083" t="s">
        <v>7697</v>
      </c>
      <c r="G7083" t="s">
        <v>12554</v>
      </c>
      <c r="H7083" t="s">
        <v>14787</v>
      </c>
      <c r="I7083">
        <v>379.00756200000001</v>
      </c>
      <c r="J7083">
        <v>0</v>
      </c>
      <c r="K7083">
        <v>375.63035703999998</v>
      </c>
      <c r="L7083" t="s">
        <v>18206</v>
      </c>
      <c r="M7083" t="s">
        <v>15246</v>
      </c>
      <c r="N7083" t="s">
        <v>16901</v>
      </c>
      <c r="O7083" t="s">
        <v>15246</v>
      </c>
      <c r="R7083" t="s">
        <v>18473</v>
      </c>
      <c r="S7083" t="s">
        <v>15246</v>
      </c>
      <c r="T7083" t="s">
        <v>15304</v>
      </c>
      <c r="U7083" t="s">
        <v>15317</v>
      </c>
    </row>
    <row r="7084" spans="1:21" x14ac:dyDescent="0.25">
      <c r="A7084">
        <v>2013</v>
      </c>
      <c r="B7084">
        <v>11</v>
      </c>
      <c r="C7084" t="s">
        <v>30</v>
      </c>
      <c r="D7084" t="s">
        <v>1785</v>
      </c>
      <c r="G7084" t="s">
        <v>12555</v>
      </c>
      <c r="H7084" t="s">
        <v>14336</v>
      </c>
      <c r="I7084">
        <v>65.5</v>
      </c>
      <c r="J7084">
        <v>0</v>
      </c>
      <c r="K7084">
        <v>0</v>
      </c>
      <c r="P7084" t="s">
        <v>15192</v>
      </c>
      <c r="Q7084" t="s">
        <v>15237</v>
      </c>
      <c r="R7084" t="s">
        <v>15258</v>
      </c>
      <c r="S7084" t="s">
        <v>15237</v>
      </c>
      <c r="T7084" t="s">
        <v>15301</v>
      </c>
      <c r="U7084" t="s">
        <v>15317</v>
      </c>
    </row>
    <row r="7085" spans="1:21" x14ac:dyDescent="0.25">
      <c r="A7085">
        <v>2013</v>
      </c>
      <c r="B7085">
        <v>11</v>
      </c>
      <c r="C7085" t="s">
        <v>30</v>
      </c>
      <c r="D7085" t="s">
        <v>1787</v>
      </c>
      <c r="E7085" t="s">
        <v>4779</v>
      </c>
      <c r="F7085" t="s">
        <v>8871</v>
      </c>
      <c r="G7085" t="s">
        <v>12557</v>
      </c>
      <c r="H7085" t="s">
        <v>14788</v>
      </c>
      <c r="I7085">
        <v>330</v>
      </c>
      <c r="J7085">
        <v>0</v>
      </c>
      <c r="K7085">
        <v>87.041903109999978</v>
      </c>
      <c r="L7085" t="s">
        <v>18971</v>
      </c>
      <c r="M7085" t="s">
        <v>17515</v>
      </c>
      <c r="N7085" t="s">
        <v>19154</v>
      </c>
      <c r="O7085" t="s">
        <v>17515</v>
      </c>
      <c r="P7085" t="s">
        <v>15350</v>
      </c>
      <c r="Q7085" t="s">
        <v>15237</v>
      </c>
      <c r="R7085" t="s">
        <v>17680</v>
      </c>
      <c r="S7085" t="s">
        <v>15246</v>
      </c>
      <c r="T7085" t="s">
        <v>17640</v>
      </c>
      <c r="U7085" t="s">
        <v>15317</v>
      </c>
    </row>
    <row r="7086" spans="1:21" x14ac:dyDescent="0.25">
      <c r="A7086">
        <v>2013</v>
      </c>
      <c r="B7086">
        <v>11</v>
      </c>
      <c r="C7086" t="s">
        <v>30</v>
      </c>
      <c r="D7086" t="s">
        <v>1788</v>
      </c>
      <c r="E7086" t="s">
        <v>4780</v>
      </c>
      <c r="F7086" t="s">
        <v>8872</v>
      </c>
      <c r="G7086" t="s">
        <v>12558</v>
      </c>
      <c r="H7086" t="s">
        <v>11287</v>
      </c>
      <c r="I7086">
        <v>310</v>
      </c>
      <c r="J7086">
        <v>0</v>
      </c>
      <c r="K7086">
        <v>30209.773401539998</v>
      </c>
      <c r="L7086" t="s">
        <v>17190</v>
      </c>
      <c r="M7086" t="s">
        <v>15246</v>
      </c>
      <c r="N7086" t="s">
        <v>17190</v>
      </c>
      <c r="O7086" t="s">
        <v>15246</v>
      </c>
      <c r="R7086" t="s">
        <v>15189</v>
      </c>
      <c r="S7086" t="s">
        <v>15246</v>
      </c>
      <c r="T7086" t="s">
        <v>15304</v>
      </c>
      <c r="U7086" t="s">
        <v>15317</v>
      </c>
    </row>
    <row r="7087" spans="1:21" x14ac:dyDescent="0.25">
      <c r="A7087">
        <v>2013</v>
      </c>
      <c r="B7087">
        <v>11</v>
      </c>
      <c r="C7087" t="s">
        <v>30</v>
      </c>
      <c r="D7087" t="s">
        <v>1789</v>
      </c>
      <c r="E7087" t="s">
        <v>4043</v>
      </c>
      <c r="F7087" t="s">
        <v>7701</v>
      </c>
      <c r="G7087" t="s">
        <v>12559</v>
      </c>
      <c r="H7087" t="s">
        <v>14324</v>
      </c>
      <c r="I7087">
        <v>1800.0000010000001</v>
      </c>
      <c r="J7087">
        <v>0</v>
      </c>
      <c r="K7087">
        <v>1166.3473358199999</v>
      </c>
      <c r="L7087" t="s">
        <v>18477</v>
      </c>
      <c r="M7087" t="s">
        <v>18478</v>
      </c>
      <c r="N7087" t="s">
        <v>18479</v>
      </c>
      <c r="O7087" t="s">
        <v>15246</v>
      </c>
      <c r="P7087" t="s">
        <v>17642</v>
      </c>
      <c r="Q7087" t="s">
        <v>15246</v>
      </c>
      <c r="R7087" t="s">
        <v>17618</v>
      </c>
      <c r="S7087" t="s">
        <v>15246</v>
      </c>
      <c r="T7087" t="s">
        <v>17191</v>
      </c>
      <c r="U7087" t="s">
        <v>15317</v>
      </c>
    </row>
    <row r="7088" spans="1:21" x14ac:dyDescent="0.25">
      <c r="A7088">
        <v>2013</v>
      </c>
      <c r="B7088">
        <v>11</v>
      </c>
      <c r="C7088" t="s">
        <v>30</v>
      </c>
      <c r="D7088" t="s">
        <v>1791</v>
      </c>
      <c r="E7088" t="s">
        <v>4441</v>
      </c>
      <c r="F7088" t="s">
        <v>7702</v>
      </c>
      <c r="G7088" t="s">
        <v>12561</v>
      </c>
      <c r="H7088" t="s">
        <v>14324</v>
      </c>
      <c r="I7088">
        <v>1250</v>
      </c>
      <c r="J7088">
        <v>0</v>
      </c>
      <c r="K7088">
        <v>285.81374703000012</v>
      </c>
      <c r="L7088" t="s">
        <v>18480</v>
      </c>
      <c r="M7088" t="s">
        <v>18478</v>
      </c>
      <c r="N7088" t="s">
        <v>18481</v>
      </c>
      <c r="O7088" t="s">
        <v>16837</v>
      </c>
      <c r="P7088" t="s">
        <v>17734</v>
      </c>
      <c r="Q7088" t="s">
        <v>15246</v>
      </c>
      <c r="R7088" t="s">
        <v>17618</v>
      </c>
      <c r="S7088" t="s">
        <v>15246</v>
      </c>
      <c r="T7088" t="s">
        <v>18482</v>
      </c>
      <c r="U7088" t="s">
        <v>15317</v>
      </c>
    </row>
    <row r="7089" spans="1:21" x14ac:dyDescent="0.25">
      <c r="A7089">
        <v>2013</v>
      </c>
      <c r="B7089">
        <v>11</v>
      </c>
      <c r="C7089" t="s">
        <v>30</v>
      </c>
      <c r="D7089" t="s">
        <v>1792</v>
      </c>
      <c r="E7089" t="s">
        <v>3655</v>
      </c>
      <c r="F7089" t="s">
        <v>8078</v>
      </c>
      <c r="G7089" t="s">
        <v>12562</v>
      </c>
      <c r="H7089" t="s">
        <v>14334</v>
      </c>
      <c r="I7089">
        <v>950</v>
      </c>
      <c r="J7089">
        <v>0</v>
      </c>
      <c r="K7089">
        <v>949.92583532000015</v>
      </c>
      <c r="L7089" t="s">
        <v>18483</v>
      </c>
      <c r="M7089" t="s">
        <v>15246</v>
      </c>
      <c r="P7089" t="s">
        <v>15189</v>
      </c>
      <c r="Q7089" t="s">
        <v>15246</v>
      </c>
      <c r="R7089" t="s">
        <v>17196</v>
      </c>
      <c r="S7089" t="s">
        <v>15246</v>
      </c>
      <c r="T7089" t="s">
        <v>15304</v>
      </c>
      <c r="U7089" t="s">
        <v>15317</v>
      </c>
    </row>
    <row r="7090" spans="1:21" x14ac:dyDescent="0.25">
      <c r="A7090">
        <v>2013</v>
      </c>
      <c r="B7090">
        <v>11</v>
      </c>
      <c r="C7090" t="s">
        <v>30</v>
      </c>
      <c r="D7090" t="s">
        <v>1794</v>
      </c>
      <c r="E7090" t="s">
        <v>4781</v>
      </c>
      <c r="F7090" t="s">
        <v>8873</v>
      </c>
      <c r="G7090" t="s">
        <v>12564</v>
      </c>
      <c r="H7090" t="s">
        <v>14334</v>
      </c>
      <c r="I7090">
        <v>195</v>
      </c>
      <c r="J7090">
        <v>0</v>
      </c>
      <c r="K7090">
        <v>24.917260779999999</v>
      </c>
      <c r="L7090" t="s">
        <v>17735</v>
      </c>
      <c r="M7090" t="s">
        <v>15246</v>
      </c>
      <c r="N7090" t="s">
        <v>18972</v>
      </c>
      <c r="O7090" t="s">
        <v>15246</v>
      </c>
      <c r="P7090" t="s">
        <v>17735</v>
      </c>
      <c r="Q7090" t="s">
        <v>15246</v>
      </c>
      <c r="R7090" t="s">
        <v>17196</v>
      </c>
      <c r="S7090" t="s">
        <v>15246</v>
      </c>
      <c r="T7090" t="s">
        <v>15304</v>
      </c>
      <c r="U7090" t="s">
        <v>15317</v>
      </c>
    </row>
    <row r="7091" spans="1:21" x14ac:dyDescent="0.25">
      <c r="A7091">
        <v>2013</v>
      </c>
      <c r="B7091">
        <v>11</v>
      </c>
      <c r="C7091" t="s">
        <v>30</v>
      </c>
      <c r="D7091" t="s">
        <v>1795</v>
      </c>
      <c r="E7091" t="s">
        <v>4443</v>
      </c>
      <c r="F7091" t="s">
        <v>8501</v>
      </c>
      <c r="G7091" t="s">
        <v>13261</v>
      </c>
      <c r="H7091" t="s">
        <v>11287</v>
      </c>
      <c r="I7091">
        <v>800</v>
      </c>
      <c r="J7091">
        <v>0</v>
      </c>
      <c r="K7091">
        <v>633</v>
      </c>
      <c r="L7091" t="s">
        <v>18973</v>
      </c>
      <c r="M7091" t="s">
        <v>17515</v>
      </c>
      <c r="P7091" t="s">
        <v>17201</v>
      </c>
      <c r="Q7091" t="s">
        <v>15237</v>
      </c>
      <c r="R7091" t="s">
        <v>15189</v>
      </c>
      <c r="S7091" t="s">
        <v>15246</v>
      </c>
      <c r="T7091" t="s">
        <v>17640</v>
      </c>
      <c r="U7091" t="s">
        <v>15317</v>
      </c>
    </row>
    <row r="7092" spans="1:21" x14ac:dyDescent="0.25">
      <c r="A7092">
        <v>2013</v>
      </c>
      <c r="B7092">
        <v>11</v>
      </c>
      <c r="C7092" t="s">
        <v>30</v>
      </c>
      <c r="D7092" t="s">
        <v>1797</v>
      </c>
      <c r="E7092" t="s">
        <v>4782</v>
      </c>
      <c r="F7092" t="s">
        <v>8874</v>
      </c>
      <c r="G7092" t="s">
        <v>12567</v>
      </c>
      <c r="H7092" t="s">
        <v>11287</v>
      </c>
      <c r="I7092">
        <v>1000</v>
      </c>
      <c r="J7092">
        <v>0</v>
      </c>
      <c r="K7092">
        <v>1000</v>
      </c>
      <c r="R7092" t="s">
        <v>15189</v>
      </c>
      <c r="S7092" t="s">
        <v>15246</v>
      </c>
      <c r="T7092" t="s">
        <v>15304</v>
      </c>
      <c r="U7092" t="s">
        <v>15317</v>
      </c>
    </row>
    <row r="7093" spans="1:21" x14ac:dyDescent="0.25">
      <c r="A7093">
        <v>2013</v>
      </c>
      <c r="B7093">
        <v>11</v>
      </c>
      <c r="C7093" t="s">
        <v>30</v>
      </c>
      <c r="D7093" t="s">
        <v>1800</v>
      </c>
      <c r="E7093" t="s">
        <v>4446</v>
      </c>
      <c r="F7093" t="s">
        <v>8502</v>
      </c>
      <c r="G7093" t="s">
        <v>12570</v>
      </c>
      <c r="H7093" t="s">
        <v>14334</v>
      </c>
      <c r="I7093">
        <v>43.47</v>
      </c>
      <c r="J7093">
        <v>0</v>
      </c>
      <c r="K7093">
        <v>22</v>
      </c>
      <c r="L7093" t="s">
        <v>18974</v>
      </c>
      <c r="M7093" t="s">
        <v>15246</v>
      </c>
      <c r="R7093" t="s">
        <v>17196</v>
      </c>
      <c r="S7093" t="s">
        <v>15246</v>
      </c>
      <c r="T7093" t="s">
        <v>15304</v>
      </c>
      <c r="U7093" t="s">
        <v>15317</v>
      </c>
    </row>
    <row r="7094" spans="1:21" x14ac:dyDescent="0.25">
      <c r="A7094">
        <v>2013</v>
      </c>
      <c r="B7094">
        <v>11</v>
      </c>
      <c r="C7094" t="s">
        <v>30</v>
      </c>
      <c r="D7094" t="s">
        <v>1801</v>
      </c>
      <c r="E7094" t="s">
        <v>4783</v>
      </c>
      <c r="F7094" t="s">
        <v>8081</v>
      </c>
      <c r="G7094" t="s">
        <v>12571</v>
      </c>
      <c r="H7094" t="s">
        <v>14334</v>
      </c>
      <c r="I7094">
        <v>150</v>
      </c>
      <c r="J7094">
        <v>0</v>
      </c>
      <c r="K7094">
        <v>150</v>
      </c>
      <c r="L7094" t="s">
        <v>19155</v>
      </c>
      <c r="M7094" t="s">
        <v>15246</v>
      </c>
      <c r="N7094" t="s">
        <v>18746</v>
      </c>
      <c r="O7094" t="s">
        <v>15246</v>
      </c>
      <c r="R7094" t="s">
        <v>17196</v>
      </c>
      <c r="S7094" t="s">
        <v>15246</v>
      </c>
      <c r="T7094" t="s">
        <v>15304</v>
      </c>
      <c r="U7094" t="s">
        <v>15317</v>
      </c>
    </row>
    <row r="7095" spans="1:21" x14ac:dyDescent="0.25">
      <c r="A7095">
        <v>2013</v>
      </c>
      <c r="B7095">
        <v>11</v>
      </c>
      <c r="C7095" t="s">
        <v>30</v>
      </c>
      <c r="D7095" t="s">
        <v>1802</v>
      </c>
      <c r="E7095" t="s">
        <v>4447</v>
      </c>
      <c r="F7095" t="s">
        <v>8503</v>
      </c>
      <c r="G7095" t="s">
        <v>12572</v>
      </c>
      <c r="H7095" t="s">
        <v>14334</v>
      </c>
      <c r="I7095">
        <v>362.25</v>
      </c>
      <c r="J7095">
        <v>0</v>
      </c>
      <c r="K7095">
        <v>362.25</v>
      </c>
      <c r="L7095" t="s">
        <v>17035</v>
      </c>
      <c r="M7095" t="s">
        <v>15246</v>
      </c>
      <c r="N7095" t="s">
        <v>15234</v>
      </c>
      <c r="O7095" t="s">
        <v>15246</v>
      </c>
      <c r="P7095" t="s">
        <v>15234</v>
      </c>
      <c r="Q7095" t="s">
        <v>15246</v>
      </c>
      <c r="R7095" t="s">
        <v>17196</v>
      </c>
      <c r="S7095" t="s">
        <v>15246</v>
      </c>
      <c r="T7095" t="s">
        <v>15304</v>
      </c>
      <c r="U7095" t="s">
        <v>15317</v>
      </c>
    </row>
    <row r="7096" spans="1:21" x14ac:dyDescent="0.25">
      <c r="A7096">
        <v>2013</v>
      </c>
      <c r="B7096">
        <v>11</v>
      </c>
      <c r="C7096" t="s">
        <v>30</v>
      </c>
      <c r="D7096" t="s">
        <v>1803</v>
      </c>
      <c r="E7096" t="s">
        <v>4784</v>
      </c>
      <c r="F7096" t="s">
        <v>8875</v>
      </c>
      <c r="G7096" t="s">
        <v>12573</v>
      </c>
      <c r="H7096" t="s">
        <v>11287</v>
      </c>
      <c r="I7096">
        <v>70</v>
      </c>
      <c r="J7096">
        <v>0</v>
      </c>
      <c r="K7096">
        <v>69.221261210000009</v>
      </c>
      <c r="L7096" t="s">
        <v>19156</v>
      </c>
      <c r="M7096" t="s">
        <v>17515</v>
      </c>
      <c r="N7096" t="s">
        <v>19157</v>
      </c>
      <c r="O7096" t="s">
        <v>17515</v>
      </c>
      <c r="P7096" t="s">
        <v>15181</v>
      </c>
      <c r="Q7096" t="s">
        <v>15237</v>
      </c>
      <c r="R7096" t="s">
        <v>15189</v>
      </c>
      <c r="S7096" t="s">
        <v>15246</v>
      </c>
      <c r="T7096" t="s">
        <v>17640</v>
      </c>
      <c r="U7096" t="s">
        <v>15317</v>
      </c>
    </row>
    <row r="7097" spans="1:21" x14ac:dyDescent="0.25">
      <c r="A7097">
        <v>2013</v>
      </c>
      <c r="B7097">
        <v>11</v>
      </c>
      <c r="C7097" t="s">
        <v>30</v>
      </c>
      <c r="D7097" t="s">
        <v>1804</v>
      </c>
      <c r="E7097" t="s">
        <v>4785</v>
      </c>
      <c r="F7097" t="s">
        <v>8876</v>
      </c>
      <c r="G7097" t="s">
        <v>12574</v>
      </c>
      <c r="H7097" t="s">
        <v>14334</v>
      </c>
      <c r="I7097">
        <v>117.99</v>
      </c>
      <c r="J7097">
        <v>0</v>
      </c>
      <c r="K7097">
        <v>37.741616999999998</v>
      </c>
      <c r="L7097" t="s">
        <v>19158</v>
      </c>
      <c r="M7097" t="s">
        <v>16966</v>
      </c>
      <c r="N7097" t="s">
        <v>19158</v>
      </c>
      <c r="O7097" t="s">
        <v>16966</v>
      </c>
      <c r="R7097" t="s">
        <v>17196</v>
      </c>
      <c r="S7097" t="s">
        <v>15246</v>
      </c>
      <c r="T7097" t="s">
        <v>16967</v>
      </c>
      <c r="U7097" t="s">
        <v>15317</v>
      </c>
    </row>
    <row r="7098" spans="1:21" x14ac:dyDescent="0.25">
      <c r="A7098">
        <v>2013</v>
      </c>
      <c r="B7098">
        <v>11</v>
      </c>
      <c r="C7098" t="s">
        <v>30</v>
      </c>
      <c r="D7098" t="s">
        <v>1805</v>
      </c>
      <c r="E7098" t="s">
        <v>4786</v>
      </c>
      <c r="F7098" t="s">
        <v>8877</v>
      </c>
      <c r="G7098" t="s">
        <v>12575</v>
      </c>
      <c r="H7098" t="s">
        <v>14334</v>
      </c>
      <c r="I7098">
        <v>225.63</v>
      </c>
      <c r="J7098">
        <v>0</v>
      </c>
      <c r="K7098">
        <v>190.440698</v>
      </c>
      <c r="L7098" t="s">
        <v>17165</v>
      </c>
      <c r="M7098" t="s">
        <v>15246</v>
      </c>
      <c r="N7098" t="s">
        <v>18169</v>
      </c>
      <c r="O7098" t="s">
        <v>15246</v>
      </c>
      <c r="R7098" t="s">
        <v>17196</v>
      </c>
      <c r="S7098" t="s">
        <v>15246</v>
      </c>
      <c r="T7098" t="s">
        <v>15304</v>
      </c>
      <c r="U7098" t="s">
        <v>15317</v>
      </c>
    </row>
    <row r="7099" spans="1:21" x14ac:dyDescent="0.25">
      <c r="A7099">
        <v>2013</v>
      </c>
      <c r="B7099">
        <v>11</v>
      </c>
      <c r="C7099" t="s">
        <v>30</v>
      </c>
      <c r="D7099" t="s">
        <v>1806</v>
      </c>
      <c r="E7099" t="s">
        <v>4449</v>
      </c>
      <c r="F7099" t="s">
        <v>8878</v>
      </c>
      <c r="G7099" t="s">
        <v>12576</v>
      </c>
      <c r="H7099" t="s">
        <v>14856</v>
      </c>
      <c r="I7099">
        <v>115</v>
      </c>
      <c r="J7099">
        <v>0</v>
      </c>
      <c r="K7099">
        <v>109.25</v>
      </c>
      <c r="L7099" t="s">
        <v>17656</v>
      </c>
      <c r="M7099" t="s">
        <v>15246</v>
      </c>
      <c r="N7099" t="s">
        <v>17656</v>
      </c>
      <c r="O7099" t="s">
        <v>15246</v>
      </c>
      <c r="P7099" t="s">
        <v>17202</v>
      </c>
      <c r="Q7099" t="s">
        <v>15246</v>
      </c>
      <c r="R7099" t="s">
        <v>15435</v>
      </c>
      <c r="S7099" t="s">
        <v>15246</v>
      </c>
      <c r="T7099" t="s">
        <v>15304</v>
      </c>
      <c r="U7099" t="s">
        <v>15317</v>
      </c>
    </row>
    <row r="7100" spans="1:21" x14ac:dyDescent="0.25">
      <c r="A7100">
        <v>2013</v>
      </c>
      <c r="B7100">
        <v>11</v>
      </c>
      <c r="C7100" t="s">
        <v>30</v>
      </c>
      <c r="D7100" t="s">
        <v>1807</v>
      </c>
      <c r="E7100" t="s">
        <v>4450</v>
      </c>
      <c r="F7100" t="s">
        <v>8505</v>
      </c>
      <c r="G7100" t="s">
        <v>13443</v>
      </c>
      <c r="H7100" t="s">
        <v>11287</v>
      </c>
      <c r="I7100">
        <v>20</v>
      </c>
      <c r="J7100">
        <v>0</v>
      </c>
      <c r="K7100">
        <v>20</v>
      </c>
      <c r="L7100" t="s">
        <v>18975</v>
      </c>
      <c r="M7100" t="s">
        <v>17617</v>
      </c>
      <c r="N7100" t="s">
        <v>17656</v>
      </c>
      <c r="O7100" t="s">
        <v>15246</v>
      </c>
      <c r="P7100" t="s">
        <v>18021</v>
      </c>
      <c r="Q7100" t="s">
        <v>17617</v>
      </c>
      <c r="R7100" t="s">
        <v>15189</v>
      </c>
      <c r="S7100" t="s">
        <v>15246</v>
      </c>
      <c r="T7100" t="s">
        <v>17619</v>
      </c>
      <c r="U7100" t="s">
        <v>15317</v>
      </c>
    </row>
    <row r="7101" spans="1:21" x14ac:dyDescent="0.25">
      <c r="A7101">
        <v>2013</v>
      </c>
      <c r="B7101">
        <v>11</v>
      </c>
      <c r="C7101" t="s">
        <v>30</v>
      </c>
      <c r="D7101" t="s">
        <v>1808</v>
      </c>
      <c r="E7101" t="s">
        <v>4787</v>
      </c>
      <c r="F7101" t="s">
        <v>8879</v>
      </c>
      <c r="G7101" t="s">
        <v>13262</v>
      </c>
      <c r="H7101" t="s">
        <v>14334</v>
      </c>
      <c r="I7101">
        <v>72.45</v>
      </c>
      <c r="J7101">
        <v>0</v>
      </c>
      <c r="K7101">
        <v>72.45</v>
      </c>
      <c r="L7101" t="s">
        <v>17378</v>
      </c>
      <c r="M7101" t="s">
        <v>17515</v>
      </c>
      <c r="N7101" t="s">
        <v>15199</v>
      </c>
      <c r="O7101" t="s">
        <v>15246</v>
      </c>
      <c r="R7101" t="s">
        <v>17196</v>
      </c>
      <c r="S7101" t="s">
        <v>15246</v>
      </c>
      <c r="T7101" t="s">
        <v>17640</v>
      </c>
      <c r="U7101" t="s">
        <v>15317</v>
      </c>
    </row>
    <row r="7102" spans="1:21" x14ac:dyDescent="0.25">
      <c r="A7102">
        <v>2013</v>
      </c>
      <c r="B7102">
        <v>11</v>
      </c>
      <c r="C7102" t="s">
        <v>30</v>
      </c>
      <c r="D7102" t="s">
        <v>1810</v>
      </c>
      <c r="E7102" t="s">
        <v>4003</v>
      </c>
      <c r="F7102" t="s">
        <v>8468</v>
      </c>
      <c r="G7102" t="s">
        <v>12580</v>
      </c>
      <c r="H7102" t="s">
        <v>14334</v>
      </c>
      <c r="I7102">
        <v>93.15</v>
      </c>
      <c r="J7102">
        <v>0</v>
      </c>
      <c r="K7102">
        <v>50.833534999999998</v>
      </c>
      <c r="L7102" t="s">
        <v>18701</v>
      </c>
      <c r="M7102" t="s">
        <v>15246</v>
      </c>
      <c r="N7102" t="s">
        <v>18945</v>
      </c>
      <c r="O7102" t="s">
        <v>15246</v>
      </c>
      <c r="R7102" t="s">
        <v>17196</v>
      </c>
      <c r="S7102" t="s">
        <v>15246</v>
      </c>
      <c r="T7102" t="s">
        <v>15304</v>
      </c>
      <c r="U7102" t="s">
        <v>15317</v>
      </c>
    </row>
    <row r="7103" spans="1:21" x14ac:dyDescent="0.25">
      <c r="A7103">
        <v>2013</v>
      </c>
      <c r="B7103">
        <v>11</v>
      </c>
      <c r="C7103" t="s">
        <v>30</v>
      </c>
      <c r="D7103" t="s">
        <v>2268</v>
      </c>
      <c r="E7103" t="s">
        <v>4788</v>
      </c>
      <c r="F7103" t="s">
        <v>8880</v>
      </c>
      <c r="G7103" t="s">
        <v>13082</v>
      </c>
      <c r="H7103" t="s">
        <v>14652</v>
      </c>
      <c r="I7103">
        <v>1025.960032</v>
      </c>
      <c r="J7103">
        <v>0</v>
      </c>
      <c r="K7103">
        <v>1075.21884931</v>
      </c>
      <c r="L7103" t="s">
        <v>16860</v>
      </c>
      <c r="M7103" t="s">
        <v>15246</v>
      </c>
      <c r="T7103" t="s">
        <v>15304</v>
      </c>
      <c r="U7103" t="s">
        <v>15317</v>
      </c>
    </row>
    <row r="7104" spans="1:21" x14ac:dyDescent="0.25">
      <c r="A7104">
        <v>2013</v>
      </c>
      <c r="B7104">
        <v>11</v>
      </c>
      <c r="C7104" t="s">
        <v>30</v>
      </c>
      <c r="D7104" t="s">
        <v>2398</v>
      </c>
      <c r="E7104" t="s">
        <v>4053</v>
      </c>
      <c r="F7104" t="s">
        <v>8508</v>
      </c>
      <c r="G7104" t="s">
        <v>13263</v>
      </c>
      <c r="H7104" t="s">
        <v>14334</v>
      </c>
      <c r="I7104">
        <v>1000</v>
      </c>
      <c r="J7104">
        <v>0</v>
      </c>
      <c r="K7104">
        <v>960.74498941000002</v>
      </c>
      <c r="R7104" t="s">
        <v>17196</v>
      </c>
      <c r="S7104" t="s">
        <v>15246</v>
      </c>
      <c r="T7104" t="s">
        <v>15304</v>
      </c>
      <c r="U7104" t="s">
        <v>15317</v>
      </c>
    </row>
    <row r="7105" spans="1:21" x14ac:dyDescent="0.25">
      <c r="A7105">
        <v>2013</v>
      </c>
      <c r="B7105">
        <v>11</v>
      </c>
      <c r="C7105" t="s">
        <v>30</v>
      </c>
      <c r="D7105" t="s">
        <v>2399</v>
      </c>
      <c r="E7105" t="s">
        <v>4054</v>
      </c>
      <c r="F7105" t="s">
        <v>8087</v>
      </c>
      <c r="G7105" t="s">
        <v>13264</v>
      </c>
      <c r="H7105" t="s">
        <v>14334</v>
      </c>
      <c r="I7105">
        <v>1000</v>
      </c>
      <c r="J7105">
        <v>0</v>
      </c>
      <c r="K7105">
        <v>995.71981100000005</v>
      </c>
      <c r="L7105" t="s">
        <v>18747</v>
      </c>
      <c r="M7105" t="s">
        <v>15246</v>
      </c>
      <c r="N7105" t="s">
        <v>16900</v>
      </c>
      <c r="O7105" t="s">
        <v>15246</v>
      </c>
      <c r="P7105" t="s">
        <v>17196</v>
      </c>
      <c r="Q7105" t="s">
        <v>15246</v>
      </c>
      <c r="R7105" t="s">
        <v>17196</v>
      </c>
      <c r="S7105" t="s">
        <v>15246</v>
      </c>
      <c r="T7105" t="s">
        <v>15304</v>
      </c>
      <c r="U7105" t="s">
        <v>15317</v>
      </c>
    </row>
    <row r="7106" spans="1:21" x14ac:dyDescent="0.25">
      <c r="A7106">
        <v>2013</v>
      </c>
      <c r="B7106">
        <v>11</v>
      </c>
      <c r="C7106" t="s">
        <v>30</v>
      </c>
      <c r="D7106" t="s">
        <v>2400</v>
      </c>
      <c r="E7106" t="s">
        <v>4055</v>
      </c>
      <c r="F7106" t="s">
        <v>8881</v>
      </c>
      <c r="G7106" t="s">
        <v>13265</v>
      </c>
      <c r="H7106" t="s">
        <v>14334</v>
      </c>
      <c r="I7106">
        <v>1000</v>
      </c>
      <c r="J7106">
        <v>0</v>
      </c>
      <c r="K7106">
        <v>949.61061299999994</v>
      </c>
      <c r="L7106" t="s">
        <v>17349</v>
      </c>
      <c r="M7106" t="s">
        <v>17515</v>
      </c>
      <c r="N7106" t="s">
        <v>15206</v>
      </c>
      <c r="O7106" t="s">
        <v>15246</v>
      </c>
      <c r="P7106" t="s">
        <v>17189</v>
      </c>
      <c r="Q7106" t="s">
        <v>15246</v>
      </c>
      <c r="R7106" t="s">
        <v>17196</v>
      </c>
      <c r="S7106" t="s">
        <v>15246</v>
      </c>
      <c r="T7106" t="s">
        <v>17640</v>
      </c>
      <c r="U7106" t="s">
        <v>15317</v>
      </c>
    </row>
    <row r="7107" spans="1:21" x14ac:dyDescent="0.25">
      <c r="A7107">
        <v>2013</v>
      </c>
      <c r="B7107">
        <v>11</v>
      </c>
      <c r="C7107" t="s">
        <v>30</v>
      </c>
      <c r="D7107" t="s">
        <v>2511</v>
      </c>
      <c r="E7107" t="s">
        <v>4789</v>
      </c>
      <c r="F7107" t="s">
        <v>8499</v>
      </c>
      <c r="G7107" t="s">
        <v>13445</v>
      </c>
      <c r="H7107" t="s">
        <v>14657</v>
      </c>
      <c r="I7107">
        <v>100</v>
      </c>
      <c r="J7107">
        <v>0</v>
      </c>
      <c r="K7107">
        <v>207.01837422</v>
      </c>
      <c r="L7107" t="s">
        <v>17367</v>
      </c>
      <c r="M7107" t="s">
        <v>15246</v>
      </c>
      <c r="P7107" t="s">
        <v>15233</v>
      </c>
      <c r="Q7107" t="s">
        <v>15246</v>
      </c>
      <c r="R7107" t="s">
        <v>17193</v>
      </c>
      <c r="S7107" t="s">
        <v>15246</v>
      </c>
      <c r="T7107" t="s">
        <v>15304</v>
      </c>
      <c r="U7107" t="s">
        <v>15317</v>
      </c>
    </row>
    <row r="7108" spans="1:21" x14ac:dyDescent="0.25">
      <c r="A7108">
        <v>2013</v>
      </c>
      <c r="B7108">
        <v>11</v>
      </c>
      <c r="C7108" t="s">
        <v>30</v>
      </c>
      <c r="D7108" t="s">
        <v>2512</v>
      </c>
      <c r="E7108" t="s">
        <v>4454</v>
      </c>
      <c r="F7108" t="s">
        <v>8510</v>
      </c>
      <c r="G7108" t="s">
        <v>13446</v>
      </c>
      <c r="H7108" t="s">
        <v>14746</v>
      </c>
      <c r="I7108">
        <v>316.37016399999999</v>
      </c>
      <c r="J7108">
        <v>0</v>
      </c>
      <c r="K7108">
        <v>213.92534977</v>
      </c>
      <c r="L7108" t="s">
        <v>18435</v>
      </c>
      <c r="M7108" t="s">
        <v>15246</v>
      </c>
      <c r="N7108" t="s">
        <v>18977</v>
      </c>
      <c r="O7108" t="s">
        <v>15246</v>
      </c>
      <c r="P7108" t="s">
        <v>18158</v>
      </c>
      <c r="Q7108" t="s">
        <v>15246</v>
      </c>
      <c r="R7108" t="s">
        <v>17200</v>
      </c>
      <c r="S7108" t="s">
        <v>15246</v>
      </c>
      <c r="T7108" t="s">
        <v>15304</v>
      </c>
      <c r="U7108" t="s">
        <v>15317</v>
      </c>
    </row>
    <row r="7109" spans="1:21" x14ac:dyDescent="0.25">
      <c r="A7109">
        <v>2013</v>
      </c>
      <c r="B7109">
        <v>11</v>
      </c>
      <c r="C7109" t="s">
        <v>30</v>
      </c>
      <c r="D7109" t="s">
        <v>2513</v>
      </c>
      <c r="E7109" t="s">
        <v>4790</v>
      </c>
      <c r="F7109" t="s">
        <v>8511</v>
      </c>
      <c r="G7109" t="s">
        <v>12502</v>
      </c>
      <c r="H7109" t="s">
        <v>14746</v>
      </c>
      <c r="I7109">
        <v>797.55092000000002</v>
      </c>
      <c r="J7109">
        <v>0</v>
      </c>
      <c r="K7109">
        <v>679.11810533999994</v>
      </c>
      <c r="L7109" t="s">
        <v>18703</v>
      </c>
      <c r="M7109" t="s">
        <v>15246</v>
      </c>
      <c r="N7109" t="s">
        <v>18203</v>
      </c>
      <c r="O7109" t="s">
        <v>15246</v>
      </c>
      <c r="P7109" t="s">
        <v>17280</v>
      </c>
      <c r="Q7109" t="s">
        <v>15246</v>
      </c>
      <c r="R7109" t="s">
        <v>17200</v>
      </c>
      <c r="S7109" t="s">
        <v>15246</v>
      </c>
      <c r="T7109" t="s">
        <v>15304</v>
      </c>
      <c r="U7109" t="s">
        <v>15317</v>
      </c>
    </row>
    <row r="7110" spans="1:21" x14ac:dyDescent="0.25">
      <c r="A7110">
        <v>2013</v>
      </c>
      <c r="B7110">
        <v>11</v>
      </c>
      <c r="C7110" t="s">
        <v>30</v>
      </c>
      <c r="D7110" t="s">
        <v>2514</v>
      </c>
      <c r="E7110" t="s">
        <v>4791</v>
      </c>
      <c r="F7110" t="s">
        <v>8882</v>
      </c>
      <c r="G7110" t="s">
        <v>13615</v>
      </c>
      <c r="H7110" t="s">
        <v>14785</v>
      </c>
      <c r="I7110">
        <v>2830</v>
      </c>
      <c r="J7110">
        <v>0</v>
      </c>
      <c r="K7110">
        <v>2798.8166532</v>
      </c>
      <c r="L7110" t="s">
        <v>19159</v>
      </c>
      <c r="M7110" t="s">
        <v>15246</v>
      </c>
      <c r="N7110" t="s">
        <v>17638</v>
      </c>
      <c r="O7110" t="s">
        <v>15246</v>
      </c>
      <c r="P7110" t="s">
        <v>15207</v>
      </c>
      <c r="Q7110" t="s">
        <v>15246</v>
      </c>
      <c r="R7110" t="s">
        <v>18140</v>
      </c>
      <c r="S7110" t="s">
        <v>15246</v>
      </c>
      <c r="T7110" t="s">
        <v>15304</v>
      </c>
      <c r="U7110" t="s">
        <v>15317</v>
      </c>
    </row>
    <row r="7111" spans="1:21" x14ac:dyDescent="0.25">
      <c r="A7111">
        <v>2013</v>
      </c>
      <c r="B7111">
        <v>11</v>
      </c>
      <c r="C7111" t="s">
        <v>30</v>
      </c>
      <c r="D7111" t="s">
        <v>2610</v>
      </c>
      <c r="E7111" t="s">
        <v>3977</v>
      </c>
      <c r="F7111" t="s">
        <v>8446</v>
      </c>
      <c r="G7111" t="s">
        <v>13616</v>
      </c>
      <c r="H7111" t="s">
        <v>14320</v>
      </c>
      <c r="I7111">
        <v>1000</v>
      </c>
      <c r="J7111">
        <v>0</v>
      </c>
      <c r="K7111">
        <v>836.09567274000005</v>
      </c>
      <c r="L7111" t="s">
        <v>17609</v>
      </c>
      <c r="M7111" t="s">
        <v>15246</v>
      </c>
      <c r="N7111" t="s">
        <v>17610</v>
      </c>
      <c r="O7111" t="s">
        <v>17611</v>
      </c>
      <c r="P7111" t="s">
        <v>16994</v>
      </c>
      <c r="Q7111" t="s">
        <v>15237</v>
      </c>
      <c r="R7111" t="s">
        <v>16854</v>
      </c>
      <c r="S7111" t="s">
        <v>15246</v>
      </c>
      <c r="T7111" t="s">
        <v>18739</v>
      </c>
      <c r="U7111" t="s">
        <v>15317</v>
      </c>
    </row>
    <row r="7112" spans="1:21" x14ac:dyDescent="0.25">
      <c r="A7112">
        <v>2013</v>
      </c>
      <c r="B7112">
        <v>11</v>
      </c>
      <c r="C7112" t="s">
        <v>30</v>
      </c>
      <c r="D7112" t="s">
        <v>2611</v>
      </c>
      <c r="E7112" t="s">
        <v>4792</v>
      </c>
      <c r="F7112" t="s">
        <v>8883</v>
      </c>
      <c r="G7112" t="s">
        <v>13617</v>
      </c>
      <c r="H7112" t="s">
        <v>14334</v>
      </c>
      <c r="I7112">
        <v>200</v>
      </c>
      <c r="J7112">
        <v>0</v>
      </c>
      <c r="K7112">
        <v>200</v>
      </c>
      <c r="L7112" t="s">
        <v>17616</v>
      </c>
      <c r="M7112" t="s">
        <v>17617</v>
      </c>
      <c r="N7112" t="s">
        <v>17616</v>
      </c>
      <c r="O7112" t="s">
        <v>17617</v>
      </c>
      <c r="P7112" t="s">
        <v>17616</v>
      </c>
      <c r="Q7112" t="s">
        <v>17617</v>
      </c>
      <c r="R7112" t="s">
        <v>17196</v>
      </c>
      <c r="S7112" t="s">
        <v>15246</v>
      </c>
      <c r="T7112" t="s">
        <v>17619</v>
      </c>
      <c r="U7112" t="s">
        <v>15317</v>
      </c>
    </row>
    <row r="7113" spans="1:21" x14ac:dyDescent="0.25">
      <c r="A7113">
        <v>2013</v>
      </c>
      <c r="B7113">
        <v>12</v>
      </c>
      <c r="C7113" t="s">
        <v>25</v>
      </c>
      <c r="D7113" t="s">
        <v>915</v>
      </c>
      <c r="E7113" t="s">
        <v>4456</v>
      </c>
      <c r="F7113" t="s">
        <v>8513</v>
      </c>
      <c r="G7113" t="s">
        <v>13447</v>
      </c>
      <c r="H7113" t="s">
        <v>14355</v>
      </c>
      <c r="I7113">
        <v>3532.5446830000001</v>
      </c>
      <c r="J7113">
        <v>0</v>
      </c>
      <c r="K7113">
        <v>2929.229813160001</v>
      </c>
      <c r="L7113" t="s">
        <v>18978</v>
      </c>
      <c r="M7113" t="s">
        <v>16846</v>
      </c>
      <c r="N7113" t="s">
        <v>18979</v>
      </c>
      <c r="O7113" t="s">
        <v>18394</v>
      </c>
      <c r="P7113" t="s">
        <v>18980</v>
      </c>
      <c r="Q7113" t="s">
        <v>16846</v>
      </c>
      <c r="R7113" t="s">
        <v>17744</v>
      </c>
      <c r="S7113" t="s">
        <v>16846</v>
      </c>
      <c r="T7113" t="s">
        <v>17300</v>
      </c>
      <c r="U7113" t="s">
        <v>15317</v>
      </c>
    </row>
    <row r="7114" spans="1:21" x14ac:dyDescent="0.25">
      <c r="A7114">
        <v>2013</v>
      </c>
      <c r="B7114">
        <v>12</v>
      </c>
      <c r="C7114" t="s">
        <v>25</v>
      </c>
      <c r="D7114" t="s">
        <v>919</v>
      </c>
      <c r="E7114" t="s">
        <v>4793</v>
      </c>
      <c r="F7114" t="s">
        <v>8884</v>
      </c>
      <c r="G7114" t="s">
        <v>11777</v>
      </c>
      <c r="H7114" t="s">
        <v>14355</v>
      </c>
      <c r="I7114">
        <v>254.647761</v>
      </c>
      <c r="J7114">
        <v>0</v>
      </c>
      <c r="K7114">
        <v>198.44899939000001</v>
      </c>
      <c r="L7114" t="s">
        <v>17547</v>
      </c>
      <c r="M7114" t="s">
        <v>16846</v>
      </c>
      <c r="P7114" t="s">
        <v>17757</v>
      </c>
      <c r="Q7114" t="s">
        <v>16846</v>
      </c>
      <c r="R7114" t="s">
        <v>17744</v>
      </c>
      <c r="S7114" t="s">
        <v>16846</v>
      </c>
      <c r="T7114" t="s">
        <v>16847</v>
      </c>
      <c r="U7114" t="s">
        <v>15317</v>
      </c>
    </row>
    <row r="7115" spans="1:21" x14ac:dyDescent="0.25">
      <c r="A7115">
        <v>2013</v>
      </c>
      <c r="B7115">
        <v>12</v>
      </c>
      <c r="C7115" t="s">
        <v>25</v>
      </c>
      <c r="D7115" t="s">
        <v>920</v>
      </c>
      <c r="E7115" t="s">
        <v>3662</v>
      </c>
      <c r="F7115" t="s">
        <v>8885</v>
      </c>
      <c r="G7115" t="s">
        <v>11778</v>
      </c>
      <c r="H7115" t="s">
        <v>14360</v>
      </c>
      <c r="I7115">
        <v>3528.5277590000001</v>
      </c>
      <c r="J7115">
        <v>0</v>
      </c>
      <c r="K7115">
        <v>3388.1817416899999</v>
      </c>
      <c r="L7115" t="s">
        <v>18213</v>
      </c>
      <c r="M7115" t="s">
        <v>16846</v>
      </c>
      <c r="N7115" t="s">
        <v>19160</v>
      </c>
      <c r="O7115" t="s">
        <v>16846</v>
      </c>
      <c r="P7115" t="s">
        <v>17759</v>
      </c>
      <c r="Q7115" t="s">
        <v>16846</v>
      </c>
      <c r="R7115" t="s">
        <v>17760</v>
      </c>
      <c r="S7115" t="s">
        <v>16846</v>
      </c>
      <c r="T7115" t="s">
        <v>16847</v>
      </c>
      <c r="U7115" t="s">
        <v>15317</v>
      </c>
    </row>
    <row r="7116" spans="1:21" x14ac:dyDescent="0.25">
      <c r="A7116">
        <v>2013</v>
      </c>
      <c r="B7116">
        <v>12</v>
      </c>
      <c r="C7116" t="s">
        <v>25</v>
      </c>
      <c r="D7116" t="s">
        <v>921</v>
      </c>
      <c r="E7116" t="s">
        <v>4458</v>
      </c>
      <c r="F7116" t="s">
        <v>8516</v>
      </c>
      <c r="G7116" t="s">
        <v>11779</v>
      </c>
      <c r="H7116" t="s">
        <v>14361</v>
      </c>
      <c r="I7116">
        <v>1928.0880239999999</v>
      </c>
      <c r="J7116">
        <v>0</v>
      </c>
      <c r="K7116">
        <v>1902.57323806</v>
      </c>
      <c r="L7116" t="s">
        <v>17770</v>
      </c>
      <c r="M7116" t="s">
        <v>16846</v>
      </c>
      <c r="N7116" t="s">
        <v>17761</v>
      </c>
      <c r="O7116" t="s">
        <v>16846</v>
      </c>
      <c r="P7116" t="s">
        <v>17761</v>
      </c>
      <c r="Q7116" t="s">
        <v>16846</v>
      </c>
      <c r="R7116" t="s">
        <v>17761</v>
      </c>
      <c r="S7116" t="s">
        <v>16846</v>
      </c>
      <c r="T7116" t="s">
        <v>16847</v>
      </c>
      <c r="U7116" t="s">
        <v>15317</v>
      </c>
    </row>
    <row r="7117" spans="1:21" x14ac:dyDescent="0.25">
      <c r="A7117">
        <v>2013</v>
      </c>
      <c r="B7117">
        <v>12</v>
      </c>
      <c r="C7117" t="s">
        <v>25</v>
      </c>
      <c r="D7117" t="s">
        <v>922</v>
      </c>
      <c r="E7117" t="s">
        <v>4459</v>
      </c>
      <c r="F7117" t="s">
        <v>8517</v>
      </c>
      <c r="G7117" t="s">
        <v>11780</v>
      </c>
      <c r="H7117" t="s">
        <v>14362</v>
      </c>
      <c r="I7117">
        <v>16709.532726000001</v>
      </c>
      <c r="J7117">
        <v>0</v>
      </c>
      <c r="K7117">
        <v>16753.66434161002</v>
      </c>
      <c r="L7117" t="s">
        <v>17547</v>
      </c>
      <c r="M7117" t="s">
        <v>16846</v>
      </c>
      <c r="N7117" t="s">
        <v>17547</v>
      </c>
      <c r="O7117" t="s">
        <v>16846</v>
      </c>
      <c r="P7117" t="s">
        <v>17763</v>
      </c>
      <c r="Q7117" t="s">
        <v>16846</v>
      </c>
      <c r="R7117" t="s">
        <v>17547</v>
      </c>
      <c r="S7117" t="s">
        <v>16846</v>
      </c>
      <c r="T7117" t="s">
        <v>16847</v>
      </c>
      <c r="U7117" t="s">
        <v>15317</v>
      </c>
    </row>
    <row r="7118" spans="1:21" x14ac:dyDescent="0.25">
      <c r="A7118">
        <v>2013</v>
      </c>
      <c r="B7118">
        <v>12</v>
      </c>
      <c r="C7118" t="s">
        <v>25</v>
      </c>
      <c r="D7118" t="s">
        <v>924</v>
      </c>
      <c r="E7118" t="s">
        <v>3664</v>
      </c>
      <c r="F7118" t="s">
        <v>8518</v>
      </c>
      <c r="G7118" t="s">
        <v>11782</v>
      </c>
      <c r="H7118" t="s">
        <v>14358</v>
      </c>
      <c r="I7118">
        <v>1253.3461030000001</v>
      </c>
      <c r="J7118">
        <v>0</v>
      </c>
      <c r="K7118">
        <v>1196.7525209600001</v>
      </c>
      <c r="L7118" t="s">
        <v>18490</v>
      </c>
      <c r="M7118" t="s">
        <v>16846</v>
      </c>
      <c r="N7118" t="s">
        <v>15192</v>
      </c>
      <c r="O7118" t="s">
        <v>15237</v>
      </c>
      <c r="P7118" t="s">
        <v>15280</v>
      </c>
      <c r="Q7118" t="s">
        <v>15249</v>
      </c>
      <c r="R7118" t="s">
        <v>17753</v>
      </c>
      <c r="S7118" t="s">
        <v>16846</v>
      </c>
      <c r="T7118" t="s">
        <v>17232</v>
      </c>
      <c r="U7118" t="s">
        <v>15317</v>
      </c>
    </row>
    <row r="7119" spans="1:21" x14ac:dyDescent="0.25">
      <c r="A7119">
        <v>2013</v>
      </c>
      <c r="B7119">
        <v>12</v>
      </c>
      <c r="C7119" t="s">
        <v>25</v>
      </c>
      <c r="D7119" t="s">
        <v>933</v>
      </c>
      <c r="E7119" t="s">
        <v>4058</v>
      </c>
      <c r="F7119" t="s">
        <v>8519</v>
      </c>
      <c r="G7119" t="s">
        <v>11791</v>
      </c>
      <c r="H7119" t="s">
        <v>14362</v>
      </c>
      <c r="I7119">
        <v>1375.579446</v>
      </c>
      <c r="J7119">
        <v>0</v>
      </c>
      <c r="K7119">
        <v>1200.8333538500001</v>
      </c>
      <c r="L7119" t="s">
        <v>18748</v>
      </c>
      <c r="M7119" t="s">
        <v>16846</v>
      </c>
      <c r="N7119" t="s">
        <v>17771</v>
      </c>
      <c r="O7119" t="s">
        <v>16846</v>
      </c>
      <c r="P7119" t="s">
        <v>17771</v>
      </c>
      <c r="Q7119" t="s">
        <v>16846</v>
      </c>
      <c r="R7119" t="s">
        <v>17547</v>
      </c>
      <c r="S7119" t="s">
        <v>16846</v>
      </c>
      <c r="T7119" t="s">
        <v>16847</v>
      </c>
      <c r="U7119" t="s">
        <v>15317</v>
      </c>
    </row>
    <row r="7120" spans="1:21" x14ac:dyDescent="0.25">
      <c r="A7120">
        <v>2013</v>
      </c>
      <c r="B7120">
        <v>12</v>
      </c>
      <c r="C7120" t="s">
        <v>28</v>
      </c>
      <c r="D7120" t="s">
        <v>1814</v>
      </c>
      <c r="E7120" t="s">
        <v>4794</v>
      </c>
      <c r="F7120" t="s">
        <v>8886</v>
      </c>
      <c r="G7120" t="s">
        <v>12584</v>
      </c>
      <c r="H7120" t="s">
        <v>14790</v>
      </c>
      <c r="I7120">
        <v>909.619598</v>
      </c>
      <c r="J7120">
        <v>0</v>
      </c>
      <c r="K7120">
        <v>1149.2302034100001</v>
      </c>
      <c r="L7120" t="s">
        <v>17779</v>
      </c>
      <c r="M7120" t="s">
        <v>16846</v>
      </c>
      <c r="R7120" t="s">
        <v>17774</v>
      </c>
      <c r="S7120" t="s">
        <v>16846</v>
      </c>
      <c r="T7120" t="s">
        <v>16847</v>
      </c>
      <c r="U7120" t="s">
        <v>15317</v>
      </c>
    </row>
    <row r="7121" spans="1:21" x14ac:dyDescent="0.25">
      <c r="A7121">
        <v>2013</v>
      </c>
      <c r="B7121">
        <v>12</v>
      </c>
      <c r="C7121" t="s">
        <v>20</v>
      </c>
      <c r="D7121" t="s">
        <v>943</v>
      </c>
      <c r="G7121" t="s">
        <v>11801</v>
      </c>
      <c r="H7121" t="s">
        <v>14353</v>
      </c>
      <c r="I7121">
        <v>2229.765026</v>
      </c>
      <c r="J7121">
        <v>0</v>
      </c>
      <c r="K7121">
        <v>1514.7371883400001</v>
      </c>
      <c r="P7121" t="s">
        <v>17775</v>
      </c>
      <c r="Q7121" t="s">
        <v>17234</v>
      </c>
      <c r="R7121" t="s">
        <v>17738</v>
      </c>
      <c r="S7121" t="s">
        <v>16846</v>
      </c>
      <c r="T7121" t="s">
        <v>17164</v>
      </c>
      <c r="U7121" t="s">
        <v>15317</v>
      </c>
    </row>
    <row r="7122" spans="1:21" x14ac:dyDescent="0.25">
      <c r="A7122">
        <v>2013</v>
      </c>
      <c r="B7122">
        <v>12</v>
      </c>
      <c r="C7122" t="s">
        <v>20</v>
      </c>
      <c r="D7122" t="s">
        <v>944</v>
      </c>
      <c r="G7122" t="s">
        <v>10936</v>
      </c>
      <c r="H7122" t="s">
        <v>14353</v>
      </c>
      <c r="I7122">
        <v>54.785972999999998</v>
      </c>
      <c r="J7122">
        <v>0</v>
      </c>
      <c r="K7122">
        <v>23.03159351</v>
      </c>
      <c r="R7122" t="s">
        <v>17738</v>
      </c>
      <c r="S7122" t="s">
        <v>16846</v>
      </c>
      <c r="T7122" t="s">
        <v>16847</v>
      </c>
      <c r="U7122" t="s">
        <v>15317</v>
      </c>
    </row>
    <row r="7123" spans="1:21" x14ac:dyDescent="0.25">
      <c r="A7123">
        <v>2013</v>
      </c>
      <c r="B7123">
        <v>12</v>
      </c>
      <c r="C7123" t="s">
        <v>20</v>
      </c>
      <c r="D7123" t="s">
        <v>945</v>
      </c>
      <c r="G7123" t="s">
        <v>10937</v>
      </c>
      <c r="H7123" t="s">
        <v>14353</v>
      </c>
      <c r="I7123">
        <v>120.93378</v>
      </c>
      <c r="J7123">
        <v>0</v>
      </c>
      <c r="K7123">
        <v>108.70294085</v>
      </c>
      <c r="R7123" t="s">
        <v>17738</v>
      </c>
      <c r="S7123" t="s">
        <v>16846</v>
      </c>
      <c r="T7123" t="s">
        <v>16847</v>
      </c>
      <c r="U7123" t="s">
        <v>15317</v>
      </c>
    </row>
    <row r="7124" spans="1:21" x14ac:dyDescent="0.25">
      <c r="A7124">
        <v>2013</v>
      </c>
      <c r="B7124">
        <v>12</v>
      </c>
      <c r="C7124" t="s">
        <v>22</v>
      </c>
      <c r="D7124" t="s">
        <v>948</v>
      </c>
      <c r="G7124" t="s">
        <v>10941</v>
      </c>
      <c r="H7124" t="s">
        <v>14221</v>
      </c>
      <c r="I7124">
        <v>3336.3091479999998</v>
      </c>
      <c r="J7124">
        <v>0</v>
      </c>
      <c r="K7124">
        <v>2416.5376978499971</v>
      </c>
      <c r="U7124" t="s">
        <v>15316</v>
      </c>
    </row>
    <row r="7125" spans="1:21" x14ac:dyDescent="0.25">
      <c r="A7125">
        <v>2013</v>
      </c>
      <c r="B7125">
        <v>12</v>
      </c>
      <c r="C7125" t="s">
        <v>23</v>
      </c>
      <c r="D7125" t="s">
        <v>949</v>
      </c>
      <c r="G7125" t="s">
        <v>10942</v>
      </c>
      <c r="H7125" t="s">
        <v>14222</v>
      </c>
      <c r="I7125">
        <v>234.44843900000001</v>
      </c>
      <c r="J7125">
        <v>0</v>
      </c>
      <c r="K7125">
        <v>209.02810985999989</v>
      </c>
      <c r="U7125" t="s">
        <v>15316</v>
      </c>
    </row>
    <row r="7126" spans="1:21" x14ac:dyDescent="0.25">
      <c r="A7126">
        <v>2013</v>
      </c>
      <c r="B7126">
        <v>12</v>
      </c>
      <c r="C7126" t="s">
        <v>24</v>
      </c>
      <c r="D7126" t="s">
        <v>1816</v>
      </c>
      <c r="E7126" t="s">
        <v>4059</v>
      </c>
      <c r="F7126" t="s">
        <v>8093</v>
      </c>
      <c r="G7126" t="s">
        <v>12585</v>
      </c>
      <c r="H7126" t="s">
        <v>14564</v>
      </c>
      <c r="I7126">
        <v>749.03546500000004</v>
      </c>
      <c r="J7126">
        <v>0</v>
      </c>
      <c r="K7126">
        <v>741.92094888999952</v>
      </c>
      <c r="L7126" t="s">
        <v>17793</v>
      </c>
      <c r="M7126" t="s">
        <v>16846</v>
      </c>
      <c r="N7126" t="s">
        <v>17792</v>
      </c>
      <c r="O7126" t="s">
        <v>16846</v>
      </c>
      <c r="P7126" t="s">
        <v>17779</v>
      </c>
      <c r="Q7126" t="s">
        <v>16846</v>
      </c>
      <c r="R7126" t="s">
        <v>17779</v>
      </c>
      <c r="S7126" t="s">
        <v>16846</v>
      </c>
      <c r="T7126" t="s">
        <v>16847</v>
      </c>
      <c r="U7126" t="s">
        <v>15317</v>
      </c>
    </row>
    <row r="7127" spans="1:21" x14ac:dyDescent="0.25">
      <c r="A7127">
        <v>2013</v>
      </c>
      <c r="B7127">
        <v>12</v>
      </c>
      <c r="C7127" t="s">
        <v>24</v>
      </c>
      <c r="D7127" t="s">
        <v>1817</v>
      </c>
      <c r="E7127" t="s">
        <v>4795</v>
      </c>
      <c r="F7127" t="s">
        <v>8887</v>
      </c>
      <c r="G7127" t="s">
        <v>12586</v>
      </c>
      <c r="H7127" t="s">
        <v>14565</v>
      </c>
      <c r="I7127">
        <v>776.87124900000003</v>
      </c>
      <c r="J7127">
        <v>0</v>
      </c>
      <c r="K7127">
        <v>745.79886275000001</v>
      </c>
      <c r="L7127" t="s">
        <v>19161</v>
      </c>
      <c r="M7127" t="s">
        <v>16846</v>
      </c>
      <c r="N7127" t="s">
        <v>19162</v>
      </c>
      <c r="O7127" t="s">
        <v>19163</v>
      </c>
      <c r="P7127" t="s">
        <v>17288</v>
      </c>
      <c r="Q7127" t="s">
        <v>17289</v>
      </c>
      <c r="R7127" t="s">
        <v>18218</v>
      </c>
      <c r="S7127" t="s">
        <v>17204</v>
      </c>
      <c r="T7127" t="s">
        <v>19164</v>
      </c>
      <c r="U7127" t="s">
        <v>15317</v>
      </c>
    </row>
    <row r="7128" spans="1:21" x14ac:dyDescent="0.25">
      <c r="A7128">
        <v>2013</v>
      </c>
      <c r="B7128">
        <v>12</v>
      </c>
      <c r="C7128" t="s">
        <v>24</v>
      </c>
      <c r="D7128" t="s">
        <v>1818</v>
      </c>
      <c r="E7128" t="s">
        <v>4796</v>
      </c>
      <c r="F7128" t="s">
        <v>8888</v>
      </c>
      <c r="G7128" t="s">
        <v>12587</v>
      </c>
      <c r="H7128" t="s">
        <v>14372</v>
      </c>
      <c r="I7128">
        <v>752.18335400000001</v>
      </c>
      <c r="J7128">
        <v>0</v>
      </c>
      <c r="K7128">
        <v>514.48140427999999</v>
      </c>
      <c r="L7128" t="s">
        <v>17753</v>
      </c>
      <c r="M7128" t="s">
        <v>16846</v>
      </c>
      <c r="N7128" t="s">
        <v>19165</v>
      </c>
      <c r="O7128" t="s">
        <v>16846</v>
      </c>
      <c r="P7128" t="s">
        <v>18220</v>
      </c>
      <c r="Q7128" t="s">
        <v>16846</v>
      </c>
      <c r="R7128" t="s">
        <v>17770</v>
      </c>
      <c r="S7128" t="s">
        <v>16846</v>
      </c>
      <c r="T7128" t="s">
        <v>16847</v>
      </c>
      <c r="U7128" t="s">
        <v>15317</v>
      </c>
    </row>
    <row r="7129" spans="1:21" x14ac:dyDescent="0.25">
      <c r="A7129">
        <v>2013</v>
      </c>
      <c r="B7129">
        <v>12</v>
      </c>
      <c r="C7129" t="s">
        <v>24</v>
      </c>
      <c r="D7129" t="s">
        <v>1819</v>
      </c>
      <c r="E7129" t="s">
        <v>4062</v>
      </c>
      <c r="F7129" t="s">
        <v>8889</v>
      </c>
      <c r="G7129" t="s">
        <v>11784</v>
      </c>
      <c r="H7129" t="s">
        <v>14794</v>
      </c>
      <c r="I7129">
        <v>365.06645200000003</v>
      </c>
      <c r="J7129">
        <v>0</v>
      </c>
      <c r="K7129">
        <v>344.25012771000002</v>
      </c>
      <c r="L7129" t="s">
        <v>18752</v>
      </c>
      <c r="M7129" t="s">
        <v>18040</v>
      </c>
      <c r="N7129" t="s">
        <v>19166</v>
      </c>
      <c r="O7129" t="s">
        <v>17204</v>
      </c>
      <c r="P7129" t="s">
        <v>15200</v>
      </c>
      <c r="Q7129" t="s">
        <v>15237</v>
      </c>
      <c r="R7129" t="s">
        <v>17779</v>
      </c>
      <c r="S7129" t="s">
        <v>16846</v>
      </c>
      <c r="T7129" t="s">
        <v>18042</v>
      </c>
      <c r="U7129" t="s">
        <v>15317</v>
      </c>
    </row>
    <row r="7130" spans="1:21" x14ac:dyDescent="0.25">
      <c r="A7130">
        <v>2013</v>
      </c>
      <c r="B7130">
        <v>12</v>
      </c>
      <c r="C7130" t="s">
        <v>24</v>
      </c>
      <c r="D7130" t="s">
        <v>1820</v>
      </c>
      <c r="E7130" t="s">
        <v>3671</v>
      </c>
      <c r="F7130" t="s">
        <v>7717</v>
      </c>
      <c r="G7130" t="s">
        <v>12588</v>
      </c>
      <c r="H7130" t="s">
        <v>14370</v>
      </c>
      <c r="I7130">
        <v>1245.93418</v>
      </c>
      <c r="J7130">
        <v>0</v>
      </c>
      <c r="K7130">
        <v>1142.8747244199999</v>
      </c>
      <c r="L7130" t="s">
        <v>17547</v>
      </c>
      <c r="M7130" t="s">
        <v>16846</v>
      </c>
      <c r="N7130" t="s">
        <v>17547</v>
      </c>
      <c r="O7130" t="s">
        <v>16846</v>
      </c>
      <c r="P7130" t="s">
        <v>17778</v>
      </c>
      <c r="Q7130" t="s">
        <v>16846</v>
      </c>
      <c r="R7130" t="s">
        <v>17770</v>
      </c>
      <c r="S7130" t="s">
        <v>16846</v>
      </c>
      <c r="T7130" t="s">
        <v>16847</v>
      </c>
      <c r="U7130" t="s">
        <v>15317</v>
      </c>
    </row>
    <row r="7131" spans="1:21" x14ac:dyDescent="0.25">
      <c r="A7131">
        <v>2013</v>
      </c>
      <c r="B7131">
        <v>12</v>
      </c>
      <c r="C7131" t="s">
        <v>21</v>
      </c>
      <c r="D7131" t="s">
        <v>1821</v>
      </c>
      <c r="G7131" t="s">
        <v>11804</v>
      </c>
      <c r="H7131" t="s">
        <v>14370</v>
      </c>
      <c r="I7131">
        <v>100.08634499999999</v>
      </c>
      <c r="J7131">
        <v>0</v>
      </c>
      <c r="K7131">
        <v>100.08540877999999</v>
      </c>
      <c r="P7131" t="s">
        <v>17770</v>
      </c>
      <c r="Q7131" t="s">
        <v>16846</v>
      </c>
      <c r="R7131" t="s">
        <v>17770</v>
      </c>
      <c r="S7131" t="s">
        <v>16846</v>
      </c>
      <c r="T7131" t="s">
        <v>16847</v>
      </c>
      <c r="U7131" t="s">
        <v>15317</v>
      </c>
    </row>
    <row r="7132" spans="1:21" x14ac:dyDescent="0.25">
      <c r="A7132">
        <v>2013</v>
      </c>
      <c r="B7132">
        <v>12</v>
      </c>
      <c r="C7132" t="s">
        <v>29</v>
      </c>
      <c r="D7132" t="s">
        <v>962</v>
      </c>
      <c r="E7132" t="s">
        <v>4797</v>
      </c>
      <c r="F7132" t="s">
        <v>8097</v>
      </c>
      <c r="G7132" t="s">
        <v>11812</v>
      </c>
      <c r="H7132" t="s">
        <v>14363</v>
      </c>
      <c r="I7132">
        <v>133.69084699999999</v>
      </c>
      <c r="J7132">
        <v>0</v>
      </c>
      <c r="K7132">
        <v>114.56754660999999</v>
      </c>
      <c r="L7132" t="s">
        <v>18754</v>
      </c>
      <c r="M7132" t="s">
        <v>16846</v>
      </c>
      <c r="N7132" t="s">
        <v>18754</v>
      </c>
      <c r="O7132" t="s">
        <v>16846</v>
      </c>
      <c r="P7132" t="s">
        <v>17770</v>
      </c>
      <c r="Q7132" t="s">
        <v>16846</v>
      </c>
      <c r="R7132" t="s">
        <v>17765</v>
      </c>
      <c r="S7132" t="s">
        <v>16846</v>
      </c>
      <c r="T7132" s="124" t="s">
        <v>17290</v>
      </c>
      <c r="U7132" s="124" t="s">
        <v>15317</v>
      </c>
    </row>
    <row r="7133" spans="1:21" x14ac:dyDescent="0.25">
      <c r="A7133">
        <v>2013</v>
      </c>
      <c r="B7133">
        <v>12</v>
      </c>
      <c r="C7133" t="s">
        <v>29</v>
      </c>
      <c r="D7133" t="s">
        <v>963</v>
      </c>
      <c r="E7133" t="s">
        <v>4798</v>
      </c>
      <c r="F7133" t="s">
        <v>8890</v>
      </c>
      <c r="G7133" t="s">
        <v>13448</v>
      </c>
      <c r="H7133" t="s">
        <v>14568</v>
      </c>
      <c r="I7133">
        <v>263.67797899999999</v>
      </c>
      <c r="J7133">
        <v>0</v>
      </c>
      <c r="K7133">
        <v>221.67803161000001</v>
      </c>
      <c r="L7133" t="s">
        <v>15350</v>
      </c>
      <c r="M7133" t="s">
        <v>15237</v>
      </c>
      <c r="N7133" t="s">
        <v>15350</v>
      </c>
      <c r="O7133" t="s">
        <v>15237</v>
      </c>
      <c r="P7133" t="s">
        <v>15350</v>
      </c>
      <c r="Q7133" t="s">
        <v>15237</v>
      </c>
      <c r="R7133" t="s">
        <v>17747</v>
      </c>
      <c r="S7133" t="s">
        <v>15237</v>
      </c>
      <c r="T7133" s="124" t="s">
        <v>16993</v>
      </c>
      <c r="U7133" s="124" t="s">
        <v>15317</v>
      </c>
    </row>
    <row r="7134" spans="1:21" x14ac:dyDescent="0.25">
      <c r="A7134">
        <v>2013</v>
      </c>
      <c r="B7134">
        <v>12</v>
      </c>
      <c r="C7134" t="s">
        <v>29</v>
      </c>
      <c r="D7134" t="s">
        <v>964</v>
      </c>
      <c r="E7134" t="s">
        <v>4869</v>
      </c>
      <c r="F7134" t="s">
        <v>8962</v>
      </c>
      <c r="G7134" t="s">
        <v>11544</v>
      </c>
      <c r="H7134" t="s">
        <v>14358</v>
      </c>
      <c r="I7134">
        <v>5544.2157040000002</v>
      </c>
      <c r="J7134">
        <v>0</v>
      </c>
      <c r="K7134">
        <v>5534.8837677900001</v>
      </c>
      <c r="L7134" t="s">
        <v>19142</v>
      </c>
      <c r="M7134" t="s">
        <v>17687</v>
      </c>
      <c r="N7134" t="s">
        <v>19143</v>
      </c>
      <c r="O7134" t="s">
        <v>17687</v>
      </c>
      <c r="R7134" t="s">
        <v>17753</v>
      </c>
      <c r="S7134" t="s">
        <v>16846</v>
      </c>
      <c r="T7134" t="s">
        <v>18455</v>
      </c>
      <c r="U7134" t="s">
        <v>15317</v>
      </c>
    </row>
    <row r="7135" spans="1:21" x14ac:dyDescent="0.25">
      <c r="A7135">
        <v>2013</v>
      </c>
      <c r="B7135">
        <v>12</v>
      </c>
      <c r="C7135" t="s">
        <v>29</v>
      </c>
      <c r="D7135" t="s">
        <v>965</v>
      </c>
      <c r="E7135" t="s">
        <v>4799</v>
      </c>
      <c r="F7135" t="s">
        <v>8891</v>
      </c>
      <c r="G7135" t="s">
        <v>13449</v>
      </c>
      <c r="H7135" t="s">
        <v>14568</v>
      </c>
      <c r="I7135">
        <v>180.40118000000001</v>
      </c>
      <c r="J7135">
        <v>0</v>
      </c>
      <c r="K7135">
        <v>169.27197382</v>
      </c>
      <c r="L7135" t="s">
        <v>17785</v>
      </c>
      <c r="M7135" t="s">
        <v>15237</v>
      </c>
      <c r="N7135" t="s">
        <v>19167</v>
      </c>
      <c r="O7135" t="s">
        <v>18235</v>
      </c>
      <c r="P7135" t="s">
        <v>15282</v>
      </c>
      <c r="Q7135" t="s">
        <v>15237</v>
      </c>
      <c r="R7135" t="s">
        <v>17747</v>
      </c>
      <c r="S7135" t="s">
        <v>15237</v>
      </c>
      <c r="T7135" t="s">
        <v>19168</v>
      </c>
      <c r="U7135" t="s">
        <v>15317</v>
      </c>
    </row>
    <row r="7136" spans="1:21" x14ac:dyDescent="0.25">
      <c r="A7136">
        <v>2013</v>
      </c>
      <c r="B7136">
        <v>12</v>
      </c>
      <c r="C7136" t="s">
        <v>29</v>
      </c>
      <c r="D7136" t="s">
        <v>966</v>
      </c>
      <c r="E7136" t="s">
        <v>4066</v>
      </c>
      <c r="F7136" t="s">
        <v>8526</v>
      </c>
      <c r="G7136" t="s">
        <v>13450</v>
      </c>
      <c r="H7136" t="s">
        <v>14568</v>
      </c>
      <c r="I7136">
        <v>281.14434899999998</v>
      </c>
      <c r="J7136">
        <v>0</v>
      </c>
      <c r="K7136">
        <v>331.91451576000009</v>
      </c>
      <c r="R7136" t="s">
        <v>17747</v>
      </c>
      <c r="S7136" t="s">
        <v>15237</v>
      </c>
      <c r="T7136" s="124" t="s">
        <v>16993</v>
      </c>
      <c r="U7136" s="124" t="s">
        <v>15317</v>
      </c>
    </row>
    <row r="7137" spans="1:21" x14ac:dyDescent="0.25">
      <c r="A7137">
        <v>2013</v>
      </c>
      <c r="B7137">
        <v>12</v>
      </c>
      <c r="C7137" t="s">
        <v>29</v>
      </c>
      <c r="D7137" t="s">
        <v>1822</v>
      </c>
      <c r="E7137" t="s">
        <v>4872</v>
      </c>
      <c r="F7137" t="s">
        <v>8965</v>
      </c>
      <c r="G7137" t="s">
        <v>12589</v>
      </c>
      <c r="H7137" t="s">
        <v>14568</v>
      </c>
      <c r="I7137">
        <v>276.00725299999999</v>
      </c>
      <c r="J7137">
        <v>0</v>
      </c>
      <c r="K7137">
        <v>249.3482617199999</v>
      </c>
      <c r="L7137" t="s">
        <v>19169</v>
      </c>
      <c r="M7137" t="s">
        <v>18335</v>
      </c>
      <c r="N7137" t="s">
        <v>19170</v>
      </c>
      <c r="O7137" t="s">
        <v>18335</v>
      </c>
      <c r="P7137" t="s">
        <v>18222</v>
      </c>
      <c r="Q7137" t="s">
        <v>17746</v>
      </c>
      <c r="R7137" t="s">
        <v>17747</v>
      </c>
      <c r="S7137" t="s">
        <v>15237</v>
      </c>
      <c r="T7137" t="s">
        <v>17812</v>
      </c>
      <c r="U7137" t="s">
        <v>15317</v>
      </c>
    </row>
    <row r="7138" spans="1:21" x14ac:dyDescent="0.25">
      <c r="A7138">
        <v>2013</v>
      </c>
      <c r="B7138">
        <v>12</v>
      </c>
      <c r="C7138" t="s">
        <v>29</v>
      </c>
      <c r="D7138" t="s">
        <v>967</v>
      </c>
      <c r="E7138" t="s">
        <v>3063</v>
      </c>
      <c r="F7138" t="s">
        <v>8101</v>
      </c>
      <c r="G7138" t="s">
        <v>11816</v>
      </c>
      <c r="H7138" t="s">
        <v>14363</v>
      </c>
      <c r="I7138">
        <v>735.088255</v>
      </c>
      <c r="J7138">
        <v>0</v>
      </c>
      <c r="K7138">
        <v>710.00493700000004</v>
      </c>
      <c r="L7138" t="s">
        <v>17789</v>
      </c>
      <c r="M7138" t="s">
        <v>16846</v>
      </c>
      <c r="N7138" t="s">
        <v>18223</v>
      </c>
      <c r="O7138" t="s">
        <v>16846</v>
      </c>
      <c r="P7138" t="s">
        <v>17770</v>
      </c>
      <c r="Q7138" t="s">
        <v>16846</v>
      </c>
      <c r="R7138" t="s">
        <v>17765</v>
      </c>
      <c r="S7138" t="s">
        <v>16846</v>
      </c>
      <c r="T7138" s="124" t="s">
        <v>17290</v>
      </c>
      <c r="U7138" s="124" t="s">
        <v>15317</v>
      </c>
    </row>
    <row r="7139" spans="1:21" x14ac:dyDescent="0.25">
      <c r="A7139">
        <v>2013</v>
      </c>
      <c r="B7139">
        <v>12</v>
      </c>
      <c r="C7139" t="s">
        <v>29</v>
      </c>
      <c r="D7139" t="s">
        <v>968</v>
      </c>
      <c r="E7139" t="s">
        <v>3679</v>
      </c>
      <c r="F7139" t="s">
        <v>7726</v>
      </c>
      <c r="G7139" t="s">
        <v>13618</v>
      </c>
      <c r="H7139" t="s">
        <v>14367</v>
      </c>
      <c r="I7139">
        <v>2519.4259179999999</v>
      </c>
      <c r="J7139">
        <v>0</v>
      </c>
      <c r="K7139">
        <v>1572.522338</v>
      </c>
      <c r="L7139" t="s">
        <v>18224</v>
      </c>
      <c r="M7139" t="s">
        <v>17237</v>
      </c>
      <c r="N7139" t="s">
        <v>18508</v>
      </c>
      <c r="O7139" t="s">
        <v>17795</v>
      </c>
      <c r="P7139" t="s">
        <v>17235</v>
      </c>
      <c r="Q7139" t="s">
        <v>16846</v>
      </c>
      <c r="R7139" t="s">
        <v>17772</v>
      </c>
      <c r="S7139" t="s">
        <v>16846</v>
      </c>
      <c r="T7139" t="s">
        <v>17238</v>
      </c>
      <c r="U7139" t="s">
        <v>15317</v>
      </c>
    </row>
    <row r="7140" spans="1:21" x14ac:dyDescent="0.25">
      <c r="A7140">
        <v>2013</v>
      </c>
      <c r="B7140">
        <v>12</v>
      </c>
      <c r="C7140" t="s">
        <v>29</v>
      </c>
      <c r="D7140" t="s">
        <v>969</v>
      </c>
      <c r="E7140" t="s">
        <v>4800</v>
      </c>
      <c r="F7140" t="s">
        <v>8892</v>
      </c>
      <c r="G7140" t="s">
        <v>11818</v>
      </c>
      <c r="H7140" t="s">
        <v>14362</v>
      </c>
      <c r="I7140">
        <v>95.698577</v>
      </c>
      <c r="J7140">
        <v>0</v>
      </c>
      <c r="K7140">
        <v>79.554492609999997</v>
      </c>
      <c r="L7140" t="s">
        <v>17792</v>
      </c>
      <c r="M7140" t="s">
        <v>16846</v>
      </c>
      <c r="N7140" t="s">
        <v>19171</v>
      </c>
      <c r="O7140" t="s">
        <v>16846</v>
      </c>
      <c r="P7140" t="s">
        <v>17779</v>
      </c>
      <c r="Q7140" t="s">
        <v>16846</v>
      </c>
      <c r="R7140" t="s">
        <v>17547</v>
      </c>
      <c r="S7140" t="s">
        <v>16846</v>
      </c>
      <c r="T7140" s="124" t="s">
        <v>17290</v>
      </c>
      <c r="U7140" s="124" t="s">
        <v>15317</v>
      </c>
    </row>
    <row r="7141" spans="1:21" x14ac:dyDescent="0.25">
      <c r="A7141">
        <v>2013</v>
      </c>
      <c r="B7141">
        <v>12</v>
      </c>
      <c r="C7141" t="s">
        <v>30</v>
      </c>
      <c r="D7141" t="s">
        <v>1823</v>
      </c>
      <c r="E7141" t="s">
        <v>3394</v>
      </c>
      <c r="F7141" t="s">
        <v>7401</v>
      </c>
      <c r="G7141" t="s">
        <v>12590</v>
      </c>
      <c r="H7141" t="s">
        <v>14367</v>
      </c>
      <c r="I7141">
        <v>66791.938639</v>
      </c>
      <c r="J7141">
        <v>0</v>
      </c>
      <c r="K7141">
        <v>68307.233119259996</v>
      </c>
      <c r="L7141" t="s">
        <v>18225</v>
      </c>
      <c r="M7141" t="s">
        <v>17795</v>
      </c>
      <c r="N7141" t="s">
        <v>18226</v>
      </c>
      <c r="O7141" t="s">
        <v>17795</v>
      </c>
      <c r="R7141" t="s">
        <v>17772</v>
      </c>
      <c r="S7141" t="s">
        <v>16846</v>
      </c>
      <c r="T7141" t="s">
        <v>17796</v>
      </c>
      <c r="U7141" t="s">
        <v>15317</v>
      </c>
    </row>
    <row r="7142" spans="1:21" x14ac:dyDescent="0.25">
      <c r="A7142">
        <v>2013</v>
      </c>
      <c r="B7142">
        <v>12</v>
      </c>
      <c r="C7142" t="s">
        <v>30</v>
      </c>
      <c r="D7142" t="s">
        <v>1824</v>
      </c>
      <c r="E7142" t="s">
        <v>4801</v>
      </c>
      <c r="F7142" t="s">
        <v>8893</v>
      </c>
      <c r="G7142" t="s">
        <v>12591</v>
      </c>
      <c r="H7142" t="s">
        <v>14353</v>
      </c>
      <c r="I7142">
        <v>230.7</v>
      </c>
      <c r="J7142">
        <v>0</v>
      </c>
      <c r="K7142">
        <v>374.3</v>
      </c>
      <c r="L7142" t="s">
        <v>17547</v>
      </c>
      <c r="M7142" t="s">
        <v>16846</v>
      </c>
      <c r="N7142" t="s">
        <v>17547</v>
      </c>
      <c r="O7142" t="s">
        <v>16846</v>
      </c>
      <c r="P7142" t="s">
        <v>17547</v>
      </c>
      <c r="Q7142" t="s">
        <v>16846</v>
      </c>
      <c r="R7142" t="s">
        <v>17738</v>
      </c>
      <c r="S7142" t="s">
        <v>16846</v>
      </c>
      <c r="T7142" t="s">
        <v>16847</v>
      </c>
      <c r="U7142" t="s">
        <v>15317</v>
      </c>
    </row>
    <row r="7143" spans="1:21" x14ac:dyDescent="0.25">
      <c r="A7143">
        <v>2013</v>
      </c>
      <c r="B7143">
        <v>12</v>
      </c>
      <c r="C7143" t="s">
        <v>30</v>
      </c>
      <c r="D7143" t="s">
        <v>2515</v>
      </c>
      <c r="E7143" t="s">
        <v>3672</v>
      </c>
      <c r="F7143" t="s">
        <v>7718</v>
      </c>
      <c r="G7143" t="s">
        <v>13089</v>
      </c>
      <c r="H7143" t="s">
        <v>14362</v>
      </c>
      <c r="I7143">
        <v>500</v>
      </c>
      <c r="J7143">
        <v>0</v>
      </c>
      <c r="K7143">
        <v>485.11504173999992</v>
      </c>
      <c r="L7143" t="s">
        <v>18499</v>
      </c>
      <c r="M7143" t="s">
        <v>17204</v>
      </c>
      <c r="N7143" t="s">
        <v>18500</v>
      </c>
      <c r="O7143" t="s">
        <v>17204</v>
      </c>
      <c r="P7143" t="s">
        <v>18501</v>
      </c>
      <c r="Q7143" t="s">
        <v>17204</v>
      </c>
      <c r="R7143" t="s">
        <v>17547</v>
      </c>
      <c r="S7143" t="s">
        <v>16846</v>
      </c>
      <c r="T7143" t="s">
        <v>17232</v>
      </c>
      <c r="U7143" t="s">
        <v>15317</v>
      </c>
    </row>
    <row r="7144" spans="1:21" x14ac:dyDescent="0.25">
      <c r="A7144">
        <v>2013</v>
      </c>
      <c r="B7144">
        <v>12</v>
      </c>
      <c r="C7144" t="s">
        <v>30</v>
      </c>
      <c r="D7144" t="s">
        <v>2516</v>
      </c>
      <c r="E7144" t="s">
        <v>4802</v>
      </c>
      <c r="F7144" t="s">
        <v>8894</v>
      </c>
      <c r="G7144" t="s">
        <v>13090</v>
      </c>
      <c r="H7144" t="s">
        <v>14363</v>
      </c>
      <c r="I7144">
        <v>300</v>
      </c>
      <c r="J7144">
        <v>0</v>
      </c>
      <c r="K7144">
        <v>267.26606471000002</v>
      </c>
      <c r="L7144" t="s">
        <v>18502</v>
      </c>
      <c r="M7144" t="s">
        <v>18066</v>
      </c>
      <c r="N7144" t="s">
        <v>19172</v>
      </c>
      <c r="O7144" t="s">
        <v>18066</v>
      </c>
      <c r="P7144" t="s">
        <v>18504</v>
      </c>
      <c r="Q7144" t="s">
        <v>16827</v>
      </c>
      <c r="R7144" t="s">
        <v>17765</v>
      </c>
      <c r="S7144" t="s">
        <v>16846</v>
      </c>
      <c r="T7144" t="s">
        <v>16884</v>
      </c>
      <c r="U7144" t="s">
        <v>15317</v>
      </c>
    </row>
    <row r="7145" spans="1:21" x14ac:dyDescent="0.25">
      <c r="A7145">
        <v>2013</v>
      </c>
      <c r="B7145">
        <v>12</v>
      </c>
      <c r="C7145" t="s">
        <v>30</v>
      </c>
      <c r="D7145" t="s">
        <v>2517</v>
      </c>
      <c r="E7145" t="s">
        <v>3666</v>
      </c>
      <c r="F7145" t="s">
        <v>8091</v>
      </c>
      <c r="G7145" t="s">
        <v>12583</v>
      </c>
      <c r="H7145" t="s">
        <v>14357</v>
      </c>
      <c r="I7145">
        <v>634.17318699999998</v>
      </c>
      <c r="J7145">
        <v>0</v>
      </c>
      <c r="K7145">
        <v>713.90242787000022</v>
      </c>
      <c r="L7145" t="s">
        <v>18492</v>
      </c>
      <c r="M7145" t="s">
        <v>16846</v>
      </c>
      <c r="N7145" t="s">
        <v>18749</v>
      </c>
      <c r="O7145" t="s">
        <v>16846</v>
      </c>
      <c r="P7145" t="s">
        <v>15281</v>
      </c>
      <c r="Q7145" t="s">
        <v>15249</v>
      </c>
      <c r="R7145" t="s">
        <v>17748</v>
      </c>
      <c r="S7145" t="s">
        <v>17749</v>
      </c>
      <c r="T7145" t="s">
        <v>18989</v>
      </c>
      <c r="U7145" t="s">
        <v>15317</v>
      </c>
    </row>
    <row r="7146" spans="1:21" x14ac:dyDescent="0.25">
      <c r="A7146">
        <v>2013</v>
      </c>
      <c r="B7146">
        <v>12</v>
      </c>
      <c r="C7146" t="s">
        <v>30</v>
      </c>
      <c r="D7146" t="s">
        <v>2612</v>
      </c>
      <c r="E7146" t="s">
        <v>4803</v>
      </c>
      <c r="F7146" t="s">
        <v>8895</v>
      </c>
      <c r="G7146" t="s">
        <v>13619</v>
      </c>
      <c r="H7146" t="s">
        <v>14362</v>
      </c>
      <c r="I7146">
        <v>3913.1</v>
      </c>
      <c r="J7146">
        <v>0</v>
      </c>
      <c r="K7146">
        <v>3181.9839700000002</v>
      </c>
      <c r="L7146" t="s">
        <v>19171</v>
      </c>
      <c r="M7146" t="s">
        <v>16846</v>
      </c>
      <c r="N7146" t="s">
        <v>18750</v>
      </c>
      <c r="O7146" t="s">
        <v>16846</v>
      </c>
      <c r="P7146" t="s">
        <v>17792</v>
      </c>
      <c r="Q7146" t="s">
        <v>16846</v>
      </c>
      <c r="R7146" t="s">
        <v>17547</v>
      </c>
      <c r="S7146" t="s">
        <v>16846</v>
      </c>
      <c r="T7146" t="s">
        <v>16847</v>
      </c>
      <c r="U7146" t="s">
        <v>15317</v>
      </c>
    </row>
    <row r="7147" spans="1:21" x14ac:dyDescent="0.25">
      <c r="A7147">
        <v>2013</v>
      </c>
      <c r="B7147">
        <v>13</v>
      </c>
      <c r="C7147" t="s">
        <v>38</v>
      </c>
      <c r="D7147" t="s">
        <v>1825</v>
      </c>
      <c r="G7147" t="s">
        <v>11822</v>
      </c>
      <c r="H7147" t="s">
        <v>14377</v>
      </c>
      <c r="I7147">
        <v>12839.118772</v>
      </c>
      <c r="J7147">
        <v>0</v>
      </c>
      <c r="K7147">
        <v>13607.412175270019</v>
      </c>
      <c r="U7147" t="s">
        <v>15316</v>
      </c>
    </row>
    <row r="7148" spans="1:21" x14ac:dyDescent="0.25">
      <c r="A7148">
        <v>2013</v>
      </c>
      <c r="B7148">
        <v>13</v>
      </c>
      <c r="C7148" t="s">
        <v>38</v>
      </c>
      <c r="D7148" t="s">
        <v>1826</v>
      </c>
      <c r="G7148" t="s">
        <v>12592</v>
      </c>
      <c r="H7148" t="s">
        <v>14713</v>
      </c>
      <c r="I7148">
        <v>200.81932599999999</v>
      </c>
      <c r="J7148">
        <v>0</v>
      </c>
      <c r="K7148">
        <v>189.69719748999989</v>
      </c>
      <c r="P7148" t="s">
        <v>18228</v>
      </c>
      <c r="Q7148" t="s">
        <v>17574</v>
      </c>
      <c r="T7148" t="s">
        <v>16979</v>
      </c>
      <c r="U7148" t="s">
        <v>15317</v>
      </c>
    </row>
    <row r="7149" spans="1:21" x14ac:dyDescent="0.25">
      <c r="A7149">
        <v>2013</v>
      </c>
      <c r="B7149">
        <v>13</v>
      </c>
      <c r="C7149" t="s">
        <v>38</v>
      </c>
      <c r="D7149" t="s">
        <v>1827</v>
      </c>
      <c r="G7149" t="s">
        <v>11824</v>
      </c>
      <c r="H7149" t="s">
        <v>14795</v>
      </c>
      <c r="I7149">
        <v>982.04646100000002</v>
      </c>
      <c r="J7149">
        <v>0</v>
      </c>
      <c r="K7149">
        <v>430.97905903999998</v>
      </c>
      <c r="U7149" t="s">
        <v>15316</v>
      </c>
    </row>
    <row r="7150" spans="1:21" x14ac:dyDescent="0.25">
      <c r="A7150">
        <v>2013</v>
      </c>
      <c r="B7150">
        <v>13</v>
      </c>
      <c r="C7150" t="s">
        <v>38</v>
      </c>
      <c r="D7150" t="s">
        <v>1828</v>
      </c>
      <c r="G7150" t="s">
        <v>11825</v>
      </c>
      <c r="H7150" t="s">
        <v>14795</v>
      </c>
      <c r="I7150">
        <v>1891.166481</v>
      </c>
      <c r="J7150">
        <v>0</v>
      </c>
      <c r="K7150">
        <v>2977.8407956000001</v>
      </c>
      <c r="U7150" t="s">
        <v>15316</v>
      </c>
    </row>
    <row r="7151" spans="1:21" x14ac:dyDescent="0.25">
      <c r="A7151">
        <v>2013</v>
      </c>
      <c r="B7151">
        <v>13</v>
      </c>
      <c r="C7151" t="s">
        <v>38</v>
      </c>
      <c r="D7151" t="s">
        <v>1829</v>
      </c>
      <c r="G7151" t="s">
        <v>11827</v>
      </c>
      <c r="H7151" t="s">
        <v>14379</v>
      </c>
      <c r="I7151">
        <v>1479.1737780000001</v>
      </c>
      <c r="J7151">
        <v>0</v>
      </c>
      <c r="K7151">
        <v>968.31415353000023</v>
      </c>
      <c r="U7151" t="s">
        <v>15316</v>
      </c>
    </row>
    <row r="7152" spans="1:21" x14ac:dyDescent="0.25">
      <c r="A7152">
        <v>2013</v>
      </c>
      <c r="B7152">
        <v>13</v>
      </c>
      <c r="C7152" t="s">
        <v>38</v>
      </c>
      <c r="D7152" t="s">
        <v>1830</v>
      </c>
      <c r="G7152" t="s">
        <v>11828</v>
      </c>
      <c r="H7152" t="s">
        <v>14380</v>
      </c>
      <c r="I7152">
        <v>1429.296212</v>
      </c>
      <c r="J7152">
        <v>0</v>
      </c>
      <c r="K7152">
        <v>1788.8928775500001</v>
      </c>
      <c r="P7152" t="s">
        <v>17547</v>
      </c>
      <c r="Q7152" t="s">
        <v>16846</v>
      </c>
      <c r="R7152" t="s">
        <v>17550</v>
      </c>
      <c r="S7152" t="s">
        <v>16846</v>
      </c>
      <c r="T7152" t="s">
        <v>16847</v>
      </c>
      <c r="U7152" t="s">
        <v>15317</v>
      </c>
    </row>
    <row r="7153" spans="1:21" x14ac:dyDescent="0.25">
      <c r="A7153">
        <v>2013</v>
      </c>
      <c r="B7153">
        <v>13</v>
      </c>
      <c r="C7153" t="s">
        <v>38</v>
      </c>
      <c r="D7153" t="s">
        <v>1831</v>
      </c>
      <c r="G7153" t="s">
        <v>11821</v>
      </c>
      <c r="H7153" t="s">
        <v>14376</v>
      </c>
      <c r="I7153">
        <v>983.71918500000004</v>
      </c>
      <c r="J7153">
        <v>0</v>
      </c>
      <c r="K7153">
        <v>2207.278574559999</v>
      </c>
      <c r="U7153" t="s">
        <v>15316</v>
      </c>
    </row>
    <row r="7154" spans="1:21" x14ac:dyDescent="0.25">
      <c r="A7154">
        <v>2013</v>
      </c>
      <c r="B7154">
        <v>13</v>
      </c>
      <c r="C7154" t="s">
        <v>38</v>
      </c>
      <c r="D7154" t="s">
        <v>1832</v>
      </c>
      <c r="G7154" t="s">
        <v>12593</v>
      </c>
      <c r="H7154" t="s">
        <v>14713</v>
      </c>
      <c r="I7154">
        <v>152.22707600000001</v>
      </c>
      <c r="J7154">
        <v>0</v>
      </c>
      <c r="K7154">
        <v>387.82718083000009</v>
      </c>
      <c r="U7154" t="s">
        <v>15316</v>
      </c>
    </row>
    <row r="7155" spans="1:21" x14ac:dyDescent="0.25">
      <c r="A7155">
        <v>2013</v>
      </c>
      <c r="B7155">
        <v>13</v>
      </c>
      <c r="C7155" t="s">
        <v>20</v>
      </c>
      <c r="D7155" t="s">
        <v>971</v>
      </c>
      <c r="E7155" t="s">
        <v>4465</v>
      </c>
      <c r="F7155" t="s">
        <v>8529</v>
      </c>
      <c r="G7155" t="s">
        <v>11820</v>
      </c>
      <c r="H7155" t="s">
        <v>14795</v>
      </c>
      <c r="I7155">
        <v>64.967820000000003</v>
      </c>
      <c r="J7155">
        <v>0</v>
      </c>
      <c r="K7155">
        <v>66.497482959999999</v>
      </c>
      <c r="L7155" t="s">
        <v>18990</v>
      </c>
      <c r="M7155" t="s">
        <v>18991</v>
      </c>
      <c r="N7155" t="s">
        <v>18992</v>
      </c>
      <c r="O7155" t="s">
        <v>18991</v>
      </c>
      <c r="P7155" t="s">
        <v>17239</v>
      </c>
      <c r="Q7155" t="s">
        <v>17797</v>
      </c>
      <c r="T7155" t="s">
        <v>17798</v>
      </c>
      <c r="U7155" t="s">
        <v>15317</v>
      </c>
    </row>
    <row r="7156" spans="1:21" x14ac:dyDescent="0.25">
      <c r="A7156">
        <v>2013</v>
      </c>
      <c r="B7156">
        <v>13</v>
      </c>
      <c r="C7156" t="s">
        <v>20</v>
      </c>
      <c r="D7156" t="s">
        <v>972</v>
      </c>
      <c r="G7156" t="s">
        <v>11060</v>
      </c>
      <c r="H7156" t="s">
        <v>14795</v>
      </c>
      <c r="I7156">
        <v>95</v>
      </c>
      <c r="J7156">
        <v>0</v>
      </c>
      <c r="K7156">
        <v>272.02183974000002</v>
      </c>
      <c r="U7156" t="s">
        <v>15316</v>
      </c>
    </row>
    <row r="7157" spans="1:21" x14ac:dyDescent="0.25">
      <c r="A7157">
        <v>2013</v>
      </c>
      <c r="B7157">
        <v>13</v>
      </c>
      <c r="C7157" t="s">
        <v>20</v>
      </c>
      <c r="D7157" t="s">
        <v>973</v>
      </c>
      <c r="G7157" t="s">
        <v>13452</v>
      </c>
      <c r="H7157" t="s">
        <v>14795</v>
      </c>
      <c r="I7157">
        <v>0</v>
      </c>
      <c r="J7157">
        <v>0</v>
      </c>
      <c r="K7157">
        <v>56.404012020000003</v>
      </c>
      <c r="U7157" t="s">
        <v>15316</v>
      </c>
    </row>
    <row r="7158" spans="1:21" x14ac:dyDescent="0.25">
      <c r="A7158">
        <v>2013</v>
      </c>
      <c r="B7158">
        <v>13</v>
      </c>
      <c r="C7158" t="s">
        <v>22</v>
      </c>
      <c r="D7158" t="s">
        <v>974</v>
      </c>
      <c r="G7158" t="s">
        <v>10941</v>
      </c>
      <c r="H7158" t="s">
        <v>14221</v>
      </c>
      <c r="I7158">
        <v>1679.110338</v>
      </c>
      <c r="J7158">
        <v>0</v>
      </c>
      <c r="K7158">
        <v>883.09716460999994</v>
      </c>
      <c r="U7158" t="s">
        <v>15316</v>
      </c>
    </row>
    <row r="7159" spans="1:21" x14ac:dyDescent="0.25">
      <c r="A7159">
        <v>2013</v>
      </c>
      <c r="B7159">
        <v>13</v>
      </c>
      <c r="C7159" t="s">
        <v>21</v>
      </c>
      <c r="D7159" t="s">
        <v>1833</v>
      </c>
      <c r="F7159" t="s">
        <v>7728</v>
      </c>
      <c r="G7159" t="s">
        <v>12594</v>
      </c>
      <c r="H7159" t="s">
        <v>14534</v>
      </c>
      <c r="I7159">
        <v>62.002079999999999</v>
      </c>
      <c r="J7159">
        <v>0</v>
      </c>
      <c r="K7159">
        <v>91.180443999999994</v>
      </c>
      <c r="N7159" t="s">
        <v>17616</v>
      </c>
      <c r="O7159" t="s">
        <v>17617</v>
      </c>
      <c r="P7159" t="s">
        <v>17616</v>
      </c>
      <c r="Q7159" t="s">
        <v>17617</v>
      </c>
      <c r="R7159" t="s">
        <v>17616</v>
      </c>
      <c r="S7159" t="s">
        <v>17617</v>
      </c>
      <c r="T7159" t="s">
        <v>17619</v>
      </c>
      <c r="U7159" t="s">
        <v>15317</v>
      </c>
    </row>
    <row r="7160" spans="1:21" x14ac:dyDescent="0.25">
      <c r="A7160">
        <v>2013</v>
      </c>
      <c r="B7160">
        <v>13</v>
      </c>
      <c r="C7160" t="s">
        <v>21</v>
      </c>
      <c r="D7160" t="s">
        <v>2401</v>
      </c>
      <c r="G7160" t="s">
        <v>13453</v>
      </c>
      <c r="H7160" t="s">
        <v>14534</v>
      </c>
      <c r="I7160">
        <v>6.2066400000000002</v>
      </c>
      <c r="J7160">
        <v>0</v>
      </c>
      <c r="K7160">
        <v>9.7105999999999995</v>
      </c>
      <c r="P7160" t="s">
        <v>18645</v>
      </c>
      <c r="Q7160" t="s">
        <v>17617</v>
      </c>
      <c r="R7160" t="s">
        <v>17616</v>
      </c>
      <c r="S7160" t="s">
        <v>17617</v>
      </c>
      <c r="T7160" t="s">
        <v>17619</v>
      </c>
      <c r="U7160" t="s">
        <v>15317</v>
      </c>
    </row>
    <row r="7161" spans="1:21" x14ac:dyDescent="0.25">
      <c r="A7161">
        <v>2013</v>
      </c>
      <c r="B7161">
        <v>14</v>
      </c>
      <c r="C7161" t="s">
        <v>25</v>
      </c>
      <c r="D7161" t="s">
        <v>983</v>
      </c>
      <c r="E7161" t="s">
        <v>4804</v>
      </c>
      <c r="F7161" t="s">
        <v>8896</v>
      </c>
      <c r="G7161" t="s">
        <v>11829</v>
      </c>
      <c r="H7161" t="s">
        <v>14381</v>
      </c>
      <c r="I7161">
        <v>854.09049100000004</v>
      </c>
      <c r="J7161">
        <v>0</v>
      </c>
      <c r="K7161">
        <v>842.12428470000054</v>
      </c>
      <c r="L7161" t="s">
        <v>18509</v>
      </c>
      <c r="M7161" t="s">
        <v>15247</v>
      </c>
      <c r="N7161" t="s">
        <v>15267</v>
      </c>
      <c r="O7161" t="s">
        <v>15239</v>
      </c>
      <c r="P7161" t="s">
        <v>15283</v>
      </c>
      <c r="Q7161" t="s">
        <v>15247</v>
      </c>
      <c r="R7161" t="s">
        <v>15283</v>
      </c>
      <c r="S7161" t="s">
        <v>15247</v>
      </c>
      <c r="T7161" t="s">
        <v>17487</v>
      </c>
      <c r="U7161" t="s">
        <v>15317</v>
      </c>
    </row>
    <row r="7162" spans="1:21" x14ac:dyDescent="0.25">
      <c r="A7162">
        <v>2013</v>
      </c>
      <c r="B7162">
        <v>14</v>
      </c>
      <c r="C7162" t="s">
        <v>25</v>
      </c>
      <c r="D7162" t="s">
        <v>984</v>
      </c>
      <c r="E7162" t="s">
        <v>4805</v>
      </c>
      <c r="F7162" t="s">
        <v>8897</v>
      </c>
      <c r="G7162" t="s">
        <v>11830</v>
      </c>
      <c r="H7162" t="s">
        <v>14381</v>
      </c>
      <c r="I7162">
        <v>199.405362</v>
      </c>
      <c r="J7162">
        <v>0</v>
      </c>
      <c r="K7162">
        <v>194.48113848000011</v>
      </c>
      <c r="L7162" t="s">
        <v>18993</v>
      </c>
      <c r="M7162" t="s">
        <v>15247</v>
      </c>
      <c r="N7162" t="s">
        <v>19173</v>
      </c>
      <c r="O7162" t="s">
        <v>17486</v>
      </c>
      <c r="P7162" t="s">
        <v>15283</v>
      </c>
      <c r="Q7162" t="s">
        <v>15247</v>
      </c>
      <c r="R7162" t="s">
        <v>15283</v>
      </c>
      <c r="S7162" t="s">
        <v>15247</v>
      </c>
      <c r="T7162" t="s">
        <v>17487</v>
      </c>
      <c r="U7162" t="s">
        <v>15317</v>
      </c>
    </row>
    <row r="7163" spans="1:21" x14ac:dyDescent="0.25">
      <c r="A7163">
        <v>2013</v>
      </c>
      <c r="B7163">
        <v>14</v>
      </c>
      <c r="C7163" t="s">
        <v>25</v>
      </c>
      <c r="D7163" t="s">
        <v>985</v>
      </c>
      <c r="E7163" t="s">
        <v>3398</v>
      </c>
      <c r="F7163" t="s">
        <v>8105</v>
      </c>
      <c r="G7163" t="s">
        <v>11831</v>
      </c>
      <c r="H7163" t="s">
        <v>14382</v>
      </c>
      <c r="I7163">
        <v>491.84587399999998</v>
      </c>
      <c r="J7163">
        <v>0</v>
      </c>
      <c r="K7163">
        <v>457.62124188999991</v>
      </c>
      <c r="L7163" t="s">
        <v>18230</v>
      </c>
      <c r="M7163" t="s">
        <v>17814</v>
      </c>
      <c r="P7163" t="s">
        <v>16981</v>
      </c>
      <c r="Q7163" t="s">
        <v>15247</v>
      </c>
      <c r="R7163" t="s">
        <v>16981</v>
      </c>
      <c r="S7163" t="s">
        <v>15247</v>
      </c>
      <c r="T7163" t="s">
        <v>17817</v>
      </c>
      <c r="U7163" t="s">
        <v>15317</v>
      </c>
    </row>
    <row r="7164" spans="1:21" x14ac:dyDescent="0.25">
      <c r="A7164">
        <v>2013</v>
      </c>
      <c r="B7164">
        <v>14</v>
      </c>
      <c r="C7164" t="s">
        <v>25</v>
      </c>
      <c r="D7164" t="s">
        <v>986</v>
      </c>
      <c r="E7164" t="s">
        <v>4467</v>
      </c>
      <c r="F7164" t="s">
        <v>8531</v>
      </c>
      <c r="G7164" t="s">
        <v>12595</v>
      </c>
      <c r="H7164" t="s">
        <v>14796</v>
      </c>
      <c r="I7164">
        <v>57.066713999999997</v>
      </c>
      <c r="J7164">
        <v>0</v>
      </c>
      <c r="K7164">
        <v>58.201020140000018</v>
      </c>
      <c r="L7164" t="s">
        <v>17806</v>
      </c>
      <c r="M7164" t="s">
        <v>15240</v>
      </c>
      <c r="N7164" t="s">
        <v>18995</v>
      </c>
      <c r="O7164" t="s">
        <v>16850</v>
      </c>
      <c r="P7164" t="s">
        <v>17806</v>
      </c>
      <c r="Q7164" t="s">
        <v>15240</v>
      </c>
      <c r="T7164" t="s">
        <v>16851</v>
      </c>
      <c r="U7164" t="s">
        <v>15317</v>
      </c>
    </row>
    <row r="7165" spans="1:21" x14ac:dyDescent="0.25">
      <c r="A7165">
        <v>2013</v>
      </c>
      <c r="B7165">
        <v>14</v>
      </c>
      <c r="C7165" t="s">
        <v>25</v>
      </c>
      <c r="D7165" t="s">
        <v>987</v>
      </c>
      <c r="E7165" t="s">
        <v>4068</v>
      </c>
      <c r="F7165" t="s">
        <v>8107</v>
      </c>
      <c r="G7165" t="s">
        <v>11833</v>
      </c>
      <c r="H7165" t="s">
        <v>14669</v>
      </c>
      <c r="I7165">
        <v>30.649857000000001</v>
      </c>
      <c r="J7165">
        <v>0</v>
      </c>
      <c r="K7165">
        <v>23.72093352000001</v>
      </c>
      <c r="L7165" t="s">
        <v>15216</v>
      </c>
      <c r="M7165" t="s">
        <v>15247</v>
      </c>
      <c r="P7165" t="s">
        <v>17810</v>
      </c>
      <c r="Q7165" t="s">
        <v>17811</v>
      </c>
      <c r="R7165" t="s">
        <v>17315</v>
      </c>
      <c r="S7165" t="s">
        <v>18235</v>
      </c>
      <c r="T7165" t="s">
        <v>18512</v>
      </c>
      <c r="U7165" t="s">
        <v>15317</v>
      </c>
    </row>
    <row r="7166" spans="1:21" x14ac:dyDescent="0.25">
      <c r="A7166">
        <v>2013</v>
      </c>
      <c r="B7166">
        <v>14</v>
      </c>
      <c r="C7166" t="s">
        <v>25</v>
      </c>
      <c r="D7166" t="s">
        <v>988</v>
      </c>
      <c r="E7166" t="s">
        <v>3401</v>
      </c>
      <c r="F7166" t="s">
        <v>7732</v>
      </c>
      <c r="G7166" t="s">
        <v>12596</v>
      </c>
      <c r="H7166" t="s">
        <v>14572</v>
      </c>
      <c r="I7166">
        <v>22.367728</v>
      </c>
      <c r="J7166">
        <v>0</v>
      </c>
      <c r="K7166">
        <v>23.660021400000002</v>
      </c>
      <c r="L7166" t="s">
        <v>18230</v>
      </c>
      <c r="M7166" t="s">
        <v>17814</v>
      </c>
      <c r="N7166" t="s">
        <v>18513</v>
      </c>
      <c r="O7166" t="s">
        <v>17795</v>
      </c>
      <c r="P7166" t="s">
        <v>18237</v>
      </c>
      <c r="Q7166" t="s">
        <v>17795</v>
      </c>
      <c r="T7166" t="s">
        <v>17817</v>
      </c>
      <c r="U7166" t="s">
        <v>15317</v>
      </c>
    </row>
    <row r="7167" spans="1:21" x14ac:dyDescent="0.25">
      <c r="A7167">
        <v>2013</v>
      </c>
      <c r="B7167">
        <v>14</v>
      </c>
      <c r="C7167" t="s">
        <v>25</v>
      </c>
      <c r="D7167" t="s">
        <v>989</v>
      </c>
      <c r="E7167" t="s">
        <v>4806</v>
      </c>
      <c r="F7167" t="s">
        <v>8898</v>
      </c>
      <c r="G7167" t="s">
        <v>12597</v>
      </c>
      <c r="H7167" t="s">
        <v>14385</v>
      </c>
      <c r="I7167">
        <v>17.816443</v>
      </c>
      <c r="J7167">
        <v>0</v>
      </c>
      <c r="K7167">
        <v>15.68396175</v>
      </c>
      <c r="L7167" t="s">
        <v>19174</v>
      </c>
      <c r="M7167" t="s">
        <v>17493</v>
      </c>
      <c r="N7167" t="s">
        <v>19174</v>
      </c>
      <c r="O7167" t="s">
        <v>17493</v>
      </c>
      <c r="P7167" t="s">
        <v>18241</v>
      </c>
      <c r="Q7167" t="s">
        <v>16850</v>
      </c>
      <c r="R7167" t="s">
        <v>17821</v>
      </c>
      <c r="S7167" t="s">
        <v>15247</v>
      </c>
      <c r="T7167" t="s">
        <v>17598</v>
      </c>
      <c r="U7167" t="s">
        <v>15317</v>
      </c>
    </row>
    <row r="7168" spans="1:21" x14ac:dyDescent="0.25">
      <c r="A7168">
        <v>2013</v>
      </c>
      <c r="B7168">
        <v>14</v>
      </c>
      <c r="C7168" t="s">
        <v>25</v>
      </c>
      <c r="D7168" t="s">
        <v>990</v>
      </c>
      <c r="E7168" t="s">
        <v>4070</v>
      </c>
      <c r="F7168" t="s">
        <v>7410</v>
      </c>
      <c r="G7168" t="s">
        <v>11836</v>
      </c>
      <c r="H7168" t="s">
        <v>14386</v>
      </c>
      <c r="I7168">
        <v>23.365048000000002</v>
      </c>
      <c r="J7168">
        <v>0</v>
      </c>
      <c r="K7168">
        <v>25.312041780000001</v>
      </c>
      <c r="L7168" t="s">
        <v>17823</v>
      </c>
      <c r="M7168" t="s">
        <v>17486</v>
      </c>
      <c r="N7168" t="s">
        <v>16982</v>
      </c>
      <c r="O7168" t="s">
        <v>15247</v>
      </c>
      <c r="P7168" t="s">
        <v>15351</v>
      </c>
      <c r="Q7168" t="s">
        <v>15247</v>
      </c>
      <c r="R7168" t="s">
        <v>15299</v>
      </c>
      <c r="S7168" t="s">
        <v>15247</v>
      </c>
      <c r="T7168" t="s">
        <v>17487</v>
      </c>
      <c r="U7168" t="s">
        <v>15317</v>
      </c>
    </row>
    <row r="7169" spans="1:21" x14ac:dyDescent="0.25">
      <c r="A7169">
        <v>2013</v>
      </c>
      <c r="B7169">
        <v>14</v>
      </c>
      <c r="C7169" t="s">
        <v>25</v>
      </c>
      <c r="D7169" t="s">
        <v>991</v>
      </c>
      <c r="E7169" t="s">
        <v>4071</v>
      </c>
      <c r="F7169" t="s">
        <v>8109</v>
      </c>
      <c r="G7169" t="s">
        <v>11837</v>
      </c>
      <c r="H7169" t="s">
        <v>14857</v>
      </c>
      <c r="I7169">
        <v>211.01785699999999</v>
      </c>
      <c r="J7169">
        <v>0</v>
      </c>
      <c r="K7169">
        <v>143.32060805</v>
      </c>
      <c r="L7169" t="s">
        <v>18761</v>
      </c>
      <c r="M7169" t="s">
        <v>17493</v>
      </c>
      <c r="N7169" t="s">
        <v>18243</v>
      </c>
      <c r="O7169" t="s">
        <v>17493</v>
      </c>
      <c r="P7169" t="s">
        <v>17824</v>
      </c>
      <c r="Q7169" t="s">
        <v>17493</v>
      </c>
      <c r="R7169" t="s">
        <v>18996</v>
      </c>
      <c r="S7169" t="s">
        <v>17493</v>
      </c>
      <c r="T7169" t="s">
        <v>17598</v>
      </c>
      <c r="U7169" t="s">
        <v>15317</v>
      </c>
    </row>
    <row r="7170" spans="1:21" x14ac:dyDescent="0.25">
      <c r="A7170">
        <v>2013</v>
      </c>
      <c r="B7170">
        <v>14</v>
      </c>
      <c r="C7170" t="s">
        <v>25</v>
      </c>
      <c r="D7170" t="s">
        <v>1834</v>
      </c>
      <c r="E7170" t="s">
        <v>4807</v>
      </c>
      <c r="F7170" t="s">
        <v>8899</v>
      </c>
      <c r="G7170" t="s">
        <v>12598</v>
      </c>
      <c r="H7170" t="s">
        <v>14385</v>
      </c>
      <c r="I7170">
        <v>35.000701999999997</v>
      </c>
      <c r="J7170">
        <v>0</v>
      </c>
      <c r="K7170">
        <v>23.081811479999988</v>
      </c>
      <c r="L7170" t="s">
        <v>16891</v>
      </c>
      <c r="M7170" t="s">
        <v>15247</v>
      </c>
      <c r="N7170" t="s">
        <v>16891</v>
      </c>
      <c r="O7170" t="s">
        <v>15247</v>
      </c>
      <c r="P7170" t="s">
        <v>16891</v>
      </c>
      <c r="Q7170" t="s">
        <v>15247</v>
      </c>
      <c r="R7170" t="s">
        <v>17821</v>
      </c>
      <c r="S7170" t="s">
        <v>15247</v>
      </c>
      <c r="T7170" t="s">
        <v>15313</v>
      </c>
      <c r="U7170" t="s">
        <v>15317</v>
      </c>
    </row>
    <row r="7171" spans="1:21" x14ac:dyDescent="0.25">
      <c r="A7171">
        <v>2013</v>
      </c>
      <c r="B7171">
        <v>14</v>
      </c>
      <c r="C7171" t="s">
        <v>20</v>
      </c>
      <c r="D7171" t="s">
        <v>2519</v>
      </c>
      <c r="G7171" t="s">
        <v>11080</v>
      </c>
      <c r="H7171" t="s">
        <v>14221</v>
      </c>
      <c r="I7171">
        <v>4.2</v>
      </c>
      <c r="J7171">
        <v>0</v>
      </c>
      <c r="K7171">
        <v>0</v>
      </c>
      <c r="U7171" t="s">
        <v>15316</v>
      </c>
    </row>
    <row r="7172" spans="1:21" x14ac:dyDescent="0.25">
      <c r="A7172">
        <v>2013</v>
      </c>
      <c r="B7172">
        <v>14</v>
      </c>
      <c r="C7172" t="s">
        <v>20</v>
      </c>
      <c r="D7172" t="s">
        <v>2520</v>
      </c>
      <c r="G7172" t="s">
        <v>10937</v>
      </c>
      <c r="H7172" t="s">
        <v>14858</v>
      </c>
      <c r="I7172">
        <v>19.720503000000001</v>
      </c>
      <c r="J7172">
        <v>0</v>
      </c>
      <c r="K7172">
        <v>0</v>
      </c>
      <c r="R7172" t="s">
        <v>19175</v>
      </c>
      <c r="S7172" t="s">
        <v>17493</v>
      </c>
      <c r="T7172" t="s">
        <v>17598</v>
      </c>
      <c r="U7172" t="s">
        <v>15317</v>
      </c>
    </row>
    <row r="7173" spans="1:21" x14ac:dyDescent="0.25">
      <c r="A7173">
        <v>2013</v>
      </c>
      <c r="B7173">
        <v>14</v>
      </c>
      <c r="C7173" t="s">
        <v>22</v>
      </c>
      <c r="D7173" t="s">
        <v>992</v>
      </c>
      <c r="G7173" t="s">
        <v>10941</v>
      </c>
      <c r="H7173" t="s">
        <v>14221</v>
      </c>
      <c r="I7173">
        <v>407.83173399999998</v>
      </c>
      <c r="J7173">
        <v>0</v>
      </c>
      <c r="K7173">
        <v>294.21895974000017</v>
      </c>
      <c r="U7173" t="s">
        <v>15316</v>
      </c>
    </row>
    <row r="7174" spans="1:21" x14ac:dyDescent="0.25">
      <c r="A7174">
        <v>2013</v>
      </c>
      <c r="B7174">
        <v>14</v>
      </c>
      <c r="C7174" t="s">
        <v>23</v>
      </c>
      <c r="D7174" t="s">
        <v>993</v>
      </c>
      <c r="G7174" t="s">
        <v>10942</v>
      </c>
      <c r="H7174" t="s">
        <v>14222</v>
      </c>
      <c r="I7174">
        <v>25.963813999999999</v>
      </c>
      <c r="J7174">
        <v>0</v>
      </c>
      <c r="K7174">
        <v>25.62587203</v>
      </c>
      <c r="U7174" t="s">
        <v>15316</v>
      </c>
    </row>
    <row r="7175" spans="1:21" x14ac:dyDescent="0.25">
      <c r="A7175">
        <v>2013</v>
      </c>
      <c r="B7175">
        <v>14</v>
      </c>
      <c r="C7175" t="s">
        <v>24</v>
      </c>
      <c r="D7175" t="s">
        <v>995</v>
      </c>
      <c r="E7175" t="s">
        <v>4808</v>
      </c>
      <c r="F7175" t="s">
        <v>7413</v>
      </c>
      <c r="G7175" t="s">
        <v>11838</v>
      </c>
      <c r="H7175" t="s">
        <v>14382</v>
      </c>
      <c r="I7175">
        <v>411.92230499999999</v>
      </c>
      <c r="J7175">
        <v>0</v>
      </c>
      <c r="K7175">
        <v>648.44488469999965</v>
      </c>
      <c r="L7175" t="s">
        <v>19176</v>
      </c>
      <c r="M7175" t="s">
        <v>16850</v>
      </c>
      <c r="N7175" t="s">
        <v>18245</v>
      </c>
      <c r="O7175" t="s">
        <v>15247</v>
      </c>
      <c r="P7175" t="s">
        <v>16981</v>
      </c>
      <c r="Q7175" t="s">
        <v>15247</v>
      </c>
      <c r="R7175" t="s">
        <v>16981</v>
      </c>
      <c r="S7175" t="s">
        <v>15247</v>
      </c>
      <c r="T7175" t="s">
        <v>16851</v>
      </c>
      <c r="U7175" t="s">
        <v>15317</v>
      </c>
    </row>
    <row r="7176" spans="1:21" x14ac:dyDescent="0.25">
      <c r="A7176">
        <v>2013</v>
      </c>
      <c r="B7176">
        <v>14</v>
      </c>
      <c r="C7176" t="s">
        <v>24</v>
      </c>
      <c r="D7176" t="s">
        <v>996</v>
      </c>
      <c r="E7176" t="s">
        <v>4809</v>
      </c>
      <c r="F7176" t="s">
        <v>8111</v>
      </c>
      <c r="G7176" t="s">
        <v>11839</v>
      </c>
      <c r="H7176" t="s">
        <v>11839</v>
      </c>
      <c r="I7176">
        <v>34.020249</v>
      </c>
      <c r="J7176">
        <v>0</v>
      </c>
      <c r="K7176">
        <v>32.661514880000013</v>
      </c>
      <c r="L7176" t="s">
        <v>15191</v>
      </c>
      <c r="M7176" t="s">
        <v>15247</v>
      </c>
      <c r="N7176" t="s">
        <v>15191</v>
      </c>
      <c r="O7176" t="s">
        <v>15247</v>
      </c>
      <c r="P7176" t="s">
        <v>15191</v>
      </c>
      <c r="Q7176" t="s">
        <v>15247</v>
      </c>
      <c r="R7176" t="s">
        <v>15191</v>
      </c>
      <c r="S7176" t="s">
        <v>15247</v>
      </c>
      <c r="T7176" t="s">
        <v>15313</v>
      </c>
      <c r="U7176" t="s">
        <v>15317</v>
      </c>
    </row>
    <row r="7177" spans="1:21" x14ac:dyDescent="0.25">
      <c r="A7177">
        <v>2013</v>
      </c>
      <c r="B7177">
        <v>14</v>
      </c>
      <c r="C7177" t="s">
        <v>21</v>
      </c>
      <c r="D7177" t="s">
        <v>2521</v>
      </c>
      <c r="G7177" t="s">
        <v>13454</v>
      </c>
      <c r="H7177" t="s">
        <v>14859</v>
      </c>
      <c r="I7177">
        <v>0.35110000000000002</v>
      </c>
      <c r="J7177">
        <v>0</v>
      </c>
      <c r="K7177">
        <v>122.56399489</v>
      </c>
      <c r="R7177" t="s">
        <v>18996</v>
      </c>
      <c r="S7177" t="s">
        <v>17493</v>
      </c>
      <c r="T7177" t="s">
        <v>17598</v>
      </c>
      <c r="U7177" t="s">
        <v>15317</v>
      </c>
    </row>
    <row r="7178" spans="1:21" x14ac:dyDescent="0.25">
      <c r="A7178">
        <v>2013</v>
      </c>
      <c r="B7178">
        <v>14</v>
      </c>
      <c r="C7178" t="s">
        <v>29</v>
      </c>
      <c r="D7178" t="s">
        <v>998</v>
      </c>
      <c r="E7178" t="s">
        <v>3685</v>
      </c>
      <c r="F7178" t="s">
        <v>8900</v>
      </c>
      <c r="G7178" t="s">
        <v>11841</v>
      </c>
      <c r="H7178" t="s">
        <v>14857</v>
      </c>
      <c r="I7178">
        <v>1594.98</v>
      </c>
      <c r="J7178">
        <v>0</v>
      </c>
      <c r="K7178">
        <v>1671.5827347100001</v>
      </c>
      <c r="L7178" t="s">
        <v>18246</v>
      </c>
      <c r="M7178" t="s">
        <v>16850</v>
      </c>
      <c r="N7178" t="s">
        <v>15264</v>
      </c>
      <c r="O7178" t="s">
        <v>15247</v>
      </c>
      <c r="R7178" t="s">
        <v>18996</v>
      </c>
      <c r="S7178" t="s">
        <v>17493</v>
      </c>
      <c r="T7178" t="s">
        <v>17598</v>
      </c>
      <c r="U7178" t="s">
        <v>15317</v>
      </c>
    </row>
    <row r="7179" spans="1:21" x14ac:dyDescent="0.25">
      <c r="A7179">
        <v>2013</v>
      </c>
      <c r="B7179">
        <v>14</v>
      </c>
      <c r="C7179" t="s">
        <v>30</v>
      </c>
      <c r="D7179" t="s">
        <v>1001</v>
      </c>
      <c r="E7179" t="s">
        <v>4074</v>
      </c>
      <c r="F7179" t="s">
        <v>8112</v>
      </c>
      <c r="G7179" t="s">
        <v>13267</v>
      </c>
      <c r="H7179" t="s">
        <v>14857</v>
      </c>
      <c r="I7179">
        <v>32.9</v>
      </c>
      <c r="J7179">
        <v>0</v>
      </c>
      <c r="K7179">
        <v>90.270123990000016</v>
      </c>
      <c r="L7179" t="s">
        <v>17023</v>
      </c>
      <c r="M7179" t="s">
        <v>17486</v>
      </c>
      <c r="N7179" t="s">
        <v>18762</v>
      </c>
      <c r="O7179" t="s">
        <v>18763</v>
      </c>
      <c r="P7179" t="s">
        <v>15294</v>
      </c>
      <c r="Q7179" t="s">
        <v>15239</v>
      </c>
      <c r="R7179" t="s">
        <v>18996</v>
      </c>
      <c r="S7179" t="s">
        <v>17493</v>
      </c>
      <c r="T7179" t="s">
        <v>18764</v>
      </c>
      <c r="U7179" t="s">
        <v>15317</v>
      </c>
    </row>
    <row r="7180" spans="1:21" x14ac:dyDescent="0.25">
      <c r="A7180">
        <v>2013</v>
      </c>
      <c r="B7180">
        <v>14</v>
      </c>
      <c r="C7180" t="s">
        <v>30</v>
      </c>
      <c r="D7180" t="s">
        <v>1835</v>
      </c>
      <c r="E7180" t="s">
        <v>4075</v>
      </c>
      <c r="F7180" t="s">
        <v>7735</v>
      </c>
      <c r="G7180" t="s">
        <v>12599</v>
      </c>
      <c r="H7180" t="s">
        <v>14796</v>
      </c>
      <c r="I7180">
        <v>0.374</v>
      </c>
      <c r="J7180">
        <v>0</v>
      </c>
      <c r="K7180">
        <v>5.2907671900000004</v>
      </c>
      <c r="L7180" t="s">
        <v>18514</v>
      </c>
      <c r="M7180" t="s">
        <v>16850</v>
      </c>
      <c r="T7180" t="s">
        <v>16851</v>
      </c>
      <c r="U7180" t="s">
        <v>15317</v>
      </c>
    </row>
    <row r="7181" spans="1:21" x14ac:dyDescent="0.25">
      <c r="A7181">
        <v>2013</v>
      </c>
      <c r="B7181">
        <v>15</v>
      </c>
      <c r="C7181" t="s">
        <v>25</v>
      </c>
      <c r="D7181" t="s">
        <v>1002</v>
      </c>
      <c r="E7181" t="s">
        <v>4076</v>
      </c>
      <c r="F7181" t="s">
        <v>8532</v>
      </c>
      <c r="G7181" t="s">
        <v>11844</v>
      </c>
      <c r="H7181" t="s">
        <v>11844</v>
      </c>
      <c r="I7181">
        <v>345.87487399999998</v>
      </c>
      <c r="J7181">
        <v>0</v>
      </c>
      <c r="K7181">
        <v>349.93717178999998</v>
      </c>
      <c r="L7181" t="s">
        <v>18515</v>
      </c>
      <c r="M7181" t="s">
        <v>17834</v>
      </c>
      <c r="N7181" t="s">
        <v>15352</v>
      </c>
      <c r="O7181" t="s">
        <v>15242</v>
      </c>
      <c r="T7181" t="s">
        <v>17835</v>
      </c>
      <c r="U7181" t="s">
        <v>15317</v>
      </c>
    </row>
    <row r="7182" spans="1:21" x14ac:dyDescent="0.25">
      <c r="A7182">
        <v>2013</v>
      </c>
      <c r="B7182">
        <v>15</v>
      </c>
      <c r="C7182" t="s">
        <v>25</v>
      </c>
      <c r="D7182" t="s">
        <v>1003</v>
      </c>
      <c r="E7182" t="s">
        <v>4077</v>
      </c>
      <c r="F7182" t="s">
        <v>8533</v>
      </c>
      <c r="G7182" t="s">
        <v>13620</v>
      </c>
      <c r="H7182" t="s">
        <v>14799</v>
      </c>
      <c r="I7182">
        <v>506.5</v>
      </c>
      <c r="J7182">
        <v>0</v>
      </c>
      <c r="K7182">
        <v>114.3794079</v>
      </c>
      <c r="L7182" t="s">
        <v>17833</v>
      </c>
      <c r="M7182" t="s">
        <v>17834</v>
      </c>
      <c r="N7182" t="s">
        <v>18997</v>
      </c>
      <c r="O7182" t="s">
        <v>16983</v>
      </c>
      <c r="R7182" t="s">
        <v>17837</v>
      </c>
      <c r="S7182" t="s">
        <v>15251</v>
      </c>
      <c r="T7182" t="s">
        <v>17835</v>
      </c>
      <c r="U7182" t="s">
        <v>15317</v>
      </c>
    </row>
    <row r="7183" spans="1:21" x14ac:dyDescent="0.25">
      <c r="A7183">
        <v>2013</v>
      </c>
      <c r="B7183">
        <v>15</v>
      </c>
      <c r="C7183" t="s">
        <v>25</v>
      </c>
      <c r="D7183" t="s">
        <v>1004</v>
      </c>
      <c r="E7183" t="s">
        <v>3411</v>
      </c>
      <c r="F7183" t="s">
        <v>8534</v>
      </c>
      <c r="G7183" t="s">
        <v>11846</v>
      </c>
      <c r="H7183" t="s">
        <v>14799</v>
      </c>
      <c r="I7183">
        <v>278.11136599999998</v>
      </c>
      <c r="J7183">
        <v>0</v>
      </c>
      <c r="K7183">
        <v>333.21770169000001</v>
      </c>
      <c r="L7183" t="s">
        <v>16834</v>
      </c>
      <c r="M7183" t="s">
        <v>17503</v>
      </c>
      <c r="N7183" t="s">
        <v>17844</v>
      </c>
      <c r="O7183" t="s">
        <v>17503</v>
      </c>
      <c r="P7183" t="s">
        <v>15353</v>
      </c>
      <c r="Q7183" t="s">
        <v>15251</v>
      </c>
      <c r="R7183" t="s">
        <v>17837</v>
      </c>
      <c r="S7183" t="s">
        <v>15251</v>
      </c>
      <c r="T7183" t="s">
        <v>17504</v>
      </c>
      <c r="U7183" t="s">
        <v>15317</v>
      </c>
    </row>
    <row r="7184" spans="1:21" x14ac:dyDescent="0.25">
      <c r="A7184">
        <v>2013</v>
      </c>
      <c r="B7184">
        <v>15</v>
      </c>
      <c r="C7184" t="s">
        <v>25</v>
      </c>
      <c r="D7184" t="s">
        <v>1005</v>
      </c>
      <c r="E7184" t="s">
        <v>4078</v>
      </c>
      <c r="F7184" t="s">
        <v>8535</v>
      </c>
      <c r="G7184" t="s">
        <v>11847</v>
      </c>
      <c r="H7184" t="s">
        <v>14714</v>
      </c>
      <c r="I7184">
        <v>71.926160999999993</v>
      </c>
      <c r="J7184">
        <v>0</v>
      </c>
      <c r="K7184">
        <v>70.251129129999995</v>
      </c>
      <c r="L7184" t="s">
        <v>15352</v>
      </c>
      <c r="M7184" t="s">
        <v>15242</v>
      </c>
      <c r="N7184" t="s">
        <v>18765</v>
      </c>
      <c r="O7184" t="s">
        <v>16983</v>
      </c>
      <c r="P7184" t="s">
        <v>17241</v>
      </c>
      <c r="Q7184" t="s">
        <v>16983</v>
      </c>
      <c r="R7184" t="s">
        <v>15363</v>
      </c>
      <c r="S7184" t="s">
        <v>15242</v>
      </c>
      <c r="T7184" t="s">
        <v>16984</v>
      </c>
      <c r="U7184" t="s">
        <v>15317</v>
      </c>
    </row>
    <row r="7185" spans="1:21" x14ac:dyDescent="0.25">
      <c r="A7185">
        <v>2013</v>
      </c>
      <c r="B7185">
        <v>15</v>
      </c>
      <c r="C7185" t="s">
        <v>27</v>
      </c>
      <c r="D7185" t="s">
        <v>1839</v>
      </c>
      <c r="E7185" t="s">
        <v>4468</v>
      </c>
      <c r="F7185" t="s">
        <v>7739</v>
      </c>
      <c r="G7185" t="s">
        <v>12602</v>
      </c>
      <c r="H7185" t="s">
        <v>14799</v>
      </c>
      <c r="I7185">
        <v>17.364999999999998</v>
      </c>
      <c r="J7185">
        <v>0</v>
      </c>
      <c r="K7185">
        <v>21.942842710000001</v>
      </c>
      <c r="R7185" t="s">
        <v>17837</v>
      </c>
      <c r="S7185" t="s">
        <v>15251</v>
      </c>
      <c r="T7185" t="s">
        <v>15312</v>
      </c>
      <c r="U7185" t="s">
        <v>15317</v>
      </c>
    </row>
    <row r="7186" spans="1:21" x14ac:dyDescent="0.25">
      <c r="A7186">
        <v>2013</v>
      </c>
      <c r="B7186">
        <v>15</v>
      </c>
      <c r="C7186" t="s">
        <v>27</v>
      </c>
      <c r="D7186" t="s">
        <v>1840</v>
      </c>
      <c r="E7186" t="s">
        <v>3691</v>
      </c>
      <c r="F7186" t="s">
        <v>8118</v>
      </c>
      <c r="G7186" t="s">
        <v>11855</v>
      </c>
      <c r="H7186" t="s">
        <v>14799</v>
      </c>
      <c r="I7186">
        <v>360</v>
      </c>
      <c r="J7186">
        <v>0</v>
      </c>
      <c r="K7186">
        <v>347.52883352999999</v>
      </c>
      <c r="L7186" t="s">
        <v>18258</v>
      </c>
      <c r="M7186" t="s">
        <v>17574</v>
      </c>
      <c r="R7186" t="s">
        <v>17837</v>
      </c>
      <c r="S7186" t="s">
        <v>15251</v>
      </c>
      <c r="T7186" t="s">
        <v>18259</v>
      </c>
      <c r="U7186" t="s">
        <v>15317</v>
      </c>
    </row>
    <row r="7187" spans="1:21" x14ac:dyDescent="0.25">
      <c r="A7187">
        <v>2013</v>
      </c>
      <c r="B7187">
        <v>15</v>
      </c>
      <c r="C7187" t="s">
        <v>28</v>
      </c>
      <c r="D7187" t="s">
        <v>1007</v>
      </c>
      <c r="E7187" t="s">
        <v>4082</v>
      </c>
      <c r="F7187" t="s">
        <v>8119</v>
      </c>
      <c r="G7187" t="s">
        <v>11849</v>
      </c>
      <c r="H7187" t="s">
        <v>14799</v>
      </c>
      <c r="I7187">
        <v>29.760505999999999</v>
      </c>
      <c r="J7187">
        <v>0</v>
      </c>
      <c r="K7187">
        <v>37.118909400000007</v>
      </c>
      <c r="N7187" t="s">
        <v>15363</v>
      </c>
      <c r="O7187" t="s">
        <v>15242</v>
      </c>
      <c r="R7187" t="s">
        <v>17837</v>
      </c>
      <c r="S7187" t="s">
        <v>15251</v>
      </c>
      <c r="T7187" t="s">
        <v>16984</v>
      </c>
      <c r="U7187" t="s">
        <v>15317</v>
      </c>
    </row>
    <row r="7188" spans="1:21" x14ac:dyDescent="0.25">
      <c r="A7188">
        <v>2013</v>
      </c>
      <c r="B7188">
        <v>15</v>
      </c>
      <c r="C7188" t="s">
        <v>20</v>
      </c>
      <c r="D7188" t="s">
        <v>2523</v>
      </c>
      <c r="G7188" t="s">
        <v>10937</v>
      </c>
      <c r="H7188" t="s">
        <v>14799</v>
      </c>
      <c r="I7188">
        <v>0</v>
      </c>
      <c r="J7188">
        <v>0</v>
      </c>
      <c r="K7188">
        <v>7.09320986</v>
      </c>
      <c r="R7188" t="s">
        <v>17837</v>
      </c>
      <c r="S7188" t="s">
        <v>15251</v>
      </c>
      <c r="T7188" t="s">
        <v>15312</v>
      </c>
      <c r="U7188" t="s">
        <v>15317</v>
      </c>
    </row>
    <row r="7189" spans="1:21" x14ac:dyDescent="0.25">
      <c r="A7189">
        <v>2013</v>
      </c>
      <c r="B7189">
        <v>15</v>
      </c>
      <c r="C7189" t="s">
        <v>31</v>
      </c>
      <c r="D7189" t="s">
        <v>1008</v>
      </c>
      <c r="G7189" t="s">
        <v>11850</v>
      </c>
      <c r="H7189" t="s">
        <v>14799</v>
      </c>
      <c r="I7189">
        <v>149.80000000000001</v>
      </c>
      <c r="J7189">
        <v>0</v>
      </c>
      <c r="K7189">
        <v>164.77828174999999</v>
      </c>
      <c r="R7189" t="s">
        <v>17837</v>
      </c>
      <c r="S7189" t="s">
        <v>15251</v>
      </c>
      <c r="T7189" t="s">
        <v>15312</v>
      </c>
      <c r="U7189" t="s">
        <v>15317</v>
      </c>
    </row>
    <row r="7190" spans="1:21" x14ac:dyDescent="0.25">
      <c r="A7190">
        <v>2013</v>
      </c>
      <c r="B7190">
        <v>15</v>
      </c>
      <c r="C7190" t="s">
        <v>22</v>
      </c>
      <c r="D7190" t="s">
        <v>1009</v>
      </c>
      <c r="G7190" t="s">
        <v>10941</v>
      </c>
      <c r="H7190" t="s">
        <v>14221</v>
      </c>
      <c r="I7190">
        <v>336.59846299999998</v>
      </c>
      <c r="J7190">
        <v>0</v>
      </c>
      <c r="K7190">
        <v>461.11767633999989</v>
      </c>
      <c r="U7190" t="s">
        <v>15316</v>
      </c>
    </row>
    <row r="7191" spans="1:21" x14ac:dyDescent="0.25">
      <c r="A7191">
        <v>2013</v>
      </c>
      <c r="B7191">
        <v>15</v>
      </c>
      <c r="C7191" t="s">
        <v>23</v>
      </c>
      <c r="D7191" t="s">
        <v>1010</v>
      </c>
      <c r="G7191" t="s">
        <v>10942</v>
      </c>
      <c r="H7191" t="s">
        <v>14222</v>
      </c>
      <c r="I7191">
        <v>46.337977000000002</v>
      </c>
      <c r="J7191">
        <v>0</v>
      </c>
      <c r="K7191">
        <v>50.262993080000008</v>
      </c>
      <c r="U7191" t="s">
        <v>15316</v>
      </c>
    </row>
    <row r="7192" spans="1:21" x14ac:dyDescent="0.25">
      <c r="A7192">
        <v>2013</v>
      </c>
      <c r="B7192">
        <v>15</v>
      </c>
      <c r="C7192" t="s">
        <v>24</v>
      </c>
      <c r="D7192" t="s">
        <v>1012</v>
      </c>
      <c r="E7192" t="s">
        <v>4469</v>
      </c>
      <c r="F7192" t="s">
        <v>8536</v>
      </c>
      <c r="G7192" t="s">
        <v>11851</v>
      </c>
      <c r="H7192" t="s">
        <v>14799</v>
      </c>
      <c r="I7192">
        <v>467.13741700000003</v>
      </c>
      <c r="J7192">
        <v>0</v>
      </c>
      <c r="K7192">
        <v>798.26573205999864</v>
      </c>
      <c r="L7192" t="s">
        <v>18998</v>
      </c>
      <c r="M7192" t="s">
        <v>15338</v>
      </c>
      <c r="R7192" t="s">
        <v>17837</v>
      </c>
      <c r="S7192" t="s">
        <v>15251</v>
      </c>
      <c r="T7192" t="s">
        <v>17368</v>
      </c>
      <c r="U7192" t="s">
        <v>15317</v>
      </c>
    </row>
    <row r="7193" spans="1:21" x14ac:dyDescent="0.25">
      <c r="A7193">
        <v>2013</v>
      </c>
      <c r="B7193">
        <v>15</v>
      </c>
      <c r="C7193" t="s">
        <v>24</v>
      </c>
      <c r="D7193" t="s">
        <v>1014</v>
      </c>
      <c r="E7193" t="s">
        <v>4810</v>
      </c>
      <c r="F7193" t="s">
        <v>8901</v>
      </c>
      <c r="G7193" t="s">
        <v>12605</v>
      </c>
      <c r="H7193" t="s">
        <v>14799</v>
      </c>
      <c r="I7193">
        <v>287.97384099999999</v>
      </c>
      <c r="J7193">
        <v>0</v>
      </c>
      <c r="K7193">
        <v>257.37840999000002</v>
      </c>
      <c r="L7193" t="s">
        <v>17038</v>
      </c>
      <c r="M7193" t="s">
        <v>17503</v>
      </c>
      <c r="P7193" t="s">
        <v>16874</v>
      </c>
      <c r="Q7193" t="s">
        <v>15251</v>
      </c>
      <c r="R7193" t="s">
        <v>17837</v>
      </c>
      <c r="S7193" t="s">
        <v>15251</v>
      </c>
      <c r="T7193" t="s">
        <v>17504</v>
      </c>
      <c r="U7193" t="s">
        <v>15317</v>
      </c>
    </row>
    <row r="7194" spans="1:21" x14ac:dyDescent="0.25">
      <c r="A7194">
        <v>2013</v>
      </c>
      <c r="B7194">
        <v>15</v>
      </c>
      <c r="C7194" t="s">
        <v>24</v>
      </c>
      <c r="D7194" t="s">
        <v>2613</v>
      </c>
      <c r="E7194" t="s">
        <v>4312</v>
      </c>
      <c r="F7194" t="s">
        <v>8360</v>
      </c>
      <c r="G7194" t="s">
        <v>13621</v>
      </c>
      <c r="H7194" t="s">
        <v>14268</v>
      </c>
      <c r="I7194">
        <v>0</v>
      </c>
      <c r="J7194">
        <v>0</v>
      </c>
      <c r="K7194">
        <v>67.411273379999997</v>
      </c>
      <c r="L7194" t="s">
        <v>18886</v>
      </c>
      <c r="M7194" t="s">
        <v>17163</v>
      </c>
      <c r="P7194" t="s">
        <v>15344</v>
      </c>
      <c r="Q7194" t="s">
        <v>15251</v>
      </c>
      <c r="R7194" t="s">
        <v>15344</v>
      </c>
      <c r="S7194" t="s">
        <v>15251</v>
      </c>
      <c r="T7194" t="s">
        <v>17542</v>
      </c>
      <c r="U7194" t="s">
        <v>15317</v>
      </c>
    </row>
    <row r="7195" spans="1:21" x14ac:dyDescent="0.25">
      <c r="A7195">
        <v>2013</v>
      </c>
      <c r="B7195">
        <v>15</v>
      </c>
      <c r="C7195" t="s">
        <v>24</v>
      </c>
      <c r="D7195" t="s">
        <v>2614</v>
      </c>
      <c r="E7195" t="s">
        <v>4533</v>
      </c>
      <c r="F7195" t="s">
        <v>8902</v>
      </c>
      <c r="G7195" t="s">
        <v>13311</v>
      </c>
      <c r="H7195" t="s">
        <v>14860</v>
      </c>
      <c r="I7195">
        <v>0</v>
      </c>
      <c r="J7195">
        <v>0</v>
      </c>
      <c r="K7195">
        <v>115.40807768000001</v>
      </c>
      <c r="L7195" t="s">
        <v>15355</v>
      </c>
      <c r="M7195" t="s">
        <v>15251</v>
      </c>
      <c r="N7195" t="s">
        <v>15355</v>
      </c>
      <c r="O7195" t="s">
        <v>15251</v>
      </c>
      <c r="P7195" t="s">
        <v>15355</v>
      </c>
      <c r="Q7195" t="s">
        <v>15251</v>
      </c>
      <c r="R7195" t="s">
        <v>19177</v>
      </c>
      <c r="S7195" t="s">
        <v>15251</v>
      </c>
      <c r="T7195" t="s">
        <v>15312</v>
      </c>
      <c r="U7195" t="s">
        <v>15317</v>
      </c>
    </row>
    <row r="7196" spans="1:21" x14ac:dyDescent="0.25">
      <c r="A7196">
        <v>2013</v>
      </c>
      <c r="B7196">
        <v>15</v>
      </c>
      <c r="C7196" t="s">
        <v>21</v>
      </c>
      <c r="D7196" t="s">
        <v>1015</v>
      </c>
      <c r="G7196" t="s">
        <v>12647</v>
      </c>
      <c r="H7196" t="s">
        <v>14420</v>
      </c>
      <c r="I7196">
        <v>0</v>
      </c>
      <c r="J7196">
        <v>0</v>
      </c>
      <c r="K7196">
        <v>9.4518844499999979</v>
      </c>
      <c r="P7196" t="s">
        <v>15356</v>
      </c>
      <c r="Q7196" t="s">
        <v>15251</v>
      </c>
      <c r="R7196" t="s">
        <v>15356</v>
      </c>
      <c r="S7196" t="s">
        <v>15251</v>
      </c>
      <c r="T7196" t="s">
        <v>15312</v>
      </c>
      <c r="U7196" t="s">
        <v>15317</v>
      </c>
    </row>
    <row r="7197" spans="1:21" x14ac:dyDescent="0.25">
      <c r="A7197">
        <v>2013</v>
      </c>
      <c r="B7197">
        <v>15</v>
      </c>
      <c r="C7197" t="s">
        <v>21</v>
      </c>
      <c r="D7197" t="s">
        <v>1016</v>
      </c>
      <c r="G7197" t="s">
        <v>13622</v>
      </c>
      <c r="H7197" t="s">
        <v>14431</v>
      </c>
      <c r="I7197">
        <v>0</v>
      </c>
      <c r="J7197">
        <v>0</v>
      </c>
      <c r="K7197">
        <v>1.3109120000000001</v>
      </c>
      <c r="P7197" t="s">
        <v>18815</v>
      </c>
      <c r="Q7197" t="s">
        <v>15251</v>
      </c>
      <c r="R7197" t="s">
        <v>17991</v>
      </c>
      <c r="S7197" t="s">
        <v>15251</v>
      </c>
      <c r="T7197" t="s">
        <v>15312</v>
      </c>
      <c r="U7197" t="s">
        <v>15317</v>
      </c>
    </row>
    <row r="7198" spans="1:21" x14ac:dyDescent="0.25">
      <c r="A7198">
        <v>2013</v>
      </c>
      <c r="B7198">
        <v>15</v>
      </c>
      <c r="C7198" t="s">
        <v>21</v>
      </c>
      <c r="D7198" t="s">
        <v>2615</v>
      </c>
      <c r="G7198" t="s">
        <v>13623</v>
      </c>
      <c r="H7198" t="s">
        <v>14431</v>
      </c>
      <c r="I7198">
        <v>0</v>
      </c>
      <c r="J7198">
        <v>0</v>
      </c>
      <c r="K7198">
        <v>87.53138361000002</v>
      </c>
      <c r="P7198" t="s">
        <v>16836</v>
      </c>
      <c r="Q7198" t="s">
        <v>17503</v>
      </c>
      <c r="R7198" t="s">
        <v>17991</v>
      </c>
      <c r="S7198" t="s">
        <v>15251</v>
      </c>
      <c r="T7198" t="s">
        <v>17504</v>
      </c>
      <c r="U7198" t="s">
        <v>15317</v>
      </c>
    </row>
    <row r="7199" spans="1:21" x14ac:dyDescent="0.25">
      <c r="A7199">
        <v>2013</v>
      </c>
      <c r="B7199">
        <v>15</v>
      </c>
      <c r="C7199" t="s">
        <v>29</v>
      </c>
      <c r="D7199" t="s">
        <v>2616</v>
      </c>
      <c r="E7199" t="s">
        <v>4811</v>
      </c>
      <c r="F7199" t="s">
        <v>8903</v>
      </c>
      <c r="G7199" t="s">
        <v>13624</v>
      </c>
      <c r="H7199" t="s">
        <v>14423</v>
      </c>
      <c r="I7199">
        <v>0</v>
      </c>
      <c r="J7199">
        <v>0</v>
      </c>
      <c r="K7199">
        <v>3551.0580857300001</v>
      </c>
      <c r="R7199" t="s">
        <v>16877</v>
      </c>
      <c r="S7199" t="s">
        <v>15251</v>
      </c>
      <c r="T7199" t="s">
        <v>15312</v>
      </c>
      <c r="U7199" t="s">
        <v>15317</v>
      </c>
    </row>
    <row r="7200" spans="1:21" x14ac:dyDescent="0.25">
      <c r="A7200">
        <v>2013</v>
      </c>
      <c r="B7200">
        <v>15</v>
      </c>
      <c r="C7200" t="s">
        <v>29</v>
      </c>
      <c r="D7200" t="s">
        <v>2617</v>
      </c>
      <c r="E7200" t="s">
        <v>4812</v>
      </c>
      <c r="F7200" t="s">
        <v>8904</v>
      </c>
      <c r="G7200" t="s">
        <v>13625</v>
      </c>
      <c r="H7200" t="s">
        <v>14861</v>
      </c>
      <c r="I7200">
        <v>0</v>
      </c>
      <c r="J7200">
        <v>0</v>
      </c>
      <c r="K7200">
        <v>1707.82557757</v>
      </c>
      <c r="L7200" t="s">
        <v>18327</v>
      </c>
      <c r="M7200" t="s">
        <v>15241</v>
      </c>
      <c r="N7200" t="s">
        <v>19178</v>
      </c>
      <c r="O7200" t="s">
        <v>15241</v>
      </c>
      <c r="R7200" t="s">
        <v>17959</v>
      </c>
      <c r="S7200" t="s">
        <v>17503</v>
      </c>
      <c r="T7200" s="124" t="s">
        <v>17992</v>
      </c>
      <c r="U7200" s="124" t="s">
        <v>15317</v>
      </c>
    </row>
    <row r="7201" spans="1:21" x14ac:dyDescent="0.25">
      <c r="A7201">
        <v>2013</v>
      </c>
      <c r="B7201">
        <v>15</v>
      </c>
      <c r="C7201" t="s">
        <v>29</v>
      </c>
      <c r="D7201" t="s">
        <v>1018</v>
      </c>
      <c r="E7201" t="s">
        <v>4813</v>
      </c>
      <c r="F7201" t="s">
        <v>8538</v>
      </c>
      <c r="G7201" t="s">
        <v>11857</v>
      </c>
      <c r="H7201" t="s">
        <v>14392</v>
      </c>
      <c r="I7201">
        <v>1100.0250000000001</v>
      </c>
      <c r="J7201">
        <v>0</v>
      </c>
      <c r="K7201">
        <v>1053.56061346</v>
      </c>
      <c r="L7201" t="s">
        <v>18999</v>
      </c>
      <c r="M7201" t="s">
        <v>16843</v>
      </c>
      <c r="N7201" t="s">
        <v>19000</v>
      </c>
      <c r="O7201" t="s">
        <v>16843</v>
      </c>
      <c r="R7201" t="s">
        <v>15352</v>
      </c>
      <c r="S7201" t="s">
        <v>15242</v>
      </c>
      <c r="T7201" t="s">
        <v>18768</v>
      </c>
      <c r="U7201" t="s">
        <v>15317</v>
      </c>
    </row>
    <row r="7202" spans="1:21" x14ac:dyDescent="0.25">
      <c r="A7202">
        <v>2013</v>
      </c>
      <c r="B7202">
        <v>15</v>
      </c>
      <c r="C7202" t="s">
        <v>29</v>
      </c>
      <c r="D7202" t="s">
        <v>1019</v>
      </c>
      <c r="E7202" t="s">
        <v>4814</v>
      </c>
      <c r="F7202" t="s">
        <v>8539</v>
      </c>
      <c r="G7202" t="s">
        <v>13456</v>
      </c>
      <c r="H7202" t="s">
        <v>14392</v>
      </c>
      <c r="I7202">
        <v>947.12874999999997</v>
      </c>
      <c r="J7202">
        <v>0</v>
      </c>
      <c r="K7202">
        <v>967.67263174999994</v>
      </c>
      <c r="L7202" t="s">
        <v>18999</v>
      </c>
      <c r="M7202" t="s">
        <v>16843</v>
      </c>
      <c r="N7202" t="s">
        <v>15182</v>
      </c>
      <c r="O7202" t="s">
        <v>15237</v>
      </c>
      <c r="P7202" t="s">
        <v>18769</v>
      </c>
      <c r="Q7202" t="s">
        <v>15338</v>
      </c>
      <c r="R7202" t="s">
        <v>15352</v>
      </c>
      <c r="S7202" t="s">
        <v>15242</v>
      </c>
      <c r="T7202" t="s">
        <v>18768</v>
      </c>
      <c r="U7202" t="s">
        <v>15317</v>
      </c>
    </row>
    <row r="7203" spans="1:21" x14ac:dyDescent="0.25">
      <c r="A7203">
        <v>2013</v>
      </c>
      <c r="B7203">
        <v>15</v>
      </c>
      <c r="C7203" t="s">
        <v>29</v>
      </c>
      <c r="D7203" t="s">
        <v>2618</v>
      </c>
      <c r="E7203" t="s">
        <v>4815</v>
      </c>
      <c r="F7203" t="s">
        <v>8905</v>
      </c>
      <c r="G7203" t="s">
        <v>12013</v>
      </c>
      <c r="H7203" t="s">
        <v>14861</v>
      </c>
      <c r="I7203">
        <v>0</v>
      </c>
      <c r="J7203">
        <v>0</v>
      </c>
      <c r="K7203">
        <v>910.44251932999987</v>
      </c>
      <c r="L7203" t="s">
        <v>19041</v>
      </c>
      <c r="M7203" t="s">
        <v>15241</v>
      </c>
      <c r="N7203" t="s">
        <v>19042</v>
      </c>
      <c r="O7203" t="s">
        <v>15241</v>
      </c>
      <c r="P7203" t="s">
        <v>16878</v>
      </c>
      <c r="Q7203" t="s">
        <v>15241</v>
      </c>
      <c r="R7203" t="s">
        <v>17959</v>
      </c>
      <c r="S7203" t="s">
        <v>17503</v>
      </c>
      <c r="T7203" t="s">
        <v>17504</v>
      </c>
      <c r="U7203" t="s">
        <v>15317</v>
      </c>
    </row>
    <row r="7204" spans="1:21" x14ac:dyDescent="0.25">
      <c r="A7204">
        <v>2013</v>
      </c>
      <c r="B7204">
        <v>15</v>
      </c>
      <c r="C7204" t="s">
        <v>29</v>
      </c>
      <c r="D7204" t="s">
        <v>2619</v>
      </c>
      <c r="E7204" t="s">
        <v>4816</v>
      </c>
      <c r="F7204" t="s">
        <v>8906</v>
      </c>
      <c r="G7204" t="s">
        <v>12017</v>
      </c>
      <c r="H7204" t="s">
        <v>14423</v>
      </c>
      <c r="I7204">
        <v>0</v>
      </c>
      <c r="J7204">
        <v>0</v>
      </c>
      <c r="K7204">
        <v>785.78986940999982</v>
      </c>
      <c r="L7204" t="s">
        <v>18585</v>
      </c>
      <c r="M7204" t="s">
        <v>16822</v>
      </c>
      <c r="N7204" t="s">
        <v>19179</v>
      </c>
      <c r="O7204" t="s">
        <v>18356</v>
      </c>
      <c r="P7204" t="s">
        <v>15204</v>
      </c>
      <c r="Q7204" t="s">
        <v>15251</v>
      </c>
      <c r="R7204" t="s">
        <v>16877</v>
      </c>
      <c r="S7204" t="s">
        <v>15251</v>
      </c>
      <c r="T7204" t="s">
        <v>18813</v>
      </c>
      <c r="U7204" t="s">
        <v>15317</v>
      </c>
    </row>
    <row r="7205" spans="1:21" x14ac:dyDescent="0.25">
      <c r="A7205">
        <v>2013</v>
      </c>
      <c r="B7205">
        <v>15</v>
      </c>
      <c r="C7205" t="s">
        <v>29</v>
      </c>
      <c r="D7205" t="s">
        <v>2620</v>
      </c>
      <c r="E7205" t="s">
        <v>3902</v>
      </c>
      <c r="F7205" t="s">
        <v>7950</v>
      </c>
      <c r="G7205" t="s">
        <v>11039</v>
      </c>
      <c r="H7205" t="s">
        <v>14268</v>
      </c>
      <c r="I7205">
        <v>0</v>
      </c>
      <c r="J7205">
        <v>0</v>
      </c>
      <c r="K7205">
        <v>7905.5734923400023</v>
      </c>
      <c r="L7205" t="s">
        <v>17955</v>
      </c>
      <c r="M7205" t="s">
        <v>15241</v>
      </c>
      <c r="N7205" t="s">
        <v>18638</v>
      </c>
      <c r="O7205" t="s">
        <v>17163</v>
      </c>
      <c r="P7205" t="s">
        <v>17512</v>
      </c>
      <c r="Q7205" t="s">
        <v>15241</v>
      </c>
      <c r="R7205" t="s">
        <v>15344</v>
      </c>
      <c r="S7205" t="s">
        <v>15251</v>
      </c>
      <c r="T7205" t="s">
        <v>18887</v>
      </c>
      <c r="U7205" t="s">
        <v>15317</v>
      </c>
    </row>
    <row r="7206" spans="1:21" x14ac:dyDescent="0.25">
      <c r="A7206">
        <v>2013</v>
      </c>
      <c r="B7206">
        <v>15</v>
      </c>
      <c r="C7206" t="s">
        <v>29</v>
      </c>
      <c r="D7206" t="s">
        <v>1020</v>
      </c>
      <c r="E7206" t="s">
        <v>4473</v>
      </c>
      <c r="F7206" t="s">
        <v>8540</v>
      </c>
      <c r="G7206" t="s">
        <v>11859</v>
      </c>
      <c r="H7206" t="s">
        <v>14392</v>
      </c>
      <c r="I7206">
        <v>498.3</v>
      </c>
      <c r="J7206">
        <v>0</v>
      </c>
      <c r="K7206">
        <v>173.19498209</v>
      </c>
      <c r="L7206" t="s">
        <v>15192</v>
      </c>
      <c r="M7206" t="s">
        <v>15237</v>
      </c>
      <c r="N7206" t="s">
        <v>16918</v>
      </c>
      <c r="O7206" t="s">
        <v>16843</v>
      </c>
      <c r="P7206" t="s">
        <v>15205</v>
      </c>
      <c r="Q7206" t="s">
        <v>15338</v>
      </c>
      <c r="R7206" t="s">
        <v>15352</v>
      </c>
      <c r="S7206" t="s">
        <v>15242</v>
      </c>
      <c r="T7206" t="s">
        <v>18768</v>
      </c>
      <c r="U7206" t="s">
        <v>15317</v>
      </c>
    </row>
    <row r="7207" spans="1:21" x14ac:dyDescent="0.25">
      <c r="A7207">
        <v>2013</v>
      </c>
      <c r="B7207">
        <v>15</v>
      </c>
      <c r="C7207" t="s">
        <v>29</v>
      </c>
      <c r="D7207" t="s">
        <v>2621</v>
      </c>
      <c r="E7207" t="s">
        <v>4817</v>
      </c>
      <c r="F7207" t="s">
        <v>8623</v>
      </c>
      <c r="G7207" t="s">
        <v>13626</v>
      </c>
      <c r="H7207" t="s">
        <v>14431</v>
      </c>
      <c r="I7207">
        <v>0</v>
      </c>
      <c r="J7207">
        <v>0</v>
      </c>
      <c r="K7207">
        <v>169.53273426999991</v>
      </c>
      <c r="L7207" t="s">
        <v>17379</v>
      </c>
      <c r="M7207" t="s">
        <v>17503</v>
      </c>
      <c r="N7207" t="s">
        <v>18342</v>
      </c>
      <c r="O7207" t="s">
        <v>17503</v>
      </c>
      <c r="P7207" t="s">
        <v>16836</v>
      </c>
      <c r="Q7207" t="s">
        <v>17503</v>
      </c>
      <c r="R7207" t="s">
        <v>17991</v>
      </c>
      <c r="S7207" t="s">
        <v>15251</v>
      </c>
      <c r="T7207" t="s">
        <v>17504</v>
      </c>
      <c r="U7207" t="s">
        <v>15317</v>
      </c>
    </row>
    <row r="7208" spans="1:21" x14ac:dyDescent="0.25">
      <c r="A7208">
        <v>2013</v>
      </c>
      <c r="B7208">
        <v>15</v>
      </c>
      <c r="C7208" t="s">
        <v>29</v>
      </c>
      <c r="D7208" t="s">
        <v>2622</v>
      </c>
      <c r="E7208" t="s">
        <v>4818</v>
      </c>
      <c r="F7208" t="s">
        <v>8907</v>
      </c>
      <c r="G7208" t="s">
        <v>13627</v>
      </c>
      <c r="H7208" t="s">
        <v>14423</v>
      </c>
      <c r="I7208">
        <v>0</v>
      </c>
      <c r="J7208">
        <v>0</v>
      </c>
      <c r="K7208">
        <v>49.294674210000011</v>
      </c>
      <c r="N7208" t="s">
        <v>15211</v>
      </c>
      <c r="O7208" t="s">
        <v>15250</v>
      </c>
      <c r="P7208" t="s">
        <v>16836</v>
      </c>
      <c r="Q7208" t="s">
        <v>17503</v>
      </c>
      <c r="R7208" t="s">
        <v>16877</v>
      </c>
      <c r="S7208" t="s">
        <v>15251</v>
      </c>
      <c r="T7208" t="s">
        <v>19180</v>
      </c>
      <c r="U7208" t="s">
        <v>15317</v>
      </c>
    </row>
    <row r="7209" spans="1:21" x14ac:dyDescent="0.25">
      <c r="A7209">
        <v>2013</v>
      </c>
      <c r="B7209">
        <v>15</v>
      </c>
      <c r="C7209" t="s">
        <v>30</v>
      </c>
      <c r="D7209" t="s">
        <v>2524</v>
      </c>
      <c r="E7209" t="s">
        <v>4079</v>
      </c>
      <c r="F7209" t="s">
        <v>8541</v>
      </c>
      <c r="G7209" t="s">
        <v>13457</v>
      </c>
      <c r="H7209" t="s">
        <v>14799</v>
      </c>
      <c r="I7209">
        <v>425</v>
      </c>
      <c r="J7209">
        <v>0</v>
      </c>
      <c r="K7209">
        <v>288.73043006</v>
      </c>
      <c r="L7209" t="s">
        <v>17844</v>
      </c>
      <c r="M7209" t="s">
        <v>17503</v>
      </c>
      <c r="R7209" t="s">
        <v>17837</v>
      </c>
      <c r="S7209" t="s">
        <v>15251</v>
      </c>
      <c r="T7209" t="s">
        <v>17504</v>
      </c>
      <c r="U7209" t="s">
        <v>15317</v>
      </c>
    </row>
    <row r="7210" spans="1:21" x14ac:dyDescent="0.25">
      <c r="A7210">
        <v>2013</v>
      </c>
      <c r="B7210">
        <v>15</v>
      </c>
      <c r="C7210" t="s">
        <v>30</v>
      </c>
      <c r="D7210" t="s">
        <v>2623</v>
      </c>
      <c r="E7210" t="s">
        <v>3498</v>
      </c>
      <c r="F7210" t="s">
        <v>7506</v>
      </c>
      <c r="G7210" t="s">
        <v>12654</v>
      </c>
      <c r="H7210" t="s">
        <v>14420</v>
      </c>
      <c r="I7210">
        <v>0</v>
      </c>
      <c r="J7210">
        <v>0</v>
      </c>
      <c r="K7210">
        <v>6.4530402000000002</v>
      </c>
      <c r="L7210" t="s">
        <v>16824</v>
      </c>
      <c r="M7210" t="s">
        <v>15250</v>
      </c>
      <c r="N7210" t="s">
        <v>15210</v>
      </c>
      <c r="O7210" t="s">
        <v>15250</v>
      </c>
      <c r="P7210" t="s">
        <v>15210</v>
      </c>
      <c r="Q7210" t="s">
        <v>15250</v>
      </c>
      <c r="R7210" t="s">
        <v>15356</v>
      </c>
      <c r="S7210" t="s">
        <v>15251</v>
      </c>
      <c r="T7210" t="s">
        <v>16831</v>
      </c>
      <c r="U7210" t="s">
        <v>15317</v>
      </c>
    </row>
    <row r="7211" spans="1:21" x14ac:dyDescent="0.25">
      <c r="A7211">
        <v>2013</v>
      </c>
      <c r="B7211">
        <v>15</v>
      </c>
      <c r="C7211" t="s">
        <v>30</v>
      </c>
      <c r="D7211" t="s">
        <v>2624</v>
      </c>
      <c r="E7211" t="s">
        <v>4819</v>
      </c>
      <c r="F7211" t="s">
        <v>8908</v>
      </c>
      <c r="G7211" t="s">
        <v>13628</v>
      </c>
      <c r="H7211" t="s">
        <v>14431</v>
      </c>
      <c r="I7211">
        <v>0</v>
      </c>
      <c r="J7211">
        <v>0</v>
      </c>
      <c r="K7211">
        <v>280.31985006000002</v>
      </c>
      <c r="L7211" t="s">
        <v>16874</v>
      </c>
      <c r="M7211" t="s">
        <v>15251</v>
      </c>
      <c r="N7211" t="s">
        <v>17029</v>
      </c>
      <c r="O7211" t="s">
        <v>15251</v>
      </c>
      <c r="P7211" t="s">
        <v>17029</v>
      </c>
      <c r="Q7211" t="s">
        <v>15251</v>
      </c>
      <c r="R7211" t="s">
        <v>17991</v>
      </c>
      <c r="S7211" t="s">
        <v>15251</v>
      </c>
      <c r="T7211" t="s">
        <v>15312</v>
      </c>
      <c r="U7211" t="s">
        <v>15317</v>
      </c>
    </row>
    <row r="7212" spans="1:21" x14ac:dyDescent="0.25">
      <c r="A7212">
        <v>2013</v>
      </c>
      <c r="B7212">
        <v>15</v>
      </c>
      <c r="C7212" t="s">
        <v>30</v>
      </c>
      <c r="D7212" t="s">
        <v>2625</v>
      </c>
      <c r="E7212" t="s">
        <v>4820</v>
      </c>
      <c r="F7212" t="s">
        <v>8909</v>
      </c>
      <c r="G7212" t="s">
        <v>13629</v>
      </c>
      <c r="H7212" t="s">
        <v>14268</v>
      </c>
      <c r="I7212">
        <v>0</v>
      </c>
      <c r="J7212">
        <v>0</v>
      </c>
      <c r="K7212">
        <v>4.2029321199999998</v>
      </c>
      <c r="N7212" t="s">
        <v>19181</v>
      </c>
      <c r="O7212" t="s">
        <v>17503</v>
      </c>
      <c r="R7212" t="s">
        <v>15344</v>
      </c>
      <c r="S7212" t="s">
        <v>15251</v>
      </c>
      <c r="T7212" t="s">
        <v>17504</v>
      </c>
      <c r="U7212" t="s">
        <v>15317</v>
      </c>
    </row>
    <row r="7213" spans="1:21" x14ac:dyDescent="0.25">
      <c r="A7213">
        <v>2013</v>
      </c>
      <c r="B7213">
        <v>16</v>
      </c>
      <c r="C7213" t="s">
        <v>25</v>
      </c>
      <c r="D7213" t="s">
        <v>1024</v>
      </c>
      <c r="E7213" t="s">
        <v>4474</v>
      </c>
      <c r="F7213" t="s">
        <v>8542</v>
      </c>
      <c r="G7213" t="s">
        <v>11863</v>
      </c>
      <c r="H7213" t="s">
        <v>14393</v>
      </c>
      <c r="I7213">
        <v>2419.3584500000002</v>
      </c>
      <c r="J7213">
        <v>0</v>
      </c>
      <c r="K7213">
        <v>2303.0084328299999</v>
      </c>
      <c r="L7213" t="s">
        <v>18770</v>
      </c>
      <c r="M7213" t="s">
        <v>18261</v>
      </c>
      <c r="N7213" t="s">
        <v>18770</v>
      </c>
      <c r="O7213" t="s">
        <v>18261</v>
      </c>
      <c r="R7213" t="s">
        <v>17853</v>
      </c>
      <c r="S7213" t="s">
        <v>17593</v>
      </c>
      <c r="T7213" t="s">
        <v>18262</v>
      </c>
      <c r="U7213" t="s">
        <v>15317</v>
      </c>
    </row>
    <row r="7214" spans="1:21" x14ac:dyDescent="0.25">
      <c r="A7214">
        <v>2013</v>
      </c>
      <c r="B7214">
        <v>16</v>
      </c>
      <c r="C7214" t="s">
        <v>25</v>
      </c>
      <c r="D7214" t="s">
        <v>1025</v>
      </c>
      <c r="E7214" t="s">
        <v>4821</v>
      </c>
      <c r="F7214" t="s">
        <v>8543</v>
      </c>
      <c r="G7214" t="s">
        <v>11864</v>
      </c>
      <c r="H7214" t="s">
        <v>14393</v>
      </c>
      <c r="I7214">
        <v>675.36953400000004</v>
      </c>
      <c r="J7214">
        <v>0</v>
      </c>
      <c r="K7214">
        <v>574.0218045900001</v>
      </c>
      <c r="L7214" t="s">
        <v>18770</v>
      </c>
      <c r="M7214" t="s">
        <v>18261</v>
      </c>
      <c r="N7214" t="s">
        <v>18770</v>
      </c>
      <c r="O7214" t="s">
        <v>18261</v>
      </c>
      <c r="R7214" t="s">
        <v>17853</v>
      </c>
      <c r="S7214" t="s">
        <v>17593</v>
      </c>
      <c r="T7214" t="s">
        <v>18262</v>
      </c>
      <c r="U7214" t="s">
        <v>15317</v>
      </c>
    </row>
    <row r="7215" spans="1:21" x14ac:dyDescent="0.25">
      <c r="A7215">
        <v>2013</v>
      </c>
      <c r="B7215">
        <v>16</v>
      </c>
      <c r="C7215" t="s">
        <v>25</v>
      </c>
      <c r="D7215" t="s">
        <v>1027</v>
      </c>
      <c r="E7215" t="s">
        <v>4822</v>
      </c>
      <c r="F7215" t="s">
        <v>8910</v>
      </c>
      <c r="G7215" t="s">
        <v>11866</v>
      </c>
      <c r="H7215" t="s">
        <v>14393</v>
      </c>
      <c r="I7215">
        <v>0</v>
      </c>
      <c r="J7215">
        <v>0</v>
      </c>
      <c r="K7215">
        <v>11.95552333</v>
      </c>
      <c r="L7215" t="s">
        <v>17293</v>
      </c>
      <c r="M7215" t="s">
        <v>17870</v>
      </c>
      <c r="P7215" t="s">
        <v>17855</v>
      </c>
      <c r="Q7215" t="s">
        <v>17856</v>
      </c>
      <c r="R7215" t="s">
        <v>17853</v>
      </c>
      <c r="S7215" t="s">
        <v>17593</v>
      </c>
      <c r="T7215" t="s">
        <v>17871</v>
      </c>
      <c r="U7215" t="s">
        <v>15317</v>
      </c>
    </row>
    <row r="7216" spans="1:21" x14ac:dyDescent="0.25">
      <c r="A7216">
        <v>2013</v>
      </c>
      <c r="B7216">
        <v>16</v>
      </c>
      <c r="C7216" t="s">
        <v>25</v>
      </c>
      <c r="D7216" t="s">
        <v>1028</v>
      </c>
      <c r="E7216" t="s">
        <v>4823</v>
      </c>
      <c r="F7216" t="s">
        <v>8911</v>
      </c>
      <c r="G7216" t="s">
        <v>11867</v>
      </c>
      <c r="H7216" t="s">
        <v>14574</v>
      </c>
      <c r="I7216">
        <v>20.014585</v>
      </c>
      <c r="J7216">
        <v>0</v>
      </c>
      <c r="K7216">
        <v>27.044767889999999</v>
      </c>
      <c r="L7216" t="s">
        <v>19182</v>
      </c>
      <c r="M7216" t="s">
        <v>15246</v>
      </c>
      <c r="N7216" t="s">
        <v>19183</v>
      </c>
      <c r="O7216" t="s">
        <v>18315</v>
      </c>
      <c r="T7216" t="s">
        <v>17039</v>
      </c>
      <c r="U7216" t="s">
        <v>15317</v>
      </c>
    </row>
    <row r="7217" spans="1:21" x14ac:dyDescent="0.25">
      <c r="A7217">
        <v>2013</v>
      </c>
      <c r="B7217">
        <v>16</v>
      </c>
      <c r="C7217" t="s">
        <v>25</v>
      </c>
      <c r="D7217" t="s">
        <v>1029</v>
      </c>
      <c r="E7217" t="s">
        <v>4477</v>
      </c>
      <c r="F7217" t="s">
        <v>8546</v>
      </c>
      <c r="G7217" t="s">
        <v>11868</v>
      </c>
      <c r="H7217" t="s">
        <v>14393</v>
      </c>
      <c r="I7217">
        <v>383.07102200000003</v>
      </c>
      <c r="J7217">
        <v>0</v>
      </c>
      <c r="K7217">
        <v>305.43886449000041</v>
      </c>
      <c r="L7217" t="s">
        <v>18269</v>
      </c>
      <c r="M7217" t="s">
        <v>17593</v>
      </c>
      <c r="R7217" t="s">
        <v>17853</v>
      </c>
      <c r="S7217" t="s">
        <v>17593</v>
      </c>
      <c r="T7217" t="s">
        <v>17594</v>
      </c>
      <c r="U7217" t="s">
        <v>15317</v>
      </c>
    </row>
    <row r="7218" spans="1:21" x14ac:dyDescent="0.25">
      <c r="A7218">
        <v>2013</v>
      </c>
      <c r="B7218">
        <v>16</v>
      </c>
      <c r="C7218" t="s">
        <v>25</v>
      </c>
      <c r="D7218" t="s">
        <v>1030</v>
      </c>
      <c r="E7218" t="s">
        <v>4824</v>
      </c>
      <c r="F7218" t="s">
        <v>8547</v>
      </c>
      <c r="G7218" t="s">
        <v>13271</v>
      </c>
      <c r="H7218" t="s">
        <v>14393</v>
      </c>
      <c r="I7218">
        <v>234.20894999999999</v>
      </c>
      <c r="J7218">
        <v>0</v>
      </c>
      <c r="K7218">
        <v>69.318893079999995</v>
      </c>
      <c r="L7218" t="s">
        <v>19184</v>
      </c>
      <c r="M7218" t="s">
        <v>17589</v>
      </c>
      <c r="R7218" t="s">
        <v>17853</v>
      </c>
      <c r="S7218" t="s">
        <v>17593</v>
      </c>
      <c r="T7218" t="s">
        <v>19185</v>
      </c>
      <c r="U7218" t="s">
        <v>15317</v>
      </c>
    </row>
    <row r="7219" spans="1:21" x14ac:dyDescent="0.25">
      <c r="A7219">
        <v>2013</v>
      </c>
      <c r="B7219">
        <v>16</v>
      </c>
      <c r="C7219" t="s">
        <v>25</v>
      </c>
      <c r="D7219" t="s">
        <v>1031</v>
      </c>
      <c r="E7219" t="s">
        <v>4825</v>
      </c>
      <c r="F7219" t="s">
        <v>8912</v>
      </c>
      <c r="G7219" t="s">
        <v>11870</v>
      </c>
      <c r="H7219" t="s">
        <v>14393</v>
      </c>
      <c r="I7219">
        <v>21.6</v>
      </c>
      <c r="J7219">
        <v>0</v>
      </c>
      <c r="K7219">
        <v>20.80862788</v>
      </c>
      <c r="R7219" t="s">
        <v>17853</v>
      </c>
      <c r="S7219" t="s">
        <v>17593</v>
      </c>
      <c r="T7219" t="s">
        <v>17594</v>
      </c>
      <c r="U7219" t="s">
        <v>15317</v>
      </c>
    </row>
    <row r="7220" spans="1:21" x14ac:dyDescent="0.25">
      <c r="A7220">
        <v>2013</v>
      </c>
      <c r="B7220">
        <v>16</v>
      </c>
      <c r="C7220" t="s">
        <v>25</v>
      </c>
      <c r="D7220" t="s">
        <v>1842</v>
      </c>
      <c r="E7220" t="s">
        <v>4826</v>
      </c>
      <c r="F7220" t="s">
        <v>8913</v>
      </c>
      <c r="G7220" t="s">
        <v>11903</v>
      </c>
      <c r="H7220" t="s">
        <v>14862</v>
      </c>
      <c r="I7220">
        <v>515.186915</v>
      </c>
      <c r="J7220">
        <v>0</v>
      </c>
      <c r="K7220">
        <v>399.59869202999988</v>
      </c>
      <c r="L7220" t="s">
        <v>19186</v>
      </c>
      <c r="M7220" t="s">
        <v>18777</v>
      </c>
      <c r="R7220" t="s">
        <v>15415</v>
      </c>
      <c r="S7220" t="s">
        <v>17574</v>
      </c>
      <c r="T7220" t="s">
        <v>18778</v>
      </c>
      <c r="U7220" t="s">
        <v>15317</v>
      </c>
    </row>
    <row r="7221" spans="1:21" x14ac:dyDescent="0.25">
      <c r="A7221">
        <v>2013</v>
      </c>
      <c r="B7221">
        <v>16</v>
      </c>
      <c r="C7221" t="s">
        <v>25</v>
      </c>
      <c r="D7221" t="s">
        <v>2525</v>
      </c>
      <c r="E7221" t="s">
        <v>4827</v>
      </c>
      <c r="F7221" t="s">
        <v>8914</v>
      </c>
      <c r="G7221" t="s">
        <v>13630</v>
      </c>
      <c r="H7221" t="s">
        <v>14404</v>
      </c>
      <c r="I7221">
        <v>2101.7140100000001</v>
      </c>
      <c r="J7221">
        <v>0</v>
      </c>
      <c r="K7221">
        <v>1724.3406527600071</v>
      </c>
      <c r="L7221" t="s">
        <v>17040</v>
      </c>
      <c r="M7221" t="s">
        <v>15336</v>
      </c>
      <c r="N7221" t="s">
        <v>17041</v>
      </c>
      <c r="O7221" t="s">
        <v>15336</v>
      </c>
      <c r="R7221" t="s">
        <v>17887</v>
      </c>
      <c r="S7221" t="s">
        <v>15336</v>
      </c>
      <c r="T7221" t="s">
        <v>15337</v>
      </c>
      <c r="U7221" t="s">
        <v>15317</v>
      </c>
    </row>
    <row r="7222" spans="1:21" x14ac:dyDescent="0.25">
      <c r="A7222">
        <v>2013</v>
      </c>
      <c r="B7222">
        <v>16</v>
      </c>
      <c r="C7222" t="s">
        <v>28</v>
      </c>
      <c r="D7222" t="s">
        <v>1032</v>
      </c>
      <c r="E7222" t="s">
        <v>3430</v>
      </c>
      <c r="F7222" t="s">
        <v>8550</v>
      </c>
      <c r="G7222" t="s">
        <v>11871</v>
      </c>
      <c r="H7222" t="s">
        <v>14393</v>
      </c>
      <c r="I7222">
        <v>0</v>
      </c>
      <c r="J7222">
        <v>0</v>
      </c>
      <c r="K7222">
        <v>50.88118745000002</v>
      </c>
      <c r="P7222" t="s">
        <v>17859</v>
      </c>
      <c r="Q7222" t="s">
        <v>17574</v>
      </c>
      <c r="R7222" t="s">
        <v>17853</v>
      </c>
      <c r="S7222" t="s">
        <v>17593</v>
      </c>
      <c r="T7222" t="s">
        <v>17594</v>
      </c>
      <c r="U7222" t="s">
        <v>15317</v>
      </c>
    </row>
    <row r="7223" spans="1:21" x14ac:dyDescent="0.25">
      <c r="A7223">
        <v>2013</v>
      </c>
      <c r="B7223">
        <v>16</v>
      </c>
      <c r="C7223" t="s">
        <v>28</v>
      </c>
      <c r="D7223" t="s">
        <v>1034</v>
      </c>
      <c r="E7223" t="s">
        <v>4828</v>
      </c>
      <c r="F7223" t="s">
        <v>8915</v>
      </c>
      <c r="G7223" t="s">
        <v>13274</v>
      </c>
      <c r="H7223" t="s">
        <v>14395</v>
      </c>
      <c r="I7223">
        <v>1243.8085530000001</v>
      </c>
      <c r="J7223">
        <v>0</v>
      </c>
      <c r="K7223">
        <v>725.99273551000056</v>
      </c>
      <c r="N7223" t="s">
        <v>19187</v>
      </c>
      <c r="O7223" t="s">
        <v>17593</v>
      </c>
      <c r="R7223" t="s">
        <v>17861</v>
      </c>
      <c r="S7223" t="s">
        <v>17574</v>
      </c>
      <c r="T7223" t="s">
        <v>17594</v>
      </c>
      <c r="U7223" t="s">
        <v>15317</v>
      </c>
    </row>
    <row r="7224" spans="1:21" x14ac:dyDescent="0.25">
      <c r="A7224">
        <v>2013</v>
      </c>
      <c r="B7224">
        <v>16</v>
      </c>
      <c r="C7224" t="s">
        <v>28</v>
      </c>
      <c r="D7224" t="s">
        <v>1036</v>
      </c>
      <c r="E7224" t="s">
        <v>4829</v>
      </c>
      <c r="F7224" t="s">
        <v>8916</v>
      </c>
      <c r="G7224" t="s">
        <v>13275</v>
      </c>
      <c r="H7224" t="s">
        <v>14395</v>
      </c>
      <c r="I7224">
        <v>363.501938</v>
      </c>
      <c r="J7224">
        <v>0</v>
      </c>
      <c r="K7224">
        <v>315.3847283900003</v>
      </c>
      <c r="N7224" t="s">
        <v>15268</v>
      </c>
      <c r="O7224" t="s">
        <v>15248</v>
      </c>
      <c r="P7224" t="s">
        <v>17861</v>
      </c>
      <c r="Q7224" t="s">
        <v>17574</v>
      </c>
      <c r="R7224" t="s">
        <v>17861</v>
      </c>
      <c r="S7224" t="s">
        <v>17574</v>
      </c>
      <c r="T7224" t="s">
        <v>17380</v>
      </c>
      <c r="U7224" t="s">
        <v>15317</v>
      </c>
    </row>
    <row r="7225" spans="1:21" x14ac:dyDescent="0.25">
      <c r="A7225">
        <v>2013</v>
      </c>
      <c r="B7225">
        <v>16</v>
      </c>
      <c r="C7225" t="s">
        <v>28</v>
      </c>
      <c r="D7225" t="s">
        <v>1041</v>
      </c>
      <c r="G7225" t="s">
        <v>11880</v>
      </c>
      <c r="H7225" t="s">
        <v>14393</v>
      </c>
      <c r="I7225">
        <v>5667.1463439999998</v>
      </c>
      <c r="J7225">
        <v>0</v>
      </c>
      <c r="K7225">
        <v>5977.202267420007</v>
      </c>
      <c r="P7225" t="s">
        <v>15354</v>
      </c>
      <c r="Q7225" t="s">
        <v>15336</v>
      </c>
      <c r="R7225" t="s">
        <v>17853</v>
      </c>
      <c r="S7225" t="s">
        <v>17593</v>
      </c>
      <c r="T7225" t="s">
        <v>17854</v>
      </c>
      <c r="U7225" t="s">
        <v>15317</v>
      </c>
    </row>
    <row r="7226" spans="1:21" x14ac:dyDescent="0.25">
      <c r="A7226">
        <v>2013</v>
      </c>
      <c r="B7226">
        <v>16</v>
      </c>
      <c r="C7226" t="s">
        <v>28</v>
      </c>
      <c r="D7226" t="s">
        <v>1846</v>
      </c>
      <c r="E7226" t="s">
        <v>4830</v>
      </c>
      <c r="F7226" t="s">
        <v>8917</v>
      </c>
      <c r="G7226" t="s">
        <v>11906</v>
      </c>
      <c r="H7226" t="s">
        <v>14396</v>
      </c>
      <c r="I7226">
        <v>253.18584000000001</v>
      </c>
      <c r="J7226">
        <v>0</v>
      </c>
      <c r="K7226">
        <v>185.75360905999989</v>
      </c>
      <c r="L7226" t="s">
        <v>18278</v>
      </c>
      <c r="M7226" t="s">
        <v>17570</v>
      </c>
      <c r="N7226" t="s">
        <v>17883</v>
      </c>
      <c r="O7226" t="s">
        <v>17570</v>
      </c>
      <c r="P7226" t="s">
        <v>17883</v>
      </c>
      <c r="Q7226" t="s">
        <v>17570</v>
      </c>
      <c r="R7226" t="s">
        <v>17866</v>
      </c>
      <c r="S7226" t="s">
        <v>17867</v>
      </c>
      <c r="T7226" t="s">
        <v>17868</v>
      </c>
      <c r="U7226" t="s">
        <v>15317</v>
      </c>
    </row>
    <row r="7227" spans="1:21" x14ac:dyDescent="0.25">
      <c r="A7227">
        <v>2013</v>
      </c>
      <c r="B7227">
        <v>16</v>
      </c>
      <c r="C7227" t="s">
        <v>28</v>
      </c>
      <c r="D7227" t="s">
        <v>2278</v>
      </c>
      <c r="E7227" t="s">
        <v>4831</v>
      </c>
      <c r="F7227" t="s">
        <v>8918</v>
      </c>
      <c r="G7227" t="s">
        <v>13096</v>
      </c>
      <c r="H7227" t="s">
        <v>14393</v>
      </c>
      <c r="I7227">
        <v>2.1</v>
      </c>
      <c r="J7227">
        <v>0</v>
      </c>
      <c r="K7227">
        <v>1.32944006</v>
      </c>
      <c r="R7227" t="s">
        <v>17853</v>
      </c>
      <c r="S7227" t="s">
        <v>17593</v>
      </c>
      <c r="T7227" t="s">
        <v>17594</v>
      </c>
      <c r="U7227" t="s">
        <v>15317</v>
      </c>
    </row>
    <row r="7228" spans="1:21" x14ac:dyDescent="0.25">
      <c r="A7228">
        <v>2013</v>
      </c>
      <c r="B7228">
        <v>16</v>
      </c>
      <c r="C7228" t="s">
        <v>28</v>
      </c>
      <c r="D7228" t="s">
        <v>2279</v>
      </c>
      <c r="E7228" t="s">
        <v>4485</v>
      </c>
      <c r="F7228" t="s">
        <v>8919</v>
      </c>
      <c r="G7228" t="s">
        <v>13097</v>
      </c>
      <c r="H7228" t="s">
        <v>14393</v>
      </c>
      <c r="I7228">
        <v>3.8</v>
      </c>
      <c r="J7228">
        <v>0</v>
      </c>
      <c r="K7228">
        <v>2.3024254100000001</v>
      </c>
      <c r="L7228" t="s">
        <v>19003</v>
      </c>
      <c r="M7228" t="s">
        <v>15251</v>
      </c>
      <c r="N7228" t="s">
        <v>19004</v>
      </c>
      <c r="O7228" t="s">
        <v>19005</v>
      </c>
      <c r="R7228" t="s">
        <v>17853</v>
      </c>
      <c r="S7228" t="s">
        <v>17593</v>
      </c>
      <c r="T7228" t="s">
        <v>19006</v>
      </c>
      <c r="U7228" t="s">
        <v>15317</v>
      </c>
    </row>
    <row r="7229" spans="1:21" x14ac:dyDescent="0.25">
      <c r="A7229">
        <v>2013</v>
      </c>
      <c r="B7229">
        <v>16</v>
      </c>
      <c r="C7229" t="s">
        <v>28</v>
      </c>
      <c r="D7229" t="s">
        <v>2280</v>
      </c>
      <c r="E7229" t="s">
        <v>4832</v>
      </c>
      <c r="F7229" t="s">
        <v>8920</v>
      </c>
      <c r="G7229" t="s">
        <v>13098</v>
      </c>
      <c r="H7229" t="s">
        <v>14393</v>
      </c>
      <c r="I7229">
        <v>8.1999999999999993</v>
      </c>
      <c r="J7229">
        <v>0</v>
      </c>
      <c r="K7229">
        <v>5.3856515599999986</v>
      </c>
      <c r="R7229" t="s">
        <v>17853</v>
      </c>
      <c r="S7229" t="s">
        <v>17593</v>
      </c>
      <c r="T7229" t="s">
        <v>17594</v>
      </c>
      <c r="U7229" t="s">
        <v>15317</v>
      </c>
    </row>
    <row r="7230" spans="1:21" x14ac:dyDescent="0.25">
      <c r="A7230">
        <v>2013</v>
      </c>
      <c r="B7230">
        <v>16</v>
      </c>
      <c r="C7230" t="s">
        <v>28</v>
      </c>
      <c r="D7230" t="s">
        <v>2281</v>
      </c>
      <c r="E7230" t="s">
        <v>4487</v>
      </c>
      <c r="F7230" t="s">
        <v>8556</v>
      </c>
      <c r="G7230" t="s">
        <v>13099</v>
      </c>
      <c r="H7230" t="s">
        <v>14393</v>
      </c>
      <c r="I7230">
        <v>0</v>
      </c>
      <c r="J7230">
        <v>0</v>
      </c>
      <c r="K7230">
        <v>46.490664750000008</v>
      </c>
      <c r="L7230" t="s">
        <v>19007</v>
      </c>
      <c r="M7230" t="s">
        <v>17574</v>
      </c>
      <c r="R7230" t="s">
        <v>17853</v>
      </c>
      <c r="S7230" t="s">
        <v>17593</v>
      </c>
      <c r="T7230" t="s">
        <v>17594</v>
      </c>
      <c r="U7230" t="s">
        <v>15317</v>
      </c>
    </row>
    <row r="7231" spans="1:21" x14ac:dyDescent="0.25">
      <c r="A7231">
        <v>2013</v>
      </c>
      <c r="B7231">
        <v>16</v>
      </c>
      <c r="C7231" t="s">
        <v>28</v>
      </c>
      <c r="D7231" t="s">
        <v>2282</v>
      </c>
      <c r="E7231" t="s">
        <v>4488</v>
      </c>
      <c r="F7231" t="s">
        <v>8557</v>
      </c>
      <c r="G7231" t="s">
        <v>13100</v>
      </c>
      <c r="H7231" t="s">
        <v>14393</v>
      </c>
      <c r="I7231">
        <v>0</v>
      </c>
      <c r="J7231">
        <v>0</v>
      </c>
      <c r="K7231">
        <v>14.27102324</v>
      </c>
      <c r="L7231" t="s">
        <v>16922</v>
      </c>
      <c r="M7231" t="s">
        <v>15336</v>
      </c>
      <c r="R7231" t="s">
        <v>17853</v>
      </c>
      <c r="S7231" t="s">
        <v>17593</v>
      </c>
      <c r="T7231" t="s">
        <v>17854</v>
      </c>
      <c r="U7231" t="s">
        <v>15317</v>
      </c>
    </row>
    <row r="7232" spans="1:21" x14ac:dyDescent="0.25">
      <c r="A7232">
        <v>2013</v>
      </c>
      <c r="B7232">
        <v>16</v>
      </c>
      <c r="C7232" t="s">
        <v>20</v>
      </c>
      <c r="D7232" t="s">
        <v>1042</v>
      </c>
      <c r="E7232" t="s">
        <v>4489</v>
      </c>
      <c r="F7232" t="s">
        <v>8558</v>
      </c>
      <c r="G7232" t="s">
        <v>11881</v>
      </c>
      <c r="H7232" t="s">
        <v>14393</v>
      </c>
      <c r="I7232">
        <v>2621.982</v>
      </c>
      <c r="J7232">
        <v>0</v>
      </c>
      <c r="K7232">
        <v>1965.9284684500001</v>
      </c>
      <c r="P7232" t="s">
        <v>17869</v>
      </c>
      <c r="Q7232" t="s">
        <v>17870</v>
      </c>
      <c r="R7232" t="s">
        <v>17853</v>
      </c>
      <c r="S7232" t="s">
        <v>17593</v>
      </c>
      <c r="T7232" t="s">
        <v>17871</v>
      </c>
      <c r="U7232" t="s">
        <v>15317</v>
      </c>
    </row>
    <row r="7233" spans="1:21" x14ac:dyDescent="0.25">
      <c r="A7233">
        <v>2013</v>
      </c>
      <c r="B7233">
        <v>16</v>
      </c>
      <c r="C7233" t="s">
        <v>20</v>
      </c>
      <c r="D7233" t="s">
        <v>1045</v>
      </c>
      <c r="G7233" t="s">
        <v>10936</v>
      </c>
      <c r="H7233" t="s">
        <v>14575</v>
      </c>
      <c r="I7233">
        <v>23.886240999999998</v>
      </c>
      <c r="J7233">
        <v>0</v>
      </c>
      <c r="K7233">
        <v>117.34051201</v>
      </c>
      <c r="R7233" t="s">
        <v>18286</v>
      </c>
      <c r="S7233" t="s">
        <v>17593</v>
      </c>
      <c r="T7233" t="s">
        <v>17594</v>
      </c>
      <c r="U7233" t="s">
        <v>15317</v>
      </c>
    </row>
    <row r="7234" spans="1:21" x14ac:dyDescent="0.25">
      <c r="A7234">
        <v>2013</v>
      </c>
      <c r="B7234">
        <v>16</v>
      </c>
      <c r="C7234" t="s">
        <v>20</v>
      </c>
      <c r="D7234" t="s">
        <v>1048</v>
      </c>
      <c r="E7234" t="s">
        <v>4833</v>
      </c>
      <c r="F7234" t="s">
        <v>8921</v>
      </c>
      <c r="G7234" t="s">
        <v>11017</v>
      </c>
      <c r="H7234" t="s">
        <v>14393</v>
      </c>
      <c r="I7234">
        <v>420.61806999999999</v>
      </c>
      <c r="J7234">
        <v>0</v>
      </c>
      <c r="K7234">
        <v>62.235971489999997</v>
      </c>
      <c r="L7234" t="s">
        <v>19188</v>
      </c>
      <c r="M7234" t="s">
        <v>19189</v>
      </c>
      <c r="R7234" t="s">
        <v>17853</v>
      </c>
      <c r="S7234" t="s">
        <v>17593</v>
      </c>
      <c r="T7234" t="s">
        <v>17917</v>
      </c>
      <c r="U7234" t="s">
        <v>15317</v>
      </c>
    </row>
    <row r="7235" spans="1:21" x14ac:dyDescent="0.25">
      <c r="A7235">
        <v>2013</v>
      </c>
      <c r="B7235">
        <v>16</v>
      </c>
      <c r="C7235" t="s">
        <v>20</v>
      </c>
      <c r="D7235" t="s">
        <v>1051</v>
      </c>
      <c r="E7235" t="s">
        <v>4490</v>
      </c>
      <c r="F7235" t="s">
        <v>8559</v>
      </c>
      <c r="G7235" t="s">
        <v>11886</v>
      </c>
      <c r="H7235" t="s">
        <v>14393</v>
      </c>
      <c r="I7235">
        <v>173.045097</v>
      </c>
      <c r="J7235">
        <v>0</v>
      </c>
      <c r="K7235">
        <v>168.54070339</v>
      </c>
      <c r="L7235" t="s">
        <v>19008</v>
      </c>
      <c r="M7235" t="s">
        <v>18281</v>
      </c>
      <c r="R7235" t="s">
        <v>17853</v>
      </c>
      <c r="S7235" t="s">
        <v>17593</v>
      </c>
      <c r="T7235" t="s">
        <v>17902</v>
      </c>
      <c r="U7235" t="s">
        <v>15317</v>
      </c>
    </row>
    <row r="7236" spans="1:21" x14ac:dyDescent="0.25">
      <c r="A7236">
        <v>2013</v>
      </c>
      <c r="B7236">
        <v>16</v>
      </c>
      <c r="C7236" t="s">
        <v>20</v>
      </c>
      <c r="D7236" t="s">
        <v>1056</v>
      </c>
      <c r="E7236" t="s">
        <v>4491</v>
      </c>
      <c r="F7236" t="s">
        <v>8560</v>
      </c>
      <c r="G7236" t="s">
        <v>13101</v>
      </c>
      <c r="H7236" t="s">
        <v>14393</v>
      </c>
      <c r="I7236">
        <v>2345.2305540000002</v>
      </c>
      <c r="J7236">
        <v>0</v>
      </c>
      <c r="K7236">
        <v>1345.5293332099991</v>
      </c>
      <c r="R7236" t="s">
        <v>17853</v>
      </c>
      <c r="S7236" t="s">
        <v>17593</v>
      </c>
      <c r="T7236" t="s">
        <v>17594</v>
      </c>
      <c r="U7236" t="s">
        <v>15317</v>
      </c>
    </row>
    <row r="7237" spans="1:21" x14ac:dyDescent="0.25">
      <c r="A7237">
        <v>2013</v>
      </c>
      <c r="B7237">
        <v>16</v>
      </c>
      <c r="C7237" t="s">
        <v>20</v>
      </c>
      <c r="D7237" t="s">
        <v>1855</v>
      </c>
      <c r="E7237" t="s">
        <v>4489</v>
      </c>
      <c r="F7237" t="s">
        <v>8561</v>
      </c>
      <c r="G7237" t="s">
        <v>12613</v>
      </c>
      <c r="H7237" t="s">
        <v>14393</v>
      </c>
      <c r="I7237">
        <v>3138.6517439999998</v>
      </c>
      <c r="J7237">
        <v>0</v>
      </c>
      <c r="K7237">
        <v>4037.3727353100012</v>
      </c>
      <c r="R7237" t="s">
        <v>17853</v>
      </c>
      <c r="S7237" t="s">
        <v>17593</v>
      </c>
      <c r="T7237" t="s">
        <v>17594</v>
      </c>
      <c r="U7237" t="s">
        <v>15317</v>
      </c>
    </row>
    <row r="7238" spans="1:21" x14ac:dyDescent="0.25">
      <c r="A7238">
        <v>2013</v>
      </c>
      <c r="B7238">
        <v>16</v>
      </c>
      <c r="C7238" t="s">
        <v>20</v>
      </c>
      <c r="D7238" t="s">
        <v>2283</v>
      </c>
      <c r="E7238" t="s">
        <v>4834</v>
      </c>
      <c r="F7238" t="s">
        <v>8922</v>
      </c>
      <c r="G7238" t="s">
        <v>13102</v>
      </c>
      <c r="H7238" t="s">
        <v>14393</v>
      </c>
      <c r="I7238">
        <v>271.89670899999999</v>
      </c>
      <c r="J7238">
        <v>0</v>
      </c>
      <c r="K7238">
        <v>243.36298663999989</v>
      </c>
      <c r="R7238" t="s">
        <v>17853</v>
      </c>
      <c r="S7238" t="s">
        <v>17593</v>
      </c>
      <c r="T7238" t="s">
        <v>17594</v>
      </c>
      <c r="U7238" t="s">
        <v>15317</v>
      </c>
    </row>
    <row r="7239" spans="1:21" x14ac:dyDescent="0.25">
      <c r="A7239">
        <v>2013</v>
      </c>
      <c r="B7239">
        <v>16</v>
      </c>
      <c r="C7239" t="s">
        <v>20</v>
      </c>
      <c r="D7239" t="s">
        <v>2285</v>
      </c>
      <c r="E7239" t="s">
        <v>4493</v>
      </c>
      <c r="F7239" t="s">
        <v>8563</v>
      </c>
      <c r="G7239" t="s">
        <v>13104</v>
      </c>
      <c r="H7239" t="s">
        <v>14393</v>
      </c>
      <c r="I7239">
        <v>1481.870889</v>
      </c>
      <c r="J7239">
        <v>0</v>
      </c>
      <c r="K7239">
        <v>875.39799184999981</v>
      </c>
      <c r="R7239" t="s">
        <v>17853</v>
      </c>
      <c r="S7239" t="s">
        <v>17593</v>
      </c>
      <c r="T7239" t="s">
        <v>17594</v>
      </c>
      <c r="U7239" t="s">
        <v>15317</v>
      </c>
    </row>
    <row r="7240" spans="1:21" x14ac:dyDescent="0.25">
      <c r="A7240">
        <v>2013</v>
      </c>
      <c r="B7240">
        <v>16</v>
      </c>
      <c r="C7240" t="s">
        <v>20</v>
      </c>
      <c r="D7240" t="s">
        <v>2286</v>
      </c>
      <c r="E7240" t="s">
        <v>4835</v>
      </c>
      <c r="F7240" t="s">
        <v>8564</v>
      </c>
      <c r="G7240" t="s">
        <v>13105</v>
      </c>
      <c r="H7240" t="s">
        <v>14393</v>
      </c>
      <c r="I7240">
        <v>1902.9243980000001</v>
      </c>
      <c r="J7240">
        <v>0</v>
      </c>
      <c r="K7240">
        <v>1826.0818753200001</v>
      </c>
      <c r="L7240" t="s">
        <v>19009</v>
      </c>
      <c r="M7240" t="s">
        <v>17577</v>
      </c>
      <c r="N7240" t="s">
        <v>19010</v>
      </c>
      <c r="O7240" t="s">
        <v>19011</v>
      </c>
      <c r="R7240" t="s">
        <v>17853</v>
      </c>
      <c r="S7240" t="s">
        <v>17593</v>
      </c>
      <c r="T7240" t="s">
        <v>17901</v>
      </c>
      <c r="U7240" t="s">
        <v>15317</v>
      </c>
    </row>
    <row r="7241" spans="1:21" x14ac:dyDescent="0.25">
      <c r="A7241">
        <v>2013</v>
      </c>
      <c r="B7241">
        <v>16</v>
      </c>
      <c r="C7241" t="s">
        <v>20</v>
      </c>
      <c r="D7241" t="s">
        <v>2287</v>
      </c>
      <c r="E7241" t="s">
        <v>4836</v>
      </c>
      <c r="F7241" t="s">
        <v>8923</v>
      </c>
      <c r="G7241" t="s">
        <v>13106</v>
      </c>
      <c r="H7241" t="s">
        <v>14393</v>
      </c>
      <c r="I7241">
        <v>194.85</v>
      </c>
      <c r="J7241">
        <v>0</v>
      </c>
      <c r="K7241">
        <v>143.83675015</v>
      </c>
      <c r="L7241" t="s">
        <v>17043</v>
      </c>
      <c r="M7241" t="s">
        <v>15336</v>
      </c>
      <c r="P7241" t="s">
        <v>16903</v>
      </c>
      <c r="Q7241" t="s">
        <v>15336</v>
      </c>
      <c r="R7241" t="s">
        <v>17853</v>
      </c>
      <c r="S7241" t="s">
        <v>17593</v>
      </c>
      <c r="T7241" t="s">
        <v>17854</v>
      </c>
      <c r="U7241" t="s">
        <v>15317</v>
      </c>
    </row>
    <row r="7242" spans="1:21" x14ac:dyDescent="0.25">
      <c r="A7242">
        <v>2013</v>
      </c>
      <c r="B7242">
        <v>16</v>
      </c>
      <c r="C7242" t="s">
        <v>20</v>
      </c>
      <c r="D7242" t="s">
        <v>2403</v>
      </c>
      <c r="E7242" t="s">
        <v>4837</v>
      </c>
      <c r="F7242" t="s">
        <v>8924</v>
      </c>
      <c r="G7242" t="s">
        <v>13278</v>
      </c>
      <c r="H7242" t="s">
        <v>14575</v>
      </c>
      <c r="I7242">
        <v>551.50762299999997</v>
      </c>
      <c r="J7242">
        <v>0</v>
      </c>
      <c r="K7242">
        <v>151.41056329</v>
      </c>
      <c r="L7242" t="s">
        <v>15184</v>
      </c>
      <c r="M7242" t="s">
        <v>15242</v>
      </c>
      <c r="N7242" t="s">
        <v>19190</v>
      </c>
      <c r="O7242" t="s">
        <v>17570</v>
      </c>
      <c r="P7242" t="s">
        <v>15343</v>
      </c>
      <c r="Q7242" t="s">
        <v>15252</v>
      </c>
      <c r="R7242" t="s">
        <v>18286</v>
      </c>
      <c r="S7242" t="s">
        <v>17593</v>
      </c>
      <c r="T7242" t="s">
        <v>19191</v>
      </c>
      <c r="U7242" t="s">
        <v>15317</v>
      </c>
    </row>
    <row r="7243" spans="1:21" x14ac:dyDescent="0.25">
      <c r="A7243">
        <v>2013</v>
      </c>
      <c r="B7243">
        <v>16</v>
      </c>
      <c r="C7243" t="s">
        <v>20</v>
      </c>
      <c r="D7243" t="s">
        <v>2526</v>
      </c>
      <c r="G7243" t="s">
        <v>13459</v>
      </c>
      <c r="H7243" t="s">
        <v>14393</v>
      </c>
      <c r="I7243">
        <v>497.09529199999997</v>
      </c>
      <c r="J7243">
        <v>0</v>
      </c>
      <c r="K7243">
        <v>459.68388351000021</v>
      </c>
      <c r="R7243" t="s">
        <v>17853</v>
      </c>
      <c r="S7243" t="s">
        <v>17593</v>
      </c>
      <c r="T7243" t="s">
        <v>17594</v>
      </c>
      <c r="U7243" t="s">
        <v>15317</v>
      </c>
    </row>
    <row r="7244" spans="1:21" x14ac:dyDescent="0.25">
      <c r="A7244">
        <v>2013</v>
      </c>
      <c r="B7244">
        <v>16</v>
      </c>
      <c r="C7244" t="s">
        <v>20</v>
      </c>
      <c r="D7244" t="s">
        <v>2527</v>
      </c>
      <c r="G7244" t="s">
        <v>13460</v>
      </c>
      <c r="H7244" t="s">
        <v>14393</v>
      </c>
      <c r="I7244">
        <v>255.59089800000001</v>
      </c>
      <c r="J7244">
        <v>0</v>
      </c>
      <c r="K7244">
        <v>9.615032059999999</v>
      </c>
      <c r="R7244" t="s">
        <v>17853</v>
      </c>
      <c r="S7244" t="s">
        <v>17593</v>
      </c>
      <c r="T7244" t="s">
        <v>17594</v>
      </c>
      <c r="U7244" t="s">
        <v>15317</v>
      </c>
    </row>
    <row r="7245" spans="1:21" x14ac:dyDescent="0.25">
      <c r="A7245">
        <v>2013</v>
      </c>
      <c r="B7245">
        <v>16</v>
      </c>
      <c r="C7245" t="s">
        <v>20</v>
      </c>
      <c r="D7245" t="s">
        <v>2528</v>
      </c>
      <c r="E7245" t="s">
        <v>4837</v>
      </c>
      <c r="F7245" t="s">
        <v>8566</v>
      </c>
      <c r="G7245" t="s">
        <v>13461</v>
      </c>
      <c r="H7245" t="s">
        <v>14393</v>
      </c>
      <c r="I7245">
        <v>1581.4072000000001</v>
      </c>
      <c r="J7245">
        <v>0</v>
      </c>
      <c r="K7245">
        <v>1209.0613319999979</v>
      </c>
      <c r="L7245" t="s">
        <v>15184</v>
      </c>
      <c r="M7245" t="s">
        <v>15242</v>
      </c>
      <c r="N7245" t="s">
        <v>16987</v>
      </c>
      <c r="O7245" t="s">
        <v>15243</v>
      </c>
      <c r="R7245" t="s">
        <v>17853</v>
      </c>
      <c r="S7245" t="s">
        <v>17593</v>
      </c>
      <c r="T7245" t="s">
        <v>17901</v>
      </c>
      <c r="U7245" t="s">
        <v>15317</v>
      </c>
    </row>
    <row r="7246" spans="1:21" x14ac:dyDescent="0.25">
      <c r="A7246">
        <v>2013</v>
      </c>
      <c r="B7246">
        <v>16</v>
      </c>
      <c r="C7246" t="s">
        <v>22</v>
      </c>
      <c r="D7246" t="s">
        <v>1060</v>
      </c>
      <c r="G7246" t="s">
        <v>10941</v>
      </c>
      <c r="H7246" t="s">
        <v>14221</v>
      </c>
      <c r="I7246">
        <v>2367.5047420000001</v>
      </c>
      <c r="J7246">
        <v>0</v>
      </c>
      <c r="K7246">
        <v>2481.7838582899981</v>
      </c>
      <c r="U7246" t="s">
        <v>15316</v>
      </c>
    </row>
    <row r="7247" spans="1:21" x14ac:dyDescent="0.25">
      <c r="A7247">
        <v>2013</v>
      </c>
      <c r="B7247">
        <v>16</v>
      </c>
      <c r="C7247" t="s">
        <v>39</v>
      </c>
      <c r="D7247" t="s">
        <v>2288</v>
      </c>
      <c r="G7247" t="s">
        <v>13107</v>
      </c>
      <c r="H7247" t="s">
        <v>14393</v>
      </c>
      <c r="I7247">
        <v>193.03270000000001</v>
      </c>
      <c r="J7247">
        <v>0</v>
      </c>
      <c r="K7247">
        <v>488.63849666999999</v>
      </c>
      <c r="P7247" t="s">
        <v>15211</v>
      </c>
      <c r="Q7247" t="s">
        <v>15250</v>
      </c>
      <c r="R7247" t="s">
        <v>17853</v>
      </c>
      <c r="S7247" t="s">
        <v>17593</v>
      </c>
      <c r="T7247" t="s">
        <v>18549</v>
      </c>
      <c r="U7247" t="s">
        <v>15317</v>
      </c>
    </row>
    <row r="7248" spans="1:21" x14ac:dyDescent="0.25">
      <c r="A7248">
        <v>2013</v>
      </c>
      <c r="B7248">
        <v>16</v>
      </c>
      <c r="C7248" t="s">
        <v>23</v>
      </c>
      <c r="D7248" t="s">
        <v>1061</v>
      </c>
      <c r="G7248" t="s">
        <v>10942</v>
      </c>
      <c r="H7248" t="s">
        <v>14222</v>
      </c>
      <c r="I7248">
        <v>144.93509299999999</v>
      </c>
      <c r="J7248">
        <v>0</v>
      </c>
      <c r="K7248">
        <v>131.83005413000001</v>
      </c>
      <c r="U7248" t="s">
        <v>15316</v>
      </c>
    </row>
    <row r="7249" spans="1:21" x14ac:dyDescent="0.25">
      <c r="A7249">
        <v>2013</v>
      </c>
      <c r="B7249">
        <v>16</v>
      </c>
      <c r="C7249" t="s">
        <v>24</v>
      </c>
      <c r="D7249" t="s">
        <v>1063</v>
      </c>
      <c r="E7249" t="s">
        <v>4497</v>
      </c>
      <c r="F7249" t="s">
        <v>8925</v>
      </c>
      <c r="G7249" t="s">
        <v>13108</v>
      </c>
      <c r="H7249" t="s">
        <v>14393</v>
      </c>
      <c r="I7249">
        <v>118.244249</v>
      </c>
      <c r="J7249">
        <v>0</v>
      </c>
      <c r="K7249">
        <v>60.570905750000001</v>
      </c>
      <c r="L7249" t="s">
        <v>18781</v>
      </c>
      <c r="M7249" t="s">
        <v>17574</v>
      </c>
      <c r="N7249" t="s">
        <v>19192</v>
      </c>
      <c r="O7249" t="s">
        <v>17574</v>
      </c>
      <c r="R7249" t="s">
        <v>17853</v>
      </c>
      <c r="S7249" t="s">
        <v>17593</v>
      </c>
      <c r="T7249" t="s">
        <v>17594</v>
      </c>
      <c r="U7249" t="s">
        <v>15317</v>
      </c>
    </row>
    <row r="7250" spans="1:21" x14ac:dyDescent="0.25">
      <c r="A7250">
        <v>2013</v>
      </c>
      <c r="B7250">
        <v>16</v>
      </c>
      <c r="C7250" t="s">
        <v>24</v>
      </c>
      <c r="D7250" t="s">
        <v>1064</v>
      </c>
      <c r="E7250" t="s">
        <v>4838</v>
      </c>
      <c r="F7250" t="s">
        <v>8568</v>
      </c>
      <c r="G7250" t="s">
        <v>13462</v>
      </c>
      <c r="H7250" t="s">
        <v>14395</v>
      </c>
      <c r="I7250">
        <v>476.93787200000003</v>
      </c>
      <c r="J7250">
        <v>0</v>
      </c>
      <c r="K7250">
        <v>318.77651111999972</v>
      </c>
      <c r="L7250" t="s">
        <v>17861</v>
      </c>
      <c r="M7250" t="s">
        <v>17574</v>
      </c>
      <c r="R7250" t="s">
        <v>17861</v>
      </c>
      <c r="S7250" t="s">
        <v>17574</v>
      </c>
      <c r="T7250" t="s">
        <v>16979</v>
      </c>
      <c r="U7250" t="s">
        <v>15317</v>
      </c>
    </row>
    <row r="7251" spans="1:21" x14ac:dyDescent="0.25">
      <c r="A7251">
        <v>2013</v>
      </c>
      <c r="B7251">
        <v>16</v>
      </c>
      <c r="C7251" t="s">
        <v>21</v>
      </c>
      <c r="D7251" t="s">
        <v>1856</v>
      </c>
      <c r="E7251" t="s">
        <v>4500</v>
      </c>
      <c r="F7251" t="s">
        <v>8570</v>
      </c>
      <c r="G7251" t="s">
        <v>12443</v>
      </c>
      <c r="H7251" t="s">
        <v>14578</v>
      </c>
      <c r="I7251">
        <v>387.40119099999998</v>
      </c>
      <c r="J7251">
        <v>0</v>
      </c>
      <c r="K7251">
        <v>271.33844132000002</v>
      </c>
      <c r="R7251" t="s">
        <v>18294</v>
      </c>
      <c r="S7251" t="s">
        <v>17242</v>
      </c>
      <c r="T7251" t="s">
        <v>17233</v>
      </c>
      <c r="U7251" t="s">
        <v>15317</v>
      </c>
    </row>
    <row r="7252" spans="1:21" x14ac:dyDescent="0.25">
      <c r="A7252">
        <v>2013</v>
      </c>
      <c r="B7252">
        <v>16</v>
      </c>
      <c r="C7252" t="s">
        <v>21</v>
      </c>
      <c r="D7252" t="s">
        <v>2529</v>
      </c>
      <c r="G7252" t="s">
        <v>13463</v>
      </c>
      <c r="H7252" t="s">
        <v>14863</v>
      </c>
      <c r="I7252">
        <v>250.95644999999999</v>
      </c>
      <c r="J7252">
        <v>0</v>
      </c>
      <c r="K7252">
        <v>2129.66047278</v>
      </c>
      <c r="R7252" t="s">
        <v>17879</v>
      </c>
      <c r="S7252" t="s">
        <v>17574</v>
      </c>
      <c r="T7252" t="s">
        <v>16979</v>
      </c>
      <c r="U7252" t="s">
        <v>15317</v>
      </c>
    </row>
    <row r="7253" spans="1:21" x14ac:dyDescent="0.25">
      <c r="A7253">
        <v>2013</v>
      </c>
      <c r="B7253">
        <v>16</v>
      </c>
      <c r="C7253" t="s">
        <v>29</v>
      </c>
      <c r="D7253" t="s">
        <v>1085</v>
      </c>
      <c r="E7253" t="s">
        <v>3726</v>
      </c>
      <c r="F7253" t="s">
        <v>8571</v>
      </c>
      <c r="G7253" t="s">
        <v>12619</v>
      </c>
      <c r="H7253" t="s">
        <v>14396</v>
      </c>
      <c r="I7253">
        <v>217.36499800000001</v>
      </c>
      <c r="J7253">
        <v>0</v>
      </c>
      <c r="K7253">
        <v>226.15241940999999</v>
      </c>
      <c r="L7253" t="s">
        <v>17888</v>
      </c>
      <c r="M7253" t="s">
        <v>17593</v>
      </c>
      <c r="N7253" t="s">
        <v>18557</v>
      </c>
      <c r="O7253" t="s">
        <v>17570</v>
      </c>
      <c r="R7253" t="s">
        <v>17866</v>
      </c>
      <c r="S7253" t="s">
        <v>17867</v>
      </c>
      <c r="T7253" s="124" t="s">
        <v>19193</v>
      </c>
      <c r="U7253" s="124" t="s">
        <v>15317</v>
      </c>
    </row>
    <row r="7254" spans="1:21" x14ac:dyDescent="0.25">
      <c r="A7254">
        <v>2013</v>
      </c>
      <c r="B7254">
        <v>16</v>
      </c>
      <c r="C7254" t="s">
        <v>29</v>
      </c>
      <c r="D7254" t="s">
        <v>1086</v>
      </c>
      <c r="E7254" t="s">
        <v>4501</v>
      </c>
      <c r="F7254" t="s">
        <v>8926</v>
      </c>
      <c r="G7254" t="s">
        <v>11918</v>
      </c>
      <c r="H7254" t="s">
        <v>14393</v>
      </c>
      <c r="I7254">
        <v>57.658769999999997</v>
      </c>
      <c r="J7254">
        <v>0</v>
      </c>
      <c r="K7254">
        <v>57.466112500000001</v>
      </c>
      <c r="L7254" t="s">
        <v>17855</v>
      </c>
      <c r="M7254" t="s">
        <v>17856</v>
      </c>
      <c r="P7254" t="s">
        <v>17855</v>
      </c>
      <c r="Q7254" t="s">
        <v>17856</v>
      </c>
      <c r="R7254" t="s">
        <v>17853</v>
      </c>
      <c r="S7254" t="s">
        <v>17593</v>
      </c>
      <c r="T7254" s="124" t="s">
        <v>19020</v>
      </c>
      <c r="U7254" s="124" t="s">
        <v>15317</v>
      </c>
    </row>
    <row r="7255" spans="1:21" x14ac:dyDescent="0.25">
      <c r="A7255">
        <v>2013</v>
      </c>
      <c r="B7255">
        <v>16</v>
      </c>
      <c r="C7255" t="s">
        <v>29</v>
      </c>
      <c r="D7255" t="s">
        <v>1088</v>
      </c>
      <c r="E7255" t="s">
        <v>4839</v>
      </c>
      <c r="F7255" t="s">
        <v>7776</v>
      </c>
      <c r="G7255" t="s">
        <v>11172</v>
      </c>
      <c r="H7255" t="s">
        <v>14672</v>
      </c>
      <c r="I7255">
        <v>584.91499999999996</v>
      </c>
      <c r="J7255">
        <v>0</v>
      </c>
      <c r="K7255">
        <v>796.33745131000001</v>
      </c>
      <c r="N7255" t="s">
        <v>17972</v>
      </c>
      <c r="O7255" t="s">
        <v>17486</v>
      </c>
      <c r="P7255" t="s">
        <v>16963</v>
      </c>
      <c r="Q7255" t="s">
        <v>15239</v>
      </c>
      <c r="R7255" t="s">
        <v>18559</v>
      </c>
      <c r="S7255" t="s">
        <v>18288</v>
      </c>
      <c r="T7255" t="s">
        <v>18560</v>
      </c>
      <c r="U7255" t="s">
        <v>15317</v>
      </c>
    </row>
    <row r="7256" spans="1:21" x14ac:dyDescent="0.25">
      <c r="A7256">
        <v>2013</v>
      </c>
      <c r="B7256">
        <v>16</v>
      </c>
      <c r="C7256" t="s">
        <v>29</v>
      </c>
      <c r="D7256" t="s">
        <v>1089</v>
      </c>
      <c r="E7256" t="s">
        <v>4105</v>
      </c>
      <c r="F7256" t="s">
        <v>8145</v>
      </c>
      <c r="G7256" t="s">
        <v>11920</v>
      </c>
      <c r="H7256" t="s">
        <v>14393</v>
      </c>
      <c r="I7256">
        <v>5391.6453860000001</v>
      </c>
      <c r="J7256">
        <v>0</v>
      </c>
      <c r="K7256">
        <v>5733.4017157300004</v>
      </c>
      <c r="L7256" t="s">
        <v>17293</v>
      </c>
      <c r="M7256" t="s">
        <v>17870</v>
      </c>
      <c r="N7256" t="s">
        <v>18785</v>
      </c>
      <c r="O7256" t="s">
        <v>17870</v>
      </c>
      <c r="P7256" t="s">
        <v>17869</v>
      </c>
      <c r="Q7256" t="s">
        <v>17870</v>
      </c>
      <c r="R7256" t="s">
        <v>17853</v>
      </c>
      <c r="S7256" t="s">
        <v>17593</v>
      </c>
      <c r="T7256" s="124" t="s">
        <v>17895</v>
      </c>
      <c r="U7256" s="124" t="s">
        <v>15317</v>
      </c>
    </row>
    <row r="7257" spans="1:21" x14ac:dyDescent="0.25">
      <c r="A7257">
        <v>2013</v>
      </c>
      <c r="B7257">
        <v>16</v>
      </c>
      <c r="C7257" t="s">
        <v>29</v>
      </c>
      <c r="D7257" t="s">
        <v>1090</v>
      </c>
      <c r="E7257" t="s">
        <v>4106</v>
      </c>
      <c r="F7257" t="s">
        <v>8146</v>
      </c>
      <c r="G7257" t="s">
        <v>11921</v>
      </c>
      <c r="H7257" t="s">
        <v>14393</v>
      </c>
      <c r="I7257">
        <v>2696.4200030000002</v>
      </c>
      <c r="J7257">
        <v>0</v>
      </c>
      <c r="K7257">
        <v>2889.2965425799989</v>
      </c>
      <c r="L7257" t="s">
        <v>17869</v>
      </c>
      <c r="M7257" t="s">
        <v>17870</v>
      </c>
      <c r="N7257" t="s">
        <v>18786</v>
      </c>
      <c r="O7257" t="s">
        <v>17897</v>
      </c>
      <c r="P7257" t="s">
        <v>17898</v>
      </c>
      <c r="Q7257" t="s">
        <v>17870</v>
      </c>
      <c r="R7257" t="s">
        <v>17853</v>
      </c>
      <c r="S7257" t="s">
        <v>17593</v>
      </c>
      <c r="T7257" s="124" t="s">
        <v>17899</v>
      </c>
      <c r="U7257" s="124" t="s">
        <v>15317</v>
      </c>
    </row>
    <row r="7258" spans="1:21" x14ac:dyDescent="0.25">
      <c r="A7258">
        <v>2013</v>
      </c>
      <c r="B7258">
        <v>16</v>
      </c>
      <c r="C7258" t="s">
        <v>29</v>
      </c>
      <c r="D7258" t="s">
        <v>1094</v>
      </c>
      <c r="E7258" t="s">
        <v>4840</v>
      </c>
      <c r="F7258" t="s">
        <v>8147</v>
      </c>
      <c r="G7258" t="s">
        <v>13631</v>
      </c>
      <c r="H7258" t="s">
        <v>14393</v>
      </c>
      <c r="I7258">
        <v>1872.708752</v>
      </c>
      <c r="J7258">
        <v>0</v>
      </c>
      <c r="K7258">
        <v>2065.5366618400012</v>
      </c>
      <c r="L7258" t="s">
        <v>19194</v>
      </c>
      <c r="M7258" t="s">
        <v>17593</v>
      </c>
      <c r="N7258" t="s">
        <v>17025</v>
      </c>
      <c r="O7258" t="s">
        <v>15243</v>
      </c>
      <c r="R7258" t="s">
        <v>17853</v>
      </c>
      <c r="S7258" t="s">
        <v>17593</v>
      </c>
      <c r="T7258" t="s">
        <v>17917</v>
      </c>
      <c r="U7258" t="s">
        <v>15317</v>
      </c>
    </row>
    <row r="7259" spans="1:21" x14ac:dyDescent="0.25">
      <c r="A7259">
        <v>2013</v>
      </c>
      <c r="B7259">
        <v>16</v>
      </c>
      <c r="C7259" t="s">
        <v>29</v>
      </c>
      <c r="D7259" t="s">
        <v>1857</v>
      </c>
      <c r="E7259" t="s">
        <v>3732</v>
      </c>
      <c r="F7259" t="s">
        <v>7781</v>
      </c>
      <c r="G7259" t="s">
        <v>12621</v>
      </c>
      <c r="H7259" t="s">
        <v>14393</v>
      </c>
      <c r="I7259">
        <v>1100.3291589999999</v>
      </c>
      <c r="J7259">
        <v>0</v>
      </c>
      <c r="K7259">
        <v>1130.394740479999</v>
      </c>
      <c r="L7259" t="s">
        <v>18562</v>
      </c>
      <c r="M7259" t="s">
        <v>17905</v>
      </c>
      <c r="N7259" t="s">
        <v>15184</v>
      </c>
      <c r="O7259" t="s">
        <v>15242</v>
      </c>
      <c r="P7259" t="s">
        <v>15293</v>
      </c>
      <c r="Q7259" t="s">
        <v>15242</v>
      </c>
      <c r="R7259" t="s">
        <v>17853</v>
      </c>
      <c r="S7259" t="s">
        <v>17593</v>
      </c>
      <c r="T7259" t="s">
        <v>17901</v>
      </c>
      <c r="U7259" t="s">
        <v>15317</v>
      </c>
    </row>
    <row r="7260" spans="1:21" x14ac:dyDescent="0.25">
      <c r="A7260">
        <v>2013</v>
      </c>
      <c r="B7260">
        <v>16</v>
      </c>
      <c r="C7260" t="s">
        <v>29</v>
      </c>
      <c r="D7260" t="s">
        <v>1858</v>
      </c>
      <c r="E7260" t="s">
        <v>4502</v>
      </c>
      <c r="F7260" t="s">
        <v>7782</v>
      </c>
      <c r="G7260" t="s">
        <v>13284</v>
      </c>
      <c r="H7260" t="s">
        <v>14393</v>
      </c>
      <c r="I7260">
        <v>2785.9029860000001</v>
      </c>
      <c r="J7260">
        <v>0</v>
      </c>
      <c r="K7260">
        <v>2138.7860565899991</v>
      </c>
      <c r="L7260" t="s">
        <v>17926</v>
      </c>
      <c r="M7260" t="s">
        <v>17927</v>
      </c>
      <c r="N7260" t="s">
        <v>18298</v>
      </c>
      <c r="O7260" t="s">
        <v>17885</v>
      </c>
      <c r="P7260" t="s">
        <v>17884</v>
      </c>
      <c r="Q7260" t="s">
        <v>17885</v>
      </c>
      <c r="R7260" t="s">
        <v>17853</v>
      </c>
      <c r="S7260" t="s">
        <v>17593</v>
      </c>
      <c r="T7260" s="124" t="s">
        <v>18788</v>
      </c>
      <c r="U7260" s="124" t="s">
        <v>15317</v>
      </c>
    </row>
    <row r="7261" spans="1:21" x14ac:dyDescent="0.25">
      <c r="A7261">
        <v>2013</v>
      </c>
      <c r="B7261">
        <v>16</v>
      </c>
      <c r="C7261" t="s">
        <v>29</v>
      </c>
      <c r="D7261" t="s">
        <v>2530</v>
      </c>
      <c r="E7261" t="s">
        <v>4841</v>
      </c>
      <c r="F7261" t="s">
        <v>8927</v>
      </c>
      <c r="G7261" t="s">
        <v>13632</v>
      </c>
      <c r="H7261" t="s">
        <v>14404</v>
      </c>
      <c r="I7261">
        <v>2055.924</v>
      </c>
      <c r="J7261">
        <v>0</v>
      </c>
      <c r="K7261">
        <v>1883.161186869999</v>
      </c>
      <c r="L7261" t="s">
        <v>17921</v>
      </c>
      <c r="M7261" t="s">
        <v>17574</v>
      </c>
      <c r="N7261" t="s">
        <v>19195</v>
      </c>
      <c r="O7261" t="s">
        <v>17574</v>
      </c>
      <c r="R7261" t="s">
        <v>17887</v>
      </c>
      <c r="S7261" t="s">
        <v>15336</v>
      </c>
      <c r="T7261" t="s">
        <v>16979</v>
      </c>
      <c r="U7261" t="s">
        <v>15317</v>
      </c>
    </row>
    <row r="7262" spans="1:21" x14ac:dyDescent="0.25">
      <c r="A7262">
        <v>2013</v>
      </c>
      <c r="B7262">
        <v>16</v>
      </c>
      <c r="C7262" t="s">
        <v>30</v>
      </c>
      <c r="D7262" t="s">
        <v>1106</v>
      </c>
      <c r="E7262" t="s">
        <v>4504</v>
      </c>
      <c r="F7262" t="s">
        <v>8574</v>
      </c>
      <c r="G7262" t="s">
        <v>11936</v>
      </c>
      <c r="H7262" t="s">
        <v>14393</v>
      </c>
      <c r="I7262">
        <v>0</v>
      </c>
      <c r="J7262">
        <v>0</v>
      </c>
      <c r="K7262">
        <v>2035.4855213799999</v>
      </c>
      <c r="L7262" t="s">
        <v>17869</v>
      </c>
      <c r="M7262" t="s">
        <v>17870</v>
      </c>
      <c r="R7262" t="s">
        <v>17853</v>
      </c>
      <c r="S7262" t="s">
        <v>17593</v>
      </c>
      <c r="T7262" t="s">
        <v>17871</v>
      </c>
      <c r="U7262" t="s">
        <v>15317</v>
      </c>
    </row>
    <row r="7263" spans="1:21" x14ac:dyDescent="0.25">
      <c r="A7263">
        <v>2013</v>
      </c>
      <c r="B7263">
        <v>16</v>
      </c>
      <c r="C7263" t="s">
        <v>30</v>
      </c>
      <c r="D7263" t="s">
        <v>1112</v>
      </c>
      <c r="E7263" t="s">
        <v>4842</v>
      </c>
      <c r="F7263" t="s">
        <v>8928</v>
      </c>
      <c r="G7263" t="s">
        <v>13465</v>
      </c>
      <c r="H7263" t="s">
        <v>14393</v>
      </c>
      <c r="I7263">
        <v>0</v>
      </c>
      <c r="J7263">
        <v>0</v>
      </c>
      <c r="K7263">
        <v>1762.671893</v>
      </c>
      <c r="L7263" t="s">
        <v>19196</v>
      </c>
      <c r="M7263" t="s">
        <v>17570</v>
      </c>
      <c r="N7263" t="s">
        <v>17898</v>
      </c>
      <c r="O7263" t="s">
        <v>17870</v>
      </c>
      <c r="R7263" t="s">
        <v>17853</v>
      </c>
      <c r="S7263" t="s">
        <v>17593</v>
      </c>
      <c r="T7263" t="s">
        <v>17871</v>
      </c>
      <c r="U7263" t="s">
        <v>15317</v>
      </c>
    </row>
    <row r="7264" spans="1:21" x14ac:dyDescent="0.25">
      <c r="A7264">
        <v>2013</v>
      </c>
      <c r="B7264">
        <v>16</v>
      </c>
      <c r="C7264" t="s">
        <v>30</v>
      </c>
      <c r="D7264" t="s">
        <v>1113</v>
      </c>
      <c r="E7264" t="s">
        <v>4843</v>
      </c>
      <c r="F7264" t="s">
        <v>8929</v>
      </c>
      <c r="G7264" t="s">
        <v>13466</v>
      </c>
      <c r="H7264" t="s">
        <v>14393</v>
      </c>
      <c r="I7264">
        <v>0</v>
      </c>
      <c r="J7264">
        <v>0</v>
      </c>
      <c r="K7264">
        <v>136.63280800000001</v>
      </c>
      <c r="L7264" t="s">
        <v>19197</v>
      </c>
      <c r="M7264" t="s">
        <v>17885</v>
      </c>
      <c r="P7264" t="s">
        <v>17926</v>
      </c>
      <c r="Q7264" t="s">
        <v>17927</v>
      </c>
      <c r="R7264" t="s">
        <v>17853</v>
      </c>
      <c r="S7264" t="s">
        <v>17593</v>
      </c>
      <c r="T7264" t="s">
        <v>17928</v>
      </c>
      <c r="U7264" t="s">
        <v>15317</v>
      </c>
    </row>
    <row r="7265" spans="1:21" x14ac:dyDescent="0.25">
      <c r="A7265">
        <v>2013</v>
      </c>
      <c r="B7265">
        <v>16</v>
      </c>
      <c r="C7265" t="s">
        <v>30</v>
      </c>
      <c r="D7265" t="s">
        <v>1114</v>
      </c>
      <c r="E7265" t="s">
        <v>3738</v>
      </c>
      <c r="F7265" t="s">
        <v>8576</v>
      </c>
      <c r="G7265" t="s">
        <v>11944</v>
      </c>
      <c r="H7265" t="s">
        <v>14396</v>
      </c>
      <c r="I7265">
        <v>0</v>
      </c>
      <c r="J7265">
        <v>0</v>
      </c>
      <c r="K7265">
        <v>28.008119910000001</v>
      </c>
      <c r="L7265" t="s">
        <v>15209</v>
      </c>
      <c r="M7265" t="s">
        <v>15336</v>
      </c>
      <c r="N7265" t="s">
        <v>15345</v>
      </c>
      <c r="O7265" t="s">
        <v>15242</v>
      </c>
      <c r="R7265" t="s">
        <v>17866</v>
      </c>
      <c r="S7265" t="s">
        <v>17867</v>
      </c>
      <c r="T7265" t="s">
        <v>19024</v>
      </c>
      <c r="U7265" t="s">
        <v>15317</v>
      </c>
    </row>
    <row r="7266" spans="1:21" x14ac:dyDescent="0.25">
      <c r="A7266">
        <v>2013</v>
      </c>
      <c r="B7266">
        <v>16</v>
      </c>
      <c r="C7266" t="s">
        <v>30</v>
      </c>
      <c r="D7266" t="s">
        <v>1860</v>
      </c>
      <c r="E7266" t="s">
        <v>4844</v>
      </c>
      <c r="F7266" t="s">
        <v>8930</v>
      </c>
      <c r="G7266" t="s">
        <v>11865</v>
      </c>
      <c r="H7266" t="s">
        <v>14393</v>
      </c>
      <c r="I7266">
        <v>28.755347</v>
      </c>
      <c r="J7266">
        <v>0</v>
      </c>
      <c r="K7266">
        <v>27.88129708</v>
      </c>
      <c r="L7266" t="s">
        <v>19198</v>
      </c>
      <c r="M7266" t="s">
        <v>17574</v>
      </c>
      <c r="P7266" t="s">
        <v>15349</v>
      </c>
      <c r="Q7266" t="s">
        <v>15336</v>
      </c>
      <c r="R7266" t="s">
        <v>17853</v>
      </c>
      <c r="S7266" t="s">
        <v>17593</v>
      </c>
      <c r="T7266" t="s">
        <v>17594</v>
      </c>
      <c r="U7266" t="s">
        <v>15317</v>
      </c>
    </row>
    <row r="7267" spans="1:21" x14ac:dyDescent="0.25">
      <c r="A7267">
        <v>2013</v>
      </c>
      <c r="B7267">
        <v>16</v>
      </c>
      <c r="C7267" t="s">
        <v>30</v>
      </c>
      <c r="D7267" t="s">
        <v>1861</v>
      </c>
      <c r="E7267" t="s">
        <v>4506</v>
      </c>
      <c r="F7267" t="s">
        <v>8578</v>
      </c>
      <c r="G7267" t="s">
        <v>12627</v>
      </c>
      <c r="H7267" t="s">
        <v>14395</v>
      </c>
      <c r="I7267">
        <v>550.35552099999995</v>
      </c>
      <c r="J7267">
        <v>0</v>
      </c>
      <c r="K7267">
        <v>980.47795360999987</v>
      </c>
      <c r="L7267" t="s">
        <v>19025</v>
      </c>
      <c r="M7267" t="s">
        <v>18543</v>
      </c>
      <c r="N7267" t="s">
        <v>18307</v>
      </c>
      <c r="O7267" t="s">
        <v>18308</v>
      </c>
      <c r="R7267" t="s">
        <v>17861</v>
      </c>
      <c r="S7267" t="s">
        <v>17574</v>
      </c>
      <c r="T7267" t="s">
        <v>18309</v>
      </c>
      <c r="U7267" t="s">
        <v>15317</v>
      </c>
    </row>
    <row r="7268" spans="1:21" x14ac:dyDescent="0.25">
      <c r="A7268">
        <v>2013</v>
      </c>
      <c r="B7268">
        <v>16</v>
      </c>
      <c r="C7268" t="s">
        <v>30</v>
      </c>
      <c r="D7268" t="s">
        <v>1863</v>
      </c>
      <c r="E7268" t="s">
        <v>4507</v>
      </c>
      <c r="F7268" t="s">
        <v>8579</v>
      </c>
      <c r="G7268" t="s">
        <v>12629</v>
      </c>
      <c r="H7268" t="s">
        <v>14393</v>
      </c>
      <c r="I7268">
        <v>44.295791999999999</v>
      </c>
      <c r="J7268">
        <v>0</v>
      </c>
      <c r="K7268">
        <v>44.124983290000003</v>
      </c>
      <c r="R7268" t="s">
        <v>17853</v>
      </c>
      <c r="S7268" t="s">
        <v>17593</v>
      </c>
      <c r="T7268" t="s">
        <v>17594</v>
      </c>
      <c r="U7268" t="s">
        <v>15317</v>
      </c>
    </row>
    <row r="7269" spans="1:21" x14ac:dyDescent="0.25">
      <c r="A7269">
        <v>2013</v>
      </c>
      <c r="B7269">
        <v>16</v>
      </c>
      <c r="C7269" t="s">
        <v>30</v>
      </c>
      <c r="D7269" t="s">
        <v>2289</v>
      </c>
      <c r="E7269" t="s">
        <v>4845</v>
      </c>
      <c r="F7269" t="s">
        <v>8931</v>
      </c>
      <c r="G7269" t="s">
        <v>13287</v>
      </c>
      <c r="H7269" t="s">
        <v>14393</v>
      </c>
      <c r="I7269">
        <v>258.83280000000002</v>
      </c>
      <c r="J7269">
        <v>0</v>
      </c>
      <c r="K7269">
        <v>0</v>
      </c>
      <c r="N7269" t="s">
        <v>16830</v>
      </c>
      <c r="O7269" t="s">
        <v>17574</v>
      </c>
      <c r="P7269" t="s">
        <v>15184</v>
      </c>
      <c r="Q7269" t="s">
        <v>15242</v>
      </c>
      <c r="R7269" t="s">
        <v>17853</v>
      </c>
      <c r="S7269" t="s">
        <v>17593</v>
      </c>
      <c r="T7269" t="s">
        <v>17902</v>
      </c>
      <c r="U7269" t="s">
        <v>15317</v>
      </c>
    </row>
    <row r="7270" spans="1:21" x14ac:dyDescent="0.25">
      <c r="A7270">
        <v>2013</v>
      </c>
      <c r="B7270">
        <v>16</v>
      </c>
      <c r="C7270" t="s">
        <v>30</v>
      </c>
      <c r="D7270" t="s">
        <v>2290</v>
      </c>
      <c r="E7270" t="s">
        <v>4846</v>
      </c>
      <c r="F7270" t="s">
        <v>8932</v>
      </c>
      <c r="G7270" t="s">
        <v>13288</v>
      </c>
      <c r="H7270" t="s">
        <v>14396</v>
      </c>
      <c r="I7270">
        <v>162.106585</v>
      </c>
      <c r="J7270">
        <v>0</v>
      </c>
      <c r="K7270">
        <v>235.97508905000001</v>
      </c>
      <c r="L7270" t="s">
        <v>17381</v>
      </c>
      <c r="M7270" t="s">
        <v>17574</v>
      </c>
      <c r="N7270" t="s">
        <v>16927</v>
      </c>
      <c r="O7270" t="s">
        <v>15336</v>
      </c>
      <c r="P7270" t="s">
        <v>18574</v>
      </c>
      <c r="Q7270" t="s">
        <v>17593</v>
      </c>
      <c r="R7270" t="s">
        <v>17866</v>
      </c>
      <c r="S7270" t="s">
        <v>17867</v>
      </c>
      <c r="T7270" t="s">
        <v>18275</v>
      </c>
      <c r="U7270" t="s">
        <v>15317</v>
      </c>
    </row>
    <row r="7271" spans="1:21" x14ac:dyDescent="0.25">
      <c r="A7271">
        <v>2013</v>
      </c>
      <c r="B7271">
        <v>16</v>
      </c>
      <c r="C7271" t="s">
        <v>30</v>
      </c>
      <c r="D7271" t="s">
        <v>2405</v>
      </c>
      <c r="E7271" t="s">
        <v>4847</v>
      </c>
      <c r="F7271" t="s">
        <v>8933</v>
      </c>
      <c r="G7271" t="s">
        <v>13289</v>
      </c>
      <c r="H7271" t="s">
        <v>14400</v>
      </c>
      <c r="I7271">
        <v>0</v>
      </c>
      <c r="J7271">
        <v>0</v>
      </c>
      <c r="K7271">
        <v>60.211822390000002</v>
      </c>
      <c r="L7271" t="s">
        <v>16928</v>
      </c>
      <c r="M7271" t="s">
        <v>15336</v>
      </c>
      <c r="N7271" t="s">
        <v>16928</v>
      </c>
      <c r="O7271" t="s">
        <v>15336</v>
      </c>
      <c r="R7271" t="s">
        <v>17877</v>
      </c>
      <c r="S7271" t="s">
        <v>17242</v>
      </c>
      <c r="T7271" t="s">
        <v>17233</v>
      </c>
      <c r="U7271" t="s">
        <v>15317</v>
      </c>
    </row>
    <row r="7272" spans="1:21" x14ac:dyDescent="0.25">
      <c r="A7272">
        <v>2013</v>
      </c>
      <c r="B7272">
        <v>16</v>
      </c>
      <c r="C7272" t="s">
        <v>30</v>
      </c>
      <c r="D7272" t="s">
        <v>2406</v>
      </c>
      <c r="E7272" t="s">
        <v>4848</v>
      </c>
      <c r="F7272" t="s">
        <v>8934</v>
      </c>
      <c r="G7272" t="s">
        <v>13290</v>
      </c>
      <c r="H7272" t="s">
        <v>14864</v>
      </c>
      <c r="I7272">
        <v>0</v>
      </c>
      <c r="J7272">
        <v>0</v>
      </c>
      <c r="K7272">
        <v>701.57389888000012</v>
      </c>
      <c r="L7272" t="s">
        <v>15223</v>
      </c>
      <c r="M7272" t="s">
        <v>15336</v>
      </c>
      <c r="N7272" t="s">
        <v>15223</v>
      </c>
      <c r="O7272" t="s">
        <v>15336</v>
      </c>
      <c r="P7272" t="s">
        <v>18797</v>
      </c>
      <c r="Q7272" t="s">
        <v>17574</v>
      </c>
      <c r="R7272" t="s">
        <v>17877</v>
      </c>
      <c r="S7272" t="s">
        <v>17242</v>
      </c>
      <c r="T7272" t="s">
        <v>17233</v>
      </c>
      <c r="U7272" t="s">
        <v>15317</v>
      </c>
    </row>
    <row r="7273" spans="1:21" x14ac:dyDescent="0.25">
      <c r="A7273">
        <v>2013</v>
      </c>
      <c r="B7273">
        <v>16</v>
      </c>
      <c r="C7273" t="s">
        <v>30</v>
      </c>
      <c r="D7273" t="s">
        <v>2408</v>
      </c>
      <c r="E7273" t="s">
        <v>4849</v>
      </c>
      <c r="F7273" t="s">
        <v>8935</v>
      </c>
      <c r="G7273" t="s">
        <v>13292</v>
      </c>
      <c r="H7273" t="s">
        <v>14396</v>
      </c>
      <c r="I7273">
        <v>20.7</v>
      </c>
      <c r="J7273">
        <v>0</v>
      </c>
      <c r="K7273">
        <v>23.683562970000001</v>
      </c>
      <c r="L7273" t="s">
        <v>19199</v>
      </c>
      <c r="M7273" t="s">
        <v>17593</v>
      </c>
      <c r="N7273" t="s">
        <v>19200</v>
      </c>
      <c r="O7273" t="s">
        <v>17570</v>
      </c>
      <c r="P7273" t="s">
        <v>18803</v>
      </c>
      <c r="Q7273" t="s">
        <v>17570</v>
      </c>
      <c r="R7273" t="s">
        <v>17866</v>
      </c>
      <c r="S7273" t="s">
        <v>17867</v>
      </c>
      <c r="T7273" t="s">
        <v>18275</v>
      </c>
      <c r="U7273" t="s">
        <v>15317</v>
      </c>
    </row>
    <row r="7274" spans="1:21" x14ac:dyDescent="0.25">
      <c r="A7274">
        <v>2013</v>
      </c>
      <c r="B7274">
        <v>16</v>
      </c>
      <c r="C7274" t="s">
        <v>30</v>
      </c>
      <c r="D7274" t="s">
        <v>2409</v>
      </c>
      <c r="E7274" t="s">
        <v>4119</v>
      </c>
      <c r="F7274" t="s">
        <v>8936</v>
      </c>
      <c r="G7274" t="s">
        <v>13293</v>
      </c>
      <c r="H7274" t="s">
        <v>14396</v>
      </c>
      <c r="I7274">
        <v>109.52200000000001</v>
      </c>
      <c r="J7274">
        <v>0</v>
      </c>
      <c r="K7274">
        <v>33.501322090000002</v>
      </c>
      <c r="L7274" t="s">
        <v>18804</v>
      </c>
      <c r="M7274" t="s">
        <v>17574</v>
      </c>
      <c r="N7274" t="s">
        <v>16913</v>
      </c>
      <c r="O7274" t="s">
        <v>15336</v>
      </c>
      <c r="P7274" t="s">
        <v>15284</v>
      </c>
      <c r="Q7274" t="s">
        <v>15336</v>
      </c>
      <c r="R7274" t="s">
        <v>17866</v>
      </c>
      <c r="S7274" t="s">
        <v>17867</v>
      </c>
      <c r="T7274" t="s">
        <v>18275</v>
      </c>
      <c r="U7274" t="s">
        <v>15317</v>
      </c>
    </row>
    <row r="7275" spans="1:21" x14ac:dyDescent="0.25">
      <c r="A7275">
        <v>2013</v>
      </c>
      <c r="B7275">
        <v>16</v>
      </c>
      <c r="C7275" t="s">
        <v>30</v>
      </c>
      <c r="D7275" t="s">
        <v>2410</v>
      </c>
      <c r="E7275" t="s">
        <v>4120</v>
      </c>
      <c r="F7275" t="s">
        <v>8163</v>
      </c>
      <c r="G7275" t="s">
        <v>13294</v>
      </c>
      <c r="H7275" t="s">
        <v>14805</v>
      </c>
      <c r="I7275">
        <v>0</v>
      </c>
      <c r="J7275">
        <v>0</v>
      </c>
      <c r="K7275">
        <v>0.65044443000000007</v>
      </c>
      <c r="R7275" t="s">
        <v>15415</v>
      </c>
      <c r="S7275" t="s">
        <v>17574</v>
      </c>
      <c r="T7275" t="s">
        <v>16979</v>
      </c>
      <c r="U7275" t="s">
        <v>15317</v>
      </c>
    </row>
    <row r="7276" spans="1:21" x14ac:dyDescent="0.25">
      <c r="A7276">
        <v>2013</v>
      </c>
      <c r="B7276">
        <v>16</v>
      </c>
      <c r="C7276" t="s">
        <v>30</v>
      </c>
      <c r="D7276" t="s">
        <v>2411</v>
      </c>
      <c r="E7276" t="s">
        <v>4513</v>
      </c>
      <c r="F7276" t="s">
        <v>8585</v>
      </c>
      <c r="G7276" t="s">
        <v>13295</v>
      </c>
      <c r="H7276" t="s">
        <v>14393</v>
      </c>
      <c r="I7276">
        <v>110</v>
      </c>
      <c r="J7276">
        <v>0</v>
      </c>
      <c r="K7276">
        <v>0</v>
      </c>
      <c r="L7276" t="s">
        <v>17859</v>
      </c>
      <c r="M7276" t="s">
        <v>17574</v>
      </c>
      <c r="P7276" t="s">
        <v>16830</v>
      </c>
      <c r="Q7276" t="s">
        <v>17574</v>
      </c>
      <c r="R7276" t="s">
        <v>17853</v>
      </c>
      <c r="S7276" t="s">
        <v>17593</v>
      </c>
      <c r="T7276" t="s">
        <v>17594</v>
      </c>
      <c r="U7276" t="s">
        <v>15317</v>
      </c>
    </row>
    <row r="7277" spans="1:21" x14ac:dyDescent="0.25">
      <c r="A7277">
        <v>2013</v>
      </c>
      <c r="B7277">
        <v>16</v>
      </c>
      <c r="C7277" t="s">
        <v>30</v>
      </c>
      <c r="D7277" t="s">
        <v>2412</v>
      </c>
      <c r="E7277" t="s">
        <v>4122</v>
      </c>
      <c r="F7277" t="s">
        <v>8586</v>
      </c>
      <c r="G7277" t="s">
        <v>13296</v>
      </c>
      <c r="H7277" t="s">
        <v>14396</v>
      </c>
      <c r="I7277">
        <v>0</v>
      </c>
      <c r="J7277">
        <v>0</v>
      </c>
      <c r="K7277">
        <v>19.83252354</v>
      </c>
      <c r="L7277" t="s">
        <v>15181</v>
      </c>
      <c r="M7277" t="s">
        <v>15237</v>
      </c>
      <c r="N7277" t="s">
        <v>18803</v>
      </c>
      <c r="O7277" t="s">
        <v>17570</v>
      </c>
      <c r="R7277" t="s">
        <v>17866</v>
      </c>
      <c r="S7277" t="s">
        <v>17867</v>
      </c>
      <c r="T7277" t="s">
        <v>18806</v>
      </c>
      <c r="U7277" t="s">
        <v>15317</v>
      </c>
    </row>
    <row r="7278" spans="1:21" x14ac:dyDescent="0.25">
      <c r="A7278">
        <v>2013</v>
      </c>
      <c r="B7278">
        <v>16</v>
      </c>
      <c r="C7278" t="s">
        <v>30</v>
      </c>
      <c r="D7278" t="s">
        <v>2531</v>
      </c>
      <c r="E7278" t="s">
        <v>4850</v>
      </c>
      <c r="F7278" t="s">
        <v>8937</v>
      </c>
      <c r="G7278" t="s">
        <v>13467</v>
      </c>
      <c r="H7278" t="s">
        <v>14393</v>
      </c>
      <c r="I7278">
        <v>336.28128099999998</v>
      </c>
      <c r="J7278">
        <v>0</v>
      </c>
      <c r="K7278">
        <v>157.59463488</v>
      </c>
      <c r="R7278" t="s">
        <v>17853</v>
      </c>
      <c r="S7278" t="s">
        <v>17593</v>
      </c>
      <c r="T7278" t="s">
        <v>17594</v>
      </c>
      <c r="U7278" t="s">
        <v>15317</v>
      </c>
    </row>
    <row r="7279" spans="1:21" x14ac:dyDescent="0.25">
      <c r="A7279">
        <v>2013</v>
      </c>
      <c r="B7279">
        <v>16</v>
      </c>
      <c r="C7279" t="s">
        <v>30</v>
      </c>
      <c r="D7279" t="s">
        <v>2533</v>
      </c>
      <c r="G7279" t="s">
        <v>13469</v>
      </c>
      <c r="H7279" t="s">
        <v>14395</v>
      </c>
      <c r="I7279">
        <v>1513.2</v>
      </c>
      <c r="J7279">
        <v>0</v>
      </c>
      <c r="K7279">
        <v>0</v>
      </c>
      <c r="R7279" t="s">
        <v>17861</v>
      </c>
      <c r="S7279" t="s">
        <v>17574</v>
      </c>
      <c r="T7279" t="s">
        <v>16979</v>
      </c>
      <c r="U7279" t="s">
        <v>15317</v>
      </c>
    </row>
    <row r="7280" spans="1:21" x14ac:dyDescent="0.25">
      <c r="A7280">
        <v>2013</v>
      </c>
      <c r="B7280">
        <v>16</v>
      </c>
      <c r="C7280" t="s">
        <v>30</v>
      </c>
      <c r="D7280" t="s">
        <v>2534</v>
      </c>
      <c r="E7280" t="s">
        <v>4514</v>
      </c>
      <c r="F7280" t="s">
        <v>8587</v>
      </c>
      <c r="G7280" t="s">
        <v>13633</v>
      </c>
      <c r="H7280" t="s">
        <v>14396</v>
      </c>
      <c r="I7280">
        <v>12.42</v>
      </c>
      <c r="J7280">
        <v>0</v>
      </c>
      <c r="K7280">
        <v>10.505148699999999</v>
      </c>
      <c r="L7280" t="s">
        <v>19033</v>
      </c>
      <c r="M7280" t="s">
        <v>17570</v>
      </c>
      <c r="N7280" t="s">
        <v>17036</v>
      </c>
      <c r="O7280" t="s">
        <v>15336</v>
      </c>
      <c r="P7280" t="s">
        <v>17883</v>
      </c>
      <c r="Q7280" t="s">
        <v>17570</v>
      </c>
      <c r="R7280" t="s">
        <v>17866</v>
      </c>
      <c r="S7280" t="s">
        <v>17867</v>
      </c>
      <c r="T7280" t="s">
        <v>17868</v>
      </c>
      <c r="U7280" t="s">
        <v>15317</v>
      </c>
    </row>
    <row r="7281" spans="1:21" x14ac:dyDescent="0.25">
      <c r="A7281">
        <v>2013</v>
      </c>
      <c r="B7281">
        <v>16</v>
      </c>
      <c r="C7281" t="s">
        <v>30</v>
      </c>
      <c r="D7281" t="s">
        <v>2535</v>
      </c>
      <c r="E7281" t="s">
        <v>4515</v>
      </c>
      <c r="F7281" t="s">
        <v>8938</v>
      </c>
      <c r="G7281" t="s">
        <v>13634</v>
      </c>
      <c r="H7281" t="s">
        <v>14396</v>
      </c>
      <c r="I7281">
        <v>10.35</v>
      </c>
      <c r="J7281">
        <v>0</v>
      </c>
      <c r="K7281">
        <v>192.75738956000001</v>
      </c>
      <c r="L7281" t="s">
        <v>17883</v>
      </c>
      <c r="M7281" t="s">
        <v>17570</v>
      </c>
      <c r="N7281" t="s">
        <v>17382</v>
      </c>
      <c r="O7281" t="s">
        <v>17611</v>
      </c>
      <c r="P7281" t="s">
        <v>17883</v>
      </c>
      <c r="Q7281" t="s">
        <v>17570</v>
      </c>
      <c r="R7281" t="s">
        <v>17866</v>
      </c>
      <c r="S7281" t="s">
        <v>17867</v>
      </c>
      <c r="T7281" t="s">
        <v>19201</v>
      </c>
      <c r="U7281" t="s">
        <v>15317</v>
      </c>
    </row>
    <row r="7282" spans="1:21" x14ac:dyDescent="0.25">
      <c r="A7282">
        <v>2013</v>
      </c>
      <c r="B7282">
        <v>16</v>
      </c>
      <c r="C7282" t="s">
        <v>30</v>
      </c>
      <c r="D7282" t="s">
        <v>2536</v>
      </c>
      <c r="E7282" t="s">
        <v>4851</v>
      </c>
      <c r="F7282" t="s">
        <v>8939</v>
      </c>
      <c r="G7282" t="s">
        <v>13635</v>
      </c>
      <c r="H7282" t="s">
        <v>14404</v>
      </c>
      <c r="I7282">
        <v>2530</v>
      </c>
      <c r="J7282">
        <v>0</v>
      </c>
      <c r="K7282">
        <v>1035.45406654</v>
      </c>
      <c r="R7282" t="s">
        <v>17887</v>
      </c>
      <c r="S7282" t="s">
        <v>15336</v>
      </c>
      <c r="T7282" t="s">
        <v>15337</v>
      </c>
      <c r="U7282" t="s">
        <v>15317</v>
      </c>
    </row>
    <row r="7283" spans="1:21" x14ac:dyDescent="0.25">
      <c r="A7283">
        <v>2013</v>
      </c>
      <c r="B7283">
        <v>16</v>
      </c>
      <c r="C7283" t="s">
        <v>30</v>
      </c>
      <c r="D7283" t="s">
        <v>2537</v>
      </c>
      <c r="E7283" t="s">
        <v>4852</v>
      </c>
      <c r="F7283" t="s">
        <v>8940</v>
      </c>
      <c r="G7283" t="s">
        <v>13473</v>
      </c>
      <c r="H7283" t="s">
        <v>14393</v>
      </c>
      <c r="I7283">
        <v>709.71267899999998</v>
      </c>
      <c r="J7283">
        <v>0</v>
      </c>
      <c r="K7283">
        <v>822.14658725000004</v>
      </c>
      <c r="L7283" t="s">
        <v>18785</v>
      </c>
      <c r="M7283" t="s">
        <v>17870</v>
      </c>
      <c r="N7283" t="s">
        <v>18785</v>
      </c>
      <c r="O7283" t="s">
        <v>17870</v>
      </c>
      <c r="R7283" t="s">
        <v>17853</v>
      </c>
      <c r="S7283" t="s">
        <v>17593</v>
      </c>
      <c r="T7283" t="s">
        <v>17871</v>
      </c>
      <c r="U7283" t="s">
        <v>15317</v>
      </c>
    </row>
    <row r="7284" spans="1:21" x14ac:dyDescent="0.25">
      <c r="A7284">
        <v>2013</v>
      </c>
      <c r="B7284">
        <v>17</v>
      </c>
      <c r="C7284" t="s">
        <v>25</v>
      </c>
      <c r="D7284" t="s">
        <v>1115</v>
      </c>
      <c r="E7284" t="s">
        <v>4123</v>
      </c>
      <c r="F7284" t="s">
        <v>8941</v>
      </c>
      <c r="G7284" t="s">
        <v>13297</v>
      </c>
      <c r="H7284" t="s">
        <v>14405</v>
      </c>
      <c r="I7284">
        <v>9053.1342710000008</v>
      </c>
      <c r="J7284">
        <v>0</v>
      </c>
      <c r="K7284">
        <v>9037.1521163099878</v>
      </c>
      <c r="U7284" t="s">
        <v>15316</v>
      </c>
    </row>
    <row r="7285" spans="1:21" x14ac:dyDescent="0.25">
      <c r="A7285">
        <v>2013</v>
      </c>
      <c r="B7285">
        <v>17</v>
      </c>
      <c r="C7285" t="s">
        <v>25</v>
      </c>
      <c r="D7285" t="s">
        <v>1116</v>
      </c>
      <c r="E7285" t="s">
        <v>4124</v>
      </c>
      <c r="F7285" t="s">
        <v>8942</v>
      </c>
      <c r="G7285" t="s">
        <v>13298</v>
      </c>
      <c r="H7285" t="s">
        <v>14405</v>
      </c>
      <c r="I7285">
        <v>2374.8372549999999</v>
      </c>
      <c r="J7285">
        <v>0</v>
      </c>
      <c r="K7285">
        <v>2115.2991249000002</v>
      </c>
      <c r="U7285" t="s">
        <v>15316</v>
      </c>
    </row>
    <row r="7286" spans="1:21" x14ac:dyDescent="0.25">
      <c r="A7286">
        <v>2013</v>
      </c>
      <c r="B7286">
        <v>17</v>
      </c>
      <c r="C7286" t="s">
        <v>25</v>
      </c>
      <c r="D7286" t="s">
        <v>2413</v>
      </c>
      <c r="E7286" t="s">
        <v>4517</v>
      </c>
      <c r="F7286" t="s">
        <v>8943</v>
      </c>
      <c r="G7286" t="s">
        <v>13299</v>
      </c>
      <c r="H7286" t="s">
        <v>14405</v>
      </c>
      <c r="I7286">
        <v>457.32487300000003</v>
      </c>
      <c r="J7286">
        <v>0</v>
      </c>
      <c r="K7286">
        <v>356.19813040000008</v>
      </c>
      <c r="U7286" t="s">
        <v>15316</v>
      </c>
    </row>
    <row r="7287" spans="1:21" x14ac:dyDescent="0.25">
      <c r="A7287">
        <v>2013</v>
      </c>
      <c r="B7287">
        <v>17</v>
      </c>
      <c r="C7287" t="s">
        <v>25</v>
      </c>
      <c r="D7287" t="s">
        <v>1120</v>
      </c>
      <c r="E7287" t="s">
        <v>3463</v>
      </c>
      <c r="F7287" t="s">
        <v>7473</v>
      </c>
      <c r="G7287" t="s">
        <v>13300</v>
      </c>
      <c r="H7287" t="s">
        <v>14407</v>
      </c>
      <c r="I7287">
        <v>472.71516100000002</v>
      </c>
      <c r="J7287">
        <v>0</v>
      </c>
      <c r="K7287">
        <v>411.80351478000023</v>
      </c>
      <c r="U7287" t="s">
        <v>15316</v>
      </c>
    </row>
    <row r="7288" spans="1:21" x14ac:dyDescent="0.25">
      <c r="A7288">
        <v>2013</v>
      </c>
      <c r="B7288">
        <v>17</v>
      </c>
      <c r="C7288" t="s">
        <v>25</v>
      </c>
      <c r="D7288" t="s">
        <v>1121</v>
      </c>
      <c r="E7288" t="s">
        <v>4518</v>
      </c>
      <c r="F7288" t="s">
        <v>8591</v>
      </c>
      <c r="G7288" t="s">
        <v>13301</v>
      </c>
      <c r="H7288" t="s">
        <v>14407</v>
      </c>
      <c r="I7288">
        <v>135.45171999999999</v>
      </c>
      <c r="J7288">
        <v>0</v>
      </c>
      <c r="K7288">
        <v>108.4782261500001</v>
      </c>
      <c r="U7288" t="s">
        <v>15316</v>
      </c>
    </row>
    <row r="7289" spans="1:21" x14ac:dyDescent="0.25">
      <c r="A7289">
        <v>2013</v>
      </c>
      <c r="B7289">
        <v>17</v>
      </c>
      <c r="C7289" t="s">
        <v>25</v>
      </c>
      <c r="D7289" t="s">
        <v>1122</v>
      </c>
      <c r="E7289" t="s">
        <v>4127</v>
      </c>
      <c r="F7289" t="s">
        <v>8592</v>
      </c>
      <c r="G7289" t="s">
        <v>13302</v>
      </c>
      <c r="H7289" t="s">
        <v>14405</v>
      </c>
      <c r="I7289">
        <v>59.154054000000002</v>
      </c>
      <c r="J7289">
        <v>0</v>
      </c>
      <c r="K7289">
        <v>68.142771169999989</v>
      </c>
      <c r="U7289" t="s">
        <v>15316</v>
      </c>
    </row>
    <row r="7290" spans="1:21" x14ac:dyDescent="0.25">
      <c r="A7290">
        <v>2013</v>
      </c>
      <c r="B7290">
        <v>17</v>
      </c>
      <c r="C7290" t="s">
        <v>25</v>
      </c>
      <c r="D7290" t="s">
        <v>2414</v>
      </c>
      <c r="E7290" t="s">
        <v>4519</v>
      </c>
      <c r="F7290" t="s">
        <v>8944</v>
      </c>
      <c r="G7290" t="s">
        <v>13303</v>
      </c>
      <c r="H7290" t="s">
        <v>14405</v>
      </c>
      <c r="I7290">
        <v>142.01172</v>
      </c>
      <c r="J7290">
        <v>0</v>
      </c>
      <c r="K7290">
        <v>122.84203512000001</v>
      </c>
      <c r="U7290" t="s">
        <v>15316</v>
      </c>
    </row>
    <row r="7291" spans="1:21" x14ac:dyDescent="0.25">
      <c r="A7291">
        <v>2013</v>
      </c>
      <c r="B7291">
        <v>17</v>
      </c>
      <c r="C7291" t="s">
        <v>25</v>
      </c>
      <c r="D7291" t="s">
        <v>2415</v>
      </c>
      <c r="E7291" t="s">
        <v>4520</v>
      </c>
      <c r="F7291" t="s">
        <v>8945</v>
      </c>
      <c r="G7291" t="s">
        <v>13304</v>
      </c>
      <c r="H7291" t="s">
        <v>14405</v>
      </c>
      <c r="I7291">
        <v>204.13794200000001</v>
      </c>
      <c r="J7291">
        <v>0</v>
      </c>
      <c r="K7291">
        <v>260.27480234000001</v>
      </c>
      <c r="U7291" t="s">
        <v>15316</v>
      </c>
    </row>
    <row r="7292" spans="1:21" x14ac:dyDescent="0.25">
      <c r="A7292">
        <v>2013</v>
      </c>
      <c r="B7292">
        <v>17</v>
      </c>
      <c r="C7292" t="s">
        <v>25</v>
      </c>
      <c r="D7292" t="s">
        <v>2416</v>
      </c>
      <c r="E7292" t="s">
        <v>4853</v>
      </c>
      <c r="F7292" t="s">
        <v>8595</v>
      </c>
      <c r="G7292" t="s">
        <v>13305</v>
      </c>
      <c r="H7292" t="s">
        <v>14405</v>
      </c>
      <c r="I7292">
        <v>1491.1341</v>
      </c>
      <c r="J7292">
        <v>0</v>
      </c>
      <c r="K7292">
        <v>1408.3566462899989</v>
      </c>
      <c r="U7292" t="s">
        <v>15316</v>
      </c>
    </row>
    <row r="7293" spans="1:21" x14ac:dyDescent="0.25">
      <c r="A7293">
        <v>2013</v>
      </c>
      <c r="B7293">
        <v>17</v>
      </c>
      <c r="C7293" t="s">
        <v>20</v>
      </c>
      <c r="D7293" t="s">
        <v>1124</v>
      </c>
      <c r="G7293" t="s">
        <v>11954</v>
      </c>
      <c r="H7293" t="s">
        <v>14405</v>
      </c>
      <c r="I7293">
        <v>178.5</v>
      </c>
      <c r="J7293">
        <v>0</v>
      </c>
      <c r="K7293">
        <v>107.79183304999999</v>
      </c>
      <c r="U7293" t="s">
        <v>15316</v>
      </c>
    </row>
    <row r="7294" spans="1:21" x14ac:dyDescent="0.25">
      <c r="A7294">
        <v>2013</v>
      </c>
      <c r="B7294">
        <v>17</v>
      </c>
      <c r="C7294" t="s">
        <v>20</v>
      </c>
      <c r="D7294" t="s">
        <v>1866</v>
      </c>
      <c r="G7294" t="s">
        <v>10937</v>
      </c>
      <c r="H7294" t="s">
        <v>14405</v>
      </c>
      <c r="I7294">
        <v>0</v>
      </c>
      <c r="J7294">
        <v>0</v>
      </c>
      <c r="K7294">
        <v>21.730709220000001</v>
      </c>
      <c r="U7294" t="s">
        <v>15316</v>
      </c>
    </row>
    <row r="7295" spans="1:21" x14ac:dyDescent="0.25">
      <c r="A7295">
        <v>2013</v>
      </c>
      <c r="B7295">
        <v>17</v>
      </c>
      <c r="C7295" t="s">
        <v>22</v>
      </c>
      <c r="D7295" t="s">
        <v>1125</v>
      </c>
      <c r="G7295" t="s">
        <v>10941</v>
      </c>
      <c r="H7295" t="s">
        <v>14221</v>
      </c>
      <c r="I7295">
        <v>1095.6933280000001</v>
      </c>
      <c r="J7295">
        <v>0</v>
      </c>
      <c r="K7295">
        <v>1116.41585083</v>
      </c>
      <c r="U7295" t="s">
        <v>15316</v>
      </c>
    </row>
    <row r="7296" spans="1:21" x14ac:dyDescent="0.25">
      <c r="A7296">
        <v>2013</v>
      </c>
      <c r="B7296">
        <v>17</v>
      </c>
      <c r="C7296" t="s">
        <v>23</v>
      </c>
      <c r="D7296" t="s">
        <v>1126</v>
      </c>
      <c r="G7296" t="s">
        <v>10942</v>
      </c>
      <c r="H7296" t="s">
        <v>14222</v>
      </c>
      <c r="I7296">
        <v>77.165773999999999</v>
      </c>
      <c r="J7296">
        <v>0</v>
      </c>
      <c r="K7296">
        <v>66.319739359999986</v>
      </c>
      <c r="U7296" t="s">
        <v>15316</v>
      </c>
    </row>
    <row r="7297" spans="1:21" x14ac:dyDescent="0.25">
      <c r="A7297">
        <v>2013</v>
      </c>
      <c r="B7297">
        <v>17</v>
      </c>
      <c r="C7297" t="s">
        <v>21</v>
      </c>
      <c r="D7297" t="s">
        <v>2539</v>
      </c>
      <c r="G7297" t="s">
        <v>13474</v>
      </c>
      <c r="H7297" t="s">
        <v>14407</v>
      </c>
      <c r="I7297">
        <v>19.243115</v>
      </c>
      <c r="J7297">
        <v>0</v>
      </c>
      <c r="K7297">
        <v>20.238516730000001</v>
      </c>
      <c r="U7297" t="s">
        <v>15316</v>
      </c>
    </row>
    <row r="7298" spans="1:21" x14ac:dyDescent="0.25">
      <c r="A7298">
        <v>2013</v>
      </c>
      <c r="B7298">
        <v>18</v>
      </c>
      <c r="C7298" t="s">
        <v>26</v>
      </c>
      <c r="D7298" t="s">
        <v>2626</v>
      </c>
      <c r="E7298" t="s">
        <v>4854</v>
      </c>
      <c r="F7298" t="s">
        <v>8946</v>
      </c>
      <c r="G7298" t="s">
        <v>13019</v>
      </c>
      <c r="H7298" t="s">
        <v>14509</v>
      </c>
      <c r="I7298">
        <v>0</v>
      </c>
      <c r="J7298">
        <v>0</v>
      </c>
      <c r="K7298">
        <v>65000</v>
      </c>
      <c r="U7298" t="s">
        <v>15316</v>
      </c>
    </row>
    <row r="7299" spans="1:21" x14ac:dyDescent="0.25">
      <c r="A7299">
        <v>2013</v>
      </c>
      <c r="B7299">
        <v>18</v>
      </c>
      <c r="C7299" t="s">
        <v>25</v>
      </c>
      <c r="D7299" t="s">
        <v>1129</v>
      </c>
      <c r="E7299" t="s">
        <v>4522</v>
      </c>
      <c r="F7299" t="s">
        <v>8596</v>
      </c>
      <c r="G7299" t="s">
        <v>11957</v>
      </c>
      <c r="H7299" t="s">
        <v>11957</v>
      </c>
      <c r="I7299">
        <v>215.00552099999999</v>
      </c>
      <c r="J7299">
        <v>0</v>
      </c>
      <c r="K7299">
        <v>232.22254774000001</v>
      </c>
      <c r="U7299" t="s">
        <v>15316</v>
      </c>
    </row>
    <row r="7300" spans="1:21" x14ac:dyDescent="0.25">
      <c r="A7300">
        <v>2013</v>
      </c>
      <c r="B7300">
        <v>18</v>
      </c>
      <c r="C7300" t="s">
        <v>25</v>
      </c>
      <c r="D7300" t="s">
        <v>1130</v>
      </c>
      <c r="G7300" t="s">
        <v>13475</v>
      </c>
      <c r="H7300" t="s">
        <v>11958</v>
      </c>
      <c r="I7300">
        <v>0</v>
      </c>
      <c r="J7300">
        <v>0</v>
      </c>
      <c r="K7300">
        <v>679.20809899999995</v>
      </c>
      <c r="U7300" t="s">
        <v>15316</v>
      </c>
    </row>
    <row r="7301" spans="1:21" x14ac:dyDescent="0.25">
      <c r="A7301">
        <v>2013</v>
      </c>
      <c r="B7301">
        <v>18</v>
      </c>
      <c r="C7301" t="s">
        <v>25</v>
      </c>
      <c r="D7301" t="s">
        <v>1131</v>
      </c>
      <c r="E7301" t="s">
        <v>4133</v>
      </c>
      <c r="F7301" t="s">
        <v>8597</v>
      </c>
      <c r="G7301" t="s">
        <v>11959</v>
      </c>
      <c r="H7301" t="s">
        <v>11959</v>
      </c>
      <c r="I7301">
        <v>157.64500000000001</v>
      </c>
      <c r="J7301">
        <v>0</v>
      </c>
      <c r="K7301">
        <v>196.29498255999999</v>
      </c>
      <c r="U7301" t="s">
        <v>15316</v>
      </c>
    </row>
    <row r="7302" spans="1:21" x14ac:dyDescent="0.25">
      <c r="A7302">
        <v>2013</v>
      </c>
      <c r="B7302">
        <v>18</v>
      </c>
      <c r="C7302" t="s">
        <v>25</v>
      </c>
      <c r="D7302" t="s">
        <v>2291</v>
      </c>
      <c r="E7302" t="s">
        <v>4855</v>
      </c>
      <c r="F7302" t="s">
        <v>8178</v>
      </c>
      <c r="G7302" t="s">
        <v>13112</v>
      </c>
      <c r="H7302" t="s">
        <v>14673</v>
      </c>
      <c r="I7302">
        <v>27.745000000000001</v>
      </c>
      <c r="J7302">
        <v>0</v>
      </c>
      <c r="K7302">
        <v>23.552938489999999</v>
      </c>
      <c r="N7302" t="s">
        <v>17244</v>
      </c>
      <c r="O7302" t="s">
        <v>17589</v>
      </c>
      <c r="R7302" t="s">
        <v>17244</v>
      </c>
      <c r="S7302" t="s">
        <v>17589</v>
      </c>
      <c r="T7302" t="s">
        <v>16961</v>
      </c>
      <c r="U7302" t="s">
        <v>15317</v>
      </c>
    </row>
    <row r="7303" spans="1:21" x14ac:dyDescent="0.25">
      <c r="A7303">
        <v>2013</v>
      </c>
      <c r="B7303">
        <v>18</v>
      </c>
      <c r="C7303" t="s">
        <v>25</v>
      </c>
      <c r="D7303" t="s">
        <v>1867</v>
      </c>
      <c r="E7303" t="s">
        <v>4525</v>
      </c>
      <c r="F7303" t="s">
        <v>8600</v>
      </c>
      <c r="G7303" t="s">
        <v>12632</v>
      </c>
      <c r="H7303" t="s">
        <v>11957</v>
      </c>
      <c r="I7303">
        <v>265.09447999999998</v>
      </c>
      <c r="J7303">
        <v>0</v>
      </c>
      <c r="K7303">
        <v>267.78383200000002</v>
      </c>
      <c r="U7303" t="s">
        <v>15316</v>
      </c>
    </row>
    <row r="7304" spans="1:21" x14ac:dyDescent="0.25">
      <c r="A7304">
        <v>2013</v>
      </c>
      <c r="B7304">
        <v>18</v>
      </c>
      <c r="C7304" t="s">
        <v>25</v>
      </c>
      <c r="D7304" t="s">
        <v>1869</v>
      </c>
      <c r="G7304" t="s">
        <v>12391</v>
      </c>
      <c r="H7304" t="s">
        <v>12391</v>
      </c>
      <c r="I7304">
        <v>0</v>
      </c>
      <c r="J7304">
        <v>0</v>
      </c>
      <c r="K7304">
        <v>23126.1</v>
      </c>
      <c r="U7304" t="s">
        <v>15316</v>
      </c>
    </row>
    <row r="7305" spans="1:21" x14ac:dyDescent="0.25">
      <c r="A7305">
        <v>2013</v>
      </c>
      <c r="B7305">
        <v>18</v>
      </c>
      <c r="C7305" t="s">
        <v>25</v>
      </c>
      <c r="D7305" t="s">
        <v>2292</v>
      </c>
      <c r="E7305" t="s">
        <v>4526</v>
      </c>
      <c r="F7305" t="s">
        <v>8601</v>
      </c>
      <c r="G7305" t="s">
        <v>12375</v>
      </c>
      <c r="H7305" t="s">
        <v>12391</v>
      </c>
      <c r="I7305">
        <v>0</v>
      </c>
      <c r="J7305">
        <v>0</v>
      </c>
      <c r="K7305">
        <v>7722.520098</v>
      </c>
      <c r="U7305" t="s">
        <v>15316</v>
      </c>
    </row>
    <row r="7306" spans="1:21" x14ac:dyDescent="0.25">
      <c r="A7306">
        <v>2013</v>
      </c>
      <c r="B7306">
        <v>18</v>
      </c>
      <c r="C7306" t="s">
        <v>25</v>
      </c>
      <c r="D7306" t="s">
        <v>2540</v>
      </c>
      <c r="E7306" t="s">
        <v>4527</v>
      </c>
      <c r="F7306" t="s">
        <v>8947</v>
      </c>
      <c r="G7306" t="s">
        <v>12380</v>
      </c>
      <c r="H7306" t="s">
        <v>14518</v>
      </c>
      <c r="I7306">
        <v>0</v>
      </c>
      <c r="J7306">
        <v>0</v>
      </c>
      <c r="K7306">
        <v>2.7373120000000002</v>
      </c>
      <c r="L7306" t="s">
        <v>19036</v>
      </c>
      <c r="M7306" t="s">
        <v>18808</v>
      </c>
      <c r="N7306" t="s">
        <v>18071</v>
      </c>
      <c r="O7306" t="s">
        <v>17589</v>
      </c>
      <c r="T7306" t="s">
        <v>18313</v>
      </c>
      <c r="U7306" t="s">
        <v>15317</v>
      </c>
    </row>
    <row r="7307" spans="1:21" x14ac:dyDescent="0.25">
      <c r="A7307">
        <v>2013</v>
      </c>
      <c r="B7307">
        <v>18</v>
      </c>
      <c r="C7307" t="s">
        <v>27</v>
      </c>
      <c r="D7307" t="s">
        <v>2293</v>
      </c>
      <c r="E7307" t="s">
        <v>4855</v>
      </c>
      <c r="F7307" t="s">
        <v>8948</v>
      </c>
      <c r="G7307" t="s">
        <v>13113</v>
      </c>
      <c r="H7307" t="s">
        <v>14719</v>
      </c>
      <c r="I7307">
        <v>23.245151</v>
      </c>
      <c r="J7307">
        <v>0</v>
      </c>
      <c r="K7307">
        <v>20.258059450000001</v>
      </c>
      <c r="R7307" t="s">
        <v>17244</v>
      </c>
      <c r="S7307" t="s">
        <v>17589</v>
      </c>
      <c r="T7307" t="s">
        <v>16961</v>
      </c>
      <c r="U7307" t="s">
        <v>15317</v>
      </c>
    </row>
    <row r="7308" spans="1:21" x14ac:dyDescent="0.25">
      <c r="A7308">
        <v>2013</v>
      </c>
      <c r="B7308">
        <v>18</v>
      </c>
      <c r="C7308" t="s">
        <v>28</v>
      </c>
      <c r="D7308" t="s">
        <v>1135</v>
      </c>
      <c r="E7308" t="s">
        <v>4856</v>
      </c>
      <c r="F7308" t="s">
        <v>8949</v>
      </c>
      <c r="G7308" t="s">
        <v>13476</v>
      </c>
      <c r="H7308" t="s">
        <v>14410</v>
      </c>
      <c r="I7308">
        <v>34.638527000000003</v>
      </c>
      <c r="J7308">
        <v>0</v>
      </c>
      <c r="K7308">
        <v>36.561777560000003</v>
      </c>
      <c r="R7308" t="s">
        <v>17244</v>
      </c>
      <c r="S7308" t="s">
        <v>17589</v>
      </c>
      <c r="T7308" t="s">
        <v>16961</v>
      </c>
      <c r="U7308" t="s">
        <v>15317</v>
      </c>
    </row>
    <row r="7309" spans="1:21" x14ac:dyDescent="0.25">
      <c r="A7309">
        <v>2013</v>
      </c>
      <c r="B7309">
        <v>18</v>
      </c>
      <c r="C7309" t="s">
        <v>28</v>
      </c>
      <c r="D7309" t="s">
        <v>1136</v>
      </c>
      <c r="E7309" t="s">
        <v>4857</v>
      </c>
      <c r="F7309" t="s">
        <v>8605</v>
      </c>
      <c r="G7309" t="s">
        <v>11964</v>
      </c>
      <c r="H7309" t="s">
        <v>14410</v>
      </c>
      <c r="I7309">
        <v>157.71</v>
      </c>
      <c r="J7309">
        <v>0</v>
      </c>
      <c r="K7309">
        <v>150.48513768000009</v>
      </c>
      <c r="L7309" t="s">
        <v>19037</v>
      </c>
      <c r="M7309" t="s">
        <v>18808</v>
      </c>
      <c r="N7309" t="s">
        <v>19038</v>
      </c>
      <c r="O7309" t="s">
        <v>17589</v>
      </c>
      <c r="R7309" t="s">
        <v>17244</v>
      </c>
      <c r="S7309" t="s">
        <v>17589</v>
      </c>
      <c r="T7309" t="s">
        <v>18313</v>
      </c>
      <c r="U7309" t="s">
        <v>15317</v>
      </c>
    </row>
    <row r="7310" spans="1:21" x14ac:dyDescent="0.25">
      <c r="A7310">
        <v>2013</v>
      </c>
      <c r="B7310">
        <v>18</v>
      </c>
      <c r="C7310" t="s">
        <v>28</v>
      </c>
      <c r="D7310" t="s">
        <v>1137</v>
      </c>
      <c r="E7310" t="s">
        <v>4530</v>
      </c>
      <c r="F7310" t="s">
        <v>8606</v>
      </c>
      <c r="G7310" t="s">
        <v>11965</v>
      </c>
      <c r="H7310" t="s">
        <v>14410</v>
      </c>
      <c r="I7310">
        <v>116.052513</v>
      </c>
      <c r="J7310">
        <v>0</v>
      </c>
      <c r="K7310">
        <v>127.77279624000001</v>
      </c>
      <c r="N7310" t="s">
        <v>18850</v>
      </c>
      <c r="O7310" t="s">
        <v>16850</v>
      </c>
      <c r="R7310" t="s">
        <v>17244</v>
      </c>
      <c r="S7310" t="s">
        <v>17589</v>
      </c>
      <c r="T7310" t="s">
        <v>18312</v>
      </c>
      <c r="U7310" t="s">
        <v>15317</v>
      </c>
    </row>
    <row r="7311" spans="1:21" x14ac:dyDescent="0.25">
      <c r="A7311">
        <v>2013</v>
      </c>
      <c r="B7311">
        <v>18</v>
      </c>
      <c r="C7311" t="s">
        <v>28</v>
      </c>
      <c r="D7311" t="s">
        <v>2294</v>
      </c>
      <c r="E7311" t="s">
        <v>4140</v>
      </c>
      <c r="F7311" t="s">
        <v>8184</v>
      </c>
      <c r="G7311" t="s">
        <v>13114</v>
      </c>
      <c r="H7311" t="s">
        <v>14410</v>
      </c>
      <c r="I7311">
        <v>2.8968099999999999</v>
      </c>
      <c r="J7311">
        <v>0</v>
      </c>
      <c r="K7311">
        <v>66.21288896999998</v>
      </c>
      <c r="N7311" t="s">
        <v>15266</v>
      </c>
      <c r="O7311" t="s">
        <v>15336</v>
      </c>
      <c r="R7311" t="s">
        <v>17244</v>
      </c>
      <c r="S7311" t="s">
        <v>17589</v>
      </c>
      <c r="T7311" t="s">
        <v>18809</v>
      </c>
      <c r="U7311" t="s">
        <v>15317</v>
      </c>
    </row>
    <row r="7312" spans="1:21" x14ac:dyDescent="0.25">
      <c r="A7312">
        <v>2013</v>
      </c>
      <c r="B7312">
        <v>18</v>
      </c>
      <c r="C7312" t="s">
        <v>28</v>
      </c>
      <c r="D7312" t="s">
        <v>2296</v>
      </c>
      <c r="E7312" t="s">
        <v>4141</v>
      </c>
      <c r="F7312" t="s">
        <v>8607</v>
      </c>
      <c r="G7312" t="s">
        <v>13116</v>
      </c>
      <c r="H7312" t="s">
        <v>14410</v>
      </c>
      <c r="I7312">
        <v>6.2743859999999998</v>
      </c>
      <c r="J7312">
        <v>0</v>
      </c>
      <c r="K7312">
        <v>38.836032709999998</v>
      </c>
      <c r="N7312" t="s">
        <v>15266</v>
      </c>
      <c r="O7312" t="s">
        <v>15336</v>
      </c>
      <c r="R7312" t="s">
        <v>17244</v>
      </c>
      <c r="S7312" t="s">
        <v>17589</v>
      </c>
      <c r="T7312" t="s">
        <v>18809</v>
      </c>
      <c r="U7312" t="s">
        <v>15317</v>
      </c>
    </row>
    <row r="7313" spans="1:21" x14ac:dyDescent="0.25">
      <c r="A7313">
        <v>2013</v>
      </c>
      <c r="B7313">
        <v>18</v>
      </c>
      <c r="C7313" t="s">
        <v>28</v>
      </c>
      <c r="D7313" t="s">
        <v>2297</v>
      </c>
      <c r="E7313" t="s">
        <v>4855</v>
      </c>
      <c r="F7313" t="s">
        <v>8186</v>
      </c>
      <c r="G7313" t="s">
        <v>13117</v>
      </c>
      <c r="H7313" t="s">
        <v>14675</v>
      </c>
      <c r="I7313">
        <v>12.681255999999999</v>
      </c>
      <c r="J7313">
        <v>0</v>
      </c>
      <c r="K7313">
        <v>12.2147858</v>
      </c>
      <c r="R7313" t="s">
        <v>17244</v>
      </c>
      <c r="S7313" t="s">
        <v>17589</v>
      </c>
      <c r="T7313" t="s">
        <v>16961</v>
      </c>
      <c r="U7313" t="s">
        <v>15317</v>
      </c>
    </row>
    <row r="7314" spans="1:21" x14ac:dyDescent="0.25">
      <c r="A7314">
        <v>2013</v>
      </c>
      <c r="B7314">
        <v>18</v>
      </c>
      <c r="C7314" t="s">
        <v>22</v>
      </c>
      <c r="D7314" t="s">
        <v>1139</v>
      </c>
      <c r="G7314" t="s">
        <v>10941</v>
      </c>
      <c r="H7314" t="s">
        <v>14221</v>
      </c>
      <c r="I7314">
        <v>306.962693</v>
      </c>
      <c r="J7314">
        <v>0</v>
      </c>
      <c r="K7314">
        <v>252.49797003</v>
      </c>
      <c r="U7314" t="s">
        <v>15316</v>
      </c>
    </row>
    <row r="7315" spans="1:21" x14ac:dyDescent="0.25">
      <c r="A7315">
        <v>2013</v>
      </c>
      <c r="B7315">
        <v>18</v>
      </c>
      <c r="C7315" t="s">
        <v>23</v>
      </c>
      <c r="D7315" t="s">
        <v>1141</v>
      </c>
      <c r="G7315" t="s">
        <v>10942</v>
      </c>
      <c r="H7315" t="s">
        <v>14222</v>
      </c>
      <c r="I7315">
        <v>42.320737000000001</v>
      </c>
      <c r="J7315">
        <v>0</v>
      </c>
      <c r="K7315">
        <v>41.116320970000011</v>
      </c>
      <c r="U7315" t="s">
        <v>15316</v>
      </c>
    </row>
    <row r="7316" spans="1:21" x14ac:dyDescent="0.25">
      <c r="A7316">
        <v>2013</v>
      </c>
      <c r="B7316">
        <v>18</v>
      </c>
      <c r="C7316" t="s">
        <v>24</v>
      </c>
      <c r="D7316" t="s">
        <v>1143</v>
      </c>
      <c r="E7316" t="s">
        <v>4143</v>
      </c>
      <c r="F7316" t="s">
        <v>8187</v>
      </c>
      <c r="G7316" t="s">
        <v>11968</v>
      </c>
      <c r="H7316" t="s">
        <v>14410</v>
      </c>
      <c r="I7316">
        <v>208.43742599999999</v>
      </c>
      <c r="J7316">
        <v>0</v>
      </c>
      <c r="K7316">
        <v>644.85535373999994</v>
      </c>
      <c r="R7316" t="s">
        <v>17244</v>
      </c>
      <c r="S7316" t="s">
        <v>17589</v>
      </c>
      <c r="T7316" t="s">
        <v>16961</v>
      </c>
      <c r="U7316" t="s">
        <v>15317</v>
      </c>
    </row>
    <row r="7317" spans="1:21" x14ac:dyDescent="0.25">
      <c r="A7317">
        <v>2013</v>
      </c>
      <c r="B7317">
        <v>18</v>
      </c>
      <c r="C7317" t="s">
        <v>24</v>
      </c>
      <c r="D7317" t="s">
        <v>1144</v>
      </c>
      <c r="E7317" t="s">
        <v>4858</v>
      </c>
      <c r="F7317" t="s">
        <v>8950</v>
      </c>
      <c r="G7317" t="s">
        <v>11969</v>
      </c>
      <c r="H7317" t="s">
        <v>14410</v>
      </c>
      <c r="I7317">
        <v>90.195325999999994</v>
      </c>
      <c r="J7317">
        <v>0</v>
      </c>
      <c r="K7317">
        <v>104.64976964</v>
      </c>
      <c r="L7317" s="124"/>
      <c r="M7317" s="124"/>
      <c r="N7317" s="124"/>
      <c r="O7317" s="124"/>
      <c r="P7317" s="124"/>
      <c r="Q7317" s="124"/>
      <c r="R7317" s="124"/>
      <c r="S7317" s="124"/>
      <c r="T7317" s="124"/>
      <c r="U7317" s="124" t="s">
        <v>15316</v>
      </c>
    </row>
    <row r="7318" spans="1:21" x14ac:dyDescent="0.25">
      <c r="A7318">
        <v>2013</v>
      </c>
      <c r="B7318">
        <v>18</v>
      </c>
      <c r="C7318" t="s">
        <v>24</v>
      </c>
      <c r="D7318" t="s">
        <v>1145</v>
      </c>
      <c r="E7318" t="s">
        <v>4532</v>
      </c>
      <c r="F7318" t="s">
        <v>8951</v>
      </c>
      <c r="G7318" t="s">
        <v>11970</v>
      </c>
      <c r="H7318" t="s">
        <v>14410</v>
      </c>
      <c r="I7318">
        <v>110.571944</v>
      </c>
      <c r="J7318">
        <v>0</v>
      </c>
      <c r="K7318">
        <v>109.05662834</v>
      </c>
      <c r="L7318" s="124"/>
      <c r="M7318" s="124"/>
      <c r="N7318" s="124"/>
      <c r="O7318" s="124"/>
      <c r="P7318" s="124"/>
      <c r="Q7318" s="124"/>
      <c r="R7318" s="124"/>
      <c r="S7318" s="124"/>
      <c r="T7318" s="124"/>
      <c r="U7318" s="124" t="s">
        <v>15316</v>
      </c>
    </row>
    <row r="7319" spans="1:21" x14ac:dyDescent="0.25">
      <c r="A7319">
        <v>2013</v>
      </c>
      <c r="B7319">
        <v>18</v>
      </c>
      <c r="C7319" t="s">
        <v>24</v>
      </c>
      <c r="D7319" t="s">
        <v>2298</v>
      </c>
      <c r="E7319" t="s">
        <v>4146</v>
      </c>
      <c r="F7319" t="s">
        <v>8190</v>
      </c>
      <c r="G7319" t="s">
        <v>13118</v>
      </c>
      <c r="H7319" t="s">
        <v>14410</v>
      </c>
      <c r="I7319">
        <v>2.9116759999999999</v>
      </c>
      <c r="J7319">
        <v>0</v>
      </c>
      <c r="K7319">
        <v>43.768087650000012</v>
      </c>
      <c r="N7319" t="s">
        <v>15266</v>
      </c>
      <c r="O7319" t="s">
        <v>15336</v>
      </c>
      <c r="R7319" t="s">
        <v>17244</v>
      </c>
      <c r="S7319" t="s">
        <v>17589</v>
      </c>
      <c r="T7319" t="s">
        <v>18809</v>
      </c>
      <c r="U7319" t="s">
        <v>15317</v>
      </c>
    </row>
    <row r="7320" spans="1:21" x14ac:dyDescent="0.25">
      <c r="A7320">
        <v>2013</v>
      </c>
      <c r="B7320">
        <v>18</v>
      </c>
      <c r="C7320" t="s">
        <v>24</v>
      </c>
      <c r="D7320" t="s">
        <v>2299</v>
      </c>
      <c r="E7320" t="s">
        <v>4855</v>
      </c>
      <c r="F7320" t="s">
        <v>8610</v>
      </c>
      <c r="G7320" t="s">
        <v>13119</v>
      </c>
      <c r="H7320" t="s">
        <v>14720</v>
      </c>
      <c r="I7320">
        <v>21.044999000000001</v>
      </c>
      <c r="J7320">
        <v>0</v>
      </c>
      <c r="K7320">
        <v>17.054881139999999</v>
      </c>
      <c r="R7320" t="s">
        <v>17244</v>
      </c>
      <c r="S7320" t="s">
        <v>17589</v>
      </c>
      <c r="T7320" t="s">
        <v>16961</v>
      </c>
      <c r="U7320" t="s">
        <v>15317</v>
      </c>
    </row>
    <row r="7321" spans="1:21" x14ac:dyDescent="0.25">
      <c r="A7321">
        <v>2013</v>
      </c>
      <c r="B7321">
        <v>18</v>
      </c>
      <c r="C7321" t="s">
        <v>21</v>
      </c>
      <c r="D7321" t="s">
        <v>1873</v>
      </c>
      <c r="G7321" t="s">
        <v>12637</v>
      </c>
      <c r="H7321" t="s">
        <v>14410</v>
      </c>
      <c r="I7321">
        <v>232.7</v>
      </c>
      <c r="J7321">
        <v>0</v>
      </c>
      <c r="K7321">
        <v>157.30515854999999</v>
      </c>
      <c r="R7321" t="s">
        <v>17244</v>
      </c>
      <c r="S7321" t="s">
        <v>17589</v>
      </c>
      <c r="T7321" t="s">
        <v>16961</v>
      </c>
      <c r="U7321" t="s">
        <v>15317</v>
      </c>
    </row>
    <row r="7322" spans="1:21" x14ac:dyDescent="0.25">
      <c r="A7322">
        <v>2013</v>
      </c>
      <c r="B7322">
        <v>18</v>
      </c>
      <c r="C7322" t="s">
        <v>21</v>
      </c>
      <c r="D7322" t="s">
        <v>2541</v>
      </c>
      <c r="G7322" t="s">
        <v>13477</v>
      </c>
      <c r="H7322" t="s">
        <v>14410</v>
      </c>
      <c r="I7322">
        <v>0</v>
      </c>
      <c r="J7322">
        <v>0</v>
      </c>
      <c r="K7322">
        <v>905.61079840000002</v>
      </c>
      <c r="R7322" t="s">
        <v>17244</v>
      </c>
      <c r="S7322" t="s">
        <v>17589</v>
      </c>
      <c r="T7322" t="s">
        <v>16961</v>
      </c>
      <c r="U7322" t="s">
        <v>15317</v>
      </c>
    </row>
    <row r="7323" spans="1:21" x14ac:dyDescent="0.25">
      <c r="A7323">
        <v>2013</v>
      </c>
      <c r="B7323">
        <v>18</v>
      </c>
      <c r="C7323" t="s">
        <v>21</v>
      </c>
      <c r="D7323" t="s">
        <v>2542</v>
      </c>
      <c r="G7323" t="s">
        <v>13478</v>
      </c>
      <c r="H7323" t="s">
        <v>14410</v>
      </c>
      <c r="I7323">
        <v>300</v>
      </c>
      <c r="J7323">
        <v>0</v>
      </c>
      <c r="K7323">
        <v>300</v>
      </c>
      <c r="R7323" t="s">
        <v>17244</v>
      </c>
      <c r="S7323" t="s">
        <v>17589</v>
      </c>
      <c r="T7323" t="s">
        <v>16961</v>
      </c>
      <c r="U7323" t="s">
        <v>15317</v>
      </c>
    </row>
    <row r="7324" spans="1:21" x14ac:dyDescent="0.25">
      <c r="A7324">
        <v>2013</v>
      </c>
      <c r="B7324">
        <v>18</v>
      </c>
      <c r="C7324" t="s">
        <v>21</v>
      </c>
      <c r="D7324" t="s">
        <v>2543</v>
      </c>
      <c r="G7324" t="s">
        <v>13479</v>
      </c>
      <c r="H7324" t="s">
        <v>14410</v>
      </c>
      <c r="I7324">
        <v>0</v>
      </c>
      <c r="J7324">
        <v>0</v>
      </c>
      <c r="K7324">
        <v>2943.2350947999998</v>
      </c>
      <c r="R7324" t="s">
        <v>17244</v>
      </c>
      <c r="S7324" t="s">
        <v>17589</v>
      </c>
      <c r="T7324" t="s">
        <v>16961</v>
      </c>
      <c r="U7324" t="s">
        <v>15317</v>
      </c>
    </row>
    <row r="7325" spans="1:21" x14ac:dyDescent="0.25">
      <c r="A7325">
        <v>2013</v>
      </c>
      <c r="B7325">
        <v>19</v>
      </c>
      <c r="C7325" t="s">
        <v>32</v>
      </c>
      <c r="D7325" t="s">
        <v>1147</v>
      </c>
      <c r="G7325" t="s">
        <v>11972</v>
      </c>
      <c r="H7325" t="s">
        <v>14413</v>
      </c>
      <c r="I7325">
        <v>104041.24</v>
      </c>
      <c r="J7325">
        <v>0</v>
      </c>
      <c r="K7325">
        <v>122667.25720599999</v>
      </c>
      <c r="P7325" t="s">
        <v>15342</v>
      </c>
      <c r="Q7325" t="s">
        <v>15239</v>
      </c>
      <c r="R7325" t="s">
        <v>17733</v>
      </c>
      <c r="S7325" t="s">
        <v>15239</v>
      </c>
      <c r="T7325" t="s">
        <v>15302</v>
      </c>
      <c r="U7325" t="s">
        <v>15317</v>
      </c>
    </row>
    <row r="7326" spans="1:21" x14ac:dyDescent="0.25">
      <c r="A7326">
        <v>2013</v>
      </c>
      <c r="B7326">
        <v>19</v>
      </c>
      <c r="C7326" t="s">
        <v>32</v>
      </c>
      <c r="D7326" t="s">
        <v>1149</v>
      </c>
      <c r="G7326" t="s">
        <v>11974</v>
      </c>
      <c r="H7326" t="s">
        <v>14413</v>
      </c>
      <c r="I7326">
        <v>127338.96</v>
      </c>
      <c r="J7326">
        <v>0</v>
      </c>
      <c r="K7326">
        <v>146599.82632548001</v>
      </c>
      <c r="P7326" t="s">
        <v>17733</v>
      </c>
      <c r="Q7326" t="s">
        <v>15239</v>
      </c>
      <c r="R7326" t="s">
        <v>17733</v>
      </c>
      <c r="S7326" t="s">
        <v>15239</v>
      </c>
      <c r="T7326" t="s">
        <v>15302</v>
      </c>
      <c r="U7326" t="s">
        <v>15317</v>
      </c>
    </row>
    <row r="7327" spans="1:21" x14ac:dyDescent="0.25">
      <c r="A7327">
        <v>2013</v>
      </c>
      <c r="B7327">
        <v>19</v>
      </c>
      <c r="C7327" t="s">
        <v>32</v>
      </c>
      <c r="D7327" t="s">
        <v>1150</v>
      </c>
      <c r="G7327" t="s">
        <v>11975</v>
      </c>
      <c r="H7327" t="s">
        <v>14413</v>
      </c>
      <c r="I7327">
        <v>13541.853628000001</v>
      </c>
      <c r="J7327">
        <v>0</v>
      </c>
      <c r="K7327">
        <v>12843.424773930001</v>
      </c>
      <c r="P7327" t="s">
        <v>15342</v>
      </c>
      <c r="Q7327" t="s">
        <v>15239</v>
      </c>
      <c r="R7327" t="s">
        <v>17733</v>
      </c>
      <c r="S7327" t="s">
        <v>15239</v>
      </c>
      <c r="T7327" t="s">
        <v>15302</v>
      </c>
      <c r="U7327" t="s">
        <v>15317</v>
      </c>
    </row>
    <row r="7328" spans="1:21" x14ac:dyDescent="0.25">
      <c r="A7328">
        <v>2013</v>
      </c>
      <c r="B7328">
        <v>19</v>
      </c>
      <c r="C7328" t="s">
        <v>32</v>
      </c>
      <c r="D7328" t="s">
        <v>1151</v>
      </c>
      <c r="G7328" t="s">
        <v>11976</v>
      </c>
      <c r="H7328" t="s">
        <v>14414</v>
      </c>
      <c r="I7328">
        <v>3982</v>
      </c>
      <c r="J7328">
        <v>0</v>
      </c>
      <c r="K7328">
        <v>3495.4913425999998</v>
      </c>
      <c r="P7328" t="s">
        <v>17934</v>
      </c>
      <c r="Q7328" t="s">
        <v>15239</v>
      </c>
      <c r="R7328" t="s">
        <v>17245</v>
      </c>
      <c r="S7328" t="s">
        <v>17486</v>
      </c>
      <c r="T7328" t="s">
        <v>17487</v>
      </c>
      <c r="U7328" t="s">
        <v>15317</v>
      </c>
    </row>
    <row r="7329" spans="1:21" x14ac:dyDescent="0.25">
      <c r="A7329">
        <v>2013</v>
      </c>
      <c r="B7329">
        <v>19</v>
      </c>
      <c r="C7329" t="s">
        <v>32</v>
      </c>
      <c r="D7329" t="s">
        <v>1152</v>
      </c>
      <c r="G7329" t="s">
        <v>11977</v>
      </c>
      <c r="H7329" t="s">
        <v>14414</v>
      </c>
      <c r="I7329">
        <v>24813.3</v>
      </c>
      <c r="J7329">
        <v>0</v>
      </c>
      <c r="K7329">
        <v>21694.421218719999</v>
      </c>
      <c r="P7329" t="s">
        <v>17935</v>
      </c>
      <c r="Q7329" t="s">
        <v>15239</v>
      </c>
      <c r="R7329" t="s">
        <v>17245</v>
      </c>
      <c r="S7329" t="s">
        <v>17486</v>
      </c>
      <c r="T7329" t="s">
        <v>17487</v>
      </c>
      <c r="U7329" t="s">
        <v>15317</v>
      </c>
    </row>
    <row r="7330" spans="1:21" x14ac:dyDescent="0.25">
      <c r="A7330">
        <v>2013</v>
      </c>
      <c r="B7330">
        <v>19</v>
      </c>
      <c r="C7330" t="s">
        <v>32</v>
      </c>
      <c r="D7330" t="s">
        <v>1153</v>
      </c>
      <c r="G7330" t="s">
        <v>11978</v>
      </c>
      <c r="H7330" t="s">
        <v>14415</v>
      </c>
      <c r="I7330">
        <v>0.65</v>
      </c>
      <c r="J7330">
        <v>0</v>
      </c>
      <c r="K7330">
        <v>0.50487853000000005</v>
      </c>
      <c r="R7330" t="s">
        <v>17936</v>
      </c>
      <c r="S7330" t="s">
        <v>15239</v>
      </c>
      <c r="T7330" t="s">
        <v>15302</v>
      </c>
      <c r="U7330" t="s">
        <v>15317</v>
      </c>
    </row>
    <row r="7331" spans="1:21" x14ac:dyDescent="0.25">
      <c r="A7331">
        <v>2013</v>
      </c>
      <c r="B7331">
        <v>19</v>
      </c>
      <c r="C7331" t="s">
        <v>32</v>
      </c>
      <c r="D7331" t="s">
        <v>1154</v>
      </c>
      <c r="G7331" t="s">
        <v>11979</v>
      </c>
      <c r="H7331" t="s">
        <v>14413</v>
      </c>
      <c r="I7331">
        <v>2891</v>
      </c>
      <c r="J7331">
        <v>0</v>
      </c>
      <c r="K7331">
        <v>3243.7312583600001</v>
      </c>
      <c r="P7331" t="s">
        <v>15342</v>
      </c>
      <c r="Q7331" t="s">
        <v>15239</v>
      </c>
      <c r="R7331" t="s">
        <v>17733</v>
      </c>
      <c r="S7331" t="s">
        <v>15239</v>
      </c>
      <c r="T7331" t="s">
        <v>15302</v>
      </c>
      <c r="U7331" t="s">
        <v>15317</v>
      </c>
    </row>
    <row r="7332" spans="1:21" x14ac:dyDescent="0.25">
      <c r="A7332">
        <v>2013</v>
      </c>
      <c r="B7332">
        <v>19</v>
      </c>
      <c r="C7332" t="s">
        <v>32</v>
      </c>
      <c r="D7332" t="s">
        <v>2300</v>
      </c>
      <c r="G7332" t="s">
        <v>13120</v>
      </c>
      <c r="H7332" t="s">
        <v>14414</v>
      </c>
      <c r="I7332">
        <v>3520.7659450000001</v>
      </c>
      <c r="J7332">
        <v>0</v>
      </c>
      <c r="K7332">
        <v>754.48432638999998</v>
      </c>
      <c r="P7332" t="s">
        <v>18000</v>
      </c>
      <c r="Q7332" t="s">
        <v>15239</v>
      </c>
      <c r="R7332" t="s">
        <v>17245</v>
      </c>
      <c r="S7332" t="s">
        <v>17486</v>
      </c>
      <c r="T7332" t="s">
        <v>17487</v>
      </c>
      <c r="U7332" t="s">
        <v>15317</v>
      </c>
    </row>
    <row r="7333" spans="1:21" x14ac:dyDescent="0.25">
      <c r="A7333">
        <v>2013</v>
      </c>
      <c r="B7333">
        <v>19</v>
      </c>
      <c r="C7333" t="s">
        <v>32</v>
      </c>
      <c r="D7333" t="s">
        <v>2302</v>
      </c>
      <c r="G7333" t="s">
        <v>13122</v>
      </c>
      <c r="H7333" t="s">
        <v>14413</v>
      </c>
      <c r="I7333">
        <v>17960.419999999998</v>
      </c>
      <c r="J7333">
        <v>0</v>
      </c>
      <c r="K7333">
        <v>16204.24248194</v>
      </c>
      <c r="P7333" t="s">
        <v>15342</v>
      </c>
      <c r="Q7333" t="s">
        <v>15239</v>
      </c>
      <c r="R7333" t="s">
        <v>17733</v>
      </c>
      <c r="S7333" t="s">
        <v>15239</v>
      </c>
      <c r="T7333" t="s">
        <v>15302</v>
      </c>
      <c r="U7333" t="s">
        <v>15317</v>
      </c>
    </row>
    <row r="7334" spans="1:21" x14ac:dyDescent="0.25">
      <c r="A7334">
        <v>2013</v>
      </c>
      <c r="B7334">
        <v>19</v>
      </c>
      <c r="C7334" t="s">
        <v>32</v>
      </c>
      <c r="D7334" t="s">
        <v>2418</v>
      </c>
      <c r="G7334" t="s">
        <v>13481</v>
      </c>
      <c r="H7334" t="s">
        <v>14413</v>
      </c>
      <c r="I7334">
        <v>2683.5704999999998</v>
      </c>
      <c r="J7334">
        <v>0</v>
      </c>
      <c r="K7334">
        <v>2563.0745606400001</v>
      </c>
      <c r="P7334" t="s">
        <v>17733</v>
      </c>
      <c r="Q7334" t="s">
        <v>15239</v>
      </c>
      <c r="R7334" t="s">
        <v>17733</v>
      </c>
      <c r="S7334" t="s">
        <v>15239</v>
      </c>
      <c r="T7334" t="s">
        <v>15302</v>
      </c>
      <c r="U7334" t="s">
        <v>15317</v>
      </c>
    </row>
    <row r="7335" spans="1:21" x14ac:dyDescent="0.25">
      <c r="A7335">
        <v>2013</v>
      </c>
      <c r="B7335">
        <v>19</v>
      </c>
      <c r="C7335" t="s">
        <v>21</v>
      </c>
      <c r="D7335" t="s">
        <v>1156</v>
      </c>
      <c r="G7335" t="s">
        <v>11981</v>
      </c>
      <c r="H7335" t="s">
        <v>14415</v>
      </c>
      <c r="I7335">
        <v>85</v>
      </c>
      <c r="J7335">
        <v>0</v>
      </c>
      <c r="K7335">
        <v>52.922961569999998</v>
      </c>
      <c r="R7335" t="s">
        <v>17936</v>
      </c>
      <c r="S7335" t="s">
        <v>15239</v>
      </c>
      <c r="T7335" t="s">
        <v>15302</v>
      </c>
      <c r="U7335" t="s">
        <v>15317</v>
      </c>
    </row>
    <row r="7336" spans="1:21" x14ac:dyDescent="0.25">
      <c r="A7336">
        <v>2013</v>
      </c>
      <c r="B7336">
        <v>19</v>
      </c>
      <c r="C7336" t="s">
        <v>21</v>
      </c>
      <c r="D7336" t="s">
        <v>1157</v>
      </c>
      <c r="G7336" t="s">
        <v>11982</v>
      </c>
      <c r="H7336" t="s">
        <v>14415</v>
      </c>
      <c r="I7336">
        <v>250</v>
      </c>
      <c r="J7336">
        <v>0</v>
      </c>
      <c r="K7336">
        <v>161.26550141000001</v>
      </c>
      <c r="R7336" t="s">
        <v>17936</v>
      </c>
      <c r="S7336" t="s">
        <v>15239</v>
      </c>
      <c r="T7336" t="s">
        <v>15302</v>
      </c>
      <c r="U7336" t="s">
        <v>15317</v>
      </c>
    </row>
    <row r="7337" spans="1:21" x14ac:dyDescent="0.25">
      <c r="A7337">
        <v>2013</v>
      </c>
      <c r="B7337">
        <v>19</v>
      </c>
      <c r="C7337" t="s">
        <v>21</v>
      </c>
      <c r="D7337" t="s">
        <v>1158</v>
      </c>
      <c r="G7337" t="s">
        <v>11983</v>
      </c>
      <c r="H7337" t="s">
        <v>14413</v>
      </c>
      <c r="I7337">
        <v>1420</v>
      </c>
      <c r="J7337">
        <v>0</v>
      </c>
      <c r="K7337">
        <v>0</v>
      </c>
      <c r="P7337" t="s">
        <v>15260</v>
      </c>
      <c r="Q7337" t="s">
        <v>15239</v>
      </c>
      <c r="R7337" t="s">
        <v>17733</v>
      </c>
      <c r="S7337" t="s">
        <v>15239</v>
      </c>
      <c r="T7337" t="s">
        <v>15302</v>
      </c>
      <c r="U7337" t="s">
        <v>15317</v>
      </c>
    </row>
    <row r="7338" spans="1:21" x14ac:dyDescent="0.25">
      <c r="A7338">
        <v>2013</v>
      </c>
      <c r="B7338">
        <v>19</v>
      </c>
      <c r="C7338" t="s">
        <v>21</v>
      </c>
      <c r="D7338" t="s">
        <v>1159</v>
      </c>
      <c r="G7338" t="s">
        <v>11984</v>
      </c>
      <c r="H7338" t="s">
        <v>14414</v>
      </c>
      <c r="I7338">
        <v>13070</v>
      </c>
      <c r="J7338">
        <v>0</v>
      </c>
      <c r="K7338">
        <v>14570</v>
      </c>
      <c r="R7338" t="s">
        <v>17245</v>
      </c>
      <c r="S7338" t="s">
        <v>17486</v>
      </c>
      <c r="T7338" t="s">
        <v>17487</v>
      </c>
      <c r="U7338" t="s">
        <v>15317</v>
      </c>
    </row>
    <row r="7339" spans="1:21" x14ac:dyDescent="0.25">
      <c r="A7339">
        <v>2013</v>
      </c>
      <c r="B7339">
        <v>19</v>
      </c>
      <c r="C7339" t="s">
        <v>21</v>
      </c>
      <c r="D7339" t="s">
        <v>1160</v>
      </c>
      <c r="G7339" t="s">
        <v>11985</v>
      </c>
      <c r="H7339" t="s">
        <v>14413</v>
      </c>
      <c r="I7339">
        <v>2500</v>
      </c>
      <c r="J7339">
        <v>0</v>
      </c>
      <c r="K7339">
        <v>0</v>
      </c>
      <c r="R7339" t="s">
        <v>17733</v>
      </c>
      <c r="S7339" t="s">
        <v>15239</v>
      </c>
      <c r="T7339" t="s">
        <v>15302</v>
      </c>
      <c r="U7339" t="s">
        <v>15317</v>
      </c>
    </row>
    <row r="7340" spans="1:21" x14ac:dyDescent="0.25">
      <c r="A7340">
        <v>2013</v>
      </c>
      <c r="B7340">
        <v>19</v>
      </c>
      <c r="C7340" t="s">
        <v>21</v>
      </c>
      <c r="D7340" t="s">
        <v>1163</v>
      </c>
      <c r="G7340" t="s">
        <v>13636</v>
      </c>
      <c r="H7340" t="s">
        <v>14415</v>
      </c>
      <c r="I7340">
        <v>0</v>
      </c>
      <c r="J7340">
        <v>0</v>
      </c>
      <c r="K7340">
        <v>1500</v>
      </c>
      <c r="P7340" t="s">
        <v>15342</v>
      </c>
      <c r="Q7340" t="s">
        <v>15239</v>
      </c>
      <c r="R7340" t="s">
        <v>17936</v>
      </c>
      <c r="S7340" t="s">
        <v>15239</v>
      </c>
      <c r="T7340" t="s">
        <v>15302</v>
      </c>
      <c r="U7340" t="s">
        <v>15317</v>
      </c>
    </row>
    <row r="7341" spans="1:21" x14ac:dyDescent="0.25">
      <c r="A7341">
        <v>2013</v>
      </c>
      <c r="B7341">
        <v>19</v>
      </c>
      <c r="C7341" t="s">
        <v>29</v>
      </c>
      <c r="D7341" t="s">
        <v>1166</v>
      </c>
      <c r="E7341" t="s">
        <v>4148</v>
      </c>
      <c r="F7341" t="s">
        <v>8192</v>
      </c>
      <c r="G7341" t="s">
        <v>11991</v>
      </c>
      <c r="H7341" t="s">
        <v>14721</v>
      </c>
      <c r="I7341">
        <v>8800</v>
      </c>
      <c r="J7341">
        <v>0</v>
      </c>
      <c r="K7341">
        <v>8800</v>
      </c>
      <c r="L7341" t="s">
        <v>18321</v>
      </c>
      <c r="M7341" t="s">
        <v>17938</v>
      </c>
      <c r="N7341" t="s">
        <v>18320</v>
      </c>
      <c r="O7341" t="s">
        <v>17795</v>
      </c>
      <c r="T7341" s="124" t="s">
        <v>17939</v>
      </c>
      <c r="U7341" s="124" t="s">
        <v>15317</v>
      </c>
    </row>
    <row r="7342" spans="1:21" x14ac:dyDescent="0.25">
      <c r="A7342">
        <v>2013</v>
      </c>
      <c r="B7342">
        <v>19</v>
      </c>
      <c r="C7342" t="s">
        <v>33</v>
      </c>
      <c r="D7342" t="s">
        <v>1167</v>
      </c>
      <c r="G7342" t="s">
        <v>11992</v>
      </c>
      <c r="H7342" t="s">
        <v>14414</v>
      </c>
      <c r="I7342">
        <v>61202.967685000003</v>
      </c>
      <c r="J7342">
        <v>0</v>
      </c>
      <c r="K7342">
        <v>61718.636847000002</v>
      </c>
      <c r="P7342" t="s">
        <v>17940</v>
      </c>
      <c r="Q7342" t="s">
        <v>17204</v>
      </c>
      <c r="R7342" t="s">
        <v>17245</v>
      </c>
      <c r="S7342" t="s">
        <v>17486</v>
      </c>
      <c r="T7342" t="s">
        <v>17238</v>
      </c>
      <c r="U7342" t="s">
        <v>15317</v>
      </c>
    </row>
    <row r="7343" spans="1:21" x14ac:dyDescent="0.25">
      <c r="A7343">
        <v>2013</v>
      </c>
      <c r="B7343">
        <v>19</v>
      </c>
      <c r="C7343" t="s">
        <v>33</v>
      </c>
      <c r="D7343" t="s">
        <v>1168</v>
      </c>
      <c r="G7343" t="s">
        <v>11993</v>
      </c>
      <c r="H7343" t="s">
        <v>14414</v>
      </c>
      <c r="I7343">
        <v>1985.2982039999999</v>
      </c>
      <c r="J7343">
        <v>0</v>
      </c>
      <c r="K7343">
        <v>1985.2982039999999</v>
      </c>
      <c r="P7343" t="s">
        <v>17941</v>
      </c>
      <c r="Q7343" t="s">
        <v>17486</v>
      </c>
      <c r="R7343" t="s">
        <v>17245</v>
      </c>
      <c r="S7343" t="s">
        <v>17486</v>
      </c>
      <c r="T7343" t="s">
        <v>17487</v>
      </c>
      <c r="U7343" t="s">
        <v>15317</v>
      </c>
    </row>
    <row r="7344" spans="1:21" x14ac:dyDescent="0.25">
      <c r="A7344">
        <v>2013</v>
      </c>
      <c r="B7344">
        <v>19</v>
      </c>
      <c r="C7344" t="s">
        <v>33</v>
      </c>
      <c r="D7344" t="s">
        <v>1169</v>
      </c>
      <c r="G7344" t="s">
        <v>11994</v>
      </c>
      <c r="H7344" t="s">
        <v>14414</v>
      </c>
      <c r="I7344">
        <v>920.54131900000004</v>
      </c>
      <c r="J7344">
        <v>0</v>
      </c>
      <c r="K7344">
        <v>920.54131900000004</v>
      </c>
      <c r="P7344" t="s">
        <v>17942</v>
      </c>
      <c r="Q7344" t="s">
        <v>16846</v>
      </c>
      <c r="R7344" t="s">
        <v>17245</v>
      </c>
      <c r="S7344" t="s">
        <v>17486</v>
      </c>
      <c r="T7344" t="s">
        <v>17796</v>
      </c>
      <c r="U7344" t="s">
        <v>15317</v>
      </c>
    </row>
    <row r="7345" spans="1:21" x14ac:dyDescent="0.25">
      <c r="A7345">
        <v>2013</v>
      </c>
      <c r="B7345">
        <v>19</v>
      </c>
      <c r="C7345" t="s">
        <v>33</v>
      </c>
      <c r="D7345" t="s">
        <v>1170</v>
      </c>
      <c r="G7345" t="s">
        <v>11995</v>
      </c>
      <c r="H7345" t="s">
        <v>14414</v>
      </c>
      <c r="I7345">
        <v>3705.2862759999998</v>
      </c>
      <c r="J7345">
        <v>0</v>
      </c>
      <c r="K7345">
        <v>3431.0521090000002</v>
      </c>
      <c r="P7345" t="s">
        <v>15179</v>
      </c>
      <c r="Q7345" t="s">
        <v>15239</v>
      </c>
      <c r="R7345" t="s">
        <v>17245</v>
      </c>
      <c r="S7345" t="s">
        <v>17486</v>
      </c>
      <c r="T7345" t="s">
        <v>17487</v>
      </c>
      <c r="U7345" t="s">
        <v>15317</v>
      </c>
    </row>
    <row r="7346" spans="1:21" x14ac:dyDescent="0.25">
      <c r="A7346">
        <v>2013</v>
      </c>
      <c r="B7346">
        <v>19</v>
      </c>
      <c r="C7346" t="s">
        <v>33</v>
      </c>
      <c r="D7346" t="s">
        <v>1875</v>
      </c>
      <c r="G7346" t="s">
        <v>13125</v>
      </c>
      <c r="H7346" t="s">
        <v>14414</v>
      </c>
      <c r="I7346">
        <v>13667.51</v>
      </c>
      <c r="J7346">
        <v>0</v>
      </c>
      <c r="K7346">
        <v>13225.938760999999</v>
      </c>
      <c r="P7346" t="s">
        <v>17942</v>
      </c>
      <c r="Q7346" t="s">
        <v>16846</v>
      </c>
      <c r="R7346" t="s">
        <v>17245</v>
      </c>
      <c r="S7346" t="s">
        <v>17486</v>
      </c>
      <c r="T7346" t="s">
        <v>17796</v>
      </c>
      <c r="U7346" t="s">
        <v>15317</v>
      </c>
    </row>
    <row r="7347" spans="1:21" x14ac:dyDescent="0.25">
      <c r="A7347">
        <v>2013</v>
      </c>
      <c r="B7347">
        <v>19</v>
      </c>
      <c r="C7347" t="s">
        <v>30</v>
      </c>
      <c r="D7347" t="s">
        <v>1876</v>
      </c>
      <c r="G7347" t="s">
        <v>12641</v>
      </c>
      <c r="H7347" t="s">
        <v>14414</v>
      </c>
      <c r="I7347">
        <v>350</v>
      </c>
      <c r="J7347">
        <v>0</v>
      </c>
      <c r="K7347">
        <v>295.64168660000001</v>
      </c>
      <c r="P7347" t="s">
        <v>17245</v>
      </c>
      <c r="Q7347" t="s">
        <v>17486</v>
      </c>
      <c r="R7347" t="s">
        <v>17245</v>
      </c>
      <c r="S7347" t="s">
        <v>17486</v>
      </c>
      <c r="T7347" t="s">
        <v>17487</v>
      </c>
      <c r="U7347" t="s">
        <v>15317</v>
      </c>
    </row>
    <row r="7348" spans="1:21" x14ac:dyDescent="0.25">
      <c r="A7348">
        <v>2013</v>
      </c>
      <c r="B7348">
        <v>20</v>
      </c>
      <c r="C7348" t="s">
        <v>26</v>
      </c>
      <c r="D7348" t="s">
        <v>1877</v>
      </c>
      <c r="E7348" t="s">
        <v>3132</v>
      </c>
      <c r="F7348" t="s">
        <v>8611</v>
      </c>
      <c r="G7348" t="s">
        <v>12642</v>
      </c>
      <c r="H7348" t="s">
        <v>14419</v>
      </c>
      <c r="I7348">
        <v>1477.1</v>
      </c>
      <c r="J7348">
        <v>0</v>
      </c>
      <c r="K7348">
        <v>1687.1</v>
      </c>
      <c r="L7348" t="s">
        <v>15255</v>
      </c>
      <c r="M7348" t="s">
        <v>15242</v>
      </c>
      <c r="N7348" t="s">
        <v>15255</v>
      </c>
      <c r="O7348" t="s">
        <v>15242</v>
      </c>
      <c r="P7348" t="s">
        <v>15255</v>
      </c>
      <c r="Q7348" t="s">
        <v>15242</v>
      </c>
      <c r="R7348" t="s">
        <v>17944</v>
      </c>
      <c r="S7348" t="s">
        <v>17945</v>
      </c>
      <c r="T7348" t="s">
        <v>17949</v>
      </c>
      <c r="U7348" t="s">
        <v>15317</v>
      </c>
    </row>
    <row r="7349" spans="1:21" x14ac:dyDescent="0.25">
      <c r="A7349">
        <v>2013</v>
      </c>
      <c r="B7349">
        <v>20</v>
      </c>
      <c r="C7349" t="s">
        <v>25</v>
      </c>
      <c r="D7349" t="s">
        <v>1171</v>
      </c>
      <c r="G7349" t="s">
        <v>11996</v>
      </c>
      <c r="H7349" t="s">
        <v>14419</v>
      </c>
      <c r="I7349">
        <v>273.00255399999998</v>
      </c>
      <c r="J7349">
        <v>0</v>
      </c>
      <c r="K7349">
        <v>312.93143166999988</v>
      </c>
      <c r="R7349" t="s">
        <v>17944</v>
      </c>
      <c r="S7349" t="s">
        <v>17945</v>
      </c>
      <c r="T7349" t="s">
        <v>17949</v>
      </c>
      <c r="U7349" t="s">
        <v>15317</v>
      </c>
    </row>
    <row r="7350" spans="1:21" x14ac:dyDescent="0.25">
      <c r="A7350">
        <v>2013</v>
      </c>
      <c r="B7350">
        <v>20</v>
      </c>
      <c r="C7350" t="s">
        <v>25</v>
      </c>
      <c r="D7350" t="s">
        <v>2627</v>
      </c>
      <c r="E7350" t="s">
        <v>4403</v>
      </c>
      <c r="F7350" t="s">
        <v>8456</v>
      </c>
      <c r="G7350" t="s">
        <v>12484</v>
      </c>
      <c r="H7350" t="s">
        <v>14336</v>
      </c>
      <c r="I7350">
        <v>0</v>
      </c>
      <c r="J7350">
        <v>0</v>
      </c>
      <c r="K7350">
        <v>229.97355801</v>
      </c>
      <c r="L7350" t="s">
        <v>16899</v>
      </c>
      <c r="M7350" t="s">
        <v>15237</v>
      </c>
      <c r="N7350" t="s">
        <v>15192</v>
      </c>
      <c r="O7350" t="s">
        <v>15237</v>
      </c>
      <c r="P7350" t="s">
        <v>15258</v>
      </c>
      <c r="Q7350" t="s">
        <v>15237</v>
      </c>
      <c r="R7350" t="s">
        <v>15258</v>
      </c>
      <c r="S7350" t="s">
        <v>15237</v>
      </c>
      <c r="T7350" t="s">
        <v>15301</v>
      </c>
      <c r="U7350" t="s">
        <v>15317</v>
      </c>
    </row>
    <row r="7351" spans="1:21" x14ac:dyDescent="0.25">
      <c r="A7351">
        <v>2013</v>
      </c>
      <c r="B7351">
        <v>20</v>
      </c>
      <c r="C7351" t="s">
        <v>27</v>
      </c>
      <c r="D7351" t="s">
        <v>1878</v>
      </c>
      <c r="E7351" t="s">
        <v>4859</v>
      </c>
      <c r="F7351" t="s">
        <v>8952</v>
      </c>
      <c r="G7351" t="s">
        <v>12643</v>
      </c>
      <c r="H7351" t="s">
        <v>14422</v>
      </c>
      <c r="I7351">
        <v>49.638092999999998</v>
      </c>
      <c r="J7351">
        <v>0</v>
      </c>
      <c r="K7351">
        <v>40.477337400000003</v>
      </c>
      <c r="R7351" t="s">
        <v>15257</v>
      </c>
      <c r="S7351" t="s">
        <v>15338</v>
      </c>
      <c r="T7351" t="s">
        <v>15340</v>
      </c>
      <c r="U7351" t="s">
        <v>15317</v>
      </c>
    </row>
    <row r="7352" spans="1:21" x14ac:dyDescent="0.25">
      <c r="A7352">
        <v>2013</v>
      </c>
      <c r="B7352">
        <v>20</v>
      </c>
      <c r="C7352" t="s">
        <v>20</v>
      </c>
      <c r="D7352" t="s">
        <v>1172</v>
      </c>
      <c r="G7352" t="s">
        <v>10936</v>
      </c>
      <c r="H7352" t="s">
        <v>14221</v>
      </c>
      <c r="I7352">
        <v>8.4</v>
      </c>
      <c r="J7352">
        <v>0</v>
      </c>
      <c r="K7352">
        <v>4.8730994599999997</v>
      </c>
      <c r="U7352" t="s">
        <v>15316</v>
      </c>
    </row>
    <row r="7353" spans="1:21" x14ac:dyDescent="0.25">
      <c r="A7353">
        <v>2013</v>
      </c>
      <c r="B7353">
        <v>20</v>
      </c>
      <c r="C7353" t="s">
        <v>22</v>
      </c>
      <c r="D7353" t="s">
        <v>1173</v>
      </c>
      <c r="G7353" t="s">
        <v>10941</v>
      </c>
      <c r="H7353" t="s">
        <v>14221</v>
      </c>
      <c r="I7353">
        <v>1100.3548269999999</v>
      </c>
      <c r="J7353">
        <v>0</v>
      </c>
      <c r="K7353">
        <v>2421.2180810700011</v>
      </c>
      <c r="U7353" t="s">
        <v>15316</v>
      </c>
    </row>
    <row r="7354" spans="1:21" x14ac:dyDescent="0.25">
      <c r="A7354">
        <v>2013</v>
      </c>
      <c r="B7354">
        <v>20</v>
      </c>
      <c r="C7354" t="s">
        <v>23</v>
      </c>
      <c r="D7354" t="s">
        <v>1174</v>
      </c>
      <c r="G7354" t="s">
        <v>10942</v>
      </c>
      <c r="H7354" t="s">
        <v>14222</v>
      </c>
      <c r="I7354">
        <v>70.257109</v>
      </c>
      <c r="J7354">
        <v>0</v>
      </c>
      <c r="K7354">
        <v>56.959053480000023</v>
      </c>
      <c r="U7354" t="s">
        <v>15316</v>
      </c>
    </row>
    <row r="7355" spans="1:21" x14ac:dyDescent="0.25">
      <c r="A7355">
        <v>2013</v>
      </c>
      <c r="B7355">
        <v>20</v>
      </c>
      <c r="C7355" t="s">
        <v>24</v>
      </c>
      <c r="D7355" t="s">
        <v>1176</v>
      </c>
      <c r="G7355" t="s">
        <v>13311</v>
      </c>
      <c r="H7355" t="s">
        <v>14860</v>
      </c>
      <c r="I7355">
        <v>135.886549</v>
      </c>
      <c r="J7355">
        <v>0</v>
      </c>
      <c r="K7355">
        <v>4.6668127500000001</v>
      </c>
      <c r="P7355" t="s">
        <v>15355</v>
      </c>
      <c r="Q7355" t="s">
        <v>15251</v>
      </c>
      <c r="R7355" t="s">
        <v>19177</v>
      </c>
      <c r="S7355" t="s">
        <v>15251</v>
      </c>
      <c r="T7355" t="s">
        <v>15312</v>
      </c>
      <c r="U7355" t="s">
        <v>15317</v>
      </c>
    </row>
    <row r="7356" spans="1:21" x14ac:dyDescent="0.25">
      <c r="A7356">
        <v>2013</v>
      </c>
      <c r="B7356">
        <v>20</v>
      </c>
      <c r="C7356" t="s">
        <v>24</v>
      </c>
      <c r="D7356" t="s">
        <v>1177</v>
      </c>
      <c r="E7356" t="s">
        <v>4860</v>
      </c>
      <c r="F7356" t="s">
        <v>8953</v>
      </c>
      <c r="G7356" t="s">
        <v>13637</v>
      </c>
      <c r="H7356" t="s">
        <v>14419</v>
      </c>
      <c r="I7356">
        <v>1042.5140080000001</v>
      </c>
      <c r="J7356">
        <v>0</v>
      </c>
      <c r="K7356">
        <v>1149.3642709900009</v>
      </c>
      <c r="R7356" t="s">
        <v>17944</v>
      </c>
      <c r="S7356" t="s">
        <v>17945</v>
      </c>
      <c r="T7356" t="s">
        <v>17949</v>
      </c>
      <c r="U7356" t="s">
        <v>15317</v>
      </c>
    </row>
    <row r="7357" spans="1:21" x14ac:dyDescent="0.25">
      <c r="A7357">
        <v>2013</v>
      </c>
      <c r="B7357">
        <v>20</v>
      </c>
      <c r="C7357" t="s">
        <v>24</v>
      </c>
      <c r="D7357" t="s">
        <v>1178</v>
      </c>
      <c r="E7357" t="s">
        <v>4535</v>
      </c>
      <c r="F7357" t="s">
        <v>8614</v>
      </c>
      <c r="G7357" t="s">
        <v>13312</v>
      </c>
      <c r="H7357" t="s">
        <v>14421</v>
      </c>
      <c r="I7357">
        <v>240.01422099999999</v>
      </c>
      <c r="J7357">
        <v>0</v>
      </c>
      <c r="K7357">
        <v>189.15181898</v>
      </c>
      <c r="P7357" t="s">
        <v>15218</v>
      </c>
      <c r="Q7357" t="s">
        <v>15238</v>
      </c>
      <c r="R7357" t="s">
        <v>15431</v>
      </c>
      <c r="S7357" t="s">
        <v>16822</v>
      </c>
      <c r="T7357" t="s">
        <v>18813</v>
      </c>
      <c r="U7357" t="s">
        <v>15317</v>
      </c>
    </row>
    <row r="7358" spans="1:21" x14ac:dyDescent="0.25">
      <c r="A7358">
        <v>2013</v>
      </c>
      <c r="B7358">
        <v>20</v>
      </c>
      <c r="C7358" t="s">
        <v>24</v>
      </c>
      <c r="D7358" t="s">
        <v>2628</v>
      </c>
      <c r="G7358" t="s">
        <v>13638</v>
      </c>
      <c r="H7358" t="s">
        <v>14865</v>
      </c>
      <c r="I7358">
        <v>0</v>
      </c>
      <c r="J7358">
        <v>0</v>
      </c>
      <c r="K7358">
        <v>21.068115670000001</v>
      </c>
      <c r="P7358" t="s">
        <v>15350</v>
      </c>
      <c r="Q7358" t="s">
        <v>15237</v>
      </c>
      <c r="R7358" t="s">
        <v>15350</v>
      </c>
      <c r="S7358" t="s">
        <v>15237</v>
      </c>
      <c r="T7358" t="s">
        <v>15301</v>
      </c>
      <c r="U7358" t="s">
        <v>15317</v>
      </c>
    </row>
    <row r="7359" spans="1:21" x14ac:dyDescent="0.25">
      <c r="A7359">
        <v>2013</v>
      </c>
      <c r="B7359">
        <v>20</v>
      </c>
      <c r="C7359" t="s">
        <v>21</v>
      </c>
      <c r="D7359" t="s">
        <v>1880</v>
      </c>
      <c r="G7359" t="s">
        <v>12646</v>
      </c>
      <c r="H7359" t="s">
        <v>14419</v>
      </c>
      <c r="I7359">
        <v>27.7</v>
      </c>
      <c r="J7359">
        <v>0</v>
      </c>
      <c r="K7359">
        <v>12.66705196</v>
      </c>
      <c r="P7359" t="s">
        <v>15218</v>
      </c>
      <c r="Q7359" t="s">
        <v>15238</v>
      </c>
      <c r="R7359" t="s">
        <v>17944</v>
      </c>
      <c r="S7359" t="s">
        <v>17945</v>
      </c>
      <c r="T7359" t="s">
        <v>18322</v>
      </c>
      <c r="U7359" t="s">
        <v>15317</v>
      </c>
    </row>
    <row r="7360" spans="1:21" x14ac:dyDescent="0.25">
      <c r="A7360">
        <v>2013</v>
      </c>
      <c r="B7360">
        <v>20</v>
      </c>
      <c r="C7360" t="s">
        <v>21</v>
      </c>
      <c r="D7360" t="s">
        <v>1881</v>
      </c>
      <c r="G7360" t="s">
        <v>12647</v>
      </c>
      <c r="H7360" t="s">
        <v>14420</v>
      </c>
      <c r="I7360">
        <v>24</v>
      </c>
      <c r="J7360">
        <v>0</v>
      </c>
      <c r="K7360">
        <v>0</v>
      </c>
      <c r="P7360" t="s">
        <v>15356</v>
      </c>
      <c r="Q7360" t="s">
        <v>15251</v>
      </c>
      <c r="R7360" t="s">
        <v>15356</v>
      </c>
      <c r="S7360" t="s">
        <v>15251</v>
      </c>
      <c r="T7360" t="s">
        <v>15312</v>
      </c>
      <c r="U7360" t="s">
        <v>15317</v>
      </c>
    </row>
    <row r="7361" spans="1:21" x14ac:dyDescent="0.25">
      <c r="A7361">
        <v>2013</v>
      </c>
      <c r="B7361">
        <v>20</v>
      </c>
      <c r="C7361" t="s">
        <v>21</v>
      </c>
      <c r="D7361" t="s">
        <v>2629</v>
      </c>
      <c r="G7361" t="s">
        <v>12507</v>
      </c>
      <c r="H7361" t="s">
        <v>14336</v>
      </c>
      <c r="I7361">
        <v>0</v>
      </c>
      <c r="J7361">
        <v>0</v>
      </c>
      <c r="K7361">
        <v>3.1937500000000001</v>
      </c>
      <c r="R7361" t="s">
        <v>15258</v>
      </c>
      <c r="S7361" t="s">
        <v>15237</v>
      </c>
      <c r="T7361" t="s">
        <v>15301</v>
      </c>
      <c r="U7361" t="s">
        <v>15317</v>
      </c>
    </row>
    <row r="7362" spans="1:21" x14ac:dyDescent="0.25">
      <c r="A7362">
        <v>2013</v>
      </c>
      <c r="B7362">
        <v>20</v>
      </c>
      <c r="C7362" t="s">
        <v>29</v>
      </c>
      <c r="D7362" t="s">
        <v>1183</v>
      </c>
      <c r="E7362" t="s">
        <v>4811</v>
      </c>
      <c r="F7362" t="s">
        <v>8903</v>
      </c>
      <c r="G7362" t="s">
        <v>13624</v>
      </c>
      <c r="H7362" t="s">
        <v>14423</v>
      </c>
      <c r="I7362">
        <v>3688.3329589999998</v>
      </c>
      <c r="J7362">
        <v>0</v>
      </c>
      <c r="K7362">
        <v>16.158991350000001</v>
      </c>
      <c r="R7362" t="s">
        <v>16877</v>
      </c>
      <c r="S7362" t="s">
        <v>15251</v>
      </c>
      <c r="T7362" s="124" t="s">
        <v>17246</v>
      </c>
      <c r="U7362" s="124" t="s">
        <v>15317</v>
      </c>
    </row>
    <row r="7363" spans="1:21" x14ac:dyDescent="0.25">
      <c r="A7363">
        <v>2013</v>
      </c>
      <c r="B7363">
        <v>20</v>
      </c>
      <c r="C7363" t="s">
        <v>29</v>
      </c>
      <c r="D7363" t="s">
        <v>1184</v>
      </c>
      <c r="E7363" t="s">
        <v>4861</v>
      </c>
      <c r="F7363" t="s">
        <v>8954</v>
      </c>
      <c r="G7363" t="s">
        <v>12006</v>
      </c>
      <c r="H7363" t="s">
        <v>14424</v>
      </c>
      <c r="I7363">
        <v>1086.75</v>
      </c>
      <c r="J7363">
        <v>0</v>
      </c>
      <c r="K7363">
        <v>1086.75</v>
      </c>
      <c r="L7363" t="s">
        <v>19202</v>
      </c>
      <c r="M7363" t="s">
        <v>17564</v>
      </c>
      <c r="N7363" t="s">
        <v>17247</v>
      </c>
      <c r="O7363" t="s">
        <v>15242</v>
      </c>
      <c r="P7363" t="s">
        <v>15255</v>
      </c>
      <c r="Q7363" t="s">
        <v>15242</v>
      </c>
      <c r="T7363" s="124" t="s">
        <v>19203</v>
      </c>
      <c r="U7363" s="124" t="s">
        <v>15317</v>
      </c>
    </row>
    <row r="7364" spans="1:21" x14ac:dyDescent="0.25">
      <c r="A7364">
        <v>2013</v>
      </c>
      <c r="B7364">
        <v>20</v>
      </c>
      <c r="C7364" t="s">
        <v>29</v>
      </c>
      <c r="D7364" t="s">
        <v>1185</v>
      </c>
      <c r="E7364" t="s">
        <v>4862</v>
      </c>
      <c r="F7364" t="s">
        <v>8955</v>
      </c>
      <c r="G7364" t="s">
        <v>12007</v>
      </c>
      <c r="H7364" t="s">
        <v>14425</v>
      </c>
      <c r="I7364">
        <v>1858.86</v>
      </c>
      <c r="J7364">
        <v>0</v>
      </c>
      <c r="K7364">
        <v>1858.86</v>
      </c>
      <c r="L7364" t="s">
        <v>19204</v>
      </c>
      <c r="M7364" t="s">
        <v>17170</v>
      </c>
      <c r="N7364" t="s">
        <v>17951</v>
      </c>
      <c r="O7364" t="s">
        <v>17170</v>
      </c>
      <c r="R7364" t="s">
        <v>17249</v>
      </c>
      <c r="S7364" t="s">
        <v>15242</v>
      </c>
      <c r="T7364" s="124" t="s">
        <v>17250</v>
      </c>
      <c r="U7364" s="124" t="s">
        <v>15317</v>
      </c>
    </row>
    <row r="7365" spans="1:21" x14ac:dyDescent="0.25">
      <c r="A7365">
        <v>2013</v>
      </c>
      <c r="B7365">
        <v>20</v>
      </c>
      <c r="C7365" t="s">
        <v>29</v>
      </c>
      <c r="D7365" t="s">
        <v>1882</v>
      </c>
      <c r="E7365" t="s">
        <v>4863</v>
      </c>
      <c r="F7365" t="s">
        <v>8956</v>
      </c>
      <c r="G7365" t="s">
        <v>12648</v>
      </c>
      <c r="H7365" t="s">
        <v>14422</v>
      </c>
      <c r="I7365">
        <v>414.14052400000003</v>
      </c>
      <c r="J7365">
        <v>0</v>
      </c>
      <c r="K7365">
        <v>408.19472450000001</v>
      </c>
      <c r="L7365" t="s">
        <v>16908</v>
      </c>
      <c r="M7365" t="s">
        <v>15244</v>
      </c>
      <c r="R7365" t="s">
        <v>15257</v>
      </c>
      <c r="S7365" t="s">
        <v>15338</v>
      </c>
      <c r="T7365" s="124" t="s">
        <v>17269</v>
      </c>
      <c r="U7365" s="124" t="s">
        <v>15317</v>
      </c>
    </row>
    <row r="7366" spans="1:21" x14ac:dyDescent="0.25">
      <c r="A7366">
        <v>2013</v>
      </c>
      <c r="B7366">
        <v>20</v>
      </c>
      <c r="C7366" t="s">
        <v>29</v>
      </c>
      <c r="D7366" t="s">
        <v>1186</v>
      </c>
      <c r="E7366" t="s">
        <v>4864</v>
      </c>
      <c r="F7366" t="s">
        <v>8957</v>
      </c>
      <c r="G7366" t="s">
        <v>12008</v>
      </c>
      <c r="H7366" t="s">
        <v>14426</v>
      </c>
      <c r="I7366">
        <v>150.764691</v>
      </c>
      <c r="J7366">
        <v>0</v>
      </c>
      <c r="K7366">
        <v>146.79579416000001</v>
      </c>
      <c r="L7366" t="s">
        <v>15224</v>
      </c>
      <c r="M7366" t="s">
        <v>15338</v>
      </c>
      <c r="N7366" t="s">
        <v>15224</v>
      </c>
      <c r="O7366" t="s">
        <v>15338</v>
      </c>
      <c r="P7366" t="s">
        <v>15224</v>
      </c>
      <c r="Q7366" t="s">
        <v>15338</v>
      </c>
      <c r="R7366" t="s">
        <v>17952</v>
      </c>
      <c r="S7366" t="s">
        <v>17953</v>
      </c>
      <c r="T7366" s="124" t="s">
        <v>17954</v>
      </c>
      <c r="U7366" s="124" t="s">
        <v>15317</v>
      </c>
    </row>
    <row r="7367" spans="1:21" x14ac:dyDescent="0.25">
      <c r="A7367">
        <v>2013</v>
      </c>
      <c r="B7367">
        <v>20</v>
      </c>
      <c r="C7367" t="s">
        <v>29</v>
      </c>
      <c r="D7367" t="s">
        <v>1187</v>
      </c>
      <c r="G7367" t="s">
        <v>13639</v>
      </c>
      <c r="H7367" t="s">
        <v>14427</v>
      </c>
      <c r="I7367">
        <v>1564.8154919999999</v>
      </c>
      <c r="J7367">
        <v>0</v>
      </c>
      <c r="K7367">
        <v>0</v>
      </c>
      <c r="R7367" t="s">
        <v>17959</v>
      </c>
      <c r="S7367" t="s">
        <v>17503</v>
      </c>
      <c r="T7367" t="s">
        <v>17504</v>
      </c>
      <c r="U7367" t="s">
        <v>15317</v>
      </c>
    </row>
    <row r="7368" spans="1:21" x14ac:dyDescent="0.25">
      <c r="A7368">
        <v>2013</v>
      </c>
      <c r="B7368">
        <v>20</v>
      </c>
      <c r="C7368" t="s">
        <v>29</v>
      </c>
      <c r="D7368" t="s">
        <v>1189</v>
      </c>
      <c r="E7368" t="s">
        <v>4865</v>
      </c>
      <c r="F7368" t="s">
        <v>8958</v>
      </c>
      <c r="G7368" t="s">
        <v>12010</v>
      </c>
      <c r="H7368" t="s">
        <v>14424</v>
      </c>
      <c r="I7368">
        <v>525.60594900000001</v>
      </c>
      <c r="J7368">
        <v>0</v>
      </c>
      <c r="K7368">
        <v>511.42109341999992</v>
      </c>
      <c r="L7368" t="s">
        <v>19205</v>
      </c>
      <c r="M7368" t="s">
        <v>19206</v>
      </c>
      <c r="N7368" t="s">
        <v>15196</v>
      </c>
      <c r="O7368" t="s">
        <v>15237</v>
      </c>
      <c r="P7368" t="s">
        <v>15196</v>
      </c>
      <c r="Q7368" t="s">
        <v>15237</v>
      </c>
      <c r="T7368" s="124" t="s">
        <v>19207</v>
      </c>
      <c r="U7368" s="124" t="s">
        <v>15317</v>
      </c>
    </row>
    <row r="7369" spans="1:21" x14ac:dyDescent="0.25">
      <c r="A7369">
        <v>2013</v>
      </c>
      <c r="B7369">
        <v>20</v>
      </c>
      <c r="C7369" t="s">
        <v>29</v>
      </c>
      <c r="D7369" t="s">
        <v>1190</v>
      </c>
      <c r="E7369" t="s">
        <v>4866</v>
      </c>
      <c r="F7369" t="s">
        <v>8959</v>
      </c>
      <c r="G7369" t="s">
        <v>12011</v>
      </c>
      <c r="H7369" t="s">
        <v>14426</v>
      </c>
      <c r="I7369">
        <v>300.90870100000001</v>
      </c>
      <c r="J7369">
        <v>0</v>
      </c>
      <c r="K7369">
        <v>273.60873027000002</v>
      </c>
      <c r="L7369" t="s">
        <v>19208</v>
      </c>
      <c r="M7369" t="s">
        <v>18058</v>
      </c>
      <c r="N7369" t="s">
        <v>19209</v>
      </c>
      <c r="O7369" t="s">
        <v>19210</v>
      </c>
      <c r="P7369" t="s">
        <v>17968</v>
      </c>
      <c r="Q7369" t="s">
        <v>16990</v>
      </c>
      <c r="R7369" t="s">
        <v>17952</v>
      </c>
      <c r="S7369" t="s">
        <v>17953</v>
      </c>
      <c r="T7369" s="124" t="s">
        <v>19211</v>
      </c>
      <c r="U7369" s="124" t="s">
        <v>15317</v>
      </c>
    </row>
    <row r="7370" spans="1:21" x14ac:dyDescent="0.25">
      <c r="A7370">
        <v>2013</v>
      </c>
      <c r="B7370">
        <v>20</v>
      </c>
      <c r="C7370" t="s">
        <v>29</v>
      </c>
      <c r="D7370" t="s">
        <v>1191</v>
      </c>
      <c r="E7370" t="s">
        <v>4867</v>
      </c>
      <c r="F7370" t="s">
        <v>8960</v>
      </c>
      <c r="G7370" t="s">
        <v>12012</v>
      </c>
      <c r="H7370" t="s">
        <v>14422</v>
      </c>
      <c r="I7370">
        <v>310.58087899999998</v>
      </c>
      <c r="J7370">
        <v>0</v>
      </c>
      <c r="K7370">
        <v>302.9844301899999</v>
      </c>
      <c r="R7370" t="s">
        <v>15257</v>
      </c>
      <c r="S7370" t="s">
        <v>15338</v>
      </c>
      <c r="T7370" s="124" t="s">
        <v>17252</v>
      </c>
      <c r="U7370" s="124" t="s">
        <v>15317</v>
      </c>
    </row>
    <row r="7371" spans="1:21" x14ac:dyDescent="0.25">
      <c r="A7371">
        <v>2013</v>
      </c>
      <c r="B7371">
        <v>20</v>
      </c>
      <c r="C7371" t="s">
        <v>29</v>
      </c>
      <c r="D7371" t="s">
        <v>1192</v>
      </c>
      <c r="E7371" t="s">
        <v>4868</v>
      </c>
      <c r="F7371" t="s">
        <v>8961</v>
      </c>
      <c r="G7371" t="s">
        <v>11172</v>
      </c>
      <c r="H7371" t="s">
        <v>14426</v>
      </c>
      <c r="I7371">
        <v>1291.837716</v>
      </c>
      <c r="J7371">
        <v>0</v>
      </c>
      <c r="K7371">
        <v>1028.24642541</v>
      </c>
      <c r="N7371" t="s">
        <v>15182</v>
      </c>
      <c r="O7371" t="s">
        <v>15237</v>
      </c>
      <c r="P7371" t="s">
        <v>16963</v>
      </c>
      <c r="Q7371" t="s">
        <v>15239</v>
      </c>
      <c r="R7371" t="s">
        <v>17952</v>
      </c>
      <c r="S7371" t="s">
        <v>17953</v>
      </c>
      <c r="T7371" s="124" t="s">
        <v>19212</v>
      </c>
      <c r="U7371" s="124" t="s">
        <v>15317</v>
      </c>
    </row>
    <row r="7372" spans="1:21" x14ac:dyDescent="0.25">
      <c r="A7372">
        <v>2013</v>
      </c>
      <c r="B7372">
        <v>20</v>
      </c>
      <c r="C7372" t="s">
        <v>29</v>
      </c>
      <c r="D7372" t="s">
        <v>1193</v>
      </c>
      <c r="E7372" t="s">
        <v>4869</v>
      </c>
      <c r="F7372" t="s">
        <v>8962</v>
      </c>
      <c r="G7372" t="s">
        <v>11544</v>
      </c>
      <c r="H7372" t="s">
        <v>14419</v>
      </c>
      <c r="I7372">
        <v>36177.676847000002</v>
      </c>
      <c r="J7372">
        <v>0</v>
      </c>
      <c r="K7372">
        <v>34613.37859183002</v>
      </c>
      <c r="L7372" t="s">
        <v>19142</v>
      </c>
      <c r="M7372" t="s">
        <v>17687</v>
      </c>
      <c r="N7372" t="s">
        <v>19143</v>
      </c>
      <c r="O7372" t="s">
        <v>17687</v>
      </c>
      <c r="R7372" t="s">
        <v>17944</v>
      </c>
      <c r="S7372" t="s">
        <v>17945</v>
      </c>
      <c r="T7372" s="124" t="s">
        <v>17978</v>
      </c>
      <c r="U7372" s="124" t="s">
        <v>15317</v>
      </c>
    </row>
    <row r="7373" spans="1:21" x14ac:dyDescent="0.25">
      <c r="A7373">
        <v>2013</v>
      </c>
      <c r="B7373">
        <v>20</v>
      </c>
      <c r="C7373" t="s">
        <v>29</v>
      </c>
      <c r="D7373" t="s">
        <v>1194</v>
      </c>
      <c r="G7373" t="s">
        <v>12013</v>
      </c>
      <c r="H7373" t="s">
        <v>14427</v>
      </c>
      <c r="I7373">
        <v>714.27681900000005</v>
      </c>
      <c r="J7373">
        <v>0</v>
      </c>
      <c r="K7373">
        <v>0</v>
      </c>
      <c r="P7373" t="s">
        <v>16878</v>
      </c>
      <c r="Q7373" t="s">
        <v>15241</v>
      </c>
      <c r="R7373" t="s">
        <v>17959</v>
      </c>
      <c r="S7373" t="s">
        <v>17503</v>
      </c>
      <c r="T7373" s="124" t="s">
        <v>17992</v>
      </c>
      <c r="U7373" s="124" t="s">
        <v>15317</v>
      </c>
    </row>
    <row r="7374" spans="1:21" x14ac:dyDescent="0.25">
      <c r="A7374">
        <v>2013</v>
      </c>
      <c r="B7374">
        <v>20</v>
      </c>
      <c r="C7374" t="s">
        <v>29</v>
      </c>
      <c r="D7374" t="s">
        <v>1195</v>
      </c>
      <c r="E7374" t="s">
        <v>4870</v>
      </c>
      <c r="F7374" t="s">
        <v>8963</v>
      </c>
      <c r="G7374" t="s">
        <v>12014</v>
      </c>
      <c r="H7374" t="s">
        <v>14419</v>
      </c>
      <c r="I7374">
        <v>4224.8765030000004</v>
      </c>
      <c r="J7374">
        <v>0</v>
      </c>
      <c r="K7374">
        <v>4787.3988893100013</v>
      </c>
      <c r="L7374" t="s">
        <v>19213</v>
      </c>
      <c r="M7374" t="s">
        <v>17564</v>
      </c>
      <c r="N7374" t="s">
        <v>15365</v>
      </c>
      <c r="O7374" t="s">
        <v>15242</v>
      </c>
      <c r="P7374" t="s">
        <v>15285</v>
      </c>
      <c r="Q7374" t="s">
        <v>15242</v>
      </c>
      <c r="R7374" t="s">
        <v>17944</v>
      </c>
      <c r="S7374" t="s">
        <v>17945</v>
      </c>
      <c r="T7374" s="124" t="s">
        <v>17978</v>
      </c>
      <c r="U7374" s="124" t="s">
        <v>15317</v>
      </c>
    </row>
    <row r="7375" spans="1:21" x14ac:dyDescent="0.25">
      <c r="A7375">
        <v>2013</v>
      </c>
      <c r="B7375">
        <v>20</v>
      </c>
      <c r="C7375" t="s">
        <v>29</v>
      </c>
      <c r="D7375" t="s">
        <v>1196</v>
      </c>
      <c r="E7375" t="s">
        <v>4871</v>
      </c>
      <c r="F7375" t="s">
        <v>8964</v>
      </c>
      <c r="G7375" t="s">
        <v>12015</v>
      </c>
      <c r="H7375" t="s">
        <v>14422</v>
      </c>
      <c r="I7375">
        <v>258.41299099999998</v>
      </c>
      <c r="J7375">
        <v>0</v>
      </c>
      <c r="K7375">
        <v>239.14197222000001</v>
      </c>
      <c r="L7375" t="s">
        <v>15182</v>
      </c>
      <c r="M7375" t="s">
        <v>15237</v>
      </c>
      <c r="N7375" t="s">
        <v>15182</v>
      </c>
      <c r="O7375" t="s">
        <v>15237</v>
      </c>
      <c r="P7375" t="s">
        <v>15182</v>
      </c>
      <c r="Q7375" t="s">
        <v>15237</v>
      </c>
      <c r="R7375" t="s">
        <v>15257</v>
      </c>
      <c r="S7375" t="s">
        <v>15338</v>
      </c>
      <c r="T7375" s="124" t="s">
        <v>17162</v>
      </c>
      <c r="U7375" s="124" t="s">
        <v>15317</v>
      </c>
    </row>
    <row r="7376" spans="1:21" x14ac:dyDescent="0.25">
      <c r="A7376">
        <v>2013</v>
      </c>
      <c r="B7376">
        <v>20</v>
      </c>
      <c r="C7376" t="s">
        <v>29</v>
      </c>
      <c r="D7376" t="s">
        <v>1197</v>
      </c>
      <c r="E7376" t="s">
        <v>4872</v>
      </c>
      <c r="F7376" t="s">
        <v>8965</v>
      </c>
      <c r="G7376" t="s">
        <v>12589</v>
      </c>
      <c r="H7376" t="s">
        <v>14429</v>
      </c>
      <c r="I7376">
        <v>3547.5883699999999</v>
      </c>
      <c r="J7376">
        <v>0</v>
      </c>
      <c r="K7376">
        <v>3139.907674329997</v>
      </c>
      <c r="L7376" t="s">
        <v>19169</v>
      </c>
      <c r="M7376" t="s">
        <v>18335</v>
      </c>
      <c r="N7376" t="s">
        <v>19170</v>
      </c>
      <c r="O7376" t="s">
        <v>18335</v>
      </c>
      <c r="P7376" t="s">
        <v>18222</v>
      </c>
      <c r="Q7376" t="s">
        <v>17746</v>
      </c>
      <c r="T7376" s="124" t="s">
        <v>18336</v>
      </c>
      <c r="U7376" s="124" t="s">
        <v>15317</v>
      </c>
    </row>
    <row r="7377" spans="1:21" x14ac:dyDescent="0.25">
      <c r="A7377">
        <v>2013</v>
      </c>
      <c r="B7377">
        <v>20</v>
      </c>
      <c r="C7377" t="s">
        <v>29</v>
      </c>
      <c r="D7377" t="s">
        <v>1198</v>
      </c>
      <c r="G7377" t="s">
        <v>12017</v>
      </c>
      <c r="H7377" t="s">
        <v>14423</v>
      </c>
      <c r="I7377">
        <v>1035.0069550000001</v>
      </c>
      <c r="J7377">
        <v>0</v>
      </c>
      <c r="K7377">
        <v>0</v>
      </c>
      <c r="P7377" t="s">
        <v>15204</v>
      </c>
      <c r="Q7377" t="s">
        <v>15251</v>
      </c>
      <c r="R7377" t="s">
        <v>16877</v>
      </c>
      <c r="S7377" t="s">
        <v>15251</v>
      </c>
      <c r="T7377" s="124" t="s">
        <v>17246</v>
      </c>
      <c r="U7377" s="124" t="s">
        <v>15317</v>
      </c>
    </row>
    <row r="7378" spans="1:21" x14ac:dyDescent="0.25">
      <c r="A7378">
        <v>2013</v>
      </c>
      <c r="B7378">
        <v>20</v>
      </c>
      <c r="C7378" t="s">
        <v>29</v>
      </c>
      <c r="D7378" t="s">
        <v>1199</v>
      </c>
      <c r="E7378" t="s">
        <v>4873</v>
      </c>
      <c r="F7378" t="s">
        <v>8966</v>
      </c>
      <c r="G7378" t="s">
        <v>13640</v>
      </c>
      <c r="H7378" t="s">
        <v>14430</v>
      </c>
      <c r="I7378">
        <v>26000.944705999998</v>
      </c>
      <c r="J7378">
        <v>0</v>
      </c>
      <c r="K7378">
        <v>24324.258962129999</v>
      </c>
      <c r="L7378" t="s">
        <v>17733</v>
      </c>
      <c r="M7378" t="s">
        <v>15239</v>
      </c>
      <c r="N7378" t="s">
        <v>19214</v>
      </c>
      <c r="O7378" t="s">
        <v>17204</v>
      </c>
      <c r="P7378" t="s">
        <v>17044</v>
      </c>
      <c r="Q7378" t="s">
        <v>17746</v>
      </c>
      <c r="R7378" t="s">
        <v>15203</v>
      </c>
      <c r="S7378" t="s">
        <v>15237</v>
      </c>
      <c r="T7378" s="124" t="s">
        <v>17350</v>
      </c>
      <c r="U7378" s="124" t="s">
        <v>15317</v>
      </c>
    </row>
    <row r="7379" spans="1:21" x14ac:dyDescent="0.25">
      <c r="A7379">
        <v>2013</v>
      </c>
      <c r="B7379">
        <v>20</v>
      </c>
      <c r="C7379" t="s">
        <v>29</v>
      </c>
      <c r="D7379" t="s">
        <v>1200</v>
      </c>
      <c r="G7379" t="s">
        <v>12019</v>
      </c>
      <c r="H7379" t="s">
        <v>14431</v>
      </c>
      <c r="I7379">
        <v>237.424498</v>
      </c>
      <c r="J7379">
        <v>0</v>
      </c>
      <c r="K7379">
        <v>0</v>
      </c>
      <c r="P7379" t="s">
        <v>16836</v>
      </c>
      <c r="Q7379" t="s">
        <v>17503</v>
      </c>
      <c r="R7379" t="s">
        <v>17991</v>
      </c>
      <c r="S7379" t="s">
        <v>15251</v>
      </c>
      <c r="T7379" t="s">
        <v>17504</v>
      </c>
      <c r="U7379" t="s">
        <v>15317</v>
      </c>
    </row>
    <row r="7380" spans="1:21" x14ac:dyDescent="0.25">
      <c r="A7380">
        <v>2013</v>
      </c>
      <c r="B7380">
        <v>20</v>
      </c>
      <c r="C7380" t="s">
        <v>29</v>
      </c>
      <c r="D7380" t="s">
        <v>1883</v>
      </c>
      <c r="E7380" t="s">
        <v>4874</v>
      </c>
      <c r="F7380" t="s">
        <v>8967</v>
      </c>
      <c r="G7380" t="s">
        <v>12652</v>
      </c>
      <c r="H7380" t="s">
        <v>14428</v>
      </c>
      <c r="I7380">
        <v>6631.3941649999997</v>
      </c>
      <c r="J7380">
        <v>0</v>
      </c>
      <c r="K7380">
        <v>6088.072914360002</v>
      </c>
      <c r="L7380" t="s">
        <v>19215</v>
      </c>
      <c r="M7380" t="s">
        <v>19216</v>
      </c>
      <c r="N7380" t="s">
        <v>19217</v>
      </c>
      <c r="O7380" t="s">
        <v>19218</v>
      </c>
      <c r="T7380" s="124" t="s">
        <v>19219</v>
      </c>
      <c r="U7380" s="124" t="s">
        <v>15317</v>
      </c>
    </row>
    <row r="7381" spans="1:21" x14ac:dyDescent="0.25">
      <c r="A7381">
        <v>2013</v>
      </c>
      <c r="B7381">
        <v>20</v>
      </c>
      <c r="C7381" t="s">
        <v>29</v>
      </c>
      <c r="D7381" t="s">
        <v>2420</v>
      </c>
      <c r="G7381" t="s">
        <v>13316</v>
      </c>
      <c r="H7381" t="s">
        <v>14423</v>
      </c>
      <c r="I7381">
        <v>49.769060000000003</v>
      </c>
      <c r="J7381">
        <v>0</v>
      </c>
      <c r="K7381">
        <v>0</v>
      </c>
      <c r="P7381" t="s">
        <v>16836</v>
      </c>
      <c r="Q7381" t="s">
        <v>17503</v>
      </c>
      <c r="R7381" t="s">
        <v>16877</v>
      </c>
      <c r="S7381" t="s">
        <v>15251</v>
      </c>
      <c r="T7381" s="124" t="s">
        <v>17992</v>
      </c>
      <c r="U7381" s="124" t="s">
        <v>15317</v>
      </c>
    </row>
    <row r="7382" spans="1:21" x14ac:dyDescent="0.25">
      <c r="A7382">
        <v>2013</v>
      </c>
      <c r="B7382">
        <v>20</v>
      </c>
      <c r="C7382" t="s">
        <v>29</v>
      </c>
      <c r="D7382" t="s">
        <v>2630</v>
      </c>
      <c r="E7382" t="s">
        <v>4875</v>
      </c>
      <c r="F7382" t="s">
        <v>8968</v>
      </c>
      <c r="G7382" t="s">
        <v>13641</v>
      </c>
      <c r="H7382" t="s">
        <v>14429</v>
      </c>
      <c r="I7382">
        <v>400</v>
      </c>
      <c r="J7382">
        <v>0</v>
      </c>
      <c r="K7382">
        <v>396.44128626000003</v>
      </c>
      <c r="L7382" t="s">
        <v>17245</v>
      </c>
      <c r="M7382" t="s">
        <v>17486</v>
      </c>
      <c r="N7382" t="s">
        <v>19220</v>
      </c>
      <c r="O7382" t="s">
        <v>18006</v>
      </c>
      <c r="P7382" t="s">
        <v>18001</v>
      </c>
      <c r="Q7382" t="s">
        <v>17486</v>
      </c>
      <c r="T7382" t="s">
        <v>18007</v>
      </c>
      <c r="U7382" t="s">
        <v>15317</v>
      </c>
    </row>
    <row r="7383" spans="1:21" x14ac:dyDescent="0.25">
      <c r="A7383">
        <v>2013</v>
      </c>
      <c r="B7383">
        <v>20</v>
      </c>
      <c r="C7383" t="s">
        <v>30</v>
      </c>
      <c r="D7383" t="s">
        <v>2304</v>
      </c>
      <c r="G7383" t="s">
        <v>13317</v>
      </c>
      <c r="H7383" t="s">
        <v>14431</v>
      </c>
      <c r="I7383">
        <v>325.404</v>
      </c>
      <c r="J7383">
        <v>0</v>
      </c>
      <c r="K7383">
        <v>0</v>
      </c>
      <c r="P7383" t="s">
        <v>17029</v>
      </c>
      <c r="Q7383" t="s">
        <v>15251</v>
      </c>
      <c r="R7383" t="s">
        <v>17991</v>
      </c>
      <c r="S7383" t="s">
        <v>15251</v>
      </c>
      <c r="T7383" t="s">
        <v>15312</v>
      </c>
      <c r="U7383" t="s">
        <v>15317</v>
      </c>
    </row>
    <row r="7384" spans="1:21" x14ac:dyDescent="0.25">
      <c r="A7384">
        <v>2013</v>
      </c>
      <c r="B7384">
        <v>20</v>
      </c>
      <c r="C7384" t="s">
        <v>30</v>
      </c>
      <c r="D7384" t="s">
        <v>1885</v>
      </c>
      <c r="G7384" t="s">
        <v>12654</v>
      </c>
      <c r="H7384" t="s">
        <v>14420</v>
      </c>
      <c r="I7384">
        <v>7.5992090000000001</v>
      </c>
      <c r="J7384">
        <v>0</v>
      </c>
      <c r="K7384">
        <v>0</v>
      </c>
      <c r="P7384" t="s">
        <v>15210</v>
      </c>
      <c r="Q7384" t="s">
        <v>15250</v>
      </c>
      <c r="R7384" t="s">
        <v>15356</v>
      </c>
      <c r="S7384" t="s">
        <v>15251</v>
      </c>
      <c r="T7384" t="s">
        <v>16831</v>
      </c>
      <c r="U7384" t="s">
        <v>15317</v>
      </c>
    </row>
    <row r="7385" spans="1:21" x14ac:dyDescent="0.25">
      <c r="A7385">
        <v>2013</v>
      </c>
      <c r="B7385">
        <v>20</v>
      </c>
      <c r="C7385" t="s">
        <v>30</v>
      </c>
      <c r="D7385" t="s">
        <v>2631</v>
      </c>
      <c r="E7385" t="s">
        <v>4041</v>
      </c>
      <c r="F7385" t="s">
        <v>8076</v>
      </c>
      <c r="G7385" t="s">
        <v>13642</v>
      </c>
      <c r="H7385" t="s">
        <v>14336</v>
      </c>
      <c r="I7385">
        <v>0</v>
      </c>
      <c r="J7385">
        <v>0</v>
      </c>
      <c r="K7385">
        <v>64.467244300000004</v>
      </c>
      <c r="L7385" t="s">
        <v>15192</v>
      </c>
      <c r="M7385" t="s">
        <v>15237</v>
      </c>
      <c r="P7385" t="s">
        <v>15192</v>
      </c>
      <c r="Q7385" t="s">
        <v>15237</v>
      </c>
      <c r="R7385" t="s">
        <v>15258</v>
      </c>
      <c r="S7385" t="s">
        <v>15237</v>
      </c>
      <c r="T7385" t="s">
        <v>15301</v>
      </c>
      <c r="U7385" t="s">
        <v>15317</v>
      </c>
    </row>
    <row r="7386" spans="1:21" x14ac:dyDescent="0.25">
      <c r="A7386">
        <v>2013</v>
      </c>
      <c r="B7386">
        <v>20</v>
      </c>
      <c r="C7386" t="s">
        <v>30</v>
      </c>
      <c r="D7386" t="s">
        <v>2632</v>
      </c>
      <c r="G7386" t="s">
        <v>13643</v>
      </c>
      <c r="H7386" t="s">
        <v>14419</v>
      </c>
      <c r="I7386">
        <v>0</v>
      </c>
      <c r="J7386">
        <v>0</v>
      </c>
      <c r="K7386">
        <v>251.16828637</v>
      </c>
      <c r="P7386" t="s">
        <v>19221</v>
      </c>
      <c r="Q7386" t="s">
        <v>15242</v>
      </c>
      <c r="R7386" t="s">
        <v>17944</v>
      </c>
      <c r="S7386" t="s">
        <v>17945</v>
      </c>
      <c r="T7386" t="s">
        <v>17949</v>
      </c>
      <c r="U7386" t="s">
        <v>15317</v>
      </c>
    </row>
    <row r="7387" spans="1:21" x14ac:dyDescent="0.25">
      <c r="A7387">
        <v>2013</v>
      </c>
      <c r="B7387">
        <v>21</v>
      </c>
      <c r="C7387" t="s">
        <v>25</v>
      </c>
      <c r="D7387" t="s">
        <v>1211</v>
      </c>
      <c r="E7387" t="s">
        <v>4546</v>
      </c>
      <c r="F7387" t="s">
        <v>8626</v>
      </c>
      <c r="G7387" t="s">
        <v>13482</v>
      </c>
      <c r="H7387" t="s">
        <v>14432</v>
      </c>
      <c r="I7387">
        <v>278.45817699999998</v>
      </c>
      <c r="J7387">
        <v>0</v>
      </c>
      <c r="K7387">
        <v>259.23543864999999</v>
      </c>
      <c r="U7387" t="s">
        <v>15316</v>
      </c>
    </row>
    <row r="7388" spans="1:21" x14ac:dyDescent="0.25">
      <c r="A7388">
        <v>2013</v>
      </c>
      <c r="B7388">
        <v>21</v>
      </c>
      <c r="C7388" t="s">
        <v>25</v>
      </c>
      <c r="D7388" t="s">
        <v>1212</v>
      </c>
      <c r="E7388" t="s">
        <v>4547</v>
      </c>
      <c r="F7388" t="s">
        <v>8627</v>
      </c>
      <c r="G7388" t="s">
        <v>12031</v>
      </c>
      <c r="H7388" t="s">
        <v>14433</v>
      </c>
      <c r="I7388">
        <v>151.48696000000001</v>
      </c>
      <c r="J7388">
        <v>0</v>
      </c>
      <c r="K7388">
        <v>141.54704332999989</v>
      </c>
      <c r="R7388" t="s">
        <v>15278</v>
      </c>
      <c r="S7388" t="s">
        <v>15249</v>
      </c>
      <c r="T7388" t="s">
        <v>15314</v>
      </c>
      <c r="U7388" t="s">
        <v>15317</v>
      </c>
    </row>
    <row r="7389" spans="1:21" x14ac:dyDescent="0.25">
      <c r="A7389">
        <v>2013</v>
      </c>
      <c r="B7389">
        <v>21</v>
      </c>
      <c r="C7389" t="s">
        <v>27</v>
      </c>
      <c r="D7389" t="s">
        <v>1214</v>
      </c>
      <c r="E7389" t="s">
        <v>4166</v>
      </c>
      <c r="F7389" t="s">
        <v>8214</v>
      </c>
      <c r="G7389" t="s">
        <v>12033</v>
      </c>
      <c r="H7389" t="s">
        <v>14433</v>
      </c>
      <c r="I7389">
        <v>687.06727699999999</v>
      </c>
      <c r="J7389">
        <v>0</v>
      </c>
      <c r="K7389">
        <v>2681.86102785</v>
      </c>
      <c r="R7389" t="s">
        <v>15278</v>
      </c>
      <c r="S7389" t="s">
        <v>15249</v>
      </c>
      <c r="T7389" t="s">
        <v>15314</v>
      </c>
      <c r="U7389" t="s">
        <v>15317</v>
      </c>
    </row>
    <row r="7390" spans="1:21" x14ac:dyDescent="0.25">
      <c r="A7390">
        <v>2013</v>
      </c>
      <c r="B7390">
        <v>21</v>
      </c>
      <c r="C7390" t="s">
        <v>27</v>
      </c>
      <c r="D7390" t="s">
        <v>1215</v>
      </c>
      <c r="E7390" t="s">
        <v>4548</v>
      </c>
      <c r="F7390" t="s">
        <v>8628</v>
      </c>
      <c r="G7390" t="s">
        <v>12034</v>
      </c>
      <c r="H7390" t="s">
        <v>14434</v>
      </c>
      <c r="I7390">
        <v>431</v>
      </c>
      <c r="J7390">
        <v>0</v>
      </c>
      <c r="K7390">
        <v>964.77868224999963</v>
      </c>
      <c r="U7390" t="s">
        <v>15316</v>
      </c>
    </row>
    <row r="7391" spans="1:21" x14ac:dyDescent="0.25">
      <c r="A7391">
        <v>2013</v>
      </c>
      <c r="B7391">
        <v>21</v>
      </c>
      <c r="C7391" t="s">
        <v>27</v>
      </c>
      <c r="D7391" t="s">
        <v>1216</v>
      </c>
      <c r="E7391" t="s">
        <v>4876</v>
      </c>
      <c r="F7391" t="s">
        <v>8969</v>
      </c>
      <c r="G7391" t="s">
        <v>12035</v>
      </c>
      <c r="H7391" t="s">
        <v>14433</v>
      </c>
      <c r="I7391">
        <v>20.966798000000001</v>
      </c>
      <c r="J7391">
        <v>0</v>
      </c>
      <c r="K7391">
        <v>23.495650739999999</v>
      </c>
      <c r="R7391" t="s">
        <v>15278</v>
      </c>
      <c r="S7391" t="s">
        <v>15249</v>
      </c>
      <c r="T7391" t="s">
        <v>15314</v>
      </c>
      <c r="U7391" t="s">
        <v>15317</v>
      </c>
    </row>
    <row r="7392" spans="1:21" x14ac:dyDescent="0.25">
      <c r="A7392">
        <v>2013</v>
      </c>
      <c r="B7392">
        <v>21</v>
      </c>
      <c r="C7392" t="s">
        <v>27</v>
      </c>
      <c r="D7392" t="s">
        <v>1887</v>
      </c>
      <c r="E7392" t="s">
        <v>4550</v>
      </c>
      <c r="F7392" t="s">
        <v>8970</v>
      </c>
      <c r="G7392" t="s">
        <v>12044</v>
      </c>
      <c r="H7392" t="s">
        <v>14436</v>
      </c>
      <c r="I7392">
        <v>37.207363999999998</v>
      </c>
      <c r="J7392">
        <v>0</v>
      </c>
      <c r="K7392">
        <v>23.08626408000001</v>
      </c>
      <c r="N7392" t="s">
        <v>17770</v>
      </c>
      <c r="O7392" t="s">
        <v>16846</v>
      </c>
      <c r="T7392" t="s">
        <v>16847</v>
      </c>
      <c r="U7392" t="s">
        <v>15317</v>
      </c>
    </row>
    <row r="7393" spans="1:21" x14ac:dyDescent="0.25">
      <c r="A7393">
        <v>2013</v>
      </c>
      <c r="B7393">
        <v>21</v>
      </c>
      <c r="C7393" t="s">
        <v>28</v>
      </c>
      <c r="D7393" t="s">
        <v>1217</v>
      </c>
      <c r="E7393" t="s">
        <v>4551</v>
      </c>
      <c r="F7393" t="s">
        <v>8631</v>
      </c>
      <c r="G7393" t="s">
        <v>13483</v>
      </c>
      <c r="H7393" t="s">
        <v>14433</v>
      </c>
      <c r="I7393">
        <v>28.882109</v>
      </c>
      <c r="J7393">
        <v>0</v>
      </c>
      <c r="K7393">
        <v>24.534528470000001</v>
      </c>
      <c r="R7393" t="s">
        <v>15278</v>
      </c>
      <c r="S7393" t="s">
        <v>15249</v>
      </c>
      <c r="T7393" t="s">
        <v>15314</v>
      </c>
      <c r="U7393" t="s">
        <v>15317</v>
      </c>
    </row>
    <row r="7394" spans="1:21" x14ac:dyDescent="0.25">
      <c r="A7394">
        <v>2013</v>
      </c>
      <c r="B7394">
        <v>21</v>
      </c>
      <c r="C7394" t="s">
        <v>20</v>
      </c>
      <c r="D7394" t="s">
        <v>1221</v>
      </c>
      <c r="E7394" t="s">
        <v>4877</v>
      </c>
      <c r="F7394" t="s">
        <v>8971</v>
      </c>
      <c r="G7394" t="s">
        <v>12656</v>
      </c>
      <c r="H7394" t="s">
        <v>14434</v>
      </c>
      <c r="I7394">
        <v>413</v>
      </c>
      <c r="J7394">
        <v>0</v>
      </c>
      <c r="K7394">
        <v>205.05253954999989</v>
      </c>
      <c r="U7394" t="s">
        <v>15316</v>
      </c>
    </row>
    <row r="7395" spans="1:21" x14ac:dyDescent="0.25">
      <c r="A7395">
        <v>2013</v>
      </c>
      <c r="B7395">
        <v>21</v>
      </c>
      <c r="C7395" t="s">
        <v>20</v>
      </c>
      <c r="D7395" t="s">
        <v>1222</v>
      </c>
      <c r="E7395" t="s">
        <v>4878</v>
      </c>
      <c r="F7395" t="s">
        <v>8972</v>
      </c>
      <c r="G7395" t="s">
        <v>11080</v>
      </c>
      <c r="H7395" t="s">
        <v>14434</v>
      </c>
      <c r="I7395">
        <v>945.34860200000003</v>
      </c>
      <c r="J7395">
        <v>0</v>
      </c>
      <c r="K7395">
        <v>267.10606645000001</v>
      </c>
      <c r="U7395" t="s">
        <v>15316</v>
      </c>
    </row>
    <row r="7396" spans="1:21" x14ac:dyDescent="0.25">
      <c r="A7396">
        <v>2013</v>
      </c>
      <c r="B7396">
        <v>21</v>
      </c>
      <c r="C7396" t="s">
        <v>20</v>
      </c>
      <c r="D7396" t="s">
        <v>1223</v>
      </c>
      <c r="E7396" t="s">
        <v>4879</v>
      </c>
      <c r="F7396" t="s">
        <v>8973</v>
      </c>
      <c r="G7396" t="s">
        <v>10937</v>
      </c>
      <c r="H7396" t="s">
        <v>14434</v>
      </c>
      <c r="I7396">
        <v>253.5</v>
      </c>
      <c r="J7396">
        <v>0</v>
      </c>
      <c r="K7396">
        <v>277.45343888999997</v>
      </c>
      <c r="U7396" t="s">
        <v>15316</v>
      </c>
    </row>
    <row r="7397" spans="1:21" x14ac:dyDescent="0.25">
      <c r="A7397">
        <v>2013</v>
      </c>
      <c r="B7397">
        <v>21</v>
      </c>
      <c r="C7397" t="s">
        <v>22</v>
      </c>
      <c r="D7397" t="s">
        <v>1225</v>
      </c>
      <c r="G7397" t="s">
        <v>10941</v>
      </c>
      <c r="H7397" t="s">
        <v>14221</v>
      </c>
      <c r="I7397">
        <v>139.521953</v>
      </c>
      <c r="J7397">
        <v>0</v>
      </c>
      <c r="K7397">
        <v>125.3006251699999</v>
      </c>
      <c r="U7397" t="s">
        <v>15316</v>
      </c>
    </row>
    <row r="7398" spans="1:21" x14ac:dyDescent="0.25">
      <c r="A7398">
        <v>2013</v>
      </c>
      <c r="B7398">
        <v>21</v>
      </c>
      <c r="C7398" t="s">
        <v>23</v>
      </c>
      <c r="D7398" t="s">
        <v>1226</v>
      </c>
      <c r="G7398" t="s">
        <v>10942</v>
      </c>
      <c r="H7398" t="s">
        <v>14222</v>
      </c>
      <c r="I7398">
        <v>28.636051999999999</v>
      </c>
      <c r="J7398">
        <v>0</v>
      </c>
      <c r="K7398">
        <v>27.519370880000011</v>
      </c>
      <c r="U7398" t="s">
        <v>15316</v>
      </c>
    </row>
    <row r="7399" spans="1:21" x14ac:dyDescent="0.25">
      <c r="A7399">
        <v>2013</v>
      </c>
      <c r="B7399">
        <v>21</v>
      </c>
      <c r="C7399" t="s">
        <v>24</v>
      </c>
      <c r="D7399" t="s">
        <v>1228</v>
      </c>
      <c r="E7399" t="s">
        <v>4172</v>
      </c>
      <c r="F7399" t="s">
        <v>8636</v>
      </c>
      <c r="G7399" t="s">
        <v>12042</v>
      </c>
      <c r="H7399" t="s">
        <v>14433</v>
      </c>
      <c r="I7399">
        <v>264.42575599999998</v>
      </c>
      <c r="J7399">
        <v>0</v>
      </c>
      <c r="K7399">
        <v>285.01983084</v>
      </c>
      <c r="R7399" t="s">
        <v>15278</v>
      </c>
      <c r="S7399" t="s">
        <v>15249</v>
      </c>
      <c r="T7399" t="s">
        <v>15314</v>
      </c>
      <c r="U7399" t="s">
        <v>15317</v>
      </c>
    </row>
    <row r="7400" spans="1:21" x14ac:dyDescent="0.25">
      <c r="A7400">
        <v>2013</v>
      </c>
      <c r="B7400">
        <v>21</v>
      </c>
      <c r="C7400" t="s">
        <v>24</v>
      </c>
      <c r="D7400" t="s">
        <v>1229</v>
      </c>
      <c r="E7400" t="s">
        <v>4173</v>
      </c>
      <c r="F7400" t="s">
        <v>8221</v>
      </c>
      <c r="G7400" t="s">
        <v>12043</v>
      </c>
      <c r="H7400" t="s">
        <v>14433</v>
      </c>
      <c r="I7400">
        <v>20.925079</v>
      </c>
      <c r="J7400">
        <v>0</v>
      </c>
      <c r="K7400">
        <v>25.504165050000019</v>
      </c>
      <c r="N7400" t="s">
        <v>16978</v>
      </c>
      <c r="O7400" t="s">
        <v>15246</v>
      </c>
      <c r="R7400" t="s">
        <v>15278</v>
      </c>
      <c r="S7400" t="s">
        <v>15249</v>
      </c>
      <c r="T7400" t="s">
        <v>18827</v>
      </c>
      <c r="U7400" t="s">
        <v>15317</v>
      </c>
    </row>
    <row r="7401" spans="1:21" x14ac:dyDescent="0.25">
      <c r="A7401">
        <v>2013</v>
      </c>
      <c r="B7401">
        <v>21</v>
      </c>
      <c r="C7401" t="s">
        <v>21</v>
      </c>
      <c r="D7401" t="s">
        <v>2547</v>
      </c>
      <c r="G7401" t="s">
        <v>13485</v>
      </c>
      <c r="H7401" t="s">
        <v>14433</v>
      </c>
      <c r="I7401">
        <v>5</v>
      </c>
      <c r="J7401">
        <v>0</v>
      </c>
      <c r="K7401">
        <v>4.2872287699999996</v>
      </c>
      <c r="R7401" t="s">
        <v>15278</v>
      </c>
      <c r="S7401" t="s">
        <v>15249</v>
      </c>
      <c r="T7401" t="s">
        <v>15314</v>
      </c>
      <c r="U7401" t="s">
        <v>15317</v>
      </c>
    </row>
    <row r="7402" spans="1:21" x14ac:dyDescent="0.25">
      <c r="A7402">
        <v>2013</v>
      </c>
      <c r="B7402">
        <v>21</v>
      </c>
      <c r="C7402" t="s">
        <v>21</v>
      </c>
      <c r="D7402" t="s">
        <v>2548</v>
      </c>
      <c r="G7402" t="s">
        <v>13486</v>
      </c>
      <c r="H7402" t="s">
        <v>14433</v>
      </c>
      <c r="I7402">
        <v>6</v>
      </c>
      <c r="J7402">
        <v>0</v>
      </c>
      <c r="K7402">
        <v>6</v>
      </c>
      <c r="P7402" t="s">
        <v>15434</v>
      </c>
      <c r="Q7402" t="s">
        <v>15245</v>
      </c>
      <c r="R7402" t="s">
        <v>15278</v>
      </c>
      <c r="S7402" t="s">
        <v>15249</v>
      </c>
      <c r="T7402" t="s">
        <v>17369</v>
      </c>
      <c r="U7402" t="s">
        <v>15317</v>
      </c>
    </row>
    <row r="7403" spans="1:21" x14ac:dyDescent="0.25">
      <c r="A7403">
        <v>2013</v>
      </c>
      <c r="B7403">
        <v>21</v>
      </c>
      <c r="C7403" t="s">
        <v>30</v>
      </c>
      <c r="D7403" t="s">
        <v>2421</v>
      </c>
      <c r="E7403" t="s">
        <v>4880</v>
      </c>
      <c r="F7403" t="s">
        <v>8974</v>
      </c>
      <c r="G7403" t="s">
        <v>13318</v>
      </c>
      <c r="H7403" t="s">
        <v>14866</v>
      </c>
      <c r="I7403">
        <v>1500</v>
      </c>
      <c r="J7403">
        <v>0</v>
      </c>
      <c r="K7403">
        <v>1416.4770524999999</v>
      </c>
      <c r="U7403" t="s">
        <v>15316</v>
      </c>
    </row>
    <row r="7404" spans="1:21" x14ac:dyDescent="0.25">
      <c r="A7404">
        <v>2013</v>
      </c>
      <c r="B7404">
        <v>22</v>
      </c>
      <c r="C7404" t="s">
        <v>22</v>
      </c>
      <c r="D7404" t="s">
        <v>1231</v>
      </c>
      <c r="G7404" t="s">
        <v>13644</v>
      </c>
      <c r="H7404" t="s">
        <v>14437</v>
      </c>
      <c r="I7404">
        <v>1740.6329559999999</v>
      </c>
      <c r="J7404">
        <v>0</v>
      </c>
      <c r="K7404">
        <v>1999.530802210003</v>
      </c>
      <c r="R7404" t="s">
        <v>17149</v>
      </c>
      <c r="S7404" t="s">
        <v>15238</v>
      </c>
      <c r="T7404" t="s">
        <v>15305</v>
      </c>
      <c r="U7404" t="s">
        <v>15317</v>
      </c>
    </row>
    <row r="7405" spans="1:21" x14ac:dyDescent="0.25">
      <c r="A7405">
        <v>2013</v>
      </c>
      <c r="B7405">
        <v>22</v>
      </c>
      <c r="C7405" t="s">
        <v>22</v>
      </c>
      <c r="D7405" t="s">
        <v>2633</v>
      </c>
      <c r="G7405" t="s">
        <v>13645</v>
      </c>
      <c r="H7405" t="s">
        <v>14437</v>
      </c>
      <c r="I7405">
        <v>84.844412000000005</v>
      </c>
      <c r="J7405">
        <v>0</v>
      </c>
      <c r="K7405">
        <v>80.992160090000027</v>
      </c>
      <c r="R7405" t="s">
        <v>17149</v>
      </c>
      <c r="S7405" t="s">
        <v>15238</v>
      </c>
      <c r="T7405" t="s">
        <v>15305</v>
      </c>
      <c r="U7405" t="s">
        <v>15317</v>
      </c>
    </row>
    <row r="7406" spans="1:21" x14ac:dyDescent="0.25">
      <c r="A7406">
        <v>2013</v>
      </c>
      <c r="B7406">
        <v>22</v>
      </c>
      <c r="C7406" t="s">
        <v>23</v>
      </c>
      <c r="D7406" t="s">
        <v>1232</v>
      </c>
      <c r="G7406" t="s">
        <v>12658</v>
      </c>
      <c r="H7406" t="s">
        <v>14437</v>
      </c>
      <c r="I7406">
        <v>121.415566</v>
      </c>
      <c r="J7406">
        <v>0</v>
      </c>
      <c r="K7406">
        <v>116.77894354</v>
      </c>
      <c r="R7406" t="s">
        <v>17149</v>
      </c>
      <c r="S7406" t="s">
        <v>15238</v>
      </c>
      <c r="T7406" t="s">
        <v>15305</v>
      </c>
      <c r="U7406" t="s">
        <v>15317</v>
      </c>
    </row>
    <row r="7407" spans="1:21" x14ac:dyDescent="0.25">
      <c r="A7407">
        <v>2013</v>
      </c>
      <c r="B7407">
        <v>22</v>
      </c>
      <c r="C7407" t="s">
        <v>24</v>
      </c>
      <c r="D7407" t="s">
        <v>2634</v>
      </c>
      <c r="G7407" t="s">
        <v>13646</v>
      </c>
      <c r="H7407" t="s">
        <v>14437</v>
      </c>
      <c r="I7407">
        <v>51.791494</v>
      </c>
      <c r="J7407">
        <v>0</v>
      </c>
      <c r="K7407">
        <v>54.556736329999993</v>
      </c>
      <c r="R7407" t="s">
        <v>17149</v>
      </c>
      <c r="S7407" t="s">
        <v>15238</v>
      </c>
      <c r="T7407" t="s">
        <v>15305</v>
      </c>
      <c r="U7407" t="s">
        <v>15317</v>
      </c>
    </row>
    <row r="7408" spans="1:21" x14ac:dyDescent="0.25">
      <c r="A7408">
        <v>2013</v>
      </c>
      <c r="B7408">
        <v>22</v>
      </c>
      <c r="C7408" t="s">
        <v>21</v>
      </c>
      <c r="D7408" t="s">
        <v>1234</v>
      </c>
      <c r="G7408" t="s">
        <v>13647</v>
      </c>
      <c r="H7408" t="s">
        <v>14437</v>
      </c>
      <c r="I7408">
        <v>419.41309699999999</v>
      </c>
      <c r="J7408">
        <v>0</v>
      </c>
      <c r="K7408">
        <v>409.4072014999993</v>
      </c>
      <c r="R7408" t="s">
        <v>17149</v>
      </c>
      <c r="S7408" t="s">
        <v>15238</v>
      </c>
      <c r="T7408" t="s">
        <v>15305</v>
      </c>
      <c r="U7408" t="s">
        <v>15317</v>
      </c>
    </row>
    <row r="7409" spans="1:21" x14ac:dyDescent="0.25">
      <c r="A7409">
        <v>2013</v>
      </c>
      <c r="B7409">
        <v>22</v>
      </c>
      <c r="C7409" t="s">
        <v>21</v>
      </c>
      <c r="D7409" t="s">
        <v>1235</v>
      </c>
      <c r="G7409" t="s">
        <v>13648</v>
      </c>
      <c r="H7409" t="s">
        <v>14437</v>
      </c>
      <c r="I7409">
        <v>474.00183099999998</v>
      </c>
      <c r="J7409">
        <v>0</v>
      </c>
      <c r="K7409">
        <v>440.71161689000007</v>
      </c>
      <c r="R7409" t="s">
        <v>17149</v>
      </c>
      <c r="S7409" t="s">
        <v>15238</v>
      </c>
      <c r="T7409" t="s">
        <v>15305</v>
      </c>
      <c r="U7409" t="s">
        <v>15317</v>
      </c>
    </row>
    <row r="7410" spans="1:21" x14ac:dyDescent="0.25">
      <c r="A7410">
        <v>2013</v>
      </c>
      <c r="B7410">
        <v>22</v>
      </c>
      <c r="C7410" t="s">
        <v>21</v>
      </c>
      <c r="D7410" t="s">
        <v>1237</v>
      </c>
      <c r="G7410" t="s">
        <v>13649</v>
      </c>
      <c r="H7410" t="s">
        <v>14437</v>
      </c>
      <c r="I7410">
        <v>2382.7854309999998</v>
      </c>
      <c r="J7410">
        <v>0</v>
      </c>
      <c r="K7410">
        <v>2232.4702384999991</v>
      </c>
      <c r="R7410" t="s">
        <v>17149</v>
      </c>
      <c r="S7410" t="s">
        <v>15238</v>
      </c>
      <c r="T7410" t="s">
        <v>15305</v>
      </c>
      <c r="U7410" t="s">
        <v>15317</v>
      </c>
    </row>
    <row r="7411" spans="1:21" x14ac:dyDescent="0.25">
      <c r="A7411">
        <v>2013</v>
      </c>
      <c r="B7411">
        <v>22</v>
      </c>
      <c r="C7411" t="s">
        <v>21</v>
      </c>
      <c r="D7411" t="s">
        <v>1240</v>
      </c>
      <c r="G7411" t="s">
        <v>13650</v>
      </c>
      <c r="H7411" t="s">
        <v>14437</v>
      </c>
      <c r="I7411">
        <v>1133.503502</v>
      </c>
      <c r="J7411">
        <v>0</v>
      </c>
      <c r="K7411">
        <v>1096.737928680001</v>
      </c>
      <c r="R7411" t="s">
        <v>17149</v>
      </c>
      <c r="S7411" t="s">
        <v>15238</v>
      </c>
      <c r="T7411" t="s">
        <v>15305</v>
      </c>
      <c r="U7411" t="s">
        <v>15317</v>
      </c>
    </row>
    <row r="7412" spans="1:21" x14ac:dyDescent="0.25">
      <c r="A7412">
        <v>2013</v>
      </c>
      <c r="B7412">
        <v>22</v>
      </c>
      <c r="C7412" t="s">
        <v>21</v>
      </c>
      <c r="D7412" t="s">
        <v>2635</v>
      </c>
      <c r="G7412" t="s">
        <v>13651</v>
      </c>
      <c r="H7412" t="s">
        <v>14438</v>
      </c>
      <c r="I7412">
        <v>4116.0181940000002</v>
      </c>
      <c r="J7412">
        <v>0</v>
      </c>
      <c r="K7412">
        <v>4040.1666187499982</v>
      </c>
      <c r="R7412" t="s">
        <v>17149</v>
      </c>
      <c r="S7412" t="s">
        <v>15238</v>
      </c>
      <c r="T7412" t="s">
        <v>15305</v>
      </c>
      <c r="U7412" t="s">
        <v>15317</v>
      </c>
    </row>
    <row r="7413" spans="1:21" x14ac:dyDescent="0.25">
      <c r="A7413">
        <v>2013</v>
      </c>
      <c r="B7413">
        <v>22</v>
      </c>
      <c r="C7413" t="s">
        <v>21</v>
      </c>
      <c r="D7413" t="s">
        <v>2636</v>
      </c>
      <c r="G7413" t="s">
        <v>13652</v>
      </c>
      <c r="H7413" t="s">
        <v>14437</v>
      </c>
      <c r="I7413">
        <v>169.795616</v>
      </c>
      <c r="J7413">
        <v>0</v>
      </c>
      <c r="K7413">
        <v>150.42459889</v>
      </c>
      <c r="R7413" t="s">
        <v>17149</v>
      </c>
      <c r="S7413" t="s">
        <v>15238</v>
      </c>
      <c r="T7413" t="s">
        <v>15305</v>
      </c>
      <c r="U7413" t="s">
        <v>15317</v>
      </c>
    </row>
    <row r="7414" spans="1:21" x14ac:dyDescent="0.25">
      <c r="A7414">
        <v>2013</v>
      </c>
      <c r="B7414">
        <v>22</v>
      </c>
      <c r="C7414" t="s">
        <v>21</v>
      </c>
      <c r="D7414" t="s">
        <v>2637</v>
      </c>
      <c r="G7414" t="s">
        <v>13653</v>
      </c>
      <c r="H7414" t="s">
        <v>14437</v>
      </c>
      <c r="I7414">
        <v>325.64608099999998</v>
      </c>
      <c r="J7414">
        <v>0</v>
      </c>
      <c r="K7414">
        <v>307.37699007000009</v>
      </c>
      <c r="R7414" t="s">
        <v>17149</v>
      </c>
      <c r="S7414" t="s">
        <v>15238</v>
      </c>
      <c r="T7414" t="s">
        <v>15305</v>
      </c>
      <c r="U7414" t="s">
        <v>15317</v>
      </c>
    </row>
    <row r="7415" spans="1:21" x14ac:dyDescent="0.25">
      <c r="A7415">
        <v>2013</v>
      </c>
      <c r="B7415">
        <v>23</v>
      </c>
      <c r="C7415" t="s">
        <v>39</v>
      </c>
      <c r="D7415" t="s">
        <v>1888</v>
      </c>
      <c r="E7415" t="s">
        <v>3780</v>
      </c>
      <c r="F7415" t="s">
        <v>7823</v>
      </c>
      <c r="G7415" t="s">
        <v>12660</v>
      </c>
      <c r="H7415" t="s">
        <v>14582</v>
      </c>
      <c r="I7415">
        <v>5507.8879749999996</v>
      </c>
      <c r="J7415">
        <v>0</v>
      </c>
      <c r="K7415">
        <v>10400.29878207</v>
      </c>
      <c r="L7415" t="s">
        <v>15211</v>
      </c>
      <c r="M7415" t="s">
        <v>15250</v>
      </c>
      <c r="N7415" t="s">
        <v>16904</v>
      </c>
      <c r="O7415" t="s">
        <v>17256</v>
      </c>
      <c r="P7415" t="s">
        <v>15211</v>
      </c>
      <c r="Q7415" t="s">
        <v>15250</v>
      </c>
      <c r="T7415" t="s">
        <v>17352</v>
      </c>
      <c r="U7415" t="s">
        <v>15317</v>
      </c>
    </row>
    <row r="7416" spans="1:21" x14ac:dyDescent="0.25">
      <c r="A7416">
        <v>2013</v>
      </c>
      <c r="B7416">
        <v>23</v>
      </c>
      <c r="C7416" t="s">
        <v>39</v>
      </c>
      <c r="D7416" t="s">
        <v>1889</v>
      </c>
      <c r="E7416" t="s">
        <v>3781</v>
      </c>
      <c r="F7416" t="s">
        <v>7824</v>
      </c>
      <c r="G7416" t="s">
        <v>12661</v>
      </c>
      <c r="H7416" t="s">
        <v>14582</v>
      </c>
      <c r="I7416">
        <v>322.92</v>
      </c>
      <c r="J7416">
        <v>0</v>
      </c>
      <c r="K7416">
        <v>104.30919292999999</v>
      </c>
      <c r="L7416" t="s">
        <v>15211</v>
      </c>
      <c r="M7416" t="s">
        <v>15250</v>
      </c>
      <c r="P7416" t="s">
        <v>15211</v>
      </c>
      <c r="Q7416" t="s">
        <v>15250</v>
      </c>
      <c r="T7416" t="s">
        <v>15303</v>
      </c>
      <c r="U7416" t="s">
        <v>15317</v>
      </c>
    </row>
    <row r="7417" spans="1:21" x14ac:dyDescent="0.25">
      <c r="A7417">
        <v>2013</v>
      </c>
      <c r="B7417">
        <v>23</v>
      </c>
      <c r="C7417" t="s">
        <v>21</v>
      </c>
      <c r="D7417" t="s">
        <v>1241</v>
      </c>
      <c r="G7417" t="s">
        <v>12055</v>
      </c>
      <c r="H7417" t="s">
        <v>14583</v>
      </c>
      <c r="I7417">
        <v>9074.2870409999996</v>
      </c>
      <c r="J7417">
        <v>0</v>
      </c>
      <c r="K7417">
        <v>0</v>
      </c>
      <c r="R7417" t="s">
        <v>15191</v>
      </c>
      <c r="S7417" t="s">
        <v>15247</v>
      </c>
      <c r="T7417" t="s">
        <v>15313</v>
      </c>
      <c r="U7417" t="s">
        <v>15317</v>
      </c>
    </row>
    <row r="7418" spans="1:21" x14ac:dyDescent="0.25">
      <c r="A7418">
        <v>2013</v>
      </c>
      <c r="B7418">
        <v>23</v>
      </c>
      <c r="C7418" t="s">
        <v>21</v>
      </c>
      <c r="D7418" t="s">
        <v>1243</v>
      </c>
      <c r="G7418" t="s">
        <v>12064</v>
      </c>
      <c r="H7418" t="s">
        <v>14584</v>
      </c>
      <c r="I7418">
        <v>914.94</v>
      </c>
      <c r="J7418">
        <v>0</v>
      </c>
      <c r="K7418">
        <v>0</v>
      </c>
      <c r="U7418" t="s">
        <v>15316</v>
      </c>
    </row>
    <row r="7419" spans="1:21" x14ac:dyDescent="0.25">
      <c r="A7419">
        <v>2013</v>
      </c>
      <c r="B7419">
        <v>23</v>
      </c>
      <c r="C7419" t="s">
        <v>21</v>
      </c>
      <c r="D7419" t="s">
        <v>1244</v>
      </c>
      <c r="G7419" t="s">
        <v>13487</v>
      </c>
      <c r="H7419" t="s">
        <v>14583</v>
      </c>
      <c r="I7419">
        <v>0</v>
      </c>
      <c r="J7419">
        <v>0</v>
      </c>
      <c r="K7419">
        <v>2168.6662244499998</v>
      </c>
      <c r="R7419" t="s">
        <v>15191</v>
      </c>
      <c r="S7419" t="s">
        <v>15247</v>
      </c>
      <c r="T7419" t="s">
        <v>15313</v>
      </c>
      <c r="U7419" t="s">
        <v>15317</v>
      </c>
    </row>
    <row r="7420" spans="1:21" x14ac:dyDescent="0.25">
      <c r="A7420">
        <v>2013</v>
      </c>
      <c r="B7420">
        <v>23</v>
      </c>
      <c r="C7420" t="s">
        <v>21</v>
      </c>
      <c r="D7420" t="s">
        <v>1245</v>
      </c>
      <c r="G7420" t="s">
        <v>12662</v>
      </c>
      <c r="H7420" t="s">
        <v>14584</v>
      </c>
      <c r="I7420">
        <v>602.69623799999999</v>
      </c>
      <c r="J7420">
        <v>0</v>
      </c>
      <c r="K7420">
        <v>0</v>
      </c>
      <c r="U7420" t="s">
        <v>15316</v>
      </c>
    </row>
    <row r="7421" spans="1:21" x14ac:dyDescent="0.25">
      <c r="A7421">
        <v>2013</v>
      </c>
      <c r="B7421">
        <v>23</v>
      </c>
      <c r="C7421" t="s">
        <v>21</v>
      </c>
      <c r="D7421" t="s">
        <v>1247</v>
      </c>
      <c r="G7421" t="s">
        <v>12664</v>
      </c>
      <c r="H7421" t="s">
        <v>14582</v>
      </c>
      <c r="I7421">
        <v>83.844800000000006</v>
      </c>
      <c r="J7421">
        <v>0</v>
      </c>
      <c r="K7421">
        <v>0</v>
      </c>
      <c r="U7421" t="s">
        <v>15316</v>
      </c>
    </row>
    <row r="7422" spans="1:21" x14ac:dyDescent="0.25">
      <c r="A7422">
        <v>2013</v>
      </c>
      <c r="B7422">
        <v>23</v>
      </c>
      <c r="C7422" t="s">
        <v>21</v>
      </c>
      <c r="D7422" t="s">
        <v>1250</v>
      </c>
      <c r="G7422" t="s">
        <v>12065</v>
      </c>
      <c r="H7422" t="s">
        <v>14585</v>
      </c>
      <c r="I7422">
        <v>4577.2</v>
      </c>
      <c r="J7422">
        <v>0</v>
      </c>
      <c r="K7422">
        <v>0</v>
      </c>
      <c r="U7422" t="s">
        <v>15316</v>
      </c>
    </row>
    <row r="7423" spans="1:21" x14ac:dyDescent="0.25">
      <c r="A7423">
        <v>2013</v>
      </c>
      <c r="B7423">
        <v>23</v>
      </c>
      <c r="C7423" t="s">
        <v>21</v>
      </c>
      <c r="D7423" t="s">
        <v>1251</v>
      </c>
      <c r="G7423" t="s">
        <v>12666</v>
      </c>
      <c r="H7423" t="s">
        <v>14585</v>
      </c>
      <c r="I7423">
        <v>34.9</v>
      </c>
      <c r="J7423">
        <v>0</v>
      </c>
      <c r="K7423">
        <v>0</v>
      </c>
      <c r="U7423" t="s">
        <v>15316</v>
      </c>
    </row>
    <row r="7424" spans="1:21" x14ac:dyDescent="0.25">
      <c r="A7424">
        <v>2013</v>
      </c>
      <c r="B7424">
        <v>23</v>
      </c>
      <c r="C7424" t="s">
        <v>21</v>
      </c>
      <c r="D7424" t="s">
        <v>1901</v>
      </c>
      <c r="G7424" t="s">
        <v>12083</v>
      </c>
      <c r="H7424" t="s">
        <v>14809</v>
      </c>
      <c r="I7424">
        <v>0</v>
      </c>
      <c r="J7424">
        <v>0</v>
      </c>
      <c r="K7424">
        <v>120</v>
      </c>
      <c r="U7424" t="s">
        <v>15316</v>
      </c>
    </row>
    <row r="7425" spans="1:21" x14ac:dyDescent="0.25">
      <c r="A7425">
        <v>2013</v>
      </c>
      <c r="B7425">
        <v>23</v>
      </c>
      <c r="C7425" t="s">
        <v>21</v>
      </c>
      <c r="D7425" t="s">
        <v>1902</v>
      </c>
      <c r="G7425" t="s">
        <v>12115</v>
      </c>
      <c r="H7425" t="s">
        <v>14582</v>
      </c>
      <c r="I7425">
        <v>0</v>
      </c>
      <c r="J7425">
        <v>0</v>
      </c>
      <c r="K7425">
        <v>148.96509669</v>
      </c>
      <c r="P7425" t="s">
        <v>18001</v>
      </c>
      <c r="Q7425" t="s">
        <v>17486</v>
      </c>
      <c r="T7425" t="s">
        <v>17487</v>
      </c>
      <c r="U7425" t="s">
        <v>15317</v>
      </c>
    </row>
    <row r="7426" spans="1:21" x14ac:dyDescent="0.25">
      <c r="A7426">
        <v>2013</v>
      </c>
      <c r="B7426">
        <v>23</v>
      </c>
      <c r="C7426" t="s">
        <v>21</v>
      </c>
      <c r="D7426" t="s">
        <v>2549</v>
      </c>
      <c r="G7426" t="s">
        <v>12095</v>
      </c>
      <c r="H7426" t="s">
        <v>14582</v>
      </c>
      <c r="I7426">
        <v>0</v>
      </c>
      <c r="J7426">
        <v>0</v>
      </c>
      <c r="K7426">
        <v>89.270757619999998</v>
      </c>
      <c r="P7426" t="s">
        <v>18000</v>
      </c>
      <c r="Q7426" t="s">
        <v>15239</v>
      </c>
      <c r="T7426" t="s">
        <v>15302</v>
      </c>
      <c r="U7426" t="s">
        <v>15317</v>
      </c>
    </row>
    <row r="7427" spans="1:21" x14ac:dyDescent="0.25">
      <c r="A7427">
        <v>2013</v>
      </c>
      <c r="B7427">
        <v>23</v>
      </c>
      <c r="C7427" t="s">
        <v>21</v>
      </c>
      <c r="D7427" t="s">
        <v>1287</v>
      </c>
      <c r="G7427" t="s">
        <v>13128</v>
      </c>
      <c r="H7427" t="s">
        <v>14585</v>
      </c>
      <c r="I7427">
        <v>4424.2</v>
      </c>
      <c r="J7427">
        <v>0</v>
      </c>
      <c r="K7427">
        <v>0</v>
      </c>
      <c r="U7427" t="s">
        <v>15316</v>
      </c>
    </row>
    <row r="7428" spans="1:21" x14ac:dyDescent="0.25">
      <c r="A7428">
        <v>2013</v>
      </c>
      <c r="B7428">
        <v>23</v>
      </c>
      <c r="C7428" t="s">
        <v>21</v>
      </c>
      <c r="D7428" t="s">
        <v>1288</v>
      </c>
      <c r="G7428" t="s">
        <v>13495</v>
      </c>
      <c r="H7428" t="s">
        <v>14585</v>
      </c>
      <c r="I7428">
        <v>330.2</v>
      </c>
      <c r="J7428">
        <v>0</v>
      </c>
      <c r="K7428">
        <v>0</v>
      </c>
      <c r="U7428" t="s">
        <v>15316</v>
      </c>
    </row>
    <row r="7429" spans="1:21" x14ac:dyDescent="0.25">
      <c r="A7429">
        <v>2013</v>
      </c>
      <c r="B7429">
        <v>23</v>
      </c>
      <c r="C7429" t="s">
        <v>21</v>
      </c>
      <c r="D7429" t="s">
        <v>1289</v>
      </c>
      <c r="G7429" t="s">
        <v>13496</v>
      </c>
      <c r="H7429" t="s">
        <v>14585</v>
      </c>
      <c r="I7429">
        <v>3365</v>
      </c>
      <c r="J7429">
        <v>0</v>
      </c>
      <c r="K7429">
        <v>0</v>
      </c>
      <c r="U7429" t="s">
        <v>15316</v>
      </c>
    </row>
    <row r="7430" spans="1:21" x14ac:dyDescent="0.25">
      <c r="A7430">
        <v>2013</v>
      </c>
      <c r="B7430">
        <v>23</v>
      </c>
      <c r="C7430" t="s">
        <v>21</v>
      </c>
      <c r="D7430" t="s">
        <v>1290</v>
      </c>
      <c r="G7430" t="s">
        <v>13497</v>
      </c>
      <c r="H7430" t="s">
        <v>14585</v>
      </c>
      <c r="I7430">
        <v>10000</v>
      </c>
      <c r="J7430">
        <v>0</v>
      </c>
      <c r="K7430">
        <v>0</v>
      </c>
      <c r="U7430" t="s">
        <v>15316</v>
      </c>
    </row>
    <row r="7431" spans="1:21" x14ac:dyDescent="0.25">
      <c r="A7431">
        <v>2013</v>
      </c>
      <c r="B7431">
        <v>23</v>
      </c>
      <c r="C7431" t="s">
        <v>21</v>
      </c>
      <c r="D7431" t="s">
        <v>2305</v>
      </c>
      <c r="G7431" t="s">
        <v>13499</v>
      </c>
      <c r="H7431" t="s">
        <v>14584</v>
      </c>
      <c r="I7431">
        <v>500</v>
      </c>
      <c r="J7431">
        <v>0</v>
      </c>
      <c r="K7431">
        <v>0</v>
      </c>
      <c r="U7431" t="s">
        <v>15316</v>
      </c>
    </row>
    <row r="7432" spans="1:21" x14ac:dyDescent="0.25">
      <c r="A7432">
        <v>2013</v>
      </c>
      <c r="B7432">
        <v>23</v>
      </c>
      <c r="C7432" t="s">
        <v>21</v>
      </c>
      <c r="D7432" t="s">
        <v>1317</v>
      </c>
      <c r="G7432" t="s">
        <v>12118</v>
      </c>
      <c r="H7432" t="s">
        <v>14586</v>
      </c>
      <c r="I7432">
        <v>0</v>
      </c>
      <c r="J7432">
        <v>0</v>
      </c>
      <c r="K7432">
        <v>249.99503095</v>
      </c>
      <c r="R7432" t="s">
        <v>15210</v>
      </c>
      <c r="S7432" t="s">
        <v>15250</v>
      </c>
      <c r="T7432" t="s">
        <v>15303</v>
      </c>
      <c r="U7432" t="s">
        <v>15317</v>
      </c>
    </row>
    <row r="7433" spans="1:21" x14ac:dyDescent="0.25">
      <c r="A7433">
        <v>2013</v>
      </c>
      <c r="B7433">
        <v>23</v>
      </c>
      <c r="C7433" t="s">
        <v>21</v>
      </c>
      <c r="D7433" t="s">
        <v>2425</v>
      </c>
      <c r="G7433" t="s">
        <v>13332</v>
      </c>
      <c r="H7433" t="s">
        <v>14584</v>
      </c>
      <c r="I7433">
        <v>53.82</v>
      </c>
      <c r="J7433">
        <v>0</v>
      </c>
      <c r="K7433">
        <v>51.194038820000003</v>
      </c>
      <c r="U7433" t="s">
        <v>15316</v>
      </c>
    </row>
    <row r="7434" spans="1:21" x14ac:dyDescent="0.25">
      <c r="A7434">
        <v>2013</v>
      </c>
      <c r="B7434">
        <v>23</v>
      </c>
      <c r="C7434" t="s">
        <v>21</v>
      </c>
      <c r="D7434" t="s">
        <v>2311</v>
      </c>
      <c r="G7434" t="s">
        <v>13654</v>
      </c>
      <c r="H7434" t="s">
        <v>14586</v>
      </c>
      <c r="I7434">
        <v>0</v>
      </c>
      <c r="J7434">
        <v>0</v>
      </c>
      <c r="K7434">
        <v>1658.49532929</v>
      </c>
      <c r="R7434" t="s">
        <v>15210</v>
      </c>
      <c r="S7434" t="s">
        <v>15250</v>
      </c>
      <c r="T7434" t="s">
        <v>15303</v>
      </c>
      <c r="U7434" t="s">
        <v>15317</v>
      </c>
    </row>
    <row r="7435" spans="1:21" x14ac:dyDescent="0.25">
      <c r="A7435">
        <v>2013</v>
      </c>
      <c r="B7435">
        <v>23</v>
      </c>
      <c r="C7435" t="s">
        <v>21</v>
      </c>
      <c r="D7435" t="s">
        <v>2638</v>
      </c>
      <c r="G7435" t="s">
        <v>13655</v>
      </c>
      <c r="H7435" t="s">
        <v>14807</v>
      </c>
      <c r="I7435">
        <v>4014.3377799999998</v>
      </c>
      <c r="J7435">
        <v>0</v>
      </c>
      <c r="K7435">
        <v>0</v>
      </c>
      <c r="P7435" t="s">
        <v>15191</v>
      </c>
      <c r="Q7435" t="s">
        <v>15247</v>
      </c>
      <c r="T7435" t="s">
        <v>15313</v>
      </c>
      <c r="U7435" t="s">
        <v>15317</v>
      </c>
    </row>
    <row r="7436" spans="1:21" x14ac:dyDescent="0.25">
      <c r="A7436">
        <v>2013</v>
      </c>
      <c r="B7436">
        <v>23</v>
      </c>
      <c r="C7436" t="s">
        <v>21</v>
      </c>
      <c r="D7436" t="s">
        <v>2639</v>
      </c>
      <c r="G7436" t="s">
        <v>13656</v>
      </c>
      <c r="H7436" t="s">
        <v>14584</v>
      </c>
      <c r="I7436">
        <v>150</v>
      </c>
      <c r="J7436">
        <v>0</v>
      </c>
      <c r="K7436">
        <v>0</v>
      </c>
      <c r="P7436" t="s">
        <v>19222</v>
      </c>
      <c r="Q7436" t="s">
        <v>15246</v>
      </c>
      <c r="T7436" t="s">
        <v>15304</v>
      </c>
      <c r="U7436" t="s">
        <v>15317</v>
      </c>
    </row>
    <row r="7437" spans="1:21" x14ac:dyDescent="0.25">
      <c r="A7437">
        <v>2013</v>
      </c>
      <c r="B7437">
        <v>23</v>
      </c>
      <c r="C7437" t="s">
        <v>21</v>
      </c>
      <c r="D7437" t="s">
        <v>2640</v>
      </c>
      <c r="G7437" t="s">
        <v>13657</v>
      </c>
      <c r="H7437" t="s">
        <v>14807</v>
      </c>
      <c r="I7437">
        <v>0</v>
      </c>
      <c r="J7437">
        <v>0</v>
      </c>
      <c r="K7437">
        <v>3583.1</v>
      </c>
      <c r="U7437" t="s">
        <v>15316</v>
      </c>
    </row>
    <row r="7438" spans="1:21" x14ac:dyDescent="0.25">
      <c r="A7438">
        <v>2013</v>
      </c>
      <c r="B7438">
        <v>23</v>
      </c>
      <c r="C7438" t="s">
        <v>21</v>
      </c>
      <c r="D7438" t="s">
        <v>2641</v>
      </c>
      <c r="G7438" t="s">
        <v>13658</v>
      </c>
      <c r="H7438" t="s">
        <v>14807</v>
      </c>
      <c r="I7438">
        <v>0</v>
      </c>
      <c r="J7438">
        <v>0</v>
      </c>
      <c r="K7438">
        <v>1433.2</v>
      </c>
      <c r="U7438" t="s">
        <v>15316</v>
      </c>
    </row>
    <row r="7439" spans="1:21" x14ac:dyDescent="0.25">
      <c r="A7439">
        <v>2013</v>
      </c>
      <c r="B7439">
        <v>23</v>
      </c>
      <c r="C7439" t="s">
        <v>30</v>
      </c>
      <c r="D7439" t="s">
        <v>1924</v>
      </c>
      <c r="E7439" t="s">
        <v>3783</v>
      </c>
      <c r="F7439" t="s">
        <v>8975</v>
      </c>
      <c r="G7439" t="s">
        <v>12706</v>
      </c>
      <c r="H7439" t="s">
        <v>14586</v>
      </c>
      <c r="I7439">
        <v>3913.336851</v>
      </c>
      <c r="J7439">
        <v>0</v>
      </c>
      <c r="K7439">
        <v>3913.336851</v>
      </c>
      <c r="L7439" t="s">
        <v>15212</v>
      </c>
      <c r="M7439" t="s">
        <v>15250</v>
      </c>
      <c r="R7439" t="s">
        <v>15210</v>
      </c>
      <c r="S7439" t="s">
        <v>15250</v>
      </c>
      <c r="T7439" t="s">
        <v>15303</v>
      </c>
      <c r="U7439" t="s">
        <v>15317</v>
      </c>
    </row>
    <row r="7440" spans="1:21" x14ac:dyDescent="0.25">
      <c r="A7440">
        <v>2013</v>
      </c>
      <c r="B7440">
        <v>23</v>
      </c>
      <c r="C7440" t="s">
        <v>30</v>
      </c>
      <c r="D7440" t="s">
        <v>1925</v>
      </c>
      <c r="G7440" t="s">
        <v>12707</v>
      </c>
      <c r="H7440" t="s">
        <v>14586</v>
      </c>
      <c r="I7440">
        <v>2586.663149</v>
      </c>
      <c r="J7440">
        <v>0</v>
      </c>
      <c r="K7440">
        <v>2586.6631499999999</v>
      </c>
      <c r="R7440" t="s">
        <v>15210</v>
      </c>
      <c r="S7440" t="s">
        <v>15250</v>
      </c>
      <c r="T7440" t="s">
        <v>15303</v>
      </c>
      <c r="U7440" t="s">
        <v>15317</v>
      </c>
    </row>
    <row r="7441" spans="1:21" x14ac:dyDescent="0.25">
      <c r="A7441">
        <v>2013</v>
      </c>
      <c r="B7441">
        <v>23</v>
      </c>
      <c r="C7441" t="s">
        <v>30</v>
      </c>
      <c r="D7441" t="s">
        <v>1927</v>
      </c>
      <c r="E7441" t="s">
        <v>3784</v>
      </c>
      <c r="F7441" t="s">
        <v>7827</v>
      </c>
      <c r="G7441" t="s">
        <v>12709</v>
      </c>
      <c r="H7441" t="s">
        <v>14586</v>
      </c>
      <c r="I7441">
        <v>2903.9</v>
      </c>
      <c r="J7441">
        <v>0</v>
      </c>
      <c r="K7441">
        <v>36015.582854280001</v>
      </c>
      <c r="L7441" t="s">
        <v>16905</v>
      </c>
      <c r="M7441" t="s">
        <v>17012</v>
      </c>
      <c r="R7441" t="s">
        <v>15210</v>
      </c>
      <c r="S7441" t="s">
        <v>15250</v>
      </c>
      <c r="T7441" t="s">
        <v>16980</v>
      </c>
      <c r="U7441" t="s">
        <v>15317</v>
      </c>
    </row>
    <row r="7442" spans="1:21" x14ac:dyDescent="0.25">
      <c r="A7442">
        <v>2013</v>
      </c>
      <c r="B7442">
        <v>23</v>
      </c>
      <c r="C7442" t="s">
        <v>30</v>
      </c>
      <c r="D7442" t="s">
        <v>1928</v>
      </c>
      <c r="E7442" t="s">
        <v>3785</v>
      </c>
      <c r="F7442" t="s">
        <v>7828</v>
      </c>
      <c r="G7442" t="s">
        <v>12072</v>
      </c>
      <c r="H7442" t="s">
        <v>14586</v>
      </c>
      <c r="I7442">
        <v>300</v>
      </c>
      <c r="J7442">
        <v>0</v>
      </c>
      <c r="K7442">
        <v>0</v>
      </c>
      <c r="L7442" t="s">
        <v>17013</v>
      </c>
      <c r="M7442" t="s">
        <v>18398</v>
      </c>
      <c r="N7442" t="s">
        <v>16955</v>
      </c>
      <c r="O7442" t="s">
        <v>15338</v>
      </c>
      <c r="R7442" t="s">
        <v>15210</v>
      </c>
      <c r="S7442" t="s">
        <v>15250</v>
      </c>
      <c r="T7442" t="s">
        <v>18587</v>
      </c>
      <c r="U7442" t="s">
        <v>15317</v>
      </c>
    </row>
    <row r="7443" spans="1:21" x14ac:dyDescent="0.25">
      <c r="A7443">
        <v>2013</v>
      </c>
      <c r="B7443">
        <v>23</v>
      </c>
      <c r="C7443" t="s">
        <v>30</v>
      </c>
      <c r="D7443" t="s">
        <v>1937</v>
      </c>
      <c r="E7443" t="s">
        <v>3787</v>
      </c>
      <c r="F7443" t="s">
        <v>7830</v>
      </c>
      <c r="G7443" t="s">
        <v>12717</v>
      </c>
      <c r="H7443" t="s">
        <v>14586</v>
      </c>
      <c r="I7443">
        <v>200</v>
      </c>
      <c r="J7443">
        <v>0</v>
      </c>
      <c r="K7443">
        <v>189.97624081000001</v>
      </c>
      <c r="L7443" t="s">
        <v>15196</v>
      </c>
      <c r="M7443" t="s">
        <v>15237</v>
      </c>
      <c r="N7443" t="s">
        <v>18588</v>
      </c>
      <c r="O7443" t="s">
        <v>18589</v>
      </c>
      <c r="P7443" t="s">
        <v>15196</v>
      </c>
      <c r="Q7443" t="s">
        <v>15237</v>
      </c>
      <c r="R7443" t="s">
        <v>15210</v>
      </c>
      <c r="S7443" t="s">
        <v>15250</v>
      </c>
      <c r="T7443" t="s">
        <v>18590</v>
      </c>
      <c r="U7443" t="s">
        <v>15317</v>
      </c>
    </row>
    <row r="7444" spans="1:21" x14ac:dyDescent="0.25">
      <c r="A7444">
        <v>2013</v>
      </c>
      <c r="B7444">
        <v>23</v>
      </c>
      <c r="C7444" t="s">
        <v>30</v>
      </c>
      <c r="D7444" t="s">
        <v>2312</v>
      </c>
      <c r="G7444" t="s">
        <v>13157</v>
      </c>
      <c r="H7444" t="s">
        <v>14593</v>
      </c>
      <c r="I7444">
        <v>355.21199999999999</v>
      </c>
      <c r="J7444">
        <v>0</v>
      </c>
      <c r="K7444">
        <v>176.92344777</v>
      </c>
      <c r="U7444" t="s">
        <v>15316</v>
      </c>
    </row>
    <row r="7445" spans="1:21" x14ac:dyDescent="0.25">
      <c r="A7445">
        <v>2013</v>
      </c>
      <c r="B7445">
        <v>23</v>
      </c>
      <c r="C7445" t="s">
        <v>30</v>
      </c>
      <c r="D7445" t="s">
        <v>2327</v>
      </c>
      <c r="G7445" t="s">
        <v>13535</v>
      </c>
      <c r="H7445" t="s">
        <v>14586</v>
      </c>
      <c r="I7445">
        <v>150</v>
      </c>
      <c r="J7445">
        <v>0</v>
      </c>
      <c r="K7445">
        <v>150</v>
      </c>
      <c r="P7445" t="s">
        <v>15210</v>
      </c>
      <c r="Q7445" t="s">
        <v>15250</v>
      </c>
      <c r="R7445" t="s">
        <v>15210</v>
      </c>
      <c r="S7445" t="s">
        <v>15250</v>
      </c>
      <c r="T7445" t="s">
        <v>15303</v>
      </c>
      <c r="U7445" t="s">
        <v>15317</v>
      </c>
    </row>
    <row r="7446" spans="1:21" x14ac:dyDescent="0.25">
      <c r="A7446">
        <v>2013</v>
      </c>
      <c r="B7446">
        <v>23</v>
      </c>
      <c r="C7446" t="s">
        <v>30</v>
      </c>
      <c r="D7446" t="s">
        <v>2332</v>
      </c>
      <c r="E7446" t="s">
        <v>3782</v>
      </c>
      <c r="F7446" t="s">
        <v>7825</v>
      </c>
      <c r="G7446" t="s">
        <v>12059</v>
      </c>
      <c r="H7446" t="s">
        <v>14592</v>
      </c>
      <c r="I7446">
        <v>8616.0581060000004</v>
      </c>
      <c r="J7446">
        <v>0</v>
      </c>
      <c r="K7446">
        <v>8615.9297450899994</v>
      </c>
      <c r="L7446" t="s">
        <v>17011</v>
      </c>
      <c r="M7446" t="s">
        <v>15250</v>
      </c>
      <c r="T7446" t="s">
        <v>15303</v>
      </c>
      <c r="U7446" t="s">
        <v>15317</v>
      </c>
    </row>
    <row r="7447" spans="1:21" x14ac:dyDescent="0.25">
      <c r="A7447">
        <v>2013</v>
      </c>
      <c r="B7447">
        <v>23</v>
      </c>
      <c r="C7447" t="s">
        <v>30</v>
      </c>
      <c r="D7447" t="s">
        <v>2431</v>
      </c>
      <c r="G7447" t="s">
        <v>13539</v>
      </c>
      <c r="H7447" t="s">
        <v>14586</v>
      </c>
      <c r="I7447">
        <v>5000</v>
      </c>
      <c r="J7447">
        <v>0</v>
      </c>
      <c r="K7447">
        <v>4993.4176670599982</v>
      </c>
      <c r="P7447" t="s">
        <v>19048</v>
      </c>
      <c r="Q7447" t="s">
        <v>19049</v>
      </c>
      <c r="R7447" t="s">
        <v>15210</v>
      </c>
      <c r="S7447" t="s">
        <v>15250</v>
      </c>
      <c r="T7447" t="s">
        <v>19050</v>
      </c>
      <c r="U7447" t="s">
        <v>15317</v>
      </c>
    </row>
    <row r="7448" spans="1:21" x14ac:dyDescent="0.25">
      <c r="A7448">
        <v>2013</v>
      </c>
      <c r="B7448">
        <v>23</v>
      </c>
      <c r="C7448" t="s">
        <v>30</v>
      </c>
      <c r="D7448" t="s">
        <v>2447</v>
      </c>
      <c r="G7448" t="s">
        <v>13357</v>
      </c>
      <c r="H7448" t="s">
        <v>14586</v>
      </c>
      <c r="I7448">
        <v>500</v>
      </c>
      <c r="J7448">
        <v>0</v>
      </c>
      <c r="K7448">
        <v>496.22677605000001</v>
      </c>
      <c r="P7448" t="s">
        <v>17030</v>
      </c>
      <c r="Q7448" t="s">
        <v>18828</v>
      </c>
      <c r="R7448" t="s">
        <v>15210</v>
      </c>
      <c r="S7448" t="s">
        <v>15250</v>
      </c>
      <c r="T7448" t="s">
        <v>18829</v>
      </c>
      <c r="U7448" t="s">
        <v>15317</v>
      </c>
    </row>
    <row r="7449" spans="1:21" x14ac:dyDescent="0.25">
      <c r="A7449">
        <v>2013</v>
      </c>
      <c r="B7449">
        <v>23</v>
      </c>
      <c r="C7449" t="s">
        <v>30</v>
      </c>
      <c r="D7449" t="s">
        <v>2552</v>
      </c>
      <c r="G7449" t="s">
        <v>12119</v>
      </c>
      <c r="H7449" t="s">
        <v>14594</v>
      </c>
      <c r="I7449">
        <v>0</v>
      </c>
      <c r="J7449">
        <v>0</v>
      </c>
      <c r="K7449">
        <v>505</v>
      </c>
      <c r="U7449" t="s">
        <v>15316</v>
      </c>
    </row>
    <row r="7450" spans="1:21" x14ac:dyDescent="0.25">
      <c r="A7450">
        <v>2013</v>
      </c>
      <c r="B7450">
        <v>23</v>
      </c>
      <c r="C7450" t="s">
        <v>30</v>
      </c>
      <c r="D7450" t="s">
        <v>2553</v>
      </c>
      <c r="G7450" t="s">
        <v>13543</v>
      </c>
      <c r="H7450" t="s">
        <v>14586</v>
      </c>
      <c r="I7450">
        <v>0</v>
      </c>
      <c r="J7450">
        <v>0</v>
      </c>
      <c r="K7450">
        <v>11.67026066</v>
      </c>
      <c r="P7450" t="s">
        <v>16969</v>
      </c>
      <c r="Q7450" t="s">
        <v>15241</v>
      </c>
      <c r="R7450" t="s">
        <v>15210</v>
      </c>
      <c r="S7450" t="s">
        <v>15250</v>
      </c>
      <c r="T7450" t="s">
        <v>18003</v>
      </c>
      <c r="U7450" t="s">
        <v>15317</v>
      </c>
    </row>
    <row r="7451" spans="1:21" x14ac:dyDescent="0.25">
      <c r="A7451">
        <v>2013</v>
      </c>
      <c r="B7451">
        <v>23</v>
      </c>
      <c r="C7451" t="s">
        <v>30</v>
      </c>
      <c r="D7451" t="s">
        <v>2642</v>
      </c>
      <c r="G7451" t="s">
        <v>13659</v>
      </c>
      <c r="H7451" t="s">
        <v>14586</v>
      </c>
      <c r="I7451">
        <v>100</v>
      </c>
      <c r="J7451">
        <v>0</v>
      </c>
      <c r="K7451">
        <v>100</v>
      </c>
      <c r="R7451" t="s">
        <v>15210</v>
      </c>
      <c r="S7451" t="s">
        <v>15250</v>
      </c>
      <c r="T7451" t="s">
        <v>15303</v>
      </c>
      <c r="U7451" t="s">
        <v>15317</v>
      </c>
    </row>
    <row r="7452" spans="1:21" x14ac:dyDescent="0.25">
      <c r="A7452">
        <v>2013</v>
      </c>
      <c r="B7452">
        <v>23</v>
      </c>
      <c r="C7452" t="s">
        <v>30</v>
      </c>
      <c r="D7452" t="s">
        <v>2643</v>
      </c>
      <c r="G7452" t="s">
        <v>13660</v>
      </c>
      <c r="H7452" t="s">
        <v>14586</v>
      </c>
      <c r="I7452">
        <v>8530.7297780000008</v>
      </c>
      <c r="J7452">
        <v>0</v>
      </c>
      <c r="K7452">
        <v>7781.3070280099992</v>
      </c>
      <c r="P7452" t="s">
        <v>15210</v>
      </c>
      <c r="Q7452" t="s">
        <v>15250</v>
      </c>
      <c r="R7452" t="s">
        <v>15210</v>
      </c>
      <c r="S7452" t="s">
        <v>15250</v>
      </c>
      <c r="T7452" t="s">
        <v>15303</v>
      </c>
      <c r="U7452" t="s">
        <v>15317</v>
      </c>
    </row>
    <row r="7453" spans="1:21" x14ac:dyDescent="0.25">
      <c r="A7453">
        <v>2013</v>
      </c>
      <c r="B7453">
        <v>23</v>
      </c>
      <c r="C7453" t="s">
        <v>40</v>
      </c>
      <c r="D7453" t="s">
        <v>1943</v>
      </c>
      <c r="G7453" t="s">
        <v>12721</v>
      </c>
      <c r="H7453" t="s">
        <v>14585</v>
      </c>
      <c r="I7453">
        <v>0</v>
      </c>
      <c r="J7453">
        <v>0</v>
      </c>
      <c r="K7453">
        <v>23668.034933660001</v>
      </c>
      <c r="U7453" t="s">
        <v>15316</v>
      </c>
    </row>
    <row r="7454" spans="1:21" x14ac:dyDescent="0.25">
      <c r="A7454">
        <v>2013</v>
      </c>
      <c r="B7454">
        <v>23</v>
      </c>
      <c r="C7454" t="s">
        <v>40</v>
      </c>
      <c r="D7454" t="s">
        <v>2333</v>
      </c>
      <c r="G7454" t="s">
        <v>12107</v>
      </c>
      <c r="H7454" t="s">
        <v>14585</v>
      </c>
      <c r="I7454">
        <v>0</v>
      </c>
      <c r="J7454">
        <v>0</v>
      </c>
      <c r="K7454">
        <v>13896.268110999999</v>
      </c>
      <c r="U7454" t="s">
        <v>15316</v>
      </c>
    </row>
    <row r="7455" spans="1:21" x14ac:dyDescent="0.25">
      <c r="A7455">
        <v>2013</v>
      </c>
      <c r="B7455">
        <v>24</v>
      </c>
      <c r="C7455" t="s">
        <v>35</v>
      </c>
      <c r="D7455" t="s">
        <v>1328</v>
      </c>
      <c r="G7455" t="s">
        <v>12142</v>
      </c>
      <c r="H7455" t="s">
        <v>14457</v>
      </c>
      <c r="I7455">
        <v>224724.652</v>
      </c>
      <c r="J7455">
        <v>0</v>
      </c>
      <c r="K7455">
        <v>217927.30047048</v>
      </c>
      <c r="U7455" t="s">
        <v>15316</v>
      </c>
    </row>
    <row r="7456" spans="1:21" x14ac:dyDescent="0.25">
      <c r="A7456">
        <v>2013</v>
      </c>
      <c r="B7456">
        <v>24</v>
      </c>
      <c r="C7456" t="s">
        <v>35</v>
      </c>
      <c r="D7456" t="s">
        <v>1329</v>
      </c>
      <c r="G7456" t="s">
        <v>12143</v>
      </c>
      <c r="H7456" t="s">
        <v>14457</v>
      </c>
      <c r="I7456">
        <v>1805.5275999999999</v>
      </c>
      <c r="J7456">
        <v>0</v>
      </c>
      <c r="K7456">
        <v>2078.6579806599998</v>
      </c>
      <c r="U7456" t="s">
        <v>15316</v>
      </c>
    </row>
    <row r="7457" spans="1:21" x14ac:dyDescent="0.25">
      <c r="A7457">
        <v>2013</v>
      </c>
      <c r="B7457">
        <v>24</v>
      </c>
      <c r="C7457" t="s">
        <v>35</v>
      </c>
      <c r="D7457" t="s">
        <v>1330</v>
      </c>
      <c r="G7457" t="s">
        <v>12144</v>
      </c>
      <c r="H7457" t="s">
        <v>14457</v>
      </c>
      <c r="I7457">
        <v>32.222200000000001</v>
      </c>
      <c r="J7457">
        <v>0</v>
      </c>
      <c r="K7457">
        <v>25.069610050000001</v>
      </c>
      <c r="L7457" s="124"/>
      <c r="M7457" s="124"/>
      <c r="N7457" s="124"/>
      <c r="O7457" s="124"/>
      <c r="P7457" s="124"/>
      <c r="Q7457" s="124"/>
      <c r="R7457" s="124"/>
      <c r="S7457" s="124"/>
      <c r="T7457" s="124"/>
      <c r="U7457" s="124" t="s">
        <v>15316</v>
      </c>
    </row>
    <row r="7458" spans="1:21" x14ac:dyDescent="0.25">
      <c r="A7458">
        <v>2013</v>
      </c>
      <c r="B7458">
        <v>24</v>
      </c>
      <c r="C7458" t="s">
        <v>35</v>
      </c>
      <c r="D7458" t="s">
        <v>1331</v>
      </c>
      <c r="G7458" t="s">
        <v>12145</v>
      </c>
      <c r="H7458" t="s">
        <v>14457</v>
      </c>
      <c r="I7458">
        <v>2929.7891</v>
      </c>
      <c r="J7458">
        <v>0</v>
      </c>
      <c r="K7458">
        <v>2782.6453641799999</v>
      </c>
      <c r="U7458" t="s">
        <v>15316</v>
      </c>
    </row>
    <row r="7459" spans="1:21" x14ac:dyDescent="0.25">
      <c r="A7459">
        <v>2013</v>
      </c>
      <c r="B7459">
        <v>24</v>
      </c>
      <c r="C7459" t="s">
        <v>35</v>
      </c>
      <c r="D7459" t="s">
        <v>1332</v>
      </c>
      <c r="G7459" t="s">
        <v>12146</v>
      </c>
      <c r="H7459" t="s">
        <v>14457</v>
      </c>
      <c r="I7459">
        <v>36707.258161999998</v>
      </c>
      <c r="J7459">
        <v>0</v>
      </c>
      <c r="K7459">
        <v>33471.091275209998</v>
      </c>
      <c r="U7459" t="s">
        <v>15316</v>
      </c>
    </row>
    <row r="7460" spans="1:21" x14ac:dyDescent="0.25">
      <c r="A7460">
        <v>2013</v>
      </c>
      <c r="B7460">
        <v>24</v>
      </c>
      <c r="C7460" t="s">
        <v>35</v>
      </c>
      <c r="D7460" t="s">
        <v>1333</v>
      </c>
      <c r="G7460" t="s">
        <v>12147</v>
      </c>
      <c r="H7460" t="s">
        <v>14457</v>
      </c>
      <c r="I7460">
        <v>2.9999999999999997E-4</v>
      </c>
      <c r="J7460">
        <v>0</v>
      </c>
      <c r="K7460">
        <v>0</v>
      </c>
      <c r="U7460" t="s">
        <v>15316</v>
      </c>
    </row>
    <row r="7461" spans="1:21" x14ac:dyDescent="0.25">
      <c r="A7461">
        <v>2013</v>
      </c>
      <c r="B7461">
        <v>24</v>
      </c>
      <c r="C7461" t="s">
        <v>35</v>
      </c>
      <c r="D7461" t="s">
        <v>1334</v>
      </c>
      <c r="G7461" t="s">
        <v>12148</v>
      </c>
      <c r="H7461" t="s">
        <v>14457</v>
      </c>
      <c r="I7461">
        <v>77.3</v>
      </c>
      <c r="J7461">
        <v>0</v>
      </c>
      <c r="K7461">
        <v>20.686961149999998</v>
      </c>
      <c r="U7461" t="s">
        <v>15316</v>
      </c>
    </row>
    <row r="7462" spans="1:21" x14ac:dyDescent="0.25">
      <c r="A7462">
        <v>2013</v>
      </c>
      <c r="B7462">
        <v>24</v>
      </c>
      <c r="C7462" t="s">
        <v>35</v>
      </c>
      <c r="D7462" t="s">
        <v>1335</v>
      </c>
      <c r="G7462" t="s">
        <v>12149</v>
      </c>
      <c r="H7462" t="s">
        <v>14457</v>
      </c>
      <c r="I7462">
        <v>1106.4938010000001</v>
      </c>
      <c r="J7462">
        <v>0</v>
      </c>
      <c r="K7462">
        <v>492.40304255000001</v>
      </c>
      <c r="U7462" t="s">
        <v>15316</v>
      </c>
    </row>
    <row r="7463" spans="1:21" x14ac:dyDescent="0.25">
      <c r="A7463">
        <v>2013</v>
      </c>
      <c r="B7463">
        <v>24</v>
      </c>
      <c r="C7463" t="s">
        <v>35</v>
      </c>
      <c r="D7463" t="s">
        <v>1336</v>
      </c>
      <c r="G7463" t="s">
        <v>12150</v>
      </c>
      <c r="H7463" t="s">
        <v>14457</v>
      </c>
      <c r="I7463">
        <v>14132.831646000001</v>
      </c>
      <c r="J7463">
        <v>0</v>
      </c>
      <c r="K7463">
        <v>9957.4846059299998</v>
      </c>
      <c r="U7463" t="s">
        <v>15316</v>
      </c>
    </row>
    <row r="7464" spans="1:21" x14ac:dyDescent="0.25">
      <c r="A7464">
        <v>2013</v>
      </c>
      <c r="B7464">
        <v>25</v>
      </c>
      <c r="C7464" t="s">
        <v>25</v>
      </c>
      <c r="D7464" t="s">
        <v>1945</v>
      </c>
      <c r="E7464" t="s">
        <v>4175</v>
      </c>
      <c r="F7464" t="s">
        <v>8223</v>
      </c>
      <c r="G7464" t="s">
        <v>12722</v>
      </c>
      <c r="H7464" t="s">
        <v>14083</v>
      </c>
      <c r="I7464">
        <v>30502.971750000001</v>
      </c>
      <c r="J7464">
        <v>0</v>
      </c>
      <c r="K7464">
        <v>32527.784795979998</v>
      </c>
      <c r="L7464" t="s">
        <v>18830</v>
      </c>
      <c r="M7464" t="s">
        <v>15246</v>
      </c>
      <c r="N7464" t="s">
        <v>18831</v>
      </c>
      <c r="O7464" t="s">
        <v>15246</v>
      </c>
      <c r="P7464" t="s">
        <v>18348</v>
      </c>
      <c r="Q7464" t="s">
        <v>15246</v>
      </c>
      <c r="R7464" t="s">
        <v>18348</v>
      </c>
      <c r="S7464" t="s">
        <v>15246</v>
      </c>
      <c r="T7464" t="s">
        <v>15304</v>
      </c>
      <c r="U7464" t="s">
        <v>15317</v>
      </c>
    </row>
    <row r="7465" spans="1:21" x14ac:dyDescent="0.25">
      <c r="A7465">
        <v>2013</v>
      </c>
      <c r="B7465">
        <v>25</v>
      </c>
      <c r="C7465" t="s">
        <v>25</v>
      </c>
      <c r="D7465" t="s">
        <v>1946</v>
      </c>
      <c r="E7465" t="s">
        <v>4176</v>
      </c>
      <c r="F7465" t="s">
        <v>8638</v>
      </c>
      <c r="G7465" t="s">
        <v>12723</v>
      </c>
      <c r="H7465" t="s">
        <v>14084</v>
      </c>
      <c r="I7465">
        <v>803.82797000000005</v>
      </c>
      <c r="J7465">
        <v>0</v>
      </c>
      <c r="K7465">
        <v>960.90772601999993</v>
      </c>
      <c r="L7465" t="s">
        <v>18832</v>
      </c>
      <c r="M7465" t="s">
        <v>15246</v>
      </c>
      <c r="N7465" t="s">
        <v>19051</v>
      </c>
      <c r="O7465" t="s">
        <v>15246</v>
      </c>
      <c r="P7465" t="s">
        <v>18349</v>
      </c>
      <c r="Q7465" t="s">
        <v>15246</v>
      </c>
      <c r="R7465" t="s">
        <v>18349</v>
      </c>
      <c r="S7465" t="s">
        <v>15246</v>
      </c>
      <c r="T7465" t="s">
        <v>15304</v>
      </c>
      <c r="U7465" t="s">
        <v>15317</v>
      </c>
    </row>
    <row r="7466" spans="1:21" x14ac:dyDescent="0.25">
      <c r="A7466">
        <v>2013</v>
      </c>
      <c r="B7466">
        <v>25</v>
      </c>
      <c r="C7466" t="s">
        <v>25</v>
      </c>
      <c r="D7466" t="s">
        <v>2554</v>
      </c>
      <c r="G7466" t="s">
        <v>13544</v>
      </c>
      <c r="H7466" t="s">
        <v>14083</v>
      </c>
      <c r="I7466">
        <v>0</v>
      </c>
      <c r="J7466">
        <v>0</v>
      </c>
      <c r="K7466">
        <v>5.50027051</v>
      </c>
      <c r="P7466" t="s">
        <v>17283</v>
      </c>
      <c r="Q7466" t="s">
        <v>15246</v>
      </c>
      <c r="R7466" t="s">
        <v>18348</v>
      </c>
      <c r="S7466" t="s">
        <v>15246</v>
      </c>
      <c r="T7466" t="s">
        <v>15304</v>
      </c>
      <c r="U7466" t="s">
        <v>15317</v>
      </c>
    </row>
    <row r="7467" spans="1:21" x14ac:dyDescent="0.25">
      <c r="A7467">
        <v>2013</v>
      </c>
      <c r="B7467">
        <v>25</v>
      </c>
      <c r="C7467" t="s">
        <v>25</v>
      </c>
      <c r="D7467" t="s">
        <v>2555</v>
      </c>
      <c r="G7467" t="s">
        <v>13545</v>
      </c>
      <c r="H7467" t="s">
        <v>14083</v>
      </c>
      <c r="I7467">
        <v>0</v>
      </c>
      <c r="J7467">
        <v>0</v>
      </c>
      <c r="K7467">
        <v>25.298020000000001</v>
      </c>
      <c r="P7467" t="s">
        <v>17679</v>
      </c>
      <c r="Q7467" t="s">
        <v>15246</v>
      </c>
      <c r="R7467" t="s">
        <v>18348</v>
      </c>
      <c r="S7467" t="s">
        <v>15246</v>
      </c>
      <c r="T7467" t="s">
        <v>15304</v>
      </c>
      <c r="U7467" t="s">
        <v>15317</v>
      </c>
    </row>
    <row r="7468" spans="1:21" x14ac:dyDescent="0.25">
      <c r="A7468">
        <v>2013</v>
      </c>
      <c r="B7468">
        <v>25</v>
      </c>
      <c r="C7468" t="s">
        <v>25</v>
      </c>
      <c r="D7468" t="s">
        <v>2557</v>
      </c>
      <c r="G7468" t="s">
        <v>11542</v>
      </c>
      <c r="H7468" t="s">
        <v>14083</v>
      </c>
      <c r="I7468">
        <v>0</v>
      </c>
      <c r="J7468">
        <v>0</v>
      </c>
      <c r="K7468">
        <v>2.1817903200000002</v>
      </c>
      <c r="P7468" t="s">
        <v>17683</v>
      </c>
      <c r="Q7468" t="s">
        <v>15246</v>
      </c>
      <c r="R7468" t="s">
        <v>18348</v>
      </c>
      <c r="S7468" t="s">
        <v>15246</v>
      </c>
      <c r="T7468" t="s">
        <v>15304</v>
      </c>
      <c r="U7468" t="s">
        <v>15317</v>
      </c>
    </row>
    <row r="7469" spans="1:21" x14ac:dyDescent="0.25">
      <c r="A7469">
        <v>2013</v>
      </c>
      <c r="B7469">
        <v>25</v>
      </c>
      <c r="C7469" t="s">
        <v>25</v>
      </c>
      <c r="D7469" t="s">
        <v>2560</v>
      </c>
      <c r="G7469" t="s">
        <v>13548</v>
      </c>
      <c r="H7469" t="s">
        <v>14083</v>
      </c>
      <c r="I7469">
        <v>0</v>
      </c>
      <c r="J7469">
        <v>0</v>
      </c>
      <c r="K7469">
        <v>7.0709377200000008</v>
      </c>
      <c r="P7469" t="s">
        <v>18436</v>
      </c>
      <c r="Q7469" t="s">
        <v>15246</v>
      </c>
      <c r="R7469" t="s">
        <v>18348</v>
      </c>
      <c r="S7469" t="s">
        <v>15246</v>
      </c>
      <c r="T7469" t="s">
        <v>15304</v>
      </c>
      <c r="U7469" t="s">
        <v>15317</v>
      </c>
    </row>
    <row r="7470" spans="1:21" x14ac:dyDescent="0.25">
      <c r="A7470">
        <v>2013</v>
      </c>
      <c r="B7470">
        <v>25</v>
      </c>
      <c r="C7470" t="s">
        <v>25</v>
      </c>
      <c r="D7470" t="s">
        <v>2561</v>
      </c>
      <c r="G7470" t="s">
        <v>12502</v>
      </c>
      <c r="H7470" t="s">
        <v>14083</v>
      </c>
      <c r="I7470">
        <v>0</v>
      </c>
      <c r="J7470">
        <v>0</v>
      </c>
      <c r="K7470">
        <v>15.344360529999999</v>
      </c>
      <c r="P7470" t="s">
        <v>17280</v>
      </c>
      <c r="Q7470" t="s">
        <v>15246</v>
      </c>
      <c r="R7470" t="s">
        <v>18348</v>
      </c>
      <c r="S7470" t="s">
        <v>15246</v>
      </c>
      <c r="T7470" t="s">
        <v>15304</v>
      </c>
      <c r="U7470" t="s">
        <v>15317</v>
      </c>
    </row>
    <row r="7471" spans="1:21" x14ac:dyDescent="0.25">
      <c r="A7471">
        <v>2013</v>
      </c>
      <c r="B7471">
        <v>25</v>
      </c>
      <c r="C7471" t="s">
        <v>25</v>
      </c>
      <c r="D7471" t="s">
        <v>2564</v>
      </c>
      <c r="G7471" t="s">
        <v>12546</v>
      </c>
      <c r="H7471" t="s">
        <v>14083</v>
      </c>
      <c r="I7471">
        <v>0</v>
      </c>
      <c r="J7471">
        <v>0</v>
      </c>
      <c r="K7471">
        <v>6.3911896600000011</v>
      </c>
      <c r="P7471" t="s">
        <v>18184</v>
      </c>
      <c r="Q7471" t="s">
        <v>15246</v>
      </c>
      <c r="R7471" t="s">
        <v>18348</v>
      </c>
      <c r="S7471" t="s">
        <v>15246</v>
      </c>
      <c r="T7471" t="s">
        <v>15304</v>
      </c>
      <c r="U7471" t="s">
        <v>15317</v>
      </c>
    </row>
    <row r="7472" spans="1:21" x14ac:dyDescent="0.25">
      <c r="A7472">
        <v>2013</v>
      </c>
      <c r="B7472">
        <v>25</v>
      </c>
      <c r="C7472" t="s">
        <v>25</v>
      </c>
      <c r="D7472" t="s">
        <v>2565</v>
      </c>
      <c r="G7472" t="s">
        <v>11553</v>
      </c>
      <c r="H7472" t="s">
        <v>14083</v>
      </c>
      <c r="I7472">
        <v>0</v>
      </c>
      <c r="J7472">
        <v>0</v>
      </c>
      <c r="K7472">
        <v>0.48516316999999998</v>
      </c>
      <c r="R7472" t="s">
        <v>18348</v>
      </c>
      <c r="S7472" t="s">
        <v>15246</v>
      </c>
      <c r="T7472" t="s">
        <v>15304</v>
      </c>
      <c r="U7472" t="s">
        <v>15317</v>
      </c>
    </row>
    <row r="7473" spans="1:21" x14ac:dyDescent="0.25">
      <c r="A7473">
        <v>2013</v>
      </c>
      <c r="B7473">
        <v>25</v>
      </c>
      <c r="C7473" t="s">
        <v>25</v>
      </c>
      <c r="D7473" t="s">
        <v>2566</v>
      </c>
      <c r="G7473" t="s">
        <v>13551</v>
      </c>
      <c r="H7473" t="s">
        <v>14083</v>
      </c>
      <c r="I7473">
        <v>0</v>
      </c>
      <c r="J7473">
        <v>0</v>
      </c>
      <c r="K7473">
        <v>0.01</v>
      </c>
      <c r="P7473" t="s">
        <v>17226</v>
      </c>
      <c r="Q7473" t="s">
        <v>15246</v>
      </c>
      <c r="R7473" t="s">
        <v>18348</v>
      </c>
      <c r="S7473" t="s">
        <v>15246</v>
      </c>
      <c r="T7473" t="s">
        <v>15304</v>
      </c>
      <c r="U7473" t="s">
        <v>15317</v>
      </c>
    </row>
    <row r="7474" spans="1:21" x14ac:dyDescent="0.25">
      <c r="A7474">
        <v>2013</v>
      </c>
      <c r="B7474">
        <v>25</v>
      </c>
      <c r="C7474" t="s">
        <v>25</v>
      </c>
      <c r="D7474" t="s">
        <v>2567</v>
      </c>
      <c r="G7474" t="s">
        <v>12547</v>
      </c>
      <c r="H7474" t="s">
        <v>14083</v>
      </c>
      <c r="I7474">
        <v>0</v>
      </c>
      <c r="J7474">
        <v>0</v>
      </c>
      <c r="K7474">
        <v>452.85302616000001</v>
      </c>
      <c r="P7474" t="s">
        <v>17283</v>
      </c>
      <c r="Q7474" t="s">
        <v>15246</v>
      </c>
      <c r="R7474" t="s">
        <v>18348</v>
      </c>
      <c r="S7474" t="s">
        <v>15246</v>
      </c>
      <c r="T7474" t="s">
        <v>15304</v>
      </c>
      <c r="U7474" t="s">
        <v>15317</v>
      </c>
    </row>
    <row r="7475" spans="1:21" x14ac:dyDescent="0.25">
      <c r="A7475">
        <v>2013</v>
      </c>
      <c r="B7475">
        <v>25</v>
      </c>
      <c r="C7475" t="s">
        <v>25</v>
      </c>
      <c r="D7475" t="s">
        <v>2568</v>
      </c>
      <c r="G7475" t="s">
        <v>12548</v>
      </c>
      <c r="H7475" t="s">
        <v>14083</v>
      </c>
      <c r="I7475">
        <v>0</v>
      </c>
      <c r="J7475">
        <v>0</v>
      </c>
      <c r="K7475">
        <v>13.307714949999999</v>
      </c>
      <c r="P7475" t="s">
        <v>18196</v>
      </c>
      <c r="Q7475" t="s">
        <v>15246</v>
      </c>
      <c r="R7475" t="s">
        <v>18348</v>
      </c>
      <c r="S7475" t="s">
        <v>15246</v>
      </c>
      <c r="T7475" t="s">
        <v>15304</v>
      </c>
      <c r="U7475" t="s">
        <v>15317</v>
      </c>
    </row>
    <row r="7476" spans="1:21" x14ac:dyDescent="0.25">
      <c r="A7476">
        <v>2013</v>
      </c>
      <c r="B7476">
        <v>25</v>
      </c>
      <c r="C7476" t="s">
        <v>34</v>
      </c>
      <c r="D7476" t="s">
        <v>1339</v>
      </c>
      <c r="G7476" t="s">
        <v>12153</v>
      </c>
      <c r="H7476" t="s">
        <v>14458</v>
      </c>
      <c r="I7476">
        <v>9994.6847080000007</v>
      </c>
      <c r="J7476">
        <v>0</v>
      </c>
      <c r="K7476">
        <v>0</v>
      </c>
      <c r="P7476" t="s">
        <v>18008</v>
      </c>
      <c r="Q7476" t="s">
        <v>17708</v>
      </c>
      <c r="R7476" t="s">
        <v>17200</v>
      </c>
      <c r="S7476" t="s">
        <v>15246</v>
      </c>
      <c r="T7476" t="s">
        <v>17278</v>
      </c>
      <c r="U7476" t="s">
        <v>15317</v>
      </c>
    </row>
    <row r="7477" spans="1:21" x14ac:dyDescent="0.25">
      <c r="A7477">
        <v>2013</v>
      </c>
      <c r="B7477">
        <v>25</v>
      </c>
      <c r="C7477" t="s">
        <v>34</v>
      </c>
      <c r="D7477" t="s">
        <v>1340</v>
      </c>
      <c r="G7477" t="s">
        <v>12154</v>
      </c>
      <c r="H7477" t="s">
        <v>14458</v>
      </c>
      <c r="I7477">
        <v>102.06735500000001</v>
      </c>
      <c r="J7477">
        <v>0</v>
      </c>
      <c r="K7477">
        <v>0</v>
      </c>
      <c r="P7477" t="s">
        <v>16992</v>
      </c>
      <c r="Q7477" t="s">
        <v>17708</v>
      </c>
      <c r="R7477" t="s">
        <v>17200</v>
      </c>
      <c r="S7477" t="s">
        <v>15246</v>
      </c>
      <c r="T7477" t="s">
        <v>17278</v>
      </c>
      <c r="U7477" t="s">
        <v>15317</v>
      </c>
    </row>
    <row r="7478" spans="1:21" x14ac:dyDescent="0.25">
      <c r="A7478">
        <v>2013</v>
      </c>
      <c r="B7478">
        <v>25</v>
      </c>
      <c r="C7478" t="s">
        <v>22</v>
      </c>
      <c r="D7478" t="s">
        <v>1947</v>
      </c>
      <c r="G7478" t="s">
        <v>10941</v>
      </c>
      <c r="H7478" t="s">
        <v>14221</v>
      </c>
      <c r="I7478">
        <v>1112.760587</v>
      </c>
      <c r="J7478">
        <v>0</v>
      </c>
      <c r="K7478">
        <v>175.41708864</v>
      </c>
      <c r="U7478" t="s">
        <v>15316</v>
      </c>
    </row>
    <row r="7479" spans="1:21" x14ac:dyDescent="0.25">
      <c r="A7479">
        <v>2013</v>
      </c>
      <c r="B7479">
        <v>25</v>
      </c>
      <c r="C7479" t="s">
        <v>23</v>
      </c>
      <c r="D7479" t="s">
        <v>1948</v>
      </c>
      <c r="G7479" t="s">
        <v>10942</v>
      </c>
      <c r="H7479" t="s">
        <v>14222</v>
      </c>
      <c r="I7479">
        <v>524.916381</v>
      </c>
      <c r="J7479">
        <v>0</v>
      </c>
      <c r="K7479">
        <v>34.729164339999997</v>
      </c>
      <c r="U7479" t="s">
        <v>15316</v>
      </c>
    </row>
    <row r="7480" spans="1:21" x14ac:dyDescent="0.25">
      <c r="A7480">
        <v>2013</v>
      </c>
      <c r="B7480">
        <v>25</v>
      </c>
      <c r="C7480" t="s">
        <v>29</v>
      </c>
      <c r="D7480" t="s">
        <v>2644</v>
      </c>
      <c r="G7480" t="s">
        <v>11537</v>
      </c>
      <c r="H7480" t="s">
        <v>14084</v>
      </c>
      <c r="I7480">
        <v>0</v>
      </c>
      <c r="J7480">
        <v>0</v>
      </c>
      <c r="K7480">
        <v>0.81025599999999998</v>
      </c>
      <c r="P7480" t="s">
        <v>15222</v>
      </c>
      <c r="Q7480" t="s">
        <v>15246</v>
      </c>
      <c r="R7480" t="s">
        <v>18349</v>
      </c>
      <c r="S7480" t="s">
        <v>15246</v>
      </c>
      <c r="T7480" t="s">
        <v>15304</v>
      </c>
      <c r="U7480" t="s">
        <v>15317</v>
      </c>
    </row>
    <row r="7481" spans="1:21" x14ac:dyDescent="0.25">
      <c r="A7481">
        <v>2013</v>
      </c>
      <c r="B7481">
        <v>25</v>
      </c>
      <c r="C7481" t="s">
        <v>29</v>
      </c>
      <c r="D7481" t="s">
        <v>2571</v>
      </c>
      <c r="G7481" t="s">
        <v>11538</v>
      </c>
      <c r="H7481" t="s">
        <v>14084</v>
      </c>
      <c r="I7481">
        <v>0</v>
      </c>
      <c r="J7481">
        <v>0</v>
      </c>
      <c r="K7481">
        <v>17.544010069999999</v>
      </c>
      <c r="P7481" t="s">
        <v>17616</v>
      </c>
      <c r="Q7481" t="s">
        <v>17617</v>
      </c>
      <c r="R7481" t="s">
        <v>18349</v>
      </c>
      <c r="S7481" t="s">
        <v>15246</v>
      </c>
      <c r="T7481" t="s">
        <v>17619</v>
      </c>
      <c r="U7481" t="s">
        <v>15317</v>
      </c>
    </row>
    <row r="7482" spans="1:21" x14ac:dyDescent="0.25">
      <c r="A7482">
        <v>2013</v>
      </c>
      <c r="B7482">
        <v>25</v>
      </c>
      <c r="C7482" t="s">
        <v>29</v>
      </c>
      <c r="D7482" t="s">
        <v>2454</v>
      </c>
      <c r="G7482" t="s">
        <v>11548</v>
      </c>
      <c r="H7482" t="s">
        <v>14083</v>
      </c>
      <c r="I7482">
        <v>0</v>
      </c>
      <c r="J7482">
        <v>0</v>
      </c>
      <c r="K7482">
        <v>2.6432000000000002</v>
      </c>
      <c r="P7482" t="s">
        <v>17697</v>
      </c>
      <c r="Q7482" t="s">
        <v>17698</v>
      </c>
      <c r="R7482" t="s">
        <v>18348</v>
      </c>
      <c r="S7482" t="s">
        <v>15246</v>
      </c>
      <c r="T7482" t="s">
        <v>17946</v>
      </c>
      <c r="U7482" t="s">
        <v>15317</v>
      </c>
    </row>
    <row r="7483" spans="1:21" x14ac:dyDescent="0.25">
      <c r="A7483">
        <v>2013</v>
      </c>
      <c r="B7483">
        <v>25</v>
      </c>
      <c r="C7483" t="s">
        <v>29</v>
      </c>
      <c r="D7483" t="s">
        <v>2455</v>
      </c>
      <c r="G7483" t="s">
        <v>13553</v>
      </c>
      <c r="H7483" t="s">
        <v>14084</v>
      </c>
      <c r="I7483">
        <v>0</v>
      </c>
      <c r="J7483">
        <v>0</v>
      </c>
      <c r="K7483">
        <v>8.9856498699999996</v>
      </c>
      <c r="P7483" t="s">
        <v>17716</v>
      </c>
      <c r="Q7483" t="s">
        <v>17717</v>
      </c>
      <c r="R7483" t="s">
        <v>18349</v>
      </c>
      <c r="S7483" t="s">
        <v>15246</v>
      </c>
      <c r="T7483" t="s">
        <v>17721</v>
      </c>
      <c r="U7483" t="s">
        <v>15317</v>
      </c>
    </row>
    <row r="7484" spans="1:21" x14ac:dyDescent="0.25">
      <c r="A7484">
        <v>2013</v>
      </c>
      <c r="B7484">
        <v>25</v>
      </c>
      <c r="C7484" t="s">
        <v>30</v>
      </c>
      <c r="D7484" t="s">
        <v>1344</v>
      </c>
      <c r="E7484" t="s">
        <v>4177</v>
      </c>
      <c r="F7484" t="s">
        <v>8225</v>
      </c>
      <c r="G7484" t="s">
        <v>12157</v>
      </c>
      <c r="H7484" t="s">
        <v>14083</v>
      </c>
      <c r="I7484">
        <v>190.675499</v>
      </c>
      <c r="J7484">
        <v>0</v>
      </c>
      <c r="K7484">
        <v>188.45744335000001</v>
      </c>
      <c r="L7484" t="s">
        <v>18834</v>
      </c>
      <c r="M7484" t="s">
        <v>17617</v>
      </c>
      <c r="N7484" t="s">
        <v>18835</v>
      </c>
      <c r="O7484" t="s">
        <v>15246</v>
      </c>
      <c r="P7484" t="s">
        <v>18009</v>
      </c>
      <c r="Q7484" t="s">
        <v>17617</v>
      </c>
      <c r="R7484" t="s">
        <v>18348</v>
      </c>
      <c r="S7484" t="s">
        <v>15246</v>
      </c>
      <c r="T7484" t="s">
        <v>17619</v>
      </c>
      <c r="U7484" t="s">
        <v>15317</v>
      </c>
    </row>
    <row r="7485" spans="1:21" x14ac:dyDescent="0.25">
      <c r="A7485">
        <v>2013</v>
      </c>
      <c r="B7485">
        <v>27</v>
      </c>
      <c r="C7485" t="s">
        <v>20</v>
      </c>
      <c r="D7485" t="s">
        <v>1345</v>
      </c>
      <c r="E7485" t="s">
        <v>4881</v>
      </c>
      <c r="G7485" t="s">
        <v>11883</v>
      </c>
      <c r="H7485" t="s">
        <v>14810</v>
      </c>
      <c r="I7485">
        <v>0</v>
      </c>
      <c r="J7485">
        <v>0</v>
      </c>
      <c r="K7485">
        <v>39.191230259999998</v>
      </c>
      <c r="U7485" t="s">
        <v>15316</v>
      </c>
    </row>
    <row r="7486" spans="1:21" x14ac:dyDescent="0.25">
      <c r="A7486">
        <v>2013</v>
      </c>
      <c r="B7486">
        <v>27</v>
      </c>
      <c r="C7486" t="s">
        <v>20</v>
      </c>
      <c r="D7486" t="s">
        <v>1346</v>
      </c>
      <c r="E7486" t="s">
        <v>4882</v>
      </c>
      <c r="G7486" t="s">
        <v>10937</v>
      </c>
      <c r="H7486" t="s">
        <v>14867</v>
      </c>
      <c r="I7486">
        <v>0</v>
      </c>
      <c r="J7486">
        <v>0</v>
      </c>
      <c r="K7486">
        <v>50.988712749999998</v>
      </c>
      <c r="U7486" t="s">
        <v>15316</v>
      </c>
    </row>
    <row r="7487" spans="1:21" x14ac:dyDescent="0.25">
      <c r="A7487">
        <v>2013</v>
      </c>
      <c r="B7487">
        <v>27</v>
      </c>
      <c r="C7487" t="s">
        <v>20</v>
      </c>
      <c r="D7487" t="s">
        <v>2645</v>
      </c>
      <c r="G7487" t="s">
        <v>11017</v>
      </c>
      <c r="H7487" t="s">
        <v>14810</v>
      </c>
      <c r="I7487">
        <v>0</v>
      </c>
      <c r="J7487">
        <v>0</v>
      </c>
      <c r="K7487">
        <v>2.5629848900000001</v>
      </c>
      <c r="U7487" t="s">
        <v>15316</v>
      </c>
    </row>
    <row r="7488" spans="1:21" x14ac:dyDescent="0.25">
      <c r="A7488">
        <v>2013</v>
      </c>
      <c r="B7488">
        <v>27</v>
      </c>
      <c r="C7488" t="s">
        <v>22</v>
      </c>
      <c r="D7488" t="s">
        <v>1347</v>
      </c>
      <c r="G7488" t="s">
        <v>10941</v>
      </c>
      <c r="H7488" t="s">
        <v>14221</v>
      </c>
      <c r="I7488">
        <v>133.92509200000001</v>
      </c>
      <c r="J7488">
        <v>0</v>
      </c>
      <c r="K7488">
        <v>99.224377039999965</v>
      </c>
      <c r="U7488" t="s">
        <v>15316</v>
      </c>
    </row>
    <row r="7489" spans="1:21" x14ac:dyDescent="0.25">
      <c r="A7489">
        <v>2013</v>
      </c>
      <c r="B7489">
        <v>27</v>
      </c>
      <c r="C7489" t="s">
        <v>23</v>
      </c>
      <c r="D7489" t="s">
        <v>1348</v>
      </c>
      <c r="G7489" t="s">
        <v>10942</v>
      </c>
      <c r="H7489" t="s">
        <v>14222</v>
      </c>
      <c r="I7489">
        <v>55.544995999999998</v>
      </c>
      <c r="J7489">
        <v>0</v>
      </c>
      <c r="K7489">
        <v>46.021302639999988</v>
      </c>
      <c r="U7489" t="s">
        <v>15316</v>
      </c>
    </row>
    <row r="7490" spans="1:21" x14ac:dyDescent="0.25">
      <c r="A7490">
        <v>2013</v>
      </c>
      <c r="B7490">
        <v>27</v>
      </c>
      <c r="C7490" t="s">
        <v>23</v>
      </c>
      <c r="D7490" t="s">
        <v>1349</v>
      </c>
      <c r="E7490" t="s">
        <v>4883</v>
      </c>
      <c r="F7490" t="s">
        <v>8976</v>
      </c>
      <c r="G7490" t="s">
        <v>12158</v>
      </c>
      <c r="H7490" t="s">
        <v>14811</v>
      </c>
      <c r="I7490">
        <v>333.43412499999999</v>
      </c>
      <c r="J7490">
        <v>0</v>
      </c>
      <c r="K7490">
        <v>402.74952236000013</v>
      </c>
      <c r="U7490" t="s">
        <v>15316</v>
      </c>
    </row>
    <row r="7491" spans="1:21" x14ac:dyDescent="0.25">
      <c r="A7491">
        <v>2013</v>
      </c>
      <c r="B7491">
        <v>27</v>
      </c>
      <c r="C7491" t="s">
        <v>23</v>
      </c>
      <c r="D7491" t="s">
        <v>1350</v>
      </c>
      <c r="E7491" t="s">
        <v>4884</v>
      </c>
      <c r="F7491" t="s">
        <v>8977</v>
      </c>
      <c r="G7491" t="s">
        <v>12159</v>
      </c>
      <c r="H7491" t="s">
        <v>14810</v>
      </c>
      <c r="I7491">
        <v>72.174668999999994</v>
      </c>
      <c r="J7491">
        <v>0</v>
      </c>
      <c r="K7491">
        <v>54.682836769999987</v>
      </c>
      <c r="U7491" t="s">
        <v>15316</v>
      </c>
    </row>
    <row r="7492" spans="1:21" x14ac:dyDescent="0.25">
      <c r="A7492">
        <v>2013</v>
      </c>
      <c r="B7492">
        <v>27</v>
      </c>
      <c r="C7492" t="s">
        <v>23</v>
      </c>
      <c r="D7492" t="s">
        <v>1352</v>
      </c>
      <c r="E7492" t="s">
        <v>4885</v>
      </c>
      <c r="F7492" t="s">
        <v>8978</v>
      </c>
      <c r="G7492" t="s">
        <v>12161</v>
      </c>
      <c r="H7492" t="s">
        <v>14810</v>
      </c>
      <c r="I7492">
        <v>330.33209299999999</v>
      </c>
      <c r="J7492">
        <v>0</v>
      </c>
      <c r="K7492">
        <v>313.64929894000011</v>
      </c>
      <c r="U7492" t="s">
        <v>15316</v>
      </c>
    </row>
    <row r="7493" spans="1:21" x14ac:dyDescent="0.25">
      <c r="A7493">
        <v>2013</v>
      </c>
      <c r="B7493">
        <v>27</v>
      </c>
      <c r="C7493" t="s">
        <v>23</v>
      </c>
      <c r="D7493" t="s">
        <v>1353</v>
      </c>
      <c r="E7493" t="s">
        <v>4559</v>
      </c>
      <c r="F7493" t="s">
        <v>8979</v>
      </c>
      <c r="G7493" t="s">
        <v>12162</v>
      </c>
      <c r="H7493" t="s">
        <v>14461</v>
      </c>
      <c r="I7493">
        <v>256.03812099999999</v>
      </c>
      <c r="J7493">
        <v>0</v>
      </c>
      <c r="K7493">
        <v>207.6245627000001</v>
      </c>
      <c r="U7493" t="s">
        <v>15316</v>
      </c>
    </row>
    <row r="7494" spans="1:21" x14ac:dyDescent="0.25">
      <c r="A7494">
        <v>2013</v>
      </c>
      <c r="B7494">
        <v>27</v>
      </c>
      <c r="C7494" t="s">
        <v>23</v>
      </c>
      <c r="D7494" t="s">
        <v>1354</v>
      </c>
      <c r="E7494" t="s">
        <v>4886</v>
      </c>
      <c r="F7494" t="s">
        <v>8980</v>
      </c>
      <c r="G7494" t="s">
        <v>12163</v>
      </c>
      <c r="H7494" t="s">
        <v>14810</v>
      </c>
      <c r="I7494">
        <v>120.78285200000001</v>
      </c>
      <c r="J7494">
        <v>0</v>
      </c>
      <c r="K7494">
        <v>242.5847346999999</v>
      </c>
      <c r="U7494" t="s">
        <v>15316</v>
      </c>
    </row>
    <row r="7495" spans="1:21" x14ac:dyDescent="0.25">
      <c r="A7495">
        <v>2013</v>
      </c>
      <c r="B7495">
        <v>27</v>
      </c>
      <c r="C7495" t="s">
        <v>23</v>
      </c>
      <c r="D7495" t="s">
        <v>1355</v>
      </c>
      <c r="E7495" t="s">
        <v>4887</v>
      </c>
      <c r="F7495" t="s">
        <v>8981</v>
      </c>
      <c r="G7495" t="s">
        <v>12164</v>
      </c>
      <c r="H7495" t="s">
        <v>14461</v>
      </c>
      <c r="I7495">
        <v>90.641338000000005</v>
      </c>
      <c r="J7495">
        <v>0</v>
      </c>
      <c r="K7495">
        <v>70.460214960000002</v>
      </c>
      <c r="N7495" t="s">
        <v>16882</v>
      </c>
      <c r="O7495" t="s">
        <v>15238</v>
      </c>
      <c r="T7495" t="s">
        <v>15305</v>
      </c>
      <c r="U7495" t="s">
        <v>15317</v>
      </c>
    </row>
    <row r="7496" spans="1:21" x14ac:dyDescent="0.25">
      <c r="A7496">
        <v>2013</v>
      </c>
      <c r="B7496">
        <v>28</v>
      </c>
      <c r="C7496" t="s">
        <v>36</v>
      </c>
      <c r="D7496" t="s">
        <v>1358</v>
      </c>
      <c r="G7496" t="s">
        <v>12166</v>
      </c>
      <c r="H7496" t="s">
        <v>14462</v>
      </c>
      <c r="I7496">
        <v>427171.269807</v>
      </c>
      <c r="J7496">
        <v>0</v>
      </c>
      <c r="K7496">
        <v>426499.29110199999</v>
      </c>
      <c r="U7496" t="s">
        <v>15316</v>
      </c>
    </row>
    <row r="7497" spans="1:21" x14ac:dyDescent="0.25">
      <c r="A7497">
        <v>2013</v>
      </c>
      <c r="B7497">
        <v>28</v>
      </c>
      <c r="C7497" t="s">
        <v>36</v>
      </c>
      <c r="D7497" t="s">
        <v>1359</v>
      </c>
      <c r="G7497" t="s">
        <v>12167</v>
      </c>
      <c r="H7497" t="s">
        <v>14462</v>
      </c>
      <c r="I7497">
        <v>21236.326308</v>
      </c>
      <c r="J7497">
        <v>0</v>
      </c>
      <c r="K7497">
        <v>21272.565939</v>
      </c>
      <c r="U7497" t="s">
        <v>15316</v>
      </c>
    </row>
    <row r="7498" spans="1:21" x14ac:dyDescent="0.25">
      <c r="A7498">
        <v>2013</v>
      </c>
      <c r="B7498">
        <v>28</v>
      </c>
      <c r="C7498" t="s">
        <v>36</v>
      </c>
      <c r="D7498" t="s">
        <v>1360</v>
      </c>
      <c r="G7498" t="s">
        <v>12168</v>
      </c>
      <c r="H7498" t="s">
        <v>14462</v>
      </c>
      <c r="I7498">
        <v>84653.035885000005</v>
      </c>
      <c r="J7498">
        <v>0</v>
      </c>
      <c r="K7498">
        <v>82628.723536000005</v>
      </c>
      <c r="U7498" t="s">
        <v>15316</v>
      </c>
    </row>
    <row r="7499" spans="1:21" x14ac:dyDescent="0.25">
      <c r="A7499">
        <v>2013</v>
      </c>
      <c r="B7499">
        <v>28</v>
      </c>
      <c r="C7499" t="s">
        <v>36</v>
      </c>
      <c r="D7499" t="s">
        <v>1361</v>
      </c>
      <c r="G7499" t="s">
        <v>13554</v>
      </c>
      <c r="H7499" t="s">
        <v>14463</v>
      </c>
      <c r="I7499">
        <v>2054.9</v>
      </c>
      <c r="J7499">
        <v>0</v>
      </c>
      <c r="K7499">
        <v>2054.9</v>
      </c>
      <c r="U7499" t="s">
        <v>15316</v>
      </c>
    </row>
    <row r="7500" spans="1:21" x14ac:dyDescent="0.25">
      <c r="A7500">
        <v>2013</v>
      </c>
      <c r="B7500">
        <v>30</v>
      </c>
      <c r="C7500" t="s">
        <v>37</v>
      </c>
      <c r="D7500" t="s">
        <v>1393</v>
      </c>
      <c r="G7500" t="s">
        <v>12725</v>
      </c>
      <c r="H7500" t="s">
        <v>12725</v>
      </c>
      <c r="I7500">
        <v>15084.010538</v>
      </c>
      <c r="J7500">
        <v>0</v>
      </c>
      <c r="K7500">
        <v>15815.3074287</v>
      </c>
      <c r="U7500" t="s">
        <v>15316</v>
      </c>
    </row>
    <row r="7501" spans="1:21" x14ac:dyDescent="0.25">
      <c r="A7501">
        <v>2013</v>
      </c>
      <c r="B7501">
        <v>31</v>
      </c>
      <c r="C7501" t="s">
        <v>25</v>
      </c>
      <c r="D7501" t="s">
        <v>1394</v>
      </c>
      <c r="E7501" t="s">
        <v>4562</v>
      </c>
      <c r="F7501" t="s">
        <v>8645</v>
      </c>
      <c r="G7501" t="s">
        <v>12202</v>
      </c>
      <c r="H7501" t="s">
        <v>14464</v>
      </c>
      <c r="I7501">
        <v>647.70328800000004</v>
      </c>
      <c r="J7501">
        <v>0</v>
      </c>
      <c r="K7501">
        <v>602.23983848000012</v>
      </c>
      <c r="L7501" t="s">
        <v>16834</v>
      </c>
      <c r="M7501" t="s">
        <v>17503</v>
      </c>
      <c r="N7501" t="s">
        <v>19053</v>
      </c>
      <c r="O7501" t="s">
        <v>17834</v>
      </c>
      <c r="T7501" t="s">
        <v>18257</v>
      </c>
      <c r="U7501" t="s">
        <v>15317</v>
      </c>
    </row>
    <row r="7502" spans="1:21" x14ac:dyDescent="0.25">
      <c r="A7502">
        <v>2013</v>
      </c>
      <c r="B7502">
        <v>31</v>
      </c>
      <c r="C7502" t="s">
        <v>25</v>
      </c>
      <c r="D7502" t="s">
        <v>1395</v>
      </c>
      <c r="E7502" t="s">
        <v>4563</v>
      </c>
      <c r="F7502" t="s">
        <v>8646</v>
      </c>
      <c r="G7502" t="s">
        <v>12203</v>
      </c>
      <c r="H7502" t="s">
        <v>14464</v>
      </c>
      <c r="I7502">
        <v>240.24634699999999</v>
      </c>
      <c r="J7502">
        <v>0</v>
      </c>
      <c r="K7502">
        <v>233.79228493000011</v>
      </c>
      <c r="L7502" t="s">
        <v>16906</v>
      </c>
      <c r="M7502" t="s">
        <v>15242</v>
      </c>
      <c r="N7502" t="s">
        <v>18010</v>
      </c>
      <c r="O7502" t="s">
        <v>17834</v>
      </c>
      <c r="T7502" t="s">
        <v>17835</v>
      </c>
      <c r="U7502" t="s">
        <v>15317</v>
      </c>
    </row>
    <row r="7503" spans="1:21" x14ac:dyDescent="0.25">
      <c r="A7503">
        <v>2013</v>
      </c>
      <c r="B7503">
        <v>31</v>
      </c>
      <c r="C7503" t="s">
        <v>22</v>
      </c>
      <c r="D7503" t="s">
        <v>1399</v>
      </c>
      <c r="G7503" t="s">
        <v>10941</v>
      </c>
      <c r="H7503" t="s">
        <v>14221</v>
      </c>
      <c r="I7503">
        <v>101.17757899999999</v>
      </c>
      <c r="J7503">
        <v>0</v>
      </c>
      <c r="K7503">
        <v>77.86727541999997</v>
      </c>
      <c r="U7503" t="s">
        <v>15316</v>
      </c>
    </row>
    <row r="7504" spans="1:21" x14ac:dyDescent="0.25">
      <c r="A7504">
        <v>2013</v>
      </c>
      <c r="B7504">
        <v>31</v>
      </c>
      <c r="C7504" t="s">
        <v>23</v>
      </c>
      <c r="D7504" t="s">
        <v>1401</v>
      </c>
      <c r="G7504" t="s">
        <v>10942</v>
      </c>
      <c r="H7504" t="s">
        <v>14222</v>
      </c>
      <c r="I7504">
        <v>2.8711329999999999</v>
      </c>
      <c r="J7504">
        <v>0</v>
      </c>
      <c r="K7504">
        <v>1.1955563300000001</v>
      </c>
      <c r="U7504" t="s">
        <v>15316</v>
      </c>
    </row>
    <row r="7505" spans="1:21" x14ac:dyDescent="0.25">
      <c r="A7505">
        <v>2013</v>
      </c>
      <c r="B7505">
        <v>32</v>
      </c>
      <c r="C7505" t="s">
        <v>25</v>
      </c>
      <c r="D7505" t="s">
        <v>1402</v>
      </c>
      <c r="E7505" t="s">
        <v>3796</v>
      </c>
      <c r="F7505" t="s">
        <v>8647</v>
      </c>
      <c r="G7505" t="s">
        <v>12206</v>
      </c>
      <c r="H7505" t="s">
        <v>14465</v>
      </c>
      <c r="I7505">
        <v>2000.4282209999999</v>
      </c>
      <c r="J7505">
        <v>0</v>
      </c>
      <c r="K7505">
        <v>2057.198092239993</v>
      </c>
      <c r="U7505" t="s">
        <v>15316</v>
      </c>
    </row>
    <row r="7506" spans="1:21" x14ac:dyDescent="0.25">
      <c r="A7506">
        <v>2013</v>
      </c>
      <c r="B7506">
        <v>32</v>
      </c>
      <c r="C7506" t="s">
        <v>20</v>
      </c>
      <c r="D7506" t="s">
        <v>1403</v>
      </c>
      <c r="G7506" t="s">
        <v>10936</v>
      </c>
      <c r="H7506" t="s">
        <v>14465</v>
      </c>
      <c r="I7506">
        <v>57.606644000000003</v>
      </c>
      <c r="J7506">
        <v>0</v>
      </c>
      <c r="K7506">
        <v>25.953737910000001</v>
      </c>
      <c r="U7506" t="s">
        <v>15316</v>
      </c>
    </row>
    <row r="7507" spans="1:21" x14ac:dyDescent="0.25">
      <c r="A7507">
        <v>2013</v>
      </c>
      <c r="B7507">
        <v>32</v>
      </c>
      <c r="C7507" t="s">
        <v>22</v>
      </c>
      <c r="D7507" t="s">
        <v>1404</v>
      </c>
      <c r="G7507" t="s">
        <v>10941</v>
      </c>
      <c r="H7507" t="s">
        <v>14221</v>
      </c>
      <c r="I7507">
        <v>80.148865000000001</v>
      </c>
      <c r="J7507">
        <v>0</v>
      </c>
      <c r="K7507">
        <v>66.692740489999991</v>
      </c>
      <c r="U7507" t="s">
        <v>15316</v>
      </c>
    </row>
    <row r="7508" spans="1:21" x14ac:dyDescent="0.25">
      <c r="A7508">
        <v>2013</v>
      </c>
      <c r="B7508">
        <v>33</v>
      </c>
      <c r="C7508" t="s">
        <v>34</v>
      </c>
      <c r="D7508" t="s">
        <v>1405</v>
      </c>
      <c r="E7508" t="s">
        <v>4888</v>
      </c>
      <c r="F7508" t="s">
        <v>8982</v>
      </c>
      <c r="G7508" t="s">
        <v>13555</v>
      </c>
      <c r="H7508" t="s">
        <v>14596</v>
      </c>
      <c r="I7508">
        <v>278503.05927700002</v>
      </c>
      <c r="J7508">
        <v>0</v>
      </c>
      <c r="K7508">
        <v>290857.34777699999</v>
      </c>
      <c r="L7508" t="s">
        <v>19223</v>
      </c>
      <c r="M7508" t="s">
        <v>15246</v>
      </c>
      <c r="N7508" t="s">
        <v>19224</v>
      </c>
      <c r="O7508" t="s">
        <v>17515</v>
      </c>
      <c r="R7508" t="s">
        <v>16835</v>
      </c>
      <c r="S7508" t="s">
        <v>15246</v>
      </c>
      <c r="T7508" t="s">
        <v>17640</v>
      </c>
      <c r="U7508" t="s">
        <v>15317</v>
      </c>
    </row>
    <row r="7509" spans="1:21" x14ac:dyDescent="0.25">
      <c r="A7509">
        <v>2013</v>
      </c>
      <c r="B7509">
        <v>33</v>
      </c>
      <c r="C7509" t="s">
        <v>34</v>
      </c>
      <c r="D7509" t="s">
        <v>1406</v>
      </c>
      <c r="E7509" t="s">
        <v>4889</v>
      </c>
      <c r="F7509" t="s">
        <v>8649</v>
      </c>
      <c r="G7509" t="s">
        <v>13556</v>
      </c>
      <c r="H7509" t="s">
        <v>14597</v>
      </c>
      <c r="I7509">
        <v>67871.103191000002</v>
      </c>
      <c r="J7509">
        <v>0</v>
      </c>
      <c r="K7509">
        <v>68604.81370913003</v>
      </c>
      <c r="N7509" t="s">
        <v>19055</v>
      </c>
      <c r="O7509" t="s">
        <v>16846</v>
      </c>
      <c r="R7509" t="s">
        <v>17547</v>
      </c>
      <c r="S7509" t="s">
        <v>16846</v>
      </c>
      <c r="T7509" t="s">
        <v>16847</v>
      </c>
      <c r="U7509" t="s">
        <v>15317</v>
      </c>
    </row>
    <row r="7510" spans="1:21" x14ac:dyDescent="0.25">
      <c r="A7510">
        <v>2013</v>
      </c>
      <c r="B7510">
        <v>33</v>
      </c>
      <c r="C7510" t="s">
        <v>34</v>
      </c>
      <c r="D7510" t="s">
        <v>1407</v>
      </c>
      <c r="G7510" t="s">
        <v>13557</v>
      </c>
      <c r="H7510" t="s">
        <v>14812</v>
      </c>
      <c r="I7510">
        <v>6434.6067780000003</v>
      </c>
      <c r="J7510">
        <v>0</v>
      </c>
      <c r="K7510">
        <v>6434.6067780000003</v>
      </c>
      <c r="R7510" t="s">
        <v>15343</v>
      </c>
      <c r="S7510" t="s">
        <v>15252</v>
      </c>
      <c r="T7510" t="s">
        <v>15310</v>
      </c>
      <c r="U7510" t="s">
        <v>15317</v>
      </c>
    </row>
    <row r="7511" spans="1:21" x14ac:dyDescent="0.25">
      <c r="A7511">
        <v>2013</v>
      </c>
      <c r="B7511">
        <v>33</v>
      </c>
      <c r="C7511" t="s">
        <v>34</v>
      </c>
      <c r="D7511" t="s">
        <v>1408</v>
      </c>
      <c r="G7511" t="s">
        <v>13558</v>
      </c>
      <c r="H7511" t="s">
        <v>14812</v>
      </c>
      <c r="I7511">
        <v>46656.208222000001</v>
      </c>
      <c r="J7511">
        <v>0</v>
      </c>
      <c r="K7511">
        <v>46656.208222000001</v>
      </c>
      <c r="R7511" t="s">
        <v>15343</v>
      </c>
      <c r="S7511" t="s">
        <v>15252</v>
      </c>
      <c r="T7511" t="s">
        <v>15310</v>
      </c>
      <c r="U7511" t="s">
        <v>15317</v>
      </c>
    </row>
    <row r="7512" spans="1:21" x14ac:dyDescent="0.25">
      <c r="A7512">
        <v>2013</v>
      </c>
      <c r="B7512">
        <v>33</v>
      </c>
      <c r="C7512" t="s">
        <v>34</v>
      </c>
      <c r="D7512" t="s">
        <v>1409</v>
      </c>
      <c r="E7512" t="s">
        <v>4890</v>
      </c>
      <c r="F7512" t="s">
        <v>8983</v>
      </c>
      <c r="G7512" t="s">
        <v>13559</v>
      </c>
      <c r="H7512" t="s">
        <v>14599</v>
      </c>
      <c r="I7512">
        <v>54413.838109999997</v>
      </c>
      <c r="J7512">
        <v>0</v>
      </c>
      <c r="K7512">
        <v>54413.838109999997</v>
      </c>
      <c r="U7512" t="s">
        <v>15316</v>
      </c>
    </row>
    <row r="7513" spans="1:21" x14ac:dyDescent="0.25">
      <c r="A7513">
        <v>2013</v>
      </c>
      <c r="B7513">
        <v>33</v>
      </c>
      <c r="C7513" t="s">
        <v>34</v>
      </c>
      <c r="D7513" t="s">
        <v>1410</v>
      </c>
      <c r="E7513" t="s">
        <v>4567</v>
      </c>
      <c r="F7513" t="s">
        <v>8650</v>
      </c>
      <c r="G7513" t="s">
        <v>13560</v>
      </c>
      <c r="H7513" t="s">
        <v>14813</v>
      </c>
      <c r="I7513">
        <v>7909.4039009999997</v>
      </c>
      <c r="J7513">
        <v>0</v>
      </c>
      <c r="K7513">
        <v>7909.4039009999997</v>
      </c>
      <c r="L7513" t="s">
        <v>19056</v>
      </c>
      <c r="M7513" t="s">
        <v>18066</v>
      </c>
      <c r="N7513" t="s">
        <v>15225</v>
      </c>
      <c r="O7513" t="s">
        <v>15242</v>
      </c>
      <c r="P7513" t="s">
        <v>15358</v>
      </c>
      <c r="Q7513" t="s">
        <v>15237</v>
      </c>
      <c r="T7513" t="s">
        <v>18042</v>
      </c>
      <c r="U7513" t="s">
        <v>15317</v>
      </c>
    </row>
    <row r="7514" spans="1:21" x14ac:dyDescent="0.25">
      <c r="A7514">
        <v>2013</v>
      </c>
      <c r="B7514">
        <v>33</v>
      </c>
      <c r="C7514" t="s">
        <v>34</v>
      </c>
      <c r="D7514" t="s">
        <v>1411</v>
      </c>
      <c r="E7514" t="s">
        <v>4891</v>
      </c>
      <c r="F7514" t="s">
        <v>8984</v>
      </c>
      <c r="G7514" t="s">
        <v>13561</v>
      </c>
      <c r="H7514" t="s">
        <v>14813</v>
      </c>
      <c r="I7514">
        <v>6004.7684079999999</v>
      </c>
      <c r="J7514">
        <v>0</v>
      </c>
      <c r="K7514">
        <v>6004.7684079999999</v>
      </c>
      <c r="L7514" t="s">
        <v>19225</v>
      </c>
      <c r="M7514" t="s">
        <v>15246</v>
      </c>
      <c r="N7514" t="s">
        <v>19226</v>
      </c>
      <c r="O7514" t="s">
        <v>15246</v>
      </c>
      <c r="P7514" t="s">
        <v>15189</v>
      </c>
      <c r="Q7514" t="s">
        <v>15246</v>
      </c>
      <c r="T7514" t="s">
        <v>15304</v>
      </c>
      <c r="U7514" t="s">
        <v>15317</v>
      </c>
    </row>
    <row r="7515" spans="1:21" x14ac:dyDescent="0.25">
      <c r="A7515">
        <v>2013</v>
      </c>
      <c r="B7515">
        <v>33</v>
      </c>
      <c r="C7515" t="s">
        <v>34</v>
      </c>
      <c r="D7515" t="s">
        <v>1412</v>
      </c>
      <c r="G7515" t="s">
        <v>13562</v>
      </c>
      <c r="H7515" t="s">
        <v>14813</v>
      </c>
      <c r="I7515">
        <v>3372.1970550000001</v>
      </c>
      <c r="J7515">
        <v>0</v>
      </c>
      <c r="K7515">
        <v>3372.1970550000001</v>
      </c>
      <c r="P7515" t="s">
        <v>15189</v>
      </c>
      <c r="Q7515" t="s">
        <v>15246</v>
      </c>
      <c r="T7515" t="s">
        <v>15304</v>
      </c>
      <c r="U7515" t="s">
        <v>15317</v>
      </c>
    </row>
    <row r="7516" spans="1:21" x14ac:dyDescent="0.25">
      <c r="A7516">
        <v>2013</v>
      </c>
      <c r="B7516">
        <v>33</v>
      </c>
      <c r="C7516" t="s">
        <v>34</v>
      </c>
      <c r="D7516" t="s">
        <v>1413</v>
      </c>
      <c r="E7516" t="s">
        <v>4892</v>
      </c>
      <c r="F7516" t="s">
        <v>8985</v>
      </c>
      <c r="G7516" t="s">
        <v>13563</v>
      </c>
      <c r="H7516" t="s">
        <v>14814</v>
      </c>
      <c r="I7516">
        <v>3302.3721959999998</v>
      </c>
      <c r="J7516">
        <v>0</v>
      </c>
      <c r="K7516">
        <v>3405.6592959999998</v>
      </c>
      <c r="L7516" t="s">
        <v>19227</v>
      </c>
      <c r="M7516" t="s">
        <v>15246</v>
      </c>
      <c r="N7516" t="s">
        <v>19228</v>
      </c>
      <c r="O7516" t="s">
        <v>17515</v>
      </c>
      <c r="R7516" t="s">
        <v>15286</v>
      </c>
      <c r="S7516" t="s">
        <v>15246</v>
      </c>
      <c r="T7516" t="s">
        <v>17640</v>
      </c>
      <c r="U7516" t="s">
        <v>15317</v>
      </c>
    </row>
    <row r="7517" spans="1:21" x14ac:dyDescent="0.25">
      <c r="A7517">
        <v>2013</v>
      </c>
      <c r="B7517">
        <v>33</v>
      </c>
      <c r="C7517" t="s">
        <v>34</v>
      </c>
      <c r="D7517" t="s">
        <v>1414</v>
      </c>
      <c r="G7517" t="s">
        <v>13564</v>
      </c>
      <c r="H7517" t="s">
        <v>14814</v>
      </c>
      <c r="I7517">
        <v>2073.3577169999999</v>
      </c>
      <c r="J7517">
        <v>0</v>
      </c>
      <c r="K7517">
        <v>2136.4394910000001</v>
      </c>
      <c r="P7517" t="s">
        <v>15286</v>
      </c>
      <c r="Q7517" t="s">
        <v>15246</v>
      </c>
      <c r="R7517" t="s">
        <v>15286</v>
      </c>
      <c r="S7517" t="s">
        <v>15246</v>
      </c>
      <c r="T7517" t="s">
        <v>15304</v>
      </c>
      <c r="U7517" t="s">
        <v>15317</v>
      </c>
    </row>
    <row r="7518" spans="1:21" x14ac:dyDescent="0.25">
      <c r="A7518">
        <v>2013</v>
      </c>
      <c r="B7518">
        <v>33</v>
      </c>
      <c r="C7518" t="s">
        <v>34</v>
      </c>
      <c r="D7518" t="s">
        <v>1415</v>
      </c>
      <c r="G7518" t="s">
        <v>13565</v>
      </c>
      <c r="H7518" t="s">
        <v>14606</v>
      </c>
      <c r="I7518">
        <v>7631.7607749999997</v>
      </c>
      <c r="J7518">
        <v>0</v>
      </c>
      <c r="K7518">
        <v>7631.7607749999997</v>
      </c>
      <c r="U7518" t="s">
        <v>15316</v>
      </c>
    </row>
    <row r="7519" spans="1:21" x14ac:dyDescent="0.25">
      <c r="A7519">
        <v>2013</v>
      </c>
      <c r="B7519">
        <v>33</v>
      </c>
      <c r="C7519" t="s">
        <v>34</v>
      </c>
      <c r="D7519" t="s">
        <v>1416</v>
      </c>
      <c r="E7519" t="s">
        <v>4893</v>
      </c>
      <c r="F7519" t="s">
        <v>8986</v>
      </c>
      <c r="G7519" t="s">
        <v>13566</v>
      </c>
      <c r="H7519" t="s">
        <v>14607</v>
      </c>
      <c r="I7519">
        <v>29730.856400000001</v>
      </c>
      <c r="J7519">
        <v>0</v>
      </c>
      <c r="K7519">
        <v>29730.856400000001</v>
      </c>
      <c r="U7519" t="s">
        <v>15316</v>
      </c>
    </row>
    <row r="7520" spans="1:21" x14ac:dyDescent="0.25">
      <c r="A7520">
        <v>2013</v>
      </c>
      <c r="B7520">
        <v>34</v>
      </c>
      <c r="C7520" t="s">
        <v>35</v>
      </c>
      <c r="D7520" t="s">
        <v>1438</v>
      </c>
      <c r="G7520" t="s">
        <v>12240</v>
      </c>
      <c r="H7520" t="s">
        <v>14469</v>
      </c>
      <c r="I7520">
        <v>1E-4</v>
      </c>
      <c r="J7520">
        <v>0</v>
      </c>
      <c r="K7520">
        <v>0</v>
      </c>
      <c r="U7520" t="s">
        <v>15316</v>
      </c>
    </row>
    <row r="7521" spans="1:21" x14ac:dyDescent="0.25">
      <c r="A7521">
        <v>2013</v>
      </c>
      <c r="B7521">
        <v>34</v>
      </c>
      <c r="C7521" t="s">
        <v>35</v>
      </c>
      <c r="D7521" t="s">
        <v>1439</v>
      </c>
      <c r="G7521" t="s">
        <v>12241</v>
      </c>
      <c r="H7521" t="s">
        <v>14469</v>
      </c>
      <c r="I7521">
        <v>1614.6</v>
      </c>
      <c r="J7521">
        <v>0</v>
      </c>
      <c r="K7521">
        <v>1741.25005156</v>
      </c>
      <c r="U7521" t="s">
        <v>15316</v>
      </c>
    </row>
    <row r="7522" spans="1:21" x14ac:dyDescent="0.25">
      <c r="A7522">
        <v>2013</v>
      </c>
      <c r="B7522">
        <v>34</v>
      </c>
      <c r="C7522" t="s">
        <v>35</v>
      </c>
      <c r="D7522" t="s">
        <v>1440</v>
      </c>
      <c r="G7522" t="s">
        <v>12242</v>
      </c>
      <c r="H7522" t="s">
        <v>14469</v>
      </c>
      <c r="I7522">
        <v>1E-4</v>
      </c>
      <c r="J7522">
        <v>0</v>
      </c>
      <c r="K7522">
        <v>0</v>
      </c>
      <c r="U7522" t="s">
        <v>15316</v>
      </c>
    </row>
    <row r="7523" spans="1:21" x14ac:dyDescent="0.25">
      <c r="A7523">
        <v>2013</v>
      </c>
      <c r="B7523">
        <v>34</v>
      </c>
      <c r="C7523" t="s">
        <v>35</v>
      </c>
      <c r="D7523" t="s">
        <v>1441</v>
      </c>
      <c r="G7523" t="s">
        <v>12243</v>
      </c>
      <c r="H7523" t="s">
        <v>14469</v>
      </c>
      <c r="I7523">
        <v>1E-4</v>
      </c>
      <c r="J7523">
        <v>0</v>
      </c>
      <c r="K7523">
        <v>0</v>
      </c>
      <c r="U7523" t="s">
        <v>15316</v>
      </c>
    </row>
    <row r="7524" spans="1:21" x14ac:dyDescent="0.25">
      <c r="A7524">
        <v>2013</v>
      </c>
      <c r="B7524">
        <v>34</v>
      </c>
      <c r="C7524" t="s">
        <v>35</v>
      </c>
      <c r="D7524" t="s">
        <v>1442</v>
      </c>
      <c r="G7524" t="s">
        <v>12244</v>
      </c>
      <c r="H7524" t="s">
        <v>14469</v>
      </c>
      <c r="I7524">
        <v>1E-4</v>
      </c>
      <c r="J7524">
        <v>0</v>
      </c>
      <c r="K7524">
        <v>0</v>
      </c>
      <c r="U7524" t="s">
        <v>15316</v>
      </c>
    </row>
    <row r="7525" spans="1:21" x14ac:dyDescent="0.25">
      <c r="A7525">
        <v>2013</v>
      </c>
      <c r="B7525">
        <v>34</v>
      </c>
      <c r="C7525" t="s">
        <v>35</v>
      </c>
      <c r="D7525" t="s">
        <v>1443</v>
      </c>
      <c r="G7525" t="s">
        <v>12245</v>
      </c>
      <c r="H7525" t="s">
        <v>14469</v>
      </c>
      <c r="I7525">
        <v>1E-4</v>
      </c>
      <c r="J7525">
        <v>0</v>
      </c>
      <c r="K7525">
        <v>0</v>
      </c>
      <c r="U7525" t="s">
        <v>15316</v>
      </c>
    </row>
    <row r="7526" spans="1:21" x14ac:dyDescent="0.25">
      <c r="A7526">
        <v>2013</v>
      </c>
      <c r="B7526">
        <v>34</v>
      </c>
      <c r="C7526" t="s">
        <v>35</v>
      </c>
      <c r="D7526" t="s">
        <v>1444</v>
      </c>
      <c r="G7526" t="s">
        <v>12246</v>
      </c>
      <c r="H7526" t="s">
        <v>14469</v>
      </c>
      <c r="I7526">
        <v>33.6</v>
      </c>
      <c r="J7526">
        <v>0</v>
      </c>
      <c r="K7526">
        <v>33.398698189999998</v>
      </c>
      <c r="U7526" t="s">
        <v>15316</v>
      </c>
    </row>
    <row r="7527" spans="1:21" x14ac:dyDescent="0.25">
      <c r="A7527">
        <v>2013</v>
      </c>
      <c r="B7527">
        <v>34</v>
      </c>
      <c r="C7527" t="s">
        <v>35</v>
      </c>
      <c r="D7527" t="s">
        <v>1445</v>
      </c>
      <c r="G7527" t="s">
        <v>12247</v>
      </c>
      <c r="H7527" t="s">
        <v>14469</v>
      </c>
      <c r="I7527">
        <v>1E-4</v>
      </c>
      <c r="J7527">
        <v>0</v>
      </c>
      <c r="K7527">
        <v>0</v>
      </c>
      <c r="U7527" t="s">
        <v>15316</v>
      </c>
    </row>
    <row r="7528" spans="1:21" x14ac:dyDescent="0.25">
      <c r="A7528">
        <v>2013</v>
      </c>
      <c r="B7528">
        <v>34</v>
      </c>
      <c r="C7528" t="s">
        <v>35</v>
      </c>
      <c r="D7528" t="s">
        <v>1446</v>
      </c>
      <c r="G7528" t="s">
        <v>12248</v>
      </c>
      <c r="H7528" t="s">
        <v>14469</v>
      </c>
      <c r="I7528">
        <v>1E-4</v>
      </c>
      <c r="J7528">
        <v>0</v>
      </c>
      <c r="K7528">
        <v>0</v>
      </c>
      <c r="U7528" t="s">
        <v>15316</v>
      </c>
    </row>
    <row r="7529" spans="1:21" x14ac:dyDescent="0.25">
      <c r="A7529">
        <v>2013</v>
      </c>
      <c r="B7529">
        <v>34</v>
      </c>
      <c r="C7529" t="s">
        <v>35</v>
      </c>
      <c r="D7529" t="s">
        <v>1447</v>
      </c>
      <c r="G7529" t="s">
        <v>12249</v>
      </c>
      <c r="H7529" t="s">
        <v>14469</v>
      </c>
      <c r="I7529">
        <v>11930.4</v>
      </c>
      <c r="J7529">
        <v>0</v>
      </c>
      <c r="K7529">
        <v>11930.4</v>
      </c>
      <c r="U7529" t="s">
        <v>15316</v>
      </c>
    </row>
    <row r="7530" spans="1:21" x14ac:dyDescent="0.25">
      <c r="A7530">
        <v>2013</v>
      </c>
      <c r="B7530">
        <v>35</v>
      </c>
      <c r="C7530" t="s">
        <v>25</v>
      </c>
      <c r="D7530" t="s">
        <v>1448</v>
      </c>
      <c r="E7530" t="s">
        <v>4894</v>
      </c>
      <c r="F7530" t="s">
        <v>8987</v>
      </c>
      <c r="G7530" t="s">
        <v>12250</v>
      </c>
      <c r="H7530" t="s">
        <v>14815</v>
      </c>
      <c r="I7530">
        <v>14.573729999999999</v>
      </c>
      <c r="J7530">
        <v>0</v>
      </c>
      <c r="K7530">
        <v>9.0663680599999985</v>
      </c>
      <c r="U7530" t="s">
        <v>15316</v>
      </c>
    </row>
    <row r="7531" spans="1:21" x14ac:dyDescent="0.25">
      <c r="A7531">
        <v>2013</v>
      </c>
      <c r="B7531">
        <v>35</v>
      </c>
      <c r="C7531" t="s">
        <v>25</v>
      </c>
      <c r="D7531" t="s">
        <v>1449</v>
      </c>
      <c r="E7531" t="s">
        <v>4895</v>
      </c>
      <c r="F7531" t="s">
        <v>8988</v>
      </c>
      <c r="G7531" t="s">
        <v>12251</v>
      </c>
      <c r="H7531" t="s">
        <v>14815</v>
      </c>
      <c r="I7531">
        <v>18.283861999999999</v>
      </c>
      <c r="J7531">
        <v>0</v>
      </c>
      <c r="K7531">
        <v>19.835244899999999</v>
      </c>
      <c r="U7531" t="s">
        <v>15316</v>
      </c>
    </row>
    <row r="7532" spans="1:21" x14ac:dyDescent="0.25">
      <c r="A7532">
        <v>2013</v>
      </c>
      <c r="B7532">
        <v>35</v>
      </c>
      <c r="C7532" t="s">
        <v>25</v>
      </c>
      <c r="D7532" t="s">
        <v>1450</v>
      </c>
      <c r="E7532" t="s">
        <v>4895</v>
      </c>
      <c r="F7532" t="s">
        <v>8989</v>
      </c>
      <c r="G7532" t="s">
        <v>13661</v>
      </c>
      <c r="H7532" t="s">
        <v>14815</v>
      </c>
      <c r="I7532">
        <v>55.195507999999997</v>
      </c>
      <c r="J7532">
        <v>0</v>
      </c>
      <c r="K7532">
        <v>58.668276829999989</v>
      </c>
      <c r="P7532" t="s">
        <v>15196</v>
      </c>
      <c r="Q7532" t="s">
        <v>15237</v>
      </c>
      <c r="T7532" t="s">
        <v>15301</v>
      </c>
      <c r="U7532" t="s">
        <v>15317</v>
      </c>
    </row>
    <row r="7533" spans="1:21" x14ac:dyDescent="0.25">
      <c r="A7533">
        <v>2013</v>
      </c>
      <c r="B7533">
        <v>35</v>
      </c>
      <c r="C7533" t="s">
        <v>25</v>
      </c>
      <c r="D7533" t="s">
        <v>1451</v>
      </c>
      <c r="E7533" t="s">
        <v>4896</v>
      </c>
      <c r="F7533" t="s">
        <v>8990</v>
      </c>
      <c r="G7533" t="s">
        <v>12981</v>
      </c>
      <c r="H7533" t="s">
        <v>14815</v>
      </c>
      <c r="I7533">
        <v>408.21504299999998</v>
      </c>
      <c r="J7533">
        <v>0</v>
      </c>
      <c r="K7533">
        <v>404.16244410000007</v>
      </c>
      <c r="P7533" t="s">
        <v>15287</v>
      </c>
      <c r="Q7533" t="s">
        <v>15248</v>
      </c>
      <c r="T7533" t="s">
        <v>15300</v>
      </c>
      <c r="U7533" t="s">
        <v>15317</v>
      </c>
    </row>
    <row r="7534" spans="1:21" x14ac:dyDescent="0.25">
      <c r="A7534">
        <v>2013</v>
      </c>
      <c r="B7534">
        <v>35</v>
      </c>
      <c r="C7534" t="s">
        <v>25</v>
      </c>
      <c r="D7534" t="s">
        <v>1452</v>
      </c>
      <c r="E7534" t="s">
        <v>4897</v>
      </c>
      <c r="F7534" t="s">
        <v>8991</v>
      </c>
      <c r="G7534" t="s">
        <v>12254</v>
      </c>
      <c r="H7534" t="s">
        <v>14815</v>
      </c>
      <c r="I7534">
        <v>23.441599</v>
      </c>
      <c r="J7534">
        <v>0</v>
      </c>
      <c r="K7534">
        <v>19.341089950000001</v>
      </c>
      <c r="U7534" t="s">
        <v>15316</v>
      </c>
    </row>
    <row r="7535" spans="1:21" x14ac:dyDescent="0.25">
      <c r="A7535">
        <v>2013</v>
      </c>
      <c r="B7535">
        <v>35</v>
      </c>
      <c r="C7535" t="s">
        <v>25</v>
      </c>
      <c r="D7535" t="s">
        <v>1453</v>
      </c>
      <c r="E7535" t="s">
        <v>4898</v>
      </c>
      <c r="F7535" t="s">
        <v>8992</v>
      </c>
      <c r="G7535" t="s">
        <v>13568</v>
      </c>
      <c r="H7535" t="s">
        <v>14815</v>
      </c>
      <c r="I7535">
        <v>16.913323999999999</v>
      </c>
      <c r="J7535">
        <v>0</v>
      </c>
      <c r="K7535">
        <v>16.990043360000001</v>
      </c>
      <c r="U7535" t="s">
        <v>15316</v>
      </c>
    </row>
    <row r="7536" spans="1:21" x14ac:dyDescent="0.25">
      <c r="A7536">
        <v>2013</v>
      </c>
      <c r="B7536">
        <v>35</v>
      </c>
      <c r="C7536" t="s">
        <v>25</v>
      </c>
      <c r="D7536" t="s">
        <v>1454</v>
      </c>
      <c r="E7536" t="s">
        <v>4899</v>
      </c>
      <c r="F7536" t="s">
        <v>8993</v>
      </c>
      <c r="G7536" t="s">
        <v>13569</v>
      </c>
      <c r="H7536" t="s">
        <v>14815</v>
      </c>
      <c r="I7536">
        <v>12.849667</v>
      </c>
      <c r="J7536">
        <v>0</v>
      </c>
      <c r="K7536">
        <v>13.17619165</v>
      </c>
      <c r="U7536" t="s">
        <v>15316</v>
      </c>
    </row>
    <row r="7537" spans="1:21" x14ac:dyDescent="0.25">
      <c r="A7537">
        <v>2013</v>
      </c>
      <c r="B7537">
        <v>35</v>
      </c>
      <c r="C7537" t="s">
        <v>25</v>
      </c>
      <c r="D7537" t="s">
        <v>1455</v>
      </c>
      <c r="E7537" t="s">
        <v>4900</v>
      </c>
      <c r="F7537" t="s">
        <v>8994</v>
      </c>
      <c r="G7537" t="s">
        <v>12257</v>
      </c>
      <c r="H7537" t="s">
        <v>14816</v>
      </c>
      <c r="I7537">
        <v>16.493960999999999</v>
      </c>
      <c r="J7537">
        <v>0</v>
      </c>
      <c r="K7537">
        <v>17.905073049999999</v>
      </c>
      <c r="U7537" t="s">
        <v>15316</v>
      </c>
    </row>
    <row r="7538" spans="1:21" x14ac:dyDescent="0.25">
      <c r="A7538">
        <v>2013</v>
      </c>
      <c r="B7538">
        <v>35</v>
      </c>
      <c r="C7538" t="s">
        <v>25</v>
      </c>
      <c r="D7538" t="s">
        <v>1456</v>
      </c>
      <c r="E7538" t="s">
        <v>4901</v>
      </c>
      <c r="F7538" t="s">
        <v>8995</v>
      </c>
      <c r="G7538" t="s">
        <v>12258</v>
      </c>
      <c r="H7538" t="s">
        <v>14815</v>
      </c>
      <c r="I7538">
        <v>1.384846</v>
      </c>
      <c r="J7538">
        <v>0</v>
      </c>
      <c r="K7538">
        <v>0.98888443000000004</v>
      </c>
      <c r="U7538" t="s">
        <v>15316</v>
      </c>
    </row>
    <row r="7539" spans="1:21" x14ac:dyDescent="0.25">
      <c r="A7539">
        <v>2013</v>
      </c>
      <c r="B7539">
        <v>35</v>
      </c>
      <c r="C7539" t="s">
        <v>25</v>
      </c>
      <c r="D7539" t="s">
        <v>1457</v>
      </c>
      <c r="E7539" t="s">
        <v>4902</v>
      </c>
      <c r="F7539" t="s">
        <v>8996</v>
      </c>
      <c r="G7539" t="s">
        <v>13662</v>
      </c>
      <c r="H7539" t="s">
        <v>14815</v>
      </c>
      <c r="I7539">
        <v>2.4573140000000002</v>
      </c>
      <c r="J7539">
        <v>0</v>
      </c>
      <c r="K7539">
        <v>2.5416743500000001</v>
      </c>
      <c r="L7539" t="s">
        <v>15181</v>
      </c>
      <c r="M7539" t="s">
        <v>15237</v>
      </c>
      <c r="N7539" t="s">
        <v>15181</v>
      </c>
      <c r="O7539" t="s">
        <v>15237</v>
      </c>
      <c r="P7539" t="s">
        <v>15181</v>
      </c>
      <c r="Q7539" t="s">
        <v>15237</v>
      </c>
      <c r="T7539" t="s">
        <v>15301</v>
      </c>
      <c r="U7539" t="s">
        <v>15317</v>
      </c>
    </row>
    <row r="7540" spans="1:21" x14ac:dyDescent="0.25">
      <c r="A7540">
        <v>2013</v>
      </c>
      <c r="B7540">
        <v>35</v>
      </c>
      <c r="C7540" t="s">
        <v>25</v>
      </c>
      <c r="D7540" t="s">
        <v>1458</v>
      </c>
      <c r="E7540" t="s">
        <v>4903</v>
      </c>
      <c r="F7540" t="s">
        <v>8997</v>
      </c>
      <c r="G7540" t="s">
        <v>13570</v>
      </c>
      <c r="H7540" t="s">
        <v>14816</v>
      </c>
      <c r="I7540">
        <v>5.7557450000000001</v>
      </c>
      <c r="J7540">
        <v>0</v>
      </c>
      <c r="K7540">
        <v>6.81029368</v>
      </c>
      <c r="L7540" t="s">
        <v>19229</v>
      </c>
      <c r="M7540" t="s">
        <v>15237</v>
      </c>
      <c r="N7540" t="s">
        <v>19229</v>
      </c>
      <c r="O7540" t="s">
        <v>15237</v>
      </c>
      <c r="P7540" t="s">
        <v>19059</v>
      </c>
      <c r="Q7540" t="s">
        <v>15237</v>
      </c>
      <c r="T7540" t="s">
        <v>15301</v>
      </c>
      <c r="U7540" t="s">
        <v>15317</v>
      </c>
    </row>
    <row r="7541" spans="1:21" x14ac:dyDescent="0.25">
      <c r="A7541">
        <v>2013</v>
      </c>
      <c r="B7541">
        <v>35</v>
      </c>
      <c r="C7541" t="s">
        <v>25</v>
      </c>
      <c r="D7541" t="s">
        <v>1459</v>
      </c>
      <c r="E7541" t="s">
        <v>4904</v>
      </c>
      <c r="F7541" t="s">
        <v>8998</v>
      </c>
      <c r="G7541" t="s">
        <v>13571</v>
      </c>
      <c r="H7541" t="s">
        <v>14816</v>
      </c>
      <c r="I7541">
        <v>3.4345500000000002</v>
      </c>
      <c r="J7541">
        <v>0</v>
      </c>
      <c r="K7541">
        <v>3.462774940000001</v>
      </c>
      <c r="L7541" t="s">
        <v>17383</v>
      </c>
      <c r="M7541" t="s">
        <v>17515</v>
      </c>
      <c r="N7541" t="s">
        <v>15200</v>
      </c>
      <c r="O7541" t="s">
        <v>15237</v>
      </c>
      <c r="P7541" t="s">
        <v>15200</v>
      </c>
      <c r="Q7541" t="s">
        <v>15237</v>
      </c>
      <c r="T7541" t="s">
        <v>17640</v>
      </c>
      <c r="U7541" t="s">
        <v>15317</v>
      </c>
    </row>
    <row r="7542" spans="1:21" x14ac:dyDescent="0.25">
      <c r="A7542">
        <v>2013</v>
      </c>
      <c r="B7542">
        <v>35</v>
      </c>
      <c r="C7542" t="s">
        <v>25</v>
      </c>
      <c r="D7542" t="s">
        <v>1460</v>
      </c>
      <c r="E7542" t="s">
        <v>4905</v>
      </c>
      <c r="F7542" t="s">
        <v>8999</v>
      </c>
      <c r="G7542" t="s">
        <v>13572</v>
      </c>
      <c r="H7542" t="s">
        <v>14816</v>
      </c>
      <c r="I7542">
        <v>17.773717999999999</v>
      </c>
      <c r="J7542">
        <v>0</v>
      </c>
      <c r="K7542">
        <v>21.231961250000001</v>
      </c>
      <c r="L7542" t="s">
        <v>15182</v>
      </c>
      <c r="M7542" t="s">
        <v>15237</v>
      </c>
      <c r="N7542" t="s">
        <v>15182</v>
      </c>
      <c r="O7542" t="s">
        <v>15237</v>
      </c>
      <c r="P7542" t="s">
        <v>15182</v>
      </c>
      <c r="Q7542" t="s">
        <v>15237</v>
      </c>
      <c r="T7542" t="s">
        <v>15301</v>
      </c>
      <c r="U7542" t="s">
        <v>15317</v>
      </c>
    </row>
    <row r="7543" spans="1:21" x14ac:dyDescent="0.25">
      <c r="A7543">
        <v>2013</v>
      </c>
      <c r="B7543">
        <v>35</v>
      </c>
      <c r="C7543" t="s">
        <v>25</v>
      </c>
      <c r="D7543" t="s">
        <v>1461</v>
      </c>
      <c r="E7543" t="s">
        <v>4906</v>
      </c>
      <c r="F7543" t="s">
        <v>9000</v>
      </c>
      <c r="G7543" t="s">
        <v>13663</v>
      </c>
      <c r="H7543" t="s">
        <v>14816</v>
      </c>
      <c r="I7543">
        <v>15.605129</v>
      </c>
      <c r="J7543">
        <v>0</v>
      </c>
      <c r="K7543">
        <v>15.07678224</v>
      </c>
      <c r="U7543" t="s">
        <v>15316</v>
      </c>
    </row>
    <row r="7544" spans="1:21" x14ac:dyDescent="0.25">
      <c r="A7544">
        <v>2013</v>
      </c>
      <c r="B7544">
        <v>35</v>
      </c>
      <c r="C7544" t="s">
        <v>25</v>
      </c>
      <c r="D7544" t="s">
        <v>1462</v>
      </c>
      <c r="E7544" t="s">
        <v>4907</v>
      </c>
      <c r="F7544" t="s">
        <v>8664</v>
      </c>
      <c r="G7544" t="s">
        <v>12983</v>
      </c>
      <c r="H7544" t="s">
        <v>14816</v>
      </c>
      <c r="I7544">
        <v>53.823579000000002</v>
      </c>
      <c r="J7544">
        <v>0</v>
      </c>
      <c r="K7544">
        <v>64.880003930000015</v>
      </c>
      <c r="N7544" t="s">
        <v>19061</v>
      </c>
      <c r="O7544" t="s">
        <v>17515</v>
      </c>
      <c r="T7544" t="s">
        <v>17640</v>
      </c>
      <c r="U7544" t="s">
        <v>15317</v>
      </c>
    </row>
    <row r="7545" spans="1:21" x14ac:dyDescent="0.25">
      <c r="A7545">
        <v>2013</v>
      </c>
      <c r="B7545">
        <v>35</v>
      </c>
      <c r="C7545" t="s">
        <v>25</v>
      </c>
      <c r="D7545" t="s">
        <v>1463</v>
      </c>
      <c r="E7545" t="s">
        <v>4908</v>
      </c>
      <c r="F7545" t="s">
        <v>9001</v>
      </c>
      <c r="G7545" t="s">
        <v>13664</v>
      </c>
      <c r="H7545" t="s">
        <v>14816</v>
      </c>
      <c r="I7545">
        <v>41.026068000000002</v>
      </c>
      <c r="J7545">
        <v>0</v>
      </c>
      <c r="K7545">
        <v>41.279243469999997</v>
      </c>
      <c r="U7545" t="s">
        <v>15316</v>
      </c>
    </row>
    <row r="7546" spans="1:21" x14ac:dyDescent="0.25">
      <c r="A7546">
        <v>2013</v>
      </c>
      <c r="B7546">
        <v>35</v>
      </c>
      <c r="C7546" t="s">
        <v>25</v>
      </c>
      <c r="D7546" t="s">
        <v>1464</v>
      </c>
      <c r="E7546" t="s">
        <v>4909</v>
      </c>
      <c r="F7546" t="s">
        <v>9002</v>
      </c>
      <c r="G7546" t="s">
        <v>12266</v>
      </c>
      <c r="H7546" t="s">
        <v>14816</v>
      </c>
      <c r="I7546">
        <v>46.340767</v>
      </c>
      <c r="J7546">
        <v>0</v>
      </c>
      <c r="K7546">
        <v>43.897404269999988</v>
      </c>
      <c r="P7546" t="s">
        <v>15288</v>
      </c>
      <c r="Q7546" t="s">
        <v>15238</v>
      </c>
      <c r="T7546" t="s">
        <v>15305</v>
      </c>
      <c r="U7546" t="s">
        <v>15317</v>
      </c>
    </row>
    <row r="7547" spans="1:21" x14ac:dyDescent="0.25">
      <c r="A7547">
        <v>2013</v>
      </c>
      <c r="B7547">
        <v>35</v>
      </c>
      <c r="C7547" t="s">
        <v>25</v>
      </c>
      <c r="D7547" t="s">
        <v>1465</v>
      </c>
      <c r="E7547" t="s">
        <v>4910</v>
      </c>
      <c r="F7547" t="s">
        <v>9003</v>
      </c>
      <c r="G7547" t="s">
        <v>12267</v>
      </c>
      <c r="H7547" t="s">
        <v>14816</v>
      </c>
      <c r="I7547">
        <v>55.226092999999999</v>
      </c>
      <c r="J7547">
        <v>0</v>
      </c>
      <c r="K7547">
        <v>54.116554119999989</v>
      </c>
      <c r="N7547" t="s">
        <v>17045</v>
      </c>
      <c r="O7547" t="s">
        <v>15246</v>
      </c>
      <c r="T7547" t="s">
        <v>15304</v>
      </c>
      <c r="U7547" t="s">
        <v>15317</v>
      </c>
    </row>
    <row r="7548" spans="1:21" x14ac:dyDescent="0.25">
      <c r="A7548">
        <v>2013</v>
      </c>
      <c r="B7548">
        <v>35</v>
      </c>
      <c r="C7548" t="s">
        <v>25</v>
      </c>
      <c r="D7548" t="s">
        <v>2344</v>
      </c>
      <c r="E7548" t="s">
        <v>4911</v>
      </c>
      <c r="F7548" t="s">
        <v>9004</v>
      </c>
      <c r="G7548" t="s">
        <v>13180</v>
      </c>
      <c r="H7548" t="s">
        <v>14816</v>
      </c>
      <c r="I7548">
        <v>8.0604110000000002</v>
      </c>
      <c r="J7548">
        <v>0</v>
      </c>
      <c r="K7548">
        <v>9.0028043000000011</v>
      </c>
      <c r="L7548" t="s">
        <v>15181</v>
      </c>
      <c r="M7548" t="s">
        <v>15237</v>
      </c>
      <c r="N7548" t="s">
        <v>15181</v>
      </c>
      <c r="O7548" t="s">
        <v>15237</v>
      </c>
      <c r="P7548" t="s">
        <v>15181</v>
      </c>
      <c r="Q7548" t="s">
        <v>15237</v>
      </c>
      <c r="T7548" t="s">
        <v>15301</v>
      </c>
      <c r="U7548" t="s">
        <v>15317</v>
      </c>
    </row>
    <row r="7549" spans="1:21" x14ac:dyDescent="0.25">
      <c r="A7549">
        <v>2013</v>
      </c>
      <c r="B7549">
        <v>35</v>
      </c>
      <c r="C7549" t="s">
        <v>25</v>
      </c>
      <c r="D7549" t="s">
        <v>2458</v>
      </c>
      <c r="E7549" t="s">
        <v>4912</v>
      </c>
      <c r="F7549" t="s">
        <v>9005</v>
      </c>
      <c r="G7549" t="s">
        <v>13665</v>
      </c>
      <c r="H7549" t="s">
        <v>14816</v>
      </c>
      <c r="I7549">
        <v>4.0651169999999999</v>
      </c>
      <c r="J7549">
        <v>0</v>
      </c>
      <c r="K7549">
        <v>4.030189019999999</v>
      </c>
      <c r="U7549" t="s">
        <v>15316</v>
      </c>
    </row>
    <row r="7550" spans="1:21" x14ac:dyDescent="0.25">
      <c r="A7550">
        <v>2013</v>
      </c>
      <c r="B7550">
        <v>35</v>
      </c>
      <c r="C7550" t="s">
        <v>25</v>
      </c>
      <c r="D7550" t="s">
        <v>2572</v>
      </c>
      <c r="E7550" t="s">
        <v>4913</v>
      </c>
      <c r="F7550" t="s">
        <v>8670</v>
      </c>
      <c r="G7550" t="s">
        <v>13574</v>
      </c>
      <c r="H7550" t="s">
        <v>14816</v>
      </c>
      <c r="I7550">
        <v>4.5123129999999998</v>
      </c>
      <c r="J7550">
        <v>0</v>
      </c>
      <c r="K7550">
        <v>3.6433132899999991</v>
      </c>
      <c r="L7550" t="s">
        <v>15350</v>
      </c>
      <c r="M7550" t="s">
        <v>15237</v>
      </c>
      <c r="N7550" t="s">
        <v>15350</v>
      </c>
      <c r="O7550" t="s">
        <v>15237</v>
      </c>
      <c r="P7550" t="s">
        <v>15350</v>
      </c>
      <c r="Q7550" t="s">
        <v>15237</v>
      </c>
      <c r="T7550" t="s">
        <v>15301</v>
      </c>
      <c r="U7550" t="s">
        <v>15317</v>
      </c>
    </row>
    <row r="7551" spans="1:21" x14ac:dyDescent="0.25">
      <c r="A7551">
        <v>2013</v>
      </c>
      <c r="B7551">
        <v>35</v>
      </c>
      <c r="C7551" t="s">
        <v>25</v>
      </c>
      <c r="D7551" t="s">
        <v>2573</v>
      </c>
      <c r="E7551" t="s">
        <v>4914</v>
      </c>
      <c r="F7551" t="s">
        <v>9006</v>
      </c>
      <c r="G7551" t="s">
        <v>13666</v>
      </c>
      <c r="H7551" t="s">
        <v>14815</v>
      </c>
      <c r="I7551">
        <v>2.317939</v>
      </c>
      <c r="J7551">
        <v>0</v>
      </c>
      <c r="K7551">
        <v>2.3815814099999999</v>
      </c>
      <c r="U7551" t="s">
        <v>15316</v>
      </c>
    </row>
    <row r="7552" spans="1:21" x14ac:dyDescent="0.25">
      <c r="A7552">
        <v>2013</v>
      </c>
      <c r="B7552">
        <v>35</v>
      </c>
      <c r="C7552" t="s">
        <v>25</v>
      </c>
      <c r="D7552" t="s">
        <v>2574</v>
      </c>
      <c r="E7552" t="s">
        <v>4915</v>
      </c>
      <c r="F7552" t="s">
        <v>9007</v>
      </c>
      <c r="G7552" t="s">
        <v>13576</v>
      </c>
      <c r="H7552" t="s">
        <v>14815</v>
      </c>
      <c r="I7552">
        <v>6.2087589999999997</v>
      </c>
      <c r="J7552">
        <v>0</v>
      </c>
      <c r="K7552">
        <v>5.1949766000000004</v>
      </c>
      <c r="U7552" t="s">
        <v>15316</v>
      </c>
    </row>
    <row r="7553" spans="1:21" x14ac:dyDescent="0.25">
      <c r="A7553">
        <v>2013</v>
      </c>
      <c r="B7553">
        <v>35</v>
      </c>
      <c r="C7553" t="s">
        <v>25</v>
      </c>
      <c r="D7553" t="s">
        <v>2576</v>
      </c>
      <c r="E7553" t="s">
        <v>4916</v>
      </c>
      <c r="F7553" t="s">
        <v>8674</v>
      </c>
      <c r="G7553" t="s">
        <v>13578</v>
      </c>
      <c r="H7553" t="s">
        <v>14816</v>
      </c>
      <c r="I7553">
        <v>9.7527640000000009</v>
      </c>
      <c r="J7553">
        <v>0</v>
      </c>
      <c r="K7553">
        <v>12.84603205</v>
      </c>
      <c r="L7553" t="s">
        <v>19230</v>
      </c>
      <c r="M7553" t="s">
        <v>17486</v>
      </c>
      <c r="N7553" t="s">
        <v>17291</v>
      </c>
      <c r="O7553" t="s">
        <v>15247</v>
      </c>
      <c r="P7553" t="s">
        <v>17291</v>
      </c>
      <c r="Q7553" t="s">
        <v>15247</v>
      </c>
      <c r="T7553" t="s">
        <v>17487</v>
      </c>
      <c r="U7553" t="s">
        <v>15317</v>
      </c>
    </row>
    <row r="7554" spans="1:21" x14ac:dyDescent="0.25">
      <c r="A7554">
        <v>2013</v>
      </c>
      <c r="B7554">
        <v>35</v>
      </c>
      <c r="C7554" t="s">
        <v>25</v>
      </c>
      <c r="D7554" t="s">
        <v>2577</v>
      </c>
      <c r="E7554" t="s">
        <v>4917</v>
      </c>
      <c r="F7554" t="s">
        <v>8675</v>
      </c>
      <c r="G7554" t="s">
        <v>13579</v>
      </c>
      <c r="H7554" t="s">
        <v>14816</v>
      </c>
      <c r="I7554">
        <v>12.269259</v>
      </c>
      <c r="J7554">
        <v>0</v>
      </c>
      <c r="K7554">
        <v>3.0077427000000001</v>
      </c>
      <c r="U7554" t="s">
        <v>15316</v>
      </c>
    </row>
    <row r="7555" spans="1:21" x14ac:dyDescent="0.25">
      <c r="A7555">
        <v>2013</v>
      </c>
      <c r="B7555">
        <v>35</v>
      </c>
      <c r="C7555" t="s">
        <v>22</v>
      </c>
      <c r="D7555" t="s">
        <v>1466</v>
      </c>
      <c r="G7555" t="s">
        <v>10941</v>
      </c>
      <c r="H7555" t="s">
        <v>14472</v>
      </c>
      <c r="I7555">
        <v>437.33379500000001</v>
      </c>
      <c r="J7555">
        <v>0</v>
      </c>
      <c r="K7555">
        <v>422.14689926</v>
      </c>
      <c r="U7555" t="s">
        <v>15316</v>
      </c>
    </row>
    <row r="7556" spans="1:21" x14ac:dyDescent="0.25">
      <c r="A7556">
        <v>2013</v>
      </c>
      <c r="B7556">
        <v>35</v>
      </c>
      <c r="C7556" t="s">
        <v>23</v>
      </c>
      <c r="D7556" t="s">
        <v>1467</v>
      </c>
      <c r="G7556" t="s">
        <v>12400</v>
      </c>
      <c r="H7556" t="s">
        <v>14473</v>
      </c>
      <c r="I7556">
        <v>29.456868</v>
      </c>
      <c r="J7556">
        <v>0</v>
      </c>
      <c r="K7556">
        <v>30.223149540000001</v>
      </c>
      <c r="U7556" t="s">
        <v>15316</v>
      </c>
    </row>
    <row r="7557" spans="1:21" x14ac:dyDescent="0.25">
      <c r="A7557">
        <v>2013</v>
      </c>
      <c r="B7557">
        <v>35</v>
      </c>
      <c r="C7557" t="s">
        <v>24</v>
      </c>
      <c r="D7557" t="s">
        <v>1468</v>
      </c>
      <c r="E7557" t="s">
        <v>4918</v>
      </c>
      <c r="F7557" t="s">
        <v>9008</v>
      </c>
      <c r="G7557" t="s">
        <v>12269</v>
      </c>
      <c r="H7557" t="s">
        <v>14474</v>
      </c>
      <c r="I7557">
        <v>14.71965</v>
      </c>
      <c r="J7557">
        <v>0</v>
      </c>
      <c r="K7557">
        <v>13.51910077</v>
      </c>
      <c r="U7557" t="s">
        <v>15316</v>
      </c>
    </row>
    <row r="7558" spans="1:21" x14ac:dyDescent="0.25">
      <c r="A7558">
        <v>2013</v>
      </c>
      <c r="B7558">
        <v>35</v>
      </c>
      <c r="C7558" t="s">
        <v>21</v>
      </c>
      <c r="D7558" t="s">
        <v>1469</v>
      </c>
      <c r="E7558" t="s">
        <v>4919</v>
      </c>
      <c r="F7558" t="s">
        <v>9009</v>
      </c>
      <c r="G7558" t="s">
        <v>12270</v>
      </c>
      <c r="H7558" t="s">
        <v>14474</v>
      </c>
      <c r="I7558">
        <v>16.337686000000001</v>
      </c>
      <c r="J7558">
        <v>0</v>
      </c>
      <c r="K7558">
        <v>16.763390789999999</v>
      </c>
      <c r="U7558" t="s">
        <v>15316</v>
      </c>
    </row>
    <row r="7559" spans="1:21" x14ac:dyDescent="0.25">
      <c r="A7559">
        <v>2013</v>
      </c>
      <c r="B7559">
        <v>35</v>
      </c>
      <c r="C7559" t="s">
        <v>21</v>
      </c>
      <c r="D7559" t="s">
        <v>1470</v>
      </c>
      <c r="E7559" t="s">
        <v>4920</v>
      </c>
      <c r="F7559" t="s">
        <v>9010</v>
      </c>
      <c r="G7559" t="s">
        <v>12271</v>
      </c>
      <c r="H7559" t="s">
        <v>14474</v>
      </c>
      <c r="I7559">
        <v>12.022093</v>
      </c>
      <c r="J7559">
        <v>0</v>
      </c>
      <c r="K7559">
        <v>13.4845302</v>
      </c>
      <c r="U7559" t="s">
        <v>15316</v>
      </c>
    </row>
    <row r="7560" spans="1:21" x14ac:dyDescent="0.25">
      <c r="A7560">
        <v>2013</v>
      </c>
      <c r="B7560">
        <v>35</v>
      </c>
      <c r="C7560" t="s">
        <v>21</v>
      </c>
      <c r="D7560" t="s">
        <v>2578</v>
      </c>
      <c r="E7560" t="s">
        <v>4598</v>
      </c>
      <c r="F7560" t="s">
        <v>8679</v>
      </c>
      <c r="G7560" t="s">
        <v>13580</v>
      </c>
      <c r="H7560" t="s">
        <v>14474</v>
      </c>
      <c r="I7560">
        <v>9.2760630000000006</v>
      </c>
      <c r="J7560">
        <v>0</v>
      </c>
      <c r="K7560">
        <v>9.3393578599999998</v>
      </c>
      <c r="U7560" t="s">
        <v>15316</v>
      </c>
    </row>
    <row r="7561" spans="1:21" x14ac:dyDescent="0.25">
      <c r="A7561">
        <v>2013</v>
      </c>
      <c r="B7561">
        <v>36</v>
      </c>
      <c r="C7561" t="s">
        <v>25</v>
      </c>
      <c r="D7561" t="s">
        <v>1471</v>
      </c>
      <c r="G7561" t="s">
        <v>12272</v>
      </c>
      <c r="H7561" t="s">
        <v>14475</v>
      </c>
      <c r="I7561">
        <v>2002.120124</v>
      </c>
      <c r="J7561">
        <v>0</v>
      </c>
      <c r="K7561">
        <v>0</v>
      </c>
      <c r="U7561" t="s">
        <v>15316</v>
      </c>
    </row>
    <row r="7562" spans="1:21" x14ac:dyDescent="0.25">
      <c r="A7562">
        <v>2013</v>
      </c>
      <c r="B7562">
        <v>36</v>
      </c>
      <c r="C7562" t="s">
        <v>25</v>
      </c>
      <c r="D7562" t="s">
        <v>1472</v>
      </c>
      <c r="G7562" t="s">
        <v>12273</v>
      </c>
      <c r="H7562" t="s">
        <v>14475</v>
      </c>
      <c r="I7562">
        <v>187.525203</v>
      </c>
      <c r="J7562">
        <v>0</v>
      </c>
      <c r="K7562">
        <v>0</v>
      </c>
      <c r="P7562" t="s">
        <v>16882</v>
      </c>
      <c r="Q7562" t="s">
        <v>15238</v>
      </c>
      <c r="T7562" t="s">
        <v>15305</v>
      </c>
      <c r="U7562" t="s">
        <v>15317</v>
      </c>
    </row>
    <row r="7563" spans="1:21" x14ac:dyDescent="0.25">
      <c r="A7563">
        <v>2013</v>
      </c>
      <c r="B7563">
        <v>36</v>
      </c>
      <c r="C7563" t="s">
        <v>25</v>
      </c>
      <c r="D7563" t="s">
        <v>1473</v>
      </c>
      <c r="G7563" t="s">
        <v>12274</v>
      </c>
      <c r="H7563" t="s">
        <v>14475</v>
      </c>
      <c r="I7563">
        <v>18758.784167999998</v>
      </c>
      <c r="J7563">
        <v>0</v>
      </c>
      <c r="K7563">
        <v>0</v>
      </c>
      <c r="U7563" t="s">
        <v>15316</v>
      </c>
    </row>
    <row r="7564" spans="1:21" x14ac:dyDescent="0.25">
      <c r="A7564">
        <v>2013</v>
      </c>
      <c r="B7564">
        <v>36</v>
      </c>
      <c r="C7564" t="s">
        <v>25</v>
      </c>
      <c r="D7564" t="s">
        <v>1474</v>
      </c>
      <c r="G7564" t="s">
        <v>12275</v>
      </c>
      <c r="H7564" t="s">
        <v>14476</v>
      </c>
      <c r="I7564">
        <v>16487.121461999999</v>
      </c>
      <c r="J7564">
        <v>0</v>
      </c>
      <c r="K7564">
        <v>0</v>
      </c>
      <c r="U7564" t="s">
        <v>15316</v>
      </c>
    </row>
    <row r="7565" spans="1:21" x14ac:dyDescent="0.25">
      <c r="A7565">
        <v>2013</v>
      </c>
      <c r="B7565">
        <v>36</v>
      </c>
      <c r="C7565" t="s">
        <v>25</v>
      </c>
      <c r="D7565" t="s">
        <v>1477</v>
      </c>
      <c r="G7565" t="s">
        <v>12278</v>
      </c>
      <c r="H7565" t="s">
        <v>14475</v>
      </c>
      <c r="I7565">
        <v>3.6545570000000001</v>
      </c>
      <c r="J7565">
        <v>0</v>
      </c>
      <c r="K7565">
        <v>0</v>
      </c>
      <c r="P7565" t="s">
        <v>16882</v>
      </c>
      <c r="Q7565" t="s">
        <v>15238</v>
      </c>
      <c r="T7565" t="s">
        <v>15305</v>
      </c>
      <c r="U7565" t="s">
        <v>15317</v>
      </c>
    </row>
    <row r="7566" spans="1:21" x14ac:dyDescent="0.25">
      <c r="A7566">
        <v>2013</v>
      </c>
      <c r="B7566">
        <v>36</v>
      </c>
      <c r="C7566" t="s">
        <v>20</v>
      </c>
      <c r="D7566" t="s">
        <v>1480</v>
      </c>
      <c r="G7566" t="s">
        <v>12281</v>
      </c>
      <c r="H7566" t="s">
        <v>14479</v>
      </c>
      <c r="I7566">
        <v>940</v>
      </c>
      <c r="J7566">
        <v>0</v>
      </c>
      <c r="K7566">
        <v>0</v>
      </c>
      <c r="U7566" t="s">
        <v>15316</v>
      </c>
    </row>
    <row r="7567" spans="1:21" x14ac:dyDescent="0.25">
      <c r="A7567">
        <v>2013</v>
      </c>
      <c r="B7567">
        <v>36</v>
      </c>
      <c r="C7567" t="s">
        <v>22</v>
      </c>
      <c r="D7567" t="s">
        <v>1483</v>
      </c>
      <c r="G7567" t="s">
        <v>10941</v>
      </c>
      <c r="H7567" t="s">
        <v>14221</v>
      </c>
      <c r="I7567">
        <v>1874.9962270000001</v>
      </c>
      <c r="J7567">
        <v>0</v>
      </c>
      <c r="K7567">
        <v>0</v>
      </c>
      <c r="U7567" t="s">
        <v>15316</v>
      </c>
    </row>
    <row r="7568" spans="1:21" x14ac:dyDescent="0.25">
      <c r="A7568">
        <v>2013</v>
      </c>
      <c r="B7568">
        <v>36</v>
      </c>
      <c r="C7568" t="s">
        <v>23</v>
      </c>
      <c r="D7568" t="s">
        <v>1484</v>
      </c>
      <c r="G7568" t="s">
        <v>10942</v>
      </c>
      <c r="H7568" t="s">
        <v>14222</v>
      </c>
      <c r="I7568">
        <v>97.196614999999994</v>
      </c>
      <c r="J7568">
        <v>0</v>
      </c>
      <c r="K7568">
        <v>0</v>
      </c>
      <c r="U7568" t="s">
        <v>15316</v>
      </c>
    </row>
    <row r="7569" spans="1:21" x14ac:dyDescent="0.25">
      <c r="A7569">
        <v>2013</v>
      </c>
      <c r="B7569">
        <v>36</v>
      </c>
      <c r="C7569" t="s">
        <v>21</v>
      </c>
      <c r="D7569" t="s">
        <v>1487</v>
      </c>
      <c r="G7569" t="s">
        <v>12284</v>
      </c>
      <c r="H7569" t="s">
        <v>14478</v>
      </c>
      <c r="I7569">
        <v>865.77386899999999</v>
      </c>
      <c r="J7569">
        <v>0</v>
      </c>
      <c r="K7569">
        <v>0</v>
      </c>
      <c r="U7569" t="s">
        <v>15316</v>
      </c>
    </row>
    <row r="7570" spans="1:21" x14ac:dyDescent="0.25">
      <c r="A7570">
        <v>2013</v>
      </c>
      <c r="B7570">
        <v>36</v>
      </c>
      <c r="C7570" t="s">
        <v>21</v>
      </c>
      <c r="D7570" t="s">
        <v>1490</v>
      </c>
      <c r="G7570" t="s">
        <v>12287</v>
      </c>
      <c r="H7570" t="s">
        <v>14476</v>
      </c>
      <c r="I7570">
        <v>9.9999999999999995E-7</v>
      </c>
      <c r="J7570">
        <v>0</v>
      </c>
      <c r="K7570">
        <v>0</v>
      </c>
      <c r="P7570" t="s">
        <v>15289</v>
      </c>
      <c r="Q7570" t="s">
        <v>15242</v>
      </c>
      <c r="T7570" t="s">
        <v>15309</v>
      </c>
      <c r="U7570" t="s">
        <v>15317</v>
      </c>
    </row>
    <row r="7571" spans="1:21" x14ac:dyDescent="0.25">
      <c r="A7571">
        <v>2013</v>
      </c>
      <c r="B7571">
        <v>37</v>
      </c>
      <c r="C7571" t="s">
        <v>22</v>
      </c>
      <c r="D7571" t="s">
        <v>1493</v>
      </c>
      <c r="G7571" t="s">
        <v>10941</v>
      </c>
      <c r="H7571" t="s">
        <v>14221</v>
      </c>
      <c r="I7571">
        <v>36.140773000000003</v>
      </c>
      <c r="J7571">
        <v>0</v>
      </c>
      <c r="K7571">
        <v>25.41295092</v>
      </c>
      <c r="U7571" t="s">
        <v>15316</v>
      </c>
    </row>
    <row r="7572" spans="1:21" x14ac:dyDescent="0.25">
      <c r="A7572">
        <v>2013</v>
      </c>
      <c r="B7572">
        <v>37</v>
      </c>
      <c r="C7572" t="s">
        <v>23</v>
      </c>
      <c r="D7572" t="s">
        <v>1494</v>
      </c>
      <c r="G7572" t="s">
        <v>10942</v>
      </c>
      <c r="H7572" t="s">
        <v>14222</v>
      </c>
      <c r="I7572">
        <v>5.907845</v>
      </c>
      <c r="J7572">
        <v>0</v>
      </c>
      <c r="K7572">
        <v>6.3026884200000017</v>
      </c>
      <c r="U7572" t="s">
        <v>15316</v>
      </c>
    </row>
    <row r="7573" spans="1:21" x14ac:dyDescent="0.25">
      <c r="A7573">
        <v>2013</v>
      </c>
      <c r="B7573">
        <v>37</v>
      </c>
      <c r="C7573" t="s">
        <v>24</v>
      </c>
      <c r="D7573" t="s">
        <v>2206</v>
      </c>
      <c r="G7573" t="s">
        <v>12290</v>
      </c>
      <c r="H7573" t="s">
        <v>14480</v>
      </c>
      <c r="I7573">
        <v>81.715676000000002</v>
      </c>
      <c r="J7573">
        <v>0</v>
      </c>
      <c r="K7573">
        <v>91.895691829999961</v>
      </c>
      <c r="U7573" t="s">
        <v>15316</v>
      </c>
    </row>
    <row r="7574" spans="1:21" x14ac:dyDescent="0.25">
      <c r="A7574">
        <v>2013</v>
      </c>
      <c r="B7574">
        <v>38</v>
      </c>
      <c r="C7574" t="s">
        <v>25</v>
      </c>
      <c r="D7574" t="s">
        <v>1498</v>
      </c>
      <c r="E7574" t="s">
        <v>4210</v>
      </c>
      <c r="F7574" t="s">
        <v>8258</v>
      </c>
      <c r="G7574" t="s">
        <v>12292</v>
      </c>
      <c r="H7574" t="s">
        <v>14481</v>
      </c>
      <c r="I7574">
        <v>3305.2837030000001</v>
      </c>
      <c r="J7574">
        <v>0</v>
      </c>
      <c r="K7574">
        <v>3471.79378434</v>
      </c>
      <c r="L7574" t="s">
        <v>15434</v>
      </c>
      <c r="M7574" t="s">
        <v>15245</v>
      </c>
      <c r="T7574" t="s">
        <v>15307</v>
      </c>
      <c r="U7574" t="s">
        <v>15317</v>
      </c>
    </row>
    <row r="7575" spans="1:21" x14ac:dyDescent="0.25">
      <c r="A7575">
        <v>2013</v>
      </c>
      <c r="B7575">
        <v>38</v>
      </c>
      <c r="C7575" t="s">
        <v>25</v>
      </c>
      <c r="D7575" t="s">
        <v>1499</v>
      </c>
      <c r="E7575" t="s">
        <v>4210</v>
      </c>
      <c r="F7575" t="s">
        <v>8259</v>
      </c>
      <c r="G7575" t="s">
        <v>12293</v>
      </c>
      <c r="H7575" t="s">
        <v>14482</v>
      </c>
      <c r="I7575">
        <v>779.39952000000005</v>
      </c>
      <c r="J7575">
        <v>0</v>
      </c>
      <c r="K7575">
        <v>839.11424284000009</v>
      </c>
      <c r="L7575" t="s">
        <v>15434</v>
      </c>
      <c r="M7575" t="s">
        <v>15245</v>
      </c>
      <c r="P7575" t="s">
        <v>15434</v>
      </c>
      <c r="Q7575" t="s">
        <v>15245</v>
      </c>
      <c r="R7575" t="s">
        <v>15434</v>
      </c>
      <c r="S7575" t="s">
        <v>15245</v>
      </c>
      <c r="T7575" t="s">
        <v>15307</v>
      </c>
      <c r="U7575" t="s">
        <v>15317</v>
      </c>
    </row>
    <row r="7576" spans="1:21" x14ac:dyDescent="0.25">
      <c r="A7576">
        <v>2013</v>
      </c>
      <c r="B7576">
        <v>38</v>
      </c>
      <c r="C7576" t="s">
        <v>27</v>
      </c>
      <c r="D7576" t="s">
        <v>2208</v>
      </c>
      <c r="E7576" t="s">
        <v>4605</v>
      </c>
      <c r="F7576" t="s">
        <v>9011</v>
      </c>
      <c r="G7576" t="s">
        <v>12987</v>
      </c>
      <c r="H7576" t="s">
        <v>14483</v>
      </c>
      <c r="I7576">
        <v>200</v>
      </c>
      <c r="J7576">
        <v>0</v>
      </c>
      <c r="K7576">
        <v>400</v>
      </c>
      <c r="L7576" t="s">
        <v>19064</v>
      </c>
      <c r="M7576" t="s">
        <v>15245</v>
      </c>
      <c r="N7576" t="s">
        <v>17002</v>
      </c>
      <c r="O7576" t="s">
        <v>17296</v>
      </c>
      <c r="P7576" t="s">
        <v>17002</v>
      </c>
      <c r="Q7576" t="s">
        <v>17296</v>
      </c>
      <c r="T7576" t="s">
        <v>17297</v>
      </c>
      <c r="U7576" t="s">
        <v>15317</v>
      </c>
    </row>
    <row r="7577" spans="1:21" x14ac:dyDescent="0.25">
      <c r="A7577">
        <v>2013</v>
      </c>
      <c r="B7577">
        <v>38</v>
      </c>
      <c r="C7577" t="s">
        <v>27</v>
      </c>
      <c r="D7577" t="s">
        <v>2209</v>
      </c>
      <c r="E7577" t="s">
        <v>4212</v>
      </c>
      <c r="F7577" t="s">
        <v>9012</v>
      </c>
      <c r="G7577" t="s">
        <v>12988</v>
      </c>
      <c r="H7577" t="s">
        <v>14483</v>
      </c>
      <c r="I7577">
        <v>1900</v>
      </c>
      <c r="J7577">
        <v>0</v>
      </c>
      <c r="K7577">
        <v>2179.5246482299999</v>
      </c>
      <c r="N7577" t="s">
        <v>17384</v>
      </c>
      <c r="O7577" t="s">
        <v>15246</v>
      </c>
      <c r="T7577" t="s">
        <v>15304</v>
      </c>
      <c r="U7577" t="s">
        <v>15317</v>
      </c>
    </row>
    <row r="7578" spans="1:21" x14ac:dyDescent="0.25">
      <c r="A7578">
        <v>2013</v>
      </c>
      <c r="B7578">
        <v>38</v>
      </c>
      <c r="C7578" t="s">
        <v>20</v>
      </c>
      <c r="D7578" t="s">
        <v>1505</v>
      </c>
      <c r="E7578" t="s">
        <v>4606</v>
      </c>
      <c r="F7578" t="s">
        <v>8687</v>
      </c>
      <c r="G7578" t="s">
        <v>11154</v>
      </c>
      <c r="H7578" t="s">
        <v>14484</v>
      </c>
      <c r="I7578">
        <v>198.58369999999999</v>
      </c>
      <c r="J7578">
        <v>0</v>
      </c>
      <c r="K7578">
        <v>775.71189795999999</v>
      </c>
      <c r="P7578" t="s">
        <v>15343</v>
      </c>
      <c r="Q7578" t="s">
        <v>15252</v>
      </c>
      <c r="R7578" t="s">
        <v>15434</v>
      </c>
      <c r="S7578" t="s">
        <v>15245</v>
      </c>
      <c r="T7578" t="s">
        <v>16832</v>
      </c>
      <c r="U7578" t="s">
        <v>15317</v>
      </c>
    </row>
    <row r="7579" spans="1:21" x14ac:dyDescent="0.25">
      <c r="A7579">
        <v>2013</v>
      </c>
      <c r="B7579">
        <v>38</v>
      </c>
      <c r="C7579" t="s">
        <v>22</v>
      </c>
      <c r="D7579" t="s">
        <v>1507</v>
      </c>
      <c r="G7579" t="s">
        <v>10941</v>
      </c>
      <c r="H7579" t="s">
        <v>14221</v>
      </c>
      <c r="I7579">
        <v>779.16558099999997</v>
      </c>
      <c r="J7579">
        <v>0</v>
      </c>
      <c r="K7579">
        <v>650.12265929000012</v>
      </c>
      <c r="U7579" t="s">
        <v>15316</v>
      </c>
    </row>
    <row r="7580" spans="1:21" x14ac:dyDescent="0.25">
      <c r="A7580">
        <v>2013</v>
      </c>
      <c r="B7580">
        <v>38</v>
      </c>
      <c r="C7580" t="s">
        <v>23</v>
      </c>
      <c r="D7580" t="s">
        <v>1508</v>
      </c>
      <c r="G7580" t="s">
        <v>10942</v>
      </c>
      <c r="H7580" t="s">
        <v>14222</v>
      </c>
      <c r="I7580">
        <v>54.860565000000001</v>
      </c>
      <c r="J7580">
        <v>0</v>
      </c>
      <c r="K7580">
        <v>55.17097631</v>
      </c>
      <c r="U7580" t="s">
        <v>15316</v>
      </c>
    </row>
    <row r="7581" spans="1:21" x14ac:dyDescent="0.25">
      <c r="A7581">
        <v>2013</v>
      </c>
      <c r="B7581">
        <v>38</v>
      </c>
      <c r="C7581" t="s">
        <v>24</v>
      </c>
      <c r="D7581" t="s">
        <v>1509</v>
      </c>
      <c r="E7581" t="s">
        <v>4921</v>
      </c>
      <c r="F7581" t="s">
        <v>9013</v>
      </c>
      <c r="G7581" t="s">
        <v>12299</v>
      </c>
      <c r="H7581" t="s">
        <v>14486</v>
      </c>
      <c r="I7581">
        <v>452.90513299999998</v>
      </c>
      <c r="J7581">
        <v>0</v>
      </c>
      <c r="K7581">
        <v>451.12781401000012</v>
      </c>
      <c r="U7581" t="s">
        <v>15316</v>
      </c>
    </row>
    <row r="7582" spans="1:21" x14ac:dyDescent="0.25">
      <c r="A7582">
        <v>2013</v>
      </c>
      <c r="B7582">
        <v>38</v>
      </c>
      <c r="C7582" t="s">
        <v>29</v>
      </c>
      <c r="D7582" t="s">
        <v>1510</v>
      </c>
      <c r="E7582" t="s">
        <v>4922</v>
      </c>
      <c r="F7582" t="s">
        <v>9014</v>
      </c>
      <c r="G7582" t="s">
        <v>13181</v>
      </c>
      <c r="H7582" t="s">
        <v>14487</v>
      </c>
      <c r="I7582">
        <v>7000</v>
      </c>
      <c r="J7582">
        <v>0</v>
      </c>
      <c r="K7582">
        <v>6820.5739281000006</v>
      </c>
      <c r="L7582" t="s">
        <v>19231</v>
      </c>
      <c r="M7582" t="s">
        <v>15246</v>
      </c>
      <c r="N7582" t="s">
        <v>19232</v>
      </c>
      <c r="O7582" t="s">
        <v>17617</v>
      </c>
      <c r="P7582" t="s">
        <v>18021</v>
      </c>
      <c r="Q7582" t="s">
        <v>17617</v>
      </c>
      <c r="T7582" t="s">
        <v>17619</v>
      </c>
      <c r="U7582" t="s">
        <v>15317</v>
      </c>
    </row>
    <row r="7583" spans="1:21" x14ac:dyDescent="0.25">
      <c r="A7583">
        <v>2013</v>
      </c>
      <c r="B7583">
        <v>38</v>
      </c>
      <c r="C7583" t="s">
        <v>29</v>
      </c>
      <c r="D7583" t="s">
        <v>1511</v>
      </c>
      <c r="E7583" t="s">
        <v>4608</v>
      </c>
      <c r="F7583" t="s">
        <v>8689</v>
      </c>
      <c r="G7583" t="s">
        <v>12301</v>
      </c>
      <c r="H7583" t="s">
        <v>14488</v>
      </c>
      <c r="I7583">
        <v>3148</v>
      </c>
      <c r="J7583">
        <v>0</v>
      </c>
      <c r="K7583">
        <v>3107.8686345899991</v>
      </c>
      <c r="T7583" s="124" t="s">
        <v>17120</v>
      </c>
      <c r="U7583" s="124" t="s">
        <v>15317</v>
      </c>
    </row>
    <row r="7584" spans="1:21" x14ac:dyDescent="0.25">
      <c r="A7584">
        <v>2013</v>
      </c>
      <c r="B7584">
        <v>38</v>
      </c>
      <c r="C7584" t="s">
        <v>29</v>
      </c>
      <c r="D7584" t="s">
        <v>1512</v>
      </c>
      <c r="E7584" t="s">
        <v>4609</v>
      </c>
      <c r="F7584" t="s">
        <v>8690</v>
      </c>
      <c r="G7584" t="s">
        <v>12990</v>
      </c>
      <c r="H7584" t="s">
        <v>14483</v>
      </c>
      <c r="I7584">
        <v>723.83192299999996</v>
      </c>
      <c r="J7584">
        <v>0</v>
      </c>
      <c r="K7584">
        <v>738.83192299999996</v>
      </c>
      <c r="L7584" t="s">
        <v>15434</v>
      </c>
      <c r="M7584" t="s">
        <v>15245</v>
      </c>
      <c r="N7584" t="s">
        <v>15434</v>
      </c>
      <c r="O7584" t="s">
        <v>15245</v>
      </c>
      <c r="T7584" t="s">
        <v>15307</v>
      </c>
      <c r="U7584" t="s">
        <v>15317</v>
      </c>
    </row>
    <row r="7585" spans="1:21" x14ac:dyDescent="0.25">
      <c r="A7585">
        <v>2013</v>
      </c>
      <c r="B7585">
        <v>38</v>
      </c>
      <c r="C7585" t="s">
        <v>29</v>
      </c>
      <c r="D7585" t="s">
        <v>2210</v>
      </c>
      <c r="E7585" t="s">
        <v>4605</v>
      </c>
      <c r="F7585" t="s">
        <v>7850</v>
      </c>
      <c r="G7585" t="s">
        <v>12991</v>
      </c>
      <c r="H7585" t="s">
        <v>14483</v>
      </c>
      <c r="I7585">
        <v>350</v>
      </c>
      <c r="J7585">
        <v>0</v>
      </c>
      <c r="K7585">
        <v>750</v>
      </c>
      <c r="L7585" t="s">
        <v>19064</v>
      </c>
      <c r="M7585" t="s">
        <v>15245</v>
      </c>
      <c r="T7585" t="s">
        <v>15307</v>
      </c>
      <c r="U7585" t="s">
        <v>15317</v>
      </c>
    </row>
    <row r="7586" spans="1:21" x14ac:dyDescent="0.25">
      <c r="A7586">
        <v>2013</v>
      </c>
      <c r="B7586">
        <v>38</v>
      </c>
      <c r="C7586" t="s">
        <v>29</v>
      </c>
      <c r="D7586" t="s">
        <v>2460</v>
      </c>
      <c r="E7586" t="s">
        <v>4923</v>
      </c>
      <c r="F7586" t="s">
        <v>9015</v>
      </c>
      <c r="G7586" t="s">
        <v>13374</v>
      </c>
      <c r="H7586" t="s">
        <v>14483</v>
      </c>
      <c r="I7586">
        <v>423.83192200000002</v>
      </c>
      <c r="J7586">
        <v>0</v>
      </c>
      <c r="K7586">
        <v>422.38162241999999</v>
      </c>
      <c r="L7586" t="s">
        <v>15434</v>
      </c>
      <c r="M7586" t="s">
        <v>15245</v>
      </c>
      <c r="N7586" t="s">
        <v>15434</v>
      </c>
      <c r="O7586" t="s">
        <v>15245</v>
      </c>
      <c r="T7586" t="s">
        <v>15307</v>
      </c>
      <c r="U7586" t="s">
        <v>15317</v>
      </c>
    </row>
    <row r="7587" spans="1:21" x14ac:dyDescent="0.25">
      <c r="A7587">
        <v>2013</v>
      </c>
      <c r="B7587">
        <v>38</v>
      </c>
      <c r="C7587" t="s">
        <v>30</v>
      </c>
      <c r="D7587" t="s">
        <v>1517</v>
      </c>
      <c r="E7587" t="s">
        <v>3510</v>
      </c>
      <c r="F7587" t="s">
        <v>7529</v>
      </c>
      <c r="G7587" t="s">
        <v>12992</v>
      </c>
      <c r="H7587" t="s">
        <v>14489</v>
      </c>
      <c r="I7587">
        <v>143.1</v>
      </c>
      <c r="J7587">
        <v>0</v>
      </c>
      <c r="K7587">
        <v>142.36256599999999</v>
      </c>
      <c r="L7587" t="s">
        <v>15434</v>
      </c>
      <c r="M7587" t="s">
        <v>15245</v>
      </c>
      <c r="T7587" t="s">
        <v>15307</v>
      </c>
      <c r="U7587" t="s">
        <v>15317</v>
      </c>
    </row>
    <row r="7588" spans="1:21" x14ac:dyDescent="0.25">
      <c r="A7588">
        <v>2013</v>
      </c>
      <c r="B7588">
        <v>38</v>
      </c>
      <c r="C7588" t="s">
        <v>30</v>
      </c>
      <c r="D7588" t="s">
        <v>2211</v>
      </c>
      <c r="E7588" t="s">
        <v>4924</v>
      </c>
      <c r="F7588" t="s">
        <v>9016</v>
      </c>
      <c r="G7588" t="s">
        <v>12993</v>
      </c>
      <c r="H7588" t="s">
        <v>14614</v>
      </c>
      <c r="I7588">
        <v>287</v>
      </c>
      <c r="J7588">
        <v>0</v>
      </c>
      <c r="K7588">
        <v>521.58489792</v>
      </c>
      <c r="L7588" t="s">
        <v>15206</v>
      </c>
      <c r="M7588" t="s">
        <v>15246</v>
      </c>
      <c r="N7588" t="s">
        <v>15253</v>
      </c>
      <c r="O7588" t="s">
        <v>15246</v>
      </c>
      <c r="T7588" t="s">
        <v>15304</v>
      </c>
      <c r="U7588" t="s">
        <v>15317</v>
      </c>
    </row>
    <row r="7589" spans="1:21" x14ac:dyDescent="0.25">
      <c r="A7589">
        <v>2013</v>
      </c>
      <c r="B7589">
        <v>38</v>
      </c>
      <c r="C7589" t="s">
        <v>30</v>
      </c>
      <c r="D7589" t="s">
        <v>2212</v>
      </c>
      <c r="E7589" t="s">
        <v>4216</v>
      </c>
      <c r="F7589" t="s">
        <v>8265</v>
      </c>
      <c r="G7589" t="s">
        <v>13375</v>
      </c>
      <c r="H7589" t="s">
        <v>14483</v>
      </c>
      <c r="I7589">
        <v>3000</v>
      </c>
      <c r="J7589">
        <v>0</v>
      </c>
      <c r="K7589">
        <v>2905.85648597</v>
      </c>
      <c r="L7589" t="s">
        <v>15434</v>
      </c>
      <c r="M7589" t="s">
        <v>15245</v>
      </c>
      <c r="N7589" t="s">
        <v>15434</v>
      </c>
      <c r="O7589" t="s">
        <v>15245</v>
      </c>
      <c r="T7589" t="s">
        <v>15307</v>
      </c>
      <c r="U7589" t="s">
        <v>15317</v>
      </c>
    </row>
    <row r="7590" spans="1:21" x14ac:dyDescent="0.25">
      <c r="A7590">
        <v>2013</v>
      </c>
      <c r="B7590">
        <v>38</v>
      </c>
      <c r="C7590" t="s">
        <v>30</v>
      </c>
      <c r="D7590" t="s">
        <v>2213</v>
      </c>
      <c r="E7590" t="s">
        <v>4925</v>
      </c>
      <c r="F7590" t="s">
        <v>9017</v>
      </c>
      <c r="G7590" t="s">
        <v>13667</v>
      </c>
      <c r="H7590" t="s">
        <v>14483</v>
      </c>
      <c r="I7590">
        <v>2500</v>
      </c>
      <c r="J7590">
        <v>0</v>
      </c>
      <c r="K7590">
        <v>0</v>
      </c>
      <c r="L7590" t="s">
        <v>15434</v>
      </c>
      <c r="M7590" t="s">
        <v>15245</v>
      </c>
      <c r="N7590" t="s">
        <v>19233</v>
      </c>
      <c r="O7590" t="s">
        <v>19234</v>
      </c>
      <c r="T7590" t="s">
        <v>18022</v>
      </c>
      <c r="U7590" t="s">
        <v>15317</v>
      </c>
    </row>
    <row r="7591" spans="1:21" x14ac:dyDescent="0.25">
      <c r="A7591">
        <v>2013</v>
      </c>
      <c r="B7591">
        <v>40</v>
      </c>
      <c r="C7591" t="s">
        <v>22</v>
      </c>
      <c r="D7591" t="s">
        <v>1519</v>
      </c>
      <c r="G7591" t="s">
        <v>10941</v>
      </c>
      <c r="H7591" t="s">
        <v>14490</v>
      </c>
      <c r="I7591">
        <v>397.90996200000001</v>
      </c>
      <c r="J7591">
        <v>0</v>
      </c>
      <c r="K7591">
        <v>362.03917899999999</v>
      </c>
      <c r="U7591" t="s">
        <v>15316</v>
      </c>
    </row>
    <row r="7592" spans="1:21" x14ac:dyDescent="0.25">
      <c r="A7592">
        <v>2013</v>
      </c>
      <c r="B7592">
        <v>40</v>
      </c>
      <c r="C7592" t="s">
        <v>23</v>
      </c>
      <c r="D7592" t="s">
        <v>1520</v>
      </c>
      <c r="G7592" t="s">
        <v>12308</v>
      </c>
      <c r="H7592" t="s">
        <v>14490</v>
      </c>
      <c r="I7592">
        <v>66.847626000000005</v>
      </c>
      <c r="J7592">
        <v>0</v>
      </c>
      <c r="K7592">
        <v>64.165285999999995</v>
      </c>
      <c r="U7592" t="s">
        <v>15316</v>
      </c>
    </row>
    <row r="7593" spans="1:21" x14ac:dyDescent="0.25">
      <c r="A7593">
        <v>2013</v>
      </c>
      <c r="B7593">
        <v>40</v>
      </c>
      <c r="C7593" t="s">
        <v>24</v>
      </c>
      <c r="D7593" t="s">
        <v>1521</v>
      </c>
      <c r="G7593" t="s">
        <v>12309</v>
      </c>
      <c r="H7593" t="s">
        <v>14490</v>
      </c>
      <c r="I7593">
        <v>202.714451</v>
      </c>
      <c r="J7593">
        <v>0</v>
      </c>
      <c r="K7593">
        <v>196.96016</v>
      </c>
      <c r="U7593" t="s">
        <v>15316</v>
      </c>
    </row>
    <row r="7594" spans="1:21" x14ac:dyDescent="0.25">
      <c r="A7594">
        <v>2013</v>
      </c>
      <c r="B7594">
        <v>40</v>
      </c>
      <c r="C7594" t="s">
        <v>24</v>
      </c>
      <c r="D7594" t="s">
        <v>1522</v>
      </c>
      <c r="G7594" t="s">
        <v>12310</v>
      </c>
      <c r="H7594" t="s">
        <v>14490</v>
      </c>
      <c r="I7594">
        <v>4287.0361430000003</v>
      </c>
      <c r="J7594">
        <v>0</v>
      </c>
      <c r="K7594">
        <v>5117.9728169999998</v>
      </c>
      <c r="U7594" t="s">
        <v>15316</v>
      </c>
    </row>
    <row r="7595" spans="1:21" x14ac:dyDescent="0.25">
      <c r="A7595">
        <v>2013</v>
      </c>
      <c r="B7595">
        <v>40</v>
      </c>
      <c r="C7595" t="s">
        <v>24</v>
      </c>
      <c r="D7595" t="s">
        <v>2580</v>
      </c>
      <c r="G7595" t="s">
        <v>13582</v>
      </c>
      <c r="H7595" t="s">
        <v>14490</v>
      </c>
      <c r="I7595">
        <v>60.606211999999999</v>
      </c>
      <c r="J7595">
        <v>0</v>
      </c>
      <c r="K7595">
        <v>48.917459000000001</v>
      </c>
      <c r="U7595" t="s">
        <v>15316</v>
      </c>
    </row>
    <row r="7596" spans="1:21" x14ac:dyDescent="0.25">
      <c r="A7596">
        <v>2013</v>
      </c>
      <c r="B7596">
        <v>40</v>
      </c>
      <c r="C7596" t="s">
        <v>24</v>
      </c>
      <c r="D7596" t="s">
        <v>2646</v>
      </c>
      <c r="G7596" t="s">
        <v>11036</v>
      </c>
      <c r="H7596" t="s">
        <v>14490</v>
      </c>
      <c r="I7596">
        <v>414.06851999999998</v>
      </c>
      <c r="J7596">
        <v>0</v>
      </c>
      <c r="K7596">
        <v>381.649023</v>
      </c>
      <c r="U7596" t="s">
        <v>15316</v>
      </c>
    </row>
    <row r="7597" spans="1:21" x14ac:dyDescent="0.25">
      <c r="A7597">
        <v>2013</v>
      </c>
      <c r="B7597">
        <v>41</v>
      </c>
      <c r="C7597" t="s">
        <v>28</v>
      </c>
      <c r="D7597" t="s">
        <v>2647</v>
      </c>
      <c r="G7597" t="s">
        <v>12469</v>
      </c>
      <c r="H7597" t="s">
        <v>14238</v>
      </c>
      <c r="I7597">
        <v>0</v>
      </c>
      <c r="J7597">
        <v>0</v>
      </c>
      <c r="K7597">
        <v>72.947734879999999</v>
      </c>
      <c r="U7597" t="s">
        <v>15316</v>
      </c>
    </row>
    <row r="7598" spans="1:21" x14ac:dyDescent="0.25">
      <c r="A7598">
        <v>2013</v>
      </c>
      <c r="B7598">
        <v>41</v>
      </c>
      <c r="C7598" t="s">
        <v>22</v>
      </c>
      <c r="D7598" t="s">
        <v>2648</v>
      </c>
      <c r="G7598" t="s">
        <v>13017</v>
      </c>
      <c r="H7598" t="s">
        <v>14739</v>
      </c>
      <c r="I7598">
        <v>0</v>
      </c>
      <c r="J7598">
        <v>0</v>
      </c>
      <c r="K7598">
        <v>5.5141285500000006</v>
      </c>
      <c r="U7598" t="s">
        <v>15316</v>
      </c>
    </row>
    <row r="7599" spans="1:21" x14ac:dyDescent="0.25">
      <c r="A7599">
        <v>2013</v>
      </c>
      <c r="B7599">
        <v>41</v>
      </c>
      <c r="C7599" t="s">
        <v>23</v>
      </c>
      <c r="D7599" t="s">
        <v>2649</v>
      </c>
      <c r="G7599" t="s">
        <v>13008</v>
      </c>
      <c r="H7599" t="s">
        <v>14735</v>
      </c>
      <c r="I7599">
        <v>0</v>
      </c>
      <c r="J7599">
        <v>0</v>
      </c>
      <c r="K7599">
        <v>1.41266911</v>
      </c>
      <c r="R7599" t="s">
        <v>17147</v>
      </c>
      <c r="S7599" t="s">
        <v>15237</v>
      </c>
      <c r="T7599" t="s">
        <v>15301</v>
      </c>
      <c r="U7599" t="s">
        <v>15317</v>
      </c>
    </row>
    <row r="7600" spans="1:21" x14ac:dyDescent="0.25">
      <c r="A7600">
        <v>2013</v>
      </c>
      <c r="B7600">
        <v>42</v>
      </c>
      <c r="C7600" t="s">
        <v>25</v>
      </c>
      <c r="D7600" t="s">
        <v>2650</v>
      </c>
      <c r="G7600" t="s">
        <v>13668</v>
      </c>
      <c r="H7600" t="s">
        <v>14840</v>
      </c>
      <c r="I7600">
        <v>0</v>
      </c>
      <c r="J7600">
        <v>0</v>
      </c>
      <c r="K7600">
        <v>38.422115050000002</v>
      </c>
      <c r="P7600" t="s">
        <v>17205</v>
      </c>
      <c r="Q7600" t="s">
        <v>15246</v>
      </c>
      <c r="T7600" t="s">
        <v>15304</v>
      </c>
      <c r="U7600" t="s">
        <v>15317</v>
      </c>
    </row>
    <row r="7601" spans="1:21" x14ac:dyDescent="0.25">
      <c r="A7601">
        <v>2013</v>
      </c>
      <c r="B7601">
        <v>42</v>
      </c>
      <c r="C7601" t="s">
        <v>22</v>
      </c>
      <c r="D7601" t="s">
        <v>2651</v>
      </c>
      <c r="G7601" t="s">
        <v>10941</v>
      </c>
      <c r="H7601" t="s">
        <v>14475</v>
      </c>
      <c r="I7601">
        <v>0</v>
      </c>
      <c r="J7601">
        <v>0</v>
      </c>
      <c r="K7601">
        <v>36.364749220000007</v>
      </c>
      <c r="U7601" t="s">
        <v>15316</v>
      </c>
    </row>
    <row r="7602" spans="1:21" x14ac:dyDescent="0.25">
      <c r="A7602">
        <v>2013</v>
      </c>
      <c r="B7602">
        <v>42</v>
      </c>
      <c r="C7602" t="s">
        <v>23</v>
      </c>
      <c r="D7602" t="s">
        <v>2652</v>
      </c>
      <c r="G7602" t="s">
        <v>10942</v>
      </c>
      <c r="H7602" t="s">
        <v>14476</v>
      </c>
      <c r="I7602">
        <v>0</v>
      </c>
      <c r="J7602">
        <v>0</v>
      </c>
      <c r="K7602">
        <v>1.1771200500000001</v>
      </c>
      <c r="U7602" t="s">
        <v>15316</v>
      </c>
    </row>
    <row r="7603" spans="1:21" x14ac:dyDescent="0.25">
      <c r="A7603">
        <v>2013</v>
      </c>
      <c r="B7603">
        <v>43</v>
      </c>
      <c r="C7603" t="s">
        <v>28</v>
      </c>
      <c r="D7603" t="s">
        <v>2653</v>
      </c>
      <c r="G7603" t="s">
        <v>13669</v>
      </c>
      <c r="H7603" t="s">
        <v>14868</v>
      </c>
      <c r="I7603">
        <v>0</v>
      </c>
      <c r="J7603">
        <v>0</v>
      </c>
      <c r="K7603">
        <v>122.46774951</v>
      </c>
      <c r="U7603" t="s">
        <v>15316</v>
      </c>
    </row>
    <row r="7604" spans="1:21" x14ac:dyDescent="0.25">
      <c r="A7604">
        <v>2013</v>
      </c>
      <c r="B7604">
        <v>43</v>
      </c>
      <c r="C7604" t="s">
        <v>22</v>
      </c>
      <c r="D7604" t="s">
        <v>2654</v>
      </c>
      <c r="G7604" t="s">
        <v>10941</v>
      </c>
      <c r="H7604" t="s">
        <v>14221</v>
      </c>
      <c r="I7604">
        <v>0</v>
      </c>
      <c r="J7604">
        <v>0</v>
      </c>
      <c r="K7604">
        <v>77.674145740000029</v>
      </c>
      <c r="U7604" t="s">
        <v>15316</v>
      </c>
    </row>
    <row r="7605" spans="1:21" x14ac:dyDescent="0.25">
      <c r="A7605">
        <v>2013</v>
      </c>
      <c r="B7605">
        <v>43</v>
      </c>
      <c r="C7605" t="s">
        <v>23</v>
      </c>
      <c r="D7605" t="s">
        <v>2655</v>
      </c>
      <c r="G7605" t="s">
        <v>13670</v>
      </c>
      <c r="H7605" t="s">
        <v>14869</v>
      </c>
      <c r="I7605">
        <v>0</v>
      </c>
      <c r="J7605">
        <v>0</v>
      </c>
      <c r="K7605">
        <v>2.240684149999999</v>
      </c>
      <c r="U7605" t="s">
        <v>15316</v>
      </c>
    </row>
    <row r="7606" spans="1:21" x14ac:dyDescent="0.25">
      <c r="A7606">
        <v>2013</v>
      </c>
      <c r="B7606">
        <v>50</v>
      </c>
      <c r="C7606" t="s">
        <v>25</v>
      </c>
      <c r="D7606" t="s">
        <v>1527</v>
      </c>
      <c r="E7606" t="s">
        <v>4611</v>
      </c>
      <c r="F7606" t="s">
        <v>9018</v>
      </c>
      <c r="G7606" t="s">
        <v>12999</v>
      </c>
      <c r="H7606" t="s">
        <v>14615</v>
      </c>
      <c r="I7606">
        <v>2772.4275689999999</v>
      </c>
      <c r="J7606">
        <v>0</v>
      </c>
      <c r="K7606">
        <v>3136.3386487899979</v>
      </c>
      <c r="L7606" t="s">
        <v>18841</v>
      </c>
      <c r="M7606" t="s">
        <v>16846</v>
      </c>
      <c r="N7606" t="s">
        <v>15213</v>
      </c>
      <c r="O7606" t="s">
        <v>15239</v>
      </c>
      <c r="P7606" t="s">
        <v>17778</v>
      </c>
      <c r="Q7606" t="s">
        <v>16846</v>
      </c>
      <c r="R7606" t="s">
        <v>17236</v>
      </c>
      <c r="S7606" t="s">
        <v>16846</v>
      </c>
      <c r="T7606" t="s">
        <v>16847</v>
      </c>
      <c r="U7606" t="s">
        <v>15317</v>
      </c>
    </row>
    <row r="7607" spans="1:21" x14ac:dyDescent="0.25">
      <c r="A7607">
        <v>2013</v>
      </c>
      <c r="B7607">
        <v>50</v>
      </c>
      <c r="C7607" t="s">
        <v>25</v>
      </c>
      <c r="D7607" t="s">
        <v>1528</v>
      </c>
      <c r="E7607" t="s">
        <v>4612</v>
      </c>
      <c r="F7607" t="s">
        <v>9019</v>
      </c>
      <c r="G7607" t="s">
        <v>12313</v>
      </c>
      <c r="H7607" t="s">
        <v>14817</v>
      </c>
      <c r="I7607">
        <v>146474.133286</v>
      </c>
      <c r="J7607">
        <v>0</v>
      </c>
      <c r="K7607">
        <v>149203.4798936304</v>
      </c>
      <c r="L7607" t="s">
        <v>18841</v>
      </c>
      <c r="M7607" t="s">
        <v>16846</v>
      </c>
      <c r="N7607" t="s">
        <v>18844</v>
      </c>
      <c r="O7607" t="s">
        <v>16846</v>
      </c>
      <c r="R7607" t="s">
        <v>18025</v>
      </c>
      <c r="S7607" t="s">
        <v>16846</v>
      </c>
      <c r="T7607" t="s">
        <v>16847</v>
      </c>
      <c r="U7607" t="s">
        <v>15317</v>
      </c>
    </row>
    <row r="7608" spans="1:21" x14ac:dyDescent="0.25">
      <c r="A7608">
        <v>2013</v>
      </c>
      <c r="B7608">
        <v>50</v>
      </c>
      <c r="C7608" t="s">
        <v>25</v>
      </c>
      <c r="D7608" t="s">
        <v>1529</v>
      </c>
      <c r="E7608" t="s">
        <v>4613</v>
      </c>
      <c r="F7608" t="s">
        <v>9020</v>
      </c>
      <c r="G7608" t="s">
        <v>12314</v>
      </c>
      <c r="H7608" t="s">
        <v>14817</v>
      </c>
      <c r="I7608">
        <v>881.45814199999995</v>
      </c>
      <c r="J7608">
        <v>0</v>
      </c>
      <c r="K7608">
        <v>933.96708717000058</v>
      </c>
      <c r="L7608" t="s">
        <v>18841</v>
      </c>
      <c r="M7608" t="s">
        <v>16846</v>
      </c>
      <c r="N7608" t="s">
        <v>19235</v>
      </c>
      <c r="O7608" t="s">
        <v>17486</v>
      </c>
      <c r="P7608" t="s">
        <v>17778</v>
      </c>
      <c r="Q7608" t="s">
        <v>16846</v>
      </c>
      <c r="R7608" t="s">
        <v>18025</v>
      </c>
      <c r="S7608" t="s">
        <v>16846</v>
      </c>
      <c r="T7608" t="s">
        <v>17796</v>
      </c>
      <c r="U7608" t="s">
        <v>15317</v>
      </c>
    </row>
    <row r="7609" spans="1:21" x14ac:dyDescent="0.25">
      <c r="A7609">
        <v>2013</v>
      </c>
      <c r="B7609">
        <v>50</v>
      </c>
      <c r="C7609" t="s">
        <v>25</v>
      </c>
      <c r="D7609" t="s">
        <v>1530</v>
      </c>
      <c r="E7609" t="s">
        <v>3811</v>
      </c>
      <c r="F7609" t="s">
        <v>8269</v>
      </c>
      <c r="G7609" t="s">
        <v>13000</v>
      </c>
      <c r="H7609" t="s">
        <v>14817</v>
      </c>
      <c r="I7609">
        <v>445.845553</v>
      </c>
      <c r="J7609">
        <v>0</v>
      </c>
      <c r="K7609">
        <v>476.79914285999968</v>
      </c>
      <c r="L7609" t="s">
        <v>17761</v>
      </c>
      <c r="M7609" t="s">
        <v>16846</v>
      </c>
      <c r="N7609" t="s">
        <v>18846</v>
      </c>
      <c r="O7609" t="s">
        <v>16846</v>
      </c>
      <c r="P7609" t="s">
        <v>17761</v>
      </c>
      <c r="Q7609" t="s">
        <v>16846</v>
      </c>
      <c r="R7609" t="s">
        <v>18025</v>
      </c>
      <c r="S7609" t="s">
        <v>16846</v>
      </c>
      <c r="T7609" t="s">
        <v>16847</v>
      </c>
      <c r="U7609" t="s">
        <v>15317</v>
      </c>
    </row>
    <row r="7610" spans="1:21" x14ac:dyDescent="0.25">
      <c r="A7610">
        <v>2013</v>
      </c>
      <c r="B7610">
        <v>50</v>
      </c>
      <c r="C7610" t="s">
        <v>25</v>
      </c>
      <c r="D7610" t="s">
        <v>1532</v>
      </c>
      <c r="E7610" t="s">
        <v>4220</v>
      </c>
      <c r="F7610" t="s">
        <v>8694</v>
      </c>
      <c r="G7610" t="s">
        <v>13001</v>
      </c>
      <c r="H7610" t="s">
        <v>14617</v>
      </c>
      <c r="I7610">
        <v>5136.2117770000004</v>
      </c>
      <c r="J7610">
        <v>0</v>
      </c>
      <c r="K7610">
        <v>5200.5042595099976</v>
      </c>
      <c r="L7610" t="s">
        <v>17245</v>
      </c>
      <c r="M7610" t="s">
        <v>17486</v>
      </c>
      <c r="T7610" t="s">
        <v>17487</v>
      </c>
      <c r="U7610" t="s">
        <v>15317</v>
      </c>
    </row>
    <row r="7611" spans="1:21" x14ac:dyDescent="0.25">
      <c r="A7611">
        <v>2013</v>
      </c>
      <c r="B7611">
        <v>50</v>
      </c>
      <c r="C7611" t="s">
        <v>25</v>
      </c>
      <c r="D7611" t="s">
        <v>1533</v>
      </c>
      <c r="E7611" t="s">
        <v>4221</v>
      </c>
      <c r="F7611" t="s">
        <v>9021</v>
      </c>
      <c r="G7611" t="s">
        <v>12317</v>
      </c>
      <c r="H7611" t="s">
        <v>14818</v>
      </c>
      <c r="I7611">
        <v>8697.6526279999998</v>
      </c>
      <c r="J7611">
        <v>0</v>
      </c>
      <c r="K7611">
        <v>8658.5197026000078</v>
      </c>
      <c r="L7611" t="s">
        <v>18847</v>
      </c>
      <c r="M7611" t="s">
        <v>18335</v>
      </c>
      <c r="N7611" t="s">
        <v>18027</v>
      </c>
      <c r="O7611" t="s">
        <v>17746</v>
      </c>
      <c r="P7611" t="s">
        <v>18027</v>
      </c>
      <c r="Q7611" t="s">
        <v>17746</v>
      </c>
      <c r="R7611" t="s">
        <v>18027</v>
      </c>
      <c r="S7611" t="s">
        <v>17746</v>
      </c>
      <c r="T7611" t="s">
        <v>17812</v>
      </c>
      <c r="U7611" t="s">
        <v>15317</v>
      </c>
    </row>
    <row r="7612" spans="1:21" x14ac:dyDescent="0.25">
      <c r="A7612">
        <v>2013</v>
      </c>
      <c r="B7612">
        <v>50</v>
      </c>
      <c r="C7612" t="s">
        <v>25</v>
      </c>
      <c r="D7612" t="s">
        <v>2219</v>
      </c>
      <c r="E7612" t="s">
        <v>4614</v>
      </c>
      <c r="F7612" t="s">
        <v>7540</v>
      </c>
      <c r="G7612" t="s">
        <v>13003</v>
      </c>
      <c r="H7612" t="s">
        <v>14615</v>
      </c>
      <c r="I7612">
        <v>5197.3604949999999</v>
      </c>
      <c r="J7612">
        <v>0</v>
      </c>
      <c r="K7612">
        <v>5269.7681238000041</v>
      </c>
      <c r="L7612" t="s">
        <v>19067</v>
      </c>
      <c r="M7612" t="s">
        <v>16846</v>
      </c>
      <c r="N7612" t="s">
        <v>18361</v>
      </c>
      <c r="O7612" t="s">
        <v>16846</v>
      </c>
      <c r="P7612" t="s">
        <v>17778</v>
      </c>
      <c r="Q7612" t="s">
        <v>16846</v>
      </c>
      <c r="R7612" t="s">
        <v>17236</v>
      </c>
      <c r="S7612" t="s">
        <v>16846</v>
      </c>
      <c r="T7612" t="s">
        <v>16847</v>
      </c>
      <c r="U7612" t="s">
        <v>15317</v>
      </c>
    </row>
    <row r="7613" spans="1:21" x14ac:dyDescent="0.25">
      <c r="A7613">
        <v>2013</v>
      </c>
      <c r="B7613">
        <v>50</v>
      </c>
      <c r="C7613" t="s">
        <v>25</v>
      </c>
      <c r="D7613" t="s">
        <v>2220</v>
      </c>
      <c r="E7613" t="s">
        <v>4926</v>
      </c>
      <c r="F7613" t="s">
        <v>9022</v>
      </c>
      <c r="G7613" t="s">
        <v>13004</v>
      </c>
      <c r="H7613" t="s">
        <v>13004</v>
      </c>
      <c r="I7613">
        <v>1238.7622510000001</v>
      </c>
      <c r="J7613">
        <v>0</v>
      </c>
      <c r="K7613">
        <v>773.70600243000081</v>
      </c>
      <c r="L7613" t="s">
        <v>19236</v>
      </c>
      <c r="M7613" t="s">
        <v>18394</v>
      </c>
      <c r="N7613" t="s">
        <v>17385</v>
      </c>
      <c r="O7613" t="s">
        <v>15239</v>
      </c>
      <c r="P7613" t="s">
        <v>15333</v>
      </c>
      <c r="Q7613" t="s">
        <v>15239</v>
      </c>
      <c r="R7613" t="s">
        <v>15333</v>
      </c>
      <c r="S7613" t="s">
        <v>15239</v>
      </c>
      <c r="T7613" t="s">
        <v>18395</v>
      </c>
      <c r="U7613" t="s">
        <v>15317</v>
      </c>
    </row>
    <row r="7614" spans="1:21" x14ac:dyDescent="0.25">
      <c r="A7614">
        <v>2013</v>
      </c>
      <c r="B7614">
        <v>50</v>
      </c>
      <c r="C7614" t="s">
        <v>25</v>
      </c>
      <c r="D7614" t="s">
        <v>2221</v>
      </c>
      <c r="E7614" t="s">
        <v>4927</v>
      </c>
      <c r="F7614" t="s">
        <v>9023</v>
      </c>
      <c r="G7614" t="s">
        <v>13583</v>
      </c>
      <c r="H7614" t="s">
        <v>13004</v>
      </c>
      <c r="I7614">
        <v>1002.219017</v>
      </c>
      <c r="J7614">
        <v>0</v>
      </c>
      <c r="K7614">
        <v>974.35872080000115</v>
      </c>
      <c r="L7614" t="s">
        <v>19237</v>
      </c>
      <c r="M7614" t="s">
        <v>17486</v>
      </c>
      <c r="N7614" t="s">
        <v>15389</v>
      </c>
      <c r="O7614" t="s">
        <v>15247</v>
      </c>
      <c r="P7614" t="s">
        <v>15389</v>
      </c>
      <c r="Q7614" t="s">
        <v>15247</v>
      </c>
      <c r="R7614" t="s">
        <v>15333</v>
      </c>
      <c r="S7614" t="s">
        <v>15239</v>
      </c>
      <c r="T7614" t="s">
        <v>17487</v>
      </c>
      <c r="U7614" t="s">
        <v>15317</v>
      </c>
    </row>
    <row r="7615" spans="1:21" x14ac:dyDescent="0.25">
      <c r="A7615">
        <v>2013</v>
      </c>
      <c r="B7615">
        <v>50</v>
      </c>
      <c r="C7615" t="s">
        <v>32</v>
      </c>
      <c r="D7615" t="s">
        <v>1534</v>
      </c>
      <c r="E7615" t="s">
        <v>4616</v>
      </c>
      <c r="F7615" t="s">
        <v>9024</v>
      </c>
      <c r="G7615" t="s">
        <v>13584</v>
      </c>
      <c r="H7615" t="s">
        <v>14620</v>
      </c>
      <c r="I7615">
        <v>127338.96</v>
      </c>
      <c r="J7615">
        <v>0</v>
      </c>
      <c r="K7615">
        <v>146599.82632538001</v>
      </c>
      <c r="L7615" t="s">
        <v>17355</v>
      </c>
      <c r="M7615" t="s">
        <v>15239</v>
      </c>
      <c r="N7615" t="s">
        <v>15342</v>
      </c>
      <c r="O7615" t="s">
        <v>15239</v>
      </c>
      <c r="P7615" t="s">
        <v>15342</v>
      </c>
      <c r="Q7615" t="s">
        <v>15239</v>
      </c>
      <c r="R7615" t="s">
        <v>17004</v>
      </c>
      <c r="S7615" t="s">
        <v>15239</v>
      </c>
      <c r="T7615" t="s">
        <v>15302</v>
      </c>
      <c r="U7615" t="s">
        <v>15317</v>
      </c>
    </row>
    <row r="7616" spans="1:21" x14ac:dyDescent="0.25">
      <c r="A7616">
        <v>2013</v>
      </c>
      <c r="B7616">
        <v>50</v>
      </c>
      <c r="C7616" t="s">
        <v>32</v>
      </c>
      <c r="D7616" t="s">
        <v>1535</v>
      </c>
      <c r="E7616" t="s">
        <v>4616</v>
      </c>
      <c r="F7616" t="s">
        <v>8275</v>
      </c>
      <c r="G7616" t="s">
        <v>12319</v>
      </c>
      <c r="H7616" t="s">
        <v>14620</v>
      </c>
      <c r="I7616">
        <v>13253.084584</v>
      </c>
      <c r="J7616">
        <v>0</v>
      </c>
      <c r="K7616">
        <v>14515.07936018</v>
      </c>
      <c r="L7616" t="s">
        <v>17355</v>
      </c>
      <c r="M7616" t="s">
        <v>15239</v>
      </c>
      <c r="N7616" t="s">
        <v>15342</v>
      </c>
      <c r="O7616" t="s">
        <v>15239</v>
      </c>
      <c r="R7616" t="s">
        <v>17004</v>
      </c>
      <c r="S7616" t="s">
        <v>15239</v>
      </c>
      <c r="T7616" t="s">
        <v>15302</v>
      </c>
      <c r="U7616" t="s">
        <v>15317</v>
      </c>
    </row>
    <row r="7617" spans="1:21" x14ac:dyDescent="0.25">
      <c r="A7617">
        <v>2013</v>
      </c>
      <c r="B7617">
        <v>50</v>
      </c>
      <c r="C7617" t="s">
        <v>32</v>
      </c>
      <c r="D7617" t="s">
        <v>1536</v>
      </c>
      <c r="G7617" t="s">
        <v>12320</v>
      </c>
      <c r="H7617" t="s">
        <v>14620</v>
      </c>
      <c r="I7617">
        <v>52981</v>
      </c>
      <c r="J7617">
        <v>0</v>
      </c>
      <c r="K7617">
        <v>53764.754088070003</v>
      </c>
      <c r="P7617" t="s">
        <v>17733</v>
      </c>
      <c r="Q7617" t="s">
        <v>15239</v>
      </c>
      <c r="R7617" t="s">
        <v>17004</v>
      </c>
      <c r="S7617" t="s">
        <v>15239</v>
      </c>
      <c r="T7617" t="s">
        <v>15302</v>
      </c>
      <c r="U7617" t="s">
        <v>15317</v>
      </c>
    </row>
    <row r="7618" spans="1:21" x14ac:dyDescent="0.25">
      <c r="A7618">
        <v>2013</v>
      </c>
      <c r="B7618">
        <v>50</v>
      </c>
      <c r="C7618" t="s">
        <v>32</v>
      </c>
      <c r="D7618" t="s">
        <v>1537</v>
      </c>
      <c r="E7618" t="s">
        <v>4617</v>
      </c>
      <c r="F7618" t="s">
        <v>8276</v>
      </c>
      <c r="G7618" t="s">
        <v>13007</v>
      </c>
      <c r="H7618" t="s">
        <v>14620</v>
      </c>
      <c r="I7618">
        <v>13913.363147</v>
      </c>
      <c r="J7618">
        <v>0</v>
      </c>
      <c r="K7618">
        <v>12996.12575306</v>
      </c>
      <c r="L7618" t="s">
        <v>15213</v>
      </c>
      <c r="M7618" t="s">
        <v>15239</v>
      </c>
      <c r="R7618" t="s">
        <v>17004</v>
      </c>
      <c r="S7618" t="s">
        <v>15239</v>
      </c>
      <c r="T7618" t="s">
        <v>15302</v>
      </c>
      <c r="U7618" t="s">
        <v>15317</v>
      </c>
    </row>
    <row r="7619" spans="1:21" x14ac:dyDescent="0.25">
      <c r="A7619">
        <v>2013</v>
      </c>
      <c r="B7619">
        <v>50</v>
      </c>
      <c r="C7619" t="s">
        <v>20</v>
      </c>
      <c r="D7619" t="s">
        <v>1538</v>
      </c>
      <c r="E7619" t="s">
        <v>4928</v>
      </c>
      <c r="F7619" t="s">
        <v>9025</v>
      </c>
      <c r="G7619" t="s">
        <v>11820</v>
      </c>
      <c r="H7619" t="s">
        <v>14817</v>
      </c>
      <c r="I7619">
        <v>2246.695866</v>
      </c>
      <c r="J7619">
        <v>0</v>
      </c>
      <c r="K7619">
        <v>689.14440439999998</v>
      </c>
      <c r="P7619" t="s">
        <v>17239</v>
      </c>
      <c r="Q7619" t="s">
        <v>17797</v>
      </c>
      <c r="R7619" t="s">
        <v>18025</v>
      </c>
      <c r="S7619" t="s">
        <v>16846</v>
      </c>
      <c r="T7619" t="s">
        <v>18031</v>
      </c>
      <c r="U7619" t="s">
        <v>15317</v>
      </c>
    </row>
    <row r="7620" spans="1:21" x14ac:dyDescent="0.25">
      <c r="A7620">
        <v>2013</v>
      </c>
      <c r="B7620">
        <v>50</v>
      </c>
      <c r="C7620" t="s">
        <v>20</v>
      </c>
      <c r="D7620" t="s">
        <v>2581</v>
      </c>
      <c r="G7620" t="s">
        <v>10937</v>
      </c>
      <c r="H7620" t="s">
        <v>14817</v>
      </c>
      <c r="I7620">
        <v>98.337181000000001</v>
      </c>
      <c r="J7620">
        <v>0</v>
      </c>
      <c r="K7620">
        <v>321.74712960000011</v>
      </c>
      <c r="R7620" t="s">
        <v>18025</v>
      </c>
      <c r="S7620" t="s">
        <v>16846</v>
      </c>
      <c r="T7620" t="s">
        <v>16847</v>
      </c>
      <c r="U7620" t="s">
        <v>15317</v>
      </c>
    </row>
    <row r="7621" spans="1:21" x14ac:dyDescent="0.25">
      <c r="A7621">
        <v>2013</v>
      </c>
      <c r="B7621">
        <v>50</v>
      </c>
      <c r="C7621" t="s">
        <v>20</v>
      </c>
      <c r="D7621" t="s">
        <v>2345</v>
      </c>
      <c r="G7621" t="s">
        <v>12397</v>
      </c>
      <c r="H7621" t="s">
        <v>14817</v>
      </c>
      <c r="I7621">
        <v>996.96695299999999</v>
      </c>
      <c r="J7621">
        <v>0</v>
      </c>
      <c r="K7621">
        <v>2065.9781349999998</v>
      </c>
      <c r="R7621" t="s">
        <v>18025</v>
      </c>
      <c r="S7621" t="s">
        <v>16846</v>
      </c>
      <c r="T7621" t="s">
        <v>16847</v>
      </c>
      <c r="U7621" t="s">
        <v>15317</v>
      </c>
    </row>
    <row r="7622" spans="1:21" x14ac:dyDescent="0.25">
      <c r="A7622">
        <v>2013</v>
      </c>
      <c r="B7622">
        <v>50</v>
      </c>
      <c r="C7622" t="s">
        <v>22</v>
      </c>
      <c r="D7622" t="s">
        <v>1539</v>
      </c>
      <c r="G7622" t="s">
        <v>10941</v>
      </c>
      <c r="H7622" t="s">
        <v>14819</v>
      </c>
      <c r="I7622">
        <v>44842.360859</v>
      </c>
      <c r="J7622">
        <v>0</v>
      </c>
      <c r="K7622">
        <v>38043.376405770017</v>
      </c>
      <c r="R7622" t="s">
        <v>18367</v>
      </c>
      <c r="S7622" t="s">
        <v>16846</v>
      </c>
      <c r="T7622" t="s">
        <v>16847</v>
      </c>
      <c r="U7622" t="s">
        <v>15317</v>
      </c>
    </row>
    <row r="7623" spans="1:21" x14ac:dyDescent="0.25">
      <c r="A7623">
        <v>2013</v>
      </c>
      <c r="B7623">
        <v>50</v>
      </c>
      <c r="C7623" t="s">
        <v>23</v>
      </c>
      <c r="D7623" t="s">
        <v>1540</v>
      </c>
      <c r="G7623" t="s">
        <v>10942</v>
      </c>
      <c r="H7623" t="s">
        <v>14222</v>
      </c>
      <c r="I7623">
        <v>282.327901</v>
      </c>
      <c r="J7623">
        <v>0</v>
      </c>
      <c r="K7623">
        <v>248.19200236000009</v>
      </c>
      <c r="U7623" t="s">
        <v>15316</v>
      </c>
    </row>
    <row r="7624" spans="1:21" x14ac:dyDescent="0.25">
      <c r="A7624">
        <v>2013</v>
      </c>
      <c r="B7624">
        <v>50</v>
      </c>
      <c r="C7624" t="s">
        <v>43</v>
      </c>
      <c r="D7624" t="s">
        <v>2582</v>
      </c>
      <c r="G7624" t="s">
        <v>13586</v>
      </c>
      <c r="H7624" t="s">
        <v>14221</v>
      </c>
      <c r="I7624">
        <v>-6234</v>
      </c>
      <c r="J7624">
        <v>0</v>
      </c>
      <c r="K7624">
        <v>-6646.9860766900001</v>
      </c>
      <c r="U7624" t="s">
        <v>15316</v>
      </c>
    </row>
    <row r="7625" spans="1:21" x14ac:dyDescent="0.25">
      <c r="A7625">
        <v>2013</v>
      </c>
      <c r="B7625">
        <v>51</v>
      </c>
      <c r="C7625" t="s">
        <v>25</v>
      </c>
      <c r="D7625" t="s">
        <v>1542</v>
      </c>
      <c r="E7625" t="s">
        <v>4618</v>
      </c>
      <c r="F7625" t="s">
        <v>8697</v>
      </c>
      <c r="G7625" t="s">
        <v>12323</v>
      </c>
      <c r="H7625" t="s">
        <v>14820</v>
      </c>
      <c r="I7625">
        <v>397.47463900000002</v>
      </c>
      <c r="J7625">
        <v>0</v>
      </c>
      <c r="K7625">
        <v>405.57487700000001</v>
      </c>
      <c r="L7625" t="s">
        <v>18748</v>
      </c>
      <c r="M7625" t="s">
        <v>16846</v>
      </c>
      <c r="N7625" t="s">
        <v>18033</v>
      </c>
      <c r="O7625" t="s">
        <v>17258</v>
      </c>
      <c r="P7625" t="s">
        <v>17771</v>
      </c>
      <c r="Q7625" t="s">
        <v>16846</v>
      </c>
      <c r="R7625" t="s">
        <v>17236</v>
      </c>
      <c r="S7625" t="s">
        <v>16846</v>
      </c>
      <c r="T7625" t="s">
        <v>17259</v>
      </c>
      <c r="U7625" t="s">
        <v>15317</v>
      </c>
    </row>
    <row r="7626" spans="1:21" x14ac:dyDescent="0.25">
      <c r="A7626">
        <v>2013</v>
      </c>
      <c r="B7626">
        <v>51</v>
      </c>
      <c r="C7626" t="s">
        <v>25</v>
      </c>
      <c r="D7626" t="s">
        <v>1543</v>
      </c>
      <c r="E7626" t="s">
        <v>4619</v>
      </c>
      <c r="F7626" t="s">
        <v>8278</v>
      </c>
      <c r="G7626" t="s">
        <v>12324</v>
      </c>
      <c r="H7626" t="s">
        <v>14820</v>
      </c>
      <c r="I7626">
        <v>197.03733</v>
      </c>
      <c r="J7626">
        <v>0</v>
      </c>
      <c r="K7626">
        <v>168.807095</v>
      </c>
      <c r="L7626" t="s">
        <v>18853</v>
      </c>
      <c r="M7626" t="s">
        <v>17204</v>
      </c>
      <c r="N7626" t="s">
        <v>18854</v>
      </c>
      <c r="O7626" t="s">
        <v>16846</v>
      </c>
      <c r="P7626" t="s">
        <v>17766</v>
      </c>
      <c r="Q7626" t="s">
        <v>16846</v>
      </c>
      <c r="R7626" t="s">
        <v>17236</v>
      </c>
      <c r="S7626" t="s">
        <v>16846</v>
      </c>
      <c r="T7626" t="s">
        <v>17232</v>
      </c>
      <c r="U7626" t="s">
        <v>15317</v>
      </c>
    </row>
    <row r="7627" spans="1:21" x14ac:dyDescent="0.25">
      <c r="A7627">
        <v>2013</v>
      </c>
      <c r="B7627">
        <v>51</v>
      </c>
      <c r="C7627" t="s">
        <v>25</v>
      </c>
      <c r="D7627" t="s">
        <v>1544</v>
      </c>
      <c r="E7627" t="s">
        <v>4929</v>
      </c>
      <c r="F7627" t="s">
        <v>9026</v>
      </c>
      <c r="G7627" t="s">
        <v>12325</v>
      </c>
      <c r="H7627" t="s">
        <v>14820</v>
      </c>
      <c r="I7627">
        <v>184.203149</v>
      </c>
      <c r="J7627">
        <v>0</v>
      </c>
      <c r="K7627">
        <v>169.71152900000001</v>
      </c>
      <c r="L7627" t="s">
        <v>18034</v>
      </c>
      <c r="M7627" t="s">
        <v>16846</v>
      </c>
      <c r="N7627" t="s">
        <v>18855</v>
      </c>
      <c r="O7627" t="s">
        <v>16846</v>
      </c>
      <c r="P7627" t="s">
        <v>17766</v>
      </c>
      <c r="Q7627" t="s">
        <v>16846</v>
      </c>
      <c r="R7627" t="s">
        <v>17236</v>
      </c>
      <c r="S7627" t="s">
        <v>16846</v>
      </c>
      <c r="T7627" t="s">
        <v>16847</v>
      </c>
      <c r="U7627" t="s">
        <v>15317</v>
      </c>
    </row>
    <row r="7628" spans="1:21" x14ac:dyDescent="0.25">
      <c r="A7628">
        <v>2013</v>
      </c>
      <c r="B7628">
        <v>51</v>
      </c>
      <c r="C7628" t="s">
        <v>25</v>
      </c>
      <c r="D7628" t="s">
        <v>1545</v>
      </c>
      <c r="E7628" t="s">
        <v>4930</v>
      </c>
      <c r="F7628" t="s">
        <v>9027</v>
      </c>
      <c r="G7628" t="s">
        <v>12326</v>
      </c>
      <c r="H7628" t="s">
        <v>14820</v>
      </c>
      <c r="I7628">
        <v>90.922334000000006</v>
      </c>
      <c r="J7628">
        <v>0</v>
      </c>
      <c r="K7628">
        <v>73.925753999999998</v>
      </c>
      <c r="L7628" t="s">
        <v>19238</v>
      </c>
      <c r="M7628" t="s">
        <v>16846</v>
      </c>
      <c r="N7628" t="s">
        <v>18856</v>
      </c>
      <c r="O7628" t="s">
        <v>16846</v>
      </c>
      <c r="P7628" t="s">
        <v>17770</v>
      </c>
      <c r="Q7628" t="s">
        <v>16846</v>
      </c>
      <c r="R7628" t="s">
        <v>17236</v>
      </c>
      <c r="S7628" t="s">
        <v>16846</v>
      </c>
      <c r="T7628" t="s">
        <v>16847</v>
      </c>
      <c r="U7628" t="s">
        <v>15317</v>
      </c>
    </row>
    <row r="7629" spans="1:21" x14ac:dyDescent="0.25">
      <c r="A7629">
        <v>2013</v>
      </c>
      <c r="B7629">
        <v>51</v>
      </c>
      <c r="C7629" t="s">
        <v>25</v>
      </c>
      <c r="D7629" t="s">
        <v>1546</v>
      </c>
      <c r="E7629" t="s">
        <v>4931</v>
      </c>
      <c r="F7629" t="s">
        <v>9028</v>
      </c>
      <c r="G7629" t="s">
        <v>12327</v>
      </c>
      <c r="H7629" t="s">
        <v>14820</v>
      </c>
      <c r="I7629">
        <v>169.10650100000001</v>
      </c>
      <c r="J7629">
        <v>0</v>
      </c>
      <c r="K7629">
        <v>146.842139</v>
      </c>
      <c r="L7629" t="s">
        <v>19068</v>
      </c>
      <c r="M7629" t="s">
        <v>17204</v>
      </c>
      <c r="N7629" t="s">
        <v>19239</v>
      </c>
      <c r="O7629" t="s">
        <v>17204</v>
      </c>
      <c r="P7629" t="s">
        <v>18037</v>
      </c>
      <c r="Q7629" t="s">
        <v>16846</v>
      </c>
      <c r="R7629" t="s">
        <v>17236</v>
      </c>
      <c r="S7629" t="s">
        <v>16846</v>
      </c>
      <c r="T7629" t="s">
        <v>17232</v>
      </c>
      <c r="U7629" t="s">
        <v>15317</v>
      </c>
    </row>
    <row r="7630" spans="1:21" x14ac:dyDescent="0.25">
      <c r="A7630">
        <v>2013</v>
      </c>
      <c r="B7630">
        <v>51</v>
      </c>
      <c r="C7630" t="s">
        <v>25</v>
      </c>
      <c r="D7630" t="s">
        <v>1547</v>
      </c>
      <c r="E7630" t="s">
        <v>4623</v>
      </c>
      <c r="F7630" t="s">
        <v>9029</v>
      </c>
      <c r="G7630" t="s">
        <v>12328</v>
      </c>
      <c r="H7630" t="s">
        <v>14820</v>
      </c>
      <c r="I7630">
        <v>115.658929</v>
      </c>
      <c r="J7630">
        <v>0</v>
      </c>
      <c r="K7630">
        <v>99.157006999999993</v>
      </c>
      <c r="L7630" t="s">
        <v>17950</v>
      </c>
      <c r="M7630" t="s">
        <v>15242</v>
      </c>
      <c r="N7630" t="s">
        <v>18609</v>
      </c>
      <c r="O7630" t="s">
        <v>16846</v>
      </c>
      <c r="P7630" t="s">
        <v>18041</v>
      </c>
      <c r="Q7630" t="s">
        <v>17204</v>
      </c>
      <c r="R7630" t="s">
        <v>17236</v>
      </c>
      <c r="S7630" t="s">
        <v>16846</v>
      </c>
      <c r="T7630" t="s">
        <v>18042</v>
      </c>
      <c r="U7630" t="s">
        <v>15317</v>
      </c>
    </row>
    <row r="7631" spans="1:21" x14ac:dyDescent="0.25">
      <c r="A7631">
        <v>2013</v>
      </c>
      <c r="B7631">
        <v>51</v>
      </c>
      <c r="C7631" t="s">
        <v>25</v>
      </c>
      <c r="D7631" t="s">
        <v>1548</v>
      </c>
      <c r="E7631" t="s">
        <v>4624</v>
      </c>
      <c r="F7631" t="s">
        <v>9030</v>
      </c>
      <c r="G7631" t="s">
        <v>12329</v>
      </c>
      <c r="H7631" t="s">
        <v>14820</v>
      </c>
      <c r="I7631">
        <v>695.27531399999998</v>
      </c>
      <c r="J7631">
        <v>0</v>
      </c>
      <c r="K7631">
        <v>601.72164499999997</v>
      </c>
      <c r="L7631" t="s">
        <v>19070</v>
      </c>
      <c r="M7631" t="s">
        <v>16846</v>
      </c>
      <c r="N7631" t="s">
        <v>19240</v>
      </c>
      <c r="O7631" t="s">
        <v>16846</v>
      </c>
      <c r="R7631" t="s">
        <v>17236</v>
      </c>
      <c r="S7631" t="s">
        <v>16846</v>
      </c>
      <c r="T7631" t="s">
        <v>16847</v>
      </c>
      <c r="U7631" t="s">
        <v>15317</v>
      </c>
    </row>
    <row r="7632" spans="1:21" x14ac:dyDescent="0.25">
      <c r="A7632">
        <v>2013</v>
      </c>
      <c r="B7632">
        <v>51</v>
      </c>
      <c r="C7632" t="s">
        <v>25</v>
      </c>
      <c r="D7632" t="s">
        <v>1550</v>
      </c>
      <c r="E7632" t="s">
        <v>4932</v>
      </c>
      <c r="F7632" t="s">
        <v>8701</v>
      </c>
      <c r="G7632" t="s">
        <v>12331</v>
      </c>
      <c r="H7632" t="s">
        <v>14821</v>
      </c>
      <c r="I7632">
        <v>5021.9786039999999</v>
      </c>
      <c r="J7632">
        <v>0</v>
      </c>
      <c r="K7632">
        <v>4724.4150229999996</v>
      </c>
      <c r="L7632" t="s">
        <v>18034</v>
      </c>
      <c r="M7632" t="s">
        <v>16846</v>
      </c>
      <c r="N7632" t="s">
        <v>18035</v>
      </c>
      <c r="O7632" t="s">
        <v>16846</v>
      </c>
      <c r="R7632" t="s">
        <v>17236</v>
      </c>
      <c r="S7632" t="s">
        <v>16846</v>
      </c>
      <c r="T7632" t="s">
        <v>16847</v>
      </c>
      <c r="U7632" t="s">
        <v>15317</v>
      </c>
    </row>
    <row r="7633" spans="1:21" x14ac:dyDescent="0.25">
      <c r="A7633">
        <v>2013</v>
      </c>
      <c r="B7633">
        <v>51</v>
      </c>
      <c r="C7633" t="s">
        <v>25</v>
      </c>
      <c r="D7633" t="s">
        <v>1551</v>
      </c>
      <c r="E7633" t="s">
        <v>4933</v>
      </c>
      <c r="F7633" t="s">
        <v>8283</v>
      </c>
      <c r="G7633" t="s">
        <v>12332</v>
      </c>
      <c r="H7633" t="s">
        <v>14821</v>
      </c>
      <c r="I7633">
        <v>4459.1814469999999</v>
      </c>
      <c r="J7633">
        <v>0</v>
      </c>
      <c r="K7633">
        <v>5001.9441699999998</v>
      </c>
      <c r="L7633" t="s">
        <v>19072</v>
      </c>
      <c r="M7633" t="s">
        <v>16846</v>
      </c>
      <c r="N7633" t="s">
        <v>18861</v>
      </c>
      <c r="O7633" t="s">
        <v>16846</v>
      </c>
      <c r="R7633" t="s">
        <v>17236</v>
      </c>
      <c r="S7633" t="s">
        <v>16846</v>
      </c>
      <c r="T7633" t="s">
        <v>16847</v>
      </c>
      <c r="U7633" t="s">
        <v>15317</v>
      </c>
    </row>
    <row r="7634" spans="1:21" x14ac:dyDescent="0.25">
      <c r="A7634">
        <v>2013</v>
      </c>
      <c r="B7634">
        <v>51</v>
      </c>
      <c r="C7634" t="s">
        <v>25</v>
      </c>
      <c r="D7634" t="s">
        <v>1552</v>
      </c>
      <c r="E7634" t="s">
        <v>4627</v>
      </c>
      <c r="F7634" t="s">
        <v>8702</v>
      </c>
      <c r="G7634" t="s">
        <v>12333</v>
      </c>
      <c r="H7634" t="s">
        <v>14821</v>
      </c>
      <c r="I7634">
        <v>3712.5684059999999</v>
      </c>
      <c r="J7634">
        <v>0</v>
      </c>
      <c r="K7634">
        <v>4975.2732859999996</v>
      </c>
      <c r="L7634" t="s">
        <v>19073</v>
      </c>
      <c r="M7634" t="s">
        <v>16846</v>
      </c>
      <c r="N7634" t="s">
        <v>19074</v>
      </c>
      <c r="O7634" t="s">
        <v>16846</v>
      </c>
      <c r="P7634" t="s">
        <v>15278</v>
      </c>
      <c r="Q7634" t="s">
        <v>15249</v>
      </c>
      <c r="R7634" t="s">
        <v>17236</v>
      </c>
      <c r="S7634" t="s">
        <v>16846</v>
      </c>
      <c r="T7634" t="s">
        <v>16847</v>
      </c>
      <c r="U7634" t="s">
        <v>15317</v>
      </c>
    </row>
    <row r="7635" spans="1:21" x14ac:dyDescent="0.25">
      <c r="A7635">
        <v>2013</v>
      </c>
      <c r="B7635">
        <v>51</v>
      </c>
      <c r="C7635" t="s">
        <v>25</v>
      </c>
      <c r="D7635" t="s">
        <v>1553</v>
      </c>
      <c r="E7635" t="s">
        <v>4628</v>
      </c>
      <c r="F7635" t="s">
        <v>8703</v>
      </c>
      <c r="G7635" t="s">
        <v>12334</v>
      </c>
      <c r="H7635" t="s">
        <v>14821</v>
      </c>
      <c r="I7635">
        <v>4487.3186470000001</v>
      </c>
      <c r="J7635">
        <v>0</v>
      </c>
      <c r="K7635">
        <v>5175.3178809999999</v>
      </c>
      <c r="L7635" t="s">
        <v>19075</v>
      </c>
      <c r="M7635" t="s">
        <v>16846</v>
      </c>
      <c r="N7635" t="s">
        <v>19076</v>
      </c>
      <c r="O7635" t="s">
        <v>16846</v>
      </c>
      <c r="P7635" t="s">
        <v>15278</v>
      </c>
      <c r="Q7635" t="s">
        <v>15249</v>
      </c>
      <c r="R7635" t="s">
        <v>17236</v>
      </c>
      <c r="S7635" t="s">
        <v>16846</v>
      </c>
      <c r="T7635" t="s">
        <v>16847</v>
      </c>
      <c r="U7635" t="s">
        <v>15317</v>
      </c>
    </row>
    <row r="7636" spans="1:21" x14ac:dyDescent="0.25">
      <c r="A7636">
        <v>2013</v>
      </c>
      <c r="B7636">
        <v>51</v>
      </c>
      <c r="C7636" t="s">
        <v>25</v>
      </c>
      <c r="D7636" t="s">
        <v>1554</v>
      </c>
      <c r="E7636" t="s">
        <v>4629</v>
      </c>
      <c r="F7636" t="s">
        <v>9031</v>
      </c>
      <c r="G7636" t="s">
        <v>12335</v>
      </c>
      <c r="H7636" t="s">
        <v>14821</v>
      </c>
      <c r="I7636">
        <v>1427.929187</v>
      </c>
      <c r="J7636">
        <v>0</v>
      </c>
      <c r="K7636">
        <v>1261.175113</v>
      </c>
      <c r="L7636" t="s">
        <v>19077</v>
      </c>
      <c r="M7636" t="s">
        <v>16846</v>
      </c>
      <c r="N7636" t="s">
        <v>19078</v>
      </c>
      <c r="O7636" t="s">
        <v>16846</v>
      </c>
      <c r="R7636" t="s">
        <v>17236</v>
      </c>
      <c r="S7636" t="s">
        <v>16846</v>
      </c>
      <c r="T7636" t="s">
        <v>16847</v>
      </c>
      <c r="U7636" t="s">
        <v>15317</v>
      </c>
    </row>
    <row r="7637" spans="1:21" x14ac:dyDescent="0.25">
      <c r="A7637">
        <v>2013</v>
      </c>
      <c r="B7637">
        <v>51</v>
      </c>
      <c r="C7637" t="s">
        <v>25</v>
      </c>
      <c r="D7637" t="s">
        <v>1555</v>
      </c>
      <c r="E7637" t="s">
        <v>4630</v>
      </c>
      <c r="F7637" t="s">
        <v>9032</v>
      </c>
      <c r="G7637" t="s">
        <v>12336</v>
      </c>
      <c r="H7637" t="s">
        <v>14821</v>
      </c>
      <c r="I7637">
        <v>94.162897999999998</v>
      </c>
      <c r="J7637">
        <v>0</v>
      </c>
      <c r="K7637">
        <v>94.661902999999995</v>
      </c>
      <c r="L7637" t="s">
        <v>15350</v>
      </c>
      <c r="M7637" t="s">
        <v>15237</v>
      </c>
      <c r="N7637" t="s">
        <v>18035</v>
      </c>
      <c r="O7637" t="s">
        <v>16846</v>
      </c>
      <c r="R7637" t="s">
        <v>17236</v>
      </c>
      <c r="S7637" t="s">
        <v>16846</v>
      </c>
      <c r="T7637" t="s">
        <v>17232</v>
      </c>
      <c r="U7637" t="s">
        <v>15317</v>
      </c>
    </row>
    <row r="7638" spans="1:21" x14ac:dyDescent="0.25">
      <c r="A7638">
        <v>2013</v>
      </c>
      <c r="B7638">
        <v>51</v>
      </c>
      <c r="C7638" t="s">
        <v>25</v>
      </c>
      <c r="D7638" t="s">
        <v>2222</v>
      </c>
      <c r="E7638" t="s">
        <v>4631</v>
      </c>
      <c r="F7638" t="s">
        <v>8285</v>
      </c>
      <c r="G7638" t="s">
        <v>12351</v>
      </c>
      <c r="H7638" t="s">
        <v>14499</v>
      </c>
      <c r="I7638">
        <v>89.600812000000005</v>
      </c>
      <c r="J7638">
        <v>0</v>
      </c>
      <c r="K7638">
        <v>81.951832999999993</v>
      </c>
      <c r="L7638" t="s">
        <v>18865</v>
      </c>
      <c r="M7638" t="s">
        <v>16846</v>
      </c>
      <c r="N7638" t="s">
        <v>17761</v>
      </c>
      <c r="O7638" t="s">
        <v>16846</v>
      </c>
      <c r="R7638" t="s">
        <v>17547</v>
      </c>
      <c r="S7638" t="s">
        <v>16846</v>
      </c>
      <c r="T7638" t="s">
        <v>16847</v>
      </c>
      <c r="U7638" t="s">
        <v>15317</v>
      </c>
    </row>
    <row r="7639" spans="1:21" x14ac:dyDescent="0.25">
      <c r="A7639">
        <v>2013</v>
      </c>
      <c r="B7639">
        <v>51</v>
      </c>
      <c r="C7639" t="s">
        <v>25</v>
      </c>
      <c r="D7639" t="s">
        <v>2223</v>
      </c>
      <c r="E7639" t="s">
        <v>4934</v>
      </c>
      <c r="F7639" t="s">
        <v>8706</v>
      </c>
      <c r="G7639" t="s">
        <v>12352</v>
      </c>
      <c r="H7639" t="s">
        <v>14499</v>
      </c>
      <c r="I7639">
        <v>229.61942199999999</v>
      </c>
      <c r="J7639">
        <v>0</v>
      </c>
      <c r="K7639">
        <v>197.49651</v>
      </c>
      <c r="L7639" t="s">
        <v>19241</v>
      </c>
      <c r="M7639" t="s">
        <v>16846</v>
      </c>
      <c r="N7639" t="s">
        <v>19080</v>
      </c>
      <c r="O7639" t="s">
        <v>18394</v>
      </c>
      <c r="P7639" t="s">
        <v>18067</v>
      </c>
      <c r="Q7639" t="s">
        <v>16846</v>
      </c>
      <c r="R7639" t="s">
        <v>17547</v>
      </c>
      <c r="S7639" t="s">
        <v>16846</v>
      </c>
      <c r="T7639" t="s">
        <v>17300</v>
      </c>
      <c r="U7639" t="s">
        <v>15317</v>
      </c>
    </row>
    <row r="7640" spans="1:21" x14ac:dyDescent="0.25">
      <c r="A7640">
        <v>2013</v>
      </c>
      <c r="B7640">
        <v>51</v>
      </c>
      <c r="C7640" t="s">
        <v>25</v>
      </c>
      <c r="D7640" t="s">
        <v>2224</v>
      </c>
      <c r="E7640" t="s">
        <v>4633</v>
      </c>
      <c r="F7640" t="s">
        <v>8287</v>
      </c>
      <c r="G7640" t="s">
        <v>13009</v>
      </c>
      <c r="H7640" t="s">
        <v>14499</v>
      </c>
      <c r="I7640">
        <v>560.89640799999995</v>
      </c>
      <c r="J7640">
        <v>0</v>
      </c>
      <c r="K7640">
        <v>835.097038</v>
      </c>
      <c r="L7640" t="s">
        <v>18867</v>
      </c>
      <c r="M7640" t="s">
        <v>16846</v>
      </c>
      <c r="P7640" t="s">
        <v>18068</v>
      </c>
      <c r="Q7640" t="s">
        <v>16846</v>
      </c>
      <c r="R7640" t="s">
        <v>17547</v>
      </c>
      <c r="S7640" t="s">
        <v>16846</v>
      </c>
      <c r="T7640" t="s">
        <v>16847</v>
      </c>
      <c r="U7640" t="s">
        <v>15317</v>
      </c>
    </row>
    <row r="7641" spans="1:21" x14ac:dyDescent="0.25">
      <c r="A7641">
        <v>2013</v>
      </c>
      <c r="B7641">
        <v>51</v>
      </c>
      <c r="C7641" t="s">
        <v>25</v>
      </c>
      <c r="D7641" t="s">
        <v>1556</v>
      </c>
      <c r="E7641" t="s">
        <v>4634</v>
      </c>
      <c r="F7641" t="s">
        <v>7184</v>
      </c>
      <c r="G7641" t="s">
        <v>12337</v>
      </c>
      <c r="H7641" t="s">
        <v>14499</v>
      </c>
      <c r="I7641">
        <v>4893.0377440000002</v>
      </c>
      <c r="J7641">
        <v>0</v>
      </c>
      <c r="K7641">
        <v>13085.570670999999</v>
      </c>
      <c r="L7641" t="s">
        <v>19081</v>
      </c>
      <c r="M7641" t="s">
        <v>16846</v>
      </c>
      <c r="N7641" t="s">
        <v>18051</v>
      </c>
      <c r="O7641" t="s">
        <v>16846</v>
      </c>
      <c r="P7641" t="s">
        <v>18052</v>
      </c>
      <c r="Q7641" t="s">
        <v>16846</v>
      </c>
      <c r="R7641" t="s">
        <v>17547</v>
      </c>
      <c r="S7641" t="s">
        <v>16846</v>
      </c>
      <c r="T7641" t="s">
        <v>16847</v>
      </c>
      <c r="U7641" t="s">
        <v>15317</v>
      </c>
    </row>
    <row r="7642" spans="1:21" x14ac:dyDescent="0.25">
      <c r="A7642">
        <v>2013</v>
      </c>
      <c r="B7642">
        <v>51</v>
      </c>
      <c r="C7642" t="s">
        <v>25</v>
      </c>
      <c r="D7642" t="s">
        <v>2225</v>
      </c>
      <c r="E7642" t="s">
        <v>4935</v>
      </c>
      <c r="F7642" t="s">
        <v>7870</v>
      </c>
      <c r="G7642" t="s">
        <v>12354</v>
      </c>
      <c r="H7642" t="s">
        <v>14870</v>
      </c>
      <c r="I7642">
        <v>63.798530999999997</v>
      </c>
      <c r="J7642">
        <v>0</v>
      </c>
      <c r="K7642">
        <v>54.772781000000002</v>
      </c>
      <c r="L7642" t="s">
        <v>19242</v>
      </c>
      <c r="M7642" t="s">
        <v>17635</v>
      </c>
      <c r="N7642" t="s">
        <v>18620</v>
      </c>
      <c r="O7642" t="s">
        <v>15239</v>
      </c>
      <c r="P7642" t="s">
        <v>15221</v>
      </c>
      <c r="Q7642" t="s">
        <v>15239</v>
      </c>
      <c r="R7642" t="s">
        <v>16995</v>
      </c>
      <c r="S7642" t="s">
        <v>15239</v>
      </c>
      <c r="T7642" t="s">
        <v>16839</v>
      </c>
      <c r="U7642" t="s">
        <v>15317</v>
      </c>
    </row>
    <row r="7643" spans="1:21" x14ac:dyDescent="0.25">
      <c r="A7643">
        <v>2013</v>
      </c>
      <c r="B7643">
        <v>51</v>
      </c>
      <c r="C7643" t="s">
        <v>25</v>
      </c>
      <c r="D7643" t="s">
        <v>2226</v>
      </c>
      <c r="E7643" t="s">
        <v>4635</v>
      </c>
      <c r="F7643" t="s">
        <v>9033</v>
      </c>
      <c r="G7643" t="s">
        <v>12355</v>
      </c>
      <c r="H7643" t="s">
        <v>14870</v>
      </c>
      <c r="I7643">
        <v>117.471355</v>
      </c>
      <c r="J7643">
        <v>0</v>
      </c>
      <c r="K7643">
        <v>111.240737</v>
      </c>
      <c r="L7643" t="s">
        <v>17356</v>
      </c>
      <c r="M7643" t="s">
        <v>17635</v>
      </c>
      <c r="N7643" t="s">
        <v>18869</v>
      </c>
      <c r="O7643" t="s">
        <v>17486</v>
      </c>
      <c r="P7643" t="s">
        <v>15215</v>
      </c>
      <c r="Q7643" t="s">
        <v>15239</v>
      </c>
      <c r="R7643" t="s">
        <v>16995</v>
      </c>
      <c r="S7643" t="s">
        <v>15239</v>
      </c>
      <c r="T7643" t="s">
        <v>18007</v>
      </c>
      <c r="U7643" t="s">
        <v>15317</v>
      </c>
    </row>
    <row r="7644" spans="1:21" x14ac:dyDescent="0.25">
      <c r="A7644">
        <v>2013</v>
      </c>
      <c r="B7644">
        <v>51</v>
      </c>
      <c r="C7644" t="s">
        <v>25</v>
      </c>
      <c r="D7644" t="s">
        <v>1557</v>
      </c>
      <c r="E7644" t="s">
        <v>4936</v>
      </c>
      <c r="F7644" t="s">
        <v>9034</v>
      </c>
      <c r="G7644" t="s">
        <v>12338</v>
      </c>
      <c r="H7644" t="s">
        <v>14870</v>
      </c>
      <c r="I7644">
        <v>16.772593000000001</v>
      </c>
      <c r="J7644">
        <v>0</v>
      </c>
      <c r="K7644">
        <v>14.736537999999999</v>
      </c>
      <c r="L7644" t="s">
        <v>17046</v>
      </c>
      <c r="M7644" t="s">
        <v>17635</v>
      </c>
      <c r="N7644" t="s">
        <v>15213</v>
      </c>
      <c r="O7644" t="s">
        <v>15239</v>
      </c>
      <c r="R7644" t="s">
        <v>16995</v>
      </c>
      <c r="S7644" t="s">
        <v>15239</v>
      </c>
      <c r="T7644" t="s">
        <v>16839</v>
      </c>
      <c r="U7644" t="s">
        <v>15317</v>
      </c>
    </row>
    <row r="7645" spans="1:21" x14ac:dyDescent="0.25">
      <c r="A7645">
        <v>2013</v>
      </c>
      <c r="B7645">
        <v>51</v>
      </c>
      <c r="C7645" t="s">
        <v>25</v>
      </c>
      <c r="D7645" t="s">
        <v>2227</v>
      </c>
      <c r="E7645" t="s">
        <v>4937</v>
      </c>
      <c r="F7645" t="s">
        <v>8707</v>
      </c>
      <c r="G7645" t="s">
        <v>12356</v>
      </c>
      <c r="H7645" t="s">
        <v>14870</v>
      </c>
      <c r="I7645">
        <v>30.513052999999999</v>
      </c>
      <c r="J7645">
        <v>0</v>
      </c>
      <c r="K7645">
        <v>27.756661000000001</v>
      </c>
      <c r="L7645" t="s">
        <v>19083</v>
      </c>
      <c r="M7645" t="s">
        <v>15239</v>
      </c>
      <c r="N7645" t="s">
        <v>19083</v>
      </c>
      <c r="O7645" t="s">
        <v>15239</v>
      </c>
      <c r="P7645" t="s">
        <v>15342</v>
      </c>
      <c r="Q7645" t="s">
        <v>15239</v>
      </c>
      <c r="R7645" t="s">
        <v>16995</v>
      </c>
      <c r="S7645" t="s">
        <v>15239</v>
      </c>
      <c r="T7645" t="s">
        <v>15302</v>
      </c>
      <c r="U7645" t="s">
        <v>15317</v>
      </c>
    </row>
    <row r="7646" spans="1:21" x14ac:dyDescent="0.25">
      <c r="A7646">
        <v>2013</v>
      </c>
      <c r="B7646">
        <v>51</v>
      </c>
      <c r="C7646" t="s">
        <v>25</v>
      </c>
      <c r="D7646" t="s">
        <v>2228</v>
      </c>
      <c r="E7646" t="s">
        <v>4938</v>
      </c>
      <c r="F7646" t="s">
        <v>8291</v>
      </c>
      <c r="G7646" t="s">
        <v>12357</v>
      </c>
      <c r="H7646" t="s">
        <v>14870</v>
      </c>
      <c r="I7646">
        <v>54.966321999999998</v>
      </c>
      <c r="J7646">
        <v>0</v>
      </c>
      <c r="K7646">
        <v>52.446292999999997</v>
      </c>
      <c r="L7646" t="s">
        <v>18871</v>
      </c>
      <c r="M7646" t="s">
        <v>17486</v>
      </c>
      <c r="N7646" t="s">
        <v>15213</v>
      </c>
      <c r="O7646" t="s">
        <v>15239</v>
      </c>
      <c r="R7646" t="s">
        <v>16995</v>
      </c>
      <c r="S7646" t="s">
        <v>15239</v>
      </c>
      <c r="T7646" t="s">
        <v>17487</v>
      </c>
      <c r="U7646" t="s">
        <v>15317</v>
      </c>
    </row>
    <row r="7647" spans="1:21" x14ac:dyDescent="0.25">
      <c r="A7647">
        <v>2013</v>
      </c>
      <c r="B7647">
        <v>51</v>
      </c>
      <c r="C7647" t="s">
        <v>25</v>
      </c>
      <c r="D7647" t="s">
        <v>2229</v>
      </c>
      <c r="E7647" t="s">
        <v>4939</v>
      </c>
      <c r="F7647" t="s">
        <v>9035</v>
      </c>
      <c r="G7647" t="s">
        <v>12358</v>
      </c>
      <c r="H7647" t="s">
        <v>14870</v>
      </c>
      <c r="I7647">
        <v>148.281947</v>
      </c>
      <c r="J7647">
        <v>0</v>
      </c>
      <c r="K7647">
        <v>98.544981000000007</v>
      </c>
      <c r="L7647" t="s">
        <v>17386</v>
      </c>
      <c r="M7647" t="s">
        <v>19243</v>
      </c>
      <c r="N7647" t="s">
        <v>15213</v>
      </c>
      <c r="O7647" t="s">
        <v>15239</v>
      </c>
      <c r="P7647" t="s">
        <v>17245</v>
      </c>
      <c r="Q7647" t="s">
        <v>17486</v>
      </c>
      <c r="R7647" t="s">
        <v>16995</v>
      </c>
      <c r="S7647" t="s">
        <v>15239</v>
      </c>
      <c r="T7647" t="s">
        <v>19244</v>
      </c>
      <c r="U7647" t="s">
        <v>15317</v>
      </c>
    </row>
    <row r="7648" spans="1:21" x14ac:dyDescent="0.25">
      <c r="A7648">
        <v>2013</v>
      </c>
      <c r="B7648">
        <v>51</v>
      </c>
      <c r="C7648" t="s">
        <v>25</v>
      </c>
      <c r="D7648" t="s">
        <v>2230</v>
      </c>
      <c r="E7648" t="s">
        <v>4940</v>
      </c>
      <c r="F7648" t="s">
        <v>9036</v>
      </c>
      <c r="G7648" t="s">
        <v>12359</v>
      </c>
      <c r="H7648" t="s">
        <v>14870</v>
      </c>
      <c r="I7648">
        <v>29.56982</v>
      </c>
      <c r="J7648">
        <v>0</v>
      </c>
      <c r="K7648">
        <v>21.616555999999999</v>
      </c>
      <c r="L7648" t="s">
        <v>16886</v>
      </c>
      <c r="M7648" t="s">
        <v>15237</v>
      </c>
      <c r="R7648" t="s">
        <v>16995</v>
      </c>
      <c r="S7648" t="s">
        <v>15239</v>
      </c>
      <c r="T7648" t="s">
        <v>16870</v>
      </c>
      <c r="U7648" t="s">
        <v>15317</v>
      </c>
    </row>
    <row r="7649" spans="1:21" x14ac:dyDescent="0.25">
      <c r="A7649">
        <v>2013</v>
      </c>
      <c r="B7649">
        <v>51</v>
      </c>
      <c r="C7649" t="s">
        <v>25</v>
      </c>
      <c r="D7649" t="s">
        <v>1558</v>
      </c>
      <c r="E7649" t="s">
        <v>4250</v>
      </c>
      <c r="F7649" t="s">
        <v>8294</v>
      </c>
      <c r="G7649" t="s">
        <v>12339</v>
      </c>
      <c r="H7649" t="s">
        <v>14870</v>
      </c>
      <c r="I7649">
        <v>136.18472299999999</v>
      </c>
      <c r="J7649">
        <v>0</v>
      </c>
      <c r="K7649">
        <v>116.432452</v>
      </c>
      <c r="L7649" t="s">
        <v>15342</v>
      </c>
      <c r="M7649" t="s">
        <v>15239</v>
      </c>
      <c r="N7649" t="s">
        <v>18873</v>
      </c>
      <c r="O7649" t="s">
        <v>15239</v>
      </c>
      <c r="R7649" t="s">
        <v>16995</v>
      </c>
      <c r="S7649" t="s">
        <v>15239</v>
      </c>
      <c r="T7649" t="s">
        <v>15302</v>
      </c>
      <c r="U7649" t="s">
        <v>15317</v>
      </c>
    </row>
    <row r="7650" spans="1:21" x14ac:dyDescent="0.25">
      <c r="A7650">
        <v>2013</v>
      </c>
      <c r="B7650">
        <v>51</v>
      </c>
      <c r="C7650" t="s">
        <v>25</v>
      </c>
      <c r="D7650" t="s">
        <v>1559</v>
      </c>
      <c r="E7650" t="s">
        <v>4251</v>
      </c>
      <c r="F7650" t="s">
        <v>8295</v>
      </c>
      <c r="G7650" t="s">
        <v>12340</v>
      </c>
      <c r="H7650" t="s">
        <v>14870</v>
      </c>
      <c r="I7650">
        <v>1458.667054</v>
      </c>
      <c r="J7650">
        <v>0</v>
      </c>
      <c r="K7650">
        <v>1340.8318400000001</v>
      </c>
      <c r="L7650" t="s">
        <v>18623</v>
      </c>
      <c r="M7650" t="s">
        <v>18624</v>
      </c>
      <c r="N7650" t="s">
        <v>18625</v>
      </c>
      <c r="O7650" t="s">
        <v>17746</v>
      </c>
      <c r="P7650" t="s">
        <v>17261</v>
      </c>
      <c r="Q7650" t="s">
        <v>15237</v>
      </c>
      <c r="R7650" t="s">
        <v>16995</v>
      </c>
      <c r="S7650" t="s">
        <v>15239</v>
      </c>
      <c r="T7650" t="s">
        <v>18059</v>
      </c>
      <c r="U7650" t="s">
        <v>15317</v>
      </c>
    </row>
    <row r="7651" spans="1:21" x14ac:dyDescent="0.25">
      <c r="A7651">
        <v>2013</v>
      </c>
      <c r="B7651">
        <v>51</v>
      </c>
      <c r="C7651" t="s">
        <v>25</v>
      </c>
      <c r="D7651" t="s">
        <v>1560</v>
      </c>
      <c r="E7651" t="s">
        <v>4252</v>
      </c>
      <c r="F7651" t="s">
        <v>8710</v>
      </c>
      <c r="G7651" t="s">
        <v>12341</v>
      </c>
      <c r="H7651" t="s">
        <v>14501</v>
      </c>
      <c r="I7651">
        <v>1034.5567860000001</v>
      </c>
      <c r="J7651">
        <v>0</v>
      </c>
      <c r="K7651">
        <v>996.99633100000005</v>
      </c>
      <c r="L7651" t="s">
        <v>18874</v>
      </c>
      <c r="M7651" t="s">
        <v>17263</v>
      </c>
      <c r="N7651" t="s">
        <v>15213</v>
      </c>
      <c r="O7651" t="s">
        <v>15239</v>
      </c>
      <c r="P7651" t="s">
        <v>17249</v>
      </c>
      <c r="Q7651" t="s">
        <v>15242</v>
      </c>
      <c r="R7651" t="s">
        <v>17249</v>
      </c>
      <c r="S7651" t="s">
        <v>15242</v>
      </c>
      <c r="T7651" t="s">
        <v>18064</v>
      </c>
      <c r="U7651" t="s">
        <v>15317</v>
      </c>
    </row>
    <row r="7652" spans="1:21" x14ac:dyDescent="0.25">
      <c r="A7652">
        <v>2013</v>
      </c>
      <c r="B7652">
        <v>51</v>
      </c>
      <c r="C7652" t="s">
        <v>25</v>
      </c>
      <c r="D7652" t="s">
        <v>1561</v>
      </c>
      <c r="E7652" t="s">
        <v>4638</v>
      </c>
      <c r="F7652" t="s">
        <v>8711</v>
      </c>
      <c r="G7652" t="s">
        <v>12342</v>
      </c>
      <c r="H7652" t="s">
        <v>14501</v>
      </c>
      <c r="I7652">
        <v>151.62895900000001</v>
      </c>
      <c r="J7652">
        <v>0</v>
      </c>
      <c r="K7652">
        <v>142.53922499999999</v>
      </c>
      <c r="L7652" t="s">
        <v>19081</v>
      </c>
      <c r="M7652" t="s">
        <v>16846</v>
      </c>
      <c r="N7652" t="s">
        <v>18051</v>
      </c>
      <c r="O7652" t="s">
        <v>16846</v>
      </c>
      <c r="P7652" t="s">
        <v>18060</v>
      </c>
      <c r="Q7652" t="s">
        <v>16846</v>
      </c>
      <c r="R7652" t="s">
        <v>17249</v>
      </c>
      <c r="S7652" t="s">
        <v>15242</v>
      </c>
      <c r="T7652" t="s">
        <v>16884</v>
      </c>
      <c r="U7652" t="s">
        <v>15317</v>
      </c>
    </row>
    <row r="7653" spans="1:21" x14ac:dyDescent="0.25">
      <c r="A7653">
        <v>2013</v>
      </c>
      <c r="B7653">
        <v>51</v>
      </c>
      <c r="C7653" t="s">
        <v>25</v>
      </c>
      <c r="D7653" t="s">
        <v>1562</v>
      </c>
      <c r="E7653" t="s">
        <v>4941</v>
      </c>
      <c r="F7653" t="s">
        <v>8298</v>
      </c>
      <c r="G7653" t="s">
        <v>12343</v>
      </c>
      <c r="H7653" t="s">
        <v>14502</v>
      </c>
      <c r="I7653">
        <v>40.347023999999998</v>
      </c>
      <c r="J7653">
        <v>0</v>
      </c>
      <c r="K7653">
        <v>31.619298000000001</v>
      </c>
      <c r="L7653" t="s">
        <v>15213</v>
      </c>
      <c r="M7653" t="s">
        <v>15239</v>
      </c>
      <c r="T7653" t="s">
        <v>15302</v>
      </c>
      <c r="U7653" t="s">
        <v>15317</v>
      </c>
    </row>
    <row r="7654" spans="1:21" x14ac:dyDescent="0.25">
      <c r="A7654">
        <v>2013</v>
      </c>
      <c r="B7654">
        <v>51</v>
      </c>
      <c r="C7654" t="s">
        <v>25</v>
      </c>
      <c r="D7654" t="s">
        <v>2462</v>
      </c>
      <c r="E7654" t="s">
        <v>4640</v>
      </c>
      <c r="F7654" t="s">
        <v>9037</v>
      </c>
      <c r="G7654" t="s">
        <v>13378</v>
      </c>
      <c r="H7654" t="s">
        <v>14870</v>
      </c>
      <c r="I7654">
        <v>21.545318000000002</v>
      </c>
      <c r="J7654">
        <v>0</v>
      </c>
      <c r="K7654">
        <v>21.861225999999998</v>
      </c>
      <c r="L7654" t="s">
        <v>18875</v>
      </c>
      <c r="M7654" t="s">
        <v>17746</v>
      </c>
      <c r="N7654" t="s">
        <v>18875</v>
      </c>
      <c r="O7654" t="s">
        <v>17746</v>
      </c>
      <c r="P7654" t="s">
        <v>15350</v>
      </c>
      <c r="Q7654" t="s">
        <v>15237</v>
      </c>
      <c r="R7654" t="s">
        <v>16995</v>
      </c>
      <c r="S7654" t="s">
        <v>15239</v>
      </c>
      <c r="T7654" t="s">
        <v>16870</v>
      </c>
      <c r="U7654" t="s">
        <v>15317</v>
      </c>
    </row>
    <row r="7655" spans="1:21" x14ac:dyDescent="0.25">
      <c r="A7655">
        <v>2013</v>
      </c>
      <c r="B7655">
        <v>51</v>
      </c>
      <c r="C7655" t="s">
        <v>32</v>
      </c>
      <c r="D7655" t="s">
        <v>1563</v>
      </c>
      <c r="G7655" t="s">
        <v>12344</v>
      </c>
      <c r="H7655" t="s">
        <v>14823</v>
      </c>
      <c r="I7655">
        <v>2649.7842009999999</v>
      </c>
      <c r="J7655">
        <v>0</v>
      </c>
      <c r="K7655">
        <v>1730.2425699999999</v>
      </c>
      <c r="P7655" t="s">
        <v>16823</v>
      </c>
      <c r="Q7655" t="s">
        <v>17486</v>
      </c>
      <c r="R7655" t="s">
        <v>15291</v>
      </c>
      <c r="S7655" t="s">
        <v>15247</v>
      </c>
      <c r="T7655" t="s">
        <v>17487</v>
      </c>
      <c r="U7655" t="s">
        <v>15317</v>
      </c>
    </row>
    <row r="7656" spans="1:21" x14ac:dyDescent="0.25">
      <c r="A7656">
        <v>2013</v>
      </c>
      <c r="B7656">
        <v>51</v>
      </c>
      <c r="C7656" t="s">
        <v>32</v>
      </c>
      <c r="D7656" t="s">
        <v>1564</v>
      </c>
      <c r="G7656" t="s">
        <v>12345</v>
      </c>
      <c r="H7656" t="s">
        <v>14823</v>
      </c>
      <c r="I7656">
        <v>19.316386000000001</v>
      </c>
      <c r="J7656">
        <v>0</v>
      </c>
      <c r="K7656">
        <v>26.238864</v>
      </c>
      <c r="R7656" t="s">
        <v>15291</v>
      </c>
      <c r="S7656" t="s">
        <v>15247</v>
      </c>
      <c r="T7656" t="s">
        <v>15313</v>
      </c>
      <c r="U7656" t="s">
        <v>15317</v>
      </c>
    </row>
    <row r="7657" spans="1:21" x14ac:dyDescent="0.25">
      <c r="A7657">
        <v>2013</v>
      </c>
      <c r="B7657">
        <v>51</v>
      </c>
      <c r="C7657" t="s">
        <v>32</v>
      </c>
      <c r="D7657" t="s">
        <v>2231</v>
      </c>
      <c r="G7657" t="s">
        <v>13010</v>
      </c>
      <c r="H7657" t="s">
        <v>14623</v>
      </c>
      <c r="I7657">
        <v>1964.7045210000001</v>
      </c>
      <c r="J7657">
        <v>0</v>
      </c>
      <c r="K7657">
        <v>19.452387000000002</v>
      </c>
      <c r="P7657" t="s">
        <v>17005</v>
      </c>
      <c r="Q7657" t="s">
        <v>15239</v>
      </c>
      <c r="R7657" t="s">
        <v>17005</v>
      </c>
      <c r="S7657" t="s">
        <v>15239</v>
      </c>
      <c r="T7657" t="s">
        <v>15302</v>
      </c>
      <c r="U7657" t="s">
        <v>15317</v>
      </c>
    </row>
    <row r="7658" spans="1:21" x14ac:dyDescent="0.25">
      <c r="A7658">
        <v>2013</v>
      </c>
      <c r="B7658">
        <v>51</v>
      </c>
      <c r="C7658" t="s">
        <v>32</v>
      </c>
      <c r="D7658" t="s">
        <v>2232</v>
      </c>
      <c r="G7658" t="s">
        <v>13011</v>
      </c>
      <c r="H7658" t="s">
        <v>14623</v>
      </c>
      <c r="I7658">
        <v>19.704521</v>
      </c>
      <c r="J7658">
        <v>0</v>
      </c>
      <c r="K7658">
        <v>85.697907000000001</v>
      </c>
      <c r="P7658" t="s">
        <v>17006</v>
      </c>
      <c r="Q7658" t="s">
        <v>15239</v>
      </c>
      <c r="R7658" t="s">
        <v>17005</v>
      </c>
      <c r="S7658" t="s">
        <v>15239</v>
      </c>
      <c r="T7658" t="s">
        <v>15302</v>
      </c>
      <c r="U7658" t="s">
        <v>15317</v>
      </c>
    </row>
    <row r="7659" spans="1:21" x14ac:dyDescent="0.25">
      <c r="A7659">
        <v>2013</v>
      </c>
      <c r="B7659">
        <v>51</v>
      </c>
      <c r="C7659" t="s">
        <v>32</v>
      </c>
      <c r="D7659" t="s">
        <v>2234</v>
      </c>
      <c r="G7659" t="s">
        <v>13013</v>
      </c>
      <c r="H7659" t="s">
        <v>14824</v>
      </c>
      <c r="I7659">
        <v>24.748633000000002</v>
      </c>
      <c r="J7659">
        <v>0</v>
      </c>
      <c r="K7659">
        <v>24.888987</v>
      </c>
      <c r="P7659" t="s">
        <v>15342</v>
      </c>
      <c r="Q7659" t="s">
        <v>15239</v>
      </c>
      <c r="R7659" t="s">
        <v>18377</v>
      </c>
      <c r="S7659" t="s">
        <v>15239</v>
      </c>
      <c r="T7659" t="s">
        <v>15302</v>
      </c>
      <c r="U7659" t="s">
        <v>15317</v>
      </c>
    </row>
    <row r="7660" spans="1:21" x14ac:dyDescent="0.25">
      <c r="A7660">
        <v>2013</v>
      </c>
      <c r="B7660">
        <v>51</v>
      </c>
      <c r="C7660" t="s">
        <v>32</v>
      </c>
      <c r="D7660" t="s">
        <v>2235</v>
      </c>
      <c r="G7660" t="s">
        <v>13014</v>
      </c>
      <c r="H7660" t="s">
        <v>14824</v>
      </c>
      <c r="I7660">
        <v>24.748633000000002</v>
      </c>
      <c r="J7660">
        <v>0</v>
      </c>
      <c r="K7660">
        <v>130.75471300000001</v>
      </c>
      <c r="P7660" t="s">
        <v>17007</v>
      </c>
      <c r="Q7660" t="s">
        <v>15239</v>
      </c>
      <c r="R7660" t="s">
        <v>18377</v>
      </c>
      <c r="S7660" t="s">
        <v>15239</v>
      </c>
      <c r="T7660" t="s">
        <v>15302</v>
      </c>
      <c r="U7660" t="s">
        <v>15317</v>
      </c>
    </row>
    <row r="7661" spans="1:21" x14ac:dyDescent="0.25">
      <c r="A7661">
        <v>2013</v>
      </c>
      <c r="B7661">
        <v>51</v>
      </c>
      <c r="C7661" t="s">
        <v>32</v>
      </c>
      <c r="D7661" t="s">
        <v>1565</v>
      </c>
      <c r="G7661" t="s">
        <v>12346</v>
      </c>
      <c r="H7661" t="s">
        <v>14825</v>
      </c>
      <c r="I7661">
        <v>98446.159612000003</v>
      </c>
      <c r="J7661">
        <v>0</v>
      </c>
      <c r="K7661">
        <v>120396.419801</v>
      </c>
      <c r="P7661" t="s">
        <v>17733</v>
      </c>
      <c r="Q7661" t="s">
        <v>15239</v>
      </c>
      <c r="R7661" t="s">
        <v>18061</v>
      </c>
      <c r="S7661" t="s">
        <v>15239</v>
      </c>
      <c r="T7661" t="s">
        <v>15302</v>
      </c>
      <c r="U7661" t="s">
        <v>15317</v>
      </c>
    </row>
    <row r="7662" spans="1:21" x14ac:dyDescent="0.25">
      <c r="A7662">
        <v>2013</v>
      </c>
      <c r="B7662">
        <v>51</v>
      </c>
      <c r="C7662" t="s">
        <v>32</v>
      </c>
      <c r="D7662" t="s">
        <v>1566</v>
      </c>
      <c r="G7662" t="s">
        <v>12347</v>
      </c>
      <c r="H7662" t="s">
        <v>14825</v>
      </c>
      <c r="I7662">
        <v>433.86815000000001</v>
      </c>
      <c r="J7662">
        <v>0</v>
      </c>
      <c r="K7662">
        <v>65.191096000000002</v>
      </c>
      <c r="R7662" t="s">
        <v>18061</v>
      </c>
      <c r="S7662" t="s">
        <v>15239</v>
      </c>
      <c r="T7662" t="s">
        <v>15302</v>
      </c>
      <c r="U7662" t="s">
        <v>15317</v>
      </c>
    </row>
    <row r="7663" spans="1:21" x14ac:dyDescent="0.25">
      <c r="A7663">
        <v>2013</v>
      </c>
      <c r="B7663">
        <v>51</v>
      </c>
      <c r="C7663" t="s">
        <v>32</v>
      </c>
      <c r="D7663" t="s">
        <v>1567</v>
      </c>
      <c r="G7663" t="s">
        <v>12348</v>
      </c>
      <c r="H7663" t="s">
        <v>14825</v>
      </c>
      <c r="I7663">
        <v>739.32299699999999</v>
      </c>
      <c r="J7663">
        <v>0</v>
      </c>
      <c r="K7663">
        <v>428.79111899999998</v>
      </c>
      <c r="P7663" t="s">
        <v>16885</v>
      </c>
      <c r="Q7663" t="s">
        <v>15239</v>
      </c>
      <c r="R7663" t="s">
        <v>18061</v>
      </c>
      <c r="S7663" t="s">
        <v>15239</v>
      </c>
      <c r="T7663" t="s">
        <v>15302</v>
      </c>
      <c r="U7663" t="s">
        <v>15317</v>
      </c>
    </row>
    <row r="7664" spans="1:21" x14ac:dyDescent="0.25">
      <c r="A7664">
        <v>2013</v>
      </c>
      <c r="B7664">
        <v>51</v>
      </c>
      <c r="C7664" t="s">
        <v>20</v>
      </c>
      <c r="D7664" t="s">
        <v>1568</v>
      </c>
      <c r="E7664" t="s">
        <v>4641</v>
      </c>
      <c r="F7664" t="s">
        <v>8713</v>
      </c>
      <c r="G7664" t="s">
        <v>13587</v>
      </c>
      <c r="H7664" t="s">
        <v>14871</v>
      </c>
      <c r="I7664">
        <v>1684.28763</v>
      </c>
      <c r="J7664">
        <v>0</v>
      </c>
      <c r="K7664">
        <v>759.34912399999996</v>
      </c>
      <c r="L7664" t="s">
        <v>18213</v>
      </c>
      <c r="M7664" t="s">
        <v>16846</v>
      </c>
      <c r="N7664" t="s">
        <v>19084</v>
      </c>
      <c r="O7664" t="s">
        <v>16846</v>
      </c>
      <c r="P7664" t="s">
        <v>15343</v>
      </c>
      <c r="Q7664" t="s">
        <v>15252</v>
      </c>
      <c r="R7664" t="s">
        <v>18062</v>
      </c>
      <c r="S7664" t="s">
        <v>16846</v>
      </c>
      <c r="T7664" t="s">
        <v>17164</v>
      </c>
      <c r="U7664" t="s">
        <v>15317</v>
      </c>
    </row>
    <row r="7665" spans="1:21" x14ac:dyDescent="0.25">
      <c r="A7665">
        <v>2013</v>
      </c>
      <c r="B7665">
        <v>51</v>
      </c>
      <c r="C7665" t="s">
        <v>22</v>
      </c>
      <c r="D7665" t="s">
        <v>1570</v>
      </c>
      <c r="G7665" t="s">
        <v>10941</v>
      </c>
      <c r="H7665" t="s">
        <v>14221</v>
      </c>
      <c r="I7665">
        <v>530.27948700000002</v>
      </c>
      <c r="J7665">
        <v>0</v>
      </c>
      <c r="K7665">
        <v>399.74350900000002</v>
      </c>
      <c r="U7665" t="s">
        <v>15316</v>
      </c>
    </row>
    <row r="7666" spans="1:21" x14ac:dyDescent="0.25">
      <c r="A7666">
        <v>2013</v>
      </c>
      <c r="B7666">
        <v>51</v>
      </c>
      <c r="C7666" t="s">
        <v>22</v>
      </c>
      <c r="D7666" t="s">
        <v>1571</v>
      </c>
      <c r="G7666" t="s">
        <v>13194</v>
      </c>
      <c r="H7666" t="s">
        <v>14872</v>
      </c>
      <c r="I7666">
        <v>16222.775197000001</v>
      </c>
      <c r="J7666">
        <v>0</v>
      </c>
      <c r="K7666">
        <v>14820.303848</v>
      </c>
      <c r="R7666" t="s">
        <v>18065</v>
      </c>
      <c r="S7666" t="s">
        <v>18066</v>
      </c>
      <c r="T7666" t="s">
        <v>16884</v>
      </c>
      <c r="U7666" t="s">
        <v>15317</v>
      </c>
    </row>
    <row r="7667" spans="1:21" x14ac:dyDescent="0.25">
      <c r="A7667">
        <v>2013</v>
      </c>
      <c r="B7667">
        <v>51</v>
      </c>
      <c r="C7667" t="s">
        <v>22</v>
      </c>
      <c r="D7667" t="s">
        <v>2236</v>
      </c>
      <c r="G7667" t="s">
        <v>12350</v>
      </c>
      <c r="H7667" t="s">
        <v>14221</v>
      </c>
      <c r="I7667">
        <v>8269.5726770000001</v>
      </c>
      <c r="J7667">
        <v>0</v>
      </c>
      <c r="K7667">
        <v>9615.4658309999995</v>
      </c>
      <c r="U7667" t="s">
        <v>15316</v>
      </c>
    </row>
    <row r="7668" spans="1:21" x14ac:dyDescent="0.25">
      <c r="A7668">
        <v>2013</v>
      </c>
      <c r="B7668">
        <v>51</v>
      </c>
      <c r="C7668" t="s">
        <v>23</v>
      </c>
      <c r="D7668" t="s">
        <v>1572</v>
      </c>
      <c r="G7668" t="s">
        <v>10942</v>
      </c>
      <c r="H7668" t="s">
        <v>14827</v>
      </c>
      <c r="I7668">
        <v>197.87394599999999</v>
      </c>
      <c r="J7668">
        <v>0</v>
      </c>
      <c r="K7668">
        <v>181.084306</v>
      </c>
      <c r="R7668" t="s">
        <v>17373</v>
      </c>
      <c r="S7668" t="s">
        <v>19086</v>
      </c>
      <c r="T7668" t="s">
        <v>19087</v>
      </c>
      <c r="U7668" t="s">
        <v>15317</v>
      </c>
    </row>
    <row r="7669" spans="1:21" x14ac:dyDescent="0.25">
      <c r="A7669">
        <v>2013</v>
      </c>
      <c r="B7669">
        <v>51</v>
      </c>
      <c r="C7669" t="s">
        <v>43</v>
      </c>
      <c r="D7669" t="s">
        <v>2583</v>
      </c>
      <c r="G7669" t="s">
        <v>13586</v>
      </c>
      <c r="H7669" t="s">
        <v>14499</v>
      </c>
      <c r="I7669">
        <v>0</v>
      </c>
      <c r="J7669">
        <v>0</v>
      </c>
      <c r="K7669">
        <v>587.40065900000002</v>
      </c>
      <c r="R7669" t="s">
        <v>17547</v>
      </c>
      <c r="S7669" t="s">
        <v>16846</v>
      </c>
      <c r="T7669" t="s">
        <v>16847</v>
      </c>
      <c r="U7669" t="s">
        <v>15317</v>
      </c>
    </row>
    <row r="7670" spans="1:21" x14ac:dyDescent="0.25">
      <c r="A7670">
        <v>2013</v>
      </c>
      <c r="B7670">
        <v>52</v>
      </c>
      <c r="C7670" t="s">
        <v>26</v>
      </c>
      <c r="D7670" t="s">
        <v>1584</v>
      </c>
      <c r="G7670" t="s">
        <v>13019</v>
      </c>
      <c r="H7670" t="s">
        <v>14509</v>
      </c>
      <c r="I7670">
        <v>60247.301953000002</v>
      </c>
      <c r="J7670">
        <v>0</v>
      </c>
      <c r="K7670">
        <v>66810.050497000004</v>
      </c>
      <c r="U7670" t="s">
        <v>15316</v>
      </c>
    </row>
    <row r="7671" spans="1:21" x14ac:dyDescent="0.25">
      <c r="A7671">
        <v>2013</v>
      </c>
      <c r="B7671">
        <v>52</v>
      </c>
      <c r="C7671" t="s">
        <v>25</v>
      </c>
      <c r="D7671" t="s">
        <v>1589</v>
      </c>
      <c r="G7671" t="s">
        <v>12366</v>
      </c>
      <c r="H7671" t="s">
        <v>14511</v>
      </c>
      <c r="I7671">
        <v>22125.392806</v>
      </c>
      <c r="J7671">
        <v>0</v>
      </c>
      <c r="K7671">
        <v>25558.557465999998</v>
      </c>
      <c r="U7671" t="s">
        <v>15316</v>
      </c>
    </row>
    <row r="7672" spans="1:21" x14ac:dyDescent="0.25">
      <c r="A7672">
        <v>2013</v>
      </c>
      <c r="B7672">
        <v>52</v>
      </c>
      <c r="C7672" t="s">
        <v>25</v>
      </c>
      <c r="D7672" t="s">
        <v>1590</v>
      </c>
      <c r="G7672" t="s">
        <v>12367</v>
      </c>
      <c r="H7672" t="s">
        <v>14512</v>
      </c>
      <c r="I7672">
        <v>2808.624613</v>
      </c>
      <c r="J7672">
        <v>0</v>
      </c>
      <c r="K7672">
        <v>3274.6396759999998</v>
      </c>
      <c r="U7672" t="s">
        <v>15316</v>
      </c>
    </row>
    <row r="7673" spans="1:21" x14ac:dyDescent="0.25">
      <c r="A7673">
        <v>2013</v>
      </c>
      <c r="B7673">
        <v>52</v>
      </c>
      <c r="C7673" t="s">
        <v>25</v>
      </c>
      <c r="D7673" t="s">
        <v>1591</v>
      </c>
      <c r="G7673" t="s">
        <v>12368</v>
      </c>
      <c r="H7673" t="s">
        <v>14513</v>
      </c>
      <c r="I7673">
        <v>3533.9889920000001</v>
      </c>
      <c r="J7673">
        <v>0</v>
      </c>
      <c r="K7673">
        <v>3685.8285460000002</v>
      </c>
      <c r="U7673" t="s">
        <v>15316</v>
      </c>
    </row>
    <row r="7674" spans="1:21" x14ac:dyDescent="0.25">
      <c r="A7674">
        <v>2013</v>
      </c>
      <c r="B7674">
        <v>52</v>
      </c>
      <c r="C7674" t="s">
        <v>25</v>
      </c>
      <c r="D7674" t="s">
        <v>1592</v>
      </c>
      <c r="G7674" t="s">
        <v>13021</v>
      </c>
      <c r="H7674" t="s">
        <v>14514</v>
      </c>
      <c r="I7674">
        <v>9398.9123660000005</v>
      </c>
      <c r="J7674">
        <v>0</v>
      </c>
      <c r="K7674">
        <v>12329.430547</v>
      </c>
      <c r="P7674" t="s">
        <v>17265</v>
      </c>
      <c r="Q7674" t="s">
        <v>16846</v>
      </c>
      <c r="R7674" t="s">
        <v>18070</v>
      </c>
      <c r="S7674" t="s">
        <v>16846</v>
      </c>
      <c r="T7674" t="s">
        <v>16847</v>
      </c>
      <c r="U7674" t="s">
        <v>15317</v>
      </c>
    </row>
    <row r="7675" spans="1:21" x14ac:dyDescent="0.25">
      <c r="A7675">
        <v>2013</v>
      </c>
      <c r="B7675">
        <v>52</v>
      </c>
      <c r="C7675" t="s">
        <v>25</v>
      </c>
      <c r="D7675" t="s">
        <v>1593</v>
      </c>
      <c r="G7675" t="s">
        <v>13380</v>
      </c>
      <c r="H7675" t="s">
        <v>14627</v>
      </c>
      <c r="I7675">
        <v>1321.240421</v>
      </c>
      <c r="J7675">
        <v>0</v>
      </c>
      <c r="K7675">
        <v>1183.2283359999999</v>
      </c>
      <c r="U7675" t="s">
        <v>15316</v>
      </c>
    </row>
    <row r="7676" spans="1:21" x14ac:dyDescent="0.25">
      <c r="A7676">
        <v>2013</v>
      </c>
      <c r="B7676">
        <v>52</v>
      </c>
      <c r="C7676" t="s">
        <v>25</v>
      </c>
      <c r="D7676" t="s">
        <v>1594</v>
      </c>
      <c r="G7676" t="s">
        <v>13023</v>
      </c>
      <c r="H7676" t="s">
        <v>13022</v>
      </c>
      <c r="I7676">
        <v>44723.510213000001</v>
      </c>
      <c r="J7676">
        <v>0</v>
      </c>
      <c r="K7676">
        <v>38396.013752999999</v>
      </c>
      <c r="U7676" t="s">
        <v>15316</v>
      </c>
    </row>
    <row r="7677" spans="1:21" x14ac:dyDescent="0.25">
      <c r="A7677">
        <v>2013</v>
      </c>
      <c r="B7677">
        <v>52</v>
      </c>
      <c r="C7677" t="s">
        <v>32</v>
      </c>
      <c r="D7677" t="s">
        <v>1595</v>
      </c>
      <c r="G7677" t="s">
        <v>13024</v>
      </c>
      <c r="H7677" t="s">
        <v>13015</v>
      </c>
      <c r="I7677">
        <v>35304.677047999998</v>
      </c>
      <c r="J7677">
        <v>0</v>
      </c>
      <c r="K7677">
        <v>33263.877784999997</v>
      </c>
      <c r="P7677" t="s">
        <v>17733</v>
      </c>
      <c r="Q7677" t="s">
        <v>15239</v>
      </c>
      <c r="R7677" t="s">
        <v>17733</v>
      </c>
      <c r="S7677" t="s">
        <v>15239</v>
      </c>
      <c r="T7677" t="s">
        <v>15302</v>
      </c>
      <c r="U7677" t="s">
        <v>15317</v>
      </c>
    </row>
    <row r="7678" spans="1:21" x14ac:dyDescent="0.25">
      <c r="A7678">
        <v>2013</v>
      </c>
      <c r="B7678">
        <v>52</v>
      </c>
      <c r="C7678" t="s">
        <v>20</v>
      </c>
      <c r="D7678" t="s">
        <v>1596</v>
      </c>
      <c r="G7678" t="s">
        <v>11966</v>
      </c>
      <c r="H7678" t="s">
        <v>14726</v>
      </c>
      <c r="I7678">
        <v>292566.62306700001</v>
      </c>
      <c r="J7678">
        <v>0</v>
      </c>
      <c r="K7678">
        <v>299812.40137799998</v>
      </c>
      <c r="U7678" t="s">
        <v>15316</v>
      </c>
    </row>
    <row r="7679" spans="1:21" x14ac:dyDescent="0.25">
      <c r="A7679">
        <v>2013</v>
      </c>
      <c r="B7679">
        <v>52</v>
      </c>
      <c r="C7679" t="s">
        <v>20</v>
      </c>
      <c r="D7679" t="s">
        <v>2348</v>
      </c>
      <c r="G7679" t="s">
        <v>11801</v>
      </c>
      <c r="H7679" t="s">
        <v>14514</v>
      </c>
      <c r="I7679">
        <v>484.39823000000001</v>
      </c>
      <c r="J7679">
        <v>0</v>
      </c>
      <c r="K7679">
        <v>149.61002400000001</v>
      </c>
      <c r="P7679" t="s">
        <v>17775</v>
      </c>
      <c r="Q7679" t="s">
        <v>17234</v>
      </c>
      <c r="R7679" t="s">
        <v>18070</v>
      </c>
      <c r="S7679" t="s">
        <v>16846</v>
      </c>
      <c r="T7679" t="s">
        <v>17164</v>
      </c>
      <c r="U7679" t="s">
        <v>15317</v>
      </c>
    </row>
    <row r="7680" spans="1:21" x14ac:dyDescent="0.25">
      <c r="A7680">
        <v>2013</v>
      </c>
      <c r="B7680">
        <v>52</v>
      </c>
      <c r="C7680" t="s">
        <v>20</v>
      </c>
      <c r="D7680" t="s">
        <v>2349</v>
      </c>
      <c r="G7680" t="s">
        <v>11820</v>
      </c>
      <c r="H7680" t="s">
        <v>13022</v>
      </c>
      <c r="I7680">
        <v>98.512011999999999</v>
      </c>
      <c r="J7680">
        <v>0</v>
      </c>
      <c r="K7680">
        <v>41.706322</v>
      </c>
      <c r="P7680" t="s">
        <v>17239</v>
      </c>
      <c r="Q7680" t="s">
        <v>17797</v>
      </c>
      <c r="T7680" t="s">
        <v>17798</v>
      </c>
      <c r="U7680" t="s">
        <v>15317</v>
      </c>
    </row>
    <row r="7681" spans="1:21" x14ac:dyDescent="0.25">
      <c r="A7681">
        <v>2013</v>
      </c>
      <c r="B7681">
        <v>52</v>
      </c>
      <c r="C7681" t="s">
        <v>20</v>
      </c>
      <c r="D7681" t="s">
        <v>2350</v>
      </c>
      <c r="G7681" t="s">
        <v>11015</v>
      </c>
      <c r="H7681" t="s">
        <v>14873</v>
      </c>
      <c r="I7681">
        <v>22.154</v>
      </c>
      <c r="J7681">
        <v>0</v>
      </c>
      <c r="K7681">
        <v>23.087132</v>
      </c>
      <c r="P7681" t="s">
        <v>15343</v>
      </c>
      <c r="Q7681" t="s">
        <v>15252</v>
      </c>
      <c r="T7681" t="s">
        <v>15310</v>
      </c>
      <c r="U7681" t="s">
        <v>15317</v>
      </c>
    </row>
    <row r="7682" spans="1:21" x14ac:dyDescent="0.25">
      <c r="A7682">
        <v>2013</v>
      </c>
      <c r="B7682">
        <v>52</v>
      </c>
      <c r="C7682" t="s">
        <v>20</v>
      </c>
      <c r="D7682" t="s">
        <v>2351</v>
      </c>
      <c r="G7682" t="s">
        <v>10936</v>
      </c>
      <c r="H7682" t="s">
        <v>13022</v>
      </c>
      <c r="I7682">
        <v>0</v>
      </c>
      <c r="J7682">
        <v>0</v>
      </c>
      <c r="K7682">
        <v>139.90228099999999</v>
      </c>
      <c r="U7682" t="s">
        <v>15316</v>
      </c>
    </row>
    <row r="7683" spans="1:21" x14ac:dyDescent="0.25">
      <c r="A7683">
        <v>2013</v>
      </c>
      <c r="B7683">
        <v>52</v>
      </c>
      <c r="C7683" t="s">
        <v>20</v>
      </c>
      <c r="D7683" t="s">
        <v>2352</v>
      </c>
      <c r="G7683" t="s">
        <v>11080</v>
      </c>
      <c r="H7683" t="s">
        <v>14874</v>
      </c>
      <c r="I7683">
        <v>5022.2453660000001</v>
      </c>
      <c r="J7683">
        <v>0</v>
      </c>
      <c r="K7683">
        <v>3646.1674349999998</v>
      </c>
      <c r="U7683" t="s">
        <v>15316</v>
      </c>
    </row>
    <row r="7684" spans="1:21" x14ac:dyDescent="0.25">
      <c r="A7684">
        <v>2013</v>
      </c>
      <c r="B7684">
        <v>52</v>
      </c>
      <c r="C7684" t="s">
        <v>20</v>
      </c>
      <c r="D7684" t="s">
        <v>2353</v>
      </c>
      <c r="G7684" t="s">
        <v>10937</v>
      </c>
      <c r="H7684" t="s">
        <v>14875</v>
      </c>
      <c r="I7684">
        <v>19318.228207</v>
      </c>
      <c r="J7684">
        <v>0</v>
      </c>
      <c r="K7684">
        <v>17294.833864</v>
      </c>
      <c r="R7684" t="s">
        <v>18070</v>
      </c>
      <c r="S7684" t="s">
        <v>16846</v>
      </c>
      <c r="T7684" t="s">
        <v>16847</v>
      </c>
      <c r="U7684" t="s">
        <v>15317</v>
      </c>
    </row>
    <row r="7685" spans="1:21" x14ac:dyDescent="0.25">
      <c r="A7685">
        <v>2013</v>
      </c>
      <c r="B7685">
        <v>52</v>
      </c>
      <c r="C7685" t="s">
        <v>20</v>
      </c>
      <c r="D7685" t="s">
        <v>2354</v>
      </c>
      <c r="G7685" t="s">
        <v>11017</v>
      </c>
      <c r="H7685" t="s">
        <v>14688</v>
      </c>
      <c r="I7685">
        <v>3999.0306089999999</v>
      </c>
      <c r="J7685">
        <v>0</v>
      </c>
      <c r="K7685">
        <v>3092.936428</v>
      </c>
      <c r="U7685" t="s">
        <v>15316</v>
      </c>
    </row>
    <row r="7686" spans="1:21" x14ac:dyDescent="0.25">
      <c r="A7686">
        <v>2013</v>
      </c>
      <c r="B7686">
        <v>52</v>
      </c>
      <c r="C7686" t="s">
        <v>20</v>
      </c>
      <c r="D7686" t="s">
        <v>2355</v>
      </c>
      <c r="G7686" t="s">
        <v>12397</v>
      </c>
      <c r="H7686" t="s">
        <v>14876</v>
      </c>
      <c r="I7686">
        <v>942.21100000000001</v>
      </c>
      <c r="J7686">
        <v>0</v>
      </c>
      <c r="K7686">
        <v>1794.1915650000001</v>
      </c>
      <c r="R7686" t="s">
        <v>18070</v>
      </c>
      <c r="S7686" t="s">
        <v>16846</v>
      </c>
      <c r="T7686" t="s">
        <v>16847</v>
      </c>
      <c r="U7686" t="s">
        <v>15317</v>
      </c>
    </row>
    <row r="7687" spans="1:21" x14ac:dyDescent="0.25">
      <c r="A7687">
        <v>2013</v>
      </c>
      <c r="B7687">
        <v>52</v>
      </c>
      <c r="C7687" t="s">
        <v>20</v>
      </c>
      <c r="D7687" t="s">
        <v>2356</v>
      </c>
      <c r="G7687" t="s">
        <v>11114</v>
      </c>
      <c r="H7687" t="s">
        <v>14511</v>
      </c>
      <c r="I7687">
        <v>1267.0422410000001</v>
      </c>
      <c r="J7687">
        <v>0</v>
      </c>
      <c r="K7687">
        <v>983.25372100000004</v>
      </c>
      <c r="U7687" t="s">
        <v>15316</v>
      </c>
    </row>
    <row r="7688" spans="1:21" x14ac:dyDescent="0.25">
      <c r="A7688">
        <v>2013</v>
      </c>
      <c r="B7688">
        <v>52</v>
      </c>
      <c r="C7688" t="s">
        <v>20</v>
      </c>
      <c r="D7688" t="s">
        <v>2357</v>
      </c>
      <c r="G7688" t="s">
        <v>13196</v>
      </c>
      <c r="H7688" t="s">
        <v>14874</v>
      </c>
      <c r="I7688">
        <v>2603.2552679999999</v>
      </c>
      <c r="J7688">
        <v>0</v>
      </c>
      <c r="K7688">
        <v>1593.665199</v>
      </c>
      <c r="U7688" t="s">
        <v>15316</v>
      </c>
    </row>
    <row r="7689" spans="1:21" x14ac:dyDescent="0.25">
      <c r="A7689">
        <v>2013</v>
      </c>
      <c r="B7689">
        <v>52</v>
      </c>
      <c r="C7689" t="s">
        <v>22</v>
      </c>
      <c r="D7689" t="s">
        <v>2358</v>
      </c>
      <c r="G7689" t="s">
        <v>10941</v>
      </c>
      <c r="H7689" t="s">
        <v>13022</v>
      </c>
      <c r="I7689">
        <v>8041.9359080000004</v>
      </c>
      <c r="J7689">
        <v>0</v>
      </c>
      <c r="K7689">
        <v>9001.0051449999992</v>
      </c>
      <c r="U7689" t="s">
        <v>15316</v>
      </c>
    </row>
    <row r="7690" spans="1:21" x14ac:dyDescent="0.25">
      <c r="A7690">
        <v>2013</v>
      </c>
      <c r="B7690">
        <v>52</v>
      </c>
      <c r="C7690" t="s">
        <v>23</v>
      </c>
      <c r="D7690" t="s">
        <v>1597</v>
      </c>
      <c r="G7690" t="s">
        <v>10942</v>
      </c>
      <c r="H7690" t="s">
        <v>14222</v>
      </c>
      <c r="I7690">
        <v>839.94441099999995</v>
      </c>
      <c r="J7690">
        <v>0</v>
      </c>
      <c r="K7690">
        <v>848.03301199999999</v>
      </c>
      <c r="U7690" t="s">
        <v>15316</v>
      </c>
    </row>
    <row r="7691" spans="1:21" x14ac:dyDescent="0.25">
      <c r="A7691">
        <v>2013</v>
      </c>
      <c r="B7691">
        <v>52</v>
      </c>
      <c r="C7691" t="s">
        <v>21</v>
      </c>
      <c r="D7691" t="s">
        <v>2656</v>
      </c>
      <c r="G7691" t="s">
        <v>13671</v>
      </c>
      <c r="H7691" t="s">
        <v>14877</v>
      </c>
      <c r="I7691">
        <v>0</v>
      </c>
      <c r="J7691">
        <v>0</v>
      </c>
      <c r="K7691">
        <v>4998.4630749999997</v>
      </c>
      <c r="U7691" t="s">
        <v>15316</v>
      </c>
    </row>
    <row r="7692" spans="1:21" x14ac:dyDescent="0.25">
      <c r="A7692">
        <v>2013</v>
      </c>
      <c r="B7692">
        <v>52</v>
      </c>
      <c r="C7692" t="s">
        <v>43</v>
      </c>
      <c r="D7692" t="s">
        <v>2584</v>
      </c>
      <c r="G7692" t="s">
        <v>13586</v>
      </c>
      <c r="H7692" t="s">
        <v>14878</v>
      </c>
      <c r="I7692">
        <v>0</v>
      </c>
      <c r="J7692">
        <v>0</v>
      </c>
      <c r="K7692">
        <v>-7731.6033219999999</v>
      </c>
      <c r="U7692" t="s">
        <v>15316</v>
      </c>
    </row>
    <row r="7693" spans="1:21" x14ac:dyDescent="0.25">
      <c r="A7693">
        <v>2013</v>
      </c>
      <c r="B7693">
        <v>53</v>
      </c>
      <c r="C7693" t="s">
        <v>25</v>
      </c>
      <c r="D7693" t="s">
        <v>1600</v>
      </c>
      <c r="G7693" t="s">
        <v>12374</v>
      </c>
      <c r="H7693" t="s">
        <v>14518</v>
      </c>
      <c r="I7693">
        <v>1169.289863</v>
      </c>
      <c r="J7693">
        <v>0</v>
      </c>
      <c r="K7693">
        <v>961.32321999999999</v>
      </c>
      <c r="U7693" t="s">
        <v>15316</v>
      </c>
    </row>
    <row r="7694" spans="1:21" x14ac:dyDescent="0.25">
      <c r="A7694">
        <v>2013</v>
      </c>
      <c r="B7694">
        <v>53</v>
      </c>
      <c r="C7694" t="s">
        <v>25</v>
      </c>
      <c r="D7694" t="s">
        <v>1601</v>
      </c>
      <c r="G7694" t="s">
        <v>12375</v>
      </c>
      <c r="H7694" t="s">
        <v>12391</v>
      </c>
      <c r="I7694">
        <v>86464.253043000004</v>
      </c>
      <c r="J7694">
        <v>0</v>
      </c>
      <c r="K7694">
        <v>143912.02919500001</v>
      </c>
      <c r="U7694" t="s">
        <v>15316</v>
      </c>
    </row>
    <row r="7695" spans="1:21" x14ac:dyDescent="0.25">
      <c r="A7695">
        <v>2013</v>
      </c>
      <c r="B7695">
        <v>53</v>
      </c>
      <c r="C7695" t="s">
        <v>25</v>
      </c>
      <c r="D7695" t="s">
        <v>1602</v>
      </c>
      <c r="G7695" t="s">
        <v>12376</v>
      </c>
      <c r="H7695" t="s">
        <v>12391</v>
      </c>
      <c r="I7695">
        <v>5689.4945500000003</v>
      </c>
      <c r="J7695">
        <v>0</v>
      </c>
      <c r="K7695">
        <v>5036.9045610000003</v>
      </c>
      <c r="U7695" t="s">
        <v>15316</v>
      </c>
    </row>
    <row r="7696" spans="1:21" x14ac:dyDescent="0.25">
      <c r="A7696">
        <v>2013</v>
      </c>
      <c r="B7696">
        <v>53</v>
      </c>
      <c r="C7696" t="s">
        <v>25</v>
      </c>
      <c r="D7696" t="s">
        <v>1603</v>
      </c>
      <c r="G7696" t="s">
        <v>12377</v>
      </c>
      <c r="H7696" t="s">
        <v>12391</v>
      </c>
      <c r="I7696">
        <v>17347.544405000001</v>
      </c>
      <c r="J7696">
        <v>0</v>
      </c>
      <c r="K7696">
        <v>14043.582661</v>
      </c>
      <c r="U7696" t="s">
        <v>15316</v>
      </c>
    </row>
    <row r="7697" spans="1:21" x14ac:dyDescent="0.25">
      <c r="A7697">
        <v>2013</v>
      </c>
      <c r="B7697">
        <v>53</v>
      </c>
      <c r="C7697" t="s">
        <v>25</v>
      </c>
      <c r="D7697" t="s">
        <v>1605</v>
      </c>
      <c r="G7697" t="s">
        <v>13588</v>
      </c>
      <c r="H7697" t="s">
        <v>14518</v>
      </c>
      <c r="I7697">
        <v>8000.1794200000004</v>
      </c>
      <c r="J7697">
        <v>0</v>
      </c>
      <c r="K7697">
        <v>7723.3736989999998</v>
      </c>
      <c r="U7697" t="s">
        <v>15316</v>
      </c>
    </row>
    <row r="7698" spans="1:21" x14ac:dyDescent="0.25">
      <c r="A7698">
        <v>2013</v>
      </c>
      <c r="B7698">
        <v>53</v>
      </c>
      <c r="C7698" t="s">
        <v>25</v>
      </c>
      <c r="D7698" t="s">
        <v>1606</v>
      </c>
      <c r="G7698" t="s">
        <v>12380</v>
      </c>
      <c r="H7698" t="s">
        <v>14518</v>
      </c>
      <c r="I7698">
        <v>3712.8571019999999</v>
      </c>
      <c r="J7698">
        <v>0</v>
      </c>
      <c r="K7698">
        <v>4381.4928900000004</v>
      </c>
      <c r="U7698" t="s">
        <v>15316</v>
      </c>
    </row>
    <row r="7699" spans="1:21" x14ac:dyDescent="0.25">
      <c r="A7699">
        <v>2013</v>
      </c>
      <c r="B7699">
        <v>53</v>
      </c>
      <c r="C7699" t="s">
        <v>25</v>
      </c>
      <c r="D7699" t="s">
        <v>1607</v>
      </c>
      <c r="G7699" t="s">
        <v>12635</v>
      </c>
      <c r="H7699" t="s">
        <v>11955</v>
      </c>
      <c r="I7699">
        <v>37217.692204999999</v>
      </c>
      <c r="J7699">
        <v>0</v>
      </c>
      <c r="K7699">
        <v>39129.391176999998</v>
      </c>
      <c r="U7699" t="s">
        <v>15316</v>
      </c>
    </row>
    <row r="7700" spans="1:21" x14ac:dyDescent="0.25">
      <c r="A7700">
        <v>2013</v>
      </c>
      <c r="B7700">
        <v>53</v>
      </c>
      <c r="C7700" t="s">
        <v>25</v>
      </c>
      <c r="D7700" t="s">
        <v>2237</v>
      </c>
      <c r="G7700" t="s">
        <v>13589</v>
      </c>
      <c r="H7700" t="s">
        <v>14523</v>
      </c>
      <c r="I7700">
        <v>149.467106</v>
      </c>
      <c r="J7700">
        <v>0</v>
      </c>
      <c r="K7700">
        <v>92.808903000000001</v>
      </c>
      <c r="U7700" t="s">
        <v>15316</v>
      </c>
    </row>
    <row r="7701" spans="1:21" x14ac:dyDescent="0.25">
      <c r="A7701">
        <v>2013</v>
      </c>
      <c r="B7701">
        <v>53</v>
      </c>
      <c r="C7701" t="s">
        <v>27</v>
      </c>
      <c r="D7701" t="s">
        <v>1608</v>
      </c>
      <c r="G7701" t="s">
        <v>13590</v>
      </c>
      <c r="H7701" t="s">
        <v>11955</v>
      </c>
      <c r="I7701">
        <v>45.417243999999997</v>
      </c>
      <c r="J7701">
        <v>0</v>
      </c>
      <c r="K7701">
        <v>35.939242999999998</v>
      </c>
      <c r="P7701" t="s">
        <v>18071</v>
      </c>
      <c r="Q7701" t="s">
        <v>17589</v>
      </c>
      <c r="T7701" t="s">
        <v>16961</v>
      </c>
      <c r="U7701" t="s">
        <v>15317</v>
      </c>
    </row>
    <row r="7702" spans="1:21" x14ac:dyDescent="0.25">
      <c r="A7702">
        <v>2013</v>
      </c>
      <c r="B7702">
        <v>53</v>
      </c>
      <c r="C7702" t="s">
        <v>32</v>
      </c>
      <c r="D7702" t="s">
        <v>1609</v>
      </c>
      <c r="G7702" t="s">
        <v>12383</v>
      </c>
      <c r="H7702" t="s">
        <v>14519</v>
      </c>
      <c r="I7702">
        <v>19874.2</v>
      </c>
      <c r="J7702">
        <v>0</v>
      </c>
      <c r="K7702">
        <v>22881.734874999998</v>
      </c>
      <c r="P7702" t="s">
        <v>17733</v>
      </c>
      <c r="Q7702" t="s">
        <v>15239</v>
      </c>
      <c r="R7702" t="s">
        <v>17733</v>
      </c>
      <c r="S7702" t="s">
        <v>15239</v>
      </c>
      <c r="T7702" t="s">
        <v>15302</v>
      </c>
      <c r="U7702" t="s">
        <v>15317</v>
      </c>
    </row>
    <row r="7703" spans="1:21" x14ac:dyDescent="0.25">
      <c r="A7703">
        <v>2013</v>
      </c>
      <c r="B7703">
        <v>53</v>
      </c>
      <c r="C7703" t="s">
        <v>20</v>
      </c>
      <c r="D7703" t="s">
        <v>1610</v>
      </c>
      <c r="G7703" t="s">
        <v>12396</v>
      </c>
      <c r="H7703" t="s">
        <v>14832</v>
      </c>
      <c r="I7703">
        <v>7495.9468610000004</v>
      </c>
      <c r="J7703">
        <v>0</v>
      </c>
      <c r="K7703">
        <v>7436.1812200000004</v>
      </c>
      <c r="U7703" t="s">
        <v>15316</v>
      </c>
    </row>
    <row r="7704" spans="1:21" x14ac:dyDescent="0.25">
      <c r="A7704">
        <v>2013</v>
      </c>
      <c r="B7704">
        <v>53</v>
      </c>
      <c r="C7704" t="s">
        <v>20</v>
      </c>
      <c r="D7704" t="s">
        <v>2585</v>
      </c>
      <c r="G7704" t="s">
        <v>11015</v>
      </c>
      <c r="H7704" t="s">
        <v>11955</v>
      </c>
      <c r="I7704">
        <v>350</v>
      </c>
      <c r="J7704">
        <v>0</v>
      </c>
      <c r="K7704">
        <v>589.23553800000002</v>
      </c>
      <c r="P7704" t="s">
        <v>15343</v>
      </c>
      <c r="Q7704" t="s">
        <v>15252</v>
      </c>
      <c r="T7704" t="s">
        <v>15310</v>
      </c>
      <c r="U7704" t="s">
        <v>15317</v>
      </c>
    </row>
    <row r="7705" spans="1:21" x14ac:dyDescent="0.25">
      <c r="A7705">
        <v>2013</v>
      </c>
      <c r="B7705">
        <v>53</v>
      </c>
      <c r="C7705" t="s">
        <v>20</v>
      </c>
      <c r="D7705" t="s">
        <v>2464</v>
      </c>
      <c r="G7705" t="s">
        <v>11883</v>
      </c>
      <c r="H7705" t="s">
        <v>14833</v>
      </c>
      <c r="I7705">
        <v>409</v>
      </c>
      <c r="J7705">
        <v>0</v>
      </c>
      <c r="K7705">
        <v>350.26992200000001</v>
      </c>
      <c r="U7705" t="s">
        <v>15316</v>
      </c>
    </row>
    <row r="7706" spans="1:21" x14ac:dyDescent="0.25">
      <c r="A7706">
        <v>2013</v>
      </c>
      <c r="B7706">
        <v>53</v>
      </c>
      <c r="C7706" t="s">
        <v>20</v>
      </c>
      <c r="D7706" t="s">
        <v>2238</v>
      </c>
      <c r="G7706" t="s">
        <v>10936</v>
      </c>
      <c r="H7706" t="s">
        <v>14834</v>
      </c>
      <c r="I7706">
        <v>378.09199999999998</v>
      </c>
      <c r="J7706">
        <v>0</v>
      </c>
      <c r="K7706">
        <v>746.74524499999995</v>
      </c>
      <c r="U7706" t="s">
        <v>15316</v>
      </c>
    </row>
    <row r="7707" spans="1:21" x14ac:dyDescent="0.25">
      <c r="A7707">
        <v>2013</v>
      </c>
      <c r="B7707">
        <v>53</v>
      </c>
      <c r="C7707" t="s">
        <v>20</v>
      </c>
      <c r="D7707" t="s">
        <v>1612</v>
      </c>
      <c r="G7707" t="s">
        <v>10937</v>
      </c>
      <c r="H7707" t="s">
        <v>14879</v>
      </c>
      <c r="I7707">
        <v>4465.0892299999996</v>
      </c>
      <c r="J7707">
        <v>0</v>
      </c>
      <c r="K7707">
        <v>8098.2352540000002</v>
      </c>
      <c r="U7707" t="s">
        <v>15316</v>
      </c>
    </row>
    <row r="7708" spans="1:21" x14ac:dyDescent="0.25">
      <c r="A7708">
        <v>2013</v>
      </c>
      <c r="B7708">
        <v>53</v>
      </c>
      <c r="C7708" t="s">
        <v>20</v>
      </c>
      <c r="D7708" t="s">
        <v>2586</v>
      </c>
      <c r="G7708" t="s">
        <v>11017</v>
      </c>
      <c r="H7708" t="s">
        <v>12391</v>
      </c>
      <c r="I7708">
        <v>48</v>
      </c>
      <c r="J7708">
        <v>0</v>
      </c>
      <c r="K7708">
        <v>34.670327999999998</v>
      </c>
      <c r="U7708" t="s">
        <v>15316</v>
      </c>
    </row>
    <row r="7709" spans="1:21" x14ac:dyDescent="0.25">
      <c r="A7709">
        <v>2013</v>
      </c>
      <c r="B7709">
        <v>53</v>
      </c>
      <c r="C7709" t="s">
        <v>20</v>
      </c>
      <c r="D7709" t="s">
        <v>2360</v>
      </c>
      <c r="G7709" t="s">
        <v>12397</v>
      </c>
      <c r="H7709" t="s">
        <v>14880</v>
      </c>
      <c r="I7709">
        <v>3133.6256779999999</v>
      </c>
      <c r="J7709">
        <v>0</v>
      </c>
      <c r="K7709">
        <v>4472.8202549999996</v>
      </c>
      <c r="U7709" t="s">
        <v>15316</v>
      </c>
    </row>
    <row r="7710" spans="1:21" x14ac:dyDescent="0.25">
      <c r="A7710">
        <v>2013</v>
      </c>
      <c r="B7710">
        <v>53</v>
      </c>
      <c r="C7710" t="s">
        <v>20</v>
      </c>
      <c r="D7710" t="s">
        <v>2361</v>
      </c>
      <c r="G7710" t="s">
        <v>13385</v>
      </c>
      <c r="H7710" t="s">
        <v>14832</v>
      </c>
      <c r="I7710">
        <v>17163.446231000002</v>
      </c>
      <c r="J7710">
        <v>0</v>
      </c>
      <c r="K7710">
        <v>10724.726576999999</v>
      </c>
      <c r="U7710" t="s">
        <v>15316</v>
      </c>
    </row>
    <row r="7711" spans="1:21" x14ac:dyDescent="0.25">
      <c r="A7711">
        <v>2013</v>
      </c>
      <c r="B7711">
        <v>53</v>
      </c>
      <c r="C7711" t="s">
        <v>22</v>
      </c>
      <c r="D7711" t="s">
        <v>1613</v>
      </c>
      <c r="G7711" t="s">
        <v>10941</v>
      </c>
      <c r="H7711" t="s">
        <v>14221</v>
      </c>
      <c r="I7711">
        <v>13748.038339000001</v>
      </c>
      <c r="J7711">
        <v>0</v>
      </c>
      <c r="K7711">
        <v>18288.936059</v>
      </c>
      <c r="U7711" t="s">
        <v>15316</v>
      </c>
    </row>
    <row r="7712" spans="1:21" x14ac:dyDescent="0.25">
      <c r="A7712">
        <v>2013</v>
      </c>
      <c r="B7712">
        <v>53</v>
      </c>
      <c r="C7712" t="s">
        <v>23</v>
      </c>
      <c r="D7712" t="s">
        <v>1620</v>
      </c>
      <c r="G7712" t="s">
        <v>10942</v>
      </c>
      <c r="H7712" t="s">
        <v>14222</v>
      </c>
      <c r="I7712">
        <v>291.456549</v>
      </c>
      <c r="J7712">
        <v>0</v>
      </c>
      <c r="K7712">
        <v>277.94106900000003</v>
      </c>
      <c r="U7712" t="s">
        <v>15316</v>
      </c>
    </row>
    <row r="7713" spans="1:21" x14ac:dyDescent="0.25">
      <c r="A7713">
        <v>2013</v>
      </c>
      <c r="B7713">
        <v>53</v>
      </c>
      <c r="C7713" t="s">
        <v>24</v>
      </c>
      <c r="D7713" t="s">
        <v>1622</v>
      </c>
      <c r="G7713" t="s">
        <v>12389</v>
      </c>
      <c r="H7713" t="s">
        <v>14523</v>
      </c>
      <c r="I7713">
        <v>3031.4158609999999</v>
      </c>
      <c r="J7713">
        <v>0</v>
      </c>
      <c r="K7713">
        <v>2893.1760599999998</v>
      </c>
      <c r="U7713" t="s">
        <v>15316</v>
      </c>
    </row>
    <row r="7714" spans="1:21" x14ac:dyDescent="0.25">
      <c r="A7714">
        <v>2013</v>
      </c>
      <c r="B7714">
        <v>53</v>
      </c>
      <c r="C7714" t="s">
        <v>24</v>
      </c>
      <c r="D7714" t="s">
        <v>2465</v>
      </c>
      <c r="G7714" t="s">
        <v>13591</v>
      </c>
      <c r="H7714" t="s">
        <v>11955</v>
      </c>
      <c r="I7714">
        <v>183.37931499999999</v>
      </c>
      <c r="J7714">
        <v>0</v>
      </c>
      <c r="K7714">
        <v>184.591779</v>
      </c>
      <c r="U7714" t="s">
        <v>15316</v>
      </c>
    </row>
    <row r="7715" spans="1:21" x14ac:dyDescent="0.25">
      <c r="A7715">
        <v>2013</v>
      </c>
      <c r="B7715">
        <v>53</v>
      </c>
      <c r="C7715" t="s">
        <v>21</v>
      </c>
      <c r="D7715" t="s">
        <v>2466</v>
      </c>
      <c r="G7715" t="s">
        <v>13592</v>
      </c>
      <c r="H7715" t="s">
        <v>12391</v>
      </c>
      <c r="I7715">
        <v>1146.6387990000001</v>
      </c>
      <c r="J7715">
        <v>0</v>
      </c>
      <c r="K7715">
        <v>1130.9153650000001</v>
      </c>
      <c r="U7715" t="s">
        <v>15316</v>
      </c>
    </row>
    <row r="7716" spans="1:21" x14ac:dyDescent="0.25">
      <c r="A7716">
        <v>2013</v>
      </c>
      <c r="B7716">
        <v>53</v>
      </c>
      <c r="C7716" t="s">
        <v>21</v>
      </c>
      <c r="D7716" t="s">
        <v>2467</v>
      </c>
      <c r="G7716" t="s">
        <v>12378</v>
      </c>
      <c r="H7716" t="s">
        <v>12391</v>
      </c>
      <c r="I7716">
        <v>48879.900571999999</v>
      </c>
      <c r="J7716">
        <v>0</v>
      </c>
      <c r="K7716">
        <v>50338.023353999997</v>
      </c>
      <c r="U7716" t="s">
        <v>15316</v>
      </c>
    </row>
    <row r="7717" spans="1:21" x14ac:dyDescent="0.25">
      <c r="A7717">
        <v>2013</v>
      </c>
      <c r="B7717">
        <v>53</v>
      </c>
      <c r="C7717" t="s">
        <v>21</v>
      </c>
      <c r="D7717" t="s">
        <v>2468</v>
      </c>
      <c r="G7717" t="s">
        <v>12388</v>
      </c>
      <c r="H7717" t="s">
        <v>12391</v>
      </c>
      <c r="I7717">
        <v>622.96815900000001</v>
      </c>
      <c r="J7717">
        <v>0</v>
      </c>
      <c r="K7717">
        <v>883.17131500000005</v>
      </c>
      <c r="U7717" t="s">
        <v>15316</v>
      </c>
    </row>
    <row r="7718" spans="1:21" x14ac:dyDescent="0.25">
      <c r="A7718">
        <v>2013</v>
      </c>
      <c r="B7718">
        <v>53</v>
      </c>
      <c r="C7718" t="s">
        <v>43</v>
      </c>
      <c r="D7718" t="s">
        <v>2587</v>
      </c>
      <c r="G7718" t="s">
        <v>13586</v>
      </c>
      <c r="H7718" t="s">
        <v>14221</v>
      </c>
      <c r="I7718">
        <v>515</v>
      </c>
      <c r="J7718">
        <v>0</v>
      </c>
      <c r="K7718">
        <v>-8642.9964799999998</v>
      </c>
      <c r="U7718" t="s">
        <v>15316</v>
      </c>
    </row>
    <row r="7719" spans="1:21" x14ac:dyDescent="0.25">
      <c r="A7719">
        <v>2014</v>
      </c>
      <c r="B7719">
        <v>1</v>
      </c>
      <c r="C7719" t="s">
        <v>20</v>
      </c>
      <c r="D7719" t="s">
        <v>44</v>
      </c>
      <c r="G7719" t="s">
        <v>10936</v>
      </c>
      <c r="H7719" t="s">
        <v>14526</v>
      </c>
      <c r="I7719">
        <v>0</v>
      </c>
      <c r="J7719">
        <v>-75.420034999999999</v>
      </c>
      <c r="K7719">
        <v>0</v>
      </c>
      <c r="U7719" t="s">
        <v>15316</v>
      </c>
    </row>
    <row r="7720" spans="1:21" x14ac:dyDescent="0.25">
      <c r="A7720">
        <v>2014</v>
      </c>
      <c r="B7720">
        <v>1</v>
      </c>
      <c r="C7720" t="s">
        <v>20</v>
      </c>
      <c r="D7720" t="s">
        <v>2469</v>
      </c>
      <c r="G7720" t="s">
        <v>11016</v>
      </c>
      <c r="H7720" t="s">
        <v>14526</v>
      </c>
      <c r="I7720">
        <v>75.420034999999999</v>
      </c>
      <c r="J7720">
        <v>75.420034999999999</v>
      </c>
      <c r="K7720">
        <v>5.5232000000000003E-2</v>
      </c>
      <c r="U7720" t="s">
        <v>15316</v>
      </c>
    </row>
    <row r="7721" spans="1:21" x14ac:dyDescent="0.25">
      <c r="A7721">
        <v>2014</v>
      </c>
      <c r="B7721">
        <v>1</v>
      </c>
      <c r="C7721" t="s">
        <v>20</v>
      </c>
      <c r="D7721" t="s">
        <v>45</v>
      </c>
      <c r="G7721" t="s">
        <v>11081</v>
      </c>
      <c r="H7721" t="s">
        <v>14526</v>
      </c>
      <c r="I7721">
        <v>32.293132999999997</v>
      </c>
      <c r="J7721">
        <v>37.058335370000002</v>
      </c>
      <c r="K7721">
        <v>37.058335999999997</v>
      </c>
      <c r="U7721" t="s">
        <v>15316</v>
      </c>
    </row>
    <row r="7722" spans="1:21" x14ac:dyDescent="0.25">
      <c r="A7722">
        <v>2014</v>
      </c>
      <c r="B7722">
        <v>1</v>
      </c>
      <c r="C7722" t="s">
        <v>21</v>
      </c>
      <c r="D7722" t="s">
        <v>46</v>
      </c>
      <c r="G7722" t="s">
        <v>10938</v>
      </c>
      <c r="H7722" t="s">
        <v>14526</v>
      </c>
      <c r="I7722">
        <v>10410.239552999999</v>
      </c>
      <c r="J7722">
        <v>11251.64802386</v>
      </c>
      <c r="K7722">
        <v>11251.592793</v>
      </c>
      <c r="U7722" t="s">
        <v>15316</v>
      </c>
    </row>
    <row r="7723" spans="1:21" x14ac:dyDescent="0.25">
      <c r="A7723">
        <v>2014</v>
      </c>
      <c r="B7723">
        <v>1</v>
      </c>
      <c r="C7723" t="s">
        <v>21</v>
      </c>
      <c r="D7723" t="s">
        <v>47</v>
      </c>
      <c r="G7723" t="s">
        <v>12402</v>
      </c>
      <c r="H7723" t="s">
        <v>14219</v>
      </c>
      <c r="I7723">
        <v>1863.73558</v>
      </c>
      <c r="J7723">
        <v>1988.9518539999999</v>
      </c>
      <c r="K7723">
        <v>1988.9518539999999</v>
      </c>
      <c r="U7723" t="s">
        <v>15316</v>
      </c>
    </row>
    <row r="7724" spans="1:21" x14ac:dyDescent="0.25">
      <c r="A7724">
        <v>2014</v>
      </c>
      <c r="B7724">
        <v>2</v>
      </c>
      <c r="C7724" t="s">
        <v>20</v>
      </c>
      <c r="D7724" t="s">
        <v>2657</v>
      </c>
      <c r="G7724" t="s">
        <v>11883</v>
      </c>
      <c r="H7724" t="s">
        <v>14220</v>
      </c>
      <c r="I7724">
        <v>0</v>
      </c>
      <c r="J7724">
        <v>55</v>
      </c>
      <c r="K7724">
        <v>55</v>
      </c>
      <c r="U7724" t="s">
        <v>15316</v>
      </c>
    </row>
    <row r="7725" spans="1:21" x14ac:dyDescent="0.25">
      <c r="A7725">
        <v>2014</v>
      </c>
      <c r="B7725">
        <v>2</v>
      </c>
      <c r="C7725" t="s">
        <v>22</v>
      </c>
      <c r="D7725" t="s">
        <v>50</v>
      </c>
      <c r="G7725" t="s">
        <v>10941</v>
      </c>
      <c r="H7725" t="s">
        <v>14221</v>
      </c>
      <c r="I7725">
        <v>100.080405</v>
      </c>
      <c r="J7725">
        <v>75.78350137999999</v>
      </c>
      <c r="K7725">
        <v>75.78350137999999</v>
      </c>
      <c r="U7725" t="s">
        <v>15316</v>
      </c>
    </row>
    <row r="7726" spans="1:21" x14ac:dyDescent="0.25">
      <c r="A7726">
        <v>2014</v>
      </c>
      <c r="B7726">
        <v>2</v>
      </c>
      <c r="C7726" t="s">
        <v>23</v>
      </c>
      <c r="D7726" t="s">
        <v>51</v>
      </c>
      <c r="G7726" t="s">
        <v>10942</v>
      </c>
      <c r="H7726" t="s">
        <v>14222</v>
      </c>
      <c r="I7726">
        <v>14.401128</v>
      </c>
      <c r="J7726">
        <v>21.117448599999989</v>
      </c>
      <c r="K7726">
        <v>21.117448599999989</v>
      </c>
      <c r="U7726" t="s">
        <v>15316</v>
      </c>
    </row>
    <row r="7727" spans="1:21" x14ac:dyDescent="0.25">
      <c r="A7727">
        <v>2014</v>
      </c>
      <c r="B7727">
        <v>2</v>
      </c>
      <c r="C7727" t="s">
        <v>24</v>
      </c>
      <c r="D7727" t="s">
        <v>52</v>
      </c>
      <c r="G7727" t="s">
        <v>10943</v>
      </c>
      <c r="H7727" t="s">
        <v>14732</v>
      </c>
      <c r="I7727">
        <v>24.932541000000001</v>
      </c>
      <c r="J7727">
        <v>30.793870219999999</v>
      </c>
      <c r="K7727">
        <v>30.774375809999999</v>
      </c>
      <c r="U7727" t="s">
        <v>15316</v>
      </c>
    </row>
    <row r="7728" spans="1:21" x14ac:dyDescent="0.25">
      <c r="A7728">
        <v>2014</v>
      </c>
      <c r="B7728">
        <v>2</v>
      </c>
      <c r="C7728" t="s">
        <v>24</v>
      </c>
      <c r="D7728" t="s">
        <v>53</v>
      </c>
      <c r="G7728" t="s">
        <v>13593</v>
      </c>
      <c r="H7728" t="s">
        <v>14220</v>
      </c>
      <c r="I7728">
        <v>1112.269967</v>
      </c>
      <c r="J7728">
        <v>1420.459419140001</v>
      </c>
      <c r="K7728">
        <v>1420.4534455099999</v>
      </c>
      <c r="U7728" t="s">
        <v>15316</v>
      </c>
    </row>
    <row r="7729" spans="1:21" x14ac:dyDescent="0.25">
      <c r="A7729">
        <v>2014</v>
      </c>
      <c r="B7729">
        <v>2</v>
      </c>
      <c r="C7729" t="s">
        <v>24</v>
      </c>
      <c r="D7729" t="s">
        <v>54</v>
      </c>
      <c r="G7729" t="s">
        <v>10945</v>
      </c>
      <c r="H7729" t="s">
        <v>14220</v>
      </c>
      <c r="I7729">
        <v>35.934916999999999</v>
      </c>
      <c r="J7729">
        <v>52.459664109999999</v>
      </c>
      <c r="K7729">
        <v>52.459664109999999</v>
      </c>
      <c r="P7729" t="s">
        <v>15276</v>
      </c>
      <c r="Q7729" t="s">
        <v>15248</v>
      </c>
      <c r="T7729" t="s">
        <v>15300</v>
      </c>
      <c r="U7729" t="s">
        <v>15317</v>
      </c>
    </row>
    <row r="7730" spans="1:21" x14ac:dyDescent="0.25">
      <c r="A7730">
        <v>2014</v>
      </c>
      <c r="B7730">
        <v>2</v>
      </c>
      <c r="C7730" t="s">
        <v>24</v>
      </c>
      <c r="D7730" t="s">
        <v>1638</v>
      </c>
      <c r="G7730" t="s">
        <v>13201</v>
      </c>
      <c r="H7730" t="s">
        <v>14220</v>
      </c>
      <c r="I7730">
        <v>909.26264000000003</v>
      </c>
      <c r="J7730">
        <v>1868.1998278399999</v>
      </c>
      <c r="K7730">
        <v>1868.0170974500011</v>
      </c>
      <c r="U7730" t="s">
        <v>15316</v>
      </c>
    </row>
    <row r="7731" spans="1:21" x14ac:dyDescent="0.25">
      <c r="A7731">
        <v>2014</v>
      </c>
      <c r="B7731">
        <v>2</v>
      </c>
      <c r="C7731" t="s">
        <v>21</v>
      </c>
      <c r="D7731" t="s">
        <v>2363</v>
      </c>
      <c r="G7731" t="s">
        <v>13202</v>
      </c>
      <c r="H7731" t="s">
        <v>14220</v>
      </c>
      <c r="I7731">
        <v>3.6402459999999999</v>
      </c>
      <c r="J7731">
        <v>1.9719501699999999</v>
      </c>
      <c r="K7731">
        <v>1.9719501699999999</v>
      </c>
      <c r="U7731" t="s">
        <v>15316</v>
      </c>
    </row>
    <row r="7732" spans="1:21" x14ac:dyDescent="0.25">
      <c r="A7732">
        <v>2014</v>
      </c>
      <c r="B7732">
        <v>3</v>
      </c>
      <c r="C7732" t="s">
        <v>21</v>
      </c>
      <c r="D7732" t="s">
        <v>55</v>
      </c>
      <c r="G7732" t="s">
        <v>10946</v>
      </c>
      <c r="H7732" t="s">
        <v>14224</v>
      </c>
      <c r="I7732">
        <v>50241.566171999999</v>
      </c>
      <c r="J7732">
        <v>50195.525612810023</v>
      </c>
      <c r="K7732">
        <v>48874.832233130051</v>
      </c>
      <c r="U7732" t="s">
        <v>15316</v>
      </c>
    </row>
    <row r="7733" spans="1:21" x14ac:dyDescent="0.25">
      <c r="A7733">
        <v>2014</v>
      </c>
      <c r="B7733">
        <v>4</v>
      </c>
      <c r="C7733" t="s">
        <v>25</v>
      </c>
      <c r="D7733" t="s">
        <v>56</v>
      </c>
      <c r="G7733" t="s">
        <v>10947</v>
      </c>
      <c r="H7733" t="s">
        <v>14225</v>
      </c>
      <c r="I7733">
        <v>2924.1287349999998</v>
      </c>
      <c r="J7733">
        <v>5426.8735299199998</v>
      </c>
      <c r="K7733">
        <v>5426.8735299199998</v>
      </c>
      <c r="U7733" t="s">
        <v>15316</v>
      </c>
    </row>
    <row r="7734" spans="1:21" x14ac:dyDescent="0.25">
      <c r="A7734">
        <v>2014</v>
      </c>
      <c r="B7734">
        <v>4</v>
      </c>
      <c r="C7734" t="s">
        <v>25</v>
      </c>
      <c r="D7734" t="s">
        <v>57</v>
      </c>
      <c r="E7734" t="s">
        <v>4642</v>
      </c>
      <c r="F7734" t="s">
        <v>9038</v>
      </c>
      <c r="G7734" t="s">
        <v>13388</v>
      </c>
      <c r="H7734" t="s">
        <v>14733</v>
      </c>
      <c r="I7734">
        <v>84.684718000000004</v>
      </c>
      <c r="J7734">
        <v>96.729365540000003</v>
      </c>
      <c r="K7734">
        <v>96.723165540000011</v>
      </c>
      <c r="L7734" t="s">
        <v>16952</v>
      </c>
      <c r="M7734" t="s">
        <v>15238</v>
      </c>
      <c r="T7734" t="s">
        <v>15305</v>
      </c>
      <c r="U7734" t="s">
        <v>15317</v>
      </c>
    </row>
    <row r="7735" spans="1:21" x14ac:dyDescent="0.25">
      <c r="A7735">
        <v>2014</v>
      </c>
      <c r="B7735">
        <v>4</v>
      </c>
      <c r="C7735" t="s">
        <v>25</v>
      </c>
      <c r="D7735" t="s">
        <v>58</v>
      </c>
      <c r="E7735" t="s">
        <v>4942</v>
      </c>
      <c r="F7735" t="s">
        <v>9039</v>
      </c>
      <c r="G7735" t="s">
        <v>10949</v>
      </c>
      <c r="H7735" t="s">
        <v>14734</v>
      </c>
      <c r="I7735">
        <v>92.415664000000007</v>
      </c>
      <c r="J7735">
        <v>299.73360888000002</v>
      </c>
      <c r="K7735">
        <v>299.73360888000002</v>
      </c>
      <c r="U7735" t="s">
        <v>15316</v>
      </c>
    </row>
    <row r="7736" spans="1:21" x14ac:dyDescent="0.25">
      <c r="A7736">
        <v>2014</v>
      </c>
      <c r="B7736">
        <v>4</v>
      </c>
      <c r="C7736" t="s">
        <v>25</v>
      </c>
      <c r="D7736" t="s">
        <v>60</v>
      </c>
      <c r="E7736" t="s">
        <v>4258</v>
      </c>
      <c r="F7736" t="s">
        <v>9040</v>
      </c>
      <c r="G7736" t="s">
        <v>10951</v>
      </c>
      <c r="H7736" t="s">
        <v>14228</v>
      </c>
      <c r="I7736">
        <v>24.814761000000001</v>
      </c>
      <c r="J7736">
        <v>16.560551910000001</v>
      </c>
      <c r="K7736">
        <v>16.560551910000001</v>
      </c>
      <c r="L7736" t="s">
        <v>15178</v>
      </c>
      <c r="M7736" t="s">
        <v>15237</v>
      </c>
      <c r="N7736" t="s">
        <v>15178</v>
      </c>
      <c r="O7736" t="s">
        <v>15237</v>
      </c>
      <c r="P7736" t="s">
        <v>15178</v>
      </c>
      <c r="Q7736" t="s">
        <v>15237</v>
      </c>
      <c r="R7736" t="s">
        <v>15178</v>
      </c>
      <c r="S7736" t="s">
        <v>15237</v>
      </c>
      <c r="T7736" t="s">
        <v>15301</v>
      </c>
      <c r="U7736" t="s">
        <v>15317</v>
      </c>
    </row>
    <row r="7737" spans="1:21" x14ac:dyDescent="0.25">
      <c r="A7737">
        <v>2014</v>
      </c>
      <c r="B7737">
        <v>4</v>
      </c>
      <c r="C7737" t="s">
        <v>25</v>
      </c>
      <c r="D7737" t="s">
        <v>62</v>
      </c>
      <c r="E7737" t="s">
        <v>4259</v>
      </c>
      <c r="F7737" t="s">
        <v>9041</v>
      </c>
      <c r="G7737" t="s">
        <v>10953</v>
      </c>
      <c r="H7737" t="s">
        <v>14735</v>
      </c>
      <c r="I7737">
        <v>2102.0485090000002</v>
      </c>
      <c r="J7737">
        <v>3495.1920483499971</v>
      </c>
      <c r="K7737">
        <v>3495.1835828199969</v>
      </c>
      <c r="L7737" t="s">
        <v>17147</v>
      </c>
      <c r="M7737" t="s">
        <v>15237</v>
      </c>
      <c r="N7737" t="s">
        <v>17147</v>
      </c>
      <c r="O7737" t="s">
        <v>15237</v>
      </c>
      <c r="P7737" t="s">
        <v>17147</v>
      </c>
      <c r="Q7737" t="s">
        <v>15237</v>
      </c>
      <c r="R7737" t="s">
        <v>17147</v>
      </c>
      <c r="S7737" t="s">
        <v>15237</v>
      </c>
      <c r="T7737" t="s">
        <v>15301</v>
      </c>
      <c r="U7737" t="s">
        <v>15317</v>
      </c>
    </row>
    <row r="7738" spans="1:21" x14ac:dyDescent="0.25">
      <c r="A7738">
        <v>2014</v>
      </c>
      <c r="B7738">
        <v>4</v>
      </c>
      <c r="C7738" t="s">
        <v>25</v>
      </c>
      <c r="D7738" t="s">
        <v>64</v>
      </c>
      <c r="E7738" t="s">
        <v>4943</v>
      </c>
      <c r="F7738" t="s">
        <v>9042</v>
      </c>
      <c r="G7738" t="s">
        <v>10955</v>
      </c>
      <c r="H7738" t="s">
        <v>14231</v>
      </c>
      <c r="I7738">
        <v>307.64917800000001</v>
      </c>
      <c r="J7738">
        <v>312.1801115799999</v>
      </c>
      <c r="K7738">
        <v>312.1801115799999</v>
      </c>
      <c r="N7738" t="s">
        <v>17485</v>
      </c>
      <c r="O7738" t="s">
        <v>17486</v>
      </c>
      <c r="P7738" t="s">
        <v>17148</v>
      </c>
      <c r="Q7738" t="s">
        <v>17486</v>
      </c>
      <c r="R7738" t="s">
        <v>17148</v>
      </c>
      <c r="S7738" t="s">
        <v>17486</v>
      </c>
      <c r="T7738" t="s">
        <v>17487</v>
      </c>
      <c r="U7738" t="s">
        <v>15317</v>
      </c>
    </row>
    <row r="7739" spans="1:21" x14ac:dyDescent="0.25">
      <c r="A7739">
        <v>2014</v>
      </c>
      <c r="B7739">
        <v>4</v>
      </c>
      <c r="C7739" t="s">
        <v>25</v>
      </c>
      <c r="D7739" t="s">
        <v>1640</v>
      </c>
      <c r="E7739" t="s">
        <v>4944</v>
      </c>
      <c r="F7739" t="s">
        <v>9043</v>
      </c>
      <c r="G7739" t="s">
        <v>12405</v>
      </c>
      <c r="H7739" t="s">
        <v>14238</v>
      </c>
      <c r="I7739">
        <v>281.38141899999999</v>
      </c>
      <c r="J7739">
        <v>180.41347191</v>
      </c>
      <c r="K7739">
        <v>180.4098793</v>
      </c>
      <c r="U7739" t="s">
        <v>15316</v>
      </c>
    </row>
    <row r="7740" spans="1:21" x14ac:dyDescent="0.25">
      <c r="A7740">
        <v>2014</v>
      </c>
      <c r="B7740">
        <v>4</v>
      </c>
      <c r="C7740" t="s">
        <v>25</v>
      </c>
      <c r="D7740" t="s">
        <v>2242</v>
      </c>
      <c r="E7740" t="s">
        <v>4945</v>
      </c>
      <c r="F7740" t="s">
        <v>9044</v>
      </c>
      <c r="G7740" t="s">
        <v>13044</v>
      </c>
      <c r="H7740" t="s">
        <v>14734</v>
      </c>
      <c r="I7740">
        <v>160.48555899999999</v>
      </c>
      <c r="J7740">
        <v>460.43770565999989</v>
      </c>
      <c r="K7740">
        <v>460.43770565999989</v>
      </c>
      <c r="L7740" t="s">
        <v>19245</v>
      </c>
      <c r="M7740" t="s">
        <v>17611</v>
      </c>
      <c r="N7740" t="s">
        <v>19246</v>
      </c>
      <c r="O7740" t="s">
        <v>17635</v>
      </c>
      <c r="T7740" t="s">
        <v>19247</v>
      </c>
      <c r="U7740" t="s">
        <v>15317</v>
      </c>
    </row>
    <row r="7741" spans="1:21" x14ac:dyDescent="0.25">
      <c r="A7741">
        <v>2014</v>
      </c>
      <c r="B7741">
        <v>4</v>
      </c>
      <c r="C7741" t="s">
        <v>25</v>
      </c>
      <c r="D7741" t="s">
        <v>2364</v>
      </c>
      <c r="E7741" t="s">
        <v>4946</v>
      </c>
      <c r="F7741" t="s">
        <v>9045</v>
      </c>
      <c r="G7741" t="s">
        <v>13203</v>
      </c>
      <c r="H7741" t="s">
        <v>14736</v>
      </c>
      <c r="I7741">
        <v>191.42398299999999</v>
      </c>
      <c r="J7741">
        <v>140.14542874</v>
      </c>
      <c r="K7741">
        <v>140.14449374</v>
      </c>
      <c r="L7741" t="s">
        <v>15182</v>
      </c>
      <c r="M7741" t="s">
        <v>15237</v>
      </c>
      <c r="N7741" t="s">
        <v>15182</v>
      </c>
      <c r="O7741" t="s">
        <v>15237</v>
      </c>
      <c r="P7741" t="s">
        <v>15182</v>
      </c>
      <c r="Q7741" t="s">
        <v>15237</v>
      </c>
      <c r="T7741" t="s">
        <v>15301</v>
      </c>
      <c r="U7741" t="s">
        <v>15317</v>
      </c>
    </row>
    <row r="7742" spans="1:21" x14ac:dyDescent="0.25">
      <c r="A7742">
        <v>2014</v>
      </c>
      <c r="B7742">
        <v>4</v>
      </c>
      <c r="C7742" t="s">
        <v>25</v>
      </c>
      <c r="D7742" t="s">
        <v>2589</v>
      </c>
      <c r="E7742" t="s">
        <v>4947</v>
      </c>
      <c r="F7742" t="s">
        <v>9046</v>
      </c>
      <c r="G7742" t="s">
        <v>13596</v>
      </c>
      <c r="H7742" t="s">
        <v>14837</v>
      </c>
      <c r="I7742">
        <v>0</v>
      </c>
      <c r="J7742">
        <v>2453.456882550001</v>
      </c>
      <c r="K7742">
        <v>2453.456882550001</v>
      </c>
      <c r="N7742" t="s">
        <v>16929</v>
      </c>
      <c r="O7742" t="s">
        <v>15238</v>
      </c>
      <c r="T7742" t="s">
        <v>15305</v>
      </c>
      <c r="U7742" t="s">
        <v>15317</v>
      </c>
    </row>
    <row r="7743" spans="1:21" x14ac:dyDescent="0.25">
      <c r="A7743">
        <v>2014</v>
      </c>
      <c r="B7743">
        <v>4</v>
      </c>
      <c r="C7743" t="s">
        <v>25</v>
      </c>
      <c r="D7743" t="s">
        <v>2590</v>
      </c>
      <c r="E7743" t="s">
        <v>4948</v>
      </c>
      <c r="F7743" t="s">
        <v>9047</v>
      </c>
      <c r="G7743" t="s">
        <v>13672</v>
      </c>
      <c r="H7743" t="s">
        <v>14475</v>
      </c>
      <c r="I7743">
        <v>1566.5739390000001</v>
      </c>
      <c r="J7743">
        <v>1563.9031324299999</v>
      </c>
      <c r="K7743">
        <v>1563.9031324299999</v>
      </c>
      <c r="U7743" t="s">
        <v>15316</v>
      </c>
    </row>
    <row r="7744" spans="1:21" x14ac:dyDescent="0.25">
      <c r="A7744">
        <v>2014</v>
      </c>
      <c r="B7744">
        <v>4</v>
      </c>
      <c r="C7744" t="s">
        <v>25</v>
      </c>
      <c r="D7744" t="s">
        <v>2592</v>
      </c>
      <c r="E7744" t="s">
        <v>4949</v>
      </c>
      <c r="F7744" t="s">
        <v>9048</v>
      </c>
      <c r="G7744" t="s">
        <v>12274</v>
      </c>
      <c r="H7744" t="s">
        <v>14475</v>
      </c>
      <c r="I7744">
        <v>20684.202679999999</v>
      </c>
      <c r="J7744">
        <v>25217.427164419991</v>
      </c>
      <c r="K7744">
        <v>25217.420980939991</v>
      </c>
      <c r="U7744" t="s">
        <v>15316</v>
      </c>
    </row>
    <row r="7745" spans="1:21" x14ac:dyDescent="0.25">
      <c r="A7745">
        <v>2014</v>
      </c>
      <c r="B7745">
        <v>4</v>
      </c>
      <c r="C7745" t="s">
        <v>25</v>
      </c>
      <c r="D7745" t="s">
        <v>2593</v>
      </c>
      <c r="E7745" t="s">
        <v>4950</v>
      </c>
      <c r="F7745" t="s">
        <v>9049</v>
      </c>
      <c r="G7745" t="s">
        <v>12275</v>
      </c>
      <c r="H7745" t="s">
        <v>14476</v>
      </c>
      <c r="I7745">
        <v>16953.441912999999</v>
      </c>
      <c r="J7745">
        <v>14486.38016777001</v>
      </c>
      <c r="K7745">
        <v>14486.38016777001</v>
      </c>
      <c r="N7745" t="s">
        <v>16930</v>
      </c>
      <c r="O7745" t="s">
        <v>16846</v>
      </c>
      <c r="T7745" t="s">
        <v>16847</v>
      </c>
      <c r="U7745" t="s">
        <v>15317</v>
      </c>
    </row>
    <row r="7746" spans="1:21" x14ac:dyDescent="0.25">
      <c r="A7746">
        <v>2014</v>
      </c>
      <c r="B7746">
        <v>4</v>
      </c>
      <c r="C7746" t="s">
        <v>25</v>
      </c>
      <c r="D7746" t="s">
        <v>2658</v>
      </c>
      <c r="E7746" t="s">
        <v>4951</v>
      </c>
      <c r="F7746" t="s">
        <v>9050</v>
      </c>
      <c r="G7746" t="s">
        <v>13673</v>
      </c>
      <c r="H7746" t="s">
        <v>14475</v>
      </c>
      <c r="I7746">
        <v>0</v>
      </c>
      <c r="J7746">
        <v>1.8342858500000001</v>
      </c>
      <c r="K7746">
        <v>1.8342858500000001</v>
      </c>
      <c r="U7746" t="s">
        <v>15316</v>
      </c>
    </row>
    <row r="7747" spans="1:21" x14ac:dyDescent="0.25">
      <c r="A7747">
        <v>2014</v>
      </c>
      <c r="B7747">
        <v>4</v>
      </c>
      <c r="C7747" t="s">
        <v>20</v>
      </c>
      <c r="D7747" t="s">
        <v>65</v>
      </c>
      <c r="G7747" t="s">
        <v>10956</v>
      </c>
      <c r="H7747" t="s">
        <v>14737</v>
      </c>
      <c r="I7747">
        <v>512.95744200000001</v>
      </c>
      <c r="J7747">
        <v>1153.0518377400001</v>
      </c>
      <c r="K7747">
        <v>1153.0518377400001</v>
      </c>
      <c r="R7747" t="s">
        <v>17147</v>
      </c>
      <c r="S7747" t="s">
        <v>15237</v>
      </c>
      <c r="T7747" t="s">
        <v>15301</v>
      </c>
      <c r="U7747" t="s">
        <v>15317</v>
      </c>
    </row>
    <row r="7748" spans="1:21" x14ac:dyDescent="0.25">
      <c r="A7748">
        <v>2014</v>
      </c>
      <c r="B7748">
        <v>4</v>
      </c>
      <c r="C7748" t="s">
        <v>20</v>
      </c>
      <c r="D7748" t="s">
        <v>2594</v>
      </c>
      <c r="G7748" t="s">
        <v>12281</v>
      </c>
      <c r="H7748" t="s">
        <v>14839</v>
      </c>
      <c r="I7748">
        <v>1103.678099</v>
      </c>
      <c r="J7748">
        <v>410.01198411000013</v>
      </c>
      <c r="K7748">
        <v>410.01198411000013</v>
      </c>
      <c r="U7748" t="s">
        <v>15316</v>
      </c>
    </row>
    <row r="7749" spans="1:21" x14ac:dyDescent="0.25">
      <c r="A7749">
        <v>2014</v>
      </c>
      <c r="B7749">
        <v>4</v>
      </c>
      <c r="C7749" t="s">
        <v>20</v>
      </c>
      <c r="D7749" t="s">
        <v>2659</v>
      </c>
      <c r="G7749" t="s">
        <v>11016</v>
      </c>
      <c r="H7749" t="s">
        <v>14475</v>
      </c>
      <c r="I7749">
        <v>0</v>
      </c>
      <c r="J7749">
        <v>1.1265724699999999</v>
      </c>
      <c r="K7749">
        <v>1.1265724699999999</v>
      </c>
      <c r="U7749" t="s">
        <v>15316</v>
      </c>
    </row>
    <row r="7750" spans="1:21" x14ac:dyDescent="0.25">
      <c r="A7750">
        <v>2014</v>
      </c>
      <c r="B7750">
        <v>4</v>
      </c>
      <c r="C7750" t="s">
        <v>20</v>
      </c>
      <c r="D7750" t="s">
        <v>2470</v>
      </c>
      <c r="G7750" t="s">
        <v>10937</v>
      </c>
      <c r="H7750" t="s">
        <v>14881</v>
      </c>
      <c r="I7750">
        <v>0</v>
      </c>
      <c r="J7750">
        <v>59.567945839999993</v>
      </c>
      <c r="K7750">
        <v>59.567945839999993</v>
      </c>
      <c r="R7750" t="s">
        <v>17147</v>
      </c>
      <c r="S7750" t="s">
        <v>15237</v>
      </c>
      <c r="T7750" t="s">
        <v>15301</v>
      </c>
      <c r="U7750" t="s">
        <v>15317</v>
      </c>
    </row>
    <row r="7751" spans="1:21" x14ac:dyDescent="0.25">
      <c r="A7751">
        <v>2014</v>
      </c>
      <c r="B7751">
        <v>4</v>
      </c>
      <c r="C7751" t="s">
        <v>20</v>
      </c>
      <c r="D7751" t="s">
        <v>2660</v>
      </c>
      <c r="G7751" t="s">
        <v>11082</v>
      </c>
      <c r="H7751" t="s">
        <v>14230</v>
      </c>
      <c r="I7751">
        <v>0</v>
      </c>
      <c r="J7751">
        <v>0</v>
      </c>
      <c r="K7751">
        <v>0</v>
      </c>
      <c r="U7751" t="s">
        <v>15316</v>
      </c>
    </row>
    <row r="7752" spans="1:21" x14ac:dyDescent="0.25">
      <c r="A7752">
        <v>2014</v>
      </c>
      <c r="B7752">
        <v>4</v>
      </c>
      <c r="C7752" t="s">
        <v>31</v>
      </c>
      <c r="D7752" t="s">
        <v>2471</v>
      </c>
      <c r="G7752" t="s">
        <v>13674</v>
      </c>
      <c r="H7752" t="s">
        <v>14240</v>
      </c>
      <c r="I7752">
        <v>51</v>
      </c>
      <c r="J7752">
        <v>253</v>
      </c>
      <c r="K7752">
        <v>253</v>
      </c>
      <c r="U7752" t="s">
        <v>15316</v>
      </c>
    </row>
    <row r="7753" spans="1:21" x14ac:dyDescent="0.25">
      <c r="A7753">
        <v>2014</v>
      </c>
      <c r="B7753">
        <v>4</v>
      </c>
      <c r="C7753" t="s">
        <v>22</v>
      </c>
      <c r="D7753" t="s">
        <v>66</v>
      </c>
      <c r="G7753" t="s">
        <v>10941</v>
      </c>
      <c r="H7753" t="s">
        <v>14221</v>
      </c>
      <c r="I7753">
        <v>2667.9607569999998</v>
      </c>
      <c r="J7753">
        <v>2785.5808436600018</v>
      </c>
      <c r="K7753">
        <v>2785.5808436600018</v>
      </c>
      <c r="U7753" t="s">
        <v>15316</v>
      </c>
    </row>
    <row r="7754" spans="1:21" x14ac:dyDescent="0.25">
      <c r="A7754">
        <v>2014</v>
      </c>
      <c r="B7754">
        <v>4</v>
      </c>
      <c r="C7754" t="s">
        <v>39</v>
      </c>
      <c r="D7754" t="s">
        <v>1641</v>
      </c>
      <c r="E7754" t="s">
        <v>4952</v>
      </c>
      <c r="F7754" t="s">
        <v>9051</v>
      </c>
      <c r="G7754" t="s">
        <v>13045</v>
      </c>
      <c r="H7754" t="s">
        <v>14230</v>
      </c>
      <c r="I7754">
        <v>241.79781199999999</v>
      </c>
      <c r="J7754">
        <v>183.7568206</v>
      </c>
      <c r="K7754">
        <v>183.7568206</v>
      </c>
      <c r="L7754" t="s">
        <v>19248</v>
      </c>
      <c r="M7754" t="s">
        <v>17493</v>
      </c>
      <c r="T7754" t="s">
        <v>17598</v>
      </c>
      <c r="U7754" t="s">
        <v>15317</v>
      </c>
    </row>
    <row r="7755" spans="1:21" x14ac:dyDescent="0.25">
      <c r="A7755">
        <v>2014</v>
      </c>
      <c r="B7755">
        <v>4</v>
      </c>
      <c r="C7755" t="s">
        <v>23</v>
      </c>
      <c r="D7755" t="s">
        <v>67</v>
      </c>
      <c r="G7755" t="s">
        <v>10942</v>
      </c>
      <c r="H7755" t="s">
        <v>14222</v>
      </c>
      <c r="I7755">
        <v>163.77008499999999</v>
      </c>
      <c r="J7755">
        <v>143.54484772000009</v>
      </c>
      <c r="K7755">
        <v>143.54484772000009</v>
      </c>
      <c r="U7755" t="s">
        <v>15316</v>
      </c>
    </row>
    <row r="7756" spans="1:21" x14ac:dyDescent="0.25">
      <c r="A7756">
        <v>2014</v>
      </c>
      <c r="B7756">
        <v>4</v>
      </c>
      <c r="C7756" t="s">
        <v>24</v>
      </c>
      <c r="D7756" t="s">
        <v>69</v>
      </c>
      <c r="E7756" t="s">
        <v>4953</v>
      </c>
      <c r="F7756" t="s">
        <v>9052</v>
      </c>
      <c r="G7756" t="s">
        <v>10958</v>
      </c>
      <c r="H7756" t="s">
        <v>14234</v>
      </c>
      <c r="I7756">
        <v>709.59038199999998</v>
      </c>
      <c r="J7756">
        <v>544.63907816000005</v>
      </c>
      <c r="K7756">
        <v>544.63907816000005</v>
      </c>
      <c r="U7756" t="s">
        <v>15316</v>
      </c>
    </row>
    <row r="7757" spans="1:21" x14ac:dyDescent="0.25">
      <c r="A7757">
        <v>2014</v>
      </c>
      <c r="B7757">
        <v>4</v>
      </c>
      <c r="C7757" t="s">
        <v>24</v>
      </c>
      <c r="D7757" t="s">
        <v>70</v>
      </c>
      <c r="E7757" t="s">
        <v>4954</v>
      </c>
      <c r="F7757" t="s">
        <v>9053</v>
      </c>
      <c r="G7757" t="s">
        <v>10959</v>
      </c>
      <c r="H7757" t="s">
        <v>14235</v>
      </c>
      <c r="I7757">
        <v>45.080658999999997</v>
      </c>
      <c r="J7757">
        <v>71.96322456999998</v>
      </c>
      <c r="K7757">
        <v>71.96322456999998</v>
      </c>
      <c r="U7757" t="s">
        <v>15316</v>
      </c>
    </row>
    <row r="7758" spans="1:21" x14ac:dyDescent="0.25">
      <c r="A7758">
        <v>2014</v>
      </c>
      <c r="B7758">
        <v>4</v>
      </c>
      <c r="C7758" t="s">
        <v>24</v>
      </c>
      <c r="D7758" t="s">
        <v>72</v>
      </c>
      <c r="E7758" t="s">
        <v>4955</v>
      </c>
      <c r="F7758" t="s">
        <v>9054</v>
      </c>
      <c r="G7758" t="s">
        <v>10961</v>
      </c>
      <c r="H7758" t="s">
        <v>14736</v>
      </c>
      <c r="I7758">
        <v>34.432499</v>
      </c>
      <c r="J7758">
        <v>30.435548730000011</v>
      </c>
      <c r="K7758">
        <v>30.435548730000011</v>
      </c>
      <c r="L7758" t="s">
        <v>15182</v>
      </c>
      <c r="M7758" t="s">
        <v>15237</v>
      </c>
      <c r="T7758" t="s">
        <v>15301</v>
      </c>
      <c r="U7758" t="s">
        <v>15317</v>
      </c>
    </row>
    <row r="7759" spans="1:21" x14ac:dyDescent="0.25">
      <c r="A7759">
        <v>2014</v>
      </c>
      <c r="B7759">
        <v>4</v>
      </c>
      <c r="C7759" t="s">
        <v>24</v>
      </c>
      <c r="D7759" t="s">
        <v>73</v>
      </c>
      <c r="E7759" t="s">
        <v>4956</v>
      </c>
      <c r="F7759" t="s">
        <v>9055</v>
      </c>
      <c r="G7759" t="s">
        <v>10962</v>
      </c>
      <c r="H7759" t="s">
        <v>14734</v>
      </c>
      <c r="I7759">
        <v>480.80067700000001</v>
      </c>
      <c r="J7759">
        <v>515.08207608000009</v>
      </c>
      <c r="K7759">
        <v>514.59107085000005</v>
      </c>
      <c r="L7759" s="124"/>
      <c r="M7759" s="124"/>
      <c r="N7759" s="124"/>
      <c r="O7759" s="124"/>
      <c r="P7759" s="124"/>
      <c r="Q7759" s="124"/>
      <c r="R7759" s="124"/>
      <c r="S7759" s="124"/>
      <c r="T7759" s="124"/>
      <c r="U7759" s="124" t="s">
        <v>15316</v>
      </c>
    </row>
    <row r="7760" spans="1:21" x14ac:dyDescent="0.25">
      <c r="A7760">
        <v>2014</v>
      </c>
      <c r="B7760">
        <v>4</v>
      </c>
      <c r="C7760" t="s">
        <v>24</v>
      </c>
      <c r="D7760" t="s">
        <v>74</v>
      </c>
      <c r="E7760" t="s">
        <v>4957</v>
      </c>
      <c r="F7760" t="s">
        <v>9056</v>
      </c>
      <c r="G7760" t="s">
        <v>10963</v>
      </c>
      <c r="H7760" t="s">
        <v>14739</v>
      </c>
      <c r="I7760">
        <v>78.109403999999998</v>
      </c>
      <c r="J7760">
        <v>60.807908240000003</v>
      </c>
      <c r="K7760">
        <v>60.807908240000003</v>
      </c>
      <c r="U7760" t="s">
        <v>15316</v>
      </c>
    </row>
    <row r="7761" spans="1:21" x14ac:dyDescent="0.25">
      <c r="A7761">
        <v>2014</v>
      </c>
      <c r="B7761">
        <v>4</v>
      </c>
      <c r="C7761" t="s">
        <v>24</v>
      </c>
      <c r="D7761" t="s">
        <v>77</v>
      </c>
      <c r="E7761" t="s">
        <v>4958</v>
      </c>
      <c r="F7761" t="s">
        <v>9057</v>
      </c>
      <c r="G7761" t="s">
        <v>10966</v>
      </c>
      <c r="H7761" t="s">
        <v>14240</v>
      </c>
      <c r="I7761">
        <v>112.449202</v>
      </c>
      <c r="J7761">
        <v>111.65470096999999</v>
      </c>
      <c r="K7761">
        <v>111.65470096999999</v>
      </c>
      <c r="U7761" t="s">
        <v>15316</v>
      </c>
    </row>
    <row r="7762" spans="1:21" x14ac:dyDescent="0.25">
      <c r="A7762">
        <v>2014</v>
      </c>
      <c r="B7762">
        <v>4</v>
      </c>
      <c r="C7762" t="s">
        <v>24</v>
      </c>
      <c r="D7762" t="s">
        <v>2243</v>
      </c>
      <c r="E7762" t="s">
        <v>4959</v>
      </c>
      <c r="F7762" t="s">
        <v>9058</v>
      </c>
      <c r="G7762" t="s">
        <v>13046</v>
      </c>
      <c r="H7762" t="s">
        <v>14234</v>
      </c>
      <c r="I7762">
        <v>117.81432</v>
      </c>
      <c r="J7762">
        <v>101.39835515</v>
      </c>
      <c r="K7762">
        <v>101.39835515</v>
      </c>
      <c r="U7762" t="s">
        <v>15316</v>
      </c>
    </row>
    <row r="7763" spans="1:21" x14ac:dyDescent="0.25">
      <c r="A7763">
        <v>2014</v>
      </c>
      <c r="B7763">
        <v>4</v>
      </c>
      <c r="C7763" t="s">
        <v>24</v>
      </c>
      <c r="D7763" t="s">
        <v>1642</v>
      </c>
      <c r="E7763" t="s">
        <v>4960</v>
      </c>
      <c r="F7763" t="s">
        <v>9059</v>
      </c>
      <c r="G7763" t="s">
        <v>13675</v>
      </c>
      <c r="H7763" t="s">
        <v>14478</v>
      </c>
      <c r="I7763">
        <v>630.81640000000004</v>
      </c>
      <c r="J7763">
        <v>368.16850570000003</v>
      </c>
      <c r="K7763">
        <v>368.16850570000003</v>
      </c>
      <c r="U7763" t="s">
        <v>15316</v>
      </c>
    </row>
    <row r="7764" spans="1:21" x14ac:dyDescent="0.25">
      <c r="A7764">
        <v>2014</v>
      </c>
      <c r="B7764">
        <v>4</v>
      </c>
      <c r="C7764" t="s">
        <v>24</v>
      </c>
      <c r="D7764" t="s">
        <v>2365</v>
      </c>
      <c r="E7764" t="s">
        <v>4961</v>
      </c>
      <c r="F7764" t="s">
        <v>9060</v>
      </c>
      <c r="G7764" t="s">
        <v>13206</v>
      </c>
      <c r="H7764" t="s">
        <v>14736</v>
      </c>
      <c r="I7764">
        <v>10.431671</v>
      </c>
      <c r="J7764">
        <v>2.4245864199999998</v>
      </c>
      <c r="K7764">
        <v>2.4245864199999998</v>
      </c>
      <c r="L7764" t="s">
        <v>15182</v>
      </c>
      <c r="M7764" t="s">
        <v>15237</v>
      </c>
      <c r="N7764" t="s">
        <v>16894</v>
      </c>
      <c r="O7764" t="s">
        <v>15238</v>
      </c>
      <c r="T7764" t="s">
        <v>18839</v>
      </c>
      <c r="U7764" t="s">
        <v>15317</v>
      </c>
    </row>
    <row r="7765" spans="1:21" x14ac:dyDescent="0.25">
      <c r="A7765">
        <v>2014</v>
      </c>
      <c r="B7765">
        <v>4</v>
      </c>
      <c r="C7765" t="s">
        <v>24</v>
      </c>
      <c r="D7765" t="s">
        <v>2472</v>
      </c>
      <c r="E7765" t="s">
        <v>4962</v>
      </c>
      <c r="F7765" t="s">
        <v>9061</v>
      </c>
      <c r="G7765" t="s">
        <v>13390</v>
      </c>
      <c r="H7765" t="s">
        <v>14234</v>
      </c>
      <c r="I7765">
        <v>120.687054</v>
      </c>
      <c r="J7765">
        <v>73.090973700000006</v>
      </c>
      <c r="K7765">
        <v>73.090973700000006</v>
      </c>
      <c r="U7765" t="s">
        <v>15316</v>
      </c>
    </row>
    <row r="7766" spans="1:21" x14ac:dyDescent="0.25">
      <c r="A7766">
        <v>2014</v>
      </c>
      <c r="B7766">
        <v>4</v>
      </c>
      <c r="C7766" t="s">
        <v>24</v>
      </c>
      <c r="D7766" t="s">
        <v>2473</v>
      </c>
      <c r="E7766" t="s">
        <v>4963</v>
      </c>
      <c r="F7766" t="s">
        <v>9062</v>
      </c>
      <c r="G7766" t="s">
        <v>13391</v>
      </c>
      <c r="H7766" t="s">
        <v>14736</v>
      </c>
      <c r="I7766">
        <v>134.4</v>
      </c>
      <c r="J7766">
        <v>118.55183900999999</v>
      </c>
      <c r="K7766">
        <v>118.55183900999999</v>
      </c>
      <c r="U7766" t="s">
        <v>15316</v>
      </c>
    </row>
    <row r="7767" spans="1:21" x14ac:dyDescent="0.25">
      <c r="A7767">
        <v>2014</v>
      </c>
      <c r="B7767">
        <v>4</v>
      </c>
      <c r="C7767" t="s">
        <v>24</v>
      </c>
      <c r="D7767" t="s">
        <v>2474</v>
      </c>
      <c r="E7767" t="s">
        <v>4964</v>
      </c>
      <c r="F7767" t="s">
        <v>9063</v>
      </c>
      <c r="G7767" t="s">
        <v>13392</v>
      </c>
      <c r="H7767" t="s">
        <v>14239</v>
      </c>
      <c r="I7767">
        <v>27.093294</v>
      </c>
      <c r="J7767">
        <v>18.902276000000001</v>
      </c>
      <c r="K7767">
        <v>18.902276000000001</v>
      </c>
      <c r="U7767" t="s">
        <v>15316</v>
      </c>
    </row>
    <row r="7768" spans="1:21" x14ac:dyDescent="0.25">
      <c r="A7768">
        <v>2014</v>
      </c>
      <c r="B7768">
        <v>4</v>
      </c>
      <c r="C7768" t="s">
        <v>24</v>
      </c>
      <c r="D7768" t="s">
        <v>2475</v>
      </c>
      <c r="E7768" t="s">
        <v>4965</v>
      </c>
      <c r="F7768" t="s">
        <v>9064</v>
      </c>
      <c r="G7768" t="s">
        <v>13393</v>
      </c>
      <c r="H7768" t="s">
        <v>14735</v>
      </c>
      <c r="I7768">
        <v>60.934606000000002</v>
      </c>
      <c r="J7768">
        <v>50.140310509999992</v>
      </c>
      <c r="K7768">
        <v>50.140310509999992</v>
      </c>
      <c r="L7768" t="s">
        <v>15196</v>
      </c>
      <c r="M7768" t="s">
        <v>15237</v>
      </c>
      <c r="N7768" t="s">
        <v>15196</v>
      </c>
      <c r="O7768" t="s">
        <v>15237</v>
      </c>
      <c r="P7768" t="s">
        <v>17147</v>
      </c>
      <c r="Q7768" t="s">
        <v>15237</v>
      </c>
      <c r="R7768" t="s">
        <v>17147</v>
      </c>
      <c r="S7768" t="s">
        <v>15237</v>
      </c>
      <c r="T7768" t="s">
        <v>15301</v>
      </c>
      <c r="U7768" t="s">
        <v>15317</v>
      </c>
    </row>
    <row r="7769" spans="1:21" x14ac:dyDescent="0.25">
      <c r="A7769">
        <v>2014</v>
      </c>
      <c r="B7769">
        <v>4</v>
      </c>
      <c r="C7769" t="s">
        <v>24</v>
      </c>
      <c r="D7769" t="s">
        <v>2595</v>
      </c>
      <c r="E7769" t="s">
        <v>4966</v>
      </c>
      <c r="F7769" t="s">
        <v>9065</v>
      </c>
      <c r="G7769" t="s">
        <v>13597</v>
      </c>
      <c r="H7769" t="s">
        <v>14234</v>
      </c>
      <c r="I7769">
        <v>31.983125999999999</v>
      </c>
      <c r="J7769">
        <v>22.09003504</v>
      </c>
      <c r="K7769">
        <v>22.09003504</v>
      </c>
      <c r="L7769" t="s">
        <v>19249</v>
      </c>
      <c r="M7769" t="s">
        <v>19250</v>
      </c>
      <c r="N7769" t="s">
        <v>19089</v>
      </c>
      <c r="O7769" t="s">
        <v>17966</v>
      </c>
      <c r="P7769" t="s">
        <v>15181</v>
      </c>
      <c r="Q7769" t="s">
        <v>15237</v>
      </c>
      <c r="T7769" t="s">
        <v>19251</v>
      </c>
      <c r="U7769" t="s">
        <v>15317</v>
      </c>
    </row>
    <row r="7770" spans="1:21" x14ac:dyDescent="0.25">
      <c r="A7770">
        <v>2014</v>
      </c>
      <c r="B7770">
        <v>4</v>
      </c>
      <c r="C7770" t="s">
        <v>24</v>
      </c>
      <c r="D7770" t="s">
        <v>2596</v>
      </c>
      <c r="E7770" t="s">
        <v>4967</v>
      </c>
      <c r="F7770" t="s">
        <v>9066</v>
      </c>
      <c r="G7770" t="s">
        <v>13598</v>
      </c>
      <c r="H7770" t="s">
        <v>14840</v>
      </c>
      <c r="I7770">
        <v>354.17352199999999</v>
      </c>
      <c r="J7770">
        <v>403.62088768000001</v>
      </c>
      <c r="K7770">
        <v>403.62088768000001</v>
      </c>
      <c r="U7770" t="s">
        <v>15316</v>
      </c>
    </row>
    <row r="7771" spans="1:21" x14ac:dyDescent="0.25">
      <c r="A7771">
        <v>2014</v>
      </c>
      <c r="B7771">
        <v>4</v>
      </c>
      <c r="C7771" t="s">
        <v>24</v>
      </c>
      <c r="D7771" t="s">
        <v>2597</v>
      </c>
      <c r="E7771" t="s">
        <v>4968</v>
      </c>
      <c r="F7771" t="s">
        <v>9067</v>
      </c>
      <c r="G7771" t="s">
        <v>13599</v>
      </c>
      <c r="H7771" t="s">
        <v>14736</v>
      </c>
      <c r="I7771">
        <v>126.788162</v>
      </c>
      <c r="J7771">
        <v>87.955740919999997</v>
      </c>
      <c r="K7771">
        <v>87.930511080000016</v>
      </c>
      <c r="U7771" t="s">
        <v>15316</v>
      </c>
    </row>
    <row r="7772" spans="1:21" x14ac:dyDescent="0.25">
      <c r="A7772">
        <v>2014</v>
      </c>
      <c r="B7772">
        <v>4</v>
      </c>
      <c r="C7772" t="s">
        <v>24</v>
      </c>
      <c r="D7772" t="s">
        <v>2661</v>
      </c>
      <c r="E7772" t="s">
        <v>4969</v>
      </c>
      <c r="F7772" t="s">
        <v>9068</v>
      </c>
      <c r="G7772" t="s">
        <v>13595</v>
      </c>
      <c r="H7772" t="s">
        <v>14475</v>
      </c>
      <c r="I7772">
        <v>341.11232200000001</v>
      </c>
      <c r="J7772">
        <v>146.62366494</v>
      </c>
      <c r="K7772">
        <v>146.62366494</v>
      </c>
      <c r="L7772" t="s">
        <v>17387</v>
      </c>
      <c r="M7772" t="s">
        <v>17151</v>
      </c>
      <c r="P7772" t="s">
        <v>16882</v>
      </c>
      <c r="Q7772" t="s">
        <v>15238</v>
      </c>
      <c r="T7772" t="s">
        <v>17152</v>
      </c>
      <c r="U7772" t="s">
        <v>15317</v>
      </c>
    </row>
    <row r="7773" spans="1:21" x14ac:dyDescent="0.25">
      <c r="A7773">
        <v>2014</v>
      </c>
      <c r="B7773">
        <v>4</v>
      </c>
      <c r="C7773" t="s">
        <v>24</v>
      </c>
      <c r="D7773" t="s">
        <v>2662</v>
      </c>
      <c r="E7773" t="s">
        <v>4970</v>
      </c>
      <c r="F7773" t="s">
        <v>9069</v>
      </c>
      <c r="G7773" t="s">
        <v>13676</v>
      </c>
      <c r="H7773" t="s">
        <v>14736</v>
      </c>
      <c r="I7773">
        <v>141.87336500000001</v>
      </c>
      <c r="J7773">
        <v>108.82791023</v>
      </c>
      <c r="K7773">
        <v>108.82791023</v>
      </c>
      <c r="N7773" t="s">
        <v>16886</v>
      </c>
      <c r="O7773" t="s">
        <v>15237</v>
      </c>
      <c r="T7773" t="s">
        <v>15301</v>
      </c>
      <c r="U7773" t="s">
        <v>15317</v>
      </c>
    </row>
    <row r="7774" spans="1:21" x14ac:dyDescent="0.25">
      <c r="A7774">
        <v>2014</v>
      </c>
      <c r="B7774">
        <v>4</v>
      </c>
      <c r="C7774" t="s">
        <v>21</v>
      </c>
      <c r="D7774" t="s">
        <v>80</v>
      </c>
      <c r="G7774" t="s">
        <v>13600</v>
      </c>
      <c r="H7774" t="s">
        <v>14837</v>
      </c>
      <c r="I7774">
        <v>4500</v>
      </c>
      <c r="J7774">
        <v>0</v>
      </c>
      <c r="K7774">
        <v>0</v>
      </c>
      <c r="U7774" t="s">
        <v>15316</v>
      </c>
    </row>
    <row r="7775" spans="1:21" x14ac:dyDescent="0.25">
      <c r="A7775">
        <v>2014</v>
      </c>
      <c r="B7775">
        <v>4</v>
      </c>
      <c r="C7775" t="s">
        <v>21</v>
      </c>
      <c r="D7775" t="s">
        <v>2598</v>
      </c>
      <c r="G7775" t="s">
        <v>13677</v>
      </c>
      <c r="H7775" t="s">
        <v>14225</v>
      </c>
      <c r="I7775">
        <v>4600</v>
      </c>
      <c r="J7775">
        <v>3759.4963902999998</v>
      </c>
      <c r="K7775">
        <v>3759.4963902999998</v>
      </c>
      <c r="U7775" t="s">
        <v>15316</v>
      </c>
    </row>
    <row r="7776" spans="1:21" x14ac:dyDescent="0.25">
      <c r="A7776">
        <v>2014</v>
      </c>
      <c r="B7776">
        <v>4</v>
      </c>
      <c r="C7776" t="s">
        <v>21</v>
      </c>
      <c r="D7776" t="s">
        <v>2663</v>
      </c>
      <c r="G7776" t="s">
        <v>13678</v>
      </c>
      <c r="H7776" t="s">
        <v>14882</v>
      </c>
      <c r="I7776">
        <v>2.7759999999999998</v>
      </c>
      <c r="J7776">
        <v>2.6577587299999998</v>
      </c>
      <c r="K7776">
        <v>2.6577587299999998</v>
      </c>
      <c r="U7776" t="s">
        <v>15316</v>
      </c>
    </row>
    <row r="7777" spans="1:21" x14ac:dyDescent="0.25">
      <c r="A7777">
        <v>2014</v>
      </c>
      <c r="B7777">
        <v>4</v>
      </c>
      <c r="C7777" t="s">
        <v>21</v>
      </c>
      <c r="D7777" t="s">
        <v>2599</v>
      </c>
      <c r="E7777" t="s">
        <v>4971</v>
      </c>
      <c r="F7777" t="s">
        <v>9070</v>
      </c>
      <c r="G7777" t="s">
        <v>12284</v>
      </c>
      <c r="H7777" t="s">
        <v>14478</v>
      </c>
      <c r="I7777">
        <v>999.36194699999999</v>
      </c>
      <c r="J7777">
        <v>641.05712487000005</v>
      </c>
      <c r="K7777">
        <v>641.05712487000005</v>
      </c>
      <c r="U7777" t="s">
        <v>15316</v>
      </c>
    </row>
    <row r="7778" spans="1:21" x14ac:dyDescent="0.25">
      <c r="A7778">
        <v>2014</v>
      </c>
      <c r="B7778">
        <v>4</v>
      </c>
      <c r="C7778" t="s">
        <v>21</v>
      </c>
      <c r="D7778" t="s">
        <v>2600</v>
      </c>
      <c r="E7778" t="s">
        <v>4972</v>
      </c>
      <c r="F7778" t="s">
        <v>9071</v>
      </c>
      <c r="G7778" t="s">
        <v>12287</v>
      </c>
      <c r="H7778" t="s">
        <v>14476</v>
      </c>
      <c r="I7778">
        <v>201.50614100000001</v>
      </c>
      <c r="J7778">
        <v>217.15630999999999</v>
      </c>
      <c r="K7778">
        <v>217.15630999999999</v>
      </c>
      <c r="N7778" t="s">
        <v>15225</v>
      </c>
      <c r="O7778" t="s">
        <v>15242</v>
      </c>
      <c r="P7778" t="s">
        <v>15289</v>
      </c>
      <c r="Q7778" t="s">
        <v>15242</v>
      </c>
      <c r="T7778" t="s">
        <v>15309</v>
      </c>
      <c r="U7778" t="s">
        <v>15317</v>
      </c>
    </row>
    <row r="7779" spans="1:21" x14ac:dyDescent="0.25">
      <c r="A7779">
        <v>2014</v>
      </c>
      <c r="B7779">
        <v>4</v>
      </c>
      <c r="C7779" t="s">
        <v>30</v>
      </c>
      <c r="D7779" t="s">
        <v>1643</v>
      </c>
      <c r="E7779" t="s">
        <v>4973</v>
      </c>
      <c r="F7779" t="s">
        <v>9072</v>
      </c>
      <c r="G7779" t="s">
        <v>12408</v>
      </c>
      <c r="H7779" t="s">
        <v>14238</v>
      </c>
      <c r="I7779">
        <v>53.8</v>
      </c>
      <c r="J7779">
        <v>67.080788069999997</v>
      </c>
      <c r="K7779">
        <v>67.080471310000007</v>
      </c>
      <c r="U7779" t="s">
        <v>15316</v>
      </c>
    </row>
    <row r="7780" spans="1:21" x14ac:dyDescent="0.25">
      <c r="A7780">
        <v>2014</v>
      </c>
      <c r="B7780">
        <v>4</v>
      </c>
      <c r="C7780" t="s">
        <v>30</v>
      </c>
      <c r="D7780" t="s">
        <v>2247</v>
      </c>
      <c r="E7780" t="s">
        <v>4974</v>
      </c>
      <c r="F7780" t="s">
        <v>9073</v>
      </c>
      <c r="G7780" t="s">
        <v>12985</v>
      </c>
      <c r="H7780" t="s">
        <v>14478</v>
      </c>
      <c r="I7780">
        <v>4733.0265250000002</v>
      </c>
      <c r="J7780">
        <v>4632.7096518300004</v>
      </c>
      <c r="K7780">
        <v>4630.8519925000001</v>
      </c>
      <c r="U7780" t="s">
        <v>15316</v>
      </c>
    </row>
    <row r="7781" spans="1:21" x14ac:dyDescent="0.25">
      <c r="A7781">
        <v>2014</v>
      </c>
      <c r="B7781">
        <v>4</v>
      </c>
      <c r="C7781" t="s">
        <v>30</v>
      </c>
      <c r="D7781" t="s">
        <v>2366</v>
      </c>
      <c r="E7781" t="s">
        <v>4975</v>
      </c>
      <c r="F7781" t="s">
        <v>9074</v>
      </c>
      <c r="G7781" t="s">
        <v>13394</v>
      </c>
      <c r="H7781" t="s">
        <v>14478</v>
      </c>
      <c r="I7781">
        <v>2668.4</v>
      </c>
      <c r="J7781">
        <v>2519.5299478799998</v>
      </c>
      <c r="K7781">
        <v>2502.7611365799999</v>
      </c>
      <c r="U7781" t="s">
        <v>15316</v>
      </c>
    </row>
    <row r="7782" spans="1:21" x14ac:dyDescent="0.25">
      <c r="A7782">
        <v>2014</v>
      </c>
      <c r="B7782">
        <v>4</v>
      </c>
      <c r="C7782" t="s">
        <v>30</v>
      </c>
      <c r="D7782" t="s">
        <v>2476</v>
      </c>
      <c r="E7782" t="s">
        <v>4666</v>
      </c>
      <c r="F7782" t="s">
        <v>9075</v>
      </c>
      <c r="G7782" t="s">
        <v>13395</v>
      </c>
      <c r="H7782" t="s">
        <v>14234</v>
      </c>
      <c r="I7782">
        <v>976.44384000000002</v>
      </c>
      <c r="J7782">
        <v>964.46982956999977</v>
      </c>
      <c r="K7782">
        <v>961.80864356999984</v>
      </c>
      <c r="U7782" t="s">
        <v>15316</v>
      </c>
    </row>
    <row r="7783" spans="1:21" x14ac:dyDescent="0.25">
      <c r="A7783">
        <v>2014</v>
      </c>
      <c r="B7783">
        <v>4</v>
      </c>
      <c r="C7783" t="s">
        <v>30</v>
      </c>
      <c r="D7783" t="s">
        <v>2601</v>
      </c>
      <c r="E7783" t="s">
        <v>4976</v>
      </c>
      <c r="F7783" t="s">
        <v>9076</v>
      </c>
      <c r="G7783" t="s">
        <v>13602</v>
      </c>
      <c r="H7783" t="s">
        <v>14475</v>
      </c>
      <c r="I7783">
        <v>2595</v>
      </c>
      <c r="J7783">
        <v>2525.322497000001</v>
      </c>
      <c r="K7783">
        <v>2525.322497000001</v>
      </c>
      <c r="L7783" t="s">
        <v>17387</v>
      </c>
      <c r="M7783" t="s">
        <v>17151</v>
      </c>
      <c r="N7783" t="s">
        <v>16924</v>
      </c>
      <c r="O7783" t="s">
        <v>17151</v>
      </c>
      <c r="T7783" t="s">
        <v>17152</v>
      </c>
      <c r="U7783" t="s">
        <v>15317</v>
      </c>
    </row>
    <row r="7784" spans="1:21" x14ac:dyDescent="0.25">
      <c r="A7784">
        <v>2014</v>
      </c>
      <c r="B7784">
        <v>5</v>
      </c>
      <c r="C7784" t="s">
        <v>25</v>
      </c>
      <c r="D7784" t="s">
        <v>89</v>
      </c>
      <c r="E7784" t="s">
        <v>4977</v>
      </c>
      <c r="F7784" t="s">
        <v>9077</v>
      </c>
      <c r="G7784" t="s">
        <v>10978</v>
      </c>
      <c r="H7784" t="s">
        <v>14242</v>
      </c>
      <c r="I7784">
        <v>33.321503999999997</v>
      </c>
      <c r="J7784">
        <v>201.94487683</v>
      </c>
      <c r="K7784">
        <v>201.90985183999999</v>
      </c>
      <c r="U7784" t="s">
        <v>15316</v>
      </c>
    </row>
    <row r="7785" spans="1:21" x14ac:dyDescent="0.25">
      <c r="A7785">
        <v>2014</v>
      </c>
      <c r="B7785">
        <v>5</v>
      </c>
      <c r="C7785" t="s">
        <v>25</v>
      </c>
      <c r="D7785" t="s">
        <v>90</v>
      </c>
      <c r="E7785" t="s">
        <v>4669</v>
      </c>
      <c r="F7785" t="s">
        <v>9078</v>
      </c>
      <c r="G7785" t="s">
        <v>10979</v>
      </c>
      <c r="H7785" t="s">
        <v>14242</v>
      </c>
      <c r="I7785">
        <v>242.33309399999999</v>
      </c>
      <c r="J7785">
        <v>220.82804845000001</v>
      </c>
      <c r="K7785">
        <v>220.82511099000001</v>
      </c>
      <c r="U7785" t="s">
        <v>15316</v>
      </c>
    </row>
    <row r="7786" spans="1:21" x14ac:dyDescent="0.25">
      <c r="A7786">
        <v>2014</v>
      </c>
      <c r="B7786">
        <v>5</v>
      </c>
      <c r="C7786" t="s">
        <v>25</v>
      </c>
      <c r="D7786" t="s">
        <v>91</v>
      </c>
      <c r="E7786" t="s">
        <v>4978</v>
      </c>
      <c r="F7786" t="s">
        <v>9079</v>
      </c>
      <c r="G7786" t="s">
        <v>10980</v>
      </c>
      <c r="H7786" t="s">
        <v>14242</v>
      </c>
      <c r="I7786">
        <v>128.490689</v>
      </c>
      <c r="J7786">
        <v>1517.541610460001</v>
      </c>
      <c r="K7786">
        <v>1516.9978739900009</v>
      </c>
      <c r="U7786" t="s">
        <v>15316</v>
      </c>
    </row>
    <row r="7787" spans="1:21" x14ac:dyDescent="0.25">
      <c r="A7787">
        <v>2014</v>
      </c>
      <c r="B7787">
        <v>5</v>
      </c>
      <c r="C7787" t="s">
        <v>25</v>
      </c>
      <c r="D7787" t="s">
        <v>92</v>
      </c>
      <c r="E7787" t="s">
        <v>4279</v>
      </c>
      <c r="F7787" t="s">
        <v>9080</v>
      </c>
      <c r="G7787" t="s">
        <v>10981</v>
      </c>
      <c r="H7787" t="s">
        <v>14243</v>
      </c>
      <c r="I7787">
        <v>21.735831000000001</v>
      </c>
      <c r="J7787">
        <v>32.958518309999988</v>
      </c>
      <c r="K7787">
        <v>32.958518309999988</v>
      </c>
      <c r="U7787" t="s">
        <v>15316</v>
      </c>
    </row>
    <row r="7788" spans="1:21" x14ac:dyDescent="0.25">
      <c r="A7788">
        <v>2014</v>
      </c>
      <c r="B7788">
        <v>5</v>
      </c>
      <c r="C7788" t="s">
        <v>25</v>
      </c>
      <c r="D7788" t="s">
        <v>1644</v>
      </c>
      <c r="E7788" t="s">
        <v>4979</v>
      </c>
      <c r="F7788" t="s">
        <v>9081</v>
      </c>
      <c r="G7788" t="s">
        <v>12409</v>
      </c>
      <c r="H7788" t="s">
        <v>14250</v>
      </c>
      <c r="I7788">
        <v>55.776915000000002</v>
      </c>
      <c r="J7788">
        <v>61.101181369999999</v>
      </c>
      <c r="K7788">
        <v>61.101181369999999</v>
      </c>
      <c r="U7788" t="s">
        <v>15316</v>
      </c>
    </row>
    <row r="7789" spans="1:21" x14ac:dyDescent="0.25">
      <c r="A7789">
        <v>2014</v>
      </c>
      <c r="B7789">
        <v>5</v>
      </c>
      <c r="C7789" t="s">
        <v>25</v>
      </c>
      <c r="D7789" t="s">
        <v>1645</v>
      </c>
      <c r="E7789" t="s">
        <v>4980</v>
      </c>
      <c r="F7789" t="s">
        <v>9082</v>
      </c>
      <c r="G7789" t="s">
        <v>12410</v>
      </c>
      <c r="H7789" t="s">
        <v>14249</v>
      </c>
      <c r="I7789">
        <v>17.399930000000001</v>
      </c>
      <c r="J7789">
        <v>16.62157414</v>
      </c>
      <c r="K7789">
        <v>16.62157414</v>
      </c>
      <c r="L7789" t="s">
        <v>17388</v>
      </c>
      <c r="M7789" t="s">
        <v>15239</v>
      </c>
      <c r="N7789" t="s">
        <v>17388</v>
      </c>
      <c r="O7789" t="s">
        <v>15239</v>
      </c>
      <c r="T7789" t="s">
        <v>15302</v>
      </c>
      <c r="U7789" t="s">
        <v>15317</v>
      </c>
    </row>
    <row r="7790" spans="1:21" x14ac:dyDescent="0.25">
      <c r="A7790">
        <v>2014</v>
      </c>
      <c r="B7790">
        <v>5</v>
      </c>
      <c r="C7790" t="s">
        <v>20</v>
      </c>
      <c r="D7790" t="s">
        <v>2478</v>
      </c>
      <c r="G7790" t="s">
        <v>11883</v>
      </c>
      <c r="H7790" t="s">
        <v>14242</v>
      </c>
      <c r="I7790">
        <v>0</v>
      </c>
      <c r="J7790">
        <v>56.86356</v>
      </c>
      <c r="K7790">
        <v>56.86356</v>
      </c>
      <c r="U7790" t="s">
        <v>15316</v>
      </c>
    </row>
    <row r="7791" spans="1:21" x14ac:dyDescent="0.25">
      <c r="A7791">
        <v>2014</v>
      </c>
      <c r="B7791">
        <v>5</v>
      </c>
      <c r="C7791" t="s">
        <v>20</v>
      </c>
      <c r="D7791" t="s">
        <v>93</v>
      </c>
      <c r="E7791" t="s">
        <v>4674</v>
      </c>
      <c r="F7791" t="s">
        <v>9083</v>
      </c>
      <c r="G7791" t="s">
        <v>10936</v>
      </c>
      <c r="H7791" t="s">
        <v>14221</v>
      </c>
      <c r="I7791">
        <v>140.83014399999999</v>
      </c>
      <c r="J7791">
        <v>94.203386499999993</v>
      </c>
      <c r="K7791">
        <v>94.203386499999993</v>
      </c>
      <c r="U7791" t="s">
        <v>15316</v>
      </c>
    </row>
    <row r="7792" spans="1:21" x14ac:dyDescent="0.25">
      <c r="A7792">
        <v>2014</v>
      </c>
      <c r="B7792">
        <v>5</v>
      </c>
      <c r="C7792" t="s">
        <v>22</v>
      </c>
      <c r="D7792" t="s">
        <v>94</v>
      </c>
      <c r="G7792" t="s">
        <v>10941</v>
      </c>
      <c r="H7792" t="s">
        <v>14221</v>
      </c>
      <c r="I7792">
        <v>865.36396999999999</v>
      </c>
      <c r="J7792">
        <v>1462.4505888000001</v>
      </c>
      <c r="K7792">
        <v>1462.3657242899999</v>
      </c>
      <c r="U7792" t="s">
        <v>15316</v>
      </c>
    </row>
    <row r="7793" spans="1:21" x14ac:dyDescent="0.25">
      <c r="A7793">
        <v>2014</v>
      </c>
      <c r="B7793">
        <v>5</v>
      </c>
      <c r="C7793" t="s">
        <v>23</v>
      </c>
      <c r="D7793" t="s">
        <v>95</v>
      </c>
      <c r="G7793" t="s">
        <v>10942</v>
      </c>
      <c r="H7793" t="s">
        <v>14222</v>
      </c>
      <c r="I7793">
        <v>17.652294000000001</v>
      </c>
      <c r="J7793">
        <v>16.033446040000001</v>
      </c>
      <c r="K7793">
        <v>16.033446040000001</v>
      </c>
      <c r="U7793" t="s">
        <v>15316</v>
      </c>
    </row>
    <row r="7794" spans="1:21" x14ac:dyDescent="0.25">
      <c r="A7794">
        <v>2014</v>
      </c>
      <c r="B7794">
        <v>5</v>
      </c>
      <c r="C7794" t="s">
        <v>24</v>
      </c>
      <c r="D7794" t="s">
        <v>96</v>
      </c>
      <c r="E7794" t="s">
        <v>4981</v>
      </c>
      <c r="F7794" t="s">
        <v>9084</v>
      </c>
      <c r="G7794" t="s">
        <v>13679</v>
      </c>
      <c r="H7794" t="s">
        <v>14883</v>
      </c>
      <c r="I7794">
        <v>197.836208</v>
      </c>
      <c r="J7794">
        <v>223.34051310999999</v>
      </c>
      <c r="K7794">
        <v>223.33618214000001</v>
      </c>
      <c r="U7794" t="s">
        <v>15316</v>
      </c>
    </row>
    <row r="7795" spans="1:21" x14ac:dyDescent="0.25">
      <c r="A7795">
        <v>2014</v>
      </c>
      <c r="B7795">
        <v>5</v>
      </c>
      <c r="C7795" t="s">
        <v>24</v>
      </c>
      <c r="D7795" t="s">
        <v>97</v>
      </c>
      <c r="E7795" t="s">
        <v>4281</v>
      </c>
      <c r="F7795" t="s">
        <v>9085</v>
      </c>
      <c r="G7795" t="s">
        <v>10983</v>
      </c>
      <c r="H7795" t="s">
        <v>14246</v>
      </c>
      <c r="I7795">
        <v>152.42908399999999</v>
      </c>
      <c r="J7795">
        <v>185.6649233499999</v>
      </c>
      <c r="K7795">
        <v>178.19600593000001</v>
      </c>
      <c r="U7795" t="s">
        <v>15316</v>
      </c>
    </row>
    <row r="7796" spans="1:21" x14ac:dyDescent="0.25">
      <c r="A7796">
        <v>2014</v>
      </c>
      <c r="B7796">
        <v>5</v>
      </c>
      <c r="C7796" t="s">
        <v>24</v>
      </c>
      <c r="D7796" t="s">
        <v>98</v>
      </c>
      <c r="E7796" t="s">
        <v>4982</v>
      </c>
      <c r="F7796" t="s">
        <v>9086</v>
      </c>
      <c r="G7796" t="s">
        <v>10984</v>
      </c>
      <c r="H7796" t="s">
        <v>14247</v>
      </c>
      <c r="I7796">
        <v>17.867073999999999</v>
      </c>
      <c r="J7796">
        <v>19.566838499999999</v>
      </c>
      <c r="K7796">
        <v>19.566838499999999</v>
      </c>
      <c r="U7796" t="s">
        <v>15316</v>
      </c>
    </row>
    <row r="7797" spans="1:21" x14ac:dyDescent="0.25">
      <c r="A7797">
        <v>2014</v>
      </c>
      <c r="B7797">
        <v>5</v>
      </c>
      <c r="C7797" t="s">
        <v>24</v>
      </c>
      <c r="D7797" t="s">
        <v>99</v>
      </c>
      <c r="E7797" t="s">
        <v>4983</v>
      </c>
      <c r="F7797" t="s">
        <v>9087</v>
      </c>
      <c r="G7797" t="s">
        <v>10985</v>
      </c>
      <c r="H7797" t="s">
        <v>14246</v>
      </c>
      <c r="I7797">
        <v>3620.8833129999998</v>
      </c>
      <c r="J7797">
        <v>3528.355728439999</v>
      </c>
      <c r="K7797">
        <v>3527.8542537599992</v>
      </c>
      <c r="U7797" t="s">
        <v>15316</v>
      </c>
    </row>
    <row r="7798" spans="1:21" x14ac:dyDescent="0.25">
      <c r="A7798">
        <v>2014</v>
      </c>
      <c r="B7798">
        <v>5</v>
      </c>
      <c r="C7798" t="s">
        <v>24</v>
      </c>
      <c r="D7798" t="s">
        <v>100</v>
      </c>
      <c r="E7798" t="s">
        <v>4984</v>
      </c>
      <c r="F7798" t="s">
        <v>9088</v>
      </c>
      <c r="G7798" t="s">
        <v>10986</v>
      </c>
      <c r="H7798" t="s">
        <v>14247</v>
      </c>
      <c r="I7798">
        <v>382.56175300000001</v>
      </c>
      <c r="J7798">
        <v>270.89625110999998</v>
      </c>
      <c r="K7798">
        <v>270.8747167300001</v>
      </c>
      <c r="U7798" t="s">
        <v>15316</v>
      </c>
    </row>
    <row r="7799" spans="1:21" x14ac:dyDescent="0.25">
      <c r="A7799">
        <v>2014</v>
      </c>
      <c r="B7799">
        <v>5</v>
      </c>
      <c r="C7799" t="s">
        <v>24</v>
      </c>
      <c r="D7799" t="s">
        <v>2249</v>
      </c>
      <c r="E7799" t="s">
        <v>4985</v>
      </c>
      <c r="F7799" t="s">
        <v>9089</v>
      </c>
      <c r="G7799" t="s">
        <v>13053</v>
      </c>
      <c r="H7799" t="s">
        <v>14740</v>
      </c>
      <c r="I7799">
        <v>1</v>
      </c>
      <c r="J7799">
        <v>0.71229922000000012</v>
      </c>
      <c r="K7799">
        <v>0.71229922000000012</v>
      </c>
      <c r="U7799" t="s">
        <v>15316</v>
      </c>
    </row>
    <row r="7800" spans="1:21" x14ac:dyDescent="0.25">
      <c r="A7800">
        <v>2014</v>
      </c>
      <c r="B7800">
        <v>5</v>
      </c>
      <c r="C7800" t="s">
        <v>21</v>
      </c>
      <c r="D7800" t="s">
        <v>2664</v>
      </c>
      <c r="E7800" t="s">
        <v>4986</v>
      </c>
      <c r="F7800" t="s">
        <v>9090</v>
      </c>
      <c r="G7800" t="s">
        <v>13678</v>
      </c>
      <c r="H7800" t="s">
        <v>14884</v>
      </c>
      <c r="I7800">
        <v>1637</v>
      </c>
      <c r="J7800">
        <v>1406.0554541199999</v>
      </c>
      <c r="K7800">
        <v>1406.0554541199999</v>
      </c>
      <c r="R7800" t="s">
        <v>16902</v>
      </c>
      <c r="S7800" t="s">
        <v>15246</v>
      </c>
      <c r="T7800" t="s">
        <v>15304</v>
      </c>
      <c r="U7800" t="s">
        <v>15317</v>
      </c>
    </row>
    <row r="7801" spans="1:21" x14ac:dyDescent="0.25">
      <c r="A7801">
        <v>2014</v>
      </c>
      <c r="B7801">
        <v>6</v>
      </c>
      <c r="C7801" t="s">
        <v>26</v>
      </c>
      <c r="D7801" t="s">
        <v>106</v>
      </c>
      <c r="E7801" t="s">
        <v>4987</v>
      </c>
      <c r="F7801" t="s">
        <v>9091</v>
      </c>
      <c r="G7801" t="s">
        <v>10992</v>
      </c>
      <c r="H7801" t="s">
        <v>14251</v>
      </c>
      <c r="I7801">
        <v>286.72250100000002</v>
      </c>
      <c r="J7801">
        <v>223.99991134000001</v>
      </c>
      <c r="K7801">
        <v>223.99991134000001</v>
      </c>
      <c r="U7801" t="s">
        <v>15316</v>
      </c>
    </row>
    <row r="7802" spans="1:21" x14ac:dyDescent="0.25">
      <c r="A7802">
        <v>2014</v>
      </c>
      <c r="B7802">
        <v>6</v>
      </c>
      <c r="C7802" t="s">
        <v>26</v>
      </c>
      <c r="D7802" t="s">
        <v>2367</v>
      </c>
      <c r="E7802" t="s">
        <v>4285</v>
      </c>
      <c r="F7802" t="s">
        <v>9092</v>
      </c>
      <c r="G7802" t="s">
        <v>13210</v>
      </c>
      <c r="H7802" t="s">
        <v>14742</v>
      </c>
      <c r="I7802">
        <v>0</v>
      </c>
      <c r="J7802">
        <v>98.055497000000003</v>
      </c>
      <c r="K7802">
        <v>98.055497000000003</v>
      </c>
      <c r="L7802" t="s">
        <v>15360</v>
      </c>
      <c r="M7802" t="s">
        <v>15237</v>
      </c>
      <c r="N7802" t="s">
        <v>15360</v>
      </c>
      <c r="O7802" t="s">
        <v>15237</v>
      </c>
      <c r="R7802" t="s">
        <v>15360</v>
      </c>
      <c r="S7802" t="s">
        <v>15237</v>
      </c>
      <c r="T7802" t="s">
        <v>15301</v>
      </c>
      <c r="U7802" t="s">
        <v>15317</v>
      </c>
    </row>
    <row r="7803" spans="1:21" x14ac:dyDescent="0.25">
      <c r="A7803">
        <v>2014</v>
      </c>
      <c r="B7803">
        <v>6</v>
      </c>
      <c r="C7803" t="s">
        <v>25</v>
      </c>
      <c r="D7803" t="s">
        <v>107</v>
      </c>
      <c r="E7803" t="s">
        <v>4988</v>
      </c>
      <c r="F7803" t="s">
        <v>9093</v>
      </c>
      <c r="G7803" t="s">
        <v>10993</v>
      </c>
      <c r="H7803" t="s">
        <v>14252</v>
      </c>
      <c r="I7803">
        <v>696.07855300000006</v>
      </c>
      <c r="J7803">
        <v>606.7819505500006</v>
      </c>
      <c r="K7803">
        <v>606.7819505500006</v>
      </c>
      <c r="U7803" t="s">
        <v>15316</v>
      </c>
    </row>
    <row r="7804" spans="1:21" x14ac:dyDescent="0.25">
      <c r="A7804">
        <v>2014</v>
      </c>
      <c r="B7804">
        <v>6</v>
      </c>
      <c r="C7804" t="s">
        <v>25</v>
      </c>
      <c r="D7804" t="s">
        <v>108</v>
      </c>
      <c r="E7804" t="s">
        <v>4678</v>
      </c>
      <c r="F7804" t="s">
        <v>9094</v>
      </c>
      <c r="G7804" t="s">
        <v>10994</v>
      </c>
      <c r="H7804" t="s">
        <v>14253</v>
      </c>
      <c r="I7804">
        <v>168.844831</v>
      </c>
      <c r="J7804">
        <v>168.29194799999999</v>
      </c>
      <c r="K7804">
        <v>168.29194799999999</v>
      </c>
      <c r="U7804" t="s">
        <v>15316</v>
      </c>
    </row>
    <row r="7805" spans="1:21" x14ac:dyDescent="0.25">
      <c r="A7805">
        <v>2014</v>
      </c>
      <c r="B7805">
        <v>6</v>
      </c>
      <c r="C7805" t="s">
        <v>25</v>
      </c>
      <c r="D7805" t="s">
        <v>109</v>
      </c>
      <c r="G7805" t="s">
        <v>10995</v>
      </c>
      <c r="H7805" t="s">
        <v>14743</v>
      </c>
      <c r="I7805">
        <v>325.66579899999999</v>
      </c>
      <c r="J7805">
        <v>66.401517609999985</v>
      </c>
      <c r="K7805">
        <v>66.401517609999985</v>
      </c>
      <c r="P7805" t="s">
        <v>16952</v>
      </c>
      <c r="Q7805" t="s">
        <v>15238</v>
      </c>
      <c r="R7805" t="s">
        <v>16952</v>
      </c>
      <c r="S7805" t="s">
        <v>15238</v>
      </c>
      <c r="T7805" t="s">
        <v>15305</v>
      </c>
      <c r="U7805" t="s">
        <v>15317</v>
      </c>
    </row>
    <row r="7806" spans="1:21" x14ac:dyDescent="0.25">
      <c r="A7806">
        <v>2014</v>
      </c>
      <c r="B7806">
        <v>6</v>
      </c>
      <c r="C7806" t="s">
        <v>25</v>
      </c>
      <c r="D7806" t="s">
        <v>2368</v>
      </c>
      <c r="G7806" t="s">
        <v>13680</v>
      </c>
      <c r="H7806" t="s">
        <v>14743</v>
      </c>
      <c r="I7806">
        <v>194.233375</v>
      </c>
      <c r="J7806">
        <v>23.542435780000009</v>
      </c>
      <c r="K7806">
        <v>23.542435780000009</v>
      </c>
      <c r="R7806" t="s">
        <v>16952</v>
      </c>
      <c r="S7806" t="s">
        <v>15238</v>
      </c>
      <c r="T7806" t="s">
        <v>15305</v>
      </c>
      <c r="U7806" t="s">
        <v>15317</v>
      </c>
    </row>
    <row r="7807" spans="1:21" x14ac:dyDescent="0.25">
      <c r="A7807">
        <v>2014</v>
      </c>
      <c r="B7807">
        <v>6</v>
      </c>
      <c r="C7807" t="s">
        <v>25</v>
      </c>
      <c r="D7807" t="s">
        <v>110</v>
      </c>
      <c r="E7807" t="s">
        <v>4989</v>
      </c>
      <c r="F7807" t="s">
        <v>9095</v>
      </c>
      <c r="G7807" t="s">
        <v>10996</v>
      </c>
      <c r="H7807" t="s">
        <v>14255</v>
      </c>
      <c r="I7807">
        <v>143.862573</v>
      </c>
      <c r="J7807">
        <v>96.862472109999985</v>
      </c>
      <c r="K7807">
        <v>96.862472109999985</v>
      </c>
      <c r="U7807" t="s">
        <v>15316</v>
      </c>
    </row>
    <row r="7808" spans="1:21" x14ac:dyDescent="0.25">
      <c r="A7808">
        <v>2014</v>
      </c>
      <c r="B7808">
        <v>6</v>
      </c>
      <c r="C7808" t="s">
        <v>25</v>
      </c>
      <c r="D7808" t="s">
        <v>111</v>
      </c>
      <c r="E7808" t="s">
        <v>4990</v>
      </c>
      <c r="F7808" t="s">
        <v>9096</v>
      </c>
      <c r="G7808" t="s">
        <v>10997</v>
      </c>
      <c r="H7808" t="s">
        <v>14256</v>
      </c>
      <c r="I7808">
        <v>578.58694100000002</v>
      </c>
      <c r="J7808">
        <v>581.92593974000022</v>
      </c>
      <c r="K7808">
        <v>581.92593974000022</v>
      </c>
      <c r="U7808" t="s">
        <v>15316</v>
      </c>
    </row>
    <row r="7809" spans="1:21" x14ac:dyDescent="0.25">
      <c r="A7809">
        <v>2014</v>
      </c>
      <c r="B7809">
        <v>6</v>
      </c>
      <c r="C7809" t="s">
        <v>25</v>
      </c>
      <c r="D7809" t="s">
        <v>2482</v>
      </c>
      <c r="E7809" t="s">
        <v>4991</v>
      </c>
      <c r="F7809" t="s">
        <v>9097</v>
      </c>
      <c r="G7809" t="s">
        <v>13681</v>
      </c>
      <c r="H7809" t="s">
        <v>14885</v>
      </c>
      <c r="I7809">
        <v>0</v>
      </c>
      <c r="J7809">
        <v>2000</v>
      </c>
      <c r="K7809">
        <v>2000</v>
      </c>
      <c r="U7809" t="s">
        <v>15316</v>
      </c>
    </row>
    <row r="7810" spans="1:21" x14ac:dyDescent="0.25">
      <c r="A7810">
        <v>2014</v>
      </c>
      <c r="B7810">
        <v>6</v>
      </c>
      <c r="C7810" t="s">
        <v>25</v>
      </c>
      <c r="D7810" t="s">
        <v>1648</v>
      </c>
      <c r="E7810" t="s">
        <v>4992</v>
      </c>
      <c r="F7810" t="s">
        <v>9098</v>
      </c>
      <c r="G7810" t="s">
        <v>11025</v>
      </c>
      <c r="H7810" t="s">
        <v>14264</v>
      </c>
      <c r="I7810">
        <v>3134.0644609999999</v>
      </c>
      <c r="J7810">
        <v>4474.4693050600008</v>
      </c>
      <c r="K7810">
        <v>4474.4691257900004</v>
      </c>
      <c r="U7810" t="s">
        <v>15316</v>
      </c>
    </row>
    <row r="7811" spans="1:21" x14ac:dyDescent="0.25">
      <c r="A7811">
        <v>2014</v>
      </c>
      <c r="B7811">
        <v>6</v>
      </c>
      <c r="C7811" t="s">
        <v>25</v>
      </c>
      <c r="D7811" t="s">
        <v>1649</v>
      </c>
      <c r="E7811" t="s">
        <v>4992</v>
      </c>
      <c r="F7811" t="s">
        <v>9099</v>
      </c>
      <c r="G7811" t="s">
        <v>11026</v>
      </c>
      <c r="H7811" t="s">
        <v>14264</v>
      </c>
      <c r="I7811">
        <v>9441.4296740000009</v>
      </c>
      <c r="J7811">
        <v>10010.762985359999</v>
      </c>
      <c r="K7811">
        <v>10010.762985359999</v>
      </c>
      <c r="U7811" t="s">
        <v>15316</v>
      </c>
    </row>
    <row r="7812" spans="1:21" x14ac:dyDescent="0.25">
      <c r="A7812">
        <v>2014</v>
      </c>
      <c r="B7812">
        <v>6</v>
      </c>
      <c r="C7812" t="s">
        <v>25</v>
      </c>
      <c r="D7812" t="s">
        <v>2370</v>
      </c>
      <c r="E7812" t="s">
        <v>4993</v>
      </c>
      <c r="F7812" t="s">
        <v>9100</v>
      </c>
      <c r="G7812" t="s">
        <v>13402</v>
      </c>
      <c r="H7812" t="s">
        <v>14745</v>
      </c>
      <c r="I7812">
        <v>636.99239299999999</v>
      </c>
      <c r="J7812">
        <v>684.04234407000013</v>
      </c>
      <c r="K7812">
        <v>684.04234407000013</v>
      </c>
      <c r="U7812" t="s">
        <v>15316</v>
      </c>
    </row>
    <row r="7813" spans="1:21" x14ac:dyDescent="0.25">
      <c r="A7813">
        <v>2014</v>
      </c>
      <c r="B7813">
        <v>6</v>
      </c>
      <c r="C7813" t="s">
        <v>25</v>
      </c>
      <c r="D7813" t="s">
        <v>2483</v>
      </c>
      <c r="E7813" t="s">
        <v>4294</v>
      </c>
      <c r="F7813" t="s">
        <v>9101</v>
      </c>
      <c r="G7813" t="s">
        <v>13403</v>
      </c>
      <c r="H7813" t="s">
        <v>14271</v>
      </c>
      <c r="I7813">
        <v>920.05589799999996</v>
      </c>
      <c r="J7813">
        <v>2199.8408362200012</v>
      </c>
      <c r="K7813">
        <v>2199.8408362200012</v>
      </c>
      <c r="U7813" t="s">
        <v>15316</v>
      </c>
    </row>
    <row r="7814" spans="1:21" x14ac:dyDescent="0.25">
      <c r="A7814">
        <v>2014</v>
      </c>
      <c r="B7814">
        <v>6</v>
      </c>
      <c r="C7814" t="s">
        <v>25</v>
      </c>
      <c r="D7814" t="s">
        <v>2484</v>
      </c>
      <c r="E7814" t="s">
        <v>4295</v>
      </c>
      <c r="F7814" t="s">
        <v>9102</v>
      </c>
      <c r="G7814" t="s">
        <v>13404</v>
      </c>
      <c r="H7814" t="s">
        <v>13404</v>
      </c>
      <c r="I7814">
        <v>243.32772600000001</v>
      </c>
      <c r="J7814">
        <v>717.50498889000005</v>
      </c>
      <c r="K7814">
        <v>717.00869525000019</v>
      </c>
      <c r="U7814" t="s">
        <v>15316</v>
      </c>
    </row>
    <row r="7815" spans="1:21" x14ac:dyDescent="0.25">
      <c r="A7815">
        <v>2014</v>
      </c>
      <c r="B7815">
        <v>6</v>
      </c>
      <c r="C7815" t="s">
        <v>25</v>
      </c>
      <c r="D7815" t="s">
        <v>2485</v>
      </c>
      <c r="E7815" t="s">
        <v>4296</v>
      </c>
      <c r="F7815" t="s">
        <v>9103</v>
      </c>
      <c r="G7815" t="s">
        <v>13405</v>
      </c>
      <c r="H7815" t="s">
        <v>13404</v>
      </c>
      <c r="I7815">
        <v>70.272260000000003</v>
      </c>
      <c r="J7815">
        <v>21.780711010000001</v>
      </c>
      <c r="K7815">
        <v>21.780711010000001</v>
      </c>
      <c r="L7815" t="s">
        <v>18878</v>
      </c>
      <c r="M7815" t="s">
        <v>17795</v>
      </c>
      <c r="N7815" t="s">
        <v>18879</v>
      </c>
      <c r="O7815" t="s">
        <v>17204</v>
      </c>
      <c r="T7815" t="s">
        <v>17238</v>
      </c>
      <c r="U7815" t="s">
        <v>15317</v>
      </c>
    </row>
    <row r="7816" spans="1:21" x14ac:dyDescent="0.25">
      <c r="A7816">
        <v>2014</v>
      </c>
      <c r="B7816">
        <v>6</v>
      </c>
      <c r="C7816" t="s">
        <v>27</v>
      </c>
      <c r="D7816" t="s">
        <v>113</v>
      </c>
      <c r="E7816" t="s">
        <v>4298</v>
      </c>
      <c r="F7816" t="s">
        <v>9104</v>
      </c>
      <c r="G7816" t="s">
        <v>10999</v>
      </c>
      <c r="H7816" t="s">
        <v>14257</v>
      </c>
      <c r="I7816">
        <v>358.5</v>
      </c>
      <c r="J7816">
        <v>366.01499999999999</v>
      </c>
      <c r="K7816">
        <v>366.01499999999999</v>
      </c>
      <c r="N7816" t="s">
        <v>16840</v>
      </c>
      <c r="O7816" t="s">
        <v>15338</v>
      </c>
      <c r="R7816" t="s">
        <v>16841</v>
      </c>
      <c r="S7816" t="s">
        <v>15244</v>
      </c>
      <c r="T7816" t="s">
        <v>17155</v>
      </c>
      <c r="U7816" t="s">
        <v>15317</v>
      </c>
    </row>
    <row r="7817" spans="1:21" x14ac:dyDescent="0.25">
      <c r="A7817">
        <v>2014</v>
      </c>
      <c r="B7817">
        <v>6</v>
      </c>
      <c r="C7817" t="s">
        <v>27</v>
      </c>
      <c r="D7817" t="s">
        <v>114</v>
      </c>
      <c r="E7817" t="s">
        <v>4299</v>
      </c>
      <c r="F7817" t="s">
        <v>9105</v>
      </c>
      <c r="G7817" t="s">
        <v>11000</v>
      </c>
      <c r="H7817" t="s">
        <v>14257</v>
      </c>
      <c r="I7817">
        <v>62.7</v>
      </c>
      <c r="J7817">
        <v>62.073</v>
      </c>
      <c r="K7817">
        <v>62.073</v>
      </c>
      <c r="P7817" t="s">
        <v>16840</v>
      </c>
      <c r="Q7817" t="s">
        <v>15338</v>
      </c>
      <c r="R7817" t="s">
        <v>16841</v>
      </c>
      <c r="S7817" t="s">
        <v>15244</v>
      </c>
      <c r="T7817" t="s">
        <v>17155</v>
      </c>
      <c r="U7817" t="s">
        <v>15317</v>
      </c>
    </row>
    <row r="7818" spans="1:21" x14ac:dyDescent="0.25">
      <c r="A7818">
        <v>2014</v>
      </c>
      <c r="B7818">
        <v>6</v>
      </c>
      <c r="C7818" t="s">
        <v>27</v>
      </c>
      <c r="D7818" t="s">
        <v>115</v>
      </c>
      <c r="E7818" t="s">
        <v>4994</v>
      </c>
      <c r="F7818" t="s">
        <v>9106</v>
      </c>
      <c r="G7818" t="s">
        <v>13682</v>
      </c>
      <c r="H7818" t="s">
        <v>14258</v>
      </c>
      <c r="I7818">
        <v>820.50680799999998</v>
      </c>
      <c r="J7818">
        <v>669.19996782000021</v>
      </c>
      <c r="K7818">
        <v>669.19993539000006</v>
      </c>
      <c r="L7818" t="s">
        <v>15198</v>
      </c>
      <c r="M7818" t="s">
        <v>15246</v>
      </c>
      <c r="P7818" t="s">
        <v>15357</v>
      </c>
      <c r="Q7818" t="s">
        <v>15244</v>
      </c>
      <c r="T7818" t="s">
        <v>16826</v>
      </c>
      <c r="U7818" t="s">
        <v>15317</v>
      </c>
    </row>
    <row r="7819" spans="1:21" x14ac:dyDescent="0.25">
      <c r="A7819">
        <v>2014</v>
      </c>
      <c r="B7819">
        <v>6</v>
      </c>
      <c r="C7819" t="s">
        <v>27</v>
      </c>
      <c r="D7819" t="s">
        <v>2371</v>
      </c>
      <c r="E7819" t="s">
        <v>4995</v>
      </c>
      <c r="F7819" t="s">
        <v>9107</v>
      </c>
      <c r="G7819" t="s">
        <v>13683</v>
      </c>
      <c r="H7819" t="s">
        <v>14885</v>
      </c>
      <c r="I7819">
        <v>0</v>
      </c>
      <c r="J7819">
        <v>1800</v>
      </c>
      <c r="K7819">
        <v>1800</v>
      </c>
      <c r="U7819" t="s">
        <v>15316</v>
      </c>
    </row>
    <row r="7820" spans="1:21" x14ac:dyDescent="0.25">
      <c r="A7820">
        <v>2014</v>
      </c>
      <c r="B7820">
        <v>6</v>
      </c>
      <c r="C7820" t="s">
        <v>27</v>
      </c>
      <c r="D7820" t="s">
        <v>116</v>
      </c>
      <c r="E7820" t="s">
        <v>4686</v>
      </c>
      <c r="F7820" t="s">
        <v>9108</v>
      </c>
      <c r="G7820" t="s">
        <v>13406</v>
      </c>
      <c r="H7820" t="s">
        <v>14257</v>
      </c>
      <c r="I7820">
        <v>129.69999999999999</v>
      </c>
      <c r="J7820">
        <v>129.69999999999999</v>
      </c>
      <c r="K7820">
        <v>129.69999999999999</v>
      </c>
      <c r="L7820" t="s">
        <v>16964</v>
      </c>
      <c r="M7820" t="s">
        <v>16850</v>
      </c>
      <c r="P7820" t="s">
        <v>15235</v>
      </c>
      <c r="Q7820" t="s">
        <v>15239</v>
      </c>
      <c r="R7820" t="s">
        <v>16841</v>
      </c>
      <c r="S7820" t="s">
        <v>15244</v>
      </c>
      <c r="T7820" t="s">
        <v>18379</v>
      </c>
      <c r="U7820" t="s">
        <v>15317</v>
      </c>
    </row>
    <row r="7821" spans="1:21" x14ac:dyDescent="0.25">
      <c r="A7821">
        <v>2014</v>
      </c>
      <c r="B7821">
        <v>6</v>
      </c>
      <c r="C7821" t="s">
        <v>27</v>
      </c>
      <c r="D7821" t="s">
        <v>117</v>
      </c>
      <c r="E7821" t="s">
        <v>4996</v>
      </c>
      <c r="F7821" t="s">
        <v>9109</v>
      </c>
      <c r="G7821" t="s">
        <v>13407</v>
      </c>
      <c r="H7821" t="s">
        <v>14257</v>
      </c>
      <c r="I7821">
        <v>534.1</v>
      </c>
      <c r="J7821">
        <v>534.1</v>
      </c>
      <c r="K7821">
        <v>534.1</v>
      </c>
      <c r="N7821" t="s">
        <v>18881</v>
      </c>
      <c r="O7821" t="s">
        <v>18882</v>
      </c>
      <c r="P7821" t="s">
        <v>17498</v>
      </c>
      <c r="Q7821" t="s">
        <v>15242</v>
      </c>
      <c r="R7821" t="s">
        <v>16841</v>
      </c>
      <c r="S7821" t="s">
        <v>15244</v>
      </c>
      <c r="T7821" t="s">
        <v>18883</v>
      </c>
      <c r="U7821" t="s">
        <v>15317</v>
      </c>
    </row>
    <row r="7822" spans="1:21" x14ac:dyDescent="0.25">
      <c r="A7822">
        <v>2014</v>
      </c>
      <c r="B7822">
        <v>6</v>
      </c>
      <c r="C7822" t="s">
        <v>27</v>
      </c>
      <c r="D7822" t="s">
        <v>1653</v>
      </c>
      <c r="E7822" t="s">
        <v>4304</v>
      </c>
      <c r="F7822" t="s">
        <v>9110</v>
      </c>
      <c r="G7822" t="s">
        <v>12415</v>
      </c>
      <c r="H7822" t="s">
        <v>14257</v>
      </c>
      <c r="I7822">
        <v>236</v>
      </c>
      <c r="J7822">
        <v>443.64</v>
      </c>
      <c r="K7822">
        <v>443.64</v>
      </c>
      <c r="L7822" t="s">
        <v>16955</v>
      </c>
      <c r="M7822" t="s">
        <v>15338</v>
      </c>
      <c r="R7822" t="s">
        <v>16841</v>
      </c>
      <c r="S7822" t="s">
        <v>15244</v>
      </c>
      <c r="T7822" t="s">
        <v>17155</v>
      </c>
      <c r="U7822" t="s">
        <v>15317</v>
      </c>
    </row>
    <row r="7823" spans="1:21" x14ac:dyDescent="0.25">
      <c r="A7823">
        <v>2014</v>
      </c>
      <c r="B7823">
        <v>6</v>
      </c>
      <c r="C7823" t="s">
        <v>27</v>
      </c>
      <c r="D7823" t="s">
        <v>1654</v>
      </c>
      <c r="E7823" t="s">
        <v>4305</v>
      </c>
      <c r="F7823" t="s">
        <v>9111</v>
      </c>
      <c r="G7823" t="s">
        <v>12416</v>
      </c>
      <c r="H7823" t="s">
        <v>14257</v>
      </c>
      <c r="I7823">
        <v>46.2</v>
      </c>
      <c r="J7823">
        <v>84.638000000000005</v>
      </c>
      <c r="K7823">
        <v>84.638000000000005</v>
      </c>
      <c r="R7823" t="s">
        <v>16841</v>
      </c>
      <c r="S7823" t="s">
        <v>15244</v>
      </c>
      <c r="T7823" t="s">
        <v>15315</v>
      </c>
      <c r="U7823" t="s">
        <v>15317</v>
      </c>
    </row>
    <row r="7824" spans="1:21" x14ac:dyDescent="0.25">
      <c r="A7824">
        <v>2014</v>
      </c>
      <c r="B7824">
        <v>6</v>
      </c>
      <c r="C7824" t="s">
        <v>27</v>
      </c>
      <c r="D7824" t="s">
        <v>1655</v>
      </c>
      <c r="E7824" t="s">
        <v>4997</v>
      </c>
      <c r="F7824" t="s">
        <v>9112</v>
      </c>
      <c r="G7824" t="s">
        <v>13684</v>
      </c>
      <c r="H7824" t="s">
        <v>14747</v>
      </c>
      <c r="I7824">
        <v>130.89422099999999</v>
      </c>
      <c r="J7824">
        <v>106.30517655</v>
      </c>
      <c r="K7824">
        <v>106.30517655</v>
      </c>
      <c r="L7824" t="s">
        <v>15181</v>
      </c>
      <c r="M7824" t="s">
        <v>15237</v>
      </c>
      <c r="N7824" t="s">
        <v>15181</v>
      </c>
      <c r="O7824" t="s">
        <v>15237</v>
      </c>
      <c r="P7824" t="s">
        <v>17533</v>
      </c>
      <c r="Q7824" t="s">
        <v>17515</v>
      </c>
      <c r="R7824" t="s">
        <v>15181</v>
      </c>
      <c r="S7824" t="s">
        <v>15237</v>
      </c>
      <c r="T7824" t="s">
        <v>17640</v>
      </c>
      <c r="U7824" t="s">
        <v>15317</v>
      </c>
    </row>
    <row r="7825" spans="1:21" x14ac:dyDescent="0.25">
      <c r="A7825">
        <v>2014</v>
      </c>
      <c r="B7825">
        <v>6</v>
      </c>
      <c r="C7825" t="s">
        <v>27</v>
      </c>
      <c r="D7825" t="s">
        <v>1657</v>
      </c>
      <c r="E7825" t="s">
        <v>4998</v>
      </c>
      <c r="F7825" t="s">
        <v>9113</v>
      </c>
      <c r="G7825" t="s">
        <v>13685</v>
      </c>
      <c r="H7825" t="s">
        <v>14258</v>
      </c>
      <c r="I7825">
        <v>150</v>
      </c>
      <c r="J7825">
        <v>124.23687074999999</v>
      </c>
      <c r="K7825">
        <v>124.23685205</v>
      </c>
      <c r="L7825" t="s">
        <v>17389</v>
      </c>
      <c r="M7825" t="s">
        <v>16825</v>
      </c>
      <c r="P7825" t="s">
        <v>15357</v>
      </c>
      <c r="Q7825" t="s">
        <v>15244</v>
      </c>
      <c r="T7825" t="s">
        <v>16826</v>
      </c>
      <c r="U7825" t="s">
        <v>15317</v>
      </c>
    </row>
    <row r="7826" spans="1:21" x14ac:dyDescent="0.25">
      <c r="A7826">
        <v>2014</v>
      </c>
      <c r="B7826">
        <v>6</v>
      </c>
      <c r="C7826" t="s">
        <v>27</v>
      </c>
      <c r="D7826" t="s">
        <v>2665</v>
      </c>
      <c r="E7826" t="s">
        <v>4999</v>
      </c>
      <c r="F7826" t="s">
        <v>9114</v>
      </c>
      <c r="G7826" t="s">
        <v>13686</v>
      </c>
      <c r="H7826" t="s">
        <v>14886</v>
      </c>
      <c r="I7826">
        <v>0</v>
      </c>
      <c r="J7826">
        <v>500</v>
      </c>
      <c r="K7826">
        <v>500</v>
      </c>
      <c r="L7826" t="s">
        <v>17047</v>
      </c>
      <c r="M7826" t="s">
        <v>15241</v>
      </c>
      <c r="P7826" t="s">
        <v>19252</v>
      </c>
      <c r="Q7826" t="s">
        <v>17958</v>
      </c>
      <c r="T7826" t="s">
        <v>19253</v>
      </c>
      <c r="U7826" t="s">
        <v>15317</v>
      </c>
    </row>
    <row r="7827" spans="1:21" x14ac:dyDescent="0.25">
      <c r="A7827">
        <v>2014</v>
      </c>
      <c r="B7827">
        <v>6</v>
      </c>
      <c r="C7827" t="s">
        <v>28</v>
      </c>
      <c r="D7827" t="s">
        <v>124</v>
      </c>
      <c r="E7827" t="s">
        <v>5000</v>
      </c>
      <c r="F7827" t="s">
        <v>9115</v>
      </c>
      <c r="G7827" t="s">
        <v>11010</v>
      </c>
      <c r="H7827" t="s">
        <v>14256</v>
      </c>
      <c r="I7827">
        <v>210.36678499999999</v>
      </c>
      <c r="J7827">
        <v>207.17807986</v>
      </c>
      <c r="K7827">
        <v>207.17807986</v>
      </c>
      <c r="L7827" t="s">
        <v>15342</v>
      </c>
      <c r="M7827" t="s">
        <v>15239</v>
      </c>
      <c r="T7827" t="s">
        <v>15302</v>
      </c>
      <c r="U7827" t="s">
        <v>15317</v>
      </c>
    </row>
    <row r="7828" spans="1:21" x14ac:dyDescent="0.25">
      <c r="A7828">
        <v>2014</v>
      </c>
      <c r="B7828">
        <v>6</v>
      </c>
      <c r="C7828" t="s">
        <v>28</v>
      </c>
      <c r="D7828" t="s">
        <v>125</v>
      </c>
      <c r="E7828" t="s">
        <v>5001</v>
      </c>
      <c r="F7828" t="s">
        <v>9116</v>
      </c>
      <c r="G7828" t="s">
        <v>11011</v>
      </c>
      <c r="H7828" t="s">
        <v>14256</v>
      </c>
      <c r="I7828">
        <v>221.86560700000001</v>
      </c>
      <c r="J7828">
        <v>156.40497391</v>
      </c>
      <c r="K7828">
        <v>156.40497391</v>
      </c>
      <c r="U7828" t="s">
        <v>15316</v>
      </c>
    </row>
    <row r="7829" spans="1:21" x14ac:dyDescent="0.25">
      <c r="A7829">
        <v>2014</v>
      </c>
      <c r="B7829">
        <v>6</v>
      </c>
      <c r="C7829" t="s">
        <v>28</v>
      </c>
      <c r="D7829" t="s">
        <v>126</v>
      </c>
      <c r="E7829" t="s">
        <v>3889</v>
      </c>
      <c r="F7829" t="s">
        <v>9117</v>
      </c>
      <c r="G7829" t="s">
        <v>13687</v>
      </c>
      <c r="H7829" t="s">
        <v>14256</v>
      </c>
      <c r="I7829">
        <v>173.27006700000001</v>
      </c>
      <c r="J7829">
        <v>293.04577190000009</v>
      </c>
      <c r="K7829">
        <v>293.04577190000009</v>
      </c>
      <c r="L7829" t="s">
        <v>18636</v>
      </c>
      <c r="M7829" t="s">
        <v>15239</v>
      </c>
      <c r="N7829" t="s">
        <v>15179</v>
      </c>
      <c r="O7829" t="s">
        <v>15239</v>
      </c>
      <c r="P7829" t="s">
        <v>15179</v>
      </c>
      <c r="Q7829" t="s">
        <v>15239</v>
      </c>
      <c r="T7829" t="s">
        <v>15302</v>
      </c>
      <c r="U7829" t="s">
        <v>15317</v>
      </c>
    </row>
    <row r="7830" spans="1:21" x14ac:dyDescent="0.25">
      <c r="A7830">
        <v>2014</v>
      </c>
      <c r="B7830">
        <v>6</v>
      </c>
      <c r="C7830" t="s">
        <v>28</v>
      </c>
      <c r="D7830" t="s">
        <v>127</v>
      </c>
      <c r="E7830" t="s">
        <v>3890</v>
      </c>
      <c r="F7830" t="s">
        <v>9118</v>
      </c>
      <c r="G7830" t="s">
        <v>13688</v>
      </c>
      <c r="H7830" t="s">
        <v>14256</v>
      </c>
      <c r="I7830">
        <v>204.91681800000001</v>
      </c>
      <c r="J7830">
        <v>399.6866816399999</v>
      </c>
      <c r="K7830">
        <v>399.6866816399999</v>
      </c>
      <c r="U7830" t="s">
        <v>15316</v>
      </c>
    </row>
    <row r="7831" spans="1:21" x14ac:dyDescent="0.25">
      <c r="A7831">
        <v>2014</v>
      </c>
      <c r="B7831">
        <v>6</v>
      </c>
      <c r="C7831" t="s">
        <v>28</v>
      </c>
      <c r="D7831" t="s">
        <v>128</v>
      </c>
      <c r="E7831" t="s">
        <v>4689</v>
      </c>
      <c r="F7831" t="s">
        <v>9119</v>
      </c>
      <c r="G7831" t="s">
        <v>13689</v>
      </c>
      <c r="H7831" t="s">
        <v>14256</v>
      </c>
      <c r="I7831">
        <v>875.51910799999996</v>
      </c>
      <c r="J7831">
        <v>1338.55693496</v>
      </c>
      <c r="K7831">
        <v>1338.55693496</v>
      </c>
      <c r="U7831" t="s">
        <v>15316</v>
      </c>
    </row>
    <row r="7832" spans="1:21" x14ac:dyDescent="0.25">
      <c r="A7832">
        <v>2014</v>
      </c>
      <c r="B7832">
        <v>6</v>
      </c>
      <c r="C7832" t="s">
        <v>20</v>
      </c>
      <c r="D7832" t="s">
        <v>129</v>
      </c>
      <c r="G7832" t="s">
        <v>11015</v>
      </c>
      <c r="H7832" t="s">
        <v>14221</v>
      </c>
      <c r="I7832">
        <v>15.526199</v>
      </c>
      <c r="J7832">
        <v>8.3334023500000001</v>
      </c>
      <c r="K7832">
        <v>8.3334023500000001</v>
      </c>
      <c r="P7832" t="s">
        <v>15343</v>
      </c>
      <c r="Q7832" t="s">
        <v>15252</v>
      </c>
      <c r="T7832" t="s">
        <v>15310</v>
      </c>
      <c r="U7832" t="s">
        <v>15317</v>
      </c>
    </row>
    <row r="7833" spans="1:21" x14ac:dyDescent="0.25">
      <c r="A7833">
        <v>2014</v>
      </c>
      <c r="B7833">
        <v>6</v>
      </c>
      <c r="C7833" t="s">
        <v>20</v>
      </c>
      <c r="D7833" t="s">
        <v>130</v>
      </c>
      <c r="G7833" t="s">
        <v>10936</v>
      </c>
      <c r="H7833" t="s">
        <v>14887</v>
      </c>
      <c r="I7833">
        <v>87.501654000000002</v>
      </c>
      <c r="J7833">
        <v>35.391478589999998</v>
      </c>
      <c r="K7833">
        <v>35.391478589999998</v>
      </c>
      <c r="R7833" t="s">
        <v>15181</v>
      </c>
      <c r="S7833" t="s">
        <v>15237</v>
      </c>
      <c r="T7833" t="s">
        <v>15301</v>
      </c>
      <c r="U7833" t="s">
        <v>15317</v>
      </c>
    </row>
    <row r="7834" spans="1:21" x14ac:dyDescent="0.25">
      <c r="A7834">
        <v>2014</v>
      </c>
      <c r="B7834">
        <v>6</v>
      </c>
      <c r="C7834" t="s">
        <v>20</v>
      </c>
      <c r="D7834" t="s">
        <v>132</v>
      </c>
      <c r="G7834" t="s">
        <v>10937</v>
      </c>
      <c r="H7834" t="s">
        <v>14888</v>
      </c>
      <c r="I7834">
        <v>9.1176790000000008</v>
      </c>
      <c r="J7834">
        <v>1.0776060700000001</v>
      </c>
      <c r="K7834">
        <v>1.0776060700000001</v>
      </c>
      <c r="U7834" t="s">
        <v>15316</v>
      </c>
    </row>
    <row r="7835" spans="1:21" x14ac:dyDescent="0.25">
      <c r="A7835">
        <v>2014</v>
      </c>
      <c r="B7835">
        <v>6</v>
      </c>
      <c r="C7835" t="s">
        <v>20</v>
      </c>
      <c r="D7835" t="s">
        <v>2602</v>
      </c>
      <c r="G7835" t="s">
        <v>13603</v>
      </c>
      <c r="H7835" t="s">
        <v>14221</v>
      </c>
      <c r="I7835">
        <v>5</v>
      </c>
      <c r="J7835">
        <v>4.8603802800000002</v>
      </c>
      <c r="K7835">
        <v>4.8603802800000002</v>
      </c>
      <c r="U7835" t="s">
        <v>15316</v>
      </c>
    </row>
    <row r="7836" spans="1:21" x14ac:dyDescent="0.25">
      <c r="A7836">
        <v>2014</v>
      </c>
      <c r="B7836">
        <v>6</v>
      </c>
      <c r="C7836" t="s">
        <v>22</v>
      </c>
      <c r="D7836" t="s">
        <v>134</v>
      </c>
      <c r="G7836" t="s">
        <v>10941</v>
      </c>
      <c r="H7836" t="s">
        <v>14221</v>
      </c>
      <c r="I7836">
        <v>3497.6766849999999</v>
      </c>
      <c r="J7836">
        <v>3006.9851434199991</v>
      </c>
      <c r="K7836">
        <v>3006.945167939999</v>
      </c>
      <c r="U7836" t="s">
        <v>15316</v>
      </c>
    </row>
    <row r="7837" spans="1:21" x14ac:dyDescent="0.25">
      <c r="A7837">
        <v>2014</v>
      </c>
      <c r="B7837">
        <v>6</v>
      </c>
      <c r="C7837" t="s">
        <v>23</v>
      </c>
      <c r="D7837" t="s">
        <v>135</v>
      </c>
      <c r="G7837" t="s">
        <v>10942</v>
      </c>
      <c r="H7837" t="s">
        <v>14222</v>
      </c>
      <c r="I7837">
        <v>294.280011</v>
      </c>
      <c r="J7837">
        <v>324.4854559499999</v>
      </c>
      <c r="K7837">
        <v>324.4854559499999</v>
      </c>
      <c r="U7837" t="s">
        <v>15316</v>
      </c>
    </row>
    <row r="7838" spans="1:21" x14ac:dyDescent="0.25">
      <c r="A7838">
        <v>2014</v>
      </c>
      <c r="B7838">
        <v>6</v>
      </c>
      <c r="C7838" t="s">
        <v>24</v>
      </c>
      <c r="D7838" t="s">
        <v>137</v>
      </c>
      <c r="E7838" t="s">
        <v>5002</v>
      </c>
      <c r="F7838" t="s">
        <v>9120</v>
      </c>
      <c r="G7838" t="s">
        <v>11018</v>
      </c>
      <c r="H7838" t="s">
        <v>14264</v>
      </c>
      <c r="I7838">
        <v>531.81246799999997</v>
      </c>
      <c r="J7838">
        <v>607.21679927000014</v>
      </c>
      <c r="K7838">
        <v>607.21679927000014</v>
      </c>
      <c r="U7838" t="s">
        <v>15316</v>
      </c>
    </row>
    <row r="7839" spans="1:21" x14ac:dyDescent="0.25">
      <c r="A7839">
        <v>2014</v>
      </c>
      <c r="B7839">
        <v>6</v>
      </c>
      <c r="C7839" t="s">
        <v>24</v>
      </c>
      <c r="D7839" t="s">
        <v>138</v>
      </c>
      <c r="E7839" t="s">
        <v>3893</v>
      </c>
      <c r="F7839" t="s">
        <v>9121</v>
      </c>
      <c r="G7839" t="s">
        <v>13690</v>
      </c>
      <c r="H7839" t="s">
        <v>14265</v>
      </c>
      <c r="I7839">
        <v>809.42469000000006</v>
      </c>
      <c r="J7839">
        <v>721.41356852000047</v>
      </c>
      <c r="K7839">
        <v>721.41356852000047</v>
      </c>
      <c r="U7839" t="s">
        <v>15316</v>
      </c>
    </row>
    <row r="7840" spans="1:21" x14ac:dyDescent="0.25">
      <c r="A7840">
        <v>2014</v>
      </c>
      <c r="B7840">
        <v>6</v>
      </c>
      <c r="C7840" t="s">
        <v>24</v>
      </c>
      <c r="D7840" t="s">
        <v>139</v>
      </c>
      <c r="E7840" t="s">
        <v>5003</v>
      </c>
      <c r="F7840" t="s">
        <v>9122</v>
      </c>
      <c r="G7840" t="s">
        <v>11020</v>
      </c>
      <c r="H7840" t="s">
        <v>14266</v>
      </c>
      <c r="I7840">
        <v>532.78849500000001</v>
      </c>
      <c r="J7840">
        <v>537.92794303000005</v>
      </c>
      <c r="K7840">
        <v>537.92794303000005</v>
      </c>
      <c r="U7840" t="s">
        <v>15316</v>
      </c>
    </row>
    <row r="7841" spans="1:21" x14ac:dyDescent="0.25">
      <c r="A7841">
        <v>2014</v>
      </c>
      <c r="B7841">
        <v>6</v>
      </c>
      <c r="C7841" t="s">
        <v>24</v>
      </c>
      <c r="D7841" t="s">
        <v>140</v>
      </c>
      <c r="E7841" t="s">
        <v>5004</v>
      </c>
      <c r="F7841" t="s">
        <v>9123</v>
      </c>
      <c r="G7841" t="s">
        <v>11021</v>
      </c>
      <c r="H7841" t="s">
        <v>14267</v>
      </c>
      <c r="I7841">
        <v>378.78684900000002</v>
      </c>
      <c r="J7841">
        <v>376.57755170999968</v>
      </c>
      <c r="K7841">
        <v>376.57755170999968</v>
      </c>
      <c r="U7841" t="s">
        <v>15316</v>
      </c>
    </row>
    <row r="7842" spans="1:21" x14ac:dyDescent="0.25">
      <c r="A7842">
        <v>2014</v>
      </c>
      <c r="B7842">
        <v>6</v>
      </c>
      <c r="C7842" t="s">
        <v>24</v>
      </c>
      <c r="D7842" t="s">
        <v>146</v>
      </c>
      <c r="E7842" t="s">
        <v>5005</v>
      </c>
      <c r="F7842" t="s">
        <v>9124</v>
      </c>
      <c r="G7842" t="s">
        <v>13691</v>
      </c>
      <c r="H7842" t="s">
        <v>14751</v>
      </c>
      <c r="I7842">
        <v>473.42145399999998</v>
      </c>
      <c r="J7842">
        <v>432.79303120999998</v>
      </c>
      <c r="K7842">
        <v>432.78910000000008</v>
      </c>
      <c r="L7842" t="s">
        <v>15182</v>
      </c>
      <c r="M7842" t="s">
        <v>15237</v>
      </c>
      <c r="N7842" t="s">
        <v>15182</v>
      </c>
      <c r="O7842" t="s">
        <v>15237</v>
      </c>
      <c r="P7842" t="s">
        <v>15182</v>
      </c>
      <c r="Q7842" t="s">
        <v>15237</v>
      </c>
      <c r="R7842" t="s">
        <v>15182</v>
      </c>
      <c r="S7842" t="s">
        <v>15237</v>
      </c>
      <c r="T7842" t="s">
        <v>15301</v>
      </c>
      <c r="U7842" t="s">
        <v>15317</v>
      </c>
    </row>
    <row r="7843" spans="1:21" x14ac:dyDescent="0.25">
      <c r="A7843">
        <v>2014</v>
      </c>
      <c r="B7843">
        <v>6</v>
      </c>
      <c r="C7843" t="s">
        <v>24</v>
      </c>
      <c r="D7843" t="s">
        <v>147</v>
      </c>
      <c r="E7843" t="s">
        <v>5006</v>
      </c>
      <c r="F7843" t="s">
        <v>9125</v>
      </c>
      <c r="G7843" t="s">
        <v>11028</v>
      </c>
      <c r="H7843" t="s">
        <v>14266</v>
      </c>
      <c r="I7843">
        <v>105.333929</v>
      </c>
      <c r="J7843">
        <v>1161.79960263</v>
      </c>
      <c r="K7843">
        <v>1161.79960263</v>
      </c>
      <c r="U7843" t="s">
        <v>15316</v>
      </c>
    </row>
    <row r="7844" spans="1:21" x14ac:dyDescent="0.25">
      <c r="A7844">
        <v>2014</v>
      </c>
      <c r="B7844">
        <v>6</v>
      </c>
      <c r="C7844" t="s">
        <v>24</v>
      </c>
      <c r="D7844" t="s">
        <v>1659</v>
      </c>
      <c r="E7844" t="s">
        <v>5007</v>
      </c>
      <c r="F7844" t="s">
        <v>9126</v>
      </c>
      <c r="G7844" t="s">
        <v>13692</v>
      </c>
      <c r="H7844" t="s">
        <v>14747</v>
      </c>
      <c r="I7844">
        <v>1336.2991979999999</v>
      </c>
      <c r="J7844">
        <v>1176.5008885100001</v>
      </c>
      <c r="K7844">
        <v>1176.5008885100001</v>
      </c>
      <c r="L7844" t="s">
        <v>15181</v>
      </c>
      <c r="M7844" t="s">
        <v>15237</v>
      </c>
      <c r="N7844" t="s">
        <v>15181</v>
      </c>
      <c r="O7844" t="s">
        <v>15237</v>
      </c>
      <c r="P7844" t="s">
        <v>15181</v>
      </c>
      <c r="Q7844" t="s">
        <v>15237</v>
      </c>
      <c r="R7844" t="s">
        <v>15181</v>
      </c>
      <c r="S7844" t="s">
        <v>15237</v>
      </c>
      <c r="T7844" t="s">
        <v>15301</v>
      </c>
      <c r="U7844" t="s">
        <v>15317</v>
      </c>
    </row>
    <row r="7845" spans="1:21" x14ac:dyDescent="0.25">
      <c r="A7845">
        <v>2014</v>
      </c>
      <c r="B7845">
        <v>6</v>
      </c>
      <c r="C7845" t="s">
        <v>21</v>
      </c>
      <c r="D7845" t="s">
        <v>2666</v>
      </c>
      <c r="G7845" t="s">
        <v>13693</v>
      </c>
      <c r="H7845" t="s">
        <v>14889</v>
      </c>
      <c r="I7845">
        <v>0</v>
      </c>
      <c r="J7845">
        <v>4.8510374799999996</v>
      </c>
      <c r="K7845">
        <v>4.8510374799999996</v>
      </c>
      <c r="U7845" t="s">
        <v>15316</v>
      </c>
    </row>
    <row r="7846" spans="1:21" x14ac:dyDescent="0.25">
      <c r="A7846">
        <v>2014</v>
      </c>
      <c r="B7846">
        <v>6</v>
      </c>
      <c r="C7846" t="s">
        <v>21</v>
      </c>
      <c r="D7846" t="s">
        <v>2489</v>
      </c>
      <c r="G7846" t="s">
        <v>13413</v>
      </c>
      <c r="H7846" t="s">
        <v>14271</v>
      </c>
      <c r="I7846">
        <v>234.9</v>
      </c>
      <c r="J7846">
        <v>234.9</v>
      </c>
      <c r="K7846">
        <v>234.9</v>
      </c>
      <c r="P7846" t="s">
        <v>15342</v>
      </c>
      <c r="Q7846" t="s">
        <v>15239</v>
      </c>
      <c r="T7846" t="s">
        <v>15302</v>
      </c>
      <c r="U7846" t="s">
        <v>15317</v>
      </c>
    </row>
    <row r="7847" spans="1:21" x14ac:dyDescent="0.25">
      <c r="A7847">
        <v>2014</v>
      </c>
      <c r="B7847">
        <v>6</v>
      </c>
      <c r="C7847" t="s">
        <v>21</v>
      </c>
      <c r="D7847" t="s">
        <v>2667</v>
      </c>
      <c r="G7847" t="s">
        <v>13678</v>
      </c>
      <c r="H7847" t="s">
        <v>14890</v>
      </c>
      <c r="I7847">
        <v>867.59948599999996</v>
      </c>
      <c r="J7847">
        <v>696.57384536999984</v>
      </c>
      <c r="K7847">
        <v>696.57384536999984</v>
      </c>
      <c r="R7847" t="s">
        <v>15181</v>
      </c>
      <c r="S7847" t="s">
        <v>15237</v>
      </c>
      <c r="T7847" t="s">
        <v>15301</v>
      </c>
      <c r="U7847" t="s">
        <v>15317</v>
      </c>
    </row>
    <row r="7848" spans="1:21" x14ac:dyDescent="0.25">
      <c r="A7848">
        <v>2014</v>
      </c>
      <c r="B7848">
        <v>6</v>
      </c>
      <c r="C7848" t="s">
        <v>29</v>
      </c>
      <c r="D7848" t="s">
        <v>156</v>
      </c>
      <c r="E7848" t="s">
        <v>4694</v>
      </c>
      <c r="F7848" t="s">
        <v>9127</v>
      </c>
      <c r="G7848" t="s">
        <v>13222</v>
      </c>
      <c r="H7848" t="s">
        <v>14752</v>
      </c>
      <c r="I7848">
        <v>1308.7869439999999</v>
      </c>
      <c r="J7848">
        <v>1919.6643778600001</v>
      </c>
      <c r="K7848">
        <v>1919.6643778600001</v>
      </c>
      <c r="L7848" t="s">
        <v>17161</v>
      </c>
      <c r="M7848" t="s">
        <v>15242</v>
      </c>
      <c r="P7848" t="s">
        <v>17161</v>
      </c>
      <c r="Q7848" t="s">
        <v>15242</v>
      </c>
      <c r="R7848" t="s">
        <v>17161</v>
      </c>
      <c r="S7848" t="s">
        <v>15242</v>
      </c>
      <c r="T7848" t="s">
        <v>15309</v>
      </c>
      <c r="U7848" t="s">
        <v>15317</v>
      </c>
    </row>
    <row r="7849" spans="1:21" x14ac:dyDescent="0.25">
      <c r="A7849">
        <v>2014</v>
      </c>
      <c r="B7849">
        <v>6</v>
      </c>
      <c r="C7849" t="s">
        <v>29</v>
      </c>
      <c r="D7849" t="s">
        <v>2250</v>
      </c>
      <c r="E7849" t="s">
        <v>5008</v>
      </c>
      <c r="F7849" t="s">
        <v>9128</v>
      </c>
      <c r="G7849" t="s">
        <v>13056</v>
      </c>
      <c r="H7849" t="s">
        <v>14751</v>
      </c>
      <c r="I7849">
        <v>401.82071300000001</v>
      </c>
      <c r="J7849">
        <v>390.35652206999998</v>
      </c>
      <c r="K7849">
        <v>390.30378660000002</v>
      </c>
      <c r="L7849" t="s">
        <v>15182</v>
      </c>
      <c r="M7849" t="s">
        <v>15237</v>
      </c>
      <c r="N7849" t="s">
        <v>15182</v>
      </c>
      <c r="O7849" t="s">
        <v>15237</v>
      </c>
      <c r="R7849" t="s">
        <v>15182</v>
      </c>
      <c r="S7849" t="s">
        <v>15237</v>
      </c>
      <c r="T7849" t="s">
        <v>15301</v>
      </c>
      <c r="U7849" t="s">
        <v>15317</v>
      </c>
    </row>
    <row r="7850" spans="1:21" x14ac:dyDescent="0.25">
      <c r="A7850">
        <v>2014</v>
      </c>
      <c r="B7850">
        <v>6</v>
      </c>
      <c r="C7850" t="s">
        <v>29</v>
      </c>
      <c r="D7850" t="s">
        <v>157</v>
      </c>
      <c r="E7850" t="s">
        <v>4694</v>
      </c>
      <c r="F7850" t="s">
        <v>9129</v>
      </c>
      <c r="G7850" t="s">
        <v>11038</v>
      </c>
      <c r="H7850" t="s">
        <v>14752</v>
      </c>
      <c r="I7850">
        <v>151.30000000000001</v>
      </c>
      <c r="J7850">
        <v>112.2771346</v>
      </c>
      <c r="K7850">
        <v>112.2771346</v>
      </c>
      <c r="L7850" t="s">
        <v>17161</v>
      </c>
      <c r="M7850" t="s">
        <v>15242</v>
      </c>
      <c r="P7850" t="s">
        <v>17509</v>
      </c>
      <c r="Q7850" t="s">
        <v>15242</v>
      </c>
      <c r="R7850" t="s">
        <v>17161</v>
      </c>
      <c r="S7850" t="s">
        <v>15242</v>
      </c>
      <c r="T7850" t="s">
        <v>15309</v>
      </c>
      <c r="U7850" t="s">
        <v>15317</v>
      </c>
    </row>
    <row r="7851" spans="1:21" x14ac:dyDescent="0.25">
      <c r="A7851">
        <v>2014</v>
      </c>
      <c r="B7851">
        <v>6</v>
      </c>
      <c r="C7851" t="s">
        <v>29</v>
      </c>
      <c r="D7851" t="s">
        <v>159</v>
      </c>
      <c r="E7851" t="s">
        <v>5009</v>
      </c>
      <c r="F7851" t="s">
        <v>9130</v>
      </c>
      <c r="G7851" t="s">
        <v>13694</v>
      </c>
      <c r="H7851" t="s">
        <v>14747</v>
      </c>
      <c r="I7851">
        <v>1040.285811</v>
      </c>
      <c r="J7851">
        <v>963.58955605000017</v>
      </c>
      <c r="K7851">
        <v>963.58955605000017</v>
      </c>
      <c r="L7851" t="s">
        <v>19254</v>
      </c>
      <c r="M7851" t="s">
        <v>17515</v>
      </c>
      <c r="N7851" t="s">
        <v>19255</v>
      </c>
      <c r="O7851" t="s">
        <v>15246</v>
      </c>
      <c r="P7851" t="s">
        <v>18165</v>
      </c>
      <c r="Q7851" t="s">
        <v>17515</v>
      </c>
      <c r="R7851" t="s">
        <v>15181</v>
      </c>
      <c r="S7851" t="s">
        <v>15237</v>
      </c>
      <c r="T7851" s="124" t="s">
        <v>17517</v>
      </c>
      <c r="U7851" s="124" t="s">
        <v>15317</v>
      </c>
    </row>
    <row r="7852" spans="1:21" x14ac:dyDescent="0.25">
      <c r="A7852">
        <v>2014</v>
      </c>
      <c r="B7852">
        <v>6</v>
      </c>
      <c r="C7852" t="s">
        <v>29</v>
      </c>
      <c r="D7852" t="s">
        <v>160</v>
      </c>
      <c r="E7852" t="s">
        <v>5010</v>
      </c>
      <c r="F7852" t="s">
        <v>9131</v>
      </c>
      <c r="G7852" t="s">
        <v>13695</v>
      </c>
      <c r="H7852" t="s">
        <v>14747</v>
      </c>
      <c r="I7852">
        <v>7141.3915180000004</v>
      </c>
      <c r="J7852">
        <v>6701.0960635899992</v>
      </c>
      <c r="K7852">
        <v>6701.0960635899992</v>
      </c>
      <c r="L7852" t="s">
        <v>15181</v>
      </c>
      <c r="M7852" t="s">
        <v>15237</v>
      </c>
      <c r="N7852" t="s">
        <v>15181</v>
      </c>
      <c r="O7852" t="s">
        <v>15237</v>
      </c>
      <c r="P7852" t="s">
        <v>15181</v>
      </c>
      <c r="Q7852" t="s">
        <v>15237</v>
      </c>
      <c r="R7852" t="s">
        <v>15181</v>
      </c>
      <c r="S7852" t="s">
        <v>15237</v>
      </c>
      <c r="T7852" s="124" t="s">
        <v>16993</v>
      </c>
      <c r="U7852" s="124" t="s">
        <v>15317</v>
      </c>
    </row>
    <row r="7853" spans="1:21" x14ac:dyDescent="0.25">
      <c r="A7853">
        <v>2014</v>
      </c>
      <c r="B7853">
        <v>6</v>
      </c>
      <c r="C7853" t="s">
        <v>29</v>
      </c>
      <c r="D7853" t="s">
        <v>169</v>
      </c>
      <c r="E7853" t="s">
        <v>4697</v>
      </c>
      <c r="F7853" t="s">
        <v>9132</v>
      </c>
      <c r="G7853" t="s">
        <v>13223</v>
      </c>
      <c r="H7853" t="s">
        <v>14752</v>
      </c>
      <c r="I7853">
        <v>93.7</v>
      </c>
      <c r="J7853">
        <v>93.699235189999996</v>
      </c>
      <c r="K7853">
        <v>93.699235189999996</v>
      </c>
      <c r="L7853" t="s">
        <v>18891</v>
      </c>
      <c r="M7853" t="s">
        <v>15242</v>
      </c>
      <c r="P7853" t="s">
        <v>16907</v>
      </c>
      <c r="Q7853" t="s">
        <v>15250</v>
      </c>
      <c r="R7853" t="s">
        <v>17161</v>
      </c>
      <c r="S7853" t="s">
        <v>15242</v>
      </c>
      <c r="T7853" t="s">
        <v>16845</v>
      </c>
      <c r="U7853" t="s">
        <v>15317</v>
      </c>
    </row>
    <row r="7854" spans="1:21" x14ac:dyDescent="0.25">
      <c r="A7854">
        <v>2014</v>
      </c>
      <c r="B7854">
        <v>6</v>
      </c>
      <c r="C7854" t="s">
        <v>29</v>
      </c>
      <c r="D7854" t="s">
        <v>2668</v>
      </c>
      <c r="E7854" t="s">
        <v>5011</v>
      </c>
      <c r="F7854" t="s">
        <v>9133</v>
      </c>
      <c r="G7854" t="s">
        <v>13696</v>
      </c>
      <c r="H7854" t="s">
        <v>14747</v>
      </c>
      <c r="I7854">
        <v>1284.06</v>
      </c>
      <c r="J7854">
        <v>1298.1562678299999</v>
      </c>
      <c r="K7854">
        <v>1298.1562678299999</v>
      </c>
      <c r="L7854" t="s">
        <v>19256</v>
      </c>
      <c r="M7854" t="s">
        <v>16852</v>
      </c>
      <c r="N7854" t="s">
        <v>18088</v>
      </c>
      <c r="O7854" t="s">
        <v>16843</v>
      </c>
      <c r="P7854" t="s">
        <v>19257</v>
      </c>
      <c r="Q7854" t="s">
        <v>16843</v>
      </c>
      <c r="R7854" t="s">
        <v>15181</v>
      </c>
      <c r="S7854" t="s">
        <v>15237</v>
      </c>
      <c r="T7854" s="124" t="s">
        <v>19258</v>
      </c>
      <c r="U7854" s="124" t="s">
        <v>15317</v>
      </c>
    </row>
    <row r="7855" spans="1:21" x14ac:dyDescent="0.25">
      <c r="A7855">
        <v>2014</v>
      </c>
      <c r="B7855">
        <v>6</v>
      </c>
      <c r="C7855" t="s">
        <v>30</v>
      </c>
      <c r="D7855" t="s">
        <v>1667</v>
      </c>
      <c r="E7855" t="s">
        <v>5012</v>
      </c>
      <c r="F7855" t="s">
        <v>9134</v>
      </c>
      <c r="G7855" t="s">
        <v>13697</v>
      </c>
      <c r="H7855" t="s">
        <v>14258</v>
      </c>
      <c r="I7855">
        <v>50</v>
      </c>
      <c r="J7855">
        <v>47.389428950000003</v>
      </c>
      <c r="K7855">
        <v>47.389428950000003</v>
      </c>
      <c r="L7855" t="s">
        <v>19259</v>
      </c>
      <c r="M7855" t="s">
        <v>16825</v>
      </c>
      <c r="P7855" t="s">
        <v>15357</v>
      </c>
      <c r="Q7855" t="s">
        <v>15244</v>
      </c>
      <c r="T7855" t="s">
        <v>16826</v>
      </c>
      <c r="U7855" t="s">
        <v>15317</v>
      </c>
    </row>
    <row r="7856" spans="1:21" x14ac:dyDescent="0.25">
      <c r="A7856">
        <v>2014</v>
      </c>
      <c r="B7856">
        <v>6</v>
      </c>
      <c r="C7856" t="s">
        <v>30</v>
      </c>
      <c r="D7856" t="s">
        <v>2252</v>
      </c>
      <c r="E7856" t="s">
        <v>5013</v>
      </c>
      <c r="F7856" t="s">
        <v>9135</v>
      </c>
      <c r="G7856" t="s">
        <v>13698</v>
      </c>
      <c r="H7856" t="s">
        <v>14747</v>
      </c>
      <c r="I7856">
        <v>236.84</v>
      </c>
      <c r="J7856">
        <v>234.21685022999989</v>
      </c>
      <c r="K7856">
        <v>234.21685022999989</v>
      </c>
      <c r="L7856" t="s">
        <v>15181</v>
      </c>
      <c r="M7856" t="s">
        <v>15237</v>
      </c>
      <c r="N7856" t="s">
        <v>15181</v>
      </c>
      <c r="O7856" t="s">
        <v>15237</v>
      </c>
      <c r="P7856" t="s">
        <v>15181</v>
      </c>
      <c r="Q7856" t="s">
        <v>15237</v>
      </c>
      <c r="R7856" t="s">
        <v>15181</v>
      </c>
      <c r="S7856" t="s">
        <v>15237</v>
      </c>
      <c r="T7856" t="s">
        <v>15301</v>
      </c>
      <c r="U7856" t="s">
        <v>15317</v>
      </c>
    </row>
    <row r="7857" spans="1:21" x14ac:dyDescent="0.25">
      <c r="A7857">
        <v>2014</v>
      </c>
      <c r="B7857">
        <v>7</v>
      </c>
      <c r="C7857" t="s">
        <v>38</v>
      </c>
      <c r="D7857" t="s">
        <v>1668</v>
      </c>
      <c r="G7857" t="s">
        <v>13226</v>
      </c>
      <c r="H7857" t="s">
        <v>14274</v>
      </c>
      <c r="I7857">
        <v>1133.8650399999999</v>
      </c>
      <c r="J7857">
        <v>1137.39113449</v>
      </c>
      <c r="K7857">
        <v>1137.39113449</v>
      </c>
      <c r="U7857" t="s">
        <v>15316</v>
      </c>
    </row>
    <row r="7858" spans="1:21" x14ac:dyDescent="0.25">
      <c r="A7858">
        <v>2014</v>
      </c>
      <c r="B7858">
        <v>7</v>
      </c>
      <c r="C7858" t="s">
        <v>38</v>
      </c>
      <c r="D7858" t="s">
        <v>1669</v>
      </c>
      <c r="G7858" t="s">
        <v>11063</v>
      </c>
      <c r="H7858" t="s">
        <v>14275</v>
      </c>
      <c r="I7858">
        <v>32718.647852999999</v>
      </c>
      <c r="J7858">
        <v>30367.77959230003</v>
      </c>
      <c r="K7858">
        <v>30367.77959230003</v>
      </c>
      <c r="U7858" t="s">
        <v>15316</v>
      </c>
    </row>
    <row r="7859" spans="1:21" x14ac:dyDescent="0.25">
      <c r="A7859">
        <v>2014</v>
      </c>
      <c r="B7859">
        <v>7</v>
      </c>
      <c r="C7859" t="s">
        <v>38</v>
      </c>
      <c r="D7859" t="s">
        <v>1670</v>
      </c>
      <c r="G7859" t="s">
        <v>13416</v>
      </c>
      <c r="H7859" t="s">
        <v>14275</v>
      </c>
      <c r="I7859">
        <v>7839.2145469999996</v>
      </c>
      <c r="J7859">
        <v>10855.392252670001</v>
      </c>
      <c r="K7859">
        <v>10855.392252670001</v>
      </c>
      <c r="U7859" t="s">
        <v>15316</v>
      </c>
    </row>
    <row r="7860" spans="1:21" x14ac:dyDescent="0.25">
      <c r="A7860">
        <v>2014</v>
      </c>
      <c r="B7860">
        <v>7</v>
      </c>
      <c r="C7860" t="s">
        <v>38</v>
      </c>
      <c r="D7860" t="s">
        <v>1671</v>
      </c>
      <c r="G7860" t="s">
        <v>13227</v>
      </c>
      <c r="H7860" t="s">
        <v>14275</v>
      </c>
      <c r="I7860">
        <v>2811.277388</v>
      </c>
      <c r="J7860">
        <v>3788.20347932</v>
      </c>
      <c r="K7860">
        <v>3788.20347932</v>
      </c>
      <c r="U7860" t="s">
        <v>15316</v>
      </c>
    </row>
    <row r="7861" spans="1:21" x14ac:dyDescent="0.25">
      <c r="A7861">
        <v>2014</v>
      </c>
      <c r="B7861">
        <v>7</v>
      </c>
      <c r="C7861" t="s">
        <v>38</v>
      </c>
      <c r="D7861" t="s">
        <v>1676</v>
      </c>
      <c r="G7861" t="s">
        <v>13417</v>
      </c>
      <c r="H7861" t="s">
        <v>14273</v>
      </c>
      <c r="I7861">
        <v>5736.6082230000002</v>
      </c>
      <c r="J7861">
        <v>5711.6396151399986</v>
      </c>
      <c r="K7861">
        <v>5711.6396151399986</v>
      </c>
      <c r="R7861" t="s">
        <v>17547</v>
      </c>
      <c r="S7861" t="s">
        <v>16846</v>
      </c>
      <c r="T7861" t="s">
        <v>16847</v>
      </c>
      <c r="U7861" t="s">
        <v>15317</v>
      </c>
    </row>
    <row r="7862" spans="1:21" x14ac:dyDescent="0.25">
      <c r="A7862">
        <v>2014</v>
      </c>
      <c r="B7862">
        <v>7</v>
      </c>
      <c r="C7862" t="s">
        <v>38</v>
      </c>
      <c r="D7862" t="s">
        <v>1677</v>
      </c>
      <c r="G7862" t="s">
        <v>12435</v>
      </c>
      <c r="H7862" t="s">
        <v>14275</v>
      </c>
      <c r="I7862">
        <v>1.806808</v>
      </c>
      <c r="J7862">
        <v>1.806808</v>
      </c>
      <c r="K7862">
        <v>1.806808</v>
      </c>
      <c r="U7862" t="s">
        <v>15316</v>
      </c>
    </row>
    <row r="7863" spans="1:21" x14ac:dyDescent="0.25">
      <c r="A7863">
        <v>2014</v>
      </c>
      <c r="B7863">
        <v>7</v>
      </c>
      <c r="C7863" t="s">
        <v>38</v>
      </c>
      <c r="D7863" t="s">
        <v>1678</v>
      </c>
      <c r="G7863" t="s">
        <v>13418</v>
      </c>
      <c r="H7863" t="s">
        <v>14891</v>
      </c>
      <c r="I7863">
        <v>0</v>
      </c>
      <c r="J7863">
        <v>284.38186491000022</v>
      </c>
      <c r="K7863">
        <v>284.38186491000022</v>
      </c>
      <c r="U7863" t="s">
        <v>15316</v>
      </c>
    </row>
    <row r="7864" spans="1:21" x14ac:dyDescent="0.25">
      <c r="A7864">
        <v>2014</v>
      </c>
      <c r="B7864">
        <v>7</v>
      </c>
      <c r="C7864" t="s">
        <v>38</v>
      </c>
      <c r="D7864" t="s">
        <v>2253</v>
      </c>
      <c r="G7864" t="s">
        <v>13058</v>
      </c>
      <c r="H7864" t="s">
        <v>14275</v>
      </c>
      <c r="I7864">
        <v>41.021816000000001</v>
      </c>
      <c r="J7864">
        <v>37.954962969999997</v>
      </c>
      <c r="K7864">
        <v>37.954962969999997</v>
      </c>
      <c r="U7864" t="s">
        <v>15316</v>
      </c>
    </row>
    <row r="7865" spans="1:21" x14ac:dyDescent="0.25">
      <c r="A7865">
        <v>2014</v>
      </c>
      <c r="B7865">
        <v>7</v>
      </c>
      <c r="C7865" t="s">
        <v>38</v>
      </c>
      <c r="D7865" t="s">
        <v>2375</v>
      </c>
      <c r="G7865" t="s">
        <v>13699</v>
      </c>
      <c r="H7865" t="s">
        <v>14274</v>
      </c>
      <c r="I7865">
        <v>995.57424100000003</v>
      </c>
      <c r="J7865">
        <v>1751.7934521300001</v>
      </c>
      <c r="K7865">
        <v>1751.7934521300001</v>
      </c>
      <c r="U7865" t="s">
        <v>15316</v>
      </c>
    </row>
    <row r="7866" spans="1:21" x14ac:dyDescent="0.25">
      <c r="A7866">
        <v>2014</v>
      </c>
      <c r="B7866">
        <v>7</v>
      </c>
      <c r="C7866" t="s">
        <v>38</v>
      </c>
      <c r="D7866" t="s">
        <v>2376</v>
      </c>
      <c r="G7866" t="s">
        <v>13604</v>
      </c>
      <c r="H7866" t="s">
        <v>14274</v>
      </c>
      <c r="I7866">
        <v>2093.0073000000002</v>
      </c>
      <c r="J7866">
        <v>2159.8506036799999</v>
      </c>
      <c r="K7866">
        <v>2159.8506036799999</v>
      </c>
      <c r="U7866" t="s">
        <v>15316</v>
      </c>
    </row>
    <row r="7867" spans="1:21" x14ac:dyDescent="0.25">
      <c r="A7867">
        <v>2014</v>
      </c>
      <c r="B7867">
        <v>7</v>
      </c>
      <c r="C7867" t="s">
        <v>38</v>
      </c>
      <c r="D7867" t="s">
        <v>2492</v>
      </c>
      <c r="G7867" t="s">
        <v>13421</v>
      </c>
      <c r="H7867" t="s">
        <v>14275</v>
      </c>
      <c r="I7867">
        <v>585.88285099999996</v>
      </c>
      <c r="J7867">
        <v>319.49911781000009</v>
      </c>
      <c r="K7867">
        <v>319.49911781000009</v>
      </c>
      <c r="U7867" t="s">
        <v>15316</v>
      </c>
    </row>
    <row r="7868" spans="1:21" x14ac:dyDescent="0.25">
      <c r="A7868">
        <v>2014</v>
      </c>
      <c r="B7868">
        <v>7</v>
      </c>
      <c r="C7868" t="s">
        <v>38</v>
      </c>
      <c r="D7868" t="s">
        <v>2493</v>
      </c>
      <c r="G7868" t="s">
        <v>13422</v>
      </c>
      <c r="H7868" t="s">
        <v>14276</v>
      </c>
      <c r="I7868">
        <v>1408.144859</v>
      </c>
      <c r="J7868">
        <v>1534.1864569099989</v>
      </c>
      <c r="K7868">
        <v>1534.1864569099989</v>
      </c>
      <c r="P7868" t="s">
        <v>17205</v>
      </c>
      <c r="Q7868" t="s">
        <v>15246</v>
      </c>
      <c r="T7868" t="s">
        <v>15304</v>
      </c>
      <c r="U7868" t="s">
        <v>15317</v>
      </c>
    </row>
    <row r="7869" spans="1:21" x14ac:dyDescent="0.25">
      <c r="A7869">
        <v>2014</v>
      </c>
      <c r="B7869">
        <v>7</v>
      </c>
      <c r="C7869" t="s">
        <v>38</v>
      </c>
      <c r="D7869" t="s">
        <v>2494</v>
      </c>
      <c r="G7869" t="s">
        <v>13605</v>
      </c>
      <c r="H7869" t="s">
        <v>14276</v>
      </c>
      <c r="I7869">
        <v>100</v>
      </c>
      <c r="J7869">
        <v>97.500458530000003</v>
      </c>
      <c r="K7869">
        <v>97.500458530000003</v>
      </c>
      <c r="P7869" t="s">
        <v>15206</v>
      </c>
      <c r="Q7869" t="s">
        <v>15246</v>
      </c>
      <c r="T7869" t="s">
        <v>15304</v>
      </c>
      <c r="U7869" t="s">
        <v>15317</v>
      </c>
    </row>
    <row r="7870" spans="1:21" x14ac:dyDescent="0.25">
      <c r="A7870">
        <v>2014</v>
      </c>
      <c r="B7870">
        <v>7</v>
      </c>
      <c r="C7870" t="s">
        <v>38</v>
      </c>
      <c r="D7870" t="s">
        <v>1679</v>
      </c>
      <c r="E7870" t="s">
        <v>5014</v>
      </c>
      <c r="F7870" t="s">
        <v>9136</v>
      </c>
      <c r="G7870" t="s">
        <v>13424</v>
      </c>
      <c r="H7870" t="s">
        <v>14701</v>
      </c>
      <c r="I7870">
        <v>104</v>
      </c>
      <c r="J7870">
        <v>47.999999989999992</v>
      </c>
      <c r="K7870">
        <v>47.999999989999992</v>
      </c>
      <c r="L7870" t="s">
        <v>19260</v>
      </c>
      <c r="M7870" t="s">
        <v>15237</v>
      </c>
      <c r="N7870" t="s">
        <v>15182</v>
      </c>
      <c r="O7870" t="s">
        <v>15237</v>
      </c>
      <c r="P7870" t="s">
        <v>15182</v>
      </c>
      <c r="Q7870" t="s">
        <v>15237</v>
      </c>
      <c r="R7870" t="s">
        <v>17770</v>
      </c>
      <c r="S7870" t="s">
        <v>16846</v>
      </c>
      <c r="T7870" t="s">
        <v>17232</v>
      </c>
      <c r="U7870" t="s">
        <v>15317</v>
      </c>
    </row>
    <row r="7871" spans="1:21" x14ac:dyDescent="0.25">
      <c r="A7871">
        <v>2014</v>
      </c>
      <c r="B7871">
        <v>7</v>
      </c>
      <c r="C7871" t="s">
        <v>20</v>
      </c>
      <c r="D7871" t="s">
        <v>179</v>
      </c>
      <c r="G7871" t="s">
        <v>11015</v>
      </c>
      <c r="H7871" t="s">
        <v>14274</v>
      </c>
      <c r="I7871">
        <v>0</v>
      </c>
      <c r="J7871">
        <v>56.000000000000007</v>
      </c>
      <c r="K7871">
        <v>56.000000000000007</v>
      </c>
      <c r="P7871" t="s">
        <v>15343</v>
      </c>
      <c r="Q7871" t="s">
        <v>15252</v>
      </c>
      <c r="T7871" t="s">
        <v>15310</v>
      </c>
      <c r="U7871" t="s">
        <v>15317</v>
      </c>
    </row>
    <row r="7872" spans="1:21" x14ac:dyDescent="0.25">
      <c r="A7872">
        <v>2014</v>
      </c>
      <c r="B7872">
        <v>7</v>
      </c>
      <c r="C7872" t="s">
        <v>20</v>
      </c>
      <c r="D7872" t="s">
        <v>180</v>
      </c>
      <c r="G7872" t="s">
        <v>11060</v>
      </c>
      <c r="H7872" t="s">
        <v>14274</v>
      </c>
      <c r="I7872">
        <v>1693.176555</v>
      </c>
      <c r="J7872">
        <v>2233.3791967599991</v>
      </c>
      <c r="K7872">
        <v>2233.3791967599991</v>
      </c>
      <c r="U7872" t="s">
        <v>15316</v>
      </c>
    </row>
    <row r="7873" spans="1:21" x14ac:dyDescent="0.25">
      <c r="A7873">
        <v>2014</v>
      </c>
      <c r="B7873">
        <v>7</v>
      </c>
      <c r="C7873" t="s">
        <v>22</v>
      </c>
      <c r="D7873" t="s">
        <v>182</v>
      </c>
      <c r="G7873" t="s">
        <v>10941</v>
      </c>
      <c r="H7873" t="s">
        <v>14221</v>
      </c>
      <c r="I7873">
        <v>7460.4166610000002</v>
      </c>
      <c r="J7873">
        <v>5698.5446329099996</v>
      </c>
      <c r="K7873">
        <v>5698.5446329099996</v>
      </c>
      <c r="U7873" t="s">
        <v>15316</v>
      </c>
    </row>
    <row r="7874" spans="1:21" x14ac:dyDescent="0.25">
      <c r="A7874">
        <v>2014</v>
      </c>
      <c r="B7874">
        <v>7</v>
      </c>
      <c r="C7874" t="s">
        <v>21</v>
      </c>
      <c r="D7874" t="s">
        <v>1680</v>
      </c>
      <c r="G7874" t="s">
        <v>12437</v>
      </c>
      <c r="H7874" t="s">
        <v>14534</v>
      </c>
      <c r="I7874">
        <v>496.305835</v>
      </c>
      <c r="J7874">
        <v>677.6573356099999</v>
      </c>
      <c r="K7874">
        <v>677.6573356099999</v>
      </c>
      <c r="P7874" t="s">
        <v>17616</v>
      </c>
      <c r="Q7874" t="s">
        <v>17617</v>
      </c>
      <c r="R7874" t="s">
        <v>17616</v>
      </c>
      <c r="S7874" t="s">
        <v>17617</v>
      </c>
      <c r="T7874" t="s">
        <v>17619</v>
      </c>
      <c r="U7874" t="s">
        <v>15317</v>
      </c>
    </row>
    <row r="7875" spans="1:21" x14ac:dyDescent="0.25">
      <c r="A7875">
        <v>2014</v>
      </c>
      <c r="B7875">
        <v>7</v>
      </c>
      <c r="C7875" t="s">
        <v>21</v>
      </c>
      <c r="D7875" t="s">
        <v>2495</v>
      </c>
      <c r="G7875" t="s">
        <v>13700</v>
      </c>
      <c r="H7875" t="s">
        <v>14275</v>
      </c>
      <c r="I7875">
        <v>18</v>
      </c>
      <c r="J7875">
        <v>18</v>
      </c>
      <c r="K7875">
        <v>18</v>
      </c>
      <c r="P7875" t="s">
        <v>17032</v>
      </c>
      <c r="Q7875" t="s">
        <v>17486</v>
      </c>
      <c r="T7875" t="s">
        <v>17487</v>
      </c>
      <c r="U7875" t="s">
        <v>15317</v>
      </c>
    </row>
    <row r="7876" spans="1:21" x14ac:dyDescent="0.25">
      <c r="A7876">
        <v>2014</v>
      </c>
      <c r="B7876">
        <v>8</v>
      </c>
      <c r="C7876" t="s">
        <v>25</v>
      </c>
      <c r="D7876" t="s">
        <v>193</v>
      </c>
      <c r="E7876" t="s">
        <v>5015</v>
      </c>
      <c r="F7876" t="s">
        <v>9137</v>
      </c>
      <c r="G7876" t="s">
        <v>11072</v>
      </c>
      <c r="H7876" t="s">
        <v>14279</v>
      </c>
      <c r="I7876">
        <v>720.27744900000005</v>
      </c>
      <c r="J7876">
        <v>700.10138271000017</v>
      </c>
      <c r="K7876">
        <v>700.10138271000017</v>
      </c>
      <c r="L7876" t="s">
        <v>19261</v>
      </c>
      <c r="M7876" t="s">
        <v>17553</v>
      </c>
      <c r="N7876" t="s">
        <v>19093</v>
      </c>
      <c r="O7876" t="s">
        <v>17553</v>
      </c>
      <c r="P7876" t="s">
        <v>17165</v>
      </c>
      <c r="Q7876" t="s">
        <v>15246</v>
      </c>
      <c r="R7876" t="s">
        <v>17166</v>
      </c>
      <c r="S7876" t="s">
        <v>15246</v>
      </c>
      <c r="T7876" t="s">
        <v>17555</v>
      </c>
      <c r="U7876" t="s">
        <v>15317</v>
      </c>
    </row>
    <row r="7877" spans="1:21" x14ac:dyDescent="0.25">
      <c r="A7877">
        <v>2014</v>
      </c>
      <c r="B7877">
        <v>8</v>
      </c>
      <c r="C7877" t="s">
        <v>25</v>
      </c>
      <c r="D7877" t="s">
        <v>194</v>
      </c>
      <c r="E7877" t="s">
        <v>5016</v>
      </c>
      <c r="F7877" t="s">
        <v>9138</v>
      </c>
      <c r="G7877" t="s">
        <v>11073</v>
      </c>
      <c r="H7877" t="s">
        <v>14280</v>
      </c>
      <c r="I7877">
        <v>1081.3706070000001</v>
      </c>
      <c r="J7877">
        <v>1101.5575698499999</v>
      </c>
      <c r="K7877">
        <v>1101.5575698499999</v>
      </c>
      <c r="L7877" t="s">
        <v>19262</v>
      </c>
      <c r="M7877" t="s">
        <v>17553</v>
      </c>
      <c r="N7877" t="s">
        <v>19096</v>
      </c>
      <c r="O7877" t="s">
        <v>17553</v>
      </c>
      <c r="P7877" t="s">
        <v>17165</v>
      </c>
      <c r="Q7877" t="s">
        <v>15246</v>
      </c>
      <c r="R7877" t="s">
        <v>15206</v>
      </c>
      <c r="S7877" t="s">
        <v>15246</v>
      </c>
      <c r="T7877" t="s">
        <v>17555</v>
      </c>
      <c r="U7877" t="s">
        <v>15317</v>
      </c>
    </row>
    <row r="7878" spans="1:21" x14ac:dyDescent="0.25">
      <c r="A7878">
        <v>2014</v>
      </c>
      <c r="B7878">
        <v>8</v>
      </c>
      <c r="C7878" t="s">
        <v>25</v>
      </c>
      <c r="D7878" t="s">
        <v>195</v>
      </c>
      <c r="E7878" t="s">
        <v>5017</v>
      </c>
      <c r="F7878" t="s">
        <v>9139</v>
      </c>
      <c r="G7878" t="s">
        <v>13059</v>
      </c>
      <c r="H7878" t="s">
        <v>14280</v>
      </c>
      <c r="I7878">
        <v>186.29753400000001</v>
      </c>
      <c r="J7878">
        <v>190.50036986999999</v>
      </c>
      <c r="K7878">
        <v>190.50036986999999</v>
      </c>
      <c r="L7878" t="s">
        <v>15184</v>
      </c>
      <c r="M7878" t="s">
        <v>15242</v>
      </c>
      <c r="N7878" t="s">
        <v>15184</v>
      </c>
      <c r="O7878" t="s">
        <v>15242</v>
      </c>
      <c r="R7878" t="s">
        <v>15206</v>
      </c>
      <c r="S7878" t="s">
        <v>15246</v>
      </c>
      <c r="T7878" t="s">
        <v>17555</v>
      </c>
      <c r="U7878" t="s">
        <v>15317</v>
      </c>
    </row>
    <row r="7879" spans="1:21" x14ac:dyDescent="0.25">
      <c r="A7879">
        <v>2014</v>
      </c>
      <c r="B7879">
        <v>8</v>
      </c>
      <c r="C7879" t="s">
        <v>25</v>
      </c>
      <c r="D7879" t="s">
        <v>196</v>
      </c>
      <c r="E7879" t="s">
        <v>5018</v>
      </c>
      <c r="F7879" t="s">
        <v>9140</v>
      </c>
      <c r="G7879" t="s">
        <v>11075</v>
      </c>
      <c r="H7879" t="s">
        <v>14281</v>
      </c>
      <c r="I7879">
        <v>1214.669549</v>
      </c>
      <c r="J7879">
        <v>1340.3625965799999</v>
      </c>
      <c r="K7879">
        <v>1340.3625965799999</v>
      </c>
      <c r="L7879" t="s">
        <v>17390</v>
      </c>
      <c r="M7879" t="s">
        <v>17553</v>
      </c>
      <c r="N7879" t="s">
        <v>17390</v>
      </c>
      <c r="O7879" t="s">
        <v>17553</v>
      </c>
      <c r="P7879" t="s">
        <v>17552</v>
      </c>
      <c r="Q7879" t="s">
        <v>17553</v>
      </c>
      <c r="R7879" t="s">
        <v>17554</v>
      </c>
      <c r="S7879" t="s">
        <v>17553</v>
      </c>
      <c r="T7879" t="s">
        <v>17555</v>
      </c>
      <c r="U7879" t="s">
        <v>15317</v>
      </c>
    </row>
    <row r="7880" spans="1:21" x14ac:dyDescent="0.25">
      <c r="A7880">
        <v>2014</v>
      </c>
      <c r="B7880">
        <v>8</v>
      </c>
      <c r="C7880" t="s">
        <v>25</v>
      </c>
      <c r="D7880" t="s">
        <v>197</v>
      </c>
      <c r="E7880" t="s">
        <v>5019</v>
      </c>
      <c r="F7880" t="s">
        <v>9141</v>
      </c>
      <c r="G7880" t="s">
        <v>11076</v>
      </c>
      <c r="H7880" t="s">
        <v>14282</v>
      </c>
      <c r="I7880">
        <v>1180.581009</v>
      </c>
      <c r="J7880">
        <v>1147.5455886499999</v>
      </c>
      <c r="K7880">
        <v>1147.5455886499999</v>
      </c>
      <c r="L7880" t="s">
        <v>19263</v>
      </c>
      <c r="M7880" t="s">
        <v>15242</v>
      </c>
      <c r="N7880" t="s">
        <v>15341</v>
      </c>
      <c r="O7880" t="s">
        <v>15242</v>
      </c>
      <c r="P7880" t="s">
        <v>17556</v>
      </c>
      <c r="Q7880" t="s">
        <v>15242</v>
      </c>
      <c r="R7880" t="s">
        <v>17554</v>
      </c>
      <c r="S7880" t="s">
        <v>17553</v>
      </c>
      <c r="T7880" t="s">
        <v>17555</v>
      </c>
      <c r="U7880" t="s">
        <v>15317</v>
      </c>
    </row>
    <row r="7881" spans="1:21" x14ac:dyDescent="0.25">
      <c r="A7881">
        <v>2014</v>
      </c>
      <c r="B7881">
        <v>8</v>
      </c>
      <c r="C7881" t="s">
        <v>25</v>
      </c>
      <c r="D7881" t="s">
        <v>1681</v>
      </c>
      <c r="E7881" t="s">
        <v>5020</v>
      </c>
      <c r="F7881" t="s">
        <v>9142</v>
      </c>
      <c r="G7881" t="s">
        <v>12438</v>
      </c>
      <c r="H7881" t="s">
        <v>14292</v>
      </c>
      <c r="I7881">
        <v>796.55726000000004</v>
      </c>
      <c r="J7881">
        <v>520.68495933999998</v>
      </c>
      <c r="K7881">
        <v>520.67072893999989</v>
      </c>
      <c r="L7881" t="s">
        <v>19264</v>
      </c>
      <c r="M7881" t="s">
        <v>17577</v>
      </c>
      <c r="N7881" t="s">
        <v>18649</v>
      </c>
      <c r="O7881" t="s">
        <v>15242</v>
      </c>
      <c r="T7881" t="s">
        <v>18408</v>
      </c>
      <c r="U7881" t="s">
        <v>15317</v>
      </c>
    </row>
    <row r="7882" spans="1:21" x14ac:dyDescent="0.25">
      <c r="A7882">
        <v>2014</v>
      </c>
      <c r="B7882">
        <v>8</v>
      </c>
      <c r="C7882" t="s">
        <v>25</v>
      </c>
      <c r="D7882" t="s">
        <v>2381</v>
      </c>
      <c r="E7882" t="s">
        <v>5021</v>
      </c>
      <c r="F7882" t="s">
        <v>9143</v>
      </c>
      <c r="G7882" t="s">
        <v>13234</v>
      </c>
      <c r="H7882" t="s">
        <v>14283</v>
      </c>
      <c r="I7882">
        <v>219.84285700000001</v>
      </c>
      <c r="J7882">
        <v>126.04819702</v>
      </c>
      <c r="K7882">
        <v>126.04819702</v>
      </c>
      <c r="L7882" t="s">
        <v>18902</v>
      </c>
      <c r="M7882" t="s">
        <v>17577</v>
      </c>
      <c r="P7882" t="s">
        <v>15185</v>
      </c>
      <c r="Q7882" t="s">
        <v>15242</v>
      </c>
      <c r="R7882" t="s">
        <v>17558</v>
      </c>
      <c r="S7882" t="s">
        <v>15242</v>
      </c>
      <c r="T7882" t="s">
        <v>18408</v>
      </c>
      <c r="U7882" t="s">
        <v>15317</v>
      </c>
    </row>
    <row r="7883" spans="1:21" x14ac:dyDescent="0.25">
      <c r="A7883">
        <v>2014</v>
      </c>
      <c r="B7883">
        <v>8</v>
      </c>
      <c r="C7883" t="s">
        <v>27</v>
      </c>
      <c r="D7883" t="s">
        <v>1682</v>
      </c>
      <c r="G7883" t="s">
        <v>12439</v>
      </c>
      <c r="H7883" t="s">
        <v>14754</v>
      </c>
      <c r="I7883">
        <v>11.454148</v>
      </c>
      <c r="J7883">
        <v>15.40284377</v>
      </c>
      <c r="K7883">
        <v>15.40284377</v>
      </c>
      <c r="P7883" t="s">
        <v>17498</v>
      </c>
      <c r="Q7883" t="s">
        <v>15242</v>
      </c>
      <c r="R7883" t="s">
        <v>18106</v>
      </c>
      <c r="S7883" t="s">
        <v>17271</v>
      </c>
      <c r="T7883" t="s">
        <v>17272</v>
      </c>
      <c r="U7883" t="s">
        <v>15317</v>
      </c>
    </row>
    <row r="7884" spans="1:21" x14ac:dyDescent="0.25">
      <c r="A7884">
        <v>2014</v>
      </c>
      <c r="B7884">
        <v>8</v>
      </c>
      <c r="C7884" t="s">
        <v>28</v>
      </c>
      <c r="D7884" t="s">
        <v>1683</v>
      </c>
      <c r="G7884" t="s">
        <v>12440</v>
      </c>
      <c r="H7884" t="s">
        <v>14288</v>
      </c>
      <c r="I7884">
        <v>1894.5378619999999</v>
      </c>
      <c r="J7884">
        <v>1781.930383509999</v>
      </c>
      <c r="K7884">
        <v>1781.930383509999</v>
      </c>
      <c r="P7884" t="s">
        <v>17556</v>
      </c>
      <c r="Q7884" t="s">
        <v>15242</v>
      </c>
      <c r="R7884" t="s">
        <v>17565</v>
      </c>
      <c r="S7884" t="s">
        <v>17170</v>
      </c>
      <c r="T7884" t="s">
        <v>17169</v>
      </c>
      <c r="U7884" t="s">
        <v>15317</v>
      </c>
    </row>
    <row r="7885" spans="1:21" x14ac:dyDescent="0.25">
      <c r="A7885">
        <v>2014</v>
      </c>
      <c r="B7885">
        <v>8</v>
      </c>
      <c r="C7885" t="s">
        <v>20</v>
      </c>
      <c r="D7885" t="s">
        <v>200</v>
      </c>
      <c r="G7885" t="s">
        <v>11284</v>
      </c>
      <c r="H7885" t="s">
        <v>14892</v>
      </c>
      <c r="I7885">
        <v>0</v>
      </c>
      <c r="J7885">
        <v>40.716093999999998</v>
      </c>
      <c r="K7885">
        <v>40.716093999999998</v>
      </c>
      <c r="P7885" t="s">
        <v>17557</v>
      </c>
      <c r="Q7885" t="s">
        <v>16818</v>
      </c>
      <c r="R7885" t="s">
        <v>18396</v>
      </c>
      <c r="S7885" t="s">
        <v>17553</v>
      </c>
      <c r="T7885" t="s">
        <v>18397</v>
      </c>
      <c r="U7885" t="s">
        <v>15317</v>
      </c>
    </row>
    <row r="7886" spans="1:21" x14ac:dyDescent="0.25">
      <c r="A7886">
        <v>2014</v>
      </c>
      <c r="B7886">
        <v>8</v>
      </c>
      <c r="C7886" t="s">
        <v>20</v>
      </c>
      <c r="D7886" t="s">
        <v>2255</v>
      </c>
      <c r="G7886" t="s">
        <v>11883</v>
      </c>
      <c r="H7886" t="s">
        <v>14287</v>
      </c>
      <c r="I7886">
        <v>0</v>
      </c>
      <c r="J7886">
        <v>181.55908656</v>
      </c>
      <c r="K7886">
        <v>181.55908656</v>
      </c>
      <c r="R7886" t="s">
        <v>16840</v>
      </c>
      <c r="S7886" t="s">
        <v>15338</v>
      </c>
      <c r="T7886" t="s">
        <v>15340</v>
      </c>
      <c r="U7886" t="s">
        <v>15317</v>
      </c>
    </row>
    <row r="7887" spans="1:21" x14ac:dyDescent="0.25">
      <c r="A7887">
        <v>2014</v>
      </c>
      <c r="B7887">
        <v>8</v>
      </c>
      <c r="C7887" t="s">
        <v>20</v>
      </c>
      <c r="D7887" t="s">
        <v>201</v>
      </c>
      <c r="G7887" t="s">
        <v>11080</v>
      </c>
      <c r="H7887" t="s">
        <v>14283</v>
      </c>
      <c r="I7887">
        <v>334.92903100000001</v>
      </c>
      <c r="J7887">
        <v>134.08408677</v>
      </c>
      <c r="K7887">
        <v>134.08408677</v>
      </c>
      <c r="R7887" t="s">
        <v>17558</v>
      </c>
      <c r="S7887" t="s">
        <v>15242</v>
      </c>
      <c r="T7887" t="s">
        <v>15309</v>
      </c>
      <c r="U7887" t="s">
        <v>15317</v>
      </c>
    </row>
    <row r="7888" spans="1:21" x14ac:dyDescent="0.25">
      <c r="A7888">
        <v>2014</v>
      </c>
      <c r="B7888">
        <v>8</v>
      </c>
      <c r="C7888" t="s">
        <v>20</v>
      </c>
      <c r="D7888" t="s">
        <v>202</v>
      </c>
      <c r="G7888" t="s">
        <v>10937</v>
      </c>
      <c r="H7888" t="s">
        <v>14893</v>
      </c>
      <c r="I7888">
        <v>6.6204859999999996</v>
      </c>
      <c r="J7888">
        <v>7.7811139999999996</v>
      </c>
      <c r="K7888">
        <v>7.7811139999999996</v>
      </c>
      <c r="R7888" t="s">
        <v>16828</v>
      </c>
      <c r="S7888" t="s">
        <v>17553</v>
      </c>
      <c r="T7888" t="s">
        <v>17555</v>
      </c>
      <c r="U7888" t="s">
        <v>15317</v>
      </c>
    </row>
    <row r="7889" spans="1:21" x14ac:dyDescent="0.25">
      <c r="A7889">
        <v>2014</v>
      </c>
      <c r="B7889">
        <v>8</v>
      </c>
      <c r="C7889" t="s">
        <v>20</v>
      </c>
      <c r="D7889" t="s">
        <v>203</v>
      </c>
      <c r="G7889" t="s">
        <v>11017</v>
      </c>
      <c r="H7889" t="s">
        <v>14283</v>
      </c>
      <c r="I7889">
        <v>13.35</v>
      </c>
      <c r="J7889">
        <v>1.8985472800000001</v>
      </c>
      <c r="K7889">
        <v>1.8985472800000001</v>
      </c>
      <c r="R7889" t="s">
        <v>17558</v>
      </c>
      <c r="S7889" t="s">
        <v>15242</v>
      </c>
      <c r="T7889" t="s">
        <v>15309</v>
      </c>
      <c r="U7889" t="s">
        <v>15317</v>
      </c>
    </row>
    <row r="7890" spans="1:21" x14ac:dyDescent="0.25">
      <c r="A7890">
        <v>2014</v>
      </c>
      <c r="B7890">
        <v>8</v>
      </c>
      <c r="C7890" t="s">
        <v>20</v>
      </c>
      <c r="D7890" t="s">
        <v>2603</v>
      </c>
      <c r="G7890" t="s">
        <v>13484</v>
      </c>
      <c r="H7890" t="s">
        <v>14292</v>
      </c>
      <c r="I7890">
        <v>0</v>
      </c>
      <c r="J7890">
        <v>11.31604883</v>
      </c>
      <c r="K7890">
        <v>11.31604883</v>
      </c>
      <c r="U7890" t="s">
        <v>15316</v>
      </c>
    </row>
    <row r="7891" spans="1:21" x14ac:dyDescent="0.25">
      <c r="A7891">
        <v>2014</v>
      </c>
      <c r="B7891">
        <v>8</v>
      </c>
      <c r="C7891" t="s">
        <v>31</v>
      </c>
      <c r="D7891" t="s">
        <v>1684</v>
      </c>
      <c r="G7891" t="s">
        <v>12441</v>
      </c>
      <c r="H7891" t="s">
        <v>14894</v>
      </c>
      <c r="I7891">
        <v>39.208500000000001</v>
      </c>
      <c r="J7891">
        <v>25.566786669999999</v>
      </c>
      <c r="K7891">
        <v>25.566786669999999</v>
      </c>
      <c r="R7891" t="s">
        <v>18654</v>
      </c>
      <c r="S7891" t="s">
        <v>17560</v>
      </c>
      <c r="T7891" t="s">
        <v>17561</v>
      </c>
      <c r="U7891" t="s">
        <v>15317</v>
      </c>
    </row>
    <row r="7892" spans="1:21" x14ac:dyDescent="0.25">
      <c r="A7892">
        <v>2014</v>
      </c>
      <c r="B7892">
        <v>8</v>
      </c>
      <c r="C7892" t="s">
        <v>22</v>
      </c>
      <c r="D7892" t="s">
        <v>204</v>
      </c>
      <c r="G7892" t="s">
        <v>10941</v>
      </c>
      <c r="H7892" t="s">
        <v>14221</v>
      </c>
      <c r="I7892">
        <v>2044.493506</v>
      </c>
      <c r="J7892">
        <v>1867.00101657</v>
      </c>
      <c r="K7892">
        <v>1866.9653467999999</v>
      </c>
      <c r="U7892" t="s">
        <v>15316</v>
      </c>
    </row>
    <row r="7893" spans="1:21" x14ac:dyDescent="0.25">
      <c r="A7893">
        <v>2014</v>
      </c>
      <c r="B7893">
        <v>8</v>
      </c>
      <c r="C7893" t="s">
        <v>23</v>
      </c>
      <c r="D7893" t="s">
        <v>205</v>
      </c>
      <c r="G7893" t="s">
        <v>11083</v>
      </c>
      <c r="H7893" t="s">
        <v>14222</v>
      </c>
      <c r="I7893">
        <v>126.51745200000001</v>
      </c>
      <c r="J7893">
        <v>125.71830505999991</v>
      </c>
      <c r="K7893">
        <v>125.71761022999991</v>
      </c>
      <c r="U7893" t="s">
        <v>15316</v>
      </c>
    </row>
    <row r="7894" spans="1:21" x14ac:dyDescent="0.25">
      <c r="A7894">
        <v>2014</v>
      </c>
      <c r="B7894">
        <v>8</v>
      </c>
      <c r="C7894" t="s">
        <v>24</v>
      </c>
      <c r="D7894" t="s">
        <v>1685</v>
      </c>
      <c r="G7894" t="s">
        <v>12442</v>
      </c>
      <c r="H7894" t="s">
        <v>14758</v>
      </c>
      <c r="I7894">
        <v>4051.5513139999998</v>
      </c>
      <c r="J7894">
        <v>3849.404347689996</v>
      </c>
      <c r="K7894">
        <v>3849.1795167499959</v>
      </c>
      <c r="R7894" t="s">
        <v>17579</v>
      </c>
      <c r="S7894" t="s">
        <v>17167</v>
      </c>
      <c r="T7894" t="s">
        <v>17168</v>
      </c>
      <c r="U7894" t="s">
        <v>15317</v>
      </c>
    </row>
    <row r="7895" spans="1:21" x14ac:dyDescent="0.25">
      <c r="A7895">
        <v>2014</v>
      </c>
      <c r="B7895">
        <v>8</v>
      </c>
      <c r="C7895" t="s">
        <v>21</v>
      </c>
      <c r="D7895" t="s">
        <v>2669</v>
      </c>
      <c r="G7895" t="s">
        <v>13678</v>
      </c>
      <c r="H7895" t="s">
        <v>14288</v>
      </c>
      <c r="I7895">
        <v>283.80000100000001</v>
      </c>
      <c r="J7895">
        <v>219.79303368999999</v>
      </c>
      <c r="K7895">
        <v>219.79303368999999</v>
      </c>
      <c r="R7895" t="s">
        <v>17565</v>
      </c>
      <c r="S7895" t="s">
        <v>17170</v>
      </c>
      <c r="T7895" t="s">
        <v>17169</v>
      </c>
      <c r="U7895" t="s">
        <v>15317</v>
      </c>
    </row>
    <row r="7896" spans="1:21" x14ac:dyDescent="0.25">
      <c r="A7896">
        <v>2014</v>
      </c>
      <c r="B7896">
        <v>8</v>
      </c>
      <c r="C7896" t="s">
        <v>29</v>
      </c>
      <c r="D7896" t="s">
        <v>2670</v>
      </c>
      <c r="E7896" t="s">
        <v>5022</v>
      </c>
      <c r="F7896" t="s">
        <v>9144</v>
      </c>
      <c r="G7896" t="s">
        <v>13701</v>
      </c>
      <c r="H7896" t="s">
        <v>14287</v>
      </c>
      <c r="I7896">
        <v>0</v>
      </c>
      <c r="J7896">
        <v>928.20628629000009</v>
      </c>
      <c r="K7896">
        <v>928.19288227000015</v>
      </c>
      <c r="L7896" t="s">
        <v>19265</v>
      </c>
      <c r="M7896" t="s">
        <v>18518</v>
      </c>
      <c r="N7896" t="s">
        <v>19266</v>
      </c>
      <c r="O7896" t="s">
        <v>19267</v>
      </c>
      <c r="P7896" t="s">
        <v>15205</v>
      </c>
      <c r="Q7896" t="s">
        <v>15338</v>
      </c>
      <c r="R7896" t="s">
        <v>16840</v>
      </c>
      <c r="S7896" t="s">
        <v>15338</v>
      </c>
      <c r="T7896" t="s">
        <v>19268</v>
      </c>
      <c r="U7896" t="s">
        <v>15317</v>
      </c>
    </row>
    <row r="7897" spans="1:21" x14ac:dyDescent="0.25">
      <c r="A7897">
        <v>2014</v>
      </c>
      <c r="B7897">
        <v>8</v>
      </c>
      <c r="C7897" t="s">
        <v>29</v>
      </c>
      <c r="D7897" t="s">
        <v>2671</v>
      </c>
      <c r="E7897" t="s">
        <v>4814</v>
      </c>
      <c r="F7897" t="s">
        <v>9145</v>
      </c>
      <c r="G7897" t="s">
        <v>13702</v>
      </c>
      <c r="H7897" t="s">
        <v>14287</v>
      </c>
      <c r="I7897">
        <v>0</v>
      </c>
      <c r="J7897">
        <v>827.73296593999999</v>
      </c>
      <c r="K7897">
        <v>827.7142322499999</v>
      </c>
      <c r="L7897" t="s">
        <v>18999</v>
      </c>
      <c r="M7897" t="s">
        <v>16843</v>
      </c>
      <c r="N7897" t="s">
        <v>15182</v>
      </c>
      <c r="O7897" t="s">
        <v>15237</v>
      </c>
      <c r="P7897" t="s">
        <v>18769</v>
      </c>
      <c r="Q7897" t="s">
        <v>15338</v>
      </c>
      <c r="R7897" t="s">
        <v>16840</v>
      </c>
      <c r="S7897" t="s">
        <v>15338</v>
      </c>
      <c r="T7897" t="s">
        <v>16817</v>
      </c>
      <c r="U7897" t="s">
        <v>15317</v>
      </c>
    </row>
    <row r="7898" spans="1:21" x14ac:dyDescent="0.25">
      <c r="A7898">
        <v>2014</v>
      </c>
      <c r="B7898">
        <v>8</v>
      </c>
      <c r="C7898" t="s">
        <v>29</v>
      </c>
      <c r="D7898" t="s">
        <v>2497</v>
      </c>
      <c r="E7898" t="s">
        <v>5023</v>
      </c>
      <c r="F7898" t="s">
        <v>9146</v>
      </c>
      <c r="G7898" t="s">
        <v>13703</v>
      </c>
      <c r="H7898" t="s">
        <v>14287</v>
      </c>
      <c r="I7898">
        <v>4587.3726699999997</v>
      </c>
      <c r="J7898">
        <v>4185.846501</v>
      </c>
      <c r="K7898">
        <v>4185.846501</v>
      </c>
      <c r="L7898" t="s">
        <v>19269</v>
      </c>
      <c r="M7898" t="s">
        <v>15242</v>
      </c>
      <c r="N7898" t="s">
        <v>19270</v>
      </c>
      <c r="O7898" t="s">
        <v>15242</v>
      </c>
      <c r="R7898" t="s">
        <v>16840</v>
      </c>
      <c r="S7898" t="s">
        <v>15338</v>
      </c>
      <c r="T7898" t="s">
        <v>17169</v>
      </c>
      <c r="U7898" t="s">
        <v>15317</v>
      </c>
    </row>
    <row r="7899" spans="1:21" x14ac:dyDescent="0.25">
      <c r="A7899">
        <v>2014</v>
      </c>
      <c r="B7899">
        <v>8</v>
      </c>
      <c r="C7899" t="s">
        <v>29</v>
      </c>
      <c r="D7899" t="s">
        <v>2672</v>
      </c>
      <c r="E7899" t="s">
        <v>5024</v>
      </c>
      <c r="F7899" t="s">
        <v>9147</v>
      </c>
      <c r="G7899" t="s">
        <v>13704</v>
      </c>
      <c r="H7899" t="s">
        <v>14287</v>
      </c>
      <c r="I7899">
        <v>6309.0393190000004</v>
      </c>
      <c r="J7899">
        <v>6834.298745189999</v>
      </c>
      <c r="K7899">
        <v>6834.2609204599976</v>
      </c>
      <c r="L7899" t="s">
        <v>15228</v>
      </c>
      <c r="M7899" t="s">
        <v>15242</v>
      </c>
      <c r="N7899" t="s">
        <v>17048</v>
      </c>
      <c r="O7899" t="s">
        <v>15338</v>
      </c>
      <c r="P7899" t="s">
        <v>15228</v>
      </c>
      <c r="Q7899" t="s">
        <v>15242</v>
      </c>
      <c r="R7899" t="s">
        <v>16840</v>
      </c>
      <c r="S7899" t="s">
        <v>15338</v>
      </c>
      <c r="T7899" t="s">
        <v>17169</v>
      </c>
      <c r="U7899" t="s">
        <v>15317</v>
      </c>
    </row>
    <row r="7900" spans="1:21" x14ac:dyDescent="0.25">
      <c r="A7900">
        <v>2014</v>
      </c>
      <c r="B7900">
        <v>8</v>
      </c>
      <c r="C7900" t="s">
        <v>29</v>
      </c>
      <c r="D7900" t="s">
        <v>2673</v>
      </c>
      <c r="E7900" t="s">
        <v>5025</v>
      </c>
      <c r="F7900" t="s">
        <v>9148</v>
      </c>
      <c r="G7900" t="s">
        <v>13705</v>
      </c>
      <c r="H7900" t="s">
        <v>14758</v>
      </c>
      <c r="I7900">
        <v>12965.191675</v>
      </c>
      <c r="J7900">
        <v>10904.55157689</v>
      </c>
      <c r="K7900">
        <v>10904.54805788</v>
      </c>
      <c r="L7900" t="s">
        <v>19271</v>
      </c>
      <c r="M7900" t="s">
        <v>18121</v>
      </c>
      <c r="N7900" t="s">
        <v>19009</v>
      </c>
      <c r="O7900" t="s">
        <v>17577</v>
      </c>
      <c r="R7900" t="s">
        <v>17579</v>
      </c>
      <c r="S7900" t="s">
        <v>17167</v>
      </c>
      <c r="T7900" t="s">
        <v>17578</v>
      </c>
      <c r="U7900" t="s">
        <v>15317</v>
      </c>
    </row>
    <row r="7901" spans="1:21" x14ac:dyDescent="0.25">
      <c r="A7901">
        <v>2014</v>
      </c>
      <c r="B7901">
        <v>8</v>
      </c>
      <c r="C7901" t="s">
        <v>29</v>
      </c>
      <c r="D7901" t="s">
        <v>2674</v>
      </c>
      <c r="E7901" t="s">
        <v>5026</v>
      </c>
      <c r="F7901" t="s">
        <v>9149</v>
      </c>
      <c r="G7901" t="s">
        <v>13706</v>
      </c>
      <c r="H7901" t="s">
        <v>14287</v>
      </c>
      <c r="I7901">
        <v>20599.847598</v>
      </c>
      <c r="J7901">
        <v>22837.560757449992</v>
      </c>
      <c r="K7901">
        <v>22837.545263589989</v>
      </c>
      <c r="L7901" t="s">
        <v>15184</v>
      </c>
      <c r="M7901" t="s">
        <v>15242</v>
      </c>
      <c r="N7901" t="s">
        <v>19272</v>
      </c>
      <c r="O7901" t="s">
        <v>17577</v>
      </c>
      <c r="P7901" t="s">
        <v>15220</v>
      </c>
      <c r="Q7901" t="s">
        <v>15242</v>
      </c>
      <c r="R7901" t="s">
        <v>16840</v>
      </c>
      <c r="S7901" t="s">
        <v>15338</v>
      </c>
      <c r="T7901" t="s">
        <v>18914</v>
      </c>
      <c r="U7901" t="s">
        <v>15317</v>
      </c>
    </row>
    <row r="7902" spans="1:21" x14ac:dyDescent="0.25">
      <c r="A7902">
        <v>2014</v>
      </c>
      <c r="B7902">
        <v>8</v>
      </c>
      <c r="C7902" t="s">
        <v>29</v>
      </c>
      <c r="D7902" t="s">
        <v>2675</v>
      </c>
      <c r="E7902" t="s">
        <v>5027</v>
      </c>
      <c r="F7902" t="s">
        <v>9150</v>
      </c>
      <c r="G7902" t="s">
        <v>13707</v>
      </c>
      <c r="H7902" t="s">
        <v>14287</v>
      </c>
      <c r="I7902">
        <v>6205.205602</v>
      </c>
      <c r="J7902">
        <v>4961.4605542899981</v>
      </c>
      <c r="K7902">
        <v>4961.4225027799976</v>
      </c>
      <c r="N7902" t="s">
        <v>19273</v>
      </c>
      <c r="O7902" t="s">
        <v>15242</v>
      </c>
      <c r="R7902" t="s">
        <v>16840</v>
      </c>
      <c r="S7902" t="s">
        <v>15338</v>
      </c>
      <c r="T7902" t="s">
        <v>17169</v>
      </c>
      <c r="U7902" t="s">
        <v>15317</v>
      </c>
    </row>
    <row r="7903" spans="1:21" x14ac:dyDescent="0.25">
      <c r="A7903">
        <v>2014</v>
      </c>
      <c r="B7903">
        <v>8</v>
      </c>
      <c r="C7903" t="s">
        <v>29</v>
      </c>
      <c r="D7903" t="s">
        <v>2676</v>
      </c>
      <c r="E7903" t="s">
        <v>5028</v>
      </c>
      <c r="F7903" t="s">
        <v>9151</v>
      </c>
      <c r="G7903" t="s">
        <v>13708</v>
      </c>
      <c r="H7903" t="s">
        <v>14283</v>
      </c>
      <c r="I7903">
        <v>2137.5258220000001</v>
      </c>
      <c r="J7903">
        <v>1974.2792147900011</v>
      </c>
      <c r="K7903">
        <v>1974.2789816200011</v>
      </c>
      <c r="L7903" t="s">
        <v>17303</v>
      </c>
      <c r="M7903" t="s">
        <v>15242</v>
      </c>
      <c r="N7903" t="s">
        <v>16849</v>
      </c>
      <c r="O7903" t="s">
        <v>15242</v>
      </c>
      <c r="P7903" t="s">
        <v>16849</v>
      </c>
      <c r="Q7903" t="s">
        <v>15242</v>
      </c>
      <c r="R7903" t="s">
        <v>17558</v>
      </c>
      <c r="S7903" t="s">
        <v>15242</v>
      </c>
      <c r="T7903" t="s">
        <v>15309</v>
      </c>
      <c r="U7903" t="s">
        <v>15317</v>
      </c>
    </row>
    <row r="7904" spans="1:21" x14ac:dyDescent="0.25">
      <c r="A7904">
        <v>2014</v>
      </c>
      <c r="B7904">
        <v>8</v>
      </c>
      <c r="C7904" t="s">
        <v>29</v>
      </c>
      <c r="D7904" t="s">
        <v>2677</v>
      </c>
      <c r="E7904" t="s">
        <v>5029</v>
      </c>
      <c r="F7904" t="s">
        <v>9152</v>
      </c>
      <c r="G7904" t="s">
        <v>13709</v>
      </c>
      <c r="H7904" t="s">
        <v>14287</v>
      </c>
      <c r="I7904">
        <v>8072.1476990000001</v>
      </c>
      <c r="J7904">
        <v>8631.0083107699993</v>
      </c>
      <c r="K7904">
        <v>8630.9924237799987</v>
      </c>
      <c r="L7904" t="s">
        <v>19274</v>
      </c>
      <c r="M7904" t="s">
        <v>15242</v>
      </c>
      <c r="N7904" t="s">
        <v>17498</v>
      </c>
      <c r="O7904" t="s">
        <v>15242</v>
      </c>
      <c r="R7904" t="s">
        <v>16840</v>
      </c>
      <c r="S7904" t="s">
        <v>15338</v>
      </c>
      <c r="T7904" t="s">
        <v>17169</v>
      </c>
      <c r="U7904" t="s">
        <v>15317</v>
      </c>
    </row>
    <row r="7905" spans="1:21" x14ac:dyDescent="0.25">
      <c r="A7905">
        <v>2014</v>
      </c>
      <c r="B7905">
        <v>8</v>
      </c>
      <c r="C7905" t="s">
        <v>29</v>
      </c>
      <c r="D7905" t="s">
        <v>2678</v>
      </c>
      <c r="E7905" t="s">
        <v>5030</v>
      </c>
      <c r="F7905" t="s">
        <v>9153</v>
      </c>
      <c r="G7905" t="s">
        <v>13710</v>
      </c>
      <c r="H7905" t="s">
        <v>14287</v>
      </c>
      <c r="I7905">
        <v>1939</v>
      </c>
      <c r="J7905">
        <v>2497.1918243999999</v>
      </c>
      <c r="K7905">
        <v>2497.1918243999999</v>
      </c>
      <c r="L7905" t="s">
        <v>19275</v>
      </c>
      <c r="M7905" t="s">
        <v>15242</v>
      </c>
      <c r="N7905" t="s">
        <v>19276</v>
      </c>
      <c r="O7905" t="s">
        <v>19277</v>
      </c>
      <c r="P7905" t="s">
        <v>19278</v>
      </c>
      <c r="Q7905" t="s">
        <v>15242</v>
      </c>
      <c r="R7905" t="s">
        <v>16840</v>
      </c>
      <c r="S7905" t="s">
        <v>15338</v>
      </c>
      <c r="T7905" t="s">
        <v>19279</v>
      </c>
      <c r="U7905" t="s">
        <v>15317</v>
      </c>
    </row>
    <row r="7906" spans="1:21" x14ac:dyDescent="0.25">
      <c r="A7906">
        <v>2014</v>
      </c>
      <c r="B7906">
        <v>8</v>
      </c>
      <c r="C7906" t="s">
        <v>29</v>
      </c>
      <c r="D7906" t="s">
        <v>2679</v>
      </c>
      <c r="E7906" t="s">
        <v>5031</v>
      </c>
      <c r="F7906" t="s">
        <v>9154</v>
      </c>
      <c r="G7906" t="s">
        <v>13711</v>
      </c>
      <c r="H7906" t="s">
        <v>14292</v>
      </c>
      <c r="I7906">
        <v>3593.1526020000001</v>
      </c>
      <c r="J7906">
        <v>3284.482544450002</v>
      </c>
      <c r="K7906">
        <v>3284.482416530002</v>
      </c>
      <c r="L7906" t="s">
        <v>17391</v>
      </c>
      <c r="M7906" t="s">
        <v>17271</v>
      </c>
      <c r="N7906" t="s">
        <v>19280</v>
      </c>
      <c r="O7906" t="s">
        <v>17271</v>
      </c>
      <c r="P7906" t="s">
        <v>17049</v>
      </c>
      <c r="Q7906" t="s">
        <v>16837</v>
      </c>
      <c r="T7906" t="s">
        <v>18402</v>
      </c>
      <c r="U7906" t="s">
        <v>15317</v>
      </c>
    </row>
    <row r="7907" spans="1:21" x14ac:dyDescent="0.25">
      <c r="A7907">
        <v>2014</v>
      </c>
      <c r="B7907">
        <v>8</v>
      </c>
      <c r="C7907" t="s">
        <v>30</v>
      </c>
      <c r="D7907" t="s">
        <v>223</v>
      </c>
      <c r="E7907" t="s">
        <v>5032</v>
      </c>
      <c r="F7907" t="s">
        <v>9155</v>
      </c>
      <c r="G7907" t="s">
        <v>11100</v>
      </c>
      <c r="H7907" t="s">
        <v>14287</v>
      </c>
      <c r="I7907">
        <v>1863.890842</v>
      </c>
      <c r="J7907">
        <v>1709.8061144799999</v>
      </c>
      <c r="K7907">
        <v>1709.8061144799999</v>
      </c>
      <c r="L7907" t="s">
        <v>17037</v>
      </c>
      <c r="M7907" t="s">
        <v>15242</v>
      </c>
      <c r="R7907" t="s">
        <v>16840</v>
      </c>
      <c r="S7907" t="s">
        <v>15338</v>
      </c>
      <c r="T7907" t="s">
        <v>17169</v>
      </c>
      <c r="U7907" t="s">
        <v>15317</v>
      </c>
    </row>
    <row r="7908" spans="1:21" x14ac:dyDescent="0.25">
      <c r="A7908">
        <v>2014</v>
      </c>
      <c r="B7908">
        <v>8</v>
      </c>
      <c r="C7908" t="s">
        <v>30</v>
      </c>
      <c r="D7908" t="s">
        <v>225</v>
      </c>
      <c r="E7908" t="s">
        <v>5033</v>
      </c>
      <c r="F7908" t="s">
        <v>9156</v>
      </c>
      <c r="G7908" t="s">
        <v>11102</v>
      </c>
      <c r="H7908" t="s">
        <v>14287</v>
      </c>
      <c r="I7908">
        <v>61.334099999999999</v>
      </c>
      <c r="J7908">
        <v>61.334099999999999</v>
      </c>
      <c r="K7908">
        <v>61.334099999999999</v>
      </c>
      <c r="L7908" t="s">
        <v>19281</v>
      </c>
      <c r="M7908" t="s">
        <v>15242</v>
      </c>
      <c r="N7908" t="s">
        <v>17556</v>
      </c>
      <c r="O7908" t="s">
        <v>15242</v>
      </c>
      <c r="P7908" t="s">
        <v>15184</v>
      </c>
      <c r="Q7908" t="s">
        <v>15242</v>
      </c>
      <c r="R7908" t="s">
        <v>16840</v>
      </c>
      <c r="S7908" t="s">
        <v>15338</v>
      </c>
      <c r="T7908" t="s">
        <v>17169</v>
      </c>
      <c r="U7908" t="s">
        <v>15317</v>
      </c>
    </row>
    <row r="7909" spans="1:21" x14ac:dyDescent="0.25">
      <c r="A7909">
        <v>2014</v>
      </c>
      <c r="B7909">
        <v>8</v>
      </c>
      <c r="C7909" t="s">
        <v>30</v>
      </c>
      <c r="D7909" t="s">
        <v>227</v>
      </c>
      <c r="E7909" t="s">
        <v>5034</v>
      </c>
      <c r="F7909" t="s">
        <v>9157</v>
      </c>
      <c r="G7909" t="s">
        <v>11104</v>
      </c>
      <c r="H7909" t="s">
        <v>14287</v>
      </c>
      <c r="I7909">
        <v>10</v>
      </c>
      <c r="J7909">
        <v>41.68379539</v>
      </c>
      <c r="K7909">
        <v>41.68379539</v>
      </c>
      <c r="N7909" t="s">
        <v>19105</v>
      </c>
      <c r="O7909" t="s">
        <v>19106</v>
      </c>
      <c r="R7909" t="s">
        <v>16840</v>
      </c>
      <c r="S7909" t="s">
        <v>15338</v>
      </c>
      <c r="T7909" t="s">
        <v>19107</v>
      </c>
      <c r="U7909" t="s">
        <v>15317</v>
      </c>
    </row>
    <row r="7910" spans="1:21" x14ac:dyDescent="0.25">
      <c r="A7910">
        <v>2014</v>
      </c>
      <c r="B7910">
        <v>8</v>
      </c>
      <c r="C7910" t="s">
        <v>30</v>
      </c>
      <c r="D7910" t="s">
        <v>228</v>
      </c>
      <c r="E7910" t="s">
        <v>5035</v>
      </c>
      <c r="F7910" t="s">
        <v>9158</v>
      </c>
      <c r="G7910" t="s">
        <v>11105</v>
      </c>
      <c r="H7910" t="s">
        <v>14287</v>
      </c>
      <c r="I7910">
        <v>3</v>
      </c>
      <c r="J7910">
        <v>2.54240485</v>
      </c>
      <c r="K7910">
        <v>2.54240485</v>
      </c>
      <c r="L7910" t="s">
        <v>16931</v>
      </c>
      <c r="M7910" t="s">
        <v>17577</v>
      </c>
      <c r="N7910" t="s">
        <v>15229</v>
      </c>
      <c r="O7910" t="s">
        <v>15242</v>
      </c>
      <c r="R7910" t="s">
        <v>16840</v>
      </c>
      <c r="S7910" t="s">
        <v>15338</v>
      </c>
      <c r="T7910" t="s">
        <v>18914</v>
      </c>
      <c r="U7910" t="s">
        <v>15317</v>
      </c>
    </row>
    <row r="7911" spans="1:21" x14ac:dyDescent="0.25">
      <c r="A7911">
        <v>2014</v>
      </c>
      <c r="B7911">
        <v>8</v>
      </c>
      <c r="C7911" t="s">
        <v>30</v>
      </c>
      <c r="D7911" t="s">
        <v>230</v>
      </c>
      <c r="E7911" t="s">
        <v>4341</v>
      </c>
      <c r="F7911" t="s">
        <v>9159</v>
      </c>
      <c r="G7911" t="s">
        <v>11107</v>
      </c>
      <c r="H7911" t="s">
        <v>14283</v>
      </c>
      <c r="I7911">
        <v>65.600149999999999</v>
      </c>
      <c r="J7911">
        <v>78.321308170000009</v>
      </c>
      <c r="K7911">
        <v>78.321308170000009</v>
      </c>
      <c r="L7911" t="s">
        <v>18911</v>
      </c>
      <c r="M7911" t="s">
        <v>15242</v>
      </c>
      <c r="R7911" t="s">
        <v>17558</v>
      </c>
      <c r="S7911" t="s">
        <v>15242</v>
      </c>
      <c r="T7911" t="s">
        <v>15309</v>
      </c>
      <c r="U7911" t="s">
        <v>15317</v>
      </c>
    </row>
    <row r="7912" spans="1:21" x14ac:dyDescent="0.25">
      <c r="A7912">
        <v>2014</v>
      </c>
      <c r="B7912">
        <v>8</v>
      </c>
      <c r="C7912" t="s">
        <v>30</v>
      </c>
      <c r="D7912" t="s">
        <v>2389</v>
      </c>
      <c r="E7912" t="s">
        <v>3926</v>
      </c>
      <c r="F7912" t="s">
        <v>9160</v>
      </c>
      <c r="G7912" t="s">
        <v>13242</v>
      </c>
      <c r="H7912" t="s">
        <v>14287</v>
      </c>
      <c r="I7912">
        <v>261.37871200000001</v>
      </c>
      <c r="J7912">
        <v>301.29599307000001</v>
      </c>
      <c r="K7912">
        <v>301.29599307000001</v>
      </c>
      <c r="L7912" t="s">
        <v>18663</v>
      </c>
      <c r="M7912" t="s">
        <v>17170</v>
      </c>
      <c r="N7912" t="s">
        <v>19108</v>
      </c>
      <c r="O7912" t="s">
        <v>15242</v>
      </c>
      <c r="R7912" t="s">
        <v>16840</v>
      </c>
      <c r="S7912" t="s">
        <v>15338</v>
      </c>
      <c r="T7912" t="s">
        <v>17169</v>
      </c>
      <c r="U7912" t="s">
        <v>15317</v>
      </c>
    </row>
    <row r="7913" spans="1:21" x14ac:dyDescent="0.25">
      <c r="A7913">
        <v>2014</v>
      </c>
      <c r="B7913">
        <v>8</v>
      </c>
      <c r="C7913" t="s">
        <v>30</v>
      </c>
      <c r="D7913" t="s">
        <v>2390</v>
      </c>
      <c r="E7913" t="s">
        <v>5036</v>
      </c>
      <c r="F7913" t="s">
        <v>9161</v>
      </c>
      <c r="G7913" t="s">
        <v>13236</v>
      </c>
      <c r="H7913" t="s">
        <v>14287</v>
      </c>
      <c r="I7913">
        <v>20.7</v>
      </c>
      <c r="J7913">
        <v>14.31617058</v>
      </c>
      <c r="K7913">
        <v>14.31617058</v>
      </c>
      <c r="R7913" t="s">
        <v>16840</v>
      </c>
      <c r="S7913" t="s">
        <v>15338</v>
      </c>
      <c r="T7913" t="s">
        <v>15340</v>
      </c>
      <c r="U7913" t="s">
        <v>15317</v>
      </c>
    </row>
    <row r="7914" spans="1:21" x14ac:dyDescent="0.25">
      <c r="A7914">
        <v>2014</v>
      </c>
      <c r="B7914">
        <v>8</v>
      </c>
      <c r="C7914" t="s">
        <v>30</v>
      </c>
      <c r="D7914" t="s">
        <v>2498</v>
      </c>
      <c r="G7914" t="s">
        <v>13430</v>
      </c>
      <c r="H7914" t="s">
        <v>14287</v>
      </c>
      <c r="I7914">
        <v>0</v>
      </c>
      <c r="J7914">
        <v>262.5</v>
      </c>
      <c r="K7914">
        <v>262.5</v>
      </c>
      <c r="P7914" t="s">
        <v>18913</v>
      </c>
      <c r="Q7914" t="s">
        <v>17577</v>
      </c>
      <c r="R7914" t="s">
        <v>16840</v>
      </c>
      <c r="S7914" t="s">
        <v>15338</v>
      </c>
      <c r="T7914" t="s">
        <v>18914</v>
      </c>
      <c r="U7914" t="s">
        <v>15317</v>
      </c>
    </row>
    <row r="7915" spans="1:21" x14ac:dyDescent="0.25">
      <c r="A7915">
        <v>2014</v>
      </c>
      <c r="B7915">
        <v>9</v>
      </c>
      <c r="C7915" t="s">
        <v>25</v>
      </c>
      <c r="D7915" t="s">
        <v>235</v>
      </c>
      <c r="E7915" t="s">
        <v>3928</v>
      </c>
      <c r="F7915" t="s">
        <v>9162</v>
      </c>
      <c r="G7915" t="s">
        <v>11112</v>
      </c>
      <c r="H7915" t="s">
        <v>14293</v>
      </c>
      <c r="I7915">
        <v>55.379492999999997</v>
      </c>
      <c r="J7915">
        <v>51.931918269999997</v>
      </c>
      <c r="K7915">
        <v>51.931918269999997</v>
      </c>
      <c r="L7915" t="s">
        <v>17018</v>
      </c>
      <c r="M7915" t="s">
        <v>15243</v>
      </c>
      <c r="P7915" t="s">
        <v>17175</v>
      </c>
      <c r="Q7915" t="s">
        <v>15252</v>
      </c>
      <c r="T7915" t="s">
        <v>17174</v>
      </c>
      <c r="U7915" t="s">
        <v>15317</v>
      </c>
    </row>
    <row r="7916" spans="1:21" x14ac:dyDescent="0.25">
      <c r="A7916">
        <v>2014</v>
      </c>
      <c r="B7916">
        <v>9</v>
      </c>
      <c r="C7916" t="s">
        <v>25</v>
      </c>
      <c r="D7916" t="s">
        <v>238</v>
      </c>
      <c r="E7916" t="s">
        <v>5037</v>
      </c>
      <c r="F7916" t="s">
        <v>9163</v>
      </c>
      <c r="G7916" t="s">
        <v>11115</v>
      </c>
      <c r="H7916" t="s">
        <v>14296</v>
      </c>
      <c r="I7916">
        <v>67.225532000000001</v>
      </c>
      <c r="J7916">
        <v>85.360324880000007</v>
      </c>
      <c r="K7916">
        <v>85.360324880000007</v>
      </c>
      <c r="L7916" t="s">
        <v>19282</v>
      </c>
      <c r="M7916" t="s">
        <v>18808</v>
      </c>
      <c r="N7916" t="s">
        <v>18665</v>
      </c>
      <c r="O7916" t="s">
        <v>15246</v>
      </c>
      <c r="T7916" t="s">
        <v>19283</v>
      </c>
      <c r="U7916" t="s">
        <v>15317</v>
      </c>
    </row>
    <row r="7917" spans="1:21" x14ac:dyDescent="0.25">
      <c r="A7917">
        <v>2014</v>
      </c>
      <c r="B7917">
        <v>9</v>
      </c>
      <c r="C7917" t="s">
        <v>25</v>
      </c>
      <c r="D7917" t="s">
        <v>239</v>
      </c>
      <c r="E7917" t="s">
        <v>5038</v>
      </c>
      <c r="F7917" t="s">
        <v>9164</v>
      </c>
      <c r="G7917" t="s">
        <v>11116</v>
      </c>
      <c r="H7917" t="s">
        <v>14296</v>
      </c>
      <c r="I7917">
        <v>23.558910999999998</v>
      </c>
      <c r="J7917">
        <v>24.128559849999998</v>
      </c>
      <c r="K7917">
        <v>24.128559849999998</v>
      </c>
      <c r="L7917" t="s">
        <v>17392</v>
      </c>
      <c r="M7917" t="s">
        <v>17172</v>
      </c>
      <c r="T7917" t="s">
        <v>17174</v>
      </c>
      <c r="U7917" t="s">
        <v>15317</v>
      </c>
    </row>
    <row r="7918" spans="1:21" x14ac:dyDescent="0.25">
      <c r="A7918">
        <v>2014</v>
      </c>
      <c r="B7918">
        <v>9</v>
      </c>
      <c r="C7918" t="s">
        <v>25</v>
      </c>
      <c r="D7918" t="s">
        <v>241</v>
      </c>
      <c r="E7918" t="s">
        <v>5039</v>
      </c>
      <c r="F7918" t="s">
        <v>9165</v>
      </c>
      <c r="G7918" t="s">
        <v>11118</v>
      </c>
      <c r="H7918" t="s">
        <v>14297</v>
      </c>
      <c r="I7918">
        <v>2309.7076849999999</v>
      </c>
      <c r="J7918">
        <v>2332.0184659899992</v>
      </c>
      <c r="K7918">
        <v>2332.0184659899992</v>
      </c>
      <c r="L7918" t="s">
        <v>19284</v>
      </c>
      <c r="M7918" t="s">
        <v>18808</v>
      </c>
      <c r="T7918" t="s">
        <v>18313</v>
      </c>
      <c r="U7918" t="s">
        <v>15317</v>
      </c>
    </row>
    <row r="7919" spans="1:21" x14ac:dyDescent="0.25">
      <c r="A7919">
        <v>2014</v>
      </c>
      <c r="B7919">
        <v>9</v>
      </c>
      <c r="C7919" t="s">
        <v>25</v>
      </c>
      <c r="D7919" t="s">
        <v>242</v>
      </c>
      <c r="E7919" t="s">
        <v>5040</v>
      </c>
      <c r="F7919" t="s">
        <v>9166</v>
      </c>
      <c r="G7919" t="s">
        <v>11119</v>
      </c>
      <c r="H7919" t="s">
        <v>14298</v>
      </c>
      <c r="I7919">
        <v>56.585118999999999</v>
      </c>
      <c r="J7919">
        <v>81.408557639999998</v>
      </c>
      <c r="K7919">
        <v>81.408557639999998</v>
      </c>
      <c r="L7919" t="s">
        <v>19285</v>
      </c>
      <c r="M7919" t="s">
        <v>19110</v>
      </c>
      <c r="N7919" t="s">
        <v>16958</v>
      </c>
      <c r="O7919" t="s">
        <v>15243</v>
      </c>
      <c r="P7919" t="s">
        <v>17178</v>
      </c>
      <c r="Q7919" t="s">
        <v>15243</v>
      </c>
      <c r="T7919" t="s">
        <v>18417</v>
      </c>
      <c r="U7919" t="s">
        <v>15317</v>
      </c>
    </row>
    <row r="7920" spans="1:21" x14ac:dyDescent="0.25">
      <c r="A7920">
        <v>2014</v>
      </c>
      <c r="B7920">
        <v>9</v>
      </c>
      <c r="C7920" t="s">
        <v>25</v>
      </c>
      <c r="D7920" t="s">
        <v>243</v>
      </c>
      <c r="E7920" t="s">
        <v>5041</v>
      </c>
      <c r="F7920" t="s">
        <v>9167</v>
      </c>
      <c r="G7920" t="s">
        <v>11120</v>
      </c>
      <c r="H7920" t="s">
        <v>14299</v>
      </c>
      <c r="I7920">
        <v>1252.8714970000001</v>
      </c>
      <c r="J7920">
        <v>2293.1831979899998</v>
      </c>
      <c r="K7920">
        <v>2293.1831979899998</v>
      </c>
      <c r="U7920" t="s">
        <v>15316</v>
      </c>
    </row>
    <row r="7921" spans="1:21" x14ac:dyDescent="0.25">
      <c r="A7921">
        <v>2014</v>
      </c>
      <c r="B7921">
        <v>9</v>
      </c>
      <c r="C7921" t="s">
        <v>25</v>
      </c>
      <c r="D7921" t="s">
        <v>244</v>
      </c>
      <c r="E7921" t="s">
        <v>5042</v>
      </c>
      <c r="F7921" t="s">
        <v>9168</v>
      </c>
      <c r="G7921" t="s">
        <v>11121</v>
      </c>
      <c r="H7921" t="s">
        <v>14299</v>
      </c>
      <c r="I7921">
        <v>629.42082500000004</v>
      </c>
      <c r="J7921">
        <v>1466.4923710800001</v>
      </c>
      <c r="K7921">
        <v>1466.4923710800001</v>
      </c>
      <c r="U7921" t="s">
        <v>15316</v>
      </c>
    </row>
    <row r="7922" spans="1:21" x14ac:dyDescent="0.25">
      <c r="A7922">
        <v>2014</v>
      </c>
      <c r="B7922">
        <v>9</v>
      </c>
      <c r="C7922" t="s">
        <v>25</v>
      </c>
      <c r="D7922" t="s">
        <v>245</v>
      </c>
      <c r="E7922" t="s">
        <v>5043</v>
      </c>
      <c r="F7922" t="s">
        <v>9169</v>
      </c>
      <c r="G7922" t="s">
        <v>11122</v>
      </c>
      <c r="H7922" t="s">
        <v>14300</v>
      </c>
      <c r="I7922">
        <v>154.192193</v>
      </c>
      <c r="J7922">
        <v>196.23782445000001</v>
      </c>
      <c r="K7922">
        <v>196.23782445000001</v>
      </c>
      <c r="L7922" t="s">
        <v>15346</v>
      </c>
      <c r="M7922" t="s">
        <v>15243</v>
      </c>
      <c r="P7922" t="s">
        <v>15346</v>
      </c>
      <c r="Q7922" t="s">
        <v>15243</v>
      </c>
      <c r="T7922" t="s">
        <v>15311</v>
      </c>
      <c r="U7922" t="s">
        <v>15317</v>
      </c>
    </row>
    <row r="7923" spans="1:21" x14ac:dyDescent="0.25">
      <c r="A7923">
        <v>2014</v>
      </c>
      <c r="B7923">
        <v>9</v>
      </c>
      <c r="C7923" t="s">
        <v>25</v>
      </c>
      <c r="D7923" t="s">
        <v>252</v>
      </c>
      <c r="E7923" t="s">
        <v>5044</v>
      </c>
      <c r="F7923" t="s">
        <v>9170</v>
      </c>
      <c r="G7923" t="s">
        <v>11129</v>
      </c>
      <c r="H7923" t="s">
        <v>14298</v>
      </c>
      <c r="I7923">
        <v>25.564927000000001</v>
      </c>
      <c r="J7923">
        <v>110.10265085</v>
      </c>
      <c r="K7923">
        <v>110.10265085</v>
      </c>
      <c r="L7923" t="s">
        <v>19286</v>
      </c>
      <c r="M7923" t="s">
        <v>17393</v>
      </c>
      <c r="P7923" t="s">
        <v>16958</v>
      </c>
      <c r="Q7923" t="s">
        <v>15243</v>
      </c>
      <c r="T7923" t="s">
        <v>17394</v>
      </c>
      <c r="U7923" t="s">
        <v>15317</v>
      </c>
    </row>
    <row r="7924" spans="1:21" x14ac:dyDescent="0.25">
      <c r="A7924">
        <v>2014</v>
      </c>
      <c r="B7924">
        <v>9</v>
      </c>
      <c r="C7924" t="s">
        <v>25</v>
      </c>
      <c r="D7924" t="s">
        <v>1689</v>
      </c>
      <c r="E7924" t="s">
        <v>4720</v>
      </c>
      <c r="F7924" t="s">
        <v>9171</v>
      </c>
      <c r="G7924" t="s">
        <v>11169</v>
      </c>
      <c r="H7924" t="s">
        <v>14296</v>
      </c>
      <c r="I7924">
        <v>0</v>
      </c>
      <c r="J7924">
        <v>60.764473720000012</v>
      </c>
      <c r="K7924">
        <v>60.764473720000012</v>
      </c>
      <c r="L7924" t="s">
        <v>17335</v>
      </c>
      <c r="M7924" t="s">
        <v>15243</v>
      </c>
      <c r="T7924" t="s">
        <v>15311</v>
      </c>
      <c r="U7924" t="s">
        <v>15317</v>
      </c>
    </row>
    <row r="7925" spans="1:21" x14ac:dyDescent="0.25">
      <c r="A7925">
        <v>2014</v>
      </c>
      <c r="B7925">
        <v>9</v>
      </c>
      <c r="C7925" t="s">
        <v>25</v>
      </c>
      <c r="D7925" t="s">
        <v>1691</v>
      </c>
      <c r="E7925" t="s">
        <v>5045</v>
      </c>
      <c r="F7925" t="s">
        <v>9172</v>
      </c>
      <c r="G7925" t="s">
        <v>12448</v>
      </c>
      <c r="H7925" t="s">
        <v>14297</v>
      </c>
      <c r="I7925">
        <v>0</v>
      </c>
      <c r="J7925">
        <v>151</v>
      </c>
      <c r="K7925">
        <v>151</v>
      </c>
      <c r="L7925" t="s">
        <v>19287</v>
      </c>
      <c r="M7925" t="s">
        <v>18991</v>
      </c>
      <c r="P7925" t="s">
        <v>17177</v>
      </c>
      <c r="Q7925" t="s">
        <v>15243</v>
      </c>
      <c r="T7925" t="s">
        <v>19288</v>
      </c>
      <c r="U7925" t="s">
        <v>15317</v>
      </c>
    </row>
    <row r="7926" spans="1:21" x14ac:dyDescent="0.25">
      <c r="A7926">
        <v>2014</v>
      </c>
      <c r="B7926">
        <v>9</v>
      </c>
      <c r="C7926" t="s">
        <v>25</v>
      </c>
      <c r="D7926" t="s">
        <v>2256</v>
      </c>
      <c r="E7926" t="s">
        <v>5046</v>
      </c>
      <c r="F7926" t="s">
        <v>9173</v>
      </c>
      <c r="G7926" t="s">
        <v>13431</v>
      </c>
      <c r="H7926" t="s">
        <v>14300</v>
      </c>
      <c r="I7926">
        <v>109.066029</v>
      </c>
      <c r="J7926">
        <v>103.96073736</v>
      </c>
      <c r="K7926">
        <v>103.96073736</v>
      </c>
      <c r="L7926" t="s">
        <v>19289</v>
      </c>
      <c r="M7926" t="s">
        <v>19290</v>
      </c>
      <c r="N7926" t="s">
        <v>19291</v>
      </c>
      <c r="O7926" t="s">
        <v>19292</v>
      </c>
      <c r="T7926" t="s">
        <v>19293</v>
      </c>
      <c r="U7926" t="s">
        <v>15317</v>
      </c>
    </row>
    <row r="7927" spans="1:21" x14ac:dyDescent="0.25">
      <c r="A7927">
        <v>2014</v>
      </c>
      <c r="B7927">
        <v>9</v>
      </c>
      <c r="C7927" t="s">
        <v>25</v>
      </c>
      <c r="D7927" t="s">
        <v>2680</v>
      </c>
      <c r="G7927" t="s">
        <v>13712</v>
      </c>
      <c r="H7927" t="s">
        <v>14297</v>
      </c>
      <c r="I7927">
        <v>0</v>
      </c>
      <c r="J7927">
        <v>8.3966883499999998</v>
      </c>
      <c r="K7927">
        <v>8.3966883499999998</v>
      </c>
      <c r="P7927" t="s">
        <v>17182</v>
      </c>
      <c r="Q7927" t="s">
        <v>15243</v>
      </c>
      <c r="T7927" t="s">
        <v>15311</v>
      </c>
      <c r="U7927" t="s">
        <v>15317</v>
      </c>
    </row>
    <row r="7928" spans="1:21" x14ac:dyDescent="0.25">
      <c r="A7928">
        <v>2014</v>
      </c>
      <c r="B7928">
        <v>9</v>
      </c>
      <c r="C7928" t="s">
        <v>28</v>
      </c>
      <c r="D7928" t="s">
        <v>266</v>
      </c>
      <c r="E7928" t="s">
        <v>4352</v>
      </c>
      <c r="F7928" t="s">
        <v>9174</v>
      </c>
      <c r="G7928" t="s">
        <v>11143</v>
      </c>
      <c r="H7928" t="s">
        <v>14302</v>
      </c>
      <c r="I7928">
        <v>459.66516999999999</v>
      </c>
      <c r="J7928">
        <v>411.20966714000002</v>
      </c>
      <c r="K7928">
        <v>411.20866713999999</v>
      </c>
      <c r="L7928" t="s">
        <v>17364</v>
      </c>
      <c r="M7928" t="s">
        <v>17172</v>
      </c>
      <c r="N7928" t="s">
        <v>15265</v>
      </c>
      <c r="O7928" t="s">
        <v>15252</v>
      </c>
      <c r="P7928" t="s">
        <v>15433</v>
      </c>
      <c r="Q7928" t="s">
        <v>16846</v>
      </c>
      <c r="R7928" t="s">
        <v>17180</v>
      </c>
      <c r="S7928" t="s">
        <v>17589</v>
      </c>
      <c r="T7928" t="s">
        <v>18916</v>
      </c>
      <c r="U7928" t="s">
        <v>15317</v>
      </c>
    </row>
    <row r="7929" spans="1:21" x14ac:dyDescent="0.25">
      <c r="A7929">
        <v>2014</v>
      </c>
      <c r="B7929">
        <v>9</v>
      </c>
      <c r="C7929" t="s">
        <v>28</v>
      </c>
      <c r="D7929" t="s">
        <v>267</v>
      </c>
      <c r="E7929" t="s">
        <v>4721</v>
      </c>
      <c r="F7929" t="s">
        <v>9175</v>
      </c>
      <c r="G7929" t="s">
        <v>11144</v>
      </c>
      <c r="H7929" t="s">
        <v>14540</v>
      </c>
      <c r="I7929">
        <v>4984.0236910000003</v>
      </c>
      <c r="J7929">
        <v>2936.974142709998</v>
      </c>
      <c r="K7929">
        <v>2936.960134169999</v>
      </c>
      <c r="U7929" t="s">
        <v>15316</v>
      </c>
    </row>
    <row r="7930" spans="1:21" x14ac:dyDescent="0.25">
      <c r="A7930">
        <v>2014</v>
      </c>
      <c r="B7930">
        <v>9</v>
      </c>
      <c r="C7930" t="s">
        <v>28</v>
      </c>
      <c r="D7930" t="s">
        <v>268</v>
      </c>
      <c r="E7930" t="s">
        <v>5047</v>
      </c>
      <c r="F7930" t="s">
        <v>9176</v>
      </c>
      <c r="G7930" t="s">
        <v>13713</v>
      </c>
      <c r="H7930" t="s">
        <v>14293</v>
      </c>
      <c r="I7930">
        <v>5094.9655979999998</v>
      </c>
      <c r="J7930">
        <v>4009.3087240500008</v>
      </c>
      <c r="K7930">
        <v>4009.3087240500008</v>
      </c>
      <c r="L7930" t="s">
        <v>19294</v>
      </c>
      <c r="M7930" t="s">
        <v>15243</v>
      </c>
      <c r="N7930" t="s">
        <v>16962</v>
      </c>
      <c r="O7930" t="s">
        <v>15243</v>
      </c>
      <c r="P7930" t="s">
        <v>18674</v>
      </c>
      <c r="Q7930" t="s">
        <v>15243</v>
      </c>
      <c r="T7930" t="s">
        <v>15311</v>
      </c>
      <c r="U7930" t="s">
        <v>15317</v>
      </c>
    </row>
    <row r="7931" spans="1:21" x14ac:dyDescent="0.25">
      <c r="A7931">
        <v>2014</v>
      </c>
      <c r="B7931">
        <v>9</v>
      </c>
      <c r="C7931" t="s">
        <v>28</v>
      </c>
      <c r="D7931" t="s">
        <v>270</v>
      </c>
      <c r="E7931" t="s">
        <v>5048</v>
      </c>
      <c r="F7931" t="s">
        <v>9177</v>
      </c>
      <c r="G7931" t="s">
        <v>11147</v>
      </c>
      <c r="H7931" t="s">
        <v>14302</v>
      </c>
      <c r="I7931">
        <v>7.2000080000000004</v>
      </c>
      <c r="J7931">
        <v>6.0115434499999996</v>
      </c>
      <c r="K7931">
        <v>6.0115434499999996</v>
      </c>
      <c r="L7931" t="s">
        <v>15434</v>
      </c>
      <c r="M7931" t="s">
        <v>15245</v>
      </c>
      <c r="R7931" t="s">
        <v>17180</v>
      </c>
      <c r="S7931" t="s">
        <v>17589</v>
      </c>
      <c r="T7931" t="s">
        <v>17395</v>
      </c>
      <c r="U7931" t="s">
        <v>15317</v>
      </c>
    </row>
    <row r="7932" spans="1:21" x14ac:dyDescent="0.25">
      <c r="A7932">
        <v>2014</v>
      </c>
      <c r="B7932">
        <v>9</v>
      </c>
      <c r="C7932" t="s">
        <v>28</v>
      </c>
      <c r="D7932" t="s">
        <v>271</v>
      </c>
      <c r="E7932" t="s">
        <v>5049</v>
      </c>
      <c r="F7932" t="s">
        <v>9178</v>
      </c>
      <c r="G7932" t="s">
        <v>11148</v>
      </c>
      <c r="H7932" t="s">
        <v>14302</v>
      </c>
      <c r="I7932">
        <v>5.0239479999999999</v>
      </c>
      <c r="J7932">
        <v>6.0075019100000002</v>
      </c>
      <c r="K7932">
        <v>6.0075019100000002</v>
      </c>
      <c r="R7932" t="s">
        <v>17180</v>
      </c>
      <c r="S7932" t="s">
        <v>17589</v>
      </c>
      <c r="T7932" t="s">
        <v>16961</v>
      </c>
      <c r="U7932" t="s">
        <v>15317</v>
      </c>
    </row>
    <row r="7933" spans="1:21" x14ac:dyDescent="0.25">
      <c r="A7933">
        <v>2014</v>
      </c>
      <c r="B7933">
        <v>9</v>
      </c>
      <c r="C7933" t="s">
        <v>28</v>
      </c>
      <c r="D7933" t="s">
        <v>1692</v>
      </c>
      <c r="E7933" t="s">
        <v>5050</v>
      </c>
      <c r="F7933" t="s">
        <v>9179</v>
      </c>
      <c r="G7933" t="s">
        <v>12449</v>
      </c>
      <c r="H7933" t="s">
        <v>14302</v>
      </c>
      <c r="I7933">
        <v>2426.898036</v>
      </c>
      <c r="J7933">
        <v>2401.9190811400022</v>
      </c>
      <c r="K7933">
        <v>2401.9190811400022</v>
      </c>
      <c r="N7933" t="s">
        <v>17175</v>
      </c>
      <c r="O7933" t="s">
        <v>15252</v>
      </c>
      <c r="R7933" t="s">
        <v>17180</v>
      </c>
      <c r="S7933" t="s">
        <v>17589</v>
      </c>
      <c r="T7933" t="s">
        <v>18128</v>
      </c>
      <c r="U7933" t="s">
        <v>15317</v>
      </c>
    </row>
    <row r="7934" spans="1:21" x14ac:dyDescent="0.25">
      <c r="A7934">
        <v>2014</v>
      </c>
      <c r="B7934">
        <v>9</v>
      </c>
      <c r="C7934" t="s">
        <v>28</v>
      </c>
      <c r="D7934" t="s">
        <v>1693</v>
      </c>
      <c r="E7934" t="s">
        <v>4724</v>
      </c>
      <c r="F7934" t="s">
        <v>9180</v>
      </c>
      <c r="G7934" t="s">
        <v>12450</v>
      </c>
      <c r="H7934" t="s">
        <v>14293</v>
      </c>
      <c r="I7934">
        <v>1493.6220860000001</v>
      </c>
      <c r="J7934">
        <v>2402.642758519999</v>
      </c>
      <c r="K7934">
        <v>2402.6425524999991</v>
      </c>
      <c r="L7934" t="s">
        <v>18917</v>
      </c>
      <c r="M7934" t="s">
        <v>15243</v>
      </c>
      <c r="T7934" t="s">
        <v>15311</v>
      </c>
      <c r="U7934" t="s">
        <v>15317</v>
      </c>
    </row>
    <row r="7935" spans="1:21" x14ac:dyDescent="0.25">
      <c r="A7935">
        <v>2014</v>
      </c>
      <c r="B7935">
        <v>9</v>
      </c>
      <c r="C7935" t="s">
        <v>20</v>
      </c>
      <c r="D7935" t="s">
        <v>275</v>
      </c>
      <c r="E7935" t="s">
        <v>4360</v>
      </c>
      <c r="F7935" t="s">
        <v>9181</v>
      </c>
      <c r="G7935" t="s">
        <v>11152</v>
      </c>
      <c r="H7935" t="s">
        <v>14293</v>
      </c>
      <c r="I7935">
        <v>22883.970157</v>
      </c>
      <c r="J7935">
        <v>20027.102933440008</v>
      </c>
      <c r="K7935">
        <v>20027.09075344001</v>
      </c>
      <c r="L7935" t="s">
        <v>18917</v>
      </c>
      <c r="M7935" t="s">
        <v>15243</v>
      </c>
      <c r="N7935" t="s">
        <v>18917</v>
      </c>
      <c r="O7935" t="s">
        <v>15243</v>
      </c>
      <c r="P7935" t="s">
        <v>16962</v>
      </c>
      <c r="Q7935" t="s">
        <v>15243</v>
      </c>
      <c r="T7935" t="s">
        <v>15311</v>
      </c>
      <c r="U7935" t="s">
        <v>15317</v>
      </c>
    </row>
    <row r="7936" spans="1:21" x14ac:dyDescent="0.25">
      <c r="A7936">
        <v>2014</v>
      </c>
      <c r="B7936">
        <v>9</v>
      </c>
      <c r="C7936" t="s">
        <v>20</v>
      </c>
      <c r="D7936" t="s">
        <v>276</v>
      </c>
      <c r="E7936" t="s">
        <v>4361</v>
      </c>
      <c r="F7936" t="s">
        <v>9182</v>
      </c>
      <c r="G7936" t="s">
        <v>11153</v>
      </c>
      <c r="H7936" t="s">
        <v>14296</v>
      </c>
      <c r="I7936">
        <v>2942.6537549999998</v>
      </c>
      <c r="J7936">
        <v>2108.8421864000002</v>
      </c>
      <c r="K7936">
        <v>2108.8421864000002</v>
      </c>
      <c r="L7936" t="s">
        <v>17176</v>
      </c>
      <c r="M7936" t="s">
        <v>15243</v>
      </c>
      <c r="N7936" t="s">
        <v>17365</v>
      </c>
      <c r="O7936" t="s">
        <v>15243</v>
      </c>
      <c r="P7936" t="s">
        <v>17181</v>
      </c>
      <c r="Q7936" t="s">
        <v>15243</v>
      </c>
      <c r="T7936" t="s">
        <v>15311</v>
      </c>
      <c r="U7936" t="s">
        <v>15317</v>
      </c>
    </row>
    <row r="7937" spans="1:21" x14ac:dyDescent="0.25">
      <c r="A7937">
        <v>2014</v>
      </c>
      <c r="B7937">
        <v>9</v>
      </c>
      <c r="C7937" t="s">
        <v>20</v>
      </c>
      <c r="D7937" t="s">
        <v>1698</v>
      </c>
      <c r="E7937" t="s">
        <v>5051</v>
      </c>
      <c r="F7937" t="s">
        <v>9183</v>
      </c>
      <c r="G7937" t="s">
        <v>12455</v>
      </c>
      <c r="H7937" t="s">
        <v>14297</v>
      </c>
      <c r="I7937">
        <v>255.16200000000001</v>
      </c>
      <c r="J7937">
        <v>2039.8343013799999</v>
      </c>
      <c r="K7937">
        <v>2039.8343013799999</v>
      </c>
      <c r="L7937" t="s">
        <v>15343</v>
      </c>
      <c r="M7937" t="s">
        <v>15252</v>
      </c>
      <c r="P7937" t="s">
        <v>17183</v>
      </c>
      <c r="Q7937" t="s">
        <v>15243</v>
      </c>
      <c r="T7937" t="s">
        <v>17174</v>
      </c>
      <c r="U7937" t="s">
        <v>15317</v>
      </c>
    </row>
    <row r="7938" spans="1:21" x14ac:dyDescent="0.25">
      <c r="A7938">
        <v>2014</v>
      </c>
      <c r="B7938">
        <v>9</v>
      </c>
      <c r="C7938" t="s">
        <v>20</v>
      </c>
      <c r="D7938" t="s">
        <v>277</v>
      </c>
      <c r="E7938" t="s">
        <v>5052</v>
      </c>
      <c r="F7938" t="s">
        <v>9184</v>
      </c>
      <c r="G7938" t="s">
        <v>11154</v>
      </c>
      <c r="H7938" t="s">
        <v>14300</v>
      </c>
      <c r="I7938">
        <v>23.3</v>
      </c>
      <c r="J7938">
        <v>2.8381485099999999</v>
      </c>
      <c r="K7938">
        <v>2.8381485099999999</v>
      </c>
      <c r="L7938" t="s">
        <v>19295</v>
      </c>
      <c r="M7938" t="s">
        <v>17050</v>
      </c>
      <c r="N7938" t="s">
        <v>17376</v>
      </c>
      <c r="O7938" t="s">
        <v>19110</v>
      </c>
      <c r="P7938" t="s">
        <v>15343</v>
      </c>
      <c r="Q7938" t="s">
        <v>15252</v>
      </c>
      <c r="T7938" t="s">
        <v>19296</v>
      </c>
      <c r="U7938" t="s">
        <v>15317</v>
      </c>
    </row>
    <row r="7939" spans="1:21" x14ac:dyDescent="0.25">
      <c r="A7939">
        <v>2014</v>
      </c>
      <c r="B7939">
        <v>9</v>
      </c>
      <c r="C7939" t="s">
        <v>20</v>
      </c>
      <c r="D7939" t="s">
        <v>279</v>
      </c>
      <c r="G7939" t="s">
        <v>11080</v>
      </c>
      <c r="H7939" t="s">
        <v>14849</v>
      </c>
      <c r="I7939">
        <v>150</v>
      </c>
      <c r="J7939">
        <v>148.01641975000001</v>
      </c>
      <c r="K7939">
        <v>148.01641975000001</v>
      </c>
      <c r="U7939" t="s">
        <v>15316</v>
      </c>
    </row>
    <row r="7940" spans="1:21" x14ac:dyDescent="0.25">
      <c r="A7940">
        <v>2014</v>
      </c>
      <c r="B7940">
        <v>9</v>
      </c>
      <c r="C7940" t="s">
        <v>20</v>
      </c>
      <c r="D7940" t="s">
        <v>280</v>
      </c>
      <c r="E7940" t="s">
        <v>5053</v>
      </c>
      <c r="F7940" t="s">
        <v>9185</v>
      </c>
      <c r="G7940" t="s">
        <v>10937</v>
      </c>
      <c r="H7940" t="s">
        <v>14895</v>
      </c>
      <c r="I7940">
        <v>580.11781199999996</v>
      </c>
      <c r="J7940">
        <v>1399.8251748800001</v>
      </c>
      <c r="K7940">
        <v>1399.8251748800001</v>
      </c>
      <c r="L7940" t="s">
        <v>19297</v>
      </c>
      <c r="M7940" t="s">
        <v>17172</v>
      </c>
      <c r="N7940" t="s">
        <v>17182</v>
      </c>
      <c r="O7940" t="s">
        <v>15243</v>
      </c>
      <c r="T7940" t="s">
        <v>17174</v>
      </c>
      <c r="U7940" t="s">
        <v>15317</v>
      </c>
    </row>
    <row r="7941" spans="1:21" x14ac:dyDescent="0.25">
      <c r="A7941">
        <v>2014</v>
      </c>
      <c r="B7941">
        <v>9</v>
      </c>
      <c r="C7941" t="s">
        <v>20</v>
      </c>
      <c r="D7941" t="s">
        <v>1700</v>
      </c>
      <c r="E7941" t="s">
        <v>5054</v>
      </c>
      <c r="F7941" t="s">
        <v>9186</v>
      </c>
      <c r="G7941" t="s">
        <v>11017</v>
      </c>
      <c r="H7941" t="s">
        <v>14896</v>
      </c>
      <c r="I7941">
        <v>1361.9188039999999</v>
      </c>
      <c r="J7941">
        <v>545.02475714000002</v>
      </c>
      <c r="K7941">
        <v>545.02475714000002</v>
      </c>
      <c r="L7941" t="s">
        <v>19298</v>
      </c>
      <c r="M7941" t="s">
        <v>19299</v>
      </c>
      <c r="N7941" t="s">
        <v>17274</v>
      </c>
      <c r="O7941" t="s">
        <v>15243</v>
      </c>
      <c r="T7941" t="s">
        <v>19300</v>
      </c>
      <c r="U7941" t="s">
        <v>15317</v>
      </c>
    </row>
    <row r="7942" spans="1:21" x14ac:dyDescent="0.25">
      <c r="A7942">
        <v>2014</v>
      </c>
      <c r="B7942">
        <v>9</v>
      </c>
      <c r="C7942" t="s">
        <v>20</v>
      </c>
      <c r="D7942" t="s">
        <v>1701</v>
      </c>
      <c r="E7942" t="s">
        <v>5055</v>
      </c>
      <c r="F7942" t="s">
        <v>9187</v>
      </c>
      <c r="G7942" t="s">
        <v>12457</v>
      </c>
      <c r="H7942" t="s">
        <v>14764</v>
      </c>
      <c r="I7942">
        <v>14615.976395</v>
      </c>
      <c r="J7942">
        <v>11634.03706615</v>
      </c>
      <c r="K7942">
        <v>11633.95917964</v>
      </c>
      <c r="L7942" t="s">
        <v>19301</v>
      </c>
      <c r="M7942" t="s">
        <v>19302</v>
      </c>
      <c r="P7942" t="s">
        <v>18131</v>
      </c>
      <c r="Q7942" t="s">
        <v>17172</v>
      </c>
      <c r="R7942" t="s">
        <v>17173</v>
      </c>
      <c r="S7942" t="s">
        <v>15252</v>
      </c>
      <c r="T7942" t="s">
        <v>19303</v>
      </c>
      <c r="U7942" t="s">
        <v>15317</v>
      </c>
    </row>
    <row r="7943" spans="1:21" x14ac:dyDescent="0.25">
      <c r="A7943">
        <v>2014</v>
      </c>
      <c r="B7943">
        <v>9</v>
      </c>
      <c r="C7943" t="s">
        <v>20</v>
      </c>
      <c r="D7943" t="s">
        <v>1702</v>
      </c>
      <c r="E7943" t="s">
        <v>5056</v>
      </c>
      <c r="F7943" t="s">
        <v>9188</v>
      </c>
      <c r="G7943" t="s">
        <v>13714</v>
      </c>
      <c r="H7943" t="s">
        <v>14293</v>
      </c>
      <c r="I7943">
        <v>14873.319197000001</v>
      </c>
      <c r="J7943">
        <v>16791.190746839991</v>
      </c>
      <c r="K7943">
        <v>16731.95922072999</v>
      </c>
      <c r="L7943" t="s">
        <v>19304</v>
      </c>
      <c r="M7943" t="s">
        <v>17339</v>
      </c>
      <c r="P7943" t="s">
        <v>17179</v>
      </c>
      <c r="Q7943" t="s">
        <v>17587</v>
      </c>
      <c r="T7943" t="s">
        <v>17340</v>
      </c>
      <c r="U7943" t="s">
        <v>15317</v>
      </c>
    </row>
    <row r="7944" spans="1:21" x14ac:dyDescent="0.25">
      <c r="A7944">
        <v>2014</v>
      </c>
      <c r="B7944">
        <v>9</v>
      </c>
      <c r="C7944" t="s">
        <v>20</v>
      </c>
      <c r="D7944" t="s">
        <v>1703</v>
      </c>
      <c r="E7944" t="s">
        <v>5057</v>
      </c>
      <c r="F7944" t="s">
        <v>9189</v>
      </c>
      <c r="G7944" t="s">
        <v>13715</v>
      </c>
      <c r="H7944" t="s">
        <v>14293</v>
      </c>
      <c r="I7944">
        <v>1397.2</v>
      </c>
      <c r="J7944">
        <v>1222.39517583</v>
      </c>
      <c r="K7944">
        <v>1222.39517583</v>
      </c>
      <c r="L7944" t="s">
        <v>18923</v>
      </c>
      <c r="M7944" t="s">
        <v>15243</v>
      </c>
      <c r="P7944" t="s">
        <v>17175</v>
      </c>
      <c r="Q7944" t="s">
        <v>15252</v>
      </c>
      <c r="T7944" t="s">
        <v>17174</v>
      </c>
      <c r="U7944" t="s">
        <v>15317</v>
      </c>
    </row>
    <row r="7945" spans="1:21" x14ac:dyDescent="0.25">
      <c r="A7945">
        <v>2014</v>
      </c>
      <c r="B7945">
        <v>9</v>
      </c>
      <c r="C7945" t="s">
        <v>20</v>
      </c>
      <c r="D7945" t="s">
        <v>1706</v>
      </c>
      <c r="E7945" t="s">
        <v>5058</v>
      </c>
      <c r="F7945" t="s">
        <v>9190</v>
      </c>
      <c r="G7945" t="s">
        <v>11114</v>
      </c>
      <c r="H7945" t="s">
        <v>14296</v>
      </c>
      <c r="I7945">
        <v>244</v>
      </c>
      <c r="J7945">
        <v>144.47969114</v>
      </c>
      <c r="K7945">
        <v>144.47969114</v>
      </c>
      <c r="L7945" t="s">
        <v>19305</v>
      </c>
      <c r="M7945" t="s">
        <v>17587</v>
      </c>
      <c r="N7945" t="s">
        <v>19306</v>
      </c>
      <c r="O7945" t="s">
        <v>15243</v>
      </c>
      <c r="T7945" t="s">
        <v>17588</v>
      </c>
      <c r="U7945" t="s">
        <v>15317</v>
      </c>
    </row>
    <row r="7946" spans="1:21" x14ac:dyDescent="0.25">
      <c r="A7946">
        <v>2014</v>
      </c>
      <c r="B7946">
        <v>9</v>
      </c>
      <c r="C7946" t="s">
        <v>20</v>
      </c>
      <c r="D7946" t="s">
        <v>1707</v>
      </c>
      <c r="E7946" t="s">
        <v>5059</v>
      </c>
      <c r="F7946" t="s">
        <v>9191</v>
      </c>
      <c r="G7946" t="s">
        <v>11111</v>
      </c>
      <c r="H7946" t="s">
        <v>14764</v>
      </c>
      <c r="I7946">
        <v>3791.7</v>
      </c>
      <c r="J7946">
        <v>4145.0857436300003</v>
      </c>
      <c r="K7946">
        <v>4145.08499416</v>
      </c>
      <c r="L7946" t="s">
        <v>17048</v>
      </c>
      <c r="M7946" t="s">
        <v>15338</v>
      </c>
      <c r="P7946" t="s">
        <v>17586</v>
      </c>
      <c r="Q7946" t="s">
        <v>17172</v>
      </c>
      <c r="R7946" t="s">
        <v>17173</v>
      </c>
      <c r="S7946" t="s">
        <v>15252</v>
      </c>
      <c r="T7946" t="s">
        <v>19303</v>
      </c>
      <c r="U7946" t="s">
        <v>15317</v>
      </c>
    </row>
    <row r="7947" spans="1:21" x14ac:dyDescent="0.25">
      <c r="A7947">
        <v>2014</v>
      </c>
      <c r="B7947">
        <v>9</v>
      </c>
      <c r="C7947" t="s">
        <v>20</v>
      </c>
      <c r="D7947" t="s">
        <v>1709</v>
      </c>
      <c r="G7947" t="s">
        <v>12462</v>
      </c>
      <c r="H7947" t="s">
        <v>14764</v>
      </c>
      <c r="I7947">
        <v>300</v>
      </c>
      <c r="J7947">
        <v>314.71962617999998</v>
      </c>
      <c r="K7947">
        <v>314.71962617999998</v>
      </c>
      <c r="P7947" t="s">
        <v>17275</v>
      </c>
      <c r="Q7947" t="s">
        <v>17172</v>
      </c>
      <c r="R7947" t="s">
        <v>17173</v>
      </c>
      <c r="S7947" t="s">
        <v>15252</v>
      </c>
      <c r="T7947" t="s">
        <v>17174</v>
      </c>
      <c r="U7947" t="s">
        <v>15317</v>
      </c>
    </row>
    <row r="7948" spans="1:21" x14ac:dyDescent="0.25">
      <c r="A7948">
        <v>2014</v>
      </c>
      <c r="B7948">
        <v>9</v>
      </c>
      <c r="C7948" t="s">
        <v>20</v>
      </c>
      <c r="D7948" t="s">
        <v>1710</v>
      </c>
      <c r="E7948" t="s">
        <v>5060</v>
      </c>
      <c r="F7948" t="s">
        <v>9192</v>
      </c>
      <c r="G7948" t="s">
        <v>12463</v>
      </c>
      <c r="H7948" t="s">
        <v>14298</v>
      </c>
      <c r="I7948">
        <v>3810.0746749999998</v>
      </c>
      <c r="J7948">
        <v>7761.8619002100031</v>
      </c>
      <c r="K7948">
        <v>7761.8619002100031</v>
      </c>
      <c r="L7948" t="s">
        <v>19307</v>
      </c>
      <c r="M7948" t="s">
        <v>17396</v>
      </c>
      <c r="N7948" t="s">
        <v>16958</v>
      </c>
      <c r="O7948" t="s">
        <v>15243</v>
      </c>
      <c r="P7948" t="s">
        <v>16958</v>
      </c>
      <c r="Q7948" t="s">
        <v>15243</v>
      </c>
      <c r="T7948" t="s">
        <v>17397</v>
      </c>
      <c r="U7948" t="s">
        <v>15317</v>
      </c>
    </row>
    <row r="7949" spans="1:21" x14ac:dyDescent="0.25">
      <c r="A7949">
        <v>2014</v>
      </c>
      <c r="B7949">
        <v>9</v>
      </c>
      <c r="C7949" t="s">
        <v>20</v>
      </c>
      <c r="D7949" t="s">
        <v>1711</v>
      </c>
      <c r="G7949" t="s">
        <v>12464</v>
      </c>
      <c r="H7949" t="s">
        <v>14298</v>
      </c>
      <c r="I7949">
        <v>2000</v>
      </c>
      <c r="J7949">
        <v>406.15199445000002</v>
      </c>
      <c r="K7949">
        <v>406.15199445000002</v>
      </c>
      <c r="P7949" t="s">
        <v>15292</v>
      </c>
      <c r="Q7949" t="s">
        <v>15243</v>
      </c>
      <c r="T7949" t="s">
        <v>15311</v>
      </c>
      <c r="U7949" t="s">
        <v>15317</v>
      </c>
    </row>
    <row r="7950" spans="1:21" x14ac:dyDescent="0.25">
      <c r="A7950">
        <v>2014</v>
      </c>
      <c r="B7950">
        <v>9</v>
      </c>
      <c r="C7950" t="s">
        <v>20</v>
      </c>
      <c r="D7950" t="s">
        <v>2681</v>
      </c>
      <c r="E7950" t="s">
        <v>5061</v>
      </c>
      <c r="F7950" t="s">
        <v>9193</v>
      </c>
      <c r="G7950" t="s">
        <v>13484</v>
      </c>
      <c r="H7950" t="s">
        <v>14293</v>
      </c>
      <c r="I7950">
        <v>0</v>
      </c>
      <c r="J7950">
        <v>140.64229215</v>
      </c>
      <c r="K7950">
        <v>140.64229215</v>
      </c>
      <c r="L7950" t="s">
        <v>17398</v>
      </c>
      <c r="M7950" t="s">
        <v>18416</v>
      </c>
      <c r="N7950" t="s">
        <v>18924</v>
      </c>
      <c r="O7950" t="s">
        <v>15243</v>
      </c>
      <c r="T7950" t="s">
        <v>18130</v>
      </c>
      <c r="U7950" t="s">
        <v>15317</v>
      </c>
    </row>
    <row r="7951" spans="1:21" x14ac:dyDescent="0.25">
      <c r="A7951">
        <v>2014</v>
      </c>
      <c r="B7951">
        <v>9</v>
      </c>
      <c r="C7951" t="s">
        <v>20</v>
      </c>
      <c r="D7951" t="s">
        <v>2257</v>
      </c>
      <c r="E7951" t="s">
        <v>5062</v>
      </c>
      <c r="F7951" t="s">
        <v>9194</v>
      </c>
      <c r="G7951" t="s">
        <v>13246</v>
      </c>
      <c r="H7951" t="s">
        <v>14302</v>
      </c>
      <c r="I7951">
        <v>3083.5</v>
      </c>
      <c r="J7951">
        <v>2566.28738595</v>
      </c>
      <c r="K7951">
        <v>2566.28738595</v>
      </c>
      <c r="R7951" t="s">
        <v>17180</v>
      </c>
      <c r="S7951" t="s">
        <v>17589</v>
      </c>
      <c r="T7951" t="s">
        <v>16961</v>
      </c>
      <c r="U7951" t="s">
        <v>15317</v>
      </c>
    </row>
    <row r="7952" spans="1:21" x14ac:dyDescent="0.25">
      <c r="A7952">
        <v>2014</v>
      </c>
      <c r="B7952">
        <v>9</v>
      </c>
      <c r="C7952" t="s">
        <v>20</v>
      </c>
      <c r="D7952" t="s">
        <v>2499</v>
      </c>
      <c r="G7952" t="s">
        <v>13432</v>
      </c>
      <c r="H7952" t="s">
        <v>14897</v>
      </c>
      <c r="I7952">
        <v>1185</v>
      </c>
      <c r="J7952">
        <v>322.40770959000002</v>
      </c>
      <c r="K7952">
        <v>322.40770959000002</v>
      </c>
      <c r="U7952" t="s">
        <v>15316</v>
      </c>
    </row>
    <row r="7953" spans="1:21" x14ac:dyDescent="0.25">
      <c r="A7953">
        <v>2014</v>
      </c>
      <c r="B7953">
        <v>9</v>
      </c>
      <c r="C7953" t="s">
        <v>22</v>
      </c>
      <c r="D7953" t="s">
        <v>287</v>
      </c>
      <c r="G7953" t="s">
        <v>10941</v>
      </c>
      <c r="H7953" t="s">
        <v>14898</v>
      </c>
      <c r="I7953">
        <v>2248.1823519999998</v>
      </c>
      <c r="J7953">
        <v>2606.909394180002</v>
      </c>
      <c r="K7953">
        <v>2606.3128281400018</v>
      </c>
      <c r="U7953" t="s">
        <v>15316</v>
      </c>
    </row>
    <row r="7954" spans="1:21" x14ac:dyDescent="0.25">
      <c r="A7954">
        <v>2014</v>
      </c>
      <c r="B7954">
        <v>9</v>
      </c>
      <c r="C7954" t="s">
        <v>23</v>
      </c>
      <c r="D7954" t="s">
        <v>289</v>
      </c>
      <c r="G7954" t="s">
        <v>10942</v>
      </c>
      <c r="H7954" t="s">
        <v>14222</v>
      </c>
      <c r="I7954">
        <v>89.498587000000001</v>
      </c>
      <c r="J7954">
        <v>71.516688100000025</v>
      </c>
      <c r="K7954">
        <v>71.516688100000025</v>
      </c>
      <c r="U7954" t="s">
        <v>15316</v>
      </c>
    </row>
    <row r="7955" spans="1:21" x14ac:dyDescent="0.25">
      <c r="A7955">
        <v>2014</v>
      </c>
      <c r="B7955">
        <v>9</v>
      </c>
      <c r="C7955" t="s">
        <v>24</v>
      </c>
      <c r="D7955" t="s">
        <v>292</v>
      </c>
      <c r="E7955" t="s">
        <v>5063</v>
      </c>
      <c r="F7955" t="s">
        <v>9195</v>
      </c>
      <c r="G7955" t="s">
        <v>11163</v>
      </c>
      <c r="H7955" t="s">
        <v>14308</v>
      </c>
      <c r="I7955">
        <v>3484.8810819999999</v>
      </c>
      <c r="J7955">
        <v>6909.4746834299967</v>
      </c>
      <c r="K7955">
        <v>6909.4746834299967</v>
      </c>
      <c r="L7955" t="s">
        <v>16932</v>
      </c>
      <c r="M7955" t="s">
        <v>15245</v>
      </c>
      <c r="T7955" t="s">
        <v>15307</v>
      </c>
      <c r="U7955" t="s">
        <v>15317</v>
      </c>
    </row>
    <row r="7956" spans="1:21" x14ac:dyDescent="0.25">
      <c r="A7956">
        <v>2014</v>
      </c>
      <c r="B7956">
        <v>9</v>
      </c>
      <c r="C7956" t="s">
        <v>21</v>
      </c>
      <c r="D7956" t="s">
        <v>2682</v>
      </c>
      <c r="G7956" t="s">
        <v>13716</v>
      </c>
      <c r="H7956" t="s">
        <v>14298</v>
      </c>
      <c r="I7956">
        <v>11008.714335999999</v>
      </c>
      <c r="J7956">
        <v>0</v>
      </c>
      <c r="K7956">
        <v>0</v>
      </c>
      <c r="U7956" t="s">
        <v>15316</v>
      </c>
    </row>
    <row r="7957" spans="1:21" x14ac:dyDescent="0.25">
      <c r="A7957">
        <v>2014</v>
      </c>
      <c r="B7957">
        <v>9</v>
      </c>
      <c r="C7957" t="s">
        <v>21</v>
      </c>
      <c r="D7957" t="s">
        <v>2683</v>
      </c>
      <c r="G7957" t="s">
        <v>13717</v>
      </c>
      <c r="H7957" t="s">
        <v>14302</v>
      </c>
      <c r="I7957">
        <v>7500</v>
      </c>
      <c r="J7957">
        <v>0</v>
      </c>
      <c r="K7957">
        <v>0</v>
      </c>
      <c r="R7957" t="s">
        <v>17180</v>
      </c>
      <c r="S7957" t="s">
        <v>17589</v>
      </c>
      <c r="T7957" t="s">
        <v>16961</v>
      </c>
      <c r="U7957" t="s">
        <v>15317</v>
      </c>
    </row>
    <row r="7958" spans="1:21" x14ac:dyDescent="0.25">
      <c r="A7958">
        <v>2014</v>
      </c>
      <c r="B7958">
        <v>9</v>
      </c>
      <c r="C7958" t="s">
        <v>21</v>
      </c>
      <c r="D7958" t="s">
        <v>2684</v>
      </c>
      <c r="G7958" t="s">
        <v>13678</v>
      </c>
      <c r="H7958" t="s">
        <v>14544</v>
      </c>
      <c r="I7958">
        <v>34.24</v>
      </c>
      <c r="J7958">
        <v>26.92103891</v>
      </c>
      <c r="K7958">
        <v>26.552476410000001</v>
      </c>
      <c r="U7958" t="s">
        <v>15316</v>
      </c>
    </row>
    <row r="7959" spans="1:21" x14ac:dyDescent="0.25">
      <c r="A7959">
        <v>2014</v>
      </c>
      <c r="B7959">
        <v>9</v>
      </c>
      <c r="C7959" t="s">
        <v>29</v>
      </c>
      <c r="D7959" t="s">
        <v>301</v>
      </c>
      <c r="E7959" t="s">
        <v>4730</v>
      </c>
      <c r="F7959" t="s">
        <v>9196</v>
      </c>
      <c r="G7959" t="s">
        <v>11172</v>
      </c>
      <c r="H7959" t="s">
        <v>14764</v>
      </c>
      <c r="I7959">
        <v>1799.5</v>
      </c>
      <c r="J7959">
        <v>1791.1030526000011</v>
      </c>
      <c r="K7959">
        <v>1791.1030526000011</v>
      </c>
      <c r="L7959" t="s">
        <v>19111</v>
      </c>
      <c r="M7959" t="s">
        <v>17567</v>
      </c>
      <c r="N7959" t="s">
        <v>16908</v>
      </c>
      <c r="O7959" t="s">
        <v>15244</v>
      </c>
      <c r="P7959" t="s">
        <v>16963</v>
      </c>
      <c r="Q7959" t="s">
        <v>15239</v>
      </c>
      <c r="R7959" t="s">
        <v>17173</v>
      </c>
      <c r="S7959" t="s">
        <v>15252</v>
      </c>
      <c r="T7959" t="s">
        <v>19112</v>
      </c>
      <c r="U7959" t="s">
        <v>15317</v>
      </c>
    </row>
    <row r="7960" spans="1:21" x14ac:dyDescent="0.25">
      <c r="A7960">
        <v>2014</v>
      </c>
      <c r="B7960">
        <v>9</v>
      </c>
      <c r="C7960" t="s">
        <v>30</v>
      </c>
      <c r="D7960" t="s">
        <v>1713</v>
      </c>
      <c r="E7960" t="s">
        <v>4371</v>
      </c>
      <c r="F7960" t="s">
        <v>9197</v>
      </c>
      <c r="G7960" t="s">
        <v>12466</v>
      </c>
      <c r="H7960" t="s">
        <v>14298</v>
      </c>
      <c r="I7960">
        <v>14.5</v>
      </c>
      <c r="J7960">
        <v>9.0368974200000007</v>
      </c>
      <c r="K7960">
        <v>9.0368974200000007</v>
      </c>
      <c r="L7960" t="s">
        <v>18681</v>
      </c>
      <c r="M7960" t="s">
        <v>18682</v>
      </c>
      <c r="N7960" t="s">
        <v>15197</v>
      </c>
      <c r="O7960" t="s">
        <v>15239</v>
      </c>
      <c r="T7960" t="s">
        <v>18683</v>
      </c>
      <c r="U7960" t="s">
        <v>15317</v>
      </c>
    </row>
    <row r="7961" spans="1:21" x14ac:dyDescent="0.25">
      <c r="A7961">
        <v>2014</v>
      </c>
      <c r="B7961">
        <v>9</v>
      </c>
      <c r="C7961" t="s">
        <v>30</v>
      </c>
      <c r="D7961" t="s">
        <v>2685</v>
      </c>
      <c r="G7961" t="s">
        <v>13718</v>
      </c>
      <c r="H7961" t="s">
        <v>14293</v>
      </c>
      <c r="I7961">
        <v>0</v>
      </c>
      <c r="J7961">
        <v>2500</v>
      </c>
      <c r="K7961">
        <v>2500</v>
      </c>
      <c r="P7961" t="s">
        <v>16962</v>
      </c>
      <c r="Q7961" t="s">
        <v>15243</v>
      </c>
      <c r="T7961" t="s">
        <v>15311</v>
      </c>
      <c r="U7961" t="s">
        <v>15317</v>
      </c>
    </row>
    <row r="7962" spans="1:21" x14ac:dyDescent="0.25">
      <c r="A7962">
        <v>2014</v>
      </c>
      <c r="B7962">
        <v>10</v>
      </c>
      <c r="C7962" t="s">
        <v>26</v>
      </c>
      <c r="D7962" t="s">
        <v>303</v>
      </c>
      <c r="E7962" t="s">
        <v>5064</v>
      </c>
      <c r="F7962" t="s">
        <v>9198</v>
      </c>
      <c r="G7962" t="s">
        <v>13719</v>
      </c>
      <c r="H7962" t="s">
        <v>14309</v>
      </c>
      <c r="I7962">
        <v>325.79550999999998</v>
      </c>
      <c r="J7962">
        <v>389.59923623999958</v>
      </c>
      <c r="K7962">
        <v>389.59923623999958</v>
      </c>
      <c r="T7962" s="124" t="s">
        <v>15315</v>
      </c>
      <c r="U7962" s="124" t="s">
        <v>15317</v>
      </c>
    </row>
    <row r="7963" spans="1:21" x14ac:dyDescent="0.25">
      <c r="A7963">
        <v>2014</v>
      </c>
      <c r="B7963">
        <v>10</v>
      </c>
      <c r="C7963" t="s">
        <v>25</v>
      </c>
      <c r="D7963" t="s">
        <v>305</v>
      </c>
      <c r="E7963" t="s">
        <v>5065</v>
      </c>
      <c r="F7963" t="s">
        <v>9199</v>
      </c>
      <c r="G7963" t="s">
        <v>13720</v>
      </c>
      <c r="H7963" t="s">
        <v>14309</v>
      </c>
      <c r="I7963">
        <v>277.18313699999999</v>
      </c>
      <c r="J7963">
        <v>252.63627779000001</v>
      </c>
      <c r="K7963">
        <v>252.63627779000001</v>
      </c>
      <c r="T7963" s="124" t="s">
        <v>15315</v>
      </c>
      <c r="U7963" s="124" t="s">
        <v>15317</v>
      </c>
    </row>
    <row r="7964" spans="1:21" x14ac:dyDescent="0.25">
      <c r="A7964">
        <v>2014</v>
      </c>
      <c r="B7964">
        <v>10</v>
      </c>
      <c r="C7964" t="s">
        <v>25</v>
      </c>
      <c r="D7964" t="s">
        <v>306</v>
      </c>
      <c r="E7964" t="s">
        <v>5066</v>
      </c>
      <c r="F7964" t="s">
        <v>9200</v>
      </c>
      <c r="G7964" t="s">
        <v>11177</v>
      </c>
      <c r="H7964" t="s">
        <v>14311</v>
      </c>
      <c r="I7964">
        <v>297.22276099999999</v>
      </c>
      <c r="J7964">
        <v>227.49673282000001</v>
      </c>
      <c r="K7964">
        <v>227.49673282000001</v>
      </c>
      <c r="U7964" t="s">
        <v>15316</v>
      </c>
    </row>
    <row r="7965" spans="1:21" x14ac:dyDescent="0.25">
      <c r="A7965">
        <v>2014</v>
      </c>
      <c r="B7965">
        <v>10</v>
      </c>
      <c r="C7965" t="s">
        <v>25</v>
      </c>
      <c r="D7965" t="s">
        <v>307</v>
      </c>
      <c r="E7965" t="s">
        <v>5067</v>
      </c>
      <c r="F7965" t="s">
        <v>9201</v>
      </c>
      <c r="G7965" t="s">
        <v>11178</v>
      </c>
      <c r="H7965" t="s">
        <v>14312</v>
      </c>
      <c r="I7965">
        <v>200.64178899999999</v>
      </c>
      <c r="J7965">
        <v>202.21576707</v>
      </c>
      <c r="K7965">
        <v>202.21576707</v>
      </c>
      <c r="L7965" t="s">
        <v>16829</v>
      </c>
      <c r="M7965" t="s">
        <v>15250</v>
      </c>
      <c r="T7965" t="s">
        <v>15303</v>
      </c>
      <c r="U7965" t="s">
        <v>15317</v>
      </c>
    </row>
    <row r="7966" spans="1:21" x14ac:dyDescent="0.25">
      <c r="A7966">
        <v>2014</v>
      </c>
      <c r="B7966">
        <v>10</v>
      </c>
      <c r="C7966" t="s">
        <v>25</v>
      </c>
      <c r="D7966" t="s">
        <v>308</v>
      </c>
      <c r="E7966" t="s">
        <v>5068</v>
      </c>
      <c r="F7966" t="s">
        <v>9202</v>
      </c>
      <c r="G7966" t="s">
        <v>11179</v>
      </c>
      <c r="H7966" t="s">
        <v>14766</v>
      </c>
      <c r="I7966">
        <v>397.49271900000002</v>
      </c>
      <c r="J7966">
        <v>387.14652568999998</v>
      </c>
      <c r="K7966">
        <v>387.14652568999998</v>
      </c>
      <c r="L7966" t="s">
        <v>15180</v>
      </c>
      <c r="M7966" t="s">
        <v>15239</v>
      </c>
      <c r="N7966" t="s">
        <v>15205</v>
      </c>
      <c r="O7966" t="s">
        <v>15338</v>
      </c>
      <c r="R7966" t="s">
        <v>18685</v>
      </c>
      <c r="S7966" t="s">
        <v>15240</v>
      </c>
      <c r="T7966" t="s">
        <v>19115</v>
      </c>
      <c r="U7966" t="s">
        <v>15317</v>
      </c>
    </row>
    <row r="7967" spans="1:21" x14ac:dyDescent="0.25">
      <c r="A7967">
        <v>2014</v>
      </c>
      <c r="B7967">
        <v>10</v>
      </c>
      <c r="C7967" t="s">
        <v>27</v>
      </c>
      <c r="D7967" t="s">
        <v>309</v>
      </c>
      <c r="E7967" t="s">
        <v>5069</v>
      </c>
      <c r="F7967" t="s">
        <v>9203</v>
      </c>
      <c r="G7967" t="s">
        <v>13721</v>
      </c>
      <c r="H7967" t="s">
        <v>14766</v>
      </c>
      <c r="I7967">
        <v>147.50628900000001</v>
      </c>
      <c r="J7967">
        <v>99.026496179999981</v>
      </c>
      <c r="K7967">
        <v>99.026496179999981</v>
      </c>
      <c r="L7967" t="s">
        <v>16829</v>
      </c>
      <c r="M7967" t="s">
        <v>15250</v>
      </c>
      <c r="R7967" t="s">
        <v>18685</v>
      </c>
      <c r="S7967" t="s">
        <v>15240</v>
      </c>
      <c r="T7967" t="s">
        <v>19308</v>
      </c>
      <c r="U7967" t="s">
        <v>15317</v>
      </c>
    </row>
    <row r="7968" spans="1:21" x14ac:dyDescent="0.25">
      <c r="A7968">
        <v>2014</v>
      </c>
      <c r="B7968">
        <v>10</v>
      </c>
      <c r="C7968" t="s">
        <v>27</v>
      </c>
      <c r="D7968" t="s">
        <v>310</v>
      </c>
      <c r="E7968" t="s">
        <v>5070</v>
      </c>
      <c r="F7968" t="s">
        <v>9204</v>
      </c>
      <c r="G7968" t="s">
        <v>13722</v>
      </c>
      <c r="H7968" t="s">
        <v>14767</v>
      </c>
      <c r="I7968">
        <v>926.21481500000004</v>
      </c>
      <c r="J7968">
        <v>1131.0249448100001</v>
      </c>
      <c r="K7968">
        <v>1131.0249448100001</v>
      </c>
      <c r="U7968" t="s">
        <v>15316</v>
      </c>
    </row>
    <row r="7969" spans="1:21" x14ac:dyDescent="0.25">
      <c r="A7969">
        <v>2014</v>
      </c>
      <c r="B7969">
        <v>10</v>
      </c>
      <c r="C7969" t="s">
        <v>28</v>
      </c>
      <c r="D7969" t="s">
        <v>312</v>
      </c>
      <c r="E7969" t="s">
        <v>5071</v>
      </c>
      <c r="F7969" t="s">
        <v>9205</v>
      </c>
      <c r="G7969" t="s">
        <v>13723</v>
      </c>
      <c r="H7969" t="s">
        <v>14767</v>
      </c>
      <c r="I7969">
        <v>67.500711999999993</v>
      </c>
      <c r="J7969">
        <v>46.493380369999997</v>
      </c>
      <c r="K7969">
        <v>46.493380369999997</v>
      </c>
      <c r="U7969" t="s">
        <v>15316</v>
      </c>
    </row>
    <row r="7970" spans="1:21" x14ac:dyDescent="0.25">
      <c r="A7970">
        <v>2014</v>
      </c>
      <c r="B7970">
        <v>10</v>
      </c>
      <c r="C7970" t="s">
        <v>28</v>
      </c>
      <c r="D7970" t="s">
        <v>313</v>
      </c>
      <c r="E7970" t="s">
        <v>5072</v>
      </c>
      <c r="F7970" t="s">
        <v>9206</v>
      </c>
      <c r="G7970" t="s">
        <v>13724</v>
      </c>
      <c r="H7970" t="s">
        <v>14316</v>
      </c>
      <c r="I7970">
        <v>70.826413000000002</v>
      </c>
      <c r="J7970">
        <v>79.237431189999995</v>
      </c>
      <c r="K7970">
        <v>79.237431189999995</v>
      </c>
      <c r="U7970" t="s">
        <v>15316</v>
      </c>
    </row>
    <row r="7971" spans="1:21" x14ac:dyDescent="0.25">
      <c r="A7971">
        <v>2014</v>
      </c>
      <c r="B7971">
        <v>10</v>
      </c>
      <c r="C7971" t="s">
        <v>28</v>
      </c>
      <c r="D7971" t="s">
        <v>314</v>
      </c>
      <c r="E7971" t="s">
        <v>5073</v>
      </c>
      <c r="F7971" t="s">
        <v>9207</v>
      </c>
      <c r="G7971" t="s">
        <v>13725</v>
      </c>
      <c r="H7971" t="s">
        <v>14309</v>
      </c>
      <c r="I7971">
        <v>284.40755100000001</v>
      </c>
      <c r="J7971">
        <v>368.03854891000037</v>
      </c>
      <c r="K7971">
        <v>368.03854891000037</v>
      </c>
      <c r="U7971" t="s">
        <v>15316</v>
      </c>
    </row>
    <row r="7972" spans="1:21" x14ac:dyDescent="0.25">
      <c r="A7972">
        <v>2014</v>
      </c>
      <c r="B7972">
        <v>10</v>
      </c>
      <c r="C7972" t="s">
        <v>28</v>
      </c>
      <c r="D7972" t="s">
        <v>316</v>
      </c>
      <c r="E7972" t="s">
        <v>5074</v>
      </c>
      <c r="F7972" t="s">
        <v>9208</v>
      </c>
      <c r="G7972" t="s">
        <v>13726</v>
      </c>
      <c r="H7972" t="s">
        <v>14316</v>
      </c>
      <c r="I7972">
        <v>221.63703000000001</v>
      </c>
      <c r="J7972">
        <v>73.181529020000013</v>
      </c>
      <c r="K7972">
        <v>73.181529020000013</v>
      </c>
      <c r="U7972" t="s">
        <v>15316</v>
      </c>
    </row>
    <row r="7973" spans="1:21" x14ac:dyDescent="0.25">
      <c r="A7973">
        <v>2014</v>
      </c>
      <c r="B7973">
        <v>10</v>
      </c>
      <c r="C7973" t="s">
        <v>20</v>
      </c>
      <c r="D7973" t="s">
        <v>317</v>
      </c>
      <c r="E7973" t="s">
        <v>5067</v>
      </c>
      <c r="F7973" t="s">
        <v>9209</v>
      </c>
      <c r="G7973" t="s">
        <v>11080</v>
      </c>
      <c r="H7973" t="s">
        <v>14312</v>
      </c>
      <c r="I7973">
        <v>0</v>
      </c>
      <c r="J7973">
        <v>16.376048740000002</v>
      </c>
      <c r="K7973">
        <v>16.376048740000002</v>
      </c>
      <c r="L7973" t="s">
        <v>16829</v>
      </c>
      <c r="M7973" t="s">
        <v>15250</v>
      </c>
      <c r="T7973" t="s">
        <v>15303</v>
      </c>
      <c r="U7973" t="s">
        <v>15317</v>
      </c>
    </row>
    <row r="7974" spans="1:21" x14ac:dyDescent="0.25">
      <c r="A7974">
        <v>2014</v>
      </c>
      <c r="B7974">
        <v>10</v>
      </c>
      <c r="C7974" t="s">
        <v>20</v>
      </c>
      <c r="D7974" t="s">
        <v>318</v>
      </c>
      <c r="E7974" t="s">
        <v>4740</v>
      </c>
      <c r="F7974" t="s">
        <v>9210</v>
      </c>
      <c r="G7974" t="s">
        <v>10937</v>
      </c>
      <c r="H7974" t="s">
        <v>14899</v>
      </c>
      <c r="I7974">
        <v>46.834479999999999</v>
      </c>
      <c r="J7974">
        <v>40.264133100000002</v>
      </c>
      <c r="K7974">
        <v>40.264133100000002</v>
      </c>
      <c r="U7974" t="s">
        <v>15316</v>
      </c>
    </row>
    <row r="7975" spans="1:21" x14ac:dyDescent="0.25">
      <c r="A7975">
        <v>2014</v>
      </c>
      <c r="B7975">
        <v>10</v>
      </c>
      <c r="C7975" t="s">
        <v>20</v>
      </c>
      <c r="D7975" t="s">
        <v>319</v>
      </c>
      <c r="E7975" t="s">
        <v>5075</v>
      </c>
      <c r="F7975" t="s">
        <v>9211</v>
      </c>
      <c r="G7975" t="s">
        <v>11017</v>
      </c>
      <c r="H7975" t="s">
        <v>14312</v>
      </c>
      <c r="I7975">
        <v>0</v>
      </c>
      <c r="J7975">
        <v>0.12946299999999999</v>
      </c>
      <c r="K7975">
        <v>0.12946299999999999</v>
      </c>
      <c r="L7975" t="s">
        <v>17180</v>
      </c>
      <c r="M7975" t="s">
        <v>17589</v>
      </c>
      <c r="T7975" t="s">
        <v>16961</v>
      </c>
      <c r="U7975" t="s">
        <v>15317</v>
      </c>
    </row>
    <row r="7976" spans="1:21" x14ac:dyDescent="0.25">
      <c r="A7976">
        <v>2014</v>
      </c>
      <c r="B7976">
        <v>10</v>
      </c>
      <c r="C7976" t="s">
        <v>22</v>
      </c>
      <c r="D7976" t="s">
        <v>320</v>
      </c>
      <c r="G7976" t="s">
        <v>10941</v>
      </c>
      <c r="H7976" t="s">
        <v>14221</v>
      </c>
      <c r="I7976">
        <v>636.64884900000004</v>
      </c>
      <c r="J7976">
        <v>514.91413002000013</v>
      </c>
      <c r="K7976">
        <v>514.88106002000006</v>
      </c>
      <c r="U7976" t="s">
        <v>15316</v>
      </c>
    </row>
    <row r="7977" spans="1:21" x14ac:dyDescent="0.25">
      <c r="A7977">
        <v>2014</v>
      </c>
      <c r="B7977">
        <v>10</v>
      </c>
      <c r="C7977" t="s">
        <v>23</v>
      </c>
      <c r="D7977" t="s">
        <v>321</v>
      </c>
      <c r="G7977" t="s">
        <v>10942</v>
      </c>
      <c r="H7977" t="s">
        <v>14222</v>
      </c>
      <c r="I7977">
        <v>97.998223999999993</v>
      </c>
      <c r="J7977">
        <v>92.190106779999965</v>
      </c>
      <c r="K7977">
        <v>92.190106779999965</v>
      </c>
      <c r="U7977" t="s">
        <v>15316</v>
      </c>
    </row>
    <row r="7978" spans="1:21" x14ac:dyDescent="0.25">
      <c r="A7978">
        <v>2014</v>
      </c>
      <c r="B7978">
        <v>10</v>
      </c>
      <c r="C7978" t="s">
        <v>24</v>
      </c>
      <c r="D7978" t="s">
        <v>324</v>
      </c>
      <c r="E7978" t="s">
        <v>5076</v>
      </c>
      <c r="F7978" t="s">
        <v>9212</v>
      </c>
      <c r="G7978" t="s">
        <v>13727</v>
      </c>
      <c r="H7978" t="s">
        <v>14315</v>
      </c>
      <c r="I7978">
        <v>1048.0667960000001</v>
      </c>
      <c r="J7978">
        <v>492.85132851999958</v>
      </c>
      <c r="K7978">
        <v>492.84640739999958</v>
      </c>
      <c r="U7978" t="s">
        <v>15316</v>
      </c>
    </row>
    <row r="7979" spans="1:21" x14ac:dyDescent="0.25">
      <c r="A7979">
        <v>2014</v>
      </c>
      <c r="B7979">
        <v>10</v>
      </c>
      <c r="C7979" t="s">
        <v>24</v>
      </c>
      <c r="D7979" t="s">
        <v>328</v>
      </c>
      <c r="E7979" t="s">
        <v>5077</v>
      </c>
      <c r="F7979" t="s">
        <v>9213</v>
      </c>
      <c r="G7979" t="s">
        <v>13728</v>
      </c>
      <c r="H7979" t="s">
        <v>14318</v>
      </c>
      <c r="I7979">
        <v>267.10018000000002</v>
      </c>
      <c r="J7979">
        <v>325.54785208999988</v>
      </c>
      <c r="K7979">
        <v>325.54785208999988</v>
      </c>
      <c r="U7979" t="s">
        <v>15316</v>
      </c>
    </row>
    <row r="7980" spans="1:21" x14ac:dyDescent="0.25">
      <c r="A7980">
        <v>2014</v>
      </c>
      <c r="B7980">
        <v>10</v>
      </c>
      <c r="C7980" t="s">
        <v>24</v>
      </c>
      <c r="D7980" t="s">
        <v>329</v>
      </c>
      <c r="E7980" t="s">
        <v>5078</v>
      </c>
      <c r="F7980" t="s">
        <v>9214</v>
      </c>
      <c r="G7980" t="s">
        <v>13729</v>
      </c>
      <c r="H7980" t="s">
        <v>14767</v>
      </c>
      <c r="I7980">
        <v>144.669072</v>
      </c>
      <c r="J7980">
        <v>114.74908483999999</v>
      </c>
      <c r="K7980">
        <v>114.74908483999999</v>
      </c>
      <c r="U7980" t="s">
        <v>15316</v>
      </c>
    </row>
    <row r="7981" spans="1:21" x14ac:dyDescent="0.25">
      <c r="A7981">
        <v>2014</v>
      </c>
      <c r="B7981">
        <v>10</v>
      </c>
      <c r="C7981" t="s">
        <v>24</v>
      </c>
      <c r="D7981" t="s">
        <v>330</v>
      </c>
      <c r="E7981" t="s">
        <v>5079</v>
      </c>
      <c r="F7981" t="s">
        <v>9215</v>
      </c>
      <c r="G7981" t="s">
        <v>13730</v>
      </c>
      <c r="H7981" t="s">
        <v>14766</v>
      </c>
      <c r="I7981">
        <v>811.05287999999996</v>
      </c>
      <c r="J7981">
        <v>747.75241622999943</v>
      </c>
      <c r="K7981">
        <v>747.75241622999943</v>
      </c>
      <c r="L7981" t="s">
        <v>19309</v>
      </c>
      <c r="M7981" t="s">
        <v>15338</v>
      </c>
      <c r="P7981" t="s">
        <v>15295</v>
      </c>
      <c r="Q7981" t="s">
        <v>15338</v>
      </c>
      <c r="R7981" t="s">
        <v>18685</v>
      </c>
      <c r="S7981" t="s">
        <v>15240</v>
      </c>
      <c r="T7981" t="s">
        <v>17185</v>
      </c>
      <c r="U7981" t="s">
        <v>15317</v>
      </c>
    </row>
    <row r="7982" spans="1:21" x14ac:dyDescent="0.25">
      <c r="A7982">
        <v>2014</v>
      </c>
      <c r="B7982">
        <v>10</v>
      </c>
      <c r="C7982" t="s">
        <v>24</v>
      </c>
      <c r="D7982" t="s">
        <v>331</v>
      </c>
      <c r="E7982" t="s">
        <v>5080</v>
      </c>
      <c r="F7982" t="s">
        <v>9216</v>
      </c>
      <c r="G7982" t="s">
        <v>13731</v>
      </c>
      <c r="H7982" t="s">
        <v>14851</v>
      </c>
      <c r="I7982">
        <v>387.78076499999997</v>
      </c>
      <c r="J7982">
        <v>392.91495234000001</v>
      </c>
      <c r="K7982">
        <v>392.91495234000001</v>
      </c>
      <c r="L7982" t="s">
        <v>16829</v>
      </c>
      <c r="M7982" t="s">
        <v>15250</v>
      </c>
      <c r="T7982" t="s">
        <v>15303</v>
      </c>
      <c r="U7982" t="s">
        <v>15317</v>
      </c>
    </row>
    <row r="7983" spans="1:21" x14ac:dyDescent="0.25">
      <c r="A7983">
        <v>2014</v>
      </c>
      <c r="B7983">
        <v>10</v>
      </c>
      <c r="C7983" t="s">
        <v>24</v>
      </c>
      <c r="D7983" t="s">
        <v>332</v>
      </c>
      <c r="E7983" t="s">
        <v>5081</v>
      </c>
      <c r="F7983" t="s">
        <v>9217</v>
      </c>
      <c r="G7983" t="s">
        <v>13732</v>
      </c>
      <c r="H7983" t="s">
        <v>14319</v>
      </c>
      <c r="I7983">
        <v>73.966345000000004</v>
      </c>
      <c r="J7983">
        <v>72.918238070000029</v>
      </c>
      <c r="K7983">
        <v>72.917735730000018</v>
      </c>
      <c r="U7983" t="s">
        <v>15316</v>
      </c>
    </row>
    <row r="7984" spans="1:21" x14ac:dyDescent="0.25">
      <c r="A7984">
        <v>2014</v>
      </c>
      <c r="B7984">
        <v>10</v>
      </c>
      <c r="C7984" t="s">
        <v>21</v>
      </c>
      <c r="D7984" t="s">
        <v>2262</v>
      </c>
      <c r="E7984" t="s">
        <v>5082</v>
      </c>
      <c r="F7984" t="s">
        <v>9218</v>
      </c>
      <c r="G7984" t="s">
        <v>13250</v>
      </c>
      <c r="H7984" t="s">
        <v>14767</v>
      </c>
      <c r="I7984">
        <v>3.1</v>
      </c>
      <c r="J7984">
        <v>3.1</v>
      </c>
      <c r="K7984">
        <v>3.1</v>
      </c>
      <c r="U7984" t="s">
        <v>15316</v>
      </c>
    </row>
    <row r="7985" spans="1:21" x14ac:dyDescent="0.25">
      <c r="A7985">
        <v>2014</v>
      </c>
      <c r="B7985">
        <v>10</v>
      </c>
      <c r="C7985" t="s">
        <v>21</v>
      </c>
      <c r="D7985" t="s">
        <v>2608</v>
      </c>
      <c r="G7985" t="s">
        <v>13611</v>
      </c>
      <c r="H7985" t="s">
        <v>14317</v>
      </c>
      <c r="I7985">
        <v>350</v>
      </c>
      <c r="J7985">
        <v>350</v>
      </c>
      <c r="K7985">
        <v>350</v>
      </c>
      <c r="U7985" t="s">
        <v>15316</v>
      </c>
    </row>
    <row r="7986" spans="1:21" x14ac:dyDescent="0.25">
      <c r="A7986">
        <v>2014</v>
      </c>
      <c r="B7986">
        <v>10</v>
      </c>
      <c r="C7986" t="s">
        <v>21</v>
      </c>
      <c r="D7986" t="s">
        <v>2686</v>
      </c>
      <c r="G7986" t="s">
        <v>13678</v>
      </c>
      <c r="H7986" t="s">
        <v>14900</v>
      </c>
      <c r="I7986">
        <v>82.242637000000002</v>
      </c>
      <c r="J7986">
        <v>89.019499409999995</v>
      </c>
      <c r="K7986">
        <v>89.019499409999995</v>
      </c>
      <c r="R7986" t="s">
        <v>19310</v>
      </c>
      <c r="S7986" t="s">
        <v>15240</v>
      </c>
      <c r="T7986" t="s">
        <v>15306</v>
      </c>
      <c r="U7986" t="s">
        <v>15317</v>
      </c>
    </row>
    <row r="7987" spans="1:21" x14ac:dyDescent="0.25">
      <c r="A7987">
        <v>2014</v>
      </c>
      <c r="B7987">
        <v>10</v>
      </c>
      <c r="C7987" t="s">
        <v>29</v>
      </c>
      <c r="D7987" t="s">
        <v>340</v>
      </c>
      <c r="E7987" t="s">
        <v>5083</v>
      </c>
      <c r="F7987" t="s">
        <v>9219</v>
      </c>
      <c r="G7987" t="s">
        <v>11205</v>
      </c>
      <c r="H7987" t="s">
        <v>14766</v>
      </c>
      <c r="I7987">
        <v>204.94857300000001</v>
      </c>
      <c r="J7987">
        <v>204.52874971</v>
      </c>
      <c r="K7987">
        <v>204.52874971</v>
      </c>
      <c r="L7987" t="s">
        <v>15205</v>
      </c>
      <c r="M7987" t="s">
        <v>15338</v>
      </c>
      <c r="N7987" t="s">
        <v>19060</v>
      </c>
      <c r="O7987" t="s">
        <v>15237</v>
      </c>
      <c r="P7987" t="s">
        <v>16965</v>
      </c>
      <c r="Q7987" t="s">
        <v>16852</v>
      </c>
      <c r="R7987" t="s">
        <v>18685</v>
      </c>
      <c r="S7987" t="s">
        <v>15240</v>
      </c>
      <c r="T7987" t="s">
        <v>17601</v>
      </c>
      <c r="U7987" t="s">
        <v>15317</v>
      </c>
    </row>
    <row r="7988" spans="1:21" x14ac:dyDescent="0.25">
      <c r="A7988">
        <v>2014</v>
      </c>
      <c r="B7988">
        <v>10</v>
      </c>
      <c r="C7988" t="s">
        <v>29</v>
      </c>
      <c r="D7988" t="s">
        <v>341</v>
      </c>
      <c r="E7988" t="s">
        <v>5084</v>
      </c>
      <c r="F7988" t="s">
        <v>9220</v>
      </c>
      <c r="G7988" t="s">
        <v>13612</v>
      </c>
      <c r="H7988" t="s">
        <v>14766</v>
      </c>
      <c r="I7988">
        <v>2350.5</v>
      </c>
      <c r="J7988">
        <v>2325.253068940001</v>
      </c>
      <c r="K7988">
        <v>2325.253068940001</v>
      </c>
      <c r="L7988" t="s">
        <v>19311</v>
      </c>
      <c r="M7988" t="s">
        <v>17186</v>
      </c>
      <c r="N7988" t="s">
        <v>19312</v>
      </c>
      <c r="O7988" t="s">
        <v>19313</v>
      </c>
      <c r="R7988" t="s">
        <v>18685</v>
      </c>
      <c r="S7988" t="s">
        <v>15240</v>
      </c>
      <c r="T7988" t="s">
        <v>19314</v>
      </c>
      <c r="U7988" t="s">
        <v>15317</v>
      </c>
    </row>
    <row r="7989" spans="1:21" x14ac:dyDescent="0.25">
      <c r="A7989">
        <v>2014</v>
      </c>
      <c r="B7989">
        <v>10</v>
      </c>
      <c r="C7989" t="s">
        <v>29</v>
      </c>
      <c r="D7989" t="s">
        <v>342</v>
      </c>
      <c r="E7989" t="s">
        <v>5085</v>
      </c>
      <c r="F7989" t="s">
        <v>9221</v>
      </c>
      <c r="G7989" t="s">
        <v>13733</v>
      </c>
      <c r="H7989" t="s">
        <v>14766</v>
      </c>
      <c r="I7989">
        <v>9377.2560190000004</v>
      </c>
      <c r="J7989">
        <v>10245.246047279999</v>
      </c>
      <c r="K7989">
        <v>10245.211711280001</v>
      </c>
      <c r="L7989" t="s">
        <v>19309</v>
      </c>
      <c r="M7989" t="s">
        <v>15338</v>
      </c>
      <c r="N7989" t="s">
        <v>17157</v>
      </c>
      <c r="O7989" t="s">
        <v>15240</v>
      </c>
      <c r="P7989" t="s">
        <v>15205</v>
      </c>
      <c r="Q7989" t="s">
        <v>15338</v>
      </c>
      <c r="R7989" t="s">
        <v>18685</v>
      </c>
      <c r="S7989" t="s">
        <v>15240</v>
      </c>
      <c r="T7989" t="s">
        <v>17185</v>
      </c>
      <c r="U7989" t="s">
        <v>15317</v>
      </c>
    </row>
    <row r="7990" spans="1:21" x14ac:dyDescent="0.25">
      <c r="A7990">
        <v>2014</v>
      </c>
      <c r="B7990">
        <v>10</v>
      </c>
      <c r="C7990" t="s">
        <v>29</v>
      </c>
      <c r="D7990" t="s">
        <v>343</v>
      </c>
      <c r="E7990" t="s">
        <v>5086</v>
      </c>
      <c r="F7990" t="s">
        <v>9222</v>
      </c>
      <c r="G7990" t="s">
        <v>11208</v>
      </c>
      <c r="H7990" t="s">
        <v>14766</v>
      </c>
      <c r="I7990">
        <v>115.058482</v>
      </c>
      <c r="J7990">
        <v>114.81916036</v>
      </c>
      <c r="K7990">
        <v>114.81916036</v>
      </c>
      <c r="L7990" t="s">
        <v>15205</v>
      </c>
      <c r="M7990" t="s">
        <v>15338</v>
      </c>
      <c r="N7990" t="s">
        <v>19315</v>
      </c>
      <c r="O7990" t="s">
        <v>16852</v>
      </c>
      <c r="R7990" t="s">
        <v>18685</v>
      </c>
      <c r="S7990" t="s">
        <v>15240</v>
      </c>
      <c r="T7990" t="s">
        <v>17601</v>
      </c>
      <c r="U7990" t="s">
        <v>15317</v>
      </c>
    </row>
    <row r="7991" spans="1:21" x14ac:dyDescent="0.25">
      <c r="A7991">
        <v>2014</v>
      </c>
      <c r="B7991">
        <v>10</v>
      </c>
      <c r="C7991" t="s">
        <v>29</v>
      </c>
      <c r="D7991" t="s">
        <v>346</v>
      </c>
      <c r="E7991" t="s">
        <v>5087</v>
      </c>
      <c r="F7991" t="s">
        <v>9223</v>
      </c>
      <c r="G7991" t="s">
        <v>13734</v>
      </c>
      <c r="H7991" t="s">
        <v>14317</v>
      </c>
      <c r="I7991">
        <v>741.748874</v>
      </c>
      <c r="J7991">
        <v>734.42865026999993</v>
      </c>
      <c r="K7991">
        <v>734.40890426999999</v>
      </c>
      <c r="T7991" s="124" t="s">
        <v>15307</v>
      </c>
      <c r="U7991" s="124" t="s">
        <v>15317</v>
      </c>
    </row>
    <row r="7992" spans="1:21" x14ac:dyDescent="0.25">
      <c r="A7992">
        <v>2014</v>
      </c>
      <c r="B7992">
        <v>10</v>
      </c>
      <c r="C7992" t="s">
        <v>29</v>
      </c>
      <c r="D7992" t="s">
        <v>347</v>
      </c>
      <c r="E7992" t="s">
        <v>5088</v>
      </c>
      <c r="F7992" t="s">
        <v>9224</v>
      </c>
      <c r="G7992" t="s">
        <v>11212</v>
      </c>
      <c r="H7992" t="s">
        <v>14317</v>
      </c>
      <c r="I7992">
        <v>203.890792</v>
      </c>
      <c r="J7992">
        <v>119.49520243000001</v>
      </c>
      <c r="K7992">
        <v>119.49520243000001</v>
      </c>
      <c r="L7992" t="s">
        <v>19309</v>
      </c>
      <c r="M7992" t="s">
        <v>15338</v>
      </c>
      <c r="P7992" t="s">
        <v>15347</v>
      </c>
      <c r="Q7992" t="s">
        <v>15242</v>
      </c>
      <c r="T7992" t="s">
        <v>17169</v>
      </c>
      <c r="U7992" t="s">
        <v>15317</v>
      </c>
    </row>
    <row r="7993" spans="1:21" x14ac:dyDescent="0.25">
      <c r="A7993">
        <v>2014</v>
      </c>
      <c r="B7993">
        <v>10</v>
      </c>
      <c r="C7993" t="s">
        <v>29</v>
      </c>
      <c r="D7993" t="s">
        <v>1718</v>
      </c>
      <c r="E7993" t="s">
        <v>5089</v>
      </c>
      <c r="F7993" t="s">
        <v>9225</v>
      </c>
      <c r="G7993" t="s">
        <v>13735</v>
      </c>
      <c r="H7993" t="s">
        <v>14317</v>
      </c>
      <c r="I7993">
        <v>207.07206300000001</v>
      </c>
      <c r="J7993">
        <v>218.02024281999999</v>
      </c>
      <c r="K7993">
        <v>218.02024281999999</v>
      </c>
      <c r="L7993" t="s">
        <v>19316</v>
      </c>
      <c r="M7993" t="s">
        <v>17296</v>
      </c>
      <c r="T7993" t="s">
        <v>17297</v>
      </c>
      <c r="U7993" t="s">
        <v>15317</v>
      </c>
    </row>
    <row r="7994" spans="1:21" x14ac:dyDescent="0.25">
      <c r="A7994">
        <v>2014</v>
      </c>
      <c r="B7994">
        <v>10</v>
      </c>
      <c r="C7994" t="s">
        <v>30</v>
      </c>
      <c r="D7994" t="s">
        <v>354</v>
      </c>
      <c r="E7994" t="s">
        <v>5090</v>
      </c>
      <c r="F7994" t="s">
        <v>9226</v>
      </c>
      <c r="G7994" t="s">
        <v>13736</v>
      </c>
      <c r="H7994" t="s">
        <v>14317</v>
      </c>
      <c r="I7994">
        <v>250.15509499999999</v>
      </c>
      <c r="J7994">
        <v>55.02657207</v>
      </c>
      <c r="K7994">
        <v>53.051093139999999</v>
      </c>
      <c r="L7994" t="s">
        <v>16829</v>
      </c>
      <c r="M7994" t="s">
        <v>15250</v>
      </c>
      <c r="T7994" t="s">
        <v>15303</v>
      </c>
      <c r="U7994" t="s">
        <v>15317</v>
      </c>
    </row>
    <row r="7995" spans="1:21" x14ac:dyDescent="0.25">
      <c r="A7995">
        <v>2014</v>
      </c>
      <c r="B7995">
        <v>10</v>
      </c>
      <c r="C7995" t="s">
        <v>30</v>
      </c>
      <c r="D7995" t="s">
        <v>1720</v>
      </c>
      <c r="E7995" t="s">
        <v>5091</v>
      </c>
      <c r="F7995" t="s">
        <v>9227</v>
      </c>
      <c r="G7995" t="s">
        <v>12476</v>
      </c>
      <c r="H7995" t="s">
        <v>14767</v>
      </c>
      <c r="I7995">
        <v>567.19464100000005</v>
      </c>
      <c r="J7995">
        <v>572.84944499999995</v>
      </c>
      <c r="K7995">
        <v>572.84944499999995</v>
      </c>
      <c r="T7995" s="124" t="s">
        <v>15306</v>
      </c>
      <c r="U7995" s="124" t="s">
        <v>15317</v>
      </c>
    </row>
    <row r="7996" spans="1:21" x14ac:dyDescent="0.25">
      <c r="A7996">
        <v>2014</v>
      </c>
      <c r="B7996">
        <v>11</v>
      </c>
      <c r="C7996" t="s">
        <v>26</v>
      </c>
      <c r="D7996" t="s">
        <v>2687</v>
      </c>
      <c r="E7996" t="s">
        <v>5092</v>
      </c>
      <c r="F7996" t="s">
        <v>9228</v>
      </c>
      <c r="G7996" t="s">
        <v>13737</v>
      </c>
      <c r="H7996" t="s">
        <v>14338</v>
      </c>
      <c r="I7996">
        <v>2809.4492749999999</v>
      </c>
      <c r="J7996">
        <v>2890.0099256299991</v>
      </c>
      <c r="K7996">
        <v>2890.0099256299991</v>
      </c>
      <c r="L7996" t="s">
        <v>19317</v>
      </c>
      <c r="M7996" t="s">
        <v>15246</v>
      </c>
      <c r="N7996" t="s">
        <v>19318</v>
      </c>
      <c r="O7996" t="s">
        <v>15246</v>
      </c>
      <c r="P7996" t="s">
        <v>17165</v>
      </c>
      <c r="Q7996" t="s">
        <v>15246</v>
      </c>
      <c r="R7996" t="s">
        <v>17614</v>
      </c>
      <c r="S7996" t="s">
        <v>15246</v>
      </c>
      <c r="T7996" t="s">
        <v>15304</v>
      </c>
      <c r="U7996" t="s">
        <v>15317</v>
      </c>
    </row>
    <row r="7997" spans="1:21" x14ac:dyDescent="0.25">
      <c r="A7997">
        <v>2014</v>
      </c>
      <c r="B7997">
        <v>11</v>
      </c>
      <c r="C7997" t="s">
        <v>25</v>
      </c>
      <c r="D7997" t="s">
        <v>359</v>
      </c>
      <c r="E7997" t="s">
        <v>5093</v>
      </c>
      <c r="F7997" t="s">
        <v>9229</v>
      </c>
      <c r="G7997" t="s">
        <v>11224</v>
      </c>
      <c r="H7997" t="s">
        <v>14785</v>
      </c>
      <c r="I7997">
        <v>411.72304400000002</v>
      </c>
      <c r="J7997">
        <v>156.02203874</v>
      </c>
      <c r="K7997">
        <v>156.02203874</v>
      </c>
      <c r="L7997" t="s">
        <v>19319</v>
      </c>
      <c r="M7997" t="s">
        <v>15246</v>
      </c>
      <c r="N7997" t="s">
        <v>18487</v>
      </c>
      <c r="O7997" t="s">
        <v>15246</v>
      </c>
      <c r="P7997" t="s">
        <v>15189</v>
      </c>
      <c r="Q7997" t="s">
        <v>15246</v>
      </c>
      <c r="R7997" t="s">
        <v>18140</v>
      </c>
      <c r="S7997" t="s">
        <v>15246</v>
      </c>
      <c r="T7997" t="s">
        <v>15304</v>
      </c>
      <c r="U7997" t="s">
        <v>15317</v>
      </c>
    </row>
    <row r="7998" spans="1:21" x14ac:dyDescent="0.25">
      <c r="A7998">
        <v>2014</v>
      </c>
      <c r="B7998">
        <v>11</v>
      </c>
      <c r="C7998" t="s">
        <v>25</v>
      </c>
      <c r="D7998" t="s">
        <v>360</v>
      </c>
      <c r="E7998" t="s">
        <v>5094</v>
      </c>
      <c r="F7998" t="s">
        <v>9230</v>
      </c>
      <c r="G7998" t="s">
        <v>11225</v>
      </c>
      <c r="H7998" t="s">
        <v>14324</v>
      </c>
      <c r="I7998">
        <v>2648.446919</v>
      </c>
      <c r="J7998">
        <v>2509.6765597799999</v>
      </c>
      <c r="K7998">
        <v>2509.6765597799999</v>
      </c>
      <c r="L7998" t="s">
        <v>19320</v>
      </c>
      <c r="M7998" t="s">
        <v>18478</v>
      </c>
      <c r="P7998" t="s">
        <v>17615</v>
      </c>
      <c r="Q7998" t="s">
        <v>16850</v>
      </c>
      <c r="R7998" t="s">
        <v>17618</v>
      </c>
      <c r="S7998" t="s">
        <v>15246</v>
      </c>
      <c r="T7998" t="s">
        <v>17191</v>
      </c>
      <c r="U7998" t="s">
        <v>15317</v>
      </c>
    </row>
    <row r="7999" spans="1:21" x14ac:dyDescent="0.25">
      <c r="A7999">
        <v>2014</v>
      </c>
      <c r="B7999">
        <v>11</v>
      </c>
      <c r="C7999" t="s">
        <v>25</v>
      </c>
      <c r="D7999" t="s">
        <v>362</v>
      </c>
      <c r="E7999" t="s">
        <v>5095</v>
      </c>
      <c r="F7999" t="s">
        <v>9231</v>
      </c>
      <c r="G7999" t="s">
        <v>12478</v>
      </c>
      <c r="H7999" t="s">
        <v>14324</v>
      </c>
      <c r="I7999">
        <v>7021.2924700000003</v>
      </c>
      <c r="J7999">
        <v>7033.3076378400019</v>
      </c>
      <c r="K7999">
        <v>7033.3076378400019</v>
      </c>
      <c r="L7999" t="s">
        <v>19321</v>
      </c>
      <c r="M7999" t="s">
        <v>15246</v>
      </c>
      <c r="N7999" t="s">
        <v>19322</v>
      </c>
      <c r="O7999" t="s">
        <v>15246</v>
      </c>
      <c r="P7999" t="s">
        <v>17193</v>
      </c>
      <c r="Q7999" t="s">
        <v>15246</v>
      </c>
      <c r="R7999" t="s">
        <v>17618</v>
      </c>
      <c r="S7999" t="s">
        <v>15246</v>
      </c>
      <c r="T7999" t="s">
        <v>15304</v>
      </c>
      <c r="U7999" t="s">
        <v>15317</v>
      </c>
    </row>
    <row r="8000" spans="1:21" x14ac:dyDescent="0.25">
      <c r="A8000">
        <v>2014</v>
      </c>
      <c r="B8000">
        <v>11</v>
      </c>
      <c r="C8000" t="s">
        <v>25</v>
      </c>
      <c r="D8000" t="s">
        <v>363</v>
      </c>
      <c r="E8000" t="s">
        <v>4394</v>
      </c>
      <c r="F8000" t="s">
        <v>9232</v>
      </c>
      <c r="G8000" t="s">
        <v>12479</v>
      </c>
      <c r="H8000" t="s">
        <v>14901</v>
      </c>
      <c r="I8000">
        <v>26264.528351000001</v>
      </c>
      <c r="J8000">
        <v>28414.353004910019</v>
      </c>
      <c r="K8000">
        <v>28413.323082310009</v>
      </c>
      <c r="L8000" t="s">
        <v>18931</v>
      </c>
      <c r="M8000" t="s">
        <v>15246</v>
      </c>
      <c r="N8000" t="s">
        <v>18932</v>
      </c>
      <c r="O8000" t="s">
        <v>15246</v>
      </c>
      <c r="P8000" t="s">
        <v>15198</v>
      </c>
      <c r="Q8000" t="s">
        <v>15246</v>
      </c>
      <c r="R8000" t="s">
        <v>19323</v>
      </c>
      <c r="S8000" t="s">
        <v>15246</v>
      </c>
      <c r="T8000" s="124" t="s">
        <v>17224</v>
      </c>
      <c r="U8000" s="124" t="s">
        <v>15317</v>
      </c>
    </row>
    <row r="8001" spans="1:21" x14ac:dyDescent="0.25">
      <c r="A8001">
        <v>2014</v>
      </c>
      <c r="B8001">
        <v>11</v>
      </c>
      <c r="C8001" t="s">
        <v>25</v>
      </c>
      <c r="D8001" t="s">
        <v>364</v>
      </c>
      <c r="E8001" t="s">
        <v>5096</v>
      </c>
      <c r="F8001" t="s">
        <v>9233</v>
      </c>
      <c r="G8001" t="s">
        <v>13738</v>
      </c>
      <c r="H8001" t="s">
        <v>14902</v>
      </c>
      <c r="I8001">
        <v>16.846933</v>
      </c>
      <c r="J8001">
        <v>108.6329156</v>
      </c>
      <c r="K8001">
        <v>108.6329156</v>
      </c>
      <c r="L8001" t="s">
        <v>17639</v>
      </c>
      <c r="M8001" t="s">
        <v>15246</v>
      </c>
      <c r="R8001" t="s">
        <v>16856</v>
      </c>
      <c r="S8001" t="s">
        <v>15246</v>
      </c>
      <c r="T8001" t="s">
        <v>15304</v>
      </c>
      <c r="U8001" t="s">
        <v>15317</v>
      </c>
    </row>
    <row r="8002" spans="1:21" x14ac:dyDescent="0.25">
      <c r="A8002">
        <v>2014</v>
      </c>
      <c r="B8002">
        <v>11</v>
      </c>
      <c r="C8002" t="s">
        <v>25</v>
      </c>
      <c r="D8002" t="s">
        <v>365</v>
      </c>
      <c r="E8002" t="s">
        <v>5097</v>
      </c>
      <c r="F8002" t="s">
        <v>9234</v>
      </c>
      <c r="G8002" t="s">
        <v>12480</v>
      </c>
      <c r="H8002" t="s">
        <v>14903</v>
      </c>
      <c r="I8002">
        <v>43777.372561999997</v>
      </c>
      <c r="J8002">
        <v>45415.660109999983</v>
      </c>
      <c r="K8002">
        <v>45414.920941669981</v>
      </c>
      <c r="L8002" t="s">
        <v>19324</v>
      </c>
      <c r="M8002" t="s">
        <v>15246</v>
      </c>
      <c r="N8002" t="s">
        <v>19325</v>
      </c>
      <c r="O8002" t="s">
        <v>15246</v>
      </c>
      <c r="P8002" t="s">
        <v>17623</v>
      </c>
      <c r="Q8002" t="s">
        <v>15246</v>
      </c>
      <c r="R8002" t="s">
        <v>17196</v>
      </c>
      <c r="S8002" t="s">
        <v>15246</v>
      </c>
      <c r="T8002" t="s">
        <v>15304</v>
      </c>
      <c r="U8002" t="s">
        <v>15317</v>
      </c>
    </row>
    <row r="8003" spans="1:21" x14ac:dyDescent="0.25">
      <c r="A8003">
        <v>2014</v>
      </c>
      <c r="B8003">
        <v>11</v>
      </c>
      <c r="C8003" t="s">
        <v>25</v>
      </c>
      <c r="D8003" t="s">
        <v>366</v>
      </c>
      <c r="E8003" t="s">
        <v>4397</v>
      </c>
      <c r="F8003" t="s">
        <v>9235</v>
      </c>
      <c r="G8003" t="s">
        <v>13072</v>
      </c>
      <c r="H8003" t="s">
        <v>14652</v>
      </c>
      <c r="I8003">
        <v>5881.3512229999997</v>
      </c>
      <c r="J8003">
        <v>5685.4986119100004</v>
      </c>
      <c r="K8003">
        <v>5684.2835906</v>
      </c>
      <c r="L8003" t="s">
        <v>18934</v>
      </c>
      <c r="M8003" t="s">
        <v>17635</v>
      </c>
      <c r="N8003" t="s">
        <v>17491</v>
      </c>
      <c r="O8003" t="s">
        <v>15246</v>
      </c>
      <c r="T8003" t="s">
        <v>16839</v>
      </c>
      <c r="U8003" t="s">
        <v>15317</v>
      </c>
    </row>
    <row r="8004" spans="1:21" x14ac:dyDescent="0.25">
      <c r="A8004">
        <v>2014</v>
      </c>
      <c r="B8004">
        <v>11</v>
      </c>
      <c r="C8004" t="s">
        <v>25</v>
      </c>
      <c r="D8004" t="s">
        <v>367</v>
      </c>
      <c r="E8004" t="s">
        <v>5098</v>
      </c>
      <c r="F8004" t="s">
        <v>9236</v>
      </c>
      <c r="G8004" t="s">
        <v>13073</v>
      </c>
      <c r="H8004" t="s">
        <v>14652</v>
      </c>
      <c r="I8004">
        <v>2067.0852839999998</v>
      </c>
      <c r="J8004">
        <v>2302.5515461</v>
      </c>
      <c r="K8004">
        <v>2302.5159412699991</v>
      </c>
      <c r="L8004" t="s">
        <v>19326</v>
      </c>
      <c r="M8004" t="s">
        <v>15246</v>
      </c>
      <c r="T8004" t="s">
        <v>15304</v>
      </c>
      <c r="U8004" t="s">
        <v>15317</v>
      </c>
    </row>
    <row r="8005" spans="1:21" x14ac:dyDescent="0.25">
      <c r="A8005">
        <v>2014</v>
      </c>
      <c r="B8005">
        <v>11</v>
      </c>
      <c r="C8005" t="s">
        <v>25</v>
      </c>
      <c r="D8005" t="s">
        <v>368</v>
      </c>
      <c r="E8005" t="s">
        <v>5098</v>
      </c>
      <c r="F8005" t="s">
        <v>9237</v>
      </c>
      <c r="G8005" t="s">
        <v>11233</v>
      </c>
      <c r="H8005" t="s">
        <v>14904</v>
      </c>
      <c r="I8005">
        <v>1265.4282069999999</v>
      </c>
      <c r="J8005">
        <v>1255.976350910001</v>
      </c>
      <c r="K8005">
        <v>1250.9314189200011</v>
      </c>
      <c r="L8005" t="s">
        <v>19326</v>
      </c>
      <c r="M8005" t="s">
        <v>15246</v>
      </c>
      <c r="N8005" t="s">
        <v>17608</v>
      </c>
      <c r="O8005" t="s">
        <v>15246</v>
      </c>
      <c r="P8005" t="s">
        <v>17608</v>
      </c>
      <c r="Q8005" t="s">
        <v>15246</v>
      </c>
      <c r="R8005" t="s">
        <v>19327</v>
      </c>
      <c r="S8005" t="s">
        <v>15246</v>
      </c>
      <c r="T8005" t="s">
        <v>15304</v>
      </c>
      <c r="U8005" t="s">
        <v>15317</v>
      </c>
    </row>
    <row r="8006" spans="1:21" x14ac:dyDescent="0.25">
      <c r="A8006">
        <v>2014</v>
      </c>
      <c r="B8006">
        <v>11</v>
      </c>
      <c r="C8006" t="s">
        <v>25</v>
      </c>
      <c r="D8006" t="s">
        <v>371</v>
      </c>
      <c r="E8006" t="s">
        <v>5099</v>
      </c>
      <c r="F8006" t="s">
        <v>9238</v>
      </c>
      <c r="G8006" t="s">
        <v>13074</v>
      </c>
      <c r="H8006" t="s">
        <v>14652</v>
      </c>
      <c r="I8006">
        <v>283.096047</v>
      </c>
      <c r="J8006">
        <v>338.83740604000008</v>
      </c>
      <c r="K8006">
        <v>338.81982784000007</v>
      </c>
      <c r="L8006" t="s">
        <v>17608</v>
      </c>
      <c r="M8006" t="s">
        <v>15246</v>
      </c>
      <c r="N8006" t="s">
        <v>17608</v>
      </c>
      <c r="O8006" t="s">
        <v>15246</v>
      </c>
      <c r="P8006" t="s">
        <v>17608</v>
      </c>
      <c r="Q8006" t="s">
        <v>15246</v>
      </c>
      <c r="T8006" t="s">
        <v>15304</v>
      </c>
      <c r="U8006" t="s">
        <v>15317</v>
      </c>
    </row>
    <row r="8007" spans="1:21" x14ac:dyDescent="0.25">
      <c r="A8007">
        <v>2014</v>
      </c>
      <c r="B8007">
        <v>11</v>
      </c>
      <c r="C8007" t="s">
        <v>25</v>
      </c>
      <c r="D8007" t="s">
        <v>372</v>
      </c>
      <c r="E8007" t="s">
        <v>5100</v>
      </c>
      <c r="F8007" t="s">
        <v>9239</v>
      </c>
      <c r="G8007" t="s">
        <v>12483</v>
      </c>
      <c r="H8007" t="s">
        <v>11557</v>
      </c>
      <c r="I8007">
        <v>736.84517000000005</v>
      </c>
      <c r="J8007">
        <v>482.78644736000001</v>
      </c>
      <c r="K8007">
        <v>482.72023157000001</v>
      </c>
      <c r="L8007" t="s">
        <v>19328</v>
      </c>
      <c r="M8007" t="s">
        <v>15246</v>
      </c>
      <c r="T8007" t="s">
        <v>15304</v>
      </c>
      <c r="U8007" t="s">
        <v>15317</v>
      </c>
    </row>
    <row r="8008" spans="1:21" x14ac:dyDescent="0.25">
      <c r="A8008">
        <v>2014</v>
      </c>
      <c r="B8008">
        <v>11</v>
      </c>
      <c r="C8008" t="s">
        <v>25</v>
      </c>
      <c r="D8008" t="s">
        <v>374</v>
      </c>
      <c r="E8008" t="s">
        <v>5101</v>
      </c>
      <c r="F8008" t="s">
        <v>9240</v>
      </c>
      <c r="G8008" t="s">
        <v>11239</v>
      </c>
      <c r="H8008" t="s">
        <v>14777</v>
      </c>
      <c r="I8008">
        <v>10423.223855</v>
      </c>
      <c r="J8008">
        <v>10262.69903012</v>
      </c>
      <c r="K8008">
        <v>10262.55539442</v>
      </c>
      <c r="R8008" t="s">
        <v>17196</v>
      </c>
      <c r="S8008" t="s">
        <v>15246</v>
      </c>
      <c r="T8008" t="s">
        <v>15304</v>
      </c>
      <c r="U8008" t="s">
        <v>15317</v>
      </c>
    </row>
    <row r="8009" spans="1:21" x14ac:dyDescent="0.25">
      <c r="A8009">
        <v>2014</v>
      </c>
      <c r="B8009">
        <v>11</v>
      </c>
      <c r="C8009" t="s">
        <v>25</v>
      </c>
      <c r="D8009" t="s">
        <v>375</v>
      </c>
      <c r="E8009" t="s">
        <v>3991</v>
      </c>
      <c r="F8009" t="s">
        <v>9241</v>
      </c>
      <c r="G8009" t="s">
        <v>12485</v>
      </c>
      <c r="H8009" t="s">
        <v>14652</v>
      </c>
      <c r="I8009">
        <v>494.60537399999998</v>
      </c>
      <c r="J8009">
        <v>579.6074684900002</v>
      </c>
      <c r="K8009">
        <v>576.94329065000011</v>
      </c>
      <c r="L8009" t="s">
        <v>18151</v>
      </c>
      <c r="M8009" t="s">
        <v>15246</v>
      </c>
      <c r="T8009" t="s">
        <v>15304</v>
      </c>
      <c r="U8009" t="s">
        <v>15317</v>
      </c>
    </row>
    <row r="8010" spans="1:21" x14ac:dyDescent="0.25">
      <c r="A8010">
        <v>2014</v>
      </c>
      <c r="B8010">
        <v>11</v>
      </c>
      <c r="C8010" t="s">
        <v>25</v>
      </c>
      <c r="D8010" t="s">
        <v>1722</v>
      </c>
      <c r="E8010" t="s">
        <v>5102</v>
      </c>
      <c r="F8010" t="s">
        <v>9242</v>
      </c>
      <c r="G8010" t="s">
        <v>12486</v>
      </c>
      <c r="H8010" t="s">
        <v>14326</v>
      </c>
      <c r="I8010">
        <v>116.96993399999999</v>
      </c>
      <c r="J8010">
        <v>86.982774240000012</v>
      </c>
      <c r="K8010">
        <v>86.978484240000014</v>
      </c>
      <c r="P8010" t="s">
        <v>18152</v>
      </c>
      <c r="Q8010" t="s">
        <v>15247</v>
      </c>
      <c r="R8010" t="s">
        <v>16856</v>
      </c>
      <c r="S8010" t="s">
        <v>15246</v>
      </c>
      <c r="T8010" t="s">
        <v>17278</v>
      </c>
      <c r="U8010" t="s">
        <v>15317</v>
      </c>
    </row>
    <row r="8011" spans="1:21" x14ac:dyDescent="0.25">
      <c r="A8011">
        <v>2014</v>
      </c>
      <c r="B8011">
        <v>11</v>
      </c>
      <c r="C8011" t="s">
        <v>25</v>
      </c>
      <c r="D8011" t="s">
        <v>1723</v>
      </c>
      <c r="E8011" t="s">
        <v>5103</v>
      </c>
      <c r="F8011" t="s">
        <v>9243</v>
      </c>
      <c r="G8011" t="s">
        <v>12487</v>
      </c>
      <c r="H8011" t="s">
        <v>11287</v>
      </c>
      <c r="I8011">
        <v>76.395034999999993</v>
      </c>
      <c r="J8011">
        <v>40.950165689999999</v>
      </c>
      <c r="K8011">
        <v>40.823120179999989</v>
      </c>
      <c r="L8011" t="s">
        <v>19329</v>
      </c>
      <c r="M8011" t="s">
        <v>17675</v>
      </c>
      <c r="N8011" t="s">
        <v>19330</v>
      </c>
      <c r="O8011" t="s">
        <v>17675</v>
      </c>
      <c r="R8011" t="s">
        <v>15189</v>
      </c>
      <c r="S8011" t="s">
        <v>15246</v>
      </c>
      <c r="T8011" t="s">
        <v>19331</v>
      </c>
      <c r="U8011" t="s">
        <v>15317</v>
      </c>
    </row>
    <row r="8012" spans="1:21" x14ac:dyDescent="0.25">
      <c r="A8012">
        <v>2014</v>
      </c>
      <c r="B8012">
        <v>11</v>
      </c>
      <c r="C8012" t="s">
        <v>25</v>
      </c>
      <c r="D8012" t="s">
        <v>378</v>
      </c>
      <c r="E8012" t="s">
        <v>5104</v>
      </c>
      <c r="F8012" t="s">
        <v>9244</v>
      </c>
      <c r="G8012" t="s">
        <v>13739</v>
      </c>
      <c r="H8012" t="s">
        <v>14333</v>
      </c>
      <c r="I8012">
        <v>51.203541000000001</v>
      </c>
      <c r="J8012">
        <v>31.623141539999999</v>
      </c>
      <c r="K8012">
        <v>31.623141539999999</v>
      </c>
      <c r="L8012" t="s">
        <v>19332</v>
      </c>
      <c r="M8012" t="s">
        <v>18478</v>
      </c>
      <c r="N8012" t="s">
        <v>19333</v>
      </c>
      <c r="O8012" t="s">
        <v>15246</v>
      </c>
      <c r="P8012" t="s">
        <v>15348</v>
      </c>
      <c r="Q8012" t="s">
        <v>15246</v>
      </c>
      <c r="T8012" t="s">
        <v>17191</v>
      </c>
      <c r="U8012" t="s">
        <v>15317</v>
      </c>
    </row>
    <row r="8013" spans="1:21" x14ac:dyDescent="0.25">
      <c r="A8013">
        <v>2014</v>
      </c>
      <c r="B8013">
        <v>11</v>
      </c>
      <c r="C8013" t="s">
        <v>25</v>
      </c>
      <c r="D8013" t="s">
        <v>380</v>
      </c>
      <c r="E8013" t="s">
        <v>4758</v>
      </c>
      <c r="F8013" t="s">
        <v>9245</v>
      </c>
      <c r="G8013" t="s">
        <v>12490</v>
      </c>
      <c r="H8013" t="s">
        <v>14333</v>
      </c>
      <c r="I8013">
        <v>26.241023999999999</v>
      </c>
      <c r="J8013">
        <v>8.5483075899999985</v>
      </c>
      <c r="K8013">
        <v>8.5483075899999985</v>
      </c>
      <c r="U8013" t="s">
        <v>15316</v>
      </c>
    </row>
    <row r="8014" spans="1:21" x14ac:dyDescent="0.25">
      <c r="A8014">
        <v>2014</v>
      </c>
      <c r="B8014">
        <v>11</v>
      </c>
      <c r="C8014" t="s">
        <v>25</v>
      </c>
      <c r="D8014" t="s">
        <v>381</v>
      </c>
      <c r="E8014" t="s">
        <v>4410</v>
      </c>
      <c r="F8014" t="s">
        <v>9246</v>
      </c>
      <c r="G8014" t="s">
        <v>11246</v>
      </c>
      <c r="H8014" t="s">
        <v>14652</v>
      </c>
      <c r="I8014">
        <v>833.29231500000003</v>
      </c>
      <c r="J8014">
        <v>821.39338558999987</v>
      </c>
      <c r="K8014">
        <v>821.39038558999994</v>
      </c>
      <c r="L8014" t="s">
        <v>15198</v>
      </c>
      <c r="M8014" t="s">
        <v>15246</v>
      </c>
      <c r="N8014" t="s">
        <v>18940</v>
      </c>
      <c r="O8014" t="s">
        <v>15246</v>
      </c>
      <c r="P8014" t="s">
        <v>17636</v>
      </c>
      <c r="Q8014" t="s">
        <v>17635</v>
      </c>
      <c r="T8014" t="s">
        <v>16839</v>
      </c>
      <c r="U8014" t="s">
        <v>15317</v>
      </c>
    </row>
    <row r="8015" spans="1:21" x14ac:dyDescent="0.25">
      <c r="A8015">
        <v>2014</v>
      </c>
      <c r="B8015">
        <v>11</v>
      </c>
      <c r="C8015" t="s">
        <v>25</v>
      </c>
      <c r="D8015" t="s">
        <v>386</v>
      </c>
      <c r="E8015" t="s">
        <v>5105</v>
      </c>
      <c r="F8015" t="s">
        <v>9247</v>
      </c>
      <c r="G8015" t="s">
        <v>13740</v>
      </c>
      <c r="H8015" t="s">
        <v>14905</v>
      </c>
      <c r="I8015">
        <v>230.73894300000001</v>
      </c>
      <c r="J8015">
        <v>204.89609712000001</v>
      </c>
      <c r="K8015">
        <v>203.02077072</v>
      </c>
      <c r="L8015" t="s">
        <v>19334</v>
      </c>
      <c r="M8015" t="s">
        <v>15246</v>
      </c>
      <c r="N8015" t="s">
        <v>19335</v>
      </c>
      <c r="O8015" t="s">
        <v>15246</v>
      </c>
      <c r="P8015" t="s">
        <v>15189</v>
      </c>
      <c r="Q8015" t="s">
        <v>15246</v>
      </c>
      <c r="R8015" t="s">
        <v>15189</v>
      </c>
      <c r="S8015" t="s">
        <v>15246</v>
      </c>
      <c r="T8015" t="s">
        <v>15304</v>
      </c>
      <c r="U8015" t="s">
        <v>15317</v>
      </c>
    </row>
    <row r="8016" spans="1:21" x14ac:dyDescent="0.25">
      <c r="A8016">
        <v>2014</v>
      </c>
      <c r="B8016">
        <v>11</v>
      </c>
      <c r="C8016" t="s">
        <v>25</v>
      </c>
      <c r="D8016" t="s">
        <v>2502</v>
      </c>
      <c r="E8016" t="s">
        <v>5106</v>
      </c>
      <c r="F8016" t="s">
        <v>9248</v>
      </c>
      <c r="G8016" t="s">
        <v>11536</v>
      </c>
      <c r="H8016" t="s">
        <v>14326</v>
      </c>
      <c r="I8016">
        <v>2170.1757539999999</v>
      </c>
      <c r="J8016">
        <v>2985.6241551900011</v>
      </c>
      <c r="K8016">
        <v>2983.7344039999998</v>
      </c>
      <c r="L8016" t="s">
        <v>19336</v>
      </c>
      <c r="M8016" t="s">
        <v>15246</v>
      </c>
      <c r="N8016" t="s">
        <v>18168</v>
      </c>
      <c r="O8016" t="s">
        <v>15246</v>
      </c>
      <c r="P8016" t="s">
        <v>17671</v>
      </c>
      <c r="Q8016" t="s">
        <v>15246</v>
      </c>
      <c r="R8016" t="s">
        <v>16856</v>
      </c>
      <c r="S8016" t="s">
        <v>15246</v>
      </c>
      <c r="T8016" s="124" t="s">
        <v>17224</v>
      </c>
      <c r="U8016" s="124" t="s">
        <v>15317</v>
      </c>
    </row>
    <row r="8017" spans="1:21" x14ac:dyDescent="0.25">
      <c r="A8017">
        <v>2014</v>
      </c>
      <c r="B8017">
        <v>11</v>
      </c>
      <c r="C8017" t="s">
        <v>25</v>
      </c>
      <c r="D8017" t="s">
        <v>2688</v>
      </c>
      <c r="E8017" t="s">
        <v>5107</v>
      </c>
      <c r="F8017" t="s">
        <v>9249</v>
      </c>
      <c r="G8017" t="s">
        <v>13741</v>
      </c>
      <c r="H8017" t="s">
        <v>14778</v>
      </c>
      <c r="I8017">
        <v>4650.916209</v>
      </c>
      <c r="J8017">
        <v>4322.775161110003</v>
      </c>
      <c r="K8017">
        <v>4322.3360413100027</v>
      </c>
      <c r="L8017" t="s">
        <v>19337</v>
      </c>
      <c r="M8017" t="s">
        <v>15246</v>
      </c>
      <c r="N8017" t="s">
        <v>19338</v>
      </c>
      <c r="O8017" t="s">
        <v>18446</v>
      </c>
      <c r="P8017" t="s">
        <v>15198</v>
      </c>
      <c r="Q8017" t="s">
        <v>15246</v>
      </c>
      <c r="R8017" t="s">
        <v>18166</v>
      </c>
      <c r="S8017" t="s">
        <v>15246</v>
      </c>
      <c r="T8017" s="124" t="s">
        <v>18447</v>
      </c>
      <c r="U8017" s="124" t="s">
        <v>15317</v>
      </c>
    </row>
    <row r="8018" spans="1:21" x14ac:dyDescent="0.25">
      <c r="A8018">
        <v>2014</v>
      </c>
      <c r="B8018">
        <v>11</v>
      </c>
      <c r="C8018" t="s">
        <v>25</v>
      </c>
      <c r="D8018" t="s">
        <v>2689</v>
      </c>
      <c r="E8018" t="s">
        <v>5108</v>
      </c>
      <c r="F8018" t="s">
        <v>9250</v>
      </c>
      <c r="G8018" t="s">
        <v>13742</v>
      </c>
      <c r="H8018" t="s">
        <v>11287</v>
      </c>
      <c r="I8018">
        <v>170.43365800000001</v>
      </c>
      <c r="J8018">
        <v>53.47087418000001</v>
      </c>
      <c r="K8018">
        <v>53.47087418000001</v>
      </c>
      <c r="L8018" t="s">
        <v>19339</v>
      </c>
      <c r="M8018" t="s">
        <v>15246</v>
      </c>
      <c r="N8018" t="s">
        <v>17399</v>
      </c>
      <c r="O8018" t="s">
        <v>15246</v>
      </c>
      <c r="P8018" t="s">
        <v>19340</v>
      </c>
      <c r="Q8018" t="s">
        <v>15246</v>
      </c>
      <c r="R8018" t="s">
        <v>15189</v>
      </c>
      <c r="S8018" t="s">
        <v>15246</v>
      </c>
      <c r="T8018" t="s">
        <v>15304</v>
      </c>
      <c r="U8018" t="s">
        <v>15317</v>
      </c>
    </row>
    <row r="8019" spans="1:21" x14ac:dyDescent="0.25">
      <c r="A8019">
        <v>2014</v>
      </c>
      <c r="B8019">
        <v>11</v>
      </c>
      <c r="C8019" t="s">
        <v>28</v>
      </c>
      <c r="D8019" t="s">
        <v>416</v>
      </c>
      <c r="E8019" t="s">
        <v>5109</v>
      </c>
      <c r="F8019" t="s">
        <v>9251</v>
      </c>
      <c r="G8019" t="s">
        <v>11281</v>
      </c>
      <c r="H8019" t="s">
        <v>14343</v>
      </c>
      <c r="I8019">
        <v>561.52245500000004</v>
      </c>
      <c r="J8019">
        <v>541.20343580999986</v>
      </c>
      <c r="K8019">
        <v>541.19402721999984</v>
      </c>
      <c r="L8019" t="s">
        <v>17639</v>
      </c>
      <c r="M8019" t="s">
        <v>15246</v>
      </c>
      <c r="P8019" t="s">
        <v>17200</v>
      </c>
      <c r="Q8019" t="s">
        <v>15246</v>
      </c>
      <c r="R8019" t="s">
        <v>17641</v>
      </c>
      <c r="S8019" t="s">
        <v>15246</v>
      </c>
      <c r="T8019" t="s">
        <v>15304</v>
      </c>
      <c r="U8019" t="s">
        <v>15317</v>
      </c>
    </row>
    <row r="8020" spans="1:21" x14ac:dyDescent="0.25">
      <c r="A8020">
        <v>2014</v>
      </c>
      <c r="B8020">
        <v>11</v>
      </c>
      <c r="C8020" t="s">
        <v>20</v>
      </c>
      <c r="D8020" t="s">
        <v>419</v>
      </c>
      <c r="E8020" t="s">
        <v>5110</v>
      </c>
      <c r="F8020" t="s">
        <v>9252</v>
      </c>
      <c r="G8020" t="s">
        <v>13743</v>
      </c>
      <c r="H8020" t="s">
        <v>14906</v>
      </c>
      <c r="I8020">
        <v>2405.3565349999999</v>
      </c>
      <c r="J8020">
        <v>2300.0016235399999</v>
      </c>
      <c r="K8020">
        <v>2298.8309647900001</v>
      </c>
      <c r="L8020" t="s">
        <v>19341</v>
      </c>
      <c r="M8020" t="s">
        <v>15246</v>
      </c>
      <c r="N8020" t="s">
        <v>19342</v>
      </c>
      <c r="O8020" t="s">
        <v>19131</v>
      </c>
      <c r="P8020" t="s">
        <v>17400</v>
      </c>
      <c r="Q8020" t="s">
        <v>16818</v>
      </c>
      <c r="R8020" t="s">
        <v>19343</v>
      </c>
      <c r="S8020" t="s">
        <v>15246</v>
      </c>
      <c r="T8020" t="s">
        <v>19133</v>
      </c>
      <c r="U8020" t="s">
        <v>15317</v>
      </c>
    </row>
    <row r="8021" spans="1:21" x14ac:dyDescent="0.25">
      <c r="A8021">
        <v>2014</v>
      </c>
      <c r="B8021">
        <v>11</v>
      </c>
      <c r="C8021" t="s">
        <v>20</v>
      </c>
      <c r="D8021" t="s">
        <v>422</v>
      </c>
      <c r="E8021" t="s">
        <v>5111</v>
      </c>
      <c r="F8021" t="s">
        <v>9253</v>
      </c>
      <c r="G8021" t="s">
        <v>10937</v>
      </c>
      <c r="H8021" t="s">
        <v>14907</v>
      </c>
      <c r="I8021">
        <v>641.04920600000003</v>
      </c>
      <c r="J8021">
        <v>647.89031319000003</v>
      </c>
      <c r="K8021">
        <v>647.89031319000003</v>
      </c>
      <c r="L8021" t="s">
        <v>19341</v>
      </c>
      <c r="M8021" t="s">
        <v>15246</v>
      </c>
      <c r="N8021" t="s">
        <v>19344</v>
      </c>
      <c r="O8021" t="s">
        <v>17635</v>
      </c>
      <c r="R8021" t="s">
        <v>18428</v>
      </c>
      <c r="S8021" t="s">
        <v>15246</v>
      </c>
      <c r="T8021" t="s">
        <v>16839</v>
      </c>
      <c r="U8021" t="s">
        <v>15317</v>
      </c>
    </row>
    <row r="8022" spans="1:21" x14ac:dyDescent="0.25">
      <c r="A8022">
        <v>2014</v>
      </c>
      <c r="B8022">
        <v>11</v>
      </c>
      <c r="C8022" t="s">
        <v>22</v>
      </c>
      <c r="D8022" t="s">
        <v>425</v>
      </c>
      <c r="G8022" t="s">
        <v>10941</v>
      </c>
      <c r="H8022" t="s">
        <v>14221</v>
      </c>
      <c r="I8022">
        <v>11100.951679</v>
      </c>
      <c r="J8022">
        <v>7545.0792312899939</v>
      </c>
      <c r="K8022">
        <v>7534.4588399899949</v>
      </c>
      <c r="U8022" t="s">
        <v>15316</v>
      </c>
    </row>
    <row r="8023" spans="1:21" x14ac:dyDescent="0.25">
      <c r="A8023">
        <v>2014</v>
      </c>
      <c r="B8023">
        <v>11</v>
      </c>
      <c r="C8023" t="s">
        <v>23</v>
      </c>
      <c r="D8023" t="s">
        <v>427</v>
      </c>
      <c r="G8023" t="s">
        <v>10942</v>
      </c>
      <c r="H8023" t="s">
        <v>14222</v>
      </c>
      <c r="I8023">
        <v>445.94950499999999</v>
      </c>
      <c r="J8023">
        <v>383.43340814999999</v>
      </c>
      <c r="K8023">
        <v>383.20018599000002</v>
      </c>
      <c r="U8023" t="s">
        <v>15316</v>
      </c>
    </row>
    <row r="8024" spans="1:21" x14ac:dyDescent="0.25">
      <c r="A8024">
        <v>2014</v>
      </c>
      <c r="B8024">
        <v>11</v>
      </c>
      <c r="C8024" t="s">
        <v>24</v>
      </c>
      <c r="D8024" t="s">
        <v>429</v>
      </c>
      <c r="E8024" t="s">
        <v>5112</v>
      </c>
      <c r="F8024" t="s">
        <v>9254</v>
      </c>
      <c r="G8024" t="s">
        <v>11287</v>
      </c>
      <c r="H8024" t="s">
        <v>14908</v>
      </c>
      <c r="I8024">
        <v>1593.4354390000001</v>
      </c>
      <c r="J8024">
        <v>1993.164538940001</v>
      </c>
      <c r="K8024">
        <v>1992.445945940002</v>
      </c>
      <c r="L8024" t="s">
        <v>19345</v>
      </c>
      <c r="M8024" t="s">
        <v>15246</v>
      </c>
      <c r="N8024" t="s">
        <v>19346</v>
      </c>
      <c r="O8024" t="s">
        <v>15246</v>
      </c>
      <c r="P8024" t="s">
        <v>15189</v>
      </c>
      <c r="Q8024" t="s">
        <v>15246</v>
      </c>
      <c r="R8024" t="s">
        <v>19347</v>
      </c>
      <c r="S8024" t="s">
        <v>15246</v>
      </c>
      <c r="T8024" t="s">
        <v>15304</v>
      </c>
      <c r="U8024" t="s">
        <v>15317</v>
      </c>
    </row>
    <row r="8025" spans="1:21" x14ac:dyDescent="0.25">
      <c r="A8025">
        <v>2014</v>
      </c>
      <c r="B8025">
        <v>11</v>
      </c>
      <c r="C8025" t="s">
        <v>24</v>
      </c>
      <c r="D8025" t="s">
        <v>1736</v>
      </c>
      <c r="E8025" t="s">
        <v>5113</v>
      </c>
      <c r="F8025" t="s">
        <v>9255</v>
      </c>
      <c r="G8025" t="s">
        <v>11290</v>
      </c>
      <c r="H8025" t="s">
        <v>14746</v>
      </c>
      <c r="I8025">
        <v>101.63492100000001</v>
      </c>
      <c r="J8025">
        <v>94.837852320000025</v>
      </c>
      <c r="K8025">
        <v>94.837852320000025</v>
      </c>
      <c r="L8025" t="s">
        <v>15181</v>
      </c>
      <c r="M8025" t="s">
        <v>15237</v>
      </c>
      <c r="N8025" t="s">
        <v>15181</v>
      </c>
      <c r="O8025" t="s">
        <v>15237</v>
      </c>
      <c r="P8025" t="s">
        <v>17651</v>
      </c>
      <c r="Q8025" t="s">
        <v>17515</v>
      </c>
      <c r="R8025" t="s">
        <v>17200</v>
      </c>
      <c r="S8025" t="s">
        <v>15246</v>
      </c>
      <c r="T8025" t="s">
        <v>17640</v>
      </c>
      <c r="U8025" t="s">
        <v>15317</v>
      </c>
    </row>
    <row r="8026" spans="1:21" x14ac:dyDescent="0.25">
      <c r="A8026">
        <v>2014</v>
      </c>
      <c r="B8026">
        <v>11</v>
      </c>
      <c r="C8026" t="s">
        <v>21</v>
      </c>
      <c r="D8026" t="s">
        <v>1773</v>
      </c>
      <c r="E8026" t="s">
        <v>5114</v>
      </c>
      <c r="F8026" t="s">
        <v>9256</v>
      </c>
      <c r="G8026" t="s">
        <v>12540</v>
      </c>
      <c r="H8026" t="s">
        <v>14652</v>
      </c>
      <c r="I8026">
        <v>150</v>
      </c>
      <c r="J8026">
        <v>150</v>
      </c>
      <c r="K8026">
        <v>150</v>
      </c>
      <c r="L8026" t="s">
        <v>17401</v>
      </c>
      <c r="M8026" t="s">
        <v>15246</v>
      </c>
      <c r="T8026" t="s">
        <v>15304</v>
      </c>
      <c r="U8026" t="s">
        <v>15317</v>
      </c>
    </row>
    <row r="8027" spans="1:21" x14ac:dyDescent="0.25">
      <c r="A8027">
        <v>2014</v>
      </c>
      <c r="B8027">
        <v>11</v>
      </c>
      <c r="C8027" t="s">
        <v>21</v>
      </c>
      <c r="D8027" t="s">
        <v>2507</v>
      </c>
      <c r="E8027" t="s">
        <v>5115</v>
      </c>
      <c r="F8027" t="s">
        <v>9257</v>
      </c>
      <c r="G8027" t="s">
        <v>13440</v>
      </c>
      <c r="H8027" t="s">
        <v>14652</v>
      </c>
      <c r="I8027">
        <v>1867.756042</v>
      </c>
      <c r="J8027">
        <v>1724.2101377399999</v>
      </c>
      <c r="K8027">
        <v>1724.1921943699999</v>
      </c>
      <c r="L8027" t="s">
        <v>17402</v>
      </c>
      <c r="M8027" t="s">
        <v>15246</v>
      </c>
      <c r="T8027" t="s">
        <v>15304</v>
      </c>
      <c r="U8027" t="s">
        <v>15317</v>
      </c>
    </row>
    <row r="8028" spans="1:21" x14ac:dyDescent="0.25">
      <c r="A8028">
        <v>2014</v>
      </c>
      <c r="B8028">
        <v>11</v>
      </c>
      <c r="C8028" t="s">
        <v>21</v>
      </c>
      <c r="D8028" t="s">
        <v>2690</v>
      </c>
      <c r="E8028" t="s">
        <v>5116</v>
      </c>
      <c r="F8028" t="s">
        <v>9258</v>
      </c>
      <c r="G8028" t="s">
        <v>13744</v>
      </c>
      <c r="H8028" t="s">
        <v>14780</v>
      </c>
      <c r="I8028">
        <v>821.19603300000006</v>
      </c>
      <c r="J8028">
        <v>885.57642970000006</v>
      </c>
      <c r="K8028">
        <v>885.57642970000006</v>
      </c>
      <c r="L8028" t="s">
        <v>17401</v>
      </c>
      <c r="M8028" t="s">
        <v>15246</v>
      </c>
      <c r="R8028" t="s">
        <v>15206</v>
      </c>
      <c r="S8028" t="s">
        <v>15246</v>
      </c>
      <c r="T8028" t="s">
        <v>15304</v>
      </c>
      <c r="U8028" t="s">
        <v>15317</v>
      </c>
    </row>
    <row r="8029" spans="1:21" x14ac:dyDescent="0.25">
      <c r="A8029">
        <v>2014</v>
      </c>
      <c r="B8029">
        <v>11</v>
      </c>
      <c r="C8029" t="s">
        <v>21</v>
      </c>
      <c r="D8029" t="s">
        <v>2691</v>
      </c>
      <c r="E8029" t="s">
        <v>5117</v>
      </c>
      <c r="F8029" t="s">
        <v>9259</v>
      </c>
      <c r="G8029" t="s">
        <v>13678</v>
      </c>
      <c r="H8029" t="s">
        <v>14909</v>
      </c>
      <c r="I8029">
        <v>357.53324800000001</v>
      </c>
      <c r="J8029">
        <v>371.33239007999998</v>
      </c>
      <c r="K8029">
        <v>371.33239007999998</v>
      </c>
      <c r="L8029" t="s">
        <v>16887</v>
      </c>
      <c r="M8029" t="s">
        <v>15246</v>
      </c>
      <c r="N8029" t="s">
        <v>18442</v>
      </c>
      <c r="O8029" t="s">
        <v>17515</v>
      </c>
      <c r="R8029" t="s">
        <v>19138</v>
      </c>
      <c r="S8029" t="s">
        <v>15246</v>
      </c>
      <c r="T8029" t="s">
        <v>17640</v>
      </c>
      <c r="U8029" t="s">
        <v>15317</v>
      </c>
    </row>
    <row r="8030" spans="1:21" x14ac:dyDescent="0.25">
      <c r="A8030">
        <v>2014</v>
      </c>
      <c r="B8030">
        <v>11</v>
      </c>
      <c r="C8030" t="s">
        <v>29</v>
      </c>
      <c r="D8030" t="s">
        <v>681</v>
      </c>
      <c r="E8030" t="s">
        <v>5118</v>
      </c>
      <c r="F8030" t="s">
        <v>9260</v>
      </c>
      <c r="G8030" t="s">
        <v>11539</v>
      </c>
      <c r="H8030" t="s">
        <v>14746</v>
      </c>
      <c r="I8030">
        <v>1515.911529</v>
      </c>
      <c r="J8030">
        <v>1486.4493841999999</v>
      </c>
      <c r="K8030">
        <v>1486.4493841999999</v>
      </c>
      <c r="L8030" t="s">
        <v>19348</v>
      </c>
      <c r="M8030" t="s">
        <v>15246</v>
      </c>
      <c r="N8030" t="s">
        <v>19349</v>
      </c>
      <c r="O8030" t="s">
        <v>15246</v>
      </c>
      <c r="P8030" t="s">
        <v>17679</v>
      </c>
      <c r="Q8030" t="s">
        <v>15246</v>
      </c>
      <c r="R8030" t="s">
        <v>17200</v>
      </c>
      <c r="S8030" t="s">
        <v>15246</v>
      </c>
      <c r="T8030" s="124" t="s">
        <v>17224</v>
      </c>
      <c r="U8030" s="124" t="s">
        <v>15317</v>
      </c>
    </row>
    <row r="8031" spans="1:21" x14ac:dyDescent="0.25">
      <c r="A8031">
        <v>2014</v>
      </c>
      <c r="B8031">
        <v>11</v>
      </c>
      <c r="C8031" t="s">
        <v>29</v>
      </c>
      <c r="D8031" t="s">
        <v>686</v>
      </c>
      <c r="E8031" t="s">
        <v>5301</v>
      </c>
      <c r="F8031" t="s">
        <v>9468</v>
      </c>
      <c r="G8031" t="s">
        <v>13745</v>
      </c>
      <c r="H8031" t="s">
        <v>14910</v>
      </c>
      <c r="I8031">
        <v>28275.868043999999</v>
      </c>
      <c r="J8031">
        <v>28275.868043999999</v>
      </c>
      <c r="K8031">
        <v>28275.868043999999</v>
      </c>
      <c r="L8031" t="s">
        <v>19143</v>
      </c>
      <c r="M8031" t="s">
        <v>17687</v>
      </c>
      <c r="N8031" t="s">
        <v>19143</v>
      </c>
      <c r="O8031" t="s">
        <v>17687</v>
      </c>
      <c r="R8031" t="s">
        <v>17618</v>
      </c>
      <c r="S8031" t="s">
        <v>15246</v>
      </c>
      <c r="T8031" t="s">
        <v>18455</v>
      </c>
      <c r="U8031" t="s">
        <v>15317</v>
      </c>
    </row>
    <row r="8032" spans="1:21" x14ac:dyDescent="0.25">
      <c r="A8032">
        <v>2014</v>
      </c>
      <c r="B8032">
        <v>11</v>
      </c>
      <c r="C8032" t="s">
        <v>29</v>
      </c>
      <c r="D8032" t="s">
        <v>698</v>
      </c>
      <c r="E8032" t="s">
        <v>5119</v>
      </c>
      <c r="F8032" t="s">
        <v>9261</v>
      </c>
      <c r="G8032" t="s">
        <v>11556</v>
      </c>
      <c r="H8032" t="s">
        <v>11557</v>
      </c>
      <c r="I8032">
        <v>735.51150299999995</v>
      </c>
      <c r="J8032">
        <v>394.31456017999989</v>
      </c>
      <c r="K8032">
        <v>394.31383820999997</v>
      </c>
      <c r="L8032" t="s">
        <v>19328</v>
      </c>
      <c r="M8032" t="s">
        <v>15246</v>
      </c>
      <c r="N8032" t="s">
        <v>17008</v>
      </c>
      <c r="O8032" t="s">
        <v>15246</v>
      </c>
      <c r="T8032" s="124" t="s">
        <v>17224</v>
      </c>
      <c r="U8032" s="124" t="s">
        <v>15317</v>
      </c>
    </row>
    <row r="8033" spans="1:21" x14ac:dyDescent="0.25">
      <c r="A8033">
        <v>2014</v>
      </c>
      <c r="B8033">
        <v>11</v>
      </c>
      <c r="C8033" t="s">
        <v>29</v>
      </c>
      <c r="D8033" t="s">
        <v>699</v>
      </c>
      <c r="E8033" t="s">
        <v>5119</v>
      </c>
      <c r="F8033" t="s">
        <v>9262</v>
      </c>
      <c r="G8033" t="s">
        <v>11557</v>
      </c>
      <c r="H8033" t="s">
        <v>11557</v>
      </c>
      <c r="I8033">
        <v>2112.5425059999998</v>
      </c>
      <c r="J8033">
        <v>1903.1700748999999</v>
      </c>
      <c r="K8033">
        <v>1903.1700748999999</v>
      </c>
      <c r="L8033" t="s">
        <v>19328</v>
      </c>
      <c r="M8033" t="s">
        <v>15246</v>
      </c>
      <c r="N8033" t="s">
        <v>18462</v>
      </c>
      <c r="O8033" t="s">
        <v>15246</v>
      </c>
      <c r="T8033" s="124" t="s">
        <v>17224</v>
      </c>
      <c r="U8033" s="124" t="s">
        <v>15317</v>
      </c>
    </row>
    <row r="8034" spans="1:21" x14ac:dyDescent="0.25">
      <c r="A8034">
        <v>2014</v>
      </c>
      <c r="B8034">
        <v>11</v>
      </c>
      <c r="C8034" t="s">
        <v>29</v>
      </c>
      <c r="D8034" t="s">
        <v>700</v>
      </c>
      <c r="E8034" t="s">
        <v>5120</v>
      </c>
      <c r="F8034" t="s">
        <v>9263</v>
      </c>
      <c r="G8034" t="s">
        <v>13078</v>
      </c>
      <c r="H8034" t="s">
        <v>11557</v>
      </c>
      <c r="I8034">
        <v>640.38376100000005</v>
      </c>
      <c r="J8034">
        <v>1251.15501715</v>
      </c>
      <c r="K8034">
        <v>1251.15501715</v>
      </c>
      <c r="L8034" t="s">
        <v>19328</v>
      </c>
      <c r="M8034" t="s">
        <v>15246</v>
      </c>
      <c r="T8034" s="124" t="s">
        <v>17224</v>
      </c>
      <c r="U8034" s="124" t="s">
        <v>15317</v>
      </c>
    </row>
    <row r="8035" spans="1:21" x14ac:dyDescent="0.25">
      <c r="A8035">
        <v>2014</v>
      </c>
      <c r="B8035">
        <v>11</v>
      </c>
      <c r="C8035" t="s">
        <v>29</v>
      </c>
      <c r="D8035" t="s">
        <v>701</v>
      </c>
      <c r="E8035" t="s">
        <v>3635</v>
      </c>
      <c r="F8035" t="s">
        <v>9264</v>
      </c>
      <c r="G8035" t="s">
        <v>11559</v>
      </c>
      <c r="H8035" t="s">
        <v>14652</v>
      </c>
      <c r="I8035">
        <v>48.587667000000003</v>
      </c>
      <c r="J8035">
        <v>45.087667000000003</v>
      </c>
      <c r="K8035">
        <v>45.087667000000003</v>
      </c>
      <c r="P8035" t="s">
        <v>16863</v>
      </c>
      <c r="Q8035" t="s">
        <v>15246</v>
      </c>
      <c r="T8035" s="124" t="s">
        <v>17224</v>
      </c>
      <c r="U8035" s="124" t="s">
        <v>15317</v>
      </c>
    </row>
    <row r="8036" spans="1:21" x14ac:dyDescent="0.25">
      <c r="A8036">
        <v>2014</v>
      </c>
      <c r="B8036">
        <v>11</v>
      </c>
      <c r="C8036" t="s">
        <v>29</v>
      </c>
      <c r="D8036" t="s">
        <v>702</v>
      </c>
      <c r="E8036" t="s">
        <v>4774</v>
      </c>
      <c r="F8036" t="s">
        <v>9265</v>
      </c>
      <c r="G8036" t="s">
        <v>11560</v>
      </c>
      <c r="H8036" t="s">
        <v>14652</v>
      </c>
      <c r="I8036">
        <v>50</v>
      </c>
      <c r="J8036">
        <v>41.973999999999997</v>
      </c>
      <c r="K8036">
        <v>41.973999999999997</v>
      </c>
      <c r="L8036" t="s">
        <v>16867</v>
      </c>
      <c r="M8036" t="s">
        <v>15246</v>
      </c>
      <c r="T8036" s="124" t="s">
        <v>17224</v>
      </c>
      <c r="U8036" s="124" t="s">
        <v>15317</v>
      </c>
    </row>
    <row r="8037" spans="1:21" x14ac:dyDescent="0.25">
      <c r="A8037">
        <v>2014</v>
      </c>
      <c r="B8037">
        <v>11</v>
      </c>
      <c r="C8037" t="s">
        <v>29</v>
      </c>
      <c r="D8037" t="s">
        <v>703</v>
      </c>
      <c r="E8037" t="s">
        <v>5121</v>
      </c>
      <c r="F8037" t="s">
        <v>9266</v>
      </c>
      <c r="G8037" t="s">
        <v>11561</v>
      </c>
      <c r="H8037" t="s">
        <v>14652</v>
      </c>
      <c r="I8037">
        <v>600</v>
      </c>
      <c r="J8037">
        <v>583.18700000000001</v>
      </c>
      <c r="K8037">
        <v>583.18700000000001</v>
      </c>
      <c r="L8037" t="s">
        <v>19350</v>
      </c>
      <c r="M8037" t="s">
        <v>17635</v>
      </c>
      <c r="N8037" t="s">
        <v>16862</v>
      </c>
      <c r="O8037" t="s">
        <v>15246</v>
      </c>
      <c r="P8037" t="s">
        <v>16857</v>
      </c>
      <c r="Q8037" t="s">
        <v>15246</v>
      </c>
      <c r="T8037" s="124" t="s">
        <v>19351</v>
      </c>
      <c r="U8037" s="124" t="s">
        <v>15317</v>
      </c>
    </row>
    <row r="8038" spans="1:21" x14ac:dyDescent="0.25">
      <c r="A8038">
        <v>2014</v>
      </c>
      <c r="B8038">
        <v>11</v>
      </c>
      <c r="C8038" t="s">
        <v>29</v>
      </c>
      <c r="D8038" t="s">
        <v>1777</v>
      </c>
      <c r="E8038" t="s">
        <v>5122</v>
      </c>
      <c r="F8038" t="s">
        <v>9267</v>
      </c>
      <c r="G8038" t="s">
        <v>12547</v>
      </c>
      <c r="H8038" t="s">
        <v>14746</v>
      </c>
      <c r="I8038">
        <v>12000.381528</v>
      </c>
      <c r="J8038">
        <v>11211.2055537</v>
      </c>
      <c r="K8038">
        <v>11211.2055537</v>
      </c>
      <c r="L8038" t="s">
        <v>18194</v>
      </c>
      <c r="M8038" t="s">
        <v>15246</v>
      </c>
      <c r="N8038" t="s">
        <v>17678</v>
      </c>
      <c r="O8038" t="s">
        <v>15246</v>
      </c>
      <c r="P8038" t="s">
        <v>17283</v>
      </c>
      <c r="Q8038" t="s">
        <v>15246</v>
      </c>
      <c r="R8038" t="s">
        <v>17200</v>
      </c>
      <c r="S8038" t="s">
        <v>15246</v>
      </c>
      <c r="T8038" s="124" t="s">
        <v>17224</v>
      </c>
      <c r="U8038" s="124" t="s">
        <v>15317</v>
      </c>
    </row>
    <row r="8039" spans="1:21" x14ac:dyDescent="0.25">
      <c r="A8039">
        <v>2014</v>
      </c>
      <c r="B8039">
        <v>11</v>
      </c>
      <c r="C8039" t="s">
        <v>29</v>
      </c>
      <c r="D8039" t="s">
        <v>1778</v>
      </c>
      <c r="E8039" t="s">
        <v>5123</v>
      </c>
      <c r="F8039" t="s">
        <v>9268</v>
      </c>
      <c r="G8039" t="s">
        <v>12548</v>
      </c>
      <c r="H8039" t="s">
        <v>14746</v>
      </c>
      <c r="I8039">
        <v>340</v>
      </c>
      <c r="J8039">
        <v>286.62242792000001</v>
      </c>
      <c r="K8039">
        <v>286.62242792000001</v>
      </c>
      <c r="L8039" t="s">
        <v>19352</v>
      </c>
      <c r="M8039" t="s">
        <v>15246</v>
      </c>
      <c r="N8039" t="s">
        <v>19353</v>
      </c>
      <c r="O8039" t="s">
        <v>15246</v>
      </c>
      <c r="P8039" t="s">
        <v>18196</v>
      </c>
      <c r="Q8039" t="s">
        <v>15246</v>
      </c>
      <c r="R8039" t="s">
        <v>17200</v>
      </c>
      <c r="S8039" t="s">
        <v>15246</v>
      </c>
      <c r="T8039" s="124" t="s">
        <v>17224</v>
      </c>
      <c r="U8039" s="124" t="s">
        <v>15317</v>
      </c>
    </row>
    <row r="8040" spans="1:21" x14ac:dyDescent="0.25">
      <c r="A8040">
        <v>2014</v>
      </c>
      <c r="B8040">
        <v>11</v>
      </c>
      <c r="C8040" t="s">
        <v>29</v>
      </c>
      <c r="D8040" t="s">
        <v>2692</v>
      </c>
      <c r="E8040" t="s">
        <v>5124</v>
      </c>
      <c r="F8040" t="s">
        <v>9269</v>
      </c>
      <c r="G8040" t="s">
        <v>13746</v>
      </c>
      <c r="H8040" t="s">
        <v>14911</v>
      </c>
      <c r="I8040">
        <v>13587.653297000001</v>
      </c>
      <c r="J8040">
        <v>11941.757744750001</v>
      </c>
      <c r="K8040">
        <v>11941.757744750001</v>
      </c>
      <c r="L8040" t="s">
        <v>19354</v>
      </c>
      <c r="M8040" t="s">
        <v>17617</v>
      </c>
      <c r="N8040" t="s">
        <v>19355</v>
      </c>
      <c r="O8040" t="s">
        <v>17617</v>
      </c>
      <c r="P8040" t="s">
        <v>17616</v>
      </c>
      <c r="Q8040" t="s">
        <v>17617</v>
      </c>
      <c r="R8040" t="s">
        <v>19132</v>
      </c>
      <c r="S8040" t="s">
        <v>15246</v>
      </c>
      <c r="T8040" s="124" t="s">
        <v>19356</v>
      </c>
      <c r="U8040" s="124" t="s">
        <v>15317</v>
      </c>
    </row>
    <row r="8041" spans="1:21" x14ac:dyDescent="0.25">
      <c r="A8041">
        <v>2014</v>
      </c>
      <c r="B8041">
        <v>11</v>
      </c>
      <c r="C8041" t="s">
        <v>29</v>
      </c>
      <c r="D8041" t="s">
        <v>2693</v>
      </c>
      <c r="E8041" t="s">
        <v>5125</v>
      </c>
      <c r="F8041" t="s">
        <v>9270</v>
      </c>
      <c r="G8041" t="s">
        <v>13747</v>
      </c>
      <c r="H8041" t="s">
        <v>14912</v>
      </c>
      <c r="I8041">
        <v>545.28163500000005</v>
      </c>
      <c r="J8041">
        <v>464.85787148999998</v>
      </c>
      <c r="K8041">
        <v>464.85787148999998</v>
      </c>
      <c r="L8041" t="s">
        <v>19357</v>
      </c>
      <c r="M8041" t="s">
        <v>18709</v>
      </c>
      <c r="N8041" t="s">
        <v>19358</v>
      </c>
      <c r="O8041" t="s">
        <v>18709</v>
      </c>
      <c r="P8041" t="s">
        <v>15189</v>
      </c>
      <c r="Q8041" t="s">
        <v>15246</v>
      </c>
      <c r="R8041" t="s">
        <v>19359</v>
      </c>
      <c r="S8041" t="s">
        <v>15246</v>
      </c>
      <c r="T8041" s="124" t="s">
        <v>18710</v>
      </c>
      <c r="U8041" s="124" t="s">
        <v>15317</v>
      </c>
    </row>
    <row r="8042" spans="1:21" x14ac:dyDescent="0.25">
      <c r="A8042">
        <v>2014</v>
      </c>
      <c r="B8042">
        <v>11</v>
      </c>
      <c r="C8042" t="s">
        <v>29</v>
      </c>
      <c r="D8042" t="s">
        <v>2694</v>
      </c>
      <c r="E8042" t="s">
        <v>5126</v>
      </c>
      <c r="F8042" t="s">
        <v>9271</v>
      </c>
      <c r="G8042" t="s">
        <v>13748</v>
      </c>
      <c r="H8042" t="s">
        <v>14334</v>
      </c>
      <c r="I8042">
        <v>2236.8533630000002</v>
      </c>
      <c r="J8042">
        <v>2060.26047449</v>
      </c>
      <c r="K8042">
        <v>2060.26047449</v>
      </c>
      <c r="L8042" t="s">
        <v>19360</v>
      </c>
      <c r="M8042" t="s">
        <v>18478</v>
      </c>
      <c r="N8042" t="s">
        <v>17165</v>
      </c>
      <c r="O8042" t="s">
        <v>15246</v>
      </c>
      <c r="P8042" t="s">
        <v>17190</v>
      </c>
      <c r="Q8042" t="s">
        <v>15246</v>
      </c>
      <c r="R8042" t="s">
        <v>17196</v>
      </c>
      <c r="S8042" t="s">
        <v>15246</v>
      </c>
      <c r="T8042" s="124" t="s">
        <v>17466</v>
      </c>
      <c r="U8042" s="124" t="s">
        <v>15317</v>
      </c>
    </row>
    <row r="8043" spans="1:21" x14ac:dyDescent="0.25">
      <c r="A8043">
        <v>2014</v>
      </c>
      <c r="B8043">
        <v>11</v>
      </c>
      <c r="C8043" t="s">
        <v>29</v>
      </c>
      <c r="D8043" t="s">
        <v>2695</v>
      </c>
      <c r="E8043" t="s">
        <v>5127</v>
      </c>
      <c r="F8043" t="s">
        <v>9272</v>
      </c>
      <c r="G8043" t="s">
        <v>13749</v>
      </c>
      <c r="H8043" t="s">
        <v>14746</v>
      </c>
      <c r="I8043">
        <v>800</v>
      </c>
      <c r="J8043">
        <v>1254.5549469299999</v>
      </c>
      <c r="K8043">
        <v>1254.5549469299999</v>
      </c>
      <c r="L8043" t="s">
        <v>19361</v>
      </c>
      <c r="M8043" t="s">
        <v>15246</v>
      </c>
      <c r="N8043" t="s">
        <v>19362</v>
      </c>
      <c r="O8043" t="s">
        <v>15246</v>
      </c>
      <c r="P8043" t="s">
        <v>19363</v>
      </c>
      <c r="Q8043" t="s">
        <v>15246</v>
      </c>
      <c r="R8043" t="s">
        <v>17200</v>
      </c>
      <c r="S8043" t="s">
        <v>15246</v>
      </c>
      <c r="T8043" s="124" t="s">
        <v>17224</v>
      </c>
      <c r="U8043" s="124" t="s">
        <v>15317</v>
      </c>
    </row>
    <row r="8044" spans="1:21" x14ac:dyDescent="0.25">
      <c r="A8044">
        <v>2014</v>
      </c>
      <c r="B8044">
        <v>11</v>
      </c>
      <c r="C8044" t="s">
        <v>29</v>
      </c>
      <c r="D8044" t="s">
        <v>2696</v>
      </c>
      <c r="E8044" t="s">
        <v>5128</v>
      </c>
      <c r="F8044" t="s">
        <v>9273</v>
      </c>
      <c r="G8044" t="s">
        <v>13750</v>
      </c>
      <c r="H8044" t="s">
        <v>14913</v>
      </c>
      <c r="I8044">
        <v>979.457224</v>
      </c>
      <c r="J8044">
        <v>858.56046325999989</v>
      </c>
      <c r="K8044">
        <v>858.56046325999989</v>
      </c>
      <c r="L8044" t="s">
        <v>19364</v>
      </c>
      <c r="M8044" t="s">
        <v>15246</v>
      </c>
      <c r="N8044" t="s">
        <v>19365</v>
      </c>
      <c r="O8044" t="s">
        <v>15246</v>
      </c>
      <c r="P8044" t="s">
        <v>15234</v>
      </c>
      <c r="Q8044" t="s">
        <v>15246</v>
      </c>
      <c r="R8044" t="s">
        <v>19366</v>
      </c>
      <c r="S8044" t="s">
        <v>15246</v>
      </c>
      <c r="T8044" s="124" t="s">
        <v>17224</v>
      </c>
      <c r="U8044" s="124" t="s">
        <v>15317</v>
      </c>
    </row>
    <row r="8045" spans="1:21" x14ac:dyDescent="0.25">
      <c r="A8045">
        <v>2014</v>
      </c>
      <c r="B8045">
        <v>11</v>
      </c>
      <c r="C8045" t="s">
        <v>30</v>
      </c>
      <c r="D8045" t="s">
        <v>818</v>
      </c>
      <c r="E8045" t="s">
        <v>5129</v>
      </c>
      <c r="F8045" t="s">
        <v>9274</v>
      </c>
      <c r="G8045" t="s">
        <v>11676</v>
      </c>
      <c r="H8045" t="s">
        <v>14903</v>
      </c>
      <c r="I8045">
        <v>69403.848582999999</v>
      </c>
      <c r="J8045">
        <v>70877.777862100003</v>
      </c>
      <c r="K8045">
        <v>70877.777862100003</v>
      </c>
      <c r="L8045" t="s">
        <v>19321</v>
      </c>
      <c r="M8045" t="s">
        <v>15246</v>
      </c>
      <c r="N8045" t="s">
        <v>15198</v>
      </c>
      <c r="O8045" t="s">
        <v>15246</v>
      </c>
      <c r="R8045" t="s">
        <v>17196</v>
      </c>
      <c r="S8045" t="s">
        <v>15246</v>
      </c>
      <c r="T8045" t="s">
        <v>15304</v>
      </c>
      <c r="U8045" t="s">
        <v>15317</v>
      </c>
    </row>
    <row r="8046" spans="1:21" x14ac:dyDescent="0.25">
      <c r="A8046">
        <v>2014</v>
      </c>
      <c r="B8046">
        <v>11</v>
      </c>
      <c r="C8046" t="s">
        <v>30</v>
      </c>
      <c r="D8046" t="s">
        <v>1795</v>
      </c>
      <c r="E8046" t="s">
        <v>5130</v>
      </c>
      <c r="F8046" t="s">
        <v>9275</v>
      </c>
      <c r="G8046" t="s">
        <v>13261</v>
      </c>
      <c r="H8046" t="s">
        <v>11287</v>
      </c>
      <c r="I8046">
        <v>850</v>
      </c>
      <c r="J8046">
        <v>747</v>
      </c>
      <c r="K8046">
        <v>747</v>
      </c>
      <c r="L8046" t="s">
        <v>19367</v>
      </c>
      <c r="M8046" t="s">
        <v>17515</v>
      </c>
      <c r="N8046" t="s">
        <v>19368</v>
      </c>
      <c r="O8046" t="s">
        <v>17515</v>
      </c>
      <c r="P8046" t="s">
        <v>17201</v>
      </c>
      <c r="Q8046" t="s">
        <v>15237</v>
      </c>
      <c r="R8046" t="s">
        <v>15189</v>
      </c>
      <c r="S8046" t="s">
        <v>15246</v>
      </c>
      <c r="T8046" t="s">
        <v>17640</v>
      </c>
      <c r="U8046" t="s">
        <v>15317</v>
      </c>
    </row>
    <row r="8047" spans="1:21" x14ac:dyDescent="0.25">
      <c r="A8047">
        <v>2014</v>
      </c>
      <c r="B8047">
        <v>11</v>
      </c>
      <c r="C8047" t="s">
        <v>30</v>
      </c>
      <c r="D8047" t="s">
        <v>1802</v>
      </c>
      <c r="E8047" t="s">
        <v>5131</v>
      </c>
      <c r="F8047" t="s">
        <v>9276</v>
      </c>
      <c r="G8047" t="s">
        <v>13751</v>
      </c>
      <c r="H8047" t="s">
        <v>14334</v>
      </c>
      <c r="I8047">
        <v>385.09346199999999</v>
      </c>
      <c r="J8047">
        <v>384.81803886</v>
      </c>
      <c r="K8047">
        <v>384.81803886</v>
      </c>
      <c r="L8047" t="s">
        <v>19369</v>
      </c>
      <c r="M8047" t="s">
        <v>18478</v>
      </c>
      <c r="N8047" t="s">
        <v>15222</v>
      </c>
      <c r="O8047" t="s">
        <v>15246</v>
      </c>
      <c r="P8047" t="s">
        <v>15234</v>
      </c>
      <c r="Q8047" t="s">
        <v>15246</v>
      </c>
      <c r="R8047" t="s">
        <v>17196</v>
      </c>
      <c r="S8047" t="s">
        <v>15246</v>
      </c>
      <c r="T8047" t="s">
        <v>17191</v>
      </c>
      <c r="U8047" t="s">
        <v>15317</v>
      </c>
    </row>
    <row r="8048" spans="1:21" x14ac:dyDescent="0.25">
      <c r="A8048">
        <v>2014</v>
      </c>
      <c r="B8048">
        <v>11</v>
      </c>
      <c r="C8048" t="s">
        <v>30</v>
      </c>
      <c r="D8048" t="s">
        <v>2268</v>
      </c>
      <c r="E8048" t="s">
        <v>4788</v>
      </c>
      <c r="F8048" t="s">
        <v>9277</v>
      </c>
      <c r="G8048" t="s">
        <v>13082</v>
      </c>
      <c r="H8048" t="s">
        <v>14652</v>
      </c>
      <c r="I8048">
        <v>1025.960032</v>
      </c>
      <c r="J8048">
        <v>1330.4817978999999</v>
      </c>
      <c r="K8048">
        <v>1330.4817978999999</v>
      </c>
      <c r="L8048" t="s">
        <v>16860</v>
      </c>
      <c r="M8048" t="s">
        <v>15246</v>
      </c>
      <c r="T8048" t="s">
        <v>15304</v>
      </c>
      <c r="U8048" t="s">
        <v>15317</v>
      </c>
    </row>
    <row r="8049" spans="1:21" x14ac:dyDescent="0.25">
      <c r="A8049">
        <v>2014</v>
      </c>
      <c r="B8049">
        <v>11</v>
      </c>
      <c r="C8049" t="s">
        <v>30</v>
      </c>
      <c r="D8049" t="s">
        <v>2399</v>
      </c>
      <c r="E8049" t="s">
        <v>5132</v>
      </c>
      <c r="F8049" t="s">
        <v>9278</v>
      </c>
      <c r="G8049" t="s">
        <v>13264</v>
      </c>
      <c r="H8049" t="s">
        <v>14334</v>
      </c>
      <c r="I8049">
        <v>1037.9668220000001</v>
      </c>
      <c r="J8049">
        <v>1019.283419</v>
      </c>
      <c r="K8049">
        <v>1019.283419</v>
      </c>
      <c r="L8049" t="s">
        <v>19370</v>
      </c>
      <c r="M8049" t="s">
        <v>18478</v>
      </c>
      <c r="N8049" t="s">
        <v>16900</v>
      </c>
      <c r="O8049" t="s">
        <v>15246</v>
      </c>
      <c r="P8049" t="s">
        <v>17196</v>
      </c>
      <c r="Q8049" t="s">
        <v>15246</v>
      </c>
      <c r="R8049" t="s">
        <v>17196</v>
      </c>
      <c r="S8049" t="s">
        <v>15246</v>
      </c>
      <c r="T8049" t="s">
        <v>17191</v>
      </c>
      <c r="U8049" t="s">
        <v>15317</v>
      </c>
    </row>
    <row r="8050" spans="1:21" x14ac:dyDescent="0.25">
      <c r="A8050">
        <v>2014</v>
      </c>
      <c r="B8050">
        <v>11</v>
      </c>
      <c r="C8050" t="s">
        <v>30</v>
      </c>
      <c r="D8050" t="s">
        <v>2514</v>
      </c>
      <c r="E8050" t="s">
        <v>5133</v>
      </c>
      <c r="F8050" t="s">
        <v>9279</v>
      </c>
      <c r="G8050" t="s">
        <v>13615</v>
      </c>
      <c r="H8050" t="s">
        <v>14746</v>
      </c>
      <c r="I8050">
        <v>3330</v>
      </c>
      <c r="J8050">
        <v>3042.4808003399999</v>
      </c>
      <c r="K8050">
        <v>3040.33639447</v>
      </c>
      <c r="L8050" t="s">
        <v>19371</v>
      </c>
      <c r="M8050" t="s">
        <v>15246</v>
      </c>
      <c r="N8050" t="s">
        <v>17638</v>
      </c>
      <c r="O8050" t="s">
        <v>15246</v>
      </c>
      <c r="P8050" t="s">
        <v>15207</v>
      </c>
      <c r="Q8050" t="s">
        <v>15246</v>
      </c>
      <c r="R8050" t="s">
        <v>17200</v>
      </c>
      <c r="S8050" t="s">
        <v>15246</v>
      </c>
      <c r="T8050" t="s">
        <v>15304</v>
      </c>
      <c r="U8050" t="s">
        <v>15317</v>
      </c>
    </row>
    <row r="8051" spans="1:21" x14ac:dyDescent="0.25">
      <c r="A8051">
        <v>2014</v>
      </c>
      <c r="B8051">
        <v>11</v>
      </c>
      <c r="C8051" t="s">
        <v>30</v>
      </c>
      <c r="D8051" t="s">
        <v>2610</v>
      </c>
      <c r="E8051" t="s">
        <v>5134</v>
      </c>
      <c r="F8051" t="s">
        <v>9280</v>
      </c>
      <c r="G8051" t="s">
        <v>13752</v>
      </c>
      <c r="H8051" t="s">
        <v>14320</v>
      </c>
      <c r="I8051">
        <v>2510.1350649999999</v>
      </c>
      <c r="J8051">
        <v>2267.2698900300002</v>
      </c>
      <c r="K8051">
        <v>2267.2698900300002</v>
      </c>
      <c r="L8051" t="s">
        <v>19372</v>
      </c>
      <c r="M8051" t="s">
        <v>15246</v>
      </c>
      <c r="N8051" t="s">
        <v>19373</v>
      </c>
      <c r="O8051" t="s">
        <v>15246</v>
      </c>
      <c r="R8051" t="s">
        <v>16854</v>
      </c>
      <c r="S8051" t="s">
        <v>15246</v>
      </c>
      <c r="T8051" t="s">
        <v>15304</v>
      </c>
      <c r="U8051" t="s">
        <v>15317</v>
      </c>
    </row>
    <row r="8052" spans="1:21" x14ac:dyDescent="0.25">
      <c r="A8052">
        <v>2014</v>
      </c>
      <c r="B8052">
        <v>11</v>
      </c>
      <c r="C8052" t="s">
        <v>30</v>
      </c>
      <c r="D8052" t="s">
        <v>2697</v>
      </c>
      <c r="E8052" t="s">
        <v>5135</v>
      </c>
      <c r="F8052" t="s">
        <v>9281</v>
      </c>
      <c r="G8052" t="s">
        <v>13753</v>
      </c>
      <c r="H8052" t="s">
        <v>14914</v>
      </c>
      <c r="I8052">
        <v>5462.705207</v>
      </c>
      <c r="J8052">
        <v>4317.3631517600024</v>
      </c>
      <c r="K8052">
        <v>4317.2290689400024</v>
      </c>
      <c r="L8052" t="s">
        <v>19374</v>
      </c>
      <c r="M8052" t="s">
        <v>15246</v>
      </c>
      <c r="N8052" t="s">
        <v>19375</v>
      </c>
      <c r="O8052" t="s">
        <v>15246</v>
      </c>
      <c r="P8052" t="s">
        <v>19376</v>
      </c>
      <c r="Q8052" t="s">
        <v>15246</v>
      </c>
      <c r="R8052" t="s">
        <v>19377</v>
      </c>
      <c r="S8052" t="s">
        <v>15246</v>
      </c>
      <c r="T8052" t="s">
        <v>15304</v>
      </c>
      <c r="U8052" t="s">
        <v>15317</v>
      </c>
    </row>
    <row r="8053" spans="1:21" x14ac:dyDescent="0.25">
      <c r="A8053">
        <v>2014</v>
      </c>
      <c r="B8053">
        <v>11</v>
      </c>
      <c r="C8053" t="s">
        <v>30</v>
      </c>
      <c r="D8053" t="s">
        <v>2698</v>
      </c>
      <c r="E8053" t="s">
        <v>5136</v>
      </c>
      <c r="F8053" t="s">
        <v>9282</v>
      </c>
      <c r="G8053" t="s">
        <v>13754</v>
      </c>
      <c r="H8053" t="s">
        <v>14915</v>
      </c>
      <c r="I8053">
        <v>1957.4079139999999</v>
      </c>
      <c r="J8053">
        <v>30947.378657000001</v>
      </c>
      <c r="K8053">
        <v>30943.015306270001</v>
      </c>
      <c r="L8053" t="s">
        <v>17639</v>
      </c>
      <c r="M8053" t="s">
        <v>15246</v>
      </c>
      <c r="N8053" t="s">
        <v>15233</v>
      </c>
      <c r="O8053" t="s">
        <v>15246</v>
      </c>
      <c r="R8053" t="s">
        <v>19378</v>
      </c>
      <c r="S8053" t="s">
        <v>15246</v>
      </c>
      <c r="T8053" t="s">
        <v>15304</v>
      </c>
      <c r="U8053" t="s">
        <v>15317</v>
      </c>
    </row>
    <row r="8054" spans="1:21" x14ac:dyDescent="0.25">
      <c r="A8054">
        <v>2014</v>
      </c>
      <c r="B8054">
        <v>11</v>
      </c>
      <c r="C8054" t="s">
        <v>30</v>
      </c>
      <c r="D8054" t="s">
        <v>2699</v>
      </c>
      <c r="E8054" t="s">
        <v>5137</v>
      </c>
      <c r="F8054" t="s">
        <v>9283</v>
      </c>
      <c r="G8054" t="s">
        <v>13755</v>
      </c>
      <c r="H8054" t="s">
        <v>14334</v>
      </c>
      <c r="I8054">
        <v>2075.9336429999998</v>
      </c>
      <c r="J8054">
        <v>2042.1385439999999</v>
      </c>
      <c r="K8054">
        <v>2042.1385439999999</v>
      </c>
      <c r="L8054" t="s">
        <v>19379</v>
      </c>
      <c r="M8054" t="s">
        <v>17635</v>
      </c>
      <c r="R8054" t="s">
        <v>17196</v>
      </c>
      <c r="S8054" t="s">
        <v>15246</v>
      </c>
      <c r="T8054" t="s">
        <v>16839</v>
      </c>
      <c r="U8054" t="s">
        <v>15317</v>
      </c>
    </row>
    <row r="8055" spans="1:21" x14ac:dyDescent="0.25">
      <c r="A8055">
        <v>2014</v>
      </c>
      <c r="B8055">
        <v>11</v>
      </c>
      <c r="C8055" t="s">
        <v>30</v>
      </c>
      <c r="D8055" t="s">
        <v>2700</v>
      </c>
      <c r="E8055" t="s">
        <v>5138</v>
      </c>
      <c r="F8055" t="s">
        <v>9284</v>
      </c>
      <c r="G8055" t="s">
        <v>13756</v>
      </c>
      <c r="H8055" t="s">
        <v>14320</v>
      </c>
      <c r="I8055">
        <v>7567.24827</v>
      </c>
      <c r="J8055">
        <v>7543.3368744700001</v>
      </c>
      <c r="K8055">
        <v>7543.3368744700001</v>
      </c>
      <c r="L8055" t="s">
        <v>19380</v>
      </c>
      <c r="M8055" t="s">
        <v>17515</v>
      </c>
      <c r="N8055" t="s">
        <v>19381</v>
      </c>
      <c r="O8055" t="s">
        <v>15246</v>
      </c>
      <c r="P8055" t="s">
        <v>19382</v>
      </c>
      <c r="Q8055" t="s">
        <v>15246</v>
      </c>
      <c r="R8055" t="s">
        <v>16854</v>
      </c>
      <c r="S8055" t="s">
        <v>15246</v>
      </c>
      <c r="T8055" t="s">
        <v>17640</v>
      </c>
      <c r="U8055" t="s">
        <v>15317</v>
      </c>
    </row>
    <row r="8056" spans="1:21" x14ac:dyDescent="0.25">
      <c r="A8056">
        <v>2014</v>
      </c>
      <c r="B8056">
        <v>12</v>
      </c>
      <c r="C8056" t="s">
        <v>25</v>
      </c>
      <c r="D8056" t="s">
        <v>915</v>
      </c>
      <c r="E8056" t="s">
        <v>5139</v>
      </c>
      <c r="F8056" t="s">
        <v>9285</v>
      </c>
      <c r="G8056" t="s">
        <v>13447</v>
      </c>
      <c r="H8056" t="s">
        <v>14355</v>
      </c>
      <c r="I8056">
        <v>3458.689535</v>
      </c>
      <c r="J8056">
        <v>3047.1240278700002</v>
      </c>
      <c r="K8056">
        <v>3047.09538367</v>
      </c>
      <c r="L8056" t="s">
        <v>19383</v>
      </c>
      <c r="M8056" t="s">
        <v>18394</v>
      </c>
      <c r="N8056" t="s">
        <v>18979</v>
      </c>
      <c r="O8056" t="s">
        <v>18394</v>
      </c>
      <c r="P8056" t="s">
        <v>18980</v>
      </c>
      <c r="Q8056" t="s">
        <v>16846</v>
      </c>
      <c r="R8056" t="s">
        <v>17744</v>
      </c>
      <c r="S8056" t="s">
        <v>16846</v>
      </c>
      <c r="T8056" t="s">
        <v>18395</v>
      </c>
      <c r="U8056" t="s">
        <v>15317</v>
      </c>
    </row>
    <row r="8057" spans="1:21" x14ac:dyDescent="0.25">
      <c r="A8057">
        <v>2014</v>
      </c>
      <c r="B8057">
        <v>12</v>
      </c>
      <c r="C8057" t="s">
        <v>25</v>
      </c>
      <c r="D8057" t="s">
        <v>919</v>
      </c>
      <c r="E8057" t="s">
        <v>5140</v>
      </c>
      <c r="F8057" t="s">
        <v>9286</v>
      </c>
      <c r="G8057" t="s">
        <v>11777</v>
      </c>
      <c r="H8057" t="s">
        <v>14355</v>
      </c>
      <c r="I8057">
        <v>246.50540599999999</v>
      </c>
      <c r="J8057">
        <v>190.80775663000011</v>
      </c>
      <c r="K8057">
        <v>190.80775663000011</v>
      </c>
      <c r="L8057" t="s">
        <v>19384</v>
      </c>
      <c r="M8057" t="s">
        <v>16846</v>
      </c>
      <c r="P8057" t="s">
        <v>17757</v>
      </c>
      <c r="Q8057" t="s">
        <v>16846</v>
      </c>
      <c r="R8057" t="s">
        <v>17744</v>
      </c>
      <c r="S8057" t="s">
        <v>16846</v>
      </c>
      <c r="T8057" t="s">
        <v>16847</v>
      </c>
      <c r="U8057" t="s">
        <v>15317</v>
      </c>
    </row>
    <row r="8058" spans="1:21" x14ac:dyDescent="0.25">
      <c r="A8058">
        <v>2014</v>
      </c>
      <c r="B8058">
        <v>12</v>
      </c>
      <c r="C8058" t="s">
        <v>25</v>
      </c>
      <c r="D8058" t="s">
        <v>920</v>
      </c>
      <c r="E8058" t="s">
        <v>5141</v>
      </c>
      <c r="F8058" t="s">
        <v>9287</v>
      </c>
      <c r="G8058" t="s">
        <v>11778</v>
      </c>
      <c r="H8058" t="s">
        <v>14360</v>
      </c>
      <c r="I8058">
        <v>3451.1614989999998</v>
      </c>
      <c r="J8058">
        <v>3741.09353848</v>
      </c>
      <c r="K8058">
        <v>3741.09353848</v>
      </c>
      <c r="L8058" t="s">
        <v>19385</v>
      </c>
      <c r="M8058" t="s">
        <v>16846</v>
      </c>
      <c r="N8058" t="s">
        <v>19386</v>
      </c>
      <c r="O8058" t="s">
        <v>16846</v>
      </c>
      <c r="P8058" t="s">
        <v>17759</v>
      </c>
      <c r="Q8058" t="s">
        <v>16846</v>
      </c>
      <c r="R8058" t="s">
        <v>17760</v>
      </c>
      <c r="S8058" t="s">
        <v>16846</v>
      </c>
      <c r="T8058" t="s">
        <v>16847</v>
      </c>
      <c r="U8058" t="s">
        <v>15317</v>
      </c>
    </row>
    <row r="8059" spans="1:21" x14ac:dyDescent="0.25">
      <c r="A8059">
        <v>2014</v>
      </c>
      <c r="B8059">
        <v>12</v>
      </c>
      <c r="C8059" t="s">
        <v>25</v>
      </c>
      <c r="D8059" t="s">
        <v>921</v>
      </c>
      <c r="E8059" t="s">
        <v>5142</v>
      </c>
      <c r="F8059" t="s">
        <v>9288</v>
      </c>
      <c r="G8059" t="s">
        <v>11779</v>
      </c>
      <c r="H8059" t="s">
        <v>14361</v>
      </c>
      <c r="I8059">
        <v>2039.894458</v>
      </c>
      <c r="J8059">
        <v>1964.2348217399999</v>
      </c>
      <c r="K8059">
        <v>1964.2348217399999</v>
      </c>
      <c r="L8059" t="s">
        <v>19387</v>
      </c>
      <c r="M8059" t="s">
        <v>16846</v>
      </c>
      <c r="N8059" t="s">
        <v>17761</v>
      </c>
      <c r="O8059" t="s">
        <v>16846</v>
      </c>
      <c r="P8059" t="s">
        <v>17761</v>
      </c>
      <c r="Q8059" t="s">
        <v>16846</v>
      </c>
      <c r="R8059" t="s">
        <v>17761</v>
      </c>
      <c r="S8059" t="s">
        <v>16846</v>
      </c>
      <c r="T8059" t="s">
        <v>16847</v>
      </c>
      <c r="U8059" t="s">
        <v>15317</v>
      </c>
    </row>
    <row r="8060" spans="1:21" x14ac:dyDescent="0.25">
      <c r="A8060">
        <v>2014</v>
      </c>
      <c r="B8060">
        <v>12</v>
      </c>
      <c r="C8060" t="s">
        <v>25</v>
      </c>
      <c r="D8060" t="s">
        <v>922</v>
      </c>
      <c r="E8060" t="s">
        <v>5143</v>
      </c>
      <c r="F8060" t="s">
        <v>9289</v>
      </c>
      <c r="G8060" t="s">
        <v>11780</v>
      </c>
      <c r="H8060" t="s">
        <v>14362</v>
      </c>
      <c r="I8060">
        <v>17579.664044000001</v>
      </c>
      <c r="J8060">
        <v>17691.695281129989</v>
      </c>
      <c r="K8060">
        <v>17691.695281129989</v>
      </c>
      <c r="L8060" t="s">
        <v>19388</v>
      </c>
      <c r="M8060" t="s">
        <v>16846</v>
      </c>
      <c r="N8060" t="s">
        <v>17547</v>
      </c>
      <c r="O8060" t="s">
        <v>16846</v>
      </c>
      <c r="P8060" t="s">
        <v>17763</v>
      </c>
      <c r="Q8060" t="s">
        <v>16846</v>
      </c>
      <c r="R8060" t="s">
        <v>17547</v>
      </c>
      <c r="S8060" t="s">
        <v>16846</v>
      </c>
      <c r="T8060" t="s">
        <v>16847</v>
      </c>
      <c r="U8060" t="s">
        <v>15317</v>
      </c>
    </row>
    <row r="8061" spans="1:21" x14ac:dyDescent="0.25">
      <c r="A8061">
        <v>2014</v>
      </c>
      <c r="B8061">
        <v>12</v>
      </c>
      <c r="C8061" t="s">
        <v>25</v>
      </c>
      <c r="D8061" t="s">
        <v>924</v>
      </c>
      <c r="E8061" t="s">
        <v>5144</v>
      </c>
      <c r="F8061" t="s">
        <v>9290</v>
      </c>
      <c r="G8061" t="s">
        <v>11782</v>
      </c>
      <c r="H8061" t="s">
        <v>14789</v>
      </c>
      <c r="I8061">
        <v>1358.805372</v>
      </c>
      <c r="J8061">
        <v>1192.8170445999999</v>
      </c>
      <c r="K8061">
        <v>1192.8170445999999</v>
      </c>
      <c r="L8061" t="s">
        <v>19389</v>
      </c>
      <c r="M8061" t="s">
        <v>16846</v>
      </c>
      <c r="N8061" t="s">
        <v>15263</v>
      </c>
      <c r="O8061" t="s">
        <v>15237</v>
      </c>
      <c r="P8061" t="s">
        <v>15280</v>
      </c>
      <c r="Q8061" t="s">
        <v>15249</v>
      </c>
      <c r="R8061" t="s">
        <v>17767</v>
      </c>
      <c r="S8061" t="s">
        <v>16846</v>
      </c>
      <c r="T8061" t="s">
        <v>17232</v>
      </c>
      <c r="U8061" t="s">
        <v>15317</v>
      </c>
    </row>
    <row r="8062" spans="1:21" x14ac:dyDescent="0.25">
      <c r="A8062">
        <v>2014</v>
      </c>
      <c r="B8062">
        <v>12</v>
      </c>
      <c r="C8062" t="s">
        <v>25</v>
      </c>
      <c r="D8062" t="s">
        <v>933</v>
      </c>
      <c r="E8062" t="s">
        <v>5145</v>
      </c>
      <c r="F8062" t="s">
        <v>9291</v>
      </c>
      <c r="G8062" t="s">
        <v>11791</v>
      </c>
      <c r="H8062" t="s">
        <v>14362</v>
      </c>
      <c r="I8062">
        <v>1376.3114820000001</v>
      </c>
      <c r="J8062">
        <v>1077.5257426000001</v>
      </c>
      <c r="K8062">
        <v>1077.5257426000001</v>
      </c>
      <c r="L8062" t="s">
        <v>19390</v>
      </c>
      <c r="M8062" t="s">
        <v>16846</v>
      </c>
      <c r="N8062" t="s">
        <v>17771</v>
      </c>
      <c r="O8062" t="s">
        <v>16846</v>
      </c>
      <c r="P8062" t="s">
        <v>17771</v>
      </c>
      <c r="Q8062" t="s">
        <v>16846</v>
      </c>
      <c r="R8062" t="s">
        <v>17547</v>
      </c>
      <c r="S8062" t="s">
        <v>16846</v>
      </c>
      <c r="T8062" t="s">
        <v>16847</v>
      </c>
      <c r="U8062" t="s">
        <v>15317</v>
      </c>
    </row>
    <row r="8063" spans="1:21" x14ac:dyDescent="0.25">
      <c r="A8063">
        <v>2014</v>
      </c>
      <c r="B8063">
        <v>12</v>
      </c>
      <c r="C8063" t="s">
        <v>25</v>
      </c>
      <c r="D8063" t="s">
        <v>2701</v>
      </c>
      <c r="E8063" t="s">
        <v>5146</v>
      </c>
      <c r="F8063" t="s">
        <v>9292</v>
      </c>
      <c r="G8063" t="s">
        <v>13757</v>
      </c>
      <c r="H8063" t="s">
        <v>14568</v>
      </c>
      <c r="I8063">
        <v>796.55528800000002</v>
      </c>
      <c r="J8063">
        <v>761.69398526000009</v>
      </c>
      <c r="K8063">
        <v>761.68832509000003</v>
      </c>
      <c r="L8063" t="s">
        <v>19391</v>
      </c>
      <c r="M8063" t="s">
        <v>17204</v>
      </c>
      <c r="N8063" t="s">
        <v>17403</v>
      </c>
      <c r="O8063" t="s">
        <v>17746</v>
      </c>
      <c r="R8063" t="s">
        <v>17747</v>
      </c>
      <c r="S8063" t="s">
        <v>15237</v>
      </c>
      <c r="T8063" t="s">
        <v>17232</v>
      </c>
      <c r="U8063" t="s">
        <v>15317</v>
      </c>
    </row>
    <row r="8064" spans="1:21" x14ac:dyDescent="0.25">
      <c r="A8064">
        <v>2014</v>
      </c>
      <c r="B8064">
        <v>12</v>
      </c>
      <c r="C8064" t="s">
        <v>28</v>
      </c>
      <c r="D8064" t="s">
        <v>1814</v>
      </c>
      <c r="E8064" t="s">
        <v>5147</v>
      </c>
      <c r="F8064" t="s">
        <v>9293</v>
      </c>
      <c r="G8064" t="s">
        <v>12584</v>
      </c>
      <c r="H8064" t="s">
        <v>14790</v>
      </c>
      <c r="I8064">
        <v>835.25636699999995</v>
      </c>
      <c r="J8064">
        <v>1105.75543135</v>
      </c>
      <c r="K8064">
        <v>1105.4670631700001</v>
      </c>
      <c r="L8064" t="s">
        <v>19392</v>
      </c>
      <c r="M8064" t="s">
        <v>16846</v>
      </c>
      <c r="R8064" t="s">
        <v>17774</v>
      </c>
      <c r="S8064" t="s">
        <v>16846</v>
      </c>
      <c r="T8064" t="s">
        <v>16847</v>
      </c>
      <c r="U8064" t="s">
        <v>15317</v>
      </c>
    </row>
    <row r="8065" spans="1:21" x14ac:dyDescent="0.25">
      <c r="A8065">
        <v>2014</v>
      </c>
      <c r="B8065">
        <v>12</v>
      </c>
      <c r="C8065" t="s">
        <v>20</v>
      </c>
      <c r="D8065" t="s">
        <v>943</v>
      </c>
      <c r="G8065" t="s">
        <v>11801</v>
      </c>
      <c r="H8065" t="s">
        <v>14353</v>
      </c>
      <c r="I8065">
        <v>1191.718531</v>
      </c>
      <c r="J8065">
        <v>766.27811706000011</v>
      </c>
      <c r="K8065">
        <v>766.27811705000011</v>
      </c>
      <c r="P8065" t="s">
        <v>17775</v>
      </c>
      <c r="Q8065" t="s">
        <v>17234</v>
      </c>
      <c r="R8065" t="s">
        <v>17738</v>
      </c>
      <c r="S8065" t="s">
        <v>16846</v>
      </c>
      <c r="T8065" t="s">
        <v>17164</v>
      </c>
      <c r="U8065" t="s">
        <v>15317</v>
      </c>
    </row>
    <row r="8066" spans="1:21" x14ac:dyDescent="0.25">
      <c r="A8066">
        <v>2014</v>
      </c>
      <c r="B8066">
        <v>12</v>
      </c>
      <c r="C8066" t="s">
        <v>20</v>
      </c>
      <c r="D8066" t="s">
        <v>944</v>
      </c>
      <c r="G8066" t="s">
        <v>10936</v>
      </c>
      <c r="H8066" t="s">
        <v>14353</v>
      </c>
      <c r="I8066">
        <v>107.015783</v>
      </c>
      <c r="J8066">
        <v>20.024056600000002</v>
      </c>
      <c r="K8066">
        <v>20.024056600000002</v>
      </c>
      <c r="R8066" t="s">
        <v>17738</v>
      </c>
      <c r="S8066" t="s">
        <v>16846</v>
      </c>
      <c r="T8066" t="s">
        <v>16847</v>
      </c>
      <c r="U8066" t="s">
        <v>15317</v>
      </c>
    </row>
    <row r="8067" spans="1:21" x14ac:dyDescent="0.25">
      <c r="A8067">
        <v>2014</v>
      </c>
      <c r="B8067">
        <v>12</v>
      </c>
      <c r="C8067" t="s">
        <v>20</v>
      </c>
      <c r="D8067" t="s">
        <v>945</v>
      </c>
      <c r="G8067" t="s">
        <v>10937</v>
      </c>
      <c r="H8067" t="s">
        <v>14353</v>
      </c>
      <c r="I8067">
        <v>267.75</v>
      </c>
      <c r="J8067">
        <v>143.45577462</v>
      </c>
      <c r="K8067">
        <v>143.45577462</v>
      </c>
      <c r="R8067" t="s">
        <v>17738</v>
      </c>
      <c r="S8067" t="s">
        <v>16846</v>
      </c>
      <c r="T8067" t="s">
        <v>16847</v>
      </c>
      <c r="U8067" t="s">
        <v>15317</v>
      </c>
    </row>
    <row r="8068" spans="1:21" x14ac:dyDescent="0.25">
      <c r="A8068">
        <v>2014</v>
      </c>
      <c r="B8068">
        <v>12</v>
      </c>
      <c r="C8068" t="s">
        <v>20</v>
      </c>
      <c r="D8068" t="s">
        <v>1815</v>
      </c>
      <c r="G8068" t="s">
        <v>11017</v>
      </c>
      <c r="H8068" t="s">
        <v>14353</v>
      </c>
      <c r="I8068">
        <v>0</v>
      </c>
      <c r="J8068">
        <v>0</v>
      </c>
      <c r="K8068">
        <v>0</v>
      </c>
      <c r="R8068" t="s">
        <v>17738</v>
      </c>
      <c r="S8068" t="s">
        <v>16846</v>
      </c>
      <c r="T8068" t="s">
        <v>16847</v>
      </c>
      <c r="U8068" t="s">
        <v>15317</v>
      </c>
    </row>
    <row r="8069" spans="1:21" x14ac:dyDescent="0.25">
      <c r="A8069">
        <v>2014</v>
      </c>
      <c r="B8069">
        <v>12</v>
      </c>
      <c r="C8069" t="s">
        <v>22</v>
      </c>
      <c r="D8069" t="s">
        <v>948</v>
      </c>
      <c r="G8069" t="s">
        <v>10941</v>
      </c>
      <c r="H8069" t="s">
        <v>14221</v>
      </c>
      <c r="I8069">
        <v>4449.3189060000004</v>
      </c>
      <c r="J8069">
        <v>3283.4295922900019</v>
      </c>
      <c r="K8069">
        <v>3283.4277142000019</v>
      </c>
      <c r="U8069" t="s">
        <v>15316</v>
      </c>
    </row>
    <row r="8070" spans="1:21" x14ac:dyDescent="0.25">
      <c r="A8070">
        <v>2014</v>
      </c>
      <c r="B8070">
        <v>12</v>
      </c>
      <c r="C8070" t="s">
        <v>23</v>
      </c>
      <c r="D8070" t="s">
        <v>949</v>
      </c>
      <c r="G8070" t="s">
        <v>10942</v>
      </c>
      <c r="H8070" t="s">
        <v>14222</v>
      </c>
      <c r="I8070">
        <v>221.862358</v>
      </c>
      <c r="J8070">
        <v>187.50557628000001</v>
      </c>
      <c r="K8070">
        <v>187.50557627000001</v>
      </c>
      <c r="U8070" t="s">
        <v>15316</v>
      </c>
    </row>
    <row r="8071" spans="1:21" x14ac:dyDescent="0.25">
      <c r="A8071">
        <v>2014</v>
      </c>
      <c r="B8071">
        <v>12</v>
      </c>
      <c r="C8071" t="s">
        <v>24</v>
      </c>
      <c r="D8071" t="s">
        <v>1816</v>
      </c>
      <c r="E8071" t="s">
        <v>5148</v>
      </c>
      <c r="F8071" t="s">
        <v>9294</v>
      </c>
      <c r="G8071" t="s">
        <v>12585</v>
      </c>
      <c r="H8071" t="s">
        <v>14791</v>
      </c>
      <c r="I8071">
        <v>703.85911899999996</v>
      </c>
      <c r="J8071">
        <v>836.88026741000067</v>
      </c>
      <c r="K8071">
        <v>836.83407627000065</v>
      </c>
      <c r="L8071" t="s">
        <v>19393</v>
      </c>
      <c r="M8071" t="s">
        <v>16846</v>
      </c>
      <c r="N8071" t="s">
        <v>17792</v>
      </c>
      <c r="O8071" t="s">
        <v>16846</v>
      </c>
      <c r="P8071" t="s">
        <v>17779</v>
      </c>
      <c r="Q8071" t="s">
        <v>16846</v>
      </c>
      <c r="R8071" t="s">
        <v>17779</v>
      </c>
      <c r="S8071" t="s">
        <v>16846</v>
      </c>
      <c r="T8071" t="s">
        <v>16847</v>
      </c>
      <c r="U8071" t="s">
        <v>15317</v>
      </c>
    </row>
    <row r="8072" spans="1:21" x14ac:dyDescent="0.25">
      <c r="A8072">
        <v>2014</v>
      </c>
      <c r="B8072">
        <v>12</v>
      </c>
      <c r="C8072" t="s">
        <v>24</v>
      </c>
      <c r="D8072" t="s">
        <v>1817</v>
      </c>
      <c r="E8072" t="s">
        <v>5149</v>
      </c>
      <c r="F8072" t="s">
        <v>9295</v>
      </c>
      <c r="G8072" t="s">
        <v>12586</v>
      </c>
      <c r="H8072" t="s">
        <v>14792</v>
      </c>
      <c r="I8072">
        <v>682.62710100000004</v>
      </c>
      <c r="J8072">
        <v>616.34984322999969</v>
      </c>
      <c r="K8072">
        <v>616.34984322999969</v>
      </c>
      <c r="L8072" t="s">
        <v>19394</v>
      </c>
      <c r="M8072" t="s">
        <v>18394</v>
      </c>
      <c r="N8072" t="s">
        <v>19395</v>
      </c>
      <c r="O8072" t="s">
        <v>16846</v>
      </c>
      <c r="P8072" t="s">
        <v>17288</v>
      </c>
      <c r="Q8072" t="s">
        <v>17289</v>
      </c>
      <c r="R8072" t="s">
        <v>18218</v>
      </c>
      <c r="S8072" t="s">
        <v>17204</v>
      </c>
      <c r="T8072" t="s">
        <v>17648</v>
      </c>
      <c r="U8072" t="s">
        <v>15317</v>
      </c>
    </row>
    <row r="8073" spans="1:21" x14ac:dyDescent="0.25">
      <c r="A8073">
        <v>2014</v>
      </c>
      <c r="B8073">
        <v>12</v>
      </c>
      <c r="C8073" t="s">
        <v>24</v>
      </c>
      <c r="D8073" t="s">
        <v>1818</v>
      </c>
      <c r="E8073" t="s">
        <v>5150</v>
      </c>
      <c r="F8073" t="s">
        <v>9296</v>
      </c>
      <c r="G8073" t="s">
        <v>12587</v>
      </c>
      <c r="H8073" t="s">
        <v>14372</v>
      </c>
      <c r="I8073">
        <v>829.01190499999996</v>
      </c>
      <c r="J8073">
        <v>537.02986366999983</v>
      </c>
      <c r="K8073">
        <v>536.94691864999982</v>
      </c>
      <c r="L8073" t="s">
        <v>17753</v>
      </c>
      <c r="M8073" t="s">
        <v>16846</v>
      </c>
      <c r="N8073" t="s">
        <v>19165</v>
      </c>
      <c r="O8073" t="s">
        <v>16846</v>
      </c>
      <c r="P8073" t="s">
        <v>18220</v>
      </c>
      <c r="Q8073" t="s">
        <v>16846</v>
      </c>
      <c r="R8073" t="s">
        <v>17770</v>
      </c>
      <c r="S8073" t="s">
        <v>16846</v>
      </c>
      <c r="T8073" t="s">
        <v>16847</v>
      </c>
      <c r="U8073" t="s">
        <v>15317</v>
      </c>
    </row>
    <row r="8074" spans="1:21" x14ac:dyDescent="0.25">
      <c r="A8074">
        <v>2014</v>
      </c>
      <c r="B8074">
        <v>12</v>
      </c>
      <c r="C8074" t="s">
        <v>24</v>
      </c>
      <c r="D8074" t="s">
        <v>1819</v>
      </c>
      <c r="E8074" t="s">
        <v>5151</v>
      </c>
      <c r="F8074" t="s">
        <v>9297</v>
      </c>
      <c r="G8074" t="s">
        <v>11784</v>
      </c>
      <c r="H8074" t="s">
        <v>14794</v>
      </c>
      <c r="I8074">
        <v>365.708977</v>
      </c>
      <c r="J8074">
        <v>228.85938311999999</v>
      </c>
      <c r="K8074">
        <v>228.85938311999999</v>
      </c>
      <c r="L8074" t="s">
        <v>19396</v>
      </c>
      <c r="M8074" t="s">
        <v>18044</v>
      </c>
      <c r="N8074" t="s">
        <v>19166</v>
      </c>
      <c r="O8074" t="s">
        <v>17204</v>
      </c>
      <c r="P8074" t="s">
        <v>15200</v>
      </c>
      <c r="Q8074" t="s">
        <v>15237</v>
      </c>
      <c r="R8074" t="s">
        <v>17779</v>
      </c>
      <c r="S8074" t="s">
        <v>16846</v>
      </c>
      <c r="T8074" t="s">
        <v>18042</v>
      </c>
      <c r="U8074" t="s">
        <v>15317</v>
      </c>
    </row>
    <row r="8075" spans="1:21" x14ac:dyDescent="0.25">
      <c r="A8075">
        <v>2014</v>
      </c>
      <c r="B8075">
        <v>12</v>
      </c>
      <c r="C8075" t="s">
        <v>24</v>
      </c>
      <c r="D8075" t="s">
        <v>1820</v>
      </c>
      <c r="E8075" t="s">
        <v>5152</v>
      </c>
      <c r="F8075" t="s">
        <v>9298</v>
      </c>
      <c r="G8075" t="s">
        <v>12588</v>
      </c>
      <c r="H8075" t="s">
        <v>14712</v>
      </c>
      <c r="I8075">
        <v>1457.6018670000001</v>
      </c>
      <c r="J8075">
        <v>982.24693730999979</v>
      </c>
      <c r="K8075">
        <v>982.24693730999979</v>
      </c>
      <c r="L8075" t="s">
        <v>19397</v>
      </c>
      <c r="M8075" t="s">
        <v>17204</v>
      </c>
      <c r="N8075" t="s">
        <v>17547</v>
      </c>
      <c r="O8075" t="s">
        <v>16846</v>
      </c>
      <c r="P8075" t="s">
        <v>17778</v>
      </c>
      <c r="Q8075" t="s">
        <v>16846</v>
      </c>
      <c r="R8075" t="s">
        <v>17547</v>
      </c>
      <c r="S8075" t="s">
        <v>16846</v>
      </c>
      <c r="T8075" t="s">
        <v>17232</v>
      </c>
      <c r="U8075" t="s">
        <v>15317</v>
      </c>
    </row>
    <row r="8076" spans="1:21" x14ac:dyDescent="0.25">
      <c r="A8076">
        <v>2014</v>
      </c>
      <c r="B8076">
        <v>12</v>
      </c>
      <c r="C8076" t="s">
        <v>21</v>
      </c>
      <c r="D8076" t="s">
        <v>2702</v>
      </c>
      <c r="E8076" t="s">
        <v>5153</v>
      </c>
      <c r="F8076" t="s">
        <v>9299</v>
      </c>
      <c r="G8076" t="s">
        <v>13678</v>
      </c>
      <c r="H8076" t="s">
        <v>14370</v>
      </c>
      <c r="I8076">
        <v>464.41803399999998</v>
      </c>
      <c r="J8076">
        <v>394.41803388</v>
      </c>
      <c r="K8076">
        <v>394.41803388</v>
      </c>
      <c r="L8076" t="s">
        <v>17770</v>
      </c>
      <c r="M8076" t="s">
        <v>16846</v>
      </c>
      <c r="N8076" t="s">
        <v>19398</v>
      </c>
      <c r="O8076" t="s">
        <v>19163</v>
      </c>
      <c r="R8076" t="s">
        <v>17770</v>
      </c>
      <c r="S8076" t="s">
        <v>16846</v>
      </c>
      <c r="T8076" t="s">
        <v>19399</v>
      </c>
      <c r="U8076" t="s">
        <v>15317</v>
      </c>
    </row>
    <row r="8077" spans="1:21" x14ac:dyDescent="0.25">
      <c r="A8077">
        <v>2014</v>
      </c>
      <c r="B8077">
        <v>12</v>
      </c>
      <c r="C8077" t="s">
        <v>29</v>
      </c>
      <c r="D8077" t="s">
        <v>962</v>
      </c>
      <c r="E8077" t="s">
        <v>5154</v>
      </c>
      <c r="F8077" t="s">
        <v>9300</v>
      </c>
      <c r="G8077" t="s">
        <v>11812</v>
      </c>
      <c r="H8077" t="s">
        <v>14363</v>
      </c>
      <c r="I8077">
        <v>75.634738999999996</v>
      </c>
      <c r="J8077">
        <v>71.811239050000012</v>
      </c>
      <c r="K8077">
        <v>71.811239050000012</v>
      </c>
      <c r="L8077" t="s">
        <v>17765</v>
      </c>
      <c r="M8077" t="s">
        <v>16846</v>
      </c>
      <c r="N8077" t="s">
        <v>17765</v>
      </c>
      <c r="O8077" t="s">
        <v>16846</v>
      </c>
      <c r="P8077" t="s">
        <v>17770</v>
      </c>
      <c r="Q8077" t="s">
        <v>16846</v>
      </c>
      <c r="R8077" t="s">
        <v>17765</v>
      </c>
      <c r="S8077" t="s">
        <v>16846</v>
      </c>
      <c r="T8077" s="124" t="s">
        <v>17290</v>
      </c>
      <c r="U8077" s="124" t="s">
        <v>15317</v>
      </c>
    </row>
    <row r="8078" spans="1:21" x14ac:dyDescent="0.25">
      <c r="A8078">
        <v>2014</v>
      </c>
      <c r="B8078">
        <v>12</v>
      </c>
      <c r="C8078" t="s">
        <v>29</v>
      </c>
      <c r="D8078" t="s">
        <v>963</v>
      </c>
      <c r="E8078" t="s">
        <v>5155</v>
      </c>
      <c r="F8078" t="s">
        <v>9301</v>
      </c>
      <c r="G8078" t="s">
        <v>13448</v>
      </c>
      <c r="H8078" t="s">
        <v>14568</v>
      </c>
      <c r="I8078">
        <v>39.703702</v>
      </c>
      <c r="J8078">
        <v>75.472467100000017</v>
      </c>
      <c r="K8078">
        <v>75.472467100000017</v>
      </c>
      <c r="L8078" t="s">
        <v>19400</v>
      </c>
      <c r="M8078" t="s">
        <v>19401</v>
      </c>
      <c r="N8078" t="s">
        <v>15350</v>
      </c>
      <c r="O8078" t="s">
        <v>15237</v>
      </c>
      <c r="P8078" t="s">
        <v>15350</v>
      </c>
      <c r="Q8078" t="s">
        <v>15237</v>
      </c>
      <c r="R8078" t="s">
        <v>17747</v>
      </c>
      <c r="S8078" t="s">
        <v>15237</v>
      </c>
      <c r="T8078" s="124" t="s">
        <v>17404</v>
      </c>
      <c r="U8078" s="124" t="s">
        <v>15317</v>
      </c>
    </row>
    <row r="8079" spans="1:21" x14ac:dyDescent="0.25">
      <c r="A8079">
        <v>2014</v>
      </c>
      <c r="B8079">
        <v>12</v>
      </c>
      <c r="C8079" t="s">
        <v>29</v>
      </c>
      <c r="D8079" t="s">
        <v>964</v>
      </c>
      <c r="E8079" t="s">
        <v>5301</v>
      </c>
      <c r="F8079" t="s">
        <v>9468</v>
      </c>
      <c r="G8079" t="s">
        <v>13745</v>
      </c>
      <c r="H8079" t="s">
        <v>14789</v>
      </c>
      <c r="I8079">
        <v>5825.1356500000002</v>
      </c>
      <c r="J8079">
        <v>5627.5283477600015</v>
      </c>
      <c r="K8079">
        <v>5627.5283477600015</v>
      </c>
      <c r="L8079" t="s">
        <v>19143</v>
      </c>
      <c r="M8079" t="s">
        <v>17687</v>
      </c>
      <c r="N8079" t="s">
        <v>19143</v>
      </c>
      <c r="O8079" t="s">
        <v>17687</v>
      </c>
      <c r="R8079" t="s">
        <v>17767</v>
      </c>
      <c r="S8079" t="s">
        <v>16846</v>
      </c>
      <c r="T8079" t="s">
        <v>18455</v>
      </c>
      <c r="U8079" t="s">
        <v>15317</v>
      </c>
    </row>
    <row r="8080" spans="1:21" x14ac:dyDescent="0.25">
      <c r="A8080">
        <v>2014</v>
      </c>
      <c r="B8080">
        <v>12</v>
      </c>
      <c r="C8080" t="s">
        <v>29</v>
      </c>
      <c r="D8080" t="s">
        <v>965</v>
      </c>
      <c r="E8080" t="s">
        <v>5156</v>
      </c>
      <c r="F8080" t="s">
        <v>9302</v>
      </c>
      <c r="G8080" t="s">
        <v>13449</v>
      </c>
      <c r="H8080" t="s">
        <v>14568</v>
      </c>
      <c r="I8080">
        <v>131.58019200000001</v>
      </c>
      <c r="J8080">
        <v>102.51455049</v>
      </c>
      <c r="K8080">
        <v>102.51455049</v>
      </c>
      <c r="L8080" t="s">
        <v>19402</v>
      </c>
      <c r="M8080" t="s">
        <v>17204</v>
      </c>
      <c r="N8080" t="s">
        <v>17785</v>
      </c>
      <c r="O8080" t="s">
        <v>15237</v>
      </c>
      <c r="P8080" t="s">
        <v>15282</v>
      </c>
      <c r="Q8080" t="s">
        <v>15237</v>
      </c>
      <c r="R8080" t="s">
        <v>17747</v>
      </c>
      <c r="S8080" t="s">
        <v>15237</v>
      </c>
      <c r="T8080" s="124" t="s">
        <v>17350</v>
      </c>
      <c r="U8080" s="124" t="s">
        <v>15317</v>
      </c>
    </row>
    <row r="8081" spans="1:21" x14ac:dyDescent="0.25">
      <c r="A8081">
        <v>2014</v>
      </c>
      <c r="B8081">
        <v>12</v>
      </c>
      <c r="C8081" t="s">
        <v>29</v>
      </c>
      <c r="D8081" t="s">
        <v>966</v>
      </c>
      <c r="E8081" t="s">
        <v>5157</v>
      </c>
      <c r="F8081" t="s">
        <v>9303</v>
      </c>
      <c r="G8081" t="s">
        <v>13450</v>
      </c>
      <c r="H8081" t="s">
        <v>14568</v>
      </c>
      <c r="I8081">
        <v>91.965765000000005</v>
      </c>
      <c r="J8081">
        <v>159.41517621</v>
      </c>
      <c r="K8081">
        <v>159.41377874</v>
      </c>
      <c r="L8081" t="s">
        <v>17765</v>
      </c>
      <c r="M8081" t="s">
        <v>16846</v>
      </c>
      <c r="R8081" t="s">
        <v>17747</v>
      </c>
      <c r="S8081" t="s">
        <v>15237</v>
      </c>
      <c r="T8081" s="124" t="s">
        <v>17350</v>
      </c>
      <c r="U8081" s="124" t="s">
        <v>15317</v>
      </c>
    </row>
    <row r="8082" spans="1:21" x14ac:dyDescent="0.25">
      <c r="A8082">
        <v>2014</v>
      </c>
      <c r="B8082">
        <v>12</v>
      </c>
      <c r="C8082" t="s">
        <v>29</v>
      </c>
      <c r="D8082" t="s">
        <v>1822</v>
      </c>
      <c r="E8082" t="s">
        <v>5304</v>
      </c>
      <c r="F8082" t="s">
        <v>9471</v>
      </c>
      <c r="G8082" t="s">
        <v>12589</v>
      </c>
      <c r="H8082" t="s">
        <v>14568</v>
      </c>
      <c r="I8082">
        <v>315.145082</v>
      </c>
      <c r="J8082">
        <v>208.12974188000001</v>
      </c>
      <c r="K8082">
        <v>208.12843204999999</v>
      </c>
      <c r="L8082" t="s">
        <v>19403</v>
      </c>
      <c r="M8082" t="s">
        <v>17781</v>
      </c>
      <c r="N8082" t="s">
        <v>19404</v>
      </c>
      <c r="O8082" t="s">
        <v>18335</v>
      </c>
      <c r="P8082" t="s">
        <v>18222</v>
      </c>
      <c r="Q8082" t="s">
        <v>17746</v>
      </c>
      <c r="R8082" t="s">
        <v>17747</v>
      </c>
      <c r="S8082" t="s">
        <v>15237</v>
      </c>
      <c r="T8082" t="s">
        <v>17812</v>
      </c>
      <c r="U8082" t="s">
        <v>15317</v>
      </c>
    </row>
    <row r="8083" spans="1:21" x14ac:dyDescent="0.25">
      <c r="A8083">
        <v>2014</v>
      </c>
      <c r="B8083">
        <v>12</v>
      </c>
      <c r="C8083" t="s">
        <v>29</v>
      </c>
      <c r="D8083" t="s">
        <v>967</v>
      </c>
      <c r="E8083" t="s">
        <v>5158</v>
      </c>
      <c r="F8083" t="s">
        <v>9304</v>
      </c>
      <c r="G8083" t="s">
        <v>11816</v>
      </c>
      <c r="H8083" t="s">
        <v>14363</v>
      </c>
      <c r="I8083">
        <v>763.02160900000001</v>
      </c>
      <c r="J8083">
        <v>746.4875321799999</v>
      </c>
      <c r="K8083">
        <v>746.4875321799999</v>
      </c>
      <c r="L8083" t="s">
        <v>19405</v>
      </c>
      <c r="M8083" t="s">
        <v>16846</v>
      </c>
      <c r="N8083" t="s">
        <v>18223</v>
      </c>
      <c r="O8083" t="s">
        <v>16846</v>
      </c>
      <c r="P8083" t="s">
        <v>17770</v>
      </c>
      <c r="Q8083" t="s">
        <v>16846</v>
      </c>
      <c r="R8083" t="s">
        <v>17765</v>
      </c>
      <c r="S8083" t="s">
        <v>16846</v>
      </c>
      <c r="T8083" s="124" t="s">
        <v>17290</v>
      </c>
      <c r="U8083" s="124" t="s">
        <v>15317</v>
      </c>
    </row>
    <row r="8084" spans="1:21" x14ac:dyDescent="0.25">
      <c r="A8084">
        <v>2014</v>
      </c>
      <c r="B8084">
        <v>12</v>
      </c>
      <c r="C8084" t="s">
        <v>29</v>
      </c>
      <c r="D8084" t="s">
        <v>968</v>
      </c>
      <c r="E8084" t="s">
        <v>5159</v>
      </c>
      <c r="F8084" t="s">
        <v>9305</v>
      </c>
      <c r="G8084" t="s">
        <v>13618</v>
      </c>
      <c r="H8084" t="s">
        <v>14367</v>
      </c>
      <c r="I8084">
        <v>2519.4259179999999</v>
      </c>
      <c r="J8084">
        <v>1493.092529</v>
      </c>
      <c r="K8084">
        <v>1493.092529</v>
      </c>
      <c r="L8084" t="s">
        <v>19406</v>
      </c>
      <c r="M8084" t="s">
        <v>17237</v>
      </c>
      <c r="N8084" t="s">
        <v>19407</v>
      </c>
      <c r="O8084" t="s">
        <v>16846</v>
      </c>
      <c r="P8084" t="s">
        <v>17235</v>
      </c>
      <c r="Q8084" t="s">
        <v>16846</v>
      </c>
      <c r="R8084" t="s">
        <v>17772</v>
      </c>
      <c r="S8084" t="s">
        <v>16846</v>
      </c>
      <c r="T8084" t="s">
        <v>17238</v>
      </c>
      <c r="U8084" t="s">
        <v>15317</v>
      </c>
    </row>
    <row r="8085" spans="1:21" x14ac:dyDescent="0.25">
      <c r="A8085">
        <v>2014</v>
      </c>
      <c r="B8085">
        <v>12</v>
      </c>
      <c r="C8085" t="s">
        <v>29</v>
      </c>
      <c r="D8085" t="s">
        <v>969</v>
      </c>
      <c r="E8085" t="s">
        <v>5160</v>
      </c>
      <c r="F8085" t="s">
        <v>9306</v>
      </c>
      <c r="G8085" t="s">
        <v>11818</v>
      </c>
      <c r="H8085" t="s">
        <v>14362</v>
      </c>
      <c r="I8085">
        <v>101.354214</v>
      </c>
      <c r="J8085">
        <v>83.484869360000005</v>
      </c>
      <c r="K8085">
        <v>83.484869360000005</v>
      </c>
      <c r="L8085" t="s">
        <v>19393</v>
      </c>
      <c r="M8085" t="s">
        <v>16846</v>
      </c>
      <c r="N8085" t="s">
        <v>19408</v>
      </c>
      <c r="O8085" t="s">
        <v>16846</v>
      </c>
      <c r="P8085" t="s">
        <v>17779</v>
      </c>
      <c r="Q8085" t="s">
        <v>16846</v>
      </c>
      <c r="R8085" t="s">
        <v>17547</v>
      </c>
      <c r="S8085" t="s">
        <v>16846</v>
      </c>
      <c r="T8085" s="124" t="s">
        <v>17290</v>
      </c>
      <c r="U8085" s="124" t="s">
        <v>15317</v>
      </c>
    </row>
    <row r="8086" spans="1:21" x14ac:dyDescent="0.25">
      <c r="A8086">
        <v>2014</v>
      </c>
      <c r="B8086">
        <v>12</v>
      </c>
      <c r="C8086" t="s">
        <v>29</v>
      </c>
      <c r="D8086" t="s">
        <v>2703</v>
      </c>
      <c r="E8086" t="s">
        <v>5161</v>
      </c>
      <c r="F8086" t="s">
        <v>9307</v>
      </c>
      <c r="G8086" t="s">
        <v>13758</v>
      </c>
      <c r="H8086" t="s">
        <v>14568</v>
      </c>
      <c r="I8086">
        <v>57.601837000000003</v>
      </c>
      <c r="J8086">
        <v>50.473825609999999</v>
      </c>
      <c r="K8086">
        <v>50.473825609999999</v>
      </c>
      <c r="L8086" t="s">
        <v>19409</v>
      </c>
      <c r="M8086" t="s">
        <v>17696</v>
      </c>
      <c r="N8086" t="s">
        <v>17403</v>
      </c>
      <c r="O8086" t="s">
        <v>17746</v>
      </c>
      <c r="R8086" t="s">
        <v>17747</v>
      </c>
      <c r="S8086" t="s">
        <v>15237</v>
      </c>
      <c r="T8086" s="124" t="s">
        <v>19410</v>
      </c>
      <c r="U8086" s="124" t="s">
        <v>15317</v>
      </c>
    </row>
    <row r="8087" spans="1:21" x14ac:dyDescent="0.25">
      <c r="A8087">
        <v>2014</v>
      </c>
      <c r="B8087">
        <v>12</v>
      </c>
      <c r="C8087" t="s">
        <v>29</v>
      </c>
      <c r="D8087" t="s">
        <v>2704</v>
      </c>
      <c r="E8087" t="s">
        <v>5162</v>
      </c>
      <c r="F8087" t="s">
        <v>9308</v>
      </c>
      <c r="G8087" t="s">
        <v>13759</v>
      </c>
      <c r="H8087" t="s">
        <v>14568</v>
      </c>
      <c r="I8087">
        <v>177.371668</v>
      </c>
      <c r="J8087">
        <v>287.88888940999999</v>
      </c>
      <c r="K8087">
        <v>287.88888940999999</v>
      </c>
      <c r="L8087" t="s">
        <v>19411</v>
      </c>
      <c r="M8087" t="s">
        <v>19412</v>
      </c>
      <c r="N8087" t="s">
        <v>17405</v>
      </c>
      <c r="O8087" t="s">
        <v>15242</v>
      </c>
      <c r="R8087" t="s">
        <v>17747</v>
      </c>
      <c r="S8087" t="s">
        <v>15237</v>
      </c>
      <c r="T8087" s="124" t="s">
        <v>19413</v>
      </c>
      <c r="U8087" s="124" t="s">
        <v>15317</v>
      </c>
    </row>
    <row r="8088" spans="1:21" x14ac:dyDescent="0.25">
      <c r="A8088">
        <v>2014</v>
      </c>
      <c r="B8088">
        <v>12</v>
      </c>
      <c r="C8088" t="s">
        <v>30</v>
      </c>
      <c r="D8088" t="s">
        <v>1823</v>
      </c>
      <c r="E8088" t="s">
        <v>5163</v>
      </c>
      <c r="F8088" t="s">
        <v>9309</v>
      </c>
      <c r="G8088" t="s">
        <v>12590</v>
      </c>
      <c r="H8088" t="s">
        <v>14367</v>
      </c>
      <c r="I8088">
        <v>72330.032307000001</v>
      </c>
      <c r="J8088">
        <v>69225.205664320005</v>
      </c>
      <c r="K8088">
        <v>69225.205664320005</v>
      </c>
      <c r="L8088" t="s">
        <v>18508</v>
      </c>
      <c r="M8088" t="s">
        <v>17795</v>
      </c>
      <c r="N8088" t="s">
        <v>19414</v>
      </c>
      <c r="O8088" t="s">
        <v>17795</v>
      </c>
      <c r="R8088" t="s">
        <v>17772</v>
      </c>
      <c r="S8088" t="s">
        <v>16846</v>
      </c>
      <c r="T8088" t="s">
        <v>17796</v>
      </c>
      <c r="U8088" t="s">
        <v>15317</v>
      </c>
    </row>
    <row r="8089" spans="1:21" x14ac:dyDescent="0.25">
      <c r="A8089">
        <v>2014</v>
      </c>
      <c r="B8089">
        <v>12</v>
      </c>
      <c r="C8089" t="s">
        <v>30</v>
      </c>
      <c r="D8089" t="s">
        <v>1824</v>
      </c>
      <c r="E8089" t="s">
        <v>5164</v>
      </c>
      <c r="F8089" t="s">
        <v>9310</v>
      </c>
      <c r="G8089" t="s">
        <v>12591</v>
      </c>
      <c r="H8089" t="s">
        <v>14353</v>
      </c>
      <c r="I8089">
        <v>364.46974799999998</v>
      </c>
      <c r="J8089">
        <v>100</v>
      </c>
      <c r="K8089">
        <v>100</v>
      </c>
      <c r="L8089" t="s">
        <v>19415</v>
      </c>
      <c r="M8089" t="s">
        <v>16846</v>
      </c>
      <c r="N8089" t="s">
        <v>17547</v>
      </c>
      <c r="O8089" t="s">
        <v>16846</v>
      </c>
      <c r="P8089" t="s">
        <v>17547</v>
      </c>
      <c r="Q8089" t="s">
        <v>16846</v>
      </c>
      <c r="R8089" t="s">
        <v>17738</v>
      </c>
      <c r="S8089" t="s">
        <v>16846</v>
      </c>
      <c r="T8089" t="s">
        <v>16847</v>
      </c>
      <c r="U8089" t="s">
        <v>15317</v>
      </c>
    </row>
    <row r="8090" spans="1:21" x14ac:dyDescent="0.25">
      <c r="A8090">
        <v>2014</v>
      </c>
      <c r="B8090">
        <v>12</v>
      </c>
      <c r="C8090" t="s">
        <v>30</v>
      </c>
      <c r="D8090" t="s">
        <v>2515</v>
      </c>
      <c r="E8090" t="s">
        <v>5165</v>
      </c>
      <c r="F8090" t="s">
        <v>9311</v>
      </c>
      <c r="G8090" t="s">
        <v>13089</v>
      </c>
      <c r="H8090" t="s">
        <v>14362</v>
      </c>
      <c r="I8090">
        <v>520</v>
      </c>
      <c r="J8090">
        <v>460.90662447999989</v>
      </c>
      <c r="K8090">
        <v>460.90662447999989</v>
      </c>
      <c r="L8090" t="s">
        <v>19416</v>
      </c>
      <c r="M8090" t="s">
        <v>17204</v>
      </c>
      <c r="N8090" t="s">
        <v>18500</v>
      </c>
      <c r="O8090" t="s">
        <v>17204</v>
      </c>
      <c r="P8090" t="s">
        <v>18501</v>
      </c>
      <c r="Q8090" t="s">
        <v>17204</v>
      </c>
      <c r="R8090" t="s">
        <v>17547</v>
      </c>
      <c r="S8090" t="s">
        <v>16846</v>
      </c>
      <c r="T8090" t="s">
        <v>17232</v>
      </c>
      <c r="U8090" t="s">
        <v>15317</v>
      </c>
    </row>
    <row r="8091" spans="1:21" x14ac:dyDescent="0.25">
      <c r="A8091">
        <v>2014</v>
      </c>
      <c r="B8091">
        <v>12</v>
      </c>
      <c r="C8091" t="s">
        <v>30</v>
      </c>
      <c r="D8091" t="s">
        <v>2516</v>
      </c>
      <c r="E8091" t="s">
        <v>5166</v>
      </c>
      <c r="F8091" t="s">
        <v>9312</v>
      </c>
      <c r="G8091" t="s">
        <v>13090</v>
      </c>
      <c r="H8091" t="s">
        <v>14363</v>
      </c>
      <c r="I8091">
        <v>312.120136</v>
      </c>
      <c r="J8091">
        <v>299.24064958999998</v>
      </c>
      <c r="K8091">
        <v>299.24064958999998</v>
      </c>
      <c r="L8091" t="s">
        <v>19417</v>
      </c>
      <c r="M8091" t="s">
        <v>18066</v>
      </c>
      <c r="N8091" t="s">
        <v>19172</v>
      </c>
      <c r="O8091" t="s">
        <v>18066</v>
      </c>
      <c r="P8091" t="s">
        <v>18504</v>
      </c>
      <c r="Q8091" t="s">
        <v>16827</v>
      </c>
      <c r="R8091" t="s">
        <v>17765</v>
      </c>
      <c r="S8091" t="s">
        <v>16846</v>
      </c>
      <c r="T8091" t="s">
        <v>16884</v>
      </c>
      <c r="U8091" t="s">
        <v>15317</v>
      </c>
    </row>
    <row r="8092" spans="1:21" x14ac:dyDescent="0.25">
      <c r="A8092">
        <v>2014</v>
      </c>
      <c r="B8092">
        <v>12</v>
      </c>
      <c r="C8092" t="s">
        <v>30</v>
      </c>
      <c r="D8092" t="s">
        <v>2517</v>
      </c>
      <c r="E8092" t="s">
        <v>5167</v>
      </c>
      <c r="F8092" t="s">
        <v>9313</v>
      </c>
      <c r="G8092" t="s">
        <v>12583</v>
      </c>
      <c r="H8092" t="s">
        <v>14357</v>
      </c>
      <c r="I8092">
        <v>643.33933300000001</v>
      </c>
      <c r="J8092">
        <v>717.97498364</v>
      </c>
      <c r="K8092">
        <v>717.97498364</v>
      </c>
      <c r="L8092" t="s">
        <v>19418</v>
      </c>
      <c r="M8092" t="s">
        <v>16846</v>
      </c>
      <c r="N8092" t="s">
        <v>19419</v>
      </c>
      <c r="O8092" t="s">
        <v>16846</v>
      </c>
      <c r="P8092" t="s">
        <v>15281</v>
      </c>
      <c r="Q8092" t="s">
        <v>15249</v>
      </c>
      <c r="R8092" t="s">
        <v>17748</v>
      </c>
      <c r="S8092" t="s">
        <v>17749</v>
      </c>
      <c r="T8092" t="s">
        <v>18989</v>
      </c>
      <c r="U8092" t="s">
        <v>15317</v>
      </c>
    </row>
    <row r="8093" spans="1:21" x14ac:dyDescent="0.25">
      <c r="A8093">
        <v>2014</v>
      </c>
      <c r="B8093">
        <v>12</v>
      </c>
      <c r="C8093" t="s">
        <v>30</v>
      </c>
      <c r="D8093" t="s">
        <v>2612</v>
      </c>
      <c r="E8093" t="s">
        <v>5168</v>
      </c>
      <c r="F8093" t="s">
        <v>9314</v>
      </c>
      <c r="G8093" t="s">
        <v>13619</v>
      </c>
      <c r="H8093" t="s">
        <v>14362</v>
      </c>
      <c r="I8093">
        <v>4113.1238110000004</v>
      </c>
      <c r="J8093">
        <v>2349.4004708900002</v>
      </c>
      <c r="K8093">
        <v>2349.4004708900002</v>
      </c>
      <c r="L8093" t="s">
        <v>19420</v>
      </c>
      <c r="M8093" t="s">
        <v>16846</v>
      </c>
      <c r="N8093" t="s">
        <v>18750</v>
      </c>
      <c r="O8093" t="s">
        <v>16846</v>
      </c>
      <c r="P8093" t="s">
        <v>17792</v>
      </c>
      <c r="Q8093" t="s">
        <v>16846</v>
      </c>
      <c r="R8093" t="s">
        <v>17547</v>
      </c>
      <c r="S8093" t="s">
        <v>16846</v>
      </c>
      <c r="T8093" t="s">
        <v>16847</v>
      </c>
      <c r="U8093" t="s">
        <v>15317</v>
      </c>
    </row>
    <row r="8094" spans="1:21" x14ac:dyDescent="0.25">
      <c r="A8094">
        <v>2014</v>
      </c>
      <c r="B8094">
        <v>13</v>
      </c>
      <c r="C8094" t="s">
        <v>38</v>
      </c>
      <c r="D8094" t="s">
        <v>1825</v>
      </c>
      <c r="G8094" t="s">
        <v>11822</v>
      </c>
      <c r="H8094" t="s">
        <v>14377</v>
      </c>
      <c r="I8094">
        <v>13800.270157000001</v>
      </c>
      <c r="J8094">
        <v>14691.544705259979</v>
      </c>
      <c r="K8094">
        <v>14691.544705259979</v>
      </c>
      <c r="U8094" t="s">
        <v>15316</v>
      </c>
    </row>
    <row r="8095" spans="1:21" x14ac:dyDescent="0.25">
      <c r="A8095">
        <v>2014</v>
      </c>
      <c r="B8095">
        <v>13</v>
      </c>
      <c r="C8095" t="s">
        <v>38</v>
      </c>
      <c r="D8095" t="s">
        <v>1826</v>
      </c>
      <c r="G8095" t="s">
        <v>12592</v>
      </c>
      <c r="H8095" t="s">
        <v>14713</v>
      </c>
      <c r="I8095">
        <v>221.871433</v>
      </c>
      <c r="J8095">
        <v>211.68143742000009</v>
      </c>
      <c r="K8095">
        <v>211.68143742000009</v>
      </c>
      <c r="P8095" t="s">
        <v>18228</v>
      </c>
      <c r="Q8095" t="s">
        <v>17574</v>
      </c>
      <c r="T8095" t="s">
        <v>16979</v>
      </c>
      <c r="U8095" t="s">
        <v>15317</v>
      </c>
    </row>
    <row r="8096" spans="1:21" x14ac:dyDescent="0.25">
      <c r="A8096">
        <v>2014</v>
      </c>
      <c r="B8096">
        <v>13</v>
      </c>
      <c r="C8096" t="s">
        <v>38</v>
      </c>
      <c r="D8096" t="s">
        <v>1827</v>
      </c>
      <c r="G8096" t="s">
        <v>11824</v>
      </c>
      <c r="H8096" t="s">
        <v>14795</v>
      </c>
      <c r="I8096">
        <v>1287.8425560000001</v>
      </c>
      <c r="J8096">
        <v>970.18951291999986</v>
      </c>
      <c r="K8096">
        <v>970.18951291999986</v>
      </c>
      <c r="U8096" t="s">
        <v>15316</v>
      </c>
    </row>
    <row r="8097" spans="1:21" x14ac:dyDescent="0.25">
      <c r="A8097">
        <v>2014</v>
      </c>
      <c r="B8097">
        <v>13</v>
      </c>
      <c r="C8097" t="s">
        <v>38</v>
      </c>
      <c r="D8097" t="s">
        <v>1828</v>
      </c>
      <c r="G8097" t="s">
        <v>11825</v>
      </c>
      <c r="H8097" t="s">
        <v>14795</v>
      </c>
      <c r="I8097">
        <v>2490.8509340000001</v>
      </c>
      <c r="J8097">
        <v>3788.4294571400001</v>
      </c>
      <c r="K8097">
        <v>3788.4294571400001</v>
      </c>
      <c r="U8097" t="s">
        <v>15316</v>
      </c>
    </row>
    <row r="8098" spans="1:21" x14ac:dyDescent="0.25">
      <c r="A8098">
        <v>2014</v>
      </c>
      <c r="B8098">
        <v>13</v>
      </c>
      <c r="C8098" t="s">
        <v>38</v>
      </c>
      <c r="D8098" t="s">
        <v>1829</v>
      </c>
      <c r="G8098" t="s">
        <v>11827</v>
      </c>
      <c r="H8098" t="s">
        <v>14379</v>
      </c>
      <c r="I8098">
        <v>1491.388829</v>
      </c>
      <c r="J8098">
        <v>956.64499474000024</v>
      </c>
      <c r="K8098">
        <v>956.64499474000024</v>
      </c>
      <c r="U8098" t="s">
        <v>15316</v>
      </c>
    </row>
    <row r="8099" spans="1:21" x14ac:dyDescent="0.25">
      <c r="A8099">
        <v>2014</v>
      </c>
      <c r="B8099">
        <v>13</v>
      </c>
      <c r="C8099" t="s">
        <v>38</v>
      </c>
      <c r="D8099" t="s">
        <v>1830</v>
      </c>
      <c r="G8099" t="s">
        <v>11828</v>
      </c>
      <c r="H8099" t="s">
        <v>14380</v>
      </c>
      <c r="I8099">
        <v>1448.571379</v>
      </c>
      <c r="J8099">
        <v>1881.3479759000011</v>
      </c>
      <c r="K8099">
        <v>1881.3479759000011</v>
      </c>
      <c r="P8099" t="s">
        <v>17547</v>
      </c>
      <c r="Q8099" t="s">
        <v>16846</v>
      </c>
      <c r="R8099" t="s">
        <v>17550</v>
      </c>
      <c r="S8099" t="s">
        <v>16846</v>
      </c>
      <c r="T8099" t="s">
        <v>16847</v>
      </c>
      <c r="U8099" t="s">
        <v>15317</v>
      </c>
    </row>
    <row r="8100" spans="1:21" x14ac:dyDescent="0.25">
      <c r="A8100">
        <v>2014</v>
      </c>
      <c r="B8100">
        <v>13</v>
      </c>
      <c r="C8100" t="s">
        <v>38</v>
      </c>
      <c r="D8100" t="s">
        <v>1831</v>
      </c>
      <c r="G8100" t="s">
        <v>11821</v>
      </c>
      <c r="H8100" t="s">
        <v>14376</v>
      </c>
      <c r="I8100">
        <v>1048.144241</v>
      </c>
      <c r="J8100">
        <v>1812.08605683</v>
      </c>
      <c r="K8100">
        <v>1812.08605683</v>
      </c>
      <c r="U8100" t="s">
        <v>15316</v>
      </c>
    </row>
    <row r="8101" spans="1:21" x14ac:dyDescent="0.25">
      <c r="A8101">
        <v>2014</v>
      </c>
      <c r="B8101">
        <v>13</v>
      </c>
      <c r="C8101" t="s">
        <v>38</v>
      </c>
      <c r="D8101" t="s">
        <v>1832</v>
      </c>
      <c r="G8101" t="s">
        <v>12593</v>
      </c>
      <c r="H8101" t="s">
        <v>14713</v>
      </c>
      <c r="I8101">
        <v>705.690113</v>
      </c>
      <c r="J8101">
        <v>941.40968509999993</v>
      </c>
      <c r="K8101">
        <v>941.40968509999993</v>
      </c>
      <c r="U8101" t="s">
        <v>15316</v>
      </c>
    </row>
    <row r="8102" spans="1:21" x14ac:dyDescent="0.25">
      <c r="A8102">
        <v>2014</v>
      </c>
      <c r="B8102">
        <v>13</v>
      </c>
      <c r="C8102" t="s">
        <v>20</v>
      </c>
      <c r="D8102" t="s">
        <v>971</v>
      </c>
      <c r="E8102" t="s">
        <v>4465</v>
      </c>
      <c r="F8102" t="s">
        <v>9315</v>
      </c>
      <c r="G8102" t="s">
        <v>11820</v>
      </c>
      <c r="H8102" t="s">
        <v>14795</v>
      </c>
      <c r="I8102">
        <v>96.706943999999993</v>
      </c>
      <c r="J8102">
        <v>474.03417875999992</v>
      </c>
      <c r="K8102">
        <v>474.03417875999992</v>
      </c>
      <c r="L8102" t="s">
        <v>18990</v>
      </c>
      <c r="M8102" t="s">
        <v>18991</v>
      </c>
      <c r="N8102" t="s">
        <v>18992</v>
      </c>
      <c r="O8102" t="s">
        <v>18991</v>
      </c>
      <c r="P8102" t="s">
        <v>17239</v>
      </c>
      <c r="Q8102" t="s">
        <v>17797</v>
      </c>
      <c r="T8102" t="s">
        <v>17798</v>
      </c>
      <c r="U8102" t="s">
        <v>15317</v>
      </c>
    </row>
    <row r="8103" spans="1:21" x14ac:dyDescent="0.25">
      <c r="A8103">
        <v>2014</v>
      </c>
      <c r="B8103">
        <v>13</v>
      </c>
      <c r="C8103" t="s">
        <v>20</v>
      </c>
      <c r="D8103" t="s">
        <v>972</v>
      </c>
      <c r="G8103" t="s">
        <v>11060</v>
      </c>
      <c r="H8103" t="s">
        <v>14795</v>
      </c>
      <c r="I8103">
        <v>328.98642899999999</v>
      </c>
      <c r="J8103">
        <v>273.00643278000001</v>
      </c>
      <c r="K8103">
        <v>273.00643278000001</v>
      </c>
      <c r="U8103" t="s">
        <v>15316</v>
      </c>
    </row>
    <row r="8104" spans="1:21" x14ac:dyDescent="0.25">
      <c r="A8104">
        <v>2014</v>
      </c>
      <c r="B8104">
        <v>13</v>
      </c>
      <c r="C8104" t="s">
        <v>20</v>
      </c>
      <c r="D8104" t="s">
        <v>973</v>
      </c>
      <c r="G8104" t="s">
        <v>10937</v>
      </c>
      <c r="H8104" t="s">
        <v>14795</v>
      </c>
      <c r="I8104">
        <v>0</v>
      </c>
      <c r="J8104">
        <v>9.7018499999999985</v>
      </c>
      <c r="K8104">
        <v>9.7018499999999985</v>
      </c>
      <c r="U8104" t="s">
        <v>15316</v>
      </c>
    </row>
    <row r="8105" spans="1:21" x14ac:dyDescent="0.25">
      <c r="A8105">
        <v>2014</v>
      </c>
      <c r="B8105">
        <v>13</v>
      </c>
      <c r="C8105" t="s">
        <v>22</v>
      </c>
      <c r="D8105" t="s">
        <v>974</v>
      </c>
      <c r="G8105" t="s">
        <v>10941</v>
      </c>
      <c r="H8105" t="s">
        <v>14221</v>
      </c>
      <c r="I8105">
        <v>1587.654147</v>
      </c>
      <c r="J8105">
        <v>916.92580126000007</v>
      </c>
      <c r="K8105">
        <v>916.92580126000007</v>
      </c>
      <c r="U8105" t="s">
        <v>15316</v>
      </c>
    </row>
    <row r="8106" spans="1:21" x14ac:dyDescent="0.25">
      <c r="A8106">
        <v>2014</v>
      </c>
      <c r="B8106">
        <v>13</v>
      </c>
      <c r="C8106" t="s">
        <v>21</v>
      </c>
      <c r="D8106" t="s">
        <v>1833</v>
      </c>
      <c r="F8106" t="s">
        <v>9316</v>
      </c>
      <c r="G8106" t="s">
        <v>12594</v>
      </c>
      <c r="H8106" t="s">
        <v>14534</v>
      </c>
      <c r="I8106">
        <v>85.486181000000002</v>
      </c>
      <c r="J8106">
        <v>110.52069971</v>
      </c>
      <c r="K8106">
        <v>110.52069971</v>
      </c>
      <c r="N8106" t="s">
        <v>17616</v>
      </c>
      <c r="O8106" t="s">
        <v>17617</v>
      </c>
      <c r="P8106" t="s">
        <v>17616</v>
      </c>
      <c r="Q8106" t="s">
        <v>17617</v>
      </c>
      <c r="R8106" t="s">
        <v>17616</v>
      </c>
      <c r="S8106" t="s">
        <v>17617</v>
      </c>
      <c r="T8106" t="s">
        <v>17619</v>
      </c>
      <c r="U8106" t="s">
        <v>15317</v>
      </c>
    </row>
    <row r="8107" spans="1:21" x14ac:dyDescent="0.25">
      <c r="A8107">
        <v>2014</v>
      </c>
      <c r="B8107">
        <v>13</v>
      </c>
      <c r="C8107" t="s">
        <v>21</v>
      </c>
      <c r="D8107" t="s">
        <v>2401</v>
      </c>
      <c r="G8107" t="s">
        <v>13453</v>
      </c>
      <c r="H8107" t="s">
        <v>14534</v>
      </c>
      <c r="I8107">
        <v>8.5178399999999996</v>
      </c>
      <c r="J8107">
        <v>14.201599999999999</v>
      </c>
      <c r="K8107">
        <v>14.201599999999999</v>
      </c>
      <c r="P8107" t="s">
        <v>18645</v>
      </c>
      <c r="Q8107" t="s">
        <v>17617</v>
      </c>
      <c r="R8107" t="s">
        <v>17616</v>
      </c>
      <c r="S8107" t="s">
        <v>17617</v>
      </c>
      <c r="T8107" t="s">
        <v>17619</v>
      </c>
      <c r="U8107" t="s">
        <v>15317</v>
      </c>
    </row>
    <row r="8108" spans="1:21" x14ac:dyDescent="0.25">
      <c r="A8108">
        <v>2014</v>
      </c>
      <c r="B8108">
        <v>13</v>
      </c>
      <c r="C8108" t="s">
        <v>21</v>
      </c>
      <c r="D8108" t="s">
        <v>2705</v>
      </c>
      <c r="G8108" t="s">
        <v>13678</v>
      </c>
      <c r="H8108" t="s">
        <v>14713</v>
      </c>
      <c r="I8108">
        <v>0.7</v>
      </c>
      <c r="J8108">
        <v>0.69724420999999992</v>
      </c>
      <c r="K8108">
        <v>0.69724420999999992</v>
      </c>
      <c r="U8108" t="s">
        <v>15316</v>
      </c>
    </row>
    <row r="8109" spans="1:21" x14ac:dyDescent="0.25">
      <c r="A8109">
        <v>2014</v>
      </c>
      <c r="B8109">
        <v>14</v>
      </c>
      <c r="C8109" t="s">
        <v>25</v>
      </c>
      <c r="D8109" t="s">
        <v>983</v>
      </c>
      <c r="E8109" t="s">
        <v>4804</v>
      </c>
      <c r="F8109" t="s">
        <v>9317</v>
      </c>
      <c r="G8109" t="s">
        <v>11829</v>
      </c>
      <c r="H8109" t="s">
        <v>14381</v>
      </c>
      <c r="I8109">
        <v>913.75429699999995</v>
      </c>
      <c r="J8109">
        <v>1128.0081080699999</v>
      </c>
      <c r="K8109">
        <v>1128.0081080699999</v>
      </c>
      <c r="L8109" t="s">
        <v>18509</v>
      </c>
      <c r="M8109" t="s">
        <v>15247</v>
      </c>
      <c r="N8109" t="s">
        <v>15267</v>
      </c>
      <c r="O8109" t="s">
        <v>15239</v>
      </c>
      <c r="P8109" t="s">
        <v>15283</v>
      </c>
      <c r="Q8109" t="s">
        <v>15247</v>
      </c>
      <c r="R8109" t="s">
        <v>15283</v>
      </c>
      <c r="S8109" t="s">
        <v>15247</v>
      </c>
      <c r="T8109" t="s">
        <v>17487</v>
      </c>
      <c r="U8109" t="s">
        <v>15317</v>
      </c>
    </row>
    <row r="8110" spans="1:21" x14ac:dyDescent="0.25">
      <c r="A8110">
        <v>2014</v>
      </c>
      <c r="B8110">
        <v>14</v>
      </c>
      <c r="C8110" t="s">
        <v>25</v>
      </c>
      <c r="D8110" t="s">
        <v>984</v>
      </c>
      <c r="E8110" t="s">
        <v>4805</v>
      </c>
      <c r="F8110" t="s">
        <v>9318</v>
      </c>
      <c r="G8110" t="s">
        <v>11830</v>
      </c>
      <c r="H8110" t="s">
        <v>14381</v>
      </c>
      <c r="I8110">
        <v>205.68238700000001</v>
      </c>
      <c r="J8110">
        <v>197.34126814999999</v>
      </c>
      <c r="K8110">
        <v>197.34126814999999</v>
      </c>
      <c r="L8110" t="s">
        <v>18993</v>
      </c>
      <c r="M8110" t="s">
        <v>15247</v>
      </c>
      <c r="N8110" t="s">
        <v>19173</v>
      </c>
      <c r="O8110" t="s">
        <v>17486</v>
      </c>
      <c r="P8110" t="s">
        <v>15283</v>
      </c>
      <c r="Q8110" t="s">
        <v>15247</v>
      </c>
      <c r="R8110" t="s">
        <v>15283</v>
      </c>
      <c r="S8110" t="s">
        <v>15247</v>
      </c>
      <c r="T8110" t="s">
        <v>17487</v>
      </c>
      <c r="U8110" t="s">
        <v>15317</v>
      </c>
    </row>
    <row r="8111" spans="1:21" x14ac:dyDescent="0.25">
      <c r="A8111">
        <v>2014</v>
      </c>
      <c r="B8111">
        <v>14</v>
      </c>
      <c r="C8111" t="s">
        <v>25</v>
      </c>
      <c r="D8111" t="s">
        <v>985</v>
      </c>
      <c r="E8111" t="s">
        <v>3398</v>
      </c>
      <c r="F8111" t="s">
        <v>9319</v>
      </c>
      <c r="G8111" t="s">
        <v>11831</v>
      </c>
      <c r="H8111" t="s">
        <v>14382</v>
      </c>
      <c r="I8111">
        <v>554.90859899999998</v>
      </c>
      <c r="J8111">
        <v>516.86958239999979</v>
      </c>
      <c r="K8111">
        <v>516.86958239999979</v>
      </c>
      <c r="L8111" t="s">
        <v>18230</v>
      </c>
      <c r="M8111" t="s">
        <v>17814</v>
      </c>
      <c r="P8111" t="s">
        <v>16981</v>
      </c>
      <c r="Q8111" t="s">
        <v>15247</v>
      </c>
      <c r="R8111" t="s">
        <v>16981</v>
      </c>
      <c r="S8111" t="s">
        <v>15247</v>
      </c>
      <c r="T8111" t="s">
        <v>17817</v>
      </c>
      <c r="U8111" t="s">
        <v>15317</v>
      </c>
    </row>
    <row r="8112" spans="1:21" x14ac:dyDescent="0.25">
      <c r="A8112">
        <v>2014</v>
      </c>
      <c r="B8112">
        <v>14</v>
      </c>
      <c r="C8112" t="s">
        <v>25</v>
      </c>
      <c r="D8112" t="s">
        <v>986</v>
      </c>
      <c r="E8112" t="s">
        <v>5169</v>
      </c>
      <c r="F8112" t="s">
        <v>9320</v>
      </c>
      <c r="G8112" t="s">
        <v>12595</v>
      </c>
      <c r="H8112" t="s">
        <v>14796</v>
      </c>
      <c r="I8112">
        <v>57.698821000000002</v>
      </c>
      <c r="J8112">
        <v>43.942322550000007</v>
      </c>
      <c r="K8112">
        <v>43.942322550000007</v>
      </c>
      <c r="L8112" t="s">
        <v>19421</v>
      </c>
      <c r="M8112" t="s">
        <v>16850</v>
      </c>
      <c r="N8112" t="s">
        <v>19422</v>
      </c>
      <c r="O8112" t="s">
        <v>16850</v>
      </c>
      <c r="P8112" t="s">
        <v>17806</v>
      </c>
      <c r="Q8112" t="s">
        <v>15240</v>
      </c>
      <c r="T8112" t="s">
        <v>16851</v>
      </c>
      <c r="U8112" t="s">
        <v>15317</v>
      </c>
    </row>
    <row r="8113" spans="1:21" x14ac:dyDescent="0.25">
      <c r="A8113">
        <v>2014</v>
      </c>
      <c r="B8113">
        <v>14</v>
      </c>
      <c r="C8113" t="s">
        <v>25</v>
      </c>
      <c r="D8113" t="s">
        <v>987</v>
      </c>
      <c r="E8113" t="s">
        <v>5170</v>
      </c>
      <c r="F8113" t="s">
        <v>9321</v>
      </c>
      <c r="G8113" t="s">
        <v>11833</v>
      </c>
      <c r="H8113" t="s">
        <v>14669</v>
      </c>
      <c r="I8113">
        <v>33.412564000000003</v>
      </c>
      <c r="J8113">
        <v>28.716795330000011</v>
      </c>
      <c r="K8113">
        <v>28.71356603000001</v>
      </c>
      <c r="L8113" t="s">
        <v>19423</v>
      </c>
      <c r="M8113" t="s">
        <v>18335</v>
      </c>
      <c r="N8113" t="s">
        <v>19424</v>
      </c>
      <c r="O8113" t="s">
        <v>16850</v>
      </c>
      <c r="P8113" t="s">
        <v>17810</v>
      </c>
      <c r="Q8113" t="s">
        <v>17811</v>
      </c>
      <c r="R8113" t="s">
        <v>17315</v>
      </c>
      <c r="S8113" t="s">
        <v>18235</v>
      </c>
      <c r="T8113" t="s">
        <v>17812</v>
      </c>
      <c r="U8113" t="s">
        <v>15317</v>
      </c>
    </row>
    <row r="8114" spans="1:21" x14ac:dyDescent="0.25">
      <c r="A8114">
        <v>2014</v>
      </c>
      <c r="B8114">
        <v>14</v>
      </c>
      <c r="C8114" t="s">
        <v>25</v>
      </c>
      <c r="D8114" t="s">
        <v>988</v>
      </c>
      <c r="E8114" t="s">
        <v>5171</v>
      </c>
      <c r="F8114" t="s">
        <v>9322</v>
      </c>
      <c r="G8114" t="s">
        <v>12596</v>
      </c>
      <c r="H8114" t="s">
        <v>14572</v>
      </c>
      <c r="I8114">
        <v>26.787182999999999</v>
      </c>
      <c r="J8114">
        <v>24.61001564</v>
      </c>
      <c r="K8114">
        <v>24.61001564</v>
      </c>
      <c r="L8114" t="s">
        <v>19425</v>
      </c>
      <c r="M8114" t="s">
        <v>17795</v>
      </c>
      <c r="N8114" t="s">
        <v>19426</v>
      </c>
      <c r="O8114" t="s">
        <v>17795</v>
      </c>
      <c r="P8114" t="s">
        <v>18237</v>
      </c>
      <c r="Q8114" t="s">
        <v>17795</v>
      </c>
      <c r="T8114" t="s">
        <v>17796</v>
      </c>
      <c r="U8114" t="s">
        <v>15317</v>
      </c>
    </row>
    <row r="8115" spans="1:21" x14ac:dyDescent="0.25">
      <c r="A8115">
        <v>2014</v>
      </c>
      <c r="B8115">
        <v>14</v>
      </c>
      <c r="C8115" t="s">
        <v>25</v>
      </c>
      <c r="D8115" t="s">
        <v>989</v>
      </c>
      <c r="E8115" t="s">
        <v>5172</v>
      </c>
      <c r="F8115" t="s">
        <v>9323</v>
      </c>
      <c r="G8115" t="s">
        <v>12597</v>
      </c>
      <c r="H8115" t="s">
        <v>14385</v>
      </c>
      <c r="I8115">
        <v>21.167999999999999</v>
      </c>
      <c r="J8115">
        <v>16.137651470000002</v>
      </c>
      <c r="K8115">
        <v>16.137651470000002</v>
      </c>
      <c r="L8115" t="s">
        <v>19427</v>
      </c>
      <c r="M8115" t="s">
        <v>19428</v>
      </c>
      <c r="N8115" t="s">
        <v>19174</v>
      </c>
      <c r="O8115" t="s">
        <v>17493</v>
      </c>
      <c r="P8115" t="s">
        <v>18241</v>
      </c>
      <c r="Q8115" t="s">
        <v>16850</v>
      </c>
      <c r="R8115" t="s">
        <v>17821</v>
      </c>
      <c r="S8115" t="s">
        <v>15247</v>
      </c>
      <c r="T8115" t="s">
        <v>18764</v>
      </c>
      <c r="U8115" t="s">
        <v>15317</v>
      </c>
    </row>
    <row r="8116" spans="1:21" x14ac:dyDescent="0.25">
      <c r="A8116">
        <v>2014</v>
      </c>
      <c r="B8116">
        <v>14</v>
      </c>
      <c r="C8116" t="s">
        <v>25</v>
      </c>
      <c r="D8116" t="s">
        <v>990</v>
      </c>
      <c r="E8116" t="s">
        <v>4070</v>
      </c>
      <c r="F8116" t="s">
        <v>9324</v>
      </c>
      <c r="G8116" t="s">
        <v>11836</v>
      </c>
      <c r="H8116" t="s">
        <v>14386</v>
      </c>
      <c r="I8116">
        <v>26.791288999999999</v>
      </c>
      <c r="J8116">
        <v>28.189952430000009</v>
      </c>
      <c r="K8116">
        <v>28.189952430000009</v>
      </c>
      <c r="L8116" t="s">
        <v>17823</v>
      </c>
      <c r="M8116" t="s">
        <v>17486</v>
      </c>
      <c r="N8116" t="s">
        <v>16982</v>
      </c>
      <c r="O8116" t="s">
        <v>15247</v>
      </c>
      <c r="P8116" t="s">
        <v>15351</v>
      </c>
      <c r="Q8116" t="s">
        <v>15247</v>
      </c>
      <c r="R8116" t="s">
        <v>15299</v>
      </c>
      <c r="S8116" t="s">
        <v>15247</v>
      </c>
      <c r="T8116" t="s">
        <v>17487</v>
      </c>
      <c r="U8116" t="s">
        <v>15317</v>
      </c>
    </row>
    <row r="8117" spans="1:21" x14ac:dyDescent="0.25">
      <c r="A8117">
        <v>2014</v>
      </c>
      <c r="B8117">
        <v>14</v>
      </c>
      <c r="C8117" t="s">
        <v>25</v>
      </c>
      <c r="D8117" t="s">
        <v>991</v>
      </c>
      <c r="E8117" t="s">
        <v>5173</v>
      </c>
      <c r="F8117" t="s">
        <v>9325</v>
      </c>
      <c r="G8117" t="s">
        <v>11837</v>
      </c>
      <c r="H8117" t="s">
        <v>14857</v>
      </c>
      <c r="I8117">
        <v>213.637674</v>
      </c>
      <c r="J8117">
        <v>129.0381433</v>
      </c>
      <c r="K8117">
        <v>129.0374563</v>
      </c>
      <c r="L8117" t="s">
        <v>19429</v>
      </c>
      <c r="M8117" t="s">
        <v>17493</v>
      </c>
      <c r="N8117" t="s">
        <v>18243</v>
      </c>
      <c r="O8117" t="s">
        <v>17493</v>
      </c>
      <c r="P8117" t="s">
        <v>17824</v>
      </c>
      <c r="Q8117" t="s">
        <v>17493</v>
      </c>
      <c r="R8117" t="s">
        <v>18996</v>
      </c>
      <c r="S8117" t="s">
        <v>17493</v>
      </c>
      <c r="T8117" t="s">
        <v>17598</v>
      </c>
      <c r="U8117" t="s">
        <v>15317</v>
      </c>
    </row>
    <row r="8118" spans="1:21" x14ac:dyDescent="0.25">
      <c r="A8118">
        <v>2014</v>
      </c>
      <c r="B8118">
        <v>14</v>
      </c>
      <c r="C8118" t="s">
        <v>25</v>
      </c>
      <c r="D8118" t="s">
        <v>1834</v>
      </c>
      <c r="E8118" t="s">
        <v>5174</v>
      </c>
      <c r="F8118" t="s">
        <v>9326</v>
      </c>
      <c r="G8118" t="s">
        <v>12598</v>
      </c>
      <c r="H8118" t="s">
        <v>14385</v>
      </c>
      <c r="I8118">
        <v>23.908543000000002</v>
      </c>
      <c r="J8118">
        <v>24.526683250000001</v>
      </c>
      <c r="K8118">
        <v>24.526683250000001</v>
      </c>
      <c r="L8118" t="s">
        <v>16891</v>
      </c>
      <c r="M8118" t="s">
        <v>15247</v>
      </c>
      <c r="N8118" t="s">
        <v>16891</v>
      </c>
      <c r="O8118" t="s">
        <v>15247</v>
      </c>
      <c r="P8118" t="s">
        <v>16891</v>
      </c>
      <c r="Q8118" t="s">
        <v>15247</v>
      </c>
      <c r="R8118" t="s">
        <v>17821</v>
      </c>
      <c r="S8118" t="s">
        <v>15247</v>
      </c>
      <c r="T8118" t="s">
        <v>15313</v>
      </c>
      <c r="U8118" t="s">
        <v>15317</v>
      </c>
    </row>
    <row r="8119" spans="1:21" x14ac:dyDescent="0.25">
      <c r="A8119">
        <v>2014</v>
      </c>
      <c r="B8119">
        <v>14</v>
      </c>
      <c r="C8119" t="s">
        <v>22</v>
      </c>
      <c r="D8119" t="s">
        <v>992</v>
      </c>
      <c r="G8119" t="s">
        <v>10941</v>
      </c>
      <c r="H8119" t="s">
        <v>14221</v>
      </c>
      <c r="I8119">
        <v>412.16272500000002</v>
      </c>
      <c r="J8119">
        <v>330.81156422999999</v>
      </c>
      <c r="K8119">
        <v>330.81156422999999</v>
      </c>
      <c r="U8119" t="s">
        <v>15316</v>
      </c>
    </row>
    <row r="8120" spans="1:21" x14ac:dyDescent="0.25">
      <c r="A8120">
        <v>2014</v>
      </c>
      <c r="B8120">
        <v>14</v>
      </c>
      <c r="C8120" t="s">
        <v>23</v>
      </c>
      <c r="D8120" t="s">
        <v>993</v>
      </c>
      <c r="G8120" t="s">
        <v>10942</v>
      </c>
      <c r="H8120" t="s">
        <v>14222</v>
      </c>
      <c r="I8120">
        <v>31.305499000000001</v>
      </c>
      <c r="J8120">
        <v>29.05201039</v>
      </c>
      <c r="K8120">
        <v>29.05201039</v>
      </c>
      <c r="U8120" t="s">
        <v>15316</v>
      </c>
    </row>
    <row r="8121" spans="1:21" x14ac:dyDescent="0.25">
      <c r="A8121">
        <v>2014</v>
      </c>
      <c r="B8121">
        <v>14</v>
      </c>
      <c r="C8121" t="s">
        <v>24</v>
      </c>
      <c r="D8121" t="s">
        <v>995</v>
      </c>
      <c r="E8121" t="s">
        <v>4808</v>
      </c>
      <c r="F8121" t="s">
        <v>9327</v>
      </c>
      <c r="G8121" t="s">
        <v>11838</v>
      </c>
      <c r="H8121" t="s">
        <v>14382</v>
      </c>
      <c r="I8121">
        <v>561.83346200000005</v>
      </c>
      <c r="J8121">
        <v>735.55581261999998</v>
      </c>
      <c r="K8121">
        <v>735.55581261999998</v>
      </c>
      <c r="L8121" t="s">
        <v>19176</v>
      </c>
      <c r="M8121" t="s">
        <v>16850</v>
      </c>
      <c r="N8121" t="s">
        <v>18245</v>
      </c>
      <c r="O8121" t="s">
        <v>15247</v>
      </c>
      <c r="P8121" t="s">
        <v>16981</v>
      </c>
      <c r="Q8121" t="s">
        <v>15247</v>
      </c>
      <c r="R8121" t="s">
        <v>16981</v>
      </c>
      <c r="S8121" t="s">
        <v>15247</v>
      </c>
      <c r="T8121" t="s">
        <v>16851</v>
      </c>
      <c r="U8121" t="s">
        <v>15317</v>
      </c>
    </row>
    <row r="8122" spans="1:21" x14ac:dyDescent="0.25">
      <c r="A8122">
        <v>2014</v>
      </c>
      <c r="B8122">
        <v>14</v>
      </c>
      <c r="C8122" t="s">
        <v>24</v>
      </c>
      <c r="D8122" t="s">
        <v>996</v>
      </c>
      <c r="E8122" t="s">
        <v>5175</v>
      </c>
      <c r="F8122" t="s">
        <v>9328</v>
      </c>
      <c r="G8122" t="s">
        <v>11839</v>
      </c>
      <c r="H8122" t="s">
        <v>11839</v>
      </c>
      <c r="I8122">
        <v>28.282397</v>
      </c>
      <c r="J8122">
        <v>24.772123490000009</v>
      </c>
      <c r="K8122">
        <v>24.772123490000009</v>
      </c>
      <c r="L8122" t="s">
        <v>15191</v>
      </c>
      <c r="M8122" t="s">
        <v>15247</v>
      </c>
      <c r="N8122" t="s">
        <v>15191</v>
      </c>
      <c r="O8122" t="s">
        <v>15247</v>
      </c>
      <c r="P8122" t="s">
        <v>15191</v>
      </c>
      <c r="Q8122" t="s">
        <v>15247</v>
      </c>
      <c r="R8122" t="s">
        <v>15191</v>
      </c>
      <c r="S8122" t="s">
        <v>15247</v>
      </c>
      <c r="T8122" t="s">
        <v>15313</v>
      </c>
      <c r="U8122" t="s">
        <v>15317</v>
      </c>
    </row>
    <row r="8123" spans="1:21" x14ac:dyDescent="0.25">
      <c r="A8123">
        <v>2014</v>
      </c>
      <c r="B8123">
        <v>14</v>
      </c>
      <c r="C8123" t="s">
        <v>21</v>
      </c>
      <c r="D8123" t="s">
        <v>2706</v>
      </c>
      <c r="G8123" t="s">
        <v>13678</v>
      </c>
      <c r="H8123" t="s">
        <v>14916</v>
      </c>
      <c r="I8123">
        <v>100.3511</v>
      </c>
      <c r="J8123">
        <v>103.71155041</v>
      </c>
      <c r="K8123">
        <v>103.71155041</v>
      </c>
      <c r="R8123" t="s">
        <v>19430</v>
      </c>
      <c r="S8123" t="s">
        <v>18335</v>
      </c>
      <c r="T8123" t="s">
        <v>17812</v>
      </c>
      <c r="U8123" t="s">
        <v>15317</v>
      </c>
    </row>
    <row r="8124" spans="1:21" x14ac:dyDescent="0.25">
      <c r="A8124">
        <v>2014</v>
      </c>
      <c r="B8124">
        <v>14</v>
      </c>
      <c r="C8124" t="s">
        <v>29</v>
      </c>
      <c r="D8124" t="s">
        <v>998</v>
      </c>
      <c r="E8124" t="s">
        <v>5176</v>
      </c>
      <c r="F8124" t="s">
        <v>9329</v>
      </c>
      <c r="G8124" t="s">
        <v>11841</v>
      </c>
      <c r="H8124" t="s">
        <v>14857</v>
      </c>
      <c r="I8124">
        <v>1655.5479170000001</v>
      </c>
      <c r="J8124">
        <v>1655.97651696</v>
      </c>
      <c r="K8124">
        <v>1655.97651696</v>
      </c>
      <c r="L8124" t="s">
        <v>19431</v>
      </c>
      <c r="M8124" t="s">
        <v>17493</v>
      </c>
      <c r="N8124" t="s">
        <v>15264</v>
      </c>
      <c r="O8124" t="s">
        <v>15247</v>
      </c>
      <c r="R8124" t="s">
        <v>18996</v>
      </c>
      <c r="S8124" t="s">
        <v>17493</v>
      </c>
      <c r="T8124" t="s">
        <v>17598</v>
      </c>
      <c r="U8124" t="s">
        <v>15317</v>
      </c>
    </row>
    <row r="8125" spans="1:21" x14ac:dyDescent="0.25">
      <c r="A8125">
        <v>2014</v>
      </c>
      <c r="B8125">
        <v>14</v>
      </c>
      <c r="C8125" t="s">
        <v>30</v>
      </c>
      <c r="D8125" t="s">
        <v>1001</v>
      </c>
      <c r="E8125" t="s">
        <v>5177</v>
      </c>
      <c r="F8125" t="s">
        <v>9330</v>
      </c>
      <c r="G8125" t="s">
        <v>13267</v>
      </c>
      <c r="H8125" t="s">
        <v>14857</v>
      </c>
      <c r="I8125">
        <v>32.9</v>
      </c>
      <c r="J8125">
        <v>29.38435733</v>
      </c>
      <c r="K8125">
        <v>29.38435733</v>
      </c>
      <c r="L8125" t="s">
        <v>19432</v>
      </c>
      <c r="M8125" t="s">
        <v>17493</v>
      </c>
      <c r="N8125" t="s">
        <v>18762</v>
      </c>
      <c r="O8125" t="s">
        <v>18763</v>
      </c>
      <c r="P8125" t="s">
        <v>15294</v>
      </c>
      <c r="Q8125" t="s">
        <v>15239</v>
      </c>
      <c r="R8125" t="s">
        <v>18996</v>
      </c>
      <c r="S8125" t="s">
        <v>17493</v>
      </c>
      <c r="T8125" t="s">
        <v>18764</v>
      </c>
      <c r="U8125" t="s">
        <v>15317</v>
      </c>
    </row>
    <row r="8126" spans="1:21" x14ac:dyDescent="0.25">
      <c r="A8126">
        <v>2014</v>
      </c>
      <c r="B8126">
        <v>14</v>
      </c>
      <c r="C8126" t="s">
        <v>30</v>
      </c>
      <c r="D8126" t="s">
        <v>1835</v>
      </c>
      <c r="E8126" t="s">
        <v>5178</v>
      </c>
      <c r="F8126" t="s">
        <v>9331</v>
      </c>
      <c r="G8126" t="s">
        <v>12599</v>
      </c>
      <c r="H8126" t="s">
        <v>14796</v>
      </c>
      <c r="I8126">
        <v>3.3704830000000001</v>
      </c>
      <c r="J8126">
        <v>21.495048959999998</v>
      </c>
      <c r="K8126">
        <v>21.495048959999998</v>
      </c>
      <c r="L8126" t="s">
        <v>19433</v>
      </c>
      <c r="M8126" t="s">
        <v>15240</v>
      </c>
      <c r="N8126" t="s">
        <v>19434</v>
      </c>
      <c r="O8126" t="s">
        <v>15247</v>
      </c>
      <c r="T8126" t="s">
        <v>16851</v>
      </c>
      <c r="U8126" t="s">
        <v>15317</v>
      </c>
    </row>
    <row r="8127" spans="1:21" x14ac:dyDescent="0.25">
      <c r="A8127">
        <v>2014</v>
      </c>
      <c r="B8127">
        <v>15</v>
      </c>
      <c r="C8127" t="s">
        <v>25</v>
      </c>
      <c r="D8127" t="s">
        <v>1002</v>
      </c>
      <c r="E8127" t="s">
        <v>5179</v>
      </c>
      <c r="F8127" t="s">
        <v>9332</v>
      </c>
      <c r="G8127" t="s">
        <v>11844</v>
      </c>
      <c r="H8127" t="s">
        <v>11844</v>
      </c>
      <c r="I8127">
        <v>680.94271900000001</v>
      </c>
      <c r="J8127">
        <v>709.80984388000002</v>
      </c>
      <c r="K8127">
        <v>709.80984388000002</v>
      </c>
      <c r="N8127" t="s">
        <v>17318</v>
      </c>
      <c r="O8127" t="s">
        <v>15242</v>
      </c>
      <c r="T8127" t="s">
        <v>15309</v>
      </c>
      <c r="U8127" t="s">
        <v>15317</v>
      </c>
    </row>
    <row r="8128" spans="1:21" x14ac:dyDescent="0.25">
      <c r="A8128">
        <v>2014</v>
      </c>
      <c r="B8128">
        <v>15</v>
      </c>
      <c r="C8128" t="s">
        <v>25</v>
      </c>
      <c r="D8128" t="s">
        <v>1003</v>
      </c>
      <c r="E8128" t="s">
        <v>5180</v>
      </c>
      <c r="F8128" t="s">
        <v>9333</v>
      </c>
      <c r="G8128" t="s">
        <v>13620</v>
      </c>
      <c r="H8128" t="s">
        <v>14799</v>
      </c>
      <c r="I8128">
        <v>471.50794400000001</v>
      </c>
      <c r="J8128">
        <v>351.04772834999989</v>
      </c>
      <c r="K8128">
        <v>351.04772834999989</v>
      </c>
      <c r="R8128" t="s">
        <v>17837</v>
      </c>
      <c r="S8128" t="s">
        <v>15251</v>
      </c>
      <c r="T8128" t="s">
        <v>15312</v>
      </c>
      <c r="U8128" t="s">
        <v>15317</v>
      </c>
    </row>
    <row r="8129" spans="1:21" x14ac:dyDescent="0.25">
      <c r="A8129">
        <v>2014</v>
      </c>
      <c r="B8129">
        <v>15</v>
      </c>
      <c r="C8129" t="s">
        <v>25</v>
      </c>
      <c r="D8129" t="s">
        <v>1004</v>
      </c>
      <c r="E8129" t="s">
        <v>5181</v>
      </c>
      <c r="F8129" t="s">
        <v>9334</v>
      </c>
      <c r="G8129" t="s">
        <v>11846</v>
      </c>
      <c r="H8129" t="s">
        <v>14799</v>
      </c>
      <c r="I8129">
        <v>257.31582300000002</v>
      </c>
      <c r="J8129">
        <v>257.99964984000002</v>
      </c>
      <c r="K8129">
        <v>257.99964984000002</v>
      </c>
      <c r="L8129" t="s">
        <v>19435</v>
      </c>
      <c r="M8129" t="s">
        <v>15251</v>
      </c>
      <c r="N8129" t="s">
        <v>17844</v>
      </c>
      <c r="O8129" t="s">
        <v>17503</v>
      </c>
      <c r="P8129" t="s">
        <v>15353</v>
      </c>
      <c r="Q8129" t="s">
        <v>15251</v>
      </c>
      <c r="R8129" t="s">
        <v>17837</v>
      </c>
      <c r="S8129" t="s">
        <v>15251</v>
      </c>
      <c r="T8129" t="s">
        <v>17504</v>
      </c>
      <c r="U8129" t="s">
        <v>15317</v>
      </c>
    </row>
    <row r="8130" spans="1:21" x14ac:dyDescent="0.25">
      <c r="A8130">
        <v>2014</v>
      </c>
      <c r="B8130">
        <v>15</v>
      </c>
      <c r="C8130" t="s">
        <v>25</v>
      </c>
      <c r="D8130" t="s">
        <v>1005</v>
      </c>
      <c r="E8130" t="s">
        <v>5182</v>
      </c>
      <c r="F8130" t="s">
        <v>9335</v>
      </c>
      <c r="G8130" t="s">
        <v>11847</v>
      </c>
      <c r="H8130" t="s">
        <v>14714</v>
      </c>
      <c r="I8130">
        <v>85.571873999999994</v>
      </c>
      <c r="J8130">
        <v>86.217178289999993</v>
      </c>
      <c r="K8130">
        <v>86.217178289999993</v>
      </c>
      <c r="L8130" t="s">
        <v>19436</v>
      </c>
      <c r="M8130" t="s">
        <v>16983</v>
      </c>
      <c r="N8130" t="s">
        <v>18765</v>
      </c>
      <c r="O8130" t="s">
        <v>16983</v>
      </c>
      <c r="P8130" t="s">
        <v>17241</v>
      </c>
      <c r="Q8130" t="s">
        <v>16983</v>
      </c>
      <c r="R8130" t="s">
        <v>15363</v>
      </c>
      <c r="S8130" t="s">
        <v>15242</v>
      </c>
      <c r="T8130" t="s">
        <v>16984</v>
      </c>
      <c r="U8130" t="s">
        <v>15317</v>
      </c>
    </row>
    <row r="8131" spans="1:21" x14ac:dyDescent="0.25">
      <c r="A8131">
        <v>2014</v>
      </c>
      <c r="B8131">
        <v>15</v>
      </c>
      <c r="C8131" t="s">
        <v>27</v>
      </c>
      <c r="D8131" t="s">
        <v>1840</v>
      </c>
      <c r="E8131" t="s">
        <v>5183</v>
      </c>
      <c r="F8131" t="s">
        <v>9336</v>
      </c>
      <c r="G8131" t="s">
        <v>11855</v>
      </c>
      <c r="H8131" t="s">
        <v>14799</v>
      </c>
      <c r="I8131">
        <v>224.31</v>
      </c>
      <c r="J8131">
        <v>224.49421072000001</v>
      </c>
      <c r="K8131">
        <v>224.49421072000001</v>
      </c>
      <c r="R8131" t="s">
        <v>17837</v>
      </c>
      <c r="S8131" t="s">
        <v>15251</v>
      </c>
      <c r="T8131" t="s">
        <v>15312</v>
      </c>
      <c r="U8131" t="s">
        <v>15317</v>
      </c>
    </row>
    <row r="8132" spans="1:21" x14ac:dyDescent="0.25">
      <c r="A8132">
        <v>2014</v>
      </c>
      <c r="B8132">
        <v>15</v>
      </c>
      <c r="C8132" t="s">
        <v>28</v>
      </c>
      <c r="D8132" t="s">
        <v>1007</v>
      </c>
      <c r="E8132" t="s">
        <v>5184</v>
      </c>
      <c r="F8132" t="s">
        <v>9337</v>
      </c>
      <c r="G8132" t="s">
        <v>11849</v>
      </c>
      <c r="H8132" t="s">
        <v>14799</v>
      </c>
      <c r="I8132">
        <v>15.234869</v>
      </c>
      <c r="J8132">
        <v>38.453706889999999</v>
      </c>
      <c r="K8132">
        <v>38.453706889999999</v>
      </c>
      <c r="L8132" t="s">
        <v>17051</v>
      </c>
      <c r="M8132" t="s">
        <v>19086</v>
      </c>
      <c r="R8132" t="s">
        <v>17837</v>
      </c>
      <c r="S8132" t="s">
        <v>15251</v>
      </c>
      <c r="T8132" t="s">
        <v>17835</v>
      </c>
      <c r="U8132" t="s">
        <v>15317</v>
      </c>
    </row>
    <row r="8133" spans="1:21" x14ac:dyDescent="0.25">
      <c r="A8133">
        <v>2014</v>
      </c>
      <c r="B8133">
        <v>15</v>
      </c>
      <c r="C8133" t="s">
        <v>31</v>
      </c>
      <c r="D8133" t="s">
        <v>1008</v>
      </c>
      <c r="G8133" t="s">
        <v>11850</v>
      </c>
      <c r="H8133" t="s">
        <v>14799</v>
      </c>
      <c r="I8133">
        <v>139.450918</v>
      </c>
      <c r="J8133">
        <v>802.54722986000002</v>
      </c>
      <c r="K8133">
        <v>802.54722986000002</v>
      </c>
      <c r="R8133" t="s">
        <v>17837</v>
      </c>
      <c r="S8133" t="s">
        <v>15251</v>
      </c>
      <c r="T8133" t="s">
        <v>15312</v>
      </c>
      <c r="U8133" t="s">
        <v>15317</v>
      </c>
    </row>
    <row r="8134" spans="1:21" x14ac:dyDescent="0.25">
      <c r="A8134">
        <v>2014</v>
      </c>
      <c r="B8134">
        <v>15</v>
      </c>
      <c r="C8134" t="s">
        <v>22</v>
      </c>
      <c r="D8134" t="s">
        <v>1009</v>
      </c>
      <c r="G8134" t="s">
        <v>10941</v>
      </c>
      <c r="H8134" t="s">
        <v>14221</v>
      </c>
      <c r="I8134">
        <v>326.52713799999998</v>
      </c>
      <c r="J8134">
        <v>376.57034186999988</v>
      </c>
      <c r="K8134">
        <v>376.57034186999988</v>
      </c>
      <c r="U8134" t="s">
        <v>15316</v>
      </c>
    </row>
    <row r="8135" spans="1:21" x14ac:dyDescent="0.25">
      <c r="A8135">
        <v>2014</v>
      </c>
      <c r="B8135">
        <v>15</v>
      </c>
      <c r="C8135" t="s">
        <v>23</v>
      </c>
      <c r="D8135" t="s">
        <v>1010</v>
      </c>
      <c r="G8135" t="s">
        <v>10942</v>
      </c>
      <c r="H8135" t="s">
        <v>14222</v>
      </c>
      <c r="I8135">
        <v>49.696308999999999</v>
      </c>
      <c r="J8135">
        <v>56.394642929999989</v>
      </c>
      <c r="K8135">
        <v>56.394642929999989</v>
      </c>
      <c r="U8135" t="s">
        <v>15316</v>
      </c>
    </row>
    <row r="8136" spans="1:21" x14ac:dyDescent="0.25">
      <c r="A8136">
        <v>2014</v>
      </c>
      <c r="B8136">
        <v>15</v>
      </c>
      <c r="C8136" t="s">
        <v>24</v>
      </c>
      <c r="D8136" t="s">
        <v>1012</v>
      </c>
      <c r="E8136" t="s">
        <v>5185</v>
      </c>
      <c r="F8136" t="s">
        <v>9338</v>
      </c>
      <c r="G8136" t="s">
        <v>13760</v>
      </c>
      <c r="H8136" t="s">
        <v>14799</v>
      </c>
      <c r="I8136">
        <v>853.53376700000001</v>
      </c>
      <c r="J8136">
        <v>1017.456454110001</v>
      </c>
      <c r="K8136">
        <v>1017.456454110001</v>
      </c>
      <c r="R8136" t="s">
        <v>17837</v>
      </c>
      <c r="S8136" t="s">
        <v>15251</v>
      </c>
      <c r="T8136" t="s">
        <v>15312</v>
      </c>
      <c r="U8136" t="s">
        <v>15317</v>
      </c>
    </row>
    <row r="8137" spans="1:21" x14ac:dyDescent="0.25">
      <c r="A8137">
        <v>2014</v>
      </c>
      <c r="B8137">
        <v>15</v>
      </c>
      <c r="C8137" t="s">
        <v>24</v>
      </c>
      <c r="D8137" t="s">
        <v>1014</v>
      </c>
      <c r="E8137" t="s">
        <v>5186</v>
      </c>
      <c r="F8137" t="s">
        <v>9339</v>
      </c>
      <c r="G8137" t="s">
        <v>12605</v>
      </c>
      <c r="H8137" t="s">
        <v>14799</v>
      </c>
      <c r="I8137">
        <v>276.816059</v>
      </c>
      <c r="J8137">
        <v>258.12307264999998</v>
      </c>
      <c r="K8137">
        <v>258.12307264999998</v>
      </c>
      <c r="L8137" t="s">
        <v>19437</v>
      </c>
      <c r="M8137" t="s">
        <v>15251</v>
      </c>
      <c r="P8137" t="s">
        <v>16874</v>
      </c>
      <c r="Q8137" t="s">
        <v>15251</v>
      </c>
      <c r="R8137" t="s">
        <v>17837</v>
      </c>
      <c r="S8137" t="s">
        <v>15251</v>
      </c>
      <c r="T8137" t="s">
        <v>15312</v>
      </c>
      <c r="U8137" t="s">
        <v>15317</v>
      </c>
    </row>
    <row r="8138" spans="1:21" x14ac:dyDescent="0.25">
      <c r="A8138">
        <v>2014</v>
      </c>
      <c r="B8138">
        <v>15</v>
      </c>
      <c r="C8138" t="s">
        <v>24</v>
      </c>
      <c r="D8138" t="s">
        <v>2613</v>
      </c>
      <c r="E8138" t="s">
        <v>5187</v>
      </c>
      <c r="F8138" t="s">
        <v>9340</v>
      </c>
      <c r="G8138" t="s">
        <v>13621</v>
      </c>
      <c r="H8138" t="s">
        <v>14268</v>
      </c>
      <c r="I8138">
        <v>89.085800000000006</v>
      </c>
      <c r="J8138">
        <v>74.08784648000001</v>
      </c>
      <c r="K8138">
        <v>74.08784648000001</v>
      </c>
      <c r="L8138" t="s">
        <v>19438</v>
      </c>
      <c r="M8138" t="s">
        <v>15241</v>
      </c>
      <c r="N8138" t="s">
        <v>18638</v>
      </c>
      <c r="O8138" t="s">
        <v>17163</v>
      </c>
      <c r="P8138" t="s">
        <v>15344</v>
      </c>
      <c r="Q8138" t="s">
        <v>15251</v>
      </c>
      <c r="R8138" t="s">
        <v>15344</v>
      </c>
      <c r="S8138" t="s">
        <v>15251</v>
      </c>
      <c r="T8138" t="s">
        <v>18887</v>
      </c>
      <c r="U8138" t="s">
        <v>15317</v>
      </c>
    </row>
    <row r="8139" spans="1:21" x14ac:dyDescent="0.25">
      <c r="A8139">
        <v>2014</v>
      </c>
      <c r="B8139">
        <v>15</v>
      </c>
      <c r="C8139" t="s">
        <v>24</v>
      </c>
      <c r="D8139" t="s">
        <v>2614</v>
      </c>
      <c r="E8139" t="s">
        <v>5188</v>
      </c>
      <c r="F8139" t="s">
        <v>9341</v>
      </c>
      <c r="G8139" t="s">
        <v>13311</v>
      </c>
      <c r="H8139" t="s">
        <v>14860</v>
      </c>
      <c r="I8139">
        <v>139.064637</v>
      </c>
      <c r="J8139">
        <v>157.7753003</v>
      </c>
      <c r="K8139">
        <v>157.7753003</v>
      </c>
      <c r="L8139" t="s">
        <v>17014</v>
      </c>
      <c r="M8139" t="s">
        <v>15251</v>
      </c>
      <c r="N8139" t="s">
        <v>17406</v>
      </c>
      <c r="O8139" t="s">
        <v>18356</v>
      </c>
      <c r="P8139" t="s">
        <v>15355</v>
      </c>
      <c r="Q8139" t="s">
        <v>15251</v>
      </c>
      <c r="R8139" t="s">
        <v>19177</v>
      </c>
      <c r="S8139" t="s">
        <v>15251</v>
      </c>
      <c r="T8139" t="s">
        <v>17843</v>
      </c>
      <c r="U8139" t="s">
        <v>15317</v>
      </c>
    </row>
    <row r="8140" spans="1:21" x14ac:dyDescent="0.25">
      <c r="A8140">
        <v>2014</v>
      </c>
      <c r="B8140">
        <v>15</v>
      </c>
      <c r="C8140" t="s">
        <v>21</v>
      </c>
      <c r="D8140" t="s">
        <v>1015</v>
      </c>
      <c r="G8140" t="s">
        <v>12647</v>
      </c>
      <c r="H8140" t="s">
        <v>14420</v>
      </c>
      <c r="I8140">
        <v>46.148893999999999</v>
      </c>
      <c r="J8140">
        <v>26.846233290000001</v>
      </c>
      <c r="K8140">
        <v>26.846233290000001</v>
      </c>
      <c r="P8140" t="s">
        <v>15356</v>
      </c>
      <c r="Q8140" t="s">
        <v>15251</v>
      </c>
      <c r="R8140" t="s">
        <v>15356</v>
      </c>
      <c r="S8140" t="s">
        <v>15251</v>
      </c>
      <c r="T8140" t="s">
        <v>15312</v>
      </c>
      <c r="U8140" t="s">
        <v>15317</v>
      </c>
    </row>
    <row r="8141" spans="1:21" x14ac:dyDescent="0.25">
      <c r="A8141">
        <v>2014</v>
      </c>
      <c r="B8141">
        <v>15</v>
      </c>
      <c r="C8141" t="s">
        <v>21</v>
      </c>
      <c r="D8141" t="s">
        <v>2615</v>
      </c>
      <c r="E8141" t="s">
        <v>5189</v>
      </c>
      <c r="F8141" t="s">
        <v>9342</v>
      </c>
      <c r="G8141" t="s">
        <v>13126</v>
      </c>
      <c r="H8141" t="s">
        <v>14431</v>
      </c>
      <c r="I8141">
        <v>0</v>
      </c>
      <c r="J8141">
        <v>22.44882106</v>
      </c>
      <c r="K8141">
        <v>22.44882106</v>
      </c>
      <c r="L8141" t="s">
        <v>17407</v>
      </c>
      <c r="M8141" t="s">
        <v>17503</v>
      </c>
      <c r="P8141" t="s">
        <v>16836</v>
      </c>
      <c r="Q8141" t="s">
        <v>17503</v>
      </c>
      <c r="R8141" t="s">
        <v>17991</v>
      </c>
      <c r="S8141" t="s">
        <v>15251</v>
      </c>
      <c r="T8141" t="s">
        <v>17504</v>
      </c>
      <c r="U8141" t="s">
        <v>15317</v>
      </c>
    </row>
    <row r="8142" spans="1:21" x14ac:dyDescent="0.25">
      <c r="A8142">
        <v>2014</v>
      </c>
      <c r="B8142">
        <v>15</v>
      </c>
      <c r="C8142" t="s">
        <v>29</v>
      </c>
      <c r="D8142" t="s">
        <v>2616</v>
      </c>
      <c r="E8142" t="s">
        <v>5190</v>
      </c>
      <c r="F8142" t="s">
        <v>9343</v>
      </c>
      <c r="G8142" t="s">
        <v>13624</v>
      </c>
      <c r="H8142" t="s">
        <v>14423</v>
      </c>
      <c r="I8142">
        <v>3828.489611</v>
      </c>
      <c r="J8142">
        <v>3561.25190324</v>
      </c>
      <c r="K8142">
        <v>3557.3047122399998</v>
      </c>
      <c r="L8142" t="s">
        <v>17001</v>
      </c>
      <c r="M8142" t="s">
        <v>15250</v>
      </c>
      <c r="R8142" t="s">
        <v>16877</v>
      </c>
      <c r="S8142" t="s">
        <v>15251</v>
      </c>
      <c r="T8142" s="124" t="s">
        <v>17408</v>
      </c>
      <c r="U8142" s="124" t="s">
        <v>15317</v>
      </c>
    </row>
    <row r="8143" spans="1:21" x14ac:dyDescent="0.25">
      <c r="A8143">
        <v>2014</v>
      </c>
      <c r="B8143">
        <v>15</v>
      </c>
      <c r="C8143" t="s">
        <v>29</v>
      </c>
      <c r="D8143" t="s">
        <v>2617</v>
      </c>
      <c r="E8143" t="s">
        <v>5191</v>
      </c>
      <c r="F8143" t="s">
        <v>9344</v>
      </c>
      <c r="G8143" t="s">
        <v>13625</v>
      </c>
      <c r="H8143" t="s">
        <v>14861</v>
      </c>
      <c r="I8143">
        <v>1624.2784810000001</v>
      </c>
      <c r="J8143">
        <v>2056.202094400001</v>
      </c>
      <c r="K8143">
        <v>2056.202094400001</v>
      </c>
      <c r="L8143" t="s">
        <v>18817</v>
      </c>
      <c r="M8143" t="s">
        <v>15241</v>
      </c>
      <c r="N8143" t="s">
        <v>19178</v>
      </c>
      <c r="O8143" t="s">
        <v>15241</v>
      </c>
      <c r="R8143" t="s">
        <v>17959</v>
      </c>
      <c r="S8143" t="s">
        <v>17503</v>
      </c>
      <c r="T8143" s="124" t="s">
        <v>17992</v>
      </c>
      <c r="U8143" s="124" t="s">
        <v>15317</v>
      </c>
    </row>
    <row r="8144" spans="1:21" x14ac:dyDescent="0.25">
      <c r="A8144">
        <v>2014</v>
      </c>
      <c r="B8144">
        <v>15</v>
      </c>
      <c r="C8144" t="s">
        <v>29</v>
      </c>
      <c r="D8144" t="s">
        <v>1018</v>
      </c>
      <c r="G8144" t="s">
        <v>13701</v>
      </c>
      <c r="H8144" t="s">
        <v>14392</v>
      </c>
      <c r="I8144">
        <v>1141.8259499999999</v>
      </c>
      <c r="J8144">
        <v>41.937706290000001</v>
      </c>
      <c r="K8144">
        <v>41.937706290000001</v>
      </c>
      <c r="P8144" t="s">
        <v>15205</v>
      </c>
      <c r="Q8144" t="s">
        <v>15338</v>
      </c>
      <c r="R8144" t="s">
        <v>15352</v>
      </c>
      <c r="S8144" t="s">
        <v>15242</v>
      </c>
      <c r="T8144" t="s">
        <v>17169</v>
      </c>
      <c r="U8144" t="s">
        <v>15317</v>
      </c>
    </row>
    <row r="8145" spans="1:21" x14ac:dyDescent="0.25">
      <c r="A8145">
        <v>2014</v>
      </c>
      <c r="B8145">
        <v>15</v>
      </c>
      <c r="C8145" t="s">
        <v>29</v>
      </c>
      <c r="D8145" t="s">
        <v>1019</v>
      </c>
      <c r="G8145" t="s">
        <v>13702</v>
      </c>
      <c r="H8145" t="s">
        <v>14392</v>
      </c>
      <c r="I8145">
        <v>700</v>
      </c>
      <c r="J8145">
        <v>24.814890599999998</v>
      </c>
      <c r="K8145">
        <v>24.814890599999998</v>
      </c>
      <c r="P8145" t="s">
        <v>18769</v>
      </c>
      <c r="Q8145" t="s">
        <v>15338</v>
      </c>
      <c r="R8145" t="s">
        <v>15352</v>
      </c>
      <c r="S8145" t="s">
        <v>15242</v>
      </c>
      <c r="T8145" t="s">
        <v>17169</v>
      </c>
      <c r="U8145" t="s">
        <v>15317</v>
      </c>
    </row>
    <row r="8146" spans="1:21" x14ac:dyDescent="0.25">
      <c r="A8146">
        <v>2014</v>
      </c>
      <c r="B8146">
        <v>15</v>
      </c>
      <c r="C8146" t="s">
        <v>29</v>
      </c>
      <c r="D8146" t="s">
        <v>2618</v>
      </c>
      <c r="E8146" t="s">
        <v>5192</v>
      </c>
      <c r="F8146" t="s">
        <v>9345</v>
      </c>
      <c r="G8146" t="s">
        <v>12013</v>
      </c>
      <c r="H8146" t="s">
        <v>14861</v>
      </c>
      <c r="I8146">
        <v>741.41933800000004</v>
      </c>
      <c r="J8146">
        <v>961.04657328999974</v>
      </c>
      <c r="K8146">
        <v>961.04657328999974</v>
      </c>
      <c r="L8146" t="s">
        <v>16878</v>
      </c>
      <c r="M8146" t="s">
        <v>15241</v>
      </c>
      <c r="N8146" t="s">
        <v>19178</v>
      </c>
      <c r="O8146" t="s">
        <v>15241</v>
      </c>
      <c r="P8146" t="s">
        <v>16878</v>
      </c>
      <c r="Q8146" t="s">
        <v>15241</v>
      </c>
      <c r="R8146" t="s">
        <v>17959</v>
      </c>
      <c r="S8146" t="s">
        <v>17503</v>
      </c>
      <c r="T8146" s="124" t="s">
        <v>17992</v>
      </c>
      <c r="U8146" s="124" t="s">
        <v>15317</v>
      </c>
    </row>
    <row r="8147" spans="1:21" x14ac:dyDescent="0.25">
      <c r="A8147">
        <v>2014</v>
      </c>
      <c r="B8147">
        <v>15</v>
      </c>
      <c r="C8147" t="s">
        <v>29</v>
      </c>
      <c r="D8147" t="s">
        <v>2619</v>
      </c>
      <c r="E8147" t="s">
        <v>5193</v>
      </c>
      <c r="F8147" t="s">
        <v>9346</v>
      </c>
      <c r="G8147" t="s">
        <v>12017</v>
      </c>
      <c r="H8147" t="s">
        <v>14423</v>
      </c>
      <c r="I8147">
        <v>1035</v>
      </c>
      <c r="J8147">
        <v>1001.5010366499999</v>
      </c>
      <c r="K8147">
        <v>1001.1243631</v>
      </c>
      <c r="L8147" t="s">
        <v>19439</v>
      </c>
      <c r="M8147" t="s">
        <v>19440</v>
      </c>
      <c r="N8147" t="s">
        <v>19179</v>
      </c>
      <c r="O8147" t="s">
        <v>18356</v>
      </c>
      <c r="P8147" t="s">
        <v>15204</v>
      </c>
      <c r="Q8147" t="s">
        <v>15251</v>
      </c>
      <c r="R8147" t="s">
        <v>16877</v>
      </c>
      <c r="S8147" t="s">
        <v>15251</v>
      </c>
      <c r="T8147" s="124" t="s">
        <v>19441</v>
      </c>
      <c r="U8147" s="124" t="s">
        <v>15317</v>
      </c>
    </row>
    <row r="8148" spans="1:21" x14ac:dyDescent="0.25">
      <c r="A8148">
        <v>2014</v>
      </c>
      <c r="B8148">
        <v>15</v>
      </c>
      <c r="C8148" t="s">
        <v>29</v>
      </c>
      <c r="D8148" t="s">
        <v>2620</v>
      </c>
      <c r="E8148" t="s">
        <v>5194</v>
      </c>
      <c r="F8148" t="s">
        <v>9347</v>
      </c>
      <c r="G8148" t="s">
        <v>11039</v>
      </c>
      <c r="H8148" t="s">
        <v>14268</v>
      </c>
      <c r="I8148">
        <v>12039.418</v>
      </c>
      <c r="J8148">
        <v>11595.869316800001</v>
      </c>
      <c r="K8148">
        <v>11595.869316800001</v>
      </c>
      <c r="L8148" t="s">
        <v>19442</v>
      </c>
      <c r="M8148" t="s">
        <v>15241</v>
      </c>
      <c r="N8148" t="s">
        <v>19443</v>
      </c>
      <c r="O8148" t="s">
        <v>17841</v>
      </c>
      <c r="P8148" t="s">
        <v>17512</v>
      </c>
      <c r="Q8148" t="s">
        <v>15241</v>
      </c>
      <c r="R8148" t="s">
        <v>15344</v>
      </c>
      <c r="S8148" t="s">
        <v>15251</v>
      </c>
      <c r="T8148" t="s">
        <v>18887</v>
      </c>
      <c r="U8148" t="s">
        <v>15317</v>
      </c>
    </row>
    <row r="8149" spans="1:21" x14ac:dyDescent="0.25">
      <c r="A8149">
        <v>2014</v>
      </c>
      <c r="B8149">
        <v>15</v>
      </c>
      <c r="C8149" t="s">
        <v>29</v>
      </c>
      <c r="D8149" t="s">
        <v>1020</v>
      </c>
      <c r="E8149" t="s">
        <v>5195</v>
      </c>
      <c r="F8149" t="s">
        <v>9348</v>
      </c>
      <c r="G8149" t="s">
        <v>13761</v>
      </c>
      <c r="H8149" t="s">
        <v>14392</v>
      </c>
      <c r="I8149">
        <v>200</v>
      </c>
      <c r="J8149">
        <v>198.96809138</v>
      </c>
      <c r="K8149">
        <v>198.96809138</v>
      </c>
      <c r="L8149" t="s">
        <v>19444</v>
      </c>
      <c r="M8149" t="s">
        <v>18518</v>
      </c>
      <c r="N8149" t="s">
        <v>19445</v>
      </c>
      <c r="O8149" t="s">
        <v>16843</v>
      </c>
      <c r="P8149" t="s">
        <v>19446</v>
      </c>
      <c r="Q8149" t="s">
        <v>16843</v>
      </c>
      <c r="R8149" t="s">
        <v>15352</v>
      </c>
      <c r="S8149" t="s">
        <v>15242</v>
      </c>
      <c r="T8149" t="s">
        <v>18519</v>
      </c>
      <c r="U8149" t="s">
        <v>15317</v>
      </c>
    </row>
    <row r="8150" spans="1:21" x14ac:dyDescent="0.25">
      <c r="A8150">
        <v>2014</v>
      </c>
      <c r="B8150">
        <v>15</v>
      </c>
      <c r="C8150" t="s">
        <v>29</v>
      </c>
      <c r="D8150" t="s">
        <v>2621</v>
      </c>
      <c r="E8150" t="s">
        <v>5196</v>
      </c>
      <c r="F8150" t="s">
        <v>9349</v>
      </c>
      <c r="G8150" t="s">
        <v>13762</v>
      </c>
      <c r="H8150" t="s">
        <v>14431</v>
      </c>
      <c r="I8150">
        <v>237.42</v>
      </c>
      <c r="J8150">
        <v>199.6105873300001</v>
      </c>
      <c r="K8150">
        <v>199.6105873300001</v>
      </c>
      <c r="L8150" t="s">
        <v>19447</v>
      </c>
      <c r="M8150" t="s">
        <v>17962</v>
      </c>
      <c r="N8150" t="s">
        <v>19448</v>
      </c>
      <c r="O8150" t="s">
        <v>17503</v>
      </c>
      <c r="P8150" t="s">
        <v>16836</v>
      </c>
      <c r="Q8150" t="s">
        <v>17503</v>
      </c>
      <c r="R8150" t="s">
        <v>17991</v>
      </c>
      <c r="S8150" t="s">
        <v>15251</v>
      </c>
      <c r="T8150" s="124" t="s">
        <v>17985</v>
      </c>
      <c r="U8150" s="124" t="s">
        <v>15317</v>
      </c>
    </row>
    <row r="8151" spans="1:21" x14ac:dyDescent="0.25">
      <c r="A8151">
        <v>2014</v>
      </c>
      <c r="B8151">
        <v>15</v>
      </c>
      <c r="C8151" t="s">
        <v>29</v>
      </c>
      <c r="D8151" t="s">
        <v>2622</v>
      </c>
      <c r="E8151" t="s">
        <v>5197</v>
      </c>
      <c r="F8151" t="s">
        <v>9350</v>
      </c>
      <c r="G8151" t="s">
        <v>13627</v>
      </c>
      <c r="H8151" t="s">
        <v>14423</v>
      </c>
      <c r="I8151">
        <v>48.7</v>
      </c>
      <c r="J8151">
        <v>47.414476529999988</v>
      </c>
      <c r="K8151">
        <v>47.414476529999988</v>
      </c>
      <c r="L8151" t="s">
        <v>16836</v>
      </c>
      <c r="M8151" t="s">
        <v>17503</v>
      </c>
      <c r="N8151" t="s">
        <v>15211</v>
      </c>
      <c r="O8151" t="s">
        <v>15250</v>
      </c>
      <c r="P8151" t="s">
        <v>16836</v>
      </c>
      <c r="Q8151" t="s">
        <v>17503</v>
      </c>
      <c r="R8151" t="s">
        <v>16877</v>
      </c>
      <c r="S8151" t="s">
        <v>15251</v>
      </c>
      <c r="T8151" s="124" t="s">
        <v>19449</v>
      </c>
      <c r="U8151" s="124" t="s">
        <v>15317</v>
      </c>
    </row>
    <row r="8152" spans="1:21" x14ac:dyDescent="0.25">
      <c r="A8152">
        <v>2014</v>
      </c>
      <c r="B8152">
        <v>15</v>
      </c>
      <c r="C8152" t="s">
        <v>29</v>
      </c>
      <c r="D8152" t="s">
        <v>2707</v>
      </c>
      <c r="E8152" t="s">
        <v>5198</v>
      </c>
      <c r="F8152" t="s">
        <v>9351</v>
      </c>
      <c r="G8152" t="s">
        <v>13763</v>
      </c>
      <c r="H8152" t="s">
        <v>14861</v>
      </c>
      <c r="I8152">
        <v>100</v>
      </c>
      <c r="J8152">
        <v>98.341951219999999</v>
      </c>
      <c r="K8152">
        <v>98.341951219999999</v>
      </c>
      <c r="L8152" t="s">
        <v>19450</v>
      </c>
      <c r="M8152" t="s">
        <v>17163</v>
      </c>
      <c r="N8152" t="s">
        <v>19451</v>
      </c>
      <c r="O8152" t="s">
        <v>15241</v>
      </c>
      <c r="P8152" t="s">
        <v>15183</v>
      </c>
      <c r="Q8152" t="s">
        <v>15241</v>
      </c>
      <c r="R8152" t="s">
        <v>17959</v>
      </c>
      <c r="S8152" t="s">
        <v>17503</v>
      </c>
      <c r="T8152" s="124" t="s">
        <v>18382</v>
      </c>
      <c r="U8152" s="124" t="s">
        <v>15317</v>
      </c>
    </row>
    <row r="8153" spans="1:21" x14ac:dyDescent="0.25">
      <c r="A8153">
        <v>2014</v>
      </c>
      <c r="B8153">
        <v>15</v>
      </c>
      <c r="C8153" t="s">
        <v>29</v>
      </c>
      <c r="D8153" t="s">
        <v>2708</v>
      </c>
      <c r="E8153" t="s">
        <v>5199</v>
      </c>
      <c r="F8153" t="s">
        <v>9352</v>
      </c>
      <c r="G8153" t="s">
        <v>13764</v>
      </c>
      <c r="H8153" t="s">
        <v>14423</v>
      </c>
      <c r="I8153">
        <v>100</v>
      </c>
      <c r="J8153">
        <v>85.337724830000013</v>
      </c>
      <c r="K8153">
        <v>82.187724830000008</v>
      </c>
      <c r="L8153" t="s">
        <v>19452</v>
      </c>
      <c r="M8153" t="s">
        <v>15251</v>
      </c>
      <c r="N8153" t="s">
        <v>19003</v>
      </c>
      <c r="O8153" t="s">
        <v>15251</v>
      </c>
      <c r="R8153" t="s">
        <v>16877</v>
      </c>
      <c r="S8153" t="s">
        <v>15251</v>
      </c>
      <c r="T8153" t="s">
        <v>15312</v>
      </c>
      <c r="U8153" t="s">
        <v>15317</v>
      </c>
    </row>
    <row r="8154" spans="1:21" x14ac:dyDescent="0.25">
      <c r="A8154">
        <v>2014</v>
      </c>
      <c r="B8154">
        <v>15</v>
      </c>
      <c r="C8154" t="s">
        <v>29</v>
      </c>
      <c r="D8154" t="s">
        <v>2709</v>
      </c>
      <c r="E8154" t="s">
        <v>5200</v>
      </c>
      <c r="F8154" t="s">
        <v>9353</v>
      </c>
      <c r="G8154" t="s">
        <v>13765</v>
      </c>
      <c r="H8154" t="s">
        <v>14423</v>
      </c>
      <c r="I8154">
        <v>250</v>
      </c>
      <c r="J8154">
        <v>233.82059609000001</v>
      </c>
      <c r="K8154">
        <v>233.82059609000001</v>
      </c>
      <c r="N8154" t="s">
        <v>17409</v>
      </c>
      <c r="O8154" t="s">
        <v>17503</v>
      </c>
      <c r="R8154" t="s">
        <v>16877</v>
      </c>
      <c r="S8154" t="s">
        <v>15251</v>
      </c>
      <c r="T8154" t="s">
        <v>17504</v>
      </c>
      <c r="U8154" t="s">
        <v>15317</v>
      </c>
    </row>
    <row r="8155" spans="1:21" x14ac:dyDescent="0.25">
      <c r="A8155">
        <v>2014</v>
      </c>
      <c r="B8155">
        <v>15</v>
      </c>
      <c r="C8155" t="s">
        <v>29</v>
      </c>
      <c r="D8155" t="s">
        <v>2710</v>
      </c>
      <c r="E8155" t="s">
        <v>5201</v>
      </c>
      <c r="F8155" t="s">
        <v>9354</v>
      </c>
      <c r="G8155" t="s">
        <v>13766</v>
      </c>
      <c r="H8155" t="s">
        <v>14861</v>
      </c>
      <c r="I8155">
        <v>200</v>
      </c>
      <c r="J8155">
        <v>199.00749558999999</v>
      </c>
      <c r="K8155">
        <v>199.00749558999999</v>
      </c>
      <c r="L8155" t="s">
        <v>15343</v>
      </c>
      <c r="M8155" t="s">
        <v>15252</v>
      </c>
      <c r="N8155" t="s">
        <v>17410</v>
      </c>
      <c r="O8155" t="s">
        <v>17172</v>
      </c>
      <c r="P8155" t="s">
        <v>15219</v>
      </c>
      <c r="Q8155" t="s">
        <v>15251</v>
      </c>
      <c r="R8155" t="s">
        <v>17959</v>
      </c>
      <c r="S8155" t="s">
        <v>17503</v>
      </c>
      <c r="T8155" t="s">
        <v>19453</v>
      </c>
      <c r="U8155" t="s">
        <v>15317</v>
      </c>
    </row>
    <row r="8156" spans="1:21" x14ac:dyDescent="0.25">
      <c r="A8156">
        <v>2014</v>
      </c>
      <c r="B8156">
        <v>15</v>
      </c>
      <c r="C8156" t="s">
        <v>30</v>
      </c>
      <c r="D8156" t="s">
        <v>2524</v>
      </c>
      <c r="E8156" t="s">
        <v>5202</v>
      </c>
      <c r="F8156" t="s">
        <v>9355</v>
      </c>
      <c r="G8156" t="s">
        <v>13457</v>
      </c>
      <c r="H8156" t="s">
        <v>14799</v>
      </c>
      <c r="I8156">
        <v>334.714293</v>
      </c>
      <c r="J8156">
        <v>331.16984206000001</v>
      </c>
      <c r="K8156">
        <v>331.16984206000001</v>
      </c>
      <c r="L8156" t="s">
        <v>19454</v>
      </c>
      <c r="M8156" t="s">
        <v>15251</v>
      </c>
      <c r="R8156" t="s">
        <v>17837</v>
      </c>
      <c r="S8156" t="s">
        <v>15251</v>
      </c>
      <c r="T8156" t="s">
        <v>15312</v>
      </c>
      <c r="U8156" t="s">
        <v>15317</v>
      </c>
    </row>
    <row r="8157" spans="1:21" x14ac:dyDescent="0.25">
      <c r="A8157">
        <v>2014</v>
      </c>
      <c r="B8157">
        <v>15</v>
      </c>
      <c r="C8157" t="s">
        <v>30</v>
      </c>
      <c r="D8157" t="s">
        <v>2623</v>
      </c>
      <c r="E8157" t="s">
        <v>5203</v>
      </c>
      <c r="F8157" t="s">
        <v>9356</v>
      </c>
      <c r="G8157" t="s">
        <v>13767</v>
      </c>
      <c r="H8157" t="s">
        <v>14420</v>
      </c>
      <c r="I8157">
        <v>27.6</v>
      </c>
      <c r="J8157">
        <v>442.49226894999998</v>
      </c>
      <c r="K8157">
        <v>442.49226894999998</v>
      </c>
      <c r="L8157" t="s">
        <v>16824</v>
      </c>
      <c r="M8157" t="s">
        <v>15250</v>
      </c>
      <c r="N8157" t="s">
        <v>15210</v>
      </c>
      <c r="O8157" t="s">
        <v>15250</v>
      </c>
      <c r="P8157" t="s">
        <v>19455</v>
      </c>
      <c r="Q8157" t="s">
        <v>16822</v>
      </c>
      <c r="R8157" t="s">
        <v>15356</v>
      </c>
      <c r="S8157" t="s">
        <v>15251</v>
      </c>
      <c r="T8157" t="s">
        <v>16831</v>
      </c>
      <c r="U8157" t="s">
        <v>15317</v>
      </c>
    </row>
    <row r="8158" spans="1:21" x14ac:dyDescent="0.25">
      <c r="A8158">
        <v>2014</v>
      </c>
      <c r="B8158">
        <v>15</v>
      </c>
      <c r="C8158" t="s">
        <v>30</v>
      </c>
      <c r="D8158" t="s">
        <v>2624</v>
      </c>
      <c r="E8158" t="s">
        <v>5204</v>
      </c>
      <c r="F8158" t="s">
        <v>9357</v>
      </c>
      <c r="G8158" t="s">
        <v>13628</v>
      </c>
      <c r="H8158" t="s">
        <v>14431</v>
      </c>
      <c r="I8158">
        <v>325.39999999999998</v>
      </c>
      <c r="J8158">
        <v>300.11761555999999</v>
      </c>
      <c r="K8158">
        <v>299.04330185999999</v>
      </c>
      <c r="L8158" t="s">
        <v>17029</v>
      </c>
      <c r="M8158" t="s">
        <v>15251</v>
      </c>
      <c r="P8158" t="s">
        <v>17029</v>
      </c>
      <c r="Q8158" t="s">
        <v>15251</v>
      </c>
      <c r="R8158" t="s">
        <v>17991</v>
      </c>
      <c r="S8158" t="s">
        <v>15251</v>
      </c>
      <c r="T8158" t="s">
        <v>15312</v>
      </c>
      <c r="U8158" t="s">
        <v>15317</v>
      </c>
    </row>
    <row r="8159" spans="1:21" x14ac:dyDescent="0.25">
      <c r="A8159">
        <v>2014</v>
      </c>
      <c r="B8159">
        <v>15</v>
      </c>
      <c r="C8159" t="s">
        <v>30</v>
      </c>
      <c r="D8159" t="s">
        <v>2625</v>
      </c>
      <c r="E8159" t="s">
        <v>5205</v>
      </c>
      <c r="F8159" t="s">
        <v>9358</v>
      </c>
      <c r="G8159" t="s">
        <v>13629</v>
      </c>
      <c r="H8159" t="s">
        <v>14268</v>
      </c>
      <c r="I8159">
        <v>1.03</v>
      </c>
      <c r="J8159">
        <v>0.9</v>
      </c>
      <c r="K8159">
        <v>0.9</v>
      </c>
      <c r="L8159" t="s">
        <v>19456</v>
      </c>
      <c r="M8159" t="s">
        <v>17163</v>
      </c>
      <c r="N8159" t="s">
        <v>15183</v>
      </c>
      <c r="O8159" t="s">
        <v>15241</v>
      </c>
      <c r="R8159" t="s">
        <v>15344</v>
      </c>
      <c r="S8159" t="s">
        <v>15251</v>
      </c>
      <c r="T8159" t="s">
        <v>17542</v>
      </c>
      <c r="U8159" t="s">
        <v>15317</v>
      </c>
    </row>
    <row r="8160" spans="1:21" x14ac:dyDescent="0.25">
      <c r="A8160">
        <v>2014</v>
      </c>
      <c r="B8160">
        <v>16</v>
      </c>
      <c r="C8160" t="s">
        <v>25</v>
      </c>
      <c r="D8160" t="s">
        <v>1024</v>
      </c>
      <c r="E8160" t="s">
        <v>5206</v>
      </c>
      <c r="F8160" t="s">
        <v>9359</v>
      </c>
      <c r="G8160" t="s">
        <v>11863</v>
      </c>
      <c r="H8160" t="s">
        <v>14393</v>
      </c>
      <c r="I8160">
        <v>2537.7775700000002</v>
      </c>
      <c r="J8160">
        <v>2226.1133367899988</v>
      </c>
      <c r="K8160">
        <v>2226.1133367899988</v>
      </c>
      <c r="L8160" t="s">
        <v>19457</v>
      </c>
      <c r="M8160" t="s">
        <v>19458</v>
      </c>
      <c r="N8160" t="s">
        <v>18770</v>
      </c>
      <c r="O8160" t="s">
        <v>18261</v>
      </c>
      <c r="R8160" t="s">
        <v>17853</v>
      </c>
      <c r="S8160" t="s">
        <v>17593</v>
      </c>
      <c r="T8160" t="s">
        <v>18262</v>
      </c>
      <c r="U8160" t="s">
        <v>15317</v>
      </c>
    </row>
    <row r="8161" spans="1:21" x14ac:dyDescent="0.25">
      <c r="A8161">
        <v>2014</v>
      </c>
      <c r="B8161">
        <v>16</v>
      </c>
      <c r="C8161" t="s">
        <v>25</v>
      </c>
      <c r="D8161" t="s">
        <v>1025</v>
      </c>
      <c r="E8161" t="s">
        <v>5206</v>
      </c>
      <c r="F8161" t="s">
        <v>9360</v>
      </c>
      <c r="G8161" t="s">
        <v>11864</v>
      </c>
      <c r="H8161" t="s">
        <v>14393</v>
      </c>
      <c r="I8161">
        <v>709.94946100000004</v>
      </c>
      <c r="J8161">
        <v>563.31057237999983</v>
      </c>
      <c r="K8161">
        <v>563.31057237999983</v>
      </c>
      <c r="L8161" t="s">
        <v>19457</v>
      </c>
      <c r="M8161" t="s">
        <v>19458</v>
      </c>
      <c r="N8161" t="s">
        <v>18770</v>
      </c>
      <c r="O8161" t="s">
        <v>18261</v>
      </c>
      <c r="R8161" t="s">
        <v>17853</v>
      </c>
      <c r="S8161" t="s">
        <v>17593</v>
      </c>
      <c r="T8161" t="s">
        <v>18262</v>
      </c>
      <c r="U8161" t="s">
        <v>15317</v>
      </c>
    </row>
    <row r="8162" spans="1:21" x14ac:dyDescent="0.25">
      <c r="A8162">
        <v>2014</v>
      </c>
      <c r="B8162">
        <v>16</v>
      </c>
      <c r="C8162" t="s">
        <v>25</v>
      </c>
      <c r="D8162" t="s">
        <v>1027</v>
      </c>
      <c r="E8162" t="s">
        <v>5207</v>
      </c>
      <c r="F8162" t="s">
        <v>9361</v>
      </c>
      <c r="G8162" t="s">
        <v>11866</v>
      </c>
      <c r="H8162" t="s">
        <v>14393</v>
      </c>
      <c r="I8162">
        <v>4.4530000000000003</v>
      </c>
      <c r="J8162">
        <v>6.6939381699999991</v>
      </c>
      <c r="K8162">
        <v>6.6939381699999991</v>
      </c>
      <c r="L8162" t="s">
        <v>19459</v>
      </c>
      <c r="M8162" t="s">
        <v>17574</v>
      </c>
      <c r="P8162" t="s">
        <v>17855</v>
      </c>
      <c r="Q8162" t="s">
        <v>17856</v>
      </c>
      <c r="R8162" t="s">
        <v>17853</v>
      </c>
      <c r="S8162" t="s">
        <v>17593</v>
      </c>
      <c r="T8162" t="s">
        <v>17857</v>
      </c>
      <c r="U8162" t="s">
        <v>15317</v>
      </c>
    </row>
    <row r="8163" spans="1:21" x14ac:dyDescent="0.25">
      <c r="A8163">
        <v>2014</v>
      </c>
      <c r="B8163">
        <v>16</v>
      </c>
      <c r="C8163" t="s">
        <v>25</v>
      </c>
      <c r="D8163" t="s">
        <v>1028</v>
      </c>
      <c r="E8163" t="s">
        <v>5208</v>
      </c>
      <c r="F8163" t="s">
        <v>9362</v>
      </c>
      <c r="G8163" t="s">
        <v>11867</v>
      </c>
      <c r="H8163" t="s">
        <v>14917</v>
      </c>
      <c r="I8163">
        <v>50.226027000000002</v>
      </c>
      <c r="J8163">
        <v>21.828950420000002</v>
      </c>
      <c r="K8163">
        <v>21.828950420000002</v>
      </c>
      <c r="L8163" t="s">
        <v>19182</v>
      </c>
      <c r="M8163" t="s">
        <v>15246</v>
      </c>
      <c r="N8163" t="s">
        <v>19460</v>
      </c>
      <c r="O8163" t="s">
        <v>19461</v>
      </c>
      <c r="R8163" t="s">
        <v>16952</v>
      </c>
      <c r="S8163" t="s">
        <v>15238</v>
      </c>
      <c r="T8163" t="s">
        <v>19462</v>
      </c>
      <c r="U8163" t="s">
        <v>15317</v>
      </c>
    </row>
    <row r="8164" spans="1:21" x14ac:dyDescent="0.25">
      <c r="A8164">
        <v>2014</v>
      </c>
      <c r="B8164">
        <v>16</v>
      </c>
      <c r="C8164" t="s">
        <v>25</v>
      </c>
      <c r="D8164" t="s">
        <v>1029</v>
      </c>
      <c r="E8164" t="s">
        <v>5209</v>
      </c>
      <c r="F8164" t="s">
        <v>9363</v>
      </c>
      <c r="G8164" t="s">
        <v>11868</v>
      </c>
      <c r="H8164" t="s">
        <v>14393</v>
      </c>
      <c r="I8164">
        <v>397.62705299999999</v>
      </c>
      <c r="J8164">
        <v>393.13564241999978</v>
      </c>
      <c r="K8164">
        <v>393.13564241999978</v>
      </c>
      <c r="L8164" t="s">
        <v>19463</v>
      </c>
      <c r="M8164" t="s">
        <v>17574</v>
      </c>
      <c r="R8164" t="s">
        <v>17853</v>
      </c>
      <c r="S8164" t="s">
        <v>17593</v>
      </c>
      <c r="T8164" t="s">
        <v>17594</v>
      </c>
      <c r="U8164" t="s">
        <v>15317</v>
      </c>
    </row>
    <row r="8165" spans="1:21" x14ac:dyDescent="0.25">
      <c r="A8165">
        <v>2014</v>
      </c>
      <c r="B8165">
        <v>16</v>
      </c>
      <c r="C8165" t="s">
        <v>25</v>
      </c>
      <c r="D8165" t="s">
        <v>1030</v>
      </c>
      <c r="E8165" t="s">
        <v>5210</v>
      </c>
      <c r="F8165" t="s">
        <v>9364</v>
      </c>
      <c r="G8165" t="s">
        <v>13768</v>
      </c>
      <c r="H8165" t="s">
        <v>14393</v>
      </c>
      <c r="I8165">
        <v>243.13543899999999</v>
      </c>
      <c r="J8165">
        <v>110.25123653999999</v>
      </c>
      <c r="K8165">
        <v>110.25123653999999</v>
      </c>
      <c r="L8165" t="s">
        <v>19464</v>
      </c>
      <c r="M8165" t="s">
        <v>17589</v>
      </c>
      <c r="R8165" t="s">
        <v>17853</v>
      </c>
      <c r="S8165" t="s">
        <v>17593</v>
      </c>
      <c r="T8165" t="s">
        <v>19185</v>
      </c>
      <c r="U8165" t="s">
        <v>15317</v>
      </c>
    </row>
    <row r="8166" spans="1:21" x14ac:dyDescent="0.25">
      <c r="A8166">
        <v>2014</v>
      </c>
      <c r="B8166">
        <v>16</v>
      </c>
      <c r="C8166" t="s">
        <v>25</v>
      </c>
      <c r="D8166" t="s">
        <v>1031</v>
      </c>
      <c r="E8166" t="s">
        <v>5211</v>
      </c>
      <c r="F8166" t="s">
        <v>9365</v>
      </c>
      <c r="G8166" t="s">
        <v>11870</v>
      </c>
      <c r="H8166" t="s">
        <v>14393</v>
      </c>
      <c r="I8166">
        <v>26.367000000000001</v>
      </c>
      <c r="J8166">
        <v>23.730757149999992</v>
      </c>
      <c r="K8166">
        <v>23.730757149999992</v>
      </c>
      <c r="L8166" t="s">
        <v>19459</v>
      </c>
      <c r="M8166" t="s">
        <v>17574</v>
      </c>
      <c r="R8166" t="s">
        <v>17853</v>
      </c>
      <c r="S8166" t="s">
        <v>17593</v>
      </c>
      <c r="T8166" t="s">
        <v>17594</v>
      </c>
      <c r="U8166" t="s">
        <v>15317</v>
      </c>
    </row>
    <row r="8167" spans="1:21" x14ac:dyDescent="0.25">
      <c r="A8167">
        <v>2014</v>
      </c>
      <c r="B8167">
        <v>16</v>
      </c>
      <c r="C8167" t="s">
        <v>25</v>
      </c>
      <c r="D8167" t="s">
        <v>1842</v>
      </c>
      <c r="E8167" t="s">
        <v>5212</v>
      </c>
      <c r="F8167" t="s">
        <v>9366</v>
      </c>
      <c r="G8167" t="s">
        <v>11903</v>
      </c>
      <c r="H8167" t="s">
        <v>14918</v>
      </c>
      <c r="I8167">
        <v>253.99451199999999</v>
      </c>
      <c r="J8167">
        <v>251.67231148999991</v>
      </c>
      <c r="K8167">
        <v>251.67231148999991</v>
      </c>
      <c r="R8167" t="s">
        <v>17880</v>
      </c>
      <c r="S8167" t="s">
        <v>17881</v>
      </c>
      <c r="T8167" t="s">
        <v>17882</v>
      </c>
      <c r="U8167" t="s">
        <v>15317</v>
      </c>
    </row>
    <row r="8168" spans="1:21" x14ac:dyDescent="0.25">
      <c r="A8168">
        <v>2014</v>
      </c>
      <c r="B8168">
        <v>16</v>
      </c>
      <c r="C8168" t="s">
        <v>25</v>
      </c>
      <c r="D8168" t="s">
        <v>2525</v>
      </c>
      <c r="E8168" t="s">
        <v>5213</v>
      </c>
      <c r="F8168" t="s">
        <v>9367</v>
      </c>
      <c r="G8168" t="s">
        <v>13630</v>
      </c>
      <c r="H8168" t="s">
        <v>14919</v>
      </c>
      <c r="I8168">
        <v>2272.3169480000001</v>
      </c>
      <c r="J8168">
        <v>2109.0199829200028</v>
      </c>
      <c r="K8168">
        <v>2109.0199829200028</v>
      </c>
      <c r="L8168" t="s">
        <v>19465</v>
      </c>
      <c r="M8168" t="s">
        <v>15336</v>
      </c>
      <c r="N8168" t="s">
        <v>17041</v>
      </c>
      <c r="O8168" t="s">
        <v>15336</v>
      </c>
      <c r="R8168" t="s">
        <v>17040</v>
      </c>
      <c r="S8168" t="s">
        <v>15336</v>
      </c>
      <c r="T8168" t="s">
        <v>15337</v>
      </c>
      <c r="U8168" t="s">
        <v>15317</v>
      </c>
    </row>
    <row r="8169" spans="1:21" x14ac:dyDescent="0.25">
      <c r="A8169">
        <v>2014</v>
      </c>
      <c r="B8169">
        <v>16</v>
      </c>
      <c r="C8169" t="s">
        <v>25</v>
      </c>
      <c r="D8169" t="s">
        <v>2711</v>
      </c>
      <c r="E8169" t="s">
        <v>5214</v>
      </c>
      <c r="F8169" t="s">
        <v>9368</v>
      </c>
      <c r="G8169" t="s">
        <v>13769</v>
      </c>
      <c r="H8169" t="s">
        <v>14918</v>
      </c>
      <c r="I8169">
        <v>244.01362499999999</v>
      </c>
      <c r="J8169">
        <v>185.32596407999989</v>
      </c>
      <c r="K8169">
        <v>185.32596407999989</v>
      </c>
      <c r="P8169" t="s">
        <v>19016</v>
      </c>
      <c r="Q8169" t="s">
        <v>17574</v>
      </c>
      <c r="R8169" t="s">
        <v>17880</v>
      </c>
      <c r="S8169" t="s">
        <v>17881</v>
      </c>
      <c r="T8169" t="s">
        <v>17882</v>
      </c>
      <c r="U8169" t="s">
        <v>15317</v>
      </c>
    </row>
    <row r="8170" spans="1:21" x14ac:dyDescent="0.25">
      <c r="A8170">
        <v>2014</v>
      </c>
      <c r="B8170">
        <v>16</v>
      </c>
      <c r="C8170" t="s">
        <v>27</v>
      </c>
      <c r="D8170" t="s">
        <v>2712</v>
      </c>
      <c r="E8170" t="s">
        <v>5215</v>
      </c>
      <c r="F8170" t="s">
        <v>9369</v>
      </c>
      <c r="G8170" t="s">
        <v>13770</v>
      </c>
      <c r="H8170" t="s">
        <v>14920</v>
      </c>
      <c r="I8170">
        <v>3.1</v>
      </c>
      <c r="J8170">
        <v>0</v>
      </c>
      <c r="K8170">
        <v>0</v>
      </c>
      <c r="L8170" t="s">
        <v>19466</v>
      </c>
      <c r="M8170" t="s">
        <v>17574</v>
      </c>
      <c r="N8170" t="s">
        <v>19467</v>
      </c>
      <c r="O8170" t="s">
        <v>19468</v>
      </c>
      <c r="R8170" t="s">
        <v>17861</v>
      </c>
      <c r="S8170" t="s">
        <v>17574</v>
      </c>
      <c r="T8170" t="s">
        <v>17052</v>
      </c>
      <c r="U8170" t="s">
        <v>15317</v>
      </c>
    </row>
    <row r="8171" spans="1:21" x14ac:dyDescent="0.25">
      <c r="A8171">
        <v>2014</v>
      </c>
      <c r="B8171">
        <v>16</v>
      </c>
      <c r="C8171" t="s">
        <v>28</v>
      </c>
      <c r="D8171" t="s">
        <v>1032</v>
      </c>
      <c r="E8171" t="s">
        <v>5216</v>
      </c>
      <c r="F8171" t="s">
        <v>9370</v>
      </c>
      <c r="G8171" t="s">
        <v>11871</v>
      </c>
      <c r="H8171" t="s">
        <v>14393</v>
      </c>
      <c r="I8171">
        <v>88.001999999999995</v>
      </c>
      <c r="J8171">
        <v>110.91456696</v>
      </c>
      <c r="K8171">
        <v>110.91456696</v>
      </c>
      <c r="L8171" t="s">
        <v>19469</v>
      </c>
      <c r="M8171" t="s">
        <v>17574</v>
      </c>
      <c r="P8171" t="s">
        <v>17859</v>
      </c>
      <c r="Q8171" t="s">
        <v>17574</v>
      </c>
      <c r="R8171" t="s">
        <v>17853</v>
      </c>
      <c r="S8171" t="s">
        <v>17593</v>
      </c>
      <c r="T8171" t="s">
        <v>17594</v>
      </c>
      <c r="U8171" t="s">
        <v>15317</v>
      </c>
    </row>
    <row r="8172" spans="1:21" x14ac:dyDescent="0.25">
      <c r="A8172">
        <v>2014</v>
      </c>
      <c r="B8172">
        <v>16</v>
      </c>
      <c r="C8172" t="s">
        <v>28</v>
      </c>
      <c r="D8172" t="s">
        <v>1034</v>
      </c>
      <c r="E8172" t="s">
        <v>5217</v>
      </c>
      <c r="F8172" t="s">
        <v>9371</v>
      </c>
      <c r="G8172" t="s">
        <v>13274</v>
      </c>
      <c r="H8172" t="s">
        <v>14920</v>
      </c>
      <c r="I8172">
        <v>1183.185976</v>
      </c>
      <c r="J8172">
        <v>746.32936544999984</v>
      </c>
      <c r="K8172">
        <v>746.24635631999968</v>
      </c>
      <c r="L8172" t="s">
        <v>19470</v>
      </c>
      <c r="M8172" t="s">
        <v>17574</v>
      </c>
      <c r="N8172" t="s">
        <v>19471</v>
      </c>
      <c r="O8172" t="s">
        <v>17593</v>
      </c>
      <c r="R8172" t="s">
        <v>17861</v>
      </c>
      <c r="S8172" t="s">
        <v>17574</v>
      </c>
      <c r="T8172" t="s">
        <v>17594</v>
      </c>
      <c r="U8172" t="s">
        <v>15317</v>
      </c>
    </row>
    <row r="8173" spans="1:21" x14ac:dyDescent="0.25">
      <c r="A8173">
        <v>2014</v>
      </c>
      <c r="B8173">
        <v>16</v>
      </c>
      <c r="C8173" t="s">
        <v>28</v>
      </c>
      <c r="D8173" t="s">
        <v>1036</v>
      </c>
      <c r="E8173" t="s">
        <v>5218</v>
      </c>
      <c r="F8173" t="s">
        <v>9372</v>
      </c>
      <c r="G8173" t="s">
        <v>13275</v>
      </c>
      <c r="H8173" t="s">
        <v>14921</v>
      </c>
      <c r="I8173">
        <v>377.31879600000002</v>
      </c>
      <c r="J8173">
        <v>345.87035581999982</v>
      </c>
      <c r="K8173">
        <v>345.81451323999971</v>
      </c>
      <c r="N8173" t="s">
        <v>19472</v>
      </c>
      <c r="O8173" t="s">
        <v>17411</v>
      </c>
      <c r="P8173" t="s">
        <v>17861</v>
      </c>
      <c r="Q8173" t="s">
        <v>17574</v>
      </c>
      <c r="R8173" t="s">
        <v>19473</v>
      </c>
      <c r="S8173" t="s">
        <v>17593</v>
      </c>
      <c r="T8173" t="s">
        <v>19474</v>
      </c>
      <c r="U8173" t="s">
        <v>15317</v>
      </c>
    </row>
    <row r="8174" spans="1:21" x14ac:dyDescent="0.25">
      <c r="A8174">
        <v>2014</v>
      </c>
      <c r="B8174">
        <v>16</v>
      </c>
      <c r="C8174" t="s">
        <v>28</v>
      </c>
      <c r="D8174" t="s">
        <v>1041</v>
      </c>
      <c r="G8174" t="s">
        <v>11880</v>
      </c>
      <c r="H8174" t="s">
        <v>14393</v>
      </c>
      <c r="I8174">
        <v>6083.6211789999998</v>
      </c>
      <c r="J8174">
        <v>6207.7393990999981</v>
      </c>
      <c r="K8174">
        <v>6207.7393990999981</v>
      </c>
      <c r="P8174" t="s">
        <v>15354</v>
      </c>
      <c r="Q8174" t="s">
        <v>15336</v>
      </c>
      <c r="R8174" t="s">
        <v>17853</v>
      </c>
      <c r="S8174" t="s">
        <v>17593</v>
      </c>
      <c r="T8174" t="s">
        <v>17854</v>
      </c>
      <c r="U8174" t="s">
        <v>15317</v>
      </c>
    </row>
    <row r="8175" spans="1:21" x14ac:dyDescent="0.25">
      <c r="A8175">
        <v>2014</v>
      </c>
      <c r="B8175">
        <v>16</v>
      </c>
      <c r="C8175" t="s">
        <v>28</v>
      </c>
      <c r="D8175" t="s">
        <v>1846</v>
      </c>
      <c r="E8175" t="s">
        <v>5219</v>
      </c>
      <c r="F8175" t="s">
        <v>9373</v>
      </c>
      <c r="G8175" t="s">
        <v>11906</v>
      </c>
      <c r="H8175" t="s">
        <v>14921</v>
      </c>
      <c r="I8175">
        <v>262.78709099999998</v>
      </c>
      <c r="J8175">
        <v>179.82112334000001</v>
      </c>
      <c r="K8175">
        <v>179.6824455</v>
      </c>
      <c r="L8175" t="s">
        <v>19475</v>
      </c>
      <c r="M8175" t="s">
        <v>17593</v>
      </c>
      <c r="N8175" t="s">
        <v>17883</v>
      </c>
      <c r="O8175" t="s">
        <v>17570</v>
      </c>
      <c r="P8175" t="s">
        <v>17883</v>
      </c>
      <c r="Q8175" t="s">
        <v>17570</v>
      </c>
      <c r="R8175" t="s">
        <v>19473</v>
      </c>
      <c r="S8175" t="s">
        <v>17593</v>
      </c>
      <c r="T8175" t="s">
        <v>17594</v>
      </c>
      <c r="U8175" t="s">
        <v>15317</v>
      </c>
    </row>
    <row r="8176" spans="1:21" x14ac:dyDescent="0.25">
      <c r="A8176">
        <v>2014</v>
      </c>
      <c r="B8176">
        <v>16</v>
      </c>
      <c r="C8176" t="s">
        <v>28</v>
      </c>
      <c r="D8176" t="s">
        <v>2278</v>
      </c>
      <c r="E8176" t="s">
        <v>5220</v>
      </c>
      <c r="F8176" t="s">
        <v>9374</v>
      </c>
      <c r="G8176" t="s">
        <v>13096</v>
      </c>
      <c r="H8176" t="s">
        <v>14393</v>
      </c>
      <c r="I8176">
        <v>3.7570000000000001</v>
      </c>
      <c r="J8176">
        <v>2.5030198100000001</v>
      </c>
      <c r="K8176">
        <v>2.5030198100000001</v>
      </c>
      <c r="L8176" t="s">
        <v>19459</v>
      </c>
      <c r="M8176" t="s">
        <v>17574</v>
      </c>
      <c r="R8176" t="s">
        <v>17853</v>
      </c>
      <c r="S8176" t="s">
        <v>17593</v>
      </c>
      <c r="T8176" t="s">
        <v>17594</v>
      </c>
      <c r="U8176" t="s">
        <v>15317</v>
      </c>
    </row>
    <row r="8177" spans="1:21" x14ac:dyDescent="0.25">
      <c r="A8177">
        <v>2014</v>
      </c>
      <c r="B8177">
        <v>16</v>
      </c>
      <c r="C8177" t="s">
        <v>28</v>
      </c>
      <c r="D8177" t="s">
        <v>2279</v>
      </c>
      <c r="E8177" t="s">
        <v>5221</v>
      </c>
      <c r="F8177" t="s">
        <v>9375</v>
      </c>
      <c r="G8177" t="s">
        <v>13771</v>
      </c>
      <c r="H8177" t="s">
        <v>14393</v>
      </c>
      <c r="I8177">
        <v>3.9089</v>
      </c>
      <c r="J8177">
        <v>1.9910318600000001</v>
      </c>
      <c r="K8177">
        <v>1.9910318600000001</v>
      </c>
      <c r="N8177" t="s">
        <v>19004</v>
      </c>
      <c r="O8177" t="s">
        <v>19005</v>
      </c>
      <c r="R8177" t="s">
        <v>17853</v>
      </c>
      <c r="S8177" t="s">
        <v>17593</v>
      </c>
      <c r="T8177" t="s">
        <v>19006</v>
      </c>
      <c r="U8177" t="s">
        <v>15317</v>
      </c>
    </row>
    <row r="8178" spans="1:21" x14ac:dyDescent="0.25">
      <c r="A8178">
        <v>2014</v>
      </c>
      <c r="B8178">
        <v>16</v>
      </c>
      <c r="C8178" t="s">
        <v>28</v>
      </c>
      <c r="D8178" t="s">
        <v>2280</v>
      </c>
      <c r="E8178" t="s">
        <v>5222</v>
      </c>
      <c r="F8178" t="s">
        <v>9376</v>
      </c>
      <c r="G8178" t="s">
        <v>13098</v>
      </c>
      <c r="H8178" t="s">
        <v>14393</v>
      </c>
      <c r="I8178">
        <v>9.3930000000000007</v>
      </c>
      <c r="J8178">
        <v>6.3813151200000027</v>
      </c>
      <c r="K8178">
        <v>6.3813151200000027</v>
      </c>
      <c r="L8178" t="s">
        <v>19459</v>
      </c>
      <c r="M8178" t="s">
        <v>17574</v>
      </c>
      <c r="R8178" t="s">
        <v>17853</v>
      </c>
      <c r="S8178" t="s">
        <v>17593</v>
      </c>
      <c r="T8178" t="s">
        <v>17594</v>
      </c>
      <c r="U8178" t="s">
        <v>15317</v>
      </c>
    </row>
    <row r="8179" spans="1:21" x14ac:dyDescent="0.25">
      <c r="A8179">
        <v>2014</v>
      </c>
      <c r="B8179">
        <v>16</v>
      </c>
      <c r="C8179" t="s">
        <v>28</v>
      </c>
      <c r="D8179" t="s">
        <v>2281</v>
      </c>
      <c r="E8179" t="s">
        <v>5223</v>
      </c>
      <c r="F8179" t="s">
        <v>9377</v>
      </c>
      <c r="G8179" t="s">
        <v>13099</v>
      </c>
      <c r="H8179" t="s">
        <v>14393</v>
      </c>
      <c r="I8179">
        <v>50.101999999999997</v>
      </c>
      <c r="J8179">
        <v>177.92747284999999</v>
      </c>
      <c r="K8179">
        <v>177.92747284999999</v>
      </c>
      <c r="L8179" t="s">
        <v>19469</v>
      </c>
      <c r="M8179" t="s">
        <v>17574</v>
      </c>
      <c r="N8179" t="s">
        <v>16922</v>
      </c>
      <c r="O8179" t="s">
        <v>15336</v>
      </c>
      <c r="R8179" t="s">
        <v>17853</v>
      </c>
      <c r="S8179" t="s">
        <v>17593</v>
      </c>
      <c r="T8179" t="s">
        <v>17594</v>
      </c>
      <c r="U8179" t="s">
        <v>15317</v>
      </c>
    </row>
    <row r="8180" spans="1:21" x14ac:dyDescent="0.25">
      <c r="A8180">
        <v>2014</v>
      </c>
      <c r="B8180">
        <v>16</v>
      </c>
      <c r="C8180" t="s">
        <v>28</v>
      </c>
      <c r="D8180" t="s">
        <v>2282</v>
      </c>
      <c r="E8180" t="s">
        <v>5224</v>
      </c>
      <c r="F8180" t="s">
        <v>9378</v>
      </c>
      <c r="G8180" t="s">
        <v>13100</v>
      </c>
      <c r="H8180" t="s">
        <v>14393</v>
      </c>
      <c r="I8180">
        <v>22.466999999999999</v>
      </c>
      <c r="J8180">
        <v>19.580354990000011</v>
      </c>
      <c r="K8180">
        <v>19.580354990000011</v>
      </c>
      <c r="L8180" t="s">
        <v>19476</v>
      </c>
      <c r="M8180" t="s">
        <v>17574</v>
      </c>
      <c r="R8180" t="s">
        <v>17853</v>
      </c>
      <c r="S8180" t="s">
        <v>17593</v>
      </c>
      <c r="T8180" t="s">
        <v>17594</v>
      </c>
      <c r="U8180" t="s">
        <v>15317</v>
      </c>
    </row>
    <row r="8181" spans="1:21" x14ac:dyDescent="0.25">
      <c r="A8181">
        <v>2014</v>
      </c>
      <c r="B8181">
        <v>16</v>
      </c>
      <c r="C8181" t="s">
        <v>28</v>
      </c>
      <c r="D8181" t="s">
        <v>2713</v>
      </c>
      <c r="E8181" t="s">
        <v>5225</v>
      </c>
      <c r="F8181" t="s">
        <v>9379</v>
      </c>
      <c r="G8181" t="s">
        <v>13772</v>
      </c>
      <c r="H8181" t="s">
        <v>14920</v>
      </c>
      <c r="I8181">
        <v>9.8067049999999991</v>
      </c>
      <c r="J8181">
        <v>1.53773312</v>
      </c>
      <c r="K8181">
        <v>1.53773312</v>
      </c>
      <c r="L8181" t="s">
        <v>19477</v>
      </c>
      <c r="M8181" t="s">
        <v>17589</v>
      </c>
      <c r="N8181" t="s">
        <v>19478</v>
      </c>
      <c r="O8181" t="s">
        <v>17589</v>
      </c>
      <c r="R8181" t="s">
        <v>17861</v>
      </c>
      <c r="S8181" t="s">
        <v>17574</v>
      </c>
      <c r="T8181" t="s">
        <v>18293</v>
      </c>
      <c r="U8181" t="s">
        <v>15317</v>
      </c>
    </row>
    <row r="8182" spans="1:21" x14ac:dyDescent="0.25">
      <c r="A8182">
        <v>2014</v>
      </c>
      <c r="B8182">
        <v>16</v>
      </c>
      <c r="C8182" t="s">
        <v>28</v>
      </c>
      <c r="D8182" t="s">
        <v>2714</v>
      </c>
      <c r="E8182" t="s">
        <v>5226</v>
      </c>
      <c r="F8182" t="s">
        <v>9380</v>
      </c>
      <c r="G8182" t="s">
        <v>13773</v>
      </c>
      <c r="H8182" t="s">
        <v>14920</v>
      </c>
      <c r="I8182">
        <v>50.159982999999997</v>
      </c>
      <c r="J8182">
        <v>3.6319951000000001</v>
      </c>
      <c r="K8182">
        <v>3.6319951000000001</v>
      </c>
      <c r="L8182" t="s">
        <v>19479</v>
      </c>
      <c r="M8182" t="s">
        <v>17574</v>
      </c>
      <c r="N8182" t="s">
        <v>15415</v>
      </c>
      <c r="O8182" t="s">
        <v>17574</v>
      </c>
      <c r="R8182" t="s">
        <v>17861</v>
      </c>
      <c r="S8182" t="s">
        <v>17574</v>
      </c>
      <c r="T8182" t="s">
        <v>16979</v>
      </c>
      <c r="U8182" t="s">
        <v>15317</v>
      </c>
    </row>
    <row r="8183" spans="1:21" x14ac:dyDescent="0.25">
      <c r="A8183">
        <v>2014</v>
      </c>
      <c r="B8183">
        <v>16</v>
      </c>
      <c r="C8183" t="s">
        <v>20</v>
      </c>
      <c r="D8183" t="s">
        <v>1042</v>
      </c>
      <c r="E8183" t="s">
        <v>5227</v>
      </c>
      <c r="F8183" t="s">
        <v>9381</v>
      </c>
      <c r="G8183" t="s">
        <v>11881</v>
      </c>
      <c r="H8183" t="s">
        <v>14393</v>
      </c>
      <c r="I8183">
        <v>4346.5832970000001</v>
      </c>
      <c r="J8183">
        <v>2801.7553172199991</v>
      </c>
      <c r="K8183">
        <v>2801.7498907599988</v>
      </c>
      <c r="L8183" t="s">
        <v>19480</v>
      </c>
      <c r="M8183" t="s">
        <v>19481</v>
      </c>
      <c r="N8183" t="s">
        <v>17293</v>
      </c>
      <c r="O8183" t="s">
        <v>17870</v>
      </c>
      <c r="P8183" t="s">
        <v>17869</v>
      </c>
      <c r="Q8183" t="s">
        <v>17870</v>
      </c>
      <c r="R8183" t="s">
        <v>17853</v>
      </c>
      <c r="S8183" t="s">
        <v>17593</v>
      </c>
      <c r="T8183" t="s">
        <v>17871</v>
      </c>
      <c r="U8183" t="s">
        <v>15317</v>
      </c>
    </row>
    <row r="8184" spans="1:21" x14ac:dyDescent="0.25">
      <c r="A8184">
        <v>2014</v>
      </c>
      <c r="B8184">
        <v>16</v>
      </c>
      <c r="C8184" t="s">
        <v>20</v>
      </c>
      <c r="D8184" t="s">
        <v>1045</v>
      </c>
      <c r="G8184" t="s">
        <v>10936</v>
      </c>
      <c r="H8184" t="s">
        <v>14922</v>
      </c>
      <c r="I8184">
        <v>225.02120600000001</v>
      </c>
      <c r="J8184">
        <v>294.25363428000003</v>
      </c>
      <c r="K8184">
        <v>294.25363386999999</v>
      </c>
      <c r="R8184" t="s">
        <v>19482</v>
      </c>
      <c r="S8184" t="s">
        <v>17593</v>
      </c>
      <c r="T8184" t="s">
        <v>17594</v>
      </c>
      <c r="U8184" t="s">
        <v>15317</v>
      </c>
    </row>
    <row r="8185" spans="1:21" x14ac:dyDescent="0.25">
      <c r="A8185">
        <v>2014</v>
      </c>
      <c r="B8185">
        <v>16</v>
      </c>
      <c r="C8185" t="s">
        <v>20</v>
      </c>
      <c r="D8185" t="s">
        <v>1048</v>
      </c>
      <c r="E8185" t="s">
        <v>5228</v>
      </c>
      <c r="F8185" t="s">
        <v>9382</v>
      </c>
      <c r="G8185" t="s">
        <v>11017</v>
      </c>
      <c r="H8185" t="s">
        <v>14923</v>
      </c>
      <c r="I8185">
        <v>134.85</v>
      </c>
      <c r="J8185">
        <v>141.70938839999999</v>
      </c>
      <c r="K8185">
        <v>141.70938839999999</v>
      </c>
      <c r="L8185" t="s">
        <v>19459</v>
      </c>
      <c r="M8185" t="s">
        <v>17574</v>
      </c>
      <c r="R8185" t="s">
        <v>19019</v>
      </c>
      <c r="S8185" t="s">
        <v>17593</v>
      </c>
      <c r="T8185" t="s">
        <v>17594</v>
      </c>
      <c r="U8185" t="s">
        <v>15317</v>
      </c>
    </row>
    <row r="8186" spans="1:21" x14ac:dyDescent="0.25">
      <c r="A8186">
        <v>2014</v>
      </c>
      <c r="B8186">
        <v>16</v>
      </c>
      <c r="C8186" t="s">
        <v>20</v>
      </c>
      <c r="D8186" t="s">
        <v>1051</v>
      </c>
      <c r="E8186" t="s">
        <v>5229</v>
      </c>
      <c r="F8186" t="s">
        <v>9383</v>
      </c>
      <c r="G8186" t="s">
        <v>13774</v>
      </c>
      <c r="H8186" t="s">
        <v>14393</v>
      </c>
      <c r="I8186">
        <v>126.100047</v>
      </c>
      <c r="J8186">
        <v>142.10641931999999</v>
      </c>
      <c r="K8186">
        <v>142.10641931999999</v>
      </c>
      <c r="L8186" t="s">
        <v>19483</v>
      </c>
      <c r="M8186" t="s">
        <v>17574</v>
      </c>
      <c r="R8186" t="s">
        <v>17853</v>
      </c>
      <c r="S8186" t="s">
        <v>17593</v>
      </c>
      <c r="T8186" t="s">
        <v>17594</v>
      </c>
      <c r="U8186" t="s">
        <v>15317</v>
      </c>
    </row>
    <row r="8187" spans="1:21" x14ac:dyDescent="0.25">
      <c r="A8187">
        <v>2014</v>
      </c>
      <c r="B8187">
        <v>16</v>
      </c>
      <c r="C8187" t="s">
        <v>20</v>
      </c>
      <c r="D8187" t="s">
        <v>1056</v>
      </c>
      <c r="E8187" t="s">
        <v>5230</v>
      </c>
      <c r="F8187" t="s">
        <v>9384</v>
      </c>
      <c r="G8187" t="s">
        <v>13101</v>
      </c>
      <c r="H8187" t="s">
        <v>14393</v>
      </c>
      <c r="I8187">
        <v>6654.9571640000004</v>
      </c>
      <c r="J8187">
        <v>2846.5424215100011</v>
      </c>
      <c r="K8187">
        <v>2846.5424215100011</v>
      </c>
      <c r="R8187" t="s">
        <v>17853</v>
      </c>
      <c r="S8187" t="s">
        <v>17593</v>
      </c>
      <c r="T8187" t="s">
        <v>17594</v>
      </c>
      <c r="U8187" t="s">
        <v>15317</v>
      </c>
    </row>
    <row r="8188" spans="1:21" x14ac:dyDescent="0.25">
      <c r="A8188">
        <v>2014</v>
      </c>
      <c r="B8188">
        <v>16</v>
      </c>
      <c r="C8188" t="s">
        <v>20</v>
      </c>
      <c r="D8188" t="s">
        <v>1855</v>
      </c>
      <c r="E8188" t="s">
        <v>5231</v>
      </c>
      <c r="F8188" t="s">
        <v>9385</v>
      </c>
      <c r="G8188" t="s">
        <v>13775</v>
      </c>
      <c r="H8188" t="s">
        <v>14393</v>
      </c>
      <c r="I8188">
        <v>2644.1214</v>
      </c>
      <c r="J8188">
        <v>3058.49940638</v>
      </c>
      <c r="K8188">
        <v>3058.49940638</v>
      </c>
      <c r="L8188" t="s">
        <v>19484</v>
      </c>
      <c r="M8188" t="s">
        <v>19481</v>
      </c>
      <c r="N8188" t="s">
        <v>19485</v>
      </c>
      <c r="O8188" t="s">
        <v>17927</v>
      </c>
      <c r="R8188" t="s">
        <v>17853</v>
      </c>
      <c r="S8188" t="s">
        <v>17593</v>
      </c>
      <c r="T8188" t="s">
        <v>17928</v>
      </c>
      <c r="U8188" t="s">
        <v>15317</v>
      </c>
    </row>
    <row r="8189" spans="1:21" x14ac:dyDescent="0.25">
      <c r="A8189">
        <v>2014</v>
      </c>
      <c r="B8189">
        <v>16</v>
      </c>
      <c r="C8189" t="s">
        <v>20</v>
      </c>
      <c r="D8189" t="s">
        <v>2284</v>
      </c>
      <c r="G8189" t="s">
        <v>13776</v>
      </c>
      <c r="H8189" t="s">
        <v>14393</v>
      </c>
      <c r="I8189">
        <v>0</v>
      </c>
      <c r="J8189">
        <v>8.6704329999999992</v>
      </c>
      <c r="K8189">
        <v>8.6704329999999992</v>
      </c>
      <c r="R8189" t="s">
        <v>17853</v>
      </c>
      <c r="S8189" t="s">
        <v>17593</v>
      </c>
      <c r="T8189" t="s">
        <v>17594</v>
      </c>
      <c r="U8189" t="s">
        <v>15317</v>
      </c>
    </row>
    <row r="8190" spans="1:21" x14ac:dyDescent="0.25">
      <c r="A8190">
        <v>2014</v>
      </c>
      <c r="B8190">
        <v>16</v>
      </c>
      <c r="C8190" t="s">
        <v>20</v>
      </c>
      <c r="D8190" t="s">
        <v>2285</v>
      </c>
      <c r="E8190" t="s">
        <v>5232</v>
      </c>
      <c r="F8190" t="s">
        <v>9386</v>
      </c>
      <c r="G8190" t="s">
        <v>13104</v>
      </c>
      <c r="H8190" t="s">
        <v>14393</v>
      </c>
      <c r="I8190">
        <v>1109.4380000000001</v>
      </c>
      <c r="J8190">
        <v>1033.22598548</v>
      </c>
      <c r="K8190">
        <v>1033.22598548</v>
      </c>
      <c r="R8190" t="s">
        <v>17853</v>
      </c>
      <c r="S8190" t="s">
        <v>17593</v>
      </c>
      <c r="T8190" t="s">
        <v>17594</v>
      </c>
      <c r="U8190" t="s">
        <v>15317</v>
      </c>
    </row>
    <row r="8191" spans="1:21" x14ac:dyDescent="0.25">
      <c r="A8191">
        <v>2014</v>
      </c>
      <c r="B8191">
        <v>16</v>
      </c>
      <c r="C8191" t="s">
        <v>20</v>
      </c>
      <c r="D8191" t="s">
        <v>2286</v>
      </c>
      <c r="E8191" t="s">
        <v>5233</v>
      </c>
      <c r="F8191" t="s">
        <v>9387</v>
      </c>
      <c r="G8191" t="s">
        <v>13777</v>
      </c>
      <c r="H8191" t="s">
        <v>14393</v>
      </c>
      <c r="I8191">
        <v>3954.9159909999998</v>
      </c>
      <c r="J8191">
        <v>2117.3186663000001</v>
      </c>
      <c r="K8191">
        <v>2117.3186663000001</v>
      </c>
      <c r="L8191" t="s">
        <v>19486</v>
      </c>
      <c r="M8191" t="s">
        <v>19487</v>
      </c>
      <c r="N8191" t="s">
        <v>15184</v>
      </c>
      <c r="O8191" t="s">
        <v>15242</v>
      </c>
      <c r="R8191" t="s">
        <v>17853</v>
      </c>
      <c r="S8191" t="s">
        <v>17593</v>
      </c>
      <c r="T8191" t="s">
        <v>17901</v>
      </c>
      <c r="U8191" t="s">
        <v>15317</v>
      </c>
    </row>
    <row r="8192" spans="1:21" x14ac:dyDescent="0.25">
      <c r="A8192">
        <v>2014</v>
      </c>
      <c r="B8192">
        <v>16</v>
      </c>
      <c r="C8192" t="s">
        <v>20</v>
      </c>
      <c r="D8192" t="s">
        <v>2287</v>
      </c>
      <c r="E8192" t="s">
        <v>5234</v>
      </c>
      <c r="F8192" t="s">
        <v>9388</v>
      </c>
      <c r="G8192" t="s">
        <v>13106</v>
      </c>
      <c r="H8192" t="s">
        <v>14393</v>
      </c>
      <c r="I8192">
        <v>219.73</v>
      </c>
      <c r="J8192">
        <v>153.59124659</v>
      </c>
      <c r="K8192">
        <v>153.59124659</v>
      </c>
      <c r="L8192" t="s">
        <v>19488</v>
      </c>
      <c r="M8192" t="s">
        <v>17574</v>
      </c>
      <c r="P8192" t="s">
        <v>16903</v>
      </c>
      <c r="Q8192" t="s">
        <v>15336</v>
      </c>
      <c r="R8192" t="s">
        <v>17853</v>
      </c>
      <c r="S8192" t="s">
        <v>17593</v>
      </c>
      <c r="T8192" t="s">
        <v>17594</v>
      </c>
      <c r="U8192" t="s">
        <v>15317</v>
      </c>
    </row>
    <row r="8193" spans="1:21" x14ac:dyDescent="0.25">
      <c r="A8193">
        <v>2014</v>
      </c>
      <c r="B8193">
        <v>16</v>
      </c>
      <c r="C8193" t="s">
        <v>20</v>
      </c>
      <c r="D8193" t="s">
        <v>2403</v>
      </c>
      <c r="E8193" t="s">
        <v>5235</v>
      </c>
      <c r="F8193" t="s">
        <v>9389</v>
      </c>
      <c r="G8193" t="s">
        <v>13778</v>
      </c>
      <c r="H8193" t="s">
        <v>14924</v>
      </c>
      <c r="I8193">
        <v>1568.887655</v>
      </c>
      <c r="J8193">
        <v>46.325406450000003</v>
      </c>
      <c r="K8193">
        <v>46.324130910000001</v>
      </c>
      <c r="L8193" t="s">
        <v>19464</v>
      </c>
      <c r="M8193" t="s">
        <v>17589</v>
      </c>
      <c r="P8193" t="s">
        <v>15343</v>
      </c>
      <c r="Q8193" t="s">
        <v>15252</v>
      </c>
      <c r="R8193" t="s">
        <v>19489</v>
      </c>
      <c r="S8193" t="s">
        <v>18267</v>
      </c>
      <c r="T8193" t="s">
        <v>19490</v>
      </c>
      <c r="U8193" t="s">
        <v>15317</v>
      </c>
    </row>
    <row r="8194" spans="1:21" x14ac:dyDescent="0.25">
      <c r="A8194">
        <v>2014</v>
      </c>
      <c r="B8194">
        <v>16</v>
      </c>
      <c r="C8194" t="s">
        <v>20</v>
      </c>
      <c r="D8194" t="s">
        <v>2526</v>
      </c>
      <c r="G8194" t="s">
        <v>13459</v>
      </c>
      <c r="H8194" t="s">
        <v>14393</v>
      </c>
      <c r="I8194">
        <v>239.401904</v>
      </c>
      <c r="J8194">
        <v>629.99760381999977</v>
      </c>
      <c r="K8194">
        <v>629.99760381999977</v>
      </c>
      <c r="R8194" t="s">
        <v>17853</v>
      </c>
      <c r="S8194" t="s">
        <v>17593</v>
      </c>
      <c r="T8194" t="s">
        <v>17594</v>
      </c>
      <c r="U8194" t="s">
        <v>15317</v>
      </c>
    </row>
    <row r="8195" spans="1:21" x14ac:dyDescent="0.25">
      <c r="A8195">
        <v>2014</v>
      </c>
      <c r="B8195">
        <v>16</v>
      </c>
      <c r="C8195" t="s">
        <v>20</v>
      </c>
      <c r="D8195" t="s">
        <v>2527</v>
      </c>
      <c r="G8195" t="s">
        <v>13460</v>
      </c>
      <c r="H8195" t="s">
        <v>14393</v>
      </c>
      <c r="I8195">
        <v>121.95901000000001</v>
      </c>
      <c r="J8195">
        <v>17.209124389999999</v>
      </c>
      <c r="K8195">
        <v>17.209124389999999</v>
      </c>
      <c r="R8195" t="s">
        <v>17853</v>
      </c>
      <c r="S8195" t="s">
        <v>17593</v>
      </c>
      <c r="T8195" t="s">
        <v>17594</v>
      </c>
      <c r="U8195" t="s">
        <v>15317</v>
      </c>
    </row>
    <row r="8196" spans="1:21" x14ac:dyDescent="0.25">
      <c r="A8196">
        <v>2014</v>
      </c>
      <c r="B8196">
        <v>16</v>
      </c>
      <c r="C8196" t="s">
        <v>20</v>
      </c>
      <c r="D8196" t="s">
        <v>2528</v>
      </c>
      <c r="E8196" t="s">
        <v>5236</v>
      </c>
      <c r="F8196" t="s">
        <v>9390</v>
      </c>
      <c r="G8196" t="s">
        <v>13779</v>
      </c>
      <c r="H8196" t="s">
        <v>14393</v>
      </c>
      <c r="I8196">
        <v>1080.3365349999999</v>
      </c>
      <c r="J8196">
        <v>1156.3737162</v>
      </c>
      <c r="K8196">
        <v>1156.3731569200011</v>
      </c>
      <c r="L8196" t="s">
        <v>17025</v>
      </c>
      <c r="M8196" t="s">
        <v>15243</v>
      </c>
      <c r="N8196" t="s">
        <v>16987</v>
      </c>
      <c r="O8196" t="s">
        <v>15243</v>
      </c>
      <c r="R8196" t="s">
        <v>17853</v>
      </c>
      <c r="S8196" t="s">
        <v>17593</v>
      </c>
      <c r="T8196" t="s">
        <v>17917</v>
      </c>
      <c r="U8196" t="s">
        <v>15317</v>
      </c>
    </row>
    <row r="8197" spans="1:21" x14ac:dyDescent="0.25">
      <c r="A8197">
        <v>2014</v>
      </c>
      <c r="B8197">
        <v>16</v>
      </c>
      <c r="C8197" t="s">
        <v>22</v>
      </c>
      <c r="D8197" t="s">
        <v>1060</v>
      </c>
      <c r="G8197" t="s">
        <v>10941</v>
      </c>
      <c r="H8197" t="s">
        <v>14221</v>
      </c>
      <c r="I8197">
        <v>2629.418956</v>
      </c>
      <c r="J8197">
        <v>2570.8297343900008</v>
      </c>
      <c r="K8197">
        <v>2570.572826170001</v>
      </c>
      <c r="U8197" t="s">
        <v>15316</v>
      </c>
    </row>
    <row r="8198" spans="1:21" x14ac:dyDescent="0.25">
      <c r="A8198">
        <v>2014</v>
      </c>
      <c r="B8198">
        <v>16</v>
      </c>
      <c r="C8198" t="s">
        <v>39</v>
      </c>
      <c r="D8198" t="s">
        <v>2288</v>
      </c>
      <c r="G8198" t="s">
        <v>13107</v>
      </c>
      <c r="H8198" t="s">
        <v>14393</v>
      </c>
      <c r="I8198">
        <v>200.38200000000001</v>
      </c>
      <c r="J8198">
        <v>1612.6724373300001</v>
      </c>
      <c r="K8198">
        <v>1612.6724373300001</v>
      </c>
      <c r="P8198" t="s">
        <v>15211</v>
      </c>
      <c r="Q8198" t="s">
        <v>15250</v>
      </c>
      <c r="R8198" t="s">
        <v>17853</v>
      </c>
      <c r="S8198" t="s">
        <v>17593</v>
      </c>
      <c r="T8198" t="s">
        <v>18549</v>
      </c>
      <c r="U8198" t="s">
        <v>15317</v>
      </c>
    </row>
    <row r="8199" spans="1:21" x14ac:dyDescent="0.25">
      <c r="A8199">
        <v>2014</v>
      </c>
      <c r="B8199">
        <v>16</v>
      </c>
      <c r="C8199" t="s">
        <v>23</v>
      </c>
      <c r="D8199" t="s">
        <v>1061</v>
      </c>
      <c r="G8199" t="s">
        <v>10942</v>
      </c>
      <c r="H8199" t="s">
        <v>14222</v>
      </c>
      <c r="I8199">
        <v>150.44201000000001</v>
      </c>
      <c r="J8199">
        <v>140.14083034000009</v>
      </c>
      <c r="K8199">
        <v>140.14083034000009</v>
      </c>
      <c r="U8199" t="s">
        <v>15316</v>
      </c>
    </row>
    <row r="8200" spans="1:21" x14ac:dyDescent="0.25">
      <c r="A8200">
        <v>2014</v>
      </c>
      <c r="B8200">
        <v>16</v>
      </c>
      <c r="C8200" t="s">
        <v>24</v>
      </c>
      <c r="D8200" t="s">
        <v>1063</v>
      </c>
      <c r="E8200" t="s">
        <v>5237</v>
      </c>
      <c r="F8200" t="s">
        <v>9391</v>
      </c>
      <c r="G8200" t="s">
        <v>13108</v>
      </c>
      <c r="H8200" t="s">
        <v>14393</v>
      </c>
      <c r="I8200">
        <v>122.7071</v>
      </c>
      <c r="J8200">
        <v>151.7317505</v>
      </c>
      <c r="K8200">
        <v>151.7317505</v>
      </c>
      <c r="L8200" t="s">
        <v>19459</v>
      </c>
      <c r="M8200" t="s">
        <v>17574</v>
      </c>
      <c r="N8200" t="s">
        <v>19491</v>
      </c>
      <c r="O8200" t="s">
        <v>17574</v>
      </c>
      <c r="R8200" t="s">
        <v>17853</v>
      </c>
      <c r="S8200" t="s">
        <v>17593</v>
      </c>
      <c r="T8200" t="s">
        <v>17594</v>
      </c>
      <c r="U8200" t="s">
        <v>15317</v>
      </c>
    </row>
    <row r="8201" spans="1:21" x14ac:dyDescent="0.25">
      <c r="A8201">
        <v>2014</v>
      </c>
      <c r="B8201">
        <v>16</v>
      </c>
      <c r="C8201" t="s">
        <v>24</v>
      </c>
      <c r="D8201" t="s">
        <v>1064</v>
      </c>
      <c r="E8201" t="s">
        <v>5238</v>
      </c>
      <c r="F8201" t="s">
        <v>9392</v>
      </c>
      <c r="G8201" t="s">
        <v>13462</v>
      </c>
      <c r="H8201" t="s">
        <v>14925</v>
      </c>
      <c r="I8201">
        <v>513.70676500000002</v>
      </c>
      <c r="J8201">
        <v>409.85266058000002</v>
      </c>
      <c r="K8201">
        <v>409.83299177999999</v>
      </c>
      <c r="L8201" t="s">
        <v>19492</v>
      </c>
      <c r="M8201" t="s">
        <v>17611</v>
      </c>
      <c r="R8201" t="s">
        <v>19493</v>
      </c>
      <c r="S8201" t="s">
        <v>17593</v>
      </c>
      <c r="T8201" t="s">
        <v>18268</v>
      </c>
      <c r="U8201" t="s">
        <v>15317</v>
      </c>
    </row>
    <row r="8202" spans="1:21" x14ac:dyDescent="0.25">
      <c r="A8202">
        <v>2014</v>
      </c>
      <c r="B8202">
        <v>16</v>
      </c>
      <c r="C8202" t="s">
        <v>24</v>
      </c>
      <c r="D8202" t="s">
        <v>2715</v>
      </c>
      <c r="E8202" t="s">
        <v>5239</v>
      </c>
      <c r="F8202" t="s">
        <v>9393</v>
      </c>
      <c r="G8202" t="s">
        <v>13780</v>
      </c>
      <c r="H8202" t="s">
        <v>14926</v>
      </c>
      <c r="I8202">
        <v>5.1854129999999996</v>
      </c>
      <c r="J8202">
        <v>3.3849261300000011</v>
      </c>
      <c r="K8202">
        <v>3.3849255300000012</v>
      </c>
      <c r="L8202" t="s">
        <v>19464</v>
      </c>
      <c r="M8202" t="s">
        <v>17589</v>
      </c>
      <c r="N8202" t="s">
        <v>15223</v>
      </c>
      <c r="O8202" t="s">
        <v>15336</v>
      </c>
      <c r="P8202" t="s">
        <v>15223</v>
      </c>
      <c r="Q8202" t="s">
        <v>15336</v>
      </c>
      <c r="R8202" t="s">
        <v>17861</v>
      </c>
      <c r="S8202" t="s">
        <v>17574</v>
      </c>
      <c r="T8202" t="s">
        <v>18293</v>
      </c>
      <c r="U8202" t="s">
        <v>15317</v>
      </c>
    </row>
    <row r="8203" spans="1:21" x14ac:dyDescent="0.25">
      <c r="A8203">
        <v>2014</v>
      </c>
      <c r="B8203">
        <v>16</v>
      </c>
      <c r="C8203" t="s">
        <v>21</v>
      </c>
      <c r="D8203" t="s">
        <v>2529</v>
      </c>
      <c r="G8203" t="s">
        <v>13463</v>
      </c>
      <c r="H8203" t="s">
        <v>14927</v>
      </c>
      <c r="I8203">
        <v>260.5</v>
      </c>
      <c r="J8203">
        <v>495.63406140000012</v>
      </c>
      <c r="K8203">
        <v>495.63406140000012</v>
      </c>
      <c r="R8203" t="s">
        <v>19494</v>
      </c>
      <c r="S8203" t="s">
        <v>19495</v>
      </c>
      <c r="T8203" t="s">
        <v>19496</v>
      </c>
      <c r="U8203" t="s">
        <v>15317</v>
      </c>
    </row>
    <row r="8204" spans="1:21" x14ac:dyDescent="0.25">
      <c r="A8204">
        <v>2014</v>
      </c>
      <c r="B8204">
        <v>16</v>
      </c>
      <c r="C8204" t="s">
        <v>21</v>
      </c>
      <c r="D8204" t="s">
        <v>2716</v>
      </c>
      <c r="G8204" t="s">
        <v>13678</v>
      </c>
      <c r="H8204" t="s">
        <v>14928</v>
      </c>
      <c r="I8204">
        <v>241.07982899999999</v>
      </c>
      <c r="J8204">
        <v>216.23714448000001</v>
      </c>
      <c r="K8204">
        <v>216.23714448000001</v>
      </c>
      <c r="R8204" t="s">
        <v>19497</v>
      </c>
      <c r="S8204" t="s">
        <v>17593</v>
      </c>
      <c r="T8204" t="s">
        <v>17594</v>
      </c>
      <c r="U8204" t="s">
        <v>15317</v>
      </c>
    </row>
    <row r="8205" spans="1:21" x14ac:dyDescent="0.25">
      <c r="A8205">
        <v>2014</v>
      </c>
      <c r="B8205">
        <v>16</v>
      </c>
      <c r="C8205" t="s">
        <v>29</v>
      </c>
      <c r="D8205" t="s">
        <v>1085</v>
      </c>
      <c r="E8205" t="s">
        <v>5240</v>
      </c>
      <c r="F8205" t="s">
        <v>9394</v>
      </c>
      <c r="G8205" t="s">
        <v>12619</v>
      </c>
      <c r="H8205" t="s">
        <v>14921</v>
      </c>
      <c r="I8205">
        <v>225.6</v>
      </c>
      <c r="J8205">
        <v>219.08308259</v>
      </c>
      <c r="K8205">
        <v>219.08308259</v>
      </c>
      <c r="L8205" t="s">
        <v>19498</v>
      </c>
      <c r="M8205" t="s">
        <v>19035</v>
      </c>
      <c r="N8205" t="s">
        <v>18557</v>
      </c>
      <c r="O8205" t="s">
        <v>17570</v>
      </c>
      <c r="R8205" t="s">
        <v>19473</v>
      </c>
      <c r="S8205" t="s">
        <v>17593</v>
      </c>
      <c r="T8205" s="124" t="s">
        <v>19499</v>
      </c>
      <c r="U8205" s="124" t="s">
        <v>15317</v>
      </c>
    </row>
    <row r="8206" spans="1:21" x14ac:dyDescent="0.25">
      <c r="A8206">
        <v>2014</v>
      </c>
      <c r="B8206">
        <v>16</v>
      </c>
      <c r="C8206" t="s">
        <v>29</v>
      </c>
      <c r="D8206" t="s">
        <v>1086</v>
      </c>
      <c r="E8206" t="s">
        <v>5241</v>
      </c>
      <c r="F8206" t="s">
        <v>9395</v>
      </c>
      <c r="G8206" t="s">
        <v>11918</v>
      </c>
      <c r="H8206" t="s">
        <v>14393</v>
      </c>
      <c r="I8206">
        <v>59.811999999999998</v>
      </c>
      <c r="J8206">
        <v>70.920720239999994</v>
      </c>
      <c r="K8206">
        <v>70.920720239999994</v>
      </c>
      <c r="L8206" t="s">
        <v>19459</v>
      </c>
      <c r="M8206" t="s">
        <v>17574</v>
      </c>
      <c r="P8206" t="s">
        <v>17855</v>
      </c>
      <c r="Q8206" t="s">
        <v>17856</v>
      </c>
      <c r="R8206" t="s">
        <v>17853</v>
      </c>
      <c r="S8206" t="s">
        <v>17593</v>
      </c>
      <c r="T8206" s="124" t="s">
        <v>19020</v>
      </c>
      <c r="U8206" s="124" t="s">
        <v>15317</v>
      </c>
    </row>
    <row r="8207" spans="1:21" x14ac:dyDescent="0.25">
      <c r="A8207">
        <v>2014</v>
      </c>
      <c r="B8207">
        <v>16</v>
      </c>
      <c r="C8207" t="s">
        <v>29</v>
      </c>
      <c r="D8207" t="s">
        <v>1088</v>
      </c>
      <c r="E8207" t="s">
        <v>5242</v>
      </c>
      <c r="F8207" t="s">
        <v>9396</v>
      </c>
      <c r="G8207" t="s">
        <v>11172</v>
      </c>
      <c r="H8207" t="s">
        <v>14929</v>
      </c>
      <c r="I8207">
        <v>607.12400000000002</v>
      </c>
      <c r="J8207">
        <v>800.62939014999961</v>
      </c>
      <c r="K8207">
        <v>800.60495644999958</v>
      </c>
      <c r="L8207" t="s">
        <v>19500</v>
      </c>
      <c r="M8207" t="s">
        <v>17909</v>
      </c>
      <c r="P8207" t="s">
        <v>16963</v>
      </c>
      <c r="Q8207" t="s">
        <v>15239</v>
      </c>
      <c r="R8207" t="s">
        <v>19489</v>
      </c>
      <c r="S8207" t="s">
        <v>18267</v>
      </c>
      <c r="T8207" t="s">
        <v>19501</v>
      </c>
      <c r="U8207" t="s">
        <v>15317</v>
      </c>
    </row>
    <row r="8208" spans="1:21" x14ac:dyDescent="0.25">
      <c r="A8208">
        <v>2014</v>
      </c>
      <c r="B8208">
        <v>16</v>
      </c>
      <c r="C8208" t="s">
        <v>29</v>
      </c>
      <c r="D8208" t="s">
        <v>1089</v>
      </c>
      <c r="E8208" t="s">
        <v>5243</v>
      </c>
      <c r="F8208" t="s">
        <v>9397</v>
      </c>
      <c r="G8208" t="s">
        <v>11920</v>
      </c>
      <c r="H8208" t="s">
        <v>14393</v>
      </c>
      <c r="I8208">
        <v>5596.5720000000001</v>
      </c>
      <c r="J8208">
        <v>5763.9892378999994</v>
      </c>
      <c r="K8208">
        <v>5763.9892378999994</v>
      </c>
      <c r="L8208" t="s">
        <v>19502</v>
      </c>
      <c r="M8208" t="s">
        <v>19481</v>
      </c>
      <c r="N8208" t="s">
        <v>18785</v>
      </c>
      <c r="O8208" t="s">
        <v>17870</v>
      </c>
      <c r="P8208" t="s">
        <v>17869</v>
      </c>
      <c r="Q8208" t="s">
        <v>17870</v>
      </c>
      <c r="R8208" t="s">
        <v>17853</v>
      </c>
      <c r="S8208" t="s">
        <v>17593</v>
      </c>
      <c r="T8208" s="124" t="s">
        <v>17895</v>
      </c>
      <c r="U8208" s="124" t="s">
        <v>15317</v>
      </c>
    </row>
    <row r="8209" spans="1:21" x14ac:dyDescent="0.25">
      <c r="A8209">
        <v>2014</v>
      </c>
      <c r="B8209">
        <v>16</v>
      </c>
      <c r="C8209" t="s">
        <v>29</v>
      </c>
      <c r="D8209" t="s">
        <v>1090</v>
      </c>
      <c r="E8209" t="s">
        <v>5244</v>
      </c>
      <c r="F8209" t="s">
        <v>9398</v>
      </c>
      <c r="G8209" t="s">
        <v>11921</v>
      </c>
      <c r="H8209" t="s">
        <v>14393</v>
      </c>
      <c r="I8209">
        <v>2798.8839640000001</v>
      </c>
      <c r="J8209">
        <v>3070.2016206199992</v>
      </c>
      <c r="K8209">
        <v>3070.2016206199992</v>
      </c>
      <c r="L8209" t="s">
        <v>19502</v>
      </c>
      <c r="M8209" t="s">
        <v>19481</v>
      </c>
      <c r="N8209" t="s">
        <v>18786</v>
      </c>
      <c r="O8209" t="s">
        <v>17897</v>
      </c>
      <c r="P8209" t="s">
        <v>17898</v>
      </c>
      <c r="Q8209" t="s">
        <v>17870</v>
      </c>
      <c r="R8209" t="s">
        <v>17853</v>
      </c>
      <c r="S8209" t="s">
        <v>17593</v>
      </c>
      <c r="T8209" s="124" t="s">
        <v>17899</v>
      </c>
      <c r="U8209" s="124" t="s">
        <v>15317</v>
      </c>
    </row>
    <row r="8210" spans="1:21" x14ac:dyDescent="0.25">
      <c r="A8210">
        <v>2014</v>
      </c>
      <c r="B8210">
        <v>16</v>
      </c>
      <c r="C8210" t="s">
        <v>29</v>
      </c>
      <c r="D8210" t="s">
        <v>1094</v>
      </c>
      <c r="E8210" t="s">
        <v>5245</v>
      </c>
      <c r="F8210" t="s">
        <v>9399</v>
      </c>
      <c r="G8210" t="s">
        <v>13781</v>
      </c>
      <c r="H8210" t="s">
        <v>14393</v>
      </c>
      <c r="I8210">
        <v>2100</v>
      </c>
      <c r="J8210">
        <v>2361.0618982400001</v>
      </c>
      <c r="K8210">
        <v>2361.0618982400001</v>
      </c>
      <c r="L8210" t="s">
        <v>17025</v>
      </c>
      <c r="M8210" t="s">
        <v>15243</v>
      </c>
      <c r="N8210" t="s">
        <v>17025</v>
      </c>
      <c r="O8210" t="s">
        <v>15243</v>
      </c>
      <c r="P8210" t="s">
        <v>15293</v>
      </c>
      <c r="Q8210" t="s">
        <v>15242</v>
      </c>
      <c r="R8210" t="s">
        <v>17853</v>
      </c>
      <c r="S8210" t="s">
        <v>17593</v>
      </c>
      <c r="T8210" t="s">
        <v>17901</v>
      </c>
      <c r="U8210" t="s">
        <v>15317</v>
      </c>
    </row>
    <row r="8211" spans="1:21" x14ac:dyDescent="0.25">
      <c r="A8211">
        <v>2014</v>
      </c>
      <c r="B8211">
        <v>16</v>
      </c>
      <c r="C8211" t="s">
        <v>29</v>
      </c>
      <c r="D8211" t="s">
        <v>1857</v>
      </c>
      <c r="E8211" t="s">
        <v>5246</v>
      </c>
      <c r="F8211" t="s">
        <v>9400</v>
      </c>
      <c r="G8211" t="s">
        <v>13782</v>
      </c>
      <c r="H8211" t="s">
        <v>14393</v>
      </c>
      <c r="I8211">
        <v>1177.712</v>
      </c>
      <c r="J8211">
        <v>1428.33307021</v>
      </c>
      <c r="K8211">
        <v>1428.33307021</v>
      </c>
      <c r="L8211" t="s">
        <v>18277</v>
      </c>
      <c r="M8211" t="s">
        <v>15243</v>
      </c>
      <c r="N8211" t="s">
        <v>17906</v>
      </c>
      <c r="O8211" t="s">
        <v>17907</v>
      </c>
      <c r="P8211" t="s">
        <v>15293</v>
      </c>
      <c r="Q8211" t="s">
        <v>15242</v>
      </c>
      <c r="R8211" t="s">
        <v>17853</v>
      </c>
      <c r="S8211" t="s">
        <v>17593</v>
      </c>
      <c r="T8211" t="s">
        <v>17901</v>
      </c>
      <c r="U8211" t="s">
        <v>15317</v>
      </c>
    </row>
    <row r="8212" spans="1:21" x14ac:dyDescent="0.25">
      <c r="A8212">
        <v>2014</v>
      </c>
      <c r="B8212">
        <v>16</v>
      </c>
      <c r="C8212" t="s">
        <v>29</v>
      </c>
      <c r="D8212" t="s">
        <v>1858</v>
      </c>
      <c r="E8212" t="s">
        <v>5247</v>
      </c>
      <c r="F8212" t="s">
        <v>9401</v>
      </c>
      <c r="G8212" t="s">
        <v>13284</v>
      </c>
      <c r="H8212" t="s">
        <v>14393</v>
      </c>
      <c r="I8212">
        <v>2891.7673</v>
      </c>
      <c r="J8212">
        <v>1829.69851711</v>
      </c>
      <c r="K8212">
        <v>1829.69851711</v>
      </c>
      <c r="L8212" t="s">
        <v>19503</v>
      </c>
      <c r="M8212" t="s">
        <v>17885</v>
      </c>
      <c r="N8212" t="s">
        <v>18298</v>
      </c>
      <c r="O8212" t="s">
        <v>17885</v>
      </c>
      <c r="P8212" t="s">
        <v>17884</v>
      </c>
      <c r="Q8212" t="s">
        <v>17885</v>
      </c>
      <c r="R8212" t="s">
        <v>17853</v>
      </c>
      <c r="S8212" t="s">
        <v>17593</v>
      </c>
      <c r="T8212" s="124" t="s">
        <v>18563</v>
      </c>
      <c r="U8212" s="124" t="s">
        <v>15317</v>
      </c>
    </row>
    <row r="8213" spans="1:21" x14ac:dyDescent="0.25">
      <c r="A8213">
        <v>2014</v>
      </c>
      <c r="B8213">
        <v>16</v>
      </c>
      <c r="C8213" t="s">
        <v>29</v>
      </c>
      <c r="D8213" t="s">
        <v>2530</v>
      </c>
      <c r="E8213" t="s">
        <v>5248</v>
      </c>
      <c r="F8213" t="s">
        <v>9402</v>
      </c>
      <c r="G8213" t="s">
        <v>13632</v>
      </c>
      <c r="H8213" t="s">
        <v>14919</v>
      </c>
      <c r="I8213">
        <v>2134.0590699999998</v>
      </c>
      <c r="J8213">
        <v>2709.9835979299992</v>
      </c>
      <c r="K8213">
        <v>2709.9835979299992</v>
      </c>
      <c r="L8213" t="s">
        <v>19504</v>
      </c>
      <c r="M8213" t="s">
        <v>17574</v>
      </c>
      <c r="N8213" t="s">
        <v>19195</v>
      </c>
      <c r="O8213" t="s">
        <v>17574</v>
      </c>
      <c r="R8213" t="s">
        <v>17040</v>
      </c>
      <c r="S8213" t="s">
        <v>15336</v>
      </c>
      <c r="T8213" t="s">
        <v>16979</v>
      </c>
      <c r="U8213" t="s">
        <v>15317</v>
      </c>
    </row>
    <row r="8214" spans="1:21" x14ac:dyDescent="0.25">
      <c r="A8214">
        <v>2014</v>
      </c>
      <c r="B8214">
        <v>16</v>
      </c>
      <c r="C8214" t="s">
        <v>30</v>
      </c>
      <c r="D8214" t="s">
        <v>1106</v>
      </c>
      <c r="E8214" t="s">
        <v>5249</v>
      </c>
      <c r="F8214" t="s">
        <v>9403</v>
      </c>
      <c r="G8214" t="s">
        <v>11936</v>
      </c>
      <c r="H8214" t="s">
        <v>14393</v>
      </c>
      <c r="I8214">
        <v>4.8230000000000004</v>
      </c>
      <c r="J8214">
        <v>1312.28979377</v>
      </c>
      <c r="K8214">
        <v>1312.28979377</v>
      </c>
      <c r="L8214" t="s">
        <v>19459</v>
      </c>
      <c r="M8214" t="s">
        <v>17574</v>
      </c>
      <c r="R8214" t="s">
        <v>17853</v>
      </c>
      <c r="S8214" t="s">
        <v>17593</v>
      </c>
      <c r="T8214" t="s">
        <v>17594</v>
      </c>
      <c r="U8214" t="s">
        <v>15317</v>
      </c>
    </row>
    <row r="8215" spans="1:21" x14ac:dyDescent="0.25">
      <c r="A8215">
        <v>2014</v>
      </c>
      <c r="B8215">
        <v>16</v>
      </c>
      <c r="C8215" t="s">
        <v>30</v>
      </c>
      <c r="D8215" t="s">
        <v>1112</v>
      </c>
      <c r="E8215" t="s">
        <v>5250</v>
      </c>
      <c r="F8215" t="s">
        <v>9404</v>
      </c>
      <c r="G8215" t="s">
        <v>12625</v>
      </c>
      <c r="H8215" t="s">
        <v>14393</v>
      </c>
      <c r="I8215">
        <v>0</v>
      </c>
      <c r="J8215">
        <v>2352.755756</v>
      </c>
      <c r="K8215">
        <v>2352.755756</v>
      </c>
      <c r="L8215" t="s">
        <v>19505</v>
      </c>
      <c r="M8215" t="s">
        <v>19506</v>
      </c>
      <c r="N8215" t="s">
        <v>19196</v>
      </c>
      <c r="O8215" t="s">
        <v>17570</v>
      </c>
      <c r="R8215" t="s">
        <v>17853</v>
      </c>
      <c r="S8215" t="s">
        <v>17593</v>
      </c>
      <c r="T8215" t="s">
        <v>17871</v>
      </c>
      <c r="U8215" t="s">
        <v>15317</v>
      </c>
    </row>
    <row r="8216" spans="1:21" x14ac:dyDescent="0.25">
      <c r="A8216">
        <v>2014</v>
      </c>
      <c r="B8216">
        <v>16</v>
      </c>
      <c r="C8216" t="s">
        <v>30</v>
      </c>
      <c r="D8216" t="s">
        <v>1113</v>
      </c>
      <c r="E8216" t="s">
        <v>5251</v>
      </c>
      <c r="F8216" t="s">
        <v>9405</v>
      </c>
      <c r="G8216" t="s">
        <v>13466</v>
      </c>
      <c r="H8216" t="s">
        <v>14393</v>
      </c>
      <c r="I8216">
        <v>0</v>
      </c>
      <c r="J8216">
        <v>9.3981300000000001</v>
      </c>
      <c r="K8216">
        <v>9.3981300000000001</v>
      </c>
      <c r="L8216" t="s">
        <v>19507</v>
      </c>
      <c r="M8216" t="s">
        <v>17870</v>
      </c>
      <c r="P8216" t="s">
        <v>17926</v>
      </c>
      <c r="Q8216" t="s">
        <v>17927</v>
      </c>
      <c r="R8216" t="s">
        <v>17853</v>
      </c>
      <c r="S8216" t="s">
        <v>17593</v>
      </c>
      <c r="T8216" t="s">
        <v>17928</v>
      </c>
      <c r="U8216" t="s">
        <v>15317</v>
      </c>
    </row>
    <row r="8217" spans="1:21" x14ac:dyDescent="0.25">
      <c r="A8217">
        <v>2014</v>
      </c>
      <c r="B8217">
        <v>16</v>
      </c>
      <c r="C8217" t="s">
        <v>30</v>
      </c>
      <c r="D8217" t="s">
        <v>1114</v>
      </c>
      <c r="E8217" t="s">
        <v>5252</v>
      </c>
      <c r="F8217" t="s">
        <v>9406</v>
      </c>
      <c r="G8217" t="s">
        <v>11944</v>
      </c>
      <c r="H8217" t="s">
        <v>14921</v>
      </c>
      <c r="I8217">
        <v>40</v>
      </c>
      <c r="J8217">
        <v>37.12240435999999</v>
      </c>
      <c r="K8217">
        <v>37.12240435999999</v>
      </c>
      <c r="L8217" t="s">
        <v>19466</v>
      </c>
      <c r="M8217" t="s">
        <v>17574</v>
      </c>
      <c r="N8217" t="s">
        <v>15345</v>
      </c>
      <c r="O8217" t="s">
        <v>15242</v>
      </c>
      <c r="R8217" t="s">
        <v>19473</v>
      </c>
      <c r="S8217" t="s">
        <v>17593</v>
      </c>
      <c r="T8217" t="s">
        <v>17902</v>
      </c>
      <c r="U8217" t="s">
        <v>15317</v>
      </c>
    </row>
    <row r="8218" spans="1:21" x14ac:dyDescent="0.25">
      <c r="A8218">
        <v>2014</v>
      </c>
      <c r="B8218">
        <v>16</v>
      </c>
      <c r="C8218" t="s">
        <v>30</v>
      </c>
      <c r="D8218" t="s">
        <v>1860</v>
      </c>
      <c r="E8218" t="s">
        <v>5253</v>
      </c>
      <c r="F8218" t="s">
        <v>9407</v>
      </c>
      <c r="G8218" t="s">
        <v>11865</v>
      </c>
      <c r="H8218" t="s">
        <v>14393</v>
      </c>
      <c r="I8218">
        <v>29.852049999999998</v>
      </c>
      <c r="J8218">
        <v>27.702970959999998</v>
      </c>
      <c r="K8218">
        <v>27.702970959999998</v>
      </c>
      <c r="L8218" t="s">
        <v>19508</v>
      </c>
      <c r="M8218" t="s">
        <v>17574</v>
      </c>
      <c r="P8218" t="s">
        <v>15349</v>
      </c>
      <c r="Q8218" t="s">
        <v>15336</v>
      </c>
      <c r="R8218" t="s">
        <v>17853</v>
      </c>
      <c r="S8218" t="s">
        <v>17593</v>
      </c>
      <c r="T8218" t="s">
        <v>17594</v>
      </c>
      <c r="U8218" t="s">
        <v>15317</v>
      </c>
    </row>
    <row r="8219" spans="1:21" x14ac:dyDescent="0.25">
      <c r="A8219">
        <v>2014</v>
      </c>
      <c r="B8219">
        <v>16</v>
      </c>
      <c r="C8219" t="s">
        <v>30</v>
      </c>
      <c r="D8219" t="s">
        <v>1861</v>
      </c>
      <c r="E8219" t="s">
        <v>5254</v>
      </c>
      <c r="F8219" t="s">
        <v>9408</v>
      </c>
      <c r="G8219" t="s">
        <v>12627</v>
      </c>
      <c r="H8219" t="s">
        <v>14921</v>
      </c>
      <c r="I8219">
        <v>685.50745900000004</v>
      </c>
      <c r="J8219">
        <v>1119.5084683800001</v>
      </c>
      <c r="K8219">
        <v>1116.79082038</v>
      </c>
      <c r="L8219" t="s">
        <v>19509</v>
      </c>
      <c r="M8219" t="s">
        <v>19510</v>
      </c>
      <c r="N8219" t="s">
        <v>19511</v>
      </c>
      <c r="O8219" t="s">
        <v>19512</v>
      </c>
      <c r="R8219" t="s">
        <v>19473</v>
      </c>
      <c r="S8219" t="s">
        <v>17593</v>
      </c>
      <c r="T8219" t="s">
        <v>19513</v>
      </c>
      <c r="U8219" t="s">
        <v>15317</v>
      </c>
    </row>
    <row r="8220" spans="1:21" x14ac:dyDescent="0.25">
      <c r="A8220">
        <v>2014</v>
      </c>
      <c r="B8220">
        <v>16</v>
      </c>
      <c r="C8220" t="s">
        <v>30</v>
      </c>
      <c r="D8220" t="s">
        <v>1863</v>
      </c>
      <c r="E8220" t="s">
        <v>5255</v>
      </c>
      <c r="F8220" t="s">
        <v>9409</v>
      </c>
      <c r="G8220" t="s">
        <v>12629</v>
      </c>
      <c r="H8220" t="s">
        <v>14393</v>
      </c>
      <c r="I8220">
        <v>45.979031999999997</v>
      </c>
      <c r="J8220">
        <v>47.9510942</v>
      </c>
      <c r="K8220">
        <v>47.9510942</v>
      </c>
      <c r="L8220" t="s">
        <v>16882</v>
      </c>
      <c r="M8220" t="s">
        <v>15238</v>
      </c>
      <c r="R8220" t="s">
        <v>17853</v>
      </c>
      <c r="S8220" t="s">
        <v>17593</v>
      </c>
      <c r="T8220" t="s">
        <v>18306</v>
      </c>
      <c r="U8220" t="s">
        <v>15317</v>
      </c>
    </row>
    <row r="8221" spans="1:21" x14ac:dyDescent="0.25">
      <c r="A8221">
        <v>2014</v>
      </c>
      <c r="B8221">
        <v>16</v>
      </c>
      <c r="C8221" t="s">
        <v>30</v>
      </c>
      <c r="D8221" t="s">
        <v>2289</v>
      </c>
      <c r="E8221" t="s">
        <v>5256</v>
      </c>
      <c r="F8221" t="s">
        <v>9410</v>
      </c>
      <c r="G8221" t="s">
        <v>13287</v>
      </c>
      <c r="H8221" t="s">
        <v>14393</v>
      </c>
      <c r="I8221">
        <v>268.66844600000002</v>
      </c>
      <c r="J8221">
        <v>0</v>
      </c>
      <c r="K8221">
        <v>0</v>
      </c>
      <c r="L8221" t="s">
        <v>16830</v>
      </c>
      <c r="M8221" t="s">
        <v>17574</v>
      </c>
      <c r="N8221" t="s">
        <v>16830</v>
      </c>
      <c r="O8221" t="s">
        <v>17574</v>
      </c>
      <c r="P8221" t="s">
        <v>15184</v>
      </c>
      <c r="Q8221" t="s">
        <v>15242</v>
      </c>
      <c r="R8221" t="s">
        <v>17853</v>
      </c>
      <c r="S8221" t="s">
        <v>17593</v>
      </c>
      <c r="T8221" t="s">
        <v>17902</v>
      </c>
      <c r="U8221" t="s">
        <v>15317</v>
      </c>
    </row>
    <row r="8222" spans="1:21" x14ac:dyDescent="0.25">
      <c r="A8222">
        <v>2014</v>
      </c>
      <c r="B8222">
        <v>16</v>
      </c>
      <c r="C8222" t="s">
        <v>30</v>
      </c>
      <c r="D8222" t="s">
        <v>2290</v>
      </c>
      <c r="E8222" t="s">
        <v>5257</v>
      </c>
      <c r="F8222" t="s">
        <v>9411</v>
      </c>
      <c r="G8222" t="s">
        <v>13288</v>
      </c>
      <c r="H8222" t="s">
        <v>14917</v>
      </c>
      <c r="I8222">
        <v>174.03397200000001</v>
      </c>
      <c r="J8222">
        <v>271.65875566000011</v>
      </c>
      <c r="K8222">
        <v>271.65875566000011</v>
      </c>
      <c r="L8222" t="s">
        <v>19514</v>
      </c>
      <c r="M8222" t="s">
        <v>17574</v>
      </c>
      <c r="N8222" t="s">
        <v>16927</v>
      </c>
      <c r="O8222" t="s">
        <v>15336</v>
      </c>
      <c r="P8222" t="s">
        <v>18574</v>
      </c>
      <c r="Q8222" t="s">
        <v>17593</v>
      </c>
      <c r="R8222" t="s">
        <v>16952</v>
      </c>
      <c r="S8222" t="s">
        <v>15238</v>
      </c>
      <c r="T8222" t="s">
        <v>18306</v>
      </c>
      <c r="U8222" t="s">
        <v>15317</v>
      </c>
    </row>
    <row r="8223" spans="1:21" x14ac:dyDescent="0.25">
      <c r="A8223">
        <v>2014</v>
      </c>
      <c r="B8223">
        <v>16</v>
      </c>
      <c r="C8223" t="s">
        <v>30</v>
      </c>
      <c r="D8223" t="s">
        <v>2405</v>
      </c>
      <c r="E8223" t="s">
        <v>5258</v>
      </c>
      <c r="F8223" t="s">
        <v>9412</v>
      </c>
      <c r="G8223" t="s">
        <v>13783</v>
      </c>
      <c r="H8223" t="s">
        <v>14926</v>
      </c>
      <c r="I8223">
        <v>3</v>
      </c>
      <c r="J8223">
        <v>90.151231589999995</v>
      </c>
      <c r="K8223">
        <v>90.151231589999995</v>
      </c>
      <c r="L8223" t="s">
        <v>19515</v>
      </c>
      <c r="M8223" t="s">
        <v>15336</v>
      </c>
      <c r="R8223" t="s">
        <v>17861</v>
      </c>
      <c r="S8223" t="s">
        <v>17574</v>
      </c>
      <c r="T8223" t="s">
        <v>17863</v>
      </c>
      <c r="U8223" t="s">
        <v>15317</v>
      </c>
    </row>
    <row r="8224" spans="1:21" x14ac:dyDescent="0.25">
      <c r="A8224">
        <v>2014</v>
      </c>
      <c r="B8224">
        <v>16</v>
      </c>
      <c r="C8224" t="s">
        <v>30</v>
      </c>
      <c r="D8224" t="s">
        <v>2406</v>
      </c>
      <c r="E8224" t="s">
        <v>5259</v>
      </c>
      <c r="F8224" t="s">
        <v>9413</v>
      </c>
      <c r="G8224" t="s">
        <v>13784</v>
      </c>
      <c r="H8224" t="s">
        <v>14917</v>
      </c>
      <c r="I8224">
        <v>26.985589999999998</v>
      </c>
      <c r="J8224">
        <v>42.932296000000001</v>
      </c>
      <c r="K8224">
        <v>42.650295999999997</v>
      </c>
      <c r="L8224" t="s">
        <v>16882</v>
      </c>
      <c r="M8224" t="s">
        <v>15238</v>
      </c>
      <c r="N8224" t="s">
        <v>19516</v>
      </c>
      <c r="O8224" t="s">
        <v>19517</v>
      </c>
      <c r="R8224" t="s">
        <v>16952</v>
      </c>
      <c r="S8224" t="s">
        <v>15238</v>
      </c>
      <c r="T8224" t="s">
        <v>19518</v>
      </c>
      <c r="U8224" t="s">
        <v>15317</v>
      </c>
    </row>
    <row r="8225" spans="1:21" x14ac:dyDescent="0.25">
      <c r="A8225">
        <v>2014</v>
      </c>
      <c r="B8225">
        <v>16</v>
      </c>
      <c r="C8225" t="s">
        <v>30</v>
      </c>
      <c r="D8225" t="s">
        <v>2408</v>
      </c>
      <c r="E8225" t="s">
        <v>5260</v>
      </c>
      <c r="F8225" t="s">
        <v>9414</v>
      </c>
      <c r="G8225" t="s">
        <v>13292</v>
      </c>
      <c r="H8225" t="s">
        <v>14921</v>
      </c>
      <c r="I8225">
        <v>21.5</v>
      </c>
      <c r="J8225">
        <v>21.813659359999999</v>
      </c>
      <c r="K8225">
        <v>21.813659359999999</v>
      </c>
      <c r="L8225" t="s">
        <v>19519</v>
      </c>
      <c r="M8225" t="s">
        <v>17593</v>
      </c>
      <c r="N8225" t="s">
        <v>19200</v>
      </c>
      <c r="O8225" t="s">
        <v>17570</v>
      </c>
      <c r="P8225" t="s">
        <v>18803</v>
      </c>
      <c r="Q8225" t="s">
        <v>17570</v>
      </c>
      <c r="R8225" t="s">
        <v>19473</v>
      </c>
      <c r="S8225" t="s">
        <v>17593</v>
      </c>
      <c r="T8225" t="s">
        <v>17594</v>
      </c>
      <c r="U8225" t="s">
        <v>15317</v>
      </c>
    </row>
    <row r="8226" spans="1:21" x14ac:dyDescent="0.25">
      <c r="A8226">
        <v>2014</v>
      </c>
      <c r="B8226">
        <v>16</v>
      </c>
      <c r="C8226" t="s">
        <v>30</v>
      </c>
      <c r="D8226" t="s">
        <v>2409</v>
      </c>
      <c r="E8226" t="s">
        <v>5261</v>
      </c>
      <c r="F8226" t="s">
        <v>9415</v>
      </c>
      <c r="G8226" t="s">
        <v>13785</v>
      </c>
      <c r="H8226" t="s">
        <v>14921</v>
      </c>
      <c r="I8226">
        <v>113.7</v>
      </c>
      <c r="J8226">
        <v>66.228996030000005</v>
      </c>
      <c r="K8226">
        <v>66.228996030000005</v>
      </c>
      <c r="L8226" t="s">
        <v>19520</v>
      </c>
      <c r="M8226" t="s">
        <v>17574</v>
      </c>
      <c r="N8226" t="s">
        <v>16913</v>
      </c>
      <c r="O8226" t="s">
        <v>15336</v>
      </c>
      <c r="P8226" t="s">
        <v>15284</v>
      </c>
      <c r="Q8226" t="s">
        <v>15336</v>
      </c>
      <c r="R8226" t="s">
        <v>19473</v>
      </c>
      <c r="S8226" t="s">
        <v>17593</v>
      </c>
      <c r="T8226" t="s">
        <v>17594</v>
      </c>
      <c r="U8226" t="s">
        <v>15317</v>
      </c>
    </row>
    <row r="8227" spans="1:21" x14ac:dyDescent="0.25">
      <c r="A8227">
        <v>2014</v>
      </c>
      <c r="B8227">
        <v>16</v>
      </c>
      <c r="C8227" t="s">
        <v>30</v>
      </c>
      <c r="D8227" t="s">
        <v>2411</v>
      </c>
      <c r="E8227" t="s">
        <v>5262</v>
      </c>
      <c r="F8227" t="s">
        <v>9416</v>
      </c>
      <c r="G8227" t="s">
        <v>13295</v>
      </c>
      <c r="H8227" t="s">
        <v>14393</v>
      </c>
      <c r="I8227">
        <v>114.19499999999999</v>
      </c>
      <c r="J8227">
        <v>28.399280000000001</v>
      </c>
      <c r="K8227">
        <v>28.399280000000001</v>
      </c>
      <c r="L8227" t="s">
        <v>19521</v>
      </c>
      <c r="M8227" t="s">
        <v>18281</v>
      </c>
      <c r="P8227" t="s">
        <v>16830</v>
      </c>
      <c r="Q8227" t="s">
        <v>17574</v>
      </c>
      <c r="R8227" t="s">
        <v>17853</v>
      </c>
      <c r="S8227" t="s">
        <v>17593</v>
      </c>
      <c r="T8227" t="s">
        <v>17902</v>
      </c>
      <c r="U8227" t="s">
        <v>15317</v>
      </c>
    </row>
    <row r="8228" spans="1:21" x14ac:dyDescent="0.25">
      <c r="A8228">
        <v>2014</v>
      </c>
      <c r="B8228">
        <v>16</v>
      </c>
      <c r="C8228" t="s">
        <v>30</v>
      </c>
      <c r="D8228" t="s">
        <v>2412</v>
      </c>
      <c r="E8228" t="s">
        <v>5263</v>
      </c>
      <c r="F8228" t="s">
        <v>9417</v>
      </c>
      <c r="G8228" t="s">
        <v>13296</v>
      </c>
      <c r="H8228" t="s">
        <v>14921</v>
      </c>
      <c r="I8228">
        <v>18</v>
      </c>
      <c r="J8228">
        <v>17.00381771</v>
      </c>
      <c r="K8228">
        <v>17.00381771</v>
      </c>
      <c r="L8228" t="s">
        <v>19522</v>
      </c>
      <c r="M8228" t="s">
        <v>19468</v>
      </c>
      <c r="N8228" t="s">
        <v>18803</v>
      </c>
      <c r="O8228" t="s">
        <v>17570</v>
      </c>
      <c r="R8228" t="s">
        <v>19473</v>
      </c>
      <c r="S8228" t="s">
        <v>17593</v>
      </c>
      <c r="T8228" t="s">
        <v>18392</v>
      </c>
      <c r="U8228" t="s">
        <v>15317</v>
      </c>
    </row>
    <row r="8229" spans="1:21" x14ac:dyDescent="0.25">
      <c r="A8229">
        <v>2014</v>
      </c>
      <c r="B8229">
        <v>16</v>
      </c>
      <c r="C8229" t="s">
        <v>30</v>
      </c>
      <c r="D8229" t="s">
        <v>2531</v>
      </c>
      <c r="E8229" t="s">
        <v>5264</v>
      </c>
      <c r="F8229" t="s">
        <v>9418</v>
      </c>
      <c r="G8229" t="s">
        <v>13786</v>
      </c>
      <c r="H8229" t="s">
        <v>14393</v>
      </c>
      <c r="I8229">
        <v>349.05997000000002</v>
      </c>
      <c r="J8229">
        <v>740.65987245000008</v>
      </c>
      <c r="K8229">
        <v>740.65987245000008</v>
      </c>
      <c r="L8229" t="s">
        <v>19523</v>
      </c>
      <c r="M8229" t="s">
        <v>17574</v>
      </c>
      <c r="R8229" t="s">
        <v>17853</v>
      </c>
      <c r="S8229" t="s">
        <v>17593</v>
      </c>
      <c r="T8229" t="s">
        <v>17594</v>
      </c>
      <c r="U8229" t="s">
        <v>15317</v>
      </c>
    </row>
    <row r="8230" spans="1:21" x14ac:dyDescent="0.25">
      <c r="A8230">
        <v>2014</v>
      </c>
      <c r="B8230">
        <v>16</v>
      </c>
      <c r="C8230" t="s">
        <v>30</v>
      </c>
      <c r="D8230" t="s">
        <v>2532</v>
      </c>
      <c r="E8230" t="s">
        <v>5265</v>
      </c>
      <c r="F8230" t="s">
        <v>9419</v>
      </c>
      <c r="G8230" t="s">
        <v>13787</v>
      </c>
      <c r="H8230" t="s">
        <v>14393</v>
      </c>
      <c r="I8230">
        <v>250</v>
      </c>
      <c r="J8230">
        <v>295.43350559999999</v>
      </c>
      <c r="K8230">
        <v>295.43350559999999</v>
      </c>
      <c r="L8230" t="s">
        <v>19524</v>
      </c>
      <c r="M8230" t="s">
        <v>17885</v>
      </c>
      <c r="N8230" t="s">
        <v>17884</v>
      </c>
      <c r="O8230" t="s">
        <v>17885</v>
      </c>
      <c r="P8230" t="s">
        <v>17884</v>
      </c>
      <c r="Q8230" t="s">
        <v>17885</v>
      </c>
      <c r="R8230" t="s">
        <v>17853</v>
      </c>
      <c r="S8230" t="s">
        <v>17593</v>
      </c>
      <c r="T8230" t="s">
        <v>17875</v>
      </c>
      <c r="U8230" t="s">
        <v>15317</v>
      </c>
    </row>
    <row r="8231" spans="1:21" x14ac:dyDescent="0.25">
      <c r="A8231">
        <v>2014</v>
      </c>
      <c r="B8231">
        <v>16</v>
      </c>
      <c r="C8231" t="s">
        <v>30</v>
      </c>
      <c r="D8231" t="s">
        <v>2533</v>
      </c>
      <c r="G8231" t="s">
        <v>13469</v>
      </c>
      <c r="H8231" t="s">
        <v>14930</v>
      </c>
      <c r="I8231">
        <v>1570.7361470000001</v>
      </c>
      <c r="J8231">
        <v>901.30438763999985</v>
      </c>
      <c r="K8231">
        <v>901.2928376399999</v>
      </c>
      <c r="R8231" t="s">
        <v>19525</v>
      </c>
      <c r="S8231" t="s">
        <v>19526</v>
      </c>
      <c r="T8231" t="s">
        <v>19017</v>
      </c>
      <c r="U8231" t="s">
        <v>15317</v>
      </c>
    </row>
    <row r="8232" spans="1:21" x14ac:dyDescent="0.25">
      <c r="A8232">
        <v>2014</v>
      </c>
      <c r="B8232">
        <v>16</v>
      </c>
      <c r="C8232" t="s">
        <v>30</v>
      </c>
      <c r="D8232" t="s">
        <v>2534</v>
      </c>
      <c r="E8232" t="s">
        <v>5266</v>
      </c>
      <c r="F8232" t="s">
        <v>9420</v>
      </c>
      <c r="G8232" t="s">
        <v>13633</v>
      </c>
      <c r="H8232" t="s">
        <v>14921</v>
      </c>
      <c r="I8232">
        <v>12</v>
      </c>
      <c r="J8232">
        <v>9.1831900100000006</v>
      </c>
      <c r="K8232">
        <v>9.1831900100000006</v>
      </c>
      <c r="L8232" t="s">
        <v>19475</v>
      </c>
      <c r="M8232" t="s">
        <v>17593</v>
      </c>
      <c r="N8232" t="s">
        <v>17036</v>
      </c>
      <c r="O8232" t="s">
        <v>15336</v>
      </c>
      <c r="P8232" t="s">
        <v>17883</v>
      </c>
      <c r="Q8232" t="s">
        <v>17570</v>
      </c>
      <c r="R8232" t="s">
        <v>19473</v>
      </c>
      <c r="S8232" t="s">
        <v>17593</v>
      </c>
      <c r="T8232" t="s">
        <v>17594</v>
      </c>
      <c r="U8232" t="s">
        <v>15317</v>
      </c>
    </row>
    <row r="8233" spans="1:21" x14ac:dyDescent="0.25">
      <c r="A8233">
        <v>2014</v>
      </c>
      <c r="B8233">
        <v>16</v>
      </c>
      <c r="C8233" t="s">
        <v>30</v>
      </c>
      <c r="D8233" t="s">
        <v>2535</v>
      </c>
      <c r="E8233" t="s">
        <v>5267</v>
      </c>
      <c r="F8233" t="s">
        <v>9421</v>
      </c>
      <c r="G8233" t="s">
        <v>13634</v>
      </c>
      <c r="H8233" t="s">
        <v>14921</v>
      </c>
      <c r="I8233">
        <v>11</v>
      </c>
      <c r="J8233">
        <v>123.47591072</v>
      </c>
      <c r="K8233">
        <v>123.47591072</v>
      </c>
      <c r="L8233" t="s">
        <v>19475</v>
      </c>
      <c r="M8233" t="s">
        <v>17593</v>
      </c>
      <c r="N8233" t="s">
        <v>17382</v>
      </c>
      <c r="O8233" t="s">
        <v>17611</v>
      </c>
      <c r="P8233" t="s">
        <v>17883</v>
      </c>
      <c r="Q8233" t="s">
        <v>17570</v>
      </c>
      <c r="R8233" t="s">
        <v>19473</v>
      </c>
      <c r="S8233" t="s">
        <v>17593</v>
      </c>
      <c r="T8233" t="s">
        <v>18268</v>
      </c>
      <c r="U8233" t="s">
        <v>15317</v>
      </c>
    </row>
    <row r="8234" spans="1:21" x14ac:dyDescent="0.25">
      <c r="A8234">
        <v>2014</v>
      </c>
      <c r="B8234">
        <v>16</v>
      </c>
      <c r="C8234" t="s">
        <v>30</v>
      </c>
      <c r="D8234" t="s">
        <v>2536</v>
      </c>
      <c r="E8234" t="s">
        <v>5268</v>
      </c>
      <c r="F8234" t="s">
        <v>9422</v>
      </c>
      <c r="G8234" t="s">
        <v>13635</v>
      </c>
      <c r="H8234" t="s">
        <v>14919</v>
      </c>
      <c r="I8234">
        <v>2723.14093</v>
      </c>
      <c r="J8234">
        <v>2226.1183265200011</v>
      </c>
      <c r="K8234">
        <v>2226.1183265200011</v>
      </c>
      <c r="L8234" t="s">
        <v>19527</v>
      </c>
      <c r="M8234" t="s">
        <v>17574</v>
      </c>
      <c r="N8234" t="s">
        <v>17412</v>
      </c>
      <c r="O8234" t="s">
        <v>15336</v>
      </c>
      <c r="R8234" t="s">
        <v>17040</v>
      </c>
      <c r="S8234" t="s">
        <v>15336</v>
      </c>
      <c r="T8234" t="s">
        <v>16979</v>
      </c>
      <c r="U8234" t="s">
        <v>15317</v>
      </c>
    </row>
    <row r="8235" spans="1:21" x14ac:dyDescent="0.25">
      <c r="A8235">
        <v>2014</v>
      </c>
      <c r="B8235">
        <v>16</v>
      </c>
      <c r="C8235" t="s">
        <v>30</v>
      </c>
      <c r="D8235" t="s">
        <v>2537</v>
      </c>
      <c r="E8235" t="s">
        <v>5269</v>
      </c>
      <c r="F8235" t="s">
        <v>9423</v>
      </c>
      <c r="G8235" t="s">
        <v>13473</v>
      </c>
      <c r="H8235" t="s">
        <v>14393</v>
      </c>
      <c r="I8235">
        <v>736.68176000000005</v>
      </c>
      <c r="J8235">
        <v>1613.39441616</v>
      </c>
      <c r="K8235">
        <v>1613.39441616</v>
      </c>
      <c r="L8235" t="s">
        <v>19502</v>
      </c>
      <c r="M8235" t="s">
        <v>19481</v>
      </c>
      <c r="N8235" t="s">
        <v>18785</v>
      </c>
      <c r="O8235" t="s">
        <v>17870</v>
      </c>
      <c r="R8235" t="s">
        <v>17853</v>
      </c>
      <c r="S8235" t="s">
        <v>17593</v>
      </c>
      <c r="T8235" t="s">
        <v>17871</v>
      </c>
      <c r="U8235" t="s">
        <v>15317</v>
      </c>
    </row>
    <row r="8236" spans="1:21" x14ac:dyDescent="0.25">
      <c r="A8236">
        <v>2014</v>
      </c>
      <c r="B8236">
        <v>16</v>
      </c>
      <c r="C8236" t="s">
        <v>30</v>
      </c>
      <c r="D8236" t="s">
        <v>2717</v>
      </c>
      <c r="G8236" t="s">
        <v>13788</v>
      </c>
      <c r="H8236" t="s">
        <v>14920</v>
      </c>
      <c r="I8236">
        <v>0</v>
      </c>
      <c r="J8236">
        <v>2.97697828</v>
      </c>
      <c r="K8236">
        <v>2.97697828</v>
      </c>
      <c r="R8236" t="s">
        <v>17861</v>
      </c>
      <c r="S8236" t="s">
        <v>17574</v>
      </c>
      <c r="T8236" t="s">
        <v>16979</v>
      </c>
      <c r="U8236" t="s">
        <v>15317</v>
      </c>
    </row>
    <row r="8237" spans="1:21" x14ac:dyDescent="0.25">
      <c r="A8237">
        <v>2014</v>
      </c>
      <c r="B8237">
        <v>17</v>
      </c>
      <c r="C8237" t="s">
        <v>25</v>
      </c>
      <c r="D8237" t="s">
        <v>1115</v>
      </c>
      <c r="E8237" t="s">
        <v>5270</v>
      </c>
      <c r="F8237" t="s">
        <v>9424</v>
      </c>
      <c r="G8237" t="s">
        <v>13297</v>
      </c>
      <c r="H8237" t="s">
        <v>14405</v>
      </c>
      <c r="I8237">
        <v>10000.434010999999</v>
      </c>
      <c r="J8237">
        <v>8097.7242904299956</v>
      </c>
      <c r="K8237">
        <v>8097.3181099499952</v>
      </c>
      <c r="U8237" t="s">
        <v>15316</v>
      </c>
    </row>
    <row r="8238" spans="1:21" x14ac:dyDescent="0.25">
      <c r="A8238">
        <v>2014</v>
      </c>
      <c r="B8238">
        <v>17</v>
      </c>
      <c r="C8238" t="s">
        <v>25</v>
      </c>
      <c r="D8238" t="s">
        <v>1116</v>
      </c>
      <c r="E8238" t="s">
        <v>5271</v>
      </c>
      <c r="F8238" t="s">
        <v>9425</v>
      </c>
      <c r="G8238" t="s">
        <v>13298</v>
      </c>
      <c r="H8238" t="s">
        <v>14405</v>
      </c>
      <c r="I8238">
        <v>2219.2954209999998</v>
      </c>
      <c r="J8238">
        <v>2418.239328839999</v>
      </c>
      <c r="K8238">
        <v>2418.0243735299991</v>
      </c>
      <c r="U8238" t="s">
        <v>15316</v>
      </c>
    </row>
    <row r="8239" spans="1:21" x14ac:dyDescent="0.25">
      <c r="A8239">
        <v>2014</v>
      </c>
      <c r="B8239">
        <v>17</v>
      </c>
      <c r="C8239" t="s">
        <v>25</v>
      </c>
      <c r="D8239" t="s">
        <v>2413</v>
      </c>
      <c r="E8239" t="s">
        <v>5272</v>
      </c>
      <c r="F8239" t="s">
        <v>9426</v>
      </c>
      <c r="G8239" t="s">
        <v>13299</v>
      </c>
      <c r="H8239" t="s">
        <v>14405</v>
      </c>
      <c r="I8239">
        <v>460.21052200000003</v>
      </c>
      <c r="J8239">
        <v>361.29176313000011</v>
      </c>
      <c r="K8239">
        <v>361.27783270000009</v>
      </c>
      <c r="U8239" t="s">
        <v>15316</v>
      </c>
    </row>
    <row r="8240" spans="1:21" x14ac:dyDescent="0.25">
      <c r="A8240">
        <v>2014</v>
      </c>
      <c r="B8240">
        <v>17</v>
      </c>
      <c r="C8240" t="s">
        <v>25</v>
      </c>
      <c r="D8240" t="s">
        <v>1120</v>
      </c>
      <c r="E8240" t="s">
        <v>5273</v>
      </c>
      <c r="F8240" t="s">
        <v>9427</v>
      </c>
      <c r="G8240" t="s">
        <v>13300</v>
      </c>
      <c r="H8240" t="s">
        <v>14405</v>
      </c>
      <c r="I8240">
        <v>476.54203000000001</v>
      </c>
      <c r="J8240">
        <v>637.21652228999983</v>
      </c>
      <c r="K8240">
        <v>637.19673887999988</v>
      </c>
      <c r="U8240" t="s">
        <v>15316</v>
      </c>
    </row>
    <row r="8241" spans="1:21" x14ac:dyDescent="0.25">
      <c r="A8241">
        <v>2014</v>
      </c>
      <c r="B8241">
        <v>17</v>
      </c>
      <c r="C8241" t="s">
        <v>25</v>
      </c>
      <c r="D8241" t="s">
        <v>1121</v>
      </c>
      <c r="E8241" t="s">
        <v>5274</v>
      </c>
      <c r="F8241" t="s">
        <v>9428</v>
      </c>
      <c r="G8241" t="s">
        <v>13301</v>
      </c>
      <c r="H8241" t="s">
        <v>14405</v>
      </c>
      <c r="I8241">
        <v>157.609374</v>
      </c>
      <c r="J8241">
        <v>162.2965923699999</v>
      </c>
      <c r="K8241">
        <v>162.29175529999989</v>
      </c>
      <c r="U8241" t="s">
        <v>15316</v>
      </c>
    </row>
    <row r="8242" spans="1:21" x14ac:dyDescent="0.25">
      <c r="A8242">
        <v>2014</v>
      </c>
      <c r="B8242">
        <v>17</v>
      </c>
      <c r="C8242" t="s">
        <v>25</v>
      </c>
      <c r="D8242" t="s">
        <v>1122</v>
      </c>
      <c r="E8242" t="s">
        <v>5275</v>
      </c>
      <c r="F8242" t="s">
        <v>9429</v>
      </c>
      <c r="G8242" t="s">
        <v>13302</v>
      </c>
      <c r="H8242" t="s">
        <v>14405</v>
      </c>
      <c r="I8242">
        <v>61.600912999999998</v>
      </c>
      <c r="J8242">
        <v>60.569808339999987</v>
      </c>
      <c r="K8242">
        <v>60.569808339999987</v>
      </c>
      <c r="U8242" t="s">
        <v>15316</v>
      </c>
    </row>
    <row r="8243" spans="1:21" x14ac:dyDescent="0.25">
      <c r="A8243">
        <v>2014</v>
      </c>
      <c r="B8243">
        <v>17</v>
      </c>
      <c r="C8243" t="s">
        <v>25</v>
      </c>
      <c r="D8243" t="s">
        <v>2414</v>
      </c>
      <c r="E8243" t="s">
        <v>5276</v>
      </c>
      <c r="F8243" t="s">
        <v>9430</v>
      </c>
      <c r="G8243" t="s">
        <v>13303</v>
      </c>
      <c r="H8243" t="s">
        <v>14405</v>
      </c>
      <c r="I8243">
        <v>152.01028700000001</v>
      </c>
      <c r="J8243">
        <v>124.139264</v>
      </c>
      <c r="K8243">
        <v>124.13215150000001</v>
      </c>
      <c r="U8243" t="s">
        <v>15316</v>
      </c>
    </row>
    <row r="8244" spans="1:21" x14ac:dyDescent="0.25">
      <c r="A8244">
        <v>2014</v>
      </c>
      <c r="B8244">
        <v>17</v>
      </c>
      <c r="C8244" t="s">
        <v>25</v>
      </c>
      <c r="D8244" t="s">
        <v>2415</v>
      </c>
      <c r="E8244" t="s">
        <v>5277</v>
      </c>
      <c r="F8244" t="s">
        <v>9431</v>
      </c>
      <c r="G8244" t="s">
        <v>13304</v>
      </c>
      <c r="H8244" t="s">
        <v>14405</v>
      </c>
      <c r="I8244">
        <v>246.578609</v>
      </c>
      <c r="J8244">
        <v>255.38458911999999</v>
      </c>
      <c r="K8244">
        <v>255.37726108999999</v>
      </c>
      <c r="U8244" t="s">
        <v>15316</v>
      </c>
    </row>
    <row r="8245" spans="1:21" x14ac:dyDescent="0.25">
      <c r="A8245">
        <v>2014</v>
      </c>
      <c r="B8245">
        <v>17</v>
      </c>
      <c r="C8245" t="s">
        <v>25</v>
      </c>
      <c r="D8245" t="s">
        <v>2416</v>
      </c>
      <c r="E8245" t="s">
        <v>5278</v>
      </c>
      <c r="F8245" t="s">
        <v>9432</v>
      </c>
      <c r="G8245" t="s">
        <v>13305</v>
      </c>
      <c r="H8245" t="s">
        <v>14405</v>
      </c>
      <c r="I8245">
        <v>1773.0525809999999</v>
      </c>
      <c r="J8245">
        <v>970.28293325999937</v>
      </c>
      <c r="K8245">
        <v>970.24094880999951</v>
      </c>
      <c r="U8245" t="s">
        <v>15316</v>
      </c>
    </row>
    <row r="8246" spans="1:21" x14ac:dyDescent="0.25">
      <c r="A8246">
        <v>2014</v>
      </c>
      <c r="B8246">
        <v>17</v>
      </c>
      <c r="C8246" t="s">
        <v>20</v>
      </c>
      <c r="D8246" t="s">
        <v>1124</v>
      </c>
      <c r="G8246" t="s">
        <v>11954</v>
      </c>
      <c r="H8246" t="s">
        <v>14405</v>
      </c>
      <c r="I8246">
        <v>188.914188</v>
      </c>
      <c r="J8246">
        <v>451.30947866000008</v>
      </c>
      <c r="K8246">
        <v>451.30947866000008</v>
      </c>
      <c r="U8246" t="s">
        <v>15316</v>
      </c>
    </row>
    <row r="8247" spans="1:21" x14ac:dyDescent="0.25">
      <c r="A8247">
        <v>2014</v>
      </c>
      <c r="B8247">
        <v>17</v>
      </c>
      <c r="C8247" t="s">
        <v>20</v>
      </c>
      <c r="D8247" t="s">
        <v>1866</v>
      </c>
      <c r="G8247" t="s">
        <v>10937</v>
      </c>
      <c r="H8247" t="s">
        <v>14405</v>
      </c>
      <c r="I8247">
        <v>61.730083999999998</v>
      </c>
      <c r="J8247">
        <v>17.362011840000001</v>
      </c>
      <c r="K8247">
        <v>17.362011840000001</v>
      </c>
      <c r="U8247" t="s">
        <v>15316</v>
      </c>
    </row>
    <row r="8248" spans="1:21" x14ac:dyDescent="0.25">
      <c r="A8248">
        <v>2014</v>
      </c>
      <c r="B8248">
        <v>17</v>
      </c>
      <c r="C8248" t="s">
        <v>20</v>
      </c>
      <c r="D8248" t="s">
        <v>2538</v>
      </c>
      <c r="G8248" t="s">
        <v>11017</v>
      </c>
      <c r="H8248" t="s">
        <v>14405</v>
      </c>
      <c r="I8248">
        <v>0</v>
      </c>
      <c r="J8248">
        <v>0</v>
      </c>
      <c r="K8248">
        <v>0</v>
      </c>
      <c r="U8248" t="s">
        <v>15316</v>
      </c>
    </row>
    <row r="8249" spans="1:21" x14ac:dyDescent="0.25">
      <c r="A8249">
        <v>2014</v>
      </c>
      <c r="B8249">
        <v>17</v>
      </c>
      <c r="C8249" t="s">
        <v>22</v>
      </c>
      <c r="D8249" t="s">
        <v>1125</v>
      </c>
      <c r="G8249" t="s">
        <v>10941</v>
      </c>
      <c r="H8249" t="s">
        <v>14221</v>
      </c>
      <c r="I8249">
        <v>1393.2344430000001</v>
      </c>
      <c r="J8249">
        <v>1919.7624392300011</v>
      </c>
      <c r="K8249">
        <v>1919.7344416999999</v>
      </c>
      <c r="U8249" t="s">
        <v>15316</v>
      </c>
    </row>
    <row r="8250" spans="1:21" x14ac:dyDescent="0.25">
      <c r="A8250">
        <v>2014</v>
      </c>
      <c r="B8250">
        <v>17</v>
      </c>
      <c r="C8250" t="s">
        <v>23</v>
      </c>
      <c r="D8250" t="s">
        <v>1126</v>
      </c>
      <c r="G8250" t="s">
        <v>10942</v>
      </c>
      <c r="H8250" t="s">
        <v>14222</v>
      </c>
      <c r="I8250">
        <v>75.994444999999999</v>
      </c>
      <c r="J8250">
        <v>68.942914520000016</v>
      </c>
      <c r="K8250">
        <v>68.939091590000004</v>
      </c>
      <c r="U8250" t="s">
        <v>15316</v>
      </c>
    </row>
    <row r="8251" spans="1:21" x14ac:dyDescent="0.25">
      <c r="A8251">
        <v>2014</v>
      </c>
      <c r="B8251">
        <v>17</v>
      </c>
      <c r="C8251" t="s">
        <v>21</v>
      </c>
      <c r="D8251" t="s">
        <v>2718</v>
      </c>
      <c r="G8251" t="s">
        <v>13678</v>
      </c>
      <c r="H8251" t="s">
        <v>14405</v>
      </c>
      <c r="I8251">
        <v>21.055298000000001</v>
      </c>
      <c r="J8251">
        <v>27.170412930000001</v>
      </c>
      <c r="K8251">
        <v>27.170412930000001</v>
      </c>
      <c r="U8251" t="s">
        <v>15316</v>
      </c>
    </row>
    <row r="8252" spans="1:21" x14ac:dyDescent="0.25">
      <c r="A8252">
        <v>2014</v>
      </c>
      <c r="B8252">
        <v>18</v>
      </c>
      <c r="C8252" t="s">
        <v>26</v>
      </c>
      <c r="D8252" t="s">
        <v>2626</v>
      </c>
      <c r="E8252" t="s">
        <v>4854</v>
      </c>
      <c r="F8252" t="s">
        <v>9433</v>
      </c>
      <c r="G8252" t="s">
        <v>13019</v>
      </c>
      <c r="H8252" t="s">
        <v>14509</v>
      </c>
      <c r="I8252">
        <v>0</v>
      </c>
      <c r="J8252">
        <v>20000</v>
      </c>
      <c r="K8252">
        <v>20000</v>
      </c>
      <c r="U8252" t="s">
        <v>15316</v>
      </c>
    </row>
    <row r="8253" spans="1:21" x14ac:dyDescent="0.25">
      <c r="A8253">
        <v>2014</v>
      </c>
      <c r="B8253">
        <v>18</v>
      </c>
      <c r="C8253" t="s">
        <v>25</v>
      </c>
      <c r="D8253" t="s">
        <v>1129</v>
      </c>
      <c r="E8253" t="s">
        <v>4522</v>
      </c>
      <c r="F8253" t="s">
        <v>9434</v>
      </c>
      <c r="G8253" t="s">
        <v>11957</v>
      </c>
      <c r="H8253" t="s">
        <v>11957</v>
      </c>
      <c r="I8253">
        <v>226.00051099999999</v>
      </c>
      <c r="J8253">
        <v>242.43608656999999</v>
      </c>
      <c r="K8253">
        <v>242.43608656999999</v>
      </c>
      <c r="U8253" t="s">
        <v>15316</v>
      </c>
    </row>
    <row r="8254" spans="1:21" x14ac:dyDescent="0.25">
      <c r="A8254">
        <v>2014</v>
      </c>
      <c r="B8254">
        <v>18</v>
      </c>
      <c r="C8254" t="s">
        <v>25</v>
      </c>
      <c r="D8254" t="s">
        <v>1130</v>
      </c>
      <c r="G8254" t="s">
        <v>13475</v>
      </c>
      <c r="H8254" t="s">
        <v>11958</v>
      </c>
      <c r="I8254">
        <v>0</v>
      </c>
      <c r="J8254">
        <v>846.71451179999997</v>
      </c>
      <c r="K8254">
        <v>846.71451179999997</v>
      </c>
      <c r="U8254" t="s">
        <v>15316</v>
      </c>
    </row>
    <row r="8255" spans="1:21" x14ac:dyDescent="0.25">
      <c r="A8255">
        <v>2014</v>
      </c>
      <c r="B8255">
        <v>18</v>
      </c>
      <c r="C8255" t="s">
        <v>25</v>
      </c>
      <c r="D8255" t="s">
        <v>1131</v>
      </c>
      <c r="E8255" t="s">
        <v>4133</v>
      </c>
      <c r="F8255" t="s">
        <v>9435</v>
      </c>
      <c r="G8255" t="s">
        <v>11959</v>
      </c>
      <c r="H8255" t="s">
        <v>11959</v>
      </c>
      <c r="I8255">
        <v>240.50000700000001</v>
      </c>
      <c r="J8255">
        <v>246.52039868</v>
      </c>
      <c r="K8255">
        <v>246.52039868</v>
      </c>
      <c r="U8255" t="s">
        <v>15316</v>
      </c>
    </row>
    <row r="8256" spans="1:21" x14ac:dyDescent="0.25">
      <c r="A8256">
        <v>2014</v>
      </c>
      <c r="B8256">
        <v>18</v>
      </c>
      <c r="C8256" t="s">
        <v>25</v>
      </c>
      <c r="D8256" t="s">
        <v>2291</v>
      </c>
      <c r="E8256" t="s">
        <v>5279</v>
      </c>
      <c r="F8256" t="s">
        <v>9436</v>
      </c>
      <c r="G8256" t="s">
        <v>13112</v>
      </c>
      <c r="H8256" t="s">
        <v>14673</v>
      </c>
      <c r="I8256">
        <v>29.161926999999999</v>
      </c>
      <c r="J8256">
        <v>27.911423200000002</v>
      </c>
      <c r="K8256">
        <v>27.911423200000002</v>
      </c>
      <c r="R8256" t="s">
        <v>17244</v>
      </c>
      <c r="S8256" t="s">
        <v>17589</v>
      </c>
      <c r="T8256" t="s">
        <v>16961</v>
      </c>
      <c r="U8256" t="s">
        <v>15317</v>
      </c>
    </row>
    <row r="8257" spans="1:21" x14ac:dyDescent="0.25">
      <c r="A8257">
        <v>2014</v>
      </c>
      <c r="B8257">
        <v>18</v>
      </c>
      <c r="C8257" t="s">
        <v>25</v>
      </c>
      <c r="D8257" t="s">
        <v>1867</v>
      </c>
      <c r="E8257" t="s">
        <v>4525</v>
      </c>
      <c r="F8257" t="s">
        <v>9437</v>
      </c>
      <c r="G8257" t="s">
        <v>12632</v>
      </c>
      <c r="H8257" t="s">
        <v>11957</v>
      </c>
      <c r="I8257">
        <v>274.44814600000001</v>
      </c>
      <c r="J8257">
        <v>278.04814599999997</v>
      </c>
      <c r="K8257">
        <v>278.04814599999997</v>
      </c>
      <c r="U8257" t="s">
        <v>15316</v>
      </c>
    </row>
    <row r="8258" spans="1:21" x14ac:dyDescent="0.25">
      <c r="A8258">
        <v>2014</v>
      </c>
      <c r="B8258">
        <v>18</v>
      </c>
      <c r="C8258" t="s">
        <v>25</v>
      </c>
      <c r="D8258" t="s">
        <v>1869</v>
      </c>
      <c r="G8258" t="s">
        <v>13789</v>
      </c>
      <c r="H8258" t="s">
        <v>12391</v>
      </c>
      <c r="I8258">
        <v>0</v>
      </c>
      <c r="J8258">
        <v>28402.3</v>
      </c>
      <c r="K8258">
        <v>28402.3</v>
      </c>
      <c r="U8258" t="s">
        <v>15316</v>
      </c>
    </row>
    <row r="8259" spans="1:21" x14ac:dyDescent="0.25">
      <c r="A8259">
        <v>2014</v>
      </c>
      <c r="B8259">
        <v>18</v>
      </c>
      <c r="C8259" t="s">
        <v>25</v>
      </c>
      <c r="D8259" t="s">
        <v>2292</v>
      </c>
      <c r="E8259" t="s">
        <v>5280</v>
      </c>
      <c r="F8259" t="s">
        <v>9438</v>
      </c>
      <c r="G8259" t="s">
        <v>12375</v>
      </c>
      <c r="H8259" t="s">
        <v>12391</v>
      </c>
      <c r="I8259">
        <v>0</v>
      </c>
      <c r="J8259">
        <v>3115.6</v>
      </c>
      <c r="K8259">
        <v>3115.6</v>
      </c>
      <c r="U8259" t="s">
        <v>15316</v>
      </c>
    </row>
    <row r="8260" spans="1:21" x14ac:dyDescent="0.25">
      <c r="A8260">
        <v>2014</v>
      </c>
      <c r="B8260">
        <v>18</v>
      </c>
      <c r="C8260" t="s">
        <v>25</v>
      </c>
      <c r="D8260" t="s">
        <v>2719</v>
      </c>
      <c r="E8260" t="s">
        <v>5281</v>
      </c>
      <c r="F8260" t="s">
        <v>9439</v>
      </c>
      <c r="G8260" t="s">
        <v>12377</v>
      </c>
      <c r="H8260" t="s">
        <v>12391</v>
      </c>
      <c r="I8260">
        <v>0</v>
      </c>
      <c r="J8260">
        <v>276.78545200000002</v>
      </c>
      <c r="K8260">
        <v>276.78545200000002</v>
      </c>
      <c r="U8260" t="s">
        <v>15316</v>
      </c>
    </row>
    <row r="8261" spans="1:21" x14ac:dyDescent="0.25">
      <c r="A8261">
        <v>2014</v>
      </c>
      <c r="B8261">
        <v>18</v>
      </c>
      <c r="C8261" t="s">
        <v>27</v>
      </c>
      <c r="D8261" t="s">
        <v>2293</v>
      </c>
      <c r="E8261" t="s">
        <v>5279</v>
      </c>
      <c r="F8261" t="s">
        <v>9440</v>
      </c>
      <c r="G8261" t="s">
        <v>13113</v>
      </c>
      <c r="H8261" t="s">
        <v>14719</v>
      </c>
      <c r="I8261">
        <v>21.572756999999999</v>
      </c>
      <c r="J8261">
        <v>23.388200739999998</v>
      </c>
      <c r="K8261">
        <v>23.388200739999998</v>
      </c>
      <c r="N8261" t="s">
        <v>18576</v>
      </c>
      <c r="O8261" t="s">
        <v>17909</v>
      </c>
      <c r="R8261" t="s">
        <v>17244</v>
      </c>
      <c r="S8261" t="s">
        <v>17589</v>
      </c>
      <c r="T8261" t="s">
        <v>17931</v>
      </c>
      <c r="U8261" t="s">
        <v>15317</v>
      </c>
    </row>
    <row r="8262" spans="1:21" x14ac:dyDescent="0.25">
      <c r="A8262">
        <v>2014</v>
      </c>
      <c r="B8262">
        <v>18</v>
      </c>
      <c r="C8262" t="s">
        <v>28</v>
      </c>
      <c r="D8262" t="s">
        <v>1135</v>
      </c>
      <c r="E8262" t="s">
        <v>5282</v>
      </c>
      <c r="F8262" t="s">
        <v>9441</v>
      </c>
      <c r="G8262" t="s">
        <v>13476</v>
      </c>
      <c r="H8262" t="s">
        <v>14410</v>
      </c>
      <c r="I8262">
        <v>41.782131999999997</v>
      </c>
      <c r="J8262">
        <v>37.432538740000012</v>
      </c>
      <c r="K8262">
        <v>37.431716459999997</v>
      </c>
      <c r="R8262" t="s">
        <v>17244</v>
      </c>
      <c r="S8262" t="s">
        <v>17589</v>
      </c>
      <c r="T8262" t="s">
        <v>16961</v>
      </c>
      <c r="U8262" t="s">
        <v>15317</v>
      </c>
    </row>
    <row r="8263" spans="1:21" x14ac:dyDescent="0.25">
      <c r="A8263">
        <v>2014</v>
      </c>
      <c r="B8263">
        <v>18</v>
      </c>
      <c r="C8263" t="s">
        <v>28</v>
      </c>
      <c r="D8263" t="s">
        <v>1136</v>
      </c>
      <c r="E8263" t="s">
        <v>5283</v>
      </c>
      <c r="F8263" t="s">
        <v>9442</v>
      </c>
      <c r="G8263" t="s">
        <v>11964</v>
      </c>
      <c r="H8263" t="s">
        <v>14410</v>
      </c>
      <c r="I8263">
        <v>165.28290999999999</v>
      </c>
      <c r="J8263">
        <v>153.87610862999989</v>
      </c>
      <c r="K8263">
        <v>153.87610862999989</v>
      </c>
      <c r="L8263" t="s">
        <v>19037</v>
      </c>
      <c r="M8263" t="s">
        <v>18808</v>
      </c>
      <c r="N8263" t="s">
        <v>19038</v>
      </c>
      <c r="O8263" t="s">
        <v>17589</v>
      </c>
      <c r="R8263" t="s">
        <v>17244</v>
      </c>
      <c r="S8263" t="s">
        <v>17589</v>
      </c>
      <c r="T8263" t="s">
        <v>18313</v>
      </c>
      <c r="U8263" t="s">
        <v>15317</v>
      </c>
    </row>
    <row r="8264" spans="1:21" x14ac:dyDescent="0.25">
      <c r="A8264">
        <v>2014</v>
      </c>
      <c r="B8264">
        <v>18</v>
      </c>
      <c r="C8264" t="s">
        <v>28</v>
      </c>
      <c r="D8264" t="s">
        <v>1137</v>
      </c>
      <c r="E8264" t="s">
        <v>4530</v>
      </c>
      <c r="F8264" t="s">
        <v>9443</v>
      </c>
      <c r="G8264" t="s">
        <v>11965</v>
      </c>
      <c r="H8264" t="s">
        <v>14410</v>
      </c>
      <c r="I8264">
        <v>114.88303500000001</v>
      </c>
      <c r="J8264">
        <v>114.09832785</v>
      </c>
      <c r="K8264">
        <v>114.09832785</v>
      </c>
      <c r="N8264" t="s">
        <v>18850</v>
      </c>
      <c r="O8264" t="s">
        <v>16850</v>
      </c>
      <c r="R8264" t="s">
        <v>17244</v>
      </c>
      <c r="S8264" t="s">
        <v>17589</v>
      </c>
      <c r="T8264" t="s">
        <v>18312</v>
      </c>
      <c r="U8264" t="s">
        <v>15317</v>
      </c>
    </row>
    <row r="8265" spans="1:21" x14ac:dyDescent="0.25">
      <c r="A8265">
        <v>2014</v>
      </c>
      <c r="B8265">
        <v>18</v>
      </c>
      <c r="C8265" t="s">
        <v>28</v>
      </c>
      <c r="D8265" t="s">
        <v>2294</v>
      </c>
      <c r="E8265" t="s">
        <v>5284</v>
      </c>
      <c r="F8265" t="s">
        <v>9444</v>
      </c>
      <c r="G8265" t="s">
        <v>13114</v>
      </c>
      <c r="H8265" t="s">
        <v>14410</v>
      </c>
      <c r="I8265">
        <v>17.821584000000001</v>
      </c>
      <c r="J8265">
        <v>265.64325030000009</v>
      </c>
      <c r="K8265">
        <v>265.64325030000009</v>
      </c>
      <c r="N8265" t="s">
        <v>15266</v>
      </c>
      <c r="O8265" t="s">
        <v>15336</v>
      </c>
      <c r="R8265" t="s">
        <v>17244</v>
      </c>
      <c r="S8265" t="s">
        <v>17589</v>
      </c>
      <c r="T8265" t="s">
        <v>18809</v>
      </c>
      <c r="U8265" t="s">
        <v>15317</v>
      </c>
    </row>
    <row r="8266" spans="1:21" x14ac:dyDescent="0.25">
      <c r="A8266">
        <v>2014</v>
      </c>
      <c r="B8266">
        <v>18</v>
      </c>
      <c r="C8266" t="s">
        <v>28</v>
      </c>
      <c r="D8266" t="s">
        <v>2296</v>
      </c>
      <c r="E8266" t="s">
        <v>5285</v>
      </c>
      <c r="F8266" t="s">
        <v>9445</v>
      </c>
      <c r="G8266" t="s">
        <v>13116</v>
      </c>
      <c r="H8266" t="s">
        <v>14410</v>
      </c>
      <c r="I8266">
        <v>23.365618000000001</v>
      </c>
      <c r="J8266">
        <v>64.61138170000001</v>
      </c>
      <c r="K8266">
        <v>64.61138170000001</v>
      </c>
      <c r="N8266" t="s">
        <v>15266</v>
      </c>
      <c r="O8266" t="s">
        <v>15336</v>
      </c>
      <c r="R8266" t="s">
        <v>17244</v>
      </c>
      <c r="S8266" t="s">
        <v>17589</v>
      </c>
      <c r="T8266" t="s">
        <v>18809</v>
      </c>
      <c r="U8266" t="s">
        <v>15317</v>
      </c>
    </row>
    <row r="8267" spans="1:21" x14ac:dyDescent="0.25">
      <c r="A8267">
        <v>2014</v>
      </c>
      <c r="B8267">
        <v>18</v>
      </c>
      <c r="C8267" t="s">
        <v>28</v>
      </c>
      <c r="D8267" t="s">
        <v>2297</v>
      </c>
      <c r="E8267" t="s">
        <v>5279</v>
      </c>
      <c r="F8267" t="s">
        <v>9446</v>
      </c>
      <c r="G8267" t="s">
        <v>13117</v>
      </c>
      <c r="H8267" t="s">
        <v>14675</v>
      </c>
      <c r="I8267">
        <v>13.326867999999999</v>
      </c>
      <c r="J8267">
        <v>12.531351920000001</v>
      </c>
      <c r="K8267">
        <v>12.531351920000001</v>
      </c>
      <c r="N8267" t="s">
        <v>17244</v>
      </c>
      <c r="O8267" t="s">
        <v>17589</v>
      </c>
      <c r="R8267" t="s">
        <v>17244</v>
      </c>
      <c r="S8267" t="s">
        <v>17589</v>
      </c>
      <c r="T8267" t="s">
        <v>16961</v>
      </c>
      <c r="U8267" t="s">
        <v>15317</v>
      </c>
    </row>
    <row r="8268" spans="1:21" x14ac:dyDescent="0.25">
      <c r="A8268">
        <v>2014</v>
      </c>
      <c r="B8268">
        <v>18</v>
      </c>
      <c r="C8268" t="s">
        <v>22</v>
      </c>
      <c r="D8268" t="s">
        <v>1139</v>
      </c>
      <c r="G8268" t="s">
        <v>10941</v>
      </c>
      <c r="H8268" t="s">
        <v>14221</v>
      </c>
      <c r="I8268">
        <v>396.73074800000001</v>
      </c>
      <c r="J8268">
        <v>239.49293194000009</v>
      </c>
      <c r="K8268">
        <v>239.49293194000009</v>
      </c>
      <c r="U8268" t="s">
        <v>15316</v>
      </c>
    </row>
    <row r="8269" spans="1:21" x14ac:dyDescent="0.25">
      <c r="A8269">
        <v>2014</v>
      </c>
      <c r="B8269">
        <v>18</v>
      </c>
      <c r="C8269" t="s">
        <v>23</v>
      </c>
      <c r="D8269" t="s">
        <v>1141</v>
      </c>
      <c r="G8269" t="s">
        <v>10942</v>
      </c>
      <c r="H8269" t="s">
        <v>14222</v>
      </c>
      <c r="I8269">
        <v>39.775466000000002</v>
      </c>
      <c r="J8269">
        <v>39.817757839999999</v>
      </c>
      <c r="K8269">
        <v>39.817757839999999</v>
      </c>
      <c r="U8269" t="s">
        <v>15316</v>
      </c>
    </row>
    <row r="8270" spans="1:21" x14ac:dyDescent="0.25">
      <c r="A8270">
        <v>2014</v>
      </c>
      <c r="B8270">
        <v>18</v>
      </c>
      <c r="C8270" t="s">
        <v>24</v>
      </c>
      <c r="D8270" t="s">
        <v>1143</v>
      </c>
      <c r="E8270" t="s">
        <v>5286</v>
      </c>
      <c r="F8270" t="s">
        <v>9447</v>
      </c>
      <c r="G8270" t="s">
        <v>11968</v>
      </c>
      <c r="H8270" t="s">
        <v>14410</v>
      </c>
      <c r="I8270">
        <v>237.294466</v>
      </c>
      <c r="J8270">
        <v>670.40840000999958</v>
      </c>
      <c r="K8270">
        <v>670.3893957199997</v>
      </c>
      <c r="R8270" t="s">
        <v>17244</v>
      </c>
      <c r="S8270" t="s">
        <v>17589</v>
      </c>
      <c r="T8270" t="s">
        <v>16961</v>
      </c>
      <c r="U8270" t="s">
        <v>15317</v>
      </c>
    </row>
    <row r="8271" spans="1:21" x14ac:dyDescent="0.25">
      <c r="A8271">
        <v>2014</v>
      </c>
      <c r="B8271">
        <v>18</v>
      </c>
      <c r="C8271" t="s">
        <v>24</v>
      </c>
      <c r="D8271" t="s">
        <v>1144</v>
      </c>
      <c r="E8271" t="s">
        <v>5287</v>
      </c>
      <c r="F8271" t="s">
        <v>9448</v>
      </c>
      <c r="G8271" t="s">
        <v>11969</v>
      </c>
      <c r="H8271" t="s">
        <v>14410</v>
      </c>
      <c r="I8271">
        <v>101.753271</v>
      </c>
      <c r="J8271">
        <v>98.481627029999999</v>
      </c>
      <c r="K8271">
        <v>98.481627029999999</v>
      </c>
      <c r="L8271" s="124"/>
      <c r="M8271" s="124"/>
      <c r="N8271" s="124"/>
      <c r="O8271" s="124"/>
      <c r="P8271" s="124"/>
      <c r="Q8271" s="124"/>
      <c r="R8271" s="124"/>
      <c r="S8271" s="124"/>
      <c r="T8271" s="124"/>
      <c r="U8271" s="124" t="s">
        <v>15316</v>
      </c>
    </row>
    <row r="8272" spans="1:21" x14ac:dyDescent="0.25">
      <c r="A8272">
        <v>2014</v>
      </c>
      <c r="B8272">
        <v>18</v>
      </c>
      <c r="C8272" t="s">
        <v>24</v>
      </c>
      <c r="D8272" t="s">
        <v>1145</v>
      </c>
      <c r="E8272" t="s">
        <v>4532</v>
      </c>
      <c r="F8272" t="s">
        <v>9449</v>
      </c>
      <c r="G8272" t="s">
        <v>11970</v>
      </c>
      <c r="H8272" t="s">
        <v>14410</v>
      </c>
      <c r="I8272">
        <v>111.543494</v>
      </c>
      <c r="J8272">
        <v>143.0103836000001</v>
      </c>
      <c r="K8272">
        <v>143.0103836000001</v>
      </c>
      <c r="L8272" s="124"/>
      <c r="M8272" s="124"/>
      <c r="N8272" s="124"/>
      <c r="O8272" s="124"/>
      <c r="P8272" s="124"/>
      <c r="Q8272" s="124"/>
      <c r="R8272" s="124"/>
      <c r="S8272" s="124"/>
      <c r="T8272" s="124"/>
      <c r="U8272" s="124" t="s">
        <v>15316</v>
      </c>
    </row>
    <row r="8273" spans="1:21" x14ac:dyDescent="0.25">
      <c r="A8273">
        <v>2014</v>
      </c>
      <c r="B8273">
        <v>18</v>
      </c>
      <c r="C8273" t="s">
        <v>24</v>
      </c>
      <c r="D8273" t="s">
        <v>2298</v>
      </c>
      <c r="E8273" t="s">
        <v>5288</v>
      </c>
      <c r="F8273" t="s">
        <v>9450</v>
      </c>
      <c r="G8273" t="s">
        <v>13118</v>
      </c>
      <c r="H8273" t="s">
        <v>14410</v>
      </c>
      <c r="I8273">
        <v>15.963566</v>
      </c>
      <c r="J8273">
        <v>41.411615670000003</v>
      </c>
      <c r="K8273">
        <v>41.411615670000003</v>
      </c>
      <c r="N8273" t="s">
        <v>15266</v>
      </c>
      <c r="O8273" t="s">
        <v>15336</v>
      </c>
      <c r="R8273" t="s">
        <v>17244</v>
      </c>
      <c r="S8273" t="s">
        <v>17589</v>
      </c>
      <c r="T8273" t="s">
        <v>18809</v>
      </c>
      <c r="U8273" t="s">
        <v>15317</v>
      </c>
    </row>
    <row r="8274" spans="1:21" x14ac:dyDescent="0.25">
      <c r="A8274">
        <v>2014</v>
      </c>
      <c r="B8274">
        <v>18</v>
      </c>
      <c r="C8274" t="s">
        <v>24</v>
      </c>
      <c r="D8274" t="s">
        <v>2299</v>
      </c>
      <c r="E8274" t="s">
        <v>5279</v>
      </c>
      <c r="F8274" t="s">
        <v>9451</v>
      </c>
      <c r="G8274" t="s">
        <v>13119</v>
      </c>
      <c r="H8274" t="s">
        <v>14720</v>
      </c>
      <c r="I8274">
        <v>21.366819</v>
      </c>
      <c r="J8274">
        <v>24.249552139999999</v>
      </c>
      <c r="K8274">
        <v>24.249552139999999</v>
      </c>
      <c r="R8274" t="s">
        <v>17244</v>
      </c>
      <c r="S8274" t="s">
        <v>17589</v>
      </c>
      <c r="T8274" t="s">
        <v>16961</v>
      </c>
      <c r="U8274" t="s">
        <v>15317</v>
      </c>
    </row>
    <row r="8275" spans="1:21" x14ac:dyDescent="0.25">
      <c r="A8275">
        <v>2014</v>
      </c>
      <c r="B8275">
        <v>18</v>
      </c>
      <c r="C8275" t="s">
        <v>21</v>
      </c>
      <c r="D8275" t="s">
        <v>2541</v>
      </c>
      <c r="G8275" t="s">
        <v>13790</v>
      </c>
      <c r="H8275" t="s">
        <v>14410</v>
      </c>
      <c r="I8275">
        <v>0</v>
      </c>
      <c r="J8275">
        <v>1128.9526824</v>
      </c>
      <c r="K8275">
        <v>1128.9526824</v>
      </c>
      <c r="R8275" t="s">
        <v>17244</v>
      </c>
      <c r="S8275" t="s">
        <v>17589</v>
      </c>
      <c r="T8275" t="s">
        <v>16961</v>
      </c>
      <c r="U8275" t="s">
        <v>15317</v>
      </c>
    </row>
    <row r="8276" spans="1:21" x14ac:dyDescent="0.25">
      <c r="A8276">
        <v>2014</v>
      </c>
      <c r="B8276">
        <v>18</v>
      </c>
      <c r="C8276" t="s">
        <v>21</v>
      </c>
      <c r="D8276" t="s">
        <v>2542</v>
      </c>
      <c r="G8276" t="s">
        <v>13478</v>
      </c>
      <c r="H8276" t="s">
        <v>14410</v>
      </c>
      <c r="I8276">
        <v>1030.3</v>
      </c>
      <c r="J8276">
        <v>1030.3</v>
      </c>
      <c r="K8276">
        <v>1030.3</v>
      </c>
      <c r="R8276" t="s">
        <v>17244</v>
      </c>
      <c r="S8276" t="s">
        <v>17589</v>
      </c>
      <c r="T8276" t="s">
        <v>16961</v>
      </c>
      <c r="U8276" t="s">
        <v>15317</v>
      </c>
    </row>
    <row r="8277" spans="1:21" x14ac:dyDescent="0.25">
      <c r="A8277">
        <v>2014</v>
      </c>
      <c r="B8277">
        <v>18</v>
      </c>
      <c r="C8277" t="s">
        <v>21</v>
      </c>
      <c r="D8277" t="s">
        <v>2543</v>
      </c>
      <c r="G8277" t="s">
        <v>13479</v>
      </c>
      <c r="H8277" t="s">
        <v>14410</v>
      </c>
      <c r="I8277">
        <v>0</v>
      </c>
      <c r="J8277">
        <v>3669.0962178</v>
      </c>
      <c r="K8277">
        <v>3669.0962178</v>
      </c>
      <c r="R8277" t="s">
        <v>17244</v>
      </c>
      <c r="S8277" t="s">
        <v>17589</v>
      </c>
      <c r="T8277" t="s">
        <v>16961</v>
      </c>
      <c r="U8277" t="s">
        <v>15317</v>
      </c>
    </row>
    <row r="8278" spans="1:21" x14ac:dyDescent="0.25">
      <c r="A8278">
        <v>2014</v>
      </c>
      <c r="B8278">
        <v>18</v>
      </c>
      <c r="C8278" t="s">
        <v>21</v>
      </c>
      <c r="D8278" t="s">
        <v>2720</v>
      </c>
      <c r="G8278" t="s">
        <v>13678</v>
      </c>
      <c r="H8278" t="s">
        <v>14410</v>
      </c>
      <c r="I8278">
        <v>171.3</v>
      </c>
      <c r="J8278">
        <v>141.061046</v>
      </c>
      <c r="K8278">
        <v>141.061046</v>
      </c>
      <c r="R8278" t="s">
        <v>17244</v>
      </c>
      <c r="S8278" t="s">
        <v>17589</v>
      </c>
      <c r="T8278" t="s">
        <v>16961</v>
      </c>
      <c r="U8278" t="s">
        <v>15317</v>
      </c>
    </row>
    <row r="8279" spans="1:21" x14ac:dyDescent="0.25">
      <c r="A8279">
        <v>2014</v>
      </c>
      <c r="B8279">
        <v>19</v>
      </c>
      <c r="C8279" t="s">
        <v>32</v>
      </c>
      <c r="D8279" t="s">
        <v>1147</v>
      </c>
      <c r="G8279" t="s">
        <v>11972</v>
      </c>
      <c r="H8279" t="s">
        <v>14413</v>
      </c>
      <c r="I8279">
        <v>133937.27999899999</v>
      </c>
      <c r="J8279">
        <v>137651.86645500001</v>
      </c>
      <c r="K8279">
        <v>137651.86645500001</v>
      </c>
      <c r="P8279" t="s">
        <v>15342</v>
      </c>
      <c r="Q8279" t="s">
        <v>15239</v>
      </c>
      <c r="R8279" t="s">
        <v>17733</v>
      </c>
      <c r="S8279" t="s">
        <v>15239</v>
      </c>
      <c r="T8279" t="s">
        <v>15302</v>
      </c>
      <c r="U8279" t="s">
        <v>15317</v>
      </c>
    </row>
    <row r="8280" spans="1:21" x14ac:dyDescent="0.25">
      <c r="A8280">
        <v>2014</v>
      </c>
      <c r="B8280">
        <v>19</v>
      </c>
      <c r="C8280" t="s">
        <v>32</v>
      </c>
      <c r="D8280" t="s">
        <v>1149</v>
      </c>
      <c r="G8280" t="s">
        <v>11974</v>
      </c>
      <c r="H8280" t="s">
        <v>14413</v>
      </c>
      <c r="I8280">
        <v>160724</v>
      </c>
      <c r="J8280">
        <v>166370.06145817999</v>
      </c>
      <c r="K8280">
        <v>166370.06145817999</v>
      </c>
      <c r="P8280" t="s">
        <v>17733</v>
      </c>
      <c r="Q8280" t="s">
        <v>15239</v>
      </c>
      <c r="R8280" t="s">
        <v>17733</v>
      </c>
      <c r="S8280" t="s">
        <v>15239</v>
      </c>
      <c r="T8280" t="s">
        <v>15302</v>
      </c>
      <c r="U8280" t="s">
        <v>15317</v>
      </c>
    </row>
    <row r="8281" spans="1:21" x14ac:dyDescent="0.25">
      <c r="A8281">
        <v>2014</v>
      </c>
      <c r="B8281">
        <v>19</v>
      </c>
      <c r="C8281" t="s">
        <v>32</v>
      </c>
      <c r="D8281" t="s">
        <v>1150</v>
      </c>
      <c r="G8281" t="s">
        <v>11975</v>
      </c>
      <c r="H8281" t="s">
        <v>14413</v>
      </c>
      <c r="I8281">
        <v>14998.513274999999</v>
      </c>
      <c r="J8281">
        <v>14356.274914699999</v>
      </c>
      <c r="K8281">
        <v>14356.274914699999</v>
      </c>
      <c r="P8281" t="s">
        <v>15342</v>
      </c>
      <c r="Q8281" t="s">
        <v>15239</v>
      </c>
      <c r="R8281" t="s">
        <v>17733</v>
      </c>
      <c r="S8281" t="s">
        <v>15239</v>
      </c>
      <c r="T8281" t="s">
        <v>15302</v>
      </c>
      <c r="U8281" t="s">
        <v>15317</v>
      </c>
    </row>
    <row r="8282" spans="1:21" x14ac:dyDescent="0.25">
      <c r="A8282">
        <v>2014</v>
      </c>
      <c r="B8282">
        <v>19</v>
      </c>
      <c r="C8282" t="s">
        <v>32</v>
      </c>
      <c r="D8282" t="s">
        <v>1151</v>
      </c>
      <c r="G8282" t="s">
        <v>13791</v>
      </c>
      <c r="H8282" t="s">
        <v>14414</v>
      </c>
      <c r="I8282">
        <v>4350</v>
      </c>
      <c r="J8282">
        <v>4045.6567415</v>
      </c>
      <c r="K8282">
        <v>4045.6567415</v>
      </c>
      <c r="P8282" t="s">
        <v>17935</v>
      </c>
      <c r="Q8282" t="s">
        <v>15239</v>
      </c>
      <c r="R8282" t="s">
        <v>17245</v>
      </c>
      <c r="S8282" t="s">
        <v>17486</v>
      </c>
      <c r="T8282" t="s">
        <v>17487</v>
      </c>
      <c r="U8282" t="s">
        <v>15317</v>
      </c>
    </row>
    <row r="8283" spans="1:21" x14ac:dyDescent="0.25">
      <c r="A8283">
        <v>2014</v>
      </c>
      <c r="B8283">
        <v>19</v>
      </c>
      <c r="C8283" t="s">
        <v>32</v>
      </c>
      <c r="D8283" t="s">
        <v>1152</v>
      </c>
      <c r="G8283" t="s">
        <v>11977</v>
      </c>
      <c r="H8283" t="s">
        <v>14414</v>
      </c>
      <c r="I8283">
        <v>25916.387432</v>
      </c>
      <c r="J8283">
        <v>23991.638465290001</v>
      </c>
      <c r="K8283">
        <v>23991.638465290001</v>
      </c>
      <c r="P8283" t="s">
        <v>17935</v>
      </c>
      <c r="Q8283" t="s">
        <v>15239</v>
      </c>
      <c r="R8283" t="s">
        <v>17245</v>
      </c>
      <c r="S8283" t="s">
        <v>17486</v>
      </c>
      <c r="T8283" t="s">
        <v>17487</v>
      </c>
      <c r="U8283" t="s">
        <v>15317</v>
      </c>
    </row>
    <row r="8284" spans="1:21" x14ac:dyDescent="0.25">
      <c r="A8284">
        <v>2014</v>
      </c>
      <c r="B8284">
        <v>19</v>
      </c>
      <c r="C8284" t="s">
        <v>32</v>
      </c>
      <c r="D8284" t="s">
        <v>1153</v>
      </c>
      <c r="G8284" t="s">
        <v>11978</v>
      </c>
      <c r="H8284" t="s">
        <v>14415</v>
      </c>
      <c r="I8284">
        <v>0.7</v>
      </c>
      <c r="J8284">
        <v>0.53120140000000005</v>
      </c>
      <c r="K8284">
        <v>0.53120140000000005</v>
      </c>
      <c r="R8284" t="s">
        <v>17936</v>
      </c>
      <c r="S8284" t="s">
        <v>15239</v>
      </c>
      <c r="T8284" t="s">
        <v>15302</v>
      </c>
      <c r="U8284" t="s">
        <v>15317</v>
      </c>
    </row>
    <row r="8285" spans="1:21" x14ac:dyDescent="0.25">
      <c r="A8285">
        <v>2014</v>
      </c>
      <c r="B8285">
        <v>19</v>
      </c>
      <c r="C8285" t="s">
        <v>32</v>
      </c>
      <c r="D8285" t="s">
        <v>2544</v>
      </c>
      <c r="G8285" t="s">
        <v>13480</v>
      </c>
      <c r="H8285" t="s">
        <v>14414</v>
      </c>
      <c r="I8285">
        <v>0</v>
      </c>
      <c r="J8285">
        <v>350</v>
      </c>
      <c r="K8285">
        <v>350</v>
      </c>
      <c r="P8285" t="s">
        <v>15179</v>
      </c>
      <c r="Q8285" t="s">
        <v>15239</v>
      </c>
      <c r="R8285" t="s">
        <v>17245</v>
      </c>
      <c r="S8285" t="s">
        <v>17486</v>
      </c>
      <c r="T8285" t="s">
        <v>17487</v>
      </c>
      <c r="U8285" t="s">
        <v>15317</v>
      </c>
    </row>
    <row r="8286" spans="1:21" x14ac:dyDescent="0.25">
      <c r="A8286">
        <v>2014</v>
      </c>
      <c r="B8286">
        <v>19</v>
      </c>
      <c r="C8286" t="s">
        <v>32</v>
      </c>
      <c r="D8286" t="s">
        <v>1154</v>
      </c>
      <c r="G8286" t="s">
        <v>11979</v>
      </c>
      <c r="H8286" t="s">
        <v>14413</v>
      </c>
      <c r="I8286">
        <v>4499</v>
      </c>
      <c r="J8286">
        <v>2683.8967164000001</v>
      </c>
      <c r="K8286">
        <v>2683.8967164000001</v>
      </c>
      <c r="P8286" t="s">
        <v>15342</v>
      </c>
      <c r="Q8286" t="s">
        <v>15239</v>
      </c>
      <c r="R8286" t="s">
        <v>17733</v>
      </c>
      <c r="S8286" t="s">
        <v>15239</v>
      </c>
      <c r="T8286" t="s">
        <v>15302</v>
      </c>
      <c r="U8286" t="s">
        <v>15317</v>
      </c>
    </row>
    <row r="8287" spans="1:21" x14ac:dyDescent="0.25">
      <c r="A8287">
        <v>2014</v>
      </c>
      <c r="B8287">
        <v>19</v>
      </c>
      <c r="C8287" t="s">
        <v>32</v>
      </c>
      <c r="D8287" t="s">
        <v>2300</v>
      </c>
      <c r="G8287" t="s">
        <v>13120</v>
      </c>
      <c r="H8287" t="s">
        <v>14414</v>
      </c>
      <c r="I8287">
        <v>1500</v>
      </c>
      <c r="J8287">
        <v>1676.3493124199999</v>
      </c>
      <c r="K8287">
        <v>1676.3493124199999</v>
      </c>
      <c r="P8287" t="s">
        <v>18000</v>
      </c>
      <c r="Q8287" t="s">
        <v>15239</v>
      </c>
      <c r="R8287" t="s">
        <v>17245</v>
      </c>
      <c r="S8287" t="s">
        <v>17486</v>
      </c>
      <c r="T8287" t="s">
        <v>17487</v>
      </c>
      <c r="U8287" t="s">
        <v>15317</v>
      </c>
    </row>
    <row r="8288" spans="1:21" x14ac:dyDescent="0.25">
      <c r="A8288">
        <v>2014</v>
      </c>
      <c r="B8288">
        <v>19</v>
      </c>
      <c r="C8288" t="s">
        <v>32</v>
      </c>
      <c r="D8288" t="s">
        <v>2302</v>
      </c>
      <c r="G8288" t="s">
        <v>13122</v>
      </c>
      <c r="H8288" t="s">
        <v>14413</v>
      </c>
      <c r="I8288">
        <v>17857.205000000002</v>
      </c>
      <c r="J8288">
        <v>17344.311297079999</v>
      </c>
      <c r="K8288">
        <v>17344.311297079999</v>
      </c>
      <c r="P8288" t="s">
        <v>15342</v>
      </c>
      <c r="Q8288" t="s">
        <v>15239</v>
      </c>
      <c r="R8288" t="s">
        <v>17733</v>
      </c>
      <c r="S8288" t="s">
        <v>15239</v>
      </c>
      <c r="T8288" t="s">
        <v>15302</v>
      </c>
      <c r="U8288" t="s">
        <v>15317</v>
      </c>
    </row>
    <row r="8289" spans="1:21" x14ac:dyDescent="0.25">
      <c r="A8289">
        <v>2014</v>
      </c>
      <c r="B8289">
        <v>19</v>
      </c>
      <c r="C8289" t="s">
        <v>32</v>
      </c>
      <c r="D8289" t="s">
        <v>2418</v>
      </c>
      <c r="G8289" t="s">
        <v>13481</v>
      </c>
      <c r="H8289" t="s">
        <v>14413</v>
      </c>
      <c r="I8289">
        <v>2823.6</v>
      </c>
      <c r="J8289">
        <v>2703.7436424000002</v>
      </c>
      <c r="K8289">
        <v>2703.7436424000002</v>
      </c>
      <c r="P8289" t="s">
        <v>17733</v>
      </c>
      <c r="Q8289" t="s">
        <v>15239</v>
      </c>
      <c r="R8289" t="s">
        <v>17733</v>
      </c>
      <c r="S8289" t="s">
        <v>15239</v>
      </c>
      <c r="T8289" t="s">
        <v>15302</v>
      </c>
      <c r="U8289" t="s">
        <v>15317</v>
      </c>
    </row>
    <row r="8290" spans="1:21" x14ac:dyDescent="0.25">
      <c r="A8290">
        <v>2014</v>
      </c>
      <c r="B8290">
        <v>19</v>
      </c>
      <c r="C8290" t="s">
        <v>21</v>
      </c>
      <c r="D8290" t="s">
        <v>1156</v>
      </c>
      <c r="G8290" t="s">
        <v>11981</v>
      </c>
      <c r="H8290" t="s">
        <v>14415</v>
      </c>
      <c r="I8290">
        <v>85</v>
      </c>
      <c r="J8290">
        <v>67.186197019999994</v>
      </c>
      <c r="K8290">
        <v>67.186197019999994</v>
      </c>
      <c r="R8290" t="s">
        <v>17936</v>
      </c>
      <c r="S8290" t="s">
        <v>15239</v>
      </c>
      <c r="T8290" t="s">
        <v>15302</v>
      </c>
      <c r="U8290" t="s">
        <v>15317</v>
      </c>
    </row>
    <row r="8291" spans="1:21" x14ac:dyDescent="0.25">
      <c r="A8291">
        <v>2014</v>
      </c>
      <c r="B8291">
        <v>19</v>
      </c>
      <c r="C8291" t="s">
        <v>21</v>
      </c>
      <c r="D8291" t="s">
        <v>1157</v>
      </c>
      <c r="G8291" t="s">
        <v>11982</v>
      </c>
      <c r="H8291" t="s">
        <v>14415</v>
      </c>
      <c r="I8291">
        <v>250</v>
      </c>
      <c r="J8291">
        <v>176.12402926999999</v>
      </c>
      <c r="K8291">
        <v>176.12402926999999</v>
      </c>
      <c r="R8291" t="s">
        <v>17936</v>
      </c>
      <c r="S8291" t="s">
        <v>15239</v>
      </c>
      <c r="T8291" t="s">
        <v>15302</v>
      </c>
      <c r="U8291" t="s">
        <v>15317</v>
      </c>
    </row>
    <row r="8292" spans="1:21" x14ac:dyDescent="0.25">
      <c r="A8292">
        <v>2014</v>
      </c>
      <c r="B8292">
        <v>19</v>
      </c>
      <c r="C8292" t="s">
        <v>21</v>
      </c>
      <c r="D8292" t="s">
        <v>1158</v>
      </c>
      <c r="G8292" t="s">
        <v>11983</v>
      </c>
      <c r="H8292" t="s">
        <v>14413</v>
      </c>
      <c r="I8292">
        <v>416</v>
      </c>
      <c r="J8292">
        <v>0</v>
      </c>
      <c r="K8292">
        <v>0</v>
      </c>
      <c r="P8292" t="s">
        <v>15260</v>
      </c>
      <c r="Q8292" t="s">
        <v>15239</v>
      </c>
      <c r="R8292" t="s">
        <v>17733</v>
      </c>
      <c r="S8292" t="s">
        <v>15239</v>
      </c>
      <c r="T8292" t="s">
        <v>15302</v>
      </c>
      <c r="U8292" t="s">
        <v>15317</v>
      </c>
    </row>
    <row r="8293" spans="1:21" x14ac:dyDescent="0.25">
      <c r="A8293">
        <v>2014</v>
      </c>
      <c r="B8293">
        <v>19</v>
      </c>
      <c r="C8293" t="s">
        <v>21</v>
      </c>
      <c r="D8293" t="s">
        <v>1159</v>
      </c>
      <c r="G8293" t="s">
        <v>11984</v>
      </c>
      <c r="H8293" t="s">
        <v>14414</v>
      </c>
      <c r="I8293">
        <v>13070</v>
      </c>
      <c r="J8293">
        <v>13070</v>
      </c>
      <c r="K8293">
        <v>13070</v>
      </c>
      <c r="R8293" t="s">
        <v>17245</v>
      </c>
      <c r="S8293" t="s">
        <v>17486</v>
      </c>
      <c r="T8293" t="s">
        <v>17487</v>
      </c>
      <c r="U8293" t="s">
        <v>15317</v>
      </c>
    </row>
    <row r="8294" spans="1:21" x14ac:dyDescent="0.25">
      <c r="A8294">
        <v>2014</v>
      </c>
      <c r="B8294">
        <v>19</v>
      </c>
      <c r="C8294" t="s">
        <v>21</v>
      </c>
      <c r="D8294" t="s">
        <v>1160</v>
      </c>
      <c r="G8294" t="s">
        <v>11985</v>
      </c>
      <c r="H8294" t="s">
        <v>14413</v>
      </c>
      <c r="I8294">
        <v>1118.266251</v>
      </c>
      <c r="J8294">
        <v>0</v>
      </c>
      <c r="K8294">
        <v>0</v>
      </c>
      <c r="R8294" t="s">
        <v>17733</v>
      </c>
      <c r="S8294" t="s">
        <v>15239</v>
      </c>
      <c r="T8294" t="s">
        <v>15302</v>
      </c>
      <c r="U8294" t="s">
        <v>15317</v>
      </c>
    </row>
    <row r="8295" spans="1:21" x14ac:dyDescent="0.25">
      <c r="A8295">
        <v>2014</v>
      </c>
      <c r="B8295">
        <v>19</v>
      </c>
      <c r="C8295" t="s">
        <v>21</v>
      </c>
      <c r="D8295" t="s">
        <v>1164</v>
      </c>
      <c r="G8295" t="s">
        <v>13792</v>
      </c>
      <c r="H8295" t="s">
        <v>14414</v>
      </c>
      <c r="I8295">
        <v>1950</v>
      </c>
      <c r="J8295">
        <v>0</v>
      </c>
      <c r="K8295">
        <v>0</v>
      </c>
      <c r="P8295" t="s">
        <v>19528</v>
      </c>
      <c r="Q8295" t="s">
        <v>17493</v>
      </c>
      <c r="R8295" t="s">
        <v>17245</v>
      </c>
      <c r="S8295" t="s">
        <v>17486</v>
      </c>
      <c r="T8295" t="s">
        <v>17598</v>
      </c>
      <c r="U8295" t="s">
        <v>15317</v>
      </c>
    </row>
    <row r="8296" spans="1:21" x14ac:dyDescent="0.25">
      <c r="A8296">
        <v>2014</v>
      </c>
      <c r="B8296">
        <v>19</v>
      </c>
      <c r="C8296" t="s">
        <v>21</v>
      </c>
      <c r="D8296" t="s">
        <v>2721</v>
      </c>
      <c r="G8296" t="s">
        <v>13793</v>
      </c>
      <c r="H8296" t="s">
        <v>14414</v>
      </c>
      <c r="I8296">
        <v>1160</v>
      </c>
      <c r="J8296">
        <v>0</v>
      </c>
      <c r="K8296">
        <v>0</v>
      </c>
      <c r="R8296" t="s">
        <v>17245</v>
      </c>
      <c r="S8296" t="s">
        <v>17486</v>
      </c>
      <c r="T8296" t="s">
        <v>17487</v>
      </c>
      <c r="U8296" t="s">
        <v>15317</v>
      </c>
    </row>
    <row r="8297" spans="1:21" x14ac:dyDescent="0.25">
      <c r="A8297">
        <v>2014</v>
      </c>
      <c r="B8297">
        <v>19</v>
      </c>
      <c r="C8297" t="s">
        <v>21</v>
      </c>
      <c r="D8297" t="s">
        <v>2722</v>
      </c>
      <c r="G8297" t="s">
        <v>13794</v>
      </c>
      <c r="H8297" t="s">
        <v>14414</v>
      </c>
      <c r="I8297">
        <v>4083</v>
      </c>
      <c r="J8297">
        <v>0</v>
      </c>
      <c r="K8297">
        <v>0</v>
      </c>
      <c r="P8297" t="s">
        <v>15342</v>
      </c>
      <c r="Q8297" t="s">
        <v>15239</v>
      </c>
      <c r="R8297" t="s">
        <v>17245</v>
      </c>
      <c r="S8297" t="s">
        <v>17486</v>
      </c>
      <c r="T8297" t="s">
        <v>17487</v>
      </c>
      <c r="U8297" t="s">
        <v>15317</v>
      </c>
    </row>
    <row r="8298" spans="1:21" x14ac:dyDescent="0.25">
      <c r="A8298">
        <v>2014</v>
      </c>
      <c r="B8298">
        <v>19</v>
      </c>
      <c r="C8298" t="s">
        <v>29</v>
      </c>
      <c r="D8298" t="s">
        <v>1166</v>
      </c>
      <c r="E8298" t="s">
        <v>5289</v>
      </c>
      <c r="F8298" t="s">
        <v>9452</v>
      </c>
      <c r="G8298" t="s">
        <v>11991</v>
      </c>
      <c r="H8298" t="s">
        <v>14721</v>
      </c>
      <c r="I8298">
        <v>9319.2999999999993</v>
      </c>
      <c r="J8298">
        <v>9311.7710179999995</v>
      </c>
      <c r="K8298">
        <v>9311.7710179999995</v>
      </c>
      <c r="L8298" t="s">
        <v>19529</v>
      </c>
      <c r="M8298" t="s">
        <v>19163</v>
      </c>
      <c r="N8298" t="s">
        <v>19530</v>
      </c>
      <c r="O8298" t="s">
        <v>17795</v>
      </c>
      <c r="T8298" t="s">
        <v>19531</v>
      </c>
      <c r="U8298" t="s">
        <v>15317</v>
      </c>
    </row>
    <row r="8299" spans="1:21" x14ac:dyDescent="0.25">
      <c r="A8299">
        <v>2014</v>
      </c>
      <c r="B8299">
        <v>19</v>
      </c>
      <c r="C8299" t="s">
        <v>33</v>
      </c>
      <c r="D8299" t="s">
        <v>1167</v>
      </c>
      <c r="G8299" t="s">
        <v>11992</v>
      </c>
      <c r="H8299" t="s">
        <v>14414</v>
      </c>
      <c r="I8299">
        <v>65410</v>
      </c>
      <c r="J8299">
        <v>65410</v>
      </c>
      <c r="K8299">
        <v>65410</v>
      </c>
      <c r="P8299" t="s">
        <v>17940</v>
      </c>
      <c r="Q8299" t="s">
        <v>17204</v>
      </c>
      <c r="R8299" t="s">
        <v>17245</v>
      </c>
      <c r="S8299" t="s">
        <v>17486</v>
      </c>
      <c r="T8299" t="s">
        <v>17238</v>
      </c>
      <c r="U8299" t="s">
        <v>15317</v>
      </c>
    </row>
    <row r="8300" spans="1:21" x14ac:dyDescent="0.25">
      <c r="A8300">
        <v>2014</v>
      </c>
      <c r="B8300">
        <v>19</v>
      </c>
      <c r="C8300" t="s">
        <v>33</v>
      </c>
      <c r="D8300" t="s">
        <v>1168</v>
      </c>
      <c r="G8300" t="s">
        <v>11993</v>
      </c>
      <c r="H8300" t="s">
        <v>14414</v>
      </c>
      <c r="I8300">
        <v>2135</v>
      </c>
      <c r="J8300">
        <v>2135</v>
      </c>
      <c r="K8300">
        <v>2135</v>
      </c>
      <c r="P8300" t="s">
        <v>17941</v>
      </c>
      <c r="Q8300" t="s">
        <v>17486</v>
      </c>
      <c r="R8300" t="s">
        <v>17245</v>
      </c>
      <c r="S8300" t="s">
        <v>17486</v>
      </c>
      <c r="T8300" t="s">
        <v>17487</v>
      </c>
      <c r="U8300" t="s">
        <v>15317</v>
      </c>
    </row>
    <row r="8301" spans="1:21" x14ac:dyDescent="0.25">
      <c r="A8301">
        <v>2014</v>
      </c>
      <c r="B8301">
        <v>19</v>
      </c>
      <c r="C8301" t="s">
        <v>33</v>
      </c>
      <c r="D8301" t="s">
        <v>1169</v>
      </c>
      <c r="G8301" t="s">
        <v>11994</v>
      </c>
      <c r="H8301" t="s">
        <v>14414</v>
      </c>
      <c r="I8301">
        <v>952</v>
      </c>
      <c r="J8301">
        <v>952</v>
      </c>
      <c r="K8301">
        <v>952</v>
      </c>
      <c r="P8301" t="s">
        <v>17942</v>
      </c>
      <c r="Q8301" t="s">
        <v>16846</v>
      </c>
      <c r="R8301" t="s">
        <v>17245</v>
      </c>
      <c r="S8301" t="s">
        <v>17486</v>
      </c>
      <c r="T8301" t="s">
        <v>17796</v>
      </c>
      <c r="U8301" t="s">
        <v>15317</v>
      </c>
    </row>
    <row r="8302" spans="1:21" x14ac:dyDescent="0.25">
      <c r="A8302">
        <v>2014</v>
      </c>
      <c r="B8302">
        <v>19</v>
      </c>
      <c r="C8302" t="s">
        <v>33</v>
      </c>
      <c r="D8302" t="s">
        <v>1170</v>
      </c>
      <c r="G8302" t="s">
        <v>13795</v>
      </c>
      <c r="H8302" t="s">
        <v>14414</v>
      </c>
      <c r="I8302">
        <v>3999.4942930000002</v>
      </c>
      <c r="J8302">
        <v>3699.275157</v>
      </c>
      <c r="K8302">
        <v>3699.275157</v>
      </c>
      <c r="P8302" t="s">
        <v>18376</v>
      </c>
      <c r="Q8302" t="s">
        <v>15239</v>
      </c>
      <c r="R8302" t="s">
        <v>17245</v>
      </c>
      <c r="S8302" t="s">
        <v>17486</v>
      </c>
      <c r="T8302" t="s">
        <v>17487</v>
      </c>
      <c r="U8302" t="s">
        <v>15317</v>
      </c>
    </row>
    <row r="8303" spans="1:21" x14ac:dyDescent="0.25">
      <c r="A8303">
        <v>2014</v>
      </c>
      <c r="B8303">
        <v>19</v>
      </c>
      <c r="C8303" t="s">
        <v>33</v>
      </c>
      <c r="D8303" t="s">
        <v>1875</v>
      </c>
      <c r="G8303" t="s">
        <v>13125</v>
      </c>
      <c r="H8303" t="s">
        <v>14414</v>
      </c>
      <c r="I8303">
        <v>14815.6</v>
      </c>
      <c r="J8303">
        <v>14115.105126</v>
      </c>
      <c r="K8303">
        <v>14115.105126</v>
      </c>
      <c r="P8303" t="s">
        <v>17942</v>
      </c>
      <c r="Q8303" t="s">
        <v>16846</v>
      </c>
      <c r="R8303" t="s">
        <v>17245</v>
      </c>
      <c r="S8303" t="s">
        <v>17486</v>
      </c>
      <c r="T8303" t="s">
        <v>17796</v>
      </c>
      <c r="U8303" t="s">
        <v>15317</v>
      </c>
    </row>
    <row r="8304" spans="1:21" x14ac:dyDescent="0.25">
      <c r="A8304">
        <v>2014</v>
      </c>
      <c r="B8304">
        <v>19</v>
      </c>
      <c r="C8304" t="s">
        <v>30</v>
      </c>
      <c r="D8304" t="s">
        <v>1876</v>
      </c>
      <c r="G8304" t="s">
        <v>12641</v>
      </c>
      <c r="H8304" t="s">
        <v>14414</v>
      </c>
      <c r="I8304">
        <v>350</v>
      </c>
      <c r="J8304">
        <v>293.86925006000001</v>
      </c>
      <c r="K8304">
        <v>293.86925006000001</v>
      </c>
      <c r="P8304" t="s">
        <v>17245</v>
      </c>
      <c r="Q8304" t="s">
        <v>17486</v>
      </c>
      <c r="R8304" t="s">
        <v>17245</v>
      </c>
      <c r="S8304" t="s">
        <v>17486</v>
      </c>
      <c r="T8304" t="s">
        <v>17487</v>
      </c>
      <c r="U8304" t="s">
        <v>15317</v>
      </c>
    </row>
    <row r="8305" spans="1:21" x14ac:dyDescent="0.25">
      <c r="A8305">
        <v>2014</v>
      </c>
      <c r="B8305">
        <v>19</v>
      </c>
      <c r="C8305" t="s">
        <v>30</v>
      </c>
      <c r="D8305" t="s">
        <v>2723</v>
      </c>
      <c r="G8305" t="s">
        <v>13793</v>
      </c>
      <c r="H8305" t="s">
        <v>14931</v>
      </c>
      <c r="I8305">
        <v>0</v>
      </c>
      <c r="J8305">
        <v>0.56932020999999999</v>
      </c>
      <c r="K8305">
        <v>0.56932020999999999</v>
      </c>
      <c r="R8305" t="s">
        <v>19532</v>
      </c>
      <c r="S8305" t="s">
        <v>17486</v>
      </c>
      <c r="T8305" t="s">
        <v>17487</v>
      </c>
      <c r="U8305" t="s">
        <v>15317</v>
      </c>
    </row>
    <row r="8306" spans="1:21" x14ac:dyDescent="0.25">
      <c r="A8306">
        <v>2014</v>
      </c>
      <c r="B8306">
        <v>20</v>
      </c>
      <c r="C8306" t="s">
        <v>26</v>
      </c>
      <c r="D8306" t="s">
        <v>1877</v>
      </c>
      <c r="E8306" t="s">
        <v>5290</v>
      </c>
      <c r="F8306" t="s">
        <v>9453</v>
      </c>
      <c r="G8306" t="s">
        <v>12642</v>
      </c>
      <c r="H8306" t="s">
        <v>14419</v>
      </c>
      <c r="I8306">
        <v>2183.1603869999999</v>
      </c>
      <c r="J8306">
        <v>2783.1603869999999</v>
      </c>
      <c r="K8306">
        <v>2783.1603869999999</v>
      </c>
      <c r="L8306" t="s">
        <v>19533</v>
      </c>
      <c r="M8306" t="s">
        <v>17945</v>
      </c>
      <c r="N8306" t="s">
        <v>15255</v>
      </c>
      <c r="O8306" t="s">
        <v>15242</v>
      </c>
      <c r="P8306" t="s">
        <v>15255</v>
      </c>
      <c r="Q8306" t="s">
        <v>15242</v>
      </c>
      <c r="R8306" t="s">
        <v>17944</v>
      </c>
      <c r="S8306" t="s">
        <v>17945</v>
      </c>
      <c r="T8306" t="s">
        <v>17949</v>
      </c>
      <c r="U8306" t="s">
        <v>15317</v>
      </c>
    </row>
    <row r="8307" spans="1:21" x14ac:dyDescent="0.25">
      <c r="A8307">
        <v>2014</v>
      </c>
      <c r="B8307">
        <v>20</v>
      </c>
      <c r="C8307" t="s">
        <v>25</v>
      </c>
      <c r="D8307" t="s">
        <v>1171</v>
      </c>
      <c r="E8307" t="s">
        <v>5291</v>
      </c>
      <c r="F8307" t="s">
        <v>9454</v>
      </c>
      <c r="G8307" t="s">
        <v>11996</v>
      </c>
      <c r="H8307" t="s">
        <v>14419</v>
      </c>
      <c r="I8307">
        <v>301.15570300000002</v>
      </c>
      <c r="J8307">
        <v>328.9363903900001</v>
      </c>
      <c r="K8307">
        <v>328.9363903900001</v>
      </c>
      <c r="L8307" t="s">
        <v>15203</v>
      </c>
      <c r="M8307" t="s">
        <v>15237</v>
      </c>
      <c r="N8307" t="s">
        <v>15203</v>
      </c>
      <c r="O8307" t="s">
        <v>15237</v>
      </c>
      <c r="R8307" t="s">
        <v>17944</v>
      </c>
      <c r="S8307" t="s">
        <v>17945</v>
      </c>
      <c r="T8307" t="s">
        <v>17946</v>
      </c>
      <c r="U8307" t="s">
        <v>15317</v>
      </c>
    </row>
    <row r="8308" spans="1:21" x14ac:dyDescent="0.25">
      <c r="A8308">
        <v>2014</v>
      </c>
      <c r="B8308">
        <v>20</v>
      </c>
      <c r="C8308" t="s">
        <v>25</v>
      </c>
      <c r="D8308" t="s">
        <v>2627</v>
      </c>
      <c r="E8308" t="s">
        <v>5292</v>
      </c>
      <c r="F8308" t="s">
        <v>9455</v>
      </c>
      <c r="G8308" t="s">
        <v>12484</v>
      </c>
      <c r="H8308" t="s">
        <v>14336</v>
      </c>
      <c r="I8308">
        <v>243.97439199999999</v>
      </c>
      <c r="J8308">
        <v>187.69013441000001</v>
      </c>
      <c r="K8308">
        <v>187.69013441000001</v>
      </c>
      <c r="L8308" t="s">
        <v>15192</v>
      </c>
      <c r="M8308" t="s">
        <v>15237</v>
      </c>
      <c r="P8308" t="s">
        <v>15258</v>
      </c>
      <c r="Q8308" t="s">
        <v>15237</v>
      </c>
      <c r="R8308" t="s">
        <v>15258</v>
      </c>
      <c r="S8308" t="s">
        <v>15237</v>
      </c>
      <c r="T8308" t="s">
        <v>15301</v>
      </c>
      <c r="U8308" t="s">
        <v>15317</v>
      </c>
    </row>
    <row r="8309" spans="1:21" x14ac:dyDescent="0.25">
      <c r="A8309">
        <v>2014</v>
      </c>
      <c r="B8309">
        <v>20</v>
      </c>
      <c r="C8309" t="s">
        <v>27</v>
      </c>
      <c r="D8309" t="s">
        <v>1878</v>
      </c>
      <c r="E8309" t="s">
        <v>4859</v>
      </c>
      <c r="F8309" t="s">
        <v>9456</v>
      </c>
      <c r="G8309" t="s">
        <v>12643</v>
      </c>
      <c r="H8309" t="s">
        <v>14422</v>
      </c>
      <c r="I8309">
        <v>49.638092999999998</v>
      </c>
      <c r="J8309">
        <v>42.225393900000007</v>
      </c>
      <c r="K8309">
        <v>42.225393900000007</v>
      </c>
      <c r="R8309" t="s">
        <v>15257</v>
      </c>
      <c r="S8309" t="s">
        <v>15338</v>
      </c>
      <c r="T8309" t="s">
        <v>15340</v>
      </c>
      <c r="U8309" t="s">
        <v>15317</v>
      </c>
    </row>
    <row r="8310" spans="1:21" x14ac:dyDescent="0.25">
      <c r="A8310">
        <v>2014</v>
      </c>
      <c r="B8310">
        <v>20</v>
      </c>
      <c r="C8310" t="s">
        <v>20</v>
      </c>
      <c r="D8310" t="s">
        <v>1172</v>
      </c>
      <c r="G8310" t="s">
        <v>10936</v>
      </c>
      <c r="H8310" t="s">
        <v>14221</v>
      </c>
      <c r="I8310">
        <v>7.2</v>
      </c>
      <c r="J8310">
        <v>2.9187016200000002</v>
      </c>
      <c r="K8310">
        <v>2.9187016200000002</v>
      </c>
      <c r="U8310" t="s">
        <v>15316</v>
      </c>
    </row>
    <row r="8311" spans="1:21" x14ac:dyDescent="0.25">
      <c r="A8311">
        <v>2014</v>
      </c>
      <c r="B8311">
        <v>20</v>
      </c>
      <c r="C8311" t="s">
        <v>22</v>
      </c>
      <c r="D8311" t="s">
        <v>1173</v>
      </c>
      <c r="G8311" t="s">
        <v>10941</v>
      </c>
      <c r="H8311" t="s">
        <v>14221</v>
      </c>
      <c r="I8311">
        <v>1242.9166419999999</v>
      </c>
      <c r="J8311">
        <v>2080.5241483600021</v>
      </c>
      <c r="K8311">
        <v>2080.1024564300019</v>
      </c>
      <c r="U8311" t="s">
        <v>15316</v>
      </c>
    </row>
    <row r="8312" spans="1:21" x14ac:dyDescent="0.25">
      <c r="A8312">
        <v>2014</v>
      </c>
      <c r="B8312">
        <v>20</v>
      </c>
      <c r="C8312" t="s">
        <v>23</v>
      </c>
      <c r="D8312" t="s">
        <v>1174</v>
      </c>
      <c r="G8312" t="s">
        <v>10942</v>
      </c>
      <c r="H8312" t="s">
        <v>14222</v>
      </c>
      <c r="I8312">
        <v>82.068914000000007</v>
      </c>
      <c r="J8312">
        <v>64.301314120000015</v>
      </c>
      <c r="K8312">
        <v>64.301214120000026</v>
      </c>
      <c r="U8312" t="s">
        <v>15316</v>
      </c>
    </row>
    <row r="8313" spans="1:21" x14ac:dyDescent="0.25">
      <c r="A8313">
        <v>2014</v>
      </c>
      <c r="B8313">
        <v>20</v>
      </c>
      <c r="C8313" t="s">
        <v>24</v>
      </c>
      <c r="D8313" t="s">
        <v>1177</v>
      </c>
      <c r="E8313" t="s">
        <v>4860</v>
      </c>
      <c r="F8313" t="s">
        <v>9457</v>
      </c>
      <c r="G8313" t="s">
        <v>13637</v>
      </c>
      <c r="H8313" t="s">
        <v>14419</v>
      </c>
      <c r="I8313">
        <v>1341.6836000000001</v>
      </c>
      <c r="J8313">
        <v>2844.2022049100001</v>
      </c>
      <c r="K8313">
        <v>2837.96965783</v>
      </c>
      <c r="R8313" t="s">
        <v>17944</v>
      </c>
      <c r="S8313" t="s">
        <v>17945</v>
      </c>
      <c r="T8313" t="s">
        <v>17949</v>
      </c>
      <c r="U8313" t="s">
        <v>15317</v>
      </c>
    </row>
    <row r="8314" spans="1:21" x14ac:dyDescent="0.25">
      <c r="A8314">
        <v>2014</v>
      </c>
      <c r="B8314">
        <v>20</v>
      </c>
      <c r="C8314" t="s">
        <v>24</v>
      </c>
      <c r="D8314" t="s">
        <v>1178</v>
      </c>
      <c r="E8314" t="s">
        <v>4535</v>
      </c>
      <c r="F8314" t="s">
        <v>9458</v>
      </c>
      <c r="G8314" t="s">
        <v>13312</v>
      </c>
      <c r="H8314" t="s">
        <v>14421</v>
      </c>
      <c r="I8314">
        <v>277.96231899999998</v>
      </c>
      <c r="J8314">
        <v>232.01312933</v>
      </c>
      <c r="K8314">
        <v>232.01312933</v>
      </c>
      <c r="P8314" t="s">
        <v>15218</v>
      </c>
      <c r="Q8314" t="s">
        <v>15238</v>
      </c>
      <c r="R8314" t="s">
        <v>15431</v>
      </c>
      <c r="S8314" t="s">
        <v>16822</v>
      </c>
      <c r="T8314" t="s">
        <v>18813</v>
      </c>
      <c r="U8314" t="s">
        <v>15317</v>
      </c>
    </row>
    <row r="8315" spans="1:21" x14ac:dyDescent="0.25">
      <c r="A8315">
        <v>2014</v>
      </c>
      <c r="B8315">
        <v>20</v>
      </c>
      <c r="C8315" t="s">
        <v>24</v>
      </c>
      <c r="D8315" t="s">
        <v>2628</v>
      </c>
      <c r="E8315" t="s">
        <v>5293</v>
      </c>
      <c r="F8315" t="s">
        <v>9459</v>
      </c>
      <c r="G8315" t="s">
        <v>13638</v>
      </c>
      <c r="H8315" t="s">
        <v>14865</v>
      </c>
      <c r="I8315">
        <v>64.334620000000001</v>
      </c>
      <c r="J8315">
        <v>38.926455559999987</v>
      </c>
      <c r="K8315">
        <v>38.155072189999998</v>
      </c>
      <c r="L8315" t="s">
        <v>15350</v>
      </c>
      <c r="M8315" t="s">
        <v>15237</v>
      </c>
      <c r="N8315" t="s">
        <v>15350</v>
      </c>
      <c r="O8315" t="s">
        <v>15237</v>
      </c>
      <c r="P8315" t="s">
        <v>15350</v>
      </c>
      <c r="Q8315" t="s">
        <v>15237</v>
      </c>
      <c r="R8315" t="s">
        <v>15350</v>
      </c>
      <c r="S8315" t="s">
        <v>15237</v>
      </c>
      <c r="T8315" t="s">
        <v>15301</v>
      </c>
      <c r="U8315" t="s">
        <v>15317</v>
      </c>
    </row>
    <row r="8316" spans="1:21" x14ac:dyDescent="0.25">
      <c r="A8316">
        <v>2014</v>
      </c>
      <c r="B8316">
        <v>20</v>
      </c>
      <c r="C8316" t="s">
        <v>21</v>
      </c>
      <c r="D8316" t="s">
        <v>1880</v>
      </c>
      <c r="G8316" t="s">
        <v>12646</v>
      </c>
      <c r="H8316" t="s">
        <v>14419</v>
      </c>
      <c r="I8316">
        <v>8.1702279999999998</v>
      </c>
      <c r="J8316">
        <v>8.9650578500000009</v>
      </c>
      <c r="K8316">
        <v>8.9650578500000009</v>
      </c>
      <c r="P8316" t="s">
        <v>15218</v>
      </c>
      <c r="Q8316" t="s">
        <v>15238</v>
      </c>
      <c r="R8316" t="s">
        <v>17944</v>
      </c>
      <c r="S8316" t="s">
        <v>17945</v>
      </c>
      <c r="T8316" t="s">
        <v>18322</v>
      </c>
      <c r="U8316" t="s">
        <v>15317</v>
      </c>
    </row>
    <row r="8317" spans="1:21" x14ac:dyDescent="0.25">
      <c r="A8317">
        <v>2014</v>
      </c>
      <c r="B8317">
        <v>20</v>
      </c>
      <c r="C8317" t="s">
        <v>21</v>
      </c>
      <c r="D8317" t="s">
        <v>2724</v>
      </c>
      <c r="G8317" t="s">
        <v>13678</v>
      </c>
      <c r="H8317" t="s">
        <v>14336</v>
      </c>
      <c r="I8317">
        <v>3.1981570000000001</v>
      </c>
      <c r="J8317">
        <v>2.6499998599999999</v>
      </c>
      <c r="K8317">
        <v>2.6499998599999999</v>
      </c>
      <c r="R8317" t="s">
        <v>15258</v>
      </c>
      <c r="S8317" t="s">
        <v>15237</v>
      </c>
      <c r="T8317" t="s">
        <v>15301</v>
      </c>
      <c r="U8317" t="s">
        <v>15317</v>
      </c>
    </row>
    <row r="8318" spans="1:21" x14ac:dyDescent="0.25">
      <c r="A8318">
        <v>2014</v>
      </c>
      <c r="B8318">
        <v>20</v>
      </c>
      <c r="C8318" t="s">
        <v>29</v>
      </c>
      <c r="D8318" t="s">
        <v>1184</v>
      </c>
      <c r="E8318" t="s">
        <v>5294</v>
      </c>
      <c r="F8318" t="s">
        <v>9460</v>
      </c>
      <c r="G8318" t="s">
        <v>12006</v>
      </c>
      <c r="H8318" t="s">
        <v>14424</v>
      </c>
      <c r="I8318">
        <v>1128.0597499999999</v>
      </c>
      <c r="J8318">
        <v>1128.0597499999999</v>
      </c>
      <c r="K8318">
        <v>1128.0597499999999</v>
      </c>
      <c r="L8318" t="s">
        <v>19534</v>
      </c>
      <c r="M8318" t="s">
        <v>18066</v>
      </c>
      <c r="N8318" t="s">
        <v>17247</v>
      </c>
      <c r="O8318" t="s">
        <v>15242</v>
      </c>
      <c r="P8318" t="s">
        <v>15255</v>
      </c>
      <c r="Q8318" t="s">
        <v>15242</v>
      </c>
      <c r="T8318" s="124" t="s">
        <v>17413</v>
      </c>
      <c r="U8318" s="124" t="s">
        <v>15317</v>
      </c>
    </row>
    <row r="8319" spans="1:21" x14ac:dyDescent="0.25">
      <c r="A8319">
        <v>2014</v>
      </c>
      <c r="B8319">
        <v>20</v>
      </c>
      <c r="C8319" t="s">
        <v>29</v>
      </c>
      <c r="D8319" t="s">
        <v>1185</v>
      </c>
      <c r="E8319" t="s">
        <v>5295</v>
      </c>
      <c r="F8319" t="s">
        <v>9461</v>
      </c>
      <c r="G8319" t="s">
        <v>12007</v>
      </c>
      <c r="H8319" t="s">
        <v>14425</v>
      </c>
      <c r="I8319">
        <v>1929.4378200000001</v>
      </c>
      <c r="J8319">
        <v>2149.4378200000001</v>
      </c>
      <c r="K8319">
        <v>2149.4378200000001</v>
      </c>
      <c r="L8319" t="s">
        <v>17414</v>
      </c>
      <c r="M8319" t="s">
        <v>15242</v>
      </c>
      <c r="N8319" t="s">
        <v>17249</v>
      </c>
      <c r="O8319" t="s">
        <v>15242</v>
      </c>
      <c r="R8319" t="s">
        <v>17249</v>
      </c>
      <c r="S8319" t="s">
        <v>15242</v>
      </c>
      <c r="T8319" s="124" t="s">
        <v>17248</v>
      </c>
      <c r="U8319" s="124" t="s">
        <v>15317</v>
      </c>
    </row>
    <row r="8320" spans="1:21" x14ac:dyDescent="0.25">
      <c r="A8320">
        <v>2014</v>
      </c>
      <c r="B8320">
        <v>20</v>
      </c>
      <c r="C8320" t="s">
        <v>29</v>
      </c>
      <c r="D8320" t="s">
        <v>1882</v>
      </c>
      <c r="E8320" t="s">
        <v>5296</v>
      </c>
      <c r="F8320" t="s">
        <v>9462</v>
      </c>
      <c r="G8320" t="s">
        <v>12648</v>
      </c>
      <c r="H8320" t="s">
        <v>14422</v>
      </c>
      <c r="I8320">
        <v>429.96857999999997</v>
      </c>
      <c r="J8320">
        <v>450.44970374000007</v>
      </c>
      <c r="K8320">
        <v>450.44772624000012</v>
      </c>
      <c r="L8320" t="s">
        <v>19535</v>
      </c>
      <c r="M8320" t="s">
        <v>17564</v>
      </c>
      <c r="R8320" t="s">
        <v>15257</v>
      </c>
      <c r="S8320" t="s">
        <v>15338</v>
      </c>
      <c r="T8320" s="124" t="s">
        <v>19536</v>
      </c>
      <c r="U8320" s="124" t="s">
        <v>15317</v>
      </c>
    </row>
    <row r="8321" spans="1:21" x14ac:dyDescent="0.25">
      <c r="A8321">
        <v>2014</v>
      </c>
      <c r="B8321">
        <v>20</v>
      </c>
      <c r="C8321" t="s">
        <v>29</v>
      </c>
      <c r="D8321" t="s">
        <v>1186</v>
      </c>
      <c r="E8321" t="s">
        <v>5297</v>
      </c>
      <c r="F8321" t="s">
        <v>9463</v>
      </c>
      <c r="G8321" t="s">
        <v>12008</v>
      </c>
      <c r="H8321" t="s">
        <v>14426</v>
      </c>
      <c r="I8321">
        <v>212.048663</v>
      </c>
      <c r="J8321">
        <v>204.43399301999989</v>
      </c>
      <c r="K8321">
        <v>204.43399301999989</v>
      </c>
      <c r="L8321" t="s">
        <v>15224</v>
      </c>
      <c r="M8321" t="s">
        <v>15338</v>
      </c>
      <c r="N8321" t="s">
        <v>15224</v>
      </c>
      <c r="O8321" t="s">
        <v>15338</v>
      </c>
      <c r="P8321" t="s">
        <v>15224</v>
      </c>
      <c r="Q8321" t="s">
        <v>15338</v>
      </c>
      <c r="R8321" t="s">
        <v>17952</v>
      </c>
      <c r="S8321" t="s">
        <v>17953</v>
      </c>
      <c r="T8321" s="124" t="s">
        <v>17954</v>
      </c>
      <c r="U8321" s="124" t="s">
        <v>15317</v>
      </c>
    </row>
    <row r="8322" spans="1:21" x14ac:dyDescent="0.25">
      <c r="A8322">
        <v>2014</v>
      </c>
      <c r="B8322">
        <v>20</v>
      </c>
      <c r="C8322" t="s">
        <v>29</v>
      </c>
      <c r="D8322" t="s">
        <v>1189</v>
      </c>
      <c r="E8322" t="s">
        <v>5298</v>
      </c>
      <c r="F8322" t="s">
        <v>9464</v>
      </c>
      <c r="G8322" t="s">
        <v>12010</v>
      </c>
      <c r="H8322" t="s">
        <v>14424</v>
      </c>
      <c r="I8322">
        <v>545.58215499999994</v>
      </c>
      <c r="J8322">
        <v>527.99913841</v>
      </c>
      <c r="K8322">
        <v>527.85324651000008</v>
      </c>
      <c r="L8322" t="s">
        <v>19537</v>
      </c>
      <c r="M8322" t="s">
        <v>19538</v>
      </c>
      <c r="N8322" t="s">
        <v>19539</v>
      </c>
      <c r="O8322" t="s">
        <v>19540</v>
      </c>
      <c r="P8322" t="s">
        <v>15196</v>
      </c>
      <c r="Q8322" t="s">
        <v>15237</v>
      </c>
      <c r="T8322" s="124" t="s">
        <v>19541</v>
      </c>
      <c r="U8322" s="124" t="s">
        <v>15317</v>
      </c>
    </row>
    <row r="8323" spans="1:21" x14ac:dyDescent="0.25">
      <c r="A8323">
        <v>2014</v>
      </c>
      <c r="B8323">
        <v>20</v>
      </c>
      <c r="C8323" t="s">
        <v>29</v>
      </c>
      <c r="D8323" t="s">
        <v>1190</v>
      </c>
      <c r="E8323" t="s">
        <v>4866</v>
      </c>
      <c r="F8323" t="s">
        <v>9465</v>
      </c>
      <c r="G8323" t="s">
        <v>12011</v>
      </c>
      <c r="H8323" t="s">
        <v>14426</v>
      </c>
      <c r="I8323">
        <v>312.31536399999999</v>
      </c>
      <c r="J8323">
        <v>279.60491673000001</v>
      </c>
      <c r="K8323">
        <v>279.60390031999998</v>
      </c>
      <c r="L8323" t="s">
        <v>19208</v>
      </c>
      <c r="M8323" t="s">
        <v>18058</v>
      </c>
      <c r="N8323" t="s">
        <v>19209</v>
      </c>
      <c r="O8323" t="s">
        <v>19210</v>
      </c>
      <c r="P8323" t="s">
        <v>17968</v>
      </c>
      <c r="Q8323" t="s">
        <v>16990</v>
      </c>
      <c r="R8323" t="s">
        <v>17952</v>
      </c>
      <c r="S8323" t="s">
        <v>17953</v>
      </c>
      <c r="T8323" s="124" t="s">
        <v>19211</v>
      </c>
      <c r="U8323" s="124" t="s">
        <v>15317</v>
      </c>
    </row>
    <row r="8324" spans="1:21" x14ac:dyDescent="0.25">
      <c r="A8324">
        <v>2014</v>
      </c>
      <c r="B8324">
        <v>20</v>
      </c>
      <c r="C8324" t="s">
        <v>29</v>
      </c>
      <c r="D8324" t="s">
        <v>1191</v>
      </c>
      <c r="E8324" t="s">
        <v>5299</v>
      </c>
      <c r="F8324" t="s">
        <v>9466</v>
      </c>
      <c r="G8324" t="s">
        <v>12012</v>
      </c>
      <c r="H8324" t="s">
        <v>14422</v>
      </c>
      <c r="I8324">
        <v>332.35673100000002</v>
      </c>
      <c r="J8324">
        <v>328.05477255000011</v>
      </c>
      <c r="K8324">
        <v>328.03818064000012</v>
      </c>
      <c r="L8324" t="s">
        <v>15195</v>
      </c>
      <c r="M8324" t="s">
        <v>15237</v>
      </c>
      <c r="N8324" t="s">
        <v>15195</v>
      </c>
      <c r="O8324" t="s">
        <v>15237</v>
      </c>
      <c r="R8324" t="s">
        <v>15257</v>
      </c>
      <c r="S8324" t="s">
        <v>15338</v>
      </c>
      <c r="T8324" s="124" t="s">
        <v>17162</v>
      </c>
      <c r="U8324" s="124" t="s">
        <v>15317</v>
      </c>
    </row>
    <row r="8325" spans="1:21" x14ac:dyDescent="0.25">
      <c r="A8325">
        <v>2014</v>
      </c>
      <c r="B8325">
        <v>20</v>
      </c>
      <c r="C8325" t="s">
        <v>29</v>
      </c>
      <c r="D8325" t="s">
        <v>1192</v>
      </c>
      <c r="E8325" t="s">
        <v>5300</v>
      </c>
      <c r="F8325" t="s">
        <v>9467</v>
      </c>
      <c r="G8325" t="s">
        <v>11172</v>
      </c>
      <c r="H8325" t="s">
        <v>14426</v>
      </c>
      <c r="I8325">
        <v>1340.907575</v>
      </c>
      <c r="J8325">
        <v>2678.6814646999992</v>
      </c>
      <c r="K8325">
        <v>2676.4103540000001</v>
      </c>
      <c r="N8325" t="s">
        <v>15182</v>
      </c>
      <c r="O8325" t="s">
        <v>15237</v>
      </c>
      <c r="P8325" t="s">
        <v>16963</v>
      </c>
      <c r="Q8325" t="s">
        <v>15239</v>
      </c>
      <c r="R8325" t="s">
        <v>17952</v>
      </c>
      <c r="S8325" t="s">
        <v>17953</v>
      </c>
      <c r="T8325" s="124" t="s">
        <v>19212</v>
      </c>
      <c r="U8325" s="124" t="s">
        <v>15317</v>
      </c>
    </row>
    <row r="8326" spans="1:21" x14ac:dyDescent="0.25">
      <c r="A8326">
        <v>2014</v>
      </c>
      <c r="B8326">
        <v>20</v>
      </c>
      <c r="C8326" t="s">
        <v>29</v>
      </c>
      <c r="D8326" t="s">
        <v>1193</v>
      </c>
      <c r="E8326" t="s">
        <v>5301</v>
      </c>
      <c r="F8326" t="s">
        <v>9468</v>
      </c>
      <c r="G8326" t="s">
        <v>13745</v>
      </c>
      <c r="H8326" t="s">
        <v>14419</v>
      </c>
      <c r="I8326">
        <v>38551.823703000002</v>
      </c>
      <c r="J8326">
        <v>34294.209436030003</v>
      </c>
      <c r="K8326">
        <v>34294.209436030003</v>
      </c>
      <c r="L8326" t="s">
        <v>19143</v>
      </c>
      <c r="M8326" t="s">
        <v>17687</v>
      </c>
      <c r="N8326" t="s">
        <v>19143</v>
      </c>
      <c r="O8326" t="s">
        <v>17687</v>
      </c>
      <c r="R8326" t="s">
        <v>17944</v>
      </c>
      <c r="S8326" t="s">
        <v>17945</v>
      </c>
      <c r="T8326" s="124" t="s">
        <v>17978</v>
      </c>
      <c r="U8326" s="124" t="s">
        <v>15317</v>
      </c>
    </row>
    <row r="8327" spans="1:21" x14ac:dyDescent="0.25">
      <c r="A8327">
        <v>2014</v>
      </c>
      <c r="B8327">
        <v>20</v>
      </c>
      <c r="C8327" t="s">
        <v>29</v>
      </c>
      <c r="D8327" t="s">
        <v>1195</v>
      </c>
      <c r="E8327" t="s">
        <v>5302</v>
      </c>
      <c r="F8327" t="s">
        <v>9469</v>
      </c>
      <c r="G8327" t="s">
        <v>12014</v>
      </c>
      <c r="H8327" t="s">
        <v>14419</v>
      </c>
      <c r="I8327">
        <v>4905.2451179999998</v>
      </c>
      <c r="J8327">
        <v>6274.3290608999969</v>
      </c>
      <c r="K8327">
        <v>6271.9243928999967</v>
      </c>
      <c r="L8327" t="s">
        <v>15365</v>
      </c>
      <c r="M8327" t="s">
        <v>15242</v>
      </c>
      <c r="N8327" t="s">
        <v>15365</v>
      </c>
      <c r="O8327" t="s">
        <v>15242</v>
      </c>
      <c r="P8327" t="s">
        <v>15285</v>
      </c>
      <c r="Q8327" t="s">
        <v>15242</v>
      </c>
      <c r="R8327" t="s">
        <v>17944</v>
      </c>
      <c r="S8327" t="s">
        <v>17945</v>
      </c>
      <c r="T8327" s="124" t="s">
        <v>17978</v>
      </c>
      <c r="U8327" s="124" t="s">
        <v>15317</v>
      </c>
    </row>
    <row r="8328" spans="1:21" x14ac:dyDescent="0.25">
      <c r="A8328">
        <v>2014</v>
      </c>
      <c r="B8328">
        <v>20</v>
      </c>
      <c r="C8328" t="s">
        <v>29</v>
      </c>
      <c r="D8328" t="s">
        <v>1196</v>
      </c>
      <c r="E8328" t="s">
        <v>5303</v>
      </c>
      <c r="F8328" t="s">
        <v>9470</v>
      </c>
      <c r="G8328" t="s">
        <v>12015</v>
      </c>
      <c r="H8328" t="s">
        <v>14422</v>
      </c>
      <c r="I8328">
        <v>288</v>
      </c>
      <c r="J8328">
        <v>275.52396535999998</v>
      </c>
      <c r="K8328">
        <v>275.42842124999999</v>
      </c>
      <c r="L8328" t="s">
        <v>15182</v>
      </c>
      <c r="M8328" t="s">
        <v>15237</v>
      </c>
      <c r="N8328" t="s">
        <v>17053</v>
      </c>
      <c r="O8328" t="s">
        <v>17746</v>
      </c>
      <c r="P8328" t="s">
        <v>15182</v>
      </c>
      <c r="Q8328" t="s">
        <v>15237</v>
      </c>
      <c r="R8328" t="s">
        <v>15257</v>
      </c>
      <c r="S8328" t="s">
        <v>15338</v>
      </c>
      <c r="T8328" s="124" t="s">
        <v>17415</v>
      </c>
      <c r="U8328" s="124" t="s">
        <v>15317</v>
      </c>
    </row>
    <row r="8329" spans="1:21" x14ac:dyDescent="0.25">
      <c r="A8329">
        <v>2014</v>
      </c>
      <c r="B8329">
        <v>20</v>
      </c>
      <c r="C8329" t="s">
        <v>29</v>
      </c>
      <c r="D8329" t="s">
        <v>1197</v>
      </c>
      <c r="E8329" t="s">
        <v>5304</v>
      </c>
      <c r="F8329" t="s">
        <v>9471</v>
      </c>
      <c r="G8329" t="s">
        <v>12589</v>
      </c>
      <c r="H8329" t="s">
        <v>14429</v>
      </c>
      <c r="I8329">
        <v>3682.3264389999999</v>
      </c>
      <c r="J8329">
        <v>3436.9321333199978</v>
      </c>
      <c r="K8329">
        <v>3436.9241319699981</v>
      </c>
      <c r="L8329" t="s">
        <v>19403</v>
      </c>
      <c r="M8329" t="s">
        <v>17781</v>
      </c>
      <c r="N8329" t="s">
        <v>19404</v>
      </c>
      <c r="O8329" t="s">
        <v>18335</v>
      </c>
      <c r="P8329" t="s">
        <v>18222</v>
      </c>
      <c r="Q8329" t="s">
        <v>17746</v>
      </c>
      <c r="T8329" s="124" t="s">
        <v>18336</v>
      </c>
      <c r="U8329" s="124" t="s">
        <v>15317</v>
      </c>
    </row>
    <row r="8330" spans="1:21" x14ac:dyDescent="0.25">
      <c r="A8330">
        <v>2014</v>
      </c>
      <c r="B8330">
        <v>20</v>
      </c>
      <c r="C8330" t="s">
        <v>29</v>
      </c>
      <c r="D8330" t="s">
        <v>1199</v>
      </c>
      <c r="E8330" t="s">
        <v>5305</v>
      </c>
      <c r="F8330" t="s">
        <v>9472</v>
      </c>
      <c r="G8330" t="s">
        <v>13640</v>
      </c>
      <c r="H8330" t="s">
        <v>14430</v>
      </c>
      <c r="I8330">
        <v>42225.520621000003</v>
      </c>
      <c r="J8330">
        <v>36478.270528859997</v>
      </c>
      <c r="K8330">
        <v>36477.893052170002</v>
      </c>
      <c r="L8330" t="s">
        <v>19542</v>
      </c>
      <c r="M8330" t="s">
        <v>18763</v>
      </c>
      <c r="N8330" t="s">
        <v>19543</v>
      </c>
      <c r="O8330" t="s">
        <v>17746</v>
      </c>
      <c r="P8330" t="s">
        <v>17044</v>
      </c>
      <c r="Q8330" t="s">
        <v>17746</v>
      </c>
      <c r="R8330" t="s">
        <v>15203</v>
      </c>
      <c r="S8330" t="s">
        <v>15237</v>
      </c>
      <c r="T8330" s="124" t="s">
        <v>19544</v>
      </c>
      <c r="U8330" s="124" t="s">
        <v>15317</v>
      </c>
    </row>
    <row r="8331" spans="1:21" x14ac:dyDescent="0.25">
      <c r="A8331">
        <v>2014</v>
      </c>
      <c r="B8331">
        <v>20</v>
      </c>
      <c r="C8331" t="s">
        <v>29</v>
      </c>
      <c r="D8331" t="s">
        <v>1883</v>
      </c>
      <c r="E8331" t="s">
        <v>5306</v>
      </c>
      <c r="F8331" t="s">
        <v>9473</v>
      </c>
      <c r="G8331" t="s">
        <v>12652</v>
      </c>
      <c r="H8331" t="s">
        <v>14428</v>
      </c>
      <c r="I8331">
        <v>6883.479034</v>
      </c>
      <c r="J8331">
        <v>5926.5890984800026</v>
      </c>
      <c r="K8331">
        <v>5926.5001844700018</v>
      </c>
      <c r="L8331" t="s">
        <v>19215</v>
      </c>
      <c r="M8331" t="s">
        <v>19216</v>
      </c>
      <c r="N8331" t="s">
        <v>19215</v>
      </c>
      <c r="O8331" t="s">
        <v>19216</v>
      </c>
      <c r="T8331" s="124" t="s">
        <v>19219</v>
      </c>
      <c r="U8331" s="124" t="s">
        <v>15317</v>
      </c>
    </row>
    <row r="8332" spans="1:21" x14ac:dyDescent="0.25">
      <c r="A8332">
        <v>2014</v>
      </c>
      <c r="B8332">
        <v>20</v>
      </c>
      <c r="C8332" t="s">
        <v>29</v>
      </c>
      <c r="D8332" t="s">
        <v>2630</v>
      </c>
      <c r="E8332" t="s">
        <v>5307</v>
      </c>
      <c r="F8332" t="s">
        <v>9474</v>
      </c>
      <c r="G8332" t="s">
        <v>13641</v>
      </c>
      <c r="H8332" t="s">
        <v>14429</v>
      </c>
      <c r="I8332">
        <v>1015.178824</v>
      </c>
      <c r="J8332">
        <v>1010.23161628</v>
      </c>
      <c r="K8332">
        <v>1010.23161628</v>
      </c>
      <c r="L8332" t="s">
        <v>19545</v>
      </c>
      <c r="M8332" t="s">
        <v>18006</v>
      </c>
      <c r="N8332" t="s">
        <v>19220</v>
      </c>
      <c r="O8332" t="s">
        <v>18006</v>
      </c>
      <c r="P8332" t="s">
        <v>18001</v>
      </c>
      <c r="Q8332" t="s">
        <v>17486</v>
      </c>
      <c r="T8332" t="s">
        <v>18007</v>
      </c>
      <c r="U8332" t="s">
        <v>15317</v>
      </c>
    </row>
    <row r="8333" spans="1:21" x14ac:dyDescent="0.25">
      <c r="A8333">
        <v>2014</v>
      </c>
      <c r="B8333">
        <v>20</v>
      </c>
      <c r="C8333" t="s">
        <v>30</v>
      </c>
      <c r="D8333" t="s">
        <v>2631</v>
      </c>
      <c r="E8333" t="s">
        <v>5292</v>
      </c>
      <c r="F8333" t="s">
        <v>9475</v>
      </c>
      <c r="G8333" t="s">
        <v>13642</v>
      </c>
      <c r="H8333" t="s">
        <v>14336</v>
      </c>
      <c r="I8333">
        <v>68.023499999999999</v>
      </c>
      <c r="J8333">
        <v>67.640743470000004</v>
      </c>
      <c r="K8333">
        <v>67.640743470000004</v>
      </c>
      <c r="L8333" t="s">
        <v>15192</v>
      </c>
      <c r="M8333" t="s">
        <v>15237</v>
      </c>
      <c r="P8333" t="s">
        <v>15192</v>
      </c>
      <c r="Q8333" t="s">
        <v>15237</v>
      </c>
      <c r="R8333" t="s">
        <v>15258</v>
      </c>
      <c r="S8333" t="s">
        <v>15237</v>
      </c>
      <c r="T8333" t="s">
        <v>15301</v>
      </c>
      <c r="U8333" t="s">
        <v>15317</v>
      </c>
    </row>
    <row r="8334" spans="1:21" x14ac:dyDescent="0.25">
      <c r="A8334">
        <v>2014</v>
      </c>
      <c r="B8334">
        <v>20</v>
      </c>
      <c r="C8334" t="s">
        <v>30</v>
      </c>
      <c r="D8334" t="s">
        <v>2632</v>
      </c>
      <c r="E8334" t="s">
        <v>5308</v>
      </c>
      <c r="F8334" t="s">
        <v>9476</v>
      </c>
      <c r="G8334" t="s">
        <v>13643</v>
      </c>
      <c r="H8334" t="s">
        <v>14419</v>
      </c>
      <c r="I8334">
        <v>1555.5</v>
      </c>
      <c r="J8334">
        <v>2020.7641004499999</v>
      </c>
      <c r="K8334">
        <v>2020.7538944</v>
      </c>
      <c r="L8334" t="s">
        <v>19546</v>
      </c>
      <c r="M8334" t="s">
        <v>15242</v>
      </c>
      <c r="N8334" t="s">
        <v>19547</v>
      </c>
      <c r="O8334" t="s">
        <v>17996</v>
      </c>
      <c r="P8334" t="s">
        <v>19221</v>
      </c>
      <c r="Q8334" t="s">
        <v>15242</v>
      </c>
      <c r="R8334" t="s">
        <v>17944</v>
      </c>
      <c r="S8334" t="s">
        <v>17945</v>
      </c>
      <c r="T8334" t="s">
        <v>19548</v>
      </c>
      <c r="U8334" t="s">
        <v>15317</v>
      </c>
    </row>
    <row r="8335" spans="1:21" x14ac:dyDescent="0.25">
      <c r="A8335">
        <v>2014</v>
      </c>
      <c r="B8335">
        <v>21</v>
      </c>
      <c r="C8335" t="s">
        <v>25</v>
      </c>
      <c r="D8335" t="s">
        <v>1211</v>
      </c>
      <c r="E8335" t="s">
        <v>5309</v>
      </c>
      <c r="F8335" t="s">
        <v>9477</v>
      </c>
      <c r="G8335" t="s">
        <v>13796</v>
      </c>
      <c r="H8335" t="s">
        <v>14432</v>
      </c>
      <c r="I8335">
        <v>270.17809499999998</v>
      </c>
      <c r="J8335">
        <v>260.30781200000001</v>
      </c>
      <c r="K8335">
        <v>260.23335900000001</v>
      </c>
      <c r="U8335" t="s">
        <v>15316</v>
      </c>
    </row>
    <row r="8336" spans="1:21" x14ac:dyDescent="0.25">
      <c r="A8336">
        <v>2014</v>
      </c>
      <c r="B8336">
        <v>21</v>
      </c>
      <c r="C8336" t="s">
        <v>25</v>
      </c>
      <c r="D8336" t="s">
        <v>1212</v>
      </c>
      <c r="E8336" t="s">
        <v>5310</v>
      </c>
      <c r="F8336" t="s">
        <v>9478</v>
      </c>
      <c r="G8336" t="s">
        <v>12031</v>
      </c>
      <c r="H8336" t="s">
        <v>14433</v>
      </c>
      <c r="I8336">
        <v>253.587648</v>
      </c>
      <c r="J8336">
        <v>244.9847423300001</v>
      </c>
      <c r="K8336">
        <v>244.9847423300001</v>
      </c>
      <c r="R8336" t="s">
        <v>15278</v>
      </c>
      <c r="S8336" t="s">
        <v>15249</v>
      </c>
      <c r="T8336" t="s">
        <v>15314</v>
      </c>
      <c r="U8336" t="s">
        <v>15317</v>
      </c>
    </row>
    <row r="8337" spans="1:21" x14ac:dyDescent="0.25">
      <c r="A8337">
        <v>2014</v>
      </c>
      <c r="B8337">
        <v>21</v>
      </c>
      <c r="C8337" t="s">
        <v>27</v>
      </c>
      <c r="D8337" t="s">
        <v>1214</v>
      </c>
      <c r="E8337" t="s">
        <v>5311</v>
      </c>
      <c r="F8337" t="s">
        <v>9479</v>
      </c>
      <c r="G8337" t="s">
        <v>12033</v>
      </c>
      <c r="H8337" t="s">
        <v>14433</v>
      </c>
      <c r="I8337">
        <v>726.97251700000004</v>
      </c>
      <c r="J8337">
        <v>3703.01524217</v>
      </c>
      <c r="K8337">
        <v>3703.01524217</v>
      </c>
      <c r="R8337" t="s">
        <v>15278</v>
      </c>
      <c r="S8337" t="s">
        <v>15249</v>
      </c>
      <c r="T8337" t="s">
        <v>15314</v>
      </c>
      <c r="U8337" t="s">
        <v>15317</v>
      </c>
    </row>
    <row r="8338" spans="1:21" x14ac:dyDescent="0.25">
      <c r="A8338">
        <v>2014</v>
      </c>
      <c r="B8338">
        <v>21</v>
      </c>
      <c r="C8338" t="s">
        <v>27</v>
      </c>
      <c r="D8338" t="s">
        <v>1215</v>
      </c>
      <c r="E8338" t="s">
        <v>5312</v>
      </c>
      <c r="F8338" t="s">
        <v>9480</v>
      </c>
      <c r="G8338" t="s">
        <v>13797</v>
      </c>
      <c r="H8338" t="s">
        <v>14434</v>
      </c>
      <c r="I8338">
        <v>758.43781899999999</v>
      </c>
      <c r="J8338">
        <v>1188.4945877200009</v>
      </c>
      <c r="K8338">
        <v>1188.3395469400009</v>
      </c>
      <c r="U8338" t="s">
        <v>15316</v>
      </c>
    </row>
    <row r="8339" spans="1:21" x14ac:dyDescent="0.25">
      <c r="A8339">
        <v>2014</v>
      </c>
      <c r="B8339">
        <v>21</v>
      </c>
      <c r="C8339" t="s">
        <v>27</v>
      </c>
      <c r="D8339" t="s">
        <v>1216</v>
      </c>
      <c r="E8339" t="s">
        <v>5313</v>
      </c>
      <c r="F8339" t="s">
        <v>9481</v>
      </c>
      <c r="G8339" t="s">
        <v>12035</v>
      </c>
      <c r="H8339" t="s">
        <v>14433</v>
      </c>
      <c r="I8339">
        <v>43.830171</v>
      </c>
      <c r="J8339">
        <v>70.687090129999959</v>
      </c>
      <c r="K8339">
        <v>70.306299129999971</v>
      </c>
      <c r="R8339" t="s">
        <v>15278</v>
      </c>
      <c r="S8339" t="s">
        <v>15249</v>
      </c>
      <c r="T8339" t="s">
        <v>15314</v>
      </c>
      <c r="U8339" t="s">
        <v>15317</v>
      </c>
    </row>
    <row r="8340" spans="1:21" x14ac:dyDescent="0.25">
      <c r="A8340">
        <v>2014</v>
      </c>
      <c r="B8340">
        <v>21</v>
      </c>
      <c r="C8340" t="s">
        <v>27</v>
      </c>
      <c r="D8340" t="s">
        <v>1887</v>
      </c>
      <c r="E8340" t="s">
        <v>5314</v>
      </c>
      <c r="F8340" t="s">
        <v>9482</v>
      </c>
      <c r="G8340" t="s">
        <v>13798</v>
      </c>
      <c r="H8340" t="s">
        <v>14436</v>
      </c>
      <c r="I8340">
        <v>43.190958000000002</v>
      </c>
      <c r="J8340">
        <v>24.549492239999999</v>
      </c>
      <c r="K8340">
        <v>24.409077239999991</v>
      </c>
      <c r="U8340" t="s">
        <v>15316</v>
      </c>
    </row>
    <row r="8341" spans="1:21" x14ac:dyDescent="0.25">
      <c r="A8341">
        <v>2014</v>
      </c>
      <c r="B8341">
        <v>21</v>
      </c>
      <c r="C8341" t="s">
        <v>28</v>
      </c>
      <c r="D8341" t="s">
        <v>1217</v>
      </c>
      <c r="E8341" t="s">
        <v>5315</v>
      </c>
      <c r="F8341" t="s">
        <v>9483</v>
      </c>
      <c r="G8341" t="s">
        <v>13799</v>
      </c>
      <c r="H8341" t="s">
        <v>14433</v>
      </c>
      <c r="I8341">
        <v>30.946933000000001</v>
      </c>
      <c r="J8341">
        <v>63.077067270000008</v>
      </c>
      <c r="K8341">
        <v>62.646996270000017</v>
      </c>
      <c r="R8341" t="s">
        <v>15278</v>
      </c>
      <c r="S8341" t="s">
        <v>15249</v>
      </c>
      <c r="T8341" t="s">
        <v>15314</v>
      </c>
      <c r="U8341" t="s">
        <v>15317</v>
      </c>
    </row>
    <row r="8342" spans="1:21" x14ac:dyDescent="0.25">
      <c r="A8342">
        <v>2014</v>
      </c>
      <c r="B8342">
        <v>21</v>
      </c>
      <c r="C8342" t="s">
        <v>20</v>
      </c>
      <c r="D8342" t="s">
        <v>1221</v>
      </c>
      <c r="E8342" t="s">
        <v>5316</v>
      </c>
      <c r="F8342" t="s">
        <v>9484</v>
      </c>
      <c r="G8342" t="s">
        <v>12656</v>
      </c>
      <c r="H8342" t="s">
        <v>14434</v>
      </c>
      <c r="I8342">
        <v>904.33436700000004</v>
      </c>
      <c r="J8342">
        <v>536.20943431000012</v>
      </c>
      <c r="K8342">
        <v>536.20943431000012</v>
      </c>
      <c r="U8342" t="s">
        <v>15316</v>
      </c>
    </row>
    <row r="8343" spans="1:21" x14ac:dyDescent="0.25">
      <c r="A8343">
        <v>2014</v>
      </c>
      <c r="B8343">
        <v>21</v>
      </c>
      <c r="C8343" t="s">
        <v>20</v>
      </c>
      <c r="D8343" t="s">
        <v>1222</v>
      </c>
      <c r="E8343" t="s">
        <v>5317</v>
      </c>
      <c r="F8343" t="s">
        <v>9485</v>
      </c>
      <c r="G8343" t="s">
        <v>11080</v>
      </c>
      <c r="H8343" t="s">
        <v>14434</v>
      </c>
      <c r="I8343">
        <v>450.45118300000001</v>
      </c>
      <c r="J8343">
        <v>405.00277253000002</v>
      </c>
      <c r="K8343">
        <v>405.00277253000002</v>
      </c>
      <c r="U8343" t="s">
        <v>15316</v>
      </c>
    </row>
    <row r="8344" spans="1:21" x14ac:dyDescent="0.25">
      <c r="A8344">
        <v>2014</v>
      </c>
      <c r="B8344">
        <v>21</v>
      </c>
      <c r="C8344" t="s">
        <v>20</v>
      </c>
      <c r="D8344" t="s">
        <v>1223</v>
      </c>
      <c r="E8344" t="s">
        <v>5318</v>
      </c>
      <c r="F8344" t="s">
        <v>9486</v>
      </c>
      <c r="G8344" t="s">
        <v>10937</v>
      </c>
      <c r="H8344" t="s">
        <v>14434</v>
      </c>
      <c r="I8344">
        <v>322.29413599999998</v>
      </c>
      <c r="J8344">
        <v>331.50662414999999</v>
      </c>
      <c r="K8344">
        <v>331.50662414999999</v>
      </c>
      <c r="U8344" t="s">
        <v>15316</v>
      </c>
    </row>
    <row r="8345" spans="1:21" x14ac:dyDescent="0.25">
      <c r="A8345">
        <v>2014</v>
      </c>
      <c r="B8345">
        <v>21</v>
      </c>
      <c r="C8345" t="s">
        <v>20</v>
      </c>
      <c r="D8345" t="s">
        <v>2545</v>
      </c>
      <c r="G8345" t="s">
        <v>11017</v>
      </c>
      <c r="H8345" t="s">
        <v>14434</v>
      </c>
      <c r="I8345">
        <v>0</v>
      </c>
      <c r="J8345">
        <v>5.6164676800000004</v>
      </c>
      <c r="K8345">
        <v>5.6164676800000004</v>
      </c>
      <c r="U8345" t="s">
        <v>15316</v>
      </c>
    </row>
    <row r="8346" spans="1:21" x14ac:dyDescent="0.25">
      <c r="A8346">
        <v>2014</v>
      </c>
      <c r="B8346">
        <v>21</v>
      </c>
      <c r="C8346" t="s">
        <v>22</v>
      </c>
      <c r="D8346" t="s">
        <v>1225</v>
      </c>
      <c r="G8346" t="s">
        <v>10941</v>
      </c>
      <c r="H8346" t="s">
        <v>14221</v>
      </c>
      <c r="I8346">
        <v>349.10177800000002</v>
      </c>
      <c r="J8346">
        <v>241.86427709000009</v>
      </c>
      <c r="K8346">
        <v>241.1333190900001</v>
      </c>
      <c r="U8346" t="s">
        <v>15316</v>
      </c>
    </row>
    <row r="8347" spans="1:21" x14ac:dyDescent="0.25">
      <c r="A8347">
        <v>2014</v>
      </c>
      <c r="B8347">
        <v>21</v>
      </c>
      <c r="C8347" t="s">
        <v>23</v>
      </c>
      <c r="D8347" t="s">
        <v>1226</v>
      </c>
      <c r="G8347" t="s">
        <v>10942</v>
      </c>
      <c r="H8347" t="s">
        <v>14222</v>
      </c>
      <c r="I8347">
        <v>51.059812000000001</v>
      </c>
      <c r="J8347">
        <v>52.472604450000013</v>
      </c>
      <c r="K8347">
        <v>52.305261450000003</v>
      </c>
      <c r="U8347" t="s">
        <v>15316</v>
      </c>
    </row>
    <row r="8348" spans="1:21" x14ac:dyDescent="0.25">
      <c r="A8348">
        <v>2014</v>
      </c>
      <c r="B8348">
        <v>21</v>
      </c>
      <c r="C8348" t="s">
        <v>24</v>
      </c>
      <c r="D8348" t="s">
        <v>1228</v>
      </c>
      <c r="E8348" t="s">
        <v>5319</v>
      </c>
      <c r="F8348" t="s">
        <v>9487</v>
      </c>
      <c r="G8348" t="s">
        <v>13800</v>
      </c>
      <c r="H8348" t="s">
        <v>14433</v>
      </c>
      <c r="I8348">
        <v>308.45941699999997</v>
      </c>
      <c r="J8348">
        <v>314.98704390000012</v>
      </c>
      <c r="K8348">
        <v>313.38413090000012</v>
      </c>
      <c r="R8348" t="s">
        <v>15278</v>
      </c>
      <c r="S8348" t="s">
        <v>15249</v>
      </c>
      <c r="T8348" t="s">
        <v>15314</v>
      </c>
      <c r="U8348" t="s">
        <v>15317</v>
      </c>
    </row>
    <row r="8349" spans="1:21" x14ac:dyDescent="0.25">
      <c r="A8349">
        <v>2014</v>
      </c>
      <c r="B8349">
        <v>21</v>
      </c>
      <c r="C8349" t="s">
        <v>24</v>
      </c>
      <c r="D8349" t="s">
        <v>1229</v>
      </c>
      <c r="E8349" t="s">
        <v>5320</v>
      </c>
      <c r="F8349" t="s">
        <v>9488</v>
      </c>
      <c r="G8349" t="s">
        <v>13801</v>
      </c>
      <c r="H8349" t="s">
        <v>14433</v>
      </c>
      <c r="I8349">
        <v>20.338940999999998</v>
      </c>
      <c r="J8349">
        <v>3.7829077400000002</v>
      </c>
      <c r="K8349">
        <v>3.7829077400000002</v>
      </c>
      <c r="R8349" t="s">
        <v>15278</v>
      </c>
      <c r="S8349" t="s">
        <v>15249</v>
      </c>
      <c r="T8349" t="s">
        <v>15314</v>
      </c>
      <c r="U8349" t="s">
        <v>15317</v>
      </c>
    </row>
    <row r="8350" spans="1:21" x14ac:dyDescent="0.25">
      <c r="A8350">
        <v>2014</v>
      </c>
      <c r="B8350">
        <v>21</v>
      </c>
      <c r="C8350" t="s">
        <v>21</v>
      </c>
      <c r="D8350" t="s">
        <v>2548</v>
      </c>
      <c r="G8350" t="s">
        <v>13486</v>
      </c>
      <c r="H8350" t="s">
        <v>14433</v>
      </c>
      <c r="I8350">
        <v>6.1053829999999998</v>
      </c>
      <c r="J8350">
        <v>6</v>
      </c>
      <c r="K8350">
        <v>6</v>
      </c>
      <c r="P8350" t="s">
        <v>15434</v>
      </c>
      <c r="Q8350" t="s">
        <v>15245</v>
      </c>
      <c r="R8350" t="s">
        <v>15278</v>
      </c>
      <c r="S8350" t="s">
        <v>15249</v>
      </c>
      <c r="T8350" t="s">
        <v>17369</v>
      </c>
      <c r="U8350" t="s">
        <v>15317</v>
      </c>
    </row>
    <row r="8351" spans="1:21" x14ac:dyDescent="0.25">
      <c r="A8351">
        <v>2014</v>
      </c>
      <c r="B8351">
        <v>21</v>
      </c>
      <c r="C8351" t="s">
        <v>21</v>
      </c>
      <c r="D8351" t="s">
        <v>2725</v>
      </c>
      <c r="G8351" t="s">
        <v>13678</v>
      </c>
      <c r="H8351" t="s">
        <v>14433</v>
      </c>
      <c r="I8351">
        <v>5.3422099999999997</v>
      </c>
      <c r="J8351">
        <v>6.559839199999999</v>
      </c>
      <c r="K8351">
        <v>6.559839199999999</v>
      </c>
      <c r="R8351" t="s">
        <v>15278</v>
      </c>
      <c r="S8351" t="s">
        <v>15249</v>
      </c>
      <c r="T8351" t="s">
        <v>15314</v>
      </c>
      <c r="U8351" t="s">
        <v>15317</v>
      </c>
    </row>
    <row r="8352" spans="1:21" x14ac:dyDescent="0.25">
      <c r="A8352">
        <v>2014</v>
      </c>
      <c r="B8352">
        <v>21</v>
      </c>
      <c r="C8352" t="s">
        <v>29</v>
      </c>
      <c r="D8352" t="s">
        <v>2726</v>
      </c>
      <c r="E8352" t="s">
        <v>5321</v>
      </c>
      <c r="F8352" t="s">
        <v>9489</v>
      </c>
      <c r="G8352" t="s">
        <v>13802</v>
      </c>
      <c r="H8352" t="s">
        <v>14866</v>
      </c>
      <c r="I8352">
        <v>1508.5435890000001</v>
      </c>
      <c r="J8352">
        <v>1409.40210351</v>
      </c>
      <c r="K8352">
        <v>1407.8579059000001</v>
      </c>
      <c r="P8352" t="s">
        <v>15210</v>
      </c>
      <c r="Q8352" t="s">
        <v>15250</v>
      </c>
      <c r="T8352" t="s">
        <v>15303</v>
      </c>
      <c r="U8352" t="s">
        <v>15317</v>
      </c>
    </row>
    <row r="8353" spans="1:21" x14ac:dyDescent="0.25">
      <c r="A8353">
        <v>2014</v>
      </c>
      <c r="B8353">
        <v>22</v>
      </c>
      <c r="C8353" t="s">
        <v>22</v>
      </c>
      <c r="D8353" t="s">
        <v>1231</v>
      </c>
      <c r="G8353" t="s">
        <v>13644</v>
      </c>
      <c r="H8353" t="s">
        <v>14437</v>
      </c>
      <c r="I8353">
        <v>1575.955708</v>
      </c>
      <c r="J8353">
        <v>1843.5780377999961</v>
      </c>
      <c r="K8353">
        <v>1809.014549</v>
      </c>
      <c r="R8353" t="s">
        <v>17149</v>
      </c>
      <c r="S8353" t="s">
        <v>15238</v>
      </c>
      <c r="T8353" t="s">
        <v>15305</v>
      </c>
      <c r="U8353" t="s">
        <v>15317</v>
      </c>
    </row>
    <row r="8354" spans="1:21" x14ac:dyDescent="0.25">
      <c r="A8354">
        <v>2014</v>
      </c>
      <c r="B8354">
        <v>22</v>
      </c>
      <c r="C8354" t="s">
        <v>22</v>
      </c>
      <c r="D8354" t="s">
        <v>2633</v>
      </c>
      <c r="G8354" t="s">
        <v>13645</v>
      </c>
      <c r="H8354" t="s">
        <v>14437</v>
      </c>
      <c r="I8354">
        <v>87.854264999999998</v>
      </c>
      <c r="J8354">
        <v>103.21457024</v>
      </c>
      <c r="K8354">
        <v>97.363962000000001</v>
      </c>
      <c r="R8354" t="s">
        <v>17149</v>
      </c>
      <c r="S8354" t="s">
        <v>15238</v>
      </c>
      <c r="T8354" t="s">
        <v>15305</v>
      </c>
      <c r="U8354" t="s">
        <v>15317</v>
      </c>
    </row>
    <row r="8355" spans="1:21" x14ac:dyDescent="0.25">
      <c r="A8355">
        <v>2014</v>
      </c>
      <c r="B8355">
        <v>22</v>
      </c>
      <c r="C8355" t="s">
        <v>23</v>
      </c>
      <c r="D8355" t="s">
        <v>1232</v>
      </c>
      <c r="G8355" t="s">
        <v>12658</v>
      </c>
      <c r="H8355" t="s">
        <v>14437</v>
      </c>
      <c r="I8355">
        <v>117.67568900000001</v>
      </c>
      <c r="J8355">
        <v>120.21869088</v>
      </c>
      <c r="K8355">
        <v>119.337067</v>
      </c>
      <c r="R8355" t="s">
        <v>17149</v>
      </c>
      <c r="S8355" t="s">
        <v>15238</v>
      </c>
      <c r="T8355" t="s">
        <v>15305</v>
      </c>
      <c r="U8355" t="s">
        <v>15317</v>
      </c>
    </row>
    <row r="8356" spans="1:21" x14ac:dyDescent="0.25">
      <c r="A8356">
        <v>2014</v>
      </c>
      <c r="B8356">
        <v>22</v>
      </c>
      <c r="C8356" t="s">
        <v>24</v>
      </c>
      <c r="D8356" t="s">
        <v>2634</v>
      </c>
      <c r="G8356" t="s">
        <v>13646</v>
      </c>
      <c r="H8356" t="s">
        <v>14437</v>
      </c>
      <c r="I8356">
        <v>51.856481000000002</v>
      </c>
      <c r="J8356">
        <v>54.794193610000008</v>
      </c>
      <c r="K8356">
        <v>53.234520000000003</v>
      </c>
      <c r="R8356" t="s">
        <v>17149</v>
      </c>
      <c r="S8356" t="s">
        <v>15238</v>
      </c>
      <c r="T8356" t="s">
        <v>15305</v>
      </c>
      <c r="U8356" t="s">
        <v>15317</v>
      </c>
    </row>
    <row r="8357" spans="1:21" x14ac:dyDescent="0.25">
      <c r="A8357">
        <v>2014</v>
      </c>
      <c r="B8357">
        <v>22</v>
      </c>
      <c r="C8357" t="s">
        <v>21</v>
      </c>
      <c r="D8357" t="s">
        <v>1234</v>
      </c>
      <c r="G8357" t="s">
        <v>13647</v>
      </c>
      <c r="H8357" t="s">
        <v>14437</v>
      </c>
      <c r="I8357">
        <v>513.60364900000002</v>
      </c>
      <c r="J8357">
        <v>633.91388087000041</v>
      </c>
      <c r="K8357">
        <v>619.06167300000004</v>
      </c>
      <c r="R8357" t="s">
        <v>17149</v>
      </c>
      <c r="S8357" t="s">
        <v>15238</v>
      </c>
      <c r="T8357" t="s">
        <v>15305</v>
      </c>
      <c r="U8357" t="s">
        <v>15317</v>
      </c>
    </row>
    <row r="8358" spans="1:21" x14ac:dyDescent="0.25">
      <c r="A8358">
        <v>2014</v>
      </c>
      <c r="B8358">
        <v>22</v>
      </c>
      <c r="C8358" t="s">
        <v>21</v>
      </c>
      <c r="D8358" t="s">
        <v>1235</v>
      </c>
      <c r="G8358" t="s">
        <v>13648</v>
      </c>
      <c r="H8358" t="s">
        <v>14437</v>
      </c>
      <c r="I8358">
        <v>560.06835799999999</v>
      </c>
      <c r="J8358">
        <v>594.67180193000036</v>
      </c>
      <c r="K8358">
        <v>583.96014300000002</v>
      </c>
      <c r="R8358" t="s">
        <v>17149</v>
      </c>
      <c r="S8358" t="s">
        <v>15238</v>
      </c>
      <c r="T8358" t="s">
        <v>15305</v>
      </c>
      <c r="U8358" t="s">
        <v>15317</v>
      </c>
    </row>
    <row r="8359" spans="1:21" x14ac:dyDescent="0.25">
      <c r="A8359">
        <v>2014</v>
      </c>
      <c r="B8359">
        <v>22</v>
      </c>
      <c r="C8359" t="s">
        <v>21</v>
      </c>
      <c r="D8359" t="s">
        <v>1237</v>
      </c>
      <c r="G8359" t="s">
        <v>13649</v>
      </c>
      <c r="H8359" t="s">
        <v>14437</v>
      </c>
      <c r="I8359">
        <v>2612.8030490000001</v>
      </c>
      <c r="J8359">
        <v>2602.8259553800031</v>
      </c>
      <c r="K8359">
        <v>2556.3017530000002</v>
      </c>
      <c r="R8359" t="s">
        <v>17149</v>
      </c>
      <c r="S8359" t="s">
        <v>15238</v>
      </c>
      <c r="T8359" t="s">
        <v>15305</v>
      </c>
      <c r="U8359" t="s">
        <v>15317</v>
      </c>
    </row>
    <row r="8360" spans="1:21" x14ac:dyDescent="0.25">
      <c r="A8360">
        <v>2014</v>
      </c>
      <c r="B8360">
        <v>22</v>
      </c>
      <c r="C8360" t="s">
        <v>21</v>
      </c>
      <c r="D8360" t="s">
        <v>1240</v>
      </c>
      <c r="G8360" t="s">
        <v>13650</v>
      </c>
      <c r="H8360" t="s">
        <v>14437</v>
      </c>
      <c r="I8360">
        <v>1173.154301</v>
      </c>
      <c r="J8360">
        <v>1216.308111100001</v>
      </c>
      <c r="K8360">
        <v>1212.906559</v>
      </c>
      <c r="R8360" t="s">
        <v>17149</v>
      </c>
      <c r="S8360" t="s">
        <v>15238</v>
      </c>
      <c r="T8360" t="s">
        <v>15305</v>
      </c>
      <c r="U8360" t="s">
        <v>15317</v>
      </c>
    </row>
    <row r="8361" spans="1:21" x14ac:dyDescent="0.25">
      <c r="A8361">
        <v>2014</v>
      </c>
      <c r="B8361">
        <v>22</v>
      </c>
      <c r="C8361" t="s">
        <v>21</v>
      </c>
      <c r="D8361" t="s">
        <v>2635</v>
      </c>
      <c r="G8361" t="s">
        <v>13651</v>
      </c>
      <c r="H8361" t="s">
        <v>14438</v>
      </c>
      <c r="I8361">
        <v>4541.3341030000001</v>
      </c>
      <c r="J8361">
        <v>4538.42585796</v>
      </c>
      <c r="K8361">
        <v>4405.1597430000002</v>
      </c>
      <c r="R8361" t="s">
        <v>17149</v>
      </c>
      <c r="S8361" t="s">
        <v>15238</v>
      </c>
      <c r="T8361" t="s">
        <v>15305</v>
      </c>
      <c r="U8361" t="s">
        <v>15317</v>
      </c>
    </row>
    <row r="8362" spans="1:21" x14ac:dyDescent="0.25">
      <c r="A8362">
        <v>2014</v>
      </c>
      <c r="B8362">
        <v>22</v>
      </c>
      <c r="C8362" t="s">
        <v>21</v>
      </c>
      <c r="D8362" t="s">
        <v>2636</v>
      </c>
      <c r="G8362" t="s">
        <v>13652</v>
      </c>
      <c r="H8362" t="s">
        <v>14437</v>
      </c>
      <c r="I8362">
        <v>172.357812</v>
      </c>
      <c r="J8362">
        <v>159.05449694999999</v>
      </c>
      <c r="K8362">
        <v>155.005562</v>
      </c>
      <c r="R8362" t="s">
        <v>17149</v>
      </c>
      <c r="S8362" t="s">
        <v>15238</v>
      </c>
      <c r="T8362" t="s">
        <v>15305</v>
      </c>
      <c r="U8362" t="s">
        <v>15317</v>
      </c>
    </row>
    <row r="8363" spans="1:21" x14ac:dyDescent="0.25">
      <c r="A8363">
        <v>2014</v>
      </c>
      <c r="B8363">
        <v>22</v>
      </c>
      <c r="C8363" t="s">
        <v>21</v>
      </c>
      <c r="D8363" t="s">
        <v>2637</v>
      </c>
      <c r="G8363" t="s">
        <v>13653</v>
      </c>
      <c r="H8363" t="s">
        <v>14437</v>
      </c>
      <c r="I8363">
        <v>427.31476300000003</v>
      </c>
      <c r="J8363">
        <v>410.34323956000031</v>
      </c>
      <c r="K8363">
        <v>391.85814299999998</v>
      </c>
      <c r="R8363" t="s">
        <v>17149</v>
      </c>
      <c r="S8363" t="s">
        <v>15238</v>
      </c>
      <c r="T8363" t="s">
        <v>15305</v>
      </c>
      <c r="U8363" t="s">
        <v>15317</v>
      </c>
    </row>
    <row r="8364" spans="1:21" x14ac:dyDescent="0.25">
      <c r="A8364">
        <v>2014</v>
      </c>
      <c r="B8364">
        <v>23</v>
      </c>
      <c r="C8364" t="s">
        <v>39</v>
      </c>
      <c r="D8364" t="s">
        <v>1888</v>
      </c>
      <c r="E8364" t="s">
        <v>3780</v>
      </c>
      <c r="F8364" t="s">
        <v>9490</v>
      </c>
      <c r="G8364" t="s">
        <v>12660</v>
      </c>
      <c r="H8364" t="s">
        <v>14582</v>
      </c>
      <c r="I8364">
        <v>7217.1877180000001</v>
      </c>
      <c r="J8364">
        <v>5358.5938589999996</v>
      </c>
      <c r="K8364">
        <v>5358.5938589999996</v>
      </c>
      <c r="L8364" t="s">
        <v>15211</v>
      </c>
      <c r="M8364" t="s">
        <v>15250</v>
      </c>
      <c r="N8364" t="s">
        <v>16904</v>
      </c>
      <c r="O8364" t="s">
        <v>17256</v>
      </c>
      <c r="P8364" t="s">
        <v>15211</v>
      </c>
      <c r="Q8364" t="s">
        <v>15250</v>
      </c>
      <c r="T8364" t="s">
        <v>17352</v>
      </c>
      <c r="U8364" t="s">
        <v>15317</v>
      </c>
    </row>
    <row r="8365" spans="1:21" x14ac:dyDescent="0.25">
      <c r="A8365">
        <v>2014</v>
      </c>
      <c r="B8365">
        <v>23</v>
      </c>
      <c r="C8365" t="s">
        <v>39</v>
      </c>
      <c r="D8365" t="s">
        <v>1889</v>
      </c>
      <c r="E8365" t="s">
        <v>3781</v>
      </c>
      <c r="F8365" t="s">
        <v>9491</v>
      </c>
      <c r="G8365" t="s">
        <v>12661</v>
      </c>
      <c r="H8365" t="s">
        <v>14582</v>
      </c>
      <c r="I8365">
        <v>335.19096000000002</v>
      </c>
      <c r="J8365">
        <v>99.178006449999998</v>
      </c>
      <c r="K8365">
        <v>99.178006449999998</v>
      </c>
      <c r="L8365" t="s">
        <v>15211</v>
      </c>
      <c r="M8365" t="s">
        <v>15250</v>
      </c>
      <c r="P8365" t="s">
        <v>15211</v>
      </c>
      <c r="Q8365" t="s">
        <v>15250</v>
      </c>
      <c r="T8365" t="s">
        <v>15303</v>
      </c>
      <c r="U8365" t="s">
        <v>15317</v>
      </c>
    </row>
    <row r="8366" spans="1:21" x14ac:dyDescent="0.25">
      <c r="A8366">
        <v>2014</v>
      </c>
      <c r="B8366">
        <v>23</v>
      </c>
      <c r="C8366" t="s">
        <v>39</v>
      </c>
      <c r="D8366" t="s">
        <v>2727</v>
      </c>
      <c r="G8366" t="s">
        <v>13803</v>
      </c>
      <c r="H8366" t="s">
        <v>14582</v>
      </c>
      <c r="I8366">
        <v>7000</v>
      </c>
      <c r="J8366">
        <v>7000</v>
      </c>
      <c r="K8366">
        <v>7000</v>
      </c>
      <c r="U8366" t="s">
        <v>15316</v>
      </c>
    </row>
    <row r="8367" spans="1:21" x14ac:dyDescent="0.25">
      <c r="A8367">
        <v>2014</v>
      </c>
      <c r="B8367">
        <v>23</v>
      </c>
      <c r="C8367" t="s">
        <v>21</v>
      </c>
      <c r="D8367" t="s">
        <v>1241</v>
      </c>
      <c r="G8367" t="s">
        <v>12055</v>
      </c>
      <c r="H8367" t="s">
        <v>14583</v>
      </c>
      <c r="I8367">
        <v>10397.231471999999</v>
      </c>
      <c r="J8367">
        <v>0</v>
      </c>
      <c r="K8367">
        <v>0</v>
      </c>
      <c r="R8367" t="s">
        <v>15191</v>
      </c>
      <c r="S8367" t="s">
        <v>15247</v>
      </c>
      <c r="T8367" t="s">
        <v>15313</v>
      </c>
      <c r="U8367" t="s">
        <v>15317</v>
      </c>
    </row>
    <row r="8368" spans="1:21" x14ac:dyDescent="0.25">
      <c r="A8368">
        <v>2014</v>
      </c>
      <c r="B8368">
        <v>23</v>
      </c>
      <c r="C8368" t="s">
        <v>21</v>
      </c>
      <c r="D8368" t="s">
        <v>1243</v>
      </c>
      <c r="G8368" t="s">
        <v>12064</v>
      </c>
      <c r="H8368" t="s">
        <v>14584</v>
      </c>
      <c r="I8368">
        <v>1630.2076999999999</v>
      </c>
      <c r="J8368">
        <v>0</v>
      </c>
      <c r="K8368">
        <v>0</v>
      </c>
      <c r="U8368" t="s">
        <v>15316</v>
      </c>
    </row>
    <row r="8369" spans="1:21" x14ac:dyDescent="0.25">
      <c r="A8369">
        <v>2014</v>
      </c>
      <c r="B8369">
        <v>23</v>
      </c>
      <c r="C8369" t="s">
        <v>21</v>
      </c>
      <c r="D8369" t="s">
        <v>1244</v>
      </c>
      <c r="G8369" t="s">
        <v>12058</v>
      </c>
      <c r="H8369" t="s">
        <v>14583</v>
      </c>
      <c r="I8369">
        <v>0</v>
      </c>
      <c r="J8369">
        <v>2270.5273441200002</v>
      </c>
      <c r="K8369">
        <v>2270.5273441200002</v>
      </c>
      <c r="R8369" t="s">
        <v>15191</v>
      </c>
      <c r="S8369" t="s">
        <v>15247</v>
      </c>
      <c r="T8369" t="s">
        <v>15313</v>
      </c>
      <c r="U8369" t="s">
        <v>15317</v>
      </c>
    </row>
    <row r="8370" spans="1:21" x14ac:dyDescent="0.25">
      <c r="A8370">
        <v>2014</v>
      </c>
      <c r="B8370">
        <v>23</v>
      </c>
      <c r="C8370" t="s">
        <v>21</v>
      </c>
      <c r="D8370" t="s">
        <v>1245</v>
      </c>
      <c r="G8370" t="s">
        <v>12662</v>
      </c>
      <c r="H8370" t="s">
        <v>14584</v>
      </c>
      <c r="I8370">
        <v>625.59869500000002</v>
      </c>
      <c r="J8370">
        <v>0</v>
      </c>
      <c r="K8370">
        <v>0</v>
      </c>
      <c r="U8370" t="s">
        <v>15316</v>
      </c>
    </row>
    <row r="8371" spans="1:21" x14ac:dyDescent="0.25">
      <c r="A8371">
        <v>2014</v>
      </c>
      <c r="B8371">
        <v>23</v>
      </c>
      <c r="C8371" t="s">
        <v>21</v>
      </c>
      <c r="D8371" t="s">
        <v>1247</v>
      </c>
      <c r="G8371" t="s">
        <v>12664</v>
      </c>
      <c r="H8371" t="s">
        <v>14582</v>
      </c>
      <c r="I8371">
        <v>87.030901999999998</v>
      </c>
      <c r="J8371">
        <v>0</v>
      </c>
      <c r="K8371">
        <v>0</v>
      </c>
      <c r="U8371" t="s">
        <v>15316</v>
      </c>
    </row>
    <row r="8372" spans="1:21" x14ac:dyDescent="0.25">
      <c r="A8372">
        <v>2014</v>
      </c>
      <c r="B8372">
        <v>23</v>
      </c>
      <c r="C8372" t="s">
        <v>21</v>
      </c>
      <c r="D8372" t="s">
        <v>1250</v>
      </c>
      <c r="G8372" t="s">
        <v>12065</v>
      </c>
      <c r="H8372" t="s">
        <v>14585</v>
      </c>
      <c r="I8372">
        <v>4610.8999999999996</v>
      </c>
      <c r="J8372">
        <v>0</v>
      </c>
      <c r="K8372">
        <v>0</v>
      </c>
      <c r="U8372" t="s">
        <v>15316</v>
      </c>
    </row>
    <row r="8373" spans="1:21" x14ac:dyDescent="0.25">
      <c r="A8373">
        <v>2014</v>
      </c>
      <c r="B8373">
        <v>23</v>
      </c>
      <c r="C8373" t="s">
        <v>21</v>
      </c>
      <c r="D8373" t="s">
        <v>1251</v>
      </c>
      <c r="G8373" t="s">
        <v>12666</v>
      </c>
      <c r="H8373" t="s">
        <v>14585</v>
      </c>
      <c r="I8373">
        <v>35.1</v>
      </c>
      <c r="J8373">
        <v>0</v>
      </c>
      <c r="K8373">
        <v>0</v>
      </c>
      <c r="U8373" t="s">
        <v>15316</v>
      </c>
    </row>
    <row r="8374" spans="1:21" x14ac:dyDescent="0.25">
      <c r="A8374">
        <v>2014</v>
      </c>
      <c r="B8374">
        <v>23</v>
      </c>
      <c r="C8374" t="s">
        <v>21</v>
      </c>
      <c r="D8374" t="s">
        <v>1252</v>
      </c>
      <c r="G8374" t="s">
        <v>13804</v>
      </c>
      <c r="H8374" t="s">
        <v>14585</v>
      </c>
      <c r="I8374">
        <v>1424.9</v>
      </c>
      <c r="J8374">
        <v>0</v>
      </c>
      <c r="K8374">
        <v>0</v>
      </c>
      <c r="U8374" t="s">
        <v>15316</v>
      </c>
    </row>
    <row r="8375" spans="1:21" x14ac:dyDescent="0.25">
      <c r="A8375">
        <v>2014</v>
      </c>
      <c r="B8375">
        <v>23</v>
      </c>
      <c r="C8375" t="s">
        <v>21</v>
      </c>
      <c r="D8375" t="s">
        <v>1253</v>
      </c>
      <c r="G8375" t="s">
        <v>13488</v>
      </c>
      <c r="H8375" t="s">
        <v>14806</v>
      </c>
      <c r="I8375">
        <v>0</v>
      </c>
      <c r="J8375">
        <v>0</v>
      </c>
      <c r="K8375">
        <v>0</v>
      </c>
      <c r="P8375" t="s">
        <v>18347</v>
      </c>
      <c r="Q8375" t="s">
        <v>17486</v>
      </c>
      <c r="T8375" t="s">
        <v>17487</v>
      </c>
      <c r="U8375" t="s">
        <v>15317</v>
      </c>
    </row>
    <row r="8376" spans="1:21" x14ac:dyDescent="0.25">
      <c r="A8376">
        <v>2014</v>
      </c>
      <c r="B8376">
        <v>23</v>
      </c>
      <c r="C8376" t="s">
        <v>21</v>
      </c>
      <c r="D8376" t="s">
        <v>2423</v>
      </c>
      <c r="G8376" t="s">
        <v>13321</v>
      </c>
      <c r="H8376" t="s">
        <v>14583</v>
      </c>
      <c r="I8376">
        <v>0</v>
      </c>
      <c r="J8376">
        <v>0</v>
      </c>
      <c r="K8376">
        <v>0</v>
      </c>
      <c r="R8376" t="s">
        <v>15191</v>
      </c>
      <c r="S8376" t="s">
        <v>15247</v>
      </c>
      <c r="T8376" t="s">
        <v>15313</v>
      </c>
      <c r="U8376" t="s">
        <v>15317</v>
      </c>
    </row>
    <row r="8377" spans="1:21" x14ac:dyDescent="0.25">
      <c r="A8377">
        <v>2014</v>
      </c>
      <c r="B8377">
        <v>23</v>
      </c>
      <c r="C8377" t="s">
        <v>21</v>
      </c>
      <c r="D8377" t="s">
        <v>1893</v>
      </c>
      <c r="G8377" t="s">
        <v>12671</v>
      </c>
      <c r="H8377" t="s">
        <v>14807</v>
      </c>
      <c r="I8377">
        <v>0</v>
      </c>
      <c r="J8377">
        <v>0</v>
      </c>
      <c r="K8377">
        <v>0</v>
      </c>
      <c r="U8377" t="s">
        <v>15316</v>
      </c>
    </row>
    <row r="8378" spans="1:21" x14ac:dyDescent="0.25">
      <c r="A8378">
        <v>2014</v>
      </c>
      <c r="B8378">
        <v>23</v>
      </c>
      <c r="C8378" t="s">
        <v>21</v>
      </c>
      <c r="D8378" t="s">
        <v>1266</v>
      </c>
      <c r="G8378" t="s">
        <v>12081</v>
      </c>
      <c r="H8378" t="s">
        <v>14807</v>
      </c>
      <c r="I8378">
        <v>0</v>
      </c>
      <c r="J8378">
        <v>0</v>
      </c>
      <c r="K8378">
        <v>0</v>
      </c>
      <c r="U8378" t="s">
        <v>15316</v>
      </c>
    </row>
    <row r="8379" spans="1:21" x14ac:dyDescent="0.25">
      <c r="A8379">
        <v>2014</v>
      </c>
      <c r="B8379">
        <v>23</v>
      </c>
      <c r="C8379" t="s">
        <v>21</v>
      </c>
      <c r="D8379" t="s">
        <v>1899</v>
      </c>
      <c r="G8379" t="s">
        <v>13492</v>
      </c>
      <c r="H8379" t="s">
        <v>14806</v>
      </c>
      <c r="I8379">
        <v>0</v>
      </c>
      <c r="J8379">
        <v>0</v>
      </c>
      <c r="K8379">
        <v>0</v>
      </c>
      <c r="U8379" t="s">
        <v>15316</v>
      </c>
    </row>
    <row r="8380" spans="1:21" x14ac:dyDescent="0.25">
      <c r="A8380">
        <v>2014</v>
      </c>
      <c r="B8380">
        <v>23</v>
      </c>
      <c r="C8380" t="s">
        <v>21</v>
      </c>
      <c r="D8380" t="s">
        <v>1901</v>
      </c>
      <c r="G8380" t="s">
        <v>12083</v>
      </c>
      <c r="H8380" t="s">
        <v>14809</v>
      </c>
      <c r="I8380">
        <v>0</v>
      </c>
      <c r="J8380">
        <v>120</v>
      </c>
      <c r="K8380">
        <v>120</v>
      </c>
      <c r="U8380" t="s">
        <v>15316</v>
      </c>
    </row>
    <row r="8381" spans="1:21" x14ac:dyDescent="0.25">
      <c r="A8381">
        <v>2014</v>
      </c>
      <c r="B8381">
        <v>23</v>
      </c>
      <c r="C8381" t="s">
        <v>21</v>
      </c>
      <c r="D8381" t="s">
        <v>1902</v>
      </c>
      <c r="G8381" t="s">
        <v>12115</v>
      </c>
      <c r="H8381" t="s">
        <v>14582</v>
      </c>
      <c r="I8381">
        <v>0</v>
      </c>
      <c r="J8381">
        <v>329.67582768</v>
      </c>
      <c r="K8381">
        <v>329.67582768</v>
      </c>
      <c r="P8381" t="s">
        <v>18001</v>
      </c>
      <c r="Q8381" t="s">
        <v>17486</v>
      </c>
      <c r="T8381" t="s">
        <v>17487</v>
      </c>
      <c r="U8381" t="s">
        <v>15317</v>
      </c>
    </row>
    <row r="8382" spans="1:21" x14ac:dyDescent="0.25">
      <c r="A8382">
        <v>2014</v>
      </c>
      <c r="B8382">
        <v>23</v>
      </c>
      <c r="C8382" t="s">
        <v>21</v>
      </c>
      <c r="D8382" t="s">
        <v>2549</v>
      </c>
      <c r="G8382" t="s">
        <v>12095</v>
      </c>
      <c r="H8382" t="s">
        <v>14582</v>
      </c>
      <c r="I8382">
        <v>0</v>
      </c>
      <c r="J8382">
        <v>437.52449241000011</v>
      </c>
      <c r="K8382">
        <v>437.52449241000011</v>
      </c>
      <c r="P8382" t="s">
        <v>18000</v>
      </c>
      <c r="Q8382" t="s">
        <v>15239</v>
      </c>
      <c r="T8382" t="s">
        <v>15302</v>
      </c>
      <c r="U8382" t="s">
        <v>15317</v>
      </c>
    </row>
    <row r="8383" spans="1:21" x14ac:dyDescent="0.25">
      <c r="A8383">
        <v>2014</v>
      </c>
      <c r="B8383">
        <v>23</v>
      </c>
      <c r="C8383" t="s">
        <v>21</v>
      </c>
      <c r="D8383" t="s">
        <v>1281</v>
      </c>
      <c r="G8383" t="s">
        <v>13493</v>
      </c>
      <c r="H8383" t="s">
        <v>14806</v>
      </c>
      <c r="I8383">
        <v>0</v>
      </c>
      <c r="J8383">
        <v>0</v>
      </c>
      <c r="K8383">
        <v>0</v>
      </c>
      <c r="U8383" t="s">
        <v>15316</v>
      </c>
    </row>
    <row r="8384" spans="1:21" x14ac:dyDescent="0.25">
      <c r="A8384">
        <v>2014</v>
      </c>
      <c r="B8384">
        <v>23</v>
      </c>
      <c r="C8384" t="s">
        <v>21</v>
      </c>
      <c r="D8384" t="s">
        <v>1282</v>
      </c>
      <c r="G8384" t="s">
        <v>13805</v>
      </c>
      <c r="H8384" t="s">
        <v>14806</v>
      </c>
      <c r="I8384">
        <v>0</v>
      </c>
      <c r="J8384">
        <v>0</v>
      </c>
      <c r="K8384">
        <v>0</v>
      </c>
      <c r="U8384" t="s">
        <v>15316</v>
      </c>
    </row>
    <row r="8385" spans="1:21" x14ac:dyDescent="0.25">
      <c r="A8385">
        <v>2014</v>
      </c>
      <c r="B8385">
        <v>23</v>
      </c>
      <c r="C8385" t="s">
        <v>21</v>
      </c>
      <c r="D8385" t="s">
        <v>1287</v>
      </c>
      <c r="G8385" t="s">
        <v>13128</v>
      </c>
      <c r="H8385" t="s">
        <v>14585</v>
      </c>
      <c r="I8385">
        <v>4539.1000000000004</v>
      </c>
      <c r="J8385">
        <v>0</v>
      </c>
      <c r="K8385">
        <v>0</v>
      </c>
      <c r="U8385" t="s">
        <v>15316</v>
      </c>
    </row>
    <row r="8386" spans="1:21" x14ac:dyDescent="0.25">
      <c r="A8386">
        <v>2014</v>
      </c>
      <c r="B8386">
        <v>23</v>
      </c>
      <c r="C8386" t="s">
        <v>21</v>
      </c>
      <c r="D8386" t="s">
        <v>1288</v>
      </c>
      <c r="G8386" t="s">
        <v>13495</v>
      </c>
      <c r="H8386" t="s">
        <v>14585</v>
      </c>
      <c r="I8386">
        <v>345.1</v>
      </c>
      <c r="J8386">
        <v>0</v>
      </c>
      <c r="K8386">
        <v>0</v>
      </c>
      <c r="U8386" t="s">
        <v>15316</v>
      </c>
    </row>
    <row r="8387" spans="1:21" x14ac:dyDescent="0.25">
      <c r="A8387">
        <v>2014</v>
      </c>
      <c r="B8387">
        <v>23</v>
      </c>
      <c r="C8387" t="s">
        <v>21</v>
      </c>
      <c r="D8387" t="s">
        <v>1289</v>
      </c>
      <c r="G8387" t="s">
        <v>13496</v>
      </c>
      <c r="H8387" t="s">
        <v>14585</v>
      </c>
      <c r="I8387">
        <v>3003.8</v>
      </c>
      <c r="J8387">
        <v>0</v>
      </c>
      <c r="K8387">
        <v>0</v>
      </c>
      <c r="U8387" t="s">
        <v>15316</v>
      </c>
    </row>
    <row r="8388" spans="1:21" x14ac:dyDescent="0.25">
      <c r="A8388">
        <v>2014</v>
      </c>
      <c r="B8388">
        <v>23</v>
      </c>
      <c r="C8388" t="s">
        <v>21</v>
      </c>
      <c r="D8388" t="s">
        <v>1290</v>
      </c>
      <c r="G8388" t="s">
        <v>13497</v>
      </c>
      <c r="H8388" t="s">
        <v>14585</v>
      </c>
      <c r="I8388">
        <v>10000</v>
      </c>
      <c r="J8388">
        <v>0</v>
      </c>
      <c r="K8388">
        <v>0</v>
      </c>
      <c r="U8388" t="s">
        <v>15316</v>
      </c>
    </row>
    <row r="8389" spans="1:21" x14ac:dyDescent="0.25">
      <c r="A8389">
        <v>2014</v>
      </c>
      <c r="B8389">
        <v>23</v>
      </c>
      <c r="C8389" t="s">
        <v>21</v>
      </c>
      <c r="D8389" t="s">
        <v>2305</v>
      </c>
      <c r="G8389" t="s">
        <v>13499</v>
      </c>
      <c r="H8389" t="s">
        <v>14584</v>
      </c>
      <c r="I8389">
        <v>500</v>
      </c>
      <c r="J8389">
        <v>0</v>
      </c>
      <c r="K8389">
        <v>0</v>
      </c>
      <c r="U8389" t="s">
        <v>15316</v>
      </c>
    </row>
    <row r="8390" spans="1:21" x14ac:dyDescent="0.25">
      <c r="A8390">
        <v>2014</v>
      </c>
      <c r="B8390">
        <v>23</v>
      </c>
      <c r="C8390" t="s">
        <v>21</v>
      </c>
      <c r="D8390" t="s">
        <v>2425</v>
      </c>
      <c r="G8390" t="s">
        <v>13332</v>
      </c>
      <c r="H8390" t="s">
        <v>14584</v>
      </c>
      <c r="I8390">
        <v>55.865160000000003</v>
      </c>
      <c r="J8390">
        <v>54.559269840000013</v>
      </c>
      <c r="K8390">
        <v>54.559269840000013</v>
      </c>
      <c r="U8390" t="s">
        <v>15316</v>
      </c>
    </row>
    <row r="8391" spans="1:21" x14ac:dyDescent="0.25">
      <c r="A8391">
        <v>2014</v>
      </c>
      <c r="B8391">
        <v>23</v>
      </c>
      <c r="C8391" t="s">
        <v>21</v>
      </c>
      <c r="D8391" t="s">
        <v>2426</v>
      </c>
      <c r="G8391" t="s">
        <v>13806</v>
      </c>
      <c r="H8391" t="s">
        <v>14582</v>
      </c>
      <c r="I8391">
        <v>979.42531399999996</v>
      </c>
      <c r="J8391">
        <v>50228.90994112</v>
      </c>
      <c r="K8391">
        <v>50228.90994112</v>
      </c>
      <c r="U8391" t="s">
        <v>15316</v>
      </c>
    </row>
    <row r="8392" spans="1:21" x14ac:dyDescent="0.25">
      <c r="A8392">
        <v>2014</v>
      </c>
      <c r="B8392">
        <v>23</v>
      </c>
      <c r="C8392" t="s">
        <v>21</v>
      </c>
      <c r="D8392" t="s">
        <v>2311</v>
      </c>
      <c r="G8392" t="s">
        <v>13654</v>
      </c>
      <c r="H8392" t="s">
        <v>14586</v>
      </c>
      <c r="I8392">
        <v>0</v>
      </c>
      <c r="J8392">
        <v>822.28040202</v>
      </c>
      <c r="K8392">
        <v>822.28040202</v>
      </c>
      <c r="R8392" t="s">
        <v>15210</v>
      </c>
      <c r="S8392" t="s">
        <v>15250</v>
      </c>
      <c r="T8392" t="s">
        <v>15303</v>
      </c>
      <c r="U8392" t="s">
        <v>15317</v>
      </c>
    </row>
    <row r="8393" spans="1:21" x14ac:dyDescent="0.25">
      <c r="A8393">
        <v>2014</v>
      </c>
      <c r="B8393">
        <v>23</v>
      </c>
      <c r="C8393" t="s">
        <v>21</v>
      </c>
      <c r="D8393" t="s">
        <v>2427</v>
      </c>
      <c r="G8393" t="s">
        <v>13807</v>
      </c>
      <c r="H8393" t="s">
        <v>14807</v>
      </c>
      <c r="I8393">
        <v>0</v>
      </c>
      <c r="J8393">
        <v>0</v>
      </c>
      <c r="K8393">
        <v>0</v>
      </c>
      <c r="U8393" t="s">
        <v>15316</v>
      </c>
    </row>
    <row r="8394" spans="1:21" x14ac:dyDescent="0.25">
      <c r="A8394">
        <v>2014</v>
      </c>
      <c r="B8394">
        <v>23</v>
      </c>
      <c r="C8394" t="s">
        <v>21</v>
      </c>
      <c r="D8394" t="s">
        <v>2638</v>
      </c>
      <c r="G8394" t="s">
        <v>13655</v>
      </c>
      <c r="H8394" t="s">
        <v>14807</v>
      </c>
      <c r="I8394">
        <v>5789.299438</v>
      </c>
      <c r="J8394">
        <v>0</v>
      </c>
      <c r="K8394">
        <v>0</v>
      </c>
      <c r="P8394" t="s">
        <v>15191</v>
      </c>
      <c r="Q8394" t="s">
        <v>15247</v>
      </c>
      <c r="T8394" t="s">
        <v>15313</v>
      </c>
      <c r="U8394" t="s">
        <v>15317</v>
      </c>
    </row>
    <row r="8395" spans="1:21" x14ac:dyDescent="0.25">
      <c r="A8395">
        <v>2014</v>
      </c>
      <c r="B8395">
        <v>23</v>
      </c>
      <c r="C8395" t="s">
        <v>21</v>
      </c>
      <c r="D8395" t="s">
        <v>2728</v>
      </c>
      <c r="G8395" t="s">
        <v>13808</v>
      </c>
      <c r="H8395" t="s">
        <v>14807</v>
      </c>
      <c r="I8395">
        <v>0</v>
      </c>
      <c r="J8395">
        <v>0</v>
      </c>
      <c r="K8395">
        <v>0</v>
      </c>
      <c r="U8395" t="s">
        <v>15316</v>
      </c>
    </row>
    <row r="8396" spans="1:21" x14ac:dyDescent="0.25">
      <c r="A8396">
        <v>2014</v>
      </c>
      <c r="B8396">
        <v>23</v>
      </c>
      <c r="C8396" t="s">
        <v>21</v>
      </c>
      <c r="D8396" t="s">
        <v>2729</v>
      </c>
      <c r="G8396" t="s">
        <v>13809</v>
      </c>
      <c r="H8396" t="s">
        <v>14807</v>
      </c>
      <c r="I8396">
        <v>0</v>
      </c>
      <c r="J8396">
        <v>0</v>
      </c>
      <c r="K8396">
        <v>0</v>
      </c>
      <c r="U8396" t="s">
        <v>15316</v>
      </c>
    </row>
    <row r="8397" spans="1:21" x14ac:dyDescent="0.25">
      <c r="A8397">
        <v>2014</v>
      </c>
      <c r="B8397">
        <v>23</v>
      </c>
      <c r="C8397" t="s">
        <v>30</v>
      </c>
      <c r="D8397" t="s">
        <v>1924</v>
      </c>
      <c r="E8397" t="s">
        <v>3783</v>
      </c>
      <c r="F8397" t="s">
        <v>9492</v>
      </c>
      <c r="G8397" t="s">
        <v>12706</v>
      </c>
      <c r="H8397" t="s">
        <v>14586</v>
      </c>
      <c r="I8397">
        <v>4062.043651</v>
      </c>
      <c r="J8397">
        <v>4062.043651</v>
      </c>
      <c r="K8397">
        <v>4062.043651</v>
      </c>
      <c r="L8397" t="s">
        <v>15212</v>
      </c>
      <c r="M8397" t="s">
        <v>15250</v>
      </c>
      <c r="R8397" t="s">
        <v>15210</v>
      </c>
      <c r="S8397" t="s">
        <v>15250</v>
      </c>
      <c r="T8397" t="s">
        <v>15303</v>
      </c>
      <c r="U8397" t="s">
        <v>15317</v>
      </c>
    </row>
    <row r="8398" spans="1:21" x14ac:dyDescent="0.25">
      <c r="A8398">
        <v>2014</v>
      </c>
      <c r="B8398">
        <v>23</v>
      </c>
      <c r="C8398" t="s">
        <v>30</v>
      </c>
      <c r="D8398" t="s">
        <v>1925</v>
      </c>
      <c r="G8398" t="s">
        <v>12707</v>
      </c>
      <c r="H8398" t="s">
        <v>14586</v>
      </c>
      <c r="I8398">
        <v>2684.956349</v>
      </c>
      <c r="J8398">
        <v>2653.9789386500001</v>
      </c>
      <c r="K8398">
        <v>2653.9789386500001</v>
      </c>
      <c r="R8398" t="s">
        <v>15210</v>
      </c>
      <c r="S8398" t="s">
        <v>15250</v>
      </c>
      <c r="T8398" t="s">
        <v>15303</v>
      </c>
      <c r="U8398" t="s">
        <v>15317</v>
      </c>
    </row>
    <row r="8399" spans="1:21" x14ac:dyDescent="0.25">
      <c r="A8399">
        <v>2014</v>
      </c>
      <c r="B8399">
        <v>23</v>
      </c>
      <c r="C8399" t="s">
        <v>30</v>
      </c>
      <c r="D8399" t="s">
        <v>1927</v>
      </c>
      <c r="E8399" t="s">
        <v>3784</v>
      </c>
      <c r="F8399" t="s">
        <v>9493</v>
      </c>
      <c r="G8399" t="s">
        <v>12709</v>
      </c>
      <c r="H8399" t="s">
        <v>14586</v>
      </c>
      <c r="I8399">
        <v>3014.2482</v>
      </c>
      <c r="J8399">
        <v>6924.6571557499992</v>
      </c>
      <c r="K8399">
        <v>6924.6571557499992</v>
      </c>
      <c r="L8399" t="s">
        <v>16905</v>
      </c>
      <c r="M8399" t="s">
        <v>17012</v>
      </c>
      <c r="R8399" t="s">
        <v>15210</v>
      </c>
      <c r="S8399" t="s">
        <v>15250</v>
      </c>
      <c r="T8399" t="s">
        <v>16980</v>
      </c>
      <c r="U8399" t="s">
        <v>15317</v>
      </c>
    </row>
    <row r="8400" spans="1:21" x14ac:dyDescent="0.25">
      <c r="A8400">
        <v>2014</v>
      </c>
      <c r="B8400">
        <v>23</v>
      </c>
      <c r="C8400" t="s">
        <v>30</v>
      </c>
      <c r="D8400" t="s">
        <v>1928</v>
      </c>
      <c r="E8400" t="s">
        <v>3785</v>
      </c>
      <c r="F8400" t="s">
        <v>9494</v>
      </c>
      <c r="G8400" t="s">
        <v>12072</v>
      </c>
      <c r="H8400" t="s">
        <v>14586</v>
      </c>
      <c r="I8400">
        <v>300</v>
      </c>
      <c r="J8400">
        <v>0</v>
      </c>
      <c r="K8400">
        <v>0</v>
      </c>
      <c r="L8400" t="s">
        <v>17013</v>
      </c>
      <c r="M8400" t="s">
        <v>18398</v>
      </c>
      <c r="N8400" t="s">
        <v>16955</v>
      </c>
      <c r="O8400" t="s">
        <v>15338</v>
      </c>
      <c r="R8400" t="s">
        <v>15210</v>
      </c>
      <c r="S8400" t="s">
        <v>15250</v>
      </c>
      <c r="T8400" t="s">
        <v>18587</v>
      </c>
      <c r="U8400" t="s">
        <v>15317</v>
      </c>
    </row>
    <row r="8401" spans="1:21" x14ac:dyDescent="0.25">
      <c r="A8401">
        <v>2014</v>
      </c>
      <c r="B8401">
        <v>23</v>
      </c>
      <c r="C8401" t="s">
        <v>30</v>
      </c>
      <c r="D8401" t="s">
        <v>1937</v>
      </c>
      <c r="E8401" t="s">
        <v>3787</v>
      </c>
      <c r="F8401" t="s">
        <v>9495</v>
      </c>
      <c r="G8401" t="s">
        <v>12717</v>
      </c>
      <c r="H8401" t="s">
        <v>14586</v>
      </c>
      <c r="I8401">
        <v>200</v>
      </c>
      <c r="J8401">
        <v>193.4038347</v>
      </c>
      <c r="K8401">
        <v>193.4038347</v>
      </c>
      <c r="L8401" t="s">
        <v>15196</v>
      </c>
      <c r="M8401" t="s">
        <v>15237</v>
      </c>
      <c r="N8401" t="s">
        <v>18588</v>
      </c>
      <c r="O8401" t="s">
        <v>18589</v>
      </c>
      <c r="P8401" t="s">
        <v>15196</v>
      </c>
      <c r="Q8401" t="s">
        <v>15237</v>
      </c>
      <c r="R8401" t="s">
        <v>15210</v>
      </c>
      <c r="S8401" t="s">
        <v>15250</v>
      </c>
      <c r="T8401" t="s">
        <v>18590</v>
      </c>
      <c r="U8401" t="s">
        <v>15317</v>
      </c>
    </row>
    <row r="8402" spans="1:21" x14ac:dyDescent="0.25">
      <c r="A8402">
        <v>2014</v>
      </c>
      <c r="B8402">
        <v>23</v>
      </c>
      <c r="C8402" t="s">
        <v>30</v>
      </c>
      <c r="D8402" t="s">
        <v>2312</v>
      </c>
      <c r="G8402" t="s">
        <v>13157</v>
      </c>
      <c r="H8402" t="s">
        <v>14593</v>
      </c>
      <c r="I8402">
        <v>368.71005600000001</v>
      </c>
      <c r="J8402">
        <v>183.27650600000001</v>
      </c>
      <c r="K8402">
        <v>183.27650600000001</v>
      </c>
      <c r="U8402" t="s">
        <v>15316</v>
      </c>
    </row>
    <row r="8403" spans="1:21" x14ac:dyDescent="0.25">
      <c r="A8403">
        <v>2014</v>
      </c>
      <c r="B8403">
        <v>23</v>
      </c>
      <c r="C8403" t="s">
        <v>30</v>
      </c>
      <c r="D8403" t="s">
        <v>2327</v>
      </c>
      <c r="G8403" t="s">
        <v>13535</v>
      </c>
      <c r="H8403" t="s">
        <v>14586</v>
      </c>
      <c r="I8403">
        <v>200</v>
      </c>
      <c r="J8403">
        <v>200</v>
      </c>
      <c r="K8403">
        <v>200</v>
      </c>
      <c r="P8403" t="s">
        <v>15210</v>
      </c>
      <c r="Q8403" t="s">
        <v>15250</v>
      </c>
      <c r="R8403" t="s">
        <v>15210</v>
      </c>
      <c r="S8403" t="s">
        <v>15250</v>
      </c>
      <c r="T8403" t="s">
        <v>15303</v>
      </c>
      <c r="U8403" t="s">
        <v>15317</v>
      </c>
    </row>
    <row r="8404" spans="1:21" x14ac:dyDescent="0.25">
      <c r="A8404">
        <v>2014</v>
      </c>
      <c r="B8404">
        <v>23</v>
      </c>
      <c r="C8404" t="s">
        <v>30</v>
      </c>
      <c r="D8404" t="s">
        <v>2332</v>
      </c>
      <c r="E8404" t="s">
        <v>3782</v>
      </c>
      <c r="F8404" t="s">
        <v>9496</v>
      </c>
      <c r="G8404" t="s">
        <v>12059</v>
      </c>
      <c r="H8404" t="s">
        <v>14592</v>
      </c>
      <c r="I8404">
        <v>9943.4683139999997</v>
      </c>
      <c r="J8404">
        <v>9943.4656884799988</v>
      </c>
      <c r="K8404">
        <v>9943.4656884799988</v>
      </c>
      <c r="L8404" t="s">
        <v>17011</v>
      </c>
      <c r="M8404" t="s">
        <v>15250</v>
      </c>
      <c r="T8404" t="s">
        <v>15303</v>
      </c>
      <c r="U8404" t="s">
        <v>15317</v>
      </c>
    </row>
    <row r="8405" spans="1:21" x14ac:dyDescent="0.25">
      <c r="A8405">
        <v>2014</v>
      </c>
      <c r="B8405">
        <v>23</v>
      </c>
      <c r="C8405" t="s">
        <v>30</v>
      </c>
      <c r="D8405" t="s">
        <v>2431</v>
      </c>
      <c r="G8405" t="s">
        <v>13539</v>
      </c>
      <c r="H8405" t="s">
        <v>14586</v>
      </c>
      <c r="I8405">
        <v>5000</v>
      </c>
      <c r="J8405">
        <v>4941.7982674500008</v>
      </c>
      <c r="K8405">
        <v>4939.8510663300012</v>
      </c>
      <c r="P8405" t="s">
        <v>19048</v>
      </c>
      <c r="Q8405" t="s">
        <v>19049</v>
      </c>
      <c r="R8405" t="s">
        <v>15210</v>
      </c>
      <c r="S8405" t="s">
        <v>15250</v>
      </c>
      <c r="T8405" t="s">
        <v>19050</v>
      </c>
      <c r="U8405" t="s">
        <v>15317</v>
      </c>
    </row>
    <row r="8406" spans="1:21" x14ac:dyDescent="0.25">
      <c r="A8406">
        <v>2014</v>
      </c>
      <c r="B8406">
        <v>23</v>
      </c>
      <c r="C8406" t="s">
        <v>30</v>
      </c>
      <c r="D8406" t="s">
        <v>2447</v>
      </c>
      <c r="G8406" t="s">
        <v>13357</v>
      </c>
      <c r="H8406" t="s">
        <v>14586</v>
      </c>
      <c r="I8406">
        <v>500</v>
      </c>
      <c r="J8406">
        <v>467.99313335000011</v>
      </c>
      <c r="K8406">
        <v>467.99313335000011</v>
      </c>
      <c r="P8406" t="s">
        <v>17030</v>
      </c>
      <c r="Q8406" t="s">
        <v>18828</v>
      </c>
      <c r="R8406" t="s">
        <v>15210</v>
      </c>
      <c r="S8406" t="s">
        <v>15250</v>
      </c>
      <c r="T8406" t="s">
        <v>18829</v>
      </c>
      <c r="U8406" t="s">
        <v>15317</v>
      </c>
    </row>
    <row r="8407" spans="1:21" x14ac:dyDescent="0.25">
      <c r="A8407">
        <v>2014</v>
      </c>
      <c r="B8407">
        <v>23</v>
      </c>
      <c r="C8407" t="s">
        <v>30</v>
      </c>
      <c r="D8407" t="s">
        <v>2448</v>
      </c>
      <c r="G8407" t="s">
        <v>13810</v>
      </c>
      <c r="H8407" t="s">
        <v>14586</v>
      </c>
      <c r="I8407">
        <v>2535.1009600000002</v>
      </c>
      <c r="J8407">
        <v>2535.1009600000002</v>
      </c>
      <c r="K8407">
        <v>2535.1009600000002</v>
      </c>
      <c r="R8407" t="s">
        <v>15210</v>
      </c>
      <c r="S8407" t="s">
        <v>15250</v>
      </c>
      <c r="T8407" t="s">
        <v>15303</v>
      </c>
      <c r="U8407" t="s">
        <v>15317</v>
      </c>
    </row>
    <row r="8408" spans="1:21" x14ac:dyDescent="0.25">
      <c r="A8408">
        <v>2014</v>
      </c>
      <c r="B8408">
        <v>23</v>
      </c>
      <c r="C8408" t="s">
        <v>30</v>
      </c>
      <c r="D8408" t="s">
        <v>2552</v>
      </c>
      <c r="G8408" t="s">
        <v>12119</v>
      </c>
      <c r="H8408" t="s">
        <v>14594</v>
      </c>
      <c r="I8408">
        <v>0</v>
      </c>
      <c r="J8408">
        <v>505</v>
      </c>
      <c r="K8408">
        <v>505</v>
      </c>
      <c r="U8408" t="s">
        <v>15316</v>
      </c>
    </row>
    <row r="8409" spans="1:21" x14ac:dyDescent="0.25">
      <c r="A8409">
        <v>2014</v>
      </c>
      <c r="B8409">
        <v>23</v>
      </c>
      <c r="C8409" t="s">
        <v>30</v>
      </c>
      <c r="D8409" t="s">
        <v>2553</v>
      </c>
      <c r="G8409" t="s">
        <v>13543</v>
      </c>
      <c r="H8409" t="s">
        <v>14586</v>
      </c>
      <c r="I8409">
        <v>0</v>
      </c>
      <c r="J8409">
        <v>11.709519540000001</v>
      </c>
      <c r="K8409">
        <v>11.709519540000001</v>
      </c>
      <c r="P8409" t="s">
        <v>16969</v>
      </c>
      <c r="Q8409" t="s">
        <v>15241</v>
      </c>
      <c r="R8409" t="s">
        <v>15210</v>
      </c>
      <c r="S8409" t="s">
        <v>15250</v>
      </c>
      <c r="T8409" t="s">
        <v>18003</v>
      </c>
      <c r="U8409" t="s">
        <v>15317</v>
      </c>
    </row>
    <row r="8410" spans="1:21" x14ac:dyDescent="0.25">
      <c r="A8410">
        <v>2014</v>
      </c>
      <c r="B8410">
        <v>23</v>
      </c>
      <c r="C8410" t="s">
        <v>30</v>
      </c>
      <c r="D8410" t="s">
        <v>2642</v>
      </c>
      <c r="G8410" t="s">
        <v>13659</v>
      </c>
      <c r="H8410" t="s">
        <v>14586</v>
      </c>
      <c r="I8410">
        <v>100</v>
      </c>
      <c r="J8410">
        <v>35.957713759999997</v>
      </c>
      <c r="K8410">
        <v>35.957713759999997</v>
      </c>
      <c r="R8410" t="s">
        <v>15210</v>
      </c>
      <c r="S8410" t="s">
        <v>15250</v>
      </c>
      <c r="T8410" t="s">
        <v>15303</v>
      </c>
      <c r="U8410" t="s">
        <v>15317</v>
      </c>
    </row>
    <row r="8411" spans="1:21" x14ac:dyDescent="0.25">
      <c r="A8411">
        <v>2014</v>
      </c>
      <c r="B8411">
        <v>23</v>
      </c>
      <c r="C8411" t="s">
        <v>30</v>
      </c>
      <c r="D8411" t="s">
        <v>2730</v>
      </c>
      <c r="G8411" t="s">
        <v>13811</v>
      </c>
      <c r="H8411" t="s">
        <v>14586</v>
      </c>
      <c r="I8411">
        <v>3000</v>
      </c>
      <c r="J8411">
        <v>0</v>
      </c>
      <c r="K8411">
        <v>0</v>
      </c>
      <c r="R8411" t="s">
        <v>15210</v>
      </c>
      <c r="S8411" t="s">
        <v>15250</v>
      </c>
      <c r="T8411" t="s">
        <v>15303</v>
      </c>
      <c r="U8411" t="s">
        <v>15317</v>
      </c>
    </row>
    <row r="8412" spans="1:21" x14ac:dyDescent="0.25">
      <c r="A8412">
        <v>2014</v>
      </c>
      <c r="B8412">
        <v>23</v>
      </c>
      <c r="C8412" t="s">
        <v>30</v>
      </c>
      <c r="D8412" t="s">
        <v>2731</v>
      </c>
      <c r="G8412" t="s">
        <v>13812</v>
      </c>
      <c r="H8412" t="s">
        <v>14586</v>
      </c>
      <c r="I8412">
        <v>3000</v>
      </c>
      <c r="J8412">
        <v>2996.8784580000001</v>
      </c>
      <c r="K8412">
        <v>2996.8784580000001</v>
      </c>
      <c r="R8412" t="s">
        <v>15210</v>
      </c>
      <c r="S8412" t="s">
        <v>15250</v>
      </c>
      <c r="T8412" t="s">
        <v>15303</v>
      </c>
      <c r="U8412" t="s">
        <v>15317</v>
      </c>
    </row>
    <row r="8413" spans="1:21" x14ac:dyDescent="0.25">
      <c r="A8413">
        <v>2014</v>
      </c>
      <c r="B8413">
        <v>23</v>
      </c>
      <c r="C8413" t="s">
        <v>30</v>
      </c>
      <c r="D8413" t="s">
        <v>2732</v>
      </c>
      <c r="G8413" t="s">
        <v>13813</v>
      </c>
      <c r="H8413" t="s">
        <v>11557</v>
      </c>
      <c r="I8413">
        <v>3211.5841620000001</v>
      </c>
      <c r="J8413">
        <v>3203.3341717899998</v>
      </c>
      <c r="K8413">
        <v>3203.3341717899998</v>
      </c>
      <c r="U8413" t="s">
        <v>15316</v>
      </c>
    </row>
    <row r="8414" spans="1:21" x14ac:dyDescent="0.25">
      <c r="A8414">
        <v>2014</v>
      </c>
      <c r="B8414">
        <v>23</v>
      </c>
      <c r="C8414" t="s">
        <v>30</v>
      </c>
      <c r="D8414" t="s">
        <v>2733</v>
      </c>
      <c r="G8414" t="s">
        <v>13814</v>
      </c>
      <c r="H8414" t="s">
        <v>14586</v>
      </c>
      <c r="I8414">
        <v>5000</v>
      </c>
      <c r="J8414">
        <v>5000</v>
      </c>
      <c r="K8414">
        <v>5000</v>
      </c>
      <c r="R8414" t="s">
        <v>15210</v>
      </c>
      <c r="S8414" t="s">
        <v>15250</v>
      </c>
      <c r="T8414" t="s">
        <v>15303</v>
      </c>
      <c r="U8414" t="s">
        <v>15317</v>
      </c>
    </row>
    <row r="8415" spans="1:21" x14ac:dyDescent="0.25">
      <c r="A8415">
        <v>2014</v>
      </c>
      <c r="B8415">
        <v>23</v>
      </c>
      <c r="C8415" t="s">
        <v>30</v>
      </c>
      <c r="D8415" t="s">
        <v>2734</v>
      </c>
      <c r="G8415" t="s">
        <v>13815</v>
      </c>
      <c r="H8415" t="s">
        <v>14586</v>
      </c>
      <c r="I8415">
        <v>500</v>
      </c>
      <c r="J8415">
        <v>499.97738428999997</v>
      </c>
      <c r="K8415">
        <v>499.97738428999997</v>
      </c>
      <c r="R8415" t="s">
        <v>15210</v>
      </c>
      <c r="S8415" t="s">
        <v>15250</v>
      </c>
      <c r="T8415" t="s">
        <v>15303</v>
      </c>
      <c r="U8415" t="s">
        <v>15317</v>
      </c>
    </row>
    <row r="8416" spans="1:21" x14ac:dyDescent="0.25">
      <c r="A8416">
        <v>2014</v>
      </c>
      <c r="B8416">
        <v>23</v>
      </c>
      <c r="C8416" t="s">
        <v>30</v>
      </c>
      <c r="D8416" t="s">
        <v>2735</v>
      </c>
      <c r="G8416" t="s">
        <v>13816</v>
      </c>
      <c r="H8416" t="s">
        <v>14652</v>
      </c>
      <c r="I8416">
        <v>2728.5252580000001</v>
      </c>
      <c r="J8416">
        <v>2683.0215625099991</v>
      </c>
      <c r="K8416">
        <v>2683.0215625099991</v>
      </c>
      <c r="U8416" t="s">
        <v>15316</v>
      </c>
    </row>
    <row r="8417" spans="1:21" x14ac:dyDescent="0.25">
      <c r="A8417">
        <v>2014</v>
      </c>
      <c r="B8417">
        <v>23</v>
      </c>
      <c r="C8417" t="s">
        <v>30</v>
      </c>
      <c r="D8417" t="s">
        <v>2643</v>
      </c>
      <c r="G8417" t="s">
        <v>13660</v>
      </c>
      <c r="H8417" t="s">
        <v>14586</v>
      </c>
      <c r="I8417">
        <v>18032.115279000001</v>
      </c>
      <c r="J8417">
        <v>12694.74512344</v>
      </c>
      <c r="K8417">
        <v>12694.74512344</v>
      </c>
      <c r="P8417" t="s">
        <v>15210</v>
      </c>
      <c r="Q8417" t="s">
        <v>15250</v>
      </c>
      <c r="R8417" t="s">
        <v>15210</v>
      </c>
      <c r="S8417" t="s">
        <v>15250</v>
      </c>
      <c r="T8417" t="s">
        <v>15303</v>
      </c>
      <c r="U8417" t="s">
        <v>15317</v>
      </c>
    </row>
    <row r="8418" spans="1:21" x14ac:dyDescent="0.25">
      <c r="A8418">
        <v>2014</v>
      </c>
      <c r="B8418">
        <v>23</v>
      </c>
      <c r="C8418" t="s">
        <v>40</v>
      </c>
      <c r="D8418" t="s">
        <v>1943</v>
      </c>
      <c r="G8418" t="s">
        <v>12721</v>
      </c>
      <c r="H8418" t="s">
        <v>14585</v>
      </c>
      <c r="I8418">
        <v>0</v>
      </c>
      <c r="J8418">
        <v>14595.069987999999</v>
      </c>
      <c r="K8418">
        <v>14595.069987999999</v>
      </c>
      <c r="U8418" t="s">
        <v>15316</v>
      </c>
    </row>
    <row r="8419" spans="1:21" x14ac:dyDescent="0.25">
      <c r="A8419">
        <v>2014</v>
      </c>
      <c r="B8419">
        <v>23</v>
      </c>
      <c r="C8419" t="s">
        <v>40</v>
      </c>
      <c r="D8419" t="s">
        <v>2333</v>
      </c>
      <c r="G8419" t="s">
        <v>12107</v>
      </c>
      <c r="H8419" t="s">
        <v>14585</v>
      </c>
      <c r="I8419">
        <v>0</v>
      </c>
      <c r="J8419">
        <v>5745.5149780000002</v>
      </c>
      <c r="K8419">
        <v>5745.5149780000002</v>
      </c>
      <c r="U8419" t="s">
        <v>15316</v>
      </c>
    </row>
    <row r="8420" spans="1:21" x14ac:dyDescent="0.25">
      <c r="A8420">
        <v>2014</v>
      </c>
      <c r="B8420">
        <v>24</v>
      </c>
      <c r="C8420" t="s">
        <v>35</v>
      </c>
      <c r="D8420" t="s">
        <v>1328</v>
      </c>
      <c r="G8420" t="s">
        <v>12142</v>
      </c>
      <c r="H8420" t="s">
        <v>14457</v>
      </c>
      <c r="I8420">
        <v>248857.866094</v>
      </c>
      <c r="J8420">
        <v>240370.93335060001</v>
      </c>
      <c r="K8420">
        <v>240370.93335060001</v>
      </c>
      <c r="U8420" t="s">
        <v>15316</v>
      </c>
    </row>
    <row r="8421" spans="1:21" x14ac:dyDescent="0.25">
      <c r="A8421">
        <v>2014</v>
      </c>
      <c r="B8421">
        <v>24</v>
      </c>
      <c r="C8421" t="s">
        <v>35</v>
      </c>
      <c r="D8421" t="s">
        <v>1329</v>
      </c>
      <c r="G8421" t="s">
        <v>12143</v>
      </c>
      <c r="H8421" t="s">
        <v>14457</v>
      </c>
      <c r="I8421">
        <v>2778.7582080000002</v>
      </c>
      <c r="J8421">
        <v>2133.44859855</v>
      </c>
      <c r="K8421">
        <v>2133.44859855</v>
      </c>
      <c r="U8421" t="s">
        <v>15316</v>
      </c>
    </row>
    <row r="8422" spans="1:21" x14ac:dyDescent="0.25">
      <c r="A8422">
        <v>2014</v>
      </c>
      <c r="B8422">
        <v>24</v>
      </c>
      <c r="C8422" t="s">
        <v>35</v>
      </c>
      <c r="D8422" t="s">
        <v>1330</v>
      </c>
      <c r="G8422" t="s">
        <v>12144</v>
      </c>
      <c r="H8422" t="s">
        <v>14457</v>
      </c>
      <c r="I8422">
        <v>63.372298000000001</v>
      </c>
      <c r="J8422">
        <v>43.115642659999999</v>
      </c>
      <c r="K8422">
        <v>43.115642659999999</v>
      </c>
      <c r="L8422" s="124"/>
      <c r="M8422" s="124"/>
      <c r="N8422" s="124"/>
      <c r="O8422" s="124"/>
      <c r="P8422" s="124"/>
      <c r="Q8422" s="124"/>
      <c r="R8422" s="124"/>
      <c r="S8422" s="124"/>
      <c r="T8422" s="124"/>
      <c r="U8422" s="124" t="s">
        <v>15316</v>
      </c>
    </row>
    <row r="8423" spans="1:21" x14ac:dyDescent="0.25">
      <c r="A8423">
        <v>2014</v>
      </c>
      <c r="B8423">
        <v>24</v>
      </c>
      <c r="C8423" t="s">
        <v>35</v>
      </c>
      <c r="D8423" t="s">
        <v>1331</v>
      </c>
      <c r="G8423" t="s">
        <v>12145</v>
      </c>
      <c r="H8423" t="s">
        <v>14457</v>
      </c>
      <c r="I8423">
        <v>2926.8431869999999</v>
      </c>
      <c r="J8423">
        <v>2826.74747531</v>
      </c>
      <c r="K8423">
        <v>2826.74747531</v>
      </c>
      <c r="U8423" t="s">
        <v>15316</v>
      </c>
    </row>
    <row r="8424" spans="1:21" x14ac:dyDescent="0.25">
      <c r="A8424">
        <v>2014</v>
      </c>
      <c r="B8424">
        <v>24</v>
      </c>
      <c r="C8424" t="s">
        <v>35</v>
      </c>
      <c r="D8424" t="s">
        <v>1332</v>
      </c>
      <c r="G8424" t="s">
        <v>12146</v>
      </c>
      <c r="H8424" t="s">
        <v>14457</v>
      </c>
      <c r="I8424">
        <v>38369.161418999996</v>
      </c>
      <c r="J8424">
        <v>34083.063146739987</v>
      </c>
      <c r="K8424">
        <v>34083.063146739987</v>
      </c>
      <c r="U8424" t="s">
        <v>15316</v>
      </c>
    </row>
    <row r="8425" spans="1:21" x14ac:dyDescent="0.25">
      <c r="A8425">
        <v>2014</v>
      </c>
      <c r="B8425">
        <v>24</v>
      </c>
      <c r="C8425" t="s">
        <v>35</v>
      </c>
      <c r="D8425" t="s">
        <v>1333</v>
      </c>
      <c r="G8425" t="s">
        <v>12147</v>
      </c>
      <c r="H8425" t="s">
        <v>14457</v>
      </c>
      <c r="I8425">
        <v>3.6699999999999998E-4</v>
      </c>
      <c r="J8425">
        <v>0</v>
      </c>
      <c r="K8425">
        <v>0</v>
      </c>
      <c r="U8425" t="s">
        <v>15316</v>
      </c>
    </row>
    <row r="8426" spans="1:21" x14ac:dyDescent="0.25">
      <c r="A8426">
        <v>2014</v>
      </c>
      <c r="B8426">
        <v>24</v>
      </c>
      <c r="C8426" t="s">
        <v>35</v>
      </c>
      <c r="D8426" t="s">
        <v>1334</v>
      </c>
      <c r="G8426" t="s">
        <v>12148</v>
      </c>
      <c r="H8426" t="s">
        <v>14457</v>
      </c>
      <c r="I8426">
        <v>75.765000000000001</v>
      </c>
      <c r="J8426">
        <v>10.615186550000001</v>
      </c>
      <c r="K8426">
        <v>10.615186550000001</v>
      </c>
      <c r="U8426" t="s">
        <v>15316</v>
      </c>
    </row>
    <row r="8427" spans="1:21" x14ac:dyDescent="0.25">
      <c r="A8427">
        <v>2014</v>
      </c>
      <c r="B8427">
        <v>24</v>
      </c>
      <c r="C8427" t="s">
        <v>35</v>
      </c>
      <c r="D8427" t="s">
        <v>1335</v>
      </c>
      <c r="G8427" t="s">
        <v>12149</v>
      </c>
      <c r="H8427" t="s">
        <v>14457</v>
      </c>
      <c r="I8427">
        <v>654.22494200000006</v>
      </c>
      <c r="J8427">
        <v>440.46506346000001</v>
      </c>
      <c r="K8427">
        <v>440.46506346000001</v>
      </c>
      <c r="U8427" t="s">
        <v>15316</v>
      </c>
    </row>
    <row r="8428" spans="1:21" x14ac:dyDescent="0.25">
      <c r="A8428">
        <v>2014</v>
      </c>
      <c r="B8428">
        <v>24</v>
      </c>
      <c r="C8428" t="s">
        <v>35</v>
      </c>
      <c r="D8428" t="s">
        <v>1336</v>
      </c>
      <c r="G8428" t="s">
        <v>12150</v>
      </c>
      <c r="H8428" t="s">
        <v>14457</v>
      </c>
      <c r="I8428">
        <v>13920.108485000001</v>
      </c>
      <c r="J8428">
        <v>10883.038206769999</v>
      </c>
      <c r="K8428">
        <v>10883.038206769999</v>
      </c>
      <c r="U8428" t="s">
        <v>15316</v>
      </c>
    </row>
    <row r="8429" spans="1:21" x14ac:dyDescent="0.25">
      <c r="A8429">
        <v>2014</v>
      </c>
      <c r="B8429">
        <v>25</v>
      </c>
      <c r="C8429" t="s">
        <v>25</v>
      </c>
      <c r="D8429" t="s">
        <v>1945</v>
      </c>
      <c r="E8429" t="s">
        <v>5322</v>
      </c>
      <c r="F8429" t="s">
        <v>9497</v>
      </c>
      <c r="G8429" t="s">
        <v>12722</v>
      </c>
      <c r="H8429" t="s">
        <v>14083</v>
      </c>
      <c r="I8429">
        <v>31614.624146999999</v>
      </c>
      <c r="J8429">
        <v>30779.349230690001</v>
      </c>
      <c r="K8429">
        <v>30779.272462680001</v>
      </c>
      <c r="L8429" t="s">
        <v>19549</v>
      </c>
      <c r="M8429" t="s">
        <v>15246</v>
      </c>
      <c r="N8429" t="s">
        <v>18831</v>
      </c>
      <c r="O8429" t="s">
        <v>15246</v>
      </c>
      <c r="P8429" t="s">
        <v>18348</v>
      </c>
      <c r="Q8429" t="s">
        <v>15246</v>
      </c>
      <c r="R8429" t="s">
        <v>18348</v>
      </c>
      <c r="S8429" t="s">
        <v>15246</v>
      </c>
      <c r="T8429" t="s">
        <v>15304</v>
      </c>
      <c r="U8429" t="s">
        <v>15317</v>
      </c>
    </row>
    <row r="8430" spans="1:21" x14ac:dyDescent="0.25">
      <c r="A8430">
        <v>2014</v>
      </c>
      <c r="B8430">
        <v>25</v>
      </c>
      <c r="C8430" t="s">
        <v>25</v>
      </c>
      <c r="D8430" t="s">
        <v>1946</v>
      </c>
      <c r="E8430" t="s">
        <v>5323</v>
      </c>
      <c r="F8430" t="s">
        <v>9498</v>
      </c>
      <c r="G8430" t="s">
        <v>12723</v>
      </c>
      <c r="H8430" t="s">
        <v>14084</v>
      </c>
      <c r="I8430">
        <v>738.83695499999999</v>
      </c>
      <c r="J8430">
        <v>1080.80492693</v>
      </c>
      <c r="K8430">
        <v>1080.80492693</v>
      </c>
      <c r="L8430" t="s">
        <v>19550</v>
      </c>
      <c r="M8430" t="s">
        <v>18478</v>
      </c>
      <c r="N8430" t="s">
        <v>19551</v>
      </c>
      <c r="O8430" t="s">
        <v>15246</v>
      </c>
      <c r="P8430" t="s">
        <v>18349</v>
      </c>
      <c r="Q8430" t="s">
        <v>15246</v>
      </c>
      <c r="R8430" t="s">
        <v>18349</v>
      </c>
      <c r="S8430" t="s">
        <v>15246</v>
      </c>
      <c r="T8430" t="s">
        <v>17191</v>
      </c>
      <c r="U8430" t="s">
        <v>15317</v>
      </c>
    </row>
    <row r="8431" spans="1:21" x14ac:dyDescent="0.25">
      <c r="A8431">
        <v>2014</v>
      </c>
      <c r="B8431">
        <v>25</v>
      </c>
      <c r="C8431" t="s">
        <v>25</v>
      </c>
      <c r="D8431" t="s">
        <v>2555</v>
      </c>
      <c r="G8431" t="s">
        <v>13817</v>
      </c>
      <c r="H8431" t="s">
        <v>14083</v>
      </c>
      <c r="I8431">
        <v>0</v>
      </c>
      <c r="J8431">
        <v>23.013386000000001</v>
      </c>
      <c r="K8431">
        <v>23.013386000000001</v>
      </c>
      <c r="P8431" t="s">
        <v>17679</v>
      </c>
      <c r="Q8431" t="s">
        <v>15246</v>
      </c>
      <c r="R8431" t="s">
        <v>18348</v>
      </c>
      <c r="S8431" t="s">
        <v>15246</v>
      </c>
      <c r="T8431" t="s">
        <v>15304</v>
      </c>
      <c r="U8431" t="s">
        <v>15317</v>
      </c>
    </row>
    <row r="8432" spans="1:21" x14ac:dyDescent="0.25">
      <c r="A8432">
        <v>2014</v>
      </c>
      <c r="B8432">
        <v>25</v>
      </c>
      <c r="C8432" t="s">
        <v>25</v>
      </c>
      <c r="D8432" t="s">
        <v>2567</v>
      </c>
      <c r="G8432" t="s">
        <v>12547</v>
      </c>
      <c r="H8432" t="s">
        <v>14083</v>
      </c>
      <c r="I8432">
        <v>0</v>
      </c>
      <c r="J8432">
        <v>229.78273849999999</v>
      </c>
      <c r="K8432">
        <v>229.75573850000001</v>
      </c>
      <c r="P8432" t="s">
        <v>17283</v>
      </c>
      <c r="Q8432" t="s">
        <v>15246</v>
      </c>
      <c r="R8432" t="s">
        <v>18348</v>
      </c>
      <c r="S8432" t="s">
        <v>15246</v>
      </c>
      <c r="T8432" t="s">
        <v>15304</v>
      </c>
      <c r="U8432" t="s">
        <v>15317</v>
      </c>
    </row>
    <row r="8433" spans="1:21" x14ac:dyDescent="0.25">
      <c r="A8433">
        <v>2014</v>
      </c>
      <c r="B8433">
        <v>25</v>
      </c>
      <c r="C8433" t="s">
        <v>25</v>
      </c>
      <c r="D8433" t="s">
        <v>2568</v>
      </c>
      <c r="G8433" t="s">
        <v>13818</v>
      </c>
      <c r="H8433" t="s">
        <v>14083</v>
      </c>
      <c r="I8433">
        <v>0</v>
      </c>
      <c r="J8433">
        <v>18.527156829999999</v>
      </c>
      <c r="K8433">
        <v>18.519386430000001</v>
      </c>
      <c r="P8433" t="s">
        <v>18196</v>
      </c>
      <c r="Q8433" t="s">
        <v>15246</v>
      </c>
      <c r="R8433" t="s">
        <v>18348</v>
      </c>
      <c r="S8433" t="s">
        <v>15246</v>
      </c>
      <c r="T8433" t="s">
        <v>15304</v>
      </c>
      <c r="U8433" t="s">
        <v>15317</v>
      </c>
    </row>
    <row r="8434" spans="1:21" x14ac:dyDescent="0.25">
      <c r="A8434">
        <v>2014</v>
      </c>
      <c r="B8434">
        <v>25</v>
      </c>
      <c r="C8434" t="s">
        <v>25</v>
      </c>
      <c r="D8434" t="s">
        <v>2736</v>
      </c>
      <c r="G8434" t="s">
        <v>13747</v>
      </c>
      <c r="H8434" t="s">
        <v>14083</v>
      </c>
      <c r="I8434">
        <v>0</v>
      </c>
      <c r="J8434">
        <v>3.1975866900000001</v>
      </c>
      <c r="K8434">
        <v>3.1975866900000001</v>
      </c>
      <c r="P8434" t="s">
        <v>15189</v>
      </c>
      <c r="Q8434" t="s">
        <v>15246</v>
      </c>
      <c r="R8434" t="s">
        <v>18348</v>
      </c>
      <c r="S8434" t="s">
        <v>15246</v>
      </c>
      <c r="T8434" t="s">
        <v>15304</v>
      </c>
      <c r="U8434" t="s">
        <v>15317</v>
      </c>
    </row>
    <row r="8435" spans="1:21" x14ac:dyDescent="0.25">
      <c r="A8435">
        <v>2014</v>
      </c>
      <c r="B8435">
        <v>25</v>
      </c>
      <c r="C8435" t="s">
        <v>25</v>
      </c>
      <c r="D8435" t="s">
        <v>2737</v>
      </c>
      <c r="G8435" t="s">
        <v>13819</v>
      </c>
      <c r="H8435" t="s">
        <v>14083</v>
      </c>
      <c r="I8435">
        <v>0</v>
      </c>
      <c r="J8435">
        <v>21.078617130000001</v>
      </c>
      <c r="K8435">
        <v>21.078617130000001</v>
      </c>
      <c r="P8435" t="s">
        <v>19363</v>
      </c>
      <c r="Q8435" t="s">
        <v>15246</v>
      </c>
      <c r="R8435" t="s">
        <v>18348</v>
      </c>
      <c r="S8435" t="s">
        <v>15246</v>
      </c>
      <c r="T8435" t="s">
        <v>15304</v>
      </c>
      <c r="U8435" t="s">
        <v>15317</v>
      </c>
    </row>
    <row r="8436" spans="1:21" x14ac:dyDescent="0.25">
      <c r="A8436">
        <v>2014</v>
      </c>
      <c r="B8436">
        <v>25</v>
      </c>
      <c r="C8436" t="s">
        <v>34</v>
      </c>
      <c r="D8436" t="s">
        <v>1339</v>
      </c>
      <c r="G8436" t="s">
        <v>12153</v>
      </c>
      <c r="H8436" t="s">
        <v>14458</v>
      </c>
      <c r="I8436">
        <v>13134.555888000001</v>
      </c>
      <c r="J8436">
        <v>0</v>
      </c>
      <c r="K8436">
        <v>0</v>
      </c>
      <c r="P8436" t="s">
        <v>18008</v>
      </c>
      <c r="Q8436" t="s">
        <v>17708</v>
      </c>
      <c r="R8436" t="s">
        <v>17200</v>
      </c>
      <c r="S8436" t="s">
        <v>15246</v>
      </c>
      <c r="T8436" t="s">
        <v>17278</v>
      </c>
      <c r="U8436" t="s">
        <v>15317</v>
      </c>
    </row>
    <row r="8437" spans="1:21" x14ac:dyDescent="0.25">
      <c r="A8437">
        <v>2014</v>
      </c>
      <c r="B8437">
        <v>25</v>
      </c>
      <c r="C8437" t="s">
        <v>34</v>
      </c>
      <c r="D8437" t="s">
        <v>1340</v>
      </c>
      <c r="G8437" t="s">
        <v>12154</v>
      </c>
      <c r="H8437" t="s">
        <v>14458</v>
      </c>
      <c r="I8437">
        <v>98.240370999999996</v>
      </c>
      <c r="J8437">
        <v>0</v>
      </c>
      <c r="K8437">
        <v>0</v>
      </c>
      <c r="P8437" t="s">
        <v>16992</v>
      </c>
      <c r="Q8437" t="s">
        <v>17708</v>
      </c>
      <c r="R8437" t="s">
        <v>17200</v>
      </c>
      <c r="S8437" t="s">
        <v>15246</v>
      </c>
      <c r="T8437" t="s">
        <v>17278</v>
      </c>
      <c r="U8437" t="s">
        <v>15317</v>
      </c>
    </row>
    <row r="8438" spans="1:21" x14ac:dyDescent="0.25">
      <c r="A8438">
        <v>2014</v>
      </c>
      <c r="B8438">
        <v>25</v>
      </c>
      <c r="C8438" t="s">
        <v>22</v>
      </c>
      <c r="D8438" t="s">
        <v>1947</v>
      </c>
      <c r="E8438" t="s">
        <v>5322</v>
      </c>
      <c r="F8438" t="s">
        <v>9499</v>
      </c>
      <c r="G8438" t="s">
        <v>10941</v>
      </c>
      <c r="H8438" t="s">
        <v>14221</v>
      </c>
      <c r="I8438">
        <v>1287.9209510000001</v>
      </c>
      <c r="J8438">
        <v>180.58112846</v>
      </c>
      <c r="K8438">
        <v>180.58112846</v>
      </c>
      <c r="L8438" t="s">
        <v>19549</v>
      </c>
      <c r="M8438" t="s">
        <v>15246</v>
      </c>
      <c r="N8438" t="s">
        <v>19552</v>
      </c>
      <c r="O8438" t="s">
        <v>15246</v>
      </c>
      <c r="T8438" t="s">
        <v>15304</v>
      </c>
      <c r="U8438" t="s">
        <v>15317</v>
      </c>
    </row>
    <row r="8439" spans="1:21" x14ac:dyDescent="0.25">
      <c r="A8439">
        <v>2014</v>
      </c>
      <c r="B8439">
        <v>25</v>
      </c>
      <c r="C8439" t="s">
        <v>23</v>
      </c>
      <c r="D8439" t="s">
        <v>1948</v>
      </c>
      <c r="E8439" t="s">
        <v>5324</v>
      </c>
      <c r="F8439" t="s">
        <v>9500</v>
      </c>
      <c r="G8439" t="s">
        <v>10942</v>
      </c>
      <c r="H8439" t="s">
        <v>14222</v>
      </c>
      <c r="I8439">
        <v>28.317598</v>
      </c>
      <c r="J8439">
        <v>29.971675609999998</v>
      </c>
      <c r="K8439">
        <v>29.971675609999998</v>
      </c>
      <c r="L8439" t="s">
        <v>17639</v>
      </c>
      <c r="M8439" t="s">
        <v>15246</v>
      </c>
      <c r="T8439" t="s">
        <v>15304</v>
      </c>
      <c r="U8439" t="s">
        <v>15317</v>
      </c>
    </row>
    <row r="8440" spans="1:21" x14ac:dyDescent="0.25">
      <c r="A8440">
        <v>2014</v>
      </c>
      <c r="B8440">
        <v>25</v>
      </c>
      <c r="C8440" t="s">
        <v>29</v>
      </c>
      <c r="D8440" t="s">
        <v>2738</v>
      </c>
      <c r="G8440" t="s">
        <v>13746</v>
      </c>
      <c r="H8440" t="s">
        <v>14932</v>
      </c>
      <c r="I8440">
        <v>0</v>
      </c>
      <c r="J8440">
        <v>34.081844789999998</v>
      </c>
      <c r="K8440">
        <v>34.081844789999998</v>
      </c>
      <c r="P8440" t="s">
        <v>17616</v>
      </c>
      <c r="Q8440" t="s">
        <v>17617</v>
      </c>
      <c r="R8440" t="s">
        <v>18004</v>
      </c>
      <c r="S8440" t="s">
        <v>15246</v>
      </c>
      <c r="T8440" t="s">
        <v>17619</v>
      </c>
      <c r="U8440" t="s">
        <v>15317</v>
      </c>
    </row>
    <row r="8441" spans="1:21" x14ac:dyDescent="0.25">
      <c r="A8441">
        <v>2014</v>
      </c>
      <c r="B8441">
        <v>25</v>
      </c>
      <c r="C8441" t="s">
        <v>30</v>
      </c>
      <c r="D8441" t="s">
        <v>1344</v>
      </c>
      <c r="E8441" t="s">
        <v>5325</v>
      </c>
      <c r="F8441" t="s">
        <v>9501</v>
      </c>
      <c r="G8441" t="s">
        <v>12157</v>
      </c>
      <c r="H8441" t="s">
        <v>14083</v>
      </c>
      <c r="I8441">
        <v>190.675499</v>
      </c>
      <c r="J8441">
        <v>187.87674989000001</v>
      </c>
      <c r="K8441">
        <v>187.87674989000001</v>
      </c>
      <c r="L8441" t="s">
        <v>17639</v>
      </c>
      <c r="M8441" t="s">
        <v>15246</v>
      </c>
      <c r="N8441" t="s">
        <v>18835</v>
      </c>
      <c r="O8441" t="s">
        <v>15246</v>
      </c>
      <c r="P8441" t="s">
        <v>18009</v>
      </c>
      <c r="Q8441" t="s">
        <v>17617</v>
      </c>
      <c r="R8441" t="s">
        <v>18348</v>
      </c>
      <c r="S8441" t="s">
        <v>15246</v>
      </c>
      <c r="T8441" t="s">
        <v>17619</v>
      </c>
      <c r="U8441" t="s">
        <v>15317</v>
      </c>
    </row>
    <row r="8442" spans="1:21" x14ac:dyDescent="0.25">
      <c r="A8442">
        <v>2014</v>
      </c>
      <c r="B8442">
        <v>27</v>
      </c>
      <c r="C8442" t="s">
        <v>20</v>
      </c>
      <c r="D8442" t="s">
        <v>1345</v>
      </c>
      <c r="E8442" t="s">
        <v>4881</v>
      </c>
      <c r="F8442" t="s">
        <v>9502</v>
      </c>
      <c r="G8442" t="s">
        <v>11883</v>
      </c>
      <c r="H8442" t="s">
        <v>14810</v>
      </c>
      <c r="I8442">
        <v>49.459420999999999</v>
      </c>
      <c r="J8442">
        <v>54.046647579999998</v>
      </c>
      <c r="K8442">
        <v>54.046647579999998</v>
      </c>
      <c r="U8442" t="s">
        <v>15316</v>
      </c>
    </row>
    <row r="8443" spans="1:21" x14ac:dyDescent="0.25">
      <c r="A8443">
        <v>2014</v>
      </c>
      <c r="B8443">
        <v>27</v>
      </c>
      <c r="C8443" t="s">
        <v>20</v>
      </c>
      <c r="D8443" t="s">
        <v>1346</v>
      </c>
      <c r="E8443" t="s">
        <v>4882</v>
      </c>
      <c r="F8443" t="s">
        <v>9503</v>
      </c>
      <c r="G8443" t="s">
        <v>10937</v>
      </c>
      <c r="H8443" t="s">
        <v>14810</v>
      </c>
      <c r="I8443">
        <v>27.950232</v>
      </c>
      <c r="J8443">
        <v>57.709761229999991</v>
      </c>
      <c r="K8443">
        <v>57.709761229999991</v>
      </c>
      <c r="U8443" t="s">
        <v>15316</v>
      </c>
    </row>
    <row r="8444" spans="1:21" x14ac:dyDescent="0.25">
      <c r="A8444">
        <v>2014</v>
      </c>
      <c r="B8444">
        <v>27</v>
      </c>
      <c r="C8444" t="s">
        <v>20</v>
      </c>
      <c r="D8444" t="s">
        <v>2645</v>
      </c>
      <c r="E8444" t="s">
        <v>5326</v>
      </c>
      <c r="F8444" t="s">
        <v>9504</v>
      </c>
      <c r="G8444" t="s">
        <v>11017</v>
      </c>
      <c r="H8444" t="s">
        <v>14933</v>
      </c>
      <c r="I8444">
        <v>22.590347000000001</v>
      </c>
      <c r="J8444">
        <v>21.292425999999999</v>
      </c>
      <c r="K8444">
        <v>21.292425999999999</v>
      </c>
      <c r="U8444" t="s">
        <v>15316</v>
      </c>
    </row>
    <row r="8445" spans="1:21" x14ac:dyDescent="0.25">
      <c r="A8445">
        <v>2014</v>
      </c>
      <c r="B8445">
        <v>27</v>
      </c>
      <c r="C8445" t="s">
        <v>22</v>
      </c>
      <c r="D8445" t="s">
        <v>1347</v>
      </c>
      <c r="G8445" t="s">
        <v>10941</v>
      </c>
      <c r="H8445" t="s">
        <v>14221</v>
      </c>
      <c r="I8445">
        <v>136.65371400000001</v>
      </c>
      <c r="J8445">
        <v>104.05056087999991</v>
      </c>
      <c r="K8445">
        <v>104.05056087999991</v>
      </c>
      <c r="U8445" t="s">
        <v>15316</v>
      </c>
    </row>
    <row r="8446" spans="1:21" x14ac:dyDescent="0.25">
      <c r="A8446">
        <v>2014</v>
      </c>
      <c r="B8446">
        <v>27</v>
      </c>
      <c r="C8446" t="s">
        <v>23</v>
      </c>
      <c r="D8446" t="s">
        <v>1348</v>
      </c>
      <c r="G8446" t="s">
        <v>10942</v>
      </c>
      <c r="H8446" t="s">
        <v>14222</v>
      </c>
      <c r="I8446">
        <v>54.387096</v>
      </c>
      <c r="J8446">
        <v>49.939675230000013</v>
      </c>
      <c r="K8446">
        <v>49.939675230000013</v>
      </c>
      <c r="U8446" t="s">
        <v>15316</v>
      </c>
    </row>
    <row r="8447" spans="1:21" x14ac:dyDescent="0.25">
      <c r="A8447">
        <v>2014</v>
      </c>
      <c r="B8447">
        <v>27</v>
      </c>
      <c r="C8447" t="s">
        <v>23</v>
      </c>
      <c r="D8447" t="s">
        <v>1349</v>
      </c>
      <c r="E8447" t="s">
        <v>4883</v>
      </c>
      <c r="F8447" t="s">
        <v>9505</v>
      </c>
      <c r="G8447" t="s">
        <v>12158</v>
      </c>
      <c r="H8447" t="s">
        <v>14934</v>
      </c>
      <c r="I8447">
        <v>330.16851800000001</v>
      </c>
      <c r="J8447">
        <v>456.75611882999971</v>
      </c>
      <c r="K8447">
        <v>456.75611882999971</v>
      </c>
      <c r="U8447" t="s">
        <v>15316</v>
      </c>
    </row>
    <row r="8448" spans="1:21" x14ac:dyDescent="0.25">
      <c r="A8448">
        <v>2014</v>
      </c>
      <c r="B8448">
        <v>27</v>
      </c>
      <c r="C8448" t="s">
        <v>23</v>
      </c>
      <c r="D8448" t="s">
        <v>1350</v>
      </c>
      <c r="E8448" t="s">
        <v>4884</v>
      </c>
      <c r="F8448" t="s">
        <v>9506</v>
      </c>
      <c r="G8448" t="s">
        <v>12159</v>
      </c>
      <c r="H8448" t="s">
        <v>14810</v>
      </c>
      <c r="I8448">
        <v>60.669612999999998</v>
      </c>
      <c r="J8448">
        <v>59.602891189999987</v>
      </c>
      <c r="K8448">
        <v>59.602891189999987</v>
      </c>
      <c r="U8448" t="s">
        <v>15316</v>
      </c>
    </row>
    <row r="8449" spans="1:21" x14ac:dyDescent="0.25">
      <c r="A8449">
        <v>2014</v>
      </c>
      <c r="B8449">
        <v>27</v>
      </c>
      <c r="C8449" t="s">
        <v>23</v>
      </c>
      <c r="D8449" t="s">
        <v>1352</v>
      </c>
      <c r="E8449" t="s">
        <v>4885</v>
      </c>
      <c r="F8449" t="s">
        <v>9507</v>
      </c>
      <c r="G8449" t="s">
        <v>12161</v>
      </c>
      <c r="H8449" t="s">
        <v>14810</v>
      </c>
      <c r="I8449">
        <v>320.16748200000001</v>
      </c>
      <c r="J8449">
        <v>244.7081644700001</v>
      </c>
      <c r="K8449">
        <v>244.7081644700001</v>
      </c>
      <c r="U8449" t="s">
        <v>15316</v>
      </c>
    </row>
    <row r="8450" spans="1:21" x14ac:dyDescent="0.25">
      <c r="A8450">
        <v>2014</v>
      </c>
      <c r="B8450">
        <v>27</v>
      </c>
      <c r="C8450" t="s">
        <v>23</v>
      </c>
      <c r="D8450" t="s">
        <v>1353</v>
      </c>
      <c r="E8450" t="s">
        <v>4559</v>
      </c>
      <c r="F8450" t="s">
        <v>9508</v>
      </c>
      <c r="G8450" t="s">
        <v>12162</v>
      </c>
      <c r="H8450" t="s">
        <v>14461</v>
      </c>
      <c r="I8450">
        <v>254.37183200000001</v>
      </c>
      <c r="J8450">
        <v>206.20997942</v>
      </c>
      <c r="K8450">
        <v>206.20997942</v>
      </c>
      <c r="U8450" t="s">
        <v>15316</v>
      </c>
    </row>
    <row r="8451" spans="1:21" x14ac:dyDescent="0.25">
      <c r="A8451">
        <v>2014</v>
      </c>
      <c r="B8451">
        <v>27</v>
      </c>
      <c r="C8451" t="s">
        <v>23</v>
      </c>
      <c r="D8451" t="s">
        <v>1354</v>
      </c>
      <c r="E8451" t="s">
        <v>4886</v>
      </c>
      <c r="F8451" t="s">
        <v>9509</v>
      </c>
      <c r="G8451" t="s">
        <v>12163</v>
      </c>
      <c r="H8451" t="s">
        <v>14810</v>
      </c>
      <c r="I8451">
        <v>125.061556</v>
      </c>
      <c r="J8451">
        <v>350.24510214000009</v>
      </c>
      <c r="K8451">
        <v>350.24510214000009</v>
      </c>
      <c r="U8451" t="s">
        <v>15316</v>
      </c>
    </row>
    <row r="8452" spans="1:21" x14ac:dyDescent="0.25">
      <c r="A8452">
        <v>2014</v>
      </c>
      <c r="B8452">
        <v>27</v>
      </c>
      <c r="C8452" t="s">
        <v>23</v>
      </c>
      <c r="D8452" t="s">
        <v>1355</v>
      </c>
      <c r="E8452" t="s">
        <v>5327</v>
      </c>
      <c r="F8452" t="s">
        <v>9510</v>
      </c>
      <c r="G8452" t="s">
        <v>12164</v>
      </c>
      <c r="H8452" t="s">
        <v>14461</v>
      </c>
      <c r="I8452">
        <v>91.630556999999996</v>
      </c>
      <c r="J8452">
        <v>73.503039030000011</v>
      </c>
      <c r="K8452">
        <v>73.503039030000011</v>
      </c>
      <c r="L8452" t="s">
        <v>16882</v>
      </c>
      <c r="M8452" t="s">
        <v>15238</v>
      </c>
      <c r="N8452" t="s">
        <v>16882</v>
      </c>
      <c r="O8452" t="s">
        <v>15238</v>
      </c>
      <c r="T8452" t="s">
        <v>15305</v>
      </c>
      <c r="U8452" t="s">
        <v>15317</v>
      </c>
    </row>
    <row r="8453" spans="1:21" x14ac:dyDescent="0.25">
      <c r="A8453">
        <v>2014</v>
      </c>
      <c r="B8453">
        <v>27</v>
      </c>
      <c r="C8453" t="s">
        <v>21</v>
      </c>
      <c r="D8453" t="s">
        <v>2739</v>
      </c>
      <c r="G8453" t="s">
        <v>13678</v>
      </c>
      <c r="H8453" t="s">
        <v>14935</v>
      </c>
      <c r="I8453">
        <v>5.319</v>
      </c>
      <c r="J8453">
        <v>4.9315685800000004</v>
      </c>
      <c r="K8453">
        <v>4.9315685800000004</v>
      </c>
      <c r="U8453" t="s">
        <v>15316</v>
      </c>
    </row>
    <row r="8454" spans="1:21" x14ac:dyDescent="0.25">
      <c r="A8454">
        <v>2014</v>
      </c>
      <c r="B8454">
        <v>28</v>
      </c>
      <c r="C8454" t="s">
        <v>36</v>
      </c>
      <c r="D8454" t="s">
        <v>1358</v>
      </c>
      <c r="G8454" t="s">
        <v>12166</v>
      </c>
      <c r="H8454" t="s">
        <v>14462</v>
      </c>
      <c r="I8454">
        <v>464043.41856299998</v>
      </c>
      <c r="J8454">
        <v>466297.854582</v>
      </c>
      <c r="K8454">
        <v>466283.579218</v>
      </c>
      <c r="U8454" t="s">
        <v>15316</v>
      </c>
    </row>
    <row r="8455" spans="1:21" x14ac:dyDescent="0.25">
      <c r="A8455">
        <v>2014</v>
      </c>
      <c r="B8455">
        <v>28</v>
      </c>
      <c r="C8455" t="s">
        <v>36</v>
      </c>
      <c r="D8455" t="s">
        <v>1359</v>
      </c>
      <c r="G8455" t="s">
        <v>12167</v>
      </c>
      <c r="H8455" t="s">
        <v>14462</v>
      </c>
      <c r="I8455">
        <v>22895.910403000002</v>
      </c>
      <c r="J8455">
        <v>23257.682355000001</v>
      </c>
      <c r="K8455">
        <v>23257.682355000001</v>
      </c>
      <c r="U8455" t="s">
        <v>15316</v>
      </c>
    </row>
    <row r="8456" spans="1:21" x14ac:dyDescent="0.25">
      <c r="A8456">
        <v>2014</v>
      </c>
      <c r="B8456">
        <v>28</v>
      </c>
      <c r="C8456" t="s">
        <v>36</v>
      </c>
      <c r="D8456" t="s">
        <v>1360</v>
      </c>
      <c r="G8456" t="s">
        <v>12168</v>
      </c>
      <c r="H8456" t="s">
        <v>14462</v>
      </c>
      <c r="I8456">
        <v>88560.380573999995</v>
      </c>
      <c r="J8456">
        <v>93258.737924999994</v>
      </c>
      <c r="K8456">
        <v>93226.970925000001</v>
      </c>
      <c r="U8456" t="s">
        <v>15316</v>
      </c>
    </row>
    <row r="8457" spans="1:21" x14ac:dyDescent="0.25">
      <c r="A8457">
        <v>2014</v>
      </c>
      <c r="B8457">
        <v>28</v>
      </c>
      <c r="C8457" t="s">
        <v>36</v>
      </c>
      <c r="D8457" t="s">
        <v>1361</v>
      </c>
      <c r="G8457" t="s">
        <v>13554</v>
      </c>
      <c r="H8457" t="s">
        <v>14463</v>
      </c>
      <c r="I8457">
        <v>2138.9392499999999</v>
      </c>
      <c r="J8457">
        <v>2138.9392499999999</v>
      </c>
      <c r="K8457">
        <v>2136.116207</v>
      </c>
      <c r="U8457" t="s">
        <v>15316</v>
      </c>
    </row>
    <row r="8458" spans="1:21" x14ac:dyDescent="0.25">
      <c r="A8458">
        <v>2014</v>
      </c>
      <c r="B8458">
        <v>30</v>
      </c>
      <c r="C8458" t="s">
        <v>37</v>
      </c>
      <c r="D8458" t="s">
        <v>1393</v>
      </c>
      <c r="G8458" t="s">
        <v>12725</v>
      </c>
      <c r="H8458" t="s">
        <v>12725</v>
      </c>
      <c r="I8458">
        <v>15550.2</v>
      </c>
      <c r="J8458">
        <v>23876.237966090001</v>
      </c>
      <c r="K8458">
        <v>23876.237966090001</v>
      </c>
      <c r="U8458" t="s">
        <v>15316</v>
      </c>
    </row>
    <row r="8459" spans="1:21" x14ac:dyDescent="0.25">
      <c r="A8459">
        <v>2014</v>
      </c>
      <c r="B8459">
        <v>31</v>
      </c>
      <c r="C8459" t="s">
        <v>25</v>
      </c>
      <c r="D8459" t="s">
        <v>1394</v>
      </c>
      <c r="E8459" t="s">
        <v>4562</v>
      </c>
      <c r="F8459" t="s">
        <v>9511</v>
      </c>
      <c r="G8459" t="s">
        <v>12202</v>
      </c>
      <c r="H8459" t="s">
        <v>14464</v>
      </c>
      <c r="I8459">
        <v>683.62998500000003</v>
      </c>
      <c r="J8459">
        <v>638.97814575000086</v>
      </c>
      <c r="K8459">
        <v>638.97814575000086</v>
      </c>
      <c r="L8459" t="s">
        <v>16834</v>
      </c>
      <c r="M8459" t="s">
        <v>17503</v>
      </c>
      <c r="N8459" t="s">
        <v>19053</v>
      </c>
      <c r="O8459" t="s">
        <v>17834</v>
      </c>
      <c r="T8459" t="s">
        <v>18257</v>
      </c>
      <c r="U8459" t="s">
        <v>15317</v>
      </c>
    </row>
    <row r="8460" spans="1:21" x14ac:dyDescent="0.25">
      <c r="A8460">
        <v>2014</v>
      </c>
      <c r="B8460">
        <v>31</v>
      </c>
      <c r="C8460" t="s">
        <v>25</v>
      </c>
      <c r="D8460" t="s">
        <v>1395</v>
      </c>
      <c r="E8460" t="s">
        <v>4563</v>
      </c>
      <c r="F8460" t="s">
        <v>9512</v>
      </c>
      <c r="G8460" t="s">
        <v>12203</v>
      </c>
      <c r="H8460" t="s">
        <v>14464</v>
      </c>
      <c r="I8460">
        <v>262.50169599999998</v>
      </c>
      <c r="J8460">
        <v>255.11165659</v>
      </c>
      <c r="K8460">
        <v>255.11165659</v>
      </c>
      <c r="L8460" t="s">
        <v>16906</v>
      </c>
      <c r="M8460" t="s">
        <v>15242</v>
      </c>
      <c r="N8460" t="s">
        <v>18010</v>
      </c>
      <c r="O8460" t="s">
        <v>17834</v>
      </c>
      <c r="T8460" t="s">
        <v>17835</v>
      </c>
      <c r="U8460" t="s">
        <v>15317</v>
      </c>
    </row>
    <row r="8461" spans="1:21" x14ac:dyDescent="0.25">
      <c r="A8461">
        <v>2014</v>
      </c>
      <c r="B8461">
        <v>31</v>
      </c>
      <c r="C8461" t="s">
        <v>22</v>
      </c>
      <c r="D8461" t="s">
        <v>1399</v>
      </c>
      <c r="G8461" t="s">
        <v>10941</v>
      </c>
      <c r="H8461" t="s">
        <v>14221</v>
      </c>
      <c r="I8461">
        <v>87.097829000000004</v>
      </c>
      <c r="J8461">
        <v>83.040727709999913</v>
      </c>
      <c r="K8461">
        <v>83.040727709999913</v>
      </c>
      <c r="U8461" t="s">
        <v>15316</v>
      </c>
    </row>
    <row r="8462" spans="1:21" x14ac:dyDescent="0.25">
      <c r="A8462">
        <v>2014</v>
      </c>
      <c r="B8462">
        <v>31</v>
      </c>
      <c r="C8462" t="s">
        <v>23</v>
      </c>
      <c r="D8462" t="s">
        <v>1401</v>
      </c>
      <c r="G8462" t="s">
        <v>10942</v>
      </c>
      <c r="H8462" t="s">
        <v>14222</v>
      </c>
      <c r="I8462">
        <v>1.836633</v>
      </c>
      <c r="J8462">
        <v>1.61465255</v>
      </c>
      <c r="K8462">
        <v>1.61465255</v>
      </c>
      <c r="U8462" t="s">
        <v>15316</v>
      </c>
    </row>
    <row r="8463" spans="1:21" x14ac:dyDescent="0.25">
      <c r="A8463">
        <v>2014</v>
      </c>
      <c r="B8463">
        <v>32</v>
      </c>
      <c r="C8463" t="s">
        <v>25</v>
      </c>
      <c r="D8463" t="s">
        <v>1402</v>
      </c>
      <c r="E8463" t="s">
        <v>3796</v>
      </c>
      <c r="F8463" t="s">
        <v>9513</v>
      </c>
      <c r="G8463" t="s">
        <v>12206</v>
      </c>
      <c r="H8463" t="s">
        <v>14465</v>
      </c>
      <c r="I8463">
        <v>2107.7650619999999</v>
      </c>
      <c r="J8463">
        <v>2148.6138772899999</v>
      </c>
      <c r="K8463">
        <v>2148.613879</v>
      </c>
      <c r="U8463" t="s">
        <v>15316</v>
      </c>
    </row>
    <row r="8464" spans="1:21" x14ac:dyDescent="0.25">
      <c r="A8464">
        <v>2014</v>
      </c>
      <c r="B8464">
        <v>32</v>
      </c>
      <c r="C8464" t="s">
        <v>20</v>
      </c>
      <c r="D8464" t="s">
        <v>2740</v>
      </c>
      <c r="G8464" t="s">
        <v>11883</v>
      </c>
      <c r="H8464" t="s">
        <v>14465</v>
      </c>
      <c r="I8464">
        <v>0</v>
      </c>
      <c r="J8464">
        <v>30.8</v>
      </c>
      <c r="K8464">
        <v>30.799997000000001</v>
      </c>
      <c r="U8464" t="s">
        <v>15316</v>
      </c>
    </row>
    <row r="8465" spans="1:21" x14ac:dyDescent="0.25">
      <c r="A8465">
        <v>2014</v>
      </c>
      <c r="B8465">
        <v>32</v>
      </c>
      <c r="C8465" t="s">
        <v>20</v>
      </c>
      <c r="D8465" t="s">
        <v>1403</v>
      </c>
      <c r="G8465" t="s">
        <v>10936</v>
      </c>
      <c r="H8465" t="s">
        <v>14465</v>
      </c>
      <c r="I8465">
        <v>36.304233000000004</v>
      </c>
      <c r="J8465">
        <v>20.367616940000001</v>
      </c>
      <c r="K8465">
        <v>20.367616999999999</v>
      </c>
      <c r="U8465" t="s">
        <v>15316</v>
      </c>
    </row>
    <row r="8466" spans="1:21" x14ac:dyDescent="0.25">
      <c r="A8466">
        <v>2014</v>
      </c>
      <c r="B8466">
        <v>32</v>
      </c>
      <c r="C8466" t="s">
        <v>22</v>
      </c>
      <c r="D8466" t="s">
        <v>1404</v>
      </c>
      <c r="G8466" t="s">
        <v>10941</v>
      </c>
      <c r="H8466" t="s">
        <v>14221</v>
      </c>
      <c r="I8466">
        <v>82.712024</v>
      </c>
      <c r="J8466">
        <v>68.894407300000012</v>
      </c>
      <c r="K8466">
        <v>68.894408999999996</v>
      </c>
      <c r="U8466" t="s">
        <v>15316</v>
      </c>
    </row>
    <row r="8467" spans="1:21" x14ac:dyDescent="0.25">
      <c r="A8467">
        <v>2014</v>
      </c>
      <c r="B8467">
        <v>32</v>
      </c>
      <c r="C8467" t="s">
        <v>21</v>
      </c>
      <c r="D8467" t="s">
        <v>2741</v>
      </c>
      <c r="G8467" t="s">
        <v>13820</v>
      </c>
      <c r="H8467" t="s">
        <v>14465</v>
      </c>
      <c r="I8467">
        <v>0.1</v>
      </c>
      <c r="J8467">
        <v>1.35E-2</v>
      </c>
      <c r="K8467">
        <v>1.35E-2</v>
      </c>
      <c r="U8467" t="s">
        <v>15316</v>
      </c>
    </row>
    <row r="8468" spans="1:21" x14ac:dyDescent="0.25">
      <c r="A8468">
        <v>2014</v>
      </c>
      <c r="B8468">
        <v>33</v>
      </c>
      <c r="C8468" t="s">
        <v>34</v>
      </c>
      <c r="D8468" t="s">
        <v>1405</v>
      </c>
      <c r="E8468" t="s">
        <v>5328</v>
      </c>
      <c r="F8468" t="s">
        <v>9514</v>
      </c>
      <c r="G8468" t="s">
        <v>13555</v>
      </c>
      <c r="H8468" t="s">
        <v>14596</v>
      </c>
      <c r="I8468">
        <v>292583.472824</v>
      </c>
      <c r="J8468">
        <v>306936.51156748022</v>
      </c>
      <c r="K8468">
        <v>306936.51156748022</v>
      </c>
      <c r="L8468" t="s">
        <v>19549</v>
      </c>
      <c r="M8468" t="s">
        <v>15246</v>
      </c>
      <c r="N8468" t="s">
        <v>19224</v>
      </c>
      <c r="O8468" t="s">
        <v>17515</v>
      </c>
      <c r="R8468" t="s">
        <v>16835</v>
      </c>
      <c r="S8468" t="s">
        <v>15246</v>
      </c>
      <c r="T8468" t="s">
        <v>17640</v>
      </c>
      <c r="U8468" t="s">
        <v>15317</v>
      </c>
    </row>
    <row r="8469" spans="1:21" x14ac:dyDescent="0.25">
      <c r="A8469">
        <v>2014</v>
      </c>
      <c r="B8469">
        <v>33</v>
      </c>
      <c r="C8469" t="s">
        <v>34</v>
      </c>
      <c r="D8469" t="s">
        <v>1406</v>
      </c>
      <c r="E8469" t="s">
        <v>5329</v>
      </c>
      <c r="F8469" t="s">
        <v>9515</v>
      </c>
      <c r="G8469" t="s">
        <v>13556</v>
      </c>
      <c r="H8469" t="s">
        <v>14597</v>
      </c>
      <c r="I8469">
        <v>72045.188146999993</v>
      </c>
      <c r="J8469">
        <v>74367.809227799997</v>
      </c>
      <c r="K8469">
        <v>74367.809227799997</v>
      </c>
      <c r="L8469" t="s">
        <v>19553</v>
      </c>
      <c r="M8469" t="s">
        <v>17204</v>
      </c>
      <c r="N8469" t="s">
        <v>18320</v>
      </c>
      <c r="O8469" t="s">
        <v>17795</v>
      </c>
      <c r="R8469" t="s">
        <v>17547</v>
      </c>
      <c r="S8469" t="s">
        <v>16846</v>
      </c>
      <c r="T8469" t="s">
        <v>17238</v>
      </c>
      <c r="U8469" t="s">
        <v>15317</v>
      </c>
    </row>
    <row r="8470" spans="1:21" x14ac:dyDescent="0.25">
      <c r="A8470">
        <v>2014</v>
      </c>
      <c r="B8470">
        <v>33</v>
      </c>
      <c r="C8470" t="s">
        <v>34</v>
      </c>
      <c r="D8470" t="s">
        <v>1407</v>
      </c>
      <c r="E8470" t="s">
        <v>5330</v>
      </c>
      <c r="F8470" t="s">
        <v>9516</v>
      </c>
      <c r="G8470" t="s">
        <v>13821</v>
      </c>
      <c r="H8470" t="s">
        <v>14812</v>
      </c>
      <c r="I8470">
        <v>7019.8860059999997</v>
      </c>
      <c r="J8470">
        <v>7019.8860059999997</v>
      </c>
      <c r="K8470">
        <v>7019.8860059999997</v>
      </c>
      <c r="L8470" t="s">
        <v>19554</v>
      </c>
      <c r="M8470" t="s">
        <v>19555</v>
      </c>
      <c r="N8470" t="s">
        <v>19556</v>
      </c>
      <c r="O8470" t="s">
        <v>19557</v>
      </c>
      <c r="R8470" t="s">
        <v>15343</v>
      </c>
      <c r="S8470" t="s">
        <v>15252</v>
      </c>
      <c r="T8470" t="s">
        <v>19558</v>
      </c>
      <c r="U8470" t="s">
        <v>15317</v>
      </c>
    </row>
    <row r="8471" spans="1:21" x14ac:dyDescent="0.25">
      <c r="A8471">
        <v>2014</v>
      </c>
      <c r="B8471">
        <v>33</v>
      </c>
      <c r="C8471" t="s">
        <v>34</v>
      </c>
      <c r="D8471" t="s">
        <v>1408</v>
      </c>
      <c r="E8471" t="s">
        <v>5330</v>
      </c>
      <c r="F8471" t="s">
        <v>9516</v>
      </c>
      <c r="G8471" t="s">
        <v>13822</v>
      </c>
      <c r="H8471" t="s">
        <v>14812</v>
      </c>
      <c r="I8471">
        <v>50893.028747999997</v>
      </c>
      <c r="J8471">
        <v>50893.028747999997</v>
      </c>
      <c r="K8471">
        <v>50893.028747999997</v>
      </c>
      <c r="L8471" t="s">
        <v>19554</v>
      </c>
      <c r="M8471" t="s">
        <v>19555</v>
      </c>
      <c r="N8471" t="s">
        <v>19556</v>
      </c>
      <c r="O8471" t="s">
        <v>19557</v>
      </c>
      <c r="R8471" t="s">
        <v>15343</v>
      </c>
      <c r="S8471" t="s">
        <v>15252</v>
      </c>
      <c r="T8471" t="s">
        <v>19558</v>
      </c>
      <c r="U8471" t="s">
        <v>15317</v>
      </c>
    </row>
    <row r="8472" spans="1:21" x14ac:dyDescent="0.25">
      <c r="A8472">
        <v>2014</v>
      </c>
      <c r="B8472">
        <v>33</v>
      </c>
      <c r="C8472" t="s">
        <v>34</v>
      </c>
      <c r="D8472" t="s">
        <v>1409</v>
      </c>
      <c r="E8472" t="s">
        <v>4890</v>
      </c>
      <c r="F8472" t="s">
        <v>9517</v>
      </c>
      <c r="G8472" t="s">
        <v>13559</v>
      </c>
      <c r="H8472" t="s">
        <v>14599</v>
      </c>
      <c r="I8472">
        <v>58666.190193000002</v>
      </c>
      <c r="J8472">
        <v>58666.190193000002</v>
      </c>
      <c r="K8472">
        <v>58666.190193000002</v>
      </c>
      <c r="U8472" t="s">
        <v>15316</v>
      </c>
    </row>
    <row r="8473" spans="1:21" x14ac:dyDescent="0.25">
      <c r="A8473">
        <v>2014</v>
      </c>
      <c r="B8473">
        <v>33</v>
      </c>
      <c r="C8473" t="s">
        <v>34</v>
      </c>
      <c r="D8473" t="s">
        <v>1410</v>
      </c>
      <c r="E8473" t="s">
        <v>4567</v>
      </c>
      <c r="F8473" t="s">
        <v>9518</v>
      </c>
      <c r="G8473" t="s">
        <v>13823</v>
      </c>
      <c r="H8473" t="s">
        <v>14813</v>
      </c>
      <c r="I8473">
        <v>8573.1445399999993</v>
      </c>
      <c r="J8473">
        <v>8573.1445399999993</v>
      </c>
      <c r="K8473">
        <v>8573.1445399999993</v>
      </c>
      <c r="L8473" t="s">
        <v>19056</v>
      </c>
      <c r="M8473" t="s">
        <v>18066</v>
      </c>
      <c r="N8473" t="s">
        <v>15225</v>
      </c>
      <c r="O8473" t="s">
        <v>15242</v>
      </c>
      <c r="P8473" t="s">
        <v>15358</v>
      </c>
      <c r="Q8473" t="s">
        <v>15237</v>
      </c>
      <c r="T8473" t="s">
        <v>18042</v>
      </c>
      <c r="U8473" t="s">
        <v>15317</v>
      </c>
    </row>
    <row r="8474" spans="1:21" x14ac:dyDescent="0.25">
      <c r="A8474">
        <v>2014</v>
      </c>
      <c r="B8474">
        <v>33</v>
      </c>
      <c r="C8474" t="s">
        <v>34</v>
      </c>
      <c r="D8474" t="s">
        <v>1411</v>
      </c>
      <c r="E8474" t="s">
        <v>5324</v>
      </c>
      <c r="F8474" t="s">
        <v>9519</v>
      </c>
      <c r="G8474" t="s">
        <v>13561</v>
      </c>
      <c r="H8474" t="s">
        <v>14813</v>
      </c>
      <c r="I8474">
        <v>6441.0407679999998</v>
      </c>
      <c r="J8474">
        <v>6441.0407679999998</v>
      </c>
      <c r="K8474">
        <v>6441.0407679999998</v>
      </c>
      <c r="L8474" t="s">
        <v>17639</v>
      </c>
      <c r="M8474" t="s">
        <v>15246</v>
      </c>
      <c r="N8474" t="s">
        <v>19226</v>
      </c>
      <c r="O8474" t="s">
        <v>15246</v>
      </c>
      <c r="P8474" t="s">
        <v>15189</v>
      </c>
      <c r="Q8474" t="s">
        <v>15246</v>
      </c>
      <c r="T8474" t="s">
        <v>15304</v>
      </c>
      <c r="U8474" t="s">
        <v>15317</v>
      </c>
    </row>
    <row r="8475" spans="1:21" x14ac:dyDescent="0.25">
      <c r="A8475">
        <v>2014</v>
      </c>
      <c r="B8475">
        <v>33</v>
      </c>
      <c r="C8475" t="s">
        <v>34</v>
      </c>
      <c r="D8475" t="s">
        <v>1412</v>
      </c>
      <c r="G8475" t="s">
        <v>13562</v>
      </c>
      <c r="H8475" t="s">
        <v>14813</v>
      </c>
      <c r="I8475">
        <v>3623.0854319999999</v>
      </c>
      <c r="J8475">
        <v>3623.0854319999999</v>
      </c>
      <c r="K8475">
        <v>3623.0854319999999</v>
      </c>
      <c r="P8475" t="s">
        <v>15189</v>
      </c>
      <c r="Q8475" t="s">
        <v>15246</v>
      </c>
      <c r="T8475" t="s">
        <v>15304</v>
      </c>
      <c r="U8475" t="s">
        <v>15317</v>
      </c>
    </row>
    <row r="8476" spans="1:21" x14ac:dyDescent="0.25">
      <c r="A8476">
        <v>2014</v>
      </c>
      <c r="B8476">
        <v>33</v>
      </c>
      <c r="C8476" t="s">
        <v>34</v>
      </c>
      <c r="D8476" t="s">
        <v>1413</v>
      </c>
      <c r="E8476" t="s">
        <v>5331</v>
      </c>
      <c r="F8476" t="s">
        <v>9520</v>
      </c>
      <c r="G8476" t="s">
        <v>13563</v>
      </c>
      <c r="H8476" t="s">
        <v>14814</v>
      </c>
      <c r="I8476">
        <v>3601.83241</v>
      </c>
      <c r="J8476">
        <v>3695.8514100000011</v>
      </c>
      <c r="K8476">
        <v>3695.8514100000011</v>
      </c>
      <c r="L8476" t="s">
        <v>17639</v>
      </c>
      <c r="M8476" t="s">
        <v>15246</v>
      </c>
      <c r="N8476" t="s">
        <v>19228</v>
      </c>
      <c r="O8476" t="s">
        <v>17515</v>
      </c>
      <c r="R8476" t="s">
        <v>15286</v>
      </c>
      <c r="S8476" t="s">
        <v>15246</v>
      </c>
      <c r="T8476" t="s">
        <v>17640</v>
      </c>
      <c r="U8476" t="s">
        <v>15317</v>
      </c>
    </row>
    <row r="8477" spans="1:21" x14ac:dyDescent="0.25">
      <c r="A8477">
        <v>2014</v>
      </c>
      <c r="B8477">
        <v>33</v>
      </c>
      <c r="C8477" t="s">
        <v>34</v>
      </c>
      <c r="D8477" t="s">
        <v>1414</v>
      </c>
      <c r="G8477" t="s">
        <v>13564</v>
      </c>
      <c r="H8477" t="s">
        <v>14814</v>
      </c>
      <c r="I8477">
        <v>2155.66824</v>
      </c>
      <c r="J8477">
        <v>2213.173147</v>
      </c>
      <c r="K8477">
        <v>2213.173147</v>
      </c>
      <c r="P8477" t="s">
        <v>15286</v>
      </c>
      <c r="Q8477" t="s">
        <v>15246</v>
      </c>
      <c r="R8477" t="s">
        <v>15286</v>
      </c>
      <c r="S8477" t="s">
        <v>15246</v>
      </c>
      <c r="T8477" t="s">
        <v>15304</v>
      </c>
      <c r="U8477" t="s">
        <v>15317</v>
      </c>
    </row>
    <row r="8478" spans="1:21" x14ac:dyDescent="0.25">
      <c r="A8478">
        <v>2014</v>
      </c>
      <c r="B8478">
        <v>33</v>
      </c>
      <c r="C8478" t="s">
        <v>34</v>
      </c>
      <c r="D8478" t="s">
        <v>1415</v>
      </c>
      <c r="E8478" t="s">
        <v>5332</v>
      </c>
      <c r="F8478" t="s">
        <v>9521</v>
      </c>
      <c r="G8478" t="s">
        <v>13565</v>
      </c>
      <c r="H8478" t="s">
        <v>14606</v>
      </c>
      <c r="I8478">
        <v>7921.641079</v>
      </c>
      <c r="J8478">
        <v>7921.641079</v>
      </c>
      <c r="K8478">
        <v>7921.641079</v>
      </c>
      <c r="U8478" t="s">
        <v>15316</v>
      </c>
    </row>
    <row r="8479" spans="1:21" x14ac:dyDescent="0.25">
      <c r="A8479">
        <v>2014</v>
      </c>
      <c r="B8479">
        <v>33</v>
      </c>
      <c r="C8479" t="s">
        <v>34</v>
      </c>
      <c r="D8479" t="s">
        <v>1416</v>
      </c>
      <c r="E8479" t="s">
        <v>4893</v>
      </c>
      <c r="F8479" t="s">
        <v>9522</v>
      </c>
      <c r="G8479" t="s">
        <v>13566</v>
      </c>
      <c r="H8479" t="s">
        <v>14607</v>
      </c>
      <c r="I8479">
        <v>32054.274000000001</v>
      </c>
      <c r="J8479">
        <v>32054.274000000001</v>
      </c>
      <c r="K8479">
        <v>32054.274000000001</v>
      </c>
      <c r="U8479" t="s">
        <v>15316</v>
      </c>
    </row>
    <row r="8480" spans="1:21" x14ac:dyDescent="0.25">
      <c r="A8480">
        <v>2014</v>
      </c>
      <c r="B8480">
        <v>34</v>
      </c>
      <c r="C8480" t="s">
        <v>35</v>
      </c>
      <c r="D8480" t="s">
        <v>1438</v>
      </c>
      <c r="G8480" t="s">
        <v>12240</v>
      </c>
      <c r="H8480" t="s">
        <v>14469</v>
      </c>
      <c r="I8480">
        <v>1E-4</v>
      </c>
      <c r="J8480">
        <v>0</v>
      </c>
      <c r="K8480">
        <v>0</v>
      </c>
      <c r="U8480" t="s">
        <v>15316</v>
      </c>
    </row>
    <row r="8481" spans="1:21" x14ac:dyDescent="0.25">
      <c r="A8481">
        <v>2014</v>
      </c>
      <c r="B8481">
        <v>34</v>
      </c>
      <c r="C8481" t="s">
        <v>35</v>
      </c>
      <c r="D8481" t="s">
        <v>1439</v>
      </c>
      <c r="G8481" t="s">
        <v>12241</v>
      </c>
      <c r="H8481" t="s">
        <v>14469</v>
      </c>
      <c r="I8481">
        <v>1661.4</v>
      </c>
      <c r="J8481">
        <v>1650.0692126900001</v>
      </c>
      <c r="K8481">
        <v>1650.0692126900001</v>
      </c>
      <c r="U8481" t="s">
        <v>15316</v>
      </c>
    </row>
    <row r="8482" spans="1:21" x14ac:dyDescent="0.25">
      <c r="A8482">
        <v>2014</v>
      </c>
      <c r="B8482">
        <v>34</v>
      </c>
      <c r="C8482" t="s">
        <v>35</v>
      </c>
      <c r="D8482" t="s">
        <v>1440</v>
      </c>
      <c r="G8482" t="s">
        <v>12242</v>
      </c>
      <c r="H8482" t="s">
        <v>14469</v>
      </c>
      <c r="I8482">
        <v>1E-4</v>
      </c>
      <c r="J8482">
        <v>0</v>
      </c>
      <c r="K8482">
        <v>0</v>
      </c>
      <c r="U8482" t="s">
        <v>15316</v>
      </c>
    </row>
    <row r="8483" spans="1:21" x14ac:dyDescent="0.25">
      <c r="A8483">
        <v>2014</v>
      </c>
      <c r="B8483">
        <v>34</v>
      </c>
      <c r="C8483" t="s">
        <v>35</v>
      </c>
      <c r="D8483" t="s">
        <v>1441</v>
      </c>
      <c r="G8483" t="s">
        <v>12243</v>
      </c>
      <c r="H8483" t="s">
        <v>14469</v>
      </c>
      <c r="I8483">
        <v>1E-4</v>
      </c>
      <c r="J8483">
        <v>0</v>
      </c>
      <c r="K8483">
        <v>0</v>
      </c>
      <c r="U8483" t="s">
        <v>15316</v>
      </c>
    </row>
    <row r="8484" spans="1:21" x14ac:dyDescent="0.25">
      <c r="A8484">
        <v>2014</v>
      </c>
      <c r="B8484">
        <v>34</v>
      </c>
      <c r="C8484" t="s">
        <v>35</v>
      </c>
      <c r="D8484" t="s">
        <v>1442</v>
      </c>
      <c r="G8484" t="s">
        <v>12244</v>
      </c>
      <c r="H8484" t="s">
        <v>14469</v>
      </c>
      <c r="I8484">
        <v>1E-4</v>
      </c>
      <c r="J8484">
        <v>3.9905369799999999</v>
      </c>
      <c r="K8484">
        <v>3.9905369799999999</v>
      </c>
      <c r="U8484" t="s">
        <v>15316</v>
      </c>
    </row>
    <row r="8485" spans="1:21" x14ac:dyDescent="0.25">
      <c r="A8485">
        <v>2014</v>
      </c>
      <c r="B8485">
        <v>34</v>
      </c>
      <c r="C8485" t="s">
        <v>35</v>
      </c>
      <c r="D8485" t="s">
        <v>1443</v>
      </c>
      <c r="G8485" t="s">
        <v>12245</v>
      </c>
      <c r="H8485" t="s">
        <v>14469</v>
      </c>
      <c r="I8485">
        <v>1E-4</v>
      </c>
      <c r="J8485">
        <v>0</v>
      </c>
      <c r="K8485">
        <v>0</v>
      </c>
      <c r="U8485" t="s">
        <v>15316</v>
      </c>
    </row>
    <row r="8486" spans="1:21" x14ac:dyDescent="0.25">
      <c r="A8486">
        <v>2014</v>
      </c>
      <c r="B8486">
        <v>34</v>
      </c>
      <c r="C8486" t="s">
        <v>35</v>
      </c>
      <c r="D8486" t="s">
        <v>1444</v>
      </c>
      <c r="G8486" t="s">
        <v>12246</v>
      </c>
      <c r="H8486" t="s">
        <v>14469</v>
      </c>
      <c r="I8486">
        <v>273.3</v>
      </c>
      <c r="J8486">
        <v>272.99067693000001</v>
      </c>
      <c r="K8486">
        <v>272.99067693000001</v>
      </c>
      <c r="U8486" t="s">
        <v>15316</v>
      </c>
    </row>
    <row r="8487" spans="1:21" x14ac:dyDescent="0.25">
      <c r="A8487">
        <v>2014</v>
      </c>
      <c r="B8487">
        <v>34</v>
      </c>
      <c r="C8487" t="s">
        <v>35</v>
      </c>
      <c r="D8487" t="s">
        <v>1445</v>
      </c>
      <c r="G8487" t="s">
        <v>12247</v>
      </c>
      <c r="H8487" t="s">
        <v>14469</v>
      </c>
      <c r="I8487">
        <v>1E-4</v>
      </c>
      <c r="J8487">
        <v>0</v>
      </c>
      <c r="K8487">
        <v>0</v>
      </c>
      <c r="U8487" t="s">
        <v>15316</v>
      </c>
    </row>
    <row r="8488" spans="1:21" x14ac:dyDescent="0.25">
      <c r="A8488">
        <v>2014</v>
      </c>
      <c r="B8488">
        <v>34</v>
      </c>
      <c r="C8488" t="s">
        <v>35</v>
      </c>
      <c r="D8488" t="s">
        <v>1446</v>
      </c>
      <c r="G8488" t="s">
        <v>12248</v>
      </c>
      <c r="H8488" t="s">
        <v>14469</v>
      </c>
      <c r="I8488">
        <v>1E-4</v>
      </c>
      <c r="J8488">
        <v>0</v>
      </c>
      <c r="K8488">
        <v>0</v>
      </c>
      <c r="U8488" t="s">
        <v>15316</v>
      </c>
    </row>
    <row r="8489" spans="1:21" x14ac:dyDescent="0.25">
      <c r="A8489">
        <v>2014</v>
      </c>
      <c r="B8489">
        <v>34</v>
      </c>
      <c r="C8489" t="s">
        <v>35</v>
      </c>
      <c r="D8489" t="s">
        <v>1447</v>
      </c>
      <c r="G8489" t="s">
        <v>12249</v>
      </c>
      <c r="H8489" t="s">
        <v>14469</v>
      </c>
      <c r="I8489">
        <v>9803.5</v>
      </c>
      <c r="J8489">
        <v>9803.5</v>
      </c>
      <c r="K8489">
        <v>9803.5</v>
      </c>
      <c r="U8489" t="s">
        <v>15316</v>
      </c>
    </row>
    <row r="8490" spans="1:21" x14ac:dyDescent="0.25">
      <c r="A8490">
        <v>2014</v>
      </c>
      <c r="B8490">
        <v>35</v>
      </c>
      <c r="C8490" t="s">
        <v>25</v>
      </c>
      <c r="D8490" t="s">
        <v>1448</v>
      </c>
      <c r="E8490" t="s">
        <v>5333</v>
      </c>
      <c r="F8490" t="s">
        <v>9523</v>
      </c>
      <c r="G8490" t="s">
        <v>12250</v>
      </c>
      <c r="H8490" t="s">
        <v>14815</v>
      </c>
      <c r="I8490">
        <v>11.905619</v>
      </c>
      <c r="J8490">
        <v>10.871017999999999</v>
      </c>
      <c r="K8490">
        <v>8.8992880000000003</v>
      </c>
      <c r="U8490" t="s">
        <v>15316</v>
      </c>
    </row>
    <row r="8491" spans="1:21" x14ac:dyDescent="0.25">
      <c r="A8491">
        <v>2014</v>
      </c>
      <c r="B8491">
        <v>35</v>
      </c>
      <c r="C8491" t="s">
        <v>25</v>
      </c>
      <c r="D8491" t="s">
        <v>1449</v>
      </c>
      <c r="E8491" t="s">
        <v>5334</v>
      </c>
      <c r="F8491" t="s">
        <v>9524</v>
      </c>
      <c r="G8491" t="s">
        <v>12251</v>
      </c>
      <c r="H8491" t="s">
        <v>14815</v>
      </c>
      <c r="I8491">
        <v>18.585740000000001</v>
      </c>
      <c r="J8491">
        <v>21.476953000000002</v>
      </c>
      <c r="K8491">
        <v>21.408263000000002</v>
      </c>
      <c r="U8491" t="s">
        <v>15316</v>
      </c>
    </row>
    <row r="8492" spans="1:21" x14ac:dyDescent="0.25">
      <c r="A8492">
        <v>2014</v>
      </c>
      <c r="B8492">
        <v>35</v>
      </c>
      <c r="C8492" t="s">
        <v>25</v>
      </c>
      <c r="D8492" t="s">
        <v>1450</v>
      </c>
      <c r="E8492" t="s">
        <v>5335</v>
      </c>
      <c r="F8492" t="s">
        <v>9525</v>
      </c>
      <c r="G8492" t="s">
        <v>13824</v>
      </c>
      <c r="H8492" t="s">
        <v>14815</v>
      </c>
      <c r="I8492">
        <v>65.253457999999995</v>
      </c>
      <c r="J8492">
        <v>67.450835999999995</v>
      </c>
      <c r="K8492">
        <v>65.449112999999997</v>
      </c>
      <c r="L8492" t="s">
        <v>15196</v>
      </c>
      <c r="M8492" t="s">
        <v>15237</v>
      </c>
      <c r="N8492" t="s">
        <v>15196</v>
      </c>
      <c r="O8492" t="s">
        <v>15237</v>
      </c>
      <c r="P8492" t="s">
        <v>15196</v>
      </c>
      <c r="Q8492" t="s">
        <v>15237</v>
      </c>
      <c r="T8492" t="s">
        <v>15301</v>
      </c>
      <c r="U8492" t="s">
        <v>15317</v>
      </c>
    </row>
    <row r="8493" spans="1:21" x14ac:dyDescent="0.25">
      <c r="A8493">
        <v>2014</v>
      </c>
      <c r="B8493">
        <v>35</v>
      </c>
      <c r="C8493" t="s">
        <v>25</v>
      </c>
      <c r="D8493" t="s">
        <v>1451</v>
      </c>
      <c r="E8493" t="s">
        <v>5336</v>
      </c>
      <c r="F8493" t="s">
        <v>9526</v>
      </c>
      <c r="G8493" t="s">
        <v>12981</v>
      </c>
      <c r="H8493" t="s">
        <v>14815</v>
      </c>
      <c r="I8493">
        <v>408.22852699999999</v>
      </c>
      <c r="J8493">
        <v>407.69201500000003</v>
      </c>
      <c r="K8493">
        <v>403.76095800000002</v>
      </c>
      <c r="P8493" t="s">
        <v>15287</v>
      </c>
      <c r="Q8493" t="s">
        <v>15248</v>
      </c>
      <c r="T8493" t="s">
        <v>15300</v>
      </c>
      <c r="U8493" t="s">
        <v>15317</v>
      </c>
    </row>
    <row r="8494" spans="1:21" x14ac:dyDescent="0.25">
      <c r="A8494">
        <v>2014</v>
      </c>
      <c r="B8494">
        <v>35</v>
      </c>
      <c r="C8494" t="s">
        <v>25</v>
      </c>
      <c r="D8494" t="s">
        <v>1452</v>
      </c>
      <c r="E8494" t="s">
        <v>5337</v>
      </c>
      <c r="F8494" t="s">
        <v>9527</v>
      </c>
      <c r="G8494" t="s">
        <v>12254</v>
      </c>
      <c r="H8494" t="s">
        <v>14815</v>
      </c>
      <c r="I8494">
        <v>23.466729999999998</v>
      </c>
      <c r="J8494">
        <v>21.218454000000001</v>
      </c>
      <c r="K8494">
        <v>20.426105</v>
      </c>
      <c r="U8494" t="s">
        <v>15316</v>
      </c>
    </row>
    <row r="8495" spans="1:21" x14ac:dyDescent="0.25">
      <c r="A8495">
        <v>2014</v>
      </c>
      <c r="B8495">
        <v>35</v>
      </c>
      <c r="C8495" t="s">
        <v>25</v>
      </c>
      <c r="D8495" t="s">
        <v>1453</v>
      </c>
      <c r="E8495" t="s">
        <v>5338</v>
      </c>
      <c r="F8495" t="s">
        <v>9528</v>
      </c>
      <c r="G8495" t="s">
        <v>13568</v>
      </c>
      <c r="H8495" t="s">
        <v>14815</v>
      </c>
      <c r="I8495">
        <v>20.654537999999999</v>
      </c>
      <c r="J8495">
        <v>20.976845000000001</v>
      </c>
      <c r="K8495">
        <v>19.655221000000001</v>
      </c>
      <c r="U8495" t="s">
        <v>15316</v>
      </c>
    </row>
    <row r="8496" spans="1:21" x14ac:dyDescent="0.25">
      <c r="A8496">
        <v>2014</v>
      </c>
      <c r="B8496">
        <v>35</v>
      </c>
      <c r="C8496" t="s">
        <v>25</v>
      </c>
      <c r="D8496" t="s">
        <v>1454</v>
      </c>
      <c r="E8496" t="s">
        <v>4899</v>
      </c>
      <c r="F8496" t="s">
        <v>9529</v>
      </c>
      <c r="G8496" t="s">
        <v>13569</v>
      </c>
      <c r="H8496" t="s">
        <v>14815</v>
      </c>
      <c r="I8496">
        <v>16.462495000000001</v>
      </c>
      <c r="J8496">
        <v>17.876352000000001</v>
      </c>
      <c r="K8496">
        <v>17.748197999999999</v>
      </c>
      <c r="U8496" t="s">
        <v>15316</v>
      </c>
    </row>
    <row r="8497" spans="1:21" x14ac:dyDescent="0.25">
      <c r="A8497">
        <v>2014</v>
      </c>
      <c r="B8497">
        <v>35</v>
      </c>
      <c r="C8497" t="s">
        <v>25</v>
      </c>
      <c r="D8497" t="s">
        <v>1455</v>
      </c>
      <c r="E8497" t="s">
        <v>5339</v>
      </c>
      <c r="F8497" t="s">
        <v>9530</v>
      </c>
      <c r="G8497" t="s">
        <v>12257</v>
      </c>
      <c r="H8497" t="s">
        <v>14816</v>
      </c>
      <c r="I8497">
        <v>17.939133000000002</v>
      </c>
      <c r="J8497">
        <v>19.493883</v>
      </c>
      <c r="K8497">
        <v>19.367984</v>
      </c>
      <c r="U8497" t="s">
        <v>15316</v>
      </c>
    </row>
    <row r="8498" spans="1:21" x14ac:dyDescent="0.25">
      <c r="A8498">
        <v>2014</v>
      </c>
      <c r="B8498">
        <v>35</v>
      </c>
      <c r="C8498" t="s">
        <v>25</v>
      </c>
      <c r="D8498" t="s">
        <v>1456</v>
      </c>
      <c r="E8498" t="s">
        <v>5340</v>
      </c>
      <c r="F8498" t="s">
        <v>9531</v>
      </c>
      <c r="G8498" t="s">
        <v>12258</v>
      </c>
      <c r="H8498" t="s">
        <v>14815</v>
      </c>
      <c r="I8498">
        <v>1.4039489999999999</v>
      </c>
      <c r="J8498">
        <v>1.0244439999999999</v>
      </c>
      <c r="K8498">
        <v>0.93785499999999999</v>
      </c>
      <c r="U8498" t="s">
        <v>15316</v>
      </c>
    </row>
    <row r="8499" spans="1:21" x14ac:dyDescent="0.25">
      <c r="A8499">
        <v>2014</v>
      </c>
      <c r="B8499">
        <v>35</v>
      </c>
      <c r="C8499" t="s">
        <v>25</v>
      </c>
      <c r="D8499" t="s">
        <v>1457</v>
      </c>
      <c r="E8499" t="s">
        <v>5341</v>
      </c>
      <c r="F8499" t="s">
        <v>9532</v>
      </c>
      <c r="G8499" t="s">
        <v>13662</v>
      </c>
      <c r="H8499" t="s">
        <v>14815</v>
      </c>
      <c r="I8499">
        <v>5.1859440000000001</v>
      </c>
      <c r="J8499">
        <v>5.4394619999999998</v>
      </c>
      <c r="K8499">
        <v>5.349335</v>
      </c>
      <c r="L8499" t="s">
        <v>15181</v>
      </c>
      <c r="M8499" t="s">
        <v>15237</v>
      </c>
      <c r="N8499" t="s">
        <v>15181</v>
      </c>
      <c r="O8499" t="s">
        <v>15237</v>
      </c>
      <c r="P8499" t="s">
        <v>15181</v>
      </c>
      <c r="Q8499" t="s">
        <v>15237</v>
      </c>
      <c r="T8499" t="s">
        <v>15301</v>
      </c>
      <c r="U8499" t="s">
        <v>15317</v>
      </c>
    </row>
    <row r="8500" spans="1:21" x14ac:dyDescent="0.25">
      <c r="A8500">
        <v>2014</v>
      </c>
      <c r="B8500">
        <v>35</v>
      </c>
      <c r="C8500" t="s">
        <v>25</v>
      </c>
      <c r="D8500" t="s">
        <v>1458</v>
      </c>
      <c r="E8500" t="s">
        <v>5342</v>
      </c>
      <c r="F8500" t="s">
        <v>9533</v>
      </c>
      <c r="G8500" t="s">
        <v>13570</v>
      </c>
      <c r="H8500" t="s">
        <v>14816</v>
      </c>
      <c r="I8500">
        <v>5.8126290000000003</v>
      </c>
      <c r="J8500">
        <v>7.6760510000000002</v>
      </c>
      <c r="K8500">
        <v>7.1198750000000004</v>
      </c>
      <c r="L8500" t="s">
        <v>19059</v>
      </c>
      <c r="M8500" t="s">
        <v>15237</v>
      </c>
      <c r="N8500" t="s">
        <v>19059</v>
      </c>
      <c r="O8500" t="s">
        <v>15237</v>
      </c>
      <c r="P8500" t="s">
        <v>19059</v>
      </c>
      <c r="Q8500" t="s">
        <v>15237</v>
      </c>
      <c r="T8500" t="s">
        <v>15301</v>
      </c>
      <c r="U8500" t="s">
        <v>15317</v>
      </c>
    </row>
    <row r="8501" spans="1:21" x14ac:dyDescent="0.25">
      <c r="A8501">
        <v>2014</v>
      </c>
      <c r="B8501">
        <v>35</v>
      </c>
      <c r="C8501" t="s">
        <v>25</v>
      </c>
      <c r="D8501" t="s">
        <v>1459</v>
      </c>
      <c r="E8501" t="s">
        <v>5343</v>
      </c>
      <c r="F8501" t="s">
        <v>9534</v>
      </c>
      <c r="G8501" t="s">
        <v>13571</v>
      </c>
      <c r="H8501" t="s">
        <v>14816</v>
      </c>
      <c r="I8501">
        <v>4.518008</v>
      </c>
      <c r="J8501">
        <v>4.879346</v>
      </c>
      <c r="K8501">
        <v>4.8527199999999997</v>
      </c>
      <c r="L8501" t="s">
        <v>15200</v>
      </c>
      <c r="M8501" t="s">
        <v>15237</v>
      </c>
      <c r="N8501" t="s">
        <v>15200</v>
      </c>
      <c r="O8501" t="s">
        <v>15237</v>
      </c>
      <c r="P8501" t="s">
        <v>15200</v>
      </c>
      <c r="Q8501" t="s">
        <v>15237</v>
      </c>
      <c r="T8501" t="s">
        <v>15301</v>
      </c>
      <c r="U8501" t="s">
        <v>15317</v>
      </c>
    </row>
    <row r="8502" spans="1:21" x14ac:dyDescent="0.25">
      <c r="A8502">
        <v>2014</v>
      </c>
      <c r="B8502">
        <v>35</v>
      </c>
      <c r="C8502" t="s">
        <v>25</v>
      </c>
      <c r="D8502" t="s">
        <v>1460</v>
      </c>
      <c r="E8502" t="s">
        <v>5344</v>
      </c>
      <c r="F8502" t="s">
        <v>9535</v>
      </c>
      <c r="G8502" t="s">
        <v>13825</v>
      </c>
      <c r="H8502" t="s">
        <v>14816</v>
      </c>
      <c r="I8502">
        <v>23.609667999999999</v>
      </c>
      <c r="J8502">
        <v>23.750783999999999</v>
      </c>
      <c r="K8502">
        <v>22.674837</v>
      </c>
      <c r="L8502" t="s">
        <v>15182</v>
      </c>
      <c r="M8502" t="s">
        <v>15237</v>
      </c>
      <c r="N8502" t="s">
        <v>15182</v>
      </c>
      <c r="O8502" t="s">
        <v>15237</v>
      </c>
      <c r="P8502" t="s">
        <v>15182</v>
      </c>
      <c r="Q8502" t="s">
        <v>15237</v>
      </c>
      <c r="T8502" t="s">
        <v>15301</v>
      </c>
      <c r="U8502" t="s">
        <v>15317</v>
      </c>
    </row>
    <row r="8503" spans="1:21" x14ac:dyDescent="0.25">
      <c r="A8503">
        <v>2014</v>
      </c>
      <c r="B8503">
        <v>35</v>
      </c>
      <c r="C8503" t="s">
        <v>25</v>
      </c>
      <c r="D8503" t="s">
        <v>1461</v>
      </c>
      <c r="E8503" t="s">
        <v>5345</v>
      </c>
      <c r="F8503" t="s">
        <v>9536</v>
      </c>
      <c r="G8503" t="s">
        <v>13826</v>
      </c>
      <c r="H8503" t="s">
        <v>14816</v>
      </c>
      <c r="I8503">
        <v>16.676286000000001</v>
      </c>
      <c r="J8503">
        <v>15.135389999999999</v>
      </c>
      <c r="K8503">
        <v>14.745799999999999</v>
      </c>
      <c r="U8503" t="s">
        <v>15316</v>
      </c>
    </row>
    <row r="8504" spans="1:21" x14ac:dyDescent="0.25">
      <c r="A8504">
        <v>2014</v>
      </c>
      <c r="B8504">
        <v>35</v>
      </c>
      <c r="C8504" t="s">
        <v>25</v>
      </c>
      <c r="D8504" t="s">
        <v>1462</v>
      </c>
      <c r="E8504" t="s">
        <v>5346</v>
      </c>
      <c r="F8504" t="s">
        <v>9537</v>
      </c>
      <c r="G8504" t="s">
        <v>12983</v>
      </c>
      <c r="H8504" t="s">
        <v>14816</v>
      </c>
      <c r="I8504">
        <v>55.609698000000002</v>
      </c>
      <c r="J8504">
        <v>63.062477999999999</v>
      </c>
      <c r="K8504">
        <v>62.005356999999997</v>
      </c>
      <c r="N8504" t="s">
        <v>15195</v>
      </c>
      <c r="O8504" t="s">
        <v>15237</v>
      </c>
      <c r="T8504" t="s">
        <v>15301</v>
      </c>
      <c r="U8504" t="s">
        <v>15317</v>
      </c>
    </row>
    <row r="8505" spans="1:21" x14ac:dyDescent="0.25">
      <c r="A8505">
        <v>2014</v>
      </c>
      <c r="B8505">
        <v>35</v>
      </c>
      <c r="C8505" t="s">
        <v>25</v>
      </c>
      <c r="D8505" t="s">
        <v>1463</v>
      </c>
      <c r="E8505" t="s">
        <v>5347</v>
      </c>
      <c r="F8505" t="s">
        <v>9538</v>
      </c>
      <c r="G8505" t="s">
        <v>13827</v>
      </c>
      <c r="H8505" t="s">
        <v>14816</v>
      </c>
      <c r="I8505">
        <v>43.907017000000003</v>
      </c>
      <c r="J8505">
        <v>44.076416999999999</v>
      </c>
      <c r="K8505">
        <v>40.984302999999997</v>
      </c>
      <c r="U8505" t="s">
        <v>15316</v>
      </c>
    </row>
    <row r="8506" spans="1:21" x14ac:dyDescent="0.25">
      <c r="A8506">
        <v>2014</v>
      </c>
      <c r="B8506">
        <v>35</v>
      </c>
      <c r="C8506" t="s">
        <v>25</v>
      </c>
      <c r="D8506" t="s">
        <v>1464</v>
      </c>
      <c r="E8506" t="s">
        <v>5348</v>
      </c>
      <c r="F8506" t="s">
        <v>9539</v>
      </c>
      <c r="G8506" t="s">
        <v>12266</v>
      </c>
      <c r="H8506" t="s">
        <v>14816</v>
      </c>
      <c r="I8506">
        <v>47.000309999999999</v>
      </c>
      <c r="J8506">
        <v>47.336176999999999</v>
      </c>
      <c r="K8506">
        <v>44.695675999999999</v>
      </c>
      <c r="P8506" t="s">
        <v>15288</v>
      </c>
      <c r="Q8506" t="s">
        <v>15238</v>
      </c>
      <c r="T8506" t="s">
        <v>15305</v>
      </c>
      <c r="U8506" t="s">
        <v>15317</v>
      </c>
    </row>
    <row r="8507" spans="1:21" x14ac:dyDescent="0.25">
      <c r="A8507">
        <v>2014</v>
      </c>
      <c r="B8507">
        <v>35</v>
      </c>
      <c r="C8507" t="s">
        <v>25</v>
      </c>
      <c r="D8507" t="s">
        <v>1465</v>
      </c>
      <c r="E8507" t="s">
        <v>5349</v>
      </c>
      <c r="F8507" t="s">
        <v>9540</v>
      </c>
      <c r="G8507" t="s">
        <v>12267</v>
      </c>
      <c r="H8507" t="s">
        <v>14816</v>
      </c>
      <c r="I8507">
        <v>55.815531999999997</v>
      </c>
      <c r="J8507">
        <v>57.617699999999999</v>
      </c>
      <c r="K8507">
        <v>53.207979999999999</v>
      </c>
      <c r="N8507" t="s">
        <v>15215</v>
      </c>
      <c r="O8507" t="s">
        <v>15239</v>
      </c>
      <c r="T8507" t="s">
        <v>15302</v>
      </c>
      <c r="U8507" t="s">
        <v>15317</v>
      </c>
    </row>
    <row r="8508" spans="1:21" x14ac:dyDescent="0.25">
      <c r="A8508">
        <v>2014</v>
      </c>
      <c r="B8508">
        <v>35</v>
      </c>
      <c r="C8508" t="s">
        <v>25</v>
      </c>
      <c r="D8508" t="s">
        <v>2344</v>
      </c>
      <c r="E8508" t="s">
        <v>4911</v>
      </c>
      <c r="F8508" t="s">
        <v>9541</v>
      </c>
      <c r="G8508" t="s">
        <v>13180</v>
      </c>
      <c r="H8508" t="s">
        <v>14816</v>
      </c>
      <c r="I8508">
        <v>9.1332389999999997</v>
      </c>
      <c r="J8508">
        <v>9.3707069999999995</v>
      </c>
      <c r="K8508">
        <v>8.5911500000000007</v>
      </c>
      <c r="L8508" t="s">
        <v>15181</v>
      </c>
      <c r="M8508" t="s">
        <v>15237</v>
      </c>
      <c r="N8508" t="s">
        <v>15181</v>
      </c>
      <c r="O8508" t="s">
        <v>15237</v>
      </c>
      <c r="P8508" t="s">
        <v>15181</v>
      </c>
      <c r="Q8508" t="s">
        <v>15237</v>
      </c>
      <c r="T8508" t="s">
        <v>15301</v>
      </c>
      <c r="U8508" t="s">
        <v>15317</v>
      </c>
    </row>
    <row r="8509" spans="1:21" x14ac:dyDescent="0.25">
      <c r="A8509">
        <v>2014</v>
      </c>
      <c r="B8509">
        <v>35</v>
      </c>
      <c r="C8509" t="s">
        <v>25</v>
      </c>
      <c r="D8509" t="s">
        <v>2458</v>
      </c>
      <c r="E8509" t="s">
        <v>5350</v>
      </c>
      <c r="F8509" t="s">
        <v>9542</v>
      </c>
      <c r="G8509" t="s">
        <v>13665</v>
      </c>
      <c r="H8509" t="s">
        <v>14816</v>
      </c>
      <c r="I8509">
        <v>4.2188730000000003</v>
      </c>
      <c r="J8509">
        <v>4.7286460000000003</v>
      </c>
      <c r="K8509">
        <v>4.7247649999999997</v>
      </c>
      <c r="U8509" t="s">
        <v>15316</v>
      </c>
    </row>
    <row r="8510" spans="1:21" x14ac:dyDescent="0.25">
      <c r="A8510">
        <v>2014</v>
      </c>
      <c r="B8510">
        <v>35</v>
      </c>
      <c r="C8510" t="s">
        <v>25</v>
      </c>
      <c r="D8510" t="s">
        <v>2572</v>
      </c>
      <c r="E8510" t="s">
        <v>5351</v>
      </c>
      <c r="F8510" t="s">
        <v>9543</v>
      </c>
      <c r="G8510" t="s">
        <v>13574</v>
      </c>
      <c r="H8510" t="s">
        <v>14816</v>
      </c>
      <c r="I8510">
        <v>7.1409000000000002</v>
      </c>
      <c r="J8510">
        <v>7.1409010000000004</v>
      </c>
      <c r="K8510">
        <v>6.6070859999999998</v>
      </c>
      <c r="L8510" t="s">
        <v>15350</v>
      </c>
      <c r="M8510" t="s">
        <v>15237</v>
      </c>
      <c r="N8510" t="s">
        <v>19559</v>
      </c>
      <c r="O8510" t="s">
        <v>19560</v>
      </c>
      <c r="P8510" t="s">
        <v>15350</v>
      </c>
      <c r="Q8510" t="s">
        <v>15237</v>
      </c>
      <c r="T8510" t="s">
        <v>18015</v>
      </c>
      <c r="U8510" t="s">
        <v>15317</v>
      </c>
    </row>
    <row r="8511" spans="1:21" x14ac:dyDescent="0.25">
      <c r="A8511">
        <v>2014</v>
      </c>
      <c r="B8511">
        <v>35</v>
      </c>
      <c r="C8511" t="s">
        <v>25</v>
      </c>
      <c r="D8511" t="s">
        <v>2573</v>
      </c>
      <c r="E8511" t="s">
        <v>5352</v>
      </c>
      <c r="F8511" t="s">
        <v>9544</v>
      </c>
      <c r="G8511" t="s">
        <v>13666</v>
      </c>
      <c r="H8511" t="s">
        <v>14815</v>
      </c>
      <c r="I8511">
        <v>2.3450890000000002</v>
      </c>
      <c r="J8511">
        <v>2.5499100000000001</v>
      </c>
      <c r="K8511">
        <v>2.3951929999999999</v>
      </c>
      <c r="U8511" t="s">
        <v>15316</v>
      </c>
    </row>
    <row r="8512" spans="1:21" x14ac:dyDescent="0.25">
      <c r="A8512">
        <v>2014</v>
      </c>
      <c r="B8512">
        <v>35</v>
      </c>
      <c r="C8512" t="s">
        <v>25</v>
      </c>
      <c r="D8512" t="s">
        <v>2574</v>
      </c>
      <c r="E8512" t="s">
        <v>5353</v>
      </c>
      <c r="F8512" t="s">
        <v>9545</v>
      </c>
      <c r="G8512" t="s">
        <v>13576</v>
      </c>
      <c r="H8512" t="s">
        <v>14815</v>
      </c>
      <c r="I8512">
        <v>6.2095510000000003</v>
      </c>
      <c r="J8512">
        <v>5.251093</v>
      </c>
      <c r="K8512">
        <v>5.0231579999999996</v>
      </c>
      <c r="U8512" t="s">
        <v>15316</v>
      </c>
    </row>
    <row r="8513" spans="1:21" x14ac:dyDescent="0.25">
      <c r="A8513">
        <v>2014</v>
      </c>
      <c r="B8513">
        <v>35</v>
      </c>
      <c r="C8513" t="s">
        <v>25</v>
      </c>
      <c r="D8513" t="s">
        <v>2576</v>
      </c>
      <c r="E8513" t="s">
        <v>5354</v>
      </c>
      <c r="F8513" t="s">
        <v>9546</v>
      </c>
      <c r="G8513" t="s">
        <v>13828</v>
      </c>
      <c r="H8513" t="s">
        <v>14816</v>
      </c>
      <c r="I8513">
        <v>8.6007459999999991</v>
      </c>
      <c r="J8513">
        <v>8.7104230000000005</v>
      </c>
      <c r="K8513">
        <v>7.2719500000000004</v>
      </c>
      <c r="L8513" t="s">
        <v>19230</v>
      </c>
      <c r="M8513" t="s">
        <v>17486</v>
      </c>
      <c r="P8513" t="s">
        <v>17291</v>
      </c>
      <c r="Q8513" t="s">
        <v>15247</v>
      </c>
      <c r="T8513" t="s">
        <v>17487</v>
      </c>
      <c r="U8513" t="s">
        <v>15317</v>
      </c>
    </row>
    <row r="8514" spans="1:21" x14ac:dyDescent="0.25">
      <c r="A8514">
        <v>2014</v>
      </c>
      <c r="B8514">
        <v>35</v>
      </c>
      <c r="C8514" t="s">
        <v>25</v>
      </c>
      <c r="D8514" t="s">
        <v>2577</v>
      </c>
      <c r="E8514" t="s">
        <v>5355</v>
      </c>
      <c r="F8514" t="s">
        <v>9547</v>
      </c>
      <c r="G8514" t="s">
        <v>13579</v>
      </c>
      <c r="H8514" t="s">
        <v>14816</v>
      </c>
      <c r="I8514">
        <v>3.4472580000000002</v>
      </c>
      <c r="J8514">
        <v>3.8772359999999999</v>
      </c>
      <c r="K8514">
        <v>2.749593</v>
      </c>
      <c r="U8514" t="s">
        <v>15316</v>
      </c>
    </row>
    <row r="8515" spans="1:21" x14ac:dyDescent="0.25">
      <c r="A8515">
        <v>2014</v>
      </c>
      <c r="B8515">
        <v>35</v>
      </c>
      <c r="C8515" t="s">
        <v>22</v>
      </c>
      <c r="D8515" t="s">
        <v>1466</v>
      </c>
      <c r="G8515" t="s">
        <v>10941</v>
      </c>
      <c r="H8515" t="s">
        <v>14472</v>
      </c>
      <c r="I8515">
        <v>450.07867900000002</v>
      </c>
      <c r="J8515">
        <v>429.51959599999998</v>
      </c>
      <c r="K8515">
        <v>381.978093</v>
      </c>
      <c r="U8515" t="s">
        <v>15316</v>
      </c>
    </row>
    <row r="8516" spans="1:21" x14ac:dyDescent="0.25">
      <c r="A8516">
        <v>2014</v>
      </c>
      <c r="B8516">
        <v>35</v>
      </c>
      <c r="C8516" t="s">
        <v>23</v>
      </c>
      <c r="D8516" t="s">
        <v>1467</v>
      </c>
      <c r="G8516" t="s">
        <v>12400</v>
      </c>
      <c r="H8516" t="s">
        <v>14473</v>
      </c>
      <c r="I8516">
        <v>29.825482000000001</v>
      </c>
      <c r="J8516">
        <v>32.947496999999998</v>
      </c>
      <c r="K8516">
        <v>30.656417999999999</v>
      </c>
      <c r="U8516" t="s">
        <v>15316</v>
      </c>
    </row>
    <row r="8517" spans="1:21" x14ac:dyDescent="0.25">
      <c r="A8517">
        <v>2014</v>
      </c>
      <c r="B8517">
        <v>35</v>
      </c>
      <c r="C8517" t="s">
        <v>24</v>
      </c>
      <c r="D8517" t="s">
        <v>1468</v>
      </c>
      <c r="E8517" t="s">
        <v>4918</v>
      </c>
      <c r="F8517" t="s">
        <v>9548</v>
      </c>
      <c r="G8517" t="s">
        <v>12269</v>
      </c>
      <c r="H8517" t="s">
        <v>14936</v>
      </c>
      <c r="I8517">
        <v>14.749387</v>
      </c>
      <c r="J8517">
        <v>12.767782</v>
      </c>
      <c r="K8517">
        <v>11.628738</v>
      </c>
      <c r="U8517" t="s">
        <v>15316</v>
      </c>
    </row>
    <row r="8518" spans="1:21" x14ac:dyDescent="0.25">
      <c r="A8518">
        <v>2014</v>
      </c>
      <c r="B8518">
        <v>35</v>
      </c>
      <c r="C8518" t="s">
        <v>21</v>
      </c>
      <c r="D8518" t="s">
        <v>1469</v>
      </c>
      <c r="E8518" t="s">
        <v>4919</v>
      </c>
      <c r="F8518" t="s">
        <v>9549</v>
      </c>
      <c r="G8518" t="s">
        <v>12270</v>
      </c>
      <c r="H8518" t="s">
        <v>14936</v>
      </c>
      <c r="I8518">
        <v>16.441815999999999</v>
      </c>
      <c r="J8518">
        <v>17.240559000000001</v>
      </c>
      <c r="K8518">
        <v>16.221093</v>
      </c>
      <c r="U8518" t="s">
        <v>15316</v>
      </c>
    </row>
    <row r="8519" spans="1:21" x14ac:dyDescent="0.25">
      <c r="A8519">
        <v>2014</v>
      </c>
      <c r="B8519">
        <v>35</v>
      </c>
      <c r="C8519" t="s">
        <v>21</v>
      </c>
      <c r="D8519" t="s">
        <v>1470</v>
      </c>
      <c r="E8519" t="s">
        <v>5356</v>
      </c>
      <c r="F8519" t="s">
        <v>9550</v>
      </c>
      <c r="G8519" t="s">
        <v>12271</v>
      </c>
      <c r="H8519" t="s">
        <v>14936</v>
      </c>
      <c r="I8519">
        <v>12.622994</v>
      </c>
      <c r="J8519">
        <v>15.654679</v>
      </c>
      <c r="K8519">
        <v>15.580087000000001</v>
      </c>
      <c r="U8519" t="s">
        <v>15316</v>
      </c>
    </row>
    <row r="8520" spans="1:21" x14ac:dyDescent="0.25">
      <c r="A8520">
        <v>2014</v>
      </c>
      <c r="B8520">
        <v>35</v>
      </c>
      <c r="C8520" t="s">
        <v>21</v>
      </c>
      <c r="D8520" t="s">
        <v>2578</v>
      </c>
      <c r="E8520" t="s">
        <v>5357</v>
      </c>
      <c r="F8520" t="s">
        <v>9551</v>
      </c>
      <c r="G8520" t="s">
        <v>13580</v>
      </c>
      <c r="H8520" t="s">
        <v>14936</v>
      </c>
      <c r="I8520">
        <v>9.5317509999999999</v>
      </c>
      <c r="J8520">
        <v>9.5674309999999991</v>
      </c>
      <c r="K8520">
        <v>9.0872630000000001</v>
      </c>
      <c r="U8520" t="s">
        <v>15316</v>
      </c>
    </row>
    <row r="8521" spans="1:21" x14ac:dyDescent="0.25">
      <c r="A8521">
        <v>2014</v>
      </c>
      <c r="B8521">
        <v>37</v>
      </c>
      <c r="C8521" t="s">
        <v>22</v>
      </c>
      <c r="D8521" t="s">
        <v>1493</v>
      </c>
      <c r="G8521" t="s">
        <v>10941</v>
      </c>
      <c r="H8521" t="s">
        <v>14221</v>
      </c>
      <c r="I8521">
        <v>28.505414999999999</v>
      </c>
      <c r="J8521">
        <v>25.411783689999989</v>
      </c>
      <c r="K8521">
        <v>25.411783689999989</v>
      </c>
      <c r="U8521" t="s">
        <v>15316</v>
      </c>
    </row>
    <row r="8522" spans="1:21" x14ac:dyDescent="0.25">
      <c r="A8522">
        <v>2014</v>
      </c>
      <c r="B8522">
        <v>37</v>
      </c>
      <c r="C8522" t="s">
        <v>23</v>
      </c>
      <c r="D8522" t="s">
        <v>1494</v>
      </c>
      <c r="G8522" t="s">
        <v>10942</v>
      </c>
      <c r="H8522" t="s">
        <v>14222</v>
      </c>
      <c r="I8522">
        <v>5.8434929999999996</v>
      </c>
      <c r="J8522">
        <v>5.5921328099999998</v>
      </c>
      <c r="K8522">
        <v>5.5921328099999998</v>
      </c>
      <c r="U8522" t="s">
        <v>15316</v>
      </c>
    </row>
    <row r="8523" spans="1:21" x14ac:dyDescent="0.25">
      <c r="A8523">
        <v>2014</v>
      </c>
      <c r="B8523">
        <v>37</v>
      </c>
      <c r="C8523" t="s">
        <v>24</v>
      </c>
      <c r="D8523" t="s">
        <v>2206</v>
      </c>
      <c r="G8523" t="s">
        <v>12290</v>
      </c>
      <c r="H8523" t="s">
        <v>14480</v>
      </c>
      <c r="I8523">
        <v>95.078519999999997</v>
      </c>
      <c r="J8523">
        <v>102.0201885</v>
      </c>
      <c r="K8523">
        <v>102.0201885</v>
      </c>
      <c r="U8523" t="s">
        <v>15316</v>
      </c>
    </row>
    <row r="8524" spans="1:21" x14ac:dyDescent="0.25">
      <c r="A8524">
        <v>2014</v>
      </c>
      <c r="B8524">
        <v>38</v>
      </c>
      <c r="C8524" t="s">
        <v>25</v>
      </c>
      <c r="D8524" t="s">
        <v>1498</v>
      </c>
      <c r="E8524" t="s">
        <v>5358</v>
      </c>
      <c r="F8524" t="s">
        <v>9552</v>
      </c>
      <c r="G8524" t="s">
        <v>12292</v>
      </c>
      <c r="H8524" t="s">
        <v>14481</v>
      </c>
      <c r="I8524">
        <v>3805.3</v>
      </c>
      <c r="J8524">
        <v>3907.51928271</v>
      </c>
      <c r="K8524">
        <v>3907.51928271</v>
      </c>
      <c r="L8524" t="s">
        <v>17054</v>
      </c>
      <c r="M8524" t="s">
        <v>15245</v>
      </c>
      <c r="T8524" t="s">
        <v>15307</v>
      </c>
      <c r="U8524" t="s">
        <v>15317</v>
      </c>
    </row>
    <row r="8525" spans="1:21" x14ac:dyDescent="0.25">
      <c r="A8525">
        <v>2014</v>
      </c>
      <c r="B8525">
        <v>38</v>
      </c>
      <c r="C8525" t="s">
        <v>25</v>
      </c>
      <c r="D8525" t="s">
        <v>1499</v>
      </c>
      <c r="E8525" t="s">
        <v>5358</v>
      </c>
      <c r="F8525" t="s">
        <v>9553</v>
      </c>
      <c r="G8525" t="s">
        <v>12293</v>
      </c>
      <c r="H8525" t="s">
        <v>14482</v>
      </c>
      <c r="I8525">
        <v>1279.3995199999999</v>
      </c>
      <c r="J8525">
        <v>1295.6828163600001</v>
      </c>
      <c r="K8525">
        <v>1295.6828163600001</v>
      </c>
      <c r="L8525" t="s">
        <v>17054</v>
      </c>
      <c r="M8525" t="s">
        <v>15245</v>
      </c>
      <c r="N8525" t="s">
        <v>15434</v>
      </c>
      <c r="O8525" t="s">
        <v>15245</v>
      </c>
      <c r="P8525" t="s">
        <v>15434</v>
      </c>
      <c r="Q8525" t="s">
        <v>15245</v>
      </c>
      <c r="R8525" t="s">
        <v>15434</v>
      </c>
      <c r="S8525" t="s">
        <v>15245</v>
      </c>
      <c r="T8525" t="s">
        <v>15307</v>
      </c>
      <c r="U8525" t="s">
        <v>15317</v>
      </c>
    </row>
    <row r="8526" spans="1:21" x14ac:dyDescent="0.25">
      <c r="A8526">
        <v>2014</v>
      </c>
      <c r="B8526">
        <v>38</v>
      </c>
      <c r="C8526" t="s">
        <v>27</v>
      </c>
      <c r="D8526" t="s">
        <v>2208</v>
      </c>
      <c r="E8526" t="s">
        <v>5359</v>
      </c>
      <c r="F8526" t="s">
        <v>9554</v>
      </c>
      <c r="G8526" t="s">
        <v>12987</v>
      </c>
      <c r="H8526" t="s">
        <v>14483</v>
      </c>
      <c r="I8526">
        <v>600</v>
      </c>
      <c r="J8526">
        <v>600</v>
      </c>
      <c r="K8526">
        <v>600</v>
      </c>
      <c r="L8526" t="s">
        <v>15434</v>
      </c>
      <c r="M8526" t="s">
        <v>15245</v>
      </c>
      <c r="P8526" t="s">
        <v>17002</v>
      </c>
      <c r="Q8526" t="s">
        <v>17296</v>
      </c>
      <c r="T8526" t="s">
        <v>17297</v>
      </c>
      <c r="U8526" t="s">
        <v>15317</v>
      </c>
    </row>
    <row r="8527" spans="1:21" x14ac:dyDescent="0.25">
      <c r="A8527">
        <v>2014</v>
      </c>
      <c r="B8527">
        <v>38</v>
      </c>
      <c r="C8527" t="s">
        <v>27</v>
      </c>
      <c r="D8527" t="s">
        <v>2209</v>
      </c>
      <c r="E8527" t="s">
        <v>5360</v>
      </c>
      <c r="F8527" t="s">
        <v>9555</v>
      </c>
      <c r="G8527" t="s">
        <v>12988</v>
      </c>
      <c r="H8527" t="s">
        <v>14483</v>
      </c>
      <c r="I8527">
        <v>2702.873767</v>
      </c>
      <c r="J8527">
        <v>2648.2829384199999</v>
      </c>
      <c r="K8527">
        <v>2648.2829384199999</v>
      </c>
      <c r="L8527" t="s">
        <v>17054</v>
      </c>
      <c r="M8527" t="s">
        <v>15245</v>
      </c>
      <c r="T8527" t="s">
        <v>15307</v>
      </c>
      <c r="U8527" t="s">
        <v>15317</v>
      </c>
    </row>
    <row r="8528" spans="1:21" x14ac:dyDescent="0.25">
      <c r="A8528">
        <v>2014</v>
      </c>
      <c r="B8528">
        <v>38</v>
      </c>
      <c r="C8528" t="s">
        <v>20</v>
      </c>
      <c r="D8528" t="s">
        <v>1505</v>
      </c>
      <c r="E8528" t="s">
        <v>5361</v>
      </c>
      <c r="F8528" t="s">
        <v>9556</v>
      </c>
      <c r="G8528" t="s">
        <v>11154</v>
      </c>
      <c r="H8528" t="s">
        <v>14612</v>
      </c>
      <c r="I8528">
        <v>128.90167299999999</v>
      </c>
      <c r="J8528">
        <v>459.14868131999998</v>
      </c>
      <c r="K8528">
        <v>459.14868131999998</v>
      </c>
      <c r="L8528" t="s">
        <v>17055</v>
      </c>
      <c r="M8528" t="s">
        <v>17050</v>
      </c>
      <c r="P8528" t="s">
        <v>15343</v>
      </c>
      <c r="Q8528" t="s">
        <v>15252</v>
      </c>
      <c r="R8528" t="s">
        <v>15434</v>
      </c>
      <c r="S8528" t="s">
        <v>15245</v>
      </c>
      <c r="T8528" t="s">
        <v>16832</v>
      </c>
      <c r="U8528" t="s">
        <v>15317</v>
      </c>
    </row>
    <row r="8529" spans="1:21" x14ac:dyDescent="0.25">
      <c r="A8529">
        <v>2014</v>
      </c>
      <c r="B8529">
        <v>38</v>
      </c>
      <c r="C8529" t="s">
        <v>20</v>
      </c>
      <c r="D8529" t="s">
        <v>1506</v>
      </c>
      <c r="G8529" t="s">
        <v>10937</v>
      </c>
      <c r="H8529" t="s">
        <v>14484</v>
      </c>
      <c r="I8529">
        <v>49.3</v>
      </c>
      <c r="J8529">
        <v>49.839198000000003</v>
      </c>
      <c r="K8529">
        <v>49.839198000000003</v>
      </c>
      <c r="R8529" t="s">
        <v>15434</v>
      </c>
      <c r="S8529" t="s">
        <v>15245</v>
      </c>
      <c r="T8529" t="s">
        <v>15307</v>
      </c>
      <c r="U8529" t="s">
        <v>15317</v>
      </c>
    </row>
    <row r="8530" spans="1:21" x14ac:dyDescent="0.25">
      <c r="A8530">
        <v>2014</v>
      </c>
      <c r="B8530">
        <v>38</v>
      </c>
      <c r="C8530" t="s">
        <v>22</v>
      </c>
      <c r="D8530" t="s">
        <v>1507</v>
      </c>
      <c r="G8530" t="s">
        <v>10941</v>
      </c>
      <c r="H8530" t="s">
        <v>14221</v>
      </c>
      <c r="I8530">
        <v>1297.8340889999999</v>
      </c>
      <c r="J8530">
        <v>643.25565833000007</v>
      </c>
      <c r="K8530">
        <v>643.25565833000007</v>
      </c>
      <c r="U8530" t="s">
        <v>15316</v>
      </c>
    </row>
    <row r="8531" spans="1:21" x14ac:dyDescent="0.25">
      <c r="A8531">
        <v>2014</v>
      </c>
      <c r="B8531">
        <v>38</v>
      </c>
      <c r="C8531" t="s">
        <v>23</v>
      </c>
      <c r="D8531" t="s">
        <v>1508</v>
      </c>
      <c r="G8531" t="s">
        <v>10942</v>
      </c>
      <c r="H8531" t="s">
        <v>14222</v>
      </c>
      <c r="I8531">
        <v>60.543754999999997</v>
      </c>
      <c r="J8531">
        <v>58.372331839999987</v>
      </c>
      <c r="K8531">
        <v>58.372331839999987</v>
      </c>
      <c r="U8531" t="s">
        <v>15316</v>
      </c>
    </row>
    <row r="8532" spans="1:21" x14ac:dyDescent="0.25">
      <c r="A8532">
        <v>2014</v>
      </c>
      <c r="B8532">
        <v>38</v>
      </c>
      <c r="C8532" t="s">
        <v>24</v>
      </c>
      <c r="D8532" t="s">
        <v>1509</v>
      </c>
      <c r="E8532" t="s">
        <v>5362</v>
      </c>
      <c r="F8532" t="s">
        <v>9557</v>
      </c>
      <c r="G8532" t="s">
        <v>12299</v>
      </c>
      <c r="H8532" t="s">
        <v>14486</v>
      </c>
      <c r="I8532">
        <v>501.99326100000002</v>
      </c>
      <c r="J8532">
        <v>682.53826188999972</v>
      </c>
      <c r="K8532">
        <v>682.53826188999972</v>
      </c>
      <c r="L8532" t="s">
        <v>15434</v>
      </c>
      <c r="M8532" t="s">
        <v>15245</v>
      </c>
      <c r="T8532" t="s">
        <v>15307</v>
      </c>
      <c r="U8532" t="s">
        <v>15317</v>
      </c>
    </row>
    <row r="8533" spans="1:21" x14ac:dyDescent="0.25">
      <c r="A8533">
        <v>2014</v>
      </c>
      <c r="B8533">
        <v>38</v>
      </c>
      <c r="C8533" t="s">
        <v>21</v>
      </c>
      <c r="D8533" t="s">
        <v>2742</v>
      </c>
      <c r="G8533" t="s">
        <v>13829</v>
      </c>
      <c r="H8533" t="s">
        <v>14483</v>
      </c>
      <c r="I8533">
        <v>1</v>
      </c>
      <c r="J8533">
        <v>0</v>
      </c>
      <c r="K8533">
        <v>0</v>
      </c>
      <c r="U8533" t="s">
        <v>15316</v>
      </c>
    </row>
    <row r="8534" spans="1:21" x14ac:dyDescent="0.25">
      <c r="A8534">
        <v>2014</v>
      </c>
      <c r="B8534">
        <v>38</v>
      </c>
      <c r="C8534" t="s">
        <v>29</v>
      </c>
      <c r="D8534" t="s">
        <v>1510</v>
      </c>
      <c r="E8534" t="s">
        <v>5363</v>
      </c>
      <c r="F8534" t="s">
        <v>9558</v>
      </c>
      <c r="G8534" t="s">
        <v>13181</v>
      </c>
      <c r="H8534" t="s">
        <v>14487</v>
      </c>
      <c r="I8534">
        <v>7840</v>
      </c>
      <c r="J8534">
        <v>7834.4895247500008</v>
      </c>
      <c r="K8534">
        <v>7834.4895247500008</v>
      </c>
      <c r="L8534" t="s">
        <v>15434</v>
      </c>
      <c r="M8534" t="s">
        <v>15245</v>
      </c>
      <c r="N8534" t="s">
        <v>18596</v>
      </c>
      <c r="O8534" t="s">
        <v>15246</v>
      </c>
      <c r="P8534" t="s">
        <v>18021</v>
      </c>
      <c r="Q8534" t="s">
        <v>17617</v>
      </c>
      <c r="T8534" t="s">
        <v>18022</v>
      </c>
      <c r="U8534" t="s">
        <v>15317</v>
      </c>
    </row>
    <row r="8535" spans="1:21" x14ac:dyDescent="0.25">
      <c r="A8535">
        <v>2014</v>
      </c>
      <c r="B8535">
        <v>38</v>
      </c>
      <c r="C8535" t="s">
        <v>29</v>
      </c>
      <c r="D8535" t="s">
        <v>1511</v>
      </c>
      <c r="E8535" t="s">
        <v>5364</v>
      </c>
      <c r="F8535" t="s">
        <v>9559</v>
      </c>
      <c r="G8535" t="s">
        <v>12301</v>
      </c>
      <c r="H8535" t="s">
        <v>14488</v>
      </c>
      <c r="I8535">
        <v>3722</v>
      </c>
      <c r="J8535">
        <v>3564.15049735</v>
      </c>
      <c r="K8535">
        <v>3564.15049735</v>
      </c>
      <c r="L8535" t="s">
        <v>15434</v>
      </c>
      <c r="M8535" t="s">
        <v>15245</v>
      </c>
      <c r="T8535" t="s">
        <v>15307</v>
      </c>
      <c r="U8535" t="s">
        <v>15317</v>
      </c>
    </row>
    <row r="8536" spans="1:21" x14ac:dyDescent="0.25">
      <c r="A8536">
        <v>2014</v>
      </c>
      <c r="B8536">
        <v>38</v>
      </c>
      <c r="C8536" t="s">
        <v>29</v>
      </c>
      <c r="D8536" t="s">
        <v>1512</v>
      </c>
      <c r="E8536" t="s">
        <v>5358</v>
      </c>
      <c r="F8536" t="s">
        <v>9560</v>
      </c>
      <c r="G8536" t="s">
        <v>12990</v>
      </c>
      <c r="H8536" t="s">
        <v>14483</v>
      </c>
      <c r="I8536">
        <v>724</v>
      </c>
      <c r="J8536">
        <v>854</v>
      </c>
      <c r="K8536">
        <v>854</v>
      </c>
      <c r="L8536" t="s">
        <v>17054</v>
      </c>
      <c r="M8536" t="s">
        <v>15245</v>
      </c>
      <c r="N8536" t="s">
        <v>15434</v>
      </c>
      <c r="O8536" t="s">
        <v>15245</v>
      </c>
      <c r="T8536" t="s">
        <v>15307</v>
      </c>
      <c r="U8536" t="s">
        <v>15317</v>
      </c>
    </row>
    <row r="8537" spans="1:21" x14ac:dyDescent="0.25">
      <c r="A8537">
        <v>2014</v>
      </c>
      <c r="B8537">
        <v>38</v>
      </c>
      <c r="C8537" t="s">
        <v>29</v>
      </c>
      <c r="D8537" t="s">
        <v>2210</v>
      </c>
      <c r="E8537" t="s">
        <v>5359</v>
      </c>
      <c r="F8537" t="s">
        <v>9561</v>
      </c>
      <c r="G8537" t="s">
        <v>12991</v>
      </c>
      <c r="H8537" t="s">
        <v>14483</v>
      </c>
      <c r="I8537">
        <v>900</v>
      </c>
      <c r="J8537">
        <v>900</v>
      </c>
      <c r="K8537">
        <v>900</v>
      </c>
      <c r="L8537" t="s">
        <v>15434</v>
      </c>
      <c r="M8537" t="s">
        <v>15245</v>
      </c>
      <c r="T8537" t="s">
        <v>15307</v>
      </c>
      <c r="U8537" t="s">
        <v>15317</v>
      </c>
    </row>
    <row r="8538" spans="1:21" x14ac:dyDescent="0.25">
      <c r="A8538">
        <v>2014</v>
      </c>
      <c r="B8538">
        <v>38</v>
      </c>
      <c r="C8538" t="s">
        <v>29</v>
      </c>
      <c r="D8538" t="s">
        <v>2460</v>
      </c>
      <c r="E8538" t="s">
        <v>5365</v>
      </c>
      <c r="F8538" t="s">
        <v>9562</v>
      </c>
      <c r="G8538" t="s">
        <v>13374</v>
      </c>
      <c r="H8538" t="s">
        <v>14483</v>
      </c>
      <c r="I8538">
        <v>1224</v>
      </c>
      <c r="J8538">
        <v>1219.689343</v>
      </c>
      <c r="K8538">
        <v>1219.689343</v>
      </c>
      <c r="L8538" t="s">
        <v>17055</v>
      </c>
      <c r="M8538" t="s">
        <v>17050</v>
      </c>
      <c r="N8538" t="s">
        <v>15434</v>
      </c>
      <c r="O8538" t="s">
        <v>15245</v>
      </c>
      <c r="T8538" t="s">
        <v>16832</v>
      </c>
      <c r="U8538" t="s">
        <v>15317</v>
      </c>
    </row>
    <row r="8539" spans="1:21" x14ac:dyDescent="0.25">
      <c r="A8539">
        <v>2014</v>
      </c>
      <c r="B8539">
        <v>38</v>
      </c>
      <c r="C8539" t="s">
        <v>30</v>
      </c>
      <c r="D8539" t="s">
        <v>1517</v>
      </c>
      <c r="E8539" t="s">
        <v>5366</v>
      </c>
      <c r="F8539" t="s">
        <v>9563</v>
      </c>
      <c r="G8539" t="s">
        <v>12992</v>
      </c>
      <c r="H8539" t="s">
        <v>14489</v>
      </c>
      <c r="I8539">
        <v>146.93604199999999</v>
      </c>
      <c r="J8539">
        <v>147.57502276</v>
      </c>
      <c r="K8539">
        <v>147.57502276</v>
      </c>
      <c r="L8539" t="s">
        <v>15434</v>
      </c>
      <c r="M8539" t="s">
        <v>15245</v>
      </c>
      <c r="T8539" t="s">
        <v>15307</v>
      </c>
      <c r="U8539" t="s">
        <v>15317</v>
      </c>
    </row>
    <row r="8540" spans="1:21" x14ac:dyDescent="0.25">
      <c r="A8540">
        <v>2014</v>
      </c>
      <c r="B8540">
        <v>38</v>
      </c>
      <c r="C8540" t="s">
        <v>30</v>
      </c>
      <c r="D8540" t="s">
        <v>2211</v>
      </c>
      <c r="E8540" t="s">
        <v>5364</v>
      </c>
      <c r="F8540" t="s">
        <v>9564</v>
      </c>
      <c r="G8540" t="s">
        <v>12993</v>
      </c>
      <c r="H8540" t="s">
        <v>14614</v>
      </c>
      <c r="I8540">
        <v>537</v>
      </c>
      <c r="J8540">
        <v>524.75119860000007</v>
      </c>
      <c r="K8540">
        <v>524.75119860000007</v>
      </c>
      <c r="L8540" t="s">
        <v>15434</v>
      </c>
      <c r="M8540" t="s">
        <v>15245</v>
      </c>
      <c r="T8540" t="s">
        <v>15307</v>
      </c>
      <c r="U8540" t="s">
        <v>15317</v>
      </c>
    </row>
    <row r="8541" spans="1:21" x14ac:dyDescent="0.25">
      <c r="A8541">
        <v>2014</v>
      </c>
      <c r="B8541">
        <v>38</v>
      </c>
      <c r="C8541" t="s">
        <v>30</v>
      </c>
      <c r="D8541" t="s">
        <v>2212</v>
      </c>
      <c r="E8541" t="s">
        <v>5358</v>
      </c>
      <c r="F8541" t="s">
        <v>9565</v>
      </c>
      <c r="G8541" t="s">
        <v>13375</v>
      </c>
      <c r="H8541" t="s">
        <v>14483</v>
      </c>
      <c r="I8541">
        <v>4000</v>
      </c>
      <c r="J8541">
        <v>3825.28837157</v>
      </c>
      <c r="K8541">
        <v>3825.28837157</v>
      </c>
      <c r="L8541" t="s">
        <v>17054</v>
      </c>
      <c r="M8541" t="s">
        <v>15245</v>
      </c>
      <c r="N8541" t="s">
        <v>15434</v>
      </c>
      <c r="O8541" t="s">
        <v>15245</v>
      </c>
      <c r="T8541" t="s">
        <v>15307</v>
      </c>
      <c r="U8541" t="s">
        <v>15317</v>
      </c>
    </row>
    <row r="8542" spans="1:21" x14ac:dyDescent="0.25">
      <c r="A8542">
        <v>2014</v>
      </c>
      <c r="B8542">
        <v>38</v>
      </c>
      <c r="C8542" t="s">
        <v>30</v>
      </c>
      <c r="D8542" t="s">
        <v>2213</v>
      </c>
      <c r="E8542" t="s">
        <v>5360</v>
      </c>
      <c r="F8542" t="s">
        <v>9566</v>
      </c>
      <c r="G8542" t="s">
        <v>13667</v>
      </c>
      <c r="H8542" t="s">
        <v>14483</v>
      </c>
      <c r="I8542">
        <v>1565.242027</v>
      </c>
      <c r="J8542">
        <v>1129.8192258700001</v>
      </c>
      <c r="K8542">
        <v>1129.8192258700001</v>
      </c>
      <c r="L8542" t="s">
        <v>17054</v>
      </c>
      <c r="M8542" t="s">
        <v>15245</v>
      </c>
      <c r="T8542" t="s">
        <v>15307</v>
      </c>
      <c r="U8542" t="s">
        <v>15317</v>
      </c>
    </row>
    <row r="8543" spans="1:21" x14ac:dyDescent="0.25">
      <c r="A8543">
        <v>2014</v>
      </c>
      <c r="B8543">
        <v>40</v>
      </c>
      <c r="C8543" t="s">
        <v>22</v>
      </c>
      <c r="D8543" t="s">
        <v>1519</v>
      </c>
      <c r="G8543" t="s">
        <v>10941</v>
      </c>
      <c r="H8543" t="s">
        <v>14490</v>
      </c>
      <c r="I8543">
        <v>456.07900999999998</v>
      </c>
      <c r="J8543">
        <v>374.95924163000001</v>
      </c>
      <c r="K8543">
        <v>372.203867</v>
      </c>
      <c r="U8543" t="s">
        <v>15316</v>
      </c>
    </row>
    <row r="8544" spans="1:21" x14ac:dyDescent="0.25">
      <c r="A8544">
        <v>2014</v>
      </c>
      <c r="B8544">
        <v>40</v>
      </c>
      <c r="C8544" t="s">
        <v>23</v>
      </c>
      <c r="D8544" t="s">
        <v>1520</v>
      </c>
      <c r="G8544" t="s">
        <v>12308</v>
      </c>
      <c r="H8544" t="s">
        <v>14490</v>
      </c>
      <c r="I8544">
        <v>68.683580000000006</v>
      </c>
      <c r="J8544">
        <v>65.85799440000001</v>
      </c>
      <c r="K8544">
        <v>65.769147000000004</v>
      </c>
      <c r="U8544" t="s">
        <v>15316</v>
      </c>
    </row>
    <row r="8545" spans="1:21" x14ac:dyDescent="0.25">
      <c r="A8545">
        <v>2014</v>
      </c>
      <c r="B8545">
        <v>40</v>
      </c>
      <c r="C8545" t="s">
        <v>24</v>
      </c>
      <c r="D8545" t="s">
        <v>1521</v>
      </c>
      <c r="G8545" t="s">
        <v>12309</v>
      </c>
      <c r="H8545" t="s">
        <v>14490</v>
      </c>
      <c r="I8545">
        <v>209.204194</v>
      </c>
      <c r="J8545">
        <v>242.26523082999989</v>
      </c>
      <c r="K8545">
        <v>241.49637799999999</v>
      </c>
      <c r="U8545" t="s">
        <v>15316</v>
      </c>
    </row>
    <row r="8546" spans="1:21" x14ac:dyDescent="0.25">
      <c r="A8546">
        <v>2014</v>
      </c>
      <c r="B8546">
        <v>40</v>
      </c>
      <c r="C8546" t="s">
        <v>24</v>
      </c>
      <c r="D8546" t="s">
        <v>1522</v>
      </c>
      <c r="G8546" t="s">
        <v>12310</v>
      </c>
      <c r="H8546" t="s">
        <v>14490</v>
      </c>
      <c r="I8546">
        <v>4798.9171180000003</v>
      </c>
      <c r="J8546">
        <v>5057.910648659984</v>
      </c>
      <c r="K8546">
        <v>4978.44686</v>
      </c>
      <c r="U8546" t="s">
        <v>15316</v>
      </c>
    </row>
    <row r="8547" spans="1:21" x14ac:dyDescent="0.25">
      <c r="A8547">
        <v>2014</v>
      </c>
      <c r="B8547">
        <v>40</v>
      </c>
      <c r="C8547" t="s">
        <v>24</v>
      </c>
      <c r="D8547" t="s">
        <v>2580</v>
      </c>
      <c r="G8547" t="s">
        <v>13582</v>
      </c>
      <c r="H8547" t="s">
        <v>14490</v>
      </c>
      <c r="I8547">
        <v>223</v>
      </c>
      <c r="J8547">
        <v>403.90244406999977</v>
      </c>
      <c r="K8547">
        <v>396.90209099999998</v>
      </c>
      <c r="U8547" t="s">
        <v>15316</v>
      </c>
    </row>
    <row r="8548" spans="1:21" x14ac:dyDescent="0.25">
      <c r="A8548">
        <v>2014</v>
      </c>
      <c r="B8548">
        <v>40</v>
      </c>
      <c r="C8548" t="s">
        <v>24</v>
      </c>
      <c r="D8548" t="s">
        <v>2646</v>
      </c>
      <c r="G8548" t="s">
        <v>13830</v>
      </c>
      <c r="H8548" t="s">
        <v>14490</v>
      </c>
      <c r="I8548">
        <v>2084.088745</v>
      </c>
      <c r="J8548">
        <v>1873.2097100199981</v>
      </c>
      <c r="K8548">
        <v>1866.8920800000001</v>
      </c>
      <c r="U8548" t="s">
        <v>15316</v>
      </c>
    </row>
    <row r="8549" spans="1:21" x14ac:dyDescent="0.25">
      <c r="A8549">
        <v>2014</v>
      </c>
      <c r="B8549">
        <v>41</v>
      </c>
      <c r="C8549" t="s">
        <v>28</v>
      </c>
      <c r="D8549" t="s">
        <v>2647</v>
      </c>
      <c r="G8549" t="s">
        <v>12469</v>
      </c>
      <c r="H8549" t="s">
        <v>14937</v>
      </c>
      <c r="I8549">
        <v>270.60703799999999</v>
      </c>
      <c r="J8549">
        <v>257.37124282000008</v>
      </c>
      <c r="K8549">
        <v>257.37124282000002</v>
      </c>
      <c r="U8549" t="s">
        <v>15316</v>
      </c>
    </row>
    <row r="8550" spans="1:21" x14ac:dyDescent="0.25">
      <c r="A8550">
        <v>2014</v>
      </c>
      <c r="B8550">
        <v>41</v>
      </c>
      <c r="C8550" t="s">
        <v>22</v>
      </c>
      <c r="D8550" t="s">
        <v>2648</v>
      </c>
      <c r="G8550" t="s">
        <v>13017</v>
      </c>
      <c r="H8550" t="s">
        <v>14938</v>
      </c>
      <c r="I8550">
        <v>18.311199999999999</v>
      </c>
      <c r="J8550">
        <v>27.48923448</v>
      </c>
      <c r="K8550">
        <v>27.48923448</v>
      </c>
      <c r="U8550" t="s">
        <v>15316</v>
      </c>
    </row>
    <row r="8551" spans="1:21" x14ac:dyDescent="0.25">
      <c r="A8551">
        <v>2014</v>
      </c>
      <c r="B8551">
        <v>41</v>
      </c>
      <c r="C8551" t="s">
        <v>23</v>
      </c>
      <c r="D8551" t="s">
        <v>2649</v>
      </c>
      <c r="G8551" t="s">
        <v>13008</v>
      </c>
      <c r="H8551" t="s">
        <v>14939</v>
      </c>
      <c r="I8551">
        <v>8.2081330000000001</v>
      </c>
      <c r="J8551">
        <v>5.5763200200000016</v>
      </c>
      <c r="K8551">
        <v>5.5763200199999989</v>
      </c>
      <c r="U8551" t="s">
        <v>15316</v>
      </c>
    </row>
    <row r="8552" spans="1:21" x14ac:dyDescent="0.25">
      <c r="A8552">
        <v>2014</v>
      </c>
      <c r="B8552">
        <v>42</v>
      </c>
      <c r="C8552" t="s">
        <v>25</v>
      </c>
      <c r="D8552" t="s">
        <v>2743</v>
      </c>
      <c r="G8552" t="s">
        <v>13831</v>
      </c>
      <c r="H8552" t="s">
        <v>14940</v>
      </c>
      <c r="I8552">
        <v>6.2884919999999997</v>
      </c>
      <c r="J8552">
        <v>47.888451030000013</v>
      </c>
      <c r="K8552">
        <v>47.810206000000001</v>
      </c>
      <c r="P8552" t="s">
        <v>15189</v>
      </c>
      <c r="Q8552" t="s">
        <v>15246</v>
      </c>
      <c r="R8552" t="s">
        <v>19561</v>
      </c>
      <c r="S8552" t="s">
        <v>15246</v>
      </c>
      <c r="T8552" t="s">
        <v>15304</v>
      </c>
      <c r="U8552" t="s">
        <v>15317</v>
      </c>
    </row>
    <row r="8553" spans="1:21" x14ac:dyDescent="0.25">
      <c r="A8553">
        <v>2014</v>
      </c>
      <c r="B8553">
        <v>42</v>
      </c>
      <c r="C8553" t="s">
        <v>25</v>
      </c>
      <c r="D8553" t="s">
        <v>2650</v>
      </c>
      <c r="G8553" t="s">
        <v>13668</v>
      </c>
      <c r="H8553" t="s">
        <v>14941</v>
      </c>
      <c r="I8553">
        <v>32.426340000000003</v>
      </c>
      <c r="J8553">
        <v>40.251710250000002</v>
      </c>
      <c r="K8553">
        <v>40.045875000000002</v>
      </c>
      <c r="P8553" t="s">
        <v>17205</v>
      </c>
      <c r="Q8553" t="s">
        <v>15246</v>
      </c>
      <c r="R8553" t="s">
        <v>19561</v>
      </c>
      <c r="S8553" t="s">
        <v>15246</v>
      </c>
      <c r="T8553" t="s">
        <v>15304</v>
      </c>
      <c r="U8553" t="s">
        <v>15317</v>
      </c>
    </row>
    <row r="8554" spans="1:21" x14ac:dyDescent="0.25">
      <c r="A8554">
        <v>2014</v>
      </c>
      <c r="B8554">
        <v>42</v>
      </c>
      <c r="C8554" t="s">
        <v>25</v>
      </c>
      <c r="D8554" t="s">
        <v>2744</v>
      </c>
      <c r="G8554" t="s">
        <v>13832</v>
      </c>
      <c r="H8554" t="s">
        <v>14941</v>
      </c>
      <c r="I8554">
        <v>73.364543999999995</v>
      </c>
      <c r="J8554">
        <v>62.923798499999982</v>
      </c>
      <c r="K8554">
        <v>62.896847000000001</v>
      </c>
      <c r="R8554" t="s">
        <v>19561</v>
      </c>
      <c r="S8554" t="s">
        <v>15246</v>
      </c>
      <c r="T8554" t="s">
        <v>15304</v>
      </c>
      <c r="U8554" t="s">
        <v>15317</v>
      </c>
    </row>
    <row r="8555" spans="1:21" x14ac:dyDescent="0.25">
      <c r="A8555">
        <v>2014</v>
      </c>
      <c r="B8555">
        <v>42</v>
      </c>
      <c r="C8555" t="s">
        <v>25</v>
      </c>
      <c r="D8555" t="s">
        <v>2745</v>
      </c>
      <c r="G8555" t="s">
        <v>11224</v>
      </c>
      <c r="H8555" t="s">
        <v>14941</v>
      </c>
      <c r="I8555">
        <v>250</v>
      </c>
      <c r="J8555">
        <v>127.35124303000001</v>
      </c>
      <c r="K8555">
        <v>126.46467</v>
      </c>
      <c r="P8555" t="s">
        <v>15189</v>
      </c>
      <c r="Q8555" t="s">
        <v>15246</v>
      </c>
      <c r="R8555" t="s">
        <v>19561</v>
      </c>
      <c r="S8555" t="s">
        <v>15246</v>
      </c>
      <c r="T8555" t="s">
        <v>15304</v>
      </c>
      <c r="U8555" t="s">
        <v>15317</v>
      </c>
    </row>
    <row r="8556" spans="1:21" x14ac:dyDescent="0.25">
      <c r="A8556">
        <v>2014</v>
      </c>
      <c r="B8556">
        <v>42</v>
      </c>
      <c r="C8556" t="s">
        <v>22</v>
      </c>
      <c r="D8556" t="s">
        <v>2651</v>
      </c>
      <c r="G8556" t="s">
        <v>10941</v>
      </c>
      <c r="H8556" t="s">
        <v>14221</v>
      </c>
      <c r="I8556">
        <v>145.72724400000001</v>
      </c>
      <c r="J8556">
        <v>225.95990914000001</v>
      </c>
      <c r="K8556">
        <v>224.86910800000001</v>
      </c>
      <c r="U8556" t="s">
        <v>15316</v>
      </c>
    </row>
    <row r="8557" spans="1:21" x14ac:dyDescent="0.25">
      <c r="A8557">
        <v>2014</v>
      </c>
      <c r="B8557">
        <v>42</v>
      </c>
      <c r="C8557" t="s">
        <v>23</v>
      </c>
      <c r="D8557" t="s">
        <v>2652</v>
      </c>
      <c r="G8557" t="s">
        <v>10942</v>
      </c>
      <c r="H8557" t="s">
        <v>14222</v>
      </c>
      <c r="I8557">
        <v>25.519866</v>
      </c>
      <c r="J8557">
        <v>13.970711039999999</v>
      </c>
      <c r="K8557">
        <v>13.971334000000001</v>
      </c>
      <c r="U8557" t="s">
        <v>15316</v>
      </c>
    </row>
    <row r="8558" spans="1:21" x14ac:dyDescent="0.25">
      <c r="A8558">
        <v>2014</v>
      </c>
      <c r="B8558">
        <v>42</v>
      </c>
      <c r="C8558" t="s">
        <v>24</v>
      </c>
      <c r="D8558" t="s">
        <v>2746</v>
      </c>
      <c r="G8558" t="s">
        <v>13833</v>
      </c>
      <c r="H8558" t="s">
        <v>14746</v>
      </c>
      <c r="I8558">
        <v>80.024394999999998</v>
      </c>
      <c r="J8558">
        <v>72.084451700000002</v>
      </c>
      <c r="K8558">
        <v>72.052841000000001</v>
      </c>
      <c r="P8558" t="s">
        <v>15201</v>
      </c>
      <c r="Q8558" t="s">
        <v>15238</v>
      </c>
      <c r="R8558" t="s">
        <v>17200</v>
      </c>
      <c r="S8558" t="s">
        <v>15246</v>
      </c>
      <c r="T8558" t="s">
        <v>17612</v>
      </c>
      <c r="U8558" t="s">
        <v>15317</v>
      </c>
    </row>
    <row r="8559" spans="1:21" x14ac:dyDescent="0.25">
      <c r="A8559">
        <v>2014</v>
      </c>
      <c r="B8559">
        <v>43</v>
      </c>
      <c r="C8559" t="s">
        <v>28</v>
      </c>
      <c r="D8559" t="s">
        <v>2653</v>
      </c>
      <c r="G8559" t="s">
        <v>13669</v>
      </c>
      <c r="H8559" t="s">
        <v>14868</v>
      </c>
      <c r="I8559">
        <v>1496.827642</v>
      </c>
      <c r="J8559">
        <v>941.62115114999938</v>
      </c>
      <c r="K8559">
        <v>701.68060781999986</v>
      </c>
      <c r="U8559" t="s">
        <v>15316</v>
      </c>
    </row>
    <row r="8560" spans="1:21" x14ac:dyDescent="0.25">
      <c r="A8560">
        <v>2014</v>
      </c>
      <c r="B8560">
        <v>43</v>
      </c>
      <c r="C8560" t="s">
        <v>28</v>
      </c>
      <c r="D8560" t="s">
        <v>2747</v>
      </c>
      <c r="G8560" t="s">
        <v>12469</v>
      </c>
      <c r="H8560" t="s">
        <v>14310</v>
      </c>
      <c r="I8560">
        <v>42.357247000000001</v>
      </c>
      <c r="J8560">
        <v>39.576287059999977</v>
      </c>
      <c r="K8560">
        <v>35.517147869999988</v>
      </c>
      <c r="U8560" t="s">
        <v>15316</v>
      </c>
    </row>
    <row r="8561" spans="1:21" x14ac:dyDescent="0.25">
      <c r="A8561">
        <v>2014</v>
      </c>
      <c r="B8561">
        <v>43</v>
      </c>
      <c r="C8561" t="s">
        <v>22</v>
      </c>
      <c r="D8561" t="s">
        <v>2654</v>
      </c>
      <c r="G8561" t="s">
        <v>10941</v>
      </c>
      <c r="H8561" t="s">
        <v>14221</v>
      </c>
      <c r="I8561">
        <v>435.43887100000001</v>
      </c>
      <c r="J8561">
        <v>591.39704804000007</v>
      </c>
      <c r="K8561">
        <v>422.79501736999998</v>
      </c>
      <c r="U8561" t="s">
        <v>15316</v>
      </c>
    </row>
    <row r="8562" spans="1:21" x14ac:dyDescent="0.25">
      <c r="A8562">
        <v>2014</v>
      </c>
      <c r="B8562">
        <v>43</v>
      </c>
      <c r="C8562" t="s">
        <v>23</v>
      </c>
      <c r="D8562" t="s">
        <v>2655</v>
      </c>
      <c r="G8562" t="s">
        <v>13670</v>
      </c>
      <c r="H8562" t="s">
        <v>14222</v>
      </c>
      <c r="I8562">
        <v>25.376239999999999</v>
      </c>
      <c r="J8562">
        <v>11.62158625</v>
      </c>
      <c r="K8562">
        <v>11.088586230000001</v>
      </c>
      <c r="U8562" t="s">
        <v>15316</v>
      </c>
    </row>
    <row r="8563" spans="1:21" x14ac:dyDescent="0.25">
      <c r="A8563">
        <v>2014</v>
      </c>
      <c r="B8563">
        <v>44</v>
      </c>
      <c r="C8563" t="s">
        <v>25</v>
      </c>
      <c r="D8563" t="s">
        <v>2748</v>
      </c>
      <c r="G8563" t="s">
        <v>13834</v>
      </c>
      <c r="H8563" t="s">
        <v>14743</v>
      </c>
      <c r="I8563">
        <v>0</v>
      </c>
      <c r="J8563">
        <v>138.71852627000001</v>
      </c>
      <c r="K8563">
        <v>138.718525</v>
      </c>
      <c r="R8563" t="s">
        <v>16952</v>
      </c>
      <c r="S8563" t="s">
        <v>15238</v>
      </c>
      <c r="T8563" t="s">
        <v>15305</v>
      </c>
      <c r="U8563" t="s">
        <v>15317</v>
      </c>
    </row>
    <row r="8564" spans="1:21" x14ac:dyDescent="0.25">
      <c r="A8564">
        <v>2014</v>
      </c>
      <c r="B8564">
        <v>44</v>
      </c>
      <c r="C8564" t="s">
        <v>25</v>
      </c>
      <c r="D8564" t="s">
        <v>2749</v>
      </c>
      <c r="G8564" t="s">
        <v>13835</v>
      </c>
      <c r="H8564" t="s">
        <v>14743</v>
      </c>
      <c r="I8564">
        <v>0</v>
      </c>
      <c r="J8564">
        <v>185.82975141000011</v>
      </c>
      <c r="K8564">
        <v>185.82975099999999</v>
      </c>
      <c r="P8564" t="s">
        <v>16952</v>
      </c>
      <c r="Q8564" t="s">
        <v>15238</v>
      </c>
      <c r="R8564" t="s">
        <v>16952</v>
      </c>
      <c r="S8564" t="s">
        <v>15238</v>
      </c>
      <c r="T8564" t="s">
        <v>15305</v>
      </c>
      <c r="U8564" t="s">
        <v>15317</v>
      </c>
    </row>
    <row r="8565" spans="1:21" x14ac:dyDescent="0.25">
      <c r="A8565">
        <v>2014</v>
      </c>
      <c r="B8565">
        <v>44</v>
      </c>
      <c r="C8565" t="s">
        <v>25</v>
      </c>
      <c r="D8565" t="s">
        <v>2750</v>
      </c>
      <c r="G8565" t="s">
        <v>10995</v>
      </c>
      <c r="H8565" t="s">
        <v>14743</v>
      </c>
      <c r="I8565">
        <v>0</v>
      </c>
      <c r="J8565">
        <v>38.155131339999997</v>
      </c>
      <c r="K8565">
        <v>38.155132000000002</v>
      </c>
      <c r="P8565" t="s">
        <v>16952</v>
      </c>
      <c r="Q8565" t="s">
        <v>15238</v>
      </c>
      <c r="R8565" t="s">
        <v>16952</v>
      </c>
      <c r="S8565" t="s">
        <v>15238</v>
      </c>
      <c r="T8565" t="s">
        <v>15305</v>
      </c>
      <c r="U8565" t="s">
        <v>15317</v>
      </c>
    </row>
    <row r="8566" spans="1:21" x14ac:dyDescent="0.25">
      <c r="A8566">
        <v>2014</v>
      </c>
      <c r="B8566">
        <v>44</v>
      </c>
      <c r="C8566" t="s">
        <v>25</v>
      </c>
      <c r="D8566" t="s">
        <v>2751</v>
      </c>
      <c r="G8566" t="s">
        <v>13680</v>
      </c>
      <c r="H8566" t="s">
        <v>14743</v>
      </c>
      <c r="I8566">
        <v>0</v>
      </c>
      <c r="J8566">
        <v>43.075085819999998</v>
      </c>
      <c r="K8566">
        <v>43.075083999999997</v>
      </c>
      <c r="R8566" t="s">
        <v>16952</v>
      </c>
      <c r="S8566" t="s">
        <v>15238</v>
      </c>
      <c r="T8566" t="s">
        <v>15305</v>
      </c>
      <c r="U8566" t="s">
        <v>15317</v>
      </c>
    </row>
    <row r="8567" spans="1:21" x14ac:dyDescent="0.25">
      <c r="A8567">
        <v>2014</v>
      </c>
      <c r="B8567">
        <v>44</v>
      </c>
      <c r="C8567" t="s">
        <v>20</v>
      </c>
      <c r="D8567" t="s">
        <v>2752</v>
      </c>
      <c r="G8567" t="s">
        <v>10936</v>
      </c>
      <c r="H8567" t="s">
        <v>14743</v>
      </c>
      <c r="I8567">
        <v>0</v>
      </c>
      <c r="J8567">
        <v>48.791565040000002</v>
      </c>
      <c r="K8567">
        <v>48.791564999999999</v>
      </c>
      <c r="R8567" t="s">
        <v>16952</v>
      </c>
      <c r="S8567" t="s">
        <v>15238</v>
      </c>
      <c r="T8567" t="s">
        <v>15305</v>
      </c>
      <c r="U8567" t="s">
        <v>15317</v>
      </c>
    </row>
    <row r="8568" spans="1:21" x14ac:dyDescent="0.25">
      <c r="A8568">
        <v>2014</v>
      </c>
      <c r="B8568">
        <v>44</v>
      </c>
      <c r="C8568" t="s">
        <v>22</v>
      </c>
      <c r="D8568" t="s">
        <v>2753</v>
      </c>
      <c r="G8568" t="s">
        <v>10941</v>
      </c>
      <c r="H8568" t="s">
        <v>14743</v>
      </c>
      <c r="I8568">
        <v>0</v>
      </c>
      <c r="J8568">
        <v>22.367628209999999</v>
      </c>
      <c r="K8568">
        <v>22.367632</v>
      </c>
      <c r="R8568" t="s">
        <v>16952</v>
      </c>
      <c r="S8568" t="s">
        <v>15238</v>
      </c>
      <c r="T8568" t="s">
        <v>15305</v>
      </c>
      <c r="U8568" t="s">
        <v>15317</v>
      </c>
    </row>
    <row r="8569" spans="1:21" x14ac:dyDescent="0.25">
      <c r="A8569">
        <v>2014</v>
      </c>
      <c r="B8569">
        <v>44</v>
      </c>
      <c r="C8569" t="s">
        <v>23</v>
      </c>
      <c r="D8569" t="s">
        <v>2754</v>
      </c>
      <c r="G8569" t="s">
        <v>10942</v>
      </c>
      <c r="H8569" t="s">
        <v>14222</v>
      </c>
      <c r="I8569">
        <v>0</v>
      </c>
      <c r="J8569">
        <v>7.3377006499999986</v>
      </c>
      <c r="K8569">
        <v>7.3376999999999999</v>
      </c>
      <c r="U8569" t="s">
        <v>15316</v>
      </c>
    </row>
    <row r="8570" spans="1:21" x14ac:dyDescent="0.25">
      <c r="A8570">
        <v>2014</v>
      </c>
      <c r="B8570">
        <v>50</v>
      </c>
      <c r="C8570" t="s">
        <v>25</v>
      </c>
      <c r="D8570" t="s">
        <v>1527</v>
      </c>
      <c r="E8570" t="s">
        <v>4611</v>
      </c>
      <c r="F8570" t="s">
        <v>9567</v>
      </c>
      <c r="G8570" t="s">
        <v>12999</v>
      </c>
      <c r="H8570" t="s">
        <v>14615</v>
      </c>
      <c r="I8570">
        <v>3566.1904439999998</v>
      </c>
      <c r="J8570">
        <v>3739.3342769999999</v>
      </c>
      <c r="K8570">
        <v>3325.3333200000002</v>
      </c>
      <c r="L8570" t="s">
        <v>18841</v>
      </c>
      <c r="M8570" t="s">
        <v>16846</v>
      </c>
      <c r="N8570" t="s">
        <v>15213</v>
      </c>
      <c r="O8570" t="s">
        <v>15239</v>
      </c>
      <c r="P8570" t="s">
        <v>17778</v>
      </c>
      <c r="Q8570" t="s">
        <v>16846</v>
      </c>
      <c r="R8570" t="s">
        <v>17236</v>
      </c>
      <c r="S8570" t="s">
        <v>16846</v>
      </c>
      <c r="T8570" t="s">
        <v>16847</v>
      </c>
      <c r="U8570" t="s">
        <v>15317</v>
      </c>
    </row>
    <row r="8571" spans="1:21" x14ac:dyDescent="0.25">
      <c r="A8571">
        <v>2014</v>
      </c>
      <c r="B8571">
        <v>50</v>
      </c>
      <c r="C8571" t="s">
        <v>25</v>
      </c>
      <c r="D8571" t="s">
        <v>1528</v>
      </c>
      <c r="E8571" t="s">
        <v>4612</v>
      </c>
      <c r="F8571" t="s">
        <v>9568</v>
      </c>
      <c r="G8571" t="s">
        <v>12313</v>
      </c>
      <c r="H8571" t="s">
        <v>14817</v>
      </c>
      <c r="I8571">
        <v>155683.98314299999</v>
      </c>
      <c r="J8571">
        <v>159391.008547</v>
      </c>
      <c r="K8571">
        <v>158096.478004</v>
      </c>
      <c r="L8571" t="s">
        <v>18841</v>
      </c>
      <c r="M8571" t="s">
        <v>16846</v>
      </c>
      <c r="N8571" t="s">
        <v>18844</v>
      </c>
      <c r="O8571" t="s">
        <v>16846</v>
      </c>
      <c r="R8571" t="s">
        <v>18025</v>
      </c>
      <c r="S8571" t="s">
        <v>16846</v>
      </c>
      <c r="T8571" t="s">
        <v>16847</v>
      </c>
      <c r="U8571" t="s">
        <v>15317</v>
      </c>
    </row>
    <row r="8572" spans="1:21" x14ac:dyDescent="0.25">
      <c r="A8572">
        <v>2014</v>
      </c>
      <c r="B8572">
        <v>50</v>
      </c>
      <c r="C8572" t="s">
        <v>25</v>
      </c>
      <c r="D8572" t="s">
        <v>1529</v>
      </c>
      <c r="E8572" t="s">
        <v>4613</v>
      </c>
      <c r="F8572" t="s">
        <v>9569</v>
      </c>
      <c r="G8572" t="s">
        <v>12314</v>
      </c>
      <c r="H8572" t="s">
        <v>14817</v>
      </c>
      <c r="I8572">
        <v>1001.5165490000001</v>
      </c>
      <c r="J8572">
        <v>968.50486999999998</v>
      </c>
      <c r="K8572">
        <v>948.37427000000002</v>
      </c>
      <c r="L8572" t="s">
        <v>18841</v>
      </c>
      <c r="M8572" t="s">
        <v>16846</v>
      </c>
      <c r="N8572" t="s">
        <v>19235</v>
      </c>
      <c r="O8572" t="s">
        <v>17486</v>
      </c>
      <c r="P8572" t="s">
        <v>17778</v>
      </c>
      <c r="Q8572" t="s">
        <v>16846</v>
      </c>
      <c r="R8572" t="s">
        <v>18025</v>
      </c>
      <c r="S8572" t="s">
        <v>16846</v>
      </c>
      <c r="T8572" t="s">
        <v>17796</v>
      </c>
      <c r="U8572" t="s">
        <v>15317</v>
      </c>
    </row>
    <row r="8573" spans="1:21" x14ac:dyDescent="0.25">
      <c r="A8573">
        <v>2014</v>
      </c>
      <c r="B8573">
        <v>50</v>
      </c>
      <c r="C8573" t="s">
        <v>25</v>
      </c>
      <c r="D8573" t="s">
        <v>1530</v>
      </c>
      <c r="E8573" t="s">
        <v>3811</v>
      </c>
      <c r="F8573" t="s">
        <v>9570</v>
      </c>
      <c r="G8573" t="s">
        <v>13000</v>
      </c>
      <c r="H8573" t="s">
        <v>14817</v>
      </c>
      <c r="I8573">
        <v>464.925793</v>
      </c>
      <c r="J8573">
        <v>505.05839500000002</v>
      </c>
      <c r="K8573">
        <v>512.83810700000004</v>
      </c>
      <c r="L8573" t="s">
        <v>17761</v>
      </c>
      <c r="M8573" t="s">
        <v>16846</v>
      </c>
      <c r="N8573" t="s">
        <v>18846</v>
      </c>
      <c r="O8573" t="s">
        <v>16846</v>
      </c>
      <c r="P8573" t="s">
        <v>17761</v>
      </c>
      <c r="Q8573" t="s">
        <v>16846</v>
      </c>
      <c r="R8573" t="s">
        <v>18025</v>
      </c>
      <c r="S8573" t="s">
        <v>16846</v>
      </c>
      <c r="T8573" t="s">
        <v>16847</v>
      </c>
      <c r="U8573" t="s">
        <v>15317</v>
      </c>
    </row>
    <row r="8574" spans="1:21" x14ac:dyDescent="0.25">
      <c r="A8574">
        <v>2014</v>
      </c>
      <c r="B8574">
        <v>50</v>
      </c>
      <c r="C8574" t="s">
        <v>25</v>
      </c>
      <c r="D8574" t="s">
        <v>1532</v>
      </c>
      <c r="E8574" t="s">
        <v>5367</v>
      </c>
      <c r="F8574" t="s">
        <v>9571</v>
      </c>
      <c r="G8574" t="s">
        <v>13001</v>
      </c>
      <c r="H8574" t="s">
        <v>14617</v>
      </c>
      <c r="I8574">
        <v>5536.2146620000003</v>
      </c>
      <c r="J8574">
        <v>5416.2396049999998</v>
      </c>
      <c r="K8574">
        <v>5088.6169319999999</v>
      </c>
      <c r="L8574" t="s">
        <v>17770</v>
      </c>
      <c r="M8574" t="s">
        <v>16846</v>
      </c>
      <c r="T8574" t="s">
        <v>16847</v>
      </c>
      <c r="U8574" t="s">
        <v>15317</v>
      </c>
    </row>
    <row r="8575" spans="1:21" x14ac:dyDescent="0.25">
      <c r="A8575">
        <v>2014</v>
      </c>
      <c r="B8575">
        <v>50</v>
      </c>
      <c r="C8575" t="s">
        <v>25</v>
      </c>
      <c r="D8575" t="s">
        <v>1533</v>
      </c>
      <c r="E8575" t="s">
        <v>4221</v>
      </c>
      <c r="F8575" t="s">
        <v>9572</v>
      </c>
      <c r="G8575" t="s">
        <v>12317</v>
      </c>
      <c r="H8575" t="s">
        <v>14818</v>
      </c>
      <c r="I8575">
        <v>9294.0982860000004</v>
      </c>
      <c r="J8575">
        <v>9094.4111190000003</v>
      </c>
      <c r="K8575">
        <v>8981.6447430000007</v>
      </c>
      <c r="L8575" t="s">
        <v>18847</v>
      </c>
      <c r="M8575" t="s">
        <v>18335</v>
      </c>
      <c r="N8575" t="s">
        <v>18027</v>
      </c>
      <c r="O8575" t="s">
        <v>17746</v>
      </c>
      <c r="P8575" t="s">
        <v>18027</v>
      </c>
      <c r="Q8575" t="s">
        <v>17746</v>
      </c>
      <c r="R8575" t="s">
        <v>18027</v>
      </c>
      <c r="S8575" t="s">
        <v>17746</v>
      </c>
      <c r="T8575" t="s">
        <v>17812</v>
      </c>
      <c r="U8575" t="s">
        <v>15317</v>
      </c>
    </row>
    <row r="8576" spans="1:21" x14ac:dyDescent="0.25">
      <c r="A8576">
        <v>2014</v>
      </c>
      <c r="B8576">
        <v>50</v>
      </c>
      <c r="C8576" t="s">
        <v>25</v>
      </c>
      <c r="D8576" t="s">
        <v>2219</v>
      </c>
      <c r="E8576" t="s">
        <v>4614</v>
      </c>
      <c r="F8576" t="s">
        <v>9573</v>
      </c>
      <c r="G8576" t="s">
        <v>13003</v>
      </c>
      <c r="H8576" t="s">
        <v>14615</v>
      </c>
      <c r="I8576">
        <v>5268.559604</v>
      </c>
      <c r="J8576">
        <v>6885.6991049999997</v>
      </c>
      <c r="K8576">
        <v>6188.9372530000001</v>
      </c>
      <c r="L8576" t="s">
        <v>19067</v>
      </c>
      <c r="M8576" t="s">
        <v>16846</v>
      </c>
      <c r="N8576" t="s">
        <v>19562</v>
      </c>
      <c r="O8576" t="s">
        <v>17204</v>
      </c>
      <c r="P8576" t="s">
        <v>17778</v>
      </c>
      <c r="Q8576" t="s">
        <v>16846</v>
      </c>
      <c r="R8576" t="s">
        <v>17236</v>
      </c>
      <c r="S8576" t="s">
        <v>16846</v>
      </c>
      <c r="T8576" t="s">
        <v>17232</v>
      </c>
      <c r="U8576" t="s">
        <v>15317</v>
      </c>
    </row>
    <row r="8577" spans="1:21" x14ac:dyDescent="0.25">
      <c r="A8577">
        <v>2014</v>
      </c>
      <c r="B8577">
        <v>50</v>
      </c>
      <c r="C8577" t="s">
        <v>25</v>
      </c>
      <c r="D8577" t="s">
        <v>2220</v>
      </c>
      <c r="E8577" t="s">
        <v>4926</v>
      </c>
      <c r="F8577" t="s">
        <v>9574</v>
      </c>
      <c r="G8577" t="s">
        <v>13004</v>
      </c>
      <c r="H8577" t="s">
        <v>13004</v>
      </c>
      <c r="I8577">
        <v>863.45179199999995</v>
      </c>
      <c r="J8577">
        <v>835.75052000000005</v>
      </c>
      <c r="K8577">
        <v>774.48516299999994</v>
      </c>
      <c r="L8577" t="s">
        <v>19236</v>
      </c>
      <c r="M8577" t="s">
        <v>18394</v>
      </c>
      <c r="N8577" t="s">
        <v>17385</v>
      </c>
      <c r="O8577" t="s">
        <v>15239</v>
      </c>
      <c r="P8577" t="s">
        <v>15333</v>
      </c>
      <c r="Q8577" t="s">
        <v>15239</v>
      </c>
      <c r="R8577" t="s">
        <v>15333</v>
      </c>
      <c r="S8577" t="s">
        <v>15239</v>
      </c>
      <c r="T8577" t="s">
        <v>18395</v>
      </c>
      <c r="U8577" t="s">
        <v>15317</v>
      </c>
    </row>
    <row r="8578" spans="1:21" x14ac:dyDescent="0.25">
      <c r="A8578">
        <v>2014</v>
      </c>
      <c r="B8578">
        <v>50</v>
      </c>
      <c r="C8578" t="s">
        <v>25</v>
      </c>
      <c r="D8578" t="s">
        <v>2221</v>
      </c>
      <c r="E8578" t="s">
        <v>4927</v>
      </c>
      <c r="F8578" t="s">
        <v>9575</v>
      </c>
      <c r="G8578" t="s">
        <v>13583</v>
      </c>
      <c r="H8578" t="s">
        <v>13004</v>
      </c>
      <c r="I8578">
        <v>1018.35029</v>
      </c>
      <c r="J8578">
        <v>1032.3538820000001</v>
      </c>
      <c r="K8578">
        <v>890.41131199999995</v>
      </c>
      <c r="L8578" t="s">
        <v>19237</v>
      </c>
      <c r="M8578" t="s">
        <v>17486</v>
      </c>
      <c r="N8578" t="s">
        <v>15389</v>
      </c>
      <c r="O8578" t="s">
        <v>15247</v>
      </c>
      <c r="P8578" t="s">
        <v>15389</v>
      </c>
      <c r="Q8578" t="s">
        <v>15247</v>
      </c>
      <c r="R8578" t="s">
        <v>15333</v>
      </c>
      <c r="S8578" t="s">
        <v>15239</v>
      </c>
      <c r="T8578" t="s">
        <v>17487</v>
      </c>
      <c r="U8578" t="s">
        <v>15317</v>
      </c>
    </row>
    <row r="8579" spans="1:21" x14ac:dyDescent="0.25">
      <c r="A8579">
        <v>2014</v>
      </c>
      <c r="B8579">
        <v>50</v>
      </c>
      <c r="C8579" t="s">
        <v>32</v>
      </c>
      <c r="D8579" t="s">
        <v>1534</v>
      </c>
      <c r="E8579" t="s">
        <v>4616</v>
      </c>
      <c r="F8579" t="s">
        <v>9576</v>
      </c>
      <c r="G8579" t="s">
        <v>13584</v>
      </c>
      <c r="H8579" t="s">
        <v>14620</v>
      </c>
      <c r="I8579">
        <v>160724</v>
      </c>
      <c r="J8579">
        <v>166370.06145800001</v>
      </c>
      <c r="K8579">
        <v>166622.93395899999</v>
      </c>
      <c r="L8579" t="s">
        <v>17355</v>
      </c>
      <c r="M8579" t="s">
        <v>15239</v>
      </c>
      <c r="N8579" t="s">
        <v>15342</v>
      </c>
      <c r="O8579" t="s">
        <v>15239</v>
      </c>
      <c r="P8579" t="s">
        <v>15342</v>
      </c>
      <c r="Q8579" t="s">
        <v>15239</v>
      </c>
      <c r="R8579" t="s">
        <v>17004</v>
      </c>
      <c r="S8579" t="s">
        <v>15239</v>
      </c>
      <c r="T8579" t="s">
        <v>15302</v>
      </c>
      <c r="U8579" t="s">
        <v>15317</v>
      </c>
    </row>
    <row r="8580" spans="1:21" x14ac:dyDescent="0.25">
      <c r="A8580">
        <v>2014</v>
      </c>
      <c r="B8580">
        <v>50</v>
      </c>
      <c r="C8580" t="s">
        <v>32</v>
      </c>
      <c r="D8580" t="s">
        <v>1535</v>
      </c>
      <c r="E8580" t="s">
        <v>4616</v>
      </c>
      <c r="F8580" t="s">
        <v>9577</v>
      </c>
      <c r="G8580" t="s">
        <v>12319</v>
      </c>
      <c r="H8580" t="s">
        <v>14620</v>
      </c>
      <c r="I8580">
        <v>15599</v>
      </c>
      <c r="J8580">
        <v>13936.295448000001</v>
      </c>
      <c r="K8580">
        <v>13664.644248000001</v>
      </c>
      <c r="L8580" t="s">
        <v>17355</v>
      </c>
      <c r="M8580" t="s">
        <v>15239</v>
      </c>
      <c r="N8580" t="s">
        <v>15342</v>
      </c>
      <c r="O8580" t="s">
        <v>15239</v>
      </c>
      <c r="R8580" t="s">
        <v>17004</v>
      </c>
      <c r="S8580" t="s">
        <v>15239</v>
      </c>
      <c r="T8580" t="s">
        <v>15302</v>
      </c>
      <c r="U8580" t="s">
        <v>15317</v>
      </c>
    </row>
    <row r="8581" spans="1:21" x14ac:dyDescent="0.25">
      <c r="A8581">
        <v>2014</v>
      </c>
      <c r="B8581">
        <v>50</v>
      </c>
      <c r="C8581" t="s">
        <v>32</v>
      </c>
      <c r="D8581" t="s">
        <v>1536</v>
      </c>
      <c r="G8581" t="s">
        <v>12320</v>
      </c>
      <c r="H8581" t="s">
        <v>14620</v>
      </c>
      <c r="I8581">
        <v>56890.587</v>
      </c>
      <c r="J8581">
        <v>57925.336838000003</v>
      </c>
      <c r="K8581">
        <v>57925.336838000003</v>
      </c>
      <c r="P8581" t="s">
        <v>17733</v>
      </c>
      <c r="Q8581" t="s">
        <v>15239</v>
      </c>
      <c r="R8581" t="s">
        <v>17004</v>
      </c>
      <c r="S8581" t="s">
        <v>15239</v>
      </c>
      <c r="T8581" t="s">
        <v>15302</v>
      </c>
      <c r="U8581" t="s">
        <v>15317</v>
      </c>
    </row>
    <row r="8582" spans="1:21" x14ac:dyDescent="0.25">
      <c r="A8582">
        <v>2014</v>
      </c>
      <c r="B8582">
        <v>50</v>
      </c>
      <c r="C8582" t="s">
        <v>32</v>
      </c>
      <c r="D8582" t="s">
        <v>1537</v>
      </c>
      <c r="E8582" t="s">
        <v>4617</v>
      </c>
      <c r="F8582" t="s">
        <v>9578</v>
      </c>
      <c r="G8582" t="s">
        <v>13007</v>
      </c>
      <c r="H8582" t="s">
        <v>14620</v>
      </c>
      <c r="I8582">
        <v>13971</v>
      </c>
      <c r="J8582">
        <v>13484.832503</v>
      </c>
      <c r="K8582">
        <v>13484.832503</v>
      </c>
      <c r="L8582" t="s">
        <v>15213</v>
      </c>
      <c r="M8582" t="s">
        <v>15239</v>
      </c>
      <c r="R8582" t="s">
        <v>17004</v>
      </c>
      <c r="S8582" t="s">
        <v>15239</v>
      </c>
      <c r="T8582" t="s">
        <v>15302</v>
      </c>
      <c r="U8582" t="s">
        <v>15317</v>
      </c>
    </row>
    <row r="8583" spans="1:21" x14ac:dyDescent="0.25">
      <c r="A8583">
        <v>2014</v>
      </c>
      <c r="B8583">
        <v>50</v>
      </c>
      <c r="C8583" t="s">
        <v>20</v>
      </c>
      <c r="D8583" t="s">
        <v>1538</v>
      </c>
      <c r="E8583" t="s">
        <v>4928</v>
      </c>
      <c r="F8583" t="s">
        <v>9579</v>
      </c>
      <c r="G8583" t="s">
        <v>11820</v>
      </c>
      <c r="H8583" t="s">
        <v>14817</v>
      </c>
      <c r="I8583">
        <v>4450</v>
      </c>
      <c r="J8583">
        <v>1803.9594039999999</v>
      </c>
      <c r="K8583">
        <v>1796.8878030000001</v>
      </c>
      <c r="P8583" t="s">
        <v>17239</v>
      </c>
      <c r="Q8583" t="s">
        <v>17797</v>
      </c>
      <c r="R8583" t="s">
        <v>18025</v>
      </c>
      <c r="S8583" t="s">
        <v>16846</v>
      </c>
      <c r="T8583" t="s">
        <v>18031</v>
      </c>
      <c r="U8583" t="s">
        <v>15317</v>
      </c>
    </row>
    <row r="8584" spans="1:21" x14ac:dyDescent="0.25">
      <c r="A8584">
        <v>2014</v>
      </c>
      <c r="B8584">
        <v>50</v>
      </c>
      <c r="C8584" t="s">
        <v>20</v>
      </c>
      <c r="D8584" t="s">
        <v>2581</v>
      </c>
      <c r="G8584" t="s">
        <v>10937</v>
      </c>
      <c r="H8584" t="s">
        <v>14817</v>
      </c>
      <c r="I8584">
        <v>50</v>
      </c>
      <c r="J8584">
        <v>119.715929</v>
      </c>
      <c r="K8584">
        <v>119.715929</v>
      </c>
      <c r="R8584" t="s">
        <v>18025</v>
      </c>
      <c r="S8584" t="s">
        <v>16846</v>
      </c>
      <c r="T8584" t="s">
        <v>16847</v>
      </c>
      <c r="U8584" t="s">
        <v>15317</v>
      </c>
    </row>
    <row r="8585" spans="1:21" x14ac:dyDescent="0.25">
      <c r="A8585">
        <v>2014</v>
      </c>
      <c r="B8585">
        <v>50</v>
      </c>
      <c r="C8585" t="s">
        <v>20</v>
      </c>
      <c r="D8585" t="s">
        <v>2345</v>
      </c>
      <c r="E8585" t="s">
        <v>5368</v>
      </c>
      <c r="F8585" t="s">
        <v>9580</v>
      </c>
      <c r="G8585" t="s">
        <v>12397</v>
      </c>
      <c r="H8585" t="s">
        <v>14817</v>
      </c>
      <c r="I8585">
        <v>300</v>
      </c>
      <c r="J8585">
        <v>489.22120200000001</v>
      </c>
      <c r="K8585">
        <v>489.221203</v>
      </c>
      <c r="L8585" t="s">
        <v>15213</v>
      </c>
      <c r="M8585" t="s">
        <v>15239</v>
      </c>
      <c r="R8585" t="s">
        <v>18025</v>
      </c>
      <c r="S8585" t="s">
        <v>16846</v>
      </c>
      <c r="T8585" t="s">
        <v>16847</v>
      </c>
      <c r="U8585" t="s">
        <v>15317</v>
      </c>
    </row>
    <row r="8586" spans="1:21" x14ac:dyDescent="0.25">
      <c r="A8586">
        <v>2014</v>
      </c>
      <c r="B8586">
        <v>50</v>
      </c>
      <c r="C8586" t="s">
        <v>22</v>
      </c>
      <c r="D8586" t="s">
        <v>1539</v>
      </c>
      <c r="G8586" t="s">
        <v>10941</v>
      </c>
      <c r="H8586" t="s">
        <v>14942</v>
      </c>
      <c r="I8586">
        <v>48906.792251999999</v>
      </c>
      <c r="J8586">
        <v>44509.880965999997</v>
      </c>
      <c r="K8586">
        <v>47651.582212000001</v>
      </c>
      <c r="R8586" t="s">
        <v>18608</v>
      </c>
      <c r="S8586" t="s">
        <v>16846</v>
      </c>
      <c r="T8586" t="s">
        <v>16847</v>
      </c>
      <c r="U8586" t="s">
        <v>15317</v>
      </c>
    </row>
    <row r="8587" spans="1:21" x14ac:dyDescent="0.25">
      <c r="A8587">
        <v>2014</v>
      </c>
      <c r="B8587">
        <v>50</v>
      </c>
      <c r="C8587" t="s">
        <v>23</v>
      </c>
      <c r="D8587" t="s">
        <v>1540</v>
      </c>
      <c r="G8587" t="s">
        <v>10942</v>
      </c>
      <c r="H8587" t="s">
        <v>14222</v>
      </c>
      <c r="I8587">
        <v>265.32627400000001</v>
      </c>
      <c r="J8587">
        <v>263.23673600000001</v>
      </c>
      <c r="K8587">
        <v>182.77670499999999</v>
      </c>
      <c r="U8587" t="s">
        <v>15316</v>
      </c>
    </row>
    <row r="8588" spans="1:21" x14ac:dyDescent="0.25">
      <c r="A8588">
        <v>2014</v>
      </c>
      <c r="B8588">
        <v>50</v>
      </c>
      <c r="C8588" t="s">
        <v>43</v>
      </c>
      <c r="D8588" t="s">
        <v>2582</v>
      </c>
      <c r="G8588" t="s">
        <v>13586</v>
      </c>
      <c r="H8588" t="s">
        <v>14221</v>
      </c>
      <c r="I8588">
        <v>-6893</v>
      </c>
      <c r="J8588">
        <v>-6893</v>
      </c>
      <c r="K8588">
        <v>-6367.9162980000001</v>
      </c>
      <c r="U8588" t="s">
        <v>15316</v>
      </c>
    </row>
    <row r="8589" spans="1:21" x14ac:dyDescent="0.25">
      <c r="A8589">
        <v>2014</v>
      </c>
      <c r="B8589">
        <v>51</v>
      </c>
      <c r="C8589" t="s">
        <v>25</v>
      </c>
      <c r="D8589" t="s">
        <v>1542</v>
      </c>
      <c r="E8589" t="s">
        <v>5369</v>
      </c>
      <c r="F8589" t="s">
        <v>9581</v>
      </c>
      <c r="G8589" t="s">
        <v>12323</v>
      </c>
      <c r="H8589" t="s">
        <v>14820</v>
      </c>
      <c r="I8589">
        <v>400.93807900000002</v>
      </c>
      <c r="J8589">
        <v>441.14799799999997</v>
      </c>
      <c r="K8589">
        <v>441.16207900000001</v>
      </c>
      <c r="L8589" t="s">
        <v>17765</v>
      </c>
      <c r="M8589" t="s">
        <v>16846</v>
      </c>
      <c r="N8589" t="s">
        <v>18033</v>
      </c>
      <c r="O8589" t="s">
        <v>17258</v>
      </c>
      <c r="P8589" t="s">
        <v>17771</v>
      </c>
      <c r="Q8589" t="s">
        <v>16846</v>
      </c>
      <c r="R8589" t="s">
        <v>17236</v>
      </c>
      <c r="S8589" t="s">
        <v>16846</v>
      </c>
      <c r="T8589" t="s">
        <v>17259</v>
      </c>
      <c r="U8589" t="s">
        <v>15317</v>
      </c>
    </row>
    <row r="8590" spans="1:21" x14ac:dyDescent="0.25">
      <c r="A8590">
        <v>2014</v>
      </c>
      <c r="B8590">
        <v>51</v>
      </c>
      <c r="C8590" t="s">
        <v>25</v>
      </c>
      <c r="D8590" t="s">
        <v>1543</v>
      </c>
      <c r="E8590" t="s">
        <v>5370</v>
      </c>
      <c r="F8590" t="s">
        <v>9582</v>
      </c>
      <c r="G8590" t="s">
        <v>12324</v>
      </c>
      <c r="H8590" t="s">
        <v>14820</v>
      </c>
      <c r="I8590">
        <v>196.87973</v>
      </c>
      <c r="J8590">
        <v>305.41029300000002</v>
      </c>
      <c r="K8590">
        <v>305.41029300000002</v>
      </c>
      <c r="L8590" t="s">
        <v>19563</v>
      </c>
      <c r="M8590" t="s">
        <v>16846</v>
      </c>
      <c r="N8590" t="s">
        <v>18854</v>
      </c>
      <c r="O8590" t="s">
        <v>16846</v>
      </c>
      <c r="P8590" t="s">
        <v>17766</v>
      </c>
      <c r="Q8590" t="s">
        <v>16846</v>
      </c>
      <c r="R8590" t="s">
        <v>17236</v>
      </c>
      <c r="S8590" t="s">
        <v>16846</v>
      </c>
      <c r="T8590" t="s">
        <v>16847</v>
      </c>
      <c r="U8590" t="s">
        <v>15317</v>
      </c>
    </row>
    <row r="8591" spans="1:21" x14ac:dyDescent="0.25">
      <c r="A8591">
        <v>2014</v>
      </c>
      <c r="B8591">
        <v>51</v>
      </c>
      <c r="C8591" t="s">
        <v>25</v>
      </c>
      <c r="D8591" t="s">
        <v>1544</v>
      </c>
      <c r="E8591" t="s">
        <v>5371</v>
      </c>
      <c r="F8591" t="s">
        <v>9583</v>
      </c>
      <c r="G8591" t="s">
        <v>12325</v>
      </c>
      <c r="H8591" t="s">
        <v>14820</v>
      </c>
      <c r="I8591">
        <v>192.81136900000001</v>
      </c>
      <c r="J8591">
        <v>296.28542399999998</v>
      </c>
      <c r="K8591">
        <v>296.28542399999998</v>
      </c>
      <c r="L8591" t="s">
        <v>17765</v>
      </c>
      <c r="M8591" t="s">
        <v>16846</v>
      </c>
      <c r="N8591" t="s">
        <v>18855</v>
      </c>
      <c r="O8591" t="s">
        <v>16846</v>
      </c>
      <c r="P8591" t="s">
        <v>17766</v>
      </c>
      <c r="Q8591" t="s">
        <v>16846</v>
      </c>
      <c r="R8591" t="s">
        <v>17236</v>
      </c>
      <c r="S8591" t="s">
        <v>16846</v>
      </c>
      <c r="T8591" t="s">
        <v>16847</v>
      </c>
      <c r="U8591" t="s">
        <v>15317</v>
      </c>
    </row>
    <row r="8592" spans="1:21" x14ac:dyDescent="0.25">
      <c r="A8592">
        <v>2014</v>
      </c>
      <c r="B8592">
        <v>51</v>
      </c>
      <c r="C8592" t="s">
        <v>25</v>
      </c>
      <c r="D8592" t="s">
        <v>1545</v>
      </c>
      <c r="E8592" t="s">
        <v>5372</v>
      </c>
      <c r="F8592" t="s">
        <v>9584</v>
      </c>
      <c r="G8592" t="s">
        <v>12326</v>
      </c>
      <c r="H8592" t="s">
        <v>14820</v>
      </c>
      <c r="I8592">
        <v>86.269171</v>
      </c>
      <c r="J8592">
        <v>197.04942399999999</v>
      </c>
      <c r="K8592">
        <v>197.04942399999999</v>
      </c>
      <c r="L8592" t="s">
        <v>17765</v>
      </c>
      <c r="M8592" t="s">
        <v>16846</v>
      </c>
      <c r="N8592" t="s">
        <v>18856</v>
      </c>
      <c r="O8592" t="s">
        <v>16846</v>
      </c>
      <c r="P8592" t="s">
        <v>17770</v>
      </c>
      <c r="Q8592" t="s">
        <v>16846</v>
      </c>
      <c r="R8592" t="s">
        <v>17236</v>
      </c>
      <c r="S8592" t="s">
        <v>16846</v>
      </c>
      <c r="T8592" t="s">
        <v>16847</v>
      </c>
      <c r="U8592" t="s">
        <v>15317</v>
      </c>
    </row>
    <row r="8593" spans="1:21" x14ac:dyDescent="0.25">
      <c r="A8593">
        <v>2014</v>
      </c>
      <c r="B8593">
        <v>51</v>
      </c>
      <c r="C8593" t="s">
        <v>25</v>
      </c>
      <c r="D8593" t="s">
        <v>1546</v>
      </c>
      <c r="E8593" t="s">
        <v>5373</v>
      </c>
      <c r="F8593" t="s">
        <v>9585</v>
      </c>
      <c r="G8593" t="s">
        <v>12327</v>
      </c>
      <c r="H8593" t="s">
        <v>14820</v>
      </c>
      <c r="I8593">
        <v>173.14910800000001</v>
      </c>
      <c r="J8593">
        <v>155.62575799999999</v>
      </c>
      <c r="K8593">
        <v>155.62575799999999</v>
      </c>
      <c r="L8593" t="s">
        <v>19564</v>
      </c>
      <c r="M8593" t="s">
        <v>17204</v>
      </c>
      <c r="N8593" t="s">
        <v>19239</v>
      </c>
      <c r="O8593" t="s">
        <v>17204</v>
      </c>
      <c r="P8593" t="s">
        <v>18037</v>
      </c>
      <c r="Q8593" t="s">
        <v>16846</v>
      </c>
      <c r="R8593" t="s">
        <v>17236</v>
      </c>
      <c r="S8593" t="s">
        <v>16846</v>
      </c>
      <c r="T8593" t="s">
        <v>17232</v>
      </c>
      <c r="U8593" t="s">
        <v>15317</v>
      </c>
    </row>
    <row r="8594" spans="1:21" x14ac:dyDescent="0.25">
      <c r="A8594">
        <v>2014</v>
      </c>
      <c r="B8594">
        <v>51</v>
      </c>
      <c r="C8594" t="s">
        <v>25</v>
      </c>
      <c r="D8594" t="s">
        <v>1547</v>
      </c>
      <c r="E8594" t="s">
        <v>5374</v>
      </c>
      <c r="F8594" t="s">
        <v>9586</v>
      </c>
      <c r="G8594" t="s">
        <v>12328</v>
      </c>
      <c r="H8594" t="s">
        <v>14820</v>
      </c>
      <c r="I8594">
        <v>116.994446</v>
      </c>
      <c r="J8594">
        <v>105.319661</v>
      </c>
      <c r="K8594">
        <v>105.319661</v>
      </c>
      <c r="L8594" t="s">
        <v>19565</v>
      </c>
      <c r="M8594" t="s">
        <v>17749</v>
      </c>
      <c r="N8594" t="s">
        <v>18609</v>
      </c>
      <c r="O8594" t="s">
        <v>16846</v>
      </c>
      <c r="P8594" t="s">
        <v>18041</v>
      </c>
      <c r="Q8594" t="s">
        <v>17204</v>
      </c>
      <c r="R8594" t="s">
        <v>17236</v>
      </c>
      <c r="S8594" t="s">
        <v>16846</v>
      </c>
      <c r="T8594" t="s">
        <v>17416</v>
      </c>
      <c r="U8594" t="s">
        <v>15317</v>
      </c>
    </row>
    <row r="8595" spans="1:21" x14ac:dyDescent="0.25">
      <c r="A8595">
        <v>2014</v>
      </c>
      <c r="B8595">
        <v>51</v>
      </c>
      <c r="C8595" t="s">
        <v>25</v>
      </c>
      <c r="D8595" t="s">
        <v>1548</v>
      </c>
      <c r="E8595" t="s">
        <v>5375</v>
      </c>
      <c r="F8595" t="s">
        <v>9587</v>
      </c>
      <c r="G8595" t="s">
        <v>12329</v>
      </c>
      <c r="H8595" t="s">
        <v>14820</v>
      </c>
      <c r="I8595">
        <v>711.99421800000005</v>
      </c>
      <c r="J8595">
        <v>735.84416999999996</v>
      </c>
      <c r="K8595">
        <v>735.84416999999996</v>
      </c>
      <c r="L8595" t="s">
        <v>17765</v>
      </c>
      <c r="M8595" t="s">
        <v>16846</v>
      </c>
      <c r="N8595" t="s">
        <v>19240</v>
      </c>
      <c r="O8595" t="s">
        <v>16846</v>
      </c>
      <c r="R8595" t="s">
        <v>17236</v>
      </c>
      <c r="S8595" t="s">
        <v>16846</v>
      </c>
      <c r="T8595" t="s">
        <v>16847</v>
      </c>
      <c r="U8595" t="s">
        <v>15317</v>
      </c>
    </row>
    <row r="8596" spans="1:21" x14ac:dyDescent="0.25">
      <c r="A8596">
        <v>2014</v>
      </c>
      <c r="B8596">
        <v>51</v>
      </c>
      <c r="C8596" t="s">
        <v>25</v>
      </c>
      <c r="D8596" t="s">
        <v>1550</v>
      </c>
      <c r="E8596" t="s">
        <v>5376</v>
      </c>
      <c r="F8596" t="s">
        <v>9588</v>
      </c>
      <c r="G8596" t="s">
        <v>12331</v>
      </c>
      <c r="H8596" t="s">
        <v>14821</v>
      </c>
      <c r="I8596">
        <v>5285.6297409999997</v>
      </c>
      <c r="J8596">
        <v>5242.5961180000004</v>
      </c>
      <c r="K8596">
        <v>5242.9496939999999</v>
      </c>
      <c r="L8596" t="s">
        <v>19566</v>
      </c>
      <c r="M8596" t="s">
        <v>16846</v>
      </c>
      <c r="N8596" t="s">
        <v>19567</v>
      </c>
      <c r="O8596" t="s">
        <v>16846</v>
      </c>
      <c r="R8596" t="s">
        <v>17236</v>
      </c>
      <c r="S8596" t="s">
        <v>16846</v>
      </c>
      <c r="T8596" t="s">
        <v>16847</v>
      </c>
      <c r="U8596" t="s">
        <v>15317</v>
      </c>
    </row>
    <row r="8597" spans="1:21" x14ac:dyDescent="0.25">
      <c r="A8597">
        <v>2014</v>
      </c>
      <c r="B8597">
        <v>51</v>
      </c>
      <c r="C8597" t="s">
        <v>25</v>
      </c>
      <c r="D8597" t="s">
        <v>1551</v>
      </c>
      <c r="E8597" t="s">
        <v>5377</v>
      </c>
      <c r="F8597" t="s">
        <v>9589</v>
      </c>
      <c r="G8597" t="s">
        <v>12332</v>
      </c>
      <c r="H8597" t="s">
        <v>14821</v>
      </c>
      <c r="I8597">
        <v>5695.6187129999998</v>
      </c>
      <c r="J8597">
        <v>6022.7820000000002</v>
      </c>
      <c r="K8597">
        <v>6025.127015</v>
      </c>
      <c r="L8597" t="s">
        <v>19568</v>
      </c>
      <c r="M8597" t="s">
        <v>16846</v>
      </c>
      <c r="N8597" t="s">
        <v>18861</v>
      </c>
      <c r="O8597" t="s">
        <v>16846</v>
      </c>
      <c r="R8597" t="s">
        <v>17236</v>
      </c>
      <c r="S8597" t="s">
        <v>16846</v>
      </c>
      <c r="T8597" t="s">
        <v>16847</v>
      </c>
      <c r="U8597" t="s">
        <v>15317</v>
      </c>
    </row>
    <row r="8598" spans="1:21" x14ac:dyDescent="0.25">
      <c r="A8598">
        <v>2014</v>
      </c>
      <c r="B8598">
        <v>51</v>
      </c>
      <c r="C8598" t="s">
        <v>25</v>
      </c>
      <c r="D8598" t="s">
        <v>1552</v>
      </c>
      <c r="E8598" t="s">
        <v>5378</v>
      </c>
      <c r="F8598" t="s">
        <v>9590</v>
      </c>
      <c r="G8598" t="s">
        <v>12333</v>
      </c>
      <c r="H8598" t="s">
        <v>14821</v>
      </c>
      <c r="I8598">
        <v>5676.8341479999999</v>
      </c>
      <c r="J8598">
        <v>4615.2396550000003</v>
      </c>
      <c r="K8598">
        <v>4617.4520789999997</v>
      </c>
      <c r="L8598" t="s">
        <v>19569</v>
      </c>
      <c r="M8598" t="s">
        <v>16846</v>
      </c>
      <c r="N8598" t="s">
        <v>19074</v>
      </c>
      <c r="O8598" t="s">
        <v>16846</v>
      </c>
      <c r="P8598" t="s">
        <v>15278</v>
      </c>
      <c r="Q8598" t="s">
        <v>15249</v>
      </c>
      <c r="R8598" t="s">
        <v>17236</v>
      </c>
      <c r="S8598" t="s">
        <v>16846</v>
      </c>
      <c r="T8598" t="s">
        <v>16847</v>
      </c>
      <c r="U8598" t="s">
        <v>15317</v>
      </c>
    </row>
    <row r="8599" spans="1:21" x14ac:dyDescent="0.25">
      <c r="A8599">
        <v>2014</v>
      </c>
      <c r="B8599">
        <v>51</v>
      </c>
      <c r="C8599" t="s">
        <v>25</v>
      </c>
      <c r="D8599" t="s">
        <v>1553</v>
      </c>
      <c r="E8599" t="s">
        <v>5379</v>
      </c>
      <c r="F8599" t="s">
        <v>9591</v>
      </c>
      <c r="G8599" t="s">
        <v>12334</v>
      </c>
      <c r="H8599" t="s">
        <v>14821</v>
      </c>
      <c r="I8599">
        <v>7468.8964930000002</v>
      </c>
      <c r="J8599">
        <v>5908.5972849999998</v>
      </c>
      <c r="K8599">
        <v>5747.1815210000004</v>
      </c>
      <c r="L8599" t="s">
        <v>19570</v>
      </c>
      <c r="M8599" t="s">
        <v>16846</v>
      </c>
      <c r="N8599" t="s">
        <v>19076</v>
      </c>
      <c r="O8599" t="s">
        <v>16846</v>
      </c>
      <c r="P8599" t="s">
        <v>15278</v>
      </c>
      <c r="Q8599" t="s">
        <v>15249</v>
      </c>
      <c r="R8599" t="s">
        <v>17236</v>
      </c>
      <c r="S8599" t="s">
        <v>16846</v>
      </c>
      <c r="T8599" t="s">
        <v>16847</v>
      </c>
      <c r="U8599" t="s">
        <v>15317</v>
      </c>
    </row>
    <row r="8600" spans="1:21" x14ac:dyDescent="0.25">
      <c r="A8600">
        <v>2014</v>
      </c>
      <c r="B8600">
        <v>51</v>
      </c>
      <c r="C8600" t="s">
        <v>25</v>
      </c>
      <c r="D8600" t="s">
        <v>1554</v>
      </c>
      <c r="E8600" t="s">
        <v>5380</v>
      </c>
      <c r="F8600" t="s">
        <v>9592</v>
      </c>
      <c r="G8600" t="s">
        <v>12335</v>
      </c>
      <c r="H8600" t="s">
        <v>14821</v>
      </c>
      <c r="I8600">
        <v>1452.9461530000001</v>
      </c>
      <c r="J8600">
        <v>1426.9971149999999</v>
      </c>
      <c r="K8600">
        <v>1427.017214</v>
      </c>
      <c r="L8600" t="s">
        <v>19571</v>
      </c>
      <c r="M8600" t="s">
        <v>16846</v>
      </c>
      <c r="N8600" t="s">
        <v>19078</v>
      </c>
      <c r="O8600" t="s">
        <v>16846</v>
      </c>
      <c r="R8600" t="s">
        <v>17236</v>
      </c>
      <c r="S8600" t="s">
        <v>16846</v>
      </c>
      <c r="T8600" t="s">
        <v>16847</v>
      </c>
      <c r="U8600" t="s">
        <v>15317</v>
      </c>
    </row>
    <row r="8601" spans="1:21" x14ac:dyDescent="0.25">
      <c r="A8601">
        <v>2014</v>
      </c>
      <c r="B8601">
        <v>51</v>
      </c>
      <c r="C8601" t="s">
        <v>25</v>
      </c>
      <c r="D8601" t="s">
        <v>1555</v>
      </c>
      <c r="E8601" t="s">
        <v>5381</v>
      </c>
      <c r="F8601" t="s">
        <v>9593</v>
      </c>
      <c r="G8601" t="s">
        <v>12336</v>
      </c>
      <c r="H8601" t="s">
        <v>14821</v>
      </c>
      <c r="I8601">
        <v>101.422567</v>
      </c>
      <c r="J8601">
        <v>215.56371300000001</v>
      </c>
      <c r="K8601">
        <v>215.56371300000001</v>
      </c>
      <c r="L8601" t="s">
        <v>19572</v>
      </c>
      <c r="M8601" t="s">
        <v>16846</v>
      </c>
      <c r="N8601" t="s">
        <v>19573</v>
      </c>
      <c r="O8601" t="s">
        <v>16846</v>
      </c>
      <c r="R8601" t="s">
        <v>17236</v>
      </c>
      <c r="S8601" t="s">
        <v>16846</v>
      </c>
      <c r="T8601" t="s">
        <v>16847</v>
      </c>
      <c r="U8601" t="s">
        <v>15317</v>
      </c>
    </row>
    <row r="8602" spans="1:21" x14ac:dyDescent="0.25">
      <c r="A8602">
        <v>2014</v>
      </c>
      <c r="B8602">
        <v>51</v>
      </c>
      <c r="C8602" t="s">
        <v>25</v>
      </c>
      <c r="D8602" t="s">
        <v>2222</v>
      </c>
      <c r="E8602" t="s">
        <v>5382</v>
      </c>
      <c r="F8602" t="s">
        <v>9594</v>
      </c>
      <c r="G8602" t="s">
        <v>12351</v>
      </c>
      <c r="H8602" t="s">
        <v>14499</v>
      </c>
      <c r="I8602">
        <v>86.089194000000006</v>
      </c>
      <c r="J8602">
        <v>71.146030999999994</v>
      </c>
      <c r="K8602">
        <v>71.146030999999994</v>
      </c>
      <c r="L8602" t="s">
        <v>19574</v>
      </c>
      <c r="M8602" t="s">
        <v>16846</v>
      </c>
      <c r="N8602" t="s">
        <v>17761</v>
      </c>
      <c r="O8602" t="s">
        <v>16846</v>
      </c>
      <c r="R8602" t="s">
        <v>17547</v>
      </c>
      <c r="S8602" t="s">
        <v>16846</v>
      </c>
      <c r="T8602" t="s">
        <v>16847</v>
      </c>
      <c r="U8602" t="s">
        <v>15317</v>
      </c>
    </row>
    <row r="8603" spans="1:21" x14ac:dyDescent="0.25">
      <c r="A8603">
        <v>2014</v>
      </c>
      <c r="B8603">
        <v>51</v>
      </c>
      <c r="C8603" t="s">
        <v>25</v>
      </c>
      <c r="D8603" t="s">
        <v>2223</v>
      </c>
      <c r="E8603" t="s">
        <v>5383</v>
      </c>
      <c r="F8603" t="s">
        <v>9595</v>
      </c>
      <c r="G8603" t="s">
        <v>12352</v>
      </c>
      <c r="H8603" t="s">
        <v>14499</v>
      </c>
      <c r="I8603">
        <v>234.44234700000001</v>
      </c>
      <c r="J8603">
        <v>321.41946799999999</v>
      </c>
      <c r="K8603">
        <v>321.41946799999999</v>
      </c>
      <c r="L8603" t="s">
        <v>19575</v>
      </c>
      <c r="M8603" t="s">
        <v>16846</v>
      </c>
      <c r="N8603" t="s">
        <v>19080</v>
      </c>
      <c r="O8603" t="s">
        <v>18394</v>
      </c>
      <c r="P8603" t="s">
        <v>18067</v>
      </c>
      <c r="Q8603" t="s">
        <v>16846</v>
      </c>
      <c r="R8603" t="s">
        <v>17547</v>
      </c>
      <c r="S8603" t="s">
        <v>16846</v>
      </c>
      <c r="T8603" t="s">
        <v>17300</v>
      </c>
      <c r="U8603" t="s">
        <v>15317</v>
      </c>
    </row>
    <row r="8604" spans="1:21" x14ac:dyDescent="0.25">
      <c r="A8604">
        <v>2014</v>
      </c>
      <c r="B8604">
        <v>51</v>
      </c>
      <c r="C8604" t="s">
        <v>25</v>
      </c>
      <c r="D8604" t="s">
        <v>2224</v>
      </c>
      <c r="E8604" t="s">
        <v>5384</v>
      </c>
      <c r="F8604" t="s">
        <v>9596</v>
      </c>
      <c r="G8604" t="s">
        <v>13009</v>
      </c>
      <c r="H8604" t="s">
        <v>14499</v>
      </c>
      <c r="I8604">
        <v>1172.8847820000001</v>
      </c>
      <c r="J8604">
        <v>1034.9825189999999</v>
      </c>
      <c r="K8604">
        <v>1034.9825189999999</v>
      </c>
      <c r="L8604" t="s">
        <v>19576</v>
      </c>
      <c r="M8604" t="s">
        <v>16846</v>
      </c>
      <c r="P8604" t="s">
        <v>18068</v>
      </c>
      <c r="Q8604" t="s">
        <v>16846</v>
      </c>
      <c r="R8604" t="s">
        <v>17547</v>
      </c>
      <c r="S8604" t="s">
        <v>16846</v>
      </c>
      <c r="T8604" t="s">
        <v>16847</v>
      </c>
      <c r="U8604" t="s">
        <v>15317</v>
      </c>
    </row>
    <row r="8605" spans="1:21" x14ac:dyDescent="0.25">
      <c r="A8605">
        <v>2014</v>
      </c>
      <c r="B8605">
        <v>51</v>
      </c>
      <c r="C8605" t="s">
        <v>25</v>
      </c>
      <c r="D8605" t="s">
        <v>1556</v>
      </c>
      <c r="E8605" t="s">
        <v>5385</v>
      </c>
      <c r="F8605" t="s">
        <v>9597</v>
      </c>
      <c r="G8605" t="s">
        <v>12337</v>
      </c>
      <c r="H8605" t="s">
        <v>14499</v>
      </c>
      <c r="I8605">
        <v>14069.152910000001</v>
      </c>
      <c r="J8605">
        <v>10557.425332000001</v>
      </c>
      <c r="K8605">
        <v>10557.704598</v>
      </c>
      <c r="L8605" t="s">
        <v>19577</v>
      </c>
      <c r="M8605" t="s">
        <v>16846</v>
      </c>
      <c r="N8605" t="s">
        <v>18051</v>
      </c>
      <c r="O8605" t="s">
        <v>16846</v>
      </c>
      <c r="P8605" t="s">
        <v>18052</v>
      </c>
      <c r="Q8605" t="s">
        <v>16846</v>
      </c>
      <c r="R8605" t="s">
        <v>17547</v>
      </c>
      <c r="S8605" t="s">
        <v>16846</v>
      </c>
      <c r="T8605" t="s">
        <v>16847</v>
      </c>
      <c r="U8605" t="s">
        <v>15317</v>
      </c>
    </row>
    <row r="8606" spans="1:21" x14ac:dyDescent="0.25">
      <c r="A8606">
        <v>2014</v>
      </c>
      <c r="B8606">
        <v>51</v>
      </c>
      <c r="C8606" t="s">
        <v>25</v>
      </c>
      <c r="D8606" t="s">
        <v>2225</v>
      </c>
      <c r="E8606" t="s">
        <v>5386</v>
      </c>
      <c r="F8606" t="s">
        <v>9598</v>
      </c>
      <c r="G8606" t="s">
        <v>12354</v>
      </c>
      <c r="H8606" t="s">
        <v>14870</v>
      </c>
      <c r="I8606">
        <v>78.102329999999995</v>
      </c>
      <c r="J8606">
        <v>63.29551</v>
      </c>
      <c r="K8606">
        <v>63.29551</v>
      </c>
      <c r="L8606" t="s">
        <v>19578</v>
      </c>
      <c r="M8606" t="s">
        <v>17635</v>
      </c>
      <c r="N8606" t="s">
        <v>18620</v>
      </c>
      <c r="O8606" t="s">
        <v>15239</v>
      </c>
      <c r="P8606" t="s">
        <v>15221</v>
      </c>
      <c r="Q8606" t="s">
        <v>15239</v>
      </c>
      <c r="R8606" t="s">
        <v>16995</v>
      </c>
      <c r="S8606" t="s">
        <v>15239</v>
      </c>
      <c r="T8606" t="s">
        <v>16839</v>
      </c>
      <c r="U8606" t="s">
        <v>15317</v>
      </c>
    </row>
    <row r="8607" spans="1:21" x14ac:dyDescent="0.25">
      <c r="A8607">
        <v>2014</v>
      </c>
      <c r="B8607">
        <v>51</v>
      </c>
      <c r="C8607" t="s">
        <v>25</v>
      </c>
      <c r="D8607" t="s">
        <v>2226</v>
      </c>
      <c r="E8607" t="s">
        <v>5387</v>
      </c>
      <c r="F8607" t="s">
        <v>9599</v>
      </c>
      <c r="G8607" t="s">
        <v>12355</v>
      </c>
      <c r="H8607" t="s">
        <v>14870</v>
      </c>
      <c r="I8607">
        <v>117.335658</v>
      </c>
      <c r="J8607">
        <v>137.65692000000001</v>
      </c>
      <c r="K8607">
        <v>137.65692000000001</v>
      </c>
      <c r="L8607" t="s">
        <v>16902</v>
      </c>
      <c r="M8607" t="s">
        <v>15246</v>
      </c>
      <c r="N8607" t="s">
        <v>18869</v>
      </c>
      <c r="O8607" t="s">
        <v>17486</v>
      </c>
      <c r="P8607" t="s">
        <v>15215</v>
      </c>
      <c r="Q8607" t="s">
        <v>15239</v>
      </c>
      <c r="R8607" t="s">
        <v>16995</v>
      </c>
      <c r="S8607" t="s">
        <v>15239</v>
      </c>
      <c r="T8607" t="s">
        <v>18007</v>
      </c>
      <c r="U8607" t="s">
        <v>15317</v>
      </c>
    </row>
    <row r="8608" spans="1:21" x14ac:dyDescent="0.25">
      <c r="A8608">
        <v>2014</v>
      </c>
      <c r="B8608">
        <v>51</v>
      </c>
      <c r="C8608" t="s">
        <v>25</v>
      </c>
      <c r="D8608" t="s">
        <v>1557</v>
      </c>
      <c r="E8608" t="s">
        <v>5388</v>
      </c>
      <c r="F8608" t="s">
        <v>9600</v>
      </c>
      <c r="G8608" t="s">
        <v>12338</v>
      </c>
      <c r="H8608" t="s">
        <v>14870</v>
      </c>
      <c r="I8608">
        <v>18.854588</v>
      </c>
      <c r="J8608">
        <v>14.272009000000001</v>
      </c>
      <c r="K8608">
        <v>14.272009000000001</v>
      </c>
      <c r="N8608" t="s">
        <v>15213</v>
      </c>
      <c r="O8608" t="s">
        <v>15239</v>
      </c>
      <c r="R8608" t="s">
        <v>16995</v>
      </c>
      <c r="S8608" t="s">
        <v>15239</v>
      </c>
      <c r="T8608" t="s">
        <v>15302</v>
      </c>
      <c r="U8608" t="s">
        <v>15317</v>
      </c>
    </row>
    <row r="8609" spans="1:21" x14ac:dyDescent="0.25">
      <c r="A8609">
        <v>2014</v>
      </c>
      <c r="B8609">
        <v>51</v>
      </c>
      <c r="C8609" t="s">
        <v>25</v>
      </c>
      <c r="D8609" t="s">
        <v>2227</v>
      </c>
      <c r="E8609" t="s">
        <v>5389</v>
      </c>
      <c r="F8609" t="s">
        <v>9601</v>
      </c>
      <c r="G8609" t="s">
        <v>12356</v>
      </c>
      <c r="H8609" t="s">
        <v>14870</v>
      </c>
      <c r="I8609">
        <v>33.678288999999999</v>
      </c>
      <c r="J8609">
        <v>26.511091</v>
      </c>
      <c r="K8609">
        <v>26.511091</v>
      </c>
      <c r="L8609" t="s">
        <v>18870</v>
      </c>
      <c r="M8609" t="s">
        <v>15239</v>
      </c>
      <c r="N8609" t="s">
        <v>19083</v>
      </c>
      <c r="O8609" t="s">
        <v>15239</v>
      </c>
      <c r="P8609" t="s">
        <v>15342</v>
      </c>
      <c r="Q8609" t="s">
        <v>15239</v>
      </c>
      <c r="R8609" t="s">
        <v>16995</v>
      </c>
      <c r="S8609" t="s">
        <v>15239</v>
      </c>
      <c r="T8609" t="s">
        <v>15302</v>
      </c>
      <c r="U8609" t="s">
        <v>15317</v>
      </c>
    </row>
    <row r="8610" spans="1:21" x14ac:dyDescent="0.25">
      <c r="A8610">
        <v>2014</v>
      </c>
      <c r="B8610">
        <v>51</v>
      </c>
      <c r="C8610" t="s">
        <v>25</v>
      </c>
      <c r="D8610" t="s">
        <v>2228</v>
      </c>
      <c r="E8610" t="s">
        <v>5390</v>
      </c>
      <c r="F8610" t="s">
        <v>9602</v>
      </c>
      <c r="G8610" t="s">
        <v>12357</v>
      </c>
      <c r="H8610" t="s">
        <v>14870</v>
      </c>
      <c r="I8610">
        <v>55.598576999999999</v>
      </c>
      <c r="J8610">
        <v>48.833320000000001</v>
      </c>
      <c r="K8610">
        <v>48.833320000000001</v>
      </c>
      <c r="L8610" t="s">
        <v>15197</v>
      </c>
      <c r="M8610" t="s">
        <v>15239</v>
      </c>
      <c r="N8610" t="s">
        <v>15213</v>
      </c>
      <c r="O8610" t="s">
        <v>15239</v>
      </c>
      <c r="R8610" t="s">
        <v>16995</v>
      </c>
      <c r="S8610" t="s">
        <v>15239</v>
      </c>
      <c r="T8610" t="s">
        <v>15302</v>
      </c>
      <c r="U8610" t="s">
        <v>15317</v>
      </c>
    </row>
    <row r="8611" spans="1:21" x14ac:dyDescent="0.25">
      <c r="A8611">
        <v>2014</v>
      </c>
      <c r="B8611">
        <v>51</v>
      </c>
      <c r="C8611" t="s">
        <v>25</v>
      </c>
      <c r="D8611" t="s">
        <v>2229</v>
      </c>
      <c r="E8611" t="s">
        <v>5391</v>
      </c>
      <c r="F8611" t="s">
        <v>9603</v>
      </c>
      <c r="G8611" t="s">
        <v>12358</v>
      </c>
      <c r="H8611" t="s">
        <v>14870</v>
      </c>
      <c r="I8611">
        <v>138.137843</v>
      </c>
      <c r="J8611">
        <v>83.795439000000002</v>
      </c>
      <c r="K8611">
        <v>83.810439000000002</v>
      </c>
      <c r="N8611" t="s">
        <v>15213</v>
      </c>
      <c r="O8611" t="s">
        <v>15239</v>
      </c>
      <c r="P8611" t="s">
        <v>17245</v>
      </c>
      <c r="Q8611" t="s">
        <v>17486</v>
      </c>
      <c r="R8611" t="s">
        <v>16995</v>
      </c>
      <c r="S8611" t="s">
        <v>15239</v>
      </c>
      <c r="T8611" t="s">
        <v>17487</v>
      </c>
      <c r="U8611" t="s">
        <v>15317</v>
      </c>
    </row>
    <row r="8612" spans="1:21" x14ac:dyDescent="0.25">
      <c r="A8612">
        <v>2014</v>
      </c>
      <c r="B8612">
        <v>51</v>
      </c>
      <c r="C8612" t="s">
        <v>25</v>
      </c>
      <c r="D8612" t="s">
        <v>2230</v>
      </c>
      <c r="E8612" t="s">
        <v>5392</v>
      </c>
      <c r="F8612" t="s">
        <v>9604</v>
      </c>
      <c r="G8612" t="s">
        <v>12359</v>
      </c>
      <c r="H8612" t="s">
        <v>14870</v>
      </c>
      <c r="I8612">
        <v>23.872782000000001</v>
      </c>
      <c r="J8612">
        <v>25.522065000000001</v>
      </c>
      <c r="K8612">
        <v>25.522065000000001</v>
      </c>
      <c r="L8612" t="s">
        <v>19579</v>
      </c>
      <c r="M8612" t="s">
        <v>19267</v>
      </c>
      <c r="R8612" t="s">
        <v>16995</v>
      </c>
      <c r="S8612" t="s">
        <v>15239</v>
      </c>
      <c r="T8612" t="s">
        <v>19580</v>
      </c>
      <c r="U8612" t="s">
        <v>15317</v>
      </c>
    </row>
    <row r="8613" spans="1:21" x14ac:dyDescent="0.25">
      <c r="A8613">
        <v>2014</v>
      </c>
      <c r="B8613">
        <v>51</v>
      </c>
      <c r="C8613" t="s">
        <v>25</v>
      </c>
      <c r="D8613" t="s">
        <v>1558</v>
      </c>
      <c r="E8613" t="s">
        <v>5393</v>
      </c>
      <c r="F8613" t="s">
        <v>9605</v>
      </c>
      <c r="G8613" t="s">
        <v>12339</v>
      </c>
      <c r="H8613" t="s">
        <v>14870</v>
      </c>
      <c r="I8613">
        <v>138.76392100000001</v>
      </c>
      <c r="J8613">
        <v>114.958821</v>
      </c>
      <c r="K8613">
        <v>114.958821</v>
      </c>
      <c r="L8613" t="s">
        <v>17291</v>
      </c>
      <c r="M8613" t="s">
        <v>15247</v>
      </c>
      <c r="N8613" t="s">
        <v>18873</v>
      </c>
      <c r="O8613" t="s">
        <v>15239</v>
      </c>
      <c r="R8613" t="s">
        <v>16995</v>
      </c>
      <c r="S8613" t="s">
        <v>15239</v>
      </c>
      <c r="T8613" t="s">
        <v>17487</v>
      </c>
      <c r="U8613" t="s">
        <v>15317</v>
      </c>
    </row>
    <row r="8614" spans="1:21" x14ac:dyDescent="0.25">
      <c r="A8614">
        <v>2014</v>
      </c>
      <c r="B8614">
        <v>51</v>
      </c>
      <c r="C8614" t="s">
        <v>25</v>
      </c>
      <c r="D8614" t="s">
        <v>1559</v>
      </c>
      <c r="E8614" t="s">
        <v>5394</v>
      </c>
      <c r="F8614" t="s">
        <v>9606</v>
      </c>
      <c r="G8614" t="s">
        <v>12340</v>
      </c>
      <c r="H8614" t="s">
        <v>14870</v>
      </c>
      <c r="I8614">
        <v>1858.1181779999999</v>
      </c>
      <c r="J8614">
        <v>1370.8642030000001</v>
      </c>
      <c r="K8614">
        <v>1370.9330709999999</v>
      </c>
      <c r="L8614" t="s">
        <v>19581</v>
      </c>
      <c r="M8614" t="s">
        <v>19582</v>
      </c>
      <c r="N8614" t="s">
        <v>18625</v>
      </c>
      <c r="O8614" t="s">
        <v>17746</v>
      </c>
      <c r="P8614" t="s">
        <v>17261</v>
      </c>
      <c r="Q8614" t="s">
        <v>15237</v>
      </c>
      <c r="R8614" t="s">
        <v>16995</v>
      </c>
      <c r="S8614" t="s">
        <v>15239</v>
      </c>
      <c r="T8614" t="s">
        <v>19583</v>
      </c>
      <c r="U8614" t="s">
        <v>15317</v>
      </c>
    </row>
    <row r="8615" spans="1:21" x14ac:dyDescent="0.25">
      <c r="A8615">
        <v>2014</v>
      </c>
      <c r="B8615">
        <v>51</v>
      </c>
      <c r="C8615" t="s">
        <v>25</v>
      </c>
      <c r="D8615" t="s">
        <v>1560</v>
      </c>
      <c r="E8615" t="s">
        <v>5395</v>
      </c>
      <c r="F8615" t="s">
        <v>9607</v>
      </c>
      <c r="G8615" t="s">
        <v>12341</v>
      </c>
      <c r="H8615" t="s">
        <v>14501</v>
      </c>
      <c r="I8615">
        <v>860.51126799999997</v>
      </c>
      <c r="J8615">
        <v>906.31534099999999</v>
      </c>
      <c r="K8615">
        <v>906.31534099999999</v>
      </c>
      <c r="L8615" t="s">
        <v>19584</v>
      </c>
      <c r="M8615" t="s">
        <v>17170</v>
      </c>
      <c r="N8615" t="s">
        <v>18874</v>
      </c>
      <c r="O8615" t="s">
        <v>17263</v>
      </c>
      <c r="P8615" t="s">
        <v>17249</v>
      </c>
      <c r="Q8615" t="s">
        <v>15242</v>
      </c>
      <c r="R8615" t="s">
        <v>17249</v>
      </c>
      <c r="S8615" t="s">
        <v>15242</v>
      </c>
      <c r="T8615" t="s">
        <v>19585</v>
      </c>
      <c r="U8615" t="s">
        <v>15317</v>
      </c>
    </row>
    <row r="8616" spans="1:21" x14ac:dyDescent="0.25">
      <c r="A8616">
        <v>2014</v>
      </c>
      <c r="B8616">
        <v>51</v>
      </c>
      <c r="C8616" t="s">
        <v>25</v>
      </c>
      <c r="D8616" t="s">
        <v>1561</v>
      </c>
      <c r="E8616" t="s">
        <v>5396</v>
      </c>
      <c r="F8616" t="s">
        <v>9608</v>
      </c>
      <c r="G8616" t="s">
        <v>12342</v>
      </c>
      <c r="H8616" t="s">
        <v>14501</v>
      </c>
      <c r="I8616">
        <v>142.80972600000001</v>
      </c>
      <c r="J8616">
        <v>141.14183499999999</v>
      </c>
      <c r="K8616">
        <v>141.14183499999999</v>
      </c>
      <c r="L8616" t="s">
        <v>19586</v>
      </c>
      <c r="M8616" t="s">
        <v>17417</v>
      </c>
      <c r="N8616" t="s">
        <v>18051</v>
      </c>
      <c r="O8616" t="s">
        <v>16846</v>
      </c>
      <c r="P8616" t="s">
        <v>18060</v>
      </c>
      <c r="Q8616" t="s">
        <v>16846</v>
      </c>
      <c r="R8616" t="s">
        <v>17249</v>
      </c>
      <c r="S8616" t="s">
        <v>15242</v>
      </c>
      <c r="T8616" t="s">
        <v>18404</v>
      </c>
      <c r="U8616" t="s">
        <v>15317</v>
      </c>
    </row>
    <row r="8617" spans="1:21" x14ac:dyDescent="0.25">
      <c r="A8617">
        <v>2014</v>
      </c>
      <c r="B8617">
        <v>51</v>
      </c>
      <c r="C8617" t="s">
        <v>25</v>
      </c>
      <c r="D8617" t="s">
        <v>1562</v>
      </c>
      <c r="E8617" t="s">
        <v>5397</v>
      </c>
      <c r="F8617" t="s">
        <v>9609</v>
      </c>
      <c r="G8617" t="s">
        <v>12343</v>
      </c>
      <c r="H8617" t="s">
        <v>14502</v>
      </c>
      <c r="I8617">
        <v>42.181587999999998</v>
      </c>
      <c r="J8617">
        <v>33.160592999999999</v>
      </c>
      <c r="K8617">
        <v>33.160592999999999</v>
      </c>
      <c r="L8617" t="s">
        <v>19587</v>
      </c>
      <c r="M8617" t="s">
        <v>19243</v>
      </c>
      <c r="T8617" t="s">
        <v>19588</v>
      </c>
      <c r="U8617" t="s">
        <v>15317</v>
      </c>
    </row>
    <row r="8618" spans="1:21" x14ac:dyDescent="0.25">
      <c r="A8618">
        <v>2014</v>
      </c>
      <c r="B8618">
        <v>51</v>
      </c>
      <c r="C8618" t="s">
        <v>25</v>
      </c>
      <c r="D8618" t="s">
        <v>2462</v>
      </c>
      <c r="E8618" t="s">
        <v>5398</v>
      </c>
      <c r="F8618" t="s">
        <v>9610</v>
      </c>
      <c r="G8618" t="s">
        <v>13378</v>
      </c>
      <c r="H8618" t="s">
        <v>14870</v>
      </c>
      <c r="I8618">
        <v>21.622640000000001</v>
      </c>
      <c r="J8618">
        <v>23.925961000000001</v>
      </c>
      <c r="K8618">
        <v>23.925961000000001</v>
      </c>
      <c r="L8618" t="s">
        <v>18875</v>
      </c>
      <c r="M8618" t="s">
        <v>17746</v>
      </c>
      <c r="N8618" t="s">
        <v>18875</v>
      </c>
      <c r="O8618" t="s">
        <v>17746</v>
      </c>
      <c r="P8618" t="s">
        <v>15350</v>
      </c>
      <c r="Q8618" t="s">
        <v>15237</v>
      </c>
      <c r="R8618" t="s">
        <v>16995</v>
      </c>
      <c r="S8618" t="s">
        <v>15239</v>
      </c>
      <c r="T8618" t="s">
        <v>16870</v>
      </c>
      <c r="U8618" t="s">
        <v>15317</v>
      </c>
    </row>
    <row r="8619" spans="1:21" x14ac:dyDescent="0.25">
      <c r="A8619">
        <v>2014</v>
      </c>
      <c r="B8619">
        <v>51</v>
      </c>
      <c r="C8619" t="s">
        <v>32</v>
      </c>
      <c r="D8619" t="s">
        <v>1563</v>
      </c>
      <c r="G8619" t="s">
        <v>12344</v>
      </c>
      <c r="H8619" t="s">
        <v>14823</v>
      </c>
      <c r="I8619">
        <v>815.28599599999995</v>
      </c>
      <c r="J8619">
        <v>2458.6974300000002</v>
      </c>
      <c r="K8619">
        <v>2458.6974300000002</v>
      </c>
      <c r="P8619" t="s">
        <v>16823</v>
      </c>
      <c r="Q8619" t="s">
        <v>17486</v>
      </c>
      <c r="R8619" t="s">
        <v>15291</v>
      </c>
      <c r="S8619" t="s">
        <v>15247</v>
      </c>
      <c r="T8619" t="s">
        <v>17487</v>
      </c>
      <c r="U8619" t="s">
        <v>15317</v>
      </c>
    </row>
    <row r="8620" spans="1:21" x14ac:dyDescent="0.25">
      <c r="A8620">
        <v>2014</v>
      </c>
      <c r="B8620">
        <v>51</v>
      </c>
      <c r="C8620" t="s">
        <v>32</v>
      </c>
      <c r="D8620" t="s">
        <v>1564</v>
      </c>
      <c r="G8620" t="s">
        <v>12345</v>
      </c>
      <c r="H8620" t="s">
        <v>14823</v>
      </c>
      <c r="I8620">
        <v>27.492463000000001</v>
      </c>
      <c r="J8620">
        <v>28.266038000000002</v>
      </c>
      <c r="K8620">
        <v>28.266038000000002</v>
      </c>
      <c r="R8620" t="s">
        <v>15291</v>
      </c>
      <c r="S8620" t="s">
        <v>15247</v>
      </c>
      <c r="T8620" t="s">
        <v>15313</v>
      </c>
      <c r="U8620" t="s">
        <v>15317</v>
      </c>
    </row>
    <row r="8621" spans="1:21" x14ac:dyDescent="0.25">
      <c r="A8621">
        <v>2014</v>
      </c>
      <c r="B8621">
        <v>51</v>
      </c>
      <c r="C8621" t="s">
        <v>32</v>
      </c>
      <c r="D8621" t="s">
        <v>2231</v>
      </c>
      <c r="G8621" t="s">
        <v>13010</v>
      </c>
      <c r="H8621" t="s">
        <v>14623</v>
      </c>
      <c r="I8621">
        <v>1128.723553</v>
      </c>
      <c r="J8621">
        <v>118.03833299999999</v>
      </c>
      <c r="K8621">
        <v>118.03833299999999</v>
      </c>
      <c r="P8621" t="s">
        <v>17005</v>
      </c>
      <c r="Q8621" t="s">
        <v>15239</v>
      </c>
      <c r="R8621" t="s">
        <v>17005</v>
      </c>
      <c r="S8621" t="s">
        <v>15239</v>
      </c>
      <c r="T8621" t="s">
        <v>15302</v>
      </c>
      <c r="U8621" t="s">
        <v>15317</v>
      </c>
    </row>
    <row r="8622" spans="1:21" x14ac:dyDescent="0.25">
      <c r="A8622">
        <v>2014</v>
      </c>
      <c r="B8622">
        <v>51</v>
      </c>
      <c r="C8622" t="s">
        <v>32</v>
      </c>
      <c r="D8622" t="s">
        <v>2232</v>
      </c>
      <c r="G8622" t="s">
        <v>13011</v>
      </c>
      <c r="H8622" t="s">
        <v>14623</v>
      </c>
      <c r="I8622">
        <v>20.108053000000002</v>
      </c>
      <c r="J8622">
        <v>1146.880545</v>
      </c>
      <c r="K8622">
        <v>1146.880545</v>
      </c>
      <c r="P8622" t="s">
        <v>17006</v>
      </c>
      <c r="Q8622" t="s">
        <v>15239</v>
      </c>
      <c r="R8622" t="s">
        <v>17005</v>
      </c>
      <c r="S8622" t="s">
        <v>15239</v>
      </c>
      <c r="T8622" t="s">
        <v>15302</v>
      </c>
      <c r="U8622" t="s">
        <v>15317</v>
      </c>
    </row>
    <row r="8623" spans="1:21" x14ac:dyDescent="0.25">
      <c r="A8623">
        <v>2014</v>
      </c>
      <c r="B8623">
        <v>51</v>
      </c>
      <c r="C8623" t="s">
        <v>32</v>
      </c>
      <c r="D8623" t="s">
        <v>2234</v>
      </c>
      <c r="G8623" t="s">
        <v>13013</v>
      </c>
      <c r="H8623" t="s">
        <v>14824</v>
      </c>
      <c r="I8623">
        <v>25.255457</v>
      </c>
      <c r="J8623">
        <v>284.36672199999998</v>
      </c>
      <c r="K8623">
        <v>284.36672199999998</v>
      </c>
      <c r="P8623" t="s">
        <v>15342</v>
      </c>
      <c r="Q8623" t="s">
        <v>15239</v>
      </c>
      <c r="R8623" t="s">
        <v>18377</v>
      </c>
      <c r="S8623" t="s">
        <v>15239</v>
      </c>
      <c r="T8623" t="s">
        <v>15302</v>
      </c>
      <c r="U8623" t="s">
        <v>15317</v>
      </c>
    </row>
    <row r="8624" spans="1:21" x14ac:dyDescent="0.25">
      <c r="A8624">
        <v>2014</v>
      </c>
      <c r="B8624">
        <v>51</v>
      </c>
      <c r="C8624" t="s">
        <v>32</v>
      </c>
      <c r="D8624" t="s">
        <v>2235</v>
      </c>
      <c r="G8624" t="s">
        <v>13014</v>
      </c>
      <c r="H8624" t="s">
        <v>14824</v>
      </c>
      <c r="I8624">
        <v>25.255457</v>
      </c>
      <c r="J8624">
        <v>10479.190232000001</v>
      </c>
      <c r="K8624">
        <v>10479.190232000001</v>
      </c>
      <c r="P8624" t="s">
        <v>17007</v>
      </c>
      <c r="Q8624" t="s">
        <v>15239</v>
      </c>
      <c r="R8624" t="s">
        <v>18377</v>
      </c>
      <c r="S8624" t="s">
        <v>15239</v>
      </c>
      <c r="T8624" t="s">
        <v>15302</v>
      </c>
      <c r="U8624" t="s">
        <v>15317</v>
      </c>
    </row>
    <row r="8625" spans="1:21" x14ac:dyDescent="0.25">
      <c r="A8625">
        <v>2014</v>
      </c>
      <c r="B8625">
        <v>51</v>
      </c>
      <c r="C8625" t="s">
        <v>32</v>
      </c>
      <c r="D8625" t="s">
        <v>1565</v>
      </c>
      <c r="G8625" t="s">
        <v>12346</v>
      </c>
      <c r="H8625" t="s">
        <v>14825</v>
      </c>
      <c r="I8625">
        <v>131663.19114499999</v>
      </c>
      <c r="J8625">
        <v>124864.657469</v>
      </c>
      <c r="K8625">
        <v>124864.657469</v>
      </c>
      <c r="P8625" t="s">
        <v>17733</v>
      </c>
      <c r="Q8625" t="s">
        <v>15239</v>
      </c>
      <c r="R8625" t="s">
        <v>18061</v>
      </c>
      <c r="S8625" t="s">
        <v>15239</v>
      </c>
      <c r="T8625" t="s">
        <v>15302</v>
      </c>
      <c r="U8625" t="s">
        <v>15317</v>
      </c>
    </row>
    <row r="8626" spans="1:21" x14ac:dyDescent="0.25">
      <c r="A8626">
        <v>2014</v>
      </c>
      <c r="B8626">
        <v>51</v>
      </c>
      <c r="C8626" t="s">
        <v>32</v>
      </c>
      <c r="D8626" t="s">
        <v>1566</v>
      </c>
      <c r="G8626" t="s">
        <v>12347</v>
      </c>
      <c r="H8626" t="s">
        <v>14825</v>
      </c>
      <c r="I8626">
        <v>71.877806000000007</v>
      </c>
      <c r="J8626">
        <v>49.160550000000001</v>
      </c>
      <c r="K8626">
        <v>49.160550000000001</v>
      </c>
      <c r="R8626" t="s">
        <v>18061</v>
      </c>
      <c r="S8626" t="s">
        <v>15239</v>
      </c>
      <c r="T8626" t="s">
        <v>15302</v>
      </c>
      <c r="U8626" t="s">
        <v>15317</v>
      </c>
    </row>
    <row r="8627" spans="1:21" x14ac:dyDescent="0.25">
      <c r="A8627">
        <v>2014</v>
      </c>
      <c r="B8627">
        <v>51</v>
      </c>
      <c r="C8627" t="s">
        <v>32</v>
      </c>
      <c r="D8627" t="s">
        <v>1567</v>
      </c>
      <c r="G8627" t="s">
        <v>12348</v>
      </c>
      <c r="H8627" t="s">
        <v>14825</v>
      </c>
      <c r="I8627">
        <v>446.96470199999999</v>
      </c>
      <c r="J8627">
        <v>485.92462</v>
      </c>
      <c r="K8627">
        <v>485.92462</v>
      </c>
      <c r="P8627" t="s">
        <v>16885</v>
      </c>
      <c r="Q8627" t="s">
        <v>15239</v>
      </c>
      <c r="R8627" t="s">
        <v>18061</v>
      </c>
      <c r="S8627" t="s">
        <v>15239</v>
      </c>
      <c r="T8627" t="s">
        <v>15302</v>
      </c>
      <c r="U8627" t="s">
        <v>15317</v>
      </c>
    </row>
    <row r="8628" spans="1:21" x14ac:dyDescent="0.25">
      <c r="A8628">
        <v>2014</v>
      </c>
      <c r="B8628">
        <v>51</v>
      </c>
      <c r="C8628" t="s">
        <v>20</v>
      </c>
      <c r="D8628" t="s">
        <v>1568</v>
      </c>
      <c r="E8628" t="s">
        <v>5399</v>
      </c>
      <c r="F8628" t="s">
        <v>9611</v>
      </c>
      <c r="G8628" t="s">
        <v>13587</v>
      </c>
      <c r="H8628" t="s">
        <v>14871</v>
      </c>
      <c r="I8628">
        <v>2210.9617069999999</v>
      </c>
      <c r="J8628">
        <v>1455.3609939999999</v>
      </c>
      <c r="K8628">
        <v>1455.3609939999999</v>
      </c>
      <c r="L8628" t="s">
        <v>19589</v>
      </c>
      <c r="M8628" t="s">
        <v>16846</v>
      </c>
      <c r="N8628" t="s">
        <v>19084</v>
      </c>
      <c r="O8628" t="s">
        <v>16846</v>
      </c>
      <c r="P8628" t="s">
        <v>15343</v>
      </c>
      <c r="Q8628" t="s">
        <v>15252</v>
      </c>
      <c r="R8628" t="s">
        <v>18062</v>
      </c>
      <c r="S8628" t="s">
        <v>16846</v>
      </c>
      <c r="T8628" t="s">
        <v>17164</v>
      </c>
      <c r="U8628" t="s">
        <v>15317</v>
      </c>
    </row>
    <row r="8629" spans="1:21" x14ac:dyDescent="0.25">
      <c r="A8629">
        <v>2014</v>
      </c>
      <c r="B8629">
        <v>51</v>
      </c>
      <c r="C8629" t="s">
        <v>22</v>
      </c>
      <c r="D8629" t="s">
        <v>1570</v>
      </c>
      <c r="G8629" t="s">
        <v>10941</v>
      </c>
      <c r="H8629" t="s">
        <v>14221</v>
      </c>
      <c r="I8629">
        <v>885.32559000000003</v>
      </c>
      <c r="J8629">
        <v>299.78119500000003</v>
      </c>
      <c r="K8629">
        <v>299.78119500000003</v>
      </c>
      <c r="U8629" t="s">
        <v>15316</v>
      </c>
    </row>
    <row r="8630" spans="1:21" x14ac:dyDescent="0.25">
      <c r="A8630">
        <v>2014</v>
      </c>
      <c r="B8630">
        <v>51</v>
      </c>
      <c r="C8630" t="s">
        <v>22</v>
      </c>
      <c r="D8630" t="s">
        <v>1571</v>
      </c>
      <c r="G8630" t="s">
        <v>13194</v>
      </c>
      <c r="H8630" t="s">
        <v>14943</v>
      </c>
      <c r="I8630">
        <v>12053.759112</v>
      </c>
      <c r="J8630">
        <v>12439.554963</v>
      </c>
      <c r="K8630">
        <v>12439.555134</v>
      </c>
      <c r="R8630" t="s">
        <v>18065</v>
      </c>
      <c r="S8630" t="s">
        <v>18066</v>
      </c>
      <c r="T8630" t="s">
        <v>16884</v>
      </c>
      <c r="U8630" t="s">
        <v>15317</v>
      </c>
    </row>
    <row r="8631" spans="1:21" x14ac:dyDescent="0.25">
      <c r="A8631">
        <v>2014</v>
      </c>
      <c r="B8631">
        <v>51</v>
      </c>
      <c r="C8631" t="s">
        <v>22</v>
      </c>
      <c r="D8631" t="s">
        <v>2236</v>
      </c>
      <c r="G8631" t="s">
        <v>12350</v>
      </c>
      <c r="H8631" t="s">
        <v>14221</v>
      </c>
      <c r="I8631">
        <v>9234.24244</v>
      </c>
      <c r="J8631">
        <v>8247.1165799999999</v>
      </c>
      <c r="K8631">
        <v>8094.0021919999999</v>
      </c>
      <c r="U8631" t="s">
        <v>15316</v>
      </c>
    </row>
    <row r="8632" spans="1:21" x14ac:dyDescent="0.25">
      <c r="A8632">
        <v>2014</v>
      </c>
      <c r="B8632">
        <v>51</v>
      </c>
      <c r="C8632" t="s">
        <v>23</v>
      </c>
      <c r="D8632" t="s">
        <v>1572</v>
      </c>
      <c r="G8632" t="s">
        <v>10942</v>
      </c>
      <c r="H8632" t="s">
        <v>14944</v>
      </c>
      <c r="I8632">
        <v>197.63573299999999</v>
      </c>
      <c r="J8632">
        <v>180.07759300000001</v>
      </c>
      <c r="K8632">
        <v>180.07759300000001</v>
      </c>
      <c r="R8632" t="s">
        <v>17249</v>
      </c>
      <c r="S8632" t="s">
        <v>15242</v>
      </c>
      <c r="T8632" t="s">
        <v>15309</v>
      </c>
      <c r="U8632" t="s">
        <v>15317</v>
      </c>
    </row>
    <row r="8633" spans="1:21" x14ac:dyDescent="0.25">
      <c r="A8633">
        <v>2014</v>
      </c>
      <c r="B8633">
        <v>51</v>
      </c>
      <c r="C8633" t="s">
        <v>43</v>
      </c>
      <c r="D8633" t="s">
        <v>2583</v>
      </c>
      <c r="G8633" t="s">
        <v>13379</v>
      </c>
      <c r="H8633" t="s">
        <v>14499</v>
      </c>
      <c r="I8633">
        <v>0</v>
      </c>
      <c r="J8633">
        <v>-341.79922299999998</v>
      </c>
      <c r="K8633">
        <v>-341.79922299999998</v>
      </c>
      <c r="R8633" t="s">
        <v>17547</v>
      </c>
      <c r="S8633" t="s">
        <v>16846</v>
      </c>
      <c r="T8633" t="s">
        <v>16847</v>
      </c>
      <c r="U8633" t="s">
        <v>15317</v>
      </c>
    </row>
    <row r="8634" spans="1:21" x14ac:dyDescent="0.25">
      <c r="A8634">
        <v>2014</v>
      </c>
      <c r="B8634">
        <v>52</v>
      </c>
      <c r="C8634" t="s">
        <v>26</v>
      </c>
      <c r="D8634" t="s">
        <v>1584</v>
      </c>
      <c r="G8634" t="s">
        <v>13019</v>
      </c>
      <c r="H8634" t="s">
        <v>14511</v>
      </c>
      <c r="I8634">
        <v>67651.796203999998</v>
      </c>
      <c r="J8634">
        <v>72948.118235999995</v>
      </c>
      <c r="K8634">
        <v>72545.856071000002</v>
      </c>
      <c r="U8634" t="s">
        <v>15316</v>
      </c>
    </row>
    <row r="8635" spans="1:21" x14ac:dyDescent="0.25">
      <c r="A8635">
        <v>2014</v>
      </c>
      <c r="B8635">
        <v>52</v>
      </c>
      <c r="C8635" t="s">
        <v>25</v>
      </c>
      <c r="D8635" t="s">
        <v>1589</v>
      </c>
      <c r="G8635" t="s">
        <v>12366</v>
      </c>
      <c r="H8635" t="s">
        <v>14511</v>
      </c>
      <c r="I8635">
        <v>24092.685257000001</v>
      </c>
      <c r="J8635">
        <v>26920.808163999998</v>
      </c>
      <c r="K8635">
        <v>26915.808163999998</v>
      </c>
      <c r="U8635" t="s">
        <v>15316</v>
      </c>
    </row>
    <row r="8636" spans="1:21" x14ac:dyDescent="0.25">
      <c r="A8636">
        <v>2014</v>
      </c>
      <c r="B8636">
        <v>52</v>
      </c>
      <c r="C8636" t="s">
        <v>25</v>
      </c>
      <c r="D8636" t="s">
        <v>1590</v>
      </c>
      <c r="G8636" t="s">
        <v>12367</v>
      </c>
      <c r="H8636" t="s">
        <v>14945</v>
      </c>
      <c r="I8636">
        <v>3311.9193700000001</v>
      </c>
      <c r="J8636">
        <v>3549.9625019999999</v>
      </c>
      <c r="K8636">
        <v>3549.9625019999999</v>
      </c>
      <c r="U8636" t="s">
        <v>15316</v>
      </c>
    </row>
    <row r="8637" spans="1:21" x14ac:dyDescent="0.25">
      <c r="A8637">
        <v>2014</v>
      </c>
      <c r="B8637">
        <v>52</v>
      </c>
      <c r="C8637" t="s">
        <v>25</v>
      </c>
      <c r="D8637" t="s">
        <v>1591</v>
      </c>
      <c r="G8637" t="s">
        <v>12368</v>
      </c>
      <c r="H8637" t="s">
        <v>14946</v>
      </c>
      <c r="I8637">
        <v>2964.3881590000001</v>
      </c>
      <c r="J8637">
        <v>3123.7689209999999</v>
      </c>
      <c r="K8637">
        <v>3123.7689209999999</v>
      </c>
      <c r="U8637" t="s">
        <v>15316</v>
      </c>
    </row>
    <row r="8638" spans="1:21" x14ac:dyDescent="0.25">
      <c r="A8638">
        <v>2014</v>
      </c>
      <c r="B8638">
        <v>52</v>
      </c>
      <c r="C8638" t="s">
        <v>25</v>
      </c>
      <c r="D8638" t="s">
        <v>1592</v>
      </c>
      <c r="G8638" t="s">
        <v>13021</v>
      </c>
      <c r="H8638" t="s">
        <v>14511</v>
      </c>
      <c r="I8638">
        <v>12383.817104</v>
      </c>
      <c r="J8638">
        <v>12724.730384</v>
      </c>
      <c r="K8638">
        <v>12724.730384</v>
      </c>
      <c r="P8638" t="s">
        <v>17265</v>
      </c>
      <c r="Q8638" t="s">
        <v>16846</v>
      </c>
      <c r="T8638" t="s">
        <v>16847</v>
      </c>
      <c r="U8638" t="s">
        <v>15317</v>
      </c>
    </row>
    <row r="8639" spans="1:21" x14ac:dyDescent="0.25">
      <c r="A8639">
        <v>2014</v>
      </c>
      <c r="B8639">
        <v>52</v>
      </c>
      <c r="C8639" t="s">
        <v>25</v>
      </c>
      <c r="D8639" t="s">
        <v>1593</v>
      </c>
      <c r="G8639" t="s">
        <v>13380</v>
      </c>
      <c r="H8639" t="s">
        <v>14947</v>
      </c>
      <c r="I8639">
        <v>1063.534302</v>
      </c>
      <c r="J8639">
        <v>1193.887383</v>
      </c>
      <c r="K8639">
        <v>1193.887383</v>
      </c>
      <c r="U8639" t="s">
        <v>15316</v>
      </c>
    </row>
    <row r="8640" spans="1:21" x14ac:dyDescent="0.25">
      <c r="A8640">
        <v>2014</v>
      </c>
      <c r="B8640">
        <v>52</v>
      </c>
      <c r="C8640" t="s">
        <v>25</v>
      </c>
      <c r="D8640" t="s">
        <v>1594</v>
      </c>
      <c r="G8640" t="s">
        <v>13023</v>
      </c>
      <c r="H8640" t="s">
        <v>14948</v>
      </c>
      <c r="I8640">
        <v>52131.667296</v>
      </c>
      <c r="J8640">
        <v>49710.435536999998</v>
      </c>
      <c r="K8640">
        <v>49653.271076999998</v>
      </c>
      <c r="U8640" t="s">
        <v>15316</v>
      </c>
    </row>
    <row r="8641" spans="1:21" x14ac:dyDescent="0.25">
      <c r="A8641">
        <v>2014</v>
      </c>
      <c r="B8641">
        <v>52</v>
      </c>
      <c r="C8641" t="s">
        <v>32</v>
      </c>
      <c r="D8641" t="s">
        <v>1595</v>
      </c>
      <c r="G8641" t="s">
        <v>13024</v>
      </c>
      <c r="H8641" t="s">
        <v>14511</v>
      </c>
      <c r="I8641">
        <v>38119.062730999998</v>
      </c>
      <c r="J8641">
        <v>38104.613269000001</v>
      </c>
      <c r="K8641">
        <v>38098.308492999997</v>
      </c>
      <c r="P8641" t="s">
        <v>17733</v>
      </c>
      <c r="Q8641" t="s">
        <v>15239</v>
      </c>
      <c r="T8641" t="s">
        <v>15302</v>
      </c>
      <c r="U8641" t="s">
        <v>15317</v>
      </c>
    </row>
    <row r="8642" spans="1:21" x14ac:dyDescent="0.25">
      <c r="A8642">
        <v>2014</v>
      </c>
      <c r="B8642">
        <v>52</v>
      </c>
      <c r="C8642" t="s">
        <v>20</v>
      </c>
      <c r="D8642" t="s">
        <v>1596</v>
      </c>
      <c r="G8642" t="s">
        <v>11966</v>
      </c>
      <c r="H8642" t="s">
        <v>14949</v>
      </c>
      <c r="I8642">
        <v>324725.87637900002</v>
      </c>
      <c r="J8642">
        <v>323749.09476900002</v>
      </c>
      <c r="K8642">
        <v>323011.745734</v>
      </c>
      <c r="U8642" t="s">
        <v>15316</v>
      </c>
    </row>
    <row r="8643" spans="1:21" x14ac:dyDescent="0.25">
      <c r="A8643">
        <v>2014</v>
      </c>
      <c r="B8643">
        <v>52</v>
      </c>
      <c r="C8643" t="s">
        <v>20</v>
      </c>
      <c r="D8643" t="s">
        <v>2348</v>
      </c>
      <c r="G8643" t="s">
        <v>11801</v>
      </c>
      <c r="H8643" t="s">
        <v>14511</v>
      </c>
      <c r="I8643">
        <v>93.033523000000002</v>
      </c>
      <c r="J8643">
        <v>79.980785999999995</v>
      </c>
      <c r="K8643">
        <v>79.980785999999995</v>
      </c>
      <c r="P8643" t="s">
        <v>17775</v>
      </c>
      <c r="Q8643" t="s">
        <v>17234</v>
      </c>
      <c r="T8643" t="s">
        <v>17164</v>
      </c>
      <c r="U8643" t="s">
        <v>15317</v>
      </c>
    </row>
    <row r="8644" spans="1:21" x14ac:dyDescent="0.25">
      <c r="A8644">
        <v>2014</v>
      </c>
      <c r="B8644">
        <v>52</v>
      </c>
      <c r="C8644" t="s">
        <v>20</v>
      </c>
      <c r="D8644" t="s">
        <v>2349</v>
      </c>
      <c r="G8644" t="s">
        <v>11820</v>
      </c>
      <c r="H8644" t="s">
        <v>14511</v>
      </c>
      <c r="I8644">
        <v>96.724258000000006</v>
      </c>
      <c r="J8644">
        <v>25.369115000000001</v>
      </c>
      <c r="K8644">
        <v>25.369115000000001</v>
      </c>
      <c r="P8644" t="s">
        <v>17239</v>
      </c>
      <c r="Q8644" t="s">
        <v>17797</v>
      </c>
      <c r="T8644" t="s">
        <v>17798</v>
      </c>
      <c r="U8644" t="s">
        <v>15317</v>
      </c>
    </row>
    <row r="8645" spans="1:21" x14ac:dyDescent="0.25">
      <c r="A8645">
        <v>2014</v>
      </c>
      <c r="B8645">
        <v>52</v>
      </c>
      <c r="C8645" t="s">
        <v>20</v>
      </c>
      <c r="D8645" t="s">
        <v>2350</v>
      </c>
      <c r="G8645" t="s">
        <v>11015</v>
      </c>
      <c r="H8645" t="s">
        <v>14950</v>
      </c>
      <c r="I8645">
        <v>9.0859299999999994</v>
      </c>
      <c r="J8645">
        <v>0.65674100000000002</v>
      </c>
      <c r="K8645">
        <v>0.65674100000000002</v>
      </c>
      <c r="P8645" t="s">
        <v>15343</v>
      </c>
      <c r="Q8645" t="s">
        <v>15252</v>
      </c>
      <c r="T8645" t="s">
        <v>15310</v>
      </c>
      <c r="U8645" t="s">
        <v>15317</v>
      </c>
    </row>
    <row r="8646" spans="1:21" x14ac:dyDescent="0.25">
      <c r="A8646">
        <v>2014</v>
      </c>
      <c r="B8646">
        <v>52</v>
      </c>
      <c r="C8646" t="s">
        <v>20</v>
      </c>
      <c r="D8646" t="s">
        <v>2351</v>
      </c>
      <c r="G8646" t="s">
        <v>10936</v>
      </c>
      <c r="H8646" t="s">
        <v>14950</v>
      </c>
      <c r="I8646">
        <v>102.454652</v>
      </c>
      <c r="J8646">
        <v>183.41482999999999</v>
      </c>
      <c r="K8646">
        <v>183.30883800000001</v>
      </c>
      <c r="U8646" t="s">
        <v>15316</v>
      </c>
    </row>
    <row r="8647" spans="1:21" x14ac:dyDescent="0.25">
      <c r="A8647">
        <v>2014</v>
      </c>
      <c r="B8647">
        <v>52</v>
      </c>
      <c r="C8647" t="s">
        <v>20</v>
      </c>
      <c r="D8647" t="s">
        <v>2352</v>
      </c>
      <c r="G8647" t="s">
        <v>11080</v>
      </c>
      <c r="H8647" t="s">
        <v>14949</v>
      </c>
      <c r="I8647">
        <v>5517.5310390000004</v>
      </c>
      <c r="J8647">
        <v>4140.6942339999996</v>
      </c>
      <c r="K8647">
        <v>4134.1851980000001</v>
      </c>
      <c r="U8647" t="s">
        <v>15316</v>
      </c>
    </row>
    <row r="8648" spans="1:21" x14ac:dyDescent="0.25">
      <c r="A8648">
        <v>2014</v>
      </c>
      <c r="B8648">
        <v>52</v>
      </c>
      <c r="C8648" t="s">
        <v>20</v>
      </c>
      <c r="D8648" t="s">
        <v>2353</v>
      </c>
      <c r="G8648" t="s">
        <v>10937</v>
      </c>
      <c r="H8648" t="s">
        <v>14951</v>
      </c>
      <c r="I8648">
        <v>17800.023636999998</v>
      </c>
      <c r="J8648">
        <v>20787.889287000002</v>
      </c>
      <c r="K8648">
        <v>20778.937806999998</v>
      </c>
      <c r="U8648" t="s">
        <v>15316</v>
      </c>
    </row>
    <row r="8649" spans="1:21" x14ac:dyDescent="0.25">
      <c r="A8649">
        <v>2014</v>
      </c>
      <c r="B8649">
        <v>52</v>
      </c>
      <c r="C8649" t="s">
        <v>20</v>
      </c>
      <c r="D8649" t="s">
        <v>2354</v>
      </c>
      <c r="G8649" t="s">
        <v>11017</v>
      </c>
      <c r="H8649" t="s">
        <v>14952</v>
      </c>
      <c r="I8649">
        <v>3990.8895520000001</v>
      </c>
      <c r="J8649">
        <v>1689.5934500000001</v>
      </c>
      <c r="K8649">
        <v>1689.275474</v>
      </c>
      <c r="U8649" t="s">
        <v>15316</v>
      </c>
    </row>
    <row r="8650" spans="1:21" x14ac:dyDescent="0.25">
      <c r="A8650">
        <v>2014</v>
      </c>
      <c r="B8650">
        <v>52</v>
      </c>
      <c r="C8650" t="s">
        <v>20</v>
      </c>
      <c r="D8650" t="s">
        <v>2355</v>
      </c>
      <c r="G8650" t="s">
        <v>12397</v>
      </c>
      <c r="H8650" t="s">
        <v>14953</v>
      </c>
      <c r="I8650">
        <v>2514.972753</v>
      </c>
      <c r="J8650">
        <v>3418.4927600000001</v>
      </c>
      <c r="K8650">
        <v>3414.740319</v>
      </c>
      <c r="U8650" t="s">
        <v>15316</v>
      </c>
    </row>
    <row r="8651" spans="1:21" x14ac:dyDescent="0.25">
      <c r="A8651">
        <v>2014</v>
      </c>
      <c r="B8651">
        <v>52</v>
      </c>
      <c r="C8651" t="s">
        <v>20</v>
      </c>
      <c r="D8651" t="s">
        <v>2356</v>
      </c>
      <c r="G8651" t="s">
        <v>11114</v>
      </c>
      <c r="H8651" t="s">
        <v>14511</v>
      </c>
      <c r="I8651">
        <v>600.50543400000004</v>
      </c>
      <c r="J8651">
        <v>1040.799593</v>
      </c>
      <c r="K8651">
        <v>1040.799593</v>
      </c>
      <c r="U8651" t="s">
        <v>15316</v>
      </c>
    </row>
    <row r="8652" spans="1:21" x14ac:dyDescent="0.25">
      <c r="A8652">
        <v>2014</v>
      </c>
      <c r="B8652">
        <v>52</v>
      </c>
      <c r="C8652" t="s">
        <v>20</v>
      </c>
      <c r="D8652" t="s">
        <v>2357</v>
      </c>
      <c r="G8652" t="s">
        <v>13196</v>
      </c>
      <c r="H8652" t="s">
        <v>14951</v>
      </c>
      <c r="I8652">
        <v>2076.296225</v>
      </c>
      <c r="J8652">
        <v>2411.4078169999998</v>
      </c>
      <c r="K8652">
        <v>2409.4646990000001</v>
      </c>
      <c r="U8652" t="s">
        <v>15316</v>
      </c>
    </row>
    <row r="8653" spans="1:21" x14ac:dyDescent="0.25">
      <c r="A8653">
        <v>2014</v>
      </c>
      <c r="B8653">
        <v>52</v>
      </c>
      <c r="C8653" t="s">
        <v>22</v>
      </c>
      <c r="D8653" t="s">
        <v>2358</v>
      </c>
      <c r="G8653" t="s">
        <v>10941</v>
      </c>
      <c r="H8653" t="s">
        <v>14511</v>
      </c>
      <c r="I8653">
        <v>7131.9448579999998</v>
      </c>
      <c r="J8653">
        <v>8302.2934010000008</v>
      </c>
      <c r="K8653">
        <v>8264.9423210000004</v>
      </c>
      <c r="U8653" t="s">
        <v>15316</v>
      </c>
    </row>
    <row r="8654" spans="1:21" x14ac:dyDescent="0.25">
      <c r="A8654">
        <v>2014</v>
      </c>
      <c r="B8654">
        <v>52</v>
      </c>
      <c r="C8654" t="s">
        <v>23</v>
      </c>
      <c r="D8654" t="s">
        <v>1597</v>
      </c>
      <c r="G8654" t="s">
        <v>10942</v>
      </c>
      <c r="H8654" t="s">
        <v>14954</v>
      </c>
      <c r="I8654">
        <v>859.03903200000002</v>
      </c>
      <c r="J8654">
        <v>874.35714700000005</v>
      </c>
      <c r="K8654">
        <v>874.35714700000005</v>
      </c>
      <c r="U8654" t="s">
        <v>15316</v>
      </c>
    </row>
    <row r="8655" spans="1:21" x14ac:dyDescent="0.25">
      <c r="A8655">
        <v>2014</v>
      </c>
      <c r="B8655">
        <v>52</v>
      </c>
      <c r="C8655" t="s">
        <v>21</v>
      </c>
      <c r="D8655" t="s">
        <v>2656</v>
      </c>
      <c r="G8655" t="s">
        <v>13836</v>
      </c>
      <c r="H8655" t="s">
        <v>14511</v>
      </c>
      <c r="I8655">
        <v>0</v>
      </c>
      <c r="J8655">
        <v>2010.462342</v>
      </c>
      <c r="K8655">
        <v>2010.462342</v>
      </c>
      <c r="U8655" t="s">
        <v>15316</v>
      </c>
    </row>
    <row r="8656" spans="1:21" x14ac:dyDescent="0.25">
      <c r="A8656">
        <v>2014</v>
      </c>
      <c r="B8656">
        <v>52</v>
      </c>
      <c r="C8656" t="s">
        <v>43</v>
      </c>
      <c r="D8656" t="s">
        <v>2584</v>
      </c>
      <c r="G8656" t="s">
        <v>13586</v>
      </c>
      <c r="H8656" t="s">
        <v>14950</v>
      </c>
      <c r="I8656">
        <v>0</v>
      </c>
      <c r="J8656">
        <v>-654.50086799999997</v>
      </c>
      <c r="K8656">
        <v>-291.81557199999997</v>
      </c>
      <c r="U8656" t="s">
        <v>15316</v>
      </c>
    </row>
    <row r="8657" spans="1:21" x14ac:dyDescent="0.25">
      <c r="A8657">
        <v>2014</v>
      </c>
      <c r="B8657">
        <v>53</v>
      </c>
      <c r="C8657" t="s">
        <v>25</v>
      </c>
      <c r="D8657" t="s">
        <v>1600</v>
      </c>
      <c r="G8657" t="s">
        <v>12374</v>
      </c>
      <c r="H8657" t="s">
        <v>14518</v>
      </c>
      <c r="I8657">
        <v>1341.9783110000001</v>
      </c>
      <c r="J8657">
        <v>1224.1961980000001</v>
      </c>
      <c r="K8657">
        <v>1224.1961980000001</v>
      </c>
      <c r="U8657" t="s">
        <v>15316</v>
      </c>
    </row>
    <row r="8658" spans="1:21" x14ac:dyDescent="0.25">
      <c r="A8658">
        <v>2014</v>
      </c>
      <c r="B8658">
        <v>53</v>
      </c>
      <c r="C8658" t="s">
        <v>25</v>
      </c>
      <c r="D8658" t="s">
        <v>1601</v>
      </c>
      <c r="G8658" t="s">
        <v>12375</v>
      </c>
      <c r="H8658" t="s">
        <v>12391</v>
      </c>
      <c r="I8658">
        <v>99527.721130000005</v>
      </c>
      <c r="J8658">
        <v>105631.844751</v>
      </c>
      <c r="K8658">
        <v>105631.844751</v>
      </c>
      <c r="U8658" t="s">
        <v>15316</v>
      </c>
    </row>
    <row r="8659" spans="1:21" x14ac:dyDescent="0.25">
      <c r="A8659">
        <v>2014</v>
      </c>
      <c r="B8659">
        <v>53</v>
      </c>
      <c r="C8659" t="s">
        <v>25</v>
      </c>
      <c r="D8659" t="s">
        <v>1602</v>
      </c>
      <c r="G8659" t="s">
        <v>12376</v>
      </c>
      <c r="H8659" t="s">
        <v>12391</v>
      </c>
      <c r="I8659">
        <v>5268.5881319999999</v>
      </c>
      <c r="J8659">
        <v>5453.8443980000002</v>
      </c>
      <c r="K8659">
        <v>5453.8443980000002</v>
      </c>
      <c r="U8659" t="s">
        <v>15316</v>
      </c>
    </row>
    <row r="8660" spans="1:21" x14ac:dyDescent="0.25">
      <c r="A8660">
        <v>2014</v>
      </c>
      <c r="B8660">
        <v>53</v>
      </c>
      <c r="C8660" t="s">
        <v>25</v>
      </c>
      <c r="D8660" t="s">
        <v>1603</v>
      </c>
      <c r="G8660" t="s">
        <v>12377</v>
      </c>
      <c r="H8660" t="s">
        <v>12391</v>
      </c>
      <c r="I8660">
        <v>13037.219759</v>
      </c>
      <c r="J8660">
        <v>15110.756501</v>
      </c>
      <c r="K8660">
        <v>15110.756501</v>
      </c>
      <c r="U8660" t="s">
        <v>15316</v>
      </c>
    </row>
    <row r="8661" spans="1:21" x14ac:dyDescent="0.25">
      <c r="A8661">
        <v>2014</v>
      </c>
      <c r="B8661">
        <v>53</v>
      </c>
      <c r="C8661" t="s">
        <v>25</v>
      </c>
      <c r="D8661" t="s">
        <v>1605</v>
      </c>
      <c r="G8661" t="s">
        <v>13588</v>
      </c>
      <c r="H8661" t="s">
        <v>14518</v>
      </c>
      <c r="I8661">
        <v>8304.6109329999999</v>
      </c>
      <c r="J8661">
        <v>7709.5461779999996</v>
      </c>
      <c r="K8661">
        <v>7709.5461779999996</v>
      </c>
      <c r="U8661" t="s">
        <v>15316</v>
      </c>
    </row>
    <row r="8662" spans="1:21" x14ac:dyDescent="0.25">
      <c r="A8662">
        <v>2014</v>
      </c>
      <c r="B8662">
        <v>53</v>
      </c>
      <c r="C8662" t="s">
        <v>25</v>
      </c>
      <c r="D8662" t="s">
        <v>1606</v>
      </c>
      <c r="G8662" t="s">
        <v>12380</v>
      </c>
      <c r="H8662" t="s">
        <v>14518</v>
      </c>
      <c r="I8662">
        <v>5950.7495349999999</v>
      </c>
      <c r="J8662">
        <v>3267.617843</v>
      </c>
      <c r="K8662">
        <v>3267.617843</v>
      </c>
      <c r="U8662" t="s">
        <v>15316</v>
      </c>
    </row>
    <row r="8663" spans="1:21" x14ac:dyDescent="0.25">
      <c r="A8663">
        <v>2014</v>
      </c>
      <c r="B8663">
        <v>53</v>
      </c>
      <c r="C8663" t="s">
        <v>25</v>
      </c>
      <c r="D8663" t="s">
        <v>1607</v>
      </c>
      <c r="G8663" t="s">
        <v>12635</v>
      </c>
      <c r="H8663" t="s">
        <v>11955</v>
      </c>
      <c r="I8663">
        <v>37704.740661999997</v>
      </c>
      <c r="J8663">
        <v>38609.937088999999</v>
      </c>
      <c r="K8663">
        <v>38609.937091</v>
      </c>
      <c r="U8663" t="s">
        <v>15316</v>
      </c>
    </row>
    <row r="8664" spans="1:21" x14ac:dyDescent="0.25">
      <c r="A8664">
        <v>2014</v>
      </c>
      <c r="B8664">
        <v>53</v>
      </c>
      <c r="C8664" t="s">
        <v>25</v>
      </c>
      <c r="D8664" t="s">
        <v>2237</v>
      </c>
      <c r="G8664" t="s">
        <v>13589</v>
      </c>
      <c r="H8664" t="s">
        <v>14523</v>
      </c>
      <c r="I8664">
        <v>131.294242</v>
      </c>
      <c r="J8664">
        <v>110.849754</v>
      </c>
      <c r="K8664">
        <v>110.85104699999999</v>
      </c>
      <c r="U8664" t="s">
        <v>15316</v>
      </c>
    </row>
    <row r="8665" spans="1:21" x14ac:dyDescent="0.25">
      <c r="A8665">
        <v>2014</v>
      </c>
      <c r="B8665">
        <v>53</v>
      </c>
      <c r="C8665" t="s">
        <v>27</v>
      </c>
      <c r="D8665" t="s">
        <v>1608</v>
      </c>
      <c r="G8665" t="s">
        <v>13590</v>
      </c>
      <c r="H8665" t="s">
        <v>11955</v>
      </c>
      <c r="I8665">
        <v>45.045203999999998</v>
      </c>
      <c r="J8665">
        <v>36.288404999999997</v>
      </c>
      <c r="K8665">
        <v>36.288404999999997</v>
      </c>
      <c r="P8665" t="s">
        <v>18071</v>
      </c>
      <c r="Q8665" t="s">
        <v>17589</v>
      </c>
      <c r="T8665" t="s">
        <v>16961</v>
      </c>
      <c r="U8665" t="s">
        <v>15317</v>
      </c>
    </row>
    <row r="8666" spans="1:21" x14ac:dyDescent="0.25">
      <c r="A8666">
        <v>2014</v>
      </c>
      <c r="B8666">
        <v>53</v>
      </c>
      <c r="C8666" t="s">
        <v>32</v>
      </c>
      <c r="D8666" t="s">
        <v>1609</v>
      </c>
      <c r="G8666" t="s">
        <v>12383</v>
      </c>
      <c r="H8666" t="s">
        <v>14519</v>
      </c>
      <c r="I8666">
        <v>23267.798547999999</v>
      </c>
      <c r="J8666">
        <v>27860.971814</v>
      </c>
      <c r="K8666">
        <v>27860.971814</v>
      </c>
      <c r="P8666" t="s">
        <v>17733</v>
      </c>
      <c r="Q8666" t="s">
        <v>15239</v>
      </c>
      <c r="R8666" t="s">
        <v>17733</v>
      </c>
      <c r="S8666" t="s">
        <v>15239</v>
      </c>
      <c r="T8666" t="s">
        <v>15302</v>
      </c>
      <c r="U8666" t="s">
        <v>15317</v>
      </c>
    </row>
    <row r="8667" spans="1:21" x14ac:dyDescent="0.25">
      <c r="A8667">
        <v>2014</v>
      </c>
      <c r="B8667">
        <v>53</v>
      </c>
      <c r="C8667" t="s">
        <v>20</v>
      </c>
      <c r="D8667" t="s">
        <v>1610</v>
      </c>
      <c r="G8667" t="s">
        <v>12396</v>
      </c>
      <c r="H8667" t="s">
        <v>14955</v>
      </c>
      <c r="I8667">
        <v>8470.11852</v>
      </c>
      <c r="J8667">
        <v>8951.2515110000004</v>
      </c>
      <c r="K8667">
        <v>8951.2515110000004</v>
      </c>
      <c r="U8667" t="s">
        <v>15316</v>
      </c>
    </row>
    <row r="8668" spans="1:21" x14ac:dyDescent="0.25">
      <c r="A8668">
        <v>2014</v>
      </c>
      <c r="B8668">
        <v>53</v>
      </c>
      <c r="C8668" t="s">
        <v>20</v>
      </c>
      <c r="D8668" t="s">
        <v>2585</v>
      </c>
      <c r="G8668" t="s">
        <v>11015</v>
      </c>
      <c r="H8668" t="s">
        <v>11955</v>
      </c>
      <c r="I8668">
        <v>0</v>
      </c>
      <c r="J8668">
        <v>588.14241100000004</v>
      </c>
      <c r="K8668">
        <v>588.14241100000004</v>
      </c>
      <c r="P8668" t="s">
        <v>15343</v>
      </c>
      <c r="Q8668" t="s">
        <v>15252</v>
      </c>
      <c r="T8668" t="s">
        <v>15310</v>
      </c>
      <c r="U8668" t="s">
        <v>15317</v>
      </c>
    </row>
    <row r="8669" spans="1:21" x14ac:dyDescent="0.25">
      <c r="A8669">
        <v>2014</v>
      </c>
      <c r="B8669">
        <v>53</v>
      </c>
      <c r="C8669" t="s">
        <v>20</v>
      </c>
      <c r="D8669" t="s">
        <v>2464</v>
      </c>
      <c r="G8669" t="s">
        <v>11883</v>
      </c>
      <c r="H8669" t="s">
        <v>12391</v>
      </c>
      <c r="I8669">
        <v>300</v>
      </c>
      <c r="J8669">
        <v>317.11532999999997</v>
      </c>
      <c r="K8669">
        <v>317.11532999999997</v>
      </c>
      <c r="U8669" t="s">
        <v>15316</v>
      </c>
    </row>
    <row r="8670" spans="1:21" x14ac:dyDescent="0.25">
      <c r="A8670">
        <v>2014</v>
      </c>
      <c r="B8670">
        <v>53</v>
      </c>
      <c r="C8670" t="s">
        <v>20</v>
      </c>
      <c r="D8670" t="s">
        <v>2238</v>
      </c>
      <c r="G8670" t="s">
        <v>10936</v>
      </c>
      <c r="H8670" t="s">
        <v>14832</v>
      </c>
      <c r="I8670">
        <v>824.23112000000003</v>
      </c>
      <c r="J8670">
        <v>1023.456353</v>
      </c>
      <c r="K8670">
        <v>1023.456353</v>
      </c>
      <c r="U8670" t="s">
        <v>15316</v>
      </c>
    </row>
    <row r="8671" spans="1:21" x14ac:dyDescent="0.25">
      <c r="A8671">
        <v>2014</v>
      </c>
      <c r="B8671">
        <v>53</v>
      </c>
      <c r="C8671" t="s">
        <v>20</v>
      </c>
      <c r="D8671" t="s">
        <v>1611</v>
      </c>
      <c r="G8671" t="s">
        <v>11080</v>
      </c>
      <c r="H8671" t="s">
        <v>11955</v>
      </c>
      <c r="I8671">
        <v>15.196</v>
      </c>
      <c r="J8671">
        <v>0.25724799999999998</v>
      </c>
      <c r="K8671">
        <v>0.25724799999999998</v>
      </c>
      <c r="U8671" t="s">
        <v>15316</v>
      </c>
    </row>
    <row r="8672" spans="1:21" x14ac:dyDescent="0.25">
      <c r="A8672">
        <v>2014</v>
      </c>
      <c r="B8672">
        <v>53</v>
      </c>
      <c r="C8672" t="s">
        <v>20</v>
      </c>
      <c r="D8672" t="s">
        <v>1612</v>
      </c>
      <c r="G8672" t="s">
        <v>10937</v>
      </c>
      <c r="H8672" t="s">
        <v>14956</v>
      </c>
      <c r="I8672">
        <v>6373.790105</v>
      </c>
      <c r="J8672">
        <v>9230.4482929999995</v>
      </c>
      <c r="K8672">
        <v>9230.4482929999995</v>
      </c>
      <c r="U8672" t="s">
        <v>15316</v>
      </c>
    </row>
    <row r="8673" spans="1:21" x14ac:dyDescent="0.25">
      <c r="A8673">
        <v>2014</v>
      </c>
      <c r="B8673">
        <v>53</v>
      </c>
      <c r="C8673" t="s">
        <v>20</v>
      </c>
      <c r="D8673" t="s">
        <v>2586</v>
      </c>
      <c r="G8673" t="s">
        <v>11017</v>
      </c>
      <c r="H8673" t="s">
        <v>14957</v>
      </c>
      <c r="I8673">
        <v>565.36750099999995</v>
      </c>
      <c r="J8673">
        <v>123.614276</v>
      </c>
      <c r="K8673">
        <v>123.614276</v>
      </c>
      <c r="U8673" t="s">
        <v>15316</v>
      </c>
    </row>
    <row r="8674" spans="1:21" x14ac:dyDescent="0.25">
      <c r="A8674">
        <v>2014</v>
      </c>
      <c r="B8674">
        <v>53</v>
      </c>
      <c r="C8674" t="s">
        <v>20</v>
      </c>
      <c r="D8674" t="s">
        <v>2360</v>
      </c>
      <c r="G8674" t="s">
        <v>12397</v>
      </c>
      <c r="H8674" t="s">
        <v>14958</v>
      </c>
      <c r="I8674">
        <v>2669.8583180000001</v>
      </c>
      <c r="J8674">
        <v>4263.7059300000001</v>
      </c>
      <c r="K8674">
        <v>4263.7059300000001</v>
      </c>
      <c r="U8674" t="s">
        <v>15316</v>
      </c>
    </row>
    <row r="8675" spans="1:21" x14ac:dyDescent="0.25">
      <c r="A8675">
        <v>2014</v>
      </c>
      <c r="B8675">
        <v>53</v>
      </c>
      <c r="C8675" t="s">
        <v>20</v>
      </c>
      <c r="D8675" t="s">
        <v>2361</v>
      </c>
      <c r="G8675" t="s">
        <v>13385</v>
      </c>
      <c r="H8675" t="s">
        <v>14832</v>
      </c>
      <c r="I8675">
        <v>18343.088893</v>
      </c>
      <c r="J8675">
        <v>13998.453251000001</v>
      </c>
      <c r="K8675">
        <v>13998.453251000001</v>
      </c>
      <c r="U8675" t="s">
        <v>15316</v>
      </c>
    </row>
    <row r="8676" spans="1:21" x14ac:dyDescent="0.25">
      <c r="A8676">
        <v>2014</v>
      </c>
      <c r="B8676">
        <v>53</v>
      </c>
      <c r="C8676" t="s">
        <v>22</v>
      </c>
      <c r="D8676" t="s">
        <v>1613</v>
      </c>
      <c r="G8676" t="s">
        <v>10941</v>
      </c>
      <c r="H8676" t="s">
        <v>14221</v>
      </c>
      <c r="I8676">
        <v>21084.273526000001</v>
      </c>
      <c r="J8676">
        <v>20124.861262999999</v>
      </c>
      <c r="K8676">
        <v>20124.861262999999</v>
      </c>
      <c r="U8676" t="s">
        <v>15316</v>
      </c>
    </row>
    <row r="8677" spans="1:21" x14ac:dyDescent="0.25">
      <c r="A8677">
        <v>2014</v>
      </c>
      <c r="B8677">
        <v>53</v>
      </c>
      <c r="C8677" t="s">
        <v>23</v>
      </c>
      <c r="D8677" t="s">
        <v>1620</v>
      </c>
      <c r="G8677" t="s">
        <v>10942</v>
      </c>
      <c r="H8677" t="s">
        <v>14222</v>
      </c>
      <c r="I8677">
        <v>309.089966</v>
      </c>
      <c r="J8677">
        <v>283.61495600000001</v>
      </c>
      <c r="K8677">
        <v>283.61495600000001</v>
      </c>
      <c r="U8677" t="s">
        <v>15316</v>
      </c>
    </row>
    <row r="8678" spans="1:21" x14ac:dyDescent="0.25">
      <c r="A8678">
        <v>2014</v>
      </c>
      <c r="B8678">
        <v>53</v>
      </c>
      <c r="C8678" t="s">
        <v>24</v>
      </c>
      <c r="D8678" t="s">
        <v>1622</v>
      </c>
      <c r="G8678" t="s">
        <v>12389</v>
      </c>
      <c r="H8678" t="s">
        <v>14523</v>
      </c>
      <c r="I8678">
        <v>3292.3274019999999</v>
      </c>
      <c r="J8678">
        <v>3311.1266850000002</v>
      </c>
      <c r="K8678">
        <v>3311.1253900000002</v>
      </c>
      <c r="U8678" t="s">
        <v>15316</v>
      </c>
    </row>
    <row r="8679" spans="1:21" x14ac:dyDescent="0.25">
      <c r="A8679">
        <v>2014</v>
      </c>
      <c r="B8679">
        <v>53</v>
      </c>
      <c r="C8679" t="s">
        <v>24</v>
      </c>
      <c r="D8679" t="s">
        <v>2465</v>
      </c>
      <c r="G8679" t="s">
        <v>13591</v>
      </c>
      <c r="H8679" t="s">
        <v>11955</v>
      </c>
      <c r="I8679">
        <v>232.51572100000001</v>
      </c>
      <c r="J8679">
        <v>195.74039500000001</v>
      </c>
      <c r="K8679">
        <v>195.74039500000001</v>
      </c>
      <c r="U8679" t="s">
        <v>15316</v>
      </c>
    </row>
    <row r="8680" spans="1:21" x14ac:dyDescent="0.25">
      <c r="A8680">
        <v>2014</v>
      </c>
      <c r="B8680">
        <v>53</v>
      </c>
      <c r="C8680" t="s">
        <v>21</v>
      </c>
      <c r="D8680" t="s">
        <v>2466</v>
      </c>
      <c r="G8680" t="s">
        <v>13592</v>
      </c>
      <c r="H8680" t="s">
        <v>12391</v>
      </c>
      <c r="I8680">
        <v>1508.8111799999999</v>
      </c>
      <c r="J8680">
        <v>1673.4262220000001</v>
      </c>
      <c r="K8680">
        <v>1673.4262220000001</v>
      </c>
      <c r="U8680" t="s">
        <v>15316</v>
      </c>
    </row>
    <row r="8681" spans="1:21" x14ac:dyDescent="0.25">
      <c r="A8681">
        <v>2014</v>
      </c>
      <c r="B8681">
        <v>53</v>
      </c>
      <c r="C8681" t="s">
        <v>21</v>
      </c>
      <c r="D8681" t="s">
        <v>2467</v>
      </c>
      <c r="G8681" t="s">
        <v>12378</v>
      </c>
      <c r="H8681" t="s">
        <v>12391</v>
      </c>
      <c r="I8681">
        <v>57017.982062000003</v>
      </c>
      <c r="J8681">
        <v>60433.573813000003</v>
      </c>
      <c r="K8681">
        <v>60433.573813000003</v>
      </c>
      <c r="U8681" t="s">
        <v>15316</v>
      </c>
    </row>
    <row r="8682" spans="1:21" x14ac:dyDescent="0.25">
      <c r="A8682">
        <v>2014</v>
      </c>
      <c r="B8682">
        <v>53</v>
      </c>
      <c r="C8682" t="s">
        <v>21</v>
      </c>
      <c r="D8682" t="s">
        <v>2468</v>
      </c>
      <c r="G8682" t="s">
        <v>12388</v>
      </c>
      <c r="H8682" t="s">
        <v>12391</v>
      </c>
      <c r="I8682">
        <v>2869.002457</v>
      </c>
      <c r="J8682">
        <v>652.55979300000001</v>
      </c>
      <c r="K8682">
        <v>652.55979300000001</v>
      </c>
      <c r="U8682" t="s">
        <v>15316</v>
      </c>
    </row>
    <row r="8683" spans="1:21" x14ac:dyDescent="0.25">
      <c r="A8683">
        <v>2014</v>
      </c>
      <c r="B8683">
        <v>53</v>
      </c>
      <c r="C8683" t="s">
        <v>21</v>
      </c>
      <c r="D8683" t="s">
        <v>2755</v>
      </c>
      <c r="G8683" t="s">
        <v>13837</v>
      </c>
      <c r="H8683" t="s">
        <v>12391</v>
      </c>
      <c r="I8683">
        <v>2500</v>
      </c>
      <c r="J8683">
        <v>0</v>
      </c>
      <c r="K8683">
        <v>0</v>
      </c>
      <c r="U8683" t="s">
        <v>15316</v>
      </c>
    </row>
    <row r="8684" spans="1:21" x14ac:dyDescent="0.25">
      <c r="A8684">
        <v>2014</v>
      </c>
      <c r="B8684">
        <v>53</v>
      </c>
      <c r="C8684" t="s">
        <v>43</v>
      </c>
      <c r="D8684" t="s">
        <v>2587</v>
      </c>
      <c r="G8684" t="s">
        <v>13586</v>
      </c>
      <c r="H8684" t="s">
        <v>14221</v>
      </c>
      <c r="I8684">
        <v>530</v>
      </c>
      <c r="J8684">
        <v>-2422.9577810000001</v>
      </c>
      <c r="K8684">
        <v>-2422.9577810000001</v>
      </c>
      <c r="U8684" t="s">
        <v>15316</v>
      </c>
    </row>
    <row r="8685" spans="1:21" x14ac:dyDescent="0.25">
      <c r="A8685">
        <v>2015</v>
      </c>
      <c r="B8685">
        <v>1</v>
      </c>
      <c r="C8685" t="s">
        <v>20</v>
      </c>
      <c r="D8685" t="s">
        <v>2469</v>
      </c>
      <c r="G8685" t="s">
        <v>11016</v>
      </c>
      <c r="H8685" t="s">
        <v>14526</v>
      </c>
      <c r="I8685">
        <v>4.5722189999999996</v>
      </c>
      <c r="J8685">
        <v>167.34451688999999</v>
      </c>
      <c r="K8685">
        <v>167.34451688999999</v>
      </c>
      <c r="U8685" t="s">
        <v>15316</v>
      </c>
    </row>
    <row r="8686" spans="1:21" x14ac:dyDescent="0.25">
      <c r="A8686">
        <v>2015</v>
      </c>
      <c r="B8686">
        <v>1</v>
      </c>
      <c r="C8686" t="s">
        <v>20</v>
      </c>
      <c r="D8686" t="s">
        <v>45</v>
      </c>
      <c r="G8686" t="s">
        <v>11081</v>
      </c>
      <c r="H8686" t="s">
        <v>14526</v>
      </c>
      <c r="I8686">
        <v>178.36827400000001</v>
      </c>
      <c r="J8686">
        <v>3.28153439</v>
      </c>
      <c r="K8686">
        <v>3.28153439</v>
      </c>
      <c r="U8686" t="s">
        <v>15316</v>
      </c>
    </row>
    <row r="8687" spans="1:21" x14ac:dyDescent="0.25">
      <c r="A8687">
        <v>2015</v>
      </c>
      <c r="B8687">
        <v>1</v>
      </c>
      <c r="C8687" t="s">
        <v>21</v>
      </c>
      <c r="D8687" t="s">
        <v>46</v>
      </c>
      <c r="G8687" t="s">
        <v>10938</v>
      </c>
      <c r="H8687" t="s">
        <v>14526</v>
      </c>
      <c r="I8687">
        <v>11175.402971</v>
      </c>
      <c r="J8687">
        <v>11942.78605973001</v>
      </c>
      <c r="K8687">
        <v>11942.78605973001</v>
      </c>
      <c r="U8687" t="s">
        <v>15316</v>
      </c>
    </row>
    <row r="8688" spans="1:21" x14ac:dyDescent="0.25">
      <c r="A8688">
        <v>2015</v>
      </c>
      <c r="B8688">
        <v>1</v>
      </c>
      <c r="C8688" t="s">
        <v>21</v>
      </c>
      <c r="D8688" t="s">
        <v>47</v>
      </c>
      <c r="G8688" t="s">
        <v>12402</v>
      </c>
      <c r="H8688" t="s">
        <v>14219</v>
      </c>
      <c r="I8688">
        <v>2039.994377</v>
      </c>
      <c r="J8688">
        <v>2184.6071016800001</v>
      </c>
      <c r="K8688">
        <v>2181.3964218400001</v>
      </c>
      <c r="U8688" t="s">
        <v>15316</v>
      </c>
    </row>
    <row r="8689" spans="1:21" x14ac:dyDescent="0.25">
      <c r="A8689">
        <v>2015</v>
      </c>
      <c r="B8689">
        <v>2</v>
      </c>
      <c r="C8689" t="s">
        <v>22</v>
      </c>
      <c r="D8689" t="s">
        <v>50</v>
      </c>
      <c r="G8689" t="s">
        <v>10941</v>
      </c>
      <c r="H8689" t="s">
        <v>14221</v>
      </c>
      <c r="I8689">
        <v>75.170344</v>
      </c>
      <c r="J8689">
        <v>72.604629719999977</v>
      </c>
      <c r="K8689">
        <v>72.604629719999977</v>
      </c>
      <c r="U8689" t="s">
        <v>15316</v>
      </c>
    </row>
    <row r="8690" spans="1:21" x14ac:dyDescent="0.25">
      <c r="A8690">
        <v>2015</v>
      </c>
      <c r="B8690">
        <v>2</v>
      </c>
      <c r="C8690" t="s">
        <v>23</v>
      </c>
      <c r="D8690" t="s">
        <v>51</v>
      </c>
      <c r="G8690" t="s">
        <v>10942</v>
      </c>
      <c r="H8690" t="s">
        <v>14222</v>
      </c>
      <c r="I8690">
        <v>15.018865999999999</v>
      </c>
      <c r="J8690">
        <v>18.44792875000001</v>
      </c>
      <c r="K8690">
        <v>18.44792875000001</v>
      </c>
      <c r="U8690" t="s">
        <v>15316</v>
      </c>
    </row>
    <row r="8691" spans="1:21" x14ac:dyDescent="0.25">
      <c r="A8691">
        <v>2015</v>
      </c>
      <c r="B8691">
        <v>2</v>
      </c>
      <c r="C8691" t="s">
        <v>24</v>
      </c>
      <c r="D8691" t="s">
        <v>52</v>
      </c>
      <c r="G8691" t="s">
        <v>10943</v>
      </c>
      <c r="H8691" t="s">
        <v>14732</v>
      </c>
      <c r="I8691">
        <v>24.815707</v>
      </c>
      <c r="J8691">
        <v>25.93977146000001</v>
      </c>
      <c r="K8691">
        <v>25.93977146000001</v>
      </c>
      <c r="U8691" t="s">
        <v>15316</v>
      </c>
    </row>
    <row r="8692" spans="1:21" x14ac:dyDescent="0.25">
      <c r="A8692">
        <v>2015</v>
      </c>
      <c r="B8692">
        <v>2</v>
      </c>
      <c r="C8692" t="s">
        <v>24</v>
      </c>
      <c r="D8692" t="s">
        <v>53</v>
      </c>
      <c r="G8692" t="s">
        <v>13593</v>
      </c>
      <c r="H8692" t="s">
        <v>14220</v>
      </c>
      <c r="I8692">
        <v>1014.980898</v>
      </c>
      <c r="J8692">
        <v>1553.4494618799979</v>
      </c>
      <c r="K8692">
        <v>1553.4494618799979</v>
      </c>
      <c r="U8692" t="s">
        <v>15316</v>
      </c>
    </row>
    <row r="8693" spans="1:21" x14ac:dyDescent="0.25">
      <c r="A8693">
        <v>2015</v>
      </c>
      <c r="B8693">
        <v>2</v>
      </c>
      <c r="C8693" t="s">
        <v>24</v>
      </c>
      <c r="D8693" t="s">
        <v>54</v>
      </c>
      <c r="G8693" t="s">
        <v>10945</v>
      </c>
      <c r="H8693" t="s">
        <v>14220</v>
      </c>
      <c r="I8693">
        <v>41.871766000000001</v>
      </c>
      <c r="J8693">
        <v>42.944712970000012</v>
      </c>
      <c r="K8693">
        <v>42.944712970000012</v>
      </c>
      <c r="P8693" t="s">
        <v>15276</v>
      </c>
      <c r="Q8693" t="s">
        <v>15248</v>
      </c>
      <c r="T8693" t="s">
        <v>15300</v>
      </c>
      <c r="U8693" t="s">
        <v>15317</v>
      </c>
    </row>
    <row r="8694" spans="1:21" x14ac:dyDescent="0.25">
      <c r="A8694">
        <v>2015</v>
      </c>
      <c r="B8694">
        <v>2</v>
      </c>
      <c r="C8694" t="s">
        <v>24</v>
      </c>
      <c r="D8694" t="s">
        <v>1638</v>
      </c>
      <c r="G8694" t="s">
        <v>13594</v>
      </c>
      <c r="H8694" t="s">
        <v>14220</v>
      </c>
      <c r="I8694">
        <v>1124.3694519999999</v>
      </c>
      <c r="J8694">
        <v>1847.170001680001</v>
      </c>
      <c r="K8694">
        <v>1847.1700006800011</v>
      </c>
      <c r="U8694" t="s">
        <v>15316</v>
      </c>
    </row>
    <row r="8695" spans="1:21" x14ac:dyDescent="0.25">
      <c r="A8695">
        <v>2015</v>
      </c>
      <c r="B8695">
        <v>3</v>
      </c>
      <c r="C8695" t="s">
        <v>21</v>
      </c>
      <c r="D8695" t="s">
        <v>55</v>
      </c>
      <c r="G8695" t="s">
        <v>10946</v>
      </c>
      <c r="H8695" t="s">
        <v>14224</v>
      </c>
      <c r="I8695">
        <v>51769.06871</v>
      </c>
      <c r="J8695">
        <v>51114.994293149997</v>
      </c>
      <c r="K8695">
        <v>49390.765637510012</v>
      </c>
      <c r="U8695" t="s">
        <v>15316</v>
      </c>
    </row>
    <row r="8696" spans="1:21" x14ac:dyDescent="0.25">
      <c r="A8696">
        <v>2015</v>
      </c>
      <c r="B8696">
        <v>4</v>
      </c>
      <c r="C8696" t="s">
        <v>25</v>
      </c>
      <c r="D8696" t="s">
        <v>56</v>
      </c>
      <c r="G8696" t="s">
        <v>10947</v>
      </c>
      <c r="H8696" t="s">
        <v>14225</v>
      </c>
      <c r="I8696">
        <v>7616.1348699999999</v>
      </c>
      <c r="J8696">
        <v>6685.5911994899989</v>
      </c>
      <c r="K8696">
        <v>6685.5878774899984</v>
      </c>
      <c r="U8696" t="s">
        <v>15316</v>
      </c>
    </row>
    <row r="8697" spans="1:21" x14ac:dyDescent="0.25">
      <c r="A8697">
        <v>2015</v>
      </c>
      <c r="B8697">
        <v>4</v>
      </c>
      <c r="C8697" t="s">
        <v>25</v>
      </c>
      <c r="D8697" t="s">
        <v>57</v>
      </c>
      <c r="E8697" t="s">
        <v>5400</v>
      </c>
      <c r="F8697" t="s">
        <v>9612</v>
      </c>
      <c r="G8697" t="s">
        <v>13388</v>
      </c>
      <c r="H8697" t="s">
        <v>14733</v>
      </c>
      <c r="I8697">
        <v>81.332556999999994</v>
      </c>
      <c r="J8697">
        <v>195.69981375</v>
      </c>
      <c r="K8697">
        <v>195.69981375</v>
      </c>
      <c r="U8697" t="s">
        <v>15316</v>
      </c>
    </row>
    <row r="8698" spans="1:21" x14ac:dyDescent="0.25">
      <c r="A8698">
        <v>2015</v>
      </c>
      <c r="B8698">
        <v>4</v>
      </c>
      <c r="C8698" t="s">
        <v>25</v>
      </c>
      <c r="D8698" t="s">
        <v>58</v>
      </c>
      <c r="E8698" t="s">
        <v>5401</v>
      </c>
      <c r="F8698" t="s">
        <v>9039</v>
      </c>
      <c r="G8698" t="s">
        <v>10949</v>
      </c>
      <c r="H8698" t="s">
        <v>14734</v>
      </c>
      <c r="I8698">
        <v>82.061490000000006</v>
      </c>
      <c r="J8698">
        <v>117.81458179000001</v>
      </c>
      <c r="K8698">
        <v>117.81458179000001</v>
      </c>
      <c r="U8698" t="s">
        <v>15316</v>
      </c>
    </row>
    <row r="8699" spans="1:21" x14ac:dyDescent="0.25">
      <c r="A8699">
        <v>2015</v>
      </c>
      <c r="B8699">
        <v>4</v>
      </c>
      <c r="C8699" t="s">
        <v>25</v>
      </c>
      <c r="D8699" t="s">
        <v>60</v>
      </c>
      <c r="E8699" t="s">
        <v>5402</v>
      </c>
      <c r="F8699" t="s">
        <v>9613</v>
      </c>
      <c r="G8699" t="s">
        <v>10951</v>
      </c>
      <c r="H8699" t="s">
        <v>14228</v>
      </c>
      <c r="I8699">
        <v>25.308083</v>
      </c>
      <c r="J8699">
        <v>26.0679868</v>
      </c>
      <c r="K8699">
        <v>26.0679868</v>
      </c>
      <c r="L8699" t="s">
        <v>15178</v>
      </c>
      <c r="M8699" t="s">
        <v>15237</v>
      </c>
      <c r="N8699" t="s">
        <v>15178</v>
      </c>
      <c r="O8699" t="s">
        <v>15237</v>
      </c>
      <c r="P8699" t="s">
        <v>15178</v>
      </c>
      <c r="Q8699" t="s">
        <v>15237</v>
      </c>
      <c r="R8699" t="s">
        <v>15178</v>
      </c>
      <c r="S8699" t="s">
        <v>15237</v>
      </c>
      <c r="T8699" t="s">
        <v>15301</v>
      </c>
      <c r="U8699" t="s">
        <v>15317</v>
      </c>
    </row>
    <row r="8700" spans="1:21" x14ac:dyDescent="0.25">
      <c r="A8700">
        <v>2015</v>
      </c>
      <c r="B8700">
        <v>4</v>
      </c>
      <c r="C8700" t="s">
        <v>25</v>
      </c>
      <c r="D8700" t="s">
        <v>62</v>
      </c>
      <c r="E8700" t="s">
        <v>5403</v>
      </c>
      <c r="F8700" t="s">
        <v>9041</v>
      </c>
      <c r="G8700" t="s">
        <v>10953</v>
      </c>
      <c r="H8700" t="s">
        <v>14735</v>
      </c>
      <c r="I8700">
        <v>1966.0846610000001</v>
      </c>
      <c r="J8700">
        <v>4161.6887511299974</v>
      </c>
      <c r="K8700">
        <v>4161.6875275099992</v>
      </c>
      <c r="L8700" t="s">
        <v>17147</v>
      </c>
      <c r="M8700" t="s">
        <v>15237</v>
      </c>
      <c r="N8700" t="s">
        <v>17147</v>
      </c>
      <c r="O8700" t="s">
        <v>15237</v>
      </c>
      <c r="P8700" t="s">
        <v>17147</v>
      </c>
      <c r="Q8700" t="s">
        <v>15237</v>
      </c>
      <c r="R8700" t="s">
        <v>17147</v>
      </c>
      <c r="S8700" t="s">
        <v>15237</v>
      </c>
      <c r="T8700" t="s">
        <v>15301</v>
      </c>
      <c r="U8700" t="s">
        <v>15317</v>
      </c>
    </row>
    <row r="8701" spans="1:21" x14ac:dyDescent="0.25">
      <c r="A8701">
        <v>2015</v>
      </c>
      <c r="B8701">
        <v>4</v>
      </c>
      <c r="C8701" t="s">
        <v>25</v>
      </c>
      <c r="D8701" t="s">
        <v>64</v>
      </c>
      <c r="E8701" t="s">
        <v>5404</v>
      </c>
      <c r="F8701" t="s">
        <v>9042</v>
      </c>
      <c r="G8701" t="s">
        <v>10955</v>
      </c>
      <c r="H8701" t="s">
        <v>14231</v>
      </c>
      <c r="I8701">
        <v>362.55882800000001</v>
      </c>
      <c r="J8701">
        <v>316.47172590000002</v>
      </c>
      <c r="K8701">
        <v>316.47172590000002</v>
      </c>
      <c r="L8701" t="s">
        <v>18758</v>
      </c>
      <c r="M8701" t="s">
        <v>15247</v>
      </c>
      <c r="N8701" t="s">
        <v>17485</v>
      </c>
      <c r="O8701" t="s">
        <v>17486</v>
      </c>
      <c r="P8701" t="s">
        <v>17148</v>
      </c>
      <c r="Q8701" t="s">
        <v>17486</v>
      </c>
      <c r="R8701" t="s">
        <v>17148</v>
      </c>
      <c r="S8701" t="s">
        <v>17486</v>
      </c>
      <c r="T8701" t="s">
        <v>17487</v>
      </c>
      <c r="U8701" t="s">
        <v>15317</v>
      </c>
    </row>
    <row r="8702" spans="1:21" x14ac:dyDescent="0.25">
      <c r="A8702">
        <v>2015</v>
      </c>
      <c r="B8702">
        <v>4</v>
      </c>
      <c r="C8702" t="s">
        <v>25</v>
      </c>
      <c r="D8702" t="s">
        <v>1640</v>
      </c>
      <c r="E8702" t="s">
        <v>5405</v>
      </c>
      <c r="F8702" t="s">
        <v>9043</v>
      </c>
      <c r="G8702" t="s">
        <v>12405</v>
      </c>
      <c r="H8702" t="s">
        <v>14238</v>
      </c>
      <c r="I8702">
        <v>688.41791699999999</v>
      </c>
      <c r="J8702">
        <v>242.82174314000011</v>
      </c>
      <c r="K8702">
        <v>242.82174314000011</v>
      </c>
      <c r="U8702" t="s">
        <v>15316</v>
      </c>
    </row>
    <row r="8703" spans="1:21" x14ac:dyDescent="0.25">
      <c r="A8703">
        <v>2015</v>
      </c>
      <c r="B8703">
        <v>4</v>
      </c>
      <c r="C8703" t="s">
        <v>25</v>
      </c>
      <c r="D8703" t="s">
        <v>2364</v>
      </c>
      <c r="E8703" t="s">
        <v>5406</v>
      </c>
      <c r="F8703" t="s">
        <v>9614</v>
      </c>
      <c r="G8703" t="s">
        <v>13203</v>
      </c>
      <c r="H8703" t="s">
        <v>14736</v>
      </c>
      <c r="I8703">
        <v>197.91587899999999</v>
      </c>
      <c r="J8703">
        <v>103.74572714</v>
      </c>
      <c r="K8703">
        <v>103.74572714</v>
      </c>
      <c r="L8703" t="s">
        <v>18895</v>
      </c>
      <c r="M8703" t="s">
        <v>15237</v>
      </c>
      <c r="N8703" t="s">
        <v>15182</v>
      </c>
      <c r="O8703" t="s">
        <v>15237</v>
      </c>
      <c r="P8703" t="s">
        <v>15182</v>
      </c>
      <c r="Q8703" t="s">
        <v>15237</v>
      </c>
      <c r="T8703" t="s">
        <v>15301</v>
      </c>
      <c r="U8703" t="s">
        <v>15317</v>
      </c>
    </row>
    <row r="8704" spans="1:21" x14ac:dyDescent="0.25">
      <c r="A8704">
        <v>2015</v>
      </c>
      <c r="B8704">
        <v>4</v>
      </c>
      <c r="C8704" t="s">
        <v>25</v>
      </c>
      <c r="D8704" t="s">
        <v>2589</v>
      </c>
      <c r="E8704" t="s">
        <v>5407</v>
      </c>
      <c r="F8704" t="s">
        <v>9046</v>
      </c>
      <c r="G8704" t="s">
        <v>13596</v>
      </c>
      <c r="H8704" t="s">
        <v>14837</v>
      </c>
      <c r="I8704">
        <v>4591.970499</v>
      </c>
      <c r="J8704">
        <v>2842.4137262400009</v>
      </c>
      <c r="K8704">
        <v>2842.4137262400009</v>
      </c>
      <c r="N8704" t="s">
        <v>16929</v>
      </c>
      <c r="O8704" t="s">
        <v>15238</v>
      </c>
      <c r="T8704" t="s">
        <v>15305</v>
      </c>
      <c r="U8704" t="s">
        <v>15317</v>
      </c>
    </row>
    <row r="8705" spans="1:21" x14ac:dyDescent="0.25">
      <c r="A8705">
        <v>2015</v>
      </c>
      <c r="B8705">
        <v>4</v>
      </c>
      <c r="C8705" t="s">
        <v>25</v>
      </c>
      <c r="D8705" t="s">
        <v>2590</v>
      </c>
      <c r="E8705" t="s">
        <v>5408</v>
      </c>
      <c r="F8705" t="s">
        <v>9615</v>
      </c>
      <c r="G8705" t="s">
        <v>13672</v>
      </c>
      <c r="H8705" t="s">
        <v>14475</v>
      </c>
      <c r="I8705">
        <v>1605.052424</v>
      </c>
      <c r="J8705">
        <v>1687.7610079900001</v>
      </c>
      <c r="K8705">
        <v>1687.7610079900001</v>
      </c>
      <c r="U8705" t="s">
        <v>15316</v>
      </c>
    </row>
    <row r="8706" spans="1:21" x14ac:dyDescent="0.25">
      <c r="A8706">
        <v>2015</v>
      </c>
      <c r="B8706">
        <v>4</v>
      </c>
      <c r="C8706" t="s">
        <v>25</v>
      </c>
      <c r="D8706" t="s">
        <v>2592</v>
      </c>
      <c r="E8706" t="s">
        <v>5409</v>
      </c>
      <c r="F8706" t="s">
        <v>9616</v>
      </c>
      <c r="G8706" t="s">
        <v>12274</v>
      </c>
      <c r="H8706" t="s">
        <v>14475</v>
      </c>
      <c r="I8706">
        <v>20378.753961999999</v>
      </c>
      <c r="J8706">
        <v>28248.292187100011</v>
      </c>
      <c r="K8706">
        <v>28248.292187100011</v>
      </c>
      <c r="U8706" t="s">
        <v>15316</v>
      </c>
    </row>
    <row r="8707" spans="1:21" x14ac:dyDescent="0.25">
      <c r="A8707">
        <v>2015</v>
      </c>
      <c r="B8707">
        <v>4</v>
      </c>
      <c r="C8707" t="s">
        <v>25</v>
      </c>
      <c r="D8707" t="s">
        <v>2593</v>
      </c>
      <c r="E8707" t="s">
        <v>5410</v>
      </c>
      <c r="F8707" t="s">
        <v>9617</v>
      </c>
      <c r="G8707" t="s">
        <v>12275</v>
      </c>
      <c r="H8707" t="s">
        <v>14476</v>
      </c>
      <c r="I8707">
        <v>16991.4283</v>
      </c>
      <c r="J8707">
        <v>18953.22241196</v>
      </c>
      <c r="K8707">
        <v>18953.217757909999</v>
      </c>
      <c r="U8707" t="s">
        <v>15316</v>
      </c>
    </row>
    <row r="8708" spans="1:21" x14ac:dyDescent="0.25">
      <c r="A8708">
        <v>2015</v>
      </c>
      <c r="B8708">
        <v>4</v>
      </c>
      <c r="C8708" t="s">
        <v>25</v>
      </c>
      <c r="D8708" t="s">
        <v>2658</v>
      </c>
      <c r="E8708" t="s">
        <v>5411</v>
      </c>
      <c r="F8708" t="s">
        <v>9618</v>
      </c>
      <c r="G8708" t="s">
        <v>13673</v>
      </c>
      <c r="H8708" t="s">
        <v>14475</v>
      </c>
      <c r="I8708">
        <v>76.603549000000001</v>
      </c>
      <c r="J8708">
        <v>45.789704559999997</v>
      </c>
      <c r="K8708">
        <v>45.789704559999997</v>
      </c>
      <c r="U8708" t="s">
        <v>15316</v>
      </c>
    </row>
    <row r="8709" spans="1:21" x14ac:dyDescent="0.25">
      <c r="A8709">
        <v>2015</v>
      </c>
      <c r="B8709">
        <v>4</v>
      </c>
      <c r="C8709" t="s">
        <v>20</v>
      </c>
      <c r="D8709" t="s">
        <v>65</v>
      </c>
      <c r="G8709" t="s">
        <v>10956</v>
      </c>
      <c r="H8709" t="s">
        <v>14959</v>
      </c>
      <c r="I8709">
        <v>300</v>
      </c>
      <c r="J8709">
        <v>403.54848724999988</v>
      </c>
      <c r="K8709">
        <v>403.54848724999988</v>
      </c>
      <c r="R8709" t="s">
        <v>17147</v>
      </c>
      <c r="S8709" t="s">
        <v>15237</v>
      </c>
      <c r="T8709" t="s">
        <v>15301</v>
      </c>
      <c r="U8709" t="s">
        <v>15317</v>
      </c>
    </row>
    <row r="8710" spans="1:21" x14ac:dyDescent="0.25">
      <c r="A8710">
        <v>2015</v>
      </c>
      <c r="B8710">
        <v>4</v>
      </c>
      <c r="C8710" t="s">
        <v>20</v>
      </c>
      <c r="D8710" t="s">
        <v>2594</v>
      </c>
      <c r="G8710" t="s">
        <v>12281</v>
      </c>
      <c r="H8710" t="s">
        <v>14839</v>
      </c>
      <c r="I8710">
        <v>2083.3780999999999</v>
      </c>
      <c r="J8710">
        <v>746.51224705000016</v>
      </c>
      <c r="K8710">
        <v>746.51224705000016</v>
      </c>
      <c r="U8710" t="s">
        <v>15316</v>
      </c>
    </row>
    <row r="8711" spans="1:21" x14ac:dyDescent="0.25">
      <c r="A8711">
        <v>2015</v>
      </c>
      <c r="B8711">
        <v>4</v>
      </c>
      <c r="C8711" t="s">
        <v>20</v>
      </c>
      <c r="D8711" t="s">
        <v>2659</v>
      </c>
      <c r="G8711" t="s">
        <v>11016</v>
      </c>
      <c r="H8711" t="s">
        <v>14475</v>
      </c>
      <c r="I8711">
        <v>0</v>
      </c>
      <c r="J8711">
        <v>0.90223223000000008</v>
      </c>
      <c r="K8711">
        <v>0.90223223000000008</v>
      </c>
      <c r="U8711" t="s">
        <v>15316</v>
      </c>
    </row>
    <row r="8712" spans="1:21" x14ac:dyDescent="0.25">
      <c r="A8712">
        <v>2015</v>
      </c>
      <c r="B8712">
        <v>4</v>
      </c>
      <c r="C8712" t="s">
        <v>20</v>
      </c>
      <c r="D8712" t="s">
        <v>2470</v>
      </c>
      <c r="G8712" t="s">
        <v>10937</v>
      </c>
      <c r="H8712" t="s">
        <v>14881</v>
      </c>
      <c r="I8712">
        <v>0</v>
      </c>
      <c r="J8712">
        <v>132.71200458000001</v>
      </c>
      <c r="K8712">
        <v>132.71200458000001</v>
      </c>
      <c r="R8712" t="s">
        <v>17147</v>
      </c>
      <c r="S8712" t="s">
        <v>15237</v>
      </c>
      <c r="T8712" t="s">
        <v>15301</v>
      </c>
      <c r="U8712" t="s">
        <v>15317</v>
      </c>
    </row>
    <row r="8713" spans="1:21" x14ac:dyDescent="0.25">
      <c r="A8713">
        <v>2015</v>
      </c>
      <c r="B8713">
        <v>4</v>
      </c>
      <c r="C8713" t="s">
        <v>20</v>
      </c>
      <c r="D8713" t="s">
        <v>2660</v>
      </c>
      <c r="G8713" t="s">
        <v>11082</v>
      </c>
      <c r="H8713" t="s">
        <v>14475</v>
      </c>
      <c r="I8713">
        <v>0</v>
      </c>
      <c r="J8713">
        <v>0</v>
      </c>
      <c r="K8713">
        <v>0</v>
      </c>
      <c r="U8713" t="s">
        <v>15316</v>
      </c>
    </row>
    <row r="8714" spans="1:21" x14ac:dyDescent="0.25">
      <c r="A8714">
        <v>2015</v>
      </c>
      <c r="B8714">
        <v>4</v>
      </c>
      <c r="C8714" t="s">
        <v>31</v>
      </c>
      <c r="D8714" t="s">
        <v>2471</v>
      </c>
      <c r="G8714" t="s">
        <v>13674</v>
      </c>
      <c r="H8714" t="s">
        <v>14240</v>
      </c>
      <c r="I8714">
        <v>57</v>
      </c>
      <c r="J8714">
        <v>55.005000000000003</v>
      </c>
      <c r="K8714">
        <v>55.005000000000003</v>
      </c>
      <c r="U8714" t="s">
        <v>15316</v>
      </c>
    </row>
    <row r="8715" spans="1:21" x14ac:dyDescent="0.25">
      <c r="A8715">
        <v>2015</v>
      </c>
      <c r="B8715">
        <v>4</v>
      </c>
      <c r="C8715" t="s">
        <v>22</v>
      </c>
      <c r="D8715" t="s">
        <v>66</v>
      </c>
      <c r="G8715" t="s">
        <v>10941</v>
      </c>
      <c r="H8715" t="s">
        <v>14221</v>
      </c>
      <c r="I8715">
        <v>2250.9373329999999</v>
      </c>
      <c r="J8715">
        <v>2918.9721097500001</v>
      </c>
      <c r="K8715">
        <v>2918.9721097500001</v>
      </c>
      <c r="U8715" t="s">
        <v>15316</v>
      </c>
    </row>
    <row r="8716" spans="1:21" x14ac:dyDescent="0.25">
      <c r="A8716">
        <v>2015</v>
      </c>
      <c r="B8716">
        <v>4</v>
      </c>
      <c r="C8716" t="s">
        <v>39</v>
      </c>
      <c r="D8716" t="s">
        <v>1641</v>
      </c>
      <c r="E8716" t="s">
        <v>5412</v>
      </c>
      <c r="F8716" t="s">
        <v>9619</v>
      </c>
      <c r="G8716" t="s">
        <v>13045</v>
      </c>
      <c r="H8716" t="s">
        <v>14230</v>
      </c>
      <c r="I8716">
        <v>240.03070399999999</v>
      </c>
      <c r="J8716">
        <v>179.24417882</v>
      </c>
      <c r="K8716">
        <v>179.24417882</v>
      </c>
      <c r="L8716" t="s">
        <v>17056</v>
      </c>
      <c r="M8716" t="s">
        <v>15247</v>
      </c>
      <c r="T8716" t="s">
        <v>15313</v>
      </c>
      <c r="U8716" t="s">
        <v>15317</v>
      </c>
    </row>
    <row r="8717" spans="1:21" x14ac:dyDescent="0.25">
      <c r="A8717">
        <v>2015</v>
      </c>
      <c r="B8717">
        <v>4</v>
      </c>
      <c r="C8717" t="s">
        <v>23</v>
      </c>
      <c r="D8717" t="s">
        <v>67</v>
      </c>
      <c r="G8717" t="s">
        <v>10942</v>
      </c>
      <c r="H8717" t="s">
        <v>14222</v>
      </c>
      <c r="I8717">
        <v>169.70094599999999</v>
      </c>
      <c r="J8717">
        <v>148.7053446300001</v>
      </c>
      <c r="K8717">
        <v>148.7053446300001</v>
      </c>
      <c r="U8717" t="s">
        <v>15316</v>
      </c>
    </row>
    <row r="8718" spans="1:21" x14ac:dyDescent="0.25">
      <c r="A8718">
        <v>2015</v>
      </c>
      <c r="B8718">
        <v>4</v>
      </c>
      <c r="C8718" t="s">
        <v>24</v>
      </c>
      <c r="D8718" t="s">
        <v>69</v>
      </c>
      <c r="E8718" t="s">
        <v>5413</v>
      </c>
      <c r="F8718" t="s">
        <v>9620</v>
      </c>
      <c r="G8718" t="s">
        <v>10958</v>
      </c>
      <c r="H8718" t="s">
        <v>14234</v>
      </c>
      <c r="I8718">
        <v>722.90433599999994</v>
      </c>
      <c r="J8718">
        <v>579.6361325700002</v>
      </c>
      <c r="K8718">
        <v>579.6361325700002</v>
      </c>
      <c r="U8718" t="s">
        <v>15316</v>
      </c>
    </row>
    <row r="8719" spans="1:21" x14ac:dyDescent="0.25">
      <c r="A8719">
        <v>2015</v>
      </c>
      <c r="B8719">
        <v>4</v>
      </c>
      <c r="C8719" t="s">
        <v>24</v>
      </c>
      <c r="D8719" t="s">
        <v>70</v>
      </c>
      <c r="E8719" t="s">
        <v>5414</v>
      </c>
      <c r="F8719" t="s">
        <v>9053</v>
      </c>
      <c r="G8719" t="s">
        <v>10959</v>
      </c>
      <c r="H8719" t="s">
        <v>14235</v>
      </c>
      <c r="I8719">
        <v>65.685760000000002</v>
      </c>
      <c r="J8719">
        <v>77.587656010000018</v>
      </c>
      <c r="K8719">
        <v>77.587656010000018</v>
      </c>
      <c r="L8719" t="s">
        <v>16882</v>
      </c>
      <c r="M8719" t="s">
        <v>15238</v>
      </c>
      <c r="T8719" t="s">
        <v>15305</v>
      </c>
      <c r="U8719" t="s">
        <v>15317</v>
      </c>
    </row>
    <row r="8720" spans="1:21" x14ac:dyDescent="0.25">
      <c r="A8720">
        <v>2015</v>
      </c>
      <c r="B8720">
        <v>4</v>
      </c>
      <c r="C8720" t="s">
        <v>24</v>
      </c>
      <c r="D8720" t="s">
        <v>72</v>
      </c>
      <c r="E8720" t="s">
        <v>5415</v>
      </c>
      <c r="F8720" t="s">
        <v>9621</v>
      </c>
      <c r="G8720" t="s">
        <v>13838</v>
      </c>
      <c r="H8720" t="s">
        <v>14736</v>
      </c>
      <c r="I8720">
        <v>56.054988999999999</v>
      </c>
      <c r="J8720">
        <v>38.80185148999999</v>
      </c>
      <c r="K8720">
        <v>38.80185148999999</v>
      </c>
      <c r="L8720" t="s">
        <v>15182</v>
      </c>
      <c r="M8720" t="s">
        <v>15237</v>
      </c>
      <c r="T8720" t="s">
        <v>15301</v>
      </c>
      <c r="U8720" t="s">
        <v>15317</v>
      </c>
    </row>
    <row r="8721" spans="1:21" x14ac:dyDescent="0.25">
      <c r="A8721">
        <v>2015</v>
      </c>
      <c r="B8721">
        <v>4</v>
      </c>
      <c r="C8721" t="s">
        <v>24</v>
      </c>
      <c r="D8721" t="s">
        <v>73</v>
      </c>
      <c r="E8721" t="s">
        <v>5416</v>
      </c>
      <c r="F8721" t="s">
        <v>9622</v>
      </c>
      <c r="G8721" t="s">
        <v>10962</v>
      </c>
      <c r="H8721" t="s">
        <v>14734</v>
      </c>
      <c r="I8721">
        <v>620.60208</v>
      </c>
      <c r="J8721">
        <v>517.70613022999999</v>
      </c>
      <c r="K8721">
        <v>517.70613022999999</v>
      </c>
      <c r="L8721" s="124"/>
      <c r="M8721" s="124"/>
      <c r="N8721" s="124"/>
      <c r="O8721" s="124"/>
      <c r="P8721" s="124"/>
      <c r="Q8721" s="124"/>
      <c r="R8721" s="124"/>
      <c r="S8721" s="124"/>
      <c r="T8721" s="124"/>
      <c r="U8721" s="124" t="s">
        <v>15316</v>
      </c>
    </row>
    <row r="8722" spans="1:21" x14ac:dyDescent="0.25">
      <c r="A8722">
        <v>2015</v>
      </c>
      <c r="B8722">
        <v>4</v>
      </c>
      <c r="C8722" t="s">
        <v>24</v>
      </c>
      <c r="D8722" t="s">
        <v>74</v>
      </c>
      <c r="E8722" t="s">
        <v>5417</v>
      </c>
      <c r="F8722" t="s">
        <v>9623</v>
      </c>
      <c r="G8722" t="s">
        <v>10963</v>
      </c>
      <c r="H8722" t="s">
        <v>14739</v>
      </c>
      <c r="I8722">
        <v>74.702333999999993</v>
      </c>
      <c r="J8722">
        <v>64.042266400000003</v>
      </c>
      <c r="K8722">
        <v>64.042266400000003</v>
      </c>
      <c r="L8722" t="s">
        <v>15232</v>
      </c>
      <c r="M8722" t="s">
        <v>15238</v>
      </c>
      <c r="T8722" t="s">
        <v>15305</v>
      </c>
      <c r="U8722" t="s">
        <v>15317</v>
      </c>
    </row>
    <row r="8723" spans="1:21" x14ac:dyDescent="0.25">
      <c r="A8723">
        <v>2015</v>
      </c>
      <c r="B8723">
        <v>4</v>
      </c>
      <c r="C8723" t="s">
        <v>24</v>
      </c>
      <c r="D8723" t="s">
        <v>77</v>
      </c>
      <c r="E8723" t="s">
        <v>5418</v>
      </c>
      <c r="F8723" t="s">
        <v>9624</v>
      </c>
      <c r="G8723" t="s">
        <v>10966</v>
      </c>
      <c r="H8723" t="s">
        <v>14240</v>
      </c>
      <c r="I8723">
        <v>163.20482200000001</v>
      </c>
      <c r="J8723">
        <v>105.92290177</v>
      </c>
      <c r="K8723">
        <v>105.92290177</v>
      </c>
      <c r="U8723" t="s">
        <v>15316</v>
      </c>
    </row>
    <row r="8724" spans="1:21" x14ac:dyDescent="0.25">
      <c r="A8724">
        <v>2015</v>
      </c>
      <c r="B8724">
        <v>4</v>
      </c>
      <c r="C8724" t="s">
        <v>24</v>
      </c>
      <c r="D8724" t="s">
        <v>2243</v>
      </c>
      <c r="E8724" t="s">
        <v>5419</v>
      </c>
      <c r="F8724" t="s">
        <v>9058</v>
      </c>
      <c r="G8724" t="s">
        <v>13046</v>
      </c>
      <c r="H8724" t="s">
        <v>14234</v>
      </c>
      <c r="I8724">
        <v>108.013482</v>
      </c>
      <c r="J8724">
        <v>159.85585125</v>
      </c>
      <c r="K8724">
        <v>159.85585125</v>
      </c>
      <c r="U8724" t="s">
        <v>15316</v>
      </c>
    </row>
    <row r="8725" spans="1:21" x14ac:dyDescent="0.25">
      <c r="A8725">
        <v>2015</v>
      </c>
      <c r="B8725">
        <v>4</v>
      </c>
      <c r="C8725" t="s">
        <v>24</v>
      </c>
      <c r="D8725" t="s">
        <v>1642</v>
      </c>
      <c r="E8725" t="s">
        <v>5420</v>
      </c>
      <c r="F8725" t="s">
        <v>9625</v>
      </c>
      <c r="G8725" t="s">
        <v>13675</v>
      </c>
      <c r="H8725" t="s">
        <v>14478</v>
      </c>
      <c r="I8725">
        <v>649.01226199999996</v>
      </c>
      <c r="J8725">
        <v>472.10148584000001</v>
      </c>
      <c r="K8725">
        <v>472.09923817999999</v>
      </c>
      <c r="U8725" t="s">
        <v>15316</v>
      </c>
    </row>
    <row r="8726" spans="1:21" x14ac:dyDescent="0.25">
      <c r="A8726">
        <v>2015</v>
      </c>
      <c r="B8726">
        <v>4</v>
      </c>
      <c r="C8726" t="s">
        <v>24</v>
      </c>
      <c r="D8726" t="s">
        <v>2365</v>
      </c>
      <c r="E8726" t="s">
        <v>5421</v>
      </c>
      <c r="F8726" t="s">
        <v>9626</v>
      </c>
      <c r="G8726" t="s">
        <v>13206</v>
      </c>
      <c r="H8726" t="s">
        <v>14736</v>
      </c>
      <c r="I8726">
        <v>10.75</v>
      </c>
      <c r="J8726">
        <v>2.4774924</v>
      </c>
      <c r="K8726">
        <v>2.4774924</v>
      </c>
      <c r="L8726" t="s">
        <v>18895</v>
      </c>
      <c r="M8726" t="s">
        <v>15237</v>
      </c>
      <c r="N8726" t="s">
        <v>16933</v>
      </c>
      <c r="O8726" t="s">
        <v>15238</v>
      </c>
      <c r="T8726" t="s">
        <v>18839</v>
      </c>
      <c r="U8726" t="s">
        <v>15317</v>
      </c>
    </row>
    <row r="8727" spans="1:21" x14ac:dyDescent="0.25">
      <c r="A8727">
        <v>2015</v>
      </c>
      <c r="B8727">
        <v>4</v>
      </c>
      <c r="C8727" t="s">
        <v>24</v>
      </c>
      <c r="D8727" t="s">
        <v>2472</v>
      </c>
      <c r="E8727" t="s">
        <v>5422</v>
      </c>
      <c r="F8727" t="s">
        <v>9627</v>
      </c>
      <c r="G8727" t="s">
        <v>13390</v>
      </c>
      <c r="H8727" t="s">
        <v>14234</v>
      </c>
      <c r="I8727">
        <v>127.052346</v>
      </c>
      <c r="J8727">
        <v>79.147736349999974</v>
      </c>
      <c r="K8727">
        <v>79.147736349999974</v>
      </c>
      <c r="U8727" t="s">
        <v>15316</v>
      </c>
    </row>
    <row r="8728" spans="1:21" x14ac:dyDescent="0.25">
      <c r="A8728">
        <v>2015</v>
      </c>
      <c r="B8728">
        <v>4</v>
      </c>
      <c r="C8728" t="s">
        <v>24</v>
      </c>
      <c r="D8728" t="s">
        <v>2473</v>
      </c>
      <c r="E8728" t="s">
        <v>5423</v>
      </c>
      <c r="F8728" t="s">
        <v>9062</v>
      </c>
      <c r="G8728" t="s">
        <v>13839</v>
      </c>
      <c r="H8728" t="s">
        <v>14736</v>
      </c>
      <c r="I8728">
        <v>138.963571</v>
      </c>
      <c r="J8728">
        <v>107.07941563</v>
      </c>
      <c r="K8728">
        <v>107.07941563</v>
      </c>
      <c r="L8728" t="s">
        <v>15182</v>
      </c>
      <c r="M8728" t="s">
        <v>15237</v>
      </c>
      <c r="T8728" t="s">
        <v>15301</v>
      </c>
      <c r="U8728" t="s">
        <v>15317</v>
      </c>
    </row>
    <row r="8729" spans="1:21" x14ac:dyDescent="0.25">
      <c r="A8729">
        <v>2015</v>
      </c>
      <c r="B8729">
        <v>4</v>
      </c>
      <c r="C8729" t="s">
        <v>24</v>
      </c>
      <c r="D8729" t="s">
        <v>2474</v>
      </c>
      <c r="E8729" t="s">
        <v>5424</v>
      </c>
      <c r="F8729" t="s">
        <v>9063</v>
      </c>
      <c r="G8729" t="s">
        <v>13392</v>
      </c>
      <c r="H8729" t="s">
        <v>14239</v>
      </c>
      <c r="I8729">
        <v>28.650134999999999</v>
      </c>
      <c r="J8729">
        <v>19.037572390000001</v>
      </c>
      <c r="K8729">
        <v>19.037572390000001</v>
      </c>
      <c r="U8729" t="s">
        <v>15316</v>
      </c>
    </row>
    <row r="8730" spans="1:21" x14ac:dyDescent="0.25">
      <c r="A8730">
        <v>2015</v>
      </c>
      <c r="B8730">
        <v>4</v>
      </c>
      <c r="C8730" t="s">
        <v>24</v>
      </c>
      <c r="D8730" t="s">
        <v>2475</v>
      </c>
      <c r="E8730" t="s">
        <v>5425</v>
      </c>
      <c r="F8730" t="s">
        <v>9628</v>
      </c>
      <c r="G8730" t="s">
        <v>13393</v>
      </c>
      <c r="H8730" t="s">
        <v>14735</v>
      </c>
      <c r="I8730">
        <v>164.88791599999999</v>
      </c>
      <c r="J8730">
        <v>86.361760660000002</v>
      </c>
      <c r="K8730">
        <v>86.361760660000002</v>
      </c>
      <c r="L8730" t="s">
        <v>15196</v>
      </c>
      <c r="M8730" t="s">
        <v>15237</v>
      </c>
      <c r="N8730" t="s">
        <v>19590</v>
      </c>
      <c r="O8730" t="s">
        <v>19591</v>
      </c>
      <c r="P8730" t="s">
        <v>17147</v>
      </c>
      <c r="Q8730" t="s">
        <v>15237</v>
      </c>
      <c r="R8730" t="s">
        <v>17147</v>
      </c>
      <c r="S8730" t="s">
        <v>15237</v>
      </c>
      <c r="T8730" t="s">
        <v>19592</v>
      </c>
      <c r="U8730" t="s">
        <v>15317</v>
      </c>
    </row>
    <row r="8731" spans="1:21" x14ac:dyDescent="0.25">
      <c r="A8731">
        <v>2015</v>
      </c>
      <c r="B8731">
        <v>4</v>
      </c>
      <c r="C8731" t="s">
        <v>24</v>
      </c>
      <c r="D8731" t="s">
        <v>2595</v>
      </c>
      <c r="E8731" t="s">
        <v>5426</v>
      </c>
      <c r="F8731" t="s">
        <v>9629</v>
      </c>
      <c r="G8731" t="s">
        <v>13597</v>
      </c>
      <c r="H8731" t="s">
        <v>14234</v>
      </c>
      <c r="I8731">
        <v>36.051831</v>
      </c>
      <c r="J8731">
        <v>21.921588379999999</v>
      </c>
      <c r="K8731">
        <v>21.921588379999999</v>
      </c>
      <c r="L8731" t="s">
        <v>18093</v>
      </c>
      <c r="M8731" t="s">
        <v>16843</v>
      </c>
      <c r="N8731" t="s">
        <v>18093</v>
      </c>
      <c r="O8731" t="s">
        <v>16843</v>
      </c>
      <c r="P8731" t="s">
        <v>15181</v>
      </c>
      <c r="Q8731" t="s">
        <v>15237</v>
      </c>
      <c r="T8731" t="s">
        <v>16817</v>
      </c>
      <c r="U8731" t="s">
        <v>15317</v>
      </c>
    </row>
    <row r="8732" spans="1:21" x14ac:dyDescent="0.25">
      <c r="A8732">
        <v>2015</v>
      </c>
      <c r="B8732">
        <v>4</v>
      </c>
      <c r="C8732" t="s">
        <v>24</v>
      </c>
      <c r="D8732" t="s">
        <v>2596</v>
      </c>
      <c r="E8732" t="s">
        <v>5427</v>
      </c>
      <c r="F8732" t="s">
        <v>9630</v>
      </c>
      <c r="G8732" t="s">
        <v>13598</v>
      </c>
      <c r="H8732" t="s">
        <v>14840</v>
      </c>
      <c r="I8732">
        <v>678.96260700000005</v>
      </c>
      <c r="J8732">
        <v>383.2872323200001</v>
      </c>
      <c r="K8732">
        <v>383.2872323200001</v>
      </c>
      <c r="U8732" t="s">
        <v>15316</v>
      </c>
    </row>
    <row r="8733" spans="1:21" x14ac:dyDescent="0.25">
      <c r="A8733">
        <v>2015</v>
      </c>
      <c r="B8733">
        <v>4</v>
      </c>
      <c r="C8733" t="s">
        <v>24</v>
      </c>
      <c r="D8733" t="s">
        <v>2597</v>
      </c>
      <c r="E8733" t="s">
        <v>5428</v>
      </c>
      <c r="F8733" t="s">
        <v>9631</v>
      </c>
      <c r="G8733" t="s">
        <v>13599</v>
      </c>
      <c r="H8733" t="s">
        <v>14736</v>
      </c>
      <c r="I8733">
        <v>123.81922299999999</v>
      </c>
      <c r="J8733">
        <v>88.653370810000013</v>
      </c>
      <c r="K8733">
        <v>88.653370810000013</v>
      </c>
      <c r="L8733" t="s">
        <v>19593</v>
      </c>
      <c r="M8733" t="s">
        <v>15237</v>
      </c>
      <c r="T8733" t="s">
        <v>15301</v>
      </c>
      <c r="U8733" t="s">
        <v>15317</v>
      </c>
    </row>
    <row r="8734" spans="1:21" x14ac:dyDescent="0.25">
      <c r="A8734">
        <v>2015</v>
      </c>
      <c r="B8734">
        <v>4</v>
      </c>
      <c r="C8734" t="s">
        <v>24</v>
      </c>
      <c r="D8734" t="s">
        <v>2661</v>
      </c>
      <c r="E8734" t="s">
        <v>5429</v>
      </c>
      <c r="F8734" t="s">
        <v>9632</v>
      </c>
      <c r="G8734" t="s">
        <v>13595</v>
      </c>
      <c r="H8734" t="s">
        <v>14475</v>
      </c>
      <c r="I8734">
        <v>241.898629</v>
      </c>
      <c r="J8734">
        <v>129.54711363999999</v>
      </c>
      <c r="K8734">
        <v>129.54711363999999</v>
      </c>
      <c r="P8734" t="s">
        <v>16882</v>
      </c>
      <c r="Q8734" t="s">
        <v>15238</v>
      </c>
      <c r="T8734" t="s">
        <v>15305</v>
      </c>
      <c r="U8734" t="s">
        <v>15317</v>
      </c>
    </row>
    <row r="8735" spans="1:21" x14ac:dyDescent="0.25">
      <c r="A8735">
        <v>2015</v>
      </c>
      <c r="B8735">
        <v>4</v>
      </c>
      <c r="C8735" t="s">
        <v>24</v>
      </c>
      <c r="D8735" t="s">
        <v>2662</v>
      </c>
      <c r="E8735" t="s">
        <v>5430</v>
      </c>
      <c r="F8735" t="s">
        <v>9069</v>
      </c>
      <c r="G8735" t="s">
        <v>13676</v>
      </c>
      <c r="H8735" t="s">
        <v>14736</v>
      </c>
      <c r="I8735">
        <v>147.91344900000001</v>
      </c>
      <c r="J8735">
        <v>146.05209428000001</v>
      </c>
      <c r="K8735">
        <v>146.05209428000001</v>
      </c>
      <c r="L8735" t="s">
        <v>15182</v>
      </c>
      <c r="M8735" t="s">
        <v>15237</v>
      </c>
      <c r="N8735" t="s">
        <v>16886</v>
      </c>
      <c r="O8735" t="s">
        <v>15237</v>
      </c>
      <c r="T8735" t="s">
        <v>15301</v>
      </c>
      <c r="U8735" t="s">
        <v>15317</v>
      </c>
    </row>
    <row r="8736" spans="1:21" x14ac:dyDescent="0.25">
      <c r="A8736">
        <v>2015</v>
      </c>
      <c r="B8736">
        <v>4</v>
      </c>
      <c r="C8736" t="s">
        <v>24</v>
      </c>
      <c r="D8736" t="s">
        <v>2756</v>
      </c>
      <c r="G8736" t="s">
        <v>13840</v>
      </c>
      <c r="H8736" t="s">
        <v>14960</v>
      </c>
      <c r="I8736">
        <v>0</v>
      </c>
      <c r="J8736">
        <v>2.5055350399999998</v>
      </c>
      <c r="K8736">
        <v>2.5055350399999998</v>
      </c>
      <c r="P8736" t="s">
        <v>17785</v>
      </c>
      <c r="Q8736" t="s">
        <v>15237</v>
      </c>
      <c r="R8736" t="s">
        <v>17785</v>
      </c>
      <c r="S8736" t="s">
        <v>15237</v>
      </c>
      <c r="T8736" t="s">
        <v>15301</v>
      </c>
      <c r="U8736" t="s">
        <v>15317</v>
      </c>
    </row>
    <row r="8737" spans="1:21" x14ac:dyDescent="0.25">
      <c r="A8737">
        <v>2015</v>
      </c>
      <c r="B8737">
        <v>4</v>
      </c>
      <c r="C8737" t="s">
        <v>21</v>
      </c>
      <c r="D8737" t="s">
        <v>2598</v>
      </c>
      <c r="G8737" t="s">
        <v>13677</v>
      </c>
      <c r="H8737" t="s">
        <v>14225</v>
      </c>
      <c r="I8737">
        <v>0</v>
      </c>
      <c r="J8737">
        <v>822.23514603000001</v>
      </c>
      <c r="K8737">
        <v>822.23514603000001</v>
      </c>
      <c r="U8737" t="s">
        <v>15316</v>
      </c>
    </row>
    <row r="8738" spans="1:21" x14ac:dyDescent="0.25">
      <c r="A8738">
        <v>2015</v>
      </c>
      <c r="B8738">
        <v>4</v>
      </c>
      <c r="C8738" t="s">
        <v>21</v>
      </c>
      <c r="D8738" t="s">
        <v>2663</v>
      </c>
      <c r="G8738" t="s">
        <v>13678</v>
      </c>
      <c r="H8738" t="s">
        <v>14961</v>
      </c>
      <c r="I8738">
        <v>47.646096</v>
      </c>
      <c r="J8738">
        <v>33.786789810000002</v>
      </c>
      <c r="K8738">
        <v>33.786789810000002</v>
      </c>
      <c r="R8738" t="s">
        <v>17418</v>
      </c>
      <c r="S8738" t="s">
        <v>15237</v>
      </c>
      <c r="T8738" t="s">
        <v>15301</v>
      </c>
      <c r="U8738" t="s">
        <v>15317</v>
      </c>
    </row>
    <row r="8739" spans="1:21" x14ac:dyDescent="0.25">
      <c r="A8739">
        <v>2015</v>
      </c>
      <c r="B8739">
        <v>4</v>
      </c>
      <c r="C8739" t="s">
        <v>21</v>
      </c>
      <c r="D8739" t="s">
        <v>2599</v>
      </c>
      <c r="E8739" t="s">
        <v>5431</v>
      </c>
      <c r="F8739" t="s">
        <v>9633</v>
      </c>
      <c r="G8739" t="s">
        <v>12284</v>
      </c>
      <c r="H8739" t="s">
        <v>14478</v>
      </c>
      <c r="I8739">
        <v>1393.2987419999999</v>
      </c>
      <c r="J8739">
        <v>379.64477821000008</v>
      </c>
      <c r="K8739">
        <v>379.64477821000008</v>
      </c>
      <c r="U8739" t="s">
        <v>15316</v>
      </c>
    </row>
    <row r="8740" spans="1:21" x14ac:dyDescent="0.25">
      <c r="A8740">
        <v>2015</v>
      </c>
      <c r="B8740">
        <v>4</v>
      </c>
      <c r="C8740" t="s">
        <v>21</v>
      </c>
      <c r="D8740" t="s">
        <v>2600</v>
      </c>
      <c r="E8740" t="s">
        <v>5432</v>
      </c>
      <c r="F8740" t="s">
        <v>9634</v>
      </c>
      <c r="G8740" t="s">
        <v>12287</v>
      </c>
      <c r="H8740" t="s">
        <v>14476</v>
      </c>
      <c r="I8740">
        <v>300</v>
      </c>
      <c r="J8740">
        <v>225.335632</v>
      </c>
      <c r="K8740">
        <v>225.335632</v>
      </c>
      <c r="N8740" t="s">
        <v>15225</v>
      </c>
      <c r="O8740" t="s">
        <v>15242</v>
      </c>
      <c r="P8740" t="s">
        <v>15289</v>
      </c>
      <c r="Q8740" t="s">
        <v>15242</v>
      </c>
      <c r="T8740" t="s">
        <v>15309</v>
      </c>
      <c r="U8740" t="s">
        <v>15317</v>
      </c>
    </row>
    <row r="8741" spans="1:21" x14ac:dyDescent="0.25">
      <c r="A8741">
        <v>2015</v>
      </c>
      <c r="B8741">
        <v>4</v>
      </c>
      <c r="C8741" t="s">
        <v>30</v>
      </c>
      <c r="D8741" t="s">
        <v>1643</v>
      </c>
      <c r="E8741" t="s">
        <v>5433</v>
      </c>
      <c r="F8741" t="s">
        <v>9072</v>
      </c>
      <c r="G8741" t="s">
        <v>12408</v>
      </c>
      <c r="H8741" t="s">
        <v>14238</v>
      </c>
      <c r="I8741">
        <v>55.629199999999997</v>
      </c>
      <c r="J8741">
        <v>29.80587113</v>
      </c>
      <c r="K8741">
        <v>29.80587113</v>
      </c>
      <c r="U8741" t="s">
        <v>15316</v>
      </c>
    </row>
    <row r="8742" spans="1:21" x14ac:dyDescent="0.25">
      <c r="A8742">
        <v>2015</v>
      </c>
      <c r="B8742">
        <v>4</v>
      </c>
      <c r="C8742" t="s">
        <v>30</v>
      </c>
      <c r="D8742" t="s">
        <v>2247</v>
      </c>
      <c r="E8742" t="s">
        <v>5434</v>
      </c>
      <c r="F8742" t="s">
        <v>9635</v>
      </c>
      <c r="G8742" t="s">
        <v>12985</v>
      </c>
      <c r="H8742" t="s">
        <v>14478</v>
      </c>
      <c r="I8742">
        <v>4893.9494269999996</v>
      </c>
      <c r="J8742">
        <v>3703.3802904200002</v>
      </c>
      <c r="K8742">
        <v>3703.3384221199999</v>
      </c>
      <c r="U8742" t="s">
        <v>15316</v>
      </c>
    </row>
    <row r="8743" spans="1:21" x14ac:dyDescent="0.25">
      <c r="A8743">
        <v>2015</v>
      </c>
      <c r="B8743">
        <v>4</v>
      </c>
      <c r="C8743" t="s">
        <v>30</v>
      </c>
      <c r="D8743" t="s">
        <v>2366</v>
      </c>
      <c r="E8743" t="s">
        <v>5435</v>
      </c>
      <c r="F8743" t="s">
        <v>9636</v>
      </c>
      <c r="G8743" t="s">
        <v>13394</v>
      </c>
      <c r="H8743" t="s">
        <v>14478</v>
      </c>
      <c r="I8743">
        <v>2759.1255999999998</v>
      </c>
      <c r="J8743">
        <v>2050.5163573999998</v>
      </c>
      <c r="K8743">
        <v>2042.1366237100001</v>
      </c>
      <c r="U8743" t="s">
        <v>15316</v>
      </c>
    </row>
    <row r="8744" spans="1:21" x14ac:dyDescent="0.25">
      <c r="A8744">
        <v>2015</v>
      </c>
      <c r="B8744">
        <v>4</v>
      </c>
      <c r="C8744" t="s">
        <v>30</v>
      </c>
      <c r="D8744" t="s">
        <v>2476</v>
      </c>
      <c r="E8744" t="s">
        <v>5436</v>
      </c>
      <c r="F8744" t="s">
        <v>9075</v>
      </c>
      <c r="G8744" t="s">
        <v>13395</v>
      </c>
      <c r="H8744" t="s">
        <v>14234</v>
      </c>
      <c r="I8744">
        <v>1009.642931</v>
      </c>
      <c r="J8744">
        <v>819.18490762999988</v>
      </c>
      <c r="K8744">
        <v>819.18490762999988</v>
      </c>
      <c r="U8744" t="s">
        <v>15316</v>
      </c>
    </row>
    <row r="8745" spans="1:21" x14ac:dyDescent="0.25">
      <c r="A8745">
        <v>2015</v>
      </c>
      <c r="B8745">
        <v>4</v>
      </c>
      <c r="C8745" t="s">
        <v>30</v>
      </c>
      <c r="D8745" t="s">
        <v>2601</v>
      </c>
      <c r="E8745" t="s">
        <v>5437</v>
      </c>
      <c r="F8745" t="s">
        <v>9637</v>
      </c>
      <c r="G8745" t="s">
        <v>13602</v>
      </c>
      <c r="H8745" t="s">
        <v>14475</v>
      </c>
      <c r="I8745">
        <v>2683.23</v>
      </c>
      <c r="J8745">
        <v>1929.978534560001</v>
      </c>
      <c r="K8745">
        <v>1929.978534560001</v>
      </c>
      <c r="L8745" t="s">
        <v>17149</v>
      </c>
      <c r="M8745" t="s">
        <v>15238</v>
      </c>
      <c r="N8745" t="s">
        <v>16924</v>
      </c>
      <c r="O8745" t="s">
        <v>17151</v>
      </c>
      <c r="T8745" t="s">
        <v>18627</v>
      </c>
      <c r="U8745" t="s">
        <v>15317</v>
      </c>
    </row>
    <row r="8746" spans="1:21" x14ac:dyDescent="0.25">
      <c r="A8746">
        <v>2015</v>
      </c>
      <c r="B8746">
        <v>5</v>
      </c>
      <c r="C8746" t="s">
        <v>25</v>
      </c>
      <c r="D8746" t="s">
        <v>89</v>
      </c>
      <c r="E8746" t="s">
        <v>5438</v>
      </c>
      <c r="F8746" t="s">
        <v>9638</v>
      </c>
      <c r="G8746" t="s">
        <v>10978</v>
      </c>
      <c r="H8746" t="s">
        <v>14242</v>
      </c>
      <c r="I8746">
        <v>82.951453999999998</v>
      </c>
      <c r="J8746">
        <v>516.78989598999999</v>
      </c>
      <c r="K8746">
        <v>516.77571135999995</v>
      </c>
      <c r="U8746" t="s">
        <v>15316</v>
      </c>
    </row>
    <row r="8747" spans="1:21" x14ac:dyDescent="0.25">
      <c r="A8747">
        <v>2015</v>
      </c>
      <c r="B8747">
        <v>5</v>
      </c>
      <c r="C8747" t="s">
        <v>25</v>
      </c>
      <c r="D8747" t="s">
        <v>90</v>
      </c>
      <c r="E8747" t="s">
        <v>5439</v>
      </c>
      <c r="F8747" t="s">
        <v>9078</v>
      </c>
      <c r="G8747" t="s">
        <v>10979</v>
      </c>
      <c r="H8747" t="s">
        <v>14242</v>
      </c>
      <c r="I8747">
        <v>244.294667</v>
      </c>
      <c r="J8747">
        <v>340.70042983000002</v>
      </c>
      <c r="K8747">
        <v>340.69470576999998</v>
      </c>
      <c r="U8747" t="s">
        <v>15316</v>
      </c>
    </row>
    <row r="8748" spans="1:21" x14ac:dyDescent="0.25">
      <c r="A8748">
        <v>2015</v>
      </c>
      <c r="B8748">
        <v>5</v>
      </c>
      <c r="C8748" t="s">
        <v>25</v>
      </c>
      <c r="D8748" t="s">
        <v>91</v>
      </c>
      <c r="E8748" t="s">
        <v>5440</v>
      </c>
      <c r="F8748" t="s">
        <v>9639</v>
      </c>
      <c r="G8748" t="s">
        <v>10980</v>
      </c>
      <c r="H8748" t="s">
        <v>14242</v>
      </c>
      <c r="I8748">
        <v>134.940157</v>
      </c>
      <c r="J8748">
        <v>2067.631160899999</v>
      </c>
      <c r="K8748">
        <v>2064.7542373799988</v>
      </c>
      <c r="L8748" t="s">
        <v>17147</v>
      </c>
      <c r="M8748" t="s">
        <v>15237</v>
      </c>
      <c r="N8748" t="s">
        <v>17147</v>
      </c>
      <c r="O8748" t="s">
        <v>15237</v>
      </c>
      <c r="T8748" t="s">
        <v>15301</v>
      </c>
      <c r="U8748" t="s">
        <v>15317</v>
      </c>
    </row>
    <row r="8749" spans="1:21" x14ac:dyDescent="0.25">
      <c r="A8749">
        <v>2015</v>
      </c>
      <c r="B8749">
        <v>5</v>
      </c>
      <c r="C8749" t="s">
        <v>25</v>
      </c>
      <c r="D8749" t="s">
        <v>92</v>
      </c>
      <c r="E8749" t="s">
        <v>5441</v>
      </c>
      <c r="F8749" t="s">
        <v>9640</v>
      </c>
      <c r="G8749" t="s">
        <v>10981</v>
      </c>
      <c r="H8749" t="s">
        <v>14243</v>
      </c>
      <c r="I8749">
        <v>49.281418000000002</v>
      </c>
      <c r="J8749">
        <v>48.748328139999998</v>
      </c>
      <c r="K8749">
        <v>48.748328139999998</v>
      </c>
      <c r="U8749" t="s">
        <v>15316</v>
      </c>
    </row>
    <row r="8750" spans="1:21" x14ac:dyDescent="0.25">
      <c r="A8750">
        <v>2015</v>
      </c>
      <c r="B8750">
        <v>5</v>
      </c>
      <c r="C8750" t="s">
        <v>25</v>
      </c>
      <c r="D8750" t="s">
        <v>1644</v>
      </c>
      <c r="E8750" t="s">
        <v>5442</v>
      </c>
      <c r="F8750" t="s">
        <v>9641</v>
      </c>
      <c r="G8750" t="s">
        <v>12409</v>
      </c>
      <c r="H8750" t="s">
        <v>14250</v>
      </c>
      <c r="I8750">
        <v>60.535006000000003</v>
      </c>
      <c r="J8750">
        <v>62.52869905</v>
      </c>
      <c r="K8750">
        <v>62.52869905</v>
      </c>
      <c r="U8750" t="s">
        <v>15316</v>
      </c>
    </row>
    <row r="8751" spans="1:21" x14ac:dyDescent="0.25">
      <c r="A8751">
        <v>2015</v>
      </c>
      <c r="B8751">
        <v>5</v>
      </c>
      <c r="C8751" t="s">
        <v>25</v>
      </c>
      <c r="D8751" t="s">
        <v>1645</v>
      </c>
      <c r="E8751" t="s">
        <v>5443</v>
      </c>
      <c r="F8751" t="s">
        <v>9082</v>
      </c>
      <c r="G8751" t="s">
        <v>12410</v>
      </c>
      <c r="H8751" t="s">
        <v>14249</v>
      </c>
      <c r="I8751">
        <v>19.303065</v>
      </c>
      <c r="J8751">
        <v>19.75311306</v>
      </c>
      <c r="K8751">
        <v>19.75311306</v>
      </c>
      <c r="L8751" t="s">
        <v>19594</v>
      </c>
      <c r="M8751" t="s">
        <v>17635</v>
      </c>
      <c r="N8751" t="s">
        <v>17388</v>
      </c>
      <c r="O8751" t="s">
        <v>15239</v>
      </c>
      <c r="T8751" t="s">
        <v>16839</v>
      </c>
      <c r="U8751" t="s">
        <v>15317</v>
      </c>
    </row>
    <row r="8752" spans="1:21" x14ac:dyDescent="0.25">
      <c r="A8752">
        <v>2015</v>
      </c>
      <c r="B8752">
        <v>5</v>
      </c>
      <c r="C8752" t="s">
        <v>20</v>
      </c>
      <c r="D8752" t="s">
        <v>2478</v>
      </c>
      <c r="G8752" t="s">
        <v>13841</v>
      </c>
      <c r="H8752" t="s">
        <v>14242</v>
      </c>
      <c r="I8752">
        <v>0</v>
      </c>
      <c r="J8752">
        <v>2.0049127800000002</v>
      </c>
      <c r="K8752">
        <v>2.0049127800000002</v>
      </c>
      <c r="U8752" t="s">
        <v>15316</v>
      </c>
    </row>
    <row r="8753" spans="1:21" x14ac:dyDescent="0.25">
      <c r="A8753">
        <v>2015</v>
      </c>
      <c r="B8753">
        <v>5</v>
      </c>
      <c r="C8753" t="s">
        <v>20</v>
      </c>
      <c r="D8753" t="s">
        <v>93</v>
      </c>
      <c r="E8753" t="s">
        <v>5444</v>
      </c>
      <c r="F8753" t="s">
        <v>9083</v>
      </c>
      <c r="G8753" t="s">
        <v>10936</v>
      </c>
      <c r="H8753" t="s">
        <v>14244</v>
      </c>
      <c r="I8753">
        <v>150</v>
      </c>
      <c r="J8753">
        <v>95.181369039999993</v>
      </c>
      <c r="K8753">
        <v>95.181369039999993</v>
      </c>
      <c r="U8753" t="s">
        <v>15316</v>
      </c>
    </row>
    <row r="8754" spans="1:21" x14ac:dyDescent="0.25">
      <c r="A8754">
        <v>2015</v>
      </c>
      <c r="B8754">
        <v>5</v>
      </c>
      <c r="C8754" t="s">
        <v>22</v>
      </c>
      <c r="D8754" t="s">
        <v>94</v>
      </c>
      <c r="G8754" t="s">
        <v>10941</v>
      </c>
      <c r="H8754" t="s">
        <v>14221</v>
      </c>
      <c r="I8754">
        <v>449.461859</v>
      </c>
      <c r="J8754">
        <v>729.69064900000012</v>
      </c>
      <c r="K8754">
        <v>727.00194074000012</v>
      </c>
      <c r="U8754" t="s">
        <v>15316</v>
      </c>
    </row>
    <row r="8755" spans="1:21" x14ac:dyDescent="0.25">
      <c r="A8755">
        <v>2015</v>
      </c>
      <c r="B8755">
        <v>5</v>
      </c>
      <c r="C8755" t="s">
        <v>23</v>
      </c>
      <c r="D8755" t="s">
        <v>95</v>
      </c>
      <c r="G8755" t="s">
        <v>10942</v>
      </c>
      <c r="H8755" t="s">
        <v>14222</v>
      </c>
      <c r="I8755">
        <v>19.551860000000001</v>
      </c>
      <c r="J8755">
        <v>20.828287599999999</v>
      </c>
      <c r="K8755">
        <v>20.828287599999999</v>
      </c>
      <c r="U8755" t="s">
        <v>15316</v>
      </c>
    </row>
    <row r="8756" spans="1:21" x14ac:dyDescent="0.25">
      <c r="A8756">
        <v>2015</v>
      </c>
      <c r="B8756">
        <v>5</v>
      </c>
      <c r="C8756" t="s">
        <v>24</v>
      </c>
      <c r="D8756" t="s">
        <v>96</v>
      </c>
      <c r="E8756" t="s">
        <v>5445</v>
      </c>
      <c r="F8756" t="s">
        <v>9642</v>
      </c>
      <c r="G8756" t="s">
        <v>13679</v>
      </c>
      <c r="H8756" t="s">
        <v>14883</v>
      </c>
      <c r="I8756">
        <v>195.204083</v>
      </c>
      <c r="J8756">
        <v>216.19557179</v>
      </c>
      <c r="K8756">
        <v>216.18427034000001</v>
      </c>
      <c r="U8756" t="s">
        <v>15316</v>
      </c>
    </row>
    <row r="8757" spans="1:21" x14ac:dyDescent="0.25">
      <c r="A8757">
        <v>2015</v>
      </c>
      <c r="B8757">
        <v>5</v>
      </c>
      <c r="C8757" t="s">
        <v>24</v>
      </c>
      <c r="D8757" t="s">
        <v>97</v>
      </c>
      <c r="E8757" t="s">
        <v>5446</v>
      </c>
      <c r="F8757" t="s">
        <v>9085</v>
      </c>
      <c r="G8757" t="s">
        <v>10983</v>
      </c>
      <c r="H8757" t="s">
        <v>14246</v>
      </c>
      <c r="I8757">
        <v>174.418781</v>
      </c>
      <c r="J8757">
        <v>259.06613804000011</v>
      </c>
      <c r="K8757">
        <v>259.0567928800001</v>
      </c>
      <c r="U8757" t="s">
        <v>15316</v>
      </c>
    </row>
    <row r="8758" spans="1:21" x14ac:dyDescent="0.25">
      <c r="A8758">
        <v>2015</v>
      </c>
      <c r="B8758">
        <v>5</v>
      </c>
      <c r="C8758" t="s">
        <v>24</v>
      </c>
      <c r="D8758" t="s">
        <v>98</v>
      </c>
      <c r="E8758" t="s">
        <v>5447</v>
      </c>
      <c r="F8758" t="s">
        <v>9086</v>
      </c>
      <c r="G8758" t="s">
        <v>10984</v>
      </c>
      <c r="H8758" t="s">
        <v>14247</v>
      </c>
      <c r="I8758">
        <v>20.043963999999999</v>
      </c>
      <c r="J8758">
        <v>27.91414086</v>
      </c>
      <c r="K8758">
        <v>27.91414086</v>
      </c>
      <c r="U8758" t="s">
        <v>15316</v>
      </c>
    </row>
    <row r="8759" spans="1:21" x14ac:dyDescent="0.25">
      <c r="A8759">
        <v>2015</v>
      </c>
      <c r="B8759">
        <v>5</v>
      </c>
      <c r="C8759" t="s">
        <v>24</v>
      </c>
      <c r="D8759" t="s">
        <v>99</v>
      </c>
      <c r="E8759" t="s">
        <v>5448</v>
      </c>
      <c r="F8759" t="s">
        <v>9643</v>
      </c>
      <c r="G8759" t="s">
        <v>10985</v>
      </c>
      <c r="H8759" t="s">
        <v>14246</v>
      </c>
      <c r="I8759">
        <v>4219.8171549999997</v>
      </c>
      <c r="J8759">
        <v>3944.7664141999981</v>
      </c>
      <c r="K8759">
        <v>3942.8969639499978</v>
      </c>
      <c r="U8759" t="s">
        <v>15316</v>
      </c>
    </row>
    <row r="8760" spans="1:21" x14ac:dyDescent="0.25">
      <c r="A8760">
        <v>2015</v>
      </c>
      <c r="B8760">
        <v>5</v>
      </c>
      <c r="C8760" t="s">
        <v>24</v>
      </c>
      <c r="D8760" t="s">
        <v>100</v>
      </c>
      <c r="E8760" t="s">
        <v>5449</v>
      </c>
      <c r="F8760" t="s">
        <v>9088</v>
      </c>
      <c r="G8760" t="s">
        <v>10986</v>
      </c>
      <c r="H8760" t="s">
        <v>14247</v>
      </c>
      <c r="I8760">
        <v>355.89523300000002</v>
      </c>
      <c r="J8760">
        <v>547.92735633999985</v>
      </c>
      <c r="K8760">
        <v>547.92625923999981</v>
      </c>
      <c r="L8760" t="s">
        <v>16925</v>
      </c>
      <c r="M8760" t="s">
        <v>15238</v>
      </c>
      <c r="T8760" t="s">
        <v>15305</v>
      </c>
      <c r="U8760" t="s">
        <v>15317</v>
      </c>
    </row>
    <row r="8761" spans="1:21" x14ac:dyDescent="0.25">
      <c r="A8761">
        <v>2015</v>
      </c>
      <c r="B8761">
        <v>5</v>
      </c>
      <c r="C8761" t="s">
        <v>24</v>
      </c>
      <c r="D8761" t="s">
        <v>2249</v>
      </c>
      <c r="E8761" t="s">
        <v>5450</v>
      </c>
      <c r="F8761" t="s">
        <v>9644</v>
      </c>
      <c r="G8761" t="s">
        <v>13053</v>
      </c>
      <c r="H8761" t="s">
        <v>14247</v>
      </c>
      <c r="I8761">
        <v>1</v>
      </c>
      <c r="J8761">
        <v>0.78163607000000002</v>
      </c>
      <c r="K8761">
        <v>0.78163607000000002</v>
      </c>
      <c r="N8761" t="s">
        <v>15182</v>
      </c>
      <c r="O8761" t="s">
        <v>15237</v>
      </c>
      <c r="T8761" t="s">
        <v>15301</v>
      </c>
      <c r="U8761" t="s">
        <v>15317</v>
      </c>
    </row>
    <row r="8762" spans="1:21" x14ac:dyDescent="0.25">
      <c r="A8762">
        <v>2015</v>
      </c>
      <c r="B8762">
        <v>5</v>
      </c>
      <c r="C8762" t="s">
        <v>21</v>
      </c>
      <c r="D8762" t="s">
        <v>2481</v>
      </c>
      <c r="G8762" t="s">
        <v>13842</v>
      </c>
      <c r="H8762" t="s">
        <v>14883</v>
      </c>
      <c r="I8762">
        <v>0</v>
      </c>
      <c r="J8762">
        <v>50</v>
      </c>
      <c r="K8762">
        <v>50</v>
      </c>
      <c r="U8762" t="s">
        <v>15316</v>
      </c>
    </row>
    <row r="8763" spans="1:21" x14ac:dyDescent="0.25">
      <c r="A8763">
        <v>2015</v>
      </c>
      <c r="B8763">
        <v>5</v>
      </c>
      <c r="C8763" t="s">
        <v>21</v>
      </c>
      <c r="D8763" t="s">
        <v>2664</v>
      </c>
      <c r="E8763" t="s">
        <v>5451</v>
      </c>
      <c r="F8763" t="s">
        <v>9645</v>
      </c>
      <c r="G8763" t="s">
        <v>13678</v>
      </c>
      <c r="H8763" t="s">
        <v>14962</v>
      </c>
      <c r="I8763">
        <v>1923.7935620000001</v>
      </c>
      <c r="J8763">
        <v>1923.7810025700001</v>
      </c>
      <c r="K8763">
        <v>1923.7810025700001</v>
      </c>
      <c r="R8763" t="s">
        <v>16902</v>
      </c>
      <c r="S8763" t="s">
        <v>15246</v>
      </c>
      <c r="T8763" t="s">
        <v>15304</v>
      </c>
      <c r="U8763" t="s">
        <v>15317</v>
      </c>
    </row>
    <row r="8764" spans="1:21" x14ac:dyDescent="0.25">
      <c r="A8764">
        <v>2015</v>
      </c>
      <c r="B8764">
        <v>6</v>
      </c>
      <c r="C8764" t="s">
        <v>26</v>
      </c>
      <c r="D8764" t="s">
        <v>106</v>
      </c>
      <c r="E8764" t="s">
        <v>5452</v>
      </c>
      <c r="F8764" t="s">
        <v>9091</v>
      </c>
      <c r="G8764" t="s">
        <v>10992</v>
      </c>
      <c r="H8764" t="s">
        <v>14251</v>
      </c>
      <c r="I8764">
        <v>285.44047</v>
      </c>
      <c r="J8764">
        <v>352.99171124000009</v>
      </c>
      <c r="K8764">
        <v>352.95900410000007</v>
      </c>
      <c r="U8764" t="s">
        <v>15316</v>
      </c>
    </row>
    <row r="8765" spans="1:21" x14ac:dyDescent="0.25">
      <c r="A8765">
        <v>2015</v>
      </c>
      <c r="B8765">
        <v>6</v>
      </c>
      <c r="C8765" t="s">
        <v>26</v>
      </c>
      <c r="D8765" t="s">
        <v>2367</v>
      </c>
      <c r="E8765" t="s">
        <v>5453</v>
      </c>
      <c r="F8765" t="s">
        <v>9646</v>
      </c>
      <c r="G8765" t="s">
        <v>13210</v>
      </c>
      <c r="H8765" t="s">
        <v>14742</v>
      </c>
      <c r="I8765">
        <v>0</v>
      </c>
      <c r="J8765">
        <v>538.92600000000004</v>
      </c>
      <c r="K8765">
        <v>538.92600000000004</v>
      </c>
      <c r="L8765" t="s">
        <v>15360</v>
      </c>
      <c r="M8765" t="s">
        <v>15237</v>
      </c>
      <c r="N8765" t="s">
        <v>15360</v>
      </c>
      <c r="O8765" t="s">
        <v>15237</v>
      </c>
      <c r="R8765" t="s">
        <v>15360</v>
      </c>
      <c r="S8765" t="s">
        <v>15237</v>
      </c>
      <c r="T8765" t="s">
        <v>15301</v>
      </c>
      <c r="U8765" t="s">
        <v>15317</v>
      </c>
    </row>
    <row r="8766" spans="1:21" x14ac:dyDescent="0.25">
      <c r="A8766">
        <v>2015</v>
      </c>
      <c r="B8766">
        <v>6</v>
      </c>
      <c r="C8766" t="s">
        <v>25</v>
      </c>
      <c r="D8766" t="s">
        <v>107</v>
      </c>
      <c r="E8766" t="s">
        <v>5454</v>
      </c>
      <c r="F8766" t="s">
        <v>9093</v>
      </c>
      <c r="G8766" t="s">
        <v>10993</v>
      </c>
      <c r="H8766" t="s">
        <v>14252</v>
      </c>
      <c r="I8766">
        <v>693.857663</v>
      </c>
      <c r="J8766">
        <v>640.49205842000049</v>
      </c>
      <c r="K8766">
        <v>640.39398839000057</v>
      </c>
      <c r="U8766" t="s">
        <v>15316</v>
      </c>
    </row>
    <row r="8767" spans="1:21" x14ac:dyDescent="0.25">
      <c r="A8767">
        <v>2015</v>
      </c>
      <c r="B8767">
        <v>6</v>
      </c>
      <c r="C8767" t="s">
        <v>25</v>
      </c>
      <c r="D8767" t="s">
        <v>108</v>
      </c>
      <c r="E8767" t="s">
        <v>5455</v>
      </c>
      <c r="F8767" t="s">
        <v>9094</v>
      </c>
      <c r="G8767" t="s">
        <v>10994</v>
      </c>
      <c r="H8767" t="s">
        <v>14253</v>
      </c>
      <c r="I8767">
        <v>175.04483099999999</v>
      </c>
      <c r="J8767">
        <v>175.71052193</v>
      </c>
      <c r="K8767">
        <v>175.71052193</v>
      </c>
      <c r="U8767" t="s">
        <v>15316</v>
      </c>
    </row>
    <row r="8768" spans="1:21" x14ac:dyDescent="0.25">
      <c r="A8768">
        <v>2015</v>
      </c>
      <c r="B8768">
        <v>6</v>
      </c>
      <c r="C8768" t="s">
        <v>25</v>
      </c>
      <c r="D8768" t="s">
        <v>110</v>
      </c>
      <c r="E8768" t="s">
        <v>5456</v>
      </c>
      <c r="F8768" t="s">
        <v>9095</v>
      </c>
      <c r="G8768" t="s">
        <v>10996</v>
      </c>
      <c r="H8768" t="s">
        <v>14255</v>
      </c>
      <c r="I8768">
        <v>143.432176</v>
      </c>
      <c r="J8768">
        <v>100.53708301</v>
      </c>
      <c r="K8768">
        <v>100.47422966000001</v>
      </c>
      <c r="U8768" t="s">
        <v>15316</v>
      </c>
    </row>
    <row r="8769" spans="1:21" x14ac:dyDescent="0.25">
      <c r="A8769">
        <v>2015</v>
      </c>
      <c r="B8769">
        <v>6</v>
      </c>
      <c r="C8769" t="s">
        <v>25</v>
      </c>
      <c r="D8769" t="s">
        <v>111</v>
      </c>
      <c r="E8769" t="s">
        <v>5457</v>
      </c>
      <c r="F8769" t="s">
        <v>9647</v>
      </c>
      <c r="G8769" t="s">
        <v>10997</v>
      </c>
      <c r="H8769" t="s">
        <v>14256</v>
      </c>
      <c r="I8769">
        <v>611.28694099999996</v>
      </c>
      <c r="J8769">
        <v>617.32172115999992</v>
      </c>
      <c r="K8769">
        <v>617.32172115000003</v>
      </c>
      <c r="L8769" t="s">
        <v>15342</v>
      </c>
      <c r="M8769" t="s">
        <v>15239</v>
      </c>
      <c r="T8769" t="s">
        <v>15302</v>
      </c>
      <c r="U8769" t="s">
        <v>15317</v>
      </c>
    </row>
    <row r="8770" spans="1:21" x14ac:dyDescent="0.25">
      <c r="A8770">
        <v>2015</v>
      </c>
      <c r="B8770">
        <v>6</v>
      </c>
      <c r="C8770" t="s">
        <v>25</v>
      </c>
      <c r="D8770" t="s">
        <v>1648</v>
      </c>
      <c r="E8770" t="s">
        <v>5458</v>
      </c>
      <c r="F8770" t="s">
        <v>9648</v>
      </c>
      <c r="G8770" t="s">
        <v>11025</v>
      </c>
      <c r="H8770" t="s">
        <v>14264</v>
      </c>
      <c r="I8770">
        <v>3177.3644610000001</v>
      </c>
      <c r="J8770">
        <v>4886.2477542700017</v>
      </c>
      <c r="K8770">
        <v>4886.2477542600018</v>
      </c>
      <c r="U8770" t="s">
        <v>15316</v>
      </c>
    </row>
    <row r="8771" spans="1:21" x14ac:dyDescent="0.25">
      <c r="A8771">
        <v>2015</v>
      </c>
      <c r="B8771">
        <v>6</v>
      </c>
      <c r="C8771" t="s">
        <v>25</v>
      </c>
      <c r="D8771" t="s">
        <v>1649</v>
      </c>
      <c r="E8771" t="s">
        <v>5459</v>
      </c>
      <c r="F8771" t="s">
        <v>9099</v>
      </c>
      <c r="G8771" t="s">
        <v>11026</v>
      </c>
      <c r="H8771" t="s">
        <v>14264</v>
      </c>
      <c r="I8771">
        <v>9511.7774489999993</v>
      </c>
      <c r="J8771">
        <v>10423.740889999999</v>
      </c>
      <c r="K8771">
        <v>10423.740889999999</v>
      </c>
      <c r="U8771" t="s">
        <v>15316</v>
      </c>
    </row>
    <row r="8772" spans="1:21" x14ac:dyDescent="0.25">
      <c r="A8772">
        <v>2015</v>
      </c>
      <c r="B8772">
        <v>6</v>
      </c>
      <c r="C8772" t="s">
        <v>25</v>
      </c>
      <c r="D8772" t="s">
        <v>2370</v>
      </c>
      <c r="E8772" t="s">
        <v>5460</v>
      </c>
      <c r="F8772" t="s">
        <v>9100</v>
      </c>
      <c r="G8772" t="s">
        <v>13402</v>
      </c>
      <c r="H8772" t="s">
        <v>14745</v>
      </c>
      <c r="I8772">
        <v>669.89239299999997</v>
      </c>
      <c r="J8772">
        <v>615.6394592800001</v>
      </c>
      <c r="K8772">
        <v>615.6394592800001</v>
      </c>
      <c r="U8772" t="s">
        <v>15316</v>
      </c>
    </row>
    <row r="8773" spans="1:21" x14ac:dyDescent="0.25">
      <c r="A8773">
        <v>2015</v>
      </c>
      <c r="B8773">
        <v>6</v>
      </c>
      <c r="C8773" t="s">
        <v>25</v>
      </c>
      <c r="D8773" t="s">
        <v>2483</v>
      </c>
      <c r="F8773" t="s">
        <v>9101</v>
      </c>
      <c r="G8773" t="s">
        <v>13403</v>
      </c>
      <c r="H8773" t="s">
        <v>14271</v>
      </c>
      <c r="I8773">
        <v>936.255898</v>
      </c>
      <c r="J8773">
        <v>1875.53044995</v>
      </c>
      <c r="K8773">
        <v>1875.53044995</v>
      </c>
      <c r="U8773" t="s">
        <v>15316</v>
      </c>
    </row>
    <row r="8774" spans="1:21" x14ac:dyDescent="0.25">
      <c r="A8774">
        <v>2015</v>
      </c>
      <c r="B8774">
        <v>6</v>
      </c>
      <c r="C8774" t="s">
        <v>25</v>
      </c>
      <c r="D8774" t="s">
        <v>2484</v>
      </c>
      <c r="E8774" t="s">
        <v>5461</v>
      </c>
      <c r="F8774" t="s">
        <v>9102</v>
      </c>
      <c r="G8774" t="s">
        <v>13843</v>
      </c>
      <c r="H8774" t="s">
        <v>14963</v>
      </c>
      <c r="I8774">
        <v>805.78193799999997</v>
      </c>
      <c r="J8774">
        <v>795.98510848000012</v>
      </c>
      <c r="K8774">
        <v>795.98510848000012</v>
      </c>
      <c r="U8774" t="s">
        <v>15316</v>
      </c>
    </row>
    <row r="8775" spans="1:21" x14ac:dyDescent="0.25">
      <c r="A8775">
        <v>2015</v>
      </c>
      <c r="B8775">
        <v>6</v>
      </c>
      <c r="C8775" t="s">
        <v>25</v>
      </c>
      <c r="D8775" t="s">
        <v>2757</v>
      </c>
      <c r="E8775" t="s">
        <v>5462</v>
      </c>
      <c r="F8775" t="s">
        <v>9649</v>
      </c>
      <c r="G8775" t="s">
        <v>13844</v>
      </c>
      <c r="H8775" t="s">
        <v>14964</v>
      </c>
      <c r="I8775">
        <v>160.27427599999999</v>
      </c>
      <c r="J8775">
        <v>503.55932530000013</v>
      </c>
      <c r="K8775">
        <v>503.55932530000013</v>
      </c>
      <c r="L8775" t="s">
        <v>19595</v>
      </c>
      <c r="M8775" t="s">
        <v>18709</v>
      </c>
      <c r="N8775" t="s">
        <v>17419</v>
      </c>
      <c r="O8775" t="s">
        <v>15251</v>
      </c>
      <c r="T8775" t="s">
        <v>19596</v>
      </c>
      <c r="U8775" t="s">
        <v>15317</v>
      </c>
    </row>
    <row r="8776" spans="1:21" x14ac:dyDescent="0.25">
      <c r="A8776">
        <v>2015</v>
      </c>
      <c r="B8776">
        <v>6</v>
      </c>
      <c r="C8776" t="s">
        <v>27</v>
      </c>
      <c r="D8776" t="s">
        <v>113</v>
      </c>
      <c r="E8776" t="s">
        <v>5463</v>
      </c>
      <c r="F8776" t="s">
        <v>9650</v>
      </c>
      <c r="G8776" t="s">
        <v>10999</v>
      </c>
      <c r="H8776" t="s">
        <v>14257</v>
      </c>
      <c r="I8776">
        <v>582.4</v>
      </c>
      <c r="J8776">
        <v>502.4</v>
      </c>
      <c r="K8776">
        <v>502.4</v>
      </c>
      <c r="L8776" t="s">
        <v>19597</v>
      </c>
      <c r="M8776" t="s">
        <v>19598</v>
      </c>
      <c r="R8776" t="s">
        <v>16841</v>
      </c>
      <c r="S8776" t="s">
        <v>15244</v>
      </c>
      <c r="T8776" t="s">
        <v>19599</v>
      </c>
      <c r="U8776" t="s">
        <v>15317</v>
      </c>
    </row>
    <row r="8777" spans="1:21" x14ac:dyDescent="0.25">
      <c r="A8777">
        <v>2015</v>
      </c>
      <c r="B8777">
        <v>6</v>
      </c>
      <c r="C8777" t="s">
        <v>27</v>
      </c>
      <c r="D8777" t="s">
        <v>114</v>
      </c>
      <c r="E8777" t="s">
        <v>5463</v>
      </c>
      <c r="F8777" t="s">
        <v>9651</v>
      </c>
      <c r="G8777" t="s">
        <v>11000</v>
      </c>
      <c r="H8777" t="s">
        <v>14257</v>
      </c>
      <c r="I8777">
        <v>162.69999999999999</v>
      </c>
      <c r="J8777">
        <v>162.69999999999999</v>
      </c>
      <c r="K8777">
        <v>162.69999999999999</v>
      </c>
      <c r="L8777" t="s">
        <v>19597</v>
      </c>
      <c r="M8777" t="s">
        <v>19598</v>
      </c>
      <c r="N8777" t="s">
        <v>16840</v>
      </c>
      <c r="O8777" t="s">
        <v>15338</v>
      </c>
      <c r="P8777" t="s">
        <v>16840</v>
      </c>
      <c r="Q8777" t="s">
        <v>15338</v>
      </c>
      <c r="R8777" t="s">
        <v>16841</v>
      </c>
      <c r="S8777" t="s">
        <v>15244</v>
      </c>
      <c r="T8777" t="s">
        <v>19599</v>
      </c>
      <c r="U8777" t="s">
        <v>15317</v>
      </c>
    </row>
    <row r="8778" spans="1:21" x14ac:dyDescent="0.25">
      <c r="A8778">
        <v>2015</v>
      </c>
      <c r="B8778">
        <v>6</v>
      </c>
      <c r="C8778" t="s">
        <v>27</v>
      </c>
      <c r="D8778" t="s">
        <v>115</v>
      </c>
      <c r="E8778" t="s">
        <v>5464</v>
      </c>
      <c r="F8778" t="s">
        <v>9106</v>
      </c>
      <c r="G8778" t="s">
        <v>13682</v>
      </c>
      <c r="H8778" t="s">
        <v>14258</v>
      </c>
      <c r="I8778">
        <v>855.20680800000002</v>
      </c>
      <c r="J8778">
        <v>891.48482823000029</v>
      </c>
      <c r="K8778">
        <v>891.48482661000014</v>
      </c>
      <c r="L8778" t="s">
        <v>16934</v>
      </c>
      <c r="M8778" t="s">
        <v>17635</v>
      </c>
      <c r="P8778" t="s">
        <v>15357</v>
      </c>
      <c r="Q8778" t="s">
        <v>15244</v>
      </c>
      <c r="T8778" t="s">
        <v>19600</v>
      </c>
      <c r="U8778" t="s">
        <v>15317</v>
      </c>
    </row>
    <row r="8779" spans="1:21" x14ac:dyDescent="0.25">
      <c r="A8779">
        <v>2015</v>
      </c>
      <c r="B8779">
        <v>6</v>
      </c>
      <c r="C8779" t="s">
        <v>27</v>
      </c>
      <c r="D8779" t="s">
        <v>2371</v>
      </c>
      <c r="E8779" t="s">
        <v>5465</v>
      </c>
      <c r="F8779" t="s">
        <v>9107</v>
      </c>
      <c r="G8779" t="s">
        <v>13683</v>
      </c>
      <c r="H8779" t="s">
        <v>14885</v>
      </c>
      <c r="I8779">
        <v>0</v>
      </c>
      <c r="J8779">
        <v>2200</v>
      </c>
      <c r="K8779">
        <v>2200</v>
      </c>
      <c r="L8779" t="s">
        <v>19601</v>
      </c>
      <c r="M8779" t="s">
        <v>15240</v>
      </c>
      <c r="T8779" t="s">
        <v>15306</v>
      </c>
      <c r="U8779" t="s">
        <v>15317</v>
      </c>
    </row>
    <row r="8780" spans="1:21" x14ac:dyDescent="0.25">
      <c r="A8780">
        <v>2015</v>
      </c>
      <c r="B8780">
        <v>6</v>
      </c>
      <c r="C8780" t="s">
        <v>27</v>
      </c>
      <c r="D8780" t="s">
        <v>116</v>
      </c>
      <c r="F8780" t="s">
        <v>9108</v>
      </c>
      <c r="G8780" t="s">
        <v>13406</v>
      </c>
      <c r="H8780" t="s">
        <v>14257</v>
      </c>
      <c r="I8780">
        <v>200</v>
      </c>
      <c r="J8780">
        <v>200</v>
      </c>
      <c r="K8780">
        <v>200</v>
      </c>
      <c r="P8780" t="s">
        <v>15235</v>
      </c>
      <c r="Q8780" t="s">
        <v>15239</v>
      </c>
      <c r="R8780" t="s">
        <v>16841</v>
      </c>
      <c r="S8780" t="s">
        <v>15244</v>
      </c>
      <c r="T8780" t="s">
        <v>17502</v>
      </c>
      <c r="U8780" t="s">
        <v>15317</v>
      </c>
    </row>
    <row r="8781" spans="1:21" x14ac:dyDescent="0.25">
      <c r="A8781">
        <v>2015</v>
      </c>
      <c r="B8781">
        <v>6</v>
      </c>
      <c r="C8781" t="s">
        <v>27</v>
      </c>
      <c r="D8781" t="s">
        <v>117</v>
      </c>
      <c r="E8781" t="s">
        <v>5466</v>
      </c>
      <c r="F8781" t="s">
        <v>9652</v>
      </c>
      <c r="G8781" t="s">
        <v>13407</v>
      </c>
      <c r="H8781" t="s">
        <v>14257</v>
      </c>
      <c r="I8781">
        <v>552.29999999999995</v>
      </c>
      <c r="J8781">
        <v>552.29999999999995</v>
      </c>
      <c r="K8781">
        <v>552.29999999999995</v>
      </c>
      <c r="L8781" t="s">
        <v>19602</v>
      </c>
      <c r="M8781" t="s">
        <v>19603</v>
      </c>
      <c r="N8781" t="s">
        <v>19604</v>
      </c>
      <c r="O8781" t="s">
        <v>17507</v>
      </c>
      <c r="P8781" t="s">
        <v>17498</v>
      </c>
      <c r="Q8781" t="s">
        <v>15242</v>
      </c>
      <c r="R8781" t="s">
        <v>16841</v>
      </c>
      <c r="S8781" t="s">
        <v>15244</v>
      </c>
      <c r="T8781" t="s">
        <v>18378</v>
      </c>
      <c r="U8781" t="s">
        <v>15317</v>
      </c>
    </row>
    <row r="8782" spans="1:21" x14ac:dyDescent="0.25">
      <c r="A8782">
        <v>2015</v>
      </c>
      <c r="B8782">
        <v>6</v>
      </c>
      <c r="C8782" t="s">
        <v>27</v>
      </c>
      <c r="D8782" t="s">
        <v>1653</v>
      </c>
      <c r="E8782" t="s">
        <v>5463</v>
      </c>
      <c r="F8782" t="s">
        <v>9653</v>
      </c>
      <c r="G8782" t="s">
        <v>12415</v>
      </c>
      <c r="H8782" t="s">
        <v>14257</v>
      </c>
      <c r="I8782">
        <v>336</v>
      </c>
      <c r="J8782">
        <v>406</v>
      </c>
      <c r="K8782">
        <v>406</v>
      </c>
      <c r="L8782" t="s">
        <v>19597</v>
      </c>
      <c r="M8782" t="s">
        <v>19598</v>
      </c>
      <c r="R8782" t="s">
        <v>16841</v>
      </c>
      <c r="S8782" t="s">
        <v>15244</v>
      </c>
      <c r="T8782" t="s">
        <v>19599</v>
      </c>
      <c r="U8782" t="s">
        <v>15317</v>
      </c>
    </row>
    <row r="8783" spans="1:21" x14ac:dyDescent="0.25">
      <c r="A8783">
        <v>2015</v>
      </c>
      <c r="B8783">
        <v>6</v>
      </c>
      <c r="C8783" t="s">
        <v>27</v>
      </c>
      <c r="D8783" t="s">
        <v>1654</v>
      </c>
      <c r="E8783" t="s">
        <v>5463</v>
      </c>
      <c r="F8783" t="s">
        <v>9654</v>
      </c>
      <c r="G8783" t="s">
        <v>12416</v>
      </c>
      <c r="H8783" t="s">
        <v>14257</v>
      </c>
      <c r="I8783">
        <v>146.19999999999999</v>
      </c>
      <c r="J8783">
        <v>146.19999999999999</v>
      </c>
      <c r="K8783">
        <v>146.19999999999999</v>
      </c>
      <c r="L8783" t="s">
        <v>19597</v>
      </c>
      <c r="M8783" t="s">
        <v>19598</v>
      </c>
      <c r="R8783" t="s">
        <v>16841</v>
      </c>
      <c r="S8783" t="s">
        <v>15244</v>
      </c>
      <c r="T8783" t="s">
        <v>19599</v>
      </c>
      <c r="U8783" t="s">
        <v>15317</v>
      </c>
    </row>
    <row r="8784" spans="1:21" x14ac:dyDescent="0.25">
      <c r="A8784">
        <v>2015</v>
      </c>
      <c r="B8784">
        <v>6</v>
      </c>
      <c r="C8784" t="s">
        <v>27</v>
      </c>
      <c r="D8784" t="s">
        <v>1655</v>
      </c>
      <c r="E8784" t="s">
        <v>5467</v>
      </c>
      <c r="F8784" t="s">
        <v>9112</v>
      </c>
      <c r="G8784" t="s">
        <v>13684</v>
      </c>
      <c r="H8784" t="s">
        <v>14747</v>
      </c>
      <c r="I8784">
        <v>141.178304</v>
      </c>
      <c r="J8784">
        <v>128.05593845999999</v>
      </c>
      <c r="K8784">
        <v>128.05593845999999</v>
      </c>
      <c r="L8784" t="s">
        <v>15181</v>
      </c>
      <c r="M8784" t="s">
        <v>15237</v>
      </c>
      <c r="N8784" t="s">
        <v>15181</v>
      </c>
      <c r="O8784" t="s">
        <v>15237</v>
      </c>
      <c r="P8784" t="s">
        <v>17533</v>
      </c>
      <c r="Q8784" t="s">
        <v>17515</v>
      </c>
      <c r="R8784" t="s">
        <v>15181</v>
      </c>
      <c r="S8784" t="s">
        <v>15237</v>
      </c>
      <c r="T8784" t="s">
        <v>17640</v>
      </c>
      <c r="U8784" t="s">
        <v>15317</v>
      </c>
    </row>
    <row r="8785" spans="1:21" x14ac:dyDescent="0.25">
      <c r="A8785">
        <v>2015</v>
      </c>
      <c r="B8785">
        <v>6</v>
      </c>
      <c r="C8785" t="s">
        <v>27</v>
      </c>
      <c r="D8785" t="s">
        <v>1657</v>
      </c>
      <c r="E8785" t="s">
        <v>5468</v>
      </c>
      <c r="F8785" t="s">
        <v>9113</v>
      </c>
      <c r="G8785" t="s">
        <v>13685</v>
      </c>
      <c r="H8785" t="s">
        <v>14258</v>
      </c>
      <c r="I8785">
        <v>150</v>
      </c>
      <c r="J8785">
        <v>793.93530040000007</v>
      </c>
      <c r="K8785">
        <v>793.93529301000012</v>
      </c>
      <c r="L8785" t="s">
        <v>19605</v>
      </c>
      <c r="M8785" t="s">
        <v>17635</v>
      </c>
      <c r="P8785" t="s">
        <v>15357</v>
      </c>
      <c r="Q8785" t="s">
        <v>15244</v>
      </c>
      <c r="T8785" t="s">
        <v>19600</v>
      </c>
      <c r="U8785" t="s">
        <v>15317</v>
      </c>
    </row>
    <row r="8786" spans="1:21" x14ac:dyDescent="0.25">
      <c r="A8786">
        <v>2015</v>
      </c>
      <c r="B8786">
        <v>6</v>
      </c>
      <c r="C8786" t="s">
        <v>27</v>
      </c>
      <c r="D8786" t="s">
        <v>2665</v>
      </c>
      <c r="F8786" t="s">
        <v>9114</v>
      </c>
      <c r="G8786" t="s">
        <v>13686</v>
      </c>
      <c r="H8786" t="s">
        <v>14886</v>
      </c>
      <c r="I8786">
        <v>0</v>
      </c>
      <c r="J8786">
        <v>2250</v>
      </c>
      <c r="K8786">
        <v>2250</v>
      </c>
      <c r="P8786" t="s">
        <v>19252</v>
      </c>
      <c r="Q8786" t="s">
        <v>17958</v>
      </c>
      <c r="T8786" t="s">
        <v>19253</v>
      </c>
      <c r="U8786" t="s">
        <v>15317</v>
      </c>
    </row>
    <row r="8787" spans="1:21" x14ac:dyDescent="0.25">
      <c r="A8787">
        <v>2015</v>
      </c>
      <c r="B8787">
        <v>6</v>
      </c>
      <c r="C8787" t="s">
        <v>28</v>
      </c>
      <c r="D8787" t="s">
        <v>124</v>
      </c>
      <c r="E8787" t="s">
        <v>5469</v>
      </c>
      <c r="F8787" t="s">
        <v>9115</v>
      </c>
      <c r="G8787" t="s">
        <v>11010</v>
      </c>
      <c r="H8787" t="s">
        <v>14256</v>
      </c>
      <c r="I8787">
        <v>218.001552</v>
      </c>
      <c r="J8787">
        <v>207.49024383</v>
      </c>
      <c r="K8787">
        <v>207.48405403000001</v>
      </c>
      <c r="L8787" t="s">
        <v>15342</v>
      </c>
      <c r="M8787" t="s">
        <v>15239</v>
      </c>
      <c r="T8787" t="s">
        <v>15302</v>
      </c>
      <c r="U8787" t="s">
        <v>15317</v>
      </c>
    </row>
    <row r="8788" spans="1:21" x14ac:dyDescent="0.25">
      <c r="A8788">
        <v>2015</v>
      </c>
      <c r="B8788">
        <v>6</v>
      </c>
      <c r="C8788" t="s">
        <v>28</v>
      </c>
      <c r="D8788" t="s">
        <v>125</v>
      </c>
      <c r="E8788" t="s">
        <v>5470</v>
      </c>
      <c r="F8788" t="s">
        <v>9655</v>
      </c>
      <c r="G8788" t="s">
        <v>11011</v>
      </c>
      <c r="H8788" t="s">
        <v>14256</v>
      </c>
      <c r="I8788">
        <v>215.962817</v>
      </c>
      <c r="J8788">
        <v>246.68482384000001</v>
      </c>
      <c r="K8788">
        <v>246.56321384</v>
      </c>
      <c r="L8788" t="s">
        <v>15342</v>
      </c>
      <c r="M8788" t="s">
        <v>15239</v>
      </c>
      <c r="T8788" t="s">
        <v>15302</v>
      </c>
      <c r="U8788" t="s">
        <v>15317</v>
      </c>
    </row>
    <row r="8789" spans="1:21" x14ac:dyDescent="0.25">
      <c r="A8789">
        <v>2015</v>
      </c>
      <c r="B8789">
        <v>6</v>
      </c>
      <c r="C8789" t="s">
        <v>28</v>
      </c>
      <c r="D8789" t="s">
        <v>126</v>
      </c>
      <c r="E8789" t="s">
        <v>5471</v>
      </c>
      <c r="F8789" t="s">
        <v>9117</v>
      </c>
      <c r="G8789" t="s">
        <v>13687</v>
      </c>
      <c r="H8789" t="s">
        <v>14256</v>
      </c>
      <c r="I8789">
        <v>181.07006699999999</v>
      </c>
      <c r="J8789">
        <v>307.39591411999987</v>
      </c>
      <c r="K8789">
        <v>307.38461111999987</v>
      </c>
      <c r="L8789" t="s">
        <v>18376</v>
      </c>
      <c r="M8789" t="s">
        <v>15239</v>
      </c>
      <c r="N8789" t="s">
        <v>15179</v>
      </c>
      <c r="O8789" t="s">
        <v>15239</v>
      </c>
      <c r="P8789" t="s">
        <v>15179</v>
      </c>
      <c r="Q8789" t="s">
        <v>15239</v>
      </c>
      <c r="T8789" t="s">
        <v>15302</v>
      </c>
      <c r="U8789" t="s">
        <v>15317</v>
      </c>
    </row>
    <row r="8790" spans="1:21" x14ac:dyDescent="0.25">
      <c r="A8790">
        <v>2015</v>
      </c>
      <c r="B8790">
        <v>6</v>
      </c>
      <c r="C8790" t="s">
        <v>28</v>
      </c>
      <c r="D8790" t="s">
        <v>127</v>
      </c>
      <c r="F8790" t="s">
        <v>9118</v>
      </c>
      <c r="G8790" t="s">
        <v>13688</v>
      </c>
      <c r="H8790" t="s">
        <v>14256</v>
      </c>
      <c r="I8790">
        <v>211.11680799999999</v>
      </c>
      <c r="J8790">
        <v>431.04533533000011</v>
      </c>
      <c r="K8790">
        <v>431.04533533000011</v>
      </c>
      <c r="U8790" t="s">
        <v>15316</v>
      </c>
    </row>
    <row r="8791" spans="1:21" x14ac:dyDescent="0.25">
      <c r="A8791">
        <v>2015</v>
      </c>
      <c r="B8791">
        <v>6</v>
      </c>
      <c r="C8791" t="s">
        <v>28</v>
      </c>
      <c r="D8791" t="s">
        <v>128</v>
      </c>
      <c r="E8791" t="s">
        <v>5472</v>
      </c>
      <c r="F8791" t="s">
        <v>9119</v>
      </c>
      <c r="G8791" t="s">
        <v>13689</v>
      </c>
      <c r="H8791" t="s">
        <v>14256</v>
      </c>
      <c r="I8791">
        <v>998.32743100000005</v>
      </c>
      <c r="J8791">
        <v>1593.56269974</v>
      </c>
      <c r="K8791">
        <v>1593.56269974</v>
      </c>
      <c r="L8791" t="s">
        <v>17057</v>
      </c>
      <c r="M8791" t="s">
        <v>18056</v>
      </c>
      <c r="T8791" t="s">
        <v>17502</v>
      </c>
      <c r="U8791" t="s">
        <v>15317</v>
      </c>
    </row>
    <row r="8792" spans="1:21" x14ac:dyDescent="0.25">
      <c r="A8792">
        <v>2015</v>
      </c>
      <c r="B8792">
        <v>6</v>
      </c>
      <c r="C8792" t="s">
        <v>20</v>
      </c>
      <c r="D8792" t="s">
        <v>129</v>
      </c>
      <c r="G8792" t="s">
        <v>11015</v>
      </c>
      <c r="H8792" t="s">
        <v>14221</v>
      </c>
      <c r="I8792">
        <v>0</v>
      </c>
      <c r="J8792">
        <v>0.15199603</v>
      </c>
      <c r="K8792">
        <v>0.15199603</v>
      </c>
      <c r="P8792" t="s">
        <v>15343</v>
      </c>
      <c r="Q8792" t="s">
        <v>15252</v>
      </c>
      <c r="T8792" t="s">
        <v>15310</v>
      </c>
      <c r="U8792" t="s">
        <v>15317</v>
      </c>
    </row>
    <row r="8793" spans="1:21" x14ac:dyDescent="0.25">
      <c r="A8793">
        <v>2015</v>
      </c>
      <c r="B8793">
        <v>6</v>
      </c>
      <c r="C8793" t="s">
        <v>20</v>
      </c>
      <c r="D8793" t="s">
        <v>2758</v>
      </c>
      <c r="G8793" t="s">
        <v>11883</v>
      </c>
      <c r="H8793" t="s">
        <v>14964</v>
      </c>
      <c r="I8793">
        <v>0</v>
      </c>
      <c r="J8793">
        <v>1.7576308599999999</v>
      </c>
      <c r="K8793">
        <v>1.7576308599999999</v>
      </c>
      <c r="U8793" t="s">
        <v>15316</v>
      </c>
    </row>
    <row r="8794" spans="1:21" x14ac:dyDescent="0.25">
      <c r="A8794">
        <v>2015</v>
      </c>
      <c r="B8794">
        <v>6</v>
      </c>
      <c r="C8794" t="s">
        <v>20</v>
      </c>
      <c r="D8794" t="s">
        <v>130</v>
      </c>
      <c r="G8794" t="s">
        <v>10936</v>
      </c>
      <c r="H8794" t="s">
        <v>14747</v>
      </c>
      <c r="I8794">
        <v>0</v>
      </c>
      <c r="J8794">
        <v>1.18252472</v>
      </c>
      <c r="K8794">
        <v>1.18252472</v>
      </c>
      <c r="R8794" t="s">
        <v>15181</v>
      </c>
      <c r="S8794" t="s">
        <v>15237</v>
      </c>
      <c r="T8794" t="s">
        <v>15301</v>
      </c>
      <c r="U8794" t="s">
        <v>15317</v>
      </c>
    </row>
    <row r="8795" spans="1:21" x14ac:dyDescent="0.25">
      <c r="A8795">
        <v>2015</v>
      </c>
      <c r="B8795">
        <v>6</v>
      </c>
      <c r="C8795" t="s">
        <v>20</v>
      </c>
      <c r="D8795" t="s">
        <v>132</v>
      </c>
      <c r="G8795" t="s">
        <v>10937</v>
      </c>
      <c r="H8795" t="s">
        <v>14221</v>
      </c>
      <c r="I8795">
        <v>9.4629449999999995</v>
      </c>
      <c r="J8795">
        <v>0</v>
      </c>
      <c r="K8795">
        <v>0</v>
      </c>
      <c r="U8795" t="s">
        <v>15316</v>
      </c>
    </row>
    <row r="8796" spans="1:21" x14ac:dyDescent="0.25">
      <c r="A8796">
        <v>2015</v>
      </c>
      <c r="B8796">
        <v>6</v>
      </c>
      <c r="C8796" t="s">
        <v>20</v>
      </c>
      <c r="D8796" t="s">
        <v>2602</v>
      </c>
      <c r="G8796" t="s">
        <v>13196</v>
      </c>
      <c r="H8796" t="s">
        <v>14221</v>
      </c>
      <c r="I8796">
        <v>5</v>
      </c>
      <c r="J8796">
        <v>0</v>
      </c>
      <c r="K8796">
        <v>0</v>
      </c>
      <c r="U8796" t="s">
        <v>15316</v>
      </c>
    </row>
    <row r="8797" spans="1:21" x14ac:dyDescent="0.25">
      <c r="A8797">
        <v>2015</v>
      </c>
      <c r="B8797">
        <v>6</v>
      </c>
      <c r="C8797" t="s">
        <v>22</v>
      </c>
      <c r="D8797" t="s">
        <v>134</v>
      </c>
      <c r="G8797" t="s">
        <v>10941</v>
      </c>
      <c r="H8797" t="s">
        <v>14221</v>
      </c>
      <c r="I8797">
        <v>3502.625544</v>
      </c>
      <c r="J8797">
        <v>3162.6003222200011</v>
      </c>
      <c r="K8797">
        <v>3162.4268076100011</v>
      </c>
      <c r="U8797" t="s">
        <v>15316</v>
      </c>
    </row>
    <row r="8798" spans="1:21" x14ac:dyDescent="0.25">
      <c r="A8798">
        <v>2015</v>
      </c>
      <c r="B8798">
        <v>6</v>
      </c>
      <c r="C8798" t="s">
        <v>23</v>
      </c>
      <c r="D8798" t="s">
        <v>135</v>
      </c>
      <c r="G8798" t="s">
        <v>10942</v>
      </c>
      <c r="H8798" t="s">
        <v>14222</v>
      </c>
      <c r="I8798">
        <v>283.38678599999997</v>
      </c>
      <c r="J8798">
        <v>324.86239451000017</v>
      </c>
      <c r="K8798">
        <v>324.84124816000019</v>
      </c>
      <c r="U8798" t="s">
        <v>15316</v>
      </c>
    </row>
    <row r="8799" spans="1:21" x14ac:dyDescent="0.25">
      <c r="A8799">
        <v>2015</v>
      </c>
      <c r="B8799">
        <v>6</v>
      </c>
      <c r="C8799" t="s">
        <v>24</v>
      </c>
      <c r="D8799" t="s">
        <v>137</v>
      </c>
      <c r="E8799" t="s">
        <v>5473</v>
      </c>
      <c r="F8799" t="s">
        <v>9120</v>
      </c>
      <c r="G8799" t="s">
        <v>11018</v>
      </c>
      <c r="H8799" t="s">
        <v>14264</v>
      </c>
      <c r="I8799">
        <v>530.28538900000001</v>
      </c>
      <c r="J8799">
        <v>768.98259980999967</v>
      </c>
      <c r="K8799">
        <v>767.41634130999944</v>
      </c>
      <c r="U8799" t="s">
        <v>15316</v>
      </c>
    </row>
    <row r="8800" spans="1:21" x14ac:dyDescent="0.25">
      <c r="A8800">
        <v>2015</v>
      </c>
      <c r="B8800">
        <v>6</v>
      </c>
      <c r="C8800" t="s">
        <v>24</v>
      </c>
      <c r="D8800" t="s">
        <v>138</v>
      </c>
      <c r="E8800" t="s">
        <v>5474</v>
      </c>
      <c r="F8800" t="s">
        <v>9656</v>
      </c>
      <c r="G8800" t="s">
        <v>13690</v>
      </c>
      <c r="H8800" t="s">
        <v>14265</v>
      </c>
      <c r="I8800">
        <v>854.86697600000002</v>
      </c>
      <c r="J8800">
        <v>765.28125325000076</v>
      </c>
      <c r="K8800">
        <v>765.26556431000051</v>
      </c>
      <c r="U8800" t="s">
        <v>15316</v>
      </c>
    </row>
    <row r="8801" spans="1:21" x14ac:dyDescent="0.25">
      <c r="A8801">
        <v>2015</v>
      </c>
      <c r="B8801">
        <v>6</v>
      </c>
      <c r="C8801" t="s">
        <v>24</v>
      </c>
      <c r="D8801" t="s">
        <v>139</v>
      </c>
      <c r="E8801" t="s">
        <v>5003</v>
      </c>
      <c r="F8801" t="s">
        <v>9122</v>
      </c>
      <c r="G8801" t="s">
        <v>11020</v>
      </c>
      <c r="H8801" t="s">
        <v>14266</v>
      </c>
      <c r="I8801">
        <v>515.27257499999996</v>
      </c>
      <c r="J8801">
        <v>522.08974326999987</v>
      </c>
      <c r="K8801">
        <v>521.72239763999983</v>
      </c>
      <c r="U8801" t="s">
        <v>15316</v>
      </c>
    </row>
    <row r="8802" spans="1:21" x14ac:dyDescent="0.25">
      <c r="A8802">
        <v>2015</v>
      </c>
      <c r="B8802">
        <v>6</v>
      </c>
      <c r="C8802" t="s">
        <v>24</v>
      </c>
      <c r="D8802" t="s">
        <v>140</v>
      </c>
      <c r="E8802" t="s">
        <v>5475</v>
      </c>
      <c r="F8802" t="s">
        <v>9123</v>
      </c>
      <c r="G8802" t="s">
        <v>11021</v>
      </c>
      <c r="H8802" t="s">
        <v>14267</v>
      </c>
      <c r="I8802">
        <v>394.64256599999999</v>
      </c>
      <c r="J8802">
        <v>406.16607829999998</v>
      </c>
      <c r="K8802">
        <v>406.08164231000012</v>
      </c>
      <c r="U8802" t="s">
        <v>15316</v>
      </c>
    </row>
    <row r="8803" spans="1:21" x14ac:dyDescent="0.25">
      <c r="A8803">
        <v>2015</v>
      </c>
      <c r="B8803">
        <v>6</v>
      </c>
      <c r="C8803" t="s">
        <v>24</v>
      </c>
      <c r="D8803" t="s">
        <v>146</v>
      </c>
      <c r="E8803" t="s">
        <v>5476</v>
      </c>
      <c r="F8803" t="s">
        <v>9657</v>
      </c>
      <c r="G8803" t="s">
        <v>13691</v>
      </c>
      <c r="H8803" t="s">
        <v>14751</v>
      </c>
      <c r="I8803">
        <v>512.32145400000002</v>
      </c>
      <c r="J8803">
        <v>475.39284430000009</v>
      </c>
      <c r="K8803">
        <v>475.39284430000009</v>
      </c>
      <c r="L8803" t="s">
        <v>19606</v>
      </c>
      <c r="M8803" t="s">
        <v>18235</v>
      </c>
      <c r="P8803" t="s">
        <v>15182</v>
      </c>
      <c r="Q8803" t="s">
        <v>15237</v>
      </c>
      <c r="R8803" t="s">
        <v>15182</v>
      </c>
      <c r="S8803" t="s">
        <v>15237</v>
      </c>
      <c r="T8803" t="s">
        <v>19168</v>
      </c>
      <c r="U8803" t="s">
        <v>15317</v>
      </c>
    </row>
    <row r="8804" spans="1:21" x14ac:dyDescent="0.25">
      <c r="A8804">
        <v>2015</v>
      </c>
      <c r="B8804">
        <v>6</v>
      </c>
      <c r="C8804" t="s">
        <v>24</v>
      </c>
      <c r="D8804" t="s">
        <v>147</v>
      </c>
      <c r="E8804" t="s">
        <v>5477</v>
      </c>
      <c r="F8804" t="s">
        <v>9658</v>
      </c>
      <c r="G8804" t="s">
        <v>11028</v>
      </c>
      <c r="H8804" t="s">
        <v>14266</v>
      </c>
      <c r="I8804">
        <v>103.798158</v>
      </c>
      <c r="J8804">
        <v>1167.0236069600001</v>
      </c>
      <c r="K8804">
        <v>1167.01894262</v>
      </c>
      <c r="U8804" t="s">
        <v>15316</v>
      </c>
    </row>
    <row r="8805" spans="1:21" x14ac:dyDescent="0.25">
      <c r="A8805">
        <v>2015</v>
      </c>
      <c r="B8805">
        <v>6</v>
      </c>
      <c r="C8805" t="s">
        <v>24</v>
      </c>
      <c r="D8805" t="s">
        <v>1659</v>
      </c>
      <c r="E8805" t="s">
        <v>5478</v>
      </c>
      <c r="F8805" t="s">
        <v>9659</v>
      </c>
      <c r="G8805" t="s">
        <v>13692</v>
      </c>
      <c r="H8805" t="s">
        <v>14747</v>
      </c>
      <c r="I8805">
        <v>1386.021115</v>
      </c>
      <c r="J8805">
        <v>1273.6333228100009</v>
      </c>
      <c r="K8805">
        <v>1273.6333228100009</v>
      </c>
      <c r="L8805" t="s">
        <v>15181</v>
      </c>
      <c r="M8805" t="s">
        <v>15237</v>
      </c>
      <c r="N8805" t="s">
        <v>15181</v>
      </c>
      <c r="O8805" t="s">
        <v>15237</v>
      </c>
      <c r="P8805" t="s">
        <v>15181</v>
      </c>
      <c r="Q8805" t="s">
        <v>15237</v>
      </c>
      <c r="R8805" t="s">
        <v>15181</v>
      </c>
      <c r="S8805" t="s">
        <v>15237</v>
      </c>
      <c r="T8805" t="s">
        <v>15301</v>
      </c>
      <c r="U8805" t="s">
        <v>15317</v>
      </c>
    </row>
    <row r="8806" spans="1:21" x14ac:dyDescent="0.25">
      <c r="A8806">
        <v>2015</v>
      </c>
      <c r="B8806">
        <v>6</v>
      </c>
      <c r="C8806" t="s">
        <v>21</v>
      </c>
      <c r="D8806" t="s">
        <v>2666</v>
      </c>
      <c r="G8806" t="s">
        <v>13693</v>
      </c>
      <c r="H8806" t="s">
        <v>14889</v>
      </c>
      <c r="I8806">
        <v>25.487558</v>
      </c>
      <c r="J8806">
        <v>19.221296540000001</v>
      </c>
      <c r="K8806">
        <v>19.220528760000001</v>
      </c>
      <c r="U8806" t="s">
        <v>15316</v>
      </c>
    </row>
    <row r="8807" spans="1:21" x14ac:dyDescent="0.25">
      <c r="A8807">
        <v>2015</v>
      </c>
      <c r="B8807">
        <v>6</v>
      </c>
      <c r="C8807" t="s">
        <v>21</v>
      </c>
      <c r="D8807" t="s">
        <v>2489</v>
      </c>
      <c r="G8807" t="s">
        <v>13413</v>
      </c>
      <c r="H8807" t="s">
        <v>14271</v>
      </c>
      <c r="I8807">
        <v>1927.9</v>
      </c>
      <c r="J8807">
        <v>1627.9</v>
      </c>
      <c r="K8807">
        <v>1627.9</v>
      </c>
      <c r="P8807" t="s">
        <v>15342</v>
      </c>
      <c r="Q8807" t="s">
        <v>15239</v>
      </c>
      <c r="T8807" t="s">
        <v>15302</v>
      </c>
      <c r="U8807" t="s">
        <v>15317</v>
      </c>
    </row>
    <row r="8808" spans="1:21" x14ac:dyDescent="0.25">
      <c r="A8808">
        <v>2015</v>
      </c>
      <c r="B8808">
        <v>6</v>
      </c>
      <c r="C8808" t="s">
        <v>21</v>
      </c>
      <c r="D8808" t="s">
        <v>2667</v>
      </c>
      <c r="G8808" t="s">
        <v>13678</v>
      </c>
      <c r="H8808" t="s">
        <v>14965</v>
      </c>
      <c r="I8808">
        <v>867.59948599999996</v>
      </c>
      <c r="J8808">
        <v>821.93754842999999</v>
      </c>
      <c r="K8808">
        <v>821.93754842999999</v>
      </c>
      <c r="R8808" t="s">
        <v>15181</v>
      </c>
      <c r="S8808" t="s">
        <v>15237</v>
      </c>
      <c r="T8808" t="s">
        <v>15301</v>
      </c>
      <c r="U8808" t="s">
        <v>15317</v>
      </c>
    </row>
    <row r="8809" spans="1:21" x14ac:dyDescent="0.25">
      <c r="A8809">
        <v>2015</v>
      </c>
      <c r="B8809">
        <v>6</v>
      </c>
      <c r="C8809" t="s">
        <v>29</v>
      </c>
      <c r="D8809" t="s">
        <v>156</v>
      </c>
      <c r="E8809" t="s">
        <v>5479</v>
      </c>
      <c r="F8809" t="s">
        <v>9660</v>
      </c>
      <c r="G8809" t="s">
        <v>13222</v>
      </c>
      <c r="H8809" t="s">
        <v>14752</v>
      </c>
      <c r="I8809">
        <v>1611.5869439999999</v>
      </c>
      <c r="J8809">
        <v>2104.9858440799999</v>
      </c>
      <c r="K8809">
        <v>2104.9858440799999</v>
      </c>
      <c r="L8809" t="s">
        <v>19607</v>
      </c>
      <c r="M8809" t="s">
        <v>17263</v>
      </c>
      <c r="P8809" t="s">
        <v>17161</v>
      </c>
      <c r="Q8809" t="s">
        <v>15242</v>
      </c>
      <c r="R8809" t="s">
        <v>17161</v>
      </c>
      <c r="S8809" t="s">
        <v>15242</v>
      </c>
      <c r="T8809" t="s">
        <v>18064</v>
      </c>
      <c r="U8809" t="s">
        <v>15317</v>
      </c>
    </row>
    <row r="8810" spans="1:21" x14ac:dyDescent="0.25">
      <c r="A8810">
        <v>2015</v>
      </c>
      <c r="B8810">
        <v>6</v>
      </c>
      <c r="C8810" t="s">
        <v>29</v>
      </c>
      <c r="D8810" t="s">
        <v>2250</v>
      </c>
      <c r="E8810" t="s">
        <v>5480</v>
      </c>
      <c r="F8810" t="s">
        <v>9661</v>
      </c>
      <c r="G8810" t="s">
        <v>13056</v>
      </c>
      <c r="H8810" t="s">
        <v>14751</v>
      </c>
      <c r="I8810">
        <v>417.82071300000001</v>
      </c>
      <c r="J8810">
        <v>399.91673415999998</v>
      </c>
      <c r="K8810">
        <v>399.91673415999998</v>
      </c>
      <c r="N8810" t="s">
        <v>15182</v>
      </c>
      <c r="O8810" t="s">
        <v>15237</v>
      </c>
      <c r="R8810" t="s">
        <v>15182</v>
      </c>
      <c r="S8810" t="s">
        <v>15237</v>
      </c>
      <c r="T8810" s="124" t="s">
        <v>16993</v>
      </c>
      <c r="U8810" s="124" t="s">
        <v>15317</v>
      </c>
    </row>
    <row r="8811" spans="1:21" x14ac:dyDescent="0.25">
      <c r="A8811">
        <v>2015</v>
      </c>
      <c r="B8811">
        <v>6</v>
      </c>
      <c r="C8811" t="s">
        <v>29</v>
      </c>
      <c r="D8811" t="s">
        <v>157</v>
      </c>
      <c r="E8811" t="s">
        <v>5479</v>
      </c>
      <c r="F8811" t="s">
        <v>9662</v>
      </c>
      <c r="G8811" t="s">
        <v>11038</v>
      </c>
      <c r="H8811" t="s">
        <v>14752</v>
      </c>
      <c r="I8811">
        <v>151.30000000000001</v>
      </c>
      <c r="J8811">
        <v>103.4187822</v>
      </c>
      <c r="K8811">
        <v>103.4187822</v>
      </c>
      <c r="L8811" t="s">
        <v>19607</v>
      </c>
      <c r="M8811" t="s">
        <v>17263</v>
      </c>
      <c r="P8811" t="s">
        <v>17509</v>
      </c>
      <c r="Q8811" t="s">
        <v>15242</v>
      </c>
      <c r="R8811" t="s">
        <v>17161</v>
      </c>
      <c r="S8811" t="s">
        <v>15242</v>
      </c>
      <c r="T8811" t="s">
        <v>18064</v>
      </c>
      <c r="U8811" t="s">
        <v>15317</v>
      </c>
    </row>
    <row r="8812" spans="1:21" x14ac:dyDescent="0.25">
      <c r="A8812">
        <v>2015</v>
      </c>
      <c r="B8812">
        <v>6</v>
      </c>
      <c r="C8812" t="s">
        <v>29</v>
      </c>
      <c r="D8812" t="s">
        <v>159</v>
      </c>
      <c r="E8812" t="s">
        <v>5481</v>
      </c>
      <c r="F8812" t="s">
        <v>9130</v>
      </c>
      <c r="G8812" t="s">
        <v>13694</v>
      </c>
      <c r="H8812" t="s">
        <v>14747</v>
      </c>
      <c r="I8812">
        <v>1195.9696469999999</v>
      </c>
      <c r="J8812">
        <v>1090.42309972</v>
      </c>
      <c r="K8812">
        <v>1090.42309972</v>
      </c>
      <c r="L8812" t="s">
        <v>19608</v>
      </c>
      <c r="M8812" t="s">
        <v>19609</v>
      </c>
      <c r="N8812" t="s">
        <v>19255</v>
      </c>
      <c r="O8812" t="s">
        <v>15246</v>
      </c>
      <c r="P8812" t="s">
        <v>18165</v>
      </c>
      <c r="Q8812" t="s">
        <v>17515</v>
      </c>
      <c r="R8812" t="s">
        <v>15181</v>
      </c>
      <c r="S8812" t="s">
        <v>15237</v>
      </c>
      <c r="T8812" s="124" t="s">
        <v>19610</v>
      </c>
      <c r="U8812" s="124" t="s">
        <v>15317</v>
      </c>
    </row>
    <row r="8813" spans="1:21" x14ac:dyDescent="0.25">
      <c r="A8813">
        <v>2015</v>
      </c>
      <c r="B8813">
        <v>6</v>
      </c>
      <c r="C8813" t="s">
        <v>29</v>
      </c>
      <c r="D8813" t="s">
        <v>160</v>
      </c>
      <c r="E8813" t="s">
        <v>5482</v>
      </c>
      <c r="F8813" t="s">
        <v>9131</v>
      </c>
      <c r="G8813" t="s">
        <v>13695</v>
      </c>
      <c r="H8813" t="s">
        <v>14747</v>
      </c>
      <c r="I8813">
        <v>7362.4476119999999</v>
      </c>
      <c r="J8813">
        <v>5065.7257720399984</v>
      </c>
      <c r="K8813">
        <v>5065.7257720399984</v>
      </c>
      <c r="L8813" t="s">
        <v>19611</v>
      </c>
      <c r="M8813" t="s">
        <v>19612</v>
      </c>
      <c r="N8813" t="s">
        <v>15181</v>
      </c>
      <c r="O8813" t="s">
        <v>15237</v>
      </c>
      <c r="P8813" t="s">
        <v>15181</v>
      </c>
      <c r="Q8813" t="s">
        <v>15237</v>
      </c>
      <c r="R8813" t="s">
        <v>15181</v>
      </c>
      <c r="S8813" t="s">
        <v>15237</v>
      </c>
      <c r="T8813" s="124" t="s">
        <v>19613</v>
      </c>
      <c r="U8813" s="124" t="s">
        <v>15317</v>
      </c>
    </row>
    <row r="8814" spans="1:21" x14ac:dyDescent="0.25">
      <c r="A8814">
        <v>2015</v>
      </c>
      <c r="B8814">
        <v>6</v>
      </c>
      <c r="C8814" t="s">
        <v>29</v>
      </c>
      <c r="D8814" t="s">
        <v>169</v>
      </c>
      <c r="E8814" t="s">
        <v>5483</v>
      </c>
      <c r="F8814" t="s">
        <v>9663</v>
      </c>
      <c r="G8814" t="s">
        <v>13223</v>
      </c>
      <c r="H8814" t="s">
        <v>14752</v>
      </c>
      <c r="I8814">
        <v>93.7</v>
      </c>
      <c r="J8814">
        <v>92.005279650000006</v>
      </c>
      <c r="K8814">
        <v>92.005279650000006</v>
      </c>
      <c r="L8814" t="s">
        <v>19614</v>
      </c>
      <c r="M8814" t="s">
        <v>17263</v>
      </c>
      <c r="N8814" t="s">
        <v>16907</v>
      </c>
      <c r="O8814" t="s">
        <v>15250</v>
      </c>
      <c r="P8814" t="s">
        <v>16907</v>
      </c>
      <c r="Q8814" t="s">
        <v>15250</v>
      </c>
      <c r="R8814" t="s">
        <v>17161</v>
      </c>
      <c r="S8814" t="s">
        <v>15242</v>
      </c>
      <c r="T8814" t="s">
        <v>19615</v>
      </c>
      <c r="U8814" t="s">
        <v>15317</v>
      </c>
    </row>
    <row r="8815" spans="1:21" x14ac:dyDescent="0.25">
      <c r="A8815">
        <v>2015</v>
      </c>
      <c r="B8815">
        <v>6</v>
      </c>
      <c r="C8815" t="s">
        <v>29</v>
      </c>
      <c r="D8815" t="s">
        <v>2668</v>
      </c>
      <c r="E8815" t="s">
        <v>5484</v>
      </c>
      <c r="F8815" t="s">
        <v>9133</v>
      </c>
      <c r="G8815" t="s">
        <v>13696</v>
      </c>
      <c r="H8815" t="s">
        <v>14747</v>
      </c>
      <c r="I8815">
        <v>1524.6181489999999</v>
      </c>
      <c r="J8815">
        <v>1437.9228080600001</v>
      </c>
      <c r="K8815">
        <v>1437.9228080600001</v>
      </c>
      <c r="L8815" t="s">
        <v>19616</v>
      </c>
      <c r="M8815" t="s">
        <v>17600</v>
      </c>
      <c r="N8815" t="s">
        <v>18088</v>
      </c>
      <c r="O8815" t="s">
        <v>16843</v>
      </c>
      <c r="P8815" t="s">
        <v>19257</v>
      </c>
      <c r="Q8815" t="s">
        <v>16843</v>
      </c>
      <c r="R8815" t="s">
        <v>15181</v>
      </c>
      <c r="S8815" t="s">
        <v>15237</v>
      </c>
      <c r="T8815" s="124" t="s">
        <v>19258</v>
      </c>
      <c r="U8815" s="124" t="s">
        <v>15317</v>
      </c>
    </row>
    <row r="8816" spans="1:21" x14ac:dyDescent="0.25">
      <c r="A8816">
        <v>2015</v>
      </c>
      <c r="B8816">
        <v>6</v>
      </c>
      <c r="C8816" t="s">
        <v>30</v>
      </c>
      <c r="D8816" t="s">
        <v>1667</v>
      </c>
      <c r="E8816" t="s">
        <v>5485</v>
      </c>
      <c r="F8816" t="s">
        <v>9664</v>
      </c>
      <c r="G8816" t="s">
        <v>13697</v>
      </c>
      <c r="H8816" t="s">
        <v>14258</v>
      </c>
      <c r="I8816">
        <v>50</v>
      </c>
      <c r="J8816">
        <v>54.493538559999998</v>
      </c>
      <c r="K8816">
        <v>54.49353756</v>
      </c>
      <c r="L8816" t="s">
        <v>16934</v>
      </c>
      <c r="M8816" t="s">
        <v>17635</v>
      </c>
      <c r="N8816" t="s">
        <v>15388</v>
      </c>
      <c r="O8816" t="s">
        <v>15237</v>
      </c>
      <c r="P8816" t="s">
        <v>15357</v>
      </c>
      <c r="Q8816" t="s">
        <v>15244</v>
      </c>
      <c r="T8816" t="s">
        <v>19617</v>
      </c>
      <c r="U8816" t="s">
        <v>15317</v>
      </c>
    </row>
    <row r="8817" spans="1:21" x14ac:dyDescent="0.25">
      <c r="A8817">
        <v>2015</v>
      </c>
      <c r="B8817">
        <v>6</v>
      </c>
      <c r="C8817" t="s">
        <v>30</v>
      </c>
      <c r="D8817" t="s">
        <v>2252</v>
      </c>
      <c r="E8817" t="s">
        <v>5486</v>
      </c>
      <c r="F8817" t="s">
        <v>9135</v>
      </c>
      <c r="G8817" t="s">
        <v>13698</v>
      </c>
      <c r="H8817" t="s">
        <v>14747</v>
      </c>
      <c r="I8817">
        <v>244.88286600000001</v>
      </c>
      <c r="J8817">
        <v>184.77770186000001</v>
      </c>
      <c r="K8817">
        <v>184.77770186000001</v>
      </c>
      <c r="L8817" t="s">
        <v>15181</v>
      </c>
      <c r="M8817" t="s">
        <v>15237</v>
      </c>
      <c r="N8817" t="s">
        <v>15181</v>
      </c>
      <c r="O8817" t="s">
        <v>15237</v>
      </c>
      <c r="P8817" t="s">
        <v>15181</v>
      </c>
      <c r="Q8817" t="s">
        <v>15237</v>
      </c>
      <c r="R8817" t="s">
        <v>15181</v>
      </c>
      <c r="S8817" t="s">
        <v>15237</v>
      </c>
      <c r="T8817" t="s">
        <v>15301</v>
      </c>
      <c r="U8817" t="s">
        <v>15317</v>
      </c>
    </row>
    <row r="8818" spans="1:21" x14ac:dyDescent="0.25">
      <c r="A8818">
        <v>2015</v>
      </c>
      <c r="B8818">
        <v>7</v>
      </c>
      <c r="C8818" t="s">
        <v>38</v>
      </c>
      <c r="D8818" t="s">
        <v>1668</v>
      </c>
      <c r="G8818" t="s">
        <v>13226</v>
      </c>
      <c r="H8818" t="s">
        <v>14274</v>
      </c>
      <c r="I8818">
        <v>1105.4780229999999</v>
      </c>
      <c r="J8818">
        <v>1103.61444594</v>
      </c>
      <c r="K8818">
        <v>1103.61444594</v>
      </c>
      <c r="U8818" t="s">
        <v>15316</v>
      </c>
    </row>
    <row r="8819" spans="1:21" x14ac:dyDescent="0.25">
      <c r="A8819">
        <v>2015</v>
      </c>
      <c r="B8819">
        <v>7</v>
      </c>
      <c r="C8819" t="s">
        <v>38</v>
      </c>
      <c r="D8819" t="s">
        <v>1669</v>
      </c>
      <c r="G8819" t="s">
        <v>11063</v>
      </c>
      <c r="H8819" t="s">
        <v>14275</v>
      </c>
      <c r="I8819">
        <v>35427.706149999998</v>
      </c>
      <c r="J8819">
        <v>32542.701484890011</v>
      </c>
      <c r="K8819">
        <v>32542.701484890011</v>
      </c>
      <c r="U8819" t="s">
        <v>15316</v>
      </c>
    </row>
    <row r="8820" spans="1:21" x14ac:dyDescent="0.25">
      <c r="A8820">
        <v>2015</v>
      </c>
      <c r="B8820">
        <v>7</v>
      </c>
      <c r="C8820" t="s">
        <v>38</v>
      </c>
      <c r="D8820" t="s">
        <v>1670</v>
      </c>
      <c r="G8820" t="s">
        <v>13416</v>
      </c>
      <c r="H8820" t="s">
        <v>14275</v>
      </c>
      <c r="I8820">
        <v>11349.733029999999</v>
      </c>
      <c r="J8820">
        <v>11376.692713169999</v>
      </c>
      <c r="K8820">
        <v>11376.692713169999</v>
      </c>
      <c r="U8820" t="s">
        <v>15316</v>
      </c>
    </row>
    <row r="8821" spans="1:21" x14ac:dyDescent="0.25">
      <c r="A8821">
        <v>2015</v>
      </c>
      <c r="B8821">
        <v>7</v>
      </c>
      <c r="C8821" t="s">
        <v>38</v>
      </c>
      <c r="D8821" t="s">
        <v>1671</v>
      </c>
      <c r="G8821" t="s">
        <v>13227</v>
      </c>
      <c r="H8821" t="s">
        <v>14275</v>
      </c>
      <c r="I8821">
        <v>2690.4441459999998</v>
      </c>
      <c r="J8821">
        <v>4965.5864504600004</v>
      </c>
      <c r="K8821">
        <v>4965.5864504600004</v>
      </c>
      <c r="U8821" t="s">
        <v>15316</v>
      </c>
    </row>
    <row r="8822" spans="1:21" x14ac:dyDescent="0.25">
      <c r="A8822">
        <v>2015</v>
      </c>
      <c r="B8822">
        <v>7</v>
      </c>
      <c r="C8822" t="s">
        <v>38</v>
      </c>
      <c r="D8822" t="s">
        <v>1676</v>
      </c>
      <c r="G8822" t="s">
        <v>13417</v>
      </c>
      <c r="H8822" t="s">
        <v>14273</v>
      </c>
      <c r="I8822">
        <v>5738.9072770000002</v>
      </c>
      <c r="J8822">
        <v>5883.4128084900012</v>
      </c>
      <c r="K8822">
        <v>5883.4128084900012</v>
      </c>
      <c r="R8822" t="s">
        <v>17547</v>
      </c>
      <c r="S8822" t="s">
        <v>16846</v>
      </c>
      <c r="T8822" t="s">
        <v>16847</v>
      </c>
      <c r="U8822" t="s">
        <v>15317</v>
      </c>
    </row>
    <row r="8823" spans="1:21" x14ac:dyDescent="0.25">
      <c r="A8823">
        <v>2015</v>
      </c>
      <c r="B8823">
        <v>7</v>
      </c>
      <c r="C8823" t="s">
        <v>38</v>
      </c>
      <c r="D8823" t="s">
        <v>1677</v>
      </c>
      <c r="G8823" t="s">
        <v>12435</v>
      </c>
      <c r="H8823" t="s">
        <v>14275</v>
      </c>
      <c r="I8823">
        <v>1.808772</v>
      </c>
      <c r="J8823">
        <v>1.808772</v>
      </c>
      <c r="K8823">
        <v>1.808772</v>
      </c>
      <c r="U8823" t="s">
        <v>15316</v>
      </c>
    </row>
    <row r="8824" spans="1:21" x14ac:dyDescent="0.25">
      <c r="A8824">
        <v>2015</v>
      </c>
      <c r="B8824">
        <v>7</v>
      </c>
      <c r="C8824" t="s">
        <v>38</v>
      </c>
      <c r="D8824" t="s">
        <v>1678</v>
      </c>
      <c r="G8824" t="s">
        <v>13418</v>
      </c>
      <c r="H8824" t="s">
        <v>14275</v>
      </c>
      <c r="I8824">
        <v>0</v>
      </c>
      <c r="J8824">
        <v>194.48799550999999</v>
      </c>
      <c r="K8824">
        <v>194.48799550999999</v>
      </c>
      <c r="U8824" t="s">
        <v>15316</v>
      </c>
    </row>
    <row r="8825" spans="1:21" x14ac:dyDescent="0.25">
      <c r="A8825">
        <v>2015</v>
      </c>
      <c r="B8825">
        <v>7</v>
      </c>
      <c r="C8825" t="s">
        <v>38</v>
      </c>
      <c r="D8825" t="s">
        <v>2253</v>
      </c>
      <c r="G8825" t="s">
        <v>13058</v>
      </c>
      <c r="H8825" t="s">
        <v>14275</v>
      </c>
      <c r="I8825">
        <v>43.329752999999997</v>
      </c>
      <c r="J8825">
        <v>36.676565119999999</v>
      </c>
      <c r="K8825">
        <v>36.676565119999999</v>
      </c>
      <c r="U8825" t="s">
        <v>15316</v>
      </c>
    </row>
    <row r="8826" spans="1:21" x14ac:dyDescent="0.25">
      <c r="A8826">
        <v>2015</v>
      </c>
      <c r="B8826">
        <v>7</v>
      </c>
      <c r="C8826" t="s">
        <v>38</v>
      </c>
      <c r="D8826" t="s">
        <v>2375</v>
      </c>
      <c r="G8826" t="s">
        <v>13699</v>
      </c>
      <c r="H8826" t="s">
        <v>14274</v>
      </c>
      <c r="I8826">
        <v>1009.737072</v>
      </c>
      <c r="J8826">
        <v>1804.10052851</v>
      </c>
      <c r="K8826">
        <v>1804.10052851</v>
      </c>
      <c r="U8826" t="s">
        <v>15316</v>
      </c>
    </row>
    <row r="8827" spans="1:21" x14ac:dyDescent="0.25">
      <c r="A8827">
        <v>2015</v>
      </c>
      <c r="B8827">
        <v>7</v>
      </c>
      <c r="C8827" t="s">
        <v>38</v>
      </c>
      <c r="D8827" t="s">
        <v>2376</v>
      </c>
      <c r="G8827" t="s">
        <v>13604</v>
      </c>
      <c r="H8827" t="s">
        <v>14274</v>
      </c>
      <c r="I8827">
        <v>2176.4826269999999</v>
      </c>
      <c r="J8827">
        <v>2189.72240371</v>
      </c>
      <c r="K8827">
        <v>2189.72240371</v>
      </c>
      <c r="U8827" t="s">
        <v>15316</v>
      </c>
    </row>
    <row r="8828" spans="1:21" x14ac:dyDescent="0.25">
      <c r="A8828">
        <v>2015</v>
      </c>
      <c r="B8828">
        <v>7</v>
      </c>
      <c r="C8828" t="s">
        <v>38</v>
      </c>
      <c r="D8828" t="s">
        <v>2492</v>
      </c>
      <c r="G8828" t="s">
        <v>13421</v>
      </c>
      <c r="H8828" t="s">
        <v>14275</v>
      </c>
      <c r="I8828">
        <v>608.36231699999996</v>
      </c>
      <c r="J8828">
        <v>565.41070478000017</v>
      </c>
      <c r="K8828">
        <v>565.41070478000017</v>
      </c>
      <c r="U8828" t="s">
        <v>15316</v>
      </c>
    </row>
    <row r="8829" spans="1:21" x14ac:dyDescent="0.25">
      <c r="A8829">
        <v>2015</v>
      </c>
      <c r="B8829">
        <v>7</v>
      </c>
      <c r="C8829" t="s">
        <v>38</v>
      </c>
      <c r="D8829" t="s">
        <v>2493</v>
      </c>
      <c r="G8829" t="s">
        <v>13422</v>
      </c>
      <c r="H8829" t="s">
        <v>14276</v>
      </c>
      <c r="I8829">
        <v>1664.6107569999999</v>
      </c>
      <c r="J8829">
        <v>1830.34651691</v>
      </c>
      <c r="K8829">
        <v>1830.34651691</v>
      </c>
      <c r="P8829" t="s">
        <v>17205</v>
      </c>
      <c r="Q8829" t="s">
        <v>15246</v>
      </c>
      <c r="T8829" t="s">
        <v>15304</v>
      </c>
      <c r="U8829" t="s">
        <v>15317</v>
      </c>
    </row>
    <row r="8830" spans="1:21" x14ac:dyDescent="0.25">
      <c r="A8830">
        <v>2015</v>
      </c>
      <c r="B8830">
        <v>7</v>
      </c>
      <c r="C8830" t="s">
        <v>38</v>
      </c>
      <c r="D8830" t="s">
        <v>2494</v>
      </c>
      <c r="G8830" t="s">
        <v>13605</v>
      </c>
      <c r="H8830" t="s">
        <v>14276</v>
      </c>
      <c r="I8830">
        <v>100</v>
      </c>
      <c r="J8830">
        <v>96.287975509999995</v>
      </c>
      <c r="K8830">
        <v>96.287975509999995</v>
      </c>
      <c r="P8830" t="s">
        <v>15206</v>
      </c>
      <c r="Q8830" t="s">
        <v>15246</v>
      </c>
      <c r="T8830" t="s">
        <v>15304</v>
      </c>
      <c r="U8830" t="s">
        <v>15317</v>
      </c>
    </row>
    <row r="8831" spans="1:21" x14ac:dyDescent="0.25">
      <c r="A8831">
        <v>2015</v>
      </c>
      <c r="B8831">
        <v>7</v>
      </c>
      <c r="C8831" t="s">
        <v>38</v>
      </c>
      <c r="D8831" t="s">
        <v>2759</v>
      </c>
      <c r="G8831" t="s">
        <v>13845</v>
      </c>
      <c r="H8831" t="s">
        <v>14275</v>
      </c>
      <c r="I8831">
        <v>99.563012999999998</v>
      </c>
      <c r="J8831">
        <v>2.1539207500000002</v>
      </c>
      <c r="K8831">
        <v>2.1539207500000002</v>
      </c>
      <c r="P8831" t="s">
        <v>17770</v>
      </c>
      <c r="Q8831" t="s">
        <v>16846</v>
      </c>
      <c r="T8831" t="s">
        <v>16847</v>
      </c>
      <c r="U8831" t="s">
        <v>15317</v>
      </c>
    </row>
    <row r="8832" spans="1:21" x14ac:dyDescent="0.25">
      <c r="A8832">
        <v>2015</v>
      </c>
      <c r="B8832">
        <v>7</v>
      </c>
      <c r="C8832" t="s">
        <v>38</v>
      </c>
      <c r="D8832" t="s">
        <v>2760</v>
      </c>
      <c r="G8832" t="s">
        <v>13846</v>
      </c>
      <c r="H8832" t="s">
        <v>14275</v>
      </c>
      <c r="I8832">
        <v>0</v>
      </c>
      <c r="J8832">
        <v>500</v>
      </c>
      <c r="K8832">
        <v>500</v>
      </c>
      <c r="U8832" t="s">
        <v>15316</v>
      </c>
    </row>
    <row r="8833" spans="1:21" x14ac:dyDescent="0.25">
      <c r="A8833">
        <v>2015</v>
      </c>
      <c r="B8833">
        <v>7</v>
      </c>
      <c r="C8833" t="s">
        <v>38</v>
      </c>
      <c r="D8833" t="s">
        <v>1679</v>
      </c>
      <c r="E8833" t="s">
        <v>5487</v>
      </c>
      <c r="F8833" t="s">
        <v>9665</v>
      </c>
      <c r="G8833" t="s">
        <v>13424</v>
      </c>
      <c r="H8833" t="s">
        <v>14966</v>
      </c>
      <c r="I8833">
        <v>108</v>
      </c>
      <c r="J8833">
        <v>42.922807000000013</v>
      </c>
      <c r="K8833">
        <v>42.922807000000013</v>
      </c>
      <c r="L8833" t="s">
        <v>15182</v>
      </c>
      <c r="M8833" t="s">
        <v>15237</v>
      </c>
      <c r="N8833" t="s">
        <v>15182</v>
      </c>
      <c r="O8833" t="s">
        <v>15237</v>
      </c>
      <c r="P8833" t="s">
        <v>15182</v>
      </c>
      <c r="Q8833" t="s">
        <v>15237</v>
      </c>
      <c r="R8833" t="s">
        <v>18213</v>
      </c>
      <c r="S8833" t="s">
        <v>16846</v>
      </c>
      <c r="T8833" t="s">
        <v>17232</v>
      </c>
      <c r="U8833" t="s">
        <v>15317</v>
      </c>
    </row>
    <row r="8834" spans="1:21" x14ac:dyDescent="0.25">
      <c r="A8834">
        <v>2015</v>
      </c>
      <c r="B8834">
        <v>7</v>
      </c>
      <c r="C8834" t="s">
        <v>20</v>
      </c>
      <c r="D8834" t="s">
        <v>179</v>
      </c>
      <c r="G8834" t="s">
        <v>11015</v>
      </c>
      <c r="H8834" t="s">
        <v>14274</v>
      </c>
      <c r="I8834">
        <v>0</v>
      </c>
      <c r="J8834">
        <v>65.077192610000026</v>
      </c>
      <c r="K8834">
        <v>65.077192600000018</v>
      </c>
      <c r="P8834" t="s">
        <v>15343</v>
      </c>
      <c r="Q8834" t="s">
        <v>15252</v>
      </c>
      <c r="T8834" t="s">
        <v>15310</v>
      </c>
      <c r="U8834" t="s">
        <v>15317</v>
      </c>
    </row>
    <row r="8835" spans="1:21" x14ac:dyDescent="0.25">
      <c r="A8835">
        <v>2015</v>
      </c>
      <c r="B8835">
        <v>7</v>
      </c>
      <c r="C8835" t="s">
        <v>20</v>
      </c>
      <c r="D8835" t="s">
        <v>180</v>
      </c>
      <c r="G8835" t="s">
        <v>11060</v>
      </c>
      <c r="H8835" t="s">
        <v>14274</v>
      </c>
      <c r="I8835">
        <v>1311.9404790000001</v>
      </c>
      <c r="J8835">
        <v>3586.676032440002</v>
      </c>
      <c r="K8835">
        <v>3586.6760324300021</v>
      </c>
      <c r="U8835" t="s">
        <v>15316</v>
      </c>
    </row>
    <row r="8836" spans="1:21" x14ac:dyDescent="0.25">
      <c r="A8836">
        <v>2015</v>
      </c>
      <c r="B8836">
        <v>7</v>
      </c>
      <c r="C8836" t="s">
        <v>22</v>
      </c>
      <c r="D8836" t="s">
        <v>182</v>
      </c>
      <c r="G8836" t="s">
        <v>10941</v>
      </c>
      <c r="H8836" t="s">
        <v>14221</v>
      </c>
      <c r="I8836">
        <v>7092.3154670000004</v>
      </c>
      <c r="J8836">
        <v>5920.2207383999976</v>
      </c>
      <c r="K8836">
        <v>5920.2207383899977</v>
      </c>
      <c r="U8836" t="s">
        <v>15316</v>
      </c>
    </row>
    <row r="8837" spans="1:21" x14ac:dyDescent="0.25">
      <c r="A8837">
        <v>2015</v>
      </c>
      <c r="B8837">
        <v>7</v>
      </c>
      <c r="C8837" t="s">
        <v>21</v>
      </c>
      <c r="D8837" t="s">
        <v>1680</v>
      </c>
      <c r="G8837" t="s">
        <v>12437</v>
      </c>
      <c r="H8837" t="s">
        <v>14534</v>
      </c>
      <c r="I8837">
        <v>727.23583499999995</v>
      </c>
      <c r="J8837">
        <v>809.79587000000004</v>
      </c>
      <c r="K8837">
        <v>809.79587000000004</v>
      </c>
      <c r="P8837" t="s">
        <v>17616</v>
      </c>
      <c r="Q8837" t="s">
        <v>17617</v>
      </c>
      <c r="R8837" t="s">
        <v>17616</v>
      </c>
      <c r="S8837" t="s">
        <v>17617</v>
      </c>
      <c r="T8837" t="s">
        <v>17619</v>
      </c>
      <c r="U8837" t="s">
        <v>15317</v>
      </c>
    </row>
    <row r="8838" spans="1:21" x14ac:dyDescent="0.25">
      <c r="A8838">
        <v>2015</v>
      </c>
      <c r="B8838">
        <v>7</v>
      </c>
      <c r="C8838" t="s">
        <v>21</v>
      </c>
      <c r="D8838" t="s">
        <v>2495</v>
      </c>
      <c r="G8838" t="s">
        <v>13700</v>
      </c>
      <c r="H8838" t="s">
        <v>14275</v>
      </c>
      <c r="I8838">
        <v>18</v>
      </c>
      <c r="J8838">
        <v>18</v>
      </c>
      <c r="K8838">
        <v>18</v>
      </c>
      <c r="P8838" t="s">
        <v>17032</v>
      </c>
      <c r="Q8838" t="s">
        <v>17486</v>
      </c>
      <c r="T8838" t="s">
        <v>17487</v>
      </c>
      <c r="U8838" t="s">
        <v>15317</v>
      </c>
    </row>
    <row r="8839" spans="1:21" x14ac:dyDescent="0.25">
      <c r="A8839">
        <v>2015</v>
      </c>
      <c r="B8839">
        <v>8</v>
      </c>
      <c r="C8839" t="s">
        <v>25</v>
      </c>
      <c r="D8839" t="s">
        <v>193</v>
      </c>
      <c r="E8839" t="s">
        <v>5488</v>
      </c>
      <c r="F8839" t="s">
        <v>9666</v>
      </c>
      <c r="G8839" t="s">
        <v>11072</v>
      </c>
      <c r="H8839" t="s">
        <v>14279</v>
      </c>
      <c r="I8839">
        <v>734.02524100000005</v>
      </c>
      <c r="J8839">
        <v>716.10460207000028</v>
      </c>
      <c r="K8839">
        <v>716.10427327000014</v>
      </c>
      <c r="L8839" t="s">
        <v>19618</v>
      </c>
      <c r="M8839" t="s">
        <v>17553</v>
      </c>
      <c r="N8839" t="s">
        <v>19093</v>
      </c>
      <c r="O8839" t="s">
        <v>17553</v>
      </c>
      <c r="P8839" t="s">
        <v>17165</v>
      </c>
      <c r="Q8839" t="s">
        <v>15246</v>
      </c>
      <c r="R8839" t="s">
        <v>17166</v>
      </c>
      <c r="S8839" t="s">
        <v>15246</v>
      </c>
      <c r="T8839" t="s">
        <v>17555</v>
      </c>
      <c r="U8839" t="s">
        <v>15317</v>
      </c>
    </row>
    <row r="8840" spans="1:21" x14ac:dyDescent="0.25">
      <c r="A8840">
        <v>2015</v>
      </c>
      <c r="B8840">
        <v>8</v>
      </c>
      <c r="C8840" t="s">
        <v>25</v>
      </c>
      <c r="D8840" t="s">
        <v>194</v>
      </c>
      <c r="E8840" t="s">
        <v>5489</v>
      </c>
      <c r="F8840" t="s">
        <v>9667</v>
      </c>
      <c r="G8840" t="s">
        <v>11073</v>
      </c>
      <c r="H8840" t="s">
        <v>14280</v>
      </c>
      <c r="I8840">
        <v>1106.0763959999999</v>
      </c>
      <c r="J8840">
        <v>1162.3405869000001</v>
      </c>
      <c r="K8840">
        <v>1162.3405869000001</v>
      </c>
      <c r="L8840" t="s">
        <v>19619</v>
      </c>
      <c r="M8840" t="s">
        <v>17553</v>
      </c>
      <c r="N8840" t="s">
        <v>19620</v>
      </c>
      <c r="O8840" t="s">
        <v>17553</v>
      </c>
      <c r="P8840" t="s">
        <v>17165</v>
      </c>
      <c r="Q8840" t="s">
        <v>15246</v>
      </c>
      <c r="R8840" t="s">
        <v>15206</v>
      </c>
      <c r="S8840" t="s">
        <v>15246</v>
      </c>
      <c r="T8840" t="s">
        <v>17555</v>
      </c>
      <c r="U8840" t="s">
        <v>15317</v>
      </c>
    </row>
    <row r="8841" spans="1:21" x14ac:dyDescent="0.25">
      <c r="A8841">
        <v>2015</v>
      </c>
      <c r="B8841">
        <v>8</v>
      </c>
      <c r="C8841" t="s">
        <v>25</v>
      </c>
      <c r="D8841" t="s">
        <v>195</v>
      </c>
      <c r="E8841" t="s">
        <v>5490</v>
      </c>
      <c r="F8841" t="s">
        <v>9139</v>
      </c>
      <c r="G8841" t="s">
        <v>13059</v>
      </c>
      <c r="H8841" t="s">
        <v>14280</v>
      </c>
      <c r="I8841">
        <v>193.19230200000001</v>
      </c>
      <c r="J8841">
        <v>198.69230200000001</v>
      </c>
      <c r="K8841">
        <v>198.69230200000001</v>
      </c>
      <c r="L8841" t="s">
        <v>19621</v>
      </c>
      <c r="M8841" t="s">
        <v>15242</v>
      </c>
      <c r="N8841" t="s">
        <v>15184</v>
      </c>
      <c r="O8841" t="s">
        <v>15242</v>
      </c>
      <c r="R8841" t="s">
        <v>15206</v>
      </c>
      <c r="S8841" t="s">
        <v>15246</v>
      </c>
      <c r="T8841" t="s">
        <v>17555</v>
      </c>
      <c r="U8841" t="s">
        <v>15317</v>
      </c>
    </row>
    <row r="8842" spans="1:21" x14ac:dyDescent="0.25">
      <c r="A8842">
        <v>2015</v>
      </c>
      <c r="B8842">
        <v>8</v>
      </c>
      <c r="C8842" t="s">
        <v>25</v>
      </c>
      <c r="D8842" t="s">
        <v>196</v>
      </c>
      <c r="E8842" t="s">
        <v>5491</v>
      </c>
      <c r="F8842" t="s">
        <v>9140</v>
      </c>
      <c r="G8842" t="s">
        <v>11075</v>
      </c>
      <c r="H8842" t="s">
        <v>14281</v>
      </c>
      <c r="I8842">
        <v>1254.1992130000001</v>
      </c>
      <c r="J8842">
        <v>1288.2823032599999</v>
      </c>
      <c r="K8842">
        <v>1288.2823032599999</v>
      </c>
      <c r="L8842" t="s">
        <v>19622</v>
      </c>
      <c r="M8842" t="s">
        <v>17553</v>
      </c>
      <c r="N8842" t="s">
        <v>17390</v>
      </c>
      <c r="O8842" t="s">
        <v>17553</v>
      </c>
      <c r="P8842" t="s">
        <v>17552</v>
      </c>
      <c r="Q8842" t="s">
        <v>17553</v>
      </c>
      <c r="R8842" t="s">
        <v>17554</v>
      </c>
      <c r="S8842" t="s">
        <v>17553</v>
      </c>
      <c r="T8842" t="s">
        <v>17555</v>
      </c>
      <c r="U8842" t="s">
        <v>15317</v>
      </c>
    </row>
    <row r="8843" spans="1:21" x14ac:dyDescent="0.25">
      <c r="A8843">
        <v>2015</v>
      </c>
      <c r="B8843">
        <v>8</v>
      </c>
      <c r="C8843" t="s">
        <v>25</v>
      </c>
      <c r="D8843" t="s">
        <v>197</v>
      </c>
      <c r="E8843" t="s">
        <v>5492</v>
      </c>
      <c r="F8843" t="s">
        <v>9141</v>
      </c>
      <c r="G8843" t="s">
        <v>11076</v>
      </c>
      <c r="H8843" t="s">
        <v>14967</v>
      </c>
      <c r="I8843">
        <v>1190.833623</v>
      </c>
      <c r="J8843">
        <v>115.18395200000001</v>
      </c>
      <c r="K8843">
        <v>115.18395200000001</v>
      </c>
      <c r="L8843" t="s">
        <v>19623</v>
      </c>
      <c r="M8843" t="s">
        <v>15242</v>
      </c>
      <c r="N8843" t="s">
        <v>15341</v>
      </c>
      <c r="O8843" t="s">
        <v>15242</v>
      </c>
      <c r="P8843" t="s">
        <v>17556</v>
      </c>
      <c r="Q8843" t="s">
        <v>15242</v>
      </c>
      <c r="R8843" t="s">
        <v>17554</v>
      </c>
      <c r="S8843" t="s">
        <v>17553</v>
      </c>
      <c r="T8843" t="s">
        <v>17555</v>
      </c>
      <c r="U8843" t="s">
        <v>15317</v>
      </c>
    </row>
    <row r="8844" spans="1:21" x14ac:dyDescent="0.25">
      <c r="A8844">
        <v>2015</v>
      </c>
      <c r="B8844">
        <v>8</v>
      </c>
      <c r="C8844" t="s">
        <v>25</v>
      </c>
      <c r="D8844" t="s">
        <v>1681</v>
      </c>
      <c r="E8844" t="s">
        <v>5493</v>
      </c>
      <c r="F8844" t="s">
        <v>9668</v>
      </c>
      <c r="G8844" t="s">
        <v>12438</v>
      </c>
      <c r="H8844" t="s">
        <v>14292</v>
      </c>
      <c r="I8844">
        <v>746.55677700000001</v>
      </c>
      <c r="J8844">
        <v>1468.51074227</v>
      </c>
      <c r="K8844">
        <v>1468.51074227</v>
      </c>
      <c r="L8844" t="s">
        <v>19624</v>
      </c>
      <c r="M8844" t="s">
        <v>17577</v>
      </c>
      <c r="N8844" t="s">
        <v>18649</v>
      </c>
      <c r="O8844" t="s">
        <v>15242</v>
      </c>
      <c r="T8844" t="s">
        <v>18408</v>
      </c>
      <c r="U8844" t="s">
        <v>15317</v>
      </c>
    </row>
    <row r="8845" spans="1:21" x14ac:dyDescent="0.25">
      <c r="A8845">
        <v>2015</v>
      </c>
      <c r="B8845">
        <v>8</v>
      </c>
      <c r="C8845" t="s">
        <v>25</v>
      </c>
      <c r="D8845" t="s">
        <v>2381</v>
      </c>
      <c r="E8845" t="s">
        <v>5494</v>
      </c>
      <c r="F8845" t="s">
        <v>9669</v>
      </c>
      <c r="G8845" t="s">
        <v>13234</v>
      </c>
      <c r="H8845" t="s">
        <v>14283</v>
      </c>
      <c r="I8845">
        <v>219.84285700000001</v>
      </c>
      <c r="J8845">
        <v>100.53192301999999</v>
      </c>
      <c r="K8845">
        <v>100.53192301999999</v>
      </c>
      <c r="L8845" t="s">
        <v>17592</v>
      </c>
      <c r="M8845" t="s">
        <v>17593</v>
      </c>
      <c r="N8845" t="s">
        <v>19625</v>
      </c>
      <c r="O8845" t="s">
        <v>15242</v>
      </c>
      <c r="P8845" t="s">
        <v>15185</v>
      </c>
      <c r="Q8845" t="s">
        <v>15242</v>
      </c>
      <c r="R8845" t="s">
        <v>17558</v>
      </c>
      <c r="S8845" t="s">
        <v>15242</v>
      </c>
      <c r="T8845" t="s">
        <v>17902</v>
      </c>
      <c r="U8845" t="s">
        <v>15317</v>
      </c>
    </row>
    <row r="8846" spans="1:21" x14ac:dyDescent="0.25">
      <c r="A8846">
        <v>2015</v>
      </c>
      <c r="B8846">
        <v>8</v>
      </c>
      <c r="C8846" t="s">
        <v>27</v>
      </c>
      <c r="D8846" t="s">
        <v>1682</v>
      </c>
      <c r="G8846" t="s">
        <v>12439</v>
      </c>
      <c r="H8846" t="s">
        <v>14754</v>
      </c>
      <c r="I8846">
        <v>11.454148</v>
      </c>
      <c r="J8846">
        <v>10.63249491</v>
      </c>
      <c r="K8846">
        <v>10.63249491</v>
      </c>
      <c r="P8846" t="s">
        <v>17498</v>
      </c>
      <c r="Q8846" t="s">
        <v>15242</v>
      </c>
      <c r="R8846" t="s">
        <v>18106</v>
      </c>
      <c r="S8846" t="s">
        <v>17271</v>
      </c>
      <c r="T8846" t="s">
        <v>17272</v>
      </c>
      <c r="U8846" t="s">
        <v>15317</v>
      </c>
    </row>
    <row r="8847" spans="1:21" x14ac:dyDescent="0.25">
      <c r="A8847">
        <v>2015</v>
      </c>
      <c r="B8847">
        <v>8</v>
      </c>
      <c r="C8847" t="s">
        <v>28</v>
      </c>
      <c r="D8847" t="s">
        <v>1683</v>
      </c>
      <c r="G8847" t="s">
        <v>12440</v>
      </c>
      <c r="H8847" t="s">
        <v>14288</v>
      </c>
      <c r="I8847">
        <v>1938.1311350000001</v>
      </c>
      <c r="J8847">
        <v>2007.3445731600009</v>
      </c>
      <c r="K8847">
        <v>2007.3445731600009</v>
      </c>
      <c r="P8847" t="s">
        <v>17556</v>
      </c>
      <c r="Q8847" t="s">
        <v>15242</v>
      </c>
      <c r="R8847" t="s">
        <v>17565</v>
      </c>
      <c r="S8847" t="s">
        <v>17170</v>
      </c>
      <c r="T8847" t="s">
        <v>17169</v>
      </c>
      <c r="U8847" t="s">
        <v>15317</v>
      </c>
    </row>
    <row r="8848" spans="1:21" x14ac:dyDescent="0.25">
      <c r="A8848">
        <v>2015</v>
      </c>
      <c r="B8848">
        <v>8</v>
      </c>
      <c r="C8848" t="s">
        <v>20</v>
      </c>
      <c r="D8848" t="s">
        <v>200</v>
      </c>
      <c r="G8848" t="s">
        <v>11284</v>
      </c>
      <c r="H8848" t="s">
        <v>14968</v>
      </c>
      <c r="I8848">
        <v>8.0762029999999996</v>
      </c>
      <c r="J8848">
        <v>5.2628279999999998</v>
      </c>
      <c r="K8848">
        <v>5.2628279999999998</v>
      </c>
      <c r="P8848" t="s">
        <v>17557</v>
      </c>
      <c r="Q8848" t="s">
        <v>16818</v>
      </c>
      <c r="R8848" t="s">
        <v>19626</v>
      </c>
      <c r="S8848" t="s">
        <v>15246</v>
      </c>
      <c r="T8848" t="s">
        <v>16819</v>
      </c>
      <c r="U8848" t="s">
        <v>15317</v>
      </c>
    </row>
    <row r="8849" spans="1:21" x14ac:dyDescent="0.25">
      <c r="A8849">
        <v>2015</v>
      </c>
      <c r="B8849">
        <v>8</v>
      </c>
      <c r="C8849" t="s">
        <v>20</v>
      </c>
      <c r="D8849" t="s">
        <v>2255</v>
      </c>
      <c r="G8849" t="s">
        <v>11883</v>
      </c>
      <c r="H8849" t="s">
        <v>14287</v>
      </c>
      <c r="I8849">
        <v>0</v>
      </c>
      <c r="J8849">
        <v>499.30345283000003</v>
      </c>
      <c r="K8849">
        <v>499.30345283000003</v>
      </c>
      <c r="R8849" t="s">
        <v>16840</v>
      </c>
      <c r="S8849" t="s">
        <v>15338</v>
      </c>
      <c r="T8849" t="s">
        <v>15340</v>
      </c>
      <c r="U8849" t="s">
        <v>15317</v>
      </c>
    </row>
    <row r="8850" spans="1:21" x14ac:dyDescent="0.25">
      <c r="A8850">
        <v>2015</v>
      </c>
      <c r="B8850">
        <v>8</v>
      </c>
      <c r="C8850" t="s">
        <v>20</v>
      </c>
      <c r="D8850" t="s">
        <v>201</v>
      </c>
      <c r="G8850" t="s">
        <v>11080</v>
      </c>
      <c r="H8850" t="s">
        <v>14283</v>
      </c>
      <c r="I8850">
        <v>356.24293799999998</v>
      </c>
      <c r="J8850">
        <v>180.14060717000001</v>
      </c>
      <c r="K8850">
        <v>180.14060717000001</v>
      </c>
      <c r="R8850" t="s">
        <v>17558</v>
      </c>
      <c r="S8850" t="s">
        <v>15242</v>
      </c>
      <c r="T8850" t="s">
        <v>15309</v>
      </c>
      <c r="U8850" t="s">
        <v>15317</v>
      </c>
    </row>
    <row r="8851" spans="1:21" x14ac:dyDescent="0.25">
      <c r="A8851">
        <v>2015</v>
      </c>
      <c r="B8851">
        <v>8</v>
      </c>
      <c r="C8851" t="s">
        <v>20</v>
      </c>
      <c r="D8851" t="s">
        <v>203</v>
      </c>
      <c r="G8851" t="s">
        <v>11017</v>
      </c>
      <c r="H8851" t="s">
        <v>14283</v>
      </c>
      <c r="I8851">
        <v>11.012229</v>
      </c>
      <c r="J8851">
        <v>2.7000536400000001</v>
      </c>
      <c r="K8851">
        <v>2.7000536400000001</v>
      </c>
      <c r="R8851" t="s">
        <v>17558</v>
      </c>
      <c r="S8851" t="s">
        <v>15242</v>
      </c>
      <c r="T8851" t="s">
        <v>15309</v>
      </c>
      <c r="U8851" t="s">
        <v>15317</v>
      </c>
    </row>
    <row r="8852" spans="1:21" x14ac:dyDescent="0.25">
      <c r="A8852">
        <v>2015</v>
      </c>
      <c r="B8852">
        <v>8</v>
      </c>
      <c r="C8852" t="s">
        <v>31</v>
      </c>
      <c r="D8852" t="s">
        <v>1684</v>
      </c>
      <c r="G8852" t="s">
        <v>12441</v>
      </c>
      <c r="H8852" t="s">
        <v>14969</v>
      </c>
      <c r="I8852">
        <v>39.208500000000001</v>
      </c>
      <c r="J8852">
        <v>18.332765909999999</v>
      </c>
      <c r="K8852">
        <v>18.332765909999999</v>
      </c>
      <c r="R8852" t="s">
        <v>18654</v>
      </c>
      <c r="S8852" t="s">
        <v>17560</v>
      </c>
      <c r="T8852" t="s">
        <v>17561</v>
      </c>
      <c r="U8852" t="s">
        <v>15317</v>
      </c>
    </row>
    <row r="8853" spans="1:21" x14ac:dyDescent="0.25">
      <c r="A8853">
        <v>2015</v>
      </c>
      <c r="B8853">
        <v>8</v>
      </c>
      <c r="C8853" t="s">
        <v>22</v>
      </c>
      <c r="D8853" t="s">
        <v>204</v>
      </c>
      <c r="G8853" t="s">
        <v>10941</v>
      </c>
      <c r="H8853" t="s">
        <v>14221</v>
      </c>
      <c r="I8853">
        <v>1897.8182850000001</v>
      </c>
      <c r="J8853">
        <v>2190.8246888400022</v>
      </c>
      <c r="K8853">
        <v>2190.8246888400022</v>
      </c>
      <c r="U8853" t="s">
        <v>15316</v>
      </c>
    </row>
    <row r="8854" spans="1:21" x14ac:dyDescent="0.25">
      <c r="A8854">
        <v>2015</v>
      </c>
      <c r="B8854">
        <v>8</v>
      </c>
      <c r="C8854" t="s">
        <v>23</v>
      </c>
      <c r="D8854" t="s">
        <v>205</v>
      </c>
      <c r="G8854" t="s">
        <v>11083</v>
      </c>
      <c r="H8854" t="s">
        <v>14222</v>
      </c>
      <c r="I8854">
        <v>275.134591</v>
      </c>
      <c r="J8854">
        <v>133.94886718000009</v>
      </c>
      <c r="K8854">
        <v>133.9488671700002</v>
      </c>
      <c r="U8854" t="s">
        <v>15316</v>
      </c>
    </row>
    <row r="8855" spans="1:21" x14ac:dyDescent="0.25">
      <c r="A8855">
        <v>2015</v>
      </c>
      <c r="B8855">
        <v>8</v>
      </c>
      <c r="C8855" t="s">
        <v>24</v>
      </c>
      <c r="D8855" t="s">
        <v>1685</v>
      </c>
      <c r="E8855" t="s">
        <v>5495</v>
      </c>
      <c r="F8855" t="s">
        <v>9670</v>
      </c>
      <c r="G8855" t="s">
        <v>12442</v>
      </c>
      <c r="H8855" t="s">
        <v>14758</v>
      </c>
      <c r="I8855">
        <v>4061.9806079999998</v>
      </c>
      <c r="J8855">
        <v>3946.2326997699861</v>
      </c>
      <c r="K8855">
        <v>3946.2282327699859</v>
      </c>
      <c r="L8855" t="s">
        <v>19621</v>
      </c>
      <c r="M8855" t="s">
        <v>15242</v>
      </c>
      <c r="R8855" t="s">
        <v>17579</v>
      </c>
      <c r="S8855" t="s">
        <v>17167</v>
      </c>
      <c r="T8855" t="s">
        <v>17168</v>
      </c>
      <c r="U8855" t="s">
        <v>15317</v>
      </c>
    </row>
    <row r="8856" spans="1:21" x14ac:dyDescent="0.25">
      <c r="A8856">
        <v>2015</v>
      </c>
      <c r="B8856">
        <v>8</v>
      </c>
      <c r="C8856" t="s">
        <v>21</v>
      </c>
      <c r="D8856" t="s">
        <v>2669</v>
      </c>
      <c r="G8856" t="s">
        <v>13678</v>
      </c>
      <c r="H8856" t="s">
        <v>14288</v>
      </c>
      <c r="I8856">
        <v>283.80000100000001</v>
      </c>
      <c r="J8856">
        <v>283.75304254999998</v>
      </c>
      <c r="K8856">
        <v>283.75304254999998</v>
      </c>
      <c r="R8856" t="s">
        <v>17565</v>
      </c>
      <c r="S8856" t="s">
        <v>17170</v>
      </c>
      <c r="T8856" t="s">
        <v>17169</v>
      </c>
      <c r="U8856" t="s">
        <v>15317</v>
      </c>
    </row>
    <row r="8857" spans="1:21" x14ac:dyDescent="0.25">
      <c r="A8857">
        <v>2015</v>
      </c>
      <c r="B8857">
        <v>8</v>
      </c>
      <c r="C8857" t="s">
        <v>29</v>
      </c>
      <c r="D8857" t="s">
        <v>2670</v>
      </c>
      <c r="E8857" t="s">
        <v>5496</v>
      </c>
      <c r="F8857" t="s">
        <v>9671</v>
      </c>
      <c r="G8857" t="s">
        <v>13701</v>
      </c>
      <c r="H8857" t="s">
        <v>14287</v>
      </c>
      <c r="I8857">
        <v>1200</v>
      </c>
      <c r="J8857">
        <v>951.63407563999999</v>
      </c>
      <c r="K8857">
        <v>951.63407563999999</v>
      </c>
      <c r="L8857" t="s">
        <v>19627</v>
      </c>
      <c r="M8857" t="s">
        <v>19628</v>
      </c>
      <c r="N8857" t="s">
        <v>19629</v>
      </c>
      <c r="O8857" t="s">
        <v>16990</v>
      </c>
      <c r="P8857" t="s">
        <v>15205</v>
      </c>
      <c r="Q8857" t="s">
        <v>15338</v>
      </c>
      <c r="R8857" t="s">
        <v>16840</v>
      </c>
      <c r="S8857" t="s">
        <v>15338</v>
      </c>
      <c r="T8857" t="s">
        <v>19630</v>
      </c>
      <c r="U8857" t="s">
        <v>15317</v>
      </c>
    </row>
    <row r="8858" spans="1:21" x14ac:dyDescent="0.25">
      <c r="A8858">
        <v>2015</v>
      </c>
      <c r="B8858">
        <v>8</v>
      </c>
      <c r="C8858" t="s">
        <v>29</v>
      </c>
      <c r="D8858" t="s">
        <v>2671</v>
      </c>
      <c r="E8858" t="s">
        <v>5497</v>
      </c>
      <c r="F8858" t="s">
        <v>9672</v>
      </c>
      <c r="G8858" t="s">
        <v>13702</v>
      </c>
      <c r="H8858" t="s">
        <v>14287</v>
      </c>
      <c r="I8858">
        <v>760</v>
      </c>
      <c r="J8858">
        <v>680.7308371900001</v>
      </c>
      <c r="K8858">
        <v>680.7308371900001</v>
      </c>
      <c r="L8858" t="s">
        <v>19631</v>
      </c>
      <c r="M8858" t="s">
        <v>17702</v>
      </c>
      <c r="N8858" t="s">
        <v>19629</v>
      </c>
      <c r="O8858" t="s">
        <v>16990</v>
      </c>
      <c r="P8858" t="s">
        <v>18769</v>
      </c>
      <c r="Q8858" t="s">
        <v>15338</v>
      </c>
      <c r="R8858" t="s">
        <v>16840</v>
      </c>
      <c r="S8858" t="s">
        <v>15338</v>
      </c>
      <c r="T8858" t="s">
        <v>19630</v>
      </c>
      <c r="U8858" t="s">
        <v>15317</v>
      </c>
    </row>
    <row r="8859" spans="1:21" x14ac:dyDescent="0.25">
      <c r="A8859">
        <v>2015</v>
      </c>
      <c r="B8859">
        <v>8</v>
      </c>
      <c r="C8859" t="s">
        <v>29</v>
      </c>
      <c r="D8859" t="s">
        <v>2497</v>
      </c>
      <c r="E8859" t="s">
        <v>5498</v>
      </c>
      <c r="F8859" t="s">
        <v>9146</v>
      </c>
      <c r="G8859" t="s">
        <v>13703</v>
      </c>
      <c r="H8859" t="s">
        <v>14287</v>
      </c>
      <c r="I8859">
        <v>4743.3433409999998</v>
      </c>
      <c r="J8859">
        <v>4157.5842537199997</v>
      </c>
      <c r="K8859">
        <v>4157.5842537199997</v>
      </c>
      <c r="L8859" t="s">
        <v>19269</v>
      </c>
      <c r="M8859" t="s">
        <v>15242</v>
      </c>
      <c r="N8859" t="s">
        <v>19270</v>
      </c>
      <c r="O8859" t="s">
        <v>15242</v>
      </c>
      <c r="R8859" t="s">
        <v>16840</v>
      </c>
      <c r="S8859" t="s">
        <v>15338</v>
      </c>
      <c r="T8859" t="s">
        <v>17169</v>
      </c>
      <c r="U8859" t="s">
        <v>15317</v>
      </c>
    </row>
    <row r="8860" spans="1:21" x14ac:dyDescent="0.25">
      <c r="A8860">
        <v>2015</v>
      </c>
      <c r="B8860">
        <v>8</v>
      </c>
      <c r="C8860" t="s">
        <v>29</v>
      </c>
      <c r="D8860" t="s">
        <v>2672</v>
      </c>
      <c r="E8860" t="s">
        <v>5499</v>
      </c>
      <c r="F8860" t="s">
        <v>9673</v>
      </c>
      <c r="G8860" t="s">
        <v>13704</v>
      </c>
      <c r="H8860" t="s">
        <v>14287</v>
      </c>
      <c r="I8860">
        <v>6444.1276699999999</v>
      </c>
      <c r="J8860">
        <v>5166.9048318700006</v>
      </c>
      <c r="K8860">
        <v>5166.9048318700006</v>
      </c>
      <c r="L8860" t="s">
        <v>19632</v>
      </c>
      <c r="M8860" t="s">
        <v>17170</v>
      </c>
      <c r="P8860" t="s">
        <v>15228</v>
      </c>
      <c r="Q8860" t="s">
        <v>15242</v>
      </c>
      <c r="R8860" t="s">
        <v>16840</v>
      </c>
      <c r="S8860" t="s">
        <v>15338</v>
      </c>
      <c r="T8860" t="s">
        <v>17169</v>
      </c>
      <c r="U8860" t="s">
        <v>15317</v>
      </c>
    </row>
    <row r="8861" spans="1:21" x14ac:dyDescent="0.25">
      <c r="A8861">
        <v>2015</v>
      </c>
      <c r="B8861">
        <v>8</v>
      </c>
      <c r="C8861" t="s">
        <v>29</v>
      </c>
      <c r="D8861" t="s">
        <v>2673</v>
      </c>
      <c r="E8861" t="s">
        <v>5500</v>
      </c>
      <c r="F8861" t="s">
        <v>9674</v>
      </c>
      <c r="G8861" t="s">
        <v>13705</v>
      </c>
      <c r="H8861" t="s">
        <v>14758</v>
      </c>
      <c r="I8861">
        <v>13654.183338999999</v>
      </c>
      <c r="J8861">
        <v>8646.1747324599964</v>
      </c>
      <c r="K8861">
        <v>8646.1747324599964</v>
      </c>
      <c r="L8861" t="s">
        <v>19633</v>
      </c>
      <c r="M8861" t="s">
        <v>17170</v>
      </c>
      <c r="N8861" t="s">
        <v>19009</v>
      </c>
      <c r="O8861" t="s">
        <v>17577</v>
      </c>
      <c r="R8861" t="s">
        <v>17579</v>
      </c>
      <c r="S8861" t="s">
        <v>17167</v>
      </c>
      <c r="T8861" t="s">
        <v>17578</v>
      </c>
      <c r="U8861" t="s">
        <v>15317</v>
      </c>
    </row>
    <row r="8862" spans="1:21" x14ac:dyDescent="0.25">
      <c r="A8862">
        <v>2015</v>
      </c>
      <c r="B8862">
        <v>8</v>
      </c>
      <c r="C8862" t="s">
        <v>29</v>
      </c>
      <c r="D8862" t="s">
        <v>2674</v>
      </c>
      <c r="E8862" t="s">
        <v>5501</v>
      </c>
      <c r="F8862" t="s">
        <v>9675</v>
      </c>
      <c r="G8862" t="s">
        <v>13706</v>
      </c>
      <c r="H8862" t="s">
        <v>14287</v>
      </c>
      <c r="I8862">
        <v>21500.242416000001</v>
      </c>
      <c r="J8862">
        <v>20710.943075450021</v>
      </c>
      <c r="K8862">
        <v>20710.943075450021</v>
      </c>
      <c r="L8862" t="s">
        <v>19634</v>
      </c>
      <c r="M8862" t="s">
        <v>15242</v>
      </c>
      <c r="N8862" t="s">
        <v>19635</v>
      </c>
      <c r="O8862" t="s">
        <v>15242</v>
      </c>
      <c r="P8862" t="s">
        <v>15220</v>
      </c>
      <c r="Q8862" t="s">
        <v>15242</v>
      </c>
      <c r="R8862" t="s">
        <v>16840</v>
      </c>
      <c r="S8862" t="s">
        <v>15338</v>
      </c>
      <c r="T8862" t="s">
        <v>17169</v>
      </c>
      <c r="U8862" t="s">
        <v>15317</v>
      </c>
    </row>
    <row r="8863" spans="1:21" x14ac:dyDescent="0.25">
      <c r="A8863">
        <v>2015</v>
      </c>
      <c r="B8863">
        <v>8</v>
      </c>
      <c r="C8863" t="s">
        <v>29</v>
      </c>
      <c r="D8863" t="s">
        <v>2675</v>
      </c>
      <c r="E8863" t="s">
        <v>5502</v>
      </c>
      <c r="F8863" t="s">
        <v>9676</v>
      </c>
      <c r="G8863" t="s">
        <v>13707</v>
      </c>
      <c r="H8863" t="s">
        <v>14287</v>
      </c>
      <c r="I8863">
        <v>6951.6825930000005</v>
      </c>
      <c r="J8863">
        <v>3955.7516741599989</v>
      </c>
      <c r="K8863">
        <v>3955.7516741599989</v>
      </c>
      <c r="L8863" t="s">
        <v>19636</v>
      </c>
      <c r="M8863" t="s">
        <v>15242</v>
      </c>
      <c r="N8863" t="s">
        <v>19637</v>
      </c>
      <c r="O8863" t="s">
        <v>15242</v>
      </c>
      <c r="R8863" t="s">
        <v>16840</v>
      </c>
      <c r="S8863" t="s">
        <v>15338</v>
      </c>
      <c r="T8863" t="s">
        <v>17169</v>
      </c>
      <c r="U8863" t="s">
        <v>15317</v>
      </c>
    </row>
    <row r="8864" spans="1:21" x14ac:dyDescent="0.25">
      <c r="A8864">
        <v>2015</v>
      </c>
      <c r="B8864">
        <v>8</v>
      </c>
      <c r="C8864" t="s">
        <v>29</v>
      </c>
      <c r="D8864" t="s">
        <v>2676</v>
      </c>
      <c r="E8864" t="s">
        <v>5503</v>
      </c>
      <c r="F8864" t="s">
        <v>9151</v>
      </c>
      <c r="G8864" t="s">
        <v>13708</v>
      </c>
      <c r="H8864" t="s">
        <v>14283</v>
      </c>
      <c r="I8864">
        <v>2410.2017000000001</v>
      </c>
      <c r="J8864">
        <v>1899.64469381</v>
      </c>
      <c r="K8864">
        <v>1899.64469381</v>
      </c>
      <c r="L8864" t="s">
        <v>19638</v>
      </c>
      <c r="M8864" t="s">
        <v>15242</v>
      </c>
      <c r="N8864" t="s">
        <v>16849</v>
      </c>
      <c r="O8864" t="s">
        <v>15242</v>
      </c>
      <c r="P8864" t="s">
        <v>16849</v>
      </c>
      <c r="Q8864" t="s">
        <v>15242</v>
      </c>
      <c r="R8864" t="s">
        <v>17558</v>
      </c>
      <c r="S8864" t="s">
        <v>15242</v>
      </c>
      <c r="T8864" t="s">
        <v>15309</v>
      </c>
      <c r="U8864" t="s">
        <v>15317</v>
      </c>
    </row>
    <row r="8865" spans="1:21" x14ac:dyDescent="0.25">
      <c r="A8865">
        <v>2015</v>
      </c>
      <c r="B8865">
        <v>8</v>
      </c>
      <c r="C8865" t="s">
        <v>29</v>
      </c>
      <c r="D8865" t="s">
        <v>2677</v>
      </c>
      <c r="E8865" t="s">
        <v>5504</v>
      </c>
      <c r="F8865" t="s">
        <v>9152</v>
      </c>
      <c r="G8865" t="s">
        <v>13709</v>
      </c>
      <c r="H8865" t="s">
        <v>14287</v>
      </c>
      <c r="I8865">
        <v>12007.125598000001</v>
      </c>
      <c r="J8865">
        <v>15257.279386640001</v>
      </c>
      <c r="K8865">
        <v>15257.276479640001</v>
      </c>
      <c r="L8865" t="s">
        <v>19639</v>
      </c>
      <c r="M8865" t="s">
        <v>15242</v>
      </c>
      <c r="N8865" t="s">
        <v>17498</v>
      </c>
      <c r="O8865" t="s">
        <v>15242</v>
      </c>
      <c r="R8865" t="s">
        <v>16840</v>
      </c>
      <c r="S8865" t="s">
        <v>15338</v>
      </c>
      <c r="T8865" t="s">
        <v>17169</v>
      </c>
      <c r="U8865" t="s">
        <v>15317</v>
      </c>
    </row>
    <row r="8866" spans="1:21" x14ac:dyDescent="0.25">
      <c r="A8866">
        <v>2015</v>
      </c>
      <c r="B8866">
        <v>8</v>
      </c>
      <c r="C8866" t="s">
        <v>29</v>
      </c>
      <c r="D8866" t="s">
        <v>2678</v>
      </c>
      <c r="E8866" t="s">
        <v>5505</v>
      </c>
      <c r="F8866" t="s">
        <v>9677</v>
      </c>
      <c r="G8866" t="s">
        <v>13710</v>
      </c>
      <c r="H8866" t="s">
        <v>14287</v>
      </c>
      <c r="I8866">
        <v>2064.6260000000002</v>
      </c>
      <c r="J8866">
        <v>2327.1666739100001</v>
      </c>
      <c r="K8866">
        <v>2327.1666739100001</v>
      </c>
      <c r="L8866" t="s">
        <v>19640</v>
      </c>
      <c r="M8866" t="s">
        <v>18066</v>
      </c>
      <c r="N8866" t="s">
        <v>19641</v>
      </c>
      <c r="O8866" t="s">
        <v>19642</v>
      </c>
      <c r="P8866" t="s">
        <v>19278</v>
      </c>
      <c r="Q8866" t="s">
        <v>15242</v>
      </c>
      <c r="R8866" t="s">
        <v>16840</v>
      </c>
      <c r="S8866" t="s">
        <v>15338</v>
      </c>
      <c r="T8866" t="s">
        <v>19643</v>
      </c>
      <c r="U8866" t="s">
        <v>15317</v>
      </c>
    </row>
    <row r="8867" spans="1:21" x14ac:dyDescent="0.25">
      <c r="A8867">
        <v>2015</v>
      </c>
      <c r="B8867">
        <v>8</v>
      </c>
      <c r="C8867" t="s">
        <v>29</v>
      </c>
      <c r="D8867" t="s">
        <v>2679</v>
      </c>
      <c r="E8867" t="s">
        <v>5506</v>
      </c>
      <c r="F8867" t="s">
        <v>9154</v>
      </c>
      <c r="G8867" t="s">
        <v>13711</v>
      </c>
      <c r="H8867" t="s">
        <v>14292</v>
      </c>
      <c r="I8867">
        <v>3715.095679</v>
      </c>
      <c r="J8867">
        <v>3730.5979482999992</v>
      </c>
      <c r="K8867">
        <v>3730.5979482999992</v>
      </c>
      <c r="L8867" t="s">
        <v>19644</v>
      </c>
      <c r="M8867" t="s">
        <v>17271</v>
      </c>
      <c r="N8867" t="s">
        <v>19280</v>
      </c>
      <c r="O8867" t="s">
        <v>17271</v>
      </c>
      <c r="P8867" t="s">
        <v>17049</v>
      </c>
      <c r="Q8867" t="s">
        <v>16837</v>
      </c>
      <c r="T8867" t="s">
        <v>18402</v>
      </c>
      <c r="U8867" t="s">
        <v>15317</v>
      </c>
    </row>
    <row r="8868" spans="1:21" x14ac:dyDescent="0.25">
      <c r="A8868">
        <v>2015</v>
      </c>
      <c r="B8868">
        <v>8</v>
      </c>
      <c r="C8868" t="s">
        <v>30</v>
      </c>
      <c r="D8868" t="s">
        <v>223</v>
      </c>
      <c r="E8868" t="s">
        <v>5507</v>
      </c>
      <c r="F8868" t="s">
        <v>9678</v>
      </c>
      <c r="G8868" t="s">
        <v>11100</v>
      </c>
      <c r="H8868" t="s">
        <v>14287</v>
      </c>
      <c r="I8868">
        <v>1927.2631309999999</v>
      </c>
      <c r="J8868">
        <v>1079.98463666</v>
      </c>
      <c r="K8868">
        <v>1079.98463666</v>
      </c>
      <c r="L8868" t="s">
        <v>17037</v>
      </c>
      <c r="M8868" t="s">
        <v>15242</v>
      </c>
      <c r="N8868" t="s">
        <v>19645</v>
      </c>
      <c r="O8868" t="s">
        <v>18066</v>
      </c>
      <c r="R8868" t="s">
        <v>16840</v>
      </c>
      <c r="S8868" t="s">
        <v>15338</v>
      </c>
      <c r="T8868" t="s">
        <v>18404</v>
      </c>
      <c r="U8868" t="s">
        <v>15317</v>
      </c>
    </row>
    <row r="8869" spans="1:21" x14ac:dyDescent="0.25">
      <c r="A8869">
        <v>2015</v>
      </c>
      <c r="B8869">
        <v>8</v>
      </c>
      <c r="C8869" t="s">
        <v>30</v>
      </c>
      <c r="D8869" t="s">
        <v>225</v>
      </c>
      <c r="E8869" t="s">
        <v>5508</v>
      </c>
      <c r="F8869" t="s">
        <v>9156</v>
      </c>
      <c r="G8869" t="s">
        <v>11102</v>
      </c>
      <c r="H8869" t="s">
        <v>14287</v>
      </c>
      <c r="I8869">
        <v>63.419459000000003</v>
      </c>
      <c r="J8869">
        <v>360.91945900000002</v>
      </c>
      <c r="K8869">
        <v>360.91945900000002</v>
      </c>
      <c r="L8869" t="s">
        <v>19646</v>
      </c>
      <c r="M8869" t="s">
        <v>15242</v>
      </c>
      <c r="N8869" t="s">
        <v>17556</v>
      </c>
      <c r="O8869" t="s">
        <v>15242</v>
      </c>
      <c r="P8869" t="s">
        <v>15184</v>
      </c>
      <c r="Q8869" t="s">
        <v>15242</v>
      </c>
      <c r="R8869" t="s">
        <v>16840</v>
      </c>
      <c r="S8869" t="s">
        <v>15338</v>
      </c>
      <c r="T8869" t="s">
        <v>17169</v>
      </c>
      <c r="U8869" t="s">
        <v>15317</v>
      </c>
    </row>
    <row r="8870" spans="1:21" x14ac:dyDescent="0.25">
      <c r="A8870">
        <v>2015</v>
      </c>
      <c r="B8870">
        <v>8</v>
      </c>
      <c r="C8870" t="s">
        <v>30</v>
      </c>
      <c r="D8870" t="s">
        <v>227</v>
      </c>
      <c r="E8870" t="s">
        <v>5509</v>
      </c>
      <c r="F8870" t="s">
        <v>9679</v>
      </c>
      <c r="G8870" t="s">
        <v>11104</v>
      </c>
      <c r="H8870" t="s">
        <v>14287</v>
      </c>
      <c r="I8870">
        <v>10.34</v>
      </c>
      <c r="J8870">
        <v>34.121400000000001</v>
      </c>
      <c r="K8870">
        <v>34.121400000000001</v>
      </c>
      <c r="L8870" t="s">
        <v>19621</v>
      </c>
      <c r="M8870" t="s">
        <v>15242</v>
      </c>
      <c r="N8870" t="s">
        <v>19647</v>
      </c>
      <c r="O8870" t="s">
        <v>17271</v>
      </c>
      <c r="R8870" t="s">
        <v>16840</v>
      </c>
      <c r="S8870" t="s">
        <v>15338</v>
      </c>
      <c r="T8870" t="s">
        <v>17168</v>
      </c>
      <c r="U8870" t="s">
        <v>15317</v>
      </c>
    </row>
    <row r="8871" spans="1:21" x14ac:dyDescent="0.25">
      <c r="A8871">
        <v>2015</v>
      </c>
      <c r="B8871">
        <v>8</v>
      </c>
      <c r="C8871" t="s">
        <v>30</v>
      </c>
      <c r="D8871" t="s">
        <v>228</v>
      </c>
      <c r="E8871" t="s">
        <v>5510</v>
      </c>
      <c r="F8871" t="s">
        <v>9158</v>
      </c>
      <c r="G8871" t="s">
        <v>11105</v>
      </c>
      <c r="H8871" t="s">
        <v>14287</v>
      </c>
      <c r="I8871">
        <v>3.1019999999999999</v>
      </c>
      <c r="J8871">
        <v>2.5734037400000012</v>
      </c>
      <c r="K8871">
        <v>2.5734037400000012</v>
      </c>
      <c r="L8871" t="s">
        <v>19648</v>
      </c>
      <c r="M8871" t="s">
        <v>15242</v>
      </c>
      <c r="N8871" t="s">
        <v>15229</v>
      </c>
      <c r="O8871" t="s">
        <v>15242</v>
      </c>
      <c r="R8871" t="s">
        <v>16840</v>
      </c>
      <c r="S8871" t="s">
        <v>15338</v>
      </c>
      <c r="T8871" t="s">
        <v>17169</v>
      </c>
      <c r="U8871" t="s">
        <v>15317</v>
      </c>
    </row>
    <row r="8872" spans="1:21" x14ac:dyDescent="0.25">
      <c r="A8872">
        <v>2015</v>
      </c>
      <c r="B8872">
        <v>8</v>
      </c>
      <c r="C8872" t="s">
        <v>30</v>
      </c>
      <c r="D8872" t="s">
        <v>230</v>
      </c>
      <c r="E8872" t="s">
        <v>5511</v>
      </c>
      <c r="F8872" t="s">
        <v>9680</v>
      </c>
      <c r="G8872" t="s">
        <v>11107</v>
      </c>
      <c r="H8872" t="s">
        <v>14970</v>
      </c>
      <c r="I8872">
        <v>67.830555000000004</v>
      </c>
      <c r="J8872">
        <v>61.592194730000003</v>
      </c>
      <c r="K8872">
        <v>61.592194730000003</v>
      </c>
      <c r="L8872" t="s">
        <v>19649</v>
      </c>
      <c r="M8872" t="s">
        <v>17271</v>
      </c>
      <c r="N8872" t="s">
        <v>19650</v>
      </c>
      <c r="O8872" t="s">
        <v>15242</v>
      </c>
      <c r="R8872" t="s">
        <v>15345</v>
      </c>
      <c r="S8872" t="s">
        <v>15242</v>
      </c>
      <c r="T8872" t="s">
        <v>17272</v>
      </c>
      <c r="U8872" t="s">
        <v>15317</v>
      </c>
    </row>
    <row r="8873" spans="1:21" x14ac:dyDescent="0.25">
      <c r="A8873">
        <v>2015</v>
      </c>
      <c r="B8873">
        <v>8</v>
      </c>
      <c r="C8873" t="s">
        <v>30</v>
      </c>
      <c r="D8873" t="s">
        <v>2389</v>
      </c>
      <c r="E8873" t="s">
        <v>5512</v>
      </c>
      <c r="F8873" t="s">
        <v>9681</v>
      </c>
      <c r="G8873" t="s">
        <v>13242</v>
      </c>
      <c r="H8873" t="s">
        <v>14287</v>
      </c>
      <c r="I8873">
        <v>270.26558799999998</v>
      </c>
      <c r="J8873">
        <v>268.97163943999999</v>
      </c>
      <c r="K8873">
        <v>268.97163943999999</v>
      </c>
      <c r="L8873" t="s">
        <v>19651</v>
      </c>
      <c r="M8873" t="s">
        <v>15242</v>
      </c>
      <c r="N8873" t="s">
        <v>15228</v>
      </c>
      <c r="O8873" t="s">
        <v>15242</v>
      </c>
      <c r="R8873" t="s">
        <v>16840</v>
      </c>
      <c r="S8873" t="s">
        <v>15338</v>
      </c>
      <c r="T8873" t="s">
        <v>17169</v>
      </c>
      <c r="U8873" t="s">
        <v>15317</v>
      </c>
    </row>
    <row r="8874" spans="1:21" x14ac:dyDescent="0.25">
      <c r="A8874">
        <v>2015</v>
      </c>
      <c r="B8874">
        <v>8</v>
      </c>
      <c r="C8874" t="s">
        <v>30</v>
      </c>
      <c r="D8874" t="s">
        <v>2390</v>
      </c>
      <c r="E8874" t="s">
        <v>5513</v>
      </c>
      <c r="F8874" t="s">
        <v>9161</v>
      </c>
      <c r="G8874" t="s">
        <v>13236</v>
      </c>
      <c r="H8874" t="s">
        <v>14287</v>
      </c>
      <c r="I8874">
        <v>21.4038</v>
      </c>
      <c r="J8874">
        <v>16.9286548</v>
      </c>
      <c r="K8874">
        <v>16.9286548</v>
      </c>
      <c r="L8874" t="s">
        <v>19652</v>
      </c>
      <c r="M8874" t="s">
        <v>17577</v>
      </c>
      <c r="R8874" t="s">
        <v>16840</v>
      </c>
      <c r="S8874" t="s">
        <v>15338</v>
      </c>
      <c r="T8874" t="s">
        <v>18914</v>
      </c>
      <c r="U8874" t="s">
        <v>15317</v>
      </c>
    </row>
    <row r="8875" spans="1:21" x14ac:dyDescent="0.25">
      <c r="A8875">
        <v>2015</v>
      </c>
      <c r="B8875">
        <v>9</v>
      </c>
      <c r="C8875" t="s">
        <v>25</v>
      </c>
      <c r="D8875" t="s">
        <v>235</v>
      </c>
      <c r="E8875" t="s">
        <v>5514</v>
      </c>
      <c r="F8875" t="s">
        <v>9682</v>
      </c>
      <c r="G8875" t="s">
        <v>11112</v>
      </c>
      <c r="H8875" t="s">
        <v>14293</v>
      </c>
      <c r="I8875">
        <v>56.713273999999998</v>
      </c>
      <c r="J8875">
        <v>52.158993330000001</v>
      </c>
      <c r="K8875">
        <v>52.158993330000001</v>
      </c>
      <c r="L8875" t="s">
        <v>15343</v>
      </c>
      <c r="M8875" t="s">
        <v>15252</v>
      </c>
      <c r="N8875" t="s">
        <v>16962</v>
      </c>
      <c r="O8875" t="s">
        <v>15243</v>
      </c>
      <c r="P8875" t="s">
        <v>17175</v>
      </c>
      <c r="Q8875" t="s">
        <v>15252</v>
      </c>
      <c r="T8875" t="s">
        <v>17174</v>
      </c>
      <c r="U8875" t="s">
        <v>15317</v>
      </c>
    </row>
    <row r="8876" spans="1:21" x14ac:dyDescent="0.25">
      <c r="A8876">
        <v>2015</v>
      </c>
      <c r="B8876">
        <v>9</v>
      </c>
      <c r="C8876" t="s">
        <v>25</v>
      </c>
      <c r="D8876" t="s">
        <v>238</v>
      </c>
      <c r="E8876" t="s">
        <v>5515</v>
      </c>
      <c r="F8876" t="s">
        <v>9683</v>
      </c>
      <c r="G8876" t="s">
        <v>11115</v>
      </c>
      <c r="H8876" t="s">
        <v>14296</v>
      </c>
      <c r="I8876">
        <v>66.684541999999993</v>
      </c>
      <c r="J8876">
        <v>81.251834540000004</v>
      </c>
      <c r="K8876">
        <v>81.251834540000004</v>
      </c>
      <c r="L8876" t="s">
        <v>19282</v>
      </c>
      <c r="M8876" t="s">
        <v>18808</v>
      </c>
      <c r="N8876" t="s">
        <v>19653</v>
      </c>
      <c r="O8876" t="s">
        <v>15246</v>
      </c>
      <c r="T8876" t="s">
        <v>19283</v>
      </c>
      <c r="U8876" t="s">
        <v>15317</v>
      </c>
    </row>
    <row r="8877" spans="1:21" x14ac:dyDescent="0.25">
      <c r="A8877">
        <v>2015</v>
      </c>
      <c r="B8877">
        <v>9</v>
      </c>
      <c r="C8877" t="s">
        <v>25</v>
      </c>
      <c r="D8877" t="s">
        <v>239</v>
      </c>
      <c r="E8877" t="s">
        <v>5516</v>
      </c>
      <c r="F8877" t="s">
        <v>9684</v>
      </c>
      <c r="G8877" t="s">
        <v>11116</v>
      </c>
      <c r="H8877" t="s">
        <v>14296</v>
      </c>
      <c r="I8877">
        <v>25.34412</v>
      </c>
      <c r="J8877">
        <v>25.696135470000002</v>
      </c>
      <c r="K8877">
        <v>25.696135470000002</v>
      </c>
      <c r="L8877" t="s">
        <v>17392</v>
      </c>
      <c r="M8877" t="s">
        <v>17172</v>
      </c>
      <c r="N8877" t="s">
        <v>17181</v>
      </c>
      <c r="O8877" t="s">
        <v>15243</v>
      </c>
      <c r="T8877" t="s">
        <v>17174</v>
      </c>
      <c r="U8877" t="s">
        <v>15317</v>
      </c>
    </row>
    <row r="8878" spans="1:21" x14ac:dyDescent="0.25">
      <c r="A8878">
        <v>2015</v>
      </c>
      <c r="B8878">
        <v>9</v>
      </c>
      <c r="C8878" t="s">
        <v>25</v>
      </c>
      <c r="D8878" t="s">
        <v>241</v>
      </c>
      <c r="E8878" t="s">
        <v>5517</v>
      </c>
      <c r="F8878" t="s">
        <v>9685</v>
      </c>
      <c r="G8878" t="s">
        <v>11118</v>
      </c>
      <c r="H8878" t="s">
        <v>14297</v>
      </c>
      <c r="I8878">
        <v>2423.3872200000001</v>
      </c>
      <c r="J8878">
        <v>2486.6509977499991</v>
      </c>
      <c r="K8878">
        <v>2486.6509977499991</v>
      </c>
      <c r="L8878" t="s">
        <v>19282</v>
      </c>
      <c r="M8878" t="s">
        <v>18808</v>
      </c>
      <c r="T8878" t="s">
        <v>18313</v>
      </c>
      <c r="U8878" t="s">
        <v>15317</v>
      </c>
    </row>
    <row r="8879" spans="1:21" x14ac:dyDescent="0.25">
      <c r="A8879">
        <v>2015</v>
      </c>
      <c r="B8879">
        <v>9</v>
      </c>
      <c r="C8879" t="s">
        <v>25</v>
      </c>
      <c r="D8879" t="s">
        <v>242</v>
      </c>
      <c r="E8879" t="s">
        <v>5518</v>
      </c>
      <c r="F8879" t="s">
        <v>9166</v>
      </c>
      <c r="G8879" t="s">
        <v>11119</v>
      </c>
      <c r="H8879" t="s">
        <v>14298</v>
      </c>
      <c r="I8879">
        <v>53.184199</v>
      </c>
      <c r="J8879">
        <v>69.704817750000004</v>
      </c>
      <c r="K8879">
        <v>69.704817750000004</v>
      </c>
      <c r="L8879" t="s">
        <v>19285</v>
      </c>
      <c r="M8879" t="s">
        <v>19110</v>
      </c>
      <c r="N8879" t="s">
        <v>16958</v>
      </c>
      <c r="O8879" t="s">
        <v>15243</v>
      </c>
      <c r="P8879" t="s">
        <v>17178</v>
      </c>
      <c r="Q8879" t="s">
        <v>15243</v>
      </c>
      <c r="T8879" t="s">
        <v>18417</v>
      </c>
      <c r="U8879" t="s">
        <v>15317</v>
      </c>
    </row>
    <row r="8880" spans="1:21" x14ac:dyDescent="0.25">
      <c r="A8880">
        <v>2015</v>
      </c>
      <c r="B8880">
        <v>9</v>
      </c>
      <c r="C8880" t="s">
        <v>25</v>
      </c>
      <c r="D8880" t="s">
        <v>243</v>
      </c>
      <c r="E8880" t="s">
        <v>5519</v>
      </c>
      <c r="F8880" t="s">
        <v>9686</v>
      </c>
      <c r="G8880" t="s">
        <v>11120</v>
      </c>
      <c r="H8880" t="s">
        <v>14299</v>
      </c>
      <c r="I8880">
        <v>1252.8714970000001</v>
      </c>
      <c r="J8880">
        <v>2074.9150336900002</v>
      </c>
      <c r="K8880">
        <v>2074.9150336900002</v>
      </c>
      <c r="L8880" t="s">
        <v>17058</v>
      </c>
      <c r="M8880" t="s">
        <v>15239</v>
      </c>
      <c r="T8880" t="s">
        <v>15302</v>
      </c>
      <c r="U8880" t="s">
        <v>15317</v>
      </c>
    </row>
    <row r="8881" spans="1:21" x14ac:dyDescent="0.25">
      <c r="A8881">
        <v>2015</v>
      </c>
      <c r="B8881">
        <v>9</v>
      </c>
      <c r="C8881" t="s">
        <v>25</v>
      </c>
      <c r="D8881" t="s">
        <v>244</v>
      </c>
      <c r="E8881" t="s">
        <v>5520</v>
      </c>
      <c r="F8881" t="s">
        <v>9687</v>
      </c>
      <c r="G8881" t="s">
        <v>11121</v>
      </c>
      <c r="H8881" t="s">
        <v>14299</v>
      </c>
      <c r="I8881">
        <v>879.42082500000004</v>
      </c>
      <c r="J8881">
        <v>1575.7575339099999</v>
      </c>
      <c r="K8881">
        <v>1575.7575339099999</v>
      </c>
      <c r="N8881" t="s">
        <v>15197</v>
      </c>
      <c r="O8881" t="s">
        <v>15239</v>
      </c>
      <c r="T8881" t="s">
        <v>15302</v>
      </c>
      <c r="U8881" t="s">
        <v>15317</v>
      </c>
    </row>
    <row r="8882" spans="1:21" x14ac:dyDescent="0.25">
      <c r="A8882">
        <v>2015</v>
      </c>
      <c r="B8882">
        <v>9</v>
      </c>
      <c r="C8882" t="s">
        <v>25</v>
      </c>
      <c r="D8882" t="s">
        <v>245</v>
      </c>
      <c r="E8882" t="s">
        <v>5521</v>
      </c>
      <c r="F8882" t="s">
        <v>9169</v>
      </c>
      <c r="G8882" t="s">
        <v>11122</v>
      </c>
      <c r="H8882" t="s">
        <v>14300</v>
      </c>
      <c r="I8882">
        <v>153.874077</v>
      </c>
      <c r="J8882">
        <v>178.61119086000011</v>
      </c>
      <c r="K8882">
        <v>178.61119086000011</v>
      </c>
      <c r="L8882" t="s">
        <v>19654</v>
      </c>
      <c r="M8882" t="s">
        <v>17420</v>
      </c>
      <c r="P8882" t="s">
        <v>15346</v>
      </c>
      <c r="Q8882" t="s">
        <v>15243</v>
      </c>
      <c r="T8882" t="s">
        <v>17421</v>
      </c>
      <c r="U8882" t="s">
        <v>15317</v>
      </c>
    </row>
    <row r="8883" spans="1:21" x14ac:dyDescent="0.25">
      <c r="A8883">
        <v>2015</v>
      </c>
      <c r="B8883">
        <v>9</v>
      </c>
      <c r="C8883" t="s">
        <v>25</v>
      </c>
      <c r="D8883" t="s">
        <v>252</v>
      </c>
      <c r="E8883" t="s">
        <v>5522</v>
      </c>
      <c r="F8883" t="s">
        <v>9170</v>
      </c>
      <c r="G8883" t="s">
        <v>11129</v>
      </c>
      <c r="H8883" t="s">
        <v>14298</v>
      </c>
      <c r="I8883">
        <v>25.564927000000001</v>
      </c>
      <c r="J8883">
        <v>160.66035471999999</v>
      </c>
      <c r="K8883">
        <v>160.66035471999999</v>
      </c>
      <c r="L8883" t="s">
        <v>19655</v>
      </c>
      <c r="M8883" t="s">
        <v>17393</v>
      </c>
      <c r="P8883" t="s">
        <v>16958</v>
      </c>
      <c r="Q8883" t="s">
        <v>15243</v>
      </c>
      <c r="T8883" t="s">
        <v>17394</v>
      </c>
      <c r="U8883" t="s">
        <v>15317</v>
      </c>
    </row>
    <row r="8884" spans="1:21" x14ac:dyDescent="0.25">
      <c r="A8884">
        <v>2015</v>
      </c>
      <c r="B8884">
        <v>9</v>
      </c>
      <c r="C8884" t="s">
        <v>25</v>
      </c>
      <c r="D8884" t="s">
        <v>1690</v>
      </c>
      <c r="E8884" t="s">
        <v>5523</v>
      </c>
      <c r="F8884" t="s">
        <v>9688</v>
      </c>
      <c r="G8884" t="s">
        <v>12447</v>
      </c>
      <c r="H8884" t="s">
        <v>14297</v>
      </c>
      <c r="I8884">
        <v>0</v>
      </c>
      <c r="J8884">
        <v>74.239999999999995</v>
      </c>
      <c r="K8884">
        <v>74.239999999999995</v>
      </c>
      <c r="L8884" t="s">
        <v>17422</v>
      </c>
      <c r="M8884" t="s">
        <v>17172</v>
      </c>
      <c r="P8884" t="s">
        <v>17177</v>
      </c>
      <c r="Q8884" t="s">
        <v>15243</v>
      </c>
      <c r="T8884" t="s">
        <v>17174</v>
      </c>
      <c r="U8884" t="s">
        <v>15317</v>
      </c>
    </row>
    <row r="8885" spans="1:21" x14ac:dyDescent="0.25">
      <c r="A8885">
        <v>2015</v>
      </c>
      <c r="B8885">
        <v>9</v>
      </c>
      <c r="C8885" t="s">
        <v>25</v>
      </c>
      <c r="D8885" t="s">
        <v>2256</v>
      </c>
      <c r="E8885" t="s">
        <v>5524</v>
      </c>
      <c r="F8885" t="s">
        <v>9689</v>
      </c>
      <c r="G8885" t="s">
        <v>13431</v>
      </c>
      <c r="H8885" t="s">
        <v>14300</v>
      </c>
      <c r="I8885">
        <v>108.237256</v>
      </c>
      <c r="J8885">
        <v>103.69422304</v>
      </c>
      <c r="K8885">
        <v>103.69422304</v>
      </c>
      <c r="L8885" t="s">
        <v>15438</v>
      </c>
      <c r="M8885" t="s">
        <v>15245</v>
      </c>
      <c r="T8885" t="s">
        <v>15307</v>
      </c>
      <c r="U8885" t="s">
        <v>15317</v>
      </c>
    </row>
    <row r="8886" spans="1:21" x14ac:dyDescent="0.25">
      <c r="A8886">
        <v>2015</v>
      </c>
      <c r="B8886">
        <v>9</v>
      </c>
      <c r="C8886" t="s">
        <v>25</v>
      </c>
      <c r="D8886" t="s">
        <v>2680</v>
      </c>
      <c r="G8886" t="s">
        <v>13847</v>
      </c>
      <c r="H8886" t="s">
        <v>14297</v>
      </c>
      <c r="I8886">
        <v>200</v>
      </c>
      <c r="J8886">
        <v>240.73982767999999</v>
      </c>
      <c r="K8886">
        <v>240.73982767999999</v>
      </c>
      <c r="P8886" t="s">
        <v>17182</v>
      </c>
      <c r="Q8886" t="s">
        <v>15243</v>
      </c>
      <c r="T8886" t="s">
        <v>15311</v>
      </c>
      <c r="U8886" t="s">
        <v>15317</v>
      </c>
    </row>
    <row r="8887" spans="1:21" x14ac:dyDescent="0.25">
      <c r="A8887">
        <v>2015</v>
      </c>
      <c r="B8887">
        <v>9</v>
      </c>
      <c r="C8887" t="s">
        <v>28</v>
      </c>
      <c r="D8887" t="s">
        <v>266</v>
      </c>
      <c r="E8887" t="s">
        <v>5525</v>
      </c>
      <c r="F8887" t="s">
        <v>9174</v>
      </c>
      <c r="G8887" t="s">
        <v>11143</v>
      </c>
      <c r="H8887" t="s">
        <v>14302</v>
      </c>
      <c r="I8887">
        <v>479.73946000000001</v>
      </c>
      <c r="J8887">
        <v>417.02646815000031</v>
      </c>
      <c r="K8887">
        <v>417.02646815000031</v>
      </c>
      <c r="L8887" t="s">
        <v>19656</v>
      </c>
      <c r="M8887" t="s">
        <v>19657</v>
      </c>
      <c r="N8887" t="s">
        <v>15265</v>
      </c>
      <c r="O8887" t="s">
        <v>15252</v>
      </c>
      <c r="P8887" t="s">
        <v>15433</v>
      </c>
      <c r="Q8887" t="s">
        <v>16846</v>
      </c>
      <c r="R8887" t="s">
        <v>17180</v>
      </c>
      <c r="S8887" t="s">
        <v>17589</v>
      </c>
      <c r="T8887" t="s">
        <v>18670</v>
      </c>
      <c r="U8887" t="s">
        <v>15317</v>
      </c>
    </row>
    <row r="8888" spans="1:21" x14ac:dyDescent="0.25">
      <c r="A8888">
        <v>2015</v>
      </c>
      <c r="B8888">
        <v>9</v>
      </c>
      <c r="C8888" t="s">
        <v>28</v>
      </c>
      <c r="D8888" t="s">
        <v>267</v>
      </c>
      <c r="E8888" t="s">
        <v>5526</v>
      </c>
      <c r="F8888" t="s">
        <v>9690</v>
      </c>
      <c r="G8888" t="s">
        <v>11144</v>
      </c>
      <c r="H8888" t="s">
        <v>14971</v>
      </c>
      <c r="I8888">
        <v>2177.5437120000001</v>
      </c>
      <c r="J8888">
        <v>1521.8829058400031</v>
      </c>
      <c r="K8888">
        <v>1514.477065540003</v>
      </c>
      <c r="L8888" t="s">
        <v>19658</v>
      </c>
      <c r="M8888" t="s">
        <v>19659</v>
      </c>
      <c r="R8888" t="s">
        <v>17180</v>
      </c>
      <c r="S8888" t="s">
        <v>17589</v>
      </c>
      <c r="T8888" t="s">
        <v>19660</v>
      </c>
      <c r="U8888" t="s">
        <v>15317</v>
      </c>
    </row>
    <row r="8889" spans="1:21" x14ac:dyDescent="0.25">
      <c r="A8889">
        <v>2015</v>
      </c>
      <c r="B8889">
        <v>9</v>
      </c>
      <c r="C8889" t="s">
        <v>28</v>
      </c>
      <c r="D8889" t="s">
        <v>268</v>
      </c>
      <c r="E8889" t="s">
        <v>5527</v>
      </c>
      <c r="F8889" t="s">
        <v>9176</v>
      </c>
      <c r="G8889" t="s">
        <v>13713</v>
      </c>
      <c r="H8889" t="s">
        <v>14293</v>
      </c>
      <c r="I8889">
        <v>5082.0035719999996</v>
      </c>
      <c r="J8889">
        <v>5357.0118789400094</v>
      </c>
      <c r="K8889">
        <v>5357.0088789100082</v>
      </c>
      <c r="L8889" t="s">
        <v>19285</v>
      </c>
      <c r="M8889" t="s">
        <v>19110</v>
      </c>
      <c r="N8889" t="s">
        <v>16962</v>
      </c>
      <c r="O8889" t="s">
        <v>15243</v>
      </c>
      <c r="P8889" t="s">
        <v>18674</v>
      </c>
      <c r="Q8889" t="s">
        <v>15243</v>
      </c>
      <c r="T8889" t="s">
        <v>18417</v>
      </c>
      <c r="U8889" t="s">
        <v>15317</v>
      </c>
    </row>
    <row r="8890" spans="1:21" x14ac:dyDescent="0.25">
      <c r="A8890">
        <v>2015</v>
      </c>
      <c r="B8890">
        <v>9</v>
      </c>
      <c r="C8890" t="s">
        <v>28</v>
      </c>
      <c r="D8890" t="s">
        <v>270</v>
      </c>
      <c r="E8890" t="s">
        <v>5528</v>
      </c>
      <c r="F8890" t="s">
        <v>9177</v>
      </c>
      <c r="G8890" t="s">
        <v>11147</v>
      </c>
      <c r="H8890" t="s">
        <v>14302</v>
      </c>
      <c r="I8890">
        <v>7.2000080000000004</v>
      </c>
      <c r="J8890">
        <v>6.2604833199999996</v>
      </c>
      <c r="K8890">
        <v>6.2603113199999996</v>
      </c>
      <c r="R8890" t="s">
        <v>17180</v>
      </c>
      <c r="S8890" t="s">
        <v>17589</v>
      </c>
      <c r="T8890" t="s">
        <v>16961</v>
      </c>
      <c r="U8890" t="s">
        <v>15317</v>
      </c>
    </row>
    <row r="8891" spans="1:21" x14ac:dyDescent="0.25">
      <c r="A8891">
        <v>2015</v>
      </c>
      <c r="B8891">
        <v>9</v>
      </c>
      <c r="C8891" t="s">
        <v>28</v>
      </c>
      <c r="D8891" t="s">
        <v>271</v>
      </c>
      <c r="E8891" t="s">
        <v>5529</v>
      </c>
      <c r="F8891" t="s">
        <v>9691</v>
      </c>
      <c r="G8891" t="s">
        <v>11148</v>
      </c>
      <c r="H8891" t="s">
        <v>14302</v>
      </c>
      <c r="I8891">
        <v>5.0239479999999999</v>
      </c>
      <c r="J8891">
        <v>5.1706222799999999</v>
      </c>
      <c r="K8891">
        <v>5.1706222799999999</v>
      </c>
      <c r="L8891" t="s">
        <v>19282</v>
      </c>
      <c r="M8891" t="s">
        <v>18808</v>
      </c>
      <c r="R8891" t="s">
        <v>17180</v>
      </c>
      <c r="S8891" t="s">
        <v>17589</v>
      </c>
      <c r="T8891" t="s">
        <v>18313</v>
      </c>
      <c r="U8891" t="s">
        <v>15317</v>
      </c>
    </row>
    <row r="8892" spans="1:21" x14ac:dyDescent="0.25">
      <c r="A8892">
        <v>2015</v>
      </c>
      <c r="B8892">
        <v>9</v>
      </c>
      <c r="C8892" t="s">
        <v>28</v>
      </c>
      <c r="D8892" t="s">
        <v>1692</v>
      </c>
      <c r="E8892" t="s">
        <v>5530</v>
      </c>
      <c r="F8892" t="s">
        <v>9692</v>
      </c>
      <c r="G8892" t="s">
        <v>12449</v>
      </c>
      <c r="H8892" t="s">
        <v>14302</v>
      </c>
      <c r="I8892">
        <v>2426.898036</v>
      </c>
      <c r="J8892">
        <v>2406.5543035100009</v>
      </c>
      <c r="K8892">
        <v>2406.5518415100009</v>
      </c>
      <c r="N8892" t="s">
        <v>19661</v>
      </c>
      <c r="O8892" t="s">
        <v>19049</v>
      </c>
      <c r="R8892" t="s">
        <v>17180</v>
      </c>
      <c r="S8892" t="s">
        <v>17589</v>
      </c>
      <c r="T8892" t="s">
        <v>19662</v>
      </c>
      <c r="U8892" t="s">
        <v>15317</v>
      </c>
    </row>
    <row r="8893" spans="1:21" x14ac:dyDescent="0.25">
      <c r="A8893">
        <v>2015</v>
      </c>
      <c r="B8893">
        <v>9</v>
      </c>
      <c r="C8893" t="s">
        <v>28</v>
      </c>
      <c r="D8893" t="s">
        <v>1693</v>
      </c>
      <c r="E8893" t="s">
        <v>5531</v>
      </c>
      <c r="F8893" t="s">
        <v>9693</v>
      </c>
      <c r="G8893" t="s">
        <v>12450</v>
      </c>
      <c r="H8893" t="s">
        <v>14293</v>
      </c>
      <c r="I8893">
        <v>1543.6478</v>
      </c>
      <c r="J8893">
        <v>2368.615952300001</v>
      </c>
      <c r="K8893">
        <v>2368.615952300001</v>
      </c>
      <c r="L8893" t="s">
        <v>19663</v>
      </c>
      <c r="M8893" t="s">
        <v>17172</v>
      </c>
      <c r="N8893" t="s">
        <v>17018</v>
      </c>
      <c r="O8893" t="s">
        <v>15243</v>
      </c>
      <c r="T8893" t="s">
        <v>17174</v>
      </c>
      <c r="U8893" t="s">
        <v>15317</v>
      </c>
    </row>
    <row r="8894" spans="1:21" x14ac:dyDescent="0.25">
      <c r="A8894">
        <v>2015</v>
      </c>
      <c r="B8894">
        <v>9</v>
      </c>
      <c r="C8894" t="s">
        <v>20</v>
      </c>
      <c r="D8894" t="s">
        <v>275</v>
      </c>
      <c r="E8894" t="s">
        <v>5532</v>
      </c>
      <c r="F8894" t="s">
        <v>9694</v>
      </c>
      <c r="G8894" t="s">
        <v>11152</v>
      </c>
      <c r="H8894" t="s">
        <v>14293</v>
      </c>
      <c r="I8894">
        <v>24748.644945</v>
      </c>
      <c r="J8894">
        <v>14634.101184520019</v>
      </c>
      <c r="K8894">
        <v>14632.605635330019</v>
      </c>
      <c r="L8894" t="s">
        <v>19663</v>
      </c>
      <c r="M8894" t="s">
        <v>17172</v>
      </c>
      <c r="N8894" t="s">
        <v>18917</v>
      </c>
      <c r="O8894" t="s">
        <v>15243</v>
      </c>
      <c r="P8894" t="s">
        <v>16962</v>
      </c>
      <c r="Q8894" t="s">
        <v>15243</v>
      </c>
      <c r="T8894" t="s">
        <v>17174</v>
      </c>
      <c r="U8894" t="s">
        <v>15317</v>
      </c>
    </row>
    <row r="8895" spans="1:21" x14ac:dyDescent="0.25">
      <c r="A8895">
        <v>2015</v>
      </c>
      <c r="B8895">
        <v>9</v>
      </c>
      <c r="C8895" t="s">
        <v>20</v>
      </c>
      <c r="D8895" t="s">
        <v>276</v>
      </c>
      <c r="E8895" t="s">
        <v>5533</v>
      </c>
      <c r="F8895" t="s">
        <v>9182</v>
      </c>
      <c r="G8895" t="s">
        <v>11153</v>
      </c>
      <c r="H8895" t="s">
        <v>14296</v>
      </c>
      <c r="I8895">
        <v>2300.2441840000001</v>
      </c>
      <c r="J8895">
        <v>2135.2822746100001</v>
      </c>
      <c r="K8895">
        <v>2135.2822746100001</v>
      </c>
      <c r="L8895" t="s">
        <v>19664</v>
      </c>
      <c r="M8895" t="s">
        <v>17172</v>
      </c>
      <c r="N8895" t="s">
        <v>17365</v>
      </c>
      <c r="O8895" t="s">
        <v>15243</v>
      </c>
      <c r="P8895" t="s">
        <v>17181</v>
      </c>
      <c r="Q8895" t="s">
        <v>15243</v>
      </c>
      <c r="T8895" t="s">
        <v>17174</v>
      </c>
      <c r="U8895" t="s">
        <v>15317</v>
      </c>
    </row>
    <row r="8896" spans="1:21" x14ac:dyDescent="0.25">
      <c r="A8896">
        <v>2015</v>
      </c>
      <c r="B8896">
        <v>9</v>
      </c>
      <c r="C8896" t="s">
        <v>20</v>
      </c>
      <c r="D8896" t="s">
        <v>1698</v>
      </c>
      <c r="E8896" t="s">
        <v>5534</v>
      </c>
      <c r="F8896" t="s">
        <v>9183</v>
      </c>
      <c r="G8896" t="s">
        <v>12455</v>
      </c>
      <c r="H8896" t="s">
        <v>14297</v>
      </c>
      <c r="I8896">
        <v>7009.5617240000001</v>
      </c>
      <c r="J8896">
        <v>21062.586137049999</v>
      </c>
      <c r="K8896">
        <v>21062.586137049999</v>
      </c>
      <c r="L8896" t="s">
        <v>19282</v>
      </c>
      <c r="M8896" t="s">
        <v>18808</v>
      </c>
      <c r="P8896" t="s">
        <v>17183</v>
      </c>
      <c r="Q8896" t="s">
        <v>15243</v>
      </c>
      <c r="T8896" t="s">
        <v>17394</v>
      </c>
      <c r="U8896" t="s">
        <v>15317</v>
      </c>
    </row>
    <row r="8897" spans="1:21" x14ac:dyDescent="0.25">
      <c r="A8897">
        <v>2015</v>
      </c>
      <c r="B8897">
        <v>9</v>
      </c>
      <c r="C8897" t="s">
        <v>20</v>
      </c>
      <c r="D8897" t="s">
        <v>277</v>
      </c>
      <c r="E8897" t="s">
        <v>5535</v>
      </c>
      <c r="F8897" t="s">
        <v>9184</v>
      </c>
      <c r="G8897" t="s">
        <v>11154</v>
      </c>
      <c r="H8897" t="s">
        <v>14300</v>
      </c>
      <c r="I8897">
        <v>24.092199999999998</v>
      </c>
      <c r="J8897">
        <v>21.74120563</v>
      </c>
      <c r="K8897">
        <v>21.74120563</v>
      </c>
      <c r="L8897" t="s">
        <v>15438</v>
      </c>
      <c r="M8897" t="s">
        <v>15245</v>
      </c>
      <c r="N8897" t="s">
        <v>17376</v>
      </c>
      <c r="O8897" t="s">
        <v>19110</v>
      </c>
      <c r="P8897" t="s">
        <v>15343</v>
      </c>
      <c r="Q8897" t="s">
        <v>15252</v>
      </c>
      <c r="T8897" t="s">
        <v>19296</v>
      </c>
      <c r="U8897" t="s">
        <v>15317</v>
      </c>
    </row>
    <row r="8898" spans="1:21" x14ac:dyDescent="0.25">
      <c r="A8898">
        <v>2015</v>
      </c>
      <c r="B8898">
        <v>9</v>
      </c>
      <c r="C8898" t="s">
        <v>20</v>
      </c>
      <c r="D8898" t="s">
        <v>278</v>
      </c>
      <c r="G8898" t="s">
        <v>10936</v>
      </c>
      <c r="H8898" t="s">
        <v>14221</v>
      </c>
      <c r="I8898">
        <v>0</v>
      </c>
      <c r="J8898">
        <v>0</v>
      </c>
      <c r="K8898">
        <v>0</v>
      </c>
      <c r="U8898" t="s">
        <v>15316</v>
      </c>
    </row>
    <row r="8899" spans="1:21" x14ac:dyDescent="0.25">
      <c r="A8899">
        <v>2015</v>
      </c>
      <c r="B8899">
        <v>9</v>
      </c>
      <c r="C8899" t="s">
        <v>20</v>
      </c>
      <c r="D8899" t="s">
        <v>279</v>
      </c>
      <c r="G8899" t="s">
        <v>11080</v>
      </c>
      <c r="H8899" t="s">
        <v>14296</v>
      </c>
      <c r="I8899">
        <v>13.90915</v>
      </c>
      <c r="J8899">
        <v>199.99999754999999</v>
      </c>
      <c r="K8899">
        <v>199.99999754999999</v>
      </c>
      <c r="U8899" t="s">
        <v>15316</v>
      </c>
    </row>
    <row r="8900" spans="1:21" x14ac:dyDescent="0.25">
      <c r="A8900">
        <v>2015</v>
      </c>
      <c r="B8900">
        <v>9</v>
      </c>
      <c r="C8900" t="s">
        <v>20</v>
      </c>
      <c r="D8900" t="s">
        <v>280</v>
      </c>
      <c r="E8900" t="s">
        <v>5536</v>
      </c>
      <c r="F8900" t="s">
        <v>9185</v>
      </c>
      <c r="G8900" t="s">
        <v>10937</v>
      </c>
      <c r="H8900" t="s">
        <v>14972</v>
      </c>
      <c r="I8900">
        <v>0</v>
      </c>
      <c r="J8900">
        <v>198.01681718</v>
      </c>
      <c r="K8900">
        <v>198.01681718</v>
      </c>
      <c r="L8900" t="s">
        <v>19665</v>
      </c>
      <c r="M8900" t="s">
        <v>17393</v>
      </c>
      <c r="N8900" t="s">
        <v>17182</v>
      </c>
      <c r="O8900" t="s">
        <v>15243</v>
      </c>
      <c r="T8900" t="s">
        <v>17394</v>
      </c>
      <c r="U8900" t="s">
        <v>15317</v>
      </c>
    </row>
    <row r="8901" spans="1:21" x14ac:dyDescent="0.25">
      <c r="A8901">
        <v>2015</v>
      </c>
      <c r="B8901">
        <v>9</v>
      </c>
      <c r="C8901" t="s">
        <v>20</v>
      </c>
      <c r="D8901" t="s">
        <v>1700</v>
      </c>
      <c r="E8901" t="s">
        <v>5537</v>
      </c>
      <c r="F8901" t="s">
        <v>9695</v>
      </c>
      <c r="G8901" t="s">
        <v>11017</v>
      </c>
      <c r="H8901" t="s">
        <v>14973</v>
      </c>
      <c r="I8901">
        <v>830.66905499999996</v>
      </c>
      <c r="J8901">
        <v>650.75991562000013</v>
      </c>
      <c r="K8901">
        <v>650.75991562000013</v>
      </c>
      <c r="L8901" t="s">
        <v>19666</v>
      </c>
      <c r="M8901" t="s">
        <v>17172</v>
      </c>
      <c r="N8901" t="s">
        <v>17173</v>
      </c>
      <c r="O8901" t="s">
        <v>15252</v>
      </c>
      <c r="T8901" t="s">
        <v>17174</v>
      </c>
      <c r="U8901" t="s">
        <v>15317</v>
      </c>
    </row>
    <row r="8902" spans="1:21" x14ac:dyDescent="0.25">
      <c r="A8902">
        <v>2015</v>
      </c>
      <c r="B8902">
        <v>9</v>
      </c>
      <c r="C8902" t="s">
        <v>20</v>
      </c>
      <c r="D8902" t="s">
        <v>1701</v>
      </c>
      <c r="E8902" t="s">
        <v>5538</v>
      </c>
      <c r="F8902" t="s">
        <v>9187</v>
      </c>
      <c r="G8902" t="s">
        <v>12457</v>
      </c>
      <c r="H8902" t="s">
        <v>14764</v>
      </c>
      <c r="I8902">
        <v>13331.305795</v>
      </c>
      <c r="J8902">
        <v>7699.1053934700094</v>
      </c>
      <c r="K8902">
        <v>7678.2403944200096</v>
      </c>
      <c r="L8902" t="s">
        <v>15343</v>
      </c>
      <c r="M8902" t="s">
        <v>15252</v>
      </c>
      <c r="P8902" t="s">
        <v>18131</v>
      </c>
      <c r="Q8902" t="s">
        <v>17172</v>
      </c>
      <c r="R8902" t="s">
        <v>17173</v>
      </c>
      <c r="S8902" t="s">
        <v>15252</v>
      </c>
      <c r="T8902" t="s">
        <v>17174</v>
      </c>
      <c r="U8902" t="s">
        <v>15317</v>
      </c>
    </row>
    <row r="8903" spans="1:21" x14ac:dyDescent="0.25">
      <c r="A8903">
        <v>2015</v>
      </c>
      <c r="B8903">
        <v>9</v>
      </c>
      <c r="C8903" t="s">
        <v>20</v>
      </c>
      <c r="D8903" t="s">
        <v>1702</v>
      </c>
      <c r="E8903" t="s">
        <v>5539</v>
      </c>
      <c r="F8903" t="s">
        <v>9696</v>
      </c>
      <c r="G8903" t="s">
        <v>13714</v>
      </c>
      <c r="H8903" t="s">
        <v>14293</v>
      </c>
      <c r="I8903">
        <v>11872.27601</v>
      </c>
      <c r="J8903">
        <v>10044.096100599991</v>
      </c>
      <c r="K8903">
        <v>10043.92796330999</v>
      </c>
      <c r="L8903" t="s">
        <v>19667</v>
      </c>
      <c r="M8903" t="s">
        <v>19668</v>
      </c>
      <c r="P8903" t="s">
        <v>17179</v>
      </c>
      <c r="Q8903" t="s">
        <v>17587</v>
      </c>
      <c r="T8903" t="s">
        <v>19669</v>
      </c>
      <c r="U8903" t="s">
        <v>15317</v>
      </c>
    </row>
    <row r="8904" spans="1:21" x14ac:dyDescent="0.25">
      <c r="A8904">
        <v>2015</v>
      </c>
      <c r="B8904">
        <v>9</v>
      </c>
      <c r="C8904" t="s">
        <v>20</v>
      </c>
      <c r="D8904" t="s">
        <v>1703</v>
      </c>
      <c r="E8904" t="s">
        <v>5540</v>
      </c>
      <c r="F8904" t="s">
        <v>9697</v>
      </c>
      <c r="G8904" t="s">
        <v>13715</v>
      </c>
      <c r="H8904" t="s">
        <v>14293</v>
      </c>
      <c r="I8904">
        <v>1400</v>
      </c>
      <c r="J8904">
        <v>1016.93381603</v>
      </c>
      <c r="K8904">
        <v>1016.93381603</v>
      </c>
      <c r="L8904" t="s">
        <v>17423</v>
      </c>
      <c r="M8904" t="s">
        <v>17172</v>
      </c>
      <c r="N8904" t="s">
        <v>17274</v>
      </c>
      <c r="O8904" t="s">
        <v>15243</v>
      </c>
      <c r="P8904" t="s">
        <v>17175</v>
      </c>
      <c r="Q8904" t="s">
        <v>15252</v>
      </c>
      <c r="T8904" t="s">
        <v>17174</v>
      </c>
      <c r="U8904" t="s">
        <v>15317</v>
      </c>
    </row>
    <row r="8905" spans="1:21" x14ac:dyDescent="0.25">
      <c r="A8905">
        <v>2015</v>
      </c>
      <c r="B8905">
        <v>9</v>
      </c>
      <c r="C8905" t="s">
        <v>20</v>
      </c>
      <c r="D8905" t="s">
        <v>1706</v>
      </c>
      <c r="E8905" t="s">
        <v>5541</v>
      </c>
      <c r="F8905" t="s">
        <v>9698</v>
      </c>
      <c r="G8905" t="s">
        <v>11114</v>
      </c>
      <c r="H8905" t="s">
        <v>14296</v>
      </c>
      <c r="I8905">
        <v>222.500001</v>
      </c>
      <c r="J8905">
        <v>119.24308292000001</v>
      </c>
      <c r="K8905">
        <v>119.24308292000001</v>
      </c>
      <c r="L8905" t="s">
        <v>19670</v>
      </c>
      <c r="M8905" t="s">
        <v>17172</v>
      </c>
      <c r="N8905" t="s">
        <v>19671</v>
      </c>
      <c r="O8905" t="s">
        <v>15243</v>
      </c>
      <c r="T8905" t="s">
        <v>17174</v>
      </c>
      <c r="U8905" t="s">
        <v>15317</v>
      </c>
    </row>
    <row r="8906" spans="1:21" x14ac:dyDescent="0.25">
      <c r="A8906">
        <v>2015</v>
      </c>
      <c r="B8906">
        <v>9</v>
      </c>
      <c r="C8906" t="s">
        <v>20</v>
      </c>
      <c r="D8906" t="s">
        <v>1707</v>
      </c>
      <c r="E8906" t="s">
        <v>5542</v>
      </c>
      <c r="F8906" t="s">
        <v>9191</v>
      </c>
      <c r="G8906" t="s">
        <v>11111</v>
      </c>
      <c r="H8906" t="s">
        <v>14764</v>
      </c>
      <c r="I8906">
        <v>4228.8403969999999</v>
      </c>
      <c r="J8906">
        <v>4550.0115400600016</v>
      </c>
      <c r="K8906">
        <v>4549.997594710002</v>
      </c>
      <c r="L8906" t="s">
        <v>15343</v>
      </c>
      <c r="M8906" t="s">
        <v>15252</v>
      </c>
      <c r="P8906" t="s">
        <v>17586</v>
      </c>
      <c r="Q8906" t="s">
        <v>17172</v>
      </c>
      <c r="R8906" t="s">
        <v>17173</v>
      </c>
      <c r="S8906" t="s">
        <v>15252</v>
      </c>
      <c r="T8906" t="s">
        <v>17174</v>
      </c>
      <c r="U8906" t="s">
        <v>15317</v>
      </c>
    </row>
    <row r="8907" spans="1:21" x14ac:dyDescent="0.25">
      <c r="A8907">
        <v>2015</v>
      </c>
      <c r="B8907">
        <v>9</v>
      </c>
      <c r="C8907" t="s">
        <v>20</v>
      </c>
      <c r="D8907" t="s">
        <v>1709</v>
      </c>
      <c r="G8907" t="s">
        <v>12462</v>
      </c>
      <c r="H8907" t="s">
        <v>14764</v>
      </c>
      <c r="I8907">
        <v>305.59062</v>
      </c>
      <c r="J8907">
        <v>364.65715162999999</v>
      </c>
      <c r="K8907">
        <v>364.65715162999999</v>
      </c>
      <c r="P8907" t="s">
        <v>17275</v>
      </c>
      <c r="Q8907" t="s">
        <v>17172</v>
      </c>
      <c r="R8907" t="s">
        <v>17173</v>
      </c>
      <c r="S8907" t="s">
        <v>15252</v>
      </c>
      <c r="T8907" t="s">
        <v>17174</v>
      </c>
      <c r="U8907" t="s">
        <v>15317</v>
      </c>
    </row>
    <row r="8908" spans="1:21" x14ac:dyDescent="0.25">
      <c r="A8908">
        <v>2015</v>
      </c>
      <c r="B8908">
        <v>9</v>
      </c>
      <c r="C8908" t="s">
        <v>20</v>
      </c>
      <c r="D8908" t="s">
        <v>1710</v>
      </c>
      <c r="E8908" t="s">
        <v>5543</v>
      </c>
      <c r="F8908" t="s">
        <v>9699</v>
      </c>
      <c r="G8908" t="s">
        <v>12463</v>
      </c>
      <c r="H8908" t="s">
        <v>14298</v>
      </c>
      <c r="I8908">
        <v>17709.492138000001</v>
      </c>
      <c r="J8908">
        <v>9785.3512469699981</v>
      </c>
      <c r="K8908">
        <v>9785.3512469699981</v>
      </c>
      <c r="L8908" t="s">
        <v>19672</v>
      </c>
      <c r="M8908" t="s">
        <v>18414</v>
      </c>
      <c r="N8908" t="s">
        <v>19672</v>
      </c>
      <c r="O8908" t="s">
        <v>18414</v>
      </c>
      <c r="P8908" t="s">
        <v>16958</v>
      </c>
      <c r="Q8908" t="s">
        <v>15243</v>
      </c>
      <c r="T8908" t="s">
        <v>18417</v>
      </c>
      <c r="U8908" t="s">
        <v>15317</v>
      </c>
    </row>
    <row r="8909" spans="1:21" x14ac:dyDescent="0.25">
      <c r="A8909">
        <v>2015</v>
      </c>
      <c r="B8909">
        <v>9</v>
      </c>
      <c r="C8909" t="s">
        <v>20</v>
      </c>
      <c r="D8909" t="s">
        <v>1711</v>
      </c>
      <c r="G8909" t="s">
        <v>12464</v>
      </c>
      <c r="H8909" t="s">
        <v>14298</v>
      </c>
      <c r="I8909">
        <v>2000</v>
      </c>
      <c r="J8909">
        <v>416.69661293000001</v>
      </c>
      <c r="K8909">
        <v>416.69661293000001</v>
      </c>
      <c r="P8909" t="s">
        <v>15292</v>
      </c>
      <c r="Q8909" t="s">
        <v>15243</v>
      </c>
      <c r="T8909" t="s">
        <v>15311</v>
      </c>
      <c r="U8909" t="s">
        <v>15317</v>
      </c>
    </row>
    <row r="8910" spans="1:21" x14ac:dyDescent="0.25">
      <c r="A8910">
        <v>2015</v>
      </c>
      <c r="B8910">
        <v>9</v>
      </c>
      <c r="C8910" t="s">
        <v>20</v>
      </c>
      <c r="D8910" t="s">
        <v>2257</v>
      </c>
      <c r="E8910" t="s">
        <v>5544</v>
      </c>
      <c r="F8910" t="s">
        <v>9700</v>
      </c>
      <c r="G8910" t="s">
        <v>13246</v>
      </c>
      <c r="H8910" t="s">
        <v>14302</v>
      </c>
      <c r="I8910">
        <v>3125.6104999999998</v>
      </c>
      <c r="J8910">
        <v>2777.73820368</v>
      </c>
      <c r="K8910">
        <v>2777.73820368</v>
      </c>
      <c r="N8910" t="s">
        <v>15211</v>
      </c>
      <c r="O8910" t="s">
        <v>15250</v>
      </c>
      <c r="R8910" t="s">
        <v>17180</v>
      </c>
      <c r="S8910" t="s">
        <v>17589</v>
      </c>
      <c r="T8910" t="s">
        <v>19673</v>
      </c>
      <c r="U8910" t="s">
        <v>15317</v>
      </c>
    </row>
    <row r="8911" spans="1:21" x14ac:dyDescent="0.25">
      <c r="A8911">
        <v>2015</v>
      </c>
      <c r="B8911">
        <v>9</v>
      </c>
      <c r="C8911" t="s">
        <v>20</v>
      </c>
      <c r="D8911" t="s">
        <v>2499</v>
      </c>
      <c r="G8911" t="s">
        <v>13432</v>
      </c>
      <c r="H8911" t="s">
        <v>14897</v>
      </c>
      <c r="I8911">
        <v>1155.8499999999999</v>
      </c>
      <c r="J8911">
        <v>211.88994561999999</v>
      </c>
      <c r="K8911">
        <v>211.88994561999999</v>
      </c>
      <c r="U8911" t="s">
        <v>15316</v>
      </c>
    </row>
    <row r="8912" spans="1:21" x14ac:dyDescent="0.25">
      <c r="A8912">
        <v>2015</v>
      </c>
      <c r="B8912">
        <v>9</v>
      </c>
      <c r="C8912" t="s">
        <v>22</v>
      </c>
      <c r="D8912" t="s">
        <v>287</v>
      </c>
      <c r="G8912" t="s">
        <v>10941</v>
      </c>
      <c r="H8912" t="s">
        <v>14221</v>
      </c>
      <c r="I8912">
        <v>2279.855059</v>
      </c>
      <c r="J8912">
        <v>2014.9552933200021</v>
      </c>
      <c r="K8912">
        <v>2007.593646160002</v>
      </c>
      <c r="U8912" t="s">
        <v>15316</v>
      </c>
    </row>
    <row r="8913" spans="1:21" x14ac:dyDescent="0.25">
      <c r="A8913">
        <v>2015</v>
      </c>
      <c r="B8913">
        <v>9</v>
      </c>
      <c r="C8913" t="s">
        <v>23</v>
      </c>
      <c r="D8913" t="s">
        <v>289</v>
      </c>
      <c r="G8913" t="s">
        <v>10942</v>
      </c>
      <c r="H8913" t="s">
        <v>14222</v>
      </c>
      <c r="I8913">
        <v>90.865365999999995</v>
      </c>
      <c r="J8913">
        <v>112.74627280999999</v>
      </c>
      <c r="K8913">
        <v>112.74627280999999</v>
      </c>
      <c r="U8913" t="s">
        <v>15316</v>
      </c>
    </row>
    <row r="8914" spans="1:21" x14ac:dyDescent="0.25">
      <c r="A8914">
        <v>2015</v>
      </c>
      <c r="B8914">
        <v>9</v>
      </c>
      <c r="C8914" t="s">
        <v>24</v>
      </c>
      <c r="D8914" t="s">
        <v>292</v>
      </c>
      <c r="E8914" t="s">
        <v>5545</v>
      </c>
      <c r="F8914" t="s">
        <v>9195</v>
      </c>
      <c r="G8914" t="s">
        <v>11163</v>
      </c>
      <c r="H8914" t="s">
        <v>14308</v>
      </c>
      <c r="I8914">
        <v>3499.9675099999999</v>
      </c>
      <c r="J8914">
        <v>11578.09337851999</v>
      </c>
      <c r="K8914">
        <v>11578.093281779989</v>
      </c>
      <c r="L8914" t="s">
        <v>19285</v>
      </c>
      <c r="M8914" t="s">
        <v>19110</v>
      </c>
      <c r="T8914" t="s">
        <v>18128</v>
      </c>
      <c r="U8914" t="s">
        <v>15317</v>
      </c>
    </row>
    <row r="8915" spans="1:21" x14ac:dyDescent="0.25">
      <c r="A8915">
        <v>2015</v>
      </c>
      <c r="B8915">
        <v>9</v>
      </c>
      <c r="C8915" t="s">
        <v>21</v>
      </c>
      <c r="D8915" t="s">
        <v>2682</v>
      </c>
      <c r="G8915" t="s">
        <v>13716</v>
      </c>
      <c r="H8915" t="s">
        <v>14298</v>
      </c>
      <c r="I8915">
        <v>6508.7</v>
      </c>
      <c r="J8915">
        <v>0</v>
      </c>
      <c r="K8915">
        <v>0</v>
      </c>
      <c r="U8915" t="s">
        <v>15316</v>
      </c>
    </row>
    <row r="8916" spans="1:21" x14ac:dyDescent="0.25">
      <c r="A8916">
        <v>2015</v>
      </c>
      <c r="B8916">
        <v>9</v>
      </c>
      <c r="C8916" t="s">
        <v>21</v>
      </c>
      <c r="D8916" t="s">
        <v>2683</v>
      </c>
      <c r="G8916" t="s">
        <v>13717</v>
      </c>
      <c r="H8916" t="s">
        <v>14302</v>
      </c>
      <c r="I8916">
        <v>4611.5</v>
      </c>
      <c r="J8916">
        <v>0</v>
      </c>
      <c r="K8916">
        <v>0</v>
      </c>
      <c r="R8916" t="s">
        <v>17180</v>
      </c>
      <c r="S8916" t="s">
        <v>17589</v>
      </c>
      <c r="T8916" t="s">
        <v>16961</v>
      </c>
      <c r="U8916" t="s">
        <v>15317</v>
      </c>
    </row>
    <row r="8917" spans="1:21" x14ac:dyDescent="0.25">
      <c r="A8917">
        <v>2015</v>
      </c>
      <c r="B8917">
        <v>9</v>
      </c>
      <c r="C8917" t="s">
        <v>21</v>
      </c>
      <c r="D8917" t="s">
        <v>2684</v>
      </c>
      <c r="G8917" t="s">
        <v>13678</v>
      </c>
      <c r="H8917" t="s">
        <v>14974</v>
      </c>
      <c r="I8917">
        <v>34.24</v>
      </c>
      <c r="J8917">
        <v>31.945126370000001</v>
      </c>
      <c r="K8917">
        <v>31.945126370000001</v>
      </c>
      <c r="U8917" t="s">
        <v>15316</v>
      </c>
    </row>
    <row r="8918" spans="1:21" x14ac:dyDescent="0.25">
      <c r="A8918">
        <v>2015</v>
      </c>
      <c r="B8918">
        <v>9</v>
      </c>
      <c r="C8918" t="s">
        <v>29</v>
      </c>
      <c r="D8918" t="s">
        <v>301</v>
      </c>
      <c r="E8918" t="s">
        <v>5546</v>
      </c>
      <c r="F8918" t="s">
        <v>9196</v>
      </c>
      <c r="G8918" t="s">
        <v>11172</v>
      </c>
      <c r="H8918" t="s">
        <v>14764</v>
      </c>
      <c r="I8918">
        <v>1860.683006</v>
      </c>
      <c r="J8918">
        <v>1925.9144430900001</v>
      </c>
      <c r="K8918">
        <v>1925.9117871000001</v>
      </c>
      <c r="L8918" t="s">
        <v>15343</v>
      </c>
      <c r="M8918" t="s">
        <v>15252</v>
      </c>
      <c r="N8918" t="s">
        <v>16908</v>
      </c>
      <c r="O8918" t="s">
        <v>15244</v>
      </c>
      <c r="P8918" t="s">
        <v>16963</v>
      </c>
      <c r="Q8918" t="s">
        <v>15239</v>
      </c>
      <c r="R8918" t="s">
        <v>17173</v>
      </c>
      <c r="S8918" t="s">
        <v>15252</v>
      </c>
      <c r="T8918" t="s">
        <v>19674</v>
      </c>
      <c r="U8918" t="s">
        <v>15317</v>
      </c>
    </row>
    <row r="8919" spans="1:21" x14ac:dyDescent="0.25">
      <c r="A8919">
        <v>2015</v>
      </c>
      <c r="B8919">
        <v>9</v>
      </c>
      <c r="C8919" t="s">
        <v>30</v>
      </c>
      <c r="D8919" t="s">
        <v>1713</v>
      </c>
      <c r="E8919" t="s">
        <v>5547</v>
      </c>
      <c r="F8919" t="s">
        <v>9701</v>
      </c>
      <c r="G8919" t="s">
        <v>12466</v>
      </c>
      <c r="H8919" t="s">
        <v>14298</v>
      </c>
      <c r="I8919">
        <v>14.5</v>
      </c>
      <c r="J8919">
        <v>11.646694180000001</v>
      </c>
      <c r="K8919">
        <v>11.646694180000001</v>
      </c>
      <c r="L8919" t="s">
        <v>19675</v>
      </c>
      <c r="M8919" t="s">
        <v>19676</v>
      </c>
      <c r="T8919" t="s">
        <v>19288</v>
      </c>
      <c r="U8919" t="s">
        <v>15317</v>
      </c>
    </row>
    <row r="8920" spans="1:21" x14ac:dyDescent="0.25">
      <c r="A8920">
        <v>2015</v>
      </c>
      <c r="B8920">
        <v>9</v>
      </c>
      <c r="C8920" t="s">
        <v>30</v>
      </c>
      <c r="D8920" t="s">
        <v>2685</v>
      </c>
      <c r="G8920" t="s">
        <v>13718</v>
      </c>
      <c r="H8920" t="s">
        <v>14293</v>
      </c>
      <c r="I8920">
        <v>0</v>
      </c>
      <c r="J8920">
        <v>1000</v>
      </c>
      <c r="K8920">
        <v>1000</v>
      </c>
      <c r="P8920" t="s">
        <v>16962</v>
      </c>
      <c r="Q8920" t="s">
        <v>15243</v>
      </c>
      <c r="T8920" t="s">
        <v>15311</v>
      </c>
      <c r="U8920" t="s">
        <v>15317</v>
      </c>
    </row>
    <row r="8921" spans="1:21" x14ac:dyDescent="0.25">
      <c r="A8921">
        <v>2015</v>
      </c>
      <c r="B8921">
        <v>9</v>
      </c>
      <c r="C8921" t="s">
        <v>30</v>
      </c>
      <c r="D8921" t="s">
        <v>2761</v>
      </c>
      <c r="G8921" t="s">
        <v>13848</v>
      </c>
      <c r="H8921" t="s">
        <v>14302</v>
      </c>
      <c r="I8921">
        <v>0</v>
      </c>
      <c r="J8921">
        <v>8171.28465469</v>
      </c>
      <c r="K8921">
        <v>8171.2846546800001</v>
      </c>
      <c r="R8921" t="s">
        <v>17180</v>
      </c>
      <c r="S8921" t="s">
        <v>17589</v>
      </c>
      <c r="T8921" t="s">
        <v>16961</v>
      </c>
      <c r="U8921" t="s">
        <v>15317</v>
      </c>
    </row>
    <row r="8922" spans="1:21" x14ac:dyDescent="0.25">
      <c r="A8922">
        <v>2015</v>
      </c>
      <c r="B8922">
        <v>10</v>
      </c>
      <c r="C8922" t="s">
        <v>26</v>
      </c>
      <c r="D8922" t="s">
        <v>303</v>
      </c>
      <c r="E8922" t="s">
        <v>5548</v>
      </c>
      <c r="F8922" t="s">
        <v>9702</v>
      </c>
      <c r="G8922" t="s">
        <v>13719</v>
      </c>
      <c r="H8922" t="s">
        <v>14309</v>
      </c>
      <c r="I8922">
        <v>368.15107699999999</v>
      </c>
      <c r="J8922">
        <v>422.00011682000053</v>
      </c>
      <c r="K8922">
        <v>422.00011682000053</v>
      </c>
      <c r="T8922" s="124" t="s">
        <v>15315</v>
      </c>
      <c r="U8922" s="124" t="s">
        <v>15317</v>
      </c>
    </row>
    <row r="8923" spans="1:21" x14ac:dyDescent="0.25">
      <c r="A8923">
        <v>2015</v>
      </c>
      <c r="B8923">
        <v>10</v>
      </c>
      <c r="C8923" t="s">
        <v>25</v>
      </c>
      <c r="D8923" t="s">
        <v>305</v>
      </c>
      <c r="E8923" t="s">
        <v>5549</v>
      </c>
      <c r="F8923" t="s">
        <v>9703</v>
      </c>
      <c r="G8923" t="s">
        <v>13720</v>
      </c>
      <c r="H8923" t="s">
        <v>14309</v>
      </c>
      <c r="I8923">
        <v>315.70864699999998</v>
      </c>
      <c r="J8923">
        <v>334.73037476000019</v>
      </c>
      <c r="K8923">
        <v>334.73037476000019</v>
      </c>
      <c r="T8923" s="124" t="s">
        <v>15315</v>
      </c>
      <c r="U8923" s="124" t="s">
        <v>15317</v>
      </c>
    </row>
    <row r="8924" spans="1:21" x14ac:dyDescent="0.25">
      <c r="A8924">
        <v>2015</v>
      </c>
      <c r="B8924">
        <v>10</v>
      </c>
      <c r="C8924" t="s">
        <v>25</v>
      </c>
      <c r="D8924" t="s">
        <v>306</v>
      </c>
      <c r="E8924" t="s">
        <v>5550</v>
      </c>
      <c r="F8924" t="s">
        <v>9704</v>
      </c>
      <c r="G8924" t="s">
        <v>11177</v>
      </c>
      <c r="H8924" t="s">
        <v>14311</v>
      </c>
      <c r="I8924">
        <v>287.31731000000002</v>
      </c>
      <c r="J8924">
        <v>210.12533306</v>
      </c>
      <c r="K8924">
        <v>210.12533306</v>
      </c>
      <c r="U8924" t="s">
        <v>15316</v>
      </c>
    </row>
    <row r="8925" spans="1:21" x14ac:dyDescent="0.25">
      <c r="A8925">
        <v>2015</v>
      </c>
      <c r="B8925">
        <v>10</v>
      </c>
      <c r="C8925" t="s">
        <v>25</v>
      </c>
      <c r="D8925" t="s">
        <v>307</v>
      </c>
      <c r="E8925" t="s">
        <v>5067</v>
      </c>
      <c r="F8925" t="s">
        <v>9201</v>
      </c>
      <c r="G8925" t="s">
        <v>11178</v>
      </c>
      <c r="H8925" t="s">
        <v>14312</v>
      </c>
      <c r="I8925">
        <v>205.676087</v>
      </c>
      <c r="J8925">
        <v>231.11958859999999</v>
      </c>
      <c r="K8925">
        <v>231.11958859999999</v>
      </c>
      <c r="L8925" t="s">
        <v>16829</v>
      </c>
      <c r="M8925" t="s">
        <v>15250</v>
      </c>
      <c r="T8925" t="s">
        <v>15303</v>
      </c>
      <c r="U8925" t="s">
        <v>15317</v>
      </c>
    </row>
    <row r="8926" spans="1:21" x14ac:dyDescent="0.25">
      <c r="A8926">
        <v>2015</v>
      </c>
      <c r="B8926">
        <v>10</v>
      </c>
      <c r="C8926" t="s">
        <v>25</v>
      </c>
      <c r="D8926" t="s">
        <v>308</v>
      </c>
      <c r="E8926" t="s">
        <v>5551</v>
      </c>
      <c r="F8926" t="s">
        <v>9705</v>
      </c>
      <c r="G8926" t="s">
        <v>11179</v>
      </c>
      <c r="H8926" t="s">
        <v>14766</v>
      </c>
      <c r="I8926">
        <v>418.67463600000002</v>
      </c>
      <c r="J8926">
        <v>432.92014092999977</v>
      </c>
      <c r="K8926">
        <v>432.91974092999982</v>
      </c>
      <c r="L8926" t="s">
        <v>19677</v>
      </c>
      <c r="M8926" t="s">
        <v>19114</v>
      </c>
      <c r="N8926" t="s">
        <v>15205</v>
      </c>
      <c r="O8926" t="s">
        <v>15338</v>
      </c>
      <c r="R8926" t="s">
        <v>18685</v>
      </c>
      <c r="S8926" t="s">
        <v>15240</v>
      </c>
      <c r="T8926" t="s">
        <v>19115</v>
      </c>
      <c r="U8926" t="s">
        <v>15317</v>
      </c>
    </row>
    <row r="8927" spans="1:21" x14ac:dyDescent="0.25">
      <c r="A8927">
        <v>2015</v>
      </c>
      <c r="B8927">
        <v>10</v>
      </c>
      <c r="C8927" t="s">
        <v>27</v>
      </c>
      <c r="D8927" t="s">
        <v>309</v>
      </c>
      <c r="E8927" t="s">
        <v>5552</v>
      </c>
      <c r="F8927" t="s">
        <v>9706</v>
      </c>
      <c r="G8927" t="s">
        <v>13721</v>
      </c>
      <c r="H8927" t="s">
        <v>14766</v>
      </c>
      <c r="I8927">
        <v>150.480017</v>
      </c>
      <c r="J8927">
        <v>111.4787566700001</v>
      </c>
      <c r="K8927">
        <v>111.4787566700001</v>
      </c>
      <c r="L8927" t="s">
        <v>16829</v>
      </c>
      <c r="M8927" t="s">
        <v>15250</v>
      </c>
      <c r="R8927" t="s">
        <v>18685</v>
      </c>
      <c r="S8927" t="s">
        <v>15240</v>
      </c>
      <c r="T8927" t="s">
        <v>19308</v>
      </c>
      <c r="U8927" t="s">
        <v>15317</v>
      </c>
    </row>
    <row r="8928" spans="1:21" x14ac:dyDescent="0.25">
      <c r="A8928">
        <v>2015</v>
      </c>
      <c r="B8928">
        <v>10</v>
      </c>
      <c r="C8928" t="s">
        <v>27</v>
      </c>
      <c r="D8928" t="s">
        <v>310</v>
      </c>
      <c r="E8928" t="s">
        <v>5553</v>
      </c>
      <c r="F8928" t="s">
        <v>9204</v>
      </c>
      <c r="G8928" t="s">
        <v>13722</v>
      </c>
      <c r="H8928" t="s">
        <v>14767</v>
      </c>
      <c r="I8928">
        <v>1072.9176669999999</v>
      </c>
      <c r="J8928">
        <v>1312.3624393999989</v>
      </c>
      <c r="K8928">
        <v>1312.3624393899991</v>
      </c>
      <c r="U8928" t="s">
        <v>15316</v>
      </c>
    </row>
    <row r="8929" spans="1:21" x14ac:dyDescent="0.25">
      <c r="A8929">
        <v>2015</v>
      </c>
      <c r="B8929">
        <v>10</v>
      </c>
      <c r="C8929" t="s">
        <v>28</v>
      </c>
      <c r="D8929" t="s">
        <v>312</v>
      </c>
      <c r="E8929" t="s">
        <v>5554</v>
      </c>
      <c r="F8929" t="s">
        <v>9707</v>
      </c>
      <c r="G8929" t="s">
        <v>13723</v>
      </c>
      <c r="H8929" t="s">
        <v>14767</v>
      </c>
      <c r="I8929">
        <v>70.774514999999994</v>
      </c>
      <c r="J8929">
        <v>43.6652342</v>
      </c>
      <c r="K8929">
        <v>43.6652342</v>
      </c>
      <c r="U8929" t="s">
        <v>15316</v>
      </c>
    </row>
    <row r="8930" spans="1:21" x14ac:dyDescent="0.25">
      <c r="A8930">
        <v>2015</v>
      </c>
      <c r="B8930">
        <v>10</v>
      </c>
      <c r="C8930" t="s">
        <v>28</v>
      </c>
      <c r="D8930" t="s">
        <v>313</v>
      </c>
      <c r="E8930" t="s">
        <v>5555</v>
      </c>
      <c r="F8930" t="s">
        <v>9708</v>
      </c>
      <c r="G8930" t="s">
        <v>13724</v>
      </c>
      <c r="H8930" t="s">
        <v>14316</v>
      </c>
      <c r="I8930">
        <v>73.786333999999997</v>
      </c>
      <c r="J8930">
        <v>66.113560359999994</v>
      </c>
      <c r="K8930">
        <v>66.113560359999994</v>
      </c>
      <c r="N8930" t="s">
        <v>15180</v>
      </c>
      <c r="O8930" t="s">
        <v>15239</v>
      </c>
      <c r="T8930" t="s">
        <v>15302</v>
      </c>
      <c r="U8930" t="s">
        <v>15317</v>
      </c>
    </row>
    <row r="8931" spans="1:21" x14ac:dyDescent="0.25">
      <c r="A8931">
        <v>2015</v>
      </c>
      <c r="B8931">
        <v>10</v>
      </c>
      <c r="C8931" t="s">
        <v>28</v>
      </c>
      <c r="D8931" t="s">
        <v>314</v>
      </c>
      <c r="E8931" t="s">
        <v>5556</v>
      </c>
      <c r="F8931" t="s">
        <v>9207</v>
      </c>
      <c r="G8931" t="s">
        <v>13725</v>
      </c>
      <c r="H8931" t="s">
        <v>14309</v>
      </c>
      <c r="I8931">
        <v>323.08015399999999</v>
      </c>
      <c r="J8931">
        <v>319.11222108999971</v>
      </c>
      <c r="K8931">
        <v>319.11222108999971</v>
      </c>
      <c r="U8931" t="s">
        <v>15316</v>
      </c>
    </row>
    <row r="8932" spans="1:21" x14ac:dyDescent="0.25">
      <c r="A8932">
        <v>2015</v>
      </c>
      <c r="B8932">
        <v>10</v>
      </c>
      <c r="C8932" t="s">
        <v>28</v>
      </c>
      <c r="D8932" t="s">
        <v>316</v>
      </c>
      <c r="E8932" t="s">
        <v>5557</v>
      </c>
      <c r="F8932" t="s">
        <v>9709</v>
      </c>
      <c r="G8932" t="s">
        <v>13849</v>
      </c>
      <c r="H8932" t="s">
        <v>14316</v>
      </c>
      <c r="I8932">
        <v>229.33972399999999</v>
      </c>
      <c r="J8932">
        <v>82.633442579999993</v>
      </c>
      <c r="K8932">
        <v>82.633442579999993</v>
      </c>
      <c r="L8932" t="s">
        <v>19309</v>
      </c>
      <c r="M8932" t="s">
        <v>15338</v>
      </c>
      <c r="T8932" t="s">
        <v>15340</v>
      </c>
      <c r="U8932" t="s">
        <v>15317</v>
      </c>
    </row>
    <row r="8933" spans="1:21" x14ac:dyDescent="0.25">
      <c r="A8933">
        <v>2015</v>
      </c>
      <c r="B8933">
        <v>10</v>
      </c>
      <c r="C8933" t="s">
        <v>20</v>
      </c>
      <c r="D8933" t="s">
        <v>318</v>
      </c>
      <c r="E8933" t="s">
        <v>5558</v>
      </c>
      <c r="F8933" t="s">
        <v>9210</v>
      </c>
      <c r="G8933" t="s">
        <v>10937</v>
      </c>
      <c r="H8933" t="s">
        <v>14975</v>
      </c>
      <c r="I8933">
        <v>160.44077899999999</v>
      </c>
      <c r="J8933">
        <v>26.451285550000001</v>
      </c>
      <c r="K8933">
        <v>26.451285550000001</v>
      </c>
      <c r="U8933" t="s">
        <v>15316</v>
      </c>
    </row>
    <row r="8934" spans="1:21" x14ac:dyDescent="0.25">
      <c r="A8934">
        <v>2015</v>
      </c>
      <c r="B8934">
        <v>10</v>
      </c>
      <c r="C8934" t="s">
        <v>22</v>
      </c>
      <c r="D8934" t="s">
        <v>320</v>
      </c>
      <c r="G8934" t="s">
        <v>10941</v>
      </c>
      <c r="H8934" t="s">
        <v>14221</v>
      </c>
      <c r="I8934">
        <v>863.21032200000002</v>
      </c>
      <c r="J8934">
        <v>546.81186585</v>
      </c>
      <c r="K8934">
        <v>546.81186585</v>
      </c>
      <c r="U8934" t="s">
        <v>15316</v>
      </c>
    </row>
    <row r="8935" spans="1:21" x14ac:dyDescent="0.25">
      <c r="A8935">
        <v>2015</v>
      </c>
      <c r="B8935">
        <v>10</v>
      </c>
      <c r="C8935" t="s">
        <v>23</v>
      </c>
      <c r="D8935" t="s">
        <v>321</v>
      </c>
      <c r="G8935" t="s">
        <v>10942</v>
      </c>
      <c r="H8935" t="s">
        <v>14222</v>
      </c>
      <c r="I8935">
        <v>102.01791900000001</v>
      </c>
      <c r="J8935">
        <v>95.946730739999992</v>
      </c>
      <c r="K8935">
        <v>95.946730739999992</v>
      </c>
      <c r="U8935" t="s">
        <v>15316</v>
      </c>
    </row>
    <row r="8936" spans="1:21" x14ac:dyDescent="0.25">
      <c r="A8936">
        <v>2015</v>
      </c>
      <c r="B8936">
        <v>10</v>
      </c>
      <c r="C8936" t="s">
        <v>24</v>
      </c>
      <c r="D8936" t="s">
        <v>324</v>
      </c>
      <c r="E8936" t="s">
        <v>5076</v>
      </c>
      <c r="F8936" t="s">
        <v>9710</v>
      </c>
      <c r="G8936" t="s">
        <v>13727</v>
      </c>
      <c r="H8936" t="s">
        <v>14315</v>
      </c>
      <c r="I8936">
        <v>564.75083299999994</v>
      </c>
      <c r="J8936">
        <v>495.93489145000001</v>
      </c>
      <c r="K8936">
        <v>495.93489145000001</v>
      </c>
      <c r="U8936" t="s">
        <v>15316</v>
      </c>
    </row>
    <row r="8937" spans="1:21" x14ac:dyDescent="0.25">
      <c r="A8937">
        <v>2015</v>
      </c>
      <c r="B8937">
        <v>10</v>
      </c>
      <c r="C8937" t="s">
        <v>24</v>
      </c>
      <c r="D8937" t="s">
        <v>328</v>
      </c>
      <c r="E8937" t="s">
        <v>5559</v>
      </c>
      <c r="F8937" t="s">
        <v>9711</v>
      </c>
      <c r="G8937" t="s">
        <v>13728</v>
      </c>
      <c r="H8937" t="s">
        <v>14318</v>
      </c>
      <c r="I8937">
        <v>282.50773700000002</v>
      </c>
      <c r="J8937">
        <v>671.55520886000056</v>
      </c>
      <c r="K8937">
        <v>671.55520886000056</v>
      </c>
      <c r="L8937" t="s">
        <v>17059</v>
      </c>
      <c r="M8937" t="s">
        <v>19678</v>
      </c>
      <c r="T8937" t="s">
        <v>19679</v>
      </c>
      <c r="U8937" t="s">
        <v>15317</v>
      </c>
    </row>
    <row r="8938" spans="1:21" x14ac:dyDescent="0.25">
      <c r="A8938">
        <v>2015</v>
      </c>
      <c r="B8938">
        <v>10</v>
      </c>
      <c r="C8938" t="s">
        <v>24</v>
      </c>
      <c r="D8938" t="s">
        <v>329</v>
      </c>
      <c r="E8938" t="s">
        <v>5560</v>
      </c>
      <c r="F8938" t="s">
        <v>9712</v>
      </c>
      <c r="G8938" t="s">
        <v>13850</v>
      </c>
      <c r="H8938" t="s">
        <v>14767</v>
      </c>
      <c r="I8938">
        <v>152.22563299999999</v>
      </c>
      <c r="J8938">
        <v>92.059106400000005</v>
      </c>
      <c r="K8938">
        <v>92.059106400000005</v>
      </c>
      <c r="U8938" t="s">
        <v>15316</v>
      </c>
    </row>
    <row r="8939" spans="1:21" x14ac:dyDescent="0.25">
      <c r="A8939">
        <v>2015</v>
      </c>
      <c r="B8939">
        <v>10</v>
      </c>
      <c r="C8939" t="s">
        <v>24</v>
      </c>
      <c r="D8939" t="s">
        <v>330</v>
      </c>
      <c r="E8939" t="s">
        <v>5561</v>
      </c>
      <c r="F8939" t="s">
        <v>9713</v>
      </c>
      <c r="G8939" t="s">
        <v>13730</v>
      </c>
      <c r="H8939" t="s">
        <v>14766</v>
      </c>
      <c r="I8939">
        <v>595.296471</v>
      </c>
      <c r="J8939">
        <v>607.24512263000031</v>
      </c>
      <c r="K8939">
        <v>607.24512263000031</v>
      </c>
      <c r="L8939" t="s">
        <v>19309</v>
      </c>
      <c r="M8939" t="s">
        <v>15338</v>
      </c>
      <c r="P8939" t="s">
        <v>15295</v>
      </c>
      <c r="Q8939" t="s">
        <v>15338</v>
      </c>
      <c r="R8939" t="s">
        <v>18685</v>
      </c>
      <c r="S8939" t="s">
        <v>15240</v>
      </c>
      <c r="T8939" t="s">
        <v>17185</v>
      </c>
      <c r="U8939" t="s">
        <v>15317</v>
      </c>
    </row>
    <row r="8940" spans="1:21" x14ac:dyDescent="0.25">
      <c r="A8940">
        <v>2015</v>
      </c>
      <c r="B8940">
        <v>10</v>
      </c>
      <c r="C8940" t="s">
        <v>24</v>
      </c>
      <c r="D8940" t="s">
        <v>331</v>
      </c>
      <c r="E8940" t="s">
        <v>5562</v>
      </c>
      <c r="F8940" t="s">
        <v>9714</v>
      </c>
      <c r="G8940" t="s">
        <v>13731</v>
      </c>
      <c r="H8940" t="s">
        <v>14851</v>
      </c>
      <c r="I8940">
        <v>656.16875700000003</v>
      </c>
      <c r="J8940">
        <v>664.56616080000003</v>
      </c>
      <c r="K8940">
        <v>664.56570672999999</v>
      </c>
      <c r="L8940" t="s">
        <v>16829</v>
      </c>
      <c r="M8940" t="s">
        <v>15250</v>
      </c>
      <c r="T8940" t="s">
        <v>15303</v>
      </c>
      <c r="U8940" t="s">
        <v>15317</v>
      </c>
    </row>
    <row r="8941" spans="1:21" x14ac:dyDescent="0.25">
      <c r="A8941">
        <v>2015</v>
      </c>
      <c r="B8941">
        <v>10</v>
      </c>
      <c r="C8941" t="s">
        <v>24</v>
      </c>
      <c r="D8941" t="s">
        <v>332</v>
      </c>
      <c r="E8941" t="s">
        <v>5563</v>
      </c>
      <c r="F8941" t="s">
        <v>9715</v>
      </c>
      <c r="G8941" t="s">
        <v>13732</v>
      </c>
      <c r="H8941" t="s">
        <v>14319</v>
      </c>
      <c r="I8941">
        <v>73.283593999999994</v>
      </c>
      <c r="J8941">
        <v>75.915331240000015</v>
      </c>
      <c r="K8941">
        <v>75.915331240000015</v>
      </c>
      <c r="U8941" t="s">
        <v>15316</v>
      </c>
    </row>
    <row r="8942" spans="1:21" x14ac:dyDescent="0.25">
      <c r="A8942">
        <v>2015</v>
      </c>
      <c r="B8942">
        <v>10</v>
      </c>
      <c r="C8942" t="s">
        <v>21</v>
      </c>
      <c r="D8942" t="s">
        <v>2262</v>
      </c>
      <c r="E8942" t="s">
        <v>5564</v>
      </c>
      <c r="F8942" t="s">
        <v>9218</v>
      </c>
      <c r="G8942" t="s">
        <v>13250</v>
      </c>
      <c r="H8942" t="s">
        <v>14767</v>
      </c>
      <c r="I8942">
        <v>3.2084999999999999</v>
      </c>
      <c r="J8942">
        <v>0</v>
      </c>
      <c r="K8942">
        <v>0</v>
      </c>
      <c r="U8942" t="s">
        <v>15316</v>
      </c>
    </row>
    <row r="8943" spans="1:21" x14ac:dyDescent="0.25">
      <c r="A8943">
        <v>2015</v>
      </c>
      <c r="B8943">
        <v>10</v>
      </c>
      <c r="C8943" t="s">
        <v>21</v>
      </c>
      <c r="D8943" t="s">
        <v>2608</v>
      </c>
      <c r="G8943" t="s">
        <v>13611</v>
      </c>
      <c r="H8943" t="s">
        <v>14317</v>
      </c>
      <c r="I8943">
        <v>362.25</v>
      </c>
      <c r="J8943">
        <v>110</v>
      </c>
      <c r="K8943">
        <v>110</v>
      </c>
      <c r="U8943" t="s">
        <v>15316</v>
      </c>
    </row>
    <row r="8944" spans="1:21" x14ac:dyDescent="0.25">
      <c r="A8944">
        <v>2015</v>
      </c>
      <c r="B8944">
        <v>10</v>
      </c>
      <c r="C8944" t="s">
        <v>21</v>
      </c>
      <c r="D8944" t="s">
        <v>2686</v>
      </c>
      <c r="G8944" t="s">
        <v>13678</v>
      </c>
      <c r="H8944" t="s">
        <v>14976</v>
      </c>
      <c r="I8944">
        <v>84.021607000000003</v>
      </c>
      <c r="J8944">
        <v>97.314427749999979</v>
      </c>
      <c r="K8944">
        <v>97.314427749999979</v>
      </c>
      <c r="R8944" t="s">
        <v>17342</v>
      </c>
      <c r="S8944" t="s">
        <v>15240</v>
      </c>
      <c r="T8944" t="s">
        <v>15306</v>
      </c>
      <c r="U8944" t="s">
        <v>15317</v>
      </c>
    </row>
    <row r="8945" spans="1:21" x14ac:dyDescent="0.25">
      <c r="A8945">
        <v>2015</v>
      </c>
      <c r="B8945">
        <v>10</v>
      </c>
      <c r="C8945" t="s">
        <v>29</v>
      </c>
      <c r="D8945" t="s">
        <v>340</v>
      </c>
      <c r="E8945" t="s">
        <v>5565</v>
      </c>
      <c r="F8945" t="s">
        <v>9716</v>
      </c>
      <c r="G8945" t="s">
        <v>11205</v>
      </c>
      <c r="H8945" t="s">
        <v>14766</v>
      </c>
      <c r="I8945">
        <v>205.16002</v>
      </c>
      <c r="J8945">
        <v>144.57812407</v>
      </c>
      <c r="K8945">
        <v>144.57812407</v>
      </c>
      <c r="L8945" t="s">
        <v>19680</v>
      </c>
      <c r="M8945" t="s">
        <v>19681</v>
      </c>
      <c r="N8945" t="s">
        <v>19682</v>
      </c>
      <c r="O8945" t="s">
        <v>17746</v>
      </c>
      <c r="P8945" t="s">
        <v>16965</v>
      </c>
      <c r="Q8945" t="s">
        <v>16852</v>
      </c>
      <c r="R8945" t="s">
        <v>18685</v>
      </c>
      <c r="S8945" t="s">
        <v>15240</v>
      </c>
      <c r="T8945" t="s">
        <v>19683</v>
      </c>
      <c r="U8945" t="s">
        <v>15317</v>
      </c>
    </row>
    <row r="8946" spans="1:21" x14ac:dyDescent="0.25">
      <c r="A8946">
        <v>2015</v>
      </c>
      <c r="B8946">
        <v>10</v>
      </c>
      <c r="C8946" t="s">
        <v>29</v>
      </c>
      <c r="D8946" t="s">
        <v>341</v>
      </c>
      <c r="E8946" t="s">
        <v>5566</v>
      </c>
      <c r="F8946" t="s">
        <v>9717</v>
      </c>
      <c r="G8946" t="s">
        <v>13851</v>
      </c>
      <c r="H8946" t="s">
        <v>14766</v>
      </c>
      <c r="I8946">
        <v>2432.7675009999998</v>
      </c>
      <c r="J8946">
        <v>1422.9043163700001</v>
      </c>
      <c r="K8946">
        <v>1422.9043163700001</v>
      </c>
      <c r="L8946" t="s">
        <v>19309</v>
      </c>
      <c r="M8946" t="s">
        <v>15338</v>
      </c>
      <c r="N8946" t="s">
        <v>17424</v>
      </c>
      <c r="O8946" t="s">
        <v>16926</v>
      </c>
      <c r="R8946" t="s">
        <v>18685</v>
      </c>
      <c r="S8946" t="s">
        <v>15240</v>
      </c>
      <c r="T8946" t="s">
        <v>19314</v>
      </c>
      <c r="U8946" t="s">
        <v>15317</v>
      </c>
    </row>
    <row r="8947" spans="1:21" x14ac:dyDescent="0.25">
      <c r="A8947">
        <v>2015</v>
      </c>
      <c r="B8947">
        <v>10</v>
      </c>
      <c r="C8947" t="s">
        <v>29</v>
      </c>
      <c r="D8947" t="s">
        <v>342</v>
      </c>
      <c r="E8947" t="s">
        <v>5567</v>
      </c>
      <c r="F8947" t="s">
        <v>9718</v>
      </c>
      <c r="G8947" t="s">
        <v>13733</v>
      </c>
      <c r="H8947" t="s">
        <v>14766</v>
      </c>
      <c r="I8947">
        <v>8907.3862260000005</v>
      </c>
      <c r="J8947">
        <v>7369.35791754</v>
      </c>
      <c r="K8947">
        <v>7369.35791754</v>
      </c>
      <c r="L8947" t="s">
        <v>19309</v>
      </c>
      <c r="M8947" t="s">
        <v>15338</v>
      </c>
      <c r="N8947" t="s">
        <v>17157</v>
      </c>
      <c r="O8947" t="s">
        <v>15240</v>
      </c>
      <c r="P8947" t="s">
        <v>15205</v>
      </c>
      <c r="Q8947" t="s">
        <v>15338</v>
      </c>
      <c r="R8947" t="s">
        <v>18685</v>
      </c>
      <c r="S8947" t="s">
        <v>15240</v>
      </c>
      <c r="T8947" t="s">
        <v>17185</v>
      </c>
      <c r="U8947" t="s">
        <v>15317</v>
      </c>
    </row>
    <row r="8948" spans="1:21" x14ac:dyDescent="0.25">
      <c r="A8948">
        <v>2015</v>
      </c>
      <c r="B8948">
        <v>10</v>
      </c>
      <c r="C8948" t="s">
        <v>29</v>
      </c>
      <c r="D8948" t="s">
        <v>343</v>
      </c>
      <c r="E8948" t="s">
        <v>5568</v>
      </c>
      <c r="F8948" t="s">
        <v>9719</v>
      </c>
      <c r="G8948" t="s">
        <v>11208</v>
      </c>
      <c r="H8948" t="s">
        <v>14766</v>
      </c>
      <c r="I8948">
        <v>119.284192</v>
      </c>
      <c r="J8948">
        <v>78.971019439999992</v>
      </c>
      <c r="K8948">
        <v>78.971019439999992</v>
      </c>
      <c r="L8948" t="s">
        <v>19680</v>
      </c>
      <c r="M8948" t="s">
        <v>19681</v>
      </c>
      <c r="N8948" t="s">
        <v>19682</v>
      </c>
      <c r="O8948" t="s">
        <v>17746</v>
      </c>
      <c r="R8948" t="s">
        <v>18685</v>
      </c>
      <c r="S8948" t="s">
        <v>15240</v>
      </c>
      <c r="T8948" t="s">
        <v>19684</v>
      </c>
      <c r="U8948" t="s">
        <v>15317</v>
      </c>
    </row>
    <row r="8949" spans="1:21" x14ac:dyDescent="0.25">
      <c r="A8949">
        <v>2015</v>
      </c>
      <c r="B8949">
        <v>10</v>
      </c>
      <c r="C8949" t="s">
        <v>29</v>
      </c>
      <c r="D8949" t="s">
        <v>346</v>
      </c>
      <c r="E8949" t="s">
        <v>5569</v>
      </c>
      <c r="F8949" t="s">
        <v>9720</v>
      </c>
      <c r="G8949" t="s">
        <v>13734</v>
      </c>
      <c r="H8949" t="s">
        <v>14317</v>
      </c>
      <c r="I8949">
        <v>767.90179599999999</v>
      </c>
      <c r="J8949">
        <v>754.72813436000001</v>
      </c>
      <c r="K8949">
        <v>754.72813436000001</v>
      </c>
      <c r="L8949" t="s">
        <v>15434</v>
      </c>
      <c r="M8949" t="s">
        <v>15245</v>
      </c>
      <c r="T8949" t="s">
        <v>15307</v>
      </c>
      <c r="U8949" t="s">
        <v>15317</v>
      </c>
    </row>
    <row r="8950" spans="1:21" x14ac:dyDescent="0.25">
      <c r="A8950">
        <v>2015</v>
      </c>
      <c r="B8950">
        <v>10</v>
      </c>
      <c r="C8950" t="s">
        <v>29</v>
      </c>
      <c r="D8950" t="s">
        <v>1718</v>
      </c>
      <c r="E8950" t="s">
        <v>5570</v>
      </c>
      <c r="F8950" t="s">
        <v>9721</v>
      </c>
      <c r="G8950" t="s">
        <v>13852</v>
      </c>
      <c r="H8950" t="s">
        <v>14317</v>
      </c>
      <c r="I8950">
        <v>214.19465</v>
      </c>
      <c r="J8950">
        <v>238.20782388999999</v>
      </c>
      <c r="K8950">
        <v>238.20782388999999</v>
      </c>
      <c r="L8950" t="s">
        <v>19316</v>
      </c>
      <c r="M8950" t="s">
        <v>17296</v>
      </c>
      <c r="T8950" t="s">
        <v>17297</v>
      </c>
      <c r="U8950" t="s">
        <v>15317</v>
      </c>
    </row>
    <row r="8951" spans="1:21" x14ac:dyDescent="0.25">
      <c r="A8951">
        <v>2015</v>
      </c>
      <c r="B8951">
        <v>10</v>
      </c>
      <c r="C8951" t="s">
        <v>30</v>
      </c>
      <c r="D8951" t="s">
        <v>354</v>
      </c>
      <c r="E8951" t="s">
        <v>5571</v>
      </c>
      <c r="F8951" t="s">
        <v>9722</v>
      </c>
      <c r="G8951" t="s">
        <v>13736</v>
      </c>
      <c r="H8951" t="s">
        <v>14317</v>
      </c>
      <c r="I8951">
        <v>258.999324</v>
      </c>
      <c r="J8951">
        <v>162.95561819</v>
      </c>
      <c r="K8951">
        <v>162.95561819</v>
      </c>
      <c r="L8951" t="s">
        <v>19685</v>
      </c>
      <c r="M8951" t="s">
        <v>17996</v>
      </c>
      <c r="N8951" t="s">
        <v>16954</v>
      </c>
      <c r="O8951" t="s">
        <v>15242</v>
      </c>
      <c r="T8951" t="s">
        <v>17327</v>
      </c>
      <c r="U8951" t="s">
        <v>15317</v>
      </c>
    </row>
    <row r="8952" spans="1:21" x14ac:dyDescent="0.25">
      <c r="A8952">
        <v>2015</v>
      </c>
      <c r="B8952">
        <v>10</v>
      </c>
      <c r="C8952" t="s">
        <v>30</v>
      </c>
      <c r="D8952" t="s">
        <v>1720</v>
      </c>
      <c r="E8952" t="s">
        <v>5572</v>
      </c>
      <c r="F8952" t="s">
        <v>9227</v>
      </c>
      <c r="G8952" t="s">
        <v>12476</v>
      </c>
      <c r="H8952" t="s">
        <v>14767</v>
      </c>
      <c r="I8952">
        <v>587.09464100000002</v>
      </c>
      <c r="J8952">
        <v>476.2685563</v>
      </c>
      <c r="K8952">
        <v>476.2685563</v>
      </c>
      <c r="T8952" s="124" t="s">
        <v>15306</v>
      </c>
      <c r="U8952" s="124" t="s">
        <v>15317</v>
      </c>
    </row>
    <row r="8953" spans="1:21" x14ac:dyDescent="0.25">
      <c r="A8953">
        <v>2015</v>
      </c>
      <c r="B8953">
        <v>11</v>
      </c>
      <c r="C8953" t="s">
        <v>26</v>
      </c>
      <c r="D8953" t="s">
        <v>2687</v>
      </c>
      <c r="E8953" t="s">
        <v>5573</v>
      </c>
      <c r="F8953" t="s">
        <v>9723</v>
      </c>
      <c r="G8953" t="s">
        <v>13737</v>
      </c>
      <c r="H8953" t="s">
        <v>14977</v>
      </c>
      <c r="I8953">
        <v>2748.2896569999998</v>
      </c>
      <c r="J8953">
        <v>2741.1007562499999</v>
      </c>
      <c r="K8953">
        <v>2741.1007562499999</v>
      </c>
      <c r="L8953" t="s">
        <v>19686</v>
      </c>
      <c r="M8953" t="s">
        <v>15246</v>
      </c>
      <c r="N8953" t="s">
        <v>17607</v>
      </c>
      <c r="O8953" t="s">
        <v>15246</v>
      </c>
      <c r="P8953" t="s">
        <v>17165</v>
      </c>
      <c r="Q8953" t="s">
        <v>15246</v>
      </c>
      <c r="R8953" t="s">
        <v>15189</v>
      </c>
      <c r="S8953" t="s">
        <v>15246</v>
      </c>
      <c r="T8953" t="s">
        <v>15304</v>
      </c>
      <c r="U8953" t="s">
        <v>15317</v>
      </c>
    </row>
    <row r="8954" spans="1:21" x14ac:dyDescent="0.25">
      <c r="A8954">
        <v>2015</v>
      </c>
      <c r="B8954">
        <v>11</v>
      </c>
      <c r="C8954" t="s">
        <v>25</v>
      </c>
      <c r="D8954" t="s">
        <v>359</v>
      </c>
      <c r="E8954" t="s">
        <v>5574</v>
      </c>
      <c r="F8954" t="s">
        <v>9229</v>
      </c>
      <c r="G8954" t="s">
        <v>11224</v>
      </c>
      <c r="H8954" t="s">
        <v>14785</v>
      </c>
      <c r="I8954">
        <v>353.66458899999998</v>
      </c>
      <c r="J8954">
        <v>352.15132201000011</v>
      </c>
      <c r="K8954">
        <v>352.15132201000011</v>
      </c>
      <c r="L8954" t="s">
        <v>19687</v>
      </c>
      <c r="M8954" t="s">
        <v>15246</v>
      </c>
      <c r="N8954" t="s">
        <v>18487</v>
      </c>
      <c r="O8954" t="s">
        <v>15246</v>
      </c>
      <c r="P8954" t="s">
        <v>15189</v>
      </c>
      <c r="Q8954" t="s">
        <v>15246</v>
      </c>
      <c r="R8954" t="s">
        <v>18140</v>
      </c>
      <c r="S8954" t="s">
        <v>15246</v>
      </c>
      <c r="T8954" t="s">
        <v>15304</v>
      </c>
      <c r="U8954" t="s">
        <v>15317</v>
      </c>
    </row>
    <row r="8955" spans="1:21" x14ac:dyDescent="0.25">
      <c r="A8955">
        <v>2015</v>
      </c>
      <c r="B8955">
        <v>11</v>
      </c>
      <c r="C8955" t="s">
        <v>25</v>
      </c>
      <c r="D8955" t="s">
        <v>360</v>
      </c>
      <c r="E8955" t="s">
        <v>5575</v>
      </c>
      <c r="F8955" t="s">
        <v>9230</v>
      </c>
      <c r="G8955" t="s">
        <v>11225</v>
      </c>
      <c r="H8955" t="s">
        <v>14324</v>
      </c>
      <c r="I8955">
        <v>2606.0364439999998</v>
      </c>
      <c r="J8955">
        <v>2643.4248474599999</v>
      </c>
      <c r="K8955">
        <v>2643.4236269899998</v>
      </c>
      <c r="L8955" t="s">
        <v>19320</v>
      </c>
      <c r="M8955" t="s">
        <v>18478</v>
      </c>
      <c r="P8955" t="s">
        <v>17615</v>
      </c>
      <c r="Q8955" t="s">
        <v>16850</v>
      </c>
      <c r="R8955" t="s">
        <v>17618</v>
      </c>
      <c r="S8955" t="s">
        <v>15246</v>
      </c>
      <c r="T8955" t="s">
        <v>17191</v>
      </c>
      <c r="U8955" t="s">
        <v>15317</v>
      </c>
    </row>
    <row r="8956" spans="1:21" x14ac:dyDescent="0.25">
      <c r="A8956">
        <v>2015</v>
      </c>
      <c r="B8956">
        <v>11</v>
      </c>
      <c r="C8956" t="s">
        <v>25</v>
      </c>
      <c r="D8956" t="s">
        <v>362</v>
      </c>
      <c r="E8956" t="s">
        <v>5576</v>
      </c>
      <c r="F8956" t="s">
        <v>9724</v>
      </c>
      <c r="G8956" t="s">
        <v>12478</v>
      </c>
      <c r="H8956" t="s">
        <v>14324</v>
      </c>
      <c r="I8956">
        <v>7994.3504940000003</v>
      </c>
      <c r="J8956">
        <v>7705.1420399500039</v>
      </c>
      <c r="K8956">
        <v>7705.1347574800047</v>
      </c>
      <c r="L8956" t="s">
        <v>19688</v>
      </c>
      <c r="M8956" t="s">
        <v>15246</v>
      </c>
      <c r="N8956" t="s">
        <v>19689</v>
      </c>
      <c r="O8956" t="s">
        <v>15246</v>
      </c>
      <c r="P8956" t="s">
        <v>17193</v>
      </c>
      <c r="Q8956" t="s">
        <v>15246</v>
      </c>
      <c r="R8956" t="s">
        <v>17618</v>
      </c>
      <c r="S8956" t="s">
        <v>15246</v>
      </c>
      <c r="T8956" s="124" t="s">
        <v>17224</v>
      </c>
      <c r="U8956" s="124" t="s">
        <v>15317</v>
      </c>
    </row>
    <row r="8957" spans="1:21" x14ac:dyDescent="0.25">
      <c r="A8957">
        <v>2015</v>
      </c>
      <c r="B8957">
        <v>11</v>
      </c>
      <c r="C8957" t="s">
        <v>25</v>
      </c>
      <c r="D8957" t="s">
        <v>363</v>
      </c>
      <c r="E8957" t="s">
        <v>5577</v>
      </c>
      <c r="F8957" t="s">
        <v>9725</v>
      </c>
      <c r="G8957" t="s">
        <v>12479</v>
      </c>
      <c r="H8957" t="s">
        <v>14978</v>
      </c>
      <c r="I8957">
        <v>26847.695829</v>
      </c>
      <c r="J8957">
        <v>30788.632214459991</v>
      </c>
      <c r="K8957">
        <v>30788.63221444999</v>
      </c>
      <c r="L8957" t="s">
        <v>19690</v>
      </c>
      <c r="M8957" t="s">
        <v>15246</v>
      </c>
      <c r="P8957" t="s">
        <v>15198</v>
      </c>
      <c r="Q8957" t="s">
        <v>15246</v>
      </c>
      <c r="R8957" t="s">
        <v>17643</v>
      </c>
      <c r="S8957" t="s">
        <v>15246</v>
      </c>
      <c r="T8957" s="124" t="s">
        <v>17224</v>
      </c>
      <c r="U8957" s="124" t="s">
        <v>15317</v>
      </c>
    </row>
    <row r="8958" spans="1:21" x14ac:dyDescent="0.25">
      <c r="A8958">
        <v>2015</v>
      </c>
      <c r="B8958">
        <v>11</v>
      </c>
      <c r="C8958" t="s">
        <v>25</v>
      </c>
      <c r="D8958" t="s">
        <v>364</v>
      </c>
      <c r="E8958" t="s">
        <v>5578</v>
      </c>
      <c r="F8958" t="s">
        <v>9726</v>
      </c>
      <c r="G8958" t="s">
        <v>13738</v>
      </c>
      <c r="H8958" t="s">
        <v>14902</v>
      </c>
      <c r="I8958">
        <v>521.84546499999999</v>
      </c>
      <c r="J8958">
        <v>214.5464375</v>
      </c>
      <c r="K8958">
        <v>214.5464375</v>
      </c>
      <c r="L8958" t="s">
        <v>17639</v>
      </c>
      <c r="M8958" t="s">
        <v>15246</v>
      </c>
      <c r="N8958" t="s">
        <v>15269</v>
      </c>
      <c r="O8958" t="s">
        <v>15247</v>
      </c>
      <c r="R8958" t="s">
        <v>16856</v>
      </c>
      <c r="S8958" t="s">
        <v>15246</v>
      </c>
      <c r="T8958" t="s">
        <v>17278</v>
      </c>
      <c r="U8958" t="s">
        <v>15317</v>
      </c>
    </row>
    <row r="8959" spans="1:21" x14ac:dyDescent="0.25">
      <c r="A8959">
        <v>2015</v>
      </c>
      <c r="B8959">
        <v>11</v>
      </c>
      <c r="C8959" t="s">
        <v>25</v>
      </c>
      <c r="D8959" t="s">
        <v>365</v>
      </c>
      <c r="E8959" t="s">
        <v>5579</v>
      </c>
      <c r="F8959" t="s">
        <v>9727</v>
      </c>
      <c r="G8959" t="s">
        <v>12480</v>
      </c>
      <c r="H8959" t="s">
        <v>14979</v>
      </c>
      <c r="I8959">
        <v>42663.81409</v>
      </c>
      <c r="J8959">
        <v>45292.055268479999</v>
      </c>
      <c r="K8959">
        <v>45291.992268479997</v>
      </c>
      <c r="L8959" t="s">
        <v>19324</v>
      </c>
      <c r="M8959" t="s">
        <v>15246</v>
      </c>
      <c r="N8959" t="s">
        <v>19325</v>
      </c>
      <c r="O8959" t="s">
        <v>15246</v>
      </c>
      <c r="P8959" t="s">
        <v>17623</v>
      </c>
      <c r="Q8959" t="s">
        <v>15246</v>
      </c>
      <c r="R8959" t="s">
        <v>15199</v>
      </c>
      <c r="S8959" t="s">
        <v>15246</v>
      </c>
      <c r="T8959" t="s">
        <v>15304</v>
      </c>
      <c r="U8959" t="s">
        <v>15317</v>
      </c>
    </row>
    <row r="8960" spans="1:21" x14ac:dyDescent="0.25">
      <c r="A8960">
        <v>2015</v>
      </c>
      <c r="B8960">
        <v>11</v>
      </c>
      <c r="C8960" t="s">
        <v>25</v>
      </c>
      <c r="D8960" t="s">
        <v>366</v>
      </c>
      <c r="E8960" t="s">
        <v>5580</v>
      </c>
      <c r="F8960" t="s">
        <v>9235</v>
      </c>
      <c r="G8960" t="s">
        <v>13072</v>
      </c>
      <c r="H8960" t="s">
        <v>14652</v>
      </c>
      <c r="I8960">
        <v>8071.9009800000003</v>
      </c>
      <c r="J8960">
        <v>8241.4449138900018</v>
      </c>
      <c r="K8960">
        <v>8241.4449138800028</v>
      </c>
      <c r="L8960" t="s">
        <v>17401</v>
      </c>
      <c r="M8960" t="s">
        <v>15246</v>
      </c>
      <c r="N8960" t="s">
        <v>17491</v>
      </c>
      <c r="O8960" t="s">
        <v>15246</v>
      </c>
      <c r="T8960" t="s">
        <v>15304</v>
      </c>
      <c r="U8960" t="s">
        <v>15317</v>
      </c>
    </row>
    <row r="8961" spans="1:21" x14ac:dyDescent="0.25">
      <c r="A8961">
        <v>2015</v>
      </c>
      <c r="B8961">
        <v>11</v>
      </c>
      <c r="C8961" t="s">
        <v>25</v>
      </c>
      <c r="D8961" t="s">
        <v>367</v>
      </c>
      <c r="E8961" t="s">
        <v>5581</v>
      </c>
      <c r="F8961" t="s">
        <v>9728</v>
      </c>
      <c r="G8961" t="s">
        <v>13073</v>
      </c>
      <c r="H8961" t="s">
        <v>14652</v>
      </c>
      <c r="I8961">
        <v>2307.7764560000001</v>
      </c>
      <c r="J8961">
        <v>2321.5618649600001</v>
      </c>
      <c r="K8961">
        <v>2321.5618649600001</v>
      </c>
      <c r="L8961" t="s">
        <v>19691</v>
      </c>
      <c r="M8961" t="s">
        <v>15246</v>
      </c>
      <c r="N8961" t="s">
        <v>16867</v>
      </c>
      <c r="O8961" t="s">
        <v>15246</v>
      </c>
      <c r="T8961" t="s">
        <v>15304</v>
      </c>
      <c r="U8961" t="s">
        <v>15317</v>
      </c>
    </row>
    <row r="8962" spans="1:21" x14ac:dyDescent="0.25">
      <c r="A8962">
        <v>2015</v>
      </c>
      <c r="B8962">
        <v>11</v>
      </c>
      <c r="C8962" t="s">
        <v>25</v>
      </c>
      <c r="D8962" t="s">
        <v>368</v>
      </c>
      <c r="E8962" t="s">
        <v>5582</v>
      </c>
      <c r="F8962" t="s">
        <v>9729</v>
      </c>
      <c r="G8962" t="s">
        <v>11233</v>
      </c>
      <c r="H8962" t="s">
        <v>14980</v>
      </c>
      <c r="I8962">
        <v>1227.2853930000001</v>
      </c>
      <c r="J8962">
        <v>1107.9814252599999</v>
      </c>
      <c r="K8962">
        <v>1107.9814252599999</v>
      </c>
      <c r="L8962" t="s">
        <v>19692</v>
      </c>
      <c r="M8962" t="s">
        <v>15246</v>
      </c>
      <c r="N8962" t="s">
        <v>17608</v>
      </c>
      <c r="O8962" t="s">
        <v>15246</v>
      </c>
      <c r="P8962" t="s">
        <v>17608</v>
      </c>
      <c r="Q8962" t="s">
        <v>15246</v>
      </c>
      <c r="R8962" t="s">
        <v>17279</v>
      </c>
      <c r="S8962" t="s">
        <v>15246</v>
      </c>
      <c r="T8962" t="s">
        <v>15304</v>
      </c>
      <c r="U8962" t="s">
        <v>15317</v>
      </c>
    </row>
    <row r="8963" spans="1:21" x14ac:dyDescent="0.25">
      <c r="A8963">
        <v>2015</v>
      </c>
      <c r="B8963">
        <v>11</v>
      </c>
      <c r="C8963" t="s">
        <v>25</v>
      </c>
      <c r="D8963" t="s">
        <v>371</v>
      </c>
      <c r="E8963" t="s">
        <v>5583</v>
      </c>
      <c r="F8963" t="s">
        <v>9238</v>
      </c>
      <c r="G8963" t="s">
        <v>13074</v>
      </c>
      <c r="H8963" t="s">
        <v>14652</v>
      </c>
      <c r="I8963">
        <v>285.14837199999999</v>
      </c>
      <c r="J8963">
        <v>313.19215308999998</v>
      </c>
      <c r="K8963">
        <v>313.19215308999998</v>
      </c>
      <c r="L8963" t="s">
        <v>19693</v>
      </c>
      <c r="M8963" t="s">
        <v>15246</v>
      </c>
      <c r="N8963" t="s">
        <v>17608</v>
      </c>
      <c r="O8963" t="s">
        <v>15246</v>
      </c>
      <c r="P8963" t="s">
        <v>17608</v>
      </c>
      <c r="Q8963" t="s">
        <v>15246</v>
      </c>
      <c r="T8963" t="s">
        <v>15304</v>
      </c>
      <c r="U8963" t="s">
        <v>15317</v>
      </c>
    </row>
    <row r="8964" spans="1:21" x14ac:dyDescent="0.25">
      <c r="A8964">
        <v>2015</v>
      </c>
      <c r="B8964">
        <v>11</v>
      </c>
      <c r="C8964" t="s">
        <v>25</v>
      </c>
      <c r="D8964" t="s">
        <v>372</v>
      </c>
      <c r="E8964" t="s">
        <v>5584</v>
      </c>
      <c r="F8964" t="s">
        <v>9730</v>
      </c>
      <c r="G8964" t="s">
        <v>12483</v>
      </c>
      <c r="H8964" t="s">
        <v>11557</v>
      </c>
      <c r="I8964">
        <v>845.244146</v>
      </c>
      <c r="J8964">
        <v>799.76732214000026</v>
      </c>
      <c r="K8964">
        <v>799.7591097400001</v>
      </c>
      <c r="L8964" t="s">
        <v>19694</v>
      </c>
      <c r="M8964" t="s">
        <v>17635</v>
      </c>
      <c r="N8964" t="s">
        <v>15221</v>
      </c>
      <c r="O8964" t="s">
        <v>15239</v>
      </c>
      <c r="T8964" t="s">
        <v>16839</v>
      </c>
      <c r="U8964" t="s">
        <v>15317</v>
      </c>
    </row>
    <row r="8965" spans="1:21" x14ac:dyDescent="0.25">
      <c r="A8965">
        <v>2015</v>
      </c>
      <c r="B8965">
        <v>11</v>
      </c>
      <c r="C8965" t="s">
        <v>25</v>
      </c>
      <c r="D8965" t="s">
        <v>374</v>
      </c>
      <c r="E8965" t="s">
        <v>5585</v>
      </c>
      <c r="F8965" t="s">
        <v>9731</v>
      </c>
      <c r="G8965" t="s">
        <v>11239</v>
      </c>
      <c r="H8965" t="s">
        <v>14654</v>
      </c>
      <c r="I8965">
        <v>13535.623192999999</v>
      </c>
      <c r="J8965">
        <v>13700.645838439999</v>
      </c>
      <c r="K8965">
        <v>13700.645838439999</v>
      </c>
      <c r="N8965" t="s">
        <v>15434</v>
      </c>
      <c r="O8965" t="s">
        <v>15245</v>
      </c>
      <c r="R8965" t="s">
        <v>18428</v>
      </c>
      <c r="S8965" t="s">
        <v>15246</v>
      </c>
      <c r="T8965" t="s">
        <v>16838</v>
      </c>
      <c r="U8965" t="s">
        <v>15317</v>
      </c>
    </row>
    <row r="8966" spans="1:21" x14ac:dyDescent="0.25">
      <c r="A8966">
        <v>2015</v>
      </c>
      <c r="B8966">
        <v>11</v>
      </c>
      <c r="C8966" t="s">
        <v>25</v>
      </c>
      <c r="D8966" t="s">
        <v>375</v>
      </c>
      <c r="E8966" t="s">
        <v>5586</v>
      </c>
      <c r="F8966" t="s">
        <v>9732</v>
      </c>
      <c r="G8966" t="s">
        <v>12485</v>
      </c>
      <c r="H8966" t="s">
        <v>14652</v>
      </c>
      <c r="I8966">
        <v>493.90258799999998</v>
      </c>
      <c r="J8966">
        <v>483.87880086000001</v>
      </c>
      <c r="K8966">
        <v>483.87880086000001</v>
      </c>
      <c r="L8966" t="s">
        <v>17401</v>
      </c>
      <c r="M8966" t="s">
        <v>15246</v>
      </c>
      <c r="T8966" t="s">
        <v>15304</v>
      </c>
      <c r="U8966" t="s">
        <v>15317</v>
      </c>
    </row>
    <row r="8967" spans="1:21" x14ac:dyDescent="0.25">
      <c r="A8967">
        <v>2015</v>
      </c>
      <c r="B8967">
        <v>11</v>
      </c>
      <c r="C8967" t="s">
        <v>25</v>
      </c>
      <c r="D8967" t="s">
        <v>1722</v>
      </c>
      <c r="E8967" t="s">
        <v>5587</v>
      </c>
      <c r="F8967" t="s">
        <v>9733</v>
      </c>
      <c r="G8967" t="s">
        <v>12486</v>
      </c>
      <c r="H8967" t="s">
        <v>14326</v>
      </c>
      <c r="I8967">
        <v>110.00457400000001</v>
      </c>
      <c r="J8967">
        <v>92.280819309999984</v>
      </c>
      <c r="K8967">
        <v>92.280819309999984</v>
      </c>
      <c r="L8967" t="s">
        <v>19695</v>
      </c>
      <c r="M8967" t="s">
        <v>18478</v>
      </c>
      <c r="P8967" t="s">
        <v>18152</v>
      </c>
      <c r="Q8967" t="s">
        <v>15247</v>
      </c>
      <c r="R8967" t="s">
        <v>16856</v>
      </c>
      <c r="S8967" t="s">
        <v>15246</v>
      </c>
      <c r="T8967" t="s">
        <v>17191</v>
      </c>
      <c r="U8967" t="s">
        <v>15317</v>
      </c>
    </row>
    <row r="8968" spans="1:21" x14ac:dyDescent="0.25">
      <c r="A8968">
        <v>2015</v>
      </c>
      <c r="B8968">
        <v>11</v>
      </c>
      <c r="C8968" t="s">
        <v>25</v>
      </c>
      <c r="D8968" t="s">
        <v>1723</v>
      </c>
      <c r="E8968" t="s">
        <v>5588</v>
      </c>
      <c r="F8968" t="s">
        <v>9734</v>
      </c>
      <c r="G8968" t="s">
        <v>12487</v>
      </c>
      <c r="H8968" t="s">
        <v>11287</v>
      </c>
      <c r="I8968">
        <v>83</v>
      </c>
      <c r="J8968">
        <v>43.784598720000012</v>
      </c>
      <c r="K8968">
        <v>43.784598720000012</v>
      </c>
      <c r="L8968" t="s">
        <v>19696</v>
      </c>
      <c r="M8968" t="s">
        <v>17708</v>
      </c>
      <c r="R8968" t="s">
        <v>15189</v>
      </c>
      <c r="S8968" t="s">
        <v>15246</v>
      </c>
      <c r="T8968" t="s">
        <v>17278</v>
      </c>
      <c r="U8968" t="s">
        <v>15317</v>
      </c>
    </row>
    <row r="8969" spans="1:21" x14ac:dyDescent="0.25">
      <c r="A8969">
        <v>2015</v>
      </c>
      <c r="B8969">
        <v>11</v>
      </c>
      <c r="C8969" t="s">
        <v>25</v>
      </c>
      <c r="D8969" t="s">
        <v>378</v>
      </c>
      <c r="E8969" t="s">
        <v>5589</v>
      </c>
      <c r="F8969" t="s">
        <v>9735</v>
      </c>
      <c r="G8969" t="s">
        <v>13739</v>
      </c>
      <c r="H8969" t="s">
        <v>14333</v>
      </c>
      <c r="I8969">
        <v>37.783869000000003</v>
      </c>
      <c r="J8969">
        <v>26.66721111</v>
      </c>
      <c r="K8969">
        <v>26.66721111</v>
      </c>
      <c r="L8969" t="s">
        <v>19697</v>
      </c>
      <c r="M8969" t="s">
        <v>18478</v>
      </c>
      <c r="N8969" t="s">
        <v>19698</v>
      </c>
      <c r="O8969" t="s">
        <v>15246</v>
      </c>
      <c r="P8969" t="s">
        <v>15348</v>
      </c>
      <c r="Q8969" t="s">
        <v>15246</v>
      </c>
      <c r="T8969" t="s">
        <v>17191</v>
      </c>
      <c r="U8969" t="s">
        <v>15317</v>
      </c>
    </row>
    <row r="8970" spans="1:21" x14ac:dyDescent="0.25">
      <c r="A8970">
        <v>2015</v>
      </c>
      <c r="B8970">
        <v>11</v>
      </c>
      <c r="C8970" t="s">
        <v>25</v>
      </c>
      <c r="D8970" t="s">
        <v>380</v>
      </c>
      <c r="E8970" t="s">
        <v>5590</v>
      </c>
      <c r="F8970" t="s">
        <v>9736</v>
      </c>
      <c r="G8970" t="s">
        <v>12490</v>
      </c>
      <c r="H8970" t="s">
        <v>14333</v>
      </c>
      <c r="I8970">
        <v>23.670632000000001</v>
      </c>
      <c r="J8970">
        <v>6.8481562</v>
      </c>
      <c r="K8970">
        <v>6.8481562</v>
      </c>
      <c r="N8970" t="s">
        <v>16925</v>
      </c>
      <c r="O8970" t="s">
        <v>15238</v>
      </c>
      <c r="T8970" t="s">
        <v>15305</v>
      </c>
      <c r="U8970" t="s">
        <v>15317</v>
      </c>
    </row>
    <row r="8971" spans="1:21" x14ac:dyDescent="0.25">
      <c r="A8971">
        <v>2015</v>
      </c>
      <c r="B8971">
        <v>11</v>
      </c>
      <c r="C8971" t="s">
        <v>25</v>
      </c>
      <c r="D8971" t="s">
        <v>381</v>
      </c>
      <c r="E8971" t="s">
        <v>5591</v>
      </c>
      <c r="F8971" t="s">
        <v>9246</v>
      </c>
      <c r="G8971" t="s">
        <v>11246</v>
      </c>
      <c r="H8971" t="s">
        <v>14652</v>
      </c>
      <c r="I8971">
        <v>1008.276837</v>
      </c>
      <c r="J8971">
        <v>1057.4076071899999</v>
      </c>
      <c r="K8971">
        <v>1057.4076071899999</v>
      </c>
      <c r="L8971" t="s">
        <v>19699</v>
      </c>
      <c r="M8971" t="s">
        <v>17635</v>
      </c>
      <c r="N8971" t="s">
        <v>18940</v>
      </c>
      <c r="O8971" t="s">
        <v>15246</v>
      </c>
      <c r="P8971" t="s">
        <v>17636</v>
      </c>
      <c r="Q8971" t="s">
        <v>17635</v>
      </c>
      <c r="T8971" t="s">
        <v>16839</v>
      </c>
      <c r="U8971" t="s">
        <v>15317</v>
      </c>
    </row>
    <row r="8972" spans="1:21" x14ac:dyDescent="0.25">
      <c r="A8972">
        <v>2015</v>
      </c>
      <c r="B8972">
        <v>11</v>
      </c>
      <c r="C8972" t="s">
        <v>25</v>
      </c>
      <c r="D8972" t="s">
        <v>386</v>
      </c>
      <c r="E8972" t="s">
        <v>5592</v>
      </c>
      <c r="F8972" t="s">
        <v>9737</v>
      </c>
      <c r="G8972" t="s">
        <v>13740</v>
      </c>
      <c r="H8972" t="s">
        <v>14560</v>
      </c>
      <c r="I8972">
        <v>214.12213299999999</v>
      </c>
      <c r="J8972">
        <v>204.44276335999999</v>
      </c>
      <c r="K8972">
        <v>204.44276335999999</v>
      </c>
      <c r="L8972" t="s">
        <v>19334</v>
      </c>
      <c r="M8972" t="s">
        <v>15246</v>
      </c>
      <c r="N8972" t="s">
        <v>18699</v>
      </c>
      <c r="O8972" t="s">
        <v>15246</v>
      </c>
      <c r="P8972" t="s">
        <v>15189</v>
      </c>
      <c r="Q8972" t="s">
        <v>15246</v>
      </c>
      <c r="R8972" t="s">
        <v>18209</v>
      </c>
      <c r="S8972" t="s">
        <v>15246</v>
      </c>
      <c r="T8972" t="s">
        <v>15304</v>
      </c>
      <c r="U8972" t="s">
        <v>15317</v>
      </c>
    </row>
    <row r="8973" spans="1:21" x14ac:dyDescent="0.25">
      <c r="A8973">
        <v>2015</v>
      </c>
      <c r="B8973">
        <v>11</v>
      </c>
      <c r="C8973" t="s">
        <v>25</v>
      </c>
      <c r="D8973" t="s">
        <v>2502</v>
      </c>
      <c r="E8973" t="s">
        <v>5593</v>
      </c>
      <c r="F8973" t="s">
        <v>9248</v>
      </c>
      <c r="G8973" t="s">
        <v>11536</v>
      </c>
      <c r="H8973" t="s">
        <v>14326</v>
      </c>
      <c r="I8973">
        <v>3050.1244710000001</v>
      </c>
      <c r="J8973">
        <v>3144.0209575899989</v>
      </c>
      <c r="K8973">
        <v>3144.0209575899989</v>
      </c>
      <c r="L8973" t="s">
        <v>19336</v>
      </c>
      <c r="M8973" t="s">
        <v>15246</v>
      </c>
      <c r="N8973" t="s">
        <v>18168</v>
      </c>
      <c r="O8973" t="s">
        <v>15246</v>
      </c>
      <c r="P8973" t="s">
        <v>17671</v>
      </c>
      <c r="Q8973" t="s">
        <v>15246</v>
      </c>
      <c r="R8973" t="s">
        <v>16856</v>
      </c>
      <c r="S8973" t="s">
        <v>15246</v>
      </c>
      <c r="T8973" s="124" t="s">
        <v>17224</v>
      </c>
      <c r="U8973" s="124" t="s">
        <v>15317</v>
      </c>
    </row>
    <row r="8974" spans="1:21" x14ac:dyDescent="0.25">
      <c r="A8974">
        <v>2015</v>
      </c>
      <c r="B8974">
        <v>11</v>
      </c>
      <c r="C8974" t="s">
        <v>25</v>
      </c>
      <c r="D8974" t="s">
        <v>2688</v>
      </c>
      <c r="E8974" t="s">
        <v>5594</v>
      </c>
      <c r="F8974" t="s">
        <v>9738</v>
      </c>
      <c r="G8974" t="s">
        <v>13741</v>
      </c>
      <c r="H8974" t="s">
        <v>14778</v>
      </c>
      <c r="I8974">
        <v>4477.6910909999997</v>
      </c>
      <c r="J8974">
        <v>4617.9835585899973</v>
      </c>
      <c r="K8974">
        <v>4617.9835585899973</v>
      </c>
      <c r="L8974" t="s">
        <v>19700</v>
      </c>
      <c r="M8974" t="s">
        <v>15246</v>
      </c>
      <c r="N8974" t="s">
        <v>19338</v>
      </c>
      <c r="O8974" t="s">
        <v>18446</v>
      </c>
      <c r="P8974" t="s">
        <v>15198</v>
      </c>
      <c r="Q8974" t="s">
        <v>15246</v>
      </c>
      <c r="R8974" t="s">
        <v>18166</v>
      </c>
      <c r="S8974" t="s">
        <v>15246</v>
      </c>
      <c r="T8974" t="s">
        <v>19701</v>
      </c>
      <c r="U8974" t="s">
        <v>15317</v>
      </c>
    </row>
    <row r="8975" spans="1:21" x14ac:dyDescent="0.25">
      <c r="A8975">
        <v>2015</v>
      </c>
      <c r="B8975">
        <v>11</v>
      </c>
      <c r="C8975" t="s">
        <v>25</v>
      </c>
      <c r="D8975" t="s">
        <v>2689</v>
      </c>
      <c r="E8975" t="s">
        <v>5595</v>
      </c>
      <c r="F8975" t="s">
        <v>9739</v>
      </c>
      <c r="G8975" t="s">
        <v>13742</v>
      </c>
      <c r="H8975" t="s">
        <v>11287</v>
      </c>
      <c r="I8975">
        <v>10.6</v>
      </c>
      <c r="J8975">
        <v>92.207602629999997</v>
      </c>
      <c r="K8975">
        <v>92.207602629999997</v>
      </c>
      <c r="L8975" t="s">
        <v>19339</v>
      </c>
      <c r="M8975" t="s">
        <v>15246</v>
      </c>
      <c r="N8975" t="s">
        <v>17399</v>
      </c>
      <c r="O8975" t="s">
        <v>15246</v>
      </c>
      <c r="P8975" t="s">
        <v>19340</v>
      </c>
      <c r="Q8975" t="s">
        <v>15246</v>
      </c>
      <c r="R8975" t="s">
        <v>15189</v>
      </c>
      <c r="S8975" t="s">
        <v>15246</v>
      </c>
      <c r="T8975" t="s">
        <v>15304</v>
      </c>
      <c r="U8975" t="s">
        <v>15317</v>
      </c>
    </row>
    <row r="8976" spans="1:21" x14ac:dyDescent="0.25">
      <c r="A8976">
        <v>2015</v>
      </c>
      <c r="B8976">
        <v>11</v>
      </c>
      <c r="C8976" t="s">
        <v>28</v>
      </c>
      <c r="D8976" t="s">
        <v>416</v>
      </c>
      <c r="E8976" t="s">
        <v>5596</v>
      </c>
      <c r="F8976" t="s">
        <v>9740</v>
      </c>
      <c r="G8976" t="s">
        <v>11281</v>
      </c>
      <c r="H8976" t="s">
        <v>14981</v>
      </c>
      <c r="I8976">
        <v>492.958212</v>
      </c>
      <c r="J8976">
        <v>453.79016927999999</v>
      </c>
      <c r="K8976">
        <v>453.79016927999999</v>
      </c>
      <c r="L8976" t="s">
        <v>19702</v>
      </c>
      <c r="M8976" t="s">
        <v>15246</v>
      </c>
      <c r="N8976" t="s">
        <v>19703</v>
      </c>
      <c r="O8976" t="s">
        <v>15246</v>
      </c>
      <c r="P8976" t="s">
        <v>17200</v>
      </c>
      <c r="Q8976" t="s">
        <v>15246</v>
      </c>
      <c r="R8976" t="s">
        <v>17641</v>
      </c>
      <c r="S8976" t="s">
        <v>15246</v>
      </c>
      <c r="T8976" t="s">
        <v>15304</v>
      </c>
      <c r="U8976" t="s">
        <v>15317</v>
      </c>
    </row>
    <row r="8977" spans="1:21" x14ac:dyDescent="0.25">
      <c r="A8977">
        <v>2015</v>
      </c>
      <c r="B8977">
        <v>11</v>
      </c>
      <c r="C8977" t="s">
        <v>20</v>
      </c>
      <c r="D8977" t="s">
        <v>419</v>
      </c>
      <c r="E8977" t="s">
        <v>5597</v>
      </c>
      <c r="F8977" t="s">
        <v>9741</v>
      </c>
      <c r="G8977" t="s">
        <v>13743</v>
      </c>
      <c r="H8977" t="s">
        <v>14982</v>
      </c>
      <c r="I8977">
        <v>1539.5018809999999</v>
      </c>
      <c r="J8977">
        <v>1498.5191870900001</v>
      </c>
      <c r="K8977">
        <v>1498.5191870799999</v>
      </c>
      <c r="L8977" t="s">
        <v>19341</v>
      </c>
      <c r="M8977" t="s">
        <v>15246</v>
      </c>
      <c r="N8977" t="s">
        <v>19704</v>
      </c>
      <c r="O8977" t="s">
        <v>19705</v>
      </c>
      <c r="P8977" t="s">
        <v>17400</v>
      </c>
      <c r="Q8977" t="s">
        <v>16818</v>
      </c>
      <c r="R8977" t="s">
        <v>18948</v>
      </c>
      <c r="S8977" t="s">
        <v>15246</v>
      </c>
      <c r="T8977" t="s">
        <v>19706</v>
      </c>
      <c r="U8977" t="s">
        <v>15317</v>
      </c>
    </row>
    <row r="8978" spans="1:21" x14ac:dyDescent="0.25">
      <c r="A8978">
        <v>2015</v>
      </c>
      <c r="B8978">
        <v>11</v>
      </c>
      <c r="C8978" t="s">
        <v>20</v>
      </c>
      <c r="D8978" t="s">
        <v>422</v>
      </c>
      <c r="E8978" t="s">
        <v>5598</v>
      </c>
      <c r="F8978" t="s">
        <v>9742</v>
      </c>
      <c r="G8978" t="s">
        <v>10937</v>
      </c>
      <c r="H8978" t="s">
        <v>14983</v>
      </c>
      <c r="I8978">
        <v>683.53213800000003</v>
      </c>
      <c r="J8978">
        <v>699.95825848000004</v>
      </c>
      <c r="K8978">
        <v>699.95825848000004</v>
      </c>
      <c r="L8978" t="s">
        <v>19707</v>
      </c>
      <c r="M8978" t="s">
        <v>18478</v>
      </c>
      <c r="N8978" t="s">
        <v>19708</v>
      </c>
      <c r="O8978" t="s">
        <v>17635</v>
      </c>
      <c r="R8978" t="s">
        <v>17196</v>
      </c>
      <c r="S8978" t="s">
        <v>15246</v>
      </c>
      <c r="T8978" t="s">
        <v>17494</v>
      </c>
      <c r="U8978" t="s">
        <v>15317</v>
      </c>
    </row>
    <row r="8979" spans="1:21" x14ac:dyDescent="0.25">
      <c r="A8979">
        <v>2015</v>
      </c>
      <c r="B8979">
        <v>11</v>
      </c>
      <c r="C8979" t="s">
        <v>22</v>
      </c>
      <c r="D8979" t="s">
        <v>425</v>
      </c>
      <c r="G8979" t="s">
        <v>10941</v>
      </c>
      <c r="H8979" t="s">
        <v>14221</v>
      </c>
      <c r="I8979">
        <v>10814.154732000001</v>
      </c>
      <c r="J8979">
        <v>8538.315831489992</v>
      </c>
      <c r="K8979">
        <v>8538.3158314799912</v>
      </c>
      <c r="U8979" t="s">
        <v>15316</v>
      </c>
    </row>
    <row r="8980" spans="1:21" x14ac:dyDescent="0.25">
      <c r="A8980">
        <v>2015</v>
      </c>
      <c r="B8980">
        <v>11</v>
      </c>
      <c r="C8980" t="s">
        <v>23</v>
      </c>
      <c r="D8980" t="s">
        <v>427</v>
      </c>
      <c r="G8980" t="s">
        <v>10942</v>
      </c>
      <c r="H8980" t="s">
        <v>14222</v>
      </c>
      <c r="I8980">
        <v>392.52332000000001</v>
      </c>
      <c r="J8980">
        <v>380.28679528999987</v>
      </c>
      <c r="K8980">
        <v>380.28679528999987</v>
      </c>
      <c r="U8980" t="s">
        <v>15316</v>
      </c>
    </row>
    <row r="8981" spans="1:21" x14ac:dyDescent="0.25">
      <c r="A8981">
        <v>2015</v>
      </c>
      <c r="B8981">
        <v>11</v>
      </c>
      <c r="C8981" t="s">
        <v>24</v>
      </c>
      <c r="D8981" t="s">
        <v>429</v>
      </c>
      <c r="E8981" t="s">
        <v>5599</v>
      </c>
      <c r="F8981" t="s">
        <v>9254</v>
      </c>
      <c r="G8981" t="s">
        <v>11287</v>
      </c>
      <c r="H8981" t="s">
        <v>14984</v>
      </c>
      <c r="I8981">
        <v>2124.1707099999999</v>
      </c>
      <c r="J8981">
        <v>3713.0695657300012</v>
      </c>
      <c r="K8981">
        <v>3713.04360348</v>
      </c>
      <c r="L8981" t="s">
        <v>19709</v>
      </c>
      <c r="M8981" t="s">
        <v>15246</v>
      </c>
      <c r="N8981" t="s">
        <v>19346</v>
      </c>
      <c r="O8981" t="s">
        <v>15246</v>
      </c>
      <c r="P8981" t="s">
        <v>15189</v>
      </c>
      <c r="Q8981" t="s">
        <v>15246</v>
      </c>
      <c r="R8981" t="s">
        <v>19710</v>
      </c>
      <c r="S8981" t="s">
        <v>15246</v>
      </c>
      <c r="T8981" t="s">
        <v>15304</v>
      </c>
      <c r="U8981" t="s">
        <v>15317</v>
      </c>
    </row>
    <row r="8982" spans="1:21" x14ac:dyDescent="0.25">
      <c r="A8982">
        <v>2015</v>
      </c>
      <c r="B8982">
        <v>11</v>
      </c>
      <c r="C8982" t="s">
        <v>24</v>
      </c>
      <c r="D8982" t="s">
        <v>1736</v>
      </c>
      <c r="E8982" t="s">
        <v>5600</v>
      </c>
      <c r="F8982" t="s">
        <v>9255</v>
      </c>
      <c r="G8982" t="s">
        <v>11290</v>
      </c>
      <c r="H8982" t="s">
        <v>14746</v>
      </c>
      <c r="I8982">
        <v>104.931774</v>
      </c>
      <c r="J8982">
        <v>99.958819479999974</v>
      </c>
      <c r="K8982">
        <v>99.958819479999974</v>
      </c>
      <c r="L8982" t="s">
        <v>19711</v>
      </c>
      <c r="M8982" t="s">
        <v>17515</v>
      </c>
      <c r="N8982" t="s">
        <v>15181</v>
      </c>
      <c r="O8982" t="s">
        <v>15237</v>
      </c>
      <c r="P8982" t="s">
        <v>17651</v>
      </c>
      <c r="Q8982" t="s">
        <v>17515</v>
      </c>
      <c r="R8982" t="s">
        <v>17200</v>
      </c>
      <c r="S8982" t="s">
        <v>15246</v>
      </c>
      <c r="T8982" t="s">
        <v>17640</v>
      </c>
      <c r="U8982" t="s">
        <v>15317</v>
      </c>
    </row>
    <row r="8983" spans="1:21" x14ac:dyDescent="0.25">
      <c r="A8983">
        <v>2015</v>
      </c>
      <c r="B8983">
        <v>11</v>
      </c>
      <c r="C8983" t="s">
        <v>21</v>
      </c>
      <c r="D8983" t="s">
        <v>1773</v>
      </c>
      <c r="E8983" t="s">
        <v>5601</v>
      </c>
      <c r="F8983" t="s">
        <v>9256</v>
      </c>
      <c r="G8983" t="s">
        <v>12540</v>
      </c>
      <c r="H8983" t="s">
        <v>14652</v>
      </c>
      <c r="I8983">
        <v>150</v>
      </c>
      <c r="J8983">
        <v>150</v>
      </c>
      <c r="K8983">
        <v>150</v>
      </c>
      <c r="L8983" t="s">
        <v>19712</v>
      </c>
      <c r="M8983" t="s">
        <v>15246</v>
      </c>
      <c r="T8983" t="s">
        <v>15304</v>
      </c>
      <c r="U8983" t="s">
        <v>15317</v>
      </c>
    </row>
    <row r="8984" spans="1:21" x14ac:dyDescent="0.25">
      <c r="A8984">
        <v>2015</v>
      </c>
      <c r="B8984">
        <v>11</v>
      </c>
      <c r="C8984" t="s">
        <v>21</v>
      </c>
      <c r="D8984" t="s">
        <v>2507</v>
      </c>
      <c r="E8984" t="s">
        <v>5602</v>
      </c>
      <c r="F8984" t="s">
        <v>9257</v>
      </c>
      <c r="G8984" t="s">
        <v>13440</v>
      </c>
      <c r="H8984" t="s">
        <v>14652</v>
      </c>
      <c r="I8984">
        <v>2111.567258</v>
      </c>
      <c r="J8984">
        <v>1941.38244407</v>
      </c>
      <c r="K8984">
        <v>1941.38244407</v>
      </c>
      <c r="L8984" t="s">
        <v>19713</v>
      </c>
      <c r="M8984" t="s">
        <v>15246</v>
      </c>
      <c r="T8984" t="s">
        <v>15304</v>
      </c>
      <c r="U8984" t="s">
        <v>15317</v>
      </c>
    </row>
    <row r="8985" spans="1:21" x14ac:dyDescent="0.25">
      <c r="A8985">
        <v>2015</v>
      </c>
      <c r="B8985">
        <v>11</v>
      </c>
      <c r="C8985" t="s">
        <v>21</v>
      </c>
      <c r="D8985" t="s">
        <v>2690</v>
      </c>
      <c r="E8985" t="s">
        <v>5603</v>
      </c>
      <c r="F8985" t="s">
        <v>9258</v>
      </c>
      <c r="G8985" t="s">
        <v>13744</v>
      </c>
      <c r="H8985" t="s">
        <v>14707</v>
      </c>
      <c r="I8985">
        <v>940.85160399999995</v>
      </c>
      <c r="J8985">
        <v>1109.90988292</v>
      </c>
      <c r="K8985">
        <v>1109.90988292</v>
      </c>
      <c r="L8985" t="s">
        <v>17401</v>
      </c>
      <c r="M8985" t="s">
        <v>15246</v>
      </c>
      <c r="R8985" t="s">
        <v>18428</v>
      </c>
      <c r="S8985" t="s">
        <v>15246</v>
      </c>
      <c r="T8985" t="s">
        <v>15304</v>
      </c>
      <c r="U8985" t="s">
        <v>15317</v>
      </c>
    </row>
    <row r="8986" spans="1:21" x14ac:dyDescent="0.25">
      <c r="A8986">
        <v>2015</v>
      </c>
      <c r="B8986">
        <v>11</v>
      </c>
      <c r="C8986" t="s">
        <v>21</v>
      </c>
      <c r="D8986" t="s">
        <v>2691</v>
      </c>
      <c r="E8986" t="s">
        <v>5604</v>
      </c>
      <c r="F8986" t="s">
        <v>9743</v>
      </c>
      <c r="G8986" t="s">
        <v>13678</v>
      </c>
      <c r="H8986" t="s">
        <v>14985</v>
      </c>
      <c r="I8986">
        <v>438.08831800000002</v>
      </c>
      <c r="J8986">
        <v>523.99718303999998</v>
      </c>
      <c r="K8986">
        <v>523.99718303999998</v>
      </c>
      <c r="L8986" t="s">
        <v>17425</v>
      </c>
      <c r="M8986" t="s">
        <v>15246</v>
      </c>
      <c r="N8986" t="s">
        <v>19714</v>
      </c>
      <c r="O8986" t="s">
        <v>19715</v>
      </c>
      <c r="R8986" t="s">
        <v>18705</v>
      </c>
      <c r="S8986" t="s">
        <v>15246</v>
      </c>
      <c r="T8986" t="s">
        <v>19247</v>
      </c>
      <c r="U8986" t="s">
        <v>15317</v>
      </c>
    </row>
    <row r="8987" spans="1:21" x14ac:dyDescent="0.25">
      <c r="A8987">
        <v>2015</v>
      </c>
      <c r="B8987">
        <v>11</v>
      </c>
      <c r="C8987" t="s">
        <v>29</v>
      </c>
      <c r="D8987" t="s">
        <v>681</v>
      </c>
      <c r="E8987" t="s">
        <v>5605</v>
      </c>
      <c r="F8987" t="s">
        <v>9744</v>
      </c>
      <c r="G8987" t="s">
        <v>11539</v>
      </c>
      <c r="H8987" t="s">
        <v>14746</v>
      </c>
      <c r="I8987">
        <v>1469.8226910000001</v>
      </c>
      <c r="J8987">
        <v>1001.5330564</v>
      </c>
      <c r="K8987">
        <v>1001.5330564</v>
      </c>
      <c r="L8987" t="s">
        <v>19716</v>
      </c>
      <c r="M8987" t="s">
        <v>15246</v>
      </c>
      <c r="N8987" t="s">
        <v>17678</v>
      </c>
      <c r="O8987" t="s">
        <v>15246</v>
      </c>
      <c r="P8987" t="s">
        <v>17679</v>
      </c>
      <c r="Q8987" t="s">
        <v>15246</v>
      </c>
      <c r="R8987" t="s">
        <v>17200</v>
      </c>
      <c r="S8987" t="s">
        <v>15246</v>
      </c>
      <c r="T8987" s="124" t="s">
        <v>17224</v>
      </c>
      <c r="U8987" s="124" t="s">
        <v>15317</v>
      </c>
    </row>
    <row r="8988" spans="1:21" x14ac:dyDescent="0.25">
      <c r="A8988">
        <v>2015</v>
      </c>
      <c r="B8988">
        <v>11</v>
      </c>
      <c r="C8988" t="s">
        <v>29</v>
      </c>
      <c r="D8988" t="s">
        <v>686</v>
      </c>
      <c r="E8988" t="s">
        <v>5802</v>
      </c>
      <c r="F8988" t="s">
        <v>9884</v>
      </c>
      <c r="G8988" t="s">
        <v>13745</v>
      </c>
      <c r="H8988" t="s">
        <v>14351</v>
      </c>
      <c r="I8988">
        <v>28275.872749999999</v>
      </c>
      <c r="J8988">
        <v>28059.27814631</v>
      </c>
      <c r="K8988">
        <v>28059.27814631</v>
      </c>
      <c r="L8988" t="s">
        <v>19717</v>
      </c>
      <c r="M8988" t="s">
        <v>17687</v>
      </c>
      <c r="N8988" t="s">
        <v>19143</v>
      </c>
      <c r="O8988" t="s">
        <v>17687</v>
      </c>
      <c r="R8988" t="s">
        <v>16854</v>
      </c>
      <c r="S8988" t="s">
        <v>15246</v>
      </c>
      <c r="T8988" t="s">
        <v>18455</v>
      </c>
      <c r="U8988" t="s">
        <v>15317</v>
      </c>
    </row>
    <row r="8989" spans="1:21" x14ac:dyDescent="0.25">
      <c r="A8989">
        <v>2015</v>
      </c>
      <c r="B8989">
        <v>11</v>
      </c>
      <c r="C8989" t="s">
        <v>29</v>
      </c>
      <c r="D8989" t="s">
        <v>698</v>
      </c>
      <c r="E8989" t="s">
        <v>5606</v>
      </c>
      <c r="F8989" t="s">
        <v>9745</v>
      </c>
      <c r="G8989" t="s">
        <v>11556</v>
      </c>
      <c r="H8989" t="s">
        <v>11557</v>
      </c>
      <c r="I8989">
        <v>736.41889400000002</v>
      </c>
      <c r="J8989">
        <v>609.98199424999996</v>
      </c>
      <c r="K8989">
        <v>609.98199424999996</v>
      </c>
      <c r="L8989" t="s">
        <v>19718</v>
      </c>
      <c r="M8989" t="s">
        <v>15246</v>
      </c>
      <c r="N8989" t="s">
        <v>19719</v>
      </c>
      <c r="O8989" t="s">
        <v>18394</v>
      </c>
      <c r="T8989" s="124" t="s">
        <v>19720</v>
      </c>
      <c r="U8989" s="124" t="s">
        <v>15317</v>
      </c>
    </row>
    <row r="8990" spans="1:21" x14ac:dyDescent="0.25">
      <c r="A8990">
        <v>2015</v>
      </c>
      <c r="B8990">
        <v>11</v>
      </c>
      <c r="C8990" t="s">
        <v>29</v>
      </c>
      <c r="D8990" t="s">
        <v>699</v>
      </c>
      <c r="E8990" t="s">
        <v>5607</v>
      </c>
      <c r="F8990" t="s">
        <v>9746</v>
      </c>
      <c r="G8990" t="s">
        <v>11557</v>
      </c>
      <c r="H8990" t="s">
        <v>11557</v>
      </c>
      <c r="I8990">
        <v>1365.862061</v>
      </c>
      <c r="J8990">
        <v>723.15979067000012</v>
      </c>
      <c r="K8990">
        <v>722.98174216000007</v>
      </c>
      <c r="L8990" t="s">
        <v>19721</v>
      </c>
      <c r="M8990" t="s">
        <v>15246</v>
      </c>
      <c r="N8990" t="s">
        <v>18462</v>
      </c>
      <c r="O8990" t="s">
        <v>15246</v>
      </c>
      <c r="T8990" s="124" t="s">
        <v>17224</v>
      </c>
      <c r="U8990" s="124" t="s">
        <v>15317</v>
      </c>
    </row>
    <row r="8991" spans="1:21" x14ac:dyDescent="0.25">
      <c r="A8991">
        <v>2015</v>
      </c>
      <c r="B8991">
        <v>11</v>
      </c>
      <c r="C8991" t="s">
        <v>29</v>
      </c>
      <c r="D8991" t="s">
        <v>700</v>
      </c>
      <c r="E8991" t="s">
        <v>5608</v>
      </c>
      <c r="F8991" t="s">
        <v>9747</v>
      </c>
      <c r="G8991" t="s">
        <v>13078</v>
      </c>
      <c r="H8991" t="s">
        <v>11557</v>
      </c>
      <c r="I8991">
        <v>641.15680899999995</v>
      </c>
      <c r="J8991">
        <v>1113.96475648</v>
      </c>
      <c r="K8991">
        <v>1113.96475648</v>
      </c>
      <c r="L8991" t="s">
        <v>19328</v>
      </c>
      <c r="M8991" t="s">
        <v>15246</v>
      </c>
      <c r="N8991" t="s">
        <v>17265</v>
      </c>
      <c r="O8991" t="s">
        <v>16846</v>
      </c>
      <c r="T8991" s="124" t="s">
        <v>19722</v>
      </c>
      <c r="U8991" s="124" t="s">
        <v>15317</v>
      </c>
    </row>
    <row r="8992" spans="1:21" x14ac:dyDescent="0.25">
      <c r="A8992">
        <v>2015</v>
      </c>
      <c r="B8992">
        <v>11</v>
      </c>
      <c r="C8992" t="s">
        <v>29</v>
      </c>
      <c r="D8992" t="s">
        <v>701</v>
      </c>
      <c r="E8992" t="s">
        <v>5609</v>
      </c>
      <c r="F8992" t="s">
        <v>9264</v>
      </c>
      <c r="G8992" t="s">
        <v>11559</v>
      </c>
      <c r="H8992" t="s">
        <v>14652</v>
      </c>
      <c r="I8992">
        <v>55.239648000000003</v>
      </c>
      <c r="J8992">
        <v>55.239648000000003</v>
      </c>
      <c r="K8992">
        <v>55.239648000000003</v>
      </c>
      <c r="L8992" t="s">
        <v>19723</v>
      </c>
      <c r="M8992" t="s">
        <v>15246</v>
      </c>
      <c r="P8992" t="s">
        <v>16863</v>
      </c>
      <c r="Q8992" t="s">
        <v>15246</v>
      </c>
      <c r="T8992" s="124" t="s">
        <v>17224</v>
      </c>
      <c r="U8992" s="124" t="s">
        <v>15317</v>
      </c>
    </row>
    <row r="8993" spans="1:21" x14ac:dyDescent="0.25">
      <c r="A8993">
        <v>2015</v>
      </c>
      <c r="B8993">
        <v>11</v>
      </c>
      <c r="C8993" t="s">
        <v>29</v>
      </c>
      <c r="D8993" t="s">
        <v>702</v>
      </c>
      <c r="E8993" t="s">
        <v>5610</v>
      </c>
      <c r="F8993" t="s">
        <v>9265</v>
      </c>
      <c r="G8993" t="s">
        <v>11560</v>
      </c>
      <c r="H8993" t="s">
        <v>14652</v>
      </c>
      <c r="I8993">
        <v>56.7</v>
      </c>
      <c r="J8993">
        <v>23.790848</v>
      </c>
      <c r="K8993">
        <v>23.790848</v>
      </c>
      <c r="L8993" t="s">
        <v>19724</v>
      </c>
      <c r="M8993" t="s">
        <v>17627</v>
      </c>
      <c r="T8993" s="124" t="s">
        <v>19725</v>
      </c>
      <c r="U8993" s="124" t="s">
        <v>15317</v>
      </c>
    </row>
    <row r="8994" spans="1:21" x14ac:dyDescent="0.25">
      <c r="A8994">
        <v>2015</v>
      </c>
      <c r="B8994">
        <v>11</v>
      </c>
      <c r="C8994" t="s">
        <v>29</v>
      </c>
      <c r="D8994" t="s">
        <v>703</v>
      </c>
      <c r="E8994" t="s">
        <v>5611</v>
      </c>
      <c r="F8994" t="s">
        <v>9748</v>
      </c>
      <c r="G8994" t="s">
        <v>11561</v>
      </c>
      <c r="H8994" t="s">
        <v>14652</v>
      </c>
      <c r="I8994">
        <v>600.4</v>
      </c>
      <c r="J8994">
        <v>300.2</v>
      </c>
      <c r="K8994">
        <v>300.2</v>
      </c>
      <c r="L8994" t="s">
        <v>19726</v>
      </c>
      <c r="M8994" t="s">
        <v>17635</v>
      </c>
      <c r="N8994" t="s">
        <v>16862</v>
      </c>
      <c r="O8994" t="s">
        <v>15246</v>
      </c>
      <c r="P8994" t="s">
        <v>16857</v>
      </c>
      <c r="Q8994" t="s">
        <v>15246</v>
      </c>
      <c r="T8994" s="124" t="s">
        <v>19351</v>
      </c>
      <c r="U8994" s="124" t="s">
        <v>15317</v>
      </c>
    </row>
    <row r="8995" spans="1:21" x14ac:dyDescent="0.25">
      <c r="A8995">
        <v>2015</v>
      </c>
      <c r="B8995">
        <v>11</v>
      </c>
      <c r="C8995" t="s">
        <v>29</v>
      </c>
      <c r="D8995" t="s">
        <v>1777</v>
      </c>
      <c r="E8995" t="s">
        <v>5612</v>
      </c>
      <c r="F8995" t="s">
        <v>9749</v>
      </c>
      <c r="G8995" t="s">
        <v>12547</v>
      </c>
      <c r="H8995" t="s">
        <v>14746</v>
      </c>
      <c r="I8995">
        <v>12500.381529</v>
      </c>
      <c r="J8995">
        <v>6435.1891705299986</v>
      </c>
      <c r="K8995">
        <v>6435.1784272199993</v>
      </c>
      <c r="L8995" t="s">
        <v>19727</v>
      </c>
      <c r="M8995" t="s">
        <v>15246</v>
      </c>
      <c r="N8995" t="s">
        <v>16935</v>
      </c>
      <c r="O8995" t="s">
        <v>15246</v>
      </c>
      <c r="P8995" t="s">
        <v>17283</v>
      </c>
      <c r="Q8995" t="s">
        <v>15246</v>
      </c>
      <c r="R8995" t="s">
        <v>17200</v>
      </c>
      <c r="S8995" t="s">
        <v>15246</v>
      </c>
      <c r="T8995" s="124" t="s">
        <v>17224</v>
      </c>
      <c r="U8995" s="124" t="s">
        <v>15317</v>
      </c>
    </row>
    <row r="8996" spans="1:21" x14ac:dyDescent="0.25">
      <c r="A8996">
        <v>2015</v>
      </c>
      <c r="B8996">
        <v>11</v>
      </c>
      <c r="C8996" t="s">
        <v>29</v>
      </c>
      <c r="D8996" t="s">
        <v>1778</v>
      </c>
      <c r="E8996" t="s">
        <v>5613</v>
      </c>
      <c r="F8996" t="s">
        <v>9750</v>
      </c>
      <c r="G8996" t="s">
        <v>12548</v>
      </c>
      <c r="H8996" t="s">
        <v>14746</v>
      </c>
      <c r="I8996">
        <v>338.66294399999998</v>
      </c>
      <c r="J8996">
        <v>173.44624653</v>
      </c>
      <c r="K8996">
        <v>173.44189306999999</v>
      </c>
      <c r="L8996" t="s">
        <v>19549</v>
      </c>
      <c r="M8996" t="s">
        <v>15246</v>
      </c>
      <c r="N8996" t="s">
        <v>17678</v>
      </c>
      <c r="O8996" t="s">
        <v>15246</v>
      </c>
      <c r="P8996" t="s">
        <v>18196</v>
      </c>
      <c r="Q8996" t="s">
        <v>15246</v>
      </c>
      <c r="R8996" t="s">
        <v>17200</v>
      </c>
      <c r="S8996" t="s">
        <v>15246</v>
      </c>
      <c r="T8996" s="124" t="s">
        <v>17224</v>
      </c>
      <c r="U8996" s="124" t="s">
        <v>15317</v>
      </c>
    </row>
    <row r="8997" spans="1:21" x14ac:dyDescent="0.25">
      <c r="A8997">
        <v>2015</v>
      </c>
      <c r="B8997">
        <v>11</v>
      </c>
      <c r="C8997" t="s">
        <v>29</v>
      </c>
      <c r="D8997" t="s">
        <v>2692</v>
      </c>
      <c r="E8997" t="s">
        <v>5614</v>
      </c>
      <c r="F8997" t="s">
        <v>9751</v>
      </c>
      <c r="G8997" t="s">
        <v>13746</v>
      </c>
      <c r="H8997" t="s">
        <v>14986</v>
      </c>
      <c r="I8997">
        <v>13699.130682000001</v>
      </c>
      <c r="J8997">
        <v>10486.948647040001</v>
      </c>
      <c r="K8997">
        <v>10486.91304757</v>
      </c>
      <c r="L8997" t="s">
        <v>19354</v>
      </c>
      <c r="M8997" t="s">
        <v>17617</v>
      </c>
      <c r="N8997" t="s">
        <v>19355</v>
      </c>
      <c r="O8997" t="s">
        <v>17617</v>
      </c>
      <c r="P8997" t="s">
        <v>17616</v>
      </c>
      <c r="Q8997" t="s">
        <v>17617</v>
      </c>
      <c r="R8997" t="s">
        <v>19728</v>
      </c>
      <c r="S8997" t="s">
        <v>15246</v>
      </c>
      <c r="T8997" s="124" t="s">
        <v>19356</v>
      </c>
      <c r="U8997" s="124" t="s">
        <v>15317</v>
      </c>
    </row>
    <row r="8998" spans="1:21" x14ac:dyDescent="0.25">
      <c r="A8998">
        <v>2015</v>
      </c>
      <c r="B8998">
        <v>11</v>
      </c>
      <c r="C8998" t="s">
        <v>29</v>
      </c>
      <c r="D8998" t="s">
        <v>2693</v>
      </c>
      <c r="E8998" t="s">
        <v>5615</v>
      </c>
      <c r="F8998" t="s">
        <v>9752</v>
      </c>
      <c r="G8998" t="s">
        <v>13747</v>
      </c>
      <c r="H8998" t="s">
        <v>14912</v>
      </c>
      <c r="I8998">
        <v>572.376621</v>
      </c>
      <c r="J8998">
        <v>592.38832958999978</v>
      </c>
      <c r="K8998">
        <v>592.36330661999978</v>
      </c>
      <c r="L8998" t="s">
        <v>19729</v>
      </c>
      <c r="M8998" t="s">
        <v>17515</v>
      </c>
      <c r="N8998" t="s">
        <v>19730</v>
      </c>
      <c r="O8998" t="s">
        <v>17515</v>
      </c>
      <c r="P8998" t="s">
        <v>15189</v>
      </c>
      <c r="Q8998" t="s">
        <v>15246</v>
      </c>
      <c r="R8998" t="s">
        <v>19359</v>
      </c>
      <c r="S8998" t="s">
        <v>15246</v>
      </c>
      <c r="T8998" s="124" t="s">
        <v>17517</v>
      </c>
      <c r="U8998" s="124" t="s">
        <v>15317</v>
      </c>
    </row>
    <row r="8999" spans="1:21" x14ac:dyDescent="0.25">
      <c r="A8999">
        <v>2015</v>
      </c>
      <c r="B8999">
        <v>11</v>
      </c>
      <c r="C8999" t="s">
        <v>29</v>
      </c>
      <c r="D8999" t="s">
        <v>2694</v>
      </c>
      <c r="E8999" t="s">
        <v>5616</v>
      </c>
      <c r="F8999" t="s">
        <v>9753</v>
      </c>
      <c r="G8999" t="s">
        <v>13748</v>
      </c>
      <c r="H8999" t="s">
        <v>14334</v>
      </c>
      <c r="I8999">
        <v>2655.9758700000002</v>
      </c>
      <c r="J8999">
        <v>1092.6333741799999</v>
      </c>
      <c r="K8999">
        <v>1092.6333741799999</v>
      </c>
      <c r="L8999" t="s">
        <v>19370</v>
      </c>
      <c r="M8999" t="s">
        <v>18478</v>
      </c>
      <c r="N8999" t="s">
        <v>18734</v>
      </c>
      <c r="O8999" t="s">
        <v>15246</v>
      </c>
      <c r="P8999" t="s">
        <v>17190</v>
      </c>
      <c r="Q8999" t="s">
        <v>15246</v>
      </c>
      <c r="R8999" t="s">
        <v>17196</v>
      </c>
      <c r="S8999" t="s">
        <v>15246</v>
      </c>
      <c r="T8999" s="124" t="s">
        <v>17466</v>
      </c>
      <c r="U8999" s="124" t="s">
        <v>15317</v>
      </c>
    </row>
    <row r="9000" spans="1:21" x14ac:dyDescent="0.25">
      <c r="A9000">
        <v>2015</v>
      </c>
      <c r="B9000">
        <v>11</v>
      </c>
      <c r="C9000" t="s">
        <v>29</v>
      </c>
      <c r="D9000" t="s">
        <v>2695</v>
      </c>
      <c r="E9000" t="s">
        <v>5617</v>
      </c>
      <c r="F9000" t="s">
        <v>9754</v>
      </c>
      <c r="G9000" t="s">
        <v>13749</v>
      </c>
      <c r="H9000" t="s">
        <v>14746</v>
      </c>
      <c r="I9000">
        <v>800.00798699999996</v>
      </c>
      <c r="J9000">
        <v>616.07297094</v>
      </c>
      <c r="K9000">
        <v>616.07297094</v>
      </c>
      <c r="L9000" t="s">
        <v>19361</v>
      </c>
      <c r="M9000" t="s">
        <v>15246</v>
      </c>
      <c r="N9000" t="s">
        <v>17190</v>
      </c>
      <c r="O9000" t="s">
        <v>15246</v>
      </c>
      <c r="P9000" t="s">
        <v>19363</v>
      </c>
      <c r="Q9000" t="s">
        <v>15246</v>
      </c>
      <c r="R9000" t="s">
        <v>17200</v>
      </c>
      <c r="S9000" t="s">
        <v>15246</v>
      </c>
      <c r="T9000" s="124" t="s">
        <v>17224</v>
      </c>
      <c r="U9000" s="124" t="s">
        <v>15317</v>
      </c>
    </row>
    <row r="9001" spans="1:21" x14ac:dyDescent="0.25">
      <c r="A9001">
        <v>2015</v>
      </c>
      <c r="B9001">
        <v>11</v>
      </c>
      <c r="C9001" t="s">
        <v>29</v>
      </c>
      <c r="D9001" t="s">
        <v>2696</v>
      </c>
      <c r="E9001" t="s">
        <v>5618</v>
      </c>
      <c r="F9001" t="s">
        <v>9755</v>
      </c>
      <c r="G9001" t="s">
        <v>13750</v>
      </c>
      <c r="H9001" t="s">
        <v>14987</v>
      </c>
      <c r="I9001">
        <v>1020.28809</v>
      </c>
      <c r="J9001">
        <v>1000.8830823</v>
      </c>
      <c r="K9001">
        <v>1000.8830823</v>
      </c>
      <c r="L9001" t="s">
        <v>19364</v>
      </c>
      <c r="M9001" t="s">
        <v>15246</v>
      </c>
      <c r="N9001" t="s">
        <v>19365</v>
      </c>
      <c r="O9001" t="s">
        <v>15246</v>
      </c>
      <c r="P9001" t="s">
        <v>15234</v>
      </c>
      <c r="Q9001" t="s">
        <v>15246</v>
      </c>
      <c r="R9001" t="s">
        <v>19378</v>
      </c>
      <c r="S9001" t="s">
        <v>15246</v>
      </c>
      <c r="T9001" s="124" t="s">
        <v>17224</v>
      </c>
      <c r="U9001" s="124" t="s">
        <v>15317</v>
      </c>
    </row>
    <row r="9002" spans="1:21" x14ac:dyDescent="0.25">
      <c r="A9002">
        <v>2015</v>
      </c>
      <c r="B9002">
        <v>11</v>
      </c>
      <c r="C9002" t="s">
        <v>30</v>
      </c>
      <c r="D9002" t="s">
        <v>818</v>
      </c>
      <c r="E9002" t="s">
        <v>5619</v>
      </c>
      <c r="F9002" t="s">
        <v>9756</v>
      </c>
      <c r="G9002" t="s">
        <v>11676</v>
      </c>
      <c r="H9002" t="s">
        <v>14988</v>
      </c>
      <c r="I9002">
        <v>74745.806307000006</v>
      </c>
      <c r="J9002">
        <v>79145.577510340008</v>
      </c>
      <c r="K9002">
        <v>79145.577510340008</v>
      </c>
      <c r="L9002" t="s">
        <v>19731</v>
      </c>
      <c r="M9002" t="s">
        <v>19732</v>
      </c>
      <c r="N9002" t="s">
        <v>19733</v>
      </c>
      <c r="O9002" t="s">
        <v>18478</v>
      </c>
      <c r="R9002" t="s">
        <v>17196</v>
      </c>
      <c r="S9002" t="s">
        <v>15246</v>
      </c>
      <c r="T9002" t="s">
        <v>19734</v>
      </c>
      <c r="U9002" t="s">
        <v>15317</v>
      </c>
    </row>
    <row r="9003" spans="1:21" x14ac:dyDescent="0.25">
      <c r="A9003">
        <v>2015</v>
      </c>
      <c r="B9003">
        <v>11</v>
      </c>
      <c r="C9003" t="s">
        <v>30</v>
      </c>
      <c r="D9003" t="s">
        <v>1795</v>
      </c>
      <c r="E9003" t="s">
        <v>5620</v>
      </c>
      <c r="F9003" t="s">
        <v>9757</v>
      </c>
      <c r="G9003" t="s">
        <v>13261</v>
      </c>
      <c r="H9003" t="s">
        <v>11287</v>
      </c>
      <c r="I9003">
        <v>950</v>
      </c>
      <c r="J9003">
        <v>1107.7653567499999</v>
      </c>
      <c r="K9003">
        <v>1107.7653567499999</v>
      </c>
      <c r="L9003" t="s">
        <v>19367</v>
      </c>
      <c r="M9003" t="s">
        <v>17515</v>
      </c>
      <c r="N9003" t="s">
        <v>19368</v>
      </c>
      <c r="O9003" t="s">
        <v>17515</v>
      </c>
      <c r="P9003" t="s">
        <v>17201</v>
      </c>
      <c r="Q9003" t="s">
        <v>15237</v>
      </c>
      <c r="R9003" t="s">
        <v>15189</v>
      </c>
      <c r="S9003" t="s">
        <v>15246</v>
      </c>
      <c r="T9003" t="s">
        <v>17640</v>
      </c>
      <c r="U9003" t="s">
        <v>15317</v>
      </c>
    </row>
    <row r="9004" spans="1:21" x14ac:dyDescent="0.25">
      <c r="A9004">
        <v>2015</v>
      </c>
      <c r="B9004">
        <v>11</v>
      </c>
      <c r="C9004" t="s">
        <v>30</v>
      </c>
      <c r="D9004" t="s">
        <v>1802</v>
      </c>
      <c r="E9004" t="s">
        <v>5621</v>
      </c>
      <c r="F9004" t="s">
        <v>9276</v>
      </c>
      <c r="G9004" t="s">
        <v>13751</v>
      </c>
      <c r="H9004" t="s">
        <v>14334</v>
      </c>
      <c r="I9004">
        <v>398.18664000000001</v>
      </c>
      <c r="J9004">
        <v>398.14382626999998</v>
      </c>
      <c r="K9004">
        <v>398.14382626999998</v>
      </c>
      <c r="L9004" t="s">
        <v>19369</v>
      </c>
      <c r="M9004" t="s">
        <v>18478</v>
      </c>
      <c r="N9004" t="s">
        <v>15222</v>
      </c>
      <c r="O9004" t="s">
        <v>15246</v>
      </c>
      <c r="P9004" t="s">
        <v>15234</v>
      </c>
      <c r="Q9004" t="s">
        <v>15246</v>
      </c>
      <c r="R9004" t="s">
        <v>17196</v>
      </c>
      <c r="S9004" t="s">
        <v>15246</v>
      </c>
      <c r="T9004" t="s">
        <v>17191</v>
      </c>
      <c r="U9004" t="s">
        <v>15317</v>
      </c>
    </row>
    <row r="9005" spans="1:21" x14ac:dyDescent="0.25">
      <c r="A9005">
        <v>2015</v>
      </c>
      <c r="B9005">
        <v>11</v>
      </c>
      <c r="C9005" t="s">
        <v>30</v>
      </c>
      <c r="D9005" t="s">
        <v>2268</v>
      </c>
      <c r="E9005" t="s">
        <v>5622</v>
      </c>
      <c r="F9005" t="s">
        <v>9758</v>
      </c>
      <c r="G9005" t="s">
        <v>13082</v>
      </c>
      <c r="H9005" t="s">
        <v>14652</v>
      </c>
      <c r="I9005">
        <v>1060.842688</v>
      </c>
      <c r="J9005">
        <v>1162.4715335799999</v>
      </c>
      <c r="K9005">
        <v>1162.4715335799999</v>
      </c>
      <c r="L9005" t="s">
        <v>19735</v>
      </c>
      <c r="M9005" t="s">
        <v>17635</v>
      </c>
      <c r="T9005" t="s">
        <v>16839</v>
      </c>
      <c r="U9005" t="s">
        <v>15317</v>
      </c>
    </row>
    <row r="9006" spans="1:21" x14ac:dyDescent="0.25">
      <c r="A9006">
        <v>2015</v>
      </c>
      <c r="B9006">
        <v>11</v>
      </c>
      <c r="C9006" t="s">
        <v>30</v>
      </c>
      <c r="D9006" t="s">
        <v>2399</v>
      </c>
      <c r="E9006" t="s">
        <v>5623</v>
      </c>
      <c r="F9006" t="s">
        <v>9278</v>
      </c>
      <c r="G9006" t="s">
        <v>13264</v>
      </c>
      <c r="H9006" t="s">
        <v>14334</v>
      </c>
      <c r="I9006">
        <v>1013.7782130000001</v>
      </c>
      <c r="J9006">
        <v>712.57529715999999</v>
      </c>
      <c r="K9006">
        <v>712.57529715999999</v>
      </c>
      <c r="L9006" t="s">
        <v>19370</v>
      </c>
      <c r="M9006" t="s">
        <v>18478</v>
      </c>
      <c r="N9006" t="s">
        <v>16900</v>
      </c>
      <c r="O9006" t="s">
        <v>15246</v>
      </c>
      <c r="P9006" t="s">
        <v>17196</v>
      </c>
      <c r="Q9006" t="s">
        <v>15246</v>
      </c>
      <c r="R9006" t="s">
        <v>17196</v>
      </c>
      <c r="S9006" t="s">
        <v>15246</v>
      </c>
      <c r="T9006" t="s">
        <v>17191</v>
      </c>
      <c r="U9006" t="s">
        <v>15317</v>
      </c>
    </row>
    <row r="9007" spans="1:21" x14ac:dyDescent="0.25">
      <c r="A9007">
        <v>2015</v>
      </c>
      <c r="B9007">
        <v>11</v>
      </c>
      <c r="C9007" t="s">
        <v>30</v>
      </c>
      <c r="D9007" t="s">
        <v>2514</v>
      </c>
      <c r="E9007" t="s">
        <v>5624</v>
      </c>
      <c r="F9007" t="s">
        <v>9759</v>
      </c>
      <c r="G9007" t="s">
        <v>13615</v>
      </c>
      <c r="H9007" t="s">
        <v>14746</v>
      </c>
      <c r="I9007">
        <v>3330</v>
      </c>
      <c r="J9007">
        <v>3660.38238658</v>
      </c>
      <c r="K9007">
        <v>3660.38238658</v>
      </c>
      <c r="L9007" t="s">
        <v>19736</v>
      </c>
      <c r="M9007" t="s">
        <v>15246</v>
      </c>
      <c r="N9007" t="s">
        <v>17638</v>
      </c>
      <c r="O9007" t="s">
        <v>15246</v>
      </c>
      <c r="P9007" t="s">
        <v>15207</v>
      </c>
      <c r="Q9007" t="s">
        <v>15246</v>
      </c>
      <c r="R9007" t="s">
        <v>17200</v>
      </c>
      <c r="S9007" t="s">
        <v>15246</v>
      </c>
      <c r="T9007" t="s">
        <v>15304</v>
      </c>
      <c r="U9007" t="s">
        <v>15317</v>
      </c>
    </row>
    <row r="9008" spans="1:21" x14ac:dyDescent="0.25">
      <c r="A9008">
        <v>2015</v>
      </c>
      <c r="B9008">
        <v>11</v>
      </c>
      <c r="C9008" t="s">
        <v>30</v>
      </c>
      <c r="D9008" t="s">
        <v>2610</v>
      </c>
      <c r="E9008" t="s">
        <v>5625</v>
      </c>
      <c r="F9008" t="s">
        <v>9760</v>
      </c>
      <c r="G9008" t="s">
        <v>13752</v>
      </c>
      <c r="H9008" t="s">
        <v>14320</v>
      </c>
      <c r="I9008">
        <v>2510.1350649999999</v>
      </c>
      <c r="J9008">
        <v>2346.5682098000011</v>
      </c>
      <c r="K9008">
        <v>2346.5682098000011</v>
      </c>
      <c r="L9008" t="s">
        <v>19737</v>
      </c>
      <c r="M9008" t="s">
        <v>15246</v>
      </c>
      <c r="N9008" t="s">
        <v>19373</v>
      </c>
      <c r="O9008" t="s">
        <v>15246</v>
      </c>
      <c r="R9008" t="s">
        <v>16854</v>
      </c>
      <c r="S9008" t="s">
        <v>15246</v>
      </c>
      <c r="T9008" t="s">
        <v>15304</v>
      </c>
      <c r="U9008" t="s">
        <v>15317</v>
      </c>
    </row>
    <row r="9009" spans="1:21" x14ac:dyDescent="0.25">
      <c r="A9009">
        <v>2015</v>
      </c>
      <c r="B9009">
        <v>11</v>
      </c>
      <c r="C9009" t="s">
        <v>30</v>
      </c>
      <c r="D9009" t="s">
        <v>2697</v>
      </c>
      <c r="E9009" t="s">
        <v>5626</v>
      </c>
      <c r="F9009" t="s">
        <v>9761</v>
      </c>
      <c r="G9009" t="s">
        <v>13753</v>
      </c>
      <c r="H9009" t="s">
        <v>14987</v>
      </c>
      <c r="I9009">
        <v>6157.8725340000001</v>
      </c>
      <c r="J9009">
        <v>5118.9972560000006</v>
      </c>
      <c r="K9009">
        <v>5118.9972560000006</v>
      </c>
      <c r="L9009" t="s">
        <v>19374</v>
      </c>
      <c r="M9009" t="s">
        <v>15246</v>
      </c>
      <c r="N9009" t="s">
        <v>19738</v>
      </c>
      <c r="O9009" t="s">
        <v>18478</v>
      </c>
      <c r="P9009" t="s">
        <v>19376</v>
      </c>
      <c r="Q9009" t="s">
        <v>15246</v>
      </c>
      <c r="R9009" t="s">
        <v>19378</v>
      </c>
      <c r="S9009" t="s">
        <v>15246</v>
      </c>
      <c r="T9009" t="s">
        <v>17191</v>
      </c>
      <c r="U9009" t="s">
        <v>15317</v>
      </c>
    </row>
    <row r="9010" spans="1:21" x14ac:dyDescent="0.25">
      <c r="A9010">
        <v>2015</v>
      </c>
      <c r="B9010">
        <v>11</v>
      </c>
      <c r="C9010" t="s">
        <v>30</v>
      </c>
      <c r="D9010" t="s">
        <v>2698</v>
      </c>
      <c r="E9010" t="s">
        <v>5627</v>
      </c>
      <c r="F9010" t="s">
        <v>9762</v>
      </c>
      <c r="G9010" t="s">
        <v>13754</v>
      </c>
      <c r="H9010" t="s">
        <v>14913</v>
      </c>
      <c r="I9010">
        <v>1078.3306190000001</v>
      </c>
      <c r="J9010">
        <v>25637.07347467</v>
      </c>
      <c r="K9010">
        <v>25637.019462669999</v>
      </c>
      <c r="L9010" t="s">
        <v>19709</v>
      </c>
      <c r="M9010" t="s">
        <v>15246</v>
      </c>
      <c r="N9010" t="s">
        <v>19739</v>
      </c>
      <c r="O9010" t="s">
        <v>15246</v>
      </c>
      <c r="R9010" t="s">
        <v>19366</v>
      </c>
      <c r="S9010" t="s">
        <v>15246</v>
      </c>
      <c r="T9010" t="s">
        <v>15304</v>
      </c>
      <c r="U9010" t="s">
        <v>15317</v>
      </c>
    </row>
    <row r="9011" spans="1:21" x14ac:dyDescent="0.25">
      <c r="A9011">
        <v>2015</v>
      </c>
      <c r="B9011">
        <v>11</v>
      </c>
      <c r="C9011" t="s">
        <v>30</v>
      </c>
      <c r="D9011" t="s">
        <v>2699</v>
      </c>
      <c r="E9011" t="s">
        <v>5628</v>
      </c>
      <c r="F9011" t="s">
        <v>9763</v>
      </c>
      <c r="G9011" t="s">
        <v>13755</v>
      </c>
      <c r="H9011" t="s">
        <v>14334</v>
      </c>
      <c r="I9011">
        <v>2146.5153869999999</v>
      </c>
      <c r="J9011">
        <v>2018.4464</v>
      </c>
      <c r="K9011">
        <v>2018.4464</v>
      </c>
      <c r="L9011" t="s">
        <v>19379</v>
      </c>
      <c r="M9011" t="s">
        <v>17635</v>
      </c>
      <c r="N9011" t="s">
        <v>19740</v>
      </c>
      <c r="O9011" t="s">
        <v>17635</v>
      </c>
      <c r="R9011" t="s">
        <v>17196</v>
      </c>
      <c r="S9011" t="s">
        <v>15246</v>
      </c>
      <c r="T9011" t="s">
        <v>16839</v>
      </c>
      <c r="U9011" t="s">
        <v>15317</v>
      </c>
    </row>
    <row r="9012" spans="1:21" x14ac:dyDescent="0.25">
      <c r="A9012">
        <v>2015</v>
      </c>
      <c r="B9012">
        <v>11</v>
      </c>
      <c r="C9012" t="s">
        <v>30</v>
      </c>
      <c r="D9012" t="s">
        <v>2700</v>
      </c>
      <c r="E9012" t="s">
        <v>5629</v>
      </c>
      <c r="F9012" t="s">
        <v>9764</v>
      </c>
      <c r="G9012" t="s">
        <v>13853</v>
      </c>
      <c r="H9012" t="s">
        <v>14320</v>
      </c>
      <c r="I9012">
        <v>7567.24827</v>
      </c>
      <c r="J9012">
        <v>7505.1243763500006</v>
      </c>
      <c r="K9012">
        <v>7505.1243763500006</v>
      </c>
      <c r="L9012" t="s">
        <v>19741</v>
      </c>
      <c r="M9012" t="s">
        <v>17611</v>
      </c>
      <c r="N9012" t="s">
        <v>19742</v>
      </c>
      <c r="O9012" t="s">
        <v>15246</v>
      </c>
      <c r="P9012" t="s">
        <v>15189</v>
      </c>
      <c r="Q9012" t="s">
        <v>15246</v>
      </c>
      <c r="R9012" t="s">
        <v>16854</v>
      </c>
      <c r="S9012" t="s">
        <v>15246</v>
      </c>
      <c r="T9012" s="124" t="s">
        <v>18732</v>
      </c>
      <c r="U9012" s="124" t="s">
        <v>15317</v>
      </c>
    </row>
    <row r="9013" spans="1:21" x14ac:dyDescent="0.25">
      <c r="A9013">
        <v>2015</v>
      </c>
      <c r="B9013">
        <v>12</v>
      </c>
      <c r="C9013" t="s">
        <v>25</v>
      </c>
      <c r="D9013" t="s">
        <v>915</v>
      </c>
      <c r="E9013" t="s">
        <v>5630</v>
      </c>
      <c r="F9013" t="s">
        <v>9285</v>
      </c>
      <c r="G9013" t="s">
        <v>13447</v>
      </c>
      <c r="H9013" t="s">
        <v>14355</v>
      </c>
      <c r="I9013">
        <v>3676.1221690000002</v>
      </c>
      <c r="J9013">
        <v>3111.6684576800012</v>
      </c>
      <c r="K9013">
        <v>3111.6684576800012</v>
      </c>
      <c r="L9013" t="s">
        <v>19383</v>
      </c>
      <c r="M9013" t="s">
        <v>18394</v>
      </c>
      <c r="N9013" t="s">
        <v>18979</v>
      </c>
      <c r="O9013" t="s">
        <v>18394</v>
      </c>
      <c r="P9013" t="s">
        <v>18980</v>
      </c>
      <c r="Q9013" t="s">
        <v>16846</v>
      </c>
      <c r="R9013" t="s">
        <v>17744</v>
      </c>
      <c r="S9013" t="s">
        <v>16846</v>
      </c>
      <c r="T9013" t="s">
        <v>18395</v>
      </c>
      <c r="U9013" t="s">
        <v>15317</v>
      </c>
    </row>
    <row r="9014" spans="1:21" x14ac:dyDescent="0.25">
      <c r="A9014">
        <v>2015</v>
      </c>
      <c r="B9014">
        <v>12</v>
      </c>
      <c r="C9014" t="s">
        <v>25</v>
      </c>
      <c r="D9014" t="s">
        <v>919</v>
      </c>
      <c r="E9014" t="s">
        <v>5631</v>
      </c>
      <c r="F9014" t="s">
        <v>9286</v>
      </c>
      <c r="G9014" t="s">
        <v>11777</v>
      </c>
      <c r="H9014" t="s">
        <v>14355</v>
      </c>
      <c r="I9014">
        <v>140.163138</v>
      </c>
      <c r="J9014">
        <v>110.96178485999999</v>
      </c>
      <c r="K9014">
        <v>110.96178485999999</v>
      </c>
      <c r="L9014" t="s">
        <v>19384</v>
      </c>
      <c r="M9014" t="s">
        <v>16846</v>
      </c>
      <c r="P9014" t="s">
        <v>17757</v>
      </c>
      <c r="Q9014" t="s">
        <v>16846</v>
      </c>
      <c r="R9014" t="s">
        <v>17744</v>
      </c>
      <c r="S9014" t="s">
        <v>16846</v>
      </c>
      <c r="T9014" t="s">
        <v>16847</v>
      </c>
      <c r="U9014" t="s">
        <v>15317</v>
      </c>
    </row>
    <row r="9015" spans="1:21" x14ac:dyDescent="0.25">
      <c r="A9015">
        <v>2015</v>
      </c>
      <c r="B9015">
        <v>12</v>
      </c>
      <c r="C9015" t="s">
        <v>25</v>
      </c>
      <c r="D9015" t="s">
        <v>920</v>
      </c>
      <c r="E9015" t="s">
        <v>5632</v>
      </c>
      <c r="F9015" t="s">
        <v>9765</v>
      </c>
      <c r="G9015" t="s">
        <v>11778</v>
      </c>
      <c r="H9015" t="s">
        <v>14360</v>
      </c>
      <c r="I9015">
        <v>3626.3173270000002</v>
      </c>
      <c r="J9015">
        <v>3370.35893652</v>
      </c>
      <c r="K9015">
        <v>3370.35893652</v>
      </c>
      <c r="L9015" t="s">
        <v>19743</v>
      </c>
      <c r="M9015" t="s">
        <v>16846</v>
      </c>
      <c r="N9015" t="s">
        <v>19744</v>
      </c>
      <c r="O9015" t="s">
        <v>16846</v>
      </c>
      <c r="P9015" t="s">
        <v>17759</v>
      </c>
      <c r="Q9015" t="s">
        <v>16846</v>
      </c>
      <c r="R9015" t="s">
        <v>17760</v>
      </c>
      <c r="S9015" t="s">
        <v>16846</v>
      </c>
      <c r="T9015" t="s">
        <v>16847</v>
      </c>
      <c r="U9015" t="s">
        <v>15317</v>
      </c>
    </row>
    <row r="9016" spans="1:21" x14ac:dyDescent="0.25">
      <c r="A9016">
        <v>2015</v>
      </c>
      <c r="B9016">
        <v>12</v>
      </c>
      <c r="C9016" t="s">
        <v>25</v>
      </c>
      <c r="D9016" t="s">
        <v>921</v>
      </c>
      <c r="E9016" t="s">
        <v>5633</v>
      </c>
      <c r="F9016" t="s">
        <v>9288</v>
      </c>
      <c r="G9016" t="s">
        <v>11779</v>
      </c>
      <c r="H9016" t="s">
        <v>14361</v>
      </c>
      <c r="I9016">
        <v>2161.9428699999999</v>
      </c>
      <c r="J9016">
        <v>2104.173240969998</v>
      </c>
      <c r="K9016">
        <v>2104.173240969998</v>
      </c>
      <c r="L9016" t="s">
        <v>19387</v>
      </c>
      <c r="M9016" t="s">
        <v>16846</v>
      </c>
      <c r="N9016" t="s">
        <v>17761</v>
      </c>
      <c r="O9016" t="s">
        <v>16846</v>
      </c>
      <c r="P9016" t="s">
        <v>17761</v>
      </c>
      <c r="Q9016" t="s">
        <v>16846</v>
      </c>
      <c r="R9016" t="s">
        <v>17761</v>
      </c>
      <c r="S9016" t="s">
        <v>16846</v>
      </c>
      <c r="T9016" t="s">
        <v>16847</v>
      </c>
      <c r="U9016" t="s">
        <v>15317</v>
      </c>
    </row>
    <row r="9017" spans="1:21" x14ac:dyDescent="0.25">
      <c r="A9017">
        <v>2015</v>
      </c>
      <c r="B9017">
        <v>12</v>
      </c>
      <c r="C9017" t="s">
        <v>25</v>
      </c>
      <c r="D9017" t="s">
        <v>922</v>
      </c>
      <c r="E9017" t="s">
        <v>5634</v>
      </c>
      <c r="F9017" t="s">
        <v>9766</v>
      </c>
      <c r="G9017" t="s">
        <v>11780</v>
      </c>
      <c r="H9017" t="s">
        <v>14362</v>
      </c>
      <c r="I9017">
        <v>18276.936750000001</v>
      </c>
      <c r="J9017">
        <v>18847.586755240009</v>
      </c>
      <c r="K9017">
        <v>18847.586755240009</v>
      </c>
      <c r="L9017" t="s">
        <v>19388</v>
      </c>
      <c r="M9017" t="s">
        <v>16846</v>
      </c>
      <c r="N9017" t="s">
        <v>17547</v>
      </c>
      <c r="O9017" t="s">
        <v>16846</v>
      </c>
      <c r="P9017" t="s">
        <v>17763</v>
      </c>
      <c r="Q9017" t="s">
        <v>16846</v>
      </c>
      <c r="R9017" t="s">
        <v>17547</v>
      </c>
      <c r="S9017" t="s">
        <v>16846</v>
      </c>
      <c r="T9017" t="s">
        <v>16847</v>
      </c>
      <c r="U9017" t="s">
        <v>15317</v>
      </c>
    </row>
    <row r="9018" spans="1:21" x14ac:dyDescent="0.25">
      <c r="A9018">
        <v>2015</v>
      </c>
      <c r="B9018">
        <v>12</v>
      </c>
      <c r="C9018" t="s">
        <v>25</v>
      </c>
      <c r="D9018" t="s">
        <v>924</v>
      </c>
      <c r="E9018" t="s">
        <v>5635</v>
      </c>
      <c r="F9018" t="s">
        <v>9290</v>
      </c>
      <c r="G9018" t="s">
        <v>11782</v>
      </c>
      <c r="H9018" t="s">
        <v>14358</v>
      </c>
      <c r="I9018">
        <v>1405.0269880000001</v>
      </c>
      <c r="J9018">
        <v>1190.3992996299989</v>
      </c>
      <c r="K9018">
        <v>1190.3992996299989</v>
      </c>
      <c r="L9018" t="s">
        <v>19389</v>
      </c>
      <c r="M9018" t="s">
        <v>16846</v>
      </c>
      <c r="N9018" t="s">
        <v>15263</v>
      </c>
      <c r="O9018" t="s">
        <v>15237</v>
      </c>
      <c r="P9018" t="s">
        <v>15280</v>
      </c>
      <c r="Q9018" t="s">
        <v>15249</v>
      </c>
      <c r="R9018" t="s">
        <v>17753</v>
      </c>
      <c r="S9018" t="s">
        <v>16846</v>
      </c>
      <c r="T9018" t="s">
        <v>17232</v>
      </c>
      <c r="U9018" t="s">
        <v>15317</v>
      </c>
    </row>
    <row r="9019" spans="1:21" x14ac:dyDescent="0.25">
      <c r="A9019">
        <v>2015</v>
      </c>
      <c r="B9019">
        <v>12</v>
      </c>
      <c r="C9019" t="s">
        <v>25</v>
      </c>
      <c r="D9019" t="s">
        <v>933</v>
      </c>
      <c r="E9019" t="s">
        <v>5636</v>
      </c>
      <c r="F9019" t="s">
        <v>9767</v>
      </c>
      <c r="G9019" t="s">
        <v>11791</v>
      </c>
      <c r="H9019" t="s">
        <v>14362</v>
      </c>
      <c r="I9019">
        <v>1919.9353309999999</v>
      </c>
      <c r="J9019">
        <v>1391.46703454</v>
      </c>
      <c r="K9019">
        <v>1391.46447627</v>
      </c>
      <c r="L9019" t="s">
        <v>19745</v>
      </c>
      <c r="M9019" t="s">
        <v>16846</v>
      </c>
      <c r="N9019" t="s">
        <v>17771</v>
      </c>
      <c r="O9019" t="s">
        <v>16846</v>
      </c>
      <c r="P9019" t="s">
        <v>17771</v>
      </c>
      <c r="Q9019" t="s">
        <v>16846</v>
      </c>
      <c r="R9019" t="s">
        <v>17547</v>
      </c>
      <c r="S9019" t="s">
        <v>16846</v>
      </c>
      <c r="T9019" t="s">
        <v>16847</v>
      </c>
      <c r="U9019" t="s">
        <v>15317</v>
      </c>
    </row>
    <row r="9020" spans="1:21" x14ac:dyDescent="0.25">
      <c r="A9020">
        <v>2015</v>
      </c>
      <c r="B9020">
        <v>12</v>
      </c>
      <c r="C9020" t="s">
        <v>25</v>
      </c>
      <c r="D9020" t="s">
        <v>2701</v>
      </c>
      <c r="E9020" t="s">
        <v>5637</v>
      </c>
      <c r="F9020" t="s">
        <v>9292</v>
      </c>
      <c r="G9020" t="s">
        <v>13757</v>
      </c>
      <c r="H9020" t="s">
        <v>14568</v>
      </c>
      <c r="I9020">
        <v>824.71795499999996</v>
      </c>
      <c r="J9020">
        <v>892.43118581000101</v>
      </c>
      <c r="K9020">
        <v>892.43118581000101</v>
      </c>
      <c r="L9020" t="s">
        <v>19746</v>
      </c>
      <c r="M9020" t="s">
        <v>17204</v>
      </c>
      <c r="N9020" t="s">
        <v>17403</v>
      </c>
      <c r="O9020" t="s">
        <v>17746</v>
      </c>
      <c r="R9020" t="s">
        <v>17747</v>
      </c>
      <c r="S9020" t="s">
        <v>15237</v>
      </c>
      <c r="T9020" s="124" t="s">
        <v>17350</v>
      </c>
      <c r="U9020" s="124" t="s">
        <v>15317</v>
      </c>
    </row>
    <row r="9021" spans="1:21" x14ac:dyDescent="0.25">
      <c r="A9021">
        <v>2015</v>
      </c>
      <c r="B9021">
        <v>12</v>
      </c>
      <c r="C9021" t="s">
        <v>28</v>
      </c>
      <c r="D9021" t="s">
        <v>1814</v>
      </c>
      <c r="E9021" t="s">
        <v>5638</v>
      </c>
      <c r="F9021" t="s">
        <v>9768</v>
      </c>
      <c r="G9021" t="s">
        <v>12584</v>
      </c>
      <c r="H9021" t="s">
        <v>14790</v>
      </c>
      <c r="I9021">
        <v>860.28077199999996</v>
      </c>
      <c r="J9021">
        <v>1161.7387231499999</v>
      </c>
      <c r="K9021">
        <v>1161.7387231499999</v>
      </c>
      <c r="L9021" t="s">
        <v>19392</v>
      </c>
      <c r="M9021" t="s">
        <v>16846</v>
      </c>
      <c r="R9021" t="s">
        <v>17774</v>
      </c>
      <c r="S9021" t="s">
        <v>16846</v>
      </c>
      <c r="T9021" t="s">
        <v>16847</v>
      </c>
      <c r="U9021" t="s">
        <v>15317</v>
      </c>
    </row>
    <row r="9022" spans="1:21" x14ac:dyDescent="0.25">
      <c r="A9022">
        <v>2015</v>
      </c>
      <c r="B9022">
        <v>12</v>
      </c>
      <c r="C9022" t="s">
        <v>20</v>
      </c>
      <c r="D9022" t="s">
        <v>943</v>
      </c>
      <c r="G9022" t="s">
        <v>11801</v>
      </c>
      <c r="H9022" t="s">
        <v>14353</v>
      </c>
      <c r="I9022">
        <v>1887.4849610000001</v>
      </c>
      <c r="J9022">
        <v>767.94089861999964</v>
      </c>
      <c r="K9022">
        <v>767.94089861999964</v>
      </c>
      <c r="P9022" t="s">
        <v>17775</v>
      </c>
      <c r="Q9022" t="s">
        <v>17234</v>
      </c>
      <c r="R9022" t="s">
        <v>17738</v>
      </c>
      <c r="S9022" t="s">
        <v>16846</v>
      </c>
      <c r="T9022" t="s">
        <v>17164</v>
      </c>
      <c r="U9022" t="s">
        <v>15317</v>
      </c>
    </row>
    <row r="9023" spans="1:21" x14ac:dyDescent="0.25">
      <c r="A9023">
        <v>2015</v>
      </c>
      <c r="B9023">
        <v>12</v>
      </c>
      <c r="C9023" t="s">
        <v>20</v>
      </c>
      <c r="D9023" t="s">
        <v>944</v>
      </c>
      <c r="G9023" t="s">
        <v>10936</v>
      </c>
      <c r="H9023" t="s">
        <v>14353</v>
      </c>
      <c r="I9023">
        <v>71.169690000000003</v>
      </c>
      <c r="J9023">
        <v>16.744666819999999</v>
      </c>
      <c r="K9023">
        <v>16.744666819999999</v>
      </c>
      <c r="R9023" t="s">
        <v>17738</v>
      </c>
      <c r="S9023" t="s">
        <v>16846</v>
      </c>
      <c r="T9023" t="s">
        <v>16847</v>
      </c>
      <c r="U9023" t="s">
        <v>15317</v>
      </c>
    </row>
    <row r="9024" spans="1:21" x14ac:dyDescent="0.25">
      <c r="A9024">
        <v>2015</v>
      </c>
      <c r="B9024">
        <v>12</v>
      </c>
      <c r="C9024" t="s">
        <v>20</v>
      </c>
      <c r="D9024" t="s">
        <v>945</v>
      </c>
      <c r="G9024" t="s">
        <v>10937</v>
      </c>
      <c r="H9024" t="s">
        <v>14353</v>
      </c>
      <c r="I9024">
        <v>50</v>
      </c>
      <c r="J9024">
        <v>98.271518220000019</v>
      </c>
      <c r="K9024">
        <v>98.271518220000019</v>
      </c>
      <c r="R9024" t="s">
        <v>17738</v>
      </c>
      <c r="S9024" t="s">
        <v>16846</v>
      </c>
      <c r="T9024" t="s">
        <v>16847</v>
      </c>
      <c r="U9024" t="s">
        <v>15317</v>
      </c>
    </row>
    <row r="9025" spans="1:21" x14ac:dyDescent="0.25">
      <c r="A9025">
        <v>2015</v>
      </c>
      <c r="B9025">
        <v>12</v>
      </c>
      <c r="C9025" t="s">
        <v>20</v>
      </c>
      <c r="D9025" t="s">
        <v>1815</v>
      </c>
      <c r="G9025" t="s">
        <v>11082</v>
      </c>
      <c r="H9025" t="s">
        <v>14353</v>
      </c>
      <c r="I9025">
        <v>0</v>
      </c>
      <c r="J9025">
        <v>7.8797286299999998</v>
      </c>
      <c r="K9025">
        <v>7.8797286299999998</v>
      </c>
      <c r="R9025" t="s">
        <v>17738</v>
      </c>
      <c r="S9025" t="s">
        <v>16846</v>
      </c>
      <c r="T9025" t="s">
        <v>16847</v>
      </c>
      <c r="U9025" t="s">
        <v>15317</v>
      </c>
    </row>
    <row r="9026" spans="1:21" x14ac:dyDescent="0.25">
      <c r="A9026">
        <v>2015</v>
      </c>
      <c r="B9026">
        <v>12</v>
      </c>
      <c r="C9026" t="s">
        <v>22</v>
      </c>
      <c r="D9026" t="s">
        <v>948</v>
      </c>
      <c r="G9026" t="s">
        <v>10941</v>
      </c>
      <c r="H9026" t="s">
        <v>14221</v>
      </c>
      <c r="I9026">
        <v>3964.412703</v>
      </c>
      <c r="J9026">
        <v>3139.39079442</v>
      </c>
      <c r="K9026">
        <v>3139.39079442</v>
      </c>
      <c r="U9026" t="s">
        <v>15316</v>
      </c>
    </row>
    <row r="9027" spans="1:21" x14ac:dyDescent="0.25">
      <c r="A9027">
        <v>2015</v>
      </c>
      <c r="B9027">
        <v>12</v>
      </c>
      <c r="C9027" t="s">
        <v>23</v>
      </c>
      <c r="D9027" t="s">
        <v>949</v>
      </c>
      <c r="G9027" t="s">
        <v>10942</v>
      </c>
      <c r="H9027" t="s">
        <v>14222</v>
      </c>
      <c r="I9027">
        <v>332.92729600000001</v>
      </c>
      <c r="J9027">
        <v>248.69992884999999</v>
      </c>
      <c r="K9027">
        <v>248.69992884999999</v>
      </c>
      <c r="U9027" t="s">
        <v>15316</v>
      </c>
    </row>
    <row r="9028" spans="1:21" x14ac:dyDescent="0.25">
      <c r="A9028">
        <v>2015</v>
      </c>
      <c r="B9028">
        <v>12</v>
      </c>
      <c r="C9028" t="s">
        <v>24</v>
      </c>
      <c r="D9028" t="s">
        <v>1816</v>
      </c>
      <c r="E9028" t="s">
        <v>5639</v>
      </c>
      <c r="F9028" t="s">
        <v>9769</v>
      </c>
      <c r="G9028" t="s">
        <v>13854</v>
      </c>
      <c r="H9028" t="s">
        <v>14564</v>
      </c>
      <c r="I9028">
        <v>710.15090799999996</v>
      </c>
      <c r="J9028">
        <v>2173.7010812100002</v>
      </c>
      <c r="K9028">
        <v>2173.7010812100002</v>
      </c>
      <c r="L9028" t="s">
        <v>19747</v>
      </c>
      <c r="M9028" t="s">
        <v>16846</v>
      </c>
      <c r="N9028" t="s">
        <v>19748</v>
      </c>
      <c r="O9028" t="s">
        <v>17795</v>
      </c>
      <c r="P9028" t="s">
        <v>17770</v>
      </c>
      <c r="Q9028" t="s">
        <v>16846</v>
      </c>
      <c r="R9028" t="s">
        <v>17779</v>
      </c>
      <c r="S9028" t="s">
        <v>16846</v>
      </c>
      <c r="T9028" t="s">
        <v>17796</v>
      </c>
      <c r="U9028" t="s">
        <v>15317</v>
      </c>
    </row>
    <row r="9029" spans="1:21" x14ac:dyDescent="0.25">
      <c r="A9029">
        <v>2015</v>
      </c>
      <c r="B9029">
        <v>12</v>
      </c>
      <c r="C9029" t="s">
        <v>24</v>
      </c>
      <c r="D9029" t="s">
        <v>1817</v>
      </c>
      <c r="E9029" t="s">
        <v>5640</v>
      </c>
      <c r="F9029" t="s">
        <v>9770</v>
      </c>
      <c r="G9029" t="s">
        <v>12586</v>
      </c>
      <c r="H9029" t="s">
        <v>14989</v>
      </c>
      <c r="I9029">
        <v>706.344335</v>
      </c>
      <c r="J9029">
        <v>635.59447734999992</v>
      </c>
      <c r="K9029">
        <v>635.59447734999992</v>
      </c>
      <c r="L9029" t="s">
        <v>19749</v>
      </c>
      <c r="M9029" t="s">
        <v>16846</v>
      </c>
      <c r="N9029" t="s">
        <v>19395</v>
      </c>
      <c r="O9029" t="s">
        <v>16846</v>
      </c>
      <c r="P9029" t="s">
        <v>17288</v>
      </c>
      <c r="Q9029" t="s">
        <v>17289</v>
      </c>
      <c r="R9029" t="s">
        <v>18218</v>
      </c>
      <c r="S9029" t="s">
        <v>17204</v>
      </c>
      <c r="T9029" t="s">
        <v>17232</v>
      </c>
      <c r="U9029" t="s">
        <v>15317</v>
      </c>
    </row>
    <row r="9030" spans="1:21" x14ac:dyDescent="0.25">
      <c r="A9030">
        <v>2015</v>
      </c>
      <c r="B9030">
        <v>12</v>
      </c>
      <c r="C9030" t="s">
        <v>24</v>
      </c>
      <c r="D9030" t="s">
        <v>1818</v>
      </c>
      <c r="E9030" t="s">
        <v>5641</v>
      </c>
      <c r="F9030" t="s">
        <v>9771</v>
      </c>
      <c r="G9030" t="s">
        <v>13855</v>
      </c>
      <c r="H9030" t="s">
        <v>14370</v>
      </c>
      <c r="I9030">
        <v>863.68447100000003</v>
      </c>
      <c r="J9030">
        <v>666.67520411999965</v>
      </c>
      <c r="K9030">
        <v>666.67455991999975</v>
      </c>
      <c r="L9030" t="s">
        <v>17753</v>
      </c>
      <c r="M9030" t="s">
        <v>16846</v>
      </c>
      <c r="N9030" t="s">
        <v>19165</v>
      </c>
      <c r="O9030" t="s">
        <v>16846</v>
      </c>
      <c r="P9030" t="s">
        <v>18220</v>
      </c>
      <c r="Q9030" t="s">
        <v>16846</v>
      </c>
      <c r="R9030" t="s">
        <v>17770</v>
      </c>
      <c r="S9030" t="s">
        <v>16846</v>
      </c>
      <c r="T9030" t="s">
        <v>16847</v>
      </c>
      <c r="U9030" t="s">
        <v>15317</v>
      </c>
    </row>
    <row r="9031" spans="1:21" x14ac:dyDescent="0.25">
      <c r="A9031">
        <v>2015</v>
      </c>
      <c r="B9031">
        <v>12</v>
      </c>
      <c r="C9031" t="s">
        <v>24</v>
      </c>
      <c r="D9031" t="s">
        <v>1819</v>
      </c>
      <c r="E9031" t="s">
        <v>5642</v>
      </c>
      <c r="F9031" t="s">
        <v>9297</v>
      </c>
      <c r="G9031" t="s">
        <v>11784</v>
      </c>
      <c r="H9031" t="s">
        <v>14374</v>
      </c>
      <c r="I9031">
        <v>429.99194199999999</v>
      </c>
      <c r="J9031">
        <v>359.26725076999998</v>
      </c>
      <c r="K9031">
        <v>359.26725076999998</v>
      </c>
      <c r="L9031" t="s">
        <v>19396</v>
      </c>
      <c r="M9031" t="s">
        <v>18044</v>
      </c>
      <c r="N9031" t="s">
        <v>19166</v>
      </c>
      <c r="O9031" t="s">
        <v>17204</v>
      </c>
      <c r="P9031" t="s">
        <v>15200</v>
      </c>
      <c r="Q9031" t="s">
        <v>15237</v>
      </c>
      <c r="R9031" t="s">
        <v>17779</v>
      </c>
      <c r="S9031" t="s">
        <v>16846</v>
      </c>
      <c r="T9031" t="s">
        <v>18042</v>
      </c>
      <c r="U9031" t="s">
        <v>15317</v>
      </c>
    </row>
    <row r="9032" spans="1:21" x14ac:dyDescent="0.25">
      <c r="A9032">
        <v>2015</v>
      </c>
      <c r="B9032">
        <v>12</v>
      </c>
      <c r="C9032" t="s">
        <v>24</v>
      </c>
      <c r="D9032" t="s">
        <v>1820</v>
      </c>
      <c r="E9032" t="s">
        <v>5643</v>
      </c>
      <c r="F9032" t="s">
        <v>9772</v>
      </c>
      <c r="G9032" t="s">
        <v>12588</v>
      </c>
      <c r="H9032" t="s">
        <v>14712</v>
      </c>
      <c r="I9032">
        <v>1671.3860689999999</v>
      </c>
      <c r="J9032">
        <v>1311.7509501300001</v>
      </c>
      <c r="K9032">
        <v>1311.7509501300001</v>
      </c>
      <c r="L9032" t="s">
        <v>19750</v>
      </c>
      <c r="M9032" t="s">
        <v>17204</v>
      </c>
      <c r="N9032" t="s">
        <v>17426</v>
      </c>
      <c r="O9032" t="s">
        <v>17289</v>
      </c>
      <c r="P9032" t="s">
        <v>17778</v>
      </c>
      <c r="Q9032" t="s">
        <v>16846</v>
      </c>
      <c r="R9032" t="s">
        <v>17547</v>
      </c>
      <c r="S9032" t="s">
        <v>16846</v>
      </c>
      <c r="T9032" t="s">
        <v>17232</v>
      </c>
      <c r="U9032" t="s">
        <v>15317</v>
      </c>
    </row>
    <row r="9033" spans="1:21" x14ac:dyDescent="0.25">
      <c r="A9033">
        <v>2015</v>
      </c>
      <c r="B9033">
        <v>12</v>
      </c>
      <c r="C9033" t="s">
        <v>21</v>
      </c>
      <c r="D9033" t="s">
        <v>2702</v>
      </c>
      <c r="E9033" t="s">
        <v>5644</v>
      </c>
      <c r="F9033" t="s">
        <v>9299</v>
      </c>
      <c r="G9033" t="s">
        <v>13678</v>
      </c>
      <c r="H9033" t="s">
        <v>14370</v>
      </c>
      <c r="I9033">
        <v>331.865477</v>
      </c>
      <c r="J9033">
        <v>291.45425356999999</v>
      </c>
      <c r="K9033">
        <v>291.45425356999999</v>
      </c>
      <c r="L9033" t="s">
        <v>17770</v>
      </c>
      <c r="M9033" t="s">
        <v>16846</v>
      </c>
      <c r="N9033" t="s">
        <v>19398</v>
      </c>
      <c r="O9033" t="s">
        <v>19163</v>
      </c>
      <c r="R9033" t="s">
        <v>17770</v>
      </c>
      <c r="S9033" t="s">
        <v>16846</v>
      </c>
      <c r="T9033" t="s">
        <v>19399</v>
      </c>
      <c r="U9033" t="s">
        <v>15317</v>
      </c>
    </row>
    <row r="9034" spans="1:21" x14ac:dyDescent="0.25">
      <c r="A9034">
        <v>2015</v>
      </c>
      <c r="B9034">
        <v>12</v>
      </c>
      <c r="C9034" t="s">
        <v>29</v>
      </c>
      <c r="D9034" t="s">
        <v>962</v>
      </c>
      <c r="E9034" t="s">
        <v>5645</v>
      </c>
      <c r="F9034" t="s">
        <v>9773</v>
      </c>
      <c r="G9034" t="s">
        <v>11812</v>
      </c>
      <c r="H9034" t="s">
        <v>14363</v>
      </c>
      <c r="I9034">
        <v>77.964378999999994</v>
      </c>
      <c r="J9034">
        <v>75.58160860000001</v>
      </c>
      <c r="K9034">
        <v>75.58160860000001</v>
      </c>
      <c r="L9034" t="s">
        <v>17765</v>
      </c>
      <c r="M9034" t="s">
        <v>16846</v>
      </c>
      <c r="N9034" t="s">
        <v>17765</v>
      </c>
      <c r="O9034" t="s">
        <v>16846</v>
      </c>
      <c r="P9034" t="s">
        <v>17770</v>
      </c>
      <c r="Q9034" t="s">
        <v>16846</v>
      </c>
      <c r="R9034" t="s">
        <v>17765</v>
      </c>
      <c r="S9034" t="s">
        <v>16846</v>
      </c>
      <c r="T9034" s="124" t="s">
        <v>17290</v>
      </c>
      <c r="U9034" s="124" t="s">
        <v>15317</v>
      </c>
    </row>
    <row r="9035" spans="1:21" x14ac:dyDescent="0.25">
      <c r="A9035">
        <v>2015</v>
      </c>
      <c r="B9035">
        <v>12</v>
      </c>
      <c r="C9035" t="s">
        <v>29</v>
      </c>
      <c r="D9035" t="s">
        <v>963</v>
      </c>
      <c r="E9035" t="s">
        <v>5646</v>
      </c>
      <c r="F9035" t="s">
        <v>9774</v>
      </c>
      <c r="G9035" t="s">
        <v>13448</v>
      </c>
      <c r="H9035" t="s">
        <v>14568</v>
      </c>
      <c r="I9035">
        <v>40.541451000000002</v>
      </c>
      <c r="J9035">
        <v>42.36911027</v>
      </c>
      <c r="K9035">
        <v>42.36911027</v>
      </c>
      <c r="L9035" t="s">
        <v>19751</v>
      </c>
      <c r="M9035" t="s">
        <v>19401</v>
      </c>
      <c r="N9035" t="s">
        <v>15350</v>
      </c>
      <c r="O9035" t="s">
        <v>15237</v>
      </c>
      <c r="P9035" t="s">
        <v>15350</v>
      </c>
      <c r="Q9035" t="s">
        <v>15237</v>
      </c>
      <c r="R9035" t="s">
        <v>17747</v>
      </c>
      <c r="S9035" t="s">
        <v>15237</v>
      </c>
      <c r="T9035" s="124" t="s">
        <v>17404</v>
      </c>
      <c r="U9035" s="124" t="s">
        <v>15317</v>
      </c>
    </row>
    <row r="9036" spans="1:21" x14ac:dyDescent="0.25">
      <c r="A9036">
        <v>2015</v>
      </c>
      <c r="B9036">
        <v>12</v>
      </c>
      <c r="C9036" t="s">
        <v>29</v>
      </c>
      <c r="D9036" t="s">
        <v>964</v>
      </c>
      <c r="E9036" t="s">
        <v>5802</v>
      </c>
      <c r="F9036" t="s">
        <v>9884</v>
      </c>
      <c r="G9036" t="s">
        <v>13745</v>
      </c>
      <c r="H9036" t="s">
        <v>14789</v>
      </c>
      <c r="I9036">
        <v>6023.1902630000004</v>
      </c>
      <c r="J9036">
        <v>5941.7237206700001</v>
      </c>
      <c r="K9036">
        <v>5941.7237206700001</v>
      </c>
      <c r="L9036" t="s">
        <v>19717</v>
      </c>
      <c r="M9036" t="s">
        <v>17687</v>
      </c>
      <c r="N9036" t="s">
        <v>19143</v>
      </c>
      <c r="O9036" t="s">
        <v>17687</v>
      </c>
      <c r="R9036" t="s">
        <v>17767</v>
      </c>
      <c r="S9036" t="s">
        <v>16846</v>
      </c>
      <c r="T9036" t="s">
        <v>18455</v>
      </c>
      <c r="U9036" t="s">
        <v>15317</v>
      </c>
    </row>
    <row r="9037" spans="1:21" x14ac:dyDescent="0.25">
      <c r="A9037">
        <v>2015</v>
      </c>
      <c r="B9037">
        <v>12</v>
      </c>
      <c r="C9037" t="s">
        <v>29</v>
      </c>
      <c r="D9037" t="s">
        <v>965</v>
      </c>
      <c r="E9037" t="s">
        <v>5647</v>
      </c>
      <c r="F9037" t="s">
        <v>9775</v>
      </c>
      <c r="G9037" t="s">
        <v>13449</v>
      </c>
      <c r="H9037" t="s">
        <v>14568</v>
      </c>
      <c r="I9037">
        <v>135.541741</v>
      </c>
      <c r="J9037">
        <v>99.270151150000032</v>
      </c>
      <c r="K9037">
        <v>99.270151150000032</v>
      </c>
      <c r="L9037" t="s">
        <v>19752</v>
      </c>
      <c r="M9037" t="s">
        <v>17204</v>
      </c>
      <c r="N9037" t="s">
        <v>17785</v>
      </c>
      <c r="O9037" t="s">
        <v>15237</v>
      </c>
      <c r="P9037" t="s">
        <v>15282</v>
      </c>
      <c r="Q9037" t="s">
        <v>15237</v>
      </c>
      <c r="R9037" t="s">
        <v>17747</v>
      </c>
      <c r="S9037" t="s">
        <v>15237</v>
      </c>
      <c r="T9037" s="124" t="s">
        <v>17350</v>
      </c>
      <c r="U9037" s="124" t="s">
        <v>15317</v>
      </c>
    </row>
    <row r="9038" spans="1:21" x14ac:dyDescent="0.25">
      <c r="A9038">
        <v>2015</v>
      </c>
      <c r="B9038">
        <v>12</v>
      </c>
      <c r="C9038" t="s">
        <v>29</v>
      </c>
      <c r="D9038" t="s">
        <v>966</v>
      </c>
      <c r="E9038" t="s">
        <v>5648</v>
      </c>
      <c r="F9038" t="s">
        <v>9776</v>
      </c>
      <c r="G9038" t="s">
        <v>13450</v>
      </c>
      <c r="H9038" t="s">
        <v>14568</v>
      </c>
      <c r="I9038">
        <v>94.580423999999994</v>
      </c>
      <c r="J9038">
        <v>94.729591029999995</v>
      </c>
      <c r="K9038">
        <v>94.729591029999995</v>
      </c>
      <c r="L9038" t="s">
        <v>18507</v>
      </c>
      <c r="M9038" t="s">
        <v>17204</v>
      </c>
      <c r="R9038" t="s">
        <v>17747</v>
      </c>
      <c r="S9038" t="s">
        <v>15237</v>
      </c>
      <c r="T9038" t="s">
        <v>17232</v>
      </c>
      <c r="U9038" t="s">
        <v>15317</v>
      </c>
    </row>
    <row r="9039" spans="1:21" x14ac:dyDescent="0.25">
      <c r="A9039">
        <v>2015</v>
      </c>
      <c r="B9039">
        <v>12</v>
      </c>
      <c r="C9039" t="s">
        <v>29</v>
      </c>
      <c r="D9039" t="s">
        <v>1822</v>
      </c>
      <c r="E9039" t="s">
        <v>5805</v>
      </c>
      <c r="F9039" t="s">
        <v>9886</v>
      </c>
      <c r="G9039" t="s">
        <v>12589</v>
      </c>
      <c r="H9039" t="s">
        <v>14568</v>
      </c>
      <c r="I9039">
        <v>325.86001499999998</v>
      </c>
      <c r="J9039">
        <v>162.84498206000001</v>
      </c>
      <c r="K9039">
        <v>162.84498206000001</v>
      </c>
      <c r="L9039" t="s">
        <v>19753</v>
      </c>
      <c r="M9039" t="s">
        <v>18335</v>
      </c>
      <c r="N9039" t="s">
        <v>19404</v>
      </c>
      <c r="O9039" t="s">
        <v>18335</v>
      </c>
      <c r="P9039" t="s">
        <v>18222</v>
      </c>
      <c r="Q9039" t="s">
        <v>17746</v>
      </c>
      <c r="R9039" t="s">
        <v>17747</v>
      </c>
      <c r="S9039" t="s">
        <v>15237</v>
      </c>
      <c r="T9039" t="s">
        <v>17812</v>
      </c>
      <c r="U9039" t="s">
        <v>15317</v>
      </c>
    </row>
    <row r="9040" spans="1:21" x14ac:dyDescent="0.25">
      <c r="A9040">
        <v>2015</v>
      </c>
      <c r="B9040">
        <v>12</v>
      </c>
      <c r="C9040" t="s">
        <v>29</v>
      </c>
      <c r="D9040" t="s">
        <v>967</v>
      </c>
      <c r="E9040" t="s">
        <v>5649</v>
      </c>
      <c r="F9040" t="s">
        <v>9304</v>
      </c>
      <c r="G9040" t="s">
        <v>13856</v>
      </c>
      <c r="H9040" t="s">
        <v>14363</v>
      </c>
      <c r="I9040">
        <v>788.96434499999998</v>
      </c>
      <c r="J9040">
        <v>763.76048097</v>
      </c>
      <c r="K9040">
        <v>763.76048097</v>
      </c>
      <c r="L9040" t="s">
        <v>19754</v>
      </c>
      <c r="M9040" t="s">
        <v>16846</v>
      </c>
      <c r="N9040" t="s">
        <v>18223</v>
      </c>
      <c r="O9040" t="s">
        <v>16846</v>
      </c>
      <c r="P9040" t="s">
        <v>17776</v>
      </c>
      <c r="Q9040" t="s">
        <v>16846</v>
      </c>
      <c r="R9040" t="s">
        <v>17765</v>
      </c>
      <c r="S9040" t="s">
        <v>16846</v>
      </c>
      <c r="T9040" s="124" t="s">
        <v>17290</v>
      </c>
      <c r="U9040" s="124" t="s">
        <v>15317</v>
      </c>
    </row>
    <row r="9041" spans="1:21" x14ac:dyDescent="0.25">
      <c r="A9041">
        <v>2015</v>
      </c>
      <c r="B9041">
        <v>12</v>
      </c>
      <c r="C9041" t="s">
        <v>29</v>
      </c>
      <c r="D9041" t="s">
        <v>968</v>
      </c>
      <c r="E9041" t="s">
        <v>5650</v>
      </c>
      <c r="F9041" t="s">
        <v>9305</v>
      </c>
      <c r="G9041" t="s">
        <v>13618</v>
      </c>
      <c r="H9041" t="s">
        <v>14367</v>
      </c>
      <c r="I9041">
        <v>2605.0864000000001</v>
      </c>
      <c r="J9041">
        <v>1897.3070880900009</v>
      </c>
      <c r="K9041">
        <v>1897.3070880900009</v>
      </c>
      <c r="L9041" t="s">
        <v>19755</v>
      </c>
      <c r="M9041" t="s">
        <v>17795</v>
      </c>
      <c r="N9041" t="s">
        <v>19407</v>
      </c>
      <c r="O9041" t="s">
        <v>16846</v>
      </c>
      <c r="P9041" t="s">
        <v>17235</v>
      </c>
      <c r="Q9041" t="s">
        <v>16846</v>
      </c>
      <c r="R9041" t="s">
        <v>17772</v>
      </c>
      <c r="S9041" t="s">
        <v>16846</v>
      </c>
      <c r="T9041" s="124" t="s">
        <v>19756</v>
      </c>
      <c r="U9041" s="124" t="s">
        <v>15317</v>
      </c>
    </row>
    <row r="9042" spans="1:21" x14ac:dyDescent="0.25">
      <c r="A9042">
        <v>2015</v>
      </c>
      <c r="B9042">
        <v>12</v>
      </c>
      <c r="C9042" t="s">
        <v>29</v>
      </c>
      <c r="D9042" t="s">
        <v>969</v>
      </c>
      <c r="E9042" t="s">
        <v>5651</v>
      </c>
      <c r="F9042" t="s">
        <v>9777</v>
      </c>
      <c r="G9042" t="s">
        <v>13857</v>
      </c>
      <c r="H9042" t="s">
        <v>14362</v>
      </c>
      <c r="I9042">
        <v>104.800257</v>
      </c>
      <c r="J9042">
        <v>67.161222849999987</v>
      </c>
      <c r="K9042">
        <v>67.161222849999987</v>
      </c>
      <c r="L9042" t="s">
        <v>19757</v>
      </c>
      <c r="M9042" t="s">
        <v>16846</v>
      </c>
      <c r="N9042" t="s">
        <v>19758</v>
      </c>
      <c r="O9042" t="s">
        <v>16846</v>
      </c>
      <c r="P9042" t="s">
        <v>17236</v>
      </c>
      <c r="Q9042" t="s">
        <v>16846</v>
      </c>
      <c r="R9042" t="s">
        <v>17547</v>
      </c>
      <c r="S9042" t="s">
        <v>16846</v>
      </c>
      <c r="T9042" s="124" t="s">
        <v>17290</v>
      </c>
      <c r="U9042" s="124" t="s">
        <v>15317</v>
      </c>
    </row>
    <row r="9043" spans="1:21" x14ac:dyDescent="0.25">
      <c r="A9043">
        <v>2015</v>
      </c>
      <c r="B9043">
        <v>12</v>
      </c>
      <c r="C9043" t="s">
        <v>29</v>
      </c>
      <c r="D9043" t="s">
        <v>2703</v>
      </c>
      <c r="E9043" t="s">
        <v>5652</v>
      </c>
      <c r="F9043" t="s">
        <v>9778</v>
      </c>
      <c r="G9043" t="s">
        <v>13758</v>
      </c>
      <c r="H9043" t="s">
        <v>14568</v>
      </c>
      <c r="I9043">
        <v>59.560299000000001</v>
      </c>
      <c r="J9043">
        <v>45.221329509999983</v>
      </c>
      <c r="K9043">
        <v>45.221329509999983</v>
      </c>
      <c r="L9043" t="s">
        <v>19759</v>
      </c>
      <c r="M9043" t="s">
        <v>16846</v>
      </c>
      <c r="R9043" t="s">
        <v>17747</v>
      </c>
      <c r="S9043" t="s">
        <v>15237</v>
      </c>
      <c r="T9043" s="124" t="s">
        <v>17350</v>
      </c>
      <c r="U9043" s="124" t="s">
        <v>15317</v>
      </c>
    </row>
    <row r="9044" spans="1:21" x14ac:dyDescent="0.25">
      <c r="A9044">
        <v>2015</v>
      </c>
      <c r="B9044">
        <v>12</v>
      </c>
      <c r="C9044" t="s">
        <v>29</v>
      </c>
      <c r="D9044" t="s">
        <v>2704</v>
      </c>
      <c r="E9044" t="s">
        <v>5653</v>
      </c>
      <c r="F9044" t="s">
        <v>9779</v>
      </c>
      <c r="G9044" t="s">
        <v>13759</v>
      </c>
      <c r="H9044" t="s">
        <v>14568</v>
      </c>
      <c r="I9044">
        <v>182.890128</v>
      </c>
      <c r="J9044">
        <v>127.3172048</v>
      </c>
      <c r="K9044">
        <v>127.3172048</v>
      </c>
      <c r="L9044" t="s">
        <v>17770</v>
      </c>
      <c r="M9044" t="s">
        <v>16846</v>
      </c>
      <c r="R9044" t="s">
        <v>17747</v>
      </c>
      <c r="S9044" t="s">
        <v>15237</v>
      </c>
      <c r="T9044" s="124" t="s">
        <v>17350</v>
      </c>
      <c r="U9044" s="124" t="s">
        <v>15317</v>
      </c>
    </row>
    <row r="9045" spans="1:21" x14ac:dyDescent="0.25">
      <c r="A9045">
        <v>2015</v>
      </c>
      <c r="B9045">
        <v>12</v>
      </c>
      <c r="C9045" t="s">
        <v>30</v>
      </c>
      <c r="D9045" t="s">
        <v>1823</v>
      </c>
      <c r="E9045" t="s">
        <v>5654</v>
      </c>
      <c r="F9045" t="s">
        <v>9309</v>
      </c>
      <c r="G9045" t="s">
        <v>12590</v>
      </c>
      <c r="H9045" t="s">
        <v>14367</v>
      </c>
      <c r="I9045">
        <v>74789.232306999998</v>
      </c>
      <c r="J9045">
        <v>69145.654874719985</v>
      </c>
      <c r="K9045">
        <v>69145.654874719985</v>
      </c>
      <c r="L9045" t="s">
        <v>19760</v>
      </c>
      <c r="M9045" t="s">
        <v>17795</v>
      </c>
      <c r="N9045" t="s">
        <v>19414</v>
      </c>
      <c r="O9045" t="s">
        <v>17795</v>
      </c>
      <c r="R9045" t="s">
        <v>17772</v>
      </c>
      <c r="S9045" t="s">
        <v>16846</v>
      </c>
      <c r="T9045" t="s">
        <v>17796</v>
      </c>
      <c r="U9045" t="s">
        <v>15317</v>
      </c>
    </row>
    <row r="9046" spans="1:21" x14ac:dyDescent="0.25">
      <c r="A9046">
        <v>2015</v>
      </c>
      <c r="B9046">
        <v>12</v>
      </c>
      <c r="C9046" t="s">
        <v>30</v>
      </c>
      <c r="D9046" t="s">
        <v>1824</v>
      </c>
      <c r="E9046" t="s">
        <v>5655</v>
      </c>
      <c r="F9046" t="s">
        <v>9780</v>
      </c>
      <c r="G9046" t="s">
        <v>12591</v>
      </c>
      <c r="H9046" t="s">
        <v>14353</v>
      </c>
      <c r="I9046">
        <v>68.77</v>
      </c>
      <c r="J9046">
        <v>29.253740690000001</v>
      </c>
      <c r="K9046">
        <v>29.253740690000001</v>
      </c>
      <c r="L9046" t="s">
        <v>19393</v>
      </c>
      <c r="M9046" t="s">
        <v>16846</v>
      </c>
      <c r="N9046" t="s">
        <v>17547</v>
      </c>
      <c r="O9046" t="s">
        <v>16846</v>
      </c>
      <c r="P9046" t="s">
        <v>17547</v>
      </c>
      <c r="Q9046" t="s">
        <v>16846</v>
      </c>
      <c r="R9046" t="s">
        <v>17738</v>
      </c>
      <c r="S9046" t="s">
        <v>16846</v>
      </c>
      <c r="T9046" t="s">
        <v>16847</v>
      </c>
      <c r="U9046" t="s">
        <v>15317</v>
      </c>
    </row>
    <row r="9047" spans="1:21" x14ac:dyDescent="0.25">
      <c r="A9047">
        <v>2015</v>
      </c>
      <c r="B9047">
        <v>12</v>
      </c>
      <c r="C9047" t="s">
        <v>30</v>
      </c>
      <c r="D9047" t="s">
        <v>2515</v>
      </c>
      <c r="E9047" t="s">
        <v>5656</v>
      </c>
      <c r="F9047" t="s">
        <v>9311</v>
      </c>
      <c r="G9047" t="s">
        <v>13858</v>
      </c>
      <c r="H9047" t="s">
        <v>14362</v>
      </c>
      <c r="I9047">
        <v>537.68000300000006</v>
      </c>
      <c r="J9047">
        <v>445.92005969000002</v>
      </c>
      <c r="K9047">
        <v>445.92005969000002</v>
      </c>
      <c r="L9047" t="s">
        <v>19761</v>
      </c>
      <c r="M9047" t="s">
        <v>19762</v>
      </c>
      <c r="N9047" t="s">
        <v>18500</v>
      </c>
      <c r="O9047" t="s">
        <v>17204</v>
      </c>
      <c r="P9047" t="s">
        <v>18500</v>
      </c>
      <c r="Q9047" t="s">
        <v>17204</v>
      </c>
      <c r="R9047" t="s">
        <v>17547</v>
      </c>
      <c r="S9047" t="s">
        <v>16846</v>
      </c>
      <c r="T9047" t="s">
        <v>19164</v>
      </c>
      <c r="U9047" t="s">
        <v>15317</v>
      </c>
    </row>
    <row r="9048" spans="1:21" x14ac:dyDescent="0.25">
      <c r="A9048">
        <v>2015</v>
      </c>
      <c r="B9048">
        <v>12</v>
      </c>
      <c r="C9048" t="s">
        <v>30</v>
      </c>
      <c r="D9048" t="s">
        <v>2516</v>
      </c>
      <c r="E9048" t="s">
        <v>5657</v>
      </c>
      <c r="F9048" t="s">
        <v>9781</v>
      </c>
      <c r="G9048" t="s">
        <v>13859</v>
      </c>
      <c r="H9048" t="s">
        <v>14363</v>
      </c>
      <c r="I9048">
        <v>323.73222099999998</v>
      </c>
      <c r="J9048">
        <v>322.97243414000002</v>
      </c>
      <c r="K9048">
        <v>322.97243414000002</v>
      </c>
      <c r="L9048" t="s">
        <v>19763</v>
      </c>
      <c r="M9048" t="s">
        <v>18066</v>
      </c>
      <c r="N9048" t="s">
        <v>19764</v>
      </c>
      <c r="O9048" t="s">
        <v>18066</v>
      </c>
      <c r="P9048" t="s">
        <v>19765</v>
      </c>
      <c r="Q9048" t="s">
        <v>16827</v>
      </c>
      <c r="R9048" t="s">
        <v>17765</v>
      </c>
      <c r="S9048" t="s">
        <v>16846</v>
      </c>
      <c r="T9048" t="s">
        <v>16884</v>
      </c>
      <c r="U9048" t="s">
        <v>15317</v>
      </c>
    </row>
    <row r="9049" spans="1:21" x14ac:dyDescent="0.25">
      <c r="A9049">
        <v>2015</v>
      </c>
      <c r="B9049">
        <v>12</v>
      </c>
      <c r="C9049" t="s">
        <v>30</v>
      </c>
      <c r="D9049" t="s">
        <v>2517</v>
      </c>
      <c r="E9049" t="s">
        <v>5658</v>
      </c>
      <c r="F9049" t="s">
        <v>9782</v>
      </c>
      <c r="G9049" t="s">
        <v>12583</v>
      </c>
      <c r="H9049" t="s">
        <v>14357</v>
      </c>
      <c r="I9049">
        <v>665.21287299999995</v>
      </c>
      <c r="J9049">
        <v>613.11497464000001</v>
      </c>
      <c r="K9049">
        <v>613.11375426999984</v>
      </c>
      <c r="L9049" t="s">
        <v>19418</v>
      </c>
      <c r="M9049" t="s">
        <v>16846</v>
      </c>
      <c r="N9049" t="s">
        <v>19766</v>
      </c>
      <c r="O9049" t="s">
        <v>16846</v>
      </c>
      <c r="P9049" t="s">
        <v>15281</v>
      </c>
      <c r="Q9049" t="s">
        <v>15249</v>
      </c>
      <c r="R9049" t="s">
        <v>17748</v>
      </c>
      <c r="S9049" t="s">
        <v>17749</v>
      </c>
      <c r="T9049" t="s">
        <v>18989</v>
      </c>
      <c r="U9049" t="s">
        <v>15317</v>
      </c>
    </row>
    <row r="9050" spans="1:21" x14ac:dyDescent="0.25">
      <c r="A9050">
        <v>2015</v>
      </c>
      <c r="B9050">
        <v>12</v>
      </c>
      <c r="C9050" t="s">
        <v>30</v>
      </c>
      <c r="D9050" t="s">
        <v>2612</v>
      </c>
      <c r="E9050" t="s">
        <v>5168</v>
      </c>
      <c r="F9050" t="s">
        <v>9314</v>
      </c>
      <c r="G9050" t="s">
        <v>13619</v>
      </c>
      <c r="H9050" t="s">
        <v>14362</v>
      </c>
      <c r="I9050">
        <v>4113.1238110000004</v>
      </c>
      <c r="J9050">
        <v>0</v>
      </c>
      <c r="K9050">
        <v>0</v>
      </c>
      <c r="L9050" t="s">
        <v>19420</v>
      </c>
      <c r="M9050" t="s">
        <v>16846</v>
      </c>
      <c r="N9050" t="s">
        <v>18750</v>
      </c>
      <c r="O9050" t="s">
        <v>16846</v>
      </c>
      <c r="P9050" t="s">
        <v>17792</v>
      </c>
      <c r="Q9050" t="s">
        <v>16846</v>
      </c>
      <c r="R9050" t="s">
        <v>17547</v>
      </c>
      <c r="S9050" t="s">
        <v>16846</v>
      </c>
      <c r="T9050" t="s">
        <v>16847</v>
      </c>
      <c r="U9050" t="s">
        <v>15317</v>
      </c>
    </row>
    <row r="9051" spans="1:21" x14ac:dyDescent="0.25">
      <c r="A9051">
        <v>2015</v>
      </c>
      <c r="B9051">
        <v>13</v>
      </c>
      <c r="C9051" t="s">
        <v>38</v>
      </c>
      <c r="D9051" t="s">
        <v>1825</v>
      </c>
      <c r="G9051" t="s">
        <v>11822</v>
      </c>
      <c r="H9051" t="s">
        <v>14377</v>
      </c>
      <c r="I9051">
        <v>15226.151989</v>
      </c>
      <c r="J9051">
        <v>15683.24797715</v>
      </c>
      <c r="K9051">
        <v>15683.24797715</v>
      </c>
      <c r="U9051" t="s">
        <v>15316</v>
      </c>
    </row>
    <row r="9052" spans="1:21" x14ac:dyDescent="0.25">
      <c r="A9052">
        <v>2015</v>
      </c>
      <c r="B9052">
        <v>13</v>
      </c>
      <c r="C9052" t="s">
        <v>38</v>
      </c>
      <c r="D9052" t="s">
        <v>1826</v>
      </c>
      <c r="G9052" t="s">
        <v>12592</v>
      </c>
      <c r="H9052" t="s">
        <v>14713</v>
      </c>
      <c r="I9052">
        <v>178.70824999999999</v>
      </c>
      <c r="J9052">
        <v>169.55173737000001</v>
      </c>
      <c r="K9052">
        <v>169.55173737000001</v>
      </c>
      <c r="P9052" t="s">
        <v>18228</v>
      </c>
      <c r="Q9052" t="s">
        <v>17574</v>
      </c>
      <c r="T9052" t="s">
        <v>16979</v>
      </c>
      <c r="U9052" t="s">
        <v>15317</v>
      </c>
    </row>
    <row r="9053" spans="1:21" x14ac:dyDescent="0.25">
      <c r="A9053">
        <v>2015</v>
      </c>
      <c r="B9053">
        <v>13</v>
      </c>
      <c r="C9053" t="s">
        <v>38</v>
      </c>
      <c r="D9053" t="s">
        <v>1827</v>
      </c>
      <c r="G9053" t="s">
        <v>11824</v>
      </c>
      <c r="H9053" t="s">
        <v>14795</v>
      </c>
      <c r="I9053">
        <v>963.74075200000004</v>
      </c>
      <c r="J9053">
        <v>1039.3206075400001</v>
      </c>
      <c r="K9053">
        <v>1039.3206075400001</v>
      </c>
      <c r="U9053" t="s">
        <v>15316</v>
      </c>
    </row>
    <row r="9054" spans="1:21" x14ac:dyDescent="0.25">
      <c r="A9054">
        <v>2015</v>
      </c>
      <c r="B9054">
        <v>13</v>
      </c>
      <c r="C9054" t="s">
        <v>38</v>
      </c>
      <c r="D9054" t="s">
        <v>1828</v>
      </c>
      <c r="G9054" t="s">
        <v>11825</v>
      </c>
      <c r="H9054" t="s">
        <v>14795</v>
      </c>
      <c r="I9054">
        <v>2786.7829160000001</v>
      </c>
      <c r="J9054">
        <v>3870.9582864500039</v>
      </c>
      <c r="K9054">
        <v>3870.9582864500039</v>
      </c>
      <c r="U9054" t="s">
        <v>15316</v>
      </c>
    </row>
    <row r="9055" spans="1:21" x14ac:dyDescent="0.25">
      <c r="A9055">
        <v>2015</v>
      </c>
      <c r="B9055">
        <v>13</v>
      </c>
      <c r="C9055" t="s">
        <v>38</v>
      </c>
      <c r="D9055" t="s">
        <v>1829</v>
      </c>
      <c r="G9055" t="s">
        <v>11827</v>
      </c>
      <c r="H9055" t="s">
        <v>14379</v>
      </c>
      <c r="I9055">
        <v>844.58077900000001</v>
      </c>
      <c r="J9055">
        <v>983.40113455999995</v>
      </c>
      <c r="K9055">
        <v>983.40113455999995</v>
      </c>
      <c r="U9055" t="s">
        <v>15316</v>
      </c>
    </row>
    <row r="9056" spans="1:21" x14ac:dyDescent="0.25">
      <c r="A9056">
        <v>2015</v>
      </c>
      <c r="B9056">
        <v>13</v>
      </c>
      <c r="C9056" t="s">
        <v>38</v>
      </c>
      <c r="D9056" t="s">
        <v>1830</v>
      </c>
      <c r="G9056" t="s">
        <v>11828</v>
      </c>
      <c r="H9056" t="s">
        <v>14380</v>
      </c>
      <c r="I9056">
        <v>1688.9389799999999</v>
      </c>
      <c r="J9056">
        <v>2104.6480565299989</v>
      </c>
      <c r="K9056">
        <v>2104.6480565299989</v>
      </c>
      <c r="P9056" t="s">
        <v>17547</v>
      </c>
      <c r="Q9056" t="s">
        <v>16846</v>
      </c>
      <c r="R9056" t="s">
        <v>17550</v>
      </c>
      <c r="S9056" t="s">
        <v>16846</v>
      </c>
      <c r="T9056" t="s">
        <v>16847</v>
      </c>
      <c r="U9056" t="s">
        <v>15317</v>
      </c>
    </row>
    <row r="9057" spans="1:21" x14ac:dyDescent="0.25">
      <c r="A9057">
        <v>2015</v>
      </c>
      <c r="B9057">
        <v>13</v>
      </c>
      <c r="C9057" t="s">
        <v>38</v>
      </c>
      <c r="D9057" t="s">
        <v>1831</v>
      </c>
      <c r="G9057" t="s">
        <v>11821</v>
      </c>
      <c r="H9057" t="s">
        <v>14376</v>
      </c>
      <c r="I9057">
        <v>1251.9695650000001</v>
      </c>
      <c r="J9057">
        <v>2263.8441962800021</v>
      </c>
      <c r="K9057">
        <v>2263.8441962800021</v>
      </c>
      <c r="U9057" t="s">
        <v>15316</v>
      </c>
    </row>
    <row r="9058" spans="1:21" x14ac:dyDescent="0.25">
      <c r="A9058">
        <v>2015</v>
      </c>
      <c r="B9058">
        <v>13</v>
      </c>
      <c r="C9058" t="s">
        <v>38</v>
      </c>
      <c r="D9058" t="s">
        <v>1832</v>
      </c>
      <c r="G9058" t="s">
        <v>12593</v>
      </c>
      <c r="H9058" t="s">
        <v>14713</v>
      </c>
      <c r="I9058">
        <v>880.97013600000002</v>
      </c>
      <c r="J9058">
        <v>1193.7262795900001</v>
      </c>
      <c r="K9058">
        <v>1193.7262795900001</v>
      </c>
      <c r="U9058" t="s">
        <v>15316</v>
      </c>
    </row>
    <row r="9059" spans="1:21" x14ac:dyDescent="0.25">
      <c r="A9059">
        <v>2015</v>
      </c>
      <c r="B9059">
        <v>13</v>
      </c>
      <c r="C9059" t="s">
        <v>20</v>
      </c>
      <c r="D9059" t="s">
        <v>971</v>
      </c>
      <c r="F9059" t="s">
        <v>9315</v>
      </c>
      <c r="G9059" t="s">
        <v>11820</v>
      </c>
      <c r="H9059" t="s">
        <v>14795</v>
      </c>
      <c r="I9059">
        <v>942.18636800000002</v>
      </c>
      <c r="J9059">
        <v>1438.51839799</v>
      </c>
      <c r="K9059">
        <v>1438.51839799</v>
      </c>
      <c r="N9059" t="s">
        <v>18992</v>
      </c>
      <c r="O9059" t="s">
        <v>18991</v>
      </c>
      <c r="P9059" t="s">
        <v>17239</v>
      </c>
      <c r="Q9059" t="s">
        <v>17797</v>
      </c>
      <c r="T9059" t="s">
        <v>17798</v>
      </c>
      <c r="U9059" t="s">
        <v>15317</v>
      </c>
    </row>
    <row r="9060" spans="1:21" x14ac:dyDescent="0.25">
      <c r="A9060">
        <v>2015</v>
      </c>
      <c r="B9060">
        <v>13</v>
      </c>
      <c r="C9060" t="s">
        <v>20</v>
      </c>
      <c r="D9060" t="s">
        <v>972</v>
      </c>
      <c r="G9060" t="s">
        <v>11060</v>
      </c>
      <c r="H9060" t="s">
        <v>14795</v>
      </c>
      <c r="I9060">
        <v>842.26367100000004</v>
      </c>
      <c r="J9060">
        <v>519.07036857000014</v>
      </c>
      <c r="K9060">
        <v>519.07036857000014</v>
      </c>
      <c r="U9060" t="s">
        <v>15316</v>
      </c>
    </row>
    <row r="9061" spans="1:21" x14ac:dyDescent="0.25">
      <c r="A9061">
        <v>2015</v>
      </c>
      <c r="B9061">
        <v>13</v>
      </c>
      <c r="C9061" t="s">
        <v>20</v>
      </c>
      <c r="D9061" t="s">
        <v>973</v>
      </c>
      <c r="G9061" t="s">
        <v>10937</v>
      </c>
      <c r="H9061" t="s">
        <v>14795</v>
      </c>
      <c r="I9061">
        <v>0</v>
      </c>
      <c r="J9061">
        <v>109.74924504000001</v>
      </c>
      <c r="K9061">
        <v>109.74924504000001</v>
      </c>
      <c r="U9061" t="s">
        <v>15316</v>
      </c>
    </row>
    <row r="9062" spans="1:21" x14ac:dyDescent="0.25">
      <c r="A9062">
        <v>2015</v>
      </c>
      <c r="B9062">
        <v>13</v>
      </c>
      <c r="C9062" t="s">
        <v>22</v>
      </c>
      <c r="D9062" t="s">
        <v>974</v>
      </c>
      <c r="G9062" t="s">
        <v>10941</v>
      </c>
      <c r="H9062" t="s">
        <v>14221</v>
      </c>
      <c r="I9062">
        <v>1307.907469</v>
      </c>
      <c r="J9062">
        <v>1011.04454074</v>
      </c>
      <c r="K9062">
        <v>1011.04454074</v>
      </c>
      <c r="U9062" t="s">
        <v>15316</v>
      </c>
    </row>
    <row r="9063" spans="1:21" x14ac:dyDescent="0.25">
      <c r="A9063">
        <v>2015</v>
      </c>
      <c r="B9063">
        <v>13</v>
      </c>
      <c r="C9063" t="s">
        <v>21</v>
      </c>
      <c r="D9063" t="s">
        <v>1833</v>
      </c>
      <c r="F9063" t="s">
        <v>9316</v>
      </c>
      <c r="G9063" t="s">
        <v>12594</v>
      </c>
      <c r="H9063" t="s">
        <v>14534</v>
      </c>
      <c r="I9063">
        <v>101.833861</v>
      </c>
      <c r="J9063">
        <v>132.97508422999999</v>
      </c>
      <c r="K9063">
        <v>132.97508422999999</v>
      </c>
      <c r="N9063" t="s">
        <v>17616</v>
      </c>
      <c r="O9063" t="s">
        <v>17617</v>
      </c>
      <c r="P9063" t="s">
        <v>17616</v>
      </c>
      <c r="Q9063" t="s">
        <v>17617</v>
      </c>
      <c r="R9063" t="s">
        <v>17616</v>
      </c>
      <c r="S9063" t="s">
        <v>17617</v>
      </c>
      <c r="T9063" t="s">
        <v>17619</v>
      </c>
      <c r="U9063" t="s">
        <v>15317</v>
      </c>
    </row>
    <row r="9064" spans="1:21" x14ac:dyDescent="0.25">
      <c r="A9064">
        <v>2015</v>
      </c>
      <c r="B9064">
        <v>13</v>
      </c>
      <c r="C9064" t="s">
        <v>21</v>
      </c>
      <c r="D9064" t="s">
        <v>2401</v>
      </c>
      <c r="G9064" t="s">
        <v>13453</v>
      </c>
      <c r="H9064" t="s">
        <v>14534</v>
      </c>
      <c r="I9064">
        <v>8.7878399999999992</v>
      </c>
      <c r="J9064">
        <v>13.6441</v>
      </c>
      <c r="K9064">
        <v>13.6441</v>
      </c>
      <c r="P9064" t="s">
        <v>18645</v>
      </c>
      <c r="Q9064" t="s">
        <v>17617</v>
      </c>
      <c r="R9064" t="s">
        <v>17616</v>
      </c>
      <c r="S9064" t="s">
        <v>17617</v>
      </c>
      <c r="T9064" t="s">
        <v>17619</v>
      </c>
      <c r="U9064" t="s">
        <v>15317</v>
      </c>
    </row>
    <row r="9065" spans="1:21" x14ac:dyDescent="0.25">
      <c r="A9065">
        <v>2015</v>
      </c>
      <c r="B9065">
        <v>13</v>
      </c>
      <c r="C9065" t="s">
        <v>21</v>
      </c>
      <c r="D9065" t="s">
        <v>2705</v>
      </c>
      <c r="G9065" t="s">
        <v>13678</v>
      </c>
      <c r="H9065" t="s">
        <v>14713</v>
      </c>
      <c r="I9065">
        <v>0.7</v>
      </c>
      <c r="J9065">
        <v>0.76013693000000004</v>
      </c>
      <c r="K9065">
        <v>0.76013693000000004</v>
      </c>
      <c r="U9065" t="s">
        <v>15316</v>
      </c>
    </row>
    <row r="9066" spans="1:21" x14ac:dyDescent="0.25">
      <c r="A9066">
        <v>2015</v>
      </c>
      <c r="B9066">
        <v>14</v>
      </c>
      <c r="C9066" t="s">
        <v>25</v>
      </c>
      <c r="D9066" t="s">
        <v>983</v>
      </c>
      <c r="E9066" t="s">
        <v>5659</v>
      </c>
      <c r="F9066" t="s">
        <v>9317</v>
      </c>
      <c r="G9066" t="s">
        <v>11829</v>
      </c>
      <c r="H9066" t="s">
        <v>14381</v>
      </c>
      <c r="I9066">
        <v>1053.860989</v>
      </c>
      <c r="J9066">
        <v>1244.0550744499999</v>
      </c>
      <c r="K9066">
        <v>1244.0550744499999</v>
      </c>
      <c r="L9066" t="s">
        <v>19767</v>
      </c>
      <c r="M9066" t="s">
        <v>15247</v>
      </c>
      <c r="N9066" t="s">
        <v>15267</v>
      </c>
      <c r="O9066" t="s">
        <v>15239</v>
      </c>
      <c r="P9066" t="s">
        <v>15283</v>
      </c>
      <c r="Q9066" t="s">
        <v>15247</v>
      </c>
      <c r="R9066" t="s">
        <v>15283</v>
      </c>
      <c r="S9066" t="s">
        <v>15247</v>
      </c>
      <c r="T9066" t="s">
        <v>17487</v>
      </c>
      <c r="U9066" t="s">
        <v>15317</v>
      </c>
    </row>
    <row r="9067" spans="1:21" x14ac:dyDescent="0.25">
      <c r="A9067">
        <v>2015</v>
      </c>
      <c r="B9067">
        <v>14</v>
      </c>
      <c r="C9067" t="s">
        <v>25</v>
      </c>
      <c r="D9067" t="s">
        <v>984</v>
      </c>
      <c r="E9067" t="s">
        <v>5660</v>
      </c>
      <c r="F9067" t="s">
        <v>9318</v>
      </c>
      <c r="G9067" t="s">
        <v>11830</v>
      </c>
      <c r="H9067" t="s">
        <v>14381</v>
      </c>
      <c r="I9067">
        <v>208.68090100000001</v>
      </c>
      <c r="J9067">
        <v>215.58894401000001</v>
      </c>
      <c r="K9067">
        <v>215.58894401000001</v>
      </c>
      <c r="L9067" t="s">
        <v>19768</v>
      </c>
      <c r="M9067" t="s">
        <v>17486</v>
      </c>
      <c r="N9067" t="s">
        <v>19173</v>
      </c>
      <c r="O9067" t="s">
        <v>17486</v>
      </c>
      <c r="P9067" t="s">
        <v>15283</v>
      </c>
      <c r="Q9067" t="s">
        <v>15247</v>
      </c>
      <c r="R9067" t="s">
        <v>15283</v>
      </c>
      <c r="S9067" t="s">
        <v>15247</v>
      </c>
      <c r="T9067" t="s">
        <v>17487</v>
      </c>
      <c r="U9067" t="s">
        <v>15317</v>
      </c>
    </row>
    <row r="9068" spans="1:21" x14ac:dyDescent="0.25">
      <c r="A9068">
        <v>2015</v>
      </c>
      <c r="B9068">
        <v>14</v>
      </c>
      <c r="C9068" t="s">
        <v>25</v>
      </c>
      <c r="D9068" t="s">
        <v>985</v>
      </c>
      <c r="E9068" t="s">
        <v>5661</v>
      </c>
      <c r="F9068" t="s">
        <v>9783</v>
      </c>
      <c r="G9068" t="s">
        <v>11831</v>
      </c>
      <c r="H9068" t="s">
        <v>14382</v>
      </c>
      <c r="I9068">
        <v>578.96828900000003</v>
      </c>
      <c r="J9068">
        <v>565.0155720600003</v>
      </c>
      <c r="K9068">
        <v>565.0155720600003</v>
      </c>
      <c r="L9068" t="s">
        <v>19769</v>
      </c>
      <c r="M9068" t="s">
        <v>15247</v>
      </c>
      <c r="N9068" t="s">
        <v>19770</v>
      </c>
      <c r="O9068" t="s">
        <v>15247</v>
      </c>
      <c r="P9068" t="s">
        <v>16981</v>
      </c>
      <c r="Q9068" t="s">
        <v>15247</v>
      </c>
      <c r="R9068" t="s">
        <v>16981</v>
      </c>
      <c r="S9068" t="s">
        <v>15247</v>
      </c>
      <c r="T9068" t="s">
        <v>15313</v>
      </c>
      <c r="U9068" t="s">
        <v>15317</v>
      </c>
    </row>
    <row r="9069" spans="1:21" x14ac:dyDescent="0.25">
      <c r="A9069">
        <v>2015</v>
      </c>
      <c r="B9069">
        <v>14</v>
      </c>
      <c r="C9069" t="s">
        <v>25</v>
      </c>
      <c r="D9069" t="s">
        <v>986</v>
      </c>
      <c r="E9069" t="s">
        <v>5662</v>
      </c>
      <c r="F9069" t="s">
        <v>9320</v>
      </c>
      <c r="G9069" t="s">
        <v>12595</v>
      </c>
      <c r="H9069" t="s">
        <v>14796</v>
      </c>
      <c r="I9069">
        <v>59.783693999999997</v>
      </c>
      <c r="J9069">
        <v>47.778143360000001</v>
      </c>
      <c r="K9069">
        <v>47.778143360000001</v>
      </c>
      <c r="L9069" t="s">
        <v>19421</v>
      </c>
      <c r="M9069" t="s">
        <v>16850</v>
      </c>
      <c r="N9069" t="s">
        <v>19422</v>
      </c>
      <c r="O9069" t="s">
        <v>16850</v>
      </c>
      <c r="P9069" t="s">
        <v>17806</v>
      </c>
      <c r="Q9069" t="s">
        <v>15240</v>
      </c>
      <c r="T9069" t="s">
        <v>16851</v>
      </c>
      <c r="U9069" t="s">
        <v>15317</v>
      </c>
    </row>
    <row r="9070" spans="1:21" x14ac:dyDescent="0.25">
      <c r="A9070">
        <v>2015</v>
      </c>
      <c r="B9070">
        <v>14</v>
      </c>
      <c r="C9070" t="s">
        <v>25</v>
      </c>
      <c r="D9070" t="s">
        <v>987</v>
      </c>
      <c r="E9070" t="s">
        <v>5663</v>
      </c>
      <c r="F9070" t="s">
        <v>9784</v>
      </c>
      <c r="G9070" t="s">
        <v>11833</v>
      </c>
      <c r="H9070" t="s">
        <v>14669</v>
      </c>
      <c r="I9070">
        <v>34.041362999999997</v>
      </c>
      <c r="J9070">
        <v>35.458047619999988</v>
      </c>
      <c r="K9070">
        <v>35.458047619999988</v>
      </c>
      <c r="L9070" t="s">
        <v>19423</v>
      </c>
      <c r="M9070" t="s">
        <v>18335</v>
      </c>
      <c r="N9070" t="s">
        <v>17427</v>
      </c>
      <c r="O9070" t="s">
        <v>15247</v>
      </c>
      <c r="P9070" t="s">
        <v>17810</v>
      </c>
      <c r="Q9070" t="s">
        <v>17811</v>
      </c>
      <c r="R9070" t="s">
        <v>17315</v>
      </c>
      <c r="S9070" t="s">
        <v>18235</v>
      </c>
      <c r="T9070" t="s">
        <v>17812</v>
      </c>
      <c r="U9070" t="s">
        <v>15317</v>
      </c>
    </row>
    <row r="9071" spans="1:21" x14ac:dyDescent="0.25">
      <c r="A9071">
        <v>2015</v>
      </c>
      <c r="B9071">
        <v>14</v>
      </c>
      <c r="C9071" t="s">
        <v>25</v>
      </c>
      <c r="D9071" t="s">
        <v>988</v>
      </c>
      <c r="E9071" t="s">
        <v>5664</v>
      </c>
      <c r="F9071" t="s">
        <v>9322</v>
      </c>
      <c r="G9071" t="s">
        <v>12596</v>
      </c>
      <c r="H9071" t="s">
        <v>14572</v>
      </c>
      <c r="I9071">
        <v>27.702383999999999</v>
      </c>
      <c r="J9071">
        <v>33.168211560000003</v>
      </c>
      <c r="K9071">
        <v>33.168211560000003</v>
      </c>
      <c r="L9071" t="s">
        <v>19771</v>
      </c>
      <c r="M9071" t="s">
        <v>17795</v>
      </c>
      <c r="N9071" t="s">
        <v>19426</v>
      </c>
      <c r="O9071" t="s">
        <v>17795</v>
      </c>
      <c r="P9071" t="s">
        <v>18237</v>
      </c>
      <c r="Q9071" t="s">
        <v>17795</v>
      </c>
      <c r="T9071" t="s">
        <v>17796</v>
      </c>
      <c r="U9071" t="s">
        <v>15317</v>
      </c>
    </row>
    <row r="9072" spans="1:21" x14ac:dyDescent="0.25">
      <c r="A9072">
        <v>2015</v>
      </c>
      <c r="B9072">
        <v>14</v>
      </c>
      <c r="C9072" t="s">
        <v>25</v>
      </c>
      <c r="D9072" t="s">
        <v>989</v>
      </c>
      <c r="E9072" t="s">
        <v>5665</v>
      </c>
      <c r="F9072" t="s">
        <v>9323</v>
      </c>
      <c r="G9072" t="s">
        <v>12597</v>
      </c>
      <c r="H9072" t="s">
        <v>14385</v>
      </c>
      <c r="I9072">
        <v>21.369667</v>
      </c>
      <c r="J9072">
        <v>17.787681400000011</v>
      </c>
      <c r="K9072">
        <v>17.787681400000011</v>
      </c>
      <c r="L9072" t="s">
        <v>19427</v>
      </c>
      <c r="M9072" t="s">
        <v>19428</v>
      </c>
      <c r="N9072" t="s">
        <v>19174</v>
      </c>
      <c r="O9072" t="s">
        <v>17493</v>
      </c>
      <c r="P9072" t="s">
        <v>18241</v>
      </c>
      <c r="Q9072" t="s">
        <v>16850</v>
      </c>
      <c r="R9072" t="s">
        <v>17821</v>
      </c>
      <c r="S9072" t="s">
        <v>15247</v>
      </c>
      <c r="T9072" t="s">
        <v>18764</v>
      </c>
      <c r="U9072" t="s">
        <v>15317</v>
      </c>
    </row>
    <row r="9073" spans="1:21" x14ac:dyDescent="0.25">
      <c r="A9073">
        <v>2015</v>
      </c>
      <c r="B9073">
        <v>14</v>
      </c>
      <c r="C9073" t="s">
        <v>25</v>
      </c>
      <c r="D9073" t="s">
        <v>990</v>
      </c>
      <c r="E9073" t="s">
        <v>5666</v>
      </c>
      <c r="F9073" t="s">
        <v>9785</v>
      </c>
      <c r="G9073" t="s">
        <v>11836</v>
      </c>
      <c r="H9073" t="s">
        <v>14386</v>
      </c>
      <c r="I9073">
        <v>28.06465</v>
      </c>
      <c r="J9073">
        <v>31.201535259999989</v>
      </c>
      <c r="K9073">
        <v>31.201535259999989</v>
      </c>
      <c r="L9073" t="s">
        <v>17823</v>
      </c>
      <c r="M9073" t="s">
        <v>17486</v>
      </c>
      <c r="N9073" t="s">
        <v>19772</v>
      </c>
      <c r="O9073" t="s">
        <v>15247</v>
      </c>
      <c r="P9073" t="s">
        <v>15351</v>
      </c>
      <c r="Q9073" t="s">
        <v>15247</v>
      </c>
      <c r="R9073" t="s">
        <v>15299</v>
      </c>
      <c r="S9073" t="s">
        <v>15247</v>
      </c>
      <c r="T9073" t="s">
        <v>17487</v>
      </c>
      <c r="U9073" t="s">
        <v>15317</v>
      </c>
    </row>
    <row r="9074" spans="1:21" x14ac:dyDescent="0.25">
      <c r="A9074">
        <v>2015</v>
      </c>
      <c r="B9074">
        <v>14</v>
      </c>
      <c r="C9074" t="s">
        <v>25</v>
      </c>
      <c r="D9074" t="s">
        <v>991</v>
      </c>
      <c r="E9074" t="s">
        <v>5667</v>
      </c>
      <c r="F9074" t="s">
        <v>9325</v>
      </c>
      <c r="G9074" t="s">
        <v>11837</v>
      </c>
      <c r="H9074" t="s">
        <v>14857</v>
      </c>
      <c r="I9074">
        <v>220.90194</v>
      </c>
      <c r="J9074">
        <v>167.07772127000001</v>
      </c>
      <c r="K9074">
        <v>167.07772127000001</v>
      </c>
      <c r="L9074" t="s">
        <v>19773</v>
      </c>
      <c r="M9074" t="s">
        <v>17493</v>
      </c>
      <c r="N9074" t="s">
        <v>18243</v>
      </c>
      <c r="O9074" t="s">
        <v>17493</v>
      </c>
      <c r="P9074" t="s">
        <v>17824</v>
      </c>
      <c r="Q9074" t="s">
        <v>17493</v>
      </c>
      <c r="R9074" t="s">
        <v>18996</v>
      </c>
      <c r="S9074" t="s">
        <v>17493</v>
      </c>
      <c r="T9074" t="s">
        <v>17598</v>
      </c>
      <c r="U9074" t="s">
        <v>15317</v>
      </c>
    </row>
    <row r="9075" spans="1:21" x14ac:dyDescent="0.25">
      <c r="A9075">
        <v>2015</v>
      </c>
      <c r="B9075">
        <v>14</v>
      </c>
      <c r="C9075" t="s">
        <v>25</v>
      </c>
      <c r="D9075" t="s">
        <v>1834</v>
      </c>
      <c r="E9075" t="s">
        <v>5668</v>
      </c>
      <c r="F9075" t="s">
        <v>9786</v>
      </c>
      <c r="G9075" t="s">
        <v>12598</v>
      </c>
      <c r="H9075" t="s">
        <v>14385</v>
      </c>
      <c r="I9075">
        <v>23.948675000000001</v>
      </c>
      <c r="J9075">
        <v>27.580573059999999</v>
      </c>
      <c r="K9075">
        <v>27.580573059999999</v>
      </c>
      <c r="L9075" t="s">
        <v>19774</v>
      </c>
      <c r="M9075" t="s">
        <v>17486</v>
      </c>
      <c r="N9075" t="s">
        <v>19775</v>
      </c>
      <c r="O9075" t="s">
        <v>17820</v>
      </c>
      <c r="P9075" t="s">
        <v>16891</v>
      </c>
      <c r="Q9075" t="s">
        <v>15247</v>
      </c>
      <c r="R9075" t="s">
        <v>17821</v>
      </c>
      <c r="S9075" t="s">
        <v>15247</v>
      </c>
      <c r="T9075" t="s">
        <v>19776</v>
      </c>
      <c r="U9075" t="s">
        <v>15317</v>
      </c>
    </row>
    <row r="9076" spans="1:21" x14ac:dyDescent="0.25">
      <c r="A9076">
        <v>2015</v>
      </c>
      <c r="B9076">
        <v>14</v>
      </c>
      <c r="C9076" t="s">
        <v>22</v>
      </c>
      <c r="D9076" t="s">
        <v>992</v>
      </c>
      <c r="G9076" t="s">
        <v>10941</v>
      </c>
      <c r="H9076" t="s">
        <v>14221</v>
      </c>
      <c r="I9076">
        <v>409.56228399999998</v>
      </c>
      <c r="J9076">
        <v>473.82350853999998</v>
      </c>
      <c r="K9076">
        <v>473.82350853999998</v>
      </c>
      <c r="U9076" t="s">
        <v>15316</v>
      </c>
    </row>
    <row r="9077" spans="1:21" x14ac:dyDescent="0.25">
      <c r="A9077">
        <v>2015</v>
      </c>
      <c r="B9077">
        <v>14</v>
      </c>
      <c r="C9077" t="s">
        <v>23</v>
      </c>
      <c r="D9077" t="s">
        <v>993</v>
      </c>
      <c r="G9077" t="s">
        <v>10942</v>
      </c>
      <c r="H9077" t="s">
        <v>14222</v>
      </c>
      <c r="I9077">
        <v>31.698941000000001</v>
      </c>
      <c r="J9077">
        <v>31.81434599</v>
      </c>
      <c r="K9077">
        <v>31.81434599</v>
      </c>
      <c r="U9077" t="s">
        <v>15316</v>
      </c>
    </row>
    <row r="9078" spans="1:21" x14ac:dyDescent="0.25">
      <c r="A9078">
        <v>2015</v>
      </c>
      <c r="B9078">
        <v>14</v>
      </c>
      <c r="C9078" t="s">
        <v>24</v>
      </c>
      <c r="D9078" t="s">
        <v>995</v>
      </c>
      <c r="E9078" t="s">
        <v>5669</v>
      </c>
      <c r="F9078" t="s">
        <v>9327</v>
      </c>
      <c r="G9078" t="s">
        <v>11838</v>
      </c>
      <c r="H9078" t="s">
        <v>14382</v>
      </c>
      <c r="I9078">
        <v>558.09211200000004</v>
      </c>
      <c r="J9078">
        <v>936.37219692999986</v>
      </c>
      <c r="K9078">
        <v>936.32649131999983</v>
      </c>
      <c r="L9078" t="s">
        <v>19777</v>
      </c>
      <c r="M9078" t="s">
        <v>15247</v>
      </c>
      <c r="N9078" t="s">
        <v>18245</v>
      </c>
      <c r="O9078" t="s">
        <v>15247</v>
      </c>
      <c r="P9078" t="s">
        <v>16981</v>
      </c>
      <c r="Q9078" t="s">
        <v>15247</v>
      </c>
      <c r="R9078" t="s">
        <v>16981</v>
      </c>
      <c r="S9078" t="s">
        <v>15247</v>
      </c>
      <c r="T9078" t="s">
        <v>15313</v>
      </c>
      <c r="U9078" t="s">
        <v>15317</v>
      </c>
    </row>
    <row r="9079" spans="1:21" x14ac:dyDescent="0.25">
      <c r="A9079">
        <v>2015</v>
      </c>
      <c r="B9079">
        <v>14</v>
      </c>
      <c r="C9079" t="s">
        <v>24</v>
      </c>
      <c r="D9079" t="s">
        <v>996</v>
      </c>
      <c r="E9079" t="s">
        <v>5670</v>
      </c>
      <c r="F9079" t="s">
        <v>9787</v>
      </c>
      <c r="G9079" t="s">
        <v>11839</v>
      </c>
      <c r="H9079" t="s">
        <v>11839</v>
      </c>
      <c r="I9079">
        <v>29.436741000000001</v>
      </c>
      <c r="J9079">
        <v>28.457809550000011</v>
      </c>
      <c r="K9079">
        <v>28.457809550000011</v>
      </c>
      <c r="L9079" t="s">
        <v>17428</v>
      </c>
      <c r="M9079" t="s">
        <v>15247</v>
      </c>
      <c r="N9079" t="s">
        <v>15191</v>
      </c>
      <c r="O9079" t="s">
        <v>15247</v>
      </c>
      <c r="P9079" t="s">
        <v>15191</v>
      </c>
      <c r="Q9079" t="s">
        <v>15247</v>
      </c>
      <c r="R9079" t="s">
        <v>15191</v>
      </c>
      <c r="S9079" t="s">
        <v>15247</v>
      </c>
      <c r="T9079" t="s">
        <v>15313</v>
      </c>
      <c r="U9079" t="s">
        <v>15317</v>
      </c>
    </row>
    <row r="9080" spans="1:21" x14ac:dyDescent="0.25">
      <c r="A9080">
        <v>2015</v>
      </c>
      <c r="B9080">
        <v>14</v>
      </c>
      <c r="C9080" t="s">
        <v>21</v>
      </c>
      <c r="D9080" t="s">
        <v>2706</v>
      </c>
      <c r="G9080" t="s">
        <v>13678</v>
      </c>
      <c r="H9080" t="s">
        <v>14990</v>
      </c>
      <c r="I9080">
        <v>100.3511</v>
      </c>
      <c r="J9080">
        <v>1.21735287</v>
      </c>
      <c r="K9080">
        <v>1.21735287</v>
      </c>
      <c r="R9080" t="s">
        <v>19778</v>
      </c>
      <c r="S9080" t="s">
        <v>17493</v>
      </c>
      <c r="T9080" t="s">
        <v>17598</v>
      </c>
      <c r="U9080" t="s">
        <v>15317</v>
      </c>
    </row>
    <row r="9081" spans="1:21" x14ac:dyDescent="0.25">
      <c r="A9081">
        <v>2015</v>
      </c>
      <c r="B9081">
        <v>14</v>
      </c>
      <c r="C9081" t="s">
        <v>29</v>
      </c>
      <c r="D9081" t="s">
        <v>998</v>
      </c>
      <c r="E9081" t="s">
        <v>5671</v>
      </c>
      <c r="F9081" t="s">
        <v>9329</v>
      </c>
      <c r="G9081" t="s">
        <v>11841</v>
      </c>
      <c r="H9081" t="s">
        <v>14857</v>
      </c>
      <c r="I9081">
        <v>1711.8382019999999</v>
      </c>
      <c r="J9081">
        <v>1120.57747872</v>
      </c>
      <c r="K9081">
        <v>1120.57747872</v>
      </c>
      <c r="L9081" t="s">
        <v>19779</v>
      </c>
      <c r="M9081" t="s">
        <v>17493</v>
      </c>
      <c r="N9081" t="s">
        <v>15264</v>
      </c>
      <c r="O9081" t="s">
        <v>15247</v>
      </c>
      <c r="R9081" t="s">
        <v>18996</v>
      </c>
      <c r="S9081" t="s">
        <v>17493</v>
      </c>
      <c r="T9081" s="124" t="s">
        <v>18248</v>
      </c>
      <c r="U9081" s="124" t="s">
        <v>15317</v>
      </c>
    </row>
    <row r="9082" spans="1:21" x14ac:dyDescent="0.25">
      <c r="A9082">
        <v>2015</v>
      </c>
      <c r="B9082">
        <v>14</v>
      </c>
      <c r="C9082" t="s">
        <v>30</v>
      </c>
      <c r="D9082" t="s">
        <v>1001</v>
      </c>
      <c r="E9082" t="s">
        <v>5672</v>
      </c>
      <c r="F9082" t="s">
        <v>9330</v>
      </c>
      <c r="G9082" t="s">
        <v>13267</v>
      </c>
      <c r="H9082" t="s">
        <v>14857</v>
      </c>
      <c r="I9082">
        <v>32.9</v>
      </c>
      <c r="J9082">
        <v>0</v>
      </c>
      <c r="K9082">
        <v>0</v>
      </c>
      <c r="L9082" t="s">
        <v>19780</v>
      </c>
      <c r="M9082" t="s">
        <v>17493</v>
      </c>
      <c r="N9082" t="s">
        <v>18762</v>
      </c>
      <c r="O9082" t="s">
        <v>18763</v>
      </c>
      <c r="P9082" t="s">
        <v>15294</v>
      </c>
      <c r="Q9082" t="s">
        <v>15239</v>
      </c>
      <c r="R9082" t="s">
        <v>18996</v>
      </c>
      <c r="S9082" t="s">
        <v>17493</v>
      </c>
      <c r="T9082" t="s">
        <v>18764</v>
      </c>
      <c r="U9082" t="s">
        <v>15317</v>
      </c>
    </row>
    <row r="9083" spans="1:21" x14ac:dyDescent="0.25">
      <c r="A9083">
        <v>2015</v>
      </c>
      <c r="B9083">
        <v>14</v>
      </c>
      <c r="C9083" t="s">
        <v>30</v>
      </c>
      <c r="D9083" t="s">
        <v>1835</v>
      </c>
      <c r="E9083" t="s">
        <v>5673</v>
      </c>
      <c r="F9083" t="s">
        <v>9331</v>
      </c>
      <c r="G9083" t="s">
        <v>12599</v>
      </c>
      <c r="H9083" t="s">
        <v>14796</v>
      </c>
      <c r="I9083">
        <v>3.3704830000000001</v>
      </c>
      <c r="J9083">
        <v>4.3679868900000001</v>
      </c>
      <c r="K9083">
        <v>4.3679868900000001</v>
      </c>
      <c r="L9083" t="s">
        <v>19781</v>
      </c>
      <c r="M9083" t="s">
        <v>16850</v>
      </c>
      <c r="N9083" t="s">
        <v>19434</v>
      </c>
      <c r="O9083" t="s">
        <v>15247</v>
      </c>
      <c r="T9083" t="s">
        <v>16851</v>
      </c>
      <c r="U9083" t="s">
        <v>15317</v>
      </c>
    </row>
    <row r="9084" spans="1:21" x14ac:dyDescent="0.25">
      <c r="A9084">
        <v>2015</v>
      </c>
      <c r="B9084">
        <v>15</v>
      </c>
      <c r="C9084" t="s">
        <v>25</v>
      </c>
      <c r="D9084" t="s">
        <v>1002</v>
      </c>
      <c r="E9084" t="s">
        <v>5674</v>
      </c>
      <c r="F9084" t="s">
        <v>9332</v>
      </c>
      <c r="G9084" t="s">
        <v>11844</v>
      </c>
      <c r="H9084" t="s">
        <v>11844</v>
      </c>
      <c r="I9084">
        <v>805.64631899999995</v>
      </c>
      <c r="J9084">
        <v>769.17738240999961</v>
      </c>
      <c r="K9084">
        <v>769.17738240999961</v>
      </c>
      <c r="L9084" t="s">
        <v>19782</v>
      </c>
      <c r="M9084" t="s">
        <v>19783</v>
      </c>
      <c r="N9084" t="s">
        <v>17318</v>
      </c>
      <c r="O9084" t="s">
        <v>15242</v>
      </c>
      <c r="T9084" t="s">
        <v>19784</v>
      </c>
      <c r="U9084" t="s">
        <v>15317</v>
      </c>
    </row>
    <row r="9085" spans="1:21" x14ac:dyDescent="0.25">
      <c r="A9085">
        <v>2015</v>
      </c>
      <c r="B9085">
        <v>15</v>
      </c>
      <c r="C9085" t="s">
        <v>25</v>
      </c>
      <c r="D9085" t="s">
        <v>1003</v>
      </c>
      <c r="E9085" t="s">
        <v>5675</v>
      </c>
      <c r="F9085" t="s">
        <v>9788</v>
      </c>
      <c r="G9085" t="s">
        <v>13620</v>
      </c>
      <c r="H9085" t="s">
        <v>14799</v>
      </c>
      <c r="I9085">
        <v>471.50794400000001</v>
      </c>
      <c r="J9085">
        <v>326.91675128000003</v>
      </c>
      <c r="K9085">
        <v>326.91675128000003</v>
      </c>
      <c r="L9085" t="s">
        <v>19785</v>
      </c>
      <c r="M9085" t="s">
        <v>19786</v>
      </c>
      <c r="R9085" t="s">
        <v>17837</v>
      </c>
      <c r="S9085" t="s">
        <v>15251</v>
      </c>
      <c r="T9085" t="s">
        <v>18406</v>
      </c>
      <c r="U9085" t="s">
        <v>15317</v>
      </c>
    </row>
    <row r="9086" spans="1:21" x14ac:dyDescent="0.25">
      <c r="A9086">
        <v>2015</v>
      </c>
      <c r="B9086">
        <v>15</v>
      </c>
      <c r="C9086" t="s">
        <v>25</v>
      </c>
      <c r="D9086" t="s">
        <v>1004</v>
      </c>
      <c r="E9086" t="s">
        <v>5676</v>
      </c>
      <c r="F9086" t="s">
        <v>9334</v>
      </c>
      <c r="G9086" t="s">
        <v>11846</v>
      </c>
      <c r="H9086" t="s">
        <v>14799</v>
      </c>
      <c r="I9086">
        <v>304.43593800000002</v>
      </c>
      <c r="J9086">
        <v>322.19719029999999</v>
      </c>
      <c r="K9086">
        <v>322.19719028999998</v>
      </c>
      <c r="L9086" t="s">
        <v>19787</v>
      </c>
      <c r="M9086" t="s">
        <v>17503</v>
      </c>
      <c r="N9086" t="s">
        <v>17844</v>
      </c>
      <c r="O9086" t="s">
        <v>17503</v>
      </c>
      <c r="P9086" t="s">
        <v>15353</v>
      </c>
      <c r="Q9086" t="s">
        <v>15251</v>
      </c>
      <c r="R9086" t="s">
        <v>17837</v>
      </c>
      <c r="S9086" t="s">
        <v>15251</v>
      </c>
      <c r="T9086" t="s">
        <v>17504</v>
      </c>
      <c r="U9086" t="s">
        <v>15317</v>
      </c>
    </row>
    <row r="9087" spans="1:21" x14ac:dyDescent="0.25">
      <c r="A9087">
        <v>2015</v>
      </c>
      <c r="B9087">
        <v>15</v>
      </c>
      <c r="C9087" t="s">
        <v>25</v>
      </c>
      <c r="D9087" t="s">
        <v>1005</v>
      </c>
      <c r="E9087" t="s">
        <v>5677</v>
      </c>
      <c r="F9087" t="s">
        <v>9789</v>
      </c>
      <c r="G9087" t="s">
        <v>11847</v>
      </c>
      <c r="H9087" t="s">
        <v>14714</v>
      </c>
      <c r="I9087">
        <v>84.504786999999993</v>
      </c>
      <c r="J9087">
        <v>84.546392120000007</v>
      </c>
      <c r="K9087">
        <v>84.546392120000007</v>
      </c>
      <c r="L9087" t="s">
        <v>19788</v>
      </c>
      <c r="M9087" t="s">
        <v>16983</v>
      </c>
      <c r="N9087" t="s">
        <v>18765</v>
      </c>
      <c r="O9087" t="s">
        <v>16983</v>
      </c>
      <c r="P9087" t="s">
        <v>17241</v>
      </c>
      <c r="Q9087" t="s">
        <v>16983</v>
      </c>
      <c r="R9087" t="s">
        <v>15363</v>
      </c>
      <c r="S9087" t="s">
        <v>15242</v>
      </c>
      <c r="T9087" t="s">
        <v>16984</v>
      </c>
      <c r="U9087" t="s">
        <v>15317</v>
      </c>
    </row>
    <row r="9088" spans="1:21" x14ac:dyDescent="0.25">
      <c r="A9088">
        <v>2015</v>
      </c>
      <c r="B9088">
        <v>15</v>
      </c>
      <c r="C9088" t="s">
        <v>27</v>
      </c>
      <c r="D9088" t="s">
        <v>1840</v>
      </c>
      <c r="E9088" t="s">
        <v>5678</v>
      </c>
      <c r="F9088" t="s">
        <v>9790</v>
      </c>
      <c r="G9088" t="s">
        <v>11855</v>
      </c>
      <c r="H9088" t="s">
        <v>14799</v>
      </c>
      <c r="I9088">
        <v>224.31</v>
      </c>
      <c r="J9088">
        <v>218.34013293000001</v>
      </c>
      <c r="K9088">
        <v>218.34013293000001</v>
      </c>
      <c r="L9088" t="s">
        <v>19789</v>
      </c>
      <c r="M9088" t="s">
        <v>19786</v>
      </c>
      <c r="N9088" t="s">
        <v>19790</v>
      </c>
      <c r="O9088" t="s">
        <v>18121</v>
      </c>
      <c r="R9088" t="s">
        <v>17837</v>
      </c>
      <c r="S9088" t="s">
        <v>15251</v>
      </c>
      <c r="T9088" t="s">
        <v>19791</v>
      </c>
      <c r="U9088" t="s">
        <v>15317</v>
      </c>
    </row>
    <row r="9089" spans="1:21" x14ac:dyDescent="0.25">
      <c r="A9089">
        <v>2015</v>
      </c>
      <c r="B9089">
        <v>15</v>
      </c>
      <c r="C9089" t="s">
        <v>28</v>
      </c>
      <c r="D9089" t="s">
        <v>1007</v>
      </c>
      <c r="E9089" t="s">
        <v>5679</v>
      </c>
      <c r="F9089" t="s">
        <v>9791</v>
      </c>
      <c r="G9089" t="s">
        <v>13860</v>
      </c>
      <c r="H9089" t="s">
        <v>14799</v>
      </c>
      <c r="I9089">
        <v>14.690317</v>
      </c>
      <c r="J9089">
        <v>36.071982159999997</v>
      </c>
      <c r="K9089">
        <v>36.071982159999997</v>
      </c>
      <c r="L9089" t="s">
        <v>19437</v>
      </c>
      <c r="M9089" t="s">
        <v>15251</v>
      </c>
      <c r="R9089" t="s">
        <v>17837</v>
      </c>
      <c r="S9089" t="s">
        <v>15251</v>
      </c>
      <c r="T9089" t="s">
        <v>15312</v>
      </c>
      <c r="U9089" t="s">
        <v>15317</v>
      </c>
    </row>
    <row r="9090" spans="1:21" x14ac:dyDescent="0.25">
      <c r="A9090">
        <v>2015</v>
      </c>
      <c r="B9090">
        <v>15</v>
      </c>
      <c r="C9090" t="s">
        <v>31</v>
      </c>
      <c r="D9090" t="s">
        <v>1008</v>
      </c>
      <c r="G9090" t="s">
        <v>11850</v>
      </c>
      <c r="H9090" t="s">
        <v>14799</v>
      </c>
      <c r="I9090">
        <v>189.450918</v>
      </c>
      <c r="J9090">
        <v>453.29032911000002</v>
      </c>
      <c r="K9090">
        <v>453.29032911000002</v>
      </c>
      <c r="R9090" t="s">
        <v>17837</v>
      </c>
      <c r="S9090" t="s">
        <v>15251</v>
      </c>
      <c r="T9090" t="s">
        <v>15312</v>
      </c>
      <c r="U9090" t="s">
        <v>15317</v>
      </c>
    </row>
    <row r="9091" spans="1:21" x14ac:dyDescent="0.25">
      <c r="A9091">
        <v>2015</v>
      </c>
      <c r="B9091">
        <v>15</v>
      </c>
      <c r="C9091" t="s">
        <v>22</v>
      </c>
      <c r="D9091" t="s">
        <v>1009</v>
      </c>
      <c r="G9091" t="s">
        <v>10941</v>
      </c>
      <c r="H9091" t="s">
        <v>14221</v>
      </c>
      <c r="I9091">
        <v>407.57959599999998</v>
      </c>
      <c r="J9091">
        <v>2610.4871819700002</v>
      </c>
      <c r="K9091">
        <v>2610.4871819700002</v>
      </c>
      <c r="U9091" t="s">
        <v>15316</v>
      </c>
    </row>
    <row r="9092" spans="1:21" x14ac:dyDescent="0.25">
      <c r="A9092">
        <v>2015</v>
      </c>
      <c r="B9092">
        <v>15</v>
      </c>
      <c r="C9092" t="s">
        <v>23</v>
      </c>
      <c r="D9092" t="s">
        <v>1010</v>
      </c>
      <c r="G9092" t="s">
        <v>10942</v>
      </c>
      <c r="H9092" t="s">
        <v>14222</v>
      </c>
      <c r="I9092">
        <v>49.354976999999998</v>
      </c>
      <c r="J9092">
        <v>46.43899402000001</v>
      </c>
      <c r="K9092">
        <v>46.43899402000001</v>
      </c>
      <c r="U9092" t="s">
        <v>15316</v>
      </c>
    </row>
    <row r="9093" spans="1:21" x14ac:dyDescent="0.25">
      <c r="A9093">
        <v>2015</v>
      </c>
      <c r="B9093">
        <v>15</v>
      </c>
      <c r="C9093" t="s">
        <v>24</v>
      </c>
      <c r="D9093" t="s">
        <v>1012</v>
      </c>
      <c r="E9093" t="s">
        <v>5680</v>
      </c>
      <c r="F9093" t="s">
        <v>9792</v>
      </c>
      <c r="G9093" t="s">
        <v>13760</v>
      </c>
      <c r="H9093" t="s">
        <v>14799</v>
      </c>
      <c r="I9093">
        <v>829.98736699999995</v>
      </c>
      <c r="J9093">
        <v>1686.534724270005</v>
      </c>
      <c r="K9093">
        <v>1686.534724250005</v>
      </c>
      <c r="L9093" t="s">
        <v>19792</v>
      </c>
      <c r="M9093" t="s">
        <v>19786</v>
      </c>
      <c r="N9093" t="s">
        <v>19793</v>
      </c>
      <c r="O9093" t="s">
        <v>18356</v>
      </c>
      <c r="R9093" t="s">
        <v>17837</v>
      </c>
      <c r="S9093" t="s">
        <v>15251</v>
      </c>
      <c r="T9093" t="s">
        <v>19794</v>
      </c>
      <c r="U9093" t="s">
        <v>15317</v>
      </c>
    </row>
    <row r="9094" spans="1:21" x14ac:dyDescent="0.25">
      <c r="A9094">
        <v>2015</v>
      </c>
      <c r="B9094">
        <v>15</v>
      </c>
      <c r="C9094" t="s">
        <v>24</v>
      </c>
      <c r="D9094" t="s">
        <v>1014</v>
      </c>
      <c r="E9094" t="s">
        <v>5681</v>
      </c>
      <c r="F9094" t="s">
        <v>9793</v>
      </c>
      <c r="G9094" t="s">
        <v>12605</v>
      </c>
      <c r="H9094" t="s">
        <v>14799</v>
      </c>
      <c r="I9094">
        <v>276.816059</v>
      </c>
      <c r="J9094">
        <v>160.58092895999999</v>
      </c>
      <c r="K9094">
        <v>160.58092895999999</v>
      </c>
      <c r="L9094" t="s">
        <v>19437</v>
      </c>
      <c r="M9094" t="s">
        <v>15251</v>
      </c>
      <c r="P9094" t="s">
        <v>16874</v>
      </c>
      <c r="Q9094" t="s">
        <v>15251</v>
      </c>
      <c r="R9094" t="s">
        <v>17837</v>
      </c>
      <c r="S9094" t="s">
        <v>15251</v>
      </c>
      <c r="T9094" t="s">
        <v>15312</v>
      </c>
      <c r="U9094" t="s">
        <v>15317</v>
      </c>
    </row>
    <row r="9095" spans="1:21" x14ac:dyDescent="0.25">
      <c r="A9095">
        <v>2015</v>
      </c>
      <c r="B9095">
        <v>15</v>
      </c>
      <c r="C9095" t="s">
        <v>24</v>
      </c>
      <c r="D9095" t="s">
        <v>2613</v>
      </c>
      <c r="E9095" t="s">
        <v>5682</v>
      </c>
      <c r="F9095" t="s">
        <v>9794</v>
      </c>
      <c r="G9095" t="s">
        <v>13621</v>
      </c>
      <c r="H9095" t="s">
        <v>14268</v>
      </c>
      <c r="I9095">
        <v>86.247463999999994</v>
      </c>
      <c r="J9095">
        <v>82.448923529999988</v>
      </c>
      <c r="K9095">
        <v>82.448923529999988</v>
      </c>
      <c r="L9095" t="s">
        <v>19438</v>
      </c>
      <c r="M9095" t="s">
        <v>15241</v>
      </c>
      <c r="N9095" t="s">
        <v>19795</v>
      </c>
      <c r="O9095" t="s">
        <v>15251</v>
      </c>
      <c r="P9095" t="s">
        <v>15344</v>
      </c>
      <c r="Q9095" t="s">
        <v>15251</v>
      </c>
      <c r="R9095" t="s">
        <v>15344</v>
      </c>
      <c r="S9095" t="s">
        <v>15251</v>
      </c>
      <c r="T9095" t="s">
        <v>17504</v>
      </c>
      <c r="U9095" t="s">
        <v>15317</v>
      </c>
    </row>
    <row r="9096" spans="1:21" x14ac:dyDescent="0.25">
      <c r="A9096">
        <v>2015</v>
      </c>
      <c r="B9096">
        <v>15</v>
      </c>
      <c r="C9096" t="s">
        <v>24</v>
      </c>
      <c r="D9096" t="s">
        <v>2614</v>
      </c>
      <c r="E9096" t="s">
        <v>5683</v>
      </c>
      <c r="F9096" t="s">
        <v>9795</v>
      </c>
      <c r="G9096" t="s">
        <v>13311</v>
      </c>
      <c r="H9096" t="s">
        <v>14860</v>
      </c>
      <c r="I9096">
        <v>128.87373099999999</v>
      </c>
      <c r="J9096">
        <v>161.9720504199999</v>
      </c>
      <c r="K9096">
        <v>161.9720504199999</v>
      </c>
      <c r="N9096" t="s">
        <v>15366</v>
      </c>
      <c r="O9096" t="s">
        <v>15241</v>
      </c>
      <c r="P9096" t="s">
        <v>15355</v>
      </c>
      <c r="Q9096" t="s">
        <v>15251</v>
      </c>
      <c r="R9096" t="s">
        <v>19177</v>
      </c>
      <c r="S9096" t="s">
        <v>15251</v>
      </c>
      <c r="T9096" t="s">
        <v>17504</v>
      </c>
      <c r="U9096" t="s">
        <v>15317</v>
      </c>
    </row>
    <row r="9097" spans="1:21" x14ac:dyDescent="0.25">
      <c r="A9097">
        <v>2015</v>
      </c>
      <c r="B9097">
        <v>15</v>
      </c>
      <c r="C9097" t="s">
        <v>21</v>
      </c>
      <c r="D9097" t="s">
        <v>1015</v>
      </c>
      <c r="E9097" t="s">
        <v>5684</v>
      </c>
      <c r="F9097" t="s">
        <v>9796</v>
      </c>
      <c r="G9097" t="s">
        <v>12647</v>
      </c>
      <c r="H9097" t="s">
        <v>14420</v>
      </c>
      <c r="I9097">
        <v>46.148893999999999</v>
      </c>
      <c r="J9097">
        <v>34.335751449999997</v>
      </c>
      <c r="K9097">
        <v>34.335751449999997</v>
      </c>
      <c r="P9097" t="s">
        <v>15356</v>
      </c>
      <c r="Q9097" t="s">
        <v>15251</v>
      </c>
      <c r="R9097" t="s">
        <v>15356</v>
      </c>
      <c r="S9097" t="s">
        <v>15251</v>
      </c>
      <c r="T9097" t="s">
        <v>15312</v>
      </c>
      <c r="U9097" t="s">
        <v>15317</v>
      </c>
    </row>
    <row r="9098" spans="1:21" x14ac:dyDescent="0.25">
      <c r="A9098">
        <v>2015</v>
      </c>
      <c r="B9098">
        <v>15</v>
      </c>
      <c r="C9098" t="s">
        <v>21</v>
      </c>
      <c r="D9098" t="s">
        <v>2762</v>
      </c>
      <c r="G9098" t="s">
        <v>13678</v>
      </c>
      <c r="H9098" t="s">
        <v>14420</v>
      </c>
      <c r="I9098">
        <v>0</v>
      </c>
      <c r="J9098">
        <v>4.04</v>
      </c>
      <c r="K9098">
        <v>4.04</v>
      </c>
      <c r="R9098" t="s">
        <v>15356</v>
      </c>
      <c r="S9098" t="s">
        <v>15251</v>
      </c>
      <c r="T9098" t="s">
        <v>15312</v>
      </c>
      <c r="U9098" t="s">
        <v>15317</v>
      </c>
    </row>
    <row r="9099" spans="1:21" x14ac:dyDescent="0.25">
      <c r="A9099">
        <v>2015</v>
      </c>
      <c r="B9099">
        <v>15</v>
      </c>
      <c r="C9099" t="s">
        <v>29</v>
      </c>
      <c r="D9099" t="s">
        <v>2616</v>
      </c>
      <c r="E9099" t="s">
        <v>5685</v>
      </c>
      <c r="F9099" t="s">
        <v>9797</v>
      </c>
      <c r="G9099" t="s">
        <v>13624</v>
      </c>
      <c r="H9099" t="s">
        <v>14423</v>
      </c>
      <c r="I9099">
        <v>3959.7721780000002</v>
      </c>
      <c r="J9099">
        <v>2862.6079008400002</v>
      </c>
      <c r="K9099">
        <v>2862.59480377</v>
      </c>
      <c r="L9099" t="s">
        <v>19796</v>
      </c>
      <c r="M9099" t="s">
        <v>19797</v>
      </c>
      <c r="R9099" t="s">
        <v>16877</v>
      </c>
      <c r="S9099" t="s">
        <v>15251</v>
      </c>
      <c r="T9099" s="124" t="s">
        <v>19798</v>
      </c>
      <c r="U9099" s="124" t="s">
        <v>15317</v>
      </c>
    </row>
    <row r="9100" spans="1:21" x14ac:dyDescent="0.25">
      <c r="A9100">
        <v>2015</v>
      </c>
      <c r="B9100">
        <v>15</v>
      </c>
      <c r="C9100" t="s">
        <v>29</v>
      </c>
      <c r="D9100" t="s">
        <v>2617</v>
      </c>
      <c r="E9100" t="s">
        <v>5686</v>
      </c>
      <c r="F9100" t="s">
        <v>9344</v>
      </c>
      <c r="G9100" t="s">
        <v>13625</v>
      </c>
      <c r="H9100" t="s">
        <v>14861</v>
      </c>
      <c r="I9100">
        <v>1712.084985</v>
      </c>
      <c r="J9100">
        <v>1901.7131243999991</v>
      </c>
      <c r="K9100">
        <v>1901.7131243899989</v>
      </c>
      <c r="L9100" t="s">
        <v>19799</v>
      </c>
      <c r="M9100" t="s">
        <v>15241</v>
      </c>
      <c r="N9100" t="s">
        <v>19178</v>
      </c>
      <c r="O9100" t="s">
        <v>15241</v>
      </c>
      <c r="R9100" t="s">
        <v>17959</v>
      </c>
      <c r="S9100" t="s">
        <v>17503</v>
      </c>
      <c r="T9100" s="124" t="s">
        <v>17992</v>
      </c>
      <c r="U9100" s="124" t="s">
        <v>15317</v>
      </c>
    </row>
    <row r="9101" spans="1:21" x14ac:dyDescent="0.25">
      <c r="A9101">
        <v>2015</v>
      </c>
      <c r="B9101">
        <v>15</v>
      </c>
      <c r="C9101" t="s">
        <v>29</v>
      </c>
      <c r="D9101" t="s">
        <v>2618</v>
      </c>
      <c r="E9101" t="s">
        <v>5687</v>
      </c>
      <c r="F9101" t="s">
        <v>9345</v>
      </c>
      <c r="G9101" t="s">
        <v>12013</v>
      </c>
      <c r="H9101" t="s">
        <v>14861</v>
      </c>
      <c r="I9101">
        <v>773.25528399999996</v>
      </c>
      <c r="J9101">
        <v>1327.3240221000001</v>
      </c>
      <c r="K9101">
        <v>1327.3240221000001</v>
      </c>
      <c r="L9101" t="s">
        <v>19800</v>
      </c>
      <c r="M9101" t="s">
        <v>17841</v>
      </c>
      <c r="N9101" t="s">
        <v>19178</v>
      </c>
      <c r="O9101" t="s">
        <v>15241</v>
      </c>
      <c r="P9101" t="s">
        <v>16878</v>
      </c>
      <c r="Q9101" t="s">
        <v>15241</v>
      </c>
      <c r="R9101" t="s">
        <v>17959</v>
      </c>
      <c r="S9101" t="s">
        <v>17503</v>
      </c>
      <c r="T9101" s="124" t="s">
        <v>18382</v>
      </c>
      <c r="U9101" s="124" t="s">
        <v>15317</v>
      </c>
    </row>
    <row r="9102" spans="1:21" x14ac:dyDescent="0.25">
      <c r="A9102">
        <v>2015</v>
      </c>
      <c r="B9102">
        <v>15</v>
      </c>
      <c r="C9102" t="s">
        <v>29</v>
      </c>
      <c r="D9102" t="s">
        <v>2619</v>
      </c>
      <c r="E9102" t="s">
        <v>5688</v>
      </c>
      <c r="F9102" t="s">
        <v>9798</v>
      </c>
      <c r="G9102" t="s">
        <v>12017</v>
      </c>
      <c r="H9102" t="s">
        <v>14423</v>
      </c>
      <c r="I9102">
        <v>1070.131513</v>
      </c>
      <c r="J9102">
        <v>975.83388446000004</v>
      </c>
      <c r="K9102">
        <v>975.83388446000004</v>
      </c>
      <c r="L9102" t="s">
        <v>19801</v>
      </c>
      <c r="M9102" t="s">
        <v>17841</v>
      </c>
      <c r="N9102" t="s">
        <v>15204</v>
      </c>
      <c r="O9102" t="s">
        <v>15251</v>
      </c>
      <c r="P9102" t="s">
        <v>15204</v>
      </c>
      <c r="Q9102" t="s">
        <v>15251</v>
      </c>
      <c r="R9102" t="s">
        <v>16877</v>
      </c>
      <c r="S9102" t="s">
        <v>15251</v>
      </c>
      <c r="T9102" s="124" t="s">
        <v>18382</v>
      </c>
      <c r="U9102" s="124" t="s">
        <v>15317</v>
      </c>
    </row>
    <row r="9103" spans="1:21" x14ac:dyDescent="0.25">
      <c r="A9103">
        <v>2015</v>
      </c>
      <c r="B9103">
        <v>15</v>
      </c>
      <c r="C9103" t="s">
        <v>29</v>
      </c>
      <c r="D9103" t="s">
        <v>2620</v>
      </c>
      <c r="E9103" t="s">
        <v>5689</v>
      </c>
      <c r="F9103" t="s">
        <v>9799</v>
      </c>
      <c r="G9103" t="s">
        <v>11039</v>
      </c>
      <c r="H9103" t="s">
        <v>14268</v>
      </c>
      <c r="I9103">
        <v>8704.1102489999994</v>
      </c>
      <c r="J9103">
        <v>11152.04846149</v>
      </c>
      <c r="K9103">
        <v>11152.04846149</v>
      </c>
      <c r="L9103" t="s">
        <v>19800</v>
      </c>
      <c r="M9103" t="s">
        <v>17841</v>
      </c>
      <c r="N9103" t="s">
        <v>19802</v>
      </c>
      <c r="O9103" t="s">
        <v>17841</v>
      </c>
      <c r="P9103" t="s">
        <v>17512</v>
      </c>
      <c r="Q9103" t="s">
        <v>15241</v>
      </c>
      <c r="R9103" t="s">
        <v>15344</v>
      </c>
      <c r="S9103" t="s">
        <v>15251</v>
      </c>
      <c r="T9103" s="124" t="s">
        <v>18382</v>
      </c>
      <c r="U9103" s="124" t="s">
        <v>15317</v>
      </c>
    </row>
    <row r="9104" spans="1:21" x14ac:dyDescent="0.25">
      <c r="A9104">
        <v>2015</v>
      </c>
      <c r="B9104">
        <v>15</v>
      </c>
      <c r="C9104" t="s">
        <v>29</v>
      </c>
      <c r="D9104" t="s">
        <v>1020</v>
      </c>
      <c r="E9104" t="s">
        <v>5690</v>
      </c>
      <c r="F9104" t="s">
        <v>9800</v>
      </c>
      <c r="G9104" t="s">
        <v>13861</v>
      </c>
      <c r="H9104" t="s">
        <v>14392</v>
      </c>
      <c r="I9104">
        <v>231.8</v>
      </c>
      <c r="J9104">
        <v>226.87613529999999</v>
      </c>
      <c r="K9104">
        <v>226.87613529999999</v>
      </c>
      <c r="L9104" t="s">
        <v>19803</v>
      </c>
      <c r="M9104" t="s">
        <v>19804</v>
      </c>
      <c r="N9104" t="s">
        <v>16918</v>
      </c>
      <c r="O9104" t="s">
        <v>16843</v>
      </c>
      <c r="P9104" t="s">
        <v>16918</v>
      </c>
      <c r="Q9104" t="s">
        <v>16843</v>
      </c>
      <c r="R9104" t="s">
        <v>15352</v>
      </c>
      <c r="S9104" t="s">
        <v>15242</v>
      </c>
      <c r="T9104" t="s">
        <v>19805</v>
      </c>
      <c r="U9104" t="s">
        <v>15317</v>
      </c>
    </row>
    <row r="9105" spans="1:21" x14ac:dyDescent="0.25">
      <c r="A9105">
        <v>2015</v>
      </c>
      <c r="B9105">
        <v>15</v>
      </c>
      <c r="C9105" t="s">
        <v>29</v>
      </c>
      <c r="D9105" t="s">
        <v>2621</v>
      </c>
      <c r="E9105" t="s">
        <v>5691</v>
      </c>
      <c r="F9105" t="s">
        <v>9801</v>
      </c>
      <c r="G9105" t="s">
        <v>13762</v>
      </c>
      <c r="H9105" t="s">
        <v>14431</v>
      </c>
      <c r="I9105">
        <v>245.52172100000001</v>
      </c>
      <c r="J9105">
        <v>321.36893817999987</v>
      </c>
      <c r="K9105">
        <v>321.36893817999987</v>
      </c>
      <c r="L9105" t="s">
        <v>19806</v>
      </c>
      <c r="M9105" t="s">
        <v>17503</v>
      </c>
      <c r="P9105" t="s">
        <v>16836</v>
      </c>
      <c r="Q9105" t="s">
        <v>17503</v>
      </c>
      <c r="R9105" t="s">
        <v>17991</v>
      </c>
      <c r="S9105" t="s">
        <v>15251</v>
      </c>
      <c r="T9105" s="124" t="s">
        <v>17992</v>
      </c>
      <c r="U9105" s="124" t="s">
        <v>15317</v>
      </c>
    </row>
    <row r="9106" spans="1:21" x14ac:dyDescent="0.25">
      <c r="A9106">
        <v>2015</v>
      </c>
      <c r="B9106">
        <v>15</v>
      </c>
      <c r="C9106" t="s">
        <v>29</v>
      </c>
      <c r="D9106" t="s">
        <v>2622</v>
      </c>
      <c r="E9106" t="s">
        <v>5692</v>
      </c>
      <c r="F9106" t="s">
        <v>9802</v>
      </c>
      <c r="G9106" t="s">
        <v>13627</v>
      </c>
      <c r="H9106" t="s">
        <v>14423</v>
      </c>
      <c r="I9106">
        <v>50.377426</v>
      </c>
      <c r="J9106">
        <v>239.51392010999999</v>
      </c>
      <c r="K9106">
        <v>239.51392010999999</v>
      </c>
      <c r="L9106" t="s">
        <v>19807</v>
      </c>
      <c r="M9106" t="s">
        <v>17962</v>
      </c>
      <c r="P9106" t="s">
        <v>16836</v>
      </c>
      <c r="Q9106" t="s">
        <v>17503</v>
      </c>
      <c r="R9106" t="s">
        <v>16877</v>
      </c>
      <c r="S9106" t="s">
        <v>15251</v>
      </c>
      <c r="T9106" s="124" t="s">
        <v>17985</v>
      </c>
      <c r="U9106" s="124" t="s">
        <v>15317</v>
      </c>
    </row>
    <row r="9107" spans="1:21" x14ac:dyDescent="0.25">
      <c r="A9107">
        <v>2015</v>
      </c>
      <c r="B9107">
        <v>15</v>
      </c>
      <c r="C9107" t="s">
        <v>29</v>
      </c>
      <c r="D9107" t="s">
        <v>2707</v>
      </c>
      <c r="E9107" t="s">
        <v>5693</v>
      </c>
      <c r="F9107" t="s">
        <v>9803</v>
      </c>
      <c r="G9107" t="s">
        <v>13763</v>
      </c>
      <c r="H9107" t="s">
        <v>14861</v>
      </c>
      <c r="I9107">
        <v>103.364677</v>
      </c>
      <c r="J9107">
        <v>275.73298340999997</v>
      </c>
      <c r="K9107">
        <v>275.73298340999997</v>
      </c>
      <c r="L9107" t="s">
        <v>19808</v>
      </c>
      <c r="M9107" t="s">
        <v>17163</v>
      </c>
      <c r="N9107" t="s">
        <v>19809</v>
      </c>
      <c r="O9107" t="s">
        <v>19810</v>
      </c>
      <c r="P9107" t="s">
        <v>15183</v>
      </c>
      <c r="Q9107" t="s">
        <v>15241</v>
      </c>
      <c r="R9107" t="s">
        <v>17959</v>
      </c>
      <c r="S9107" t="s">
        <v>17503</v>
      </c>
      <c r="T9107" s="124" t="s">
        <v>19811</v>
      </c>
      <c r="U9107" s="124" t="s">
        <v>15317</v>
      </c>
    </row>
    <row r="9108" spans="1:21" x14ac:dyDescent="0.25">
      <c r="A9108">
        <v>2015</v>
      </c>
      <c r="B9108">
        <v>15</v>
      </c>
      <c r="C9108" t="s">
        <v>29</v>
      </c>
      <c r="D9108" t="s">
        <v>2708</v>
      </c>
      <c r="E9108" t="s">
        <v>5694</v>
      </c>
      <c r="F9108" t="s">
        <v>9804</v>
      </c>
      <c r="G9108" t="s">
        <v>13862</v>
      </c>
      <c r="H9108" t="s">
        <v>14423</v>
      </c>
      <c r="I9108">
        <v>103.432361</v>
      </c>
      <c r="J9108">
        <v>46.722561210000002</v>
      </c>
      <c r="K9108">
        <v>46.722561210000002</v>
      </c>
      <c r="L9108" t="s">
        <v>19437</v>
      </c>
      <c r="M9108" t="s">
        <v>15251</v>
      </c>
      <c r="N9108" t="s">
        <v>19003</v>
      </c>
      <c r="O9108" t="s">
        <v>15251</v>
      </c>
      <c r="P9108" t="s">
        <v>19003</v>
      </c>
      <c r="Q9108" t="s">
        <v>15251</v>
      </c>
      <c r="R9108" t="s">
        <v>16877</v>
      </c>
      <c r="S9108" t="s">
        <v>15251</v>
      </c>
      <c r="T9108" s="124" t="s">
        <v>17246</v>
      </c>
      <c r="U9108" s="124" t="s">
        <v>15317</v>
      </c>
    </row>
    <row r="9109" spans="1:21" x14ac:dyDescent="0.25">
      <c r="A9109">
        <v>2015</v>
      </c>
      <c r="B9109">
        <v>15</v>
      </c>
      <c r="C9109" t="s">
        <v>29</v>
      </c>
      <c r="D9109" t="s">
        <v>2709</v>
      </c>
      <c r="E9109" t="s">
        <v>5695</v>
      </c>
      <c r="F9109" t="s">
        <v>9805</v>
      </c>
      <c r="G9109" t="s">
        <v>13765</v>
      </c>
      <c r="H9109" t="s">
        <v>14423</v>
      </c>
      <c r="I9109">
        <v>258.52630299999998</v>
      </c>
      <c r="J9109">
        <v>117.60921642</v>
      </c>
      <c r="K9109">
        <v>117.60921642</v>
      </c>
      <c r="L9109" t="s">
        <v>19812</v>
      </c>
      <c r="M9109" t="s">
        <v>17841</v>
      </c>
      <c r="N9109" t="s">
        <v>19813</v>
      </c>
      <c r="O9109" t="s">
        <v>17503</v>
      </c>
      <c r="R9109" t="s">
        <v>16877</v>
      </c>
      <c r="S9109" t="s">
        <v>15251</v>
      </c>
      <c r="T9109" s="124" t="s">
        <v>18382</v>
      </c>
      <c r="U9109" s="124" t="s">
        <v>15317</v>
      </c>
    </row>
    <row r="9110" spans="1:21" x14ac:dyDescent="0.25">
      <c r="A9110">
        <v>2015</v>
      </c>
      <c r="B9110">
        <v>15</v>
      </c>
      <c r="C9110" t="s">
        <v>29</v>
      </c>
      <c r="D9110" t="s">
        <v>2710</v>
      </c>
      <c r="E9110" t="s">
        <v>5696</v>
      </c>
      <c r="F9110" t="s">
        <v>9806</v>
      </c>
      <c r="G9110" t="s">
        <v>13766</v>
      </c>
      <c r="H9110" t="s">
        <v>14861</v>
      </c>
      <c r="I9110">
        <v>206.8</v>
      </c>
      <c r="J9110">
        <v>162.76871231999999</v>
      </c>
      <c r="K9110">
        <v>162.76871231999999</v>
      </c>
      <c r="L9110" t="s">
        <v>19814</v>
      </c>
      <c r="M9110" t="s">
        <v>19815</v>
      </c>
      <c r="N9110" t="s">
        <v>15343</v>
      </c>
      <c r="O9110" t="s">
        <v>15252</v>
      </c>
      <c r="P9110" t="s">
        <v>15219</v>
      </c>
      <c r="Q9110" t="s">
        <v>15251</v>
      </c>
      <c r="R9110" t="s">
        <v>17959</v>
      </c>
      <c r="S9110" t="s">
        <v>17503</v>
      </c>
      <c r="T9110" s="124" t="s">
        <v>19816</v>
      </c>
      <c r="U9110" s="124" t="s">
        <v>15317</v>
      </c>
    </row>
    <row r="9111" spans="1:21" x14ac:dyDescent="0.25">
      <c r="A9111">
        <v>2015</v>
      </c>
      <c r="B9111">
        <v>15</v>
      </c>
      <c r="C9111" t="s">
        <v>30</v>
      </c>
      <c r="D9111" t="s">
        <v>2524</v>
      </c>
      <c r="E9111" t="s">
        <v>5697</v>
      </c>
      <c r="F9111" t="s">
        <v>9807</v>
      </c>
      <c r="G9111" t="s">
        <v>13457</v>
      </c>
      <c r="H9111" t="s">
        <v>14799</v>
      </c>
      <c r="I9111">
        <v>346.09458000000001</v>
      </c>
      <c r="J9111">
        <v>240.80271331</v>
      </c>
      <c r="K9111">
        <v>240.80271331</v>
      </c>
      <c r="L9111" t="s">
        <v>19454</v>
      </c>
      <c r="M9111" t="s">
        <v>15251</v>
      </c>
      <c r="R9111" t="s">
        <v>17837</v>
      </c>
      <c r="S9111" t="s">
        <v>15251</v>
      </c>
      <c r="T9111" t="s">
        <v>15312</v>
      </c>
      <c r="U9111" t="s">
        <v>15317</v>
      </c>
    </row>
    <row r="9112" spans="1:21" x14ac:dyDescent="0.25">
      <c r="A9112">
        <v>2015</v>
      </c>
      <c r="B9112">
        <v>15</v>
      </c>
      <c r="C9112" t="s">
        <v>30</v>
      </c>
      <c r="D9112" t="s">
        <v>2623</v>
      </c>
      <c r="E9112" t="s">
        <v>5698</v>
      </c>
      <c r="F9112" t="s">
        <v>9808</v>
      </c>
      <c r="G9112" t="s">
        <v>13863</v>
      </c>
      <c r="H9112" t="s">
        <v>14420</v>
      </c>
      <c r="I9112">
        <v>28.538399999999999</v>
      </c>
      <c r="J9112">
        <v>11.392017750000001</v>
      </c>
      <c r="K9112">
        <v>11.392017750000001</v>
      </c>
      <c r="L9112" t="s">
        <v>19817</v>
      </c>
      <c r="M9112" t="s">
        <v>17962</v>
      </c>
      <c r="N9112" t="s">
        <v>15210</v>
      </c>
      <c r="O9112" t="s">
        <v>15250</v>
      </c>
      <c r="P9112" t="s">
        <v>15210</v>
      </c>
      <c r="Q9112" t="s">
        <v>15250</v>
      </c>
      <c r="R9112" t="s">
        <v>15356</v>
      </c>
      <c r="S9112" t="s">
        <v>15251</v>
      </c>
      <c r="T9112" t="s">
        <v>19180</v>
      </c>
      <c r="U9112" t="s">
        <v>15317</v>
      </c>
    </row>
    <row r="9113" spans="1:21" x14ac:dyDescent="0.25">
      <c r="A9113">
        <v>2015</v>
      </c>
      <c r="B9113">
        <v>15</v>
      </c>
      <c r="C9113" t="s">
        <v>30</v>
      </c>
      <c r="D9113" t="s">
        <v>2624</v>
      </c>
      <c r="E9113" t="s">
        <v>5699</v>
      </c>
      <c r="F9113" t="s">
        <v>9809</v>
      </c>
      <c r="G9113" t="s">
        <v>13628</v>
      </c>
      <c r="H9113" t="s">
        <v>14431</v>
      </c>
      <c r="I9113">
        <v>336.46359999999999</v>
      </c>
      <c r="J9113">
        <v>118.89423153</v>
      </c>
      <c r="K9113">
        <v>118.89423153</v>
      </c>
      <c r="L9113" t="s">
        <v>19818</v>
      </c>
      <c r="M9113" t="s">
        <v>15251</v>
      </c>
      <c r="P9113" t="s">
        <v>17029</v>
      </c>
      <c r="Q9113" t="s">
        <v>15251</v>
      </c>
      <c r="R9113" t="s">
        <v>17991</v>
      </c>
      <c r="S9113" t="s">
        <v>15251</v>
      </c>
      <c r="T9113" t="s">
        <v>15312</v>
      </c>
      <c r="U9113" t="s">
        <v>15317</v>
      </c>
    </row>
    <row r="9114" spans="1:21" x14ac:dyDescent="0.25">
      <c r="A9114">
        <v>2015</v>
      </c>
      <c r="B9114">
        <v>15</v>
      </c>
      <c r="C9114" t="s">
        <v>30</v>
      </c>
      <c r="D9114" t="s">
        <v>2625</v>
      </c>
      <c r="E9114" t="s">
        <v>5700</v>
      </c>
      <c r="F9114" t="s">
        <v>9794</v>
      </c>
      <c r="G9114" t="s">
        <v>13629</v>
      </c>
      <c r="H9114" t="s">
        <v>14268</v>
      </c>
      <c r="I9114">
        <v>1.0650200000000001</v>
      </c>
      <c r="J9114">
        <v>0.71001999999999998</v>
      </c>
      <c r="K9114">
        <v>0.71001999999999998</v>
      </c>
      <c r="L9114" t="s">
        <v>19438</v>
      </c>
      <c r="M9114" t="s">
        <v>15241</v>
      </c>
      <c r="N9114" t="s">
        <v>19795</v>
      </c>
      <c r="O9114" t="s">
        <v>15251</v>
      </c>
      <c r="R9114" t="s">
        <v>15344</v>
      </c>
      <c r="S9114" t="s">
        <v>15251</v>
      </c>
      <c r="T9114" t="s">
        <v>17504</v>
      </c>
      <c r="U9114" t="s">
        <v>15317</v>
      </c>
    </row>
    <row r="9115" spans="1:21" x14ac:dyDescent="0.25">
      <c r="A9115">
        <v>2015</v>
      </c>
      <c r="B9115">
        <v>16</v>
      </c>
      <c r="C9115" t="s">
        <v>25</v>
      </c>
      <c r="D9115" t="s">
        <v>1024</v>
      </c>
      <c r="E9115" t="s">
        <v>5701</v>
      </c>
      <c r="F9115" t="s">
        <v>9810</v>
      </c>
      <c r="G9115" t="s">
        <v>11863</v>
      </c>
      <c r="H9115" t="s">
        <v>14393</v>
      </c>
      <c r="I9115">
        <v>2537.7775700000002</v>
      </c>
      <c r="J9115">
        <v>2078.9869965100002</v>
      </c>
      <c r="K9115">
        <v>2078.9869965100002</v>
      </c>
      <c r="L9115" t="s">
        <v>19819</v>
      </c>
      <c r="M9115" t="s">
        <v>17574</v>
      </c>
      <c r="N9115" t="s">
        <v>15236</v>
      </c>
      <c r="O9115" t="s">
        <v>15250</v>
      </c>
      <c r="R9115" t="s">
        <v>17853</v>
      </c>
      <c r="S9115" t="s">
        <v>17593</v>
      </c>
      <c r="T9115" t="s">
        <v>18549</v>
      </c>
      <c r="U9115" t="s">
        <v>15317</v>
      </c>
    </row>
    <row r="9116" spans="1:21" x14ac:dyDescent="0.25">
      <c r="A9116">
        <v>2015</v>
      </c>
      <c r="B9116">
        <v>16</v>
      </c>
      <c r="C9116" t="s">
        <v>25</v>
      </c>
      <c r="D9116" t="s">
        <v>1025</v>
      </c>
      <c r="E9116" t="s">
        <v>5702</v>
      </c>
      <c r="F9116" t="s">
        <v>9811</v>
      </c>
      <c r="G9116" t="s">
        <v>11864</v>
      </c>
      <c r="H9116" t="s">
        <v>14393</v>
      </c>
      <c r="I9116">
        <v>709.94946100000004</v>
      </c>
      <c r="J9116">
        <v>428.03247929999998</v>
      </c>
      <c r="K9116">
        <v>428.03247929999998</v>
      </c>
      <c r="L9116" t="s">
        <v>19457</v>
      </c>
      <c r="M9116" t="s">
        <v>19458</v>
      </c>
      <c r="N9116" t="s">
        <v>18770</v>
      </c>
      <c r="O9116" t="s">
        <v>18261</v>
      </c>
      <c r="R9116" t="s">
        <v>17853</v>
      </c>
      <c r="S9116" t="s">
        <v>17593</v>
      </c>
      <c r="T9116" t="s">
        <v>18262</v>
      </c>
      <c r="U9116" t="s">
        <v>15317</v>
      </c>
    </row>
    <row r="9117" spans="1:21" x14ac:dyDescent="0.25">
      <c r="A9117">
        <v>2015</v>
      </c>
      <c r="B9117">
        <v>16</v>
      </c>
      <c r="C9117" t="s">
        <v>25</v>
      </c>
      <c r="D9117" t="s">
        <v>1027</v>
      </c>
      <c r="E9117" t="s">
        <v>5703</v>
      </c>
      <c r="F9117" t="s">
        <v>9812</v>
      </c>
      <c r="G9117" t="s">
        <v>11866</v>
      </c>
      <c r="H9117" t="s">
        <v>14393</v>
      </c>
      <c r="I9117">
        <v>4.4530000000000003</v>
      </c>
      <c r="J9117">
        <v>4.4247663100000008</v>
      </c>
      <c r="K9117">
        <v>4.4247663100000008</v>
      </c>
      <c r="L9117" t="s">
        <v>19459</v>
      </c>
      <c r="M9117" t="s">
        <v>17574</v>
      </c>
      <c r="N9117" t="s">
        <v>16830</v>
      </c>
      <c r="O9117" t="s">
        <v>17574</v>
      </c>
      <c r="P9117" t="s">
        <v>17855</v>
      </c>
      <c r="Q9117" t="s">
        <v>17856</v>
      </c>
      <c r="R9117" t="s">
        <v>17853</v>
      </c>
      <c r="S9117" t="s">
        <v>17593</v>
      </c>
      <c r="T9117" t="s">
        <v>17857</v>
      </c>
      <c r="U9117" t="s">
        <v>15317</v>
      </c>
    </row>
    <row r="9118" spans="1:21" x14ac:dyDescent="0.25">
      <c r="A9118">
        <v>2015</v>
      </c>
      <c r="B9118">
        <v>16</v>
      </c>
      <c r="C9118" t="s">
        <v>25</v>
      </c>
      <c r="D9118" t="s">
        <v>1028</v>
      </c>
      <c r="E9118" t="s">
        <v>5704</v>
      </c>
      <c r="F9118" t="s">
        <v>9813</v>
      </c>
      <c r="G9118" t="s">
        <v>11867</v>
      </c>
      <c r="H9118" t="s">
        <v>14917</v>
      </c>
      <c r="I9118">
        <v>50.543154999999999</v>
      </c>
      <c r="J9118">
        <v>32.314077230000002</v>
      </c>
      <c r="K9118">
        <v>32.314077230000002</v>
      </c>
      <c r="L9118" t="s">
        <v>19001</v>
      </c>
      <c r="M9118" t="s">
        <v>16919</v>
      </c>
      <c r="N9118" t="s">
        <v>19183</v>
      </c>
      <c r="O9118" t="s">
        <v>18315</v>
      </c>
      <c r="R9118" t="s">
        <v>16952</v>
      </c>
      <c r="S9118" t="s">
        <v>15238</v>
      </c>
      <c r="T9118" t="s">
        <v>19462</v>
      </c>
      <c r="U9118" t="s">
        <v>15317</v>
      </c>
    </row>
    <row r="9119" spans="1:21" x14ac:dyDescent="0.25">
      <c r="A9119">
        <v>2015</v>
      </c>
      <c r="B9119">
        <v>16</v>
      </c>
      <c r="C9119" t="s">
        <v>25</v>
      </c>
      <c r="D9119" t="s">
        <v>1029</v>
      </c>
      <c r="E9119" t="s">
        <v>5705</v>
      </c>
      <c r="F9119" t="s">
        <v>9814</v>
      </c>
      <c r="G9119" t="s">
        <v>11868</v>
      </c>
      <c r="H9119" t="s">
        <v>14393</v>
      </c>
      <c r="I9119">
        <v>397.62705299999999</v>
      </c>
      <c r="J9119">
        <v>383.26034227999992</v>
      </c>
      <c r="K9119">
        <v>383.26034227999992</v>
      </c>
      <c r="L9119" t="s">
        <v>19820</v>
      </c>
      <c r="M9119" t="s">
        <v>17574</v>
      </c>
      <c r="R9119" t="s">
        <v>17853</v>
      </c>
      <c r="S9119" t="s">
        <v>17593</v>
      </c>
      <c r="T9119" t="s">
        <v>17594</v>
      </c>
      <c r="U9119" t="s">
        <v>15317</v>
      </c>
    </row>
    <row r="9120" spans="1:21" x14ac:dyDescent="0.25">
      <c r="A9120">
        <v>2015</v>
      </c>
      <c r="B9120">
        <v>16</v>
      </c>
      <c r="C9120" t="s">
        <v>25</v>
      </c>
      <c r="D9120" t="s">
        <v>1030</v>
      </c>
      <c r="E9120" t="s">
        <v>5706</v>
      </c>
      <c r="F9120" t="s">
        <v>9364</v>
      </c>
      <c r="G9120" t="s">
        <v>13768</v>
      </c>
      <c r="H9120" t="s">
        <v>14393</v>
      </c>
      <c r="I9120">
        <v>243.13543899999999</v>
      </c>
      <c r="J9120">
        <v>132.77171867999999</v>
      </c>
      <c r="K9120">
        <v>132.77171867999999</v>
      </c>
      <c r="L9120" t="s">
        <v>19464</v>
      </c>
      <c r="M9120" t="s">
        <v>17589</v>
      </c>
      <c r="R9120" t="s">
        <v>17853</v>
      </c>
      <c r="S9120" t="s">
        <v>17593</v>
      </c>
      <c r="T9120" t="s">
        <v>19185</v>
      </c>
      <c r="U9120" t="s">
        <v>15317</v>
      </c>
    </row>
    <row r="9121" spans="1:21" x14ac:dyDescent="0.25">
      <c r="A9121">
        <v>2015</v>
      </c>
      <c r="B9121">
        <v>16</v>
      </c>
      <c r="C9121" t="s">
        <v>25</v>
      </c>
      <c r="D9121" t="s">
        <v>1031</v>
      </c>
      <c r="E9121" t="s">
        <v>5707</v>
      </c>
      <c r="F9121" t="s">
        <v>9815</v>
      </c>
      <c r="G9121" t="s">
        <v>11870</v>
      </c>
      <c r="H9121" t="s">
        <v>14393</v>
      </c>
      <c r="I9121">
        <v>26.367000000000001</v>
      </c>
      <c r="J9121">
        <v>23.822387580000001</v>
      </c>
      <c r="K9121">
        <v>23.822387580000001</v>
      </c>
      <c r="L9121" t="s">
        <v>19459</v>
      </c>
      <c r="M9121" t="s">
        <v>17574</v>
      </c>
      <c r="R9121" t="s">
        <v>17853</v>
      </c>
      <c r="S9121" t="s">
        <v>17593</v>
      </c>
      <c r="T9121" t="s">
        <v>17594</v>
      </c>
      <c r="U9121" t="s">
        <v>15317</v>
      </c>
    </row>
    <row r="9122" spans="1:21" x14ac:dyDescent="0.25">
      <c r="A9122">
        <v>2015</v>
      </c>
      <c r="B9122">
        <v>16</v>
      </c>
      <c r="C9122" t="s">
        <v>25</v>
      </c>
      <c r="D9122" t="s">
        <v>1842</v>
      </c>
      <c r="E9122" t="s">
        <v>5708</v>
      </c>
      <c r="F9122" t="s">
        <v>9816</v>
      </c>
      <c r="G9122" t="s">
        <v>11903</v>
      </c>
      <c r="H9122" t="s">
        <v>14918</v>
      </c>
      <c r="I9122">
        <v>250.006416</v>
      </c>
      <c r="J9122">
        <v>246.97225421000019</v>
      </c>
      <c r="K9122">
        <v>246.9712218100002</v>
      </c>
      <c r="L9122" t="s">
        <v>19821</v>
      </c>
      <c r="M9122" t="s">
        <v>16837</v>
      </c>
      <c r="N9122" t="s">
        <v>15202</v>
      </c>
      <c r="O9122" t="s">
        <v>15336</v>
      </c>
      <c r="R9122" t="s">
        <v>17880</v>
      </c>
      <c r="S9122" t="s">
        <v>17881</v>
      </c>
      <c r="T9122" t="s">
        <v>19822</v>
      </c>
      <c r="U9122" t="s">
        <v>15317</v>
      </c>
    </row>
    <row r="9123" spans="1:21" x14ac:dyDescent="0.25">
      <c r="A9123">
        <v>2015</v>
      </c>
      <c r="B9123">
        <v>16</v>
      </c>
      <c r="C9123" t="s">
        <v>25</v>
      </c>
      <c r="D9123" t="s">
        <v>2525</v>
      </c>
      <c r="E9123" t="s">
        <v>5709</v>
      </c>
      <c r="F9123" t="s">
        <v>9817</v>
      </c>
      <c r="G9123" t="s">
        <v>13630</v>
      </c>
      <c r="H9123" t="s">
        <v>14919</v>
      </c>
      <c r="I9123">
        <v>2267.7463520000001</v>
      </c>
      <c r="J9123">
        <v>2203.2073839400018</v>
      </c>
      <c r="K9123">
        <v>2203.2073839400018</v>
      </c>
      <c r="L9123" t="s">
        <v>19823</v>
      </c>
      <c r="M9123" t="s">
        <v>17574</v>
      </c>
      <c r="N9123" t="s">
        <v>17041</v>
      </c>
      <c r="O9123" t="s">
        <v>15336</v>
      </c>
      <c r="R9123" t="s">
        <v>17040</v>
      </c>
      <c r="S9123" t="s">
        <v>15336</v>
      </c>
      <c r="T9123" t="s">
        <v>16979</v>
      </c>
      <c r="U9123" t="s">
        <v>15317</v>
      </c>
    </row>
    <row r="9124" spans="1:21" x14ac:dyDescent="0.25">
      <c r="A9124">
        <v>2015</v>
      </c>
      <c r="B9124">
        <v>16</v>
      </c>
      <c r="C9124" t="s">
        <v>25</v>
      </c>
      <c r="D9124" t="s">
        <v>2711</v>
      </c>
      <c r="E9124" t="s">
        <v>5710</v>
      </c>
      <c r="F9124" t="s">
        <v>9818</v>
      </c>
      <c r="G9124" t="s">
        <v>13769</v>
      </c>
      <c r="H9124" t="s">
        <v>14918</v>
      </c>
      <c r="I9124">
        <v>242.417912</v>
      </c>
      <c r="J9124">
        <v>207.43026714000001</v>
      </c>
      <c r="K9124">
        <v>207.43026714000001</v>
      </c>
      <c r="P9124" t="s">
        <v>19016</v>
      </c>
      <c r="Q9124" t="s">
        <v>17574</v>
      </c>
      <c r="R9124" t="s">
        <v>17880</v>
      </c>
      <c r="S9124" t="s">
        <v>17881</v>
      </c>
      <c r="T9124" t="s">
        <v>17882</v>
      </c>
      <c r="U9124" t="s">
        <v>15317</v>
      </c>
    </row>
    <row r="9125" spans="1:21" x14ac:dyDescent="0.25">
      <c r="A9125">
        <v>2015</v>
      </c>
      <c r="B9125">
        <v>16</v>
      </c>
      <c r="C9125" t="s">
        <v>28</v>
      </c>
      <c r="D9125" t="s">
        <v>1032</v>
      </c>
      <c r="E9125" t="s">
        <v>5711</v>
      </c>
      <c r="F9125" t="s">
        <v>9819</v>
      </c>
      <c r="G9125" t="s">
        <v>11871</v>
      </c>
      <c r="H9125" t="s">
        <v>14393</v>
      </c>
      <c r="I9125">
        <v>88.001999999999995</v>
      </c>
      <c r="J9125">
        <v>131.29334832999999</v>
      </c>
      <c r="K9125">
        <v>131.29334832999999</v>
      </c>
      <c r="L9125" t="s">
        <v>19469</v>
      </c>
      <c r="M9125" t="s">
        <v>17574</v>
      </c>
      <c r="P9125" t="s">
        <v>17859</v>
      </c>
      <c r="Q9125" t="s">
        <v>17574</v>
      </c>
      <c r="R9125" t="s">
        <v>17853</v>
      </c>
      <c r="S9125" t="s">
        <v>17593</v>
      </c>
      <c r="T9125" t="s">
        <v>17594</v>
      </c>
      <c r="U9125" t="s">
        <v>15317</v>
      </c>
    </row>
    <row r="9126" spans="1:21" x14ac:dyDescent="0.25">
      <c r="A9126">
        <v>2015</v>
      </c>
      <c r="B9126">
        <v>16</v>
      </c>
      <c r="C9126" t="s">
        <v>28</v>
      </c>
      <c r="D9126" t="s">
        <v>1034</v>
      </c>
      <c r="E9126" t="s">
        <v>5712</v>
      </c>
      <c r="F9126" t="s">
        <v>9371</v>
      </c>
      <c r="G9126" t="s">
        <v>13274</v>
      </c>
      <c r="H9126" t="s">
        <v>14920</v>
      </c>
      <c r="I9126">
        <v>1556.7510629999999</v>
      </c>
      <c r="J9126">
        <v>745.71235462999937</v>
      </c>
      <c r="K9126">
        <v>745.71235297999931</v>
      </c>
      <c r="L9126" t="s">
        <v>19470</v>
      </c>
      <c r="M9126" t="s">
        <v>17574</v>
      </c>
      <c r="N9126" t="s">
        <v>19471</v>
      </c>
      <c r="O9126" t="s">
        <v>17593</v>
      </c>
      <c r="R9126" t="s">
        <v>17861</v>
      </c>
      <c r="S9126" t="s">
        <v>17574</v>
      </c>
      <c r="T9126" t="s">
        <v>17594</v>
      </c>
      <c r="U9126" t="s">
        <v>15317</v>
      </c>
    </row>
    <row r="9127" spans="1:21" x14ac:dyDescent="0.25">
      <c r="A9127">
        <v>2015</v>
      </c>
      <c r="B9127">
        <v>16</v>
      </c>
      <c r="C9127" t="s">
        <v>28</v>
      </c>
      <c r="D9127" t="s">
        <v>1036</v>
      </c>
      <c r="E9127" t="s">
        <v>5713</v>
      </c>
      <c r="F9127" t="s">
        <v>9820</v>
      </c>
      <c r="G9127" t="s">
        <v>13275</v>
      </c>
      <c r="H9127" t="s">
        <v>14921</v>
      </c>
      <c r="I9127">
        <v>377.31879600000002</v>
      </c>
      <c r="J9127">
        <v>478.29343697000007</v>
      </c>
      <c r="K9127">
        <v>478.27784825999998</v>
      </c>
      <c r="L9127" t="s">
        <v>19824</v>
      </c>
      <c r="M9127" t="s">
        <v>19825</v>
      </c>
      <c r="N9127" t="s">
        <v>19826</v>
      </c>
      <c r="O9127" t="s">
        <v>17151</v>
      </c>
      <c r="P9127" t="s">
        <v>17861</v>
      </c>
      <c r="Q9127" t="s">
        <v>17574</v>
      </c>
      <c r="R9127" t="s">
        <v>19473</v>
      </c>
      <c r="S9127" t="s">
        <v>17593</v>
      </c>
      <c r="T9127" t="s">
        <v>19827</v>
      </c>
      <c r="U9127" t="s">
        <v>15317</v>
      </c>
    </row>
    <row r="9128" spans="1:21" x14ac:dyDescent="0.25">
      <c r="A9128">
        <v>2015</v>
      </c>
      <c r="B9128">
        <v>16</v>
      </c>
      <c r="C9128" t="s">
        <v>28</v>
      </c>
      <c r="D9128" t="s">
        <v>1041</v>
      </c>
      <c r="G9128" t="s">
        <v>11880</v>
      </c>
      <c r="H9128" t="s">
        <v>14393</v>
      </c>
      <c r="I9128">
        <v>6330.0852910000003</v>
      </c>
      <c r="J9128">
        <v>7917.8218662600202</v>
      </c>
      <c r="K9128">
        <v>7917.8218662500203</v>
      </c>
      <c r="P9128" t="s">
        <v>15354</v>
      </c>
      <c r="Q9128" t="s">
        <v>15336</v>
      </c>
      <c r="R9128" t="s">
        <v>17853</v>
      </c>
      <c r="S9128" t="s">
        <v>17593</v>
      </c>
      <c r="T9128" t="s">
        <v>17854</v>
      </c>
      <c r="U9128" t="s">
        <v>15317</v>
      </c>
    </row>
    <row r="9129" spans="1:21" x14ac:dyDescent="0.25">
      <c r="A9129">
        <v>2015</v>
      </c>
      <c r="B9129">
        <v>16</v>
      </c>
      <c r="C9129" t="s">
        <v>28</v>
      </c>
      <c r="D9129" t="s">
        <v>1846</v>
      </c>
      <c r="E9129" t="s">
        <v>5714</v>
      </c>
      <c r="F9129" t="s">
        <v>9821</v>
      </c>
      <c r="G9129" t="s">
        <v>11906</v>
      </c>
      <c r="H9129" t="s">
        <v>14921</v>
      </c>
      <c r="I9129">
        <v>262.78709099999998</v>
      </c>
      <c r="J9129">
        <v>212.9653386799998</v>
      </c>
      <c r="K9129">
        <v>212.92653132999979</v>
      </c>
      <c r="L9129" t="s">
        <v>19828</v>
      </c>
      <c r="M9129" t="s">
        <v>17593</v>
      </c>
      <c r="N9129" t="s">
        <v>17883</v>
      </c>
      <c r="O9129" t="s">
        <v>17570</v>
      </c>
      <c r="P9129" t="s">
        <v>17883</v>
      </c>
      <c r="Q9129" t="s">
        <v>17570</v>
      </c>
      <c r="R9129" t="s">
        <v>19473</v>
      </c>
      <c r="S9129" t="s">
        <v>17593</v>
      </c>
      <c r="T9129" t="s">
        <v>17594</v>
      </c>
      <c r="U9129" t="s">
        <v>15317</v>
      </c>
    </row>
    <row r="9130" spans="1:21" x14ac:dyDescent="0.25">
      <c r="A9130">
        <v>2015</v>
      </c>
      <c r="B9130">
        <v>16</v>
      </c>
      <c r="C9130" t="s">
        <v>28</v>
      </c>
      <c r="D9130" t="s">
        <v>2278</v>
      </c>
      <c r="F9130" t="s">
        <v>9374</v>
      </c>
      <c r="G9130" t="s">
        <v>13096</v>
      </c>
      <c r="H9130" t="s">
        <v>14393</v>
      </c>
      <c r="I9130">
        <v>3.7570000000000001</v>
      </c>
      <c r="J9130">
        <v>4.3922099999999997E-3</v>
      </c>
      <c r="K9130">
        <v>4.3922099999999997E-3</v>
      </c>
      <c r="R9130" t="s">
        <v>17853</v>
      </c>
      <c r="S9130" t="s">
        <v>17593</v>
      </c>
      <c r="T9130" t="s">
        <v>17594</v>
      </c>
      <c r="U9130" t="s">
        <v>15317</v>
      </c>
    </row>
    <row r="9131" spans="1:21" x14ac:dyDescent="0.25">
      <c r="A9131">
        <v>2015</v>
      </c>
      <c r="B9131">
        <v>16</v>
      </c>
      <c r="C9131" t="s">
        <v>28</v>
      </c>
      <c r="D9131" t="s">
        <v>2279</v>
      </c>
      <c r="E9131" t="s">
        <v>5715</v>
      </c>
      <c r="F9131" t="s">
        <v>9822</v>
      </c>
      <c r="G9131" t="s">
        <v>13771</v>
      </c>
      <c r="H9131" t="s">
        <v>14393</v>
      </c>
      <c r="I9131">
        <v>3.9089</v>
      </c>
      <c r="J9131">
        <v>1.57991835</v>
      </c>
      <c r="K9131">
        <v>1.57991835</v>
      </c>
      <c r="L9131" t="s">
        <v>19829</v>
      </c>
      <c r="M9131" t="s">
        <v>19830</v>
      </c>
      <c r="N9131" t="s">
        <v>15264</v>
      </c>
      <c r="O9131" t="s">
        <v>15247</v>
      </c>
      <c r="R9131" t="s">
        <v>17853</v>
      </c>
      <c r="S9131" t="s">
        <v>17593</v>
      </c>
      <c r="T9131" t="s">
        <v>19831</v>
      </c>
      <c r="U9131" t="s">
        <v>15317</v>
      </c>
    </row>
    <row r="9132" spans="1:21" x14ac:dyDescent="0.25">
      <c r="A9132">
        <v>2015</v>
      </c>
      <c r="B9132">
        <v>16</v>
      </c>
      <c r="C9132" t="s">
        <v>28</v>
      </c>
      <c r="D9132" t="s">
        <v>2280</v>
      </c>
      <c r="F9132" t="s">
        <v>9376</v>
      </c>
      <c r="G9132" t="s">
        <v>13098</v>
      </c>
      <c r="H9132" t="s">
        <v>14393</v>
      </c>
      <c r="I9132">
        <v>9.3930000000000007</v>
      </c>
      <c r="J9132">
        <v>6.5163979999999996E-2</v>
      </c>
      <c r="K9132">
        <v>6.5163979999999996E-2</v>
      </c>
      <c r="R9132" t="s">
        <v>17853</v>
      </c>
      <c r="S9132" t="s">
        <v>17593</v>
      </c>
      <c r="T9132" t="s">
        <v>17594</v>
      </c>
      <c r="U9132" t="s">
        <v>15317</v>
      </c>
    </row>
    <row r="9133" spans="1:21" x14ac:dyDescent="0.25">
      <c r="A9133">
        <v>2015</v>
      </c>
      <c r="B9133">
        <v>16</v>
      </c>
      <c r="C9133" t="s">
        <v>28</v>
      </c>
      <c r="D9133" t="s">
        <v>2281</v>
      </c>
      <c r="E9133" t="s">
        <v>5716</v>
      </c>
      <c r="F9133" t="s">
        <v>9823</v>
      </c>
      <c r="G9133" t="s">
        <v>13099</v>
      </c>
      <c r="H9133" t="s">
        <v>14393</v>
      </c>
      <c r="I9133">
        <v>50.101999999999997</v>
      </c>
      <c r="J9133">
        <v>125.59927367</v>
      </c>
      <c r="K9133">
        <v>125.59927367</v>
      </c>
      <c r="L9133" t="s">
        <v>19832</v>
      </c>
      <c r="M9133" t="s">
        <v>17574</v>
      </c>
      <c r="R9133" t="s">
        <v>17853</v>
      </c>
      <c r="S9133" t="s">
        <v>17593</v>
      </c>
      <c r="T9133" t="s">
        <v>17594</v>
      </c>
      <c r="U9133" t="s">
        <v>15317</v>
      </c>
    </row>
    <row r="9134" spans="1:21" x14ac:dyDescent="0.25">
      <c r="A9134">
        <v>2015</v>
      </c>
      <c r="B9134">
        <v>16</v>
      </c>
      <c r="C9134" t="s">
        <v>28</v>
      </c>
      <c r="D9134" t="s">
        <v>2282</v>
      </c>
      <c r="E9134" t="s">
        <v>5717</v>
      </c>
      <c r="F9134" t="s">
        <v>9824</v>
      </c>
      <c r="G9134" t="s">
        <v>13100</v>
      </c>
      <c r="H9134" t="s">
        <v>14393</v>
      </c>
      <c r="I9134">
        <v>22.466999999999999</v>
      </c>
      <c r="J9134">
        <v>16.238823100000001</v>
      </c>
      <c r="K9134">
        <v>16.238823100000001</v>
      </c>
      <c r="L9134" t="s">
        <v>19469</v>
      </c>
      <c r="M9134" t="s">
        <v>17574</v>
      </c>
      <c r="R9134" t="s">
        <v>17853</v>
      </c>
      <c r="S9134" t="s">
        <v>17593</v>
      </c>
      <c r="T9134" t="s">
        <v>17594</v>
      </c>
      <c r="U9134" t="s">
        <v>15317</v>
      </c>
    </row>
    <row r="9135" spans="1:21" x14ac:dyDescent="0.25">
      <c r="A9135">
        <v>2015</v>
      </c>
      <c r="B9135">
        <v>16</v>
      </c>
      <c r="C9135" t="s">
        <v>28</v>
      </c>
      <c r="D9135" t="s">
        <v>2713</v>
      </c>
      <c r="E9135" t="s">
        <v>5718</v>
      </c>
      <c r="F9135" t="s">
        <v>9825</v>
      </c>
      <c r="G9135" t="s">
        <v>13772</v>
      </c>
      <c r="H9135" t="s">
        <v>14920</v>
      </c>
      <c r="I9135">
        <v>9.8067049999999991</v>
      </c>
      <c r="J9135">
        <v>6.3431801400000003</v>
      </c>
      <c r="K9135">
        <v>6.3431801400000003</v>
      </c>
      <c r="L9135" t="s">
        <v>19833</v>
      </c>
      <c r="M9135" t="s">
        <v>15336</v>
      </c>
      <c r="R9135" t="s">
        <v>17861</v>
      </c>
      <c r="S9135" t="s">
        <v>17574</v>
      </c>
      <c r="T9135" t="s">
        <v>17863</v>
      </c>
      <c r="U9135" t="s">
        <v>15317</v>
      </c>
    </row>
    <row r="9136" spans="1:21" x14ac:dyDescent="0.25">
      <c r="A9136">
        <v>2015</v>
      </c>
      <c r="B9136">
        <v>16</v>
      </c>
      <c r="C9136" t="s">
        <v>28</v>
      </c>
      <c r="D9136" t="s">
        <v>2714</v>
      </c>
      <c r="E9136" t="s">
        <v>5719</v>
      </c>
      <c r="F9136" t="s">
        <v>9826</v>
      </c>
      <c r="G9136" t="s">
        <v>13773</v>
      </c>
      <c r="H9136" t="s">
        <v>14920</v>
      </c>
      <c r="I9136">
        <v>126.621882</v>
      </c>
      <c r="J9136">
        <v>61.775695040000002</v>
      </c>
      <c r="K9136">
        <v>61.775364919999987</v>
      </c>
      <c r="L9136" t="s">
        <v>19834</v>
      </c>
      <c r="M9136" t="s">
        <v>17574</v>
      </c>
      <c r="N9136" t="s">
        <v>19835</v>
      </c>
      <c r="O9136" t="s">
        <v>17593</v>
      </c>
      <c r="R9136" t="s">
        <v>17861</v>
      </c>
      <c r="S9136" t="s">
        <v>17574</v>
      </c>
      <c r="T9136" t="s">
        <v>17594</v>
      </c>
      <c r="U9136" t="s">
        <v>15317</v>
      </c>
    </row>
    <row r="9137" spans="1:21" x14ac:dyDescent="0.25">
      <c r="A9137">
        <v>2015</v>
      </c>
      <c r="B9137">
        <v>16</v>
      </c>
      <c r="C9137" t="s">
        <v>28</v>
      </c>
      <c r="D9137" t="s">
        <v>2763</v>
      </c>
      <c r="G9137" t="s">
        <v>13864</v>
      </c>
      <c r="H9137" t="s">
        <v>14920</v>
      </c>
      <c r="I9137">
        <v>0</v>
      </c>
      <c r="J9137">
        <v>174.54992168000001</v>
      </c>
      <c r="K9137">
        <v>174.54992168000001</v>
      </c>
      <c r="R9137" t="s">
        <v>17861</v>
      </c>
      <c r="S9137" t="s">
        <v>17574</v>
      </c>
      <c r="T9137" t="s">
        <v>16979</v>
      </c>
      <c r="U9137" t="s">
        <v>15317</v>
      </c>
    </row>
    <row r="9138" spans="1:21" x14ac:dyDescent="0.25">
      <c r="A9138">
        <v>2015</v>
      </c>
      <c r="B9138">
        <v>16</v>
      </c>
      <c r="C9138" t="s">
        <v>20</v>
      </c>
      <c r="D9138" t="s">
        <v>1042</v>
      </c>
      <c r="E9138" t="s">
        <v>5720</v>
      </c>
      <c r="F9138" t="s">
        <v>9827</v>
      </c>
      <c r="G9138" t="s">
        <v>11881</v>
      </c>
      <c r="H9138" t="s">
        <v>14393</v>
      </c>
      <c r="I9138">
        <v>3766.8832969999999</v>
      </c>
      <c r="J9138">
        <v>2430.13990453</v>
      </c>
      <c r="K9138">
        <v>2430.13990453</v>
      </c>
      <c r="L9138" t="s">
        <v>19836</v>
      </c>
      <c r="M9138" t="s">
        <v>19837</v>
      </c>
      <c r="N9138" t="s">
        <v>19838</v>
      </c>
      <c r="O9138" t="s">
        <v>19837</v>
      </c>
      <c r="P9138" t="s">
        <v>17869</v>
      </c>
      <c r="Q9138" t="s">
        <v>17870</v>
      </c>
      <c r="R9138" t="s">
        <v>17853</v>
      </c>
      <c r="S9138" t="s">
        <v>17593</v>
      </c>
      <c r="T9138" t="s">
        <v>18567</v>
      </c>
      <c r="U9138" t="s">
        <v>15317</v>
      </c>
    </row>
    <row r="9139" spans="1:21" x14ac:dyDescent="0.25">
      <c r="A9139">
        <v>2015</v>
      </c>
      <c r="B9139">
        <v>16</v>
      </c>
      <c r="C9139" t="s">
        <v>20</v>
      </c>
      <c r="D9139" t="s">
        <v>1045</v>
      </c>
      <c r="G9139" t="s">
        <v>10936</v>
      </c>
      <c r="H9139" t="s">
        <v>14991</v>
      </c>
      <c r="I9139">
        <v>217.42120600000001</v>
      </c>
      <c r="J9139">
        <v>304.20386490999999</v>
      </c>
      <c r="K9139">
        <v>304.20386490999999</v>
      </c>
      <c r="R9139" t="s">
        <v>19839</v>
      </c>
      <c r="S9139" t="s">
        <v>17574</v>
      </c>
      <c r="T9139" t="s">
        <v>16979</v>
      </c>
      <c r="U9139" t="s">
        <v>15317</v>
      </c>
    </row>
    <row r="9140" spans="1:21" x14ac:dyDescent="0.25">
      <c r="A9140">
        <v>2015</v>
      </c>
      <c r="B9140">
        <v>16</v>
      </c>
      <c r="C9140" t="s">
        <v>20</v>
      </c>
      <c r="D9140" t="s">
        <v>1048</v>
      </c>
      <c r="E9140" t="s">
        <v>5721</v>
      </c>
      <c r="F9140" t="s">
        <v>9828</v>
      </c>
      <c r="G9140" t="s">
        <v>11017</v>
      </c>
      <c r="H9140" t="s">
        <v>14923</v>
      </c>
      <c r="I9140">
        <v>94.85</v>
      </c>
      <c r="J9140">
        <v>48.193049950000002</v>
      </c>
      <c r="K9140">
        <v>48.193049950000002</v>
      </c>
      <c r="L9140" t="s">
        <v>19459</v>
      </c>
      <c r="M9140" t="s">
        <v>17574</v>
      </c>
      <c r="N9140" t="s">
        <v>15226</v>
      </c>
      <c r="O9140" t="s">
        <v>15243</v>
      </c>
      <c r="R9140" t="s">
        <v>19019</v>
      </c>
      <c r="S9140" t="s">
        <v>17593</v>
      </c>
      <c r="T9140" t="s">
        <v>17917</v>
      </c>
      <c r="U9140" t="s">
        <v>15317</v>
      </c>
    </row>
    <row r="9141" spans="1:21" x14ac:dyDescent="0.25">
      <c r="A9141">
        <v>2015</v>
      </c>
      <c r="B9141">
        <v>16</v>
      </c>
      <c r="C9141" t="s">
        <v>20</v>
      </c>
      <c r="D9141" t="s">
        <v>1051</v>
      </c>
      <c r="E9141" t="s">
        <v>5722</v>
      </c>
      <c r="F9141" t="s">
        <v>9383</v>
      </c>
      <c r="G9141" t="s">
        <v>13774</v>
      </c>
      <c r="H9141" t="s">
        <v>14393</v>
      </c>
      <c r="I9141">
        <v>0</v>
      </c>
      <c r="J9141">
        <v>73.308751249999986</v>
      </c>
      <c r="K9141">
        <v>73.308751249999986</v>
      </c>
      <c r="L9141" t="s">
        <v>19483</v>
      </c>
      <c r="M9141" t="s">
        <v>17574</v>
      </c>
      <c r="R9141" t="s">
        <v>17853</v>
      </c>
      <c r="S9141" t="s">
        <v>17593</v>
      </c>
      <c r="T9141" t="s">
        <v>17594</v>
      </c>
      <c r="U9141" t="s">
        <v>15317</v>
      </c>
    </row>
    <row r="9142" spans="1:21" x14ac:dyDescent="0.25">
      <c r="A9142">
        <v>2015</v>
      </c>
      <c r="B9142">
        <v>16</v>
      </c>
      <c r="C9142" t="s">
        <v>20</v>
      </c>
      <c r="D9142" t="s">
        <v>1056</v>
      </c>
      <c r="E9142" t="s">
        <v>5723</v>
      </c>
      <c r="F9142" t="s">
        <v>9829</v>
      </c>
      <c r="G9142" t="s">
        <v>13101</v>
      </c>
      <c r="H9142" t="s">
        <v>14393</v>
      </c>
      <c r="I9142">
        <v>6947.6951639999997</v>
      </c>
      <c r="J9142">
        <v>2939.2289308699992</v>
      </c>
      <c r="K9142">
        <v>2939.2289308699992</v>
      </c>
      <c r="L9142" t="s">
        <v>19464</v>
      </c>
      <c r="M9142" t="s">
        <v>17589</v>
      </c>
      <c r="R9142" t="s">
        <v>17853</v>
      </c>
      <c r="S9142" t="s">
        <v>17593</v>
      </c>
      <c r="T9142" t="s">
        <v>19185</v>
      </c>
      <c r="U9142" t="s">
        <v>15317</v>
      </c>
    </row>
    <row r="9143" spans="1:21" x14ac:dyDescent="0.25">
      <c r="A9143">
        <v>2015</v>
      </c>
      <c r="B9143">
        <v>16</v>
      </c>
      <c r="C9143" t="s">
        <v>20</v>
      </c>
      <c r="D9143" t="s">
        <v>1855</v>
      </c>
      <c r="E9143" t="s">
        <v>5724</v>
      </c>
      <c r="F9143" t="s">
        <v>9830</v>
      </c>
      <c r="G9143" t="s">
        <v>13775</v>
      </c>
      <c r="H9143" t="s">
        <v>14393</v>
      </c>
      <c r="I9143">
        <v>3363.2213999999999</v>
      </c>
      <c r="J9143">
        <v>2592.3595919700001</v>
      </c>
      <c r="K9143">
        <v>2592.3595919700001</v>
      </c>
      <c r="L9143" t="s">
        <v>19840</v>
      </c>
      <c r="M9143" t="s">
        <v>17885</v>
      </c>
      <c r="N9143" t="s">
        <v>18298</v>
      </c>
      <c r="O9143" t="s">
        <v>17885</v>
      </c>
      <c r="R9143" t="s">
        <v>17853</v>
      </c>
      <c r="S9143" t="s">
        <v>17593</v>
      </c>
      <c r="T9143" t="s">
        <v>17875</v>
      </c>
      <c r="U9143" t="s">
        <v>15317</v>
      </c>
    </row>
    <row r="9144" spans="1:21" x14ac:dyDescent="0.25">
      <c r="A9144">
        <v>2015</v>
      </c>
      <c r="B9144">
        <v>16</v>
      </c>
      <c r="C9144" t="s">
        <v>20</v>
      </c>
      <c r="D9144" t="s">
        <v>2284</v>
      </c>
      <c r="G9144" t="s">
        <v>13776</v>
      </c>
      <c r="H9144" t="s">
        <v>14393</v>
      </c>
      <c r="I9144">
        <v>0</v>
      </c>
      <c r="J9144">
        <v>7.4321759800000002</v>
      </c>
      <c r="K9144">
        <v>7.4321759800000002</v>
      </c>
      <c r="R9144" t="s">
        <v>17853</v>
      </c>
      <c r="S9144" t="s">
        <v>17593</v>
      </c>
      <c r="T9144" t="s">
        <v>17594</v>
      </c>
      <c r="U9144" t="s">
        <v>15317</v>
      </c>
    </row>
    <row r="9145" spans="1:21" x14ac:dyDescent="0.25">
      <c r="A9145">
        <v>2015</v>
      </c>
      <c r="B9145">
        <v>16</v>
      </c>
      <c r="C9145" t="s">
        <v>20</v>
      </c>
      <c r="D9145" t="s">
        <v>2285</v>
      </c>
      <c r="E9145" t="s">
        <v>5725</v>
      </c>
      <c r="F9145" t="s">
        <v>9831</v>
      </c>
      <c r="G9145" t="s">
        <v>13104</v>
      </c>
      <c r="H9145" t="s">
        <v>14393</v>
      </c>
      <c r="I9145">
        <v>1100</v>
      </c>
      <c r="J9145">
        <v>616.61903156000005</v>
      </c>
      <c r="K9145">
        <v>616.61903156000005</v>
      </c>
      <c r="L9145" t="s">
        <v>19464</v>
      </c>
      <c r="M9145" t="s">
        <v>17589</v>
      </c>
      <c r="R9145" t="s">
        <v>17853</v>
      </c>
      <c r="S9145" t="s">
        <v>17593</v>
      </c>
      <c r="T9145" t="s">
        <v>19185</v>
      </c>
      <c r="U9145" t="s">
        <v>15317</v>
      </c>
    </row>
    <row r="9146" spans="1:21" x14ac:dyDescent="0.25">
      <c r="A9146">
        <v>2015</v>
      </c>
      <c r="B9146">
        <v>16</v>
      </c>
      <c r="C9146" t="s">
        <v>20</v>
      </c>
      <c r="D9146" t="s">
        <v>2286</v>
      </c>
      <c r="E9146" t="s">
        <v>5726</v>
      </c>
      <c r="F9146" t="s">
        <v>9832</v>
      </c>
      <c r="G9146" t="s">
        <v>13777</v>
      </c>
      <c r="H9146" t="s">
        <v>14393</v>
      </c>
      <c r="I9146">
        <v>5062.3904560000001</v>
      </c>
      <c r="J9146">
        <v>1783.82844694</v>
      </c>
      <c r="K9146">
        <v>1783.82844694</v>
      </c>
      <c r="L9146" t="s">
        <v>19486</v>
      </c>
      <c r="M9146" t="s">
        <v>19487</v>
      </c>
      <c r="N9146" t="s">
        <v>16875</v>
      </c>
      <c r="O9146" t="s">
        <v>17907</v>
      </c>
      <c r="R9146" t="s">
        <v>17853</v>
      </c>
      <c r="S9146" t="s">
        <v>17593</v>
      </c>
      <c r="T9146" t="s">
        <v>17901</v>
      </c>
      <c r="U9146" t="s">
        <v>15317</v>
      </c>
    </row>
    <row r="9147" spans="1:21" x14ac:dyDescent="0.25">
      <c r="A9147">
        <v>2015</v>
      </c>
      <c r="B9147">
        <v>16</v>
      </c>
      <c r="C9147" t="s">
        <v>20</v>
      </c>
      <c r="D9147" t="s">
        <v>2287</v>
      </c>
      <c r="E9147" t="s">
        <v>5727</v>
      </c>
      <c r="F9147" t="s">
        <v>9833</v>
      </c>
      <c r="G9147" t="s">
        <v>13106</v>
      </c>
      <c r="H9147" t="s">
        <v>14393</v>
      </c>
      <c r="I9147">
        <v>71.83</v>
      </c>
      <c r="J9147">
        <v>102.13181891000001</v>
      </c>
      <c r="K9147">
        <v>102.13181891000001</v>
      </c>
      <c r="L9147" t="s">
        <v>19488</v>
      </c>
      <c r="M9147" t="s">
        <v>17574</v>
      </c>
      <c r="P9147" t="s">
        <v>16903</v>
      </c>
      <c r="Q9147" t="s">
        <v>15336</v>
      </c>
      <c r="R9147" t="s">
        <v>17853</v>
      </c>
      <c r="S9147" t="s">
        <v>17593</v>
      </c>
      <c r="T9147" t="s">
        <v>17594</v>
      </c>
      <c r="U9147" t="s">
        <v>15317</v>
      </c>
    </row>
    <row r="9148" spans="1:21" x14ac:dyDescent="0.25">
      <c r="A9148">
        <v>2015</v>
      </c>
      <c r="B9148">
        <v>16</v>
      </c>
      <c r="C9148" t="s">
        <v>20</v>
      </c>
      <c r="D9148" t="s">
        <v>2403</v>
      </c>
      <c r="E9148" t="s">
        <v>5728</v>
      </c>
      <c r="F9148" t="s">
        <v>9389</v>
      </c>
      <c r="G9148" t="s">
        <v>13778</v>
      </c>
      <c r="H9148" t="s">
        <v>14992</v>
      </c>
      <c r="I9148">
        <v>284.58290399999998</v>
      </c>
      <c r="J9148">
        <v>155.46076099000001</v>
      </c>
      <c r="K9148">
        <v>155.46076099000001</v>
      </c>
      <c r="L9148" t="s">
        <v>19841</v>
      </c>
      <c r="M9148" t="s">
        <v>17574</v>
      </c>
      <c r="P9148" t="s">
        <v>15343</v>
      </c>
      <c r="Q9148" t="s">
        <v>15252</v>
      </c>
      <c r="R9148" t="s">
        <v>19842</v>
      </c>
      <c r="S9148" t="s">
        <v>19843</v>
      </c>
      <c r="T9148" t="s">
        <v>19844</v>
      </c>
      <c r="U9148" t="s">
        <v>15317</v>
      </c>
    </row>
    <row r="9149" spans="1:21" x14ac:dyDescent="0.25">
      <c r="A9149">
        <v>2015</v>
      </c>
      <c r="B9149">
        <v>16</v>
      </c>
      <c r="C9149" t="s">
        <v>20</v>
      </c>
      <c r="D9149" t="s">
        <v>2526</v>
      </c>
      <c r="G9149" t="s">
        <v>13459</v>
      </c>
      <c r="H9149" t="s">
        <v>14393</v>
      </c>
      <c r="I9149">
        <v>0</v>
      </c>
      <c r="J9149">
        <v>51.469946519999993</v>
      </c>
      <c r="K9149">
        <v>51.469946519999993</v>
      </c>
      <c r="R9149" t="s">
        <v>17853</v>
      </c>
      <c r="S9149" t="s">
        <v>17593</v>
      </c>
      <c r="T9149" t="s">
        <v>17594</v>
      </c>
      <c r="U9149" t="s">
        <v>15317</v>
      </c>
    </row>
    <row r="9150" spans="1:21" x14ac:dyDescent="0.25">
      <c r="A9150">
        <v>2015</v>
      </c>
      <c r="B9150">
        <v>16</v>
      </c>
      <c r="C9150" t="s">
        <v>20</v>
      </c>
      <c r="D9150" t="s">
        <v>2527</v>
      </c>
      <c r="G9150" t="s">
        <v>13460</v>
      </c>
      <c r="H9150" t="s">
        <v>14393</v>
      </c>
      <c r="I9150">
        <v>33.763849999999998</v>
      </c>
      <c r="J9150">
        <v>4.6660411500000007</v>
      </c>
      <c r="K9150">
        <v>4.6660411500000007</v>
      </c>
      <c r="R9150" t="s">
        <v>17853</v>
      </c>
      <c r="S9150" t="s">
        <v>17593</v>
      </c>
      <c r="T9150" t="s">
        <v>17594</v>
      </c>
      <c r="U9150" t="s">
        <v>15317</v>
      </c>
    </row>
    <row r="9151" spans="1:21" x14ac:dyDescent="0.25">
      <c r="A9151">
        <v>2015</v>
      </c>
      <c r="B9151">
        <v>16</v>
      </c>
      <c r="C9151" t="s">
        <v>20</v>
      </c>
      <c r="D9151" t="s">
        <v>2528</v>
      </c>
      <c r="E9151" t="s">
        <v>5729</v>
      </c>
      <c r="F9151" t="s">
        <v>9834</v>
      </c>
      <c r="G9151" t="s">
        <v>13779</v>
      </c>
      <c r="H9151" t="s">
        <v>14393</v>
      </c>
      <c r="I9151">
        <v>1303.6738319999999</v>
      </c>
      <c r="J9151">
        <v>1412.2234927900031</v>
      </c>
      <c r="K9151">
        <v>1412.2234927900031</v>
      </c>
      <c r="L9151" t="s">
        <v>19845</v>
      </c>
      <c r="M9151" t="s">
        <v>19189</v>
      </c>
      <c r="N9151" t="s">
        <v>16987</v>
      </c>
      <c r="O9151" t="s">
        <v>15243</v>
      </c>
      <c r="R9151" t="s">
        <v>17853</v>
      </c>
      <c r="S9151" t="s">
        <v>17593</v>
      </c>
      <c r="T9151" t="s">
        <v>17917</v>
      </c>
      <c r="U9151" t="s">
        <v>15317</v>
      </c>
    </row>
    <row r="9152" spans="1:21" x14ac:dyDescent="0.25">
      <c r="A9152">
        <v>2015</v>
      </c>
      <c r="B9152">
        <v>16</v>
      </c>
      <c r="C9152" t="s">
        <v>22</v>
      </c>
      <c r="D9152" t="s">
        <v>1060</v>
      </c>
      <c r="G9152" t="s">
        <v>10941</v>
      </c>
      <c r="H9152" t="s">
        <v>14221</v>
      </c>
      <c r="I9152">
        <v>2912.527388</v>
      </c>
      <c r="J9152">
        <v>3059.740027009997</v>
      </c>
      <c r="K9152">
        <v>3059.2274325399981</v>
      </c>
      <c r="U9152" t="s">
        <v>15316</v>
      </c>
    </row>
    <row r="9153" spans="1:21" x14ac:dyDescent="0.25">
      <c r="A9153">
        <v>2015</v>
      </c>
      <c r="B9153">
        <v>16</v>
      </c>
      <c r="C9153" t="s">
        <v>39</v>
      </c>
      <c r="D9153" t="s">
        <v>2288</v>
      </c>
      <c r="G9153" t="s">
        <v>13107</v>
      </c>
      <c r="H9153" t="s">
        <v>14393</v>
      </c>
      <c r="I9153">
        <v>200.38200000000001</v>
      </c>
      <c r="J9153">
        <v>289.0105389200001</v>
      </c>
      <c r="K9153">
        <v>289.0105389200001</v>
      </c>
      <c r="P9153" t="s">
        <v>15211</v>
      </c>
      <c r="Q9153" t="s">
        <v>15250</v>
      </c>
      <c r="R9153" t="s">
        <v>17853</v>
      </c>
      <c r="S9153" t="s">
        <v>17593</v>
      </c>
      <c r="T9153" t="s">
        <v>18549</v>
      </c>
      <c r="U9153" t="s">
        <v>15317</v>
      </c>
    </row>
    <row r="9154" spans="1:21" x14ac:dyDescent="0.25">
      <c r="A9154">
        <v>2015</v>
      </c>
      <c r="B9154">
        <v>16</v>
      </c>
      <c r="C9154" t="s">
        <v>23</v>
      </c>
      <c r="D9154" t="s">
        <v>1061</v>
      </c>
      <c r="G9154" t="s">
        <v>10942</v>
      </c>
      <c r="H9154" t="s">
        <v>14222</v>
      </c>
      <c r="I9154">
        <v>153.319669</v>
      </c>
      <c r="J9154">
        <v>149.64481044999991</v>
      </c>
      <c r="K9154">
        <v>149.61754544999991</v>
      </c>
      <c r="U9154" t="s">
        <v>15316</v>
      </c>
    </row>
    <row r="9155" spans="1:21" x14ac:dyDescent="0.25">
      <c r="A9155">
        <v>2015</v>
      </c>
      <c r="B9155">
        <v>16</v>
      </c>
      <c r="C9155" t="s">
        <v>24</v>
      </c>
      <c r="D9155" t="s">
        <v>1063</v>
      </c>
      <c r="E9155" t="s">
        <v>5730</v>
      </c>
      <c r="F9155" t="s">
        <v>9835</v>
      </c>
      <c r="G9155" t="s">
        <v>13108</v>
      </c>
      <c r="H9155" t="s">
        <v>14393</v>
      </c>
      <c r="I9155">
        <v>122.7071</v>
      </c>
      <c r="J9155">
        <v>200.7571262500002</v>
      </c>
      <c r="K9155">
        <v>200.7571262500002</v>
      </c>
      <c r="L9155" t="s">
        <v>19192</v>
      </c>
      <c r="M9155" t="s">
        <v>17574</v>
      </c>
      <c r="N9155" t="s">
        <v>19459</v>
      </c>
      <c r="O9155" t="s">
        <v>17574</v>
      </c>
      <c r="R9155" t="s">
        <v>17853</v>
      </c>
      <c r="S9155" t="s">
        <v>17593</v>
      </c>
      <c r="T9155" t="s">
        <v>17594</v>
      </c>
      <c r="U9155" t="s">
        <v>15317</v>
      </c>
    </row>
    <row r="9156" spans="1:21" x14ac:dyDescent="0.25">
      <c r="A9156">
        <v>2015</v>
      </c>
      <c r="B9156">
        <v>16</v>
      </c>
      <c r="C9156" t="s">
        <v>24</v>
      </c>
      <c r="D9156" t="s">
        <v>1064</v>
      </c>
      <c r="E9156" t="s">
        <v>5731</v>
      </c>
      <c r="F9156" t="s">
        <v>9392</v>
      </c>
      <c r="G9156" t="s">
        <v>13462</v>
      </c>
      <c r="H9156" t="s">
        <v>14993</v>
      </c>
      <c r="I9156">
        <v>436.138755</v>
      </c>
      <c r="J9156">
        <v>585.13788527000031</v>
      </c>
      <c r="K9156">
        <v>585.06917122000038</v>
      </c>
      <c r="L9156" t="s">
        <v>15218</v>
      </c>
      <c r="M9156" t="s">
        <v>15238</v>
      </c>
      <c r="R9156" t="s">
        <v>19846</v>
      </c>
      <c r="S9156" t="s">
        <v>17593</v>
      </c>
      <c r="T9156" t="s">
        <v>18306</v>
      </c>
      <c r="U9156" t="s">
        <v>15317</v>
      </c>
    </row>
    <row r="9157" spans="1:21" x14ac:dyDescent="0.25">
      <c r="A9157">
        <v>2015</v>
      </c>
      <c r="B9157">
        <v>16</v>
      </c>
      <c r="C9157" t="s">
        <v>24</v>
      </c>
      <c r="D9157" t="s">
        <v>2715</v>
      </c>
      <c r="E9157" t="s">
        <v>5732</v>
      </c>
      <c r="F9157" t="s">
        <v>9836</v>
      </c>
      <c r="G9157" t="s">
        <v>13780</v>
      </c>
      <c r="H9157" t="s">
        <v>14926</v>
      </c>
      <c r="I9157">
        <v>5.2266199999999996</v>
      </c>
      <c r="J9157">
        <v>4.5200614100000003</v>
      </c>
      <c r="K9157">
        <v>4.5200614100000003</v>
      </c>
      <c r="L9157" t="s">
        <v>19464</v>
      </c>
      <c r="M9157" t="s">
        <v>17589</v>
      </c>
      <c r="N9157" t="s">
        <v>15223</v>
      </c>
      <c r="O9157" t="s">
        <v>15336</v>
      </c>
      <c r="P9157" t="s">
        <v>15223</v>
      </c>
      <c r="Q9157" t="s">
        <v>15336</v>
      </c>
      <c r="R9157" t="s">
        <v>17861</v>
      </c>
      <c r="S9157" t="s">
        <v>17574</v>
      </c>
      <c r="T9157" t="s">
        <v>18293</v>
      </c>
      <c r="U9157" t="s">
        <v>15317</v>
      </c>
    </row>
    <row r="9158" spans="1:21" x14ac:dyDescent="0.25">
      <c r="A9158">
        <v>2015</v>
      </c>
      <c r="B9158">
        <v>16</v>
      </c>
      <c r="C9158" t="s">
        <v>21</v>
      </c>
      <c r="D9158" t="s">
        <v>2529</v>
      </c>
      <c r="G9158" t="s">
        <v>13463</v>
      </c>
      <c r="H9158" t="s">
        <v>14994</v>
      </c>
      <c r="I9158">
        <v>268.71780000000001</v>
      </c>
      <c r="J9158">
        <v>293.14999999999998</v>
      </c>
      <c r="K9158">
        <v>293.14999999999998</v>
      </c>
      <c r="R9158" t="s">
        <v>19847</v>
      </c>
      <c r="S9158" t="s">
        <v>17593</v>
      </c>
      <c r="T9158" t="s">
        <v>17594</v>
      </c>
      <c r="U9158" t="s">
        <v>15317</v>
      </c>
    </row>
    <row r="9159" spans="1:21" x14ac:dyDescent="0.25">
      <c r="A9159">
        <v>2015</v>
      </c>
      <c r="B9159">
        <v>16</v>
      </c>
      <c r="C9159" t="s">
        <v>21</v>
      </c>
      <c r="D9159" t="s">
        <v>2716</v>
      </c>
      <c r="G9159" t="s">
        <v>13678</v>
      </c>
      <c r="H9159" t="s">
        <v>14995</v>
      </c>
      <c r="I9159">
        <v>241.07982899999999</v>
      </c>
      <c r="J9159">
        <v>377.01212533</v>
      </c>
      <c r="K9159">
        <v>377.01212533</v>
      </c>
      <c r="R9159" t="s">
        <v>19848</v>
      </c>
      <c r="S9159" t="s">
        <v>17593</v>
      </c>
      <c r="T9159" t="s">
        <v>17594</v>
      </c>
      <c r="U9159" t="s">
        <v>15317</v>
      </c>
    </row>
    <row r="9160" spans="1:21" x14ac:dyDescent="0.25">
      <c r="A9160">
        <v>2015</v>
      </c>
      <c r="B9160">
        <v>16</v>
      </c>
      <c r="C9160" t="s">
        <v>29</v>
      </c>
      <c r="D9160" t="s">
        <v>1085</v>
      </c>
      <c r="E9160" t="s">
        <v>5733</v>
      </c>
      <c r="F9160" t="s">
        <v>9394</v>
      </c>
      <c r="G9160" t="s">
        <v>12619</v>
      </c>
      <c r="H9160" t="s">
        <v>14921</v>
      </c>
      <c r="I9160">
        <v>233.2704</v>
      </c>
      <c r="J9160">
        <v>211.66058871000001</v>
      </c>
      <c r="K9160">
        <v>211.65578291</v>
      </c>
      <c r="L9160" t="s">
        <v>19849</v>
      </c>
      <c r="M9160" t="s">
        <v>19850</v>
      </c>
      <c r="N9160" t="s">
        <v>18557</v>
      </c>
      <c r="O9160" t="s">
        <v>17570</v>
      </c>
      <c r="R9160" t="s">
        <v>19473</v>
      </c>
      <c r="S9160" t="s">
        <v>17593</v>
      </c>
      <c r="T9160" s="124" t="s">
        <v>19499</v>
      </c>
      <c r="U9160" s="124" t="s">
        <v>15317</v>
      </c>
    </row>
    <row r="9161" spans="1:21" x14ac:dyDescent="0.25">
      <c r="A9161">
        <v>2015</v>
      </c>
      <c r="B9161">
        <v>16</v>
      </c>
      <c r="C9161" t="s">
        <v>29</v>
      </c>
      <c r="D9161" t="s">
        <v>1086</v>
      </c>
      <c r="E9161" t="s">
        <v>5241</v>
      </c>
      <c r="F9161" t="s">
        <v>9837</v>
      </c>
      <c r="G9161" t="s">
        <v>11918</v>
      </c>
      <c r="H9161" t="s">
        <v>14393</v>
      </c>
      <c r="I9161">
        <v>61.845602999999997</v>
      </c>
      <c r="J9161">
        <v>60.053900679999998</v>
      </c>
      <c r="K9161">
        <v>60.053900679999998</v>
      </c>
      <c r="L9161" t="s">
        <v>19459</v>
      </c>
      <c r="M9161" t="s">
        <v>17574</v>
      </c>
      <c r="N9161" t="s">
        <v>16830</v>
      </c>
      <c r="O9161" t="s">
        <v>17574</v>
      </c>
      <c r="P9161" t="s">
        <v>17855</v>
      </c>
      <c r="Q9161" t="s">
        <v>17856</v>
      </c>
      <c r="R9161" t="s">
        <v>17853</v>
      </c>
      <c r="S9161" t="s">
        <v>17593</v>
      </c>
      <c r="T9161" s="124" t="s">
        <v>19020</v>
      </c>
      <c r="U9161" s="124" t="s">
        <v>15317</v>
      </c>
    </row>
    <row r="9162" spans="1:21" x14ac:dyDescent="0.25">
      <c r="A9162">
        <v>2015</v>
      </c>
      <c r="B9162">
        <v>16</v>
      </c>
      <c r="C9162" t="s">
        <v>29</v>
      </c>
      <c r="D9162" t="s">
        <v>1088</v>
      </c>
      <c r="E9162" t="s">
        <v>5734</v>
      </c>
      <c r="F9162" t="s">
        <v>9838</v>
      </c>
      <c r="G9162" t="s">
        <v>11172</v>
      </c>
      <c r="H9162" t="s">
        <v>14996</v>
      </c>
      <c r="I9162">
        <v>627.76621599999999</v>
      </c>
      <c r="J9162">
        <v>455.30913617000039</v>
      </c>
      <c r="K9162">
        <v>455.30913617000039</v>
      </c>
      <c r="L9162" t="s">
        <v>19851</v>
      </c>
      <c r="M9162" t="s">
        <v>19243</v>
      </c>
      <c r="P9162" t="s">
        <v>16963</v>
      </c>
      <c r="Q9162" t="s">
        <v>15239</v>
      </c>
      <c r="R9162" t="s">
        <v>19852</v>
      </c>
      <c r="S9162" t="s">
        <v>18267</v>
      </c>
      <c r="T9162" t="s">
        <v>19853</v>
      </c>
      <c r="U9162" t="s">
        <v>15317</v>
      </c>
    </row>
    <row r="9163" spans="1:21" x14ac:dyDescent="0.25">
      <c r="A9163">
        <v>2015</v>
      </c>
      <c r="B9163">
        <v>16</v>
      </c>
      <c r="C9163" t="s">
        <v>29</v>
      </c>
      <c r="D9163" t="s">
        <v>1089</v>
      </c>
      <c r="E9163" t="s">
        <v>5735</v>
      </c>
      <c r="F9163" t="s">
        <v>9839</v>
      </c>
      <c r="G9163" t="s">
        <v>11920</v>
      </c>
      <c r="H9163" t="s">
        <v>14393</v>
      </c>
      <c r="I9163">
        <v>5910.8554469999999</v>
      </c>
      <c r="J9163">
        <v>4849.223041799999</v>
      </c>
      <c r="K9163">
        <v>4849.223041799999</v>
      </c>
      <c r="L9163" t="s">
        <v>19854</v>
      </c>
      <c r="M9163" t="s">
        <v>19481</v>
      </c>
      <c r="N9163" t="s">
        <v>17898</v>
      </c>
      <c r="O9163" t="s">
        <v>17870</v>
      </c>
      <c r="P9163" t="s">
        <v>17869</v>
      </c>
      <c r="Q9163" t="s">
        <v>17870</v>
      </c>
      <c r="R9163" t="s">
        <v>17853</v>
      </c>
      <c r="S9163" t="s">
        <v>17593</v>
      </c>
      <c r="T9163" s="124" t="s">
        <v>17895</v>
      </c>
      <c r="U9163" s="124" t="s">
        <v>15317</v>
      </c>
    </row>
    <row r="9164" spans="1:21" x14ac:dyDescent="0.25">
      <c r="A9164">
        <v>2015</v>
      </c>
      <c r="B9164">
        <v>16</v>
      </c>
      <c r="C9164" t="s">
        <v>29</v>
      </c>
      <c r="D9164" t="s">
        <v>1090</v>
      </c>
      <c r="E9164" t="s">
        <v>5736</v>
      </c>
      <c r="F9164" t="s">
        <v>9398</v>
      </c>
      <c r="G9164" t="s">
        <v>11921</v>
      </c>
      <c r="H9164" t="s">
        <v>14393</v>
      </c>
      <c r="I9164">
        <v>2956.0460189999999</v>
      </c>
      <c r="J9164">
        <v>2699.0865001000002</v>
      </c>
      <c r="K9164">
        <v>2699.0865001000002</v>
      </c>
      <c r="L9164" t="s">
        <v>19502</v>
      </c>
      <c r="M9164" t="s">
        <v>19481</v>
      </c>
      <c r="N9164" t="s">
        <v>18786</v>
      </c>
      <c r="O9164" t="s">
        <v>17897</v>
      </c>
      <c r="P9164" t="s">
        <v>17898</v>
      </c>
      <c r="Q9164" t="s">
        <v>17870</v>
      </c>
      <c r="R9164" t="s">
        <v>17853</v>
      </c>
      <c r="S9164" t="s">
        <v>17593</v>
      </c>
      <c r="T9164" s="124" t="s">
        <v>17899</v>
      </c>
      <c r="U9164" s="124" t="s">
        <v>15317</v>
      </c>
    </row>
    <row r="9165" spans="1:21" x14ac:dyDescent="0.25">
      <c r="A9165">
        <v>2015</v>
      </c>
      <c r="B9165">
        <v>16</v>
      </c>
      <c r="C9165" t="s">
        <v>29</v>
      </c>
      <c r="D9165" t="s">
        <v>1094</v>
      </c>
      <c r="E9165" t="s">
        <v>5737</v>
      </c>
      <c r="F9165" t="s">
        <v>9840</v>
      </c>
      <c r="G9165" t="s">
        <v>13781</v>
      </c>
      <c r="H9165" t="s">
        <v>14393</v>
      </c>
      <c r="I9165">
        <v>2171.400001</v>
      </c>
      <c r="J9165">
        <v>1680.3109814899999</v>
      </c>
      <c r="K9165">
        <v>1680.3109814899999</v>
      </c>
      <c r="L9165" t="s">
        <v>19855</v>
      </c>
      <c r="M9165" t="s">
        <v>17905</v>
      </c>
      <c r="N9165" t="s">
        <v>17025</v>
      </c>
      <c r="O9165" t="s">
        <v>15243</v>
      </c>
      <c r="P9165" t="s">
        <v>15293</v>
      </c>
      <c r="Q9165" t="s">
        <v>15242</v>
      </c>
      <c r="R9165" t="s">
        <v>17853</v>
      </c>
      <c r="S9165" t="s">
        <v>17593</v>
      </c>
      <c r="T9165" t="s">
        <v>17901</v>
      </c>
      <c r="U9165" t="s">
        <v>15317</v>
      </c>
    </row>
    <row r="9166" spans="1:21" x14ac:dyDescent="0.25">
      <c r="A9166">
        <v>2015</v>
      </c>
      <c r="B9166">
        <v>16</v>
      </c>
      <c r="C9166" t="s">
        <v>29</v>
      </c>
      <c r="D9166" t="s">
        <v>1857</v>
      </c>
      <c r="E9166" t="s">
        <v>5738</v>
      </c>
      <c r="F9166" t="s">
        <v>9841</v>
      </c>
      <c r="G9166" t="s">
        <v>13782</v>
      </c>
      <c r="H9166" t="s">
        <v>14393</v>
      </c>
      <c r="I9166">
        <v>1217.7542089999999</v>
      </c>
      <c r="J9166">
        <v>1190.743610610001</v>
      </c>
      <c r="K9166">
        <v>1190.743610610001</v>
      </c>
      <c r="L9166" t="s">
        <v>19856</v>
      </c>
      <c r="M9166" t="s">
        <v>19487</v>
      </c>
      <c r="N9166" t="s">
        <v>18277</v>
      </c>
      <c r="O9166" t="s">
        <v>15243</v>
      </c>
      <c r="P9166" t="s">
        <v>15293</v>
      </c>
      <c r="Q9166" t="s">
        <v>15242</v>
      </c>
      <c r="R9166" t="s">
        <v>17853</v>
      </c>
      <c r="S9166" t="s">
        <v>17593</v>
      </c>
      <c r="T9166" t="s">
        <v>17901</v>
      </c>
      <c r="U9166" t="s">
        <v>15317</v>
      </c>
    </row>
    <row r="9167" spans="1:21" x14ac:dyDescent="0.25">
      <c r="A9167">
        <v>2015</v>
      </c>
      <c r="B9167">
        <v>16</v>
      </c>
      <c r="C9167" t="s">
        <v>29</v>
      </c>
      <c r="D9167" t="s">
        <v>1858</v>
      </c>
      <c r="E9167" t="s">
        <v>5739</v>
      </c>
      <c r="F9167" t="s">
        <v>9842</v>
      </c>
      <c r="G9167" t="s">
        <v>13284</v>
      </c>
      <c r="H9167" t="s">
        <v>14393</v>
      </c>
      <c r="I9167">
        <v>2990.087387</v>
      </c>
      <c r="J9167">
        <v>1618.331205890001</v>
      </c>
      <c r="K9167">
        <v>1618.331205890001</v>
      </c>
      <c r="L9167" t="s">
        <v>19503</v>
      </c>
      <c r="M9167" t="s">
        <v>17885</v>
      </c>
      <c r="N9167" t="s">
        <v>17884</v>
      </c>
      <c r="O9167" t="s">
        <v>17885</v>
      </c>
      <c r="P9167" t="s">
        <v>17884</v>
      </c>
      <c r="Q9167" t="s">
        <v>17885</v>
      </c>
      <c r="R9167" t="s">
        <v>17853</v>
      </c>
      <c r="S9167" t="s">
        <v>17593</v>
      </c>
      <c r="T9167" s="124" t="s">
        <v>18563</v>
      </c>
      <c r="U9167" s="124" t="s">
        <v>15317</v>
      </c>
    </row>
    <row r="9168" spans="1:21" x14ac:dyDescent="0.25">
      <c r="A9168">
        <v>2015</v>
      </c>
      <c r="B9168">
        <v>16</v>
      </c>
      <c r="C9168" t="s">
        <v>29</v>
      </c>
      <c r="D9168" t="s">
        <v>2530</v>
      </c>
      <c r="E9168" t="s">
        <v>5740</v>
      </c>
      <c r="F9168" t="s">
        <v>9843</v>
      </c>
      <c r="G9168" t="s">
        <v>13632</v>
      </c>
      <c r="H9168" t="s">
        <v>14919</v>
      </c>
      <c r="I9168">
        <v>2206.6170780000002</v>
      </c>
      <c r="J9168">
        <v>2571.013798429999</v>
      </c>
      <c r="K9168">
        <v>2571.013798429999</v>
      </c>
      <c r="L9168" t="s">
        <v>19504</v>
      </c>
      <c r="M9168" t="s">
        <v>17574</v>
      </c>
      <c r="N9168" t="s">
        <v>19195</v>
      </c>
      <c r="O9168" t="s">
        <v>17574</v>
      </c>
      <c r="R9168" t="s">
        <v>17040</v>
      </c>
      <c r="S9168" t="s">
        <v>15336</v>
      </c>
      <c r="T9168" t="s">
        <v>16979</v>
      </c>
      <c r="U9168" t="s">
        <v>15317</v>
      </c>
    </row>
    <row r="9169" spans="1:21" x14ac:dyDescent="0.25">
      <c r="A9169">
        <v>2015</v>
      </c>
      <c r="B9169">
        <v>16</v>
      </c>
      <c r="C9169" t="s">
        <v>30</v>
      </c>
      <c r="D9169" t="s">
        <v>1106</v>
      </c>
      <c r="E9169" t="s">
        <v>5741</v>
      </c>
      <c r="F9169" t="s">
        <v>9844</v>
      </c>
      <c r="G9169" t="s">
        <v>11936</v>
      </c>
      <c r="H9169" t="s">
        <v>14393</v>
      </c>
      <c r="I9169">
        <v>4.9869820000000002</v>
      </c>
      <c r="J9169">
        <v>1391.0660803999999</v>
      </c>
      <c r="K9169">
        <v>1391.0660803999999</v>
      </c>
      <c r="L9169" t="s">
        <v>19459</v>
      </c>
      <c r="M9169" t="s">
        <v>17574</v>
      </c>
      <c r="R9169" t="s">
        <v>17853</v>
      </c>
      <c r="S9169" t="s">
        <v>17593</v>
      </c>
      <c r="T9169" t="s">
        <v>17594</v>
      </c>
      <c r="U9169" t="s">
        <v>15317</v>
      </c>
    </row>
    <row r="9170" spans="1:21" x14ac:dyDescent="0.25">
      <c r="A9170">
        <v>2015</v>
      </c>
      <c r="B9170">
        <v>16</v>
      </c>
      <c r="C9170" t="s">
        <v>30</v>
      </c>
      <c r="D9170" t="s">
        <v>1112</v>
      </c>
      <c r="E9170" t="s">
        <v>5742</v>
      </c>
      <c r="F9170" t="s">
        <v>9845</v>
      </c>
      <c r="G9170" t="s">
        <v>12625</v>
      </c>
      <c r="H9170" t="s">
        <v>14393</v>
      </c>
      <c r="I9170">
        <v>0</v>
      </c>
      <c r="J9170">
        <v>2796.0508654999999</v>
      </c>
      <c r="K9170">
        <v>2796.0508654999999</v>
      </c>
      <c r="L9170" t="s">
        <v>19857</v>
      </c>
      <c r="M9170" t="s">
        <v>19850</v>
      </c>
      <c r="N9170" t="s">
        <v>15236</v>
      </c>
      <c r="O9170" t="s">
        <v>15250</v>
      </c>
      <c r="R9170" t="s">
        <v>17853</v>
      </c>
      <c r="S9170" t="s">
        <v>17593</v>
      </c>
      <c r="T9170" t="s">
        <v>18549</v>
      </c>
      <c r="U9170" t="s">
        <v>15317</v>
      </c>
    </row>
    <row r="9171" spans="1:21" x14ac:dyDescent="0.25">
      <c r="A9171">
        <v>2015</v>
      </c>
      <c r="B9171">
        <v>16</v>
      </c>
      <c r="C9171" t="s">
        <v>30</v>
      </c>
      <c r="D9171" t="s">
        <v>1113</v>
      </c>
      <c r="F9171" t="s">
        <v>9405</v>
      </c>
      <c r="G9171" t="s">
        <v>13466</v>
      </c>
      <c r="H9171" t="s">
        <v>14393</v>
      </c>
      <c r="I9171">
        <v>0</v>
      </c>
      <c r="J9171">
        <v>37.285127000000003</v>
      </c>
      <c r="K9171">
        <v>37.285127000000003</v>
      </c>
      <c r="P9171" t="s">
        <v>17926</v>
      </c>
      <c r="Q9171" t="s">
        <v>17927</v>
      </c>
      <c r="R9171" t="s">
        <v>17853</v>
      </c>
      <c r="S9171" t="s">
        <v>17593</v>
      </c>
      <c r="T9171" t="s">
        <v>17928</v>
      </c>
      <c r="U9171" t="s">
        <v>15317</v>
      </c>
    </row>
    <row r="9172" spans="1:21" x14ac:dyDescent="0.25">
      <c r="A9172">
        <v>2015</v>
      </c>
      <c r="B9172">
        <v>16</v>
      </c>
      <c r="C9172" t="s">
        <v>30</v>
      </c>
      <c r="D9172" t="s">
        <v>1114</v>
      </c>
      <c r="E9172" t="s">
        <v>5743</v>
      </c>
      <c r="F9172" t="s">
        <v>9406</v>
      </c>
      <c r="G9172" t="s">
        <v>11944</v>
      </c>
      <c r="H9172" t="s">
        <v>14921</v>
      </c>
      <c r="I9172">
        <v>41.36</v>
      </c>
      <c r="J9172">
        <v>0</v>
      </c>
      <c r="K9172">
        <v>0</v>
      </c>
      <c r="L9172" t="s">
        <v>19470</v>
      </c>
      <c r="M9172" t="s">
        <v>17574</v>
      </c>
      <c r="N9172" t="s">
        <v>15345</v>
      </c>
      <c r="O9172" t="s">
        <v>15242</v>
      </c>
      <c r="R9172" t="s">
        <v>19473</v>
      </c>
      <c r="S9172" t="s">
        <v>17593</v>
      </c>
      <c r="T9172" t="s">
        <v>17902</v>
      </c>
      <c r="U9172" t="s">
        <v>15317</v>
      </c>
    </row>
    <row r="9173" spans="1:21" x14ac:dyDescent="0.25">
      <c r="A9173">
        <v>2015</v>
      </c>
      <c r="B9173">
        <v>16</v>
      </c>
      <c r="C9173" t="s">
        <v>30</v>
      </c>
      <c r="D9173" t="s">
        <v>1860</v>
      </c>
      <c r="E9173" t="s">
        <v>5744</v>
      </c>
      <c r="F9173" t="s">
        <v>9407</v>
      </c>
      <c r="G9173" t="s">
        <v>11865</v>
      </c>
      <c r="H9173" t="s">
        <v>14393</v>
      </c>
      <c r="I9173">
        <v>30.867018999999999</v>
      </c>
      <c r="J9173">
        <v>25.621987529999998</v>
      </c>
      <c r="K9173">
        <v>25.621987529999998</v>
      </c>
      <c r="L9173" t="s">
        <v>19858</v>
      </c>
      <c r="M9173" t="s">
        <v>19859</v>
      </c>
      <c r="P9173" t="s">
        <v>15349</v>
      </c>
      <c r="Q9173" t="s">
        <v>15336</v>
      </c>
      <c r="R9173" t="s">
        <v>17853</v>
      </c>
      <c r="S9173" t="s">
        <v>17593</v>
      </c>
      <c r="T9173" t="s">
        <v>19860</v>
      </c>
      <c r="U9173" t="s">
        <v>15317</v>
      </c>
    </row>
    <row r="9174" spans="1:21" x14ac:dyDescent="0.25">
      <c r="A9174">
        <v>2015</v>
      </c>
      <c r="B9174">
        <v>16</v>
      </c>
      <c r="C9174" t="s">
        <v>30</v>
      </c>
      <c r="D9174" t="s">
        <v>1861</v>
      </c>
      <c r="E9174" t="s">
        <v>5745</v>
      </c>
      <c r="F9174" t="s">
        <v>9846</v>
      </c>
      <c r="G9174" t="s">
        <v>12627</v>
      </c>
      <c r="H9174" t="s">
        <v>14921</v>
      </c>
      <c r="I9174">
        <v>708.81471299999998</v>
      </c>
      <c r="J9174">
        <v>477.66247671999997</v>
      </c>
      <c r="K9174">
        <v>477.66247671999997</v>
      </c>
      <c r="L9174" t="s">
        <v>19509</v>
      </c>
      <c r="M9174" t="s">
        <v>19510</v>
      </c>
      <c r="N9174" t="s">
        <v>19861</v>
      </c>
      <c r="O9174" t="s">
        <v>18308</v>
      </c>
      <c r="R9174" t="s">
        <v>19473</v>
      </c>
      <c r="S9174" t="s">
        <v>17593</v>
      </c>
      <c r="T9174" t="s">
        <v>19862</v>
      </c>
      <c r="U9174" t="s">
        <v>15317</v>
      </c>
    </row>
    <row r="9175" spans="1:21" x14ac:dyDescent="0.25">
      <c r="A9175">
        <v>2015</v>
      </c>
      <c r="B9175">
        <v>16</v>
      </c>
      <c r="C9175" t="s">
        <v>30</v>
      </c>
      <c r="D9175" t="s">
        <v>1863</v>
      </c>
      <c r="E9175" t="s">
        <v>5746</v>
      </c>
      <c r="F9175" t="s">
        <v>9409</v>
      </c>
      <c r="G9175" t="s">
        <v>12629</v>
      </c>
      <c r="H9175" t="s">
        <v>14393</v>
      </c>
      <c r="I9175">
        <v>47.542318999999999</v>
      </c>
      <c r="J9175">
        <v>50.29</v>
      </c>
      <c r="K9175">
        <v>50.29</v>
      </c>
      <c r="L9175" t="s">
        <v>19819</v>
      </c>
      <c r="M9175" t="s">
        <v>17574</v>
      </c>
      <c r="R9175" t="s">
        <v>17853</v>
      </c>
      <c r="S9175" t="s">
        <v>17593</v>
      </c>
      <c r="T9175" t="s">
        <v>17594</v>
      </c>
      <c r="U9175" t="s">
        <v>15317</v>
      </c>
    </row>
    <row r="9176" spans="1:21" x14ac:dyDescent="0.25">
      <c r="A9176">
        <v>2015</v>
      </c>
      <c r="B9176">
        <v>16</v>
      </c>
      <c r="C9176" t="s">
        <v>30</v>
      </c>
      <c r="D9176" t="s">
        <v>2289</v>
      </c>
      <c r="E9176" t="s">
        <v>5747</v>
      </c>
      <c r="F9176" t="s">
        <v>9410</v>
      </c>
      <c r="G9176" t="s">
        <v>13287</v>
      </c>
      <c r="H9176" t="s">
        <v>14393</v>
      </c>
      <c r="I9176">
        <v>277.80317300000002</v>
      </c>
      <c r="J9176">
        <v>0</v>
      </c>
      <c r="K9176">
        <v>0</v>
      </c>
      <c r="L9176" t="s">
        <v>19863</v>
      </c>
      <c r="M9176" t="s">
        <v>17574</v>
      </c>
      <c r="N9176" t="s">
        <v>16830</v>
      </c>
      <c r="O9176" t="s">
        <v>17574</v>
      </c>
      <c r="P9176" t="s">
        <v>15184</v>
      </c>
      <c r="Q9176" t="s">
        <v>15242</v>
      </c>
      <c r="R9176" t="s">
        <v>17853</v>
      </c>
      <c r="S9176" t="s">
        <v>17593</v>
      </c>
      <c r="T9176" t="s">
        <v>17902</v>
      </c>
      <c r="U9176" t="s">
        <v>15317</v>
      </c>
    </row>
    <row r="9177" spans="1:21" x14ac:dyDescent="0.25">
      <c r="A9177">
        <v>2015</v>
      </c>
      <c r="B9177">
        <v>16</v>
      </c>
      <c r="C9177" t="s">
        <v>30</v>
      </c>
      <c r="D9177" t="s">
        <v>2290</v>
      </c>
      <c r="E9177" t="s">
        <v>5748</v>
      </c>
      <c r="F9177" t="s">
        <v>9411</v>
      </c>
      <c r="G9177" t="s">
        <v>13288</v>
      </c>
      <c r="H9177" t="s">
        <v>14917</v>
      </c>
      <c r="I9177">
        <v>179.95112700000001</v>
      </c>
      <c r="J9177">
        <v>102.22220267</v>
      </c>
      <c r="K9177">
        <v>102.22220267</v>
      </c>
      <c r="L9177" t="s">
        <v>19864</v>
      </c>
      <c r="M9177" t="s">
        <v>17574</v>
      </c>
      <c r="N9177" t="s">
        <v>16927</v>
      </c>
      <c r="O9177" t="s">
        <v>15336</v>
      </c>
      <c r="P9177" t="s">
        <v>18574</v>
      </c>
      <c r="Q9177" t="s">
        <v>17593</v>
      </c>
      <c r="R9177" t="s">
        <v>16952</v>
      </c>
      <c r="S9177" t="s">
        <v>15238</v>
      </c>
      <c r="T9177" t="s">
        <v>18306</v>
      </c>
      <c r="U9177" t="s">
        <v>15317</v>
      </c>
    </row>
    <row r="9178" spans="1:21" x14ac:dyDescent="0.25">
      <c r="A9178">
        <v>2015</v>
      </c>
      <c r="B9178">
        <v>16</v>
      </c>
      <c r="C9178" t="s">
        <v>30</v>
      </c>
      <c r="D9178" t="s">
        <v>2405</v>
      </c>
      <c r="E9178" t="s">
        <v>5749</v>
      </c>
      <c r="F9178" t="s">
        <v>9847</v>
      </c>
      <c r="G9178" t="s">
        <v>13783</v>
      </c>
      <c r="H9178" t="s">
        <v>14926</v>
      </c>
      <c r="I9178">
        <v>3.1019999999999999</v>
      </c>
      <c r="J9178">
        <v>86.071440449999983</v>
      </c>
      <c r="K9178">
        <v>86.071440449999983</v>
      </c>
      <c r="L9178" t="s">
        <v>19464</v>
      </c>
      <c r="M9178" t="s">
        <v>17589</v>
      </c>
      <c r="R9178" t="s">
        <v>17861</v>
      </c>
      <c r="S9178" t="s">
        <v>17574</v>
      </c>
      <c r="T9178" t="s">
        <v>18293</v>
      </c>
      <c r="U9178" t="s">
        <v>15317</v>
      </c>
    </row>
    <row r="9179" spans="1:21" x14ac:dyDescent="0.25">
      <c r="A9179">
        <v>2015</v>
      </c>
      <c r="B9179">
        <v>16</v>
      </c>
      <c r="C9179" t="s">
        <v>30</v>
      </c>
      <c r="D9179" t="s">
        <v>2406</v>
      </c>
      <c r="E9179" t="s">
        <v>5750</v>
      </c>
      <c r="F9179" t="s">
        <v>9848</v>
      </c>
      <c r="G9179" t="s">
        <v>13784</v>
      </c>
      <c r="H9179" t="s">
        <v>14917</v>
      </c>
      <c r="I9179">
        <v>27.903099999999998</v>
      </c>
      <c r="J9179">
        <v>30.540083589999998</v>
      </c>
      <c r="K9179">
        <v>30.540083589999998</v>
      </c>
      <c r="L9179" t="s">
        <v>19865</v>
      </c>
      <c r="M9179" t="s">
        <v>19866</v>
      </c>
      <c r="N9179" t="s">
        <v>19867</v>
      </c>
      <c r="O9179" t="s">
        <v>19517</v>
      </c>
      <c r="R9179" t="s">
        <v>16952</v>
      </c>
      <c r="S9179" t="s">
        <v>15238</v>
      </c>
      <c r="T9179" t="s">
        <v>19518</v>
      </c>
      <c r="U9179" t="s">
        <v>15317</v>
      </c>
    </row>
    <row r="9180" spans="1:21" x14ac:dyDescent="0.25">
      <c r="A9180">
        <v>2015</v>
      </c>
      <c r="B9180">
        <v>16</v>
      </c>
      <c r="C9180" t="s">
        <v>30</v>
      </c>
      <c r="D9180" t="s">
        <v>2408</v>
      </c>
      <c r="E9180" t="s">
        <v>5751</v>
      </c>
      <c r="F9180" t="s">
        <v>9414</v>
      </c>
      <c r="G9180" t="s">
        <v>13292</v>
      </c>
      <c r="H9180" t="s">
        <v>14921</v>
      </c>
      <c r="I9180">
        <v>22.231000000000002</v>
      </c>
      <c r="J9180">
        <v>22.047773230000001</v>
      </c>
      <c r="K9180">
        <v>22.047773230000001</v>
      </c>
      <c r="L9180" t="s">
        <v>19868</v>
      </c>
      <c r="M9180" t="s">
        <v>19869</v>
      </c>
      <c r="N9180" t="s">
        <v>19200</v>
      </c>
      <c r="O9180" t="s">
        <v>17570</v>
      </c>
      <c r="P9180" t="s">
        <v>18803</v>
      </c>
      <c r="Q9180" t="s">
        <v>17570</v>
      </c>
      <c r="R9180" t="s">
        <v>19473</v>
      </c>
      <c r="S9180" t="s">
        <v>17593</v>
      </c>
      <c r="T9180" t="s">
        <v>19870</v>
      </c>
      <c r="U9180" t="s">
        <v>15317</v>
      </c>
    </row>
    <row r="9181" spans="1:21" x14ac:dyDescent="0.25">
      <c r="A9181">
        <v>2015</v>
      </c>
      <c r="B9181">
        <v>16</v>
      </c>
      <c r="C9181" t="s">
        <v>30</v>
      </c>
      <c r="D9181" t="s">
        <v>2409</v>
      </c>
      <c r="E9181" t="s">
        <v>5752</v>
      </c>
      <c r="F9181" t="s">
        <v>9415</v>
      </c>
      <c r="G9181" t="s">
        <v>13785</v>
      </c>
      <c r="H9181" t="s">
        <v>14921</v>
      </c>
      <c r="I9181">
        <v>117.5658</v>
      </c>
      <c r="J9181">
        <v>101.75703733</v>
      </c>
      <c r="K9181">
        <v>101.75703733</v>
      </c>
      <c r="L9181" t="s">
        <v>19871</v>
      </c>
      <c r="M9181" t="s">
        <v>17574</v>
      </c>
      <c r="N9181" t="s">
        <v>16913</v>
      </c>
      <c r="O9181" t="s">
        <v>15336</v>
      </c>
      <c r="P9181" t="s">
        <v>15284</v>
      </c>
      <c r="Q9181" t="s">
        <v>15336</v>
      </c>
      <c r="R9181" t="s">
        <v>19473</v>
      </c>
      <c r="S9181" t="s">
        <v>17593</v>
      </c>
      <c r="T9181" t="s">
        <v>17594</v>
      </c>
      <c r="U9181" t="s">
        <v>15317</v>
      </c>
    </row>
    <row r="9182" spans="1:21" x14ac:dyDescent="0.25">
      <c r="A9182">
        <v>2015</v>
      </c>
      <c r="B9182">
        <v>16</v>
      </c>
      <c r="C9182" t="s">
        <v>30</v>
      </c>
      <c r="D9182" t="s">
        <v>2411</v>
      </c>
      <c r="E9182" t="s">
        <v>5753</v>
      </c>
      <c r="F9182" t="s">
        <v>9849</v>
      </c>
      <c r="G9182" t="s">
        <v>13295</v>
      </c>
      <c r="H9182" t="s">
        <v>14393</v>
      </c>
      <c r="I9182">
        <v>118.07763</v>
      </c>
      <c r="J9182">
        <v>8.7456600000000009</v>
      </c>
      <c r="K9182">
        <v>8.7456600000000009</v>
      </c>
      <c r="L9182" t="s">
        <v>19521</v>
      </c>
      <c r="M9182" t="s">
        <v>18281</v>
      </c>
      <c r="P9182" t="s">
        <v>16830</v>
      </c>
      <c r="Q9182" t="s">
        <v>17574</v>
      </c>
      <c r="R9182" t="s">
        <v>17853</v>
      </c>
      <c r="S9182" t="s">
        <v>17593</v>
      </c>
      <c r="T9182" t="s">
        <v>17902</v>
      </c>
      <c r="U9182" t="s">
        <v>15317</v>
      </c>
    </row>
    <row r="9183" spans="1:21" x14ac:dyDescent="0.25">
      <c r="A9183">
        <v>2015</v>
      </c>
      <c r="B9183">
        <v>16</v>
      </c>
      <c r="C9183" t="s">
        <v>30</v>
      </c>
      <c r="D9183" t="s">
        <v>2412</v>
      </c>
      <c r="E9183" t="s">
        <v>5754</v>
      </c>
      <c r="F9183" t="s">
        <v>9417</v>
      </c>
      <c r="G9183" t="s">
        <v>13296</v>
      </c>
      <c r="H9183" t="s">
        <v>14921</v>
      </c>
      <c r="I9183">
        <v>18.611999999999998</v>
      </c>
      <c r="J9183">
        <v>17.257466000000001</v>
      </c>
      <c r="K9183">
        <v>17.257466000000001</v>
      </c>
      <c r="L9183" t="s">
        <v>19872</v>
      </c>
      <c r="M9183" t="s">
        <v>19468</v>
      </c>
      <c r="N9183" t="s">
        <v>18803</v>
      </c>
      <c r="O9183" t="s">
        <v>17570</v>
      </c>
      <c r="R9183" t="s">
        <v>19473</v>
      </c>
      <c r="S9183" t="s">
        <v>17593</v>
      </c>
      <c r="T9183" t="s">
        <v>18392</v>
      </c>
      <c r="U9183" t="s">
        <v>15317</v>
      </c>
    </row>
    <row r="9184" spans="1:21" x14ac:dyDescent="0.25">
      <c r="A9184">
        <v>2015</v>
      </c>
      <c r="B9184">
        <v>16</v>
      </c>
      <c r="C9184" t="s">
        <v>30</v>
      </c>
      <c r="D9184" t="s">
        <v>2531</v>
      </c>
      <c r="E9184" t="s">
        <v>5755</v>
      </c>
      <c r="F9184" t="s">
        <v>9850</v>
      </c>
      <c r="G9184" t="s">
        <v>13786</v>
      </c>
      <c r="H9184" t="s">
        <v>14393</v>
      </c>
      <c r="I9184">
        <v>360.92800899999997</v>
      </c>
      <c r="J9184">
        <v>610.6579048100001</v>
      </c>
      <c r="K9184">
        <v>610.6579048100001</v>
      </c>
      <c r="L9184" t="s">
        <v>19459</v>
      </c>
      <c r="M9184" t="s">
        <v>17574</v>
      </c>
      <c r="N9184" t="s">
        <v>18277</v>
      </c>
      <c r="O9184" t="s">
        <v>15243</v>
      </c>
      <c r="R9184" t="s">
        <v>17853</v>
      </c>
      <c r="S9184" t="s">
        <v>17593</v>
      </c>
      <c r="T9184" t="s">
        <v>17917</v>
      </c>
      <c r="U9184" t="s">
        <v>15317</v>
      </c>
    </row>
    <row r="9185" spans="1:21" x14ac:dyDescent="0.25">
      <c r="A9185">
        <v>2015</v>
      </c>
      <c r="B9185">
        <v>16</v>
      </c>
      <c r="C9185" t="s">
        <v>30</v>
      </c>
      <c r="D9185" t="s">
        <v>2532</v>
      </c>
      <c r="E9185" t="s">
        <v>5756</v>
      </c>
      <c r="F9185" t="s">
        <v>9851</v>
      </c>
      <c r="G9185" t="s">
        <v>13787</v>
      </c>
      <c r="H9185" t="s">
        <v>14393</v>
      </c>
      <c r="I9185">
        <v>258.5</v>
      </c>
      <c r="J9185">
        <v>187.61277742999999</v>
      </c>
      <c r="K9185">
        <v>187.61277742999999</v>
      </c>
      <c r="L9185" t="s">
        <v>19524</v>
      </c>
      <c r="M9185" t="s">
        <v>17885</v>
      </c>
      <c r="N9185" t="s">
        <v>17884</v>
      </c>
      <c r="O9185" t="s">
        <v>17885</v>
      </c>
      <c r="P9185" t="s">
        <v>17884</v>
      </c>
      <c r="Q9185" t="s">
        <v>17885</v>
      </c>
      <c r="R9185" t="s">
        <v>17853</v>
      </c>
      <c r="S9185" t="s">
        <v>17593</v>
      </c>
      <c r="T9185" t="s">
        <v>17875</v>
      </c>
      <c r="U9185" t="s">
        <v>15317</v>
      </c>
    </row>
    <row r="9186" spans="1:21" x14ac:dyDescent="0.25">
      <c r="A9186">
        <v>2015</v>
      </c>
      <c r="B9186">
        <v>16</v>
      </c>
      <c r="C9186" t="s">
        <v>30</v>
      </c>
      <c r="D9186" t="s">
        <v>2533</v>
      </c>
      <c r="G9186" t="s">
        <v>13469</v>
      </c>
      <c r="H9186" t="s">
        <v>14920</v>
      </c>
      <c r="I9186">
        <v>1624.1411760000001</v>
      </c>
      <c r="J9186">
        <v>1080.75954847</v>
      </c>
      <c r="K9186">
        <v>1080.6617744299999</v>
      </c>
      <c r="R9186" t="s">
        <v>17861</v>
      </c>
      <c r="S9186" t="s">
        <v>17574</v>
      </c>
      <c r="T9186" t="s">
        <v>16979</v>
      </c>
      <c r="U9186" t="s">
        <v>15317</v>
      </c>
    </row>
    <row r="9187" spans="1:21" x14ac:dyDescent="0.25">
      <c r="A9187">
        <v>2015</v>
      </c>
      <c r="B9187">
        <v>16</v>
      </c>
      <c r="C9187" t="s">
        <v>30</v>
      </c>
      <c r="D9187" t="s">
        <v>2534</v>
      </c>
      <c r="E9187" t="s">
        <v>5757</v>
      </c>
      <c r="F9187" t="s">
        <v>9852</v>
      </c>
      <c r="G9187" t="s">
        <v>13633</v>
      </c>
      <c r="H9187" t="s">
        <v>14921</v>
      </c>
      <c r="I9187">
        <v>12.407999999999999</v>
      </c>
      <c r="J9187">
        <v>11.9057095</v>
      </c>
      <c r="K9187">
        <v>11.9057095</v>
      </c>
      <c r="L9187" t="s">
        <v>19873</v>
      </c>
      <c r="M9187" t="s">
        <v>19874</v>
      </c>
      <c r="N9187" t="s">
        <v>16936</v>
      </c>
      <c r="O9187" t="s">
        <v>15336</v>
      </c>
      <c r="P9187" t="s">
        <v>17883</v>
      </c>
      <c r="Q9187" t="s">
        <v>17570</v>
      </c>
      <c r="R9187" t="s">
        <v>19473</v>
      </c>
      <c r="S9187" t="s">
        <v>17593</v>
      </c>
      <c r="T9187" t="s">
        <v>19875</v>
      </c>
      <c r="U9187" t="s">
        <v>15317</v>
      </c>
    </row>
    <row r="9188" spans="1:21" x14ac:dyDescent="0.25">
      <c r="A9188">
        <v>2015</v>
      </c>
      <c r="B9188">
        <v>16</v>
      </c>
      <c r="C9188" t="s">
        <v>30</v>
      </c>
      <c r="D9188" t="s">
        <v>2535</v>
      </c>
      <c r="E9188" t="s">
        <v>5758</v>
      </c>
      <c r="F9188" t="s">
        <v>9853</v>
      </c>
      <c r="G9188" t="s">
        <v>13634</v>
      </c>
      <c r="H9188" t="s">
        <v>14921</v>
      </c>
      <c r="I9188">
        <v>11.374000000000001</v>
      </c>
      <c r="J9188">
        <v>48.432676000000001</v>
      </c>
      <c r="K9188">
        <v>48.432676000000001</v>
      </c>
      <c r="L9188" t="s">
        <v>19828</v>
      </c>
      <c r="M9188" t="s">
        <v>17593</v>
      </c>
      <c r="N9188" t="s">
        <v>19876</v>
      </c>
      <c r="O9188" t="s">
        <v>19877</v>
      </c>
      <c r="P9188" t="s">
        <v>17883</v>
      </c>
      <c r="Q9188" t="s">
        <v>17570</v>
      </c>
      <c r="R9188" t="s">
        <v>19473</v>
      </c>
      <c r="S9188" t="s">
        <v>17593</v>
      </c>
      <c r="T9188" t="s">
        <v>18268</v>
      </c>
      <c r="U9188" t="s">
        <v>15317</v>
      </c>
    </row>
    <row r="9189" spans="1:21" x14ac:dyDescent="0.25">
      <c r="A9189">
        <v>2015</v>
      </c>
      <c r="B9189">
        <v>16</v>
      </c>
      <c r="C9189" t="s">
        <v>30</v>
      </c>
      <c r="D9189" t="s">
        <v>2536</v>
      </c>
      <c r="E9189" t="s">
        <v>5759</v>
      </c>
      <c r="F9189" t="s">
        <v>9422</v>
      </c>
      <c r="G9189" t="s">
        <v>13635</v>
      </c>
      <c r="H9189" t="s">
        <v>14919</v>
      </c>
      <c r="I9189">
        <v>2815.7277210000002</v>
      </c>
      <c r="J9189">
        <v>1314.1827398200001</v>
      </c>
      <c r="K9189">
        <v>1314.06056524</v>
      </c>
      <c r="L9189" t="s">
        <v>19823</v>
      </c>
      <c r="M9189" t="s">
        <v>17574</v>
      </c>
      <c r="N9189" t="s">
        <v>17412</v>
      </c>
      <c r="O9189" t="s">
        <v>15336</v>
      </c>
      <c r="R9189" t="s">
        <v>17040</v>
      </c>
      <c r="S9189" t="s">
        <v>15336</v>
      </c>
      <c r="T9189" t="s">
        <v>16979</v>
      </c>
      <c r="U9189" t="s">
        <v>15317</v>
      </c>
    </row>
    <row r="9190" spans="1:21" x14ac:dyDescent="0.25">
      <c r="A9190">
        <v>2015</v>
      </c>
      <c r="B9190">
        <v>16</v>
      </c>
      <c r="C9190" t="s">
        <v>30</v>
      </c>
      <c r="D9190" t="s">
        <v>2537</v>
      </c>
      <c r="E9190" t="s">
        <v>5760</v>
      </c>
      <c r="F9190" t="s">
        <v>9854</v>
      </c>
      <c r="G9190" t="s">
        <v>13473</v>
      </c>
      <c r="H9190" t="s">
        <v>14393</v>
      </c>
      <c r="I9190">
        <v>761.72893999999997</v>
      </c>
      <c r="J9190">
        <v>620.89698490000001</v>
      </c>
      <c r="K9190">
        <v>620.89698490000001</v>
      </c>
      <c r="L9190" t="s">
        <v>19480</v>
      </c>
      <c r="M9190" t="s">
        <v>19481</v>
      </c>
      <c r="N9190" t="s">
        <v>17293</v>
      </c>
      <c r="O9190" t="s">
        <v>17870</v>
      </c>
      <c r="R9190" t="s">
        <v>17853</v>
      </c>
      <c r="S9190" t="s">
        <v>17593</v>
      </c>
      <c r="T9190" t="s">
        <v>17871</v>
      </c>
      <c r="U9190" t="s">
        <v>15317</v>
      </c>
    </row>
    <row r="9191" spans="1:21" x14ac:dyDescent="0.25">
      <c r="A9191">
        <v>2015</v>
      </c>
      <c r="B9191">
        <v>16</v>
      </c>
      <c r="C9191" t="s">
        <v>30</v>
      </c>
      <c r="D9191" t="s">
        <v>2717</v>
      </c>
      <c r="E9191" t="s">
        <v>5761</v>
      </c>
      <c r="F9191" t="s">
        <v>9855</v>
      </c>
      <c r="G9191" t="s">
        <v>13788</v>
      </c>
      <c r="H9191" t="s">
        <v>14920</v>
      </c>
      <c r="I9191">
        <v>0</v>
      </c>
      <c r="J9191">
        <v>2.81254874</v>
      </c>
      <c r="K9191">
        <v>2.81254874</v>
      </c>
      <c r="L9191" t="s">
        <v>19470</v>
      </c>
      <c r="M9191" t="s">
        <v>17574</v>
      </c>
      <c r="N9191" t="s">
        <v>19467</v>
      </c>
      <c r="O9191" t="s">
        <v>19468</v>
      </c>
      <c r="R9191" t="s">
        <v>17861</v>
      </c>
      <c r="S9191" t="s">
        <v>17574</v>
      </c>
      <c r="T9191" t="s">
        <v>17052</v>
      </c>
      <c r="U9191" t="s">
        <v>15317</v>
      </c>
    </row>
    <row r="9192" spans="1:21" x14ac:dyDescent="0.25">
      <c r="A9192">
        <v>2015</v>
      </c>
      <c r="B9192">
        <v>17</v>
      </c>
      <c r="C9192" t="s">
        <v>25</v>
      </c>
      <c r="D9192" t="s">
        <v>1115</v>
      </c>
      <c r="E9192" t="s">
        <v>5762</v>
      </c>
      <c r="F9192" t="s">
        <v>9424</v>
      </c>
      <c r="G9192" t="s">
        <v>13297</v>
      </c>
      <c r="H9192" t="s">
        <v>14405</v>
      </c>
      <c r="I9192">
        <v>10563.879247999999</v>
      </c>
      <c r="J9192">
        <v>9566.2614453499955</v>
      </c>
      <c r="K9192">
        <v>9566.0735017899933</v>
      </c>
      <c r="U9192" t="s">
        <v>15316</v>
      </c>
    </row>
    <row r="9193" spans="1:21" x14ac:dyDescent="0.25">
      <c r="A9193">
        <v>2015</v>
      </c>
      <c r="B9193">
        <v>17</v>
      </c>
      <c r="C9193" t="s">
        <v>25</v>
      </c>
      <c r="D9193" t="s">
        <v>1116</v>
      </c>
      <c r="E9193" t="s">
        <v>5763</v>
      </c>
      <c r="F9193" t="s">
        <v>9856</v>
      </c>
      <c r="G9193" t="s">
        <v>13298</v>
      </c>
      <c r="H9193" t="s">
        <v>14405</v>
      </c>
      <c r="I9193">
        <v>1919.948494</v>
      </c>
      <c r="J9193">
        <v>2129.6757597000001</v>
      </c>
      <c r="K9193">
        <v>2129.6491504199998</v>
      </c>
      <c r="U9193" t="s">
        <v>15316</v>
      </c>
    </row>
    <row r="9194" spans="1:21" x14ac:dyDescent="0.25">
      <c r="A9194">
        <v>2015</v>
      </c>
      <c r="B9194">
        <v>17</v>
      </c>
      <c r="C9194" t="s">
        <v>25</v>
      </c>
      <c r="D9194" t="s">
        <v>2413</v>
      </c>
      <c r="E9194" t="s">
        <v>5764</v>
      </c>
      <c r="F9194" t="s">
        <v>9857</v>
      </c>
      <c r="G9194" t="s">
        <v>13299</v>
      </c>
      <c r="H9194" t="s">
        <v>14405</v>
      </c>
      <c r="I9194">
        <v>448.461209</v>
      </c>
      <c r="J9194">
        <v>401.82584357999991</v>
      </c>
      <c r="K9194">
        <v>401.82461308999979</v>
      </c>
      <c r="U9194" t="s">
        <v>15316</v>
      </c>
    </row>
    <row r="9195" spans="1:21" x14ac:dyDescent="0.25">
      <c r="A9195">
        <v>2015</v>
      </c>
      <c r="B9195">
        <v>17</v>
      </c>
      <c r="C9195" t="s">
        <v>25</v>
      </c>
      <c r="D9195" t="s">
        <v>1120</v>
      </c>
      <c r="E9195" t="s">
        <v>5765</v>
      </c>
      <c r="F9195" t="s">
        <v>9427</v>
      </c>
      <c r="G9195" t="s">
        <v>13300</v>
      </c>
      <c r="H9195" t="s">
        <v>14405</v>
      </c>
      <c r="I9195">
        <v>475.37231300000002</v>
      </c>
      <c r="J9195">
        <v>467.42517821000001</v>
      </c>
      <c r="K9195">
        <v>467.39483002999998</v>
      </c>
      <c r="U9195" t="s">
        <v>15316</v>
      </c>
    </row>
    <row r="9196" spans="1:21" x14ac:dyDescent="0.25">
      <c r="A9196">
        <v>2015</v>
      </c>
      <c r="B9196">
        <v>17</v>
      </c>
      <c r="C9196" t="s">
        <v>25</v>
      </c>
      <c r="D9196" t="s">
        <v>1121</v>
      </c>
      <c r="E9196" t="s">
        <v>5766</v>
      </c>
      <c r="F9196" t="s">
        <v>9428</v>
      </c>
      <c r="G9196" t="s">
        <v>13301</v>
      </c>
      <c r="H9196" t="s">
        <v>14405</v>
      </c>
      <c r="I9196">
        <v>240.64470299999999</v>
      </c>
      <c r="J9196">
        <v>198.56395294000009</v>
      </c>
      <c r="K9196">
        <v>198.56246049000009</v>
      </c>
      <c r="U9196" t="s">
        <v>15316</v>
      </c>
    </row>
    <row r="9197" spans="1:21" x14ac:dyDescent="0.25">
      <c r="A9197">
        <v>2015</v>
      </c>
      <c r="B9197">
        <v>17</v>
      </c>
      <c r="C9197" t="s">
        <v>25</v>
      </c>
      <c r="D9197" t="s">
        <v>1122</v>
      </c>
      <c r="E9197" t="s">
        <v>5767</v>
      </c>
      <c r="F9197" t="s">
        <v>9858</v>
      </c>
      <c r="G9197" t="s">
        <v>13302</v>
      </c>
      <c r="H9197" t="s">
        <v>14405</v>
      </c>
      <c r="I9197">
        <v>89.997258000000002</v>
      </c>
      <c r="J9197">
        <v>96.566492650000001</v>
      </c>
      <c r="K9197">
        <v>96.533148510000018</v>
      </c>
      <c r="U9197" t="s">
        <v>15316</v>
      </c>
    </row>
    <row r="9198" spans="1:21" x14ac:dyDescent="0.25">
      <c r="A9198">
        <v>2015</v>
      </c>
      <c r="B9198">
        <v>17</v>
      </c>
      <c r="C9198" t="s">
        <v>25</v>
      </c>
      <c r="D9198" t="s">
        <v>2414</v>
      </c>
      <c r="E9198" t="s">
        <v>5768</v>
      </c>
      <c r="F9198" t="s">
        <v>9430</v>
      </c>
      <c r="G9198" t="s">
        <v>13303</v>
      </c>
      <c r="H9198" t="s">
        <v>14405</v>
      </c>
      <c r="I9198">
        <v>152.34435199999999</v>
      </c>
      <c r="J9198">
        <v>139.75768556</v>
      </c>
      <c r="K9198">
        <v>139.75768556</v>
      </c>
      <c r="U9198" t="s">
        <v>15316</v>
      </c>
    </row>
    <row r="9199" spans="1:21" x14ac:dyDescent="0.25">
      <c r="A9199">
        <v>2015</v>
      </c>
      <c r="B9199">
        <v>17</v>
      </c>
      <c r="C9199" t="s">
        <v>25</v>
      </c>
      <c r="D9199" t="s">
        <v>2415</v>
      </c>
      <c r="E9199" t="s">
        <v>5769</v>
      </c>
      <c r="F9199" t="s">
        <v>9859</v>
      </c>
      <c r="G9199" t="s">
        <v>13304</v>
      </c>
      <c r="H9199" t="s">
        <v>14405</v>
      </c>
      <c r="I9199">
        <v>260.18576899999999</v>
      </c>
      <c r="J9199">
        <v>206.43349228</v>
      </c>
      <c r="K9199">
        <v>206.30302320000001</v>
      </c>
      <c r="U9199" t="s">
        <v>15316</v>
      </c>
    </row>
    <row r="9200" spans="1:21" x14ac:dyDescent="0.25">
      <c r="A9200">
        <v>2015</v>
      </c>
      <c r="B9200">
        <v>17</v>
      </c>
      <c r="C9200" t="s">
        <v>25</v>
      </c>
      <c r="D9200" t="s">
        <v>2416</v>
      </c>
      <c r="E9200" t="s">
        <v>5770</v>
      </c>
      <c r="F9200" t="s">
        <v>9860</v>
      </c>
      <c r="G9200" t="s">
        <v>13305</v>
      </c>
      <c r="H9200" t="s">
        <v>14405</v>
      </c>
      <c r="I9200">
        <v>1672.5021380000001</v>
      </c>
      <c r="J9200">
        <v>1461.5774917599999</v>
      </c>
      <c r="K9200">
        <v>1461.5774917599999</v>
      </c>
      <c r="U9200" t="s">
        <v>15316</v>
      </c>
    </row>
    <row r="9201" spans="1:21" x14ac:dyDescent="0.25">
      <c r="A9201">
        <v>2015</v>
      </c>
      <c r="B9201">
        <v>17</v>
      </c>
      <c r="C9201" t="s">
        <v>20</v>
      </c>
      <c r="D9201" t="s">
        <v>1124</v>
      </c>
      <c r="G9201" t="s">
        <v>11954</v>
      </c>
      <c r="H9201" t="s">
        <v>14405</v>
      </c>
      <c r="I9201">
        <v>0</v>
      </c>
      <c r="J9201">
        <v>178.83883437</v>
      </c>
      <c r="K9201">
        <v>178.83883437</v>
      </c>
      <c r="U9201" t="s">
        <v>15316</v>
      </c>
    </row>
    <row r="9202" spans="1:21" x14ac:dyDescent="0.25">
      <c r="A9202">
        <v>2015</v>
      </c>
      <c r="B9202">
        <v>17</v>
      </c>
      <c r="C9202" t="s">
        <v>20</v>
      </c>
      <c r="D9202" t="s">
        <v>1866</v>
      </c>
      <c r="G9202" t="s">
        <v>10937</v>
      </c>
      <c r="H9202" t="s">
        <v>14405</v>
      </c>
      <c r="I9202">
        <v>107.296336</v>
      </c>
      <c r="J9202">
        <v>45.205658090000007</v>
      </c>
      <c r="K9202">
        <v>45.205658090000007</v>
      </c>
      <c r="U9202" t="s">
        <v>15316</v>
      </c>
    </row>
    <row r="9203" spans="1:21" x14ac:dyDescent="0.25">
      <c r="A9203">
        <v>2015</v>
      </c>
      <c r="B9203">
        <v>17</v>
      </c>
      <c r="C9203" t="s">
        <v>20</v>
      </c>
      <c r="D9203" t="s">
        <v>2538</v>
      </c>
      <c r="G9203" t="s">
        <v>11017</v>
      </c>
      <c r="H9203" t="s">
        <v>14405</v>
      </c>
      <c r="I9203">
        <v>0</v>
      </c>
      <c r="J9203">
        <v>15.282829230000001</v>
      </c>
      <c r="K9203">
        <v>15.282829230000001</v>
      </c>
      <c r="U9203" t="s">
        <v>15316</v>
      </c>
    </row>
    <row r="9204" spans="1:21" x14ac:dyDescent="0.25">
      <c r="A9204">
        <v>2015</v>
      </c>
      <c r="B9204">
        <v>17</v>
      </c>
      <c r="C9204" t="s">
        <v>22</v>
      </c>
      <c r="D9204" t="s">
        <v>1125</v>
      </c>
      <c r="G9204" t="s">
        <v>10941</v>
      </c>
      <c r="H9204" t="s">
        <v>14221</v>
      </c>
      <c r="I9204">
        <v>992.05635099999995</v>
      </c>
      <c r="J9204">
        <v>1207.001068300001</v>
      </c>
      <c r="K9204">
        <v>1206.8141842000009</v>
      </c>
      <c r="U9204" t="s">
        <v>15316</v>
      </c>
    </row>
    <row r="9205" spans="1:21" x14ac:dyDescent="0.25">
      <c r="A9205">
        <v>2015</v>
      </c>
      <c r="B9205">
        <v>17</v>
      </c>
      <c r="C9205" t="s">
        <v>23</v>
      </c>
      <c r="D9205" t="s">
        <v>1126</v>
      </c>
      <c r="G9205" t="s">
        <v>10942</v>
      </c>
      <c r="H9205" t="s">
        <v>14222</v>
      </c>
      <c r="I9205">
        <v>82.414096000000001</v>
      </c>
      <c r="J9205">
        <v>80.305948170000022</v>
      </c>
      <c r="K9205">
        <v>80.305948170000022</v>
      </c>
      <c r="U9205" t="s">
        <v>15316</v>
      </c>
    </row>
    <row r="9206" spans="1:21" x14ac:dyDescent="0.25">
      <c r="A9206">
        <v>2015</v>
      </c>
      <c r="B9206">
        <v>17</v>
      </c>
      <c r="C9206" t="s">
        <v>21</v>
      </c>
      <c r="D9206" t="s">
        <v>2718</v>
      </c>
      <c r="G9206" t="s">
        <v>13678</v>
      </c>
      <c r="H9206" t="s">
        <v>14405</v>
      </c>
      <c r="I9206">
        <v>24.383610000000001</v>
      </c>
      <c r="J9206">
        <v>21.643315520000002</v>
      </c>
      <c r="K9206">
        <v>21.643315520000002</v>
      </c>
      <c r="U9206" t="s">
        <v>15316</v>
      </c>
    </row>
    <row r="9207" spans="1:21" x14ac:dyDescent="0.25">
      <c r="A9207">
        <v>2015</v>
      </c>
      <c r="B9207">
        <v>18</v>
      </c>
      <c r="C9207" t="s">
        <v>26</v>
      </c>
      <c r="D9207" t="s">
        <v>2626</v>
      </c>
      <c r="E9207" t="s">
        <v>5771</v>
      </c>
      <c r="F9207" t="s">
        <v>9433</v>
      </c>
      <c r="G9207" t="s">
        <v>13019</v>
      </c>
      <c r="H9207" t="s">
        <v>14509</v>
      </c>
      <c r="I9207">
        <v>0</v>
      </c>
      <c r="J9207">
        <v>60000</v>
      </c>
      <c r="K9207">
        <v>60000</v>
      </c>
      <c r="L9207" t="s">
        <v>17429</v>
      </c>
      <c r="M9207" t="s">
        <v>17589</v>
      </c>
      <c r="T9207" t="s">
        <v>16961</v>
      </c>
      <c r="U9207" t="s">
        <v>15317</v>
      </c>
    </row>
    <row r="9208" spans="1:21" x14ac:dyDescent="0.25">
      <c r="A9208">
        <v>2015</v>
      </c>
      <c r="B9208">
        <v>18</v>
      </c>
      <c r="C9208" t="s">
        <v>25</v>
      </c>
      <c r="D9208" t="s">
        <v>1129</v>
      </c>
      <c r="E9208" t="s">
        <v>5772</v>
      </c>
      <c r="F9208" t="s">
        <v>9861</v>
      </c>
      <c r="G9208" t="s">
        <v>11957</v>
      </c>
      <c r="H9208" t="s">
        <v>11957</v>
      </c>
      <c r="I9208">
        <v>223.40371099999999</v>
      </c>
      <c r="J9208">
        <v>239.85152314000001</v>
      </c>
      <c r="K9208">
        <v>239.85152314000001</v>
      </c>
      <c r="U9208" t="s">
        <v>15316</v>
      </c>
    </row>
    <row r="9209" spans="1:21" x14ac:dyDescent="0.25">
      <c r="A9209">
        <v>2015</v>
      </c>
      <c r="B9209">
        <v>18</v>
      </c>
      <c r="C9209" t="s">
        <v>25</v>
      </c>
      <c r="D9209" t="s">
        <v>1130</v>
      </c>
      <c r="G9209" t="s">
        <v>13475</v>
      </c>
      <c r="H9209" t="s">
        <v>11958</v>
      </c>
      <c r="I9209">
        <v>0</v>
      </c>
      <c r="J9209">
        <v>737.19681800000001</v>
      </c>
      <c r="K9209">
        <v>737.19681800000001</v>
      </c>
      <c r="U9209" t="s">
        <v>15316</v>
      </c>
    </row>
    <row r="9210" spans="1:21" x14ac:dyDescent="0.25">
      <c r="A9210">
        <v>2015</v>
      </c>
      <c r="B9210">
        <v>18</v>
      </c>
      <c r="C9210" t="s">
        <v>25</v>
      </c>
      <c r="D9210" t="s">
        <v>1131</v>
      </c>
      <c r="E9210" t="s">
        <v>5773</v>
      </c>
      <c r="F9210" t="s">
        <v>9862</v>
      </c>
      <c r="G9210" t="s">
        <v>11959</v>
      </c>
      <c r="H9210" t="s">
        <v>11959</v>
      </c>
      <c r="I9210">
        <v>239.81933900000001</v>
      </c>
      <c r="J9210">
        <v>241.81933900000001</v>
      </c>
      <c r="K9210">
        <v>241.81933900000001</v>
      </c>
      <c r="U9210" t="s">
        <v>15316</v>
      </c>
    </row>
    <row r="9211" spans="1:21" x14ac:dyDescent="0.25">
      <c r="A9211">
        <v>2015</v>
      </c>
      <c r="B9211">
        <v>18</v>
      </c>
      <c r="C9211" t="s">
        <v>25</v>
      </c>
      <c r="D9211" t="s">
        <v>2291</v>
      </c>
      <c r="E9211" t="s">
        <v>5774</v>
      </c>
      <c r="F9211" t="s">
        <v>9863</v>
      </c>
      <c r="G9211" t="s">
        <v>13112</v>
      </c>
      <c r="H9211" t="s">
        <v>14673</v>
      </c>
      <c r="I9211">
        <v>33.188561999999997</v>
      </c>
      <c r="J9211">
        <v>40.714927459999998</v>
      </c>
      <c r="K9211">
        <v>40.714927459999998</v>
      </c>
      <c r="L9211" t="s">
        <v>19878</v>
      </c>
      <c r="M9211" t="s">
        <v>19879</v>
      </c>
      <c r="N9211" t="s">
        <v>17244</v>
      </c>
      <c r="O9211" t="s">
        <v>17589</v>
      </c>
      <c r="R9211" t="s">
        <v>17244</v>
      </c>
      <c r="S9211" t="s">
        <v>17589</v>
      </c>
      <c r="T9211" t="s">
        <v>18810</v>
      </c>
      <c r="U9211" t="s">
        <v>15317</v>
      </c>
    </row>
    <row r="9212" spans="1:21" x14ac:dyDescent="0.25">
      <c r="A9212">
        <v>2015</v>
      </c>
      <c r="B9212">
        <v>18</v>
      </c>
      <c r="C9212" t="s">
        <v>25</v>
      </c>
      <c r="D9212" t="s">
        <v>2764</v>
      </c>
      <c r="E9212" t="s">
        <v>5775</v>
      </c>
      <c r="F9212" t="s">
        <v>9864</v>
      </c>
      <c r="G9212" t="s">
        <v>12366</v>
      </c>
      <c r="H9212" t="s">
        <v>14511</v>
      </c>
      <c r="I9212">
        <v>50.5</v>
      </c>
      <c r="J9212">
        <v>58.677387950000004</v>
      </c>
      <c r="K9212">
        <v>58.677387950000004</v>
      </c>
      <c r="U9212" t="s">
        <v>15316</v>
      </c>
    </row>
    <row r="9213" spans="1:21" x14ac:dyDescent="0.25">
      <c r="A9213">
        <v>2015</v>
      </c>
      <c r="B9213">
        <v>18</v>
      </c>
      <c r="C9213" t="s">
        <v>25</v>
      </c>
      <c r="D9213" t="s">
        <v>1867</v>
      </c>
      <c r="E9213" t="s">
        <v>5776</v>
      </c>
      <c r="F9213" t="s">
        <v>9865</v>
      </c>
      <c r="G9213" t="s">
        <v>12632</v>
      </c>
      <c r="H9213" t="s">
        <v>11957</v>
      </c>
      <c r="I9213">
        <v>268.68814600000002</v>
      </c>
      <c r="J9213">
        <v>268.68814600000002</v>
      </c>
      <c r="K9213">
        <v>268.68814600000002</v>
      </c>
      <c r="U9213" t="s">
        <v>15316</v>
      </c>
    </row>
    <row r="9214" spans="1:21" x14ac:dyDescent="0.25">
      <c r="A9214">
        <v>2015</v>
      </c>
      <c r="B9214">
        <v>18</v>
      </c>
      <c r="C9214" t="s">
        <v>25</v>
      </c>
      <c r="D9214" t="s">
        <v>1869</v>
      </c>
      <c r="G9214" t="s">
        <v>13865</v>
      </c>
      <c r="H9214" t="s">
        <v>12391</v>
      </c>
      <c r="I9214">
        <v>0</v>
      </c>
      <c r="J9214">
        <v>43396.4</v>
      </c>
      <c r="K9214">
        <v>43396.4</v>
      </c>
      <c r="U9214" t="s">
        <v>15316</v>
      </c>
    </row>
    <row r="9215" spans="1:21" x14ac:dyDescent="0.25">
      <c r="A9215">
        <v>2015</v>
      </c>
      <c r="B9215">
        <v>18</v>
      </c>
      <c r="C9215" t="s">
        <v>25</v>
      </c>
      <c r="D9215" t="s">
        <v>2292</v>
      </c>
      <c r="E9215" t="s">
        <v>5777</v>
      </c>
      <c r="F9215" t="s">
        <v>9866</v>
      </c>
      <c r="G9215" t="s">
        <v>12375</v>
      </c>
      <c r="H9215" t="s">
        <v>12391</v>
      </c>
      <c r="I9215">
        <v>0</v>
      </c>
      <c r="J9215">
        <v>317.476584</v>
      </c>
      <c r="K9215">
        <v>317.476584</v>
      </c>
      <c r="U9215" t="s">
        <v>15316</v>
      </c>
    </row>
    <row r="9216" spans="1:21" x14ac:dyDescent="0.25">
      <c r="A9216">
        <v>2015</v>
      </c>
      <c r="B9216">
        <v>18</v>
      </c>
      <c r="C9216" t="s">
        <v>25</v>
      </c>
      <c r="D9216" t="s">
        <v>2540</v>
      </c>
      <c r="E9216" t="s">
        <v>5778</v>
      </c>
      <c r="F9216" t="s">
        <v>9867</v>
      </c>
      <c r="G9216" t="s">
        <v>12380</v>
      </c>
      <c r="H9216" t="s">
        <v>14518</v>
      </c>
      <c r="I9216">
        <v>52</v>
      </c>
      <c r="J9216">
        <v>52</v>
      </c>
      <c r="K9216">
        <v>52</v>
      </c>
      <c r="N9216" t="s">
        <v>18071</v>
      </c>
      <c r="O9216" t="s">
        <v>17589</v>
      </c>
      <c r="T9216" t="s">
        <v>16961</v>
      </c>
      <c r="U9216" t="s">
        <v>15317</v>
      </c>
    </row>
    <row r="9217" spans="1:21" x14ac:dyDescent="0.25">
      <c r="A9217">
        <v>2015</v>
      </c>
      <c r="B9217">
        <v>18</v>
      </c>
      <c r="C9217" t="s">
        <v>27</v>
      </c>
      <c r="D9217" t="s">
        <v>2293</v>
      </c>
      <c r="E9217" t="s">
        <v>5779</v>
      </c>
      <c r="F9217" t="s">
        <v>9440</v>
      </c>
      <c r="G9217" t="s">
        <v>13113</v>
      </c>
      <c r="H9217" t="s">
        <v>14719</v>
      </c>
      <c r="I9217">
        <v>25.716076000000001</v>
      </c>
      <c r="J9217">
        <v>20.918254059999999</v>
      </c>
      <c r="K9217">
        <v>20.918254059999999</v>
      </c>
      <c r="L9217" t="s">
        <v>19878</v>
      </c>
      <c r="M9217" t="s">
        <v>19879</v>
      </c>
      <c r="N9217" t="s">
        <v>18576</v>
      </c>
      <c r="O9217" t="s">
        <v>17909</v>
      </c>
      <c r="R9217" t="s">
        <v>17244</v>
      </c>
      <c r="S9217" t="s">
        <v>17589</v>
      </c>
      <c r="T9217" t="s">
        <v>19880</v>
      </c>
      <c r="U9217" t="s">
        <v>15317</v>
      </c>
    </row>
    <row r="9218" spans="1:21" x14ac:dyDescent="0.25">
      <c r="A9218">
        <v>2015</v>
      </c>
      <c r="B9218">
        <v>18</v>
      </c>
      <c r="C9218" t="s">
        <v>28</v>
      </c>
      <c r="D9218" t="s">
        <v>1135</v>
      </c>
      <c r="E9218" t="s">
        <v>5780</v>
      </c>
      <c r="F9218" t="s">
        <v>9868</v>
      </c>
      <c r="G9218" t="s">
        <v>13476</v>
      </c>
      <c r="H9218" t="s">
        <v>14410</v>
      </c>
      <c r="I9218">
        <v>47.984881000000001</v>
      </c>
      <c r="J9218">
        <v>32.380624849999997</v>
      </c>
      <c r="K9218">
        <v>32.380624849999997</v>
      </c>
      <c r="R9218" t="s">
        <v>17244</v>
      </c>
      <c r="S9218" t="s">
        <v>17589</v>
      </c>
      <c r="T9218" t="s">
        <v>16961</v>
      </c>
      <c r="U9218" t="s">
        <v>15317</v>
      </c>
    </row>
    <row r="9219" spans="1:21" x14ac:dyDescent="0.25">
      <c r="A9219">
        <v>2015</v>
      </c>
      <c r="B9219">
        <v>18</v>
      </c>
      <c r="C9219" t="s">
        <v>28</v>
      </c>
      <c r="D9219" t="s">
        <v>1137</v>
      </c>
      <c r="E9219" t="s">
        <v>5781</v>
      </c>
      <c r="F9219" t="s">
        <v>9443</v>
      </c>
      <c r="G9219" t="s">
        <v>11965</v>
      </c>
      <c r="H9219" t="s">
        <v>14410</v>
      </c>
      <c r="I9219">
        <v>137.29085900000001</v>
      </c>
      <c r="J9219">
        <v>162.31916717999999</v>
      </c>
      <c r="K9219">
        <v>162.31916717999999</v>
      </c>
      <c r="L9219" t="s">
        <v>17806</v>
      </c>
      <c r="M9219" t="s">
        <v>15240</v>
      </c>
      <c r="N9219" t="s">
        <v>18850</v>
      </c>
      <c r="O9219" t="s">
        <v>16850</v>
      </c>
      <c r="R9219" t="s">
        <v>17244</v>
      </c>
      <c r="S9219" t="s">
        <v>17589</v>
      </c>
      <c r="T9219" t="s">
        <v>18312</v>
      </c>
      <c r="U9219" t="s">
        <v>15317</v>
      </c>
    </row>
    <row r="9220" spans="1:21" x14ac:dyDescent="0.25">
      <c r="A9220">
        <v>2015</v>
      </c>
      <c r="B9220">
        <v>18</v>
      </c>
      <c r="C9220" t="s">
        <v>28</v>
      </c>
      <c r="D9220" t="s">
        <v>2297</v>
      </c>
      <c r="E9220" t="s">
        <v>5774</v>
      </c>
      <c r="F9220" t="s">
        <v>9869</v>
      </c>
      <c r="G9220" t="s">
        <v>13117</v>
      </c>
      <c r="H9220" t="s">
        <v>14675</v>
      </c>
      <c r="I9220">
        <v>16.963027</v>
      </c>
      <c r="J9220">
        <v>15.83463618</v>
      </c>
      <c r="K9220">
        <v>15.83463618</v>
      </c>
      <c r="L9220" t="s">
        <v>19878</v>
      </c>
      <c r="M9220" t="s">
        <v>19879</v>
      </c>
      <c r="N9220" t="s">
        <v>19881</v>
      </c>
      <c r="O9220" t="s">
        <v>17589</v>
      </c>
      <c r="R9220" t="s">
        <v>17244</v>
      </c>
      <c r="S9220" t="s">
        <v>17589</v>
      </c>
      <c r="T9220" t="s">
        <v>18810</v>
      </c>
      <c r="U9220" t="s">
        <v>15317</v>
      </c>
    </row>
    <row r="9221" spans="1:21" x14ac:dyDescent="0.25">
      <c r="A9221">
        <v>2015</v>
      </c>
      <c r="B9221">
        <v>18</v>
      </c>
      <c r="C9221" t="s">
        <v>22</v>
      </c>
      <c r="D9221" t="s">
        <v>1139</v>
      </c>
      <c r="G9221" t="s">
        <v>10941</v>
      </c>
      <c r="H9221" t="s">
        <v>14221</v>
      </c>
      <c r="I9221">
        <v>633.45751600000006</v>
      </c>
      <c r="J9221">
        <v>261.84558569000001</v>
      </c>
      <c r="K9221">
        <v>261.84558569000001</v>
      </c>
      <c r="U9221" t="s">
        <v>15316</v>
      </c>
    </row>
    <row r="9222" spans="1:21" x14ac:dyDescent="0.25">
      <c r="A9222">
        <v>2015</v>
      </c>
      <c r="B9222">
        <v>18</v>
      </c>
      <c r="C9222" t="s">
        <v>23</v>
      </c>
      <c r="D9222" t="s">
        <v>1141</v>
      </c>
      <c r="G9222" t="s">
        <v>10942</v>
      </c>
      <c r="H9222" t="s">
        <v>14222</v>
      </c>
      <c r="I9222">
        <v>46.906582999999998</v>
      </c>
      <c r="J9222">
        <v>45.831787920000018</v>
      </c>
      <c r="K9222">
        <v>45.831787920000018</v>
      </c>
      <c r="U9222" t="s">
        <v>15316</v>
      </c>
    </row>
    <row r="9223" spans="1:21" x14ac:dyDescent="0.25">
      <c r="A9223">
        <v>2015</v>
      </c>
      <c r="B9223">
        <v>18</v>
      </c>
      <c r="C9223" t="s">
        <v>24</v>
      </c>
      <c r="D9223" t="s">
        <v>1143</v>
      </c>
      <c r="E9223" t="s">
        <v>5782</v>
      </c>
      <c r="F9223" t="s">
        <v>9447</v>
      </c>
      <c r="G9223" t="s">
        <v>11968</v>
      </c>
      <c r="H9223" t="s">
        <v>14997</v>
      </c>
      <c r="I9223">
        <v>262.61361900000003</v>
      </c>
      <c r="J9223">
        <v>300.83264627</v>
      </c>
      <c r="K9223">
        <v>300.76701994000001</v>
      </c>
      <c r="L9223" t="s">
        <v>17244</v>
      </c>
      <c r="M9223" t="s">
        <v>17589</v>
      </c>
      <c r="R9223" t="s">
        <v>18071</v>
      </c>
      <c r="S9223" t="s">
        <v>17589</v>
      </c>
      <c r="T9223" t="s">
        <v>16961</v>
      </c>
      <c r="U9223" t="s">
        <v>15317</v>
      </c>
    </row>
    <row r="9224" spans="1:21" x14ac:dyDescent="0.25">
      <c r="A9224">
        <v>2015</v>
      </c>
      <c r="B9224">
        <v>18</v>
      </c>
      <c r="C9224" t="s">
        <v>24</v>
      </c>
      <c r="D9224" t="s">
        <v>1144</v>
      </c>
      <c r="E9224" t="s">
        <v>5783</v>
      </c>
      <c r="F9224" t="s">
        <v>9448</v>
      </c>
      <c r="G9224" t="s">
        <v>11969</v>
      </c>
      <c r="H9224" t="s">
        <v>14410</v>
      </c>
      <c r="I9224">
        <v>209.040076</v>
      </c>
      <c r="J9224">
        <v>201.05974567999991</v>
      </c>
      <c r="K9224">
        <v>201.05974567999991</v>
      </c>
      <c r="L9224" s="124"/>
      <c r="M9224" s="124"/>
      <c r="N9224" s="124"/>
      <c r="O9224" s="124"/>
      <c r="P9224" s="124"/>
      <c r="Q9224" s="124"/>
      <c r="R9224" s="124"/>
      <c r="S9224" s="124"/>
      <c r="T9224" s="124"/>
      <c r="U9224" s="124" t="s">
        <v>15316</v>
      </c>
    </row>
    <row r="9225" spans="1:21" x14ac:dyDescent="0.25">
      <c r="A9225">
        <v>2015</v>
      </c>
      <c r="B9225">
        <v>18</v>
      </c>
      <c r="C9225" t="s">
        <v>24</v>
      </c>
      <c r="D9225" t="s">
        <v>1145</v>
      </c>
      <c r="E9225" t="s">
        <v>5784</v>
      </c>
      <c r="F9225" t="s">
        <v>9870</v>
      </c>
      <c r="G9225" t="s">
        <v>11970</v>
      </c>
      <c r="H9225" t="s">
        <v>14410</v>
      </c>
      <c r="I9225">
        <v>208.331076</v>
      </c>
      <c r="J9225">
        <v>164.04721150000009</v>
      </c>
      <c r="K9225">
        <v>164.04721150000009</v>
      </c>
      <c r="L9225" s="124"/>
      <c r="M9225" s="124"/>
      <c r="N9225" s="124"/>
      <c r="O9225" s="124"/>
      <c r="P9225" s="124"/>
      <c r="Q9225" s="124"/>
      <c r="R9225" s="124"/>
      <c r="S9225" s="124"/>
      <c r="T9225" s="124"/>
      <c r="U9225" s="124" t="s">
        <v>15316</v>
      </c>
    </row>
    <row r="9226" spans="1:21" x14ac:dyDescent="0.25">
      <c r="A9226">
        <v>2015</v>
      </c>
      <c r="B9226">
        <v>18</v>
      </c>
      <c r="C9226" t="s">
        <v>24</v>
      </c>
      <c r="D9226" t="s">
        <v>2299</v>
      </c>
      <c r="E9226" t="s">
        <v>5785</v>
      </c>
      <c r="F9226" t="s">
        <v>9451</v>
      </c>
      <c r="G9226" t="s">
        <v>13119</v>
      </c>
      <c r="H9226" t="s">
        <v>14720</v>
      </c>
      <c r="I9226">
        <v>25.498453999999999</v>
      </c>
      <c r="J9226">
        <v>21.915671710000002</v>
      </c>
      <c r="K9226">
        <v>21.915671710000002</v>
      </c>
      <c r="L9226" t="s">
        <v>19878</v>
      </c>
      <c r="M9226" t="s">
        <v>19879</v>
      </c>
      <c r="R9226" t="s">
        <v>17244</v>
      </c>
      <c r="S9226" t="s">
        <v>17589</v>
      </c>
      <c r="T9226" t="s">
        <v>18810</v>
      </c>
      <c r="U9226" t="s">
        <v>15317</v>
      </c>
    </row>
    <row r="9227" spans="1:21" x14ac:dyDescent="0.25">
      <c r="A9227">
        <v>2015</v>
      </c>
      <c r="B9227">
        <v>18</v>
      </c>
      <c r="C9227" t="s">
        <v>21</v>
      </c>
      <c r="D9227" t="s">
        <v>2541</v>
      </c>
      <c r="G9227" t="s">
        <v>13790</v>
      </c>
      <c r="H9227" t="s">
        <v>14410</v>
      </c>
      <c r="I9227">
        <v>0</v>
      </c>
      <c r="J9227">
        <v>982.92908999999997</v>
      </c>
      <c r="K9227">
        <v>982.92908999999997</v>
      </c>
      <c r="R9227" t="s">
        <v>17244</v>
      </c>
      <c r="S9227" t="s">
        <v>17589</v>
      </c>
      <c r="T9227" t="s">
        <v>16961</v>
      </c>
      <c r="U9227" t="s">
        <v>15317</v>
      </c>
    </row>
    <row r="9228" spans="1:21" x14ac:dyDescent="0.25">
      <c r="A9228">
        <v>2015</v>
      </c>
      <c r="B9228">
        <v>18</v>
      </c>
      <c r="C9228" t="s">
        <v>21</v>
      </c>
      <c r="D9228" t="s">
        <v>2542</v>
      </c>
      <c r="G9228" t="s">
        <v>13478</v>
      </c>
      <c r="H9228" t="s">
        <v>14410</v>
      </c>
      <c r="I9228">
        <v>430.3</v>
      </c>
      <c r="J9228">
        <v>420.3</v>
      </c>
      <c r="K9228">
        <v>420.3</v>
      </c>
      <c r="R9228" t="s">
        <v>17244</v>
      </c>
      <c r="S9228" t="s">
        <v>17589</v>
      </c>
      <c r="T9228" t="s">
        <v>16961</v>
      </c>
      <c r="U9228" t="s">
        <v>15317</v>
      </c>
    </row>
    <row r="9229" spans="1:21" x14ac:dyDescent="0.25">
      <c r="A9229">
        <v>2015</v>
      </c>
      <c r="B9229">
        <v>18</v>
      </c>
      <c r="C9229" t="s">
        <v>21</v>
      </c>
      <c r="D9229" t="s">
        <v>2543</v>
      </c>
      <c r="G9229" t="s">
        <v>13479</v>
      </c>
      <c r="H9229" t="s">
        <v>14410</v>
      </c>
      <c r="I9229">
        <v>0</v>
      </c>
      <c r="J9229">
        <v>3194.5195429999999</v>
      </c>
      <c r="K9229">
        <v>3194.5195429999999</v>
      </c>
      <c r="R9229" t="s">
        <v>17244</v>
      </c>
      <c r="S9229" t="s">
        <v>17589</v>
      </c>
      <c r="T9229" t="s">
        <v>16961</v>
      </c>
      <c r="U9229" t="s">
        <v>15317</v>
      </c>
    </row>
    <row r="9230" spans="1:21" x14ac:dyDescent="0.25">
      <c r="A9230">
        <v>2015</v>
      </c>
      <c r="B9230">
        <v>18</v>
      </c>
      <c r="C9230" t="s">
        <v>21</v>
      </c>
      <c r="D9230" t="s">
        <v>2720</v>
      </c>
      <c r="G9230" t="s">
        <v>13678</v>
      </c>
      <c r="H9230" t="s">
        <v>14410</v>
      </c>
      <c r="I9230">
        <v>177.1242</v>
      </c>
      <c r="J9230">
        <v>181.76419983</v>
      </c>
      <c r="K9230">
        <v>181.76419983</v>
      </c>
      <c r="R9230" t="s">
        <v>17244</v>
      </c>
      <c r="S9230" t="s">
        <v>17589</v>
      </c>
      <c r="T9230" t="s">
        <v>16961</v>
      </c>
      <c r="U9230" t="s">
        <v>15317</v>
      </c>
    </row>
    <row r="9231" spans="1:21" x14ac:dyDescent="0.25">
      <c r="A9231">
        <v>2015</v>
      </c>
      <c r="B9231">
        <v>19</v>
      </c>
      <c r="C9231" t="s">
        <v>32</v>
      </c>
      <c r="D9231" t="s">
        <v>1147</v>
      </c>
      <c r="G9231" t="s">
        <v>11972</v>
      </c>
      <c r="H9231" t="s">
        <v>14413</v>
      </c>
      <c r="I9231">
        <v>135100</v>
      </c>
      <c r="J9231">
        <v>153453.8915379</v>
      </c>
      <c r="K9231">
        <v>153453.8915379</v>
      </c>
      <c r="P9231" t="s">
        <v>15342</v>
      </c>
      <c r="Q9231" t="s">
        <v>15239</v>
      </c>
      <c r="R9231" t="s">
        <v>17733</v>
      </c>
      <c r="S9231" t="s">
        <v>15239</v>
      </c>
      <c r="T9231" t="s">
        <v>15302</v>
      </c>
      <c r="U9231" t="s">
        <v>15317</v>
      </c>
    </row>
    <row r="9232" spans="1:21" x14ac:dyDescent="0.25">
      <c r="A9232">
        <v>2015</v>
      </c>
      <c r="B9232">
        <v>19</v>
      </c>
      <c r="C9232" t="s">
        <v>32</v>
      </c>
      <c r="D9232" t="s">
        <v>1149</v>
      </c>
      <c r="G9232" t="s">
        <v>11974</v>
      </c>
      <c r="H9232" t="s">
        <v>14413</v>
      </c>
      <c r="I9232">
        <v>159859.12461599999</v>
      </c>
      <c r="J9232">
        <v>187786.74871058</v>
      </c>
      <c r="K9232">
        <v>187786.74871058</v>
      </c>
      <c r="P9232" t="s">
        <v>17733</v>
      </c>
      <c r="Q9232" t="s">
        <v>15239</v>
      </c>
      <c r="R9232" t="s">
        <v>17733</v>
      </c>
      <c r="S9232" t="s">
        <v>15239</v>
      </c>
      <c r="T9232" t="s">
        <v>15302</v>
      </c>
      <c r="U9232" t="s">
        <v>15317</v>
      </c>
    </row>
    <row r="9233" spans="1:21" x14ac:dyDescent="0.25">
      <c r="A9233">
        <v>2015</v>
      </c>
      <c r="B9233">
        <v>19</v>
      </c>
      <c r="C9233" t="s">
        <v>32</v>
      </c>
      <c r="D9233" t="s">
        <v>1150</v>
      </c>
      <c r="G9233" t="s">
        <v>11975</v>
      </c>
      <c r="H9233" t="s">
        <v>14413</v>
      </c>
      <c r="I9233">
        <v>16459.585498</v>
      </c>
      <c r="J9233">
        <v>16007.167323260001</v>
      </c>
      <c r="K9233">
        <v>16007.167323260001</v>
      </c>
      <c r="P9233" t="s">
        <v>15342</v>
      </c>
      <c r="Q9233" t="s">
        <v>15239</v>
      </c>
      <c r="R9233" t="s">
        <v>17733</v>
      </c>
      <c r="S9233" t="s">
        <v>15239</v>
      </c>
      <c r="T9233" t="s">
        <v>15302</v>
      </c>
      <c r="U9233" t="s">
        <v>15317</v>
      </c>
    </row>
    <row r="9234" spans="1:21" x14ac:dyDescent="0.25">
      <c r="A9234">
        <v>2015</v>
      </c>
      <c r="B9234">
        <v>19</v>
      </c>
      <c r="C9234" t="s">
        <v>32</v>
      </c>
      <c r="D9234" t="s">
        <v>1151</v>
      </c>
      <c r="G9234" t="s">
        <v>13791</v>
      </c>
      <c r="H9234" t="s">
        <v>14414</v>
      </c>
      <c r="I9234">
        <v>6378.8172910000003</v>
      </c>
      <c r="J9234">
        <v>4227.4090773400003</v>
      </c>
      <c r="K9234">
        <v>4227.4090773400003</v>
      </c>
      <c r="P9234" t="s">
        <v>17935</v>
      </c>
      <c r="Q9234" t="s">
        <v>15239</v>
      </c>
      <c r="R9234" t="s">
        <v>17245</v>
      </c>
      <c r="S9234" t="s">
        <v>17486</v>
      </c>
      <c r="T9234" t="s">
        <v>17487</v>
      </c>
      <c r="U9234" t="s">
        <v>15317</v>
      </c>
    </row>
    <row r="9235" spans="1:21" x14ac:dyDescent="0.25">
      <c r="A9235">
        <v>2015</v>
      </c>
      <c r="B9235">
        <v>19</v>
      </c>
      <c r="C9235" t="s">
        <v>32</v>
      </c>
      <c r="D9235" t="s">
        <v>1152</v>
      </c>
      <c r="G9235" t="s">
        <v>11977</v>
      </c>
      <c r="H9235" t="s">
        <v>14414</v>
      </c>
      <c r="I9235">
        <v>28012.708278999999</v>
      </c>
      <c r="J9235">
        <v>24922.965441740002</v>
      </c>
      <c r="K9235">
        <v>24922.965441740002</v>
      </c>
      <c r="P9235" t="s">
        <v>17935</v>
      </c>
      <c r="Q9235" t="s">
        <v>15239</v>
      </c>
      <c r="R9235" t="s">
        <v>17245</v>
      </c>
      <c r="S9235" t="s">
        <v>17486</v>
      </c>
      <c r="T9235" t="s">
        <v>17487</v>
      </c>
      <c r="U9235" t="s">
        <v>15317</v>
      </c>
    </row>
    <row r="9236" spans="1:21" x14ac:dyDescent="0.25">
      <c r="A9236">
        <v>2015</v>
      </c>
      <c r="B9236">
        <v>19</v>
      </c>
      <c r="C9236" t="s">
        <v>32</v>
      </c>
      <c r="D9236" t="s">
        <v>1153</v>
      </c>
      <c r="G9236" t="s">
        <v>11978</v>
      </c>
      <c r="H9236" t="s">
        <v>14415</v>
      </c>
      <c r="I9236">
        <v>0.6</v>
      </c>
      <c r="J9236">
        <v>0.49946388000000003</v>
      </c>
      <c r="K9236">
        <v>0.49946388000000003</v>
      </c>
      <c r="R9236" t="s">
        <v>17936</v>
      </c>
      <c r="S9236" t="s">
        <v>15239</v>
      </c>
      <c r="T9236" t="s">
        <v>15302</v>
      </c>
      <c r="U9236" t="s">
        <v>15317</v>
      </c>
    </row>
    <row r="9237" spans="1:21" x14ac:dyDescent="0.25">
      <c r="A9237">
        <v>2015</v>
      </c>
      <c r="B9237">
        <v>19</v>
      </c>
      <c r="C9237" t="s">
        <v>32</v>
      </c>
      <c r="D9237" t="s">
        <v>2544</v>
      </c>
      <c r="G9237" t="s">
        <v>13480</v>
      </c>
      <c r="H9237" t="s">
        <v>14414</v>
      </c>
      <c r="I9237">
        <v>850</v>
      </c>
      <c r="J9237">
        <v>350</v>
      </c>
      <c r="K9237">
        <v>350</v>
      </c>
      <c r="P9237" t="s">
        <v>15179</v>
      </c>
      <c r="Q9237" t="s">
        <v>15239</v>
      </c>
      <c r="R9237" t="s">
        <v>17245</v>
      </c>
      <c r="S9237" t="s">
        <v>17486</v>
      </c>
      <c r="T9237" t="s">
        <v>17487</v>
      </c>
      <c r="U9237" t="s">
        <v>15317</v>
      </c>
    </row>
    <row r="9238" spans="1:21" x14ac:dyDescent="0.25">
      <c r="A9238">
        <v>2015</v>
      </c>
      <c r="B9238">
        <v>19</v>
      </c>
      <c r="C9238" t="s">
        <v>32</v>
      </c>
      <c r="D9238" t="s">
        <v>1154</v>
      </c>
      <c r="G9238" t="s">
        <v>11979</v>
      </c>
      <c r="H9238" t="s">
        <v>14413</v>
      </c>
      <c r="I9238">
        <v>2998.9225179999999</v>
      </c>
      <c r="J9238">
        <v>2372.3962728500001</v>
      </c>
      <c r="K9238">
        <v>2372.3962728500001</v>
      </c>
      <c r="P9238" t="s">
        <v>15342</v>
      </c>
      <c r="Q9238" t="s">
        <v>15239</v>
      </c>
      <c r="R9238" t="s">
        <v>17733</v>
      </c>
      <c r="S9238" t="s">
        <v>15239</v>
      </c>
      <c r="T9238" t="s">
        <v>15302</v>
      </c>
      <c r="U9238" t="s">
        <v>15317</v>
      </c>
    </row>
    <row r="9239" spans="1:21" x14ac:dyDescent="0.25">
      <c r="A9239">
        <v>2015</v>
      </c>
      <c r="B9239">
        <v>19</v>
      </c>
      <c r="C9239" t="s">
        <v>32</v>
      </c>
      <c r="D9239" t="s">
        <v>2300</v>
      </c>
      <c r="G9239" t="s">
        <v>13120</v>
      </c>
      <c r="H9239" t="s">
        <v>14414</v>
      </c>
      <c r="I9239">
        <v>2545</v>
      </c>
      <c r="J9239">
        <v>1426.45201718</v>
      </c>
      <c r="K9239">
        <v>1426.45201718</v>
      </c>
      <c r="P9239" t="s">
        <v>18000</v>
      </c>
      <c r="Q9239" t="s">
        <v>15239</v>
      </c>
      <c r="R9239" t="s">
        <v>17245</v>
      </c>
      <c r="S9239" t="s">
        <v>17486</v>
      </c>
      <c r="T9239" t="s">
        <v>17487</v>
      </c>
      <c r="U9239" t="s">
        <v>15317</v>
      </c>
    </row>
    <row r="9240" spans="1:21" x14ac:dyDescent="0.25">
      <c r="A9240">
        <v>2015</v>
      </c>
      <c r="B9240">
        <v>19</v>
      </c>
      <c r="C9240" t="s">
        <v>32</v>
      </c>
      <c r="D9240" t="s">
        <v>2302</v>
      </c>
      <c r="G9240" t="s">
        <v>13122</v>
      </c>
      <c r="H9240" t="s">
        <v>14413</v>
      </c>
      <c r="I9240">
        <v>19393.919999999998</v>
      </c>
      <c r="J9240">
        <v>18106.251675029998</v>
      </c>
      <c r="K9240">
        <v>18106.251675029998</v>
      </c>
      <c r="P9240" t="s">
        <v>15342</v>
      </c>
      <c r="Q9240" t="s">
        <v>15239</v>
      </c>
      <c r="R9240" t="s">
        <v>17733</v>
      </c>
      <c r="S9240" t="s">
        <v>15239</v>
      </c>
      <c r="T9240" t="s">
        <v>15302</v>
      </c>
      <c r="U9240" t="s">
        <v>15317</v>
      </c>
    </row>
    <row r="9241" spans="1:21" x14ac:dyDescent="0.25">
      <c r="A9241">
        <v>2015</v>
      </c>
      <c r="B9241">
        <v>19</v>
      </c>
      <c r="C9241" t="s">
        <v>32</v>
      </c>
      <c r="D9241" t="s">
        <v>2418</v>
      </c>
      <c r="G9241" t="s">
        <v>13481</v>
      </c>
      <c r="H9241" t="s">
        <v>14413</v>
      </c>
      <c r="I9241">
        <v>3712.4824140000001</v>
      </c>
      <c r="J9241">
        <v>2914.4515882000001</v>
      </c>
      <c r="K9241">
        <v>2914.4515882000001</v>
      </c>
      <c r="P9241" t="s">
        <v>17733</v>
      </c>
      <c r="Q9241" t="s">
        <v>15239</v>
      </c>
      <c r="R9241" t="s">
        <v>17733</v>
      </c>
      <c r="S9241" t="s">
        <v>15239</v>
      </c>
      <c r="T9241" t="s">
        <v>15302</v>
      </c>
      <c r="U9241" t="s">
        <v>15317</v>
      </c>
    </row>
    <row r="9242" spans="1:21" x14ac:dyDescent="0.25">
      <c r="A9242">
        <v>2015</v>
      </c>
      <c r="B9242">
        <v>19</v>
      </c>
      <c r="C9242" t="s">
        <v>21</v>
      </c>
      <c r="D9242" t="s">
        <v>1156</v>
      </c>
      <c r="G9242" t="s">
        <v>11981</v>
      </c>
      <c r="H9242" t="s">
        <v>14415</v>
      </c>
      <c r="I9242">
        <v>85</v>
      </c>
      <c r="J9242">
        <v>72.72483987999999</v>
      </c>
      <c r="K9242">
        <v>72.72483987999999</v>
      </c>
      <c r="R9242" t="s">
        <v>17936</v>
      </c>
      <c r="S9242" t="s">
        <v>15239</v>
      </c>
      <c r="T9242" t="s">
        <v>15302</v>
      </c>
      <c r="U9242" t="s">
        <v>15317</v>
      </c>
    </row>
    <row r="9243" spans="1:21" x14ac:dyDescent="0.25">
      <c r="A9243">
        <v>2015</v>
      </c>
      <c r="B9243">
        <v>19</v>
      </c>
      <c r="C9243" t="s">
        <v>21</v>
      </c>
      <c r="D9243" t="s">
        <v>1157</v>
      </c>
      <c r="G9243" t="s">
        <v>11982</v>
      </c>
      <c r="H9243" t="s">
        <v>14415</v>
      </c>
      <c r="I9243">
        <v>250</v>
      </c>
      <c r="J9243">
        <v>166.12479618</v>
      </c>
      <c r="K9243">
        <v>166.12479618</v>
      </c>
      <c r="R9243" t="s">
        <v>17936</v>
      </c>
      <c r="S9243" t="s">
        <v>15239</v>
      </c>
      <c r="T9243" t="s">
        <v>15302</v>
      </c>
      <c r="U9243" t="s">
        <v>15317</v>
      </c>
    </row>
    <row r="9244" spans="1:21" x14ac:dyDescent="0.25">
      <c r="A9244">
        <v>2015</v>
      </c>
      <c r="B9244">
        <v>19</v>
      </c>
      <c r="C9244" t="s">
        <v>21</v>
      </c>
      <c r="D9244" t="s">
        <v>1158</v>
      </c>
      <c r="G9244" t="s">
        <v>11983</v>
      </c>
      <c r="H9244" t="s">
        <v>14413</v>
      </c>
      <c r="I9244">
        <v>1065</v>
      </c>
      <c r="J9244">
        <v>0</v>
      </c>
      <c r="K9244">
        <v>0</v>
      </c>
      <c r="P9244" t="s">
        <v>15260</v>
      </c>
      <c r="Q9244" t="s">
        <v>15239</v>
      </c>
      <c r="R9244" t="s">
        <v>17733</v>
      </c>
      <c r="S9244" t="s">
        <v>15239</v>
      </c>
      <c r="T9244" t="s">
        <v>15302</v>
      </c>
      <c r="U9244" t="s">
        <v>15317</v>
      </c>
    </row>
    <row r="9245" spans="1:21" x14ac:dyDescent="0.25">
      <c r="A9245">
        <v>2015</v>
      </c>
      <c r="B9245">
        <v>19</v>
      </c>
      <c r="C9245" t="s">
        <v>21</v>
      </c>
      <c r="D9245" t="s">
        <v>1159</v>
      </c>
      <c r="G9245" t="s">
        <v>11984</v>
      </c>
      <c r="H9245" t="s">
        <v>14414</v>
      </c>
      <c r="I9245">
        <v>13070</v>
      </c>
      <c r="J9245">
        <v>13070</v>
      </c>
      <c r="K9245">
        <v>13070</v>
      </c>
      <c r="R9245" t="s">
        <v>17245</v>
      </c>
      <c r="S9245" t="s">
        <v>17486</v>
      </c>
      <c r="T9245" t="s">
        <v>17487</v>
      </c>
      <c r="U9245" t="s">
        <v>15317</v>
      </c>
    </row>
    <row r="9246" spans="1:21" x14ac:dyDescent="0.25">
      <c r="A9246">
        <v>2015</v>
      </c>
      <c r="B9246">
        <v>19</v>
      </c>
      <c r="C9246" t="s">
        <v>21</v>
      </c>
      <c r="D9246" t="s">
        <v>1160</v>
      </c>
      <c r="G9246" t="s">
        <v>11985</v>
      </c>
      <c r="H9246" t="s">
        <v>14413</v>
      </c>
      <c r="I9246">
        <v>4567.0647349999999</v>
      </c>
      <c r="J9246">
        <v>0</v>
      </c>
      <c r="K9246">
        <v>0</v>
      </c>
      <c r="R9246" t="s">
        <v>17733</v>
      </c>
      <c r="S9246" t="s">
        <v>15239</v>
      </c>
      <c r="T9246" t="s">
        <v>15302</v>
      </c>
      <c r="U9246" t="s">
        <v>15317</v>
      </c>
    </row>
    <row r="9247" spans="1:21" x14ac:dyDescent="0.25">
      <c r="A9247">
        <v>2015</v>
      </c>
      <c r="B9247">
        <v>19</v>
      </c>
      <c r="C9247" t="s">
        <v>21</v>
      </c>
      <c r="D9247" t="s">
        <v>1164</v>
      </c>
      <c r="G9247" t="s">
        <v>13792</v>
      </c>
      <c r="H9247" t="s">
        <v>14414</v>
      </c>
      <c r="I9247">
        <v>2600.0471339999999</v>
      </c>
      <c r="J9247">
        <v>0</v>
      </c>
      <c r="K9247">
        <v>0</v>
      </c>
      <c r="P9247" t="s">
        <v>19528</v>
      </c>
      <c r="Q9247" t="s">
        <v>17493</v>
      </c>
      <c r="R9247" t="s">
        <v>17245</v>
      </c>
      <c r="S9247" t="s">
        <v>17486</v>
      </c>
      <c r="T9247" t="s">
        <v>17598</v>
      </c>
      <c r="U9247" t="s">
        <v>15317</v>
      </c>
    </row>
    <row r="9248" spans="1:21" x14ac:dyDescent="0.25">
      <c r="A9248">
        <v>2015</v>
      </c>
      <c r="B9248">
        <v>19</v>
      </c>
      <c r="C9248" t="s">
        <v>21</v>
      </c>
      <c r="D9248" t="s">
        <v>2721</v>
      </c>
      <c r="G9248" t="s">
        <v>13793</v>
      </c>
      <c r="H9248" t="s">
        <v>14414</v>
      </c>
      <c r="I9248">
        <v>2000</v>
      </c>
      <c r="J9248">
        <v>0</v>
      </c>
      <c r="K9248">
        <v>0</v>
      </c>
      <c r="R9248" t="s">
        <v>17245</v>
      </c>
      <c r="S9248" t="s">
        <v>17486</v>
      </c>
      <c r="T9248" t="s">
        <v>17487</v>
      </c>
      <c r="U9248" t="s">
        <v>15317</v>
      </c>
    </row>
    <row r="9249" spans="1:21" x14ac:dyDescent="0.25">
      <c r="A9249">
        <v>2015</v>
      </c>
      <c r="B9249">
        <v>19</v>
      </c>
      <c r="C9249" t="s">
        <v>29</v>
      </c>
      <c r="D9249" t="s">
        <v>1166</v>
      </c>
      <c r="E9249" t="s">
        <v>5786</v>
      </c>
      <c r="F9249" t="s">
        <v>9871</v>
      </c>
      <c r="G9249" t="s">
        <v>13866</v>
      </c>
      <c r="H9249" t="s">
        <v>14998</v>
      </c>
      <c r="I9249">
        <v>9719.2999999999993</v>
      </c>
      <c r="J9249">
        <v>9719.2999999999993</v>
      </c>
      <c r="K9249">
        <v>9719.2999999999993</v>
      </c>
      <c r="L9249" t="s">
        <v>19882</v>
      </c>
      <c r="M9249" t="s">
        <v>16846</v>
      </c>
      <c r="N9249" t="s">
        <v>19883</v>
      </c>
      <c r="O9249" t="s">
        <v>17795</v>
      </c>
      <c r="T9249" s="124" t="s">
        <v>19756</v>
      </c>
      <c r="U9249" s="124" t="s">
        <v>15317</v>
      </c>
    </row>
    <row r="9250" spans="1:21" x14ac:dyDescent="0.25">
      <c r="A9250">
        <v>2015</v>
      </c>
      <c r="B9250">
        <v>19</v>
      </c>
      <c r="C9250" t="s">
        <v>33</v>
      </c>
      <c r="D9250" t="s">
        <v>1167</v>
      </c>
      <c r="G9250" t="s">
        <v>11992</v>
      </c>
      <c r="H9250" t="s">
        <v>14414</v>
      </c>
      <c r="I9250">
        <v>69887.704708999998</v>
      </c>
      <c r="J9250">
        <v>70389.779844000004</v>
      </c>
      <c r="K9250">
        <v>70389.779844000004</v>
      </c>
      <c r="P9250" t="s">
        <v>17940</v>
      </c>
      <c r="Q9250" t="s">
        <v>17204</v>
      </c>
      <c r="R9250" t="s">
        <v>17245</v>
      </c>
      <c r="S9250" t="s">
        <v>17486</v>
      </c>
      <c r="T9250" t="s">
        <v>17238</v>
      </c>
      <c r="U9250" t="s">
        <v>15317</v>
      </c>
    </row>
    <row r="9251" spans="1:21" x14ac:dyDescent="0.25">
      <c r="A9251">
        <v>2015</v>
      </c>
      <c r="B9251">
        <v>19</v>
      </c>
      <c r="C9251" t="s">
        <v>33</v>
      </c>
      <c r="D9251" t="s">
        <v>1168</v>
      </c>
      <c r="G9251" t="s">
        <v>11993</v>
      </c>
      <c r="H9251" t="s">
        <v>14414</v>
      </c>
      <c r="I9251">
        <v>2367.1064430000001</v>
      </c>
      <c r="J9251">
        <v>2367.1064430000001</v>
      </c>
      <c r="K9251">
        <v>2367.1064430000001</v>
      </c>
      <c r="P9251" t="s">
        <v>17941</v>
      </c>
      <c r="Q9251" t="s">
        <v>17486</v>
      </c>
      <c r="R9251" t="s">
        <v>17245</v>
      </c>
      <c r="S9251" t="s">
        <v>17486</v>
      </c>
      <c r="T9251" t="s">
        <v>17487</v>
      </c>
      <c r="U9251" t="s">
        <v>15317</v>
      </c>
    </row>
    <row r="9252" spans="1:21" x14ac:dyDescent="0.25">
      <c r="A9252">
        <v>2015</v>
      </c>
      <c r="B9252">
        <v>19</v>
      </c>
      <c r="C9252" t="s">
        <v>33</v>
      </c>
      <c r="D9252" t="s">
        <v>1169</v>
      </c>
      <c r="G9252" t="s">
        <v>11994</v>
      </c>
      <c r="H9252" t="s">
        <v>14414</v>
      </c>
      <c r="I9252">
        <v>1127.1417140000001</v>
      </c>
      <c r="J9252">
        <v>1127.1417140000001</v>
      </c>
      <c r="K9252">
        <v>1127.1417140000001</v>
      </c>
      <c r="P9252" t="s">
        <v>17942</v>
      </c>
      <c r="Q9252" t="s">
        <v>16846</v>
      </c>
      <c r="R9252" t="s">
        <v>17245</v>
      </c>
      <c r="S9252" t="s">
        <v>17486</v>
      </c>
      <c r="T9252" t="s">
        <v>17796</v>
      </c>
      <c r="U9252" t="s">
        <v>15317</v>
      </c>
    </row>
    <row r="9253" spans="1:21" x14ac:dyDescent="0.25">
      <c r="A9253">
        <v>2015</v>
      </c>
      <c r="B9253">
        <v>19</v>
      </c>
      <c r="C9253" t="s">
        <v>33</v>
      </c>
      <c r="D9253" t="s">
        <v>1170</v>
      </c>
      <c r="G9253" t="s">
        <v>13795</v>
      </c>
      <c r="H9253" t="s">
        <v>14414</v>
      </c>
      <c r="I9253">
        <v>4369.8146470000002</v>
      </c>
      <c r="J9253">
        <v>3992.0975290000001</v>
      </c>
      <c r="K9253">
        <v>3992.0975290000001</v>
      </c>
      <c r="P9253" t="s">
        <v>18376</v>
      </c>
      <c r="Q9253" t="s">
        <v>15239</v>
      </c>
      <c r="R9253" t="s">
        <v>17245</v>
      </c>
      <c r="S9253" t="s">
        <v>17486</v>
      </c>
      <c r="T9253" t="s">
        <v>17487</v>
      </c>
      <c r="U9253" t="s">
        <v>15317</v>
      </c>
    </row>
    <row r="9254" spans="1:21" x14ac:dyDescent="0.25">
      <c r="A9254">
        <v>2015</v>
      </c>
      <c r="B9254">
        <v>19</v>
      </c>
      <c r="C9254" t="s">
        <v>33</v>
      </c>
      <c r="D9254" t="s">
        <v>1875</v>
      </c>
      <c r="G9254" t="s">
        <v>13125</v>
      </c>
      <c r="H9254" t="s">
        <v>14414</v>
      </c>
      <c r="I9254">
        <v>14858.000002000001</v>
      </c>
      <c r="J9254">
        <v>15046.177082</v>
      </c>
      <c r="K9254">
        <v>15046.177082</v>
      </c>
      <c r="P9254" t="s">
        <v>17942</v>
      </c>
      <c r="Q9254" t="s">
        <v>16846</v>
      </c>
      <c r="R9254" t="s">
        <v>17245</v>
      </c>
      <c r="S9254" t="s">
        <v>17486</v>
      </c>
      <c r="T9254" t="s">
        <v>17796</v>
      </c>
      <c r="U9254" t="s">
        <v>15317</v>
      </c>
    </row>
    <row r="9255" spans="1:21" x14ac:dyDescent="0.25">
      <c r="A9255">
        <v>2015</v>
      </c>
      <c r="B9255">
        <v>19</v>
      </c>
      <c r="C9255" t="s">
        <v>30</v>
      </c>
      <c r="D9255" t="s">
        <v>1876</v>
      </c>
      <c r="G9255" t="s">
        <v>12641</v>
      </c>
      <c r="H9255" t="s">
        <v>14414</v>
      </c>
      <c r="I9255">
        <v>350</v>
      </c>
      <c r="J9255">
        <v>334.89069977000003</v>
      </c>
      <c r="K9255">
        <v>334.89069977000003</v>
      </c>
      <c r="P9255" t="s">
        <v>17245</v>
      </c>
      <c r="Q9255" t="s">
        <v>17486</v>
      </c>
      <c r="R9255" t="s">
        <v>17245</v>
      </c>
      <c r="S9255" t="s">
        <v>17486</v>
      </c>
      <c r="T9255" t="s">
        <v>17487</v>
      </c>
      <c r="U9255" t="s">
        <v>15317</v>
      </c>
    </row>
    <row r="9256" spans="1:21" x14ac:dyDescent="0.25">
      <c r="A9256">
        <v>2015</v>
      </c>
      <c r="B9256">
        <v>19</v>
      </c>
      <c r="C9256" t="s">
        <v>30</v>
      </c>
      <c r="D9256" t="s">
        <v>2723</v>
      </c>
      <c r="G9256" t="s">
        <v>13793</v>
      </c>
      <c r="H9256" t="s">
        <v>14931</v>
      </c>
      <c r="I9256">
        <v>0</v>
      </c>
      <c r="J9256">
        <v>49.98313856</v>
      </c>
      <c r="K9256">
        <v>49.98313856</v>
      </c>
      <c r="R9256" t="s">
        <v>19532</v>
      </c>
      <c r="S9256" t="s">
        <v>17486</v>
      </c>
      <c r="T9256" t="s">
        <v>17487</v>
      </c>
      <c r="U9256" t="s">
        <v>15317</v>
      </c>
    </row>
    <row r="9257" spans="1:21" x14ac:dyDescent="0.25">
      <c r="A9257">
        <v>2015</v>
      </c>
      <c r="B9257">
        <v>20</v>
      </c>
      <c r="C9257" t="s">
        <v>26</v>
      </c>
      <c r="D9257" t="s">
        <v>1877</v>
      </c>
      <c r="E9257" t="s">
        <v>5787</v>
      </c>
      <c r="F9257" t="s">
        <v>9872</v>
      </c>
      <c r="G9257" t="s">
        <v>12642</v>
      </c>
      <c r="H9257" t="s">
        <v>14419</v>
      </c>
      <c r="I9257">
        <v>2183.1603869999999</v>
      </c>
      <c r="J9257">
        <v>2286.0348315699998</v>
      </c>
      <c r="K9257">
        <v>2286.0348315699998</v>
      </c>
      <c r="L9257" t="s">
        <v>19884</v>
      </c>
      <c r="M9257" t="s">
        <v>17687</v>
      </c>
      <c r="N9257" t="s">
        <v>15255</v>
      </c>
      <c r="O9257" t="s">
        <v>15242</v>
      </c>
      <c r="P9257" t="s">
        <v>15255</v>
      </c>
      <c r="Q9257" t="s">
        <v>15242</v>
      </c>
      <c r="R9257" t="s">
        <v>17944</v>
      </c>
      <c r="S9257" t="s">
        <v>17945</v>
      </c>
      <c r="T9257" t="s">
        <v>17949</v>
      </c>
      <c r="U9257" t="s">
        <v>15317</v>
      </c>
    </row>
    <row r="9258" spans="1:21" x14ac:dyDescent="0.25">
      <c r="A9258">
        <v>2015</v>
      </c>
      <c r="B9258">
        <v>20</v>
      </c>
      <c r="C9258" t="s">
        <v>25</v>
      </c>
      <c r="D9258" t="s">
        <v>1171</v>
      </c>
      <c r="E9258" t="s">
        <v>5788</v>
      </c>
      <c r="F9258" t="s">
        <v>9873</v>
      </c>
      <c r="G9258" t="s">
        <v>11996</v>
      </c>
      <c r="H9258" t="s">
        <v>14419</v>
      </c>
      <c r="I9258">
        <v>312.02821899999998</v>
      </c>
      <c r="J9258">
        <v>352.41238593000008</v>
      </c>
      <c r="K9258">
        <v>352.41238593000008</v>
      </c>
      <c r="L9258" t="s">
        <v>15203</v>
      </c>
      <c r="M9258" t="s">
        <v>15237</v>
      </c>
      <c r="N9258" t="s">
        <v>15203</v>
      </c>
      <c r="O9258" t="s">
        <v>15237</v>
      </c>
      <c r="R9258" t="s">
        <v>17944</v>
      </c>
      <c r="S9258" t="s">
        <v>17945</v>
      </c>
      <c r="T9258" t="s">
        <v>17946</v>
      </c>
      <c r="U9258" t="s">
        <v>15317</v>
      </c>
    </row>
    <row r="9259" spans="1:21" x14ac:dyDescent="0.25">
      <c r="A9259">
        <v>2015</v>
      </c>
      <c r="B9259">
        <v>20</v>
      </c>
      <c r="C9259" t="s">
        <v>25</v>
      </c>
      <c r="D9259" t="s">
        <v>2627</v>
      </c>
      <c r="E9259" t="s">
        <v>5789</v>
      </c>
      <c r="F9259" t="s">
        <v>9874</v>
      </c>
      <c r="G9259" t="s">
        <v>12484</v>
      </c>
      <c r="H9259" t="s">
        <v>14336</v>
      </c>
      <c r="I9259">
        <v>245.57873499999999</v>
      </c>
      <c r="J9259">
        <v>256.45368955999999</v>
      </c>
      <c r="K9259">
        <v>256.45368954999998</v>
      </c>
      <c r="L9259" t="s">
        <v>19885</v>
      </c>
      <c r="M9259" t="s">
        <v>19886</v>
      </c>
      <c r="N9259" t="s">
        <v>19887</v>
      </c>
      <c r="O9259" t="s">
        <v>17696</v>
      </c>
      <c r="P9259" t="s">
        <v>15258</v>
      </c>
      <c r="Q9259" t="s">
        <v>15237</v>
      </c>
      <c r="R9259" t="s">
        <v>15258</v>
      </c>
      <c r="S9259" t="s">
        <v>15237</v>
      </c>
      <c r="T9259" t="s">
        <v>19888</v>
      </c>
      <c r="U9259" t="s">
        <v>15317</v>
      </c>
    </row>
    <row r="9260" spans="1:21" x14ac:dyDescent="0.25">
      <c r="A9260">
        <v>2015</v>
      </c>
      <c r="B9260">
        <v>20</v>
      </c>
      <c r="C9260" t="s">
        <v>27</v>
      </c>
      <c r="D9260" t="s">
        <v>1878</v>
      </c>
      <c r="E9260" t="s">
        <v>5790</v>
      </c>
      <c r="F9260" t="s">
        <v>9456</v>
      </c>
      <c r="G9260" t="s">
        <v>12643</v>
      </c>
      <c r="H9260" t="s">
        <v>14422</v>
      </c>
      <c r="I9260">
        <v>48.020595</v>
      </c>
      <c r="J9260">
        <v>8.8365860600000001</v>
      </c>
      <c r="K9260">
        <v>8.8365860600000001</v>
      </c>
      <c r="R9260" t="s">
        <v>15257</v>
      </c>
      <c r="S9260" t="s">
        <v>15338</v>
      </c>
      <c r="T9260" t="s">
        <v>15340</v>
      </c>
      <c r="U9260" t="s">
        <v>15317</v>
      </c>
    </row>
    <row r="9261" spans="1:21" x14ac:dyDescent="0.25">
      <c r="A9261">
        <v>2015</v>
      </c>
      <c r="B9261">
        <v>20</v>
      </c>
      <c r="C9261" t="s">
        <v>20</v>
      </c>
      <c r="D9261" t="s">
        <v>1172</v>
      </c>
      <c r="G9261" t="s">
        <v>10936</v>
      </c>
      <c r="H9261" t="s">
        <v>14221</v>
      </c>
      <c r="I9261">
        <v>7.2</v>
      </c>
      <c r="J9261">
        <v>2.3123030999999998</v>
      </c>
      <c r="K9261">
        <v>2.3123030999999998</v>
      </c>
      <c r="U9261" t="s">
        <v>15316</v>
      </c>
    </row>
    <row r="9262" spans="1:21" x14ac:dyDescent="0.25">
      <c r="A9262">
        <v>2015</v>
      </c>
      <c r="B9262">
        <v>20</v>
      </c>
      <c r="C9262" t="s">
        <v>22</v>
      </c>
      <c r="D9262" t="s">
        <v>1173</v>
      </c>
      <c r="G9262" t="s">
        <v>10941</v>
      </c>
      <c r="H9262" t="s">
        <v>14221</v>
      </c>
      <c r="I9262">
        <v>1535.718809</v>
      </c>
      <c r="J9262">
        <v>1641.976267220002</v>
      </c>
      <c r="K9262">
        <v>1641.975962430002</v>
      </c>
      <c r="U9262" t="s">
        <v>15316</v>
      </c>
    </row>
    <row r="9263" spans="1:21" x14ac:dyDescent="0.25">
      <c r="A9263">
        <v>2015</v>
      </c>
      <c r="B9263">
        <v>20</v>
      </c>
      <c r="C9263" t="s">
        <v>23</v>
      </c>
      <c r="D9263" t="s">
        <v>1174</v>
      </c>
      <c r="G9263" t="s">
        <v>10942</v>
      </c>
      <c r="H9263" t="s">
        <v>14222</v>
      </c>
      <c r="I9263">
        <v>95.121803</v>
      </c>
      <c r="J9263">
        <v>65.862501130000012</v>
      </c>
      <c r="K9263">
        <v>65.862501130000012</v>
      </c>
      <c r="U9263" t="s">
        <v>15316</v>
      </c>
    </row>
    <row r="9264" spans="1:21" x14ac:dyDescent="0.25">
      <c r="A9264">
        <v>2015</v>
      </c>
      <c r="B9264">
        <v>20</v>
      </c>
      <c r="C9264" t="s">
        <v>24</v>
      </c>
      <c r="D9264" t="s">
        <v>1177</v>
      </c>
      <c r="E9264" t="s">
        <v>5791</v>
      </c>
      <c r="F9264" t="s">
        <v>9457</v>
      </c>
      <c r="G9264" t="s">
        <v>13637</v>
      </c>
      <c r="H9264" t="s">
        <v>14419</v>
      </c>
      <c r="I9264">
        <v>1327.974596</v>
      </c>
      <c r="J9264">
        <v>4037.6359134600002</v>
      </c>
      <c r="K9264">
        <v>4037.43634204</v>
      </c>
      <c r="L9264" t="s">
        <v>19889</v>
      </c>
      <c r="M9264" t="s">
        <v>17689</v>
      </c>
      <c r="R9264" t="s">
        <v>17944</v>
      </c>
      <c r="S9264" t="s">
        <v>17945</v>
      </c>
      <c r="T9264" t="s">
        <v>18322</v>
      </c>
      <c r="U9264" t="s">
        <v>15317</v>
      </c>
    </row>
    <row r="9265" spans="1:21" x14ac:dyDescent="0.25">
      <c r="A9265">
        <v>2015</v>
      </c>
      <c r="B9265">
        <v>20</v>
      </c>
      <c r="C9265" t="s">
        <v>24</v>
      </c>
      <c r="D9265" t="s">
        <v>1178</v>
      </c>
      <c r="F9265" t="s">
        <v>9458</v>
      </c>
      <c r="G9265" t="s">
        <v>13312</v>
      </c>
      <c r="H9265" t="s">
        <v>14421</v>
      </c>
      <c r="I9265">
        <v>360.77639599999998</v>
      </c>
      <c r="J9265">
        <v>346.43037771000002</v>
      </c>
      <c r="K9265">
        <v>346.43037771000002</v>
      </c>
      <c r="P9265" t="s">
        <v>15218</v>
      </c>
      <c r="Q9265" t="s">
        <v>15238</v>
      </c>
      <c r="R9265" t="s">
        <v>15431</v>
      </c>
      <c r="S9265" t="s">
        <v>16822</v>
      </c>
      <c r="T9265" t="s">
        <v>18813</v>
      </c>
      <c r="U9265" t="s">
        <v>15317</v>
      </c>
    </row>
    <row r="9266" spans="1:21" x14ac:dyDescent="0.25">
      <c r="A9266">
        <v>2015</v>
      </c>
      <c r="B9266">
        <v>20</v>
      </c>
      <c r="C9266" t="s">
        <v>24</v>
      </c>
      <c r="D9266" t="s">
        <v>2628</v>
      </c>
      <c r="E9266" t="s">
        <v>5792</v>
      </c>
      <c r="F9266" t="s">
        <v>9875</v>
      </c>
      <c r="G9266" t="s">
        <v>13638</v>
      </c>
      <c r="H9266" t="s">
        <v>14865</v>
      </c>
      <c r="I9266">
        <v>77.729173000000003</v>
      </c>
      <c r="J9266">
        <v>67.224891249999985</v>
      </c>
      <c r="K9266">
        <v>67.224891249999985</v>
      </c>
      <c r="L9266" t="s">
        <v>15350</v>
      </c>
      <c r="M9266" t="s">
        <v>15237</v>
      </c>
      <c r="N9266" t="s">
        <v>15350</v>
      </c>
      <c r="O9266" t="s">
        <v>15237</v>
      </c>
      <c r="P9266" t="s">
        <v>15350</v>
      </c>
      <c r="Q9266" t="s">
        <v>15237</v>
      </c>
      <c r="R9266" t="s">
        <v>15350</v>
      </c>
      <c r="S9266" t="s">
        <v>15237</v>
      </c>
      <c r="T9266" t="s">
        <v>15301</v>
      </c>
      <c r="U9266" t="s">
        <v>15317</v>
      </c>
    </row>
    <row r="9267" spans="1:21" x14ac:dyDescent="0.25">
      <c r="A9267">
        <v>2015</v>
      </c>
      <c r="B9267">
        <v>20</v>
      </c>
      <c r="C9267" t="s">
        <v>24</v>
      </c>
      <c r="D9267" t="s">
        <v>2765</v>
      </c>
      <c r="E9267" t="s">
        <v>5793</v>
      </c>
      <c r="F9267" t="s">
        <v>9876</v>
      </c>
      <c r="G9267" t="s">
        <v>13867</v>
      </c>
      <c r="H9267" t="s">
        <v>14419</v>
      </c>
      <c r="I9267">
        <v>529.46169699999996</v>
      </c>
      <c r="J9267">
        <v>521.67177390000006</v>
      </c>
      <c r="K9267">
        <v>521.67163990000006</v>
      </c>
      <c r="R9267" t="s">
        <v>17944</v>
      </c>
      <c r="S9267" t="s">
        <v>17945</v>
      </c>
      <c r="T9267" t="s">
        <v>17949</v>
      </c>
      <c r="U9267" t="s">
        <v>15317</v>
      </c>
    </row>
    <row r="9268" spans="1:21" x14ac:dyDescent="0.25">
      <c r="A9268">
        <v>2015</v>
      </c>
      <c r="B9268">
        <v>20</v>
      </c>
      <c r="C9268" t="s">
        <v>21</v>
      </c>
      <c r="D9268" t="s">
        <v>1880</v>
      </c>
      <c r="G9268" t="s">
        <v>12646</v>
      </c>
      <c r="H9268" t="s">
        <v>14419</v>
      </c>
      <c r="I9268">
        <v>8.1702279999999998</v>
      </c>
      <c r="J9268">
        <v>9.89743365</v>
      </c>
      <c r="K9268">
        <v>9.89743365</v>
      </c>
      <c r="P9268" t="s">
        <v>15218</v>
      </c>
      <c r="Q9268" t="s">
        <v>15238</v>
      </c>
      <c r="R9268" t="s">
        <v>17944</v>
      </c>
      <c r="S9268" t="s">
        <v>17945</v>
      </c>
      <c r="T9268" t="s">
        <v>18322</v>
      </c>
      <c r="U9268" t="s">
        <v>15317</v>
      </c>
    </row>
    <row r="9269" spans="1:21" x14ac:dyDescent="0.25">
      <c r="A9269">
        <v>2015</v>
      </c>
      <c r="B9269">
        <v>20</v>
      </c>
      <c r="C9269" t="s">
        <v>21</v>
      </c>
      <c r="D9269" t="s">
        <v>2724</v>
      </c>
      <c r="G9269" t="s">
        <v>13678</v>
      </c>
      <c r="H9269" t="s">
        <v>14336</v>
      </c>
      <c r="I9269">
        <v>3.1981570000000001</v>
      </c>
      <c r="J9269">
        <v>3.1742499999999998</v>
      </c>
      <c r="K9269">
        <v>3.1742499999999998</v>
      </c>
      <c r="R9269" t="s">
        <v>15258</v>
      </c>
      <c r="S9269" t="s">
        <v>15237</v>
      </c>
      <c r="T9269" t="s">
        <v>15301</v>
      </c>
      <c r="U9269" t="s">
        <v>15317</v>
      </c>
    </row>
    <row r="9270" spans="1:21" x14ac:dyDescent="0.25">
      <c r="A9270">
        <v>2015</v>
      </c>
      <c r="B9270">
        <v>20</v>
      </c>
      <c r="C9270" t="s">
        <v>29</v>
      </c>
      <c r="D9270" t="s">
        <v>1184</v>
      </c>
      <c r="E9270" t="s">
        <v>5794</v>
      </c>
      <c r="F9270" t="s">
        <v>9877</v>
      </c>
      <c r="G9270" t="s">
        <v>12006</v>
      </c>
      <c r="H9270" t="s">
        <v>14424</v>
      </c>
      <c r="I9270">
        <v>1166.4137840000001</v>
      </c>
      <c r="J9270">
        <v>1166.4137840000001</v>
      </c>
      <c r="K9270">
        <v>1166.4137840000001</v>
      </c>
      <c r="L9270" t="s">
        <v>19890</v>
      </c>
      <c r="M9270" t="s">
        <v>17687</v>
      </c>
      <c r="N9270" t="s">
        <v>17247</v>
      </c>
      <c r="O9270" t="s">
        <v>15242</v>
      </c>
      <c r="P9270" t="s">
        <v>15255</v>
      </c>
      <c r="Q9270" t="s">
        <v>15242</v>
      </c>
      <c r="T9270" s="124" t="s">
        <v>19891</v>
      </c>
      <c r="U9270" s="124" t="s">
        <v>15317</v>
      </c>
    </row>
    <row r="9271" spans="1:21" x14ac:dyDescent="0.25">
      <c r="A9271">
        <v>2015</v>
      </c>
      <c r="B9271">
        <v>20</v>
      </c>
      <c r="C9271" t="s">
        <v>29</v>
      </c>
      <c r="D9271" t="s">
        <v>1185</v>
      </c>
      <c r="E9271" t="s">
        <v>5795</v>
      </c>
      <c r="F9271" t="s">
        <v>9878</v>
      </c>
      <c r="G9271" t="s">
        <v>12007</v>
      </c>
      <c r="H9271" t="s">
        <v>14425</v>
      </c>
      <c r="I9271">
        <v>1995.0387029999999</v>
      </c>
      <c r="J9271">
        <v>1994.4374210000001</v>
      </c>
      <c r="K9271">
        <v>1994.4374210000001</v>
      </c>
      <c r="L9271" t="s">
        <v>19892</v>
      </c>
      <c r="M9271" t="s">
        <v>17687</v>
      </c>
      <c r="N9271" t="s">
        <v>17249</v>
      </c>
      <c r="O9271" t="s">
        <v>15242</v>
      </c>
      <c r="R9271" t="s">
        <v>17249</v>
      </c>
      <c r="S9271" t="s">
        <v>15242</v>
      </c>
      <c r="T9271" s="124" t="s">
        <v>19891</v>
      </c>
      <c r="U9271" s="124" t="s">
        <v>15317</v>
      </c>
    </row>
    <row r="9272" spans="1:21" x14ac:dyDescent="0.25">
      <c r="A9272">
        <v>2015</v>
      </c>
      <c r="B9272">
        <v>20</v>
      </c>
      <c r="C9272" t="s">
        <v>29</v>
      </c>
      <c r="D9272" t="s">
        <v>1882</v>
      </c>
      <c r="E9272" t="s">
        <v>5796</v>
      </c>
      <c r="F9272" t="s">
        <v>9462</v>
      </c>
      <c r="G9272" t="s">
        <v>12648</v>
      </c>
      <c r="H9272" t="s">
        <v>14422</v>
      </c>
      <c r="I9272">
        <v>444.58751100000001</v>
      </c>
      <c r="J9272">
        <v>610.15205967000031</v>
      </c>
      <c r="K9272">
        <v>610.14137439000024</v>
      </c>
      <c r="L9272" t="s">
        <v>19535</v>
      </c>
      <c r="M9272" t="s">
        <v>17564</v>
      </c>
      <c r="R9272" t="s">
        <v>15257</v>
      </c>
      <c r="S9272" t="s">
        <v>15338</v>
      </c>
      <c r="T9272" s="124" t="s">
        <v>19536</v>
      </c>
      <c r="U9272" s="124" t="s">
        <v>15317</v>
      </c>
    </row>
    <row r="9273" spans="1:21" x14ac:dyDescent="0.25">
      <c r="A9273">
        <v>2015</v>
      </c>
      <c r="B9273">
        <v>20</v>
      </c>
      <c r="C9273" t="s">
        <v>29</v>
      </c>
      <c r="D9273" t="s">
        <v>1186</v>
      </c>
      <c r="E9273" t="s">
        <v>5797</v>
      </c>
      <c r="F9273" t="s">
        <v>9879</v>
      </c>
      <c r="G9273" t="s">
        <v>12008</v>
      </c>
      <c r="H9273" t="s">
        <v>14426</v>
      </c>
      <c r="I9273">
        <v>219.25831700000001</v>
      </c>
      <c r="J9273">
        <v>217.21859692000001</v>
      </c>
      <c r="K9273">
        <v>217.21859692000001</v>
      </c>
      <c r="L9273" t="s">
        <v>19893</v>
      </c>
      <c r="M9273" t="s">
        <v>17507</v>
      </c>
      <c r="N9273" t="s">
        <v>15224</v>
      </c>
      <c r="O9273" t="s">
        <v>15338</v>
      </c>
      <c r="P9273" t="s">
        <v>15224</v>
      </c>
      <c r="Q9273" t="s">
        <v>15338</v>
      </c>
      <c r="R9273" t="s">
        <v>17952</v>
      </c>
      <c r="S9273" t="s">
        <v>17953</v>
      </c>
      <c r="T9273" s="124" t="s">
        <v>19894</v>
      </c>
      <c r="U9273" s="124" t="s">
        <v>15317</v>
      </c>
    </row>
    <row r="9274" spans="1:21" x14ac:dyDescent="0.25">
      <c r="A9274">
        <v>2015</v>
      </c>
      <c r="B9274">
        <v>20</v>
      </c>
      <c r="C9274" t="s">
        <v>29</v>
      </c>
      <c r="D9274" t="s">
        <v>1189</v>
      </c>
      <c r="E9274" t="s">
        <v>5798</v>
      </c>
      <c r="F9274" t="s">
        <v>9880</v>
      </c>
      <c r="G9274" t="s">
        <v>12010</v>
      </c>
      <c r="H9274" t="s">
        <v>14424</v>
      </c>
      <c r="I9274">
        <v>564.13194599999997</v>
      </c>
      <c r="J9274">
        <v>529.85357911999984</v>
      </c>
      <c r="K9274">
        <v>529.83677771999987</v>
      </c>
      <c r="L9274" t="s">
        <v>19895</v>
      </c>
      <c r="M9274" t="s">
        <v>19896</v>
      </c>
      <c r="N9274" t="s">
        <v>19897</v>
      </c>
      <c r="O9274" t="s">
        <v>19898</v>
      </c>
      <c r="P9274" t="s">
        <v>15196</v>
      </c>
      <c r="Q9274" t="s">
        <v>15237</v>
      </c>
      <c r="T9274" s="124" t="s">
        <v>19899</v>
      </c>
      <c r="U9274" s="124" t="s">
        <v>15317</v>
      </c>
    </row>
    <row r="9275" spans="1:21" x14ac:dyDescent="0.25">
      <c r="A9275">
        <v>2015</v>
      </c>
      <c r="B9275">
        <v>20</v>
      </c>
      <c r="C9275" t="s">
        <v>29</v>
      </c>
      <c r="D9275" t="s">
        <v>1190</v>
      </c>
      <c r="E9275" t="s">
        <v>5799</v>
      </c>
      <c r="F9275" t="s">
        <v>9881</v>
      </c>
      <c r="G9275" t="s">
        <v>12011</v>
      </c>
      <c r="H9275" t="s">
        <v>14426</v>
      </c>
      <c r="I9275">
        <v>322.93408399999998</v>
      </c>
      <c r="J9275">
        <v>287.79540676999989</v>
      </c>
      <c r="K9275">
        <v>287.01262092000002</v>
      </c>
      <c r="L9275" t="s">
        <v>19900</v>
      </c>
      <c r="M9275" t="s">
        <v>19609</v>
      </c>
      <c r="N9275" t="s">
        <v>19901</v>
      </c>
      <c r="O9275" t="s">
        <v>17702</v>
      </c>
      <c r="P9275" t="s">
        <v>17968</v>
      </c>
      <c r="Q9275" t="s">
        <v>16990</v>
      </c>
      <c r="R9275" t="s">
        <v>17952</v>
      </c>
      <c r="S9275" t="s">
        <v>17953</v>
      </c>
      <c r="T9275" s="124" t="s">
        <v>19902</v>
      </c>
      <c r="U9275" s="124" t="s">
        <v>15317</v>
      </c>
    </row>
    <row r="9276" spans="1:21" x14ac:dyDescent="0.25">
      <c r="A9276">
        <v>2015</v>
      </c>
      <c r="B9276">
        <v>20</v>
      </c>
      <c r="C9276" t="s">
        <v>29</v>
      </c>
      <c r="D9276" t="s">
        <v>1191</v>
      </c>
      <c r="E9276" t="s">
        <v>5800</v>
      </c>
      <c r="F9276" t="s">
        <v>9882</v>
      </c>
      <c r="G9276" t="s">
        <v>12012</v>
      </c>
      <c r="H9276" t="s">
        <v>14422</v>
      </c>
      <c r="I9276">
        <v>343.65685999999999</v>
      </c>
      <c r="J9276">
        <v>341.02649901000001</v>
      </c>
      <c r="K9276">
        <v>341.01361065999998</v>
      </c>
      <c r="N9276" t="s">
        <v>19903</v>
      </c>
      <c r="O9276" t="s">
        <v>17253</v>
      </c>
      <c r="R9276" t="s">
        <v>15257</v>
      </c>
      <c r="S9276" t="s">
        <v>15338</v>
      </c>
      <c r="T9276" s="124" t="s">
        <v>19904</v>
      </c>
      <c r="U9276" s="124" t="s">
        <v>15317</v>
      </c>
    </row>
    <row r="9277" spans="1:21" x14ac:dyDescent="0.25">
      <c r="A9277">
        <v>2015</v>
      </c>
      <c r="B9277">
        <v>20</v>
      </c>
      <c r="C9277" t="s">
        <v>29</v>
      </c>
      <c r="D9277" t="s">
        <v>1192</v>
      </c>
      <c r="E9277" t="s">
        <v>5801</v>
      </c>
      <c r="F9277" t="s">
        <v>9883</v>
      </c>
      <c r="G9277" t="s">
        <v>11172</v>
      </c>
      <c r="H9277" t="s">
        <v>14426</v>
      </c>
      <c r="I9277">
        <v>1386.4984340000001</v>
      </c>
      <c r="J9277">
        <v>1892.37760482</v>
      </c>
      <c r="K9277">
        <v>1892.28028324</v>
      </c>
      <c r="L9277" t="s">
        <v>19905</v>
      </c>
      <c r="M9277" t="s">
        <v>18763</v>
      </c>
      <c r="N9277" t="s">
        <v>19906</v>
      </c>
      <c r="O9277" t="s">
        <v>17564</v>
      </c>
      <c r="P9277" t="s">
        <v>16963</v>
      </c>
      <c r="Q9277" t="s">
        <v>15239</v>
      </c>
      <c r="R9277" t="s">
        <v>17952</v>
      </c>
      <c r="S9277" t="s">
        <v>17953</v>
      </c>
      <c r="T9277" s="124" t="s">
        <v>19907</v>
      </c>
      <c r="U9277" s="124" t="s">
        <v>15317</v>
      </c>
    </row>
    <row r="9278" spans="1:21" x14ac:dyDescent="0.25">
      <c r="A9278">
        <v>2015</v>
      </c>
      <c r="B9278">
        <v>20</v>
      </c>
      <c r="C9278" t="s">
        <v>29</v>
      </c>
      <c r="D9278" t="s">
        <v>1193</v>
      </c>
      <c r="E9278" t="s">
        <v>5802</v>
      </c>
      <c r="F9278" t="s">
        <v>9884</v>
      </c>
      <c r="G9278" t="s">
        <v>13745</v>
      </c>
      <c r="H9278" t="s">
        <v>14419</v>
      </c>
      <c r="I9278">
        <v>39862.585708999999</v>
      </c>
      <c r="J9278">
        <v>37911.332618610009</v>
      </c>
      <c r="K9278">
        <v>37911.332618610009</v>
      </c>
      <c r="L9278" t="s">
        <v>19717</v>
      </c>
      <c r="M9278" t="s">
        <v>17687</v>
      </c>
      <c r="N9278" t="s">
        <v>19143</v>
      </c>
      <c r="O9278" t="s">
        <v>17687</v>
      </c>
      <c r="R9278" t="s">
        <v>17944</v>
      </c>
      <c r="S9278" t="s">
        <v>17945</v>
      </c>
      <c r="T9278" s="124" t="s">
        <v>17978</v>
      </c>
      <c r="U9278" s="124" t="s">
        <v>15317</v>
      </c>
    </row>
    <row r="9279" spans="1:21" x14ac:dyDescent="0.25">
      <c r="A9279">
        <v>2015</v>
      </c>
      <c r="B9279">
        <v>20</v>
      </c>
      <c r="C9279" t="s">
        <v>29</v>
      </c>
      <c r="D9279" t="s">
        <v>1195</v>
      </c>
      <c r="E9279" t="s">
        <v>5803</v>
      </c>
      <c r="F9279" t="s">
        <v>9885</v>
      </c>
      <c r="G9279" t="s">
        <v>12014</v>
      </c>
      <c r="H9279" t="s">
        <v>14419</v>
      </c>
      <c r="I9279">
        <v>5072.0234520000004</v>
      </c>
      <c r="J9279">
        <v>6384.2013804800017</v>
      </c>
      <c r="K9279">
        <v>6384.2013804800017</v>
      </c>
      <c r="L9279" t="s">
        <v>19717</v>
      </c>
      <c r="M9279" t="s">
        <v>17687</v>
      </c>
      <c r="N9279" t="s">
        <v>19908</v>
      </c>
      <c r="O9279" t="s">
        <v>15242</v>
      </c>
      <c r="P9279" t="s">
        <v>15285</v>
      </c>
      <c r="Q9279" t="s">
        <v>15242</v>
      </c>
      <c r="R9279" t="s">
        <v>17944</v>
      </c>
      <c r="S9279" t="s">
        <v>17945</v>
      </c>
      <c r="T9279" s="124" t="s">
        <v>17978</v>
      </c>
      <c r="U9279" s="124" t="s">
        <v>15317</v>
      </c>
    </row>
    <row r="9280" spans="1:21" x14ac:dyDescent="0.25">
      <c r="A9280">
        <v>2015</v>
      </c>
      <c r="B9280">
        <v>20</v>
      </c>
      <c r="C9280" t="s">
        <v>29</v>
      </c>
      <c r="D9280" t="s">
        <v>1196</v>
      </c>
      <c r="E9280" t="s">
        <v>5804</v>
      </c>
      <c r="F9280" t="s">
        <v>9470</v>
      </c>
      <c r="G9280" t="s">
        <v>12015</v>
      </c>
      <c r="H9280" t="s">
        <v>14422</v>
      </c>
      <c r="I9280">
        <v>303</v>
      </c>
      <c r="J9280">
        <v>292.90853578000002</v>
      </c>
      <c r="K9280">
        <v>292.90843577999999</v>
      </c>
      <c r="L9280" t="s">
        <v>19060</v>
      </c>
      <c r="M9280" t="s">
        <v>15237</v>
      </c>
      <c r="N9280" t="s">
        <v>17053</v>
      </c>
      <c r="O9280" t="s">
        <v>17746</v>
      </c>
      <c r="P9280" t="s">
        <v>15182</v>
      </c>
      <c r="Q9280" t="s">
        <v>15237</v>
      </c>
      <c r="R9280" t="s">
        <v>15257</v>
      </c>
      <c r="S9280" t="s">
        <v>15338</v>
      </c>
      <c r="T9280" s="124" t="s">
        <v>17415</v>
      </c>
      <c r="U9280" s="124" t="s">
        <v>15317</v>
      </c>
    </row>
    <row r="9281" spans="1:21" x14ac:dyDescent="0.25">
      <c r="A9281">
        <v>2015</v>
      </c>
      <c r="B9281">
        <v>20</v>
      </c>
      <c r="C9281" t="s">
        <v>29</v>
      </c>
      <c r="D9281" t="s">
        <v>1197</v>
      </c>
      <c r="E9281" t="s">
        <v>5805</v>
      </c>
      <c r="F9281" t="s">
        <v>9886</v>
      </c>
      <c r="G9281" t="s">
        <v>12589</v>
      </c>
      <c r="H9281" t="s">
        <v>14429</v>
      </c>
      <c r="I9281">
        <v>3807.5255419999999</v>
      </c>
      <c r="J9281">
        <v>3641.9664867800002</v>
      </c>
      <c r="K9281">
        <v>3641.2205771600011</v>
      </c>
      <c r="L9281" t="s">
        <v>19753</v>
      </c>
      <c r="M9281" t="s">
        <v>18335</v>
      </c>
      <c r="N9281" t="s">
        <v>19404</v>
      </c>
      <c r="O9281" t="s">
        <v>18335</v>
      </c>
      <c r="P9281" t="s">
        <v>18222</v>
      </c>
      <c r="Q9281" t="s">
        <v>17746</v>
      </c>
      <c r="T9281" s="124" t="s">
        <v>18336</v>
      </c>
      <c r="U9281" s="124" t="s">
        <v>15317</v>
      </c>
    </row>
    <row r="9282" spans="1:21" x14ac:dyDescent="0.25">
      <c r="A9282">
        <v>2015</v>
      </c>
      <c r="B9282">
        <v>20</v>
      </c>
      <c r="C9282" t="s">
        <v>29</v>
      </c>
      <c r="D9282" t="s">
        <v>1199</v>
      </c>
      <c r="E9282" t="s">
        <v>5806</v>
      </c>
      <c r="F9282" t="s">
        <v>9887</v>
      </c>
      <c r="G9282" t="s">
        <v>13640</v>
      </c>
      <c r="H9282" t="s">
        <v>14430</v>
      </c>
      <c r="I9282">
        <v>42515.567727000001</v>
      </c>
      <c r="J9282">
        <v>39707.755451379991</v>
      </c>
      <c r="K9282">
        <v>39707.216350359988</v>
      </c>
      <c r="L9282" t="s">
        <v>19909</v>
      </c>
      <c r="M9282" t="s">
        <v>18763</v>
      </c>
      <c r="N9282" t="s">
        <v>19910</v>
      </c>
      <c r="O9282" t="s">
        <v>19911</v>
      </c>
      <c r="P9282" t="s">
        <v>17044</v>
      </c>
      <c r="Q9282" t="s">
        <v>17746</v>
      </c>
      <c r="R9282" t="s">
        <v>15203</v>
      </c>
      <c r="S9282" t="s">
        <v>15237</v>
      </c>
      <c r="T9282" s="124" t="s">
        <v>19544</v>
      </c>
      <c r="U9282" s="124" t="s">
        <v>15317</v>
      </c>
    </row>
    <row r="9283" spans="1:21" x14ac:dyDescent="0.25">
      <c r="A9283">
        <v>2015</v>
      </c>
      <c r="B9283">
        <v>20</v>
      </c>
      <c r="C9283" t="s">
        <v>29</v>
      </c>
      <c r="D9283" t="s">
        <v>1883</v>
      </c>
      <c r="E9283" t="s">
        <v>5807</v>
      </c>
      <c r="F9283" t="s">
        <v>9473</v>
      </c>
      <c r="G9283" t="s">
        <v>12652</v>
      </c>
      <c r="H9283" t="s">
        <v>14428</v>
      </c>
      <c r="I9283">
        <v>5593.4297880000004</v>
      </c>
      <c r="J9283">
        <v>3251.389929689999</v>
      </c>
      <c r="K9283">
        <v>3251.343342539999</v>
      </c>
      <c r="L9283" t="s">
        <v>19912</v>
      </c>
      <c r="M9283" t="s">
        <v>19218</v>
      </c>
      <c r="N9283" t="s">
        <v>19215</v>
      </c>
      <c r="O9283" t="s">
        <v>19216</v>
      </c>
      <c r="T9283" s="124" t="s">
        <v>19913</v>
      </c>
      <c r="U9283" s="124" t="s">
        <v>15317</v>
      </c>
    </row>
    <row r="9284" spans="1:21" x14ac:dyDescent="0.25">
      <c r="A9284">
        <v>2015</v>
      </c>
      <c r="B9284">
        <v>20</v>
      </c>
      <c r="C9284" t="s">
        <v>29</v>
      </c>
      <c r="D9284" t="s">
        <v>2630</v>
      </c>
      <c r="E9284" t="s">
        <v>5808</v>
      </c>
      <c r="F9284" t="s">
        <v>9888</v>
      </c>
      <c r="G9284" t="s">
        <v>13641</v>
      </c>
      <c r="H9284" t="s">
        <v>14429</v>
      </c>
      <c r="I9284">
        <v>1049.694904</v>
      </c>
      <c r="J9284">
        <v>1045.41054988</v>
      </c>
      <c r="K9284">
        <v>1045.40849596</v>
      </c>
      <c r="L9284" t="s">
        <v>19914</v>
      </c>
      <c r="M9284" t="s">
        <v>17486</v>
      </c>
      <c r="N9284" t="s">
        <v>15270</v>
      </c>
      <c r="O9284" t="s">
        <v>15246</v>
      </c>
      <c r="P9284" t="s">
        <v>18001</v>
      </c>
      <c r="Q9284" t="s">
        <v>17486</v>
      </c>
      <c r="T9284" s="124" t="s">
        <v>19915</v>
      </c>
      <c r="U9284" s="124" t="s">
        <v>15317</v>
      </c>
    </row>
    <row r="9285" spans="1:21" x14ac:dyDescent="0.25">
      <c r="A9285">
        <v>2015</v>
      </c>
      <c r="B9285">
        <v>20</v>
      </c>
      <c r="C9285" t="s">
        <v>30</v>
      </c>
      <c r="D9285" t="s">
        <v>2631</v>
      </c>
      <c r="E9285" t="s">
        <v>5809</v>
      </c>
      <c r="F9285" t="s">
        <v>9889</v>
      </c>
      <c r="G9285" t="s">
        <v>13642</v>
      </c>
      <c r="H9285" t="s">
        <v>14336</v>
      </c>
      <c r="I9285">
        <v>68.023499999999999</v>
      </c>
      <c r="J9285">
        <v>70.791368309999996</v>
      </c>
      <c r="K9285">
        <v>70.791368309999996</v>
      </c>
      <c r="L9285" t="s">
        <v>15192</v>
      </c>
      <c r="M9285" t="s">
        <v>15237</v>
      </c>
      <c r="N9285" t="s">
        <v>15192</v>
      </c>
      <c r="O9285" t="s">
        <v>15237</v>
      </c>
      <c r="P9285" t="s">
        <v>15192</v>
      </c>
      <c r="Q9285" t="s">
        <v>15237</v>
      </c>
      <c r="R9285" t="s">
        <v>15258</v>
      </c>
      <c r="S9285" t="s">
        <v>15237</v>
      </c>
      <c r="T9285" t="s">
        <v>15301</v>
      </c>
      <c r="U9285" t="s">
        <v>15317</v>
      </c>
    </row>
    <row r="9286" spans="1:21" x14ac:dyDescent="0.25">
      <c r="A9286">
        <v>2015</v>
      </c>
      <c r="B9286">
        <v>20</v>
      </c>
      <c r="C9286" t="s">
        <v>30</v>
      </c>
      <c r="D9286" t="s">
        <v>2632</v>
      </c>
      <c r="E9286" t="s">
        <v>5810</v>
      </c>
      <c r="F9286" t="s">
        <v>9890</v>
      </c>
      <c r="G9286" t="s">
        <v>13643</v>
      </c>
      <c r="H9286" t="s">
        <v>14419</v>
      </c>
      <c r="I9286">
        <v>3055.5</v>
      </c>
      <c r="J9286">
        <v>3155.7408647799998</v>
      </c>
      <c r="K9286">
        <v>3155.7408647799998</v>
      </c>
      <c r="L9286" t="s">
        <v>19916</v>
      </c>
      <c r="M9286" t="s">
        <v>17687</v>
      </c>
      <c r="N9286" t="s">
        <v>19547</v>
      </c>
      <c r="O9286" t="s">
        <v>17996</v>
      </c>
      <c r="P9286" t="s">
        <v>19221</v>
      </c>
      <c r="Q9286" t="s">
        <v>15242</v>
      </c>
      <c r="R9286" t="s">
        <v>17944</v>
      </c>
      <c r="S9286" t="s">
        <v>17945</v>
      </c>
      <c r="T9286" t="s">
        <v>19917</v>
      </c>
      <c r="U9286" t="s">
        <v>15317</v>
      </c>
    </row>
    <row r="9287" spans="1:21" x14ac:dyDescent="0.25">
      <c r="A9287">
        <v>2015</v>
      </c>
      <c r="B9287">
        <v>20</v>
      </c>
      <c r="C9287" t="s">
        <v>30</v>
      </c>
      <c r="D9287" t="s">
        <v>2766</v>
      </c>
      <c r="E9287" t="s">
        <v>5811</v>
      </c>
      <c r="F9287" t="s">
        <v>9891</v>
      </c>
      <c r="G9287" t="s">
        <v>13868</v>
      </c>
      <c r="H9287" t="s">
        <v>14419</v>
      </c>
      <c r="I9287">
        <v>0</v>
      </c>
      <c r="J9287">
        <v>341.72802574999997</v>
      </c>
      <c r="K9287">
        <v>341.72802574999997</v>
      </c>
      <c r="L9287" t="s">
        <v>19918</v>
      </c>
      <c r="M9287" t="s">
        <v>19919</v>
      </c>
      <c r="N9287" t="s">
        <v>15345</v>
      </c>
      <c r="O9287" t="s">
        <v>15242</v>
      </c>
      <c r="P9287" t="s">
        <v>15345</v>
      </c>
      <c r="Q9287" t="s">
        <v>15242</v>
      </c>
      <c r="R9287" t="s">
        <v>17944</v>
      </c>
      <c r="S9287" t="s">
        <v>17945</v>
      </c>
      <c r="T9287" t="s">
        <v>19920</v>
      </c>
      <c r="U9287" t="s">
        <v>15317</v>
      </c>
    </row>
    <row r="9288" spans="1:21" x14ac:dyDescent="0.25">
      <c r="A9288">
        <v>2015</v>
      </c>
      <c r="B9288">
        <v>21</v>
      </c>
      <c r="C9288" t="s">
        <v>25</v>
      </c>
      <c r="D9288" t="s">
        <v>1211</v>
      </c>
      <c r="E9288" t="s">
        <v>5812</v>
      </c>
      <c r="F9288" t="s">
        <v>9892</v>
      </c>
      <c r="G9288" t="s">
        <v>13796</v>
      </c>
      <c r="H9288" t="s">
        <v>14432</v>
      </c>
      <c r="I9288">
        <v>276.42950100000002</v>
      </c>
      <c r="J9288">
        <v>281.84227980999998</v>
      </c>
      <c r="K9288">
        <v>281.84227980999998</v>
      </c>
      <c r="U9288" t="s">
        <v>15316</v>
      </c>
    </row>
    <row r="9289" spans="1:21" x14ac:dyDescent="0.25">
      <c r="A9289">
        <v>2015</v>
      </c>
      <c r="B9289">
        <v>21</v>
      </c>
      <c r="C9289" t="s">
        <v>25</v>
      </c>
      <c r="D9289" t="s">
        <v>1212</v>
      </c>
      <c r="E9289" t="s">
        <v>5813</v>
      </c>
      <c r="F9289" t="s">
        <v>9893</v>
      </c>
      <c r="G9289" t="s">
        <v>12031</v>
      </c>
      <c r="H9289" t="s">
        <v>14433</v>
      </c>
      <c r="I9289">
        <v>253.587648</v>
      </c>
      <c r="J9289">
        <v>251.67581526999999</v>
      </c>
      <c r="K9289">
        <v>251.67581526999999</v>
      </c>
      <c r="R9289" t="s">
        <v>15278</v>
      </c>
      <c r="S9289" t="s">
        <v>15249</v>
      </c>
      <c r="T9289" t="s">
        <v>15314</v>
      </c>
      <c r="U9289" t="s">
        <v>15317</v>
      </c>
    </row>
    <row r="9290" spans="1:21" x14ac:dyDescent="0.25">
      <c r="A9290">
        <v>2015</v>
      </c>
      <c r="B9290">
        <v>21</v>
      </c>
      <c r="C9290" t="s">
        <v>27</v>
      </c>
      <c r="D9290" t="s">
        <v>1214</v>
      </c>
      <c r="E9290" t="s">
        <v>5814</v>
      </c>
      <c r="F9290" t="s">
        <v>9479</v>
      </c>
      <c r="G9290" t="s">
        <v>12033</v>
      </c>
      <c r="H9290" t="s">
        <v>14433</v>
      </c>
      <c r="I9290">
        <v>841.52202799999998</v>
      </c>
      <c r="J9290">
        <v>6353.7201628399971</v>
      </c>
      <c r="K9290">
        <v>6219.2805907199972</v>
      </c>
      <c r="R9290" t="s">
        <v>15278</v>
      </c>
      <c r="S9290" t="s">
        <v>15249</v>
      </c>
      <c r="T9290" t="s">
        <v>15314</v>
      </c>
      <c r="U9290" t="s">
        <v>15317</v>
      </c>
    </row>
    <row r="9291" spans="1:21" x14ac:dyDescent="0.25">
      <c r="A9291">
        <v>2015</v>
      </c>
      <c r="B9291">
        <v>21</v>
      </c>
      <c r="C9291" t="s">
        <v>27</v>
      </c>
      <c r="D9291" t="s">
        <v>1215</v>
      </c>
      <c r="E9291" t="s">
        <v>5815</v>
      </c>
      <c r="F9291" t="s">
        <v>9480</v>
      </c>
      <c r="G9291" t="s">
        <v>13797</v>
      </c>
      <c r="H9291" t="s">
        <v>14434</v>
      </c>
      <c r="I9291">
        <v>728.23461999999995</v>
      </c>
      <c r="J9291">
        <v>1252.25070394</v>
      </c>
      <c r="K9291">
        <v>1252.25070394</v>
      </c>
      <c r="U9291" t="s">
        <v>15316</v>
      </c>
    </row>
    <row r="9292" spans="1:21" x14ac:dyDescent="0.25">
      <c r="A9292">
        <v>2015</v>
      </c>
      <c r="B9292">
        <v>21</v>
      </c>
      <c r="C9292" t="s">
        <v>27</v>
      </c>
      <c r="D9292" t="s">
        <v>1216</v>
      </c>
      <c r="E9292" t="s">
        <v>5816</v>
      </c>
      <c r="F9292" t="s">
        <v>9894</v>
      </c>
      <c r="G9292" t="s">
        <v>12035</v>
      </c>
      <c r="H9292" t="s">
        <v>14999</v>
      </c>
      <c r="I9292">
        <v>64.401658999999995</v>
      </c>
      <c r="J9292">
        <v>62.300292090000013</v>
      </c>
      <c r="K9292">
        <v>42.292115670000008</v>
      </c>
      <c r="R9292" t="s">
        <v>17997</v>
      </c>
      <c r="S9292" t="s">
        <v>16880</v>
      </c>
      <c r="T9292" t="s">
        <v>16881</v>
      </c>
      <c r="U9292" t="s">
        <v>15317</v>
      </c>
    </row>
    <row r="9293" spans="1:21" x14ac:dyDescent="0.25">
      <c r="A9293">
        <v>2015</v>
      </c>
      <c r="B9293">
        <v>21</v>
      </c>
      <c r="C9293" t="s">
        <v>27</v>
      </c>
      <c r="D9293" t="s">
        <v>1887</v>
      </c>
      <c r="E9293" t="s">
        <v>5817</v>
      </c>
      <c r="F9293" t="s">
        <v>9895</v>
      </c>
      <c r="G9293" t="s">
        <v>13798</v>
      </c>
      <c r="H9293" t="s">
        <v>14436</v>
      </c>
      <c r="I9293">
        <v>115.568603</v>
      </c>
      <c r="J9293">
        <v>104.66278981000001</v>
      </c>
      <c r="K9293">
        <v>104.66099681</v>
      </c>
      <c r="U9293" t="s">
        <v>15316</v>
      </c>
    </row>
    <row r="9294" spans="1:21" x14ac:dyDescent="0.25">
      <c r="A9294">
        <v>2015</v>
      </c>
      <c r="B9294">
        <v>21</v>
      </c>
      <c r="C9294" t="s">
        <v>28</v>
      </c>
      <c r="D9294" t="s">
        <v>1217</v>
      </c>
      <c r="E9294" t="s">
        <v>5320</v>
      </c>
      <c r="F9294" t="s">
        <v>9483</v>
      </c>
      <c r="G9294" t="s">
        <v>13799</v>
      </c>
      <c r="H9294" t="s">
        <v>14433</v>
      </c>
      <c r="I9294">
        <v>69.958366999999996</v>
      </c>
      <c r="J9294">
        <v>70.560033699999991</v>
      </c>
      <c r="K9294">
        <v>70.560033699999991</v>
      </c>
      <c r="R9294" t="s">
        <v>15278</v>
      </c>
      <c r="S9294" t="s">
        <v>15249</v>
      </c>
      <c r="T9294" t="s">
        <v>15314</v>
      </c>
      <c r="U9294" t="s">
        <v>15317</v>
      </c>
    </row>
    <row r="9295" spans="1:21" x14ac:dyDescent="0.25">
      <c r="A9295">
        <v>2015</v>
      </c>
      <c r="B9295">
        <v>21</v>
      </c>
      <c r="C9295" t="s">
        <v>20</v>
      </c>
      <c r="D9295" t="s">
        <v>1221</v>
      </c>
      <c r="E9295" t="s">
        <v>5818</v>
      </c>
      <c r="F9295" t="s">
        <v>9896</v>
      </c>
      <c r="G9295" t="s">
        <v>12656</v>
      </c>
      <c r="H9295" t="s">
        <v>14434</v>
      </c>
      <c r="I9295">
        <v>854.61530500000003</v>
      </c>
      <c r="J9295">
        <v>413.79218984000011</v>
      </c>
      <c r="K9295">
        <v>413.79218984000011</v>
      </c>
      <c r="U9295" t="s">
        <v>15316</v>
      </c>
    </row>
    <row r="9296" spans="1:21" x14ac:dyDescent="0.25">
      <c r="A9296">
        <v>2015</v>
      </c>
      <c r="B9296">
        <v>21</v>
      </c>
      <c r="C9296" t="s">
        <v>20</v>
      </c>
      <c r="D9296" t="s">
        <v>1222</v>
      </c>
      <c r="E9296" t="s">
        <v>5819</v>
      </c>
      <c r="F9296" t="s">
        <v>9897</v>
      </c>
      <c r="G9296" t="s">
        <v>11080</v>
      </c>
      <c r="H9296" t="s">
        <v>14434</v>
      </c>
      <c r="I9296">
        <v>498.76711699999998</v>
      </c>
      <c r="J9296">
        <v>276.80664882000008</v>
      </c>
      <c r="K9296">
        <v>276.80664882000008</v>
      </c>
      <c r="U9296" t="s">
        <v>15316</v>
      </c>
    </row>
    <row r="9297" spans="1:21" x14ac:dyDescent="0.25">
      <c r="A9297">
        <v>2015</v>
      </c>
      <c r="B9297">
        <v>21</v>
      </c>
      <c r="C9297" t="s">
        <v>20</v>
      </c>
      <c r="D9297" t="s">
        <v>1223</v>
      </c>
      <c r="E9297" t="s">
        <v>5820</v>
      </c>
      <c r="F9297" t="s">
        <v>9898</v>
      </c>
      <c r="G9297" t="s">
        <v>10937</v>
      </c>
      <c r="H9297" t="s">
        <v>14434</v>
      </c>
      <c r="I9297">
        <v>411.83375599999999</v>
      </c>
      <c r="J9297">
        <v>455.29809972999988</v>
      </c>
      <c r="K9297">
        <v>455.29809972999988</v>
      </c>
      <c r="U9297" t="s">
        <v>15316</v>
      </c>
    </row>
    <row r="9298" spans="1:21" x14ac:dyDescent="0.25">
      <c r="A9298">
        <v>2015</v>
      </c>
      <c r="B9298">
        <v>21</v>
      </c>
      <c r="C9298" t="s">
        <v>20</v>
      </c>
      <c r="D9298" t="s">
        <v>2545</v>
      </c>
      <c r="G9298" t="s">
        <v>11017</v>
      </c>
      <c r="H9298" t="s">
        <v>14434</v>
      </c>
      <c r="I9298">
        <v>54.25</v>
      </c>
      <c r="J9298">
        <v>35.467440000000003</v>
      </c>
      <c r="K9298">
        <v>35.467440000000003</v>
      </c>
      <c r="U9298" t="s">
        <v>15316</v>
      </c>
    </row>
    <row r="9299" spans="1:21" x14ac:dyDescent="0.25">
      <c r="A9299">
        <v>2015</v>
      </c>
      <c r="B9299">
        <v>21</v>
      </c>
      <c r="C9299" t="s">
        <v>22</v>
      </c>
      <c r="D9299" t="s">
        <v>1225</v>
      </c>
      <c r="G9299" t="s">
        <v>10941</v>
      </c>
      <c r="H9299" t="s">
        <v>14221</v>
      </c>
      <c r="I9299">
        <v>272.52392600000002</v>
      </c>
      <c r="J9299">
        <v>269.79308206999991</v>
      </c>
      <c r="K9299">
        <v>269.79308206999991</v>
      </c>
      <c r="U9299" t="s">
        <v>15316</v>
      </c>
    </row>
    <row r="9300" spans="1:21" x14ac:dyDescent="0.25">
      <c r="A9300">
        <v>2015</v>
      </c>
      <c r="B9300">
        <v>21</v>
      </c>
      <c r="C9300" t="s">
        <v>23</v>
      </c>
      <c r="D9300" t="s">
        <v>1226</v>
      </c>
      <c r="G9300" t="s">
        <v>10942</v>
      </c>
      <c r="H9300" t="s">
        <v>14222</v>
      </c>
      <c r="I9300">
        <v>69.400418999999999</v>
      </c>
      <c r="J9300">
        <v>59.956024309999997</v>
      </c>
      <c r="K9300">
        <v>59.956024309999997</v>
      </c>
      <c r="U9300" t="s">
        <v>15316</v>
      </c>
    </row>
    <row r="9301" spans="1:21" x14ac:dyDescent="0.25">
      <c r="A9301">
        <v>2015</v>
      </c>
      <c r="B9301">
        <v>21</v>
      </c>
      <c r="C9301" t="s">
        <v>24</v>
      </c>
      <c r="D9301" t="s">
        <v>1228</v>
      </c>
      <c r="E9301" t="s">
        <v>5821</v>
      </c>
      <c r="F9301" t="s">
        <v>9899</v>
      </c>
      <c r="G9301" t="s">
        <v>13800</v>
      </c>
      <c r="H9301" t="s">
        <v>14433</v>
      </c>
      <c r="I9301">
        <v>289.09683799999999</v>
      </c>
      <c r="J9301">
        <v>317.41653600000012</v>
      </c>
      <c r="K9301">
        <v>317.4143852200001</v>
      </c>
      <c r="R9301" t="s">
        <v>15278</v>
      </c>
      <c r="S9301" t="s">
        <v>15249</v>
      </c>
      <c r="T9301" t="s">
        <v>15314</v>
      </c>
      <c r="U9301" t="s">
        <v>15317</v>
      </c>
    </row>
    <row r="9302" spans="1:21" x14ac:dyDescent="0.25">
      <c r="A9302">
        <v>2015</v>
      </c>
      <c r="B9302">
        <v>21</v>
      </c>
      <c r="C9302" t="s">
        <v>24</v>
      </c>
      <c r="D9302" t="s">
        <v>1229</v>
      </c>
      <c r="E9302" t="s">
        <v>5320</v>
      </c>
      <c r="F9302" t="s">
        <v>9900</v>
      </c>
      <c r="G9302" t="s">
        <v>13801</v>
      </c>
      <c r="H9302" t="s">
        <v>14434</v>
      </c>
      <c r="I9302">
        <v>24.705076999999999</v>
      </c>
      <c r="J9302">
        <v>22.815670309999991</v>
      </c>
      <c r="K9302">
        <v>22.815670309999991</v>
      </c>
      <c r="U9302" t="s">
        <v>15316</v>
      </c>
    </row>
    <row r="9303" spans="1:21" x14ac:dyDescent="0.25">
      <c r="A9303">
        <v>2015</v>
      </c>
      <c r="B9303">
        <v>21</v>
      </c>
      <c r="C9303" t="s">
        <v>21</v>
      </c>
      <c r="D9303" t="s">
        <v>2548</v>
      </c>
      <c r="G9303" t="s">
        <v>13486</v>
      </c>
      <c r="H9303" t="s">
        <v>14433</v>
      </c>
      <c r="I9303">
        <v>6.1053829999999998</v>
      </c>
      <c r="J9303">
        <v>6</v>
      </c>
      <c r="K9303">
        <v>6</v>
      </c>
      <c r="P9303" t="s">
        <v>15434</v>
      </c>
      <c r="Q9303" t="s">
        <v>15245</v>
      </c>
      <c r="R9303" t="s">
        <v>15278</v>
      </c>
      <c r="S9303" t="s">
        <v>15249</v>
      </c>
      <c r="T9303" t="s">
        <v>17369</v>
      </c>
      <c r="U9303" t="s">
        <v>15317</v>
      </c>
    </row>
    <row r="9304" spans="1:21" x14ac:dyDescent="0.25">
      <c r="A9304">
        <v>2015</v>
      </c>
      <c r="B9304">
        <v>21</v>
      </c>
      <c r="C9304" t="s">
        <v>21</v>
      </c>
      <c r="D9304" t="s">
        <v>2725</v>
      </c>
      <c r="G9304" t="s">
        <v>13678</v>
      </c>
      <c r="H9304" t="s">
        <v>14433</v>
      </c>
      <c r="I9304">
        <v>5.3422099999999997</v>
      </c>
      <c r="J9304">
        <v>10.66359705</v>
      </c>
      <c r="K9304">
        <v>10.66359705</v>
      </c>
      <c r="R9304" t="s">
        <v>15278</v>
      </c>
      <c r="S9304" t="s">
        <v>15249</v>
      </c>
      <c r="T9304" t="s">
        <v>15314</v>
      </c>
      <c r="U9304" t="s">
        <v>15317</v>
      </c>
    </row>
    <row r="9305" spans="1:21" x14ac:dyDescent="0.25">
      <c r="A9305">
        <v>2015</v>
      </c>
      <c r="B9305">
        <v>21</v>
      </c>
      <c r="C9305" t="s">
        <v>29</v>
      </c>
      <c r="D9305" t="s">
        <v>2726</v>
      </c>
      <c r="E9305" t="s">
        <v>5321</v>
      </c>
      <c r="F9305" t="s">
        <v>9901</v>
      </c>
      <c r="G9305" t="s">
        <v>13802</v>
      </c>
      <c r="H9305" t="s">
        <v>14434</v>
      </c>
      <c r="I9305">
        <v>1508.5435890000001</v>
      </c>
      <c r="J9305">
        <v>1014.6820418900001</v>
      </c>
      <c r="K9305">
        <v>1014.6820418900001</v>
      </c>
      <c r="P9305" t="s">
        <v>15210</v>
      </c>
      <c r="Q9305" t="s">
        <v>15250</v>
      </c>
      <c r="T9305" t="s">
        <v>15303</v>
      </c>
      <c r="U9305" t="s">
        <v>15317</v>
      </c>
    </row>
    <row r="9306" spans="1:21" x14ac:dyDescent="0.25">
      <c r="A9306">
        <v>2015</v>
      </c>
      <c r="B9306">
        <v>21</v>
      </c>
      <c r="C9306" t="s">
        <v>30</v>
      </c>
      <c r="D9306" t="s">
        <v>2767</v>
      </c>
      <c r="E9306" t="s">
        <v>5822</v>
      </c>
      <c r="F9306" t="s">
        <v>9902</v>
      </c>
      <c r="G9306" t="s">
        <v>13869</v>
      </c>
      <c r="H9306" t="s">
        <v>14436</v>
      </c>
      <c r="I9306">
        <v>500.02931999999998</v>
      </c>
      <c r="J9306">
        <v>436.24562516999998</v>
      </c>
      <c r="K9306">
        <v>436.24562516999998</v>
      </c>
      <c r="T9306" s="124" t="s">
        <v>15303</v>
      </c>
      <c r="U9306" s="124" t="s">
        <v>15317</v>
      </c>
    </row>
    <row r="9307" spans="1:21" x14ac:dyDescent="0.25">
      <c r="A9307">
        <v>2015</v>
      </c>
      <c r="B9307">
        <v>22</v>
      </c>
      <c r="C9307" t="s">
        <v>22</v>
      </c>
      <c r="D9307" t="s">
        <v>1231</v>
      </c>
      <c r="G9307" t="s">
        <v>13644</v>
      </c>
      <c r="H9307" t="s">
        <v>14437</v>
      </c>
      <c r="I9307">
        <v>2600.821183</v>
      </c>
      <c r="J9307">
        <v>2813.8760998700118</v>
      </c>
      <c r="K9307">
        <v>2774.0796412100121</v>
      </c>
      <c r="R9307" t="s">
        <v>17149</v>
      </c>
      <c r="S9307" t="s">
        <v>15238</v>
      </c>
      <c r="T9307" t="s">
        <v>15305</v>
      </c>
      <c r="U9307" t="s">
        <v>15317</v>
      </c>
    </row>
    <row r="9308" spans="1:21" x14ac:dyDescent="0.25">
      <c r="A9308">
        <v>2015</v>
      </c>
      <c r="B9308">
        <v>22</v>
      </c>
      <c r="C9308" t="s">
        <v>22</v>
      </c>
      <c r="D9308" t="s">
        <v>2633</v>
      </c>
      <c r="G9308" t="s">
        <v>13645</v>
      </c>
      <c r="H9308" t="s">
        <v>14437</v>
      </c>
      <c r="I9308">
        <v>105.714247</v>
      </c>
      <c r="J9308">
        <v>105.01015268</v>
      </c>
      <c r="K9308">
        <v>102.22246925</v>
      </c>
      <c r="R9308" t="s">
        <v>17149</v>
      </c>
      <c r="S9308" t="s">
        <v>15238</v>
      </c>
      <c r="T9308" t="s">
        <v>15305</v>
      </c>
      <c r="U9308" t="s">
        <v>15317</v>
      </c>
    </row>
    <row r="9309" spans="1:21" x14ac:dyDescent="0.25">
      <c r="A9309">
        <v>2015</v>
      </c>
      <c r="B9309">
        <v>22</v>
      </c>
      <c r="C9309" t="s">
        <v>23</v>
      </c>
      <c r="D9309" t="s">
        <v>1232</v>
      </c>
      <c r="G9309" t="s">
        <v>12658</v>
      </c>
      <c r="H9309" t="s">
        <v>14437</v>
      </c>
      <c r="I9309">
        <v>144.65784400000001</v>
      </c>
      <c r="J9309">
        <v>141.58528845000001</v>
      </c>
      <c r="K9309">
        <v>140.08007853999999</v>
      </c>
      <c r="R9309" t="s">
        <v>17149</v>
      </c>
      <c r="S9309" t="s">
        <v>15238</v>
      </c>
      <c r="T9309" t="s">
        <v>15305</v>
      </c>
      <c r="U9309" t="s">
        <v>15317</v>
      </c>
    </row>
    <row r="9310" spans="1:21" x14ac:dyDescent="0.25">
      <c r="A9310">
        <v>2015</v>
      </c>
      <c r="B9310">
        <v>22</v>
      </c>
      <c r="C9310" t="s">
        <v>24</v>
      </c>
      <c r="D9310" t="s">
        <v>2634</v>
      </c>
      <c r="G9310" t="s">
        <v>13646</v>
      </c>
      <c r="H9310" t="s">
        <v>14437</v>
      </c>
      <c r="I9310">
        <v>57.423969</v>
      </c>
      <c r="J9310">
        <v>51.351136920000009</v>
      </c>
      <c r="K9310">
        <v>47.17124231999999</v>
      </c>
      <c r="R9310" t="s">
        <v>17149</v>
      </c>
      <c r="S9310" t="s">
        <v>15238</v>
      </c>
      <c r="T9310" t="s">
        <v>15305</v>
      </c>
      <c r="U9310" t="s">
        <v>15317</v>
      </c>
    </row>
    <row r="9311" spans="1:21" x14ac:dyDescent="0.25">
      <c r="A9311">
        <v>2015</v>
      </c>
      <c r="B9311">
        <v>22</v>
      </c>
      <c r="C9311" t="s">
        <v>21</v>
      </c>
      <c r="D9311" t="s">
        <v>1234</v>
      </c>
      <c r="G9311" t="s">
        <v>13647</v>
      </c>
      <c r="H9311" t="s">
        <v>14437</v>
      </c>
      <c r="I9311">
        <v>2119.4609449999998</v>
      </c>
      <c r="J9311">
        <v>2718.5396321600051</v>
      </c>
      <c r="K9311">
        <v>2605.6666246300119</v>
      </c>
      <c r="R9311" t="s">
        <v>17149</v>
      </c>
      <c r="S9311" t="s">
        <v>15238</v>
      </c>
      <c r="T9311" t="s">
        <v>15305</v>
      </c>
      <c r="U9311" t="s">
        <v>15317</v>
      </c>
    </row>
    <row r="9312" spans="1:21" x14ac:dyDescent="0.25">
      <c r="A9312">
        <v>2015</v>
      </c>
      <c r="B9312">
        <v>22</v>
      </c>
      <c r="C9312" t="s">
        <v>21</v>
      </c>
      <c r="D9312" t="s">
        <v>1235</v>
      </c>
      <c r="G9312" t="s">
        <v>13648</v>
      </c>
      <c r="H9312" t="s">
        <v>14437</v>
      </c>
      <c r="I9312">
        <v>1768.805654</v>
      </c>
      <c r="J9312">
        <v>2039.2920707200019</v>
      </c>
      <c r="K9312">
        <v>2012.049362090002</v>
      </c>
      <c r="R9312" t="s">
        <v>17149</v>
      </c>
      <c r="S9312" t="s">
        <v>15238</v>
      </c>
      <c r="T9312" t="s">
        <v>15305</v>
      </c>
      <c r="U9312" t="s">
        <v>15317</v>
      </c>
    </row>
    <row r="9313" spans="1:21" x14ac:dyDescent="0.25">
      <c r="A9313">
        <v>2015</v>
      </c>
      <c r="B9313">
        <v>22</v>
      </c>
      <c r="C9313" t="s">
        <v>21</v>
      </c>
      <c r="D9313" t="s">
        <v>1237</v>
      </c>
      <c r="G9313" t="s">
        <v>13649</v>
      </c>
      <c r="H9313" t="s">
        <v>14437</v>
      </c>
      <c r="I9313">
        <v>3368.5132370000001</v>
      </c>
      <c r="J9313">
        <v>3177.575094020001</v>
      </c>
      <c r="K9313">
        <v>3090.65932144</v>
      </c>
      <c r="R9313" t="s">
        <v>17149</v>
      </c>
      <c r="S9313" t="s">
        <v>15238</v>
      </c>
      <c r="T9313" t="s">
        <v>15305</v>
      </c>
      <c r="U9313" t="s">
        <v>15317</v>
      </c>
    </row>
    <row r="9314" spans="1:21" x14ac:dyDescent="0.25">
      <c r="A9314">
        <v>2015</v>
      </c>
      <c r="B9314">
        <v>22</v>
      </c>
      <c r="C9314" t="s">
        <v>21</v>
      </c>
      <c r="D9314" t="s">
        <v>1240</v>
      </c>
      <c r="G9314" t="s">
        <v>13650</v>
      </c>
      <c r="H9314" t="s">
        <v>14437</v>
      </c>
      <c r="I9314">
        <v>1575.2317149999999</v>
      </c>
      <c r="J9314">
        <v>1548.523792730005</v>
      </c>
      <c r="K9314">
        <v>1534.3379608100049</v>
      </c>
      <c r="R9314" t="s">
        <v>17149</v>
      </c>
      <c r="S9314" t="s">
        <v>15238</v>
      </c>
      <c r="T9314" t="s">
        <v>15305</v>
      </c>
      <c r="U9314" t="s">
        <v>15317</v>
      </c>
    </row>
    <row r="9315" spans="1:21" x14ac:dyDescent="0.25">
      <c r="A9315">
        <v>2015</v>
      </c>
      <c r="B9315">
        <v>22</v>
      </c>
      <c r="C9315" t="s">
        <v>21</v>
      </c>
      <c r="D9315" t="s">
        <v>2635</v>
      </c>
      <c r="G9315" t="s">
        <v>13651</v>
      </c>
      <c r="H9315" t="s">
        <v>14438</v>
      </c>
      <c r="I9315">
        <v>6026.2121040000002</v>
      </c>
      <c r="J9315">
        <v>6028.3324480300098</v>
      </c>
      <c r="K9315">
        <v>5910.7991204500086</v>
      </c>
      <c r="R9315" t="s">
        <v>17149</v>
      </c>
      <c r="S9315" t="s">
        <v>15238</v>
      </c>
      <c r="T9315" t="s">
        <v>15305</v>
      </c>
      <c r="U9315" t="s">
        <v>15317</v>
      </c>
    </row>
    <row r="9316" spans="1:21" x14ac:dyDescent="0.25">
      <c r="A9316">
        <v>2015</v>
      </c>
      <c r="B9316">
        <v>22</v>
      </c>
      <c r="C9316" t="s">
        <v>21</v>
      </c>
      <c r="D9316" t="s">
        <v>2636</v>
      </c>
      <c r="G9316" t="s">
        <v>13652</v>
      </c>
      <c r="H9316" t="s">
        <v>14437</v>
      </c>
      <c r="I9316">
        <v>207.63529800000001</v>
      </c>
      <c r="J9316">
        <v>191.19340943000009</v>
      </c>
      <c r="K9316">
        <v>183.8206608700001</v>
      </c>
      <c r="R9316" t="s">
        <v>17149</v>
      </c>
      <c r="S9316" t="s">
        <v>15238</v>
      </c>
      <c r="T9316" t="s">
        <v>15305</v>
      </c>
      <c r="U9316" t="s">
        <v>15317</v>
      </c>
    </row>
    <row r="9317" spans="1:21" x14ac:dyDescent="0.25">
      <c r="A9317">
        <v>2015</v>
      </c>
      <c r="B9317">
        <v>22</v>
      </c>
      <c r="C9317" t="s">
        <v>21</v>
      </c>
      <c r="D9317" t="s">
        <v>2637</v>
      </c>
      <c r="G9317" t="s">
        <v>13653</v>
      </c>
      <c r="H9317" t="s">
        <v>14437</v>
      </c>
      <c r="I9317">
        <v>597.93503999999996</v>
      </c>
      <c r="J9317">
        <v>617.95576357999983</v>
      </c>
      <c r="K9317">
        <v>544.30134635999991</v>
      </c>
      <c r="R9317" t="s">
        <v>17149</v>
      </c>
      <c r="S9317" t="s">
        <v>15238</v>
      </c>
      <c r="T9317" t="s">
        <v>15305</v>
      </c>
      <c r="U9317" t="s">
        <v>15317</v>
      </c>
    </row>
    <row r="9318" spans="1:21" x14ac:dyDescent="0.25">
      <c r="A9318">
        <v>2015</v>
      </c>
      <c r="B9318">
        <v>23</v>
      </c>
      <c r="C9318" t="s">
        <v>39</v>
      </c>
      <c r="D9318" t="s">
        <v>1888</v>
      </c>
      <c r="E9318" t="s">
        <v>5823</v>
      </c>
      <c r="F9318" t="s">
        <v>9903</v>
      </c>
      <c r="G9318" t="s">
        <v>12660</v>
      </c>
      <c r="H9318" t="s">
        <v>14582</v>
      </c>
      <c r="I9318">
        <v>6008.4721</v>
      </c>
      <c r="J9318">
        <v>22747.529624999999</v>
      </c>
      <c r="K9318">
        <v>22747.529624999999</v>
      </c>
      <c r="L9318" t="s">
        <v>16991</v>
      </c>
      <c r="M9318" t="s">
        <v>17256</v>
      </c>
      <c r="N9318" t="s">
        <v>15211</v>
      </c>
      <c r="O9318" t="s">
        <v>15250</v>
      </c>
      <c r="P9318" t="s">
        <v>15211</v>
      </c>
      <c r="Q9318" t="s">
        <v>15250</v>
      </c>
      <c r="T9318" t="s">
        <v>17352</v>
      </c>
      <c r="U9318" t="s">
        <v>15317</v>
      </c>
    </row>
    <row r="9319" spans="1:21" x14ac:dyDescent="0.25">
      <c r="A9319">
        <v>2015</v>
      </c>
      <c r="B9319">
        <v>23</v>
      </c>
      <c r="C9319" t="s">
        <v>39</v>
      </c>
      <c r="D9319" t="s">
        <v>1889</v>
      </c>
      <c r="E9319" t="s">
        <v>5824</v>
      </c>
      <c r="F9319" t="s">
        <v>9904</v>
      </c>
      <c r="G9319" t="s">
        <v>12661</v>
      </c>
      <c r="H9319" t="s">
        <v>14582</v>
      </c>
      <c r="I9319">
        <v>346.58745299999998</v>
      </c>
      <c r="J9319">
        <v>207.52992800000001</v>
      </c>
      <c r="K9319">
        <v>207.52992800000001</v>
      </c>
      <c r="L9319" t="s">
        <v>16991</v>
      </c>
      <c r="M9319" t="s">
        <v>17256</v>
      </c>
      <c r="N9319" t="s">
        <v>15211</v>
      </c>
      <c r="O9319" t="s">
        <v>15250</v>
      </c>
      <c r="P9319" t="s">
        <v>15211</v>
      </c>
      <c r="Q9319" t="s">
        <v>15250</v>
      </c>
      <c r="T9319" t="s">
        <v>17352</v>
      </c>
      <c r="U9319" t="s">
        <v>15317</v>
      </c>
    </row>
    <row r="9320" spans="1:21" x14ac:dyDescent="0.25">
      <c r="A9320">
        <v>2015</v>
      </c>
      <c r="B9320">
        <v>23</v>
      </c>
      <c r="C9320" t="s">
        <v>21</v>
      </c>
      <c r="D9320" t="s">
        <v>1241</v>
      </c>
      <c r="G9320" t="s">
        <v>12055</v>
      </c>
      <c r="H9320" t="s">
        <v>14583</v>
      </c>
      <c r="I9320">
        <v>9395.5034169999999</v>
      </c>
      <c r="J9320">
        <v>0</v>
      </c>
      <c r="K9320">
        <v>0</v>
      </c>
      <c r="R9320" t="s">
        <v>15191</v>
      </c>
      <c r="S9320" t="s">
        <v>15247</v>
      </c>
      <c r="T9320" t="s">
        <v>15313</v>
      </c>
      <c r="U9320" t="s">
        <v>15317</v>
      </c>
    </row>
    <row r="9321" spans="1:21" x14ac:dyDescent="0.25">
      <c r="A9321">
        <v>2015</v>
      </c>
      <c r="B9321">
        <v>23</v>
      </c>
      <c r="C9321" t="s">
        <v>21</v>
      </c>
      <c r="D9321" t="s">
        <v>1243</v>
      </c>
      <c r="G9321" t="s">
        <v>12064</v>
      </c>
      <c r="H9321" t="s">
        <v>14584</v>
      </c>
      <c r="I9321">
        <v>1130.2076999999999</v>
      </c>
      <c r="J9321">
        <v>0</v>
      </c>
      <c r="K9321">
        <v>0</v>
      </c>
      <c r="U9321" t="s">
        <v>15316</v>
      </c>
    </row>
    <row r="9322" spans="1:21" x14ac:dyDescent="0.25">
      <c r="A9322">
        <v>2015</v>
      </c>
      <c r="B9322">
        <v>23</v>
      </c>
      <c r="C9322" t="s">
        <v>21</v>
      </c>
      <c r="D9322" t="s">
        <v>1244</v>
      </c>
      <c r="G9322" t="s">
        <v>12058</v>
      </c>
      <c r="H9322" t="s">
        <v>14583</v>
      </c>
      <c r="I9322">
        <v>0</v>
      </c>
      <c r="J9322">
        <v>2409.4670663699999</v>
      </c>
      <c r="K9322">
        <v>2409.4670663699999</v>
      </c>
      <c r="R9322" t="s">
        <v>15191</v>
      </c>
      <c r="S9322" t="s">
        <v>15247</v>
      </c>
      <c r="T9322" t="s">
        <v>15313</v>
      </c>
      <c r="U9322" t="s">
        <v>15317</v>
      </c>
    </row>
    <row r="9323" spans="1:21" x14ac:dyDescent="0.25">
      <c r="A9323">
        <v>2015</v>
      </c>
      <c r="B9323">
        <v>23</v>
      </c>
      <c r="C9323" t="s">
        <v>21</v>
      </c>
      <c r="D9323" t="s">
        <v>1245</v>
      </c>
      <c r="G9323" t="s">
        <v>12662</v>
      </c>
      <c r="H9323" t="s">
        <v>14584</v>
      </c>
      <c r="I9323">
        <v>625.59869500000002</v>
      </c>
      <c r="J9323">
        <v>0</v>
      </c>
      <c r="K9323">
        <v>0</v>
      </c>
      <c r="U9323" t="s">
        <v>15316</v>
      </c>
    </row>
    <row r="9324" spans="1:21" x14ac:dyDescent="0.25">
      <c r="A9324">
        <v>2015</v>
      </c>
      <c r="B9324">
        <v>23</v>
      </c>
      <c r="C9324" t="s">
        <v>21</v>
      </c>
      <c r="D9324" t="s">
        <v>1247</v>
      </c>
      <c r="G9324" t="s">
        <v>12664</v>
      </c>
      <c r="H9324" t="s">
        <v>14582</v>
      </c>
      <c r="I9324">
        <v>87.030901999999998</v>
      </c>
      <c r="J9324">
        <v>0</v>
      </c>
      <c r="K9324">
        <v>0</v>
      </c>
      <c r="U9324" t="s">
        <v>15316</v>
      </c>
    </row>
    <row r="9325" spans="1:21" x14ac:dyDescent="0.25">
      <c r="A9325">
        <v>2015</v>
      </c>
      <c r="B9325">
        <v>23</v>
      </c>
      <c r="C9325" t="s">
        <v>21</v>
      </c>
      <c r="D9325" t="s">
        <v>1250</v>
      </c>
      <c r="G9325" t="s">
        <v>13870</v>
      </c>
      <c r="H9325" t="s">
        <v>14585</v>
      </c>
      <c r="I9325">
        <v>4886.2</v>
      </c>
      <c r="J9325">
        <v>0</v>
      </c>
      <c r="K9325">
        <v>0</v>
      </c>
      <c r="U9325" t="s">
        <v>15316</v>
      </c>
    </row>
    <row r="9326" spans="1:21" x14ac:dyDescent="0.25">
      <c r="A9326">
        <v>2015</v>
      </c>
      <c r="B9326">
        <v>23</v>
      </c>
      <c r="C9326" t="s">
        <v>21</v>
      </c>
      <c r="D9326" t="s">
        <v>1251</v>
      </c>
      <c r="G9326" t="s">
        <v>13871</v>
      </c>
      <c r="H9326" t="s">
        <v>14585</v>
      </c>
      <c r="I9326">
        <v>49.6</v>
      </c>
      <c r="J9326">
        <v>0</v>
      </c>
      <c r="K9326">
        <v>0</v>
      </c>
      <c r="U9326" t="s">
        <v>15316</v>
      </c>
    </row>
    <row r="9327" spans="1:21" x14ac:dyDescent="0.25">
      <c r="A9327">
        <v>2015</v>
      </c>
      <c r="B9327">
        <v>23</v>
      </c>
      <c r="C9327" t="s">
        <v>21</v>
      </c>
      <c r="D9327" t="s">
        <v>1253</v>
      </c>
      <c r="G9327" t="s">
        <v>13488</v>
      </c>
      <c r="H9327" t="s">
        <v>14806</v>
      </c>
      <c r="I9327">
        <v>0</v>
      </c>
      <c r="J9327">
        <v>0</v>
      </c>
      <c r="K9327">
        <v>0</v>
      </c>
      <c r="P9327" t="s">
        <v>18347</v>
      </c>
      <c r="Q9327" t="s">
        <v>17486</v>
      </c>
      <c r="T9327" t="s">
        <v>17487</v>
      </c>
      <c r="U9327" t="s">
        <v>15317</v>
      </c>
    </row>
    <row r="9328" spans="1:21" x14ac:dyDescent="0.25">
      <c r="A9328">
        <v>2015</v>
      </c>
      <c r="B9328">
        <v>23</v>
      </c>
      <c r="C9328" t="s">
        <v>21</v>
      </c>
      <c r="D9328" t="s">
        <v>2423</v>
      </c>
      <c r="G9328" t="s">
        <v>13321</v>
      </c>
      <c r="H9328" t="s">
        <v>14583</v>
      </c>
      <c r="I9328">
        <v>0</v>
      </c>
      <c r="J9328">
        <v>0</v>
      </c>
      <c r="K9328">
        <v>0</v>
      </c>
      <c r="R9328" t="s">
        <v>15191</v>
      </c>
      <c r="S9328" t="s">
        <v>15247</v>
      </c>
      <c r="T9328" t="s">
        <v>15313</v>
      </c>
      <c r="U9328" t="s">
        <v>15317</v>
      </c>
    </row>
    <row r="9329" spans="1:21" x14ac:dyDescent="0.25">
      <c r="A9329">
        <v>2015</v>
      </c>
      <c r="B9329">
        <v>23</v>
      </c>
      <c r="C9329" t="s">
        <v>21</v>
      </c>
      <c r="D9329" t="s">
        <v>1892</v>
      </c>
      <c r="G9329" t="s">
        <v>13872</v>
      </c>
      <c r="H9329" t="s">
        <v>14807</v>
      </c>
      <c r="I9329">
        <v>0</v>
      </c>
      <c r="J9329">
        <v>0</v>
      </c>
      <c r="K9329">
        <v>0</v>
      </c>
      <c r="U9329" t="s">
        <v>15316</v>
      </c>
    </row>
    <row r="9330" spans="1:21" x14ac:dyDescent="0.25">
      <c r="A9330">
        <v>2015</v>
      </c>
      <c r="B9330">
        <v>23</v>
      </c>
      <c r="C9330" t="s">
        <v>21</v>
      </c>
      <c r="D9330" t="s">
        <v>1893</v>
      </c>
      <c r="G9330" t="s">
        <v>12671</v>
      </c>
      <c r="H9330" t="s">
        <v>14807</v>
      </c>
      <c r="I9330">
        <v>0</v>
      </c>
      <c r="J9330">
        <v>0</v>
      </c>
      <c r="K9330">
        <v>0</v>
      </c>
      <c r="U9330" t="s">
        <v>15316</v>
      </c>
    </row>
    <row r="9331" spans="1:21" x14ac:dyDescent="0.25">
      <c r="A9331">
        <v>2015</v>
      </c>
      <c r="B9331">
        <v>23</v>
      </c>
      <c r="C9331" t="s">
        <v>21</v>
      </c>
      <c r="D9331" t="s">
        <v>1266</v>
      </c>
      <c r="G9331" t="s">
        <v>12081</v>
      </c>
      <c r="H9331" t="s">
        <v>14807</v>
      </c>
      <c r="I9331">
        <v>0</v>
      </c>
      <c r="J9331">
        <v>0.01</v>
      </c>
      <c r="K9331">
        <v>0.01</v>
      </c>
      <c r="U9331" t="s">
        <v>15316</v>
      </c>
    </row>
    <row r="9332" spans="1:21" x14ac:dyDescent="0.25">
      <c r="A9332">
        <v>2015</v>
      </c>
      <c r="B9332">
        <v>23</v>
      </c>
      <c r="C9332" t="s">
        <v>21</v>
      </c>
      <c r="D9332" t="s">
        <v>1268</v>
      </c>
      <c r="G9332" t="s">
        <v>13490</v>
      </c>
      <c r="H9332" t="s">
        <v>14583</v>
      </c>
      <c r="I9332">
        <v>0</v>
      </c>
      <c r="J9332">
        <v>0</v>
      </c>
      <c r="K9332">
        <v>0</v>
      </c>
      <c r="P9332" t="s">
        <v>15191</v>
      </c>
      <c r="Q9332" t="s">
        <v>15247</v>
      </c>
      <c r="R9332" t="s">
        <v>15191</v>
      </c>
      <c r="S9332" t="s">
        <v>15247</v>
      </c>
      <c r="T9332" t="s">
        <v>15313</v>
      </c>
      <c r="U9332" t="s">
        <v>15317</v>
      </c>
    </row>
    <row r="9333" spans="1:21" x14ac:dyDescent="0.25">
      <c r="A9333">
        <v>2015</v>
      </c>
      <c r="B9333">
        <v>23</v>
      </c>
      <c r="C9333" t="s">
        <v>21</v>
      </c>
      <c r="D9333" t="s">
        <v>1899</v>
      </c>
      <c r="G9333" t="s">
        <v>13492</v>
      </c>
      <c r="H9333" t="s">
        <v>14806</v>
      </c>
      <c r="I9333">
        <v>0</v>
      </c>
      <c r="J9333">
        <v>0</v>
      </c>
      <c r="K9333">
        <v>0</v>
      </c>
      <c r="U9333" t="s">
        <v>15316</v>
      </c>
    </row>
    <row r="9334" spans="1:21" x14ac:dyDescent="0.25">
      <c r="A9334">
        <v>2015</v>
      </c>
      <c r="B9334">
        <v>23</v>
      </c>
      <c r="C9334" t="s">
        <v>21</v>
      </c>
      <c r="D9334" t="s">
        <v>1901</v>
      </c>
      <c r="G9334" t="s">
        <v>12083</v>
      </c>
      <c r="H9334" t="s">
        <v>14809</v>
      </c>
      <c r="I9334">
        <v>0</v>
      </c>
      <c r="J9334">
        <v>120</v>
      </c>
      <c r="K9334">
        <v>120</v>
      </c>
      <c r="U9334" t="s">
        <v>15316</v>
      </c>
    </row>
    <row r="9335" spans="1:21" x14ac:dyDescent="0.25">
      <c r="A9335">
        <v>2015</v>
      </c>
      <c r="B9335">
        <v>23</v>
      </c>
      <c r="C9335" t="s">
        <v>21</v>
      </c>
      <c r="D9335" t="s">
        <v>1902</v>
      </c>
      <c r="G9335" t="s">
        <v>12115</v>
      </c>
      <c r="H9335" t="s">
        <v>14582</v>
      </c>
      <c r="I9335">
        <v>0</v>
      </c>
      <c r="J9335">
        <v>740.30920472000003</v>
      </c>
      <c r="K9335">
        <v>740.30920472000003</v>
      </c>
      <c r="P9335" t="s">
        <v>18001</v>
      </c>
      <c r="Q9335" t="s">
        <v>17486</v>
      </c>
      <c r="T9335" t="s">
        <v>17487</v>
      </c>
      <c r="U9335" t="s">
        <v>15317</v>
      </c>
    </row>
    <row r="9336" spans="1:21" x14ac:dyDescent="0.25">
      <c r="A9336">
        <v>2015</v>
      </c>
      <c r="B9336">
        <v>23</v>
      </c>
      <c r="C9336" t="s">
        <v>21</v>
      </c>
      <c r="D9336" t="s">
        <v>2549</v>
      </c>
      <c r="G9336" t="s">
        <v>12095</v>
      </c>
      <c r="H9336" t="s">
        <v>14582</v>
      </c>
      <c r="I9336">
        <v>0</v>
      </c>
      <c r="J9336">
        <v>374.19604473999999</v>
      </c>
      <c r="K9336">
        <v>374.19604473999999</v>
      </c>
      <c r="P9336" t="s">
        <v>18000</v>
      </c>
      <c r="Q9336" t="s">
        <v>15239</v>
      </c>
      <c r="T9336" t="s">
        <v>15302</v>
      </c>
      <c r="U9336" t="s">
        <v>15317</v>
      </c>
    </row>
    <row r="9337" spans="1:21" x14ac:dyDescent="0.25">
      <c r="A9337">
        <v>2015</v>
      </c>
      <c r="B9337">
        <v>23</v>
      </c>
      <c r="C9337" t="s">
        <v>21</v>
      </c>
      <c r="D9337" t="s">
        <v>1281</v>
      </c>
      <c r="G9337" t="s">
        <v>13493</v>
      </c>
      <c r="H9337" t="s">
        <v>14806</v>
      </c>
      <c r="I9337">
        <v>0</v>
      </c>
      <c r="J9337">
        <v>0</v>
      </c>
      <c r="K9337">
        <v>0</v>
      </c>
      <c r="U9337" t="s">
        <v>15316</v>
      </c>
    </row>
    <row r="9338" spans="1:21" x14ac:dyDescent="0.25">
      <c r="A9338">
        <v>2015</v>
      </c>
      <c r="B9338">
        <v>23</v>
      </c>
      <c r="C9338" t="s">
        <v>21</v>
      </c>
      <c r="D9338" t="s">
        <v>1282</v>
      </c>
      <c r="G9338" t="s">
        <v>13805</v>
      </c>
      <c r="H9338" t="s">
        <v>14806</v>
      </c>
      <c r="I9338">
        <v>0</v>
      </c>
      <c r="J9338">
        <v>0</v>
      </c>
      <c r="K9338">
        <v>0</v>
      </c>
      <c r="U9338" t="s">
        <v>15316</v>
      </c>
    </row>
    <row r="9339" spans="1:21" x14ac:dyDescent="0.25">
      <c r="A9339">
        <v>2015</v>
      </c>
      <c r="B9339">
        <v>23</v>
      </c>
      <c r="C9339" t="s">
        <v>21</v>
      </c>
      <c r="D9339" t="s">
        <v>1288</v>
      </c>
      <c r="G9339" t="s">
        <v>13873</v>
      </c>
      <c r="H9339" t="s">
        <v>14585</v>
      </c>
      <c r="I9339">
        <v>781.2</v>
      </c>
      <c r="J9339">
        <v>0</v>
      </c>
      <c r="K9339">
        <v>0</v>
      </c>
      <c r="U9339" t="s">
        <v>15316</v>
      </c>
    </row>
    <row r="9340" spans="1:21" x14ac:dyDescent="0.25">
      <c r="A9340">
        <v>2015</v>
      </c>
      <c r="B9340">
        <v>23</v>
      </c>
      <c r="C9340" t="s">
        <v>21</v>
      </c>
      <c r="D9340" t="s">
        <v>1289</v>
      </c>
      <c r="G9340" t="s">
        <v>13874</v>
      </c>
      <c r="H9340" t="s">
        <v>14585</v>
      </c>
      <c r="I9340">
        <v>6884.6</v>
      </c>
      <c r="J9340">
        <v>0</v>
      </c>
      <c r="K9340">
        <v>0</v>
      </c>
      <c r="U9340" t="s">
        <v>15316</v>
      </c>
    </row>
    <row r="9341" spans="1:21" x14ac:dyDescent="0.25">
      <c r="A9341">
        <v>2015</v>
      </c>
      <c r="B9341">
        <v>23</v>
      </c>
      <c r="C9341" t="s">
        <v>21</v>
      </c>
      <c r="D9341" t="s">
        <v>1290</v>
      </c>
      <c r="G9341" t="s">
        <v>13875</v>
      </c>
      <c r="H9341" t="s">
        <v>14585</v>
      </c>
      <c r="I9341">
        <v>16535.5</v>
      </c>
      <c r="J9341">
        <v>0</v>
      </c>
      <c r="K9341">
        <v>0</v>
      </c>
      <c r="U9341" t="s">
        <v>15316</v>
      </c>
    </row>
    <row r="9342" spans="1:21" x14ac:dyDescent="0.25">
      <c r="A9342">
        <v>2015</v>
      </c>
      <c r="B9342">
        <v>23</v>
      </c>
      <c r="C9342" t="s">
        <v>21</v>
      </c>
      <c r="D9342" t="s">
        <v>2305</v>
      </c>
      <c r="G9342" t="s">
        <v>13499</v>
      </c>
      <c r="H9342" t="s">
        <v>14584</v>
      </c>
      <c r="I9342">
        <v>749</v>
      </c>
      <c r="J9342">
        <v>0</v>
      </c>
      <c r="K9342">
        <v>0</v>
      </c>
      <c r="U9342" t="s">
        <v>15316</v>
      </c>
    </row>
    <row r="9343" spans="1:21" x14ac:dyDescent="0.25">
      <c r="A9343">
        <v>2015</v>
      </c>
      <c r="B9343">
        <v>23</v>
      </c>
      <c r="C9343" t="s">
        <v>21</v>
      </c>
      <c r="D9343" t="s">
        <v>2311</v>
      </c>
      <c r="G9343" t="s">
        <v>13876</v>
      </c>
      <c r="H9343" t="s">
        <v>14586</v>
      </c>
      <c r="I9343">
        <v>0</v>
      </c>
      <c r="J9343">
        <v>968</v>
      </c>
      <c r="K9343">
        <v>968</v>
      </c>
      <c r="R9343" t="s">
        <v>15210</v>
      </c>
      <c r="S9343" t="s">
        <v>15250</v>
      </c>
      <c r="T9343" t="s">
        <v>15303</v>
      </c>
      <c r="U9343" t="s">
        <v>15317</v>
      </c>
    </row>
    <row r="9344" spans="1:21" x14ac:dyDescent="0.25">
      <c r="A9344">
        <v>2015</v>
      </c>
      <c r="B9344">
        <v>23</v>
      </c>
      <c r="C9344" t="s">
        <v>21</v>
      </c>
      <c r="D9344" t="s">
        <v>2428</v>
      </c>
      <c r="G9344" t="s">
        <v>13510</v>
      </c>
      <c r="H9344" t="s">
        <v>14806</v>
      </c>
      <c r="I9344">
        <v>0</v>
      </c>
      <c r="J9344">
        <v>0</v>
      </c>
      <c r="K9344">
        <v>0</v>
      </c>
      <c r="U9344" t="s">
        <v>15316</v>
      </c>
    </row>
    <row r="9345" spans="1:21" x14ac:dyDescent="0.25">
      <c r="A9345">
        <v>2015</v>
      </c>
      <c r="B9345">
        <v>23</v>
      </c>
      <c r="C9345" t="s">
        <v>21</v>
      </c>
      <c r="D9345" t="s">
        <v>2429</v>
      </c>
      <c r="G9345" t="s">
        <v>13877</v>
      </c>
      <c r="H9345" t="s">
        <v>14806</v>
      </c>
      <c r="I9345">
        <v>0</v>
      </c>
      <c r="J9345">
        <v>0</v>
      </c>
      <c r="K9345">
        <v>0</v>
      </c>
      <c r="U9345" t="s">
        <v>15316</v>
      </c>
    </row>
    <row r="9346" spans="1:21" x14ac:dyDescent="0.25">
      <c r="A9346">
        <v>2015</v>
      </c>
      <c r="B9346">
        <v>23</v>
      </c>
      <c r="C9346" t="s">
        <v>21</v>
      </c>
      <c r="D9346" t="s">
        <v>2430</v>
      </c>
      <c r="G9346" t="s">
        <v>13878</v>
      </c>
      <c r="H9346" t="s">
        <v>14806</v>
      </c>
      <c r="I9346">
        <v>0</v>
      </c>
      <c r="J9346">
        <v>0</v>
      </c>
      <c r="K9346">
        <v>0</v>
      </c>
      <c r="P9346" t="s">
        <v>18347</v>
      </c>
      <c r="Q9346" t="s">
        <v>17486</v>
      </c>
      <c r="T9346" t="s">
        <v>17487</v>
      </c>
      <c r="U9346" t="s">
        <v>15317</v>
      </c>
    </row>
    <row r="9347" spans="1:21" x14ac:dyDescent="0.25">
      <c r="A9347">
        <v>2015</v>
      </c>
      <c r="B9347">
        <v>23</v>
      </c>
      <c r="C9347" t="s">
        <v>21</v>
      </c>
      <c r="D9347" t="s">
        <v>2638</v>
      </c>
      <c r="G9347" t="s">
        <v>13879</v>
      </c>
      <c r="H9347" t="s">
        <v>14807</v>
      </c>
      <c r="I9347">
        <v>5367.4588279999998</v>
      </c>
      <c r="J9347">
        <v>0</v>
      </c>
      <c r="K9347">
        <v>0</v>
      </c>
      <c r="P9347" t="s">
        <v>15191</v>
      </c>
      <c r="Q9347" t="s">
        <v>15247</v>
      </c>
      <c r="T9347" t="s">
        <v>15313</v>
      </c>
      <c r="U9347" t="s">
        <v>15317</v>
      </c>
    </row>
    <row r="9348" spans="1:21" x14ac:dyDescent="0.25">
      <c r="A9348">
        <v>2015</v>
      </c>
      <c r="B9348">
        <v>23</v>
      </c>
      <c r="C9348" t="s">
        <v>21</v>
      </c>
      <c r="D9348" t="s">
        <v>2728</v>
      </c>
      <c r="G9348" t="s">
        <v>13808</v>
      </c>
      <c r="H9348" t="s">
        <v>14807</v>
      </c>
      <c r="I9348">
        <v>0</v>
      </c>
      <c r="J9348">
        <v>0</v>
      </c>
      <c r="K9348">
        <v>0</v>
      </c>
      <c r="U9348" t="s">
        <v>15316</v>
      </c>
    </row>
    <row r="9349" spans="1:21" x14ac:dyDescent="0.25">
      <c r="A9349">
        <v>2015</v>
      </c>
      <c r="B9349">
        <v>23</v>
      </c>
      <c r="C9349" t="s">
        <v>21</v>
      </c>
      <c r="D9349" t="s">
        <v>2729</v>
      </c>
      <c r="G9349" t="s">
        <v>13809</v>
      </c>
      <c r="H9349" t="s">
        <v>14807</v>
      </c>
      <c r="I9349">
        <v>0</v>
      </c>
      <c r="J9349">
        <v>0</v>
      </c>
      <c r="K9349">
        <v>0</v>
      </c>
      <c r="U9349" t="s">
        <v>15316</v>
      </c>
    </row>
    <row r="9350" spans="1:21" x14ac:dyDescent="0.25">
      <c r="A9350">
        <v>2015</v>
      </c>
      <c r="B9350">
        <v>23</v>
      </c>
      <c r="C9350" t="s">
        <v>21</v>
      </c>
      <c r="D9350" t="s">
        <v>2768</v>
      </c>
      <c r="G9350" t="s">
        <v>13880</v>
      </c>
      <c r="H9350" t="s">
        <v>14582</v>
      </c>
      <c r="I9350">
        <v>8587.7070079999994</v>
      </c>
      <c r="J9350">
        <v>0</v>
      </c>
      <c r="K9350">
        <v>0</v>
      </c>
      <c r="P9350" t="s">
        <v>19921</v>
      </c>
      <c r="Q9350" t="s">
        <v>15246</v>
      </c>
      <c r="T9350" t="s">
        <v>15304</v>
      </c>
      <c r="U9350" t="s">
        <v>15317</v>
      </c>
    </row>
    <row r="9351" spans="1:21" x14ac:dyDescent="0.25">
      <c r="A9351">
        <v>2015</v>
      </c>
      <c r="B9351">
        <v>23</v>
      </c>
      <c r="C9351" t="s">
        <v>21</v>
      </c>
      <c r="D9351" t="s">
        <v>2640</v>
      </c>
      <c r="G9351" t="s">
        <v>13881</v>
      </c>
      <c r="H9351" t="s">
        <v>14807</v>
      </c>
      <c r="I9351">
        <v>0</v>
      </c>
      <c r="J9351">
        <v>0</v>
      </c>
      <c r="K9351">
        <v>0</v>
      </c>
      <c r="U9351" t="s">
        <v>15316</v>
      </c>
    </row>
    <row r="9352" spans="1:21" x14ac:dyDescent="0.25">
      <c r="A9352">
        <v>2015</v>
      </c>
      <c r="B9352">
        <v>23</v>
      </c>
      <c r="C9352" t="s">
        <v>21</v>
      </c>
      <c r="D9352" t="s">
        <v>2641</v>
      </c>
      <c r="G9352" t="s">
        <v>13882</v>
      </c>
      <c r="H9352" t="s">
        <v>14807</v>
      </c>
      <c r="I9352">
        <v>0</v>
      </c>
      <c r="J9352">
        <v>0</v>
      </c>
      <c r="K9352">
        <v>0</v>
      </c>
      <c r="U9352" t="s">
        <v>15316</v>
      </c>
    </row>
    <row r="9353" spans="1:21" x14ac:dyDescent="0.25">
      <c r="A9353">
        <v>2015</v>
      </c>
      <c r="B9353">
        <v>23</v>
      </c>
      <c r="C9353" t="s">
        <v>21</v>
      </c>
      <c r="D9353" t="s">
        <v>2769</v>
      </c>
      <c r="G9353" t="s">
        <v>13883</v>
      </c>
      <c r="H9353" t="s">
        <v>14807</v>
      </c>
      <c r="I9353">
        <v>0</v>
      </c>
      <c r="J9353">
        <v>0</v>
      </c>
      <c r="K9353">
        <v>0</v>
      </c>
      <c r="U9353" t="s">
        <v>15316</v>
      </c>
    </row>
    <row r="9354" spans="1:21" x14ac:dyDescent="0.25">
      <c r="A9354">
        <v>2015</v>
      </c>
      <c r="B9354">
        <v>23</v>
      </c>
      <c r="C9354" t="s">
        <v>21</v>
      </c>
      <c r="D9354" t="s">
        <v>2770</v>
      </c>
      <c r="G9354" t="s">
        <v>13884</v>
      </c>
      <c r="H9354" t="s">
        <v>14584</v>
      </c>
      <c r="I9354">
        <v>0</v>
      </c>
      <c r="J9354">
        <v>31448.781677999999</v>
      </c>
      <c r="K9354">
        <v>31448.781677999999</v>
      </c>
      <c r="U9354" t="s">
        <v>15316</v>
      </c>
    </row>
    <row r="9355" spans="1:21" x14ac:dyDescent="0.25">
      <c r="A9355">
        <v>2015</v>
      </c>
      <c r="B9355">
        <v>23</v>
      </c>
      <c r="C9355" t="s">
        <v>30</v>
      </c>
      <c r="D9355" t="s">
        <v>1924</v>
      </c>
      <c r="E9355" t="s">
        <v>5825</v>
      </c>
      <c r="F9355" t="s">
        <v>9905</v>
      </c>
      <c r="G9355" t="s">
        <v>12073</v>
      </c>
      <c r="H9355" t="s">
        <v>14586</v>
      </c>
      <c r="I9355">
        <v>6976.3980000000001</v>
      </c>
      <c r="J9355">
        <v>6622.8733318799996</v>
      </c>
      <c r="K9355">
        <v>6622.8733318799996</v>
      </c>
      <c r="L9355" t="s">
        <v>19922</v>
      </c>
      <c r="M9355" t="s">
        <v>15250</v>
      </c>
      <c r="R9355" t="s">
        <v>15210</v>
      </c>
      <c r="S9355" t="s">
        <v>15250</v>
      </c>
      <c r="T9355" t="s">
        <v>15303</v>
      </c>
      <c r="U9355" t="s">
        <v>15317</v>
      </c>
    </row>
    <row r="9356" spans="1:21" x14ac:dyDescent="0.25">
      <c r="A9356">
        <v>2015</v>
      </c>
      <c r="B9356">
        <v>23</v>
      </c>
      <c r="C9356" t="s">
        <v>30</v>
      </c>
      <c r="D9356" t="s">
        <v>1927</v>
      </c>
      <c r="F9356" t="s">
        <v>9493</v>
      </c>
      <c r="G9356" t="s">
        <v>12709</v>
      </c>
      <c r="H9356" t="s">
        <v>14586</v>
      </c>
      <c r="I9356">
        <v>3116.7326389999998</v>
      </c>
      <c r="J9356">
        <v>3341.5268566300001</v>
      </c>
      <c r="K9356">
        <v>3341.5268566300001</v>
      </c>
      <c r="R9356" t="s">
        <v>15210</v>
      </c>
      <c r="S9356" t="s">
        <v>15250</v>
      </c>
      <c r="T9356" t="s">
        <v>15303</v>
      </c>
      <c r="U9356" t="s">
        <v>15317</v>
      </c>
    </row>
    <row r="9357" spans="1:21" x14ac:dyDescent="0.25">
      <c r="A9357">
        <v>2015</v>
      </c>
      <c r="B9357">
        <v>23</v>
      </c>
      <c r="C9357" t="s">
        <v>30</v>
      </c>
      <c r="D9357" t="s">
        <v>1937</v>
      </c>
      <c r="E9357" t="s">
        <v>5826</v>
      </c>
      <c r="F9357" t="s">
        <v>9906</v>
      </c>
      <c r="G9357" t="s">
        <v>12717</v>
      </c>
      <c r="H9357" t="s">
        <v>14586</v>
      </c>
      <c r="I9357">
        <v>300</v>
      </c>
      <c r="J9357">
        <v>292.37505749000002</v>
      </c>
      <c r="K9357">
        <v>292.37505749000002</v>
      </c>
      <c r="L9357" t="s">
        <v>17147</v>
      </c>
      <c r="M9357" t="s">
        <v>15237</v>
      </c>
      <c r="N9357" t="s">
        <v>17430</v>
      </c>
      <c r="O9357" t="s">
        <v>17212</v>
      </c>
      <c r="P9357" t="s">
        <v>15196</v>
      </c>
      <c r="Q9357" t="s">
        <v>15237</v>
      </c>
      <c r="R9357" t="s">
        <v>15210</v>
      </c>
      <c r="S9357" t="s">
        <v>15250</v>
      </c>
      <c r="T9357" t="s">
        <v>19923</v>
      </c>
      <c r="U9357" t="s">
        <v>15317</v>
      </c>
    </row>
    <row r="9358" spans="1:21" x14ac:dyDescent="0.25">
      <c r="A9358">
        <v>2015</v>
      </c>
      <c r="B9358">
        <v>23</v>
      </c>
      <c r="C9358" t="s">
        <v>30</v>
      </c>
      <c r="D9358" t="s">
        <v>2312</v>
      </c>
      <c r="G9358" t="s">
        <v>13157</v>
      </c>
      <c r="H9358" t="s">
        <v>14593</v>
      </c>
      <c r="I9358">
        <v>381.24619799999999</v>
      </c>
      <c r="J9358">
        <v>189.99736010000001</v>
      </c>
      <c r="K9358">
        <v>189.99736010000001</v>
      </c>
      <c r="U9358" t="s">
        <v>15316</v>
      </c>
    </row>
    <row r="9359" spans="1:21" x14ac:dyDescent="0.25">
      <c r="A9359">
        <v>2015</v>
      </c>
      <c r="B9359">
        <v>23</v>
      </c>
      <c r="C9359" t="s">
        <v>30</v>
      </c>
      <c r="D9359" t="s">
        <v>2327</v>
      </c>
      <c r="G9359" t="s">
        <v>13535</v>
      </c>
      <c r="H9359" t="s">
        <v>14586</v>
      </c>
      <c r="I9359">
        <v>400</v>
      </c>
      <c r="J9359">
        <v>399.6</v>
      </c>
      <c r="K9359">
        <v>399.6</v>
      </c>
      <c r="P9359" t="s">
        <v>15210</v>
      </c>
      <c r="Q9359" t="s">
        <v>15250</v>
      </c>
      <c r="R9359" t="s">
        <v>15210</v>
      </c>
      <c r="S9359" t="s">
        <v>15250</v>
      </c>
      <c r="T9359" t="s">
        <v>15303</v>
      </c>
      <c r="U9359" t="s">
        <v>15317</v>
      </c>
    </row>
    <row r="9360" spans="1:21" x14ac:dyDescent="0.25">
      <c r="A9360">
        <v>2015</v>
      </c>
      <c r="B9360">
        <v>23</v>
      </c>
      <c r="C9360" t="s">
        <v>30</v>
      </c>
      <c r="D9360" t="s">
        <v>2332</v>
      </c>
      <c r="E9360" t="s">
        <v>5827</v>
      </c>
      <c r="F9360" t="s">
        <v>9907</v>
      </c>
      <c r="G9360" t="s">
        <v>13885</v>
      </c>
      <c r="H9360" t="s">
        <v>15000</v>
      </c>
      <c r="I9360">
        <v>10381.546235</v>
      </c>
      <c r="J9360">
        <v>10158.58150629</v>
      </c>
      <c r="K9360">
        <v>10158.58150629</v>
      </c>
      <c r="L9360" t="s">
        <v>19924</v>
      </c>
      <c r="M9360" t="s">
        <v>17296</v>
      </c>
      <c r="N9360" t="s">
        <v>19925</v>
      </c>
      <c r="O9360" t="s">
        <v>16822</v>
      </c>
      <c r="T9360" t="s">
        <v>19926</v>
      </c>
      <c r="U9360" t="s">
        <v>15317</v>
      </c>
    </row>
    <row r="9361" spans="1:21" x14ac:dyDescent="0.25">
      <c r="A9361">
        <v>2015</v>
      </c>
      <c r="B9361">
        <v>23</v>
      </c>
      <c r="C9361" t="s">
        <v>30</v>
      </c>
      <c r="D9361" t="s">
        <v>2431</v>
      </c>
      <c r="G9361" t="s">
        <v>13886</v>
      </c>
      <c r="H9361" t="s">
        <v>14586</v>
      </c>
      <c r="I9361">
        <v>5000</v>
      </c>
      <c r="J9361">
        <v>4971.6339059299989</v>
      </c>
      <c r="K9361">
        <v>4971.6339059299989</v>
      </c>
      <c r="R9361" t="s">
        <v>15210</v>
      </c>
      <c r="S9361" t="s">
        <v>15250</v>
      </c>
      <c r="T9361" t="s">
        <v>15303</v>
      </c>
      <c r="U9361" t="s">
        <v>15317</v>
      </c>
    </row>
    <row r="9362" spans="1:21" x14ac:dyDescent="0.25">
      <c r="A9362">
        <v>2015</v>
      </c>
      <c r="B9362">
        <v>23</v>
      </c>
      <c r="C9362" t="s">
        <v>30</v>
      </c>
      <c r="D9362" t="s">
        <v>2447</v>
      </c>
      <c r="G9362" t="s">
        <v>13887</v>
      </c>
      <c r="H9362" t="s">
        <v>14586</v>
      </c>
      <c r="I9362">
        <v>600</v>
      </c>
      <c r="J9362">
        <v>591.09329372000002</v>
      </c>
      <c r="K9362">
        <v>591.09329372000002</v>
      </c>
      <c r="P9362" t="s">
        <v>15350</v>
      </c>
      <c r="Q9362" t="s">
        <v>15237</v>
      </c>
      <c r="R9362" t="s">
        <v>15210</v>
      </c>
      <c r="S9362" t="s">
        <v>15250</v>
      </c>
      <c r="T9362" t="s">
        <v>17294</v>
      </c>
      <c r="U9362" t="s">
        <v>15317</v>
      </c>
    </row>
    <row r="9363" spans="1:21" x14ac:dyDescent="0.25">
      <c r="A9363">
        <v>2015</v>
      </c>
      <c r="B9363">
        <v>23</v>
      </c>
      <c r="C9363" t="s">
        <v>30</v>
      </c>
      <c r="D9363" t="s">
        <v>2448</v>
      </c>
      <c r="G9363" t="s">
        <v>13810</v>
      </c>
      <c r="H9363" t="s">
        <v>14586</v>
      </c>
      <c r="I9363">
        <v>2535.1065669999998</v>
      </c>
      <c r="J9363">
        <v>2535.1065669999998</v>
      </c>
      <c r="K9363">
        <v>2535.1065669999998</v>
      </c>
      <c r="R9363" t="s">
        <v>15210</v>
      </c>
      <c r="S9363" t="s">
        <v>15250</v>
      </c>
      <c r="T9363" t="s">
        <v>15303</v>
      </c>
      <c r="U9363" t="s">
        <v>15317</v>
      </c>
    </row>
    <row r="9364" spans="1:21" x14ac:dyDescent="0.25">
      <c r="A9364">
        <v>2015</v>
      </c>
      <c r="B9364">
        <v>23</v>
      </c>
      <c r="C9364" t="s">
        <v>30</v>
      </c>
      <c r="D9364" t="s">
        <v>2552</v>
      </c>
      <c r="G9364" t="s">
        <v>12119</v>
      </c>
      <c r="H9364" t="s">
        <v>14594</v>
      </c>
      <c r="I9364">
        <v>0</v>
      </c>
      <c r="J9364">
        <v>505</v>
      </c>
      <c r="K9364">
        <v>505</v>
      </c>
      <c r="U9364" t="s">
        <v>15316</v>
      </c>
    </row>
    <row r="9365" spans="1:21" x14ac:dyDescent="0.25">
      <c r="A9365">
        <v>2015</v>
      </c>
      <c r="B9365">
        <v>23</v>
      </c>
      <c r="C9365" t="s">
        <v>30</v>
      </c>
      <c r="D9365" t="s">
        <v>2553</v>
      </c>
      <c r="G9365" t="s">
        <v>13543</v>
      </c>
      <c r="H9365" t="s">
        <v>14586</v>
      </c>
      <c r="I9365">
        <v>0</v>
      </c>
      <c r="J9365">
        <v>15.428889</v>
      </c>
      <c r="K9365">
        <v>15.428889</v>
      </c>
      <c r="P9365" t="s">
        <v>16969</v>
      </c>
      <c r="Q9365" t="s">
        <v>15241</v>
      </c>
      <c r="R9365" t="s">
        <v>15210</v>
      </c>
      <c r="S9365" t="s">
        <v>15250</v>
      </c>
      <c r="T9365" t="s">
        <v>18003</v>
      </c>
      <c r="U9365" t="s">
        <v>15317</v>
      </c>
    </row>
    <row r="9366" spans="1:21" x14ac:dyDescent="0.25">
      <c r="A9366">
        <v>2015</v>
      </c>
      <c r="B9366">
        <v>23</v>
      </c>
      <c r="C9366" t="s">
        <v>30</v>
      </c>
      <c r="D9366" t="s">
        <v>2642</v>
      </c>
      <c r="G9366" t="s">
        <v>13659</v>
      </c>
      <c r="H9366" t="s">
        <v>14586</v>
      </c>
      <c r="I9366">
        <v>100</v>
      </c>
      <c r="J9366">
        <v>61.938000000000002</v>
      </c>
      <c r="K9366">
        <v>61.938000000000002</v>
      </c>
      <c r="R9366" t="s">
        <v>15210</v>
      </c>
      <c r="S9366" t="s">
        <v>15250</v>
      </c>
      <c r="T9366" t="s">
        <v>15303</v>
      </c>
      <c r="U9366" t="s">
        <v>15317</v>
      </c>
    </row>
    <row r="9367" spans="1:21" x14ac:dyDescent="0.25">
      <c r="A9367">
        <v>2015</v>
      </c>
      <c r="B9367">
        <v>23</v>
      </c>
      <c r="C9367" t="s">
        <v>30</v>
      </c>
      <c r="D9367" t="s">
        <v>2731</v>
      </c>
      <c r="G9367" t="s">
        <v>13812</v>
      </c>
      <c r="H9367" t="s">
        <v>14586</v>
      </c>
      <c r="I9367">
        <v>3500</v>
      </c>
      <c r="J9367">
        <v>3421.5785503699999</v>
      </c>
      <c r="K9367">
        <v>3421.5785503699999</v>
      </c>
      <c r="R9367" t="s">
        <v>15210</v>
      </c>
      <c r="S9367" t="s">
        <v>15250</v>
      </c>
      <c r="T9367" t="s">
        <v>15303</v>
      </c>
      <c r="U9367" t="s">
        <v>15317</v>
      </c>
    </row>
    <row r="9368" spans="1:21" x14ac:dyDescent="0.25">
      <c r="A9368">
        <v>2015</v>
      </c>
      <c r="B9368">
        <v>23</v>
      </c>
      <c r="C9368" t="s">
        <v>30</v>
      </c>
      <c r="D9368" t="s">
        <v>2732</v>
      </c>
      <c r="G9368" t="s">
        <v>13813</v>
      </c>
      <c r="H9368" t="s">
        <v>11557</v>
      </c>
      <c r="I9368">
        <v>3420.8724480000001</v>
      </c>
      <c r="J9368">
        <v>3392.3777603899998</v>
      </c>
      <c r="K9368">
        <v>3392.3777603899998</v>
      </c>
      <c r="U9368" t="s">
        <v>15316</v>
      </c>
    </row>
    <row r="9369" spans="1:21" x14ac:dyDescent="0.25">
      <c r="A9369">
        <v>2015</v>
      </c>
      <c r="B9369">
        <v>23</v>
      </c>
      <c r="C9369" t="s">
        <v>30</v>
      </c>
      <c r="D9369" t="s">
        <v>2734</v>
      </c>
      <c r="G9369" t="s">
        <v>13815</v>
      </c>
      <c r="H9369" t="s">
        <v>14586</v>
      </c>
      <c r="I9369">
        <v>500</v>
      </c>
      <c r="J9369">
        <v>493.23755799000003</v>
      </c>
      <c r="K9369">
        <v>493.23755799000003</v>
      </c>
      <c r="R9369" t="s">
        <v>15210</v>
      </c>
      <c r="S9369" t="s">
        <v>15250</v>
      </c>
      <c r="T9369" t="s">
        <v>15303</v>
      </c>
      <c r="U9369" t="s">
        <v>15317</v>
      </c>
    </row>
    <row r="9370" spans="1:21" x14ac:dyDescent="0.25">
      <c r="A9370">
        <v>2015</v>
      </c>
      <c r="B9370">
        <v>23</v>
      </c>
      <c r="C9370" t="s">
        <v>30</v>
      </c>
      <c r="D9370" t="s">
        <v>2735</v>
      </c>
      <c r="G9370" t="s">
        <v>13816</v>
      </c>
      <c r="H9370" t="s">
        <v>14652</v>
      </c>
      <c r="I9370">
        <v>2237.164311</v>
      </c>
      <c r="J9370">
        <v>2126.2062291399998</v>
      </c>
      <c r="K9370">
        <v>2126.2062291399998</v>
      </c>
      <c r="U9370" t="s">
        <v>15316</v>
      </c>
    </row>
    <row r="9371" spans="1:21" x14ac:dyDescent="0.25">
      <c r="A9371">
        <v>2015</v>
      </c>
      <c r="B9371">
        <v>23</v>
      </c>
      <c r="C9371" t="s">
        <v>30</v>
      </c>
      <c r="D9371" t="s">
        <v>2771</v>
      </c>
      <c r="G9371" t="s">
        <v>13888</v>
      </c>
      <c r="H9371" t="s">
        <v>14586</v>
      </c>
      <c r="I9371">
        <v>2200</v>
      </c>
      <c r="J9371">
        <v>3739.8532774199998</v>
      </c>
      <c r="K9371">
        <v>3739.8532774199998</v>
      </c>
      <c r="R9371" t="s">
        <v>15210</v>
      </c>
      <c r="S9371" t="s">
        <v>15250</v>
      </c>
      <c r="T9371" t="s">
        <v>15303</v>
      </c>
      <c r="U9371" t="s">
        <v>15317</v>
      </c>
    </row>
    <row r="9372" spans="1:21" x14ac:dyDescent="0.25">
      <c r="A9372">
        <v>2015</v>
      </c>
      <c r="B9372">
        <v>23</v>
      </c>
      <c r="C9372" t="s">
        <v>30</v>
      </c>
      <c r="D9372" t="s">
        <v>2772</v>
      </c>
      <c r="G9372" t="s">
        <v>13889</v>
      </c>
      <c r="H9372" t="s">
        <v>15001</v>
      </c>
      <c r="I9372">
        <v>1500</v>
      </c>
      <c r="J9372">
        <v>1500</v>
      </c>
      <c r="K9372">
        <v>1500</v>
      </c>
      <c r="U9372" t="s">
        <v>15316</v>
      </c>
    </row>
    <row r="9373" spans="1:21" x14ac:dyDescent="0.25">
      <c r="A9373">
        <v>2015</v>
      </c>
      <c r="B9373">
        <v>23</v>
      </c>
      <c r="C9373" t="s">
        <v>30</v>
      </c>
      <c r="D9373" t="s">
        <v>2773</v>
      </c>
      <c r="G9373" t="s">
        <v>13890</v>
      </c>
      <c r="H9373" t="s">
        <v>14586</v>
      </c>
      <c r="I9373">
        <v>300</v>
      </c>
      <c r="J9373">
        <v>300</v>
      </c>
      <c r="K9373">
        <v>300</v>
      </c>
      <c r="R9373" t="s">
        <v>15210</v>
      </c>
      <c r="S9373" t="s">
        <v>15250</v>
      </c>
      <c r="T9373" t="s">
        <v>15303</v>
      </c>
      <c r="U9373" t="s">
        <v>15317</v>
      </c>
    </row>
    <row r="9374" spans="1:21" x14ac:dyDescent="0.25">
      <c r="A9374">
        <v>2015</v>
      </c>
      <c r="B9374">
        <v>23</v>
      </c>
      <c r="C9374" t="s">
        <v>30</v>
      </c>
      <c r="D9374" t="s">
        <v>2774</v>
      </c>
      <c r="G9374" t="s">
        <v>13332</v>
      </c>
      <c r="H9374" t="s">
        <v>14584</v>
      </c>
      <c r="I9374">
        <v>55.865160000000003</v>
      </c>
      <c r="J9374">
        <v>55.846293719999998</v>
      </c>
      <c r="K9374">
        <v>55.846293719999998</v>
      </c>
      <c r="U9374" t="s">
        <v>15316</v>
      </c>
    </row>
    <row r="9375" spans="1:21" x14ac:dyDescent="0.25">
      <c r="A9375">
        <v>2015</v>
      </c>
      <c r="B9375">
        <v>23</v>
      </c>
      <c r="C9375" t="s">
        <v>30</v>
      </c>
      <c r="D9375" t="s">
        <v>2775</v>
      </c>
      <c r="G9375" t="s">
        <v>13806</v>
      </c>
      <c r="H9375" t="s">
        <v>14586</v>
      </c>
      <c r="I9375">
        <v>1012.725775</v>
      </c>
      <c r="J9375">
        <v>70100.014099050008</v>
      </c>
      <c r="K9375">
        <v>70100.014099050008</v>
      </c>
      <c r="R9375" t="s">
        <v>15210</v>
      </c>
      <c r="S9375" t="s">
        <v>15250</v>
      </c>
      <c r="T9375" t="s">
        <v>15303</v>
      </c>
      <c r="U9375" t="s">
        <v>15317</v>
      </c>
    </row>
    <row r="9376" spans="1:21" x14ac:dyDescent="0.25">
      <c r="A9376">
        <v>2015</v>
      </c>
      <c r="B9376">
        <v>23</v>
      </c>
      <c r="C9376" t="s">
        <v>30</v>
      </c>
      <c r="D9376" t="s">
        <v>2643</v>
      </c>
      <c r="G9376" t="s">
        <v>13660</v>
      </c>
      <c r="H9376" t="s">
        <v>14586</v>
      </c>
      <c r="I9376">
        <v>21354.556365</v>
      </c>
      <c r="J9376">
        <v>9469.92343807</v>
      </c>
      <c r="K9376">
        <v>9469.92343807</v>
      </c>
      <c r="P9376" t="s">
        <v>15210</v>
      </c>
      <c r="Q9376" t="s">
        <v>15250</v>
      </c>
      <c r="R9376" t="s">
        <v>15210</v>
      </c>
      <c r="S9376" t="s">
        <v>15250</v>
      </c>
      <c r="T9376" t="s">
        <v>15303</v>
      </c>
      <c r="U9376" t="s">
        <v>15317</v>
      </c>
    </row>
    <row r="9377" spans="1:21" x14ac:dyDescent="0.25">
      <c r="A9377">
        <v>2015</v>
      </c>
      <c r="B9377">
        <v>23</v>
      </c>
      <c r="C9377" t="s">
        <v>40</v>
      </c>
      <c r="D9377" t="s">
        <v>1943</v>
      </c>
      <c r="G9377" t="s">
        <v>13891</v>
      </c>
      <c r="H9377" t="s">
        <v>14585</v>
      </c>
      <c r="I9377">
        <v>0</v>
      </c>
      <c r="J9377">
        <v>16634.184600000001</v>
      </c>
      <c r="K9377">
        <v>16634.184600000001</v>
      </c>
      <c r="U9377" t="s">
        <v>15316</v>
      </c>
    </row>
    <row r="9378" spans="1:21" x14ac:dyDescent="0.25">
      <c r="A9378">
        <v>2015</v>
      </c>
      <c r="B9378">
        <v>23</v>
      </c>
      <c r="C9378" t="s">
        <v>40</v>
      </c>
      <c r="D9378" t="s">
        <v>2333</v>
      </c>
      <c r="G9378" t="s">
        <v>13892</v>
      </c>
      <c r="H9378" t="s">
        <v>14585</v>
      </c>
      <c r="I9378">
        <v>0</v>
      </c>
      <c r="J9378">
        <v>4839.0355200000004</v>
      </c>
      <c r="K9378">
        <v>4839.0355200000004</v>
      </c>
      <c r="U9378" t="s">
        <v>15316</v>
      </c>
    </row>
    <row r="9379" spans="1:21" x14ac:dyDescent="0.25">
      <c r="A9379">
        <v>2015</v>
      </c>
      <c r="B9379">
        <v>24</v>
      </c>
      <c r="C9379" t="s">
        <v>35</v>
      </c>
      <c r="D9379" t="s">
        <v>1328</v>
      </c>
      <c r="G9379" t="s">
        <v>12142</v>
      </c>
      <c r="H9379" t="s">
        <v>14457</v>
      </c>
      <c r="I9379">
        <v>259137.59614400001</v>
      </c>
      <c r="J9379">
        <v>257393.52181251001</v>
      </c>
      <c r="K9379">
        <v>257393.52181251001</v>
      </c>
      <c r="U9379" t="s">
        <v>15316</v>
      </c>
    </row>
    <row r="9380" spans="1:21" x14ac:dyDescent="0.25">
      <c r="A9380">
        <v>2015</v>
      </c>
      <c r="B9380">
        <v>24</v>
      </c>
      <c r="C9380" t="s">
        <v>35</v>
      </c>
      <c r="D9380" t="s">
        <v>1329</v>
      </c>
      <c r="G9380" t="s">
        <v>12143</v>
      </c>
      <c r="H9380" t="s">
        <v>14457</v>
      </c>
      <c r="I9380">
        <v>2517.2787170000001</v>
      </c>
      <c r="J9380">
        <v>2030.1784444</v>
      </c>
      <c r="K9380">
        <v>2030.1784444</v>
      </c>
      <c r="U9380" t="s">
        <v>15316</v>
      </c>
    </row>
    <row r="9381" spans="1:21" x14ac:dyDescent="0.25">
      <c r="A9381">
        <v>2015</v>
      </c>
      <c r="B9381">
        <v>24</v>
      </c>
      <c r="C9381" t="s">
        <v>35</v>
      </c>
      <c r="D9381" t="s">
        <v>1330</v>
      </c>
      <c r="G9381" t="s">
        <v>12144</v>
      </c>
      <c r="H9381" t="s">
        <v>14457</v>
      </c>
      <c r="I9381">
        <v>35.387884</v>
      </c>
      <c r="J9381">
        <v>34.253682929999997</v>
      </c>
      <c r="K9381">
        <v>34.253682929999997</v>
      </c>
      <c r="L9381" s="124"/>
      <c r="M9381" s="124"/>
      <c r="N9381" s="124"/>
      <c r="O9381" s="124"/>
      <c r="P9381" s="124"/>
      <c r="Q9381" s="124"/>
      <c r="R9381" s="124"/>
      <c r="S9381" s="124"/>
      <c r="T9381" s="124"/>
      <c r="U9381" s="124" t="s">
        <v>15316</v>
      </c>
    </row>
    <row r="9382" spans="1:21" x14ac:dyDescent="0.25">
      <c r="A9382">
        <v>2015</v>
      </c>
      <c r="B9382">
        <v>24</v>
      </c>
      <c r="C9382" t="s">
        <v>35</v>
      </c>
      <c r="D9382" t="s">
        <v>1331</v>
      </c>
      <c r="G9382" t="s">
        <v>12145</v>
      </c>
      <c r="H9382" t="s">
        <v>14457</v>
      </c>
      <c r="I9382">
        <v>2950.4368810000001</v>
      </c>
      <c r="J9382">
        <v>2902.5852522</v>
      </c>
      <c r="K9382">
        <v>2902.5852522</v>
      </c>
      <c r="U9382" t="s">
        <v>15316</v>
      </c>
    </row>
    <row r="9383" spans="1:21" x14ac:dyDescent="0.25">
      <c r="A9383">
        <v>2015</v>
      </c>
      <c r="B9383">
        <v>24</v>
      </c>
      <c r="C9383" t="s">
        <v>35</v>
      </c>
      <c r="D9383" t="s">
        <v>1332</v>
      </c>
      <c r="G9383" t="s">
        <v>12146</v>
      </c>
      <c r="H9383" t="s">
        <v>14457</v>
      </c>
      <c r="I9383">
        <v>41882.370138999999</v>
      </c>
      <c r="J9383">
        <v>42488.317819709999</v>
      </c>
      <c r="K9383">
        <v>42488.317819709999</v>
      </c>
      <c r="U9383" t="s">
        <v>15316</v>
      </c>
    </row>
    <row r="9384" spans="1:21" x14ac:dyDescent="0.25">
      <c r="A9384">
        <v>2015</v>
      </c>
      <c r="B9384">
        <v>24</v>
      </c>
      <c r="C9384" t="s">
        <v>35</v>
      </c>
      <c r="D9384" t="s">
        <v>1333</v>
      </c>
      <c r="G9384" t="s">
        <v>12147</v>
      </c>
      <c r="H9384" t="s">
        <v>14457</v>
      </c>
      <c r="I9384">
        <v>3.8999999999999999E-4</v>
      </c>
      <c r="J9384">
        <v>0</v>
      </c>
      <c r="K9384">
        <v>0</v>
      </c>
      <c r="U9384" t="s">
        <v>15316</v>
      </c>
    </row>
    <row r="9385" spans="1:21" x14ac:dyDescent="0.25">
      <c r="A9385">
        <v>2015</v>
      </c>
      <c r="B9385">
        <v>24</v>
      </c>
      <c r="C9385" t="s">
        <v>35</v>
      </c>
      <c r="D9385" t="s">
        <v>1334</v>
      </c>
      <c r="G9385" t="s">
        <v>12148</v>
      </c>
      <c r="H9385" t="s">
        <v>14457</v>
      </c>
      <c r="I9385">
        <v>78</v>
      </c>
      <c r="J9385">
        <v>0</v>
      </c>
      <c r="K9385">
        <v>0</v>
      </c>
      <c r="U9385" t="s">
        <v>15316</v>
      </c>
    </row>
    <row r="9386" spans="1:21" x14ac:dyDescent="0.25">
      <c r="A9386">
        <v>2015</v>
      </c>
      <c r="B9386">
        <v>24</v>
      </c>
      <c r="C9386" t="s">
        <v>35</v>
      </c>
      <c r="D9386" t="s">
        <v>1335</v>
      </c>
      <c r="G9386" t="s">
        <v>12149</v>
      </c>
      <c r="H9386" t="s">
        <v>14457</v>
      </c>
      <c r="I9386">
        <v>1177.4029430000001</v>
      </c>
      <c r="J9386">
        <v>435.43774645000002</v>
      </c>
      <c r="K9386">
        <v>435.43774645000002</v>
      </c>
      <c r="U9386" t="s">
        <v>15316</v>
      </c>
    </row>
    <row r="9387" spans="1:21" x14ac:dyDescent="0.25">
      <c r="A9387">
        <v>2015</v>
      </c>
      <c r="B9387">
        <v>24</v>
      </c>
      <c r="C9387" t="s">
        <v>35</v>
      </c>
      <c r="D9387" t="s">
        <v>1336</v>
      </c>
      <c r="G9387" t="s">
        <v>12150</v>
      </c>
      <c r="H9387" t="s">
        <v>14457</v>
      </c>
      <c r="I9387">
        <v>14260.07718</v>
      </c>
      <c r="J9387">
        <v>12945.115642590001</v>
      </c>
      <c r="K9387">
        <v>12945.115642590001</v>
      </c>
      <c r="U9387" t="s">
        <v>15316</v>
      </c>
    </row>
    <row r="9388" spans="1:21" x14ac:dyDescent="0.25">
      <c r="A9388">
        <v>2015</v>
      </c>
      <c r="B9388">
        <v>25</v>
      </c>
      <c r="C9388" t="s">
        <v>25</v>
      </c>
      <c r="D9388" t="s">
        <v>1945</v>
      </c>
      <c r="E9388" t="s">
        <v>5828</v>
      </c>
      <c r="F9388" t="s">
        <v>9497</v>
      </c>
      <c r="G9388" t="s">
        <v>12722</v>
      </c>
      <c r="H9388" t="s">
        <v>14083</v>
      </c>
      <c r="I9388">
        <v>32386.745887000001</v>
      </c>
      <c r="J9388">
        <v>33334.558172169993</v>
      </c>
      <c r="K9388">
        <v>33334.538341969987</v>
      </c>
      <c r="L9388" t="s">
        <v>19927</v>
      </c>
      <c r="M9388" t="s">
        <v>15246</v>
      </c>
      <c r="N9388" t="s">
        <v>18831</v>
      </c>
      <c r="O9388" t="s">
        <v>15246</v>
      </c>
      <c r="P9388" t="s">
        <v>18348</v>
      </c>
      <c r="Q9388" t="s">
        <v>15246</v>
      </c>
      <c r="R9388" t="s">
        <v>18348</v>
      </c>
      <c r="S9388" t="s">
        <v>15246</v>
      </c>
      <c r="T9388" t="s">
        <v>15304</v>
      </c>
      <c r="U9388" t="s">
        <v>15317</v>
      </c>
    </row>
    <row r="9389" spans="1:21" x14ac:dyDescent="0.25">
      <c r="A9389">
        <v>2015</v>
      </c>
      <c r="B9389">
        <v>25</v>
      </c>
      <c r="C9389" t="s">
        <v>25</v>
      </c>
      <c r="D9389" t="s">
        <v>1946</v>
      </c>
      <c r="E9389" t="s">
        <v>5829</v>
      </c>
      <c r="F9389" t="s">
        <v>9498</v>
      </c>
      <c r="G9389" t="s">
        <v>12723</v>
      </c>
      <c r="H9389" t="s">
        <v>14084</v>
      </c>
      <c r="I9389">
        <v>744.28868399999999</v>
      </c>
      <c r="J9389">
        <v>1310.54687107</v>
      </c>
      <c r="K9389">
        <v>1310.328039250001</v>
      </c>
      <c r="L9389" t="s">
        <v>19928</v>
      </c>
      <c r="M9389" t="s">
        <v>18478</v>
      </c>
      <c r="N9389" t="s">
        <v>19551</v>
      </c>
      <c r="O9389" t="s">
        <v>15246</v>
      </c>
      <c r="P9389" t="s">
        <v>18349</v>
      </c>
      <c r="Q9389" t="s">
        <v>15246</v>
      </c>
      <c r="R9389" t="s">
        <v>18349</v>
      </c>
      <c r="S9389" t="s">
        <v>15246</v>
      </c>
      <c r="T9389" t="s">
        <v>17191</v>
      </c>
      <c r="U9389" t="s">
        <v>15317</v>
      </c>
    </row>
    <row r="9390" spans="1:21" x14ac:dyDescent="0.25">
      <c r="A9390">
        <v>2015</v>
      </c>
      <c r="B9390">
        <v>25</v>
      </c>
      <c r="C9390" t="s">
        <v>25</v>
      </c>
      <c r="D9390" t="s">
        <v>2555</v>
      </c>
      <c r="G9390" t="s">
        <v>13893</v>
      </c>
      <c r="H9390" t="s">
        <v>14083</v>
      </c>
      <c r="I9390">
        <v>0</v>
      </c>
      <c r="J9390">
        <v>15.967622</v>
      </c>
      <c r="K9390">
        <v>15.967622</v>
      </c>
      <c r="P9390" t="s">
        <v>17679</v>
      </c>
      <c r="Q9390" t="s">
        <v>15246</v>
      </c>
      <c r="R9390" t="s">
        <v>18348</v>
      </c>
      <c r="S9390" t="s">
        <v>15246</v>
      </c>
      <c r="T9390" t="s">
        <v>15304</v>
      </c>
      <c r="U9390" t="s">
        <v>15317</v>
      </c>
    </row>
    <row r="9391" spans="1:21" x14ac:dyDescent="0.25">
      <c r="A9391">
        <v>2015</v>
      </c>
      <c r="B9391">
        <v>25</v>
      </c>
      <c r="C9391" t="s">
        <v>25</v>
      </c>
      <c r="D9391" t="s">
        <v>2567</v>
      </c>
      <c r="G9391" t="s">
        <v>12547</v>
      </c>
      <c r="H9391" t="s">
        <v>14083</v>
      </c>
      <c r="I9391">
        <v>0</v>
      </c>
      <c r="J9391">
        <v>249.71613536999999</v>
      </c>
      <c r="K9391">
        <v>249.71396136000001</v>
      </c>
      <c r="P9391" t="s">
        <v>17283</v>
      </c>
      <c r="Q9391" t="s">
        <v>15246</v>
      </c>
      <c r="R9391" t="s">
        <v>18348</v>
      </c>
      <c r="S9391" t="s">
        <v>15246</v>
      </c>
      <c r="T9391" t="s">
        <v>15304</v>
      </c>
      <c r="U9391" t="s">
        <v>15317</v>
      </c>
    </row>
    <row r="9392" spans="1:21" x14ac:dyDescent="0.25">
      <c r="A9392">
        <v>2015</v>
      </c>
      <c r="B9392">
        <v>25</v>
      </c>
      <c r="C9392" t="s">
        <v>25</v>
      </c>
      <c r="D9392" t="s">
        <v>2568</v>
      </c>
      <c r="G9392" t="s">
        <v>12548</v>
      </c>
      <c r="H9392" t="s">
        <v>14083</v>
      </c>
      <c r="I9392">
        <v>0</v>
      </c>
      <c r="J9392">
        <v>10.081662959999999</v>
      </c>
      <c r="K9392">
        <v>10.081662959999999</v>
      </c>
      <c r="P9392" t="s">
        <v>18196</v>
      </c>
      <c r="Q9392" t="s">
        <v>15246</v>
      </c>
      <c r="R9392" t="s">
        <v>18348</v>
      </c>
      <c r="S9392" t="s">
        <v>15246</v>
      </c>
      <c r="T9392" t="s">
        <v>15304</v>
      </c>
      <c r="U9392" t="s">
        <v>15317</v>
      </c>
    </row>
    <row r="9393" spans="1:21" x14ac:dyDescent="0.25">
      <c r="A9393">
        <v>2015</v>
      </c>
      <c r="B9393">
        <v>25</v>
      </c>
      <c r="C9393" t="s">
        <v>25</v>
      </c>
      <c r="D9393" t="s">
        <v>2736</v>
      </c>
      <c r="G9393" t="s">
        <v>13894</v>
      </c>
      <c r="H9393" t="s">
        <v>14083</v>
      </c>
      <c r="I9393">
        <v>0</v>
      </c>
      <c r="J9393">
        <v>2.8138891699999999</v>
      </c>
      <c r="K9393">
        <v>2.8138891699999999</v>
      </c>
      <c r="P9393" t="s">
        <v>15189</v>
      </c>
      <c r="Q9393" t="s">
        <v>15246</v>
      </c>
      <c r="R9393" t="s">
        <v>18348</v>
      </c>
      <c r="S9393" t="s">
        <v>15246</v>
      </c>
      <c r="T9393" t="s">
        <v>15304</v>
      </c>
      <c r="U9393" t="s">
        <v>15317</v>
      </c>
    </row>
    <row r="9394" spans="1:21" x14ac:dyDescent="0.25">
      <c r="A9394">
        <v>2015</v>
      </c>
      <c r="B9394">
        <v>25</v>
      </c>
      <c r="C9394" t="s">
        <v>25</v>
      </c>
      <c r="D9394" t="s">
        <v>2737</v>
      </c>
      <c r="G9394" t="s">
        <v>13749</v>
      </c>
      <c r="H9394" t="s">
        <v>14083</v>
      </c>
      <c r="I9394">
        <v>0</v>
      </c>
      <c r="J9394">
        <v>26.61603212</v>
      </c>
      <c r="K9394">
        <v>26.61603212</v>
      </c>
      <c r="P9394" t="s">
        <v>19363</v>
      </c>
      <c r="Q9394" t="s">
        <v>15246</v>
      </c>
      <c r="R9394" t="s">
        <v>18348</v>
      </c>
      <c r="S9394" t="s">
        <v>15246</v>
      </c>
      <c r="T9394" t="s">
        <v>15304</v>
      </c>
      <c r="U9394" t="s">
        <v>15317</v>
      </c>
    </row>
    <row r="9395" spans="1:21" x14ac:dyDescent="0.25">
      <c r="A9395">
        <v>2015</v>
      </c>
      <c r="B9395">
        <v>25</v>
      </c>
      <c r="C9395" t="s">
        <v>34</v>
      </c>
      <c r="D9395" t="s">
        <v>1339</v>
      </c>
      <c r="G9395" t="s">
        <v>13895</v>
      </c>
      <c r="H9395" t="s">
        <v>14458</v>
      </c>
      <c r="I9395">
        <v>10134.555888000001</v>
      </c>
      <c r="J9395">
        <v>0</v>
      </c>
      <c r="K9395">
        <v>0</v>
      </c>
      <c r="P9395" t="s">
        <v>19929</v>
      </c>
      <c r="Q9395" t="s">
        <v>17708</v>
      </c>
      <c r="R9395" t="s">
        <v>17200</v>
      </c>
      <c r="S9395" t="s">
        <v>15246</v>
      </c>
      <c r="T9395" t="s">
        <v>17278</v>
      </c>
      <c r="U9395" t="s">
        <v>15317</v>
      </c>
    </row>
    <row r="9396" spans="1:21" x14ac:dyDescent="0.25">
      <c r="A9396">
        <v>2015</v>
      </c>
      <c r="B9396">
        <v>25</v>
      </c>
      <c r="C9396" t="s">
        <v>34</v>
      </c>
      <c r="D9396" t="s">
        <v>1340</v>
      </c>
      <c r="G9396" t="s">
        <v>12154</v>
      </c>
      <c r="H9396" t="s">
        <v>14458</v>
      </c>
      <c r="I9396">
        <v>98.240370999999996</v>
      </c>
      <c r="J9396">
        <v>0</v>
      </c>
      <c r="K9396">
        <v>0</v>
      </c>
      <c r="P9396" t="s">
        <v>16992</v>
      </c>
      <c r="Q9396" t="s">
        <v>17708</v>
      </c>
      <c r="R9396" t="s">
        <v>17200</v>
      </c>
      <c r="S9396" t="s">
        <v>15246</v>
      </c>
      <c r="T9396" t="s">
        <v>17278</v>
      </c>
      <c r="U9396" t="s">
        <v>15317</v>
      </c>
    </row>
    <row r="9397" spans="1:21" x14ac:dyDescent="0.25">
      <c r="A9397">
        <v>2015</v>
      </c>
      <c r="B9397">
        <v>25</v>
      </c>
      <c r="C9397" t="s">
        <v>22</v>
      </c>
      <c r="D9397" t="s">
        <v>1947</v>
      </c>
      <c r="E9397" t="s">
        <v>5830</v>
      </c>
      <c r="F9397" t="s">
        <v>9499</v>
      </c>
      <c r="G9397" t="s">
        <v>10941</v>
      </c>
      <c r="H9397" t="s">
        <v>14221</v>
      </c>
      <c r="I9397">
        <v>3308.4819160000002</v>
      </c>
      <c r="J9397">
        <v>262.01293654999989</v>
      </c>
      <c r="K9397">
        <v>262.01293654999989</v>
      </c>
      <c r="L9397" t="s">
        <v>15234</v>
      </c>
      <c r="M9397" t="s">
        <v>15246</v>
      </c>
      <c r="N9397" t="s">
        <v>19552</v>
      </c>
      <c r="O9397" t="s">
        <v>15246</v>
      </c>
      <c r="T9397" t="s">
        <v>15304</v>
      </c>
      <c r="U9397" t="s">
        <v>15317</v>
      </c>
    </row>
    <row r="9398" spans="1:21" x14ac:dyDescent="0.25">
      <c r="A9398">
        <v>2015</v>
      </c>
      <c r="B9398">
        <v>25</v>
      </c>
      <c r="C9398" t="s">
        <v>23</v>
      </c>
      <c r="D9398" t="s">
        <v>1948</v>
      </c>
      <c r="E9398" t="s">
        <v>5831</v>
      </c>
      <c r="F9398" t="s">
        <v>9500</v>
      </c>
      <c r="G9398" t="s">
        <v>10942</v>
      </c>
      <c r="H9398" t="s">
        <v>14222</v>
      </c>
      <c r="I9398">
        <v>49.563057999999998</v>
      </c>
      <c r="J9398">
        <v>41.996048300000012</v>
      </c>
      <c r="K9398">
        <v>41.996048300000012</v>
      </c>
      <c r="L9398" t="s">
        <v>19930</v>
      </c>
      <c r="M9398" t="s">
        <v>15246</v>
      </c>
      <c r="T9398" t="s">
        <v>15304</v>
      </c>
      <c r="U9398" t="s">
        <v>15317</v>
      </c>
    </row>
    <row r="9399" spans="1:21" x14ac:dyDescent="0.25">
      <c r="A9399">
        <v>2015</v>
      </c>
      <c r="B9399">
        <v>25</v>
      </c>
      <c r="C9399" t="s">
        <v>29</v>
      </c>
      <c r="D9399" t="s">
        <v>2738</v>
      </c>
      <c r="G9399" t="s">
        <v>13746</v>
      </c>
      <c r="H9399" t="s">
        <v>15002</v>
      </c>
      <c r="I9399">
        <v>0</v>
      </c>
      <c r="J9399">
        <v>27.11714139</v>
      </c>
      <c r="K9399">
        <v>27.11714139</v>
      </c>
      <c r="P9399" t="s">
        <v>17616</v>
      </c>
      <c r="Q9399" t="s">
        <v>17617</v>
      </c>
      <c r="R9399" t="s">
        <v>18004</v>
      </c>
      <c r="S9399" t="s">
        <v>15246</v>
      </c>
      <c r="T9399" t="s">
        <v>17619</v>
      </c>
      <c r="U9399" t="s">
        <v>15317</v>
      </c>
    </row>
    <row r="9400" spans="1:21" x14ac:dyDescent="0.25">
      <c r="A9400">
        <v>2015</v>
      </c>
      <c r="B9400">
        <v>25</v>
      </c>
      <c r="C9400" t="s">
        <v>30</v>
      </c>
      <c r="D9400" t="s">
        <v>1344</v>
      </c>
      <c r="E9400" t="s">
        <v>5832</v>
      </c>
      <c r="F9400" t="s">
        <v>9501</v>
      </c>
      <c r="G9400" t="s">
        <v>12157</v>
      </c>
      <c r="H9400" t="s">
        <v>14083</v>
      </c>
      <c r="I9400">
        <v>158.289456</v>
      </c>
      <c r="J9400">
        <v>172.65022300000001</v>
      </c>
      <c r="K9400">
        <v>172.65022300000001</v>
      </c>
      <c r="L9400" t="s">
        <v>19931</v>
      </c>
      <c r="M9400" t="s">
        <v>17617</v>
      </c>
      <c r="N9400" t="s">
        <v>18835</v>
      </c>
      <c r="O9400" t="s">
        <v>15246</v>
      </c>
      <c r="P9400" t="s">
        <v>18009</v>
      </c>
      <c r="Q9400" t="s">
        <v>17617</v>
      </c>
      <c r="R9400" t="s">
        <v>18348</v>
      </c>
      <c r="S9400" t="s">
        <v>15246</v>
      </c>
      <c r="T9400" t="s">
        <v>17619</v>
      </c>
      <c r="U9400" t="s">
        <v>15317</v>
      </c>
    </row>
    <row r="9401" spans="1:21" x14ac:dyDescent="0.25">
      <c r="A9401">
        <v>2015</v>
      </c>
      <c r="B9401">
        <v>27</v>
      </c>
      <c r="C9401" t="s">
        <v>20</v>
      </c>
      <c r="D9401" t="s">
        <v>1345</v>
      </c>
      <c r="E9401" t="s">
        <v>5833</v>
      </c>
      <c r="F9401" t="s">
        <v>9908</v>
      </c>
      <c r="G9401" t="s">
        <v>11883</v>
      </c>
      <c r="H9401" t="s">
        <v>14810</v>
      </c>
      <c r="I9401">
        <v>24.303383</v>
      </c>
      <c r="J9401">
        <v>16.470232320000001</v>
      </c>
      <c r="K9401">
        <v>16.470232320000001</v>
      </c>
      <c r="U9401" t="s">
        <v>15316</v>
      </c>
    </row>
    <row r="9402" spans="1:21" x14ac:dyDescent="0.25">
      <c r="A9402">
        <v>2015</v>
      </c>
      <c r="B9402">
        <v>27</v>
      </c>
      <c r="C9402" t="s">
        <v>20</v>
      </c>
      <c r="D9402" t="s">
        <v>1346</v>
      </c>
      <c r="E9402" t="s">
        <v>5834</v>
      </c>
      <c r="F9402" t="s">
        <v>9909</v>
      </c>
      <c r="G9402" t="s">
        <v>10937</v>
      </c>
      <c r="H9402" t="s">
        <v>14867</v>
      </c>
      <c r="I9402">
        <v>58.339953000000001</v>
      </c>
      <c r="J9402">
        <v>76.442939980000006</v>
      </c>
      <c r="K9402">
        <v>76.442939980000006</v>
      </c>
      <c r="U9402" t="s">
        <v>15316</v>
      </c>
    </row>
    <row r="9403" spans="1:21" x14ac:dyDescent="0.25">
      <c r="A9403">
        <v>2015</v>
      </c>
      <c r="B9403">
        <v>27</v>
      </c>
      <c r="C9403" t="s">
        <v>20</v>
      </c>
      <c r="D9403" t="s">
        <v>2645</v>
      </c>
      <c r="E9403" t="s">
        <v>5835</v>
      </c>
      <c r="F9403" t="s">
        <v>9910</v>
      </c>
      <c r="G9403" t="s">
        <v>11017</v>
      </c>
      <c r="H9403" t="s">
        <v>14867</v>
      </c>
      <c r="I9403">
        <v>24.117685999999999</v>
      </c>
      <c r="J9403">
        <v>7.8570865099999994</v>
      </c>
      <c r="K9403">
        <v>7.8570865099999994</v>
      </c>
      <c r="U9403" t="s">
        <v>15316</v>
      </c>
    </row>
    <row r="9404" spans="1:21" x14ac:dyDescent="0.25">
      <c r="A9404">
        <v>2015</v>
      </c>
      <c r="B9404">
        <v>27</v>
      </c>
      <c r="C9404" t="s">
        <v>22</v>
      </c>
      <c r="D9404" t="s">
        <v>1347</v>
      </c>
      <c r="G9404" t="s">
        <v>10941</v>
      </c>
      <c r="H9404" t="s">
        <v>14221</v>
      </c>
      <c r="I9404">
        <v>112.998099</v>
      </c>
      <c r="J9404">
        <v>144.43149127000001</v>
      </c>
      <c r="K9404">
        <v>144.43149127000001</v>
      </c>
      <c r="U9404" t="s">
        <v>15316</v>
      </c>
    </row>
    <row r="9405" spans="1:21" x14ac:dyDescent="0.25">
      <c r="A9405">
        <v>2015</v>
      </c>
      <c r="B9405">
        <v>27</v>
      </c>
      <c r="C9405" t="s">
        <v>23</v>
      </c>
      <c r="D9405" t="s">
        <v>1348</v>
      </c>
      <c r="G9405" t="s">
        <v>10942</v>
      </c>
      <c r="H9405" t="s">
        <v>14222</v>
      </c>
      <c r="I9405">
        <v>56.505363000000003</v>
      </c>
      <c r="J9405">
        <v>55.056241190000009</v>
      </c>
      <c r="K9405">
        <v>55.056241190000009</v>
      </c>
      <c r="U9405" t="s">
        <v>15316</v>
      </c>
    </row>
    <row r="9406" spans="1:21" x14ac:dyDescent="0.25">
      <c r="A9406">
        <v>2015</v>
      </c>
      <c r="B9406">
        <v>27</v>
      </c>
      <c r="C9406" t="s">
        <v>23</v>
      </c>
      <c r="D9406" t="s">
        <v>1349</v>
      </c>
      <c r="E9406" t="s">
        <v>5836</v>
      </c>
      <c r="F9406" t="s">
        <v>9505</v>
      </c>
      <c r="G9406" t="s">
        <v>12158</v>
      </c>
      <c r="H9406" t="s">
        <v>14934</v>
      </c>
      <c r="I9406">
        <v>340.31600900000001</v>
      </c>
      <c r="J9406">
        <v>541.38425376999987</v>
      </c>
      <c r="K9406">
        <v>541.38425376999987</v>
      </c>
      <c r="U9406" t="s">
        <v>15316</v>
      </c>
    </row>
    <row r="9407" spans="1:21" x14ac:dyDescent="0.25">
      <c r="A9407">
        <v>2015</v>
      </c>
      <c r="B9407">
        <v>27</v>
      </c>
      <c r="C9407" t="s">
        <v>23</v>
      </c>
      <c r="D9407" t="s">
        <v>1350</v>
      </c>
      <c r="E9407" t="s">
        <v>5837</v>
      </c>
      <c r="F9407" t="s">
        <v>9911</v>
      </c>
      <c r="G9407" t="s">
        <v>12159</v>
      </c>
      <c r="H9407" t="s">
        <v>14810</v>
      </c>
      <c r="I9407">
        <v>68.341140999999993</v>
      </c>
      <c r="J9407">
        <v>75.779223399999992</v>
      </c>
      <c r="K9407">
        <v>75.779223399999992</v>
      </c>
      <c r="U9407" t="s">
        <v>15316</v>
      </c>
    </row>
    <row r="9408" spans="1:21" x14ac:dyDescent="0.25">
      <c r="A9408">
        <v>2015</v>
      </c>
      <c r="B9408">
        <v>27</v>
      </c>
      <c r="C9408" t="s">
        <v>23</v>
      </c>
      <c r="D9408" t="s">
        <v>1352</v>
      </c>
      <c r="E9408" t="s">
        <v>5838</v>
      </c>
      <c r="F9408" t="s">
        <v>9912</v>
      </c>
      <c r="G9408" t="s">
        <v>12161</v>
      </c>
      <c r="H9408" t="s">
        <v>14810</v>
      </c>
      <c r="I9408">
        <v>317.00944099999998</v>
      </c>
      <c r="J9408">
        <v>245.24034574999999</v>
      </c>
      <c r="K9408">
        <v>245.24034574999999</v>
      </c>
      <c r="U9408" t="s">
        <v>15316</v>
      </c>
    </row>
    <row r="9409" spans="1:21" x14ac:dyDescent="0.25">
      <c r="A9409">
        <v>2015</v>
      </c>
      <c r="B9409">
        <v>27</v>
      </c>
      <c r="C9409" t="s">
        <v>23</v>
      </c>
      <c r="D9409" t="s">
        <v>1353</v>
      </c>
      <c r="E9409" t="s">
        <v>5839</v>
      </c>
      <c r="F9409" t="s">
        <v>9913</v>
      </c>
      <c r="G9409" t="s">
        <v>12162</v>
      </c>
      <c r="H9409" t="s">
        <v>14461</v>
      </c>
      <c r="I9409">
        <v>254.932435</v>
      </c>
      <c r="J9409">
        <v>226.70035042000001</v>
      </c>
      <c r="K9409">
        <v>226.70035042000001</v>
      </c>
      <c r="U9409" t="s">
        <v>15316</v>
      </c>
    </row>
    <row r="9410" spans="1:21" x14ac:dyDescent="0.25">
      <c r="A9410">
        <v>2015</v>
      </c>
      <c r="B9410">
        <v>27</v>
      </c>
      <c r="C9410" t="s">
        <v>23</v>
      </c>
      <c r="D9410" t="s">
        <v>1354</v>
      </c>
      <c r="E9410" t="s">
        <v>5840</v>
      </c>
      <c r="F9410" t="s">
        <v>9914</v>
      </c>
      <c r="G9410" t="s">
        <v>12163</v>
      </c>
      <c r="H9410" t="s">
        <v>14810</v>
      </c>
      <c r="I9410">
        <v>125.42694899999999</v>
      </c>
      <c r="J9410">
        <v>454.11018302999992</v>
      </c>
      <c r="K9410">
        <v>454.11018302999992</v>
      </c>
      <c r="U9410" t="s">
        <v>15316</v>
      </c>
    </row>
    <row r="9411" spans="1:21" x14ac:dyDescent="0.25">
      <c r="A9411">
        <v>2015</v>
      </c>
      <c r="B9411">
        <v>27</v>
      </c>
      <c r="C9411" t="s">
        <v>23</v>
      </c>
      <c r="D9411" t="s">
        <v>1355</v>
      </c>
      <c r="E9411" t="s">
        <v>5841</v>
      </c>
      <c r="F9411" t="s">
        <v>9915</v>
      </c>
      <c r="G9411" t="s">
        <v>12164</v>
      </c>
      <c r="H9411" t="s">
        <v>14461</v>
      </c>
      <c r="I9411">
        <v>96.001085000000003</v>
      </c>
      <c r="J9411">
        <v>97.201000559999997</v>
      </c>
      <c r="K9411">
        <v>97.201000559999997</v>
      </c>
      <c r="L9411" t="s">
        <v>16882</v>
      </c>
      <c r="M9411" t="s">
        <v>15238</v>
      </c>
      <c r="N9411" t="s">
        <v>16882</v>
      </c>
      <c r="O9411" t="s">
        <v>15238</v>
      </c>
      <c r="T9411" t="s">
        <v>15305</v>
      </c>
      <c r="U9411" t="s">
        <v>15317</v>
      </c>
    </row>
    <row r="9412" spans="1:21" x14ac:dyDescent="0.25">
      <c r="A9412">
        <v>2015</v>
      </c>
      <c r="B9412">
        <v>27</v>
      </c>
      <c r="C9412" t="s">
        <v>21</v>
      </c>
      <c r="D9412" t="s">
        <v>2739</v>
      </c>
      <c r="G9412" t="s">
        <v>13678</v>
      </c>
      <c r="H9412" t="s">
        <v>15003</v>
      </c>
      <c r="I9412">
        <v>5.6563809999999997</v>
      </c>
      <c r="J9412">
        <v>11.916283140000001</v>
      </c>
      <c r="K9412">
        <v>11.916283140000001</v>
      </c>
      <c r="U9412" t="s">
        <v>15316</v>
      </c>
    </row>
    <row r="9413" spans="1:21" x14ac:dyDescent="0.25">
      <c r="A9413">
        <v>2015</v>
      </c>
      <c r="B9413">
        <v>28</v>
      </c>
      <c r="C9413" t="s">
        <v>36</v>
      </c>
      <c r="D9413" t="s">
        <v>1358</v>
      </c>
      <c r="G9413" t="s">
        <v>12166</v>
      </c>
      <c r="H9413" t="s">
        <v>14462</v>
      </c>
      <c r="I9413">
        <v>466849.73673499998</v>
      </c>
      <c r="J9413">
        <v>469609.18429599999</v>
      </c>
      <c r="K9413">
        <v>469609.18429599999</v>
      </c>
      <c r="U9413" t="s">
        <v>15316</v>
      </c>
    </row>
    <row r="9414" spans="1:21" x14ac:dyDescent="0.25">
      <c r="A9414">
        <v>2015</v>
      </c>
      <c r="B9414">
        <v>28</v>
      </c>
      <c r="C9414" t="s">
        <v>36</v>
      </c>
      <c r="D9414" t="s">
        <v>1359</v>
      </c>
      <c r="G9414" t="s">
        <v>12167</v>
      </c>
      <c r="H9414" t="s">
        <v>14462</v>
      </c>
      <c r="I9414">
        <v>23129.18161</v>
      </c>
      <c r="J9414">
        <v>23422.355304000001</v>
      </c>
      <c r="K9414">
        <v>23422.277764999999</v>
      </c>
      <c r="U9414" t="s">
        <v>15316</v>
      </c>
    </row>
    <row r="9415" spans="1:21" x14ac:dyDescent="0.25">
      <c r="A9415">
        <v>2015</v>
      </c>
      <c r="B9415">
        <v>28</v>
      </c>
      <c r="C9415" t="s">
        <v>36</v>
      </c>
      <c r="D9415" t="s">
        <v>1360</v>
      </c>
      <c r="G9415" t="s">
        <v>12168</v>
      </c>
      <c r="H9415" t="s">
        <v>14462</v>
      </c>
      <c r="I9415">
        <v>114931.96715500001</v>
      </c>
      <c r="J9415">
        <v>134176.927723</v>
      </c>
      <c r="K9415">
        <v>133879.62315900001</v>
      </c>
      <c r="U9415" t="s">
        <v>15316</v>
      </c>
    </row>
    <row r="9416" spans="1:21" x14ac:dyDescent="0.25">
      <c r="A9416">
        <v>2015</v>
      </c>
      <c r="B9416">
        <v>28</v>
      </c>
      <c r="C9416" t="s">
        <v>36</v>
      </c>
      <c r="D9416" t="s">
        <v>1361</v>
      </c>
      <c r="G9416" t="s">
        <v>13554</v>
      </c>
      <c r="H9416" t="s">
        <v>14463</v>
      </c>
      <c r="I9416">
        <v>2219.2048559999998</v>
      </c>
      <c r="J9416">
        <v>2219.2048559999998</v>
      </c>
      <c r="K9416">
        <v>2219.2048559999998</v>
      </c>
      <c r="U9416" t="s">
        <v>15316</v>
      </c>
    </row>
    <row r="9417" spans="1:21" x14ac:dyDescent="0.25">
      <c r="A9417">
        <v>2015</v>
      </c>
      <c r="B9417">
        <v>30</v>
      </c>
      <c r="C9417" t="s">
        <v>37</v>
      </c>
      <c r="D9417" t="s">
        <v>1393</v>
      </c>
      <c r="G9417" t="s">
        <v>12725</v>
      </c>
      <c r="H9417" t="s">
        <v>12725</v>
      </c>
      <c r="I9417">
        <v>16254.601121</v>
      </c>
      <c r="J9417">
        <v>25848.02529804</v>
      </c>
      <c r="K9417">
        <v>25848.02529804</v>
      </c>
      <c r="U9417" t="s">
        <v>15316</v>
      </c>
    </row>
    <row r="9418" spans="1:21" x14ac:dyDescent="0.25">
      <c r="A9418">
        <v>2015</v>
      </c>
      <c r="B9418">
        <v>31</v>
      </c>
      <c r="C9418" t="s">
        <v>25</v>
      </c>
      <c r="D9418" t="s">
        <v>1394</v>
      </c>
      <c r="E9418" t="s">
        <v>5842</v>
      </c>
      <c r="F9418" t="s">
        <v>9916</v>
      </c>
      <c r="G9418" t="s">
        <v>12202</v>
      </c>
      <c r="H9418" t="s">
        <v>14464</v>
      </c>
      <c r="I9418">
        <v>658.74794399999996</v>
      </c>
      <c r="J9418">
        <v>636.15449281999997</v>
      </c>
      <c r="K9418">
        <v>636.15449281999997</v>
      </c>
      <c r="L9418" t="s">
        <v>19932</v>
      </c>
      <c r="M9418" t="s">
        <v>16983</v>
      </c>
      <c r="N9418" t="s">
        <v>19933</v>
      </c>
      <c r="O9418" t="s">
        <v>17834</v>
      </c>
      <c r="T9418" t="s">
        <v>17835</v>
      </c>
      <c r="U9418" t="s">
        <v>15317</v>
      </c>
    </row>
    <row r="9419" spans="1:21" x14ac:dyDescent="0.25">
      <c r="A9419">
        <v>2015</v>
      </c>
      <c r="B9419">
        <v>31</v>
      </c>
      <c r="C9419" t="s">
        <v>25</v>
      </c>
      <c r="D9419" t="s">
        <v>1395</v>
      </c>
      <c r="E9419" t="s">
        <v>5843</v>
      </c>
      <c r="F9419" t="s">
        <v>9917</v>
      </c>
      <c r="G9419" t="s">
        <v>12203</v>
      </c>
      <c r="H9419" t="s">
        <v>14464</v>
      </c>
      <c r="I9419">
        <v>284.58274499999999</v>
      </c>
      <c r="J9419">
        <v>271.39593754999999</v>
      </c>
      <c r="K9419">
        <v>271.39593753999998</v>
      </c>
      <c r="L9419" t="s">
        <v>19932</v>
      </c>
      <c r="M9419" t="s">
        <v>16983</v>
      </c>
      <c r="N9419" t="s">
        <v>18010</v>
      </c>
      <c r="O9419" t="s">
        <v>17834</v>
      </c>
      <c r="T9419" t="s">
        <v>17835</v>
      </c>
      <c r="U9419" t="s">
        <v>15317</v>
      </c>
    </row>
    <row r="9420" spans="1:21" x14ac:dyDescent="0.25">
      <c r="A9420">
        <v>2015</v>
      </c>
      <c r="B9420">
        <v>31</v>
      </c>
      <c r="C9420" t="s">
        <v>22</v>
      </c>
      <c r="D9420" t="s">
        <v>1399</v>
      </c>
      <c r="G9420" t="s">
        <v>10941</v>
      </c>
      <c r="H9420" t="s">
        <v>14221</v>
      </c>
      <c r="I9420">
        <v>94.779006999999993</v>
      </c>
      <c r="J9420">
        <v>86.723409459999985</v>
      </c>
      <c r="K9420">
        <v>86.723409459999985</v>
      </c>
      <c r="U9420" t="s">
        <v>15316</v>
      </c>
    </row>
    <row r="9421" spans="1:21" x14ac:dyDescent="0.25">
      <c r="A9421">
        <v>2015</v>
      </c>
      <c r="B9421">
        <v>31</v>
      </c>
      <c r="C9421" t="s">
        <v>23</v>
      </c>
      <c r="D9421" t="s">
        <v>1401</v>
      </c>
      <c r="G9421" t="s">
        <v>10942</v>
      </c>
      <c r="H9421" t="s">
        <v>14222</v>
      </c>
      <c r="I9421">
        <v>1.8387549999999999</v>
      </c>
      <c r="J9421">
        <v>1.6824842200000001</v>
      </c>
      <c r="K9421">
        <v>1.6824842200000001</v>
      </c>
      <c r="U9421" t="s">
        <v>15316</v>
      </c>
    </row>
    <row r="9422" spans="1:21" x14ac:dyDescent="0.25">
      <c r="A9422">
        <v>2015</v>
      </c>
      <c r="B9422">
        <v>32</v>
      </c>
      <c r="C9422" t="s">
        <v>25</v>
      </c>
      <c r="D9422" t="s">
        <v>1402</v>
      </c>
      <c r="F9422" t="s">
        <v>9513</v>
      </c>
      <c r="G9422" t="s">
        <v>12206</v>
      </c>
      <c r="H9422" t="s">
        <v>14465</v>
      </c>
      <c r="I9422">
        <v>2406.530256</v>
      </c>
      <c r="J9422">
        <v>2433.9018441600019</v>
      </c>
      <c r="K9422">
        <v>2437.7599127900012</v>
      </c>
      <c r="U9422" t="s">
        <v>15316</v>
      </c>
    </row>
    <row r="9423" spans="1:21" x14ac:dyDescent="0.25">
      <c r="A9423">
        <v>2015</v>
      </c>
      <c r="B9423">
        <v>32</v>
      </c>
      <c r="C9423" t="s">
        <v>20</v>
      </c>
      <c r="D9423" t="s">
        <v>1403</v>
      </c>
      <c r="G9423" t="s">
        <v>10936</v>
      </c>
      <c r="H9423" t="s">
        <v>14465</v>
      </c>
      <c r="I9423">
        <v>36.304233000000004</v>
      </c>
      <c r="J9423">
        <v>22.418112390000001</v>
      </c>
      <c r="K9423">
        <v>18.560043759999999</v>
      </c>
      <c r="U9423" t="s">
        <v>15316</v>
      </c>
    </row>
    <row r="9424" spans="1:21" x14ac:dyDescent="0.25">
      <c r="A9424">
        <v>2015</v>
      </c>
      <c r="B9424">
        <v>32</v>
      </c>
      <c r="C9424" t="s">
        <v>22</v>
      </c>
      <c r="D9424" t="s">
        <v>1404</v>
      </c>
      <c r="G9424" t="s">
        <v>10941</v>
      </c>
      <c r="H9424" t="s">
        <v>14221</v>
      </c>
      <c r="I9424">
        <v>83.934563999999995</v>
      </c>
      <c r="J9424">
        <v>86.117967890000031</v>
      </c>
      <c r="K9424">
        <v>86.117967890000031</v>
      </c>
      <c r="U9424" t="s">
        <v>15316</v>
      </c>
    </row>
    <row r="9425" spans="1:21" x14ac:dyDescent="0.25">
      <c r="A9425">
        <v>2015</v>
      </c>
      <c r="B9425">
        <v>32</v>
      </c>
      <c r="C9425" t="s">
        <v>21</v>
      </c>
      <c r="D9425" t="s">
        <v>2741</v>
      </c>
      <c r="G9425" t="s">
        <v>13820</v>
      </c>
      <c r="H9425" t="s">
        <v>14465</v>
      </c>
      <c r="I9425">
        <v>0.1</v>
      </c>
      <c r="J9425">
        <v>7.1469100000000008E-2</v>
      </c>
      <c r="K9425">
        <v>7.1469100000000008E-2</v>
      </c>
      <c r="U9425" t="s">
        <v>15316</v>
      </c>
    </row>
    <row r="9426" spans="1:21" x14ac:dyDescent="0.25">
      <c r="A9426">
        <v>2015</v>
      </c>
      <c r="B9426">
        <v>33</v>
      </c>
      <c r="C9426" t="s">
        <v>34</v>
      </c>
      <c r="D9426" t="s">
        <v>1406</v>
      </c>
      <c r="E9426" t="s">
        <v>5844</v>
      </c>
      <c r="F9426" t="s">
        <v>9918</v>
      </c>
      <c r="G9426" t="s">
        <v>13556</v>
      </c>
      <c r="H9426" t="s">
        <v>14597</v>
      </c>
      <c r="I9426">
        <v>77845.081242999993</v>
      </c>
      <c r="J9426">
        <v>81502.017844999995</v>
      </c>
      <c r="K9426">
        <v>81502.017844999995</v>
      </c>
      <c r="L9426" t="s">
        <v>19934</v>
      </c>
      <c r="M9426" t="s">
        <v>17204</v>
      </c>
      <c r="N9426" t="s">
        <v>19935</v>
      </c>
      <c r="O9426" t="s">
        <v>17795</v>
      </c>
      <c r="R9426" t="s">
        <v>17547</v>
      </c>
      <c r="S9426" t="s">
        <v>16846</v>
      </c>
      <c r="T9426" t="s">
        <v>17238</v>
      </c>
      <c r="U9426" t="s">
        <v>15317</v>
      </c>
    </row>
    <row r="9427" spans="1:21" x14ac:dyDescent="0.25">
      <c r="A9427">
        <v>2015</v>
      </c>
      <c r="B9427">
        <v>33</v>
      </c>
      <c r="C9427" t="s">
        <v>34</v>
      </c>
      <c r="D9427" t="s">
        <v>1407</v>
      </c>
      <c r="G9427" t="s">
        <v>13821</v>
      </c>
      <c r="H9427" t="s">
        <v>14812</v>
      </c>
      <c r="I9427">
        <v>7091.407201</v>
      </c>
      <c r="J9427">
        <v>7091.407201</v>
      </c>
      <c r="K9427">
        <v>7091.407201</v>
      </c>
      <c r="R9427" t="s">
        <v>15343</v>
      </c>
      <c r="S9427" t="s">
        <v>15252</v>
      </c>
      <c r="T9427" t="s">
        <v>15310</v>
      </c>
      <c r="U9427" t="s">
        <v>15317</v>
      </c>
    </row>
    <row r="9428" spans="1:21" x14ac:dyDescent="0.25">
      <c r="A9428">
        <v>2015</v>
      </c>
      <c r="B9428">
        <v>33</v>
      </c>
      <c r="C9428" t="s">
        <v>34</v>
      </c>
      <c r="D9428" t="s">
        <v>1408</v>
      </c>
      <c r="F9428" t="s">
        <v>9516</v>
      </c>
      <c r="G9428" t="s">
        <v>13822</v>
      </c>
      <c r="H9428" t="s">
        <v>14812</v>
      </c>
      <c r="I9428">
        <v>51411.545749999997</v>
      </c>
      <c r="J9428">
        <v>51411.545749999997</v>
      </c>
      <c r="K9428">
        <v>51411.545749999997</v>
      </c>
      <c r="N9428" t="s">
        <v>19556</v>
      </c>
      <c r="O9428" t="s">
        <v>19557</v>
      </c>
      <c r="R9428" t="s">
        <v>15343</v>
      </c>
      <c r="S9428" t="s">
        <v>15252</v>
      </c>
      <c r="T9428" t="s">
        <v>19936</v>
      </c>
      <c r="U9428" t="s">
        <v>15317</v>
      </c>
    </row>
    <row r="9429" spans="1:21" x14ac:dyDescent="0.25">
      <c r="A9429">
        <v>2015</v>
      </c>
      <c r="B9429">
        <v>33</v>
      </c>
      <c r="C9429" t="s">
        <v>34</v>
      </c>
      <c r="D9429" t="s">
        <v>1409</v>
      </c>
      <c r="F9429" t="s">
        <v>9517</v>
      </c>
      <c r="G9429" t="s">
        <v>13559</v>
      </c>
      <c r="H9429" t="s">
        <v>14599</v>
      </c>
      <c r="I9429">
        <v>59263.903038999997</v>
      </c>
      <c r="J9429">
        <v>59263.903038999997</v>
      </c>
      <c r="K9429">
        <v>59263.903038999997</v>
      </c>
      <c r="U9429" t="s">
        <v>15316</v>
      </c>
    </row>
    <row r="9430" spans="1:21" x14ac:dyDescent="0.25">
      <c r="A9430">
        <v>2015</v>
      </c>
      <c r="B9430">
        <v>33</v>
      </c>
      <c r="C9430" t="s">
        <v>34</v>
      </c>
      <c r="D9430" t="s">
        <v>1410</v>
      </c>
      <c r="E9430" t="s">
        <v>5845</v>
      </c>
      <c r="F9430" t="s">
        <v>9919</v>
      </c>
      <c r="G9430" t="s">
        <v>13823</v>
      </c>
      <c r="H9430" t="s">
        <v>14813</v>
      </c>
      <c r="I9430">
        <v>8660.4909079999998</v>
      </c>
      <c r="J9430">
        <v>8660.4909079999998</v>
      </c>
      <c r="K9430">
        <v>8660.4909079999998</v>
      </c>
      <c r="L9430" t="s">
        <v>19937</v>
      </c>
      <c r="M9430" t="s">
        <v>17687</v>
      </c>
      <c r="N9430" t="s">
        <v>19938</v>
      </c>
      <c r="O9430" t="s">
        <v>16990</v>
      </c>
      <c r="P9430" t="s">
        <v>15358</v>
      </c>
      <c r="Q9430" t="s">
        <v>15237</v>
      </c>
      <c r="T9430" t="s">
        <v>19939</v>
      </c>
      <c r="U9430" t="s">
        <v>15317</v>
      </c>
    </row>
    <row r="9431" spans="1:21" x14ac:dyDescent="0.25">
      <c r="A9431">
        <v>2015</v>
      </c>
      <c r="B9431">
        <v>33</v>
      </c>
      <c r="C9431" t="s">
        <v>34</v>
      </c>
      <c r="D9431" t="s">
        <v>1411</v>
      </c>
      <c r="E9431" t="s">
        <v>5846</v>
      </c>
      <c r="F9431" t="s">
        <v>9920</v>
      </c>
      <c r="G9431" t="s">
        <v>13561</v>
      </c>
      <c r="H9431" t="s">
        <v>14813</v>
      </c>
      <c r="I9431">
        <v>6506.6644740000002</v>
      </c>
      <c r="J9431">
        <v>6506.6644740000002</v>
      </c>
      <c r="K9431">
        <v>6506.6644740000002</v>
      </c>
      <c r="L9431" t="s">
        <v>19940</v>
      </c>
      <c r="M9431" t="s">
        <v>15246</v>
      </c>
      <c r="N9431" t="s">
        <v>19226</v>
      </c>
      <c r="O9431" t="s">
        <v>15246</v>
      </c>
      <c r="P9431" t="s">
        <v>15189</v>
      </c>
      <c r="Q9431" t="s">
        <v>15246</v>
      </c>
      <c r="T9431" t="s">
        <v>15304</v>
      </c>
      <c r="U9431" t="s">
        <v>15317</v>
      </c>
    </row>
    <row r="9432" spans="1:21" x14ac:dyDescent="0.25">
      <c r="A9432">
        <v>2015</v>
      </c>
      <c r="B9432">
        <v>33</v>
      </c>
      <c r="C9432" t="s">
        <v>34</v>
      </c>
      <c r="D9432" t="s">
        <v>1412</v>
      </c>
      <c r="G9432" t="s">
        <v>13562</v>
      </c>
      <c r="H9432" t="s">
        <v>14813</v>
      </c>
      <c r="I9432">
        <v>3659.9987660000002</v>
      </c>
      <c r="J9432">
        <v>3659.9987660000002</v>
      </c>
      <c r="K9432">
        <v>3659.9987660000002</v>
      </c>
      <c r="P9432" t="s">
        <v>15189</v>
      </c>
      <c r="Q9432" t="s">
        <v>15246</v>
      </c>
      <c r="T9432" t="s">
        <v>15304</v>
      </c>
      <c r="U9432" t="s">
        <v>15317</v>
      </c>
    </row>
    <row r="9433" spans="1:21" x14ac:dyDescent="0.25">
      <c r="A9433">
        <v>2015</v>
      </c>
      <c r="B9433">
        <v>33</v>
      </c>
      <c r="C9433" t="s">
        <v>34</v>
      </c>
      <c r="D9433" t="s">
        <v>1413</v>
      </c>
      <c r="E9433" t="s">
        <v>5847</v>
      </c>
      <c r="F9433" t="s">
        <v>9921</v>
      </c>
      <c r="G9433" t="s">
        <v>13563</v>
      </c>
      <c r="H9433" t="s">
        <v>14814</v>
      </c>
      <c r="I9433">
        <v>3797.1095340000002</v>
      </c>
      <c r="J9433">
        <v>3904.0296502599999</v>
      </c>
      <c r="K9433">
        <v>3904.0296502599999</v>
      </c>
      <c r="L9433" t="s">
        <v>19941</v>
      </c>
      <c r="M9433" t="s">
        <v>18478</v>
      </c>
      <c r="N9433" t="s">
        <v>19942</v>
      </c>
      <c r="O9433" t="s">
        <v>17515</v>
      </c>
      <c r="R9433" t="s">
        <v>15286</v>
      </c>
      <c r="S9433" t="s">
        <v>15246</v>
      </c>
      <c r="T9433" t="s">
        <v>18696</v>
      </c>
      <c r="U9433" t="s">
        <v>15317</v>
      </c>
    </row>
    <row r="9434" spans="1:21" x14ac:dyDescent="0.25">
      <c r="A9434">
        <v>2015</v>
      </c>
      <c r="B9434">
        <v>33</v>
      </c>
      <c r="C9434" t="s">
        <v>34</v>
      </c>
      <c r="D9434" t="s">
        <v>1414</v>
      </c>
      <c r="G9434" t="s">
        <v>13564</v>
      </c>
      <c r="H9434" t="s">
        <v>14814</v>
      </c>
      <c r="I9434">
        <v>2223.322803</v>
      </c>
      <c r="J9434">
        <v>1915.6847571000001</v>
      </c>
      <c r="K9434">
        <v>1915.6847571000001</v>
      </c>
      <c r="P9434" t="s">
        <v>15286</v>
      </c>
      <c r="Q9434" t="s">
        <v>15246</v>
      </c>
      <c r="R9434" t="s">
        <v>15286</v>
      </c>
      <c r="S9434" t="s">
        <v>15246</v>
      </c>
      <c r="T9434" t="s">
        <v>15304</v>
      </c>
      <c r="U9434" t="s">
        <v>15317</v>
      </c>
    </row>
    <row r="9435" spans="1:21" x14ac:dyDescent="0.25">
      <c r="A9435">
        <v>2015</v>
      </c>
      <c r="B9435">
        <v>33</v>
      </c>
      <c r="C9435" t="s">
        <v>34</v>
      </c>
      <c r="D9435" t="s">
        <v>1415</v>
      </c>
      <c r="E9435" t="s">
        <v>5848</v>
      </c>
      <c r="F9435" t="s">
        <v>9922</v>
      </c>
      <c r="G9435" t="s">
        <v>13565</v>
      </c>
      <c r="H9435" t="s">
        <v>14606</v>
      </c>
      <c r="I9435">
        <v>8190.9644399999997</v>
      </c>
      <c r="J9435">
        <v>8190.9644399999997</v>
      </c>
      <c r="K9435">
        <v>8190.9644399999997</v>
      </c>
      <c r="U9435" t="s">
        <v>15316</v>
      </c>
    </row>
    <row r="9436" spans="1:21" x14ac:dyDescent="0.25">
      <c r="A9436">
        <v>2015</v>
      </c>
      <c r="B9436">
        <v>33</v>
      </c>
      <c r="C9436" t="s">
        <v>34</v>
      </c>
      <c r="D9436" t="s">
        <v>1416</v>
      </c>
      <c r="F9436" t="s">
        <v>9522</v>
      </c>
      <c r="G9436" t="s">
        <v>13566</v>
      </c>
      <c r="H9436" t="s">
        <v>14607</v>
      </c>
      <c r="I9436">
        <v>32380.854800000001</v>
      </c>
      <c r="J9436">
        <v>32380.854800000001</v>
      </c>
      <c r="K9436">
        <v>32380.854800000001</v>
      </c>
      <c r="U9436" t="s">
        <v>15316</v>
      </c>
    </row>
    <row r="9437" spans="1:21" x14ac:dyDescent="0.25">
      <c r="A9437">
        <v>2015</v>
      </c>
      <c r="B9437">
        <v>33</v>
      </c>
      <c r="C9437" t="s">
        <v>34</v>
      </c>
      <c r="D9437" t="s">
        <v>1417</v>
      </c>
      <c r="E9437" t="s">
        <v>5849</v>
      </c>
      <c r="F9437" t="s">
        <v>9514</v>
      </c>
      <c r="G9437" t="s">
        <v>13896</v>
      </c>
      <c r="H9437" t="s">
        <v>15004</v>
      </c>
      <c r="I9437">
        <v>298886.34119299997</v>
      </c>
      <c r="J9437">
        <v>311629.77593349991</v>
      </c>
      <c r="K9437">
        <v>311624.4082852999</v>
      </c>
      <c r="L9437" t="s">
        <v>19716</v>
      </c>
      <c r="M9437" t="s">
        <v>15246</v>
      </c>
      <c r="N9437" t="s">
        <v>19224</v>
      </c>
      <c r="O9437" t="s">
        <v>17515</v>
      </c>
      <c r="R9437" t="s">
        <v>19921</v>
      </c>
      <c r="S9437" t="s">
        <v>15246</v>
      </c>
      <c r="T9437" t="s">
        <v>17640</v>
      </c>
      <c r="U9437" t="s">
        <v>15317</v>
      </c>
    </row>
    <row r="9438" spans="1:21" x14ac:dyDescent="0.25">
      <c r="A9438">
        <v>2015</v>
      </c>
      <c r="B9438">
        <v>33</v>
      </c>
      <c r="C9438" t="s">
        <v>34</v>
      </c>
      <c r="D9438" t="s">
        <v>1418</v>
      </c>
      <c r="G9438" t="s">
        <v>13897</v>
      </c>
      <c r="H9438" t="s">
        <v>15004</v>
      </c>
      <c r="I9438">
        <v>10749.607402</v>
      </c>
      <c r="J9438">
        <v>10749.607402</v>
      </c>
      <c r="K9438">
        <v>10749.607402</v>
      </c>
      <c r="R9438" t="s">
        <v>19921</v>
      </c>
      <c r="S9438" t="s">
        <v>15246</v>
      </c>
      <c r="T9438" t="s">
        <v>15304</v>
      </c>
      <c r="U9438" t="s">
        <v>15317</v>
      </c>
    </row>
    <row r="9439" spans="1:21" x14ac:dyDescent="0.25">
      <c r="A9439">
        <v>2015</v>
      </c>
      <c r="B9439">
        <v>33</v>
      </c>
      <c r="C9439" t="s">
        <v>34</v>
      </c>
      <c r="D9439" t="s">
        <v>1419</v>
      </c>
      <c r="G9439" t="s">
        <v>13898</v>
      </c>
      <c r="H9439" t="s">
        <v>15004</v>
      </c>
      <c r="I9439">
        <v>12012.945449000001</v>
      </c>
      <c r="J9439">
        <v>12012.945449000001</v>
      </c>
      <c r="K9439">
        <v>12012.945449000001</v>
      </c>
      <c r="R9439" t="s">
        <v>19921</v>
      </c>
      <c r="S9439" t="s">
        <v>15246</v>
      </c>
      <c r="T9439" t="s">
        <v>15304</v>
      </c>
      <c r="U9439" t="s">
        <v>15317</v>
      </c>
    </row>
    <row r="9440" spans="1:21" x14ac:dyDescent="0.25">
      <c r="A9440">
        <v>2015</v>
      </c>
      <c r="B9440">
        <v>33</v>
      </c>
      <c r="C9440" t="s">
        <v>34</v>
      </c>
      <c r="D9440" t="s">
        <v>1420</v>
      </c>
      <c r="G9440" t="s">
        <v>13899</v>
      </c>
      <c r="H9440" t="s">
        <v>15004</v>
      </c>
      <c r="I9440">
        <v>8676.929752</v>
      </c>
      <c r="J9440">
        <v>8676.929752</v>
      </c>
      <c r="K9440">
        <v>8676.929752</v>
      </c>
      <c r="R9440" t="s">
        <v>19921</v>
      </c>
      <c r="S9440" t="s">
        <v>15246</v>
      </c>
      <c r="T9440" t="s">
        <v>15304</v>
      </c>
      <c r="U9440" t="s">
        <v>15317</v>
      </c>
    </row>
    <row r="9441" spans="1:21" x14ac:dyDescent="0.25">
      <c r="A9441">
        <v>2015</v>
      </c>
      <c r="B9441">
        <v>34</v>
      </c>
      <c r="C9441" t="s">
        <v>35</v>
      </c>
      <c r="D9441" t="s">
        <v>1438</v>
      </c>
      <c r="G9441" t="s">
        <v>12240</v>
      </c>
      <c r="H9441" t="s">
        <v>14469</v>
      </c>
      <c r="I9441">
        <v>1E-4</v>
      </c>
      <c r="J9441">
        <v>0</v>
      </c>
      <c r="K9441">
        <v>0</v>
      </c>
      <c r="U9441" t="s">
        <v>15316</v>
      </c>
    </row>
    <row r="9442" spans="1:21" x14ac:dyDescent="0.25">
      <c r="A9442">
        <v>2015</v>
      </c>
      <c r="B9442">
        <v>34</v>
      </c>
      <c r="C9442" t="s">
        <v>35</v>
      </c>
      <c r="D9442" t="s">
        <v>1439</v>
      </c>
      <c r="G9442" t="s">
        <v>12241</v>
      </c>
      <c r="H9442" t="s">
        <v>14469</v>
      </c>
      <c r="I9442">
        <v>1584.4002</v>
      </c>
      <c r="J9442">
        <v>1583.6649759500001</v>
      </c>
      <c r="K9442">
        <v>1583.6649759500001</v>
      </c>
      <c r="U9442" t="s">
        <v>15316</v>
      </c>
    </row>
    <row r="9443" spans="1:21" x14ac:dyDescent="0.25">
      <c r="A9443">
        <v>2015</v>
      </c>
      <c r="B9443">
        <v>34</v>
      </c>
      <c r="C9443" t="s">
        <v>35</v>
      </c>
      <c r="D9443" t="s">
        <v>1440</v>
      </c>
      <c r="G9443" t="s">
        <v>12242</v>
      </c>
      <c r="H9443" t="s">
        <v>14469</v>
      </c>
      <c r="I9443">
        <v>1E-4</v>
      </c>
      <c r="J9443">
        <v>0</v>
      </c>
      <c r="K9443">
        <v>0</v>
      </c>
      <c r="U9443" t="s">
        <v>15316</v>
      </c>
    </row>
    <row r="9444" spans="1:21" x14ac:dyDescent="0.25">
      <c r="A9444">
        <v>2015</v>
      </c>
      <c r="B9444">
        <v>34</v>
      </c>
      <c r="C9444" t="s">
        <v>35</v>
      </c>
      <c r="D9444" t="s">
        <v>1441</v>
      </c>
      <c r="G9444" t="s">
        <v>12243</v>
      </c>
      <c r="H9444" t="s">
        <v>14469</v>
      </c>
      <c r="I9444">
        <v>1E-4</v>
      </c>
      <c r="J9444">
        <v>0</v>
      </c>
      <c r="K9444">
        <v>0</v>
      </c>
      <c r="U9444" t="s">
        <v>15316</v>
      </c>
    </row>
    <row r="9445" spans="1:21" x14ac:dyDescent="0.25">
      <c r="A9445">
        <v>2015</v>
      </c>
      <c r="B9445">
        <v>34</v>
      </c>
      <c r="C9445" t="s">
        <v>35</v>
      </c>
      <c r="D9445" t="s">
        <v>1442</v>
      </c>
      <c r="G9445" t="s">
        <v>12244</v>
      </c>
      <c r="H9445" t="s">
        <v>14469</v>
      </c>
      <c r="I9445">
        <v>1E-4</v>
      </c>
      <c r="J9445">
        <v>0</v>
      </c>
      <c r="K9445">
        <v>0</v>
      </c>
      <c r="U9445" t="s">
        <v>15316</v>
      </c>
    </row>
    <row r="9446" spans="1:21" x14ac:dyDescent="0.25">
      <c r="A9446">
        <v>2015</v>
      </c>
      <c r="B9446">
        <v>34</v>
      </c>
      <c r="C9446" t="s">
        <v>35</v>
      </c>
      <c r="D9446" t="s">
        <v>1443</v>
      </c>
      <c r="G9446" t="s">
        <v>12245</v>
      </c>
      <c r="H9446" t="s">
        <v>14469</v>
      </c>
      <c r="I9446">
        <v>1E-4</v>
      </c>
      <c r="J9446">
        <v>0</v>
      </c>
      <c r="K9446">
        <v>0</v>
      </c>
      <c r="U9446" t="s">
        <v>15316</v>
      </c>
    </row>
    <row r="9447" spans="1:21" x14ac:dyDescent="0.25">
      <c r="A9447">
        <v>2015</v>
      </c>
      <c r="B9447">
        <v>34</v>
      </c>
      <c r="C9447" t="s">
        <v>35</v>
      </c>
      <c r="D9447" t="s">
        <v>1444</v>
      </c>
      <c r="G9447" t="s">
        <v>12246</v>
      </c>
      <c r="H9447" t="s">
        <v>14469</v>
      </c>
      <c r="I9447">
        <v>1E-4</v>
      </c>
      <c r="J9447">
        <v>0</v>
      </c>
      <c r="K9447">
        <v>0</v>
      </c>
      <c r="U9447" t="s">
        <v>15316</v>
      </c>
    </row>
    <row r="9448" spans="1:21" x14ac:dyDescent="0.25">
      <c r="A9448">
        <v>2015</v>
      </c>
      <c r="B9448">
        <v>34</v>
      </c>
      <c r="C9448" t="s">
        <v>35</v>
      </c>
      <c r="D9448" t="s">
        <v>1445</v>
      </c>
      <c r="G9448" t="s">
        <v>12247</v>
      </c>
      <c r="H9448" t="s">
        <v>14469</v>
      </c>
      <c r="I9448">
        <v>1E-4</v>
      </c>
      <c r="J9448">
        <v>0</v>
      </c>
      <c r="K9448">
        <v>0</v>
      </c>
      <c r="U9448" t="s">
        <v>15316</v>
      </c>
    </row>
    <row r="9449" spans="1:21" x14ac:dyDescent="0.25">
      <c r="A9449">
        <v>2015</v>
      </c>
      <c r="B9449">
        <v>34</v>
      </c>
      <c r="C9449" t="s">
        <v>35</v>
      </c>
      <c r="D9449" t="s">
        <v>1446</v>
      </c>
      <c r="G9449" t="s">
        <v>12248</v>
      </c>
      <c r="H9449" t="s">
        <v>14469</v>
      </c>
      <c r="I9449">
        <v>1E-4</v>
      </c>
      <c r="J9449">
        <v>0</v>
      </c>
      <c r="K9449">
        <v>0</v>
      </c>
      <c r="U9449" t="s">
        <v>15316</v>
      </c>
    </row>
    <row r="9450" spans="1:21" x14ac:dyDescent="0.25">
      <c r="A9450">
        <v>2015</v>
      </c>
      <c r="B9450">
        <v>34</v>
      </c>
      <c r="C9450" t="s">
        <v>35</v>
      </c>
      <c r="D9450" t="s">
        <v>1447</v>
      </c>
      <c r="G9450" t="s">
        <v>12249</v>
      </c>
      <c r="H9450" t="s">
        <v>14469</v>
      </c>
      <c r="I9450">
        <v>9365.6</v>
      </c>
      <c r="J9450">
        <v>9365.6</v>
      </c>
      <c r="K9450">
        <v>9365.6</v>
      </c>
      <c r="U9450" t="s">
        <v>15316</v>
      </c>
    </row>
    <row r="9451" spans="1:21" x14ac:dyDescent="0.25">
      <c r="A9451">
        <v>2015</v>
      </c>
      <c r="B9451">
        <v>35</v>
      </c>
      <c r="C9451" t="s">
        <v>25</v>
      </c>
      <c r="D9451" t="s">
        <v>1448</v>
      </c>
      <c r="E9451" t="s">
        <v>5850</v>
      </c>
      <c r="F9451" t="s">
        <v>9923</v>
      </c>
      <c r="G9451" t="s">
        <v>12250</v>
      </c>
      <c r="H9451" t="s">
        <v>14815</v>
      </c>
      <c r="I9451">
        <v>12.188677</v>
      </c>
      <c r="J9451">
        <v>20.035098349999998</v>
      </c>
      <c r="K9451">
        <v>17.593950400000001</v>
      </c>
      <c r="U9451" t="s">
        <v>15316</v>
      </c>
    </row>
    <row r="9452" spans="1:21" x14ac:dyDescent="0.25">
      <c r="A9452">
        <v>2015</v>
      </c>
      <c r="B9452">
        <v>35</v>
      </c>
      <c r="C9452" t="s">
        <v>25</v>
      </c>
      <c r="D9452" t="s">
        <v>1449</v>
      </c>
      <c r="E9452" t="s">
        <v>5851</v>
      </c>
      <c r="F9452" t="s">
        <v>9524</v>
      </c>
      <c r="G9452" t="s">
        <v>12251</v>
      </c>
      <c r="H9452" t="s">
        <v>14815</v>
      </c>
      <c r="I9452">
        <v>20.108391000000001</v>
      </c>
      <c r="J9452">
        <v>23.536600249999999</v>
      </c>
      <c r="K9452">
        <v>23.428478810000001</v>
      </c>
      <c r="U9452" t="s">
        <v>15316</v>
      </c>
    </row>
    <row r="9453" spans="1:21" x14ac:dyDescent="0.25">
      <c r="A9453">
        <v>2015</v>
      </c>
      <c r="B9453">
        <v>35</v>
      </c>
      <c r="C9453" t="s">
        <v>25</v>
      </c>
      <c r="D9453" t="s">
        <v>1450</v>
      </c>
      <c r="E9453" t="s">
        <v>5852</v>
      </c>
      <c r="F9453" t="s">
        <v>9924</v>
      </c>
      <c r="G9453" t="s">
        <v>13824</v>
      </c>
      <c r="H9453" t="s">
        <v>14815</v>
      </c>
      <c r="I9453">
        <v>67.508599000000004</v>
      </c>
      <c r="J9453">
        <v>67.973982039999996</v>
      </c>
      <c r="K9453">
        <v>66.595422869999993</v>
      </c>
      <c r="L9453" t="s">
        <v>15196</v>
      </c>
      <c r="M9453" t="s">
        <v>15237</v>
      </c>
      <c r="N9453" t="s">
        <v>15196</v>
      </c>
      <c r="O9453" t="s">
        <v>15237</v>
      </c>
      <c r="P9453" t="s">
        <v>15196</v>
      </c>
      <c r="Q9453" t="s">
        <v>15237</v>
      </c>
      <c r="T9453" t="s">
        <v>15301</v>
      </c>
      <c r="U9453" t="s">
        <v>15317</v>
      </c>
    </row>
    <row r="9454" spans="1:21" x14ac:dyDescent="0.25">
      <c r="A9454">
        <v>2015</v>
      </c>
      <c r="B9454">
        <v>35</v>
      </c>
      <c r="C9454" t="s">
        <v>25</v>
      </c>
      <c r="D9454" t="s">
        <v>1451</v>
      </c>
      <c r="E9454" t="s">
        <v>5853</v>
      </c>
      <c r="F9454" t="s">
        <v>9526</v>
      </c>
      <c r="G9454" t="s">
        <v>12981</v>
      </c>
      <c r="H9454" t="s">
        <v>14815</v>
      </c>
      <c r="I9454">
        <v>423.79778900000002</v>
      </c>
      <c r="J9454">
        <v>420.19818864000041</v>
      </c>
      <c r="K9454">
        <v>416.65509949000028</v>
      </c>
      <c r="P9454" t="s">
        <v>15287</v>
      </c>
      <c r="Q9454" t="s">
        <v>15248</v>
      </c>
      <c r="T9454" t="s">
        <v>15300</v>
      </c>
      <c r="U9454" t="s">
        <v>15317</v>
      </c>
    </row>
    <row r="9455" spans="1:21" x14ac:dyDescent="0.25">
      <c r="A9455">
        <v>2015</v>
      </c>
      <c r="B9455">
        <v>35</v>
      </c>
      <c r="C9455" t="s">
        <v>25</v>
      </c>
      <c r="D9455" t="s">
        <v>1452</v>
      </c>
      <c r="E9455" t="s">
        <v>5854</v>
      </c>
      <c r="F9455" t="s">
        <v>9527</v>
      </c>
      <c r="G9455" t="s">
        <v>12254</v>
      </c>
      <c r="H9455" t="s">
        <v>14815</v>
      </c>
      <c r="I9455">
        <v>21.770076</v>
      </c>
      <c r="J9455">
        <v>21.074844830000011</v>
      </c>
      <c r="K9455">
        <v>20.670918410000009</v>
      </c>
      <c r="U9455" t="s">
        <v>15316</v>
      </c>
    </row>
    <row r="9456" spans="1:21" x14ac:dyDescent="0.25">
      <c r="A9456">
        <v>2015</v>
      </c>
      <c r="B9456">
        <v>35</v>
      </c>
      <c r="C9456" t="s">
        <v>25</v>
      </c>
      <c r="D9456" t="s">
        <v>1453</v>
      </c>
      <c r="E9456" t="s">
        <v>5855</v>
      </c>
      <c r="F9456" t="s">
        <v>9528</v>
      </c>
      <c r="G9456" t="s">
        <v>13568</v>
      </c>
      <c r="H9456" t="s">
        <v>14815</v>
      </c>
      <c r="I9456">
        <v>21.120103</v>
      </c>
      <c r="J9456">
        <v>21.154056019999999</v>
      </c>
      <c r="K9456">
        <v>18.536804629999999</v>
      </c>
      <c r="U9456" t="s">
        <v>15316</v>
      </c>
    </row>
    <row r="9457" spans="1:21" x14ac:dyDescent="0.25">
      <c r="A9457">
        <v>2015</v>
      </c>
      <c r="B9457">
        <v>35</v>
      </c>
      <c r="C9457" t="s">
        <v>25</v>
      </c>
      <c r="D9457" t="s">
        <v>1454</v>
      </c>
      <c r="E9457" t="s">
        <v>5856</v>
      </c>
      <c r="F9457" t="s">
        <v>9529</v>
      </c>
      <c r="G9457" t="s">
        <v>13569</v>
      </c>
      <c r="H9457" t="s">
        <v>14815</v>
      </c>
      <c r="I9457">
        <v>16.871361</v>
      </c>
      <c r="J9457">
        <v>17.506248119999999</v>
      </c>
      <c r="K9457">
        <v>17.442916329999999</v>
      </c>
      <c r="U9457" t="s">
        <v>15316</v>
      </c>
    </row>
    <row r="9458" spans="1:21" x14ac:dyDescent="0.25">
      <c r="A9458">
        <v>2015</v>
      </c>
      <c r="B9458">
        <v>35</v>
      </c>
      <c r="C9458" t="s">
        <v>25</v>
      </c>
      <c r="D9458" t="s">
        <v>1455</v>
      </c>
      <c r="E9458" t="s">
        <v>5857</v>
      </c>
      <c r="F9458" t="s">
        <v>9530</v>
      </c>
      <c r="G9458" t="s">
        <v>12257</v>
      </c>
      <c r="H9458" t="s">
        <v>14816</v>
      </c>
      <c r="I9458">
        <v>18.719747999999999</v>
      </c>
      <c r="J9458">
        <v>19.516012310000001</v>
      </c>
      <c r="K9458">
        <v>19.40220244</v>
      </c>
      <c r="U9458" t="s">
        <v>15316</v>
      </c>
    </row>
    <row r="9459" spans="1:21" x14ac:dyDescent="0.25">
      <c r="A9459">
        <v>2015</v>
      </c>
      <c r="B9459">
        <v>35</v>
      </c>
      <c r="C9459" t="s">
        <v>25</v>
      </c>
      <c r="D9459" t="s">
        <v>1456</v>
      </c>
      <c r="F9459" t="s">
        <v>9531</v>
      </c>
      <c r="G9459" t="s">
        <v>12258</v>
      </c>
      <c r="H9459" t="s">
        <v>14815</v>
      </c>
      <c r="I9459">
        <v>1.6568560000000001</v>
      </c>
      <c r="J9459">
        <v>0.18623419999999999</v>
      </c>
      <c r="K9459">
        <v>0.18623419999999999</v>
      </c>
      <c r="U9459" t="s">
        <v>15316</v>
      </c>
    </row>
    <row r="9460" spans="1:21" x14ac:dyDescent="0.25">
      <c r="A9460">
        <v>2015</v>
      </c>
      <c r="B9460">
        <v>35</v>
      </c>
      <c r="C9460" t="s">
        <v>25</v>
      </c>
      <c r="D9460" t="s">
        <v>1457</v>
      </c>
      <c r="E9460" t="s">
        <v>5858</v>
      </c>
      <c r="F9460" t="s">
        <v>9925</v>
      </c>
      <c r="G9460" t="s">
        <v>13662</v>
      </c>
      <c r="H9460" t="s">
        <v>14815</v>
      </c>
      <c r="I9460">
        <v>5.417135</v>
      </c>
      <c r="J9460">
        <v>5.5680100700000006</v>
      </c>
      <c r="K9460">
        <v>5.5181957699999993</v>
      </c>
      <c r="L9460" t="s">
        <v>15181</v>
      </c>
      <c r="M9460" t="s">
        <v>15237</v>
      </c>
      <c r="N9460" t="s">
        <v>15181</v>
      </c>
      <c r="O9460" t="s">
        <v>15237</v>
      </c>
      <c r="P9460" t="s">
        <v>15181</v>
      </c>
      <c r="Q9460" t="s">
        <v>15237</v>
      </c>
      <c r="T9460" t="s">
        <v>15301</v>
      </c>
      <c r="U9460" t="s">
        <v>15317</v>
      </c>
    </row>
    <row r="9461" spans="1:21" x14ac:dyDescent="0.25">
      <c r="A9461">
        <v>2015</v>
      </c>
      <c r="B9461">
        <v>35</v>
      </c>
      <c r="C9461" t="s">
        <v>25</v>
      </c>
      <c r="D9461" t="s">
        <v>1458</v>
      </c>
      <c r="E9461" t="s">
        <v>5859</v>
      </c>
      <c r="F9461" t="s">
        <v>9533</v>
      </c>
      <c r="G9461" t="s">
        <v>13570</v>
      </c>
      <c r="H9461" t="s">
        <v>14816</v>
      </c>
      <c r="I9461">
        <v>8.2120300000000004</v>
      </c>
      <c r="J9461">
        <v>7.0850893100000008</v>
      </c>
      <c r="K9461">
        <v>6.28625641</v>
      </c>
      <c r="L9461" t="s">
        <v>19059</v>
      </c>
      <c r="M9461" t="s">
        <v>15237</v>
      </c>
      <c r="N9461" t="s">
        <v>19059</v>
      </c>
      <c r="O9461" t="s">
        <v>15237</v>
      </c>
      <c r="P9461" t="s">
        <v>19059</v>
      </c>
      <c r="Q9461" t="s">
        <v>15237</v>
      </c>
      <c r="T9461" t="s">
        <v>15301</v>
      </c>
      <c r="U9461" t="s">
        <v>15317</v>
      </c>
    </row>
    <row r="9462" spans="1:21" x14ac:dyDescent="0.25">
      <c r="A9462">
        <v>2015</v>
      </c>
      <c r="B9462">
        <v>35</v>
      </c>
      <c r="C9462" t="s">
        <v>25</v>
      </c>
      <c r="D9462" t="s">
        <v>1459</v>
      </c>
      <c r="E9462" t="s">
        <v>5860</v>
      </c>
      <c r="F9462" t="s">
        <v>9926</v>
      </c>
      <c r="G9462" t="s">
        <v>13900</v>
      </c>
      <c r="H9462" t="s">
        <v>14816</v>
      </c>
      <c r="I9462">
        <v>6.4291799999999997</v>
      </c>
      <c r="J9462">
        <v>4.6936920300000011</v>
      </c>
      <c r="K9462">
        <v>4.6238430900000012</v>
      </c>
      <c r="L9462" t="s">
        <v>19943</v>
      </c>
      <c r="M9462" t="s">
        <v>17204</v>
      </c>
      <c r="N9462" t="s">
        <v>19943</v>
      </c>
      <c r="O9462" t="s">
        <v>17204</v>
      </c>
      <c r="P9462" t="s">
        <v>19944</v>
      </c>
      <c r="Q9462" t="s">
        <v>17204</v>
      </c>
      <c r="T9462" t="s">
        <v>17232</v>
      </c>
      <c r="U9462" t="s">
        <v>15317</v>
      </c>
    </row>
    <row r="9463" spans="1:21" x14ac:dyDescent="0.25">
      <c r="A9463">
        <v>2015</v>
      </c>
      <c r="B9463">
        <v>35</v>
      </c>
      <c r="C9463" t="s">
        <v>25</v>
      </c>
      <c r="D9463" t="s">
        <v>1460</v>
      </c>
      <c r="E9463" t="s">
        <v>5861</v>
      </c>
      <c r="F9463" t="s">
        <v>9927</v>
      </c>
      <c r="G9463" t="s">
        <v>13825</v>
      </c>
      <c r="H9463" t="s">
        <v>14816</v>
      </c>
      <c r="I9463">
        <v>24.790310000000002</v>
      </c>
      <c r="J9463">
        <v>24.792603710000002</v>
      </c>
      <c r="K9463">
        <v>21.352468720000001</v>
      </c>
      <c r="L9463" t="s">
        <v>15182</v>
      </c>
      <c r="M9463" t="s">
        <v>15237</v>
      </c>
      <c r="N9463" t="s">
        <v>15182</v>
      </c>
      <c r="O9463" t="s">
        <v>15237</v>
      </c>
      <c r="P9463" t="s">
        <v>15182</v>
      </c>
      <c r="Q9463" t="s">
        <v>15237</v>
      </c>
      <c r="T9463" t="s">
        <v>15301</v>
      </c>
      <c r="U9463" t="s">
        <v>15317</v>
      </c>
    </row>
    <row r="9464" spans="1:21" x14ac:dyDescent="0.25">
      <c r="A9464">
        <v>2015</v>
      </c>
      <c r="B9464">
        <v>35</v>
      </c>
      <c r="C9464" t="s">
        <v>25</v>
      </c>
      <c r="D9464" t="s">
        <v>1461</v>
      </c>
      <c r="E9464" t="s">
        <v>5862</v>
      </c>
      <c r="F9464" t="s">
        <v>9536</v>
      </c>
      <c r="G9464" t="s">
        <v>13826</v>
      </c>
      <c r="H9464" t="s">
        <v>14816</v>
      </c>
      <c r="I9464">
        <v>16.823910999999999</v>
      </c>
      <c r="J9464">
        <v>19.860784639999999</v>
      </c>
      <c r="K9464">
        <v>18.956005640000001</v>
      </c>
      <c r="U9464" t="s">
        <v>15316</v>
      </c>
    </row>
    <row r="9465" spans="1:21" x14ac:dyDescent="0.25">
      <c r="A9465">
        <v>2015</v>
      </c>
      <c r="B9465">
        <v>35</v>
      </c>
      <c r="C9465" t="s">
        <v>25</v>
      </c>
      <c r="D9465" t="s">
        <v>1462</v>
      </c>
      <c r="E9465" t="s">
        <v>5863</v>
      </c>
      <c r="F9465" t="s">
        <v>9537</v>
      </c>
      <c r="G9465" t="s">
        <v>12983</v>
      </c>
      <c r="H9465" t="s">
        <v>14816</v>
      </c>
      <c r="I9465">
        <v>61.920420999999997</v>
      </c>
      <c r="J9465">
        <v>72.451918500000005</v>
      </c>
      <c r="K9465">
        <v>71.397695049999996</v>
      </c>
      <c r="N9465" t="s">
        <v>15195</v>
      </c>
      <c r="O9465" t="s">
        <v>15237</v>
      </c>
      <c r="T9465" t="s">
        <v>15301</v>
      </c>
      <c r="U9465" t="s">
        <v>15317</v>
      </c>
    </row>
    <row r="9466" spans="1:21" x14ac:dyDescent="0.25">
      <c r="A9466">
        <v>2015</v>
      </c>
      <c r="B9466">
        <v>35</v>
      </c>
      <c r="C9466" t="s">
        <v>25</v>
      </c>
      <c r="D9466" t="s">
        <v>1463</v>
      </c>
      <c r="E9466" t="s">
        <v>5864</v>
      </c>
      <c r="F9466" t="s">
        <v>9538</v>
      </c>
      <c r="G9466" t="s">
        <v>13827</v>
      </c>
      <c r="H9466" t="s">
        <v>14816</v>
      </c>
      <c r="I9466">
        <v>44.020989999999998</v>
      </c>
      <c r="J9466">
        <v>44.947515159999988</v>
      </c>
      <c r="K9466">
        <v>44.019974879999992</v>
      </c>
      <c r="U9466" t="s">
        <v>15316</v>
      </c>
    </row>
    <row r="9467" spans="1:21" x14ac:dyDescent="0.25">
      <c r="A9467">
        <v>2015</v>
      </c>
      <c r="B9467">
        <v>35</v>
      </c>
      <c r="C9467" t="s">
        <v>25</v>
      </c>
      <c r="D9467" t="s">
        <v>1464</v>
      </c>
      <c r="E9467" t="s">
        <v>5865</v>
      </c>
      <c r="F9467" t="s">
        <v>9539</v>
      </c>
      <c r="G9467" t="s">
        <v>12266</v>
      </c>
      <c r="H9467" t="s">
        <v>14816</v>
      </c>
      <c r="I9467">
        <v>48.222045999999999</v>
      </c>
      <c r="J9467">
        <v>53.535870189999997</v>
      </c>
      <c r="K9467">
        <v>52.660349099999998</v>
      </c>
      <c r="P9467" t="s">
        <v>15288</v>
      </c>
      <c r="Q9467" t="s">
        <v>15238</v>
      </c>
      <c r="T9467" t="s">
        <v>15305</v>
      </c>
      <c r="U9467" t="s">
        <v>15317</v>
      </c>
    </row>
    <row r="9468" spans="1:21" x14ac:dyDescent="0.25">
      <c r="A9468">
        <v>2015</v>
      </c>
      <c r="B9468">
        <v>35</v>
      </c>
      <c r="C9468" t="s">
        <v>25</v>
      </c>
      <c r="D9468" t="s">
        <v>1465</v>
      </c>
      <c r="E9468" t="s">
        <v>5866</v>
      </c>
      <c r="F9468" t="s">
        <v>9540</v>
      </c>
      <c r="G9468" t="s">
        <v>12267</v>
      </c>
      <c r="H9468" t="s">
        <v>14816</v>
      </c>
      <c r="I9468">
        <v>56.105401999999998</v>
      </c>
      <c r="J9468">
        <v>59.035164100000003</v>
      </c>
      <c r="K9468">
        <v>58.282232700000002</v>
      </c>
      <c r="N9468" t="s">
        <v>15215</v>
      </c>
      <c r="O9468" t="s">
        <v>15239</v>
      </c>
      <c r="T9468" t="s">
        <v>15302</v>
      </c>
      <c r="U9468" t="s">
        <v>15317</v>
      </c>
    </row>
    <row r="9469" spans="1:21" x14ac:dyDescent="0.25">
      <c r="A9469">
        <v>2015</v>
      </c>
      <c r="B9469">
        <v>35</v>
      </c>
      <c r="C9469" t="s">
        <v>25</v>
      </c>
      <c r="D9469" t="s">
        <v>2344</v>
      </c>
      <c r="E9469" t="s">
        <v>5867</v>
      </c>
      <c r="F9469" t="s">
        <v>9541</v>
      </c>
      <c r="G9469" t="s">
        <v>13180</v>
      </c>
      <c r="H9469" t="s">
        <v>14816</v>
      </c>
      <c r="I9469">
        <v>9.2981920000000002</v>
      </c>
      <c r="J9469">
        <v>9.3439627000000005</v>
      </c>
      <c r="K9469">
        <v>9.3214524300000008</v>
      </c>
      <c r="L9469" t="s">
        <v>15181</v>
      </c>
      <c r="M9469" t="s">
        <v>15237</v>
      </c>
      <c r="N9469" t="s">
        <v>15181</v>
      </c>
      <c r="O9469" t="s">
        <v>15237</v>
      </c>
      <c r="P9469" t="s">
        <v>15181</v>
      </c>
      <c r="Q9469" t="s">
        <v>15237</v>
      </c>
      <c r="T9469" t="s">
        <v>15301</v>
      </c>
      <c r="U9469" t="s">
        <v>15317</v>
      </c>
    </row>
    <row r="9470" spans="1:21" x14ac:dyDescent="0.25">
      <c r="A9470">
        <v>2015</v>
      </c>
      <c r="B9470">
        <v>35</v>
      </c>
      <c r="C9470" t="s">
        <v>25</v>
      </c>
      <c r="D9470" t="s">
        <v>2458</v>
      </c>
      <c r="E9470" t="s">
        <v>5868</v>
      </c>
      <c r="F9470" t="s">
        <v>9542</v>
      </c>
      <c r="G9470" t="s">
        <v>13665</v>
      </c>
      <c r="H9470" t="s">
        <v>14816</v>
      </c>
      <c r="I9470">
        <v>4.7714179999999997</v>
      </c>
      <c r="J9470">
        <v>5.8927027999999986</v>
      </c>
      <c r="K9470">
        <v>5.8926628000000001</v>
      </c>
      <c r="U9470" t="s">
        <v>15316</v>
      </c>
    </row>
    <row r="9471" spans="1:21" x14ac:dyDescent="0.25">
      <c r="A9471">
        <v>2015</v>
      </c>
      <c r="B9471">
        <v>35</v>
      </c>
      <c r="C9471" t="s">
        <v>25</v>
      </c>
      <c r="D9471" t="s">
        <v>2572</v>
      </c>
      <c r="E9471" t="s">
        <v>5869</v>
      </c>
      <c r="F9471" t="s">
        <v>9928</v>
      </c>
      <c r="G9471" t="s">
        <v>13574</v>
      </c>
      <c r="H9471" t="s">
        <v>14816</v>
      </c>
      <c r="I9471">
        <v>8.4603909999999996</v>
      </c>
      <c r="J9471">
        <v>8.4603909999999996</v>
      </c>
      <c r="K9471">
        <v>6.0883977200000006</v>
      </c>
      <c r="L9471" t="s">
        <v>15350</v>
      </c>
      <c r="M9471" t="s">
        <v>15237</v>
      </c>
      <c r="N9471" t="s">
        <v>19559</v>
      </c>
      <c r="O9471" t="s">
        <v>19560</v>
      </c>
      <c r="P9471" t="s">
        <v>15350</v>
      </c>
      <c r="Q9471" t="s">
        <v>15237</v>
      </c>
      <c r="T9471" t="s">
        <v>18015</v>
      </c>
      <c r="U9471" t="s">
        <v>15317</v>
      </c>
    </row>
    <row r="9472" spans="1:21" x14ac:dyDescent="0.25">
      <c r="A9472">
        <v>2015</v>
      </c>
      <c r="B9472">
        <v>35</v>
      </c>
      <c r="C9472" t="s">
        <v>25</v>
      </c>
      <c r="D9472" t="s">
        <v>2573</v>
      </c>
      <c r="E9472" t="s">
        <v>5870</v>
      </c>
      <c r="F9472" t="s">
        <v>9544</v>
      </c>
      <c r="G9472" t="s">
        <v>13666</v>
      </c>
      <c r="H9472" t="s">
        <v>14815</v>
      </c>
      <c r="I9472">
        <v>2.4740380000000002</v>
      </c>
      <c r="J9472">
        <v>2.643905080000001</v>
      </c>
      <c r="K9472">
        <v>2.5588594699999998</v>
      </c>
      <c r="U9472" t="s">
        <v>15316</v>
      </c>
    </row>
    <row r="9473" spans="1:21" x14ac:dyDescent="0.25">
      <c r="A9473">
        <v>2015</v>
      </c>
      <c r="B9473">
        <v>35</v>
      </c>
      <c r="C9473" t="s">
        <v>25</v>
      </c>
      <c r="D9473" t="s">
        <v>2574</v>
      </c>
      <c r="E9473" t="s">
        <v>5871</v>
      </c>
      <c r="F9473" t="s">
        <v>9929</v>
      </c>
      <c r="G9473" t="s">
        <v>13576</v>
      </c>
      <c r="H9473" t="s">
        <v>14815</v>
      </c>
      <c r="I9473">
        <v>6.4816510000000003</v>
      </c>
      <c r="J9473">
        <v>4.8861776199999998</v>
      </c>
      <c r="K9473">
        <v>4.6568784599999997</v>
      </c>
      <c r="U9473" t="s">
        <v>15316</v>
      </c>
    </row>
    <row r="9474" spans="1:21" x14ac:dyDescent="0.25">
      <c r="A9474">
        <v>2015</v>
      </c>
      <c r="B9474">
        <v>35</v>
      </c>
      <c r="C9474" t="s">
        <v>25</v>
      </c>
      <c r="D9474" t="s">
        <v>2576</v>
      </c>
      <c r="E9474" t="s">
        <v>5872</v>
      </c>
      <c r="F9474" t="s">
        <v>9546</v>
      </c>
      <c r="G9474" t="s">
        <v>13828</v>
      </c>
      <c r="H9474" t="s">
        <v>14816</v>
      </c>
      <c r="I9474">
        <v>8.6338849999999994</v>
      </c>
      <c r="J9474">
        <v>8.6768236100000014</v>
      </c>
      <c r="K9474">
        <v>7.1114133700000002</v>
      </c>
      <c r="L9474" t="s">
        <v>19230</v>
      </c>
      <c r="M9474" t="s">
        <v>17486</v>
      </c>
      <c r="P9474" t="s">
        <v>17291</v>
      </c>
      <c r="Q9474" t="s">
        <v>15247</v>
      </c>
      <c r="T9474" t="s">
        <v>17487</v>
      </c>
      <c r="U9474" t="s">
        <v>15317</v>
      </c>
    </row>
    <row r="9475" spans="1:21" x14ac:dyDescent="0.25">
      <c r="A9475">
        <v>2015</v>
      </c>
      <c r="B9475">
        <v>35</v>
      </c>
      <c r="C9475" t="s">
        <v>25</v>
      </c>
      <c r="D9475" t="s">
        <v>2577</v>
      </c>
      <c r="E9475" t="s">
        <v>5873</v>
      </c>
      <c r="F9475" t="s">
        <v>9547</v>
      </c>
      <c r="G9475" t="s">
        <v>13579</v>
      </c>
      <c r="H9475" t="s">
        <v>14816</v>
      </c>
      <c r="I9475">
        <v>3.4655710000000002</v>
      </c>
      <c r="J9475">
        <v>3.1649720499999998</v>
      </c>
      <c r="K9475">
        <v>1.93708802</v>
      </c>
      <c r="U9475" t="s">
        <v>15316</v>
      </c>
    </row>
    <row r="9476" spans="1:21" x14ac:dyDescent="0.25">
      <c r="A9476">
        <v>2015</v>
      </c>
      <c r="B9476">
        <v>35</v>
      </c>
      <c r="C9476" t="s">
        <v>25</v>
      </c>
      <c r="D9476" t="s">
        <v>2776</v>
      </c>
      <c r="E9476" t="s">
        <v>5874</v>
      </c>
      <c r="F9476" t="s">
        <v>9930</v>
      </c>
      <c r="G9476" t="s">
        <v>13901</v>
      </c>
      <c r="H9476" t="s">
        <v>14815</v>
      </c>
      <c r="I9476">
        <v>0</v>
      </c>
      <c r="J9476">
        <v>0.79963914999999985</v>
      </c>
      <c r="K9476">
        <v>0.78479664999999998</v>
      </c>
      <c r="U9476" t="s">
        <v>15316</v>
      </c>
    </row>
    <row r="9477" spans="1:21" x14ac:dyDescent="0.25">
      <c r="A9477">
        <v>2015</v>
      </c>
      <c r="B9477">
        <v>35</v>
      </c>
      <c r="C9477" t="s">
        <v>22</v>
      </c>
      <c r="D9477" t="s">
        <v>1466</v>
      </c>
      <c r="G9477" t="s">
        <v>10941</v>
      </c>
      <c r="H9477" t="s">
        <v>14472</v>
      </c>
      <c r="I9477">
        <v>460.375879</v>
      </c>
      <c r="J9477">
        <v>430.24055864999991</v>
      </c>
      <c r="K9477">
        <v>374.40650188999979</v>
      </c>
      <c r="U9477" t="s">
        <v>15316</v>
      </c>
    </row>
    <row r="9478" spans="1:21" x14ac:dyDescent="0.25">
      <c r="A9478">
        <v>2015</v>
      </c>
      <c r="B9478">
        <v>35</v>
      </c>
      <c r="C9478" t="s">
        <v>23</v>
      </c>
      <c r="D9478" t="s">
        <v>1467</v>
      </c>
      <c r="G9478" t="s">
        <v>12400</v>
      </c>
      <c r="H9478" t="s">
        <v>14473</v>
      </c>
      <c r="I9478">
        <v>31.248232999999999</v>
      </c>
      <c r="J9478">
        <v>29.437543349999999</v>
      </c>
      <c r="K9478">
        <v>29.275869350000001</v>
      </c>
      <c r="U9478" t="s">
        <v>15316</v>
      </c>
    </row>
    <row r="9479" spans="1:21" x14ac:dyDescent="0.25">
      <c r="A9479">
        <v>2015</v>
      </c>
      <c r="B9479">
        <v>35</v>
      </c>
      <c r="C9479" t="s">
        <v>24</v>
      </c>
      <c r="D9479" t="s">
        <v>1468</v>
      </c>
      <c r="E9479" t="s">
        <v>5875</v>
      </c>
      <c r="F9479" t="s">
        <v>9548</v>
      </c>
      <c r="G9479" t="s">
        <v>12269</v>
      </c>
      <c r="H9479" t="s">
        <v>14936</v>
      </c>
      <c r="I9479">
        <v>13.069272</v>
      </c>
      <c r="J9479">
        <v>16.247178219999999</v>
      </c>
      <c r="K9479">
        <v>14.991271660000001</v>
      </c>
      <c r="U9479" t="s">
        <v>15316</v>
      </c>
    </row>
    <row r="9480" spans="1:21" x14ac:dyDescent="0.25">
      <c r="A9480">
        <v>2015</v>
      </c>
      <c r="B9480">
        <v>35</v>
      </c>
      <c r="C9480" t="s">
        <v>21</v>
      </c>
      <c r="D9480" t="s">
        <v>1469</v>
      </c>
      <c r="E9480" t="s">
        <v>5876</v>
      </c>
      <c r="F9480" t="s">
        <v>9931</v>
      </c>
      <c r="G9480" t="s">
        <v>12270</v>
      </c>
      <c r="H9480" t="s">
        <v>14936</v>
      </c>
      <c r="I9480">
        <v>16.977368999999999</v>
      </c>
      <c r="J9480">
        <v>14.909455299999999</v>
      </c>
      <c r="K9480">
        <v>14.77442428</v>
      </c>
      <c r="U9480" t="s">
        <v>15316</v>
      </c>
    </row>
    <row r="9481" spans="1:21" x14ac:dyDescent="0.25">
      <c r="A9481">
        <v>2015</v>
      </c>
      <c r="B9481">
        <v>35</v>
      </c>
      <c r="C9481" t="s">
        <v>21</v>
      </c>
      <c r="D9481" t="s">
        <v>1470</v>
      </c>
      <c r="E9481" t="s">
        <v>5877</v>
      </c>
      <c r="F9481" t="s">
        <v>9550</v>
      </c>
      <c r="G9481" t="s">
        <v>12271</v>
      </c>
      <c r="H9481" t="s">
        <v>14936</v>
      </c>
      <c r="I9481">
        <v>15.462763000000001</v>
      </c>
      <c r="J9481">
        <v>18.457104820000001</v>
      </c>
      <c r="K9481">
        <v>17.926862849999999</v>
      </c>
      <c r="U9481" t="s">
        <v>15316</v>
      </c>
    </row>
    <row r="9482" spans="1:21" x14ac:dyDescent="0.25">
      <c r="A9482">
        <v>2015</v>
      </c>
      <c r="B9482">
        <v>35</v>
      </c>
      <c r="C9482" t="s">
        <v>21</v>
      </c>
      <c r="D9482" t="s">
        <v>2578</v>
      </c>
      <c r="E9482" t="s">
        <v>5878</v>
      </c>
      <c r="F9482" t="s">
        <v>9932</v>
      </c>
      <c r="G9482" t="s">
        <v>13580</v>
      </c>
      <c r="H9482" t="s">
        <v>14936</v>
      </c>
      <c r="I9482">
        <v>9.5543560000000003</v>
      </c>
      <c r="J9482">
        <v>9.6437161800000002</v>
      </c>
      <c r="K9482">
        <v>9.5867471200000001</v>
      </c>
      <c r="U9482" t="s">
        <v>15316</v>
      </c>
    </row>
    <row r="9483" spans="1:21" x14ac:dyDescent="0.25">
      <c r="A9483">
        <v>2015</v>
      </c>
      <c r="B9483">
        <v>37</v>
      </c>
      <c r="C9483" t="s">
        <v>22</v>
      </c>
      <c r="D9483" t="s">
        <v>1493</v>
      </c>
      <c r="G9483" t="s">
        <v>10941</v>
      </c>
      <c r="H9483" t="s">
        <v>14221</v>
      </c>
      <c r="I9483">
        <v>22.696726999999999</v>
      </c>
      <c r="J9483">
        <v>24.927769980000001</v>
      </c>
      <c r="K9483">
        <v>24.927769980000001</v>
      </c>
      <c r="U9483" t="s">
        <v>15316</v>
      </c>
    </row>
    <row r="9484" spans="1:21" x14ac:dyDescent="0.25">
      <c r="A9484">
        <v>2015</v>
      </c>
      <c r="B9484">
        <v>37</v>
      </c>
      <c r="C9484" t="s">
        <v>23</v>
      </c>
      <c r="D9484" t="s">
        <v>1494</v>
      </c>
      <c r="G9484" t="s">
        <v>10942</v>
      </c>
      <c r="H9484" t="s">
        <v>14222</v>
      </c>
      <c r="I9484">
        <v>6.132396</v>
      </c>
      <c r="J9484">
        <v>6.3805013000000006</v>
      </c>
      <c r="K9484">
        <v>6.3805013000000006</v>
      </c>
      <c r="U9484" t="s">
        <v>15316</v>
      </c>
    </row>
    <row r="9485" spans="1:21" x14ac:dyDescent="0.25">
      <c r="A9485">
        <v>2015</v>
      </c>
      <c r="B9485">
        <v>37</v>
      </c>
      <c r="C9485" t="s">
        <v>24</v>
      </c>
      <c r="D9485" t="s">
        <v>2206</v>
      </c>
      <c r="G9485" t="s">
        <v>12290</v>
      </c>
      <c r="H9485" t="s">
        <v>14480</v>
      </c>
      <c r="I9485">
        <v>101.261781</v>
      </c>
      <c r="J9485">
        <v>109.99688738</v>
      </c>
      <c r="K9485">
        <v>109.99688738</v>
      </c>
      <c r="U9485" t="s">
        <v>15316</v>
      </c>
    </row>
    <row r="9486" spans="1:21" x14ac:dyDescent="0.25">
      <c r="A9486">
        <v>2015</v>
      </c>
      <c r="B9486">
        <v>38</v>
      </c>
      <c r="C9486" t="s">
        <v>25</v>
      </c>
      <c r="D9486" t="s">
        <v>1498</v>
      </c>
      <c r="E9486" t="s">
        <v>5879</v>
      </c>
      <c r="F9486" t="s">
        <v>9552</v>
      </c>
      <c r="G9486" t="s">
        <v>12292</v>
      </c>
      <c r="H9486" t="s">
        <v>14481</v>
      </c>
      <c r="I9486">
        <v>4064.9222100000002</v>
      </c>
      <c r="J9486">
        <v>4066.94998033</v>
      </c>
      <c r="K9486">
        <v>4066.9499803199992</v>
      </c>
      <c r="L9486" t="s">
        <v>15199</v>
      </c>
      <c r="M9486" t="s">
        <v>15246</v>
      </c>
      <c r="T9486" t="s">
        <v>15304</v>
      </c>
      <c r="U9486" t="s">
        <v>15317</v>
      </c>
    </row>
    <row r="9487" spans="1:21" x14ac:dyDescent="0.25">
      <c r="A9487">
        <v>2015</v>
      </c>
      <c r="B9487">
        <v>38</v>
      </c>
      <c r="C9487" t="s">
        <v>25</v>
      </c>
      <c r="D9487" t="s">
        <v>1499</v>
      </c>
      <c r="E9487" t="s">
        <v>5880</v>
      </c>
      <c r="F9487" t="s">
        <v>9553</v>
      </c>
      <c r="G9487" t="s">
        <v>12293</v>
      </c>
      <c r="H9487" t="s">
        <v>14482</v>
      </c>
      <c r="I9487">
        <v>1395.300874</v>
      </c>
      <c r="J9487">
        <v>1349.3148628699989</v>
      </c>
      <c r="K9487">
        <v>1349.3148628699989</v>
      </c>
      <c r="L9487" t="s">
        <v>19945</v>
      </c>
      <c r="M9487" t="s">
        <v>16837</v>
      </c>
      <c r="N9487" t="s">
        <v>15434</v>
      </c>
      <c r="O9487" t="s">
        <v>15245</v>
      </c>
      <c r="P9487" t="s">
        <v>15434</v>
      </c>
      <c r="Q9487" t="s">
        <v>15245</v>
      </c>
      <c r="R9487" t="s">
        <v>15434</v>
      </c>
      <c r="S9487" t="s">
        <v>15245</v>
      </c>
      <c r="T9487" t="s">
        <v>16838</v>
      </c>
      <c r="U9487" t="s">
        <v>15317</v>
      </c>
    </row>
    <row r="9488" spans="1:21" x14ac:dyDescent="0.25">
      <c r="A9488">
        <v>2015</v>
      </c>
      <c r="B9488">
        <v>38</v>
      </c>
      <c r="C9488" t="s">
        <v>27</v>
      </c>
      <c r="D9488" t="s">
        <v>2208</v>
      </c>
      <c r="E9488" t="s">
        <v>5881</v>
      </c>
      <c r="F9488" t="s">
        <v>9933</v>
      </c>
      <c r="G9488" t="s">
        <v>12987</v>
      </c>
      <c r="H9488" t="s">
        <v>14483</v>
      </c>
      <c r="I9488">
        <v>840</v>
      </c>
      <c r="J9488">
        <v>810</v>
      </c>
      <c r="K9488">
        <v>810</v>
      </c>
      <c r="L9488" t="s">
        <v>19946</v>
      </c>
      <c r="M9488" t="s">
        <v>15246</v>
      </c>
      <c r="P9488" t="s">
        <v>17002</v>
      </c>
      <c r="Q9488" t="s">
        <v>17296</v>
      </c>
      <c r="T9488" t="s">
        <v>18471</v>
      </c>
      <c r="U9488" t="s">
        <v>15317</v>
      </c>
    </row>
    <row r="9489" spans="1:21" x14ac:dyDescent="0.25">
      <c r="A9489">
        <v>2015</v>
      </c>
      <c r="B9489">
        <v>38</v>
      </c>
      <c r="C9489" t="s">
        <v>27</v>
      </c>
      <c r="D9489" t="s">
        <v>2209</v>
      </c>
      <c r="E9489" t="s">
        <v>5882</v>
      </c>
      <c r="F9489" t="s">
        <v>9934</v>
      </c>
      <c r="G9489" t="s">
        <v>12988</v>
      </c>
      <c r="H9489" t="s">
        <v>14483</v>
      </c>
      <c r="I9489">
        <v>2473.2036720000001</v>
      </c>
      <c r="J9489">
        <v>2812.34175835</v>
      </c>
      <c r="K9489">
        <v>2812.34175835</v>
      </c>
      <c r="L9489" t="s">
        <v>15439</v>
      </c>
      <c r="M9489" t="s">
        <v>15246</v>
      </c>
      <c r="T9489" t="s">
        <v>15304</v>
      </c>
      <c r="U9489" t="s">
        <v>15317</v>
      </c>
    </row>
    <row r="9490" spans="1:21" x14ac:dyDescent="0.25">
      <c r="A9490">
        <v>2015</v>
      </c>
      <c r="B9490">
        <v>38</v>
      </c>
      <c r="C9490" t="s">
        <v>20</v>
      </c>
      <c r="D9490" t="s">
        <v>1505</v>
      </c>
      <c r="E9490" t="s">
        <v>5883</v>
      </c>
      <c r="F9490" t="s">
        <v>9556</v>
      </c>
      <c r="G9490" t="s">
        <v>11154</v>
      </c>
      <c r="H9490" t="s">
        <v>14484</v>
      </c>
      <c r="I9490">
        <v>251.36689200000001</v>
      </c>
      <c r="J9490">
        <v>323.63241993999998</v>
      </c>
      <c r="K9490">
        <v>323.63241993999998</v>
      </c>
      <c r="L9490" t="s">
        <v>15227</v>
      </c>
      <c r="M9490" t="s">
        <v>15246</v>
      </c>
      <c r="P9490" t="s">
        <v>15343</v>
      </c>
      <c r="Q9490" t="s">
        <v>15252</v>
      </c>
      <c r="R9490" t="s">
        <v>15434</v>
      </c>
      <c r="S9490" t="s">
        <v>15245</v>
      </c>
      <c r="T9490" t="s">
        <v>17060</v>
      </c>
      <c r="U9490" t="s">
        <v>15317</v>
      </c>
    </row>
    <row r="9491" spans="1:21" x14ac:dyDescent="0.25">
      <c r="A9491">
        <v>2015</v>
      </c>
      <c r="B9491">
        <v>38</v>
      </c>
      <c r="C9491" t="s">
        <v>20</v>
      </c>
      <c r="D9491" t="s">
        <v>1506</v>
      </c>
      <c r="G9491" t="s">
        <v>10937</v>
      </c>
      <c r="H9491" t="s">
        <v>14481</v>
      </c>
      <c r="I9491">
        <v>6.6</v>
      </c>
      <c r="J9491">
        <v>9.8462549999999993</v>
      </c>
      <c r="K9491">
        <v>9.8462549999999993</v>
      </c>
      <c r="U9491" t="s">
        <v>15316</v>
      </c>
    </row>
    <row r="9492" spans="1:21" x14ac:dyDescent="0.25">
      <c r="A9492">
        <v>2015</v>
      </c>
      <c r="B9492">
        <v>38</v>
      </c>
      <c r="C9492" t="s">
        <v>22</v>
      </c>
      <c r="D9492" t="s">
        <v>1507</v>
      </c>
      <c r="G9492" t="s">
        <v>10941</v>
      </c>
      <c r="H9492" t="s">
        <v>14221</v>
      </c>
      <c r="I9492">
        <v>993.89169100000004</v>
      </c>
      <c r="J9492">
        <v>700.50771192999991</v>
      </c>
      <c r="K9492">
        <v>700.50771191999991</v>
      </c>
      <c r="U9492" t="s">
        <v>15316</v>
      </c>
    </row>
    <row r="9493" spans="1:21" x14ac:dyDescent="0.25">
      <c r="A9493">
        <v>2015</v>
      </c>
      <c r="B9493">
        <v>38</v>
      </c>
      <c r="C9493" t="s">
        <v>23</v>
      </c>
      <c r="D9493" t="s">
        <v>1508</v>
      </c>
      <c r="G9493" t="s">
        <v>10942</v>
      </c>
      <c r="H9493" t="s">
        <v>14222</v>
      </c>
      <c r="I9493">
        <v>61.995415000000001</v>
      </c>
      <c r="J9493">
        <v>57.221792480000012</v>
      </c>
      <c r="K9493">
        <v>57.221792480000012</v>
      </c>
      <c r="U9493" t="s">
        <v>15316</v>
      </c>
    </row>
    <row r="9494" spans="1:21" x14ac:dyDescent="0.25">
      <c r="A9494">
        <v>2015</v>
      </c>
      <c r="B9494">
        <v>38</v>
      </c>
      <c r="C9494" t="s">
        <v>24</v>
      </c>
      <c r="D9494" t="s">
        <v>1509</v>
      </c>
      <c r="E9494" t="s">
        <v>5884</v>
      </c>
      <c r="F9494" t="s">
        <v>9935</v>
      </c>
      <c r="G9494" t="s">
        <v>12299</v>
      </c>
      <c r="H9494" t="s">
        <v>14486</v>
      </c>
      <c r="I9494">
        <v>1033.461022</v>
      </c>
      <c r="J9494">
        <v>1097.5041251600001</v>
      </c>
      <c r="K9494">
        <v>1097.5041251600001</v>
      </c>
      <c r="L9494" t="s">
        <v>15230</v>
      </c>
      <c r="M9494" t="s">
        <v>15246</v>
      </c>
      <c r="T9494" t="s">
        <v>15304</v>
      </c>
      <c r="U9494" t="s">
        <v>15317</v>
      </c>
    </row>
    <row r="9495" spans="1:21" x14ac:dyDescent="0.25">
      <c r="A9495">
        <v>2015</v>
      </c>
      <c r="B9495">
        <v>38</v>
      </c>
      <c r="C9495" t="s">
        <v>21</v>
      </c>
      <c r="D9495" t="s">
        <v>2742</v>
      </c>
      <c r="G9495" t="s">
        <v>13829</v>
      </c>
      <c r="H9495" t="s">
        <v>14483</v>
      </c>
      <c r="I9495">
        <v>1.1000000000000001</v>
      </c>
      <c r="J9495">
        <v>0</v>
      </c>
      <c r="K9495">
        <v>0</v>
      </c>
      <c r="U9495" t="s">
        <v>15316</v>
      </c>
    </row>
    <row r="9496" spans="1:21" x14ac:dyDescent="0.25">
      <c r="A9496">
        <v>2015</v>
      </c>
      <c r="B9496">
        <v>38</v>
      </c>
      <c r="C9496" t="s">
        <v>29</v>
      </c>
      <c r="D9496" t="s">
        <v>1510</v>
      </c>
      <c r="E9496" t="s">
        <v>5885</v>
      </c>
      <c r="F9496" t="s">
        <v>9936</v>
      </c>
      <c r="G9496" t="s">
        <v>13181</v>
      </c>
      <c r="H9496" t="s">
        <v>14487</v>
      </c>
      <c r="I9496">
        <v>8226.6697650000006</v>
      </c>
      <c r="J9496">
        <v>8369.0449453500005</v>
      </c>
      <c r="K9496">
        <v>8369.0449453500005</v>
      </c>
      <c r="L9496" t="s">
        <v>19947</v>
      </c>
      <c r="M9496" t="s">
        <v>15246</v>
      </c>
      <c r="N9496" t="s">
        <v>18596</v>
      </c>
      <c r="O9496" t="s">
        <v>15246</v>
      </c>
      <c r="P9496" t="s">
        <v>18021</v>
      </c>
      <c r="Q9496" t="s">
        <v>17617</v>
      </c>
      <c r="T9496" t="s">
        <v>17619</v>
      </c>
      <c r="U9496" t="s">
        <v>15317</v>
      </c>
    </row>
    <row r="9497" spans="1:21" x14ac:dyDescent="0.25">
      <c r="A9497">
        <v>2015</v>
      </c>
      <c r="B9497">
        <v>38</v>
      </c>
      <c r="C9497" t="s">
        <v>29</v>
      </c>
      <c r="D9497" t="s">
        <v>1511</v>
      </c>
      <c r="E9497" t="s">
        <v>5886</v>
      </c>
      <c r="F9497" t="s">
        <v>9559</v>
      </c>
      <c r="G9497" t="s">
        <v>12301</v>
      </c>
      <c r="H9497" t="s">
        <v>14488</v>
      </c>
      <c r="I9497">
        <v>3991.9600019999998</v>
      </c>
      <c r="J9497">
        <v>4011.2991896799999</v>
      </c>
      <c r="K9497">
        <v>4011.2991896799999</v>
      </c>
      <c r="L9497" t="s">
        <v>19948</v>
      </c>
      <c r="M9497" t="s">
        <v>15246</v>
      </c>
      <c r="T9497" t="s">
        <v>15304</v>
      </c>
      <c r="U9497" t="s">
        <v>15317</v>
      </c>
    </row>
    <row r="9498" spans="1:21" x14ac:dyDescent="0.25">
      <c r="A9498">
        <v>2015</v>
      </c>
      <c r="B9498">
        <v>38</v>
      </c>
      <c r="C9498" t="s">
        <v>29</v>
      </c>
      <c r="D9498" t="s">
        <v>1512</v>
      </c>
      <c r="E9498" t="s">
        <v>5887</v>
      </c>
      <c r="F9498" t="s">
        <v>9560</v>
      </c>
      <c r="G9498" t="s">
        <v>12990</v>
      </c>
      <c r="H9498" t="s">
        <v>14483</v>
      </c>
      <c r="I9498">
        <v>774.68</v>
      </c>
      <c r="J9498">
        <v>824.68</v>
      </c>
      <c r="K9498">
        <v>824.68</v>
      </c>
      <c r="L9498" t="s">
        <v>19945</v>
      </c>
      <c r="M9498" t="s">
        <v>16837</v>
      </c>
      <c r="N9498" t="s">
        <v>15434</v>
      </c>
      <c r="O9498" t="s">
        <v>15245</v>
      </c>
      <c r="T9498" t="s">
        <v>16838</v>
      </c>
      <c r="U9498" t="s">
        <v>15317</v>
      </c>
    </row>
    <row r="9499" spans="1:21" x14ac:dyDescent="0.25">
      <c r="A9499">
        <v>2015</v>
      </c>
      <c r="B9499">
        <v>38</v>
      </c>
      <c r="C9499" t="s">
        <v>29</v>
      </c>
      <c r="D9499" t="s">
        <v>2210</v>
      </c>
      <c r="E9499" t="s">
        <v>5888</v>
      </c>
      <c r="F9499" t="s">
        <v>9937</v>
      </c>
      <c r="G9499" t="s">
        <v>12991</v>
      </c>
      <c r="H9499" t="s">
        <v>14483</v>
      </c>
      <c r="I9499">
        <v>1071</v>
      </c>
      <c r="J9499">
        <v>801</v>
      </c>
      <c r="K9499">
        <v>801</v>
      </c>
      <c r="L9499" t="s">
        <v>19945</v>
      </c>
      <c r="M9499" t="s">
        <v>16837</v>
      </c>
      <c r="N9499" t="s">
        <v>19949</v>
      </c>
      <c r="O9499" t="s">
        <v>19950</v>
      </c>
      <c r="T9499" t="s">
        <v>19951</v>
      </c>
      <c r="U9499" t="s">
        <v>15317</v>
      </c>
    </row>
    <row r="9500" spans="1:21" x14ac:dyDescent="0.25">
      <c r="A9500">
        <v>2015</v>
      </c>
      <c r="B9500">
        <v>38</v>
      </c>
      <c r="C9500" t="s">
        <v>29</v>
      </c>
      <c r="D9500" t="s">
        <v>2460</v>
      </c>
      <c r="E9500" t="s">
        <v>5889</v>
      </c>
      <c r="F9500" t="s">
        <v>9562</v>
      </c>
      <c r="G9500" t="s">
        <v>13374</v>
      </c>
      <c r="H9500" t="s">
        <v>14483</v>
      </c>
      <c r="I9500">
        <v>1411.884</v>
      </c>
      <c r="J9500">
        <v>1105.14369517</v>
      </c>
      <c r="K9500">
        <v>1105.14369517</v>
      </c>
      <c r="L9500" t="s">
        <v>17061</v>
      </c>
      <c r="M9500" t="s">
        <v>16837</v>
      </c>
      <c r="N9500" t="s">
        <v>15434</v>
      </c>
      <c r="O9500" t="s">
        <v>15245</v>
      </c>
      <c r="T9500" t="s">
        <v>16838</v>
      </c>
      <c r="U9500" t="s">
        <v>15317</v>
      </c>
    </row>
    <row r="9501" spans="1:21" x14ac:dyDescent="0.25">
      <c r="A9501">
        <v>2015</v>
      </c>
      <c r="B9501">
        <v>38</v>
      </c>
      <c r="C9501" t="s">
        <v>30</v>
      </c>
      <c r="D9501" t="s">
        <v>1517</v>
      </c>
      <c r="E9501" t="s">
        <v>5890</v>
      </c>
      <c r="F9501" t="s">
        <v>9938</v>
      </c>
      <c r="G9501" t="s">
        <v>12992</v>
      </c>
      <c r="H9501" t="s">
        <v>14489</v>
      </c>
      <c r="I9501">
        <v>169.56675999999999</v>
      </c>
      <c r="J9501">
        <v>167.79660873</v>
      </c>
      <c r="K9501">
        <v>167.79660873</v>
      </c>
      <c r="T9501" s="124" t="s">
        <v>15307</v>
      </c>
      <c r="U9501" s="124" t="s">
        <v>15317</v>
      </c>
    </row>
    <row r="9502" spans="1:21" x14ac:dyDescent="0.25">
      <c r="A9502">
        <v>2015</v>
      </c>
      <c r="B9502">
        <v>38</v>
      </c>
      <c r="C9502" t="s">
        <v>30</v>
      </c>
      <c r="D9502" t="s">
        <v>2211</v>
      </c>
      <c r="E9502" t="s">
        <v>5891</v>
      </c>
      <c r="F9502" t="s">
        <v>9939</v>
      </c>
      <c r="G9502" t="s">
        <v>12993</v>
      </c>
      <c r="H9502" t="s">
        <v>14614</v>
      </c>
      <c r="I9502">
        <v>579.96</v>
      </c>
      <c r="J9502">
        <v>573.76302888999999</v>
      </c>
      <c r="K9502">
        <v>573.76302888999999</v>
      </c>
      <c r="T9502" s="124" t="s">
        <v>16838</v>
      </c>
      <c r="U9502" s="124" t="s">
        <v>15317</v>
      </c>
    </row>
    <row r="9503" spans="1:21" x14ac:dyDescent="0.25">
      <c r="A9503">
        <v>2015</v>
      </c>
      <c r="B9503">
        <v>38</v>
      </c>
      <c r="C9503" t="s">
        <v>30</v>
      </c>
      <c r="D9503" t="s">
        <v>2212</v>
      </c>
      <c r="E9503" t="s">
        <v>5892</v>
      </c>
      <c r="F9503" t="s">
        <v>9565</v>
      </c>
      <c r="G9503" t="s">
        <v>13375</v>
      </c>
      <c r="H9503" t="s">
        <v>14483</v>
      </c>
      <c r="I9503">
        <v>4640</v>
      </c>
      <c r="J9503">
        <v>3553.18098715</v>
      </c>
      <c r="K9503">
        <v>3553.18098715</v>
      </c>
      <c r="L9503" t="s">
        <v>15434</v>
      </c>
      <c r="M9503" t="s">
        <v>15245</v>
      </c>
      <c r="N9503" t="s">
        <v>15434</v>
      </c>
      <c r="O9503" t="s">
        <v>15245</v>
      </c>
      <c r="T9503" t="s">
        <v>15307</v>
      </c>
      <c r="U9503" t="s">
        <v>15317</v>
      </c>
    </row>
    <row r="9504" spans="1:21" x14ac:dyDescent="0.25">
      <c r="A9504">
        <v>2015</v>
      </c>
      <c r="B9504">
        <v>38</v>
      </c>
      <c r="C9504" t="s">
        <v>30</v>
      </c>
      <c r="D9504" t="s">
        <v>2213</v>
      </c>
      <c r="E9504" t="s">
        <v>5893</v>
      </c>
      <c r="F9504" t="s">
        <v>9940</v>
      </c>
      <c r="G9504" t="s">
        <v>13667</v>
      </c>
      <c r="H9504" t="s">
        <v>14483</v>
      </c>
      <c r="I9504">
        <v>1719.1053179999999</v>
      </c>
      <c r="J9504">
        <v>1026.3525674800001</v>
      </c>
      <c r="K9504">
        <v>1026.3525674800001</v>
      </c>
      <c r="L9504" t="s">
        <v>17431</v>
      </c>
      <c r="M9504" t="s">
        <v>15246</v>
      </c>
      <c r="T9504" t="s">
        <v>15304</v>
      </c>
      <c r="U9504" t="s">
        <v>15317</v>
      </c>
    </row>
    <row r="9505" spans="1:21" x14ac:dyDescent="0.25">
      <c r="A9505">
        <v>2015</v>
      </c>
      <c r="B9505">
        <v>40</v>
      </c>
      <c r="C9505" t="s">
        <v>22</v>
      </c>
      <c r="D9505" t="s">
        <v>1519</v>
      </c>
      <c r="G9505" t="s">
        <v>10941</v>
      </c>
      <c r="H9505" t="s">
        <v>14490</v>
      </c>
      <c r="I9505">
        <v>496.17424799999998</v>
      </c>
      <c r="J9505">
        <v>396.09244207000012</v>
      </c>
      <c r="K9505">
        <v>391.39219714000029</v>
      </c>
      <c r="U9505" t="s">
        <v>15316</v>
      </c>
    </row>
    <row r="9506" spans="1:21" x14ac:dyDescent="0.25">
      <c r="A9506">
        <v>2015</v>
      </c>
      <c r="B9506">
        <v>40</v>
      </c>
      <c r="C9506" t="s">
        <v>23</v>
      </c>
      <c r="D9506" t="s">
        <v>1520</v>
      </c>
      <c r="G9506" t="s">
        <v>12308</v>
      </c>
      <c r="H9506" t="s">
        <v>14490</v>
      </c>
      <c r="I9506">
        <v>72.440601999999998</v>
      </c>
      <c r="J9506">
        <v>67.975951289999998</v>
      </c>
      <c r="K9506">
        <v>67.836815229999971</v>
      </c>
      <c r="U9506" t="s">
        <v>15316</v>
      </c>
    </row>
    <row r="9507" spans="1:21" x14ac:dyDescent="0.25">
      <c r="A9507">
        <v>2015</v>
      </c>
      <c r="B9507">
        <v>40</v>
      </c>
      <c r="C9507" t="s">
        <v>24</v>
      </c>
      <c r="D9507" t="s">
        <v>1521</v>
      </c>
      <c r="G9507" t="s">
        <v>12309</v>
      </c>
      <c r="H9507" t="s">
        <v>14490</v>
      </c>
      <c r="I9507">
        <v>223.00582900000001</v>
      </c>
      <c r="J9507">
        <v>229.50075437000001</v>
      </c>
      <c r="K9507">
        <v>228.33208408999991</v>
      </c>
      <c r="U9507" t="s">
        <v>15316</v>
      </c>
    </row>
    <row r="9508" spans="1:21" x14ac:dyDescent="0.25">
      <c r="A9508">
        <v>2015</v>
      </c>
      <c r="B9508">
        <v>40</v>
      </c>
      <c r="C9508" t="s">
        <v>24</v>
      </c>
      <c r="D9508" t="s">
        <v>1522</v>
      </c>
      <c r="G9508" t="s">
        <v>12310</v>
      </c>
      <c r="H9508" t="s">
        <v>14490</v>
      </c>
      <c r="I9508">
        <v>5121.5687760000001</v>
      </c>
      <c r="J9508">
        <v>5472.6899836999846</v>
      </c>
      <c r="K9508">
        <v>5274.7491240299923</v>
      </c>
      <c r="U9508" t="s">
        <v>15316</v>
      </c>
    </row>
    <row r="9509" spans="1:21" x14ac:dyDescent="0.25">
      <c r="A9509">
        <v>2015</v>
      </c>
      <c r="B9509">
        <v>40</v>
      </c>
      <c r="C9509" t="s">
        <v>24</v>
      </c>
      <c r="D9509" t="s">
        <v>2580</v>
      </c>
      <c r="G9509" t="s">
        <v>11035</v>
      </c>
      <c r="H9509" t="s">
        <v>14490</v>
      </c>
      <c r="I9509">
        <v>2474.264643</v>
      </c>
      <c r="J9509">
        <v>2335.4882686300011</v>
      </c>
      <c r="K9509">
        <v>2325.3828455499988</v>
      </c>
      <c r="U9509" t="s">
        <v>15316</v>
      </c>
    </row>
    <row r="9510" spans="1:21" x14ac:dyDescent="0.25">
      <c r="A9510">
        <v>2015</v>
      </c>
      <c r="B9510">
        <v>40</v>
      </c>
      <c r="C9510" t="s">
        <v>24</v>
      </c>
      <c r="D9510" t="s">
        <v>2646</v>
      </c>
      <c r="G9510" t="s">
        <v>11036</v>
      </c>
      <c r="H9510" t="s">
        <v>14490</v>
      </c>
      <c r="I9510">
        <v>111.210545</v>
      </c>
      <c r="J9510">
        <v>90.106670369999975</v>
      </c>
      <c r="K9510">
        <v>88.743239379999906</v>
      </c>
      <c r="U9510" t="s">
        <v>15316</v>
      </c>
    </row>
    <row r="9511" spans="1:21" x14ac:dyDescent="0.25">
      <c r="A9511">
        <v>2015</v>
      </c>
      <c r="B9511">
        <v>41</v>
      </c>
      <c r="C9511" t="s">
        <v>28</v>
      </c>
      <c r="D9511" t="s">
        <v>2647</v>
      </c>
      <c r="G9511" t="s">
        <v>12469</v>
      </c>
      <c r="H9511" t="s">
        <v>14937</v>
      </c>
      <c r="I9511">
        <v>397.522966</v>
      </c>
      <c r="J9511">
        <v>412.39381913</v>
      </c>
      <c r="K9511">
        <v>412.39381913</v>
      </c>
      <c r="U9511" t="s">
        <v>15316</v>
      </c>
    </row>
    <row r="9512" spans="1:21" x14ac:dyDescent="0.25">
      <c r="A9512">
        <v>2015</v>
      </c>
      <c r="B9512">
        <v>41</v>
      </c>
      <c r="C9512" t="s">
        <v>22</v>
      </c>
      <c r="D9512" t="s">
        <v>2648</v>
      </c>
      <c r="G9512" t="s">
        <v>13017</v>
      </c>
      <c r="H9512" t="s">
        <v>14938</v>
      </c>
      <c r="I9512">
        <v>69.269153000000003</v>
      </c>
      <c r="J9512">
        <v>46.955767320000007</v>
      </c>
      <c r="K9512">
        <v>46.955767320000007</v>
      </c>
      <c r="U9512" t="s">
        <v>15316</v>
      </c>
    </row>
    <row r="9513" spans="1:21" x14ac:dyDescent="0.25">
      <c r="A9513">
        <v>2015</v>
      </c>
      <c r="B9513">
        <v>41</v>
      </c>
      <c r="C9513" t="s">
        <v>23</v>
      </c>
      <c r="D9513" t="s">
        <v>2649</v>
      </c>
      <c r="G9513" t="s">
        <v>13008</v>
      </c>
      <c r="H9513" t="s">
        <v>14939</v>
      </c>
      <c r="I9513">
        <v>11.539885999999999</v>
      </c>
      <c r="J9513">
        <v>7.3753133000000002</v>
      </c>
      <c r="K9513">
        <v>7.3753133000000002</v>
      </c>
      <c r="U9513" t="s">
        <v>15316</v>
      </c>
    </row>
    <row r="9514" spans="1:21" x14ac:dyDescent="0.25">
      <c r="A9514">
        <v>2015</v>
      </c>
      <c r="B9514">
        <v>42</v>
      </c>
      <c r="C9514" t="s">
        <v>25</v>
      </c>
      <c r="D9514" t="s">
        <v>2650</v>
      </c>
      <c r="G9514" t="s">
        <v>13668</v>
      </c>
      <c r="H9514" t="s">
        <v>14940</v>
      </c>
      <c r="I9514">
        <v>371.61422599999997</v>
      </c>
      <c r="J9514">
        <v>322.34023221999979</v>
      </c>
      <c r="K9514">
        <v>322.34023221999979</v>
      </c>
      <c r="P9514" t="s">
        <v>17205</v>
      </c>
      <c r="Q9514" t="s">
        <v>15246</v>
      </c>
      <c r="R9514" t="s">
        <v>19561</v>
      </c>
      <c r="S9514" t="s">
        <v>15246</v>
      </c>
      <c r="T9514" t="s">
        <v>15304</v>
      </c>
      <c r="U9514" t="s">
        <v>15317</v>
      </c>
    </row>
    <row r="9515" spans="1:21" x14ac:dyDescent="0.25">
      <c r="A9515">
        <v>2015</v>
      </c>
      <c r="B9515">
        <v>42</v>
      </c>
      <c r="C9515" t="s">
        <v>25</v>
      </c>
      <c r="D9515" t="s">
        <v>2744</v>
      </c>
      <c r="G9515" t="s">
        <v>13832</v>
      </c>
      <c r="H9515" t="s">
        <v>14940</v>
      </c>
      <c r="I9515">
        <v>87.481993000000003</v>
      </c>
      <c r="J9515">
        <v>92.023690830000007</v>
      </c>
      <c r="K9515">
        <v>92.023690830000007</v>
      </c>
      <c r="R9515" t="s">
        <v>19561</v>
      </c>
      <c r="S9515" t="s">
        <v>15246</v>
      </c>
      <c r="T9515" t="s">
        <v>15304</v>
      </c>
      <c r="U9515" t="s">
        <v>15317</v>
      </c>
    </row>
    <row r="9516" spans="1:21" x14ac:dyDescent="0.25">
      <c r="A9516">
        <v>2015</v>
      </c>
      <c r="B9516">
        <v>42</v>
      </c>
      <c r="C9516" t="s">
        <v>22</v>
      </c>
      <c r="D9516" t="s">
        <v>2651</v>
      </c>
      <c r="G9516" t="s">
        <v>10941</v>
      </c>
      <c r="H9516" t="s">
        <v>14221</v>
      </c>
      <c r="I9516">
        <v>343.420593</v>
      </c>
      <c r="J9516">
        <v>286.53455881999997</v>
      </c>
      <c r="K9516">
        <v>276.36316986000003</v>
      </c>
      <c r="U9516" t="s">
        <v>15316</v>
      </c>
    </row>
    <row r="9517" spans="1:21" x14ac:dyDescent="0.25">
      <c r="A9517">
        <v>2015</v>
      </c>
      <c r="B9517">
        <v>42</v>
      </c>
      <c r="C9517" t="s">
        <v>23</v>
      </c>
      <c r="D9517" t="s">
        <v>2652</v>
      </c>
      <c r="G9517" t="s">
        <v>10942</v>
      </c>
      <c r="H9517" t="s">
        <v>14222</v>
      </c>
      <c r="I9517">
        <v>27.833286000000001</v>
      </c>
      <c r="J9517">
        <v>25.33348887</v>
      </c>
      <c r="K9517">
        <v>25.33348887</v>
      </c>
      <c r="U9517" t="s">
        <v>15316</v>
      </c>
    </row>
    <row r="9518" spans="1:21" x14ac:dyDescent="0.25">
      <c r="A9518">
        <v>2015</v>
      </c>
      <c r="B9518">
        <v>42</v>
      </c>
      <c r="C9518" t="s">
        <v>24</v>
      </c>
      <c r="D9518" t="s">
        <v>2746</v>
      </c>
      <c r="G9518" t="s">
        <v>13902</v>
      </c>
      <c r="H9518" t="s">
        <v>14746</v>
      </c>
      <c r="I9518">
        <v>30.558655999999999</v>
      </c>
      <c r="J9518">
        <v>34.321482109999998</v>
      </c>
      <c r="K9518">
        <v>34.321482109999998</v>
      </c>
      <c r="P9518" t="s">
        <v>15189</v>
      </c>
      <c r="Q9518" t="s">
        <v>15246</v>
      </c>
      <c r="R9518" t="s">
        <v>17200</v>
      </c>
      <c r="S9518" t="s">
        <v>15246</v>
      </c>
      <c r="T9518" t="s">
        <v>15304</v>
      </c>
      <c r="U9518" t="s">
        <v>15317</v>
      </c>
    </row>
    <row r="9519" spans="1:21" x14ac:dyDescent="0.25">
      <c r="A9519">
        <v>2015</v>
      </c>
      <c r="B9519">
        <v>42</v>
      </c>
      <c r="C9519" t="s">
        <v>24</v>
      </c>
      <c r="D9519" t="s">
        <v>2777</v>
      </c>
      <c r="G9519" t="s">
        <v>13903</v>
      </c>
      <c r="H9519" t="s">
        <v>14746</v>
      </c>
      <c r="I9519">
        <v>55.681640999999999</v>
      </c>
      <c r="J9519">
        <v>47.713702609999999</v>
      </c>
      <c r="K9519">
        <v>47.713702609999999</v>
      </c>
      <c r="P9519" t="s">
        <v>19952</v>
      </c>
      <c r="Q9519" t="s">
        <v>15246</v>
      </c>
      <c r="R9519" t="s">
        <v>17200</v>
      </c>
      <c r="S9519" t="s">
        <v>15246</v>
      </c>
      <c r="T9519" t="s">
        <v>15304</v>
      </c>
      <c r="U9519" t="s">
        <v>15317</v>
      </c>
    </row>
    <row r="9520" spans="1:21" x14ac:dyDescent="0.25">
      <c r="A9520">
        <v>2015</v>
      </c>
      <c r="B9520">
        <v>42</v>
      </c>
      <c r="C9520" t="s">
        <v>24</v>
      </c>
      <c r="D9520" t="s">
        <v>2778</v>
      </c>
      <c r="G9520" t="s">
        <v>13831</v>
      </c>
      <c r="H9520" t="s">
        <v>15005</v>
      </c>
      <c r="I9520">
        <v>103.409605</v>
      </c>
      <c r="J9520">
        <v>123.17565944</v>
      </c>
      <c r="K9520">
        <v>123.17565944</v>
      </c>
      <c r="P9520" t="s">
        <v>15189</v>
      </c>
      <c r="Q9520" t="s">
        <v>15246</v>
      </c>
      <c r="R9520" t="s">
        <v>19953</v>
      </c>
      <c r="S9520" t="s">
        <v>15246</v>
      </c>
      <c r="T9520" t="s">
        <v>15304</v>
      </c>
      <c r="U9520" t="s">
        <v>15317</v>
      </c>
    </row>
    <row r="9521" spans="1:21" x14ac:dyDescent="0.25">
      <c r="A9521">
        <v>2015</v>
      </c>
      <c r="B9521">
        <v>43</v>
      </c>
      <c r="C9521" t="s">
        <v>28</v>
      </c>
      <c r="D9521" t="s">
        <v>2653</v>
      </c>
      <c r="G9521" t="s">
        <v>13904</v>
      </c>
      <c r="H9521" t="s">
        <v>14868</v>
      </c>
      <c r="I9521">
        <v>1486.454784</v>
      </c>
      <c r="J9521">
        <v>1254.6042022399999</v>
      </c>
      <c r="K9521">
        <v>1251.6595276600001</v>
      </c>
      <c r="U9521" t="s">
        <v>15316</v>
      </c>
    </row>
    <row r="9522" spans="1:21" x14ac:dyDescent="0.25">
      <c r="A9522">
        <v>2015</v>
      </c>
      <c r="B9522">
        <v>43</v>
      </c>
      <c r="C9522" t="s">
        <v>28</v>
      </c>
      <c r="D9522" t="s">
        <v>2747</v>
      </c>
      <c r="G9522" t="s">
        <v>13905</v>
      </c>
      <c r="H9522" t="s">
        <v>14310</v>
      </c>
      <c r="I9522">
        <v>139.06564800000001</v>
      </c>
      <c r="J9522">
        <v>136.91082896</v>
      </c>
      <c r="K9522">
        <v>136.91082896</v>
      </c>
      <c r="U9522" t="s">
        <v>15316</v>
      </c>
    </row>
    <row r="9523" spans="1:21" x14ac:dyDescent="0.25">
      <c r="A9523">
        <v>2015</v>
      </c>
      <c r="B9523">
        <v>43</v>
      </c>
      <c r="C9523" t="s">
        <v>22</v>
      </c>
      <c r="D9523" t="s">
        <v>2654</v>
      </c>
      <c r="G9523" t="s">
        <v>10941</v>
      </c>
      <c r="H9523" t="s">
        <v>14221</v>
      </c>
      <c r="I9523">
        <v>257.66425900000002</v>
      </c>
      <c r="J9523">
        <v>471.60397326000009</v>
      </c>
      <c r="K9523">
        <v>471.60397326000009</v>
      </c>
      <c r="U9523" t="s">
        <v>15316</v>
      </c>
    </row>
    <row r="9524" spans="1:21" x14ac:dyDescent="0.25">
      <c r="A9524">
        <v>2015</v>
      </c>
      <c r="B9524">
        <v>43</v>
      </c>
      <c r="C9524" t="s">
        <v>23</v>
      </c>
      <c r="D9524" t="s">
        <v>2655</v>
      </c>
      <c r="G9524" t="s">
        <v>13670</v>
      </c>
      <c r="H9524" t="s">
        <v>14222</v>
      </c>
      <c r="I9524">
        <v>36.969746999999998</v>
      </c>
      <c r="J9524">
        <v>22.215285970000011</v>
      </c>
      <c r="K9524">
        <v>22.215285970000011</v>
      </c>
      <c r="U9524" t="s">
        <v>15316</v>
      </c>
    </row>
    <row r="9525" spans="1:21" x14ac:dyDescent="0.25">
      <c r="A9525">
        <v>2015</v>
      </c>
      <c r="B9525">
        <v>43</v>
      </c>
      <c r="C9525" t="s">
        <v>24</v>
      </c>
      <c r="D9525" t="s">
        <v>2779</v>
      </c>
      <c r="G9525" t="s">
        <v>13906</v>
      </c>
      <c r="H9525" t="s">
        <v>14868</v>
      </c>
      <c r="I9525">
        <v>79.845562000000001</v>
      </c>
      <c r="J9525">
        <v>9.0729399999999991</v>
      </c>
      <c r="K9525">
        <v>9.0729399999999991</v>
      </c>
      <c r="U9525" t="s">
        <v>15316</v>
      </c>
    </row>
    <row r="9526" spans="1:21" x14ac:dyDescent="0.25">
      <c r="A9526">
        <v>2015</v>
      </c>
      <c r="B9526">
        <v>44</v>
      </c>
      <c r="C9526" t="s">
        <v>25</v>
      </c>
      <c r="D9526" t="s">
        <v>2748</v>
      </c>
      <c r="G9526" t="s">
        <v>13834</v>
      </c>
      <c r="H9526" t="s">
        <v>14743</v>
      </c>
      <c r="I9526">
        <v>257.46490799999998</v>
      </c>
      <c r="J9526">
        <v>258.90788909000003</v>
      </c>
      <c r="K9526">
        <v>258.90788909000003</v>
      </c>
      <c r="R9526" t="s">
        <v>16952</v>
      </c>
      <c r="S9526" t="s">
        <v>15238</v>
      </c>
      <c r="T9526" t="s">
        <v>15305</v>
      </c>
      <c r="U9526" t="s">
        <v>15317</v>
      </c>
    </row>
    <row r="9527" spans="1:21" x14ac:dyDescent="0.25">
      <c r="A9527">
        <v>2015</v>
      </c>
      <c r="B9527">
        <v>44</v>
      </c>
      <c r="C9527" t="s">
        <v>25</v>
      </c>
      <c r="D9527" t="s">
        <v>2749</v>
      </c>
      <c r="G9527" t="s">
        <v>13835</v>
      </c>
      <c r="H9527" t="s">
        <v>14743</v>
      </c>
      <c r="I9527">
        <v>320.31197200000003</v>
      </c>
      <c r="J9527">
        <v>299.55258369000012</v>
      </c>
      <c r="K9527">
        <v>299.55258369000012</v>
      </c>
      <c r="P9527" t="s">
        <v>16952</v>
      </c>
      <c r="Q9527" t="s">
        <v>15238</v>
      </c>
      <c r="R9527" t="s">
        <v>16952</v>
      </c>
      <c r="S9527" t="s">
        <v>15238</v>
      </c>
      <c r="T9527" t="s">
        <v>15305</v>
      </c>
      <c r="U9527" t="s">
        <v>15317</v>
      </c>
    </row>
    <row r="9528" spans="1:21" x14ac:dyDescent="0.25">
      <c r="A9528">
        <v>2015</v>
      </c>
      <c r="B9528">
        <v>44</v>
      </c>
      <c r="C9528" t="s">
        <v>25</v>
      </c>
      <c r="D9528" t="s">
        <v>2750</v>
      </c>
      <c r="G9528" t="s">
        <v>10995</v>
      </c>
      <c r="H9528" t="s">
        <v>14743</v>
      </c>
      <c r="I9528">
        <v>165.61128400000001</v>
      </c>
      <c r="J9528">
        <v>123.49740494</v>
      </c>
      <c r="K9528">
        <v>123.49740494</v>
      </c>
      <c r="P9528" t="s">
        <v>16952</v>
      </c>
      <c r="Q9528" t="s">
        <v>15238</v>
      </c>
      <c r="R9528" t="s">
        <v>16952</v>
      </c>
      <c r="S9528" t="s">
        <v>15238</v>
      </c>
      <c r="T9528" t="s">
        <v>15305</v>
      </c>
      <c r="U9528" t="s">
        <v>15317</v>
      </c>
    </row>
    <row r="9529" spans="1:21" x14ac:dyDescent="0.25">
      <c r="A9529">
        <v>2015</v>
      </c>
      <c r="B9529">
        <v>44</v>
      </c>
      <c r="C9529" t="s">
        <v>25</v>
      </c>
      <c r="D9529" t="s">
        <v>2751</v>
      </c>
      <c r="G9529" t="s">
        <v>13680</v>
      </c>
      <c r="H9529" t="s">
        <v>14743</v>
      </c>
      <c r="I9529">
        <v>62.251137999999997</v>
      </c>
      <c r="J9529">
        <v>76.970451079999989</v>
      </c>
      <c r="K9529">
        <v>76.970451079999989</v>
      </c>
      <c r="R9529" t="s">
        <v>16952</v>
      </c>
      <c r="S9529" t="s">
        <v>15238</v>
      </c>
      <c r="T9529" t="s">
        <v>15305</v>
      </c>
      <c r="U9529" t="s">
        <v>15317</v>
      </c>
    </row>
    <row r="9530" spans="1:21" x14ac:dyDescent="0.25">
      <c r="A9530">
        <v>2015</v>
      </c>
      <c r="B9530">
        <v>44</v>
      </c>
      <c r="C9530" t="s">
        <v>20</v>
      </c>
      <c r="D9530" t="s">
        <v>2752</v>
      </c>
      <c r="G9530" t="s">
        <v>10936</v>
      </c>
      <c r="H9530" t="s">
        <v>14743</v>
      </c>
      <c r="I9530">
        <v>48</v>
      </c>
      <c r="J9530">
        <v>53.528218330000009</v>
      </c>
      <c r="K9530">
        <v>53.528218330000009</v>
      </c>
      <c r="R9530" t="s">
        <v>16952</v>
      </c>
      <c r="S9530" t="s">
        <v>15238</v>
      </c>
      <c r="T9530" t="s">
        <v>15305</v>
      </c>
      <c r="U9530" t="s">
        <v>15317</v>
      </c>
    </row>
    <row r="9531" spans="1:21" x14ac:dyDescent="0.25">
      <c r="A9531">
        <v>2015</v>
      </c>
      <c r="B9531">
        <v>44</v>
      </c>
      <c r="C9531" t="s">
        <v>22</v>
      </c>
      <c r="D9531" t="s">
        <v>2753</v>
      </c>
      <c r="G9531" t="s">
        <v>10941</v>
      </c>
      <c r="H9531" t="s">
        <v>14743</v>
      </c>
      <c r="I9531">
        <v>28.578032</v>
      </c>
      <c r="J9531">
        <v>27.98167333</v>
      </c>
      <c r="K9531">
        <v>27.98167333</v>
      </c>
      <c r="R9531" t="s">
        <v>16952</v>
      </c>
      <c r="S9531" t="s">
        <v>15238</v>
      </c>
      <c r="T9531" t="s">
        <v>15305</v>
      </c>
      <c r="U9531" t="s">
        <v>15317</v>
      </c>
    </row>
    <row r="9532" spans="1:21" x14ac:dyDescent="0.25">
      <c r="A9532">
        <v>2015</v>
      </c>
      <c r="B9532">
        <v>44</v>
      </c>
      <c r="C9532" t="s">
        <v>23</v>
      </c>
      <c r="D9532" t="s">
        <v>2754</v>
      </c>
      <c r="G9532" t="s">
        <v>10942</v>
      </c>
      <c r="H9532" t="s">
        <v>14222</v>
      </c>
      <c r="I9532">
        <v>10.98349</v>
      </c>
      <c r="J9532">
        <v>9.8577481500000008</v>
      </c>
      <c r="K9532">
        <v>9.8577481500000008</v>
      </c>
      <c r="U9532" t="s">
        <v>15316</v>
      </c>
    </row>
    <row r="9533" spans="1:21" x14ac:dyDescent="0.25">
      <c r="A9533">
        <v>2015</v>
      </c>
      <c r="B9533">
        <v>45</v>
      </c>
      <c r="C9533" t="s">
        <v>28</v>
      </c>
      <c r="D9533" t="s">
        <v>2780</v>
      </c>
      <c r="E9533" t="s">
        <v>5894</v>
      </c>
      <c r="F9533" t="s">
        <v>9442</v>
      </c>
      <c r="G9533" t="s">
        <v>11964</v>
      </c>
      <c r="H9533" t="s">
        <v>14410</v>
      </c>
      <c r="I9533">
        <v>378.81255299999998</v>
      </c>
      <c r="J9533">
        <v>629.89597302000027</v>
      </c>
      <c r="K9533">
        <v>629.85875094000016</v>
      </c>
      <c r="N9533" t="s">
        <v>19038</v>
      </c>
      <c r="O9533" t="s">
        <v>17589</v>
      </c>
      <c r="R9533" t="s">
        <v>17244</v>
      </c>
      <c r="S9533" t="s">
        <v>17589</v>
      </c>
      <c r="T9533" t="s">
        <v>16961</v>
      </c>
      <c r="U9533" t="s">
        <v>15317</v>
      </c>
    </row>
    <row r="9534" spans="1:21" x14ac:dyDescent="0.25">
      <c r="A9534">
        <v>2015</v>
      </c>
      <c r="B9534">
        <v>45</v>
      </c>
      <c r="C9534" t="s">
        <v>22</v>
      </c>
      <c r="D9534" t="s">
        <v>2781</v>
      </c>
      <c r="G9534" t="s">
        <v>10941</v>
      </c>
      <c r="H9534" t="s">
        <v>14221</v>
      </c>
      <c r="I9534">
        <v>20.708158000000001</v>
      </c>
      <c r="J9534">
        <v>26.426350849999999</v>
      </c>
      <c r="K9534">
        <v>26.426350849999999</v>
      </c>
      <c r="U9534" t="s">
        <v>15316</v>
      </c>
    </row>
    <row r="9535" spans="1:21" x14ac:dyDescent="0.25">
      <c r="A9535">
        <v>2015</v>
      </c>
      <c r="B9535">
        <v>45</v>
      </c>
      <c r="C9535" t="s">
        <v>23</v>
      </c>
      <c r="D9535" t="s">
        <v>2782</v>
      </c>
      <c r="G9535" t="s">
        <v>13907</v>
      </c>
      <c r="H9535" t="s">
        <v>14222</v>
      </c>
      <c r="I9535">
        <v>0.47995300000000002</v>
      </c>
      <c r="J9535">
        <v>9.0816072600000002</v>
      </c>
      <c r="K9535">
        <v>9.0816072600000002</v>
      </c>
      <c r="U9535" t="s">
        <v>15316</v>
      </c>
    </row>
    <row r="9536" spans="1:21" x14ac:dyDescent="0.25">
      <c r="A9536">
        <v>2015</v>
      </c>
      <c r="B9536">
        <v>46</v>
      </c>
      <c r="C9536" t="s">
        <v>28</v>
      </c>
      <c r="D9536" t="s">
        <v>2783</v>
      </c>
      <c r="E9536" t="s">
        <v>5895</v>
      </c>
      <c r="F9536" t="s">
        <v>9941</v>
      </c>
      <c r="G9536" t="s">
        <v>13114</v>
      </c>
      <c r="H9536" t="s">
        <v>15006</v>
      </c>
      <c r="I9536">
        <v>228.41276099999999</v>
      </c>
      <c r="J9536">
        <v>436.57914370999998</v>
      </c>
      <c r="K9536">
        <v>436.55080598000012</v>
      </c>
      <c r="L9536" t="s">
        <v>17429</v>
      </c>
      <c r="M9536" t="s">
        <v>17589</v>
      </c>
      <c r="R9536" t="s">
        <v>17244</v>
      </c>
      <c r="S9536" t="s">
        <v>17589</v>
      </c>
      <c r="T9536" t="s">
        <v>16961</v>
      </c>
      <c r="U9536" t="s">
        <v>15317</v>
      </c>
    </row>
    <row r="9537" spans="1:21" x14ac:dyDescent="0.25">
      <c r="A9537">
        <v>2015</v>
      </c>
      <c r="B9537">
        <v>46</v>
      </c>
      <c r="C9537" t="s">
        <v>28</v>
      </c>
      <c r="D9537" t="s">
        <v>2784</v>
      </c>
      <c r="E9537" t="s">
        <v>5896</v>
      </c>
      <c r="F9537" t="s">
        <v>9445</v>
      </c>
      <c r="G9537" t="s">
        <v>13908</v>
      </c>
      <c r="H9537" t="s">
        <v>15006</v>
      </c>
      <c r="I9537">
        <v>19.260482</v>
      </c>
      <c r="J9537">
        <v>45.838204090000033</v>
      </c>
      <c r="K9537">
        <v>45.838204090000033</v>
      </c>
      <c r="L9537" t="s">
        <v>17429</v>
      </c>
      <c r="M9537" t="s">
        <v>17589</v>
      </c>
      <c r="N9537" t="s">
        <v>15266</v>
      </c>
      <c r="O9537" t="s">
        <v>15336</v>
      </c>
      <c r="R9537" t="s">
        <v>17244</v>
      </c>
      <c r="S9537" t="s">
        <v>17589</v>
      </c>
      <c r="T9537" t="s">
        <v>16961</v>
      </c>
      <c r="U9537" t="s">
        <v>15317</v>
      </c>
    </row>
    <row r="9538" spans="1:21" x14ac:dyDescent="0.25">
      <c r="A9538">
        <v>2015</v>
      </c>
      <c r="B9538">
        <v>46</v>
      </c>
      <c r="C9538" t="s">
        <v>22</v>
      </c>
      <c r="D9538" t="s">
        <v>2785</v>
      </c>
      <c r="G9538" t="s">
        <v>10941</v>
      </c>
      <c r="H9538" t="s">
        <v>14638</v>
      </c>
      <c r="I9538">
        <v>53.217005999999998</v>
      </c>
      <c r="J9538">
        <v>1079.809763550001</v>
      </c>
      <c r="K9538">
        <v>1079.809763550001</v>
      </c>
      <c r="U9538" t="s">
        <v>15316</v>
      </c>
    </row>
    <row r="9539" spans="1:21" x14ac:dyDescent="0.25">
      <c r="A9539">
        <v>2015</v>
      </c>
      <c r="B9539">
        <v>46</v>
      </c>
      <c r="C9539" t="s">
        <v>23</v>
      </c>
      <c r="D9539" t="s">
        <v>2786</v>
      </c>
      <c r="G9539" t="s">
        <v>10942</v>
      </c>
      <c r="H9539" t="s">
        <v>15007</v>
      </c>
      <c r="I9539">
        <v>0</v>
      </c>
      <c r="J9539">
        <v>2.3506112400000001</v>
      </c>
      <c r="K9539">
        <v>2.3506112400000001</v>
      </c>
      <c r="U9539" t="s">
        <v>15316</v>
      </c>
    </row>
    <row r="9540" spans="1:21" x14ac:dyDescent="0.25">
      <c r="A9540">
        <v>2015</v>
      </c>
      <c r="B9540">
        <v>46</v>
      </c>
      <c r="C9540" t="s">
        <v>24</v>
      </c>
      <c r="D9540" t="s">
        <v>2787</v>
      </c>
      <c r="E9540" t="s">
        <v>5897</v>
      </c>
      <c r="F9540" t="s">
        <v>9942</v>
      </c>
      <c r="G9540" t="s">
        <v>13118</v>
      </c>
      <c r="H9540" t="s">
        <v>15006</v>
      </c>
      <c r="I9540">
        <v>49.152338</v>
      </c>
      <c r="J9540">
        <v>169.07344089000009</v>
      </c>
      <c r="K9540">
        <v>168.98616580000001</v>
      </c>
      <c r="L9540" t="s">
        <v>17429</v>
      </c>
      <c r="M9540" t="s">
        <v>17589</v>
      </c>
      <c r="R9540" t="s">
        <v>17244</v>
      </c>
      <c r="S9540" t="s">
        <v>17589</v>
      </c>
      <c r="T9540" t="s">
        <v>16961</v>
      </c>
      <c r="U9540" t="s">
        <v>15317</v>
      </c>
    </row>
    <row r="9541" spans="1:21" x14ac:dyDescent="0.25">
      <c r="A9541">
        <v>2015</v>
      </c>
      <c r="B9541">
        <v>50</v>
      </c>
      <c r="C9541" t="s">
        <v>25</v>
      </c>
      <c r="D9541" t="s">
        <v>1527</v>
      </c>
      <c r="E9541" t="s">
        <v>5898</v>
      </c>
      <c r="F9541" t="s">
        <v>9943</v>
      </c>
      <c r="G9541" t="s">
        <v>12999</v>
      </c>
      <c r="H9541" t="s">
        <v>14615</v>
      </c>
      <c r="I9541">
        <v>2728.9234019999999</v>
      </c>
      <c r="J9541">
        <v>3221.4115980000001</v>
      </c>
      <c r="K9541">
        <v>3041.6134969999998</v>
      </c>
      <c r="L9541" t="s">
        <v>19954</v>
      </c>
      <c r="M9541" t="s">
        <v>16846</v>
      </c>
      <c r="N9541" t="s">
        <v>18842</v>
      </c>
      <c r="O9541" t="s">
        <v>16846</v>
      </c>
      <c r="P9541" t="s">
        <v>17778</v>
      </c>
      <c r="Q9541" t="s">
        <v>16846</v>
      </c>
      <c r="R9541" t="s">
        <v>17236</v>
      </c>
      <c r="S9541" t="s">
        <v>16846</v>
      </c>
      <c r="T9541" t="s">
        <v>16847</v>
      </c>
      <c r="U9541" t="s">
        <v>15317</v>
      </c>
    </row>
    <row r="9542" spans="1:21" x14ac:dyDescent="0.25">
      <c r="A9542">
        <v>2015</v>
      </c>
      <c r="B9542">
        <v>50</v>
      </c>
      <c r="C9542" t="s">
        <v>25</v>
      </c>
      <c r="D9542" t="s">
        <v>1528</v>
      </c>
      <c r="E9542" t="s">
        <v>5899</v>
      </c>
      <c r="F9542" t="s">
        <v>9944</v>
      </c>
      <c r="G9542" t="s">
        <v>12313</v>
      </c>
      <c r="H9542" t="s">
        <v>14817</v>
      </c>
      <c r="I9542">
        <v>164643.54321900001</v>
      </c>
      <c r="J9542">
        <v>174476.38112100001</v>
      </c>
      <c r="K9542">
        <v>174812.34143299999</v>
      </c>
      <c r="L9542" t="s">
        <v>19955</v>
      </c>
      <c r="M9542" t="s">
        <v>16846</v>
      </c>
      <c r="N9542" t="s">
        <v>19956</v>
      </c>
      <c r="O9542" t="s">
        <v>16846</v>
      </c>
      <c r="R9542" t="s">
        <v>18025</v>
      </c>
      <c r="S9542" t="s">
        <v>16846</v>
      </c>
      <c r="T9542" t="s">
        <v>16847</v>
      </c>
      <c r="U9542" t="s">
        <v>15317</v>
      </c>
    </row>
    <row r="9543" spans="1:21" x14ac:dyDescent="0.25">
      <c r="A9543">
        <v>2015</v>
      </c>
      <c r="B9543">
        <v>50</v>
      </c>
      <c r="C9543" t="s">
        <v>25</v>
      </c>
      <c r="D9543" t="s">
        <v>1529</v>
      </c>
      <c r="E9543" t="s">
        <v>5900</v>
      </c>
      <c r="F9543" t="s">
        <v>9945</v>
      </c>
      <c r="G9543" t="s">
        <v>12314</v>
      </c>
      <c r="H9543" t="s">
        <v>14817</v>
      </c>
      <c r="I9543">
        <v>820.42325400000004</v>
      </c>
      <c r="J9543">
        <v>1067.6903440000001</v>
      </c>
      <c r="K9543">
        <v>1067.588424</v>
      </c>
      <c r="L9543" t="s">
        <v>19957</v>
      </c>
      <c r="M9543" t="s">
        <v>16846</v>
      </c>
      <c r="N9543" t="s">
        <v>19958</v>
      </c>
      <c r="O9543" t="s">
        <v>17486</v>
      </c>
      <c r="P9543" t="s">
        <v>17778</v>
      </c>
      <c r="Q9543" t="s">
        <v>16846</v>
      </c>
      <c r="R9543" t="s">
        <v>18025</v>
      </c>
      <c r="S9543" t="s">
        <v>16846</v>
      </c>
      <c r="T9543" t="s">
        <v>17796</v>
      </c>
      <c r="U9543" t="s">
        <v>15317</v>
      </c>
    </row>
    <row r="9544" spans="1:21" x14ac:dyDescent="0.25">
      <c r="A9544">
        <v>2015</v>
      </c>
      <c r="B9544">
        <v>50</v>
      </c>
      <c r="C9544" t="s">
        <v>25</v>
      </c>
      <c r="D9544" t="s">
        <v>1530</v>
      </c>
      <c r="E9544" t="s">
        <v>5901</v>
      </c>
      <c r="F9544" t="s">
        <v>9570</v>
      </c>
      <c r="G9544" t="s">
        <v>13185</v>
      </c>
      <c r="H9544" t="s">
        <v>14817</v>
      </c>
      <c r="I9544">
        <v>549.11370999999997</v>
      </c>
      <c r="J9544">
        <v>691.46819000000005</v>
      </c>
      <c r="K9544">
        <v>691.42029700000001</v>
      </c>
      <c r="L9544" t="s">
        <v>19387</v>
      </c>
      <c r="M9544" t="s">
        <v>16846</v>
      </c>
      <c r="N9544" t="s">
        <v>18846</v>
      </c>
      <c r="O9544" t="s">
        <v>16846</v>
      </c>
      <c r="P9544" t="s">
        <v>17761</v>
      </c>
      <c r="Q9544" t="s">
        <v>16846</v>
      </c>
      <c r="R9544" t="s">
        <v>18025</v>
      </c>
      <c r="S9544" t="s">
        <v>16846</v>
      </c>
      <c r="T9544" t="s">
        <v>16847</v>
      </c>
      <c r="U9544" t="s">
        <v>15317</v>
      </c>
    </row>
    <row r="9545" spans="1:21" x14ac:dyDescent="0.25">
      <c r="A9545">
        <v>2015</v>
      </c>
      <c r="B9545">
        <v>50</v>
      </c>
      <c r="C9545" t="s">
        <v>25</v>
      </c>
      <c r="D9545" t="s">
        <v>1532</v>
      </c>
      <c r="E9545" t="s">
        <v>5902</v>
      </c>
      <c r="F9545" t="s">
        <v>9946</v>
      </c>
      <c r="G9545" t="s">
        <v>13001</v>
      </c>
      <c r="H9545" t="s">
        <v>14617</v>
      </c>
      <c r="I9545">
        <v>5697.7734149999997</v>
      </c>
      <c r="J9545">
        <v>5808.9526569999998</v>
      </c>
      <c r="K9545">
        <v>5809.5630819999997</v>
      </c>
      <c r="L9545" t="s">
        <v>17942</v>
      </c>
      <c r="M9545" t="s">
        <v>16846</v>
      </c>
      <c r="T9545" t="s">
        <v>16847</v>
      </c>
      <c r="U9545" t="s">
        <v>15317</v>
      </c>
    </row>
    <row r="9546" spans="1:21" x14ac:dyDescent="0.25">
      <c r="A9546">
        <v>2015</v>
      </c>
      <c r="B9546">
        <v>50</v>
      </c>
      <c r="C9546" t="s">
        <v>25</v>
      </c>
      <c r="D9546" t="s">
        <v>1533</v>
      </c>
      <c r="E9546" t="s">
        <v>5903</v>
      </c>
      <c r="F9546" t="s">
        <v>9947</v>
      </c>
      <c r="G9546" t="s">
        <v>12317</v>
      </c>
      <c r="H9546" t="s">
        <v>14818</v>
      </c>
      <c r="I9546">
        <v>9649.7023530000006</v>
      </c>
      <c r="J9546">
        <v>9400.1831020000009</v>
      </c>
      <c r="K9546">
        <v>9400.0344129999994</v>
      </c>
      <c r="L9546" t="s">
        <v>19959</v>
      </c>
      <c r="M9546" t="s">
        <v>18335</v>
      </c>
      <c r="N9546" t="s">
        <v>19960</v>
      </c>
      <c r="O9546" t="s">
        <v>15247</v>
      </c>
      <c r="P9546" t="s">
        <v>18027</v>
      </c>
      <c r="Q9546" t="s">
        <v>17746</v>
      </c>
      <c r="R9546" t="s">
        <v>18027</v>
      </c>
      <c r="S9546" t="s">
        <v>17746</v>
      </c>
      <c r="T9546" t="s">
        <v>17812</v>
      </c>
      <c r="U9546" t="s">
        <v>15317</v>
      </c>
    </row>
    <row r="9547" spans="1:21" x14ac:dyDescent="0.25">
      <c r="A9547">
        <v>2015</v>
      </c>
      <c r="B9547">
        <v>50</v>
      </c>
      <c r="C9547" t="s">
        <v>25</v>
      </c>
      <c r="D9547" t="s">
        <v>2219</v>
      </c>
      <c r="E9547" t="s">
        <v>5904</v>
      </c>
      <c r="F9547" t="s">
        <v>9948</v>
      </c>
      <c r="G9547" t="s">
        <v>13003</v>
      </c>
      <c r="H9547" t="s">
        <v>14615</v>
      </c>
      <c r="I9547">
        <v>5953.896342</v>
      </c>
      <c r="J9547">
        <v>6925.7350610000003</v>
      </c>
      <c r="K9547">
        <v>6924.1965659999996</v>
      </c>
      <c r="L9547" t="s">
        <v>19961</v>
      </c>
      <c r="M9547" t="s">
        <v>17204</v>
      </c>
      <c r="N9547" t="s">
        <v>19962</v>
      </c>
      <c r="O9547" t="s">
        <v>17204</v>
      </c>
      <c r="P9547" t="s">
        <v>17778</v>
      </c>
      <c r="Q9547" t="s">
        <v>16846</v>
      </c>
      <c r="R9547" t="s">
        <v>17236</v>
      </c>
      <c r="S9547" t="s">
        <v>16846</v>
      </c>
      <c r="T9547" t="s">
        <v>17232</v>
      </c>
      <c r="U9547" t="s">
        <v>15317</v>
      </c>
    </row>
    <row r="9548" spans="1:21" x14ac:dyDescent="0.25">
      <c r="A9548">
        <v>2015</v>
      </c>
      <c r="B9548">
        <v>50</v>
      </c>
      <c r="C9548" t="s">
        <v>25</v>
      </c>
      <c r="D9548" t="s">
        <v>2220</v>
      </c>
      <c r="E9548" t="s">
        <v>5905</v>
      </c>
      <c r="F9548" t="s">
        <v>9574</v>
      </c>
      <c r="G9548" t="s">
        <v>13004</v>
      </c>
      <c r="H9548" t="s">
        <v>13004</v>
      </c>
      <c r="I9548">
        <v>500.84231399999999</v>
      </c>
      <c r="J9548">
        <v>802.79791699999998</v>
      </c>
      <c r="K9548">
        <v>803.03898700000002</v>
      </c>
      <c r="L9548" t="s">
        <v>19963</v>
      </c>
      <c r="M9548" t="s">
        <v>16846</v>
      </c>
      <c r="N9548" t="s">
        <v>17385</v>
      </c>
      <c r="O9548" t="s">
        <v>15239</v>
      </c>
      <c r="P9548" t="s">
        <v>15333</v>
      </c>
      <c r="Q9548" t="s">
        <v>15239</v>
      </c>
      <c r="R9548" t="s">
        <v>15333</v>
      </c>
      <c r="S9548" t="s">
        <v>15239</v>
      </c>
      <c r="T9548" t="s">
        <v>16847</v>
      </c>
      <c r="U9548" t="s">
        <v>15317</v>
      </c>
    </row>
    <row r="9549" spans="1:21" x14ac:dyDescent="0.25">
      <c r="A9549">
        <v>2015</v>
      </c>
      <c r="B9549">
        <v>50</v>
      </c>
      <c r="C9549" t="s">
        <v>25</v>
      </c>
      <c r="D9549" t="s">
        <v>2221</v>
      </c>
      <c r="E9549" t="s">
        <v>5906</v>
      </c>
      <c r="F9549" t="s">
        <v>9949</v>
      </c>
      <c r="G9549" t="s">
        <v>13583</v>
      </c>
      <c r="H9549" t="s">
        <v>13004</v>
      </c>
      <c r="I9549">
        <v>974.34396500000003</v>
      </c>
      <c r="J9549">
        <v>825.98409900000001</v>
      </c>
      <c r="K9549">
        <v>826.05272500000001</v>
      </c>
      <c r="L9549" t="s">
        <v>17765</v>
      </c>
      <c r="M9549" t="s">
        <v>16846</v>
      </c>
      <c r="N9549" t="s">
        <v>15389</v>
      </c>
      <c r="O9549" t="s">
        <v>15247</v>
      </c>
      <c r="P9549" t="s">
        <v>15389</v>
      </c>
      <c r="Q9549" t="s">
        <v>15247</v>
      </c>
      <c r="R9549" t="s">
        <v>15333</v>
      </c>
      <c r="S9549" t="s">
        <v>15239</v>
      </c>
      <c r="T9549" t="s">
        <v>17796</v>
      </c>
      <c r="U9549" t="s">
        <v>15317</v>
      </c>
    </row>
    <row r="9550" spans="1:21" x14ac:dyDescent="0.25">
      <c r="A9550">
        <v>2015</v>
      </c>
      <c r="B9550">
        <v>50</v>
      </c>
      <c r="C9550" t="s">
        <v>32</v>
      </c>
      <c r="D9550" t="s">
        <v>1534</v>
      </c>
      <c r="E9550" t="s">
        <v>5907</v>
      </c>
      <c r="F9550" t="s">
        <v>9576</v>
      </c>
      <c r="G9550" t="s">
        <v>13584</v>
      </c>
      <c r="H9550" t="s">
        <v>14620</v>
      </c>
      <c r="I9550">
        <v>159859.12461599999</v>
      </c>
      <c r="J9550">
        <v>187679.90815800001</v>
      </c>
      <c r="K9550">
        <v>187533.87620999999</v>
      </c>
      <c r="L9550" t="s">
        <v>19964</v>
      </c>
      <c r="M9550" t="s">
        <v>17486</v>
      </c>
      <c r="N9550" t="s">
        <v>15342</v>
      </c>
      <c r="O9550" t="s">
        <v>15239</v>
      </c>
      <c r="P9550" t="s">
        <v>15342</v>
      </c>
      <c r="Q9550" t="s">
        <v>15239</v>
      </c>
      <c r="R9550" t="s">
        <v>17004</v>
      </c>
      <c r="S9550" t="s">
        <v>15239</v>
      </c>
      <c r="T9550" t="s">
        <v>17487</v>
      </c>
      <c r="U9550" t="s">
        <v>15317</v>
      </c>
    </row>
    <row r="9551" spans="1:21" x14ac:dyDescent="0.25">
      <c r="A9551">
        <v>2015</v>
      </c>
      <c r="B9551">
        <v>50</v>
      </c>
      <c r="C9551" t="s">
        <v>32</v>
      </c>
      <c r="D9551" t="s">
        <v>1535</v>
      </c>
      <c r="E9551" t="s">
        <v>5907</v>
      </c>
      <c r="F9551" t="s">
        <v>9577</v>
      </c>
      <c r="G9551" t="s">
        <v>12319</v>
      </c>
      <c r="H9551" t="s">
        <v>14620</v>
      </c>
      <c r="I9551">
        <v>14109.922517999999</v>
      </c>
      <c r="J9551">
        <v>13851.08908</v>
      </c>
      <c r="K9551">
        <v>13803.155975</v>
      </c>
      <c r="L9551" t="s">
        <v>19964</v>
      </c>
      <c r="M9551" t="s">
        <v>17486</v>
      </c>
      <c r="N9551" t="s">
        <v>15342</v>
      </c>
      <c r="O9551" t="s">
        <v>15239</v>
      </c>
      <c r="R9551" t="s">
        <v>17004</v>
      </c>
      <c r="S9551" t="s">
        <v>15239</v>
      </c>
      <c r="T9551" t="s">
        <v>17487</v>
      </c>
      <c r="U9551" t="s">
        <v>15317</v>
      </c>
    </row>
    <row r="9552" spans="1:21" x14ac:dyDescent="0.25">
      <c r="A9552">
        <v>2015</v>
      </c>
      <c r="B9552">
        <v>50</v>
      </c>
      <c r="C9552" t="s">
        <v>32</v>
      </c>
      <c r="D9552" t="s">
        <v>1536</v>
      </c>
      <c r="G9552" t="s">
        <v>12320</v>
      </c>
      <c r="H9552" t="s">
        <v>14620</v>
      </c>
      <c r="I9552">
        <v>64948</v>
      </c>
      <c r="J9552">
        <v>63625.843119999998</v>
      </c>
      <c r="K9552">
        <v>63625.843120999998</v>
      </c>
      <c r="P9552" t="s">
        <v>17733</v>
      </c>
      <c r="Q9552" t="s">
        <v>15239</v>
      </c>
      <c r="R9552" t="s">
        <v>17004</v>
      </c>
      <c r="S9552" t="s">
        <v>15239</v>
      </c>
      <c r="T9552" t="s">
        <v>15302</v>
      </c>
      <c r="U9552" t="s">
        <v>15317</v>
      </c>
    </row>
    <row r="9553" spans="1:21" x14ac:dyDescent="0.25">
      <c r="A9553">
        <v>2015</v>
      </c>
      <c r="B9553">
        <v>50</v>
      </c>
      <c r="C9553" t="s">
        <v>32</v>
      </c>
      <c r="D9553" t="s">
        <v>1537</v>
      </c>
      <c r="E9553" t="s">
        <v>5908</v>
      </c>
      <c r="F9553" t="s">
        <v>9578</v>
      </c>
      <c r="G9553" t="s">
        <v>13007</v>
      </c>
      <c r="H9553" t="s">
        <v>14620</v>
      </c>
      <c r="I9553">
        <v>13799</v>
      </c>
      <c r="J9553">
        <v>14629.406784999999</v>
      </c>
      <c r="K9553">
        <v>14629.406784000001</v>
      </c>
      <c r="L9553" t="s">
        <v>19965</v>
      </c>
      <c r="M9553" t="s">
        <v>18155</v>
      </c>
      <c r="R9553" t="s">
        <v>17004</v>
      </c>
      <c r="S9553" t="s">
        <v>15239</v>
      </c>
      <c r="T9553" t="s">
        <v>17494</v>
      </c>
      <c r="U9553" t="s">
        <v>15317</v>
      </c>
    </row>
    <row r="9554" spans="1:21" x14ac:dyDescent="0.25">
      <c r="A9554">
        <v>2015</v>
      </c>
      <c r="B9554">
        <v>50</v>
      </c>
      <c r="C9554" t="s">
        <v>20</v>
      </c>
      <c r="D9554" t="s">
        <v>1538</v>
      </c>
      <c r="E9554" t="s">
        <v>5909</v>
      </c>
      <c r="F9554" t="s">
        <v>9579</v>
      </c>
      <c r="G9554" t="s">
        <v>11820</v>
      </c>
      <c r="H9554" t="s">
        <v>14817</v>
      </c>
      <c r="I9554">
        <v>4833.0156390000002</v>
      </c>
      <c r="J9554">
        <v>1466.770356</v>
      </c>
      <c r="K9554">
        <v>1459.9723080000001</v>
      </c>
      <c r="L9554" t="s">
        <v>19743</v>
      </c>
      <c r="M9554" t="s">
        <v>16846</v>
      </c>
      <c r="P9554" t="s">
        <v>17239</v>
      </c>
      <c r="Q9554" t="s">
        <v>17797</v>
      </c>
      <c r="R9554" t="s">
        <v>18025</v>
      </c>
      <c r="S9554" t="s">
        <v>16846</v>
      </c>
      <c r="T9554" t="s">
        <v>18031</v>
      </c>
      <c r="U9554" t="s">
        <v>15317</v>
      </c>
    </row>
    <row r="9555" spans="1:21" x14ac:dyDescent="0.25">
      <c r="A9555">
        <v>2015</v>
      </c>
      <c r="B9555">
        <v>50</v>
      </c>
      <c r="C9555" t="s">
        <v>20</v>
      </c>
      <c r="D9555" t="s">
        <v>2581</v>
      </c>
      <c r="G9555" t="s">
        <v>10937</v>
      </c>
      <c r="H9555" t="s">
        <v>14817</v>
      </c>
      <c r="I9555">
        <v>0</v>
      </c>
      <c r="J9555">
        <v>43.301955999999997</v>
      </c>
      <c r="K9555">
        <v>43.301955999999997</v>
      </c>
      <c r="R9555" t="s">
        <v>18025</v>
      </c>
      <c r="S9555" t="s">
        <v>16846</v>
      </c>
      <c r="T9555" t="s">
        <v>16847</v>
      </c>
      <c r="U9555" t="s">
        <v>15317</v>
      </c>
    </row>
    <row r="9556" spans="1:21" x14ac:dyDescent="0.25">
      <c r="A9556">
        <v>2015</v>
      </c>
      <c r="B9556">
        <v>50</v>
      </c>
      <c r="C9556" t="s">
        <v>20</v>
      </c>
      <c r="D9556" t="s">
        <v>2788</v>
      </c>
      <c r="G9556" t="s">
        <v>11017</v>
      </c>
      <c r="H9556" t="s">
        <v>14817</v>
      </c>
      <c r="I9556">
        <v>0</v>
      </c>
      <c r="J9556">
        <v>73.021882000000005</v>
      </c>
      <c r="K9556">
        <v>73.021882000000005</v>
      </c>
      <c r="R9556" t="s">
        <v>18025</v>
      </c>
      <c r="S9556" t="s">
        <v>16846</v>
      </c>
      <c r="T9556" t="s">
        <v>16847</v>
      </c>
      <c r="U9556" t="s">
        <v>15317</v>
      </c>
    </row>
    <row r="9557" spans="1:21" x14ac:dyDescent="0.25">
      <c r="A9557">
        <v>2015</v>
      </c>
      <c r="B9557">
        <v>50</v>
      </c>
      <c r="C9557" t="s">
        <v>20</v>
      </c>
      <c r="D9557" t="s">
        <v>2345</v>
      </c>
      <c r="E9557" t="s">
        <v>5910</v>
      </c>
      <c r="F9557" t="s">
        <v>9950</v>
      </c>
      <c r="G9557" t="s">
        <v>12397</v>
      </c>
      <c r="H9557" t="s">
        <v>14817</v>
      </c>
      <c r="I9557">
        <v>946.36650399999996</v>
      </c>
      <c r="J9557">
        <v>1307.7708190000001</v>
      </c>
      <c r="K9557">
        <v>1228.7415060000001</v>
      </c>
      <c r="L9557" t="s">
        <v>19966</v>
      </c>
      <c r="M9557" t="s">
        <v>16846</v>
      </c>
      <c r="N9557" t="s">
        <v>15213</v>
      </c>
      <c r="O9557" t="s">
        <v>15239</v>
      </c>
      <c r="R9557" t="s">
        <v>18025</v>
      </c>
      <c r="S9557" t="s">
        <v>16846</v>
      </c>
      <c r="T9557" t="s">
        <v>16847</v>
      </c>
      <c r="U9557" t="s">
        <v>15317</v>
      </c>
    </row>
    <row r="9558" spans="1:21" x14ac:dyDescent="0.25">
      <c r="A9558">
        <v>2015</v>
      </c>
      <c r="B9558">
        <v>50</v>
      </c>
      <c r="C9558" t="s">
        <v>22</v>
      </c>
      <c r="D9558" t="s">
        <v>1539</v>
      </c>
      <c r="G9558" t="s">
        <v>10941</v>
      </c>
      <c r="H9558" t="s">
        <v>15008</v>
      </c>
      <c r="I9558">
        <v>55141.574573999998</v>
      </c>
      <c r="J9558">
        <v>41142.07705</v>
      </c>
      <c r="K9558">
        <v>40986.593120999998</v>
      </c>
      <c r="R9558" t="s">
        <v>18608</v>
      </c>
      <c r="S9558" t="s">
        <v>16846</v>
      </c>
      <c r="T9558" t="s">
        <v>16847</v>
      </c>
      <c r="U9558" t="s">
        <v>15317</v>
      </c>
    </row>
    <row r="9559" spans="1:21" x14ac:dyDescent="0.25">
      <c r="A9559">
        <v>2015</v>
      </c>
      <c r="B9559">
        <v>50</v>
      </c>
      <c r="C9559" t="s">
        <v>23</v>
      </c>
      <c r="D9559" t="s">
        <v>1540</v>
      </c>
      <c r="G9559" t="s">
        <v>10942</v>
      </c>
      <c r="H9559" t="s">
        <v>14222</v>
      </c>
      <c r="I9559">
        <v>281.65705100000002</v>
      </c>
      <c r="J9559">
        <v>257.45309099999997</v>
      </c>
      <c r="K9559">
        <v>257.69168500000001</v>
      </c>
      <c r="U9559" t="s">
        <v>15316</v>
      </c>
    </row>
    <row r="9560" spans="1:21" x14ac:dyDescent="0.25">
      <c r="A9560">
        <v>2015</v>
      </c>
      <c r="B9560">
        <v>50</v>
      </c>
      <c r="C9560" t="s">
        <v>43</v>
      </c>
      <c r="D9560" t="s">
        <v>2582</v>
      </c>
      <c r="G9560" t="s">
        <v>13586</v>
      </c>
      <c r="H9560" t="s">
        <v>14221</v>
      </c>
      <c r="I9560">
        <v>-7741.9047620000001</v>
      </c>
      <c r="J9560">
        <v>-7741.9047620000001</v>
      </c>
      <c r="K9560">
        <v>-5447.6534099999999</v>
      </c>
      <c r="U9560" t="s">
        <v>15316</v>
      </c>
    </row>
    <row r="9561" spans="1:21" x14ac:dyDescent="0.25">
      <c r="A9561">
        <v>2015</v>
      </c>
      <c r="B9561">
        <v>51</v>
      </c>
      <c r="C9561" t="s">
        <v>25</v>
      </c>
      <c r="D9561" t="s">
        <v>1542</v>
      </c>
      <c r="E9561" t="s">
        <v>5911</v>
      </c>
      <c r="F9561" t="s">
        <v>9951</v>
      </c>
      <c r="G9561" t="s">
        <v>12323</v>
      </c>
      <c r="H9561" t="s">
        <v>14820</v>
      </c>
      <c r="I9561">
        <v>393.64469000000003</v>
      </c>
      <c r="J9561">
        <v>435.27981799999998</v>
      </c>
      <c r="K9561">
        <v>435.27981799999998</v>
      </c>
      <c r="L9561" t="s">
        <v>17765</v>
      </c>
      <c r="M9561" t="s">
        <v>16846</v>
      </c>
      <c r="N9561" t="s">
        <v>19967</v>
      </c>
      <c r="O9561" t="s">
        <v>16846</v>
      </c>
      <c r="P9561" t="s">
        <v>17771</v>
      </c>
      <c r="Q9561" t="s">
        <v>16846</v>
      </c>
      <c r="R9561" t="s">
        <v>17236</v>
      </c>
      <c r="S9561" t="s">
        <v>16846</v>
      </c>
      <c r="T9561" t="s">
        <v>16847</v>
      </c>
      <c r="U9561" t="s">
        <v>15317</v>
      </c>
    </row>
    <row r="9562" spans="1:21" x14ac:dyDescent="0.25">
      <c r="A9562">
        <v>2015</v>
      </c>
      <c r="B9562">
        <v>51</v>
      </c>
      <c r="C9562" t="s">
        <v>25</v>
      </c>
      <c r="D9562" t="s">
        <v>1543</v>
      </c>
      <c r="E9562" t="s">
        <v>5912</v>
      </c>
      <c r="F9562" t="s">
        <v>9952</v>
      </c>
      <c r="G9562" t="s">
        <v>12324</v>
      </c>
      <c r="H9562" t="s">
        <v>14820</v>
      </c>
      <c r="I9562">
        <v>163.73513500000001</v>
      </c>
      <c r="J9562">
        <v>152.925006</v>
      </c>
      <c r="K9562">
        <v>152.925006</v>
      </c>
      <c r="L9562" t="s">
        <v>19563</v>
      </c>
      <c r="M9562" t="s">
        <v>16846</v>
      </c>
      <c r="N9562" t="s">
        <v>19968</v>
      </c>
      <c r="O9562" t="s">
        <v>16846</v>
      </c>
      <c r="P9562" t="s">
        <v>17766</v>
      </c>
      <c r="Q9562" t="s">
        <v>16846</v>
      </c>
      <c r="R9562" t="s">
        <v>17236</v>
      </c>
      <c r="S9562" t="s">
        <v>16846</v>
      </c>
      <c r="T9562" t="s">
        <v>16847</v>
      </c>
      <c r="U9562" t="s">
        <v>15317</v>
      </c>
    </row>
    <row r="9563" spans="1:21" x14ac:dyDescent="0.25">
      <c r="A9563">
        <v>2015</v>
      </c>
      <c r="B9563">
        <v>51</v>
      </c>
      <c r="C9563" t="s">
        <v>25</v>
      </c>
      <c r="D9563" t="s">
        <v>1544</v>
      </c>
      <c r="E9563" t="s">
        <v>5913</v>
      </c>
      <c r="F9563" t="s">
        <v>9583</v>
      </c>
      <c r="G9563" t="s">
        <v>12325</v>
      </c>
      <c r="H9563" t="s">
        <v>14820</v>
      </c>
      <c r="I9563">
        <v>184.42554000000001</v>
      </c>
      <c r="J9563">
        <v>171.18108799999999</v>
      </c>
      <c r="K9563">
        <v>171.18108799999999</v>
      </c>
      <c r="L9563" t="s">
        <v>17765</v>
      </c>
      <c r="M9563" t="s">
        <v>16846</v>
      </c>
      <c r="N9563" t="s">
        <v>18855</v>
      </c>
      <c r="O9563" t="s">
        <v>16846</v>
      </c>
      <c r="P9563" t="s">
        <v>17766</v>
      </c>
      <c r="Q9563" t="s">
        <v>16846</v>
      </c>
      <c r="R9563" t="s">
        <v>17236</v>
      </c>
      <c r="S9563" t="s">
        <v>16846</v>
      </c>
      <c r="T9563" t="s">
        <v>16847</v>
      </c>
      <c r="U9563" t="s">
        <v>15317</v>
      </c>
    </row>
    <row r="9564" spans="1:21" x14ac:dyDescent="0.25">
      <c r="A9564">
        <v>2015</v>
      </c>
      <c r="B9564">
        <v>51</v>
      </c>
      <c r="C9564" t="s">
        <v>25</v>
      </c>
      <c r="D9564" t="s">
        <v>1545</v>
      </c>
      <c r="E9564" t="s">
        <v>5914</v>
      </c>
      <c r="F9564" t="s">
        <v>9584</v>
      </c>
      <c r="G9564" t="s">
        <v>12326</v>
      </c>
      <c r="H9564" t="s">
        <v>14820</v>
      </c>
      <c r="I9564">
        <v>87.949663000000001</v>
      </c>
      <c r="J9564">
        <v>81.932910000000007</v>
      </c>
      <c r="K9564">
        <v>81.932910000000007</v>
      </c>
      <c r="L9564" t="s">
        <v>17765</v>
      </c>
      <c r="M9564" t="s">
        <v>16846</v>
      </c>
      <c r="N9564" t="s">
        <v>18856</v>
      </c>
      <c r="O9564" t="s">
        <v>16846</v>
      </c>
      <c r="P9564" t="s">
        <v>17770</v>
      </c>
      <c r="Q9564" t="s">
        <v>16846</v>
      </c>
      <c r="R9564" t="s">
        <v>17236</v>
      </c>
      <c r="S9564" t="s">
        <v>16846</v>
      </c>
      <c r="T9564" t="s">
        <v>16847</v>
      </c>
      <c r="U9564" t="s">
        <v>15317</v>
      </c>
    </row>
    <row r="9565" spans="1:21" x14ac:dyDescent="0.25">
      <c r="A9565">
        <v>2015</v>
      </c>
      <c r="B9565">
        <v>51</v>
      </c>
      <c r="C9565" t="s">
        <v>25</v>
      </c>
      <c r="D9565" t="s">
        <v>1546</v>
      </c>
      <c r="E9565" t="s">
        <v>5915</v>
      </c>
      <c r="F9565" t="s">
        <v>9585</v>
      </c>
      <c r="G9565" t="s">
        <v>12327</v>
      </c>
      <c r="H9565" t="s">
        <v>14820</v>
      </c>
      <c r="I9565">
        <v>186.92588000000001</v>
      </c>
      <c r="J9565">
        <v>172.08963600000001</v>
      </c>
      <c r="K9565">
        <v>172.08963600000001</v>
      </c>
      <c r="L9565" t="s">
        <v>19564</v>
      </c>
      <c r="M9565" t="s">
        <v>17204</v>
      </c>
      <c r="N9565" t="s">
        <v>19239</v>
      </c>
      <c r="O9565" t="s">
        <v>17204</v>
      </c>
      <c r="P9565" t="s">
        <v>18037</v>
      </c>
      <c r="Q9565" t="s">
        <v>16846</v>
      </c>
      <c r="R9565" t="s">
        <v>17236</v>
      </c>
      <c r="S9565" t="s">
        <v>16846</v>
      </c>
      <c r="T9565" t="s">
        <v>17232</v>
      </c>
      <c r="U9565" t="s">
        <v>15317</v>
      </c>
    </row>
    <row r="9566" spans="1:21" x14ac:dyDescent="0.25">
      <c r="A9566">
        <v>2015</v>
      </c>
      <c r="B9566">
        <v>51</v>
      </c>
      <c r="C9566" t="s">
        <v>25</v>
      </c>
      <c r="D9566" t="s">
        <v>1547</v>
      </c>
      <c r="E9566" t="s">
        <v>5916</v>
      </c>
      <c r="F9566" t="s">
        <v>9586</v>
      </c>
      <c r="G9566" t="s">
        <v>12328</v>
      </c>
      <c r="H9566" t="s">
        <v>14820</v>
      </c>
      <c r="I9566">
        <v>120.082087</v>
      </c>
      <c r="J9566">
        <v>116.08918799999999</v>
      </c>
      <c r="K9566">
        <v>116.08918799999999</v>
      </c>
      <c r="L9566" t="s">
        <v>19565</v>
      </c>
      <c r="M9566" t="s">
        <v>17749</v>
      </c>
      <c r="N9566" t="s">
        <v>18609</v>
      </c>
      <c r="O9566" t="s">
        <v>16846</v>
      </c>
      <c r="P9566" t="s">
        <v>18041</v>
      </c>
      <c r="Q9566" t="s">
        <v>17204</v>
      </c>
      <c r="R9566" t="s">
        <v>17236</v>
      </c>
      <c r="S9566" t="s">
        <v>16846</v>
      </c>
      <c r="T9566" t="s">
        <v>17416</v>
      </c>
      <c r="U9566" t="s">
        <v>15317</v>
      </c>
    </row>
    <row r="9567" spans="1:21" x14ac:dyDescent="0.25">
      <c r="A9567">
        <v>2015</v>
      </c>
      <c r="B9567">
        <v>51</v>
      </c>
      <c r="C9567" t="s">
        <v>25</v>
      </c>
      <c r="D9567" t="s">
        <v>1548</v>
      </c>
      <c r="E9567" t="s">
        <v>5917</v>
      </c>
      <c r="F9567" t="s">
        <v>9953</v>
      </c>
      <c r="G9567" t="s">
        <v>12329</v>
      </c>
      <c r="H9567" t="s">
        <v>14820</v>
      </c>
      <c r="I9567">
        <v>691.20237499999996</v>
      </c>
      <c r="J9567">
        <v>642.83463200000006</v>
      </c>
      <c r="K9567">
        <v>642.83463200000006</v>
      </c>
      <c r="L9567" t="s">
        <v>17765</v>
      </c>
      <c r="M9567" t="s">
        <v>16846</v>
      </c>
      <c r="N9567" t="s">
        <v>18609</v>
      </c>
      <c r="O9567" t="s">
        <v>16846</v>
      </c>
      <c r="R9567" t="s">
        <v>17236</v>
      </c>
      <c r="S9567" t="s">
        <v>16846</v>
      </c>
      <c r="T9567" t="s">
        <v>16847</v>
      </c>
      <c r="U9567" t="s">
        <v>15317</v>
      </c>
    </row>
    <row r="9568" spans="1:21" x14ac:dyDescent="0.25">
      <c r="A9568">
        <v>2015</v>
      </c>
      <c r="B9568">
        <v>51</v>
      </c>
      <c r="C9568" t="s">
        <v>25</v>
      </c>
      <c r="D9568" t="s">
        <v>1550</v>
      </c>
      <c r="E9568" t="s">
        <v>5918</v>
      </c>
      <c r="F9568" t="s">
        <v>9588</v>
      </c>
      <c r="G9568" t="s">
        <v>12331</v>
      </c>
      <c r="H9568" t="s">
        <v>14821</v>
      </c>
      <c r="I9568">
        <v>4838.1586619999998</v>
      </c>
      <c r="J9568">
        <v>4857.1129609999998</v>
      </c>
      <c r="K9568">
        <v>4857.1129609999998</v>
      </c>
      <c r="L9568" t="s">
        <v>19566</v>
      </c>
      <c r="M9568" t="s">
        <v>16846</v>
      </c>
      <c r="N9568" t="s">
        <v>19567</v>
      </c>
      <c r="O9568" t="s">
        <v>16846</v>
      </c>
      <c r="R9568" t="s">
        <v>17236</v>
      </c>
      <c r="S9568" t="s">
        <v>16846</v>
      </c>
      <c r="T9568" t="s">
        <v>16847</v>
      </c>
      <c r="U9568" t="s">
        <v>15317</v>
      </c>
    </row>
    <row r="9569" spans="1:21" x14ac:dyDescent="0.25">
      <c r="A9569">
        <v>2015</v>
      </c>
      <c r="B9569">
        <v>51</v>
      </c>
      <c r="C9569" t="s">
        <v>25</v>
      </c>
      <c r="D9569" t="s">
        <v>1551</v>
      </c>
      <c r="E9569" t="s">
        <v>5377</v>
      </c>
      <c r="F9569" t="s">
        <v>9954</v>
      </c>
      <c r="G9569" t="s">
        <v>12332</v>
      </c>
      <c r="H9569" t="s">
        <v>14821</v>
      </c>
      <c r="I9569">
        <v>5836.0614139999998</v>
      </c>
      <c r="J9569">
        <v>6286.5997950000001</v>
      </c>
      <c r="K9569">
        <v>6286.5997950000001</v>
      </c>
      <c r="L9569" t="s">
        <v>19568</v>
      </c>
      <c r="M9569" t="s">
        <v>16846</v>
      </c>
      <c r="N9569" t="s">
        <v>18861</v>
      </c>
      <c r="O9569" t="s">
        <v>16846</v>
      </c>
      <c r="R9569" t="s">
        <v>17236</v>
      </c>
      <c r="S9569" t="s">
        <v>16846</v>
      </c>
      <c r="T9569" t="s">
        <v>16847</v>
      </c>
      <c r="U9569" t="s">
        <v>15317</v>
      </c>
    </row>
    <row r="9570" spans="1:21" x14ac:dyDescent="0.25">
      <c r="A9570">
        <v>2015</v>
      </c>
      <c r="B9570">
        <v>51</v>
      </c>
      <c r="C9570" t="s">
        <v>25</v>
      </c>
      <c r="D9570" t="s">
        <v>1552</v>
      </c>
      <c r="E9570" t="s">
        <v>5919</v>
      </c>
      <c r="F9570" t="s">
        <v>9590</v>
      </c>
      <c r="G9570" t="s">
        <v>12333</v>
      </c>
      <c r="H9570" t="s">
        <v>14821</v>
      </c>
      <c r="I9570">
        <v>5580.8379210000003</v>
      </c>
      <c r="J9570">
        <v>5153.6659129999998</v>
      </c>
      <c r="K9570">
        <v>5153.6659129999998</v>
      </c>
      <c r="L9570" t="s">
        <v>19969</v>
      </c>
      <c r="M9570" t="s">
        <v>16846</v>
      </c>
      <c r="N9570" t="s">
        <v>19074</v>
      </c>
      <c r="O9570" t="s">
        <v>16846</v>
      </c>
      <c r="P9570" t="s">
        <v>15278</v>
      </c>
      <c r="Q9570" t="s">
        <v>15249</v>
      </c>
      <c r="R9570" t="s">
        <v>17236</v>
      </c>
      <c r="S9570" t="s">
        <v>16846</v>
      </c>
      <c r="T9570" t="s">
        <v>16847</v>
      </c>
      <c r="U9570" t="s">
        <v>15317</v>
      </c>
    </row>
    <row r="9571" spans="1:21" x14ac:dyDescent="0.25">
      <c r="A9571">
        <v>2015</v>
      </c>
      <c r="B9571">
        <v>51</v>
      </c>
      <c r="C9571" t="s">
        <v>25</v>
      </c>
      <c r="D9571" t="s">
        <v>1553</v>
      </c>
      <c r="E9571" t="s">
        <v>5920</v>
      </c>
      <c r="F9571" t="s">
        <v>9591</v>
      </c>
      <c r="G9571" t="s">
        <v>12334</v>
      </c>
      <c r="H9571" t="s">
        <v>14821</v>
      </c>
      <c r="I9571">
        <v>7404.0208670000002</v>
      </c>
      <c r="J9571">
        <v>6525.8358120000003</v>
      </c>
      <c r="K9571">
        <v>6525.8358120000003</v>
      </c>
      <c r="L9571" t="s">
        <v>19970</v>
      </c>
      <c r="M9571" t="s">
        <v>16846</v>
      </c>
      <c r="N9571" t="s">
        <v>19076</v>
      </c>
      <c r="O9571" t="s">
        <v>16846</v>
      </c>
      <c r="P9571" t="s">
        <v>15278</v>
      </c>
      <c r="Q9571" t="s">
        <v>15249</v>
      </c>
      <c r="R9571" t="s">
        <v>17236</v>
      </c>
      <c r="S9571" t="s">
        <v>16846</v>
      </c>
      <c r="T9571" t="s">
        <v>16847</v>
      </c>
      <c r="U9571" t="s">
        <v>15317</v>
      </c>
    </row>
    <row r="9572" spans="1:21" x14ac:dyDescent="0.25">
      <c r="A9572">
        <v>2015</v>
      </c>
      <c r="B9572">
        <v>51</v>
      </c>
      <c r="C9572" t="s">
        <v>25</v>
      </c>
      <c r="D9572" t="s">
        <v>1554</v>
      </c>
      <c r="E9572" t="s">
        <v>5380</v>
      </c>
      <c r="F9572" t="s">
        <v>9955</v>
      </c>
      <c r="G9572" t="s">
        <v>12335</v>
      </c>
      <c r="H9572" t="s">
        <v>14821</v>
      </c>
      <c r="I9572">
        <v>1398.4562860000001</v>
      </c>
      <c r="J9572">
        <v>1320.039587</v>
      </c>
      <c r="K9572">
        <v>1320.039587</v>
      </c>
      <c r="L9572" t="s">
        <v>19571</v>
      </c>
      <c r="M9572" t="s">
        <v>16846</v>
      </c>
      <c r="N9572" t="s">
        <v>19078</v>
      </c>
      <c r="O9572" t="s">
        <v>16846</v>
      </c>
      <c r="R9572" t="s">
        <v>17236</v>
      </c>
      <c r="S9572" t="s">
        <v>16846</v>
      </c>
      <c r="T9572" t="s">
        <v>16847</v>
      </c>
      <c r="U9572" t="s">
        <v>15317</v>
      </c>
    </row>
    <row r="9573" spans="1:21" x14ac:dyDescent="0.25">
      <c r="A9573">
        <v>2015</v>
      </c>
      <c r="B9573">
        <v>51</v>
      </c>
      <c r="C9573" t="s">
        <v>25</v>
      </c>
      <c r="D9573" t="s">
        <v>1555</v>
      </c>
      <c r="E9573" t="s">
        <v>5921</v>
      </c>
      <c r="F9573" t="s">
        <v>9956</v>
      </c>
      <c r="G9573" t="s">
        <v>12336</v>
      </c>
      <c r="H9573" t="s">
        <v>14821</v>
      </c>
      <c r="I9573">
        <v>99.682258000000004</v>
      </c>
      <c r="J9573">
        <v>88.586543000000006</v>
      </c>
      <c r="K9573">
        <v>88.586543000000006</v>
      </c>
      <c r="L9573" t="s">
        <v>19566</v>
      </c>
      <c r="M9573" t="s">
        <v>16846</v>
      </c>
      <c r="N9573" t="s">
        <v>18035</v>
      </c>
      <c r="O9573" t="s">
        <v>16846</v>
      </c>
      <c r="R9573" t="s">
        <v>17236</v>
      </c>
      <c r="S9573" t="s">
        <v>16846</v>
      </c>
      <c r="T9573" t="s">
        <v>16847</v>
      </c>
      <c r="U9573" t="s">
        <v>15317</v>
      </c>
    </row>
    <row r="9574" spans="1:21" x14ac:dyDescent="0.25">
      <c r="A9574">
        <v>2015</v>
      </c>
      <c r="B9574">
        <v>51</v>
      </c>
      <c r="C9574" t="s">
        <v>25</v>
      </c>
      <c r="D9574" t="s">
        <v>2222</v>
      </c>
      <c r="E9574" t="s">
        <v>5922</v>
      </c>
      <c r="F9574" t="s">
        <v>9957</v>
      </c>
      <c r="G9574" t="s">
        <v>12351</v>
      </c>
      <c r="H9574" t="s">
        <v>14499</v>
      </c>
      <c r="I9574">
        <v>92.661918</v>
      </c>
      <c r="J9574">
        <v>67.254643999999999</v>
      </c>
      <c r="K9574">
        <v>67.254643999999999</v>
      </c>
      <c r="L9574" t="s">
        <v>19574</v>
      </c>
      <c r="M9574" t="s">
        <v>16846</v>
      </c>
      <c r="N9574" t="s">
        <v>17761</v>
      </c>
      <c r="O9574" t="s">
        <v>16846</v>
      </c>
      <c r="R9574" t="s">
        <v>17547</v>
      </c>
      <c r="S9574" t="s">
        <v>16846</v>
      </c>
      <c r="T9574" t="s">
        <v>16847</v>
      </c>
      <c r="U9574" t="s">
        <v>15317</v>
      </c>
    </row>
    <row r="9575" spans="1:21" x14ac:dyDescent="0.25">
      <c r="A9575">
        <v>2015</v>
      </c>
      <c r="B9575">
        <v>51</v>
      </c>
      <c r="C9575" t="s">
        <v>25</v>
      </c>
      <c r="D9575" t="s">
        <v>2223</v>
      </c>
      <c r="E9575" t="s">
        <v>5383</v>
      </c>
      <c r="F9575" t="s">
        <v>9958</v>
      </c>
      <c r="G9575" t="s">
        <v>12352</v>
      </c>
      <c r="H9575" t="s">
        <v>14499</v>
      </c>
      <c r="I9575">
        <v>227.43772000000001</v>
      </c>
      <c r="J9575">
        <v>208.40334999999999</v>
      </c>
      <c r="K9575">
        <v>208.40334999999999</v>
      </c>
      <c r="L9575" t="s">
        <v>19575</v>
      </c>
      <c r="M9575" t="s">
        <v>16846</v>
      </c>
      <c r="N9575" t="s">
        <v>19971</v>
      </c>
      <c r="O9575" t="s">
        <v>18394</v>
      </c>
      <c r="P9575" t="s">
        <v>18067</v>
      </c>
      <c r="Q9575" t="s">
        <v>16846</v>
      </c>
      <c r="R9575" t="s">
        <v>17547</v>
      </c>
      <c r="S9575" t="s">
        <v>16846</v>
      </c>
      <c r="T9575" t="s">
        <v>17300</v>
      </c>
      <c r="U9575" t="s">
        <v>15317</v>
      </c>
    </row>
    <row r="9576" spans="1:21" x14ac:dyDescent="0.25">
      <c r="A9576">
        <v>2015</v>
      </c>
      <c r="B9576">
        <v>51</v>
      </c>
      <c r="C9576" t="s">
        <v>25</v>
      </c>
      <c r="D9576" t="s">
        <v>2224</v>
      </c>
      <c r="E9576" t="s">
        <v>5384</v>
      </c>
      <c r="F9576" t="s">
        <v>9596</v>
      </c>
      <c r="G9576" t="s">
        <v>13009</v>
      </c>
      <c r="H9576" t="s">
        <v>14499</v>
      </c>
      <c r="I9576">
        <v>964.97425899999996</v>
      </c>
      <c r="J9576">
        <v>1113.04377</v>
      </c>
      <c r="K9576">
        <v>1113.04377</v>
      </c>
      <c r="L9576" t="s">
        <v>19576</v>
      </c>
      <c r="M9576" t="s">
        <v>16846</v>
      </c>
      <c r="P9576" t="s">
        <v>18068</v>
      </c>
      <c r="Q9576" t="s">
        <v>16846</v>
      </c>
      <c r="R9576" t="s">
        <v>17547</v>
      </c>
      <c r="S9576" t="s">
        <v>16846</v>
      </c>
      <c r="T9576" t="s">
        <v>16847</v>
      </c>
      <c r="U9576" t="s">
        <v>15317</v>
      </c>
    </row>
    <row r="9577" spans="1:21" x14ac:dyDescent="0.25">
      <c r="A9577">
        <v>2015</v>
      </c>
      <c r="B9577">
        <v>51</v>
      </c>
      <c r="C9577" t="s">
        <v>25</v>
      </c>
      <c r="D9577" t="s">
        <v>1556</v>
      </c>
      <c r="E9577" t="s">
        <v>5923</v>
      </c>
      <c r="F9577" t="s">
        <v>9959</v>
      </c>
      <c r="G9577" t="s">
        <v>12337</v>
      </c>
      <c r="H9577" t="s">
        <v>14499</v>
      </c>
      <c r="I9577">
        <v>14547.471251999999</v>
      </c>
      <c r="J9577">
        <v>13755.072789</v>
      </c>
      <c r="K9577">
        <v>13755.072789</v>
      </c>
      <c r="L9577" t="s">
        <v>19972</v>
      </c>
      <c r="M9577" t="s">
        <v>16846</v>
      </c>
      <c r="N9577" t="s">
        <v>19973</v>
      </c>
      <c r="O9577" t="s">
        <v>16846</v>
      </c>
      <c r="P9577" t="s">
        <v>18052</v>
      </c>
      <c r="Q9577" t="s">
        <v>16846</v>
      </c>
      <c r="R9577" t="s">
        <v>17547</v>
      </c>
      <c r="S9577" t="s">
        <v>16846</v>
      </c>
      <c r="T9577" t="s">
        <v>16847</v>
      </c>
      <c r="U9577" t="s">
        <v>15317</v>
      </c>
    </row>
    <row r="9578" spans="1:21" x14ac:dyDescent="0.25">
      <c r="A9578">
        <v>2015</v>
      </c>
      <c r="B9578">
        <v>51</v>
      </c>
      <c r="C9578" t="s">
        <v>25</v>
      </c>
      <c r="D9578" t="s">
        <v>2225</v>
      </c>
      <c r="E9578" t="s">
        <v>5924</v>
      </c>
      <c r="F9578" t="s">
        <v>9598</v>
      </c>
      <c r="G9578" t="s">
        <v>12354</v>
      </c>
      <c r="H9578" t="s">
        <v>14870</v>
      </c>
      <c r="I9578">
        <v>62.433652000000002</v>
      </c>
      <c r="J9578">
        <v>59.093974000000003</v>
      </c>
      <c r="K9578">
        <v>59.093974000000003</v>
      </c>
      <c r="L9578" t="s">
        <v>17008</v>
      </c>
      <c r="M9578" t="s">
        <v>15246</v>
      </c>
      <c r="N9578" t="s">
        <v>18620</v>
      </c>
      <c r="O9578" t="s">
        <v>15239</v>
      </c>
      <c r="P9578" t="s">
        <v>15221</v>
      </c>
      <c r="Q9578" t="s">
        <v>15239</v>
      </c>
      <c r="R9578" t="s">
        <v>16995</v>
      </c>
      <c r="S9578" t="s">
        <v>15239</v>
      </c>
      <c r="T9578" t="s">
        <v>16839</v>
      </c>
      <c r="U9578" t="s">
        <v>15317</v>
      </c>
    </row>
    <row r="9579" spans="1:21" x14ac:dyDescent="0.25">
      <c r="A9579">
        <v>2015</v>
      </c>
      <c r="B9579">
        <v>51</v>
      </c>
      <c r="C9579" t="s">
        <v>25</v>
      </c>
      <c r="D9579" t="s">
        <v>2226</v>
      </c>
      <c r="E9579" t="s">
        <v>5925</v>
      </c>
      <c r="F9579" t="s">
        <v>9960</v>
      </c>
      <c r="G9579" t="s">
        <v>12355</v>
      </c>
      <c r="H9579" t="s">
        <v>14870</v>
      </c>
      <c r="I9579">
        <v>134.66874000000001</v>
      </c>
      <c r="J9579">
        <v>144.542575</v>
      </c>
      <c r="K9579">
        <v>144.542575</v>
      </c>
      <c r="L9579" t="s">
        <v>16902</v>
      </c>
      <c r="M9579" t="s">
        <v>15246</v>
      </c>
      <c r="N9579" t="s">
        <v>17432</v>
      </c>
      <c r="O9579" t="s">
        <v>15239</v>
      </c>
      <c r="P9579" t="s">
        <v>15215</v>
      </c>
      <c r="Q9579" t="s">
        <v>15239</v>
      </c>
      <c r="R9579" t="s">
        <v>16995</v>
      </c>
      <c r="S9579" t="s">
        <v>15239</v>
      </c>
      <c r="T9579" t="s">
        <v>16839</v>
      </c>
      <c r="U9579" t="s">
        <v>15317</v>
      </c>
    </row>
    <row r="9580" spans="1:21" x14ac:dyDescent="0.25">
      <c r="A9580">
        <v>2015</v>
      </c>
      <c r="B9580">
        <v>51</v>
      </c>
      <c r="C9580" t="s">
        <v>25</v>
      </c>
      <c r="D9580" t="s">
        <v>1557</v>
      </c>
      <c r="E9580" t="s">
        <v>5926</v>
      </c>
      <c r="F9580" t="s">
        <v>9961</v>
      </c>
      <c r="G9580" t="s">
        <v>12338</v>
      </c>
      <c r="H9580" t="s">
        <v>14870</v>
      </c>
      <c r="I9580">
        <v>10.440500999999999</v>
      </c>
      <c r="J9580">
        <v>14.714853</v>
      </c>
      <c r="K9580">
        <v>14.714853</v>
      </c>
      <c r="R9580" t="s">
        <v>16995</v>
      </c>
      <c r="S9580" t="s">
        <v>15239</v>
      </c>
      <c r="T9580" t="s">
        <v>15302</v>
      </c>
      <c r="U9580" t="s">
        <v>15317</v>
      </c>
    </row>
    <row r="9581" spans="1:21" x14ac:dyDescent="0.25">
      <c r="A9581">
        <v>2015</v>
      </c>
      <c r="B9581">
        <v>51</v>
      </c>
      <c r="C9581" t="s">
        <v>25</v>
      </c>
      <c r="D9581" t="s">
        <v>2227</v>
      </c>
      <c r="E9581" t="s">
        <v>5927</v>
      </c>
      <c r="F9581" t="s">
        <v>9962</v>
      </c>
      <c r="G9581" t="s">
        <v>12356</v>
      </c>
      <c r="H9581" t="s">
        <v>14870</v>
      </c>
      <c r="I9581">
        <v>27.345669999999998</v>
      </c>
      <c r="J9581">
        <v>28.408988000000001</v>
      </c>
      <c r="K9581">
        <v>28.408988000000001</v>
      </c>
      <c r="L9581" t="s">
        <v>19083</v>
      </c>
      <c r="M9581" t="s">
        <v>15239</v>
      </c>
      <c r="N9581" t="s">
        <v>19083</v>
      </c>
      <c r="O9581" t="s">
        <v>15239</v>
      </c>
      <c r="P9581" t="s">
        <v>15342</v>
      </c>
      <c r="Q9581" t="s">
        <v>15239</v>
      </c>
      <c r="R9581" t="s">
        <v>16995</v>
      </c>
      <c r="S9581" t="s">
        <v>15239</v>
      </c>
      <c r="T9581" t="s">
        <v>15302</v>
      </c>
      <c r="U9581" t="s">
        <v>15317</v>
      </c>
    </row>
    <row r="9582" spans="1:21" x14ac:dyDescent="0.25">
      <c r="A9582">
        <v>2015</v>
      </c>
      <c r="B9582">
        <v>51</v>
      </c>
      <c r="C9582" t="s">
        <v>25</v>
      </c>
      <c r="D9582" t="s">
        <v>2228</v>
      </c>
      <c r="E9582" t="s">
        <v>5928</v>
      </c>
      <c r="F9582" t="s">
        <v>9963</v>
      </c>
      <c r="G9582" t="s">
        <v>12357</v>
      </c>
      <c r="H9582" t="s">
        <v>14870</v>
      </c>
      <c r="I9582">
        <v>54.836137999999998</v>
      </c>
      <c r="J9582">
        <v>52.659173000000003</v>
      </c>
      <c r="K9582">
        <v>52.659173000000003</v>
      </c>
      <c r="N9582" t="s">
        <v>15213</v>
      </c>
      <c r="O9582" t="s">
        <v>15239</v>
      </c>
      <c r="R9582" t="s">
        <v>16995</v>
      </c>
      <c r="S9582" t="s">
        <v>15239</v>
      </c>
      <c r="T9582" t="s">
        <v>15302</v>
      </c>
      <c r="U9582" t="s">
        <v>15317</v>
      </c>
    </row>
    <row r="9583" spans="1:21" x14ac:dyDescent="0.25">
      <c r="A9583">
        <v>2015</v>
      </c>
      <c r="B9583">
        <v>51</v>
      </c>
      <c r="C9583" t="s">
        <v>25</v>
      </c>
      <c r="D9583" t="s">
        <v>2229</v>
      </c>
      <c r="E9583" t="s">
        <v>5929</v>
      </c>
      <c r="F9583" t="s">
        <v>9603</v>
      </c>
      <c r="G9583" t="s">
        <v>12358</v>
      </c>
      <c r="H9583" t="s">
        <v>14870</v>
      </c>
      <c r="I9583">
        <v>95.180711000000002</v>
      </c>
      <c r="J9583">
        <v>86.581486999999996</v>
      </c>
      <c r="K9583">
        <v>86.581486999999996</v>
      </c>
      <c r="L9583" t="s">
        <v>19974</v>
      </c>
      <c r="M9583" t="s">
        <v>17493</v>
      </c>
      <c r="N9583" t="s">
        <v>15213</v>
      </c>
      <c r="O9583" t="s">
        <v>15239</v>
      </c>
      <c r="P9583" t="s">
        <v>17245</v>
      </c>
      <c r="Q9583" t="s">
        <v>17486</v>
      </c>
      <c r="R9583" t="s">
        <v>16995</v>
      </c>
      <c r="S9583" t="s">
        <v>15239</v>
      </c>
      <c r="T9583" t="s">
        <v>17598</v>
      </c>
      <c r="U9583" t="s">
        <v>15317</v>
      </c>
    </row>
    <row r="9584" spans="1:21" x14ac:dyDescent="0.25">
      <c r="A9584">
        <v>2015</v>
      </c>
      <c r="B9584">
        <v>51</v>
      </c>
      <c r="C9584" t="s">
        <v>25</v>
      </c>
      <c r="D9584" t="s">
        <v>2230</v>
      </c>
      <c r="E9584" t="s">
        <v>5930</v>
      </c>
      <c r="F9584" t="s">
        <v>9964</v>
      </c>
      <c r="G9584" t="s">
        <v>12359</v>
      </c>
      <c r="H9584" t="s">
        <v>14870</v>
      </c>
      <c r="I9584">
        <v>22.916789999999999</v>
      </c>
      <c r="J9584">
        <v>44.18815</v>
      </c>
      <c r="K9584">
        <v>44.18815</v>
      </c>
      <c r="L9584" t="s">
        <v>19975</v>
      </c>
      <c r="M9584" t="s">
        <v>18235</v>
      </c>
      <c r="R9584" t="s">
        <v>16995</v>
      </c>
      <c r="S9584" t="s">
        <v>15239</v>
      </c>
      <c r="T9584" t="s">
        <v>17782</v>
      </c>
      <c r="U9584" t="s">
        <v>15317</v>
      </c>
    </row>
    <row r="9585" spans="1:21" x14ac:dyDescent="0.25">
      <c r="A9585">
        <v>2015</v>
      </c>
      <c r="B9585">
        <v>51</v>
      </c>
      <c r="C9585" t="s">
        <v>25</v>
      </c>
      <c r="D9585" t="s">
        <v>1558</v>
      </c>
      <c r="E9585" t="s">
        <v>5931</v>
      </c>
      <c r="F9585" t="s">
        <v>9605</v>
      </c>
      <c r="G9585" t="s">
        <v>12339</v>
      </c>
      <c r="H9585" t="s">
        <v>14870</v>
      </c>
      <c r="I9585">
        <v>134.72424000000001</v>
      </c>
      <c r="J9585">
        <v>128.41183000000001</v>
      </c>
      <c r="K9585">
        <v>128.41183000000001</v>
      </c>
      <c r="L9585" t="s">
        <v>17291</v>
      </c>
      <c r="M9585" t="s">
        <v>15247</v>
      </c>
      <c r="N9585" t="s">
        <v>18873</v>
      </c>
      <c r="O9585" t="s">
        <v>15239</v>
      </c>
      <c r="R9585" t="s">
        <v>16995</v>
      </c>
      <c r="S9585" t="s">
        <v>15239</v>
      </c>
      <c r="T9585" t="s">
        <v>17487</v>
      </c>
      <c r="U9585" t="s">
        <v>15317</v>
      </c>
    </row>
    <row r="9586" spans="1:21" x14ac:dyDescent="0.25">
      <c r="A9586">
        <v>2015</v>
      </c>
      <c r="B9586">
        <v>51</v>
      </c>
      <c r="C9586" t="s">
        <v>25</v>
      </c>
      <c r="D9586" t="s">
        <v>1559</v>
      </c>
      <c r="E9586" t="s">
        <v>5932</v>
      </c>
      <c r="F9586" t="s">
        <v>9965</v>
      </c>
      <c r="G9586" t="s">
        <v>12340</v>
      </c>
      <c r="H9586" t="s">
        <v>14870</v>
      </c>
      <c r="I9586">
        <v>1921.317321</v>
      </c>
      <c r="J9586">
        <v>1633.793944</v>
      </c>
      <c r="K9586">
        <v>1633.793944</v>
      </c>
      <c r="L9586" t="s">
        <v>19581</v>
      </c>
      <c r="M9586" t="s">
        <v>19582</v>
      </c>
      <c r="N9586" t="s">
        <v>18625</v>
      </c>
      <c r="O9586" t="s">
        <v>17746</v>
      </c>
      <c r="P9586" t="s">
        <v>17261</v>
      </c>
      <c r="Q9586" t="s">
        <v>15237</v>
      </c>
      <c r="R9586" t="s">
        <v>16995</v>
      </c>
      <c r="S9586" t="s">
        <v>15239</v>
      </c>
      <c r="T9586" t="s">
        <v>19583</v>
      </c>
      <c r="U9586" t="s">
        <v>15317</v>
      </c>
    </row>
    <row r="9587" spans="1:21" x14ac:dyDescent="0.25">
      <c r="A9587">
        <v>2015</v>
      </c>
      <c r="B9587">
        <v>51</v>
      </c>
      <c r="C9587" t="s">
        <v>25</v>
      </c>
      <c r="D9587" t="s">
        <v>1560</v>
      </c>
      <c r="E9587" t="s">
        <v>5933</v>
      </c>
      <c r="F9587" t="s">
        <v>9966</v>
      </c>
      <c r="G9587" t="s">
        <v>12341</v>
      </c>
      <c r="H9587" t="s">
        <v>14501</v>
      </c>
      <c r="I9587">
        <v>860.95329700000002</v>
      </c>
      <c r="J9587">
        <v>509.53945599999997</v>
      </c>
      <c r="K9587">
        <v>509.53945599999997</v>
      </c>
      <c r="L9587" t="s">
        <v>17249</v>
      </c>
      <c r="M9587" t="s">
        <v>15242</v>
      </c>
      <c r="N9587" t="s">
        <v>18874</v>
      </c>
      <c r="O9587" t="s">
        <v>17263</v>
      </c>
      <c r="P9587" t="s">
        <v>17249</v>
      </c>
      <c r="Q9587" t="s">
        <v>15242</v>
      </c>
      <c r="R9587" t="s">
        <v>17249</v>
      </c>
      <c r="S9587" t="s">
        <v>15242</v>
      </c>
      <c r="T9587" t="s">
        <v>17264</v>
      </c>
      <c r="U9587" t="s">
        <v>15317</v>
      </c>
    </row>
    <row r="9588" spans="1:21" x14ac:dyDescent="0.25">
      <c r="A9588">
        <v>2015</v>
      </c>
      <c r="B9588">
        <v>51</v>
      </c>
      <c r="C9588" t="s">
        <v>25</v>
      </c>
      <c r="D9588" t="s">
        <v>1561</v>
      </c>
      <c r="E9588" t="s">
        <v>5934</v>
      </c>
      <c r="F9588" t="s">
        <v>9608</v>
      </c>
      <c r="G9588" t="s">
        <v>12342</v>
      </c>
      <c r="H9588" t="s">
        <v>14501</v>
      </c>
      <c r="I9588">
        <v>180.045975</v>
      </c>
      <c r="J9588">
        <v>75.823786999999996</v>
      </c>
      <c r="K9588">
        <v>75.823786999999996</v>
      </c>
      <c r="L9588" t="s">
        <v>19976</v>
      </c>
      <c r="M9588" t="s">
        <v>16846</v>
      </c>
      <c r="N9588" t="s">
        <v>18051</v>
      </c>
      <c r="O9588" t="s">
        <v>16846</v>
      </c>
      <c r="P9588" t="s">
        <v>18060</v>
      </c>
      <c r="Q9588" t="s">
        <v>16846</v>
      </c>
      <c r="R9588" t="s">
        <v>17249</v>
      </c>
      <c r="S9588" t="s">
        <v>15242</v>
      </c>
      <c r="T9588" t="s">
        <v>16884</v>
      </c>
      <c r="U9588" t="s">
        <v>15317</v>
      </c>
    </row>
    <row r="9589" spans="1:21" x14ac:dyDescent="0.25">
      <c r="A9589">
        <v>2015</v>
      </c>
      <c r="B9589">
        <v>51</v>
      </c>
      <c r="C9589" t="s">
        <v>25</v>
      </c>
      <c r="D9589" t="s">
        <v>1562</v>
      </c>
      <c r="E9589" t="s">
        <v>5935</v>
      </c>
      <c r="F9589" t="s">
        <v>9967</v>
      </c>
      <c r="G9589" t="s">
        <v>12343</v>
      </c>
      <c r="H9589" t="s">
        <v>14502</v>
      </c>
      <c r="I9589">
        <v>53.910226000000002</v>
      </c>
      <c r="J9589">
        <v>34.241323000000001</v>
      </c>
      <c r="K9589">
        <v>34.241323000000001</v>
      </c>
      <c r="L9589" t="s">
        <v>19977</v>
      </c>
      <c r="M9589" t="s">
        <v>19243</v>
      </c>
      <c r="N9589" t="s">
        <v>15213</v>
      </c>
      <c r="O9589" t="s">
        <v>15239</v>
      </c>
      <c r="T9589" t="s">
        <v>19588</v>
      </c>
      <c r="U9589" t="s">
        <v>15317</v>
      </c>
    </row>
    <row r="9590" spans="1:21" x14ac:dyDescent="0.25">
      <c r="A9590">
        <v>2015</v>
      </c>
      <c r="B9590">
        <v>51</v>
      </c>
      <c r="C9590" t="s">
        <v>25</v>
      </c>
      <c r="D9590" t="s">
        <v>2462</v>
      </c>
      <c r="E9590" t="s">
        <v>5936</v>
      </c>
      <c r="F9590" t="s">
        <v>9610</v>
      </c>
      <c r="G9590" t="s">
        <v>13378</v>
      </c>
      <c r="H9590" t="s">
        <v>14870</v>
      </c>
      <c r="I9590">
        <v>21.019686</v>
      </c>
      <c r="J9590">
        <v>43.053693000000003</v>
      </c>
      <c r="K9590">
        <v>43.053693000000003</v>
      </c>
      <c r="L9590" t="s">
        <v>19978</v>
      </c>
      <c r="M9590" t="s">
        <v>19979</v>
      </c>
      <c r="N9590" t="s">
        <v>18875</v>
      </c>
      <c r="O9590" t="s">
        <v>17746</v>
      </c>
      <c r="P9590" t="s">
        <v>15350</v>
      </c>
      <c r="Q9590" t="s">
        <v>15237</v>
      </c>
      <c r="R9590" t="s">
        <v>16995</v>
      </c>
      <c r="S9590" t="s">
        <v>15239</v>
      </c>
      <c r="T9590" t="s">
        <v>19980</v>
      </c>
      <c r="U9590" t="s">
        <v>15317</v>
      </c>
    </row>
    <row r="9591" spans="1:21" x14ac:dyDescent="0.25">
      <c r="A9591">
        <v>2015</v>
      </c>
      <c r="B9591">
        <v>51</v>
      </c>
      <c r="C9591" t="s">
        <v>32</v>
      </c>
      <c r="D9591" t="s">
        <v>1563</v>
      </c>
      <c r="G9591" t="s">
        <v>12344</v>
      </c>
      <c r="H9591" t="s">
        <v>14823</v>
      </c>
      <c r="I9591">
        <v>1955.5493160000001</v>
      </c>
      <c r="J9591">
        <v>2367.137702</v>
      </c>
      <c r="K9591">
        <v>2367.137702</v>
      </c>
      <c r="P9591" t="s">
        <v>16823</v>
      </c>
      <c r="Q9591" t="s">
        <v>17486</v>
      </c>
      <c r="R9591" t="s">
        <v>15291</v>
      </c>
      <c r="S9591" t="s">
        <v>15247</v>
      </c>
      <c r="T9591" t="s">
        <v>17487</v>
      </c>
      <c r="U9591" t="s">
        <v>15317</v>
      </c>
    </row>
    <row r="9592" spans="1:21" x14ac:dyDescent="0.25">
      <c r="A9592">
        <v>2015</v>
      </c>
      <c r="B9592">
        <v>51</v>
      </c>
      <c r="C9592" t="s">
        <v>32</v>
      </c>
      <c r="D9592" t="s">
        <v>1564</v>
      </c>
      <c r="G9592" t="s">
        <v>12345</v>
      </c>
      <c r="H9592" t="s">
        <v>14823</v>
      </c>
      <c r="I9592">
        <v>39.069299000000001</v>
      </c>
      <c r="J9592">
        <v>33.031931</v>
      </c>
      <c r="K9592">
        <v>33.031931</v>
      </c>
      <c r="R9592" t="s">
        <v>15291</v>
      </c>
      <c r="S9592" t="s">
        <v>15247</v>
      </c>
      <c r="T9592" t="s">
        <v>15313</v>
      </c>
      <c r="U9592" t="s">
        <v>15317</v>
      </c>
    </row>
    <row r="9593" spans="1:21" x14ac:dyDescent="0.25">
      <c r="A9593">
        <v>2015</v>
      </c>
      <c r="B9593">
        <v>51</v>
      </c>
      <c r="C9593" t="s">
        <v>32</v>
      </c>
      <c r="D9593" t="s">
        <v>2231</v>
      </c>
      <c r="G9593" t="s">
        <v>13010</v>
      </c>
      <c r="H9593" t="s">
        <v>14623</v>
      </c>
      <c r="I9593">
        <v>19.522660999999999</v>
      </c>
      <c r="J9593">
        <v>165.02681000000001</v>
      </c>
      <c r="K9593">
        <v>165.02681000000001</v>
      </c>
      <c r="P9593" t="s">
        <v>17005</v>
      </c>
      <c r="Q9593" t="s">
        <v>15239</v>
      </c>
      <c r="R9593" t="s">
        <v>17005</v>
      </c>
      <c r="S9593" t="s">
        <v>15239</v>
      </c>
      <c r="T9593" t="s">
        <v>15302</v>
      </c>
      <c r="U9593" t="s">
        <v>15317</v>
      </c>
    </row>
    <row r="9594" spans="1:21" x14ac:dyDescent="0.25">
      <c r="A9594">
        <v>2015</v>
      </c>
      <c r="B9594">
        <v>51</v>
      </c>
      <c r="C9594" t="s">
        <v>32</v>
      </c>
      <c r="D9594" t="s">
        <v>2232</v>
      </c>
      <c r="G9594" t="s">
        <v>13011</v>
      </c>
      <c r="H9594" t="s">
        <v>14623</v>
      </c>
      <c r="I9594">
        <v>19.627117999999999</v>
      </c>
      <c r="J9594">
        <v>1202.6757190000001</v>
      </c>
      <c r="K9594">
        <v>1202.6757190000001</v>
      </c>
      <c r="P9594" t="s">
        <v>17006</v>
      </c>
      <c r="Q9594" t="s">
        <v>15239</v>
      </c>
      <c r="R9594" t="s">
        <v>17005</v>
      </c>
      <c r="S9594" t="s">
        <v>15239</v>
      </c>
      <c r="T9594" t="s">
        <v>15302</v>
      </c>
      <c r="U9594" t="s">
        <v>15317</v>
      </c>
    </row>
    <row r="9595" spans="1:21" x14ac:dyDescent="0.25">
      <c r="A9595">
        <v>2015</v>
      </c>
      <c r="B9595">
        <v>51</v>
      </c>
      <c r="C9595" t="s">
        <v>32</v>
      </c>
      <c r="D9595" t="s">
        <v>2234</v>
      </c>
      <c r="G9595" t="s">
        <v>13013</v>
      </c>
      <c r="H9595" t="s">
        <v>14824</v>
      </c>
      <c r="I9595">
        <v>167.049813</v>
      </c>
      <c r="J9595">
        <v>325.59342700000002</v>
      </c>
      <c r="K9595">
        <v>325.59342700000002</v>
      </c>
      <c r="P9595" t="s">
        <v>15342</v>
      </c>
      <c r="Q9595" t="s">
        <v>15239</v>
      </c>
      <c r="R9595" t="s">
        <v>18377</v>
      </c>
      <c r="S9595" t="s">
        <v>15239</v>
      </c>
      <c r="T9595" t="s">
        <v>15302</v>
      </c>
      <c r="U9595" t="s">
        <v>15317</v>
      </c>
    </row>
    <row r="9596" spans="1:21" x14ac:dyDescent="0.25">
      <c r="A9596">
        <v>2015</v>
      </c>
      <c r="B9596">
        <v>51</v>
      </c>
      <c r="C9596" t="s">
        <v>32</v>
      </c>
      <c r="D9596" t="s">
        <v>2235</v>
      </c>
      <c r="G9596" t="s">
        <v>13014</v>
      </c>
      <c r="H9596" t="s">
        <v>14824</v>
      </c>
      <c r="I9596">
        <v>4459.0752300000004</v>
      </c>
      <c r="J9596">
        <v>12518.350576999999</v>
      </c>
      <c r="K9596">
        <v>12518.350576999999</v>
      </c>
      <c r="P9596" t="s">
        <v>17007</v>
      </c>
      <c r="Q9596" t="s">
        <v>15239</v>
      </c>
      <c r="R9596" t="s">
        <v>18377</v>
      </c>
      <c r="S9596" t="s">
        <v>15239</v>
      </c>
      <c r="T9596" t="s">
        <v>15302</v>
      </c>
      <c r="U9596" t="s">
        <v>15317</v>
      </c>
    </row>
    <row r="9597" spans="1:21" x14ac:dyDescent="0.25">
      <c r="A9597">
        <v>2015</v>
      </c>
      <c r="B9597">
        <v>51</v>
      </c>
      <c r="C9597" t="s">
        <v>32</v>
      </c>
      <c r="D9597" t="s">
        <v>1565</v>
      </c>
      <c r="G9597" t="s">
        <v>12346</v>
      </c>
      <c r="H9597" t="s">
        <v>14825</v>
      </c>
      <c r="I9597">
        <v>128108.293658</v>
      </c>
      <c r="J9597">
        <v>138543.704665</v>
      </c>
      <c r="K9597">
        <v>138543.704665</v>
      </c>
      <c r="P9597" t="s">
        <v>17733</v>
      </c>
      <c r="Q9597" t="s">
        <v>15239</v>
      </c>
      <c r="R9597" t="s">
        <v>18061</v>
      </c>
      <c r="S9597" t="s">
        <v>15239</v>
      </c>
      <c r="T9597" t="s">
        <v>15302</v>
      </c>
      <c r="U9597" t="s">
        <v>15317</v>
      </c>
    </row>
    <row r="9598" spans="1:21" x14ac:dyDescent="0.25">
      <c r="A9598">
        <v>2015</v>
      </c>
      <c r="B9598">
        <v>51</v>
      </c>
      <c r="C9598" t="s">
        <v>32</v>
      </c>
      <c r="D9598" t="s">
        <v>1566</v>
      </c>
      <c r="G9598" t="s">
        <v>12347</v>
      </c>
      <c r="H9598" t="s">
        <v>14825</v>
      </c>
      <c r="I9598">
        <v>79.355811000000003</v>
      </c>
      <c r="J9598">
        <v>44.857773999999999</v>
      </c>
      <c r="K9598">
        <v>44.857773999999999</v>
      </c>
      <c r="R9598" t="s">
        <v>18061</v>
      </c>
      <c r="S9598" t="s">
        <v>15239</v>
      </c>
      <c r="T9598" t="s">
        <v>15302</v>
      </c>
      <c r="U9598" t="s">
        <v>15317</v>
      </c>
    </row>
    <row r="9599" spans="1:21" x14ac:dyDescent="0.25">
      <c r="A9599">
        <v>2015</v>
      </c>
      <c r="B9599">
        <v>51</v>
      </c>
      <c r="C9599" t="s">
        <v>32</v>
      </c>
      <c r="D9599" t="s">
        <v>1567</v>
      </c>
      <c r="G9599" t="s">
        <v>12348</v>
      </c>
      <c r="H9599" t="s">
        <v>14825</v>
      </c>
      <c r="I9599">
        <v>530.98029199999996</v>
      </c>
      <c r="J9599">
        <v>542.73175200000003</v>
      </c>
      <c r="K9599">
        <v>542.73175200000003</v>
      </c>
      <c r="P9599" t="s">
        <v>16885</v>
      </c>
      <c r="Q9599" t="s">
        <v>15239</v>
      </c>
      <c r="R9599" t="s">
        <v>18061</v>
      </c>
      <c r="S9599" t="s">
        <v>15239</v>
      </c>
      <c r="T9599" t="s">
        <v>15302</v>
      </c>
      <c r="U9599" t="s">
        <v>15317</v>
      </c>
    </row>
    <row r="9600" spans="1:21" x14ac:dyDescent="0.25">
      <c r="A9600">
        <v>2015</v>
      </c>
      <c r="B9600">
        <v>51</v>
      </c>
      <c r="C9600" t="s">
        <v>20</v>
      </c>
      <c r="D9600" t="s">
        <v>1568</v>
      </c>
      <c r="E9600" t="s">
        <v>5937</v>
      </c>
      <c r="F9600" t="s">
        <v>9968</v>
      </c>
      <c r="G9600" t="s">
        <v>13587</v>
      </c>
      <c r="H9600" t="s">
        <v>14871</v>
      </c>
      <c r="I9600">
        <v>2306.2868669999998</v>
      </c>
      <c r="J9600">
        <v>1704.753146</v>
      </c>
      <c r="K9600">
        <v>1704.753146</v>
      </c>
      <c r="L9600" t="s">
        <v>19589</v>
      </c>
      <c r="M9600" t="s">
        <v>16846</v>
      </c>
      <c r="N9600" t="s">
        <v>19981</v>
      </c>
      <c r="O9600" t="s">
        <v>16846</v>
      </c>
      <c r="P9600" t="s">
        <v>15343</v>
      </c>
      <c r="Q9600" t="s">
        <v>15252</v>
      </c>
      <c r="R9600" t="s">
        <v>18062</v>
      </c>
      <c r="S9600" t="s">
        <v>16846</v>
      </c>
      <c r="T9600" t="s">
        <v>17164</v>
      </c>
      <c r="U9600" t="s">
        <v>15317</v>
      </c>
    </row>
    <row r="9601" spans="1:21" x14ac:dyDescent="0.25">
      <c r="A9601">
        <v>2015</v>
      </c>
      <c r="B9601">
        <v>51</v>
      </c>
      <c r="C9601" t="s">
        <v>22</v>
      </c>
      <c r="D9601" t="s">
        <v>1570</v>
      </c>
      <c r="G9601" t="s">
        <v>10941</v>
      </c>
      <c r="H9601" t="s">
        <v>14221</v>
      </c>
      <c r="I9601">
        <v>820.78703499999995</v>
      </c>
      <c r="J9601">
        <v>251.309766</v>
      </c>
      <c r="K9601">
        <v>251.309766</v>
      </c>
      <c r="U9601" t="s">
        <v>15316</v>
      </c>
    </row>
    <row r="9602" spans="1:21" x14ac:dyDescent="0.25">
      <c r="A9602">
        <v>2015</v>
      </c>
      <c r="B9602">
        <v>51</v>
      </c>
      <c r="C9602" t="s">
        <v>22</v>
      </c>
      <c r="D9602" t="s">
        <v>1571</v>
      </c>
      <c r="G9602" t="s">
        <v>13194</v>
      </c>
      <c r="H9602" t="s">
        <v>15009</v>
      </c>
      <c r="I9602">
        <v>12519.325433</v>
      </c>
      <c r="J9602">
        <v>14312.874727</v>
      </c>
      <c r="K9602">
        <v>14312.874727</v>
      </c>
      <c r="R9602" t="s">
        <v>18065</v>
      </c>
      <c r="S9602" t="s">
        <v>18066</v>
      </c>
      <c r="T9602" t="s">
        <v>16884</v>
      </c>
      <c r="U9602" t="s">
        <v>15317</v>
      </c>
    </row>
    <row r="9603" spans="1:21" x14ac:dyDescent="0.25">
      <c r="A9603">
        <v>2015</v>
      </c>
      <c r="B9603">
        <v>51</v>
      </c>
      <c r="C9603" t="s">
        <v>22</v>
      </c>
      <c r="D9603" t="s">
        <v>2236</v>
      </c>
      <c r="G9603" t="s">
        <v>12350</v>
      </c>
      <c r="H9603" t="s">
        <v>14221</v>
      </c>
      <c r="I9603">
        <v>11136.523364999999</v>
      </c>
      <c r="J9603">
        <v>10548.638140999999</v>
      </c>
      <c r="K9603">
        <v>10548.638140999999</v>
      </c>
      <c r="U9603" t="s">
        <v>15316</v>
      </c>
    </row>
    <row r="9604" spans="1:21" x14ac:dyDescent="0.25">
      <c r="A9604">
        <v>2015</v>
      </c>
      <c r="B9604">
        <v>51</v>
      </c>
      <c r="C9604" t="s">
        <v>23</v>
      </c>
      <c r="D9604" t="s">
        <v>1572</v>
      </c>
      <c r="G9604" t="s">
        <v>10942</v>
      </c>
      <c r="H9604" t="s">
        <v>14827</v>
      </c>
      <c r="I9604">
        <v>199.653009</v>
      </c>
      <c r="J9604">
        <v>173.48057800000001</v>
      </c>
      <c r="K9604">
        <v>173.48057800000001</v>
      </c>
      <c r="R9604" t="s">
        <v>17373</v>
      </c>
      <c r="S9604" t="s">
        <v>19086</v>
      </c>
      <c r="T9604" t="s">
        <v>19087</v>
      </c>
      <c r="U9604" t="s">
        <v>15317</v>
      </c>
    </row>
    <row r="9605" spans="1:21" x14ac:dyDescent="0.25">
      <c r="A9605">
        <v>2015</v>
      </c>
      <c r="B9605">
        <v>51</v>
      </c>
      <c r="C9605" t="s">
        <v>43</v>
      </c>
      <c r="D9605" t="s">
        <v>2583</v>
      </c>
      <c r="G9605" t="s">
        <v>13379</v>
      </c>
      <c r="H9605" t="s">
        <v>14499</v>
      </c>
      <c r="I9605">
        <v>0</v>
      </c>
      <c r="J9605">
        <v>-928.98586399999999</v>
      </c>
      <c r="K9605">
        <v>-928.98586399999999</v>
      </c>
      <c r="R9605" t="s">
        <v>17547</v>
      </c>
      <c r="S9605" t="s">
        <v>16846</v>
      </c>
      <c r="T9605" t="s">
        <v>16847</v>
      </c>
      <c r="U9605" t="s">
        <v>15317</v>
      </c>
    </row>
    <row r="9606" spans="1:21" x14ac:dyDescent="0.25">
      <c r="A9606">
        <v>2015</v>
      </c>
      <c r="B9606">
        <v>52</v>
      </c>
      <c r="C9606" t="s">
        <v>26</v>
      </c>
      <c r="D9606" t="s">
        <v>1584</v>
      </c>
      <c r="G9606" t="s">
        <v>13019</v>
      </c>
      <c r="H9606" t="s">
        <v>14509</v>
      </c>
      <c r="I9606">
        <v>68848.364111000003</v>
      </c>
      <c r="J9606">
        <v>79609.469953000007</v>
      </c>
      <c r="K9606">
        <v>79234.422541000007</v>
      </c>
      <c r="U9606" t="s">
        <v>15316</v>
      </c>
    </row>
    <row r="9607" spans="1:21" x14ac:dyDescent="0.25">
      <c r="A9607">
        <v>2015</v>
      </c>
      <c r="B9607">
        <v>52</v>
      </c>
      <c r="C9607" t="s">
        <v>25</v>
      </c>
      <c r="D9607" t="s">
        <v>1589</v>
      </c>
      <c r="G9607" t="s">
        <v>12366</v>
      </c>
      <c r="H9607" t="s">
        <v>14511</v>
      </c>
      <c r="I9607">
        <v>24719.553981000001</v>
      </c>
      <c r="J9607">
        <v>28769.539298</v>
      </c>
      <c r="K9607">
        <v>28755.237637999999</v>
      </c>
      <c r="U9607" t="s">
        <v>15316</v>
      </c>
    </row>
    <row r="9608" spans="1:21" x14ac:dyDescent="0.25">
      <c r="A9608">
        <v>2015</v>
      </c>
      <c r="B9608">
        <v>52</v>
      </c>
      <c r="C9608" t="s">
        <v>25</v>
      </c>
      <c r="D9608" t="s">
        <v>1590</v>
      </c>
      <c r="G9608" t="s">
        <v>12367</v>
      </c>
      <c r="H9608" t="s">
        <v>14512</v>
      </c>
      <c r="I9608">
        <v>4894.920521</v>
      </c>
      <c r="J9608">
        <v>4122.164315</v>
      </c>
      <c r="K9608">
        <v>4121.8063519999996</v>
      </c>
      <c r="U9608" t="s">
        <v>15316</v>
      </c>
    </row>
    <row r="9609" spans="1:21" x14ac:dyDescent="0.25">
      <c r="A9609">
        <v>2015</v>
      </c>
      <c r="B9609">
        <v>52</v>
      </c>
      <c r="C9609" t="s">
        <v>25</v>
      </c>
      <c r="D9609" t="s">
        <v>1591</v>
      </c>
      <c r="G9609" t="s">
        <v>12368</v>
      </c>
      <c r="H9609" t="s">
        <v>14513</v>
      </c>
      <c r="I9609">
        <v>3715.1546499999999</v>
      </c>
      <c r="J9609">
        <v>2961.2871810000001</v>
      </c>
      <c r="K9609">
        <v>2961.2860529999998</v>
      </c>
      <c r="U9609" t="s">
        <v>15316</v>
      </c>
    </row>
    <row r="9610" spans="1:21" x14ac:dyDescent="0.25">
      <c r="A9610">
        <v>2015</v>
      </c>
      <c r="B9610">
        <v>52</v>
      </c>
      <c r="C9610" t="s">
        <v>25</v>
      </c>
      <c r="D9610" t="s">
        <v>1592</v>
      </c>
      <c r="G9610" t="s">
        <v>13021</v>
      </c>
      <c r="H9610" t="s">
        <v>14514</v>
      </c>
      <c r="I9610">
        <v>11350.273697000001</v>
      </c>
      <c r="J9610">
        <v>13475.027076</v>
      </c>
      <c r="K9610">
        <v>13460.027076</v>
      </c>
      <c r="P9610" t="s">
        <v>17265</v>
      </c>
      <c r="Q9610" t="s">
        <v>16846</v>
      </c>
      <c r="R9610" t="s">
        <v>18070</v>
      </c>
      <c r="S9610" t="s">
        <v>16846</v>
      </c>
      <c r="T9610" t="s">
        <v>16847</v>
      </c>
      <c r="U9610" t="s">
        <v>15317</v>
      </c>
    </row>
    <row r="9611" spans="1:21" x14ac:dyDescent="0.25">
      <c r="A9611">
        <v>2015</v>
      </c>
      <c r="B9611">
        <v>52</v>
      </c>
      <c r="C9611" t="s">
        <v>25</v>
      </c>
      <c r="D9611" t="s">
        <v>1593</v>
      </c>
      <c r="G9611" t="s">
        <v>13380</v>
      </c>
      <c r="H9611" t="s">
        <v>14627</v>
      </c>
      <c r="I9611">
        <v>1093.7821530000001</v>
      </c>
      <c r="J9611">
        <v>1184.207171</v>
      </c>
      <c r="K9611">
        <v>1184.207171</v>
      </c>
      <c r="U9611" t="s">
        <v>15316</v>
      </c>
    </row>
    <row r="9612" spans="1:21" x14ac:dyDescent="0.25">
      <c r="A9612">
        <v>2015</v>
      </c>
      <c r="B9612">
        <v>52</v>
      </c>
      <c r="C9612" t="s">
        <v>25</v>
      </c>
      <c r="D9612" t="s">
        <v>1594</v>
      </c>
      <c r="G9612" t="s">
        <v>13023</v>
      </c>
      <c r="H9612" t="s">
        <v>13022</v>
      </c>
      <c r="I9612">
        <v>62054.624540999997</v>
      </c>
      <c r="J9612">
        <v>80588.753534999996</v>
      </c>
      <c r="K9612">
        <v>80962.001734999998</v>
      </c>
      <c r="U9612" t="s">
        <v>15316</v>
      </c>
    </row>
    <row r="9613" spans="1:21" x14ac:dyDescent="0.25">
      <c r="A9613">
        <v>2015</v>
      </c>
      <c r="B9613">
        <v>52</v>
      </c>
      <c r="C9613" t="s">
        <v>32</v>
      </c>
      <c r="D9613" t="s">
        <v>1595</v>
      </c>
      <c r="G9613" t="s">
        <v>13024</v>
      </c>
      <c r="H9613" t="s">
        <v>13015</v>
      </c>
      <c r="I9613">
        <v>43155.074285000002</v>
      </c>
      <c r="J9613">
        <v>49539.540287999997</v>
      </c>
      <c r="K9613">
        <v>49538.884406999998</v>
      </c>
      <c r="P9613" t="s">
        <v>17733</v>
      </c>
      <c r="Q9613" t="s">
        <v>15239</v>
      </c>
      <c r="R9613" t="s">
        <v>17733</v>
      </c>
      <c r="S9613" t="s">
        <v>15239</v>
      </c>
      <c r="T9613" t="s">
        <v>15302</v>
      </c>
      <c r="U9613" t="s">
        <v>15317</v>
      </c>
    </row>
    <row r="9614" spans="1:21" x14ac:dyDescent="0.25">
      <c r="A9614">
        <v>2015</v>
      </c>
      <c r="B9614">
        <v>52</v>
      </c>
      <c r="C9614" t="s">
        <v>20</v>
      </c>
      <c r="D9614" t="s">
        <v>1596</v>
      </c>
      <c r="G9614" t="s">
        <v>11966</v>
      </c>
      <c r="H9614" t="s">
        <v>15010</v>
      </c>
      <c r="I9614">
        <v>326953.42809300002</v>
      </c>
      <c r="J9614">
        <v>276640.19887899997</v>
      </c>
      <c r="K9614">
        <v>276632.07819899998</v>
      </c>
      <c r="U9614" t="s">
        <v>15316</v>
      </c>
    </row>
    <row r="9615" spans="1:21" x14ac:dyDescent="0.25">
      <c r="A9615">
        <v>2015</v>
      </c>
      <c r="B9615">
        <v>52</v>
      </c>
      <c r="C9615" t="s">
        <v>20</v>
      </c>
      <c r="D9615" t="s">
        <v>2348</v>
      </c>
      <c r="G9615" t="s">
        <v>11801</v>
      </c>
      <c r="H9615" t="s">
        <v>14514</v>
      </c>
      <c r="I9615">
        <v>215.17142899999999</v>
      </c>
      <c r="J9615">
        <v>97.464138000000005</v>
      </c>
      <c r="K9615">
        <v>92.464138000000005</v>
      </c>
      <c r="P9615" t="s">
        <v>17775</v>
      </c>
      <c r="Q9615" t="s">
        <v>17234</v>
      </c>
      <c r="R9615" t="s">
        <v>18070</v>
      </c>
      <c r="S9615" t="s">
        <v>16846</v>
      </c>
      <c r="T9615" t="s">
        <v>17164</v>
      </c>
      <c r="U9615" t="s">
        <v>15317</v>
      </c>
    </row>
    <row r="9616" spans="1:21" x14ac:dyDescent="0.25">
      <c r="A9616">
        <v>2015</v>
      </c>
      <c r="B9616">
        <v>52</v>
      </c>
      <c r="C9616" t="s">
        <v>20</v>
      </c>
      <c r="D9616" t="s">
        <v>2349</v>
      </c>
      <c r="G9616" t="s">
        <v>11820</v>
      </c>
      <c r="H9616" t="s">
        <v>13022</v>
      </c>
      <c r="I9616">
        <v>95.186959999999999</v>
      </c>
      <c r="J9616">
        <v>6.920185</v>
      </c>
      <c r="K9616">
        <v>6.920185</v>
      </c>
      <c r="P9616" t="s">
        <v>17239</v>
      </c>
      <c r="Q9616" t="s">
        <v>17797</v>
      </c>
      <c r="T9616" t="s">
        <v>17798</v>
      </c>
      <c r="U9616" t="s">
        <v>15317</v>
      </c>
    </row>
    <row r="9617" spans="1:21" x14ac:dyDescent="0.25">
      <c r="A9617">
        <v>2015</v>
      </c>
      <c r="B9617">
        <v>52</v>
      </c>
      <c r="C9617" t="s">
        <v>20</v>
      </c>
      <c r="D9617" t="s">
        <v>2350</v>
      </c>
      <c r="G9617" t="s">
        <v>11015</v>
      </c>
      <c r="H9617" t="s">
        <v>13022</v>
      </c>
      <c r="I9617">
        <v>19.166311</v>
      </c>
      <c r="J9617">
        <v>20.077815000000001</v>
      </c>
      <c r="K9617">
        <v>20.077815000000001</v>
      </c>
      <c r="P9617" t="s">
        <v>15343</v>
      </c>
      <c r="Q9617" t="s">
        <v>15252</v>
      </c>
      <c r="T9617" t="s">
        <v>15310</v>
      </c>
      <c r="U9617" t="s">
        <v>15317</v>
      </c>
    </row>
    <row r="9618" spans="1:21" x14ac:dyDescent="0.25">
      <c r="A9618">
        <v>2015</v>
      </c>
      <c r="B9618">
        <v>52</v>
      </c>
      <c r="C9618" t="s">
        <v>20</v>
      </c>
      <c r="D9618" t="s">
        <v>2789</v>
      </c>
      <c r="G9618" t="s">
        <v>11883</v>
      </c>
      <c r="H9618" t="s">
        <v>13022</v>
      </c>
      <c r="I9618">
        <v>0</v>
      </c>
      <c r="J9618">
        <v>84.877983999999998</v>
      </c>
      <c r="K9618">
        <v>84.877983999999998</v>
      </c>
      <c r="U9618" t="s">
        <v>15316</v>
      </c>
    </row>
    <row r="9619" spans="1:21" x14ac:dyDescent="0.25">
      <c r="A9619">
        <v>2015</v>
      </c>
      <c r="B9619">
        <v>52</v>
      </c>
      <c r="C9619" t="s">
        <v>20</v>
      </c>
      <c r="D9619" t="s">
        <v>2351</v>
      </c>
      <c r="G9619" t="s">
        <v>10936</v>
      </c>
      <c r="H9619" t="s">
        <v>15011</v>
      </c>
      <c r="I9619">
        <v>127.386842</v>
      </c>
      <c r="J9619">
        <v>56.039591999999999</v>
      </c>
      <c r="K9619">
        <v>56.039591999999999</v>
      </c>
      <c r="U9619" t="s">
        <v>15316</v>
      </c>
    </row>
    <row r="9620" spans="1:21" x14ac:dyDescent="0.25">
      <c r="A9620">
        <v>2015</v>
      </c>
      <c r="B9620">
        <v>52</v>
      </c>
      <c r="C9620" t="s">
        <v>20</v>
      </c>
      <c r="D9620" t="s">
        <v>2352</v>
      </c>
      <c r="G9620" t="s">
        <v>11080</v>
      </c>
      <c r="H9620" t="s">
        <v>15012</v>
      </c>
      <c r="I9620">
        <v>6564.799696</v>
      </c>
      <c r="J9620">
        <v>3595.5285439999998</v>
      </c>
      <c r="K9620">
        <v>3575.3112839999999</v>
      </c>
      <c r="U9620" t="s">
        <v>15316</v>
      </c>
    </row>
    <row r="9621" spans="1:21" x14ac:dyDescent="0.25">
      <c r="A9621">
        <v>2015</v>
      </c>
      <c r="B9621">
        <v>52</v>
      </c>
      <c r="C9621" t="s">
        <v>20</v>
      </c>
      <c r="D9621" t="s">
        <v>2353</v>
      </c>
      <c r="G9621" t="s">
        <v>10937</v>
      </c>
      <c r="H9621" t="s">
        <v>15013</v>
      </c>
      <c r="I9621">
        <v>20675.484413999999</v>
      </c>
      <c r="J9621">
        <v>18898.754265</v>
      </c>
      <c r="K9621">
        <v>18895.238816000001</v>
      </c>
      <c r="R9621" t="s">
        <v>18070</v>
      </c>
      <c r="S9621" t="s">
        <v>16846</v>
      </c>
      <c r="T9621" t="s">
        <v>16847</v>
      </c>
      <c r="U9621" t="s">
        <v>15317</v>
      </c>
    </row>
    <row r="9622" spans="1:21" x14ac:dyDescent="0.25">
      <c r="A9622">
        <v>2015</v>
      </c>
      <c r="B9622">
        <v>52</v>
      </c>
      <c r="C9622" t="s">
        <v>20</v>
      </c>
      <c r="D9622" t="s">
        <v>2354</v>
      </c>
      <c r="G9622" t="s">
        <v>11017</v>
      </c>
      <c r="H9622" t="s">
        <v>15014</v>
      </c>
      <c r="I9622">
        <v>3215.0845210000002</v>
      </c>
      <c r="J9622">
        <v>931.55230900000004</v>
      </c>
      <c r="K9622">
        <v>931.55230900000004</v>
      </c>
      <c r="R9622" t="s">
        <v>18070</v>
      </c>
      <c r="S9622" t="s">
        <v>16846</v>
      </c>
      <c r="T9622" t="s">
        <v>16847</v>
      </c>
      <c r="U9622" t="s">
        <v>15317</v>
      </c>
    </row>
    <row r="9623" spans="1:21" x14ac:dyDescent="0.25">
      <c r="A9623">
        <v>2015</v>
      </c>
      <c r="B9623">
        <v>52</v>
      </c>
      <c r="C9623" t="s">
        <v>20</v>
      </c>
      <c r="D9623" t="s">
        <v>2355</v>
      </c>
      <c r="G9623" t="s">
        <v>12397</v>
      </c>
      <c r="H9623" t="s">
        <v>15015</v>
      </c>
      <c r="I9623">
        <v>3469.8035100000002</v>
      </c>
      <c r="J9623">
        <v>2437.236022</v>
      </c>
      <c r="K9623">
        <v>2437.4738379999999</v>
      </c>
      <c r="R9623" t="s">
        <v>18070</v>
      </c>
      <c r="S9623" t="s">
        <v>16846</v>
      </c>
      <c r="T9623" t="s">
        <v>16847</v>
      </c>
      <c r="U9623" t="s">
        <v>15317</v>
      </c>
    </row>
    <row r="9624" spans="1:21" x14ac:dyDescent="0.25">
      <c r="A9624">
        <v>2015</v>
      </c>
      <c r="B9624">
        <v>52</v>
      </c>
      <c r="C9624" t="s">
        <v>20</v>
      </c>
      <c r="D9624" t="s">
        <v>2356</v>
      </c>
      <c r="G9624" t="s">
        <v>11114</v>
      </c>
      <c r="H9624" t="s">
        <v>14511</v>
      </c>
      <c r="I9624">
        <v>791.59184000000005</v>
      </c>
      <c r="J9624">
        <v>839.85156700000005</v>
      </c>
      <c r="K9624">
        <v>839.85289799999998</v>
      </c>
      <c r="U9624" t="s">
        <v>15316</v>
      </c>
    </row>
    <row r="9625" spans="1:21" x14ac:dyDescent="0.25">
      <c r="A9625">
        <v>2015</v>
      </c>
      <c r="B9625">
        <v>52</v>
      </c>
      <c r="C9625" t="s">
        <v>20</v>
      </c>
      <c r="D9625" t="s">
        <v>2357</v>
      </c>
      <c r="G9625" t="s">
        <v>13196</v>
      </c>
      <c r="H9625" t="s">
        <v>15016</v>
      </c>
      <c r="I9625">
        <v>4224.8963880000001</v>
      </c>
      <c r="J9625">
        <v>2392.524754</v>
      </c>
      <c r="K9625">
        <v>2371.5382570000002</v>
      </c>
      <c r="U9625" t="s">
        <v>15316</v>
      </c>
    </row>
    <row r="9626" spans="1:21" x14ac:dyDescent="0.25">
      <c r="A9626">
        <v>2015</v>
      </c>
      <c r="B9626">
        <v>52</v>
      </c>
      <c r="C9626" t="s">
        <v>22</v>
      </c>
      <c r="D9626" t="s">
        <v>2358</v>
      </c>
      <c r="G9626" t="s">
        <v>10941</v>
      </c>
      <c r="H9626" t="s">
        <v>13022</v>
      </c>
      <c r="I9626">
        <v>7449.6331540000001</v>
      </c>
      <c r="J9626">
        <v>8360.5342999999993</v>
      </c>
      <c r="K9626">
        <v>8300.5342999999993</v>
      </c>
      <c r="U9626" t="s">
        <v>15316</v>
      </c>
    </row>
    <row r="9627" spans="1:21" x14ac:dyDescent="0.25">
      <c r="A9627">
        <v>2015</v>
      </c>
      <c r="B9627">
        <v>52</v>
      </c>
      <c r="C9627" t="s">
        <v>23</v>
      </c>
      <c r="D9627" t="s">
        <v>1597</v>
      </c>
      <c r="G9627" t="s">
        <v>10942</v>
      </c>
      <c r="H9627" t="s">
        <v>14222</v>
      </c>
      <c r="I9627">
        <v>935.298135</v>
      </c>
      <c r="J9627">
        <v>842.50112799999999</v>
      </c>
      <c r="K9627">
        <v>842.95211500000005</v>
      </c>
      <c r="U9627" t="s">
        <v>15316</v>
      </c>
    </row>
    <row r="9628" spans="1:21" x14ac:dyDescent="0.25">
      <c r="A9628">
        <v>2015</v>
      </c>
      <c r="B9628">
        <v>52</v>
      </c>
      <c r="C9628" t="s">
        <v>21</v>
      </c>
      <c r="D9628" t="s">
        <v>2656</v>
      </c>
      <c r="G9628" t="s">
        <v>13836</v>
      </c>
      <c r="H9628" t="s">
        <v>14509</v>
      </c>
      <c r="I9628">
        <v>0</v>
      </c>
      <c r="J9628">
        <v>244.97727399999999</v>
      </c>
      <c r="K9628">
        <v>244.977273</v>
      </c>
      <c r="U9628" t="s">
        <v>15316</v>
      </c>
    </row>
    <row r="9629" spans="1:21" x14ac:dyDescent="0.25">
      <c r="A9629">
        <v>2015</v>
      </c>
      <c r="B9629">
        <v>52</v>
      </c>
      <c r="C9629" t="s">
        <v>43</v>
      </c>
      <c r="D9629" t="s">
        <v>2584</v>
      </c>
      <c r="G9629" t="s">
        <v>13586</v>
      </c>
      <c r="H9629" t="s">
        <v>15017</v>
      </c>
      <c r="I9629">
        <v>0</v>
      </c>
      <c r="J9629">
        <v>-1182.0022260000001</v>
      </c>
      <c r="K9629">
        <v>407.73232000000002</v>
      </c>
      <c r="U9629" t="s">
        <v>15316</v>
      </c>
    </row>
    <row r="9630" spans="1:21" x14ac:dyDescent="0.25">
      <c r="A9630">
        <v>2015</v>
      </c>
      <c r="B9630">
        <v>53</v>
      </c>
      <c r="C9630" t="s">
        <v>25</v>
      </c>
      <c r="D9630" t="s">
        <v>1600</v>
      </c>
      <c r="G9630" t="s">
        <v>12374</v>
      </c>
      <c r="H9630" t="s">
        <v>14518</v>
      </c>
      <c r="I9630">
        <v>1255.07431</v>
      </c>
      <c r="J9630">
        <v>1464.4833430000001</v>
      </c>
      <c r="K9630">
        <v>1464.4833430000001</v>
      </c>
      <c r="U9630" t="s">
        <v>15316</v>
      </c>
    </row>
    <row r="9631" spans="1:21" x14ac:dyDescent="0.25">
      <c r="A9631">
        <v>2015</v>
      </c>
      <c r="B9631">
        <v>53</v>
      </c>
      <c r="C9631" t="s">
        <v>25</v>
      </c>
      <c r="D9631" t="s">
        <v>1601</v>
      </c>
      <c r="G9631" t="s">
        <v>12375</v>
      </c>
      <c r="H9631" t="s">
        <v>12391</v>
      </c>
      <c r="I9631">
        <v>87949.348146999997</v>
      </c>
      <c r="J9631">
        <v>89229.477683999998</v>
      </c>
      <c r="K9631">
        <v>89229.477683999998</v>
      </c>
      <c r="U9631" t="s">
        <v>15316</v>
      </c>
    </row>
    <row r="9632" spans="1:21" x14ac:dyDescent="0.25">
      <c r="A9632">
        <v>2015</v>
      </c>
      <c r="B9632">
        <v>53</v>
      </c>
      <c r="C9632" t="s">
        <v>25</v>
      </c>
      <c r="D9632" t="s">
        <v>1602</v>
      </c>
      <c r="G9632" t="s">
        <v>12376</v>
      </c>
      <c r="H9632" t="s">
        <v>12391</v>
      </c>
      <c r="I9632">
        <v>5648.5804399999997</v>
      </c>
      <c r="J9632">
        <v>5049.1865509999998</v>
      </c>
      <c r="K9632">
        <v>5049.1865509999998</v>
      </c>
      <c r="U9632" t="s">
        <v>15316</v>
      </c>
    </row>
    <row r="9633" spans="1:21" x14ac:dyDescent="0.25">
      <c r="A9633">
        <v>2015</v>
      </c>
      <c r="B9633">
        <v>53</v>
      </c>
      <c r="C9633" t="s">
        <v>25</v>
      </c>
      <c r="D9633" t="s">
        <v>1603</v>
      </c>
      <c r="G9633" t="s">
        <v>12377</v>
      </c>
      <c r="H9633" t="s">
        <v>12391</v>
      </c>
      <c r="I9633">
        <v>15939.303361</v>
      </c>
      <c r="J9633">
        <v>14823.901892</v>
      </c>
      <c r="K9633">
        <v>14823.901892</v>
      </c>
      <c r="U9633" t="s">
        <v>15316</v>
      </c>
    </row>
    <row r="9634" spans="1:21" x14ac:dyDescent="0.25">
      <c r="A9634">
        <v>2015</v>
      </c>
      <c r="B9634">
        <v>53</v>
      </c>
      <c r="C9634" t="s">
        <v>25</v>
      </c>
      <c r="D9634" t="s">
        <v>1605</v>
      </c>
      <c r="G9634" t="s">
        <v>13588</v>
      </c>
      <c r="H9634" t="s">
        <v>14518</v>
      </c>
      <c r="I9634">
        <v>8170.4985989999996</v>
      </c>
      <c r="J9634">
        <v>7714.9362010000004</v>
      </c>
      <c r="K9634">
        <v>7716.1295239999999</v>
      </c>
      <c r="U9634" t="s">
        <v>15316</v>
      </c>
    </row>
    <row r="9635" spans="1:21" x14ac:dyDescent="0.25">
      <c r="A9635">
        <v>2015</v>
      </c>
      <c r="B9635">
        <v>53</v>
      </c>
      <c r="C9635" t="s">
        <v>25</v>
      </c>
      <c r="D9635" t="s">
        <v>1606</v>
      </c>
      <c r="G9635" t="s">
        <v>12380</v>
      </c>
      <c r="H9635" t="s">
        <v>14518</v>
      </c>
      <c r="I9635">
        <v>4893.4867860000004</v>
      </c>
      <c r="J9635">
        <v>747.01755100000003</v>
      </c>
      <c r="K9635">
        <v>745.82422799999995</v>
      </c>
      <c r="U9635" t="s">
        <v>15316</v>
      </c>
    </row>
    <row r="9636" spans="1:21" x14ac:dyDescent="0.25">
      <c r="A9636">
        <v>2015</v>
      </c>
      <c r="B9636">
        <v>53</v>
      </c>
      <c r="C9636" t="s">
        <v>25</v>
      </c>
      <c r="D9636" t="s">
        <v>1607</v>
      </c>
      <c r="G9636" t="s">
        <v>12635</v>
      </c>
      <c r="H9636" t="s">
        <v>11955</v>
      </c>
      <c r="I9636">
        <v>41760.227497</v>
      </c>
      <c r="J9636">
        <v>40233.483454000001</v>
      </c>
      <c r="K9636">
        <v>40233.483454000001</v>
      </c>
      <c r="U9636" t="s">
        <v>15316</v>
      </c>
    </row>
    <row r="9637" spans="1:21" x14ac:dyDescent="0.25">
      <c r="A9637">
        <v>2015</v>
      </c>
      <c r="B9637">
        <v>53</v>
      </c>
      <c r="C9637" t="s">
        <v>25</v>
      </c>
      <c r="D9637" t="s">
        <v>2237</v>
      </c>
      <c r="G9637" t="s">
        <v>13589</v>
      </c>
      <c r="H9637" t="s">
        <v>14523</v>
      </c>
      <c r="I9637">
        <v>185.039019</v>
      </c>
      <c r="J9637">
        <v>119.507631</v>
      </c>
      <c r="K9637">
        <v>119.507631</v>
      </c>
      <c r="U9637" t="s">
        <v>15316</v>
      </c>
    </row>
    <row r="9638" spans="1:21" x14ac:dyDescent="0.25">
      <c r="A9638">
        <v>2015</v>
      </c>
      <c r="B9638">
        <v>53</v>
      </c>
      <c r="C9638" t="s">
        <v>27</v>
      </c>
      <c r="D9638" t="s">
        <v>1608</v>
      </c>
      <c r="G9638" t="s">
        <v>13590</v>
      </c>
      <c r="H9638" t="s">
        <v>11955</v>
      </c>
      <c r="I9638">
        <v>46.219349000000001</v>
      </c>
      <c r="J9638">
        <v>32.922263000000001</v>
      </c>
      <c r="K9638">
        <v>32.922263000000001</v>
      </c>
      <c r="P9638" t="s">
        <v>18071</v>
      </c>
      <c r="Q9638" t="s">
        <v>17589</v>
      </c>
      <c r="T9638" t="s">
        <v>16961</v>
      </c>
      <c r="U9638" t="s">
        <v>15317</v>
      </c>
    </row>
    <row r="9639" spans="1:21" x14ac:dyDescent="0.25">
      <c r="A9639">
        <v>2015</v>
      </c>
      <c r="B9639">
        <v>53</v>
      </c>
      <c r="C9639" t="s">
        <v>32</v>
      </c>
      <c r="D9639" t="s">
        <v>1609</v>
      </c>
      <c r="G9639" t="s">
        <v>12383</v>
      </c>
      <c r="H9639" t="s">
        <v>14519</v>
      </c>
      <c r="I9639">
        <v>28513.123389</v>
      </c>
      <c r="J9639">
        <v>32092.169221</v>
      </c>
      <c r="K9639">
        <v>32092.169221</v>
      </c>
      <c r="P9639" t="s">
        <v>17733</v>
      </c>
      <c r="Q9639" t="s">
        <v>15239</v>
      </c>
      <c r="R9639" t="s">
        <v>17733</v>
      </c>
      <c r="S9639" t="s">
        <v>15239</v>
      </c>
      <c r="T9639" t="s">
        <v>15302</v>
      </c>
      <c r="U9639" t="s">
        <v>15317</v>
      </c>
    </row>
    <row r="9640" spans="1:21" x14ac:dyDescent="0.25">
      <c r="A9640">
        <v>2015</v>
      </c>
      <c r="B9640">
        <v>53</v>
      </c>
      <c r="C9640" t="s">
        <v>20</v>
      </c>
      <c r="D9640" t="s">
        <v>1610</v>
      </c>
      <c r="G9640" t="s">
        <v>12396</v>
      </c>
      <c r="H9640" t="s">
        <v>15018</v>
      </c>
      <c r="I9640">
        <v>10243.628416</v>
      </c>
      <c r="J9640">
        <v>6495.4412570000004</v>
      </c>
      <c r="K9640">
        <v>6495.4412570000004</v>
      </c>
      <c r="U9640" t="s">
        <v>15316</v>
      </c>
    </row>
    <row r="9641" spans="1:21" x14ac:dyDescent="0.25">
      <c r="A9641">
        <v>2015</v>
      </c>
      <c r="B9641">
        <v>53</v>
      </c>
      <c r="C9641" t="s">
        <v>20</v>
      </c>
      <c r="D9641" t="s">
        <v>2585</v>
      </c>
      <c r="G9641" t="s">
        <v>11015</v>
      </c>
      <c r="H9641" t="s">
        <v>11955</v>
      </c>
      <c r="I9641">
        <v>314</v>
      </c>
      <c r="J9641">
        <v>185.33457899999999</v>
      </c>
      <c r="K9641">
        <v>185.33457899999999</v>
      </c>
      <c r="P9641" t="s">
        <v>15343</v>
      </c>
      <c r="Q9641" t="s">
        <v>15252</v>
      </c>
      <c r="T9641" t="s">
        <v>15310</v>
      </c>
      <c r="U9641" t="s">
        <v>15317</v>
      </c>
    </row>
    <row r="9642" spans="1:21" x14ac:dyDescent="0.25">
      <c r="A9642">
        <v>2015</v>
      </c>
      <c r="B9642">
        <v>53</v>
      </c>
      <c r="C9642" t="s">
        <v>20</v>
      </c>
      <c r="D9642" t="s">
        <v>2464</v>
      </c>
      <c r="G9642" t="s">
        <v>11883</v>
      </c>
      <c r="H9642" t="s">
        <v>15019</v>
      </c>
      <c r="I9642">
        <v>357.5</v>
      </c>
      <c r="J9642">
        <v>479.58791300000001</v>
      </c>
      <c r="K9642">
        <v>479.58791300000001</v>
      </c>
      <c r="U9642" t="s">
        <v>15316</v>
      </c>
    </row>
    <row r="9643" spans="1:21" x14ac:dyDescent="0.25">
      <c r="A9643">
        <v>2015</v>
      </c>
      <c r="B9643">
        <v>53</v>
      </c>
      <c r="C9643" t="s">
        <v>20</v>
      </c>
      <c r="D9643" t="s">
        <v>2238</v>
      </c>
      <c r="G9643" t="s">
        <v>10936</v>
      </c>
      <c r="H9643" t="s">
        <v>15020</v>
      </c>
      <c r="I9643">
        <v>369.6</v>
      </c>
      <c r="J9643">
        <v>340.818804</v>
      </c>
      <c r="K9643">
        <v>340.818804</v>
      </c>
      <c r="U9643" t="s">
        <v>15316</v>
      </c>
    </row>
    <row r="9644" spans="1:21" x14ac:dyDescent="0.25">
      <c r="A9644">
        <v>2015</v>
      </c>
      <c r="B9644">
        <v>53</v>
      </c>
      <c r="C9644" t="s">
        <v>20</v>
      </c>
      <c r="D9644" t="s">
        <v>1611</v>
      </c>
      <c r="G9644" t="s">
        <v>11080</v>
      </c>
      <c r="H9644" t="s">
        <v>11955</v>
      </c>
      <c r="I9644">
        <v>15.364594</v>
      </c>
      <c r="J9644">
        <v>0</v>
      </c>
      <c r="K9644">
        <v>0</v>
      </c>
      <c r="U9644" t="s">
        <v>15316</v>
      </c>
    </row>
    <row r="9645" spans="1:21" x14ac:dyDescent="0.25">
      <c r="A9645">
        <v>2015</v>
      </c>
      <c r="B9645">
        <v>53</v>
      </c>
      <c r="C9645" t="s">
        <v>20</v>
      </c>
      <c r="D9645" t="s">
        <v>1612</v>
      </c>
      <c r="G9645" t="s">
        <v>10937</v>
      </c>
      <c r="H9645" t="s">
        <v>15021</v>
      </c>
      <c r="I9645">
        <v>10226.422269000001</v>
      </c>
      <c r="J9645">
        <v>9862.2232629999999</v>
      </c>
      <c r="K9645">
        <v>9862.2232629999999</v>
      </c>
      <c r="U9645" t="s">
        <v>15316</v>
      </c>
    </row>
    <row r="9646" spans="1:21" x14ac:dyDescent="0.25">
      <c r="A9646">
        <v>2015</v>
      </c>
      <c r="B9646">
        <v>53</v>
      </c>
      <c r="C9646" t="s">
        <v>20</v>
      </c>
      <c r="D9646" t="s">
        <v>2586</v>
      </c>
      <c r="G9646" t="s">
        <v>11017</v>
      </c>
      <c r="H9646" t="s">
        <v>15022</v>
      </c>
      <c r="I9646">
        <v>363.74554999999998</v>
      </c>
      <c r="J9646">
        <v>26.933495000000001</v>
      </c>
      <c r="K9646">
        <v>26.933495000000001</v>
      </c>
      <c r="U9646" t="s">
        <v>15316</v>
      </c>
    </row>
    <row r="9647" spans="1:21" x14ac:dyDescent="0.25">
      <c r="A9647">
        <v>2015</v>
      </c>
      <c r="B9647">
        <v>53</v>
      </c>
      <c r="C9647" t="s">
        <v>20</v>
      </c>
      <c r="D9647" t="s">
        <v>2360</v>
      </c>
      <c r="G9647" t="s">
        <v>12397</v>
      </c>
      <c r="H9647" t="s">
        <v>15023</v>
      </c>
      <c r="I9647">
        <v>4135.948531</v>
      </c>
      <c r="J9647">
        <v>2695.8550220000002</v>
      </c>
      <c r="K9647">
        <v>2695.8550220000002</v>
      </c>
      <c r="U9647" t="s">
        <v>15316</v>
      </c>
    </row>
    <row r="9648" spans="1:21" x14ac:dyDescent="0.25">
      <c r="A9648">
        <v>2015</v>
      </c>
      <c r="B9648">
        <v>53</v>
      </c>
      <c r="C9648" t="s">
        <v>20</v>
      </c>
      <c r="D9648" t="s">
        <v>2361</v>
      </c>
      <c r="G9648" t="s">
        <v>13385</v>
      </c>
      <c r="H9648" t="s">
        <v>15018</v>
      </c>
      <c r="I9648">
        <v>17251.090636000001</v>
      </c>
      <c r="J9648">
        <v>14692.498892</v>
      </c>
      <c r="K9648">
        <v>14692.498892</v>
      </c>
      <c r="U9648" t="s">
        <v>15316</v>
      </c>
    </row>
    <row r="9649" spans="1:21" x14ac:dyDescent="0.25">
      <c r="A9649">
        <v>2015</v>
      </c>
      <c r="B9649">
        <v>53</v>
      </c>
      <c r="C9649" t="s">
        <v>22</v>
      </c>
      <c r="D9649" t="s">
        <v>1613</v>
      </c>
      <c r="G9649" t="s">
        <v>10941</v>
      </c>
      <c r="H9649" t="s">
        <v>14221</v>
      </c>
      <c r="I9649">
        <v>24566.833644999999</v>
      </c>
      <c r="J9649">
        <v>25858.115699000002</v>
      </c>
      <c r="K9649">
        <v>25858.486171</v>
      </c>
      <c r="U9649" t="s">
        <v>15316</v>
      </c>
    </row>
    <row r="9650" spans="1:21" x14ac:dyDescent="0.25">
      <c r="A9650">
        <v>2015</v>
      </c>
      <c r="B9650">
        <v>53</v>
      </c>
      <c r="C9650" t="s">
        <v>23</v>
      </c>
      <c r="D9650" t="s">
        <v>1620</v>
      </c>
      <c r="G9650" t="s">
        <v>10942</v>
      </c>
      <c r="H9650" t="s">
        <v>14222</v>
      </c>
      <c r="I9650">
        <v>331.99213800000001</v>
      </c>
      <c r="J9650">
        <v>299.52562499999999</v>
      </c>
      <c r="K9650">
        <v>299.52562499999999</v>
      </c>
      <c r="U9650" t="s">
        <v>15316</v>
      </c>
    </row>
    <row r="9651" spans="1:21" x14ac:dyDescent="0.25">
      <c r="A9651">
        <v>2015</v>
      </c>
      <c r="B9651">
        <v>53</v>
      </c>
      <c r="C9651" t="s">
        <v>24</v>
      </c>
      <c r="D9651" t="s">
        <v>1622</v>
      </c>
      <c r="G9651" t="s">
        <v>12389</v>
      </c>
      <c r="H9651" t="s">
        <v>14523</v>
      </c>
      <c r="I9651">
        <v>3188.5252030000001</v>
      </c>
      <c r="J9651">
        <v>3115.9293830000001</v>
      </c>
      <c r="K9651">
        <v>3115.9293830000001</v>
      </c>
      <c r="U9651" t="s">
        <v>15316</v>
      </c>
    </row>
    <row r="9652" spans="1:21" x14ac:dyDescent="0.25">
      <c r="A9652">
        <v>2015</v>
      </c>
      <c r="B9652">
        <v>53</v>
      </c>
      <c r="C9652" t="s">
        <v>24</v>
      </c>
      <c r="D9652" t="s">
        <v>2465</v>
      </c>
      <c r="G9652" t="s">
        <v>13591</v>
      </c>
      <c r="H9652" t="s">
        <v>11955</v>
      </c>
      <c r="I9652">
        <v>240.488416</v>
      </c>
      <c r="J9652">
        <v>272.43116400000002</v>
      </c>
      <c r="K9652">
        <v>272.43116400000002</v>
      </c>
      <c r="U9652" t="s">
        <v>15316</v>
      </c>
    </row>
    <row r="9653" spans="1:21" x14ac:dyDescent="0.25">
      <c r="A9653">
        <v>2015</v>
      </c>
      <c r="B9653">
        <v>53</v>
      </c>
      <c r="C9653" t="s">
        <v>21</v>
      </c>
      <c r="D9653" t="s">
        <v>2466</v>
      </c>
      <c r="G9653" t="s">
        <v>13592</v>
      </c>
      <c r="H9653" t="s">
        <v>12391</v>
      </c>
      <c r="I9653">
        <v>1743.0482019999999</v>
      </c>
      <c r="J9653">
        <v>1399.7105100000001</v>
      </c>
      <c r="K9653">
        <v>1399.7105100000001</v>
      </c>
      <c r="U9653" t="s">
        <v>15316</v>
      </c>
    </row>
    <row r="9654" spans="1:21" x14ac:dyDescent="0.25">
      <c r="A9654">
        <v>2015</v>
      </c>
      <c r="B9654">
        <v>53</v>
      </c>
      <c r="C9654" t="s">
        <v>21</v>
      </c>
      <c r="D9654" t="s">
        <v>2467</v>
      </c>
      <c r="G9654" t="s">
        <v>12378</v>
      </c>
      <c r="H9654" t="s">
        <v>12391</v>
      </c>
      <c r="I9654">
        <v>59906.868952999997</v>
      </c>
      <c r="J9654">
        <v>57370.545524000001</v>
      </c>
      <c r="K9654">
        <v>57370.545524000001</v>
      </c>
      <c r="U9654" t="s">
        <v>15316</v>
      </c>
    </row>
    <row r="9655" spans="1:21" x14ac:dyDescent="0.25">
      <c r="A9655">
        <v>2015</v>
      </c>
      <c r="B9655">
        <v>53</v>
      </c>
      <c r="C9655" t="s">
        <v>21</v>
      </c>
      <c r="D9655" t="s">
        <v>2468</v>
      </c>
      <c r="G9655" t="s">
        <v>12388</v>
      </c>
      <c r="H9655" t="s">
        <v>12391</v>
      </c>
      <c r="I9655">
        <v>810.591092</v>
      </c>
      <c r="J9655">
        <v>723.41299000000004</v>
      </c>
      <c r="K9655">
        <v>723.41299000000004</v>
      </c>
      <c r="U9655" t="s">
        <v>15316</v>
      </c>
    </row>
    <row r="9656" spans="1:21" x14ac:dyDescent="0.25">
      <c r="A9656">
        <v>2015</v>
      </c>
      <c r="B9656">
        <v>53</v>
      </c>
      <c r="C9656" t="s">
        <v>43</v>
      </c>
      <c r="D9656" t="s">
        <v>2587</v>
      </c>
      <c r="G9656" t="s">
        <v>13586</v>
      </c>
      <c r="H9656" t="s">
        <v>14221</v>
      </c>
      <c r="I9656">
        <v>530</v>
      </c>
      <c r="J9656">
        <v>-65.020688000000007</v>
      </c>
      <c r="K9656">
        <v>-65.391159999999999</v>
      </c>
      <c r="U9656" t="s">
        <v>15316</v>
      </c>
    </row>
    <row r="9657" spans="1:21" x14ac:dyDescent="0.25">
      <c r="A9657">
        <v>2016</v>
      </c>
      <c r="B9657">
        <v>1</v>
      </c>
      <c r="C9657" t="s">
        <v>20</v>
      </c>
      <c r="D9657" t="s">
        <v>2469</v>
      </c>
      <c r="G9657" t="s">
        <v>11016</v>
      </c>
      <c r="H9657" t="s">
        <v>14526</v>
      </c>
      <c r="I9657">
        <v>0.45</v>
      </c>
      <c r="J9657">
        <v>19.172804769999999</v>
      </c>
      <c r="K9657">
        <v>19.172804769999999</v>
      </c>
      <c r="U9657" t="s">
        <v>15316</v>
      </c>
    </row>
    <row r="9658" spans="1:21" x14ac:dyDescent="0.25">
      <c r="A9658">
        <v>2016</v>
      </c>
      <c r="B9658">
        <v>1</v>
      </c>
      <c r="C9658" t="s">
        <v>20</v>
      </c>
      <c r="D9658" t="s">
        <v>45</v>
      </c>
      <c r="G9658" t="s">
        <v>11081</v>
      </c>
      <c r="H9658" t="s">
        <v>14526</v>
      </c>
      <c r="I9658">
        <v>99.305000000000007</v>
      </c>
      <c r="J9658">
        <v>2.7771484800000001</v>
      </c>
      <c r="K9658">
        <v>2.7771484800000001</v>
      </c>
      <c r="U9658" t="s">
        <v>15316</v>
      </c>
    </row>
    <row r="9659" spans="1:21" x14ac:dyDescent="0.25">
      <c r="A9659">
        <v>2016</v>
      </c>
      <c r="B9659">
        <v>1</v>
      </c>
      <c r="C9659" t="s">
        <v>21</v>
      </c>
      <c r="D9659" t="s">
        <v>46</v>
      </c>
      <c r="G9659" t="s">
        <v>10938</v>
      </c>
      <c r="H9659" t="s">
        <v>14526</v>
      </c>
      <c r="I9659">
        <v>11881.649772000001</v>
      </c>
      <c r="J9659">
        <v>12006.162933320011</v>
      </c>
      <c r="K9659">
        <v>12006.162933320011</v>
      </c>
      <c r="U9659" t="s">
        <v>15316</v>
      </c>
    </row>
    <row r="9660" spans="1:21" x14ac:dyDescent="0.25">
      <c r="A9660">
        <v>2016</v>
      </c>
      <c r="B9660">
        <v>1</v>
      </c>
      <c r="C9660" t="s">
        <v>21</v>
      </c>
      <c r="D9660" t="s">
        <v>47</v>
      </c>
      <c r="G9660" t="s">
        <v>12402</v>
      </c>
      <c r="H9660" t="s">
        <v>14219</v>
      </c>
      <c r="I9660">
        <v>2120.1942789999998</v>
      </c>
      <c r="J9660">
        <v>2365.9779002300002</v>
      </c>
      <c r="K9660">
        <v>2365.5134385699998</v>
      </c>
      <c r="U9660" t="s">
        <v>15316</v>
      </c>
    </row>
    <row r="9661" spans="1:21" x14ac:dyDescent="0.25">
      <c r="A9661">
        <v>2016</v>
      </c>
      <c r="B9661">
        <v>2</v>
      </c>
      <c r="C9661" t="s">
        <v>22</v>
      </c>
      <c r="D9661" t="s">
        <v>50</v>
      </c>
      <c r="G9661" t="s">
        <v>10941</v>
      </c>
      <c r="H9661" t="s">
        <v>14221</v>
      </c>
      <c r="I9661">
        <v>67.875923999999998</v>
      </c>
      <c r="J9661">
        <v>73.799522480000007</v>
      </c>
      <c r="K9661">
        <v>73.799522480000007</v>
      </c>
      <c r="U9661" t="s">
        <v>15316</v>
      </c>
    </row>
    <row r="9662" spans="1:21" x14ac:dyDescent="0.25">
      <c r="A9662">
        <v>2016</v>
      </c>
      <c r="B9662">
        <v>2</v>
      </c>
      <c r="C9662" t="s">
        <v>23</v>
      </c>
      <c r="D9662" t="s">
        <v>51</v>
      </c>
      <c r="G9662" t="s">
        <v>10942</v>
      </c>
      <c r="H9662" t="s">
        <v>14222</v>
      </c>
      <c r="I9662">
        <v>13.929169</v>
      </c>
      <c r="J9662">
        <v>16.35688815</v>
      </c>
      <c r="K9662">
        <v>16.35688815</v>
      </c>
      <c r="U9662" t="s">
        <v>15316</v>
      </c>
    </row>
    <row r="9663" spans="1:21" x14ac:dyDescent="0.25">
      <c r="A9663">
        <v>2016</v>
      </c>
      <c r="B9663">
        <v>2</v>
      </c>
      <c r="C9663" t="s">
        <v>24</v>
      </c>
      <c r="D9663" t="s">
        <v>52</v>
      </c>
      <c r="G9663" t="s">
        <v>13909</v>
      </c>
      <c r="H9663" t="s">
        <v>14732</v>
      </c>
      <c r="I9663">
        <v>18.984411999999999</v>
      </c>
      <c r="J9663">
        <v>15.57840584</v>
      </c>
      <c r="K9663">
        <v>15.57840584</v>
      </c>
      <c r="U9663" t="s">
        <v>15316</v>
      </c>
    </row>
    <row r="9664" spans="1:21" x14ac:dyDescent="0.25">
      <c r="A9664">
        <v>2016</v>
      </c>
      <c r="B9664">
        <v>2</v>
      </c>
      <c r="C9664" t="s">
        <v>24</v>
      </c>
      <c r="D9664" t="s">
        <v>53</v>
      </c>
      <c r="G9664" t="s">
        <v>13593</v>
      </c>
      <c r="H9664" t="s">
        <v>14220</v>
      </c>
      <c r="I9664">
        <v>913.27450599999997</v>
      </c>
      <c r="J9664">
        <v>1535.8315028500001</v>
      </c>
      <c r="K9664">
        <v>1535.8315028500001</v>
      </c>
      <c r="U9664" t="s">
        <v>15316</v>
      </c>
    </row>
    <row r="9665" spans="1:21" x14ac:dyDescent="0.25">
      <c r="A9665">
        <v>2016</v>
      </c>
      <c r="B9665">
        <v>2</v>
      </c>
      <c r="C9665" t="s">
        <v>24</v>
      </c>
      <c r="D9665" t="s">
        <v>54</v>
      </c>
      <c r="G9665" t="s">
        <v>10945</v>
      </c>
      <c r="H9665" t="s">
        <v>14220</v>
      </c>
      <c r="I9665">
        <v>49.707939000000003</v>
      </c>
      <c r="J9665">
        <v>58.127143360000012</v>
      </c>
      <c r="K9665">
        <v>58.127143360000012</v>
      </c>
      <c r="P9665" t="s">
        <v>15276</v>
      </c>
      <c r="Q9665" t="s">
        <v>15248</v>
      </c>
      <c r="T9665" t="s">
        <v>15300</v>
      </c>
      <c r="U9665" t="s">
        <v>15317</v>
      </c>
    </row>
    <row r="9666" spans="1:21" x14ac:dyDescent="0.25">
      <c r="A9666">
        <v>2016</v>
      </c>
      <c r="B9666">
        <v>2</v>
      </c>
      <c r="C9666" t="s">
        <v>24</v>
      </c>
      <c r="D9666" t="s">
        <v>1638</v>
      </c>
      <c r="G9666" t="s">
        <v>13594</v>
      </c>
      <c r="H9666" t="s">
        <v>14220</v>
      </c>
      <c r="I9666">
        <v>858.88091399999996</v>
      </c>
      <c r="J9666">
        <v>1850.7651888699991</v>
      </c>
      <c r="K9666">
        <v>1850.7651888699991</v>
      </c>
      <c r="U9666" t="s">
        <v>15316</v>
      </c>
    </row>
    <row r="9667" spans="1:21" x14ac:dyDescent="0.25">
      <c r="A9667">
        <v>2016</v>
      </c>
      <c r="B9667">
        <v>3</v>
      </c>
      <c r="C9667" t="s">
        <v>21</v>
      </c>
      <c r="D9667" t="s">
        <v>55</v>
      </c>
      <c r="G9667" t="s">
        <v>10946</v>
      </c>
      <c r="H9667" t="s">
        <v>14224</v>
      </c>
      <c r="I9667">
        <v>63616.316565000001</v>
      </c>
      <c r="J9667">
        <v>63437.219960319868</v>
      </c>
      <c r="K9667">
        <v>57981.694356319902</v>
      </c>
      <c r="U9667" t="s">
        <v>15316</v>
      </c>
    </row>
    <row r="9668" spans="1:21" x14ac:dyDescent="0.25">
      <c r="A9668">
        <v>2016</v>
      </c>
      <c r="B9668">
        <v>4</v>
      </c>
      <c r="C9668" t="s">
        <v>25</v>
      </c>
      <c r="D9668" t="s">
        <v>56</v>
      </c>
      <c r="G9668" t="s">
        <v>10947</v>
      </c>
      <c r="H9668" t="s">
        <v>14225</v>
      </c>
      <c r="I9668">
        <v>3273.2047689999999</v>
      </c>
      <c r="J9668">
        <v>4031.35327869</v>
      </c>
      <c r="K9668">
        <v>4031.35327869</v>
      </c>
      <c r="U9668" t="s">
        <v>15316</v>
      </c>
    </row>
    <row r="9669" spans="1:21" x14ac:dyDescent="0.25">
      <c r="A9669">
        <v>2016</v>
      </c>
      <c r="B9669">
        <v>4</v>
      </c>
      <c r="C9669" t="s">
        <v>25</v>
      </c>
      <c r="D9669" t="s">
        <v>57</v>
      </c>
      <c r="E9669" t="s">
        <v>5938</v>
      </c>
      <c r="F9669" t="s">
        <v>9969</v>
      </c>
      <c r="G9669" t="s">
        <v>13388</v>
      </c>
      <c r="H9669" t="s">
        <v>14733</v>
      </c>
      <c r="I9669">
        <v>71.295019999999994</v>
      </c>
      <c r="J9669">
        <v>110.07303786</v>
      </c>
      <c r="K9669">
        <v>110.07303786</v>
      </c>
      <c r="U9669" t="s">
        <v>15316</v>
      </c>
    </row>
    <row r="9670" spans="1:21" x14ac:dyDescent="0.25">
      <c r="A9670">
        <v>2016</v>
      </c>
      <c r="B9670">
        <v>4</v>
      </c>
      <c r="C9670" t="s">
        <v>25</v>
      </c>
      <c r="D9670" t="s">
        <v>58</v>
      </c>
      <c r="E9670" t="s">
        <v>5939</v>
      </c>
      <c r="F9670" t="s">
        <v>9970</v>
      </c>
      <c r="G9670" t="s">
        <v>10949</v>
      </c>
      <c r="H9670" t="s">
        <v>14734</v>
      </c>
      <c r="I9670">
        <v>61.388944000000002</v>
      </c>
      <c r="J9670">
        <v>129.96642377000001</v>
      </c>
      <c r="K9670">
        <v>129.96642377000001</v>
      </c>
      <c r="U9670" t="s">
        <v>15316</v>
      </c>
    </row>
    <row r="9671" spans="1:21" x14ac:dyDescent="0.25">
      <c r="A9671">
        <v>2016</v>
      </c>
      <c r="B9671">
        <v>4</v>
      </c>
      <c r="C9671" t="s">
        <v>25</v>
      </c>
      <c r="D9671" t="s">
        <v>60</v>
      </c>
      <c r="E9671" t="s">
        <v>5940</v>
      </c>
      <c r="F9671" t="s">
        <v>9971</v>
      </c>
      <c r="G9671" t="s">
        <v>10951</v>
      </c>
      <c r="H9671" t="s">
        <v>14228</v>
      </c>
      <c r="I9671">
        <v>22.529254000000002</v>
      </c>
      <c r="J9671">
        <v>22.272125379999991</v>
      </c>
      <c r="K9671">
        <v>22.272125379999991</v>
      </c>
      <c r="L9671" t="s">
        <v>15178</v>
      </c>
      <c r="M9671" t="s">
        <v>15237</v>
      </c>
      <c r="N9671" t="s">
        <v>15178</v>
      </c>
      <c r="O9671" t="s">
        <v>15237</v>
      </c>
      <c r="P9671" t="s">
        <v>15178</v>
      </c>
      <c r="Q9671" t="s">
        <v>15237</v>
      </c>
      <c r="R9671" t="s">
        <v>15178</v>
      </c>
      <c r="S9671" t="s">
        <v>15237</v>
      </c>
      <c r="T9671" t="s">
        <v>15301</v>
      </c>
      <c r="U9671" t="s">
        <v>15317</v>
      </c>
    </row>
    <row r="9672" spans="1:21" x14ac:dyDescent="0.25">
      <c r="A9672">
        <v>2016</v>
      </c>
      <c r="B9672">
        <v>4</v>
      </c>
      <c r="C9672" t="s">
        <v>25</v>
      </c>
      <c r="D9672" t="s">
        <v>62</v>
      </c>
      <c r="E9672" t="s">
        <v>5941</v>
      </c>
      <c r="F9672" t="s">
        <v>9972</v>
      </c>
      <c r="G9672" t="s">
        <v>13910</v>
      </c>
      <c r="H9672" t="s">
        <v>14735</v>
      </c>
      <c r="I9672">
        <v>1925.4652329999999</v>
      </c>
      <c r="J9672">
        <v>4000.4552643199991</v>
      </c>
      <c r="K9672">
        <v>4000.4541590700001</v>
      </c>
      <c r="L9672" t="s">
        <v>17433</v>
      </c>
      <c r="M9672" t="s">
        <v>15237</v>
      </c>
      <c r="N9672" t="s">
        <v>15196</v>
      </c>
      <c r="O9672" t="s">
        <v>15237</v>
      </c>
      <c r="P9672" t="s">
        <v>17147</v>
      </c>
      <c r="Q9672" t="s">
        <v>15237</v>
      </c>
      <c r="R9672" t="s">
        <v>17147</v>
      </c>
      <c r="S9672" t="s">
        <v>15237</v>
      </c>
      <c r="T9672" t="s">
        <v>15301</v>
      </c>
      <c r="U9672" t="s">
        <v>15317</v>
      </c>
    </row>
    <row r="9673" spans="1:21" x14ac:dyDescent="0.25">
      <c r="A9673">
        <v>2016</v>
      </c>
      <c r="B9673">
        <v>4</v>
      </c>
      <c r="C9673" t="s">
        <v>25</v>
      </c>
      <c r="D9673" t="s">
        <v>64</v>
      </c>
      <c r="E9673" t="s">
        <v>5942</v>
      </c>
      <c r="F9673" t="s">
        <v>9973</v>
      </c>
      <c r="G9673" t="s">
        <v>10955</v>
      </c>
      <c r="H9673" t="s">
        <v>14231</v>
      </c>
      <c r="I9673">
        <v>364.27988099999999</v>
      </c>
      <c r="J9673">
        <v>363.5183972399999</v>
      </c>
      <c r="K9673">
        <v>363.5183972399999</v>
      </c>
      <c r="N9673" t="s">
        <v>19982</v>
      </c>
      <c r="O9673" t="s">
        <v>17486</v>
      </c>
      <c r="P9673" t="s">
        <v>17148</v>
      </c>
      <c r="Q9673" t="s">
        <v>17486</v>
      </c>
      <c r="R9673" t="s">
        <v>17148</v>
      </c>
      <c r="S9673" t="s">
        <v>17486</v>
      </c>
      <c r="T9673" t="s">
        <v>17487</v>
      </c>
      <c r="U9673" t="s">
        <v>15317</v>
      </c>
    </row>
    <row r="9674" spans="1:21" x14ac:dyDescent="0.25">
      <c r="A9674">
        <v>2016</v>
      </c>
      <c r="B9674">
        <v>4</v>
      </c>
      <c r="C9674" t="s">
        <v>25</v>
      </c>
      <c r="D9674" t="s">
        <v>1640</v>
      </c>
      <c r="E9674" t="s">
        <v>5943</v>
      </c>
      <c r="F9674" t="s">
        <v>9974</v>
      </c>
      <c r="G9674" t="s">
        <v>12405</v>
      </c>
      <c r="H9674" t="s">
        <v>14238</v>
      </c>
      <c r="I9674">
        <v>579.92102499999999</v>
      </c>
      <c r="J9674">
        <v>384.34089155999999</v>
      </c>
      <c r="K9674">
        <v>384.34042479999999</v>
      </c>
      <c r="U9674" t="s">
        <v>15316</v>
      </c>
    </row>
    <row r="9675" spans="1:21" x14ac:dyDescent="0.25">
      <c r="A9675">
        <v>2016</v>
      </c>
      <c r="B9675">
        <v>4</v>
      </c>
      <c r="C9675" t="s">
        <v>25</v>
      </c>
      <c r="D9675" t="s">
        <v>2364</v>
      </c>
      <c r="E9675" t="s">
        <v>5944</v>
      </c>
      <c r="F9675" t="s">
        <v>9975</v>
      </c>
      <c r="G9675" t="s">
        <v>13203</v>
      </c>
      <c r="H9675" t="s">
        <v>14736</v>
      </c>
      <c r="I9675">
        <v>204.37029000000001</v>
      </c>
      <c r="J9675">
        <v>102.12544292</v>
      </c>
      <c r="K9675">
        <v>102.12544292</v>
      </c>
      <c r="L9675" t="s">
        <v>15182</v>
      </c>
      <c r="M9675" t="s">
        <v>15237</v>
      </c>
      <c r="N9675" t="s">
        <v>15182</v>
      </c>
      <c r="O9675" t="s">
        <v>15237</v>
      </c>
      <c r="P9675" t="s">
        <v>15182</v>
      </c>
      <c r="Q9675" t="s">
        <v>15237</v>
      </c>
      <c r="T9675" t="s">
        <v>15301</v>
      </c>
      <c r="U9675" t="s">
        <v>15317</v>
      </c>
    </row>
    <row r="9676" spans="1:21" x14ac:dyDescent="0.25">
      <c r="A9676">
        <v>2016</v>
      </c>
      <c r="B9676">
        <v>4</v>
      </c>
      <c r="C9676" t="s">
        <v>25</v>
      </c>
      <c r="D9676" t="s">
        <v>2590</v>
      </c>
      <c r="E9676" t="s">
        <v>5945</v>
      </c>
      <c r="F9676" t="s">
        <v>9976</v>
      </c>
      <c r="G9676" t="s">
        <v>13672</v>
      </c>
      <c r="H9676" t="s">
        <v>14475</v>
      </c>
      <c r="I9676">
        <v>1584.0418950000001</v>
      </c>
      <c r="J9676">
        <v>1710.4486586200001</v>
      </c>
      <c r="K9676">
        <v>1710.4486586200001</v>
      </c>
      <c r="U9676" t="s">
        <v>15316</v>
      </c>
    </row>
    <row r="9677" spans="1:21" x14ac:dyDescent="0.25">
      <c r="A9677">
        <v>2016</v>
      </c>
      <c r="B9677">
        <v>4</v>
      </c>
      <c r="C9677" t="s">
        <v>25</v>
      </c>
      <c r="D9677" t="s">
        <v>2592</v>
      </c>
      <c r="E9677" t="s">
        <v>5946</v>
      </c>
      <c r="F9677" t="s">
        <v>9977</v>
      </c>
      <c r="G9677" t="s">
        <v>13911</v>
      </c>
      <c r="H9677" t="s">
        <v>14475</v>
      </c>
      <c r="I9677">
        <v>25065.882426</v>
      </c>
      <c r="J9677">
        <v>29045.39385534</v>
      </c>
      <c r="K9677">
        <v>29045.149530530001</v>
      </c>
      <c r="U9677" t="s">
        <v>15316</v>
      </c>
    </row>
    <row r="9678" spans="1:21" x14ac:dyDescent="0.25">
      <c r="A9678">
        <v>2016</v>
      </c>
      <c r="B9678">
        <v>4</v>
      </c>
      <c r="C9678" t="s">
        <v>25</v>
      </c>
      <c r="D9678" t="s">
        <v>2593</v>
      </c>
      <c r="E9678" t="s">
        <v>5947</v>
      </c>
      <c r="F9678" t="s">
        <v>9978</v>
      </c>
      <c r="G9678" t="s">
        <v>13912</v>
      </c>
      <c r="H9678" t="s">
        <v>14476</v>
      </c>
      <c r="I9678">
        <v>17972.744078</v>
      </c>
      <c r="J9678">
        <v>27070.781590930001</v>
      </c>
      <c r="K9678">
        <v>27070.7726176</v>
      </c>
      <c r="U9678" t="s">
        <v>15316</v>
      </c>
    </row>
    <row r="9679" spans="1:21" x14ac:dyDescent="0.25">
      <c r="A9679">
        <v>2016</v>
      </c>
      <c r="B9679">
        <v>4</v>
      </c>
      <c r="C9679" t="s">
        <v>25</v>
      </c>
      <c r="D9679" t="s">
        <v>2658</v>
      </c>
      <c r="E9679" t="s">
        <v>5948</v>
      </c>
      <c r="F9679" t="s">
        <v>9979</v>
      </c>
      <c r="G9679" t="s">
        <v>13673</v>
      </c>
      <c r="H9679" t="s">
        <v>14475</v>
      </c>
      <c r="I9679">
        <v>70.516284999999996</v>
      </c>
      <c r="J9679">
        <v>46.474673879999997</v>
      </c>
      <c r="K9679">
        <v>46.474673879999997</v>
      </c>
      <c r="U9679" t="s">
        <v>15316</v>
      </c>
    </row>
    <row r="9680" spans="1:21" x14ac:dyDescent="0.25">
      <c r="A9680">
        <v>2016</v>
      </c>
      <c r="B9680">
        <v>4</v>
      </c>
      <c r="C9680" t="s">
        <v>20</v>
      </c>
      <c r="D9680" t="s">
        <v>65</v>
      </c>
      <c r="G9680" t="s">
        <v>10956</v>
      </c>
      <c r="H9680" t="s">
        <v>14959</v>
      </c>
      <c r="I9680">
        <v>279.99999700000001</v>
      </c>
      <c r="J9680">
        <v>213.73192065999999</v>
      </c>
      <c r="K9680">
        <v>213.73192065999999</v>
      </c>
      <c r="R9680" t="s">
        <v>17147</v>
      </c>
      <c r="S9680" t="s">
        <v>15237</v>
      </c>
      <c r="T9680" t="s">
        <v>15301</v>
      </c>
      <c r="U9680" t="s">
        <v>15317</v>
      </c>
    </row>
    <row r="9681" spans="1:21" x14ac:dyDescent="0.25">
      <c r="A9681">
        <v>2016</v>
      </c>
      <c r="B9681">
        <v>4</v>
      </c>
      <c r="C9681" t="s">
        <v>20</v>
      </c>
      <c r="D9681" t="s">
        <v>2594</v>
      </c>
      <c r="G9681" t="s">
        <v>12281</v>
      </c>
      <c r="H9681" t="s">
        <v>14839</v>
      </c>
      <c r="I9681">
        <v>802.11723500000005</v>
      </c>
      <c r="J9681">
        <v>555.3060643</v>
      </c>
      <c r="K9681">
        <v>555.3060643</v>
      </c>
      <c r="U9681" t="s">
        <v>15316</v>
      </c>
    </row>
    <row r="9682" spans="1:21" x14ac:dyDescent="0.25">
      <c r="A9682">
        <v>2016</v>
      </c>
      <c r="B9682">
        <v>4</v>
      </c>
      <c r="C9682" t="s">
        <v>20</v>
      </c>
      <c r="D9682" t="s">
        <v>2470</v>
      </c>
      <c r="G9682" t="s">
        <v>10937</v>
      </c>
      <c r="H9682" t="s">
        <v>15024</v>
      </c>
      <c r="I9682">
        <v>0</v>
      </c>
      <c r="J9682">
        <v>116.78966817</v>
      </c>
      <c r="K9682">
        <v>116.78966817</v>
      </c>
      <c r="R9682" t="s">
        <v>17434</v>
      </c>
      <c r="S9682" t="s">
        <v>17746</v>
      </c>
      <c r="T9682" t="s">
        <v>16870</v>
      </c>
      <c r="U9682" t="s">
        <v>15317</v>
      </c>
    </row>
    <row r="9683" spans="1:21" x14ac:dyDescent="0.25">
      <c r="A9683">
        <v>2016</v>
      </c>
      <c r="B9683">
        <v>4</v>
      </c>
      <c r="C9683" t="s">
        <v>20</v>
      </c>
      <c r="D9683" t="s">
        <v>2660</v>
      </c>
      <c r="G9683" t="s">
        <v>11082</v>
      </c>
      <c r="H9683" t="s">
        <v>14475</v>
      </c>
      <c r="I9683">
        <v>0</v>
      </c>
      <c r="J9683">
        <v>0</v>
      </c>
      <c r="K9683">
        <v>0</v>
      </c>
      <c r="U9683" t="s">
        <v>15316</v>
      </c>
    </row>
    <row r="9684" spans="1:21" x14ac:dyDescent="0.25">
      <c r="A9684">
        <v>2016</v>
      </c>
      <c r="B9684">
        <v>4</v>
      </c>
      <c r="C9684" t="s">
        <v>22</v>
      </c>
      <c r="D9684" t="s">
        <v>66</v>
      </c>
      <c r="G9684" t="s">
        <v>10941</v>
      </c>
      <c r="H9684" t="s">
        <v>14221</v>
      </c>
      <c r="I9684">
        <v>1810.167813</v>
      </c>
      <c r="J9684">
        <v>3405.7321559599991</v>
      </c>
      <c r="K9684">
        <v>3405.7320559599989</v>
      </c>
      <c r="U9684" t="s">
        <v>15316</v>
      </c>
    </row>
    <row r="9685" spans="1:21" x14ac:dyDescent="0.25">
      <c r="A9685">
        <v>2016</v>
      </c>
      <c r="B9685">
        <v>4</v>
      </c>
      <c r="C9685" t="s">
        <v>39</v>
      </c>
      <c r="D9685" t="s">
        <v>1641</v>
      </c>
      <c r="E9685" t="s">
        <v>5949</v>
      </c>
      <c r="F9685" t="s">
        <v>9980</v>
      </c>
      <c r="G9685" t="s">
        <v>13045</v>
      </c>
      <c r="H9685" t="s">
        <v>14230</v>
      </c>
      <c r="I9685">
        <v>206.66196500000001</v>
      </c>
      <c r="J9685">
        <v>185.85899282999989</v>
      </c>
      <c r="K9685">
        <v>185.85899282999989</v>
      </c>
      <c r="U9685" t="s">
        <v>15316</v>
      </c>
    </row>
    <row r="9686" spans="1:21" x14ac:dyDescent="0.25">
      <c r="A9686">
        <v>2016</v>
      </c>
      <c r="B9686">
        <v>4</v>
      </c>
      <c r="C9686" t="s">
        <v>23</v>
      </c>
      <c r="D9686" t="s">
        <v>67</v>
      </c>
      <c r="G9686" t="s">
        <v>10942</v>
      </c>
      <c r="H9686" t="s">
        <v>14222</v>
      </c>
      <c r="I9686">
        <v>162.876383</v>
      </c>
      <c r="J9686">
        <v>142.29678881999999</v>
      </c>
      <c r="K9686">
        <v>142.29678881999999</v>
      </c>
      <c r="U9686" t="s">
        <v>15316</v>
      </c>
    </row>
    <row r="9687" spans="1:21" x14ac:dyDescent="0.25">
      <c r="A9687">
        <v>2016</v>
      </c>
      <c r="B9687">
        <v>4</v>
      </c>
      <c r="C9687" t="s">
        <v>24</v>
      </c>
      <c r="D9687" t="s">
        <v>69</v>
      </c>
      <c r="E9687" t="s">
        <v>5950</v>
      </c>
      <c r="F9687" t="s">
        <v>9981</v>
      </c>
      <c r="G9687" t="s">
        <v>13913</v>
      </c>
      <c r="H9687" t="s">
        <v>15025</v>
      </c>
      <c r="I9687">
        <v>713.97578699999997</v>
      </c>
      <c r="J9687">
        <v>664.82823315000007</v>
      </c>
      <c r="K9687">
        <v>664.82823315000007</v>
      </c>
      <c r="L9687" t="s">
        <v>17149</v>
      </c>
      <c r="M9687" t="s">
        <v>15238</v>
      </c>
      <c r="T9687" t="s">
        <v>15305</v>
      </c>
      <c r="U9687" t="s">
        <v>15317</v>
      </c>
    </row>
    <row r="9688" spans="1:21" x14ac:dyDescent="0.25">
      <c r="A9688">
        <v>2016</v>
      </c>
      <c r="B9688">
        <v>4</v>
      </c>
      <c r="C9688" t="s">
        <v>24</v>
      </c>
      <c r="D9688" t="s">
        <v>73</v>
      </c>
      <c r="E9688" t="s">
        <v>5951</v>
      </c>
      <c r="F9688" t="s">
        <v>9982</v>
      </c>
      <c r="G9688" t="s">
        <v>10962</v>
      </c>
      <c r="H9688" t="s">
        <v>14734</v>
      </c>
      <c r="I9688">
        <v>493.94581199999999</v>
      </c>
      <c r="J9688">
        <v>489.29649142999989</v>
      </c>
      <c r="K9688">
        <v>489.28795698999988</v>
      </c>
      <c r="L9688" s="124"/>
      <c r="M9688" s="124"/>
      <c r="N9688" s="124"/>
      <c r="O9688" s="124"/>
      <c r="P9688" s="124"/>
      <c r="Q9688" s="124"/>
      <c r="R9688" s="124"/>
      <c r="S9688" s="124"/>
      <c r="T9688" s="124"/>
      <c r="U9688" s="124" t="s">
        <v>15316</v>
      </c>
    </row>
    <row r="9689" spans="1:21" x14ac:dyDescent="0.25">
      <c r="A9689">
        <v>2016</v>
      </c>
      <c r="B9689">
        <v>4</v>
      </c>
      <c r="C9689" t="s">
        <v>24</v>
      </c>
      <c r="D9689" t="s">
        <v>74</v>
      </c>
      <c r="E9689" t="s">
        <v>5952</v>
      </c>
      <c r="F9689" t="s">
        <v>9983</v>
      </c>
      <c r="G9689" t="s">
        <v>10963</v>
      </c>
      <c r="H9689" t="s">
        <v>14739</v>
      </c>
      <c r="I9689">
        <v>67.022706999999997</v>
      </c>
      <c r="J9689">
        <v>62.301404639999987</v>
      </c>
      <c r="K9689">
        <v>62.301404639999987</v>
      </c>
      <c r="N9689" t="s">
        <v>17062</v>
      </c>
      <c r="O9689" t="s">
        <v>15247</v>
      </c>
      <c r="T9689" t="s">
        <v>15313</v>
      </c>
      <c r="U9689" t="s">
        <v>15317</v>
      </c>
    </row>
    <row r="9690" spans="1:21" x14ac:dyDescent="0.25">
      <c r="A9690">
        <v>2016</v>
      </c>
      <c r="B9690">
        <v>4</v>
      </c>
      <c r="C9690" t="s">
        <v>24</v>
      </c>
      <c r="D9690" t="s">
        <v>77</v>
      </c>
      <c r="E9690" t="s">
        <v>5953</v>
      </c>
      <c r="F9690" t="s">
        <v>9984</v>
      </c>
      <c r="G9690" t="s">
        <v>10966</v>
      </c>
      <c r="H9690" t="s">
        <v>14240</v>
      </c>
      <c r="I9690">
        <v>137.67466899999999</v>
      </c>
      <c r="J9690">
        <v>107.43850642</v>
      </c>
      <c r="K9690">
        <v>107.43850642</v>
      </c>
      <c r="U9690" t="s">
        <v>15316</v>
      </c>
    </row>
    <row r="9691" spans="1:21" x14ac:dyDescent="0.25">
      <c r="A9691">
        <v>2016</v>
      </c>
      <c r="B9691">
        <v>4</v>
      </c>
      <c r="C9691" t="s">
        <v>24</v>
      </c>
      <c r="D9691" t="s">
        <v>2243</v>
      </c>
      <c r="E9691" t="s">
        <v>5954</v>
      </c>
      <c r="F9691" t="s">
        <v>9985</v>
      </c>
      <c r="G9691" t="s">
        <v>13046</v>
      </c>
      <c r="H9691" t="s">
        <v>14234</v>
      </c>
      <c r="I9691">
        <v>75.578365000000005</v>
      </c>
      <c r="J9691">
        <v>77.718482729999991</v>
      </c>
      <c r="K9691">
        <v>77.718482729999991</v>
      </c>
      <c r="U9691" t="s">
        <v>15316</v>
      </c>
    </row>
    <row r="9692" spans="1:21" x14ac:dyDescent="0.25">
      <c r="A9692">
        <v>2016</v>
      </c>
      <c r="B9692">
        <v>4</v>
      </c>
      <c r="C9692" t="s">
        <v>24</v>
      </c>
      <c r="D9692" t="s">
        <v>1642</v>
      </c>
      <c r="E9692" t="s">
        <v>5955</v>
      </c>
      <c r="F9692" t="s">
        <v>9986</v>
      </c>
      <c r="G9692" t="s">
        <v>13675</v>
      </c>
      <c r="H9692" t="s">
        <v>14478</v>
      </c>
      <c r="I9692">
        <v>386.60424899999998</v>
      </c>
      <c r="J9692">
        <v>378.77134088999998</v>
      </c>
      <c r="K9692">
        <v>378.77134088999998</v>
      </c>
      <c r="U9692" t="s">
        <v>15316</v>
      </c>
    </row>
    <row r="9693" spans="1:21" x14ac:dyDescent="0.25">
      <c r="A9693">
        <v>2016</v>
      </c>
      <c r="B9693">
        <v>4</v>
      </c>
      <c r="C9693" t="s">
        <v>24</v>
      </c>
      <c r="D9693" t="s">
        <v>2472</v>
      </c>
      <c r="E9693" t="s">
        <v>5956</v>
      </c>
      <c r="F9693" t="s">
        <v>9987</v>
      </c>
      <c r="G9693" t="s">
        <v>13390</v>
      </c>
      <c r="H9693" t="s">
        <v>14234</v>
      </c>
      <c r="I9693">
        <v>107.198723</v>
      </c>
      <c r="J9693">
        <v>83.278702100000004</v>
      </c>
      <c r="K9693">
        <v>83.278702100000004</v>
      </c>
      <c r="U9693" t="s">
        <v>15316</v>
      </c>
    </row>
    <row r="9694" spans="1:21" x14ac:dyDescent="0.25">
      <c r="A9694">
        <v>2016</v>
      </c>
      <c r="B9694">
        <v>4</v>
      </c>
      <c r="C9694" t="s">
        <v>24</v>
      </c>
      <c r="D9694" t="s">
        <v>2474</v>
      </c>
      <c r="E9694" t="s">
        <v>5957</v>
      </c>
      <c r="F9694" t="s">
        <v>9988</v>
      </c>
      <c r="G9694" t="s">
        <v>13392</v>
      </c>
      <c r="H9694" t="s">
        <v>14239</v>
      </c>
      <c r="I9694">
        <v>24.508205</v>
      </c>
      <c r="J9694">
        <v>35.20168172999999</v>
      </c>
      <c r="K9694">
        <v>35.20168172999999</v>
      </c>
      <c r="U9694" t="s">
        <v>15316</v>
      </c>
    </row>
    <row r="9695" spans="1:21" x14ac:dyDescent="0.25">
      <c r="A9695">
        <v>2016</v>
      </c>
      <c r="B9695">
        <v>4</v>
      </c>
      <c r="C9695" t="s">
        <v>24</v>
      </c>
      <c r="D9695" t="s">
        <v>2596</v>
      </c>
      <c r="E9695" t="s">
        <v>5958</v>
      </c>
      <c r="F9695" t="s">
        <v>9989</v>
      </c>
      <c r="G9695" t="s">
        <v>13598</v>
      </c>
      <c r="H9695" t="s">
        <v>14840</v>
      </c>
      <c r="I9695">
        <v>474.02881100000002</v>
      </c>
      <c r="J9695">
        <v>340.24608271999989</v>
      </c>
      <c r="K9695">
        <v>340.24608271999989</v>
      </c>
      <c r="U9695" t="s">
        <v>15316</v>
      </c>
    </row>
    <row r="9696" spans="1:21" x14ac:dyDescent="0.25">
      <c r="A9696">
        <v>2016</v>
      </c>
      <c r="B9696">
        <v>4</v>
      </c>
      <c r="C9696" t="s">
        <v>24</v>
      </c>
      <c r="D9696" t="s">
        <v>2597</v>
      </c>
      <c r="E9696" t="s">
        <v>5959</v>
      </c>
      <c r="F9696" t="s">
        <v>9990</v>
      </c>
      <c r="G9696" t="s">
        <v>13914</v>
      </c>
      <c r="H9696" t="s">
        <v>14736</v>
      </c>
      <c r="I9696">
        <v>396.34670599999998</v>
      </c>
      <c r="J9696">
        <v>315.78612499000019</v>
      </c>
      <c r="K9696">
        <v>315.78612499000019</v>
      </c>
      <c r="L9696" t="s">
        <v>15182</v>
      </c>
      <c r="M9696" t="s">
        <v>15237</v>
      </c>
      <c r="T9696" t="s">
        <v>15301</v>
      </c>
      <c r="U9696" t="s">
        <v>15317</v>
      </c>
    </row>
    <row r="9697" spans="1:21" x14ac:dyDescent="0.25">
      <c r="A9697">
        <v>2016</v>
      </c>
      <c r="B9697">
        <v>4</v>
      </c>
      <c r="C9697" t="s">
        <v>24</v>
      </c>
      <c r="D9697" t="s">
        <v>2661</v>
      </c>
      <c r="E9697" t="s">
        <v>5960</v>
      </c>
      <c r="F9697" t="s">
        <v>9991</v>
      </c>
      <c r="G9697" t="s">
        <v>13595</v>
      </c>
      <c r="H9697" t="s">
        <v>14475</v>
      </c>
      <c r="I9697">
        <v>210.412182</v>
      </c>
      <c r="J9697">
        <v>119.3597535</v>
      </c>
      <c r="K9697">
        <v>119.3597535</v>
      </c>
      <c r="P9697" t="s">
        <v>16882</v>
      </c>
      <c r="Q9697" t="s">
        <v>15238</v>
      </c>
      <c r="T9697" t="s">
        <v>15305</v>
      </c>
      <c r="U9697" t="s">
        <v>15317</v>
      </c>
    </row>
    <row r="9698" spans="1:21" x14ac:dyDescent="0.25">
      <c r="A9698">
        <v>2016</v>
      </c>
      <c r="B9698">
        <v>4</v>
      </c>
      <c r="C9698" t="s">
        <v>24</v>
      </c>
      <c r="D9698" t="s">
        <v>2662</v>
      </c>
      <c r="E9698" t="s">
        <v>5961</v>
      </c>
      <c r="F9698" t="s">
        <v>9992</v>
      </c>
      <c r="G9698" t="s">
        <v>13676</v>
      </c>
      <c r="H9698" t="s">
        <v>14736</v>
      </c>
      <c r="I9698">
        <v>143.81558799999999</v>
      </c>
      <c r="J9698">
        <v>145.75937759000001</v>
      </c>
      <c r="K9698">
        <v>145.75937759000001</v>
      </c>
      <c r="L9698" t="s">
        <v>15182</v>
      </c>
      <c r="M9698" t="s">
        <v>15237</v>
      </c>
      <c r="N9698" t="s">
        <v>16886</v>
      </c>
      <c r="O9698" t="s">
        <v>15237</v>
      </c>
      <c r="T9698" t="s">
        <v>15301</v>
      </c>
      <c r="U9698" t="s">
        <v>15317</v>
      </c>
    </row>
    <row r="9699" spans="1:21" x14ac:dyDescent="0.25">
      <c r="A9699">
        <v>2016</v>
      </c>
      <c r="B9699">
        <v>4</v>
      </c>
      <c r="C9699" t="s">
        <v>24</v>
      </c>
      <c r="D9699" t="s">
        <v>2756</v>
      </c>
      <c r="E9699" t="s">
        <v>5962</v>
      </c>
      <c r="F9699" t="s">
        <v>9993</v>
      </c>
      <c r="G9699" t="s">
        <v>13915</v>
      </c>
      <c r="H9699" t="s">
        <v>14960</v>
      </c>
      <c r="I9699">
        <v>0</v>
      </c>
      <c r="J9699">
        <v>37.579143159999987</v>
      </c>
      <c r="K9699">
        <v>37.579143159999987</v>
      </c>
      <c r="L9699" t="s">
        <v>15182</v>
      </c>
      <c r="M9699" t="s">
        <v>15237</v>
      </c>
      <c r="N9699" t="s">
        <v>17785</v>
      </c>
      <c r="O9699" t="s">
        <v>15237</v>
      </c>
      <c r="P9699" t="s">
        <v>17785</v>
      </c>
      <c r="Q9699" t="s">
        <v>15237</v>
      </c>
      <c r="R9699" t="s">
        <v>17785</v>
      </c>
      <c r="S9699" t="s">
        <v>15237</v>
      </c>
      <c r="T9699" t="s">
        <v>15301</v>
      </c>
      <c r="U9699" t="s">
        <v>15317</v>
      </c>
    </row>
    <row r="9700" spans="1:21" x14ac:dyDescent="0.25">
      <c r="A9700">
        <v>2016</v>
      </c>
      <c r="B9700">
        <v>4</v>
      </c>
      <c r="C9700" t="s">
        <v>21</v>
      </c>
      <c r="D9700" t="s">
        <v>2599</v>
      </c>
      <c r="E9700" t="s">
        <v>5963</v>
      </c>
      <c r="F9700" t="s">
        <v>9994</v>
      </c>
      <c r="G9700" t="s">
        <v>12284</v>
      </c>
      <c r="H9700" t="s">
        <v>14478</v>
      </c>
      <c r="I9700">
        <v>1102.81062</v>
      </c>
      <c r="J9700">
        <v>922.45012275999989</v>
      </c>
      <c r="K9700">
        <v>922.45012275999989</v>
      </c>
      <c r="U9700" t="s">
        <v>15316</v>
      </c>
    </row>
    <row r="9701" spans="1:21" x14ac:dyDescent="0.25">
      <c r="A9701">
        <v>2016</v>
      </c>
      <c r="B9701">
        <v>4</v>
      </c>
      <c r="C9701" t="s">
        <v>30</v>
      </c>
      <c r="D9701" t="s">
        <v>2476</v>
      </c>
      <c r="G9701" t="s">
        <v>13395</v>
      </c>
      <c r="H9701" t="s">
        <v>14234</v>
      </c>
      <c r="I9701">
        <v>713.14529400000004</v>
      </c>
      <c r="J9701">
        <v>694.59926950999989</v>
      </c>
      <c r="K9701">
        <v>694.59926950999989</v>
      </c>
      <c r="U9701" t="s">
        <v>15316</v>
      </c>
    </row>
    <row r="9702" spans="1:21" x14ac:dyDescent="0.25">
      <c r="A9702">
        <v>2016</v>
      </c>
      <c r="B9702">
        <v>4</v>
      </c>
      <c r="C9702" t="s">
        <v>30</v>
      </c>
      <c r="D9702" t="s">
        <v>2601</v>
      </c>
      <c r="E9702" t="s">
        <v>5964</v>
      </c>
      <c r="F9702" t="s">
        <v>9995</v>
      </c>
      <c r="G9702" t="s">
        <v>13602</v>
      </c>
      <c r="H9702" t="s">
        <v>14475</v>
      </c>
      <c r="I9702">
        <v>2015.3117560000001</v>
      </c>
      <c r="J9702">
        <v>1606.4078566600001</v>
      </c>
      <c r="K9702">
        <v>1601.0260996500001</v>
      </c>
      <c r="L9702" t="s">
        <v>17149</v>
      </c>
      <c r="M9702" t="s">
        <v>15238</v>
      </c>
      <c r="T9702" t="s">
        <v>15305</v>
      </c>
      <c r="U9702" t="s">
        <v>15317</v>
      </c>
    </row>
    <row r="9703" spans="1:21" x14ac:dyDescent="0.25">
      <c r="A9703">
        <v>2016</v>
      </c>
      <c r="B9703">
        <v>4</v>
      </c>
      <c r="C9703" t="s">
        <v>30</v>
      </c>
      <c r="D9703" t="s">
        <v>2790</v>
      </c>
      <c r="E9703" t="s">
        <v>5965</v>
      </c>
      <c r="F9703" t="s">
        <v>9996</v>
      </c>
      <c r="G9703" t="s">
        <v>13916</v>
      </c>
      <c r="H9703" t="s">
        <v>14478</v>
      </c>
      <c r="I9703">
        <v>5952.6978490000001</v>
      </c>
      <c r="J9703">
        <v>5547.7985199899986</v>
      </c>
      <c r="K9703">
        <v>5520.1715745999991</v>
      </c>
      <c r="U9703" t="s">
        <v>15316</v>
      </c>
    </row>
    <row r="9704" spans="1:21" x14ac:dyDescent="0.25">
      <c r="A9704">
        <v>2016</v>
      </c>
      <c r="B9704">
        <v>5</v>
      </c>
      <c r="C9704" t="s">
        <v>25</v>
      </c>
      <c r="D9704" t="s">
        <v>90</v>
      </c>
      <c r="E9704" t="s">
        <v>5966</v>
      </c>
      <c r="F9704" t="s">
        <v>9997</v>
      </c>
      <c r="G9704" t="s">
        <v>13917</v>
      </c>
      <c r="H9704" t="s">
        <v>14242</v>
      </c>
      <c r="I9704">
        <v>468.97663</v>
      </c>
      <c r="J9704">
        <v>4038.8723579599991</v>
      </c>
      <c r="K9704">
        <v>4038.8723579599991</v>
      </c>
      <c r="U9704" t="s">
        <v>15316</v>
      </c>
    </row>
    <row r="9705" spans="1:21" x14ac:dyDescent="0.25">
      <c r="A9705">
        <v>2016</v>
      </c>
      <c r="B9705">
        <v>5</v>
      </c>
      <c r="C9705" t="s">
        <v>25</v>
      </c>
      <c r="D9705" t="s">
        <v>1645</v>
      </c>
      <c r="E9705" t="s">
        <v>5967</v>
      </c>
      <c r="F9705" t="s">
        <v>9998</v>
      </c>
      <c r="G9705" t="s">
        <v>12410</v>
      </c>
      <c r="H9705" t="s">
        <v>14249</v>
      </c>
      <c r="I9705">
        <v>18.764188999999998</v>
      </c>
      <c r="J9705">
        <v>24.785884930000002</v>
      </c>
      <c r="K9705">
        <v>24.785884930000002</v>
      </c>
      <c r="L9705" t="s">
        <v>19594</v>
      </c>
      <c r="M9705" t="s">
        <v>17635</v>
      </c>
      <c r="N9705" t="s">
        <v>17388</v>
      </c>
      <c r="O9705" t="s">
        <v>15239</v>
      </c>
      <c r="T9705" t="s">
        <v>16839</v>
      </c>
      <c r="U9705" t="s">
        <v>15317</v>
      </c>
    </row>
    <row r="9706" spans="1:21" x14ac:dyDescent="0.25">
      <c r="A9706">
        <v>2016</v>
      </c>
      <c r="B9706">
        <v>5</v>
      </c>
      <c r="C9706" t="s">
        <v>20</v>
      </c>
      <c r="D9706" t="s">
        <v>93</v>
      </c>
      <c r="E9706" t="s">
        <v>5968</v>
      </c>
      <c r="F9706" t="s">
        <v>8747</v>
      </c>
      <c r="G9706" t="s">
        <v>10936</v>
      </c>
      <c r="H9706" t="s">
        <v>14244</v>
      </c>
      <c r="I9706">
        <v>100.00000199999999</v>
      </c>
      <c r="J9706">
        <v>107.13977432</v>
      </c>
      <c r="K9706">
        <v>107.13977432</v>
      </c>
      <c r="U9706" t="s">
        <v>15316</v>
      </c>
    </row>
    <row r="9707" spans="1:21" x14ac:dyDescent="0.25">
      <c r="A9707">
        <v>2016</v>
      </c>
      <c r="B9707">
        <v>5</v>
      </c>
      <c r="C9707" t="s">
        <v>22</v>
      </c>
      <c r="D9707" t="s">
        <v>94</v>
      </c>
      <c r="G9707" t="s">
        <v>10941</v>
      </c>
      <c r="H9707" t="s">
        <v>14221</v>
      </c>
      <c r="I9707">
        <v>522.30266700000004</v>
      </c>
      <c r="J9707">
        <v>1119.788013730001</v>
      </c>
      <c r="K9707">
        <v>1119.788013730001</v>
      </c>
      <c r="U9707" t="s">
        <v>15316</v>
      </c>
    </row>
    <row r="9708" spans="1:21" x14ac:dyDescent="0.25">
      <c r="A9708">
        <v>2016</v>
      </c>
      <c r="B9708">
        <v>5</v>
      </c>
      <c r="C9708" t="s">
        <v>23</v>
      </c>
      <c r="D9708" t="s">
        <v>95</v>
      </c>
      <c r="G9708" t="s">
        <v>10942</v>
      </c>
      <c r="H9708" t="s">
        <v>14222</v>
      </c>
      <c r="I9708">
        <v>19.075081999999998</v>
      </c>
      <c r="J9708">
        <v>27.074815989999991</v>
      </c>
      <c r="K9708">
        <v>27.074815989999991</v>
      </c>
      <c r="U9708" t="s">
        <v>15316</v>
      </c>
    </row>
    <row r="9709" spans="1:21" x14ac:dyDescent="0.25">
      <c r="A9709">
        <v>2016</v>
      </c>
      <c r="B9709">
        <v>5</v>
      </c>
      <c r="C9709" t="s">
        <v>24</v>
      </c>
      <c r="D9709" t="s">
        <v>96</v>
      </c>
      <c r="E9709" t="s">
        <v>5969</v>
      </c>
      <c r="F9709" t="s">
        <v>9999</v>
      </c>
      <c r="G9709" t="s">
        <v>13918</v>
      </c>
      <c r="H9709" t="s">
        <v>14883</v>
      </c>
      <c r="I9709">
        <v>226.62971999999999</v>
      </c>
      <c r="J9709">
        <v>228.29684534</v>
      </c>
      <c r="K9709">
        <v>228.29684534</v>
      </c>
      <c r="U9709" t="s">
        <v>15316</v>
      </c>
    </row>
    <row r="9710" spans="1:21" x14ac:dyDescent="0.25">
      <c r="A9710">
        <v>2016</v>
      </c>
      <c r="B9710">
        <v>5</v>
      </c>
      <c r="C9710" t="s">
        <v>24</v>
      </c>
      <c r="D9710" t="s">
        <v>97</v>
      </c>
      <c r="E9710" t="s">
        <v>5970</v>
      </c>
      <c r="F9710" t="s">
        <v>10000</v>
      </c>
      <c r="G9710" t="s">
        <v>13919</v>
      </c>
      <c r="H9710" t="s">
        <v>15026</v>
      </c>
      <c r="I9710">
        <v>3999.0289210000001</v>
      </c>
      <c r="J9710">
        <v>5537.6197497400044</v>
      </c>
      <c r="K9710">
        <v>5537.6197497400044</v>
      </c>
      <c r="U9710" t="s">
        <v>15316</v>
      </c>
    </row>
    <row r="9711" spans="1:21" x14ac:dyDescent="0.25">
      <c r="A9711">
        <v>2016</v>
      </c>
      <c r="B9711">
        <v>5</v>
      </c>
      <c r="C9711" t="s">
        <v>24</v>
      </c>
      <c r="D9711" t="s">
        <v>100</v>
      </c>
      <c r="E9711" t="s">
        <v>5971</v>
      </c>
      <c r="F9711" t="s">
        <v>10001</v>
      </c>
      <c r="G9711" t="s">
        <v>13920</v>
      </c>
      <c r="H9711" t="s">
        <v>15027</v>
      </c>
      <c r="I9711">
        <v>2486.7276339999999</v>
      </c>
      <c r="J9711">
        <v>2414.2454454399999</v>
      </c>
      <c r="K9711">
        <v>2414.2454454399999</v>
      </c>
      <c r="L9711" t="s">
        <v>16925</v>
      </c>
      <c r="M9711" t="s">
        <v>15238</v>
      </c>
      <c r="R9711" t="s">
        <v>16902</v>
      </c>
      <c r="S9711" t="s">
        <v>15246</v>
      </c>
      <c r="T9711" t="s">
        <v>17612</v>
      </c>
      <c r="U9711" t="s">
        <v>15317</v>
      </c>
    </row>
    <row r="9712" spans="1:21" x14ac:dyDescent="0.25">
      <c r="A9712">
        <v>2016</v>
      </c>
      <c r="B9712">
        <v>6</v>
      </c>
      <c r="C9712" t="s">
        <v>26</v>
      </c>
      <c r="D9712" t="s">
        <v>106</v>
      </c>
      <c r="E9712" t="s">
        <v>5972</v>
      </c>
      <c r="F9712" t="s">
        <v>10002</v>
      </c>
      <c r="G9712" t="s">
        <v>10992</v>
      </c>
      <c r="H9712" t="s">
        <v>14251</v>
      </c>
      <c r="I9712">
        <v>227.41382300000001</v>
      </c>
      <c r="J9712">
        <v>254.35820480000001</v>
      </c>
      <c r="K9712">
        <v>254.12704883999999</v>
      </c>
      <c r="U9712" t="s">
        <v>15316</v>
      </c>
    </row>
    <row r="9713" spans="1:21" x14ac:dyDescent="0.25">
      <c r="A9713">
        <v>2016</v>
      </c>
      <c r="B9713">
        <v>6</v>
      </c>
      <c r="C9713" t="s">
        <v>26</v>
      </c>
      <c r="D9713" t="s">
        <v>2367</v>
      </c>
      <c r="E9713" t="s">
        <v>5973</v>
      </c>
      <c r="F9713" t="s">
        <v>10003</v>
      </c>
      <c r="G9713" t="s">
        <v>13921</v>
      </c>
      <c r="H9713" t="s">
        <v>14742</v>
      </c>
      <c r="I9713">
        <v>0</v>
      </c>
      <c r="J9713">
        <v>824.99463889000003</v>
      </c>
      <c r="K9713">
        <v>824.99463889000003</v>
      </c>
      <c r="L9713" t="s">
        <v>15360</v>
      </c>
      <c r="M9713" t="s">
        <v>15237</v>
      </c>
      <c r="N9713" t="s">
        <v>15360</v>
      </c>
      <c r="O9713" t="s">
        <v>15237</v>
      </c>
      <c r="R9713" t="s">
        <v>15360</v>
      </c>
      <c r="S9713" t="s">
        <v>15237</v>
      </c>
      <c r="T9713" t="s">
        <v>15301</v>
      </c>
      <c r="U9713" t="s">
        <v>15317</v>
      </c>
    </row>
    <row r="9714" spans="1:21" x14ac:dyDescent="0.25">
      <c r="A9714">
        <v>2016</v>
      </c>
      <c r="B9714">
        <v>6</v>
      </c>
      <c r="C9714" t="s">
        <v>25</v>
      </c>
      <c r="D9714" t="s">
        <v>107</v>
      </c>
      <c r="E9714" t="s">
        <v>5974</v>
      </c>
      <c r="F9714" t="s">
        <v>10004</v>
      </c>
      <c r="G9714" t="s">
        <v>13922</v>
      </c>
      <c r="H9714" t="s">
        <v>14252</v>
      </c>
      <c r="I9714">
        <v>582.50565900000004</v>
      </c>
      <c r="J9714">
        <v>665.16467326000009</v>
      </c>
      <c r="K9714">
        <v>665.16467326000009</v>
      </c>
      <c r="U9714" t="s">
        <v>15316</v>
      </c>
    </row>
    <row r="9715" spans="1:21" x14ac:dyDescent="0.25">
      <c r="A9715">
        <v>2016</v>
      </c>
      <c r="B9715">
        <v>6</v>
      </c>
      <c r="C9715" t="s">
        <v>25</v>
      </c>
      <c r="D9715" t="s">
        <v>110</v>
      </c>
      <c r="E9715" t="s">
        <v>5975</v>
      </c>
      <c r="F9715" t="s">
        <v>10005</v>
      </c>
      <c r="G9715" t="s">
        <v>10996</v>
      </c>
      <c r="H9715" t="s">
        <v>15028</v>
      </c>
      <c r="I9715">
        <v>121.432789</v>
      </c>
      <c r="J9715">
        <v>114.42016844</v>
      </c>
      <c r="K9715">
        <v>114.28412736</v>
      </c>
      <c r="N9715" t="s">
        <v>19983</v>
      </c>
      <c r="O9715" t="s">
        <v>15246</v>
      </c>
      <c r="T9715" t="s">
        <v>15304</v>
      </c>
      <c r="U9715" t="s">
        <v>15317</v>
      </c>
    </row>
    <row r="9716" spans="1:21" x14ac:dyDescent="0.25">
      <c r="A9716">
        <v>2016</v>
      </c>
      <c r="B9716">
        <v>6</v>
      </c>
      <c r="C9716" t="s">
        <v>25</v>
      </c>
      <c r="D9716" t="s">
        <v>111</v>
      </c>
      <c r="E9716" t="s">
        <v>5976</v>
      </c>
      <c r="F9716" t="s">
        <v>10006</v>
      </c>
      <c r="G9716" t="s">
        <v>10997</v>
      </c>
      <c r="H9716" t="s">
        <v>14256</v>
      </c>
      <c r="I9716">
        <v>545.41747999999995</v>
      </c>
      <c r="J9716">
        <v>576.68375382000011</v>
      </c>
      <c r="K9716">
        <v>576.68375382000011</v>
      </c>
      <c r="L9716" t="s">
        <v>15342</v>
      </c>
      <c r="M9716" t="s">
        <v>15239</v>
      </c>
      <c r="T9716" t="s">
        <v>15302</v>
      </c>
      <c r="U9716" t="s">
        <v>15317</v>
      </c>
    </row>
    <row r="9717" spans="1:21" x14ac:dyDescent="0.25">
      <c r="A9717">
        <v>2016</v>
      </c>
      <c r="B9717">
        <v>6</v>
      </c>
      <c r="C9717" t="s">
        <v>25</v>
      </c>
      <c r="D9717" t="s">
        <v>2482</v>
      </c>
      <c r="E9717" t="s">
        <v>5977</v>
      </c>
      <c r="F9717" t="s">
        <v>10007</v>
      </c>
      <c r="G9717" t="s">
        <v>13923</v>
      </c>
      <c r="H9717" t="s">
        <v>14885</v>
      </c>
      <c r="I9717">
        <v>0</v>
      </c>
      <c r="J9717">
        <v>900</v>
      </c>
      <c r="K9717">
        <v>900</v>
      </c>
      <c r="U9717" t="s">
        <v>15316</v>
      </c>
    </row>
    <row r="9718" spans="1:21" x14ac:dyDescent="0.25">
      <c r="A9718">
        <v>2016</v>
      </c>
      <c r="B9718">
        <v>6</v>
      </c>
      <c r="C9718" t="s">
        <v>25</v>
      </c>
      <c r="D9718" t="s">
        <v>1648</v>
      </c>
      <c r="E9718" t="s">
        <v>5978</v>
      </c>
      <c r="F9718" t="s">
        <v>8340</v>
      </c>
      <c r="G9718" t="s">
        <v>11025</v>
      </c>
      <c r="H9718" t="s">
        <v>14264</v>
      </c>
      <c r="I9718">
        <v>2974.2690659999998</v>
      </c>
      <c r="J9718">
        <v>4370.2721550799997</v>
      </c>
      <c r="K9718">
        <v>4370.2721550799997</v>
      </c>
      <c r="U9718" t="s">
        <v>15316</v>
      </c>
    </row>
    <row r="9719" spans="1:21" x14ac:dyDescent="0.25">
      <c r="A9719">
        <v>2016</v>
      </c>
      <c r="B9719">
        <v>6</v>
      </c>
      <c r="C9719" t="s">
        <v>25</v>
      </c>
      <c r="D9719" t="s">
        <v>1649</v>
      </c>
      <c r="E9719" t="s">
        <v>5979</v>
      </c>
      <c r="F9719" t="s">
        <v>10008</v>
      </c>
      <c r="G9719" t="s">
        <v>11026</v>
      </c>
      <c r="H9719" t="s">
        <v>14264</v>
      </c>
      <c r="I9719">
        <v>9223.9428380000008</v>
      </c>
      <c r="J9719">
        <v>10391.152769939999</v>
      </c>
      <c r="K9719">
        <v>10391.152769939999</v>
      </c>
      <c r="U9719" t="s">
        <v>15316</v>
      </c>
    </row>
    <row r="9720" spans="1:21" x14ac:dyDescent="0.25">
      <c r="A9720">
        <v>2016</v>
      </c>
      <c r="B9720">
        <v>6</v>
      </c>
      <c r="C9720" t="s">
        <v>25</v>
      </c>
      <c r="D9720" t="s">
        <v>2483</v>
      </c>
      <c r="E9720" t="s">
        <v>5980</v>
      </c>
      <c r="F9720" t="s">
        <v>10009</v>
      </c>
      <c r="G9720" t="s">
        <v>13924</v>
      </c>
      <c r="H9720" t="s">
        <v>14271</v>
      </c>
      <c r="I9720">
        <v>821.89289299999996</v>
      </c>
      <c r="J9720">
        <v>7739.4895858200007</v>
      </c>
      <c r="K9720">
        <v>7739.4895858200007</v>
      </c>
      <c r="U9720" t="s">
        <v>15316</v>
      </c>
    </row>
    <row r="9721" spans="1:21" x14ac:dyDescent="0.25">
      <c r="A9721">
        <v>2016</v>
      </c>
      <c r="B9721">
        <v>6</v>
      </c>
      <c r="C9721" t="s">
        <v>27</v>
      </c>
      <c r="D9721" t="s">
        <v>113</v>
      </c>
      <c r="E9721" t="s">
        <v>5981</v>
      </c>
      <c r="F9721" t="s">
        <v>10010</v>
      </c>
      <c r="G9721" t="s">
        <v>13925</v>
      </c>
      <c r="H9721" t="s">
        <v>14257</v>
      </c>
      <c r="I9721">
        <v>525</v>
      </c>
      <c r="J9721">
        <v>500</v>
      </c>
      <c r="K9721">
        <v>500</v>
      </c>
      <c r="L9721" t="s">
        <v>19597</v>
      </c>
      <c r="M9721" t="s">
        <v>19598</v>
      </c>
      <c r="R9721" t="s">
        <v>16841</v>
      </c>
      <c r="S9721" t="s">
        <v>15244</v>
      </c>
      <c r="T9721" t="s">
        <v>19599</v>
      </c>
      <c r="U9721" t="s">
        <v>15317</v>
      </c>
    </row>
    <row r="9722" spans="1:21" x14ac:dyDescent="0.25">
      <c r="A9722">
        <v>2016</v>
      </c>
      <c r="B9722">
        <v>6</v>
      </c>
      <c r="C9722" t="s">
        <v>27</v>
      </c>
      <c r="D9722" t="s">
        <v>114</v>
      </c>
      <c r="E9722" t="s">
        <v>5981</v>
      </c>
      <c r="F9722" t="s">
        <v>10011</v>
      </c>
      <c r="G9722" t="s">
        <v>13926</v>
      </c>
      <c r="H9722" t="s">
        <v>14257</v>
      </c>
      <c r="I9722">
        <v>75</v>
      </c>
      <c r="J9722">
        <v>75</v>
      </c>
      <c r="K9722">
        <v>75</v>
      </c>
      <c r="L9722" t="s">
        <v>19597</v>
      </c>
      <c r="M9722" t="s">
        <v>19598</v>
      </c>
      <c r="N9722" t="s">
        <v>16840</v>
      </c>
      <c r="O9722" t="s">
        <v>15338</v>
      </c>
      <c r="P9722" t="s">
        <v>16840</v>
      </c>
      <c r="Q9722" t="s">
        <v>15338</v>
      </c>
      <c r="R9722" t="s">
        <v>16841</v>
      </c>
      <c r="S9722" t="s">
        <v>15244</v>
      </c>
      <c r="T9722" t="s">
        <v>19599</v>
      </c>
      <c r="U9722" t="s">
        <v>15317</v>
      </c>
    </row>
    <row r="9723" spans="1:21" x14ac:dyDescent="0.25">
      <c r="A9723">
        <v>2016</v>
      </c>
      <c r="B9723">
        <v>6</v>
      </c>
      <c r="C9723" t="s">
        <v>27</v>
      </c>
      <c r="D9723" t="s">
        <v>2371</v>
      </c>
      <c r="E9723" t="s">
        <v>5982</v>
      </c>
      <c r="F9723" t="s">
        <v>8761</v>
      </c>
      <c r="G9723" t="s">
        <v>13927</v>
      </c>
      <c r="H9723" t="s">
        <v>14885</v>
      </c>
      <c r="I9723">
        <v>0</v>
      </c>
      <c r="J9723">
        <v>1700</v>
      </c>
      <c r="K9723">
        <v>1700</v>
      </c>
      <c r="L9723" t="s">
        <v>19601</v>
      </c>
      <c r="M9723" t="s">
        <v>15240</v>
      </c>
      <c r="T9723" t="s">
        <v>15306</v>
      </c>
      <c r="U9723" t="s">
        <v>15317</v>
      </c>
    </row>
    <row r="9724" spans="1:21" x14ac:dyDescent="0.25">
      <c r="A9724">
        <v>2016</v>
      </c>
      <c r="B9724">
        <v>6</v>
      </c>
      <c r="C9724" t="s">
        <v>27</v>
      </c>
      <c r="D9724" t="s">
        <v>116</v>
      </c>
      <c r="E9724" t="s">
        <v>5983</v>
      </c>
      <c r="F9724" t="s">
        <v>10012</v>
      </c>
      <c r="G9724" t="s">
        <v>13928</v>
      </c>
      <c r="H9724" t="s">
        <v>14257</v>
      </c>
      <c r="I9724">
        <v>210</v>
      </c>
      <c r="J9724">
        <v>210</v>
      </c>
      <c r="K9724">
        <v>210</v>
      </c>
      <c r="L9724" t="s">
        <v>15235</v>
      </c>
      <c r="M9724" t="s">
        <v>15239</v>
      </c>
      <c r="R9724" t="s">
        <v>16841</v>
      </c>
      <c r="S9724" t="s">
        <v>15244</v>
      </c>
      <c r="T9724" t="s">
        <v>17502</v>
      </c>
      <c r="U9724" t="s">
        <v>15317</v>
      </c>
    </row>
    <row r="9725" spans="1:21" x14ac:dyDescent="0.25">
      <c r="A9725">
        <v>2016</v>
      </c>
      <c r="B9725">
        <v>6</v>
      </c>
      <c r="C9725" t="s">
        <v>27</v>
      </c>
      <c r="D9725" t="s">
        <v>117</v>
      </c>
      <c r="E9725" t="s">
        <v>5984</v>
      </c>
      <c r="F9725" t="s">
        <v>10013</v>
      </c>
      <c r="G9725" t="s">
        <v>13929</v>
      </c>
      <c r="H9725" t="s">
        <v>14257</v>
      </c>
      <c r="I9725">
        <v>500</v>
      </c>
      <c r="J9725">
        <v>500</v>
      </c>
      <c r="K9725">
        <v>500</v>
      </c>
      <c r="L9725" t="s">
        <v>19602</v>
      </c>
      <c r="M9725" t="s">
        <v>19603</v>
      </c>
      <c r="N9725" t="s">
        <v>19984</v>
      </c>
      <c r="O9725" t="s">
        <v>17507</v>
      </c>
      <c r="P9725" t="s">
        <v>15185</v>
      </c>
      <c r="Q9725" t="s">
        <v>15242</v>
      </c>
      <c r="R9725" t="s">
        <v>16841</v>
      </c>
      <c r="S9725" t="s">
        <v>15244</v>
      </c>
      <c r="T9725" t="s">
        <v>18378</v>
      </c>
      <c r="U9725" t="s">
        <v>15317</v>
      </c>
    </row>
    <row r="9726" spans="1:21" x14ac:dyDescent="0.25">
      <c r="A9726">
        <v>2016</v>
      </c>
      <c r="B9726">
        <v>6</v>
      </c>
      <c r="C9726" t="s">
        <v>27</v>
      </c>
      <c r="D9726" t="s">
        <v>118</v>
      </c>
      <c r="E9726" t="s">
        <v>5985</v>
      </c>
      <c r="F9726" t="s">
        <v>10014</v>
      </c>
      <c r="G9726" t="s">
        <v>13930</v>
      </c>
      <c r="H9726" t="s">
        <v>14885</v>
      </c>
      <c r="I9726">
        <v>0</v>
      </c>
      <c r="J9726">
        <v>800</v>
      </c>
      <c r="K9726">
        <v>800</v>
      </c>
      <c r="U9726" t="s">
        <v>15316</v>
      </c>
    </row>
    <row r="9727" spans="1:21" x14ac:dyDescent="0.25">
      <c r="A9727">
        <v>2016</v>
      </c>
      <c r="B9727">
        <v>6</v>
      </c>
      <c r="C9727" t="s">
        <v>27</v>
      </c>
      <c r="D9727" t="s">
        <v>1653</v>
      </c>
      <c r="E9727" t="s">
        <v>5981</v>
      </c>
      <c r="F9727" t="s">
        <v>10015</v>
      </c>
      <c r="G9727" t="s">
        <v>13931</v>
      </c>
      <c r="H9727" t="s">
        <v>14257</v>
      </c>
      <c r="I9727">
        <v>336</v>
      </c>
      <c r="J9727">
        <v>462.3</v>
      </c>
      <c r="K9727">
        <v>462.3</v>
      </c>
      <c r="L9727" t="s">
        <v>19597</v>
      </c>
      <c r="M9727" t="s">
        <v>19598</v>
      </c>
      <c r="R9727" t="s">
        <v>16841</v>
      </c>
      <c r="S9727" t="s">
        <v>15244</v>
      </c>
      <c r="T9727" t="s">
        <v>19599</v>
      </c>
      <c r="U9727" t="s">
        <v>15317</v>
      </c>
    </row>
    <row r="9728" spans="1:21" x14ac:dyDescent="0.25">
      <c r="A9728">
        <v>2016</v>
      </c>
      <c r="B9728">
        <v>6</v>
      </c>
      <c r="C9728" t="s">
        <v>27</v>
      </c>
      <c r="D9728" t="s">
        <v>1654</v>
      </c>
      <c r="E9728" t="s">
        <v>5981</v>
      </c>
      <c r="F9728" t="s">
        <v>10016</v>
      </c>
      <c r="G9728" t="s">
        <v>12416</v>
      </c>
      <c r="H9728" t="s">
        <v>14257</v>
      </c>
      <c r="I9728">
        <v>246.2</v>
      </c>
      <c r="J9728">
        <v>171.2</v>
      </c>
      <c r="K9728">
        <v>171.2</v>
      </c>
      <c r="L9728" t="s">
        <v>19597</v>
      </c>
      <c r="M9728" t="s">
        <v>19598</v>
      </c>
      <c r="R9728" t="s">
        <v>16841</v>
      </c>
      <c r="S9728" t="s">
        <v>15244</v>
      </c>
      <c r="T9728" t="s">
        <v>19599</v>
      </c>
      <c r="U9728" t="s">
        <v>15317</v>
      </c>
    </row>
    <row r="9729" spans="1:21" x14ac:dyDescent="0.25">
      <c r="A9729">
        <v>2016</v>
      </c>
      <c r="B9729">
        <v>6</v>
      </c>
      <c r="C9729" t="s">
        <v>27</v>
      </c>
      <c r="D9729" t="s">
        <v>2791</v>
      </c>
      <c r="E9729" t="s">
        <v>5986</v>
      </c>
      <c r="F9729" t="s">
        <v>10017</v>
      </c>
      <c r="G9729" t="s">
        <v>13932</v>
      </c>
      <c r="H9729" t="s">
        <v>14258</v>
      </c>
      <c r="I9729">
        <v>846.07170699999995</v>
      </c>
      <c r="J9729">
        <v>759.45845083000006</v>
      </c>
      <c r="K9729">
        <v>759.45845083000006</v>
      </c>
      <c r="L9729" t="s">
        <v>19985</v>
      </c>
      <c r="M9729" t="s">
        <v>19986</v>
      </c>
      <c r="P9729" t="s">
        <v>15357</v>
      </c>
      <c r="Q9729" t="s">
        <v>15244</v>
      </c>
      <c r="T9729" t="s">
        <v>19600</v>
      </c>
      <c r="U9729" t="s">
        <v>15317</v>
      </c>
    </row>
    <row r="9730" spans="1:21" x14ac:dyDescent="0.25">
      <c r="A9730">
        <v>2016</v>
      </c>
      <c r="B9730">
        <v>6</v>
      </c>
      <c r="C9730" t="s">
        <v>27</v>
      </c>
      <c r="D9730" t="s">
        <v>2665</v>
      </c>
      <c r="E9730" t="s">
        <v>5987</v>
      </c>
      <c r="F9730" t="s">
        <v>10018</v>
      </c>
      <c r="G9730" t="s">
        <v>13933</v>
      </c>
      <c r="H9730" t="s">
        <v>14886</v>
      </c>
      <c r="I9730">
        <v>0</v>
      </c>
      <c r="J9730">
        <v>1600</v>
      </c>
      <c r="K9730">
        <v>1600</v>
      </c>
      <c r="L9730" t="s">
        <v>17435</v>
      </c>
      <c r="M9730" t="s">
        <v>17635</v>
      </c>
      <c r="P9730" t="s">
        <v>17436</v>
      </c>
      <c r="Q9730" t="s">
        <v>17958</v>
      </c>
      <c r="T9730" t="s">
        <v>19987</v>
      </c>
      <c r="U9730" t="s">
        <v>15317</v>
      </c>
    </row>
    <row r="9731" spans="1:21" x14ac:dyDescent="0.25">
      <c r="A9731">
        <v>2016</v>
      </c>
      <c r="B9731">
        <v>6</v>
      </c>
      <c r="C9731" t="s">
        <v>28</v>
      </c>
      <c r="D9731" t="s">
        <v>124</v>
      </c>
      <c r="E9731" t="s">
        <v>5988</v>
      </c>
      <c r="F9731" t="s">
        <v>10019</v>
      </c>
      <c r="G9731" t="s">
        <v>11010</v>
      </c>
      <c r="H9731" t="s">
        <v>14256</v>
      </c>
      <c r="I9731">
        <v>192.40629000000001</v>
      </c>
      <c r="J9731">
        <v>196.58239373000001</v>
      </c>
      <c r="K9731">
        <v>196.58239072999999</v>
      </c>
      <c r="L9731" t="s">
        <v>15342</v>
      </c>
      <c r="M9731" t="s">
        <v>15239</v>
      </c>
      <c r="T9731" t="s">
        <v>15302</v>
      </c>
      <c r="U9731" t="s">
        <v>15317</v>
      </c>
    </row>
    <row r="9732" spans="1:21" x14ac:dyDescent="0.25">
      <c r="A9732">
        <v>2016</v>
      </c>
      <c r="B9732">
        <v>6</v>
      </c>
      <c r="C9732" t="s">
        <v>28</v>
      </c>
      <c r="D9732" t="s">
        <v>125</v>
      </c>
      <c r="E9732" t="s">
        <v>5989</v>
      </c>
      <c r="F9732" t="s">
        <v>10020</v>
      </c>
      <c r="G9732" t="s">
        <v>13934</v>
      </c>
      <c r="H9732" t="s">
        <v>14256</v>
      </c>
      <c r="I9732">
        <v>202.93813499999999</v>
      </c>
      <c r="J9732">
        <v>203.67752705000001</v>
      </c>
      <c r="K9732">
        <v>203.67698825000011</v>
      </c>
      <c r="L9732" t="s">
        <v>15342</v>
      </c>
      <c r="M9732" t="s">
        <v>15239</v>
      </c>
      <c r="T9732" t="s">
        <v>15302</v>
      </c>
      <c r="U9732" t="s">
        <v>15317</v>
      </c>
    </row>
    <row r="9733" spans="1:21" x14ac:dyDescent="0.25">
      <c r="A9733">
        <v>2016</v>
      </c>
      <c r="B9733">
        <v>6</v>
      </c>
      <c r="C9733" t="s">
        <v>28</v>
      </c>
      <c r="D9733" t="s">
        <v>126</v>
      </c>
      <c r="E9733" t="s">
        <v>5990</v>
      </c>
      <c r="F9733" t="s">
        <v>10021</v>
      </c>
      <c r="G9733" t="s">
        <v>13935</v>
      </c>
      <c r="H9733" t="s">
        <v>14256</v>
      </c>
      <c r="I9733">
        <v>181.09577400000001</v>
      </c>
      <c r="J9733">
        <v>334.47117996999998</v>
      </c>
      <c r="K9733">
        <v>334.47117996999998</v>
      </c>
      <c r="L9733" t="s">
        <v>18376</v>
      </c>
      <c r="M9733" t="s">
        <v>15239</v>
      </c>
      <c r="N9733" t="s">
        <v>15179</v>
      </c>
      <c r="O9733" t="s">
        <v>15239</v>
      </c>
      <c r="P9733" t="s">
        <v>15179</v>
      </c>
      <c r="Q9733" t="s">
        <v>15239</v>
      </c>
      <c r="T9733" t="s">
        <v>15302</v>
      </c>
      <c r="U9733" t="s">
        <v>15317</v>
      </c>
    </row>
    <row r="9734" spans="1:21" x14ac:dyDescent="0.25">
      <c r="A9734">
        <v>2016</v>
      </c>
      <c r="B9734">
        <v>6</v>
      </c>
      <c r="C9734" t="s">
        <v>28</v>
      </c>
      <c r="D9734" t="s">
        <v>127</v>
      </c>
      <c r="E9734" t="s">
        <v>5991</v>
      </c>
      <c r="F9734" t="s">
        <v>10022</v>
      </c>
      <c r="G9734" t="s">
        <v>13936</v>
      </c>
      <c r="H9734" t="s">
        <v>14256</v>
      </c>
      <c r="I9734">
        <v>209.55795800000001</v>
      </c>
      <c r="J9734">
        <v>510.70797034999993</v>
      </c>
      <c r="K9734">
        <v>510.70797034999993</v>
      </c>
      <c r="L9734" t="s">
        <v>15342</v>
      </c>
      <c r="M9734" t="s">
        <v>15239</v>
      </c>
      <c r="T9734" t="s">
        <v>15302</v>
      </c>
      <c r="U9734" t="s">
        <v>15317</v>
      </c>
    </row>
    <row r="9735" spans="1:21" x14ac:dyDescent="0.25">
      <c r="A9735">
        <v>2016</v>
      </c>
      <c r="B9735">
        <v>6</v>
      </c>
      <c r="C9735" t="s">
        <v>28</v>
      </c>
      <c r="D9735" t="s">
        <v>128</v>
      </c>
      <c r="E9735" t="s">
        <v>5992</v>
      </c>
      <c r="F9735" t="s">
        <v>10023</v>
      </c>
      <c r="G9735" t="s">
        <v>13937</v>
      </c>
      <c r="H9735" t="s">
        <v>14256</v>
      </c>
      <c r="I9735">
        <v>1126.7151799999999</v>
      </c>
      <c r="J9735">
        <v>1877.9334107499999</v>
      </c>
      <c r="K9735">
        <v>1877.9334107499999</v>
      </c>
      <c r="L9735" t="s">
        <v>17057</v>
      </c>
      <c r="M9735" t="s">
        <v>18056</v>
      </c>
      <c r="T9735" t="s">
        <v>17502</v>
      </c>
      <c r="U9735" t="s">
        <v>15317</v>
      </c>
    </row>
    <row r="9736" spans="1:21" x14ac:dyDescent="0.25">
      <c r="A9736">
        <v>2016</v>
      </c>
      <c r="B9736">
        <v>6</v>
      </c>
      <c r="C9736" t="s">
        <v>20</v>
      </c>
      <c r="D9736" t="s">
        <v>132</v>
      </c>
      <c r="G9736" t="s">
        <v>10937</v>
      </c>
      <c r="H9736" t="s">
        <v>14221</v>
      </c>
      <c r="I9736">
        <v>12.726181</v>
      </c>
      <c r="J9736">
        <v>0.18100819000000001</v>
      </c>
      <c r="K9736">
        <v>0.18100819000000001</v>
      </c>
      <c r="U9736" t="s">
        <v>15316</v>
      </c>
    </row>
    <row r="9737" spans="1:21" x14ac:dyDescent="0.25">
      <c r="A9737">
        <v>2016</v>
      </c>
      <c r="B9737">
        <v>6</v>
      </c>
      <c r="C9737" t="s">
        <v>22</v>
      </c>
      <c r="D9737" t="s">
        <v>134</v>
      </c>
      <c r="G9737" t="s">
        <v>10941</v>
      </c>
      <c r="H9737" t="s">
        <v>14221</v>
      </c>
      <c r="I9737">
        <v>2581.2924400000002</v>
      </c>
      <c r="J9737">
        <v>2763.650737280002</v>
      </c>
      <c r="K9737">
        <v>2720.6300091000021</v>
      </c>
      <c r="U9737" t="s">
        <v>15316</v>
      </c>
    </row>
    <row r="9738" spans="1:21" x14ac:dyDescent="0.25">
      <c r="A9738">
        <v>2016</v>
      </c>
      <c r="B9738">
        <v>6</v>
      </c>
      <c r="C9738" t="s">
        <v>23</v>
      </c>
      <c r="D9738" t="s">
        <v>135</v>
      </c>
      <c r="G9738" t="s">
        <v>10942</v>
      </c>
      <c r="H9738" t="s">
        <v>14222</v>
      </c>
      <c r="I9738">
        <v>258.86538899999999</v>
      </c>
      <c r="J9738">
        <v>305.35046999000019</v>
      </c>
      <c r="K9738">
        <v>305.35046999000019</v>
      </c>
      <c r="U9738" t="s">
        <v>15316</v>
      </c>
    </row>
    <row r="9739" spans="1:21" x14ac:dyDescent="0.25">
      <c r="A9739">
        <v>2016</v>
      </c>
      <c r="B9739">
        <v>6</v>
      </c>
      <c r="C9739" t="s">
        <v>24</v>
      </c>
      <c r="D9739" t="s">
        <v>137</v>
      </c>
      <c r="E9739" t="s">
        <v>5993</v>
      </c>
      <c r="F9739" t="s">
        <v>10024</v>
      </c>
      <c r="G9739" t="s">
        <v>11018</v>
      </c>
      <c r="H9739" t="s">
        <v>15029</v>
      </c>
      <c r="I9739">
        <v>575.61803699999996</v>
      </c>
      <c r="J9739">
        <v>1792.4580922500011</v>
      </c>
      <c r="K9739">
        <v>1792.2922246100011</v>
      </c>
      <c r="U9739" t="s">
        <v>15316</v>
      </c>
    </row>
    <row r="9740" spans="1:21" x14ac:dyDescent="0.25">
      <c r="A9740">
        <v>2016</v>
      </c>
      <c r="B9740">
        <v>6</v>
      </c>
      <c r="C9740" t="s">
        <v>24</v>
      </c>
      <c r="D9740" t="s">
        <v>138</v>
      </c>
      <c r="E9740" t="s">
        <v>5994</v>
      </c>
      <c r="F9740" t="s">
        <v>10025</v>
      </c>
      <c r="G9740" t="s">
        <v>13938</v>
      </c>
      <c r="H9740" t="s">
        <v>14265</v>
      </c>
      <c r="I9740">
        <v>729.67772300000001</v>
      </c>
      <c r="J9740">
        <v>744.46844304999979</v>
      </c>
      <c r="K9740">
        <v>744.46787329999995</v>
      </c>
      <c r="U9740" t="s">
        <v>15316</v>
      </c>
    </row>
    <row r="9741" spans="1:21" x14ac:dyDescent="0.25">
      <c r="A9741">
        <v>2016</v>
      </c>
      <c r="B9741">
        <v>6</v>
      </c>
      <c r="C9741" t="s">
        <v>24</v>
      </c>
      <c r="D9741" t="s">
        <v>139</v>
      </c>
      <c r="E9741" t="s">
        <v>5995</v>
      </c>
      <c r="F9741" t="s">
        <v>10026</v>
      </c>
      <c r="G9741" t="s">
        <v>13939</v>
      </c>
      <c r="H9741" t="s">
        <v>14266</v>
      </c>
      <c r="I9741">
        <v>1207.422174</v>
      </c>
      <c r="J9741">
        <v>3221.0244483200022</v>
      </c>
      <c r="K9741">
        <v>3217.9950995400009</v>
      </c>
      <c r="U9741" t="s">
        <v>15316</v>
      </c>
    </row>
    <row r="9742" spans="1:21" x14ac:dyDescent="0.25">
      <c r="A9742">
        <v>2016</v>
      </c>
      <c r="B9742">
        <v>6</v>
      </c>
      <c r="C9742" t="s">
        <v>24</v>
      </c>
      <c r="D9742" t="s">
        <v>140</v>
      </c>
      <c r="E9742" t="s">
        <v>5996</v>
      </c>
      <c r="F9742" t="s">
        <v>10027</v>
      </c>
      <c r="G9742" t="s">
        <v>11021</v>
      </c>
      <c r="H9742" t="s">
        <v>14267</v>
      </c>
      <c r="I9742">
        <v>353.700738</v>
      </c>
      <c r="J9742">
        <v>377.32481293000018</v>
      </c>
      <c r="K9742">
        <v>377.32481293000018</v>
      </c>
      <c r="U9742" t="s">
        <v>15316</v>
      </c>
    </row>
    <row r="9743" spans="1:21" x14ac:dyDescent="0.25">
      <c r="A9743">
        <v>2016</v>
      </c>
      <c r="B9743">
        <v>6</v>
      </c>
      <c r="C9743" t="s">
        <v>21</v>
      </c>
      <c r="D9743" t="s">
        <v>2489</v>
      </c>
      <c r="G9743" t="s">
        <v>13940</v>
      </c>
      <c r="H9743" t="s">
        <v>14271</v>
      </c>
      <c r="I9743">
        <v>1927.9</v>
      </c>
      <c r="J9743">
        <v>1897.2965770000001</v>
      </c>
      <c r="K9743">
        <v>1897.2965770000001</v>
      </c>
      <c r="P9743" t="s">
        <v>15342</v>
      </c>
      <c r="Q9743" t="s">
        <v>15239</v>
      </c>
      <c r="T9743" t="s">
        <v>15302</v>
      </c>
      <c r="U9743" t="s">
        <v>15317</v>
      </c>
    </row>
    <row r="9744" spans="1:21" x14ac:dyDescent="0.25">
      <c r="A9744">
        <v>2016</v>
      </c>
      <c r="B9744">
        <v>6</v>
      </c>
      <c r="C9744" t="s">
        <v>29</v>
      </c>
      <c r="D9744" t="s">
        <v>2792</v>
      </c>
      <c r="E9744" t="s">
        <v>5997</v>
      </c>
      <c r="F9744" t="s">
        <v>10028</v>
      </c>
      <c r="G9744" t="s">
        <v>13941</v>
      </c>
      <c r="H9744" t="s">
        <v>14752</v>
      </c>
      <c r="I9744">
        <v>1668.920001</v>
      </c>
      <c r="J9744">
        <v>1533.6155667</v>
      </c>
      <c r="K9744">
        <v>1533.1737553099999</v>
      </c>
      <c r="L9744" t="s">
        <v>19988</v>
      </c>
      <c r="M9744" t="s">
        <v>18624</v>
      </c>
      <c r="N9744" t="s">
        <v>19989</v>
      </c>
      <c r="O9744" t="s">
        <v>17577</v>
      </c>
      <c r="P9744" t="s">
        <v>17509</v>
      </c>
      <c r="Q9744" t="s">
        <v>15242</v>
      </c>
      <c r="R9744" t="s">
        <v>17161</v>
      </c>
      <c r="S9744" t="s">
        <v>15242</v>
      </c>
      <c r="T9744" s="124" t="s">
        <v>19990</v>
      </c>
      <c r="U9744" s="124" t="s">
        <v>15317</v>
      </c>
    </row>
    <row r="9745" spans="1:21" x14ac:dyDescent="0.25">
      <c r="A9745">
        <v>2016</v>
      </c>
      <c r="B9745">
        <v>6</v>
      </c>
      <c r="C9745" t="s">
        <v>30</v>
      </c>
      <c r="D9745" t="s">
        <v>1667</v>
      </c>
      <c r="E9745" t="s">
        <v>5998</v>
      </c>
      <c r="F9745" t="s">
        <v>10029</v>
      </c>
      <c r="G9745" t="s">
        <v>13942</v>
      </c>
      <c r="H9745" t="s">
        <v>14258</v>
      </c>
      <c r="I9745">
        <v>38.51</v>
      </c>
      <c r="J9745">
        <v>36.458684499999997</v>
      </c>
      <c r="K9745">
        <v>36.458684499999997</v>
      </c>
      <c r="L9745" t="s">
        <v>16934</v>
      </c>
      <c r="M9745" t="s">
        <v>17635</v>
      </c>
      <c r="T9745" t="s">
        <v>16839</v>
      </c>
      <c r="U9745" t="s">
        <v>15317</v>
      </c>
    </row>
    <row r="9746" spans="1:21" x14ac:dyDescent="0.25">
      <c r="A9746">
        <v>2016</v>
      </c>
      <c r="B9746">
        <v>7</v>
      </c>
      <c r="C9746" t="s">
        <v>38</v>
      </c>
      <c r="D9746" t="s">
        <v>1668</v>
      </c>
      <c r="G9746" t="s">
        <v>13226</v>
      </c>
      <c r="H9746" t="s">
        <v>14274</v>
      </c>
      <c r="I9746">
        <v>1350.472156</v>
      </c>
      <c r="J9746">
        <v>1367.9586059400001</v>
      </c>
      <c r="K9746">
        <v>1367.9586059400001</v>
      </c>
      <c r="U9746" t="s">
        <v>15316</v>
      </c>
    </row>
    <row r="9747" spans="1:21" x14ac:dyDescent="0.25">
      <c r="A9747">
        <v>2016</v>
      </c>
      <c r="B9747">
        <v>7</v>
      </c>
      <c r="C9747" t="s">
        <v>38</v>
      </c>
      <c r="D9747" t="s">
        <v>1669</v>
      </c>
      <c r="G9747" t="s">
        <v>11063</v>
      </c>
      <c r="H9747" t="s">
        <v>14275</v>
      </c>
      <c r="I9747">
        <v>35738.066293000003</v>
      </c>
      <c r="J9747">
        <v>33791.713526330001</v>
      </c>
      <c r="K9747">
        <v>33791.713526330001</v>
      </c>
      <c r="U9747" t="s">
        <v>15316</v>
      </c>
    </row>
    <row r="9748" spans="1:21" x14ac:dyDescent="0.25">
      <c r="A9748">
        <v>2016</v>
      </c>
      <c r="B9748">
        <v>7</v>
      </c>
      <c r="C9748" t="s">
        <v>38</v>
      </c>
      <c r="D9748" t="s">
        <v>1670</v>
      </c>
      <c r="G9748" t="s">
        <v>13416</v>
      </c>
      <c r="H9748" t="s">
        <v>14275</v>
      </c>
      <c r="I9748">
        <v>12093.52778</v>
      </c>
      <c r="J9748">
        <v>10842.918913289999</v>
      </c>
      <c r="K9748">
        <v>10842.918913289999</v>
      </c>
      <c r="U9748" t="s">
        <v>15316</v>
      </c>
    </row>
    <row r="9749" spans="1:21" x14ac:dyDescent="0.25">
      <c r="A9749">
        <v>2016</v>
      </c>
      <c r="B9749">
        <v>7</v>
      </c>
      <c r="C9749" t="s">
        <v>38</v>
      </c>
      <c r="D9749" t="s">
        <v>1671</v>
      </c>
      <c r="G9749" t="s">
        <v>13227</v>
      </c>
      <c r="H9749" t="s">
        <v>14275</v>
      </c>
      <c r="I9749">
        <v>2832.7092750000002</v>
      </c>
      <c r="J9749">
        <v>6079.3256766799996</v>
      </c>
      <c r="K9749">
        <v>6079.3256766799996</v>
      </c>
      <c r="U9749" t="s">
        <v>15316</v>
      </c>
    </row>
    <row r="9750" spans="1:21" x14ac:dyDescent="0.25">
      <c r="A9750">
        <v>2016</v>
      </c>
      <c r="B9750">
        <v>7</v>
      </c>
      <c r="C9750" t="s">
        <v>38</v>
      </c>
      <c r="D9750" t="s">
        <v>1676</v>
      </c>
      <c r="G9750" t="s">
        <v>13417</v>
      </c>
      <c r="H9750" t="s">
        <v>14273</v>
      </c>
      <c r="I9750">
        <v>6080.6739619999998</v>
      </c>
      <c r="J9750">
        <v>6391.3165736500014</v>
      </c>
      <c r="K9750">
        <v>6391.3165736500014</v>
      </c>
      <c r="R9750" t="s">
        <v>17547</v>
      </c>
      <c r="S9750" t="s">
        <v>16846</v>
      </c>
      <c r="T9750" t="s">
        <v>16847</v>
      </c>
      <c r="U9750" t="s">
        <v>15317</v>
      </c>
    </row>
    <row r="9751" spans="1:21" x14ac:dyDescent="0.25">
      <c r="A9751">
        <v>2016</v>
      </c>
      <c r="B9751">
        <v>7</v>
      </c>
      <c r="C9751" t="s">
        <v>38</v>
      </c>
      <c r="D9751" t="s">
        <v>1677</v>
      </c>
      <c r="G9751" t="s">
        <v>12435</v>
      </c>
      <c r="H9751" t="s">
        <v>14275</v>
      </c>
      <c r="I9751">
        <v>1.681368</v>
      </c>
      <c r="J9751">
        <v>1.681368</v>
      </c>
      <c r="K9751">
        <v>1.681368</v>
      </c>
      <c r="U9751" t="s">
        <v>15316</v>
      </c>
    </row>
    <row r="9752" spans="1:21" x14ac:dyDescent="0.25">
      <c r="A9752">
        <v>2016</v>
      </c>
      <c r="B9752">
        <v>7</v>
      </c>
      <c r="C9752" t="s">
        <v>38</v>
      </c>
      <c r="D9752" t="s">
        <v>1678</v>
      </c>
      <c r="G9752" t="s">
        <v>13418</v>
      </c>
      <c r="H9752" t="s">
        <v>14275</v>
      </c>
      <c r="I9752">
        <v>0</v>
      </c>
      <c r="J9752">
        <v>217.04282458000009</v>
      </c>
      <c r="K9752">
        <v>217.04282458000009</v>
      </c>
      <c r="U9752" t="s">
        <v>15316</v>
      </c>
    </row>
    <row r="9753" spans="1:21" x14ac:dyDescent="0.25">
      <c r="A9753">
        <v>2016</v>
      </c>
      <c r="B9753">
        <v>7</v>
      </c>
      <c r="C9753" t="s">
        <v>38</v>
      </c>
      <c r="D9753" t="s">
        <v>2253</v>
      </c>
      <c r="G9753" t="s">
        <v>13058</v>
      </c>
      <c r="H9753" t="s">
        <v>14275</v>
      </c>
      <c r="I9753">
        <v>62.910671999999998</v>
      </c>
      <c r="J9753">
        <v>36.616282429999998</v>
      </c>
      <c r="K9753">
        <v>36.616282429999998</v>
      </c>
      <c r="U9753" t="s">
        <v>15316</v>
      </c>
    </row>
    <row r="9754" spans="1:21" x14ac:dyDescent="0.25">
      <c r="A9754">
        <v>2016</v>
      </c>
      <c r="B9754">
        <v>7</v>
      </c>
      <c r="C9754" t="s">
        <v>38</v>
      </c>
      <c r="D9754" t="s">
        <v>2375</v>
      </c>
      <c r="G9754" t="s">
        <v>13699</v>
      </c>
      <c r="H9754" t="s">
        <v>14274</v>
      </c>
      <c r="I9754">
        <v>1054.5511939999999</v>
      </c>
      <c r="J9754">
        <v>1485.5565280000001</v>
      </c>
      <c r="K9754">
        <v>1485.5565280000001</v>
      </c>
      <c r="U9754" t="s">
        <v>15316</v>
      </c>
    </row>
    <row r="9755" spans="1:21" x14ac:dyDescent="0.25">
      <c r="A9755">
        <v>2016</v>
      </c>
      <c r="B9755">
        <v>7</v>
      </c>
      <c r="C9755" t="s">
        <v>38</v>
      </c>
      <c r="D9755" t="s">
        <v>2376</v>
      </c>
      <c r="G9755" t="s">
        <v>13604</v>
      </c>
      <c r="H9755" t="s">
        <v>14274</v>
      </c>
      <c r="I9755">
        <v>2271.1590970000002</v>
      </c>
      <c r="J9755">
        <v>2248.7586994799999</v>
      </c>
      <c r="K9755">
        <v>2248.7586994799999</v>
      </c>
      <c r="U9755" t="s">
        <v>15316</v>
      </c>
    </row>
    <row r="9756" spans="1:21" x14ac:dyDescent="0.25">
      <c r="A9756">
        <v>2016</v>
      </c>
      <c r="B9756">
        <v>7</v>
      </c>
      <c r="C9756" t="s">
        <v>38</v>
      </c>
      <c r="D9756" t="s">
        <v>2492</v>
      </c>
      <c r="G9756" t="s">
        <v>13421</v>
      </c>
      <c r="H9756" t="s">
        <v>14275</v>
      </c>
      <c r="I9756">
        <v>727.33585400000004</v>
      </c>
      <c r="J9756">
        <v>360.55240178000003</v>
      </c>
      <c r="K9756">
        <v>360.55240178000003</v>
      </c>
      <c r="U9756" t="s">
        <v>15316</v>
      </c>
    </row>
    <row r="9757" spans="1:21" x14ac:dyDescent="0.25">
      <c r="A9757">
        <v>2016</v>
      </c>
      <c r="B9757">
        <v>7</v>
      </c>
      <c r="C9757" t="s">
        <v>38</v>
      </c>
      <c r="D9757" t="s">
        <v>2493</v>
      </c>
      <c r="G9757" t="s">
        <v>13422</v>
      </c>
      <c r="H9757" t="s">
        <v>14276</v>
      </c>
      <c r="I9757">
        <v>1697.7060140000001</v>
      </c>
      <c r="J9757">
        <v>2107.3713419000001</v>
      </c>
      <c r="K9757">
        <v>2107.3713419000001</v>
      </c>
      <c r="P9757" t="s">
        <v>17205</v>
      </c>
      <c r="Q9757" t="s">
        <v>15246</v>
      </c>
      <c r="T9757" t="s">
        <v>15304</v>
      </c>
      <c r="U9757" t="s">
        <v>15317</v>
      </c>
    </row>
    <row r="9758" spans="1:21" x14ac:dyDescent="0.25">
      <c r="A9758">
        <v>2016</v>
      </c>
      <c r="B9758">
        <v>7</v>
      </c>
      <c r="C9758" t="s">
        <v>38</v>
      </c>
      <c r="D9758" t="s">
        <v>2494</v>
      </c>
      <c r="G9758" t="s">
        <v>13605</v>
      </c>
      <c r="H9758" t="s">
        <v>14276</v>
      </c>
      <c r="I9758">
        <v>100</v>
      </c>
      <c r="J9758">
        <v>82.654548050000017</v>
      </c>
      <c r="K9758">
        <v>82.654548050000017</v>
      </c>
      <c r="P9758" t="s">
        <v>15206</v>
      </c>
      <c r="Q9758" t="s">
        <v>15246</v>
      </c>
      <c r="T9758" t="s">
        <v>15304</v>
      </c>
      <c r="U9758" t="s">
        <v>15317</v>
      </c>
    </row>
    <row r="9759" spans="1:21" x14ac:dyDescent="0.25">
      <c r="A9759">
        <v>2016</v>
      </c>
      <c r="B9759">
        <v>7</v>
      </c>
      <c r="C9759" t="s">
        <v>38</v>
      </c>
      <c r="D9759" t="s">
        <v>2759</v>
      </c>
      <c r="G9759" t="s">
        <v>13845</v>
      </c>
      <c r="H9759" t="s">
        <v>14275</v>
      </c>
      <c r="I9759">
        <v>87.059229000000002</v>
      </c>
      <c r="J9759">
        <v>11.840992180000001</v>
      </c>
      <c r="K9759">
        <v>11.840992180000001</v>
      </c>
      <c r="P9759" t="s">
        <v>17770</v>
      </c>
      <c r="Q9759" t="s">
        <v>16846</v>
      </c>
      <c r="T9759" t="s">
        <v>16847</v>
      </c>
      <c r="U9759" t="s">
        <v>15317</v>
      </c>
    </row>
    <row r="9760" spans="1:21" x14ac:dyDescent="0.25">
      <c r="A9760">
        <v>2016</v>
      </c>
      <c r="B9760">
        <v>7</v>
      </c>
      <c r="C9760" t="s">
        <v>38</v>
      </c>
      <c r="D9760" t="s">
        <v>2793</v>
      </c>
      <c r="G9760" t="s">
        <v>13943</v>
      </c>
      <c r="H9760" t="s">
        <v>14275</v>
      </c>
      <c r="I9760">
        <v>0</v>
      </c>
      <c r="J9760">
        <v>0.15259046000000001</v>
      </c>
      <c r="K9760">
        <v>0.15259046000000001</v>
      </c>
      <c r="U9760" t="s">
        <v>15316</v>
      </c>
    </row>
    <row r="9761" spans="1:21" x14ac:dyDescent="0.25">
      <c r="A9761">
        <v>2016</v>
      </c>
      <c r="B9761">
        <v>7</v>
      </c>
      <c r="C9761" t="s">
        <v>38</v>
      </c>
      <c r="D9761" t="s">
        <v>2760</v>
      </c>
      <c r="G9761" t="s">
        <v>13846</v>
      </c>
      <c r="H9761" t="s">
        <v>14275</v>
      </c>
      <c r="I9761">
        <v>0</v>
      </c>
      <c r="J9761">
        <v>0</v>
      </c>
      <c r="K9761">
        <v>0</v>
      </c>
      <c r="U9761" t="s">
        <v>15316</v>
      </c>
    </row>
    <row r="9762" spans="1:21" x14ac:dyDescent="0.25">
      <c r="A9762">
        <v>2016</v>
      </c>
      <c r="B9762">
        <v>7</v>
      </c>
      <c r="C9762" t="s">
        <v>38</v>
      </c>
      <c r="D9762" t="s">
        <v>1679</v>
      </c>
      <c r="E9762" t="s">
        <v>5999</v>
      </c>
      <c r="F9762" t="s">
        <v>10030</v>
      </c>
      <c r="G9762" t="s">
        <v>13424</v>
      </c>
      <c r="H9762" t="s">
        <v>15030</v>
      </c>
      <c r="I9762">
        <v>108</v>
      </c>
      <c r="J9762">
        <v>33.244164900000001</v>
      </c>
      <c r="K9762">
        <v>33.244164900000001</v>
      </c>
      <c r="L9762" t="s">
        <v>15182</v>
      </c>
      <c r="M9762" t="s">
        <v>15237</v>
      </c>
      <c r="P9762" t="s">
        <v>15182</v>
      </c>
      <c r="Q9762" t="s">
        <v>15237</v>
      </c>
      <c r="T9762" t="s">
        <v>15301</v>
      </c>
      <c r="U9762" t="s">
        <v>15317</v>
      </c>
    </row>
    <row r="9763" spans="1:21" x14ac:dyDescent="0.25">
      <c r="A9763">
        <v>2016</v>
      </c>
      <c r="B9763">
        <v>7</v>
      </c>
      <c r="C9763" t="s">
        <v>20</v>
      </c>
      <c r="D9763" t="s">
        <v>179</v>
      </c>
      <c r="G9763" t="s">
        <v>11015</v>
      </c>
      <c r="H9763" t="s">
        <v>14274</v>
      </c>
      <c r="I9763">
        <v>0</v>
      </c>
      <c r="J9763">
        <v>74.75583499999999</v>
      </c>
      <c r="K9763">
        <v>74.75583499999999</v>
      </c>
      <c r="P9763" t="s">
        <v>15343</v>
      </c>
      <c r="Q9763" t="s">
        <v>15252</v>
      </c>
      <c r="T9763" t="s">
        <v>15310</v>
      </c>
      <c r="U9763" t="s">
        <v>15317</v>
      </c>
    </row>
    <row r="9764" spans="1:21" x14ac:dyDescent="0.25">
      <c r="A9764">
        <v>2016</v>
      </c>
      <c r="B9764">
        <v>7</v>
      </c>
      <c r="C9764" t="s">
        <v>20</v>
      </c>
      <c r="D9764" t="s">
        <v>180</v>
      </c>
      <c r="G9764" t="s">
        <v>11060</v>
      </c>
      <c r="H9764" t="s">
        <v>14274</v>
      </c>
      <c r="I9764">
        <v>291.86968899999999</v>
      </c>
      <c r="J9764">
        <v>2270.4138252799999</v>
      </c>
      <c r="K9764">
        <v>2270.4138252799999</v>
      </c>
      <c r="U9764" t="s">
        <v>15316</v>
      </c>
    </row>
    <row r="9765" spans="1:21" x14ac:dyDescent="0.25">
      <c r="A9765">
        <v>2016</v>
      </c>
      <c r="B9765">
        <v>7</v>
      </c>
      <c r="C9765" t="s">
        <v>22</v>
      </c>
      <c r="D9765" t="s">
        <v>182</v>
      </c>
      <c r="G9765" t="s">
        <v>10941</v>
      </c>
      <c r="H9765" t="s">
        <v>14221</v>
      </c>
      <c r="I9765">
        <v>7255.5328820000004</v>
      </c>
      <c r="J9765">
        <v>6019.8779342600001</v>
      </c>
      <c r="K9765">
        <v>6019.8779342600001</v>
      </c>
      <c r="U9765" t="s">
        <v>15316</v>
      </c>
    </row>
    <row r="9766" spans="1:21" x14ac:dyDescent="0.25">
      <c r="A9766">
        <v>2016</v>
      </c>
      <c r="B9766">
        <v>7</v>
      </c>
      <c r="C9766" t="s">
        <v>21</v>
      </c>
      <c r="D9766" t="s">
        <v>1680</v>
      </c>
      <c r="G9766" t="s">
        <v>12437</v>
      </c>
      <c r="H9766" t="s">
        <v>14534</v>
      </c>
      <c r="I9766">
        <v>479.46406100000002</v>
      </c>
      <c r="J9766">
        <v>918.83925801999999</v>
      </c>
      <c r="K9766">
        <v>918.83925801999999</v>
      </c>
      <c r="P9766" t="s">
        <v>17616</v>
      </c>
      <c r="Q9766" t="s">
        <v>17617</v>
      </c>
      <c r="R9766" t="s">
        <v>17616</v>
      </c>
      <c r="S9766" t="s">
        <v>17617</v>
      </c>
      <c r="T9766" t="s">
        <v>17619</v>
      </c>
      <c r="U9766" t="s">
        <v>15317</v>
      </c>
    </row>
    <row r="9767" spans="1:21" x14ac:dyDescent="0.25">
      <c r="A9767">
        <v>2016</v>
      </c>
      <c r="B9767">
        <v>7</v>
      </c>
      <c r="C9767" t="s">
        <v>21</v>
      </c>
      <c r="D9767" t="s">
        <v>2495</v>
      </c>
      <c r="G9767" t="s">
        <v>13700</v>
      </c>
      <c r="H9767" t="s">
        <v>14275</v>
      </c>
      <c r="I9767">
        <v>18</v>
      </c>
      <c r="J9767">
        <v>18</v>
      </c>
      <c r="K9767">
        <v>18</v>
      </c>
      <c r="P9767" t="s">
        <v>17032</v>
      </c>
      <c r="Q9767" t="s">
        <v>17486</v>
      </c>
      <c r="T9767" t="s">
        <v>17487</v>
      </c>
      <c r="U9767" t="s">
        <v>15317</v>
      </c>
    </row>
    <row r="9768" spans="1:21" x14ac:dyDescent="0.25">
      <c r="A9768">
        <v>2016</v>
      </c>
      <c r="B9768">
        <v>8</v>
      </c>
      <c r="C9768" t="s">
        <v>25</v>
      </c>
      <c r="D9768" t="s">
        <v>193</v>
      </c>
      <c r="E9768" t="s">
        <v>6000</v>
      </c>
      <c r="F9768" t="s">
        <v>10031</v>
      </c>
      <c r="G9768" t="s">
        <v>11075</v>
      </c>
      <c r="H9768" t="s">
        <v>14645</v>
      </c>
      <c r="I9768">
        <v>3281.6649040000002</v>
      </c>
      <c r="J9768">
        <v>3308.3423122499998</v>
      </c>
      <c r="K9768">
        <v>3308.3423122499998</v>
      </c>
      <c r="L9768" t="s">
        <v>19991</v>
      </c>
      <c r="M9768" t="s">
        <v>17553</v>
      </c>
      <c r="N9768" t="s">
        <v>19992</v>
      </c>
      <c r="O9768" t="s">
        <v>17553</v>
      </c>
      <c r="P9768" t="s">
        <v>17552</v>
      </c>
      <c r="Q9768" t="s">
        <v>17553</v>
      </c>
      <c r="R9768" t="s">
        <v>18396</v>
      </c>
      <c r="S9768" t="s">
        <v>17553</v>
      </c>
      <c r="T9768" t="s">
        <v>17555</v>
      </c>
      <c r="U9768" t="s">
        <v>15317</v>
      </c>
    </row>
    <row r="9769" spans="1:21" x14ac:dyDescent="0.25">
      <c r="A9769">
        <v>2016</v>
      </c>
      <c r="B9769">
        <v>8</v>
      </c>
      <c r="C9769" t="s">
        <v>25</v>
      </c>
      <c r="D9769" t="s">
        <v>195</v>
      </c>
      <c r="E9769" t="s">
        <v>6001</v>
      </c>
      <c r="F9769" t="s">
        <v>10032</v>
      </c>
      <c r="G9769" t="s">
        <v>13944</v>
      </c>
      <c r="H9769" t="s">
        <v>14280</v>
      </c>
      <c r="I9769">
        <v>412.91034500000001</v>
      </c>
      <c r="J9769">
        <v>464.57057900000001</v>
      </c>
      <c r="K9769">
        <v>464.57057900000001</v>
      </c>
      <c r="L9769" t="s">
        <v>19621</v>
      </c>
      <c r="M9769" t="s">
        <v>15242</v>
      </c>
      <c r="R9769" t="s">
        <v>15206</v>
      </c>
      <c r="S9769" t="s">
        <v>15246</v>
      </c>
      <c r="T9769" t="s">
        <v>17555</v>
      </c>
      <c r="U9769" t="s">
        <v>15317</v>
      </c>
    </row>
    <row r="9770" spans="1:21" x14ac:dyDescent="0.25">
      <c r="A9770">
        <v>2016</v>
      </c>
      <c r="B9770">
        <v>8</v>
      </c>
      <c r="C9770" t="s">
        <v>25</v>
      </c>
      <c r="D9770" t="s">
        <v>1681</v>
      </c>
      <c r="E9770" t="s">
        <v>6002</v>
      </c>
      <c r="F9770" t="s">
        <v>10033</v>
      </c>
      <c r="G9770" t="s">
        <v>12438</v>
      </c>
      <c r="H9770" t="s">
        <v>14292</v>
      </c>
      <c r="I9770">
        <v>1464.776214</v>
      </c>
      <c r="J9770">
        <v>1410.51964561</v>
      </c>
      <c r="K9770">
        <v>1410.51964561</v>
      </c>
      <c r="L9770" t="s">
        <v>19624</v>
      </c>
      <c r="M9770" t="s">
        <v>17577</v>
      </c>
      <c r="N9770" t="s">
        <v>19993</v>
      </c>
      <c r="O9770" t="s">
        <v>15242</v>
      </c>
      <c r="T9770" t="s">
        <v>18408</v>
      </c>
      <c r="U9770" t="s">
        <v>15317</v>
      </c>
    </row>
    <row r="9771" spans="1:21" x14ac:dyDescent="0.25">
      <c r="A9771">
        <v>2016</v>
      </c>
      <c r="B9771">
        <v>8</v>
      </c>
      <c r="C9771" t="s">
        <v>28</v>
      </c>
      <c r="D9771" t="s">
        <v>1683</v>
      </c>
      <c r="G9771" t="s">
        <v>12440</v>
      </c>
      <c r="H9771" t="s">
        <v>14288</v>
      </c>
      <c r="I9771">
        <v>1866.523608</v>
      </c>
      <c r="J9771">
        <v>2263.7219064800001</v>
      </c>
      <c r="K9771">
        <v>2263.7219064800001</v>
      </c>
      <c r="P9771" t="s">
        <v>17556</v>
      </c>
      <c r="Q9771" t="s">
        <v>15242</v>
      </c>
      <c r="R9771" t="s">
        <v>17565</v>
      </c>
      <c r="S9771" t="s">
        <v>17170</v>
      </c>
      <c r="T9771" t="s">
        <v>17169</v>
      </c>
      <c r="U9771" t="s">
        <v>15317</v>
      </c>
    </row>
    <row r="9772" spans="1:21" x14ac:dyDescent="0.25">
      <c r="A9772">
        <v>2016</v>
      </c>
      <c r="B9772">
        <v>8</v>
      </c>
      <c r="C9772" t="s">
        <v>20</v>
      </c>
      <c r="D9772" t="s">
        <v>200</v>
      </c>
      <c r="G9772" t="s">
        <v>11284</v>
      </c>
      <c r="H9772" t="s">
        <v>14968</v>
      </c>
      <c r="I9772">
        <v>0</v>
      </c>
      <c r="J9772">
        <v>5.0640944800000014</v>
      </c>
      <c r="K9772">
        <v>5.0640944800000014</v>
      </c>
      <c r="P9772" t="s">
        <v>17557</v>
      </c>
      <c r="Q9772" t="s">
        <v>16818</v>
      </c>
      <c r="R9772" t="s">
        <v>19626</v>
      </c>
      <c r="S9772" t="s">
        <v>15246</v>
      </c>
      <c r="T9772" t="s">
        <v>16819</v>
      </c>
      <c r="U9772" t="s">
        <v>15317</v>
      </c>
    </row>
    <row r="9773" spans="1:21" x14ac:dyDescent="0.25">
      <c r="A9773">
        <v>2016</v>
      </c>
      <c r="B9773">
        <v>8</v>
      </c>
      <c r="C9773" t="s">
        <v>20</v>
      </c>
      <c r="D9773" t="s">
        <v>2255</v>
      </c>
      <c r="G9773" t="s">
        <v>11883</v>
      </c>
      <c r="H9773" t="s">
        <v>14288</v>
      </c>
      <c r="I9773">
        <v>366.00016199999999</v>
      </c>
      <c r="J9773">
        <v>460.54425553999988</v>
      </c>
      <c r="K9773">
        <v>460.54425553999988</v>
      </c>
      <c r="R9773" t="s">
        <v>17565</v>
      </c>
      <c r="S9773" t="s">
        <v>17170</v>
      </c>
      <c r="T9773" t="s">
        <v>17169</v>
      </c>
      <c r="U9773" t="s">
        <v>15317</v>
      </c>
    </row>
    <row r="9774" spans="1:21" x14ac:dyDescent="0.25">
      <c r="A9774">
        <v>2016</v>
      </c>
      <c r="B9774">
        <v>8</v>
      </c>
      <c r="C9774" t="s">
        <v>20</v>
      </c>
      <c r="D9774" t="s">
        <v>202</v>
      </c>
      <c r="G9774" t="s">
        <v>10937</v>
      </c>
      <c r="H9774" t="s">
        <v>15031</v>
      </c>
      <c r="I9774">
        <v>0</v>
      </c>
      <c r="J9774">
        <v>11.0126241</v>
      </c>
      <c r="K9774">
        <v>11.0126241</v>
      </c>
      <c r="R9774" t="s">
        <v>19994</v>
      </c>
      <c r="S9774" t="s">
        <v>19732</v>
      </c>
      <c r="T9774" t="s">
        <v>19734</v>
      </c>
      <c r="U9774" t="s">
        <v>15317</v>
      </c>
    </row>
    <row r="9775" spans="1:21" x14ac:dyDescent="0.25">
      <c r="A9775">
        <v>2016</v>
      </c>
      <c r="B9775">
        <v>8</v>
      </c>
      <c r="C9775" t="s">
        <v>20</v>
      </c>
      <c r="D9775" t="s">
        <v>203</v>
      </c>
      <c r="G9775" t="s">
        <v>11017</v>
      </c>
      <c r="H9775" t="s">
        <v>14283</v>
      </c>
      <c r="I9775">
        <v>4.2657959999999999</v>
      </c>
      <c r="J9775">
        <v>3.7950910800000002</v>
      </c>
      <c r="K9775">
        <v>3.7950910800000002</v>
      </c>
      <c r="R9775" t="s">
        <v>17558</v>
      </c>
      <c r="S9775" t="s">
        <v>15242</v>
      </c>
      <c r="T9775" t="s">
        <v>15309</v>
      </c>
      <c r="U9775" t="s">
        <v>15317</v>
      </c>
    </row>
    <row r="9776" spans="1:21" x14ac:dyDescent="0.25">
      <c r="A9776">
        <v>2016</v>
      </c>
      <c r="B9776">
        <v>8</v>
      </c>
      <c r="C9776" t="s">
        <v>22</v>
      </c>
      <c r="D9776" t="s">
        <v>204</v>
      </c>
      <c r="G9776" t="s">
        <v>10941</v>
      </c>
      <c r="H9776" t="s">
        <v>15032</v>
      </c>
      <c r="I9776">
        <v>1502.3764610000001</v>
      </c>
      <c r="J9776">
        <v>1966.4948157400011</v>
      </c>
      <c r="K9776">
        <v>1966.4948157400011</v>
      </c>
      <c r="R9776" t="s">
        <v>18106</v>
      </c>
      <c r="S9776" t="s">
        <v>17271</v>
      </c>
      <c r="T9776" t="s">
        <v>17272</v>
      </c>
      <c r="U9776" t="s">
        <v>15317</v>
      </c>
    </row>
    <row r="9777" spans="1:21" x14ac:dyDescent="0.25">
      <c r="A9777">
        <v>2016</v>
      </c>
      <c r="B9777">
        <v>8</v>
      </c>
      <c r="C9777" t="s">
        <v>23</v>
      </c>
      <c r="D9777" t="s">
        <v>205</v>
      </c>
      <c r="G9777" t="s">
        <v>11083</v>
      </c>
      <c r="H9777" t="s">
        <v>14222</v>
      </c>
      <c r="I9777">
        <v>225.32091600000001</v>
      </c>
      <c r="J9777">
        <v>123.62386302</v>
      </c>
      <c r="K9777">
        <v>123.62386302</v>
      </c>
      <c r="U9777" t="s">
        <v>15316</v>
      </c>
    </row>
    <row r="9778" spans="1:21" x14ac:dyDescent="0.25">
      <c r="A9778">
        <v>2016</v>
      </c>
      <c r="B9778">
        <v>8</v>
      </c>
      <c r="C9778" t="s">
        <v>24</v>
      </c>
      <c r="D9778" t="s">
        <v>1685</v>
      </c>
      <c r="E9778" t="s">
        <v>6003</v>
      </c>
      <c r="F9778" t="s">
        <v>10034</v>
      </c>
      <c r="G9778" t="s">
        <v>13945</v>
      </c>
      <c r="H9778" t="s">
        <v>14758</v>
      </c>
      <c r="I9778">
        <v>3557.3468830000002</v>
      </c>
      <c r="J9778">
        <v>4415.6262218000038</v>
      </c>
      <c r="K9778">
        <v>4415.6259018000037</v>
      </c>
      <c r="L9778" t="s">
        <v>19621</v>
      </c>
      <c r="M9778" t="s">
        <v>15242</v>
      </c>
      <c r="P9778" t="s">
        <v>15341</v>
      </c>
      <c r="Q9778" t="s">
        <v>15242</v>
      </c>
      <c r="R9778" t="s">
        <v>17579</v>
      </c>
      <c r="S9778" t="s">
        <v>17167</v>
      </c>
      <c r="T9778" t="s">
        <v>17168</v>
      </c>
      <c r="U9778" t="s">
        <v>15317</v>
      </c>
    </row>
    <row r="9779" spans="1:21" x14ac:dyDescent="0.25">
      <c r="A9779">
        <v>2016</v>
      </c>
      <c r="B9779">
        <v>8</v>
      </c>
      <c r="C9779" t="s">
        <v>29</v>
      </c>
      <c r="D9779" t="s">
        <v>2497</v>
      </c>
      <c r="E9779" t="s">
        <v>6004</v>
      </c>
      <c r="F9779" t="s">
        <v>10035</v>
      </c>
      <c r="G9779" t="s">
        <v>13703</v>
      </c>
      <c r="H9779" t="s">
        <v>14287</v>
      </c>
      <c r="I9779">
        <v>3271.781888</v>
      </c>
      <c r="J9779">
        <v>3038.04577221</v>
      </c>
      <c r="K9779">
        <v>3038.04577221</v>
      </c>
      <c r="L9779" t="s">
        <v>19269</v>
      </c>
      <c r="M9779" t="s">
        <v>15242</v>
      </c>
      <c r="N9779" t="s">
        <v>19270</v>
      </c>
      <c r="O9779" t="s">
        <v>15242</v>
      </c>
      <c r="R9779" t="s">
        <v>16840</v>
      </c>
      <c r="S9779" t="s">
        <v>15338</v>
      </c>
      <c r="T9779" t="s">
        <v>17169</v>
      </c>
      <c r="U9779" t="s">
        <v>15317</v>
      </c>
    </row>
    <row r="9780" spans="1:21" x14ac:dyDescent="0.25">
      <c r="A9780">
        <v>2016</v>
      </c>
      <c r="B9780">
        <v>8</v>
      </c>
      <c r="C9780" t="s">
        <v>29</v>
      </c>
      <c r="D9780" t="s">
        <v>2672</v>
      </c>
      <c r="E9780" t="s">
        <v>6005</v>
      </c>
      <c r="F9780" t="s">
        <v>10036</v>
      </c>
      <c r="G9780" t="s">
        <v>13704</v>
      </c>
      <c r="H9780" t="s">
        <v>14287</v>
      </c>
      <c r="I9780">
        <v>4908.4953569999998</v>
      </c>
      <c r="J9780">
        <v>4262.9405735999981</v>
      </c>
      <c r="K9780">
        <v>4262.9405735999981</v>
      </c>
      <c r="L9780" t="s">
        <v>19632</v>
      </c>
      <c r="M9780" t="s">
        <v>17170</v>
      </c>
      <c r="P9780" t="s">
        <v>15228</v>
      </c>
      <c r="Q9780" t="s">
        <v>15242</v>
      </c>
      <c r="R9780" t="s">
        <v>16840</v>
      </c>
      <c r="S9780" t="s">
        <v>15338</v>
      </c>
      <c r="T9780" t="s">
        <v>17169</v>
      </c>
      <c r="U9780" t="s">
        <v>15317</v>
      </c>
    </row>
    <row r="9781" spans="1:21" x14ac:dyDescent="0.25">
      <c r="A9781">
        <v>2016</v>
      </c>
      <c r="B9781">
        <v>8</v>
      </c>
      <c r="C9781" t="s">
        <v>29</v>
      </c>
      <c r="D9781" t="s">
        <v>2673</v>
      </c>
      <c r="E9781" t="s">
        <v>6006</v>
      </c>
      <c r="F9781" t="s">
        <v>10037</v>
      </c>
      <c r="G9781" t="s">
        <v>13946</v>
      </c>
      <c r="H9781" t="s">
        <v>14758</v>
      </c>
      <c r="I9781">
        <v>10603.347592</v>
      </c>
      <c r="J9781">
        <v>9409.9300978700066</v>
      </c>
      <c r="K9781">
        <v>9409.9300978700066</v>
      </c>
      <c r="L9781" t="s">
        <v>19621</v>
      </c>
      <c r="M9781" t="s">
        <v>15242</v>
      </c>
      <c r="N9781" t="s">
        <v>19995</v>
      </c>
      <c r="O9781" t="s">
        <v>15242</v>
      </c>
      <c r="P9781" t="s">
        <v>17048</v>
      </c>
      <c r="Q9781" t="s">
        <v>15338</v>
      </c>
      <c r="R9781" t="s">
        <v>17579</v>
      </c>
      <c r="S9781" t="s">
        <v>17167</v>
      </c>
      <c r="T9781" t="s">
        <v>17168</v>
      </c>
      <c r="U9781" t="s">
        <v>15317</v>
      </c>
    </row>
    <row r="9782" spans="1:21" x14ac:dyDescent="0.25">
      <c r="A9782">
        <v>2016</v>
      </c>
      <c r="B9782">
        <v>8</v>
      </c>
      <c r="C9782" t="s">
        <v>29</v>
      </c>
      <c r="D9782" t="s">
        <v>2674</v>
      </c>
      <c r="E9782" t="s">
        <v>6007</v>
      </c>
      <c r="F9782" t="s">
        <v>10038</v>
      </c>
      <c r="G9782" t="s">
        <v>13706</v>
      </c>
      <c r="H9782" t="s">
        <v>15033</v>
      </c>
      <c r="I9782">
        <v>22259.559444999999</v>
      </c>
      <c r="J9782">
        <v>21261.574985039992</v>
      </c>
      <c r="K9782">
        <v>21261.574985039992</v>
      </c>
      <c r="L9782" t="s">
        <v>19634</v>
      </c>
      <c r="M9782" t="s">
        <v>15242</v>
      </c>
      <c r="N9782" t="s">
        <v>19635</v>
      </c>
      <c r="O9782" t="s">
        <v>15242</v>
      </c>
      <c r="P9782" t="s">
        <v>15220</v>
      </c>
      <c r="Q9782" t="s">
        <v>15242</v>
      </c>
      <c r="R9782" t="s">
        <v>16955</v>
      </c>
      <c r="S9782" t="s">
        <v>15338</v>
      </c>
      <c r="T9782" t="s">
        <v>17169</v>
      </c>
      <c r="U9782" t="s">
        <v>15317</v>
      </c>
    </row>
    <row r="9783" spans="1:21" x14ac:dyDescent="0.25">
      <c r="A9783">
        <v>2016</v>
      </c>
      <c r="B9783">
        <v>8</v>
      </c>
      <c r="C9783" t="s">
        <v>29</v>
      </c>
      <c r="D9783" t="s">
        <v>2675</v>
      </c>
      <c r="E9783" t="s">
        <v>6008</v>
      </c>
      <c r="F9783" t="s">
        <v>10039</v>
      </c>
      <c r="G9783" t="s">
        <v>13707</v>
      </c>
      <c r="H9783" t="s">
        <v>15033</v>
      </c>
      <c r="I9783">
        <v>5556.1525270000002</v>
      </c>
      <c r="J9783">
        <v>4986.3096168300008</v>
      </c>
      <c r="K9783">
        <v>4986.3096168300008</v>
      </c>
      <c r="L9783" t="s">
        <v>19636</v>
      </c>
      <c r="M9783" t="s">
        <v>15242</v>
      </c>
      <c r="N9783" t="s">
        <v>15228</v>
      </c>
      <c r="O9783" t="s">
        <v>15242</v>
      </c>
      <c r="R9783" t="s">
        <v>16955</v>
      </c>
      <c r="S9783" t="s">
        <v>15338</v>
      </c>
      <c r="T9783" t="s">
        <v>17169</v>
      </c>
      <c r="U9783" t="s">
        <v>15317</v>
      </c>
    </row>
    <row r="9784" spans="1:21" x14ac:dyDescent="0.25">
      <c r="A9784">
        <v>2016</v>
      </c>
      <c r="B9784">
        <v>8</v>
      </c>
      <c r="C9784" t="s">
        <v>29</v>
      </c>
      <c r="D9784" t="s">
        <v>2676</v>
      </c>
      <c r="E9784" t="s">
        <v>6009</v>
      </c>
      <c r="F9784" t="s">
        <v>10040</v>
      </c>
      <c r="G9784" t="s">
        <v>13708</v>
      </c>
      <c r="H9784" t="s">
        <v>14970</v>
      </c>
      <c r="I9784">
        <v>2335.5072399999999</v>
      </c>
      <c r="J9784">
        <v>2140.0347502</v>
      </c>
      <c r="K9784">
        <v>2140.0347502</v>
      </c>
      <c r="L9784" t="s">
        <v>19621</v>
      </c>
      <c r="M9784" t="s">
        <v>15242</v>
      </c>
      <c r="N9784" t="s">
        <v>16849</v>
      </c>
      <c r="O9784" t="s">
        <v>15242</v>
      </c>
      <c r="P9784" t="s">
        <v>16849</v>
      </c>
      <c r="Q9784" t="s">
        <v>15242</v>
      </c>
      <c r="R9784" t="s">
        <v>15345</v>
      </c>
      <c r="S9784" t="s">
        <v>15242</v>
      </c>
      <c r="T9784" t="s">
        <v>15309</v>
      </c>
      <c r="U9784" t="s">
        <v>15317</v>
      </c>
    </row>
    <row r="9785" spans="1:21" x14ac:dyDescent="0.25">
      <c r="A9785">
        <v>2016</v>
      </c>
      <c r="B9785">
        <v>8</v>
      </c>
      <c r="C9785" t="s">
        <v>29</v>
      </c>
      <c r="D9785" t="s">
        <v>2677</v>
      </c>
      <c r="E9785" t="s">
        <v>6010</v>
      </c>
      <c r="F9785" t="s">
        <v>10041</v>
      </c>
      <c r="G9785" t="s">
        <v>13709</v>
      </c>
      <c r="H9785" t="s">
        <v>14287</v>
      </c>
      <c r="I9785">
        <v>12071.81054</v>
      </c>
      <c r="J9785">
        <v>8328.7800276699909</v>
      </c>
      <c r="K9785">
        <v>8328.7800276699909</v>
      </c>
      <c r="L9785" t="s">
        <v>19639</v>
      </c>
      <c r="M9785" t="s">
        <v>15242</v>
      </c>
      <c r="N9785" t="s">
        <v>19996</v>
      </c>
      <c r="O9785" t="s">
        <v>15242</v>
      </c>
      <c r="R9785" t="s">
        <v>16840</v>
      </c>
      <c r="S9785" t="s">
        <v>15338</v>
      </c>
      <c r="T9785" t="s">
        <v>17169</v>
      </c>
      <c r="U9785" t="s">
        <v>15317</v>
      </c>
    </row>
    <row r="9786" spans="1:21" x14ac:dyDescent="0.25">
      <c r="A9786">
        <v>2016</v>
      </c>
      <c r="B9786">
        <v>8</v>
      </c>
      <c r="C9786" t="s">
        <v>29</v>
      </c>
      <c r="D9786" t="s">
        <v>2678</v>
      </c>
      <c r="E9786" t="s">
        <v>6011</v>
      </c>
      <c r="F9786" t="s">
        <v>10042</v>
      </c>
      <c r="G9786" t="s">
        <v>13710</v>
      </c>
      <c r="H9786" t="s">
        <v>14287</v>
      </c>
      <c r="I9786">
        <v>2678.629406</v>
      </c>
      <c r="J9786">
        <v>2604.422746669999</v>
      </c>
      <c r="K9786">
        <v>2604.422746669999</v>
      </c>
      <c r="L9786" t="s">
        <v>19640</v>
      </c>
      <c r="M9786" t="s">
        <v>18066</v>
      </c>
      <c r="N9786" t="s">
        <v>17063</v>
      </c>
      <c r="O9786" t="s">
        <v>15242</v>
      </c>
      <c r="P9786" t="s">
        <v>19278</v>
      </c>
      <c r="Q9786" t="s">
        <v>15242</v>
      </c>
      <c r="R9786" t="s">
        <v>16840</v>
      </c>
      <c r="S9786" t="s">
        <v>15338</v>
      </c>
      <c r="T9786" t="s">
        <v>18404</v>
      </c>
      <c r="U9786" t="s">
        <v>15317</v>
      </c>
    </row>
    <row r="9787" spans="1:21" x14ac:dyDescent="0.25">
      <c r="A9787">
        <v>2016</v>
      </c>
      <c r="B9787">
        <v>8</v>
      </c>
      <c r="C9787" t="s">
        <v>29</v>
      </c>
      <c r="D9787" t="s">
        <v>2794</v>
      </c>
      <c r="E9787" t="s">
        <v>6008</v>
      </c>
      <c r="F9787" t="s">
        <v>10043</v>
      </c>
      <c r="G9787" t="s">
        <v>13947</v>
      </c>
      <c r="H9787" t="s">
        <v>14287</v>
      </c>
      <c r="I9787">
        <v>6160.8204770000002</v>
      </c>
      <c r="J9787">
        <v>6749.3375438500016</v>
      </c>
      <c r="K9787">
        <v>6749.3375438500016</v>
      </c>
      <c r="L9787" t="s">
        <v>19636</v>
      </c>
      <c r="M9787" t="s">
        <v>15242</v>
      </c>
      <c r="N9787" t="s">
        <v>19997</v>
      </c>
      <c r="O9787" t="s">
        <v>17170</v>
      </c>
      <c r="P9787" t="s">
        <v>17064</v>
      </c>
      <c r="Q9787" t="s">
        <v>15242</v>
      </c>
      <c r="R9787" t="s">
        <v>16840</v>
      </c>
      <c r="S9787" t="s">
        <v>15338</v>
      </c>
      <c r="T9787" t="s">
        <v>17169</v>
      </c>
      <c r="U9787" t="s">
        <v>15317</v>
      </c>
    </row>
    <row r="9788" spans="1:21" x14ac:dyDescent="0.25">
      <c r="A9788">
        <v>2016</v>
      </c>
      <c r="B9788">
        <v>8</v>
      </c>
      <c r="C9788" t="s">
        <v>30</v>
      </c>
      <c r="D9788" t="s">
        <v>223</v>
      </c>
      <c r="E9788" t="s">
        <v>6012</v>
      </c>
      <c r="F9788" t="s">
        <v>10044</v>
      </c>
      <c r="G9788" t="s">
        <v>13948</v>
      </c>
      <c r="H9788" t="s">
        <v>14287</v>
      </c>
      <c r="I9788">
        <v>1989.3972429999999</v>
      </c>
      <c r="J9788">
        <v>1672.60435863</v>
      </c>
      <c r="K9788">
        <v>1672.60435863</v>
      </c>
      <c r="L9788" t="s">
        <v>17037</v>
      </c>
      <c r="M9788" t="s">
        <v>15242</v>
      </c>
      <c r="N9788" t="s">
        <v>17037</v>
      </c>
      <c r="O9788" t="s">
        <v>15242</v>
      </c>
      <c r="R9788" t="s">
        <v>16840</v>
      </c>
      <c r="S9788" t="s">
        <v>15338</v>
      </c>
      <c r="T9788" t="s">
        <v>17169</v>
      </c>
      <c r="U9788" t="s">
        <v>15317</v>
      </c>
    </row>
    <row r="9789" spans="1:21" x14ac:dyDescent="0.25">
      <c r="A9789">
        <v>2016</v>
      </c>
      <c r="B9789">
        <v>8</v>
      </c>
      <c r="C9789" t="s">
        <v>30</v>
      </c>
      <c r="D9789" t="s">
        <v>225</v>
      </c>
      <c r="E9789" t="s">
        <v>6013</v>
      </c>
      <c r="F9789" t="s">
        <v>8795</v>
      </c>
      <c r="G9789" t="s">
        <v>11102</v>
      </c>
      <c r="H9789" t="s">
        <v>14287</v>
      </c>
      <c r="I9789">
        <v>48.473640000000003</v>
      </c>
      <c r="J9789">
        <v>371.985387</v>
      </c>
      <c r="K9789">
        <v>371.985387</v>
      </c>
      <c r="L9789" t="s">
        <v>19646</v>
      </c>
      <c r="M9789" t="s">
        <v>15242</v>
      </c>
      <c r="N9789" t="s">
        <v>17556</v>
      </c>
      <c r="O9789" t="s">
        <v>15242</v>
      </c>
      <c r="P9789" t="s">
        <v>15184</v>
      </c>
      <c r="Q9789" t="s">
        <v>15242</v>
      </c>
      <c r="R9789" t="s">
        <v>16840</v>
      </c>
      <c r="S9789" t="s">
        <v>15338</v>
      </c>
      <c r="T9789" t="s">
        <v>17169</v>
      </c>
      <c r="U9789" t="s">
        <v>15317</v>
      </c>
    </row>
    <row r="9790" spans="1:21" x14ac:dyDescent="0.25">
      <c r="A9790">
        <v>2016</v>
      </c>
      <c r="B9790">
        <v>8</v>
      </c>
      <c r="C9790" t="s">
        <v>30</v>
      </c>
      <c r="D9790" t="s">
        <v>227</v>
      </c>
      <c r="E9790" t="s">
        <v>6014</v>
      </c>
      <c r="F9790" t="s">
        <v>10045</v>
      </c>
      <c r="G9790" t="s">
        <v>11104</v>
      </c>
      <c r="H9790" t="s">
        <v>14287</v>
      </c>
      <c r="I9790">
        <v>6.9607999999999999</v>
      </c>
      <c r="J9790">
        <v>56.43</v>
      </c>
      <c r="K9790">
        <v>56.43</v>
      </c>
      <c r="L9790" t="s">
        <v>19621</v>
      </c>
      <c r="M9790" t="s">
        <v>15242</v>
      </c>
      <c r="N9790" t="s">
        <v>19273</v>
      </c>
      <c r="O9790" t="s">
        <v>15242</v>
      </c>
      <c r="R9790" t="s">
        <v>16840</v>
      </c>
      <c r="S9790" t="s">
        <v>15338</v>
      </c>
      <c r="T9790" t="s">
        <v>17169</v>
      </c>
      <c r="U9790" t="s">
        <v>15317</v>
      </c>
    </row>
    <row r="9791" spans="1:21" x14ac:dyDescent="0.25">
      <c r="A9791">
        <v>2016</v>
      </c>
      <c r="B9791">
        <v>8</v>
      </c>
      <c r="C9791" t="s">
        <v>30</v>
      </c>
      <c r="D9791" t="s">
        <v>230</v>
      </c>
      <c r="E9791" t="s">
        <v>6015</v>
      </c>
      <c r="F9791" t="s">
        <v>10046</v>
      </c>
      <c r="G9791" t="s">
        <v>11107</v>
      </c>
      <c r="H9791" t="s">
        <v>14970</v>
      </c>
      <c r="I9791">
        <v>69.933301999999998</v>
      </c>
      <c r="J9791">
        <v>66.930841650000005</v>
      </c>
      <c r="K9791">
        <v>66.930841650000005</v>
      </c>
      <c r="L9791" t="s">
        <v>19649</v>
      </c>
      <c r="M9791" t="s">
        <v>17271</v>
      </c>
      <c r="N9791" t="s">
        <v>19650</v>
      </c>
      <c r="O9791" t="s">
        <v>15242</v>
      </c>
      <c r="R9791" t="s">
        <v>15345</v>
      </c>
      <c r="S9791" t="s">
        <v>15242</v>
      </c>
      <c r="T9791" t="s">
        <v>17272</v>
      </c>
      <c r="U9791" t="s">
        <v>15317</v>
      </c>
    </row>
    <row r="9792" spans="1:21" x14ac:dyDescent="0.25">
      <c r="A9792">
        <v>2016</v>
      </c>
      <c r="B9792">
        <v>8</v>
      </c>
      <c r="C9792" t="s">
        <v>30</v>
      </c>
      <c r="D9792" t="s">
        <v>2389</v>
      </c>
      <c r="E9792" t="s">
        <v>6016</v>
      </c>
      <c r="F9792" t="s">
        <v>10047</v>
      </c>
      <c r="G9792" t="s">
        <v>13949</v>
      </c>
      <c r="H9792" t="s">
        <v>14287</v>
      </c>
      <c r="I9792">
        <v>185.22390999999999</v>
      </c>
      <c r="J9792">
        <v>208.12506353000001</v>
      </c>
      <c r="K9792">
        <v>208.12506353000001</v>
      </c>
      <c r="L9792" t="s">
        <v>19651</v>
      </c>
      <c r="M9792" t="s">
        <v>15242</v>
      </c>
      <c r="N9792" t="s">
        <v>15228</v>
      </c>
      <c r="O9792" t="s">
        <v>15242</v>
      </c>
      <c r="R9792" t="s">
        <v>16840</v>
      </c>
      <c r="S9792" t="s">
        <v>15338</v>
      </c>
      <c r="T9792" t="s">
        <v>17169</v>
      </c>
      <c r="U9792" t="s">
        <v>15317</v>
      </c>
    </row>
    <row r="9793" spans="1:21" x14ac:dyDescent="0.25">
      <c r="A9793">
        <v>2016</v>
      </c>
      <c r="B9793">
        <v>9</v>
      </c>
      <c r="C9793" t="s">
        <v>25</v>
      </c>
      <c r="D9793" t="s">
        <v>235</v>
      </c>
      <c r="G9793" t="s">
        <v>11112</v>
      </c>
      <c r="H9793" t="s">
        <v>14293</v>
      </c>
      <c r="I9793">
        <v>51.855592000000001</v>
      </c>
      <c r="J9793">
        <v>52.81618538</v>
      </c>
      <c r="K9793">
        <v>52.81618538</v>
      </c>
      <c r="P9793" t="s">
        <v>17175</v>
      </c>
      <c r="Q9793" t="s">
        <v>15252</v>
      </c>
      <c r="T9793" t="s">
        <v>15310</v>
      </c>
      <c r="U9793" t="s">
        <v>15317</v>
      </c>
    </row>
    <row r="9794" spans="1:21" x14ac:dyDescent="0.25">
      <c r="A9794">
        <v>2016</v>
      </c>
      <c r="B9794">
        <v>9</v>
      </c>
      <c r="C9794" t="s">
        <v>25</v>
      </c>
      <c r="D9794" t="s">
        <v>238</v>
      </c>
      <c r="E9794" t="s">
        <v>6017</v>
      </c>
      <c r="F9794" t="s">
        <v>10048</v>
      </c>
      <c r="G9794" t="s">
        <v>13950</v>
      </c>
      <c r="H9794" t="s">
        <v>14296</v>
      </c>
      <c r="I9794">
        <v>60.131219999999999</v>
      </c>
      <c r="J9794">
        <v>74.864507669999995</v>
      </c>
      <c r="K9794">
        <v>74.864507669999995</v>
      </c>
      <c r="L9794" t="s">
        <v>19282</v>
      </c>
      <c r="M9794" t="s">
        <v>18808</v>
      </c>
      <c r="N9794" t="s">
        <v>19653</v>
      </c>
      <c r="O9794" t="s">
        <v>15246</v>
      </c>
      <c r="T9794" t="s">
        <v>19283</v>
      </c>
      <c r="U9794" t="s">
        <v>15317</v>
      </c>
    </row>
    <row r="9795" spans="1:21" x14ac:dyDescent="0.25">
      <c r="A9795">
        <v>2016</v>
      </c>
      <c r="B9795">
        <v>9</v>
      </c>
      <c r="C9795" t="s">
        <v>25</v>
      </c>
      <c r="D9795" t="s">
        <v>239</v>
      </c>
      <c r="E9795" t="s">
        <v>6018</v>
      </c>
      <c r="F9795" t="s">
        <v>10049</v>
      </c>
      <c r="G9795" t="s">
        <v>11116</v>
      </c>
      <c r="H9795" t="s">
        <v>14296</v>
      </c>
      <c r="I9795">
        <v>20.176452999999999</v>
      </c>
      <c r="J9795">
        <v>22.051769839999999</v>
      </c>
      <c r="K9795">
        <v>22.051769839999999</v>
      </c>
      <c r="L9795" t="s">
        <v>17392</v>
      </c>
      <c r="M9795" t="s">
        <v>17172</v>
      </c>
      <c r="N9795" t="s">
        <v>17181</v>
      </c>
      <c r="O9795" t="s">
        <v>15243</v>
      </c>
      <c r="T9795" t="s">
        <v>17174</v>
      </c>
      <c r="U9795" t="s">
        <v>15317</v>
      </c>
    </row>
    <row r="9796" spans="1:21" x14ac:dyDescent="0.25">
      <c r="A9796">
        <v>2016</v>
      </c>
      <c r="B9796">
        <v>9</v>
      </c>
      <c r="C9796" t="s">
        <v>25</v>
      </c>
      <c r="D9796" t="s">
        <v>240</v>
      </c>
      <c r="E9796" t="s">
        <v>6019</v>
      </c>
      <c r="F9796" t="s">
        <v>10050</v>
      </c>
      <c r="G9796" t="s">
        <v>13951</v>
      </c>
      <c r="H9796" t="s">
        <v>14302</v>
      </c>
      <c r="I9796">
        <v>1815.6694540000001</v>
      </c>
      <c r="J9796">
        <v>329.06994261</v>
      </c>
      <c r="K9796">
        <v>329.06994261</v>
      </c>
      <c r="N9796" t="s">
        <v>16952</v>
      </c>
      <c r="O9796" t="s">
        <v>15238</v>
      </c>
      <c r="R9796" t="s">
        <v>17180</v>
      </c>
      <c r="S9796" t="s">
        <v>17589</v>
      </c>
      <c r="T9796" t="s">
        <v>18810</v>
      </c>
      <c r="U9796" t="s">
        <v>15317</v>
      </c>
    </row>
    <row r="9797" spans="1:21" x14ac:dyDescent="0.25">
      <c r="A9797">
        <v>2016</v>
      </c>
      <c r="B9797">
        <v>9</v>
      </c>
      <c r="C9797" t="s">
        <v>25</v>
      </c>
      <c r="D9797" t="s">
        <v>241</v>
      </c>
      <c r="E9797" t="s">
        <v>6020</v>
      </c>
      <c r="F9797" t="s">
        <v>10051</v>
      </c>
      <c r="G9797" t="s">
        <v>11118</v>
      </c>
      <c r="H9797" t="s">
        <v>14297</v>
      </c>
      <c r="I9797">
        <v>2181.4442840000002</v>
      </c>
      <c r="J9797">
        <v>2501.9287854200011</v>
      </c>
      <c r="K9797">
        <v>2501.9287854200011</v>
      </c>
      <c r="L9797" t="s">
        <v>19282</v>
      </c>
      <c r="M9797" t="s">
        <v>18808</v>
      </c>
      <c r="T9797" t="s">
        <v>18313</v>
      </c>
      <c r="U9797" t="s">
        <v>15317</v>
      </c>
    </row>
    <row r="9798" spans="1:21" x14ac:dyDescent="0.25">
      <c r="A9798">
        <v>2016</v>
      </c>
      <c r="B9798">
        <v>9</v>
      </c>
      <c r="C9798" t="s">
        <v>25</v>
      </c>
      <c r="D9798" t="s">
        <v>243</v>
      </c>
      <c r="E9798" t="s">
        <v>6021</v>
      </c>
      <c r="F9798" t="s">
        <v>10052</v>
      </c>
      <c r="G9798" t="s">
        <v>11120</v>
      </c>
      <c r="H9798" t="s">
        <v>14299</v>
      </c>
      <c r="I9798">
        <v>1065.78953</v>
      </c>
      <c r="J9798">
        <v>2635.9554998700009</v>
      </c>
      <c r="K9798">
        <v>2635.9554998700009</v>
      </c>
      <c r="L9798" t="s">
        <v>17058</v>
      </c>
      <c r="M9798" t="s">
        <v>15239</v>
      </c>
      <c r="T9798" t="s">
        <v>15302</v>
      </c>
      <c r="U9798" t="s">
        <v>15317</v>
      </c>
    </row>
    <row r="9799" spans="1:21" x14ac:dyDescent="0.25">
      <c r="A9799">
        <v>2016</v>
      </c>
      <c r="B9799">
        <v>9</v>
      </c>
      <c r="C9799" t="s">
        <v>25</v>
      </c>
      <c r="D9799" t="s">
        <v>244</v>
      </c>
      <c r="E9799" t="s">
        <v>6022</v>
      </c>
      <c r="F9799" t="s">
        <v>10053</v>
      </c>
      <c r="G9799" t="s">
        <v>11121</v>
      </c>
      <c r="H9799" t="s">
        <v>14299</v>
      </c>
      <c r="I9799">
        <v>674.29626699999994</v>
      </c>
      <c r="J9799">
        <v>1237.76867608</v>
      </c>
      <c r="K9799">
        <v>1237.76867608</v>
      </c>
      <c r="U9799" t="s">
        <v>15316</v>
      </c>
    </row>
    <row r="9800" spans="1:21" x14ac:dyDescent="0.25">
      <c r="A9800">
        <v>2016</v>
      </c>
      <c r="B9800">
        <v>9</v>
      </c>
      <c r="C9800" t="s">
        <v>25</v>
      </c>
      <c r="D9800" t="s">
        <v>245</v>
      </c>
      <c r="E9800" t="s">
        <v>6023</v>
      </c>
      <c r="F9800" t="s">
        <v>8398</v>
      </c>
      <c r="G9800" t="s">
        <v>11122</v>
      </c>
      <c r="H9800" t="s">
        <v>14300</v>
      </c>
      <c r="I9800">
        <v>129.75693200000001</v>
      </c>
      <c r="J9800">
        <v>153.60827585000021</v>
      </c>
      <c r="K9800">
        <v>153.60827585000021</v>
      </c>
      <c r="L9800" t="s">
        <v>19654</v>
      </c>
      <c r="M9800" t="s">
        <v>17420</v>
      </c>
      <c r="P9800" t="s">
        <v>15346</v>
      </c>
      <c r="Q9800" t="s">
        <v>15243</v>
      </c>
      <c r="T9800" t="s">
        <v>17421</v>
      </c>
      <c r="U9800" t="s">
        <v>15317</v>
      </c>
    </row>
    <row r="9801" spans="1:21" x14ac:dyDescent="0.25">
      <c r="A9801">
        <v>2016</v>
      </c>
      <c r="B9801">
        <v>9</v>
      </c>
      <c r="C9801" t="s">
        <v>25</v>
      </c>
      <c r="D9801" t="s">
        <v>252</v>
      </c>
      <c r="E9801" t="s">
        <v>6024</v>
      </c>
      <c r="F9801" t="s">
        <v>10054</v>
      </c>
      <c r="G9801" t="s">
        <v>13952</v>
      </c>
      <c r="H9801" t="s">
        <v>14298</v>
      </c>
      <c r="I9801">
        <v>64.704447999999999</v>
      </c>
      <c r="J9801">
        <v>264.97592135000002</v>
      </c>
      <c r="K9801">
        <v>264.97592135000002</v>
      </c>
      <c r="L9801" t="s">
        <v>19282</v>
      </c>
      <c r="M9801" t="s">
        <v>18808</v>
      </c>
      <c r="N9801" t="s">
        <v>16958</v>
      </c>
      <c r="O9801" t="s">
        <v>15243</v>
      </c>
      <c r="P9801" t="s">
        <v>17178</v>
      </c>
      <c r="Q9801" t="s">
        <v>15243</v>
      </c>
      <c r="T9801" t="s">
        <v>17394</v>
      </c>
      <c r="U9801" t="s">
        <v>15317</v>
      </c>
    </row>
    <row r="9802" spans="1:21" x14ac:dyDescent="0.25">
      <c r="A9802">
        <v>2016</v>
      </c>
      <c r="B9802">
        <v>9</v>
      </c>
      <c r="C9802" t="s">
        <v>25</v>
      </c>
      <c r="D9802" t="s">
        <v>1689</v>
      </c>
      <c r="E9802" t="s">
        <v>6025</v>
      </c>
      <c r="F9802" t="s">
        <v>10055</v>
      </c>
      <c r="G9802" t="s">
        <v>11169</v>
      </c>
      <c r="H9802" t="s">
        <v>14296</v>
      </c>
      <c r="I9802">
        <v>0</v>
      </c>
      <c r="J9802">
        <v>0</v>
      </c>
      <c r="K9802">
        <v>0</v>
      </c>
      <c r="L9802" t="s">
        <v>19998</v>
      </c>
      <c r="M9802" t="s">
        <v>19676</v>
      </c>
      <c r="T9802" t="s">
        <v>19288</v>
      </c>
      <c r="U9802" t="s">
        <v>15317</v>
      </c>
    </row>
    <row r="9803" spans="1:21" x14ac:dyDescent="0.25">
      <c r="A9803">
        <v>2016</v>
      </c>
      <c r="B9803">
        <v>9</v>
      </c>
      <c r="C9803" t="s">
        <v>25</v>
      </c>
      <c r="D9803" t="s">
        <v>2256</v>
      </c>
      <c r="E9803" t="s">
        <v>6026</v>
      </c>
      <c r="F9803" t="s">
        <v>10056</v>
      </c>
      <c r="G9803" t="s">
        <v>13431</v>
      </c>
      <c r="H9803" t="s">
        <v>14300</v>
      </c>
      <c r="I9803">
        <v>87.858352999999994</v>
      </c>
      <c r="J9803">
        <v>85.366457189999977</v>
      </c>
      <c r="K9803">
        <v>85.366457189999977</v>
      </c>
      <c r="L9803" t="s">
        <v>15438</v>
      </c>
      <c r="M9803" t="s">
        <v>15245</v>
      </c>
      <c r="T9803" t="s">
        <v>15307</v>
      </c>
      <c r="U9803" t="s">
        <v>15317</v>
      </c>
    </row>
    <row r="9804" spans="1:21" x14ac:dyDescent="0.25">
      <c r="A9804">
        <v>2016</v>
      </c>
      <c r="B9804">
        <v>9</v>
      </c>
      <c r="C9804" t="s">
        <v>25</v>
      </c>
      <c r="D9804" t="s">
        <v>2680</v>
      </c>
      <c r="G9804" t="s">
        <v>13847</v>
      </c>
      <c r="H9804" t="s">
        <v>14297</v>
      </c>
      <c r="I9804">
        <v>181.66847300000001</v>
      </c>
      <c r="J9804">
        <v>184.6362087</v>
      </c>
      <c r="K9804">
        <v>184.6362087</v>
      </c>
      <c r="P9804" t="s">
        <v>17182</v>
      </c>
      <c r="Q9804" t="s">
        <v>15243</v>
      </c>
      <c r="T9804" t="s">
        <v>15311</v>
      </c>
      <c r="U9804" t="s">
        <v>15317</v>
      </c>
    </row>
    <row r="9805" spans="1:21" x14ac:dyDescent="0.25">
      <c r="A9805">
        <v>2016</v>
      </c>
      <c r="B9805">
        <v>9</v>
      </c>
      <c r="C9805" t="s">
        <v>28</v>
      </c>
      <c r="D9805" t="s">
        <v>266</v>
      </c>
      <c r="E9805" t="s">
        <v>6027</v>
      </c>
      <c r="F9805" t="s">
        <v>7987</v>
      </c>
      <c r="G9805" t="s">
        <v>11143</v>
      </c>
      <c r="H9805" t="s">
        <v>14302</v>
      </c>
      <c r="I9805">
        <v>508.87569999999999</v>
      </c>
      <c r="J9805">
        <v>418.30742827000017</v>
      </c>
      <c r="K9805">
        <v>418.30742827000017</v>
      </c>
      <c r="L9805" t="s">
        <v>19656</v>
      </c>
      <c r="M9805" t="s">
        <v>19657</v>
      </c>
      <c r="N9805" t="s">
        <v>15265</v>
      </c>
      <c r="O9805" t="s">
        <v>15252</v>
      </c>
      <c r="P9805" t="s">
        <v>15433</v>
      </c>
      <c r="Q9805" t="s">
        <v>16846</v>
      </c>
      <c r="R9805" t="s">
        <v>17180</v>
      </c>
      <c r="S9805" t="s">
        <v>17589</v>
      </c>
      <c r="T9805" t="s">
        <v>18670</v>
      </c>
      <c r="U9805" t="s">
        <v>15317</v>
      </c>
    </row>
    <row r="9806" spans="1:21" x14ac:dyDescent="0.25">
      <c r="A9806">
        <v>2016</v>
      </c>
      <c r="B9806">
        <v>9</v>
      </c>
      <c r="C9806" t="s">
        <v>28</v>
      </c>
      <c r="D9806" t="s">
        <v>267</v>
      </c>
      <c r="E9806" t="s">
        <v>6028</v>
      </c>
      <c r="F9806" t="s">
        <v>10057</v>
      </c>
      <c r="G9806" t="s">
        <v>11144</v>
      </c>
      <c r="H9806" t="s">
        <v>15034</v>
      </c>
      <c r="I9806">
        <v>1918.4164929999999</v>
      </c>
      <c r="J9806">
        <v>1513.788123409998</v>
      </c>
      <c r="K9806">
        <v>1513.7860119499981</v>
      </c>
      <c r="L9806" t="s">
        <v>15343</v>
      </c>
      <c r="M9806" t="s">
        <v>15252</v>
      </c>
      <c r="T9806" t="s">
        <v>15310</v>
      </c>
      <c r="U9806" t="s">
        <v>15317</v>
      </c>
    </row>
    <row r="9807" spans="1:21" x14ac:dyDescent="0.25">
      <c r="A9807">
        <v>2016</v>
      </c>
      <c r="B9807">
        <v>9</v>
      </c>
      <c r="C9807" t="s">
        <v>28</v>
      </c>
      <c r="D9807" t="s">
        <v>268</v>
      </c>
      <c r="G9807" t="s">
        <v>13713</v>
      </c>
      <c r="H9807" t="s">
        <v>14293</v>
      </c>
      <c r="I9807">
        <v>3634.958897</v>
      </c>
      <c r="J9807">
        <v>5619.1631600000019</v>
      </c>
      <c r="K9807">
        <v>5619.1631599700022</v>
      </c>
      <c r="P9807" t="s">
        <v>18674</v>
      </c>
      <c r="Q9807" t="s">
        <v>15243</v>
      </c>
      <c r="T9807" t="s">
        <v>15311</v>
      </c>
      <c r="U9807" t="s">
        <v>15317</v>
      </c>
    </row>
    <row r="9808" spans="1:21" x14ac:dyDescent="0.25">
      <c r="A9808">
        <v>2016</v>
      </c>
      <c r="B9808">
        <v>9</v>
      </c>
      <c r="C9808" t="s">
        <v>28</v>
      </c>
      <c r="D9808" t="s">
        <v>1693</v>
      </c>
      <c r="G9808" t="s">
        <v>12450</v>
      </c>
      <c r="H9808" t="s">
        <v>14293</v>
      </c>
      <c r="I9808">
        <v>362.91689000000002</v>
      </c>
      <c r="J9808">
        <v>680.06283085999996</v>
      </c>
      <c r="K9808">
        <v>680.06283085999996</v>
      </c>
      <c r="U9808" t="s">
        <v>15316</v>
      </c>
    </row>
    <row r="9809" spans="1:21" x14ac:dyDescent="0.25">
      <c r="A9809">
        <v>2016</v>
      </c>
      <c r="B9809">
        <v>9</v>
      </c>
      <c r="C9809" t="s">
        <v>20</v>
      </c>
      <c r="D9809" t="s">
        <v>275</v>
      </c>
      <c r="E9809" t="s">
        <v>6029</v>
      </c>
      <c r="F9809" t="s">
        <v>10058</v>
      </c>
      <c r="G9809" t="s">
        <v>13953</v>
      </c>
      <c r="H9809" t="s">
        <v>14293</v>
      </c>
      <c r="I9809">
        <v>23685.121234999999</v>
      </c>
      <c r="J9809">
        <v>15033.69117344</v>
      </c>
      <c r="K9809">
        <v>15033.69117344</v>
      </c>
      <c r="L9809" t="s">
        <v>19663</v>
      </c>
      <c r="M9809" t="s">
        <v>17172</v>
      </c>
      <c r="N9809" t="s">
        <v>19999</v>
      </c>
      <c r="O9809" t="s">
        <v>15243</v>
      </c>
      <c r="P9809" t="s">
        <v>16957</v>
      </c>
      <c r="Q9809" t="s">
        <v>15243</v>
      </c>
      <c r="T9809" t="s">
        <v>17174</v>
      </c>
      <c r="U9809" t="s">
        <v>15317</v>
      </c>
    </row>
    <row r="9810" spans="1:21" x14ac:dyDescent="0.25">
      <c r="A9810">
        <v>2016</v>
      </c>
      <c r="B9810">
        <v>9</v>
      </c>
      <c r="C9810" t="s">
        <v>20</v>
      </c>
      <c r="D9810" t="s">
        <v>276</v>
      </c>
      <c r="E9810" t="s">
        <v>6030</v>
      </c>
      <c r="F9810" t="s">
        <v>10059</v>
      </c>
      <c r="G9810" t="s">
        <v>13954</v>
      </c>
      <c r="H9810" t="s">
        <v>14296</v>
      </c>
      <c r="I9810">
        <v>2378.8939089999999</v>
      </c>
      <c r="J9810">
        <v>2072.8196363699999</v>
      </c>
      <c r="K9810">
        <v>2072.8196363699999</v>
      </c>
      <c r="L9810" t="s">
        <v>19664</v>
      </c>
      <c r="M9810" t="s">
        <v>17172</v>
      </c>
      <c r="N9810" t="s">
        <v>17365</v>
      </c>
      <c r="O9810" t="s">
        <v>15243</v>
      </c>
      <c r="P9810" t="s">
        <v>17437</v>
      </c>
      <c r="Q9810" t="s">
        <v>15243</v>
      </c>
      <c r="T9810" t="s">
        <v>17174</v>
      </c>
      <c r="U9810" t="s">
        <v>15317</v>
      </c>
    </row>
    <row r="9811" spans="1:21" x14ac:dyDescent="0.25">
      <c r="A9811">
        <v>2016</v>
      </c>
      <c r="B9811">
        <v>9</v>
      </c>
      <c r="C9811" t="s">
        <v>20</v>
      </c>
      <c r="D9811" t="s">
        <v>1698</v>
      </c>
      <c r="E9811" t="s">
        <v>6031</v>
      </c>
      <c r="F9811" t="s">
        <v>10060</v>
      </c>
      <c r="G9811" t="s">
        <v>13955</v>
      </c>
      <c r="H9811" t="s">
        <v>14297</v>
      </c>
      <c r="I9811">
        <v>5689.3497799999996</v>
      </c>
      <c r="J9811">
        <v>37084.137756349999</v>
      </c>
      <c r="K9811">
        <v>37084.137756349999</v>
      </c>
      <c r="L9811" t="s">
        <v>19282</v>
      </c>
      <c r="M9811" t="s">
        <v>18808</v>
      </c>
      <c r="N9811" t="s">
        <v>17183</v>
      </c>
      <c r="O9811" t="s">
        <v>15243</v>
      </c>
      <c r="P9811" t="s">
        <v>17438</v>
      </c>
      <c r="Q9811" t="s">
        <v>15243</v>
      </c>
      <c r="T9811" t="s">
        <v>17394</v>
      </c>
      <c r="U9811" t="s">
        <v>15317</v>
      </c>
    </row>
    <row r="9812" spans="1:21" x14ac:dyDescent="0.25">
      <c r="A9812">
        <v>2016</v>
      </c>
      <c r="B9812">
        <v>9</v>
      </c>
      <c r="C9812" t="s">
        <v>20</v>
      </c>
      <c r="D9812" t="s">
        <v>277</v>
      </c>
      <c r="E9812" t="s">
        <v>6032</v>
      </c>
      <c r="F9812" t="s">
        <v>10061</v>
      </c>
      <c r="G9812" t="s">
        <v>13956</v>
      </c>
      <c r="H9812" t="s">
        <v>14300</v>
      </c>
      <c r="I9812">
        <v>35.238754</v>
      </c>
      <c r="J9812">
        <v>63.702793659999998</v>
      </c>
      <c r="K9812">
        <v>63.702793659999998</v>
      </c>
      <c r="L9812" t="s">
        <v>15438</v>
      </c>
      <c r="M9812" t="s">
        <v>15245</v>
      </c>
      <c r="T9812" t="s">
        <v>15307</v>
      </c>
      <c r="U9812" t="s">
        <v>15317</v>
      </c>
    </row>
    <row r="9813" spans="1:21" x14ac:dyDescent="0.25">
      <c r="A9813">
        <v>2016</v>
      </c>
      <c r="B9813">
        <v>9</v>
      </c>
      <c r="C9813" t="s">
        <v>20</v>
      </c>
      <c r="D9813" t="s">
        <v>280</v>
      </c>
      <c r="E9813" t="s">
        <v>6033</v>
      </c>
      <c r="F9813" t="s">
        <v>8815</v>
      </c>
      <c r="G9813" t="s">
        <v>10937</v>
      </c>
      <c r="H9813" t="s">
        <v>15035</v>
      </c>
      <c r="I9813">
        <v>50</v>
      </c>
      <c r="J9813">
        <v>73.185273879999997</v>
      </c>
      <c r="K9813">
        <v>73.185273879999997</v>
      </c>
      <c r="L9813" t="s">
        <v>19665</v>
      </c>
      <c r="M9813" t="s">
        <v>17393</v>
      </c>
      <c r="N9813" t="s">
        <v>17182</v>
      </c>
      <c r="O9813" t="s">
        <v>15243</v>
      </c>
      <c r="T9813" t="s">
        <v>17394</v>
      </c>
      <c r="U9813" t="s">
        <v>15317</v>
      </c>
    </row>
    <row r="9814" spans="1:21" x14ac:dyDescent="0.25">
      <c r="A9814">
        <v>2016</v>
      </c>
      <c r="B9814">
        <v>9</v>
      </c>
      <c r="C9814" t="s">
        <v>20</v>
      </c>
      <c r="D9814" t="s">
        <v>1700</v>
      </c>
      <c r="E9814" t="s">
        <v>6034</v>
      </c>
      <c r="F9814" t="s">
        <v>10062</v>
      </c>
      <c r="G9814" t="s">
        <v>11017</v>
      </c>
      <c r="H9814" t="s">
        <v>14648</v>
      </c>
      <c r="I9814">
        <v>492.04</v>
      </c>
      <c r="J9814">
        <v>494.73171848999999</v>
      </c>
      <c r="K9814">
        <v>494.73171848999999</v>
      </c>
      <c r="L9814" t="s">
        <v>19666</v>
      </c>
      <c r="M9814" t="s">
        <v>17172</v>
      </c>
      <c r="N9814" t="s">
        <v>17173</v>
      </c>
      <c r="O9814" t="s">
        <v>15252</v>
      </c>
      <c r="T9814" t="s">
        <v>17174</v>
      </c>
      <c r="U9814" t="s">
        <v>15317</v>
      </c>
    </row>
    <row r="9815" spans="1:21" x14ac:dyDescent="0.25">
      <c r="A9815">
        <v>2016</v>
      </c>
      <c r="B9815">
        <v>9</v>
      </c>
      <c r="C9815" t="s">
        <v>20</v>
      </c>
      <c r="D9815" t="s">
        <v>1701</v>
      </c>
      <c r="E9815" t="s">
        <v>6035</v>
      </c>
      <c r="F9815" t="s">
        <v>10063</v>
      </c>
      <c r="G9815" t="s">
        <v>13957</v>
      </c>
      <c r="H9815" t="s">
        <v>14764</v>
      </c>
      <c r="I9815">
        <v>9034.85</v>
      </c>
      <c r="J9815">
        <v>5691.8921581799877</v>
      </c>
      <c r="K9815">
        <v>5691.8921581799877</v>
      </c>
      <c r="L9815" t="s">
        <v>20000</v>
      </c>
      <c r="M9815" t="s">
        <v>17172</v>
      </c>
      <c r="N9815" t="s">
        <v>20001</v>
      </c>
      <c r="O9815" t="s">
        <v>17172</v>
      </c>
      <c r="P9815" t="s">
        <v>17275</v>
      </c>
      <c r="Q9815" t="s">
        <v>17172</v>
      </c>
      <c r="R9815" t="s">
        <v>17173</v>
      </c>
      <c r="S9815" t="s">
        <v>15252</v>
      </c>
      <c r="T9815" t="s">
        <v>17174</v>
      </c>
      <c r="U9815" t="s">
        <v>15317</v>
      </c>
    </row>
    <row r="9816" spans="1:21" x14ac:dyDescent="0.25">
      <c r="A9816">
        <v>2016</v>
      </c>
      <c r="B9816">
        <v>9</v>
      </c>
      <c r="C9816" t="s">
        <v>20</v>
      </c>
      <c r="D9816" t="s">
        <v>1702</v>
      </c>
      <c r="E9816" t="s">
        <v>6036</v>
      </c>
      <c r="F9816" t="s">
        <v>10064</v>
      </c>
      <c r="G9816" t="s">
        <v>13714</v>
      </c>
      <c r="H9816" t="s">
        <v>14293</v>
      </c>
      <c r="I9816">
        <v>15056.531363</v>
      </c>
      <c r="J9816">
        <v>14261.59824113998</v>
      </c>
      <c r="K9816">
        <v>14261.579246919981</v>
      </c>
      <c r="L9816" t="s">
        <v>19667</v>
      </c>
      <c r="M9816" t="s">
        <v>19668</v>
      </c>
      <c r="P9816" t="s">
        <v>17179</v>
      </c>
      <c r="Q9816" t="s">
        <v>17587</v>
      </c>
      <c r="T9816" t="s">
        <v>19669</v>
      </c>
      <c r="U9816" t="s">
        <v>15317</v>
      </c>
    </row>
    <row r="9817" spans="1:21" x14ac:dyDescent="0.25">
      <c r="A9817">
        <v>2016</v>
      </c>
      <c r="B9817">
        <v>9</v>
      </c>
      <c r="C9817" t="s">
        <v>20</v>
      </c>
      <c r="D9817" t="s">
        <v>1703</v>
      </c>
      <c r="E9817" t="s">
        <v>6037</v>
      </c>
      <c r="F9817" t="s">
        <v>10065</v>
      </c>
      <c r="G9817" t="s">
        <v>13715</v>
      </c>
      <c r="H9817" t="s">
        <v>14293</v>
      </c>
      <c r="I9817">
        <v>1650</v>
      </c>
      <c r="J9817">
        <v>1227.9653243</v>
      </c>
      <c r="K9817">
        <v>1227.9653243</v>
      </c>
      <c r="L9817" t="s">
        <v>17423</v>
      </c>
      <c r="M9817" t="s">
        <v>17172</v>
      </c>
      <c r="N9817" t="s">
        <v>16962</v>
      </c>
      <c r="O9817" t="s">
        <v>15243</v>
      </c>
      <c r="P9817" t="s">
        <v>17175</v>
      </c>
      <c r="Q9817" t="s">
        <v>15252</v>
      </c>
      <c r="T9817" t="s">
        <v>17174</v>
      </c>
      <c r="U9817" t="s">
        <v>15317</v>
      </c>
    </row>
    <row r="9818" spans="1:21" x14ac:dyDescent="0.25">
      <c r="A9818">
        <v>2016</v>
      </c>
      <c r="B9818">
        <v>9</v>
      </c>
      <c r="C9818" t="s">
        <v>20</v>
      </c>
      <c r="D9818" t="s">
        <v>1706</v>
      </c>
      <c r="E9818" t="s">
        <v>6038</v>
      </c>
      <c r="F9818" t="s">
        <v>10066</v>
      </c>
      <c r="G9818" t="s">
        <v>11114</v>
      </c>
      <c r="H9818" t="s">
        <v>14296</v>
      </c>
      <c r="I9818">
        <v>0</v>
      </c>
      <c r="J9818">
        <v>4.4537437800000008</v>
      </c>
      <c r="K9818">
        <v>4.4537437800000008</v>
      </c>
      <c r="L9818" t="s">
        <v>19670</v>
      </c>
      <c r="M9818" t="s">
        <v>17172</v>
      </c>
      <c r="N9818" t="s">
        <v>19671</v>
      </c>
      <c r="O9818" t="s">
        <v>15243</v>
      </c>
      <c r="T9818" t="s">
        <v>17174</v>
      </c>
      <c r="U9818" t="s">
        <v>15317</v>
      </c>
    </row>
    <row r="9819" spans="1:21" x14ac:dyDescent="0.25">
      <c r="A9819">
        <v>2016</v>
      </c>
      <c r="B9819">
        <v>9</v>
      </c>
      <c r="C9819" t="s">
        <v>20</v>
      </c>
      <c r="D9819" t="s">
        <v>1707</v>
      </c>
      <c r="E9819" t="s">
        <v>6039</v>
      </c>
      <c r="F9819" t="s">
        <v>10067</v>
      </c>
      <c r="G9819" t="s">
        <v>11111</v>
      </c>
      <c r="H9819" t="s">
        <v>14764</v>
      </c>
      <c r="I9819">
        <v>7303.8929070000004</v>
      </c>
      <c r="J9819">
        <v>6804.7981783200012</v>
      </c>
      <c r="K9819">
        <v>6804.7831799400019</v>
      </c>
      <c r="L9819" t="s">
        <v>20002</v>
      </c>
      <c r="M9819" t="s">
        <v>15252</v>
      </c>
      <c r="N9819" t="s">
        <v>18131</v>
      </c>
      <c r="O9819" t="s">
        <v>17172</v>
      </c>
      <c r="P9819" t="s">
        <v>17586</v>
      </c>
      <c r="Q9819" t="s">
        <v>17172</v>
      </c>
      <c r="R9819" t="s">
        <v>17173</v>
      </c>
      <c r="S9819" t="s">
        <v>15252</v>
      </c>
      <c r="T9819" t="s">
        <v>17174</v>
      </c>
      <c r="U9819" t="s">
        <v>15317</v>
      </c>
    </row>
    <row r="9820" spans="1:21" x14ac:dyDescent="0.25">
      <c r="A9820">
        <v>2016</v>
      </c>
      <c r="B9820">
        <v>9</v>
      </c>
      <c r="C9820" t="s">
        <v>20</v>
      </c>
      <c r="D9820" t="s">
        <v>1709</v>
      </c>
      <c r="G9820" t="s">
        <v>12462</v>
      </c>
      <c r="H9820" t="s">
        <v>14764</v>
      </c>
      <c r="I9820">
        <v>305.590619</v>
      </c>
      <c r="J9820">
        <v>475.12450940999992</v>
      </c>
      <c r="K9820">
        <v>475.12450940999992</v>
      </c>
      <c r="P9820" t="s">
        <v>17275</v>
      </c>
      <c r="Q9820" t="s">
        <v>17172</v>
      </c>
      <c r="R9820" t="s">
        <v>17173</v>
      </c>
      <c r="S9820" t="s">
        <v>15252</v>
      </c>
      <c r="T9820" t="s">
        <v>17174</v>
      </c>
      <c r="U9820" t="s">
        <v>15317</v>
      </c>
    </row>
    <row r="9821" spans="1:21" x14ac:dyDescent="0.25">
      <c r="A9821">
        <v>2016</v>
      </c>
      <c r="B9821">
        <v>9</v>
      </c>
      <c r="C9821" t="s">
        <v>20</v>
      </c>
      <c r="D9821" t="s">
        <v>1710</v>
      </c>
      <c r="E9821" t="s">
        <v>6040</v>
      </c>
      <c r="F9821" t="s">
        <v>10068</v>
      </c>
      <c r="G9821" t="s">
        <v>12463</v>
      </c>
      <c r="H9821" t="s">
        <v>14298</v>
      </c>
      <c r="I9821">
        <v>15747.378785999999</v>
      </c>
      <c r="J9821">
        <v>20924.8359026</v>
      </c>
      <c r="K9821">
        <v>20924.8359026</v>
      </c>
      <c r="L9821" t="s">
        <v>17439</v>
      </c>
      <c r="M9821" t="s">
        <v>17172</v>
      </c>
      <c r="N9821" t="s">
        <v>16958</v>
      </c>
      <c r="O9821" t="s">
        <v>15243</v>
      </c>
      <c r="P9821" t="s">
        <v>16958</v>
      </c>
      <c r="Q9821" t="s">
        <v>15243</v>
      </c>
      <c r="T9821" t="s">
        <v>17174</v>
      </c>
      <c r="U9821" t="s">
        <v>15317</v>
      </c>
    </row>
    <row r="9822" spans="1:21" x14ac:dyDescent="0.25">
      <c r="A9822">
        <v>2016</v>
      </c>
      <c r="B9822">
        <v>9</v>
      </c>
      <c r="C9822" t="s">
        <v>20</v>
      </c>
      <c r="D9822" t="s">
        <v>1711</v>
      </c>
      <c r="G9822" t="s">
        <v>12464</v>
      </c>
      <c r="H9822" t="s">
        <v>14298</v>
      </c>
      <c r="I9822">
        <v>1535.3598589999999</v>
      </c>
      <c r="J9822">
        <v>576.00288164999995</v>
      </c>
      <c r="K9822">
        <v>576.00288164999995</v>
      </c>
      <c r="P9822" t="s">
        <v>15292</v>
      </c>
      <c r="Q9822" t="s">
        <v>15243</v>
      </c>
      <c r="T9822" t="s">
        <v>15311</v>
      </c>
      <c r="U9822" t="s">
        <v>15317</v>
      </c>
    </row>
    <row r="9823" spans="1:21" x14ac:dyDescent="0.25">
      <c r="A9823">
        <v>2016</v>
      </c>
      <c r="B9823">
        <v>9</v>
      </c>
      <c r="C9823" t="s">
        <v>20</v>
      </c>
      <c r="D9823" t="s">
        <v>2257</v>
      </c>
      <c r="E9823" t="s">
        <v>6041</v>
      </c>
      <c r="F9823" t="s">
        <v>10069</v>
      </c>
      <c r="G9823" t="s">
        <v>13246</v>
      </c>
      <c r="H9823" t="s">
        <v>14302</v>
      </c>
      <c r="I9823">
        <v>1013.8002320000001</v>
      </c>
      <c r="J9823">
        <v>1008.92143092</v>
      </c>
      <c r="K9823">
        <v>1008.92143092</v>
      </c>
      <c r="N9823" t="s">
        <v>15211</v>
      </c>
      <c r="O9823" t="s">
        <v>15250</v>
      </c>
      <c r="R9823" t="s">
        <v>17180</v>
      </c>
      <c r="S9823" t="s">
        <v>17589</v>
      </c>
      <c r="T9823" t="s">
        <v>19673</v>
      </c>
      <c r="U9823" t="s">
        <v>15317</v>
      </c>
    </row>
    <row r="9824" spans="1:21" x14ac:dyDescent="0.25">
      <c r="A9824">
        <v>2016</v>
      </c>
      <c r="B9824">
        <v>9</v>
      </c>
      <c r="C9824" t="s">
        <v>20</v>
      </c>
      <c r="D9824" t="s">
        <v>2499</v>
      </c>
      <c r="G9824" t="s">
        <v>13432</v>
      </c>
      <c r="H9824" t="s">
        <v>14293</v>
      </c>
      <c r="I9824">
        <v>1300</v>
      </c>
      <c r="J9824">
        <v>1379.8534285400001</v>
      </c>
      <c r="K9824">
        <v>1379.8534285400001</v>
      </c>
      <c r="U9824" t="s">
        <v>15316</v>
      </c>
    </row>
    <row r="9825" spans="1:21" x14ac:dyDescent="0.25">
      <c r="A9825">
        <v>2016</v>
      </c>
      <c r="B9825">
        <v>9</v>
      </c>
      <c r="C9825" t="s">
        <v>22</v>
      </c>
      <c r="D9825" t="s">
        <v>287</v>
      </c>
      <c r="G9825" t="s">
        <v>10941</v>
      </c>
      <c r="H9825" t="s">
        <v>14221</v>
      </c>
      <c r="I9825">
        <v>1963.060853</v>
      </c>
      <c r="J9825">
        <v>2500.6902424499999</v>
      </c>
      <c r="K9825">
        <v>2500.6902424499999</v>
      </c>
      <c r="U9825" t="s">
        <v>15316</v>
      </c>
    </row>
    <row r="9826" spans="1:21" x14ac:dyDescent="0.25">
      <c r="A9826">
        <v>2016</v>
      </c>
      <c r="B9826">
        <v>9</v>
      </c>
      <c r="C9826" t="s">
        <v>23</v>
      </c>
      <c r="D9826" t="s">
        <v>289</v>
      </c>
      <c r="G9826" t="s">
        <v>10942</v>
      </c>
      <c r="H9826" t="s">
        <v>14222</v>
      </c>
      <c r="I9826">
        <v>79.145587000000006</v>
      </c>
      <c r="J9826">
        <v>73.556132280000014</v>
      </c>
      <c r="K9826">
        <v>73.556132280000014</v>
      </c>
      <c r="U9826" t="s">
        <v>15316</v>
      </c>
    </row>
    <row r="9827" spans="1:21" x14ac:dyDescent="0.25">
      <c r="A9827">
        <v>2016</v>
      </c>
      <c r="B9827">
        <v>9</v>
      </c>
      <c r="C9827" t="s">
        <v>24</v>
      </c>
      <c r="D9827" t="s">
        <v>292</v>
      </c>
      <c r="E9827" t="s">
        <v>6042</v>
      </c>
      <c r="F9827" t="s">
        <v>10070</v>
      </c>
      <c r="G9827" t="s">
        <v>13958</v>
      </c>
      <c r="H9827" t="s">
        <v>15036</v>
      </c>
      <c r="I9827">
        <v>709.59092299999998</v>
      </c>
      <c r="J9827">
        <v>670.28050733999976</v>
      </c>
      <c r="K9827">
        <v>670.28050733999976</v>
      </c>
      <c r="L9827" t="s">
        <v>17440</v>
      </c>
      <c r="M9827" t="s">
        <v>15252</v>
      </c>
      <c r="T9827" t="s">
        <v>15310</v>
      </c>
      <c r="U9827" t="s">
        <v>15317</v>
      </c>
    </row>
    <row r="9828" spans="1:21" x14ac:dyDescent="0.25">
      <c r="A9828">
        <v>2016</v>
      </c>
      <c r="B9828">
        <v>9</v>
      </c>
      <c r="C9828" t="s">
        <v>21</v>
      </c>
      <c r="D9828" t="s">
        <v>2683</v>
      </c>
      <c r="G9828" t="s">
        <v>13717</v>
      </c>
      <c r="H9828" t="s">
        <v>14302</v>
      </c>
      <c r="I9828">
        <v>2500</v>
      </c>
      <c r="J9828">
        <v>0</v>
      </c>
      <c r="K9828">
        <v>0</v>
      </c>
      <c r="R9828" t="s">
        <v>17180</v>
      </c>
      <c r="S9828" t="s">
        <v>17589</v>
      </c>
      <c r="T9828" t="s">
        <v>16961</v>
      </c>
      <c r="U9828" t="s">
        <v>15317</v>
      </c>
    </row>
    <row r="9829" spans="1:21" x14ac:dyDescent="0.25">
      <c r="A9829">
        <v>2016</v>
      </c>
      <c r="B9829">
        <v>9</v>
      </c>
      <c r="C9829" t="s">
        <v>29</v>
      </c>
      <c r="D9829" t="s">
        <v>301</v>
      </c>
      <c r="E9829" t="s">
        <v>6043</v>
      </c>
      <c r="F9829" t="s">
        <v>10071</v>
      </c>
      <c r="G9829" t="s">
        <v>11172</v>
      </c>
      <c r="H9829" t="s">
        <v>14764</v>
      </c>
      <c r="I9829">
        <v>1918.359995</v>
      </c>
      <c r="J9829">
        <v>1956.6832426399999</v>
      </c>
      <c r="K9829">
        <v>1956.6832426399999</v>
      </c>
      <c r="L9829" t="s">
        <v>15343</v>
      </c>
      <c r="M9829" t="s">
        <v>15252</v>
      </c>
      <c r="N9829" t="s">
        <v>20003</v>
      </c>
      <c r="O9829" t="s">
        <v>20004</v>
      </c>
      <c r="P9829" t="s">
        <v>16963</v>
      </c>
      <c r="Q9829" t="s">
        <v>15239</v>
      </c>
      <c r="R9829" t="s">
        <v>17173</v>
      </c>
      <c r="S9829" t="s">
        <v>15252</v>
      </c>
      <c r="T9829" s="124" t="s">
        <v>20005</v>
      </c>
      <c r="U9829" s="124" t="s">
        <v>15317</v>
      </c>
    </row>
    <row r="9830" spans="1:21" x14ac:dyDescent="0.25">
      <c r="A9830">
        <v>2016</v>
      </c>
      <c r="B9830">
        <v>9</v>
      </c>
      <c r="C9830" t="s">
        <v>30</v>
      </c>
      <c r="D9830" t="s">
        <v>1713</v>
      </c>
      <c r="E9830" t="s">
        <v>6044</v>
      </c>
      <c r="F9830" t="s">
        <v>10072</v>
      </c>
      <c r="G9830" t="s">
        <v>12466</v>
      </c>
      <c r="H9830" t="s">
        <v>14298</v>
      </c>
      <c r="I9830">
        <v>11.010756000000001</v>
      </c>
      <c r="J9830">
        <v>6.7025856399999997</v>
      </c>
      <c r="K9830">
        <v>6.7025856399999997</v>
      </c>
      <c r="L9830" t="s">
        <v>20006</v>
      </c>
      <c r="M9830" t="s">
        <v>20007</v>
      </c>
      <c r="N9830" t="s">
        <v>20008</v>
      </c>
      <c r="O9830" t="s">
        <v>19267</v>
      </c>
      <c r="T9830" t="s">
        <v>20009</v>
      </c>
      <c r="U9830" t="s">
        <v>15317</v>
      </c>
    </row>
    <row r="9831" spans="1:21" x14ac:dyDescent="0.25">
      <c r="A9831">
        <v>2016</v>
      </c>
      <c r="B9831">
        <v>9</v>
      </c>
      <c r="C9831" t="s">
        <v>30</v>
      </c>
      <c r="D9831" t="s">
        <v>2685</v>
      </c>
      <c r="G9831" t="s">
        <v>13718</v>
      </c>
      <c r="H9831" t="s">
        <v>14293</v>
      </c>
      <c r="I9831">
        <v>0</v>
      </c>
      <c r="J9831">
        <v>2600</v>
      </c>
      <c r="K9831">
        <v>2600</v>
      </c>
      <c r="P9831" t="s">
        <v>16962</v>
      </c>
      <c r="Q9831" t="s">
        <v>15243</v>
      </c>
      <c r="T9831" t="s">
        <v>15311</v>
      </c>
      <c r="U9831" t="s">
        <v>15317</v>
      </c>
    </row>
    <row r="9832" spans="1:21" x14ac:dyDescent="0.25">
      <c r="A9832">
        <v>2016</v>
      </c>
      <c r="B9832">
        <v>9</v>
      </c>
      <c r="C9832" t="s">
        <v>30</v>
      </c>
      <c r="D9832" t="s">
        <v>2761</v>
      </c>
      <c r="G9832" t="s">
        <v>13848</v>
      </c>
      <c r="H9832" t="s">
        <v>14302</v>
      </c>
      <c r="I9832">
        <v>0</v>
      </c>
      <c r="J9832">
        <v>2602.31558481</v>
      </c>
      <c r="K9832">
        <v>2602.31558481</v>
      </c>
      <c r="R9832" t="s">
        <v>17180</v>
      </c>
      <c r="S9832" t="s">
        <v>17589</v>
      </c>
      <c r="T9832" t="s">
        <v>16961</v>
      </c>
      <c r="U9832" t="s">
        <v>15317</v>
      </c>
    </row>
    <row r="9833" spans="1:21" x14ac:dyDescent="0.25">
      <c r="A9833">
        <v>2016</v>
      </c>
      <c r="B9833">
        <v>10</v>
      </c>
      <c r="C9833" t="s">
        <v>26</v>
      </c>
      <c r="D9833" t="s">
        <v>303</v>
      </c>
      <c r="E9833" t="s">
        <v>6045</v>
      </c>
      <c r="F9833" t="s">
        <v>10073</v>
      </c>
      <c r="G9833" t="s">
        <v>13719</v>
      </c>
      <c r="H9833" t="s">
        <v>14309</v>
      </c>
      <c r="I9833">
        <v>339.53667899999999</v>
      </c>
      <c r="J9833">
        <v>353.02105702000028</v>
      </c>
      <c r="K9833">
        <v>353.02105702000028</v>
      </c>
      <c r="T9833" s="124" t="s">
        <v>15315</v>
      </c>
      <c r="U9833" s="124" t="s">
        <v>15317</v>
      </c>
    </row>
    <row r="9834" spans="1:21" x14ac:dyDescent="0.25">
      <c r="A9834">
        <v>2016</v>
      </c>
      <c r="B9834">
        <v>10</v>
      </c>
      <c r="C9834" t="s">
        <v>25</v>
      </c>
      <c r="D9834" t="s">
        <v>305</v>
      </c>
      <c r="E9834" t="s">
        <v>6046</v>
      </c>
      <c r="F9834" t="s">
        <v>10074</v>
      </c>
      <c r="G9834" t="s">
        <v>13959</v>
      </c>
      <c r="H9834" t="s">
        <v>14309</v>
      </c>
      <c r="I9834">
        <v>336.16960599999999</v>
      </c>
      <c r="J9834">
        <v>334.13363693000008</v>
      </c>
      <c r="K9834">
        <v>334.13363693000008</v>
      </c>
      <c r="T9834" s="124" t="s">
        <v>15315</v>
      </c>
      <c r="U9834" s="124" t="s">
        <v>15317</v>
      </c>
    </row>
    <row r="9835" spans="1:21" x14ac:dyDescent="0.25">
      <c r="A9835">
        <v>2016</v>
      </c>
      <c r="B9835">
        <v>10</v>
      </c>
      <c r="C9835" t="s">
        <v>25</v>
      </c>
      <c r="D9835" t="s">
        <v>306</v>
      </c>
      <c r="E9835" t="s">
        <v>6047</v>
      </c>
      <c r="F9835" t="s">
        <v>10075</v>
      </c>
      <c r="G9835" t="s">
        <v>13960</v>
      </c>
      <c r="H9835" t="s">
        <v>14311</v>
      </c>
      <c r="I9835">
        <v>242.38480999999999</v>
      </c>
      <c r="J9835">
        <v>187.07231153000001</v>
      </c>
      <c r="K9835">
        <v>187.07231153000001</v>
      </c>
      <c r="U9835" t="s">
        <v>15316</v>
      </c>
    </row>
    <row r="9836" spans="1:21" x14ac:dyDescent="0.25">
      <c r="A9836">
        <v>2016</v>
      </c>
      <c r="B9836">
        <v>10</v>
      </c>
      <c r="C9836" t="s">
        <v>25</v>
      </c>
      <c r="D9836" t="s">
        <v>307</v>
      </c>
      <c r="E9836" t="s">
        <v>6048</v>
      </c>
      <c r="F9836" t="s">
        <v>10076</v>
      </c>
      <c r="G9836" t="s">
        <v>13961</v>
      </c>
      <c r="H9836" t="s">
        <v>14312</v>
      </c>
      <c r="I9836">
        <v>192.10369700000001</v>
      </c>
      <c r="J9836">
        <v>209.2778989</v>
      </c>
      <c r="K9836">
        <v>209.2778989</v>
      </c>
      <c r="L9836" t="s">
        <v>16829</v>
      </c>
      <c r="M9836" t="s">
        <v>15250</v>
      </c>
      <c r="N9836" t="s">
        <v>15231</v>
      </c>
      <c r="O9836" t="s">
        <v>15338</v>
      </c>
      <c r="T9836" t="s">
        <v>17171</v>
      </c>
      <c r="U9836" t="s">
        <v>15317</v>
      </c>
    </row>
    <row r="9837" spans="1:21" x14ac:dyDescent="0.25">
      <c r="A9837">
        <v>2016</v>
      </c>
      <c r="B9837">
        <v>10</v>
      </c>
      <c r="C9837" t="s">
        <v>25</v>
      </c>
      <c r="D9837" t="s">
        <v>308</v>
      </c>
      <c r="E9837" t="s">
        <v>6049</v>
      </c>
      <c r="F9837" t="s">
        <v>10077</v>
      </c>
      <c r="G9837" t="s">
        <v>13962</v>
      </c>
      <c r="H9837" t="s">
        <v>14766</v>
      </c>
      <c r="I9837">
        <v>374.96768200000002</v>
      </c>
      <c r="J9837">
        <v>400.97463652999869</v>
      </c>
      <c r="K9837">
        <v>400.97463652999869</v>
      </c>
      <c r="L9837" t="s">
        <v>19677</v>
      </c>
      <c r="M9837" t="s">
        <v>19114</v>
      </c>
      <c r="N9837" t="s">
        <v>17065</v>
      </c>
      <c r="O9837" t="s">
        <v>19114</v>
      </c>
      <c r="R9837" t="s">
        <v>18685</v>
      </c>
      <c r="S9837" t="s">
        <v>15240</v>
      </c>
      <c r="T9837" t="s">
        <v>19115</v>
      </c>
      <c r="U9837" t="s">
        <v>15317</v>
      </c>
    </row>
    <row r="9838" spans="1:21" x14ac:dyDescent="0.25">
      <c r="A9838">
        <v>2016</v>
      </c>
      <c r="B9838">
        <v>10</v>
      </c>
      <c r="C9838" t="s">
        <v>27</v>
      </c>
      <c r="D9838" t="s">
        <v>310</v>
      </c>
      <c r="E9838" t="s">
        <v>6050</v>
      </c>
      <c r="F9838" t="s">
        <v>10078</v>
      </c>
      <c r="G9838" t="s">
        <v>13963</v>
      </c>
      <c r="H9838" t="s">
        <v>14767</v>
      </c>
      <c r="I9838">
        <v>856.06472299999996</v>
      </c>
      <c r="J9838">
        <v>1024.97036306</v>
      </c>
      <c r="K9838">
        <v>1024.97036306</v>
      </c>
      <c r="U9838" t="s">
        <v>15316</v>
      </c>
    </row>
    <row r="9839" spans="1:21" x14ac:dyDescent="0.25">
      <c r="A9839">
        <v>2016</v>
      </c>
      <c r="B9839">
        <v>10</v>
      </c>
      <c r="C9839" t="s">
        <v>28</v>
      </c>
      <c r="D9839" t="s">
        <v>312</v>
      </c>
      <c r="E9839" t="s">
        <v>6051</v>
      </c>
      <c r="F9839" t="s">
        <v>10079</v>
      </c>
      <c r="G9839" t="s">
        <v>13964</v>
      </c>
      <c r="H9839" t="s">
        <v>14767</v>
      </c>
      <c r="I9839">
        <v>341.63524899999999</v>
      </c>
      <c r="J9839">
        <v>243.85767831999999</v>
      </c>
      <c r="K9839">
        <v>243.85767831999999</v>
      </c>
      <c r="U9839" t="s">
        <v>15316</v>
      </c>
    </row>
    <row r="9840" spans="1:21" x14ac:dyDescent="0.25">
      <c r="A9840">
        <v>2016</v>
      </c>
      <c r="B9840">
        <v>10</v>
      </c>
      <c r="C9840" t="s">
        <v>28</v>
      </c>
      <c r="D9840" t="s">
        <v>314</v>
      </c>
      <c r="E9840" t="s">
        <v>6052</v>
      </c>
      <c r="F9840" t="s">
        <v>10080</v>
      </c>
      <c r="G9840" t="s">
        <v>13965</v>
      </c>
      <c r="H9840" t="s">
        <v>14309</v>
      </c>
      <c r="I9840">
        <v>290.19394699999998</v>
      </c>
      <c r="J9840">
        <v>309.00401509999978</v>
      </c>
      <c r="K9840">
        <v>309.00401509999978</v>
      </c>
      <c r="U9840" t="s">
        <v>15316</v>
      </c>
    </row>
    <row r="9841" spans="1:21" x14ac:dyDescent="0.25">
      <c r="A9841">
        <v>2016</v>
      </c>
      <c r="B9841">
        <v>10</v>
      </c>
      <c r="C9841" t="s">
        <v>28</v>
      </c>
      <c r="D9841" t="s">
        <v>2795</v>
      </c>
      <c r="E9841" t="s">
        <v>6053</v>
      </c>
      <c r="F9841" t="s">
        <v>10081</v>
      </c>
      <c r="G9841" t="s">
        <v>13966</v>
      </c>
      <c r="H9841" t="s">
        <v>14766</v>
      </c>
      <c r="I9841">
        <v>185.792687</v>
      </c>
      <c r="J9841">
        <v>154.26547743</v>
      </c>
      <c r="K9841">
        <v>154.26547743</v>
      </c>
      <c r="L9841" t="s">
        <v>16829</v>
      </c>
      <c r="M9841" t="s">
        <v>15250</v>
      </c>
      <c r="R9841" t="s">
        <v>18685</v>
      </c>
      <c r="S9841" t="s">
        <v>15240</v>
      </c>
      <c r="T9841" t="s">
        <v>19308</v>
      </c>
      <c r="U9841" t="s">
        <v>15317</v>
      </c>
    </row>
    <row r="9842" spans="1:21" x14ac:dyDescent="0.25">
      <c r="A9842">
        <v>2016</v>
      </c>
      <c r="B9842">
        <v>10</v>
      </c>
      <c r="C9842" t="s">
        <v>20</v>
      </c>
      <c r="D9842" t="s">
        <v>318</v>
      </c>
      <c r="E9842" t="s">
        <v>6054</v>
      </c>
      <c r="F9842" t="s">
        <v>10082</v>
      </c>
      <c r="G9842" t="s">
        <v>10937</v>
      </c>
      <c r="H9842" t="s">
        <v>14221</v>
      </c>
      <c r="I9842">
        <v>129.03600399999999</v>
      </c>
      <c r="J9842">
        <v>163.65255223</v>
      </c>
      <c r="K9842">
        <v>163.65255223</v>
      </c>
      <c r="U9842" t="s">
        <v>15316</v>
      </c>
    </row>
    <row r="9843" spans="1:21" x14ac:dyDescent="0.25">
      <c r="A9843">
        <v>2016</v>
      </c>
      <c r="B9843">
        <v>10</v>
      </c>
      <c r="C9843" t="s">
        <v>20</v>
      </c>
      <c r="D9843" t="s">
        <v>319</v>
      </c>
      <c r="E9843" t="s">
        <v>6055</v>
      </c>
      <c r="F9843" t="s">
        <v>10076</v>
      </c>
      <c r="G9843" t="s">
        <v>11017</v>
      </c>
      <c r="H9843" t="s">
        <v>14311</v>
      </c>
      <c r="I9843">
        <v>3.056</v>
      </c>
      <c r="J9843">
        <v>3.0505469500000002</v>
      </c>
      <c r="K9843">
        <v>3.0505469500000002</v>
      </c>
      <c r="N9843" t="s">
        <v>15231</v>
      </c>
      <c r="O9843" t="s">
        <v>15338</v>
      </c>
      <c r="T9843" t="s">
        <v>15340</v>
      </c>
      <c r="U9843" t="s">
        <v>15317</v>
      </c>
    </row>
    <row r="9844" spans="1:21" x14ac:dyDescent="0.25">
      <c r="A9844">
        <v>2016</v>
      </c>
      <c r="B9844">
        <v>10</v>
      </c>
      <c r="C9844" t="s">
        <v>22</v>
      </c>
      <c r="D9844" t="s">
        <v>320</v>
      </c>
      <c r="G9844" t="s">
        <v>10941</v>
      </c>
      <c r="H9844" t="s">
        <v>14221</v>
      </c>
      <c r="I9844">
        <v>489.81085999999999</v>
      </c>
      <c r="J9844">
        <v>452.02899572000001</v>
      </c>
      <c r="K9844">
        <v>452.02899572000001</v>
      </c>
      <c r="U9844" t="s">
        <v>15316</v>
      </c>
    </row>
    <row r="9845" spans="1:21" x14ac:dyDescent="0.25">
      <c r="A9845">
        <v>2016</v>
      </c>
      <c r="B9845">
        <v>10</v>
      </c>
      <c r="C9845" t="s">
        <v>23</v>
      </c>
      <c r="D9845" t="s">
        <v>321</v>
      </c>
      <c r="G9845" t="s">
        <v>10942</v>
      </c>
      <c r="H9845" t="s">
        <v>14222</v>
      </c>
      <c r="I9845">
        <v>74.75873</v>
      </c>
      <c r="J9845">
        <v>77.280455049999986</v>
      </c>
      <c r="K9845">
        <v>77.280455049999986</v>
      </c>
      <c r="U9845" t="s">
        <v>15316</v>
      </c>
    </row>
    <row r="9846" spans="1:21" x14ac:dyDescent="0.25">
      <c r="A9846">
        <v>2016</v>
      </c>
      <c r="B9846">
        <v>10</v>
      </c>
      <c r="C9846" t="s">
        <v>24</v>
      </c>
      <c r="D9846" t="s">
        <v>324</v>
      </c>
      <c r="E9846" t="s">
        <v>6056</v>
      </c>
      <c r="F9846" t="s">
        <v>10083</v>
      </c>
      <c r="G9846" t="s">
        <v>13967</v>
      </c>
      <c r="H9846" t="s">
        <v>14315</v>
      </c>
      <c r="I9846">
        <v>499.45143999999999</v>
      </c>
      <c r="J9846">
        <v>534.65118196000014</v>
      </c>
      <c r="K9846">
        <v>534.65118196000014</v>
      </c>
      <c r="U9846" t="s">
        <v>15316</v>
      </c>
    </row>
    <row r="9847" spans="1:21" x14ac:dyDescent="0.25">
      <c r="A9847">
        <v>2016</v>
      </c>
      <c r="B9847">
        <v>10</v>
      </c>
      <c r="C9847" t="s">
        <v>24</v>
      </c>
      <c r="D9847" t="s">
        <v>328</v>
      </c>
      <c r="E9847" t="s">
        <v>6057</v>
      </c>
      <c r="F9847" t="s">
        <v>10084</v>
      </c>
      <c r="G9847" t="s">
        <v>13728</v>
      </c>
      <c r="H9847" t="s">
        <v>14318</v>
      </c>
      <c r="I9847">
        <v>232.047989</v>
      </c>
      <c r="J9847">
        <v>448.28685135000012</v>
      </c>
      <c r="K9847">
        <v>448.28685135000012</v>
      </c>
      <c r="L9847" t="s">
        <v>17059</v>
      </c>
      <c r="M9847" t="s">
        <v>19678</v>
      </c>
      <c r="T9847" t="s">
        <v>19679</v>
      </c>
      <c r="U9847" t="s">
        <v>15317</v>
      </c>
    </row>
    <row r="9848" spans="1:21" x14ac:dyDescent="0.25">
      <c r="A9848">
        <v>2016</v>
      </c>
      <c r="B9848">
        <v>10</v>
      </c>
      <c r="C9848" t="s">
        <v>24</v>
      </c>
      <c r="D9848" t="s">
        <v>329</v>
      </c>
      <c r="E9848" t="s">
        <v>6058</v>
      </c>
      <c r="F9848" t="s">
        <v>10085</v>
      </c>
      <c r="G9848" t="s">
        <v>13850</v>
      </c>
      <c r="H9848" t="s">
        <v>14767</v>
      </c>
      <c r="I9848">
        <v>130.42057399999999</v>
      </c>
      <c r="J9848">
        <v>133.55695674</v>
      </c>
      <c r="K9848">
        <v>133.55695674</v>
      </c>
      <c r="U9848" t="s">
        <v>15316</v>
      </c>
    </row>
    <row r="9849" spans="1:21" x14ac:dyDescent="0.25">
      <c r="A9849">
        <v>2016</v>
      </c>
      <c r="B9849">
        <v>10</v>
      </c>
      <c r="C9849" t="s">
        <v>24</v>
      </c>
      <c r="D9849" t="s">
        <v>330</v>
      </c>
      <c r="E9849" t="s">
        <v>6059</v>
      </c>
      <c r="F9849" t="s">
        <v>10086</v>
      </c>
      <c r="G9849" t="s">
        <v>13968</v>
      </c>
      <c r="H9849" t="s">
        <v>14766</v>
      </c>
      <c r="I9849">
        <v>249.724647</v>
      </c>
      <c r="J9849">
        <v>254.29375983000011</v>
      </c>
      <c r="K9849">
        <v>254.29375983000011</v>
      </c>
      <c r="L9849" t="s">
        <v>19309</v>
      </c>
      <c r="M9849" t="s">
        <v>15338</v>
      </c>
      <c r="N9849" t="s">
        <v>15205</v>
      </c>
      <c r="O9849" t="s">
        <v>15338</v>
      </c>
      <c r="P9849" t="s">
        <v>15205</v>
      </c>
      <c r="Q9849" t="s">
        <v>15338</v>
      </c>
      <c r="R9849" t="s">
        <v>18685</v>
      </c>
      <c r="S9849" t="s">
        <v>15240</v>
      </c>
      <c r="T9849" t="s">
        <v>17185</v>
      </c>
      <c r="U9849" t="s">
        <v>15317</v>
      </c>
    </row>
    <row r="9850" spans="1:21" x14ac:dyDescent="0.25">
      <c r="A9850">
        <v>2016</v>
      </c>
      <c r="B9850">
        <v>10</v>
      </c>
      <c r="C9850" t="s">
        <v>24</v>
      </c>
      <c r="D9850" t="s">
        <v>331</v>
      </c>
      <c r="E9850" t="s">
        <v>6060</v>
      </c>
      <c r="F9850" t="s">
        <v>10087</v>
      </c>
      <c r="G9850" t="s">
        <v>13969</v>
      </c>
      <c r="H9850" t="s">
        <v>14851</v>
      </c>
      <c r="I9850">
        <v>598.20728899999995</v>
      </c>
      <c r="J9850">
        <v>593.08963045999985</v>
      </c>
      <c r="K9850">
        <v>593.08963045999985</v>
      </c>
      <c r="L9850" t="s">
        <v>16829</v>
      </c>
      <c r="M9850" t="s">
        <v>15250</v>
      </c>
      <c r="T9850" t="s">
        <v>15303</v>
      </c>
      <c r="U9850" t="s">
        <v>15317</v>
      </c>
    </row>
    <row r="9851" spans="1:21" x14ac:dyDescent="0.25">
      <c r="A9851">
        <v>2016</v>
      </c>
      <c r="B9851">
        <v>10</v>
      </c>
      <c r="C9851" t="s">
        <v>24</v>
      </c>
      <c r="D9851" t="s">
        <v>332</v>
      </c>
      <c r="E9851" t="s">
        <v>6061</v>
      </c>
      <c r="F9851" t="s">
        <v>10088</v>
      </c>
      <c r="G9851" t="s">
        <v>13970</v>
      </c>
      <c r="H9851" t="s">
        <v>14319</v>
      </c>
      <c r="I9851">
        <v>68.593834000000001</v>
      </c>
      <c r="J9851">
        <v>68.823728520000017</v>
      </c>
      <c r="K9851">
        <v>68.823728520000017</v>
      </c>
      <c r="U9851" t="s">
        <v>15316</v>
      </c>
    </row>
    <row r="9852" spans="1:21" x14ac:dyDescent="0.25">
      <c r="A9852">
        <v>2016</v>
      </c>
      <c r="B9852">
        <v>10</v>
      </c>
      <c r="C9852" t="s">
        <v>29</v>
      </c>
      <c r="D9852" t="s">
        <v>342</v>
      </c>
      <c r="E9852" t="s">
        <v>6062</v>
      </c>
      <c r="F9852" t="s">
        <v>10089</v>
      </c>
      <c r="G9852" t="s">
        <v>13733</v>
      </c>
      <c r="H9852" t="s">
        <v>14766</v>
      </c>
      <c r="I9852">
        <v>7261.0511560000004</v>
      </c>
      <c r="J9852">
        <v>7155.3415914700017</v>
      </c>
      <c r="K9852">
        <v>7155.3415914700017</v>
      </c>
      <c r="L9852" t="s">
        <v>19309</v>
      </c>
      <c r="M9852" t="s">
        <v>15338</v>
      </c>
      <c r="N9852" t="s">
        <v>17157</v>
      </c>
      <c r="O9852" t="s">
        <v>15240</v>
      </c>
      <c r="P9852" t="s">
        <v>15205</v>
      </c>
      <c r="Q9852" t="s">
        <v>15338</v>
      </c>
      <c r="R9852" t="s">
        <v>18685</v>
      </c>
      <c r="S9852" t="s">
        <v>15240</v>
      </c>
      <c r="T9852" t="s">
        <v>17185</v>
      </c>
      <c r="U9852" t="s">
        <v>15317</v>
      </c>
    </row>
    <row r="9853" spans="1:21" x14ac:dyDescent="0.25">
      <c r="A9853">
        <v>2016</v>
      </c>
      <c r="B9853">
        <v>10</v>
      </c>
      <c r="C9853" t="s">
        <v>29</v>
      </c>
      <c r="D9853" t="s">
        <v>343</v>
      </c>
      <c r="E9853" t="s">
        <v>6063</v>
      </c>
      <c r="F9853" t="s">
        <v>10090</v>
      </c>
      <c r="G9853" t="s">
        <v>13971</v>
      </c>
      <c r="H9853" t="s">
        <v>14766</v>
      </c>
      <c r="I9853">
        <v>246.639577</v>
      </c>
      <c r="J9853">
        <v>31.679195369999999</v>
      </c>
      <c r="K9853">
        <v>31.679195369999999</v>
      </c>
      <c r="L9853" t="s">
        <v>19677</v>
      </c>
      <c r="M9853" t="s">
        <v>19114</v>
      </c>
      <c r="P9853" t="s">
        <v>16841</v>
      </c>
      <c r="Q9853" t="s">
        <v>15244</v>
      </c>
      <c r="R9853" t="s">
        <v>18685</v>
      </c>
      <c r="S9853" t="s">
        <v>15240</v>
      </c>
      <c r="T9853" t="s">
        <v>20010</v>
      </c>
      <c r="U9853" t="s">
        <v>15317</v>
      </c>
    </row>
    <row r="9854" spans="1:21" x14ac:dyDescent="0.25">
      <c r="A9854">
        <v>2016</v>
      </c>
      <c r="B9854">
        <v>10</v>
      </c>
      <c r="C9854" t="s">
        <v>29</v>
      </c>
      <c r="D9854" t="s">
        <v>346</v>
      </c>
      <c r="E9854" t="s">
        <v>6064</v>
      </c>
      <c r="F9854" t="s">
        <v>10091</v>
      </c>
      <c r="G9854" t="s">
        <v>13972</v>
      </c>
      <c r="H9854" t="s">
        <v>14317</v>
      </c>
      <c r="I9854">
        <v>865.36535200000003</v>
      </c>
      <c r="J9854">
        <v>862.32965938999996</v>
      </c>
      <c r="K9854">
        <v>862.32965938999996</v>
      </c>
      <c r="N9854" t="s">
        <v>16923</v>
      </c>
      <c r="O9854" t="s">
        <v>15245</v>
      </c>
      <c r="T9854" t="s">
        <v>15307</v>
      </c>
      <c r="U9854" t="s">
        <v>15317</v>
      </c>
    </row>
    <row r="9855" spans="1:21" x14ac:dyDescent="0.25">
      <c r="A9855">
        <v>2016</v>
      </c>
      <c r="B9855">
        <v>10</v>
      </c>
      <c r="C9855" t="s">
        <v>29</v>
      </c>
      <c r="D9855" t="s">
        <v>1718</v>
      </c>
      <c r="E9855" t="s">
        <v>6065</v>
      </c>
      <c r="F9855" t="s">
        <v>10092</v>
      </c>
      <c r="G9855" t="s">
        <v>13973</v>
      </c>
      <c r="H9855" t="s">
        <v>14317</v>
      </c>
      <c r="I9855">
        <v>307.85212200000001</v>
      </c>
      <c r="J9855">
        <v>301.08232050999999</v>
      </c>
      <c r="K9855">
        <v>301.08232050999999</v>
      </c>
      <c r="L9855" t="s">
        <v>16829</v>
      </c>
      <c r="M9855" t="s">
        <v>15250</v>
      </c>
      <c r="T9855" t="s">
        <v>15303</v>
      </c>
      <c r="U9855" t="s">
        <v>15317</v>
      </c>
    </row>
    <row r="9856" spans="1:21" x14ac:dyDescent="0.25">
      <c r="A9856">
        <v>2016</v>
      </c>
      <c r="B9856">
        <v>10</v>
      </c>
      <c r="C9856" t="s">
        <v>30</v>
      </c>
      <c r="D9856" t="s">
        <v>1720</v>
      </c>
      <c r="E9856" t="s">
        <v>6066</v>
      </c>
      <c r="F9856" t="s">
        <v>8443</v>
      </c>
      <c r="G9856" t="s">
        <v>13974</v>
      </c>
      <c r="H9856" t="s">
        <v>14767</v>
      </c>
      <c r="I9856">
        <v>431.22420899999997</v>
      </c>
      <c r="J9856">
        <v>360.02511370000002</v>
      </c>
      <c r="K9856">
        <v>360.02511370000002</v>
      </c>
      <c r="T9856" s="124" t="s">
        <v>15306</v>
      </c>
      <c r="U9856" s="124" t="s">
        <v>15317</v>
      </c>
    </row>
    <row r="9857" spans="1:21" x14ac:dyDescent="0.25">
      <c r="A9857">
        <v>2016</v>
      </c>
      <c r="B9857">
        <v>11</v>
      </c>
      <c r="C9857" t="s">
        <v>26</v>
      </c>
      <c r="D9857" t="s">
        <v>2687</v>
      </c>
      <c r="E9857" t="s">
        <v>6067</v>
      </c>
      <c r="F9857" t="s">
        <v>10093</v>
      </c>
      <c r="G9857" t="s">
        <v>13975</v>
      </c>
      <c r="H9857" t="s">
        <v>14977</v>
      </c>
      <c r="I9857">
        <v>2349.9155730000002</v>
      </c>
      <c r="J9857">
        <v>3378.1734749799989</v>
      </c>
      <c r="K9857">
        <v>3378.1734749799989</v>
      </c>
      <c r="L9857" t="s">
        <v>20011</v>
      </c>
      <c r="M9857" t="s">
        <v>15246</v>
      </c>
      <c r="N9857" t="s">
        <v>20012</v>
      </c>
      <c r="O9857" t="s">
        <v>15246</v>
      </c>
      <c r="P9857" t="s">
        <v>17165</v>
      </c>
      <c r="Q9857" t="s">
        <v>15246</v>
      </c>
      <c r="R9857" t="s">
        <v>15189</v>
      </c>
      <c r="S9857" t="s">
        <v>15246</v>
      </c>
      <c r="T9857" s="124" t="s">
        <v>17224</v>
      </c>
      <c r="U9857" s="124" t="s">
        <v>15317</v>
      </c>
    </row>
    <row r="9858" spans="1:21" x14ac:dyDescent="0.25">
      <c r="A9858">
        <v>2016</v>
      </c>
      <c r="B9858">
        <v>11</v>
      </c>
      <c r="C9858" t="s">
        <v>25</v>
      </c>
      <c r="D9858" t="s">
        <v>359</v>
      </c>
      <c r="E9858" t="s">
        <v>6068</v>
      </c>
      <c r="F9858" t="s">
        <v>8447</v>
      </c>
      <c r="G9858" t="s">
        <v>13976</v>
      </c>
      <c r="H9858" t="s">
        <v>14785</v>
      </c>
      <c r="I9858">
        <v>282.62341900000001</v>
      </c>
      <c r="J9858">
        <v>182.4481802</v>
      </c>
      <c r="K9858">
        <v>182.42400315</v>
      </c>
      <c r="L9858" t="s">
        <v>19687</v>
      </c>
      <c r="M9858" t="s">
        <v>15246</v>
      </c>
      <c r="N9858" t="s">
        <v>18487</v>
      </c>
      <c r="O9858" t="s">
        <v>15246</v>
      </c>
      <c r="P9858" t="s">
        <v>15199</v>
      </c>
      <c r="Q9858" t="s">
        <v>15246</v>
      </c>
      <c r="R9858" t="s">
        <v>18140</v>
      </c>
      <c r="S9858" t="s">
        <v>15246</v>
      </c>
      <c r="T9858" t="s">
        <v>15304</v>
      </c>
      <c r="U9858" t="s">
        <v>15317</v>
      </c>
    </row>
    <row r="9859" spans="1:21" x14ac:dyDescent="0.25">
      <c r="A9859">
        <v>2016</v>
      </c>
      <c r="B9859">
        <v>11</v>
      </c>
      <c r="C9859" t="s">
        <v>25</v>
      </c>
      <c r="D9859" t="s">
        <v>360</v>
      </c>
      <c r="E9859" t="s">
        <v>6069</v>
      </c>
      <c r="F9859" t="s">
        <v>8448</v>
      </c>
      <c r="G9859" t="s">
        <v>11225</v>
      </c>
      <c r="H9859" t="s">
        <v>14324</v>
      </c>
      <c r="I9859">
        <v>2718.0710199999999</v>
      </c>
      <c r="J9859">
        <v>2598.600567370001</v>
      </c>
      <c r="K9859">
        <v>2598.600567370001</v>
      </c>
      <c r="L9859" t="s">
        <v>19320</v>
      </c>
      <c r="M9859" t="s">
        <v>18478</v>
      </c>
      <c r="P9859" t="s">
        <v>17615</v>
      </c>
      <c r="Q9859" t="s">
        <v>16850</v>
      </c>
      <c r="R9859" t="s">
        <v>17618</v>
      </c>
      <c r="S9859" t="s">
        <v>15246</v>
      </c>
      <c r="T9859" t="s">
        <v>17191</v>
      </c>
      <c r="U9859" t="s">
        <v>15317</v>
      </c>
    </row>
    <row r="9860" spans="1:21" x14ac:dyDescent="0.25">
      <c r="A9860">
        <v>2016</v>
      </c>
      <c r="B9860">
        <v>11</v>
      </c>
      <c r="C9860" t="s">
        <v>25</v>
      </c>
      <c r="D9860" t="s">
        <v>362</v>
      </c>
      <c r="E9860" t="s">
        <v>6070</v>
      </c>
      <c r="F9860" t="s">
        <v>10094</v>
      </c>
      <c r="G9860" t="s">
        <v>13977</v>
      </c>
      <c r="H9860" t="s">
        <v>14339</v>
      </c>
      <c r="I9860">
        <v>35394.501141000001</v>
      </c>
      <c r="J9860">
        <v>38726.649837129997</v>
      </c>
      <c r="K9860">
        <v>38726.602997469978</v>
      </c>
      <c r="L9860" t="s">
        <v>20013</v>
      </c>
      <c r="M9860" t="s">
        <v>17515</v>
      </c>
      <c r="N9860" t="s">
        <v>20014</v>
      </c>
      <c r="O9860" t="s">
        <v>17515</v>
      </c>
      <c r="P9860" t="s">
        <v>17193</v>
      </c>
      <c r="Q9860" t="s">
        <v>15246</v>
      </c>
      <c r="R9860" t="s">
        <v>17643</v>
      </c>
      <c r="S9860" t="s">
        <v>15246</v>
      </c>
      <c r="T9860" t="s">
        <v>17640</v>
      </c>
      <c r="U9860" t="s">
        <v>15317</v>
      </c>
    </row>
    <row r="9861" spans="1:21" x14ac:dyDescent="0.25">
      <c r="A9861">
        <v>2016</v>
      </c>
      <c r="B9861">
        <v>11</v>
      </c>
      <c r="C9861" t="s">
        <v>25</v>
      </c>
      <c r="D9861" t="s">
        <v>364</v>
      </c>
      <c r="E9861" t="s">
        <v>6071</v>
      </c>
      <c r="F9861" t="s">
        <v>10095</v>
      </c>
      <c r="G9861" t="s">
        <v>13978</v>
      </c>
      <c r="H9861" t="s">
        <v>14902</v>
      </c>
      <c r="I9861">
        <v>226.46048400000001</v>
      </c>
      <c r="J9861">
        <v>292.90722233999998</v>
      </c>
      <c r="K9861">
        <v>292.90722233999998</v>
      </c>
      <c r="L9861" t="s">
        <v>20015</v>
      </c>
      <c r="M9861" t="s">
        <v>18478</v>
      </c>
      <c r="R9861" t="s">
        <v>16856</v>
      </c>
      <c r="S9861" t="s">
        <v>15246</v>
      </c>
      <c r="T9861" t="s">
        <v>17191</v>
      </c>
      <c r="U9861" t="s">
        <v>15317</v>
      </c>
    </row>
    <row r="9862" spans="1:21" x14ac:dyDescent="0.25">
      <c r="A9862">
        <v>2016</v>
      </c>
      <c r="B9862">
        <v>11</v>
      </c>
      <c r="C9862" t="s">
        <v>25</v>
      </c>
      <c r="D9862" t="s">
        <v>365</v>
      </c>
      <c r="E9862" t="s">
        <v>6072</v>
      </c>
      <c r="F9862" t="s">
        <v>10096</v>
      </c>
      <c r="G9862" t="s">
        <v>13979</v>
      </c>
      <c r="H9862" t="s">
        <v>14774</v>
      </c>
      <c r="I9862">
        <v>45798.679070999999</v>
      </c>
      <c r="J9862">
        <v>49388.44436533995</v>
      </c>
      <c r="K9862">
        <v>49387.684724349958</v>
      </c>
      <c r="L9862" t="s">
        <v>19324</v>
      </c>
      <c r="M9862" t="s">
        <v>15246</v>
      </c>
      <c r="N9862" t="s">
        <v>19325</v>
      </c>
      <c r="O9862" t="s">
        <v>15246</v>
      </c>
      <c r="P9862" t="s">
        <v>17623</v>
      </c>
      <c r="Q9862" t="s">
        <v>15246</v>
      </c>
      <c r="R9862" t="s">
        <v>17196</v>
      </c>
      <c r="S9862" t="s">
        <v>15246</v>
      </c>
      <c r="T9862" t="s">
        <v>15304</v>
      </c>
      <c r="U9862" t="s">
        <v>15317</v>
      </c>
    </row>
    <row r="9863" spans="1:21" x14ac:dyDescent="0.25">
      <c r="A9863">
        <v>2016</v>
      </c>
      <c r="B9863">
        <v>11</v>
      </c>
      <c r="C9863" t="s">
        <v>25</v>
      </c>
      <c r="D9863" t="s">
        <v>366</v>
      </c>
      <c r="E9863" t="s">
        <v>6073</v>
      </c>
      <c r="F9863" t="s">
        <v>10097</v>
      </c>
      <c r="G9863" t="s">
        <v>13980</v>
      </c>
      <c r="H9863" t="s">
        <v>14652</v>
      </c>
      <c r="I9863">
        <v>9015.9375610000006</v>
      </c>
      <c r="J9863">
        <v>9734.651025060004</v>
      </c>
      <c r="K9863">
        <v>9734.3583754600022</v>
      </c>
      <c r="L9863" t="s">
        <v>17401</v>
      </c>
      <c r="M9863" t="s">
        <v>15246</v>
      </c>
      <c r="N9863" t="s">
        <v>20016</v>
      </c>
      <c r="O9863" t="s">
        <v>15246</v>
      </c>
      <c r="T9863" t="s">
        <v>15304</v>
      </c>
      <c r="U9863" t="s">
        <v>15317</v>
      </c>
    </row>
    <row r="9864" spans="1:21" x14ac:dyDescent="0.25">
      <c r="A9864">
        <v>2016</v>
      </c>
      <c r="B9864">
        <v>11</v>
      </c>
      <c r="C9864" t="s">
        <v>25</v>
      </c>
      <c r="D9864" t="s">
        <v>367</v>
      </c>
      <c r="E9864" t="s">
        <v>6074</v>
      </c>
      <c r="F9864" t="s">
        <v>10098</v>
      </c>
      <c r="G9864" t="s">
        <v>13981</v>
      </c>
      <c r="H9864" t="s">
        <v>14652</v>
      </c>
      <c r="I9864">
        <v>1661.821015</v>
      </c>
      <c r="J9864">
        <v>1926.31688562</v>
      </c>
      <c r="K9864">
        <v>1926.31688562</v>
      </c>
      <c r="L9864" t="s">
        <v>19691</v>
      </c>
      <c r="M9864" t="s">
        <v>15246</v>
      </c>
      <c r="N9864" t="s">
        <v>16867</v>
      </c>
      <c r="O9864" t="s">
        <v>15246</v>
      </c>
      <c r="P9864" t="s">
        <v>16867</v>
      </c>
      <c r="Q9864" t="s">
        <v>15246</v>
      </c>
      <c r="T9864" t="s">
        <v>15304</v>
      </c>
      <c r="U9864" t="s">
        <v>15317</v>
      </c>
    </row>
    <row r="9865" spans="1:21" x14ac:dyDescent="0.25">
      <c r="A9865">
        <v>2016</v>
      </c>
      <c r="B9865">
        <v>11</v>
      </c>
      <c r="C9865" t="s">
        <v>25</v>
      </c>
      <c r="D9865" t="s">
        <v>368</v>
      </c>
      <c r="E9865" t="s">
        <v>6075</v>
      </c>
      <c r="F9865" t="s">
        <v>10099</v>
      </c>
      <c r="G9865" t="s">
        <v>13982</v>
      </c>
      <c r="H9865" t="s">
        <v>14980</v>
      </c>
      <c r="I9865">
        <v>1116.858659</v>
      </c>
      <c r="J9865">
        <v>1264.96566895</v>
      </c>
      <c r="K9865">
        <v>1264.96566895</v>
      </c>
      <c r="L9865" t="s">
        <v>19692</v>
      </c>
      <c r="M9865" t="s">
        <v>15246</v>
      </c>
      <c r="N9865" t="s">
        <v>18206</v>
      </c>
      <c r="O9865" t="s">
        <v>15246</v>
      </c>
      <c r="P9865" t="s">
        <v>17165</v>
      </c>
      <c r="Q9865" t="s">
        <v>15246</v>
      </c>
      <c r="R9865" t="s">
        <v>17279</v>
      </c>
      <c r="S9865" t="s">
        <v>15246</v>
      </c>
      <c r="T9865" t="s">
        <v>15304</v>
      </c>
      <c r="U9865" t="s">
        <v>15317</v>
      </c>
    </row>
    <row r="9866" spans="1:21" x14ac:dyDescent="0.25">
      <c r="A9866">
        <v>2016</v>
      </c>
      <c r="B9866">
        <v>11</v>
      </c>
      <c r="C9866" t="s">
        <v>25</v>
      </c>
      <c r="D9866" t="s">
        <v>371</v>
      </c>
      <c r="E9866" t="s">
        <v>6076</v>
      </c>
      <c r="F9866" t="s">
        <v>10100</v>
      </c>
      <c r="G9866" t="s">
        <v>13983</v>
      </c>
      <c r="H9866" t="s">
        <v>14652</v>
      </c>
      <c r="I9866">
        <v>225.45107999999999</v>
      </c>
      <c r="J9866">
        <v>308.53588583999999</v>
      </c>
      <c r="K9866">
        <v>308.53588583999999</v>
      </c>
      <c r="L9866" t="s">
        <v>19693</v>
      </c>
      <c r="M9866" t="s">
        <v>15246</v>
      </c>
      <c r="N9866" t="s">
        <v>17608</v>
      </c>
      <c r="O9866" t="s">
        <v>15246</v>
      </c>
      <c r="T9866" t="s">
        <v>15304</v>
      </c>
      <c r="U9866" t="s">
        <v>15317</v>
      </c>
    </row>
    <row r="9867" spans="1:21" x14ac:dyDescent="0.25">
      <c r="A9867">
        <v>2016</v>
      </c>
      <c r="B9867">
        <v>11</v>
      </c>
      <c r="C9867" t="s">
        <v>25</v>
      </c>
      <c r="D9867" t="s">
        <v>372</v>
      </c>
      <c r="E9867" t="s">
        <v>6077</v>
      </c>
      <c r="F9867" t="s">
        <v>10101</v>
      </c>
      <c r="G9867" t="s">
        <v>12483</v>
      </c>
      <c r="H9867" t="s">
        <v>11557</v>
      </c>
      <c r="I9867">
        <v>757.80576299999996</v>
      </c>
      <c r="J9867">
        <v>687.67099697000003</v>
      </c>
      <c r="K9867">
        <v>687.66713529999993</v>
      </c>
      <c r="L9867" t="s">
        <v>19694</v>
      </c>
      <c r="M9867" t="s">
        <v>17635</v>
      </c>
      <c r="N9867" t="s">
        <v>15221</v>
      </c>
      <c r="O9867" t="s">
        <v>15239</v>
      </c>
      <c r="T9867" t="s">
        <v>16839</v>
      </c>
      <c r="U9867" t="s">
        <v>15317</v>
      </c>
    </row>
    <row r="9868" spans="1:21" x14ac:dyDescent="0.25">
      <c r="A9868">
        <v>2016</v>
      </c>
      <c r="B9868">
        <v>11</v>
      </c>
      <c r="C9868" t="s">
        <v>25</v>
      </c>
      <c r="D9868" t="s">
        <v>374</v>
      </c>
      <c r="E9868" t="s">
        <v>6078</v>
      </c>
      <c r="F9868" t="s">
        <v>10102</v>
      </c>
      <c r="G9868" t="s">
        <v>13984</v>
      </c>
      <c r="H9868" t="s">
        <v>14777</v>
      </c>
      <c r="I9868">
        <v>14558.379563</v>
      </c>
      <c r="J9868">
        <v>14563.52206505</v>
      </c>
      <c r="K9868">
        <v>14563.52206505</v>
      </c>
      <c r="N9868" t="s">
        <v>15434</v>
      </c>
      <c r="O9868" t="s">
        <v>15245</v>
      </c>
      <c r="R9868" t="s">
        <v>17196</v>
      </c>
      <c r="S9868" t="s">
        <v>15246</v>
      </c>
      <c r="T9868" t="s">
        <v>16838</v>
      </c>
      <c r="U9868" t="s">
        <v>15317</v>
      </c>
    </row>
    <row r="9869" spans="1:21" x14ac:dyDescent="0.25">
      <c r="A9869">
        <v>2016</v>
      </c>
      <c r="B9869">
        <v>11</v>
      </c>
      <c r="C9869" t="s">
        <v>25</v>
      </c>
      <c r="D9869" t="s">
        <v>375</v>
      </c>
      <c r="E9869" t="s">
        <v>6079</v>
      </c>
      <c r="F9869" t="s">
        <v>10103</v>
      </c>
      <c r="G9869" t="s">
        <v>13985</v>
      </c>
      <c r="H9869" t="s">
        <v>14652</v>
      </c>
      <c r="I9869">
        <v>482.16912100000002</v>
      </c>
      <c r="J9869">
        <v>501.02387798000018</v>
      </c>
      <c r="K9869">
        <v>501.02387798000018</v>
      </c>
      <c r="L9869" t="s">
        <v>17401</v>
      </c>
      <c r="M9869" t="s">
        <v>15246</v>
      </c>
      <c r="T9869" t="s">
        <v>15304</v>
      </c>
      <c r="U9869" t="s">
        <v>15317</v>
      </c>
    </row>
    <row r="9870" spans="1:21" x14ac:dyDescent="0.25">
      <c r="A9870">
        <v>2016</v>
      </c>
      <c r="B9870">
        <v>11</v>
      </c>
      <c r="C9870" t="s">
        <v>25</v>
      </c>
      <c r="D9870" t="s">
        <v>1722</v>
      </c>
      <c r="E9870" t="s">
        <v>6080</v>
      </c>
      <c r="F9870" t="s">
        <v>10104</v>
      </c>
      <c r="G9870" t="s">
        <v>12486</v>
      </c>
      <c r="H9870" t="s">
        <v>14326</v>
      </c>
      <c r="I9870">
        <v>81.976247000000001</v>
      </c>
      <c r="J9870">
        <v>87.071711510000057</v>
      </c>
      <c r="K9870">
        <v>87.071711510000057</v>
      </c>
      <c r="L9870" t="s">
        <v>20017</v>
      </c>
      <c r="M9870" t="s">
        <v>18155</v>
      </c>
      <c r="P9870" t="s">
        <v>18152</v>
      </c>
      <c r="Q9870" t="s">
        <v>15247</v>
      </c>
      <c r="R9870" t="s">
        <v>16856</v>
      </c>
      <c r="S9870" t="s">
        <v>15246</v>
      </c>
      <c r="T9870" t="s">
        <v>17494</v>
      </c>
      <c r="U9870" t="s">
        <v>15317</v>
      </c>
    </row>
    <row r="9871" spans="1:21" x14ac:dyDescent="0.25">
      <c r="A9871">
        <v>2016</v>
      </c>
      <c r="B9871">
        <v>11</v>
      </c>
      <c r="C9871" t="s">
        <v>25</v>
      </c>
      <c r="D9871" t="s">
        <v>1723</v>
      </c>
      <c r="E9871" t="s">
        <v>6081</v>
      </c>
      <c r="F9871" t="s">
        <v>10105</v>
      </c>
      <c r="G9871" t="s">
        <v>13986</v>
      </c>
      <c r="H9871" t="s">
        <v>11287</v>
      </c>
      <c r="I9871">
        <v>14.549833</v>
      </c>
      <c r="J9871">
        <v>3.3268890199999999</v>
      </c>
      <c r="K9871">
        <v>3.3268890199999999</v>
      </c>
      <c r="L9871" t="s">
        <v>19696</v>
      </c>
      <c r="M9871" t="s">
        <v>17708</v>
      </c>
      <c r="N9871" t="s">
        <v>17309</v>
      </c>
      <c r="O9871" t="s">
        <v>15246</v>
      </c>
      <c r="P9871" t="s">
        <v>15188</v>
      </c>
      <c r="Q9871" t="s">
        <v>15246</v>
      </c>
      <c r="R9871" t="s">
        <v>15189</v>
      </c>
      <c r="S9871" t="s">
        <v>15246</v>
      </c>
      <c r="T9871" t="s">
        <v>17278</v>
      </c>
      <c r="U9871" t="s">
        <v>15317</v>
      </c>
    </row>
    <row r="9872" spans="1:21" x14ac:dyDescent="0.25">
      <c r="A9872">
        <v>2016</v>
      </c>
      <c r="B9872">
        <v>11</v>
      </c>
      <c r="C9872" t="s">
        <v>25</v>
      </c>
      <c r="D9872" t="s">
        <v>378</v>
      </c>
      <c r="E9872" t="s">
        <v>6082</v>
      </c>
      <c r="F9872" t="s">
        <v>10106</v>
      </c>
      <c r="G9872" t="s">
        <v>13987</v>
      </c>
      <c r="H9872" t="s">
        <v>14333</v>
      </c>
      <c r="I9872">
        <v>30.026029000000001</v>
      </c>
      <c r="J9872">
        <v>32.723014669999998</v>
      </c>
      <c r="K9872">
        <v>32.723014669999998</v>
      </c>
      <c r="L9872" t="s">
        <v>20018</v>
      </c>
      <c r="M9872" t="s">
        <v>18478</v>
      </c>
      <c r="N9872" t="s">
        <v>19698</v>
      </c>
      <c r="O9872" t="s">
        <v>15246</v>
      </c>
      <c r="P9872" t="s">
        <v>15348</v>
      </c>
      <c r="Q9872" t="s">
        <v>15246</v>
      </c>
      <c r="T9872" t="s">
        <v>17191</v>
      </c>
      <c r="U9872" t="s">
        <v>15317</v>
      </c>
    </row>
    <row r="9873" spans="1:21" x14ac:dyDescent="0.25">
      <c r="A9873">
        <v>2016</v>
      </c>
      <c r="B9873">
        <v>11</v>
      </c>
      <c r="C9873" t="s">
        <v>25</v>
      </c>
      <c r="D9873" t="s">
        <v>380</v>
      </c>
      <c r="E9873" t="s">
        <v>6083</v>
      </c>
      <c r="F9873" t="s">
        <v>10107</v>
      </c>
      <c r="G9873" t="s">
        <v>12490</v>
      </c>
      <c r="H9873" t="s">
        <v>14333</v>
      </c>
      <c r="I9873">
        <v>20.352361999999999</v>
      </c>
      <c r="J9873">
        <v>5.9131543600000009</v>
      </c>
      <c r="K9873">
        <v>5.9131543600000009</v>
      </c>
      <c r="U9873" t="s">
        <v>15316</v>
      </c>
    </row>
    <row r="9874" spans="1:21" x14ac:dyDescent="0.25">
      <c r="A9874">
        <v>2016</v>
      </c>
      <c r="B9874">
        <v>11</v>
      </c>
      <c r="C9874" t="s">
        <v>25</v>
      </c>
      <c r="D9874" t="s">
        <v>381</v>
      </c>
      <c r="E9874" t="s">
        <v>6084</v>
      </c>
      <c r="F9874" t="s">
        <v>10108</v>
      </c>
      <c r="G9874" t="s">
        <v>11246</v>
      </c>
      <c r="H9874" t="s">
        <v>14652</v>
      </c>
      <c r="I9874">
        <v>1005.904162</v>
      </c>
      <c r="J9874">
        <v>1135.9066379699991</v>
      </c>
      <c r="K9874">
        <v>1135.9066379699991</v>
      </c>
      <c r="L9874" t="s">
        <v>20019</v>
      </c>
      <c r="M9874" t="s">
        <v>17635</v>
      </c>
      <c r="N9874" t="s">
        <v>20020</v>
      </c>
      <c r="O9874" t="s">
        <v>15246</v>
      </c>
      <c r="P9874" t="s">
        <v>17636</v>
      </c>
      <c r="Q9874" t="s">
        <v>17635</v>
      </c>
      <c r="T9874" t="s">
        <v>16839</v>
      </c>
      <c r="U9874" t="s">
        <v>15317</v>
      </c>
    </row>
    <row r="9875" spans="1:21" x14ac:dyDescent="0.25">
      <c r="A9875">
        <v>2016</v>
      </c>
      <c r="B9875">
        <v>11</v>
      </c>
      <c r="C9875" t="s">
        <v>25</v>
      </c>
      <c r="D9875" t="s">
        <v>386</v>
      </c>
      <c r="E9875" t="s">
        <v>6085</v>
      </c>
      <c r="F9875" t="s">
        <v>10109</v>
      </c>
      <c r="G9875" t="s">
        <v>13988</v>
      </c>
      <c r="H9875" t="s">
        <v>14905</v>
      </c>
      <c r="I9875">
        <v>201.87059400000001</v>
      </c>
      <c r="J9875">
        <v>296.71355299999988</v>
      </c>
      <c r="K9875">
        <v>296.71355299999988</v>
      </c>
      <c r="L9875" t="s">
        <v>20021</v>
      </c>
      <c r="M9875" t="s">
        <v>15246</v>
      </c>
      <c r="N9875" t="s">
        <v>18699</v>
      </c>
      <c r="O9875" t="s">
        <v>15246</v>
      </c>
      <c r="P9875" t="s">
        <v>15189</v>
      </c>
      <c r="Q9875" t="s">
        <v>15246</v>
      </c>
      <c r="R9875" t="s">
        <v>15189</v>
      </c>
      <c r="S9875" t="s">
        <v>15246</v>
      </c>
      <c r="T9875" t="s">
        <v>15304</v>
      </c>
      <c r="U9875" t="s">
        <v>15317</v>
      </c>
    </row>
    <row r="9876" spans="1:21" x14ac:dyDescent="0.25">
      <c r="A9876">
        <v>2016</v>
      </c>
      <c r="B9876">
        <v>11</v>
      </c>
      <c r="C9876" t="s">
        <v>25</v>
      </c>
      <c r="D9876" t="s">
        <v>2502</v>
      </c>
      <c r="E9876" t="s">
        <v>6086</v>
      </c>
      <c r="F9876" t="s">
        <v>10110</v>
      </c>
      <c r="G9876" t="s">
        <v>13989</v>
      </c>
      <c r="H9876" t="s">
        <v>14326</v>
      </c>
      <c r="I9876">
        <v>3144.6783300000002</v>
      </c>
      <c r="J9876">
        <v>3146.9132811500008</v>
      </c>
      <c r="K9876">
        <v>3146.9132811500008</v>
      </c>
      <c r="L9876" t="s">
        <v>20022</v>
      </c>
      <c r="M9876" t="s">
        <v>15246</v>
      </c>
      <c r="N9876" t="s">
        <v>18168</v>
      </c>
      <c r="O9876" t="s">
        <v>15246</v>
      </c>
      <c r="P9876" t="s">
        <v>15286</v>
      </c>
      <c r="Q9876" t="s">
        <v>15246</v>
      </c>
      <c r="R9876" t="s">
        <v>16856</v>
      </c>
      <c r="S9876" t="s">
        <v>15246</v>
      </c>
      <c r="T9876" s="124" t="s">
        <v>17224</v>
      </c>
      <c r="U9876" s="124" t="s">
        <v>15317</v>
      </c>
    </row>
    <row r="9877" spans="1:21" x14ac:dyDescent="0.25">
      <c r="A9877">
        <v>2016</v>
      </c>
      <c r="B9877">
        <v>11</v>
      </c>
      <c r="C9877" t="s">
        <v>25</v>
      </c>
      <c r="D9877" t="s">
        <v>2688</v>
      </c>
      <c r="E9877" t="s">
        <v>6087</v>
      </c>
      <c r="F9877" t="s">
        <v>10111</v>
      </c>
      <c r="G9877" t="s">
        <v>13990</v>
      </c>
      <c r="H9877" t="s">
        <v>14320</v>
      </c>
      <c r="I9877">
        <v>4636.4085169999998</v>
      </c>
      <c r="J9877">
        <v>4604.5585814800006</v>
      </c>
      <c r="K9877">
        <v>4604.5585814800006</v>
      </c>
      <c r="L9877" t="s">
        <v>20023</v>
      </c>
      <c r="M9877" t="s">
        <v>18446</v>
      </c>
      <c r="N9877" t="s">
        <v>20024</v>
      </c>
      <c r="O9877" t="s">
        <v>18446</v>
      </c>
      <c r="R9877" t="s">
        <v>16854</v>
      </c>
      <c r="S9877" t="s">
        <v>15246</v>
      </c>
      <c r="T9877" s="124" t="s">
        <v>18447</v>
      </c>
      <c r="U9877" s="124" t="s">
        <v>15317</v>
      </c>
    </row>
    <row r="9878" spans="1:21" x14ac:dyDescent="0.25">
      <c r="A9878">
        <v>2016</v>
      </c>
      <c r="B9878">
        <v>11</v>
      </c>
      <c r="C9878" t="s">
        <v>25</v>
      </c>
      <c r="D9878" t="s">
        <v>2689</v>
      </c>
      <c r="E9878" t="s">
        <v>6088</v>
      </c>
      <c r="F9878" t="s">
        <v>10112</v>
      </c>
      <c r="G9878" t="s">
        <v>13742</v>
      </c>
      <c r="H9878" t="s">
        <v>11287</v>
      </c>
      <c r="I9878">
        <v>152.036869</v>
      </c>
      <c r="J9878">
        <v>160.48407743000001</v>
      </c>
      <c r="K9878">
        <v>160.48407743000001</v>
      </c>
      <c r="L9878" t="s">
        <v>19339</v>
      </c>
      <c r="M9878" t="s">
        <v>15246</v>
      </c>
      <c r="N9878" t="s">
        <v>17399</v>
      </c>
      <c r="O9878" t="s">
        <v>15246</v>
      </c>
      <c r="P9878" t="s">
        <v>19340</v>
      </c>
      <c r="Q9878" t="s">
        <v>15246</v>
      </c>
      <c r="R9878" t="s">
        <v>15189</v>
      </c>
      <c r="S9878" t="s">
        <v>15246</v>
      </c>
      <c r="T9878" t="s">
        <v>15304</v>
      </c>
      <c r="U9878" t="s">
        <v>15317</v>
      </c>
    </row>
    <row r="9879" spans="1:21" x14ac:dyDescent="0.25">
      <c r="A9879">
        <v>2016</v>
      </c>
      <c r="B9879">
        <v>11</v>
      </c>
      <c r="C9879" t="s">
        <v>28</v>
      </c>
      <c r="D9879" t="s">
        <v>416</v>
      </c>
      <c r="E9879" t="s">
        <v>6089</v>
      </c>
      <c r="F9879" t="s">
        <v>10113</v>
      </c>
      <c r="G9879" t="s">
        <v>11281</v>
      </c>
      <c r="H9879" t="s">
        <v>14981</v>
      </c>
      <c r="I9879">
        <v>478.11564600000003</v>
      </c>
      <c r="J9879">
        <v>380.9764263000003</v>
      </c>
      <c r="K9879">
        <v>380.97570930000029</v>
      </c>
      <c r="L9879" t="s">
        <v>19702</v>
      </c>
      <c r="M9879" t="s">
        <v>15246</v>
      </c>
      <c r="N9879" t="s">
        <v>19703</v>
      </c>
      <c r="O9879" t="s">
        <v>15246</v>
      </c>
      <c r="P9879" t="s">
        <v>17200</v>
      </c>
      <c r="Q9879" t="s">
        <v>15246</v>
      </c>
      <c r="R9879" t="s">
        <v>17641</v>
      </c>
      <c r="S9879" t="s">
        <v>15246</v>
      </c>
      <c r="T9879" t="s">
        <v>15304</v>
      </c>
      <c r="U9879" t="s">
        <v>15317</v>
      </c>
    </row>
    <row r="9880" spans="1:21" x14ac:dyDescent="0.25">
      <c r="A9880">
        <v>2016</v>
      </c>
      <c r="B9880">
        <v>11</v>
      </c>
      <c r="C9880" t="s">
        <v>20</v>
      </c>
      <c r="D9880" t="s">
        <v>419</v>
      </c>
      <c r="E9880" t="s">
        <v>6090</v>
      </c>
      <c r="F9880" t="s">
        <v>10114</v>
      </c>
      <c r="G9880" t="s">
        <v>13743</v>
      </c>
      <c r="H9880" t="s">
        <v>15037</v>
      </c>
      <c r="I9880">
        <v>682.63293899999996</v>
      </c>
      <c r="J9880">
        <v>443.63524704000008</v>
      </c>
      <c r="K9880">
        <v>443.63524704000008</v>
      </c>
      <c r="L9880" t="s">
        <v>19341</v>
      </c>
      <c r="M9880" t="s">
        <v>15246</v>
      </c>
      <c r="N9880" t="s">
        <v>20025</v>
      </c>
      <c r="O9880" t="s">
        <v>19705</v>
      </c>
      <c r="P9880" t="s">
        <v>17400</v>
      </c>
      <c r="Q9880" t="s">
        <v>16818</v>
      </c>
      <c r="R9880" t="s">
        <v>18205</v>
      </c>
      <c r="S9880" t="s">
        <v>15246</v>
      </c>
      <c r="T9880" t="s">
        <v>19706</v>
      </c>
      <c r="U9880" t="s">
        <v>15317</v>
      </c>
    </row>
    <row r="9881" spans="1:21" x14ac:dyDescent="0.25">
      <c r="A9881">
        <v>2016</v>
      </c>
      <c r="B9881">
        <v>11</v>
      </c>
      <c r="C9881" t="s">
        <v>20</v>
      </c>
      <c r="D9881" t="s">
        <v>422</v>
      </c>
      <c r="E9881" t="s">
        <v>6091</v>
      </c>
      <c r="F9881" t="s">
        <v>10115</v>
      </c>
      <c r="G9881" t="s">
        <v>10937</v>
      </c>
      <c r="H9881" t="s">
        <v>15038</v>
      </c>
      <c r="I9881">
        <v>597</v>
      </c>
      <c r="J9881">
        <v>597.92026060000001</v>
      </c>
      <c r="K9881">
        <v>597.92026060000001</v>
      </c>
      <c r="L9881" t="s">
        <v>19707</v>
      </c>
      <c r="M9881" t="s">
        <v>18478</v>
      </c>
      <c r="N9881" t="s">
        <v>20026</v>
      </c>
      <c r="O9881" t="s">
        <v>15246</v>
      </c>
      <c r="R9881" t="s">
        <v>17196</v>
      </c>
      <c r="S9881" t="s">
        <v>15246</v>
      </c>
      <c r="T9881" t="s">
        <v>17191</v>
      </c>
      <c r="U9881" t="s">
        <v>15317</v>
      </c>
    </row>
    <row r="9882" spans="1:21" x14ac:dyDescent="0.25">
      <c r="A9882">
        <v>2016</v>
      </c>
      <c r="B9882">
        <v>11</v>
      </c>
      <c r="C9882" t="s">
        <v>22</v>
      </c>
      <c r="D9882" t="s">
        <v>425</v>
      </c>
      <c r="G9882" t="s">
        <v>10941</v>
      </c>
      <c r="H9882" t="s">
        <v>14221</v>
      </c>
      <c r="I9882">
        <v>8593.7331780000004</v>
      </c>
      <c r="J9882">
        <v>9210.4087031700019</v>
      </c>
      <c r="K9882">
        <v>9210.4078087800026</v>
      </c>
      <c r="U9882" t="s">
        <v>15316</v>
      </c>
    </row>
    <row r="9883" spans="1:21" x14ac:dyDescent="0.25">
      <c r="A9883">
        <v>2016</v>
      </c>
      <c r="B9883">
        <v>11</v>
      </c>
      <c r="C9883" t="s">
        <v>23</v>
      </c>
      <c r="D9883" t="s">
        <v>427</v>
      </c>
      <c r="G9883" t="s">
        <v>10942</v>
      </c>
      <c r="H9883" t="s">
        <v>14222</v>
      </c>
      <c r="I9883">
        <v>388.97270500000002</v>
      </c>
      <c r="J9883">
        <v>392.18075479999987</v>
      </c>
      <c r="K9883">
        <v>392.18075479999987</v>
      </c>
      <c r="U9883" t="s">
        <v>15316</v>
      </c>
    </row>
    <row r="9884" spans="1:21" x14ac:dyDescent="0.25">
      <c r="A9884">
        <v>2016</v>
      </c>
      <c r="B9884">
        <v>11</v>
      </c>
      <c r="C9884" t="s">
        <v>24</v>
      </c>
      <c r="D9884" t="s">
        <v>429</v>
      </c>
      <c r="E9884" t="s">
        <v>6092</v>
      </c>
      <c r="F9884" t="s">
        <v>10116</v>
      </c>
      <c r="G9884" t="s">
        <v>13991</v>
      </c>
      <c r="H9884" t="s">
        <v>15039</v>
      </c>
      <c r="I9884">
        <v>2381.0846689999998</v>
      </c>
      <c r="J9884">
        <v>4162.9225571000061</v>
      </c>
      <c r="K9884">
        <v>4162.8948722300074</v>
      </c>
      <c r="L9884" t="s">
        <v>20027</v>
      </c>
      <c r="M9884" t="s">
        <v>15246</v>
      </c>
      <c r="N9884" t="s">
        <v>20028</v>
      </c>
      <c r="O9884" t="s">
        <v>15246</v>
      </c>
      <c r="P9884" t="s">
        <v>15189</v>
      </c>
      <c r="Q9884" t="s">
        <v>15246</v>
      </c>
      <c r="R9884" t="s">
        <v>20029</v>
      </c>
      <c r="S9884" t="s">
        <v>15246</v>
      </c>
      <c r="T9884" t="s">
        <v>15304</v>
      </c>
      <c r="U9884" t="s">
        <v>15317</v>
      </c>
    </row>
    <row r="9885" spans="1:21" x14ac:dyDescent="0.25">
      <c r="A9885">
        <v>2016</v>
      </c>
      <c r="B9885">
        <v>11</v>
      </c>
      <c r="C9885" t="s">
        <v>24</v>
      </c>
      <c r="D9885" t="s">
        <v>1736</v>
      </c>
      <c r="E9885" t="s">
        <v>6093</v>
      </c>
      <c r="F9885" t="s">
        <v>10117</v>
      </c>
      <c r="G9885" t="s">
        <v>13992</v>
      </c>
      <c r="H9885" t="s">
        <v>14746</v>
      </c>
      <c r="I9885">
        <v>87.839377999999996</v>
      </c>
      <c r="J9885">
        <v>91.313629609999978</v>
      </c>
      <c r="K9885">
        <v>91.313629609999978</v>
      </c>
      <c r="L9885" t="s">
        <v>19711</v>
      </c>
      <c r="M9885" t="s">
        <v>17515</v>
      </c>
      <c r="N9885" t="s">
        <v>15181</v>
      </c>
      <c r="O9885" t="s">
        <v>15237</v>
      </c>
      <c r="P9885" t="s">
        <v>17651</v>
      </c>
      <c r="Q9885" t="s">
        <v>17515</v>
      </c>
      <c r="R9885" t="s">
        <v>17200</v>
      </c>
      <c r="S9885" t="s">
        <v>15246</v>
      </c>
      <c r="T9885" t="s">
        <v>17640</v>
      </c>
      <c r="U9885" t="s">
        <v>15317</v>
      </c>
    </row>
    <row r="9886" spans="1:21" x14ac:dyDescent="0.25">
      <c r="A9886">
        <v>2016</v>
      </c>
      <c r="B9886">
        <v>11</v>
      </c>
      <c r="C9886" t="s">
        <v>21</v>
      </c>
      <c r="D9886" t="s">
        <v>2507</v>
      </c>
      <c r="E9886" t="s">
        <v>6094</v>
      </c>
      <c r="F9886" t="s">
        <v>10118</v>
      </c>
      <c r="G9886" t="s">
        <v>13440</v>
      </c>
      <c r="H9886" t="s">
        <v>14652</v>
      </c>
      <c r="I9886">
        <v>2054.7882490000002</v>
      </c>
      <c r="J9886">
        <v>1945.66434366</v>
      </c>
      <c r="K9886">
        <v>1945.53461427</v>
      </c>
      <c r="L9886" t="s">
        <v>19713</v>
      </c>
      <c r="M9886" t="s">
        <v>15246</v>
      </c>
      <c r="T9886" t="s">
        <v>15304</v>
      </c>
      <c r="U9886" t="s">
        <v>15317</v>
      </c>
    </row>
    <row r="9887" spans="1:21" x14ac:dyDescent="0.25">
      <c r="A9887">
        <v>2016</v>
      </c>
      <c r="B9887">
        <v>11</v>
      </c>
      <c r="C9887" t="s">
        <v>29</v>
      </c>
      <c r="D9887" t="s">
        <v>686</v>
      </c>
      <c r="E9887" t="s">
        <v>6230</v>
      </c>
      <c r="F9887" t="s">
        <v>10251</v>
      </c>
      <c r="G9887" t="s">
        <v>13745</v>
      </c>
      <c r="H9887" t="s">
        <v>14351</v>
      </c>
      <c r="I9887">
        <v>29152.424804999999</v>
      </c>
      <c r="J9887">
        <v>31890.580939150001</v>
      </c>
      <c r="K9887">
        <v>31890.580939150001</v>
      </c>
      <c r="L9887" t="s">
        <v>19717</v>
      </c>
      <c r="M9887" t="s">
        <v>17687</v>
      </c>
      <c r="N9887" t="s">
        <v>20030</v>
      </c>
      <c r="O9887" t="s">
        <v>17687</v>
      </c>
      <c r="R9887" t="s">
        <v>16854</v>
      </c>
      <c r="S9887" t="s">
        <v>15246</v>
      </c>
      <c r="T9887" t="s">
        <v>18455</v>
      </c>
      <c r="U9887" t="s">
        <v>15317</v>
      </c>
    </row>
    <row r="9888" spans="1:21" x14ac:dyDescent="0.25">
      <c r="A9888">
        <v>2016</v>
      </c>
      <c r="B9888">
        <v>11</v>
      </c>
      <c r="C9888" t="s">
        <v>29</v>
      </c>
      <c r="D9888" t="s">
        <v>1777</v>
      </c>
      <c r="E9888" t="s">
        <v>6095</v>
      </c>
      <c r="F9888" t="s">
        <v>10119</v>
      </c>
      <c r="G9888" t="s">
        <v>13993</v>
      </c>
      <c r="H9888" t="s">
        <v>14746</v>
      </c>
      <c r="I9888">
        <v>11061.365390000001</v>
      </c>
      <c r="J9888">
        <v>10093.230401430001</v>
      </c>
      <c r="K9888">
        <v>10093.230401430001</v>
      </c>
      <c r="L9888" t="s">
        <v>19727</v>
      </c>
      <c r="M9888" t="s">
        <v>15246</v>
      </c>
      <c r="N9888" t="s">
        <v>17441</v>
      </c>
      <c r="O9888" t="s">
        <v>15246</v>
      </c>
      <c r="P9888" t="s">
        <v>15207</v>
      </c>
      <c r="Q9888" t="s">
        <v>15246</v>
      </c>
      <c r="R9888" t="s">
        <v>17200</v>
      </c>
      <c r="S9888" t="s">
        <v>15246</v>
      </c>
      <c r="T9888" s="124" t="s">
        <v>17224</v>
      </c>
      <c r="U9888" s="124" t="s">
        <v>15317</v>
      </c>
    </row>
    <row r="9889" spans="1:21" x14ac:dyDescent="0.25">
      <c r="A9889">
        <v>2016</v>
      </c>
      <c r="B9889">
        <v>11</v>
      </c>
      <c r="C9889" t="s">
        <v>29</v>
      </c>
      <c r="D9889" t="s">
        <v>2692</v>
      </c>
      <c r="E9889" t="s">
        <v>6096</v>
      </c>
      <c r="F9889" t="s">
        <v>10120</v>
      </c>
      <c r="G9889" t="s">
        <v>13746</v>
      </c>
      <c r="H9889" t="s">
        <v>15040</v>
      </c>
      <c r="I9889">
        <v>12651.849521</v>
      </c>
      <c r="J9889">
        <v>10221.746972299999</v>
      </c>
      <c r="K9889">
        <v>10220.152632969999</v>
      </c>
      <c r="L9889" t="s">
        <v>20031</v>
      </c>
      <c r="M9889" t="s">
        <v>17617</v>
      </c>
      <c r="N9889" t="s">
        <v>20032</v>
      </c>
      <c r="O9889" t="s">
        <v>17617</v>
      </c>
      <c r="P9889" t="s">
        <v>17616</v>
      </c>
      <c r="Q9889" t="s">
        <v>17617</v>
      </c>
      <c r="R9889" t="s">
        <v>19728</v>
      </c>
      <c r="S9889" t="s">
        <v>15246</v>
      </c>
      <c r="T9889" s="124" t="s">
        <v>19356</v>
      </c>
      <c r="U9889" s="124" t="s">
        <v>15317</v>
      </c>
    </row>
    <row r="9890" spans="1:21" x14ac:dyDescent="0.25">
      <c r="A9890">
        <v>2016</v>
      </c>
      <c r="B9890">
        <v>11</v>
      </c>
      <c r="C9890" t="s">
        <v>29</v>
      </c>
      <c r="D9890" t="s">
        <v>2693</v>
      </c>
      <c r="E9890" t="s">
        <v>6097</v>
      </c>
      <c r="F9890" t="s">
        <v>10121</v>
      </c>
      <c r="G9890" t="s">
        <v>13747</v>
      </c>
      <c r="H9890" t="s">
        <v>14912</v>
      </c>
      <c r="I9890">
        <v>615.01065200000005</v>
      </c>
      <c r="J9890">
        <v>449.58620547999999</v>
      </c>
      <c r="K9890">
        <v>449.58620547999999</v>
      </c>
      <c r="L9890" t="s">
        <v>20033</v>
      </c>
      <c r="M9890" t="s">
        <v>17515</v>
      </c>
      <c r="N9890" t="s">
        <v>20034</v>
      </c>
      <c r="O9890" t="s">
        <v>15246</v>
      </c>
      <c r="P9890" t="s">
        <v>15189</v>
      </c>
      <c r="Q9890" t="s">
        <v>15246</v>
      </c>
      <c r="R9890" t="s">
        <v>19359</v>
      </c>
      <c r="S9890" t="s">
        <v>15246</v>
      </c>
      <c r="T9890" s="124" t="s">
        <v>17517</v>
      </c>
      <c r="U9890" s="124" t="s">
        <v>15317</v>
      </c>
    </row>
    <row r="9891" spans="1:21" x14ac:dyDescent="0.25">
      <c r="A9891">
        <v>2016</v>
      </c>
      <c r="B9891">
        <v>11</v>
      </c>
      <c r="C9891" t="s">
        <v>29</v>
      </c>
      <c r="D9891" t="s">
        <v>2696</v>
      </c>
      <c r="E9891" t="s">
        <v>6098</v>
      </c>
      <c r="F9891" t="s">
        <v>10122</v>
      </c>
      <c r="G9891" t="s">
        <v>13750</v>
      </c>
      <c r="H9891" t="s">
        <v>14913</v>
      </c>
      <c r="I9891">
        <v>2645.8239640000002</v>
      </c>
      <c r="J9891">
        <v>961.34994614999994</v>
      </c>
      <c r="K9891">
        <v>961.34994614999994</v>
      </c>
      <c r="L9891" t="s">
        <v>20035</v>
      </c>
      <c r="M9891" t="s">
        <v>15246</v>
      </c>
      <c r="N9891" t="s">
        <v>19365</v>
      </c>
      <c r="O9891" t="s">
        <v>15246</v>
      </c>
      <c r="P9891" t="s">
        <v>15234</v>
      </c>
      <c r="Q9891" t="s">
        <v>15246</v>
      </c>
      <c r="R9891" t="s">
        <v>19366</v>
      </c>
      <c r="S9891" t="s">
        <v>15246</v>
      </c>
      <c r="T9891" s="124" t="s">
        <v>17224</v>
      </c>
      <c r="U9891" s="124" t="s">
        <v>15317</v>
      </c>
    </row>
    <row r="9892" spans="1:21" x14ac:dyDescent="0.25">
      <c r="A9892">
        <v>2016</v>
      </c>
      <c r="B9892">
        <v>11</v>
      </c>
      <c r="C9892" t="s">
        <v>29</v>
      </c>
      <c r="D9892" t="s">
        <v>2796</v>
      </c>
      <c r="E9892" t="s">
        <v>6099</v>
      </c>
      <c r="F9892" t="s">
        <v>10123</v>
      </c>
      <c r="G9892" t="s">
        <v>13994</v>
      </c>
      <c r="H9892" t="s">
        <v>15041</v>
      </c>
      <c r="I9892">
        <v>4726.9085539999996</v>
      </c>
      <c r="J9892">
        <v>2977.6784645100001</v>
      </c>
      <c r="K9892">
        <v>2977.6784645100001</v>
      </c>
      <c r="L9892" t="s">
        <v>20036</v>
      </c>
      <c r="M9892" t="s">
        <v>20037</v>
      </c>
      <c r="N9892" t="s">
        <v>20038</v>
      </c>
      <c r="O9892" t="s">
        <v>15246</v>
      </c>
      <c r="P9892" t="s">
        <v>15189</v>
      </c>
      <c r="Q9892" t="s">
        <v>15246</v>
      </c>
      <c r="R9892" t="s">
        <v>17165</v>
      </c>
      <c r="S9892" t="s">
        <v>15246</v>
      </c>
      <c r="T9892" s="124" t="s">
        <v>20039</v>
      </c>
      <c r="U9892" s="124" t="s">
        <v>15317</v>
      </c>
    </row>
    <row r="9893" spans="1:21" x14ac:dyDescent="0.25">
      <c r="A9893">
        <v>2016</v>
      </c>
      <c r="B9893">
        <v>11</v>
      </c>
      <c r="C9893" t="s">
        <v>29</v>
      </c>
      <c r="D9893" t="s">
        <v>2797</v>
      </c>
      <c r="E9893" t="s">
        <v>6100</v>
      </c>
      <c r="F9893" t="s">
        <v>10124</v>
      </c>
      <c r="G9893" t="s">
        <v>13995</v>
      </c>
      <c r="H9893" t="s">
        <v>14652</v>
      </c>
      <c r="I9893">
        <v>1978.150977</v>
      </c>
      <c r="J9893">
        <v>1619.06712339</v>
      </c>
      <c r="K9893">
        <v>1619.06712339</v>
      </c>
      <c r="L9893" t="s">
        <v>17401</v>
      </c>
      <c r="M9893" t="s">
        <v>15246</v>
      </c>
      <c r="N9893" t="s">
        <v>20040</v>
      </c>
      <c r="O9893" t="s">
        <v>15246</v>
      </c>
      <c r="T9893" s="124" t="s">
        <v>17224</v>
      </c>
      <c r="U9893" s="124" t="s">
        <v>15317</v>
      </c>
    </row>
    <row r="9894" spans="1:21" x14ac:dyDescent="0.25">
      <c r="A9894">
        <v>2016</v>
      </c>
      <c r="B9894">
        <v>11</v>
      </c>
      <c r="C9894" t="s">
        <v>29</v>
      </c>
      <c r="D9894" t="s">
        <v>2798</v>
      </c>
      <c r="E9894" t="s">
        <v>6101</v>
      </c>
      <c r="F9894" t="s">
        <v>10125</v>
      </c>
      <c r="G9894" t="s">
        <v>13996</v>
      </c>
      <c r="H9894" t="s">
        <v>11557</v>
      </c>
      <c r="I9894">
        <v>2067.8459229999999</v>
      </c>
      <c r="J9894">
        <v>2112.98671646</v>
      </c>
      <c r="K9894">
        <v>2112.98671646</v>
      </c>
      <c r="L9894" t="s">
        <v>19718</v>
      </c>
      <c r="M9894" t="s">
        <v>15246</v>
      </c>
      <c r="N9894" t="s">
        <v>20041</v>
      </c>
      <c r="O9894" t="s">
        <v>16818</v>
      </c>
      <c r="P9894" t="s">
        <v>16868</v>
      </c>
      <c r="Q9894" t="s">
        <v>15246</v>
      </c>
      <c r="T9894" s="124" t="s">
        <v>17442</v>
      </c>
      <c r="U9894" s="124" t="s">
        <v>15317</v>
      </c>
    </row>
    <row r="9895" spans="1:21" x14ac:dyDescent="0.25">
      <c r="A9895">
        <v>2016</v>
      </c>
      <c r="B9895">
        <v>11</v>
      </c>
      <c r="C9895" t="s">
        <v>29</v>
      </c>
      <c r="D9895" t="s">
        <v>2799</v>
      </c>
      <c r="E9895" t="s">
        <v>6102</v>
      </c>
      <c r="F9895" t="s">
        <v>10126</v>
      </c>
      <c r="G9895" t="s">
        <v>13997</v>
      </c>
      <c r="H9895" t="s">
        <v>14320</v>
      </c>
      <c r="I9895">
        <v>789.02409999999998</v>
      </c>
      <c r="J9895">
        <v>655.30431915999998</v>
      </c>
      <c r="K9895">
        <v>655.28617137000003</v>
      </c>
      <c r="L9895" t="s">
        <v>20042</v>
      </c>
      <c r="M9895" t="s">
        <v>15246</v>
      </c>
      <c r="N9895" t="s">
        <v>18203</v>
      </c>
      <c r="O9895" t="s">
        <v>15246</v>
      </c>
      <c r="R9895" t="s">
        <v>16854</v>
      </c>
      <c r="S9895" t="s">
        <v>15246</v>
      </c>
      <c r="T9895" s="124" t="s">
        <v>17224</v>
      </c>
      <c r="U9895" s="124" t="s">
        <v>15317</v>
      </c>
    </row>
    <row r="9896" spans="1:21" x14ac:dyDescent="0.25">
      <c r="A9896">
        <v>2016</v>
      </c>
      <c r="B9896">
        <v>11</v>
      </c>
      <c r="C9896" t="s">
        <v>29</v>
      </c>
      <c r="D9896" t="s">
        <v>2800</v>
      </c>
      <c r="E9896" t="s">
        <v>6103</v>
      </c>
      <c r="F9896" t="s">
        <v>10127</v>
      </c>
      <c r="G9896" t="s">
        <v>13998</v>
      </c>
      <c r="H9896" t="s">
        <v>14746</v>
      </c>
      <c r="I9896">
        <v>350</v>
      </c>
      <c r="J9896">
        <v>73.535458239999997</v>
      </c>
      <c r="K9896">
        <v>73.53277224</v>
      </c>
      <c r="L9896" t="s">
        <v>19716</v>
      </c>
      <c r="M9896" t="s">
        <v>15246</v>
      </c>
      <c r="N9896" t="s">
        <v>19255</v>
      </c>
      <c r="O9896" t="s">
        <v>15246</v>
      </c>
      <c r="P9896" t="s">
        <v>15296</v>
      </c>
      <c r="Q9896" t="s">
        <v>15246</v>
      </c>
      <c r="R9896" t="s">
        <v>17200</v>
      </c>
      <c r="S9896" t="s">
        <v>15246</v>
      </c>
      <c r="T9896" s="124" t="s">
        <v>17224</v>
      </c>
      <c r="U9896" s="124" t="s">
        <v>15317</v>
      </c>
    </row>
    <row r="9897" spans="1:21" x14ac:dyDescent="0.25">
      <c r="A9897">
        <v>2016</v>
      </c>
      <c r="B9897">
        <v>11</v>
      </c>
      <c r="C9897" t="s">
        <v>30</v>
      </c>
      <c r="D9897" t="s">
        <v>818</v>
      </c>
      <c r="F9897" t="s">
        <v>10128</v>
      </c>
      <c r="G9897" t="s">
        <v>13999</v>
      </c>
      <c r="H9897" t="s">
        <v>14988</v>
      </c>
      <c r="I9897">
        <v>77597.27</v>
      </c>
      <c r="J9897">
        <v>83465.280089070002</v>
      </c>
      <c r="K9897">
        <v>83465.280089070002</v>
      </c>
      <c r="N9897" t="s">
        <v>19733</v>
      </c>
      <c r="O9897" t="s">
        <v>18478</v>
      </c>
      <c r="R9897" t="s">
        <v>17196</v>
      </c>
      <c r="S9897" t="s">
        <v>15246</v>
      </c>
      <c r="T9897" t="s">
        <v>17191</v>
      </c>
      <c r="U9897" t="s">
        <v>15317</v>
      </c>
    </row>
    <row r="9898" spans="1:21" x14ac:dyDescent="0.25">
      <c r="A9898">
        <v>2016</v>
      </c>
      <c r="B9898">
        <v>11</v>
      </c>
      <c r="C9898" t="s">
        <v>30</v>
      </c>
      <c r="D9898" t="s">
        <v>1795</v>
      </c>
      <c r="E9898" t="s">
        <v>6104</v>
      </c>
      <c r="F9898" t="s">
        <v>10129</v>
      </c>
      <c r="G9898" t="s">
        <v>13261</v>
      </c>
      <c r="H9898" t="s">
        <v>11287</v>
      </c>
      <c r="I9898">
        <v>500</v>
      </c>
      <c r="J9898">
        <v>641</v>
      </c>
      <c r="K9898">
        <v>641</v>
      </c>
      <c r="L9898" t="s">
        <v>19367</v>
      </c>
      <c r="M9898" t="s">
        <v>17515</v>
      </c>
      <c r="N9898" t="s">
        <v>19368</v>
      </c>
      <c r="O9898" t="s">
        <v>17515</v>
      </c>
      <c r="P9898" t="s">
        <v>17201</v>
      </c>
      <c r="Q9898" t="s">
        <v>15237</v>
      </c>
      <c r="R9898" t="s">
        <v>15189</v>
      </c>
      <c r="S9898" t="s">
        <v>15246</v>
      </c>
      <c r="T9898" t="s">
        <v>17640</v>
      </c>
      <c r="U9898" t="s">
        <v>15317</v>
      </c>
    </row>
    <row r="9899" spans="1:21" x14ac:dyDescent="0.25">
      <c r="A9899">
        <v>2016</v>
      </c>
      <c r="B9899">
        <v>11</v>
      </c>
      <c r="C9899" t="s">
        <v>30</v>
      </c>
      <c r="D9899" t="s">
        <v>1802</v>
      </c>
      <c r="E9899" t="s">
        <v>6105</v>
      </c>
      <c r="F9899" t="s">
        <v>10130</v>
      </c>
      <c r="G9899" t="s">
        <v>14000</v>
      </c>
      <c r="H9899" t="s">
        <v>14334</v>
      </c>
      <c r="I9899">
        <v>412.12317200000001</v>
      </c>
      <c r="J9899">
        <v>183.52887078000001</v>
      </c>
      <c r="K9899">
        <v>183.52887078000001</v>
      </c>
      <c r="L9899" t="s">
        <v>19369</v>
      </c>
      <c r="M9899" t="s">
        <v>18478</v>
      </c>
      <c r="N9899" t="s">
        <v>15222</v>
      </c>
      <c r="O9899" t="s">
        <v>15246</v>
      </c>
      <c r="P9899" t="s">
        <v>15234</v>
      </c>
      <c r="Q9899" t="s">
        <v>15246</v>
      </c>
      <c r="R9899" t="s">
        <v>17196</v>
      </c>
      <c r="S9899" t="s">
        <v>15246</v>
      </c>
      <c r="T9899" t="s">
        <v>17191</v>
      </c>
      <c r="U9899" t="s">
        <v>15317</v>
      </c>
    </row>
    <row r="9900" spans="1:21" x14ac:dyDescent="0.25">
      <c r="A9900">
        <v>2016</v>
      </c>
      <c r="B9900">
        <v>11</v>
      </c>
      <c r="C9900" t="s">
        <v>30</v>
      </c>
      <c r="D9900" t="s">
        <v>2610</v>
      </c>
      <c r="E9900" t="s">
        <v>6106</v>
      </c>
      <c r="F9900" t="s">
        <v>10131</v>
      </c>
      <c r="G9900" t="s">
        <v>14001</v>
      </c>
      <c r="H9900" t="s">
        <v>14320</v>
      </c>
      <c r="I9900">
        <v>1641.965792</v>
      </c>
      <c r="J9900">
        <v>111.89224900000001</v>
      </c>
      <c r="K9900">
        <v>111.89224900000001</v>
      </c>
      <c r="L9900" t="s">
        <v>20043</v>
      </c>
      <c r="M9900" t="s">
        <v>15246</v>
      </c>
      <c r="N9900" t="s">
        <v>20044</v>
      </c>
      <c r="O9900" t="s">
        <v>15246</v>
      </c>
      <c r="R9900" t="s">
        <v>16854</v>
      </c>
      <c r="S9900" t="s">
        <v>15246</v>
      </c>
      <c r="T9900" t="s">
        <v>15304</v>
      </c>
      <c r="U9900" t="s">
        <v>15317</v>
      </c>
    </row>
    <row r="9901" spans="1:21" x14ac:dyDescent="0.25">
      <c r="A9901">
        <v>2016</v>
      </c>
      <c r="B9901">
        <v>11</v>
      </c>
      <c r="C9901" t="s">
        <v>30</v>
      </c>
      <c r="D9901" t="s">
        <v>2697</v>
      </c>
      <c r="E9901" t="s">
        <v>6107</v>
      </c>
      <c r="F9901" t="s">
        <v>10132</v>
      </c>
      <c r="G9901" t="s">
        <v>14002</v>
      </c>
      <c r="H9901" t="s">
        <v>14987</v>
      </c>
      <c r="I9901">
        <v>6373.398072</v>
      </c>
      <c r="J9901">
        <v>3810.0404949700001</v>
      </c>
      <c r="K9901">
        <v>3809.93014064</v>
      </c>
      <c r="L9901" t="s">
        <v>20045</v>
      </c>
      <c r="M9901" t="s">
        <v>19732</v>
      </c>
      <c r="N9901" t="s">
        <v>20046</v>
      </c>
      <c r="O9901" t="s">
        <v>18478</v>
      </c>
      <c r="P9901" t="s">
        <v>17166</v>
      </c>
      <c r="Q9901" t="s">
        <v>15246</v>
      </c>
      <c r="R9901" t="s">
        <v>19378</v>
      </c>
      <c r="S9901" t="s">
        <v>15246</v>
      </c>
      <c r="T9901" t="s">
        <v>19734</v>
      </c>
      <c r="U9901" t="s">
        <v>15317</v>
      </c>
    </row>
    <row r="9902" spans="1:21" x14ac:dyDescent="0.25">
      <c r="A9902">
        <v>2016</v>
      </c>
      <c r="B9902">
        <v>11</v>
      </c>
      <c r="C9902" t="s">
        <v>30</v>
      </c>
      <c r="D9902" t="s">
        <v>2698</v>
      </c>
      <c r="E9902" t="s">
        <v>6108</v>
      </c>
      <c r="F9902" t="s">
        <v>10133</v>
      </c>
      <c r="G9902" t="s">
        <v>13754</v>
      </c>
      <c r="H9902" t="s">
        <v>14914</v>
      </c>
      <c r="I9902">
        <v>961.91941599999996</v>
      </c>
      <c r="J9902">
        <v>17041.33585996</v>
      </c>
      <c r="K9902">
        <v>17041.33585996</v>
      </c>
      <c r="L9902" t="s">
        <v>19709</v>
      </c>
      <c r="M9902" t="s">
        <v>15246</v>
      </c>
      <c r="N9902" t="s">
        <v>19739</v>
      </c>
      <c r="O9902" t="s">
        <v>15246</v>
      </c>
      <c r="R9902" t="s">
        <v>19377</v>
      </c>
      <c r="S9902" t="s">
        <v>15246</v>
      </c>
      <c r="T9902" t="s">
        <v>15304</v>
      </c>
      <c r="U9902" t="s">
        <v>15317</v>
      </c>
    </row>
    <row r="9903" spans="1:21" x14ac:dyDescent="0.25">
      <c r="A9903">
        <v>2016</v>
      </c>
      <c r="B9903">
        <v>11</v>
      </c>
      <c r="C9903" t="s">
        <v>30</v>
      </c>
      <c r="D9903" t="s">
        <v>2699</v>
      </c>
      <c r="F9903" t="s">
        <v>10134</v>
      </c>
      <c r="G9903" t="s">
        <v>14003</v>
      </c>
      <c r="H9903" t="s">
        <v>14334</v>
      </c>
      <c r="I9903">
        <v>2713.0573639999998</v>
      </c>
      <c r="J9903">
        <v>2071.1782733099999</v>
      </c>
      <c r="K9903">
        <v>2071.1782733099999</v>
      </c>
      <c r="N9903" t="s">
        <v>19740</v>
      </c>
      <c r="O9903" t="s">
        <v>17635</v>
      </c>
      <c r="R9903" t="s">
        <v>17196</v>
      </c>
      <c r="S9903" t="s">
        <v>15246</v>
      </c>
      <c r="T9903" t="s">
        <v>16839</v>
      </c>
      <c r="U9903" t="s">
        <v>15317</v>
      </c>
    </row>
    <row r="9904" spans="1:21" x14ac:dyDescent="0.25">
      <c r="A9904">
        <v>2016</v>
      </c>
      <c r="B9904">
        <v>11</v>
      </c>
      <c r="C9904" t="s">
        <v>30</v>
      </c>
      <c r="D9904" t="s">
        <v>2700</v>
      </c>
      <c r="E9904" t="s">
        <v>6109</v>
      </c>
      <c r="F9904" t="s">
        <v>10135</v>
      </c>
      <c r="G9904" t="s">
        <v>13853</v>
      </c>
      <c r="H9904" t="s">
        <v>14778</v>
      </c>
      <c r="I9904">
        <v>7607.7748019999999</v>
      </c>
      <c r="J9904">
        <v>4311.9205889099994</v>
      </c>
      <c r="K9904">
        <v>4311.9205889099994</v>
      </c>
      <c r="L9904" t="s">
        <v>20047</v>
      </c>
      <c r="M9904" t="s">
        <v>15246</v>
      </c>
      <c r="P9904" t="s">
        <v>15189</v>
      </c>
      <c r="Q9904" t="s">
        <v>15246</v>
      </c>
      <c r="R9904" t="s">
        <v>18166</v>
      </c>
      <c r="S9904" t="s">
        <v>15246</v>
      </c>
      <c r="T9904" s="124" t="s">
        <v>17224</v>
      </c>
      <c r="U9904" s="124" t="s">
        <v>15317</v>
      </c>
    </row>
    <row r="9905" spans="1:21" x14ac:dyDescent="0.25">
      <c r="A9905">
        <v>2016</v>
      </c>
      <c r="B9905">
        <v>12</v>
      </c>
      <c r="C9905" t="s">
        <v>25</v>
      </c>
      <c r="D9905" t="s">
        <v>915</v>
      </c>
      <c r="E9905" t="s">
        <v>6110</v>
      </c>
      <c r="F9905" t="s">
        <v>10136</v>
      </c>
      <c r="G9905" t="s">
        <v>14004</v>
      </c>
      <c r="H9905" t="s">
        <v>14355</v>
      </c>
      <c r="I9905">
        <v>3783.6023810000002</v>
      </c>
      <c r="J9905">
        <v>3328.6111080000001</v>
      </c>
      <c r="K9905">
        <v>3328.5984601800001</v>
      </c>
      <c r="L9905" t="s">
        <v>20048</v>
      </c>
      <c r="M9905" t="s">
        <v>16846</v>
      </c>
      <c r="N9905" t="s">
        <v>20049</v>
      </c>
      <c r="O9905" t="s">
        <v>18394</v>
      </c>
      <c r="P9905" t="s">
        <v>18067</v>
      </c>
      <c r="Q9905" t="s">
        <v>16846</v>
      </c>
      <c r="R9905" t="s">
        <v>17744</v>
      </c>
      <c r="S9905" t="s">
        <v>16846</v>
      </c>
      <c r="T9905" t="s">
        <v>17300</v>
      </c>
      <c r="U9905" t="s">
        <v>15317</v>
      </c>
    </row>
    <row r="9906" spans="1:21" x14ac:dyDescent="0.25">
      <c r="A9906">
        <v>2016</v>
      </c>
      <c r="B9906">
        <v>12</v>
      </c>
      <c r="C9906" t="s">
        <v>25</v>
      </c>
      <c r="D9906" t="s">
        <v>921</v>
      </c>
      <c r="E9906" t="s">
        <v>6111</v>
      </c>
      <c r="F9906" t="s">
        <v>10137</v>
      </c>
      <c r="G9906" t="s">
        <v>11779</v>
      </c>
      <c r="H9906" t="s">
        <v>14361</v>
      </c>
      <c r="I9906">
        <v>2057.0983150000002</v>
      </c>
      <c r="J9906">
        <v>2205.529821659999</v>
      </c>
      <c r="K9906">
        <v>2205.529821359999</v>
      </c>
      <c r="L9906" t="s">
        <v>20050</v>
      </c>
      <c r="M9906" t="s">
        <v>16846</v>
      </c>
      <c r="P9906" t="s">
        <v>17761</v>
      </c>
      <c r="Q9906" t="s">
        <v>16846</v>
      </c>
      <c r="R9906" t="s">
        <v>17761</v>
      </c>
      <c r="S9906" t="s">
        <v>16846</v>
      </c>
      <c r="T9906" t="s">
        <v>16847</v>
      </c>
      <c r="U9906" t="s">
        <v>15317</v>
      </c>
    </row>
    <row r="9907" spans="1:21" x14ac:dyDescent="0.25">
      <c r="A9907">
        <v>2016</v>
      </c>
      <c r="B9907">
        <v>12</v>
      </c>
      <c r="C9907" t="s">
        <v>25</v>
      </c>
      <c r="D9907" t="s">
        <v>922</v>
      </c>
      <c r="E9907" t="s">
        <v>6112</v>
      </c>
      <c r="F9907" t="s">
        <v>10138</v>
      </c>
      <c r="G9907" t="s">
        <v>14005</v>
      </c>
      <c r="H9907" t="s">
        <v>14362</v>
      </c>
      <c r="I9907">
        <v>19983.656105999999</v>
      </c>
      <c r="J9907">
        <v>20356.108137409999</v>
      </c>
      <c r="K9907">
        <v>20356.108137409999</v>
      </c>
      <c r="L9907" t="s">
        <v>20051</v>
      </c>
      <c r="M9907" t="s">
        <v>16846</v>
      </c>
      <c r="N9907" t="s">
        <v>17236</v>
      </c>
      <c r="O9907" t="s">
        <v>16846</v>
      </c>
      <c r="P9907" t="s">
        <v>17778</v>
      </c>
      <c r="Q9907" t="s">
        <v>16846</v>
      </c>
      <c r="R9907" t="s">
        <v>17547</v>
      </c>
      <c r="S9907" t="s">
        <v>16846</v>
      </c>
      <c r="T9907" t="s">
        <v>16847</v>
      </c>
      <c r="U9907" t="s">
        <v>15317</v>
      </c>
    </row>
    <row r="9908" spans="1:21" x14ac:dyDescent="0.25">
      <c r="A9908">
        <v>2016</v>
      </c>
      <c r="B9908">
        <v>12</v>
      </c>
      <c r="C9908" t="s">
        <v>25</v>
      </c>
      <c r="D9908" t="s">
        <v>924</v>
      </c>
      <c r="E9908" t="s">
        <v>6113</v>
      </c>
      <c r="F9908" t="s">
        <v>10139</v>
      </c>
      <c r="G9908" t="s">
        <v>11782</v>
      </c>
      <c r="H9908" t="s">
        <v>14789</v>
      </c>
      <c r="I9908">
        <v>1405.0269880000001</v>
      </c>
      <c r="J9908">
        <v>1175.6159433400001</v>
      </c>
      <c r="K9908">
        <v>1175.6159433400001</v>
      </c>
      <c r="L9908" t="s">
        <v>19389</v>
      </c>
      <c r="M9908" t="s">
        <v>16846</v>
      </c>
      <c r="N9908" t="s">
        <v>15263</v>
      </c>
      <c r="O9908" t="s">
        <v>15237</v>
      </c>
      <c r="P9908" t="s">
        <v>15280</v>
      </c>
      <c r="Q9908" t="s">
        <v>15249</v>
      </c>
      <c r="R9908" t="s">
        <v>17767</v>
      </c>
      <c r="S9908" t="s">
        <v>16846</v>
      </c>
      <c r="T9908" t="s">
        <v>17232</v>
      </c>
      <c r="U9908" t="s">
        <v>15317</v>
      </c>
    </row>
    <row r="9909" spans="1:21" x14ac:dyDescent="0.25">
      <c r="A9909">
        <v>2016</v>
      </c>
      <c r="B9909">
        <v>12</v>
      </c>
      <c r="C9909" t="s">
        <v>25</v>
      </c>
      <c r="D9909" t="s">
        <v>933</v>
      </c>
      <c r="E9909" t="s">
        <v>6114</v>
      </c>
      <c r="F9909" t="s">
        <v>10140</v>
      </c>
      <c r="G9909" t="s">
        <v>14006</v>
      </c>
      <c r="H9909" t="s">
        <v>15042</v>
      </c>
      <c r="I9909">
        <v>1919.9353309999999</v>
      </c>
      <c r="J9909">
        <v>2025.35854161</v>
      </c>
      <c r="K9909">
        <v>2025.35854161</v>
      </c>
      <c r="L9909" t="s">
        <v>19745</v>
      </c>
      <c r="M9909" t="s">
        <v>16846</v>
      </c>
      <c r="N9909" t="s">
        <v>17771</v>
      </c>
      <c r="O9909" t="s">
        <v>16846</v>
      </c>
      <c r="P9909" t="s">
        <v>15297</v>
      </c>
      <c r="Q9909" t="s">
        <v>15249</v>
      </c>
      <c r="R9909" t="s">
        <v>17772</v>
      </c>
      <c r="S9909" t="s">
        <v>16846</v>
      </c>
      <c r="T9909" t="s">
        <v>16847</v>
      </c>
      <c r="U9909" t="s">
        <v>15317</v>
      </c>
    </row>
    <row r="9910" spans="1:21" x14ac:dyDescent="0.25">
      <c r="A9910">
        <v>2016</v>
      </c>
      <c r="B9910">
        <v>12</v>
      </c>
      <c r="C9910" t="s">
        <v>25</v>
      </c>
      <c r="D9910" t="s">
        <v>2701</v>
      </c>
      <c r="E9910" t="s">
        <v>6115</v>
      </c>
      <c r="F9910" t="s">
        <v>10141</v>
      </c>
      <c r="G9910" t="s">
        <v>14007</v>
      </c>
      <c r="H9910" t="s">
        <v>14568</v>
      </c>
      <c r="I9910">
        <v>824.71795499999996</v>
      </c>
      <c r="J9910">
        <v>838.9192878800003</v>
      </c>
      <c r="K9910">
        <v>838.91652888000033</v>
      </c>
      <c r="L9910" t="s">
        <v>19746</v>
      </c>
      <c r="M9910" t="s">
        <v>17204</v>
      </c>
      <c r="N9910" t="s">
        <v>17403</v>
      </c>
      <c r="O9910" t="s">
        <v>17746</v>
      </c>
      <c r="P9910" t="s">
        <v>17403</v>
      </c>
      <c r="Q9910" t="s">
        <v>17746</v>
      </c>
      <c r="R9910" t="s">
        <v>17747</v>
      </c>
      <c r="S9910" t="s">
        <v>15237</v>
      </c>
      <c r="T9910" s="124" t="s">
        <v>17350</v>
      </c>
      <c r="U9910" s="124" t="s">
        <v>15317</v>
      </c>
    </row>
    <row r="9911" spans="1:21" x14ac:dyDescent="0.25">
      <c r="A9911">
        <v>2016</v>
      </c>
      <c r="B9911">
        <v>12</v>
      </c>
      <c r="C9911" t="s">
        <v>25</v>
      </c>
      <c r="D9911" t="s">
        <v>2801</v>
      </c>
      <c r="E9911" t="s">
        <v>6116</v>
      </c>
      <c r="F9911" t="s">
        <v>10142</v>
      </c>
      <c r="G9911" t="s">
        <v>14008</v>
      </c>
      <c r="H9911" t="s">
        <v>14568</v>
      </c>
      <c r="I9911">
        <v>120.4</v>
      </c>
      <c r="J9911">
        <v>108.78520125</v>
      </c>
      <c r="K9911">
        <v>108.78520125</v>
      </c>
      <c r="L9911" t="s">
        <v>20052</v>
      </c>
      <c r="M9911" t="s">
        <v>16846</v>
      </c>
      <c r="N9911" t="s">
        <v>17785</v>
      </c>
      <c r="O9911" t="s">
        <v>15237</v>
      </c>
      <c r="P9911" t="s">
        <v>17785</v>
      </c>
      <c r="Q9911" t="s">
        <v>15237</v>
      </c>
      <c r="R9911" t="s">
        <v>17747</v>
      </c>
      <c r="S9911" t="s">
        <v>15237</v>
      </c>
      <c r="T9911" t="s">
        <v>17232</v>
      </c>
      <c r="U9911" t="s">
        <v>15317</v>
      </c>
    </row>
    <row r="9912" spans="1:21" x14ac:dyDescent="0.25">
      <c r="A9912">
        <v>2016</v>
      </c>
      <c r="B9912">
        <v>12</v>
      </c>
      <c r="C9912" t="s">
        <v>28</v>
      </c>
      <c r="D9912" t="s">
        <v>1814</v>
      </c>
      <c r="E9912" t="s">
        <v>6117</v>
      </c>
      <c r="F9912" t="s">
        <v>10143</v>
      </c>
      <c r="G9912" t="s">
        <v>12584</v>
      </c>
      <c r="H9912" t="s">
        <v>14790</v>
      </c>
      <c r="I9912">
        <v>860.28077199999996</v>
      </c>
      <c r="J9912">
        <v>1176.6441187</v>
      </c>
      <c r="K9912">
        <v>1176.6441187</v>
      </c>
      <c r="L9912" t="s">
        <v>19392</v>
      </c>
      <c r="M9912" t="s">
        <v>16846</v>
      </c>
      <c r="R9912" t="s">
        <v>17774</v>
      </c>
      <c r="S9912" t="s">
        <v>16846</v>
      </c>
      <c r="T9912" t="s">
        <v>16847</v>
      </c>
      <c r="U9912" t="s">
        <v>15317</v>
      </c>
    </row>
    <row r="9913" spans="1:21" x14ac:dyDescent="0.25">
      <c r="A9913">
        <v>2016</v>
      </c>
      <c r="B9913">
        <v>12</v>
      </c>
      <c r="C9913" t="s">
        <v>28</v>
      </c>
      <c r="D9913" t="s">
        <v>2802</v>
      </c>
      <c r="E9913" t="s">
        <v>6118</v>
      </c>
      <c r="F9913" t="s">
        <v>10144</v>
      </c>
      <c r="G9913" t="s">
        <v>14009</v>
      </c>
      <c r="H9913" t="s">
        <v>14362</v>
      </c>
      <c r="I9913">
        <v>70.885272999999998</v>
      </c>
      <c r="J9913">
        <v>45.049630929999992</v>
      </c>
      <c r="K9913">
        <v>45.049630929999992</v>
      </c>
      <c r="L9913" t="s">
        <v>20053</v>
      </c>
      <c r="M9913" t="s">
        <v>16846</v>
      </c>
      <c r="N9913" t="s">
        <v>20054</v>
      </c>
      <c r="O9913" t="s">
        <v>16846</v>
      </c>
      <c r="P9913" t="s">
        <v>20055</v>
      </c>
      <c r="Q9913" t="s">
        <v>16846</v>
      </c>
      <c r="R9913" t="s">
        <v>17547</v>
      </c>
      <c r="S9913" t="s">
        <v>16846</v>
      </c>
      <c r="T9913" s="124" t="s">
        <v>17290</v>
      </c>
      <c r="U9913" s="124" t="s">
        <v>15317</v>
      </c>
    </row>
    <row r="9914" spans="1:21" x14ac:dyDescent="0.25">
      <c r="A9914">
        <v>2016</v>
      </c>
      <c r="B9914">
        <v>12</v>
      </c>
      <c r="C9914" t="s">
        <v>20</v>
      </c>
      <c r="D9914" t="s">
        <v>943</v>
      </c>
      <c r="G9914" t="s">
        <v>11801</v>
      </c>
      <c r="H9914" t="s">
        <v>14353</v>
      </c>
      <c r="I9914">
        <v>801.071189</v>
      </c>
      <c r="J9914">
        <v>932.57836765000025</v>
      </c>
      <c r="K9914">
        <v>932.57836765000025</v>
      </c>
      <c r="P9914" t="s">
        <v>17775</v>
      </c>
      <c r="Q9914" t="s">
        <v>17234</v>
      </c>
      <c r="R9914" t="s">
        <v>17738</v>
      </c>
      <c r="S9914" t="s">
        <v>16846</v>
      </c>
      <c r="T9914" t="s">
        <v>17164</v>
      </c>
      <c r="U9914" t="s">
        <v>15317</v>
      </c>
    </row>
    <row r="9915" spans="1:21" x14ac:dyDescent="0.25">
      <c r="A9915">
        <v>2016</v>
      </c>
      <c r="B9915">
        <v>12</v>
      </c>
      <c r="C9915" t="s">
        <v>20</v>
      </c>
      <c r="D9915" t="s">
        <v>944</v>
      </c>
      <c r="G9915" t="s">
        <v>10936</v>
      </c>
      <c r="H9915" t="s">
        <v>14353</v>
      </c>
      <c r="I9915">
        <v>78.770436000000004</v>
      </c>
      <c r="J9915">
        <v>19.748824160000002</v>
      </c>
      <c r="K9915">
        <v>19.748824160000002</v>
      </c>
      <c r="R9915" t="s">
        <v>17738</v>
      </c>
      <c r="S9915" t="s">
        <v>16846</v>
      </c>
      <c r="T9915" t="s">
        <v>16847</v>
      </c>
      <c r="U9915" t="s">
        <v>15317</v>
      </c>
    </row>
    <row r="9916" spans="1:21" x14ac:dyDescent="0.25">
      <c r="A9916">
        <v>2016</v>
      </c>
      <c r="B9916">
        <v>12</v>
      </c>
      <c r="C9916" t="s">
        <v>20</v>
      </c>
      <c r="D9916" t="s">
        <v>1815</v>
      </c>
      <c r="G9916" t="s">
        <v>11082</v>
      </c>
      <c r="H9916" t="s">
        <v>14353</v>
      </c>
      <c r="I9916">
        <v>14.728657999999999</v>
      </c>
      <c r="J9916">
        <v>0</v>
      </c>
      <c r="K9916">
        <v>0</v>
      </c>
      <c r="R9916" t="s">
        <v>17738</v>
      </c>
      <c r="S9916" t="s">
        <v>16846</v>
      </c>
      <c r="T9916" t="s">
        <v>16847</v>
      </c>
      <c r="U9916" t="s">
        <v>15317</v>
      </c>
    </row>
    <row r="9917" spans="1:21" x14ac:dyDescent="0.25">
      <c r="A9917">
        <v>2016</v>
      </c>
      <c r="B9917">
        <v>12</v>
      </c>
      <c r="C9917" t="s">
        <v>22</v>
      </c>
      <c r="D9917" t="s">
        <v>948</v>
      </c>
      <c r="G9917" t="s">
        <v>10941</v>
      </c>
      <c r="H9917" t="s">
        <v>14221</v>
      </c>
      <c r="I9917">
        <v>3404.9535150000002</v>
      </c>
      <c r="J9917">
        <v>3302.3200342199989</v>
      </c>
      <c r="K9917">
        <v>3302.2885832199991</v>
      </c>
      <c r="U9917" t="s">
        <v>15316</v>
      </c>
    </row>
    <row r="9918" spans="1:21" x14ac:dyDescent="0.25">
      <c r="A9918">
        <v>2016</v>
      </c>
      <c r="B9918">
        <v>12</v>
      </c>
      <c r="C9918" t="s">
        <v>23</v>
      </c>
      <c r="D9918" t="s">
        <v>949</v>
      </c>
      <c r="G9918" t="s">
        <v>10942</v>
      </c>
      <c r="H9918" t="s">
        <v>14222</v>
      </c>
      <c r="I9918">
        <v>341.59045500000002</v>
      </c>
      <c r="J9918">
        <v>318.67119753999958</v>
      </c>
      <c r="K9918">
        <v>318.66769296999962</v>
      </c>
      <c r="U9918" t="s">
        <v>15316</v>
      </c>
    </row>
    <row r="9919" spans="1:21" x14ac:dyDescent="0.25">
      <c r="A9919">
        <v>2016</v>
      </c>
      <c r="B9919">
        <v>12</v>
      </c>
      <c r="C9919" t="s">
        <v>24</v>
      </c>
      <c r="D9919" t="s">
        <v>1816</v>
      </c>
      <c r="E9919" t="s">
        <v>6119</v>
      </c>
      <c r="F9919" t="s">
        <v>10145</v>
      </c>
      <c r="G9919" t="s">
        <v>13854</v>
      </c>
      <c r="H9919" t="s">
        <v>15043</v>
      </c>
      <c r="I9919">
        <v>1316.3651</v>
      </c>
      <c r="J9919">
        <v>2982.4909143100022</v>
      </c>
      <c r="K9919">
        <v>2982.4909143100022</v>
      </c>
      <c r="L9919" t="s">
        <v>19747</v>
      </c>
      <c r="M9919" t="s">
        <v>16846</v>
      </c>
      <c r="N9919" t="s">
        <v>19748</v>
      </c>
      <c r="O9919" t="s">
        <v>17795</v>
      </c>
      <c r="P9919" t="s">
        <v>17770</v>
      </c>
      <c r="Q9919" t="s">
        <v>16846</v>
      </c>
      <c r="R9919" t="s">
        <v>20056</v>
      </c>
      <c r="S9919" t="s">
        <v>16846</v>
      </c>
      <c r="T9919" t="s">
        <v>17796</v>
      </c>
      <c r="U9919" t="s">
        <v>15317</v>
      </c>
    </row>
    <row r="9920" spans="1:21" x14ac:dyDescent="0.25">
      <c r="A9920">
        <v>2016</v>
      </c>
      <c r="B9920">
        <v>12</v>
      </c>
      <c r="C9920" t="s">
        <v>24</v>
      </c>
      <c r="D9920" t="s">
        <v>1817</v>
      </c>
      <c r="E9920" t="s">
        <v>6120</v>
      </c>
      <c r="F9920" t="s">
        <v>10146</v>
      </c>
      <c r="G9920" t="s">
        <v>12586</v>
      </c>
      <c r="H9920" t="s">
        <v>15044</v>
      </c>
      <c r="I9920">
        <v>716.344335</v>
      </c>
      <c r="J9920">
        <v>660.09604882999986</v>
      </c>
      <c r="K9920">
        <v>660.09087481999995</v>
      </c>
      <c r="L9920" t="s">
        <v>19749</v>
      </c>
      <c r="M9920" t="s">
        <v>16846</v>
      </c>
      <c r="N9920" t="s">
        <v>17547</v>
      </c>
      <c r="O9920" t="s">
        <v>16846</v>
      </c>
      <c r="P9920" t="s">
        <v>17288</v>
      </c>
      <c r="Q9920" t="s">
        <v>17289</v>
      </c>
      <c r="R9920" t="s">
        <v>18218</v>
      </c>
      <c r="S9920" t="s">
        <v>17204</v>
      </c>
      <c r="T9920" s="124" t="s">
        <v>17350</v>
      </c>
      <c r="U9920" s="124" t="s">
        <v>15317</v>
      </c>
    </row>
    <row r="9921" spans="1:21" x14ac:dyDescent="0.25">
      <c r="A9921">
        <v>2016</v>
      </c>
      <c r="B9921">
        <v>12</v>
      </c>
      <c r="C9921" t="s">
        <v>24</v>
      </c>
      <c r="D9921" t="s">
        <v>1819</v>
      </c>
      <c r="E9921" t="s">
        <v>6121</v>
      </c>
      <c r="F9921" t="s">
        <v>10147</v>
      </c>
      <c r="G9921" t="s">
        <v>11784</v>
      </c>
      <c r="H9921" t="s">
        <v>15045</v>
      </c>
      <c r="I9921">
        <v>429.99194199999999</v>
      </c>
      <c r="J9921">
        <v>402.48560801999992</v>
      </c>
      <c r="K9921">
        <v>402.48560801999992</v>
      </c>
      <c r="L9921" t="s">
        <v>19396</v>
      </c>
      <c r="M9921" t="s">
        <v>18044</v>
      </c>
      <c r="N9921" t="s">
        <v>20057</v>
      </c>
      <c r="O9921" t="s">
        <v>17204</v>
      </c>
      <c r="P9921" t="s">
        <v>15200</v>
      </c>
      <c r="Q9921" t="s">
        <v>15237</v>
      </c>
      <c r="R9921" t="s">
        <v>19747</v>
      </c>
      <c r="S9921" t="s">
        <v>16846</v>
      </c>
      <c r="T9921" t="s">
        <v>18042</v>
      </c>
      <c r="U9921" t="s">
        <v>15317</v>
      </c>
    </row>
    <row r="9922" spans="1:21" x14ac:dyDescent="0.25">
      <c r="A9922">
        <v>2016</v>
      </c>
      <c r="B9922">
        <v>12</v>
      </c>
      <c r="C9922" t="s">
        <v>24</v>
      </c>
      <c r="D9922" t="s">
        <v>2275</v>
      </c>
      <c r="E9922" t="s">
        <v>6122</v>
      </c>
      <c r="F9922" t="s">
        <v>10148</v>
      </c>
      <c r="G9922" t="s">
        <v>14010</v>
      </c>
      <c r="H9922" t="s">
        <v>15046</v>
      </c>
      <c r="I9922">
        <v>940.64885000000004</v>
      </c>
      <c r="J9922">
        <v>674.55542981999974</v>
      </c>
      <c r="K9922">
        <v>674.55542981999974</v>
      </c>
      <c r="L9922" t="s">
        <v>17765</v>
      </c>
      <c r="M9922" t="s">
        <v>16846</v>
      </c>
      <c r="N9922" t="s">
        <v>17765</v>
      </c>
      <c r="O9922" t="s">
        <v>16846</v>
      </c>
      <c r="P9922" t="s">
        <v>17766</v>
      </c>
      <c r="Q9922" t="s">
        <v>16846</v>
      </c>
      <c r="R9922" t="s">
        <v>20058</v>
      </c>
      <c r="S9922" t="s">
        <v>16846</v>
      </c>
      <c r="T9922" t="s">
        <v>16847</v>
      </c>
      <c r="U9922" t="s">
        <v>15317</v>
      </c>
    </row>
    <row r="9923" spans="1:21" x14ac:dyDescent="0.25">
      <c r="A9923">
        <v>2016</v>
      </c>
      <c r="B9923">
        <v>12</v>
      </c>
      <c r="C9923" t="s">
        <v>24</v>
      </c>
      <c r="D9923" t="s">
        <v>2803</v>
      </c>
      <c r="E9923" t="s">
        <v>6123</v>
      </c>
      <c r="F9923" t="s">
        <v>10149</v>
      </c>
      <c r="G9923" t="s">
        <v>14011</v>
      </c>
      <c r="H9923" t="s">
        <v>15047</v>
      </c>
      <c r="I9923">
        <v>2345.0660720000001</v>
      </c>
      <c r="J9923">
        <v>2247.6154260600001</v>
      </c>
      <c r="K9923">
        <v>2247.3842140500001</v>
      </c>
      <c r="L9923" t="s">
        <v>20059</v>
      </c>
      <c r="M9923" t="s">
        <v>17204</v>
      </c>
      <c r="N9923" t="s">
        <v>20060</v>
      </c>
      <c r="O9923" t="s">
        <v>17696</v>
      </c>
      <c r="P9923" t="s">
        <v>20061</v>
      </c>
      <c r="Q9923" t="s">
        <v>17204</v>
      </c>
      <c r="R9923" t="s">
        <v>17772</v>
      </c>
      <c r="S9923" t="s">
        <v>16846</v>
      </c>
      <c r="T9923" t="s">
        <v>17648</v>
      </c>
      <c r="U9923" t="s">
        <v>15317</v>
      </c>
    </row>
    <row r="9924" spans="1:21" x14ac:dyDescent="0.25">
      <c r="A9924">
        <v>2016</v>
      </c>
      <c r="B9924">
        <v>12</v>
      </c>
      <c r="C9924" t="s">
        <v>29</v>
      </c>
      <c r="D9924" t="s">
        <v>963</v>
      </c>
      <c r="E9924" t="s">
        <v>6124</v>
      </c>
      <c r="F9924" t="s">
        <v>10150</v>
      </c>
      <c r="G9924" t="s">
        <v>13448</v>
      </c>
      <c r="H9924" t="s">
        <v>14568</v>
      </c>
      <c r="I9924">
        <v>41.759341999999997</v>
      </c>
      <c r="J9924">
        <v>49.233378350000002</v>
      </c>
      <c r="K9924">
        <v>49.233378350000002</v>
      </c>
      <c r="L9924" t="s">
        <v>18505</v>
      </c>
      <c r="M9924" t="s">
        <v>17204</v>
      </c>
      <c r="N9924" t="s">
        <v>15350</v>
      </c>
      <c r="O9924" t="s">
        <v>15237</v>
      </c>
      <c r="P9924" t="s">
        <v>15350</v>
      </c>
      <c r="Q9924" t="s">
        <v>15237</v>
      </c>
      <c r="R9924" t="s">
        <v>17747</v>
      </c>
      <c r="S9924" t="s">
        <v>15237</v>
      </c>
      <c r="T9924" s="124" t="s">
        <v>17350</v>
      </c>
      <c r="U9924" s="124" t="s">
        <v>15317</v>
      </c>
    </row>
    <row r="9925" spans="1:21" x14ac:dyDescent="0.25">
      <c r="A9925">
        <v>2016</v>
      </c>
      <c r="B9925">
        <v>12</v>
      </c>
      <c r="C9925" t="s">
        <v>29</v>
      </c>
      <c r="D9925" t="s">
        <v>964</v>
      </c>
      <c r="E9925" t="s">
        <v>6230</v>
      </c>
      <c r="F9925" t="s">
        <v>10251</v>
      </c>
      <c r="G9925" t="s">
        <v>13745</v>
      </c>
      <c r="H9925" t="s">
        <v>15048</v>
      </c>
      <c r="I9925">
        <v>6209.9091609999996</v>
      </c>
      <c r="J9925">
        <v>6189.8554347500012</v>
      </c>
      <c r="K9925">
        <v>6189.8554347500012</v>
      </c>
      <c r="L9925" t="s">
        <v>19717</v>
      </c>
      <c r="M9925" t="s">
        <v>17687</v>
      </c>
      <c r="N9925" t="s">
        <v>20030</v>
      </c>
      <c r="O9925" t="s">
        <v>17687</v>
      </c>
      <c r="R9925" t="s">
        <v>20062</v>
      </c>
      <c r="S9925" t="s">
        <v>16846</v>
      </c>
      <c r="T9925" t="s">
        <v>18455</v>
      </c>
      <c r="U9925" t="s">
        <v>15317</v>
      </c>
    </row>
    <row r="9926" spans="1:21" x14ac:dyDescent="0.25">
      <c r="A9926">
        <v>2016</v>
      </c>
      <c r="B9926">
        <v>12</v>
      </c>
      <c r="C9926" t="s">
        <v>29</v>
      </c>
      <c r="D9926" t="s">
        <v>1822</v>
      </c>
      <c r="E9926" t="s">
        <v>6232</v>
      </c>
      <c r="F9926" t="s">
        <v>10253</v>
      </c>
      <c r="G9926" t="s">
        <v>12589</v>
      </c>
      <c r="H9926" t="s">
        <v>14568</v>
      </c>
      <c r="I9926">
        <v>224.22613000000001</v>
      </c>
      <c r="J9926">
        <v>165.78328239999999</v>
      </c>
      <c r="K9926">
        <v>165.77900775000001</v>
      </c>
      <c r="L9926" t="s">
        <v>19404</v>
      </c>
      <c r="M9926" t="s">
        <v>18335</v>
      </c>
      <c r="N9926" t="s">
        <v>20063</v>
      </c>
      <c r="O9926" t="s">
        <v>18335</v>
      </c>
      <c r="P9926" t="s">
        <v>18222</v>
      </c>
      <c r="Q9926" t="s">
        <v>17746</v>
      </c>
      <c r="R9926" t="s">
        <v>17747</v>
      </c>
      <c r="S9926" t="s">
        <v>15237</v>
      </c>
      <c r="T9926" t="s">
        <v>17812</v>
      </c>
      <c r="U9926" t="s">
        <v>15317</v>
      </c>
    </row>
    <row r="9927" spans="1:21" x14ac:dyDescent="0.25">
      <c r="A9927">
        <v>2016</v>
      </c>
      <c r="B9927">
        <v>12</v>
      </c>
      <c r="C9927" t="s">
        <v>29</v>
      </c>
      <c r="D9927" t="s">
        <v>967</v>
      </c>
      <c r="E9927" t="s">
        <v>6125</v>
      </c>
      <c r="F9927" t="s">
        <v>10151</v>
      </c>
      <c r="G9927" t="s">
        <v>14012</v>
      </c>
      <c r="H9927" t="s">
        <v>15049</v>
      </c>
      <c r="I9927">
        <v>857.83434499999998</v>
      </c>
      <c r="J9927">
        <v>771.48343753000029</v>
      </c>
      <c r="K9927">
        <v>771.48343753000029</v>
      </c>
      <c r="L9927" t="s">
        <v>20064</v>
      </c>
      <c r="M9927" t="s">
        <v>16846</v>
      </c>
      <c r="N9927" t="s">
        <v>18223</v>
      </c>
      <c r="O9927" t="s">
        <v>16846</v>
      </c>
      <c r="P9927" t="s">
        <v>17236</v>
      </c>
      <c r="Q9927" t="s">
        <v>16846</v>
      </c>
      <c r="R9927" t="s">
        <v>20065</v>
      </c>
      <c r="S9927" t="s">
        <v>16846</v>
      </c>
      <c r="T9927" s="124" t="s">
        <v>17290</v>
      </c>
      <c r="U9927" s="124" t="s">
        <v>15317</v>
      </c>
    </row>
    <row r="9928" spans="1:21" x14ac:dyDescent="0.25">
      <c r="A9928">
        <v>2016</v>
      </c>
      <c r="B9928">
        <v>12</v>
      </c>
      <c r="C9928" t="s">
        <v>29</v>
      </c>
      <c r="D9928" t="s">
        <v>968</v>
      </c>
      <c r="E9928" t="s">
        <v>6126</v>
      </c>
      <c r="F9928" t="s">
        <v>10152</v>
      </c>
      <c r="G9928" t="s">
        <v>13618</v>
      </c>
      <c r="H9928" t="s">
        <v>14367</v>
      </c>
      <c r="I9928">
        <v>2685.8440780000001</v>
      </c>
      <c r="J9928">
        <v>1789.87530285</v>
      </c>
      <c r="K9928">
        <v>1789.87530285</v>
      </c>
      <c r="L9928" t="s">
        <v>19755</v>
      </c>
      <c r="M9928" t="s">
        <v>17795</v>
      </c>
      <c r="N9928" t="s">
        <v>19407</v>
      </c>
      <c r="O9928" t="s">
        <v>16846</v>
      </c>
      <c r="P9928" t="s">
        <v>17235</v>
      </c>
      <c r="Q9928" t="s">
        <v>16846</v>
      </c>
      <c r="R9928" t="s">
        <v>17772</v>
      </c>
      <c r="S9928" t="s">
        <v>16846</v>
      </c>
      <c r="T9928" s="124" t="s">
        <v>19756</v>
      </c>
      <c r="U9928" s="124" t="s">
        <v>15317</v>
      </c>
    </row>
    <row r="9929" spans="1:21" x14ac:dyDescent="0.25">
      <c r="A9929">
        <v>2016</v>
      </c>
      <c r="B9929">
        <v>12</v>
      </c>
      <c r="C9929" t="s">
        <v>29</v>
      </c>
      <c r="D9929" t="s">
        <v>969</v>
      </c>
      <c r="E9929" t="s">
        <v>6127</v>
      </c>
      <c r="F9929" t="s">
        <v>10153</v>
      </c>
      <c r="G9929" t="s">
        <v>13857</v>
      </c>
      <c r="H9929" t="s">
        <v>15042</v>
      </c>
      <c r="I9929">
        <v>104.800257</v>
      </c>
      <c r="J9929">
        <v>97.521903100000003</v>
      </c>
      <c r="K9929">
        <v>97.521903100000003</v>
      </c>
      <c r="L9929" t="s">
        <v>20053</v>
      </c>
      <c r="M9929" t="s">
        <v>16846</v>
      </c>
      <c r="N9929" t="s">
        <v>20066</v>
      </c>
      <c r="O9929" t="s">
        <v>16846</v>
      </c>
      <c r="P9929" t="s">
        <v>17236</v>
      </c>
      <c r="Q9929" t="s">
        <v>16846</v>
      </c>
      <c r="R9929" t="s">
        <v>17772</v>
      </c>
      <c r="S9929" t="s">
        <v>16846</v>
      </c>
      <c r="T9929" s="124" t="s">
        <v>17290</v>
      </c>
      <c r="U9929" s="124" t="s">
        <v>15317</v>
      </c>
    </row>
    <row r="9930" spans="1:21" x14ac:dyDescent="0.25">
      <c r="A9930">
        <v>2016</v>
      </c>
      <c r="B9930">
        <v>12</v>
      </c>
      <c r="C9930" t="s">
        <v>29</v>
      </c>
      <c r="D9930" t="s">
        <v>2704</v>
      </c>
      <c r="E9930" t="s">
        <v>6128</v>
      </c>
      <c r="F9930" t="s">
        <v>10154</v>
      </c>
      <c r="G9930" t="s">
        <v>13759</v>
      </c>
      <c r="H9930" t="s">
        <v>14568</v>
      </c>
      <c r="I9930">
        <v>126.150811</v>
      </c>
      <c r="J9930">
        <v>121.87110214</v>
      </c>
      <c r="K9930">
        <v>121.87110214</v>
      </c>
      <c r="L9930" t="s">
        <v>17770</v>
      </c>
      <c r="M9930" t="s">
        <v>16846</v>
      </c>
      <c r="R9930" t="s">
        <v>17747</v>
      </c>
      <c r="S9930" t="s">
        <v>15237</v>
      </c>
      <c r="T9930" s="124" t="s">
        <v>17350</v>
      </c>
      <c r="U9930" s="124" t="s">
        <v>15317</v>
      </c>
    </row>
    <row r="9931" spans="1:21" x14ac:dyDescent="0.25">
      <c r="A9931">
        <v>2016</v>
      </c>
      <c r="B9931">
        <v>12</v>
      </c>
      <c r="C9931" t="s">
        <v>29</v>
      </c>
      <c r="D9931" t="s">
        <v>2804</v>
      </c>
      <c r="E9931" t="s">
        <v>6129</v>
      </c>
      <c r="F9931" t="s">
        <v>10155</v>
      </c>
      <c r="G9931" t="s">
        <v>14013</v>
      </c>
      <c r="H9931" t="s">
        <v>14568</v>
      </c>
      <c r="I9931">
        <v>289.68246399999998</v>
      </c>
      <c r="J9931">
        <v>239.64088493</v>
      </c>
      <c r="K9931">
        <v>239.64088493</v>
      </c>
      <c r="L9931" t="s">
        <v>20067</v>
      </c>
      <c r="M9931" t="s">
        <v>20068</v>
      </c>
      <c r="R9931" t="s">
        <v>17747</v>
      </c>
      <c r="S9931" t="s">
        <v>15237</v>
      </c>
      <c r="T9931" s="124" t="s">
        <v>20069</v>
      </c>
      <c r="U9931" s="124" t="s">
        <v>15317</v>
      </c>
    </row>
    <row r="9932" spans="1:21" x14ac:dyDescent="0.25">
      <c r="A9932">
        <v>2016</v>
      </c>
      <c r="B9932">
        <v>12</v>
      </c>
      <c r="C9932" t="s">
        <v>30</v>
      </c>
      <c r="D9932" t="s">
        <v>1823</v>
      </c>
      <c r="E9932" t="s">
        <v>6130</v>
      </c>
      <c r="F9932" t="s">
        <v>10156</v>
      </c>
      <c r="G9932" t="s">
        <v>12590</v>
      </c>
      <c r="H9932" t="s">
        <v>14367</v>
      </c>
      <c r="I9932">
        <v>75437.199414000002</v>
      </c>
      <c r="J9932">
        <v>70824.501410180004</v>
      </c>
      <c r="K9932">
        <v>70824.501410180004</v>
      </c>
      <c r="L9932" t="s">
        <v>19760</v>
      </c>
      <c r="M9932" t="s">
        <v>17795</v>
      </c>
      <c r="N9932" t="s">
        <v>19414</v>
      </c>
      <c r="O9932" t="s">
        <v>17795</v>
      </c>
      <c r="R9932" t="s">
        <v>17772</v>
      </c>
      <c r="S9932" t="s">
        <v>16846</v>
      </c>
      <c r="T9932" s="124" t="s">
        <v>19756</v>
      </c>
      <c r="U9932" s="124" t="s">
        <v>15317</v>
      </c>
    </row>
    <row r="9933" spans="1:21" x14ac:dyDescent="0.25">
      <c r="A9933">
        <v>2016</v>
      </c>
      <c r="B9933">
        <v>12</v>
      </c>
      <c r="C9933" t="s">
        <v>30</v>
      </c>
      <c r="D9933" t="s">
        <v>2516</v>
      </c>
      <c r="E9933" t="s">
        <v>6131</v>
      </c>
      <c r="F9933" t="s">
        <v>10157</v>
      </c>
      <c r="G9933" t="s">
        <v>13859</v>
      </c>
      <c r="H9933" t="s">
        <v>14363</v>
      </c>
      <c r="I9933">
        <v>589.12924799999996</v>
      </c>
      <c r="J9933">
        <v>558.65028336000012</v>
      </c>
      <c r="K9933">
        <v>558.65028336000012</v>
      </c>
      <c r="L9933" t="s">
        <v>19763</v>
      </c>
      <c r="M9933" t="s">
        <v>18066</v>
      </c>
      <c r="N9933" t="s">
        <v>20070</v>
      </c>
      <c r="O9933" t="s">
        <v>17687</v>
      </c>
      <c r="P9933" t="s">
        <v>19765</v>
      </c>
      <c r="Q9933" t="s">
        <v>16827</v>
      </c>
      <c r="R9933" t="s">
        <v>17765</v>
      </c>
      <c r="S9933" t="s">
        <v>16846</v>
      </c>
      <c r="T9933" t="s">
        <v>18455</v>
      </c>
      <c r="U9933" t="s">
        <v>15317</v>
      </c>
    </row>
    <row r="9934" spans="1:21" x14ac:dyDescent="0.25">
      <c r="A9934">
        <v>2016</v>
      </c>
      <c r="B9934">
        <v>12</v>
      </c>
      <c r="C9934" t="s">
        <v>30</v>
      </c>
      <c r="D9934" t="s">
        <v>2517</v>
      </c>
      <c r="E9934" t="s">
        <v>6132</v>
      </c>
      <c r="F9934" t="s">
        <v>10158</v>
      </c>
      <c r="G9934" t="s">
        <v>12583</v>
      </c>
      <c r="H9934" t="s">
        <v>14357</v>
      </c>
      <c r="I9934">
        <v>735.21287299999995</v>
      </c>
      <c r="J9934">
        <v>731.65196249999997</v>
      </c>
      <c r="K9934">
        <v>731.65196249999997</v>
      </c>
      <c r="L9934" t="s">
        <v>20071</v>
      </c>
      <c r="M9934" t="s">
        <v>16846</v>
      </c>
      <c r="N9934" t="s">
        <v>17766</v>
      </c>
      <c r="O9934" t="s">
        <v>16846</v>
      </c>
      <c r="P9934" t="s">
        <v>15281</v>
      </c>
      <c r="Q9934" t="s">
        <v>15249</v>
      </c>
      <c r="R9934" t="s">
        <v>17748</v>
      </c>
      <c r="S9934" t="s">
        <v>17749</v>
      </c>
      <c r="T9934" t="s">
        <v>18989</v>
      </c>
      <c r="U9934" t="s">
        <v>15317</v>
      </c>
    </row>
    <row r="9935" spans="1:21" x14ac:dyDescent="0.25">
      <c r="A9935">
        <v>2016</v>
      </c>
      <c r="B9935">
        <v>12</v>
      </c>
      <c r="C9935" t="s">
        <v>30</v>
      </c>
      <c r="D9935" t="s">
        <v>2612</v>
      </c>
      <c r="E9935" t="s">
        <v>6133</v>
      </c>
      <c r="F9935" t="s">
        <v>10159</v>
      </c>
      <c r="G9935" t="s">
        <v>14014</v>
      </c>
      <c r="H9935" t="s">
        <v>14362</v>
      </c>
      <c r="I9935">
        <v>3499.9999979999998</v>
      </c>
      <c r="J9935">
        <v>0</v>
      </c>
      <c r="K9935">
        <v>0</v>
      </c>
      <c r="L9935" t="s">
        <v>20072</v>
      </c>
      <c r="M9935" t="s">
        <v>17814</v>
      </c>
      <c r="N9935" t="s">
        <v>20073</v>
      </c>
      <c r="O9935" t="s">
        <v>17795</v>
      </c>
      <c r="P9935" t="s">
        <v>17547</v>
      </c>
      <c r="Q9935" t="s">
        <v>16846</v>
      </c>
      <c r="R9935" t="s">
        <v>17547</v>
      </c>
      <c r="S9935" t="s">
        <v>16846</v>
      </c>
      <c r="T9935" t="s">
        <v>17817</v>
      </c>
      <c r="U9935" t="s">
        <v>15317</v>
      </c>
    </row>
    <row r="9936" spans="1:21" x14ac:dyDescent="0.25">
      <c r="A9936">
        <v>2016</v>
      </c>
      <c r="B9936">
        <v>13</v>
      </c>
      <c r="C9936" t="s">
        <v>38</v>
      </c>
      <c r="D9936" t="s">
        <v>1825</v>
      </c>
      <c r="E9936" t="s">
        <v>6134</v>
      </c>
      <c r="F9936" t="s">
        <v>10160</v>
      </c>
      <c r="G9936" t="s">
        <v>11822</v>
      </c>
      <c r="H9936" t="s">
        <v>15050</v>
      </c>
      <c r="I9936">
        <v>17784.429692000002</v>
      </c>
      <c r="J9936">
        <v>20547.19998290997</v>
      </c>
      <c r="K9936">
        <v>20547.19998290997</v>
      </c>
      <c r="L9936" t="s">
        <v>15388</v>
      </c>
      <c r="M9936" t="s">
        <v>15237</v>
      </c>
      <c r="T9936" t="s">
        <v>15301</v>
      </c>
      <c r="U9936" t="s">
        <v>15317</v>
      </c>
    </row>
    <row r="9937" spans="1:21" x14ac:dyDescent="0.25">
      <c r="A9937">
        <v>2016</v>
      </c>
      <c r="B9937">
        <v>13</v>
      </c>
      <c r="C9937" t="s">
        <v>38</v>
      </c>
      <c r="D9937" t="s">
        <v>1828</v>
      </c>
      <c r="E9937" t="s">
        <v>6135</v>
      </c>
      <c r="F9937" t="s">
        <v>10161</v>
      </c>
      <c r="G9937" t="s">
        <v>14015</v>
      </c>
      <c r="H9937" t="s">
        <v>14795</v>
      </c>
      <c r="I9937">
        <v>3655.4608189999999</v>
      </c>
      <c r="J9937">
        <v>4260.9033482700024</v>
      </c>
      <c r="K9937">
        <v>4260.9033482700024</v>
      </c>
      <c r="L9937" t="s">
        <v>18228</v>
      </c>
      <c r="M9937" t="s">
        <v>17574</v>
      </c>
      <c r="N9937" t="s">
        <v>16937</v>
      </c>
      <c r="O9937" t="s">
        <v>17486</v>
      </c>
      <c r="T9937" t="s">
        <v>20074</v>
      </c>
      <c r="U9937" t="s">
        <v>15317</v>
      </c>
    </row>
    <row r="9938" spans="1:21" x14ac:dyDescent="0.25">
      <c r="A9938">
        <v>2016</v>
      </c>
      <c r="B9938">
        <v>13</v>
      </c>
      <c r="C9938" t="s">
        <v>38</v>
      </c>
      <c r="D9938" t="s">
        <v>1829</v>
      </c>
      <c r="E9938" t="s">
        <v>6136</v>
      </c>
      <c r="F9938" t="s">
        <v>10162</v>
      </c>
      <c r="G9938" t="s">
        <v>14016</v>
      </c>
      <c r="H9938" t="s">
        <v>15051</v>
      </c>
      <c r="I9938">
        <v>1021.889988</v>
      </c>
      <c r="J9938">
        <v>1312.8744214100011</v>
      </c>
      <c r="K9938">
        <v>1312.8744214100011</v>
      </c>
      <c r="L9938" t="s">
        <v>17205</v>
      </c>
      <c r="M9938" t="s">
        <v>15246</v>
      </c>
      <c r="N9938" t="s">
        <v>20075</v>
      </c>
      <c r="O9938" t="s">
        <v>15246</v>
      </c>
      <c r="P9938" t="s">
        <v>20076</v>
      </c>
      <c r="Q9938" t="s">
        <v>17617</v>
      </c>
      <c r="T9938" t="s">
        <v>17619</v>
      </c>
      <c r="U9938" t="s">
        <v>15317</v>
      </c>
    </row>
    <row r="9939" spans="1:21" x14ac:dyDescent="0.25">
      <c r="A9939">
        <v>2016</v>
      </c>
      <c r="B9939">
        <v>13</v>
      </c>
      <c r="C9939" t="s">
        <v>38</v>
      </c>
      <c r="D9939" t="s">
        <v>1830</v>
      </c>
      <c r="G9939" t="s">
        <v>11828</v>
      </c>
      <c r="H9939" t="s">
        <v>14380</v>
      </c>
      <c r="I9939">
        <v>1729.8199990000001</v>
      </c>
      <c r="J9939">
        <v>2200.1938452899999</v>
      </c>
      <c r="K9939">
        <v>2200.1938452899999</v>
      </c>
      <c r="P9939" t="s">
        <v>17547</v>
      </c>
      <c r="Q9939" t="s">
        <v>16846</v>
      </c>
      <c r="R9939" t="s">
        <v>17550</v>
      </c>
      <c r="S9939" t="s">
        <v>16846</v>
      </c>
      <c r="T9939" t="s">
        <v>16847</v>
      </c>
      <c r="U9939" t="s">
        <v>15317</v>
      </c>
    </row>
    <row r="9940" spans="1:21" x14ac:dyDescent="0.25">
      <c r="A9940">
        <v>2016</v>
      </c>
      <c r="B9940">
        <v>13</v>
      </c>
      <c r="C9940" t="s">
        <v>20</v>
      </c>
      <c r="D9940" t="s">
        <v>971</v>
      </c>
      <c r="E9940" t="s">
        <v>6137</v>
      </c>
      <c r="F9940" t="s">
        <v>10163</v>
      </c>
      <c r="G9940" t="s">
        <v>11820</v>
      </c>
      <c r="H9940" t="s">
        <v>14795</v>
      </c>
      <c r="I9940">
        <v>1957.471554</v>
      </c>
      <c r="J9940">
        <v>1851.88576227</v>
      </c>
      <c r="K9940">
        <v>1851.88576227</v>
      </c>
      <c r="L9940" t="s">
        <v>17239</v>
      </c>
      <c r="M9940" t="s">
        <v>17797</v>
      </c>
      <c r="N9940" t="s">
        <v>18992</v>
      </c>
      <c r="O9940" t="s">
        <v>18991</v>
      </c>
      <c r="P9940" t="s">
        <v>17239</v>
      </c>
      <c r="Q9940" t="s">
        <v>17797</v>
      </c>
      <c r="T9940" t="s">
        <v>17798</v>
      </c>
      <c r="U9940" t="s">
        <v>15317</v>
      </c>
    </row>
    <row r="9941" spans="1:21" x14ac:dyDescent="0.25">
      <c r="A9941">
        <v>2016</v>
      </c>
      <c r="B9941">
        <v>13</v>
      </c>
      <c r="C9941" t="s">
        <v>20</v>
      </c>
      <c r="D9941" t="s">
        <v>972</v>
      </c>
      <c r="G9941" t="s">
        <v>11060</v>
      </c>
      <c r="H9941" t="s">
        <v>14795</v>
      </c>
      <c r="I9941">
        <v>362.46</v>
      </c>
      <c r="J9941">
        <v>555.42664883999998</v>
      </c>
      <c r="K9941">
        <v>555.42664883999998</v>
      </c>
      <c r="U9941" t="s">
        <v>15316</v>
      </c>
    </row>
    <row r="9942" spans="1:21" x14ac:dyDescent="0.25">
      <c r="A9942">
        <v>2016</v>
      </c>
      <c r="B9942">
        <v>13</v>
      </c>
      <c r="C9942" t="s">
        <v>20</v>
      </c>
      <c r="D9942" t="s">
        <v>973</v>
      </c>
      <c r="G9942" t="s">
        <v>10937</v>
      </c>
      <c r="H9942" t="s">
        <v>14795</v>
      </c>
      <c r="I9942">
        <v>0</v>
      </c>
      <c r="J9942">
        <v>274.08482888999998</v>
      </c>
      <c r="K9942">
        <v>274.08482888999998</v>
      </c>
      <c r="U9942" t="s">
        <v>15316</v>
      </c>
    </row>
    <row r="9943" spans="1:21" x14ac:dyDescent="0.25">
      <c r="A9943">
        <v>2016</v>
      </c>
      <c r="B9943">
        <v>13</v>
      </c>
      <c r="C9943" t="s">
        <v>22</v>
      </c>
      <c r="D9943" t="s">
        <v>974</v>
      </c>
      <c r="G9943" t="s">
        <v>10941</v>
      </c>
      <c r="H9943" t="s">
        <v>14221</v>
      </c>
      <c r="I9943">
        <v>889.62482199999999</v>
      </c>
      <c r="J9943">
        <v>1117.9023656400011</v>
      </c>
      <c r="K9943">
        <v>1117.9023656400011</v>
      </c>
      <c r="U9943" t="s">
        <v>15316</v>
      </c>
    </row>
    <row r="9944" spans="1:21" x14ac:dyDescent="0.25">
      <c r="A9944">
        <v>2016</v>
      </c>
      <c r="B9944">
        <v>14</v>
      </c>
      <c r="C9944" t="s">
        <v>25</v>
      </c>
      <c r="D9944" t="s">
        <v>983</v>
      </c>
      <c r="E9944" t="s">
        <v>6138</v>
      </c>
      <c r="F9944" t="s">
        <v>10164</v>
      </c>
      <c r="G9944" t="s">
        <v>11829</v>
      </c>
      <c r="H9944" t="s">
        <v>14381</v>
      </c>
      <c r="I9944">
        <v>907.11289299999999</v>
      </c>
      <c r="J9944">
        <v>1001.449824920001</v>
      </c>
      <c r="K9944">
        <v>1001.449824920001</v>
      </c>
      <c r="L9944" t="s">
        <v>19767</v>
      </c>
      <c r="M9944" t="s">
        <v>15247</v>
      </c>
      <c r="N9944" t="s">
        <v>15267</v>
      </c>
      <c r="O9944" t="s">
        <v>15239</v>
      </c>
      <c r="P9944" t="s">
        <v>15283</v>
      </c>
      <c r="Q9944" t="s">
        <v>15247</v>
      </c>
      <c r="R9944" t="s">
        <v>15283</v>
      </c>
      <c r="S9944" t="s">
        <v>15247</v>
      </c>
      <c r="T9944" t="s">
        <v>17487</v>
      </c>
      <c r="U9944" t="s">
        <v>15317</v>
      </c>
    </row>
    <row r="9945" spans="1:21" x14ac:dyDescent="0.25">
      <c r="A9945">
        <v>2016</v>
      </c>
      <c r="B9945">
        <v>14</v>
      </c>
      <c r="C9945" t="s">
        <v>25</v>
      </c>
      <c r="D9945" t="s">
        <v>984</v>
      </c>
      <c r="E9945" t="s">
        <v>6139</v>
      </c>
      <c r="F9945" t="s">
        <v>10165</v>
      </c>
      <c r="G9945" t="s">
        <v>11830</v>
      </c>
      <c r="H9945" t="s">
        <v>14381</v>
      </c>
      <c r="I9945">
        <v>190.23459600000001</v>
      </c>
      <c r="J9945">
        <v>194.67862425000001</v>
      </c>
      <c r="K9945">
        <v>194.67862425000001</v>
      </c>
      <c r="L9945" t="s">
        <v>20077</v>
      </c>
      <c r="M9945" t="s">
        <v>15247</v>
      </c>
      <c r="N9945" t="s">
        <v>17443</v>
      </c>
      <c r="O9945" t="s">
        <v>15247</v>
      </c>
      <c r="P9945" t="s">
        <v>15283</v>
      </c>
      <c r="Q9945" t="s">
        <v>15247</v>
      </c>
      <c r="R9945" t="s">
        <v>15283</v>
      </c>
      <c r="S9945" t="s">
        <v>15247</v>
      </c>
      <c r="T9945" t="s">
        <v>15313</v>
      </c>
      <c r="U9945" t="s">
        <v>15317</v>
      </c>
    </row>
    <row r="9946" spans="1:21" x14ac:dyDescent="0.25">
      <c r="A9946">
        <v>2016</v>
      </c>
      <c r="B9946">
        <v>14</v>
      </c>
      <c r="C9946" t="s">
        <v>25</v>
      </c>
      <c r="D9946" t="s">
        <v>985</v>
      </c>
      <c r="E9946" t="s">
        <v>6140</v>
      </c>
      <c r="F9946" t="s">
        <v>10166</v>
      </c>
      <c r="G9946" t="s">
        <v>14017</v>
      </c>
      <c r="H9946" t="s">
        <v>15052</v>
      </c>
      <c r="I9946">
        <v>578.537194</v>
      </c>
      <c r="J9946">
        <v>665.95548580999969</v>
      </c>
      <c r="K9946">
        <v>665.95548580999969</v>
      </c>
      <c r="L9946" t="s">
        <v>17801</v>
      </c>
      <c r="M9946" t="s">
        <v>15247</v>
      </c>
      <c r="N9946" t="s">
        <v>15272</v>
      </c>
      <c r="O9946" t="s">
        <v>15247</v>
      </c>
      <c r="P9946" t="s">
        <v>16981</v>
      </c>
      <c r="Q9946" t="s">
        <v>15247</v>
      </c>
      <c r="R9946" t="s">
        <v>17444</v>
      </c>
      <c r="S9946" t="s">
        <v>18235</v>
      </c>
      <c r="T9946" t="s">
        <v>19168</v>
      </c>
      <c r="U9946" t="s">
        <v>15317</v>
      </c>
    </row>
    <row r="9947" spans="1:21" x14ac:dyDescent="0.25">
      <c r="A9947">
        <v>2016</v>
      </c>
      <c r="B9947">
        <v>14</v>
      </c>
      <c r="C9947" t="s">
        <v>25</v>
      </c>
      <c r="D9947" t="s">
        <v>986</v>
      </c>
      <c r="E9947" t="s">
        <v>6141</v>
      </c>
      <c r="F9947" t="s">
        <v>10167</v>
      </c>
      <c r="G9947" t="s">
        <v>14018</v>
      </c>
      <c r="H9947" t="s">
        <v>15053</v>
      </c>
      <c r="I9947">
        <v>84.522075000000001</v>
      </c>
      <c r="J9947">
        <v>42.60887506000001</v>
      </c>
      <c r="K9947">
        <v>42.60887506000001</v>
      </c>
      <c r="L9947" t="s">
        <v>20078</v>
      </c>
      <c r="M9947" t="s">
        <v>17493</v>
      </c>
      <c r="N9947" t="s">
        <v>20079</v>
      </c>
      <c r="O9947" t="s">
        <v>20080</v>
      </c>
      <c r="R9947" t="s">
        <v>20081</v>
      </c>
      <c r="S9947" t="s">
        <v>16850</v>
      </c>
      <c r="T9947" t="s">
        <v>20082</v>
      </c>
      <c r="U9947" t="s">
        <v>15317</v>
      </c>
    </row>
    <row r="9948" spans="1:21" x14ac:dyDescent="0.25">
      <c r="A9948">
        <v>2016</v>
      </c>
      <c r="B9948">
        <v>14</v>
      </c>
      <c r="C9948" t="s">
        <v>25</v>
      </c>
      <c r="D9948" t="s">
        <v>990</v>
      </c>
      <c r="E9948" t="s">
        <v>6142</v>
      </c>
      <c r="F9948" t="s">
        <v>10168</v>
      </c>
      <c r="G9948" t="s">
        <v>14019</v>
      </c>
      <c r="H9948" t="s">
        <v>14386</v>
      </c>
      <c r="I9948">
        <v>25.137087000000001</v>
      </c>
      <c r="J9948">
        <v>31.601058470000009</v>
      </c>
      <c r="K9948">
        <v>31.601058470000009</v>
      </c>
      <c r="L9948" t="s">
        <v>17823</v>
      </c>
      <c r="M9948" t="s">
        <v>17486</v>
      </c>
      <c r="N9948" t="s">
        <v>19772</v>
      </c>
      <c r="O9948" t="s">
        <v>15247</v>
      </c>
      <c r="P9948" t="s">
        <v>15351</v>
      </c>
      <c r="Q9948" t="s">
        <v>15247</v>
      </c>
      <c r="R9948" t="s">
        <v>15299</v>
      </c>
      <c r="S9948" t="s">
        <v>15247</v>
      </c>
      <c r="T9948" t="s">
        <v>17487</v>
      </c>
      <c r="U9948" t="s">
        <v>15317</v>
      </c>
    </row>
    <row r="9949" spans="1:21" x14ac:dyDescent="0.25">
      <c r="A9949">
        <v>2016</v>
      </c>
      <c r="B9949">
        <v>14</v>
      </c>
      <c r="C9949" t="s">
        <v>25</v>
      </c>
      <c r="D9949" t="s">
        <v>1834</v>
      </c>
      <c r="E9949" t="s">
        <v>6143</v>
      </c>
      <c r="F9949" t="s">
        <v>10169</v>
      </c>
      <c r="G9949" t="s">
        <v>14020</v>
      </c>
      <c r="H9949" t="s">
        <v>14385</v>
      </c>
      <c r="I9949">
        <v>21.227851000000001</v>
      </c>
      <c r="J9949">
        <v>34.007400429999997</v>
      </c>
      <c r="K9949">
        <v>34.007400429999997</v>
      </c>
      <c r="L9949" t="s">
        <v>19774</v>
      </c>
      <c r="M9949" t="s">
        <v>17486</v>
      </c>
      <c r="N9949" t="s">
        <v>20083</v>
      </c>
      <c r="O9949" t="s">
        <v>17820</v>
      </c>
      <c r="P9949" t="s">
        <v>16891</v>
      </c>
      <c r="Q9949" t="s">
        <v>15247</v>
      </c>
      <c r="R9949" t="s">
        <v>17821</v>
      </c>
      <c r="S9949" t="s">
        <v>15247</v>
      </c>
      <c r="T9949" t="s">
        <v>19776</v>
      </c>
      <c r="U9949" t="s">
        <v>15317</v>
      </c>
    </row>
    <row r="9950" spans="1:21" x14ac:dyDescent="0.25">
      <c r="A9950">
        <v>2016</v>
      </c>
      <c r="B9950">
        <v>14</v>
      </c>
      <c r="C9950" t="s">
        <v>22</v>
      </c>
      <c r="D9950" t="s">
        <v>992</v>
      </c>
      <c r="G9950" t="s">
        <v>10941</v>
      </c>
      <c r="H9950" t="s">
        <v>14221</v>
      </c>
      <c r="I9950">
        <v>292.79252300000002</v>
      </c>
      <c r="J9950">
        <v>429.41199722000022</v>
      </c>
      <c r="K9950">
        <v>429.41199722000022</v>
      </c>
      <c r="U9950" t="s">
        <v>15316</v>
      </c>
    </row>
    <row r="9951" spans="1:21" x14ac:dyDescent="0.25">
      <c r="A9951">
        <v>2016</v>
      </c>
      <c r="B9951">
        <v>14</v>
      </c>
      <c r="C9951" t="s">
        <v>23</v>
      </c>
      <c r="D9951" t="s">
        <v>993</v>
      </c>
      <c r="G9951" t="s">
        <v>10942</v>
      </c>
      <c r="H9951" t="s">
        <v>14222</v>
      </c>
      <c r="I9951">
        <v>28.854403999999999</v>
      </c>
      <c r="J9951">
        <v>36.959239079999982</v>
      </c>
      <c r="K9951">
        <v>36.959239079999982</v>
      </c>
      <c r="U9951" t="s">
        <v>15316</v>
      </c>
    </row>
    <row r="9952" spans="1:21" x14ac:dyDescent="0.25">
      <c r="A9952">
        <v>2016</v>
      </c>
      <c r="B9952">
        <v>14</v>
      </c>
      <c r="C9952" t="s">
        <v>24</v>
      </c>
      <c r="D9952" t="s">
        <v>995</v>
      </c>
      <c r="E9952" t="s">
        <v>6144</v>
      </c>
      <c r="F9952" t="s">
        <v>10170</v>
      </c>
      <c r="G9952" t="s">
        <v>11838</v>
      </c>
      <c r="H9952" t="s">
        <v>14382</v>
      </c>
      <c r="I9952">
        <v>493.80631499999998</v>
      </c>
      <c r="J9952">
        <v>857.25970464999966</v>
      </c>
      <c r="K9952">
        <v>857.25970464999966</v>
      </c>
      <c r="L9952" t="s">
        <v>19777</v>
      </c>
      <c r="M9952" t="s">
        <v>15247</v>
      </c>
      <c r="P9952" t="s">
        <v>16981</v>
      </c>
      <c r="Q9952" t="s">
        <v>15247</v>
      </c>
      <c r="R9952" t="s">
        <v>16981</v>
      </c>
      <c r="S9952" t="s">
        <v>15247</v>
      </c>
      <c r="T9952" t="s">
        <v>15313</v>
      </c>
      <c r="U9952" t="s">
        <v>15317</v>
      </c>
    </row>
    <row r="9953" spans="1:21" x14ac:dyDescent="0.25">
      <c r="A9953">
        <v>2016</v>
      </c>
      <c r="B9953">
        <v>14</v>
      </c>
      <c r="C9953" t="s">
        <v>24</v>
      </c>
      <c r="D9953" t="s">
        <v>996</v>
      </c>
      <c r="E9953" t="s">
        <v>6145</v>
      </c>
      <c r="F9953" t="s">
        <v>10171</v>
      </c>
      <c r="G9953" t="s">
        <v>14021</v>
      </c>
      <c r="H9953" t="s">
        <v>11839</v>
      </c>
      <c r="I9953">
        <v>26.054742999999998</v>
      </c>
      <c r="J9953">
        <v>26.537450459999999</v>
      </c>
      <c r="K9953">
        <v>26.537450459999999</v>
      </c>
      <c r="L9953" t="s">
        <v>17428</v>
      </c>
      <c r="M9953" t="s">
        <v>15247</v>
      </c>
      <c r="N9953" t="s">
        <v>17066</v>
      </c>
      <c r="O9953" t="s">
        <v>16938</v>
      </c>
      <c r="P9953" t="s">
        <v>15191</v>
      </c>
      <c r="Q9953" t="s">
        <v>15247</v>
      </c>
      <c r="R9953" t="s">
        <v>15191</v>
      </c>
      <c r="S9953" t="s">
        <v>15247</v>
      </c>
      <c r="T9953" t="s">
        <v>16939</v>
      </c>
      <c r="U9953" t="s">
        <v>15317</v>
      </c>
    </row>
    <row r="9954" spans="1:21" x14ac:dyDescent="0.25">
      <c r="A9954">
        <v>2016</v>
      </c>
      <c r="B9954">
        <v>14</v>
      </c>
      <c r="C9954" t="s">
        <v>29</v>
      </c>
      <c r="D9954" t="s">
        <v>998</v>
      </c>
      <c r="E9954" t="s">
        <v>6146</v>
      </c>
      <c r="F9954" t="s">
        <v>10172</v>
      </c>
      <c r="G9954" t="s">
        <v>11841</v>
      </c>
      <c r="H9954" t="s">
        <v>14857</v>
      </c>
      <c r="I9954">
        <v>1726.6029000000001</v>
      </c>
      <c r="J9954">
        <v>1563.9637150999999</v>
      </c>
      <c r="K9954">
        <v>1563.9637150999999</v>
      </c>
      <c r="L9954" t="s">
        <v>20084</v>
      </c>
      <c r="M9954" t="s">
        <v>19428</v>
      </c>
      <c r="N9954" t="s">
        <v>15264</v>
      </c>
      <c r="O9954" t="s">
        <v>15247</v>
      </c>
      <c r="R9954" t="s">
        <v>18996</v>
      </c>
      <c r="S9954" t="s">
        <v>17493</v>
      </c>
      <c r="T9954" s="124" t="s">
        <v>20085</v>
      </c>
      <c r="U9954" s="124" t="s">
        <v>15317</v>
      </c>
    </row>
    <row r="9955" spans="1:21" x14ac:dyDescent="0.25">
      <c r="A9955">
        <v>2016</v>
      </c>
      <c r="B9955">
        <v>15</v>
      </c>
      <c r="C9955" t="s">
        <v>25</v>
      </c>
      <c r="D9955" t="s">
        <v>1002</v>
      </c>
      <c r="E9955" t="s">
        <v>6147</v>
      </c>
      <c r="F9955" t="s">
        <v>10173</v>
      </c>
      <c r="G9955" t="s">
        <v>11844</v>
      </c>
      <c r="H9955" t="s">
        <v>11844</v>
      </c>
      <c r="I9955">
        <v>708.42046400000004</v>
      </c>
      <c r="J9955">
        <v>770.65980998999976</v>
      </c>
      <c r="K9955">
        <v>770.65980998999976</v>
      </c>
      <c r="L9955" t="s">
        <v>20086</v>
      </c>
      <c r="M9955" t="s">
        <v>19786</v>
      </c>
      <c r="N9955" t="s">
        <v>17318</v>
      </c>
      <c r="O9955" t="s">
        <v>15242</v>
      </c>
      <c r="T9955" t="s">
        <v>18662</v>
      </c>
      <c r="U9955" t="s">
        <v>15317</v>
      </c>
    </row>
    <row r="9956" spans="1:21" x14ac:dyDescent="0.25">
      <c r="A9956">
        <v>2016</v>
      </c>
      <c r="B9956">
        <v>15</v>
      </c>
      <c r="C9956" t="s">
        <v>25</v>
      </c>
      <c r="D9956" t="s">
        <v>1003</v>
      </c>
      <c r="E9956" t="s">
        <v>6148</v>
      </c>
      <c r="F9956" t="s">
        <v>10174</v>
      </c>
      <c r="G9956" t="s">
        <v>14022</v>
      </c>
      <c r="H9956" t="s">
        <v>14799</v>
      </c>
      <c r="I9956">
        <v>400</v>
      </c>
      <c r="J9956">
        <v>398.90559286000001</v>
      </c>
      <c r="K9956">
        <v>398.90559286000001</v>
      </c>
      <c r="L9956" t="s">
        <v>19785</v>
      </c>
      <c r="M9956" t="s">
        <v>19786</v>
      </c>
      <c r="R9956" t="s">
        <v>17837</v>
      </c>
      <c r="S9956" t="s">
        <v>15251</v>
      </c>
      <c r="T9956" t="s">
        <v>18406</v>
      </c>
      <c r="U9956" t="s">
        <v>15317</v>
      </c>
    </row>
    <row r="9957" spans="1:21" x14ac:dyDescent="0.25">
      <c r="A9957">
        <v>2016</v>
      </c>
      <c r="B9957">
        <v>15</v>
      </c>
      <c r="C9957" t="s">
        <v>25</v>
      </c>
      <c r="D9957" t="s">
        <v>1004</v>
      </c>
      <c r="E9957" t="s">
        <v>6149</v>
      </c>
      <c r="F9957" t="s">
        <v>10175</v>
      </c>
      <c r="G9957" t="s">
        <v>11846</v>
      </c>
      <c r="H9957" t="s">
        <v>14799</v>
      </c>
      <c r="I9957">
        <v>252.53664599999999</v>
      </c>
      <c r="J9957">
        <v>263.09735733999997</v>
      </c>
      <c r="K9957">
        <v>263.09726333999998</v>
      </c>
      <c r="L9957" t="s">
        <v>19787</v>
      </c>
      <c r="M9957" t="s">
        <v>17503</v>
      </c>
      <c r="N9957" t="s">
        <v>17844</v>
      </c>
      <c r="O9957" t="s">
        <v>17503</v>
      </c>
      <c r="P9957" t="s">
        <v>15353</v>
      </c>
      <c r="Q9957" t="s">
        <v>15251</v>
      </c>
      <c r="R9957" t="s">
        <v>17837</v>
      </c>
      <c r="S9957" t="s">
        <v>15251</v>
      </c>
      <c r="T9957" t="s">
        <v>17504</v>
      </c>
      <c r="U9957" t="s">
        <v>15317</v>
      </c>
    </row>
    <row r="9958" spans="1:21" x14ac:dyDescent="0.25">
      <c r="A9958">
        <v>2016</v>
      </c>
      <c r="B9958">
        <v>15</v>
      </c>
      <c r="C9958" t="s">
        <v>28</v>
      </c>
      <c r="D9958" t="s">
        <v>1007</v>
      </c>
      <c r="E9958" t="s">
        <v>6150</v>
      </c>
      <c r="F9958" t="s">
        <v>10176</v>
      </c>
      <c r="G9958" t="s">
        <v>13860</v>
      </c>
      <c r="H9958" t="s">
        <v>14799</v>
      </c>
      <c r="I9958">
        <v>12.534996</v>
      </c>
      <c r="J9958">
        <v>12.752977720000001</v>
      </c>
      <c r="K9958">
        <v>12.752977720000001</v>
      </c>
      <c r="L9958" t="s">
        <v>19437</v>
      </c>
      <c r="M9958" t="s">
        <v>15251</v>
      </c>
      <c r="R9958" t="s">
        <v>17837</v>
      </c>
      <c r="S9958" t="s">
        <v>15251</v>
      </c>
      <c r="T9958" t="s">
        <v>15312</v>
      </c>
      <c r="U9958" t="s">
        <v>15317</v>
      </c>
    </row>
    <row r="9959" spans="1:21" x14ac:dyDescent="0.25">
      <c r="A9959">
        <v>2016</v>
      </c>
      <c r="B9959">
        <v>15</v>
      </c>
      <c r="C9959" t="s">
        <v>31</v>
      </c>
      <c r="D9959" t="s">
        <v>1008</v>
      </c>
      <c r="G9959" t="s">
        <v>11850</v>
      </c>
      <c r="H9959" t="s">
        <v>14799</v>
      </c>
      <c r="I9959">
        <v>148.08170000000001</v>
      </c>
      <c r="J9959">
        <v>380.45644396</v>
      </c>
      <c r="K9959">
        <v>380.45644396</v>
      </c>
      <c r="R9959" t="s">
        <v>17837</v>
      </c>
      <c r="S9959" t="s">
        <v>15251</v>
      </c>
      <c r="T9959" t="s">
        <v>15312</v>
      </c>
      <c r="U9959" t="s">
        <v>15317</v>
      </c>
    </row>
    <row r="9960" spans="1:21" x14ac:dyDescent="0.25">
      <c r="A9960">
        <v>2016</v>
      </c>
      <c r="B9960">
        <v>15</v>
      </c>
      <c r="C9960" t="s">
        <v>22</v>
      </c>
      <c r="D9960" t="s">
        <v>1009</v>
      </c>
      <c r="G9960" t="s">
        <v>10941</v>
      </c>
      <c r="H9960" t="s">
        <v>14221</v>
      </c>
      <c r="I9960">
        <v>279.16226499999999</v>
      </c>
      <c r="J9960">
        <v>2693.724971590002</v>
      </c>
      <c r="K9960">
        <v>2693.724971590002</v>
      </c>
      <c r="U9960" t="s">
        <v>15316</v>
      </c>
    </row>
    <row r="9961" spans="1:21" x14ac:dyDescent="0.25">
      <c r="A9961">
        <v>2016</v>
      </c>
      <c r="B9961">
        <v>15</v>
      </c>
      <c r="C9961" t="s">
        <v>23</v>
      </c>
      <c r="D9961" t="s">
        <v>1010</v>
      </c>
      <c r="G9961" t="s">
        <v>10942</v>
      </c>
      <c r="H9961" t="s">
        <v>14222</v>
      </c>
      <c r="I9961">
        <v>45.060938999999998</v>
      </c>
      <c r="J9961">
        <v>46.708132779999993</v>
      </c>
      <c r="K9961">
        <v>46.708132779999993</v>
      </c>
      <c r="U9961" t="s">
        <v>15316</v>
      </c>
    </row>
    <row r="9962" spans="1:21" x14ac:dyDescent="0.25">
      <c r="A9962">
        <v>2016</v>
      </c>
      <c r="B9962">
        <v>15</v>
      </c>
      <c r="C9962" t="s">
        <v>24</v>
      </c>
      <c r="D9962" t="s">
        <v>1014</v>
      </c>
      <c r="E9962" t="s">
        <v>6151</v>
      </c>
      <c r="F9962" t="s">
        <v>10177</v>
      </c>
      <c r="G9962" t="s">
        <v>12605</v>
      </c>
      <c r="H9962" t="s">
        <v>14799</v>
      </c>
      <c r="I9962">
        <v>184.59238999999999</v>
      </c>
      <c r="J9962">
        <v>182.21170943000001</v>
      </c>
      <c r="K9962">
        <v>182.21170943000001</v>
      </c>
      <c r="L9962" t="s">
        <v>19437</v>
      </c>
      <c r="M9962" t="s">
        <v>15251</v>
      </c>
      <c r="N9962" t="s">
        <v>16873</v>
      </c>
      <c r="O9962" t="s">
        <v>15251</v>
      </c>
      <c r="P9962" t="s">
        <v>16874</v>
      </c>
      <c r="Q9962" t="s">
        <v>15251</v>
      </c>
      <c r="R9962" t="s">
        <v>17837</v>
      </c>
      <c r="S9962" t="s">
        <v>15251</v>
      </c>
      <c r="T9962" t="s">
        <v>15312</v>
      </c>
      <c r="U9962" t="s">
        <v>15317</v>
      </c>
    </row>
    <row r="9963" spans="1:21" x14ac:dyDescent="0.25">
      <c r="A9963">
        <v>2016</v>
      </c>
      <c r="B9963">
        <v>15</v>
      </c>
      <c r="C9963" t="s">
        <v>24</v>
      </c>
      <c r="D9963" t="s">
        <v>2613</v>
      </c>
      <c r="E9963" t="s">
        <v>6152</v>
      </c>
      <c r="F9963" t="s">
        <v>10178</v>
      </c>
      <c r="G9963" t="s">
        <v>13621</v>
      </c>
      <c r="H9963" t="s">
        <v>14268</v>
      </c>
      <c r="I9963">
        <v>69.890585000000002</v>
      </c>
      <c r="J9963">
        <v>60.876626069999993</v>
      </c>
      <c r="K9963">
        <v>60.876626069999993</v>
      </c>
      <c r="L9963" t="s">
        <v>20087</v>
      </c>
      <c r="M9963" t="s">
        <v>17503</v>
      </c>
      <c r="N9963" t="s">
        <v>15344</v>
      </c>
      <c r="O9963" t="s">
        <v>15251</v>
      </c>
      <c r="P9963" t="s">
        <v>15344</v>
      </c>
      <c r="Q9963" t="s">
        <v>15251</v>
      </c>
      <c r="R9963" t="s">
        <v>15344</v>
      </c>
      <c r="S9963" t="s">
        <v>15251</v>
      </c>
      <c r="T9963" t="s">
        <v>17504</v>
      </c>
      <c r="U9963" t="s">
        <v>15317</v>
      </c>
    </row>
    <row r="9964" spans="1:21" x14ac:dyDescent="0.25">
      <c r="A9964">
        <v>2016</v>
      </c>
      <c r="B9964">
        <v>15</v>
      </c>
      <c r="C9964" t="s">
        <v>24</v>
      </c>
      <c r="D9964" t="s">
        <v>2614</v>
      </c>
      <c r="E9964" t="s">
        <v>6153</v>
      </c>
      <c r="F9964" t="s">
        <v>10179</v>
      </c>
      <c r="G9964" t="s">
        <v>14023</v>
      </c>
      <c r="H9964" t="s">
        <v>14431</v>
      </c>
      <c r="I9964">
        <v>897.92483200000004</v>
      </c>
      <c r="J9964">
        <v>1802.458437730003</v>
      </c>
      <c r="K9964">
        <v>1802.458437730003</v>
      </c>
      <c r="L9964" t="s">
        <v>20088</v>
      </c>
      <c r="M9964" t="s">
        <v>20089</v>
      </c>
      <c r="N9964" t="s">
        <v>17014</v>
      </c>
      <c r="O9964" t="s">
        <v>15251</v>
      </c>
      <c r="P9964" t="s">
        <v>15355</v>
      </c>
      <c r="Q9964" t="s">
        <v>15251</v>
      </c>
      <c r="R9964" t="s">
        <v>17991</v>
      </c>
      <c r="S9964" t="s">
        <v>15251</v>
      </c>
      <c r="T9964" t="s">
        <v>20090</v>
      </c>
      <c r="U9964" t="s">
        <v>15317</v>
      </c>
    </row>
    <row r="9965" spans="1:21" x14ac:dyDescent="0.25">
      <c r="A9965">
        <v>2016</v>
      </c>
      <c r="B9965">
        <v>15</v>
      </c>
      <c r="C9965" t="s">
        <v>29</v>
      </c>
      <c r="D9965" t="s">
        <v>2620</v>
      </c>
      <c r="E9965" t="s">
        <v>6154</v>
      </c>
      <c r="F9965" t="s">
        <v>10180</v>
      </c>
      <c r="G9965" t="s">
        <v>14024</v>
      </c>
      <c r="H9965" t="s">
        <v>14268</v>
      </c>
      <c r="I9965">
        <v>9624.5226490000005</v>
      </c>
      <c r="J9965">
        <v>9054.2055807500019</v>
      </c>
      <c r="K9965">
        <v>9054.2055807500019</v>
      </c>
      <c r="L9965" t="s">
        <v>19438</v>
      </c>
      <c r="M9965" t="s">
        <v>15241</v>
      </c>
      <c r="N9965" t="s">
        <v>17955</v>
      </c>
      <c r="O9965" t="s">
        <v>15241</v>
      </c>
      <c r="P9965" t="s">
        <v>17955</v>
      </c>
      <c r="Q9965" t="s">
        <v>15241</v>
      </c>
      <c r="R9965" t="s">
        <v>15344</v>
      </c>
      <c r="S9965" t="s">
        <v>15251</v>
      </c>
      <c r="T9965" s="124" t="s">
        <v>17992</v>
      </c>
      <c r="U9965" s="124" t="s">
        <v>15317</v>
      </c>
    </row>
    <row r="9966" spans="1:21" x14ac:dyDescent="0.25">
      <c r="A9966">
        <v>2016</v>
      </c>
      <c r="B9966">
        <v>15</v>
      </c>
      <c r="C9966" t="s">
        <v>29</v>
      </c>
      <c r="D9966" t="s">
        <v>2621</v>
      </c>
      <c r="E9966" t="s">
        <v>6155</v>
      </c>
      <c r="F9966" t="s">
        <v>10181</v>
      </c>
      <c r="G9966" t="s">
        <v>14025</v>
      </c>
      <c r="H9966" t="s">
        <v>14431</v>
      </c>
      <c r="I9966">
        <v>193.15320600000001</v>
      </c>
      <c r="J9966">
        <v>190.78850257999991</v>
      </c>
      <c r="K9966">
        <v>190.76896332999991</v>
      </c>
      <c r="L9966" t="s">
        <v>20091</v>
      </c>
      <c r="M9966" t="s">
        <v>17503</v>
      </c>
      <c r="N9966" t="s">
        <v>16834</v>
      </c>
      <c r="O9966" t="s">
        <v>17503</v>
      </c>
      <c r="P9966" t="s">
        <v>16836</v>
      </c>
      <c r="Q9966" t="s">
        <v>17503</v>
      </c>
      <c r="R9966" t="s">
        <v>17991</v>
      </c>
      <c r="S9966" t="s">
        <v>15251</v>
      </c>
      <c r="T9966" s="124" t="s">
        <v>17992</v>
      </c>
      <c r="U9966" s="124" t="s">
        <v>15317</v>
      </c>
    </row>
    <row r="9967" spans="1:21" x14ac:dyDescent="0.25">
      <c r="A9967">
        <v>2016</v>
      </c>
      <c r="B9967">
        <v>15</v>
      </c>
      <c r="C9967" t="s">
        <v>29</v>
      </c>
      <c r="D9967" t="s">
        <v>2708</v>
      </c>
      <c r="E9967" t="s">
        <v>6156</v>
      </c>
      <c r="F9967" t="s">
        <v>10182</v>
      </c>
      <c r="G9967" t="s">
        <v>14026</v>
      </c>
      <c r="H9967" t="s">
        <v>14423</v>
      </c>
      <c r="I9967">
        <v>125.709424</v>
      </c>
      <c r="J9967">
        <v>122.11927978999999</v>
      </c>
      <c r="K9967">
        <v>122.11927978999999</v>
      </c>
      <c r="L9967" t="s">
        <v>19807</v>
      </c>
      <c r="M9967" t="s">
        <v>17962</v>
      </c>
      <c r="N9967" t="s">
        <v>20092</v>
      </c>
      <c r="O9967" t="s">
        <v>20093</v>
      </c>
      <c r="R9967" t="s">
        <v>16877</v>
      </c>
      <c r="S9967" t="s">
        <v>15251</v>
      </c>
      <c r="T9967" s="124" t="s">
        <v>20094</v>
      </c>
      <c r="U9967" s="124" t="s">
        <v>15317</v>
      </c>
    </row>
    <row r="9968" spans="1:21" x14ac:dyDescent="0.25">
      <c r="A9968">
        <v>2016</v>
      </c>
      <c r="B9968">
        <v>15</v>
      </c>
      <c r="C9968" t="s">
        <v>29</v>
      </c>
      <c r="D9968" t="s">
        <v>2709</v>
      </c>
      <c r="E9968" t="s">
        <v>6157</v>
      </c>
      <c r="F9968" t="s">
        <v>10183</v>
      </c>
      <c r="G9968" t="s">
        <v>13765</v>
      </c>
      <c r="H9968" t="s">
        <v>14423</v>
      </c>
      <c r="I9968">
        <v>178.321833</v>
      </c>
      <c r="J9968">
        <v>170.63022928000001</v>
      </c>
      <c r="K9968">
        <v>170.63022928000001</v>
      </c>
      <c r="L9968" t="s">
        <v>20095</v>
      </c>
      <c r="M9968" t="s">
        <v>17163</v>
      </c>
      <c r="N9968" t="s">
        <v>20096</v>
      </c>
      <c r="O9968" t="s">
        <v>17503</v>
      </c>
      <c r="R9968" t="s">
        <v>16877</v>
      </c>
      <c r="S9968" t="s">
        <v>15251</v>
      </c>
      <c r="T9968" s="124" t="s">
        <v>18382</v>
      </c>
      <c r="U9968" s="124" t="s">
        <v>15317</v>
      </c>
    </row>
    <row r="9969" spans="1:21" x14ac:dyDescent="0.25">
      <c r="A9969">
        <v>2016</v>
      </c>
      <c r="B9969">
        <v>15</v>
      </c>
      <c r="C9969" t="s">
        <v>29</v>
      </c>
      <c r="D9969" t="s">
        <v>2805</v>
      </c>
      <c r="E9969" t="s">
        <v>6158</v>
      </c>
      <c r="F9969" t="s">
        <v>10184</v>
      </c>
      <c r="G9969" t="s">
        <v>14027</v>
      </c>
      <c r="H9969" t="s">
        <v>14423</v>
      </c>
      <c r="I9969">
        <v>9362.5826699999998</v>
      </c>
      <c r="J9969">
        <v>6509.2118536199996</v>
      </c>
      <c r="K9969">
        <v>6509.2118536199996</v>
      </c>
      <c r="N9969" t="s">
        <v>20097</v>
      </c>
      <c r="O9969" t="s">
        <v>17503</v>
      </c>
      <c r="R9969" t="s">
        <v>16877</v>
      </c>
      <c r="S9969" t="s">
        <v>15251</v>
      </c>
      <c r="T9969" s="124" t="s">
        <v>17992</v>
      </c>
      <c r="U9969" s="124" t="s">
        <v>15317</v>
      </c>
    </row>
    <row r="9970" spans="1:21" x14ac:dyDescent="0.25">
      <c r="A9970">
        <v>2016</v>
      </c>
      <c r="B9970">
        <v>15</v>
      </c>
      <c r="C9970" t="s">
        <v>29</v>
      </c>
      <c r="D9970" t="s">
        <v>2806</v>
      </c>
      <c r="E9970" t="s">
        <v>6159</v>
      </c>
      <c r="F9970" t="s">
        <v>10185</v>
      </c>
      <c r="G9970" t="s">
        <v>14028</v>
      </c>
      <c r="H9970" t="s">
        <v>14861</v>
      </c>
      <c r="I9970">
        <v>2562.3858180000002</v>
      </c>
      <c r="J9970">
        <v>2889.716534919999</v>
      </c>
      <c r="K9970">
        <v>2889.716534919999</v>
      </c>
      <c r="L9970" t="s">
        <v>19799</v>
      </c>
      <c r="M9970" t="s">
        <v>15241</v>
      </c>
      <c r="N9970" t="s">
        <v>20098</v>
      </c>
      <c r="O9970" t="s">
        <v>17163</v>
      </c>
      <c r="P9970" t="s">
        <v>15271</v>
      </c>
      <c r="Q9970" t="s">
        <v>15241</v>
      </c>
      <c r="R9970" t="s">
        <v>17959</v>
      </c>
      <c r="S9970" t="s">
        <v>17503</v>
      </c>
      <c r="T9970" s="124" t="s">
        <v>18639</v>
      </c>
      <c r="U9970" s="124" t="s">
        <v>15317</v>
      </c>
    </row>
    <row r="9971" spans="1:21" x14ac:dyDescent="0.25">
      <c r="A9971">
        <v>2016</v>
      </c>
      <c r="B9971">
        <v>15</v>
      </c>
      <c r="C9971" t="s">
        <v>30</v>
      </c>
      <c r="D9971" t="s">
        <v>2524</v>
      </c>
      <c r="E9971" t="s">
        <v>6160</v>
      </c>
      <c r="F9971" t="s">
        <v>10186</v>
      </c>
      <c r="G9971" t="s">
        <v>14029</v>
      </c>
      <c r="H9971" t="s">
        <v>14714</v>
      </c>
      <c r="I9971">
        <v>315.017785</v>
      </c>
      <c r="J9971">
        <v>307.87868880000002</v>
      </c>
      <c r="K9971">
        <v>307.87866680000002</v>
      </c>
      <c r="L9971" t="s">
        <v>20099</v>
      </c>
      <c r="M9971" t="s">
        <v>17834</v>
      </c>
      <c r="N9971" t="s">
        <v>15352</v>
      </c>
      <c r="O9971" t="s">
        <v>15242</v>
      </c>
      <c r="P9971" t="s">
        <v>16873</v>
      </c>
      <c r="Q9971" t="s">
        <v>15251</v>
      </c>
      <c r="R9971" t="s">
        <v>15363</v>
      </c>
      <c r="S9971" t="s">
        <v>15242</v>
      </c>
      <c r="T9971" t="s">
        <v>17835</v>
      </c>
      <c r="U9971" t="s">
        <v>15317</v>
      </c>
    </row>
    <row r="9972" spans="1:21" x14ac:dyDescent="0.25">
      <c r="A9972">
        <v>2016</v>
      </c>
      <c r="B9972">
        <v>15</v>
      </c>
      <c r="C9972" t="s">
        <v>30</v>
      </c>
      <c r="D9972" t="s">
        <v>2624</v>
      </c>
      <c r="E9972" t="s">
        <v>6161</v>
      </c>
      <c r="F9972" t="s">
        <v>10187</v>
      </c>
      <c r="G9972" t="s">
        <v>13628</v>
      </c>
      <c r="H9972" t="s">
        <v>14431</v>
      </c>
      <c r="I9972">
        <v>253.546346</v>
      </c>
      <c r="J9972">
        <v>235.54615053000001</v>
      </c>
      <c r="K9972">
        <v>235.54615053000001</v>
      </c>
      <c r="L9972" t="s">
        <v>19818</v>
      </c>
      <c r="M9972" t="s">
        <v>15251</v>
      </c>
      <c r="N9972" t="s">
        <v>17029</v>
      </c>
      <c r="O9972" t="s">
        <v>15251</v>
      </c>
      <c r="P9972" t="s">
        <v>17029</v>
      </c>
      <c r="Q9972" t="s">
        <v>15251</v>
      </c>
      <c r="R9972" t="s">
        <v>17991</v>
      </c>
      <c r="S9972" t="s">
        <v>15251</v>
      </c>
      <c r="T9972" s="124" t="s">
        <v>17246</v>
      </c>
      <c r="U9972" s="124" t="s">
        <v>15317</v>
      </c>
    </row>
    <row r="9973" spans="1:21" x14ac:dyDescent="0.25">
      <c r="A9973">
        <v>2016</v>
      </c>
      <c r="B9973">
        <v>16</v>
      </c>
      <c r="C9973" t="s">
        <v>25</v>
      </c>
      <c r="D9973" t="s">
        <v>1024</v>
      </c>
      <c r="E9973" t="s">
        <v>6162</v>
      </c>
      <c r="F9973" t="s">
        <v>10188</v>
      </c>
      <c r="G9973" t="s">
        <v>14030</v>
      </c>
      <c r="H9973" t="s">
        <v>14393</v>
      </c>
      <c r="I9973">
        <v>2568.1081340000001</v>
      </c>
      <c r="J9973">
        <v>2469.5095012900001</v>
      </c>
      <c r="K9973">
        <v>2469.5095012900001</v>
      </c>
      <c r="L9973" t="s">
        <v>19459</v>
      </c>
      <c r="M9973" t="s">
        <v>17574</v>
      </c>
      <c r="R9973" t="s">
        <v>17853</v>
      </c>
      <c r="S9973" t="s">
        <v>17593</v>
      </c>
      <c r="T9973" t="s">
        <v>17594</v>
      </c>
      <c r="U9973" t="s">
        <v>15317</v>
      </c>
    </row>
    <row r="9974" spans="1:21" x14ac:dyDescent="0.25">
      <c r="A9974">
        <v>2016</v>
      </c>
      <c r="B9974">
        <v>16</v>
      </c>
      <c r="C9974" t="s">
        <v>25</v>
      </c>
      <c r="D9974" t="s">
        <v>1028</v>
      </c>
      <c r="E9974" t="s">
        <v>6163</v>
      </c>
      <c r="F9974" t="s">
        <v>10189</v>
      </c>
      <c r="G9974" t="s">
        <v>11867</v>
      </c>
      <c r="H9974" t="s">
        <v>15054</v>
      </c>
      <c r="I9974">
        <v>57.121696</v>
      </c>
      <c r="J9974">
        <v>45.13156424000001</v>
      </c>
      <c r="K9974">
        <v>44.833956210000011</v>
      </c>
      <c r="L9974" t="s">
        <v>19001</v>
      </c>
      <c r="M9974" t="s">
        <v>16919</v>
      </c>
      <c r="N9974" t="s">
        <v>20100</v>
      </c>
      <c r="O9974" t="s">
        <v>18315</v>
      </c>
      <c r="R9974" t="s">
        <v>20101</v>
      </c>
      <c r="S9974" t="s">
        <v>18267</v>
      </c>
      <c r="T9974" t="s">
        <v>18268</v>
      </c>
      <c r="U9974" t="s">
        <v>15317</v>
      </c>
    </row>
    <row r="9975" spans="1:21" x14ac:dyDescent="0.25">
      <c r="A9975">
        <v>2016</v>
      </c>
      <c r="B9975">
        <v>16</v>
      </c>
      <c r="C9975" t="s">
        <v>25</v>
      </c>
      <c r="D9975" t="s">
        <v>1029</v>
      </c>
      <c r="E9975" t="s">
        <v>6164</v>
      </c>
      <c r="F9975" t="s">
        <v>10190</v>
      </c>
      <c r="G9975" t="s">
        <v>14031</v>
      </c>
      <c r="H9975" t="s">
        <v>14393</v>
      </c>
      <c r="I9975">
        <v>447.20788700000003</v>
      </c>
      <c r="J9975">
        <v>425.91504238999988</v>
      </c>
      <c r="K9975">
        <v>425.91504238999988</v>
      </c>
      <c r="L9975" t="s">
        <v>20102</v>
      </c>
      <c r="M9975" t="s">
        <v>17924</v>
      </c>
      <c r="R9975" t="s">
        <v>17853</v>
      </c>
      <c r="S9975" t="s">
        <v>17593</v>
      </c>
      <c r="T9975" t="s">
        <v>18306</v>
      </c>
      <c r="U9975" t="s">
        <v>15317</v>
      </c>
    </row>
    <row r="9976" spans="1:21" x14ac:dyDescent="0.25">
      <c r="A9976">
        <v>2016</v>
      </c>
      <c r="B9976">
        <v>16</v>
      </c>
      <c r="C9976" t="s">
        <v>25</v>
      </c>
      <c r="D9976" t="s">
        <v>1842</v>
      </c>
      <c r="E9976" t="s">
        <v>6165</v>
      </c>
      <c r="F9976" t="s">
        <v>10191</v>
      </c>
      <c r="G9976" t="s">
        <v>11903</v>
      </c>
      <c r="H9976" t="s">
        <v>14918</v>
      </c>
      <c r="I9976">
        <v>216.42680999999999</v>
      </c>
      <c r="J9976">
        <v>222.07485636999999</v>
      </c>
      <c r="K9976">
        <v>222.07485636999999</v>
      </c>
      <c r="L9976" t="s">
        <v>19821</v>
      </c>
      <c r="M9976" t="s">
        <v>16837</v>
      </c>
      <c r="N9976" t="s">
        <v>15202</v>
      </c>
      <c r="O9976" t="s">
        <v>15336</v>
      </c>
      <c r="R9976" t="s">
        <v>17880</v>
      </c>
      <c r="S9976" t="s">
        <v>17881</v>
      </c>
      <c r="T9976" t="s">
        <v>19822</v>
      </c>
      <c r="U9976" t="s">
        <v>15317</v>
      </c>
    </row>
    <row r="9977" spans="1:21" x14ac:dyDescent="0.25">
      <c r="A9977">
        <v>2016</v>
      </c>
      <c r="B9977">
        <v>16</v>
      </c>
      <c r="C9977" t="s">
        <v>25</v>
      </c>
      <c r="D9977" t="s">
        <v>2525</v>
      </c>
      <c r="E9977" t="s">
        <v>6166</v>
      </c>
      <c r="F9977" t="s">
        <v>10192</v>
      </c>
      <c r="G9977" t="s">
        <v>14032</v>
      </c>
      <c r="H9977" t="s">
        <v>14919</v>
      </c>
      <c r="I9977">
        <v>2038.264404</v>
      </c>
      <c r="J9977">
        <v>1923.382198469998</v>
      </c>
      <c r="K9977">
        <v>1923.382198469998</v>
      </c>
      <c r="L9977" t="s">
        <v>19823</v>
      </c>
      <c r="M9977" t="s">
        <v>17574</v>
      </c>
      <c r="N9977" t="s">
        <v>17041</v>
      </c>
      <c r="O9977" t="s">
        <v>15336</v>
      </c>
      <c r="P9977" t="s">
        <v>17040</v>
      </c>
      <c r="Q9977" t="s">
        <v>15336</v>
      </c>
      <c r="R9977" t="s">
        <v>17040</v>
      </c>
      <c r="S9977" t="s">
        <v>15336</v>
      </c>
      <c r="T9977" t="s">
        <v>16979</v>
      </c>
      <c r="U9977" t="s">
        <v>15317</v>
      </c>
    </row>
    <row r="9978" spans="1:21" x14ac:dyDescent="0.25">
      <c r="A9978">
        <v>2016</v>
      </c>
      <c r="B9978">
        <v>16</v>
      </c>
      <c r="C9978" t="s">
        <v>25</v>
      </c>
      <c r="D9978" t="s">
        <v>2711</v>
      </c>
      <c r="E9978" t="s">
        <v>6167</v>
      </c>
      <c r="F9978" t="s">
        <v>10193</v>
      </c>
      <c r="G9978" t="s">
        <v>14033</v>
      </c>
      <c r="H9978" t="s">
        <v>15055</v>
      </c>
      <c r="I9978">
        <v>197.197472</v>
      </c>
      <c r="J9978">
        <v>184.48776040999999</v>
      </c>
      <c r="K9978">
        <v>184.35320457000009</v>
      </c>
      <c r="N9978" t="s">
        <v>15223</v>
      </c>
      <c r="O9978" t="s">
        <v>15336</v>
      </c>
      <c r="P9978" t="s">
        <v>19016</v>
      </c>
      <c r="Q9978" t="s">
        <v>17574</v>
      </c>
      <c r="R9978" t="s">
        <v>20103</v>
      </c>
      <c r="S9978" t="s">
        <v>17881</v>
      </c>
      <c r="T9978" t="s">
        <v>20104</v>
      </c>
      <c r="U9978" t="s">
        <v>15317</v>
      </c>
    </row>
    <row r="9979" spans="1:21" x14ac:dyDescent="0.25">
      <c r="A9979">
        <v>2016</v>
      </c>
      <c r="B9979">
        <v>16</v>
      </c>
      <c r="C9979" t="s">
        <v>28</v>
      </c>
      <c r="D9979" t="s">
        <v>1034</v>
      </c>
      <c r="E9979" t="s">
        <v>6168</v>
      </c>
      <c r="F9979" t="s">
        <v>10194</v>
      </c>
      <c r="G9979" t="s">
        <v>13274</v>
      </c>
      <c r="H9979" t="s">
        <v>14920</v>
      </c>
      <c r="I9979">
        <v>993.14000899999996</v>
      </c>
      <c r="J9979">
        <v>715.04458112000043</v>
      </c>
      <c r="K9979">
        <v>703.1160710000006</v>
      </c>
      <c r="L9979" t="s">
        <v>19470</v>
      </c>
      <c r="M9979" t="s">
        <v>17574</v>
      </c>
      <c r="N9979" t="s">
        <v>19471</v>
      </c>
      <c r="O9979" t="s">
        <v>17593</v>
      </c>
      <c r="R9979" t="s">
        <v>17861</v>
      </c>
      <c r="S9979" t="s">
        <v>17574</v>
      </c>
      <c r="T9979" t="s">
        <v>17594</v>
      </c>
      <c r="U9979" t="s">
        <v>15317</v>
      </c>
    </row>
    <row r="9980" spans="1:21" x14ac:dyDescent="0.25">
      <c r="A9980">
        <v>2016</v>
      </c>
      <c r="B9980">
        <v>16</v>
      </c>
      <c r="C9980" t="s">
        <v>28</v>
      </c>
      <c r="D9980" t="s">
        <v>1036</v>
      </c>
      <c r="E9980" t="s">
        <v>6169</v>
      </c>
      <c r="F9980" t="s">
        <v>10195</v>
      </c>
      <c r="G9980" t="s">
        <v>14034</v>
      </c>
      <c r="H9980" t="s">
        <v>14921</v>
      </c>
      <c r="I9980">
        <v>314.812791</v>
      </c>
      <c r="J9980">
        <v>312.29166346999972</v>
      </c>
      <c r="K9980">
        <v>312.28998646999969</v>
      </c>
      <c r="L9980" t="s">
        <v>19824</v>
      </c>
      <c r="M9980" t="s">
        <v>19825</v>
      </c>
      <c r="N9980" t="s">
        <v>19826</v>
      </c>
      <c r="O9980" t="s">
        <v>17151</v>
      </c>
      <c r="P9980" t="s">
        <v>17861</v>
      </c>
      <c r="Q9980" t="s">
        <v>17574</v>
      </c>
      <c r="R9980" t="s">
        <v>19473</v>
      </c>
      <c r="S9980" t="s">
        <v>17593</v>
      </c>
      <c r="T9980" t="s">
        <v>19827</v>
      </c>
      <c r="U9980" t="s">
        <v>15317</v>
      </c>
    </row>
    <row r="9981" spans="1:21" x14ac:dyDescent="0.25">
      <c r="A9981">
        <v>2016</v>
      </c>
      <c r="B9981">
        <v>16</v>
      </c>
      <c r="C9981" t="s">
        <v>28</v>
      </c>
      <c r="D9981" t="s">
        <v>1041</v>
      </c>
      <c r="E9981" t="s">
        <v>6170</v>
      </c>
      <c r="F9981" t="s">
        <v>10196</v>
      </c>
      <c r="G9981" t="s">
        <v>14035</v>
      </c>
      <c r="H9981" t="s">
        <v>14393</v>
      </c>
      <c r="I9981">
        <v>5736.9090340000002</v>
      </c>
      <c r="J9981">
        <v>7416.8158183400064</v>
      </c>
      <c r="K9981">
        <v>7416.8158183400064</v>
      </c>
      <c r="L9981" t="s">
        <v>19469</v>
      </c>
      <c r="M9981" t="s">
        <v>17574</v>
      </c>
      <c r="N9981" t="s">
        <v>16921</v>
      </c>
      <c r="O9981" t="s">
        <v>15336</v>
      </c>
      <c r="P9981" t="s">
        <v>19459</v>
      </c>
      <c r="Q9981" t="s">
        <v>17574</v>
      </c>
      <c r="R9981" t="s">
        <v>17853</v>
      </c>
      <c r="S9981" t="s">
        <v>17593</v>
      </c>
      <c r="T9981" t="s">
        <v>17594</v>
      </c>
      <c r="U9981" t="s">
        <v>15317</v>
      </c>
    </row>
    <row r="9982" spans="1:21" x14ac:dyDescent="0.25">
      <c r="A9982">
        <v>2016</v>
      </c>
      <c r="B9982">
        <v>16</v>
      </c>
      <c r="C9982" t="s">
        <v>28</v>
      </c>
      <c r="D9982" t="s">
        <v>1846</v>
      </c>
      <c r="E9982" t="s">
        <v>6171</v>
      </c>
      <c r="F9982" t="s">
        <v>10197</v>
      </c>
      <c r="G9982" t="s">
        <v>14036</v>
      </c>
      <c r="H9982" t="s">
        <v>14921</v>
      </c>
      <c r="I9982">
        <v>193.42530500000001</v>
      </c>
      <c r="J9982">
        <v>138.0783124000001</v>
      </c>
      <c r="K9982">
        <v>138.02252720000001</v>
      </c>
      <c r="L9982" t="s">
        <v>19828</v>
      </c>
      <c r="M9982" t="s">
        <v>17593</v>
      </c>
      <c r="N9982" t="s">
        <v>17883</v>
      </c>
      <c r="O9982" t="s">
        <v>17570</v>
      </c>
      <c r="P9982" t="s">
        <v>17883</v>
      </c>
      <c r="Q9982" t="s">
        <v>17570</v>
      </c>
      <c r="R9982" t="s">
        <v>19473</v>
      </c>
      <c r="S9982" t="s">
        <v>17593</v>
      </c>
      <c r="T9982" t="s">
        <v>17594</v>
      </c>
      <c r="U9982" t="s">
        <v>15317</v>
      </c>
    </row>
    <row r="9983" spans="1:21" x14ac:dyDescent="0.25">
      <c r="A9983">
        <v>2016</v>
      </c>
      <c r="B9983">
        <v>16</v>
      </c>
      <c r="C9983" t="s">
        <v>28</v>
      </c>
      <c r="D9983" t="s">
        <v>2713</v>
      </c>
      <c r="E9983" t="s">
        <v>6172</v>
      </c>
      <c r="F9983" t="s">
        <v>10198</v>
      </c>
      <c r="G9983" t="s">
        <v>14037</v>
      </c>
      <c r="H9983" t="s">
        <v>14920</v>
      </c>
      <c r="I9983">
        <v>6.2072729999999998</v>
      </c>
      <c r="J9983">
        <v>10.123022430000001</v>
      </c>
      <c r="K9983">
        <v>10.113236430000001</v>
      </c>
      <c r="L9983" t="s">
        <v>20105</v>
      </c>
      <c r="M9983" t="s">
        <v>15336</v>
      </c>
      <c r="R9983" t="s">
        <v>17861</v>
      </c>
      <c r="S9983" t="s">
        <v>17574</v>
      </c>
      <c r="T9983" t="s">
        <v>17863</v>
      </c>
      <c r="U9983" t="s">
        <v>15317</v>
      </c>
    </row>
    <row r="9984" spans="1:21" x14ac:dyDescent="0.25">
      <c r="A9984">
        <v>2016</v>
      </c>
      <c r="B9984">
        <v>16</v>
      </c>
      <c r="C9984" t="s">
        <v>28</v>
      </c>
      <c r="D9984" t="s">
        <v>2714</v>
      </c>
      <c r="E9984" t="s">
        <v>6173</v>
      </c>
      <c r="F9984" t="s">
        <v>10199</v>
      </c>
      <c r="G9984" t="s">
        <v>14038</v>
      </c>
      <c r="H9984" t="s">
        <v>14920</v>
      </c>
      <c r="I9984">
        <v>104.422748</v>
      </c>
      <c r="J9984">
        <v>60.284539080000009</v>
      </c>
      <c r="K9984">
        <v>59.402968760000022</v>
      </c>
      <c r="L9984" t="s">
        <v>19834</v>
      </c>
      <c r="M9984" t="s">
        <v>17574</v>
      </c>
      <c r="N9984" t="s">
        <v>20106</v>
      </c>
      <c r="O9984" t="s">
        <v>17593</v>
      </c>
      <c r="R9984" t="s">
        <v>17861</v>
      </c>
      <c r="S9984" t="s">
        <v>17574</v>
      </c>
      <c r="T9984" t="s">
        <v>17594</v>
      </c>
      <c r="U9984" t="s">
        <v>15317</v>
      </c>
    </row>
    <row r="9985" spans="1:21" x14ac:dyDescent="0.25">
      <c r="A9985">
        <v>2016</v>
      </c>
      <c r="B9985">
        <v>16</v>
      </c>
      <c r="C9985" t="s">
        <v>28</v>
      </c>
      <c r="D9985" t="s">
        <v>2763</v>
      </c>
      <c r="E9985" t="s">
        <v>6174</v>
      </c>
      <c r="F9985" t="s">
        <v>10200</v>
      </c>
      <c r="G9985" t="s">
        <v>14039</v>
      </c>
      <c r="H9985" t="s">
        <v>14920</v>
      </c>
      <c r="I9985">
        <v>304.558897</v>
      </c>
      <c r="J9985">
        <v>316.02994887</v>
      </c>
      <c r="K9985">
        <v>316.02994817000001</v>
      </c>
      <c r="L9985" t="s">
        <v>20107</v>
      </c>
      <c r="M9985" t="s">
        <v>17909</v>
      </c>
      <c r="R9985" t="s">
        <v>17861</v>
      </c>
      <c r="S9985" t="s">
        <v>17574</v>
      </c>
      <c r="T9985" t="s">
        <v>17931</v>
      </c>
      <c r="U9985" t="s">
        <v>15317</v>
      </c>
    </row>
    <row r="9986" spans="1:21" x14ac:dyDescent="0.25">
      <c r="A9986">
        <v>2016</v>
      </c>
      <c r="B9986">
        <v>16</v>
      </c>
      <c r="C9986" t="s">
        <v>20</v>
      </c>
      <c r="D9986" t="s">
        <v>1042</v>
      </c>
      <c r="E9986" t="s">
        <v>6175</v>
      </c>
      <c r="F9986" t="s">
        <v>10201</v>
      </c>
      <c r="G9986" t="s">
        <v>14040</v>
      </c>
      <c r="H9986" t="s">
        <v>14393</v>
      </c>
      <c r="I9986">
        <v>6547.9667659999996</v>
      </c>
      <c r="J9986">
        <v>4644.6388718999997</v>
      </c>
      <c r="K9986">
        <v>4644.4999498999996</v>
      </c>
      <c r="L9986" t="s">
        <v>20108</v>
      </c>
      <c r="M9986" t="s">
        <v>19837</v>
      </c>
      <c r="N9986" t="s">
        <v>20109</v>
      </c>
      <c r="O9986" t="s">
        <v>20110</v>
      </c>
      <c r="P9986" t="s">
        <v>17869</v>
      </c>
      <c r="Q9986" t="s">
        <v>17870</v>
      </c>
      <c r="R9986" t="s">
        <v>17853</v>
      </c>
      <c r="S9986" t="s">
        <v>17593</v>
      </c>
      <c r="T9986" s="124" t="s">
        <v>20111</v>
      </c>
      <c r="U9986" s="124" t="s">
        <v>15317</v>
      </c>
    </row>
    <row r="9987" spans="1:21" x14ac:dyDescent="0.25">
      <c r="A9987">
        <v>2016</v>
      </c>
      <c r="B9987">
        <v>16</v>
      </c>
      <c r="C9987" t="s">
        <v>20</v>
      </c>
      <c r="D9987" t="s">
        <v>1045</v>
      </c>
      <c r="G9987" t="s">
        <v>10936</v>
      </c>
      <c r="H9987" t="s">
        <v>15056</v>
      </c>
      <c r="I9987">
        <v>151.080591</v>
      </c>
      <c r="J9987">
        <v>204.01486320000001</v>
      </c>
      <c r="K9987">
        <v>204.01486320000001</v>
      </c>
      <c r="R9987" t="s">
        <v>17853</v>
      </c>
      <c r="S9987" t="s">
        <v>17593</v>
      </c>
      <c r="T9987" t="s">
        <v>17594</v>
      </c>
      <c r="U9987" t="s">
        <v>15317</v>
      </c>
    </row>
    <row r="9988" spans="1:21" x14ac:dyDescent="0.25">
      <c r="A9988">
        <v>2016</v>
      </c>
      <c r="B9988">
        <v>16</v>
      </c>
      <c r="C9988" t="s">
        <v>20</v>
      </c>
      <c r="D9988" t="s">
        <v>1048</v>
      </c>
      <c r="E9988" t="s">
        <v>6176</v>
      </c>
      <c r="F9988" t="s">
        <v>10202</v>
      </c>
      <c r="G9988" t="s">
        <v>11017</v>
      </c>
      <c r="H9988" t="s">
        <v>14393</v>
      </c>
      <c r="I9988">
        <v>11.613426</v>
      </c>
      <c r="J9988">
        <v>45.941237370000003</v>
      </c>
      <c r="K9988">
        <v>45.941237370000003</v>
      </c>
      <c r="L9988" t="s">
        <v>19459</v>
      </c>
      <c r="M9988" t="s">
        <v>17574</v>
      </c>
      <c r="N9988" t="s">
        <v>15226</v>
      </c>
      <c r="O9988" t="s">
        <v>15243</v>
      </c>
      <c r="R9988" t="s">
        <v>17853</v>
      </c>
      <c r="S9988" t="s">
        <v>17593</v>
      </c>
      <c r="T9988" t="s">
        <v>17917</v>
      </c>
      <c r="U9988" t="s">
        <v>15317</v>
      </c>
    </row>
    <row r="9989" spans="1:21" x14ac:dyDescent="0.25">
      <c r="A9989">
        <v>2016</v>
      </c>
      <c r="B9989">
        <v>16</v>
      </c>
      <c r="C9989" t="s">
        <v>20</v>
      </c>
      <c r="D9989" t="s">
        <v>1051</v>
      </c>
      <c r="E9989" t="s">
        <v>6177</v>
      </c>
      <c r="F9989" t="s">
        <v>8559</v>
      </c>
      <c r="G9989" t="s">
        <v>13774</v>
      </c>
      <c r="H9989" t="s">
        <v>14393</v>
      </c>
      <c r="I9989">
        <v>443</v>
      </c>
      <c r="J9989">
        <v>199.6433750600001</v>
      </c>
      <c r="K9989">
        <v>199.6433750600001</v>
      </c>
      <c r="L9989" t="s">
        <v>19483</v>
      </c>
      <c r="M9989" t="s">
        <v>17574</v>
      </c>
      <c r="R9989" t="s">
        <v>17853</v>
      </c>
      <c r="S9989" t="s">
        <v>17593</v>
      </c>
      <c r="T9989" t="s">
        <v>17594</v>
      </c>
      <c r="U9989" t="s">
        <v>15317</v>
      </c>
    </row>
    <row r="9990" spans="1:21" x14ac:dyDescent="0.25">
      <c r="A9990">
        <v>2016</v>
      </c>
      <c r="B9990">
        <v>16</v>
      </c>
      <c r="C9990" t="s">
        <v>20</v>
      </c>
      <c r="D9990" t="s">
        <v>1056</v>
      </c>
      <c r="E9990" t="s">
        <v>6178</v>
      </c>
      <c r="F9990" t="s">
        <v>10203</v>
      </c>
      <c r="G9990" t="s">
        <v>13101</v>
      </c>
      <c r="H9990" t="s">
        <v>14393</v>
      </c>
      <c r="I9990">
        <v>4516.1019969999998</v>
      </c>
      <c r="J9990">
        <v>2714.7172547599989</v>
      </c>
      <c r="K9990">
        <v>2714.7143965399991</v>
      </c>
      <c r="L9990" t="s">
        <v>20112</v>
      </c>
      <c r="M9990" t="s">
        <v>17909</v>
      </c>
      <c r="N9990" t="s">
        <v>20113</v>
      </c>
      <c r="O9990" t="s">
        <v>17574</v>
      </c>
      <c r="R9990" t="s">
        <v>17853</v>
      </c>
      <c r="S9990" t="s">
        <v>17593</v>
      </c>
      <c r="T9990" t="s">
        <v>19185</v>
      </c>
      <c r="U9990" t="s">
        <v>15317</v>
      </c>
    </row>
    <row r="9991" spans="1:21" x14ac:dyDescent="0.25">
      <c r="A9991">
        <v>2016</v>
      </c>
      <c r="B9991">
        <v>16</v>
      </c>
      <c r="C9991" t="s">
        <v>20</v>
      </c>
      <c r="D9991" t="s">
        <v>2403</v>
      </c>
      <c r="E9991" t="s">
        <v>6179</v>
      </c>
      <c r="F9991" t="s">
        <v>10204</v>
      </c>
      <c r="G9991" t="s">
        <v>14041</v>
      </c>
      <c r="H9991" t="s">
        <v>15057</v>
      </c>
      <c r="I9991">
        <v>23.4</v>
      </c>
      <c r="J9991">
        <v>31.437829570000002</v>
      </c>
      <c r="K9991">
        <v>31.114440129999991</v>
      </c>
      <c r="L9991" t="s">
        <v>19841</v>
      </c>
      <c r="M9991" t="s">
        <v>17574</v>
      </c>
      <c r="P9991" t="s">
        <v>15343</v>
      </c>
      <c r="Q9991" t="s">
        <v>15252</v>
      </c>
      <c r="R9991" t="s">
        <v>20114</v>
      </c>
      <c r="S9991" t="s">
        <v>17593</v>
      </c>
      <c r="T9991" t="s">
        <v>20115</v>
      </c>
      <c r="U9991" t="s">
        <v>15317</v>
      </c>
    </row>
    <row r="9992" spans="1:21" x14ac:dyDescent="0.25">
      <c r="A9992">
        <v>2016</v>
      </c>
      <c r="B9992">
        <v>16</v>
      </c>
      <c r="C9992" t="s">
        <v>20</v>
      </c>
      <c r="D9992" t="s">
        <v>2527</v>
      </c>
      <c r="G9992" t="s">
        <v>14042</v>
      </c>
      <c r="H9992" t="s">
        <v>14393</v>
      </c>
      <c r="I9992">
        <v>153.24201199999999</v>
      </c>
      <c r="J9992">
        <v>82.702070149999997</v>
      </c>
      <c r="K9992">
        <v>82.702070149999997</v>
      </c>
      <c r="R9992" t="s">
        <v>17853</v>
      </c>
      <c r="S9992" t="s">
        <v>17593</v>
      </c>
      <c r="T9992" t="s">
        <v>17594</v>
      </c>
      <c r="U9992" t="s">
        <v>15317</v>
      </c>
    </row>
    <row r="9993" spans="1:21" x14ac:dyDescent="0.25">
      <c r="A9993">
        <v>2016</v>
      </c>
      <c r="B9993">
        <v>16</v>
      </c>
      <c r="C9993" t="s">
        <v>20</v>
      </c>
      <c r="D9993" t="s">
        <v>2528</v>
      </c>
      <c r="E9993" t="s">
        <v>6180</v>
      </c>
      <c r="F9993" t="s">
        <v>10205</v>
      </c>
      <c r="G9993" t="s">
        <v>14043</v>
      </c>
      <c r="H9993" t="s">
        <v>14393</v>
      </c>
      <c r="I9993">
        <v>3430.9228320000002</v>
      </c>
      <c r="J9993">
        <v>2376.4075990899969</v>
      </c>
      <c r="K9993">
        <v>2376.404161579997</v>
      </c>
      <c r="L9993" t="s">
        <v>20116</v>
      </c>
      <c r="M9993" t="s">
        <v>19189</v>
      </c>
      <c r="N9993" t="s">
        <v>20117</v>
      </c>
      <c r="O9993" t="s">
        <v>17907</v>
      </c>
      <c r="R9993" t="s">
        <v>17853</v>
      </c>
      <c r="S9993" t="s">
        <v>17593</v>
      </c>
      <c r="T9993" t="s">
        <v>17901</v>
      </c>
      <c r="U9993" t="s">
        <v>15317</v>
      </c>
    </row>
    <row r="9994" spans="1:21" x14ac:dyDescent="0.25">
      <c r="A9994">
        <v>2016</v>
      </c>
      <c r="B9994">
        <v>16</v>
      </c>
      <c r="C9994" t="s">
        <v>22</v>
      </c>
      <c r="D9994" t="s">
        <v>1060</v>
      </c>
      <c r="G9994" t="s">
        <v>10941</v>
      </c>
      <c r="H9994" t="s">
        <v>14221</v>
      </c>
      <c r="I9994">
        <v>2200.3143930000001</v>
      </c>
      <c r="J9994">
        <v>2427.8383539100009</v>
      </c>
      <c r="K9994">
        <v>2419.0918156800012</v>
      </c>
      <c r="U9994" t="s">
        <v>15316</v>
      </c>
    </row>
    <row r="9995" spans="1:21" x14ac:dyDescent="0.25">
      <c r="A9995">
        <v>2016</v>
      </c>
      <c r="B9995">
        <v>16</v>
      </c>
      <c r="C9995" t="s">
        <v>39</v>
      </c>
      <c r="D9995" t="s">
        <v>2288</v>
      </c>
      <c r="E9995" t="s">
        <v>6181</v>
      </c>
      <c r="F9995" t="s">
        <v>10206</v>
      </c>
      <c r="G9995" t="s">
        <v>14044</v>
      </c>
      <c r="H9995" t="s">
        <v>14393</v>
      </c>
      <c r="I9995">
        <v>1032.245349</v>
      </c>
      <c r="J9995">
        <v>207.80563414000011</v>
      </c>
      <c r="K9995">
        <v>207.80563414000011</v>
      </c>
      <c r="L9995" t="s">
        <v>19464</v>
      </c>
      <c r="M9995" t="s">
        <v>17589</v>
      </c>
      <c r="P9995" t="s">
        <v>15211</v>
      </c>
      <c r="Q9995" t="s">
        <v>15250</v>
      </c>
      <c r="R9995" t="s">
        <v>17853</v>
      </c>
      <c r="S9995" t="s">
        <v>17593</v>
      </c>
      <c r="T9995" t="s">
        <v>20118</v>
      </c>
      <c r="U9995" t="s">
        <v>15317</v>
      </c>
    </row>
    <row r="9996" spans="1:21" x14ac:dyDescent="0.25">
      <c r="A9996">
        <v>2016</v>
      </c>
      <c r="B9996">
        <v>16</v>
      </c>
      <c r="C9996" t="s">
        <v>23</v>
      </c>
      <c r="D9996" t="s">
        <v>1061</v>
      </c>
      <c r="G9996" t="s">
        <v>10942</v>
      </c>
      <c r="H9996" t="s">
        <v>14222</v>
      </c>
      <c r="I9996">
        <v>135.51676</v>
      </c>
      <c r="J9996">
        <v>140.33241784000001</v>
      </c>
      <c r="K9996">
        <v>140.17103294</v>
      </c>
      <c r="U9996" t="s">
        <v>15316</v>
      </c>
    </row>
    <row r="9997" spans="1:21" x14ac:dyDescent="0.25">
      <c r="A9997">
        <v>2016</v>
      </c>
      <c r="B9997">
        <v>16</v>
      </c>
      <c r="C9997" t="s">
        <v>24</v>
      </c>
      <c r="D9997" t="s">
        <v>1063</v>
      </c>
      <c r="E9997" t="s">
        <v>6182</v>
      </c>
      <c r="F9997" t="s">
        <v>10207</v>
      </c>
      <c r="G9997" t="s">
        <v>13108</v>
      </c>
      <c r="H9997" t="s">
        <v>14393</v>
      </c>
      <c r="I9997">
        <v>83.365990999999994</v>
      </c>
      <c r="J9997">
        <v>174.25274221999999</v>
      </c>
      <c r="K9997">
        <v>174.25274221999999</v>
      </c>
      <c r="L9997" t="s">
        <v>19459</v>
      </c>
      <c r="M9997" t="s">
        <v>17574</v>
      </c>
      <c r="R9997" t="s">
        <v>17853</v>
      </c>
      <c r="S9997" t="s">
        <v>17593</v>
      </c>
      <c r="T9997" t="s">
        <v>17594</v>
      </c>
      <c r="U9997" t="s">
        <v>15317</v>
      </c>
    </row>
    <row r="9998" spans="1:21" x14ac:dyDescent="0.25">
      <c r="A9998">
        <v>2016</v>
      </c>
      <c r="B9998">
        <v>16</v>
      </c>
      <c r="C9998" t="s">
        <v>24</v>
      </c>
      <c r="D9998" t="s">
        <v>1064</v>
      </c>
      <c r="E9998" t="s">
        <v>6183</v>
      </c>
      <c r="F9998" t="s">
        <v>10208</v>
      </c>
      <c r="G9998" t="s">
        <v>13462</v>
      </c>
      <c r="H9998" t="s">
        <v>15058</v>
      </c>
      <c r="I9998">
        <v>679.38762799999995</v>
      </c>
      <c r="J9998">
        <v>1391.1445835399991</v>
      </c>
      <c r="K9998">
        <v>1385.899580069999</v>
      </c>
      <c r="L9998" t="s">
        <v>15218</v>
      </c>
      <c r="M9998" t="s">
        <v>15238</v>
      </c>
      <c r="R9998" t="s">
        <v>19848</v>
      </c>
      <c r="S9998" t="s">
        <v>17593</v>
      </c>
      <c r="T9998" t="s">
        <v>18306</v>
      </c>
      <c r="U9998" t="s">
        <v>15317</v>
      </c>
    </row>
    <row r="9999" spans="1:21" x14ac:dyDescent="0.25">
      <c r="A9999">
        <v>2016</v>
      </c>
      <c r="B9999">
        <v>16</v>
      </c>
      <c r="C9999" t="s">
        <v>21</v>
      </c>
      <c r="D9999" t="s">
        <v>2529</v>
      </c>
      <c r="G9999" t="s">
        <v>13463</v>
      </c>
      <c r="H9999" t="s">
        <v>15059</v>
      </c>
      <c r="I9999">
        <v>140.821405</v>
      </c>
      <c r="J9999">
        <v>219.459518</v>
      </c>
      <c r="K9999">
        <v>219.459518</v>
      </c>
      <c r="R9999" t="s">
        <v>20119</v>
      </c>
      <c r="S9999" t="s">
        <v>17593</v>
      </c>
      <c r="T9999" t="s">
        <v>17594</v>
      </c>
      <c r="U9999" t="s">
        <v>15317</v>
      </c>
    </row>
    <row r="10000" spans="1:21" x14ac:dyDescent="0.25">
      <c r="A10000">
        <v>2016</v>
      </c>
      <c r="B10000">
        <v>16</v>
      </c>
      <c r="C10000" t="s">
        <v>29</v>
      </c>
      <c r="D10000" t="s">
        <v>1085</v>
      </c>
      <c r="E10000" t="s">
        <v>6184</v>
      </c>
      <c r="F10000" t="s">
        <v>10209</v>
      </c>
      <c r="G10000" t="s">
        <v>14045</v>
      </c>
      <c r="H10000" t="s">
        <v>14921</v>
      </c>
      <c r="I10000">
        <v>240.50178199999999</v>
      </c>
      <c r="J10000">
        <v>264.40838027000012</v>
      </c>
      <c r="K10000">
        <v>264.40741427000012</v>
      </c>
      <c r="L10000" t="s">
        <v>19849</v>
      </c>
      <c r="M10000" t="s">
        <v>19850</v>
      </c>
      <c r="N10000" t="s">
        <v>18557</v>
      </c>
      <c r="O10000" t="s">
        <v>17570</v>
      </c>
      <c r="R10000" t="s">
        <v>19473</v>
      </c>
      <c r="S10000" t="s">
        <v>17593</v>
      </c>
      <c r="T10000" s="124" t="s">
        <v>19499</v>
      </c>
      <c r="U10000" s="124" t="s">
        <v>15317</v>
      </c>
    </row>
    <row r="10001" spans="1:21" x14ac:dyDescent="0.25">
      <c r="A10001">
        <v>2016</v>
      </c>
      <c r="B10001">
        <v>16</v>
      </c>
      <c r="C10001" t="s">
        <v>29</v>
      </c>
      <c r="D10001" t="s">
        <v>1088</v>
      </c>
      <c r="E10001" t="s">
        <v>6185</v>
      </c>
      <c r="F10001" t="s">
        <v>10210</v>
      </c>
      <c r="G10001" t="s">
        <v>11172</v>
      </c>
      <c r="H10001" t="s">
        <v>15060</v>
      </c>
      <c r="I10001">
        <v>647.22696800000006</v>
      </c>
      <c r="J10001">
        <v>626.81792897999958</v>
      </c>
      <c r="K10001">
        <v>626.81792897999958</v>
      </c>
      <c r="L10001" t="s">
        <v>19851</v>
      </c>
      <c r="M10001" t="s">
        <v>19243</v>
      </c>
      <c r="P10001" t="s">
        <v>16963</v>
      </c>
      <c r="Q10001" t="s">
        <v>15239</v>
      </c>
      <c r="R10001" t="s">
        <v>20120</v>
      </c>
      <c r="S10001" t="s">
        <v>18267</v>
      </c>
      <c r="T10001" s="124" t="s">
        <v>20121</v>
      </c>
      <c r="U10001" s="124" t="s">
        <v>15317</v>
      </c>
    </row>
    <row r="10002" spans="1:21" x14ac:dyDescent="0.25">
      <c r="A10002">
        <v>2016</v>
      </c>
      <c r="B10002">
        <v>16</v>
      </c>
      <c r="C10002" t="s">
        <v>29</v>
      </c>
      <c r="D10002" t="s">
        <v>1089</v>
      </c>
      <c r="E10002" t="s">
        <v>6186</v>
      </c>
      <c r="F10002" t="s">
        <v>10211</v>
      </c>
      <c r="G10002" t="s">
        <v>14046</v>
      </c>
      <c r="H10002" t="s">
        <v>14393</v>
      </c>
      <c r="I10002">
        <v>9990.8807589999997</v>
      </c>
      <c r="J10002">
        <v>8293.4215275100032</v>
      </c>
      <c r="K10002">
        <v>8293.4215275100032</v>
      </c>
      <c r="L10002" t="s">
        <v>19502</v>
      </c>
      <c r="M10002" t="s">
        <v>19481</v>
      </c>
      <c r="N10002" t="s">
        <v>18785</v>
      </c>
      <c r="O10002" t="s">
        <v>17870</v>
      </c>
      <c r="P10002" t="s">
        <v>17869</v>
      </c>
      <c r="Q10002" t="s">
        <v>17870</v>
      </c>
      <c r="R10002" t="s">
        <v>17853</v>
      </c>
      <c r="S10002" t="s">
        <v>17593</v>
      </c>
      <c r="T10002" s="124" t="s">
        <v>17895</v>
      </c>
      <c r="U10002" s="124" t="s">
        <v>15317</v>
      </c>
    </row>
    <row r="10003" spans="1:21" x14ac:dyDescent="0.25">
      <c r="A10003">
        <v>2016</v>
      </c>
      <c r="B10003">
        <v>16</v>
      </c>
      <c r="C10003" t="s">
        <v>29</v>
      </c>
      <c r="D10003" t="s">
        <v>1857</v>
      </c>
      <c r="E10003" t="s">
        <v>6187</v>
      </c>
      <c r="F10003" t="s">
        <v>10212</v>
      </c>
      <c r="G10003" t="s">
        <v>14047</v>
      </c>
      <c r="H10003" t="s">
        <v>14393</v>
      </c>
      <c r="I10003">
        <v>2974.1011429999999</v>
      </c>
      <c r="J10003">
        <v>3665.5659964800002</v>
      </c>
      <c r="K10003">
        <v>3665.5659964800002</v>
      </c>
      <c r="L10003" t="s">
        <v>19845</v>
      </c>
      <c r="M10003" t="s">
        <v>19189</v>
      </c>
      <c r="N10003" t="s">
        <v>20122</v>
      </c>
      <c r="O10003" t="s">
        <v>17907</v>
      </c>
      <c r="P10003" t="s">
        <v>15226</v>
      </c>
      <c r="Q10003" t="s">
        <v>15243</v>
      </c>
      <c r="R10003" t="s">
        <v>17853</v>
      </c>
      <c r="S10003" t="s">
        <v>17593</v>
      </c>
      <c r="T10003" s="124" t="s">
        <v>20123</v>
      </c>
      <c r="U10003" s="124" t="s">
        <v>15317</v>
      </c>
    </row>
    <row r="10004" spans="1:21" x14ac:dyDescent="0.25">
      <c r="A10004">
        <v>2016</v>
      </c>
      <c r="B10004">
        <v>16</v>
      </c>
      <c r="C10004" t="s">
        <v>29</v>
      </c>
      <c r="D10004" t="s">
        <v>1858</v>
      </c>
      <c r="E10004" t="s">
        <v>6188</v>
      </c>
      <c r="F10004" t="s">
        <v>10213</v>
      </c>
      <c r="G10004" t="s">
        <v>14048</v>
      </c>
      <c r="H10004" t="s">
        <v>14393</v>
      </c>
      <c r="I10004">
        <v>2462.7489559999999</v>
      </c>
      <c r="J10004">
        <v>2056.3845027399998</v>
      </c>
      <c r="K10004">
        <v>2056.3845027399998</v>
      </c>
      <c r="L10004" t="s">
        <v>19503</v>
      </c>
      <c r="M10004" t="s">
        <v>17885</v>
      </c>
      <c r="N10004" t="s">
        <v>17884</v>
      </c>
      <c r="O10004" t="s">
        <v>17885</v>
      </c>
      <c r="P10004" t="s">
        <v>17884</v>
      </c>
      <c r="Q10004" t="s">
        <v>17885</v>
      </c>
      <c r="R10004" t="s">
        <v>17853</v>
      </c>
      <c r="S10004" t="s">
        <v>17593</v>
      </c>
      <c r="T10004" s="124" t="s">
        <v>18563</v>
      </c>
      <c r="U10004" s="124" t="s">
        <v>15317</v>
      </c>
    </row>
    <row r="10005" spans="1:21" x14ac:dyDescent="0.25">
      <c r="A10005">
        <v>2016</v>
      </c>
      <c r="B10005">
        <v>16</v>
      </c>
      <c r="C10005" t="s">
        <v>29</v>
      </c>
      <c r="D10005" t="s">
        <v>2530</v>
      </c>
      <c r="E10005" t="s">
        <v>6189</v>
      </c>
      <c r="F10005" t="s">
        <v>10214</v>
      </c>
      <c r="G10005" t="s">
        <v>14049</v>
      </c>
      <c r="H10005" t="s">
        <v>14919</v>
      </c>
      <c r="I10005">
        <v>5178.0374899999997</v>
      </c>
      <c r="J10005">
        <v>4811.6773640099982</v>
      </c>
      <c r="K10005">
        <v>4811.6773640099982</v>
      </c>
      <c r="L10005" t="s">
        <v>19504</v>
      </c>
      <c r="M10005" t="s">
        <v>17574</v>
      </c>
      <c r="N10005" t="s">
        <v>20124</v>
      </c>
      <c r="O10005" t="s">
        <v>17574</v>
      </c>
      <c r="P10005" t="s">
        <v>17921</v>
      </c>
      <c r="Q10005" t="s">
        <v>17574</v>
      </c>
      <c r="R10005" t="s">
        <v>17040</v>
      </c>
      <c r="S10005" t="s">
        <v>15336</v>
      </c>
      <c r="T10005" s="124" t="s">
        <v>17042</v>
      </c>
      <c r="U10005" s="124" t="s">
        <v>15317</v>
      </c>
    </row>
    <row r="10006" spans="1:21" x14ac:dyDescent="0.25">
      <c r="A10006">
        <v>2016</v>
      </c>
      <c r="B10006">
        <v>16</v>
      </c>
      <c r="C10006" t="s">
        <v>30</v>
      </c>
      <c r="D10006" t="s">
        <v>1106</v>
      </c>
      <c r="E10006" t="s">
        <v>6190</v>
      </c>
      <c r="F10006" t="s">
        <v>10215</v>
      </c>
      <c r="G10006" t="s">
        <v>11936</v>
      </c>
      <c r="H10006" t="s">
        <v>14393</v>
      </c>
      <c r="I10006">
        <v>3.3902489999999998</v>
      </c>
      <c r="J10006">
        <v>2131.0564651300001</v>
      </c>
      <c r="K10006">
        <v>2051.201468669999</v>
      </c>
      <c r="L10006" t="s">
        <v>19459</v>
      </c>
      <c r="M10006" t="s">
        <v>17574</v>
      </c>
      <c r="N10006" t="s">
        <v>17869</v>
      </c>
      <c r="O10006" t="s">
        <v>17870</v>
      </c>
      <c r="R10006" t="s">
        <v>17853</v>
      </c>
      <c r="S10006" t="s">
        <v>17593</v>
      </c>
      <c r="T10006" t="s">
        <v>17871</v>
      </c>
      <c r="U10006" t="s">
        <v>15317</v>
      </c>
    </row>
    <row r="10007" spans="1:21" x14ac:dyDescent="0.25">
      <c r="A10007">
        <v>2016</v>
      </c>
      <c r="B10007">
        <v>16</v>
      </c>
      <c r="C10007" t="s">
        <v>30</v>
      </c>
      <c r="D10007" t="s">
        <v>1112</v>
      </c>
      <c r="E10007" t="s">
        <v>6191</v>
      </c>
      <c r="F10007" t="s">
        <v>10216</v>
      </c>
      <c r="G10007" t="s">
        <v>12625</v>
      </c>
      <c r="H10007" t="s">
        <v>14393</v>
      </c>
      <c r="I10007">
        <v>0</v>
      </c>
      <c r="J10007">
        <v>2680.1345670000001</v>
      </c>
      <c r="K10007">
        <v>2680.1345670000001</v>
      </c>
      <c r="L10007" t="s">
        <v>19857</v>
      </c>
      <c r="M10007" t="s">
        <v>19850</v>
      </c>
      <c r="N10007" t="s">
        <v>15236</v>
      </c>
      <c r="O10007" t="s">
        <v>15250</v>
      </c>
      <c r="R10007" t="s">
        <v>17853</v>
      </c>
      <c r="S10007" t="s">
        <v>17593</v>
      </c>
      <c r="T10007" t="s">
        <v>18549</v>
      </c>
      <c r="U10007" t="s">
        <v>15317</v>
      </c>
    </row>
    <row r="10008" spans="1:21" x14ac:dyDescent="0.25">
      <c r="A10008">
        <v>2016</v>
      </c>
      <c r="B10008">
        <v>16</v>
      </c>
      <c r="C10008" t="s">
        <v>30</v>
      </c>
      <c r="D10008" t="s">
        <v>1113</v>
      </c>
      <c r="E10008" t="s">
        <v>6192</v>
      </c>
      <c r="F10008" t="s">
        <v>10217</v>
      </c>
      <c r="G10008" t="s">
        <v>13466</v>
      </c>
      <c r="H10008" t="s">
        <v>14393</v>
      </c>
      <c r="I10008">
        <v>0</v>
      </c>
      <c r="J10008">
        <v>142.570055</v>
      </c>
      <c r="K10008">
        <v>142.570055</v>
      </c>
      <c r="L10008" t="s">
        <v>20125</v>
      </c>
      <c r="M10008" t="s">
        <v>17927</v>
      </c>
      <c r="N10008" t="s">
        <v>17926</v>
      </c>
      <c r="O10008" t="s">
        <v>17927</v>
      </c>
      <c r="P10008" t="s">
        <v>17926</v>
      </c>
      <c r="Q10008" t="s">
        <v>17927</v>
      </c>
      <c r="R10008" t="s">
        <v>17853</v>
      </c>
      <c r="S10008" t="s">
        <v>17593</v>
      </c>
      <c r="T10008" t="s">
        <v>17928</v>
      </c>
      <c r="U10008" t="s">
        <v>15317</v>
      </c>
    </row>
    <row r="10009" spans="1:21" x14ac:dyDescent="0.25">
      <c r="A10009">
        <v>2016</v>
      </c>
      <c r="B10009">
        <v>16</v>
      </c>
      <c r="C10009" t="s">
        <v>30</v>
      </c>
      <c r="D10009" t="s">
        <v>1861</v>
      </c>
      <c r="E10009" t="s">
        <v>6193</v>
      </c>
      <c r="F10009" t="s">
        <v>10218</v>
      </c>
      <c r="G10009" t="s">
        <v>12627</v>
      </c>
      <c r="H10009" t="s">
        <v>14921</v>
      </c>
      <c r="I10009">
        <v>730.78796899999998</v>
      </c>
      <c r="J10009">
        <v>95.163404549999996</v>
      </c>
      <c r="K10009">
        <v>95.163404549999996</v>
      </c>
      <c r="L10009" t="s">
        <v>19509</v>
      </c>
      <c r="M10009" t="s">
        <v>19510</v>
      </c>
      <c r="N10009" t="s">
        <v>19511</v>
      </c>
      <c r="O10009" t="s">
        <v>19512</v>
      </c>
      <c r="R10009" t="s">
        <v>19473</v>
      </c>
      <c r="S10009" t="s">
        <v>17593</v>
      </c>
      <c r="T10009" t="s">
        <v>19513</v>
      </c>
      <c r="U10009" t="s">
        <v>15317</v>
      </c>
    </row>
    <row r="10010" spans="1:21" x14ac:dyDescent="0.25">
      <c r="A10010">
        <v>2016</v>
      </c>
      <c r="B10010">
        <v>16</v>
      </c>
      <c r="C10010" t="s">
        <v>30</v>
      </c>
      <c r="D10010" t="s">
        <v>1863</v>
      </c>
      <c r="E10010" t="s">
        <v>6194</v>
      </c>
      <c r="F10010" t="s">
        <v>10219</v>
      </c>
      <c r="G10010" t="s">
        <v>14050</v>
      </c>
      <c r="H10010" t="s">
        <v>14393</v>
      </c>
      <c r="I10010">
        <v>33.344416000000002</v>
      </c>
      <c r="J10010">
        <v>38.587591170000003</v>
      </c>
      <c r="K10010">
        <v>38.587591170000003</v>
      </c>
      <c r="L10010" t="s">
        <v>19819</v>
      </c>
      <c r="M10010" t="s">
        <v>17574</v>
      </c>
      <c r="R10010" t="s">
        <v>17853</v>
      </c>
      <c r="S10010" t="s">
        <v>17593</v>
      </c>
      <c r="T10010" s="124" t="s">
        <v>20126</v>
      </c>
      <c r="U10010" s="124" t="s">
        <v>15317</v>
      </c>
    </row>
    <row r="10011" spans="1:21" x14ac:dyDescent="0.25">
      <c r="A10011">
        <v>2016</v>
      </c>
      <c r="B10011">
        <v>16</v>
      </c>
      <c r="C10011" t="s">
        <v>30</v>
      </c>
      <c r="D10011" t="s">
        <v>2290</v>
      </c>
      <c r="E10011" t="s">
        <v>6195</v>
      </c>
      <c r="F10011" t="s">
        <v>10220</v>
      </c>
      <c r="G10011" t="s">
        <v>14051</v>
      </c>
      <c r="H10011" t="s">
        <v>14917</v>
      </c>
      <c r="I10011">
        <v>188.57093699999999</v>
      </c>
      <c r="J10011">
        <v>53.312866980000003</v>
      </c>
      <c r="K10011">
        <v>53.312866980000003</v>
      </c>
      <c r="L10011" t="s">
        <v>19864</v>
      </c>
      <c r="M10011" t="s">
        <v>17574</v>
      </c>
      <c r="N10011" t="s">
        <v>20127</v>
      </c>
      <c r="O10011" t="s">
        <v>17574</v>
      </c>
      <c r="P10011" t="s">
        <v>18574</v>
      </c>
      <c r="Q10011" t="s">
        <v>17593</v>
      </c>
      <c r="R10011" t="s">
        <v>16952</v>
      </c>
      <c r="S10011" t="s">
        <v>15238</v>
      </c>
      <c r="T10011" t="s">
        <v>18306</v>
      </c>
      <c r="U10011" t="s">
        <v>15317</v>
      </c>
    </row>
    <row r="10012" spans="1:21" x14ac:dyDescent="0.25">
      <c r="A10012">
        <v>2016</v>
      </c>
      <c r="B10012">
        <v>16</v>
      </c>
      <c r="C10012" t="s">
        <v>30</v>
      </c>
      <c r="D10012" t="s">
        <v>2406</v>
      </c>
      <c r="E10012" t="s">
        <v>6196</v>
      </c>
      <c r="F10012" t="s">
        <v>10221</v>
      </c>
      <c r="G10012" t="s">
        <v>13784</v>
      </c>
      <c r="H10012" t="s">
        <v>14917</v>
      </c>
      <c r="I10012">
        <v>28.768096</v>
      </c>
      <c r="J10012">
        <v>29.432475</v>
      </c>
      <c r="K10012">
        <v>29.432475</v>
      </c>
      <c r="L10012" t="s">
        <v>19865</v>
      </c>
      <c r="M10012" t="s">
        <v>19866</v>
      </c>
      <c r="N10012" t="s">
        <v>19867</v>
      </c>
      <c r="O10012" t="s">
        <v>19517</v>
      </c>
      <c r="R10012" t="s">
        <v>16952</v>
      </c>
      <c r="S10012" t="s">
        <v>15238</v>
      </c>
      <c r="T10012" s="124" t="s">
        <v>20128</v>
      </c>
      <c r="U10012" s="124" t="s">
        <v>15317</v>
      </c>
    </row>
    <row r="10013" spans="1:21" x14ac:dyDescent="0.25">
      <c r="A10013">
        <v>2016</v>
      </c>
      <c r="B10013">
        <v>16</v>
      </c>
      <c r="C10013" t="s">
        <v>30</v>
      </c>
      <c r="D10013" t="s">
        <v>2409</v>
      </c>
      <c r="E10013" t="s">
        <v>6197</v>
      </c>
      <c r="F10013" t="s">
        <v>10222</v>
      </c>
      <c r="G10013" t="s">
        <v>14052</v>
      </c>
      <c r="H10013" t="s">
        <v>14921</v>
      </c>
      <c r="I10013">
        <v>520.71654100000001</v>
      </c>
      <c r="J10013">
        <v>633.99800409999989</v>
      </c>
      <c r="K10013">
        <v>633.95626859999993</v>
      </c>
      <c r="L10013" t="s">
        <v>19871</v>
      </c>
      <c r="M10013" t="s">
        <v>17574</v>
      </c>
      <c r="N10013" t="s">
        <v>16913</v>
      </c>
      <c r="O10013" t="s">
        <v>15336</v>
      </c>
      <c r="P10013" t="s">
        <v>16913</v>
      </c>
      <c r="Q10013" t="s">
        <v>15336</v>
      </c>
      <c r="R10013" t="s">
        <v>19473</v>
      </c>
      <c r="S10013" t="s">
        <v>17593</v>
      </c>
      <c r="T10013" s="124" t="s">
        <v>20126</v>
      </c>
      <c r="U10013" s="124" t="s">
        <v>15317</v>
      </c>
    </row>
    <row r="10014" spans="1:21" x14ac:dyDescent="0.25">
      <c r="A10014">
        <v>2016</v>
      </c>
      <c r="B10014">
        <v>16</v>
      </c>
      <c r="C10014" t="s">
        <v>30</v>
      </c>
      <c r="D10014" t="s">
        <v>2533</v>
      </c>
      <c r="G10014" t="s">
        <v>14053</v>
      </c>
      <c r="H10014" t="s">
        <v>14920</v>
      </c>
      <c r="I10014">
        <v>0</v>
      </c>
      <c r="J10014">
        <v>366.5082664900001</v>
      </c>
      <c r="K10014">
        <v>366.5082664900001</v>
      </c>
      <c r="R10014" t="s">
        <v>17861</v>
      </c>
      <c r="S10014" t="s">
        <v>17574</v>
      </c>
      <c r="T10014" t="s">
        <v>16979</v>
      </c>
      <c r="U10014" t="s">
        <v>15317</v>
      </c>
    </row>
    <row r="10015" spans="1:21" x14ac:dyDescent="0.25">
      <c r="A10015">
        <v>2016</v>
      </c>
      <c r="B10015">
        <v>16</v>
      </c>
      <c r="C10015" t="s">
        <v>30</v>
      </c>
      <c r="D10015" t="s">
        <v>2535</v>
      </c>
      <c r="E10015" t="s">
        <v>6198</v>
      </c>
      <c r="F10015" t="s">
        <v>10223</v>
      </c>
      <c r="G10015" t="s">
        <v>14054</v>
      </c>
      <c r="H10015" t="s">
        <v>14921</v>
      </c>
      <c r="I10015">
        <v>44.397911999999998</v>
      </c>
      <c r="J10015">
        <v>31.661279059999991</v>
      </c>
      <c r="K10015">
        <v>31.661279059999991</v>
      </c>
      <c r="L10015" t="s">
        <v>19828</v>
      </c>
      <c r="M10015" t="s">
        <v>17593</v>
      </c>
      <c r="N10015" t="s">
        <v>18801</v>
      </c>
      <c r="O10015" t="s">
        <v>17570</v>
      </c>
      <c r="P10015" t="s">
        <v>17883</v>
      </c>
      <c r="Q10015" t="s">
        <v>17570</v>
      </c>
      <c r="R10015" t="s">
        <v>19473</v>
      </c>
      <c r="S10015" t="s">
        <v>17593</v>
      </c>
      <c r="T10015" s="124" t="s">
        <v>20126</v>
      </c>
      <c r="U10015" s="124" t="s">
        <v>15317</v>
      </c>
    </row>
    <row r="10016" spans="1:21" x14ac:dyDescent="0.25">
      <c r="A10016">
        <v>2016</v>
      </c>
      <c r="B10016">
        <v>17</v>
      </c>
      <c r="C10016" t="s">
        <v>25</v>
      </c>
      <c r="D10016" t="s">
        <v>1115</v>
      </c>
      <c r="E10016" t="s">
        <v>6199</v>
      </c>
      <c r="F10016" t="s">
        <v>8941</v>
      </c>
      <c r="G10016" t="s">
        <v>13297</v>
      </c>
      <c r="H10016" t="s">
        <v>14405</v>
      </c>
      <c r="I10016">
        <v>9787.4665100000002</v>
      </c>
      <c r="J10016">
        <v>9106.7400467800071</v>
      </c>
      <c r="K10016">
        <v>9105.1584647800064</v>
      </c>
      <c r="U10016" t="s">
        <v>15316</v>
      </c>
    </row>
    <row r="10017" spans="1:21" x14ac:dyDescent="0.25">
      <c r="A10017">
        <v>2016</v>
      </c>
      <c r="B10017">
        <v>17</v>
      </c>
      <c r="C10017" t="s">
        <v>25</v>
      </c>
      <c r="D10017" t="s">
        <v>1116</v>
      </c>
      <c r="E10017" t="s">
        <v>6200</v>
      </c>
      <c r="F10017" t="s">
        <v>10224</v>
      </c>
      <c r="G10017" t="s">
        <v>13298</v>
      </c>
      <c r="H10017" t="s">
        <v>14405</v>
      </c>
      <c r="I10017">
        <v>1980.5273259999999</v>
      </c>
      <c r="J10017">
        <v>1932.54949829</v>
      </c>
      <c r="K10017">
        <v>1932.44101892</v>
      </c>
      <c r="U10017" t="s">
        <v>15316</v>
      </c>
    </row>
    <row r="10018" spans="1:21" x14ac:dyDescent="0.25">
      <c r="A10018">
        <v>2016</v>
      </c>
      <c r="B10018">
        <v>17</v>
      </c>
      <c r="C10018" t="s">
        <v>25</v>
      </c>
      <c r="D10018" t="s">
        <v>2413</v>
      </c>
      <c r="E10018" t="s">
        <v>6201</v>
      </c>
      <c r="F10018" t="s">
        <v>10225</v>
      </c>
      <c r="G10018" t="s">
        <v>13299</v>
      </c>
      <c r="H10018" t="s">
        <v>14405</v>
      </c>
      <c r="I10018">
        <v>456.932906</v>
      </c>
      <c r="J10018">
        <v>415.17663789999989</v>
      </c>
      <c r="K10018">
        <v>415.17663789999989</v>
      </c>
      <c r="N10018" t="s">
        <v>15268</v>
      </c>
      <c r="O10018" t="s">
        <v>15248</v>
      </c>
      <c r="T10018" t="s">
        <v>15300</v>
      </c>
      <c r="U10018" t="s">
        <v>15317</v>
      </c>
    </row>
    <row r="10019" spans="1:21" x14ac:dyDescent="0.25">
      <c r="A10019">
        <v>2016</v>
      </c>
      <c r="B10019">
        <v>17</v>
      </c>
      <c r="C10019" t="s">
        <v>25</v>
      </c>
      <c r="D10019" t="s">
        <v>1120</v>
      </c>
      <c r="E10019" t="s">
        <v>6202</v>
      </c>
      <c r="F10019" t="s">
        <v>10226</v>
      </c>
      <c r="G10019" t="s">
        <v>13300</v>
      </c>
      <c r="H10019" t="s">
        <v>14405</v>
      </c>
      <c r="I10019">
        <v>535.70176500000002</v>
      </c>
      <c r="J10019">
        <v>553.13456225999948</v>
      </c>
      <c r="K10019">
        <v>553.12644905999957</v>
      </c>
      <c r="U10019" t="s">
        <v>15316</v>
      </c>
    </row>
    <row r="10020" spans="1:21" x14ac:dyDescent="0.25">
      <c r="A10020">
        <v>2016</v>
      </c>
      <c r="B10020">
        <v>17</v>
      </c>
      <c r="C10020" t="s">
        <v>25</v>
      </c>
      <c r="D10020" t="s">
        <v>1121</v>
      </c>
      <c r="E10020" t="s">
        <v>6203</v>
      </c>
      <c r="F10020" t="s">
        <v>10227</v>
      </c>
      <c r="G10020" t="s">
        <v>13301</v>
      </c>
      <c r="H10020" t="s">
        <v>14405</v>
      </c>
      <c r="I10020">
        <v>248.01567</v>
      </c>
      <c r="J10020">
        <v>230.31629511000011</v>
      </c>
      <c r="K10020">
        <v>230.31629511000011</v>
      </c>
      <c r="U10020" t="s">
        <v>15316</v>
      </c>
    </row>
    <row r="10021" spans="1:21" x14ac:dyDescent="0.25">
      <c r="A10021">
        <v>2016</v>
      </c>
      <c r="B10021">
        <v>17</v>
      </c>
      <c r="C10021" t="s">
        <v>25</v>
      </c>
      <c r="D10021" t="s">
        <v>1122</v>
      </c>
      <c r="E10021" t="s">
        <v>6204</v>
      </c>
      <c r="F10021" t="s">
        <v>10228</v>
      </c>
      <c r="G10021" t="s">
        <v>13302</v>
      </c>
      <c r="H10021" t="s">
        <v>14405</v>
      </c>
      <c r="I10021">
        <v>80.405134000000004</v>
      </c>
      <c r="J10021">
        <v>85.388397869999991</v>
      </c>
      <c r="K10021">
        <v>85.330401219999999</v>
      </c>
      <c r="U10021" t="s">
        <v>15316</v>
      </c>
    </row>
    <row r="10022" spans="1:21" x14ac:dyDescent="0.25">
      <c r="A10022">
        <v>2016</v>
      </c>
      <c r="B10022">
        <v>17</v>
      </c>
      <c r="C10022" t="s">
        <v>25</v>
      </c>
      <c r="D10022" t="s">
        <v>2414</v>
      </c>
      <c r="E10022" t="s">
        <v>6205</v>
      </c>
      <c r="F10022" t="s">
        <v>8944</v>
      </c>
      <c r="G10022" t="s">
        <v>13303</v>
      </c>
      <c r="H10022" t="s">
        <v>14405</v>
      </c>
      <c r="I10022">
        <v>170.833271</v>
      </c>
      <c r="J10022">
        <v>151.89248638999999</v>
      </c>
      <c r="K10022">
        <v>151.86958584000001</v>
      </c>
      <c r="U10022" t="s">
        <v>15316</v>
      </c>
    </row>
    <row r="10023" spans="1:21" x14ac:dyDescent="0.25">
      <c r="A10023">
        <v>2016</v>
      </c>
      <c r="B10023">
        <v>17</v>
      </c>
      <c r="C10023" t="s">
        <v>25</v>
      </c>
      <c r="D10023" t="s">
        <v>2415</v>
      </c>
      <c r="E10023" t="s">
        <v>6206</v>
      </c>
      <c r="F10023" t="s">
        <v>10229</v>
      </c>
      <c r="G10023" t="s">
        <v>13304</v>
      </c>
      <c r="H10023" t="s">
        <v>14405</v>
      </c>
      <c r="I10023">
        <v>241.48812899999999</v>
      </c>
      <c r="J10023">
        <v>216.42021238999999</v>
      </c>
      <c r="K10023">
        <v>216.38209077999991</v>
      </c>
      <c r="U10023" t="s">
        <v>15316</v>
      </c>
    </row>
    <row r="10024" spans="1:21" x14ac:dyDescent="0.25">
      <c r="A10024">
        <v>2016</v>
      </c>
      <c r="B10024">
        <v>17</v>
      </c>
      <c r="C10024" t="s">
        <v>25</v>
      </c>
      <c r="D10024" t="s">
        <v>2416</v>
      </c>
      <c r="E10024" t="s">
        <v>6207</v>
      </c>
      <c r="F10024" t="s">
        <v>10230</v>
      </c>
      <c r="G10024" t="s">
        <v>13305</v>
      </c>
      <c r="H10024" t="s">
        <v>14405</v>
      </c>
      <c r="I10024">
        <v>1993.2072290000001</v>
      </c>
      <c r="J10024">
        <v>2535.9118169200001</v>
      </c>
      <c r="K10024">
        <v>2534.74666802</v>
      </c>
      <c r="U10024" t="s">
        <v>15316</v>
      </c>
    </row>
    <row r="10025" spans="1:21" x14ac:dyDescent="0.25">
      <c r="A10025">
        <v>2016</v>
      </c>
      <c r="B10025">
        <v>17</v>
      </c>
      <c r="C10025" t="s">
        <v>20</v>
      </c>
      <c r="D10025" t="s">
        <v>1124</v>
      </c>
      <c r="G10025" t="s">
        <v>11954</v>
      </c>
      <c r="H10025" t="s">
        <v>14405</v>
      </c>
      <c r="I10025">
        <v>0</v>
      </c>
      <c r="J10025">
        <v>68.582673369999995</v>
      </c>
      <c r="K10025">
        <v>68.582673369999995</v>
      </c>
      <c r="U10025" t="s">
        <v>15316</v>
      </c>
    </row>
    <row r="10026" spans="1:21" x14ac:dyDescent="0.25">
      <c r="A10026">
        <v>2016</v>
      </c>
      <c r="B10026">
        <v>17</v>
      </c>
      <c r="C10026" t="s">
        <v>20</v>
      </c>
      <c r="D10026" t="s">
        <v>1866</v>
      </c>
      <c r="G10026" t="s">
        <v>10937</v>
      </c>
      <c r="H10026" t="s">
        <v>14405</v>
      </c>
      <c r="I10026">
        <v>1.6124000000000001</v>
      </c>
      <c r="J10026">
        <v>32.420388440000004</v>
      </c>
      <c r="K10026">
        <v>32.420388440000004</v>
      </c>
      <c r="U10026" t="s">
        <v>15316</v>
      </c>
    </row>
    <row r="10027" spans="1:21" x14ac:dyDescent="0.25">
      <c r="A10027">
        <v>2016</v>
      </c>
      <c r="B10027">
        <v>17</v>
      </c>
      <c r="C10027" t="s">
        <v>20</v>
      </c>
      <c r="D10027" t="s">
        <v>2538</v>
      </c>
      <c r="G10027" t="s">
        <v>11017</v>
      </c>
      <c r="H10027" t="s">
        <v>14405</v>
      </c>
      <c r="I10027">
        <v>0</v>
      </c>
      <c r="J10027">
        <v>1.218E-2</v>
      </c>
      <c r="K10027">
        <v>1.218E-2</v>
      </c>
      <c r="U10027" t="s">
        <v>15316</v>
      </c>
    </row>
    <row r="10028" spans="1:21" x14ac:dyDescent="0.25">
      <c r="A10028">
        <v>2016</v>
      </c>
      <c r="B10028">
        <v>17</v>
      </c>
      <c r="C10028" t="s">
        <v>22</v>
      </c>
      <c r="D10028" t="s">
        <v>1125</v>
      </c>
      <c r="G10028" t="s">
        <v>10941</v>
      </c>
      <c r="H10028" t="s">
        <v>14221</v>
      </c>
      <c r="I10028">
        <v>888.15394500000002</v>
      </c>
      <c r="J10028">
        <v>1201.53248424</v>
      </c>
      <c r="K10028">
        <v>1200.44643503</v>
      </c>
      <c r="U10028" t="s">
        <v>15316</v>
      </c>
    </row>
    <row r="10029" spans="1:21" x14ac:dyDescent="0.25">
      <c r="A10029">
        <v>2016</v>
      </c>
      <c r="B10029">
        <v>17</v>
      </c>
      <c r="C10029" t="s">
        <v>23</v>
      </c>
      <c r="D10029" t="s">
        <v>1126</v>
      </c>
      <c r="G10029" t="s">
        <v>10942</v>
      </c>
      <c r="H10029" t="s">
        <v>14222</v>
      </c>
      <c r="I10029">
        <v>84.222666000000004</v>
      </c>
      <c r="J10029">
        <v>81.889938889999982</v>
      </c>
      <c r="K10029">
        <v>81.889938889999982</v>
      </c>
      <c r="U10029" t="s">
        <v>15316</v>
      </c>
    </row>
    <row r="10030" spans="1:21" x14ac:dyDescent="0.25">
      <c r="A10030">
        <v>2016</v>
      </c>
      <c r="B10030">
        <v>18</v>
      </c>
      <c r="C10030" t="s">
        <v>25</v>
      </c>
      <c r="D10030" t="s">
        <v>1130</v>
      </c>
      <c r="G10030" t="s">
        <v>13475</v>
      </c>
      <c r="H10030" t="s">
        <v>11958</v>
      </c>
      <c r="I10030">
        <v>0</v>
      </c>
      <c r="J10030">
        <v>473.895533</v>
      </c>
      <c r="K10030">
        <v>473.895533</v>
      </c>
      <c r="U10030" t="s">
        <v>15316</v>
      </c>
    </row>
    <row r="10031" spans="1:21" x14ac:dyDescent="0.25">
      <c r="A10031">
        <v>2016</v>
      </c>
      <c r="B10031">
        <v>18</v>
      </c>
      <c r="C10031" t="s">
        <v>25</v>
      </c>
      <c r="D10031" t="s">
        <v>2764</v>
      </c>
      <c r="E10031" t="s">
        <v>6208</v>
      </c>
      <c r="F10031" t="s">
        <v>10231</v>
      </c>
      <c r="G10031" t="s">
        <v>12366</v>
      </c>
      <c r="H10031" t="s">
        <v>14511</v>
      </c>
      <c r="I10031">
        <v>150.14149599999999</v>
      </c>
      <c r="J10031">
        <v>1510.1738110399999</v>
      </c>
      <c r="K10031">
        <v>1510.1738110399999</v>
      </c>
      <c r="U10031" t="s">
        <v>15316</v>
      </c>
    </row>
    <row r="10032" spans="1:21" x14ac:dyDescent="0.25">
      <c r="A10032">
        <v>2016</v>
      </c>
      <c r="B10032">
        <v>18</v>
      </c>
      <c r="C10032" t="s">
        <v>25</v>
      </c>
      <c r="D10032" t="s">
        <v>1867</v>
      </c>
      <c r="E10032" t="s">
        <v>6209</v>
      </c>
      <c r="F10032" t="s">
        <v>10232</v>
      </c>
      <c r="G10032" t="s">
        <v>14055</v>
      </c>
      <c r="H10032" t="s">
        <v>15061</v>
      </c>
      <c r="I10032">
        <v>679.16604500000005</v>
      </c>
      <c r="J10032">
        <v>739.00848319000011</v>
      </c>
      <c r="K10032">
        <v>739.00848319000011</v>
      </c>
      <c r="L10032" t="s">
        <v>20129</v>
      </c>
      <c r="M10032" t="s">
        <v>20130</v>
      </c>
      <c r="N10032" t="s">
        <v>20131</v>
      </c>
      <c r="O10032" t="s">
        <v>16846</v>
      </c>
      <c r="T10032" t="s">
        <v>20132</v>
      </c>
      <c r="U10032" t="s">
        <v>15317</v>
      </c>
    </row>
    <row r="10033" spans="1:21" x14ac:dyDescent="0.25">
      <c r="A10033">
        <v>2016</v>
      </c>
      <c r="B10033">
        <v>18</v>
      </c>
      <c r="C10033" t="s">
        <v>28</v>
      </c>
      <c r="D10033" t="s">
        <v>1137</v>
      </c>
      <c r="E10033" t="s">
        <v>6210</v>
      </c>
      <c r="F10033" t="s">
        <v>8606</v>
      </c>
      <c r="G10033" t="s">
        <v>14056</v>
      </c>
      <c r="H10033" t="s">
        <v>14410</v>
      </c>
      <c r="I10033">
        <v>127.16620899999999</v>
      </c>
      <c r="J10033">
        <v>127.94471781999999</v>
      </c>
      <c r="K10033">
        <v>127.94471781999999</v>
      </c>
      <c r="L10033" t="s">
        <v>20133</v>
      </c>
      <c r="M10033" t="s">
        <v>16850</v>
      </c>
      <c r="N10033" t="s">
        <v>18850</v>
      </c>
      <c r="O10033" t="s">
        <v>16850</v>
      </c>
      <c r="R10033" t="s">
        <v>17244</v>
      </c>
      <c r="S10033" t="s">
        <v>17589</v>
      </c>
      <c r="T10033" t="s">
        <v>18312</v>
      </c>
      <c r="U10033" t="s">
        <v>15317</v>
      </c>
    </row>
    <row r="10034" spans="1:21" x14ac:dyDescent="0.25">
      <c r="A10034">
        <v>2016</v>
      </c>
      <c r="B10034">
        <v>18</v>
      </c>
      <c r="C10034" t="s">
        <v>22</v>
      </c>
      <c r="D10034" t="s">
        <v>1139</v>
      </c>
      <c r="G10034" t="s">
        <v>10941</v>
      </c>
      <c r="H10034" t="s">
        <v>14221</v>
      </c>
      <c r="I10034">
        <v>316.121871</v>
      </c>
      <c r="J10034">
        <v>282.81011345999991</v>
      </c>
      <c r="K10034">
        <v>282.81011345999991</v>
      </c>
      <c r="U10034" t="s">
        <v>15316</v>
      </c>
    </row>
    <row r="10035" spans="1:21" x14ac:dyDescent="0.25">
      <c r="A10035">
        <v>2016</v>
      </c>
      <c r="B10035">
        <v>18</v>
      </c>
      <c r="C10035" t="s">
        <v>23</v>
      </c>
      <c r="D10035" t="s">
        <v>1141</v>
      </c>
      <c r="G10035" t="s">
        <v>10942</v>
      </c>
      <c r="H10035" t="s">
        <v>14222</v>
      </c>
      <c r="I10035">
        <v>54.305388999999998</v>
      </c>
      <c r="J10035">
        <v>49.126658249999977</v>
      </c>
      <c r="K10035">
        <v>49.126658249999977</v>
      </c>
      <c r="U10035" t="s">
        <v>15316</v>
      </c>
    </row>
    <row r="10036" spans="1:21" x14ac:dyDescent="0.25">
      <c r="A10036">
        <v>2016</v>
      </c>
      <c r="B10036">
        <v>18</v>
      </c>
      <c r="C10036" t="s">
        <v>24</v>
      </c>
      <c r="D10036" t="s">
        <v>1143</v>
      </c>
      <c r="E10036" t="s">
        <v>6211</v>
      </c>
      <c r="F10036" t="s">
        <v>10233</v>
      </c>
      <c r="G10036" t="s">
        <v>11968</v>
      </c>
      <c r="H10036" t="s">
        <v>14997</v>
      </c>
      <c r="I10036">
        <v>480.22967</v>
      </c>
      <c r="J10036">
        <v>498.08733819999941</v>
      </c>
      <c r="K10036">
        <v>498.08733819999941</v>
      </c>
      <c r="L10036" t="s">
        <v>17244</v>
      </c>
      <c r="M10036" t="s">
        <v>17589</v>
      </c>
      <c r="R10036" t="s">
        <v>18071</v>
      </c>
      <c r="S10036" t="s">
        <v>17589</v>
      </c>
      <c r="T10036" t="s">
        <v>16961</v>
      </c>
      <c r="U10036" t="s">
        <v>15317</v>
      </c>
    </row>
    <row r="10037" spans="1:21" x14ac:dyDescent="0.25">
      <c r="A10037">
        <v>2016</v>
      </c>
      <c r="B10037">
        <v>18</v>
      </c>
      <c r="C10037" t="s">
        <v>24</v>
      </c>
      <c r="D10037" t="s">
        <v>1144</v>
      </c>
      <c r="E10037" t="s">
        <v>6212</v>
      </c>
      <c r="F10037" t="s">
        <v>10234</v>
      </c>
      <c r="G10037" t="s">
        <v>14057</v>
      </c>
      <c r="H10037" t="s">
        <v>14410</v>
      </c>
      <c r="I10037">
        <v>205.984263</v>
      </c>
      <c r="J10037">
        <v>161270.80432251</v>
      </c>
      <c r="K10037">
        <v>161270.80432251</v>
      </c>
      <c r="L10037" s="124"/>
      <c r="M10037" s="124"/>
      <c r="N10037" s="124"/>
      <c r="O10037" s="124"/>
      <c r="P10037" s="124"/>
      <c r="Q10037" s="124"/>
      <c r="R10037" s="124"/>
      <c r="S10037" s="124"/>
      <c r="T10037" s="124"/>
      <c r="U10037" s="124" t="s">
        <v>15316</v>
      </c>
    </row>
    <row r="10038" spans="1:21" x14ac:dyDescent="0.25">
      <c r="A10038">
        <v>2016</v>
      </c>
      <c r="B10038">
        <v>18</v>
      </c>
      <c r="C10038" t="s">
        <v>24</v>
      </c>
      <c r="D10038" t="s">
        <v>1145</v>
      </c>
      <c r="E10038" t="s">
        <v>6213</v>
      </c>
      <c r="F10038" t="s">
        <v>10235</v>
      </c>
      <c r="G10038" t="s">
        <v>14058</v>
      </c>
      <c r="H10038" t="s">
        <v>14410</v>
      </c>
      <c r="I10038">
        <v>254.84620799999999</v>
      </c>
      <c r="J10038">
        <v>160921.22343552011</v>
      </c>
      <c r="K10038">
        <v>160921.22343552011</v>
      </c>
      <c r="L10038" s="124"/>
      <c r="M10038" s="124"/>
      <c r="N10038" s="124"/>
      <c r="O10038" s="124"/>
      <c r="P10038" s="124"/>
      <c r="Q10038" s="124"/>
      <c r="R10038" s="124"/>
      <c r="S10038" s="124"/>
      <c r="T10038" s="124"/>
      <c r="U10038" s="124" t="s">
        <v>15316</v>
      </c>
    </row>
    <row r="10039" spans="1:21" x14ac:dyDescent="0.25">
      <c r="A10039">
        <v>2016</v>
      </c>
      <c r="B10039">
        <v>18</v>
      </c>
      <c r="C10039" t="s">
        <v>24</v>
      </c>
      <c r="D10039" t="s">
        <v>2299</v>
      </c>
      <c r="E10039" t="s">
        <v>6214</v>
      </c>
      <c r="F10039" t="s">
        <v>10236</v>
      </c>
      <c r="G10039" t="s">
        <v>14059</v>
      </c>
      <c r="H10039" t="s">
        <v>15062</v>
      </c>
      <c r="I10039">
        <v>98.444986</v>
      </c>
      <c r="J10039">
        <v>94.682981749999968</v>
      </c>
      <c r="K10039">
        <v>94.682981749999968</v>
      </c>
      <c r="L10039" t="s">
        <v>19878</v>
      </c>
      <c r="M10039" t="s">
        <v>19879</v>
      </c>
      <c r="N10039" t="s">
        <v>18576</v>
      </c>
      <c r="O10039" t="s">
        <v>17909</v>
      </c>
      <c r="R10039" t="s">
        <v>17244</v>
      </c>
      <c r="S10039" t="s">
        <v>17589</v>
      </c>
      <c r="T10039" t="s">
        <v>19880</v>
      </c>
      <c r="U10039" t="s">
        <v>15317</v>
      </c>
    </row>
    <row r="10040" spans="1:21" x14ac:dyDescent="0.25">
      <c r="A10040">
        <v>2016</v>
      </c>
      <c r="B10040">
        <v>18</v>
      </c>
      <c r="C10040" t="s">
        <v>21</v>
      </c>
      <c r="D10040" t="s">
        <v>2541</v>
      </c>
      <c r="G10040" t="s">
        <v>14060</v>
      </c>
      <c r="H10040" t="s">
        <v>14410</v>
      </c>
      <c r="I10040">
        <v>441.57299999999998</v>
      </c>
      <c r="J10040">
        <v>3028.1788980000001</v>
      </c>
      <c r="K10040">
        <v>3028.1788980000001</v>
      </c>
      <c r="R10040" t="s">
        <v>17244</v>
      </c>
      <c r="S10040" t="s">
        <v>17589</v>
      </c>
      <c r="T10040" t="s">
        <v>16961</v>
      </c>
      <c r="U10040" t="s">
        <v>15317</v>
      </c>
    </row>
    <row r="10041" spans="1:21" x14ac:dyDescent="0.25">
      <c r="A10041">
        <v>2016</v>
      </c>
      <c r="B10041">
        <v>19</v>
      </c>
      <c r="C10041" t="s">
        <v>32</v>
      </c>
      <c r="D10041" t="s">
        <v>1147</v>
      </c>
      <c r="G10041" t="s">
        <v>11972</v>
      </c>
      <c r="H10041" t="s">
        <v>14413</v>
      </c>
      <c r="I10041">
        <v>159044.58629599999</v>
      </c>
      <c r="J10041">
        <v>170548.613553</v>
      </c>
      <c r="K10041">
        <v>170548.613553</v>
      </c>
      <c r="P10041" t="s">
        <v>15342</v>
      </c>
      <c r="Q10041" t="s">
        <v>15239</v>
      </c>
      <c r="R10041" t="s">
        <v>17733</v>
      </c>
      <c r="S10041" t="s">
        <v>15239</v>
      </c>
      <c r="T10041" t="s">
        <v>15302</v>
      </c>
      <c r="U10041" t="s">
        <v>15317</v>
      </c>
    </row>
    <row r="10042" spans="1:21" x14ac:dyDescent="0.25">
      <c r="A10042">
        <v>2016</v>
      </c>
      <c r="B10042">
        <v>19</v>
      </c>
      <c r="C10042" t="s">
        <v>32</v>
      </c>
      <c r="D10042" t="s">
        <v>1149</v>
      </c>
      <c r="G10042" t="s">
        <v>11974</v>
      </c>
      <c r="H10042" t="s">
        <v>14413</v>
      </c>
      <c r="I10042">
        <v>189393.05069999999</v>
      </c>
      <c r="J10042">
        <v>210985.87899525999</v>
      </c>
      <c r="K10042">
        <v>210985.87899525999</v>
      </c>
      <c r="P10042" t="s">
        <v>17733</v>
      </c>
      <c r="Q10042" t="s">
        <v>15239</v>
      </c>
      <c r="R10042" t="s">
        <v>17733</v>
      </c>
      <c r="S10042" t="s">
        <v>15239</v>
      </c>
      <c r="T10042" t="s">
        <v>15302</v>
      </c>
      <c r="U10042" t="s">
        <v>15317</v>
      </c>
    </row>
    <row r="10043" spans="1:21" x14ac:dyDescent="0.25">
      <c r="A10043">
        <v>2016</v>
      </c>
      <c r="B10043">
        <v>19</v>
      </c>
      <c r="C10043" t="s">
        <v>32</v>
      </c>
      <c r="D10043" t="s">
        <v>1150</v>
      </c>
      <c r="G10043" t="s">
        <v>11975</v>
      </c>
      <c r="H10043" t="s">
        <v>14413</v>
      </c>
      <c r="I10043">
        <v>18573.2</v>
      </c>
      <c r="J10043">
        <v>18193.05607119</v>
      </c>
      <c r="K10043">
        <v>18193.05607119</v>
      </c>
      <c r="P10043" t="s">
        <v>15342</v>
      </c>
      <c r="Q10043" t="s">
        <v>15239</v>
      </c>
      <c r="R10043" t="s">
        <v>17733</v>
      </c>
      <c r="S10043" t="s">
        <v>15239</v>
      </c>
      <c r="T10043" t="s">
        <v>15302</v>
      </c>
      <c r="U10043" t="s">
        <v>15317</v>
      </c>
    </row>
    <row r="10044" spans="1:21" x14ac:dyDescent="0.25">
      <c r="A10044">
        <v>2016</v>
      </c>
      <c r="B10044">
        <v>19</v>
      </c>
      <c r="C10044" t="s">
        <v>32</v>
      </c>
      <c r="D10044" t="s">
        <v>1151</v>
      </c>
      <c r="G10044" t="s">
        <v>13791</v>
      </c>
      <c r="H10044" t="s">
        <v>14414</v>
      </c>
      <c r="I10044">
        <v>4901.107035</v>
      </c>
      <c r="J10044">
        <v>4655.5816356800015</v>
      </c>
      <c r="K10044">
        <v>4655.5816356800015</v>
      </c>
      <c r="P10044" t="s">
        <v>17935</v>
      </c>
      <c r="Q10044" t="s">
        <v>15239</v>
      </c>
      <c r="R10044" t="s">
        <v>17245</v>
      </c>
      <c r="S10044" t="s">
        <v>17486</v>
      </c>
      <c r="T10044" t="s">
        <v>17487</v>
      </c>
      <c r="U10044" t="s">
        <v>15317</v>
      </c>
    </row>
    <row r="10045" spans="1:21" x14ac:dyDescent="0.25">
      <c r="A10045">
        <v>2016</v>
      </c>
      <c r="B10045">
        <v>19</v>
      </c>
      <c r="C10045" t="s">
        <v>32</v>
      </c>
      <c r="D10045" t="s">
        <v>1152</v>
      </c>
      <c r="G10045" t="s">
        <v>11977</v>
      </c>
      <c r="H10045" t="s">
        <v>14414</v>
      </c>
      <c r="I10045">
        <v>29036.008551999999</v>
      </c>
      <c r="J10045">
        <v>27982.57969341</v>
      </c>
      <c r="K10045">
        <v>27982.57969341</v>
      </c>
      <c r="P10045" t="s">
        <v>17935</v>
      </c>
      <c r="Q10045" t="s">
        <v>15239</v>
      </c>
      <c r="R10045" t="s">
        <v>17245</v>
      </c>
      <c r="S10045" t="s">
        <v>17486</v>
      </c>
      <c r="T10045" t="s">
        <v>17487</v>
      </c>
      <c r="U10045" t="s">
        <v>15317</v>
      </c>
    </row>
    <row r="10046" spans="1:21" x14ac:dyDescent="0.25">
      <c r="A10046">
        <v>2016</v>
      </c>
      <c r="B10046">
        <v>19</v>
      </c>
      <c r="C10046" t="s">
        <v>32</v>
      </c>
      <c r="D10046" t="s">
        <v>1153</v>
      </c>
      <c r="G10046" t="s">
        <v>11978</v>
      </c>
      <c r="H10046" t="s">
        <v>14415</v>
      </c>
      <c r="I10046">
        <v>0.45</v>
      </c>
      <c r="J10046">
        <v>0.45190807999999999</v>
      </c>
      <c r="K10046">
        <v>0.45190807999999999</v>
      </c>
      <c r="R10046" t="s">
        <v>17936</v>
      </c>
      <c r="S10046" t="s">
        <v>15239</v>
      </c>
      <c r="T10046" t="s">
        <v>15302</v>
      </c>
      <c r="U10046" t="s">
        <v>15317</v>
      </c>
    </row>
    <row r="10047" spans="1:21" x14ac:dyDescent="0.25">
      <c r="A10047">
        <v>2016</v>
      </c>
      <c r="B10047">
        <v>19</v>
      </c>
      <c r="C10047" t="s">
        <v>32</v>
      </c>
      <c r="D10047" t="s">
        <v>2544</v>
      </c>
      <c r="G10047" t="s">
        <v>13480</v>
      </c>
      <c r="H10047" t="s">
        <v>14414</v>
      </c>
      <c r="I10047">
        <v>350</v>
      </c>
      <c r="J10047">
        <v>0</v>
      </c>
      <c r="K10047">
        <v>0</v>
      </c>
      <c r="P10047" t="s">
        <v>15179</v>
      </c>
      <c r="Q10047" t="s">
        <v>15239</v>
      </c>
      <c r="R10047" t="s">
        <v>17245</v>
      </c>
      <c r="S10047" t="s">
        <v>17486</v>
      </c>
      <c r="T10047" t="s">
        <v>17487</v>
      </c>
      <c r="U10047" t="s">
        <v>15317</v>
      </c>
    </row>
    <row r="10048" spans="1:21" x14ac:dyDescent="0.25">
      <c r="A10048">
        <v>2016</v>
      </c>
      <c r="B10048">
        <v>19</v>
      </c>
      <c r="C10048" t="s">
        <v>32</v>
      </c>
      <c r="D10048" t="s">
        <v>1154</v>
      </c>
      <c r="G10048" t="s">
        <v>11979</v>
      </c>
      <c r="H10048" t="s">
        <v>14413</v>
      </c>
      <c r="I10048">
        <v>2687.6442710000001</v>
      </c>
      <c r="J10048">
        <v>2129.4627435500001</v>
      </c>
      <c r="K10048">
        <v>2129.4627435500001</v>
      </c>
      <c r="P10048" t="s">
        <v>15342</v>
      </c>
      <c r="Q10048" t="s">
        <v>15239</v>
      </c>
      <c r="R10048" t="s">
        <v>17733</v>
      </c>
      <c r="S10048" t="s">
        <v>15239</v>
      </c>
      <c r="T10048" t="s">
        <v>15302</v>
      </c>
      <c r="U10048" t="s">
        <v>15317</v>
      </c>
    </row>
    <row r="10049" spans="1:21" x14ac:dyDescent="0.25">
      <c r="A10049">
        <v>2016</v>
      </c>
      <c r="B10049">
        <v>19</v>
      </c>
      <c r="C10049" t="s">
        <v>32</v>
      </c>
      <c r="D10049" t="s">
        <v>2300</v>
      </c>
      <c r="G10049" t="s">
        <v>13120</v>
      </c>
      <c r="H10049" t="s">
        <v>14414</v>
      </c>
      <c r="I10049">
        <v>1773.586125</v>
      </c>
      <c r="J10049">
        <v>1885.0200593899999</v>
      </c>
      <c r="K10049">
        <v>1885.0200593899999</v>
      </c>
      <c r="P10049" t="s">
        <v>18000</v>
      </c>
      <c r="Q10049" t="s">
        <v>15239</v>
      </c>
      <c r="R10049" t="s">
        <v>17245</v>
      </c>
      <c r="S10049" t="s">
        <v>17486</v>
      </c>
      <c r="T10049" t="s">
        <v>17487</v>
      </c>
      <c r="U10049" t="s">
        <v>15317</v>
      </c>
    </row>
    <row r="10050" spans="1:21" x14ac:dyDescent="0.25">
      <c r="A10050">
        <v>2016</v>
      </c>
      <c r="B10050">
        <v>19</v>
      </c>
      <c r="C10050" t="s">
        <v>32</v>
      </c>
      <c r="D10050" t="s">
        <v>2302</v>
      </c>
      <c r="G10050" t="s">
        <v>13122</v>
      </c>
      <c r="H10050" t="s">
        <v>14413</v>
      </c>
      <c r="I10050">
        <v>19373.797807999999</v>
      </c>
      <c r="J10050">
        <v>18378.754887710002</v>
      </c>
      <c r="K10050">
        <v>18378.754887710002</v>
      </c>
      <c r="P10050" t="s">
        <v>15342</v>
      </c>
      <c r="Q10050" t="s">
        <v>15239</v>
      </c>
      <c r="R10050" t="s">
        <v>17733</v>
      </c>
      <c r="S10050" t="s">
        <v>15239</v>
      </c>
      <c r="T10050" t="s">
        <v>15302</v>
      </c>
      <c r="U10050" t="s">
        <v>15317</v>
      </c>
    </row>
    <row r="10051" spans="1:21" x14ac:dyDescent="0.25">
      <c r="A10051">
        <v>2016</v>
      </c>
      <c r="B10051">
        <v>19</v>
      </c>
      <c r="C10051" t="s">
        <v>32</v>
      </c>
      <c r="D10051" t="s">
        <v>2418</v>
      </c>
      <c r="G10051" t="s">
        <v>13481</v>
      </c>
      <c r="H10051" t="s">
        <v>14413</v>
      </c>
      <c r="I10051">
        <v>2900.0555880000002</v>
      </c>
      <c r="J10051">
        <v>2700.3948480600002</v>
      </c>
      <c r="K10051">
        <v>2700.3948480600002</v>
      </c>
      <c r="P10051" t="s">
        <v>17733</v>
      </c>
      <c r="Q10051" t="s">
        <v>15239</v>
      </c>
      <c r="R10051" t="s">
        <v>17733</v>
      </c>
      <c r="S10051" t="s">
        <v>15239</v>
      </c>
      <c r="T10051" t="s">
        <v>15302</v>
      </c>
      <c r="U10051" t="s">
        <v>15317</v>
      </c>
    </row>
    <row r="10052" spans="1:21" x14ac:dyDescent="0.25">
      <c r="A10052">
        <v>2016</v>
      </c>
      <c r="B10052">
        <v>19</v>
      </c>
      <c r="C10052" t="s">
        <v>21</v>
      </c>
      <c r="D10052" t="s">
        <v>1156</v>
      </c>
      <c r="G10052" t="s">
        <v>11981</v>
      </c>
      <c r="H10052" t="s">
        <v>14415</v>
      </c>
      <c r="I10052">
        <v>89.294624999999996</v>
      </c>
      <c r="J10052">
        <v>83.604633340000007</v>
      </c>
      <c r="K10052">
        <v>83.604633340000007</v>
      </c>
      <c r="R10052" t="s">
        <v>17936</v>
      </c>
      <c r="S10052" t="s">
        <v>15239</v>
      </c>
      <c r="T10052" t="s">
        <v>15302</v>
      </c>
      <c r="U10052" t="s">
        <v>15317</v>
      </c>
    </row>
    <row r="10053" spans="1:21" x14ac:dyDescent="0.25">
      <c r="A10053">
        <v>2016</v>
      </c>
      <c r="B10053">
        <v>19</v>
      </c>
      <c r="C10053" t="s">
        <v>21</v>
      </c>
      <c r="D10053" t="s">
        <v>1157</v>
      </c>
      <c r="G10053" t="s">
        <v>11982</v>
      </c>
      <c r="H10053" t="s">
        <v>14415</v>
      </c>
      <c r="I10053">
        <v>262.63125000000002</v>
      </c>
      <c r="J10053">
        <v>182.53659418999999</v>
      </c>
      <c r="K10053">
        <v>182.53659418999999</v>
      </c>
      <c r="R10053" t="s">
        <v>17936</v>
      </c>
      <c r="S10053" t="s">
        <v>15239</v>
      </c>
      <c r="T10053" t="s">
        <v>15302</v>
      </c>
      <c r="U10053" t="s">
        <v>15317</v>
      </c>
    </row>
    <row r="10054" spans="1:21" x14ac:dyDescent="0.25">
      <c r="A10054">
        <v>2016</v>
      </c>
      <c r="B10054">
        <v>19</v>
      </c>
      <c r="C10054" t="s">
        <v>21</v>
      </c>
      <c r="D10054" t="s">
        <v>1158</v>
      </c>
      <c r="G10054" t="s">
        <v>11983</v>
      </c>
      <c r="H10054" t="s">
        <v>14413</v>
      </c>
      <c r="I10054">
        <v>118.847596</v>
      </c>
      <c r="J10054">
        <v>0</v>
      </c>
      <c r="K10054">
        <v>0</v>
      </c>
      <c r="P10054" t="s">
        <v>15260</v>
      </c>
      <c r="Q10054" t="s">
        <v>15239</v>
      </c>
      <c r="R10054" t="s">
        <v>17733</v>
      </c>
      <c r="S10054" t="s">
        <v>15239</v>
      </c>
      <c r="T10054" t="s">
        <v>15302</v>
      </c>
      <c r="U10054" t="s">
        <v>15317</v>
      </c>
    </row>
    <row r="10055" spans="1:21" x14ac:dyDescent="0.25">
      <c r="A10055">
        <v>2016</v>
      </c>
      <c r="B10055">
        <v>19</v>
      </c>
      <c r="C10055" t="s">
        <v>21</v>
      </c>
      <c r="D10055" t="s">
        <v>1159</v>
      </c>
      <c r="G10055" t="s">
        <v>11984</v>
      </c>
      <c r="H10055" t="s">
        <v>14414</v>
      </c>
      <c r="I10055">
        <v>12319.34886</v>
      </c>
      <c r="J10055">
        <v>12319.34886</v>
      </c>
      <c r="K10055">
        <v>12319.34886</v>
      </c>
      <c r="R10055" t="s">
        <v>17245</v>
      </c>
      <c r="S10055" t="s">
        <v>17486</v>
      </c>
      <c r="T10055" t="s">
        <v>17487</v>
      </c>
      <c r="U10055" t="s">
        <v>15317</v>
      </c>
    </row>
    <row r="10056" spans="1:21" x14ac:dyDescent="0.25">
      <c r="A10056">
        <v>2016</v>
      </c>
      <c r="B10056">
        <v>19</v>
      </c>
      <c r="C10056" t="s">
        <v>21</v>
      </c>
      <c r="D10056" t="s">
        <v>1160</v>
      </c>
      <c r="G10056" t="s">
        <v>11985</v>
      </c>
      <c r="H10056" t="s">
        <v>14413</v>
      </c>
      <c r="I10056">
        <v>2820</v>
      </c>
      <c r="J10056">
        <v>0</v>
      </c>
      <c r="K10056">
        <v>0</v>
      </c>
      <c r="R10056" t="s">
        <v>17733</v>
      </c>
      <c r="S10056" t="s">
        <v>15239</v>
      </c>
      <c r="T10056" t="s">
        <v>15302</v>
      </c>
      <c r="U10056" t="s">
        <v>15317</v>
      </c>
    </row>
    <row r="10057" spans="1:21" x14ac:dyDescent="0.25">
      <c r="A10057">
        <v>2016</v>
      </c>
      <c r="B10057">
        <v>19</v>
      </c>
      <c r="C10057" t="s">
        <v>29</v>
      </c>
      <c r="D10057" t="s">
        <v>1166</v>
      </c>
      <c r="E10057" t="s">
        <v>6215</v>
      </c>
      <c r="F10057" t="s">
        <v>10237</v>
      </c>
      <c r="G10057" t="s">
        <v>13866</v>
      </c>
      <c r="H10057" t="s">
        <v>14998</v>
      </c>
      <c r="I10057">
        <v>10201.299999999999</v>
      </c>
      <c r="J10057">
        <v>10201.299999999999</v>
      </c>
      <c r="K10057">
        <v>10201.299999999999</v>
      </c>
      <c r="L10057" t="s">
        <v>19882</v>
      </c>
      <c r="M10057" t="s">
        <v>16846</v>
      </c>
      <c r="N10057" t="s">
        <v>19883</v>
      </c>
      <c r="O10057" t="s">
        <v>17795</v>
      </c>
      <c r="T10057" s="124" t="s">
        <v>19756</v>
      </c>
      <c r="U10057" s="124" t="s">
        <v>15317</v>
      </c>
    </row>
    <row r="10058" spans="1:21" x14ac:dyDescent="0.25">
      <c r="A10058">
        <v>2016</v>
      </c>
      <c r="B10058">
        <v>19</v>
      </c>
      <c r="C10058" t="s">
        <v>33</v>
      </c>
      <c r="D10058" t="s">
        <v>1167</v>
      </c>
      <c r="G10058" t="s">
        <v>11992</v>
      </c>
      <c r="H10058" t="s">
        <v>14414</v>
      </c>
      <c r="I10058">
        <v>75655.678767999998</v>
      </c>
      <c r="J10058">
        <v>76502.946698</v>
      </c>
      <c r="K10058">
        <v>76502.946698</v>
      </c>
      <c r="P10058" t="s">
        <v>17940</v>
      </c>
      <c r="Q10058" t="s">
        <v>17204</v>
      </c>
      <c r="R10058" t="s">
        <v>17245</v>
      </c>
      <c r="S10058" t="s">
        <v>17486</v>
      </c>
      <c r="T10058" t="s">
        <v>17238</v>
      </c>
      <c r="U10058" t="s">
        <v>15317</v>
      </c>
    </row>
    <row r="10059" spans="1:21" x14ac:dyDescent="0.25">
      <c r="A10059">
        <v>2016</v>
      </c>
      <c r="B10059">
        <v>19</v>
      </c>
      <c r="C10059" t="s">
        <v>33</v>
      </c>
      <c r="D10059" t="s">
        <v>1168</v>
      </c>
      <c r="G10059" t="s">
        <v>11993</v>
      </c>
      <c r="H10059" t="s">
        <v>14414</v>
      </c>
      <c r="I10059">
        <v>2506.8741730000002</v>
      </c>
      <c r="J10059">
        <v>2506.8741730000002</v>
      </c>
      <c r="K10059">
        <v>2506.8741730000002</v>
      </c>
      <c r="P10059" t="s">
        <v>17941</v>
      </c>
      <c r="Q10059" t="s">
        <v>17486</v>
      </c>
      <c r="R10059" t="s">
        <v>17245</v>
      </c>
      <c r="S10059" t="s">
        <v>17486</v>
      </c>
      <c r="T10059" t="s">
        <v>17487</v>
      </c>
      <c r="U10059" t="s">
        <v>15317</v>
      </c>
    </row>
    <row r="10060" spans="1:21" x14ac:dyDescent="0.25">
      <c r="A10060">
        <v>2016</v>
      </c>
      <c r="B10060">
        <v>19</v>
      </c>
      <c r="C10060" t="s">
        <v>33</v>
      </c>
      <c r="D10060" t="s">
        <v>1169</v>
      </c>
      <c r="G10060" t="s">
        <v>11994</v>
      </c>
      <c r="H10060" t="s">
        <v>14414</v>
      </c>
      <c r="I10060">
        <v>929.92239199999995</v>
      </c>
      <c r="J10060">
        <v>929.92239199999995</v>
      </c>
      <c r="K10060">
        <v>929.92239199999995</v>
      </c>
      <c r="P10060" t="s">
        <v>17942</v>
      </c>
      <c r="Q10060" t="s">
        <v>16846</v>
      </c>
      <c r="R10060" t="s">
        <v>17245</v>
      </c>
      <c r="S10060" t="s">
        <v>17486</v>
      </c>
      <c r="T10060" t="s">
        <v>17796</v>
      </c>
      <c r="U10060" t="s">
        <v>15317</v>
      </c>
    </row>
    <row r="10061" spans="1:21" x14ac:dyDescent="0.25">
      <c r="A10061">
        <v>2016</v>
      </c>
      <c r="B10061">
        <v>19</v>
      </c>
      <c r="C10061" t="s">
        <v>33</v>
      </c>
      <c r="D10061" t="s">
        <v>1170</v>
      </c>
      <c r="G10061" t="s">
        <v>13795</v>
      </c>
      <c r="H10061" t="s">
        <v>14414</v>
      </c>
      <c r="I10061">
        <v>4549.8615289999998</v>
      </c>
      <c r="J10061">
        <v>4357.3777369999998</v>
      </c>
      <c r="K10061">
        <v>4357.3777369999998</v>
      </c>
      <c r="P10061" t="s">
        <v>18376</v>
      </c>
      <c r="Q10061" t="s">
        <v>15239</v>
      </c>
      <c r="R10061" t="s">
        <v>17245</v>
      </c>
      <c r="S10061" t="s">
        <v>17486</v>
      </c>
      <c r="T10061" t="s">
        <v>17487</v>
      </c>
      <c r="U10061" t="s">
        <v>15317</v>
      </c>
    </row>
    <row r="10062" spans="1:21" x14ac:dyDescent="0.25">
      <c r="A10062">
        <v>2016</v>
      </c>
      <c r="B10062">
        <v>19</v>
      </c>
      <c r="C10062" t="s">
        <v>33</v>
      </c>
      <c r="D10062" t="s">
        <v>1875</v>
      </c>
      <c r="G10062" t="s">
        <v>13125</v>
      </c>
      <c r="H10062" t="s">
        <v>14414</v>
      </c>
      <c r="I10062">
        <v>15749.5</v>
      </c>
      <c r="J10062">
        <v>15768.390303</v>
      </c>
      <c r="K10062">
        <v>15768.390303</v>
      </c>
      <c r="P10062" t="s">
        <v>17942</v>
      </c>
      <c r="Q10062" t="s">
        <v>16846</v>
      </c>
      <c r="R10062" t="s">
        <v>17245</v>
      </c>
      <c r="S10062" t="s">
        <v>17486</v>
      </c>
      <c r="T10062" t="s">
        <v>17796</v>
      </c>
      <c r="U10062" t="s">
        <v>15317</v>
      </c>
    </row>
    <row r="10063" spans="1:21" x14ac:dyDescent="0.25">
      <c r="A10063">
        <v>2016</v>
      </c>
      <c r="B10063">
        <v>19</v>
      </c>
      <c r="C10063" t="s">
        <v>30</v>
      </c>
      <c r="D10063" t="s">
        <v>1876</v>
      </c>
      <c r="G10063" t="s">
        <v>12641</v>
      </c>
      <c r="H10063" t="s">
        <v>14414</v>
      </c>
      <c r="I10063">
        <v>350</v>
      </c>
      <c r="J10063">
        <v>327.91405134000001</v>
      </c>
      <c r="K10063">
        <v>327.91405134000001</v>
      </c>
      <c r="P10063" t="s">
        <v>17245</v>
      </c>
      <c r="Q10063" t="s">
        <v>17486</v>
      </c>
      <c r="R10063" t="s">
        <v>17245</v>
      </c>
      <c r="S10063" t="s">
        <v>17486</v>
      </c>
      <c r="T10063" t="s">
        <v>17487</v>
      </c>
      <c r="U10063" t="s">
        <v>15317</v>
      </c>
    </row>
    <row r="10064" spans="1:21" x14ac:dyDescent="0.25">
      <c r="A10064">
        <v>2016</v>
      </c>
      <c r="B10064">
        <v>19</v>
      </c>
      <c r="C10064" t="s">
        <v>30</v>
      </c>
      <c r="D10064" t="s">
        <v>2723</v>
      </c>
      <c r="G10064" t="s">
        <v>13793</v>
      </c>
      <c r="H10064" t="s">
        <v>14931</v>
      </c>
      <c r="I10064">
        <v>100</v>
      </c>
      <c r="J10064">
        <v>190.75590517000001</v>
      </c>
      <c r="K10064">
        <v>190.75590517000001</v>
      </c>
      <c r="R10064" t="s">
        <v>19532</v>
      </c>
      <c r="S10064" t="s">
        <v>17486</v>
      </c>
      <c r="T10064" t="s">
        <v>17487</v>
      </c>
      <c r="U10064" t="s">
        <v>15317</v>
      </c>
    </row>
    <row r="10065" spans="1:21" x14ac:dyDescent="0.25">
      <c r="A10065">
        <v>2016</v>
      </c>
      <c r="B10065">
        <v>20</v>
      </c>
      <c r="C10065" t="s">
        <v>26</v>
      </c>
      <c r="D10065" t="s">
        <v>1877</v>
      </c>
      <c r="E10065" t="s">
        <v>6216</v>
      </c>
      <c r="F10065" t="s">
        <v>10238</v>
      </c>
      <c r="G10065" t="s">
        <v>14061</v>
      </c>
      <c r="H10065" t="s">
        <v>14419</v>
      </c>
      <c r="I10065">
        <v>1641.736615</v>
      </c>
      <c r="J10065">
        <v>1702.43531549</v>
      </c>
      <c r="K10065">
        <v>1702.43531549</v>
      </c>
      <c r="L10065" t="s">
        <v>19884</v>
      </c>
      <c r="M10065" t="s">
        <v>17687</v>
      </c>
      <c r="N10065" t="s">
        <v>15255</v>
      </c>
      <c r="O10065" t="s">
        <v>15242</v>
      </c>
      <c r="P10065" t="s">
        <v>15255</v>
      </c>
      <c r="Q10065" t="s">
        <v>15242</v>
      </c>
      <c r="R10065" t="s">
        <v>17944</v>
      </c>
      <c r="S10065" t="s">
        <v>17945</v>
      </c>
      <c r="T10065" t="s">
        <v>17949</v>
      </c>
      <c r="U10065" t="s">
        <v>15317</v>
      </c>
    </row>
    <row r="10066" spans="1:21" x14ac:dyDescent="0.25">
      <c r="A10066">
        <v>2016</v>
      </c>
      <c r="B10066">
        <v>20</v>
      </c>
      <c r="C10066" t="s">
        <v>25</v>
      </c>
      <c r="D10066" t="s">
        <v>1171</v>
      </c>
      <c r="E10066" t="s">
        <v>6217</v>
      </c>
      <c r="F10066" t="s">
        <v>10239</v>
      </c>
      <c r="G10066" t="s">
        <v>11996</v>
      </c>
      <c r="H10066" t="s">
        <v>14419</v>
      </c>
      <c r="I10066">
        <v>321.70108800000003</v>
      </c>
      <c r="J10066">
        <v>353.00531893999988</v>
      </c>
      <c r="K10066">
        <v>353.00531893999988</v>
      </c>
      <c r="L10066" t="s">
        <v>15203</v>
      </c>
      <c r="M10066" t="s">
        <v>15237</v>
      </c>
      <c r="N10066" t="s">
        <v>15203</v>
      </c>
      <c r="O10066" t="s">
        <v>15237</v>
      </c>
      <c r="R10066" t="s">
        <v>17944</v>
      </c>
      <c r="S10066" t="s">
        <v>17945</v>
      </c>
      <c r="T10066" s="124" t="s">
        <v>18328</v>
      </c>
      <c r="U10066" s="124" t="s">
        <v>15317</v>
      </c>
    </row>
    <row r="10067" spans="1:21" x14ac:dyDescent="0.25">
      <c r="A10067">
        <v>2016</v>
      </c>
      <c r="B10067">
        <v>20</v>
      </c>
      <c r="C10067" t="s">
        <v>25</v>
      </c>
      <c r="D10067" t="s">
        <v>2627</v>
      </c>
      <c r="E10067" t="s">
        <v>6218</v>
      </c>
      <c r="F10067" t="s">
        <v>10240</v>
      </c>
      <c r="G10067" t="s">
        <v>14062</v>
      </c>
      <c r="H10067" t="s">
        <v>14336</v>
      </c>
      <c r="I10067">
        <v>256.07001300000002</v>
      </c>
      <c r="J10067">
        <v>247.94699055000001</v>
      </c>
      <c r="K10067">
        <v>247.94266508000001</v>
      </c>
      <c r="L10067" t="s">
        <v>20134</v>
      </c>
      <c r="M10067" t="s">
        <v>19591</v>
      </c>
      <c r="N10067" t="s">
        <v>20135</v>
      </c>
      <c r="O10067" t="s">
        <v>19591</v>
      </c>
      <c r="P10067" t="s">
        <v>15258</v>
      </c>
      <c r="Q10067" t="s">
        <v>15237</v>
      </c>
      <c r="R10067" t="s">
        <v>15258</v>
      </c>
      <c r="S10067" t="s">
        <v>15237</v>
      </c>
      <c r="T10067" s="124" t="s">
        <v>20136</v>
      </c>
      <c r="U10067" s="124" t="s">
        <v>15317</v>
      </c>
    </row>
    <row r="10068" spans="1:21" x14ac:dyDescent="0.25">
      <c r="A10068">
        <v>2016</v>
      </c>
      <c r="B10068">
        <v>20</v>
      </c>
      <c r="C10068" t="s">
        <v>20</v>
      </c>
      <c r="D10068" t="s">
        <v>1172</v>
      </c>
      <c r="G10068" t="s">
        <v>10936</v>
      </c>
      <c r="H10068" t="s">
        <v>14221</v>
      </c>
      <c r="I10068">
        <v>7.5</v>
      </c>
      <c r="J10068">
        <v>1.9780101000000001</v>
      </c>
      <c r="K10068">
        <v>1.9780101000000001</v>
      </c>
      <c r="U10068" t="s">
        <v>15316</v>
      </c>
    </row>
    <row r="10069" spans="1:21" x14ac:dyDescent="0.25">
      <c r="A10069">
        <v>2016</v>
      </c>
      <c r="B10069">
        <v>20</v>
      </c>
      <c r="C10069" t="s">
        <v>22</v>
      </c>
      <c r="D10069" t="s">
        <v>1173</v>
      </c>
      <c r="G10069" t="s">
        <v>10941</v>
      </c>
      <c r="H10069" t="s">
        <v>14221</v>
      </c>
      <c r="I10069">
        <v>1306.117248</v>
      </c>
      <c r="J10069">
        <v>1347.35976807</v>
      </c>
      <c r="K10069">
        <v>1347.343840419999</v>
      </c>
      <c r="U10069" t="s">
        <v>15316</v>
      </c>
    </row>
    <row r="10070" spans="1:21" x14ac:dyDescent="0.25">
      <c r="A10070">
        <v>2016</v>
      </c>
      <c r="B10070">
        <v>20</v>
      </c>
      <c r="C10070" t="s">
        <v>23</v>
      </c>
      <c r="D10070" t="s">
        <v>1174</v>
      </c>
      <c r="G10070" t="s">
        <v>10942</v>
      </c>
      <c r="H10070" t="s">
        <v>14222</v>
      </c>
      <c r="I10070">
        <v>95.795203999999998</v>
      </c>
      <c r="J10070">
        <v>78.560711019999985</v>
      </c>
      <c r="K10070">
        <v>78.560711019999985</v>
      </c>
      <c r="U10070" t="s">
        <v>15316</v>
      </c>
    </row>
    <row r="10071" spans="1:21" x14ac:dyDescent="0.25">
      <c r="A10071">
        <v>2016</v>
      </c>
      <c r="B10071">
        <v>20</v>
      </c>
      <c r="C10071" t="s">
        <v>24</v>
      </c>
      <c r="D10071" t="s">
        <v>1177</v>
      </c>
      <c r="E10071" t="s">
        <v>6219</v>
      </c>
      <c r="F10071" t="s">
        <v>10241</v>
      </c>
      <c r="G10071" t="s">
        <v>14063</v>
      </c>
      <c r="H10071" t="s">
        <v>15063</v>
      </c>
      <c r="I10071">
        <v>1623.6167359999999</v>
      </c>
      <c r="J10071">
        <v>2340.9087960600032</v>
      </c>
      <c r="K10071">
        <v>2340.8953218600032</v>
      </c>
      <c r="L10071" t="s">
        <v>19889</v>
      </c>
      <c r="M10071" t="s">
        <v>17689</v>
      </c>
      <c r="R10071" t="s">
        <v>17944</v>
      </c>
      <c r="S10071" t="s">
        <v>17945</v>
      </c>
      <c r="T10071" t="s">
        <v>18322</v>
      </c>
      <c r="U10071" t="s">
        <v>15317</v>
      </c>
    </row>
    <row r="10072" spans="1:21" x14ac:dyDescent="0.25">
      <c r="A10072">
        <v>2016</v>
      </c>
      <c r="B10072">
        <v>20</v>
      </c>
      <c r="C10072" t="s">
        <v>24</v>
      </c>
      <c r="D10072" t="s">
        <v>1178</v>
      </c>
      <c r="E10072" t="s">
        <v>6220</v>
      </c>
      <c r="F10072" t="s">
        <v>8614</v>
      </c>
      <c r="G10072" t="s">
        <v>14064</v>
      </c>
      <c r="H10072" t="s">
        <v>14421</v>
      </c>
      <c r="I10072">
        <v>553.40356799999995</v>
      </c>
      <c r="J10072">
        <v>371.19907653000018</v>
      </c>
      <c r="K10072">
        <v>371.19907653000018</v>
      </c>
      <c r="P10072" t="s">
        <v>15218</v>
      </c>
      <c r="Q10072" t="s">
        <v>15238</v>
      </c>
      <c r="R10072" t="s">
        <v>15431</v>
      </c>
      <c r="S10072" t="s">
        <v>16822</v>
      </c>
      <c r="T10072" t="s">
        <v>18813</v>
      </c>
      <c r="U10072" t="s">
        <v>15317</v>
      </c>
    </row>
    <row r="10073" spans="1:21" x14ac:dyDescent="0.25">
      <c r="A10073">
        <v>2016</v>
      </c>
      <c r="B10073">
        <v>20</v>
      </c>
      <c r="C10073" t="s">
        <v>24</v>
      </c>
      <c r="D10073" t="s">
        <v>2628</v>
      </c>
      <c r="E10073" t="s">
        <v>6221</v>
      </c>
      <c r="F10073" t="s">
        <v>10242</v>
      </c>
      <c r="G10073" t="s">
        <v>13638</v>
      </c>
      <c r="H10073" t="s">
        <v>14865</v>
      </c>
      <c r="I10073">
        <v>56.397689999999997</v>
      </c>
      <c r="J10073">
        <v>36.677914649999998</v>
      </c>
      <c r="K10073">
        <v>36.677914649999998</v>
      </c>
      <c r="L10073" t="s">
        <v>15350</v>
      </c>
      <c r="M10073" t="s">
        <v>15237</v>
      </c>
      <c r="N10073" t="s">
        <v>15350</v>
      </c>
      <c r="O10073" t="s">
        <v>15237</v>
      </c>
      <c r="P10073" t="s">
        <v>15350</v>
      </c>
      <c r="Q10073" t="s">
        <v>15237</v>
      </c>
      <c r="R10073" t="s">
        <v>15350</v>
      </c>
      <c r="S10073" t="s">
        <v>15237</v>
      </c>
      <c r="T10073" t="s">
        <v>15301</v>
      </c>
      <c r="U10073" t="s">
        <v>15317</v>
      </c>
    </row>
    <row r="10074" spans="1:21" x14ac:dyDescent="0.25">
      <c r="A10074">
        <v>2016</v>
      </c>
      <c r="B10074">
        <v>20</v>
      </c>
      <c r="C10074" t="s">
        <v>29</v>
      </c>
      <c r="D10074" t="s">
        <v>2807</v>
      </c>
      <c r="E10074" t="s">
        <v>6222</v>
      </c>
      <c r="F10074" t="s">
        <v>10243</v>
      </c>
      <c r="G10074" t="s">
        <v>13851</v>
      </c>
      <c r="H10074" t="s">
        <v>15064</v>
      </c>
      <c r="I10074">
        <v>2966.5530180000001</v>
      </c>
      <c r="J10074">
        <v>2630.9196529600031</v>
      </c>
      <c r="K10074">
        <v>2630.9196529600031</v>
      </c>
      <c r="L10074" t="s">
        <v>20137</v>
      </c>
      <c r="M10074" t="s">
        <v>17507</v>
      </c>
      <c r="N10074" t="s">
        <v>20138</v>
      </c>
      <c r="O10074" t="s">
        <v>20139</v>
      </c>
      <c r="R10074" t="s">
        <v>17944</v>
      </c>
      <c r="S10074" t="s">
        <v>17945</v>
      </c>
      <c r="T10074" s="124" t="s">
        <v>20140</v>
      </c>
      <c r="U10074" s="124" t="s">
        <v>15317</v>
      </c>
    </row>
    <row r="10075" spans="1:21" x14ac:dyDescent="0.25">
      <c r="A10075">
        <v>2016</v>
      </c>
      <c r="B10075">
        <v>20</v>
      </c>
      <c r="C10075" t="s">
        <v>29</v>
      </c>
      <c r="D10075" t="s">
        <v>1184</v>
      </c>
      <c r="E10075" t="s">
        <v>6223</v>
      </c>
      <c r="F10075" t="s">
        <v>10244</v>
      </c>
      <c r="G10075" t="s">
        <v>12006</v>
      </c>
      <c r="H10075" t="s">
        <v>14424</v>
      </c>
      <c r="I10075">
        <v>1202.538266</v>
      </c>
      <c r="J10075">
        <v>1202.538266</v>
      </c>
      <c r="K10075">
        <v>1202.538266</v>
      </c>
      <c r="L10075" t="s">
        <v>19890</v>
      </c>
      <c r="M10075" t="s">
        <v>17687</v>
      </c>
      <c r="N10075" t="s">
        <v>17247</v>
      </c>
      <c r="O10075" t="s">
        <v>15242</v>
      </c>
      <c r="P10075" t="s">
        <v>15255</v>
      </c>
      <c r="Q10075" t="s">
        <v>15242</v>
      </c>
      <c r="T10075" s="124" t="s">
        <v>19891</v>
      </c>
      <c r="U10075" s="124" t="s">
        <v>15317</v>
      </c>
    </row>
    <row r="10076" spans="1:21" x14ac:dyDescent="0.25">
      <c r="A10076">
        <v>2016</v>
      </c>
      <c r="B10076">
        <v>20</v>
      </c>
      <c r="C10076" t="s">
        <v>29</v>
      </c>
      <c r="D10076" t="s">
        <v>1185</v>
      </c>
      <c r="E10076" t="s">
        <v>6224</v>
      </c>
      <c r="F10076" t="s">
        <v>10245</v>
      </c>
      <c r="G10076" t="s">
        <v>12007</v>
      </c>
      <c r="H10076" t="s">
        <v>14425</v>
      </c>
      <c r="I10076">
        <v>2056.8799990000002</v>
      </c>
      <c r="J10076">
        <v>2056.8799990000002</v>
      </c>
      <c r="K10076">
        <v>2056.8799990000002</v>
      </c>
      <c r="L10076" t="s">
        <v>19892</v>
      </c>
      <c r="M10076" t="s">
        <v>17687</v>
      </c>
      <c r="N10076" t="s">
        <v>17249</v>
      </c>
      <c r="O10076" t="s">
        <v>15242</v>
      </c>
      <c r="R10076" t="s">
        <v>17249</v>
      </c>
      <c r="S10076" t="s">
        <v>15242</v>
      </c>
      <c r="T10076" s="124" t="s">
        <v>19891</v>
      </c>
      <c r="U10076" s="124" t="s">
        <v>15317</v>
      </c>
    </row>
    <row r="10077" spans="1:21" x14ac:dyDescent="0.25">
      <c r="A10077">
        <v>2016</v>
      </c>
      <c r="B10077">
        <v>20</v>
      </c>
      <c r="C10077" t="s">
        <v>29</v>
      </c>
      <c r="D10077" t="s">
        <v>1186</v>
      </c>
      <c r="E10077" t="s">
        <v>6225</v>
      </c>
      <c r="F10077" t="s">
        <v>10246</v>
      </c>
      <c r="G10077" t="s">
        <v>12008</v>
      </c>
      <c r="H10077" t="s">
        <v>14426</v>
      </c>
      <c r="I10077">
        <v>226.05532500000001</v>
      </c>
      <c r="J10077">
        <v>224.40052427000001</v>
      </c>
      <c r="K10077">
        <v>224.40052427000001</v>
      </c>
      <c r="L10077" t="s">
        <v>19893</v>
      </c>
      <c r="M10077" t="s">
        <v>17507</v>
      </c>
      <c r="N10077" t="s">
        <v>15224</v>
      </c>
      <c r="O10077" t="s">
        <v>15338</v>
      </c>
      <c r="P10077" t="s">
        <v>15224</v>
      </c>
      <c r="Q10077" t="s">
        <v>15338</v>
      </c>
      <c r="R10077" t="s">
        <v>17952</v>
      </c>
      <c r="S10077" t="s">
        <v>17953</v>
      </c>
      <c r="T10077" s="124" t="s">
        <v>19894</v>
      </c>
      <c r="U10077" s="124" t="s">
        <v>15317</v>
      </c>
    </row>
    <row r="10078" spans="1:21" x14ac:dyDescent="0.25">
      <c r="A10078">
        <v>2016</v>
      </c>
      <c r="B10078">
        <v>20</v>
      </c>
      <c r="C10078" t="s">
        <v>29</v>
      </c>
      <c r="D10078" t="s">
        <v>1189</v>
      </c>
      <c r="E10078" t="s">
        <v>6226</v>
      </c>
      <c r="F10078" t="s">
        <v>10247</v>
      </c>
      <c r="G10078" t="s">
        <v>12010</v>
      </c>
      <c r="H10078" t="s">
        <v>14424</v>
      </c>
      <c r="I10078">
        <v>685.84529599999996</v>
      </c>
      <c r="J10078">
        <v>560.93361831999994</v>
      </c>
      <c r="K10078">
        <v>560.93361831999994</v>
      </c>
      <c r="L10078" t="s">
        <v>20141</v>
      </c>
      <c r="M10078" t="s">
        <v>20142</v>
      </c>
      <c r="N10078" t="s">
        <v>20143</v>
      </c>
      <c r="O10078" t="s">
        <v>20144</v>
      </c>
      <c r="P10078" t="s">
        <v>15196</v>
      </c>
      <c r="Q10078" t="s">
        <v>15237</v>
      </c>
      <c r="T10078" s="124" t="s">
        <v>20145</v>
      </c>
      <c r="U10078" s="124" t="s">
        <v>15317</v>
      </c>
    </row>
    <row r="10079" spans="1:21" x14ac:dyDescent="0.25">
      <c r="A10079">
        <v>2016</v>
      </c>
      <c r="B10079">
        <v>20</v>
      </c>
      <c r="C10079" t="s">
        <v>29</v>
      </c>
      <c r="D10079" t="s">
        <v>1190</v>
      </c>
      <c r="E10079" t="s">
        <v>6227</v>
      </c>
      <c r="F10079" t="s">
        <v>10248</v>
      </c>
      <c r="G10079" t="s">
        <v>12011</v>
      </c>
      <c r="H10079" t="s">
        <v>14426</v>
      </c>
      <c r="I10079">
        <v>332.945043</v>
      </c>
      <c r="J10079">
        <v>316.95049339000002</v>
      </c>
      <c r="K10079">
        <v>316.95049339000002</v>
      </c>
      <c r="L10079" t="s">
        <v>19900</v>
      </c>
      <c r="M10079" t="s">
        <v>19609</v>
      </c>
      <c r="N10079" t="s">
        <v>17968</v>
      </c>
      <c r="O10079" t="s">
        <v>16990</v>
      </c>
      <c r="P10079" t="s">
        <v>17968</v>
      </c>
      <c r="Q10079" t="s">
        <v>16990</v>
      </c>
      <c r="R10079" t="s">
        <v>17952</v>
      </c>
      <c r="S10079" t="s">
        <v>17953</v>
      </c>
      <c r="T10079" s="124" t="s">
        <v>19902</v>
      </c>
      <c r="U10079" s="124" t="s">
        <v>15317</v>
      </c>
    </row>
    <row r="10080" spans="1:21" x14ac:dyDescent="0.25">
      <c r="A10080">
        <v>2016</v>
      </c>
      <c r="B10080">
        <v>20</v>
      </c>
      <c r="C10080" t="s">
        <v>29</v>
      </c>
      <c r="D10080" t="s">
        <v>1191</v>
      </c>
      <c r="E10080" t="s">
        <v>6228</v>
      </c>
      <c r="F10080" t="s">
        <v>10249</v>
      </c>
      <c r="G10080" t="s">
        <v>12012</v>
      </c>
      <c r="H10080" t="s">
        <v>14422</v>
      </c>
      <c r="I10080">
        <v>251.99025399999999</v>
      </c>
      <c r="J10080">
        <v>253.62862016</v>
      </c>
      <c r="K10080">
        <v>253.55965692000001</v>
      </c>
      <c r="N10080" t="s">
        <v>19903</v>
      </c>
      <c r="O10080" t="s">
        <v>17253</v>
      </c>
      <c r="R10080" t="s">
        <v>15257</v>
      </c>
      <c r="S10080" t="s">
        <v>15338</v>
      </c>
      <c r="T10080" s="124" t="s">
        <v>19904</v>
      </c>
      <c r="U10080" s="124" t="s">
        <v>15317</v>
      </c>
    </row>
    <row r="10081" spans="1:21" x14ac:dyDescent="0.25">
      <c r="A10081">
        <v>2016</v>
      </c>
      <c r="B10081">
        <v>20</v>
      </c>
      <c r="C10081" t="s">
        <v>29</v>
      </c>
      <c r="D10081" t="s">
        <v>1192</v>
      </c>
      <c r="E10081" t="s">
        <v>6229</v>
      </c>
      <c r="F10081" t="s">
        <v>10250</v>
      </c>
      <c r="G10081" t="s">
        <v>11172</v>
      </c>
      <c r="H10081" t="s">
        <v>14426</v>
      </c>
      <c r="I10081">
        <v>1429.478799</v>
      </c>
      <c r="J10081">
        <v>1774.9933296700001</v>
      </c>
      <c r="K10081">
        <v>1773.8300512200001</v>
      </c>
      <c r="L10081" t="s">
        <v>17245</v>
      </c>
      <c r="M10081" t="s">
        <v>17486</v>
      </c>
      <c r="P10081" t="s">
        <v>16963</v>
      </c>
      <c r="Q10081" t="s">
        <v>15239</v>
      </c>
      <c r="R10081" t="s">
        <v>17952</v>
      </c>
      <c r="S10081" t="s">
        <v>17953</v>
      </c>
      <c r="T10081" s="124" t="s">
        <v>18821</v>
      </c>
      <c r="U10081" s="124" t="s">
        <v>15317</v>
      </c>
    </row>
    <row r="10082" spans="1:21" x14ac:dyDescent="0.25">
      <c r="A10082">
        <v>2016</v>
      </c>
      <c r="B10082">
        <v>20</v>
      </c>
      <c r="C10082" t="s">
        <v>29</v>
      </c>
      <c r="D10082" t="s">
        <v>1193</v>
      </c>
      <c r="E10082" t="s">
        <v>6230</v>
      </c>
      <c r="F10082" t="s">
        <v>10251</v>
      </c>
      <c r="G10082" t="s">
        <v>13745</v>
      </c>
      <c r="H10082" t="s">
        <v>14419</v>
      </c>
      <c r="I10082">
        <v>46327.572254999999</v>
      </c>
      <c r="J10082">
        <v>44274.042942449982</v>
      </c>
      <c r="K10082">
        <v>44274.042942449982</v>
      </c>
      <c r="L10082" t="s">
        <v>19717</v>
      </c>
      <c r="M10082" t="s">
        <v>17687</v>
      </c>
      <c r="N10082" t="s">
        <v>20030</v>
      </c>
      <c r="O10082" t="s">
        <v>17687</v>
      </c>
      <c r="R10082" t="s">
        <v>17944</v>
      </c>
      <c r="S10082" t="s">
        <v>17945</v>
      </c>
      <c r="T10082" s="124" t="s">
        <v>17978</v>
      </c>
      <c r="U10082" s="124" t="s">
        <v>15317</v>
      </c>
    </row>
    <row r="10083" spans="1:21" x14ac:dyDescent="0.25">
      <c r="A10083">
        <v>2016</v>
      </c>
      <c r="B10083">
        <v>20</v>
      </c>
      <c r="C10083" t="s">
        <v>29</v>
      </c>
      <c r="D10083" t="s">
        <v>1196</v>
      </c>
      <c r="E10083" t="s">
        <v>6231</v>
      </c>
      <c r="F10083" t="s">
        <v>10252</v>
      </c>
      <c r="G10083" t="s">
        <v>14065</v>
      </c>
      <c r="H10083" t="s">
        <v>14422</v>
      </c>
      <c r="I10083">
        <v>315.02347500000002</v>
      </c>
      <c r="J10083">
        <v>304.29756894000002</v>
      </c>
      <c r="K10083">
        <v>304.29756894000002</v>
      </c>
      <c r="L10083" t="s">
        <v>19060</v>
      </c>
      <c r="M10083" t="s">
        <v>15237</v>
      </c>
      <c r="N10083" t="s">
        <v>17053</v>
      </c>
      <c r="O10083" t="s">
        <v>17746</v>
      </c>
      <c r="P10083" t="s">
        <v>15182</v>
      </c>
      <c r="Q10083" t="s">
        <v>15237</v>
      </c>
      <c r="R10083" t="s">
        <v>15257</v>
      </c>
      <c r="S10083" t="s">
        <v>15338</v>
      </c>
      <c r="T10083" s="124" t="s">
        <v>17415</v>
      </c>
      <c r="U10083" s="124" t="s">
        <v>15317</v>
      </c>
    </row>
    <row r="10084" spans="1:21" x14ac:dyDescent="0.25">
      <c r="A10084">
        <v>2016</v>
      </c>
      <c r="B10084">
        <v>20</v>
      </c>
      <c r="C10084" t="s">
        <v>29</v>
      </c>
      <c r="D10084" t="s">
        <v>1197</v>
      </c>
      <c r="E10084" t="s">
        <v>6232</v>
      </c>
      <c r="F10084" t="s">
        <v>10253</v>
      </c>
      <c r="G10084" t="s">
        <v>12589</v>
      </c>
      <c r="H10084" t="s">
        <v>14429</v>
      </c>
      <c r="I10084">
        <v>3925.587176</v>
      </c>
      <c r="J10084">
        <v>3722.1999581000018</v>
      </c>
      <c r="K10084">
        <v>3722.1999581000018</v>
      </c>
      <c r="L10084" t="s">
        <v>19404</v>
      </c>
      <c r="M10084" t="s">
        <v>18335</v>
      </c>
      <c r="N10084" t="s">
        <v>20063</v>
      </c>
      <c r="O10084" t="s">
        <v>18335</v>
      </c>
      <c r="P10084" t="s">
        <v>18222</v>
      </c>
      <c r="Q10084" t="s">
        <v>17746</v>
      </c>
      <c r="T10084" s="124" t="s">
        <v>18336</v>
      </c>
      <c r="U10084" s="124" t="s">
        <v>15317</v>
      </c>
    </row>
    <row r="10085" spans="1:21" x14ac:dyDescent="0.25">
      <c r="A10085">
        <v>2016</v>
      </c>
      <c r="B10085">
        <v>20</v>
      </c>
      <c r="C10085" t="s">
        <v>29</v>
      </c>
      <c r="D10085" t="s">
        <v>1199</v>
      </c>
      <c r="E10085" t="s">
        <v>6233</v>
      </c>
      <c r="F10085" t="s">
        <v>10254</v>
      </c>
      <c r="G10085" t="s">
        <v>13640</v>
      </c>
      <c r="H10085" t="s">
        <v>14430</v>
      </c>
      <c r="I10085">
        <v>39486.540524999997</v>
      </c>
      <c r="J10085">
        <v>38846.25910593001</v>
      </c>
      <c r="K10085">
        <v>38846.25910593001</v>
      </c>
      <c r="L10085" t="s">
        <v>19909</v>
      </c>
      <c r="M10085" t="s">
        <v>18763</v>
      </c>
      <c r="N10085" t="s">
        <v>20146</v>
      </c>
      <c r="O10085" t="s">
        <v>19911</v>
      </c>
      <c r="P10085" t="s">
        <v>17044</v>
      </c>
      <c r="Q10085" t="s">
        <v>17746</v>
      </c>
      <c r="R10085" t="s">
        <v>15203</v>
      </c>
      <c r="S10085" t="s">
        <v>15237</v>
      </c>
      <c r="T10085" s="124" t="s">
        <v>19544</v>
      </c>
      <c r="U10085" s="124" t="s">
        <v>15317</v>
      </c>
    </row>
    <row r="10086" spans="1:21" x14ac:dyDescent="0.25">
      <c r="A10086">
        <v>2016</v>
      </c>
      <c r="B10086">
        <v>20</v>
      </c>
      <c r="C10086" t="s">
        <v>29</v>
      </c>
      <c r="D10086" t="s">
        <v>2630</v>
      </c>
      <c r="E10086" t="s">
        <v>6234</v>
      </c>
      <c r="F10086" t="s">
        <v>10255</v>
      </c>
      <c r="G10086" t="s">
        <v>13641</v>
      </c>
      <c r="H10086" t="s">
        <v>14429</v>
      </c>
      <c r="I10086">
        <v>1082.2086959999999</v>
      </c>
      <c r="J10086">
        <v>1080.54756821</v>
      </c>
      <c r="K10086">
        <v>1080.54756821</v>
      </c>
      <c r="L10086" t="s">
        <v>19914</v>
      </c>
      <c r="M10086" t="s">
        <v>17486</v>
      </c>
      <c r="N10086" t="s">
        <v>15270</v>
      </c>
      <c r="O10086" t="s">
        <v>15246</v>
      </c>
      <c r="P10086" t="s">
        <v>18001</v>
      </c>
      <c r="Q10086" t="s">
        <v>17486</v>
      </c>
      <c r="T10086" s="124" t="s">
        <v>19915</v>
      </c>
      <c r="U10086" s="124" t="s">
        <v>15317</v>
      </c>
    </row>
    <row r="10087" spans="1:21" x14ac:dyDescent="0.25">
      <c r="A10087">
        <v>2016</v>
      </c>
      <c r="B10087">
        <v>20</v>
      </c>
      <c r="C10087" t="s">
        <v>30</v>
      </c>
      <c r="D10087" t="s">
        <v>2631</v>
      </c>
      <c r="E10087" t="s">
        <v>6235</v>
      </c>
      <c r="F10087" t="s">
        <v>10256</v>
      </c>
      <c r="G10087" t="s">
        <v>13642</v>
      </c>
      <c r="H10087" t="s">
        <v>14336</v>
      </c>
      <c r="I10087">
        <v>70.132228999999995</v>
      </c>
      <c r="J10087">
        <v>79.820929340000006</v>
      </c>
      <c r="K10087">
        <v>78.956182049999995</v>
      </c>
      <c r="L10087" t="s">
        <v>15192</v>
      </c>
      <c r="M10087" t="s">
        <v>15237</v>
      </c>
      <c r="N10087" t="s">
        <v>15192</v>
      </c>
      <c r="O10087" t="s">
        <v>15237</v>
      </c>
      <c r="P10087" t="s">
        <v>15192</v>
      </c>
      <c r="Q10087" t="s">
        <v>15237</v>
      </c>
      <c r="R10087" t="s">
        <v>15258</v>
      </c>
      <c r="S10087" t="s">
        <v>15237</v>
      </c>
      <c r="T10087" s="124" t="s">
        <v>16993</v>
      </c>
      <c r="U10087" s="124" t="s">
        <v>15317</v>
      </c>
    </row>
    <row r="10088" spans="1:21" x14ac:dyDescent="0.25">
      <c r="A10088">
        <v>2016</v>
      </c>
      <c r="B10088">
        <v>20</v>
      </c>
      <c r="C10088" t="s">
        <v>30</v>
      </c>
      <c r="D10088" t="s">
        <v>2632</v>
      </c>
      <c r="E10088" t="s">
        <v>6236</v>
      </c>
      <c r="F10088" t="s">
        <v>10257</v>
      </c>
      <c r="G10088" t="s">
        <v>13643</v>
      </c>
      <c r="H10088" t="s">
        <v>14419</v>
      </c>
      <c r="I10088">
        <v>3150.2204999999999</v>
      </c>
      <c r="J10088">
        <v>2405.5336217899999</v>
      </c>
      <c r="K10088">
        <v>2405.5336217899999</v>
      </c>
      <c r="L10088" t="s">
        <v>19916</v>
      </c>
      <c r="M10088" t="s">
        <v>17687</v>
      </c>
      <c r="N10088" t="s">
        <v>19547</v>
      </c>
      <c r="O10088" t="s">
        <v>17996</v>
      </c>
      <c r="P10088" t="s">
        <v>19221</v>
      </c>
      <c r="Q10088" t="s">
        <v>15242</v>
      </c>
      <c r="R10088" t="s">
        <v>17944</v>
      </c>
      <c r="S10088" t="s">
        <v>17945</v>
      </c>
      <c r="T10088" s="124" t="s">
        <v>20147</v>
      </c>
      <c r="U10088" s="124" t="s">
        <v>15317</v>
      </c>
    </row>
    <row r="10089" spans="1:21" x14ac:dyDescent="0.25">
      <c r="A10089">
        <v>2016</v>
      </c>
      <c r="B10089">
        <v>21</v>
      </c>
      <c r="C10089" t="s">
        <v>25</v>
      </c>
      <c r="D10089" t="s">
        <v>1211</v>
      </c>
      <c r="E10089" t="s">
        <v>6237</v>
      </c>
      <c r="F10089" t="s">
        <v>10258</v>
      </c>
      <c r="G10089" t="s">
        <v>14066</v>
      </c>
      <c r="H10089" t="s">
        <v>14432</v>
      </c>
      <c r="I10089">
        <v>205.68201400000001</v>
      </c>
      <c r="J10089">
        <v>224.32486710000001</v>
      </c>
      <c r="K10089">
        <v>224.32486710000001</v>
      </c>
      <c r="U10089" t="s">
        <v>15316</v>
      </c>
    </row>
    <row r="10090" spans="1:21" x14ac:dyDescent="0.25">
      <c r="A10090">
        <v>2016</v>
      </c>
      <c r="B10090">
        <v>21</v>
      </c>
      <c r="C10090" t="s">
        <v>25</v>
      </c>
      <c r="D10090" t="s">
        <v>1212</v>
      </c>
      <c r="E10090" t="s">
        <v>6238</v>
      </c>
      <c r="F10090" t="s">
        <v>10259</v>
      </c>
      <c r="G10090" t="s">
        <v>14067</v>
      </c>
      <c r="H10090" t="s">
        <v>14433</v>
      </c>
      <c r="I10090">
        <v>186.55986799999999</v>
      </c>
      <c r="J10090">
        <v>186.51537010000001</v>
      </c>
      <c r="K10090">
        <v>186.51537010000001</v>
      </c>
      <c r="R10090" t="s">
        <v>15278</v>
      </c>
      <c r="S10090" t="s">
        <v>15249</v>
      </c>
      <c r="T10090" t="s">
        <v>15314</v>
      </c>
      <c r="U10090" t="s">
        <v>15317</v>
      </c>
    </row>
    <row r="10091" spans="1:21" x14ac:dyDescent="0.25">
      <c r="A10091">
        <v>2016</v>
      </c>
      <c r="B10091">
        <v>21</v>
      </c>
      <c r="C10091" t="s">
        <v>27</v>
      </c>
      <c r="D10091" t="s">
        <v>1214</v>
      </c>
      <c r="E10091" t="s">
        <v>6239</v>
      </c>
      <c r="F10091" t="s">
        <v>10260</v>
      </c>
      <c r="G10091" t="s">
        <v>12033</v>
      </c>
      <c r="H10091" t="s">
        <v>14433</v>
      </c>
      <c r="I10091">
        <v>867.278997</v>
      </c>
      <c r="J10091">
        <v>5115.6918511800004</v>
      </c>
      <c r="K10091">
        <v>5115.6918511800004</v>
      </c>
      <c r="R10091" t="s">
        <v>15278</v>
      </c>
      <c r="S10091" t="s">
        <v>15249</v>
      </c>
      <c r="T10091" t="s">
        <v>15314</v>
      </c>
      <c r="U10091" t="s">
        <v>15317</v>
      </c>
    </row>
    <row r="10092" spans="1:21" x14ac:dyDescent="0.25">
      <c r="A10092">
        <v>2016</v>
      </c>
      <c r="B10092">
        <v>21</v>
      </c>
      <c r="C10092" t="s">
        <v>27</v>
      </c>
      <c r="D10092" t="s">
        <v>1215</v>
      </c>
      <c r="E10092" t="s">
        <v>6240</v>
      </c>
      <c r="F10092" t="s">
        <v>10261</v>
      </c>
      <c r="G10092" t="s">
        <v>14068</v>
      </c>
      <c r="H10092" t="s">
        <v>14434</v>
      </c>
      <c r="I10092">
        <v>578.55919600000004</v>
      </c>
      <c r="J10092">
        <v>1101.2502307899999</v>
      </c>
      <c r="K10092">
        <v>1101.2502307899999</v>
      </c>
      <c r="U10092" t="s">
        <v>15316</v>
      </c>
    </row>
    <row r="10093" spans="1:21" x14ac:dyDescent="0.25">
      <c r="A10093">
        <v>2016</v>
      </c>
      <c r="B10093">
        <v>21</v>
      </c>
      <c r="C10093" t="s">
        <v>27</v>
      </c>
      <c r="D10093" t="s">
        <v>2808</v>
      </c>
      <c r="E10093" t="s">
        <v>6241</v>
      </c>
      <c r="F10093" t="s">
        <v>10262</v>
      </c>
      <c r="G10093" t="s">
        <v>14069</v>
      </c>
      <c r="H10093" t="s">
        <v>15065</v>
      </c>
      <c r="I10093">
        <v>89.555620000000005</v>
      </c>
      <c r="J10093">
        <v>87.608216620000007</v>
      </c>
      <c r="K10093">
        <v>87.608216620000007</v>
      </c>
      <c r="L10093" t="s">
        <v>15432</v>
      </c>
      <c r="M10093" t="s">
        <v>15245</v>
      </c>
      <c r="R10093" t="s">
        <v>17997</v>
      </c>
      <c r="S10093" t="s">
        <v>16880</v>
      </c>
      <c r="T10093" t="s">
        <v>17445</v>
      </c>
      <c r="U10093" t="s">
        <v>15317</v>
      </c>
    </row>
    <row r="10094" spans="1:21" x14ac:dyDescent="0.25">
      <c r="A10094">
        <v>2016</v>
      </c>
      <c r="B10094">
        <v>21</v>
      </c>
      <c r="C10094" t="s">
        <v>28</v>
      </c>
      <c r="D10094" t="s">
        <v>1217</v>
      </c>
      <c r="E10094" t="s">
        <v>6242</v>
      </c>
      <c r="F10094" t="s">
        <v>10263</v>
      </c>
      <c r="G10094" t="s">
        <v>13799</v>
      </c>
      <c r="H10094" t="s">
        <v>14433</v>
      </c>
      <c r="I10094">
        <v>48.167907</v>
      </c>
      <c r="J10094">
        <v>60.385960490000002</v>
      </c>
      <c r="K10094">
        <v>60.385960490000002</v>
      </c>
      <c r="R10094" t="s">
        <v>15278</v>
      </c>
      <c r="S10094" t="s">
        <v>15249</v>
      </c>
      <c r="T10094" t="s">
        <v>15314</v>
      </c>
      <c r="U10094" t="s">
        <v>15317</v>
      </c>
    </row>
    <row r="10095" spans="1:21" x14ac:dyDescent="0.25">
      <c r="A10095">
        <v>2016</v>
      </c>
      <c r="B10095">
        <v>21</v>
      </c>
      <c r="C10095" t="s">
        <v>20</v>
      </c>
      <c r="D10095" t="s">
        <v>1221</v>
      </c>
      <c r="E10095" t="s">
        <v>6243</v>
      </c>
      <c r="F10095" t="s">
        <v>10264</v>
      </c>
      <c r="G10095" t="s">
        <v>12656</v>
      </c>
      <c r="H10095" t="s">
        <v>14434</v>
      </c>
      <c r="I10095">
        <v>1000.7</v>
      </c>
      <c r="J10095">
        <v>304.84753741999998</v>
      </c>
      <c r="K10095">
        <v>304.84753741999998</v>
      </c>
      <c r="U10095" t="s">
        <v>15316</v>
      </c>
    </row>
    <row r="10096" spans="1:21" x14ac:dyDescent="0.25">
      <c r="A10096">
        <v>2016</v>
      </c>
      <c r="B10096">
        <v>21</v>
      </c>
      <c r="C10096" t="s">
        <v>20</v>
      </c>
      <c r="D10096" t="s">
        <v>1223</v>
      </c>
      <c r="E10096" t="s">
        <v>6244</v>
      </c>
      <c r="F10096" t="s">
        <v>10265</v>
      </c>
      <c r="G10096" t="s">
        <v>10937</v>
      </c>
      <c r="H10096" t="s">
        <v>14434</v>
      </c>
      <c r="I10096">
        <v>5.8311359999999999</v>
      </c>
      <c r="J10096">
        <v>487.55780023000011</v>
      </c>
      <c r="K10096">
        <v>487.55780023000011</v>
      </c>
      <c r="U10096" t="s">
        <v>15316</v>
      </c>
    </row>
    <row r="10097" spans="1:21" x14ac:dyDescent="0.25">
      <c r="A10097">
        <v>2016</v>
      </c>
      <c r="B10097">
        <v>21</v>
      </c>
      <c r="C10097" t="s">
        <v>20</v>
      </c>
      <c r="D10097" t="s">
        <v>2545</v>
      </c>
      <c r="G10097" t="s">
        <v>11017</v>
      </c>
      <c r="H10097" t="s">
        <v>14434</v>
      </c>
      <c r="I10097">
        <v>74.307485</v>
      </c>
      <c r="J10097">
        <v>1.55383717</v>
      </c>
      <c r="K10097">
        <v>1.55383717</v>
      </c>
      <c r="U10097" t="s">
        <v>15316</v>
      </c>
    </row>
    <row r="10098" spans="1:21" x14ac:dyDescent="0.25">
      <c r="A10098">
        <v>2016</v>
      </c>
      <c r="B10098">
        <v>21</v>
      </c>
      <c r="C10098" t="s">
        <v>22</v>
      </c>
      <c r="D10098" t="s">
        <v>1225</v>
      </c>
      <c r="G10098" t="s">
        <v>10941</v>
      </c>
      <c r="H10098" t="s">
        <v>14221</v>
      </c>
      <c r="I10098">
        <v>254.94970000000001</v>
      </c>
      <c r="J10098">
        <v>254.29679338</v>
      </c>
      <c r="K10098">
        <v>254.29679338</v>
      </c>
      <c r="U10098" t="s">
        <v>15316</v>
      </c>
    </row>
    <row r="10099" spans="1:21" x14ac:dyDescent="0.25">
      <c r="A10099">
        <v>2016</v>
      </c>
      <c r="B10099">
        <v>21</v>
      </c>
      <c r="C10099" t="s">
        <v>23</v>
      </c>
      <c r="D10099" t="s">
        <v>1226</v>
      </c>
      <c r="G10099" t="s">
        <v>10942</v>
      </c>
      <c r="H10099" t="s">
        <v>14222</v>
      </c>
      <c r="I10099">
        <v>56.296166999999997</v>
      </c>
      <c r="J10099">
        <v>52.158152760000029</v>
      </c>
      <c r="K10099">
        <v>52.158152760000029</v>
      </c>
      <c r="U10099" t="s">
        <v>15316</v>
      </c>
    </row>
    <row r="10100" spans="1:21" x14ac:dyDescent="0.25">
      <c r="A10100">
        <v>2016</v>
      </c>
      <c r="B10100">
        <v>21</v>
      </c>
      <c r="C10100" t="s">
        <v>24</v>
      </c>
      <c r="D10100" t="s">
        <v>1228</v>
      </c>
      <c r="E10100" t="s">
        <v>6245</v>
      </c>
      <c r="F10100" t="s">
        <v>10266</v>
      </c>
      <c r="G10100" t="s">
        <v>13800</v>
      </c>
      <c r="H10100" t="s">
        <v>14433</v>
      </c>
      <c r="I10100">
        <v>252.720788</v>
      </c>
      <c r="J10100">
        <v>253.54135414000001</v>
      </c>
      <c r="K10100">
        <v>253.54135414000001</v>
      </c>
      <c r="R10100" t="s">
        <v>15278</v>
      </c>
      <c r="S10100" t="s">
        <v>15249</v>
      </c>
      <c r="T10100" t="s">
        <v>15314</v>
      </c>
      <c r="U10100" t="s">
        <v>15317</v>
      </c>
    </row>
    <row r="10101" spans="1:21" x14ac:dyDescent="0.25">
      <c r="A10101">
        <v>2016</v>
      </c>
      <c r="B10101">
        <v>21</v>
      </c>
      <c r="C10101" t="s">
        <v>24</v>
      </c>
      <c r="D10101" t="s">
        <v>1229</v>
      </c>
      <c r="E10101" t="s">
        <v>6242</v>
      </c>
      <c r="F10101" t="s">
        <v>10267</v>
      </c>
      <c r="G10101" t="s">
        <v>13801</v>
      </c>
      <c r="H10101" t="s">
        <v>14434</v>
      </c>
      <c r="I10101">
        <v>19.121516</v>
      </c>
      <c r="J10101">
        <v>18.891915470000001</v>
      </c>
      <c r="K10101">
        <v>18.891915470000001</v>
      </c>
      <c r="U10101" t="s">
        <v>15316</v>
      </c>
    </row>
    <row r="10102" spans="1:21" x14ac:dyDescent="0.25">
      <c r="A10102">
        <v>2016</v>
      </c>
      <c r="B10102">
        <v>21</v>
      </c>
      <c r="C10102" t="s">
        <v>29</v>
      </c>
      <c r="D10102" t="s">
        <v>2726</v>
      </c>
      <c r="E10102" t="s">
        <v>6246</v>
      </c>
      <c r="F10102" t="s">
        <v>10268</v>
      </c>
      <c r="G10102" t="s">
        <v>14070</v>
      </c>
      <c r="H10102" t="s">
        <v>14866</v>
      </c>
      <c r="I10102">
        <v>1571.7140669999999</v>
      </c>
      <c r="J10102">
        <v>972.70027848000007</v>
      </c>
      <c r="K10102">
        <v>972.70027848000007</v>
      </c>
      <c r="P10102" t="s">
        <v>15210</v>
      </c>
      <c r="Q10102" t="s">
        <v>15250</v>
      </c>
      <c r="T10102" s="124" t="s">
        <v>17446</v>
      </c>
      <c r="U10102" s="124" t="s">
        <v>15317</v>
      </c>
    </row>
    <row r="10103" spans="1:21" x14ac:dyDescent="0.25">
      <c r="A10103">
        <v>2016</v>
      </c>
      <c r="B10103">
        <v>22</v>
      </c>
      <c r="C10103" t="s">
        <v>22</v>
      </c>
      <c r="D10103" t="s">
        <v>1231</v>
      </c>
      <c r="G10103" t="s">
        <v>13644</v>
      </c>
      <c r="H10103" t="s">
        <v>14437</v>
      </c>
      <c r="I10103">
        <v>3016.1799329999999</v>
      </c>
      <c r="J10103">
        <v>2801.3362277400101</v>
      </c>
      <c r="K10103">
        <v>2798.607930410009</v>
      </c>
      <c r="R10103" t="s">
        <v>17149</v>
      </c>
      <c r="S10103" t="s">
        <v>15238</v>
      </c>
      <c r="T10103" t="s">
        <v>15305</v>
      </c>
      <c r="U10103" t="s">
        <v>15317</v>
      </c>
    </row>
    <row r="10104" spans="1:21" x14ac:dyDescent="0.25">
      <c r="A10104">
        <v>2016</v>
      </c>
      <c r="B10104">
        <v>22</v>
      </c>
      <c r="C10104" t="s">
        <v>22</v>
      </c>
      <c r="D10104" t="s">
        <v>2633</v>
      </c>
      <c r="G10104" t="s">
        <v>13645</v>
      </c>
      <c r="H10104" t="s">
        <v>14437</v>
      </c>
      <c r="I10104">
        <v>120.629521</v>
      </c>
      <c r="J10104">
        <v>110.89321296</v>
      </c>
      <c r="K10104">
        <v>110.85696283</v>
      </c>
      <c r="R10104" t="s">
        <v>17149</v>
      </c>
      <c r="S10104" t="s">
        <v>15238</v>
      </c>
      <c r="T10104" t="s">
        <v>15305</v>
      </c>
      <c r="U10104" t="s">
        <v>15317</v>
      </c>
    </row>
    <row r="10105" spans="1:21" x14ac:dyDescent="0.25">
      <c r="A10105">
        <v>2016</v>
      </c>
      <c r="B10105">
        <v>22</v>
      </c>
      <c r="C10105" t="s">
        <v>23</v>
      </c>
      <c r="D10105" t="s">
        <v>1232</v>
      </c>
      <c r="G10105" t="s">
        <v>12658</v>
      </c>
      <c r="H10105" t="s">
        <v>14437</v>
      </c>
      <c r="I10105">
        <v>138.33660699999999</v>
      </c>
      <c r="J10105">
        <v>136.83433900000011</v>
      </c>
      <c r="K10105">
        <v>136.83433889000011</v>
      </c>
      <c r="R10105" t="s">
        <v>17149</v>
      </c>
      <c r="S10105" t="s">
        <v>15238</v>
      </c>
      <c r="T10105" t="s">
        <v>15305</v>
      </c>
      <c r="U10105" t="s">
        <v>15317</v>
      </c>
    </row>
    <row r="10106" spans="1:21" x14ac:dyDescent="0.25">
      <c r="A10106">
        <v>2016</v>
      </c>
      <c r="B10106">
        <v>22</v>
      </c>
      <c r="C10106" t="s">
        <v>24</v>
      </c>
      <c r="D10106" t="s">
        <v>2634</v>
      </c>
      <c r="G10106" t="s">
        <v>13646</v>
      </c>
      <c r="H10106" t="s">
        <v>14437</v>
      </c>
      <c r="I10106">
        <v>57.754584999999999</v>
      </c>
      <c r="J10106">
        <v>37.810969669999999</v>
      </c>
      <c r="K10106">
        <v>37.810969610000008</v>
      </c>
      <c r="R10106" t="s">
        <v>17149</v>
      </c>
      <c r="S10106" t="s">
        <v>15238</v>
      </c>
      <c r="T10106" t="s">
        <v>15305</v>
      </c>
      <c r="U10106" t="s">
        <v>15317</v>
      </c>
    </row>
    <row r="10107" spans="1:21" x14ac:dyDescent="0.25">
      <c r="A10107">
        <v>2016</v>
      </c>
      <c r="B10107">
        <v>22</v>
      </c>
      <c r="C10107" t="s">
        <v>21</v>
      </c>
      <c r="D10107" t="s">
        <v>1234</v>
      </c>
      <c r="G10107" t="s">
        <v>13647</v>
      </c>
      <c r="H10107" t="s">
        <v>14437</v>
      </c>
      <c r="I10107">
        <v>728.50560800000005</v>
      </c>
      <c r="J10107">
        <v>884.43885759000023</v>
      </c>
      <c r="K10107">
        <v>884.43885678000038</v>
      </c>
      <c r="R10107" t="s">
        <v>17149</v>
      </c>
      <c r="S10107" t="s">
        <v>15238</v>
      </c>
      <c r="T10107" t="s">
        <v>15305</v>
      </c>
      <c r="U10107" t="s">
        <v>15317</v>
      </c>
    </row>
    <row r="10108" spans="1:21" x14ac:dyDescent="0.25">
      <c r="A10108">
        <v>2016</v>
      </c>
      <c r="B10108">
        <v>22</v>
      </c>
      <c r="C10108" t="s">
        <v>21</v>
      </c>
      <c r="D10108" t="s">
        <v>1235</v>
      </c>
      <c r="G10108" t="s">
        <v>13648</v>
      </c>
      <c r="H10108" t="s">
        <v>14437</v>
      </c>
      <c r="I10108">
        <v>1308.859555</v>
      </c>
      <c r="J10108">
        <v>1489.867950260001</v>
      </c>
      <c r="K10108">
        <v>1488.9230528300011</v>
      </c>
      <c r="R10108" t="s">
        <v>17149</v>
      </c>
      <c r="S10108" t="s">
        <v>15238</v>
      </c>
      <c r="T10108" t="s">
        <v>15305</v>
      </c>
      <c r="U10108" t="s">
        <v>15317</v>
      </c>
    </row>
    <row r="10109" spans="1:21" x14ac:dyDescent="0.25">
      <c r="A10109">
        <v>2016</v>
      </c>
      <c r="B10109">
        <v>22</v>
      </c>
      <c r="C10109" t="s">
        <v>21</v>
      </c>
      <c r="D10109" t="s">
        <v>1237</v>
      </c>
      <c r="G10109" t="s">
        <v>13649</v>
      </c>
      <c r="H10109" t="s">
        <v>14437</v>
      </c>
      <c r="I10109">
        <v>3352.5938510000001</v>
      </c>
      <c r="J10109">
        <v>3209.1435519499978</v>
      </c>
      <c r="K10109">
        <v>3209.1401320699952</v>
      </c>
      <c r="R10109" t="s">
        <v>17149</v>
      </c>
      <c r="S10109" t="s">
        <v>15238</v>
      </c>
      <c r="T10109" t="s">
        <v>15305</v>
      </c>
      <c r="U10109" t="s">
        <v>15317</v>
      </c>
    </row>
    <row r="10110" spans="1:21" x14ac:dyDescent="0.25">
      <c r="A10110">
        <v>2016</v>
      </c>
      <c r="B10110">
        <v>22</v>
      </c>
      <c r="C10110" t="s">
        <v>21</v>
      </c>
      <c r="D10110" t="s">
        <v>1240</v>
      </c>
      <c r="G10110" t="s">
        <v>13650</v>
      </c>
      <c r="H10110" t="s">
        <v>14437</v>
      </c>
      <c r="I10110">
        <v>1462.6442480000001</v>
      </c>
      <c r="J10110">
        <v>1512.8061262500021</v>
      </c>
      <c r="K10110">
        <v>1512.6501127500021</v>
      </c>
      <c r="R10110" t="s">
        <v>17149</v>
      </c>
      <c r="S10110" t="s">
        <v>15238</v>
      </c>
      <c r="T10110" t="s">
        <v>15305</v>
      </c>
      <c r="U10110" t="s">
        <v>15317</v>
      </c>
    </row>
    <row r="10111" spans="1:21" x14ac:dyDescent="0.25">
      <c r="A10111">
        <v>2016</v>
      </c>
      <c r="B10111">
        <v>22</v>
      </c>
      <c r="C10111" t="s">
        <v>21</v>
      </c>
      <c r="D10111" t="s">
        <v>2635</v>
      </c>
      <c r="G10111" t="s">
        <v>13651</v>
      </c>
      <c r="H10111" t="s">
        <v>14438</v>
      </c>
      <c r="I10111">
        <v>4625.1850450000002</v>
      </c>
      <c r="J10111">
        <v>4811.6132582700056</v>
      </c>
      <c r="K10111">
        <v>4740.415182300002</v>
      </c>
      <c r="R10111" t="s">
        <v>17149</v>
      </c>
      <c r="S10111" t="s">
        <v>15238</v>
      </c>
      <c r="T10111" t="s">
        <v>15305</v>
      </c>
      <c r="U10111" t="s">
        <v>15317</v>
      </c>
    </row>
    <row r="10112" spans="1:21" x14ac:dyDescent="0.25">
      <c r="A10112">
        <v>2016</v>
      </c>
      <c r="B10112">
        <v>22</v>
      </c>
      <c r="C10112" t="s">
        <v>21</v>
      </c>
      <c r="D10112" t="s">
        <v>2636</v>
      </c>
      <c r="G10112" t="s">
        <v>13652</v>
      </c>
      <c r="H10112" t="s">
        <v>14437</v>
      </c>
      <c r="I10112">
        <v>182.37277599999999</v>
      </c>
      <c r="J10112">
        <v>164.18987068999991</v>
      </c>
      <c r="K10112">
        <v>164.18987032000001</v>
      </c>
      <c r="R10112" t="s">
        <v>17149</v>
      </c>
      <c r="S10112" t="s">
        <v>15238</v>
      </c>
      <c r="T10112" t="s">
        <v>15305</v>
      </c>
      <c r="U10112" t="s">
        <v>15317</v>
      </c>
    </row>
    <row r="10113" spans="1:21" x14ac:dyDescent="0.25">
      <c r="A10113">
        <v>2016</v>
      </c>
      <c r="B10113">
        <v>22</v>
      </c>
      <c r="C10113" t="s">
        <v>21</v>
      </c>
      <c r="D10113" t="s">
        <v>2637</v>
      </c>
      <c r="G10113" t="s">
        <v>13653</v>
      </c>
      <c r="H10113" t="s">
        <v>14437</v>
      </c>
      <c r="I10113">
        <v>480.77273700000001</v>
      </c>
      <c r="J10113">
        <v>509.21923615999992</v>
      </c>
      <c r="K10113">
        <v>509.20856014999998</v>
      </c>
      <c r="R10113" t="s">
        <v>17149</v>
      </c>
      <c r="S10113" t="s">
        <v>15238</v>
      </c>
      <c r="T10113" t="s">
        <v>15305</v>
      </c>
      <c r="U10113" t="s">
        <v>15317</v>
      </c>
    </row>
    <row r="10114" spans="1:21" x14ac:dyDescent="0.25">
      <c r="A10114">
        <v>2016</v>
      </c>
      <c r="B10114">
        <v>23</v>
      </c>
      <c r="C10114" t="s">
        <v>39</v>
      </c>
      <c r="D10114" t="s">
        <v>1888</v>
      </c>
      <c r="E10114" t="s">
        <v>6247</v>
      </c>
      <c r="F10114" t="s">
        <v>10269</v>
      </c>
      <c r="G10114" t="s">
        <v>12660</v>
      </c>
      <c r="H10114" t="s">
        <v>14582</v>
      </c>
      <c r="I10114">
        <v>8035.9872560000003</v>
      </c>
      <c r="J10114">
        <v>15201.39607341</v>
      </c>
      <c r="K10114">
        <v>15201.39607341</v>
      </c>
      <c r="L10114" t="s">
        <v>16991</v>
      </c>
      <c r="M10114" t="s">
        <v>17256</v>
      </c>
      <c r="N10114" t="s">
        <v>15211</v>
      </c>
      <c r="O10114" t="s">
        <v>15250</v>
      </c>
      <c r="P10114" t="s">
        <v>15211</v>
      </c>
      <c r="Q10114" t="s">
        <v>15250</v>
      </c>
      <c r="T10114" t="s">
        <v>17352</v>
      </c>
      <c r="U10114" t="s">
        <v>15317</v>
      </c>
    </row>
    <row r="10115" spans="1:21" x14ac:dyDescent="0.25">
      <c r="A10115">
        <v>2016</v>
      </c>
      <c r="B10115">
        <v>23</v>
      </c>
      <c r="C10115" t="s">
        <v>39</v>
      </c>
      <c r="D10115" t="s">
        <v>1889</v>
      </c>
      <c r="E10115" t="s">
        <v>6248</v>
      </c>
      <c r="F10115" t="s">
        <v>10270</v>
      </c>
      <c r="G10115" t="s">
        <v>12661</v>
      </c>
      <c r="H10115" t="s">
        <v>14582</v>
      </c>
      <c r="I10115">
        <v>358.71801399999998</v>
      </c>
      <c r="J10115">
        <v>205.30919659</v>
      </c>
      <c r="K10115">
        <v>205.30919659</v>
      </c>
      <c r="L10115" t="s">
        <v>16991</v>
      </c>
      <c r="M10115" t="s">
        <v>17256</v>
      </c>
      <c r="P10115" t="s">
        <v>15211</v>
      </c>
      <c r="Q10115" t="s">
        <v>15250</v>
      </c>
      <c r="T10115" t="s">
        <v>17352</v>
      </c>
      <c r="U10115" t="s">
        <v>15317</v>
      </c>
    </row>
    <row r="10116" spans="1:21" x14ac:dyDescent="0.25">
      <c r="A10116">
        <v>2016</v>
      </c>
      <c r="B10116">
        <v>23</v>
      </c>
      <c r="C10116" t="s">
        <v>21</v>
      </c>
      <c r="D10116" t="s">
        <v>1241</v>
      </c>
      <c r="G10116" t="s">
        <v>12055</v>
      </c>
      <c r="H10116" t="s">
        <v>14583</v>
      </c>
      <c r="I10116">
        <v>9492.2183249999998</v>
      </c>
      <c r="J10116">
        <v>0</v>
      </c>
      <c r="K10116">
        <v>0</v>
      </c>
      <c r="R10116" t="s">
        <v>15191</v>
      </c>
      <c r="S10116" t="s">
        <v>15247</v>
      </c>
      <c r="T10116" t="s">
        <v>15313</v>
      </c>
      <c r="U10116" t="s">
        <v>15317</v>
      </c>
    </row>
    <row r="10117" spans="1:21" x14ac:dyDescent="0.25">
      <c r="A10117">
        <v>2016</v>
      </c>
      <c r="B10117">
        <v>23</v>
      </c>
      <c r="C10117" t="s">
        <v>21</v>
      </c>
      <c r="D10117" t="s">
        <v>1243</v>
      </c>
      <c r="G10117" t="s">
        <v>12064</v>
      </c>
      <c r="H10117" t="s">
        <v>14584</v>
      </c>
      <c r="I10117">
        <v>1169.7649699999999</v>
      </c>
      <c r="J10117">
        <v>0</v>
      </c>
      <c r="K10117">
        <v>0</v>
      </c>
      <c r="U10117" t="s">
        <v>15316</v>
      </c>
    </row>
    <row r="10118" spans="1:21" x14ac:dyDescent="0.25">
      <c r="A10118">
        <v>2016</v>
      </c>
      <c r="B10118">
        <v>23</v>
      </c>
      <c r="C10118" t="s">
        <v>21</v>
      </c>
      <c r="D10118" t="s">
        <v>1244</v>
      </c>
      <c r="G10118" t="s">
        <v>12058</v>
      </c>
      <c r="H10118" t="s">
        <v>14583</v>
      </c>
      <c r="I10118">
        <v>0</v>
      </c>
      <c r="J10118">
        <v>2526.9116248</v>
      </c>
      <c r="K10118">
        <v>2526.9116248</v>
      </c>
      <c r="R10118" t="s">
        <v>15191</v>
      </c>
      <c r="S10118" t="s">
        <v>15247</v>
      </c>
      <c r="T10118" t="s">
        <v>15313</v>
      </c>
      <c r="U10118" t="s">
        <v>15317</v>
      </c>
    </row>
    <row r="10119" spans="1:21" x14ac:dyDescent="0.25">
      <c r="A10119">
        <v>2016</v>
      </c>
      <c r="B10119">
        <v>23</v>
      </c>
      <c r="C10119" t="s">
        <v>21</v>
      </c>
      <c r="D10119" t="s">
        <v>1247</v>
      </c>
      <c r="G10119" t="s">
        <v>12664</v>
      </c>
      <c r="H10119" t="s">
        <v>14582</v>
      </c>
      <c r="I10119">
        <v>85.290284</v>
      </c>
      <c r="J10119">
        <v>0</v>
      </c>
      <c r="K10119">
        <v>0</v>
      </c>
      <c r="U10119" t="s">
        <v>15316</v>
      </c>
    </row>
    <row r="10120" spans="1:21" x14ac:dyDescent="0.25">
      <c r="A10120">
        <v>2016</v>
      </c>
      <c r="B10120">
        <v>23</v>
      </c>
      <c r="C10120" t="s">
        <v>21</v>
      </c>
      <c r="D10120" t="s">
        <v>1250</v>
      </c>
      <c r="G10120" t="s">
        <v>13870</v>
      </c>
      <c r="H10120" t="s">
        <v>14585</v>
      </c>
      <c r="I10120">
        <v>3159.3</v>
      </c>
      <c r="J10120">
        <v>0</v>
      </c>
      <c r="K10120">
        <v>0</v>
      </c>
      <c r="U10120" t="s">
        <v>15316</v>
      </c>
    </row>
    <row r="10121" spans="1:21" x14ac:dyDescent="0.25">
      <c r="A10121">
        <v>2016</v>
      </c>
      <c r="B10121">
        <v>23</v>
      </c>
      <c r="C10121" t="s">
        <v>21</v>
      </c>
      <c r="D10121" t="s">
        <v>1251</v>
      </c>
      <c r="G10121" t="s">
        <v>13871</v>
      </c>
      <c r="H10121" t="s">
        <v>14585</v>
      </c>
      <c r="I10121">
        <v>29.9</v>
      </c>
      <c r="J10121">
        <v>0</v>
      </c>
      <c r="K10121">
        <v>0</v>
      </c>
      <c r="U10121" t="s">
        <v>15316</v>
      </c>
    </row>
    <row r="10122" spans="1:21" x14ac:dyDescent="0.25">
      <c r="A10122">
        <v>2016</v>
      </c>
      <c r="B10122">
        <v>23</v>
      </c>
      <c r="C10122" t="s">
        <v>21</v>
      </c>
      <c r="D10122" t="s">
        <v>1253</v>
      </c>
      <c r="G10122" t="s">
        <v>13488</v>
      </c>
      <c r="H10122" t="s">
        <v>14806</v>
      </c>
      <c r="I10122">
        <v>0</v>
      </c>
      <c r="J10122">
        <v>0</v>
      </c>
      <c r="K10122">
        <v>0</v>
      </c>
      <c r="P10122" t="s">
        <v>18347</v>
      </c>
      <c r="Q10122" t="s">
        <v>17486</v>
      </c>
      <c r="T10122" t="s">
        <v>17487</v>
      </c>
      <c r="U10122" t="s">
        <v>15317</v>
      </c>
    </row>
    <row r="10123" spans="1:21" x14ac:dyDescent="0.25">
      <c r="A10123">
        <v>2016</v>
      </c>
      <c r="B10123">
        <v>23</v>
      </c>
      <c r="C10123" t="s">
        <v>21</v>
      </c>
      <c r="D10123" t="s">
        <v>2423</v>
      </c>
      <c r="G10123" t="s">
        <v>13321</v>
      </c>
      <c r="H10123" t="s">
        <v>14583</v>
      </c>
      <c r="I10123">
        <v>0</v>
      </c>
      <c r="J10123">
        <v>0</v>
      </c>
      <c r="K10123">
        <v>0</v>
      </c>
      <c r="R10123" t="s">
        <v>15191</v>
      </c>
      <c r="S10123" t="s">
        <v>15247</v>
      </c>
      <c r="T10123" t="s">
        <v>15313</v>
      </c>
      <c r="U10123" t="s">
        <v>15317</v>
      </c>
    </row>
    <row r="10124" spans="1:21" x14ac:dyDescent="0.25">
      <c r="A10124">
        <v>2016</v>
      </c>
      <c r="B10124">
        <v>23</v>
      </c>
      <c r="C10124" t="s">
        <v>21</v>
      </c>
      <c r="D10124" t="s">
        <v>1892</v>
      </c>
      <c r="G10124" t="s">
        <v>13489</v>
      </c>
      <c r="H10124" t="s">
        <v>14807</v>
      </c>
      <c r="I10124">
        <v>0</v>
      </c>
      <c r="J10124">
        <v>0</v>
      </c>
      <c r="K10124">
        <v>0</v>
      </c>
      <c r="U10124" t="s">
        <v>15316</v>
      </c>
    </row>
    <row r="10125" spans="1:21" x14ac:dyDescent="0.25">
      <c r="A10125">
        <v>2016</v>
      </c>
      <c r="B10125">
        <v>23</v>
      </c>
      <c r="C10125" t="s">
        <v>21</v>
      </c>
      <c r="D10125" t="s">
        <v>1893</v>
      </c>
      <c r="G10125" t="s">
        <v>14071</v>
      </c>
      <c r="H10125" t="s">
        <v>14807</v>
      </c>
      <c r="I10125">
        <v>0</v>
      </c>
      <c r="J10125">
        <v>0</v>
      </c>
      <c r="K10125">
        <v>0</v>
      </c>
      <c r="U10125" t="s">
        <v>15316</v>
      </c>
    </row>
    <row r="10126" spans="1:21" x14ac:dyDescent="0.25">
      <c r="A10126">
        <v>2016</v>
      </c>
      <c r="B10126">
        <v>23</v>
      </c>
      <c r="C10126" t="s">
        <v>21</v>
      </c>
      <c r="D10126" t="s">
        <v>1266</v>
      </c>
      <c r="G10126" t="s">
        <v>14072</v>
      </c>
      <c r="H10126" t="s">
        <v>14807</v>
      </c>
      <c r="I10126">
        <v>0</v>
      </c>
      <c r="J10126">
        <v>0</v>
      </c>
      <c r="K10126">
        <v>0</v>
      </c>
      <c r="U10126" t="s">
        <v>15316</v>
      </c>
    </row>
    <row r="10127" spans="1:21" x14ac:dyDescent="0.25">
      <c r="A10127">
        <v>2016</v>
      </c>
      <c r="B10127">
        <v>23</v>
      </c>
      <c r="C10127" t="s">
        <v>21</v>
      </c>
      <c r="D10127" t="s">
        <v>1268</v>
      </c>
      <c r="G10127" t="s">
        <v>13490</v>
      </c>
      <c r="H10127" t="s">
        <v>14583</v>
      </c>
      <c r="I10127">
        <v>0</v>
      </c>
      <c r="J10127">
        <v>0</v>
      </c>
      <c r="K10127">
        <v>0</v>
      </c>
      <c r="P10127" t="s">
        <v>15191</v>
      </c>
      <c r="Q10127" t="s">
        <v>15247</v>
      </c>
      <c r="R10127" t="s">
        <v>15191</v>
      </c>
      <c r="S10127" t="s">
        <v>15247</v>
      </c>
      <c r="T10127" t="s">
        <v>15313</v>
      </c>
      <c r="U10127" t="s">
        <v>15317</v>
      </c>
    </row>
    <row r="10128" spans="1:21" x14ac:dyDescent="0.25">
      <c r="A10128">
        <v>2016</v>
      </c>
      <c r="B10128">
        <v>23</v>
      </c>
      <c r="C10128" t="s">
        <v>21</v>
      </c>
      <c r="D10128" t="s">
        <v>1899</v>
      </c>
      <c r="G10128" t="s">
        <v>13492</v>
      </c>
      <c r="H10128" t="s">
        <v>14806</v>
      </c>
      <c r="I10128">
        <v>0</v>
      </c>
      <c r="J10128">
        <v>0</v>
      </c>
      <c r="K10128">
        <v>0</v>
      </c>
      <c r="U10128" t="s">
        <v>15316</v>
      </c>
    </row>
    <row r="10129" spans="1:21" x14ac:dyDescent="0.25">
      <c r="A10129">
        <v>2016</v>
      </c>
      <c r="B10129">
        <v>23</v>
      </c>
      <c r="C10129" t="s">
        <v>21</v>
      </c>
      <c r="D10129" t="s">
        <v>1900</v>
      </c>
      <c r="G10129" t="s">
        <v>14073</v>
      </c>
      <c r="H10129" t="s">
        <v>14582</v>
      </c>
      <c r="I10129">
        <v>2135.2477410000001</v>
      </c>
      <c r="J10129">
        <v>0</v>
      </c>
      <c r="K10129">
        <v>0</v>
      </c>
      <c r="U10129" t="s">
        <v>15316</v>
      </c>
    </row>
    <row r="10130" spans="1:21" x14ac:dyDescent="0.25">
      <c r="A10130">
        <v>2016</v>
      </c>
      <c r="B10130">
        <v>23</v>
      </c>
      <c r="C10130" t="s">
        <v>21</v>
      </c>
      <c r="D10130" t="s">
        <v>1901</v>
      </c>
      <c r="G10130" t="s">
        <v>12083</v>
      </c>
      <c r="H10130" t="s">
        <v>14809</v>
      </c>
      <c r="I10130">
        <v>0</v>
      </c>
      <c r="J10130">
        <v>120</v>
      </c>
      <c r="K10130">
        <v>120</v>
      </c>
      <c r="U10130" t="s">
        <v>15316</v>
      </c>
    </row>
    <row r="10131" spans="1:21" x14ac:dyDescent="0.25">
      <c r="A10131">
        <v>2016</v>
      </c>
      <c r="B10131">
        <v>23</v>
      </c>
      <c r="C10131" t="s">
        <v>21</v>
      </c>
      <c r="D10131" t="s">
        <v>1902</v>
      </c>
      <c r="G10131" t="s">
        <v>12115</v>
      </c>
      <c r="H10131" t="s">
        <v>14582</v>
      </c>
      <c r="I10131">
        <v>0</v>
      </c>
      <c r="J10131">
        <v>346.89068626</v>
      </c>
      <c r="K10131">
        <v>346.89068626</v>
      </c>
      <c r="P10131" t="s">
        <v>18001</v>
      </c>
      <c r="Q10131" t="s">
        <v>17486</v>
      </c>
      <c r="T10131" t="s">
        <v>17487</v>
      </c>
      <c r="U10131" t="s">
        <v>15317</v>
      </c>
    </row>
    <row r="10132" spans="1:21" x14ac:dyDescent="0.25">
      <c r="A10132">
        <v>2016</v>
      </c>
      <c r="B10132">
        <v>23</v>
      </c>
      <c r="C10132" t="s">
        <v>21</v>
      </c>
      <c r="D10132" t="s">
        <v>2549</v>
      </c>
      <c r="G10132" t="s">
        <v>12095</v>
      </c>
      <c r="H10132" t="s">
        <v>14582</v>
      </c>
      <c r="I10132">
        <v>0</v>
      </c>
      <c r="J10132">
        <v>404.67711978</v>
      </c>
      <c r="K10132">
        <v>404.67711978</v>
      </c>
      <c r="P10132" t="s">
        <v>18000</v>
      </c>
      <c r="Q10132" t="s">
        <v>15239</v>
      </c>
      <c r="T10132" t="s">
        <v>15302</v>
      </c>
      <c r="U10132" t="s">
        <v>15317</v>
      </c>
    </row>
    <row r="10133" spans="1:21" x14ac:dyDescent="0.25">
      <c r="A10133">
        <v>2016</v>
      </c>
      <c r="B10133">
        <v>23</v>
      </c>
      <c r="C10133" t="s">
        <v>21</v>
      </c>
      <c r="D10133" t="s">
        <v>1281</v>
      </c>
      <c r="G10133" t="s">
        <v>13493</v>
      </c>
      <c r="H10133" t="s">
        <v>14806</v>
      </c>
      <c r="I10133">
        <v>0</v>
      </c>
      <c r="J10133">
        <v>0</v>
      </c>
      <c r="K10133">
        <v>0</v>
      </c>
      <c r="U10133" t="s">
        <v>15316</v>
      </c>
    </row>
    <row r="10134" spans="1:21" x14ac:dyDescent="0.25">
      <c r="A10134">
        <v>2016</v>
      </c>
      <c r="B10134">
        <v>23</v>
      </c>
      <c r="C10134" t="s">
        <v>21</v>
      </c>
      <c r="D10134" t="s">
        <v>1282</v>
      </c>
      <c r="G10134" t="s">
        <v>13805</v>
      </c>
      <c r="H10134" t="s">
        <v>14806</v>
      </c>
      <c r="I10134">
        <v>0</v>
      </c>
      <c r="J10134">
        <v>0</v>
      </c>
      <c r="K10134">
        <v>0</v>
      </c>
      <c r="U10134" t="s">
        <v>15316</v>
      </c>
    </row>
    <row r="10135" spans="1:21" x14ac:dyDescent="0.25">
      <c r="A10135">
        <v>2016</v>
      </c>
      <c r="B10135">
        <v>23</v>
      </c>
      <c r="C10135" t="s">
        <v>21</v>
      </c>
      <c r="D10135" t="s">
        <v>1288</v>
      </c>
      <c r="G10135" t="s">
        <v>13873</v>
      </c>
      <c r="H10135" t="s">
        <v>14585</v>
      </c>
      <c r="I10135">
        <v>781.2</v>
      </c>
      <c r="J10135">
        <v>0</v>
      </c>
      <c r="K10135">
        <v>0</v>
      </c>
      <c r="U10135" t="s">
        <v>15316</v>
      </c>
    </row>
    <row r="10136" spans="1:21" x14ac:dyDescent="0.25">
      <c r="A10136">
        <v>2016</v>
      </c>
      <c r="B10136">
        <v>23</v>
      </c>
      <c r="C10136" t="s">
        <v>21</v>
      </c>
      <c r="D10136" t="s">
        <v>1289</v>
      </c>
      <c r="G10136" t="s">
        <v>13874</v>
      </c>
      <c r="H10136" t="s">
        <v>14585</v>
      </c>
      <c r="I10136">
        <v>3110.7</v>
      </c>
      <c r="J10136">
        <v>0</v>
      </c>
      <c r="K10136">
        <v>0</v>
      </c>
      <c r="U10136" t="s">
        <v>15316</v>
      </c>
    </row>
    <row r="10137" spans="1:21" x14ac:dyDescent="0.25">
      <c r="A10137">
        <v>2016</v>
      </c>
      <c r="B10137">
        <v>23</v>
      </c>
      <c r="C10137" t="s">
        <v>21</v>
      </c>
      <c r="D10137" t="s">
        <v>1290</v>
      </c>
      <c r="G10137" t="s">
        <v>13875</v>
      </c>
      <c r="H10137" t="s">
        <v>14585</v>
      </c>
      <c r="I10137">
        <v>10693</v>
      </c>
      <c r="J10137">
        <v>0</v>
      </c>
      <c r="K10137">
        <v>0</v>
      </c>
      <c r="U10137" t="s">
        <v>15316</v>
      </c>
    </row>
    <row r="10138" spans="1:21" x14ac:dyDescent="0.25">
      <c r="A10138">
        <v>2016</v>
      </c>
      <c r="B10138">
        <v>23</v>
      </c>
      <c r="C10138" t="s">
        <v>21</v>
      </c>
      <c r="D10138" t="s">
        <v>2311</v>
      </c>
      <c r="G10138" t="s">
        <v>13876</v>
      </c>
      <c r="H10138" t="s">
        <v>14586</v>
      </c>
      <c r="I10138">
        <v>0</v>
      </c>
      <c r="J10138">
        <v>982.45382402999996</v>
      </c>
      <c r="K10138">
        <v>982.45382402999996</v>
      </c>
      <c r="R10138" t="s">
        <v>15210</v>
      </c>
      <c r="S10138" t="s">
        <v>15250</v>
      </c>
      <c r="T10138" t="s">
        <v>15303</v>
      </c>
      <c r="U10138" t="s">
        <v>15317</v>
      </c>
    </row>
    <row r="10139" spans="1:21" x14ac:dyDescent="0.25">
      <c r="A10139">
        <v>2016</v>
      </c>
      <c r="B10139">
        <v>23</v>
      </c>
      <c r="C10139" t="s">
        <v>21</v>
      </c>
      <c r="D10139" t="s">
        <v>2428</v>
      </c>
      <c r="G10139" t="s">
        <v>13510</v>
      </c>
      <c r="H10139" t="s">
        <v>14806</v>
      </c>
      <c r="I10139">
        <v>0</v>
      </c>
      <c r="J10139">
        <v>0</v>
      </c>
      <c r="K10139">
        <v>0</v>
      </c>
      <c r="U10139" t="s">
        <v>15316</v>
      </c>
    </row>
    <row r="10140" spans="1:21" x14ac:dyDescent="0.25">
      <c r="A10140">
        <v>2016</v>
      </c>
      <c r="B10140">
        <v>23</v>
      </c>
      <c r="C10140" t="s">
        <v>21</v>
      </c>
      <c r="D10140" t="s">
        <v>2429</v>
      </c>
      <c r="G10140" t="s">
        <v>13877</v>
      </c>
      <c r="H10140" t="s">
        <v>14806</v>
      </c>
      <c r="I10140">
        <v>0</v>
      </c>
      <c r="J10140">
        <v>0</v>
      </c>
      <c r="K10140">
        <v>0</v>
      </c>
      <c r="U10140" t="s">
        <v>15316</v>
      </c>
    </row>
    <row r="10141" spans="1:21" x14ac:dyDescent="0.25">
      <c r="A10141">
        <v>2016</v>
      </c>
      <c r="B10141">
        <v>23</v>
      </c>
      <c r="C10141" t="s">
        <v>21</v>
      </c>
      <c r="D10141" t="s">
        <v>2430</v>
      </c>
      <c r="G10141" t="s">
        <v>13512</v>
      </c>
      <c r="H10141" t="s">
        <v>14806</v>
      </c>
      <c r="I10141">
        <v>0</v>
      </c>
      <c r="J10141">
        <v>0</v>
      </c>
      <c r="K10141">
        <v>0</v>
      </c>
      <c r="P10141" t="s">
        <v>18347</v>
      </c>
      <c r="Q10141" t="s">
        <v>17486</v>
      </c>
      <c r="T10141" t="s">
        <v>17487</v>
      </c>
      <c r="U10141" t="s">
        <v>15317</v>
      </c>
    </row>
    <row r="10142" spans="1:21" x14ac:dyDescent="0.25">
      <c r="A10142">
        <v>2016</v>
      </c>
      <c r="B10142">
        <v>23</v>
      </c>
      <c r="C10142" t="s">
        <v>21</v>
      </c>
      <c r="D10142" t="s">
        <v>2638</v>
      </c>
      <c r="G10142" t="s">
        <v>13879</v>
      </c>
      <c r="H10142" t="s">
        <v>14583</v>
      </c>
      <c r="I10142">
        <v>8843.5760200000004</v>
      </c>
      <c r="J10142">
        <v>0</v>
      </c>
      <c r="K10142">
        <v>0</v>
      </c>
      <c r="P10142" t="s">
        <v>15191</v>
      </c>
      <c r="Q10142" t="s">
        <v>15247</v>
      </c>
      <c r="R10142" t="s">
        <v>15191</v>
      </c>
      <c r="S10142" t="s">
        <v>15247</v>
      </c>
      <c r="T10142" t="s">
        <v>15313</v>
      </c>
      <c r="U10142" t="s">
        <v>15317</v>
      </c>
    </row>
    <row r="10143" spans="1:21" x14ac:dyDescent="0.25">
      <c r="A10143">
        <v>2016</v>
      </c>
      <c r="B10143">
        <v>23</v>
      </c>
      <c r="C10143" t="s">
        <v>21</v>
      </c>
      <c r="D10143" t="s">
        <v>2729</v>
      </c>
      <c r="G10143" t="s">
        <v>13809</v>
      </c>
      <c r="H10143" t="s">
        <v>14807</v>
      </c>
      <c r="I10143">
        <v>0</v>
      </c>
      <c r="J10143">
        <v>0</v>
      </c>
      <c r="K10143">
        <v>0</v>
      </c>
      <c r="U10143" t="s">
        <v>15316</v>
      </c>
    </row>
    <row r="10144" spans="1:21" x14ac:dyDescent="0.25">
      <c r="A10144">
        <v>2016</v>
      </c>
      <c r="B10144">
        <v>23</v>
      </c>
      <c r="C10144" t="s">
        <v>21</v>
      </c>
      <c r="D10144" t="s">
        <v>2640</v>
      </c>
      <c r="G10144" t="s">
        <v>14074</v>
      </c>
      <c r="H10144" t="s">
        <v>14808</v>
      </c>
      <c r="I10144">
        <v>0</v>
      </c>
      <c r="J10144">
        <v>0</v>
      </c>
      <c r="K10144">
        <v>0</v>
      </c>
      <c r="U10144" t="s">
        <v>15316</v>
      </c>
    </row>
    <row r="10145" spans="1:21" x14ac:dyDescent="0.25">
      <c r="A10145">
        <v>2016</v>
      </c>
      <c r="B10145">
        <v>23</v>
      </c>
      <c r="C10145" t="s">
        <v>21</v>
      </c>
      <c r="D10145" t="s">
        <v>2641</v>
      </c>
      <c r="G10145" t="s">
        <v>13882</v>
      </c>
      <c r="H10145" t="s">
        <v>14807</v>
      </c>
      <c r="I10145">
        <v>0</v>
      </c>
      <c r="J10145">
        <v>0</v>
      </c>
      <c r="K10145">
        <v>0</v>
      </c>
      <c r="U10145" t="s">
        <v>15316</v>
      </c>
    </row>
    <row r="10146" spans="1:21" x14ac:dyDescent="0.25">
      <c r="A10146">
        <v>2016</v>
      </c>
      <c r="B10146">
        <v>23</v>
      </c>
      <c r="C10146" t="s">
        <v>21</v>
      </c>
      <c r="D10146" t="s">
        <v>2769</v>
      </c>
      <c r="G10146" t="s">
        <v>13883</v>
      </c>
      <c r="H10146" t="s">
        <v>14807</v>
      </c>
      <c r="I10146">
        <v>0</v>
      </c>
      <c r="J10146">
        <v>0</v>
      </c>
      <c r="K10146">
        <v>0</v>
      </c>
      <c r="U10146" t="s">
        <v>15316</v>
      </c>
    </row>
    <row r="10147" spans="1:21" x14ac:dyDescent="0.25">
      <c r="A10147">
        <v>2016</v>
      </c>
      <c r="B10147">
        <v>23</v>
      </c>
      <c r="C10147" t="s">
        <v>21</v>
      </c>
      <c r="D10147" t="s">
        <v>2809</v>
      </c>
      <c r="G10147" t="s">
        <v>13881</v>
      </c>
      <c r="H10147" t="s">
        <v>14807</v>
      </c>
      <c r="I10147">
        <v>0</v>
      </c>
      <c r="J10147">
        <v>0</v>
      </c>
      <c r="K10147">
        <v>0</v>
      </c>
      <c r="U10147" t="s">
        <v>15316</v>
      </c>
    </row>
    <row r="10148" spans="1:21" x14ac:dyDescent="0.25">
      <c r="A10148">
        <v>2016</v>
      </c>
      <c r="B10148">
        <v>23</v>
      </c>
      <c r="C10148" t="s">
        <v>21</v>
      </c>
      <c r="D10148" t="s">
        <v>2810</v>
      </c>
      <c r="G10148" t="s">
        <v>14075</v>
      </c>
      <c r="H10148" t="s">
        <v>14807</v>
      </c>
      <c r="I10148">
        <v>0</v>
      </c>
      <c r="J10148">
        <v>2744.2386953</v>
      </c>
      <c r="K10148">
        <v>2744.2386953</v>
      </c>
      <c r="U10148" t="s">
        <v>15316</v>
      </c>
    </row>
    <row r="10149" spans="1:21" x14ac:dyDescent="0.25">
      <c r="A10149">
        <v>2016</v>
      </c>
      <c r="B10149">
        <v>23</v>
      </c>
      <c r="C10149" t="s">
        <v>30</v>
      </c>
      <c r="D10149" t="s">
        <v>1924</v>
      </c>
      <c r="E10149" t="s">
        <v>6249</v>
      </c>
      <c r="F10149" t="s">
        <v>10271</v>
      </c>
      <c r="G10149" t="s">
        <v>12073</v>
      </c>
      <c r="H10149" t="s">
        <v>14586</v>
      </c>
      <c r="I10149">
        <v>7192.666338</v>
      </c>
      <c r="J10149">
        <v>4622.45855046</v>
      </c>
      <c r="K10149">
        <v>4622.45855046</v>
      </c>
      <c r="L10149" t="s">
        <v>19922</v>
      </c>
      <c r="M10149" t="s">
        <v>15250</v>
      </c>
      <c r="R10149" t="s">
        <v>15210</v>
      </c>
      <c r="S10149" t="s">
        <v>15250</v>
      </c>
      <c r="T10149" t="s">
        <v>15303</v>
      </c>
      <c r="U10149" t="s">
        <v>15317</v>
      </c>
    </row>
    <row r="10150" spans="1:21" x14ac:dyDescent="0.25">
      <c r="A10150">
        <v>2016</v>
      </c>
      <c r="B10150">
        <v>23</v>
      </c>
      <c r="C10150" t="s">
        <v>30</v>
      </c>
      <c r="D10150" t="s">
        <v>1927</v>
      </c>
      <c r="E10150" t="s">
        <v>6250</v>
      </c>
      <c r="F10150" t="s">
        <v>10272</v>
      </c>
      <c r="G10150" t="s">
        <v>12709</v>
      </c>
      <c r="H10150" t="s">
        <v>14586</v>
      </c>
      <c r="I10150">
        <v>1716.3242150000001</v>
      </c>
      <c r="J10150">
        <v>7406.3535404700024</v>
      </c>
      <c r="K10150">
        <v>7406.3535404700024</v>
      </c>
      <c r="R10150" t="s">
        <v>15210</v>
      </c>
      <c r="S10150" t="s">
        <v>15250</v>
      </c>
      <c r="T10150" t="s">
        <v>15303</v>
      </c>
      <c r="U10150" t="s">
        <v>15317</v>
      </c>
    </row>
    <row r="10151" spans="1:21" x14ac:dyDescent="0.25">
      <c r="A10151">
        <v>2016</v>
      </c>
      <c r="B10151">
        <v>23</v>
      </c>
      <c r="C10151" t="s">
        <v>30</v>
      </c>
      <c r="D10151" t="s">
        <v>1937</v>
      </c>
      <c r="E10151" t="s">
        <v>6251</v>
      </c>
      <c r="F10151" t="s">
        <v>10273</v>
      </c>
      <c r="G10151" t="s">
        <v>12717</v>
      </c>
      <c r="H10151" t="s">
        <v>14586</v>
      </c>
      <c r="I10151">
        <v>300</v>
      </c>
      <c r="J10151">
        <v>299.61964127999988</v>
      </c>
      <c r="K10151">
        <v>299.61964127999988</v>
      </c>
      <c r="L10151" t="s">
        <v>17147</v>
      </c>
      <c r="M10151" t="s">
        <v>15237</v>
      </c>
      <c r="N10151" t="s">
        <v>17447</v>
      </c>
      <c r="O10151" t="s">
        <v>17811</v>
      </c>
      <c r="P10151" t="s">
        <v>15196</v>
      </c>
      <c r="Q10151" t="s">
        <v>15237</v>
      </c>
      <c r="R10151" t="s">
        <v>15210</v>
      </c>
      <c r="S10151" t="s">
        <v>15250</v>
      </c>
      <c r="T10151" t="s">
        <v>20148</v>
      </c>
      <c r="U10151" t="s">
        <v>15317</v>
      </c>
    </row>
    <row r="10152" spans="1:21" x14ac:dyDescent="0.25">
      <c r="A10152">
        <v>2016</v>
      </c>
      <c r="B10152">
        <v>23</v>
      </c>
      <c r="C10152" t="s">
        <v>30</v>
      </c>
      <c r="D10152" t="s">
        <v>2312</v>
      </c>
      <c r="G10152" t="s">
        <v>13157</v>
      </c>
      <c r="H10152" t="s">
        <v>14593</v>
      </c>
      <c r="I10152">
        <v>335</v>
      </c>
      <c r="J10152">
        <v>166.91122016</v>
      </c>
      <c r="K10152">
        <v>166.91122016</v>
      </c>
      <c r="U10152" t="s">
        <v>15316</v>
      </c>
    </row>
    <row r="10153" spans="1:21" x14ac:dyDescent="0.25">
      <c r="A10153">
        <v>2016</v>
      </c>
      <c r="B10153">
        <v>23</v>
      </c>
      <c r="C10153" t="s">
        <v>30</v>
      </c>
      <c r="D10153" t="s">
        <v>2327</v>
      </c>
      <c r="G10153" t="s">
        <v>13535</v>
      </c>
      <c r="H10153" t="s">
        <v>14586</v>
      </c>
      <c r="I10153">
        <v>200</v>
      </c>
      <c r="J10153">
        <v>89.998999999999995</v>
      </c>
      <c r="K10153">
        <v>89.998999999999995</v>
      </c>
      <c r="P10153" t="s">
        <v>15210</v>
      </c>
      <c r="Q10153" t="s">
        <v>15250</v>
      </c>
      <c r="R10153" t="s">
        <v>15210</v>
      </c>
      <c r="S10153" t="s">
        <v>15250</v>
      </c>
      <c r="T10153" t="s">
        <v>15303</v>
      </c>
      <c r="U10153" t="s">
        <v>15317</v>
      </c>
    </row>
    <row r="10154" spans="1:21" x14ac:dyDescent="0.25">
      <c r="A10154">
        <v>2016</v>
      </c>
      <c r="B10154">
        <v>23</v>
      </c>
      <c r="C10154" t="s">
        <v>30</v>
      </c>
      <c r="D10154" t="s">
        <v>2332</v>
      </c>
      <c r="E10154" t="s">
        <v>6252</v>
      </c>
      <c r="F10154" t="s">
        <v>10274</v>
      </c>
      <c r="G10154" t="s">
        <v>13885</v>
      </c>
      <c r="H10154" t="s">
        <v>15000</v>
      </c>
      <c r="I10154">
        <v>10400.284715</v>
      </c>
      <c r="J10154">
        <v>8431.2551253599995</v>
      </c>
      <c r="K10154">
        <v>8431.2551253599995</v>
      </c>
      <c r="L10154" t="s">
        <v>19924</v>
      </c>
      <c r="M10154" t="s">
        <v>17296</v>
      </c>
      <c r="N10154" t="s">
        <v>19925</v>
      </c>
      <c r="O10154" t="s">
        <v>16822</v>
      </c>
      <c r="T10154" t="s">
        <v>19926</v>
      </c>
      <c r="U10154" t="s">
        <v>15317</v>
      </c>
    </row>
    <row r="10155" spans="1:21" x14ac:dyDescent="0.25">
      <c r="A10155">
        <v>2016</v>
      </c>
      <c r="B10155">
        <v>23</v>
      </c>
      <c r="C10155" t="s">
        <v>30</v>
      </c>
      <c r="D10155" t="s">
        <v>2447</v>
      </c>
      <c r="G10155" t="s">
        <v>14076</v>
      </c>
      <c r="H10155" t="s">
        <v>14586</v>
      </c>
      <c r="I10155">
        <v>600</v>
      </c>
      <c r="J10155">
        <v>540.53611970000009</v>
      </c>
      <c r="K10155">
        <v>540.53611970000009</v>
      </c>
      <c r="P10155" t="s">
        <v>17030</v>
      </c>
      <c r="Q10155" t="s">
        <v>18828</v>
      </c>
      <c r="R10155" t="s">
        <v>15210</v>
      </c>
      <c r="S10155" t="s">
        <v>15250</v>
      </c>
      <c r="T10155" t="s">
        <v>18829</v>
      </c>
      <c r="U10155" t="s">
        <v>15317</v>
      </c>
    </row>
    <row r="10156" spans="1:21" x14ac:dyDescent="0.25">
      <c r="A10156">
        <v>2016</v>
      </c>
      <c r="B10156">
        <v>23</v>
      </c>
      <c r="C10156" t="s">
        <v>30</v>
      </c>
      <c r="D10156" t="s">
        <v>2552</v>
      </c>
      <c r="G10156" t="s">
        <v>14077</v>
      </c>
      <c r="H10156" t="s">
        <v>15066</v>
      </c>
      <c r="I10156">
        <v>0</v>
      </c>
      <c r="J10156">
        <v>505</v>
      </c>
      <c r="K10156">
        <v>505</v>
      </c>
      <c r="U10156" t="s">
        <v>15316</v>
      </c>
    </row>
    <row r="10157" spans="1:21" x14ac:dyDescent="0.25">
      <c r="A10157">
        <v>2016</v>
      </c>
      <c r="B10157">
        <v>23</v>
      </c>
      <c r="C10157" t="s">
        <v>30</v>
      </c>
      <c r="D10157" t="s">
        <v>2553</v>
      </c>
      <c r="G10157" t="s">
        <v>14078</v>
      </c>
      <c r="H10157" t="s">
        <v>14586</v>
      </c>
      <c r="I10157">
        <v>0</v>
      </c>
      <c r="J10157">
        <v>18.201101999999999</v>
      </c>
      <c r="K10157">
        <v>18.201101999999999</v>
      </c>
      <c r="P10157" t="s">
        <v>16969</v>
      </c>
      <c r="Q10157" t="s">
        <v>15241</v>
      </c>
      <c r="R10157" t="s">
        <v>15210</v>
      </c>
      <c r="S10157" t="s">
        <v>15250</v>
      </c>
      <c r="T10157" t="s">
        <v>18003</v>
      </c>
      <c r="U10157" t="s">
        <v>15317</v>
      </c>
    </row>
    <row r="10158" spans="1:21" x14ac:dyDescent="0.25">
      <c r="A10158">
        <v>2016</v>
      </c>
      <c r="B10158">
        <v>23</v>
      </c>
      <c r="C10158" t="s">
        <v>30</v>
      </c>
      <c r="D10158" t="s">
        <v>2642</v>
      </c>
      <c r="G10158" t="s">
        <v>13659</v>
      </c>
      <c r="H10158" t="s">
        <v>14586</v>
      </c>
      <c r="I10158">
        <v>100</v>
      </c>
      <c r="J10158">
        <v>98.9</v>
      </c>
      <c r="K10158">
        <v>98.9</v>
      </c>
      <c r="R10158" t="s">
        <v>15210</v>
      </c>
      <c r="S10158" t="s">
        <v>15250</v>
      </c>
      <c r="T10158" t="s">
        <v>15303</v>
      </c>
      <c r="U10158" t="s">
        <v>15317</v>
      </c>
    </row>
    <row r="10159" spans="1:21" x14ac:dyDescent="0.25">
      <c r="A10159">
        <v>2016</v>
      </c>
      <c r="B10159">
        <v>23</v>
      </c>
      <c r="C10159" t="s">
        <v>30</v>
      </c>
      <c r="D10159" t="s">
        <v>2730</v>
      </c>
      <c r="G10159" t="s">
        <v>13811</v>
      </c>
      <c r="H10159" t="s">
        <v>14586</v>
      </c>
      <c r="I10159">
        <v>1600</v>
      </c>
      <c r="J10159">
        <v>0</v>
      </c>
      <c r="K10159">
        <v>0</v>
      </c>
      <c r="R10159" t="s">
        <v>15210</v>
      </c>
      <c r="S10159" t="s">
        <v>15250</v>
      </c>
      <c r="T10159" t="s">
        <v>15303</v>
      </c>
      <c r="U10159" t="s">
        <v>15317</v>
      </c>
    </row>
    <row r="10160" spans="1:21" x14ac:dyDescent="0.25">
      <c r="A10160">
        <v>2016</v>
      </c>
      <c r="B10160">
        <v>23</v>
      </c>
      <c r="C10160" t="s">
        <v>30</v>
      </c>
      <c r="D10160" t="s">
        <v>2731</v>
      </c>
      <c r="G10160" t="s">
        <v>13812</v>
      </c>
      <c r="H10160" t="s">
        <v>14586</v>
      </c>
      <c r="I10160">
        <v>4000</v>
      </c>
      <c r="J10160">
        <v>3952.3722406699999</v>
      </c>
      <c r="K10160">
        <v>3952.3722406699999</v>
      </c>
      <c r="R10160" t="s">
        <v>15210</v>
      </c>
      <c r="S10160" t="s">
        <v>15250</v>
      </c>
      <c r="T10160" t="s">
        <v>15303</v>
      </c>
      <c r="U10160" t="s">
        <v>15317</v>
      </c>
    </row>
    <row r="10161" spans="1:21" x14ac:dyDescent="0.25">
      <c r="A10161">
        <v>2016</v>
      </c>
      <c r="B10161">
        <v>23</v>
      </c>
      <c r="C10161" t="s">
        <v>30</v>
      </c>
      <c r="D10161" t="s">
        <v>2734</v>
      </c>
      <c r="G10161" t="s">
        <v>13815</v>
      </c>
      <c r="H10161" t="s">
        <v>14586</v>
      </c>
      <c r="I10161">
        <v>500</v>
      </c>
      <c r="J10161">
        <v>494.87392782000012</v>
      </c>
      <c r="K10161">
        <v>494.87392782000012</v>
      </c>
      <c r="R10161" t="s">
        <v>15210</v>
      </c>
      <c r="S10161" t="s">
        <v>15250</v>
      </c>
      <c r="T10161" t="s">
        <v>15303</v>
      </c>
      <c r="U10161" t="s">
        <v>15317</v>
      </c>
    </row>
    <row r="10162" spans="1:21" x14ac:dyDescent="0.25">
      <c r="A10162">
        <v>2016</v>
      </c>
      <c r="B10162">
        <v>23</v>
      </c>
      <c r="C10162" t="s">
        <v>30</v>
      </c>
      <c r="D10162" t="s">
        <v>2771</v>
      </c>
      <c r="G10162" t="s">
        <v>13888</v>
      </c>
      <c r="H10162" t="s">
        <v>14586</v>
      </c>
      <c r="I10162">
        <v>4067.1</v>
      </c>
      <c r="J10162">
        <v>3738.8165716200001</v>
      </c>
      <c r="K10162">
        <v>3738.8165716200001</v>
      </c>
      <c r="R10162" t="s">
        <v>15210</v>
      </c>
      <c r="S10162" t="s">
        <v>15250</v>
      </c>
      <c r="T10162" t="s">
        <v>15303</v>
      </c>
      <c r="U10162" t="s">
        <v>15317</v>
      </c>
    </row>
    <row r="10163" spans="1:21" x14ac:dyDescent="0.25">
      <c r="A10163">
        <v>2016</v>
      </c>
      <c r="B10163">
        <v>23</v>
      </c>
      <c r="C10163" t="s">
        <v>30</v>
      </c>
      <c r="D10163" t="s">
        <v>2774</v>
      </c>
      <c r="G10163" t="s">
        <v>13332</v>
      </c>
      <c r="H10163" t="s">
        <v>14584</v>
      </c>
      <c r="I10163">
        <v>55.865160000000003</v>
      </c>
      <c r="J10163">
        <v>51.936714600000002</v>
      </c>
      <c r="K10163">
        <v>51.936714600000002</v>
      </c>
      <c r="U10163" t="s">
        <v>15316</v>
      </c>
    </row>
    <row r="10164" spans="1:21" x14ac:dyDescent="0.25">
      <c r="A10164">
        <v>2016</v>
      </c>
      <c r="B10164">
        <v>23</v>
      </c>
      <c r="C10164" t="s">
        <v>30</v>
      </c>
      <c r="D10164" t="s">
        <v>2643</v>
      </c>
      <c r="G10164" t="s">
        <v>13660</v>
      </c>
      <c r="H10164" t="s">
        <v>14586</v>
      </c>
      <c r="I10164">
        <v>19771.446636000001</v>
      </c>
      <c r="J10164">
        <v>7219.34542126</v>
      </c>
      <c r="K10164">
        <v>7219.34542126</v>
      </c>
      <c r="P10164" t="s">
        <v>15210</v>
      </c>
      <c r="Q10164" t="s">
        <v>15250</v>
      </c>
      <c r="R10164" t="s">
        <v>15210</v>
      </c>
      <c r="S10164" t="s">
        <v>15250</v>
      </c>
      <c r="T10164" t="s">
        <v>15303</v>
      </c>
      <c r="U10164" t="s">
        <v>15317</v>
      </c>
    </row>
    <row r="10165" spans="1:21" x14ac:dyDescent="0.25">
      <c r="A10165">
        <v>2016</v>
      </c>
      <c r="B10165">
        <v>23</v>
      </c>
      <c r="C10165" t="s">
        <v>30</v>
      </c>
      <c r="D10165" t="s">
        <v>2811</v>
      </c>
      <c r="G10165" t="s">
        <v>14079</v>
      </c>
      <c r="H10165" t="s">
        <v>14582</v>
      </c>
      <c r="I10165">
        <v>30000</v>
      </c>
      <c r="J10165">
        <v>30000</v>
      </c>
      <c r="K10165">
        <v>30000</v>
      </c>
      <c r="U10165" t="s">
        <v>15316</v>
      </c>
    </row>
    <row r="10166" spans="1:21" x14ac:dyDescent="0.25">
      <c r="A10166">
        <v>2016</v>
      </c>
      <c r="B10166">
        <v>23</v>
      </c>
      <c r="C10166" t="s">
        <v>30</v>
      </c>
      <c r="D10166" t="s">
        <v>2812</v>
      </c>
      <c r="G10166" t="s">
        <v>14080</v>
      </c>
      <c r="H10166" t="s">
        <v>14586</v>
      </c>
      <c r="I10166">
        <v>1481.0104779999999</v>
      </c>
      <c r="J10166">
        <v>62258.129859900007</v>
      </c>
      <c r="K10166">
        <v>62258.129859900007</v>
      </c>
      <c r="R10166" t="s">
        <v>15210</v>
      </c>
      <c r="S10166" t="s">
        <v>15250</v>
      </c>
      <c r="T10166" t="s">
        <v>15303</v>
      </c>
      <c r="U10166" t="s">
        <v>15317</v>
      </c>
    </row>
    <row r="10167" spans="1:21" x14ac:dyDescent="0.25">
      <c r="A10167">
        <v>2016</v>
      </c>
      <c r="B10167">
        <v>23</v>
      </c>
      <c r="C10167" t="s">
        <v>30</v>
      </c>
      <c r="D10167" t="s">
        <v>2813</v>
      </c>
      <c r="G10167" t="s">
        <v>14081</v>
      </c>
      <c r="H10167" t="s">
        <v>15001</v>
      </c>
      <c r="I10167">
        <v>1500</v>
      </c>
      <c r="J10167">
        <v>1500</v>
      </c>
      <c r="K10167">
        <v>1500</v>
      </c>
      <c r="U10167" t="s">
        <v>15316</v>
      </c>
    </row>
    <row r="10168" spans="1:21" x14ac:dyDescent="0.25">
      <c r="A10168">
        <v>2016</v>
      </c>
      <c r="B10168">
        <v>23</v>
      </c>
      <c r="C10168" t="s">
        <v>30</v>
      </c>
      <c r="D10168" t="s">
        <v>2814</v>
      </c>
      <c r="G10168" t="s">
        <v>14082</v>
      </c>
      <c r="H10168" t="s">
        <v>14586</v>
      </c>
      <c r="I10168">
        <v>9948.6559909999996</v>
      </c>
      <c r="J10168">
        <v>9306.9904742100007</v>
      </c>
      <c r="K10168">
        <v>9306.9904742100007</v>
      </c>
      <c r="R10168" t="s">
        <v>15210</v>
      </c>
      <c r="S10168" t="s">
        <v>15250</v>
      </c>
      <c r="T10168" t="s">
        <v>15303</v>
      </c>
      <c r="U10168" t="s">
        <v>15317</v>
      </c>
    </row>
    <row r="10169" spans="1:21" x14ac:dyDescent="0.25">
      <c r="A10169">
        <v>2016</v>
      </c>
      <c r="B10169">
        <v>23</v>
      </c>
      <c r="C10169" t="s">
        <v>40</v>
      </c>
      <c r="D10169" t="s">
        <v>1943</v>
      </c>
      <c r="G10169" t="s">
        <v>13891</v>
      </c>
      <c r="H10169" t="s">
        <v>14585</v>
      </c>
      <c r="I10169">
        <v>0</v>
      </c>
      <c r="J10169">
        <v>80693.027400000006</v>
      </c>
      <c r="K10169">
        <v>80693.027400000006</v>
      </c>
      <c r="U10169" t="s">
        <v>15316</v>
      </c>
    </row>
    <row r="10170" spans="1:21" x14ac:dyDescent="0.25">
      <c r="A10170">
        <v>2016</v>
      </c>
      <c r="B10170">
        <v>23</v>
      </c>
      <c r="C10170" t="s">
        <v>40</v>
      </c>
      <c r="D10170" t="s">
        <v>2333</v>
      </c>
      <c r="G10170" t="s">
        <v>13892</v>
      </c>
      <c r="H10170" t="s">
        <v>14585</v>
      </c>
      <c r="I10170">
        <v>0</v>
      </c>
      <c r="J10170">
        <v>3110.6988799999999</v>
      </c>
      <c r="K10170">
        <v>3110.6988799999999</v>
      </c>
      <c r="U10170" t="s">
        <v>15316</v>
      </c>
    </row>
    <row r="10171" spans="1:21" x14ac:dyDescent="0.25">
      <c r="A10171">
        <v>2016</v>
      </c>
      <c r="B10171">
        <v>24</v>
      </c>
      <c r="C10171" t="s">
        <v>35</v>
      </c>
      <c r="D10171" t="s">
        <v>1328</v>
      </c>
      <c r="G10171" t="s">
        <v>12142</v>
      </c>
      <c r="H10171" t="s">
        <v>14457</v>
      </c>
      <c r="I10171">
        <v>284358.81673600001</v>
      </c>
      <c r="J10171">
        <v>285008.22563514003</v>
      </c>
      <c r="K10171">
        <v>285008.22563514003</v>
      </c>
      <c r="U10171" t="s">
        <v>15316</v>
      </c>
    </row>
    <row r="10172" spans="1:21" x14ac:dyDescent="0.25">
      <c r="A10172">
        <v>2016</v>
      </c>
      <c r="B10172">
        <v>24</v>
      </c>
      <c r="C10172" t="s">
        <v>35</v>
      </c>
      <c r="D10172" t="s">
        <v>1329</v>
      </c>
      <c r="G10172" t="s">
        <v>12143</v>
      </c>
      <c r="H10172" t="s">
        <v>14457</v>
      </c>
      <c r="I10172">
        <v>2697.829033</v>
      </c>
      <c r="J10172">
        <v>2151.2884305900002</v>
      </c>
      <c r="K10172">
        <v>2151.2884305900002</v>
      </c>
      <c r="U10172" t="s">
        <v>15316</v>
      </c>
    </row>
    <row r="10173" spans="1:21" x14ac:dyDescent="0.25">
      <c r="A10173">
        <v>2016</v>
      </c>
      <c r="B10173">
        <v>24</v>
      </c>
      <c r="C10173" t="s">
        <v>35</v>
      </c>
      <c r="D10173" t="s">
        <v>1330</v>
      </c>
      <c r="G10173" t="s">
        <v>12144</v>
      </c>
      <c r="H10173" t="s">
        <v>14457</v>
      </c>
      <c r="I10173">
        <v>56.079734000000002</v>
      </c>
      <c r="J10173">
        <v>45.45005956</v>
      </c>
      <c r="K10173">
        <v>45.45005956</v>
      </c>
      <c r="L10173" s="124"/>
      <c r="M10173" s="124"/>
      <c r="N10173" s="124"/>
      <c r="O10173" s="124"/>
      <c r="P10173" s="124"/>
      <c r="Q10173" s="124"/>
      <c r="R10173" s="124"/>
      <c r="S10173" s="124"/>
      <c r="T10173" s="124"/>
      <c r="U10173" s="124" t="s">
        <v>15316</v>
      </c>
    </row>
    <row r="10174" spans="1:21" x14ac:dyDescent="0.25">
      <c r="A10174">
        <v>2016</v>
      </c>
      <c r="B10174">
        <v>24</v>
      </c>
      <c r="C10174" t="s">
        <v>35</v>
      </c>
      <c r="D10174" t="s">
        <v>1331</v>
      </c>
      <c r="G10174" t="s">
        <v>12145</v>
      </c>
      <c r="H10174" t="s">
        <v>14457</v>
      </c>
      <c r="I10174">
        <v>3053.0744970000001</v>
      </c>
      <c r="J10174">
        <v>3326.981748109999</v>
      </c>
      <c r="K10174">
        <v>3326.981748109999</v>
      </c>
      <c r="U10174" t="s">
        <v>15316</v>
      </c>
    </row>
    <row r="10175" spans="1:21" x14ac:dyDescent="0.25">
      <c r="A10175">
        <v>2016</v>
      </c>
      <c r="B10175">
        <v>24</v>
      </c>
      <c r="C10175" t="s">
        <v>35</v>
      </c>
      <c r="D10175" t="s">
        <v>1332</v>
      </c>
      <c r="G10175" t="s">
        <v>12146</v>
      </c>
      <c r="H10175" t="s">
        <v>14457</v>
      </c>
      <c r="I10175">
        <v>48185.449866000003</v>
      </c>
      <c r="J10175">
        <v>53977.47503727</v>
      </c>
      <c r="K10175">
        <v>53977.47503727</v>
      </c>
      <c r="U10175" t="s">
        <v>15316</v>
      </c>
    </row>
    <row r="10176" spans="1:21" x14ac:dyDescent="0.25">
      <c r="A10176">
        <v>2016</v>
      </c>
      <c r="B10176">
        <v>24</v>
      </c>
      <c r="C10176" t="s">
        <v>35</v>
      </c>
      <c r="D10176" t="s">
        <v>1333</v>
      </c>
      <c r="G10176" t="s">
        <v>12147</v>
      </c>
      <c r="H10176" t="s">
        <v>14457</v>
      </c>
      <c r="I10176">
        <v>4.5600000000000003E-4</v>
      </c>
      <c r="J10176">
        <v>0</v>
      </c>
      <c r="K10176">
        <v>0</v>
      </c>
      <c r="U10176" t="s">
        <v>15316</v>
      </c>
    </row>
    <row r="10177" spans="1:21" x14ac:dyDescent="0.25">
      <c r="A10177">
        <v>2016</v>
      </c>
      <c r="B10177">
        <v>24</v>
      </c>
      <c r="C10177" t="s">
        <v>35</v>
      </c>
      <c r="D10177" t="s">
        <v>1334</v>
      </c>
      <c r="G10177" t="s">
        <v>12148</v>
      </c>
      <c r="H10177" t="s">
        <v>14457</v>
      </c>
      <c r="I10177">
        <v>91.86</v>
      </c>
      <c r="J10177">
        <v>0</v>
      </c>
      <c r="K10177">
        <v>0</v>
      </c>
      <c r="U10177" t="s">
        <v>15316</v>
      </c>
    </row>
    <row r="10178" spans="1:21" x14ac:dyDescent="0.25">
      <c r="A10178">
        <v>2016</v>
      </c>
      <c r="B10178">
        <v>24</v>
      </c>
      <c r="C10178" t="s">
        <v>35</v>
      </c>
      <c r="D10178" t="s">
        <v>1335</v>
      </c>
      <c r="G10178" t="s">
        <v>12149</v>
      </c>
      <c r="H10178" t="s">
        <v>14457</v>
      </c>
      <c r="I10178">
        <v>1244.451763</v>
      </c>
      <c r="J10178">
        <v>553.24895614000002</v>
      </c>
      <c r="K10178">
        <v>553.24895614000002</v>
      </c>
      <c r="U10178" t="s">
        <v>15316</v>
      </c>
    </row>
    <row r="10179" spans="1:21" x14ac:dyDescent="0.25">
      <c r="A10179">
        <v>2016</v>
      </c>
      <c r="B10179">
        <v>24</v>
      </c>
      <c r="C10179" t="s">
        <v>35</v>
      </c>
      <c r="D10179" t="s">
        <v>1336</v>
      </c>
      <c r="G10179" t="s">
        <v>12150</v>
      </c>
      <c r="H10179" t="s">
        <v>14457</v>
      </c>
      <c r="I10179">
        <v>17674.698121000001</v>
      </c>
      <c r="J10179">
        <v>16325.884150350001</v>
      </c>
      <c r="K10179">
        <v>16325.884150350001</v>
      </c>
      <c r="U10179" t="s">
        <v>15316</v>
      </c>
    </row>
    <row r="10180" spans="1:21" x14ac:dyDescent="0.25">
      <c r="A10180">
        <v>2016</v>
      </c>
      <c r="B10180">
        <v>25</v>
      </c>
      <c r="C10180" t="s">
        <v>25</v>
      </c>
      <c r="D10180" t="s">
        <v>1945</v>
      </c>
      <c r="E10180" t="s">
        <v>6253</v>
      </c>
      <c r="F10180" t="s">
        <v>10275</v>
      </c>
      <c r="G10180" t="s">
        <v>14083</v>
      </c>
      <c r="H10180" t="s">
        <v>14083</v>
      </c>
      <c r="I10180">
        <v>34284.285256000003</v>
      </c>
      <c r="J10180">
        <v>34722.749912550004</v>
      </c>
      <c r="K10180">
        <v>34722.717906160004</v>
      </c>
      <c r="L10180" t="s">
        <v>19927</v>
      </c>
      <c r="M10180" t="s">
        <v>15246</v>
      </c>
      <c r="N10180" t="s">
        <v>18831</v>
      </c>
      <c r="O10180" t="s">
        <v>15246</v>
      </c>
      <c r="P10180" t="s">
        <v>18348</v>
      </c>
      <c r="Q10180" t="s">
        <v>15246</v>
      </c>
      <c r="R10180" t="s">
        <v>18348</v>
      </c>
      <c r="S10180" t="s">
        <v>15246</v>
      </c>
      <c r="T10180" t="s">
        <v>15304</v>
      </c>
      <c r="U10180" t="s">
        <v>15317</v>
      </c>
    </row>
    <row r="10181" spans="1:21" x14ac:dyDescent="0.25">
      <c r="A10181">
        <v>2016</v>
      </c>
      <c r="B10181">
        <v>25</v>
      </c>
      <c r="C10181" t="s">
        <v>25</v>
      </c>
      <c r="D10181" t="s">
        <v>1946</v>
      </c>
      <c r="E10181" t="s">
        <v>6254</v>
      </c>
      <c r="F10181" t="s">
        <v>10276</v>
      </c>
      <c r="G10181" t="s">
        <v>14084</v>
      </c>
      <c r="H10181" t="s">
        <v>14084</v>
      </c>
      <c r="I10181">
        <v>733.68767500000001</v>
      </c>
      <c r="J10181">
        <v>1285.7767079400001</v>
      </c>
      <c r="K10181">
        <v>1285.7767079400001</v>
      </c>
      <c r="L10181" t="s">
        <v>19928</v>
      </c>
      <c r="M10181" t="s">
        <v>18478</v>
      </c>
      <c r="N10181" t="s">
        <v>20149</v>
      </c>
      <c r="O10181" t="s">
        <v>15246</v>
      </c>
      <c r="P10181" t="s">
        <v>18349</v>
      </c>
      <c r="Q10181" t="s">
        <v>15246</v>
      </c>
      <c r="R10181" t="s">
        <v>18349</v>
      </c>
      <c r="S10181" t="s">
        <v>15246</v>
      </c>
      <c r="T10181" t="s">
        <v>17191</v>
      </c>
      <c r="U10181" t="s">
        <v>15317</v>
      </c>
    </row>
    <row r="10182" spans="1:21" x14ac:dyDescent="0.25">
      <c r="A10182">
        <v>2016</v>
      </c>
      <c r="B10182">
        <v>25</v>
      </c>
      <c r="C10182" t="s">
        <v>25</v>
      </c>
      <c r="D10182" t="s">
        <v>2567</v>
      </c>
      <c r="G10182" t="s">
        <v>13993</v>
      </c>
      <c r="H10182" t="s">
        <v>14083</v>
      </c>
      <c r="I10182">
        <v>0</v>
      </c>
      <c r="J10182">
        <v>408.86919954000001</v>
      </c>
      <c r="K10182">
        <v>408.86919954000001</v>
      </c>
      <c r="P10182" t="s">
        <v>15207</v>
      </c>
      <c r="Q10182" t="s">
        <v>15246</v>
      </c>
      <c r="R10182" t="s">
        <v>18348</v>
      </c>
      <c r="S10182" t="s">
        <v>15246</v>
      </c>
      <c r="T10182" t="s">
        <v>15304</v>
      </c>
      <c r="U10182" t="s">
        <v>15317</v>
      </c>
    </row>
    <row r="10183" spans="1:21" x14ac:dyDescent="0.25">
      <c r="A10183">
        <v>2016</v>
      </c>
      <c r="B10183">
        <v>25</v>
      </c>
      <c r="C10183" t="s">
        <v>25</v>
      </c>
      <c r="D10183" t="s">
        <v>2736</v>
      </c>
      <c r="G10183" t="s">
        <v>14085</v>
      </c>
      <c r="H10183" t="s">
        <v>14083</v>
      </c>
      <c r="I10183">
        <v>0</v>
      </c>
      <c r="J10183">
        <v>2.316744369999999</v>
      </c>
      <c r="K10183">
        <v>2.316744369999999</v>
      </c>
      <c r="P10183" t="s">
        <v>15189</v>
      </c>
      <c r="Q10183" t="s">
        <v>15246</v>
      </c>
      <c r="R10183" t="s">
        <v>18348</v>
      </c>
      <c r="S10183" t="s">
        <v>15246</v>
      </c>
      <c r="T10183" t="s">
        <v>15304</v>
      </c>
      <c r="U10183" t="s">
        <v>15317</v>
      </c>
    </row>
    <row r="10184" spans="1:21" x14ac:dyDescent="0.25">
      <c r="A10184">
        <v>2016</v>
      </c>
      <c r="B10184">
        <v>25</v>
      </c>
      <c r="C10184" t="s">
        <v>25</v>
      </c>
      <c r="D10184" t="s">
        <v>2815</v>
      </c>
      <c r="G10184" t="s">
        <v>13994</v>
      </c>
      <c r="H10184" t="s">
        <v>15002</v>
      </c>
      <c r="I10184">
        <v>0</v>
      </c>
      <c r="J10184">
        <v>28.19421032</v>
      </c>
      <c r="K10184">
        <v>28.19421032</v>
      </c>
      <c r="P10184" t="s">
        <v>15189</v>
      </c>
      <c r="Q10184" t="s">
        <v>15246</v>
      </c>
      <c r="R10184" t="s">
        <v>18004</v>
      </c>
      <c r="S10184" t="s">
        <v>15246</v>
      </c>
      <c r="T10184" t="s">
        <v>15304</v>
      </c>
      <c r="U10184" t="s">
        <v>15317</v>
      </c>
    </row>
    <row r="10185" spans="1:21" x14ac:dyDescent="0.25">
      <c r="A10185">
        <v>2016</v>
      </c>
      <c r="B10185">
        <v>25</v>
      </c>
      <c r="C10185" t="s">
        <v>25</v>
      </c>
      <c r="D10185" t="s">
        <v>2816</v>
      </c>
      <c r="G10185" t="s">
        <v>14086</v>
      </c>
      <c r="H10185" t="s">
        <v>14083</v>
      </c>
      <c r="I10185">
        <v>0</v>
      </c>
      <c r="J10185">
        <v>32.739219179999999</v>
      </c>
      <c r="K10185">
        <v>32.739219179999999</v>
      </c>
      <c r="R10185" t="s">
        <v>18348</v>
      </c>
      <c r="S10185" t="s">
        <v>15246</v>
      </c>
      <c r="T10185" t="s">
        <v>15304</v>
      </c>
      <c r="U10185" t="s">
        <v>15317</v>
      </c>
    </row>
    <row r="10186" spans="1:21" x14ac:dyDescent="0.25">
      <c r="A10186">
        <v>2016</v>
      </c>
      <c r="B10186">
        <v>25</v>
      </c>
      <c r="C10186" t="s">
        <v>25</v>
      </c>
      <c r="D10186" t="s">
        <v>2817</v>
      </c>
      <c r="G10186" t="s">
        <v>13998</v>
      </c>
      <c r="H10186" t="s">
        <v>14083</v>
      </c>
      <c r="I10186">
        <v>0</v>
      </c>
      <c r="J10186">
        <v>1.64940818</v>
      </c>
      <c r="K10186">
        <v>1.64940818</v>
      </c>
      <c r="P10186" t="s">
        <v>15296</v>
      </c>
      <c r="Q10186" t="s">
        <v>15246</v>
      </c>
      <c r="R10186" t="s">
        <v>18348</v>
      </c>
      <c r="S10186" t="s">
        <v>15246</v>
      </c>
      <c r="T10186" t="s">
        <v>15304</v>
      </c>
      <c r="U10186" t="s">
        <v>15317</v>
      </c>
    </row>
    <row r="10187" spans="1:21" x14ac:dyDescent="0.25">
      <c r="A10187">
        <v>2016</v>
      </c>
      <c r="B10187">
        <v>25</v>
      </c>
      <c r="C10187" t="s">
        <v>34</v>
      </c>
      <c r="D10187" t="s">
        <v>1339</v>
      </c>
      <c r="G10187" t="s">
        <v>13895</v>
      </c>
      <c r="H10187" t="s">
        <v>14458</v>
      </c>
      <c r="I10187">
        <v>11586.136692</v>
      </c>
      <c r="J10187">
        <v>1.4216312099999999</v>
      </c>
      <c r="K10187">
        <v>0</v>
      </c>
      <c r="P10187" t="s">
        <v>19929</v>
      </c>
      <c r="Q10187" t="s">
        <v>17708</v>
      </c>
      <c r="R10187" t="s">
        <v>17200</v>
      </c>
      <c r="S10187" t="s">
        <v>15246</v>
      </c>
      <c r="T10187" t="s">
        <v>17278</v>
      </c>
      <c r="U10187" t="s">
        <v>15317</v>
      </c>
    </row>
    <row r="10188" spans="1:21" x14ac:dyDescent="0.25">
      <c r="A10188">
        <v>2016</v>
      </c>
      <c r="B10188">
        <v>25</v>
      </c>
      <c r="C10188" t="s">
        <v>34</v>
      </c>
      <c r="D10188" t="s">
        <v>1340</v>
      </c>
      <c r="G10188" t="s">
        <v>12154</v>
      </c>
      <c r="H10188" t="s">
        <v>14458</v>
      </c>
      <c r="I10188">
        <v>108.17797299999999</v>
      </c>
      <c r="J10188">
        <v>0</v>
      </c>
      <c r="K10188">
        <v>0</v>
      </c>
      <c r="P10188" t="s">
        <v>16992</v>
      </c>
      <c r="Q10188" t="s">
        <v>17708</v>
      </c>
      <c r="R10188" t="s">
        <v>17200</v>
      </c>
      <c r="S10188" t="s">
        <v>15246</v>
      </c>
      <c r="T10188" t="s">
        <v>17278</v>
      </c>
      <c r="U10188" t="s">
        <v>15317</v>
      </c>
    </row>
    <row r="10189" spans="1:21" x14ac:dyDescent="0.25">
      <c r="A10189">
        <v>2016</v>
      </c>
      <c r="B10189">
        <v>25</v>
      </c>
      <c r="C10189" t="s">
        <v>22</v>
      </c>
      <c r="D10189" t="s">
        <v>1947</v>
      </c>
      <c r="G10189" t="s">
        <v>10941</v>
      </c>
      <c r="H10189" t="s">
        <v>14221</v>
      </c>
      <c r="I10189">
        <v>3291.1996960000001</v>
      </c>
      <c r="J10189">
        <v>332.19520249999999</v>
      </c>
      <c r="K10189">
        <v>332.19520249999999</v>
      </c>
      <c r="U10189" t="s">
        <v>15316</v>
      </c>
    </row>
    <row r="10190" spans="1:21" x14ac:dyDescent="0.25">
      <c r="A10190">
        <v>2016</v>
      </c>
      <c r="B10190">
        <v>25</v>
      </c>
      <c r="C10190" t="s">
        <v>23</v>
      </c>
      <c r="D10190" t="s">
        <v>1948</v>
      </c>
      <c r="G10190" t="s">
        <v>10942</v>
      </c>
      <c r="H10190" t="s">
        <v>14222</v>
      </c>
      <c r="I10190">
        <v>36.617604999999998</v>
      </c>
      <c r="J10190">
        <v>32.412322279999998</v>
      </c>
      <c r="K10190">
        <v>32.412322279999998</v>
      </c>
      <c r="U10190" t="s">
        <v>15316</v>
      </c>
    </row>
    <row r="10191" spans="1:21" x14ac:dyDescent="0.25">
      <c r="A10191">
        <v>2016</v>
      </c>
      <c r="B10191">
        <v>25</v>
      </c>
      <c r="C10191" t="s">
        <v>29</v>
      </c>
      <c r="D10191" t="s">
        <v>2738</v>
      </c>
      <c r="G10191" t="s">
        <v>13746</v>
      </c>
      <c r="H10191" t="s">
        <v>15002</v>
      </c>
      <c r="I10191">
        <v>0</v>
      </c>
      <c r="J10191">
        <v>32.717731309999998</v>
      </c>
      <c r="K10191">
        <v>32.717731309999998</v>
      </c>
      <c r="P10191" t="s">
        <v>17616</v>
      </c>
      <c r="Q10191" t="s">
        <v>17617</v>
      </c>
      <c r="R10191" t="s">
        <v>18004</v>
      </c>
      <c r="S10191" t="s">
        <v>15246</v>
      </c>
      <c r="T10191" t="s">
        <v>17619</v>
      </c>
      <c r="U10191" t="s">
        <v>15317</v>
      </c>
    </row>
    <row r="10192" spans="1:21" x14ac:dyDescent="0.25">
      <c r="A10192">
        <v>2016</v>
      </c>
      <c r="B10192">
        <v>25</v>
      </c>
      <c r="C10192" t="s">
        <v>30</v>
      </c>
      <c r="D10192" t="s">
        <v>1344</v>
      </c>
      <c r="E10192" t="s">
        <v>6255</v>
      </c>
      <c r="F10192" t="s">
        <v>10277</v>
      </c>
      <c r="G10192" t="s">
        <v>12157</v>
      </c>
      <c r="H10192" t="s">
        <v>14083</v>
      </c>
      <c r="I10192">
        <v>133.70787300000001</v>
      </c>
      <c r="J10192">
        <v>132.61336765999999</v>
      </c>
      <c r="K10192">
        <v>132.61336765999999</v>
      </c>
      <c r="L10192" t="s">
        <v>19931</v>
      </c>
      <c r="M10192" t="s">
        <v>17617</v>
      </c>
      <c r="N10192" t="s">
        <v>18835</v>
      </c>
      <c r="O10192" t="s">
        <v>15246</v>
      </c>
      <c r="P10192" t="s">
        <v>18009</v>
      </c>
      <c r="Q10192" t="s">
        <v>17617</v>
      </c>
      <c r="R10192" t="s">
        <v>18348</v>
      </c>
      <c r="S10192" t="s">
        <v>15246</v>
      </c>
      <c r="T10192" t="s">
        <v>17619</v>
      </c>
      <c r="U10192" t="s">
        <v>15317</v>
      </c>
    </row>
    <row r="10193" spans="1:21" x14ac:dyDescent="0.25">
      <c r="A10193">
        <v>2016</v>
      </c>
      <c r="B10193">
        <v>27</v>
      </c>
      <c r="C10193" t="s">
        <v>20</v>
      </c>
      <c r="D10193" t="s">
        <v>1345</v>
      </c>
      <c r="E10193" t="s">
        <v>6256</v>
      </c>
      <c r="F10193" t="s">
        <v>10278</v>
      </c>
      <c r="G10193" t="s">
        <v>11883</v>
      </c>
      <c r="H10193" t="s">
        <v>14810</v>
      </c>
      <c r="I10193">
        <v>25.271318999999998</v>
      </c>
      <c r="J10193">
        <v>45.223621729999991</v>
      </c>
      <c r="K10193">
        <v>45.223621729999991</v>
      </c>
      <c r="U10193" t="s">
        <v>15316</v>
      </c>
    </row>
    <row r="10194" spans="1:21" x14ac:dyDescent="0.25">
      <c r="A10194">
        <v>2016</v>
      </c>
      <c r="B10194">
        <v>27</v>
      </c>
      <c r="C10194" t="s">
        <v>20</v>
      </c>
      <c r="D10194" t="s">
        <v>1346</v>
      </c>
      <c r="E10194" t="s">
        <v>6257</v>
      </c>
      <c r="F10194" t="s">
        <v>10279</v>
      </c>
      <c r="G10194" t="s">
        <v>10937</v>
      </c>
      <c r="H10194" t="s">
        <v>14867</v>
      </c>
      <c r="I10194">
        <v>0</v>
      </c>
      <c r="J10194">
        <v>221.01565959000001</v>
      </c>
      <c r="K10194">
        <v>221.01565959000001</v>
      </c>
      <c r="U10194" t="s">
        <v>15316</v>
      </c>
    </row>
    <row r="10195" spans="1:21" x14ac:dyDescent="0.25">
      <c r="A10195">
        <v>2016</v>
      </c>
      <c r="B10195">
        <v>27</v>
      </c>
      <c r="C10195" t="s">
        <v>20</v>
      </c>
      <c r="D10195" t="s">
        <v>2645</v>
      </c>
      <c r="E10195" t="s">
        <v>6258</v>
      </c>
      <c r="F10195" t="s">
        <v>10280</v>
      </c>
      <c r="G10195" t="s">
        <v>11017</v>
      </c>
      <c r="H10195" t="s">
        <v>14810</v>
      </c>
      <c r="I10195">
        <v>0</v>
      </c>
      <c r="J10195">
        <v>19.572746410000001</v>
      </c>
      <c r="K10195">
        <v>19.572746410000001</v>
      </c>
      <c r="U10195" t="s">
        <v>15316</v>
      </c>
    </row>
    <row r="10196" spans="1:21" x14ac:dyDescent="0.25">
      <c r="A10196">
        <v>2016</v>
      </c>
      <c r="B10196">
        <v>27</v>
      </c>
      <c r="C10196" t="s">
        <v>22</v>
      </c>
      <c r="D10196" t="s">
        <v>1347</v>
      </c>
      <c r="G10196" t="s">
        <v>10941</v>
      </c>
      <c r="H10196" t="s">
        <v>14221</v>
      </c>
      <c r="I10196">
        <v>105.70739</v>
      </c>
      <c r="J10196">
        <v>134.93114170999999</v>
      </c>
      <c r="K10196">
        <v>134.93114170999999</v>
      </c>
      <c r="U10196" t="s">
        <v>15316</v>
      </c>
    </row>
    <row r="10197" spans="1:21" x14ac:dyDescent="0.25">
      <c r="A10197">
        <v>2016</v>
      </c>
      <c r="B10197">
        <v>27</v>
      </c>
      <c r="C10197" t="s">
        <v>23</v>
      </c>
      <c r="D10197" t="s">
        <v>1348</v>
      </c>
      <c r="G10197" t="s">
        <v>10942</v>
      </c>
      <c r="H10197" t="s">
        <v>14222</v>
      </c>
      <c r="I10197">
        <v>51.777476</v>
      </c>
      <c r="J10197">
        <v>57.15946164999999</v>
      </c>
      <c r="K10197">
        <v>57.15946164999999</v>
      </c>
      <c r="U10197" t="s">
        <v>15316</v>
      </c>
    </row>
    <row r="10198" spans="1:21" x14ac:dyDescent="0.25">
      <c r="A10198">
        <v>2016</v>
      </c>
      <c r="B10198">
        <v>27</v>
      </c>
      <c r="C10198" t="s">
        <v>23</v>
      </c>
      <c r="D10198" t="s">
        <v>1349</v>
      </c>
      <c r="E10198" t="s">
        <v>6259</v>
      </c>
      <c r="F10198" t="s">
        <v>8976</v>
      </c>
      <c r="G10198" t="s">
        <v>14087</v>
      </c>
      <c r="H10198" t="s">
        <v>14934</v>
      </c>
      <c r="I10198">
        <v>305.54302200000001</v>
      </c>
      <c r="J10198">
        <v>613.23322426999982</v>
      </c>
      <c r="K10198">
        <v>613.23322426999982</v>
      </c>
      <c r="U10198" t="s">
        <v>15316</v>
      </c>
    </row>
    <row r="10199" spans="1:21" x14ac:dyDescent="0.25">
      <c r="A10199">
        <v>2016</v>
      </c>
      <c r="B10199">
        <v>27</v>
      </c>
      <c r="C10199" t="s">
        <v>23</v>
      </c>
      <c r="D10199" t="s">
        <v>1350</v>
      </c>
      <c r="E10199" t="s">
        <v>6260</v>
      </c>
      <c r="F10199" t="s">
        <v>10281</v>
      </c>
      <c r="G10199" t="s">
        <v>12159</v>
      </c>
      <c r="H10199" t="s">
        <v>14810</v>
      </c>
      <c r="I10199">
        <v>106.85062000000001</v>
      </c>
      <c r="J10199">
        <v>108.71722368</v>
      </c>
      <c r="K10199">
        <v>108.71722368</v>
      </c>
      <c r="U10199" t="s">
        <v>15316</v>
      </c>
    </row>
    <row r="10200" spans="1:21" x14ac:dyDescent="0.25">
      <c r="A10200">
        <v>2016</v>
      </c>
      <c r="B10200">
        <v>27</v>
      </c>
      <c r="C10200" t="s">
        <v>23</v>
      </c>
      <c r="D10200" t="s">
        <v>1352</v>
      </c>
      <c r="E10200" t="s">
        <v>6261</v>
      </c>
      <c r="F10200" t="s">
        <v>10282</v>
      </c>
      <c r="G10200" t="s">
        <v>14088</v>
      </c>
      <c r="H10200" t="s">
        <v>14810</v>
      </c>
      <c r="I10200">
        <v>268.111785</v>
      </c>
      <c r="J10200">
        <v>220.72103823</v>
      </c>
      <c r="K10200">
        <v>220.72103823</v>
      </c>
      <c r="U10200" t="s">
        <v>15316</v>
      </c>
    </row>
    <row r="10201" spans="1:21" x14ac:dyDescent="0.25">
      <c r="A10201">
        <v>2016</v>
      </c>
      <c r="B10201">
        <v>27</v>
      </c>
      <c r="C10201" t="s">
        <v>23</v>
      </c>
      <c r="D10201" t="s">
        <v>1353</v>
      </c>
      <c r="E10201" t="s">
        <v>6262</v>
      </c>
      <c r="F10201" t="s">
        <v>10283</v>
      </c>
      <c r="G10201" t="s">
        <v>12162</v>
      </c>
      <c r="H10201" t="s">
        <v>14461</v>
      </c>
      <c r="I10201">
        <v>227.920883</v>
      </c>
      <c r="J10201">
        <v>234.7674850300001</v>
      </c>
      <c r="K10201">
        <v>234.7674850300001</v>
      </c>
      <c r="U10201" t="s">
        <v>15316</v>
      </c>
    </row>
    <row r="10202" spans="1:21" x14ac:dyDescent="0.25">
      <c r="A10202">
        <v>2016</v>
      </c>
      <c r="B10202">
        <v>27</v>
      </c>
      <c r="C10202" t="s">
        <v>23</v>
      </c>
      <c r="D10202" t="s">
        <v>1354</v>
      </c>
      <c r="E10202" t="s">
        <v>6263</v>
      </c>
      <c r="F10202" t="s">
        <v>10284</v>
      </c>
      <c r="G10202" t="s">
        <v>14089</v>
      </c>
      <c r="H10202" t="s">
        <v>14810</v>
      </c>
      <c r="I10202">
        <v>114.307446</v>
      </c>
      <c r="J10202">
        <v>569.43853028000001</v>
      </c>
      <c r="K10202">
        <v>569.43853028000001</v>
      </c>
      <c r="U10202" t="s">
        <v>15316</v>
      </c>
    </row>
    <row r="10203" spans="1:21" x14ac:dyDescent="0.25">
      <c r="A10203">
        <v>2016</v>
      </c>
      <c r="B10203">
        <v>27</v>
      </c>
      <c r="C10203" t="s">
        <v>23</v>
      </c>
      <c r="D10203" t="s">
        <v>1355</v>
      </c>
      <c r="E10203" t="s">
        <v>6264</v>
      </c>
      <c r="F10203" t="s">
        <v>10285</v>
      </c>
      <c r="G10203" t="s">
        <v>12164</v>
      </c>
      <c r="H10203" t="s">
        <v>14461</v>
      </c>
      <c r="I10203">
        <v>91.494859000000005</v>
      </c>
      <c r="J10203">
        <v>119.51500313</v>
      </c>
      <c r="K10203">
        <v>119.51500313</v>
      </c>
      <c r="L10203" t="s">
        <v>16882</v>
      </c>
      <c r="M10203" t="s">
        <v>15238</v>
      </c>
      <c r="T10203" t="s">
        <v>15305</v>
      </c>
      <c r="U10203" t="s">
        <v>15317</v>
      </c>
    </row>
    <row r="10204" spans="1:21" x14ac:dyDescent="0.25">
      <c r="A10204">
        <v>2016</v>
      </c>
      <c r="B10204">
        <v>28</v>
      </c>
      <c r="C10204" t="s">
        <v>36</v>
      </c>
      <c r="D10204" t="s">
        <v>1358</v>
      </c>
      <c r="G10204" t="s">
        <v>12166</v>
      </c>
      <c r="H10204" t="s">
        <v>14462</v>
      </c>
      <c r="I10204">
        <v>489849.57187300001</v>
      </c>
      <c r="J10204">
        <v>504386.41588400002</v>
      </c>
      <c r="K10204">
        <v>504386.41588400002</v>
      </c>
      <c r="U10204" t="s">
        <v>15316</v>
      </c>
    </row>
    <row r="10205" spans="1:21" x14ac:dyDescent="0.25">
      <c r="A10205">
        <v>2016</v>
      </c>
      <c r="B10205">
        <v>28</v>
      </c>
      <c r="C10205" t="s">
        <v>36</v>
      </c>
      <c r="D10205" t="s">
        <v>1359</v>
      </c>
      <c r="G10205" t="s">
        <v>12167</v>
      </c>
      <c r="H10205" t="s">
        <v>14462</v>
      </c>
      <c r="I10205">
        <v>24282.277728000001</v>
      </c>
      <c r="J10205">
        <v>25166.419024999999</v>
      </c>
      <c r="K10205">
        <v>25166.419024999999</v>
      </c>
      <c r="U10205" t="s">
        <v>15316</v>
      </c>
    </row>
    <row r="10206" spans="1:21" x14ac:dyDescent="0.25">
      <c r="A10206">
        <v>2016</v>
      </c>
      <c r="B10206">
        <v>28</v>
      </c>
      <c r="C10206" t="s">
        <v>36</v>
      </c>
      <c r="D10206" t="s">
        <v>1360</v>
      </c>
      <c r="G10206" t="s">
        <v>12168</v>
      </c>
      <c r="H10206" t="s">
        <v>14462</v>
      </c>
      <c r="I10206">
        <v>162332.558758</v>
      </c>
      <c r="J10206">
        <v>161941.84763100001</v>
      </c>
      <c r="K10206">
        <v>161941.84763100001</v>
      </c>
      <c r="U10206" t="s">
        <v>15316</v>
      </c>
    </row>
    <row r="10207" spans="1:21" x14ac:dyDescent="0.25">
      <c r="A10207">
        <v>2016</v>
      </c>
      <c r="B10207">
        <v>28</v>
      </c>
      <c r="C10207" t="s">
        <v>36</v>
      </c>
      <c r="D10207" t="s">
        <v>1361</v>
      </c>
      <c r="G10207" t="s">
        <v>13554</v>
      </c>
      <c r="H10207" t="s">
        <v>14463</v>
      </c>
      <c r="I10207">
        <v>2282.8960200000001</v>
      </c>
      <c r="J10207">
        <v>2282.8960200000001</v>
      </c>
      <c r="K10207">
        <v>2282.8960200000001</v>
      </c>
      <c r="U10207" t="s">
        <v>15316</v>
      </c>
    </row>
    <row r="10208" spans="1:21" x14ac:dyDescent="0.25">
      <c r="A10208">
        <v>2016</v>
      </c>
      <c r="B10208">
        <v>30</v>
      </c>
      <c r="C10208" t="s">
        <v>37</v>
      </c>
      <c r="D10208" t="s">
        <v>1393</v>
      </c>
      <c r="G10208" t="s">
        <v>12725</v>
      </c>
      <c r="H10208" t="s">
        <v>12725</v>
      </c>
      <c r="I10208">
        <v>16048.6</v>
      </c>
      <c r="J10208">
        <v>20814.704997379999</v>
      </c>
      <c r="K10208">
        <v>20814.704997379999</v>
      </c>
      <c r="U10208" t="s">
        <v>15316</v>
      </c>
    </row>
    <row r="10209" spans="1:21" x14ac:dyDescent="0.25">
      <c r="A10209">
        <v>2016</v>
      </c>
      <c r="B10209">
        <v>31</v>
      </c>
      <c r="C10209" t="s">
        <v>25</v>
      </c>
      <c r="D10209" t="s">
        <v>1394</v>
      </c>
      <c r="E10209" t="s">
        <v>6265</v>
      </c>
      <c r="F10209" t="s">
        <v>10286</v>
      </c>
      <c r="G10209" t="s">
        <v>12202</v>
      </c>
      <c r="H10209" t="s">
        <v>14464</v>
      </c>
      <c r="I10209">
        <v>553.97297500000002</v>
      </c>
      <c r="J10209">
        <v>585.1077164699999</v>
      </c>
      <c r="K10209">
        <v>585.1077164699999</v>
      </c>
      <c r="L10209" t="s">
        <v>19932</v>
      </c>
      <c r="M10209" t="s">
        <v>16983</v>
      </c>
      <c r="N10209" t="s">
        <v>19933</v>
      </c>
      <c r="O10209" t="s">
        <v>17834</v>
      </c>
      <c r="T10209" t="s">
        <v>17835</v>
      </c>
      <c r="U10209" t="s">
        <v>15317</v>
      </c>
    </row>
    <row r="10210" spans="1:21" x14ac:dyDescent="0.25">
      <c r="A10210">
        <v>2016</v>
      </c>
      <c r="B10210">
        <v>31</v>
      </c>
      <c r="C10210" t="s">
        <v>25</v>
      </c>
      <c r="D10210" t="s">
        <v>1395</v>
      </c>
      <c r="E10210" t="s">
        <v>6266</v>
      </c>
      <c r="F10210" t="s">
        <v>10287</v>
      </c>
      <c r="G10210" t="s">
        <v>12203</v>
      </c>
      <c r="H10210" t="s">
        <v>14464</v>
      </c>
      <c r="I10210">
        <v>245.42337800000001</v>
      </c>
      <c r="J10210">
        <v>286.85383452000002</v>
      </c>
      <c r="K10210">
        <v>286.85383452000002</v>
      </c>
      <c r="L10210" t="s">
        <v>20150</v>
      </c>
      <c r="M10210" t="s">
        <v>17834</v>
      </c>
      <c r="N10210" t="s">
        <v>18010</v>
      </c>
      <c r="O10210" t="s">
        <v>17834</v>
      </c>
      <c r="T10210" t="s">
        <v>17835</v>
      </c>
      <c r="U10210" t="s">
        <v>15317</v>
      </c>
    </row>
    <row r="10211" spans="1:21" x14ac:dyDescent="0.25">
      <c r="A10211">
        <v>2016</v>
      </c>
      <c r="B10211">
        <v>31</v>
      </c>
      <c r="C10211" t="s">
        <v>22</v>
      </c>
      <c r="D10211" t="s">
        <v>1399</v>
      </c>
      <c r="G10211" t="s">
        <v>10941</v>
      </c>
      <c r="H10211" t="s">
        <v>14221</v>
      </c>
      <c r="I10211">
        <v>80.014403000000001</v>
      </c>
      <c r="J10211">
        <v>88.171505979999949</v>
      </c>
      <c r="K10211">
        <v>88.171505979999949</v>
      </c>
      <c r="U10211" t="s">
        <v>15316</v>
      </c>
    </row>
    <row r="10212" spans="1:21" x14ac:dyDescent="0.25">
      <c r="A10212">
        <v>2016</v>
      </c>
      <c r="B10212">
        <v>31</v>
      </c>
      <c r="C10212" t="s">
        <v>23</v>
      </c>
      <c r="D10212" t="s">
        <v>1401</v>
      </c>
      <c r="G10212" t="s">
        <v>10942</v>
      </c>
      <c r="H10212" t="s">
        <v>14222</v>
      </c>
      <c r="I10212">
        <v>1.654307</v>
      </c>
      <c r="J10212">
        <v>1.48869863</v>
      </c>
      <c r="K10212">
        <v>1.48869863</v>
      </c>
      <c r="U10212" t="s">
        <v>15316</v>
      </c>
    </row>
    <row r="10213" spans="1:21" x14ac:dyDescent="0.25">
      <c r="A10213">
        <v>2016</v>
      </c>
      <c r="B10213">
        <v>32</v>
      </c>
      <c r="C10213" t="s">
        <v>25</v>
      </c>
      <c r="D10213" t="s">
        <v>1402</v>
      </c>
      <c r="F10213" t="s">
        <v>8647</v>
      </c>
      <c r="G10213" t="s">
        <v>12206</v>
      </c>
      <c r="H10213" t="s">
        <v>14465</v>
      </c>
      <c r="I10213">
        <v>2319.6271200000001</v>
      </c>
      <c r="J10213">
        <v>2356.514885160002</v>
      </c>
      <c r="K10213">
        <v>2360.578036400002</v>
      </c>
      <c r="U10213" t="s">
        <v>15316</v>
      </c>
    </row>
    <row r="10214" spans="1:21" x14ac:dyDescent="0.25">
      <c r="A10214">
        <v>2016</v>
      </c>
      <c r="B10214">
        <v>32</v>
      </c>
      <c r="C10214" t="s">
        <v>20</v>
      </c>
      <c r="D10214" t="s">
        <v>1403</v>
      </c>
      <c r="G10214" t="s">
        <v>10936</v>
      </c>
      <c r="H10214" t="s">
        <v>14465</v>
      </c>
      <c r="I10214">
        <v>42.541387</v>
      </c>
      <c r="J10214">
        <v>26.385241749999999</v>
      </c>
      <c r="K10214">
        <v>22.322090509999999</v>
      </c>
      <c r="U10214" t="s">
        <v>15316</v>
      </c>
    </row>
    <row r="10215" spans="1:21" x14ac:dyDescent="0.25">
      <c r="A10215">
        <v>2016</v>
      </c>
      <c r="B10215">
        <v>32</v>
      </c>
      <c r="C10215" t="s">
        <v>22</v>
      </c>
      <c r="D10215" t="s">
        <v>1404</v>
      </c>
      <c r="G10215" t="s">
        <v>10941</v>
      </c>
      <c r="H10215" t="s">
        <v>14221</v>
      </c>
      <c r="I10215">
        <v>85.314605</v>
      </c>
      <c r="J10215">
        <v>78.473503629999982</v>
      </c>
      <c r="K10215">
        <v>78.473503629999982</v>
      </c>
      <c r="U10215" t="s">
        <v>15316</v>
      </c>
    </row>
    <row r="10216" spans="1:21" x14ac:dyDescent="0.25">
      <c r="A10216">
        <v>2016</v>
      </c>
      <c r="B10216">
        <v>33</v>
      </c>
      <c r="C10216" t="s">
        <v>34</v>
      </c>
      <c r="D10216" t="s">
        <v>1406</v>
      </c>
      <c r="E10216" t="s">
        <v>6267</v>
      </c>
      <c r="F10216" t="s">
        <v>10288</v>
      </c>
      <c r="G10216" t="s">
        <v>13556</v>
      </c>
      <c r="H10216" t="s">
        <v>14597</v>
      </c>
      <c r="I10216">
        <v>82445.977652000001</v>
      </c>
      <c r="J10216">
        <v>85838.849986999994</v>
      </c>
      <c r="K10216">
        <v>85838.849986999994</v>
      </c>
      <c r="L10216" t="s">
        <v>19934</v>
      </c>
      <c r="M10216" t="s">
        <v>17204</v>
      </c>
      <c r="N10216" t="s">
        <v>19935</v>
      </c>
      <c r="O10216" t="s">
        <v>17795</v>
      </c>
      <c r="R10216" t="s">
        <v>17547</v>
      </c>
      <c r="S10216" t="s">
        <v>16846</v>
      </c>
      <c r="T10216" t="s">
        <v>17238</v>
      </c>
      <c r="U10216" t="s">
        <v>15317</v>
      </c>
    </row>
    <row r="10217" spans="1:21" x14ac:dyDescent="0.25">
      <c r="A10217">
        <v>2016</v>
      </c>
      <c r="B10217">
        <v>33</v>
      </c>
      <c r="C10217" t="s">
        <v>34</v>
      </c>
      <c r="D10217" t="s">
        <v>1407</v>
      </c>
      <c r="E10217" t="s">
        <v>6268</v>
      </c>
      <c r="F10217" t="s">
        <v>10289</v>
      </c>
      <c r="G10217" t="s">
        <v>13821</v>
      </c>
      <c r="H10217" t="s">
        <v>14812</v>
      </c>
      <c r="I10217">
        <v>7444.9464349999998</v>
      </c>
      <c r="J10217">
        <v>7444.9464349999998</v>
      </c>
      <c r="K10217">
        <v>7444.9464349999998</v>
      </c>
      <c r="L10217" t="s">
        <v>20151</v>
      </c>
      <c r="M10217" t="s">
        <v>19216</v>
      </c>
      <c r="N10217" t="s">
        <v>20152</v>
      </c>
      <c r="O10217" t="s">
        <v>19216</v>
      </c>
      <c r="R10217" t="s">
        <v>15343</v>
      </c>
      <c r="S10217" t="s">
        <v>15252</v>
      </c>
      <c r="T10217" t="s">
        <v>20153</v>
      </c>
      <c r="U10217" t="s">
        <v>15317</v>
      </c>
    </row>
    <row r="10218" spans="1:21" x14ac:dyDescent="0.25">
      <c r="A10218">
        <v>2016</v>
      </c>
      <c r="B10218">
        <v>33</v>
      </c>
      <c r="C10218" t="s">
        <v>34</v>
      </c>
      <c r="D10218" t="s">
        <v>1408</v>
      </c>
      <c r="E10218" t="s">
        <v>6268</v>
      </c>
      <c r="F10218" t="s">
        <v>10290</v>
      </c>
      <c r="G10218" t="s">
        <v>13822</v>
      </c>
      <c r="H10218" t="s">
        <v>14812</v>
      </c>
      <c r="I10218">
        <v>53974.647537999997</v>
      </c>
      <c r="J10218">
        <v>53974.647537999997</v>
      </c>
      <c r="K10218">
        <v>53974.647537999997</v>
      </c>
      <c r="L10218" t="s">
        <v>20151</v>
      </c>
      <c r="M10218" t="s">
        <v>19216</v>
      </c>
      <c r="N10218" t="s">
        <v>20154</v>
      </c>
      <c r="O10218" t="s">
        <v>19216</v>
      </c>
      <c r="R10218" t="s">
        <v>15343</v>
      </c>
      <c r="S10218" t="s">
        <v>15252</v>
      </c>
      <c r="T10218" t="s">
        <v>20153</v>
      </c>
      <c r="U10218" t="s">
        <v>15317</v>
      </c>
    </row>
    <row r="10219" spans="1:21" x14ac:dyDescent="0.25">
      <c r="A10219">
        <v>2016</v>
      </c>
      <c r="B10219">
        <v>33</v>
      </c>
      <c r="C10219" t="s">
        <v>34</v>
      </c>
      <c r="D10219" t="s">
        <v>1409</v>
      </c>
      <c r="E10219" t="s">
        <v>6269</v>
      </c>
      <c r="F10219" t="s">
        <v>10291</v>
      </c>
      <c r="G10219" t="s">
        <v>13559</v>
      </c>
      <c r="H10219" t="s">
        <v>14599</v>
      </c>
      <c r="I10219">
        <v>62218.480919000001</v>
      </c>
      <c r="J10219">
        <v>62218.480919000001</v>
      </c>
      <c r="K10219">
        <v>62218.480919000001</v>
      </c>
      <c r="U10219" t="s">
        <v>15316</v>
      </c>
    </row>
    <row r="10220" spans="1:21" x14ac:dyDescent="0.25">
      <c r="A10220">
        <v>2016</v>
      </c>
      <c r="B10220">
        <v>33</v>
      </c>
      <c r="C10220" t="s">
        <v>34</v>
      </c>
      <c r="D10220" t="s">
        <v>1410</v>
      </c>
      <c r="E10220" t="s">
        <v>6270</v>
      </c>
      <c r="F10220" t="s">
        <v>10292</v>
      </c>
      <c r="G10220" t="s">
        <v>13560</v>
      </c>
      <c r="H10220" t="s">
        <v>14813</v>
      </c>
      <c r="I10220">
        <v>9092.2561740000001</v>
      </c>
      <c r="J10220">
        <v>9092.2561740000001</v>
      </c>
      <c r="K10220">
        <v>9092.2561740000001</v>
      </c>
      <c r="L10220" t="s">
        <v>20155</v>
      </c>
      <c r="M10220" t="s">
        <v>17687</v>
      </c>
      <c r="N10220" t="s">
        <v>20156</v>
      </c>
      <c r="O10220" t="s">
        <v>15242</v>
      </c>
      <c r="P10220" t="s">
        <v>15358</v>
      </c>
      <c r="Q10220" t="s">
        <v>15237</v>
      </c>
      <c r="T10220" t="s">
        <v>19939</v>
      </c>
      <c r="U10220" t="s">
        <v>15317</v>
      </c>
    </row>
    <row r="10221" spans="1:21" x14ac:dyDescent="0.25">
      <c r="A10221">
        <v>2016</v>
      </c>
      <c r="B10221">
        <v>33</v>
      </c>
      <c r="C10221" t="s">
        <v>34</v>
      </c>
      <c r="D10221" t="s">
        <v>1411</v>
      </c>
      <c r="E10221" t="s">
        <v>6271</v>
      </c>
      <c r="F10221" t="s">
        <v>10293</v>
      </c>
      <c r="G10221" t="s">
        <v>13561</v>
      </c>
      <c r="H10221" t="s">
        <v>14813</v>
      </c>
      <c r="I10221">
        <v>6831.0515960000002</v>
      </c>
      <c r="J10221">
        <v>6831.0515960000002</v>
      </c>
      <c r="K10221">
        <v>6831.0515960000002</v>
      </c>
      <c r="L10221" t="s">
        <v>20157</v>
      </c>
      <c r="M10221" t="s">
        <v>15246</v>
      </c>
      <c r="N10221" t="s">
        <v>20158</v>
      </c>
      <c r="O10221" t="s">
        <v>15246</v>
      </c>
      <c r="P10221" t="s">
        <v>15189</v>
      </c>
      <c r="Q10221" t="s">
        <v>15246</v>
      </c>
      <c r="T10221" t="s">
        <v>15304</v>
      </c>
      <c r="U10221" t="s">
        <v>15317</v>
      </c>
    </row>
    <row r="10222" spans="1:21" x14ac:dyDescent="0.25">
      <c r="A10222">
        <v>2016</v>
      </c>
      <c r="B10222">
        <v>33</v>
      </c>
      <c r="C10222" t="s">
        <v>34</v>
      </c>
      <c r="D10222" t="s">
        <v>1412</v>
      </c>
      <c r="E10222" t="s">
        <v>6272</v>
      </c>
      <c r="F10222" t="s">
        <v>10294</v>
      </c>
      <c r="G10222" t="s">
        <v>13562</v>
      </c>
      <c r="H10222" t="s">
        <v>14813</v>
      </c>
      <c r="I10222">
        <v>3842.4665220000002</v>
      </c>
      <c r="J10222">
        <v>3842.4665220000002</v>
      </c>
      <c r="K10222">
        <v>3842.4665220000002</v>
      </c>
      <c r="L10222" t="s">
        <v>20159</v>
      </c>
      <c r="M10222" t="s">
        <v>18478</v>
      </c>
      <c r="N10222" t="s">
        <v>20160</v>
      </c>
      <c r="O10222" t="s">
        <v>15246</v>
      </c>
      <c r="P10222" t="s">
        <v>15189</v>
      </c>
      <c r="Q10222" t="s">
        <v>15246</v>
      </c>
      <c r="T10222" t="s">
        <v>17191</v>
      </c>
      <c r="U10222" t="s">
        <v>15317</v>
      </c>
    </row>
    <row r="10223" spans="1:21" x14ac:dyDescent="0.25">
      <c r="A10223">
        <v>2016</v>
      </c>
      <c r="B10223">
        <v>33</v>
      </c>
      <c r="C10223" t="s">
        <v>34</v>
      </c>
      <c r="D10223" t="s">
        <v>1413</v>
      </c>
      <c r="E10223" t="s">
        <v>6273</v>
      </c>
      <c r="F10223" t="s">
        <v>10295</v>
      </c>
      <c r="G10223" t="s">
        <v>13563</v>
      </c>
      <c r="H10223" t="s">
        <v>14814</v>
      </c>
      <c r="I10223">
        <v>4054.173342</v>
      </c>
      <c r="J10223">
        <v>4140.7133655400003</v>
      </c>
      <c r="K10223">
        <v>4140.7133655400003</v>
      </c>
      <c r="L10223" t="s">
        <v>20161</v>
      </c>
      <c r="M10223" t="s">
        <v>18478</v>
      </c>
      <c r="N10223" t="s">
        <v>16940</v>
      </c>
      <c r="O10223" t="s">
        <v>15246</v>
      </c>
      <c r="R10223" t="s">
        <v>15286</v>
      </c>
      <c r="S10223" t="s">
        <v>15246</v>
      </c>
      <c r="T10223" t="s">
        <v>17191</v>
      </c>
      <c r="U10223" t="s">
        <v>15317</v>
      </c>
    </row>
    <row r="10224" spans="1:21" x14ac:dyDescent="0.25">
      <c r="A10224">
        <v>2016</v>
      </c>
      <c r="B10224">
        <v>33</v>
      </c>
      <c r="C10224" t="s">
        <v>34</v>
      </c>
      <c r="D10224" t="s">
        <v>1414</v>
      </c>
      <c r="E10224" t="s">
        <v>6274</v>
      </c>
      <c r="F10224" t="s">
        <v>10296</v>
      </c>
      <c r="G10224" t="s">
        <v>13564</v>
      </c>
      <c r="H10224" t="s">
        <v>14814</v>
      </c>
      <c r="I10224">
        <v>2319.6947770000002</v>
      </c>
      <c r="J10224">
        <v>1999.02356057</v>
      </c>
      <c r="K10224">
        <v>1999.02356057</v>
      </c>
      <c r="L10224" t="s">
        <v>19336</v>
      </c>
      <c r="M10224" t="s">
        <v>15246</v>
      </c>
      <c r="N10224" t="s">
        <v>18168</v>
      </c>
      <c r="O10224" t="s">
        <v>15246</v>
      </c>
      <c r="P10224" t="s">
        <v>15286</v>
      </c>
      <c r="Q10224" t="s">
        <v>15246</v>
      </c>
      <c r="R10224" t="s">
        <v>15286</v>
      </c>
      <c r="S10224" t="s">
        <v>15246</v>
      </c>
      <c r="T10224" t="s">
        <v>15304</v>
      </c>
      <c r="U10224" t="s">
        <v>15317</v>
      </c>
    </row>
    <row r="10225" spans="1:21" x14ac:dyDescent="0.25">
      <c r="A10225">
        <v>2016</v>
      </c>
      <c r="B10225">
        <v>33</v>
      </c>
      <c r="C10225" t="s">
        <v>34</v>
      </c>
      <c r="D10225" t="s">
        <v>1415</v>
      </c>
      <c r="E10225" t="s">
        <v>6275</v>
      </c>
      <c r="F10225" t="s">
        <v>10297</v>
      </c>
      <c r="G10225" t="s">
        <v>13565</v>
      </c>
      <c r="H10225" t="s">
        <v>14606</v>
      </c>
      <c r="I10225">
        <v>7000</v>
      </c>
      <c r="J10225">
        <v>7000</v>
      </c>
      <c r="K10225">
        <v>7000</v>
      </c>
      <c r="U10225" t="s">
        <v>15316</v>
      </c>
    </row>
    <row r="10226" spans="1:21" x14ac:dyDescent="0.25">
      <c r="A10226">
        <v>2016</v>
      </c>
      <c r="B10226">
        <v>33</v>
      </c>
      <c r="C10226" t="s">
        <v>34</v>
      </c>
      <c r="D10226" t="s">
        <v>1416</v>
      </c>
      <c r="E10226" t="s">
        <v>6269</v>
      </c>
      <c r="F10226" t="s">
        <v>10298</v>
      </c>
      <c r="G10226" t="s">
        <v>13566</v>
      </c>
      <c r="H10226" t="s">
        <v>14607</v>
      </c>
      <c r="I10226">
        <v>33995.189200000001</v>
      </c>
      <c r="J10226">
        <v>33995.189200000001</v>
      </c>
      <c r="K10226">
        <v>33995.189200000001</v>
      </c>
      <c r="U10226" t="s">
        <v>15316</v>
      </c>
    </row>
    <row r="10227" spans="1:21" x14ac:dyDescent="0.25">
      <c r="A10227">
        <v>2016</v>
      </c>
      <c r="B10227">
        <v>33</v>
      </c>
      <c r="C10227" t="s">
        <v>34</v>
      </c>
      <c r="D10227" t="s">
        <v>1417</v>
      </c>
      <c r="E10227" t="s">
        <v>6276</v>
      </c>
      <c r="F10227" t="s">
        <v>10299</v>
      </c>
      <c r="G10227" t="s">
        <v>13896</v>
      </c>
      <c r="H10227" t="s">
        <v>15004</v>
      </c>
      <c r="I10227">
        <v>310938.92085599998</v>
      </c>
      <c r="J10227">
        <v>322833.79300570989</v>
      </c>
      <c r="K10227">
        <v>322833.75560030999</v>
      </c>
      <c r="L10227" t="s">
        <v>20162</v>
      </c>
      <c r="M10227" t="s">
        <v>15246</v>
      </c>
      <c r="N10227" t="s">
        <v>20163</v>
      </c>
      <c r="O10227" t="s">
        <v>17515</v>
      </c>
      <c r="R10227" t="s">
        <v>19921</v>
      </c>
      <c r="S10227" t="s">
        <v>15246</v>
      </c>
      <c r="T10227" t="s">
        <v>17640</v>
      </c>
      <c r="U10227" t="s">
        <v>15317</v>
      </c>
    </row>
    <row r="10228" spans="1:21" x14ac:dyDescent="0.25">
      <c r="A10228">
        <v>2016</v>
      </c>
      <c r="B10228">
        <v>33</v>
      </c>
      <c r="C10228" t="s">
        <v>34</v>
      </c>
      <c r="D10228" t="s">
        <v>1418</v>
      </c>
      <c r="G10228" t="s">
        <v>13897</v>
      </c>
      <c r="H10228" t="s">
        <v>15004</v>
      </c>
      <c r="I10228">
        <v>10749.607402</v>
      </c>
      <c r="J10228">
        <v>10749.607402</v>
      </c>
      <c r="K10228">
        <v>10749.607402</v>
      </c>
      <c r="R10228" t="s">
        <v>19921</v>
      </c>
      <c r="S10228" t="s">
        <v>15246</v>
      </c>
      <c r="T10228" t="s">
        <v>15304</v>
      </c>
      <c r="U10228" t="s">
        <v>15317</v>
      </c>
    </row>
    <row r="10229" spans="1:21" x14ac:dyDescent="0.25">
      <c r="A10229">
        <v>2016</v>
      </c>
      <c r="B10229">
        <v>33</v>
      </c>
      <c r="C10229" t="s">
        <v>34</v>
      </c>
      <c r="D10229" t="s">
        <v>1419</v>
      </c>
      <c r="G10229" t="s">
        <v>13898</v>
      </c>
      <c r="H10229" t="s">
        <v>15004</v>
      </c>
      <c r="I10229">
        <v>12433.398539</v>
      </c>
      <c r="J10229">
        <v>12433.398539</v>
      </c>
      <c r="K10229">
        <v>12433.398539</v>
      </c>
      <c r="R10229" t="s">
        <v>19921</v>
      </c>
      <c r="S10229" t="s">
        <v>15246</v>
      </c>
      <c r="T10229" t="s">
        <v>15304</v>
      </c>
      <c r="U10229" t="s">
        <v>15317</v>
      </c>
    </row>
    <row r="10230" spans="1:21" x14ac:dyDescent="0.25">
      <c r="A10230">
        <v>2016</v>
      </c>
      <c r="B10230">
        <v>33</v>
      </c>
      <c r="C10230" t="s">
        <v>34</v>
      </c>
      <c r="D10230" t="s">
        <v>1420</v>
      </c>
      <c r="G10230" t="s">
        <v>13899</v>
      </c>
      <c r="H10230" t="s">
        <v>15004</v>
      </c>
      <c r="I10230">
        <v>8945.9145740000004</v>
      </c>
      <c r="J10230">
        <v>8945.9145740000004</v>
      </c>
      <c r="K10230">
        <v>8945.9145740000004</v>
      </c>
      <c r="R10230" t="s">
        <v>19921</v>
      </c>
      <c r="S10230" t="s">
        <v>15246</v>
      </c>
      <c r="T10230" t="s">
        <v>15304</v>
      </c>
      <c r="U10230" t="s">
        <v>15317</v>
      </c>
    </row>
    <row r="10231" spans="1:21" x14ac:dyDescent="0.25">
      <c r="A10231">
        <v>2016</v>
      </c>
      <c r="B10231">
        <v>34</v>
      </c>
      <c r="C10231" t="s">
        <v>35</v>
      </c>
      <c r="D10231" t="s">
        <v>1438</v>
      </c>
      <c r="G10231" t="s">
        <v>12240</v>
      </c>
      <c r="H10231" t="s">
        <v>14469</v>
      </c>
      <c r="I10231">
        <v>1E-4</v>
      </c>
      <c r="J10231">
        <v>0</v>
      </c>
      <c r="K10231">
        <v>0</v>
      </c>
      <c r="U10231" t="s">
        <v>15316</v>
      </c>
    </row>
    <row r="10232" spans="1:21" x14ac:dyDescent="0.25">
      <c r="A10232">
        <v>2016</v>
      </c>
      <c r="B10232">
        <v>34</v>
      </c>
      <c r="C10232" t="s">
        <v>35</v>
      </c>
      <c r="D10232" t="s">
        <v>1439</v>
      </c>
      <c r="G10232" t="s">
        <v>12241</v>
      </c>
      <c r="H10232" t="s">
        <v>14469</v>
      </c>
      <c r="I10232">
        <v>1E-4</v>
      </c>
      <c r="J10232">
        <v>0</v>
      </c>
      <c r="K10232">
        <v>0</v>
      </c>
      <c r="U10232" t="s">
        <v>15316</v>
      </c>
    </row>
    <row r="10233" spans="1:21" x14ac:dyDescent="0.25">
      <c r="A10233">
        <v>2016</v>
      </c>
      <c r="B10233">
        <v>34</v>
      </c>
      <c r="C10233" t="s">
        <v>35</v>
      </c>
      <c r="D10233" t="s">
        <v>1440</v>
      </c>
      <c r="G10233" t="s">
        <v>12242</v>
      </c>
      <c r="H10233" t="s">
        <v>14469</v>
      </c>
      <c r="I10233">
        <v>1E-4</v>
      </c>
      <c r="J10233">
        <v>0</v>
      </c>
      <c r="K10233">
        <v>0</v>
      </c>
      <c r="U10233" t="s">
        <v>15316</v>
      </c>
    </row>
    <row r="10234" spans="1:21" x14ac:dyDescent="0.25">
      <c r="A10234">
        <v>2016</v>
      </c>
      <c r="B10234">
        <v>34</v>
      </c>
      <c r="C10234" t="s">
        <v>35</v>
      </c>
      <c r="D10234" t="s">
        <v>1441</v>
      </c>
      <c r="G10234" t="s">
        <v>12243</v>
      </c>
      <c r="H10234" t="s">
        <v>14469</v>
      </c>
      <c r="I10234">
        <v>1E-4</v>
      </c>
      <c r="J10234">
        <v>0</v>
      </c>
      <c r="K10234">
        <v>0</v>
      </c>
      <c r="U10234" t="s">
        <v>15316</v>
      </c>
    </row>
    <row r="10235" spans="1:21" x14ac:dyDescent="0.25">
      <c r="A10235">
        <v>2016</v>
      </c>
      <c r="B10235">
        <v>34</v>
      </c>
      <c r="C10235" t="s">
        <v>35</v>
      </c>
      <c r="D10235" t="s">
        <v>1442</v>
      </c>
      <c r="G10235" t="s">
        <v>12244</v>
      </c>
      <c r="H10235" t="s">
        <v>14469</v>
      </c>
      <c r="I10235">
        <v>1E-4</v>
      </c>
      <c r="J10235">
        <v>0</v>
      </c>
      <c r="K10235">
        <v>0</v>
      </c>
      <c r="U10235" t="s">
        <v>15316</v>
      </c>
    </row>
    <row r="10236" spans="1:21" x14ac:dyDescent="0.25">
      <c r="A10236">
        <v>2016</v>
      </c>
      <c r="B10236">
        <v>34</v>
      </c>
      <c r="C10236" t="s">
        <v>35</v>
      </c>
      <c r="D10236" t="s">
        <v>1443</v>
      </c>
      <c r="G10236" t="s">
        <v>12245</v>
      </c>
      <c r="H10236" t="s">
        <v>14469</v>
      </c>
      <c r="I10236">
        <v>1E-4</v>
      </c>
      <c r="J10236">
        <v>0</v>
      </c>
      <c r="K10236">
        <v>0</v>
      </c>
      <c r="U10236" t="s">
        <v>15316</v>
      </c>
    </row>
    <row r="10237" spans="1:21" x14ac:dyDescent="0.25">
      <c r="A10237">
        <v>2016</v>
      </c>
      <c r="B10237">
        <v>34</v>
      </c>
      <c r="C10237" t="s">
        <v>35</v>
      </c>
      <c r="D10237" t="s">
        <v>1444</v>
      </c>
      <c r="G10237" t="s">
        <v>12246</v>
      </c>
      <c r="H10237" t="s">
        <v>14469</v>
      </c>
      <c r="I10237">
        <v>5653.8</v>
      </c>
      <c r="J10237">
        <v>5642.6420988399996</v>
      </c>
      <c r="K10237">
        <v>5642.6420988399996</v>
      </c>
      <c r="U10237" t="s">
        <v>15316</v>
      </c>
    </row>
    <row r="10238" spans="1:21" x14ac:dyDescent="0.25">
      <c r="A10238">
        <v>2016</v>
      </c>
      <c r="B10238">
        <v>34</v>
      </c>
      <c r="C10238" t="s">
        <v>35</v>
      </c>
      <c r="D10238" t="s">
        <v>1445</v>
      </c>
      <c r="G10238" t="s">
        <v>12247</v>
      </c>
      <c r="H10238" t="s">
        <v>14469</v>
      </c>
      <c r="I10238">
        <v>1E-4</v>
      </c>
      <c r="J10238">
        <v>0</v>
      </c>
      <c r="K10238">
        <v>0</v>
      </c>
      <c r="U10238" t="s">
        <v>15316</v>
      </c>
    </row>
    <row r="10239" spans="1:21" x14ac:dyDescent="0.25">
      <c r="A10239">
        <v>2016</v>
      </c>
      <c r="B10239">
        <v>34</v>
      </c>
      <c r="C10239" t="s">
        <v>35</v>
      </c>
      <c r="D10239" t="s">
        <v>1446</v>
      </c>
      <c r="G10239" t="s">
        <v>12248</v>
      </c>
      <c r="H10239" t="s">
        <v>14469</v>
      </c>
      <c r="I10239">
        <v>1E-4</v>
      </c>
      <c r="J10239">
        <v>0</v>
      </c>
      <c r="K10239">
        <v>0</v>
      </c>
      <c r="U10239" t="s">
        <v>15316</v>
      </c>
    </row>
    <row r="10240" spans="1:21" x14ac:dyDescent="0.25">
      <c r="A10240">
        <v>2016</v>
      </c>
      <c r="B10240">
        <v>34</v>
      </c>
      <c r="C10240" t="s">
        <v>35</v>
      </c>
      <c r="D10240" t="s">
        <v>1447</v>
      </c>
      <c r="G10240" t="s">
        <v>12249</v>
      </c>
      <c r="H10240" t="s">
        <v>14469</v>
      </c>
      <c r="I10240">
        <v>14912.7</v>
      </c>
      <c r="J10240">
        <v>14912.7</v>
      </c>
      <c r="K10240">
        <v>14912.7</v>
      </c>
      <c r="U10240" t="s">
        <v>15316</v>
      </c>
    </row>
    <row r="10241" spans="1:21" x14ac:dyDescent="0.25">
      <c r="A10241">
        <v>2016</v>
      </c>
      <c r="B10241">
        <v>35</v>
      </c>
      <c r="C10241" t="s">
        <v>25</v>
      </c>
      <c r="D10241" t="s">
        <v>1448</v>
      </c>
      <c r="E10241" t="s">
        <v>6277</v>
      </c>
      <c r="F10241" t="s">
        <v>10300</v>
      </c>
      <c r="G10241" t="s">
        <v>12250</v>
      </c>
      <c r="H10241" t="s">
        <v>15067</v>
      </c>
      <c r="I10241">
        <v>21.706831999999999</v>
      </c>
      <c r="J10241">
        <v>19.044384449999999</v>
      </c>
      <c r="K10241">
        <v>19.035636390000001</v>
      </c>
      <c r="U10241" t="s">
        <v>15316</v>
      </c>
    </row>
    <row r="10242" spans="1:21" x14ac:dyDescent="0.25">
      <c r="A10242">
        <v>2016</v>
      </c>
      <c r="B10242">
        <v>35</v>
      </c>
      <c r="C10242" t="s">
        <v>25</v>
      </c>
      <c r="D10242" t="s">
        <v>1449</v>
      </c>
      <c r="E10242" t="s">
        <v>6278</v>
      </c>
      <c r="F10242" t="s">
        <v>10301</v>
      </c>
      <c r="G10242" t="s">
        <v>14090</v>
      </c>
      <c r="H10242" t="s">
        <v>15067</v>
      </c>
      <c r="I10242">
        <v>548.02175899999997</v>
      </c>
      <c r="J10242">
        <v>577.64021055999967</v>
      </c>
      <c r="K10242">
        <v>569.01206342</v>
      </c>
      <c r="U10242" t="s">
        <v>15316</v>
      </c>
    </row>
    <row r="10243" spans="1:21" x14ac:dyDescent="0.25">
      <c r="A10243">
        <v>2016</v>
      </c>
      <c r="B10243">
        <v>35</v>
      </c>
      <c r="C10243" t="s">
        <v>25</v>
      </c>
      <c r="D10243" t="s">
        <v>1450</v>
      </c>
      <c r="E10243" t="s">
        <v>6279</v>
      </c>
      <c r="F10243" t="s">
        <v>10302</v>
      </c>
      <c r="G10243" t="s">
        <v>13824</v>
      </c>
      <c r="H10243" t="s">
        <v>15067</v>
      </c>
      <c r="I10243">
        <v>141.43961400000001</v>
      </c>
      <c r="J10243">
        <v>152.57973787</v>
      </c>
      <c r="K10243">
        <v>151.42819838000011</v>
      </c>
      <c r="L10243" t="s">
        <v>15196</v>
      </c>
      <c r="M10243" t="s">
        <v>15237</v>
      </c>
      <c r="N10243" t="s">
        <v>15196</v>
      </c>
      <c r="O10243" t="s">
        <v>15237</v>
      </c>
      <c r="P10243" t="s">
        <v>15196</v>
      </c>
      <c r="Q10243" t="s">
        <v>15237</v>
      </c>
      <c r="T10243" t="s">
        <v>15301</v>
      </c>
      <c r="U10243" t="s">
        <v>15317</v>
      </c>
    </row>
    <row r="10244" spans="1:21" x14ac:dyDescent="0.25">
      <c r="A10244">
        <v>2016</v>
      </c>
      <c r="B10244">
        <v>35</v>
      </c>
      <c r="C10244" t="s">
        <v>25</v>
      </c>
      <c r="D10244" t="s">
        <v>1453</v>
      </c>
      <c r="E10244" t="s">
        <v>6280</v>
      </c>
      <c r="F10244" t="s">
        <v>10303</v>
      </c>
      <c r="G10244" t="s">
        <v>13568</v>
      </c>
      <c r="H10244" t="s">
        <v>15067</v>
      </c>
      <c r="I10244">
        <v>25.416910999999999</v>
      </c>
      <c r="J10244">
        <v>26.706154430000009</v>
      </c>
      <c r="K10244">
        <v>26.179028450000001</v>
      </c>
      <c r="U10244" t="s">
        <v>15316</v>
      </c>
    </row>
    <row r="10245" spans="1:21" x14ac:dyDescent="0.25">
      <c r="A10245">
        <v>2016</v>
      </c>
      <c r="B10245">
        <v>35</v>
      </c>
      <c r="C10245" t="s">
        <v>25</v>
      </c>
      <c r="D10245" t="s">
        <v>1454</v>
      </c>
      <c r="E10245" t="s">
        <v>6281</v>
      </c>
      <c r="F10245" t="s">
        <v>10304</v>
      </c>
      <c r="G10245" t="s">
        <v>13569</v>
      </c>
      <c r="H10245" t="s">
        <v>15067</v>
      </c>
      <c r="I10245">
        <v>26.157412000000001</v>
      </c>
      <c r="J10245">
        <v>22.2827415</v>
      </c>
      <c r="K10245">
        <v>22.02538333</v>
      </c>
      <c r="N10245" t="s">
        <v>20164</v>
      </c>
      <c r="O10245" t="s">
        <v>15248</v>
      </c>
      <c r="T10245" t="s">
        <v>15300</v>
      </c>
      <c r="U10245" t="s">
        <v>15317</v>
      </c>
    </row>
    <row r="10246" spans="1:21" x14ac:dyDescent="0.25">
      <c r="A10246">
        <v>2016</v>
      </c>
      <c r="B10246">
        <v>35</v>
      </c>
      <c r="C10246" t="s">
        <v>25</v>
      </c>
      <c r="D10246" t="s">
        <v>1455</v>
      </c>
      <c r="E10246" t="s">
        <v>6282</v>
      </c>
      <c r="F10246" t="s">
        <v>10305</v>
      </c>
      <c r="G10246" t="s">
        <v>14091</v>
      </c>
      <c r="H10246" t="s">
        <v>15068</v>
      </c>
      <c r="I10246">
        <v>22.101299000000001</v>
      </c>
      <c r="J10246">
        <v>22.820542790000001</v>
      </c>
      <c r="K10246">
        <v>22.52006093</v>
      </c>
      <c r="U10246" t="s">
        <v>15316</v>
      </c>
    </row>
    <row r="10247" spans="1:21" x14ac:dyDescent="0.25">
      <c r="A10247">
        <v>2016</v>
      </c>
      <c r="B10247">
        <v>35</v>
      </c>
      <c r="C10247" t="s">
        <v>25</v>
      </c>
      <c r="D10247" t="s">
        <v>1457</v>
      </c>
      <c r="E10247" t="s">
        <v>6283</v>
      </c>
      <c r="F10247" t="s">
        <v>10306</v>
      </c>
      <c r="G10247" t="s">
        <v>13662</v>
      </c>
      <c r="H10247" t="s">
        <v>15067</v>
      </c>
      <c r="I10247">
        <v>7.0066100000000002</v>
      </c>
      <c r="J10247">
        <v>7.3016716700000019</v>
      </c>
      <c r="K10247">
        <v>6.7405497499999996</v>
      </c>
      <c r="L10247" t="s">
        <v>15181</v>
      </c>
      <c r="M10247" t="s">
        <v>15237</v>
      </c>
      <c r="N10247" t="s">
        <v>15181</v>
      </c>
      <c r="O10247" t="s">
        <v>15237</v>
      </c>
      <c r="P10247" t="s">
        <v>15181</v>
      </c>
      <c r="Q10247" t="s">
        <v>15237</v>
      </c>
      <c r="T10247" t="s">
        <v>15301</v>
      </c>
      <c r="U10247" t="s">
        <v>15317</v>
      </c>
    </row>
    <row r="10248" spans="1:21" x14ac:dyDescent="0.25">
      <c r="A10248">
        <v>2016</v>
      </c>
      <c r="B10248">
        <v>35</v>
      </c>
      <c r="C10248" t="s">
        <v>25</v>
      </c>
      <c r="D10248" t="s">
        <v>1458</v>
      </c>
      <c r="E10248" t="s">
        <v>6284</v>
      </c>
      <c r="F10248" t="s">
        <v>10307</v>
      </c>
      <c r="G10248" t="s">
        <v>13570</v>
      </c>
      <c r="H10248" t="s">
        <v>15068</v>
      </c>
      <c r="I10248">
        <v>8.6389239999999994</v>
      </c>
      <c r="J10248">
        <v>9.155911119999999</v>
      </c>
      <c r="K10248">
        <v>8.8433784000000006</v>
      </c>
      <c r="L10248" t="s">
        <v>19229</v>
      </c>
      <c r="M10248" t="s">
        <v>15237</v>
      </c>
      <c r="N10248" t="s">
        <v>19229</v>
      </c>
      <c r="O10248" t="s">
        <v>15237</v>
      </c>
      <c r="P10248" t="s">
        <v>19059</v>
      </c>
      <c r="Q10248" t="s">
        <v>15237</v>
      </c>
      <c r="T10248" t="s">
        <v>15301</v>
      </c>
      <c r="U10248" t="s">
        <v>15317</v>
      </c>
    </row>
    <row r="10249" spans="1:21" x14ac:dyDescent="0.25">
      <c r="A10249">
        <v>2016</v>
      </c>
      <c r="B10249">
        <v>35</v>
      </c>
      <c r="C10249" t="s">
        <v>25</v>
      </c>
      <c r="D10249" t="s">
        <v>1459</v>
      </c>
      <c r="E10249" t="s">
        <v>6285</v>
      </c>
      <c r="F10249" t="s">
        <v>10308</v>
      </c>
      <c r="G10249" t="s">
        <v>13900</v>
      </c>
      <c r="H10249" t="s">
        <v>15068</v>
      </c>
      <c r="I10249">
        <v>6.7089829999999999</v>
      </c>
      <c r="J10249">
        <v>5.7838500299999991</v>
      </c>
      <c r="K10249">
        <v>5.6507061500000004</v>
      </c>
      <c r="L10249" t="s">
        <v>20165</v>
      </c>
      <c r="M10249" t="s">
        <v>17204</v>
      </c>
      <c r="N10249" t="s">
        <v>19943</v>
      </c>
      <c r="O10249" t="s">
        <v>17204</v>
      </c>
      <c r="P10249" t="s">
        <v>19944</v>
      </c>
      <c r="Q10249" t="s">
        <v>17204</v>
      </c>
      <c r="T10249" t="s">
        <v>17232</v>
      </c>
      <c r="U10249" t="s">
        <v>15317</v>
      </c>
    </row>
    <row r="10250" spans="1:21" x14ac:dyDescent="0.25">
      <c r="A10250">
        <v>2016</v>
      </c>
      <c r="B10250">
        <v>35</v>
      </c>
      <c r="C10250" t="s">
        <v>25</v>
      </c>
      <c r="D10250" t="s">
        <v>1460</v>
      </c>
      <c r="E10250" t="s">
        <v>6286</v>
      </c>
      <c r="F10250" t="s">
        <v>10309</v>
      </c>
      <c r="G10250" t="s">
        <v>13825</v>
      </c>
      <c r="H10250" t="s">
        <v>15068</v>
      </c>
      <c r="I10250">
        <v>27.218933</v>
      </c>
      <c r="J10250">
        <v>27.921944280000009</v>
      </c>
      <c r="K10250">
        <v>26.837465309999999</v>
      </c>
      <c r="L10250" t="s">
        <v>15182</v>
      </c>
      <c r="M10250" t="s">
        <v>15237</v>
      </c>
      <c r="N10250" t="s">
        <v>15182</v>
      </c>
      <c r="O10250" t="s">
        <v>15237</v>
      </c>
      <c r="P10250" t="s">
        <v>15182</v>
      </c>
      <c r="Q10250" t="s">
        <v>15237</v>
      </c>
      <c r="T10250" t="s">
        <v>15301</v>
      </c>
      <c r="U10250" t="s">
        <v>15317</v>
      </c>
    </row>
    <row r="10251" spans="1:21" x14ac:dyDescent="0.25">
      <c r="A10251">
        <v>2016</v>
      </c>
      <c r="B10251">
        <v>35</v>
      </c>
      <c r="C10251" t="s">
        <v>25</v>
      </c>
      <c r="D10251" t="s">
        <v>1461</v>
      </c>
      <c r="E10251" t="s">
        <v>6287</v>
      </c>
      <c r="F10251" t="s">
        <v>10310</v>
      </c>
      <c r="G10251" t="s">
        <v>13826</v>
      </c>
      <c r="H10251" t="s">
        <v>15068</v>
      </c>
      <c r="I10251">
        <v>20.659261000000001</v>
      </c>
      <c r="J10251">
        <v>26.500241679999998</v>
      </c>
      <c r="K10251">
        <v>26.405658559999999</v>
      </c>
      <c r="U10251" t="s">
        <v>15316</v>
      </c>
    </row>
    <row r="10252" spans="1:21" x14ac:dyDescent="0.25">
      <c r="A10252">
        <v>2016</v>
      </c>
      <c r="B10252">
        <v>35</v>
      </c>
      <c r="C10252" t="s">
        <v>25</v>
      </c>
      <c r="D10252" t="s">
        <v>1462</v>
      </c>
      <c r="E10252" t="s">
        <v>6288</v>
      </c>
      <c r="F10252" t="s">
        <v>10311</v>
      </c>
      <c r="G10252" t="s">
        <v>12983</v>
      </c>
      <c r="H10252" t="s">
        <v>15069</v>
      </c>
      <c r="I10252">
        <v>88.431154000000006</v>
      </c>
      <c r="J10252">
        <v>104.8516001</v>
      </c>
      <c r="K10252">
        <v>102.6389387</v>
      </c>
      <c r="U10252" t="s">
        <v>15316</v>
      </c>
    </row>
    <row r="10253" spans="1:21" x14ac:dyDescent="0.25">
      <c r="A10253">
        <v>2016</v>
      </c>
      <c r="B10253">
        <v>35</v>
      </c>
      <c r="C10253" t="s">
        <v>25</v>
      </c>
      <c r="D10253" t="s">
        <v>1463</v>
      </c>
      <c r="E10253" t="s">
        <v>6289</v>
      </c>
      <c r="F10253" t="s">
        <v>10312</v>
      </c>
      <c r="G10253" t="s">
        <v>13827</v>
      </c>
      <c r="H10253" t="s">
        <v>15069</v>
      </c>
      <c r="I10253">
        <v>57.429974999999999</v>
      </c>
      <c r="J10253">
        <v>59.174764909999993</v>
      </c>
      <c r="K10253">
        <v>57.343920959999991</v>
      </c>
      <c r="U10253" t="s">
        <v>15316</v>
      </c>
    </row>
    <row r="10254" spans="1:21" x14ac:dyDescent="0.25">
      <c r="A10254">
        <v>2016</v>
      </c>
      <c r="B10254">
        <v>35</v>
      </c>
      <c r="C10254" t="s">
        <v>25</v>
      </c>
      <c r="D10254" t="s">
        <v>1464</v>
      </c>
      <c r="E10254" t="s">
        <v>6290</v>
      </c>
      <c r="F10254" t="s">
        <v>10313</v>
      </c>
      <c r="G10254" t="s">
        <v>12266</v>
      </c>
      <c r="H10254" t="s">
        <v>15069</v>
      </c>
      <c r="I10254">
        <v>65.513932999999994</v>
      </c>
      <c r="J10254">
        <v>62.905162490000002</v>
      </c>
      <c r="K10254">
        <v>58.358820839999993</v>
      </c>
      <c r="P10254" t="s">
        <v>15288</v>
      </c>
      <c r="Q10254" t="s">
        <v>15238</v>
      </c>
      <c r="T10254" t="s">
        <v>15305</v>
      </c>
      <c r="U10254" t="s">
        <v>15317</v>
      </c>
    </row>
    <row r="10255" spans="1:21" x14ac:dyDescent="0.25">
      <c r="A10255">
        <v>2016</v>
      </c>
      <c r="B10255">
        <v>35</v>
      </c>
      <c r="C10255" t="s">
        <v>25</v>
      </c>
      <c r="D10255" t="s">
        <v>1465</v>
      </c>
      <c r="E10255" t="s">
        <v>6291</v>
      </c>
      <c r="F10255" t="s">
        <v>10314</v>
      </c>
      <c r="G10255" t="s">
        <v>12267</v>
      </c>
      <c r="H10255" t="s">
        <v>15069</v>
      </c>
      <c r="I10255">
        <v>73.206343000000004</v>
      </c>
      <c r="J10255">
        <v>73.182270819999999</v>
      </c>
      <c r="K10255">
        <v>68.075271770000001</v>
      </c>
      <c r="N10255" t="s">
        <v>17656</v>
      </c>
      <c r="O10255" t="s">
        <v>15246</v>
      </c>
      <c r="T10255" t="s">
        <v>15304</v>
      </c>
      <c r="U10255" t="s">
        <v>15317</v>
      </c>
    </row>
    <row r="10256" spans="1:21" x14ac:dyDescent="0.25">
      <c r="A10256">
        <v>2016</v>
      </c>
      <c r="B10256">
        <v>35</v>
      </c>
      <c r="C10256" t="s">
        <v>25</v>
      </c>
      <c r="D10256" t="s">
        <v>2344</v>
      </c>
      <c r="E10256" t="s">
        <v>6292</v>
      </c>
      <c r="F10256" t="s">
        <v>10315</v>
      </c>
      <c r="G10256" t="s">
        <v>13180</v>
      </c>
      <c r="H10256" t="s">
        <v>15068</v>
      </c>
      <c r="I10256">
        <v>12.207705000000001</v>
      </c>
      <c r="J10256">
        <v>15.58362863</v>
      </c>
      <c r="K10256">
        <v>14.88621348</v>
      </c>
      <c r="L10256" t="s">
        <v>15181</v>
      </c>
      <c r="M10256" t="s">
        <v>15237</v>
      </c>
      <c r="N10256" t="s">
        <v>15181</v>
      </c>
      <c r="O10256" t="s">
        <v>15237</v>
      </c>
      <c r="P10256" t="s">
        <v>15181</v>
      </c>
      <c r="Q10256" t="s">
        <v>15237</v>
      </c>
      <c r="T10256" t="s">
        <v>15301</v>
      </c>
      <c r="U10256" t="s">
        <v>15317</v>
      </c>
    </row>
    <row r="10257" spans="1:21" x14ac:dyDescent="0.25">
      <c r="A10257">
        <v>2016</v>
      </c>
      <c r="B10257">
        <v>35</v>
      </c>
      <c r="C10257" t="s">
        <v>25</v>
      </c>
      <c r="D10257" t="s">
        <v>2458</v>
      </c>
      <c r="E10257" t="s">
        <v>6293</v>
      </c>
      <c r="F10257" t="s">
        <v>10316</v>
      </c>
      <c r="G10257" t="s">
        <v>14092</v>
      </c>
      <c r="H10257" t="s">
        <v>15068</v>
      </c>
      <c r="I10257">
        <v>8.4240329999999997</v>
      </c>
      <c r="J10257">
        <v>10.28279826</v>
      </c>
      <c r="K10257">
        <v>10.15745969</v>
      </c>
      <c r="U10257" t="s">
        <v>15316</v>
      </c>
    </row>
    <row r="10258" spans="1:21" x14ac:dyDescent="0.25">
      <c r="A10258">
        <v>2016</v>
      </c>
      <c r="B10258">
        <v>35</v>
      </c>
      <c r="C10258" t="s">
        <v>25</v>
      </c>
      <c r="D10258" t="s">
        <v>2572</v>
      </c>
      <c r="E10258" t="s">
        <v>6294</v>
      </c>
      <c r="F10258" t="s">
        <v>10317</v>
      </c>
      <c r="G10258" t="s">
        <v>13574</v>
      </c>
      <c r="H10258" t="s">
        <v>15068</v>
      </c>
      <c r="I10258">
        <v>9.8069550000000003</v>
      </c>
      <c r="J10258">
        <v>10.60791562</v>
      </c>
      <c r="K10258">
        <v>10.33623845</v>
      </c>
      <c r="L10258" t="s">
        <v>15350</v>
      </c>
      <c r="M10258" t="s">
        <v>15237</v>
      </c>
      <c r="N10258" t="s">
        <v>15350</v>
      </c>
      <c r="O10258" t="s">
        <v>15237</v>
      </c>
      <c r="P10258" t="s">
        <v>15350</v>
      </c>
      <c r="Q10258" t="s">
        <v>15237</v>
      </c>
      <c r="T10258" t="s">
        <v>15301</v>
      </c>
      <c r="U10258" t="s">
        <v>15317</v>
      </c>
    </row>
    <row r="10259" spans="1:21" x14ac:dyDescent="0.25">
      <c r="A10259">
        <v>2016</v>
      </c>
      <c r="B10259">
        <v>35</v>
      </c>
      <c r="C10259" t="s">
        <v>25</v>
      </c>
      <c r="D10259" t="s">
        <v>2573</v>
      </c>
      <c r="E10259" t="s">
        <v>6295</v>
      </c>
      <c r="F10259" t="s">
        <v>10318</v>
      </c>
      <c r="G10259" t="s">
        <v>13666</v>
      </c>
      <c r="H10259" t="s">
        <v>15067</v>
      </c>
      <c r="I10259">
        <v>3.6486100000000001</v>
      </c>
      <c r="J10259">
        <v>3.7000198599999998</v>
      </c>
      <c r="K10259">
        <v>3.6229224100000001</v>
      </c>
      <c r="U10259" t="s">
        <v>15316</v>
      </c>
    </row>
    <row r="10260" spans="1:21" x14ac:dyDescent="0.25">
      <c r="A10260">
        <v>2016</v>
      </c>
      <c r="B10260">
        <v>35</v>
      </c>
      <c r="C10260" t="s">
        <v>25</v>
      </c>
      <c r="D10260" t="s">
        <v>2574</v>
      </c>
      <c r="E10260" t="s">
        <v>6296</v>
      </c>
      <c r="F10260" t="s">
        <v>10319</v>
      </c>
      <c r="G10260" t="s">
        <v>14093</v>
      </c>
      <c r="H10260" t="s">
        <v>15068</v>
      </c>
      <c r="I10260">
        <v>22.563231999999999</v>
      </c>
      <c r="J10260">
        <v>7.7476107100000018</v>
      </c>
      <c r="K10260">
        <v>7.4078954900000022</v>
      </c>
      <c r="U10260" t="s">
        <v>15316</v>
      </c>
    </row>
    <row r="10261" spans="1:21" x14ac:dyDescent="0.25">
      <c r="A10261">
        <v>2016</v>
      </c>
      <c r="B10261">
        <v>35</v>
      </c>
      <c r="C10261" t="s">
        <v>25</v>
      </c>
      <c r="D10261" t="s">
        <v>2776</v>
      </c>
      <c r="E10261" t="s">
        <v>6297</v>
      </c>
      <c r="F10261" t="s">
        <v>10320</v>
      </c>
      <c r="G10261" t="s">
        <v>14094</v>
      </c>
      <c r="H10261" t="s">
        <v>15067</v>
      </c>
      <c r="I10261">
        <v>3.2329759999999998</v>
      </c>
      <c r="J10261">
        <v>2.8409621899999999</v>
      </c>
      <c r="K10261">
        <v>2.7776585499999999</v>
      </c>
      <c r="U10261" t="s">
        <v>15316</v>
      </c>
    </row>
    <row r="10262" spans="1:21" x14ac:dyDescent="0.25">
      <c r="A10262">
        <v>2016</v>
      </c>
      <c r="B10262">
        <v>35</v>
      </c>
      <c r="C10262" t="s">
        <v>22</v>
      </c>
      <c r="D10262" t="s">
        <v>1466</v>
      </c>
      <c r="G10262" t="s">
        <v>10941</v>
      </c>
      <c r="H10262" t="s">
        <v>15070</v>
      </c>
      <c r="I10262">
        <v>238.787927</v>
      </c>
      <c r="J10262">
        <v>208.22535424</v>
      </c>
      <c r="K10262">
        <v>199.74162097999999</v>
      </c>
      <c r="U10262" t="s">
        <v>15316</v>
      </c>
    </row>
    <row r="10263" spans="1:21" x14ac:dyDescent="0.25">
      <c r="A10263">
        <v>2016</v>
      </c>
      <c r="B10263">
        <v>35</v>
      </c>
      <c r="C10263" t="s">
        <v>23</v>
      </c>
      <c r="D10263" t="s">
        <v>1467</v>
      </c>
      <c r="G10263" t="s">
        <v>12400</v>
      </c>
      <c r="H10263" t="s">
        <v>15070</v>
      </c>
      <c r="I10263">
        <v>40.154972999999998</v>
      </c>
      <c r="J10263">
        <v>37.97842739</v>
      </c>
      <c r="K10263">
        <v>36.89243407</v>
      </c>
      <c r="U10263" t="s">
        <v>15316</v>
      </c>
    </row>
    <row r="10264" spans="1:21" x14ac:dyDescent="0.25">
      <c r="A10264">
        <v>2016</v>
      </c>
      <c r="B10264">
        <v>35</v>
      </c>
      <c r="C10264" t="s">
        <v>24</v>
      </c>
      <c r="D10264" t="s">
        <v>1468</v>
      </c>
      <c r="E10264" t="s">
        <v>6298</v>
      </c>
      <c r="F10264" t="s">
        <v>10321</v>
      </c>
      <c r="G10264" t="s">
        <v>12269</v>
      </c>
      <c r="H10264" t="s">
        <v>15070</v>
      </c>
      <c r="I10264">
        <v>18.309781999999998</v>
      </c>
      <c r="J10264">
        <v>20.690192239999998</v>
      </c>
      <c r="K10264">
        <v>20.373010180000001</v>
      </c>
      <c r="U10264" t="s">
        <v>15316</v>
      </c>
    </row>
    <row r="10265" spans="1:21" x14ac:dyDescent="0.25">
      <c r="A10265">
        <v>2016</v>
      </c>
      <c r="B10265">
        <v>35</v>
      </c>
      <c r="C10265" t="s">
        <v>21</v>
      </c>
      <c r="D10265" t="s">
        <v>2818</v>
      </c>
      <c r="E10265" t="s">
        <v>6299</v>
      </c>
      <c r="F10265" t="s">
        <v>10322</v>
      </c>
      <c r="G10265" t="s">
        <v>14095</v>
      </c>
      <c r="H10265" t="s">
        <v>15070</v>
      </c>
      <c r="I10265">
        <v>50.140799000000001</v>
      </c>
      <c r="J10265">
        <v>41.486048030000013</v>
      </c>
      <c r="K10265">
        <v>40.377938070000013</v>
      </c>
      <c r="U10265" t="s">
        <v>15316</v>
      </c>
    </row>
    <row r="10266" spans="1:21" x14ac:dyDescent="0.25">
      <c r="A10266">
        <v>2016</v>
      </c>
      <c r="B10266">
        <v>37</v>
      </c>
      <c r="C10266" t="s">
        <v>22</v>
      </c>
      <c r="D10266" t="s">
        <v>1493</v>
      </c>
      <c r="G10266" t="s">
        <v>10941</v>
      </c>
      <c r="H10266" t="s">
        <v>14221</v>
      </c>
      <c r="I10266">
        <v>20.433427999999999</v>
      </c>
      <c r="J10266">
        <v>26.878884459999991</v>
      </c>
      <c r="K10266">
        <v>26.878884459999991</v>
      </c>
      <c r="U10266" t="s">
        <v>15316</v>
      </c>
    </row>
    <row r="10267" spans="1:21" x14ac:dyDescent="0.25">
      <c r="A10267">
        <v>2016</v>
      </c>
      <c r="B10267">
        <v>37</v>
      </c>
      <c r="C10267" t="s">
        <v>23</v>
      </c>
      <c r="D10267" t="s">
        <v>1494</v>
      </c>
      <c r="G10267" t="s">
        <v>10942</v>
      </c>
      <c r="H10267" t="s">
        <v>14222</v>
      </c>
      <c r="I10267">
        <v>5.5953889999999999</v>
      </c>
      <c r="J10267">
        <v>6.8449121199999992</v>
      </c>
      <c r="K10267">
        <v>6.8449121199999992</v>
      </c>
      <c r="U10267" t="s">
        <v>15316</v>
      </c>
    </row>
    <row r="10268" spans="1:21" x14ac:dyDescent="0.25">
      <c r="A10268">
        <v>2016</v>
      </c>
      <c r="B10268">
        <v>37</v>
      </c>
      <c r="C10268" t="s">
        <v>24</v>
      </c>
      <c r="D10268" t="s">
        <v>2206</v>
      </c>
      <c r="G10268" t="s">
        <v>12290</v>
      </c>
      <c r="H10268" t="s">
        <v>14480</v>
      </c>
      <c r="I10268">
        <v>91.430492999999998</v>
      </c>
      <c r="J10268">
        <v>111.34091148</v>
      </c>
      <c r="K10268">
        <v>111.34091148</v>
      </c>
      <c r="U10268" t="s">
        <v>15316</v>
      </c>
    </row>
    <row r="10269" spans="1:21" x14ac:dyDescent="0.25">
      <c r="A10269">
        <v>2016</v>
      </c>
      <c r="B10269">
        <v>38</v>
      </c>
      <c r="C10269" t="s">
        <v>25</v>
      </c>
      <c r="D10269" t="s">
        <v>2819</v>
      </c>
      <c r="E10269" t="s">
        <v>6300</v>
      </c>
      <c r="F10269" t="s">
        <v>10323</v>
      </c>
      <c r="G10269" t="s">
        <v>14096</v>
      </c>
      <c r="H10269" t="s">
        <v>15071</v>
      </c>
      <c r="I10269">
        <v>5702.4056430000001</v>
      </c>
      <c r="J10269">
        <v>5584.4562291699986</v>
      </c>
      <c r="K10269">
        <v>5584.4562291699986</v>
      </c>
      <c r="L10269" t="s">
        <v>19945</v>
      </c>
      <c r="M10269" t="s">
        <v>16837</v>
      </c>
      <c r="R10269" t="s">
        <v>15434</v>
      </c>
      <c r="S10269" t="s">
        <v>15245</v>
      </c>
      <c r="T10269" t="s">
        <v>16838</v>
      </c>
      <c r="U10269" t="s">
        <v>15317</v>
      </c>
    </row>
    <row r="10270" spans="1:21" x14ac:dyDescent="0.25">
      <c r="A10270">
        <v>2016</v>
      </c>
      <c r="B10270">
        <v>38</v>
      </c>
      <c r="C10270" t="s">
        <v>27</v>
      </c>
      <c r="D10270" t="s">
        <v>2209</v>
      </c>
      <c r="E10270" t="s">
        <v>6301</v>
      </c>
      <c r="F10270" t="s">
        <v>10324</v>
      </c>
      <c r="G10270" t="s">
        <v>14097</v>
      </c>
      <c r="H10270" t="s">
        <v>14483</v>
      </c>
      <c r="I10270">
        <v>4111.0138189999998</v>
      </c>
      <c r="J10270">
        <v>3030.2204760199988</v>
      </c>
      <c r="K10270">
        <v>3030.2204760199988</v>
      </c>
      <c r="L10270" t="s">
        <v>15439</v>
      </c>
      <c r="M10270" t="s">
        <v>15246</v>
      </c>
      <c r="T10270" t="s">
        <v>15304</v>
      </c>
      <c r="U10270" t="s">
        <v>15317</v>
      </c>
    </row>
    <row r="10271" spans="1:21" x14ac:dyDescent="0.25">
      <c r="A10271">
        <v>2016</v>
      </c>
      <c r="B10271">
        <v>38</v>
      </c>
      <c r="C10271" t="s">
        <v>20</v>
      </c>
      <c r="D10271" t="s">
        <v>1505</v>
      </c>
      <c r="E10271" t="s">
        <v>6302</v>
      </c>
      <c r="F10271" t="s">
        <v>10325</v>
      </c>
      <c r="G10271" t="s">
        <v>11154</v>
      </c>
      <c r="H10271" t="s">
        <v>14484</v>
      </c>
      <c r="I10271">
        <v>323.269408</v>
      </c>
      <c r="J10271">
        <v>202.74826267</v>
      </c>
      <c r="K10271">
        <v>202.74826267</v>
      </c>
      <c r="L10271" t="s">
        <v>15227</v>
      </c>
      <c r="M10271" t="s">
        <v>15246</v>
      </c>
      <c r="P10271" t="s">
        <v>15343</v>
      </c>
      <c r="Q10271" t="s">
        <v>15252</v>
      </c>
      <c r="R10271" t="s">
        <v>15434</v>
      </c>
      <c r="S10271" t="s">
        <v>15245</v>
      </c>
      <c r="T10271" t="s">
        <v>17060</v>
      </c>
      <c r="U10271" t="s">
        <v>15317</v>
      </c>
    </row>
    <row r="10272" spans="1:21" x14ac:dyDescent="0.25">
      <c r="A10272">
        <v>2016</v>
      </c>
      <c r="B10272">
        <v>38</v>
      </c>
      <c r="C10272" t="s">
        <v>20</v>
      </c>
      <c r="D10272" t="s">
        <v>1506</v>
      </c>
      <c r="G10272" t="s">
        <v>10937</v>
      </c>
      <c r="H10272" t="s">
        <v>14481</v>
      </c>
      <c r="I10272">
        <v>0</v>
      </c>
      <c r="J10272">
        <v>6.9690000000000003</v>
      </c>
      <c r="K10272">
        <v>6.9690000000000003</v>
      </c>
      <c r="U10272" t="s">
        <v>15316</v>
      </c>
    </row>
    <row r="10273" spans="1:21" x14ac:dyDescent="0.25">
      <c r="A10273">
        <v>2016</v>
      </c>
      <c r="B10273">
        <v>38</v>
      </c>
      <c r="C10273" t="s">
        <v>22</v>
      </c>
      <c r="D10273" t="s">
        <v>1507</v>
      </c>
      <c r="G10273" t="s">
        <v>10941</v>
      </c>
      <c r="H10273" t="s">
        <v>14221</v>
      </c>
      <c r="I10273">
        <v>947.74243799999999</v>
      </c>
      <c r="J10273">
        <v>711.2818219899998</v>
      </c>
      <c r="K10273">
        <v>711.2818219899998</v>
      </c>
      <c r="U10273" t="s">
        <v>15316</v>
      </c>
    </row>
    <row r="10274" spans="1:21" x14ac:dyDescent="0.25">
      <c r="A10274">
        <v>2016</v>
      </c>
      <c r="B10274">
        <v>38</v>
      </c>
      <c r="C10274" t="s">
        <v>23</v>
      </c>
      <c r="D10274" t="s">
        <v>1508</v>
      </c>
      <c r="G10274" t="s">
        <v>10942</v>
      </c>
      <c r="H10274" t="s">
        <v>14222</v>
      </c>
      <c r="I10274">
        <v>63.539017000000001</v>
      </c>
      <c r="J10274">
        <v>59.897705730000013</v>
      </c>
      <c r="K10274">
        <v>59.897705730000013</v>
      </c>
      <c r="U10274" t="s">
        <v>15316</v>
      </c>
    </row>
    <row r="10275" spans="1:21" x14ac:dyDescent="0.25">
      <c r="A10275">
        <v>2016</v>
      </c>
      <c r="B10275">
        <v>38</v>
      </c>
      <c r="C10275" t="s">
        <v>24</v>
      </c>
      <c r="D10275" t="s">
        <v>1509</v>
      </c>
      <c r="E10275" t="s">
        <v>6303</v>
      </c>
      <c r="F10275" t="s">
        <v>10326</v>
      </c>
      <c r="G10275" t="s">
        <v>14098</v>
      </c>
      <c r="H10275" t="s">
        <v>14486</v>
      </c>
      <c r="I10275">
        <v>1256.857514</v>
      </c>
      <c r="J10275">
        <v>1331.326903749999</v>
      </c>
      <c r="K10275">
        <v>1331.326903749999</v>
      </c>
      <c r="L10275" t="s">
        <v>15233</v>
      </c>
      <c r="M10275" t="s">
        <v>15246</v>
      </c>
      <c r="T10275" t="s">
        <v>15304</v>
      </c>
      <c r="U10275" t="s">
        <v>15317</v>
      </c>
    </row>
    <row r="10276" spans="1:21" x14ac:dyDescent="0.25">
      <c r="A10276">
        <v>2016</v>
      </c>
      <c r="B10276">
        <v>38</v>
      </c>
      <c r="C10276" t="s">
        <v>29</v>
      </c>
      <c r="D10276" t="s">
        <v>1510</v>
      </c>
      <c r="E10276" t="s">
        <v>6304</v>
      </c>
      <c r="F10276" t="s">
        <v>10327</v>
      </c>
      <c r="G10276" t="s">
        <v>14099</v>
      </c>
      <c r="H10276" t="s">
        <v>14487</v>
      </c>
      <c r="I10276">
        <v>9114.8618069999993</v>
      </c>
      <c r="J10276">
        <v>9433.5802475700002</v>
      </c>
      <c r="K10276">
        <v>9433.5802475700002</v>
      </c>
      <c r="L10276" t="s">
        <v>17448</v>
      </c>
      <c r="M10276" t="s">
        <v>15246</v>
      </c>
      <c r="N10276" t="s">
        <v>15253</v>
      </c>
      <c r="O10276" t="s">
        <v>15246</v>
      </c>
      <c r="P10276" t="s">
        <v>18021</v>
      </c>
      <c r="Q10276" t="s">
        <v>17617</v>
      </c>
      <c r="T10276" t="s">
        <v>17619</v>
      </c>
      <c r="U10276" t="s">
        <v>15317</v>
      </c>
    </row>
    <row r="10277" spans="1:21" x14ac:dyDescent="0.25">
      <c r="A10277">
        <v>2016</v>
      </c>
      <c r="B10277">
        <v>38</v>
      </c>
      <c r="C10277" t="s">
        <v>29</v>
      </c>
      <c r="D10277" t="s">
        <v>1511</v>
      </c>
      <c r="E10277" t="s">
        <v>6305</v>
      </c>
      <c r="F10277" t="s">
        <v>10328</v>
      </c>
      <c r="G10277" t="s">
        <v>12301</v>
      </c>
      <c r="H10277" t="s">
        <v>14488</v>
      </c>
      <c r="I10277">
        <v>4084.625583</v>
      </c>
      <c r="J10277">
        <v>4448.5842981699998</v>
      </c>
      <c r="K10277">
        <v>4448.5842981699998</v>
      </c>
      <c r="T10277" s="124" t="s">
        <v>17120</v>
      </c>
      <c r="U10277" s="124" t="s">
        <v>15317</v>
      </c>
    </row>
    <row r="10278" spans="1:21" x14ac:dyDescent="0.25">
      <c r="A10278">
        <v>2016</v>
      </c>
      <c r="B10278">
        <v>38</v>
      </c>
      <c r="C10278" t="s">
        <v>29</v>
      </c>
      <c r="D10278" t="s">
        <v>1512</v>
      </c>
      <c r="E10278" t="s">
        <v>6306</v>
      </c>
      <c r="F10278" t="s">
        <v>10329</v>
      </c>
      <c r="G10278" t="s">
        <v>14100</v>
      </c>
      <c r="H10278" t="s">
        <v>14483</v>
      </c>
      <c r="I10278">
        <v>792.662688</v>
      </c>
      <c r="J10278">
        <v>762.662688</v>
      </c>
      <c r="K10278">
        <v>762.662688</v>
      </c>
      <c r="L10278" t="s">
        <v>15439</v>
      </c>
      <c r="M10278" t="s">
        <v>15246</v>
      </c>
      <c r="T10278" t="s">
        <v>15304</v>
      </c>
      <c r="U10278" t="s">
        <v>15317</v>
      </c>
    </row>
    <row r="10279" spans="1:21" x14ac:dyDescent="0.25">
      <c r="A10279">
        <v>2016</v>
      </c>
      <c r="B10279">
        <v>38</v>
      </c>
      <c r="C10279" t="s">
        <v>29</v>
      </c>
      <c r="D10279" t="s">
        <v>2460</v>
      </c>
      <c r="E10279" t="s">
        <v>6307</v>
      </c>
      <c r="F10279" t="s">
        <v>9015</v>
      </c>
      <c r="G10279" t="s">
        <v>14101</v>
      </c>
      <c r="H10279" t="s">
        <v>14483</v>
      </c>
      <c r="I10279">
        <v>1161.2999400000001</v>
      </c>
      <c r="J10279">
        <v>906.89093014000014</v>
      </c>
      <c r="K10279">
        <v>906.89093014000014</v>
      </c>
      <c r="L10279" t="s">
        <v>17061</v>
      </c>
      <c r="M10279" t="s">
        <v>16837</v>
      </c>
      <c r="N10279" t="s">
        <v>15434</v>
      </c>
      <c r="O10279" t="s">
        <v>15245</v>
      </c>
      <c r="T10279" t="s">
        <v>16838</v>
      </c>
      <c r="U10279" t="s">
        <v>15317</v>
      </c>
    </row>
    <row r="10280" spans="1:21" x14ac:dyDescent="0.25">
      <c r="A10280">
        <v>2016</v>
      </c>
      <c r="B10280">
        <v>38</v>
      </c>
      <c r="C10280" t="s">
        <v>29</v>
      </c>
      <c r="D10280" t="s">
        <v>2820</v>
      </c>
      <c r="E10280" t="s">
        <v>6308</v>
      </c>
      <c r="F10280" t="s">
        <v>10330</v>
      </c>
      <c r="G10280" t="s">
        <v>14102</v>
      </c>
      <c r="H10280" t="s">
        <v>14483</v>
      </c>
      <c r="I10280">
        <v>1649.582564</v>
      </c>
      <c r="J10280">
        <v>1069.582564</v>
      </c>
      <c r="K10280">
        <v>1069.582564</v>
      </c>
      <c r="L10280" t="s">
        <v>15439</v>
      </c>
      <c r="M10280" t="s">
        <v>15246</v>
      </c>
      <c r="T10280" t="s">
        <v>15304</v>
      </c>
      <c r="U10280" t="s">
        <v>15317</v>
      </c>
    </row>
    <row r="10281" spans="1:21" x14ac:dyDescent="0.25">
      <c r="A10281">
        <v>2016</v>
      </c>
      <c r="B10281">
        <v>38</v>
      </c>
      <c r="C10281" t="s">
        <v>30</v>
      </c>
      <c r="D10281" t="s">
        <v>2212</v>
      </c>
      <c r="E10281" t="s">
        <v>6309</v>
      </c>
      <c r="F10281" t="s">
        <v>10331</v>
      </c>
      <c r="G10281" t="s">
        <v>14103</v>
      </c>
      <c r="H10281" t="s">
        <v>14483</v>
      </c>
      <c r="I10281">
        <v>4802.3999999999996</v>
      </c>
      <c r="J10281">
        <v>4078.354777510001</v>
      </c>
      <c r="K10281">
        <v>4078.354777510001</v>
      </c>
      <c r="T10281" s="124" t="s">
        <v>15307</v>
      </c>
      <c r="U10281" s="124" t="s">
        <v>15317</v>
      </c>
    </row>
    <row r="10282" spans="1:21" x14ac:dyDescent="0.25">
      <c r="A10282">
        <v>2016</v>
      </c>
      <c r="B10282">
        <v>40</v>
      </c>
      <c r="C10282" t="s">
        <v>22</v>
      </c>
      <c r="D10282" t="s">
        <v>1519</v>
      </c>
      <c r="G10282" t="s">
        <v>10941</v>
      </c>
      <c r="H10282" t="s">
        <v>14490</v>
      </c>
      <c r="I10282">
        <v>479.243719</v>
      </c>
      <c r="J10282">
        <v>409.82821132999987</v>
      </c>
      <c r="K10282">
        <v>394.71135901999997</v>
      </c>
      <c r="U10282" t="s">
        <v>15316</v>
      </c>
    </row>
    <row r="10283" spans="1:21" x14ac:dyDescent="0.25">
      <c r="A10283">
        <v>2016</v>
      </c>
      <c r="B10283">
        <v>40</v>
      </c>
      <c r="C10283" t="s">
        <v>23</v>
      </c>
      <c r="D10283" t="s">
        <v>1520</v>
      </c>
      <c r="G10283" t="s">
        <v>12308</v>
      </c>
      <c r="H10283" t="s">
        <v>14490</v>
      </c>
      <c r="I10283">
        <v>76.375876000000005</v>
      </c>
      <c r="J10283">
        <v>67.392082650000006</v>
      </c>
      <c r="K10283">
        <v>66.15046571000002</v>
      </c>
      <c r="U10283" t="s">
        <v>15316</v>
      </c>
    </row>
    <row r="10284" spans="1:21" x14ac:dyDescent="0.25">
      <c r="A10284">
        <v>2016</v>
      </c>
      <c r="B10284">
        <v>40</v>
      </c>
      <c r="C10284" t="s">
        <v>24</v>
      </c>
      <c r="D10284" t="s">
        <v>1521</v>
      </c>
      <c r="G10284" t="s">
        <v>12309</v>
      </c>
      <c r="H10284" t="s">
        <v>14490</v>
      </c>
      <c r="I10284">
        <v>236.373043</v>
      </c>
      <c r="J10284">
        <v>279.82520516000011</v>
      </c>
      <c r="K10284">
        <v>274.09530882000013</v>
      </c>
      <c r="U10284" t="s">
        <v>15316</v>
      </c>
    </row>
    <row r="10285" spans="1:21" x14ac:dyDescent="0.25">
      <c r="A10285">
        <v>2016</v>
      </c>
      <c r="B10285">
        <v>40</v>
      </c>
      <c r="C10285" t="s">
        <v>24</v>
      </c>
      <c r="D10285" t="s">
        <v>1522</v>
      </c>
      <c r="G10285" t="s">
        <v>14104</v>
      </c>
      <c r="H10285" t="s">
        <v>14490</v>
      </c>
      <c r="I10285">
        <v>5678.4269590000004</v>
      </c>
      <c r="J10285">
        <v>5929.8011673399933</v>
      </c>
      <c r="K10285">
        <v>5687.3129826299964</v>
      </c>
      <c r="U10285" t="s">
        <v>15316</v>
      </c>
    </row>
    <row r="10286" spans="1:21" x14ac:dyDescent="0.25">
      <c r="A10286">
        <v>2016</v>
      </c>
      <c r="B10286">
        <v>40</v>
      </c>
      <c r="C10286" t="s">
        <v>24</v>
      </c>
      <c r="D10286" t="s">
        <v>2821</v>
      </c>
      <c r="G10286" t="s">
        <v>11033</v>
      </c>
      <c r="H10286" t="s">
        <v>14490</v>
      </c>
      <c r="I10286">
        <v>1147.8528369999999</v>
      </c>
      <c r="J10286">
        <v>1073.4839610200011</v>
      </c>
      <c r="K10286">
        <v>1057.515614030001</v>
      </c>
      <c r="P10286" t="s">
        <v>15341</v>
      </c>
      <c r="Q10286" t="s">
        <v>15242</v>
      </c>
      <c r="T10286" t="s">
        <v>15309</v>
      </c>
      <c r="U10286" t="s">
        <v>15317</v>
      </c>
    </row>
    <row r="10287" spans="1:21" x14ac:dyDescent="0.25">
      <c r="A10287">
        <v>2016</v>
      </c>
      <c r="B10287">
        <v>40</v>
      </c>
      <c r="C10287" t="s">
        <v>24</v>
      </c>
      <c r="D10287" t="s">
        <v>2580</v>
      </c>
      <c r="G10287" t="s">
        <v>11035</v>
      </c>
      <c r="H10287" t="s">
        <v>14490</v>
      </c>
      <c r="I10287">
        <v>105.247248</v>
      </c>
      <c r="J10287">
        <v>71.42658784999999</v>
      </c>
      <c r="K10287">
        <v>67.069538649999984</v>
      </c>
      <c r="U10287" t="s">
        <v>15316</v>
      </c>
    </row>
    <row r="10288" spans="1:21" x14ac:dyDescent="0.25">
      <c r="A10288">
        <v>2016</v>
      </c>
      <c r="B10288">
        <v>41</v>
      </c>
      <c r="C10288" t="s">
        <v>28</v>
      </c>
      <c r="D10288" t="s">
        <v>2647</v>
      </c>
      <c r="G10288" t="s">
        <v>12469</v>
      </c>
      <c r="H10288" t="s">
        <v>14937</v>
      </c>
      <c r="I10288">
        <v>413.42789499999998</v>
      </c>
      <c r="J10288">
        <v>415.63731772999972</v>
      </c>
      <c r="K10288">
        <v>415.63731772999972</v>
      </c>
      <c r="U10288" t="s">
        <v>15316</v>
      </c>
    </row>
    <row r="10289" spans="1:21" x14ac:dyDescent="0.25">
      <c r="A10289">
        <v>2016</v>
      </c>
      <c r="B10289">
        <v>41</v>
      </c>
      <c r="C10289" t="s">
        <v>22</v>
      </c>
      <c r="D10289" t="s">
        <v>2648</v>
      </c>
      <c r="G10289" t="s">
        <v>13017</v>
      </c>
      <c r="H10289" t="s">
        <v>14938</v>
      </c>
      <c r="I10289">
        <v>52.18291</v>
      </c>
      <c r="J10289">
        <v>55.341875379999998</v>
      </c>
      <c r="K10289">
        <v>55.341875379999998</v>
      </c>
      <c r="U10289" t="s">
        <v>15316</v>
      </c>
    </row>
    <row r="10290" spans="1:21" x14ac:dyDescent="0.25">
      <c r="A10290">
        <v>2016</v>
      </c>
      <c r="B10290">
        <v>41</v>
      </c>
      <c r="C10290" t="s">
        <v>23</v>
      </c>
      <c r="D10290" t="s">
        <v>2649</v>
      </c>
      <c r="G10290" t="s">
        <v>13008</v>
      </c>
      <c r="H10290" t="s">
        <v>14939</v>
      </c>
      <c r="I10290">
        <v>12.446659</v>
      </c>
      <c r="J10290">
        <v>10.73840472</v>
      </c>
      <c r="K10290">
        <v>10.73840472</v>
      </c>
      <c r="U10290" t="s">
        <v>15316</v>
      </c>
    </row>
    <row r="10291" spans="1:21" x14ac:dyDescent="0.25">
      <c r="A10291">
        <v>2016</v>
      </c>
      <c r="B10291">
        <v>42</v>
      </c>
      <c r="C10291" t="s">
        <v>25</v>
      </c>
      <c r="D10291" t="s">
        <v>2650</v>
      </c>
      <c r="G10291" t="s">
        <v>13668</v>
      </c>
      <c r="H10291" t="s">
        <v>14940</v>
      </c>
      <c r="I10291">
        <v>308.03783099999998</v>
      </c>
      <c r="J10291">
        <v>202.45518903999999</v>
      </c>
      <c r="K10291">
        <v>202.45518903999999</v>
      </c>
      <c r="P10291" t="s">
        <v>17205</v>
      </c>
      <c r="Q10291" t="s">
        <v>15246</v>
      </c>
      <c r="R10291" t="s">
        <v>19561</v>
      </c>
      <c r="S10291" t="s">
        <v>15246</v>
      </c>
      <c r="T10291" t="s">
        <v>15304</v>
      </c>
      <c r="U10291" t="s">
        <v>15317</v>
      </c>
    </row>
    <row r="10292" spans="1:21" x14ac:dyDescent="0.25">
      <c r="A10292">
        <v>2016</v>
      </c>
      <c r="B10292">
        <v>42</v>
      </c>
      <c r="C10292" t="s">
        <v>25</v>
      </c>
      <c r="D10292" t="s">
        <v>2744</v>
      </c>
      <c r="G10292" t="s">
        <v>13832</v>
      </c>
      <c r="H10292" t="s">
        <v>14941</v>
      </c>
      <c r="I10292">
        <v>90.860656000000006</v>
      </c>
      <c r="J10292">
        <v>90.737037600000022</v>
      </c>
      <c r="K10292">
        <v>90.737037600000022</v>
      </c>
      <c r="R10292" t="s">
        <v>19561</v>
      </c>
      <c r="S10292" t="s">
        <v>15246</v>
      </c>
      <c r="T10292" t="s">
        <v>15304</v>
      </c>
      <c r="U10292" t="s">
        <v>15317</v>
      </c>
    </row>
    <row r="10293" spans="1:21" x14ac:dyDescent="0.25">
      <c r="A10293">
        <v>2016</v>
      </c>
      <c r="B10293">
        <v>42</v>
      </c>
      <c r="C10293" t="s">
        <v>22</v>
      </c>
      <c r="D10293" t="s">
        <v>2651</v>
      </c>
      <c r="G10293" t="s">
        <v>10941</v>
      </c>
      <c r="H10293" t="s">
        <v>14221</v>
      </c>
      <c r="I10293">
        <v>249.42487299999999</v>
      </c>
      <c r="J10293">
        <v>320.44385500999988</v>
      </c>
      <c r="K10293">
        <v>320.44385500999988</v>
      </c>
      <c r="U10293" t="s">
        <v>15316</v>
      </c>
    </row>
    <row r="10294" spans="1:21" x14ac:dyDescent="0.25">
      <c r="A10294">
        <v>2016</v>
      </c>
      <c r="B10294">
        <v>42</v>
      </c>
      <c r="C10294" t="s">
        <v>23</v>
      </c>
      <c r="D10294" t="s">
        <v>2652</v>
      </c>
      <c r="G10294" t="s">
        <v>10942</v>
      </c>
      <c r="H10294" t="s">
        <v>14222</v>
      </c>
      <c r="I10294">
        <v>31.368479000000001</v>
      </c>
      <c r="J10294">
        <v>26.746881859999998</v>
      </c>
      <c r="K10294">
        <v>26.746881859999998</v>
      </c>
      <c r="U10294" t="s">
        <v>15316</v>
      </c>
    </row>
    <row r="10295" spans="1:21" x14ac:dyDescent="0.25">
      <c r="A10295">
        <v>2016</v>
      </c>
      <c r="B10295">
        <v>42</v>
      </c>
      <c r="C10295" t="s">
        <v>24</v>
      </c>
      <c r="D10295" t="s">
        <v>2746</v>
      </c>
      <c r="G10295" t="s">
        <v>13902</v>
      </c>
      <c r="H10295" t="s">
        <v>14746</v>
      </c>
      <c r="I10295">
        <v>32.134456999999998</v>
      </c>
      <c r="J10295">
        <v>40.572033230000009</v>
      </c>
      <c r="K10295">
        <v>40.572033230000009</v>
      </c>
      <c r="P10295" t="s">
        <v>15189</v>
      </c>
      <c r="Q10295" t="s">
        <v>15246</v>
      </c>
      <c r="R10295" t="s">
        <v>17200</v>
      </c>
      <c r="S10295" t="s">
        <v>15246</v>
      </c>
      <c r="T10295" t="s">
        <v>15304</v>
      </c>
      <c r="U10295" t="s">
        <v>15317</v>
      </c>
    </row>
    <row r="10296" spans="1:21" x14ac:dyDescent="0.25">
      <c r="A10296">
        <v>2016</v>
      </c>
      <c r="B10296">
        <v>42</v>
      </c>
      <c r="C10296" t="s">
        <v>24</v>
      </c>
      <c r="D10296" t="s">
        <v>2777</v>
      </c>
      <c r="G10296" t="s">
        <v>14105</v>
      </c>
      <c r="H10296" t="s">
        <v>14746</v>
      </c>
      <c r="I10296">
        <v>46.298478000000003</v>
      </c>
      <c r="J10296">
        <v>42.904556849999999</v>
      </c>
      <c r="K10296">
        <v>42.904556849999999</v>
      </c>
      <c r="R10296" t="s">
        <v>17200</v>
      </c>
      <c r="S10296" t="s">
        <v>15246</v>
      </c>
      <c r="T10296" t="s">
        <v>15304</v>
      </c>
      <c r="U10296" t="s">
        <v>15317</v>
      </c>
    </row>
    <row r="10297" spans="1:21" x14ac:dyDescent="0.25">
      <c r="A10297">
        <v>2016</v>
      </c>
      <c r="B10297">
        <v>42</v>
      </c>
      <c r="C10297" t="s">
        <v>24</v>
      </c>
      <c r="D10297" t="s">
        <v>2778</v>
      </c>
      <c r="G10297" t="s">
        <v>13831</v>
      </c>
      <c r="H10297" t="s">
        <v>15005</v>
      </c>
      <c r="I10297">
        <v>301.875226</v>
      </c>
      <c r="J10297">
        <v>270.10294993000019</v>
      </c>
      <c r="K10297">
        <v>270.10294993000019</v>
      </c>
      <c r="P10297" t="s">
        <v>15189</v>
      </c>
      <c r="Q10297" t="s">
        <v>15246</v>
      </c>
      <c r="R10297" t="s">
        <v>19953</v>
      </c>
      <c r="S10297" t="s">
        <v>15246</v>
      </c>
      <c r="T10297" t="s">
        <v>15304</v>
      </c>
      <c r="U10297" t="s">
        <v>15317</v>
      </c>
    </row>
    <row r="10298" spans="1:21" x14ac:dyDescent="0.25">
      <c r="A10298">
        <v>2016</v>
      </c>
      <c r="B10298">
        <v>43</v>
      </c>
      <c r="C10298" t="s">
        <v>28</v>
      </c>
      <c r="D10298" t="s">
        <v>2653</v>
      </c>
      <c r="G10298" t="s">
        <v>14106</v>
      </c>
      <c r="H10298" t="s">
        <v>14868</v>
      </c>
      <c r="I10298">
        <v>1619.6955969999999</v>
      </c>
      <c r="J10298">
        <v>1292.18533953</v>
      </c>
      <c r="K10298">
        <v>1292.0723706000001</v>
      </c>
      <c r="U10298" t="s">
        <v>15316</v>
      </c>
    </row>
    <row r="10299" spans="1:21" x14ac:dyDescent="0.25">
      <c r="A10299">
        <v>2016</v>
      </c>
      <c r="B10299">
        <v>43</v>
      </c>
      <c r="C10299" t="s">
        <v>28</v>
      </c>
      <c r="D10299" t="s">
        <v>2822</v>
      </c>
      <c r="G10299" t="s">
        <v>14107</v>
      </c>
      <c r="H10299" t="s">
        <v>14868</v>
      </c>
      <c r="I10299">
        <v>88.151925000000006</v>
      </c>
      <c r="J10299">
        <v>74.579952279999986</v>
      </c>
      <c r="K10299">
        <v>74.579952279999986</v>
      </c>
      <c r="U10299" t="s">
        <v>15316</v>
      </c>
    </row>
    <row r="10300" spans="1:21" x14ac:dyDescent="0.25">
      <c r="A10300">
        <v>2016</v>
      </c>
      <c r="B10300">
        <v>43</v>
      </c>
      <c r="C10300" t="s">
        <v>22</v>
      </c>
      <c r="D10300" t="s">
        <v>2654</v>
      </c>
      <c r="G10300" t="s">
        <v>10941</v>
      </c>
      <c r="H10300" t="s">
        <v>14221</v>
      </c>
      <c r="I10300">
        <v>253.027715</v>
      </c>
      <c r="J10300">
        <v>634.25192710999988</v>
      </c>
      <c r="K10300">
        <v>634.19531460999985</v>
      </c>
      <c r="U10300" t="s">
        <v>15316</v>
      </c>
    </row>
    <row r="10301" spans="1:21" x14ac:dyDescent="0.25">
      <c r="A10301">
        <v>2016</v>
      </c>
      <c r="B10301">
        <v>43</v>
      </c>
      <c r="C10301" t="s">
        <v>23</v>
      </c>
      <c r="D10301" t="s">
        <v>2655</v>
      </c>
      <c r="G10301" t="s">
        <v>10942</v>
      </c>
      <c r="H10301" t="s">
        <v>14222</v>
      </c>
      <c r="I10301">
        <v>39.124763000000002</v>
      </c>
      <c r="J10301">
        <v>21.85496161</v>
      </c>
      <c r="K10301">
        <v>21.85496161</v>
      </c>
      <c r="U10301" t="s">
        <v>15316</v>
      </c>
    </row>
    <row r="10302" spans="1:21" x14ac:dyDescent="0.25">
      <c r="A10302">
        <v>2016</v>
      </c>
      <c r="B10302">
        <v>44</v>
      </c>
      <c r="C10302" t="s">
        <v>25</v>
      </c>
      <c r="D10302" t="s">
        <v>2748</v>
      </c>
      <c r="G10302" t="s">
        <v>14108</v>
      </c>
      <c r="H10302" t="s">
        <v>15072</v>
      </c>
      <c r="I10302">
        <v>320.03054400000002</v>
      </c>
      <c r="J10302">
        <v>302.36309059000001</v>
      </c>
      <c r="K10302">
        <v>302.36309059000001</v>
      </c>
      <c r="P10302" t="s">
        <v>16952</v>
      </c>
      <c r="Q10302" t="s">
        <v>15238</v>
      </c>
      <c r="R10302" t="s">
        <v>16952</v>
      </c>
      <c r="S10302" t="s">
        <v>15238</v>
      </c>
      <c r="T10302" t="s">
        <v>15305</v>
      </c>
      <c r="U10302" t="s">
        <v>15317</v>
      </c>
    </row>
    <row r="10303" spans="1:21" x14ac:dyDescent="0.25">
      <c r="A10303">
        <v>2016</v>
      </c>
      <c r="B10303">
        <v>44</v>
      </c>
      <c r="C10303" t="s">
        <v>25</v>
      </c>
      <c r="D10303" t="s">
        <v>2749</v>
      </c>
      <c r="G10303" t="s">
        <v>14109</v>
      </c>
      <c r="H10303" t="s">
        <v>15072</v>
      </c>
      <c r="I10303">
        <v>213.08735799999999</v>
      </c>
      <c r="J10303">
        <v>197.54717364000001</v>
      </c>
      <c r="K10303">
        <v>197.54717364000001</v>
      </c>
      <c r="P10303" t="s">
        <v>16952</v>
      </c>
      <c r="Q10303" t="s">
        <v>15238</v>
      </c>
      <c r="R10303" t="s">
        <v>16952</v>
      </c>
      <c r="S10303" t="s">
        <v>15238</v>
      </c>
      <c r="T10303" t="s">
        <v>15305</v>
      </c>
      <c r="U10303" t="s">
        <v>15317</v>
      </c>
    </row>
    <row r="10304" spans="1:21" x14ac:dyDescent="0.25">
      <c r="A10304">
        <v>2016</v>
      </c>
      <c r="B10304">
        <v>44</v>
      </c>
      <c r="C10304" t="s">
        <v>25</v>
      </c>
      <c r="D10304" t="s">
        <v>2750</v>
      </c>
      <c r="G10304" t="s">
        <v>14110</v>
      </c>
      <c r="H10304" t="s">
        <v>15072</v>
      </c>
      <c r="I10304">
        <v>142.62736200000001</v>
      </c>
      <c r="J10304">
        <v>158.37821437000011</v>
      </c>
      <c r="K10304">
        <v>158.37821437000011</v>
      </c>
      <c r="P10304" t="s">
        <v>16952</v>
      </c>
      <c r="Q10304" t="s">
        <v>15238</v>
      </c>
      <c r="R10304" t="s">
        <v>16952</v>
      </c>
      <c r="S10304" t="s">
        <v>15238</v>
      </c>
      <c r="T10304" t="s">
        <v>15305</v>
      </c>
      <c r="U10304" t="s">
        <v>15317</v>
      </c>
    </row>
    <row r="10305" spans="1:21" x14ac:dyDescent="0.25">
      <c r="A10305">
        <v>2016</v>
      </c>
      <c r="B10305">
        <v>44</v>
      </c>
      <c r="C10305" t="s">
        <v>25</v>
      </c>
      <c r="D10305" t="s">
        <v>2751</v>
      </c>
      <c r="G10305" t="s">
        <v>14111</v>
      </c>
      <c r="H10305" t="s">
        <v>15072</v>
      </c>
      <c r="I10305">
        <v>101.628314</v>
      </c>
      <c r="J10305">
        <v>104.66264318</v>
      </c>
      <c r="K10305">
        <v>104.66264318</v>
      </c>
      <c r="R10305" t="s">
        <v>16952</v>
      </c>
      <c r="S10305" t="s">
        <v>15238</v>
      </c>
      <c r="T10305" t="s">
        <v>15305</v>
      </c>
      <c r="U10305" t="s">
        <v>15317</v>
      </c>
    </row>
    <row r="10306" spans="1:21" x14ac:dyDescent="0.25">
      <c r="A10306">
        <v>2016</v>
      </c>
      <c r="B10306">
        <v>44</v>
      </c>
      <c r="C10306" t="s">
        <v>20</v>
      </c>
      <c r="D10306" t="s">
        <v>2752</v>
      </c>
      <c r="G10306" t="s">
        <v>10936</v>
      </c>
      <c r="H10306" t="s">
        <v>15072</v>
      </c>
      <c r="I10306">
        <v>48</v>
      </c>
      <c r="J10306">
        <v>55.725865599999999</v>
      </c>
      <c r="K10306">
        <v>55.725865599999999</v>
      </c>
      <c r="R10306" t="s">
        <v>16952</v>
      </c>
      <c r="S10306" t="s">
        <v>15238</v>
      </c>
      <c r="T10306" t="s">
        <v>15305</v>
      </c>
      <c r="U10306" t="s">
        <v>15317</v>
      </c>
    </row>
    <row r="10307" spans="1:21" x14ac:dyDescent="0.25">
      <c r="A10307">
        <v>2016</v>
      </c>
      <c r="B10307">
        <v>44</v>
      </c>
      <c r="C10307" t="s">
        <v>22</v>
      </c>
      <c r="D10307" t="s">
        <v>2753</v>
      </c>
      <c r="G10307" t="s">
        <v>10941</v>
      </c>
      <c r="H10307" t="s">
        <v>15072</v>
      </c>
      <c r="I10307">
        <v>95.548250999999993</v>
      </c>
      <c r="J10307">
        <v>93.02720010000003</v>
      </c>
      <c r="K10307">
        <v>93.02720010000003</v>
      </c>
      <c r="R10307" t="s">
        <v>16952</v>
      </c>
      <c r="S10307" t="s">
        <v>15238</v>
      </c>
      <c r="T10307" t="s">
        <v>15305</v>
      </c>
      <c r="U10307" t="s">
        <v>15317</v>
      </c>
    </row>
    <row r="10308" spans="1:21" x14ac:dyDescent="0.25">
      <c r="A10308">
        <v>2016</v>
      </c>
      <c r="B10308">
        <v>44</v>
      </c>
      <c r="C10308" t="s">
        <v>23</v>
      </c>
      <c r="D10308" t="s">
        <v>2754</v>
      </c>
      <c r="G10308" t="s">
        <v>10942</v>
      </c>
      <c r="H10308" t="s">
        <v>14222</v>
      </c>
      <c r="I10308">
        <v>16.939036000000002</v>
      </c>
      <c r="J10308">
        <v>14.1990783</v>
      </c>
      <c r="K10308">
        <v>14.1990783</v>
      </c>
      <c r="U10308" t="s">
        <v>15316</v>
      </c>
    </row>
    <row r="10309" spans="1:21" x14ac:dyDescent="0.25">
      <c r="A10309">
        <v>2016</v>
      </c>
      <c r="B10309">
        <v>45</v>
      </c>
      <c r="C10309" t="s">
        <v>28</v>
      </c>
      <c r="D10309" t="s">
        <v>2780</v>
      </c>
      <c r="E10309" t="s">
        <v>6310</v>
      </c>
      <c r="F10309" t="s">
        <v>10332</v>
      </c>
      <c r="G10309" t="s">
        <v>14112</v>
      </c>
      <c r="H10309" t="s">
        <v>14410</v>
      </c>
      <c r="I10309">
        <v>152.389397</v>
      </c>
      <c r="J10309">
        <v>275.61071559000021</v>
      </c>
      <c r="K10309">
        <v>275.61071559000021</v>
      </c>
      <c r="R10309" t="s">
        <v>17244</v>
      </c>
      <c r="S10309" t="s">
        <v>17589</v>
      </c>
      <c r="T10309" t="s">
        <v>16961</v>
      </c>
      <c r="U10309" t="s">
        <v>15317</v>
      </c>
    </row>
    <row r="10310" spans="1:21" x14ac:dyDescent="0.25">
      <c r="A10310">
        <v>2016</v>
      </c>
      <c r="B10310">
        <v>45</v>
      </c>
      <c r="C10310" t="s">
        <v>28</v>
      </c>
      <c r="D10310" t="s">
        <v>2823</v>
      </c>
      <c r="E10310" t="s">
        <v>6311</v>
      </c>
      <c r="F10310" t="s">
        <v>10333</v>
      </c>
      <c r="G10310" t="s">
        <v>14113</v>
      </c>
      <c r="H10310" t="s">
        <v>14410</v>
      </c>
      <c r="I10310">
        <v>187.13361599999999</v>
      </c>
      <c r="J10310">
        <v>333.73800708000022</v>
      </c>
      <c r="K10310">
        <v>333.73800708000022</v>
      </c>
      <c r="L10310" t="s">
        <v>20166</v>
      </c>
      <c r="M10310" t="s">
        <v>17589</v>
      </c>
      <c r="N10310" t="s">
        <v>17429</v>
      </c>
      <c r="O10310" t="s">
        <v>17589</v>
      </c>
      <c r="R10310" t="s">
        <v>17244</v>
      </c>
      <c r="S10310" t="s">
        <v>17589</v>
      </c>
      <c r="T10310" t="s">
        <v>16961</v>
      </c>
      <c r="U10310" t="s">
        <v>15317</v>
      </c>
    </row>
    <row r="10311" spans="1:21" x14ac:dyDescent="0.25">
      <c r="A10311">
        <v>2016</v>
      </c>
      <c r="B10311">
        <v>45</v>
      </c>
      <c r="C10311" t="s">
        <v>22</v>
      </c>
      <c r="D10311" t="s">
        <v>2781</v>
      </c>
      <c r="G10311" t="s">
        <v>10941</v>
      </c>
      <c r="H10311" t="s">
        <v>14221</v>
      </c>
      <c r="I10311">
        <v>19.900110999999999</v>
      </c>
      <c r="J10311">
        <v>24.893186350000001</v>
      </c>
      <c r="K10311">
        <v>24.893186350000001</v>
      </c>
      <c r="U10311" t="s">
        <v>15316</v>
      </c>
    </row>
    <row r="10312" spans="1:21" x14ac:dyDescent="0.25">
      <c r="A10312">
        <v>2016</v>
      </c>
      <c r="B10312">
        <v>45</v>
      </c>
      <c r="C10312" t="s">
        <v>23</v>
      </c>
      <c r="D10312" t="s">
        <v>2782</v>
      </c>
      <c r="G10312" t="s">
        <v>13907</v>
      </c>
      <c r="H10312" t="s">
        <v>14222</v>
      </c>
      <c r="I10312">
        <v>10.576865</v>
      </c>
      <c r="J10312">
        <v>12.574153799999999</v>
      </c>
      <c r="K10312">
        <v>12.574153799999999</v>
      </c>
      <c r="U10312" t="s">
        <v>15316</v>
      </c>
    </row>
    <row r="10313" spans="1:21" x14ac:dyDescent="0.25">
      <c r="A10313">
        <v>2016</v>
      </c>
      <c r="B10313">
        <v>46</v>
      </c>
      <c r="C10313" t="s">
        <v>28</v>
      </c>
      <c r="D10313" t="s">
        <v>2783</v>
      </c>
      <c r="E10313" t="s">
        <v>6312</v>
      </c>
      <c r="F10313" t="s">
        <v>10334</v>
      </c>
      <c r="G10313" t="s">
        <v>14114</v>
      </c>
      <c r="H10313" t="s">
        <v>15006</v>
      </c>
      <c r="I10313">
        <v>172.49977999999999</v>
      </c>
      <c r="J10313">
        <v>448.10177494999988</v>
      </c>
      <c r="K10313">
        <v>448.09586008999992</v>
      </c>
      <c r="L10313" t="s">
        <v>17429</v>
      </c>
      <c r="M10313" t="s">
        <v>17589</v>
      </c>
      <c r="R10313" t="s">
        <v>17244</v>
      </c>
      <c r="S10313" t="s">
        <v>17589</v>
      </c>
      <c r="T10313" t="s">
        <v>16961</v>
      </c>
      <c r="U10313" t="s">
        <v>15317</v>
      </c>
    </row>
    <row r="10314" spans="1:21" x14ac:dyDescent="0.25">
      <c r="A10314">
        <v>2016</v>
      </c>
      <c r="B10314">
        <v>46</v>
      </c>
      <c r="C10314" t="s">
        <v>28</v>
      </c>
      <c r="D10314" t="s">
        <v>2784</v>
      </c>
      <c r="E10314" t="s">
        <v>6313</v>
      </c>
      <c r="F10314" t="s">
        <v>10335</v>
      </c>
      <c r="G10314" t="s">
        <v>14115</v>
      </c>
      <c r="H10314" t="s">
        <v>15006</v>
      </c>
      <c r="I10314">
        <v>64.185845999999998</v>
      </c>
      <c r="J10314">
        <v>209.45080419000001</v>
      </c>
      <c r="K10314">
        <v>209.45080419000001</v>
      </c>
      <c r="L10314" t="s">
        <v>17429</v>
      </c>
      <c r="M10314" t="s">
        <v>17589</v>
      </c>
      <c r="R10314" t="s">
        <v>17244</v>
      </c>
      <c r="S10314" t="s">
        <v>17589</v>
      </c>
      <c r="T10314" t="s">
        <v>16961</v>
      </c>
      <c r="U10314" t="s">
        <v>15317</v>
      </c>
    </row>
    <row r="10315" spans="1:21" x14ac:dyDescent="0.25">
      <c r="A10315">
        <v>2016</v>
      </c>
      <c r="B10315">
        <v>46</v>
      </c>
      <c r="C10315" t="s">
        <v>22</v>
      </c>
      <c r="D10315" t="s">
        <v>2785</v>
      </c>
      <c r="G10315" t="s">
        <v>10941</v>
      </c>
      <c r="H10315" t="s">
        <v>14638</v>
      </c>
      <c r="I10315">
        <v>45.144184000000003</v>
      </c>
      <c r="J10315">
        <v>105.95598503000009</v>
      </c>
      <c r="K10315">
        <v>105.95598503000009</v>
      </c>
      <c r="U10315" t="s">
        <v>15316</v>
      </c>
    </row>
    <row r="10316" spans="1:21" x14ac:dyDescent="0.25">
      <c r="A10316">
        <v>2016</v>
      </c>
      <c r="B10316">
        <v>46</v>
      </c>
      <c r="C10316" t="s">
        <v>23</v>
      </c>
      <c r="D10316" t="s">
        <v>2786</v>
      </c>
      <c r="G10316" t="s">
        <v>10942</v>
      </c>
      <c r="H10316" t="s">
        <v>15007</v>
      </c>
      <c r="I10316">
        <v>12.477085000000001</v>
      </c>
      <c r="J10316">
        <v>14.44010941</v>
      </c>
      <c r="K10316">
        <v>14.44010941</v>
      </c>
      <c r="U10316" t="s">
        <v>15316</v>
      </c>
    </row>
    <row r="10317" spans="1:21" x14ac:dyDescent="0.25">
      <c r="A10317">
        <v>2016</v>
      </c>
      <c r="B10317">
        <v>46</v>
      </c>
      <c r="C10317" t="s">
        <v>24</v>
      </c>
      <c r="D10317" t="s">
        <v>2787</v>
      </c>
      <c r="E10317" t="s">
        <v>6314</v>
      </c>
      <c r="F10317" t="s">
        <v>10336</v>
      </c>
      <c r="G10317" t="s">
        <v>14116</v>
      </c>
      <c r="H10317" t="s">
        <v>15006</v>
      </c>
      <c r="I10317">
        <v>25.693090000000002</v>
      </c>
      <c r="J10317">
        <v>85.763418389999998</v>
      </c>
      <c r="K10317">
        <v>85.763418389999998</v>
      </c>
      <c r="L10317" t="s">
        <v>17429</v>
      </c>
      <c r="M10317" t="s">
        <v>17589</v>
      </c>
      <c r="R10317" t="s">
        <v>17244</v>
      </c>
      <c r="S10317" t="s">
        <v>17589</v>
      </c>
      <c r="T10317" t="s">
        <v>16961</v>
      </c>
      <c r="U10317" t="s">
        <v>15317</v>
      </c>
    </row>
    <row r="10318" spans="1:21" x14ac:dyDescent="0.25">
      <c r="A10318">
        <v>2016</v>
      </c>
      <c r="B10318">
        <v>47</v>
      </c>
      <c r="C10318" t="s">
        <v>25</v>
      </c>
      <c r="D10318" t="s">
        <v>2824</v>
      </c>
      <c r="E10318" t="s">
        <v>6315</v>
      </c>
      <c r="F10318" t="s">
        <v>10337</v>
      </c>
      <c r="G10318" t="s">
        <v>10994</v>
      </c>
      <c r="H10318" t="s">
        <v>14253</v>
      </c>
      <c r="I10318">
        <v>137.247445</v>
      </c>
      <c r="J10318">
        <v>144.19244584</v>
      </c>
      <c r="K10318">
        <v>144.19244584</v>
      </c>
      <c r="U10318" t="s">
        <v>15316</v>
      </c>
    </row>
    <row r="10319" spans="1:21" x14ac:dyDescent="0.25">
      <c r="A10319">
        <v>2016</v>
      </c>
      <c r="B10319">
        <v>47</v>
      </c>
      <c r="C10319" t="s">
        <v>25</v>
      </c>
      <c r="D10319" t="s">
        <v>2825</v>
      </c>
      <c r="E10319" t="s">
        <v>6316</v>
      </c>
      <c r="F10319" t="s">
        <v>8759</v>
      </c>
      <c r="G10319" t="s">
        <v>13402</v>
      </c>
      <c r="H10319" t="s">
        <v>14745</v>
      </c>
      <c r="I10319">
        <v>691.57075499999996</v>
      </c>
      <c r="J10319">
        <v>656.3716443200002</v>
      </c>
      <c r="K10319">
        <v>656.3716443200002</v>
      </c>
      <c r="U10319" t="s">
        <v>15316</v>
      </c>
    </row>
    <row r="10320" spans="1:21" x14ac:dyDescent="0.25">
      <c r="A10320">
        <v>2016</v>
      </c>
      <c r="B10320">
        <v>47</v>
      </c>
      <c r="C10320" t="s">
        <v>25</v>
      </c>
      <c r="D10320" t="s">
        <v>2826</v>
      </c>
      <c r="E10320" t="s">
        <v>6317</v>
      </c>
      <c r="F10320" t="s">
        <v>10338</v>
      </c>
      <c r="G10320" t="s">
        <v>14117</v>
      </c>
      <c r="H10320" t="s">
        <v>14963</v>
      </c>
      <c r="I10320">
        <v>799.53736300000003</v>
      </c>
      <c r="J10320">
        <v>809.76828620000015</v>
      </c>
      <c r="K10320">
        <v>809.76828620000015</v>
      </c>
      <c r="U10320" t="s">
        <v>15316</v>
      </c>
    </row>
    <row r="10321" spans="1:21" x14ac:dyDescent="0.25">
      <c r="A10321">
        <v>2016</v>
      </c>
      <c r="B10321">
        <v>47</v>
      </c>
      <c r="C10321" t="s">
        <v>25</v>
      </c>
      <c r="D10321" t="s">
        <v>2827</v>
      </c>
      <c r="E10321" t="s">
        <v>6318</v>
      </c>
      <c r="F10321" t="s">
        <v>10339</v>
      </c>
      <c r="G10321" t="s">
        <v>14118</v>
      </c>
      <c r="H10321" t="s">
        <v>14964</v>
      </c>
      <c r="I10321">
        <v>159.81588099999999</v>
      </c>
      <c r="J10321">
        <v>572.45947744999967</v>
      </c>
      <c r="K10321">
        <v>572.45947744999967</v>
      </c>
      <c r="N10321" t="s">
        <v>20167</v>
      </c>
      <c r="O10321" t="s">
        <v>17515</v>
      </c>
      <c r="T10321" t="s">
        <v>17640</v>
      </c>
      <c r="U10321" t="s">
        <v>15317</v>
      </c>
    </row>
    <row r="10322" spans="1:21" x14ac:dyDescent="0.25">
      <c r="A10322">
        <v>2016</v>
      </c>
      <c r="B10322">
        <v>47</v>
      </c>
      <c r="C10322" t="s">
        <v>20</v>
      </c>
      <c r="D10322" t="s">
        <v>2828</v>
      </c>
      <c r="G10322" t="s">
        <v>10936</v>
      </c>
      <c r="H10322" t="s">
        <v>14747</v>
      </c>
      <c r="I10322">
        <v>0</v>
      </c>
      <c r="J10322">
        <v>2.2160324</v>
      </c>
      <c r="K10322">
        <v>2.2160324</v>
      </c>
      <c r="R10322" t="s">
        <v>15181</v>
      </c>
      <c r="S10322" t="s">
        <v>15237</v>
      </c>
      <c r="T10322" t="s">
        <v>15301</v>
      </c>
      <c r="U10322" t="s">
        <v>15317</v>
      </c>
    </row>
    <row r="10323" spans="1:21" x14ac:dyDescent="0.25">
      <c r="A10323">
        <v>2016</v>
      </c>
      <c r="B10323">
        <v>47</v>
      </c>
      <c r="C10323" t="s">
        <v>22</v>
      </c>
      <c r="D10323" t="s">
        <v>2829</v>
      </c>
      <c r="G10323" t="s">
        <v>10941</v>
      </c>
      <c r="H10323" t="s">
        <v>14221</v>
      </c>
      <c r="I10323">
        <v>507.93116800000001</v>
      </c>
      <c r="J10323">
        <v>427.43236660000008</v>
      </c>
      <c r="K10323">
        <v>427.43236660000008</v>
      </c>
      <c r="U10323" t="s">
        <v>15316</v>
      </c>
    </row>
    <row r="10324" spans="1:21" x14ac:dyDescent="0.25">
      <c r="A10324">
        <v>2016</v>
      </c>
      <c r="B10324">
        <v>47</v>
      </c>
      <c r="C10324" t="s">
        <v>23</v>
      </c>
      <c r="D10324" t="s">
        <v>2830</v>
      </c>
      <c r="G10324" t="s">
        <v>10942</v>
      </c>
      <c r="H10324" t="s">
        <v>14222</v>
      </c>
      <c r="I10324">
        <v>23.798162000000001</v>
      </c>
      <c r="J10324">
        <v>28.717792880000001</v>
      </c>
      <c r="K10324">
        <v>28.717792880000001</v>
      </c>
      <c r="U10324" t="s">
        <v>15316</v>
      </c>
    </row>
    <row r="10325" spans="1:21" x14ac:dyDescent="0.25">
      <c r="A10325">
        <v>2016</v>
      </c>
      <c r="B10325">
        <v>47</v>
      </c>
      <c r="C10325" t="s">
        <v>24</v>
      </c>
      <c r="D10325" t="s">
        <v>2831</v>
      </c>
      <c r="E10325" t="s">
        <v>6319</v>
      </c>
      <c r="F10325" t="s">
        <v>10340</v>
      </c>
      <c r="G10325" t="s">
        <v>13691</v>
      </c>
      <c r="H10325" t="s">
        <v>14751</v>
      </c>
      <c r="I10325">
        <v>466.79745100000002</v>
      </c>
      <c r="J10325">
        <v>585.79734893999989</v>
      </c>
      <c r="K10325">
        <v>585.79734893999989</v>
      </c>
      <c r="L10325" t="s">
        <v>15182</v>
      </c>
      <c r="M10325" t="s">
        <v>15237</v>
      </c>
      <c r="P10325" t="s">
        <v>15182</v>
      </c>
      <c r="Q10325" t="s">
        <v>15237</v>
      </c>
      <c r="R10325" t="s">
        <v>15182</v>
      </c>
      <c r="S10325" t="s">
        <v>15237</v>
      </c>
      <c r="T10325" t="s">
        <v>15301</v>
      </c>
      <c r="U10325" t="s">
        <v>15317</v>
      </c>
    </row>
    <row r="10326" spans="1:21" x14ac:dyDescent="0.25">
      <c r="A10326">
        <v>2016</v>
      </c>
      <c r="B10326">
        <v>47</v>
      </c>
      <c r="C10326" t="s">
        <v>24</v>
      </c>
      <c r="D10326" t="s">
        <v>2832</v>
      </c>
      <c r="E10326" t="s">
        <v>6320</v>
      </c>
      <c r="F10326" t="s">
        <v>10341</v>
      </c>
      <c r="G10326" t="s">
        <v>13692</v>
      </c>
      <c r="H10326" t="s">
        <v>14747</v>
      </c>
      <c r="I10326">
        <v>991.40989200000001</v>
      </c>
      <c r="J10326">
        <v>1272.659856420001</v>
      </c>
      <c r="K10326">
        <v>1272.659856420001</v>
      </c>
      <c r="L10326" t="s">
        <v>15181</v>
      </c>
      <c r="M10326" t="s">
        <v>15237</v>
      </c>
      <c r="N10326" t="s">
        <v>15181</v>
      </c>
      <c r="O10326" t="s">
        <v>15237</v>
      </c>
      <c r="P10326" t="s">
        <v>15181</v>
      </c>
      <c r="Q10326" t="s">
        <v>15237</v>
      </c>
      <c r="R10326" t="s">
        <v>15181</v>
      </c>
      <c r="S10326" t="s">
        <v>15237</v>
      </c>
      <c r="T10326" s="124" t="s">
        <v>16993</v>
      </c>
      <c r="U10326" s="124" t="s">
        <v>15317</v>
      </c>
    </row>
    <row r="10327" spans="1:21" x14ac:dyDescent="0.25">
      <c r="A10327">
        <v>2016</v>
      </c>
      <c r="B10327">
        <v>47</v>
      </c>
      <c r="C10327" t="s">
        <v>29</v>
      </c>
      <c r="D10327" t="s">
        <v>2833</v>
      </c>
      <c r="E10327" t="s">
        <v>6321</v>
      </c>
      <c r="F10327" t="s">
        <v>10342</v>
      </c>
      <c r="G10327" t="s">
        <v>13056</v>
      </c>
      <c r="H10327" t="s">
        <v>14751</v>
      </c>
      <c r="I10327">
        <v>323.85502200000002</v>
      </c>
      <c r="J10327">
        <v>308.48420233000002</v>
      </c>
      <c r="K10327">
        <v>308.12540177999989</v>
      </c>
      <c r="N10327" t="s">
        <v>15182</v>
      </c>
      <c r="O10327" t="s">
        <v>15237</v>
      </c>
      <c r="R10327" t="s">
        <v>15182</v>
      </c>
      <c r="S10327" t="s">
        <v>15237</v>
      </c>
      <c r="T10327" s="124" t="s">
        <v>16993</v>
      </c>
      <c r="U10327" s="124" t="s">
        <v>15317</v>
      </c>
    </row>
    <row r="10328" spans="1:21" x14ac:dyDescent="0.25">
      <c r="A10328">
        <v>2016</v>
      </c>
      <c r="B10328">
        <v>47</v>
      </c>
      <c r="C10328" t="s">
        <v>29</v>
      </c>
      <c r="D10328" t="s">
        <v>2834</v>
      </c>
      <c r="E10328" t="s">
        <v>6322</v>
      </c>
      <c r="F10328" t="s">
        <v>10343</v>
      </c>
      <c r="G10328" t="s">
        <v>13694</v>
      </c>
      <c r="H10328" t="s">
        <v>14747</v>
      </c>
      <c r="I10328">
        <v>1233.039675</v>
      </c>
      <c r="J10328">
        <v>982.4537891599997</v>
      </c>
      <c r="K10328">
        <v>982.4537891599997</v>
      </c>
      <c r="L10328" t="s">
        <v>19608</v>
      </c>
      <c r="M10328" t="s">
        <v>19609</v>
      </c>
      <c r="N10328" t="s">
        <v>19255</v>
      </c>
      <c r="O10328" t="s">
        <v>15246</v>
      </c>
      <c r="P10328" t="s">
        <v>18165</v>
      </c>
      <c r="Q10328" t="s">
        <v>17515</v>
      </c>
      <c r="R10328" t="s">
        <v>15181</v>
      </c>
      <c r="S10328" t="s">
        <v>15237</v>
      </c>
      <c r="T10328" s="124" t="s">
        <v>19610</v>
      </c>
      <c r="U10328" s="124" t="s">
        <v>15317</v>
      </c>
    </row>
    <row r="10329" spans="1:21" x14ac:dyDescent="0.25">
      <c r="A10329">
        <v>2016</v>
      </c>
      <c r="B10329">
        <v>47</v>
      </c>
      <c r="C10329" t="s">
        <v>29</v>
      </c>
      <c r="D10329" t="s">
        <v>2835</v>
      </c>
      <c r="E10329" t="s">
        <v>6323</v>
      </c>
      <c r="F10329" t="s">
        <v>10344</v>
      </c>
      <c r="G10329" t="s">
        <v>13695</v>
      </c>
      <c r="H10329" t="s">
        <v>14747</v>
      </c>
      <c r="I10329">
        <v>7590.6739680000001</v>
      </c>
      <c r="J10329">
        <v>4449.4249682899999</v>
      </c>
      <c r="K10329">
        <v>4449.4249682899999</v>
      </c>
      <c r="L10329" t="s">
        <v>19611</v>
      </c>
      <c r="M10329" t="s">
        <v>19612</v>
      </c>
      <c r="N10329" t="s">
        <v>15181</v>
      </c>
      <c r="O10329" t="s">
        <v>15237</v>
      </c>
      <c r="P10329" t="s">
        <v>15181</v>
      </c>
      <c r="Q10329" t="s">
        <v>15237</v>
      </c>
      <c r="R10329" t="s">
        <v>15181</v>
      </c>
      <c r="S10329" t="s">
        <v>15237</v>
      </c>
      <c r="T10329" s="124" t="s">
        <v>19613</v>
      </c>
      <c r="U10329" s="124" t="s">
        <v>15317</v>
      </c>
    </row>
    <row r="10330" spans="1:21" x14ac:dyDescent="0.25">
      <c r="A10330">
        <v>2016</v>
      </c>
      <c r="B10330">
        <v>47</v>
      </c>
      <c r="C10330" t="s">
        <v>29</v>
      </c>
      <c r="D10330" t="s">
        <v>2836</v>
      </c>
      <c r="E10330" t="s">
        <v>6324</v>
      </c>
      <c r="F10330" t="s">
        <v>10345</v>
      </c>
      <c r="G10330" t="s">
        <v>13696</v>
      </c>
      <c r="H10330" t="s">
        <v>14747</v>
      </c>
      <c r="I10330">
        <v>1571.8578520000001</v>
      </c>
      <c r="J10330">
        <v>1512.2162819899991</v>
      </c>
      <c r="K10330">
        <v>1512.2162819899991</v>
      </c>
      <c r="L10330" t="s">
        <v>19616</v>
      </c>
      <c r="M10330" t="s">
        <v>17600</v>
      </c>
      <c r="N10330" t="s">
        <v>18088</v>
      </c>
      <c r="O10330" t="s">
        <v>16843</v>
      </c>
      <c r="P10330" t="s">
        <v>19257</v>
      </c>
      <c r="Q10330" t="s">
        <v>16843</v>
      </c>
      <c r="R10330" t="s">
        <v>15181</v>
      </c>
      <c r="S10330" t="s">
        <v>15237</v>
      </c>
      <c r="T10330" s="124" t="s">
        <v>19258</v>
      </c>
      <c r="U10330" s="124" t="s">
        <v>15317</v>
      </c>
    </row>
    <row r="10331" spans="1:21" x14ac:dyDescent="0.25">
      <c r="A10331">
        <v>2016</v>
      </c>
      <c r="B10331">
        <v>47</v>
      </c>
      <c r="C10331" t="s">
        <v>30</v>
      </c>
      <c r="D10331" t="s">
        <v>2837</v>
      </c>
      <c r="E10331" t="s">
        <v>6325</v>
      </c>
      <c r="F10331" t="s">
        <v>10346</v>
      </c>
      <c r="G10331" t="s">
        <v>13698</v>
      </c>
      <c r="H10331" t="s">
        <v>14747</v>
      </c>
      <c r="I10331">
        <v>290.57531999999998</v>
      </c>
      <c r="J10331">
        <v>192.68771887</v>
      </c>
      <c r="K10331">
        <v>192.68771887</v>
      </c>
      <c r="L10331" t="s">
        <v>15181</v>
      </c>
      <c r="M10331" t="s">
        <v>15237</v>
      </c>
      <c r="N10331" t="s">
        <v>20168</v>
      </c>
      <c r="O10331" t="s">
        <v>17204</v>
      </c>
      <c r="P10331" t="s">
        <v>15181</v>
      </c>
      <c r="Q10331" t="s">
        <v>15237</v>
      </c>
      <c r="R10331" t="s">
        <v>15181</v>
      </c>
      <c r="S10331" t="s">
        <v>15237</v>
      </c>
      <c r="T10331" s="124" t="s">
        <v>17350</v>
      </c>
      <c r="U10331" s="124" t="s">
        <v>15317</v>
      </c>
    </row>
    <row r="10332" spans="1:21" x14ac:dyDescent="0.25">
      <c r="A10332">
        <v>2016</v>
      </c>
      <c r="B10332">
        <v>50</v>
      </c>
      <c r="C10332" t="s">
        <v>25</v>
      </c>
      <c r="D10332" t="s">
        <v>1527</v>
      </c>
      <c r="E10332" t="s">
        <v>6326</v>
      </c>
      <c r="F10332" t="s">
        <v>10347</v>
      </c>
      <c r="G10332" t="s">
        <v>14010</v>
      </c>
      <c r="H10332" t="s">
        <v>14615</v>
      </c>
      <c r="I10332">
        <v>2977.8349490000001</v>
      </c>
      <c r="J10332">
        <v>4080.7103120000002</v>
      </c>
      <c r="K10332">
        <v>4080.6258889999999</v>
      </c>
      <c r="L10332" t="s">
        <v>20169</v>
      </c>
      <c r="M10332" t="s">
        <v>16846</v>
      </c>
      <c r="N10332" t="s">
        <v>20170</v>
      </c>
      <c r="O10332" t="s">
        <v>16846</v>
      </c>
      <c r="P10332" t="s">
        <v>17766</v>
      </c>
      <c r="Q10332" t="s">
        <v>16846</v>
      </c>
      <c r="R10332" t="s">
        <v>17236</v>
      </c>
      <c r="S10332" t="s">
        <v>16846</v>
      </c>
      <c r="T10332" t="s">
        <v>16847</v>
      </c>
      <c r="U10332" t="s">
        <v>15317</v>
      </c>
    </row>
    <row r="10333" spans="1:21" x14ac:dyDescent="0.25">
      <c r="A10333">
        <v>2016</v>
      </c>
      <c r="B10333">
        <v>50</v>
      </c>
      <c r="C10333" t="s">
        <v>25</v>
      </c>
      <c r="D10333" t="s">
        <v>1529</v>
      </c>
      <c r="E10333" t="s">
        <v>6327</v>
      </c>
      <c r="F10333" t="s">
        <v>10348</v>
      </c>
      <c r="G10333" t="s">
        <v>14119</v>
      </c>
      <c r="H10333" t="s">
        <v>14817</v>
      </c>
      <c r="I10333">
        <v>844.38888299999996</v>
      </c>
      <c r="J10333">
        <v>1192.671382</v>
      </c>
      <c r="K10333">
        <v>1192.622259</v>
      </c>
      <c r="L10333" t="s">
        <v>19957</v>
      </c>
      <c r="M10333" t="s">
        <v>16846</v>
      </c>
      <c r="N10333" t="s">
        <v>19958</v>
      </c>
      <c r="O10333" t="s">
        <v>17486</v>
      </c>
      <c r="P10333" t="s">
        <v>15291</v>
      </c>
      <c r="Q10333" t="s">
        <v>15247</v>
      </c>
      <c r="R10333" t="s">
        <v>18025</v>
      </c>
      <c r="S10333" t="s">
        <v>16846</v>
      </c>
      <c r="T10333" t="s">
        <v>17796</v>
      </c>
      <c r="U10333" t="s">
        <v>15317</v>
      </c>
    </row>
    <row r="10334" spans="1:21" x14ac:dyDescent="0.25">
      <c r="A10334">
        <v>2016</v>
      </c>
      <c r="B10334">
        <v>50</v>
      </c>
      <c r="C10334" t="s">
        <v>25</v>
      </c>
      <c r="D10334" t="s">
        <v>1530</v>
      </c>
      <c r="E10334" t="s">
        <v>6328</v>
      </c>
      <c r="F10334" t="s">
        <v>10349</v>
      </c>
      <c r="G10334" t="s">
        <v>11779</v>
      </c>
      <c r="H10334" t="s">
        <v>14361</v>
      </c>
      <c r="I10334">
        <v>594.55562299999997</v>
      </c>
      <c r="J10334">
        <v>705.30452100000002</v>
      </c>
      <c r="K10334">
        <v>705.16670799999997</v>
      </c>
      <c r="L10334" t="s">
        <v>20171</v>
      </c>
      <c r="M10334" t="s">
        <v>16846</v>
      </c>
      <c r="N10334" t="s">
        <v>20172</v>
      </c>
      <c r="O10334" t="s">
        <v>16846</v>
      </c>
      <c r="P10334" t="s">
        <v>17761</v>
      </c>
      <c r="Q10334" t="s">
        <v>16846</v>
      </c>
      <c r="R10334" t="s">
        <v>17761</v>
      </c>
      <c r="S10334" t="s">
        <v>16846</v>
      </c>
      <c r="T10334" t="s">
        <v>16847</v>
      </c>
      <c r="U10334" t="s">
        <v>15317</v>
      </c>
    </row>
    <row r="10335" spans="1:21" x14ac:dyDescent="0.25">
      <c r="A10335">
        <v>2016</v>
      </c>
      <c r="B10335">
        <v>50</v>
      </c>
      <c r="C10335" t="s">
        <v>25</v>
      </c>
      <c r="D10335" t="s">
        <v>1532</v>
      </c>
      <c r="E10335" t="s">
        <v>6329</v>
      </c>
      <c r="F10335" t="s">
        <v>10350</v>
      </c>
      <c r="G10335" t="s">
        <v>14120</v>
      </c>
      <c r="H10335" t="s">
        <v>14617</v>
      </c>
      <c r="I10335">
        <v>5816.4795860000004</v>
      </c>
      <c r="J10335">
        <v>6081.8611870000004</v>
      </c>
      <c r="K10335">
        <v>6079.795126</v>
      </c>
      <c r="L10335" t="s">
        <v>17770</v>
      </c>
      <c r="M10335" t="s">
        <v>16846</v>
      </c>
      <c r="T10335" t="s">
        <v>16847</v>
      </c>
      <c r="U10335" t="s">
        <v>15317</v>
      </c>
    </row>
    <row r="10336" spans="1:21" x14ac:dyDescent="0.25">
      <c r="A10336">
        <v>2016</v>
      </c>
      <c r="B10336">
        <v>50</v>
      </c>
      <c r="C10336" t="s">
        <v>25</v>
      </c>
      <c r="D10336" t="s">
        <v>1533</v>
      </c>
      <c r="E10336" t="s">
        <v>6330</v>
      </c>
      <c r="F10336" t="s">
        <v>10351</v>
      </c>
      <c r="G10336" t="s">
        <v>12317</v>
      </c>
      <c r="H10336" t="s">
        <v>14818</v>
      </c>
      <c r="I10336">
        <v>10251.062202999999</v>
      </c>
      <c r="J10336">
        <v>9782.2999660000005</v>
      </c>
      <c r="K10336">
        <v>9782.0144820000005</v>
      </c>
      <c r="L10336" t="s">
        <v>19959</v>
      </c>
      <c r="M10336" t="s">
        <v>18335</v>
      </c>
      <c r="N10336" t="s">
        <v>18026</v>
      </c>
      <c r="O10336" t="s">
        <v>17746</v>
      </c>
      <c r="P10336" t="s">
        <v>18027</v>
      </c>
      <c r="Q10336" t="s">
        <v>17746</v>
      </c>
      <c r="R10336" t="s">
        <v>18027</v>
      </c>
      <c r="S10336" t="s">
        <v>17746</v>
      </c>
      <c r="T10336" t="s">
        <v>17812</v>
      </c>
      <c r="U10336" t="s">
        <v>15317</v>
      </c>
    </row>
    <row r="10337" spans="1:21" x14ac:dyDescent="0.25">
      <c r="A10337">
        <v>2016</v>
      </c>
      <c r="B10337">
        <v>50</v>
      </c>
      <c r="C10337" t="s">
        <v>25</v>
      </c>
      <c r="D10337" t="s">
        <v>2838</v>
      </c>
      <c r="E10337" t="s">
        <v>6331</v>
      </c>
      <c r="F10337" t="s">
        <v>10352</v>
      </c>
      <c r="G10337" t="s">
        <v>14005</v>
      </c>
      <c r="H10337" t="s">
        <v>14817</v>
      </c>
      <c r="I10337">
        <v>189289.16800899999</v>
      </c>
      <c r="J10337">
        <v>184171.54012699999</v>
      </c>
      <c r="K10337">
        <v>184171.36582199999</v>
      </c>
      <c r="L10337" t="s">
        <v>20173</v>
      </c>
      <c r="M10337" t="s">
        <v>16846</v>
      </c>
      <c r="N10337" t="s">
        <v>15273</v>
      </c>
      <c r="O10337" t="s">
        <v>15249</v>
      </c>
      <c r="P10337" t="s">
        <v>17778</v>
      </c>
      <c r="Q10337" t="s">
        <v>16846</v>
      </c>
      <c r="R10337" t="s">
        <v>18025</v>
      </c>
      <c r="S10337" t="s">
        <v>16846</v>
      </c>
      <c r="T10337" s="124" t="s">
        <v>17290</v>
      </c>
      <c r="U10337" s="124" t="s">
        <v>15317</v>
      </c>
    </row>
    <row r="10338" spans="1:21" x14ac:dyDescent="0.25">
      <c r="A10338">
        <v>2016</v>
      </c>
      <c r="B10338">
        <v>50</v>
      </c>
      <c r="C10338" t="s">
        <v>25</v>
      </c>
      <c r="D10338" t="s">
        <v>2839</v>
      </c>
      <c r="E10338" t="s">
        <v>6332</v>
      </c>
      <c r="F10338" t="s">
        <v>10353</v>
      </c>
      <c r="G10338" t="s">
        <v>14121</v>
      </c>
      <c r="H10338" t="s">
        <v>13004</v>
      </c>
      <c r="I10338">
        <v>1337.9741349999999</v>
      </c>
      <c r="J10338">
        <v>1619.6780349999999</v>
      </c>
      <c r="K10338">
        <v>1618.7306639999999</v>
      </c>
      <c r="L10338" t="s">
        <v>20174</v>
      </c>
      <c r="M10338" t="s">
        <v>16846</v>
      </c>
      <c r="P10338" t="s">
        <v>15333</v>
      </c>
      <c r="Q10338" t="s">
        <v>15239</v>
      </c>
      <c r="R10338" t="s">
        <v>15333</v>
      </c>
      <c r="S10338" t="s">
        <v>15239</v>
      </c>
      <c r="T10338" t="s">
        <v>16847</v>
      </c>
      <c r="U10338" t="s">
        <v>15317</v>
      </c>
    </row>
    <row r="10339" spans="1:21" x14ac:dyDescent="0.25">
      <c r="A10339">
        <v>2016</v>
      </c>
      <c r="B10339">
        <v>50</v>
      </c>
      <c r="C10339" t="s">
        <v>32</v>
      </c>
      <c r="D10339" t="s">
        <v>1534</v>
      </c>
      <c r="E10339" t="s">
        <v>6333</v>
      </c>
      <c r="F10339" t="s">
        <v>9024</v>
      </c>
      <c r="G10339" t="s">
        <v>13584</v>
      </c>
      <c r="H10339" t="s">
        <v>14620</v>
      </c>
      <c r="I10339">
        <v>189393.05069999999</v>
      </c>
      <c r="J10339">
        <v>211235.066211</v>
      </c>
      <c r="K10339">
        <v>210985.87899500001</v>
      </c>
      <c r="L10339" t="s">
        <v>19964</v>
      </c>
      <c r="M10339" t="s">
        <v>17486</v>
      </c>
      <c r="N10339" t="s">
        <v>15342</v>
      </c>
      <c r="O10339" t="s">
        <v>15239</v>
      </c>
      <c r="P10339" t="s">
        <v>15342</v>
      </c>
      <c r="Q10339" t="s">
        <v>15239</v>
      </c>
      <c r="R10339" t="s">
        <v>17004</v>
      </c>
      <c r="S10339" t="s">
        <v>15239</v>
      </c>
      <c r="T10339" t="s">
        <v>17487</v>
      </c>
      <c r="U10339" t="s">
        <v>15317</v>
      </c>
    </row>
    <row r="10340" spans="1:21" x14ac:dyDescent="0.25">
      <c r="A10340">
        <v>2016</v>
      </c>
      <c r="B10340">
        <v>50</v>
      </c>
      <c r="C10340" t="s">
        <v>32</v>
      </c>
      <c r="D10340" t="s">
        <v>1535</v>
      </c>
      <c r="E10340" t="s">
        <v>6333</v>
      </c>
      <c r="F10340" t="s">
        <v>8275</v>
      </c>
      <c r="G10340" t="s">
        <v>12319</v>
      </c>
      <c r="H10340" t="s">
        <v>14620</v>
      </c>
      <c r="I10340">
        <v>15449.746236000001</v>
      </c>
      <c r="J10340">
        <v>12607.577518</v>
      </c>
      <c r="K10340">
        <v>12588.396687</v>
      </c>
      <c r="L10340" t="s">
        <v>19964</v>
      </c>
      <c r="M10340" t="s">
        <v>17486</v>
      </c>
      <c r="N10340" t="s">
        <v>15342</v>
      </c>
      <c r="O10340" t="s">
        <v>15239</v>
      </c>
      <c r="R10340" t="s">
        <v>17004</v>
      </c>
      <c r="S10340" t="s">
        <v>15239</v>
      </c>
      <c r="T10340" t="s">
        <v>17487</v>
      </c>
      <c r="U10340" t="s">
        <v>15317</v>
      </c>
    </row>
    <row r="10341" spans="1:21" x14ac:dyDescent="0.25">
      <c r="A10341">
        <v>2016</v>
      </c>
      <c r="B10341">
        <v>50</v>
      </c>
      <c r="C10341" t="s">
        <v>32</v>
      </c>
      <c r="D10341" t="s">
        <v>1536</v>
      </c>
      <c r="G10341" t="s">
        <v>12320</v>
      </c>
      <c r="H10341" t="s">
        <v>14620</v>
      </c>
      <c r="I10341">
        <v>68054.498821000001</v>
      </c>
      <c r="J10341">
        <v>67236.347399999999</v>
      </c>
      <c r="K10341">
        <v>67236.347399999999</v>
      </c>
      <c r="P10341" t="s">
        <v>17733</v>
      </c>
      <c r="Q10341" t="s">
        <v>15239</v>
      </c>
      <c r="R10341" t="s">
        <v>17004</v>
      </c>
      <c r="S10341" t="s">
        <v>15239</v>
      </c>
      <c r="T10341" t="s">
        <v>15302</v>
      </c>
      <c r="U10341" t="s">
        <v>15317</v>
      </c>
    </row>
    <row r="10342" spans="1:21" x14ac:dyDescent="0.25">
      <c r="A10342">
        <v>2016</v>
      </c>
      <c r="B10342">
        <v>50</v>
      </c>
      <c r="C10342" t="s">
        <v>32</v>
      </c>
      <c r="D10342" t="s">
        <v>1537</v>
      </c>
      <c r="E10342" t="s">
        <v>6334</v>
      </c>
      <c r="F10342" t="s">
        <v>10354</v>
      </c>
      <c r="G10342" t="s">
        <v>14122</v>
      </c>
      <c r="H10342" t="s">
        <v>14620</v>
      </c>
      <c r="I10342">
        <v>14500.364836000001</v>
      </c>
      <c r="J10342">
        <v>15285.408002</v>
      </c>
      <c r="K10342">
        <v>15285.408003</v>
      </c>
      <c r="L10342" t="s">
        <v>15342</v>
      </c>
      <c r="M10342" t="s">
        <v>15239</v>
      </c>
      <c r="R10342" t="s">
        <v>17004</v>
      </c>
      <c r="S10342" t="s">
        <v>15239</v>
      </c>
      <c r="T10342" t="s">
        <v>15302</v>
      </c>
      <c r="U10342" t="s">
        <v>15317</v>
      </c>
    </row>
    <row r="10343" spans="1:21" x14ac:dyDescent="0.25">
      <c r="A10343">
        <v>2016</v>
      </c>
      <c r="B10343">
        <v>50</v>
      </c>
      <c r="C10343" t="s">
        <v>20</v>
      </c>
      <c r="D10343" t="s">
        <v>1538</v>
      </c>
      <c r="E10343" t="s">
        <v>6335</v>
      </c>
      <c r="F10343" t="s">
        <v>10355</v>
      </c>
      <c r="G10343" t="s">
        <v>11820</v>
      </c>
      <c r="H10343" t="s">
        <v>14817</v>
      </c>
      <c r="I10343">
        <v>1637.371932</v>
      </c>
      <c r="J10343">
        <v>2182.7847240000001</v>
      </c>
      <c r="K10343">
        <v>2104.1449469999998</v>
      </c>
      <c r="L10343" t="s">
        <v>19743</v>
      </c>
      <c r="M10343" t="s">
        <v>16846</v>
      </c>
      <c r="N10343" t="s">
        <v>17449</v>
      </c>
      <c r="O10343" t="s">
        <v>16846</v>
      </c>
      <c r="P10343" t="s">
        <v>17239</v>
      </c>
      <c r="Q10343" t="s">
        <v>17797</v>
      </c>
      <c r="R10343" t="s">
        <v>18025</v>
      </c>
      <c r="S10343" t="s">
        <v>16846</v>
      </c>
      <c r="T10343" t="s">
        <v>18031</v>
      </c>
      <c r="U10343" t="s">
        <v>15317</v>
      </c>
    </row>
    <row r="10344" spans="1:21" x14ac:dyDescent="0.25">
      <c r="A10344">
        <v>2016</v>
      </c>
      <c r="B10344">
        <v>50</v>
      </c>
      <c r="C10344" t="s">
        <v>20</v>
      </c>
      <c r="D10344" t="s">
        <v>2840</v>
      </c>
      <c r="G10344" t="s">
        <v>10936</v>
      </c>
      <c r="H10344" t="s">
        <v>14617</v>
      </c>
      <c r="I10344">
        <v>0</v>
      </c>
      <c r="J10344">
        <v>3.5604279999999999</v>
      </c>
      <c r="K10344">
        <v>3.5604279999999999</v>
      </c>
      <c r="U10344" t="s">
        <v>15316</v>
      </c>
    </row>
    <row r="10345" spans="1:21" x14ac:dyDescent="0.25">
      <c r="A10345">
        <v>2016</v>
      </c>
      <c r="B10345">
        <v>50</v>
      </c>
      <c r="C10345" t="s">
        <v>20</v>
      </c>
      <c r="D10345" t="s">
        <v>2581</v>
      </c>
      <c r="G10345" t="s">
        <v>10937</v>
      </c>
      <c r="H10345" t="s">
        <v>14817</v>
      </c>
      <c r="I10345">
        <v>98.146828999999997</v>
      </c>
      <c r="J10345">
        <v>35.320601000000003</v>
      </c>
      <c r="K10345">
        <v>35.211964999999999</v>
      </c>
      <c r="R10345" t="s">
        <v>18025</v>
      </c>
      <c r="S10345" t="s">
        <v>16846</v>
      </c>
      <c r="T10345" t="s">
        <v>16847</v>
      </c>
      <c r="U10345" t="s">
        <v>15317</v>
      </c>
    </row>
    <row r="10346" spans="1:21" x14ac:dyDescent="0.25">
      <c r="A10346">
        <v>2016</v>
      </c>
      <c r="B10346">
        <v>50</v>
      </c>
      <c r="C10346" t="s">
        <v>20</v>
      </c>
      <c r="D10346" t="s">
        <v>2788</v>
      </c>
      <c r="G10346" t="s">
        <v>11017</v>
      </c>
      <c r="H10346" t="s">
        <v>14817</v>
      </c>
      <c r="I10346">
        <v>57.628117000000003</v>
      </c>
      <c r="J10346">
        <v>32.994264999999999</v>
      </c>
      <c r="K10346">
        <v>32.994264999999999</v>
      </c>
      <c r="R10346" t="s">
        <v>18025</v>
      </c>
      <c r="S10346" t="s">
        <v>16846</v>
      </c>
      <c r="T10346" t="s">
        <v>16847</v>
      </c>
      <c r="U10346" t="s">
        <v>15317</v>
      </c>
    </row>
    <row r="10347" spans="1:21" x14ac:dyDescent="0.25">
      <c r="A10347">
        <v>2016</v>
      </c>
      <c r="B10347">
        <v>50</v>
      </c>
      <c r="C10347" t="s">
        <v>20</v>
      </c>
      <c r="D10347" t="s">
        <v>2345</v>
      </c>
      <c r="E10347" t="s">
        <v>6336</v>
      </c>
      <c r="F10347" t="s">
        <v>10356</v>
      </c>
      <c r="G10347" t="s">
        <v>12397</v>
      </c>
      <c r="H10347" t="s">
        <v>14817</v>
      </c>
      <c r="I10347">
        <v>3206.853122</v>
      </c>
      <c r="J10347">
        <v>3106.2734139999998</v>
      </c>
      <c r="K10347">
        <v>2588.9420770000002</v>
      </c>
      <c r="L10347" t="s">
        <v>20175</v>
      </c>
      <c r="M10347" t="s">
        <v>16846</v>
      </c>
      <c r="R10347" t="s">
        <v>18025</v>
      </c>
      <c r="S10347" t="s">
        <v>16846</v>
      </c>
      <c r="T10347" t="s">
        <v>16847</v>
      </c>
      <c r="U10347" t="s">
        <v>15317</v>
      </c>
    </row>
    <row r="10348" spans="1:21" x14ac:dyDescent="0.25">
      <c r="A10348">
        <v>2016</v>
      </c>
      <c r="B10348">
        <v>50</v>
      </c>
      <c r="C10348" t="s">
        <v>22</v>
      </c>
      <c r="D10348" t="s">
        <v>1539</v>
      </c>
      <c r="G10348" t="s">
        <v>10941</v>
      </c>
      <c r="H10348" t="s">
        <v>15073</v>
      </c>
      <c r="I10348">
        <v>49109.914346999998</v>
      </c>
      <c r="J10348">
        <v>45078.763049000001</v>
      </c>
      <c r="K10348">
        <v>45084.701311999997</v>
      </c>
      <c r="R10348" t="s">
        <v>18608</v>
      </c>
      <c r="S10348" t="s">
        <v>16846</v>
      </c>
      <c r="T10348" t="s">
        <v>16847</v>
      </c>
      <c r="U10348" t="s">
        <v>15317</v>
      </c>
    </row>
    <row r="10349" spans="1:21" x14ac:dyDescent="0.25">
      <c r="A10349">
        <v>2016</v>
      </c>
      <c r="B10349">
        <v>50</v>
      </c>
      <c r="C10349" t="s">
        <v>23</v>
      </c>
      <c r="D10349" t="s">
        <v>1540</v>
      </c>
      <c r="G10349" t="s">
        <v>10942</v>
      </c>
      <c r="H10349" t="s">
        <v>14222</v>
      </c>
      <c r="I10349">
        <v>362.44780200000002</v>
      </c>
      <c r="J10349">
        <v>322.15249699999998</v>
      </c>
      <c r="K10349">
        <v>319.95883600000002</v>
      </c>
      <c r="U10349" t="s">
        <v>15316</v>
      </c>
    </row>
    <row r="10350" spans="1:21" x14ac:dyDescent="0.25">
      <c r="A10350">
        <v>2016</v>
      </c>
      <c r="B10350">
        <v>50</v>
      </c>
      <c r="C10350" t="s">
        <v>43</v>
      </c>
      <c r="D10350" t="s">
        <v>2582</v>
      </c>
      <c r="G10350" t="s">
        <v>13586</v>
      </c>
      <c r="H10350" t="s">
        <v>14221</v>
      </c>
      <c r="I10350">
        <v>-8660.4513399999996</v>
      </c>
      <c r="J10350">
        <v>-8660.4513399999996</v>
      </c>
      <c r="K10350">
        <v>-7522.9307360000003</v>
      </c>
      <c r="U10350" t="s">
        <v>15316</v>
      </c>
    </row>
    <row r="10351" spans="1:21" x14ac:dyDescent="0.25">
      <c r="A10351">
        <v>2016</v>
      </c>
      <c r="B10351">
        <v>51</v>
      </c>
      <c r="C10351" t="s">
        <v>25</v>
      </c>
      <c r="D10351" t="s">
        <v>2222</v>
      </c>
      <c r="E10351" t="s">
        <v>6337</v>
      </c>
      <c r="F10351" t="s">
        <v>10357</v>
      </c>
      <c r="G10351" t="s">
        <v>14123</v>
      </c>
      <c r="H10351" t="s">
        <v>15074</v>
      </c>
      <c r="I10351">
        <v>83.658416000000003</v>
      </c>
      <c r="J10351">
        <v>90.736191000000005</v>
      </c>
      <c r="K10351">
        <v>90.736191000000005</v>
      </c>
      <c r="L10351" t="s">
        <v>19574</v>
      </c>
      <c r="M10351" t="s">
        <v>16846</v>
      </c>
      <c r="N10351" t="s">
        <v>17761</v>
      </c>
      <c r="O10351" t="s">
        <v>16846</v>
      </c>
      <c r="P10351" t="s">
        <v>17761</v>
      </c>
      <c r="Q10351" t="s">
        <v>16846</v>
      </c>
      <c r="R10351" t="s">
        <v>17761</v>
      </c>
      <c r="S10351" t="s">
        <v>16846</v>
      </c>
      <c r="T10351" t="s">
        <v>16847</v>
      </c>
      <c r="U10351" t="s">
        <v>15317</v>
      </c>
    </row>
    <row r="10352" spans="1:21" x14ac:dyDescent="0.25">
      <c r="A10352">
        <v>2016</v>
      </c>
      <c r="B10352">
        <v>51</v>
      </c>
      <c r="C10352" t="s">
        <v>25</v>
      </c>
      <c r="D10352" t="s">
        <v>1556</v>
      </c>
      <c r="E10352" t="s">
        <v>6338</v>
      </c>
      <c r="F10352" t="s">
        <v>10358</v>
      </c>
      <c r="G10352" t="s">
        <v>12337</v>
      </c>
      <c r="H10352" t="s">
        <v>14499</v>
      </c>
      <c r="I10352">
        <v>14316.593616</v>
      </c>
      <c r="J10352">
        <v>12533.937624</v>
      </c>
      <c r="K10352">
        <v>12533.937624</v>
      </c>
      <c r="L10352" t="s">
        <v>19972</v>
      </c>
      <c r="M10352" t="s">
        <v>16846</v>
      </c>
      <c r="N10352" t="s">
        <v>19973</v>
      </c>
      <c r="O10352" t="s">
        <v>16846</v>
      </c>
      <c r="P10352" t="s">
        <v>18052</v>
      </c>
      <c r="Q10352" t="s">
        <v>16846</v>
      </c>
      <c r="R10352" t="s">
        <v>17547</v>
      </c>
      <c r="S10352" t="s">
        <v>16846</v>
      </c>
      <c r="T10352" t="s">
        <v>16847</v>
      </c>
      <c r="U10352" t="s">
        <v>15317</v>
      </c>
    </row>
    <row r="10353" spans="1:21" x14ac:dyDescent="0.25">
      <c r="A10353">
        <v>2016</v>
      </c>
      <c r="B10353">
        <v>51</v>
      </c>
      <c r="C10353" t="s">
        <v>25</v>
      </c>
      <c r="D10353" t="s">
        <v>2230</v>
      </c>
      <c r="E10353" t="s">
        <v>6339</v>
      </c>
      <c r="F10353" t="s">
        <v>10359</v>
      </c>
      <c r="G10353" t="s">
        <v>12359</v>
      </c>
      <c r="H10353" t="s">
        <v>14870</v>
      </c>
      <c r="I10353">
        <v>21.372029999999999</v>
      </c>
      <c r="J10353">
        <v>19.648823</v>
      </c>
      <c r="K10353">
        <v>19.648823</v>
      </c>
      <c r="L10353" t="s">
        <v>19975</v>
      </c>
      <c r="M10353" t="s">
        <v>18235</v>
      </c>
      <c r="R10353" t="s">
        <v>16995</v>
      </c>
      <c r="S10353" t="s">
        <v>15239</v>
      </c>
      <c r="T10353" t="s">
        <v>17782</v>
      </c>
      <c r="U10353" t="s">
        <v>15317</v>
      </c>
    </row>
    <row r="10354" spans="1:21" x14ac:dyDescent="0.25">
      <c r="A10354">
        <v>2016</v>
      </c>
      <c r="B10354">
        <v>51</v>
      </c>
      <c r="C10354" t="s">
        <v>25</v>
      </c>
      <c r="D10354" t="s">
        <v>2462</v>
      </c>
      <c r="E10354" t="s">
        <v>6340</v>
      </c>
      <c r="F10354" t="s">
        <v>10360</v>
      </c>
      <c r="G10354" t="s">
        <v>13378</v>
      </c>
      <c r="H10354" t="s">
        <v>14870</v>
      </c>
      <c r="I10354">
        <v>20.284472999999998</v>
      </c>
      <c r="J10354">
        <v>19.643692000000001</v>
      </c>
      <c r="K10354">
        <v>19.643692000000001</v>
      </c>
      <c r="L10354" t="s">
        <v>19978</v>
      </c>
      <c r="M10354" t="s">
        <v>19979</v>
      </c>
      <c r="N10354" t="s">
        <v>18875</v>
      </c>
      <c r="O10354" t="s">
        <v>17746</v>
      </c>
      <c r="P10354" t="s">
        <v>15350</v>
      </c>
      <c r="Q10354" t="s">
        <v>15237</v>
      </c>
      <c r="R10354" t="s">
        <v>16995</v>
      </c>
      <c r="S10354" t="s">
        <v>15239</v>
      </c>
      <c r="T10354" t="s">
        <v>19980</v>
      </c>
      <c r="U10354" t="s">
        <v>15317</v>
      </c>
    </row>
    <row r="10355" spans="1:21" x14ac:dyDescent="0.25">
      <c r="A10355">
        <v>2016</v>
      </c>
      <c r="B10355">
        <v>51</v>
      </c>
      <c r="C10355" t="s">
        <v>25</v>
      </c>
      <c r="D10355" t="s">
        <v>2841</v>
      </c>
      <c r="E10355" t="s">
        <v>6341</v>
      </c>
      <c r="F10355" t="s">
        <v>10361</v>
      </c>
      <c r="G10355" t="s">
        <v>14124</v>
      </c>
      <c r="H10355" t="s">
        <v>14820</v>
      </c>
      <c r="I10355">
        <v>800.31542100000001</v>
      </c>
      <c r="J10355">
        <v>902.37539200000003</v>
      </c>
      <c r="K10355">
        <v>902.37539200000003</v>
      </c>
      <c r="L10355" t="s">
        <v>17765</v>
      </c>
      <c r="M10355" t="s">
        <v>16846</v>
      </c>
      <c r="N10355" t="s">
        <v>20176</v>
      </c>
      <c r="O10355" t="s">
        <v>16846</v>
      </c>
      <c r="P10355" t="s">
        <v>17766</v>
      </c>
      <c r="Q10355" t="s">
        <v>16846</v>
      </c>
      <c r="R10355" t="s">
        <v>17236</v>
      </c>
      <c r="S10355" t="s">
        <v>16846</v>
      </c>
      <c r="T10355" t="s">
        <v>16847</v>
      </c>
      <c r="U10355" t="s">
        <v>15317</v>
      </c>
    </row>
    <row r="10356" spans="1:21" x14ac:dyDescent="0.25">
      <c r="A10356">
        <v>2016</v>
      </c>
      <c r="B10356">
        <v>51</v>
      </c>
      <c r="C10356" t="s">
        <v>25</v>
      </c>
      <c r="D10356" t="s">
        <v>2842</v>
      </c>
      <c r="E10356" t="s">
        <v>6342</v>
      </c>
      <c r="F10356" t="s">
        <v>10362</v>
      </c>
      <c r="G10356" t="s">
        <v>14005</v>
      </c>
      <c r="H10356" t="s">
        <v>15075</v>
      </c>
      <c r="I10356">
        <v>25342.003810999999</v>
      </c>
      <c r="J10356">
        <v>29428.443620999999</v>
      </c>
      <c r="K10356">
        <v>29428.443620999999</v>
      </c>
      <c r="L10356" t="s">
        <v>20173</v>
      </c>
      <c r="M10356" t="s">
        <v>16846</v>
      </c>
      <c r="N10356" t="s">
        <v>20177</v>
      </c>
      <c r="O10356" t="s">
        <v>16846</v>
      </c>
      <c r="P10356" t="s">
        <v>17778</v>
      </c>
      <c r="Q10356" t="s">
        <v>16846</v>
      </c>
      <c r="R10356" t="s">
        <v>17742</v>
      </c>
      <c r="S10356" t="s">
        <v>16846</v>
      </c>
      <c r="T10356" t="s">
        <v>16847</v>
      </c>
      <c r="U10356" t="s">
        <v>15317</v>
      </c>
    </row>
    <row r="10357" spans="1:21" x14ac:dyDescent="0.25">
      <c r="A10357">
        <v>2016</v>
      </c>
      <c r="B10357">
        <v>51</v>
      </c>
      <c r="C10357" t="s">
        <v>25</v>
      </c>
      <c r="D10357" t="s">
        <v>2843</v>
      </c>
      <c r="E10357" t="s">
        <v>6343</v>
      </c>
      <c r="F10357" t="s">
        <v>10363</v>
      </c>
      <c r="G10357" t="s">
        <v>14125</v>
      </c>
      <c r="H10357" t="s">
        <v>14870</v>
      </c>
      <c r="I10357">
        <v>2064.2488819999999</v>
      </c>
      <c r="J10357">
        <v>3093.407702</v>
      </c>
      <c r="K10357">
        <v>3093.407702</v>
      </c>
      <c r="L10357" t="s">
        <v>20178</v>
      </c>
      <c r="M10357" t="s">
        <v>17493</v>
      </c>
      <c r="N10357" t="s">
        <v>20179</v>
      </c>
      <c r="O10357" t="s">
        <v>15239</v>
      </c>
      <c r="P10357" t="s">
        <v>15333</v>
      </c>
      <c r="Q10357" t="s">
        <v>15239</v>
      </c>
      <c r="R10357" t="s">
        <v>16995</v>
      </c>
      <c r="S10357" t="s">
        <v>15239</v>
      </c>
      <c r="T10357" t="s">
        <v>17598</v>
      </c>
      <c r="U10357" t="s">
        <v>15317</v>
      </c>
    </row>
    <row r="10358" spans="1:21" x14ac:dyDescent="0.25">
      <c r="A10358">
        <v>2016</v>
      </c>
      <c r="B10358">
        <v>51</v>
      </c>
      <c r="C10358" t="s">
        <v>32</v>
      </c>
      <c r="D10358" t="s">
        <v>1563</v>
      </c>
      <c r="G10358" t="s">
        <v>12344</v>
      </c>
      <c r="H10358" t="s">
        <v>14823</v>
      </c>
      <c r="I10358">
        <v>2483.0300440000001</v>
      </c>
      <c r="J10358">
        <v>2350.3267529999998</v>
      </c>
      <c r="K10358">
        <v>2350.3267529999998</v>
      </c>
      <c r="P10358" t="s">
        <v>16823</v>
      </c>
      <c r="Q10358" t="s">
        <v>17486</v>
      </c>
      <c r="R10358" t="s">
        <v>15291</v>
      </c>
      <c r="S10358" t="s">
        <v>15247</v>
      </c>
      <c r="T10358" t="s">
        <v>17487</v>
      </c>
      <c r="U10358" t="s">
        <v>15317</v>
      </c>
    </row>
    <row r="10359" spans="1:21" x14ac:dyDescent="0.25">
      <c r="A10359">
        <v>2016</v>
      </c>
      <c r="B10359">
        <v>51</v>
      </c>
      <c r="C10359" t="s">
        <v>32</v>
      </c>
      <c r="D10359" t="s">
        <v>1564</v>
      </c>
      <c r="G10359" t="s">
        <v>12345</v>
      </c>
      <c r="H10359" t="s">
        <v>14823</v>
      </c>
      <c r="I10359">
        <v>43.861407</v>
      </c>
      <c r="J10359">
        <v>19.44359</v>
      </c>
      <c r="K10359">
        <v>19.44359</v>
      </c>
      <c r="R10359" t="s">
        <v>15291</v>
      </c>
      <c r="S10359" t="s">
        <v>15247</v>
      </c>
      <c r="T10359" t="s">
        <v>15313</v>
      </c>
      <c r="U10359" t="s">
        <v>15317</v>
      </c>
    </row>
    <row r="10360" spans="1:21" x14ac:dyDescent="0.25">
      <c r="A10360">
        <v>2016</v>
      </c>
      <c r="B10360">
        <v>51</v>
      </c>
      <c r="C10360" t="s">
        <v>32</v>
      </c>
      <c r="D10360" t="s">
        <v>2231</v>
      </c>
      <c r="G10360" t="s">
        <v>13010</v>
      </c>
      <c r="H10360" t="s">
        <v>14623</v>
      </c>
      <c r="I10360">
        <v>18.847816999999999</v>
      </c>
      <c r="J10360">
        <v>145.841376</v>
      </c>
      <c r="K10360">
        <v>145.841376</v>
      </c>
      <c r="P10360" t="s">
        <v>17005</v>
      </c>
      <c r="Q10360" t="s">
        <v>15239</v>
      </c>
      <c r="R10360" t="s">
        <v>17005</v>
      </c>
      <c r="S10360" t="s">
        <v>15239</v>
      </c>
      <c r="T10360" t="s">
        <v>15302</v>
      </c>
      <c r="U10360" t="s">
        <v>15317</v>
      </c>
    </row>
    <row r="10361" spans="1:21" x14ac:dyDescent="0.25">
      <c r="A10361">
        <v>2016</v>
      </c>
      <c r="B10361">
        <v>51</v>
      </c>
      <c r="C10361" t="s">
        <v>32</v>
      </c>
      <c r="D10361" t="s">
        <v>2232</v>
      </c>
      <c r="G10361" t="s">
        <v>13011</v>
      </c>
      <c r="H10361" t="s">
        <v>14623</v>
      </c>
      <c r="I10361">
        <v>18.980855999999999</v>
      </c>
      <c r="J10361">
        <v>1399.6920660000001</v>
      </c>
      <c r="K10361">
        <v>1399.6920660000001</v>
      </c>
      <c r="P10361" t="s">
        <v>17006</v>
      </c>
      <c r="Q10361" t="s">
        <v>15239</v>
      </c>
      <c r="R10361" t="s">
        <v>17005</v>
      </c>
      <c r="S10361" t="s">
        <v>15239</v>
      </c>
      <c r="T10361" t="s">
        <v>15302</v>
      </c>
      <c r="U10361" t="s">
        <v>15317</v>
      </c>
    </row>
    <row r="10362" spans="1:21" x14ac:dyDescent="0.25">
      <c r="A10362">
        <v>2016</v>
      </c>
      <c r="B10362">
        <v>51</v>
      </c>
      <c r="C10362" t="s">
        <v>32</v>
      </c>
      <c r="D10362" t="s">
        <v>2234</v>
      </c>
      <c r="G10362" t="s">
        <v>13013</v>
      </c>
      <c r="H10362" t="s">
        <v>14824</v>
      </c>
      <c r="I10362">
        <v>205.20184900000001</v>
      </c>
      <c r="J10362">
        <v>309.66660899999999</v>
      </c>
      <c r="K10362">
        <v>309.66660899999999</v>
      </c>
      <c r="P10362" t="s">
        <v>15342</v>
      </c>
      <c r="Q10362" t="s">
        <v>15239</v>
      </c>
      <c r="R10362" t="s">
        <v>18377</v>
      </c>
      <c r="S10362" t="s">
        <v>15239</v>
      </c>
      <c r="T10362" t="s">
        <v>15302</v>
      </c>
      <c r="U10362" t="s">
        <v>15317</v>
      </c>
    </row>
    <row r="10363" spans="1:21" x14ac:dyDescent="0.25">
      <c r="A10363">
        <v>2016</v>
      </c>
      <c r="B10363">
        <v>51</v>
      </c>
      <c r="C10363" t="s">
        <v>32</v>
      </c>
      <c r="D10363" t="s">
        <v>2235</v>
      </c>
      <c r="G10363" t="s">
        <v>13014</v>
      </c>
      <c r="H10363" t="s">
        <v>14824</v>
      </c>
      <c r="I10363">
        <v>5671.6315299999997</v>
      </c>
      <c r="J10363">
        <v>13003.215612</v>
      </c>
      <c r="K10363">
        <v>13003.215612</v>
      </c>
      <c r="P10363" t="s">
        <v>17007</v>
      </c>
      <c r="Q10363" t="s">
        <v>15239</v>
      </c>
      <c r="R10363" t="s">
        <v>18377</v>
      </c>
      <c r="S10363" t="s">
        <v>15239</v>
      </c>
      <c r="T10363" t="s">
        <v>15302</v>
      </c>
      <c r="U10363" t="s">
        <v>15317</v>
      </c>
    </row>
    <row r="10364" spans="1:21" x14ac:dyDescent="0.25">
      <c r="A10364">
        <v>2016</v>
      </c>
      <c r="B10364">
        <v>51</v>
      </c>
      <c r="C10364" t="s">
        <v>32</v>
      </c>
      <c r="D10364" t="s">
        <v>1565</v>
      </c>
      <c r="G10364" t="s">
        <v>12346</v>
      </c>
      <c r="H10364" t="s">
        <v>14825</v>
      </c>
      <c r="I10364">
        <v>150128.879437</v>
      </c>
      <c r="J10364">
        <v>154935.91220600001</v>
      </c>
      <c r="K10364">
        <v>154935.91220600001</v>
      </c>
      <c r="P10364" t="s">
        <v>17733</v>
      </c>
      <c r="Q10364" t="s">
        <v>15239</v>
      </c>
      <c r="R10364" t="s">
        <v>18061</v>
      </c>
      <c r="S10364" t="s">
        <v>15239</v>
      </c>
      <c r="T10364" t="s">
        <v>15302</v>
      </c>
      <c r="U10364" t="s">
        <v>15317</v>
      </c>
    </row>
    <row r="10365" spans="1:21" x14ac:dyDescent="0.25">
      <c r="A10365">
        <v>2016</v>
      </c>
      <c r="B10365">
        <v>51</v>
      </c>
      <c r="C10365" t="s">
        <v>32</v>
      </c>
      <c r="D10365" t="s">
        <v>1566</v>
      </c>
      <c r="G10365" t="s">
        <v>12347</v>
      </c>
      <c r="H10365" t="s">
        <v>14825</v>
      </c>
      <c r="I10365">
        <v>95.007334</v>
      </c>
      <c r="J10365">
        <v>30.020893000000001</v>
      </c>
      <c r="K10365">
        <v>30.020893000000001</v>
      </c>
      <c r="R10365" t="s">
        <v>18061</v>
      </c>
      <c r="S10365" t="s">
        <v>15239</v>
      </c>
      <c r="T10365" t="s">
        <v>15302</v>
      </c>
      <c r="U10365" t="s">
        <v>15317</v>
      </c>
    </row>
    <row r="10366" spans="1:21" x14ac:dyDescent="0.25">
      <c r="A10366">
        <v>2016</v>
      </c>
      <c r="B10366">
        <v>51</v>
      </c>
      <c r="C10366" t="s">
        <v>32</v>
      </c>
      <c r="D10366" t="s">
        <v>1567</v>
      </c>
      <c r="G10366" t="s">
        <v>12348</v>
      </c>
      <c r="H10366" t="s">
        <v>14825</v>
      </c>
      <c r="I10366">
        <v>670.15524400000004</v>
      </c>
      <c r="J10366">
        <v>610.44566799999996</v>
      </c>
      <c r="K10366">
        <v>610.44566799999996</v>
      </c>
      <c r="P10366" t="s">
        <v>16885</v>
      </c>
      <c r="Q10366" t="s">
        <v>15239</v>
      </c>
      <c r="R10366" t="s">
        <v>18061</v>
      </c>
      <c r="S10366" t="s">
        <v>15239</v>
      </c>
      <c r="T10366" t="s">
        <v>15302</v>
      </c>
      <c r="U10366" t="s">
        <v>15317</v>
      </c>
    </row>
    <row r="10367" spans="1:21" x14ac:dyDescent="0.25">
      <c r="A10367">
        <v>2016</v>
      </c>
      <c r="B10367">
        <v>51</v>
      </c>
      <c r="C10367" t="s">
        <v>20</v>
      </c>
      <c r="D10367" t="s">
        <v>1568</v>
      </c>
      <c r="E10367" t="s">
        <v>6344</v>
      </c>
      <c r="F10367" t="s">
        <v>10364</v>
      </c>
      <c r="G10367" t="s">
        <v>13587</v>
      </c>
      <c r="H10367" t="s">
        <v>14871</v>
      </c>
      <c r="I10367">
        <v>1685.508718</v>
      </c>
      <c r="J10367">
        <v>1258.8081090000001</v>
      </c>
      <c r="K10367">
        <v>1258.8081090000001</v>
      </c>
      <c r="L10367" t="s">
        <v>19589</v>
      </c>
      <c r="M10367" t="s">
        <v>16846</v>
      </c>
      <c r="N10367" t="s">
        <v>19981</v>
      </c>
      <c r="O10367" t="s">
        <v>16846</v>
      </c>
      <c r="P10367" t="s">
        <v>15343</v>
      </c>
      <c r="Q10367" t="s">
        <v>15252</v>
      </c>
      <c r="R10367" t="s">
        <v>18062</v>
      </c>
      <c r="S10367" t="s">
        <v>16846</v>
      </c>
      <c r="T10367" t="s">
        <v>17164</v>
      </c>
      <c r="U10367" t="s">
        <v>15317</v>
      </c>
    </row>
    <row r="10368" spans="1:21" x14ac:dyDescent="0.25">
      <c r="A10368">
        <v>2016</v>
      </c>
      <c r="B10368">
        <v>51</v>
      </c>
      <c r="C10368" t="s">
        <v>20</v>
      </c>
      <c r="D10368" t="s">
        <v>1569</v>
      </c>
      <c r="G10368" t="s">
        <v>11081</v>
      </c>
      <c r="H10368" t="s">
        <v>14499</v>
      </c>
      <c r="I10368">
        <v>0</v>
      </c>
      <c r="J10368">
        <v>57.353178</v>
      </c>
      <c r="K10368">
        <v>57.353178</v>
      </c>
      <c r="R10368" t="s">
        <v>17547</v>
      </c>
      <c r="S10368" t="s">
        <v>16846</v>
      </c>
      <c r="T10368" t="s">
        <v>16847</v>
      </c>
      <c r="U10368" t="s">
        <v>15317</v>
      </c>
    </row>
    <row r="10369" spans="1:21" x14ac:dyDescent="0.25">
      <c r="A10369">
        <v>2016</v>
      </c>
      <c r="B10369">
        <v>51</v>
      </c>
      <c r="C10369" t="s">
        <v>22</v>
      </c>
      <c r="D10369" t="s">
        <v>1570</v>
      </c>
      <c r="G10369" t="s">
        <v>10941</v>
      </c>
      <c r="H10369" t="s">
        <v>14221</v>
      </c>
      <c r="I10369">
        <v>12114.344596999999</v>
      </c>
      <c r="J10369">
        <v>11350.455169000001</v>
      </c>
      <c r="K10369">
        <v>11350.455169000001</v>
      </c>
      <c r="U10369" t="s">
        <v>15316</v>
      </c>
    </row>
    <row r="10370" spans="1:21" x14ac:dyDescent="0.25">
      <c r="A10370">
        <v>2016</v>
      </c>
      <c r="B10370">
        <v>51</v>
      </c>
      <c r="C10370" t="s">
        <v>22</v>
      </c>
      <c r="D10370" t="s">
        <v>1571</v>
      </c>
      <c r="G10370" t="s">
        <v>13194</v>
      </c>
      <c r="H10370" t="s">
        <v>15076</v>
      </c>
      <c r="I10370">
        <v>13944.079688</v>
      </c>
      <c r="J10370">
        <v>14681.156102000001</v>
      </c>
      <c r="K10370">
        <v>14681.156102000001</v>
      </c>
      <c r="R10370" t="s">
        <v>18065</v>
      </c>
      <c r="S10370" t="s">
        <v>18066</v>
      </c>
      <c r="T10370" t="s">
        <v>16884</v>
      </c>
      <c r="U10370" t="s">
        <v>15317</v>
      </c>
    </row>
    <row r="10371" spans="1:21" x14ac:dyDescent="0.25">
      <c r="A10371">
        <v>2016</v>
      </c>
      <c r="B10371">
        <v>51</v>
      </c>
      <c r="C10371" t="s">
        <v>23</v>
      </c>
      <c r="D10371" t="s">
        <v>1572</v>
      </c>
      <c r="G10371" t="s">
        <v>10942</v>
      </c>
      <c r="H10371" t="s">
        <v>14827</v>
      </c>
      <c r="I10371">
        <v>188.096969</v>
      </c>
      <c r="J10371">
        <v>177.87479099999999</v>
      </c>
      <c r="K10371">
        <v>177.87479099999999</v>
      </c>
      <c r="R10371" t="s">
        <v>17373</v>
      </c>
      <c r="S10371" t="s">
        <v>19086</v>
      </c>
      <c r="T10371" t="s">
        <v>19087</v>
      </c>
      <c r="U10371" t="s">
        <v>15317</v>
      </c>
    </row>
    <row r="10372" spans="1:21" x14ac:dyDescent="0.25">
      <c r="A10372">
        <v>2016</v>
      </c>
      <c r="B10372">
        <v>51</v>
      </c>
      <c r="C10372" t="s">
        <v>43</v>
      </c>
      <c r="D10372" t="s">
        <v>2583</v>
      </c>
      <c r="G10372" t="s">
        <v>13379</v>
      </c>
      <c r="H10372" t="s">
        <v>14499</v>
      </c>
      <c r="I10372">
        <v>0</v>
      </c>
      <c r="J10372">
        <v>-2557.7950000000001</v>
      </c>
      <c r="K10372">
        <v>-2557.7950000000001</v>
      </c>
      <c r="R10372" t="s">
        <v>17547</v>
      </c>
      <c r="S10372" t="s">
        <v>16846</v>
      </c>
      <c r="T10372" t="s">
        <v>16847</v>
      </c>
      <c r="U10372" t="s">
        <v>15317</v>
      </c>
    </row>
    <row r="10373" spans="1:21" x14ac:dyDescent="0.25">
      <c r="A10373">
        <v>2016</v>
      </c>
      <c r="B10373">
        <v>52</v>
      </c>
      <c r="C10373" t="s">
        <v>26</v>
      </c>
      <c r="D10373" t="s">
        <v>1584</v>
      </c>
      <c r="G10373" t="s">
        <v>13019</v>
      </c>
      <c r="H10373" t="s">
        <v>15077</v>
      </c>
      <c r="I10373">
        <v>59818.825546</v>
      </c>
      <c r="J10373">
        <v>71505.305194999994</v>
      </c>
      <c r="K10373">
        <v>71484.683147999996</v>
      </c>
      <c r="U10373" t="s">
        <v>15316</v>
      </c>
    </row>
    <row r="10374" spans="1:21" x14ac:dyDescent="0.25">
      <c r="A10374">
        <v>2016</v>
      </c>
      <c r="B10374">
        <v>52</v>
      </c>
      <c r="C10374" t="s">
        <v>25</v>
      </c>
      <c r="D10374" t="s">
        <v>1589</v>
      </c>
      <c r="G10374" t="s">
        <v>12366</v>
      </c>
      <c r="H10374" t="s">
        <v>14511</v>
      </c>
      <c r="I10374">
        <v>29064.769376</v>
      </c>
      <c r="J10374">
        <v>30665.901685000001</v>
      </c>
      <c r="K10374">
        <v>30615.588447999999</v>
      </c>
      <c r="U10374" t="s">
        <v>15316</v>
      </c>
    </row>
    <row r="10375" spans="1:21" x14ac:dyDescent="0.25">
      <c r="A10375">
        <v>2016</v>
      </c>
      <c r="B10375">
        <v>52</v>
      </c>
      <c r="C10375" t="s">
        <v>25</v>
      </c>
      <c r="D10375" t="s">
        <v>1590</v>
      </c>
      <c r="G10375" t="s">
        <v>12367</v>
      </c>
      <c r="H10375" t="s">
        <v>14512</v>
      </c>
      <c r="I10375">
        <v>3500.0591399999998</v>
      </c>
      <c r="J10375">
        <v>4304.1096340000004</v>
      </c>
      <c r="K10375">
        <v>4304.1047829999998</v>
      </c>
      <c r="U10375" t="s">
        <v>15316</v>
      </c>
    </row>
    <row r="10376" spans="1:21" x14ac:dyDescent="0.25">
      <c r="A10376">
        <v>2016</v>
      </c>
      <c r="B10376">
        <v>52</v>
      </c>
      <c r="C10376" t="s">
        <v>25</v>
      </c>
      <c r="D10376" t="s">
        <v>1591</v>
      </c>
      <c r="G10376" t="s">
        <v>14126</v>
      </c>
      <c r="H10376" t="s">
        <v>14513</v>
      </c>
      <c r="I10376">
        <v>2648.3354760000002</v>
      </c>
      <c r="J10376">
        <v>2195.7945009999999</v>
      </c>
      <c r="K10376">
        <v>2195.7924870000002</v>
      </c>
      <c r="U10376" t="s">
        <v>15316</v>
      </c>
    </row>
    <row r="10377" spans="1:21" x14ac:dyDescent="0.25">
      <c r="A10377">
        <v>2016</v>
      </c>
      <c r="B10377">
        <v>52</v>
      </c>
      <c r="C10377" t="s">
        <v>25</v>
      </c>
      <c r="D10377" t="s">
        <v>1592</v>
      </c>
      <c r="G10377" t="s">
        <v>13021</v>
      </c>
      <c r="H10377" t="s">
        <v>14514</v>
      </c>
      <c r="I10377">
        <v>11824.147606</v>
      </c>
      <c r="J10377">
        <v>13698.013300000001</v>
      </c>
      <c r="K10377">
        <v>13695.933899</v>
      </c>
      <c r="P10377" t="s">
        <v>17265</v>
      </c>
      <c r="Q10377" t="s">
        <v>16846</v>
      </c>
      <c r="R10377" t="s">
        <v>18070</v>
      </c>
      <c r="S10377" t="s">
        <v>16846</v>
      </c>
      <c r="T10377" t="s">
        <v>16847</v>
      </c>
      <c r="U10377" t="s">
        <v>15317</v>
      </c>
    </row>
    <row r="10378" spans="1:21" x14ac:dyDescent="0.25">
      <c r="A10378">
        <v>2016</v>
      </c>
      <c r="B10378">
        <v>52</v>
      </c>
      <c r="C10378" t="s">
        <v>25</v>
      </c>
      <c r="D10378" t="s">
        <v>1593</v>
      </c>
      <c r="G10378" t="s">
        <v>13380</v>
      </c>
      <c r="H10378" t="s">
        <v>14627</v>
      </c>
      <c r="I10378">
        <v>1724.103795</v>
      </c>
      <c r="J10378">
        <v>1115.8199159999999</v>
      </c>
      <c r="K10378">
        <v>1114.952274</v>
      </c>
      <c r="U10378" t="s">
        <v>15316</v>
      </c>
    </row>
    <row r="10379" spans="1:21" x14ac:dyDescent="0.25">
      <c r="A10379">
        <v>2016</v>
      </c>
      <c r="B10379">
        <v>52</v>
      </c>
      <c r="C10379" t="s">
        <v>25</v>
      </c>
      <c r="D10379" t="s">
        <v>1594</v>
      </c>
      <c r="G10379" t="s">
        <v>14127</v>
      </c>
      <c r="H10379" t="s">
        <v>15078</v>
      </c>
      <c r="I10379">
        <v>83672.574422999998</v>
      </c>
      <c r="J10379">
        <v>94921.668046999999</v>
      </c>
      <c r="K10379">
        <v>94907.113727000004</v>
      </c>
      <c r="U10379" t="s">
        <v>15316</v>
      </c>
    </row>
    <row r="10380" spans="1:21" x14ac:dyDescent="0.25">
      <c r="A10380">
        <v>2016</v>
      </c>
      <c r="B10380">
        <v>52</v>
      </c>
      <c r="C10380" t="s">
        <v>32</v>
      </c>
      <c r="D10380" t="s">
        <v>1595</v>
      </c>
      <c r="G10380" t="s">
        <v>14128</v>
      </c>
      <c r="H10380" t="s">
        <v>13015</v>
      </c>
      <c r="I10380">
        <v>47450.147323999998</v>
      </c>
      <c r="J10380">
        <v>56182.460978000003</v>
      </c>
      <c r="K10380">
        <v>56182.460978000003</v>
      </c>
      <c r="P10380" t="s">
        <v>17733</v>
      </c>
      <c r="Q10380" t="s">
        <v>15239</v>
      </c>
      <c r="R10380" t="s">
        <v>17733</v>
      </c>
      <c r="S10380" t="s">
        <v>15239</v>
      </c>
      <c r="T10380" t="s">
        <v>15302</v>
      </c>
      <c r="U10380" t="s">
        <v>15317</v>
      </c>
    </row>
    <row r="10381" spans="1:21" x14ac:dyDescent="0.25">
      <c r="A10381">
        <v>2016</v>
      </c>
      <c r="B10381">
        <v>52</v>
      </c>
      <c r="C10381" t="s">
        <v>20</v>
      </c>
      <c r="D10381" t="s">
        <v>1596</v>
      </c>
      <c r="G10381" t="s">
        <v>11966</v>
      </c>
      <c r="H10381" t="s">
        <v>15079</v>
      </c>
      <c r="I10381">
        <v>262024.90662200001</v>
      </c>
      <c r="J10381">
        <v>278410.36267399997</v>
      </c>
      <c r="K10381">
        <v>278410.351104</v>
      </c>
      <c r="U10381" t="s">
        <v>15316</v>
      </c>
    </row>
    <row r="10382" spans="1:21" x14ac:dyDescent="0.25">
      <c r="A10382">
        <v>2016</v>
      </c>
      <c r="B10382">
        <v>52</v>
      </c>
      <c r="C10382" t="s">
        <v>20</v>
      </c>
      <c r="D10382" t="s">
        <v>2348</v>
      </c>
      <c r="G10382" t="s">
        <v>11801</v>
      </c>
      <c r="H10382" t="s">
        <v>14514</v>
      </c>
      <c r="I10382">
        <v>250.82620800000001</v>
      </c>
      <c r="J10382">
        <v>31.323138</v>
      </c>
      <c r="K10382">
        <v>31.323138</v>
      </c>
      <c r="P10382" t="s">
        <v>17775</v>
      </c>
      <c r="Q10382" t="s">
        <v>17234</v>
      </c>
      <c r="R10382" t="s">
        <v>18070</v>
      </c>
      <c r="S10382" t="s">
        <v>16846</v>
      </c>
      <c r="T10382" t="s">
        <v>17164</v>
      </c>
      <c r="U10382" t="s">
        <v>15317</v>
      </c>
    </row>
    <row r="10383" spans="1:21" x14ac:dyDescent="0.25">
      <c r="A10383">
        <v>2016</v>
      </c>
      <c r="B10383">
        <v>52</v>
      </c>
      <c r="C10383" t="s">
        <v>20</v>
      </c>
      <c r="D10383" t="s">
        <v>2350</v>
      </c>
      <c r="G10383" t="s">
        <v>11015</v>
      </c>
      <c r="H10383" t="s">
        <v>15078</v>
      </c>
      <c r="I10383">
        <v>1</v>
      </c>
      <c r="J10383">
        <v>0</v>
      </c>
      <c r="K10383">
        <v>0</v>
      </c>
      <c r="P10383" t="s">
        <v>15343</v>
      </c>
      <c r="Q10383" t="s">
        <v>15252</v>
      </c>
      <c r="T10383" t="s">
        <v>15310</v>
      </c>
      <c r="U10383" t="s">
        <v>15317</v>
      </c>
    </row>
    <row r="10384" spans="1:21" x14ac:dyDescent="0.25">
      <c r="A10384">
        <v>2016</v>
      </c>
      <c r="B10384">
        <v>52</v>
      </c>
      <c r="C10384" t="s">
        <v>20</v>
      </c>
      <c r="D10384" t="s">
        <v>2789</v>
      </c>
      <c r="G10384" t="s">
        <v>11883</v>
      </c>
      <c r="H10384" t="s">
        <v>15078</v>
      </c>
      <c r="I10384">
        <v>2410.3388020000002</v>
      </c>
      <c r="J10384">
        <v>90.204998000000003</v>
      </c>
      <c r="K10384">
        <v>90.204998000000003</v>
      </c>
      <c r="U10384" t="s">
        <v>15316</v>
      </c>
    </row>
    <row r="10385" spans="1:21" x14ac:dyDescent="0.25">
      <c r="A10385">
        <v>2016</v>
      </c>
      <c r="B10385">
        <v>52</v>
      </c>
      <c r="C10385" t="s">
        <v>20</v>
      </c>
      <c r="D10385" t="s">
        <v>2351</v>
      </c>
      <c r="G10385" t="s">
        <v>10936</v>
      </c>
      <c r="H10385" t="s">
        <v>15078</v>
      </c>
      <c r="I10385">
        <v>0</v>
      </c>
      <c r="J10385">
        <v>4.5378350000000003</v>
      </c>
      <c r="K10385">
        <v>4.5378350000000003</v>
      </c>
      <c r="U10385" t="s">
        <v>15316</v>
      </c>
    </row>
    <row r="10386" spans="1:21" x14ac:dyDescent="0.25">
      <c r="A10386">
        <v>2016</v>
      </c>
      <c r="B10386">
        <v>52</v>
      </c>
      <c r="C10386" t="s">
        <v>20</v>
      </c>
      <c r="D10386" t="s">
        <v>2353</v>
      </c>
      <c r="G10386" t="s">
        <v>10937</v>
      </c>
      <c r="H10386" t="s">
        <v>15080</v>
      </c>
      <c r="I10386">
        <v>18244.057342</v>
      </c>
      <c r="J10386">
        <v>14269.84101</v>
      </c>
      <c r="K10386">
        <v>14267.342790999999</v>
      </c>
      <c r="U10386" t="s">
        <v>15316</v>
      </c>
    </row>
    <row r="10387" spans="1:21" x14ac:dyDescent="0.25">
      <c r="A10387">
        <v>2016</v>
      </c>
      <c r="B10387">
        <v>52</v>
      </c>
      <c r="C10387" t="s">
        <v>20</v>
      </c>
      <c r="D10387" t="s">
        <v>2354</v>
      </c>
      <c r="G10387" t="s">
        <v>11017</v>
      </c>
      <c r="H10387" t="s">
        <v>15081</v>
      </c>
      <c r="I10387">
        <v>966.99318500000004</v>
      </c>
      <c r="J10387">
        <v>2205.149453</v>
      </c>
      <c r="K10387">
        <v>2205.149453</v>
      </c>
      <c r="U10387" t="s">
        <v>15316</v>
      </c>
    </row>
    <row r="10388" spans="1:21" x14ac:dyDescent="0.25">
      <c r="A10388">
        <v>2016</v>
      </c>
      <c r="B10388">
        <v>52</v>
      </c>
      <c r="C10388" t="s">
        <v>20</v>
      </c>
      <c r="D10388" t="s">
        <v>2355</v>
      </c>
      <c r="G10388" t="s">
        <v>12397</v>
      </c>
      <c r="H10388" t="s">
        <v>15082</v>
      </c>
      <c r="I10388">
        <v>5437.7930960000003</v>
      </c>
      <c r="J10388">
        <v>1319.923603</v>
      </c>
      <c r="K10388">
        <v>1319.923603</v>
      </c>
      <c r="U10388" t="s">
        <v>15316</v>
      </c>
    </row>
    <row r="10389" spans="1:21" x14ac:dyDescent="0.25">
      <c r="A10389">
        <v>2016</v>
      </c>
      <c r="B10389">
        <v>52</v>
      </c>
      <c r="C10389" t="s">
        <v>20</v>
      </c>
      <c r="D10389" t="s">
        <v>2844</v>
      </c>
      <c r="G10389" t="s">
        <v>14129</v>
      </c>
      <c r="H10389" t="s">
        <v>15083</v>
      </c>
      <c r="I10389">
        <v>3363.780839</v>
      </c>
      <c r="J10389">
        <v>2521.8276780000001</v>
      </c>
      <c r="K10389">
        <v>2521.8276930000002</v>
      </c>
      <c r="U10389" t="s">
        <v>15316</v>
      </c>
    </row>
    <row r="10390" spans="1:21" x14ac:dyDescent="0.25">
      <c r="A10390">
        <v>2016</v>
      </c>
      <c r="B10390">
        <v>52</v>
      </c>
      <c r="C10390" t="s">
        <v>20</v>
      </c>
      <c r="D10390" t="s">
        <v>2356</v>
      </c>
      <c r="G10390" t="s">
        <v>11114</v>
      </c>
      <c r="H10390" t="s">
        <v>14511</v>
      </c>
      <c r="I10390">
        <v>368.30390599999998</v>
      </c>
      <c r="J10390">
        <v>264.73970200000002</v>
      </c>
      <c r="K10390">
        <v>264.73970200000002</v>
      </c>
      <c r="U10390" t="s">
        <v>15316</v>
      </c>
    </row>
    <row r="10391" spans="1:21" x14ac:dyDescent="0.25">
      <c r="A10391">
        <v>2016</v>
      </c>
      <c r="B10391">
        <v>52</v>
      </c>
      <c r="C10391" t="s">
        <v>22</v>
      </c>
      <c r="D10391" t="s">
        <v>2358</v>
      </c>
      <c r="G10391" t="s">
        <v>10941</v>
      </c>
      <c r="H10391" t="s">
        <v>15078</v>
      </c>
      <c r="I10391">
        <v>14064.202235999999</v>
      </c>
      <c r="J10391">
        <v>8545.4196479999991</v>
      </c>
      <c r="K10391">
        <v>8487.7198169999992</v>
      </c>
      <c r="U10391" t="s">
        <v>15316</v>
      </c>
    </row>
    <row r="10392" spans="1:21" x14ac:dyDescent="0.25">
      <c r="A10392">
        <v>2016</v>
      </c>
      <c r="B10392">
        <v>52</v>
      </c>
      <c r="C10392" t="s">
        <v>23</v>
      </c>
      <c r="D10392" t="s">
        <v>1597</v>
      </c>
      <c r="G10392" t="s">
        <v>10942</v>
      </c>
      <c r="H10392" t="s">
        <v>14222</v>
      </c>
      <c r="I10392">
        <v>724.92424500000004</v>
      </c>
      <c r="J10392">
        <v>766.69125299999996</v>
      </c>
      <c r="K10392">
        <v>766.66398300000003</v>
      </c>
      <c r="U10392" t="s">
        <v>15316</v>
      </c>
    </row>
    <row r="10393" spans="1:21" x14ac:dyDescent="0.25">
      <c r="A10393">
        <v>2016</v>
      </c>
      <c r="B10393">
        <v>52</v>
      </c>
      <c r="C10393" t="s">
        <v>21</v>
      </c>
      <c r="D10393" t="s">
        <v>2656</v>
      </c>
      <c r="G10393" t="s">
        <v>13836</v>
      </c>
      <c r="H10393" t="s">
        <v>15077</v>
      </c>
      <c r="I10393">
        <v>0</v>
      </c>
      <c r="J10393">
        <v>2.6064600000000002</v>
      </c>
      <c r="K10393">
        <v>2.6064600000000002</v>
      </c>
      <c r="U10393" t="s">
        <v>15316</v>
      </c>
    </row>
    <row r="10394" spans="1:21" x14ac:dyDescent="0.25">
      <c r="A10394">
        <v>2016</v>
      </c>
      <c r="B10394">
        <v>52</v>
      </c>
      <c r="C10394" t="s">
        <v>43</v>
      </c>
      <c r="D10394" t="s">
        <v>2584</v>
      </c>
      <c r="G10394" t="s">
        <v>13586</v>
      </c>
      <c r="H10394" t="s">
        <v>15084</v>
      </c>
      <c r="I10394">
        <v>0</v>
      </c>
      <c r="J10394">
        <v>561.33983799999999</v>
      </c>
      <c r="K10394">
        <v>-206.71046200000001</v>
      </c>
      <c r="U10394" t="s">
        <v>15316</v>
      </c>
    </row>
    <row r="10395" spans="1:21" x14ac:dyDescent="0.25">
      <c r="A10395">
        <v>2016</v>
      </c>
      <c r="B10395">
        <v>53</v>
      </c>
      <c r="C10395" t="s">
        <v>25</v>
      </c>
      <c r="D10395" t="s">
        <v>1600</v>
      </c>
      <c r="G10395" t="s">
        <v>14130</v>
      </c>
      <c r="H10395" t="s">
        <v>14629</v>
      </c>
      <c r="I10395">
        <v>1175.3934529999999</v>
      </c>
      <c r="J10395">
        <v>1732.9033079999999</v>
      </c>
      <c r="K10395">
        <v>1732.9033079999999</v>
      </c>
      <c r="U10395" t="s">
        <v>15316</v>
      </c>
    </row>
    <row r="10396" spans="1:21" x14ac:dyDescent="0.25">
      <c r="A10396">
        <v>2016</v>
      </c>
      <c r="B10396">
        <v>53</v>
      </c>
      <c r="C10396" t="s">
        <v>25</v>
      </c>
      <c r="D10396" t="s">
        <v>1601</v>
      </c>
      <c r="E10396" t="s">
        <v>6345</v>
      </c>
      <c r="F10396" t="s">
        <v>10365</v>
      </c>
      <c r="G10396" t="s">
        <v>12375</v>
      </c>
      <c r="H10396" t="s">
        <v>15085</v>
      </c>
      <c r="I10396">
        <v>81186.902247999999</v>
      </c>
      <c r="J10396">
        <v>93910.324017999999</v>
      </c>
      <c r="K10396">
        <v>93910.324017999999</v>
      </c>
      <c r="U10396" t="s">
        <v>15316</v>
      </c>
    </row>
    <row r="10397" spans="1:21" x14ac:dyDescent="0.25">
      <c r="A10397">
        <v>2016</v>
      </c>
      <c r="B10397">
        <v>53</v>
      </c>
      <c r="C10397" t="s">
        <v>25</v>
      </c>
      <c r="D10397" t="s">
        <v>1602</v>
      </c>
      <c r="E10397" t="s">
        <v>6346</v>
      </c>
      <c r="F10397" t="s">
        <v>10366</v>
      </c>
      <c r="G10397" t="s">
        <v>14131</v>
      </c>
      <c r="H10397" t="s">
        <v>15085</v>
      </c>
      <c r="I10397">
        <v>6089.2249579999998</v>
      </c>
      <c r="J10397">
        <v>5779.1471080000001</v>
      </c>
      <c r="K10397">
        <v>5779.1471080000001</v>
      </c>
      <c r="L10397" t="s">
        <v>20180</v>
      </c>
      <c r="M10397" t="s">
        <v>17589</v>
      </c>
      <c r="N10397" t="s">
        <v>16941</v>
      </c>
      <c r="O10397" t="s">
        <v>17589</v>
      </c>
      <c r="T10397" t="s">
        <v>16961</v>
      </c>
      <c r="U10397" t="s">
        <v>15317</v>
      </c>
    </row>
    <row r="10398" spans="1:21" x14ac:dyDescent="0.25">
      <c r="A10398">
        <v>2016</v>
      </c>
      <c r="B10398">
        <v>53</v>
      </c>
      <c r="C10398" t="s">
        <v>25</v>
      </c>
      <c r="D10398" t="s">
        <v>1603</v>
      </c>
      <c r="E10398" t="s">
        <v>6347</v>
      </c>
      <c r="F10398" t="s">
        <v>10367</v>
      </c>
      <c r="G10398" t="s">
        <v>12377</v>
      </c>
      <c r="H10398" t="s">
        <v>15085</v>
      </c>
      <c r="I10398">
        <v>15174.235723</v>
      </c>
      <c r="J10398">
        <v>14960.891329</v>
      </c>
      <c r="K10398">
        <v>14961.009714</v>
      </c>
      <c r="U10398" t="s">
        <v>15316</v>
      </c>
    </row>
    <row r="10399" spans="1:21" x14ac:dyDescent="0.25">
      <c r="A10399">
        <v>2016</v>
      </c>
      <c r="B10399">
        <v>53</v>
      </c>
      <c r="C10399" t="s">
        <v>25</v>
      </c>
      <c r="D10399" t="s">
        <v>1605</v>
      </c>
      <c r="E10399" t="s">
        <v>6348</v>
      </c>
      <c r="F10399" t="s">
        <v>10368</v>
      </c>
      <c r="G10399" t="s">
        <v>14132</v>
      </c>
      <c r="H10399" t="s">
        <v>14629</v>
      </c>
      <c r="I10399">
        <v>8749.8012120000003</v>
      </c>
      <c r="J10399">
        <v>7788.9392019999996</v>
      </c>
      <c r="K10399">
        <v>7788.9392019999996</v>
      </c>
      <c r="U10399" t="s">
        <v>15316</v>
      </c>
    </row>
    <row r="10400" spans="1:21" x14ac:dyDescent="0.25">
      <c r="A10400">
        <v>2016</v>
      </c>
      <c r="B10400">
        <v>53</v>
      </c>
      <c r="C10400" t="s">
        <v>25</v>
      </c>
      <c r="D10400" t="s">
        <v>1607</v>
      </c>
      <c r="E10400" t="s">
        <v>6349</v>
      </c>
      <c r="F10400" t="s">
        <v>10369</v>
      </c>
      <c r="G10400" t="s">
        <v>12635</v>
      </c>
      <c r="H10400" t="s">
        <v>14408</v>
      </c>
      <c r="I10400">
        <v>41803.002984999999</v>
      </c>
      <c r="J10400">
        <v>44164.556184000001</v>
      </c>
      <c r="K10400">
        <v>44164.437798999999</v>
      </c>
      <c r="U10400" t="s">
        <v>15316</v>
      </c>
    </row>
    <row r="10401" spans="1:21" x14ac:dyDescent="0.25">
      <c r="A10401">
        <v>2016</v>
      </c>
      <c r="B10401">
        <v>53</v>
      </c>
      <c r="C10401" t="s">
        <v>25</v>
      </c>
      <c r="D10401" t="s">
        <v>2237</v>
      </c>
      <c r="E10401" t="s">
        <v>6350</v>
      </c>
      <c r="F10401" t="s">
        <v>10370</v>
      </c>
      <c r="G10401" t="s">
        <v>13589</v>
      </c>
      <c r="H10401" t="s">
        <v>14630</v>
      </c>
      <c r="I10401">
        <v>185.039019</v>
      </c>
      <c r="J10401">
        <v>131.97871599999999</v>
      </c>
      <c r="K10401">
        <v>131.97871599999999</v>
      </c>
      <c r="L10401" t="s">
        <v>20181</v>
      </c>
      <c r="M10401" t="s">
        <v>17909</v>
      </c>
      <c r="N10401" t="s">
        <v>15343</v>
      </c>
      <c r="O10401" t="s">
        <v>15252</v>
      </c>
      <c r="T10401" t="s">
        <v>20182</v>
      </c>
      <c r="U10401" t="s">
        <v>15317</v>
      </c>
    </row>
    <row r="10402" spans="1:21" x14ac:dyDescent="0.25">
      <c r="A10402">
        <v>2016</v>
      </c>
      <c r="B10402">
        <v>53</v>
      </c>
      <c r="C10402" t="s">
        <v>27</v>
      </c>
      <c r="D10402" t="s">
        <v>1608</v>
      </c>
      <c r="E10402" t="s">
        <v>6351</v>
      </c>
      <c r="F10402" t="s">
        <v>10371</v>
      </c>
      <c r="G10402" t="s">
        <v>13590</v>
      </c>
      <c r="H10402" t="s">
        <v>14408</v>
      </c>
      <c r="I10402">
        <v>35.507347000000003</v>
      </c>
      <c r="J10402">
        <v>35.259833999999998</v>
      </c>
      <c r="K10402">
        <v>35.259833999999998</v>
      </c>
      <c r="L10402" t="s">
        <v>20183</v>
      </c>
      <c r="M10402" t="s">
        <v>17589</v>
      </c>
      <c r="N10402" t="s">
        <v>17244</v>
      </c>
      <c r="O10402" t="s">
        <v>17589</v>
      </c>
      <c r="P10402" t="s">
        <v>18071</v>
      </c>
      <c r="Q10402" t="s">
        <v>17589</v>
      </c>
      <c r="T10402" t="s">
        <v>16961</v>
      </c>
      <c r="U10402" t="s">
        <v>15317</v>
      </c>
    </row>
    <row r="10403" spans="1:21" x14ac:dyDescent="0.25">
      <c r="A10403">
        <v>2016</v>
      </c>
      <c r="B10403">
        <v>53</v>
      </c>
      <c r="C10403" t="s">
        <v>32</v>
      </c>
      <c r="D10403" t="s">
        <v>1609</v>
      </c>
      <c r="G10403" t="s">
        <v>14133</v>
      </c>
      <c r="H10403" t="s">
        <v>15086</v>
      </c>
      <c r="I10403">
        <v>32620.3</v>
      </c>
      <c r="J10403">
        <v>35128.175463</v>
      </c>
      <c r="K10403">
        <v>35128.175463</v>
      </c>
      <c r="P10403" t="s">
        <v>17733</v>
      </c>
      <c r="Q10403" t="s">
        <v>15239</v>
      </c>
      <c r="R10403" t="s">
        <v>17733</v>
      </c>
      <c r="S10403" t="s">
        <v>15239</v>
      </c>
      <c r="T10403" t="s">
        <v>15302</v>
      </c>
      <c r="U10403" t="s">
        <v>15317</v>
      </c>
    </row>
    <row r="10404" spans="1:21" x14ac:dyDescent="0.25">
      <c r="A10404">
        <v>2016</v>
      </c>
      <c r="B10404">
        <v>53</v>
      </c>
      <c r="C10404" t="s">
        <v>20</v>
      </c>
      <c r="D10404" t="s">
        <v>1610</v>
      </c>
      <c r="E10404" t="s">
        <v>6352</v>
      </c>
      <c r="F10404" t="s">
        <v>10372</v>
      </c>
      <c r="G10404" t="s">
        <v>12396</v>
      </c>
      <c r="H10404" t="s">
        <v>15087</v>
      </c>
      <c r="I10404">
        <v>8853.7710889999998</v>
      </c>
      <c r="J10404">
        <v>7231.8473089999998</v>
      </c>
      <c r="K10404">
        <v>7231.8473089999998</v>
      </c>
      <c r="U10404" t="s">
        <v>15316</v>
      </c>
    </row>
    <row r="10405" spans="1:21" x14ac:dyDescent="0.25">
      <c r="A10405">
        <v>2016</v>
      </c>
      <c r="B10405">
        <v>53</v>
      </c>
      <c r="C10405" t="s">
        <v>20</v>
      </c>
      <c r="D10405" t="s">
        <v>2585</v>
      </c>
      <c r="E10405" t="s">
        <v>6353</v>
      </c>
      <c r="F10405" t="s">
        <v>10373</v>
      </c>
      <c r="G10405" t="s">
        <v>11015</v>
      </c>
      <c r="H10405" t="s">
        <v>14408</v>
      </c>
      <c r="I10405">
        <v>226.65653399999999</v>
      </c>
      <c r="J10405">
        <v>153.05739399999999</v>
      </c>
      <c r="K10405">
        <v>153.05739399999999</v>
      </c>
      <c r="L10405" t="s">
        <v>20184</v>
      </c>
      <c r="M10405" t="s">
        <v>18808</v>
      </c>
      <c r="P10405" t="s">
        <v>15343</v>
      </c>
      <c r="Q10405" t="s">
        <v>15252</v>
      </c>
      <c r="T10405" t="s">
        <v>20185</v>
      </c>
      <c r="U10405" t="s">
        <v>15317</v>
      </c>
    </row>
    <row r="10406" spans="1:21" x14ac:dyDescent="0.25">
      <c r="A10406">
        <v>2016</v>
      </c>
      <c r="B10406">
        <v>53</v>
      </c>
      <c r="C10406" t="s">
        <v>20</v>
      </c>
      <c r="D10406" t="s">
        <v>2464</v>
      </c>
      <c r="G10406" t="s">
        <v>11883</v>
      </c>
      <c r="H10406" t="s">
        <v>15085</v>
      </c>
      <c r="I10406">
        <v>444.13248700000003</v>
      </c>
      <c r="J10406">
        <v>477.227193</v>
      </c>
      <c r="K10406">
        <v>477.227193</v>
      </c>
      <c r="U10406" t="s">
        <v>15316</v>
      </c>
    </row>
    <row r="10407" spans="1:21" x14ac:dyDescent="0.25">
      <c r="A10407">
        <v>2016</v>
      </c>
      <c r="B10407">
        <v>53</v>
      </c>
      <c r="C10407" t="s">
        <v>20</v>
      </c>
      <c r="D10407" t="s">
        <v>2238</v>
      </c>
      <c r="G10407" t="s">
        <v>10936</v>
      </c>
      <c r="H10407" t="s">
        <v>15088</v>
      </c>
      <c r="I10407">
        <v>135.49060800000001</v>
      </c>
      <c r="J10407">
        <v>116.363477</v>
      </c>
      <c r="K10407">
        <v>116.363477</v>
      </c>
      <c r="U10407" t="s">
        <v>15316</v>
      </c>
    </row>
    <row r="10408" spans="1:21" x14ac:dyDescent="0.25">
      <c r="A10408">
        <v>2016</v>
      </c>
      <c r="B10408">
        <v>53</v>
      </c>
      <c r="C10408" t="s">
        <v>20</v>
      </c>
      <c r="D10408" t="s">
        <v>1612</v>
      </c>
      <c r="E10408" t="s">
        <v>6354</v>
      </c>
      <c r="F10408" t="s">
        <v>10374</v>
      </c>
      <c r="G10408" t="s">
        <v>10937</v>
      </c>
      <c r="H10408" t="s">
        <v>15089</v>
      </c>
      <c r="I10408">
        <v>6851.0378549999996</v>
      </c>
      <c r="J10408">
        <v>5318.5812519999999</v>
      </c>
      <c r="K10408">
        <v>5318.5812519999999</v>
      </c>
      <c r="U10408" t="s">
        <v>15316</v>
      </c>
    </row>
    <row r="10409" spans="1:21" x14ac:dyDescent="0.25">
      <c r="A10409">
        <v>2016</v>
      </c>
      <c r="B10409">
        <v>53</v>
      </c>
      <c r="C10409" t="s">
        <v>20</v>
      </c>
      <c r="D10409" t="s">
        <v>2586</v>
      </c>
      <c r="E10409" t="s">
        <v>6355</v>
      </c>
      <c r="F10409" t="s">
        <v>10375</v>
      </c>
      <c r="G10409" t="s">
        <v>11017</v>
      </c>
      <c r="H10409" t="s">
        <v>15090</v>
      </c>
      <c r="I10409">
        <v>300.8</v>
      </c>
      <c r="J10409">
        <v>26.982621999999999</v>
      </c>
      <c r="K10409">
        <v>26.982621999999999</v>
      </c>
      <c r="L10409" t="s">
        <v>20186</v>
      </c>
      <c r="M10409" t="s">
        <v>17909</v>
      </c>
      <c r="N10409" t="s">
        <v>20187</v>
      </c>
      <c r="O10409" t="s">
        <v>17589</v>
      </c>
      <c r="T10409" t="s">
        <v>17931</v>
      </c>
      <c r="U10409" t="s">
        <v>15317</v>
      </c>
    </row>
    <row r="10410" spans="1:21" x14ac:dyDescent="0.25">
      <c r="A10410">
        <v>2016</v>
      </c>
      <c r="B10410">
        <v>53</v>
      </c>
      <c r="C10410" t="s">
        <v>20</v>
      </c>
      <c r="D10410" t="s">
        <v>2360</v>
      </c>
      <c r="E10410" t="s">
        <v>6356</v>
      </c>
      <c r="F10410" t="s">
        <v>10376</v>
      </c>
      <c r="G10410" t="s">
        <v>12397</v>
      </c>
      <c r="H10410" t="s">
        <v>15091</v>
      </c>
      <c r="I10410">
        <v>1629.784148</v>
      </c>
      <c r="J10410">
        <v>4789.2650860000003</v>
      </c>
      <c r="K10410">
        <v>4789.2650860000003</v>
      </c>
      <c r="L10410" t="s">
        <v>20188</v>
      </c>
      <c r="M10410" t="s">
        <v>17589</v>
      </c>
      <c r="N10410" t="s">
        <v>15184</v>
      </c>
      <c r="O10410" t="s">
        <v>15242</v>
      </c>
      <c r="T10410" t="s">
        <v>17450</v>
      </c>
      <c r="U10410" t="s">
        <v>15317</v>
      </c>
    </row>
    <row r="10411" spans="1:21" x14ac:dyDescent="0.25">
      <c r="A10411">
        <v>2016</v>
      </c>
      <c r="B10411">
        <v>53</v>
      </c>
      <c r="C10411" t="s">
        <v>20</v>
      </c>
      <c r="D10411" t="s">
        <v>2361</v>
      </c>
      <c r="E10411" t="s">
        <v>6357</v>
      </c>
      <c r="F10411" t="s">
        <v>10377</v>
      </c>
      <c r="G10411" t="s">
        <v>13385</v>
      </c>
      <c r="H10411" t="s">
        <v>15092</v>
      </c>
      <c r="I10411">
        <v>18244.041526000001</v>
      </c>
      <c r="J10411">
        <v>17033.019270000001</v>
      </c>
      <c r="K10411">
        <v>17033.019270000001</v>
      </c>
      <c r="U10411" t="s">
        <v>15316</v>
      </c>
    </row>
    <row r="10412" spans="1:21" x14ac:dyDescent="0.25">
      <c r="A10412">
        <v>2016</v>
      </c>
      <c r="B10412">
        <v>53</v>
      </c>
      <c r="C10412" t="s">
        <v>22</v>
      </c>
      <c r="D10412" t="s">
        <v>1613</v>
      </c>
      <c r="G10412" t="s">
        <v>10941</v>
      </c>
      <c r="H10412" t="s">
        <v>14638</v>
      </c>
      <c r="I10412">
        <v>26022.051478000001</v>
      </c>
      <c r="J10412">
        <v>25843.610837</v>
      </c>
      <c r="K10412">
        <v>25843.610837</v>
      </c>
      <c r="U10412" t="s">
        <v>15316</v>
      </c>
    </row>
    <row r="10413" spans="1:21" x14ac:dyDescent="0.25">
      <c r="A10413">
        <v>2016</v>
      </c>
      <c r="B10413">
        <v>53</v>
      </c>
      <c r="C10413" t="s">
        <v>23</v>
      </c>
      <c r="D10413" t="s">
        <v>1620</v>
      </c>
      <c r="G10413" t="s">
        <v>10942</v>
      </c>
      <c r="H10413" t="s">
        <v>15093</v>
      </c>
      <c r="I10413">
        <v>313.52464500000002</v>
      </c>
      <c r="J10413">
        <v>304.26894299999998</v>
      </c>
      <c r="K10413">
        <v>304.26894299999998</v>
      </c>
      <c r="U10413" t="s">
        <v>15316</v>
      </c>
    </row>
    <row r="10414" spans="1:21" x14ac:dyDescent="0.25">
      <c r="A10414">
        <v>2016</v>
      </c>
      <c r="B10414">
        <v>53</v>
      </c>
      <c r="C10414" t="s">
        <v>24</v>
      </c>
      <c r="D10414" t="s">
        <v>1622</v>
      </c>
      <c r="E10414" t="s">
        <v>6358</v>
      </c>
      <c r="F10414" t="s">
        <v>10378</v>
      </c>
      <c r="G10414" t="s">
        <v>14134</v>
      </c>
      <c r="H10414" t="s">
        <v>14630</v>
      </c>
      <c r="I10414">
        <v>2888.3348999999998</v>
      </c>
      <c r="J10414">
        <v>2872.5018279999999</v>
      </c>
      <c r="K10414">
        <v>2872.5018279999999</v>
      </c>
      <c r="U10414" t="s">
        <v>15316</v>
      </c>
    </row>
    <row r="10415" spans="1:21" x14ac:dyDescent="0.25">
      <c r="A10415">
        <v>2016</v>
      </c>
      <c r="B10415">
        <v>53</v>
      </c>
      <c r="C10415" t="s">
        <v>24</v>
      </c>
      <c r="D10415" t="s">
        <v>2465</v>
      </c>
      <c r="G10415" t="s">
        <v>14135</v>
      </c>
      <c r="H10415" t="s">
        <v>14408</v>
      </c>
      <c r="I10415">
        <v>354.35586499999999</v>
      </c>
      <c r="J10415">
        <v>306.39718599999998</v>
      </c>
      <c r="K10415">
        <v>306.39718599999998</v>
      </c>
      <c r="U10415" t="s">
        <v>15316</v>
      </c>
    </row>
    <row r="10416" spans="1:21" x14ac:dyDescent="0.25">
      <c r="A10416">
        <v>2016</v>
      </c>
      <c r="B10416">
        <v>53</v>
      </c>
      <c r="C10416" t="s">
        <v>21</v>
      </c>
      <c r="D10416" t="s">
        <v>2466</v>
      </c>
      <c r="G10416" t="s">
        <v>14136</v>
      </c>
      <c r="H10416" t="s">
        <v>15085</v>
      </c>
      <c r="I10416">
        <v>1941.836734</v>
      </c>
      <c r="J10416">
        <v>1328.623949</v>
      </c>
      <c r="K10416">
        <v>1328.623949</v>
      </c>
      <c r="U10416" t="s">
        <v>15316</v>
      </c>
    </row>
    <row r="10417" spans="1:21" x14ac:dyDescent="0.25">
      <c r="A10417">
        <v>2016</v>
      </c>
      <c r="B10417">
        <v>53</v>
      </c>
      <c r="C10417" t="s">
        <v>21</v>
      </c>
      <c r="D10417" t="s">
        <v>2467</v>
      </c>
      <c r="G10417" t="s">
        <v>14137</v>
      </c>
      <c r="H10417" t="s">
        <v>15085</v>
      </c>
      <c r="I10417">
        <v>57264.212483000003</v>
      </c>
      <c r="J10417">
        <v>66702.622382000001</v>
      </c>
      <c r="K10417">
        <v>66702.622382000001</v>
      </c>
      <c r="U10417" t="s">
        <v>15316</v>
      </c>
    </row>
    <row r="10418" spans="1:21" x14ac:dyDescent="0.25">
      <c r="A10418">
        <v>2016</v>
      </c>
      <c r="B10418">
        <v>53</v>
      </c>
      <c r="C10418" t="s">
        <v>21</v>
      </c>
      <c r="D10418" t="s">
        <v>2468</v>
      </c>
      <c r="G10418" t="s">
        <v>12388</v>
      </c>
      <c r="H10418" t="s">
        <v>15085</v>
      </c>
      <c r="I10418">
        <v>1584.3778990000001</v>
      </c>
      <c r="J10418">
        <v>668.20284700000002</v>
      </c>
      <c r="K10418">
        <v>668.20284700000002</v>
      </c>
      <c r="U10418" t="s">
        <v>15316</v>
      </c>
    </row>
    <row r="10419" spans="1:21" x14ac:dyDescent="0.25">
      <c r="A10419">
        <v>2016</v>
      </c>
      <c r="B10419">
        <v>53</v>
      </c>
      <c r="C10419" t="s">
        <v>43</v>
      </c>
      <c r="D10419" t="s">
        <v>2587</v>
      </c>
      <c r="G10419" t="s">
        <v>13586</v>
      </c>
      <c r="H10419" t="s">
        <v>14638</v>
      </c>
      <c r="I10419">
        <v>546</v>
      </c>
      <c r="J10419">
        <v>-3569.449173</v>
      </c>
      <c r="K10419">
        <v>-3569.449173</v>
      </c>
      <c r="U10419" t="s">
        <v>15316</v>
      </c>
    </row>
    <row r="10420" spans="1:21" x14ac:dyDescent="0.25">
      <c r="A10420">
        <v>2017</v>
      </c>
      <c r="B10420">
        <v>1</v>
      </c>
      <c r="C10420" t="s">
        <v>20</v>
      </c>
      <c r="D10420" t="s">
        <v>44</v>
      </c>
      <c r="G10420" t="s">
        <v>10936</v>
      </c>
      <c r="H10420" t="s">
        <v>14526</v>
      </c>
      <c r="I10420">
        <v>0</v>
      </c>
      <c r="J10420">
        <v>30.32442382</v>
      </c>
      <c r="K10420">
        <v>30.32442382</v>
      </c>
      <c r="U10420" t="s">
        <v>15316</v>
      </c>
    </row>
    <row r="10421" spans="1:21" x14ac:dyDescent="0.25">
      <c r="A10421">
        <v>2017</v>
      </c>
      <c r="B10421">
        <v>1</v>
      </c>
      <c r="C10421" t="s">
        <v>20</v>
      </c>
      <c r="D10421" t="s">
        <v>2469</v>
      </c>
      <c r="G10421" t="s">
        <v>11016</v>
      </c>
      <c r="H10421" t="s">
        <v>14526</v>
      </c>
      <c r="I10421">
        <v>100</v>
      </c>
      <c r="J10421">
        <v>20.699523060000001</v>
      </c>
      <c r="K10421">
        <v>20.699523060000001</v>
      </c>
      <c r="U10421" t="s">
        <v>15316</v>
      </c>
    </row>
    <row r="10422" spans="1:21" x14ac:dyDescent="0.25">
      <c r="A10422">
        <v>2017</v>
      </c>
      <c r="B10422">
        <v>1</v>
      </c>
      <c r="C10422" t="s">
        <v>20</v>
      </c>
      <c r="D10422" t="s">
        <v>45</v>
      </c>
      <c r="G10422" t="s">
        <v>11081</v>
      </c>
      <c r="H10422" t="s">
        <v>14526</v>
      </c>
      <c r="I10422">
        <v>135.144105</v>
      </c>
      <c r="J10422">
        <v>93.090570709999994</v>
      </c>
      <c r="K10422">
        <v>93.090570709999994</v>
      </c>
      <c r="U10422" t="s">
        <v>15316</v>
      </c>
    </row>
    <row r="10423" spans="1:21" x14ac:dyDescent="0.25">
      <c r="A10423">
        <v>2017</v>
      </c>
      <c r="B10423">
        <v>1</v>
      </c>
      <c r="C10423" t="s">
        <v>21</v>
      </c>
      <c r="D10423" t="s">
        <v>46</v>
      </c>
      <c r="G10423" t="s">
        <v>10938</v>
      </c>
      <c r="H10423" t="s">
        <v>14526</v>
      </c>
      <c r="I10423">
        <v>11936.260667</v>
      </c>
      <c r="J10423">
        <v>12161.54535758</v>
      </c>
      <c r="K10423">
        <v>12161.545357569999</v>
      </c>
      <c r="U10423" t="s">
        <v>15316</v>
      </c>
    </row>
    <row r="10424" spans="1:21" x14ac:dyDescent="0.25">
      <c r="A10424">
        <v>2017</v>
      </c>
      <c r="B10424">
        <v>1</v>
      </c>
      <c r="C10424" t="s">
        <v>21</v>
      </c>
      <c r="D10424" t="s">
        <v>47</v>
      </c>
      <c r="G10424" t="s">
        <v>12402</v>
      </c>
      <c r="H10424" t="s">
        <v>14219</v>
      </c>
      <c r="I10424">
        <v>2275.7667000000001</v>
      </c>
      <c r="J10424">
        <v>2532.7866600799998</v>
      </c>
      <c r="K10424">
        <v>2532.7866600799998</v>
      </c>
      <c r="U10424" t="s">
        <v>15316</v>
      </c>
    </row>
    <row r="10425" spans="1:21" x14ac:dyDescent="0.25">
      <c r="A10425">
        <v>2017</v>
      </c>
      <c r="B10425">
        <v>2</v>
      </c>
      <c r="C10425" t="s">
        <v>22</v>
      </c>
      <c r="D10425" t="s">
        <v>50</v>
      </c>
      <c r="G10425" t="s">
        <v>10941</v>
      </c>
      <c r="H10425" t="s">
        <v>14221</v>
      </c>
      <c r="I10425">
        <v>58.749803</v>
      </c>
      <c r="J10425">
        <v>68.730172049999979</v>
      </c>
      <c r="K10425">
        <v>68.730172049999979</v>
      </c>
      <c r="U10425" t="s">
        <v>15316</v>
      </c>
    </row>
    <row r="10426" spans="1:21" x14ac:dyDescent="0.25">
      <c r="A10426">
        <v>2017</v>
      </c>
      <c r="B10426">
        <v>2</v>
      </c>
      <c r="C10426" t="s">
        <v>23</v>
      </c>
      <c r="D10426" t="s">
        <v>51</v>
      </c>
      <c r="G10426" t="s">
        <v>10942</v>
      </c>
      <c r="H10426" t="s">
        <v>14222</v>
      </c>
      <c r="I10426">
        <v>17.841024999999998</v>
      </c>
      <c r="J10426">
        <v>19.10532139</v>
      </c>
      <c r="K10426">
        <v>19.10532139</v>
      </c>
      <c r="U10426" t="s">
        <v>15316</v>
      </c>
    </row>
    <row r="10427" spans="1:21" x14ac:dyDescent="0.25">
      <c r="A10427">
        <v>2017</v>
      </c>
      <c r="B10427">
        <v>2</v>
      </c>
      <c r="C10427" t="s">
        <v>24</v>
      </c>
      <c r="D10427" t="s">
        <v>52</v>
      </c>
      <c r="G10427" t="s">
        <v>13909</v>
      </c>
      <c r="H10427" t="s">
        <v>14732</v>
      </c>
      <c r="I10427">
        <v>16.216311000000001</v>
      </c>
      <c r="J10427">
        <v>16.542341889999999</v>
      </c>
      <c r="K10427">
        <v>16.542341889999999</v>
      </c>
      <c r="U10427" t="s">
        <v>15316</v>
      </c>
    </row>
    <row r="10428" spans="1:21" x14ac:dyDescent="0.25">
      <c r="A10428">
        <v>2017</v>
      </c>
      <c r="B10428">
        <v>2</v>
      </c>
      <c r="C10428" t="s">
        <v>24</v>
      </c>
      <c r="D10428" t="s">
        <v>53</v>
      </c>
      <c r="G10428" t="s">
        <v>13593</v>
      </c>
      <c r="H10428" t="s">
        <v>14220</v>
      </c>
      <c r="I10428">
        <v>970.26302399999997</v>
      </c>
      <c r="J10428">
        <v>1528.12207986</v>
      </c>
      <c r="K10428">
        <v>1528.12207986</v>
      </c>
      <c r="U10428" t="s">
        <v>15316</v>
      </c>
    </row>
    <row r="10429" spans="1:21" x14ac:dyDescent="0.25">
      <c r="A10429">
        <v>2017</v>
      </c>
      <c r="B10429">
        <v>2</v>
      </c>
      <c r="C10429" t="s">
        <v>24</v>
      </c>
      <c r="D10429" t="s">
        <v>54</v>
      </c>
      <c r="G10429" t="s">
        <v>10945</v>
      </c>
      <c r="H10429" t="s">
        <v>14220</v>
      </c>
      <c r="I10429">
        <v>55.809873000000003</v>
      </c>
      <c r="J10429">
        <v>53.786495179999982</v>
      </c>
      <c r="K10429">
        <v>53.786495179999982</v>
      </c>
      <c r="P10429" t="s">
        <v>15276</v>
      </c>
      <c r="Q10429" t="s">
        <v>15248</v>
      </c>
      <c r="T10429" t="s">
        <v>15300</v>
      </c>
      <c r="U10429" t="s">
        <v>15317</v>
      </c>
    </row>
    <row r="10430" spans="1:21" x14ac:dyDescent="0.25">
      <c r="A10430">
        <v>2017</v>
      </c>
      <c r="B10430">
        <v>2</v>
      </c>
      <c r="C10430" t="s">
        <v>24</v>
      </c>
      <c r="D10430" t="s">
        <v>1638</v>
      </c>
      <c r="G10430" t="s">
        <v>13594</v>
      </c>
      <c r="H10430" t="s">
        <v>14220</v>
      </c>
      <c r="I10430">
        <v>700.70814600000006</v>
      </c>
      <c r="J10430">
        <v>1968.744182339999</v>
      </c>
      <c r="K10430">
        <v>1968.14057723</v>
      </c>
      <c r="U10430" t="s">
        <v>15316</v>
      </c>
    </row>
    <row r="10431" spans="1:21" x14ac:dyDescent="0.25">
      <c r="A10431">
        <v>2017</v>
      </c>
      <c r="B10431">
        <v>3</v>
      </c>
      <c r="C10431" t="s">
        <v>21</v>
      </c>
      <c r="D10431" t="s">
        <v>55</v>
      </c>
      <c r="G10431" t="s">
        <v>10946</v>
      </c>
      <c r="H10431" t="s">
        <v>14224</v>
      </c>
      <c r="I10431">
        <v>69477.231562999994</v>
      </c>
      <c r="J10431">
        <v>65956.852164020107</v>
      </c>
      <c r="K10431">
        <v>60203.782567000068</v>
      </c>
      <c r="U10431" t="s">
        <v>15316</v>
      </c>
    </row>
    <row r="10432" spans="1:21" x14ac:dyDescent="0.25">
      <c r="A10432">
        <v>2017</v>
      </c>
      <c r="B10432">
        <v>4</v>
      </c>
      <c r="C10432" t="s">
        <v>25</v>
      </c>
      <c r="D10432" t="s">
        <v>56</v>
      </c>
      <c r="G10432" t="s">
        <v>10947</v>
      </c>
      <c r="H10432" t="s">
        <v>14225</v>
      </c>
      <c r="I10432">
        <v>2823.4498910000002</v>
      </c>
      <c r="J10432">
        <v>3927.252976610001</v>
      </c>
      <c r="K10432">
        <v>3927.252976610001</v>
      </c>
      <c r="U10432" t="s">
        <v>15316</v>
      </c>
    </row>
    <row r="10433" spans="1:21" x14ac:dyDescent="0.25">
      <c r="A10433">
        <v>2017</v>
      </c>
      <c r="B10433">
        <v>4</v>
      </c>
      <c r="C10433" t="s">
        <v>25</v>
      </c>
      <c r="D10433" t="s">
        <v>57</v>
      </c>
      <c r="E10433" t="s">
        <v>6359</v>
      </c>
      <c r="F10433" t="s">
        <v>10379</v>
      </c>
      <c r="G10433" t="s">
        <v>13388</v>
      </c>
      <c r="H10433" t="s">
        <v>14733</v>
      </c>
      <c r="I10433">
        <v>67.520038999999997</v>
      </c>
      <c r="J10433">
        <v>90.61987409999999</v>
      </c>
      <c r="K10433">
        <v>90.61987409999999</v>
      </c>
      <c r="L10433" t="s">
        <v>16952</v>
      </c>
      <c r="M10433" t="s">
        <v>15238</v>
      </c>
      <c r="T10433" t="s">
        <v>15305</v>
      </c>
      <c r="U10433" t="s">
        <v>15317</v>
      </c>
    </row>
    <row r="10434" spans="1:21" x14ac:dyDescent="0.25">
      <c r="A10434">
        <v>2017</v>
      </c>
      <c r="B10434">
        <v>4</v>
      </c>
      <c r="C10434" t="s">
        <v>25</v>
      </c>
      <c r="D10434" t="s">
        <v>58</v>
      </c>
      <c r="E10434" t="s">
        <v>6360</v>
      </c>
      <c r="F10434" t="s">
        <v>10380</v>
      </c>
      <c r="G10434" t="s">
        <v>10949</v>
      </c>
      <c r="H10434" t="s">
        <v>14734</v>
      </c>
      <c r="I10434">
        <v>48.984070000000003</v>
      </c>
      <c r="J10434">
        <v>74.255442459999983</v>
      </c>
      <c r="K10434">
        <v>74.255442459999983</v>
      </c>
      <c r="U10434" t="s">
        <v>15316</v>
      </c>
    </row>
    <row r="10435" spans="1:21" x14ac:dyDescent="0.25">
      <c r="A10435">
        <v>2017</v>
      </c>
      <c r="B10435">
        <v>4</v>
      </c>
      <c r="C10435" t="s">
        <v>25</v>
      </c>
      <c r="D10435" t="s">
        <v>60</v>
      </c>
      <c r="E10435" t="s">
        <v>5402</v>
      </c>
      <c r="F10435" t="s">
        <v>10381</v>
      </c>
      <c r="G10435" t="s">
        <v>10951</v>
      </c>
      <c r="H10435" t="s">
        <v>14228</v>
      </c>
      <c r="I10435">
        <v>25.400925999999998</v>
      </c>
      <c r="J10435">
        <v>17.902537079999998</v>
      </c>
      <c r="K10435">
        <v>17.902537079999998</v>
      </c>
      <c r="L10435" t="s">
        <v>15178</v>
      </c>
      <c r="M10435" t="s">
        <v>15237</v>
      </c>
      <c r="N10435" t="s">
        <v>15178</v>
      </c>
      <c r="O10435" t="s">
        <v>15237</v>
      </c>
      <c r="P10435" t="s">
        <v>15178</v>
      </c>
      <c r="Q10435" t="s">
        <v>15237</v>
      </c>
      <c r="R10435" t="s">
        <v>15178</v>
      </c>
      <c r="S10435" t="s">
        <v>15237</v>
      </c>
      <c r="T10435" t="s">
        <v>15301</v>
      </c>
      <c r="U10435" t="s">
        <v>15317</v>
      </c>
    </row>
    <row r="10436" spans="1:21" x14ac:dyDescent="0.25">
      <c r="A10436">
        <v>2017</v>
      </c>
      <c r="B10436">
        <v>4</v>
      </c>
      <c r="C10436" t="s">
        <v>25</v>
      </c>
      <c r="D10436" t="s">
        <v>62</v>
      </c>
      <c r="E10436" t="s">
        <v>6361</v>
      </c>
      <c r="F10436" t="s">
        <v>9972</v>
      </c>
      <c r="G10436" t="s">
        <v>13910</v>
      </c>
      <c r="H10436" t="s">
        <v>14735</v>
      </c>
      <c r="I10436">
        <v>1781.463769</v>
      </c>
      <c r="J10436">
        <v>5044.5490399699966</v>
      </c>
      <c r="K10436">
        <v>5044.5490399699966</v>
      </c>
      <c r="L10436" t="s">
        <v>17433</v>
      </c>
      <c r="M10436" t="s">
        <v>15237</v>
      </c>
      <c r="N10436" t="s">
        <v>15196</v>
      </c>
      <c r="O10436" t="s">
        <v>15237</v>
      </c>
      <c r="P10436" t="s">
        <v>17147</v>
      </c>
      <c r="Q10436" t="s">
        <v>15237</v>
      </c>
      <c r="R10436" t="s">
        <v>17147</v>
      </c>
      <c r="S10436" t="s">
        <v>15237</v>
      </c>
      <c r="T10436" t="s">
        <v>15301</v>
      </c>
      <c r="U10436" t="s">
        <v>15317</v>
      </c>
    </row>
    <row r="10437" spans="1:21" x14ac:dyDescent="0.25">
      <c r="A10437">
        <v>2017</v>
      </c>
      <c r="B10437">
        <v>4</v>
      </c>
      <c r="C10437" t="s">
        <v>25</v>
      </c>
      <c r="D10437" t="s">
        <v>64</v>
      </c>
      <c r="E10437" t="s">
        <v>6362</v>
      </c>
      <c r="F10437" t="s">
        <v>9973</v>
      </c>
      <c r="G10437" t="s">
        <v>10955</v>
      </c>
      <c r="H10437" t="s">
        <v>14231</v>
      </c>
      <c r="I10437">
        <v>342.08044699999999</v>
      </c>
      <c r="J10437">
        <v>359.46560312000003</v>
      </c>
      <c r="K10437">
        <v>359.46560312000003</v>
      </c>
      <c r="N10437" t="s">
        <v>19982</v>
      </c>
      <c r="O10437" t="s">
        <v>17486</v>
      </c>
      <c r="P10437" t="s">
        <v>17148</v>
      </c>
      <c r="Q10437" t="s">
        <v>17486</v>
      </c>
      <c r="R10437" t="s">
        <v>17148</v>
      </c>
      <c r="S10437" t="s">
        <v>17486</v>
      </c>
      <c r="T10437" t="s">
        <v>17487</v>
      </c>
      <c r="U10437" t="s">
        <v>15317</v>
      </c>
    </row>
    <row r="10438" spans="1:21" x14ac:dyDescent="0.25">
      <c r="A10438">
        <v>2017</v>
      </c>
      <c r="B10438">
        <v>4</v>
      </c>
      <c r="C10438" t="s">
        <v>25</v>
      </c>
      <c r="D10438" t="s">
        <v>1640</v>
      </c>
      <c r="E10438" t="s">
        <v>6363</v>
      </c>
      <c r="F10438" t="s">
        <v>10382</v>
      </c>
      <c r="G10438" t="s">
        <v>12405</v>
      </c>
      <c r="H10438" t="s">
        <v>14238</v>
      </c>
      <c r="I10438">
        <v>410.133105</v>
      </c>
      <c r="J10438">
        <v>308.05830422999998</v>
      </c>
      <c r="K10438">
        <v>308.05830422999998</v>
      </c>
      <c r="U10438" t="s">
        <v>15316</v>
      </c>
    </row>
    <row r="10439" spans="1:21" x14ac:dyDescent="0.25">
      <c r="A10439">
        <v>2017</v>
      </c>
      <c r="B10439">
        <v>4</v>
      </c>
      <c r="C10439" t="s">
        <v>25</v>
      </c>
      <c r="D10439" t="s">
        <v>2364</v>
      </c>
      <c r="E10439" t="s">
        <v>6364</v>
      </c>
      <c r="F10439" t="s">
        <v>10383</v>
      </c>
      <c r="G10439" t="s">
        <v>13203</v>
      </c>
      <c r="H10439" t="s">
        <v>14736</v>
      </c>
      <c r="I10439">
        <v>171.836378</v>
      </c>
      <c r="J10439">
        <v>154.1224282</v>
      </c>
      <c r="K10439">
        <v>154.1224282</v>
      </c>
      <c r="L10439" t="s">
        <v>15182</v>
      </c>
      <c r="M10439" t="s">
        <v>15237</v>
      </c>
      <c r="N10439" t="s">
        <v>15182</v>
      </c>
      <c r="O10439" t="s">
        <v>15237</v>
      </c>
      <c r="P10439" t="s">
        <v>15182</v>
      </c>
      <c r="Q10439" t="s">
        <v>15237</v>
      </c>
      <c r="T10439" t="s">
        <v>15301</v>
      </c>
      <c r="U10439" t="s">
        <v>15317</v>
      </c>
    </row>
    <row r="10440" spans="1:21" x14ac:dyDescent="0.25">
      <c r="A10440">
        <v>2017</v>
      </c>
      <c r="B10440">
        <v>4</v>
      </c>
      <c r="C10440" t="s">
        <v>25</v>
      </c>
      <c r="D10440" t="s">
        <v>2590</v>
      </c>
      <c r="E10440" t="s">
        <v>5408</v>
      </c>
      <c r="F10440" t="s">
        <v>9976</v>
      </c>
      <c r="G10440" t="s">
        <v>13672</v>
      </c>
      <c r="H10440" t="s">
        <v>14475</v>
      </c>
      <c r="I10440">
        <v>1526.762127</v>
      </c>
      <c r="J10440">
        <v>1843.07571502</v>
      </c>
      <c r="K10440">
        <v>1843.0295596799999</v>
      </c>
      <c r="U10440" t="s">
        <v>15316</v>
      </c>
    </row>
    <row r="10441" spans="1:21" x14ac:dyDescent="0.25">
      <c r="A10441">
        <v>2017</v>
      </c>
      <c r="B10441">
        <v>4</v>
      </c>
      <c r="C10441" t="s">
        <v>25</v>
      </c>
      <c r="D10441" t="s">
        <v>2592</v>
      </c>
      <c r="E10441" t="s">
        <v>6365</v>
      </c>
      <c r="F10441" t="s">
        <v>10384</v>
      </c>
      <c r="G10441" t="s">
        <v>13911</v>
      </c>
      <c r="H10441" t="s">
        <v>14475</v>
      </c>
      <c r="I10441">
        <v>23662.555132000001</v>
      </c>
      <c r="J10441">
        <v>29493.821362920011</v>
      </c>
      <c r="K10441">
        <v>29493.794475450009</v>
      </c>
      <c r="U10441" t="s">
        <v>15316</v>
      </c>
    </row>
    <row r="10442" spans="1:21" x14ac:dyDescent="0.25">
      <c r="A10442">
        <v>2017</v>
      </c>
      <c r="B10442">
        <v>4</v>
      </c>
      <c r="C10442" t="s">
        <v>25</v>
      </c>
      <c r="D10442" t="s">
        <v>2593</v>
      </c>
      <c r="E10442" t="s">
        <v>6366</v>
      </c>
      <c r="F10442" t="s">
        <v>10385</v>
      </c>
      <c r="G10442" t="s">
        <v>13912</v>
      </c>
      <c r="H10442" t="s">
        <v>14476</v>
      </c>
      <c r="I10442">
        <v>16615.385818999999</v>
      </c>
      <c r="J10442">
        <v>22894.572225749991</v>
      </c>
      <c r="K10442">
        <v>22894.399667099999</v>
      </c>
      <c r="U10442" t="s">
        <v>15316</v>
      </c>
    </row>
    <row r="10443" spans="1:21" x14ac:dyDescent="0.25">
      <c r="A10443">
        <v>2017</v>
      </c>
      <c r="B10443">
        <v>4</v>
      </c>
      <c r="C10443" t="s">
        <v>25</v>
      </c>
      <c r="D10443" t="s">
        <v>2658</v>
      </c>
      <c r="E10443" t="s">
        <v>6367</v>
      </c>
      <c r="F10443" t="s">
        <v>9979</v>
      </c>
      <c r="G10443" t="s">
        <v>13673</v>
      </c>
      <c r="H10443" t="s">
        <v>14475</v>
      </c>
      <c r="I10443">
        <v>70.924447000000001</v>
      </c>
      <c r="J10443">
        <v>42.090823270000008</v>
      </c>
      <c r="K10443">
        <v>42.090823270000008</v>
      </c>
      <c r="U10443" t="s">
        <v>15316</v>
      </c>
    </row>
    <row r="10444" spans="1:21" x14ac:dyDescent="0.25">
      <c r="A10444">
        <v>2017</v>
      </c>
      <c r="B10444">
        <v>4</v>
      </c>
      <c r="C10444" t="s">
        <v>20</v>
      </c>
      <c r="D10444" t="s">
        <v>65</v>
      </c>
      <c r="G10444" t="s">
        <v>10956</v>
      </c>
      <c r="H10444" t="s">
        <v>15094</v>
      </c>
      <c r="I10444">
        <v>0</v>
      </c>
      <c r="J10444">
        <v>67.102595679999993</v>
      </c>
      <c r="K10444">
        <v>67.102595679999993</v>
      </c>
      <c r="R10444" t="s">
        <v>17147</v>
      </c>
      <c r="S10444" t="s">
        <v>15237</v>
      </c>
      <c r="T10444" t="s">
        <v>15301</v>
      </c>
      <c r="U10444" t="s">
        <v>15317</v>
      </c>
    </row>
    <row r="10445" spans="1:21" x14ac:dyDescent="0.25">
      <c r="A10445">
        <v>2017</v>
      </c>
      <c r="B10445">
        <v>4</v>
      </c>
      <c r="C10445" t="s">
        <v>20</v>
      </c>
      <c r="D10445" t="s">
        <v>2594</v>
      </c>
      <c r="G10445" t="s">
        <v>12281</v>
      </c>
      <c r="H10445" t="s">
        <v>14476</v>
      </c>
      <c r="I10445">
        <v>0</v>
      </c>
      <c r="J10445">
        <v>20.237769700000001</v>
      </c>
      <c r="K10445">
        <v>20.237769700000001</v>
      </c>
      <c r="U10445" t="s">
        <v>15316</v>
      </c>
    </row>
    <row r="10446" spans="1:21" x14ac:dyDescent="0.25">
      <c r="A10446">
        <v>2017</v>
      </c>
      <c r="B10446">
        <v>4</v>
      </c>
      <c r="C10446" t="s">
        <v>20</v>
      </c>
      <c r="D10446" t="s">
        <v>2470</v>
      </c>
      <c r="G10446" t="s">
        <v>10937</v>
      </c>
      <c r="H10446" t="s">
        <v>14881</v>
      </c>
      <c r="I10446">
        <v>72.204999999999998</v>
      </c>
      <c r="J10446">
        <v>51.611276770000003</v>
      </c>
      <c r="K10446">
        <v>51.611276770000003</v>
      </c>
      <c r="R10446" t="s">
        <v>17147</v>
      </c>
      <c r="S10446" t="s">
        <v>15237</v>
      </c>
      <c r="T10446" t="s">
        <v>15301</v>
      </c>
      <c r="U10446" t="s">
        <v>15317</v>
      </c>
    </row>
    <row r="10447" spans="1:21" x14ac:dyDescent="0.25">
      <c r="A10447">
        <v>2017</v>
      </c>
      <c r="B10447">
        <v>4</v>
      </c>
      <c r="C10447" t="s">
        <v>22</v>
      </c>
      <c r="D10447" t="s">
        <v>66</v>
      </c>
      <c r="G10447" t="s">
        <v>10941</v>
      </c>
      <c r="H10447" t="s">
        <v>14221</v>
      </c>
      <c r="I10447">
        <v>1743.157193</v>
      </c>
      <c r="J10447">
        <v>2740.050773829998</v>
      </c>
      <c r="K10447">
        <v>2740.0484707799978</v>
      </c>
      <c r="U10447" t="s">
        <v>15316</v>
      </c>
    </row>
    <row r="10448" spans="1:21" x14ac:dyDescent="0.25">
      <c r="A10448">
        <v>2017</v>
      </c>
      <c r="B10448">
        <v>4</v>
      </c>
      <c r="C10448" t="s">
        <v>39</v>
      </c>
      <c r="D10448" t="s">
        <v>1641</v>
      </c>
      <c r="E10448" t="s">
        <v>6368</v>
      </c>
      <c r="F10448" t="s">
        <v>10386</v>
      </c>
      <c r="G10448" t="s">
        <v>13045</v>
      </c>
      <c r="H10448" t="s">
        <v>14230</v>
      </c>
      <c r="I10448">
        <v>222.097196</v>
      </c>
      <c r="J10448">
        <v>168.77179273999991</v>
      </c>
      <c r="K10448">
        <v>168.77179273999991</v>
      </c>
      <c r="U10448" t="s">
        <v>15316</v>
      </c>
    </row>
    <row r="10449" spans="1:21" x14ac:dyDescent="0.25">
      <c r="A10449">
        <v>2017</v>
      </c>
      <c r="B10449">
        <v>4</v>
      </c>
      <c r="C10449" t="s">
        <v>23</v>
      </c>
      <c r="D10449" t="s">
        <v>67</v>
      </c>
      <c r="G10449" t="s">
        <v>10942</v>
      </c>
      <c r="H10449" t="s">
        <v>14222</v>
      </c>
      <c r="I10449">
        <v>155.811241</v>
      </c>
      <c r="J10449">
        <v>145.89122392999991</v>
      </c>
      <c r="K10449">
        <v>145.89089292999989</v>
      </c>
      <c r="U10449" t="s">
        <v>15316</v>
      </c>
    </row>
    <row r="10450" spans="1:21" x14ac:dyDescent="0.25">
      <c r="A10450">
        <v>2017</v>
      </c>
      <c r="B10450">
        <v>4</v>
      </c>
      <c r="C10450" t="s">
        <v>24</v>
      </c>
      <c r="D10450" t="s">
        <v>69</v>
      </c>
      <c r="E10450" t="s">
        <v>6369</v>
      </c>
      <c r="F10450" t="s">
        <v>9981</v>
      </c>
      <c r="G10450" t="s">
        <v>13913</v>
      </c>
      <c r="H10450" t="s">
        <v>15025</v>
      </c>
      <c r="I10450">
        <v>752.97028399999999</v>
      </c>
      <c r="J10450">
        <v>680.25431674000038</v>
      </c>
      <c r="K10450">
        <v>680.25431674000038</v>
      </c>
      <c r="L10450" t="s">
        <v>17149</v>
      </c>
      <c r="M10450" t="s">
        <v>15238</v>
      </c>
      <c r="T10450" t="s">
        <v>15305</v>
      </c>
      <c r="U10450" t="s">
        <v>15317</v>
      </c>
    </row>
    <row r="10451" spans="1:21" x14ac:dyDescent="0.25">
      <c r="A10451">
        <v>2017</v>
      </c>
      <c r="B10451">
        <v>4</v>
      </c>
      <c r="C10451" t="s">
        <v>24</v>
      </c>
      <c r="D10451" t="s">
        <v>73</v>
      </c>
      <c r="E10451" t="s">
        <v>6370</v>
      </c>
      <c r="F10451" t="s">
        <v>9982</v>
      </c>
      <c r="G10451" t="s">
        <v>10962</v>
      </c>
      <c r="H10451" t="s">
        <v>14734</v>
      </c>
      <c r="I10451">
        <v>508.20096000000001</v>
      </c>
      <c r="J10451">
        <v>461.54099721000023</v>
      </c>
      <c r="K10451">
        <v>461.52210018000022</v>
      </c>
      <c r="L10451" s="124"/>
      <c r="M10451" s="124"/>
      <c r="N10451" s="124"/>
      <c r="O10451" s="124"/>
      <c r="P10451" s="124"/>
      <c r="Q10451" s="124"/>
      <c r="R10451" s="124"/>
      <c r="S10451" s="124"/>
      <c r="T10451" s="124"/>
      <c r="U10451" s="124" t="s">
        <v>15316</v>
      </c>
    </row>
    <row r="10452" spans="1:21" x14ac:dyDescent="0.25">
      <c r="A10452">
        <v>2017</v>
      </c>
      <c r="B10452">
        <v>4</v>
      </c>
      <c r="C10452" t="s">
        <v>24</v>
      </c>
      <c r="D10452" t="s">
        <v>74</v>
      </c>
      <c r="E10452" t="s">
        <v>6371</v>
      </c>
      <c r="F10452" t="s">
        <v>10387</v>
      </c>
      <c r="G10452" t="s">
        <v>10963</v>
      </c>
      <c r="H10452" t="s">
        <v>14739</v>
      </c>
      <c r="I10452">
        <v>69.358497</v>
      </c>
      <c r="J10452">
        <v>57.145991939999988</v>
      </c>
      <c r="K10452">
        <v>57.145991939999988</v>
      </c>
      <c r="L10452" t="s">
        <v>15232</v>
      </c>
      <c r="M10452" t="s">
        <v>15238</v>
      </c>
      <c r="N10452" t="s">
        <v>15232</v>
      </c>
      <c r="O10452" t="s">
        <v>15238</v>
      </c>
      <c r="T10452" t="s">
        <v>15305</v>
      </c>
      <c r="U10452" t="s">
        <v>15317</v>
      </c>
    </row>
    <row r="10453" spans="1:21" x14ac:dyDescent="0.25">
      <c r="A10453">
        <v>2017</v>
      </c>
      <c r="B10453">
        <v>4</v>
      </c>
      <c r="C10453" t="s">
        <v>24</v>
      </c>
      <c r="D10453" t="s">
        <v>77</v>
      </c>
      <c r="E10453" t="s">
        <v>6372</v>
      </c>
      <c r="F10453" t="s">
        <v>9984</v>
      </c>
      <c r="G10453" t="s">
        <v>10966</v>
      </c>
      <c r="H10453" t="s">
        <v>14240</v>
      </c>
      <c r="I10453">
        <v>142.09427600000001</v>
      </c>
      <c r="J10453">
        <v>131.40750485999999</v>
      </c>
      <c r="K10453">
        <v>131.40750485999999</v>
      </c>
      <c r="U10453" t="s">
        <v>15316</v>
      </c>
    </row>
    <row r="10454" spans="1:21" x14ac:dyDescent="0.25">
      <c r="A10454">
        <v>2017</v>
      </c>
      <c r="B10454">
        <v>4</v>
      </c>
      <c r="C10454" t="s">
        <v>24</v>
      </c>
      <c r="D10454" t="s">
        <v>1642</v>
      </c>
      <c r="E10454" t="s">
        <v>6373</v>
      </c>
      <c r="F10454" t="s">
        <v>10388</v>
      </c>
      <c r="G10454" t="s">
        <v>13675</v>
      </c>
      <c r="H10454" t="s">
        <v>14478</v>
      </c>
      <c r="I10454">
        <v>395.14334100000002</v>
      </c>
      <c r="J10454">
        <v>352.46825796999991</v>
      </c>
      <c r="K10454">
        <v>352.46825796999991</v>
      </c>
      <c r="U10454" t="s">
        <v>15316</v>
      </c>
    </row>
    <row r="10455" spans="1:21" x14ac:dyDescent="0.25">
      <c r="A10455">
        <v>2017</v>
      </c>
      <c r="B10455">
        <v>4</v>
      </c>
      <c r="C10455" t="s">
        <v>24</v>
      </c>
      <c r="D10455" t="s">
        <v>2472</v>
      </c>
      <c r="E10455" t="s">
        <v>6374</v>
      </c>
      <c r="F10455" t="s">
        <v>9987</v>
      </c>
      <c r="G10455" t="s">
        <v>13390</v>
      </c>
      <c r="H10455" t="s">
        <v>14234</v>
      </c>
      <c r="I10455">
        <v>110.11823800000001</v>
      </c>
      <c r="J10455">
        <v>86.984152619999961</v>
      </c>
      <c r="K10455">
        <v>86.984152619999961</v>
      </c>
      <c r="U10455" t="s">
        <v>15316</v>
      </c>
    </row>
    <row r="10456" spans="1:21" x14ac:dyDescent="0.25">
      <c r="A10456">
        <v>2017</v>
      </c>
      <c r="B10456">
        <v>4</v>
      </c>
      <c r="C10456" t="s">
        <v>24</v>
      </c>
      <c r="D10456" t="s">
        <v>2474</v>
      </c>
      <c r="E10456" t="s">
        <v>6375</v>
      </c>
      <c r="F10456" t="s">
        <v>10389</v>
      </c>
      <c r="G10456" t="s">
        <v>13392</v>
      </c>
      <c r="H10456" t="s">
        <v>14239</v>
      </c>
      <c r="I10456">
        <v>25.936601</v>
      </c>
      <c r="J10456">
        <v>20.706528729999999</v>
      </c>
      <c r="K10456">
        <v>20.706528729999999</v>
      </c>
      <c r="U10456" t="s">
        <v>15316</v>
      </c>
    </row>
    <row r="10457" spans="1:21" x14ac:dyDescent="0.25">
      <c r="A10457">
        <v>2017</v>
      </c>
      <c r="B10457">
        <v>4</v>
      </c>
      <c r="C10457" t="s">
        <v>24</v>
      </c>
      <c r="D10457" t="s">
        <v>2596</v>
      </c>
      <c r="E10457" t="s">
        <v>6376</v>
      </c>
      <c r="F10457" t="s">
        <v>9989</v>
      </c>
      <c r="G10457" t="s">
        <v>13598</v>
      </c>
      <c r="H10457" t="s">
        <v>14840</v>
      </c>
      <c r="I10457">
        <v>462.23894799999999</v>
      </c>
      <c r="J10457">
        <v>365.15268479000008</v>
      </c>
      <c r="K10457">
        <v>365.15268479000008</v>
      </c>
      <c r="U10457" t="s">
        <v>15316</v>
      </c>
    </row>
    <row r="10458" spans="1:21" x14ac:dyDescent="0.25">
      <c r="A10458">
        <v>2017</v>
      </c>
      <c r="B10458">
        <v>4</v>
      </c>
      <c r="C10458" t="s">
        <v>24</v>
      </c>
      <c r="D10458" t="s">
        <v>2597</v>
      </c>
      <c r="E10458" t="s">
        <v>6377</v>
      </c>
      <c r="F10458" t="s">
        <v>9990</v>
      </c>
      <c r="G10458" t="s">
        <v>13914</v>
      </c>
      <c r="H10458" t="s">
        <v>14736</v>
      </c>
      <c r="I10458">
        <v>172.379042</v>
      </c>
      <c r="J10458">
        <v>159.30592361000001</v>
      </c>
      <c r="K10458">
        <v>159.30592361000001</v>
      </c>
      <c r="L10458" t="s">
        <v>15182</v>
      </c>
      <c r="M10458" t="s">
        <v>15237</v>
      </c>
      <c r="T10458" t="s">
        <v>15301</v>
      </c>
      <c r="U10458" t="s">
        <v>15317</v>
      </c>
    </row>
    <row r="10459" spans="1:21" x14ac:dyDescent="0.25">
      <c r="A10459">
        <v>2017</v>
      </c>
      <c r="B10459">
        <v>4</v>
      </c>
      <c r="C10459" t="s">
        <v>24</v>
      </c>
      <c r="D10459" t="s">
        <v>2661</v>
      </c>
      <c r="E10459" t="s">
        <v>5429</v>
      </c>
      <c r="F10459" t="s">
        <v>9991</v>
      </c>
      <c r="G10459" t="s">
        <v>13595</v>
      </c>
      <c r="H10459" t="s">
        <v>14475</v>
      </c>
      <c r="I10459">
        <v>213.99226400000001</v>
      </c>
      <c r="J10459">
        <v>128.21068457000001</v>
      </c>
      <c r="K10459">
        <v>128.21068457000001</v>
      </c>
      <c r="P10459" t="s">
        <v>16882</v>
      </c>
      <c r="Q10459" t="s">
        <v>15238</v>
      </c>
      <c r="T10459" t="s">
        <v>15305</v>
      </c>
      <c r="U10459" t="s">
        <v>15317</v>
      </c>
    </row>
    <row r="10460" spans="1:21" x14ac:dyDescent="0.25">
      <c r="A10460">
        <v>2017</v>
      </c>
      <c r="B10460">
        <v>4</v>
      </c>
      <c r="C10460" t="s">
        <v>24</v>
      </c>
      <c r="D10460" t="s">
        <v>2662</v>
      </c>
      <c r="E10460" t="s">
        <v>5430</v>
      </c>
      <c r="F10460" t="s">
        <v>10390</v>
      </c>
      <c r="G10460" t="s">
        <v>13676</v>
      </c>
      <c r="H10460" t="s">
        <v>14736</v>
      </c>
      <c r="I10460">
        <v>154.53019800000001</v>
      </c>
      <c r="J10460">
        <v>171.82164968999999</v>
      </c>
      <c r="K10460">
        <v>171.82164968999999</v>
      </c>
      <c r="L10460" t="s">
        <v>15182</v>
      </c>
      <c r="M10460" t="s">
        <v>15237</v>
      </c>
      <c r="T10460" t="s">
        <v>15301</v>
      </c>
      <c r="U10460" t="s">
        <v>15317</v>
      </c>
    </row>
    <row r="10461" spans="1:21" x14ac:dyDescent="0.25">
      <c r="A10461">
        <v>2017</v>
      </c>
      <c r="B10461">
        <v>4</v>
      </c>
      <c r="C10461" t="s">
        <v>24</v>
      </c>
      <c r="D10461" t="s">
        <v>2756</v>
      </c>
      <c r="E10461" t="s">
        <v>6378</v>
      </c>
      <c r="F10461" t="s">
        <v>9993</v>
      </c>
      <c r="G10461" t="s">
        <v>13915</v>
      </c>
      <c r="H10461" t="s">
        <v>14960</v>
      </c>
      <c r="I10461">
        <v>53.697727</v>
      </c>
      <c r="J10461">
        <v>42.737602439999982</v>
      </c>
      <c r="K10461">
        <v>42.737602439999982</v>
      </c>
      <c r="L10461" t="s">
        <v>15182</v>
      </c>
      <c r="M10461" t="s">
        <v>15237</v>
      </c>
      <c r="N10461" t="s">
        <v>17785</v>
      </c>
      <c r="O10461" t="s">
        <v>15237</v>
      </c>
      <c r="P10461" t="s">
        <v>17785</v>
      </c>
      <c r="Q10461" t="s">
        <v>15237</v>
      </c>
      <c r="R10461" t="s">
        <v>17785</v>
      </c>
      <c r="S10461" t="s">
        <v>15237</v>
      </c>
      <c r="T10461" t="s">
        <v>15301</v>
      </c>
      <c r="U10461" t="s">
        <v>15317</v>
      </c>
    </row>
    <row r="10462" spans="1:21" x14ac:dyDescent="0.25">
      <c r="A10462">
        <v>2017</v>
      </c>
      <c r="B10462">
        <v>4</v>
      </c>
      <c r="C10462" t="s">
        <v>21</v>
      </c>
      <c r="D10462" t="s">
        <v>2599</v>
      </c>
      <c r="E10462" t="s">
        <v>6379</v>
      </c>
      <c r="F10462" t="s">
        <v>9994</v>
      </c>
      <c r="G10462" t="s">
        <v>12284</v>
      </c>
      <c r="H10462" t="s">
        <v>14478</v>
      </c>
      <c r="I10462">
        <v>386.63381500000003</v>
      </c>
      <c r="J10462">
        <v>497.93349766</v>
      </c>
      <c r="K10462">
        <v>497.93349766</v>
      </c>
      <c r="U10462" t="s">
        <v>15316</v>
      </c>
    </row>
    <row r="10463" spans="1:21" x14ac:dyDescent="0.25">
      <c r="A10463">
        <v>2017</v>
      </c>
      <c r="B10463">
        <v>4</v>
      </c>
      <c r="C10463" t="s">
        <v>30</v>
      </c>
      <c r="D10463" t="s">
        <v>2790</v>
      </c>
      <c r="E10463" t="s">
        <v>6380</v>
      </c>
      <c r="F10463" t="s">
        <v>10391</v>
      </c>
      <c r="G10463" t="s">
        <v>13916</v>
      </c>
      <c r="H10463" t="s">
        <v>14478</v>
      </c>
      <c r="I10463">
        <v>5000</v>
      </c>
      <c r="J10463">
        <v>4853.5938639699989</v>
      </c>
      <c r="K10463">
        <v>4853.4700895799997</v>
      </c>
      <c r="U10463" t="s">
        <v>15316</v>
      </c>
    </row>
    <row r="10464" spans="1:21" x14ac:dyDescent="0.25">
      <c r="A10464">
        <v>2017</v>
      </c>
      <c r="B10464">
        <v>5</v>
      </c>
      <c r="C10464" t="s">
        <v>25</v>
      </c>
      <c r="D10464" t="s">
        <v>90</v>
      </c>
      <c r="E10464" t="s">
        <v>6381</v>
      </c>
      <c r="F10464" t="s">
        <v>9997</v>
      </c>
      <c r="G10464" t="s">
        <v>13917</v>
      </c>
      <c r="H10464" t="s">
        <v>14242</v>
      </c>
      <c r="I10464">
        <v>546.40510800000004</v>
      </c>
      <c r="J10464">
        <v>4484.4893927100011</v>
      </c>
      <c r="K10464">
        <v>4474.8934685200011</v>
      </c>
      <c r="U10464" t="s">
        <v>15316</v>
      </c>
    </row>
    <row r="10465" spans="1:21" x14ac:dyDescent="0.25">
      <c r="A10465">
        <v>2017</v>
      </c>
      <c r="B10465">
        <v>5</v>
      </c>
      <c r="C10465" t="s">
        <v>25</v>
      </c>
      <c r="D10465" t="s">
        <v>1645</v>
      </c>
      <c r="E10465" t="s">
        <v>6382</v>
      </c>
      <c r="F10465" t="s">
        <v>9998</v>
      </c>
      <c r="G10465" t="s">
        <v>12410</v>
      </c>
      <c r="H10465" t="s">
        <v>14249</v>
      </c>
      <c r="I10465">
        <v>20.120725</v>
      </c>
      <c r="J10465">
        <v>15.398747609999999</v>
      </c>
      <c r="K10465">
        <v>15.39809724</v>
      </c>
      <c r="L10465" t="s">
        <v>19594</v>
      </c>
      <c r="M10465" t="s">
        <v>17635</v>
      </c>
      <c r="N10465" t="s">
        <v>17388</v>
      </c>
      <c r="O10465" t="s">
        <v>15239</v>
      </c>
      <c r="T10465" t="s">
        <v>16839</v>
      </c>
      <c r="U10465" t="s">
        <v>15317</v>
      </c>
    </row>
    <row r="10466" spans="1:21" x14ac:dyDescent="0.25">
      <c r="A10466">
        <v>2017</v>
      </c>
      <c r="B10466">
        <v>5</v>
      </c>
      <c r="C10466" t="s">
        <v>20</v>
      </c>
      <c r="D10466" t="s">
        <v>93</v>
      </c>
      <c r="E10466" t="s">
        <v>6383</v>
      </c>
      <c r="F10466" t="s">
        <v>8747</v>
      </c>
      <c r="G10466" t="s">
        <v>10936</v>
      </c>
      <c r="H10466" t="s">
        <v>14221</v>
      </c>
      <c r="I10466">
        <v>96.5</v>
      </c>
      <c r="J10466">
        <v>130.55634208000001</v>
      </c>
      <c r="K10466">
        <v>130.55634208000001</v>
      </c>
      <c r="U10466" t="s">
        <v>15316</v>
      </c>
    </row>
    <row r="10467" spans="1:21" x14ac:dyDescent="0.25">
      <c r="A10467">
        <v>2017</v>
      </c>
      <c r="B10467">
        <v>5</v>
      </c>
      <c r="C10467" t="s">
        <v>22</v>
      </c>
      <c r="D10467" t="s">
        <v>94</v>
      </c>
      <c r="G10467" t="s">
        <v>10941</v>
      </c>
      <c r="H10467" t="s">
        <v>14221</v>
      </c>
      <c r="I10467">
        <v>693.49677899999995</v>
      </c>
      <c r="J10467">
        <v>1314.2027086700009</v>
      </c>
      <c r="K10467">
        <v>1314.0701821500011</v>
      </c>
      <c r="U10467" t="s">
        <v>15316</v>
      </c>
    </row>
    <row r="10468" spans="1:21" x14ac:dyDescent="0.25">
      <c r="A10468">
        <v>2017</v>
      </c>
      <c r="B10468">
        <v>5</v>
      </c>
      <c r="C10468" t="s">
        <v>23</v>
      </c>
      <c r="D10468" t="s">
        <v>95</v>
      </c>
      <c r="G10468" t="s">
        <v>10942</v>
      </c>
      <c r="H10468" t="s">
        <v>14222</v>
      </c>
      <c r="I10468">
        <v>28.706769999999999</v>
      </c>
      <c r="J10468">
        <v>31.797438440000001</v>
      </c>
      <c r="K10468">
        <v>31.797438440000001</v>
      </c>
      <c r="U10468" t="s">
        <v>15316</v>
      </c>
    </row>
    <row r="10469" spans="1:21" x14ac:dyDescent="0.25">
      <c r="A10469">
        <v>2017</v>
      </c>
      <c r="B10469">
        <v>5</v>
      </c>
      <c r="C10469" t="s">
        <v>24</v>
      </c>
      <c r="D10469" t="s">
        <v>96</v>
      </c>
      <c r="E10469" t="s">
        <v>6384</v>
      </c>
      <c r="F10469" t="s">
        <v>10392</v>
      </c>
      <c r="G10469" t="s">
        <v>13918</v>
      </c>
      <c r="H10469" t="s">
        <v>14883</v>
      </c>
      <c r="I10469">
        <v>113.456391</v>
      </c>
      <c r="J10469">
        <v>152.89863309</v>
      </c>
      <c r="K10469">
        <v>152.88702086000001</v>
      </c>
      <c r="U10469" t="s">
        <v>15316</v>
      </c>
    </row>
    <row r="10470" spans="1:21" x14ac:dyDescent="0.25">
      <c r="A10470">
        <v>2017</v>
      </c>
      <c r="B10470">
        <v>5</v>
      </c>
      <c r="C10470" t="s">
        <v>24</v>
      </c>
      <c r="D10470" t="s">
        <v>97</v>
      </c>
      <c r="E10470" t="s">
        <v>6385</v>
      </c>
      <c r="F10470" t="s">
        <v>10000</v>
      </c>
      <c r="G10470" t="s">
        <v>13919</v>
      </c>
      <c r="H10470" t="s">
        <v>15095</v>
      </c>
      <c r="I10470">
        <v>4435.8733410000004</v>
      </c>
      <c r="J10470">
        <v>5398.5309739599961</v>
      </c>
      <c r="K10470">
        <v>5398.527549059997</v>
      </c>
      <c r="U10470" t="s">
        <v>15316</v>
      </c>
    </row>
    <row r="10471" spans="1:21" x14ac:dyDescent="0.25">
      <c r="A10471">
        <v>2017</v>
      </c>
      <c r="B10471">
        <v>5</v>
      </c>
      <c r="C10471" t="s">
        <v>24</v>
      </c>
      <c r="D10471" t="s">
        <v>100</v>
      </c>
      <c r="E10471" t="s">
        <v>6386</v>
      </c>
      <c r="F10471" t="s">
        <v>10001</v>
      </c>
      <c r="G10471" t="s">
        <v>13920</v>
      </c>
      <c r="H10471" t="s">
        <v>15027</v>
      </c>
      <c r="I10471">
        <v>1884.631204</v>
      </c>
      <c r="J10471">
        <v>1546.7393710900001</v>
      </c>
      <c r="K10471">
        <v>1546.46581427</v>
      </c>
      <c r="L10471" t="s">
        <v>16925</v>
      </c>
      <c r="M10471" t="s">
        <v>15238</v>
      </c>
      <c r="R10471" t="s">
        <v>16902</v>
      </c>
      <c r="S10471" t="s">
        <v>15246</v>
      </c>
      <c r="T10471" t="s">
        <v>17612</v>
      </c>
      <c r="U10471" t="s">
        <v>15317</v>
      </c>
    </row>
    <row r="10472" spans="1:21" x14ac:dyDescent="0.25">
      <c r="A10472">
        <v>2017</v>
      </c>
      <c r="B10472">
        <v>6</v>
      </c>
      <c r="C10472" t="s">
        <v>26</v>
      </c>
      <c r="D10472" t="s">
        <v>106</v>
      </c>
      <c r="E10472" t="s">
        <v>5452</v>
      </c>
      <c r="F10472" t="s">
        <v>10002</v>
      </c>
      <c r="G10472" t="s">
        <v>10992</v>
      </c>
      <c r="H10472" t="s">
        <v>14251</v>
      </c>
      <c r="I10472">
        <v>199.13826499999999</v>
      </c>
      <c r="J10472">
        <v>289.34378269000013</v>
      </c>
      <c r="K10472">
        <v>289.34378269000013</v>
      </c>
      <c r="U10472" t="s">
        <v>15316</v>
      </c>
    </row>
    <row r="10473" spans="1:21" x14ac:dyDescent="0.25">
      <c r="A10473">
        <v>2017</v>
      </c>
      <c r="B10473">
        <v>6</v>
      </c>
      <c r="C10473" t="s">
        <v>26</v>
      </c>
      <c r="D10473" t="s">
        <v>2367</v>
      </c>
      <c r="E10473" t="s">
        <v>5453</v>
      </c>
      <c r="F10473" t="s">
        <v>10393</v>
      </c>
      <c r="G10473" t="s">
        <v>13921</v>
      </c>
      <c r="H10473" t="s">
        <v>14742</v>
      </c>
      <c r="I10473">
        <v>0</v>
      </c>
      <c r="J10473">
        <v>723.50256142000001</v>
      </c>
      <c r="K10473">
        <v>723.50256142000001</v>
      </c>
      <c r="L10473" t="s">
        <v>15360</v>
      </c>
      <c r="M10473" t="s">
        <v>15237</v>
      </c>
      <c r="N10473" t="s">
        <v>15360</v>
      </c>
      <c r="O10473" t="s">
        <v>15237</v>
      </c>
      <c r="R10473" t="s">
        <v>15360</v>
      </c>
      <c r="S10473" t="s">
        <v>15237</v>
      </c>
      <c r="T10473" t="s">
        <v>15301</v>
      </c>
      <c r="U10473" t="s">
        <v>15317</v>
      </c>
    </row>
    <row r="10474" spans="1:21" x14ac:dyDescent="0.25">
      <c r="A10474">
        <v>2017</v>
      </c>
      <c r="B10474">
        <v>6</v>
      </c>
      <c r="C10474" t="s">
        <v>25</v>
      </c>
      <c r="D10474" t="s">
        <v>107</v>
      </c>
      <c r="E10474" t="s">
        <v>5454</v>
      </c>
      <c r="F10474" t="s">
        <v>10004</v>
      </c>
      <c r="G10474" t="s">
        <v>13922</v>
      </c>
      <c r="H10474" t="s">
        <v>14252</v>
      </c>
      <c r="I10474">
        <v>557.74045799999999</v>
      </c>
      <c r="J10474">
        <v>721.89094681000006</v>
      </c>
      <c r="K10474">
        <v>720.99758881000002</v>
      </c>
      <c r="U10474" t="s">
        <v>15316</v>
      </c>
    </row>
    <row r="10475" spans="1:21" x14ac:dyDescent="0.25">
      <c r="A10475">
        <v>2017</v>
      </c>
      <c r="B10475">
        <v>6</v>
      </c>
      <c r="C10475" t="s">
        <v>25</v>
      </c>
      <c r="D10475" t="s">
        <v>110</v>
      </c>
      <c r="E10475" t="s">
        <v>6387</v>
      </c>
      <c r="F10475" t="s">
        <v>10005</v>
      </c>
      <c r="G10475" t="s">
        <v>10996</v>
      </c>
      <c r="H10475" t="s">
        <v>15028</v>
      </c>
      <c r="I10475">
        <v>104.694823</v>
      </c>
      <c r="J10475">
        <v>183.77397537000019</v>
      </c>
      <c r="K10475">
        <v>183.69133414000009</v>
      </c>
      <c r="N10475" t="s">
        <v>19983</v>
      </c>
      <c r="O10475" t="s">
        <v>15246</v>
      </c>
      <c r="T10475" t="s">
        <v>15304</v>
      </c>
      <c r="U10475" t="s">
        <v>15317</v>
      </c>
    </row>
    <row r="10476" spans="1:21" x14ac:dyDescent="0.25">
      <c r="A10476">
        <v>2017</v>
      </c>
      <c r="B10476">
        <v>6</v>
      </c>
      <c r="C10476" t="s">
        <v>25</v>
      </c>
      <c r="D10476" t="s">
        <v>111</v>
      </c>
      <c r="E10476" t="s">
        <v>6388</v>
      </c>
      <c r="F10476" t="s">
        <v>10006</v>
      </c>
      <c r="G10476" t="s">
        <v>10997</v>
      </c>
      <c r="H10476" t="s">
        <v>14256</v>
      </c>
      <c r="I10476">
        <v>551.48226299999999</v>
      </c>
      <c r="J10476">
        <v>593.39742033000005</v>
      </c>
      <c r="K10476">
        <v>593.39742033000005</v>
      </c>
      <c r="L10476" t="s">
        <v>15342</v>
      </c>
      <c r="M10476" t="s">
        <v>15239</v>
      </c>
      <c r="T10476" t="s">
        <v>15302</v>
      </c>
      <c r="U10476" t="s">
        <v>15317</v>
      </c>
    </row>
    <row r="10477" spans="1:21" x14ac:dyDescent="0.25">
      <c r="A10477">
        <v>2017</v>
      </c>
      <c r="B10477">
        <v>6</v>
      </c>
      <c r="C10477" t="s">
        <v>25</v>
      </c>
      <c r="D10477" t="s">
        <v>2482</v>
      </c>
      <c r="E10477" t="s">
        <v>6389</v>
      </c>
      <c r="F10477" t="s">
        <v>10007</v>
      </c>
      <c r="G10477" t="s">
        <v>13923</v>
      </c>
      <c r="H10477" t="s">
        <v>14885</v>
      </c>
      <c r="I10477">
        <v>0</v>
      </c>
      <c r="J10477">
        <v>3075</v>
      </c>
      <c r="K10477">
        <v>3075</v>
      </c>
      <c r="U10477" t="s">
        <v>15316</v>
      </c>
    </row>
    <row r="10478" spans="1:21" x14ac:dyDescent="0.25">
      <c r="A10478">
        <v>2017</v>
      </c>
      <c r="B10478">
        <v>6</v>
      </c>
      <c r="C10478" t="s">
        <v>25</v>
      </c>
      <c r="D10478" t="s">
        <v>1648</v>
      </c>
      <c r="E10478" t="s">
        <v>5458</v>
      </c>
      <c r="F10478" t="s">
        <v>8340</v>
      </c>
      <c r="G10478" t="s">
        <v>11025</v>
      </c>
      <c r="H10478" t="s">
        <v>14264</v>
      </c>
      <c r="I10478">
        <v>3240.2032330000002</v>
      </c>
      <c r="J10478">
        <v>4632.2644749099991</v>
      </c>
      <c r="K10478">
        <v>4632.2644749099991</v>
      </c>
      <c r="U10478" t="s">
        <v>15316</v>
      </c>
    </row>
    <row r="10479" spans="1:21" x14ac:dyDescent="0.25">
      <c r="A10479">
        <v>2017</v>
      </c>
      <c r="B10479">
        <v>6</v>
      </c>
      <c r="C10479" t="s">
        <v>25</v>
      </c>
      <c r="D10479" t="s">
        <v>1649</v>
      </c>
      <c r="E10479" t="s">
        <v>6390</v>
      </c>
      <c r="F10479" t="s">
        <v>10008</v>
      </c>
      <c r="G10479" t="s">
        <v>11026</v>
      </c>
      <c r="H10479" t="s">
        <v>14264</v>
      </c>
      <c r="I10479">
        <v>8263.5834869999999</v>
      </c>
      <c r="J10479">
        <v>10468.5425605</v>
      </c>
      <c r="K10479">
        <v>10468.5425605</v>
      </c>
      <c r="U10479" t="s">
        <v>15316</v>
      </c>
    </row>
    <row r="10480" spans="1:21" x14ac:dyDescent="0.25">
      <c r="A10480">
        <v>2017</v>
      </c>
      <c r="B10480">
        <v>6</v>
      </c>
      <c r="C10480" t="s">
        <v>25</v>
      </c>
      <c r="D10480" t="s">
        <v>2483</v>
      </c>
      <c r="E10480" t="s">
        <v>6391</v>
      </c>
      <c r="F10480" t="s">
        <v>10394</v>
      </c>
      <c r="G10480" t="s">
        <v>13924</v>
      </c>
      <c r="H10480" t="s">
        <v>14271</v>
      </c>
      <c r="I10480">
        <v>837.824026</v>
      </c>
      <c r="J10480">
        <v>2301.39497175</v>
      </c>
      <c r="K10480">
        <v>2301.39497175</v>
      </c>
      <c r="U10480" t="s">
        <v>15316</v>
      </c>
    </row>
    <row r="10481" spans="1:21" x14ac:dyDescent="0.25">
      <c r="A10481">
        <v>2017</v>
      </c>
      <c r="B10481">
        <v>6</v>
      </c>
      <c r="C10481" t="s">
        <v>27</v>
      </c>
      <c r="D10481" t="s">
        <v>113</v>
      </c>
      <c r="E10481" t="s">
        <v>5463</v>
      </c>
      <c r="F10481" t="s">
        <v>10010</v>
      </c>
      <c r="G10481" t="s">
        <v>13925</v>
      </c>
      <c r="H10481" t="s">
        <v>14257</v>
      </c>
      <c r="I10481">
        <v>410</v>
      </c>
      <c r="J10481">
        <v>292</v>
      </c>
      <c r="K10481">
        <v>292</v>
      </c>
      <c r="L10481" t="s">
        <v>19597</v>
      </c>
      <c r="M10481" t="s">
        <v>19598</v>
      </c>
      <c r="R10481" t="s">
        <v>16841</v>
      </c>
      <c r="S10481" t="s">
        <v>15244</v>
      </c>
      <c r="T10481" t="s">
        <v>19599</v>
      </c>
      <c r="U10481" t="s">
        <v>15317</v>
      </c>
    </row>
    <row r="10482" spans="1:21" x14ac:dyDescent="0.25">
      <c r="A10482">
        <v>2017</v>
      </c>
      <c r="B10482">
        <v>6</v>
      </c>
      <c r="C10482" t="s">
        <v>27</v>
      </c>
      <c r="D10482" t="s">
        <v>114</v>
      </c>
      <c r="E10482" t="s">
        <v>5463</v>
      </c>
      <c r="F10482" t="s">
        <v>10011</v>
      </c>
      <c r="G10482" t="s">
        <v>13926</v>
      </c>
      <c r="H10482" t="s">
        <v>14257</v>
      </c>
      <c r="I10482">
        <v>77.5</v>
      </c>
      <c r="J10482">
        <v>50</v>
      </c>
      <c r="K10482">
        <v>50</v>
      </c>
      <c r="L10482" t="s">
        <v>19597</v>
      </c>
      <c r="M10482" t="s">
        <v>19598</v>
      </c>
      <c r="N10482" t="s">
        <v>16840</v>
      </c>
      <c r="O10482" t="s">
        <v>15338</v>
      </c>
      <c r="P10482" t="s">
        <v>16840</v>
      </c>
      <c r="Q10482" t="s">
        <v>15338</v>
      </c>
      <c r="R10482" t="s">
        <v>16841</v>
      </c>
      <c r="S10482" t="s">
        <v>15244</v>
      </c>
      <c r="T10482" t="s">
        <v>19599</v>
      </c>
      <c r="U10482" t="s">
        <v>15317</v>
      </c>
    </row>
    <row r="10483" spans="1:21" x14ac:dyDescent="0.25">
      <c r="A10483">
        <v>2017</v>
      </c>
      <c r="B10483">
        <v>6</v>
      </c>
      <c r="C10483" t="s">
        <v>27</v>
      </c>
      <c r="D10483" t="s">
        <v>2371</v>
      </c>
      <c r="E10483" t="s">
        <v>5465</v>
      </c>
      <c r="F10483" t="s">
        <v>8761</v>
      </c>
      <c r="G10483" t="s">
        <v>13927</v>
      </c>
      <c r="H10483" t="s">
        <v>14885</v>
      </c>
      <c r="I10483">
        <v>0</v>
      </c>
      <c r="J10483">
        <v>3825</v>
      </c>
      <c r="K10483">
        <v>3825</v>
      </c>
      <c r="L10483" t="s">
        <v>19601</v>
      </c>
      <c r="M10483" t="s">
        <v>15240</v>
      </c>
      <c r="T10483" t="s">
        <v>15306</v>
      </c>
      <c r="U10483" t="s">
        <v>15317</v>
      </c>
    </row>
    <row r="10484" spans="1:21" x14ac:dyDescent="0.25">
      <c r="A10484">
        <v>2017</v>
      </c>
      <c r="B10484">
        <v>6</v>
      </c>
      <c r="C10484" t="s">
        <v>27</v>
      </c>
      <c r="D10484" t="s">
        <v>116</v>
      </c>
      <c r="E10484" t="s">
        <v>6392</v>
      </c>
      <c r="F10484" t="s">
        <v>10012</v>
      </c>
      <c r="G10484" t="s">
        <v>13928</v>
      </c>
      <c r="H10484" t="s">
        <v>14257</v>
      </c>
      <c r="I10484">
        <v>160</v>
      </c>
      <c r="J10484">
        <v>160</v>
      </c>
      <c r="K10484">
        <v>160</v>
      </c>
      <c r="L10484" t="s">
        <v>15235</v>
      </c>
      <c r="M10484" t="s">
        <v>15239</v>
      </c>
      <c r="R10484" t="s">
        <v>16841</v>
      </c>
      <c r="S10484" t="s">
        <v>15244</v>
      </c>
      <c r="T10484" t="s">
        <v>17502</v>
      </c>
      <c r="U10484" t="s">
        <v>15317</v>
      </c>
    </row>
    <row r="10485" spans="1:21" x14ac:dyDescent="0.25">
      <c r="A10485">
        <v>2017</v>
      </c>
      <c r="B10485">
        <v>6</v>
      </c>
      <c r="C10485" t="s">
        <v>27</v>
      </c>
      <c r="D10485" t="s">
        <v>117</v>
      </c>
      <c r="E10485" t="s">
        <v>5466</v>
      </c>
      <c r="F10485" t="s">
        <v>10013</v>
      </c>
      <c r="G10485" t="s">
        <v>13929</v>
      </c>
      <c r="H10485" t="s">
        <v>14257</v>
      </c>
      <c r="I10485">
        <v>300</v>
      </c>
      <c r="J10485">
        <v>250</v>
      </c>
      <c r="K10485">
        <v>250</v>
      </c>
      <c r="L10485" t="s">
        <v>19602</v>
      </c>
      <c r="M10485" t="s">
        <v>19603</v>
      </c>
      <c r="N10485" t="s">
        <v>19984</v>
      </c>
      <c r="O10485" t="s">
        <v>17507</v>
      </c>
      <c r="P10485" t="s">
        <v>15185</v>
      </c>
      <c r="Q10485" t="s">
        <v>15242</v>
      </c>
      <c r="R10485" t="s">
        <v>16841</v>
      </c>
      <c r="S10485" t="s">
        <v>15244</v>
      </c>
      <c r="T10485" t="s">
        <v>18378</v>
      </c>
      <c r="U10485" t="s">
        <v>15317</v>
      </c>
    </row>
    <row r="10486" spans="1:21" x14ac:dyDescent="0.25">
      <c r="A10486">
        <v>2017</v>
      </c>
      <c r="B10486">
        <v>6</v>
      </c>
      <c r="C10486" t="s">
        <v>27</v>
      </c>
      <c r="D10486" t="s">
        <v>118</v>
      </c>
      <c r="E10486" t="s">
        <v>6393</v>
      </c>
      <c r="F10486" t="s">
        <v>10014</v>
      </c>
      <c r="G10486" t="s">
        <v>13930</v>
      </c>
      <c r="H10486" t="s">
        <v>14885</v>
      </c>
      <c r="I10486">
        <v>0</v>
      </c>
      <c r="J10486">
        <v>2950</v>
      </c>
      <c r="K10486">
        <v>2950</v>
      </c>
      <c r="U10486" t="s">
        <v>15316</v>
      </c>
    </row>
    <row r="10487" spans="1:21" x14ac:dyDescent="0.25">
      <c r="A10487">
        <v>2017</v>
      </c>
      <c r="B10487">
        <v>6</v>
      </c>
      <c r="C10487" t="s">
        <v>27</v>
      </c>
      <c r="D10487" t="s">
        <v>1653</v>
      </c>
      <c r="E10487" t="s">
        <v>5463</v>
      </c>
      <c r="F10487" t="s">
        <v>10015</v>
      </c>
      <c r="G10487" t="s">
        <v>13931</v>
      </c>
      <c r="H10487" t="s">
        <v>14257</v>
      </c>
      <c r="I10487">
        <v>162.5</v>
      </c>
      <c r="J10487">
        <v>169.5</v>
      </c>
      <c r="K10487">
        <v>169.5</v>
      </c>
      <c r="L10487" t="s">
        <v>19597</v>
      </c>
      <c r="M10487" t="s">
        <v>19598</v>
      </c>
      <c r="R10487" t="s">
        <v>16841</v>
      </c>
      <c r="S10487" t="s">
        <v>15244</v>
      </c>
      <c r="T10487" t="s">
        <v>19599</v>
      </c>
      <c r="U10487" t="s">
        <v>15317</v>
      </c>
    </row>
    <row r="10488" spans="1:21" x14ac:dyDescent="0.25">
      <c r="A10488">
        <v>2017</v>
      </c>
      <c r="B10488">
        <v>6</v>
      </c>
      <c r="C10488" t="s">
        <v>27</v>
      </c>
      <c r="D10488" t="s">
        <v>1654</v>
      </c>
      <c r="E10488" t="s">
        <v>5463</v>
      </c>
      <c r="F10488" t="s">
        <v>10016</v>
      </c>
      <c r="G10488" t="s">
        <v>12416</v>
      </c>
      <c r="H10488" t="s">
        <v>14257</v>
      </c>
      <c r="I10488">
        <v>250</v>
      </c>
      <c r="J10488">
        <v>150</v>
      </c>
      <c r="K10488">
        <v>150</v>
      </c>
      <c r="L10488" t="s">
        <v>19597</v>
      </c>
      <c r="M10488" t="s">
        <v>19598</v>
      </c>
      <c r="R10488" t="s">
        <v>16841</v>
      </c>
      <c r="S10488" t="s">
        <v>15244</v>
      </c>
      <c r="T10488" t="s">
        <v>19599</v>
      </c>
      <c r="U10488" t="s">
        <v>15317</v>
      </c>
    </row>
    <row r="10489" spans="1:21" x14ac:dyDescent="0.25">
      <c r="A10489">
        <v>2017</v>
      </c>
      <c r="B10489">
        <v>6</v>
      </c>
      <c r="C10489" t="s">
        <v>27</v>
      </c>
      <c r="D10489" t="s">
        <v>2791</v>
      </c>
      <c r="E10489" t="s">
        <v>6394</v>
      </c>
      <c r="F10489" t="s">
        <v>10395</v>
      </c>
      <c r="G10489" t="s">
        <v>13932</v>
      </c>
      <c r="H10489" t="s">
        <v>14258</v>
      </c>
      <c r="I10489">
        <v>646.07170699999995</v>
      </c>
      <c r="J10489">
        <v>535.72764143000006</v>
      </c>
      <c r="K10489">
        <v>535.72764143000006</v>
      </c>
      <c r="L10489" t="s">
        <v>19985</v>
      </c>
      <c r="M10489" t="s">
        <v>19986</v>
      </c>
      <c r="P10489" t="s">
        <v>15357</v>
      </c>
      <c r="Q10489" t="s">
        <v>15244</v>
      </c>
      <c r="T10489" t="s">
        <v>19600</v>
      </c>
      <c r="U10489" t="s">
        <v>15317</v>
      </c>
    </row>
    <row r="10490" spans="1:21" x14ac:dyDescent="0.25">
      <c r="A10490">
        <v>2017</v>
      </c>
      <c r="B10490">
        <v>6</v>
      </c>
      <c r="C10490" t="s">
        <v>28</v>
      </c>
      <c r="D10490" t="s">
        <v>124</v>
      </c>
      <c r="E10490" t="s">
        <v>5469</v>
      </c>
      <c r="F10490" t="s">
        <v>10019</v>
      </c>
      <c r="G10490" t="s">
        <v>11010</v>
      </c>
      <c r="H10490" t="s">
        <v>14256</v>
      </c>
      <c r="I10490">
        <v>198.38652099999999</v>
      </c>
      <c r="J10490">
        <v>192.8621543299999</v>
      </c>
      <c r="K10490">
        <v>192.8621543299999</v>
      </c>
      <c r="L10490" t="s">
        <v>15342</v>
      </c>
      <c r="M10490" t="s">
        <v>15239</v>
      </c>
      <c r="T10490" t="s">
        <v>15302</v>
      </c>
      <c r="U10490" t="s">
        <v>15317</v>
      </c>
    </row>
    <row r="10491" spans="1:21" x14ac:dyDescent="0.25">
      <c r="A10491">
        <v>2017</v>
      </c>
      <c r="B10491">
        <v>6</v>
      </c>
      <c r="C10491" t="s">
        <v>28</v>
      </c>
      <c r="D10491" t="s">
        <v>125</v>
      </c>
      <c r="E10491" t="s">
        <v>5470</v>
      </c>
      <c r="F10491" t="s">
        <v>10020</v>
      </c>
      <c r="G10491" t="s">
        <v>13934</v>
      </c>
      <c r="H10491" t="s">
        <v>14256</v>
      </c>
      <c r="I10491">
        <v>196.12949699999999</v>
      </c>
      <c r="J10491">
        <v>223.08003772000001</v>
      </c>
      <c r="K10491">
        <v>223.08003772000001</v>
      </c>
      <c r="L10491" t="s">
        <v>15342</v>
      </c>
      <c r="M10491" t="s">
        <v>15239</v>
      </c>
      <c r="T10491" t="s">
        <v>15302</v>
      </c>
      <c r="U10491" t="s">
        <v>15317</v>
      </c>
    </row>
    <row r="10492" spans="1:21" x14ac:dyDescent="0.25">
      <c r="A10492">
        <v>2017</v>
      </c>
      <c r="B10492">
        <v>6</v>
      </c>
      <c r="C10492" t="s">
        <v>28</v>
      </c>
      <c r="D10492" t="s">
        <v>126</v>
      </c>
      <c r="E10492" t="s">
        <v>5471</v>
      </c>
      <c r="F10492" t="s">
        <v>10021</v>
      </c>
      <c r="G10492" t="s">
        <v>13935</v>
      </c>
      <c r="H10492" t="s">
        <v>14256</v>
      </c>
      <c r="I10492">
        <v>184.96638400000001</v>
      </c>
      <c r="J10492">
        <v>394.73992108000022</v>
      </c>
      <c r="K10492">
        <v>394.73992108000022</v>
      </c>
      <c r="L10492" t="s">
        <v>18376</v>
      </c>
      <c r="M10492" t="s">
        <v>15239</v>
      </c>
      <c r="N10492" t="s">
        <v>15179</v>
      </c>
      <c r="O10492" t="s">
        <v>15239</v>
      </c>
      <c r="P10492" t="s">
        <v>15179</v>
      </c>
      <c r="Q10492" t="s">
        <v>15239</v>
      </c>
      <c r="T10492" t="s">
        <v>15302</v>
      </c>
      <c r="U10492" t="s">
        <v>15317</v>
      </c>
    </row>
    <row r="10493" spans="1:21" x14ac:dyDescent="0.25">
      <c r="A10493">
        <v>2017</v>
      </c>
      <c r="B10493">
        <v>6</v>
      </c>
      <c r="C10493" t="s">
        <v>28</v>
      </c>
      <c r="D10493" t="s">
        <v>127</v>
      </c>
      <c r="E10493" t="s">
        <v>6395</v>
      </c>
      <c r="F10493" t="s">
        <v>10022</v>
      </c>
      <c r="G10493" t="s">
        <v>13936</v>
      </c>
      <c r="H10493" t="s">
        <v>14256</v>
      </c>
      <c r="I10493">
        <v>229.165121</v>
      </c>
      <c r="J10493">
        <v>601.53797320999968</v>
      </c>
      <c r="K10493">
        <v>562.5902361499999</v>
      </c>
      <c r="L10493" t="s">
        <v>15342</v>
      </c>
      <c r="M10493" t="s">
        <v>15239</v>
      </c>
      <c r="T10493" t="s">
        <v>15302</v>
      </c>
      <c r="U10493" t="s">
        <v>15317</v>
      </c>
    </row>
    <row r="10494" spans="1:21" x14ac:dyDescent="0.25">
      <c r="A10494">
        <v>2017</v>
      </c>
      <c r="B10494">
        <v>6</v>
      </c>
      <c r="C10494" t="s">
        <v>28</v>
      </c>
      <c r="D10494" t="s">
        <v>128</v>
      </c>
      <c r="E10494" t="s">
        <v>6396</v>
      </c>
      <c r="F10494" t="s">
        <v>10023</v>
      </c>
      <c r="G10494" t="s">
        <v>13937</v>
      </c>
      <c r="H10494" t="s">
        <v>14256</v>
      </c>
      <c r="I10494">
        <v>1049.5089399999999</v>
      </c>
      <c r="J10494">
        <v>1844.941515179999</v>
      </c>
      <c r="K10494">
        <v>1841.8428556899989</v>
      </c>
      <c r="L10494" t="s">
        <v>17057</v>
      </c>
      <c r="M10494" t="s">
        <v>18056</v>
      </c>
      <c r="T10494" t="s">
        <v>17502</v>
      </c>
      <c r="U10494" t="s">
        <v>15317</v>
      </c>
    </row>
    <row r="10495" spans="1:21" x14ac:dyDescent="0.25">
      <c r="A10495">
        <v>2017</v>
      </c>
      <c r="B10495">
        <v>6</v>
      </c>
      <c r="C10495" t="s">
        <v>20</v>
      </c>
      <c r="D10495" t="s">
        <v>132</v>
      </c>
      <c r="G10495" t="s">
        <v>10937</v>
      </c>
      <c r="H10495" t="s">
        <v>15096</v>
      </c>
      <c r="I10495">
        <v>0</v>
      </c>
      <c r="J10495">
        <v>1.9044989999999999</v>
      </c>
      <c r="K10495">
        <v>1.8068098399999999</v>
      </c>
      <c r="U10495" t="s">
        <v>15316</v>
      </c>
    </row>
    <row r="10496" spans="1:21" x14ac:dyDescent="0.25">
      <c r="A10496">
        <v>2017</v>
      </c>
      <c r="B10496">
        <v>6</v>
      </c>
      <c r="C10496" t="s">
        <v>22</v>
      </c>
      <c r="D10496" t="s">
        <v>134</v>
      </c>
      <c r="G10496" t="s">
        <v>10941</v>
      </c>
      <c r="H10496" t="s">
        <v>14221</v>
      </c>
      <c r="I10496">
        <v>2536.417735</v>
      </c>
      <c r="J10496">
        <v>3137.3722857799971</v>
      </c>
      <c r="K10496">
        <v>3115.2851133299978</v>
      </c>
      <c r="U10496" t="s">
        <v>15316</v>
      </c>
    </row>
    <row r="10497" spans="1:21" x14ac:dyDescent="0.25">
      <c r="A10497">
        <v>2017</v>
      </c>
      <c r="B10497">
        <v>6</v>
      </c>
      <c r="C10497" t="s">
        <v>23</v>
      </c>
      <c r="D10497" t="s">
        <v>135</v>
      </c>
      <c r="G10497" t="s">
        <v>10942</v>
      </c>
      <c r="H10497" t="s">
        <v>14222</v>
      </c>
      <c r="I10497">
        <v>259.51399700000002</v>
      </c>
      <c r="J10497">
        <v>319.93991858999999</v>
      </c>
      <c r="K10497">
        <v>318.19289334999979</v>
      </c>
      <c r="U10497" t="s">
        <v>15316</v>
      </c>
    </row>
    <row r="10498" spans="1:21" x14ac:dyDescent="0.25">
      <c r="A10498">
        <v>2017</v>
      </c>
      <c r="B10498">
        <v>6</v>
      </c>
      <c r="C10498" t="s">
        <v>23</v>
      </c>
      <c r="D10498" t="s">
        <v>2845</v>
      </c>
      <c r="E10498" t="s">
        <v>5840</v>
      </c>
      <c r="F10498" t="s">
        <v>10396</v>
      </c>
      <c r="G10498" t="s">
        <v>14138</v>
      </c>
      <c r="H10498" t="s">
        <v>15096</v>
      </c>
      <c r="I10498">
        <v>120.81205799999999</v>
      </c>
      <c r="J10498">
        <v>489.77350159000002</v>
      </c>
      <c r="K10498">
        <v>475.28651811999998</v>
      </c>
      <c r="U10498" t="s">
        <v>15316</v>
      </c>
    </row>
    <row r="10499" spans="1:21" x14ac:dyDescent="0.25">
      <c r="A10499">
        <v>2017</v>
      </c>
      <c r="B10499">
        <v>6</v>
      </c>
      <c r="C10499" t="s">
        <v>24</v>
      </c>
      <c r="D10499" t="s">
        <v>137</v>
      </c>
      <c r="E10499" t="s">
        <v>5473</v>
      </c>
      <c r="F10499" t="s">
        <v>10024</v>
      </c>
      <c r="G10499" t="s">
        <v>11018</v>
      </c>
      <c r="H10499" t="s">
        <v>15029</v>
      </c>
      <c r="I10499">
        <v>604.358833</v>
      </c>
      <c r="J10499">
        <v>1896.1367537599999</v>
      </c>
      <c r="K10499">
        <v>1895.89856048</v>
      </c>
      <c r="U10499" t="s">
        <v>15316</v>
      </c>
    </row>
    <row r="10500" spans="1:21" x14ac:dyDescent="0.25">
      <c r="A10500">
        <v>2017</v>
      </c>
      <c r="B10500">
        <v>6</v>
      </c>
      <c r="C10500" t="s">
        <v>24</v>
      </c>
      <c r="D10500" t="s">
        <v>138</v>
      </c>
      <c r="E10500" t="s">
        <v>5474</v>
      </c>
      <c r="F10500" t="s">
        <v>10025</v>
      </c>
      <c r="G10500" t="s">
        <v>13938</v>
      </c>
      <c r="H10500" t="s">
        <v>14265</v>
      </c>
      <c r="I10500">
        <v>707.38728900000001</v>
      </c>
      <c r="J10500">
        <v>760.89352713000039</v>
      </c>
      <c r="K10500">
        <v>760.89311813000029</v>
      </c>
      <c r="U10500" t="s">
        <v>15316</v>
      </c>
    </row>
    <row r="10501" spans="1:21" x14ac:dyDescent="0.25">
      <c r="A10501">
        <v>2017</v>
      </c>
      <c r="B10501">
        <v>6</v>
      </c>
      <c r="C10501" t="s">
        <v>24</v>
      </c>
      <c r="D10501" t="s">
        <v>139</v>
      </c>
      <c r="E10501" t="s">
        <v>5003</v>
      </c>
      <c r="F10501" t="s">
        <v>10026</v>
      </c>
      <c r="G10501" t="s">
        <v>13939</v>
      </c>
      <c r="H10501" t="s">
        <v>14266</v>
      </c>
      <c r="I10501">
        <v>1148.017634</v>
      </c>
      <c r="J10501">
        <v>3876.7025401400019</v>
      </c>
      <c r="K10501">
        <v>3876.6751220500018</v>
      </c>
      <c r="U10501" t="s">
        <v>15316</v>
      </c>
    </row>
    <row r="10502" spans="1:21" x14ac:dyDescent="0.25">
      <c r="A10502">
        <v>2017</v>
      </c>
      <c r="B10502">
        <v>6</v>
      </c>
      <c r="C10502" t="s">
        <v>24</v>
      </c>
      <c r="D10502" t="s">
        <v>140</v>
      </c>
      <c r="E10502" t="s">
        <v>5475</v>
      </c>
      <c r="F10502" t="s">
        <v>10027</v>
      </c>
      <c r="G10502" t="s">
        <v>11021</v>
      </c>
      <c r="H10502" t="s">
        <v>14267</v>
      </c>
      <c r="I10502">
        <v>352.08754900000002</v>
      </c>
      <c r="J10502">
        <v>390.90829366000008</v>
      </c>
      <c r="K10502">
        <v>390.90829366000008</v>
      </c>
      <c r="U10502" t="s">
        <v>15316</v>
      </c>
    </row>
    <row r="10503" spans="1:21" x14ac:dyDescent="0.25">
      <c r="A10503">
        <v>2017</v>
      </c>
      <c r="B10503">
        <v>6</v>
      </c>
      <c r="C10503" t="s">
        <v>21</v>
      </c>
      <c r="D10503" t="s">
        <v>2489</v>
      </c>
      <c r="G10503" t="s">
        <v>13940</v>
      </c>
      <c r="H10503" t="s">
        <v>14271</v>
      </c>
      <c r="I10503">
        <v>1927.9</v>
      </c>
      <c r="J10503">
        <v>746.5</v>
      </c>
      <c r="K10503">
        <v>746.5</v>
      </c>
      <c r="P10503" t="s">
        <v>15342</v>
      </c>
      <c r="Q10503" t="s">
        <v>15239</v>
      </c>
      <c r="T10503" t="s">
        <v>15302</v>
      </c>
      <c r="U10503" t="s">
        <v>15317</v>
      </c>
    </row>
    <row r="10504" spans="1:21" x14ac:dyDescent="0.25">
      <c r="A10504">
        <v>2017</v>
      </c>
      <c r="B10504">
        <v>6</v>
      </c>
      <c r="C10504" t="s">
        <v>29</v>
      </c>
      <c r="D10504" t="s">
        <v>2792</v>
      </c>
      <c r="E10504" t="s">
        <v>6397</v>
      </c>
      <c r="F10504" t="s">
        <v>10397</v>
      </c>
      <c r="G10504" t="s">
        <v>13941</v>
      </c>
      <c r="H10504" t="s">
        <v>14752</v>
      </c>
      <c r="I10504">
        <v>1543.920003</v>
      </c>
      <c r="J10504">
        <v>1443.6056972700001</v>
      </c>
      <c r="K10504">
        <v>1443.6056972700001</v>
      </c>
      <c r="L10504" t="s">
        <v>19988</v>
      </c>
      <c r="M10504" t="s">
        <v>18624</v>
      </c>
      <c r="N10504" t="s">
        <v>15341</v>
      </c>
      <c r="O10504" t="s">
        <v>15242</v>
      </c>
      <c r="P10504" t="s">
        <v>17509</v>
      </c>
      <c r="Q10504" t="s">
        <v>15242</v>
      </c>
      <c r="R10504" t="s">
        <v>17161</v>
      </c>
      <c r="S10504" t="s">
        <v>15242</v>
      </c>
      <c r="T10504" s="124" t="s">
        <v>20189</v>
      </c>
      <c r="U10504" s="124" t="s">
        <v>15317</v>
      </c>
    </row>
    <row r="10505" spans="1:21" x14ac:dyDescent="0.25">
      <c r="A10505">
        <v>2017</v>
      </c>
      <c r="B10505">
        <v>6</v>
      </c>
      <c r="C10505" t="s">
        <v>30</v>
      </c>
      <c r="D10505" t="s">
        <v>1667</v>
      </c>
      <c r="E10505" t="s">
        <v>6398</v>
      </c>
      <c r="F10505" t="s">
        <v>10029</v>
      </c>
      <c r="G10505" t="s">
        <v>13942</v>
      </c>
      <c r="H10505" t="s">
        <v>14258</v>
      </c>
      <c r="I10505">
        <v>38.51</v>
      </c>
      <c r="J10505">
        <v>38.192189259999999</v>
      </c>
      <c r="K10505">
        <v>38.192189259999999</v>
      </c>
      <c r="L10505" t="s">
        <v>17435</v>
      </c>
      <c r="M10505" t="s">
        <v>17635</v>
      </c>
      <c r="T10505" s="124" t="s">
        <v>19351</v>
      </c>
      <c r="U10505" s="124" t="s">
        <v>15317</v>
      </c>
    </row>
    <row r="10506" spans="1:21" x14ac:dyDescent="0.25">
      <c r="A10506">
        <v>2017</v>
      </c>
      <c r="B10506">
        <v>7</v>
      </c>
      <c r="C10506" t="s">
        <v>38</v>
      </c>
      <c r="D10506" t="s">
        <v>1668</v>
      </c>
      <c r="G10506" t="s">
        <v>13226</v>
      </c>
      <c r="H10506" t="s">
        <v>14274</v>
      </c>
      <c r="I10506">
        <v>1274.861429</v>
      </c>
      <c r="J10506">
        <v>1173.12787525</v>
      </c>
      <c r="K10506">
        <v>1173.12787525</v>
      </c>
      <c r="U10506" t="s">
        <v>15316</v>
      </c>
    </row>
    <row r="10507" spans="1:21" x14ac:dyDescent="0.25">
      <c r="A10507">
        <v>2017</v>
      </c>
      <c r="B10507">
        <v>7</v>
      </c>
      <c r="C10507" t="s">
        <v>38</v>
      </c>
      <c r="D10507" t="s">
        <v>1669</v>
      </c>
      <c r="G10507" t="s">
        <v>11063</v>
      </c>
      <c r="H10507" t="s">
        <v>14275</v>
      </c>
      <c r="I10507">
        <v>36127.592152999998</v>
      </c>
      <c r="J10507">
        <v>34540.216829639983</v>
      </c>
      <c r="K10507">
        <v>34540.216829039993</v>
      </c>
      <c r="U10507" t="s">
        <v>15316</v>
      </c>
    </row>
    <row r="10508" spans="1:21" x14ac:dyDescent="0.25">
      <c r="A10508">
        <v>2017</v>
      </c>
      <c r="B10508">
        <v>7</v>
      </c>
      <c r="C10508" t="s">
        <v>38</v>
      </c>
      <c r="D10508" t="s">
        <v>1670</v>
      </c>
      <c r="G10508" t="s">
        <v>13416</v>
      </c>
      <c r="H10508" t="s">
        <v>14275</v>
      </c>
      <c r="I10508">
        <v>8047.4024060000002</v>
      </c>
      <c r="J10508">
        <v>10114.5587103</v>
      </c>
      <c r="K10508">
        <v>10114.5587103</v>
      </c>
      <c r="U10508" t="s">
        <v>15316</v>
      </c>
    </row>
    <row r="10509" spans="1:21" x14ac:dyDescent="0.25">
      <c r="A10509">
        <v>2017</v>
      </c>
      <c r="B10509">
        <v>7</v>
      </c>
      <c r="C10509" t="s">
        <v>38</v>
      </c>
      <c r="D10509" t="s">
        <v>1671</v>
      </c>
      <c r="G10509" t="s">
        <v>13227</v>
      </c>
      <c r="H10509" t="s">
        <v>14275</v>
      </c>
      <c r="I10509">
        <v>3145.4133120000001</v>
      </c>
      <c r="J10509">
        <v>6248.1376377400002</v>
      </c>
      <c r="K10509">
        <v>6248.1376377400002</v>
      </c>
      <c r="U10509" t="s">
        <v>15316</v>
      </c>
    </row>
    <row r="10510" spans="1:21" x14ac:dyDescent="0.25">
      <c r="A10510">
        <v>2017</v>
      </c>
      <c r="B10510">
        <v>7</v>
      </c>
      <c r="C10510" t="s">
        <v>38</v>
      </c>
      <c r="D10510" t="s">
        <v>1676</v>
      </c>
      <c r="G10510" t="s">
        <v>13417</v>
      </c>
      <c r="H10510" t="s">
        <v>14273</v>
      </c>
      <c r="I10510">
        <v>6063.0677930000002</v>
      </c>
      <c r="J10510">
        <v>7103.1689659000021</v>
      </c>
      <c r="K10510">
        <v>7103.1689659000021</v>
      </c>
      <c r="R10510" t="s">
        <v>17547</v>
      </c>
      <c r="S10510" t="s">
        <v>16846</v>
      </c>
      <c r="T10510" t="s">
        <v>16847</v>
      </c>
      <c r="U10510" t="s">
        <v>15317</v>
      </c>
    </row>
    <row r="10511" spans="1:21" x14ac:dyDescent="0.25">
      <c r="A10511">
        <v>2017</v>
      </c>
      <c r="B10511">
        <v>7</v>
      </c>
      <c r="C10511" t="s">
        <v>38</v>
      </c>
      <c r="D10511" t="s">
        <v>1677</v>
      </c>
      <c r="G10511" t="s">
        <v>12435</v>
      </c>
      <c r="H10511" t="s">
        <v>14275</v>
      </c>
      <c r="I10511">
        <v>1.681368</v>
      </c>
      <c r="J10511">
        <v>1.681368</v>
      </c>
      <c r="K10511">
        <v>1.681368</v>
      </c>
      <c r="U10511" t="s">
        <v>15316</v>
      </c>
    </row>
    <row r="10512" spans="1:21" x14ac:dyDescent="0.25">
      <c r="A10512">
        <v>2017</v>
      </c>
      <c r="B10512">
        <v>7</v>
      </c>
      <c r="C10512" t="s">
        <v>38</v>
      </c>
      <c r="D10512" t="s">
        <v>1678</v>
      </c>
      <c r="G10512" t="s">
        <v>13418</v>
      </c>
      <c r="H10512" t="s">
        <v>14275</v>
      </c>
      <c r="I10512">
        <v>0</v>
      </c>
      <c r="J10512">
        <v>131.13842283</v>
      </c>
      <c r="K10512">
        <v>131.13842283</v>
      </c>
      <c r="U10512" t="s">
        <v>15316</v>
      </c>
    </row>
    <row r="10513" spans="1:21" x14ac:dyDescent="0.25">
      <c r="A10513">
        <v>2017</v>
      </c>
      <c r="B10513">
        <v>7</v>
      </c>
      <c r="C10513" t="s">
        <v>38</v>
      </c>
      <c r="D10513" t="s">
        <v>2253</v>
      </c>
      <c r="G10513" t="s">
        <v>13058</v>
      </c>
      <c r="H10513" t="s">
        <v>14275</v>
      </c>
      <c r="I10513">
        <v>61.914988000000001</v>
      </c>
      <c r="J10513">
        <v>54.385573440000002</v>
      </c>
      <c r="K10513">
        <v>54.385573440000002</v>
      </c>
      <c r="U10513" t="s">
        <v>15316</v>
      </c>
    </row>
    <row r="10514" spans="1:21" x14ac:dyDescent="0.25">
      <c r="A10514">
        <v>2017</v>
      </c>
      <c r="B10514">
        <v>7</v>
      </c>
      <c r="C10514" t="s">
        <v>38</v>
      </c>
      <c r="D10514" t="s">
        <v>2375</v>
      </c>
      <c r="G10514" t="s">
        <v>13699</v>
      </c>
      <c r="H10514" t="s">
        <v>14274</v>
      </c>
      <c r="I10514">
        <v>769.70437200000003</v>
      </c>
      <c r="J10514">
        <v>1496.0435606999999</v>
      </c>
      <c r="K10514">
        <v>1496.0435606999999</v>
      </c>
      <c r="U10514" t="s">
        <v>15316</v>
      </c>
    </row>
    <row r="10515" spans="1:21" x14ac:dyDescent="0.25">
      <c r="A10515">
        <v>2017</v>
      </c>
      <c r="B10515">
        <v>7</v>
      </c>
      <c r="C10515" t="s">
        <v>38</v>
      </c>
      <c r="D10515" t="s">
        <v>2376</v>
      </c>
      <c r="G10515" t="s">
        <v>13604</v>
      </c>
      <c r="H10515" t="s">
        <v>14274</v>
      </c>
      <c r="I10515">
        <v>2359.0512319999998</v>
      </c>
      <c r="J10515">
        <v>2270.68843702</v>
      </c>
      <c r="K10515">
        <v>2270.68843702</v>
      </c>
      <c r="U10515" t="s">
        <v>15316</v>
      </c>
    </row>
    <row r="10516" spans="1:21" x14ac:dyDescent="0.25">
      <c r="A10516">
        <v>2017</v>
      </c>
      <c r="B10516">
        <v>7</v>
      </c>
      <c r="C10516" t="s">
        <v>38</v>
      </c>
      <c r="D10516" t="s">
        <v>2492</v>
      </c>
      <c r="G10516" t="s">
        <v>13421</v>
      </c>
      <c r="H10516" t="s">
        <v>14275</v>
      </c>
      <c r="I10516">
        <v>759.03029100000003</v>
      </c>
      <c r="J10516">
        <v>340.52445836999999</v>
      </c>
      <c r="K10516">
        <v>340.52445836999999</v>
      </c>
      <c r="U10516" t="s">
        <v>15316</v>
      </c>
    </row>
    <row r="10517" spans="1:21" x14ac:dyDescent="0.25">
      <c r="A10517">
        <v>2017</v>
      </c>
      <c r="B10517">
        <v>7</v>
      </c>
      <c r="C10517" t="s">
        <v>38</v>
      </c>
      <c r="D10517" t="s">
        <v>2493</v>
      </c>
      <c r="G10517" t="s">
        <v>13422</v>
      </c>
      <c r="H10517" t="s">
        <v>14276</v>
      </c>
      <c r="I10517">
        <v>1725.758133</v>
      </c>
      <c r="J10517">
        <v>1760.3164813999999</v>
      </c>
      <c r="K10517">
        <v>1760.3164813999999</v>
      </c>
      <c r="P10517" t="s">
        <v>17205</v>
      </c>
      <c r="Q10517" t="s">
        <v>15246</v>
      </c>
      <c r="T10517" t="s">
        <v>15304</v>
      </c>
      <c r="U10517" t="s">
        <v>15317</v>
      </c>
    </row>
    <row r="10518" spans="1:21" x14ac:dyDescent="0.25">
      <c r="A10518">
        <v>2017</v>
      </c>
      <c r="B10518">
        <v>7</v>
      </c>
      <c r="C10518" t="s">
        <v>38</v>
      </c>
      <c r="D10518" t="s">
        <v>2494</v>
      </c>
      <c r="G10518" t="s">
        <v>13605</v>
      </c>
      <c r="H10518" t="s">
        <v>14276</v>
      </c>
      <c r="I10518">
        <v>100</v>
      </c>
      <c r="J10518">
        <v>79.416664349999991</v>
      </c>
      <c r="K10518">
        <v>79.416664349999991</v>
      </c>
      <c r="P10518" t="s">
        <v>15206</v>
      </c>
      <c r="Q10518" t="s">
        <v>15246</v>
      </c>
      <c r="T10518" t="s">
        <v>15304</v>
      </c>
      <c r="U10518" t="s">
        <v>15317</v>
      </c>
    </row>
    <row r="10519" spans="1:21" x14ac:dyDescent="0.25">
      <c r="A10519">
        <v>2017</v>
      </c>
      <c r="B10519">
        <v>7</v>
      </c>
      <c r="C10519" t="s">
        <v>38</v>
      </c>
      <c r="D10519" t="s">
        <v>2759</v>
      </c>
      <c r="G10519" t="s">
        <v>13845</v>
      </c>
      <c r="H10519" t="s">
        <v>14275</v>
      </c>
      <c r="I10519">
        <v>87.059229000000002</v>
      </c>
      <c r="J10519">
        <v>17.206276620000001</v>
      </c>
      <c r="K10519">
        <v>17.206276620000001</v>
      </c>
      <c r="P10519" t="s">
        <v>17770</v>
      </c>
      <c r="Q10519" t="s">
        <v>16846</v>
      </c>
      <c r="T10519" t="s">
        <v>16847</v>
      </c>
      <c r="U10519" t="s">
        <v>15317</v>
      </c>
    </row>
    <row r="10520" spans="1:21" x14ac:dyDescent="0.25">
      <c r="A10520">
        <v>2017</v>
      </c>
      <c r="B10520">
        <v>7</v>
      </c>
      <c r="C10520" t="s">
        <v>38</v>
      </c>
      <c r="D10520" t="s">
        <v>2760</v>
      </c>
      <c r="G10520" t="s">
        <v>13846</v>
      </c>
      <c r="H10520" t="s">
        <v>14275</v>
      </c>
      <c r="I10520">
        <v>0</v>
      </c>
      <c r="J10520">
        <v>183.88769300000001</v>
      </c>
      <c r="K10520">
        <v>183.88769300000001</v>
      </c>
      <c r="U10520" t="s">
        <v>15316</v>
      </c>
    </row>
    <row r="10521" spans="1:21" x14ac:dyDescent="0.25">
      <c r="A10521">
        <v>2017</v>
      </c>
      <c r="B10521">
        <v>7</v>
      </c>
      <c r="C10521" t="s">
        <v>38</v>
      </c>
      <c r="D10521" t="s">
        <v>1679</v>
      </c>
      <c r="E10521" t="s">
        <v>6399</v>
      </c>
      <c r="F10521" t="s">
        <v>10030</v>
      </c>
      <c r="G10521" t="s">
        <v>13424</v>
      </c>
      <c r="H10521" t="s">
        <v>15097</v>
      </c>
      <c r="I10521">
        <v>108</v>
      </c>
      <c r="J10521">
        <v>29.359148000000001</v>
      </c>
      <c r="K10521">
        <v>29.359148000000001</v>
      </c>
      <c r="L10521" t="s">
        <v>15182</v>
      </c>
      <c r="M10521" t="s">
        <v>15237</v>
      </c>
      <c r="P10521" t="s">
        <v>15182</v>
      </c>
      <c r="Q10521" t="s">
        <v>15237</v>
      </c>
      <c r="R10521" t="s">
        <v>17547</v>
      </c>
      <c r="S10521" t="s">
        <v>16846</v>
      </c>
      <c r="T10521" t="s">
        <v>17232</v>
      </c>
      <c r="U10521" t="s">
        <v>15317</v>
      </c>
    </row>
    <row r="10522" spans="1:21" x14ac:dyDescent="0.25">
      <c r="A10522">
        <v>2017</v>
      </c>
      <c r="B10522">
        <v>7</v>
      </c>
      <c r="C10522" t="s">
        <v>20</v>
      </c>
      <c r="D10522" t="s">
        <v>179</v>
      </c>
      <c r="G10522" t="s">
        <v>11015</v>
      </c>
      <c r="H10522" t="s">
        <v>14274</v>
      </c>
      <c r="I10522">
        <v>0</v>
      </c>
      <c r="J10522">
        <v>78.640851999999981</v>
      </c>
      <c r="K10522">
        <v>78.640851999999981</v>
      </c>
      <c r="P10522" t="s">
        <v>15343</v>
      </c>
      <c r="Q10522" t="s">
        <v>15252</v>
      </c>
      <c r="T10522" t="s">
        <v>15310</v>
      </c>
      <c r="U10522" t="s">
        <v>15317</v>
      </c>
    </row>
    <row r="10523" spans="1:21" x14ac:dyDescent="0.25">
      <c r="A10523">
        <v>2017</v>
      </c>
      <c r="B10523">
        <v>7</v>
      </c>
      <c r="C10523" t="s">
        <v>20</v>
      </c>
      <c r="D10523" t="s">
        <v>180</v>
      </c>
      <c r="G10523" t="s">
        <v>11060</v>
      </c>
      <c r="H10523" t="s">
        <v>14274</v>
      </c>
      <c r="I10523">
        <v>453.62067999999999</v>
      </c>
      <c r="J10523">
        <v>1723.5778245900001</v>
      </c>
      <c r="K10523">
        <v>1723.5778244099999</v>
      </c>
      <c r="U10523" t="s">
        <v>15316</v>
      </c>
    </row>
    <row r="10524" spans="1:21" x14ac:dyDescent="0.25">
      <c r="A10524">
        <v>2017</v>
      </c>
      <c r="B10524">
        <v>7</v>
      </c>
      <c r="C10524" t="s">
        <v>22</v>
      </c>
      <c r="D10524" t="s">
        <v>182</v>
      </c>
      <c r="G10524" t="s">
        <v>10941</v>
      </c>
      <c r="H10524" t="s">
        <v>14221</v>
      </c>
      <c r="I10524">
        <v>7471.0122270000002</v>
      </c>
      <c r="J10524">
        <v>6006.6678708999989</v>
      </c>
      <c r="K10524">
        <v>6006.6678708799982</v>
      </c>
      <c r="U10524" t="s">
        <v>15316</v>
      </c>
    </row>
    <row r="10525" spans="1:21" x14ac:dyDescent="0.25">
      <c r="A10525">
        <v>2017</v>
      </c>
      <c r="B10525">
        <v>7</v>
      </c>
      <c r="C10525" t="s">
        <v>21</v>
      </c>
      <c r="D10525" t="s">
        <v>1680</v>
      </c>
      <c r="G10525" t="s">
        <v>12437</v>
      </c>
      <c r="H10525" t="s">
        <v>14534</v>
      </c>
      <c r="I10525">
        <v>834.79843100000005</v>
      </c>
      <c r="J10525">
        <v>1048.54729449</v>
      </c>
      <c r="K10525">
        <v>1048.54729449</v>
      </c>
      <c r="P10525" t="s">
        <v>17616</v>
      </c>
      <c r="Q10525" t="s">
        <v>17617</v>
      </c>
      <c r="R10525" t="s">
        <v>17616</v>
      </c>
      <c r="S10525" t="s">
        <v>17617</v>
      </c>
      <c r="T10525" t="s">
        <v>17619</v>
      </c>
      <c r="U10525" t="s">
        <v>15317</v>
      </c>
    </row>
    <row r="10526" spans="1:21" x14ac:dyDescent="0.25">
      <c r="A10526">
        <v>2017</v>
      </c>
      <c r="B10526">
        <v>7</v>
      </c>
      <c r="C10526" t="s">
        <v>21</v>
      </c>
      <c r="D10526" t="s">
        <v>2495</v>
      </c>
      <c r="G10526" t="s">
        <v>13700</v>
      </c>
      <c r="H10526" t="s">
        <v>14275</v>
      </c>
      <c r="I10526">
        <v>18</v>
      </c>
      <c r="J10526">
        <v>18</v>
      </c>
      <c r="K10526">
        <v>18</v>
      </c>
      <c r="P10526" t="s">
        <v>17032</v>
      </c>
      <c r="Q10526" t="s">
        <v>17486</v>
      </c>
      <c r="T10526" t="s">
        <v>17487</v>
      </c>
      <c r="U10526" t="s">
        <v>15317</v>
      </c>
    </row>
    <row r="10527" spans="1:21" x14ac:dyDescent="0.25">
      <c r="A10527">
        <v>2017</v>
      </c>
      <c r="B10527">
        <v>8</v>
      </c>
      <c r="C10527" t="s">
        <v>25</v>
      </c>
      <c r="D10527" t="s">
        <v>193</v>
      </c>
      <c r="E10527" t="s">
        <v>6400</v>
      </c>
      <c r="F10527" t="s">
        <v>10031</v>
      </c>
      <c r="G10527" t="s">
        <v>11075</v>
      </c>
      <c r="H10527" t="s">
        <v>15098</v>
      </c>
      <c r="I10527">
        <v>3463.5963230000002</v>
      </c>
      <c r="J10527">
        <v>3544.7365854699992</v>
      </c>
      <c r="K10527">
        <v>3544.5791534999989</v>
      </c>
      <c r="L10527" t="s">
        <v>19991</v>
      </c>
      <c r="M10527" t="s">
        <v>17553</v>
      </c>
      <c r="N10527" t="s">
        <v>19992</v>
      </c>
      <c r="O10527" t="s">
        <v>17553</v>
      </c>
      <c r="P10527" t="s">
        <v>17552</v>
      </c>
      <c r="Q10527" t="s">
        <v>17553</v>
      </c>
      <c r="R10527" t="s">
        <v>18396</v>
      </c>
      <c r="S10527" t="s">
        <v>17553</v>
      </c>
      <c r="T10527" s="124" t="s">
        <v>17468</v>
      </c>
      <c r="U10527" s="124" t="s">
        <v>15317</v>
      </c>
    </row>
    <row r="10528" spans="1:21" x14ac:dyDescent="0.25">
      <c r="A10528">
        <v>2017</v>
      </c>
      <c r="B10528">
        <v>8</v>
      </c>
      <c r="C10528" t="s">
        <v>25</v>
      </c>
      <c r="D10528" t="s">
        <v>195</v>
      </c>
      <c r="E10528" t="s">
        <v>5490</v>
      </c>
      <c r="F10528" t="s">
        <v>10398</v>
      </c>
      <c r="G10528" t="s">
        <v>13944</v>
      </c>
      <c r="H10528" t="s">
        <v>14280</v>
      </c>
      <c r="I10528">
        <v>460.00394799999998</v>
      </c>
      <c r="J10528">
        <v>441.56474924999998</v>
      </c>
      <c r="K10528">
        <v>441.56474924999998</v>
      </c>
      <c r="L10528" t="s">
        <v>19621</v>
      </c>
      <c r="M10528" t="s">
        <v>15242</v>
      </c>
      <c r="N10528" t="s">
        <v>17451</v>
      </c>
      <c r="O10528" t="s">
        <v>19114</v>
      </c>
      <c r="R10528" t="s">
        <v>15206</v>
      </c>
      <c r="S10528" t="s">
        <v>15246</v>
      </c>
      <c r="T10528" t="s">
        <v>20190</v>
      </c>
      <c r="U10528" t="s">
        <v>15317</v>
      </c>
    </row>
    <row r="10529" spans="1:21" x14ac:dyDescent="0.25">
      <c r="A10529">
        <v>2017</v>
      </c>
      <c r="B10529">
        <v>8</v>
      </c>
      <c r="C10529" t="s">
        <v>25</v>
      </c>
      <c r="D10529" t="s">
        <v>1681</v>
      </c>
      <c r="E10529" t="s">
        <v>6401</v>
      </c>
      <c r="F10529" t="s">
        <v>10033</v>
      </c>
      <c r="G10529" t="s">
        <v>12438</v>
      </c>
      <c r="H10529" t="s">
        <v>14292</v>
      </c>
      <c r="I10529">
        <v>1556.7987700000001</v>
      </c>
      <c r="J10529">
        <v>1526.9235017000001</v>
      </c>
      <c r="K10529">
        <v>1526.9235017000001</v>
      </c>
      <c r="L10529" t="s">
        <v>19624</v>
      </c>
      <c r="M10529" t="s">
        <v>17577</v>
      </c>
      <c r="N10529" t="s">
        <v>19993</v>
      </c>
      <c r="O10529" t="s">
        <v>15242</v>
      </c>
      <c r="T10529" t="s">
        <v>18408</v>
      </c>
      <c r="U10529" t="s">
        <v>15317</v>
      </c>
    </row>
    <row r="10530" spans="1:21" x14ac:dyDescent="0.25">
      <c r="A10530">
        <v>2017</v>
      </c>
      <c r="B10530">
        <v>8</v>
      </c>
      <c r="C10530" t="s">
        <v>28</v>
      </c>
      <c r="D10530" t="s">
        <v>1683</v>
      </c>
      <c r="G10530" t="s">
        <v>12440</v>
      </c>
      <c r="H10530" t="s">
        <v>14536</v>
      </c>
      <c r="I10530">
        <v>1931.317366</v>
      </c>
      <c r="J10530">
        <v>2558.5293356100001</v>
      </c>
      <c r="K10530">
        <v>2558.5293356100001</v>
      </c>
      <c r="P10530" t="s">
        <v>17556</v>
      </c>
      <c r="Q10530" t="s">
        <v>15242</v>
      </c>
      <c r="R10530" t="s">
        <v>18107</v>
      </c>
      <c r="S10530" t="s">
        <v>17170</v>
      </c>
      <c r="T10530" t="s">
        <v>17169</v>
      </c>
      <c r="U10530" t="s">
        <v>15317</v>
      </c>
    </row>
    <row r="10531" spans="1:21" x14ac:dyDescent="0.25">
      <c r="A10531">
        <v>2017</v>
      </c>
      <c r="B10531">
        <v>8</v>
      </c>
      <c r="C10531" t="s">
        <v>20</v>
      </c>
      <c r="D10531" t="s">
        <v>200</v>
      </c>
      <c r="G10531" t="s">
        <v>11284</v>
      </c>
      <c r="H10531" t="s">
        <v>14280</v>
      </c>
      <c r="I10531">
        <v>0</v>
      </c>
      <c r="J10531">
        <v>0</v>
      </c>
      <c r="K10531">
        <v>0</v>
      </c>
      <c r="P10531" t="s">
        <v>17557</v>
      </c>
      <c r="Q10531" t="s">
        <v>16818</v>
      </c>
      <c r="R10531" t="s">
        <v>15206</v>
      </c>
      <c r="S10531" t="s">
        <v>15246</v>
      </c>
      <c r="T10531" t="s">
        <v>16819</v>
      </c>
      <c r="U10531" t="s">
        <v>15317</v>
      </c>
    </row>
    <row r="10532" spans="1:21" x14ac:dyDescent="0.25">
      <c r="A10532">
        <v>2017</v>
      </c>
      <c r="B10532">
        <v>8</v>
      </c>
      <c r="C10532" t="s">
        <v>20</v>
      </c>
      <c r="D10532" t="s">
        <v>2255</v>
      </c>
      <c r="G10532" t="s">
        <v>11883</v>
      </c>
      <c r="H10532" t="s">
        <v>14288</v>
      </c>
      <c r="I10532">
        <v>102.979789</v>
      </c>
      <c r="J10532">
        <v>340.30014903000011</v>
      </c>
      <c r="K10532">
        <v>340.3001457900001</v>
      </c>
      <c r="R10532" t="s">
        <v>17565</v>
      </c>
      <c r="S10532" t="s">
        <v>17170</v>
      </c>
      <c r="T10532" t="s">
        <v>17169</v>
      </c>
      <c r="U10532" t="s">
        <v>15317</v>
      </c>
    </row>
    <row r="10533" spans="1:21" x14ac:dyDescent="0.25">
      <c r="A10533">
        <v>2017</v>
      </c>
      <c r="B10533">
        <v>8</v>
      </c>
      <c r="C10533" t="s">
        <v>20</v>
      </c>
      <c r="D10533" t="s">
        <v>202</v>
      </c>
      <c r="G10533" t="s">
        <v>10937</v>
      </c>
      <c r="H10533" t="s">
        <v>15099</v>
      </c>
      <c r="I10533">
        <v>64.921802</v>
      </c>
      <c r="J10533">
        <v>0.32055895000000001</v>
      </c>
      <c r="K10533">
        <v>0.32055823</v>
      </c>
      <c r="R10533" t="s">
        <v>20191</v>
      </c>
      <c r="S10533" t="s">
        <v>17553</v>
      </c>
      <c r="T10533" t="s">
        <v>17555</v>
      </c>
      <c r="U10533" t="s">
        <v>15317</v>
      </c>
    </row>
    <row r="10534" spans="1:21" x14ac:dyDescent="0.25">
      <c r="A10534">
        <v>2017</v>
      </c>
      <c r="B10534">
        <v>8</v>
      </c>
      <c r="C10534" t="s">
        <v>22</v>
      </c>
      <c r="D10534" t="s">
        <v>204</v>
      </c>
      <c r="G10534" t="s">
        <v>10941</v>
      </c>
      <c r="H10534" t="s">
        <v>14221</v>
      </c>
      <c r="I10534">
        <v>1999.634996</v>
      </c>
      <c r="J10534">
        <v>2333.07683941</v>
      </c>
      <c r="K10534">
        <v>2332.932344589999</v>
      </c>
      <c r="U10534" t="s">
        <v>15316</v>
      </c>
    </row>
    <row r="10535" spans="1:21" x14ac:dyDescent="0.25">
      <c r="A10535">
        <v>2017</v>
      </c>
      <c r="B10535">
        <v>8</v>
      </c>
      <c r="C10535" t="s">
        <v>23</v>
      </c>
      <c r="D10535" t="s">
        <v>205</v>
      </c>
      <c r="G10535" t="s">
        <v>11083</v>
      </c>
      <c r="H10535" t="s">
        <v>14222</v>
      </c>
      <c r="I10535">
        <v>168.83167900000001</v>
      </c>
      <c r="J10535">
        <v>130.66415588999999</v>
      </c>
      <c r="K10535">
        <v>129.88492339000001</v>
      </c>
      <c r="U10535" t="s">
        <v>15316</v>
      </c>
    </row>
    <row r="10536" spans="1:21" x14ac:dyDescent="0.25">
      <c r="A10536">
        <v>2017</v>
      </c>
      <c r="B10536">
        <v>8</v>
      </c>
      <c r="C10536" t="s">
        <v>24</v>
      </c>
      <c r="D10536" t="s">
        <v>1685</v>
      </c>
      <c r="E10536" t="s">
        <v>6402</v>
      </c>
      <c r="F10536" t="s">
        <v>10034</v>
      </c>
      <c r="G10536" t="s">
        <v>13945</v>
      </c>
      <c r="H10536" t="s">
        <v>14758</v>
      </c>
      <c r="I10536">
        <v>3274.5196289999999</v>
      </c>
      <c r="J10536">
        <v>3543.5840196999879</v>
      </c>
      <c r="K10536">
        <v>3542.146248059988</v>
      </c>
      <c r="L10536" t="s">
        <v>19621</v>
      </c>
      <c r="M10536" t="s">
        <v>15242</v>
      </c>
      <c r="P10536" t="s">
        <v>15341</v>
      </c>
      <c r="Q10536" t="s">
        <v>15242</v>
      </c>
      <c r="R10536" t="s">
        <v>17579</v>
      </c>
      <c r="S10536" t="s">
        <v>17167</v>
      </c>
      <c r="T10536" t="s">
        <v>17168</v>
      </c>
      <c r="U10536" t="s">
        <v>15317</v>
      </c>
    </row>
    <row r="10537" spans="1:21" x14ac:dyDescent="0.25">
      <c r="A10537">
        <v>2017</v>
      </c>
      <c r="B10537">
        <v>8</v>
      </c>
      <c r="C10537" t="s">
        <v>29</v>
      </c>
      <c r="D10537" t="s">
        <v>2497</v>
      </c>
      <c r="E10537" t="s">
        <v>5498</v>
      </c>
      <c r="F10537" t="s">
        <v>10399</v>
      </c>
      <c r="G10537" t="s">
        <v>13703</v>
      </c>
      <c r="H10537" t="s">
        <v>14287</v>
      </c>
      <c r="I10537">
        <v>2000</v>
      </c>
      <c r="J10537">
        <v>2259.0942496600001</v>
      </c>
      <c r="K10537">
        <v>2259.0942496600001</v>
      </c>
      <c r="L10537" t="s">
        <v>19269</v>
      </c>
      <c r="M10537" t="s">
        <v>15242</v>
      </c>
      <c r="N10537" t="s">
        <v>17556</v>
      </c>
      <c r="O10537" t="s">
        <v>15242</v>
      </c>
      <c r="R10537" t="s">
        <v>16840</v>
      </c>
      <c r="S10537" t="s">
        <v>15338</v>
      </c>
      <c r="T10537" t="s">
        <v>17169</v>
      </c>
      <c r="U10537" t="s">
        <v>15317</v>
      </c>
    </row>
    <row r="10538" spans="1:21" x14ac:dyDescent="0.25">
      <c r="A10538">
        <v>2017</v>
      </c>
      <c r="B10538">
        <v>8</v>
      </c>
      <c r="C10538" t="s">
        <v>29</v>
      </c>
      <c r="D10538" t="s">
        <v>2672</v>
      </c>
      <c r="E10538" t="s">
        <v>5499</v>
      </c>
      <c r="F10538" t="s">
        <v>10036</v>
      </c>
      <c r="G10538" t="s">
        <v>13704</v>
      </c>
      <c r="H10538" t="s">
        <v>14287</v>
      </c>
      <c r="I10538">
        <v>4278.4953580000001</v>
      </c>
      <c r="J10538">
        <v>3165.638982890001</v>
      </c>
      <c r="K10538">
        <v>3165.63859164</v>
      </c>
      <c r="L10538" t="s">
        <v>19632</v>
      </c>
      <c r="M10538" t="s">
        <v>17170</v>
      </c>
      <c r="P10538" t="s">
        <v>15228</v>
      </c>
      <c r="Q10538" t="s">
        <v>15242</v>
      </c>
      <c r="R10538" t="s">
        <v>16840</v>
      </c>
      <c r="S10538" t="s">
        <v>15338</v>
      </c>
      <c r="T10538" t="s">
        <v>17169</v>
      </c>
      <c r="U10538" t="s">
        <v>15317</v>
      </c>
    </row>
    <row r="10539" spans="1:21" x14ac:dyDescent="0.25">
      <c r="A10539">
        <v>2017</v>
      </c>
      <c r="B10539">
        <v>8</v>
      </c>
      <c r="C10539" t="s">
        <v>29</v>
      </c>
      <c r="D10539" t="s">
        <v>2674</v>
      </c>
      <c r="E10539" t="s">
        <v>6403</v>
      </c>
      <c r="F10539" t="s">
        <v>10038</v>
      </c>
      <c r="G10539" t="s">
        <v>13706</v>
      </c>
      <c r="H10539" t="s">
        <v>15033</v>
      </c>
      <c r="I10539">
        <v>16448.859444999998</v>
      </c>
      <c r="J10539">
        <v>16720.978471489991</v>
      </c>
      <c r="K10539">
        <v>16720.969286159991</v>
      </c>
      <c r="L10539" t="s">
        <v>19634</v>
      </c>
      <c r="M10539" t="s">
        <v>15242</v>
      </c>
      <c r="N10539" t="s">
        <v>19635</v>
      </c>
      <c r="O10539" t="s">
        <v>15242</v>
      </c>
      <c r="P10539" t="s">
        <v>15220</v>
      </c>
      <c r="Q10539" t="s">
        <v>15242</v>
      </c>
      <c r="R10539" t="s">
        <v>16955</v>
      </c>
      <c r="S10539" t="s">
        <v>15338</v>
      </c>
      <c r="T10539" t="s">
        <v>17169</v>
      </c>
      <c r="U10539" t="s">
        <v>15317</v>
      </c>
    </row>
    <row r="10540" spans="1:21" x14ac:dyDescent="0.25">
      <c r="A10540">
        <v>2017</v>
      </c>
      <c r="B10540">
        <v>8</v>
      </c>
      <c r="C10540" t="s">
        <v>29</v>
      </c>
      <c r="D10540" t="s">
        <v>2675</v>
      </c>
      <c r="E10540" t="s">
        <v>5502</v>
      </c>
      <c r="F10540" t="s">
        <v>10039</v>
      </c>
      <c r="G10540" t="s">
        <v>13707</v>
      </c>
      <c r="H10540" t="s">
        <v>15033</v>
      </c>
      <c r="I10540">
        <v>3098.1525270000002</v>
      </c>
      <c r="J10540">
        <v>3944.7094796199981</v>
      </c>
      <c r="K10540">
        <v>3944.7094796199981</v>
      </c>
      <c r="L10540" t="s">
        <v>19636</v>
      </c>
      <c r="M10540" t="s">
        <v>15242</v>
      </c>
      <c r="N10540" t="s">
        <v>15228</v>
      </c>
      <c r="O10540" t="s">
        <v>15242</v>
      </c>
      <c r="R10540" t="s">
        <v>16955</v>
      </c>
      <c r="S10540" t="s">
        <v>15338</v>
      </c>
      <c r="T10540" t="s">
        <v>17169</v>
      </c>
      <c r="U10540" t="s">
        <v>15317</v>
      </c>
    </row>
    <row r="10541" spans="1:21" x14ac:dyDescent="0.25">
      <c r="A10541">
        <v>2017</v>
      </c>
      <c r="B10541">
        <v>8</v>
      </c>
      <c r="C10541" t="s">
        <v>29</v>
      </c>
      <c r="D10541" t="s">
        <v>2676</v>
      </c>
      <c r="E10541" t="s">
        <v>6404</v>
      </c>
      <c r="F10541" t="s">
        <v>10040</v>
      </c>
      <c r="G10541" t="s">
        <v>13708</v>
      </c>
      <c r="H10541" t="s">
        <v>14284</v>
      </c>
      <c r="I10541">
        <v>2285.5072399999999</v>
      </c>
      <c r="J10541">
        <v>1998.29639548</v>
      </c>
      <c r="K10541">
        <v>1998.2962578900001</v>
      </c>
      <c r="L10541" t="s">
        <v>19621</v>
      </c>
      <c r="M10541" t="s">
        <v>15242</v>
      </c>
      <c r="N10541" t="s">
        <v>16849</v>
      </c>
      <c r="O10541" t="s">
        <v>15242</v>
      </c>
      <c r="P10541" t="s">
        <v>16849</v>
      </c>
      <c r="Q10541" t="s">
        <v>15242</v>
      </c>
      <c r="R10541" t="s">
        <v>17558</v>
      </c>
      <c r="S10541" t="s">
        <v>15242</v>
      </c>
      <c r="T10541" t="s">
        <v>15309</v>
      </c>
      <c r="U10541" t="s">
        <v>15317</v>
      </c>
    </row>
    <row r="10542" spans="1:21" x14ac:dyDescent="0.25">
      <c r="A10542">
        <v>2017</v>
      </c>
      <c r="B10542">
        <v>8</v>
      </c>
      <c r="C10542" t="s">
        <v>29</v>
      </c>
      <c r="D10542" t="s">
        <v>2677</v>
      </c>
      <c r="E10542" t="s">
        <v>6405</v>
      </c>
      <c r="F10542" t="s">
        <v>10041</v>
      </c>
      <c r="G10542" t="s">
        <v>14139</v>
      </c>
      <c r="H10542" t="s">
        <v>14287</v>
      </c>
      <c r="I10542">
        <v>9421.8105400000004</v>
      </c>
      <c r="J10542">
        <v>5010.5408159199942</v>
      </c>
      <c r="K10542">
        <v>5010.4052779299946</v>
      </c>
      <c r="L10542" t="s">
        <v>19639</v>
      </c>
      <c r="M10542" t="s">
        <v>15242</v>
      </c>
      <c r="N10542" t="s">
        <v>19996</v>
      </c>
      <c r="O10542" t="s">
        <v>15242</v>
      </c>
      <c r="R10542" t="s">
        <v>16840</v>
      </c>
      <c r="S10542" t="s">
        <v>15338</v>
      </c>
      <c r="T10542" t="s">
        <v>17169</v>
      </c>
      <c r="U10542" t="s">
        <v>15317</v>
      </c>
    </row>
    <row r="10543" spans="1:21" x14ac:dyDescent="0.25">
      <c r="A10543">
        <v>2017</v>
      </c>
      <c r="B10543">
        <v>8</v>
      </c>
      <c r="C10543" t="s">
        <v>29</v>
      </c>
      <c r="D10543" t="s">
        <v>2678</v>
      </c>
      <c r="E10543" t="s">
        <v>5505</v>
      </c>
      <c r="F10543" t="s">
        <v>10400</v>
      </c>
      <c r="G10543" t="s">
        <v>13710</v>
      </c>
      <c r="H10543" t="s">
        <v>14287</v>
      </c>
      <c r="I10543">
        <v>2678.629406</v>
      </c>
      <c r="J10543">
        <v>2487.8067405999991</v>
      </c>
      <c r="K10543">
        <v>2487.8065650699991</v>
      </c>
      <c r="L10543" t="s">
        <v>19640</v>
      </c>
      <c r="M10543" t="s">
        <v>18066</v>
      </c>
      <c r="N10543" t="s">
        <v>20192</v>
      </c>
      <c r="O10543" t="s">
        <v>15242</v>
      </c>
      <c r="P10543" t="s">
        <v>19278</v>
      </c>
      <c r="Q10543" t="s">
        <v>15242</v>
      </c>
      <c r="R10543" t="s">
        <v>16840</v>
      </c>
      <c r="S10543" t="s">
        <v>15338</v>
      </c>
      <c r="T10543" t="s">
        <v>18404</v>
      </c>
      <c r="U10543" t="s">
        <v>15317</v>
      </c>
    </row>
    <row r="10544" spans="1:21" x14ac:dyDescent="0.25">
      <c r="A10544">
        <v>2017</v>
      </c>
      <c r="B10544">
        <v>8</v>
      </c>
      <c r="C10544" t="s">
        <v>29</v>
      </c>
      <c r="D10544" t="s">
        <v>2794</v>
      </c>
      <c r="E10544" t="s">
        <v>5502</v>
      </c>
      <c r="F10544" t="s">
        <v>10043</v>
      </c>
      <c r="G10544" t="s">
        <v>13947</v>
      </c>
      <c r="H10544" t="s">
        <v>14758</v>
      </c>
      <c r="I10544">
        <v>15063.168068999999</v>
      </c>
      <c r="J10544">
        <v>14772.16217218</v>
      </c>
      <c r="K10544">
        <v>14772.115644019999</v>
      </c>
      <c r="L10544" t="s">
        <v>19636</v>
      </c>
      <c r="M10544" t="s">
        <v>15242</v>
      </c>
      <c r="N10544" t="s">
        <v>19997</v>
      </c>
      <c r="O10544" t="s">
        <v>17170</v>
      </c>
      <c r="P10544" t="s">
        <v>17064</v>
      </c>
      <c r="Q10544" t="s">
        <v>15242</v>
      </c>
      <c r="R10544" t="s">
        <v>17579</v>
      </c>
      <c r="S10544" t="s">
        <v>17167</v>
      </c>
      <c r="T10544" t="s">
        <v>17168</v>
      </c>
      <c r="U10544" t="s">
        <v>15317</v>
      </c>
    </row>
    <row r="10545" spans="1:21" x14ac:dyDescent="0.25">
      <c r="A10545">
        <v>2017</v>
      </c>
      <c r="B10545">
        <v>8</v>
      </c>
      <c r="C10545" t="s">
        <v>30</v>
      </c>
      <c r="D10545" t="s">
        <v>223</v>
      </c>
      <c r="E10545" t="s">
        <v>6406</v>
      </c>
      <c r="F10545" t="s">
        <v>10401</v>
      </c>
      <c r="G10545" t="s">
        <v>13948</v>
      </c>
      <c r="H10545" t="s">
        <v>14287</v>
      </c>
      <c r="I10545">
        <v>1989.3972429999999</v>
      </c>
      <c r="J10545">
        <v>1695.9653585399999</v>
      </c>
      <c r="K10545">
        <v>1695.9653585399999</v>
      </c>
      <c r="L10545" t="s">
        <v>17063</v>
      </c>
      <c r="M10545" t="s">
        <v>15242</v>
      </c>
      <c r="N10545" t="s">
        <v>20192</v>
      </c>
      <c r="O10545" t="s">
        <v>15242</v>
      </c>
      <c r="R10545" t="s">
        <v>16840</v>
      </c>
      <c r="S10545" t="s">
        <v>15338</v>
      </c>
      <c r="T10545" t="s">
        <v>17169</v>
      </c>
      <c r="U10545" t="s">
        <v>15317</v>
      </c>
    </row>
    <row r="10546" spans="1:21" x14ac:dyDescent="0.25">
      <c r="A10546">
        <v>2017</v>
      </c>
      <c r="B10546">
        <v>8</v>
      </c>
      <c r="C10546" t="s">
        <v>30</v>
      </c>
      <c r="D10546" t="s">
        <v>225</v>
      </c>
      <c r="E10546" t="s">
        <v>5508</v>
      </c>
      <c r="F10546" t="s">
        <v>10402</v>
      </c>
      <c r="G10546" t="s">
        <v>11102</v>
      </c>
      <c r="H10546" t="s">
        <v>14287</v>
      </c>
      <c r="I10546">
        <v>48.473640000000003</v>
      </c>
      <c r="J10546">
        <v>357.98538698999999</v>
      </c>
      <c r="K10546">
        <v>357.98538698999999</v>
      </c>
      <c r="L10546" t="s">
        <v>19646</v>
      </c>
      <c r="M10546" t="s">
        <v>15242</v>
      </c>
      <c r="N10546" t="s">
        <v>17556</v>
      </c>
      <c r="O10546" t="s">
        <v>15242</v>
      </c>
      <c r="P10546" t="s">
        <v>15184</v>
      </c>
      <c r="Q10546" t="s">
        <v>15242</v>
      </c>
      <c r="R10546" t="s">
        <v>16840</v>
      </c>
      <c r="S10546" t="s">
        <v>15338</v>
      </c>
      <c r="T10546" t="s">
        <v>17169</v>
      </c>
      <c r="U10546" t="s">
        <v>15317</v>
      </c>
    </row>
    <row r="10547" spans="1:21" x14ac:dyDescent="0.25">
      <c r="A10547">
        <v>2017</v>
      </c>
      <c r="B10547">
        <v>8</v>
      </c>
      <c r="C10547" t="s">
        <v>30</v>
      </c>
      <c r="D10547" t="s">
        <v>227</v>
      </c>
      <c r="E10547" t="s">
        <v>5509</v>
      </c>
      <c r="F10547" t="s">
        <v>10045</v>
      </c>
      <c r="G10547" t="s">
        <v>11104</v>
      </c>
      <c r="H10547" t="s">
        <v>14287</v>
      </c>
      <c r="I10547">
        <v>6.9607999999999999</v>
      </c>
      <c r="J10547">
        <v>27.8108</v>
      </c>
      <c r="K10547">
        <v>27.8108</v>
      </c>
      <c r="L10547" t="s">
        <v>19621</v>
      </c>
      <c r="M10547" t="s">
        <v>15242</v>
      </c>
      <c r="N10547" t="s">
        <v>19273</v>
      </c>
      <c r="O10547" t="s">
        <v>15242</v>
      </c>
      <c r="R10547" t="s">
        <v>16840</v>
      </c>
      <c r="S10547" t="s">
        <v>15338</v>
      </c>
      <c r="T10547" t="s">
        <v>17169</v>
      </c>
      <c r="U10547" t="s">
        <v>15317</v>
      </c>
    </row>
    <row r="10548" spans="1:21" x14ac:dyDescent="0.25">
      <c r="A10548">
        <v>2017</v>
      </c>
      <c r="B10548">
        <v>8</v>
      </c>
      <c r="C10548" t="s">
        <v>30</v>
      </c>
      <c r="D10548" t="s">
        <v>230</v>
      </c>
      <c r="E10548" t="s">
        <v>5511</v>
      </c>
      <c r="F10548" t="s">
        <v>10046</v>
      </c>
      <c r="G10548" t="s">
        <v>11107</v>
      </c>
      <c r="H10548" t="s">
        <v>14284</v>
      </c>
      <c r="I10548">
        <v>69.933301999999998</v>
      </c>
      <c r="J10548">
        <v>251.38322099999999</v>
      </c>
      <c r="K10548">
        <v>251.38322099999999</v>
      </c>
      <c r="L10548" t="s">
        <v>19649</v>
      </c>
      <c r="M10548" t="s">
        <v>17271</v>
      </c>
      <c r="N10548" t="s">
        <v>19650</v>
      </c>
      <c r="O10548" t="s">
        <v>15242</v>
      </c>
      <c r="R10548" t="s">
        <v>17558</v>
      </c>
      <c r="S10548" t="s">
        <v>15242</v>
      </c>
      <c r="T10548" t="s">
        <v>17272</v>
      </c>
      <c r="U10548" t="s">
        <v>15317</v>
      </c>
    </row>
    <row r="10549" spans="1:21" x14ac:dyDescent="0.25">
      <c r="A10549">
        <v>2017</v>
      </c>
      <c r="B10549">
        <v>8</v>
      </c>
      <c r="C10549" t="s">
        <v>30</v>
      </c>
      <c r="D10549" t="s">
        <v>2389</v>
      </c>
      <c r="E10549" t="s">
        <v>6407</v>
      </c>
      <c r="F10549" t="s">
        <v>10403</v>
      </c>
      <c r="G10549" t="s">
        <v>13949</v>
      </c>
      <c r="H10549" t="s">
        <v>14287</v>
      </c>
      <c r="I10549">
        <v>185.22390999999999</v>
      </c>
      <c r="J10549">
        <v>186.57330393999999</v>
      </c>
      <c r="K10549">
        <v>186.57330393999999</v>
      </c>
      <c r="L10549" t="s">
        <v>19651</v>
      </c>
      <c r="M10549" t="s">
        <v>15242</v>
      </c>
      <c r="N10549" t="s">
        <v>15228</v>
      </c>
      <c r="O10549" t="s">
        <v>15242</v>
      </c>
      <c r="R10549" t="s">
        <v>16840</v>
      </c>
      <c r="S10549" t="s">
        <v>15338</v>
      </c>
      <c r="T10549" t="s">
        <v>17169</v>
      </c>
      <c r="U10549" t="s">
        <v>15317</v>
      </c>
    </row>
    <row r="10550" spans="1:21" x14ac:dyDescent="0.25">
      <c r="A10550">
        <v>2017</v>
      </c>
      <c r="B10550">
        <v>9</v>
      </c>
      <c r="C10550" t="s">
        <v>25</v>
      </c>
      <c r="D10550" t="s">
        <v>235</v>
      </c>
      <c r="G10550" t="s">
        <v>11112</v>
      </c>
      <c r="H10550" t="s">
        <v>14293</v>
      </c>
      <c r="I10550">
        <v>61.714095</v>
      </c>
      <c r="J10550">
        <v>42.433474029999992</v>
      </c>
      <c r="K10550">
        <v>42.433474029999992</v>
      </c>
      <c r="P10550" t="s">
        <v>17175</v>
      </c>
      <c r="Q10550" t="s">
        <v>15252</v>
      </c>
      <c r="T10550" t="s">
        <v>15310</v>
      </c>
      <c r="U10550" t="s">
        <v>15317</v>
      </c>
    </row>
    <row r="10551" spans="1:21" x14ac:dyDescent="0.25">
      <c r="A10551">
        <v>2017</v>
      </c>
      <c r="B10551">
        <v>9</v>
      </c>
      <c r="C10551" t="s">
        <v>25</v>
      </c>
      <c r="D10551" t="s">
        <v>238</v>
      </c>
      <c r="E10551" t="s">
        <v>5515</v>
      </c>
      <c r="F10551" t="s">
        <v>10048</v>
      </c>
      <c r="G10551" t="s">
        <v>13950</v>
      </c>
      <c r="H10551" t="s">
        <v>14296</v>
      </c>
      <c r="I10551">
        <v>62.150039999999997</v>
      </c>
      <c r="J10551">
        <v>64.374409200000002</v>
      </c>
      <c r="K10551">
        <v>64.374409200000002</v>
      </c>
      <c r="L10551" t="s">
        <v>19282</v>
      </c>
      <c r="M10551" t="s">
        <v>18808</v>
      </c>
      <c r="N10551" t="s">
        <v>19653</v>
      </c>
      <c r="O10551" t="s">
        <v>15246</v>
      </c>
      <c r="T10551" t="s">
        <v>19283</v>
      </c>
      <c r="U10551" t="s">
        <v>15317</v>
      </c>
    </row>
    <row r="10552" spans="1:21" x14ac:dyDescent="0.25">
      <c r="A10552">
        <v>2017</v>
      </c>
      <c r="B10552">
        <v>9</v>
      </c>
      <c r="C10552" t="s">
        <v>25</v>
      </c>
      <c r="D10552" t="s">
        <v>239</v>
      </c>
      <c r="E10552" t="s">
        <v>5516</v>
      </c>
      <c r="F10552" t="s">
        <v>10049</v>
      </c>
      <c r="G10552" t="s">
        <v>11116</v>
      </c>
      <c r="H10552" t="s">
        <v>14296</v>
      </c>
      <c r="I10552">
        <v>19.782629</v>
      </c>
      <c r="J10552">
        <v>20.843660079999999</v>
      </c>
      <c r="K10552">
        <v>20.843660079999999</v>
      </c>
      <c r="L10552" t="s">
        <v>17392</v>
      </c>
      <c r="M10552" t="s">
        <v>17172</v>
      </c>
      <c r="N10552" t="s">
        <v>17181</v>
      </c>
      <c r="O10552" t="s">
        <v>15243</v>
      </c>
      <c r="T10552" t="s">
        <v>17174</v>
      </c>
      <c r="U10552" t="s">
        <v>15317</v>
      </c>
    </row>
    <row r="10553" spans="1:21" x14ac:dyDescent="0.25">
      <c r="A10553">
        <v>2017</v>
      </c>
      <c r="B10553">
        <v>9</v>
      </c>
      <c r="C10553" t="s">
        <v>25</v>
      </c>
      <c r="D10553" t="s">
        <v>240</v>
      </c>
      <c r="E10553" t="s">
        <v>6408</v>
      </c>
      <c r="F10553" t="s">
        <v>10404</v>
      </c>
      <c r="G10553" t="s">
        <v>13951</v>
      </c>
      <c r="H10553" t="s">
        <v>14302</v>
      </c>
      <c r="I10553">
        <v>485.96226200000001</v>
      </c>
      <c r="J10553">
        <v>999.84058891999973</v>
      </c>
      <c r="K10553">
        <v>999.67437651999978</v>
      </c>
      <c r="N10553" t="s">
        <v>16952</v>
      </c>
      <c r="O10553" t="s">
        <v>15238</v>
      </c>
      <c r="R10553" t="s">
        <v>17180</v>
      </c>
      <c r="S10553" t="s">
        <v>17589</v>
      </c>
      <c r="T10553" t="s">
        <v>18810</v>
      </c>
      <c r="U10553" t="s">
        <v>15317</v>
      </c>
    </row>
    <row r="10554" spans="1:21" x14ac:dyDescent="0.25">
      <c r="A10554">
        <v>2017</v>
      </c>
      <c r="B10554">
        <v>9</v>
      </c>
      <c r="C10554" t="s">
        <v>25</v>
      </c>
      <c r="D10554" t="s">
        <v>241</v>
      </c>
      <c r="E10554" t="s">
        <v>5517</v>
      </c>
      <c r="F10554" t="s">
        <v>10051</v>
      </c>
      <c r="G10554" t="s">
        <v>11118</v>
      </c>
      <c r="H10554" t="s">
        <v>14297</v>
      </c>
      <c r="I10554">
        <v>2211.7777500000002</v>
      </c>
      <c r="J10554">
        <v>2738.348550239999</v>
      </c>
      <c r="K10554">
        <v>2738.348550239999</v>
      </c>
      <c r="L10554" t="s">
        <v>19282</v>
      </c>
      <c r="M10554" t="s">
        <v>18808</v>
      </c>
      <c r="T10554" t="s">
        <v>18313</v>
      </c>
      <c r="U10554" t="s">
        <v>15317</v>
      </c>
    </row>
    <row r="10555" spans="1:21" x14ac:dyDescent="0.25">
      <c r="A10555">
        <v>2017</v>
      </c>
      <c r="B10555">
        <v>9</v>
      </c>
      <c r="C10555" t="s">
        <v>25</v>
      </c>
      <c r="D10555" t="s">
        <v>243</v>
      </c>
      <c r="E10555" t="s">
        <v>5519</v>
      </c>
      <c r="F10555" t="s">
        <v>10405</v>
      </c>
      <c r="G10555" t="s">
        <v>11120</v>
      </c>
      <c r="H10555" t="s">
        <v>14299</v>
      </c>
      <c r="I10555">
        <v>665.78953000000001</v>
      </c>
      <c r="J10555">
        <v>2358.5641846000012</v>
      </c>
      <c r="K10555">
        <v>2358.5641846000012</v>
      </c>
      <c r="L10555" t="s">
        <v>17058</v>
      </c>
      <c r="M10555" t="s">
        <v>15239</v>
      </c>
      <c r="T10555" t="s">
        <v>15302</v>
      </c>
      <c r="U10555" t="s">
        <v>15317</v>
      </c>
    </row>
    <row r="10556" spans="1:21" x14ac:dyDescent="0.25">
      <c r="A10556">
        <v>2017</v>
      </c>
      <c r="B10556">
        <v>9</v>
      </c>
      <c r="C10556" t="s">
        <v>25</v>
      </c>
      <c r="D10556" t="s">
        <v>244</v>
      </c>
      <c r="E10556" t="s">
        <v>5520</v>
      </c>
      <c r="F10556" t="s">
        <v>10406</v>
      </c>
      <c r="G10556" t="s">
        <v>11121</v>
      </c>
      <c r="H10556" t="s">
        <v>14299</v>
      </c>
      <c r="I10556">
        <v>354.296267</v>
      </c>
      <c r="J10556">
        <v>1107.5227490699999</v>
      </c>
      <c r="K10556">
        <v>1107.5227490699999</v>
      </c>
      <c r="U10556" t="s">
        <v>15316</v>
      </c>
    </row>
    <row r="10557" spans="1:21" x14ac:dyDescent="0.25">
      <c r="A10557">
        <v>2017</v>
      </c>
      <c r="B10557">
        <v>9</v>
      </c>
      <c r="C10557" t="s">
        <v>25</v>
      </c>
      <c r="D10557" t="s">
        <v>245</v>
      </c>
      <c r="E10557" t="s">
        <v>5521</v>
      </c>
      <c r="F10557" t="s">
        <v>8398</v>
      </c>
      <c r="G10557" t="s">
        <v>11122</v>
      </c>
      <c r="H10557" t="s">
        <v>14300</v>
      </c>
      <c r="I10557">
        <v>131.86138500000001</v>
      </c>
      <c r="J10557">
        <v>156.50807512</v>
      </c>
      <c r="K10557">
        <v>156.50766121999999</v>
      </c>
      <c r="L10557" t="s">
        <v>19654</v>
      </c>
      <c r="M10557" t="s">
        <v>17420</v>
      </c>
      <c r="P10557" t="s">
        <v>15346</v>
      </c>
      <c r="Q10557" t="s">
        <v>15243</v>
      </c>
      <c r="T10557" t="s">
        <v>17421</v>
      </c>
      <c r="U10557" t="s">
        <v>15317</v>
      </c>
    </row>
    <row r="10558" spans="1:21" x14ac:dyDescent="0.25">
      <c r="A10558">
        <v>2017</v>
      </c>
      <c r="B10558">
        <v>9</v>
      </c>
      <c r="C10558" t="s">
        <v>25</v>
      </c>
      <c r="D10558" t="s">
        <v>252</v>
      </c>
      <c r="E10558" t="s">
        <v>6409</v>
      </c>
      <c r="F10558" t="s">
        <v>10407</v>
      </c>
      <c r="G10558" t="s">
        <v>13952</v>
      </c>
      <c r="H10558" t="s">
        <v>14298</v>
      </c>
      <c r="I10558">
        <v>65.732525999999993</v>
      </c>
      <c r="J10558">
        <v>261.78860646999999</v>
      </c>
      <c r="K10558">
        <v>261.78860646999999</v>
      </c>
      <c r="L10558" t="s">
        <v>19282</v>
      </c>
      <c r="M10558" t="s">
        <v>18808</v>
      </c>
      <c r="P10558" t="s">
        <v>17178</v>
      </c>
      <c r="Q10558" t="s">
        <v>15243</v>
      </c>
      <c r="T10558" t="s">
        <v>17394</v>
      </c>
      <c r="U10558" t="s">
        <v>15317</v>
      </c>
    </row>
    <row r="10559" spans="1:21" x14ac:dyDescent="0.25">
      <c r="A10559">
        <v>2017</v>
      </c>
      <c r="B10559">
        <v>9</v>
      </c>
      <c r="C10559" t="s">
        <v>25</v>
      </c>
      <c r="D10559" t="s">
        <v>1691</v>
      </c>
      <c r="E10559" t="s">
        <v>6410</v>
      </c>
      <c r="F10559" t="s">
        <v>8401</v>
      </c>
      <c r="G10559" t="s">
        <v>12448</v>
      </c>
      <c r="H10559" t="s">
        <v>14297</v>
      </c>
      <c r="I10559">
        <v>0</v>
      </c>
      <c r="J10559">
        <v>399.95010294999997</v>
      </c>
      <c r="K10559">
        <v>399.95010294999997</v>
      </c>
      <c r="L10559" t="s">
        <v>20193</v>
      </c>
      <c r="M10559" t="s">
        <v>17393</v>
      </c>
      <c r="P10559" t="s">
        <v>17177</v>
      </c>
      <c r="Q10559" t="s">
        <v>15243</v>
      </c>
      <c r="T10559" t="s">
        <v>17394</v>
      </c>
      <c r="U10559" t="s">
        <v>15317</v>
      </c>
    </row>
    <row r="10560" spans="1:21" x14ac:dyDescent="0.25">
      <c r="A10560">
        <v>2017</v>
      </c>
      <c r="B10560">
        <v>9</v>
      </c>
      <c r="C10560" t="s">
        <v>25</v>
      </c>
      <c r="D10560" t="s">
        <v>2256</v>
      </c>
      <c r="E10560" t="s">
        <v>6411</v>
      </c>
      <c r="F10560" t="s">
        <v>10408</v>
      </c>
      <c r="G10560" t="s">
        <v>13431</v>
      </c>
      <c r="H10560" t="s">
        <v>14300</v>
      </c>
      <c r="I10560">
        <v>89.873322999999999</v>
      </c>
      <c r="J10560">
        <v>86.243631840000006</v>
      </c>
      <c r="K10560">
        <v>86.243631840000006</v>
      </c>
      <c r="L10560" t="s">
        <v>15438</v>
      </c>
      <c r="M10560" t="s">
        <v>15245</v>
      </c>
      <c r="T10560" t="s">
        <v>15307</v>
      </c>
      <c r="U10560" t="s">
        <v>15317</v>
      </c>
    </row>
    <row r="10561" spans="1:21" x14ac:dyDescent="0.25">
      <c r="A10561">
        <v>2017</v>
      </c>
      <c r="B10561">
        <v>9</v>
      </c>
      <c r="C10561" t="s">
        <v>25</v>
      </c>
      <c r="D10561" t="s">
        <v>2680</v>
      </c>
      <c r="G10561" t="s">
        <v>13847</v>
      </c>
      <c r="H10561" t="s">
        <v>14297</v>
      </c>
      <c r="I10561">
        <v>330.48461200000003</v>
      </c>
      <c r="J10561">
        <v>245.61014921</v>
      </c>
      <c r="K10561">
        <v>245.61014921</v>
      </c>
      <c r="P10561" t="s">
        <v>17182</v>
      </c>
      <c r="Q10561" t="s">
        <v>15243</v>
      </c>
      <c r="T10561" t="s">
        <v>15311</v>
      </c>
      <c r="U10561" t="s">
        <v>15317</v>
      </c>
    </row>
    <row r="10562" spans="1:21" x14ac:dyDescent="0.25">
      <c r="A10562">
        <v>2017</v>
      </c>
      <c r="B10562">
        <v>9</v>
      </c>
      <c r="C10562" t="s">
        <v>28</v>
      </c>
      <c r="D10562" t="s">
        <v>266</v>
      </c>
      <c r="E10562" t="s">
        <v>6412</v>
      </c>
      <c r="F10562" t="s">
        <v>7987</v>
      </c>
      <c r="G10562" t="s">
        <v>11143</v>
      </c>
      <c r="H10562" t="s">
        <v>14302</v>
      </c>
      <c r="I10562">
        <v>599.08663799999999</v>
      </c>
      <c r="J10562">
        <v>442.60912742999977</v>
      </c>
      <c r="K10562">
        <v>442.59582182999969</v>
      </c>
      <c r="L10562" t="s">
        <v>20194</v>
      </c>
      <c r="M10562" t="s">
        <v>20195</v>
      </c>
      <c r="N10562" t="s">
        <v>15265</v>
      </c>
      <c r="O10562" t="s">
        <v>15252</v>
      </c>
      <c r="P10562" t="s">
        <v>15433</v>
      </c>
      <c r="Q10562" t="s">
        <v>16846</v>
      </c>
      <c r="R10562" t="s">
        <v>17180</v>
      </c>
      <c r="S10562" t="s">
        <v>17589</v>
      </c>
      <c r="T10562" t="s">
        <v>18670</v>
      </c>
      <c r="U10562" t="s">
        <v>15317</v>
      </c>
    </row>
    <row r="10563" spans="1:21" x14ac:dyDescent="0.25">
      <c r="A10563">
        <v>2017</v>
      </c>
      <c r="B10563">
        <v>9</v>
      </c>
      <c r="C10563" t="s">
        <v>28</v>
      </c>
      <c r="D10563" t="s">
        <v>267</v>
      </c>
      <c r="E10563" t="s">
        <v>6413</v>
      </c>
      <c r="F10563" t="s">
        <v>10057</v>
      </c>
      <c r="G10563" t="s">
        <v>11144</v>
      </c>
      <c r="H10563" t="s">
        <v>15100</v>
      </c>
      <c r="I10563">
        <v>2027.4158339999999</v>
      </c>
      <c r="J10563">
        <v>1399.474669219999</v>
      </c>
      <c r="K10563">
        <v>1399.1674729899989</v>
      </c>
      <c r="L10563" t="s">
        <v>15343</v>
      </c>
      <c r="M10563" t="s">
        <v>15252</v>
      </c>
      <c r="R10563" t="s">
        <v>17180</v>
      </c>
      <c r="S10563" t="s">
        <v>17589</v>
      </c>
      <c r="T10563" t="s">
        <v>18128</v>
      </c>
      <c r="U10563" t="s">
        <v>15317</v>
      </c>
    </row>
    <row r="10564" spans="1:21" x14ac:dyDescent="0.25">
      <c r="A10564">
        <v>2017</v>
      </c>
      <c r="B10564">
        <v>9</v>
      </c>
      <c r="C10564" t="s">
        <v>28</v>
      </c>
      <c r="D10564" t="s">
        <v>268</v>
      </c>
      <c r="G10564" t="s">
        <v>13713</v>
      </c>
      <c r="H10564" t="s">
        <v>14293</v>
      </c>
      <c r="I10564">
        <v>5750.6161030000003</v>
      </c>
      <c r="J10564">
        <v>5331.7016372200023</v>
      </c>
      <c r="K10564">
        <v>5331.6390652600012</v>
      </c>
      <c r="P10564" t="s">
        <v>18674</v>
      </c>
      <c r="Q10564" t="s">
        <v>15243</v>
      </c>
      <c r="T10564" t="s">
        <v>15311</v>
      </c>
      <c r="U10564" t="s">
        <v>15317</v>
      </c>
    </row>
    <row r="10565" spans="1:21" x14ac:dyDescent="0.25">
      <c r="A10565">
        <v>2017</v>
      </c>
      <c r="B10565">
        <v>9</v>
      </c>
      <c r="C10565" t="s">
        <v>28</v>
      </c>
      <c r="D10565" t="s">
        <v>269</v>
      </c>
      <c r="E10565" t="s">
        <v>6414</v>
      </c>
      <c r="F10565" t="s">
        <v>10409</v>
      </c>
      <c r="G10565" t="s">
        <v>14140</v>
      </c>
      <c r="H10565" t="s">
        <v>14299</v>
      </c>
      <c r="I10565">
        <v>196.29763500000001</v>
      </c>
      <c r="J10565">
        <v>121.22111717999999</v>
      </c>
      <c r="K10565">
        <v>121.22111717999999</v>
      </c>
      <c r="U10565" t="s">
        <v>15316</v>
      </c>
    </row>
    <row r="10566" spans="1:21" x14ac:dyDescent="0.25">
      <c r="A10566">
        <v>2017</v>
      </c>
      <c r="B10566">
        <v>9</v>
      </c>
      <c r="C10566" t="s">
        <v>28</v>
      </c>
      <c r="D10566" t="s">
        <v>1693</v>
      </c>
      <c r="G10566" t="s">
        <v>12450</v>
      </c>
      <c r="H10566" t="s">
        <v>14293</v>
      </c>
      <c r="I10566">
        <v>461.00376699999998</v>
      </c>
      <c r="J10566">
        <v>604.45999884999981</v>
      </c>
      <c r="K10566">
        <v>604.2943044499998</v>
      </c>
      <c r="U10566" t="s">
        <v>15316</v>
      </c>
    </row>
    <row r="10567" spans="1:21" x14ac:dyDescent="0.25">
      <c r="A10567">
        <v>2017</v>
      </c>
      <c r="B10567">
        <v>9</v>
      </c>
      <c r="C10567" t="s">
        <v>20</v>
      </c>
      <c r="D10567" t="s">
        <v>275</v>
      </c>
      <c r="E10567" t="s">
        <v>5532</v>
      </c>
      <c r="F10567" t="s">
        <v>10058</v>
      </c>
      <c r="G10567" t="s">
        <v>13953</v>
      </c>
      <c r="H10567" t="s">
        <v>14293</v>
      </c>
      <c r="I10567">
        <v>13058.971581</v>
      </c>
      <c r="J10567">
        <v>11144.906650180001</v>
      </c>
      <c r="K10567">
        <v>11102.369231889999</v>
      </c>
      <c r="L10567" t="s">
        <v>19663</v>
      </c>
      <c r="M10567" t="s">
        <v>17172</v>
      </c>
      <c r="N10567" t="s">
        <v>19999</v>
      </c>
      <c r="O10567" t="s">
        <v>15243</v>
      </c>
      <c r="P10567" t="s">
        <v>16957</v>
      </c>
      <c r="Q10567" t="s">
        <v>15243</v>
      </c>
      <c r="T10567" t="s">
        <v>17174</v>
      </c>
      <c r="U10567" t="s">
        <v>15317</v>
      </c>
    </row>
    <row r="10568" spans="1:21" x14ac:dyDescent="0.25">
      <c r="A10568">
        <v>2017</v>
      </c>
      <c r="B10568">
        <v>9</v>
      </c>
      <c r="C10568" t="s">
        <v>20</v>
      </c>
      <c r="D10568" t="s">
        <v>276</v>
      </c>
      <c r="E10568" t="s">
        <v>5533</v>
      </c>
      <c r="F10568" t="s">
        <v>10059</v>
      </c>
      <c r="G10568" t="s">
        <v>13954</v>
      </c>
      <c r="H10568" t="s">
        <v>14296</v>
      </c>
      <c r="I10568">
        <v>1128.1213909999999</v>
      </c>
      <c r="J10568">
        <v>1229.5658416700001</v>
      </c>
      <c r="K10568">
        <v>1229.5658416700001</v>
      </c>
      <c r="L10568" t="s">
        <v>19664</v>
      </c>
      <c r="M10568" t="s">
        <v>17172</v>
      </c>
      <c r="N10568" t="s">
        <v>17365</v>
      </c>
      <c r="O10568" t="s">
        <v>15243</v>
      </c>
      <c r="P10568" t="s">
        <v>17437</v>
      </c>
      <c r="Q10568" t="s">
        <v>15243</v>
      </c>
      <c r="T10568" t="s">
        <v>17174</v>
      </c>
      <c r="U10568" t="s">
        <v>15317</v>
      </c>
    </row>
    <row r="10569" spans="1:21" x14ac:dyDescent="0.25">
      <c r="A10569">
        <v>2017</v>
      </c>
      <c r="B10569">
        <v>9</v>
      </c>
      <c r="C10569" t="s">
        <v>20</v>
      </c>
      <c r="D10569" t="s">
        <v>1698</v>
      </c>
      <c r="E10569" t="s">
        <v>5534</v>
      </c>
      <c r="F10569" t="s">
        <v>10060</v>
      </c>
      <c r="G10569" t="s">
        <v>13955</v>
      </c>
      <c r="H10569" t="s">
        <v>14297</v>
      </c>
      <c r="I10569">
        <v>5500</v>
      </c>
      <c r="J10569">
        <v>18018.956120859999</v>
      </c>
      <c r="K10569">
        <v>18018.956120859999</v>
      </c>
      <c r="L10569" t="s">
        <v>19282</v>
      </c>
      <c r="M10569" t="s">
        <v>18808</v>
      </c>
      <c r="N10569" t="s">
        <v>17183</v>
      </c>
      <c r="O10569" t="s">
        <v>15243</v>
      </c>
      <c r="P10569" t="s">
        <v>17438</v>
      </c>
      <c r="Q10569" t="s">
        <v>15243</v>
      </c>
      <c r="T10569" t="s">
        <v>17394</v>
      </c>
      <c r="U10569" t="s">
        <v>15317</v>
      </c>
    </row>
    <row r="10570" spans="1:21" x14ac:dyDescent="0.25">
      <c r="A10570">
        <v>2017</v>
      </c>
      <c r="B10570">
        <v>9</v>
      </c>
      <c r="C10570" t="s">
        <v>20</v>
      </c>
      <c r="D10570" t="s">
        <v>277</v>
      </c>
      <c r="E10570" t="s">
        <v>6415</v>
      </c>
      <c r="F10570" t="s">
        <v>10061</v>
      </c>
      <c r="G10570" t="s">
        <v>13956</v>
      </c>
      <c r="H10570" t="s">
        <v>14300</v>
      </c>
      <c r="I10570">
        <v>54.917003000000001</v>
      </c>
      <c r="J10570">
        <v>53.678115870000013</v>
      </c>
      <c r="K10570">
        <v>53.657059869999998</v>
      </c>
      <c r="L10570" t="s">
        <v>15438</v>
      </c>
      <c r="M10570" t="s">
        <v>15245</v>
      </c>
      <c r="T10570" t="s">
        <v>15307</v>
      </c>
      <c r="U10570" t="s">
        <v>15317</v>
      </c>
    </row>
    <row r="10571" spans="1:21" x14ac:dyDescent="0.25">
      <c r="A10571">
        <v>2017</v>
      </c>
      <c r="B10571">
        <v>9</v>
      </c>
      <c r="C10571" t="s">
        <v>20</v>
      </c>
      <c r="D10571" t="s">
        <v>280</v>
      </c>
      <c r="E10571" t="s">
        <v>5536</v>
      </c>
      <c r="F10571" t="s">
        <v>8815</v>
      </c>
      <c r="G10571" t="s">
        <v>10937</v>
      </c>
      <c r="H10571" t="s">
        <v>15101</v>
      </c>
      <c r="I10571">
        <v>0</v>
      </c>
      <c r="J10571">
        <v>162.77876594</v>
      </c>
      <c r="K10571">
        <v>162.77876594</v>
      </c>
      <c r="L10571" t="s">
        <v>19665</v>
      </c>
      <c r="M10571" t="s">
        <v>17393</v>
      </c>
      <c r="N10571" t="s">
        <v>17182</v>
      </c>
      <c r="O10571" t="s">
        <v>15243</v>
      </c>
      <c r="T10571" t="s">
        <v>17394</v>
      </c>
      <c r="U10571" t="s">
        <v>15317</v>
      </c>
    </row>
    <row r="10572" spans="1:21" x14ac:dyDescent="0.25">
      <c r="A10572">
        <v>2017</v>
      </c>
      <c r="B10572">
        <v>9</v>
      </c>
      <c r="C10572" t="s">
        <v>20</v>
      </c>
      <c r="D10572" t="s">
        <v>1700</v>
      </c>
      <c r="E10572" t="s">
        <v>6416</v>
      </c>
      <c r="F10572" t="s">
        <v>10062</v>
      </c>
      <c r="G10572" t="s">
        <v>11017</v>
      </c>
      <c r="H10572" t="s">
        <v>14648</v>
      </c>
      <c r="I10572">
        <v>225.6</v>
      </c>
      <c r="J10572">
        <v>235.98651459000001</v>
      </c>
      <c r="K10572">
        <v>235.90174060999999</v>
      </c>
      <c r="L10572" t="s">
        <v>19666</v>
      </c>
      <c r="M10572" t="s">
        <v>17172</v>
      </c>
      <c r="N10572" t="s">
        <v>17173</v>
      </c>
      <c r="O10572" t="s">
        <v>15252</v>
      </c>
      <c r="T10572" t="s">
        <v>17174</v>
      </c>
      <c r="U10572" t="s">
        <v>15317</v>
      </c>
    </row>
    <row r="10573" spans="1:21" x14ac:dyDescent="0.25">
      <c r="A10573">
        <v>2017</v>
      </c>
      <c r="B10573">
        <v>9</v>
      </c>
      <c r="C10573" t="s">
        <v>20</v>
      </c>
      <c r="D10573" t="s">
        <v>1701</v>
      </c>
      <c r="E10573" t="s">
        <v>6417</v>
      </c>
      <c r="F10573" t="s">
        <v>10063</v>
      </c>
      <c r="G10573" t="s">
        <v>13957</v>
      </c>
      <c r="H10573" t="s">
        <v>14764</v>
      </c>
      <c r="I10573">
        <v>3464.6035419999998</v>
      </c>
      <c r="J10573">
        <v>2612.956528019999</v>
      </c>
      <c r="K10573">
        <v>2610.4021064499989</v>
      </c>
      <c r="L10573" t="s">
        <v>20000</v>
      </c>
      <c r="M10573" t="s">
        <v>17172</v>
      </c>
      <c r="N10573" t="s">
        <v>20001</v>
      </c>
      <c r="O10573" t="s">
        <v>17172</v>
      </c>
      <c r="P10573" t="s">
        <v>17275</v>
      </c>
      <c r="Q10573" t="s">
        <v>17172</v>
      </c>
      <c r="R10573" t="s">
        <v>17173</v>
      </c>
      <c r="S10573" t="s">
        <v>15252</v>
      </c>
      <c r="T10573" t="s">
        <v>17174</v>
      </c>
      <c r="U10573" t="s">
        <v>15317</v>
      </c>
    </row>
    <row r="10574" spans="1:21" x14ac:dyDescent="0.25">
      <c r="A10574">
        <v>2017</v>
      </c>
      <c r="B10574">
        <v>9</v>
      </c>
      <c r="C10574" t="s">
        <v>20</v>
      </c>
      <c r="D10574" t="s">
        <v>1702</v>
      </c>
      <c r="E10574" t="s">
        <v>5539</v>
      </c>
      <c r="F10574" t="s">
        <v>10064</v>
      </c>
      <c r="G10574" t="s">
        <v>13714</v>
      </c>
      <c r="H10574" t="s">
        <v>14293</v>
      </c>
      <c r="I10574">
        <v>7786.5539049999998</v>
      </c>
      <c r="J10574">
        <v>8227.4003206599955</v>
      </c>
      <c r="K10574">
        <v>8227.2036871899945</v>
      </c>
      <c r="L10574" t="s">
        <v>19667</v>
      </c>
      <c r="M10574" t="s">
        <v>19668</v>
      </c>
      <c r="P10574" t="s">
        <v>17179</v>
      </c>
      <c r="Q10574" t="s">
        <v>17587</v>
      </c>
      <c r="T10574" t="s">
        <v>19669</v>
      </c>
      <c r="U10574" t="s">
        <v>15317</v>
      </c>
    </row>
    <row r="10575" spans="1:21" x14ac:dyDescent="0.25">
      <c r="A10575">
        <v>2017</v>
      </c>
      <c r="B10575">
        <v>9</v>
      </c>
      <c r="C10575" t="s">
        <v>20</v>
      </c>
      <c r="D10575" t="s">
        <v>1703</v>
      </c>
      <c r="E10575" t="s">
        <v>5540</v>
      </c>
      <c r="F10575" t="s">
        <v>10065</v>
      </c>
      <c r="G10575" t="s">
        <v>13715</v>
      </c>
      <c r="H10575" t="s">
        <v>14293</v>
      </c>
      <c r="I10575">
        <v>559.468481</v>
      </c>
      <c r="J10575">
        <v>688.91316787999972</v>
      </c>
      <c r="K10575">
        <v>688.91031687999975</v>
      </c>
      <c r="L10575" t="s">
        <v>17423</v>
      </c>
      <c r="M10575" t="s">
        <v>17172</v>
      </c>
      <c r="N10575" t="s">
        <v>16962</v>
      </c>
      <c r="O10575" t="s">
        <v>15243</v>
      </c>
      <c r="P10575" t="s">
        <v>17175</v>
      </c>
      <c r="Q10575" t="s">
        <v>15252</v>
      </c>
      <c r="T10575" t="s">
        <v>17174</v>
      </c>
      <c r="U10575" t="s">
        <v>15317</v>
      </c>
    </row>
    <row r="10576" spans="1:21" x14ac:dyDescent="0.25">
      <c r="A10576">
        <v>2017</v>
      </c>
      <c r="B10576">
        <v>9</v>
      </c>
      <c r="C10576" t="s">
        <v>20</v>
      </c>
      <c r="D10576" t="s">
        <v>1706</v>
      </c>
      <c r="E10576" t="s">
        <v>5541</v>
      </c>
      <c r="F10576" t="s">
        <v>10410</v>
      </c>
      <c r="G10576" t="s">
        <v>11114</v>
      </c>
      <c r="H10576" t="s">
        <v>14296</v>
      </c>
      <c r="I10576">
        <v>42.115122</v>
      </c>
      <c r="J10576">
        <v>2366.3048250000002</v>
      </c>
      <c r="K10576">
        <v>2366.3048250000002</v>
      </c>
      <c r="L10576" t="s">
        <v>19670</v>
      </c>
      <c r="M10576" t="s">
        <v>17172</v>
      </c>
      <c r="N10576" t="s">
        <v>19671</v>
      </c>
      <c r="O10576" t="s">
        <v>15243</v>
      </c>
      <c r="T10576" t="s">
        <v>17174</v>
      </c>
      <c r="U10576" t="s">
        <v>15317</v>
      </c>
    </row>
    <row r="10577" spans="1:21" x14ac:dyDescent="0.25">
      <c r="A10577">
        <v>2017</v>
      </c>
      <c r="B10577">
        <v>9</v>
      </c>
      <c r="C10577" t="s">
        <v>20</v>
      </c>
      <c r="D10577" t="s">
        <v>1707</v>
      </c>
      <c r="E10577" t="s">
        <v>6418</v>
      </c>
      <c r="F10577" t="s">
        <v>10411</v>
      </c>
      <c r="G10577" t="s">
        <v>11111</v>
      </c>
      <c r="H10577" t="s">
        <v>14764</v>
      </c>
      <c r="I10577">
        <v>6190.9871819999998</v>
      </c>
      <c r="J10577">
        <v>6889.3706724999993</v>
      </c>
      <c r="K10577">
        <v>6888.7461939099994</v>
      </c>
      <c r="L10577" t="s">
        <v>20002</v>
      </c>
      <c r="M10577" t="s">
        <v>15252</v>
      </c>
      <c r="N10577" t="s">
        <v>18131</v>
      </c>
      <c r="O10577" t="s">
        <v>17172</v>
      </c>
      <c r="P10577" t="s">
        <v>17586</v>
      </c>
      <c r="Q10577" t="s">
        <v>17172</v>
      </c>
      <c r="R10577" t="s">
        <v>17173</v>
      </c>
      <c r="S10577" t="s">
        <v>15252</v>
      </c>
      <c r="T10577" t="s">
        <v>17174</v>
      </c>
      <c r="U10577" t="s">
        <v>15317</v>
      </c>
    </row>
    <row r="10578" spans="1:21" x14ac:dyDescent="0.25">
      <c r="A10578">
        <v>2017</v>
      </c>
      <c r="B10578">
        <v>9</v>
      </c>
      <c r="C10578" t="s">
        <v>20</v>
      </c>
      <c r="D10578" t="s">
        <v>1709</v>
      </c>
      <c r="G10578" t="s">
        <v>12462</v>
      </c>
      <c r="H10578" t="s">
        <v>14764</v>
      </c>
      <c r="I10578">
        <v>305.590619</v>
      </c>
      <c r="J10578">
        <v>334.7940359800001</v>
      </c>
      <c r="K10578">
        <v>334.7356579800001</v>
      </c>
      <c r="P10578" t="s">
        <v>17275</v>
      </c>
      <c r="Q10578" t="s">
        <v>17172</v>
      </c>
      <c r="R10578" t="s">
        <v>17173</v>
      </c>
      <c r="S10578" t="s">
        <v>15252</v>
      </c>
      <c r="T10578" t="s">
        <v>17174</v>
      </c>
      <c r="U10578" t="s">
        <v>15317</v>
      </c>
    </row>
    <row r="10579" spans="1:21" x14ac:dyDescent="0.25">
      <c r="A10579">
        <v>2017</v>
      </c>
      <c r="B10579">
        <v>9</v>
      </c>
      <c r="C10579" t="s">
        <v>20</v>
      </c>
      <c r="D10579" t="s">
        <v>1710</v>
      </c>
      <c r="E10579" t="s">
        <v>6419</v>
      </c>
      <c r="F10579" t="s">
        <v>10068</v>
      </c>
      <c r="G10579" t="s">
        <v>12463</v>
      </c>
      <c r="H10579" t="s">
        <v>14298</v>
      </c>
      <c r="I10579">
        <v>25628.456952</v>
      </c>
      <c r="J10579">
        <v>29283.088040679992</v>
      </c>
      <c r="K10579">
        <v>29282.974388679992</v>
      </c>
      <c r="L10579" t="s">
        <v>17439</v>
      </c>
      <c r="M10579" t="s">
        <v>17172</v>
      </c>
      <c r="N10579" t="s">
        <v>16958</v>
      </c>
      <c r="O10579" t="s">
        <v>15243</v>
      </c>
      <c r="P10579" t="s">
        <v>16958</v>
      </c>
      <c r="Q10579" t="s">
        <v>15243</v>
      </c>
      <c r="T10579" t="s">
        <v>17174</v>
      </c>
      <c r="U10579" t="s">
        <v>15317</v>
      </c>
    </row>
    <row r="10580" spans="1:21" x14ac:dyDescent="0.25">
      <c r="A10580">
        <v>2017</v>
      </c>
      <c r="B10580">
        <v>9</v>
      </c>
      <c r="C10580" t="s">
        <v>20</v>
      </c>
      <c r="D10580" t="s">
        <v>1711</v>
      </c>
      <c r="G10580" t="s">
        <v>12464</v>
      </c>
      <c r="H10580" t="s">
        <v>14298</v>
      </c>
      <c r="I10580">
        <v>500</v>
      </c>
      <c r="J10580">
        <v>299.39248081</v>
      </c>
      <c r="K10580">
        <v>299.39248081</v>
      </c>
      <c r="P10580" t="s">
        <v>15292</v>
      </c>
      <c r="Q10580" t="s">
        <v>15243</v>
      </c>
      <c r="T10580" t="s">
        <v>15311</v>
      </c>
      <c r="U10580" t="s">
        <v>15317</v>
      </c>
    </row>
    <row r="10581" spans="1:21" x14ac:dyDescent="0.25">
      <c r="A10581">
        <v>2017</v>
      </c>
      <c r="B10581">
        <v>9</v>
      </c>
      <c r="C10581" t="s">
        <v>20</v>
      </c>
      <c r="D10581" t="s">
        <v>2257</v>
      </c>
      <c r="E10581" t="s">
        <v>5544</v>
      </c>
      <c r="F10581" t="s">
        <v>10069</v>
      </c>
      <c r="G10581" t="s">
        <v>13246</v>
      </c>
      <c r="H10581" t="s">
        <v>14302</v>
      </c>
      <c r="I10581">
        <v>1326.6714959999999</v>
      </c>
      <c r="J10581">
        <v>1135.8876410800001</v>
      </c>
      <c r="K10581">
        <v>1135.8876410800001</v>
      </c>
      <c r="N10581" t="s">
        <v>15211</v>
      </c>
      <c r="O10581" t="s">
        <v>15250</v>
      </c>
      <c r="R10581" t="s">
        <v>17180</v>
      </c>
      <c r="S10581" t="s">
        <v>17589</v>
      </c>
      <c r="T10581" t="s">
        <v>19673</v>
      </c>
      <c r="U10581" t="s">
        <v>15317</v>
      </c>
    </row>
    <row r="10582" spans="1:21" x14ac:dyDescent="0.25">
      <c r="A10582">
        <v>2017</v>
      </c>
      <c r="B10582">
        <v>9</v>
      </c>
      <c r="C10582" t="s">
        <v>20</v>
      </c>
      <c r="D10582" t="s">
        <v>2499</v>
      </c>
      <c r="G10582" t="s">
        <v>13432</v>
      </c>
      <c r="H10582" t="s">
        <v>14293</v>
      </c>
      <c r="I10582">
        <v>1368</v>
      </c>
      <c r="J10582">
        <v>994.01402991999976</v>
      </c>
      <c r="K10582">
        <v>994.00453591999974</v>
      </c>
      <c r="U10582" t="s">
        <v>15316</v>
      </c>
    </row>
    <row r="10583" spans="1:21" x14ac:dyDescent="0.25">
      <c r="A10583">
        <v>2017</v>
      </c>
      <c r="B10583">
        <v>9</v>
      </c>
      <c r="C10583" t="s">
        <v>22</v>
      </c>
      <c r="D10583" t="s">
        <v>287</v>
      </c>
      <c r="G10583" t="s">
        <v>10941</v>
      </c>
      <c r="H10583" t="s">
        <v>14221</v>
      </c>
      <c r="I10583">
        <v>2086.7976429999999</v>
      </c>
      <c r="J10583">
        <v>2404.796641709996</v>
      </c>
      <c r="K10583">
        <v>2403.475738859996</v>
      </c>
      <c r="U10583" t="s">
        <v>15316</v>
      </c>
    </row>
    <row r="10584" spans="1:21" x14ac:dyDescent="0.25">
      <c r="A10584">
        <v>2017</v>
      </c>
      <c r="B10584">
        <v>9</v>
      </c>
      <c r="C10584" t="s">
        <v>23</v>
      </c>
      <c r="D10584" t="s">
        <v>289</v>
      </c>
      <c r="G10584" t="s">
        <v>10942</v>
      </c>
      <c r="H10584" t="s">
        <v>14222</v>
      </c>
      <c r="I10584">
        <v>93.592354</v>
      </c>
      <c r="J10584">
        <v>74.553999660000045</v>
      </c>
      <c r="K10584">
        <v>74.551263080000027</v>
      </c>
      <c r="U10584" t="s">
        <v>15316</v>
      </c>
    </row>
    <row r="10585" spans="1:21" x14ac:dyDescent="0.25">
      <c r="A10585">
        <v>2017</v>
      </c>
      <c r="B10585">
        <v>9</v>
      </c>
      <c r="C10585" t="s">
        <v>24</v>
      </c>
      <c r="D10585" t="s">
        <v>292</v>
      </c>
      <c r="E10585" t="s">
        <v>6420</v>
      </c>
      <c r="F10585" t="s">
        <v>10412</v>
      </c>
      <c r="G10585" t="s">
        <v>13958</v>
      </c>
      <c r="H10585" t="s">
        <v>15102</v>
      </c>
      <c r="I10585">
        <v>823.27375600000005</v>
      </c>
      <c r="J10585">
        <v>731.76000794999982</v>
      </c>
      <c r="K10585">
        <v>731.66525295999963</v>
      </c>
      <c r="L10585" t="s">
        <v>20196</v>
      </c>
      <c r="M10585" t="s">
        <v>18991</v>
      </c>
      <c r="T10585" t="s">
        <v>17591</v>
      </c>
      <c r="U10585" t="s">
        <v>15317</v>
      </c>
    </row>
    <row r="10586" spans="1:21" x14ac:dyDescent="0.25">
      <c r="A10586">
        <v>2017</v>
      </c>
      <c r="B10586">
        <v>9</v>
      </c>
      <c r="C10586" t="s">
        <v>29</v>
      </c>
      <c r="D10586" t="s">
        <v>301</v>
      </c>
      <c r="E10586" t="s">
        <v>5546</v>
      </c>
      <c r="F10586" t="s">
        <v>10071</v>
      </c>
      <c r="G10586" t="s">
        <v>11172</v>
      </c>
      <c r="H10586" t="s">
        <v>14764</v>
      </c>
      <c r="I10586">
        <v>959.17999699999996</v>
      </c>
      <c r="J10586">
        <v>1159.7222580499999</v>
      </c>
      <c r="K10586">
        <v>1159.7191480500001</v>
      </c>
      <c r="L10586" t="s">
        <v>15343</v>
      </c>
      <c r="M10586" t="s">
        <v>15252</v>
      </c>
      <c r="N10586" t="s">
        <v>20003</v>
      </c>
      <c r="O10586" t="s">
        <v>20004</v>
      </c>
      <c r="P10586" t="s">
        <v>16963</v>
      </c>
      <c r="Q10586" t="s">
        <v>15239</v>
      </c>
      <c r="R10586" t="s">
        <v>17173</v>
      </c>
      <c r="S10586" t="s">
        <v>15252</v>
      </c>
      <c r="T10586" s="124" t="s">
        <v>20005</v>
      </c>
      <c r="U10586" s="124" t="s">
        <v>15317</v>
      </c>
    </row>
    <row r="10587" spans="1:21" x14ac:dyDescent="0.25">
      <c r="A10587">
        <v>2017</v>
      </c>
      <c r="B10587">
        <v>9</v>
      </c>
      <c r="C10587" t="s">
        <v>30</v>
      </c>
      <c r="D10587" t="s">
        <v>1713</v>
      </c>
      <c r="E10587" t="s">
        <v>6421</v>
      </c>
      <c r="F10587" t="s">
        <v>10072</v>
      </c>
      <c r="G10587" t="s">
        <v>12466</v>
      </c>
      <c r="H10587" t="s">
        <v>14298</v>
      </c>
      <c r="I10587">
        <v>11</v>
      </c>
      <c r="J10587">
        <v>5.0136489800000001</v>
      </c>
      <c r="K10587">
        <v>5.0136489800000001</v>
      </c>
      <c r="L10587" t="s">
        <v>20006</v>
      </c>
      <c r="M10587" t="s">
        <v>20007</v>
      </c>
      <c r="N10587" t="s">
        <v>20008</v>
      </c>
      <c r="O10587" t="s">
        <v>19267</v>
      </c>
      <c r="T10587" t="s">
        <v>20009</v>
      </c>
      <c r="U10587" t="s">
        <v>15317</v>
      </c>
    </row>
    <row r="10588" spans="1:21" x14ac:dyDescent="0.25">
      <c r="A10588">
        <v>2017</v>
      </c>
      <c r="B10588">
        <v>9</v>
      </c>
      <c r="C10588" t="s">
        <v>30</v>
      </c>
      <c r="D10588" t="s">
        <v>2685</v>
      </c>
      <c r="G10588" t="s">
        <v>13718</v>
      </c>
      <c r="H10588" t="s">
        <v>14293</v>
      </c>
      <c r="I10588">
        <v>0</v>
      </c>
      <c r="J10588">
        <v>621.91218661000005</v>
      </c>
      <c r="K10588">
        <v>621.91218661000005</v>
      </c>
      <c r="P10588" t="s">
        <v>16962</v>
      </c>
      <c r="Q10588" t="s">
        <v>15243</v>
      </c>
      <c r="T10588" t="s">
        <v>15311</v>
      </c>
      <c r="U10588" t="s">
        <v>15317</v>
      </c>
    </row>
    <row r="10589" spans="1:21" x14ac:dyDescent="0.25">
      <c r="A10589">
        <v>2017</v>
      </c>
      <c r="B10589">
        <v>10</v>
      </c>
      <c r="C10589" t="s">
        <v>26</v>
      </c>
      <c r="D10589" t="s">
        <v>303</v>
      </c>
      <c r="E10589" t="s">
        <v>6422</v>
      </c>
      <c r="F10589" t="s">
        <v>10073</v>
      </c>
      <c r="G10589" t="s">
        <v>14141</v>
      </c>
      <c r="H10589" t="s">
        <v>14309</v>
      </c>
      <c r="I10589">
        <v>318.53975700000001</v>
      </c>
      <c r="J10589">
        <v>330.51708020000041</v>
      </c>
      <c r="K10589">
        <v>330.51708020000041</v>
      </c>
      <c r="T10589" s="124" t="s">
        <v>15315</v>
      </c>
      <c r="U10589" s="124" t="s">
        <v>15317</v>
      </c>
    </row>
    <row r="10590" spans="1:21" x14ac:dyDescent="0.25">
      <c r="A10590">
        <v>2017</v>
      </c>
      <c r="B10590">
        <v>10</v>
      </c>
      <c r="C10590" t="s">
        <v>25</v>
      </c>
      <c r="D10590" t="s">
        <v>305</v>
      </c>
      <c r="E10590" t="s">
        <v>5549</v>
      </c>
      <c r="F10590" t="s">
        <v>10413</v>
      </c>
      <c r="G10590" t="s">
        <v>13959</v>
      </c>
      <c r="H10590" t="s">
        <v>14309</v>
      </c>
      <c r="I10590">
        <v>347.26996400000002</v>
      </c>
      <c r="J10590">
        <v>427.13350585000029</v>
      </c>
      <c r="K10590">
        <v>427.13350585000029</v>
      </c>
      <c r="N10590" t="s">
        <v>15180</v>
      </c>
      <c r="O10590" t="s">
        <v>15239</v>
      </c>
      <c r="T10590" s="124" t="s">
        <v>15315</v>
      </c>
      <c r="U10590" s="124" t="s">
        <v>15317</v>
      </c>
    </row>
    <row r="10591" spans="1:21" x14ac:dyDescent="0.25">
      <c r="A10591">
        <v>2017</v>
      </c>
      <c r="B10591">
        <v>10</v>
      </c>
      <c r="C10591" t="s">
        <v>25</v>
      </c>
      <c r="D10591" t="s">
        <v>306</v>
      </c>
      <c r="E10591" t="s">
        <v>6423</v>
      </c>
      <c r="F10591" t="s">
        <v>10075</v>
      </c>
      <c r="G10591" t="s">
        <v>13960</v>
      </c>
      <c r="H10591" t="s">
        <v>14311</v>
      </c>
      <c r="I10591">
        <v>189.255618</v>
      </c>
      <c r="J10591">
        <v>201.61754837000001</v>
      </c>
      <c r="K10591">
        <v>201.61754837000001</v>
      </c>
      <c r="U10591" t="s">
        <v>15316</v>
      </c>
    </row>
    <row r="10592" spans="1:21" x14ac:dyDescent="0.25">
      <c r="A10592">
        <v>2017</v>
      </c>
      <c r="B10592">
        <v>10</v>
      </c>
      <c r="C10592" t="s">
        <v>25</v>
      </c>
      <c r="D10592" t="s">
        <v>307</v>
      </c>
      <c r="E10592" t="s">
        <v>5067</v>
      </c>
      <c r="F10592" t="s">
        <v>10076</v>
      </c>
      <c r="G10592" t="s">
        <v>13961</v>
      </c>
      <c r="H10592" t="s">
        <v>14312</v>
      </c>
      <c r="I10592">
        <v>196.31270900000001</v>
      </c>
      <c r="J10592">
        <v>409.30543449999999</v>
      </c>
      <c r="K10592">
        <v>409.30543449999999</v>
      </c>
      <c r="L10592" t="s">
        <v>16829</v>
      </c>
      <c r="M10592" t="s">
        <v>15250</v>
      </c>
      <c r="N10592" t="s">
        <v>15231</v>
      </c>
      <c r="O10592" t="s">
        <v>15338</v>
      </c>
      <c r="T10592" t="s">
        <v>17171</v>
      </c>
      <c r="U10592" t="s">
        <v>15317</v>
      </c>
    </row>
    <row r="10593" spans="1:21" x14ac:dyDescent="0.25">
      <c r="A10593">
        <v>2017</v>
      </c>
      <c r="B10593">
        <v>10</v>
      </c>
      <c r="C10593" t="s">
        <v>25</v>
      </c>
      <c r="D10593" t="s">
        <v>308</v>
      </c>
      <c r="E10593" t="s">
        <v>5551</v>
      </c>
      <c r="F10593" t="s">
        <v>10077</v>
      </c>
      <c r="G10593" t="s">
        <v>13962</v>
      </c>
      <c r="H10593" t="s">
        <v>14766</v>
      </c>
      <c r="I10593">
        <v>397.64006599999999</v>
      </c>
      <c r="J10593">
        <v>396.77760390000009</v>
      </c>
      <c r="K10593">
        <v>396.77760390000009</v>
      </c>
      <c r="L10593" t="s">
        <v>19677</v>
      </c>
      <c r="M10593" t="s">
        <v>19114</v>
      </c>
      <c r="N10593" t="s">
        <v>17065</v>
      </c>
      <c r="O10593" t="s">
        <v>19114</v>
      </c>
      <c r="R10593" t="s">
        <v>18685</v>
      </c>
      <c r="S10593" t="s">
        <v>15240</v>
      </c>
      <c r="T10593" t="s">
        <v>19115</v>
      </c>
      <c r="U10593" t="s">
        <v>15317</v>
      </c>
    </row>
    <row r="10594" spans="1:21" x14ac:dyDescent="0.25">
      <c r="A10594">
        <v>2017</v>
      </c>
      <c r="B10594">
        <v>10</v>
      </c>
      <c r="C10594" t="s">
        <v>27</v>
      </c>
      <c r="D10594" t="s">
        <v>310</v>
      </c>
      <c r="E10594" t="s">
        <v>6424</v>
      </c>
      <c r="F10594" t="s">
        <v>10078</v>
      </c>
      <c r="G10594" t="s">
        <v>13963</v>
      </c>
      <c r="H10594" t="s">
        <v>14767</v>
      </c>
      <c r="I10594">
        <v>708.91478700000005</v>
      </c>
      <c r="J10594">
        <v>804.37523874999965</v>
      </c>
      <c r="K10594">
        <v>804.37523874999965</v>
      </c>
      <c r="U10594" t="s">
        <v>15316</v>
      </c>
    </row>
    <row r="10595" spans="1:21" x14ac:dyDescent="0.25">
      <c r="A10595">
        <v>2017</v>
      </c>
      <c r="B10595">
        <v>10</v>
      </c>
      <c r="C10595" t="s">
        <v>28</v>
      </c>
      <c r="D10595" t="s">
        <v>312</v>
      </c>
      <c r="E10595" t="s">
        <v>6425</v>
      </c>
      <c r="F10595" t="s">
        <v>10079</v>
      </c>
      <c r="G10595" t="s">
        <v>13964</v>
      </c>
      <c r="H10595" t="s">
        <v>14767</v>
      </c>
      <c r="I10595">
        <v>211.670547</v>
      </c>
      <c r="J10595">
        <v>185.68779803999999</v>
      </c>
      <c r="K10595">
        <v>185.68779803999999</v>
      </c>
      <c r="U10595" t="s">
        <v>15316</v>
      </c>
    </row>
    <row r="10596" spans="1:21" x14ac:dyDescent="0.25">
      <c r="A10596">
        <v>2017</v>
      </c>
      <c r="B10596">
        <v>10</v>
      </c>
      <c r="C10596" t="s">
        <v>28</v>
      </c>
      <c r="D10596" t="s">
        <v>314</v>
      </c>
      <c r="E10596" t="s">
        <v>5556</v>
      </c>
      <c r="F10596" t="s">
        <v>10080</v>
      </c>
      <c r="G10596" t="s">
        <v>13965</v>
      </c>
      <c r="H10596" t="s">
        <v>14309</v>
      </c>
      <c r="I10596">
        <v>303.35788100000002</v>
      </c>
      <c r="J10596">
        <v>320.77562771000038</v>
      </c>
      <c r="K10596">
        <v>320.77562771000038</v>
      </c>
      <c r="U10596" t="s">
        <v>15316</v>
      </c>
    </row>
    <row r="10597" spans="1:21" x14ac:dyDescent="0.25">
      <c r="A10597">
        <v>2017</v>
      </c>
      <c r="B10597">
        <v>10</v>
      </c>
      <c r="C10597" t="s">
        <v>28</v>
      </c>
      <c r="D10597" t="s">
        <v>2795</v>
      </c>
      <c r="E10597" t="s">
        <v>6426</v>
      </c>
      <c r="F10597" t="s">
        <v>10414</v>
      </c>
      <c r="G10597" t="s">
        <v>13966</v>
      </c>
      <c r="H10597" t="s">
        <v>14766</v>
      </c>
      <c r="I10597">
        <v>185.48344800000001</v>
      </c>
      <c r="J10597">
        <v>165.67877709000001</v>
      </c>
      <c r="K10597">
        <v>165.67877709000001</v>
      </c>
      <c r="L10597" t="s">
        <v>16829</v>
      </c>
      <c r="M10597" t="s">
        <v>15250</v>
      </c>
      <c r="R10597" t="s">
        <v>18685</v>
      </c>
      <c r="S10597" t="s">
        <v>15240</v>
      </c>
      <c r="T10597" t="s">
        <v>19308</v>
      </c>
      <c r="U10597" t="s">
        <v>15317</v>
      </c>
    </row>
    <row r="10598" spans="1:21" x14ac:dyDescent="0.25">
      <c r="A10598">
        <v>2017</v>
      </c>
      <c r="B10598">
        <v>10</v>
      </c>
      <c r="C10598" t="s">
        <v>20</v>
      </c>
      <c r="D10598" t="s">
        <v>318</v>
      </c>
      <c r="E10598" t="s">
        <v>5558</v>
      </c>
      <c r="F10598" t="s">
        <v>10082</v>
      </c>
      <c r="G10598" t="s">
        <v>10937</v>
      </c>
      <c r="H10598" t="s">
        <v>14768</v>
      </c>
      <c r="I10598">
        <v>159.90437399999999</v>
      </c>
      <c r="J10598">
        <v>132.06055480000001</v>
      </c>
      <c r="K10598">
        <v>132.06055480000001</v>
      </c>
      <c r="U10598" t="s">
        <v>15316</v>
      </c>
    </row>
    <row r="10599" spans="1:21" x14ac:dyDescent="0.25">
      <c r="A10599">
        <v>2017</v>
      </c>
      <c r="B10599">
        <v>10</v>
      </c>
      <c r="C10599" t="s">
        <v>22</v>
      </c>
      <c r="D10599" t="s">
        <v>320</v>
      </c>
      <c r="G10599" t="s">
        <v>10941</v>
      </c>
      <c r="H10599" t="s">
        <v>14221</v>
      </c>
      <c r="I10599">
        <v>478.54142999999999</v>
      </c>
      <c r="J10599">
        <v>508.48571657000019</v>
      </c>
      <c r="K10599">
        <v>508.48571657000019</v>
      </c>
      <c r="U10599" t="s">
        <v>15316</v>
      </c>
    </row>
    <row r="10600" spans="1:21" x14ac:dyDescent="0.25">
      <c r="A10600">
        <v>2017</v>
      </c>
      <c r="B10600">
        <v>10</v>
      </c>
      <c r="C10600" t="s">
        <v>23</v>
      </c>
      <c r="D10600" t="s">
        <v>321</v>
      </c>
      <c r="G10600" t="s">
        <v>10942</v>
      </c>
      <c r="H10600" t="s">
        <v>14222</v>
      </c>
      <c r="I10600">
        <v>77.616788</v>
      </c>
      <c r="J10600">
        <v>72.92521665000001</v>
      </c>
      <c r="K10600">
        <v>72.92521665000001</v>
      </c>
      <c r="U10600" t="s">
        <v>15316</v>
      </c>
    </row>
    <row r="10601" spans="1:21" x14ac:dyDescent="0.25">
      <c r="A10601">
        <v>2017</v>
      </c>
      <c r="B10601">
        <v>10</v>
      </c>
      <c r="C10601" t="s">
        <v>24</v>
      </c>
      <c r="D10601" t="s">
        <v>324</v>
      </c>
      <c r="E10601" t="s">
        <v>5076</v>
      </c>
      <c r="F10601" t="s">
        <v>10083</v>
      </c>
      <c r="G10601" t="s">
        <v>13967</v>
      </c>
      <c r="H10601" t="s">
        <v>14315</v>
      </c>
      <c r="I10601">
        <v>409.73685699999999</v>
      </c>
      <c r="J10601">
        <v>638.39417723000031</v>
      </c>
      <c r="K10601">
        <v>638.39417723000031</v>
      </c>
      <c r="U10601" t="s">
        <v>15316</v>
      </c>
    </row>
    <row r="10602" spans="1:21" x14ac:dyDescent="0.25">
      <c r="A10602">
        <v>2017</v>
      </c>
      <c r="B10602">
        <v>10</v>
      </c>
      <c r="C10602" t="s">
        <v>24</v>
      </c>
      <c r="D10602" t="s">
        <v>328</v>
      </c>
      <c r="E10602" t="s">
        <v>5559</v>
      </c>
      <c r="F10602" t="s">
        <v>10084</v>
      </c>
      <c r="G10602" t="s">
        <v>13728</v>
      </c>
      <c r="H10602" t="s">
        <v>14318</v>
      </c>
      <c r="I10602">
        <v>249.50097600000001</v>
      </c>
      <c r="J10602">
        <v>251.91301245999981</v>
      </c>
      <c r="K10602">
        <v>251.91301245999981</v>
      </c>
      <c r="L10602" t="s">
        <v>17059</v>
      </c>
      <c r="M10602" t="s">
        <v>19678</v>
      </c>
      <c r="T10602" t="s">
        <v>19679</v>
      </c>
      <c r="U10602" t="s">
        <v>15317</v>
      </c>
    </row>
    <row r="10603" spans="1:21" x14ac:dyDescent="0.25">
      <c r="A10603">
        <v>2017</v>
      </c>
      <c r="B10603">
        <v>10</v>
      </c>
      <c r="C10603" t="s">
        <v>24</v>
      </c>
      <c r="D10603" t="s">
        <v>329</v>
      </c>
      <c r="E10603" t="s">
        <v>5560</v>
      </c>
      <c r="F10603" t="s">
        <v>10085</v>
      </c>
      <c r="G10603" t="s">
        <v>13850</v>
      </c>
      <c r="H10603" t="s">
        <v>14767</v>
      </c>
      <c r="I10603">
        <v>115.432551</v>
      </c>
      <c r="J10603">
        <v>107.57576019</v>
      </c>
      <c r="K10603">
        <v>107.57576019</v>
      </c>
      <c r="U10603" t="s">
        <v>15316</v>
      </c>
    </row>
    <row r="10604" spans="1:21" x14ac:dyDescent="0.25">
      <c r="A10604">
        <v>2017</v>
      </c>
      <c r="B10604">
        <v>10</v>
      </c>
      <c r="C10604" t="s">
        <v>24</v>
      </c>
      <c r="D10604" t="s">
        <v>330</v>
      </c>
      <c r="E10604" t="s">
        <v>6427</v>
      </c>
      <c r="F10604" t="s">
        <v>10086</v>
      </c>
      <c r="G10604" t="s">
        <v>13968</v>
      </c>
      <c r="H10604" t="s">
        <v>14766</v>
      </c>
      <c r="I10604">
        <v>254.91106099999999</v>
      </c>
      <c r="J10604">
        <v>143.26659186000001</v>
      </c>
      <c r="K10604">
        <v>143.26659186000001</v>
      </c>
      <c r="L10604" t="s">
        <v>19309</v>
      </c>
      <c r="M10604" t="s">
        <v>15338</v>
      </c>
      <c r="N10604" t="s">
        <v>15205</v>
      </c>
      <c r="O10604" t="s">
        <v>15338</v>
      </c>
      <c r="P10604" t="s">
        <v>15205</v>
      </c>
      <c r="Q10604" t="s">
        <v>15338</v>
      </c>
      <c r="R10604" t="s">
        <v>18685</v>
      </c>
      <c r="S10604" t="s">
        <v>15240</v>
      </c>
      <c r="T10604" t="s">
        <v>17185</v>
      </c>
      <c r="U10604" t="s">
        <v>15317</v>
      </c>
    </row>
    <row r="10605" spans="1:21" x14ac:dyDescent="0.25">
      <c r="A10605">
        <v>2017</v>
      </c>
      <c r="B10605">
        <v>10</v>
      </c>
      <c r="C10605" t="s">
        <v>24</v>
      </c>
      <c r="D10605" t="s">
        <v>331</v>
      </c>
      <c r="E10605" t="s">
        <v>6428</v>
      </c>
      <c r="F10605" t="s">
        <v>10087</v>
      </c>
      <c r="G10605" t="s">
        <v>13969</v>
      </c>
      <c r="H10605" t="s">
        <v>14851</v>
      </c>
      <c r="I10605">
        <v>465.516885</v>
      </c>
      <c r="J10605">
        <v>403.57472087000002</v>
      </c>
      <c r="K10605">
        <v>403.57472087000002</v>
      </c>
      <c r="L10605" t="s">
        <v>16829</v>
      </c>
      <c r="M10605" t="s">
        <v>15250</v>
      </c>
      <c r="T10605" t="s">
        <v>15303</v>
      </c>
      <c r="U10605" t="s">
        <v>15317</v>
      </c>
    </row>
    <row r="10606" spans="1:21" x14ac:dyDescent="0.25">
      <c r="A10606">
        <v>2017</v>
      </c>
      <c r="B10606">
        <v>10</v>
      </c>
      <c r="C10606" t="s">
        <v>24</v>
      </c>
      <c r="D10606" t="s">
        <v>332</v>
      </c>
      <c r="E10606" t="s">
        <v>6429</v>
      </c>
      <c r="F10606" t="s">
        <v>10088</v>
      </c>
      <c r="G10606" t="s">
        <v>13970</v>
      </c>
      <c r="H10606" t="s">
        <v>14319</v>
      </c>
      <c r="I10606">
        <v>71.920726000000002</v>
      </c>
      <c r="J10606">
        <v>69.770665149999985</v>
      </c>
      <c r="K10606">
        <v>69.770665149999985</v>
      </c>
      <c r="U10606" t="s">
        <v>15316</v>
      </c>
    </row>
    <row r="10607" spans="1:21" x14ac:dyDescent="0.25">
      <c r="A10607">
        <v>2017</v>
      </c>
      <c r="B10607">
        <v>10</v>
      </c>
      <c r="C10607" t="s">
        <v>29</v>
      </c>
      <c r="D10607" t="s">
        <v>342</v>
      </c>
      <c r="E10607" t="s">
        <v>5567</v>
      </c>
      <c r="F10607" t="s">
        <v>10415</v>
      </c>
      <c r="G10607" t="s">
        <v>13733</v>
      </c>
      <c r="H10607" t="s">
        <v>14766</v>
      </c>
      <c r="I10607">
        <v>3760.7511559999998</v>
      </c>
      <c r="J10607">
        <v>3622.46446707</v>
      </c>
      <c r="K10607">
        <v>3622.46446707</v>
      </c>
      <c r="L10607" t="s">
        <v>19309</v>
      </c>
      <c r="M10607" t="s">
        <v>15338</v>
      </c>
      <c r="N10607" t="s">
        <v>17067</v>
      </c>
      <c r="O10607" t="s">
        <v>15240</v>
      </c>
      <c r="P10607" t="s">
        <v>15205</v>
      </c>
      <c r="Q10607" t="s">
        <v>15338</v>
      </c>
      <c r="R10607" t="s">
        <v>18685</v>
      </c>
      <c r="S10607" t="s">
        <v>15240</v>
      </c>
      <c r="T10607" t="s">
        <v>17185</v>
      </c>
      <c r="U10607" t="s">
        <v>15317</v>
      </c>
    </row>
    <row r="10608" spans="1:21" x14ac:dyDescent="0.25">
      <c r="A10608">
        <v>2017</v>
      </c>
      <c r="B10608">
        <v>10</v>
      </c>
      <c r="C10608" t="s">
        <v>29</v>
      </c>
      <c r="D10608" t="s">
        <v>343</v>
      </c>
      <c r="E10608" t="s">
        <v>6430</v>
      </c>
      <c r="F10608" t="s">
        <v>10416</v>
      </c>
      <c r="G10608" t="s">
        <v>13971</v>
      </c>
      <c r="H10608" t="s">
        <v>14766</v>
      </c>
      <c r="I10608">
        <v>7.9381589999999997</v>
      </c>
      <c r="J10608">
        <v>7.9381589999999997</v>
      </c>
      <c r="K10608">
        <v>7.9381589999999997</v>
      </c>
      <c r="L10608" t="s">
        <v>20197</v>
      </c>
      <c r="M10608" t="s">
        <v>20198</v>
      </c>
      <c r="P10608" t="s">
        <v>16841</v>
      </c>
      <c r="Q10608" t="s">
        <v>15244</v>
      </c>
      <c r="R10608" t="s">
        <v>18685</v>
      </c>
      <c r="S10608" t="s">
        <v>15240</v>
      </c>
      <c r="T10608" t="s">
        <v>20010</v>
      </c>
      <c r="U10608" t="s">
        <v>15317</v>
      </c>
    </row>
    <row r="10609" spans="1:21" x14ac:dyDescent="0.25">
      <c r="A10609">
        <v>2017</v>
      </c>
      <c r="B10609">
        <v>10</v>
      </c>
      <c r="C10609" t="s">
        <v>29</v>
      </c>
      <c r="D10609" t="s">
        <v>346</v>
      </c>
      <c r="E10609" t="s">
        <v>6431</v>
      </c>
      <c r="F10609" t="s">
        <v>10417</v>
      </c>
      <c r="G10609" t="s">
        <v>13972</v>
      </c>
      <c r="H10609" t="s">
        <v>14317</v>
      </c>
      <c r="I10609">
        <v>215.342524</v>
      </c>
      <c r="J10609">
        <v>202.48717879</v>
      </c>
      <c r="K10609">
        <v>202.48717879</v>
      </c>
      <c r="T10609" s="124" t="s">
        <v>17452</v>
      </c>
      <c r="U10609" s="124" t="s">
        <v>15317</v>
      </c>
    </row>
    <row r="10610" spans="1:21" x14ac:dyDescent="0.25">
      <c r="A10610">
        <v>2017</v>
      </c>
      <c r="B10610">
        <v>10</v>
      </c>
      <c r="C10610" t="s">
        <v>29</v>
      </c>
      <c r="D10610" t="s">
        <v>1718</v>
      </c>
      <c r="E10610" t="s">
        <v>6432</v>
      </c>
      <c r="F10610" t="s">
        <v>10418</v>
      </c>
      <c r="G10610" t="s">
        <v>13973</v>
      </c>
      <c r="H10610" t="s">
        <v>14317</v>
      </c>
      <c r="I10610">
        <v>157.80645999999999</v>
      </c>
      <c r="J10610">
        <v>147.46510022000001</v>
      </c>
      <c r="K10610">
        <v>147.46510022000001</v>
      </c>
      <c r="L10610" t="s">
        <v>16829</v>
      </c>
      <c r="M10610" t="s">
        <v>15250</v>
      </c>
      <c r="T10610" t="s">
        <v>15303</v>
      </c>
      <c r="U10610" t="s">
        <v>15317</v>
      </c>
    </row>
    <row r="10611" spans="1:21" x14ac:dyDescent="0.25">
      <c r="A10611">
        <v>2017</v>
      </c>
      <c r="B10611">
        <v>10</v>
      </c>
      <c r="C10611" t="s">
        <v>30</v>
      </c>
      <c r="D10611" t="s">
        <v>1720</v>
      </c>
      <c r="E10611" t="s">
        <v>5572</v>
      </c>
      <c r="F10611" t="s">
        <v>8443</v>
      </c>
      <c r="G10611" t="s">
        <v>13974</v>
      </c>
      <c r="H10611" t="s">
        <v>14767</v>
      </c>
      <c r="I10611">
        <v>241.2</v>
      </c>
      <c r="J10611">
        <v>229.14</v>
      </c>
      <c r="K10611">
        <v>229.14</v>
      </c>
      <c r="T10611" s="124" t="s">
        <v>15306</v>
      </c>
      <c r="U10611" s="124" t="s">
        <v>15317</v>
      </c>
    </row>
    <row r="10612" spans="1:21" x14ac:dyDescent="0.25">
      <c r="A10612">
        <v>2017</v>
      </c>
      <c r="B10612">
        <v>11</v>
      </c>
      <c r="C10612" t="s">
        <v>26</v>
      </c>
      <c r="D10612" t="s">
        <v>2687</v>
      </c>
      <c r="E10612" t="s">
        <v>6433</v>
      </c>
      <c r="F10612" t="s">
        <v>10419</v>
      </c>
      <c r="G10612" t="s">
        <v>13975</v>
      </c>
      <c r="H10612" t="s">
        <v>14338</v>
      </c>
      <c r="I10612">
        <v>1557.3477290000001</v>
      </c>
      <c r="J10612">
        <v>3269.1682173899999</v>
      </c>
      <c r="K10612">
        <v>3269.1682173899999</v>
      </c>
      <c r="L10612" t="s">
        <v>20011</v>
      </c>
      <c r="M10612" t="s">
        <v>15246</v>
      </c>
      <c r="N10612" t="s">
        <v>20199</v>
      </c>
      <c r="O10612" t="s">
        <v>15246</v>
      </c>
      <c r="P10612" t="s">
        <v>17165</v>
      </c>
      <c r="Q10612" t="s">
        <v>15246</v>
      </c>
      <c r="R10612" t="s">
        <v>17614</v>
      </c>
      <c r="S10612" t="s">
        <v>15246</v>
      </c>
      <c r="T10612" t="s">
        <v>15304</v>
      </c>
      <c r="U10612" t="s">
        <v>15317</v>
      </c>
    </row>
    <row r="10613" spans="1:21" x14ac:dyDescent="0.25">
      <c r="A10613">
        <v>2017</v>
      </c>
      <c r="B10613">
        <v>11</v>
      </c>
      <c r="C10613" t="s">
        <v>25</v>
      </c>
      <c r="D10613" t="s">
        <v>359</v>
      </c>
      <c r="E10613" t="s">
        <v>5574</v>
      </c>
      <c r="F10613" t="s">
        <v>10420</v>
      </c>
      <c r="G10613" t="s">
        <v>13976</v>
      </c>
      <c r="H10613" t="s">
        <v>14785</v>
      </c>
      <c r="I10613">
        <v>198.290966</v>
      </c>
      <c r="J10613">
        <v>194.21077955000001</v>
      </c>
      <c r="K10613">
        <v>194.21077955000001</v>
      </c>
      <c r="L10613" t="s">
        <v>19687</v>
      </c>
      <c r="M10613" t="s">
        <v>15246</v>
      </c>
      <c r="N10613" t="s">
        <v>20200</v>
      </c>
      <c r="O10613" t="s">
        <v>15246</v>
      </c>
      <c r="P10613" t="s">
        <v>15199</v>
      </c>
      <c r="Q10613" t="s">
        <v>15246</v>
      </c>
      <c r="R10613" t="s">
        <v>18140</v>
      </c>
      <c r="S10613" t="s">
        <v>15246</v>
      </c>
      <c r="T10613" t="s">
        <v>15304</v>
      </c>
      <c r="U10613" t="s">
        <v>15317</v>
      </c>
    </row>
    <row r="10614" spans="1:21" x14ac:dyDescent="0.25">
      <c r="A10614">
        <v>2017</v>
      </c>
      <c r="B10614">
        <v>11</v>
      </c>
      <c r="C10614" t="s">
        <v>25</v>
      </c>
      <c r="D10614" t="s">
        <v>360</v>
      </c>
      <c r="E10614" t="s">
        <v>6434</v>
      </c>
      <c r="F10614" t="s">
        <v>10421</v>
      </c>
      <c r="G10614" t="s">
        <v>11225</v>
      </c>
      <c r="H10614" t="s">
        <v>14324</v>
      </c>
      <c r="I10614">
        <v>3117.4820359999999</v>
      </c>
      <c r="J10614">
        <v>2541.41352233</v>
      </c>
      <c r="K10614">
        <v>2541.4117984499999</v>
      </c>
      <c r="L10614" t="s">
        <v>19320</v>
      </c>
      <c r="M10614" t="s">
        <v>18478</v>
      </c>
      <c r="N10614" t="s">
        <v>15264</v>
      </c>
      <c r="O10614" t="s">
        <v>15247</v>
      </c>
      <c r="P10614" t="s">
        <v>17615</v>
      </c>
      <c r="Q10614" t="s">
        <v>16850</v>
      </c>
      <c r="R10614" t="s">
        <v>17618</v>
      </c>
      <c r="S10614" t="s">
        <v>15246</v>
      </c>
      <c r="T10614" s="124" t="s">
        <v>17466</v>
      </c>
      <c r="U10614" s="124" t="s">
        <v>15317</v>
      </c>
    </row>
    <row r="10615" spans="1:21" x14ac:dyDescent="0.25">
      <c r="A10615">
        <v>2017</v>
      </c>
      <c r="B10615">
        <v>11</v>
      </c>
      <c r="C10615" t="s">
        <v>25</v>
      </c>
      <c r="D10615" t="s">
        <v>362</v>
      </c>
      <c r="E10615" t="s">
        <v>6435</v>
      </c>
      <c r="F10615" t="s">
        <v>10422</v>
      </c>
      <c r="G10615" t="s">
        <v>13977</v>
      </c>
      <c r="H10615" t="s">
        <v>14324</v>
      </c>
      <c r="I10615">
        <v>39714.566795999999</v>
      </c>
      <c r="J10615">
        <v>39348.899861179991</v>
      </c>
      <c r="K10615">
        <v>39348.896606919989</v>
      </c>
      <c r="L10615" t="s">
        <v>20201</v>
      </c>
      <c r="M10615" t="s">
        <v>17805</v>
      </c>
      <c r="N10615" t="s">
        <v>20014</v>
      </c>
      <c r="O10615" t="s">
        <v>17515</v>
      </c>
      <c r="P10615" t="s">
        <v>17193</v>
      </c>
      <c r="Q10615" t="s">
        <v>15246</v>
      </c>
      <c r="R10615" t="s">
        <v>17618</v>
      </c>
      <c r="S10615" t="s">
        <v>15246</v>
      </c>
      <c r="T10615" s="124" t="s">
        <v>20202</v>
      </c>
      <c r="U10615" s="124" t="s">
        <v>15317</v>
      </c>
    </row>
    <row r="10616" spans="1:21" x14ac:dyDescent="0.25">
      <c r="A10616">
        <v>2017</v>
      </c>
      <c r="B10616">
        <v>11</v>
      </c>
      <c r="C10616" t="s">
        <v>25</v>
      </c>
      <c r="D10616" t="s">
        <v>364</v>
      </c>
      <c r="E10616" t="s">
        <v>6436</v>
      </c>
      <c r="F10616" t="s">
        <v>10423</v>
      </c>
      <c r="G10616" t="s">
        <v>13978</v>
      </c>
      <c r="H10616" t="s">
        <v>14902</v>
      </c>
      <c r="I10616">
        <v>7.4100010000000003</v>
      </c>
      <c r="J10616">
        <v>283.60585080999988</v>
      </c>
      <c r="K10616">
        <v>283.60585080999988</v>
      </c>
      <c r="L10616" t="s">
        <v>20015</v>
      </c>
      <c r="M10616" t="s">
        <v>18478</v>
      </c>
      <c r="R10616" t="s">
        <v>16856</v>
      </c>
      <c r="S10616" t="s">
        <v>15246</v>
      </c>
      <c r="T10616" t="s">
        <v>17191</v>
      </c>
      <c r="U10616" t="s">
        <v>15317</v>
      </c>
    </row>
    <row r="10617" spans="1:21" x14ac:dyDescent="0.25">
      <c r="A10617">
        <v>2017</v>
      </c>
      <c r="B10617">
        <v>11</v>
      </c>
      <c r="C10617" t="s">
        <v>25</v>
      </c>
      <c r="D10617" t="s">
        <v>365</v>
      </c>
      <c r="E10617" t="s">
        <v>6437</v>
      </c>
      <c r="F10617" t="s">
        <v>10424</v>
      </c>
      <c r="G10617" t="s">
        <v>13979</v>
      </c>
      <c r="H10617" t="s">
        <v>14774</v>
      </c>
      <c r="I10617">
        <v>46910.223048</v>
      </c>
      <c r="J10617">
        <v>48777.678161490046</v>
      </c>
      <c r="K10617">
        <v>48777.678161490046</v>
      </c>
      <c r="L10617" t="s">
        <v>20203</v>
      </c>
      <c r="M10617" t="s">
        <v>18478</v>
      </c>
      <c r="N10617" t="s">
        <v>20204</v>
      </c>
      <c r="O10617" t="s">
        <v>15246</v>
      </c>
      <c r="P10617" t="s">
        <v>17623</v>
      </c>
      <c r="Q10617" t="s">
        <v>15246</v>
      </c>
      <c r="R10617" t="s">
        <v>17196</v>
      </c>
      <c r="S10617" t="s">
        <v>15246</v>
      </c>
      <c r="T10617" t="s">
        <v>17191</v>
      </c>
      <c r="U10617" t="s">
        <v>15317</v>
      </c>
    </row>
    <row r="10618" spans="1:21" x14ac:dyDescent="0.25">
      <c r="A10618">
        <v>2017</v>
      </c>
      <c r="B10618">
        <v>11</v>
      </c>
      <c r="C10618" t="s">
        <v>25</v>
      </c>
      <c r="D10618" t="s">
        <v>366</v>
      </c>
      <c r="E10618" t="s">
        <v>6438</v>
      </c>
      <c r="F10618" t="s">
        <v>10425</v>
      </c>
      <c r="G10618" t="s">
        <v>13980</v>
      </c>
      <c r="H10618" t="s">
        <v>14652</v>
      </c>
      <c r="I10618">
        <v>3457.226146</v>
      </c>
      <c r="J10618">
        <v>3567.5040840000001</v>
      </c>
      <c r="K10618">
        <v>3567.5040840000001</v>
      </c>
      <c r="L10618" t="s">
        <v>20205</v>
      </c>
      <c r="M10618" t="s">
        <v>17012</v>
      </c>
      <c r="N10618" t="s">
        <v>20206</v>
      </c>
      <c r="O10618" t="s">
        <v>17012</v>
      </c>
      <c r="T10618" t="s">
        <v>16980</v>
      </c>
      <c r="U10618" t="s">
        <v>15317</v>
      </c>
    </row>
    <row r="10619" spans="1:21" x14ac:dyDescent="0.25">
      <c r="A10619">
        <v>2017</v>
      </c>
      <c r="B10619">
        <v>11</v>
      </c>
      <c r="C10619" t="s">
        <v>25</v>
      </c>
      <c r="D10619" t="s">
        <v>368</v>
      </c>
      <c r="E10619" t="s">
        <v>5582</v>
      </c>
      <c r="F10619" t="s">
        <v>10099</v>
      </c>
      <c r="G10619" t="s">
        <v>13982</v>
      </c>
      <c r="H10619" t="s">
        <v>14904</v>
      </c>
      <c r="I10619">
        <v>771.264276</v>
      </c>
      <c r="J10619">
        <v>931.76997684000003</v>
      </c>
      <c r="K10619">
        <v>931.76997684000003</v>
      </c>
      <c r="L10619" t="s">
        <v>19692</v>
      </c>
      <c r="M10619" t="s">
        <v>15246</v>
      </c>
      <c r="N10619" t="s">
        <v>18206</v>
      </c>
      <c r="O10619" t="s">
        <v>15246</v>
      </c>
      <c r="P10619" t="s">
        <v>17165</v>
      </c>
      <c r="Q10619" t="s">
        <v>15246</v>
      </c>
      <c r="R10619" t="s">
        <v>19327</v>
      </c>
      <c r="S10619" t="s">
        <v>15246</v>
      </c>
      <c r="T10619" t="s">
        <v>15304</v>
      </c>
      <c r="U10619" t="s">
        <v>15317</v>
      </c>
    </row>
    <row r="10620" spans="1:21" x14ac:dyDescent="0.25">
      <c r="A10620">
        <v>2017</v>
      </c>
      <c r="B10620">
        <v>11</v>
      </c>
      <c r="C10620" t="s">
        <v>25</v>
      </c>
      <c r="D10620" t="s">
        <v>371</v>
      </c>
      <c r="E10620" t="s">
        <v>6439</v>
      </c>
      <c r="F10620" t="s">
        <v>10426</v>
      </c>
      <c r="G10620" t="s">
        <v>13983</v>
      </c>
      <c r="H10620" t="s">
        <v>14652</v>
      </c>
      <c r="I10620">
        <v>142.958575</v>
      </c>
      <c r="J10620">
        <v>271.75075588999999</v>
      </c>
      <c r="K10620">
        <v>271.75075588999999</v>
      </c>
      <c r="L10620" t="s">
        <v>19693</v>
      </c>
      <c r="M10620" t="s">
        <v>15246</v>
      </c>
      <c r="N10620" t="s">
        <v>17608</v>
      </c>
      <c r="O10620" t="s">
        <v>15246</v>
      </c>
      <c r="T10620" t="s">
        <v>15304</v>
      </c>
      <c r="U10620" t="s">
        <v>15317</v>
      </c>
    </row>
    <row r="10621" spans="1:21" x14ac:dyDescent="0.25">
      <c r="A10621">
        <v>2017</v>
      </c>
      <c r="B10621">
        <v>11</v>
      </c>
      <c r="C10621" t="s">
        <v>25</v>
      </c>
      <c r="D10621" t="s">
        <v>372</v>
      </c>
      <c r="E10621" t="s">
        <v>6440</v>
      </c>
      <c r="F10621" t="s">
        <v>10427</v>
      </c>
      <c r="G10621" t="s">
        <v>12483</v>
      </c>
      <c r="H10621" t="s">
        <v>11557</v>
      </c>
      <c r="I10621">
        <v>569.75311499999998</v>
      </c>
      <c r="J10621">
        <v>661.59728641999982</v>
      </c>
      <c r="K10621">
        <v>661.59728641999982</v>
      </c>
      <c r="L10621" t="s">
        <v>20207</v>
      </c>
      <c r="M10621" t="s">
        <v>15246</v>
      </c>
      <c r="N10621" t="s">
        <v>16868</v>
      </c>
      <c r="O10621" t="s">
        <v>15246</v>
      </c>
      <c r="T10621" t="s">
        <v>15304</v>
      </c>
      <c r="U10621" t="s">
        <v>15317</v>
      </c>
    </row>
    <row r="10622" spans="1:21" x14ac:dyDescent="0.25">
      <c r="A10622">
        <v>2017</v>
      </c>
      <c r="B10622">
        <v>11</v>
      </c>
      <c r="C10622" t="s">
        <v>25</v>
      </c>
      <c r="D10622" t="s">
        <v>374</v>
      </c>
      <c r="E10622" t="s">
        <v>6441</v>
      </c>
      <c r="F10622" t="s">
        <v>10428</v>
      </c>
      <c r="G10622" t="s">
        <v>13984</v>
      </c>
      <c r="H10622" t="s">
        <v>15103</v>
      </c>
      <c r="I10622">
        <v>14263.056458999999</v>
      </c>
      <c r="J10622">
        <v>15063.98978597</v>
      </c>
      <c r="K10622">
        <v>15063.98978597</v>
      </c>
      <c r="N10622" t="s">
        <v>15434</v>
      </c>
      <c r="O10622" t="s">
        <v>15245</v>
      </c>
      <c r="R10622" t="s">
        <v>17196</v>
      </c>
      <c r="S10622" t="s">
        <v>15246</v>
      </c>
      <c r="T10622" s="124" t="s">
        <v>17453</v>
      </c>
      <c r="U10622" s="124" t="s">
        <v>15317</v>
      </c>
    </row>
    <row r="10623" spans="1:21" x14ac:dyDescent="0.25">
      <c r="A10623">
        <v>2017</v>
      </c>
      <c r="B10623">
        <v>11</v>
      </c>
      <c r="C10623" t="s">
        <v>25</v>
      </c>
      <c r="D10623" t="s">
        <v>1722</v>
      </c>
      <c r="E10623" t="s">
        <v>6442</v>
      </c>
      <c r="F10623" t="s">
        <v>10429</v>
      </c>
      <c r="G10623" t="s">
        <v>12486</v>
      </c>
      <c r="H10623" t="s">
        <v>14326</v>
      </c>
      <c r="I10623">
        <v>70.346772999999999</v>
      </c>
      <c r="J10623">
        <v>94.682958830000032</v>
      </c>
      <c r="K10623">
        <v>94.682958830000032</v>
      </c>
      <c r="L10623" t="s">
        <v>19695</v>
      </c>
      <c r="M10623" t="s">
        <v>18478</v>
      </c>
      <c r="N10623" t="s">
        <v>15274</v>
      </c>
      <c r="O10623" t="s">
        <v>15247</v>
      </c>
      <c r="P10623" t="s">
        <v>18152</v>
      </c>
      <c r="Q10623" t="s">
        <v>15247</v>
      </c>
      <c r="R10623" t="s">
        <v>16856</v>
      </c>
      <c r="S10623" t="s">
        <v>15246</v>
      </c>
      <c r="T10623" t="s">
        <v>17191</v>
      </c>
      <c r="U10623" t="s">
        <v>15317</v>
      </c>
    </row>
    <row r="10624" spans="1:21" x14ac:dyDescent="0.25">
      <c r="A10624">
        <v>2017</v>
      </c>
      <c r="B10624">
        <v>11</v>
      </c>
      <c r="C10624" t="s">
        <v>25</v>
      </c>
      <c r="D10624" t="s">
        <v>1723</v>
      </c>
      <c r="E10624" t="s">
        <v>5588</v>
      </c>
      <c r="F10624" t="s">
        <v>10430</v>
      </c>
      <c r="G10624" t="s">
        <v>13986</v>
      </c>
      <c r="H10624" t="s">
        <v>11287</v>
      </c>
      <c r="I10624">
        <v>9.9791249999999998</v>
      </c>
      <c r="J10624">
        <v>1.2488970100000001</v>
      </c>
      <c r="K10624">
        <v>1.2488970100000001</v>
      </c>
      <c r="L10624" t="s">
        <v>19696</v>
      </c>
      <c r="M10624" t="s">
        <v>17708</v>
      </c>
      <c r="N10624" t="s">
        <v>17454</v>
      </c>
      <c r="O10624" t="s">
        <v>15246</v>
      </c>
      <c r="P10624" t="s">
        <v>15188</v>
      </c>
      <c r="Q10624" t="s">
        <v>15246</v>
      </c>
      <c r="R10624" t="s">
        <v>15189</v>
      </c>
      <c r="S10624" t="s">
        <v>15246</v>
      </c>
      <c r="T10624" t="s">
        <v>17278</v>
      </c>
      <c r="U10624" t="s">
        <v>15317</v>
      </c>
    </row>
    <row r="10625" spans="1:21" x14ac:dyDescent="0.25">
      <c r="A10625">
        <v>2017</v>
      </c>
      <c r="B10625">
        <v>11</v>
      </c>
      <c r="C10625" t="s">
        <v>25</v>
      </c>
      <c r="D10625" t="s">
        <v>378</v>
      </c>
      <c r="E10625" t="s">
        <v>6443</v>
      </c>
      <c r="F10625" t="s">
        <v>10106</v>
      </c>
      <c r="G10625" t="s">
        <v>13987</v>
      </c>
      <c r="H10625" t="s">
        <v>14333</v>
      </c>
      <c r="I10625">
        <v>19.760000000000002</v>
      </c>
      <c r="J10625">
        <v>67.96160073999998</v>
      </c>
      <c r="K10625">
        <v>67.96160073999998</v>
      </c>
      <c r="L10625" t="s">
        <v>20018</v>
      </c>
      <c r="M10625" t="s">
        <v>18478</v>
      </c>
      <c r="N10625" t="s">
        <v>19698</v>
      </c>
      <c r="O10625" t="s">
        <v>15246</v>
      </c>
      <c r="P10625" t="s">
        <v>15348</v>
      </c>
      <c r="Q10625" t="s">
        <v>15246</v>
      </c>
      <c r="T10625" t="s">
        <v>17191</v>
      </c>
      <c r="U10625" t="s">
        <v>15317</v>
      </c>
    </row>
    <row r="10626" spans="1:21" x14ac:dyDescent="0.25">
      <c r="A10626">
        <v>2017</v>
      </c>
      <c r="B10626">
        <v>11</v>
      </c>
      <c r="C10626" t="s">
        <v>25</v>
      </c>
      <c r="D10626" t="s">
        <v>386</v>
      </c>
      <c r="E10626" t="s">
        <v>6444</v>
      </c>
      <c r="F10626" t="s">
        <v>10109</v>
      </c>
      <c r="G10626" t="s">
        <v>13988</v>
      </c>
      <c r="H10626" t="s">
        <v>14560</v>
      </c>
      <c r="I10626">
        <v>194.03939099999999</v>
      </c>
      <c r="J10626">
        <v>486.15692436000029</v>
      </c>
      <c r="K10626">
        <v>486.15692436000029</v>
      </c>
      <c r="L10626" t="s">
        <v>20021</v>
      </c>
      <c r="M10626" t="s">
        <v>15246</v>
      </c>
      <c r="N10626" t="s">
        <v>18699</v>
      </c>
      <c r="O10626" t="s">
        <v>15246</v>
      </c>
      <c r="P10626" t="s">
        <v>15189</v>
      </c>
      <c r="Q10626" t="s">
        <v>15246</v>
      </c>
      <c r="R10626" t="s">
        <v>18209</v>
      </c>
      <c r="S10626" t="s">
        <v>15246</v>
      </c>
      <c r="T10626" t="s">
        <v>15304</v>
      </c>
      <c r="U10626" t="s">
        <v>15317</v>
      </c>
    </row>
    <row r="10627" spans="1:21" x14ac:dyDescent="0.25">
      <c r="A10627">
        <v>2017</v>
      </c>
      <c r="B10627">
        <v>11</v>
      </c>
      <c r="C10627" t="s">
        <v>25</v>
      </c>
      <c r="D10627" t="s">
        <v>2502</v>
      </c>
      <c r="E10627" t="s">
        <v>6445</v>
      </c>
      <c r="F10627" t="s">
        <v>10431</v>
      </c>
      <c r="G10627" t="s">
        <v>13989</v>
      </c>
      <c r="H10627" t="s">
        <v>14326</v>
      </c>
      <c r="I10627">
        <v>2299.5284099999999</v>
      </c>
      <c r="J10627">
        <v>2493.2619745599991</v>
      </c>
      <c r="K10627">
        <v>2489.6080510899992</v>
      </c>
      <c r="L10627" t="s">
        <v>20022</v>
      </c>
      <c r="M10627" t="s">
        <v>15246</v>
      </c>
      <c r="N10627" t="s">
        <v>17225</v>
      </c>
      <c r="O10627" t="s">
        <v>15246</v>
      </c>
      <c r="P10627" t="s">
        <v>15286</v>
      </c>
      <c r="Q10627" t="s">
        <v>15246</v>
      </c>
      <c r="R10627" t="s">
        <v>16856</v>
      </c>
      <c r="S10627" t="s">
        <v>15246</v>
      </c>
      <c r="T10627" s="124" t="s">
        <v>17224</v>
      </c>
      <c r="U10627" s="124" t="s">
        <v>15317</v>
      </c>
    </row>
    <row r="10628" spans="1:21" x14ac:dyDescent="0.25">
      <c r="A10628">
        <v>2017</v>
      </c>
      <c r="B10628">
        <v>11</v>
      </c>
      <c r="C10628" t="s">
        <v>25</v>
      </c>
      <c r="D10628" t="s">
        <v>2688</v>
      </c>
      <c r="E10628" t="s">
        <v>6446</v>
      </c>
      <c r="F10628" t="s">
        <v>10432</v>
      </c>
      <c r="G10628" t="s">
        <v>13990</v>
      </c>
      <c r="H10628" t="s">
        <v>14320</v>
      </c>
      <c r="I10628">
        <v>4636.4066590000002</v>
      </c>
      <c r="J10628">
        <v>4171.4888000499986</v>
      </c>
      <c r="K10628">
        <v>4171.4888000499986</v>
      </c>
      <c r="L10628" t="s">
        <v>20023</v>
      </c>
      <c r="M10628" t="s">
        <v>18446</v>
      </c>
      <c r="N10628" t="s">
        <v>20208</v>
      </c>
      <c r="O10628" t="s">
        <v>18446</v>
      </c>
      <c r="R10628" t="s">
        <v>16854</v>
      </c>
      <c r="S10628" t="s">
        <v>15246</v>
      </c>
      <c r="T10628" s="124" t="s">
        <v>18447</v>
      </c>
      <c r="U10628" s="124" t="s">
        <v>15317</v>
      </c>
    </row>
    <row r="10629" spans="1:21" x14ac:dyDescent="0.25">
      <c r="A10629">
        <v>2017</v>
      </c>
      <c r="B10629">
        <v>11</v>
      </c>
      <c r="C10629" t="s">
        <v>25</v>
      </c>
      <c r="D10629" t="s">
        <v>2689</v>
      </c>
      <c r="E10629" t="s">
        <v>5595</v>
      </c>
      <c r="F10629" t="s">
        <v>10433</v>
      </c>
      <c r="G10629" t="s">
        <v>13742</v>
      </c>
      <c r="H10629" t="s">
        <v>11287</v>
      </c>
      <c r="I10629">
        <v>60.823965000000001</v>
      </c>
      <c r="J10629">
        <v>76.287614629999965</v>
      </c>
      <c r="K10629">
        <v>76.287614629999965</v>
      </c>
      <c r="L10629" t="s">
        <v>19339</v>
      </c>
      <c r="M10629" t="s">
        <v>15246</v>
      </c>
      <c r="N10629" t="s">
        <v>20209</v>
      </c>
      <c r="O10629" t="s">
        <v>15246</v>
      </c>
      <c r="P10629" t="s">
        <v>19340</v>
      </c>
      <c r="Q10629" t="s">
        <v>15246</v>
      </c>
      <c r="R10629" t="s">
        <v>15189</v>
      </c>
      <c r="S10629" t="s">
        <v>15246</v>
      </c>
      <c r="T10629" t="s">
        <v>15304</v>
      </c>
      <c r="U10629" t="s">
        <v>15317</v>
      </c>
    </row>
    <row r="10630" spans="1:21" x14ac:dyDescent="0.25">
      <c r="A10630">
        <v>2017</v>
      </c>
      <c r="B10630">
        <v>11</v>
      </c>
      <c r="C10630" t="s">
        <v>28</v>
      </c>
      <c r="D10630" t="s">
        <v>416</v>
      </c>
      <c r="E10630" t="s">
        <v>6447</v>
      </c>
      <c r="F10630" t="s">
        <v>10434</v>
      </c>
      <c r="G10630" t="s">
        <v>11281</v>
      </c>
      <c r="H10630" t="s">
        <v>15104</v>
      </c>
      <c r="I10630">
        <v>524.68523200000004</v>
      </c>
      <c r="J10630">
        <v>777.79445178999936</v>
      </c>
      <c r="K10630">
        <v>777.79445178999936</v>
      </c>
      <c r="L10630" t="s">
        <v>19702</v>
      </c>
      <c r="M10630" t="s">
        <v>15246</v>
      </c>
      <c r="N10630" t="s">
        <v>17200</v>
      </c>
      <c r="O10630" t="s">
        <v>15246</v>
      </c>
      <c r="P10630" t="s">
        <v>17200</v>
      </c>
      <c r="Q10630" t="s">
        <v>15246</v>
      </c>
      <c r="R10630" t="s">
        <v>17641</v>
      </c>
      <c r="S10630" t="s">
        <v>15246</v>
      </c>
      <c r="T10630" t="s">
        <v>15304</v>
      </c>
      <c r="U10630" t="s">
        <v>15317</v>
      </c>
    </row>
    <row r="10631" spans="1:21" x14ac:dyDescent="0.25">
      <c r="A10631">
        <v>2017</v>
      </c>
      <c r="B10631">
        <v>11</v>
      </c>
      <c r="C10631" t="s">
        <v>20</v>
      </c>
      <c r="D10631" t="s">
        <v>419</v>
      </c>
      <c r="E10631" t="s">
        <v>6448</v>
      </c>
      <c r="F10631" t="s">
        <v>10114</v>
      </c>
      <c r="G10631" t="s">
        <v>13743</v>
      </c>
      <c r="H10631" t="s">
        <v>15105</v>
      </c>
      <c r="I10631">
        <v>0</v>
      </c>
      <c r="J10631">
        <v>34.643450000000001</v>
      </c>
      <c r="K10631">
        <v>34.643450000000001</v>
      </c>
      <c r="L10631" t="s">
        <v>19341</v>
      </c>
      <c r="M10631" t="s">
        <v>15246</v>
      </c>
      <c r="N10631" t="s">
        <v>20025</v>
      </c>
      <c r="O10631" t="s">
        <v>19705</v>
      </c>
      <c r="P10631" t="s">
        <v>17400</v>
      </c>
      <c r="Q10631" t="s">
        <v>16818</v>
      </c>
      <c r="R10631" t="s">
        <v>17680</v>
      </c>
      <c r="S10631" t="s">
        <v>15246</v>
      </c>
      <c r="T10631" t="s">
        <v>19706</v>
      </c>
      <c r="U10631" t="s">
        <v>15317</v>
      </c>
    </row>
    <row r="10632" spans="1:21" x14ac:dyDescent="0.25">
      <c r="A10632">
        <v>2017</v>
      </c>
      <c r="B10632">
        <v>11</v>
      </c>
      <c r="C10632" t="s">
        <v>20</v>
      </c>
      <c r="D10632" t="s">
        <v>422</v>
      </c>
      <c r="E10632" t="s">
        <v>5598</v>
      </c>
      <c r="F10632" t="s">
        <v>10115</v>
      </c>
      <c r="G10632" t="s">
        <v>10937</v>
      </c>
      <c r="H10632" t="s">
        <v>15106</v>
      </c>
      <c r="I10632">
        <v>776.18487800000003</v>
      </c>
      <c r="J10632">
        <v>774.08401060000006</v>
      </c>
      <c r="K10632">
        <v>774.08401060000006</v>
      </c>
      <c r="L10632" t="s">
        <v>19707</v>
      </c>
      <c r="M10632" t="s">
        <v>18478</v>
      </c>
      <c r="N10632" t="s">
        <v>20026</v>
      </c>
      <c r="O10632" t="s">
        <v>15246</v>
      </c>
      <c r="R10632" t="s">
        <v>15206</v>
      </c>
      <c r="S10632" t="s">
        <v>15246</v>
      </c>
      <c r="T10632" t="s">
        <v>17191</v>
      </c>
      <c r="U10632" t="s">
        <v>15317</v>
      </c>
    </row>
    <row r="10633" spans="1:21" x14ac:dyDescent="0.25">
      <c r="A10633">
        <v>2017</v>
      </c>
      <c r="B10633">
        <v>11</v>
      </c>
      <c r="C10633" t="s">
        <v>22</v>
      </c>
      <c r="D10633" t="s">
        <v>425</v>
      </c>
      <c r="G10633" t="s">
        <v>10941</v>
      </c>
      <c r="H10633" t="s">
        <v>14221</v>
      </c>
      <c r="I10633">
        <v>3015.9811439999999</v>
      </c>
      <c r="J10633">
        <v>7198.3707083999998</v>
      </c>
      <c r="K10633">
        <v>7197.9436067500001</v>
      </c>
      <c r="U10633" t="s">
        <v>15316</v>
      </c>
    </row>
    <row r="10634" spans="1:21" x14ac:dyDescent="0.25">
      <c r="A10634">
        <v>2017</v>
      </c>
      <c r="B10634">
        <v>11</v>
      </c>
      <c r="C10634" t="s">
        <v>23</v>
      </c>
      <c r="D10634" t="s">
        <v>427</v>
      </c>
      <c r="G10634" t="s">
        <v>10942</v>
      </c>
      <c r="H10634" t="s">
        <v>14222</v>
      </c>
      <c r="I10634">
        <v>314.88670400000001</v>
      </c>
      <c r="J10634">
        <v>289.70363678999979</v>
      </c>
      <c r="K10634">
        <v>289.70363678999979</v>
      </c>
      <c r="U10634" t="s">
        <v>15316</v>
      </c>
    </row>
    <row r="10635" spans="1:21" x14ac:dyDescent="0.25">
      <c r="A10635">
        <v>2017</v>
      </c>
      <c r="B10635">
        <v>11</v>
      </c>
      <c r="C10635" t="s">
        <v>24</v>
      </c>
      <c r="D10635" t="s">
        <v>429</v>
      </c>
      <c r="E10635" t="s">
        <v>6449</v>
      </c>
      <c r="F10635" t="s">
        <v>10435</v>
      </c>
      <c r="G10635" t="s">
        <v>13991</v>
      </c>
      <c r="H10635" t="s">
        <v>15107</v>
      </c>
      <c r="I10635">
        <v>1918.0216439999999</v>
      </c>
      <c r="J10635">
        <v>4420.5391241400011</v>
      </c>
      <c r="K10635">
        <v>4420.2995430100009</v>
      </c>
      <c r="L10635" t="s">
        <v>19339</v>
      </c>
      <c r="M10635" t="s">
        <v>15246</v>
      </c>
      <c r="N10635" t="s">
        <v>18707</v>
      </c>
      <c r="O10635" t="s">
        <v>15246</v>
      </c>
      <c r="P10635" t="s">
        <v>15189</v>
      </c>
      <c r="Q10635" t="s">
        <v>15246</v>
      </c>
      <c r="R10635" t="s">
        <v>18205</v>
      </c>
      <c r="S10635" t="s">
        <v>15246</v>
      </c>
      <c r="T10635" t="s">
        <v>15304</v>
      </c>
      <c r="U10635" t="s">
        <v>15317</v>
      </c>
    </row>
    <row r="10636" spans="1:21" x14ac:dyDescent="0.25">
      <c r="A10636">
        <v>2017</v>
      </c>
      <c r="B10636">
        <v>11</v>
      </c>
      <c r="C10636" t="s">
        <v>29</v>
      </c>
      <c r="D10636" t="s">
        <v>686</v>
      </c>
      <c r="E10636" t="s">
        <v>6553</v>
      </c>
      <c r="F10636" t="s">
        <v>10508</v>
      </c>
      <c r="G10636" t="s">
        <v>13745</v>
      </c>
      <c r="H10636" t="s">
        <v>14351</v>
      </c>
      <c r="I10636">
        <v>29352.424804999999</v>
      </c>
      <c r="J10636">
        <v>31070.931857240001</v>
      </c>
      <c r="K10636">
        <v>31070.931857240001</v>
      </c>
      <c r="L10636" t="s">
        <v>19717</v>
      </c>
      <c r="M10636" t="s">
        <v>17687</v>
      </c>
      <c r="N10636" t="s">
        <v>20210</v>
      </c>
      <c r="O10636" t="s">
        <v>17687</v>
      </c>
      <c r="R10636" t="s">
        <v>16854</v>
      </c>
      <c r="S10636" t="s">
        <v>15246</v>
      </c>
      <c r="T10636" t="s">
        <v>18455</v>
      </c>
      <c r="U10636" t="s">
        <v>15317</v>
      </c>
    </row>
    <row r="10637" spans="1:21" x14ac:dyDescent="0.25">
      <c r="A10637">
        <v>2017</v>
      </c>
      <c r="B10637">
        <v>11</v>
      </c>
      <c r="C10637" t="s">
        <v>29</v>
      </c>
      <c r="D10637" t="s">
        <v>1777</v>
      </c>
      <c r="E10637" t="s">
        <v>5612</v>
      </c>
      <c r="F10637" t="s">
        <v>10119</v>
      </c>
      <c r="G10637" t="s">
        <v>13993</v>
      </c>
      <c r="H10637" t="s">
        <v>14746</v>
      </c>
      <c r="I10637">
        <v>10261.365390000001</v>
      </c>
      <c r="J10637">
        <v>9369.2581003600008</v>
      </c>
      <c r="K10637">
        <v>9369.2581003600008</v>
      </c>
      <c r="L10637" t="s">
        <v>19727</v>
      </c>
      <c r="M10637" t="s">
        <v>15246</v>
      </c>
      <c r="N10637" t="s">
        <v>17441</v>
      </c>
      <c r="O10637" t="s">
        <v>15246</v>
      </c>
      <c r="P10637" t="s">
        <v>15207</v>
      </c>
      <c r="Q10637" t="s">
        <v>15246</v>
      </c>
      <c r="R10637" t="s">
        <v>17200</v>
      </c>
      <c r="S10637" t="s">
        <v>15246</v>
      </c>
      <c r="T10637" s="124" t="s">
        <v>17224</v>
      </c>
      <c r="U10637" s="124" t="s">
        <v>15317</v>
      </c>
    </row>
    <row r="10638" spans="1:21" x14ac:dyDescent="0.25">
      <c r="A10638">
        <v>2017</v>
      </c>
      <c r="B10638">
        <v>11</v>
      </c>
      <c r="C10638" t="s">
        <v>29</v>
      </c>
      <c r="D10638" t="s">
        <v>2692</v>
      </c>
      <c r="E10638" t="s">
        <v>6450</v>
      </c>
      <c r="F10638" t="s">
        <v>10120</v>
      </c>
      <c r="G10638" t="s">
        <v>13746</v>
      </c>
      <c r="H10638" t="s">
        <v>15108</v>
      </c>
      <c r="I10638">
        <v>10716.818380000001</v>
      </c>
      <c r="J10638">
        <v>7763.2164463199997</v>
      </c>
      <c r="K10638">
        <v>7762.5883427199997</v>
      </c>
      <c r="L10638" t="s">
        <v>20211</v>
      </c>
      <c r="M10638" t="s">
        <v>15246</v>
      </c>
      <c r="N10638" t="s">
        <v>20032</v>
      </c>
      <c r="O10638" t="s">
        <v>17617</v>
      </c>
      <c r="P10638" t="s">
        <v>17616</v>
      </c>
      <c r="Q10638" t="s">
        <v>17617</v>
      </c>
      <c r="R10638" t="s">
        <v>20212</v>
      </c>
      <c r="S10638" t="s">
        <v>15246</v>
      </c>
      <c r="T10638" s="124" t="s">
        <v>19356</v>
      </c>
      <c r="U10638" s="124" t="s">
        <v>15317</v>
      </c>
    </row>
    <row r="10639" spans="1:21" x14ac:dyDescent="0.25">
      <c r="A10639">
        <v>2017</v>
      </c>
      <c r="B10639">
        <v>11</v>
      </c>
      <c r="C10639" t="s">
        <v>29</v>
      </c>
      <c r="D10639" t="s">
        <v>2693</v>
      </c>
      <c r="E10639" t="s">
        <v>6451</v>
      </c>
      <c r="F10639" t="s">
        <v>10436</v>
      </c>
      <c r="G10639" t="s">
        <v>13747</v>
      </c>
      <c r="H10639" t="s">
        <v>14913</v>
      </c>
      <c r="I10639">
        <v>383.35796399999998</v>
      </c>
      <c r="J10639">
        <v>211.92088792000001</v>
      </c>
      <c r="K10639">
        <v>211.49846352</v>
      </c>
      <c r="L10639" t="s">
        <v>20213</v>
      </c>
      <c r="M10639" t="s">
        <v>17515</v>
      </c>
      <c r="N10639" t="s">
        <v>20214</v>
      </c>
      <c r="O10639" t="s">
        <v>17515</v>
      </c>
      <c r="P10639" t="s">
        <v>15189</v>
      </c>
      <c r="Q10639" t="s">
        <v>15246</v>
      </c>
      <c r="R10639" t="s">
        <v>19366</v>
      </c>
      <c r="S10639" t="s">
        <v>15246</v>
      </c>
      <c r="T10639" s="124" t="s">
        <v>17517</v>
      </c>
      <c r="U10639" s="124" t="s">
        <v>15317</v>
      </c>
    </row>
    <row r="10640" spans="1:21" x14ac:dyDescent="0.25">
      <c r="A10640">
        <v>2017</v>
      </c>
      <c r="B10640">
        <v>11</v>
      </c>
      <c r="C10640" t="s">
        <v>29</v>
      </c>
      <c r="D10640" t="s">
        <v>2696</v>
      </c>
      <c r="E10640" t="s">
        <v>6452</v>
      </c>
      <c r="F10640" t="s">
        <v>10122</v>
      </c>
      <c r="G10640" t="s">
        <v>13750</v>
      </c>
      <c r="H10640" t="s">
        <v>14912</v>
      </c>
      <c r="I10640">
        <v>1654.0658330000001</v>
      </c>
      <c r="J10640">
        <v>961.16767349999998</v>
      </c>
      <c r="K10640">
        <v>961.12733337999987</v>
      </c>
      <c r="L10640" t="s">
        <v>20035</v>
      </c>
      <c r="M10640" t="s">
        <v>15246</v>
      </c>
      <c r="N10640" t="s">
        <v>19365</v>
      </c>
      <c r="O10640" t="s">
        <v>15246</v>
      </c>
      <c r="P10640" t="s">
        <v>15234</v>
      </c>
      <c r="Q10640" t="s">
        <v>15246</v>
      </c>
      <c r="R10640" t="s">
        <v>19359</v>
      </c>
      <c r="S10640" t="s">
        <v>15246</v>
      </c>
      <c r="T10640" s="124" t="s">
        <v>17224</v>
      </c>
      <c r="U10640" s="124" t="s">
        <v>15317</v>
      </c>
    </row>
    <row r="10641" spans="1:21" x14ac:dyDescent="0.25">
      <c r="A10641">
        <v>2017</v>
      </c>
      <c r="B10641">
        <v>11</v>
      </c>
      <c r="C10641" t="s">
        <v>29</v>
      </c>
      <c r="D10641" t="s">
        <v>2796</v>
      </c>
      <c r="E10641" t="s">
        <v>6453</v>
      </c>
      <c r="F10641" t="s">
        <v>10437</v>
      </c>
      <c r="G10641" t="s">
        <v>13994</v>
      </c>
      <c r="H10641" t="s">
        <v>15041</v>
      </c>
      <c r="I10641">
        <v>2986.9619520000001</v>
      </c>
      <c r="J10641">
        <v>2170.0550509099999</v>
      </c>
      <c r="K10641">
        <v>2169.9392329100001</v>
      </c>
      <c r="L10641" t="s">
        <v>20215</v>
      </c>
      <c r="M10641" t="s">
        <v>18478</v>
      </c>
      <c r="N10641" t="s">
        <v>20216</v>
      </c>
      <c r="O10641" t="s">
        <v>15246</v>
      </c>
      <c r="P10641" t="s">
        <v>15189</v>
      </c>
      <c r="Q10641" t="s">
        <v>15246</v>
      </c>
      <c r="R10641" t="s">
        <v>17165</v>
      </c>
      <c r="S10641" t="s">
        <v>15246</v>
      </c>
      <c r="T10641" s="124" t="s">
        <v>17466</v>
      </c>
      <c r="U10641" s="124" t="s">
        <v>15317</v>
      </c>
    </row>
    <row r="10642" spans="1:21" x14ac:dyDescent="0.25">
      <c r="A10642">
        <v>2017</v>
      </c>
      <c r="B10642">
        <v>11</v>
      </c>
      <c r="C10642" t="s">
        <v>29</v>
      </c>
      <c r="D10642" t="s">
        <v>2798</v>
      </c>
      <c r="E10642" t="s">
        <v>6454</v>
      </c>
      <c r="F10642" t="s">
        <v>10438</v>
      </c>
      <c r="G10642" t="s">
        <v>13996</v>
      </c>
      <c r="H10642" t="s">
        <v>11557</v>
      </c>
      <c r="I10642">
        <v>1539.2404019999999</v>
      </c>
      <c r="J10642">
        <v>1382.5263522499999</v>
      </c>
      <c r="K10642">
        <v>1382.5263522499999</v>
      </c>
      <c r="L10642" t="s">
        <v>19718</v>
      </c>
      <c r="M10642" t="s">
        <v>15246</v>
      </c>
      <c r="N10642" t="s">
        <v>20217</v>
      </c>
      <c r="O10642" t="s">
        <v>17515</v>
      </c>
      <c r="P10642" t="s">
        <v>16868</v>
      </c>
      <c r="Q10642" t="s">
        <v>15246</v>
      </c>
      <c r="T10642" s="124" t="s">
        <v>17517</v>
      </c>
      <c r="U10642" s="124" t="s">
        <v>15317</v>
      </c>
    </row>
    <row r="10643" spans="1:21" x14ac:dyDescent="0.25">
      <c r="A10643">
        <v>2017</v>
      </c>
      <c r="B10643">
        <v>11</v>
      </c>
      <c r="C10643" t="s">
        <v>29</v>
      </c>
      <c r="D10643" t="s">
        <v>2799</v>
      </c>
      <c r="E10643" t="s">
        <v>6455</v>
      </c>
      <c r="F10643" t="s">
        <v>10439</v>
      </c>
      <c r="G10643" t="s">
        <v>13997</v>
      </c>
      <c r="H10643" t="s">
        <v>14320</v>
      </c>
      <c r="I10643">
        <v>789.02409999999998</v>
      </c>
      <c r="J10643">
        <v>645.97653981000008</v>
      </c>
      <c r="K10643">
        <v>645.97653981000008</v>
      </c>
      <c r="L10643" t="s">
        <v>20042</v>
      </c>
      <c r="M10643" t="s">
        <v>15246</v>
      </c>
      <c r="N10643" t="s">
        <v>20218</v>
      </c>
      <c r="O10643" t="s">
        <v>15246</v>
      </c>
      <c r="R10643" t="s">
        <v>16854</v>
      </c>
      <c r="S10643" t="s">
        <v>15246</v>
      </c>
      <c r="T10643" s="124" t="s">
        <v>17224</v>
      </c>
      <c r="U10643" s="124" t="s">
        <v>15317</v>
      </c>
    </row>
    <row r="10644" spans="1:21" x14ac:dyDescent="0.25">
      <c r="A10644">
        <v>2017</v>
      </c>
      <c r="B10644">
        <v>11</v>
      </c>
      <c r="C10644" t="s">
        <v>29</v>
      </c>
      <c r="D10644" t="s">
        <v>2800</v>
      </c>
      <c r="E10644" t="s">
        <v>6456</v>
      </c>
      <c r="F10644" t="s">
        <v>10440</v>
      </c>
      <c r="G10644" t="s">
        <v>13998</v>
      </c>
      <c r="H10644" t="s">
        <v>14746</v>
      </c>
      <c r="I10644">
        <v>260.52915000000002</v>
      </c>
      <c r="J10644">
        <v>185.61242616999999</v>
      </c>
      <c r="K10644">
        <v>185.61242616999999</v>
      </c>
      <c r="L10644" t="s">
        <v>19716</v>
      </c>
      <c r="M10644" t="s">
        <v>15246</v>
      </c>
      <c r="N10644" t="s">
        <v>19255</v>
      </c>
      <c r="O10644" t="s">
        <v>15246</v>
      </c>
      <c r="P10644" t="s">
        <v>15296</v>
      </c>
      <c r="Q10644" t="s">
        <v>15246</v>
      </c>
      <c r="R10644" t="s">
        <v>17200</v>
      </c>
      <c r="S10644" t="s">
        <v>15246</v>
      </c>
      <c r="T10644" s="124" t="s">
        <v>17224</v>
      </c>
      <c r="U10644" s="124" t="s">
        <v>15317</v>
      </c>
    </row>
    <row r="10645" spans="1:21" x14ac:dyDescent="0.25">
      <c r="A10645">
        <v>2017</v>
      </c>
      <c r="B10645">
        <v>11</v>
      </c>
      <c r="C10645" t="s">
        <v>30</v>
      </c>
      <c r="D10645" t="s">
        <v>818</v>
      </c>
      <c r="E10645" t="s">
        <v>6457</v>
      </c>
      <c r="F10645" t="s">
        <v>10441</v>
      </c>
      <c r="G10645" t="s">
        <v>13999</v>
      </c>
      <c r="H10645" t="s">
        <v>15109</v>
      </c>
      <c r="I10645">
        <v>79834.802064999996</v>
      </c>
      <c r="J10645">
        <v>84231.055699449964</v>
      </c>
      <c r="K10645">
        <v>84231.055699449964</v>
      </c>
      <c r="L10645" t="s">
        <v>19731</v>
      </c>
      <c r="M10645" t="s">
        <v>19732</v>
      </c>
      <c r="N10645" t="s">
        <v>19733</v>
      </c>
      <c r="O10645" t="s">
        <v>18478</v>
      </c>
      <c r="R10645" t="s">
        <v>17618</v>
      </c>
      <c r="S10645" t="s">
        <v>15246</v>
      </c>
      <c r="T10645" t="s">
        <v>19734</v>
      </c>
      <c r="U10645" t="s">
        <v>15317</v>
      </c>
    </row>
    <row r="10646" spans="1:21" x14ac:dyDescent="0.25">
      <c r="A10646">
        <v>2017</v>
      </c>
      <c r="B10646">
        <v>11</v>
      </c>
      <c r="C10646" t="s">
        <v>30</v>
      </c>
      <c r="D10646" t="s">
        <v>1795</v>
      </c>
      <c r="E10646" t="s">
        <v>6458</v>
      </c>
      <c r="F10646" t="s">
        <v>10129</v>
      </c>
      <c r="G10646" t="s">
        <v>13261</v>
      </c>
      <c r="H10646" t="s">
        <v>11287</v>
      </c>
      <c r="I10646">
        <v>500</v>
      </c>
      <c r="J10646">
        <v>424.98682018</v>
      </c>
      <c r="K10646">
        <v>424.98682018</v>
      </c>
      <c r="L10646" t="s">
        <v>19367</v>
      </c>
      <c r="M10646" t="s">
        <v>17515</v>
      </c>
      <c r="N10646" t="s">
        <v>19368</v>
      </c>
      <c r="O10646" t="s">
        <v>17515</v>
      </c>
      <c r="P10646" t="s">
        <v>17201</v>
      </c>
      <c r="Q10646" t="s">
        <v>15237</v>
      </c>
      <c r="R10646" t="s">
        <v>15189</v>
      </c>
      <c r="S10646" t="s">
        <v>15246</v>
      </c>
      <c r="T10646" t="s">
        <v>17640</v>
      </c>
      <c r="U10646" t="s">
        <v>15317</v>
      </c>
    </row>
    <row r="10647" spans="1:21" x14ac:dyDescent="0.25">
      <c r="A10647">
        <v>2017</v>
      </c>
      <c r="B10647">
        <v>11</v>
      </c>
      <c r="C10647" t="s">
        <v>30</v>
      </c>
      <c r="D10647" t="s">
        <v>1802</v>
      </c>
      <c r="E10647" t="s">
        <v>6459</v>
      </c>
      <c r="F10647" t="s">
        <v>10442</v>
      </c>
      <c r="G10647" t="s">
        <v>14000</v>
      </c>
      <c r="H10647" t="s">
        <v>14334</v>
      </c>
      <c r="I10647">
        <v>372.871713</v>
      </c>
      <c r="J10647">
        <v>372.86787227999997</v>
      </c>
      <c r="K10647">
        <v>372.86787227999997</v>
      </c>
      <c r="L10647" t="s">
        <v>19369</v>
      </c>
      <c r="M10647" t="s">
        <v>18478</v>
      </c>
      <c r="N10647" t="s">
        <v>20219</v>
      </c>
      <c r="O10647" t="s">
        <v>15246</v>
      </c>
      <c r="P10647" t="s">
        <v>15234</v>
      </c>
      <c r="Q10647" t="s">
        <v>15246</v>
      </c>
      <c r="R10647" t="s">
        <v>17196</v>
      </c>
      <c r="S10647" t="s">
        <v>15246</v>
      </c>
      <c r="T10647" t="s">
        <v>17191</v>
      </c>
      <c r="U10647" t="s">
        <v>15317</v>
      </c>
    </row>
    <row r="10648" spans="1:21" x14ac:dyDescent="0.25">
      <c r="A10648">
        <v>2017</v>
      </c>
      <c r="B10648">
        <v>11</v>
      </c>
      <c r="C10648" t="s">
        <v>30</v>
      </c>
      <c r="D10648" t="s">
        <v>2697</v>
      </c>
      <c r="E10648" t="s">
        <v>6460</v>
      </c>
      <c r="F10648" t="s">
        <v>10132</v>
      </c>
      <c r="G10648" t="s">
        <v>14002</v>
      </c>
      <c r="H10648" t="s">
        <v>15110</v>
      </c>
      <c r="I10648">
        <v>1123.020131</v>
      </c>
      <c r="J10648">
        <v>281.66357848000001</v>
      </c>
      <c r="K10648">
        <v>281.66347847999998</v>
      </c>
      <c r="L10648" t="s">
        <v>20045</v>
      </c>
      <c r="M10648" t="s">
        <v>19732</v>
      </c>
      <c r="N10648" t="s">
        <v>20046</v>
      </c>
      <c r="O10648" t="s">
        <v>18478</v>
      </c>
      <c r="P10648" t="s">
        <v>17166</v>
      </c>
      <c r="Q10648" t="s">
        <v>15246</v>
      </c>
      <c r="R10648" t="s">
        <v>19359</v>
      </c>
      <c r="S10648" t="s">
        <v>15246</v>
      </c>
      <c r="T10648" t="s">
        <v>19734</v>
      </c>
      <c r="U10648" t="s">
        <v>15317</v>
      </c>
    </row>
    <row r="10649" spans="1:21" x14ac:dyDescent="0.25">
      <c r="A10649">
        <v>2017</v>
      </c>
      <c r="B10649">
        <v>11</v>
      </c>
      <c r="C10649" t="s">
        <v>30</v>
      </c>
      <c r="D10649" t="s">
        <v>2698</v>
      </c>
      <c r="E10649" t="s">
        <v>6461</v>
      </c>
      <c r="F10649" t="s">
        <v>10443</v>
      </c>
      <c r="G10649" t="s">
        <v>13754</v>
      </c>
      <c r="H10649" t="s">
        <v>14913</v>
      </c>
      <c r="I10649">
        <v>589.48026400000003</v>
      </c>
      <c r="J10649">
        <v>24172.34492702</v>
      </c>
      <c r="K10649">
        <v>24172.102868689999</v>
      </c>
      <c r="L10649" t="s">
        <v>19709</v>
      </c>
      <c r="M10649" t="s">
        <v>15246</v>
      </c>
      <c r="N10649" t="s">
        <v>20220</v>
      </c>
      <c r="O10649" t="s">
        <v>15246</v>
      </c>
      <c r="R10649" t="s">
        <v>19366</v>
      </c>
      <c r="S10649" t="s">
        <v>15246</v>
      </c>
      <c r="T10649" t="s">
        <v>15304</v>
      </c>
      <c r="U10649" t="s">
        <v>15317</v>
      </c>
    </row>
    <row r="10650" spans="1:21" x14ac:dyDescent="0.25">
      <c r="A10650">
        <v>2017</v>
      </c>
      <c r="B10650">
        <v>11</v>
      </c>
      <c r="C10650" t="s">
        <v>30</v>
      </c>
      <c r="D10650" t="s">
        <v>2699</v>
      </c>
      <c r="E10650" t="s">
        <v>6462</v>
      </c>
      <c r="F10650" t="s">
        <v>10444</v>
      </c>
      <c r="G10650" t="s">
        <v>14003</v>
      </c>
      <c r="H10650" t="s">
        <v>14334</v>
      </c>
      <c r="I10650">
        <v>600</v>
      </c>
      <c r="J10650">
        <v>589.31050138000001</v>
      </c>
      <c r="K10650">
        <v>589.31050138000001</v>
      </c>
      <c r="L10650" t="s">
        <v>19379</v>
      </c>
      <c r="M10650" t="s">
        <v>17635</v>
      </c>
      <c r="N10650" t="s">
        <v>19740</v>
      </c>
      <c r="O10650" t="s">
        <v>17635</v>
      </c>
      <c r="R10650" t="s">
        <v>17196</v>
      </c>
      <c r="S10650" t="s">
        <v>15246</v>
      </c>
      <c r="T10650" t="s">
        <v>16839</v>
      </c>
      <c r="U10650" t="s">
        <v>15317</v>
      </c>
    </row>
    <row r="10651" spans="1:21" x14ac:dyDescent="0.25">
      <c r="A10651">
        <v>2017</v>
      </c>
      <c r="B10651">
        <v>11</v>
      </c>
      <c r="C10651" t="s">
        <v>30</v>
      </c>
      <c r="D10651" t="s">
        <v>2700</v>
      </c>
      <c r="E10651" t="s">
        <v>6463</v>
      </c>
      <c r="F10651" t="s">
        <v>10135</v>
      </c>
      <c r="G10651" t="s">
        <v>13853</v>
      </c>
      <c r="H10651" t="s">
        <v>14778</v>
      </c>
      <c r="I10651">
        <v>2141</v>
      </c>
      <c r="J10651">
        <v>2685.30687223</v>
      </c>
      <c r="K10651">
        <v>2685.30687223</v>
      </c>
      <c r="L10651" t="s">
        <v>20047</v>
      </c>
      <c r="M10651" t="s">
        <v>15246</v>
      </c>
      <c r="P10651" t="s">
        <v>15189</v>
      </c>
      <c r="Q10651" t="s">
        <v>15246</v>
      </c>
      <c r="R10651" t="s">
        <v>18166</v>
      </c>
      <c r="S10651" t="s">
        <v>15246</v>
      </c>
      <c r="T10651" s="124" t="s">
        <v>17224</v>
      </c>
      <c r="U10651" s="124" t="s">
        <v>15317</v>
      </c>
    </row>
    <row r="10652" spans="1:21" x14ac:dyDescent="0.25">
      <c r="A10652">
        <v>2017</v>
      </c>
      <c r="B10652">
        <v>12</v>
      </c>
      <c r="C10652" t="s">
        <v>25</v>
      </c>
      <c r="D10652" t="s">
        <v>915</v>
      </c>
      <c r="E10652" t="s">
        <v>6464</v>
      </c>
      <c r="F10652" t="s">
        <v>10445</v>
      </c>
      <c r="G10652" t="s">
        <v>14004</v>
      </c>
      <c r="H10652" t="s">
        <v>14355</v>
      </c>
      <c r="I10652">
        <v>3746.2249700000002</v>
      </c>
      <c r="J10652">
        <v>3404.9557324799989</v>
      </c>
      <c r="K10652">
        <v>3404.9557324799989</v>
      </c>
      <c r="L10652" t="s">
        <v>20221</v>
      </c>
      <c r="M10652" t="s">
        <v>16846</v>
      </c>
      <c r="N10652" t="s">
        <v>20222</v>
      </c>
      <c r="O10652" t="s">
        <v>16846</v>
      </c>
      <c r="P10652" t="s">
        <v>18067</v>
      </c>
      <c r="Q10652" t="s">
        <v>16846</v>
      </c>
      <c r="R10652" t="s">
        <v>17744</v>
      </c>
      <c r="S10652" t="s">
        <v>16846</v>
      </c>
      <c r="T10652" t="s">
        <v>16847</v>
      </c>
      <c r="U10652" t="s">
        <v>15317</v>
      </c>
    </row>
    <row r="10653" spans="1:21" x14ac:dyDescent="0.25">
      <c r="A10653">
        <v>2017</v>
      </c>
      <c r="B10653">
        <v>12</v>
      </c>
      <c r="C10653" t="s">
        <v>25</v>
      </c>
      <c r="D10653" t="s">
        <v>921</v>
      </c>
      <c r="E10653" t="s">
        <v>6465</v>
      </c>
      <c r="F10653" t="s">
        <v>10446</v>
      </c>
      <c r="G10653" t="s">
        <v>11779</v>
      </c>
      <c r="H10653" t="s">
        <v>14361</v>
      </c>
      <c r="I10653">
        <v>2114.1375889999999</v>
      </c>
      <c r="J10653">
        <v>2058.337263760001</v>
      </c>
      <c r="K10653">
        <v>2058.337263760001</v>
      </c>
      <c r="L10653" t="s">
        <v>20050</v>
      </c>
      <c r="M10653" t="s">
        <v>16846</v>
      </c>
      <c r="N10653" t="s">
        <v>20131</v>
      </c>
      <c r="O10653" t="s">
        <v>16846</v>
      </c>
      <c r="P10653" t="s">
        <v>17761</v>
      </c>
      <c r="Q10653" t="s">
        <v>16846</v>
      </c>
      <c r="R10653" t="s">
        <v>17761</v>
      </c>
      <c r="S10653" t="s">
        <v>16846</v>
      </c>
      <c r="T10653" t="s">
        <v>16847</v>
      </c>
      <c r="U10653" t="s">
        <v>15317</v>
      </c>
    </row>
    <row r="10654" spans="1:21" x14ac:dyDescent="0.25">
      <c r="A10654">
        <v>2017</v>
      </c>
      <c r="B10654">
        <v>12</v>
      </c>
      <c r="C10654" t="s">
        <v>25</v>
      </c>
      <c r="D10654" t="s">
        <v>922</v>
      </c>
      <c r="E10654" t="s">
        <v>6466</v>
      </c>
      <c r="F10654" t="s">
        <v>10447</v>
      </c>
      <c r="G10654" t="s">
        <v>14005</v>
      </c>
      <c r="H10654" t="s">
        <v>14362</v>
      </c>
      <c r="I10654">
        <v>19697.145814</v>
      </c>
      <c r="J10654">
        <v>20830.122161240011</v>
      </c>
      <c r="K10654">
        <v>20830.122161240011</v>
      </c>
      <c r="L10654" t="s">
        <v>20051</v>
      </c>
      <c r="M10654" t="s">
        <v>16846</v>
      </c>
      <c r="N10654" t="s">
        <v>20055</v>
      </c>
      <c r="O10654" t="s">
        <v>16846</v>
      </c>
      <c r="P10654" t="s">
        <v>17778</v>
      </c>
      <c r="Q10654" t="s">
        <v>16846</v>
      </c>
      <c r="R10654" t="s">
        <v>17547</v>
      </c>
      <c r="S10654" t="s">
        <v>16846</v>
      </c>
      <c r="T10654" t="s">
        <v>16847</v>
      </c>
      <c r="U10654" t="s">
        <v>15317</v>
      </c>
    </row>
    <row r="10655" spans="1:21" x14ac:dyDescent="0.25">
      <c r="A10655">
        <v>2017</v>
      </c>
      <c r="B10655">
        <v>12</v>
      </c>
      <c r="C10655" t="s">
        <v>25</v>
      </c>
      <c r="D10655" t="s">
        <v>924</v>
      </c>
      <c r="E10655" t="s">
        <v>5635</v>
      </c>
      <c r="F10655" t="s">
        <v>10139</v>
      </c>
      <c r="G10655" t="s">
        <v>11782</v>
      </c>
      <c r="H10655" t="s">
        <v>14358</v>
      </c>
      <c r="I10655">
        <v>1273.920046</v>
      </c>
      <c r="J10655">
        <v>1200.7889178200001</v>
      </c>
      <c r="K10655">
        <v>1200.7889178200001</v>
      </c>
      <c r="L10655" t="s">
        <v>19389</v>
      </c>
      <c r="M10655" t="s">
        <v>16846</v>
      </c>
      <c r="N10655" t="s">
        <v>15263</v>
      </c>
      <c r="O10655" t="s">
        <v>15237</v>
      </c>
      <c r="P10655" t="s">
        <v>15280</v>
      </c>
      <c r="Q10655" t="s">
        <v>15249</v>
      </c>
      <c r="R10655" t="s">
        <v>17753</v>
      </c>
      <c r="S10655" t="s">
        <v>16846</v>
      </c>
      <c r="T10655" t="s">
        <v>17232</v>
      </c>
      <c r="U10655" t="s">
        <v>15317</v>
      </c>
    </row>
    <row r="10656" spans="1:21" x14ac:dyDescent="0.25">
      <c r="A10656">
        <v>2017</v>
      </c>
      <c r="B10656">
        <v>12</v>
      </c>
      <c r="C10656" t="s">
        <v>25</v>
      </c>
      <c r="D10656" t="s">
        <v>933</v>
      </c>
      <c r="E10656" t="s">
        <v>5636</v>
      </c>
      <c r="F10656" t="s">
        <v>10140</v>
      </c>
      <c r="G10656" t="s">
        <v>14006</v>
      </c>
      <c r="H10656" t="s">
        <v>15111</v>
      </c>
      <c r="I10656">
        <v>1919.9353309999999</v>
      </c>
      <c r="J10656">
        <v>1826.35770828</v>
      </c>
      <c r="K10656">
        <v>1826.35770828</v>
      </c>
      <c r="L10656" t="s">
        <v>19745</v>
      </c>
      <c r="M10656" t="s">
        <v>16846</v>
      </c>
      <c r="N10656" t="s">
        <v>17771</v>
      </c>
      <c r="O10656" t="s">
        <v>16846</v>
      </c>
      <c r="P10656" t="s">
        <v>15297</v>
      </c>
      <c r="Q10656" t="s">
        <v>15249</v>
      </c>
      <c r="R10656" t="s">
        <v>17772</v>
      </c>
      <c r="S10656" t="s">
        <v>16846</v>
      </c>
      <c r="T10656" t="s">
        <v>16847</v>
      </c>
      <c r="U10656" t="s">
        <v>15317</v>
      </c>
    </row>
    <row r="10657" spans="1:21" x14ac:dyDescent="0.25">
      <c r="A10657">
        <v>2017</v>
      </c>
      <c r="B10657">
        <v>12</v>
      </c>
      <c r="C10657" t="s">
        <v>25</v>
      </c>
      <c r="D10657" t="s">
        <v>2701</v>
      </c>
      <c r="E10657" t="s">
        <v>6467</v>
      </c>
      <c r="F10657" t="s">
        <v>10448</v>
      </c>
      <c r="G10657" t="s">
        <v>14007</v>
      </c>
      <c r="H10657" t="s">
        <v>14568</v>
      </c>
      <c r="I10657">
        <v>824.44637299999999</v>
      </c>
      <c r="J10657">
        <v>818.4353287699995</v>
      </c>
      <c r="K10657">
        <v>818.4353287699995</v>
      </c>
      <c r="L10657" t="s">
        <v>19391</v>
      </c>
      <c r="M10657" t="s">
        <v>17204</v>
      </c>
      <c r="N10657" t="s">
        <v>17403</v>
      </c>
      <c r="O10657" t="s">
        <v>17746</v>
      </c>
      <c r="P10657" t="s">
        <v>17403</v>
      </c>
      <c r="Q10657" t="s">
        <v>17746</v>
      </c>
      <c r="R10657" t="s">
        <v>17747</v>
      </c>
      <c r="S10657" t="s">
        <v>15237</v>
      </c>
      <c r="T10657" s="124" t="s">
        <v>17350</v>
      </c>
      <c r="U10657" s="124" t="s">
        <v>15317</v>
      </c>
    </row>
    <row r="10658" spans="1:21" x14ac:dyDescent="0.25">
      <c r="A10658">
        <v>2017</v>
      </c>
      <c r="B10658">
        <v>12</v>
      </c>
      <c r="C10658" t="s">
        <v>25</v>
      </c>
      <c r="D10658" t="s">
        <v>2801</v>
      </c>
      <c r="E10658" t="s">
        <v>6468</v>
      </c>
      <c r="F10658" t="s">
        <v>10449</v>
      </c>
      <c r="G10658" t="s">
        <v>14008</v>
      </c>
      <c r="H10658" t="s">
        <v>14568</v>
      </c>
      <c r="I10658">
        <v>93.749014000000003</v>
      </c>
      <c r="J10658">
        <v>77.689022860000009</v>
      </c>
      <c r="K10658">
        <v>77.689022860000009</v>
      </c>
      <c r="L10658" t="s">
        <v>20223</v>
      </c>
      <c r="M10658" t="s">
        <v>17204</v>
      </c>
      <c r="N10658" t="s">
        <v>17785</v>
      </c>
      <c r="O10658" t="s">
        <v>15237</v>
      </c>
      <c r="P10658" t="s">
        <v>17785</v>
      </c>
      <c r="Q10658" t="s">
        <v>15237</v>
      </c>
      <c r="R10658" t="s">
        <v>17747</v>
      </c>
      <c r="S10658" t="s">
        <v>15237</v>
      </c>
      <c r="T10658" t="s">
        <v>17232</v>
      </c>
      <c r="U10658" t="s">
        <v>15317</v>
      </c>
    </row>
    <row r="10659" spans="1:21" x14ac:dyDescent="0.25">
      <c r="A10659">
        <v>2017</v>
      </c>
      <c r="B10659">
        <v>12</v>
      </c>
      <c r="C10659" t="s">
        <v>28</v>
      </c>
      <c r="D10659" t="s">
        <v>1814</v>
      </c>
      <c r="E10659" t="s">
        <v>6469</v>
      </c>
      <c r="F10659" t="s">
        <v>10143</v>
      </c>
      <c r="G10659" t="s">
        <v>12584</v>
      </c>
      <c r="H10659" t="s">
        <v>14790</v>
      </c>
      <c r="I10659">
        <v>421.461477</v>
      </c>
      <c r="J10659">
        <v>965.19156898000006</v>
      </c>
      <c r="K10659">
        <v>965.19156898000006</v>
      </c>
      <c r="L10659" t="s">
        <v>19392</v>
      </c>
      <c r="M10659" t="s">
        <v>16846</v>
      </c>
      <c r="R10659" t="s">
        <v>17774</v>
      </c>
      <c r="S10659" t="s">
        <v>16846</v>
      </c>
      <c r="T10659" t="s">
        <v>16847</v>
      </c>
      <c r="U10659" t="s">
        <v>15317</v>
      </c>
    </row>
    <row r="10660" spans="1:21" x14ac:dyDescent="0.25">
      <c r="A10660">
        <v>2017</v>
      </c>
      <c r="B10660">
        <v>12</v>
      </c>
      <c r="C10660" t="s">
        <v>28</v>
      </c>
      <c r="D10660" t="s">
        <v>2802</v>
      </c>
      <c r="E10660" t="s">
        <v>6470</v>
      </c>
      <c r="F10660" t="s">
        <v>10450</v>
      </c>
      <c r="G10660" t="s">
        <v>14009</v>
      </c>
      <c r="H10660" t="s">
        <v>14362</v>
      </c>
      <c r="I10660">
        <v>20.8</v>
      </c>
      <c r="J10660">
        <v>8.3987837699999996</v>
      </c>
      <c r="K10660">
        <v>8.3987837699999996</v>
      </c>
      <c r="L10660" t="s">
        <v>20053</v>
      </c>
      <c r="M10660" t="s">
        <v>16846</v>
      </c>
      <c r="N10660" t="s">
        <v>20054</v>
      </c>
      <c r="O10660" t="s">
        <v>16846</v>
      </c>
      <c r="P10660" t="s">
        <v>20055</v>
      </c>
      <c r="Q10660" t="s">
        <v>16846</v>
      </c>
      <c r="R10660" t="s">
        <v>17547</v>
      </c>
      <c r="S10660" t="s">
        <v>16846</v>
      </c>
      <c r="T10660" s="124" t="s">
        <v>17290</v>
      </c>
      <c r="U10660" s="124" t="s">
        <v>15317</v>
      </c>
    </row>
    <row r="10661" spans="1:21" x14ac:dyDescent="0.25">
      <c r="A10661">
        <v>2017</v>
      </c>
      <c r="B10661">
        <v>12</v>
      </c>
      <c r="C10661" t="s">
        <v>20</v>
      </c>
      <c r="D10661" t="s">
        <v>944</v>
      </c>
      <c r="G10661" t="s">
        <v>10936</v>
      </c>
      <c r="H10661" t="s">
        <v>14353</v>
      </c>
      <c r="I10661">
        <v>17.2</v>
      </c>
      <c r="J10661">
        <v>28.056864650000001</v>
      </c>
      <c r="K10661">
        <v>28.056864650000001</v>
      </c>
      <c r="R10661" t="s">
        <v>17738</v>
      </c>
      <c r="S10661" t="s">
        <v>16846</v>
      </c>
      <c r="T10661" t="s">
        <v>16847</v>
      </c>
      <c r="U10661" t="s">
        <v>15317</v>
      </c>
    </row>
    <row r="10662" spans="1:21" x14ac:dyDescent="0.25">
      <c r="A10662">
        <v>2017</v>
      </c>
      <c r="B10662">
        <v>12</v>
      </c>
      <c r="C10662" t="s">
        <v>20</v>
      </c>
      <c r="D10662" t="s">
        <v>945</v>
      </c>
      <c r="G10662" t="s">
        <v>10937</v>
      </c>
      <c r="H10662" t="s">
        <v>14353</v>
      </c>
      <c r="I10662">
        <v>0</v>
      </c>
      <c r="J10662">
        <v>50</v>
      </c>
      <c r="K10662">
        <v>50</v>
      </c>
      <c r="R10662" t="s">
        <v>17738</v>
      </c>
      <c r="S10662" t="s">
        <v>16846</v>
      </c>
      <c r="T10662" t="s">
        <v>16847</v>
      </c>
      <c r="U10662" t="s">
        <v>15317</v>
      </c>
    </row>
    <row r="10663" spans="1:21" x14ac:dyDescent="0.25">
      <c r="A10663">
        <v>2017</v>
      </c>
      <c r="B10663">
        <v>12</v>
      </c>
      <c r="C10663" t="s">
        <v>22</v>
      </c>
      <c r="D10663" t="s">
        <v>948</v>
      </c>
      <c r="G10663" t="s">
        <v>10941</v>
      </c>
      <c r="H10663" t="s">
        <v>14221</v>
      </c>
      <c r="I10663">
        <v>3212.661861</v>
      </c>
      <c r="J10663">
        <v>3220.8341516900009</v>
      </c>
      <c r="K10663">
        <v>3220.8319326900009</v>
      </c>
      <c r="U10663" t="s">
        <v>15316</v>
      </c>
    </row>
    <row r="10664" spans="1:21" x14ac:dyDescent="0.25">
      <c r="A10664">
        <v>2017</v>
      </c>
      <c r="B10664">
        <v>12</v>
      </c>
      <c r="C10664" t="s">
        <v>23</v>
      </c>
      <c r="D10664" t="s">
        <v>949</v>
      </c>
      <c r="G10664" t="s">
        <v>10942</v>
      </c>
      <c r="H10664" t="s">
        <v>14222</v>
      </c>
      <c r="I10664">
        <v>348.84225500000002</v>
      </c>
      <c r="J10664">
        <v>279.13891914999988</v>
      </c>
      <c r="K10664">
        <v>279.13891914999988</v>
      </c>
      <c r="U10664" t="s">
        <v>15316</v>
      </c>
    </row>
    <row r="10665" spans="1:21" x14ac:dyDescent="0.25">
      <c r="A10665">
        <v>2017</v>
      </c>
      <c r="B10665">
        <v>12</v>
      </c>
      <c r="C10665" t="s">
        <v>24</v>
      </c>
      <c r="D10665" t="s">
        <v>1816</v>
      </c>
      <c r="E10665" t="s">
        <v>5639</v>
      </c>
      <c r="F10665" t="s">
        <v>10145</v>
      </c>
      <c r="G10665" t="s">
        <v>13854</v>
      </c>
      <c r="H10665" t="s">
        <v>15112</v>
      </c>
      <c r="I10665">
        <v>1356.2251739999999</v>
      </c>
      <c r="J10665">
        <v>2417.8011015000002</v>
      </c>
      <c r="K10665">
        <v>2417.7441774999988</v>
      </c>
      <c r="L10665" t="s">
        <v>19747</v>
      </c>
      <c r="M10665" t="s">
        <v>16846</v>
      </c>
      <c r="N10665" t="s">
        <v>19748</v>
      </c>
      <c r="O10665" t="s">
        <v>17795</v>
      </c>
      <c r="P10665" t="s">
        <v>17770</v>
      </c>
      <c r="Q10665" t="s">
        <v>16846</v>
      </c>
      <c r="R10665" t="s">
        <v>20056</v>
      </c>
      <c r="S10665" t="s">
        <v>16846</v>
      </c>
      <c r="T10665" t="s">
        <v>17796</v>
      </c>
      <c r="U10665" t="s">
        <v>15317</v>
      </c>
    </row>
    <row r="10666" spans="1:21" x14ac:dyDescent="0.25">
      <c r="A10666">
        <v>2017</v>
      </c>
      <c r="B10666">
        <v>12</v>
      </c>
      <c r="C10666" t="s">
        <v>24</v>
      </c>
      <c r="D10666" t="s">
        <v>1817</v>
      </c>
      <c r="E10666" t="s">
        <v>5640</v>
      </c>
      <c r="F10666" t="s">
        <v>10146</v>
      </c>
      <c r="G10666" t="s">
        <v>12586</v>
      </c>
      <c r="H10666" t="s">
        <v>15044</v>
      </c>
      <c r="I10666">
        <v>688.70038899999997</v>
      </c>
      <c r="J10666">
        <v>630.48751496000011</v>
      </c>
      <c r="K10666">
        <v>630.48600196000018</v>
      </c>
      <c r="L10666" t="s">
        <v>19749</v>
      </c>
      <c r="M10666" t="s">
        <v>16846</v>
      </c>
      <c r="N10666" t="s">
        <v>17547</v>
      </c>
      <c r="O10666" t="s">
        <v>16846</v>
      </c>
      <c r="P10666" t="s">
        <v>17288</v>
      </c>
      <c r="Q10666" t="s">
        <v>17289</v>
      </c>
      <c r="R10666" t="s">
        <v>18218</v>
      </c>
      <c r="S10666" t="s">
        <v>17204</v>
      </c>
      <c r="T10666" t="s">
        <v>17232</v>
      </c>
      <c r="U10666" t="s">
        <v>15317</v>
      </c>
    </row>
    <row r="10667" spans="1:21" x14ac:dyDescent="0.25">
      <c r="A10667">
        <v>2017</v>
      </c>
      <c r="B10667">
        <v>12</v>
      </c>
      <c r="C10667" t="s">
        <v>24</v>
      </c>
      <c r="D10667" t="s">
        <v>1819</v>
      </c>
      <c r="E10667" t="s">
        <v>6471</v>
      </c>
      <c r="F10667" t="s">
        <v>10147</v>
      </c>
      <c r="G10667" t="s">
        <v>11784</v>
      </c>
      <c r="H10667" t="s">
        <v>15113</v>
      </c>
      <c r="I10667">
        <v>431.05127299999998</v>
      </c>
      <c r="J10667">
        <v>363.47732878000022</v>
      </c>
      <c r="K10667">
        <v>363.47732878000022</v>
      </c>
      <c r="L10667" t="s">
        <v>19396</v>
      </c>
      <c r="M10667" t="s">
        <v>18044</v>
      </c>
      <c r="N10667" t="s">
        <v>20057</v>
      </c>
      <c r="O10667" t="s">
        <v>17204</v>
      </c>
      <c r="P10667" t="s">
        <v>15200</v>
      </c>
      <c r="Q10667" t="s">
        <v>15237</v>
      </c>
      <c r="R10667" t="s">
        <v>19747</v>
      </c>
      <c r="S10667" t="s">
        <v>16846</v>
      </c>
      <c r="T10667" t="s">
        <v>18042</v>
      </c>
      <c r="U10667" t="s">
        <v>15317</v>
      </c>
    </row>
    <row r="10668" spans="1:21" x14ac:dyDescent="0.25">
      <c r="A10668">
        <v>2017</v>
      </c>
      <c r="B10668">
        <v>12</v>
      </c>
      <c r="C10668" t="s">
        <v>24</v>
      </c>
      <c r="D10668" t="s">
        <v>2275</v>
      </c>
      <c r="E10668" t="s">
        <v>6472</v>
      </c>
      <c r="F10668" t="s">
        <v>10148</v>
      </c>
      <c r="G10668" t="s">
        <v>14010</v>
      </c>
      <c r="H10668" t="s">
        <v>15046</v>
      </c>
      <c r="I10668">
        <v>642.61178299999995</v>
      </c>
      <c r="J10668">
        <v>540.23980025000014</v>
      </c>
      <c r="K10668">
        <v>540.23880625000015</v>
      </c>
      <c r="L10668" t="s">
        <v>17765</v>
      </c>
      <c r="M10668" t="s">
        <v>16846</v>
      </c>
      <c r="N10668" t="s">
        <v>17765</v>
      </c>
      <c r="O10668" t="s">
        <v>16846</v>
      </c>
      <c r="P10668" t="s">
        <v>17766</v>
      </c>
      <c r="Q10668" t="s">
        <v>16846</v>
      </c>
      <c r="R10668" t="s">
        <v>20058</v>
      </c>
      <c r="S10668" t="s">
        <v>16846</v>
      </c>
      <c r="T10668" t="s">
        <v>16847</v>
      </c>
      <c r="U10668" t="s">
        <v>15317</v>
      </c>
    </row>
    <row r="10669" spans="1:21" x14ac:dyDescent="0.25">
      <c r="A10669">
        <v>2017</v>
      </c>
      <c r="B10669">
        <v>12</v>
      </c>
      <c r="C10669" t="s">
        <v>24</v>
      </c>
      <c r="D10669" t="s">
        <v>2803</v>
      </c>
      <c r="E10669" t="s">
        <v>6473</v>
      </c>
      <c r="F10669" t="s">
        <v>10451</v>
      </c>
      <c r="G10669" t="s">
        <v>14011</v>
      </c>
      <c r="H10669" t="s">
        <v>15047</v>
      </c>
      <c r="I10669">
        <v>2172.2364320000001</v>
      </c>
      <c r="J10669">
        <v>1859.5233889799999</v>
      </c>
      <c r="K10669">
        <v>1859.5233889799999</v>
      </c>
      <c r="L10669" t="s">
        <v>20224</v>
      </c>
      <c r="M10669" t="s">
        <v>17204</v>
      </c>
      <c r="N10669" t="s">
        <v>20225</v>
      </c>
      <c r="O10669" t="s">
        <v>17204</v>
      </c>
      <c r="P10669" t="s">
        <v>20061</v>
      </c>
      <c r="Q10669" t="s">
        <v>17204</v>
      </c>
      <c r="R10669" t="s">
        <v>17772</v>
      </c>
      <c r="S10669" t="s">
        <v>16846</v>
      </c>
      <c r="T10669" t="s">
        <v>17232</v>
      </c>
      <c r="U10669" t="s">
        <v>15317</v>
      </c>
    </row>
    <row r="10670" spans="1:21" x14ac:dyDescent="0.25">
      <c r="A10670">
        <v>2017</v>
      </c>
      <c r="B10670">
        <v>12</v>
      </c>
      <c r="C10670" t="s">
        <v>29</v>
      </c>
      <c r="D10670" t="s">
        <v>963</v>
      </c>
      <c r="E10670" t="s">
        <v>6474</v>
      </c>
      <c r="F10670" t="s">
        <v>10452</v>
      </c>
      <c r="G10670" t="s">
        <v>13448</v>
      </c>
      <c r="H10670" t="s">
        <v>14568</v>
      </c>
      <c r="I10670">
        <v>41.759341999999997</v>
      </c>
      <c r="J10670">
        <v>151.61716908</v>
      </c>
      <c r="K10670">
        <v>151.61716908</v>
      </c>
      <c r="L10670" t="s">
        <v>20226</v>
      </c>
      <c r="M10670" t="s">
        <v>17204</v>
      </c>
      <c r="N10670" t="s">
        <v>15350</v>
      </c>
      <c r="O10670" t="s">
        <v>15237</v>
      </c>
      <c r="P10670" t="s">
        <v>15350</v>
      </c>
      <c r="Q10670" t="s">
        <v>15237</v>
      </c>
      <c r="R10670" t="s">
        <v>17747</v>
      </c>
      <c r="S10670" t="s">
        <v>15237</v>
      </c>
      <c r="T10670" s="124" t="s">
        <v>17350</v>
      </c>
      <c r="U10670" s="124" t="s">
        <v>15317</v>
      </c>
    </row>
    <row r="10671" spans="1:21" x14ac:dyDescent="0.25">
      <c r="A10671">
        <v>2017</v>
      </c>
      <c r="B10671">
        <v>12</v>
      </c>
      <c r="C10671" t="s">
        <v>29</v>
      </c>
      <c r="D10671" t="s">
        <v>964</v>
      </c>
      <c r="E10671" t="s">
        <v>6553</v>
      </c>
      <c r="F10671" t="s">
        <v>10508</v>
      </c>
      <c r="G10671" t="s">
        <v>13745</v>
      </c>
      <c r="H10671" t="s">
        <v>15048</v>
      </c>
      <c r="I10671">
        <v>6275.1397269999998</v>
      </c>
      <c r="J10671">
        <v>5926.1279049100021</v>
      </c>
      <c r="K10671">
        <v>5926.1279049100021</v>
      </c>
      <c r="L10671" t="s">
        <v>19717</v>
      </c>
      <c r="M10671" t="s">
        <v>17687</v>
      </c>
      <c r="N10671" t="s">
        <v>20210</v>
      </c>
      <c r="O10671" t="s">
        <v>17687</v>
      </c>
      <c r="R10671" t="s">
        <v>20062</v>
      </c>
      <c r="S10671" t="s">
        <v>16846</v>
      </c>
      <c r="T10671" t="s">
        <v>18455</v>
      </c>
      <c r="U10671" t="s">
        <v>15317</v>
      </c>
    </row>
    <row r="10672" spans="1:21" x14ac:dyDescent="0.25">
      <c r="A10672">
        <v>2017</v>
      </c>
      <c r="B10672">
        <v>12</v>
      </c>
      <c r="C10672" t="s">
        <v>29</v>
      </c>
      <c r="D10672" t="s">
        <v>1822</v>
      </c>
      <c r="E10672" t="s">
        <v>6554</v>
      </c>
      <c r="F10672" t="s">
        <v>10510</v>
      </c>
      <c r="G10672" t="s">
        <v>12589</v>
      </c>
      <c r="H10672" t="s">
        <v>14568</v>
      </c>
      <c r="I10672">
        <v>238.865205</v>
      </c>
      <c r="J10672">
        <v>233.91417616000001</v>
      </c>
      <c r="K10672">
        <v>233.91417616000001</v>
      </c>
      <c r="L10672" t="s">
        <v>19404</v>
      </c>
      <c r="M10672" t="s">
        <v>18335</v>
      </c>
      <c r="N10672" t="s">
        <v>20063</v>
      </c>
      <c r="O10672" t="s">
        <v>18335</v>
      </c>
      <c r="P10672" t="s">
        <v>18222</v>
      </c>
      <c r="Q10672" t="s">
        <v>17746</v>
      </c>
      <c r="R10672" t="s">
        <v>17747</v>
      </c>
      <c r="S10672" t="s">
        <v>15237</v>
      </c>
      <c r="T10672" t="s">
        <v>17812</v>
      </c>
      <c r="U10672" t="s">
        <v>15317</v>
      </c>
    </row>
    <row r="10673" spans="1:21" x14ac:dyDescent="0.25">
      <c r="A10673">
        <v>2017</v>
      </c>
      <c r="B10673">
        <v>12</v>
      </c>
      <c r="C10673" t="s">
        <v>29</v>
      </c>
      <c r="D10673" t="s">
        <v>967</v>
      </c>
      <c r="E10673" t="s">
        <v>6475</v>
      </c>
      <c r="F10673" t="s">
        <v>10151</v>
      </c>
      <c r="G10673" t="s">
        <v>14012</v>
      </c>
      <c r="H10673" t="s">
        <v>15049</v>
      </c>
      <c r="I10673">
        <v>859.80238699999995</v>
      </c>
      <c r="J10673">
        <v>734.31415564999986</v>
      </c>
      <c r="K10673">
        <v>734.31415564999986</v>
      </c>
      <c r="L10673" t="s">
        <v>20064</v>
      </c>
      <c r="M10673" t="s">
        <v>16846</v>
      </c>
      <c r="N10673" t="s">
        <v>18223</v>
      </c>
      <c r="O10673" t="s">
        <v>16846</v>
      </c>
      <c r="P10673" t="s">
        <v>17236</v>
      </c>
      <c r="Q10673" t="s">
        <v>16846</v>
      </c>
      <c r="R10673" t="s">
        <v>20065</v>
      </c>
      <c r="S10673" t="s">
        <v>16846</v>
      </c>
      <c r="T10673" s="124" t="s">
        <v>17290</v>
      </c>
      <c r="U10673" s="124" t="s">
        <v>15317</v>
      </c>
    </row>
    <row r="10674" spans="1:21" x14ac:dyDescent="0.25">
      <c r="A10674">
        <v>2017</v>
      </c>
      <c r="B10674">
        <v>12</v>
      </c>
      <c r="C10674" t="s">
        <v>29</v>
      </c>
      <c r="D10674" t="s">
        <v>968</v>
      </c>
      <c r="E10674" t="s">
        <v>5650</v>
      </c>
      <c r="F10674" t="s">
        <v>10152</v>
      </c>
      <c r="G10674" t="s">
        <v>13618</v>
      </c>
      <c r="H10674" t="s">
        <v>14367</v>
      </c>
      <c r="I10674">
        <v>1955.9</v>
      </c>
      <c r="J10674">
        <v>1913.081273190001</v>
      </c>
      <c r="K10674">
        <v>1913.081273190001</v>
      </c>
      <c r="L10674" t="s">
        <v>19755</v>
      </c>
      <c r="M10674" t="s">
        <v>17795</v>
      </c>
      <c r="N10674" t="s">
        <v>19407</v>
      </c>
      <c r="O10674" t="s">
        <v>16846</v>
      </c>
      <c r="P10674" t="s">
        <v>17235</v>
      </c>
      <c r="Q10674" t="s">
        <v>16846</v>
      </c>
      <c r="R10674" t="s">
        <v>17772</v>
      </c>
      <c r="S10674" t="s">
        <v>16846</v>
      </c>
      <c r="T10674" s="124" t="s">
        <v>19756</v>
      </c>
      <c r="U10674" s="124" t="s">
        <v>15317</v>
      </c>
    </row>
    <row r="10675" spans="1:21" x14ac:dyDescent="0.25">
      <c r="A10675">
        <v>2017</v>
      </c>
      <c r="B10675">
        <v>12</v>
      </c>
      <c r="C10675" t="s">
        <v>29</v>
      </c>
      <c r="D10675" t="s">
        <v>969</v>
      </c>
      <c r="E10675" t="s">
        <v>6476</v>
      </c>
      <c r="F10675" t="s">
        <v>10453</v>
      </c>
      <c r="G10675" t="s">
        <v>13857</v>
      </c>
      <c r="H10675" t="s">
        <v>15042</v>
      </c>
      <c r="I10675">
        <v>83.883010999999996</v>
      </c>
      <c r="J10675">
        <v>76.344706379999991</v>
      </c>
      <c r="K10675">
        <v>76.344706379999991</v>
      </c>
      <c r="L10675" t="s">
        <v>20053</v>
      </c>
      <c r="M10675" t="s">
        <v>16846</v>
      </c>
      <c r="N10675" t="s">
        <v>20066</v>
      </c>
      <c r="O10675" t="s">
        <v>16846</v>
      </c>
      <c r="P10675" t="s">
        <v>17236</v>
      </c>
      <c r="Q10675" t="s">
        <v>16846</v>
      </c>
      <c r="R10675" t="s">
        <v>17772</v>
      </c>
      <c r="S10675" t="s">
        <v>16846</v>
      </c>
      <c r="T10675" s="124" t="s">
        <v>17290</v>
      </c>
      <c r="U10675" s="124" t="s">
        <v>15317</v>
      </c>
    </row>
    <row r="10676" spans="1:21" x14ac:dyDescent="0.25">
      <c r="A10676">
        <v>2017</v>
      </c>
      <c r="B10676">
        <v>12</v>
      </c>
      <c r="C10676" t="s">
        <v>29</v>
      </c>
      <c r="D10676" t="s">
        <v>2704</v>
      </c>
      <c r="E10676" t="s">
        <v>6477</v>
      </c>
      <c r="F10676" t="s">
        <v>10454</v>
      </c>
      <c r="G10676" t="s">
        <v>13759</v>
      </c>
      <c r="H10676" t="s">
        <v>14568</v>
      </c>
      <c r="I10676">
        <v>113.3</v>
      </c>
      <c r="J10676">
        <v>114.8778674</v>
      </c>
      <c r="K10676">
        <v>114.8778674</v>
      </c>
      <c r="L10676" t="s">
        <v>17770</v>
      </c>
      <c r="M10676" t="s">
        <v>16846</v>
      </c>
      <c r="R10676" t="s">
        <v>17747</v>
      </c>
      <c r="S10676" t="s">
        <v>15237</v>
      </c>
      <c r="T10676" s="124" t="s">
        <v>17350</v>
      </c>
      <c r="U10676" s="124" t="s">
        <v>15317</v>
      </c>
    </row>
    <row r="10677" spans="1:21" x14ac:dyDescent="0.25">
      <c r="A10677">
        <v>2017</v>
      </c>
      <c r="B10677">
        <v>12</v>
      </c>
      <c r="C10677" t="s">
        <v>29</v>
      </c>
      <c r="D10677" t="s">
        <v>2804</v>
      </c>
      <c r="E10677" t="s">
        <v>6478</v>
      </c>
      <c r="F10677" t="s">
        <v>10455</v>
      </c>
      <c r="G10677" t="s">
        <v>14013</v>
      </c>
      <c r="H10677" t="s">
        <v>14568</v>
      </c>
      <c r="I10677">
        <v>166</v>
      </c>
      <c r="J10677">
        <v>175.16958948000001</v>
      </c>
      <c r="K10677">
        <v>175.16958948000001</v>
      </c>
      <c r="L10677" t="s">
        <v>18507</v>
      </c>
      <c r="M10677" t="s">
        <v>17204</v>
      </c>
      <c r="N10677" t="s">
        <v>15358</v>
      </c>
      <c r="O10677" t="s">
        <v>15237</v>
      </c>
      <c r="R10677" t="s">
        <v>17747</v>
      </c>
      <c r="S10677" t="s">
        <v>15237</v>
      </c>
      <c r="T10677" s="124" t="s">
        <v>17350</v>
      </c>
      <c r="U10677" s="124" t="s">
        <v>15317</v>
      </c>
    </row>
    <row r="10678" spans="1:21" x14ac:dyDescent="0.25">
      <c r="A10678">
        <v>2017</v>
      </c>
      <c r="B10678">
        <v>12</v>
      </c>
      <c r="C10678" t="s">
        <v>30</v>
      </c>
      <c r="D10678" t="s">
        <v>1823</v>
      </c>
      <c r="E10678" t="s">
        <v>5654</v>
      </c>
      <c r="F10678" t="s">
        <v>10156</v>
      </c>
      <c r="G10678" t="s">
        <v>12590</v>
      </c>
      <c r="H10678" t="s">
        <v>14367</v>
      </c>
      <c r="I10678">
        <v>68702.494802000001</v>
      </c>
      <c r="J10678">
        <v>81324.114696339981</v>
      </c>
      <c r="K10678">
        <v>81324.114696339981</v>
      </c>
      <c r="L10678" t="s">
        <v>19760</v>
      </c>
      <c r="M10678" t="s">
        <v>17795</v>
      </c>
      <c r="N10678" t="s">
        <v>19414</v>
      </c>
      <c r="O10678" t="s">
        <v>17795</v>
      </c>
      <c r="R10678" t="s">
        <v>17772</v>
      </c>
      <c r="S10678" t="s">
        <v>16846</v>
      </c>
      <c r="T10678" s="124" t="s">
        <v>19756</v>
      </c>
      <c r="U10678" s="124" t="s">
        <v>15317</v>
      </c>
    </row>
    <row r="10679" spans="1:21" x14ac:dyDescent="0.25">
      <c r="A10679">
        <v>2017</v>
      </c>
      <c r="B10679">
        <v>12</v>
      </c>
      <c r="C10679" t="s">
        <v>30</v>
      </c>
      <c r="D10679" t="s">
        <v>2516</v>
      </c>
      <c r="E10679" t="s">
        <v>6479</v>
      </c>
      <c r="F10679" t="s">
        <v>10456</v>
      </c>
      <c r="G10679" t="s">
        <v>13859</v>
      </c>
      <c r="H10679" t="s">
        <v>14363</v>
      </c>
      <c r="I10679">
        <v>452.96240899999998</v>
      </c>
      <c r="J10679">
        <v>425.46717576999993</v>
      </c>
      <c r="K10679">
        <v>425.43182892999988</v>
      </c>
      <c r="L10679" t="s">
        <v>20227</v>
      </c>
      <c r="M10679" t="s">
        <v>18066</v>
      </c>
      <c r="N10679" t="s">
        <v>20228</v>
      </c>
      <c r="O10679" t="s">
        <v>18066</v>
      </c>
      <c r="P10679" t="s">
        <v>19765</v>
      </c>
      <c r="Q10679" t="s">
        <v>16827</v>
      </c>
      <c r="R10679" t="s">
        <v>17765</v>
      </c>
      <c r="S10679" t="s">
        <v>16846</v>
      </c>
      <c r="T10679" t="s">
        <v>16884</v>
      </c>
      <c r="U10679" t="s">
        <v>15317</v>
      </c>
    </row>
    <row r="10680" spans="1:21" x14ac:dyDescent="0.25">
      <c r="A10680">
        <v>2017</v>
      </c>
      <c r="B10680">
        <v>12</v>
      </c>
      <c r="C10680" t="s">
        <v>30</v>
      </c>
      <c r="D10680" t="s">
        <v>2517</v>
      </c>
      <c r="E10680" t="s">
        <v>6480</v>
      </c>
      <c r="F10680" t="s">
        <v>10457</v>
      </c>
      <c r="G10680" t="s">
        <v>12583</v>
      </c>
      <c r="H10680" t="s">
        <v>14357</v>
      </c>
      <c r="I10680">
        <v>646.07608400000004</v>
      </c>
      <c r="J10680">
        <v>531.40710107000018</v>
      </c>
      <c r="K10680">
        <v>531.40710107000018</v>
      </c>
      <c r="L10680" t="s">
        <v>20071</v>
      </c>
      <c r="M10680" t="s">
        <v>16846</v>
      </c>
      <c r="N10680" t="s">
        <v>17766</v>
      </c>
      <c r="O10680" t="s">
        <v>16846</v>
      </c>
      <c r="P10680" t="s">
        <v>15281</v>
      </c>
      <c r="Q10680" t="s">
        <v>15249</v>
      </c>
      <c r="R10680" t="s">
        <v>17748</v>
      </c>
      <c r="S10680" t="s">
        <v>17749</v>
      </c>
      <c r="T10680" t="s">
        <v>18989</v>
      </c>
      <c r="U10680" t="s">
        <v>15317</v>
      </c>
    </row>
    <row r="10681" spans="1:21" x14ac:dyDescent="0.25">
      <c r="A10681">
        <v>2017</v>
      </c>
      <c r="B10681">
        <v>12</v>
      </c>
      <c r="C10681" t="s">
        <v>30</v>
      </c>
      <c r="D10681" t="s">
        <v>2612</v>
      </c>
      <c r="E10681" t="s">
        <v>6481</v>
      </c>
      <c r="F10681" t="s">
        <v>10458</v>
      </c>
      <c r="G10681" t="s">
        <v>14014</v>
      </c>
      <c r="H10681" t="s">
        <v>14362</v>
      </c>
      <c r="I10681">
        <v>3300</v>
      </c>
      <c r="J10681">
        <v>0</v>
      </c>
      <c r="K10681">
        <v>0</v>
      </c>
      <c r="L10681" t="s">
        <v>20229</v>
      </c>
      <c r="M10681" t="s">
        <v>17814</v>
      </c>
      <c r="N10681" t="s">
        <v>20230</v>
      </c>
      <c r="O10681" t="s">
        <v>17795</v>
      </c>
      <c r="P10681" t="s">
        <v>17547</v>
      </c>
      <c r="Q10681" t="s">
        <v>16846</v>
      </c>
      <c r="R10681" t="s">
        <v>17547</v>
      </c>
      <c r="S10681" t="s">
        <v>16846</v>
      </c>
      <c r="T10681" t="s">
        <v>17817</v>
      </c>
      <c r="U10681" t="s">
        <v>15317</v>
      </c>
    </row>
    <row r="10682" spans="1:21" x14ac:dyDescent="0.25">
      <c r="A10682">
        <v>2017</v>
      </c>
      <c r="B10682">
        <v>13</v>
      </c>
      <c r="C10682" t="s">
        <v>38</v>
      </c>
      <c r="D10682" t="s">
        <v>1825</v>
      </c>
      <c r="E10682" t="s">
        <v>6482</v>
      </c>
      <c r="F10682" t="s">
        <v>10160</v>
      </c>
      <c r="G10682" t="s">
        <v>11822</v>
      </c>
      <c r="H10682" t="s">
        <v>15114</v>
      </c>
      <c r="I10682">
        <v>18832.581473999999</v>
      </c>
      <c r="J10682">
        <v>22715.247611979979</v>
      </c>
      <c r="K10682">
        <v>22715.247611979979</v>
      </c>
      <c r="L10682" t="s">
        <v>15388</v>
      </c>
      <c r="M10682" t="s">
        <v>15237</v>
      </c>
      <c r="T10682" t="s">
        <v>15301</v>
      </c>
      <c r="U10682" t="s">
        <v>15317</v>
      </c>
    </row>
    <row r="10683" spans="1:21" x14ac:dyDescent="0.25">
      <c r="A10683">
        <v>2017</v>
      </c>
      <c r="B10683">
        <v>13</v>
      </c>
      <c r="C10683" t="s">
        <v>38</v>
      </c>
      <c r="D10683" t="s">
        <v>1828</v>
      </c>
      <c r="E10683" t="s">
        <v>6483</v>
      </c>
      <c r="F10683" t="s">
        <v>10161</v>
      </c>
      <c r="G10683" t="s">
        <v>14015</v>
      </c>
      <c r="H10683" t="s">
        <v>14795</v>
      </c>
      <c r="I10683">
        <v>3260.6482470000001</v>
      </c>
      <c r="J10683">
        <v>3602.071497030001</v>
      </c>
      <c r="K10683">
        <v>3602.071497030001</v>
      </c>
      <c r="L10683" t="s">
        <v>18228</v>
      </c>
      <c r="M10683" t="s">
        <v>17574</v>
      </c>
      <c r="N10683" t="s">
        <v>16937</v>
      </c>
      <c r="O10683" t="s">
        <v>17486</v>
      </c>
      <c r="T10683" t="s">
        <v>20074</v>
      </c>
      <c r="U10683" t="s">
        <v>15317</v>
      </c>
    </row>
    <row r="10684" spans="1:21" x14ac:dyDescent="0.25">
      <c r="A10684">
        <v>2017</v>
      </c>
      <c r="B10684">
        <v>13</v>
      </c>
      <c r="C10684" t="s">
        <v>38</v>
      </c>
      <c r="D10684" t="s">
        <v>1829</v>
      </c>
      <c r="E10684" t="s">
        <v>6484</v>
      </c>
      <c r="F10684" t="s">
        <v>10162</v>
      </c>
      <c r="G10684" t="s">
        <v>14016</v>
      </c>
      <c r="H10684" t="s">
        <v>15051</v>
      </c>
      <c r="I10684">
        <v>1666.121975</v>
      </c>
      <c r="J10684">
        <v>1778.7367035700011</v>
      </c>
      <c r="K10684">
        <v>1778.7367035700011</v>
      </c>
      <c r="L10684" t="s">
        <v>17205</v>
      </c>
      <c r="M10684" t="s">
        <v>15246</v>
      </c>
      <c r="N10684" t="s">
        <v>20075</v>
      </c>
      <c r="O10684" t="s">
        <v>15246</v>
      </c>
      <c r="P10684" t="s">
        <v>20076</v>
      </c>
      <c r="Q10684" t="s">
        <v>17617</v>
      </c>
      <c r="T10684" t="s">
        <v>17619</v>
      </c>
      <c r="U10684" t="s">
        <v>15317</v>
      </c>
    </row>
    <row r="10685" spans="1:21" x14ac:dyDescent="0.25">
      <c r="A10685">
        <v>2017</v>
      </c>
      <c r="B10685">
        <v>13</v>
      </c>
      <c r="C10685" t="s">
        <v>38</v>
      </c>
      <c r="D10685" t="s">
        <v>1830</v>
      </c>
      <c r="G10685" t="s">
        <v>11828</v>
      </c>
      <c r="H10685" t="s">
        <v>14380</v>
      </c>
      <c r="I10685">
        <v>1459.755312</v>
      </c>
      <c r="J10685">
        <v>2224.2056634999999</v>
      </c>
      <c r="K10685">
        <v>2224.2056634999999</v>
      </c>
      <c r="P10685" t="s">
        <v>17547</v>
      </c>
      <c r="Q10685" t="s">
        <v>16846</v>
      </c>
      <c r="R10685" t="s">
        <v>17550</v>
      </c>
      <c r="S10685" t="s">
        <v>16846</v>
      </c>
      <c r="T10685" t="s">
        <v>16847</v>
      </c>
      <c r="U10685" t="s">
        <v>15317</v>
      </c>
    </row>
    <row r="10686" spans="1:21" x14ac:dyDescent="0.25">
      <c r="A10686">
        <v>2017</v>
      </c>
      <c r="B10686">
        <v>13</v>
      </c>
      <c r="C10686" t="s">
        <v>20</v>
      </c>
      <c r="D10686" t="s">
        <v>971</v>
      </c>
      <c r="E10686" t="s">
        <v>6485</v>
      </c>
      <c r="F10686" t="s">
        <v>10163</v>
      </c>
      <c r="G10686" t="s">
        <v>11820</v>
      </c>
      <c r="H10686" t="s">
        <v>14795</v>
      </c>
      <c r="I10686">
        <v>947.71515999999997</v>
      </c>
      <c r="J10686">
        <v>2490.6844998800002</v>
      </c>
      <c r="K10686">
        <v>2490.6844998800002</v>
      </c>
      <c r="L10686" t="s">
        <v>17239</v>
      </c>
      <c r="M10686" t="s">
        <v>17797</v>
      </c>
      <c r="N10686" t="s">
        <v>18992</v>
      </c>
      <c r="O10686" t="s">
        <v>18991</v>
      </c>
      <c r="P10686" t="s">
        <v>17239</v>
      </c>
      <c r="Q10686" t="s">
        <v>17797</v>
      </c>
      <c r="T10686" t="s">
        <v>17798</v>
      </c>
      <c r="U10686" t="s">
        <v>15317</v>
      </c>
    </row>
    <row r="10687" spans="1:21" x14ac:dyDescent="0.25">
      <c r="A10687">
        <v>2017</v>
      </c>
      <c r="B10687">
        <v>13</v>
      </c>
      <c r="C10687" t="s">
        <v>20</v>
      </c>
      <c r="D10687" t="s">
        <v>972</v>
      </c>
      <c r="G10687" t="s">
        <v>11060</v>
      </c>
      <c r="H10687" t="s">
        <v>14795</v>
      </c>
      <c r="I10687">
        <v>0</v>
      </c>
      <c r="J10687">
        <v>736.79199407999988</v>
      </c>
      <c r="K10687">
        <v>736.79199407999988</v>
      </c>
      <c r="U10687" t="s">
        <v>15316</v>
      </c>
    </row>
    <row r="10688" spans="1:21" x14ac:dyDescent="0.25">
      <c r="A10688">
        <v>2017</v>
      </c>
      <c r="B10688">
        <v>13</v>
      </c>
      <c r="C10688" t="s">
        <v>20</v>
      </c>
      <c r="D10688" t="s">
        <v>973</v>
      </c>
      <c r="G10688" t="s">
        <v>10937</v>
      </c>
      <c r="H10688" t="s">
        <v>14795</v>
      </c>
      <c r="I10688">
        <v>0</v>
      </c>
      <c r="J10688">
        <v>17.77571017</v>
      </c>
      <c r="K10688">
        <v>17.77571017</v>
      </c>
      <c r="U10688" t="s">
        <v>15316</v>
      </c>
    </row>
    <row r="10689" spans="1:21" x14ac:dyDescent="0.25">
      <c r="A10689">
        <v>2017</v>
      </c>
      <c r="B10689">
        <v>13</v>
      </c>
      <c r="C10689" t="s">
        <v>22</v>
      </c>
      <c r="D10689" t="s">
        <v>974</v>
      </c>
      <c r="G10689" t="s">
        <v>10941</v>
      </c>
      <c r="H10689" t="s">
        <v>14221</v>
      </c>
      <c r="I10689">
        <v>170.07032899999999</v>
      </c>
      <c r="J10689">
        <v>567.90569143000005</v>
      </c>
      <c r="K10689">
        <v>567.90569143000005</v>
      </c>
      <c r="U10689" t="s">
        <v>15316</v>
      </c>
    </row>
    <row r="10690" spans="1:21" x14ac:dyDescent="0.25">
      <c r="A10690">
        <v>2017</v>
      </c>
      <c r="B10690">
        <v>14</v>
      </c>
      <c r="C10690" t="s">
        <v>25</v>
      </c>
      <c r="D10690" t="s">
        <v>983</v>
      </c>
      <c r="E10690" t="s">
        <v>6486</v>
      </c>
      <c r="F10690" t="s">
        <v>10459</v>
      </c>
      <c r="G10690" t="s">
        <v>11829</v>
      </c>
      <c r="H10690" t="s">
        <v>14381</v>
      </c>
      <c r="I10690">
        <v>902.22846800000002</v>
      </c>
      <c r="J10690">
        <v>919.97558200000003</v>
      </c>
      <c r="K10690">
        <v>919.97558200000003</v>
      </c>
      <c r="L10690" t="s">
        <v>19767</v>
      </c>
      <c r="M10690" t="s">
        <v>15247</v>
      </c>
      <c r="N10690" t="s">
        <v>20231</v>
      </c>
      <c r="O10690" t="s">
        <v>17486</v>
      </c>
      <c r="P10690" t="s">
        <v>15283</v>
      </c>
      <c r="Q10690" t="s">
        <v>15247</v>
      </c>
      <c r="R10690" t="s">
        <v>15283</v>
      </c>
      <c r="S10690" t="s">
        <v>15247</v>
      </c>
      <c r="T10690" t="s">
        <v>17487</v>
      </c>
      <c r="U10690" t="s">
        <v>15317</v>
      </c>
    </row>
    <row r="10691" spans="1:21" x14ac:dyDescent="0.25">
      <c r="A10691">
        <v>2017</v>
      </c>
      <c r="B10691">
        <v>14</v>
      </c>
      <c r="C10691" t="s">
        <v>25</v>
      </c>
      <c r="D10691" t="s">
        <v>984</v>
      </c>
      <c r="E10691" t="s">
        <v>6487</v>
      </c>
      <c r="F10691" t="s">
        <v>10165</v>
      </c>
      <c r="G10691" t="s">
        <v>11830</v>
      </c>
      <c r="H10691" t="s">
        <v>14381</v>
      </c>
      <c r="I10691">
        <v>196.142718</v>
      </c>
      <c r="J10691">
        <v>202.76381344999999</v>
      </c>
      <c r="K10691">
        <v>202.76381344999999</v>
      </c>
      <c r="L10691" t="s">
        <v>20077</v>
      </c>
      <c r="M10691" t="s">
        <v>15247</v>
      </c>
      <c r="N10691" t="s">
        <v>17443</v>
      </c>
      <c r="O10691" t="s">
        <v>15247</v>
      </c>
      <c r="P10691" t="s">
        <v>15283</v>
      </c>
      <c r="Q10691" t="s">
        <v>15247</v>
      </c>
      <c r="R10691" t="s">
        <v>15283</v>
      </c>
      <c r="S10691" t="s">
        <v>15247</v>
      </c>
      <c r="T10691" t="s">
        <v>15313</v>
      </c>
      <c r="U10691" t="s">
        <v>15317</v>
      </c>
    </row>
    <row r="10692" spans="1:21" x14ac:dyDescent="0.25">
      <c r="A10692">
        <v>2017</v>
      </c>
      <c r="B10692">
        <v>14</v>
      </c>
      <c r="C10692" t="s">
        <v>25</v>
      </c>
      <c r="D10692" t="s">
        <v>985</v>
      </c>
      <c r="E10692" t="s">
        <v>6488</v>
      </c>
      <c r="F10692" t="s">
        <v>10166</v>
      </c>
      <c r="G10692" t="s">
        <v>14017</v>
      </c>
      <c r="H10692" t="s">
        <v>15115</v>
      </c>
      <c r="I10692">
        <v>628.01799400000004</v>
      </c>
      <c r="J10692">
        <v>677.28360543000031</v>
      </c>
      <c r="K10692">
        <v>677.28360543000031</v>
      </c>
      <c r="L10692" t="s">
        <v>17801</v>
      </c>
      <c r="M10692" t="s">
        <v>15247</v>
      </c>
      <c r="N10692" t="s">
        <v>15272</v>
      </c>
      <c r="O10692" t="s">
        <v>15247</v>
      </c>
      <c r="P10692" t="s">
        <v>16981</v>
      </c>
      <c r="Q10692" t="s">
        <v>15247</v>
      </c>
      <c r="R10692" t="s">
        <v>18996</v>
      </c>
      <c r="S10692" t="s">
        <v>17493</v>
      </c>
      <c r="T10692" t="s">
        <v>17598</v>
      </c>
      <c r="U10692" t="s">
        <v>15317</v>
      </c>
    </row>
    <row r="10693" spans="1:21" x14ac:dyDescent="0.25">
      <c r="A10693">
        <v>2017</v>
      </c>
      <c r="B10693">
        <v>14</v>
      </c>
      <c r="C10693" t="s">
        <v>25</v>
      </c>
      <c r="D10693" t="s">
        <v>986</v>
      </c>
      <c r="E10693" t="s">
        <v>6489</v>
      </c>
      <c r="F10693" t="s">
        <v>10460</v>
      </c>
      <c r="G10693" t="s">
        <v>14018</v>
      </c>
      <c r="H10693" t="s">
        <v>15053</v>
      </c>
      <c r="I10693">
        <v>62.212166000000003</v>
      </c>
      <c r="J10693">
        <v>74.431664270000013</v>
      </c>
      <c r="K10693">
        <v>74.431664270000013</v>
      </c>
      <c r="L10693" t="s">
        <v>20078</v>
      </c>
      <c r="M10693" t="s">
        <v>17493</v>
      </c>
      <c r="N10693" t="s">
        <v>20232</v>
      </c>
      <c r="O10693" t="s">
        <v>20080</v>
      </c>
      <c r="R10693" t="s">
        <v>20081</v>
      </c>
      <c r="S10693" t="s">
        <v>16850</v>
      </c>
      <c r="T10693" t="s">
        <v>20082</v>
      </c>
      <c r="U10693" t="s">
        <v>15317</v>
      </c>
    </row>
    <row r="10694" spans="1:21" x14ac:dyDescent="0.25">
      <c r="A10694">
        <v>2017</v>
      </c>
      <c r="B10694">
        <v>14</v>
      </c>
      <c r="C10694" t="s">
        <v>25</v>
      </c>
      <c r="D10694" t="s">
        <v>990</v>
      </c>
      <c r="E10694" t="s">
        <v>5666</v>
      </c>
      <c r="F10694" t="s">
        <v>10461</v>
      </c>
      <c r="G10694" t="s">
        <v>14019</v>
      </c>
      <c r="H10694" t="s">
        <v>14386</v>
      </c>
      <c r="I10694">
        <v>26.949180999999999</v>
      </c>
      <c r="J10694">
        <v>36.69711611999999</v>
      </c>
      <c r="K10694">
        <v>36.69711611999999</v>
      </c>
      <c r="L10694" t="s">
        <v>17823</v>
      </c>
      <c r="M10694" t="s">
        <v>17486</v>
      </c>
      <c r="N10694" t="s">
        <v>20233</v>
      </c>
      <c r="O10694" t="s">
        <v>17486</v>
      </c>
      <c r="P10694" t="s">
        <v>15351</v>
      </c>
      <c r="Q10694" t="s">
        <v>15247</v>
      </c>
      <c r="R10694" t="s">
        <v>15299</v>
      </c>
      <c r="S10694" t="s">
        <v>15247</v>
      </c>
      <c r="T10694" t="s">
        <v>17487</v>
      </c>
      <c r="U10694" t="s">
        <v>15317</v>
      </c>
    </row>
    <row r="10695" spans="1:21" x14ac:dyDescent="0.25">
      <c r="A10695">
        <v>2017</v>
      </c>
      <c r="B10695">
        <v>14</v>
      </c>
      <c r="C10695" t="s">
        <v>25</v>
      </c>
      <c r="D10695" t="s">
        <v>1834</v>
      </c>
      <c r="E10695" t="s">
        <v>5668</v>
      </c>
      <c r="F10695" t="s">
        <v>10169</v>
      </c>
      <c r="G10695" t="s">
        <v>14020</v>
      </c>
      <c r="H10695" t="s">
        <v>14385</v>
      </c>
      <c r="I10695">
        <v>25.027761000000002</v>
      </c>
      <c r="J10695">
        <v>34.39719320999999</v>
      </c>
      <c r="K10695">
        <v>34.39719320999999</v>
      </c>
      <c r="L10695" t="s">
        <v>19774</v>
      </c>
      <c r="M10695" t="s">
        <v>17486</v>
      </c>
      <c r="N10695" t="s">
        <v>20083</v>
      </c>
      <c r="O10695" t="s">
        <v>17820</v>
      </c>
      <c r="P10695" t="s">
        <v>16891</v>
      </c>
      <c r="Q10695" t="s">
        <v>15247</v>
      </c>
      <c r="R10695" t="s">
        <v>17821</v>
      </c>
      <c r="S10695" t="s">
        <v>15247</v>
      </c>
      <c r="T10695" t="s">
        <v>19776</v>
      </c>
      <c r="U10695" t="s">
        <v>15317</v>
      </c>
    </row>
    <row r="10696" spans="1:21" x14ac:dyDescent="0.25">
      <c r="A10696">
        <v>2017</v>
      </c>
      <c r="B10696">
        <v>14</v>
      </c>
      <c r="C10696" t="s">
        <v>22</v>
      </c>
      <c r="D10696" t="s">
        <v>992</v>
      </c>
      <c r="G10696" t="s">
        <v>10941</v>
      </c>
      <c r="H10696" t="s">
        <v>14221</v>
      </c>
      <c r="I10696">
        <v>288.37080300000002</v>
      </c>
      <c r="J10696">
        <v>553.60578713999973</v>
      </c>
      <c r="K10696">
        <v>553.60578713999973</v>
      </c>
      <c r="U10696" t="s">
        <v>15316</v>
      </c>
    </row>
    <row r="10697" spans="1:21" x14ac:dyDescent="0.25">
      <c r="A10697">
        <v>2017</v>
      </c>
      <c r="B10697">
        <v>14</v>
      </c>
      <c r="C10697" t="s">
        <v>23</v>
      </c>
      <c r="D10697" t="s">
        <v>993</v>
      </c>
      <c r="G10697" t="s">
        <v>10942</v>
      </c>
      <c r="H10697" t="s">
        <v>14222</v>
      </c>
      <c r="I10697">
        <v>30.174814000000001</v>
      </c>
      <c r="J10697">
        <v>33.198775169999998</v>
      </c>
      <c r="K10697">
        <v>33.198775169999998</v>
      </c>
      <c r="U10697" t="s">
        <v>15316</v>
      </c>
    </row>
    <row r="10698" spans="1:21" x14ac:dyDescent="0.25">
      <c r="A10698">
        <v>2017</v>
      </c>
      <c r="B10698">
        <v>14</v>
      </c>
      <c r="C10698" t="s">
        <v>24</v>
      </c>
      <c r="D10698" t="s">
        <v>995</v>
      </c>
      <c r="E10698" t="s">
        <v>6490</v>
      </c>
      <c r="F10698" t="s">
        <v>10170</v>
      </c>
      <c r="G10698" t="s">
        <v>11838</v>
      </c>
      <c r="H10698" t="s">
        <v>14382</v>
      </c>
      <c r="I10698">
        <v>438.66970900000001</v>
      </c>
      <c r="J10698">
        <v>610.98812234000036</v>
      </c>
      <c r="K10698">
        <v>610.98812234000036</v>
      </c>
      <c r="L10698" t="s">
        <v>20234</v>
      </c>
      <c r="M10698" t="s">
        <v>17493</v>
      </c>
      <c r="P10698" t="s">
        <v>16981</v>
      </c>
      <c r="Q10698" t="s">
        <v>15247</v>
      </c>
      <c r="R10698" t="s">
        <v>16981</v>
      </c>
      <c r="S10698" t="s">
        <v>15247</v>
      </c>
      <c r="T10698" t="s">
        <v>17598</v>
      </c>
      <c r="U10698" t="s">
        <v>15317</v>
      </c>
    </row>
    <row r="10699" spans="1:21" x14ac:dyDescent="0.25">
      <c r="A10699">
        <v>2017</v>
      </c>
      <c r="B10699">
        <v>14</v>
      </c>
      <c r="C10699" t="s">
        <v>24</v>
      </c>
      <c r="D10699" t="s">
        <v>996</v>
      </c>
      <c r="E10699" t="s">
        <v>5670</v>
      </c>
      <c r="F10699" t="s">
        <v>10462</v>
      </c>
      <c r="G10699" t="s">
        <v>14021</v>
      </c>
      <c r="H10699" t="s">
        <v>11839</v>
      </c>
      <c r="I10699">
        <v>27.075305</v>
      </c>
      <c r="J10699">
        <v>25.84290171999999</v>
      </c>
      <c r="K10699">
        <v>25.84290171999999</v>
      </c>
      <c r="L10699" t="s">
        <v>17428</v>
      </c>
      <c r="M10699" t="s">
        <v>15247</v>
      </c>
      <c r="N10699" t="s">
        <v>20235</v>
      </c>
      <c r="O10699" t="s">
        <v>16938</v>
      </c>
      <c r="P10699" t="s">
        <v>15191</v>
      </c>
      <c r="Q10699" t="s">
        <v>15247</v>
      </c>
      <c r="R10699" t="s">
        <v>15191</v>
      </c>
      <c r="S10699" t="s">
        <v>15247</v>
      </c>
      <c r="T10699" t="s">
        <v>16939</v>
      </c>
      <c r="U10699" t="s">
        <v>15317</v>
      </c>
    </row>
    <row r="10700" spans="1:21" x14ac:dyDescent="0.25">
      <c r="A10700">
        <v>2017</v>
      </c>
      <c r="B10700">
        <v>14</v>
      </c>
      <c r="C10700" t="s">
        <v>29</v>
      </c>
      <c r="D10700" t="s">
        <v>998</v>
      </c>
      <c r="E10700" t="s">
        <v>6491</v>
      </c>
      <c r="F10700" t="s">
        <v>10463</v>
      </c>
      <c r="G10700" t="s">
        <v>11841</v>
      </c>
      <c r="H10700" t="s">
        <v>14857</v>
      </c>
      <c r="I10700">
        <v>911.26054999999997</v>
      </c>
      <c r="J10700">
        <v>695.13319527999988</v>
      </c>
      <c r="K10700">
        <v>695.13319527999988</v>
      </c>
      <c r="L10700" t="s">
        <v>20236</v>
      </c>
      <c r="M10700" t="s">
        <v>19428</v>
      </c>
      <c r="N10700" t="s">
        <v>15264</v>
      </c>
      <c r="O10700" t="s">
        <v>15247</v>
      </c>
      <c r="R10700" t="s">
        <v>18996</v>
      </c>
      <c r="S10700" t="s">
        <v>17493</v>
      </c>
      <c r="T10700" s="124" t="s">
        <v>20085</v>
      </c>
      <c r="U10700" s="124" t="s">
        <v>15317</v>
      </c>
    </row>
    <row r="10701" spans="1:21" x14ac:dyDescent="0.25">
      <c r="A10701">
        <v>2017</v>
      </c>
      <c r="B10701">
        <v>15</v>
      </c>
      <c r="C10701" t="s">
        <v>25</v>
      </c>
      <c r="D10701" t="s">
        <v>1002</v>
      </c>
      <c r="E10701" t="s">
        <v>6492</v>
      </c>
      <c r="F10701" t="s">
        <v>10464</v>
      </c>
      <c r="G10701" t="s">
        <v>11844</v>
      </c>
      <c r="H10701" t="s">
        <v>11844</v>
      </c>
      <c r="I10701">
        <v>721.61819500000001</v>
      </c>
      <c r="J10701">
        <v>781.48653065999997</v>
      </c>
      <c r="K10701">
        <v>781.48653065999997</v>
      </c>
      <c r="L10701" t="s">
        <v>20086</v>
      </c>
      <c r="M10701" t="s">
        <v>19786</v>
      </c>
      <c r="N10701" t="s">
        <v>17318</v>
      </c>
      <c r="O10701" t="s">
        <v>15242</v>
      </c>
      <c r="T10701" t="s">
        <v>18662</v>
      </c>
      <c r="U10701" t="s">
        <v>15317</v>
      </c>
    </row>
    <row r="10702" spans="1:21" x14ac:dyDescent="0.25">
      <c r="A10702">
        <v>2017</v>
      </c>
      <c r="B10702">
        <v>15</v>
      </c>
      <c r="C10702" t="s">
        <v>25</v>
      </c>
      <c r="D10702" t="s">
        <v>1003</v>
      </c>
      <c r="E10702" t="s">
        <v>6493</v>
      </c>
      <c r="F10702" t="s">
        <v>10174</v>
      </c>
      <c r="G10702" t="s">
        <v>14022</v>
      </c>
      <c r="H10702" t="s">
        <v>14799</v>
      </c>
      <c r="I10702">
        <v>300</v>
      </c>
      <c r="J10702">
        <v>337.75325648</v>
      </c>
      <c r="K10702">
        <v>337.75325648</v>
      </c>
      <c r="L10702" t="s">
        <v>19785</v>
      </c>
      <c r="M10702" t="s">
        <v>19786</v>
      </c>
      <c r="R10702" t="s">
        <v>17837</v>
      </c>
      <c r="S10702" t="s">
        <v>15251</v>
      </c>
      <c r="T10702" t="s">
        <v>18406</v>
      </c>
      <c r="U10702" t="s">
        <v>15317</v>
      </c>
    </row>
    <row r="10703" spans="1:21" x14ac:dyDescent="0.25">
      <c r="A10703">
        <v>2017</v>
      </c>
      <c r="B10703">
        <v>15</v>
      </c>
      <c r="C10703" t="s">
        <v>25</v>
      </c>
      <c r="D10703" t="s">
        <v>1004</v>
      </c>
      <c r="E10703" t="s">
        <v>5676</v>
      </c>
      <c r="F10703" t="s">
        <v>10175</v>
      </c>
      <c r="G10703" t="s">
        <v>11846</v>
      </c>
      <c r="H10703" t="s">
        <v>14799</v>
      </c>
      <c r="I10703">
        <v>199.22853499999999</v>
      </c>
      <c r="J10703">
        <v>203.19089756</v>
      </c>
      <c r="K10703">
        <v>203.19089756</v>
      </c>
      <c r="L10703" t="s">
        <v>19787</v>
      </c>
      <c r="M10703" t="s">
        <v>17503</v>
      </c>
      <c r="N10703" t="s">
        <v>17844</v>
      </c>
      <c r="O10703" t="s">
        <v>17503</v>
      </c>
      <c r="P10703" t="s">
        <v>15353</v>
      </c>
      <c r="Q10703" t="s">
        <v>15251</v>
      </c>
      <c r="R10703" t="s">
        <v>17837</v>
      </c>
      <c r="S10703" t="s">
        <v>15251</v>
      </c>
      <c r="T10703" t="s">
        <v>17504</v>
      </c>
      <c r="U10703" t="s">
        <v>15317</v>
      </c>
    </row>
    <row r="10704" spans="1:21" x14ac:dyDescent="0.25">
      <c r="A10704">
        <v>2017</v>
      </c>
      <c r="B10704">
        <v>15</v>
      </c>
      <c r="C10704" t="s">
        <v>28</v>
      </c>
      <c r="D10704" t="s">
        <v>1007</v>
      </c>
      <c r="E10704" t="s">
        <v>6494</v>
      </c>
      <c r="F10704" t="s">
        <v>10176</v>
      </c>
      <c r="G10704" t="s">
        <v>13860</v>
      </c>
      <c r="H10704" t="s">
        <v>14799</v>
      </c>
      <c r="I10704">
        <v>13.061686</v>
      </c>
      <c r="J10704">
        <v>13.532811369999999</v>
      </c>
      <c r="K10704">
        <v>13.532811369999999</v>
      </c>
      <c r="L10704" t="s">
        <v>19437</v>
      </c>
      <c r="M10704" t="s">
        <v>15251</v>
      </c>
      <c r="R10704" t="s">
        <v>17837</v>
      </c>
      <c r="S10704" t="s">
        <v>15251</v>
      </c>
      <c r="T10704" t="s">
        <v>15312</v>
      </c>
      <c r="U10704" t="s">
        <v>15317</v>
      </c>
    </row>
    <row r="10705" spans="1:21" x14ac:dyDescent="0.25">
      <c r="A10705">
        <v>2017</v>
      </c>
      <c r="B10705">
        <v>15</v>
      </c>
      <c r="C10705" t="s">
        <v>31</v>
      </c>
      <c r="D10705" t="s">
        <v>1008</v>
      </c>
      <c r="G10705" t="s">
        <v>11850</v>
      </c>
      <c r="H10705" t="s">
        <v>14799</v>
      </c>
      <c r="I10705">
        <v>148.1</v>
      </c>
      <c r="J10705">
        <v>315.27438925000001</v>
      </c>
      <c r="K10705">
        <v>315.27438925000001</v>
      </c>
      <c r="R10705" t="s">
        <v>17837</v>
      </c>
      <c r="S10705" t="s">
        <v>15251</v>
      </c>
      <c r="T10705" t="s">
        <v>15312</v>
      </c>
      <c r="U10705" t="s">
        <v>15317</v>
      </c>
    </row>
    <row r="10706" spans="1:21" x14ac:dyDescent="0.25">
      <c r="A10706">
        <v>2017</v>
      </c>
      <c r="B10706">
        <v>15</v>
      </c>
      <c r="C10706" t="s">
        <v>22</v>
      </c>
      <c r="D10706" t="s">
        <v>1009</v>
      </c>
      <c r="G10706" t="s">
        <v>10941</v>
      </c>
      <c r="H10706" t="s">
        <v>14221</v>
      </c>
      <c r="I10706">
        <v>294.088258</v>
      </c>
      <c r="J10706">
        <v>4190.849405969996</v>
      </c>
      <c r="K10706">
        <v>4185.0572301899956</v>
      </c>
      <c r="U10706" t="s">
        <v>15316</v>
      </c>
    </row>
    <row r="10707" spans="1:21" x14ac:dyDescent="0.25">
      <c r="A10707">
        <v>2017</v>
      </c>
      <c r="B10707">
        <v>15</v>
      </c>
      <c r="C10707" t="s">
        <v>23</v>
      </c>
      <c r="D10707" t="s">
        <v>1010</v>
      </c>
      <c r="G10707" t="s">
        <v>10942</v>
      </c>
      <c r="H10707" t="s">
        <v>14222</v>
      </c>
      <c r="I10707">
        <v>46.910702000000001</v>
      </c>
      <c r="J10707">
        <v>48.692882950000012</v>
      </c>
      <c r="K10707">
        <v>48.692882950000012</v>
      </c>
      <c r="U10707" t="s">
        <v>15316</v>
      </c>
    </row>
    <row r="10708" spans="1:21" x14ac:dyDescent="0.25">
      <c r="A10708">
        <v>2017</v>
      </c>
      <c r="B10708">
        <v>15</v>
      </c>
      <c r="C10708" t="s">
        <v>24</v>
      </c>
      <c r="D10708" t="s">
        <v>1014</v>
      </c>
      <c r="E10708" t="s">
        <v>6495</v>
      </c>
      <c r="F10708" t="s">
        <v>10465</v>
      </c>
      <c r="G10708" t="s">
        <v>12605</v>
      </c>
      <c r="H10708" t="s">
        <v>14799</v>
      </c>
      <c r="I10708">
        <v>134.57839999999999</v>
      </c>
      <c r="J10708">
        <v>173.91901869</v>
      </c>
      <c r="K10708">
        <v>173.91901869</v>
      </c>
      <c r="L10708" t="s">
        <v>19437</v>
      </c>
      <c r="M10708" t="s">
        <v>15251</v>
      </c>
      <c r="N10708" t="s">
        <v>16873</v>
      </c>
      <c r="O10708" t="s">
        <v>15251</v>
      </c>
      <c r="P10708" t="s">
        <v>16874</v>
      </c>
      <c r="Q10708" t="s">
        <v>15251</v>
      </c>
      <c r="R10708" t="s">
        <v>17837</v>
      </c>
      <c r="S10708" t="s">
        <v>15251</v>
      </c>
      <c r="T10708" t="s">
        <v>15312</v>
      </c>
      <c r="U10708" t="s">
        <v>15317</v>
      </c>
    </row>
    <row r="10709" spans="1:21" x14ac:dyDescent="0.25">
      <c r="A10709">
        <v>2017</v>
      </c>
      <c r="B10709">
        <v>15</v>
      </c>
      <c r="C10709" t="s">
        <v>24</v>
      </c>
      <c r="D10709" t="s">
        <v>2613</v>
      </c>
      <c r="E10709" t="s">
        <v>6496</v>
      </c>
      <c r="F10709" t="s">
        <v>10466</v>
      </c>
      <c r="G10709" t="s">
        <v>13621</v>
      </c>
      <c r="H10709" t="s">
        <v>14268</v>
      </c>
      <c r="I10709">
        <v>69.791962999999996</v>
      </c>
      <c r="J10709">
        <v>135.72181886999999</v>
      </c>
      <c r="K10709">
        <v>135.72181886999999</v>
      </c>
      <c r="L10709" t="s">
        <v>20087</v>
      </c>
      <c r="M10709" t="s">
        <v>17503</v>
      </c>
      <c r="N10709" t="s">
        <v>15344</v>
      </c>
      <c r="O10709" t="s">
        <v>15251</v>
      </c>
      <c r="P10709" t="s">
        <v>15344</v>
      </c>
      <c r="Q10709" t="s">
        <v>15251</v>
      </c>
      <c r="R10709" t="s">
        <v>15344</v>
      </c>
      <c r="S10709" t="s">
        <v>15251</v>
      </c>
      <c r="T10709" t="s">
        <v>17504</v>
      </c>
      <c r="U10709" t="s">
        <v>15317</v>
      </c>
    </row>
    <row r="10710" spans="1:21" x14ac:dyDescent="0.25">
      <c r="A10710">
        <v>2017</v>
      </c>
      <c r="B10710">
        <v>15</v>
      </c>
      <c r="C10710" t="s">
        <v>24</v>
      </c>
      <c r="D10710" t="s">
        <v>2614</v>
      </c>
      <c r="E10710" t="s">
        <v>6497</v>
      </c>
      <c r="F10710" t="s">
        <v>10467</v>
      </c>
      <c r="G10710" t="s">
        <v>14023</v>
      </c>
      <c r="H10710" t="s">
        <v>14431</v>
      </c>
      <c r="I10710">
        <v>856.92944799999998</v>
      </c>
      <c r="J10710">
        <v>2572.2448843499978</v>
      </c>
      <c r="K10710">
        <v>2519.5641636099981</v>
      </c>
      <c r="L10710" t="s">
        <v>20237</v>
      </c>
      <c r="M10710" t="s">
        <v>15251</v>
      </c>
      <c r="N10710" t="s">
        <v>17406</v>
      </c>
      <c r="O10710" t="s">
        <v>18356</v>
      </c>
      <c r="P10710" t="s">
        <v>15355</v>
      </c>
      <c r="Q10710" t="s">
        <v>15251</v>
      </c>
      <c r="R10710" t="s">
        <v>17991</v>
      </c>
      <c r="S10710" t="s">
        <v>15251</v>
      </c>
      <c r="T10710" t="s">
        <v>17843</v>
      </c>
      <c r="U10710" t="s">
        <v>15317</v>
      </c>
    </row>
    <row r="10711" spans="1:21" x14ac:dyDescent="0.25">
      <c r="A10711">
        <v>2017</v>
      </c>
      <c r="B10711">
        <v>15</v>
      </c>
      <c r="C10711" t="s">
        <v>29</v>
      </c>
      <c r="D10711" t="s">
        <v>2620</v>
      </c>
      <c r="E10711" t="s">
        <v>6498</v>
      </c>
      <c r="F10711" t="s">
        <v>10468</v>
      </c>
      <c r="G10711" t="s">
        <v>14024</v>
      </c>
      <c r="H10711" t="s">
        <v>14268</v>
      </c>
      <c r="I10711">
        <v>6525.3773849999998</v>
      </c>
      <c r="J10711">
        <v>4737.8122642200015</v>
      </c>
      <c r="K10711">
        <v>4737.8122642200015</v>
      </c>
      <c r="L10711" t="s">
        <v>19438</v>
      </c>
      <c r="M10711" t="s">
        <v>15241</v>
      </c>
      <c r="N10711" t="s">
        <v>17955</v>
      </c>
      <c r="O10711" t="s">
        <v>15241</v>
      </c>
      <c r="P10711" t="s">
        <v>17955</v>
      </c>
      <c r="Q10711" t="s">
        <v>15241</v>
      </c>
      <c r="R10711" t="s">
        <v>15344</v>
      </c>
      <c r="S10711" t="s">
        <v>15251</v>
      </c>
      <c r="T10711" s="124" t="s">
        <v>17992</v>
      </c>
      <c r="U10711" s="124" t="s">
        <v>15317</v>
      </c>
    </row>
    <row r="10712" spans="1:21" x14ac:dyDescent="0.25">
      <c r="A10712">
        <v>2017</v>
      </c>
      <c r="B10712">
        <v>15</v>
      </c>
      <c r="C10712" t="s">
        <v>29</v>
      </c>
      <c r="D10712" t="s">
        <v>2621</v>
      </c>
      <c r="E10712" t="s">
        <v>6499</v>
      </c>
      <c r="F10712" t="s">
        <v>10181</v>
      </c>
      <c r="G10712" t="s">
        <v>14025</v>
      </c>
      <c r="H10712" t="s">
        <v>14431</v>
      </c>
      <c r="I10712">
        <v>105.31694299999999</v>
      </c>
      <c r="J10712">
        <v>104.9250741</v>
      </c>
      <c r="K10712">
        <v>104.9250741</v>
      </c>
      <c r="L10712" t="s">
        <v>20091</v>
      </c>
      <c r="M10712" t="s">
        <v>17503</v>
      </c>
      <c r="N10712" t="s">
        <v>16834</v>
      </c>
      <c r="O10712" t="s">
        <v>17503</v>
      </c>
      <c r="P10712" t="s">
        <v>16836</v>
      </c>
      <c r="Q10712" t="s">
        <v>17503</v>
      </c>
      <c r="R10712" t="s">
        <v>17991</v>
      </c>
      <c r="S10712" t="s">
        <v>15251</v>
      </c>
      <c r="T10712" s="124" t="s">
        <v>17992</v>
      </c>
      <c r="U10712" s="124" t="s">
        <v>15317</v>
      </c>
    </row>
    <row r="10713" spans="1:21" x14ac:dyDescent="0.25">
      <c r="A10713">
        <v>2017</v>
      </c>
      <c r="B10713">
        <v>15</v>
      </c>
      <c r="C10713" t="s">
        <v>29</v>
      </c>
      <c r="D10713" t="s">
        <v>2708</v>
      </c>
      <c r="E10713" t="s">
        <v>6500</v>
      </c>
      <c r="F10713" t="s">
        <v>10469</v>
      </c>
      <c r="G10713" t="s">
        <v>14026</v>
      </c>
      <c r="H10713" t="s">
        <v>14423</v>
      </c>
      <c r="I10713">
        <v>53.126147000000003</v>
      </c>
      <c r="J10713">
        <v>52.100370470000001</v>
      </c>
      <c r="K10713">
        <v>52.100370470000001</v>
      </c>
      <c r="L10713" t="s">
        <v>20238</v>
      </c>
      <c r="M10713" t="s">
        <v>20239</v>
      </c>
      <c r="N10713" t="s">
        <v>20240</v>
      </c>
      <c r="O10713" t="s">
        <v>17781</v>
      </c>
      <c r="R10713" t="s">
        <v>16877</v>
      </c>
      <c r="S10713" t="s">
        <v>15251</v>
      </c>
      <c r="T10713" s="124" t="s">
        <v>20241</v>
      </c>
      <c r="U10713" s="124" t="s">
        <v>15317</v>
      </c>
    </row>
    <row r="10714" spans="1:21" x14ac:dyDescent="0.25">
      <c r="A10714">
        <v>2017</v>
      </c>
      <c r="B10714">
        <v>15</v>
      </c>
      <c r="C10714" t="s">
        <v>29</v>
      </c>
      <c r="D10714" t="s">
        <v>2709</v>
      </c>
      <c r="E10714" t="s">
        <v>6501</v>
      </c>
      <c r="F10714" t="s">
        <v>10470</v>
      </c>
      <c r="G10714" t="s">
        <v>13765</v>
      </c>
      <c r="H10714" t="s">
        <v>14423</v>
      </c>
      <c r="I10714">
        <v>55.123012000000003</v>
      </c>
      <c r="J10714">
        <v>54.937550450000003</v>
      </c>
      <c r="K10714">
        <v>54.937550450000003</v>
      </c>
      <c r="L10714" t="s">
        <v>20095</v>
      </c>
      <c r="M10714" t="s">
        <v>17163</v>
      </c>
      <c r="N10714" t="s">
        <v>20242</v>
      </c>
      <c r="O10714" t="s">
        <v>17503</v>
      </c>
      <c r="R10714" t="s">
        <v>16877</v>
      </c>
      <c r="S10714" t="s">
        <v>15251</v>
      </c>
      <c r="T10714" s="124" t="s">
        <v>18382</v>
      </c>
      <c r="U10714" s="124" t="s">
        <v>15317</v>
      </c>
    </row>
    <row r="10715" spans="1:21" x14ac:dyDescent="0.25">
      <c r="A10715">
        <v>2017</v>
      </c>
      <c r="B10715">
        <v>15</v>
      </c>
      <c r="C10715" t="s">
        <v>29</v>
      </c>
      <c r="D10715" t="s">
        <v>2805</v>
      </c>
      <c r="E10715" t="s">
        <v>6502</v>
      </c>
      <c r="F10715" t="s">
        <v>10471</v>
      </c>
      <c r="G10715" t="s">
        <v>14027</v>
      </c>
      <c r="H10715" t="s">
        <v>14423</v>
      </c>
      <c r="I10715">
        <v>4062.5931639999999</v>
      </c>
      <c r="J10715">
        <v>2565.9975911800002</v>
      </c>
      <c r="K10715">
        <v>2565.9974815300002</v>
      </c>
      <c r="N10715" t="s">
        <v>20097</v>
      </c>
      <c r="O10715" t="s">
        <v>17503</v>
      </c>
      <c r="R10715" t="s">
        <v>16877</v>
      </c>
      <c r="S10715" t="s">
        <v>15251</v>
      </c>
      <c r="T10715" s="124" t="s">
        <v>17992</v>
      </c>
      <c r="U10715" s="124" t="s">
        <v>15317</v>
      </c>
    </row>
    <row r="10716" spans="1:21" x14ac:dyDescent="0.25">
      <c r="A10716">
        <v>2017</v>
      </c>
      <c r="B10716">
        <v>15</v>
      </c>
      <c r="C10716" t="s">
        <v>29</v>
      </c>
      <c r="D10716" t="s">
        <v>2806</v>
      </c>
      <c r="E10716" t="s">
        <v>6503</v>
      </c>
      <c r="F10716" t="s">
        <v>10472</v>
      </c>
      <c r="G10716" t="s">
        <v>14028</v>
      </c>
      <c r="H10716" t="s">
        <v>14861</v>
      </c>
      <c r="I10716">
        <v>2062.3818139999998</v>
      </c>
      <c r="J10716">
        <v>2232.2884450699999</v>
      </c>
      <c r="K10716">
        <v>2232.2884450699999</v>
      </c>
      <c r="L10716" t="s">
        <v>19799</v>
      </c>
      <c r="M10716" t="s">
        <v>15241</v>
      </c>
      <c r="N10716" t="s">
        <v>20243</v>
      </c>
      <c r="O10716" t="s">
        <v>15241</v>
      </c>
      <c r="P10716" t="s">
        <v>15271</v>
      </c>
      <c r="Q10716" t="s">
        <v>15241</v>
      </c>
      <c r="R10716" t="s">
        <v>17959</v>
      </c>
      <c r="S10716" t="s">
        <v>17503</v>
      </c>
      <c r="T10716" s="124" t="s">
        <v>17992</v>
      </c>
      <c r="U10716" s="124" t="s">
        <v>15317</v>
      </c>
    </row>
    <row r="10717" spans="1:21" x14ac:dyDescent="0.25">
      <c r="A10717">
        <v>2017</v>
      </c>
      <c r="B10717">
        <v>15</v>
      </c>
      <c r="C10717" t="s">
        <v>30</v>
      </c>
      <c r="D10717" t="s">
        <v>2524</v>
      </c>
      <c r="E10717" t="s">
        <v>6504</v>
      </c>
      <c r="F10717" t="s">
        <v>10186</v>
      </c>
      <c r="G10717" t="s">
        <v>14029</v>
      </c>
      <c r="H10717" t="s">
        <v>14714</v>
      </c>
      <c r="I10717">
        <v>217.171536</v>
      </c>
      <c r="J10717">
        <v>203.32340324</v>
      </c>
      <c r="K10717">
        <v>203.32340324</v>
      </c>
      <c r="L10717" t="s">
        <v>20099</v>
      </c>
      <c r="M10717" t="s">
        <v>17834</v>
      </c>
      <c r="N10717" t="s">
        <v>15352</v>
      </c>
      <c r="O10717" t="s">
        <v>15242</v>
      </c>
      <c r="P10717" t="s">
        <v>16873</v>
      </c>
      <c r="Q10717" t="s">
        <v>15251</v>
      </c>
      <c r="R10717" t="s">
        <v>15363</v>
      </c>
      <c r="S10717" t="s">
        <v>15242</v>
      </c>
      <c r="T10717" t="s">
        <v>17835</v>
      </c>
      <c r="U10717" t="s">
        <v>15317</v>
      </c>
    </row>
    <row r="10718" spans="1:21" x14ac:dyDescent="0.25">
      <c r="A10718">
        <v>2017</v>
      </c>
      <c r="B10718">
        <v>15</v>
      </c>
      <c r="C10718" t="s">
        <v>30</v>
      </c>
      <c r="D10718" t="s">
        <v>2624</v>
      </c>
      <c r="E10718" t="s">
        <v>6505</v>
      </c>
      <c r="F10718" t="s">
        <v>10473</v>
      </c>
      <c r="G10718" t="s">
        <v>13628</v>
      </c>
      <c r="H10718" t="s">
        <v>14431</v>
      </c>
      <c r="I10718">
        <v>153.5</v>
      </c>
      <c r="J10718">
        <v>151.30650906</v>
      </c>
      <c r="K10718">
        <v>151.30598405000001</v>
      </c>
      <c r="L10718" t="s">
        <v>19818</v>
      </c>
      <c r="M10718" t="s">
        <v>15251</v>
      </c>
      <c r="P10718" t="s">
        <v>17029</v>
      </c>
      <c r="Q10718" t="s">
        <v>15251</v>
      </c>
      <c r="R10718" t="s">
        <v>17991</v>
      </c>
      <c r="S10718" t="s">
        <v>15251</v>
      </c>
      <c r="T10718" s="124" t="s">
        <v>17246</v>
      </c>
      <c r="U10718" s="124" t="s">
        <v>15317</v>
      </c>
    </row>
    <row r="10719" spans="1:21" x14ac:dyDescent="0.25">
      <c r="A10719">
        <v>2017</v>
      </c>
      <c r="B10719">
        <v>15</v>
      </c>
      <c r="C10719" t="s">
        <v>43</v>
      </c>
      <c r="D10719" t="s">
        <v>2846</v>
      </c>
      <c r="G10719" t="s">
        <v>13586</v>
      </c>
      <c r="H10719" t="s">
        <v>14221</v>
      </c>
      <c r="I10719">
        <v>0</v>
      </c>
      <c r="J10719">
        <v>0</v>
      </c>
      <c r="K10719">
        <v>0</v>
      </c>
      <c r="U10719" t="s">
        <v>15316</v>
      </c>
    </row>
    <row r="10720" spans="1:21" x14ac:dyDescent="0.25">
      <c r="A10720">
        <v>2017</v>
      </c>
      <c r="B10720">
        <v>16</v>
      </c>
      <c r="C10720" t="s">
        <v>25</v>
      </c>
      <c r="D10720" t="s">
        <v>1024</v>
      </c>
      <c r="E10720" t="s">
        <v>6506</v>
      </c>
      <c r="F10720" t="s">
        <v>10188</v>
      </c>
      <c r="G10720" t="s">
        <v>14030</v>
      </c>
      <c r="H10720" t="s">
        <v>14393</v>
      </c>
      <c r="I10720">
        <v>2568.1081340000001</v>
      </c>
      <c r="J10720">
        <v>3316.8342103000009</v>
      </c>
      <c r="K10720">
        <v>3316.0289455100001</v>
      </c>
      <c r="L10720" t="s">
        <v>19459</v>
      </c>
      <c r="M10720" t="s">
        <v>17574</v>
      </c>
      <c r="R10720" t="s">
        <v>17853</v>
      </c>
      <c r="S10720" t="s">
        <v>17593</v>
      </c>
      <c r="T10720" t="s">
        <v>17594</v>
      </c>
      <c r="U10720" t="s">
        <v>15317</v>
      </c>
    </row>
    <row r="10721" spans="1:21" x14ac:dyDescent="0.25">
      <c r="A10721">
        <v>2017</v>
      </c>
      <c r="B10721">
        <v>16</v>
      </c>
      <c r="C10721" t="s">
        <v>25</v>
      </c>
      <c r="D10721" t="s">
        <v>1028</v>
      </c>
      <c r="E10721" t="s">
        <v>5704</v>
      </c>
      <c r="F10721" t="s">
        <v>10189</v>
      </c>
      <c r="G10721" t="s">
        <v>11867</v>
      </c>
      <c r="H10721" t="s">
        <v>15054</v>
      </c>
      <c r="I10721">
        <v>50.815275999999997</v>
      </c>
      <c r="J10721">
        <v>35.888370530000003</v>
      </c>
      <c r="K10721">
        <v>35.888370530000003</v>
      </c>
      <c r="L10721" t="s">
        <v>19001</v>
      </c>
      <c r="M10721" t="s">
        <v>16919</v>
      </c>
      <c r="N10721" t="s">
        <v>20100</v>
      </c>
      <c r="O10721" t="s">
        <v>18315</v>
      </c>
      <c r="R10721" t="s">
        <v>20101</v>
      </c>
      <c r="S10721" t="s">
        <v>18267</v>
      </c>
      <c r="T10721" s="124" t="s">
        <v>20244</v>
      </c>
      <c r="U10721" s="124" t="s">
        <v>15317</v>
      </c>
    </row>
    <row r="10722" spans="1:21" x14ac:dyDescent="0.25">
      <c r="A10722">
        <v>2017</v>
      </c>
      <c r="B10722">
        <v>16</v>
      </c>
      <c r="C10722" t="s">
        <v>25</v>
      </c>
      <c r="D10722" t="s">
        <v>1029</v>
      </c>
      <c r="E10722" t="s">
        <v>6507</v>
      </c>
      <c r="F10722" t="s">
        <v>10190</v>
      </c>
      <c r="G10722" t="s">
        <v>14031</v>
      </c>
      <c r="H10722" t="s">
        <v>14393</v>
      </c>
      <c r="I10722">
        <v>447.207945</v>
      </c>
      <c r="J10722">
        <v>434.63043554999962</v>
      </c>
      <c r="K10722">
        <v>434.62267291999962</v>
      </c>
      <c r="L10722" t="s">
        <v>20102</v>
      </c>
      <c r="M10722" t="s">
        <v>17924</v>
      </c>
      <c r="R10722" t="s">
        <v>17853</v>
      </c>
      <c r="S10722" t="s">
        <v>17593</v>
      </c>
      <c r="T10722" t="s">
        <v>18306</v>
      </c>
      <c r="U10722" t="s">
        <v>15317</v>
      </c>
    </row>
    <row r="10723" spans="1:21" x14ac:dyDescent="0.25">
      <c r="A10723">
        <v>2017</v>
      </c>
      <c r="B10723">
        <v>16</v>
      </c>
      <c r="C10723" t="s">
        <v>25</v>
      </c>
      <c r="D10723" t="s">
        <v>1842</v>
      </c>
      <c r="E10723" t="s">
        <v>5708</v>
      </c>
      <c r="F10723" t="s">
        <v>10191</v>
      </c>
      <c r="G10723" t="s">
        <v>11903</v>
      </c>
      <c r="H10723" t="s">
        <v>14918</v>
      </c>
      <c r="I10723">
        <v>229.23476400000001</v>
      </c>
      <c r="J10723">
        <v>236.41429532999999</v>
      </c>
      <c r="K10723">
        <v>236.41429532999999</v>
      </c>
      <c r="L10723" t="s">
        <v>19821</v>
      </c>
      <c r="M10723" t="s">
        <v>16837</v>
      </c>
      <c r="N10723" t="s">
        <v>15202</v>
      </c>
      <c r="O10723" t="s">
        <v>15336</v>
      </c>
      <c r="R10723" t="s">
        <v>17880</v>
      </c>
      <c r="S10723" t="s">
        <v>17881</v>
      </c>
      <c r="T10723" t="s">
        <v>19822</v>
      </c>
      <c r="U10723" t="s">
        <v>15317</v>
      </c>
    </row>
    <row r="10724" spans="1:21" x14ac:dyDescent="0.25">
      <c r="A10724">
        <v>2017</v>
      </c>
      <c r="B10724">
        <v>16</v>
      </c>
      <c r="C10724" t="s">
        <v>25</v>
      </c>
      <c r="D10724" t="s">
        <v>2525</v>
      </c>
      <c r="E10724" t="s">
        <v>6508</v>
      </c>
      <c r="F10724" t="s">
        <v>10474</v>
      </c>
      <c r="G10724" t="s">
        <v>14032</v>
      </c>
      <c r="H10724" t="s">
        <v>14919</v>
      </c>
      <c r="I10724">
        <v>1568.7264009999999</v>
      </c>
      <c r="J10724">
        <v>1680.5214530100041</v>
      </c>
      <c r="K10724">
        <v>1661.651177090004</v>
      </c>
      <c r="L10724" t="s">
        <v>19823</v>
      </c>
      <c r="M10724" t="s">
        <v>17574</v>
      </c>
      <c r="N10724" t="s">
        <v>17041</v>
      </c>
      <c r="O10724" t="s">
        <v>15336</v>
      </c>
      <c r="P10724" t="s">
        <v>17040</v>
      </c>
      <c r="Q10724" t="s">
        <v>15336</v>
      </c>
      <c r="R10724" t="s">
        <v>17040</v>
      </c>
      <c r="S10724" t="s">
        <v>15336</v>
      </c>
      <c r="T10724" t="s">
        <v>16979</v>
      </c>
      <c r="U10724" t="s">
        <v>15317</v>
      </c>
    </row>
    <row r="10725" spans="1:21" x14ac:dyDescent="0.25">
      <c r="A10725">
        <v>2017</v>
      </c>
      <c r="B10725">
        <v>16</v>
      </c>
      <c r="C10725" t="s">
        <v>25</v>
      </c>
      <c r="D10725" t="s">
        <v>2711</v>
      </c>
      <c r="E10725" t="s">
        <v>6509</v>
      </c>
      <c r="F10725" t="s">
        <v>10475</v>
      </c>
      <c r="G10725" t="s">
        <v>14033</v>
      </c>
      <c r="H10725" t="s">
        <v>14918</v>
      </c>
      <c r="I10725">
        <v>197.46503999999999</v>
      </c>
      <c r="J10725">
        <v>292.03053727999998</v>
      </c>
      <c r="K10725">
        <v>292.03053727999998</v>
      </c>
      <c r="L10725" t="s">
        <v>15223</v>
      </c>
      <c r="M10725" t="s">
        <v>15336</v>
      </c>
      <c r="N10725" t="s">
        <v>15223</v>
      </c>
      <c r="O10725" t="s">
        <v>15336</v>
      </c>
      <c r="P10725" t="s">
        <v>19016</v>
      </c>
      <c r="Q10725" t="s">
        <v>17574</v>
      </c>
      <c r="R10725" t="s">
        <v>17880</v>
      </c>
      <c r="S10725" t="s">
        <v>17881</v>
      </c>
      <c r="T10725" t="s">
        <v>20104</v>
      </c>
      <c r="U10725" t="s">
        <v>15317</v>
      </c>
    </row>
    <row r="10726" spans="1:21" x14ac:dyDescent="0.25">
      <c r="A10726">
        <v>2017</v>
      </c>
      <c r="B10726">
        <v>16</v>
      </c>
      <c r="C10726" t="s">
        <v>28</v>
      </c>
      <c r="D10726" t="s">
        <v>1034</v>
      </c>
      <c r="E10726" t="s">
        <v>5712</v>
      </c>
      <c r="F10726" t="s">
        <v>10194</v>
      </c>
      <c r="G10726" t="s">
        <v>13274</v>
      </c>
      <c r="H10726" t="s">
        <v>14920</v>
      </c>
      <c r="I10726">
        <v>989.98875999999996</v>
      </c>
      <c r="J10726">
        <v>757.06645983000044</v>
      </c>
      <c r="K10726">
        <v>757.06645983000044</v>
      </c>
      <c r="L10726" t="s">
        <v>19470</v>
      </c>
      <c r="M10726" t="s">
        <v>17574</v>
      </c>
      <c r="N10726" t="s">
        <v>19471</v>
      </c>
      <c r="O10726" t="s">
        <v>17593</v>
      </c>
      <c r="R10726" t="s">
        <v>17861</v>
      </c>
      <c r="S10726" t="s">
        <v>17574</v>
      </c>
      <c r="T10726" t="s">
        <v>17594</v>
      </c>
      <c r="U10726" t="s">
        <v>15317</v>
      </c>
    </row>
    <row r="10727" spans="1:21" x14ac:dyDescent="0.25">
      <c r="A10727">
        <v>2017</v>
      </c>
      <c r="B10727">
        <v>16</v>
      </c>
      <c r="C10727" t="s">
        <v>28</v>
      </c>
      <c r="D10727" t="s">
        <v>1036</v>
      </c>
      <c r="E10727" t="s">
        <v>6510</v>
      </c>
      <c r="F10727" t="s">
        <v>10195</v>
      </c>
      <c r="G10727" t="s">
        <v>14034</v>
      </c>
      <c r="H10727" t="s">
        <v>14921</v>
      </c>
      <c r="I10727">
        <v>314.812791</v>
      </c>
      <c r="J10727">
        <v>308.16267956000041</v>
      </c>
      <c r="K10727">
        <v>308.16247857000042</v>
      </c>
      <c r="L10727" t="s">
        <v>19824</v>
      </c>
      <c r="M10727" t="s">
        <v>19825</v>
      </c>
      <c r="N10727" t="s">
        <v>19826</v>
      </c>
      <c r="O10727" t="s">
        <v>17151</v>
      </c>
      <c r="P10727" t="s">
        <v>17861</v>
      </c>
      <c r="Q10727" t="s">
        <v>17574</v>
      </c>
      <c r="R10727" t="s">
        <v>19473</v>
      </c>
      <c r="S10727" t="s">
        <v>17593</v>
      </c>
      <c r="T10727" s="124" t="s">
        <v>20245</v>
      </c>
      <c r="U10727" s="124" t="s">
        <v>15317</v>
      </c>
    </row>
    <row r="10728" spans="1:21" x14ac:dyDescent="0.25">
      <c r="A10728">
        <v>2017</v>
      </c>
      <c r="B10728">
        <v>16</v>
      </c>
      <c r="C10728" t="s">
        <v>28</v>
      </c>
      <c r="D10728" t="s">
        <v>1041</v>
      </c>
      <c r="E10728" t="s">
        <v>6511</v>
      </c>
      <c r="F10728" t="s">
        <v>10476</v>
      </c>
      <c r="G10728" t="s">
        <v>14035</v>
      </c>
      <c r="H10728" t="s">
        <v>14393</v>
      </c>
      <c r="I10728">
        <v>5917.2082600000003</v>
      </c>
      <c r="J10728">
        <v>7569.6015504000052</v>
      </c>
      <c r="K10728">
        <v>7569.5022066300053</v>
      </c>
      <c r="L10728" t="s">
        <v>19469</v>
      </c>
      <c r="M10728" t="s">
        <v>17574</v>
      </c>
      <c r="N10728" t="s">
        <v>19476</v>
      </c>
      <c r="O10728" t="s">
        <v>17574</v>
      </c>
      <c r="P10728" t="s">
        <v>19459</v>
      </c>
      <c r="Q10728" t="s">
        <v>17574</v>
      </c>
      <c r="R10728" t="s">
        <v>17853</v>
      </c>
      <c r="S10728" t="s">
        <v>17593</v>
      </c>
      <c r="T10728" t="s">
        <v>17594</v>
      </c>
      <c r="U10728" t="s">
        <v>15317</v>
      </c>
    </row>
    <row r="10729" spans="1:21" x14ac:dyDescent="0.25">
      <c r="A10729">
        <v>2017</v>
      </c>
      <c r="B10729">
        <v>16</v>
      </c>
      <c r="C10729" t="s">
        <v>28</v>
      </c>
      <c r="D10729" t="s">
        <v>1846</v>
      </c>
      <c r="E10729" t="s">
        <v>5714</v>
      </c>
      <c r="F10729" t="s">
        <v>10197</v>
      </c>
      <c r="G10729" t="s">
        <v>14036</v>
      </c>
      <c r="H10729" t="s">
        <v>14921</v>
      </c>
      <c r="I10729">
        <v>193.42530500000001</v>
      </c>
      <c r="J10729">
        <v>177.02974211</v>
      </c>
      <c r="K10729">
        <v>177.01553238</v>
      </c>
      <c r="L10729" t="s">
        <v>19828</v>
      </c>
      <c r="M10729" t="s">
        <v>17593</v>
      </c>
      <c r="N10729" t="s">
        <v>17883</v>
      </c>
      <c r="O10729" t="s">
        <v>17570</v>
      </c>
      <c r="P10729" t="s">
        <v>17883</v>
      </c>
      <c r="Q10729" t="s">
        <v>17570</v>
      </c>
      <c r="R10729" t="s">
        <v>19473</v>
      </c>
      <c r="S10729" t="s">
        <v>17593</v>
      </c>
      <c r="T10729" t="s">
        <v>17594</v>
      </c>
      <c r="U10729" t="s">
        <v>15317</v>
      </c>
    </row>
    <row r="10730" spans="1:21" x14ac:dyDescent="0.25">
      <c r="A10730">
        <v>2017</v>
      </c>
      <c r="B10730">
        <v>16</v>
      </c>
      <c r="C10730" t="s">
        <v>28</v>
      </c>
      <c r="D10730" t="s">
        <v>2713</v>
      </c>
      <c r="E10730" t="s">
        <v>6512</v>
      </c>
      <c r="F10730" t="s">
        <v>10477</v>
      </c>
      <c r="G10730" t="s">
        <v>14037</v>
      </c>
      <c r="H10730" t="s">
        <v>14920</v>
      </c>
      <c r="I10730">
        <v>6.2627129999999998</v>
      </c>
      <c r="J10730">
        <v>8.5658573800000024</v>
      </c>
      <c r="K10730">
        <v>8.5658573800000024</v>
      </c>
      <c r="L10730" t="s">
        <v>20105</v>
      </c>
      <c r="M10730" t="s">
        <v>15336</v>
      </c>
      <c r="R10730" t="s">
        <v>17861</v>
      </c>
      <c r="S10730" t="s">
        <v>17574</v>
      </c>
      <c r="T10730" t="s">
        <v>17863</v>
      </c>
      <c r="U10730" t="s">
        <v>15317</v>
      </c>
    </row>
    <row r="10731" spans="1:21" x14ac:dyDescent="0.25">
      <c r="A10731">
        <v>2017</v>
      </c>
      <c r="B10731">
        <v>16</v>
      </c>
      <c r="C10731" t="s">
        <v>28</v>
      </c>
      <c r="D10731" t="s">
        <v>2714</v>
      </c>
      <c r="E10731" t="s">
        <v>6513</v>
      </c>
      <c r="F10731" t="s">
        <v>10199</v>
      </c>
      <c r="G10731" t="s">
        <v>14038</v>
      </c>
      <c r="H10731" t="s">
        <v>14920</v>
      </c>
      <c r="I10731">
        <v>99.522773000000001</v>
      </c>
      <c r="J10731">
        <v>62.026782390000022</v>
      </c>
      <c r="K10731">
        <v>62.021822390000018</v>
      </c>
      <c r="L10731" t="s">
        <v>19834</v>
      </c>
      <c r="M10731" t="s">
        <v>17574</v>
      </c>
      <c r="N10731" t="s">
        <v>20106</v>
      </c>
      <c r="O10731" t="s">
        <v>17593</v>
      </c>
      <c r="R10731" t="s">
        <v>17861</v>
      </c>
      <c r="S10731" t="s">
        <v>17574</v>
      </c>
      <c r="T10731" t="s">
        <v>17594</v>
      </c>
      <c r="U10731" t="s">
        <v>15317</v>
      </c>
    </row>
    <row r="10732" spans="1:21" x14ac:dyDescent="0.25">
      <c r="A10732">
        <v>2017</v>
      </c>
      <c r="B10732">
        <v>16</v>
      </c>
      <c r="C10732" t="s">
        <v>28</v>
      </c>
      <c r="D10732" t="s">
        <v>2763</v>
      </c>
      <c r="E10732" t="s">
        <v>6514</v>
      </c>
      <c r="F10732" t="s">
        <v>10200</v>
      </c>
      <c r="G10732" t="s">
        <v>14039</v>
      </c>
      <c r="H10732" t="s">
        <v>14920</v>
      </c>
      <c r="I10732">
        <v>306.77860199999998</v>
      </c>
      <c r="J10732">
        <v>332.70897832999998</v>
      </c>
      <c r="K10732">
        <v>332.69266008000011</v>
      </c>
      <c r="L10732" t="s">
        <v>20107</v>
      </c>
      <c r="M10732" t="s">
        <v>17909</v>
      </c>
      <c r="R10732" t="s">
        <v>17861</v>
      </c>
      <c r="S10732" t="s">
        <v>17574</v>
      </c>
      <c r="T10732" t="s">
        <v>17931</v>
      </c>
      <c r="U10732" t="s">
        <v>15317</v>
      </c>
    </row>
    <row r="10733" spans="1:21" x14ac:dyDescent="0.25">
      <c r="A10733">
        <v>2017</v>
      </c>
      <c r="B10733">
        <v>16</v>
      </c>
      <c r="C10733" t="s">
        <v>20</v>
      </c>
      <c r="D10733" t="s">
        <v>1042</v>
      </c>
      <c r="E10733" t="s">
        <v>6515</v>
      </c>
      <c r="F10733" t="s">
        <v>10201</v>
      </c>
      <c r="G10733" t="s">
        <v>14040</v>
      </c>
      <c r="H10733" t="s">
        <v>14393</v>
      </c>
      <c r="I10733">
        <v>5610.33302</v>
      </c>
      <c r="J10733">
        <v>2066.2877569400011</v>
      </c>
      <c r="K10733">
        <v>2066.2016014600008</v>
      </c>
      <c r="L10733" t="s">
        <v>20108</v>
      </c>
      <c r="M10733" t="s">
        <v>19837</v>
      </c>
      <c r="N10733" t="s">
        <v>20109</v>
      </c>
      <c r="O10733" t="s">
        <v>20110</v>
      </c>
      <c r="P10733" t="s">
        <v>17869</v>
      </c>
      <c r="Q10733" t="s">
        <v>17870</v>
      </c>
      <c r="R10733" t="s">
        <v>17853</v>
      </c>
      <c r="S10733" t="s">
        <v>17593</v>
      </c>
      <c r="T10733" s="124" t="s">
        <v>20111</v>
      </c>
      <c r="U10733" s="124" t="s">
        <v>15317</v>
      </c>
    </row>
    <row r="10734" spans="1:21" x14ac:dyDescent="0.25">
      <c r="A10734">
        <v>2017</v>
      </c>
      <c r="B10734">
        <v>16</v>
      </c>
      <c r="C10734" t="s">
        <v>20</v>
      </c>
      <c r="D10734" t="s">
        <v>1045</v>
      </c>
      <c r="G10734" t="s">
        <v>10936</v>
      </c>
      <c r="H10734" t="s">
        <v>15056</v>
      </c>
      <c r="I10734">
        <v>234.983339</v>
      </c>
      <c r="J10734">
        <v>251.20180096999999</v>
      </c>
      <c r="K10734">
        <v>251.20180096999999</v>
      </c>
      <c r="R10734" t="s">
        <v>17853</v>
      </c>
      <c r="S10734" t="s">
        <v>17593</v>
      </c>
      <c r="T10734" t="s">
        <v>17594</v>
      </c>
      <c r="U10734" t="s">
        <v>15317</v>
      </c>
    </row>
    <row r="10735" spans="1:21" x14ac:dyDescent="0.25">
      <c r="A10735">
        <v>2017</v>
      </c>
      <c r="B10735">
        <v>16</v>
      </c>
      <c r="C10735" t="s">
        <v>20</v>
      </c>
      <c r="D10735" t="s">
        <v>1051</v>
      </c>
      <c r="E10735" t="s">
        <v>5722</v>
      </c>
      <c r="F10735" t="s">
        <v>10478</v>
      </c>
      <c r="G10735" t="s">
        <v>13774</v>
      </c>
      <c r="H10735" t="s">
        <v>14393</v>
      </c>
      <c r="I10735">
        <v>445</v>
      </c>
      <c r="J10735">
        <v>182.77649450999999</v>
      </c>
      <c r="K10735">
        <v>182.72747877</v>
      </c>
      <c r="L10735" t="s">
        <v>19483</v>
      </c>
      <c r="M10735" t="s">
        <v>17574</v>
      </c>
      <c r="R10735" t="s">
        <v>17853</v>
      </c>
      <c r="S10735" t="s">
        <v>17593</v>
      </c>
      <c r="T10735" t="s">
        <v>17594</v>
      </c>
      <c r="U10735" t="s">
        <v>15317</v>
      </c>
    </row>
    <row r="10736" spans="1:21" x14ac:dyDescent="0.25">
      <c r="A10736">
        <v>2017</v>
      </c>
      <c r="B10736">
        <v>16</v>
      </c>
      <c r="C10736" t="s">
        <v>20</v>
      </c>
      <c r="D10736" t="s">
        <v>1056</v>
      </c>
      <c r="E10736" t="s">
        <v>6516</v>
      </c>
      <c r="F10736" t="s">
        <v>10479</v>
      </c>
      <c r="G10736" t="s">
        <v>13101</v>
      </c>
      <c r="H10736" t="s">
        <v>14393</v>
      </c>
      <c r="I10736">
        <v>3843.901472</v>
      </c>
      <c r="J10736">
        <v>1891.6714460999999</v>
      </c>
      <c r="K10736">
        <v>1891.6714460999999</v>
      </c>
      <c r="L10736" t="s">
        <v>20246</v>
      </c>
      <c r="M10736" t="s">
        <v>17909</v>
      </c>
      <c r="R10736" t="s">
        <v>17853</v>
      </c>
      <c r="S10736" t="s">
        <v>17593</v>
      </c>
      <c r="T10736" s="124" t="s">
        <v>20247</v>
      </c>
      <c r="U10736" s="124" t="s">
        <v>15317</v>
      </c>
    </row>
    <row r="10737" spans="1:21" x14ac:dyDescent="0.25">
      <c r="A10737">
        <v>2017</v>
      </c>
      <c r="B10737">
        <v>16</v>
      </c>
      <c r="C10737" t="s">
        <v>20</v>
      </c>
      <c r="D10737" t="s">
        <v>2284</v>
      </c>
      <c r="G10737" t="s">
        <v>13776</v>
      </c>
      <c r="H10737" t="s">
        <v>14393</v>
      </c>
      <c r="I10737">
        <v>0</v>
      </c>
      <c r="J10737">
        <v>3.91200737</v>
      </c>
      <c r="K10737">
        <v>3.91200737</v>
      </c>
      <c r="R10737" t="s">
        <v>17853</v>
      </c>
      <c r="S10737" t="s">
        <v>17593</v>
      </c>
      <c r="T10737" t="s">
        <v>17594</v>
      </c>
      <c r="U10737" t="s">
        <v>15317</v>
      </c>
    </row>
    <row r="10738" spans="1:21" x14ac:dyDescent="0.25">
      <c r="A10738">
        <v>2017</v>
      </c>
      <c r="B10738">
        <v>16</v>
      </c>
      <c r="C10738" t="s">
        <v>20</v>
      </c>
      <c r="D10738" t="s">
        <v>2403</v>
      </c>
      <c r="E10738" t="s">
        <v>6517</v>
      </c>
      <c r="F10738" t="s">
        <v>10480</v>
      </c>
      <c r="G10738" t="s">
        <v>14041</v>
      </c>
      <c r="H10738" t="s">
        <v>15116</v>
      </c>
      <c r="I10738">
        <v>0</v>
      </c>
      <c r="J10738">
        <v>64.891101239999998</v>
      </c>
      <c r="K10738">
        <v>64.14971731</v>
      </c>
      <c r="L10738" t="s">
        <v>20248</v>
      </c>
      <c r="M10738" t="s">
        <v>17909</v>
      </c>
      <c r="N10738" t="s">
        <v>20124</v>
      </c>
      <c r="O10738" t="s">
        <v>17574</v>
      </c>
      <c r="P10738" t="s">
        <v>15343</v>
      </c>
      <c r="Q10738" t="s">
        <v>15252</v>
      </c>
      <c r="R10738" t="s">
        <v>20114</v>
      </c>
      <c r="S10738" t="s">
        <v>17593</v>
      </c>
      <c r="T10738" t="s">
        <v>20249</v>
      </c>
      <c r="U10738" t="s">
        <v>15317</v>
      </c>
    </row>
    <row r="10739" spans="1:21" x14ac:dyDescent="0.25">
      <c r="A10739">
        <v>2017</v>
      </c>
      <c r="B10739">
        <v>16</v>
      </c>
      <c r="C10739" t="s">
        <v>20</v>
      </c>
      <c r="D10739" t="s">
        <v>2527</v>
      </c>
      <c r="G10739" t="s">
        <v>14042</v>
      </c>
      <c r="H10739" t="s">
        <v>14393</v>
      </c>
      <c r="I10739">
        <v>0</v>
      </c>
      <c r="J10739">
        <v>18.987272529999998</v>
      </c>
      <c r="K10739">
        <v>18.987272529999998</v>
      </c>
      <c r="R10739" t="s">
        <v>17853</v>
      </c>
      <c r="S10739" t="s">
        <v>17593</v>
      </c>
      <c r="T10739" t="s">
        <v>17594</v>
      </c>
      <c r="U10739" t="s">
        <v>15317</v>
      </c>
    </row>
    <row r="10740" spans="1:21" x14ac:dyDescent="0.25">
      <c r="A10740">
        <v>2017</v>
      </c>
      <c r="B10740">
        <v>16</v>
      </c>
      <c r="C10740" t="s">
        <v>20</v>
      </c>
      <c r="D10740" t="s">
        <v>2528</v>
      </c>
      <c r="E10740" t="s">
        <v>6518</v>
      </c>
      <c r="F10740" t="s">
        <v>10481</v>
      </c>
      <c r="G10740" t="s">
        <v>14043</v>
      </c>
      <c r="H10740" t="s">
        <v>14393</v>
      </c>
      <c r="I10740">
        <v>1373.0722069999999</v>
      </c>
      <c r="J10740">
        <v>1357.51731236</v>
      </c>
      <c r="K10740">
        <v>1357.34821354</v>
      </c>
      <c r="L10740" t="s">
        <v>20116</v>
      </c>
      <c r="M10740" t="s">
        <v>19189</v>
      </c>
      <c r="N10740" t="s">
        <v>16875</v>
      </c>
      <c r="O10740" t="s">
        <v>17907</v>
      </c>
      <c r="R10740" t="s">
        <v>17853</v>
      </c>
      <c r="S10740" t="s">
        <v>17593</v>
      </c>
      <c r="T10740" t="s">
        <v>17901</v>
      </c>
      <c r="U10740" t="s">
        <v>15317</v>
      </c>
    </row>
    <row r="10741" spans="1:21" x14ac:dyDescent="0.25">
      <c r="A10741">
        <v>2017</v>
      </c>
      <c r="B10741">
        <v>16</v>
      </c>
      <c r="C10741" t="s">
        <v>22</v>
      </c>
      <c r="D10741" t="s">
        <v>1060</v>
      </c>
      <c r="G10741" t="s">
        <v>10941</v>
      </c>
      <c r="H10741" t="s">
        <v>14221</v>
      </c>
      <c r="I10741">
        <v>2432.2307540000002</v>
      </c>
      <c r="J10741">
        <v>2553.5360758099991</v>
      </c>
      <c r="K10741">
        <v>2551.241735969998</v>
      </c>
      <c r="U10741" t="s">
        <v>15316</v>
      </c>
    </row>
    <row r="10742" spans="1:21" x14ac:dyDescent="0.25">
      <c r="A10742">
        <v>2017</v>
      </c>
      <c r="B10742">
        <v>16</v>
      </c>
      <c r="C10742" t="s">
        <v>39</v>
      </c>
      <c r="D10742" t="s">
        <v>2288</v>
      </c>
      <c r="E10742" t="s">
        <v>6519</v>
      </c>
      <c r="F10742" t="s">
        <v>10482</v>
      </c>
      <c r="G10742" t="s">
        <v>14044</v>
      </c>
      <c r="H10742" t="s">
        <v>14393</v>
      </c>
      <c r="I10742">
        <v>0</v>
      </c>
      <c r="J10742">
        <v>103.80773764</v>
      </c>
      <c r="K10742">
        <v>103.79253722999999</v>
      </c>
      <c r="L10742" t="s">
        <v>19464</v>
      </c>
      <c r="M10742" t="s">
        <v>17589</v>
      </c>
      <c r="P10742" t="s">
        <v>15211</v>
      </c>
      <c r="Q10742" t="s">
        <v>15250</v>
      </c>
      <c r="R10742" t="s">
        <v>17853</v>
      </c>
      <c r="S10742" t="s">
        <v>17593</v>
      </c>
      <c r="T10742" t="s">
        <v>20118</v>
      </c>
      <c r="U10742" t="s">
        <v>15317</v>
      </c>
    </row>
    <row r="10743" spans="1:21" x14ac:dyDescent="0.25">
      <c r="A10743">
        <v>2017</v>
      </c>
      <c r="B10743">
        <v>16</v>
      </c>
      <c r="C10743" t="s">
        <v>23</v>
      </c>
      <c r="D10743" t="s">
        <v>1061</v>
      </c>
      <c r="G10743" t="s">
        <v>10942</v>
      </c>
      <c r="H10743" t="s">
        <v>14222</v>
      </c>
      <c r="I10743">
        <v>143.592218</v>
      </c>
      <c r="J10743">
        <v>144.28297706000001</v>
      </c>
      <c r="K10743">
        <v>144.12646978000001</v>
      </c>
      <c r="U10743" t="s">
        <v>15316</v>
      </c>
    </row>
    <row r="10744" spans="1:21" x14ac:dyDescent="0.25">
      <c r="A10744">
        <v>2017</v>
      </c>
      <c r="B10744">
        <v>16</v>
      </c>
      <c r="C10744" t="s">
        <v>24</v>
      </c>
      <c r="D10744" t="s">
        <v>1063</v>
      </c>
      <c r="E10744" t="s">
        <v>6520</v>
      </c>
      <c r="F10744" t="s">
        <v>10483</v>
      </c>
      <c r="G10744" t="s">
        <v>13108</v>
      </c>
      <c r="H10744" t="s">
        <v>14393</v>
      </c>
      <c r="I10744">
        <v>83.366049000000004</v>
      </c>
      <c r="J10744">
        <v>211.67084471999999</v>
      </c>
      <c r="K10744">
        <v>211.66883243000009</v>
      </c>
      <c r="L10744" t="s">
        <v>19192</v>
      </c>
      <c r="M10744" t="s">
        <v>17574</v>
      </c>
      <c r="N10744" t="s">
        <v>19015</v>
      </c>
      <c r="O10744" t="s">
        <v>17574</v>
      </c>
      <c r="R10744" t="s">
        <v>17853</v>
      </c>
      <c r="S10744" t="s">
        <v>17593</v>
      </c>
      <c r="T10744" t="s">
        <v>17594</v>
      </c>
      <c r="U10744" t="s">
        <v>15317</v>
      </c>
    </row>
    <row r="10745" spans="1:21" x14ac:dyDescent="0.25">
      <c r="A10745">
        <v>2017</v>
      </c>
      <c r="B10745">
        <v>16</v>
      </c>
      <c r="C10745" t="s">
        <v>24</v>
      </c>
      <c r="D10745" t="s">
        <v>1064</v>
      </c>
      <c r="E10745" t="s">
        <v>5731</v>
      </c>
      <c r="F10745" t="s">
        <v>10208</v>
      </c>
      <c r="G10745" t="s">
        <v>13462</v>
      </c>
      <c r="H10745" t="s">
        <v>15117</v>
      </c>
      <c r="I10745">
        <v>710.93927599999995</v>
      </c>
      <c r="J10745">
        <v>1095.25454975</v>
      </c>
      <c r="K10745">
        <v>1095.073317690001</v>
      </c>
      <c r="L10745" t="s">
        <v>15218</v>
      </c>
      <c r="M10745" t="s">
        <v>15238</v>
      </c>
      <c r="R10745" t="s">
        <v>19497</v>
      </c>
      <c r="S10745" t="s">
        <v>17593</v>
      </c>
      <c r="T10745" t="s">
        <v>18306</v>
      </c>
      <c r="U10745" t="s">
        <v>15317</v>
      </c>
    </row>
    <row r="10746" spans="1:21" x14ac:dyDescent="0.25">
      <c r="A10746">
        <v>2017</v>
      </c>
      <c r="B10746">
        <v>16</v>
      </c>
      <c r="C10746" t="s">
        <v>21</v>
      </c>
      <c r="D10746" t="s">
        <v>2529</v>
      </c>
      <c r="G10746" t="s">
        <v>13463</v>
      </c>
      <c r="H10746" t="s">
        <v>15118</v>
      </c>
      <c r="I10746">
        <v>133.42767799999999</v>
      </c>
      <c r="J10746">
        <v>326.75341800000001</v>
      </c>
      <c r="K10746">
        <v>326.75341800000001</v>
      </c>
      <c r="R10746" t="s">
        <v>20250</v>
      </c>
      <c r="S10746" t="s">
        <v>17593</v>
      </c>
      <c r="T10746" t="s">
        <v>17594</v>
      </c>
      <c r="U10746" t="s">
        <v>15317</v>
      </c>
    </row>
    <row r="10747" spans="1:21" x14ac:dyDescent="0.25">
      <c r="A10747">
        <v>2017</v>
      </c>
      <c r="B10747">
        <v>16</v>
      </c>
      <c r="C10747" t="s">
        <v>29</v>
      </c>
      <c r="D10747" t="s">
        <v>1085</v>
      </c>
      <c r="E10747" t="s">
        <v>6521</v>
      </c>
      <c r="F10747" t="s">
        <v>10209</v>
      </c>
      <c r="G10747" t="s">
        <v>14045</v>
      </c>
      <c r="H10747" t="s">
        <v>14921</v>
      </c>
      <c r="I10747">
        <v>240.50178199999999</v>
      </c>
      <c r="J10747">
        <v>239.97602816999989</v>
      </c>
      <c r="K10747">
        <v>239.97602816999989</v>
      </c>
      <c r="L10747" t="s">
        <v>19849</v>
      </c>
      <c r="M10747" t="s">
        <v>19850</v>
      </c>
      <c r="N10747" t="s">
        <v>18557</v>
      </c>
      <c r="O10747" t="s">
        <v>17570</v>
      </c>
      <c r="R10747" t="s">
        <v>19473</v>
      </c>
      <c r="S10747" t="s">
        <v>17593</v>
      </c>
      <c r="T10747" s="124" t="s">
        <v>19499</v>
      </c>
      <c r="U10747" s="124" t="s">
        <v>15317</v>
      </c>
    </row>
    <row r="10748" spans="1:21" x14ac:dyDescent="0.25">
      <c r="A10748">
        <v>2017</v>
      </c>
      <c r="B10748">
        <v>16</v>
      </c>
      <c r="C10748" t="s">
        <v>29</v>
      </c>
      <c r="D10748" t="s">
        <v>1088</v>
      </c>
      <c r="E10748" t="s">
        <v>5734</v>
      </c>
      <c r="F10748" t="s">
        <v>10210</v>
      </c>
      <c r="G10748" t="s">
        <v>11172</v>
      </c>
      <c r="H10748" t="s">
        <v>15119</v>
      </c>
      <c r="I10748">
        <v>333.321889</v>
      </c>
      <c r="J10748">
        <v>238.49830657000001</v>
      </c>
      <c r="K10748">
        <v>238.49830657000001</v>
      </c>
      <c r="L10748" t="s">
        <v>19851</v>
      </c>
      <c r="M10748" t="s">
        <v>19243</v>
      </c>
      <c r="P10748" t="s">
        <v>16963</v>
      </c>
      <c r="Q10748" t="s">
        <v>15239</v>
      </c>
      <c r="R10748" t="s">
        <v>20251</v>
      </c>
      <c r="S10748" t="s">
        <v>18267</v>
      </c>
      <c r="T10748" s="124" t="s">
        <v>20121</v>
      </c>
      <c r="U10748" s="124" t="s">
        <v>15317</v>
      </c>
    </row>
    <row r="10749" spans="1:21" x14ac:dyDescent="0.25">
      <c r="A10749">
        <v>2017</v>
      </c>
      <c r="B10749">
        <v>16</v>
      </c>
      <c r="C10749" t="s">
        <v>29</v>
      </c>
      <c r="D10749" t="s">
        <v>1089</v>
      </c>
      <c r="E10749" t="s">
        <v>6522</v>
      </c>
      <c r="F10749" t="s">
        <v>10484</v>
      </c>
      <c r="G10749" t="s">
        <v>14142</v>
      </c>
      <c r="H10749" t="s">
        <v>14393</v>
      </c>
      <c r="I10749">
        <v>3423.203853</v>
      </c>
      <c r="J10749">
        <v>3534.87587291</v>
      </c>
      <c r="K10749">
        <v>3534.4906197400001</v>
      </c>
      <c r="L10749" t="s">
        <v>20252</v>
      </c>
      <c r="M10749" t="s">
        <v>17927</v>
      </c>
      <c r="N10749" t="s">
        <v>20253</v>
      </c>
      <c r="O10749" t="s">
        <v>17927</v>
      </c>
      <c r="P10749" t="s">
        <v>20254</v>
      </c>
      <c r="Q10749" t="s">
        <v>17870</v>
      </c>
      <c r="R10749" t="s">
        <v>17853</v>
      </c>
      <c r="S10749" t="s">
        <v>17593</v>
      </c>
      <c r="T10749" s="124" t="s">
        <v>18788</v>
      </c>
      <c r="U10749" s="124" t="s">
        <v>15317</v>
      </c>
    </row>
    <row r="10750" spans="1:21" x14ac:dyDescent="0.25">
      <c r="A10750">
        <v>2017</v>
      </c>
      <c r="B10750">
        <v>16</v>
      </c>
      <c r="C10750" t="s">
        <v>29</v>
      </c>
      <c r="D10750" t="s">
        <v>1857</v>
      </c>
      <c r="E10750" t="s">
        <v>6523</v>
      </c>
      <c r="F10750" t="s">
        <v>10485</v>
      </c>
      <c r="G10750" t="s">
        <v>14047</v>
      </c>
      <c r="H10750" t="s">
        <v>14393</v>
      </c>
      <c r="I10750">
        <v>1774.1011470000001</v>
      </c>
      <c r="J10750">
        <v>2078.2127768100008</v>
      </c>
      <c r="K10750">
        <v>2078.1867111800011</v>
      </c>
      <c r="L10750" t="s">
        <v>19845</v>
      </c>
      <c r="M10750" t="s">
        <v>19189</v>
      </c>
      <c r="N10750" t="s">
        <v>15226</v>
      </c>
      <c r="O10750" t="s">
        <v>15243</v>
      </c>
      <c r="P10750" t="s">
        <v>15226</v>
      </c>
      <c r="Q10750" t="s">
        <v>15243</v>
      </c>
      <c r="R10750" t="s">
        <v>17853</v>
      </c>
      <c r="S10750" t="s">
        <v>17593</v>
      </c>
      <c r="T10750" s="124" t="s">
        <v>20255</v>
      </c>
      <c r="U10750" s="124" t="s">
        <v>15317</v>
      </c>
    </row>
    <row r="10751" spans="1:21" x14ac:dyDescent="0.25">
      <c r="A10751">
        <v>2017</v>
      </c>
      <c r="B10751">
        <v>16</v>
      </c>
      <c r="C10751" t="s">
        <v>29</v>
      </c>
      <c r="D10751" t="s">
        <v>2530</v>
      </c>
      <c r="E10751" t="s">
        <v>6524</v>
      </c>
      <c r="F10751" t="s">
        <v>10214</v>
      </c>
      <c r="G10751" t="s">
        <v>14049</v>
      </c>
      <c r="H10751" t="s">
        <v>14919</v>
      </c>
      <c r="I10751">
        <v>1999.999998</v>
      </c>
      <c r="J10751">
        <v>2064.1509968600012</v>
      </c>
      <c r="K10751">
        <v>2062.743057430001</v>
      </c>
      <c r="L10751" t="s">
        <v>19504</v>
      </c>
      <c r="M10751" t="s">
        <v>17574</v>
      </c>
      <c r="N10751" t="s">
        <v>20124</v>
      </c>
      <c r="O10751" t="s">
        <v>17574</v>
      </c>
      <c r="P10751" t="s">
        <v>17921</v>
      </c>
      <c r="Q10751" t="s">
        <v>17574</v>
      </c>
      <c r="R10751" t="s">
        <v>17040</v>
      </c>
      <c r="S10751" t="s">
        <v>15336</v>
      </c>
      <c r="T10751" s="124" t="s">
        <v>17042</v>
      </c>
      <c r="U10751" s="124" t="s">
        <v>15317</v>
      </c>
    </row>
    <row r="10752" spans="1:21" x14ac:dyDescent="0.25">
      <c r="A10752">
        <v>2017</v>
      </c>
      <c r="B10752">
        <v>16</v>
      </c>
      <c r="C10752" t="s">
        <v>30</v>
      </c>
      <c r="D10752" t="s">
        <v>1106</v>
      </c>
      <c r="E10752" t="s">
        <v>5741</v>
      </c>
      <c r="F10752" t="s">
        <v>10215</v>
      </c>
      <c r="G10752" t="s">
        <v>11936</v>
      </c>
      <c r="H10752" t="s">
        <v>14393</v>
      </c>
      <c r="I10752">
        <v>3.3902489999999998</v>
      </c>
      <c r="J10752">
        <v>1873.511782790001</v>
      </c>
      <c r="K10752">
        <v>1873.48496344</v>
      </c>
      <c r="L10752" t="s">
        <v>19459</v>
      </c>
      <c r="M10752" t="s">
        <v>17574</v>
      </c>
      <c r="N10752" t="s">
        <v>17869</v>
      </c>
      <c r="O10752" t="s">
        <v>17870</v>
      </c>
      <c r="R10752" t="s">
        <v>17853</v>
      </c>
      <c r="S10752" t="s">
        <v>17593</v>
      </c>
      <c r="T10752" t="s">
        <v>17871</v>
      </c>
      <c r="U10752" t="s">
        <v>15317</v>
      </c>
    </row>
    <row r="10753" spans="1:21" x14ac:dyDescent="0.25">
      <c r="A10753">
        <v>2017</v>
      </c>
      <c r="B10753">
        <v>16</v>
      </c>
      <c r="C10753" t="s">
        <v>30</v>
      </c>
      <c r="D10753" t="s">
        <v>1112</v>
      </c>
      <c r="E10753" t="s">
        <v>6525</v>
      </c>
      <c r="F10753" t="s">
        <v>10216</v>
      </c>
      <c r="G10753" t="s">
        <v>12625</v>
      </c>
      <c r="H10753" t="s">
        <v>14393</v>
      </c>
      <c r="I10753">
        <v>0</v>
      </c>
      <c r="J10753">
        <v>3600.941527</v>
      </c>
      <c r="K10753">
        <v>3600.941527</v>
      </c>
      <c r="L10753" t="s">
        <v>20256</v>
      </c>
      <c r="M10753" t="s">
        <v>19481</v>
      </c>
      <c r="N10753" t="s">
        <v>15236</v>
      </c>
      <c r="O10753" t="s">
        <v>15250</v>
      </c>
      <c r="R10753" t="s">
        <v>17853</v>
      </c>
      <c r="S10753" t="s">
        <v>17593</v>
      </c>
      <c r="T10753" t="s">
        <v>18262</v>
      </c>
      <c r="U10753" t="s">
        <v>15317</v>
      </c>
    </row>
    <row r="10754" spans="1:21" x14ac:dyDescent="0.25">
      <c r="A10754">
        <v>2017</v>
      </c>
      <c r="B10754">
        <v>16</v>
      </c>
      <c r="C10754" t="s">
        <v>30</v>
      </c>
      <c r="D10754" t="s">
        <v>1113</v>
      </c>
      <c r="E10754" t="s">
        <v>6526</v>
      </c>
      <c r="F10754" t="s">
        <v>10486</v>
      </c>
      <c r="G10754" t="s">
        <v>13466</v>
      </c>
      <c r="H10754" t="s">
        <v>14393</v>
      </c>
      <c r="I10754">
        <v>0</v>
      </c>
      <c r="J10754">
        <v>145.32895174999999</v>
      </c>
      <c r="K10754">
        <v>145.32895174999999</v>
      </c>
      <c r="L10754" t="s">
        <v>20125</v>
      </c>
      <c r="M10754" t="s">
        <v>17927</v>
      </c>
      <c r="N10754" t="s">
        <v>17926</v>
      </c>
      <c r="O10754" t="s">
        <v>17927</v>
      </c>
      <c r="P10754" t="s">
        <v>17926</v>
      </c>
      <c r="Q10754" t="s">
        <v>17927</v>
      </c>
      <c r="R10754" t="s">
        <v>17853</v>
      </c>
      <c r="S10754" t="s">
        <v>17593</v>
      </c>
      <c r="T10754" t="s">
        <v>17928</v>
      </c>
      <c r="U10754" t="s">
        <v>15317</v>
      </c>
    </row>
    <row r="10755" spans="1:21" x14ac:dyDescent="0.25">
      <c r="A10755">
        <v>2017</v>
      </c>
      <c r="B10755">
        <v>16</v>
      </c>
      <c r="C10755" t="s">
        <v>30</v>
      </c>
      <c r="D10755" t="s">
        <v>1861</v>
      </c>
      <c r="E10755" t="s">
        <v>5745</v>
      </c>
      <c r="F10755" t="s">
        <v>10218</v>
      </c>
      <c r="G10755" t="s">
        <v>12627</v>
      </c>
      <c r="H10755" t="s">
        <v>14921</v>
      </c>
      <c r="I10755">
        <v>0</v>
      </c>
      <c r="J10755">
        <v>32.9</v>
      </c>
      <c r="K10755">
        <v>32.9</v>
      </c>
      <c r="L10755" t="s">
        <v>19509</v>
      </c>
      <c r="M10755" t="s">
        <v>19510</v>
      </c>
      <c r="N10755" t="s">
        <v>19511</v>
      </c>
      <c r="O10755" t="s">
        <v>19512</v>
      </c>
      <c r="R10755" t="s">
        <v>19473</v>
      </c>
      <c r="S10755" t="s">
        <v>17593</v>
      </c>
      <c r="T10755" t="s">
        <v>19513</v>
      </c>
      <c r="U10755" t="s">
        <v>15317</v>
      </c>
    </row>
    <row r="10756" spans="1:21" x14ac:dyDescent="0.25">
      <c r="A10756">
        <v>2017</v>
      </c>
      <c r="B10756">
        <v>16</v>
      </c>
      <c r="C10756" t="s">
        <v>30</v>
      </c>
      <c r="D10756" t="s">
        <v>1863</v>
      </c>
      <c r="E10756" t="s">
        <v>6527</v>
      </c>
      <c r="F10756" t="s">
        <v>10219</v>
      </c>
      <c r="G10756" t="s">
        <v>14050</v>
      </c>
      <c r="H10756" t="s">
        <v>14393</v>
      </c>
      <c r="I10756">
        <v>0</v>
      </c>
      <c r="J10756">
        <v>19.753164900000002</v>
      </c>
      <c r="K10756">
        <v>19.753164900000002</v>
      </c>
      <c r="L10756" t="s">
        <v>19819</v>
      </c>
      <c r="M10756" t="s">
        <v>17574</v>
      </c>
      <c r="R10756" t="s">
        <v>17853</v>
      </c>
      <c r="S10756" t="s">
        <v>17593</v>
      </c>
      <c r="T10756" s="124" t="s">
        <v>20126</v>
      </c>
      <c r="U10756" s="124" t="s">
        <v>15317</v>
      </c>
    </row>
    <row r="10757" spans="1:21" x14ac:dyDescent="0.25">
      <c r="A10757">
        <v>2017</v>
      </c>
      <c r="B10757">
        <v>16</v>
      </c>
      <c r="C10757" t="s">
        <v>30</v>
      </c>
      <c r="D10757" t="s">
        <v>2290</v>
      </c>
      <c r="E10757" t="s">
        <v>5748</v>
      </c>
      <c r="F10757" t="s">
        <v>10220</v>
      </c>
      <c r="G10757" t="s">
        <v>14051</v>
      </c>
      <c r="H10757" t="s">
        <v>14917</v>
      </c>
      <c r="I10757">
        <v>188.57093699999999</v>
      </c>
      <c r="J10757">
        <v>0</v>
      </c>
      <c r="K10757">
        <v>0</v>
      </c>
      <c r="L10757" t="s">
        <v>19864</v>
      </c>
      <c r="M10757" t="s">
        <v>17574</v>
      </c>
      <c r="N10757" t="s">
        <v>20127</v>
      </c>
      <c r="O10757" t="s">
        <v>17574</v>
      </c>
      <c r="P10757" t="s">
        <v>18574</v>
      </c>
      <c r="Q10757" t="s">
        <v>17593</v>
      </c>
      <c r="R10757" t="s">
        <v>16952</v>
      </c>
      <c r="S10757" t="s">
        <v>15238</v>
      </c>
      <c r="T10757" t="s">
        <v>18306</v>
      </c>
      <c r="U10757" t="s">
        <v>15317</v>
      </c>
    </row>
    <row r="10758" spans="1:21" x14ac:dyDescent="0.25">
      <c r="A10758">
        <v>2017</v>
      </c>
      <c r="B10758">
        <v>16</v>
      </c>
      <c r="C10758" t="s">
        <v>30</v>
      </c>
      <c r="D10758" t="s">
        <v>2409</v>
      </c>
      <c r="E10758" t="s">
        <v>5752</v>
      </c>
      <c r="F10758" t="s">
        <v>10222</v>
      </c>
      <c r="G10758" t="s">
        <v>14052</v>
      </c>
      <c r="H10758" t="s">
        <v>14921</v>
      </c>
      <c r="I10758">
        <v>150.71654100000001</v>
      </c>
      <c r="J10758">
        <v>514.01427796000007</v>
      </c>
      <c r="K10758">
        <v>514.01427796000007</v>
      </c>
      <c r="L10758" t="s">
        <v>19871</v>
      </c>
      <c r="M10758" t="s">
        <v>17574</v>
      </c>
      <c r="N10758" t="s">
        <v>16913</v>
      </c>
      <c r="O10758" t="s">
        <v>15336</v>
      </c>
      <c r="P10758" t="s">
        <v>16913</v>
      </c>
      <c r="Q10758" t="s">
        <v>15336</v>
      </c>
      <c r="R10758" t="s">
        <v>19473</v>
      </c>
      <c r="S10758" t="s">
        <v>17593</v>
      </c>
      <c r="T10758" t="s">
        <v>17594</v>
      </c>
      <c r="U10758" t="s">
        <v>15317</v>
      </c>
    </row>
    <row r="10759" spans="1:21" x14ac:dyDescent="0.25">
      <c r="A10759">
        <v>2017</v>
      </c>
      <c r="B10759">
        <v>16</v>
      </c>
      <c r="C10759" t="s">
        <v>30</v>
      </c>
      <c r="D10759" t="s">
        <v>2533</v>
      </c>
      <c r="G10759" t="s">
        <v>14053</v>
      </c>
      <c r="H10759" t="s">
        <v>14920</v>
      </c>
      <c r="I10759">
        <v>0</v>
      </c>
      <c r="J10759">
        <v>65.422499999999999</v>
      </c>
      <c r="K10759">
        <v>65.422499999999999</v>
      </c>
      <c r="R10759" t="s">
        <v>17861</v>
      </c>
      <c r="S10759" t="s">
        <v>17574</v>
      </c>
      <c r="T10759" t="s">
        <v>16979</v>
      </c>
      <c r="U10759" t="s">
        <v>15317</v>
      </c>
    </row>
    <row r="10760" spans="1:21" x14ac:dyDescent="0.25">
      <c r="A10760">
        <v>2017</v>
      </c>
      <c r="B10760">
        <v>16</v>
      </c>
      <c r="C10760" t="s">
        <v>30</v>
      </c>
      <c r="D10760" t="s">
        <v>2535</v>
      </c>
      <c r="E10760" t="s">
        <v>6528</v>
      </c>
      <c r="F10760" t="s">
        <v>10487</v>
      </c>
      <c r="G10760" t="s">
        <v>14054</v>
      </c>
      <c r="H10760" t="s">
        <v>14921</v>
      </c>
      <c r="I10760">
        <v>44.397911999999998</v>
      </c>
      <c r="J10760">
        <v>39.097507559999997</v>
      </c>
      <c r="K10760">
        <v>39.097507559999997</v>
      </c>
      <c r="L10760" t="s">
        <v>19828</v>
      </c>
      <c r="M10760" t="s">
        <v>17593</v>
      </c>
      <c r="N10760" t="s">
        <v>17883</v>
      </c>
      <c r="O10760" t="s">
        <v>17570</v>
      </c>
      <c r="P10760" t="s">
        <v>17883</v>
      </c>
      <c r="Q10760" t="s">
        <v>17570</v>
      </c>
      <c r="R10760" t="s">
        <v>19473</v>
      </c>
      <c r="S10760" t="s">
        <v>17593</v>
      </c>
      <c r="T10760" s="124" t="s">
        <v>20126</v>
      </c>
      <c r="U10760" s="124" t="s">
        <v>15317</v>
      </c>
    </row>
    <row r="10761" spans="1:21" x14ac:dyDescent="0.25">
      <c r="A10761">
        <v>2017</v>
      </c>
      <c r="B10761">
        <v>17</v>
      </c>
      <c r="C10761" t="s">
        <v>25</v>
      </c>
      <c r="D10761" t="s">
        <v>1115</v>
      </c>
      <c r="E10761" t="s">
        <v>6529</v>
      </c>
      <c r="F10761" t="s">
        <v>10488</v>
      </c>
      <c r="G10761" t="s">
        <v>13297</v>
      </c>
      <c r="H10761" t="s">
        <v>14405</v>
      </c>
      <c r="I10761">
        <v>9417.0019790000006</v>
      </c>
      <c r="J10761">
        <v>9133.3163162299825</v>
      </c>
      <c r="K10761">
        <v>9132.0002487199818</v>
      </c>
      <c r="U10761" t="s">
        <v>15316</v>
      </c>
    </row>
    <row r="10762" spans="1:21" x14ac:dyDescent="0.25">
      <c r="A10762">
        <v>2017</v>
      </c>
      <c r="B10762">
        <v>17</v>
      </c>
      <c r="C10762" t="s">
        <v>25</v>
      </c>
      <c r="D10762" t="s">
        <v>1116</v>
      </c>
      <c r="E10762" t="s">
        <v>6530</v>
      </c>
      <c r="F10762" t="s">
        <v>10489</v>
      </c>
      <c r="G10762" t="s">
        <v>13298</v>
      </c>
      <c r="H10762" t="s">
        <v>14405</v>
      </c>
      <c r="I10762">
        <v>1945.662877</v>
      </c>
      <c r="J10762">
        <v>2078.632559809997</v>
      </c>
      <c r="K10762">
        <v>2078.333553969997</v>
      </c>
      <c r="U10762" t="s">
        <v>15316</v>
      </c>
    </row>
    <row r="10763" spans="1:21" x14ac:dyDescent="0.25">
      <c r="A10763">
        <v>2017</v>
      </c>
      <c r="B10763">
        <v>17</v>
      </c>
      <c r="C10763" t="s">
        <v>25</v>
      </c>
      <c r="D10763" t="s">
        <v>1117</v>
      </c>
      <c r="G10763" t="s">
        <v>14143</v>
      </c>
      <c r="H10763" t="s">
        <v>15120</v>
      </c>
      <c r="I10763">
        <v>0</v>
      </c>
      <c r="J10763">
        <v>0.87161084999999994</v>
      </c>
      <c r="K10763">
        <v>0.87161084999999994</v>
      </c>
      <c r="U10763" t="s">
        <v>15316</v>
      </c>
    </row>
    <row r="10764" spans="1:21" x14ac:dyDescent="0.25">
      <c r="A10764">
        <v>2017</v>
      </c>
      <c r="B10764">
        <v>17</v>
      </c>
      <c r="C10764" t="s">
        <v>25</v>
      </c>
      <c r="D10764" t="s">
        <v>2413</v>
      </c>
      <c r="E10764" t="s">
        <v>6531</v>
      </c>
      <c r="F10764" t="s">
        <v>10490</v>
      </c>
      <c r="G10764" t="s">
        <v>13299</v>
      </c>
      <c r="H10764" t="s">
        <v>14405</v>
      </c>
      <c r="I10764">
        <v>453.729938</v>
      </c>
      <c r="J10764">
        <v>443.57018088000001</v>
      </c>
      <c r="K10764">
        <v>443.49703764999992</v>
      </c>
      <c r="N10764" t="s">
        <v>20257</v>
      </c>
      <c r="O10764" t="s">
        <v>15248</v>
      </c>
      <c r="T10764" t="s">
        <v>15300</v>
      </c>
      <c r="U10764" t="s">
        <v>15317</v>
      </c>
    </row>
    <row r="10765" spans="1:21" x14ac:dyDescent="0.25">
      <c r="A10765">
        <v>2017</v>
      </c>
      <c r="B10765">
        <v>17</v>
      </c>
      <c r="C10765" t="s">
        <v>25</v>
      </c>
      <c r="D10765" t="s">
        <v>1120</v>
      </c>
      <c r="E10765" t="s">
        <v>5765</v>
      </c>
      <c r="F10765" t="s">
        <v>10491</v>
      </c>
      <c r="G10765" t="s">
        <v>13300</v>
      </c>
      <c r="H10765" t="s">
        <v>14405</v>
      </c>
      <c r="I10765">
        <v>486.36202300000002</v>
      </c>
      <c r="J10765">
        <v>536.7907696000002</v>
      </c>
      <c r="K10765">
        <v>536.4422774100002</v>
      </c>
      <c r="U10765" t="s">
        <v>15316</v>
      </c>
    </row>
    <row r="10766" spans="1:21" x14ac:dyDescent="0.25">
      <c r="A10766">
        <v>2017</v>
      </c>
      <c r="B10766">
        <v>17</v>
      </c>
      <c r="C10766" t="s">
        <v>25</v>
      </c>
      <c r="D10766" t="s">
        <v>1121</v>
      </c>
      <c r="E10766" t="s">
        <v>5766</v>
      </c>
      <c r="F10766" t="s">
        <v>10492</v>
      </c>
      <c r="G10766" t="s">
        <v>13301</v>
      </c>
      <c r="H10766" t="s">
        <v>14405</v>
      </c>
      <c r="I10766">
        <v>256.19755500000002</v>
      </c>
      <c r="J10766">
        <v>221.84446503999999</v>
      </c>
      <c r="K10766">
        <v>221.71553983999999</v>
      </c>
      <c r="N10766" t="s">
        <v>15262</v>
      </c>
      <c r="O10766" t="s">
        <v>15248</v>
      </c>
      <c r="T10766" t="s">
        <v>15300</v>
      </c>
      <c r="U10766" t="s">
        <v>15317</v>
      </c>
    </row>
    <row r="10767" spans="1:21" x14ac:dyDescent="0.25">
      <c r="A10767">
        <v>2017</v>
      </c>
      <c r="B10767">
        <v>17</v>
      </c>
      <c r="C10767" t="s">
        <v>25</v>
      </c>
      <c r="D10767" t="s">
        <v>1122</v>
      </c>
      <c r="E10767" t="s">
        <v>6532</v>
      </c>
      <c r="F10767" t="s">
        <v>10493</v>
      </c>
      <c r="G10767" t="s">
        <v>13302</v>
      </c>
      <c r="H10767" t="s">
        <v>14405</v>
      </c>
      <c r="I10767">
        <v>80.529111</v>
      </c>
      <c r="J10767">
        <v>80.58231065999999</v>
      </c>
      <c r="K10767">
        <v>80.58231065999999</v>
      </c>
      <c r="U10767" t="s">
        <v>15316</v>
      </c>
    </row>
    <row r="10768" spans="1:21" x14ac:dyDescent="0.25">
      <c r="A10768">
        <v>2017</v>
      </c>
      <c r="B10768">
        <v>17</v>
      </c>
      <c r="C10768" t="s">
        <v>25</v>
      </c>
      <c r="D10768" t="s">
        <v>2414</v>
      </c>
      <c r="E10768" t="s">
        <v>6533</v>
      </c>
      <c r="F10768" t="s">
        <v>10494</v>
      </c>
      <c r="G10768" t="s">
        <v>13303</v>
      </c>
      <c r="H10768" t="s">
        <v>14405</v>
      </c>
      <c r="I10768">
        <v>160.163432</v>
      </c>
      <c r="J10768">
        <v>155.00908519000009</v>
      </c>
      <c r="K10768">
        <v>154.89558187000009</v>
      </c>
      <c r="U10768" t="s">
        <v>15316</v>
      </c>
    </row>
    <row r="10769" spans="1:21" x14ac:dyDescent="0.25">
      <c r="A10769">
        <v>2017</v>
      </c>
      <c r="B10769">
        <v>17</v>
      </c>
      <c r="C10769" t="s">
        <v>25</v>
      </c>
      <c r="D10769" t="s">
        <v>2415</v>
      </c>
      <c r="E10769" t="s">
        <v>6534</v>
      </c>
      <c r="F10769" t="s">
        <v>10495</v>
      </c>
      <c r="G10769" t="s">
        <v>13304</v>
      </c>
      <c r="H10769" t="s">
        <v>14405</v>
      </c>
      <c r="I10769">
        <v>222.35166599999999</v>
      </c>
      <c r="J10769">
        <v>213.00585188999989</v>
      </c>
      <c r="K10769">
        <v>212.9193251099999</v>
      </c>
      <c r="U10769" t="s">
        <v>15316</v>
      </c>
    </row>
    <row r="10770" spans="1:21" x14ac:dyDescent="0.25">
      <c r="A10770">
        <v>2017</v>
      </c>
      <c r="B10770">
        <v>17</v>
      </c>
      <c r="C10770" t="s">
        <v>25</v>
      </c>
      <c r="D10770" t="s">
        <v>2416</v>
      </c>
      <c r="E10770" t="s">
        <v>5770</v>
      </c>
      <c r="F10770" t="s">
        <v>10496</v>
      </c>
      <c r="G10770" t="s">
        <v>13305</v>
      </c>
      <c r="H10770" t="s">
        <v>14405</v>
      </c>
      <c r="I10770">
        <v>1900.8736269999999</v>
      </c>
      <c r="J10770">
        <v>2144.1576842200011</v>
      </c>
      <c r="K10770">
        <v>2143.7171973</v>
      </c>
      <c r="U10770" t="s">
        <v>15316</v>
      </c>
    </row>
    <row r="10771" spans="1:21" x14ac:dyDescent="0.25">
      <c r="A10771">
        <v>2017</v>
      </c>
      <c r="B10771">
        <v>17</v>
      </c>
      <c r="C10771" t="s">
        <v>20</v>
      </c>
      <c r="D10771" t="s">
        <v>1124</v>
      </c>
      <c r="G10771" t="s">
        <v>11954</v>
      </c>
      <c r="H10771" t="s">
        <v>14405</v>
      </c>
      <c r="I10771">
        <v>0</v>
      </c>
      <c r="J10771">
        <v>50.8781812</v>
      </c>
      <c r="K10771">
        <v>50.8781812</v>
      </c>
      <c r="U10771" t="s">
        <v>15316</v>
      </c>
    </row>
    <row r="10772" spans="1:21" x14ac:dyDescent="0.25">
      <c r="A10772">
        <v>2017</v>
      </c>
      <c r="B10772">
        <v>17</v>
      </c>
      <c r="C10772" t="s">
        <v>20</v>
      </c>
      <c r="D10772" t="s">
        <v>1866</v>
      </c>
      <c r="G10772" t="s">
        <v>10937</v>
      </c>
      <c r="H10772" t="s">
        <v>14405</v>
      </c>
      <c r="I10772">
        <v>3.1129039999999999</v>
      </c>
      <c r="J10772">
        <v>42.828173030000002</v>
      </c>
      <c r="K10772">
        <v>42.828173030000002</v>
      </c>
      <c r="U10772" t="s">
        <v>15316</v>
      </c>
    </row>
    <row r="10773" spans="1:21" x14ac:dyDescent="0.25">
      <c r="A10773">
        <v>2017</v>
      </c>
      <c r="B10773">
        <v>17</v>
      </c>
      <c r="C10773" t="s">
        <v>22</v>
      </c>
      <c r="D10773" t="s">
        <v>1125</v>
      </c>
      <c r="G10773" t="s">
        <v>10941</v>
      </c>
      <c r="H10773" t="s">
        <v>14221</v>
      </c>
      <c r="I10773">
        <v>888.22936300000003</v>
      </c>
      <c r="J10773">
        <v>852.42092780999974</v>
      </c>
      <c r="K10773">
        <v>852.26319475999992</v>
      </c>
      <c r="U10773" t="s">
        <v>15316</v>
      </c>
    </row>
    <row r="10774" spans="1:21" x14ac:dyDescent="0.25">
      <c r="A10774">
        <v>2017</v>
      </c>
      <c r="B10774">
        <v>17</v>
      </c>
      <c r="C10774" t="s">
        <v>23</v>
      </c>
      <c r="D10774" t="s">
        <v>1126</v>
      </c>
      <c r="G10774" t="s">
        <v>10942</v>
      </c>
      <c r="H10774" t="s">
        <v>14222</v>
      </c>
      <c r="I10774">
        <v>83.245849000000007</v>
      </c>
      <c r="J10774">
        <v>76.612132169999995</v>
      </c>
      <c r="K10774">
        <v>76.605698649999994</v>
      </c>
      <c r="U10774" t="s">
        <v>15316</v>
      </c>
    </row>
    <row r="10775" spans="1:21" x14ac:dyDescent="0.25">
      <c r="A10775">
        <v>2017</v>
      </c>
      <c r="B10775">
        <v>18</v>
      </c>
      <c r="C10775" t="s">
        <v>25</v>
      </c>
      <c r="D10775" t="s">
        <v>1130</v>
      </c>
      <c r="G10775" t="s">
        <v>13475</v>
      </c>
      <c r="H10775" t="s">
        <v>11958</v>
      </c>
      <c r="I10775">
        <v>0</v>
      </c>
      <c r="J10775">
        <v>377.22925500000002</v>
      </c>
      <c r="K10775">
        <v>377.22925500000002</v>
      </c>
      <c r="U10775" t="s">
        <v>15316</v>
      </c>
    </row>
    <row r="10776" spans="1:21" x14ac:dyDescent="0.25">
      <c r="A10776">
        <v>2017</v>
      </c>
      <c r="B10776">
        <v>18</v>
      </c>
      <c r="C10776" t="s">
        <v>25</v>
      </c>
      <c r="D10776" t="s">
        <v>2764</v>
      </c>
      <c r="E10776" t="s">
        <v>6535</v>
      </c>
      <c r="F10776" t="s">
        <v>10231</v>
      </c>
      <c r="G10776" t="s">
        <v>12366</v>
      </c>
      <c r="H10776" t="s">
        <v>14511</v>
      </c>
      <c r="I10776">
        <v>0</v>
      </c>
      <c r="J10776">
        <v>1000</v>
      </c>
      <c r="K10776">
        <v>1000</v>
      </c>
      <c r="U10776" t="s">
        <v>15316</v>
      </c>
    </row>
    <row r="10777" spans="1:21" x14ac:dyDescent="0.25">
      <c r="A10777">
        <v>2017</v>
      </c>
      <c r="B10777">
        <v>18</v>
      </c>
      <c r="C10777" t="s">
        <v>25</v>
      </c>
      <c r="D10777" t="s">
        <v>1867</v>
      </c>
      <c r="E10777" t="s">
        <v>6536</v>
      </c>
      <c r="F10777" t="s">
        <v>10497</v>
      </c>
      <c r="G10777" t="s">
        <v>14055</v>
      </c>
      <c r="H10777" t="s">
        <v>15061</v>
      </c>
      <c r="I10777">
        <v>703.40906500000006</v>
      </c>
      <c r="J10777">
        <v>815.43091826</v>
      </c>
      <c r="K10777">
        <v>815.43091826</v>
      </c>
      <c r="L10777" t="s">
        <v>20129</v>
      </c>
      <c r="M10777" t="s">
        <v>20130</v>
      </c>
      <c r="N10777" t="s">
        <v>16941</v>
      </c>
      <c r="O10777" t="s">
        <v>17589</v>
      </c>
      <c r="T10777" t="s">
        <v>17395</v>
      </c>
      <c r="U10777" t="s">
        <v>15317</v>
      </c>
    </row>
    <row r="10778" spans="1:21" x14ac:dyDescent="0.25">
      <c r="A10778">
        <v>2017</v>
      </c>
      <c r="B10778">
        <v>18</v>
      </c>
      <c r="C10778" t="s">
        <v>28</v>
      </c>
      <c r="D10778" t="s">
        <v>1137</v>
      </c>
      <c r="E10778" t="s">
        <v>6537</v>
      </c>
      <c r="F10778" t="s">
        <v>8606</v>
      </c>
      <c r="G10778" t="s">
        <v>14056</v>
      </c>
      <c r="H10778" t="s">
        <v>14410</v>
      </c>
      <c r="I10778">
        <v>112.11014299999999</v>
      </c>
      <c r="J10778">
        <v>115.95884019</v>
      </c>
      <c r="K10778">
        <v>115.95884019</v>
      </c>
      <c r="L10778" t="s">
        <v>20133</v>
      </c>
      <c r="M10778" t="s">
        <v>16850</v>
      </c>
      <c r="N10778" t="s">
        <v>18850</v>
      </c>
      <c r="O10778" t="s">
        <v>16850</v>
      </c>
      <c r="R10778" t="s">
        <v>17244</v>
      </c>
      <c r="S10778" t="s">
        <v>17589</v>
      </c>
      <c r="T10778" t="s">
        <v>18312</v>
      </c>
      <c r="U10778" t="s">
        <v>15317</v>
      </c>
    </row>
    <row r="10779" spans="1:21" x14ac:dyDescent="0.25">
      <c r="A10779">
        <v>2017</v>
      </c>
      <c r="B10779">
        <v>18</v>
      </c>
      <c r="C10779" t="s">
        <v>22</v>
      </c>
      <c r="D10779" t="s">
        <v>1139</v>
      </c>
      <c r="G10779" t="s">
        <v>10941</v>
      </c>
      <c r="H10779" t="s">
        <v>14221</v>
      </c>
      <c r="I10779">
        <v>252.005132</v>
      </c>
      <c r="J10779">
        <v>272.26467761999987</v>
      </c>
      <c r="K10779">
        <v>272.26467761999987</v>
      </c>
      <c r="U10779" t="s">
        <v>15316</v>
      </c>
    </row>
    <row r="10780" spans="1:21" x14ac:dyDescent="0.25">
      <c r="A10780">
        <v>2017</v>
      </c>
      <c r="B10780">
        <v>18</v>
      </c>
      <c r="C10780" t="s">
        <v>23</v>
      </c>
      <c r="D10780" t="s">
        <v>1141</v>
      </c>
      <c r="G10780" t="s">
        <v>10942</v>
      </c>
      <c r="H10780" t="s">
        <v>14222</v>
      </c>
      <c r="I10780">
        <v>39.368240999999998</v>
      </c>
      <c r="J10780">
        <v>40.532782819999987</v>
      </c>
      <c r="K10780">
        <v>40.532782819999987</v>
      </c>
      <c r="U10780" t="s">
        <v>15316</v>
      </c>
    </row>
    <row r="10781" spans="1:21" x14ac:dyDescent="0.25">
      <c r="A10781">
        <v>2017</v>
      </c>
      <c r="B10781">
        <v>18</v>
      </c>
      <c r="C10781" t="s">
        <v>24</v>
      </c>
      <c r="D10781" t="s">
        <v>1143</v>
      </c>
      <c r="E10781" t="s">
        <v>6538</v>
      </c>
      <c r="F10781" t="s">
        <v>10498</v>
      </c>
      <c r="G10781" t="s">
        <v>11968</v>
      </c>
      <c r="H10781" t="s">
        <v>14997</v>
      </c>
      <c r="I10781">
        <v>426.348997</v>
      </c>
      <c r="J10781">
        <v>480.80944493000021</v>
      </c>
      <c r="K10781">
        <v>480.80944493000021</v>
      </c>
      <c r="L10781" t="s">
        <v>17244</v>
      </c>
      <c r="M10781" t="s">
        <v>17589</v>
      </c>
      <c r="R10781" t="s">
        <v>18071</v>
      </c>
      <c r="S10781" t="s">
        <v>17589</v>
      </c>
      <c r="T10781" t="s">
        <v>16961</v>
      </c>
      <c r="U10781" t="s">
        <v>15317</v>
      </c>
    </row>
    <row r="10782" spans="1:21" x14ac:dyDescent="0.25">
      <c r="A10782">
        <v>2017</v>
      </c>
      <c r="B10782">
        <v>18</v>
      </c>
      <c r="C10782" t="s">
        <v>24</v>
      </c>
      <c r="D10782" t="s">
        <v>1144</v>
      </c>
      <c r="E10782" t="s">
        <v>6539</v>
      </c>
      <c r="F10782" t="s">
        <v>10499</v>
      </c>
      <c r="G10782" t="s">
        <v>14057</v>
      </c>
      <c r="H10782" t="s">
        <v>14410</v>
      </c>
      <c r="I10782">
        <v>111.97096999999999</v>
      </c>
      <c r="J10782">
        <v>139.69449554999991</v>
      </c>
      <c r="K10782">
        <v>139.69449554999991</v>
      </c>
      <c r="L10782" s="124"/>
      <c r="M10782" s="124"/>
      <c r="N10782" s="124"/>
      <c r="O10782" s="124"/>
      <c r="P10782" s="124"/>
      <c r="Q10782" s="124"/>
      <c r="R10782" s="124"/>
      <c r="S10782" s="124"/>
      <c r="T10782" s="124"/>
      <c r="U10782" s="124" t="s">
        <v>15316</v>
      </c>
    </row>
    <row r="10783" spans="1:21" x14ac:dyDescent="0.25">
      <c r="A10783">
        <v>2017</v>
      </c>
      <c r="B10783">
        <v>18</v>
      </c>
      <c r="C10783" t="s">
        <v>24</v>
      </c>
      <c r="D10783" t="s">
        <v>1145</v>
      </c>
      <c r="E10783" t="s">
        <v>6540</v>
      </c>
      <c r="F10783" t="s">
        <v>10235</v>
      </c>
      <c r="G10783" t="s">
        <v>14058</v>
      </c>
      <c r="H10783" t="s">
        <v>14410</v>
      </c>
      <c r="I10783">
        <v>166.82094900000001</v>
      </c>
      <c r="J10783">
        <v>186.72464628</v>
      </c>
      <c r="K10783">
        <v>186.72464628</v>
      </c>
      <c r="L10783" s="124"/>
      <c r="M10783" s="124"/>
      <c r="N10783" s="124"/>
      <c r="O10783" s="124"/>
      <c r="P10783" s="124"/>
      <c r="Q10783" s="124"/>
      <c r="R10783" s="124"/>
      <c r="S10783" s="124"/>
      <c r="T10783" s="124"/>
      <c r="U10783" s="124" t="s">
        <v>15316</v>
      </c>
    </row>
    <row r="10784" spans="1:21" x14ac:dyDescent="0.25">
      <c r="A10784">
        <v>2017</v>
      </c>
      <c r="B10784">
        <v>18</v>
      </c>
      <c r="C10784" t="s">
        <v>24</v>
      </c>
      <c r="D10784" t="s">
        <v>2299</v>
      </c>
      <c r="E10784" t="s">
        <v>6541</v>
      </c>
      <c r="F10784" t="s">
        <v>10236</v>
      </c>
      <c r="G10784" t="s">
        <v>14059</v>
      </c>
      <c r="H10784" t="s">
        <v>15121</v>
      </c>
      <c r="I10784">
        <v>94.799008999999998</v>
      </c>
      <c r="J10784">
        <v>94.740378119999974</v>
      </c>
      <c r="K10784">
        <v>94.740378119999974</v>
      </c>
      <c r="L10784" t="s">
        <v>19878</v>
      </c>
      <c r="M10784" t="s">
        <v>19879</v>
      </c>
      <c r="N10784" t="s">
        <v>18576</v>
      </c>
      <c r="O10784" t="s">
        <v>17909</v>
      </c>
      <c r="R10784" t="s">
        <v>17244</v>
      </c>
      <c r="S10784" t="s">
        <v>17589</v>
      </c>
      <c r="T10784" t="s">
        <v>19880</v>
      </c>
      <c r="U10784" t="s">
        <v>15317</v>
      </c>
    </row>
    <row r="10785" spans="1:21" x14ac:dyDescent="0.25">
      <c r="A10785">
        <v>2017</v>
      </c>
      <c r="B10785">
        <v>18</v>
      </c>
      <c r="C10785" t="s">
        <v>21</v>
      </c>
      <c r="D10785" t="s">
        <v>2541</v>
      </c>
      <c r="G10785" t="s">
        <v>14060</v>
      </c>
      <c r="H10785" t="s">
        <v>14410</v>
      </c>
      <c r="I10785">
        <v>454.77300000000002</v>
      </c>
      <c r="J10785">
        <v>2558.1307569999999</v>
      </c>
      <c r="K10785">
        <v>2558.1307569999999</v>
      </c>
      <c r="R10785" t="s">
        <v>17244</v>
      </c>
      <c r="S10785" t="s">
        <v>17589</v>
      </c>
      <c r="T10785" t="s">
        <v>16961</v>
      </c>
      <c r="U10785" t="s">
        <v>15317</v>
      </c>
    </row>
    <row r="10786" spans="1:21" x14ac:dyDescent="0.25">
      <c r="A10786">
        <v>2017</v>
      </c>
      <c r="B10786">
        <v>19</v>
      </c>
      <c r="C10786" t="s">
        <v>32</v>
      </c>
      <c r="D10786" t="s">
        <v>1147</v>
      </c>
      <c r="G10786" t="s">
        <v>11972</v>
      </c>
      <c r="H10786" t="s">
        <v>14413</v>
      </c>
      <c r="I10786">
        <v>190804.29999100001</v>
      </c>
      <c r="J10786">
        <v>186123.75906052999</v>
      </c>
      <c r="K10786">
        <v>186123.75906052999</v>
      </c>
      <c r="P10786" t="s">
        <v>15342</v>
      </c>
      <c r="Q10786" t="s">
        <v>15239</v>
      </c>
      <c r="R10786" t="s">
        <v>17733</v>
      </c>
      <c r="S10786" t="s">
        <v>15239</v>
      </c>
      <c r="T10786" t="s">
        <v>15302</v>
      </c>
      <c r="U10786" t="s">
        <v>15317</v>
      </c>
    </row>
    <row r="10787" spans="1:21" x14ac:dyDescent="0.25">
      <c r="A10787">
        <v>2017</v>
      </c>
      <c r="B10787">
        <v>19</v>
      </c>
      <c r="C10787" t="s">
        <v>32</v>
      </c>
      <c r="D10787" t="s">
        <v>1149</v>
      </c>
      <c r="G10787" t="s">
        <v>11974</v>
      </c>
      <c r="H10787" t="s">
        <v>14413</v>
      </c>
      <c r="I10787">
        <v>237158.03811699999</v>
      </c>
      <c r="J10787">
        <v>237968.68417354001</v>
      </c>
      <c r="K10787">
        <v>237968.68417354001</v>
      </c>
      <c r="P10787" t="s">
        <v>17733</v>
      </c>
      <c r="Q10787" t="s">
        <v>15239</v>
      </c>
      <c r="R10787" t="s">
        <v>17733</v>
      </c>
      <c r="S10787" t="s">
        <v>15239</v>
      </c>
      <c r="T10787" t="s">
        <v>15302</v>
      </c>
      <c r="U10787" t="s">
        <v>15317</v>
      </c>
    </row>
    <row r="10788" spans="1:21" x14ac:dyDescent="0.25">
      <c r="A10788">
        <v>2017</v>
      </c>
      <c r="B10788">
        <v>19</v>
      </c>
      <c r="C10788" t="s">
        <v>32</v>
      </c>
      <c r="D10788" t="s">
        <v>1150</v>
      </c>
      <c r="G10788" t="s">
        <v>11975</v>
      </c>
      <c r="H10788" t="s">
        <v>14413</v>
      </c>
      <c r="I10788">
        <v>20106.599999999999</v>
      </c>
      <c r="J10788">
        <v>19945.170745889998</v>
      </c>
      <c r="K10788">
        <v>19945.170745889998</v>
      </c>
      <c r="P10788" t="s">
        <v>15342</v>
      </c>
      <c r="Q10788" t="s">
        <v>15239</v>
      </c>
      <c r="R10788" t="s">
        <v>17733</v>
      </c>
      <c r="S10788" t="s">
        <v>15239</v>
      </c>
      <c r="T10788" t="s">
        <v>15302</v>
      </c>
      <c r="U10788" t="s">
        <v>15317</v>
      </c>
    </row>
    <row r="10789" spans="1:21" x14ac:dyDescent="0.25">
      <c r="A10789">
        <v>2017</v>
      </c>
      <c r="B10789">
        <v>19</v>
      </c>
      <c r="C10789" t="s">
        <v>32</v>
      </c>
      <c r="D10789" t="s">
        <v>1151</v>
      </c>
      <c r="G10789" t="s">
        <v>13791</v>
      </c>
      <c r="H10789" t="s">
        <v>14414</v>
      </c>
      <c r="I10789">
        <v>5646</v>
      </c>
      <c r="J10789">
        <v>5064.9305883699999</v>
      </c>
      <c r="K10789">
        <v>5064.9305883699999</v>
      </c>
      <c r="P10789" t="s">
        <v>17935</v>
      </c>
      <c r="Q10789" t="s">
        <v>15239</v>
      </c>
      <c r="R10789" t="s">
        <v>17245</v>
      </c>
      <c r="S10789" t="s">
        <v>17486</v>
      </c>
      <c r="T10789" t="s">
        <v>17487</v>
      </c>
      <c r="U10789" t="s">
        <v>15317</v>
      </c>
    </row>
    <row r="10790" spans="1:21" x14ac:dyDescent="0.25">
      <c r="A10790">
        <v>2017</v>
      </c>
      <c r="B10790">
        <v>19</v>
      </c>
      <c r="C10790" t="s">
        <v>32</v>
      </c>
      <c r="D10790" t="s">
        <v>1152</v>
      </c>
      <c r="G10790" t="s">
        <v>11977</v>
      </c>
      <c r="H10790" t="s">
        <v>14414</v>
      </c>
      <c r="I10790">
        <v>31027.4</v>
      </c>
      <c r="J10790">
        <v>30609.434605750001</v>
      </c>
      <c r="K10790">
        <v>30609.434605750001</v>
      </c>
      <c r="P10790" t="s">
        <v>17935</v>
      </c>
      <c r="Q10790" t="s">
        <v>15239</v>
      </c>
      <c r="R10790" t="s">
        <v>17245</v>
      </c>
      <c r="S10790" t="s">
        <v>17486</v>
      </c>
      <c r="T10790" t="s">
        <v>17487</v>
      </c>
      <c r="U10790" t="s">
        <v>15317</v>
      </c>
    </row>
    <row r="10791" spans="1:21" x14ac:dyDescent="0.25">
      <c r="A10791">
        <v>2017</v>
      </c>
      <c r="B10791">
        <v>19</v>
      </c>
      <c r="C10791" t="s">
        <v>32</v>
      </c>
      <c r="D10791" t="s">
        <v>1153</v>
      </c>
      <c r="G10791" t="s">
        <v>11978</v>
      </c>
      <c r="H10791" t="s">
        <v>14415</v>
      </c>
      <c r="I10791">
        <v>0.44500899999999999</v>
      </c>
      <c r="J10791">
        <v>0.44643673</v>
      </c>
      <c r="K10791">
        <v>0.44643673</v>
      </c>
      <c r="R10791" t="s">
        <v>17936</v>
      </c>
      <c r="S10791" t="s">
        <v>15239</v>
      </c>
      <c r="T10791" t="s">
        <v>15302</v>
      </c>
      <c r="U10791" t="s">
        <v>15317</v>
      </c>
    </row>
    <row r="10792" spans="1:21" x14ac:dyDescent="0.25">
      <c r="A10792">
        <v>2017</v>
      </c>
      <c r="B10792">
        <v>19</v>
      </c>
      <c r="C10792" t="s">
        <v>32</v>
      </c>
      <c r="D10792" t="s">
        <v>2544</v>
      </c>
      <c r="G10792" t="s">
        <v>13480</v>
      </c>
      <c r="H10792" t="s">
        <v>14414</v>
      </c>
      <c r="I10792">
        <v>350</v>
      </c>
      <c r="J10792">
        <v>250</v>
      </c>
      <c r="K10792">
        <v>250</v>
      </c>
      <c r="P10792" t="s">
        <v>15179</v>
      </c>
      <c r="Q10792" t="s">
        <v>15239</v>
      </c>
      <c r="R10792" t="s">
        <v>17245</v>
      </c>
      <c r="S10792" t="s">
        <v>17486</v>
      </c>
      <c r="T10792" t="s">
        <v>17487</v>
      </c>
      <c r="U10792" t="s">
        <v>15317</v>
      </c>
    </row>
    <row r="10793" spans="1:21" x14ac:dyDescent="0.25">
      <c r="A10793">
        <v>2017</v>
      </c>
      <c r="B10793">
        <v>19</v>
      </c>
      <c r="C10793" t="s">
        <v>32</v>
      </c>
      <c r="D10793" t="s">
        <v>1154</v>
      </c>
      <c r="G10793" t="s">
        <v>11979</v>
      </c>
      <c r="H10793" t="s">
        <v>14413</v>
      </c>
      <c r="I10793">
        <v>2468.0084019999999</v>
      </c>
      <c r="J10793">
        <v>2283.4831621100002</v>
      </c>
      <c r="K10793">
        <v>2283.4831621100002</v>
      </c>
      <c r="P10793" t="s">
        <v>15342</v>
      </c>
      <c r="Q10793" t="s">
        <v>15239</v>
      </c>
      <c r="R10793" t="s">
        <v>17733</v>
      </c>
      <c r="S10793" t="s">
        <v>15239</v>
      </c>
      <c r="T10793" t="s">
        <v>15302</v>
      </c>
      <c r="U10793" t="s">
        <v>15317</v>
      </c>
    </row>
    <row r="10794" spans="1:21" x14ac:dyDescent="0.25">
      <c r="A10794">
        <v>2017</v>
      </c>
      <c r="B10794">
        <v>19</v>
      </c>
      <c r="C10794" t="s">
        <v>32</v>
      </c>
      <c r="D10794" t="s">
        <v>2300</v>
      </c>
      <c r="G10794" t="s">
        <v>13120</v>
      </c>
      <c r="H10794" t="s">
        <v>14414</v>
      </c>
      <c r="I10794">
        <v>2433.2088760000001</v>
      </c>
      <c r="J10794">
        <v>2056.6812990100002</v>
      </c>
      <c r="K10794">
        <v>2056.6812990100002</v>
      </c>
      <c r="P10794" t="s">
        <v>18000</v>
      </c>
      <c r="Q10794" t="s">
        <v>15239</v>
      </c>
      <c r="R10794" t="s">
        <v>17245</v>
      </c>
      <c r="S10794" t="s">
        <v>17486</v>
      </c>
      <c r="T10794" t="s">
        <v>17487</v>
      </c>
      <c r="U10794" t="s">
        <v>15317</v>
      </c>
    </row>
    <row r="10795" spans="1:21" x14ac:dyDescent="0.25">
      <c r="A10795">
        <v>2017</v>
      </c>
      <c r="B10795">
        <v>19</v>
      </c>
      <c r="C10795" t="s">
        <v>32</v>
      </c>
      <c r="D10795" t="s">
        <v>2302</v>
      </c>
      <c r="G10795" t="s">
        <v>13122</v>
      </c>
      <c r="H10795" t="s">
        <v>14413</v>
      </c>
      <c r="I10795">
        <v>19482.099999999999</v>
      </c>
      <c r="J10795">
        <v>18243.37943732</v>
      </c>
      <c r="K10795">
        <v>18243.37943732</v>
      </c>
      <c r="P10795" t="s">
        <v>15342</v>
      </c>
      <c r="Q10795" t="s">
        <v>15239</v>
      </c>
      <c r="R10795" t="s">
        <v>17733</v>
      </c>
      <c r="S10795" t="s">
        <v>15239</v>
      </c>
      <c r="T10795" t="s">
        <v>15302</v>
      </c>
      <c r="U10795" t="s">
        <v>15317</v>
      </c>
    </row>
    <row r="10796" spans="1:21" x14ac:dyDescent="0.25">
      <c r="A10796">
        <v>2017</v>
      </c>
      <c r="B10796">
        <v>19</v>
      </c>
      <c r="C10796" t="s">
        <v>32</v>
      </c>
      <c r="D10796" t="s">
        <v>2418</v>
      </c>
      <c r="G10796" t="s">
        <v>13481</v>
      </c>
      <c r="H10796" t="s">
        <v>14413</v>
      </c>
      <c r="I10796">
        <v>2753.2</v>
      </c>
      <c r="J10796">
        <v>2655.35062505</v>
      </c>
      <c r="K10796">
        <v>2655.35062505</v>
      </c>
      <c r="P10796" t="s">
        <v>17733</v>
      </c>
      <c r="Q10796" t="s">
        <v>15239</v>
      </c>
      <c r="R10796" t="s">
        <v>17733</v>
      </c>
      <c r="S10796" t="s">
        <v>15239</v>
      </c>
      <c r="T10796" t="s">
        <v>15302</v>
      </c>
      <c r="U10796" t="s">
        <v>15317</v>
      </c>
    </row>
    <row r="10797" spans="1:21" x14ac:dyDescent="0.25">
      <c r="A10797">
        <v>2017</v>
      </c>
      <c r="B10797">
        <v>19</v>
      </c>
      <c r="C10797" t="s">
        <v>21</v>
      </c>
      <c r="D10797" t="s">
        <v>1156</v>
      </c>
      <c r="G10797" t="s">
        <v>11981</v>
      </c>
      <c r="H10797" t="s">
        <v>14415</v>
      </c>
      <c r="I10797">
        <v>90</v>
      </c>
      <c r="J10797">
        <v>89.012155870000001</v>
      </c>
      <c r="K10797">
        <v>89.012155870000001</v>
      </c>
      <c r="R10797" t="s">
        <v>17936</v>
      </c>
      <c r="S10797" t="s">
        <v>15239</v>
      </c>
      <c r="T10797" t="s">
        <v>15302</v>
      </c>
      <c r="U10797" t="s">
        <v>15317</v>
      </c>
    </row>
    <row r="10798" spans="1:21" x14ac:dyDescent="0.25">
      <c r="A10798">
        <v>2017</v>
      </c>
      <c r="B10798">
        <v>19</v>
      </c>
      <c r="C10798" t="s">
        <v>21</v>
      </c>
      <c r="D10798" t="s">
        <v>1157</v>
      </c>
      <c r="G10798" t="s">
        <v>11982</v>
      </c>
      <c r="H10798" t="s">
        <v>14415</v>
      </c>
      <c r="I10798">
        <v>263</v>
      </c>
      <c r="J10798">
        <v>158.33459073</v>
      </c>
      <c r="K10798">
        <v>158.33459073</v>
      </c>
      <c r="R10798" t="s">
        <v>17936</v>
      </c>
      <c r="S10798" t="s">
        <v>15239</v>
      </c>
      <c r="T10798" t="s">
        <v>15302</v>
      </c>
      <c r="U10798" t="s">
        <v>15317</v>
      </c>
    </row>
    <row r="10799" spans="1:21" x14ac:dyDescent="0.25">
      <c r="A10799">
        <v>2017</v>
      </c>
      <c r="B10799">
        <v>19</v>
      </c>
      <c r="C10799" t="s">
        <v>21</v>
      </c>
      <c r="D10799" t="s">
        <v>1158</v>
      </c>
      <c r="G10799" t="s">
        <v>11983</v>
      </c>
      <c r="H10799" t="s">
        <v>14413</v>
      </c>
      <c r="I10799">
        <v>50</v>
      </c>
      <c r="J10799">
        <v>0</v>
      </c>
      <c r="K10799">
        <v>0</v>
      </c>
      <c r="P10799" t="s">
        <v>15260</v>
      </c>
      <c r="Q10799" t="s">
        <v>15239</v>
      </c>
      <c r="R10799" t="s">
        <v>17733</v>
      </c>
      <c r="S10799" t="s">
        <v>15239</v>
      </c>
      <c r="T10799" t="s">
        <v>15302</v>
      </c>
      <c r="U10799" t="s">
        <v>15317</v>
      </c>
    </row>
    <row r="10800" spans="1:21" x14ac:dyDescent="0.25">
      <c r="A10800">
        <v>2017</v>
      </c>
      <c r="B10800">
        <v>19</v>
      </c>
      <c r="C10800" t="s">
        <v>21</v>
      </c>
      <c r="D10800" t="s">
        <v>1159</v>
      </c>
      <c r="G10800" t="s">
        <v>11984</v>
      </c>
      <c r="H10800" t="s">
        <v>14414</v>
      </c>
      <c r="I10800">
        <v>9319.2999999999993</v>
      </c>
      <c r="J10800">
        <v>9319.2999999999993</v>
      </c>
      <c r="K10800">
        <v>9319.2999999999993</v>
      </c>
      <c r="R10800" t="s">
        <v>17245</v>
      </c>
      <c r="S10800" t="s">
        <v>17486</v>
      </c>
      <c r="T10800" t="s">
        <v>17487</v>
      </c>
      <c r="U10800" t="s">
        <v>15317</v>
      </c>
    </row>
    <row r="10801" spans="1:21" x14ac:dyDescent="0.25">
      <c r="A10801">
        <v>2017</v>
      </c>
      <c r="B10801">
        <v>19</v>
      </c>
      <c r="C10801" t="s">
        <v>21</v>
      </c>
      <c r="D10801" t="s">
        <v>1160</v>
      </c>
      <c r="G10801" t="s">
        <v>11985</v>
      </c>
      <c r="H10801" t="s">
        <v>14413</v>
      </c>
      <c r="I10801">
        <v>3073.8</v>
      </c>
      <c r="J10801">
        <v>0</v>
      </c>
      <c r="K10801">
        <v>0</v>
      </c>
      <c r="R10801" t="s">
        <v>17733</v>
      </c>
      <c r="S10801" t="s">
        <v>15239</v>
      </c>
      <c r="T10801" t="s">
        <v>15302</v>
      </c>
      <c r="U10801" t="s">
        <v>15317</v>
      </c>
    </row>
    <row r="10802" spans="1:21" x14ac:dyDescent="0.25">
      <c r="A10802">
        <v>2017</v>
      </c>
      <c r="B10802">
        <v>19</v>
      </c>
      <c r="C10802" t="s">
        <v>29</v>
      </c>
      <c r="D10802" t="s">
        <v>1166</v>
      </c>
      <c r="E10802" t="s">
        <v>5786</v>
      </c>
      <c r="F10802" t="s">
        <v>10500</v>
      </c>
      <c r="G10802" t="s">
        <v>13866</v>
      </c>
      <c r="H10802" t="s">
        <v>14998</v>
      </c>
      <c r="I10802">
        <v>11350</v>
      </c>
      <c r="J10802">
        <v>11350</v>
      </c>
      <c r="K10802">
        <v>11350</v>
      </c>
      <c r="L10802" t="s">
        <v>19882</v>
      </c>
      <c r="M10802" t="s">
        <v>16846</v>
      </c>
      <c r="N10802" t="s">
        <v>18320</v>
      </c>
      <c r="O10802" t="s">
        <v>17795</v>
      </c>
      <c r="T10802" s="124" t="s">
        <v>19756</v>
      </c>
      <c r="U10802" s="124" t="s">
        <v>15317</v>
      </c>
    </row>
    <row r="10803" spans="1:21" x14ac:dyDescent="0.25">
      <c r="A10803">
        <v>2017</v>
      </c>
      <c r="B10803">
        <v>19</v>
      </c>
      <c r="C10803" t="s">
        <v>33</v>
      </c>
      <c r="D10803" t="s">
        <v>1167</v>
      </c>
      <c r="G10803" t="s">
        <v>11992</v>
      </c>
      <c r="H10803" t="s">
        <v>14414</v>
      </c>
      <c r="I10803">
        <v>81132.030906999993</v>
      </c>
      <c r="J10803">
        <v>82544.281151000003</v>
      </c>
      <c r="K10803">
        <v>82544.281151000003</v>
      </c>
      <c r="P10803" t="s">
        <v>17940</v>
      </c>
      <c r="Q10803" t="s">
        <v>17204</v>
      </c>
      <c r="R10803" t="s">
        <v>17245</v>
      </c>
      <c r="S10803" t="s">
        <v>17486</v>
      </c>
      <c r="T10803" t="s">
        <v>17238</v>
      </c>
      <c r="U10803" t="s">
        <v>15317</v>
      </c>
    </row>
    <row r="10804" spans="1:21" x14ac:dyDescent="0.25">
      <c r="A10804">
        <v>2017</v>
      </c>
      <c r="B10804">
        <v>19</v>
      </c>
      <c r="C10804" t="s">
        <v>33</v>
      </c>
      <c r="D10804" t="s">
        <v>1168</v>
      </c>
      <c r="G10804" t="s">
        <v>11993</v>
      </c>
      <c r="H10804" t="s">
        <v>14414</v>
      </c>
      <c r="I10804">
        <v>2772.034846</v>
      </c>
      <c r="J10804">
        <v>2772.034846</v>
      </c>
      <c r="K10804">
        <v>2772.034846</v>
      </c>
      <c r="P10804" t="s">
        <v>17941</v>
      </c>
      <c r="Q10804" t="s">
        <v>17486</v>
      </c>
      <c r="R10804" t="s">
        <v>17245</v>
      </c>
      <c r="S10804" t="s">
        <v>17486</v>
      </c>
      <c r="T10804" t="s">
        <v>17487</v>
      </c>
      <c r="U10804" t="s">
        <v>15317</v>
      </c>
    </row>
    <row r="10805" spans="1:21" x14ac:dyDescent="0.25">
      <c r="A10805">
        <v>2017</v>
      </c>
      <c r="B10805">
        <v>19</v>
      </c>
      <c r="C10805" t="s">
        <v>33</v>
      </c>
      <c r="D10805" t="s">
        <v>1169</v>
      </c>
      <c r="G10805" t="s">
        <v>11994</v>
      </c>
      <c r="H10805" t="s">
        <v>14414</v>
      </c>
      <c r="I10805">
        <v>823.64118099999996</v>
      </c>
      <c r="J10805">
        <v>823.64118099999996</v>
      </c>
      <c r="K10805">
        <v>823.64118099999996</v>
      </c>
      <c r="P10805" t="s">
        <v>17942</v>
      </c>
      <c r="Q10805" t="s">
        <v>16846</v>
      </c>
      <c r="R10805" t="s">
        <v>17245</v>
      </c>
      <c r="S10805" t="s">
        <v>17486</v>
      </c>
      <c r="T10805" t="s">
        <v>17796</v>
      </c>
      <c r="U10805" t="s">
        <v>15317</v>
      </c>
    </row>
    <row r="10806" spans="1:21" x14ac:dyDescent="0.25">
      <c r="A10806">
        <v>2017</v>
      </c>
      <c r="B10806">
        <v>19</v>
      </c>
      <c r="C10806" t="s">
        <v>33</v>
      </c>
      <c r="D10806" t="s">
        <v>1170</v>
      </c>
      <c r="G10806" t="s">
        <v>13795</v>
      </c>
      <c r="H10806" t="s">
        <v>14414</v>
      </c>
      <c r="I10806">
        <v>4956.364028</v>
      </c>
      <c r="J10806">
        <v>4643.6079769999997</v>
      </c>
      <c r="K10806">
        <v>4643.6079769999997</v>
      </c>
      <c r="P10806" t="s">
        <v>18376</v>
      </c>
      <c r="Q10806" t="s">
        <v>15239</v>
      </c>
      <c r="R10806" t="s">
        <v>17245</v>
      </c>
      <c r="S10806" t="s">
        <v>17486</v>
      </c>
      <c r="T10806" t="s">
        <v>17487</v>
      </c>
      <c r="U10806" t="s">
        <v>15317</v>
      </c>
    </row>
    <row r="10807" spans="1:21" x14ac:dyDescent="0.25">
      <c r="A10807">
        <v>2017</v>
      </c>
      <c r="B10807">
        <v>19</v>
      </c>
      <c r="C10807" t="s">
        <v>33</v>
      </c>
      <c r="D10807" t="s">
        <v>1875</v>
      </c>
      <c r="G10807" t="s">
        <v>13125</v>
      </c>
      <c r="H10807" t="s">
        <v>14414</v>
      </c>
      <c r="I10807">
        <v>16194.5</v>
      </c>
      <c r="J10807">
        <v>16514.478557999999</v>
      </c>
      <c r="K10807">
        <v>16514.478557999999</v>
      </c>
      <c r="P10807" t="s">
        <v>17942</v>
      </c>
      <c r="Q10807" t="s">
        <v>16846</v>
      </c>
      <c r="R10807" t="s">
        <v>17245</v>
      </c>
      <c r="S10807" t="s">
        <v>17486</v>
      </c>
      <c r="T10807" t="s">
        <v>17796</v>
      </c>
      <c r="U10807" t="s">
        <v>15317</v>
      </c>
    </row>
    <row r="10808" spans="1:21" x14ac:dyDescent="0.25">
      <c r="A10808">
        <v>2017</v>
      </c>
      <c r="B10808">
        <v>19</v>
      </c>
      <c r="C10808" t="s">
        <v>30</v>
      </c>
      <c r="D10808" t="s">
        <v>1876</v>
      </c>
      <c r="G10808" t="s">
        <v>12641</v>
      </c>
      <c r="H10808" t="s">
        <v>14414</v>
      </c>
      <c r="I10808">
        <v>280</v>
      </c>
      <c r="J10808">
        <v>275.32421496000001</v>
      </c>
      <c r="K10808">
        <v>275.32421496000001</v>
      </c>
      <c r="P10808" t="s">
        <v>17245</v>
      </c>
      <c r="Q10808" t="s">
        <v>17486</v>
      </c>
      <c r="R10808" t="s">
        <v>17245</v>
      </c>
      <c r="S10808" t="s">
        <v>17486</v>
      </c>
      <c r="T10808" t="s">
        <v>17487</v>
      </c>
      <c r="U10808" t="s">
        <v>15317</v>
      </c>
    </row>
    <row r="10809" spans="1:21" x14ac:dyDescent="0.25">
      <c r="A10809">
        <v>2017</v>
      </c>
      <c r="B10809">
        <v>19</v>
      </c>
      <c r="C10809" t="s">
        <v>30</v>
      </c>
      <c r="D10809" t="s">
        <v>2723</v>
      </c>
      <c r="G10809" t="s">
        <v>13793</v>
      </c>
      <c r="H10809" t="s">
        <v>14931</v>
      </c>
      <c r="I10809">
        <v>210.23955000000001</v>
      </c>
      <c r="J10809">
        <v>310.18330184000001</v>
      </c>
      <c r="K10809">
        <v>310.18330184000001</v>
      </c>
      <c r="R10809" t="s">
        <v>19532</v>
      </c>
      <c r="S10809" t="s">
        <v>17486</v>
      </c>
      <c r="T10809" t="s">
        <v>17487</v>
      </c>
      <c r="U10809" t="s">
        <v>15317</v>
      </c>
    </row>
    <row r="10810" spans="1:21" x14ac:dyDescent="0.25">
      <c r="A10810">
        <v>2017</v>
      </c>
      <c r="B10810">
        <v>20</v>
      </c>
      <c r="C10810" t="s">
        <v>26</v>
      </c>
      <c r="D10810" t="s">
        <v>1877</v>
      </c>
      <c r="E10810" t="s">
        <v>6542</v>
      </c>
      <c r="F10810" t="s">
        <v>10238</v>
      </c>
      <c r="G10810" t="s">
        <v>14061</v>
      </c>
      <c r="H10810" t="s">
        <v>14419</v>
      </c>
      <c r="I10810">
        <v>1641.736615</v>
      </c>
      <c r="J10810">
        <v>1641.736615</v>
      </c>
      <c r="K10810">
        <v>1641.736615</v>
      </c>
      <c r="L10810" t="s">
        <v>19884</v>
      </c>
      <c r="M10810" t="s">
        <v>17687</v>
      </c>
      <c r="N10810" t="s">
        <v>15255</v>
      </c>
      <c r="O10810" t="s">
        <v>15242</v>
      </c>
      <c r="P10810" t="s">
        <v>15255</v>
      </c>
      <c r="Q10810" t="s">
        <v>15242</v>
      </c>
      <c r="R10810" t="s">
        <v>17944</v>
      </c>
      <c r="S10810" t="s">
        <v>17945</v>
      </c>
      <c r="T10810" t="s">
        <v>17949</v>
      </c>
      <c r="U10810" t="s">
        <v>15317</v>
      </c>
    </row>
    <row r="10811" spans="1:21" x14ac:dyDescent="0.25">
      <c r="A10811">
        <v>2017</v>
      </c>
      <c r="B10811">
        <v>20</v>
      </c>
      <c r="C10811" t="s">
        <v>25</v>
      </c>
      <c r="D10811" t="s">
        <v>1171</v>
      </c>
      <c r="E10811" t="s">
        <v>6543</v>
      </c>
      <c r="F10811" t="s">
        <v>10501</v>
      </c>
      <c r="G10811" t="s">
        <v>11996</v>
      </c>
      <c r="H10811" t="s">
        <v>14419</v>
      </c>
      <c r="I10811">
        <v>338.06024000000002</v>
      </c>
      <c r="J10811">
        <v>335.50719336999998</v>
      </c>
      <c r="K10811">
        <v>335.50719336999998</v>
      </c>
      <c r="L10811" t="s">
        <v>20258</v>
      </c>
      <c r="M10811" t="s">
        <v>20259</v>
      </c>
      <c r="N10811" t="s">
        <v>20260</v>
      </c>
      <c r="O10811" t="s">
        <v>20261</v>
      </c>
      <c r="R10811" t="s">
        <v>17944</v>
      </c>
      <c r="S10811" t="s">
        <v>17945</v>
      </c>
      <c r="T10811" s="124" t="s">
        <v>20262</v>
      </c>
      <c r="U10811" s="124" t="s">
        <v>15317</v>
      </c>
    </row>
    <row r="10812" spans="1:21" x14ac:dyDescent="0.25">
      <c r="A10812">
        <v>2017</v>
      </c>
      <c r="B10812">
        <v>20</v>
      </c>
      <c r="C10812" t="s">
        <v>25</v>
      </c>
      <c r="D10812" t="s">
        <v>2627</v>
      </c>
      <c r="E10812" t="s">
        <v>6544</v>
      </c>
      <c r="F10812" t="s">
        <v>10502</v>
      </c>
      <c r="G10812" t="s">
        <v>14062</v>
      </c>
      <c r="H10812" t="s">
        <v>14336</v>
      </c>
      <c r="I10812">
        <v>189.574873</v>
      </c>
      <c r="J10812">
        <v>138.10434961999999</v>
      </c>
      <c r="K10812">
        <v>138.10434961999999</v>
      </c>
      <c r="L10812" t="s">
        <v>15192</v>
      </c>
      <c r="M10812" t="s">
        <v>15237</v>
      </c>
      <c r="N10812" t="s">
        <v>15192</v>
      </c>
      <c r="O10812" t="s">
        <v>15237</v>
      </c>
      <c r="P10812" t="s">
        <v>15258</v>
      </c>
      <c r="Q10812" t="s">
        <v>15237</v>
      </c>
      <c r="R10812" t="s">
        <v>15258</v>
      </c>
      <c r="S10812" t="s">
        <v>15237</v>
      </c>
      <c r="T10812" s="124" t="s">
        <v>16993</v>
      </c>
      <c r="U10812" s="124" t="s">
        <v>15317</v>
      </c>
    </row>
    <row r="10813" spans="1:21" x14ac:dyDescent="0.25">
      <c r="A10813">
        <v>2017</v>
      </c>
      <c r="B10813">
        <v>20</v>
      </c>
      <c r="C10813" t="s">
        <v>20</v>
      </c>
      <c r="D10813" t="s">
        <v>1172</v>
      </c>
      <c r="G10813" t="s">
        <v>10936</v>
      </c>
      <c r="H10813" t="s">
        <v>14221</v>
      </c>
      <c r="I10813">
        <v>3</v>
      </c>
      <c r="J10813">
        <v>1.4453554099999999</v>
      </c>
      <c r="K10813">
        <v>1.4453554099999999</v>
      </c>
      <c r="U10813" t="s">
        <v>15316</v>
      </c>
    </row>
    <row r="10814" spans="1:21" x14ac:dyDescent="0.25">
      <c r="A10814">
        <v>2017</v>
      </c>
      <c r="B10814">
        <v>20</v>
      </c>
      <c r="C10814" t="s">
        <v>22</v>
      </c>
      <c r="D10814" t="s">
        <v>1173</v>
      </c>
      <c r="G10814" t="s">
        <v>10941</v>
      </c>
      <c r="H10814" t="s">
        <v>14221</v>
      </c>
      <c r="I10814">
        <v>1406.8809570000001</v>
      </c>
      <c r="J10814">
        <v>1539.6209781699999</v>
      </c>
      <c r="K10814">
        <v>1539.608137049999</v>
      </c>
      <c r="U10814" t="s">
        <v>15316</v>
      </c>
    </row>
    <row r="10815" spans="1:21" x14ac:dyDescent="0.25">
      <c r="A10815">
        <v>2017</v>
      </c>
      <c r="B10815">
        <v>20</v>
      </c>
      <c r="C10815" t="s">
        <v>23</v>
      </c>
      <c r="D10815" t="s">
        <v>1174</v>
      </c>
      <c r="G10815" t="s">
        <v>10942</v>
      </c>
      <c r="H10815" t="s">
        <v>14222</v>
      </c>
      <c r="I10815">
        <v>87.049474000000004</v>
      </c>
      <c r="J10815">
        <v>80.904635049999982</v>
      </c>
      <c r="K10815">
        <v>80.904635049999982</v>
      </c>
      <c r="U10815" t="s">
        <v>15316</v>
      </c>
    </row>
    <row r="10816" spans="1:21" x14ac:dyDescent="0.25">
      <c r="A10816">
        <v>2017</v>
      </c>
      <c r="B10816">
        <v>20</v>
      </c>
      <c r="C10816" t="s">
        <v>24</v>
      </c>
      <c r="D10816" t="s">
        <v>1176</v>
      </c>
      <c r="E10816" t="s">
        <v>6545</v>
      </c>
      <c r="F10816" t="s">
        <v>10503</v>
      </c>
      <c r="G10816" t="s">
        <v>14144</v>
      </c>
      <c r="H10816" t="s">
        <v>14419</v>
      </c>
      <c r="I10816">
        <v>234.37073599999999</v>
      </c>
      <c r="J10816">
        <v>241.16278911999979</v>
      </c>
      <c r="K10816">
        <v>241.16278911999979</v>
      </c>
      <c r="L10816" t="s">
        <v>20263</v>
      </c>
      <c r="M10816" t="s">
        <v>17687</v>
      </c>
      <c r="R10816" t="s">
        <v>17944</v>
      </c>
      <c r="S10816" t="s">
        <v>17945</v>
      </c>
      <c r="T10816" t="s">
        <v>17949</v>
      </c>
      <c r="U10816" t="s">
        <v>15317</v>
      </c>
    </row>
    <row r="10817" spans="1:21" x14ac:dyDescent="0.25">
      <c r="A10817">
        <v>2017</v>
      </c>
      <c r="B10817">
        <v>20</v>
      </c>
      <c r="C10817" t="s">
        <v>24</v>
      </c>
      <c r="D10817" t="s">
        <v>1177</v>
      </c>
      <c r="E10817" t="s">
        <v>6546</v>
      </c>
      <c r="F10817" t="s">
        <v>10504</v>
      </c>
      <c r="G10817" t="s">
        <v>14063</v>
      </c>
      <c r="H10817" t="s">
        <v>15063</v>
      </c>
      <c r="I10817">
        <v>1120.5563340000001</v>
      </c>
      <c r="J10817">
        <v>2310.7369021499981</v>
      </c>
      <c r="K10817">
        <v>2310.7354708899979</v>
      </c>
      <c r="L10817" t="s">
        <v>20264</v>
      </c>
      <c r="M10817" t="s">
        <v>17687</v>
      </c>
      <c r="R10817" t="s">
        <v>17944</v>
      </c>
      <c r="S10817" t="s">
        <v>17945</v>
      </c>
      <c r="T10817" t="s">
        <v>17949</v>
      </c>
      <c r="U10817" t="s">
        <v>15317</v>
      </c>
    </row>
    <row r="10818" spans="1:21" x14ac:dyDescent="0.25">
      <c r="A10818">
        <v>2017</v>
      </c>
      <c r="B10818">
        <v>20</v>
      </c>
      <c r="C10818" t="s">
        <v>24</v>
      </c>
      <c r="D10818" t="s">
        <v>1178</v>
      </c>
      <c r="E10818" t="s">
        <v>6547</v>
      </c>
      <c r="F10818" t="s">
        <v>8614</v>
      </c>
      <c r="G10818" t="s">
        <v>14064</v>
      </c>
      <c r="H10818" t="s">
        <v>14421</v>
      </c>
      <c r="I10818">
        <v>485.441213</v>
      </c>
      <c r="J10818">
        <v>269.26488437</v>
      </c>
      <c r="K10818">
        <v>269.26488437</v>
      </c>
      <c r="P10818" t="s">
        <v>15218</v>
      </c>
      <c r="Q10818" t="s">
        <v>15238</v>
      </c>
      <c r="R10818" t="s">
        <v>15431</v>
      </c>
      <c r="S10818" t="s">
        <v>16822</v>
      </c>
      <c r="T10818" t="s">
        <v>18813</v>
      </c>
      <c r="U10818" t="s">
        <v>15317</v>
      </c>
    </row>
    <row r="10819" spans="1:21" x14ac:dyDescent="0.25">
      <c r="A10819">
        <v>2017</v>
      </c>
      <c r="B10819">
        <v>20</v>
      </c>
      <c r="C10819" t="s">
        <v>24</v>
      </c>
      <c r="D10819" t="s">
        <v>2628</v>
      </c>
      <c r="E10819" t="s">
        <v>5792</v>
      </c>
      <c r="F10819" t="s">
        <v>10242</v>
      </c>
      <c r="G10819" t="s">
        <v>13638</v>
      </c>
      <c r="H10819" t="s">
        <v>14865</v>
      </c>
      <c r="I10819">
        <v>55.453035</v>
      </c>
      <c r="J10819">
        <v>43.439927310000002</v>
      </c>
      <c r="K10819">
        <v>43.439927310000002</v>
      </c>
      <c r="L10819" t="s">
        <v>15350</v>
      </c>
      <c r="M10819" t="s">
        <v>15237</v>
      </c>
      <c r="N10819" t="s">
        <v>15350</v>
      </c>
      <c r="O10819" t="s">
        <v>15237</v>
      </c>
      <c r="P10819" t="s">
        <v>15350</v>
      </c>
      <c r="Q10819" t="s">
        <v>15237</v>
      </c>
      <c r="R10819" t="s">
        <v>15350</v>
      </c>
      <c r="S10819" t="s">
        <v>15237</v>
      </c>
      <c r="T10819" t="s">
        <v>15301</v>
      </c>
      <c r="U10819" t="s">
        <v>15317</v>
      </c>
    </row>
    <row r="10820" spans="1:21" x14ac:dyDescent="0.25">
      <c r="A10820">
        <v>2017</v>
      </c>
      <c r="B10820">
        <v>20</v>
      </c>
      <c r="C10820" t="s">
        <v>29</v>
      </c>
      <c r="D10820" t="s">
        <v>2807</v>
      </c>
      <c r="E10820" t="s">
        <v>6548</v>
      </c>
      <c r="F10820" t="s">
        <v>10505</v>
      </c>
      <c r="G10820" t="s">
        <v>13851</v>
      </c>
      <c r="H10820" t="s">
        <v>15064</v>
      </c>
      <c r="I10820">
        <v>2015.8530189999999</v>
      </c>
      <c r="J10820">
        <v>1939.76971108</v>
      </c>
      <c r="K10820">
        <v>1939.76971108</v>
      </c>
      <c r="L10820" t="s">
        <v>20265</v>
      </c>
      <c r="M10820" t="s">
        <v>17564</v>
      </c>
      <c r="N10820" t="s">
        <v>15357</v>
      </c>
      <c r="O10820" t="s">
        <v>15244</v>
      </c>
      <c r="R10820" t="s">
        <v>17944</v>
      </c>
      <c r="S10820" t="s">
        <v>17945</v>
      </c>
      <c r="T10820" s="124" t="s">
        <v>17978</v>
      </c>
      <c r="U10820" s="124" t="s">
        <v>15317</v>
      </c>
    </row>
    <row r="10821" spans="1:21" x14ac:dyDescent="0.25">
      <c r="A10821">
        <v>2017</v>
      </c>
      <c r="B10821">
        <v>20</v>
      </c>
      <c r="C10821" t="s">
        <v>29</v>
      </c>
      <c r="D10821" t="s">
        <v>1184</v>
      </c>
      <c r="E10821" t="s">
        <v>5794</v>
      </c>
      <c r="F10821" t="s">
        <v>10244</v>
      </c>
      <c r="G10821" t="s">
        <v>12006</v>
      </c>
      <c r="H10821" t="s">
        <v>14424</v>
      </c>
      <c r="I10821">
        <v>1202.538266</v>
      </c>
      <c r="J10821">
        <v>1203.538266</v>
      </c>
      <c r="K10821">
        <v>1203.538266</v>
      </c>
      <c r="L10821" t="s">
        <v>19890</v>
      </c>
      <c r="M10821" t="s">
        <v>17687</v>
      </c>
      <c r="N10821" t="s">
        <v>17247</v>
      </c>
      <c r="O10821" t="s">
        <v>15242</v>
      </c>
      <c r="P10821" t="s">
        <v>15255</v>
      </c>
      <c r="Q10821" t="s">
        <v>15242</v>
      </c>
      <c r="T10821" s="124" t="s">
        <v>19891</v>
      </c>
      <c r="U10821" s="124" t="s">
        <v>15317</v>
      </c>
    </row>
    <row r="10822" spans="1:21" x14ac:dyDescent="0.25">
      <c r="A10822">
        <v>2017</v>
      </c>
      <c r="B10822">
        <v>20</v>
      </c>
      <c r="C10822" t="s">
        <v>29</v>
      </c>
      <c r="D10822" t="s">
        <v>1185</v>
      </c>
      <c r="E10822" t="s">
        <v>6549</v>
      </c>
      <c r="F10822" t="s">
        <v>10506</v>
      </c>
      <c r="G10822" t="s">
        <v>12007</v>
      </c>
      <c r="H10822" t="s">
        <v>14425</v>
      </c>
      <c r="I10822">
        <v>2056.8799990000002</v>
      </c>
      <c r="J10822">
        <v>1941.432149</v>
      </c>
      <c r="K10822">
        <v>1941.432149</v>
      </c>
      <c r="L10822" t="s">
        <v>19892</v>
      </c>
      <c r="M10822" t="s">
        <v>17687</v>
      </c>
      <c r="R10822" t="s">
        <v>17249</v>
      </c>
      <c r="S10822" t="s">
        <v>15242</v>
      </c>
      <c r="T10822" s="124" t="s">
        <v>19891</v>
      </c>
      <c r="U10822" s="124" t="s">
        <v>15317</v>
      </c>
    </row>
    <row r="10823" spans="1:21" x14ac:dyDescent="0.25">
      <c r="A10823">
        <v>2017</v>
      </c>
      <c r="B10823">
        <v>20</v>
      </c>
      <c r="C10823" t="s">
        <v>29</v>
      </c>
      <c r="D10823" t="s">
        <v>1186</v>
      </c>
      <c r="E10823" t="s">
        <v>5797</v>
      </c>
      <c r="F10823" t="s">
        <v>10507</v>
      </c>
      <c r="G10823" t="s">
        <v>12008</v>
      </c>
      <c r="H10823" t="s">
        <v>14426</v>
      </c>
      <c r="I10823">
        <v>173.795063</v>
      </c>
      <c r="J10823">
        <v>171.85124221000001</v>
      </c>
      <c r="K10823">
        <v>171.85124221000001</v>
      </c>
      <c r="L10823" t="s">
        <v>19893</v>
      </c>
      <c r="M10823" t="s">
        <v>17507</v>
      </c>
      <c r="N10823" t="s">
        <v>15224</v>
      </c>
      <c r="O10823" t="s">
        <v>15338</v>
      </c>
      <c r="P10823" t="s">
        <v>15224</v>
      </c>
      <c r="Q10823" t="s">
        <v>15338</v>
      </c>
      <c r="R10823" t="s">
        <v>17952</v>
      </c>
      <c r="S10823" t="s">
        <v>17953</v>
      </c>
      <c r="T10823" s="124" t="s">
        <v>19894</v>
      </c>
      <c r="U10823" s="124" t="s">
        <v>15317</v>
      </c>
    </row>
    <row r="10824" spans="1:21" x14ac:dyDescent="0.25">
      <c r="A10824">
        <v>2017</v>
      </c>
      <c r="B10824">
        <v>20</v>
      </c>
      <c r="C10824" t="s">
        <v>29</v>
      </c>
      <c r="D10824" t="s">
        <v>1189</v>
      </c>
      <c r="E10824" t="s">
        <v>6550</v>
      </c>
      <c r="F10824" t="s">
        <v>10247</v>
      </c>
      <c r="G10824" t="s">
        <v>12010</v>
      </c>
      <c r="H10824" t="s">
        <v>14424</v>
      </c>
      <c r="I10824">
        <v>475.84529400000002</v>
      </c>
      <c r="J10824">
        <v>468.74349891000003</v>
      </c>
      <c r="K10824">
        <v>468.66124728</v>
      </c>
      <c r="L10824" t="s">
        <v>20141</v>
      </c>
      <c r="M10824" t="s">
        <v>20142</v>
      </c>
      <c r="N10824" t="s">
        <v>20143</v>
      </c>
      <c r="O10824" t="s">
        <v>20144</v>
      </c>
      <c r="P10824" t="s">
        <v>15196</v>
      </c>
      <c r="Q10824" t="s">
        <v>15237</v>
      </c>
      <c r="T10824" s="124" t="s">
        <v>20145</v>
      </c>
      <c r="U10824" s="124" t="s">
        <v>15317</v>
      </c>
    </row>
    <row r="10825" spans="1:21" x14ac:dyDescent="0.25">
      <c r="A10825">
        <v>2017</v>
      </c>
      <c r="B10825">
        <v>20</v>
      </c>
      <c r="C10825" t="s">
        <v>29</v>
      </c>
      <c r="D10825" t="s">
        <v>1190</v>
      </c>
      <c r="E10825" t="s">
        <v>5799</v>
      </c>
      <c r="F10825" t="s">
        <v>10248</v>
      </c>
      <c r="G10825" t="s">
        <v>12011</v>
      </c>
      <c r="H10825" t="s">
        <v>14426</v>
      </c>
      <c r="I10825">
        <v>282.945044</v>
      </c>
      <c r="J10825">
        <v>258.11765276999989</v>
      </c>
      <c r="K10825">
        <v>258.09316568999992</v>
      </c>
      <c r="L10825" t="s">
        <v>19900</v>
      </c>
      <c r="M10825" t="s">
        <v>19609</v>
      </c>
      <c r="N10825" t="s">
        <v>17968</v>
      </c>
      <c r="O10825" t="s">
        <v>16990</v>
      </c>
      <c r="P10825" t="s">
        <v>17968</v>
      </c>
      <c r="Q10825" t="s">
        <v>16990</v>
      </c>
      <c r="R10825" t="s">
        <v>17952</v>
      </c>
      <c r="S10825" t="s">
        <v>17953</v>
      </c>
      <c r="T10825" s="124" t="s">
        <v>19902</v>
      </c>
      <c r="U10825" s="124" t="s">
        <v>15317</v>
      </c>
    </row>
    <row r="10826" spans="1:21" x14ac:dyDescent="0.25">
      <c r="A10826">
        <v>2017</v>
      </c>
      <c r="B10826">
        <v>20</v>
      </c>
      <c r="C10826" t="s">
        <v>29</v>
      </c>
      <c r="D10826" t="s">
        <v>1191</v>
      </c>
      <c r="E10826" t="s">
        <v>6551</v>
      </c>
      <c r="F10826" t="s">
        <v>10249</v>
      </c>
      <c r="G10826" t="s">
        <v>12012</v>
      </c>
      <c r="H10826" t="s">
        <v>14422</v>
      </c>
      <c r="I10826">
        <v>201.99025399999999</v>
      </c>
      <c r="J10826">
        <v>179.40080728000001</v>
      </c>
      <c r="K10826">
        <v>179.3876403400001</v>
      </c>
      <c r="N10826" t="s">
        <v>19903</v>
      </c>
      <c r="O10826" t="s">
        <v>17253</v>
      </c>
      <c r="R10826" t="s">
        <v>15257</v>
      </c>
      <c r="S10826" t="s">
        <v>15338</v>
      </c>
      <c r="T10826" s="124" t="s">
        <v>19904</v>
      </c>
      <c r="U10826" s="124" t="s">
        <v>15317</v>
      </c>
    </row>
    <row r="10827" spans="1:21" x14ac:dyDescent="0.25">
      <c r="A10827">
        <v>2017</v>
      </c>
      <c r="B10827">
        <v>20</v>
      </c>
      <c r="C10827" t="s">
        <v>29</v>
      </c>
      <c r="D10827" t="s">
        <v>1192</v>
      </c>
      <c r="E10827" t="s">
        <v>6552</v>
      </c>
      <c r="F10827" t="s">
        <v>10250</v>
      </c>
      <c r="G10827" t="s">
        <v>11172</v>
      </c>
      <c r="H10827" t="s">
        <v>14426</v>
      </c>
      <c r="I10827">
        <v>723.49155900000005</v>
      </c>
      <c r="J10827">
        <v>837.15155799999991</v>
      </c>
      <c r="K10827">
        <v>837.10783319999985</v>
      </c>
      <c r="L10827" t="s">
        <v>17245</v>
      </c>
      <c r="M10827" t="s">
        <v>17486</v>
      </c>
      <c r="P10827" t="s">
        <v>16963</v>
      </c>
      <c r="Q10827" t="s">
        <v>15239</v>
      </c>
      <c r="R10827" t="s">
        <v>17952</v>
      </c>
      <c r="S10827" t="s">
        <v>17953</v>
      </c>
      <c r="T10827" s="124" t="s">
        <v>18821</v>
      </c>
      <c r="U10827" s="124" t="s">
        <v>15317</v>
      </c>
    </row>
    <row r="10828" spans="1:21" x14ac:dyDescent="0.25">
      <c r="A10828">
        <v>2017</v>
      </c>
      <c r="B10828">
        <v>20</v>
      </c>
      <c r="C10828" t="s">
        <v>29</v>
      </c>
      <c r="D10828" t="s">
        <v>1193</v>
      </c>
      <c r="E10828" t="s">
        <v>6553</v>
      </c>
      <c r="F10828" t="s">
        <v>10508</v>
      </c>
      <c r="G10828" t="s">
        <v>13745</v>
      </c>
      <c r="H10828" t="s">
        <v>14419</v>
      </c>
      <c r="I10828">
        <v>46184.333530999997</v>
      </c>
      <c r="J10828">
        <v>41212.901896750052</v>
      </c>
      <c r="K10828">
        <v>41212.901896750052</v>
      </c>
      <c r="L10828" t="s">
        <v>19717</v>
      </c>
      <c r="M10828" t="s">
        <v>17687</v>
      </c>
      <c r="N10828" t="s">
        <v>20210</v>
      </c>
      <c r="O10828" t="s">
        <v>17687</v>
      </c>
      <c r="R10828" t="s">
        <v>17944</v>
      </c>
      <c r="S10828" t="s">
        <v>17945</v>
      </c>
      <c r="T10828" s="124" t="s">
        <v>17978</v>
      </c>
      <c r="U10828" s="124" t="s">
        <v>15317</v>
      </c>
    </row>
    <row r="10829" spans="1:21" x14ac:dyDescent="0.25">
      <c r="A10829">
        <v>2017</v>
      </c>
      <c r="B10829">
        <v>20</v>
      </c>
      <c r="C10829" t="s">
        <v>29</v>
      </c>
      <c r="D10829" t="s">
        <v>1196</v>
      </c>
      <c r="E10829" t="s">
        <v>5804</v>
      </c>
      <c r="F10829" t="s">
        <v>10509</v>
      </c>
      <c r="G10829" t="s">
        <v>14065</v>
      </c>
      <c r="H10829" t="s">
        <v>14422</v>
      </c>
      <c r="I10829">
        <v>317.25776200000001</v>
      </c>
      <c r="J10829">
        <v>310.30107859999998</v>
      </c>
      <c r="K10829">
        <v>310.29959571000001</v>
      </c>
      <c r="L10829" t="s">
        <v>19060</v>
      </c>
      <c r="M10829" t="s">
        <v>15237</v>
      </c>
      <c r="N10829" t="s">
        <v>17053</v>
      </c>
      <c r="O10829" t="s">
        <v>17746</v>
      </c>
      <c r="P10829" t="s">
        <v>15182</v>
      </c>
      <c r="Q10829" t="s">
        <v>15237</v>
      </c>
      <c r="R10829" t="s">
        <v>15257</v>
      </c>
      <c r="S10829" t="s">
        <v>15338</v>
      </c>
      <c r="T10829" s="124" t="s">
        <v>17415</v>
      </c>
      <c r="U10829" s="124" t="s">
        <v>15317</v>
      </c>
    </row>
    <row r="10830" spans="1:21" x14ac:dyDescent="0.25">
      <c r="A10830">
        <v>2017</v>
      </c>
      <c r="B10830">
        <v>20</v>
      </c>
      <c r="C10830" t="s">
        <v>29</v>
      </c>
      <c r="D10830" t="s">
        <v>1197</v>
      </c>
      <c r="E10830" t="s">
        <v>6554</v>
      </c>
      <c r="F10830" t="s">
        <v>10510</v>
      </c>
      <c r="G10830" t="s">
        <v>12589</v>
      </c>
      <c r="H10830" t="s">
        <v>14429</v>
      </c>
      <c r="I10830">
        <v>3884.2559500000002</v>
      </c>
      <c r="J10830">
        <v>3771.5249775100019</v>
      </c>
      <c r="K10830">
        <v>3771.450177510002</v>
      </c>
      <c r="L10830" t="s">
        <v>19404</v>
      </c>
      <c r="M10830" t="s">
        <v>18335</v>
      </c>
      <c r="N10830" t="s">
        <v>20063</v>
      </c>
      <c r="O10830" t="s">
        <v>18335</v>
      </c>
      <c r="P10830" t="s">
        <v>18222</v>
      </c>
      <c r="Q10830" t="s">
        <v>17746</v>
      </c>
      <c r="T10830" s="124" t="s">
        <v>18336</v>
      </c>
      <c r="U10830" s="124" t="s">
        <v>15317</v>
      </c>
    </row>
    <row r="10831" spans="1:21" x14ac:dyDescent="0.25">
      <c r="A10831">
        <v>2017</v>
      </c>
      <c r="B10831">
        <v>20</v>
      </c>
      <c r="C10831" t="s">
        <v>29</v>
      </c>
      <c r="D10831" t="s">
        <v>1199</v>
      </c>
      <c r="E10831" t="s">
        <v>6555</v>
      </c>
      <c r="F10831" t="s">
        <v>10511</v>
      </c>
      <c r="G10831" t="s">
        <v>13640</v>
      </c>
      <c r="H10831" t="s">
        <v>14430</v>
      </c>
      <c r="I10831">
        <v>39100.540522000003</v>
      </c>
      <c r="J10831">
        <v>36910.856504170013</v>
      </c>
      <c r="K10831">
        <v>36910.856504170013</v>
      </c>
      <c r="L10831" t="s">
        <v>20266</v>
      </c>
      <c r="M10831" t="s">
        <v>18763</v>
      </c>
      <c r="N10831" t="s">
        <v>19543</v>
      </c>
      <c r="O10831" t="s">
        <v>17746</v>
      </c>
      <c r="P10831" t="s">
        <v>17044</v>
      </c>
      <c r="Q10831" t="s">
        <v>17746</v>
      </c>
      <c r="R10831" t="s">
        <v>15203</v>
      </c>
      <c r="S10831" t="s">
        <v>15237</v>
      </c>
      <c r="T10831" s="124" t="s">
        <v>19544</v>
      </c>
      <c r="U10831" s="124" t="s">
        <v>15317</v>
      </c>
    </row>
    <row r="10832" spans="1:21" x14ac:dyDescent="0.25">
      <c r="A10832">
        <v>2017</v>
      </c>
      <c r="B10832">
        <v>20</v>
      </c>
      <c r="C10832" t="s">
        <v>29</v>
      </c>
      <c r="D10832" t="s">
        <v>2630</v>
      </c>
      <c r="E10832" t="s">
        <v>6556</v>
      </c>
      <c r="F10832" t="s">
        <v>10512</v>
      </c>
      <c r="G10832" t="s">
        <v>13641</v>
      </c>
      <c r="H10832" t="s">
        <v>14429</v>
      </c>
      <c r="I10832">
        <v>63.401468000000001</v>
      </c>
      <c r="J10832">
        <v>52.191673490000007</v>
      </c>
      <c r="K10832">
        <v>52.191673490000007</v>
      </c>
      <c r="L10832" t="s">
        <v>19914</v>
      </c>
      <c r="M10832" t="s">
        <v>17486</v>
      </c>
      <c r="N10832" t="s">
        <v>20267</v>
      </c>
      <c r="O10832" t="s">
        <v>15246</v>
      </c>
      <c r="P10832" t="s">
        <v>18001</v>
      </c>
      <c r="Q10832" t="s">
        <v>17486</v>
      </c>
      <c r="T10832" s="124" t="s">
        <v>19915</v>
      </c>
      <c r="U10832" s="124" t="s">
        <v>15317</v>
      </c>
    </row>
    <row r="10833" spans="1:21" x14ac:dyDescent="0.25">
      <c r="A10833">
        <v>2017</v>
      </c>
      <c r="B10833">
        <v>20</v>
      </c>
      <c r="C10833" t="s">
        <v>30</v>
      </c>
      <c r="D10833" t="s">
        <v>2631</v>
      </c>
      <c r="E10833" t="s">
        <v>6557</v>
      </c>
      <c r="F10833" t="s">
        <v>10256</v>
      </c>
      <c r="G10833" t="s">
        <v>13642</v>
      </c>
      <c r="H10833" t="s">
        <v>14336</v>
      </c>
      <c r="I10833">
        <v>35.130000000000003</v>
      </c>
      <c r="J10833">
        <v>92.299026619999992</v>
      </c>
      <c r="K10833">
        <v>92.299026619999992</v>
      </c>
      <c r="L10833" t="s">
        <v>15192</v>
      </c>
      <c r="M10833" t="s">
        <v>15237</v>
      </c>
      <c r="N10833" t="s">
        <v>15192</v>
      </c>
      <c r="O10833" t="s">
        <v>15237</v>
      </c>
      <c r="P10833" t="s">
        <v>15192</v>
      </c>
      <c r="Q10833" t="s">
        <v>15237</v>
      </c>
      <c r="R10833" t="s">
        <v>15258</v>
      </c>
      <c r="S10833" t="s">
        <v>15237</v>
      </c>
      <c r="T10833" s="124" t="s">
        <v>16993</v>
      </c>
      <c r="U10833" s="124" t="s">
        <v>15317</v>
      </c>
    </row>
    <row r="10834" spans="1:21" x14ac:dyDescent="0.25">
      <c r="A10834">
        <v>2017</v>
      </c>
      <c r="B10834">
        <v>20</v>
      </c>
      <c r="C10834" t="s">
        <v>30</v>
      </c>
      <c r="D10834" t="s">
        <v>2632</v>
      </c>
      <c r="E10834" t="s">
        <v>5810</v>
      </c>
      <c r="F10834" t="s">
        <v>10513</v>
      </c>
      <c r="G10834" t="s">
        <v>13643</v>
      </c>
      <c r="H10834" t="s">
        <v>14419</v>
      </c>
      <c r="I10834">
        <v>3059.2563700000001</v>
      </c>
      <c r="J10834">
        <v>2852.6620182699999</v>
      </c>
      <c r="K10834">
        <v>2852.6620182699999</v>
      </c>
      <c r="L10834" t="s">
        <v>19916</v>
      </c>
      <c r="M10834" t="s">
        <v>17687</v>
      </c>
      <c r="N10834" t="s">
        <v>20268</v>
      </c>
      <c r="O10834" t="s">
        <v>20269</v>
      </c>
      <c r="P10834" t="s">
        <v>19221</v>
      </c>
      <c r="Q10834" t="s">
        <v>15242</v>
      </c>
      <c r="R10834" t="s">
        <v>17944</v>
      </c>
      <c r="S10834" t="s">
        <v>17945</v>
      </c>
      <c r="T10834" s="124" t="s">
        <v>20270</v>
      </c>
      <c r="U10834" s="124" t="s">
        <v>15317</v>
      </c>
    </row>
    <row r="10835" spans="1:21" x14ac:dyDescent="0.25">
      <c r="A10835">
        <v>2017</v>
      </c>
      <c r="B10835">
        <v>21</v>
      </c>
      <c r="C10835" t="s">
        <v>25</v>
      </c>
      <c r="D10835" t="s">
        <v>1211</v>
      </c>
      <c r="E10835" t="s">
        <v>5812</v>
      </c>
      <c r="F10835" t="s">
        <v>10258</v>
      </c>
      <c r="G10835" t="s">
        <v>14066</v>
      </c>
      <c r="H10835" t="s">
        <v>14432</v>
      </c>
      <c r="I10835">
        <v>215.307098</v>
      </c>
      <c r="J10835">
        <v>209.67707474999989</v>
      </c>
      <c r="K10835">
        <v>209.67707474999989</v>
      </c>
      <c r="U10835" t="s">
        <v>15316</v>
      </c>
    </row>
    <row r="10836" spans="1:21" x14ac:dyDescent="0.25">
      <c r="A10836">
        <v>2017</v>
      </c>
      <c r="B10836">
        <v>21</v>
      </c>
      <c r="C10836" t="s">
        <v>25</v>
      </c>
      <c r="D10836" t="s">
        <v>1212</v>
      </c>
      <c r="E10836" t="s">
        <v>5813</v>
      </c>
      <c r="F10836" t="s">
        <v>10259</v>
      </c>
      <c r="G10836" t="s">
        <v>14067</v>
      </c>
      <c r="H10836" t="s">
        <v>14433</v>
      </c>
      <c r="I10836">
        <v>186.55986799999999</v>
      </c>
      <c r="J10836">
        <v>171.33516969999999</v>
      </c>
      <c r="K10836">
        <v>171.33516969999999</v>
      </c>
      <c r="R10836" t="s">
        <v>15278</v>
      </c>
      <c r="S10836" t="s">
        <v>15249</v>
      </c>
      <c r="T10836" t="s">
        <v>15314</v>
      </c>
      <c r="U10836" t="s">
        <v>15317</v>
      </c>
    </row>
    <row r="10837" spans="1:21" x14ac:dyDescent="0.25">
      <c r="A10837">
        <v>2017</v>
      </c>
      <c r="B10837">
        <v>21</v>
      </c>
      <c r="C10837" t="s">
        <v>27</v>
      </c>
      <c r="D10837" t="s">
        <v>1214</v>
      </c>
      <c r="E10837" t="s">
        <v>5814</v>
      </c>
      <c r="F10837" t="s">
        <v>10260</v>
      </c>
      <c r="G10837" t="s">
        <v>12033</v>
      </c>
      <c r="H10837" t="s">
        <v>14433</v>
      </c>
      <c r="I10837">
        <v>568.91888700000004</v>
      </c>
      <c r="J10837">
        <v>4825.8733978300006</v>
      </c>
      <c r="K10837">
        <v>4825.8733978300006</v>
      </c>
      <c r="R10837" t="s">
        <v>15278</v>
      </c>
      <c r="S10837" t="s">
        <v>15249</v>
      </c>
      <c r="T10837" t="s">
        <v>15314</v>
      </c>
      <c r="U10837" t="s">
        <v>15317</v>
      </c>
    </row>
    <row r="10838" spans="1:21" x14ac:dyDescent="0.25">
      <c r="A10838">
        <v>2017</v>
      </c>
      <c r="B10838">
        <v>21</v>
      </c>
      <c r="C10838" t="s">
        <v>27</v>
      </c>
      <c r="D10838" t="s">
        <v>1215</v>
      </c>
      <c r="E10838" t="s">
        <v>5815</v>
      </c>
      <c r="F10838" t="s">
        <v>10261</v>
      </c>
      <c r="G10838" t="s">
        <v>14068</v>
      </c>
      <c r="H10838" t="s">
        <v>14434</v>
      </c>
      <c r="I10838">
        <v>576.49852699999997</v>
      </c>
      <c r="J10838">
        <v>1176.11220056</v>
      </c>
      <c r="K10838">
        <v>1176.11220056</v>
      </c>
      <c r="U10838" t="s">
        <v>15316</v>
      </c>
    </row>
    <row r="10839" spans="1:21" x14ac:dyDescent="0.25">
      <c r="A10839">
        <v>2017</v>
      </c>
      <c r="B10839">
        <v>21</v>
      </c>
      <c r="C10839" t="s">
        <v>27</v>
      </c>
      <c r="D10839" t="s">
        <v>2808</v>
      </c>
      <c r="E10839" t="s">
        <v>6558</v>
      </c>
      <c r="F10839" t="s">
        <v>10262</v>
      </c>
      <c r="G10839" t="s">
        <v>14069</v>
      </c>
      <c r="H10839" t="s">
        <v>15065</v>
      </c>
      <c r="I10839">
        <v>88.197064999999995</v>
      </c>
      <c r="J10839">
        <v>85.99599257999995</v>
      </c>
      <c r="K10839">
        <v>85.99599257999995</v>
      </c>
      <c r="L10839" t="s">
        <v>15432</v>
      </c>
      <c r="M10839" t="s">
        <v>15245</v>
      </c>
      <c r="R10839" t="s">
        <v>17997</v>
      </c>
      <c r="S10839" t="s">
        <v>16880</v>
      </c>
      <c r="T10839" t="s">
        <v>17445</v>
      </c>
      <c r="U10839" t="s">
        <v>15317</v>
      </c>
    </row>
    <row r="10840" spans="1:21" x14ac:dyDescent="0.25">
      <c r="A10840">
        <v>2017</v>
      </c>
      <c r="B10840">
        <v>21</v>
      </c>
      <c r="C10840" t="s">
        <v>28</v>
      </c>
      <c r="D10840" t="s">
        <v>1217</v>
      </c>
      <c r="E10840" t="s">
        <v>5320</v>
      </c>
      <c r="F10840" t="s">
        <v>10263</v>
      </c>
      <c r="G10840" t="s">
        <v>13799</v>
      </c>
      <c r="H10840" t="s">
        <v>14433</v>
      </c>
      <c r="I10840">
        <v>53.965995999999997</v>
      </c>
      <c r="J10840">
        <v>54.053149439999999</v>
      </c>
      <c r="K10840">
        <v>54.053149439999999</v>
      </c>
      <c r="R10840" t="s">
        <v>15278</v>
      </c>
      <c r="S10840" t="s">
        <v>15249</v>
      </c>
      <c r="T10840" t="s">
        <v>15314</v>
      </c>
      <c r="U10840" t="s">
        <v>15317</v>
      </c>
    </row>
    <row r="10841" spans="1:21" x14ac:dyDescent="0.25">
      <c r="A10841">
        <v>2017</v>
      </c>
      <c r="B10841">
        <v>21</v>
      </c>
      <c r="C10841" t="s">
        <v>20</v>
      </c>
      <c r="D10841" t="s">
        <v>1221</v>
      </c>
      <c r="E10841" t="s">
        <v>5818</v>
      </c>
      <c r="F10841" t="s">
        <v>10264</v>
      </c>
      <c r="G10841" t="s">
        <v>12656</v>
      </c>
      <c r="H10841" t="s">
        <v>14434</v>
      </c>
      <c r="I10841">
        <v>550</v>
      </c>
      <c r="J10841">
        <v>45.65312522</v>
      </c>
      <c r="K10841">
        <v>45.65312522</v>
      </c>
      <c r="U10841" t="s">
        <v>15316</v>
      </c>
    </row>
    <row r="10842" spans="1:21" x14ac:dyDescent="0.25">
      <c r="A10842">
        <v>2017</v>
      </c>
      <c r="B10842">
        <v>21</v>
      </c>
      <c r="C10842" t="s">
        <v>20</v>
      </c>
      <c r="D10842" t="s">
        <v>1223</v>
      </c>
      <c r="E10842" t="s">
        <v>5820</v>
      </c>
      <c r="F10842" t="s">
        <v>10265</v>
      </c>
      <c r="G10842" t="s">
        <v>10937</v>
      </c>
      <c r="H10842" t="s">
        <v>14434</v>
      </c>
      <c r="I10842">
        <v>542.75060299999996</v>
      </c>
      <c r="J10842">
        <v>414.59310526000002</v>
      </c>
      <c r="K10842">
        <v>414.59310526000002</v>
      </c>
      <c r="U10842" t="s">
        <v>15316</v>
      </c>
    </row>
    <row r="10843" spans="1:21" x14ac:dyDescent="0.25">
      <c r="A10843">
        <v>2017</v>
      </c>
      <c r="B10843">
        <v>21</v>
      </c>
      <c r="C10843" t="s">
        <v>22</v>
      </c>
      <c r="D10843" t="s">
        <v>1225</v>
      </c>
      <c r="G10843" t="s">
        <v>10941</v>
      </c>
      <c r="H10843" t="s">
        <v>14221</v>
      </c>
      <c r="I10843">
        <v>261.45776899999998</v>
      </c>
      <c r="J10843">
        <v>249.48532933999991</v>
      </c>
      <c r="K10843">
        <v>249.48532933999991</v>
      </c>
      <c r="U10843" t="s">
        <v>15316</v>
      </c>
    </row>
    <row r="10844" spans="1:21" x14ac:dyDescent="0.25">
      <c r="A10844">
        <v>2017</v>
      </c>
      <c r="B10844">
        <v>21</v>
      </c>
      <c r="C10844" t="s">
        <v>23</v>
      </c>
      <c r="D10844" t="s">
        <v>1226</v>
      </c>
      <c r="G10844" t="s">
        <v>10942</v>
      </c>
      <c r="H10844" t="s">
        <v>14222</v>
      </c>
      <c r="I10844">
        <v>60.019621999999998</v>
      </c>
      <c r="J10844">
        <v>57.13835601000001</v>
      </c>
      <c r="K10844">
        <v>57.13835601000001</v>
      </c>
      <c r="U10844" t="s">
        <v>15316</v>
      </c>
    </row>
    <row r="10845" spans="1:21" x14ac:dyDescent="0.25">
      <c r="A10845">
        <v>2017</v>
      </c>
      <c r="B10845">
        <v>21</v>
      </c>
      <c r="C10845" t="s">
        <v>24</v>
      </c>
      <c r="D10845" t="s">
        <v>1228</v>
      </c>
      <c r="E10845" t="s">
        <v>5821</v>
      </c>
      <c r="F10845" t="s">
        <v>10266</v>
      </c>
      <c r="G10845" t="s">
        <v>13800</v>
      </c>
      <c r="H10845" t="s">
        <v>14433</v>
      </c>
      <c r="I10845">
        <v>255.38341</v>
      </c>
      <c r="J10845">
        <v>277.39886762999993</v>
      </c>
      <c r="K10845">
        <v>277.39886762999993</v>
      </c>
      <c r="R10845" t="s">
        <v>15278</v>
      </c>
      <c r="S10845" t="s">
        <v>15249</v>
      </c>
      <c r="T10845" t="s">
        <v>15314</v>
      </c>
      <c r="U10845" t="s">
        <v>15317</v>
      </c>
    </row>
    <row r="10846" spans="1:21" x14ac:dyDescent="0.25">
      <c r="A10846">
        <v>2017</v>
      </c>
      <c r="B10846">
        <v>21</v>
      </c>
      <c r="C10846" t="s">
        <v>24</v>
      </c>
      <c r="D10846" t="s">
        <v>1229</v>
      </c>
      <c r="E10846" t="s">
        <v>5320</v>
      </c>
      <c r="F10846" t="s">
        <v>10267</v>
      </c>
      <c r="G10846" t="s">
        <v>13801</v>
      </c>
      <c r="H10846" t="s">
        <v>14434</v>
      </c>
      <c r="I10846">
        <v>19.477509999999999</v>
      </c>
      <c r="J10846">
        <v>23.50362986</v>
      </c>
      <c r="K10846">
        <v>23.50362986</v>
      </c>
      <c r="U10846" t="s">
        <v>15316</v>
      </c>
    </row>
    <row r="10847" spans="1:21" x14ac:dyDescent="0.25">
      <c r="A10847">
        <v>2017</v>
      </c>
      <c r="B10847">
        <v>21</v>
      </c>
      <c r="C10847" t="s">
        <v>29</v>
      </c>
      <c r="D10847" t="s">
        <v>2726</v>
      </c>
      <c r="E10847" t="s">
        <v>6559</v>
      </c>
      <c r="F10847" t="s">
        <v>10514</v>
      </c>
      <c r="G10847" t="s">
        <v>14070</v>
      </c>
      <c r="H10847" t="s">
        <v>14866</v>
      </c>
      <c r="I10847">
        <v>568.91888600000004</v>
      </c>
      <c r="J10847">
        <v>477.68047073999998</v>
      </c>
      <c r="K10847">
        <v>477.68047073999998</v>
      </c>
      <c r="P10847" t="s">
        <v>15210</v>
      </c>
      <c r="Q10847" t="s">
        <v>15250</v>
      </c>
      <c r="T10847" s="124" t="s">
        <v>17446</v>
      </c>
      <c r="U10847" s="124" t="s">
        <v>15317</v>
      </c>
    </row>
    <row r="10848" spans="1:21" x14ac:dyDescent="0.25">
      <c r="A10848">
        <v>2017</v>
      </c>
      <c r="B10848">
        <v>22</v>
      </c>
      <c r="C10848" t="s">
        <v>22</v>
      </c>
      <c r="D10848" t="s">
        <v>1231</v>
      </c>
      <c r="G10848" t="s">
        <v>13644</v>
      </c>
      <c r="H10848" t="s">
        <v>15122</v>
      </c>
      <c r="I10848">
        <v>2139.883863</v>
      </c>
      <c r="J10848">
        <v>2307.29014383</v>
      </c>
      <c r="K10848">
        <v>2307.0345081299988</v>
      </c>
      <c r="R10848" t="s">
        <v>17149</v>
      </c>
      <c r="S10848" t="s">
        <v>15238</v>
      </c>
      <c r="T10848" t="s">
        <v>15305</v>
      </c>
      <c r="U10848" t="s">
        <v>15317</v>
      </c>
    </row>
    <row r="10849" spans="1:21" x14ac:dyDescent="0.25">
      <c r="A10849">
        <v>2017</v>
      </c>
      <c r="B10849">
        <v>22</v>
      </c>
      <c r="C10849" t="s">
        <v>22</v>
      </c>
      <c r="D10849" t="s">
        <v>2633</v>
      </c>
      <c r="G10849" t="s">
        <v>13645</v>
      </c>
      <c r="H10849" t="s">
        <v>15122</v>
      </c>
      <c r="I10849">
        <v>116.169003</v>
      </c>
      <c r="J10849">
        <v>143.16938500000001</v>
      </c>
      <c r="K10849">
        <v>143.16938461999999</v>
      </c>
      <c r="R10849" t="s">
        <v>17149</v>
      </c>
      <c r="S10849" t="s">
        <v>15238</v>
      </c>
      <c r="T10849" t="s">
        <v>15305</v>
      </c>
      <c r="U10849" t="s">
        <v>15317</v>
      </c>
    </row>
    <row r="10850" spans="1:21" x14ac:dyDescent="0.25">
      <c r="A10850">
        <v>2017</v>
      </c>
      <c r="B10850">
        <v>22</v>
      </c>
      <c r="C10850" t="s">
        <v>23</v>
      </c>
      <c r="D10850" t="s">
        <v>1232</v>
      </c>
      <c r="G10850" t="s">
        <v>12658</v>
      </c>
      <c r="H10850" t="s">
        <v>15122</v>
      </c>
      <c r="I10850">
        <v>135.064604</v>
      </c>
      <c r="J10850">
        <v>142.67326857000009</v>
      </c>
      <c r="K10850">
        <v>142.67326833000001</v>
      </c>
      <c r="R10850" t="s">
        <v>17149</v>
      </c>
      <c r="S10850" t="s">
        <v>15238</v>
      </c>
      <c r="T10850" t="s">
        <v>15305</v>
      </c>
      <c r="U10850" t="s">
        <v>15317</v>
      </c>
    </row>
    <row r="10851" spans="1:21" x14ac:dyDescent="0.25">
      <c r="A10851">
        <v>2017</v>
      </c>
      <c r="B10851">
        <v>22</v>
      </c>
      <c r="C10851" t="s">
        <v>24</v>
      </c>
      <c r="D10851" t="s">
        <v>2634</v>
      </c>
      <c r="G10851" t="s">
        <v>13646</v>
      </c>
      <c r="H10851" t="s">
        <v>15122</v>
      </c>
      <c r="I10851">
        <v>54.150264999999997</v>
      </c>
      <c r="J10851">
        <v>37.309666040000018</v>
      </c>
      <c r="K10851">
        <v>37.309665720000012</v>
      </c>
      <c r="R10851" t="s">
        <v>17149</v>
      </c>
      <c r="S10851" t="s">
        <v>15238</v>
      </c>
      <c r="T10851" t="s">
        <v>15305</v>
      </c>
      <c r="U10851" t="s">
        <v>15317</v>
      </c>
    </row>
    <row r="10852" spans="1:21" x14ac:dyDescent="0.25">
      <c r="A10852">
        <v>2017</v>
      </c>
      <c r="B10852">
        <v>22</v>
      </c>
      <c r="C10852" t="s">
        <v>21</v>
      </c>
      <c r="D10852" t="s">
        <v>1234</v>
      </c>
      <c r="G10852" t="s">
        <v>14145</v>
      </c>
      <c r="H10852" t="s">
        <v>15122</v>
      </c>
      <c r="I10852">
        <v>711.717356</v>
      </c>
      <c r="J10852">
        <v>982.7232042400002</v>
      </c>
      <c r="K10852">
        <v>982.72320131000026</v>
      </c>
      <c r="R10852" t="s">
        <v>17149</v>
      </c>
      <c r="S10852" t="s">
        <v>15238</v>
      </c>
      <c r="T10852" t="s">
        <v>15305</v>
      </c>
      <c r="U10852" t="s">
        <v>15317</v>
      </c>
    </row>
    <row r="10853" spans="1:21" x14ac:dyDescent="0.25">
      <c r="A10853">
        <v>2017</v>
      </c>
      <c r="B10853">
        <v>22</v>
      </c>
      <c r="C10853" t="s">
        <v>21</v>
      </c>
      <c r="D10853" t="s">
        <v>1235</v>
      </c>
      <c r="G10853" t="s">
        <v>13648</v>
      </c>
      <c r="H10853" t="s">
        <v>15122</v>
      </c>
      <c r="I10853">
        <v>1151.9879410000001</v>
      </c>
      <c r="J10853">
        <v>1225.0084751300001</v>
      </c>
      <c r="K10853">
        <v>1225.0084723500011</v>
      </c>
      <c r="R10853" t="s">
        <v>17149</v>
      </c>
      <c r="S10853" t="s">
        <v>15238</v>
      </c>
      <c r="T10853" t="s">
        <v>15305</v>
      </c>
      <c r="U10853" t="s">
        <v>15317</v>
      </c>
    </row>
    <row r="10854" spans="1:21" x14ac:dyDescent="0.25">
      <c r="A10854">
        <v>2017</v>
      </c>
      <c r="B10854">
        <v>22</v>
      </c>
      <c r="C10854" t="s">
        <v>21</v>
      </c>
      <c r="D10854" t="s">
        <v>1237</v>
      </c>
      <c r="G10854" t="s">
        <v>13649</v>
      </c>
      <c r="H10854" t="s">
        <v>15122</v>
      </c>
      <c r="I10854">
        <v>3372.623114</v>
      </c>
      <c r="J10854">
        <v>3132.934262689997</v>
      </c>
      <c r="K10854">
        <v>3132.9342556999959</v>
      </c>
      <c r="R10854" t="s">
        <v>17149</v>
      </c>
      <c r="S10854" t="s">
        <v>15238</v>
      </c>
      <c r="T10854" t="s">
        <v>15305</v>
      </c>
      <c r="U10854" t="s">
        <v>15317</v>
      </c>
    </row>
    <row r="10855" spans="1:21" x14ac:dyDescent="0.25">
      <c r="A10855">
        <v>2017</v>
      </c>
      <c r="B10855">
        <v>22</v>
      </c>
      <c r="C10855" t="s">
        <v>21</v>
      </c>
      <c r="D10855" t="s">
        <v>1240</v>
      </c>
      <c r="G10855" t="s">
        <v>13650</v>
      </c>
      <c r="H10855" t="s">
        <v>15122</v>
      </c>
      <c r="I10855">
        <v>1563.955256</v>
      </c>
      <c r="J10855">
        <v>1573.720987479998</v>
      </c>
      <c r="K10855">
        <v>1573.5494246899989</v>
      </c>
      <c r="R10855" t="s">
        <v>17149</v>
      </c>
      <c r="S10855" t="s">
        <v>15238</v>
      </c>
      <c r="T10855" t="s">
        <v>15305</v>
      </c>
      <c r="U10855" t="s">
        <v>15317</v>
      </c>
    </row>
    <row r="10856" spans="1:21" x14ac:dyDescent="0.25">
      <c r="A10856">
        <v>2017</v>
      </c>
      <c r="B10856">
        <v>22</v>
      </c>
      <c r="C10856" t="s">
        <v>21</v>
      </c>
      <c r="D10856" t="s">
        <v>2635</v>
      </c>
      <c r="G10856" t="s">
        <v>13651</v>
      </c>
      <c r="H10856" t="s">
        <v>15123</v>
      </c>
      <c r="I10856">
        <v>4801.3347869999998</v>
      </c>
      <c r="J10856">
        <v>4396.0958164400063</v>
      </c>
      <c r="K10856">
        <v>4355.0377204200004</v>
      </c>
      <c r="R10856" t="s">
        <v>17149</v>
      </c>
      <c r="S10856" t="s">
        <v>15238</v>
      </c>
      <c r="T10856" t="s">
        <v>15305</v>
      </c>
      <c r="U10856" t="s">
        <v>15317</v>
      </c>
    </row>
    <row r="10857" spans="1:21" x14ac:dyDescent="0.25">
      <c r="A10857">
        <v>2017</v>
      </c>
      <c r="B10857">
        <v>22</v>
      </c>
      <c r="C10857" t="s">
        <v>21</v>
      </c>
      <c r="D10857" t="s">
        <v>2636</v>
      </c>
      <c r="G10857" t="s">
        <v>13652</v>
      </c>
      <c r="H10857" t="s">
        <v>15122</v>
      </c>
      <c r="I10857">
        <v>201.019081</v>
      </c>
      <c r="J10857">
        <v>197.0460395399999</v>
      </c>
      <c r="K10857">
        <v>197.04603887999991</v>
      </c>
      <c r="R10857" t="s">
        <v>17149</v>
      </c>
      <c r="S10857" t="s">
        <v>15238</v>
      </c>
      <c r="T10857" t="s">
        <v>15305</v>
      </c>
      <c r="U10857" t="s">
        <v>15317</v>
      </c>
    </row>
    <row r="10858" spans="1:21" x14ac:dyDescent="0.25">
      <c r="A10858">
        <v>2017</v>
      </c>
      <c r="B10858">
        <v>22</v>
      </c>
      <c r="C10858" t="s">
        <v>21</v>
      </c>
      <c r="D10858" t="s">
        <v>2637</v>
      </c>
      <c r="G10858" t="s">
        <v>13653</v>
      </c>
      <c r="H10858" t="s">
        <v>15122</v>
      </c>
      <c r="I10858">
        <v>823.27160900000001</v>
      </c>
      <c r="J10858">
        <v>652.35597249999989</v>
      </c>
      <c r="K10858">
        <v>652.35596837999947</v>
      </c>
      <c r="R10858" t="s">
        <v>17149</v>
      </c>
      <c r="S10858" t="s">
        <v>15238</v>
      </c>
      <c r="T10858" t="s">
        <v>15305</v>
      </c>
      <c r="U10858" t="s">
        <v>15317</v>
      </c>
    </row>
    <row r="10859" spans="1:21" x14ac:dyDescent="0.25">
      <c r="A10859">
        <v>2017</v>
      </c>
      <c r="B10859">
        <v>23</v>
      </c>
      <c r="C10859" t="s">
        <v>39</v>
      </c>
      <c r="D10859" t="s">
        <v>1888</v>
      </c>
      <c r="E10859" t="s">
        <v>6560</v>
      </c>
      <c r="F10859" t="s">
        <v>10269</v>
      </c>
      <c r="G10859" t="s">
        <v>12660</v>
      </c>
      <c r="H10859" t="s">
        <v>14582</v>
      </c>
      <c r="I10859">
        <v>6035.9872560000003</v>
      </c>
      <c r="J10859">
        <v>12448.636251489999</v>
      </c>
      <c r="K10859">
        <v>12448.636251489999</v>
      </c>
      <c r="L10859" t="s">
        <v>16991</v>
      </c>
      <c r="M10859" t="s">
        <v>17256</v>
      </c>
      <c r="N10859" t="s">
        <v>15211</v>
      </c>
      <c r="O10859" t="s">
        <v>15250</v>
      </c>
      <c r="P10859" t="s">
        <v>15211</v>
      </c>
      <c r="Q10859" t="s">
        <v>15250</v>
      </c>
      <c r="T10859" t="s">
        <v>17352</v>
      </c>
      <c r="U10859" t="s">
        <v>15317</v>
      </c>
    </row>
    <row r="10860" spans="1:21" x14ac:dyDescent="0.25">
      <c r="A10860">
        <v>2017</v>
      </c>
      <c r="B10860">
        <v>23</v>
      </c>
      <c r="C10860" t="s">
        <v>39</v>
      </c>
      <c r="D10860" t="s">
        <v>1889</v>
      </c>
      <c r="E10860" t="s">
        <v>5824</v>
      </c>
      <c r="F10860" t="s">
        <v>10515</v>
      </c>
      <c r="G10860" t="s">
        <v>12661</v>
      </c>
      <c r="H10860" t="s">
        <v>14582</v>
      </c>
      <c r="I10860">
        <v>179.35900699999999</v>
      </c>
      <c r="J10860">
        <v>179.35900699999999</v>
      </c>
      <c r="K10860">
        <v>179.35900699999999</v>
      </c>
      <c r="L10860" t="s">
        <v>16991</v>
      </c>
      <c r="M10860" t="s">
        <v>17256</v>
      </c>
      <c r="N10860" t="s">
        <v>15211</v>
      </c>
      <c r="O10860" t="s">
        <v>15250</v>
      </c>
      <c r="P10860" t="s">
        <v>15211</v>
      </c>
      <c r="Q10860" t="s">
        <v>15250</v>
      </c>
      <c r="T10860" t="s">
        <v>17352</v>
      </c>
      <c r="U10860" t="s">
        <v>15317</v>
      </c>
    </row>
    <row r="10861" spans="1:21" x14ac:dyDescent="0.25">
      <c r="A10861">
        <v>2017</v>
      </c>
      <c r="B10861">
        <v>23</v>
      </c>
      <c r="C10861" t="s">
        <v>39</v>
      </c>
      <c r="D10861" t="s">
        <v>2422</v>
      </c>
      <c r="G10861" t="s">
        <v>14146</v>
      </c>
      <c r="H10861" t="s">
        <v>14582</v>
      </c>
      <c r="I10861">
        <v>0</v>
      </c>
      <c r="J10861">
        <v>509.38336663000001</v>
      </c>
      <c r="K10861">
        <v>509.38336663000001</v>
      </c>
      <c r="U10861" t="s">
        <v>15316</v>
      </c>
    </row>
    <row r="10862" spans="1:21" x14ac:dyDescent="0.25">
      <c r="A10862">
        <v>2017</v>
      </c>
      <c r="B10862">
        <v>23</v>
      </c>
      <c r="C10862" t="s">
        <v>21</v>
      </c>
      <c r="D10862" t="s">
        <v>1241</v>
      </c>
      <c r="G10862" t="s">
        <v>12055</v>
      </c>
      <c r="H10862" t="s">
        <v>14583</v>
      </c>
      <c r="I10862">
        <v>9558.6658079999997</v>
      </c>
      <c r="J10862">
        <v>0</v>
      </c>
      <c r="K10862">
        <v>0</v>
      </c>
      <c r="R10862" t="s">
        <v>15191</v>
      </c>
      <c r="S10862" t="s">
        <v>15247</v>
      </c>
      <c r="T10862" t="s">
        <v>15313</v>
      </c>
      <c r="U10862" t="s">
        <v>15317</v>
      </c>
    </row>
    <row r="10863" spans="1:21" x14ac:dyDescent="0.25">
      <c r="A10863">
        <v>2017</v>
      </c>
      <c r="B10863">
        <v>23</v>
      </c>
      <c r="C10863" t="s">
        <v>21</v>
      </c>
      <c r="D10863" t="s">
        <v>1243</v>
      </c>
      <c r="G10863" t="s">
        <v>12064</v>
      </c>
      <c r="H10863" t="s">
        <v>14584</v>
      </c>
      <c r="I10863">
        <v>1169.7649699999999</v>
      </c>
      <c r="J10863">
        <v>0</v>
      </c>
      <c r="K10863">
        <v>0</v>
      </c>
      <c r="U10863" t="s">
        <v>15316</v>
      </c>
    </row>
    <row r="10864" spans="1:21" x14ac:dyDescent="0.25">
      <c r="A10864">
        <v>2017</v>
      </c>
      <c r="B10864">
        <v>23</v>
      </c>
      <c r="C10864" t="s">
        <v>21</v>
      </c>
      <c r="D10864" t="s">
        <v>1244</v>
      </c>
      <c r="G10864" t="s">
        <v>12058</v>
      </c>
      <c r="H10864" t="s">
        <v>14583</v>
      </c>
      <c r="I10864">
        <v>0</v>
      </c>
      <c r="J10864">
        <v>2719.8795702699999</v>
      </c>
      <c r="K10864">
        <v>2719.8795702699999</v>
      </c>
      <c r="R10864" t="s">
        <v>15191</v>
      </c>
      <c r="S10864" t="s">
        <v>15247</v>
      </c>
      <c r="T10864" t="s">
        <v>15313</v>
      </c>
      <c r="U10864" t="s">
        <v>15317</v>
      </c>
    </row>
    <row r="10865" spans="1:21" x14ac:dyDescent="0.25">
      <c r="A10865">
        <v>2017</v>
      </c>
      <c r="B10865">
        <v>23</v>
      </c>
      <c r="C10865" t="s">
        <v>21</v>
      </c>
      <c r="D10865" t="s">
        <v>1247</v>
      </c>
      <c r="G10865" t="s">
        <v>12664</v>
      </c>
      <c r="H10865" t="s">
        <v>14582</v>
      </c>
      <c r="I10865">
        <v>85.290284</v>
      </c>
      <c r="J10865">
        <v>0</v>
      </c>
      <c r="K10865">
        <v>0</v>
      </c>
      <c r="U10865" t="s">
        <v>15316</v>
      </c>
    </row>
    <row r="10866" spans="1:21" x14ac:dyDescent="0.25">
      <c r="A10866">
        <v>2017</v>
      </c>
      <c r="B10866">
        <v>23</v>
      </c>
      <c r="C10866" t="s">
        <v>21</v>
      </c>
      <c r="D10866" t="s">
        <v>1250</v>
      </c>
      <c r="G10866" t="s">
        <v>13870</v>
      </c>
      <c r="H10866" t="s">
        <v>14585</v>
      </c>
      <c r="I10866">
        <v>2514.8000000000002</v>
      </c>
      <c r="J10866">
        <v>0</v>
      </c>
      <c r="K10866">
        <v>0</v>
      </c>
      <c r="U10866" t="s">
        <v>15316</v>
      </c>
    </row>
    <row r="10867" spans="1:21" x14ac:dyDescent="0.25">
      <c r="A10867">
        <v>2017</v>
      </c>
      <c r="B10867">
        <v>23</v>
      </c>
      <c r="C10867" t="s">
        <v>21</v>
      </c>
      <c r="D10867" t="s">
        <v>1251</v>
      </c>
      <c r="G10867" t="s">
        <v>13871</v>
      </c>
      <c r="H10867" t="s">
        <v>14585</v>
      </c>
      <c r="I10867">
        <v>22.2</v>
      </c>
      <c r="J10867">
        <v>0</v>
      </c>
      <c r="K10867">
        <v>0</v>
      </c>
      <c r="U10867" t="s">
        <v>15316</v>
      </c>
    </row>
    <row r="10868" spans="1:21" x14ac:dyDescent="0.25">
      <c r="A10868">
        <v>2017</v>
      </c>
      <c r="B10868">
        <v>23</v>
      </c>
      <c r="C10868" t="s">
        <v>21</v>
      </c>
      <c r="D10868" t="s">
        <v>1253</v>
      </c>
      <c r="G10868" t="s">
        <v>13488</v>
      </c>
      <c r="H10868" t="s">
        <v>14806</v>
      </c>
      <c r="I10868">
        <v>0</v>
      </c>
      <c r="J10868">
        <v>0</v>
      </c>
      <c r="K10868">
        <v>0</v>
      </c>
      <c r="P10868" t="s">
        <v>18347</v>
      </c>
      <c r="Q10868" t="s">
        <v>17486</v>
      </c>
      <c r="T10868" t="s">
        <v>17487</v>
      </c>
      <c r="U10868" t="s">
        <v>15317</v>
      </c>
    </row>
    <row r="10869" spans="1:21" x14ac:dyDescent="0.25">
      <c r="A10869">
        <v>2017</v>
      </c>
      <c r="B10869">
        <v>23</v>
      </c>
      <c r="C10869" t="s">
        <v>21</v>
      </c>
      <c r="D10869" t="s">
        <v>2423</v>
      </c>
      <c r="G10869" t="s">
        <v>13321</v>
      </c>
      <c r="H10869" t="s">
        <v>14583</v>
      </c>
      <c r="I10869">
        <v>0</v>
      </c>
      <c r="J10869">
        <v>0</v>
      </c>
      <c r="K10869">
        <v>0</v>
      </c>
      <c r="R10869" t="s">
        <v>15191</v>
      </c>
      <c r="S10869" t="s">
        <v>15247</v>
      </c>
      <c r="T10869" t="s">
        <v>15313</v>
      </c>
      <c r="U10869" t="s">
        <v>15317</v>
      </c>
    </row>
    <row r="10870" spans="1:21" x14ac:dyDescent="0.25">
      <c r="A10870">
        <v>2017</v>
      </c>
      <c r="B10870">
        <v>23</v>
      </c>
      <c r="C10870" t="s">
        <v>21</v>
      </c>
      <c r="D10870" t="s">
        <v>1892</v>
      </c>
      <c r="G10870" t="s">
        <v>13489</v>
      </c>
      <c r="H10870" t="s">
        <v>14807</v>
      </c>
      <c r="I10870">
        <v>0</v>
      </c>
      <c r="J10870">
        <v>0</v>
      </c>
      <c r="K10870">
        <v>0</v>
      </c>
      <c r="U10870" t="s">
        <v>15316</v>
      </c>
    </row>
    <row r="10871" spans="1:21" x14ac:dyDescent="0.25">
      <c r="A10871">
        <v>2017</v>
      </c>
      <c r="B10871">
        <v>23</v>
      </c>
      <c r="C10871" t="s">
        <v>21</v>
      </c>
      <c r="D10871" t="s">
        <v>1893</v>
      </c>
      <c r="G10871" t="s">
        <v>14071</v>
      </c>
      <c r="H10871" t="s">
        <v>14807</v>
      </c>
      <c r="I10871">
        <v>0</v>
      </c>
      <c r="J10871">
        <v>0</v>
      </c>
      <c r="K10871">
        <v>0</v>
      </c>
      <c r="U10871" t="s">
        <v>15316</v>
      </c>
    </row>
    <row r="10872" spans="1:21" x14ac:dyDescent="0.25">
      <c r="A10872">
        <v>2017</v>
      </c>
      <c r="B10872">
        <v>23</v>
      </c>
      <c r="C10872" t="s">
        <v>21</v>
      </c>
      <c r="D10872" t="s">
        <v>1266</v>
      </c>
      <c r="G10872" t="s">
        <v>14072</v>
      </c>
      <c r="H10872" t="s">
        <v>14807</v>
      </c>
      <c r="I10872">
        <v>0</v>
      </c>
      <c r="J10872">
        <v>0</v>
      </c>
      <c r="K10872">
        <v>0</v>
      </c>
      <c r="U10872" t="s">
        <v>15316</v>
      </c>
    </row>
    <row r="10873" spans="1:21" x14ac:dyDescent="0.25">
      <c r="A10873">
        <v>2017</v>
      </c>
      <c r="B10873">
        <v>23</v>
      </c>
      <c r="C10873" t="s">
        <v>21</v>
      </c>
      <c r="D10873" t="s">
        <v>1268</v>
      </c>
      <c r="G10873" t="s">
        <v>13490</v>
      </c>
      <c r="H10873" t="s">
        <v>14583</v>
      </c>
      <c r="I10873">
        <v>0</v>
      </c>
      <c r="J10873">
        <v>0</v>
      </c>
      <c r="K10873">
        <v>0</v>
      </c>
      <c r="P10873" t="s">
        <v>15191</v>
      </c>
      <c r="Q10873" t="s">
        <v>15247</v>
      </c>
      <c r="R10873" t="s">
        <v>15191</v>
      </c>
      <c r="S10873" t="s">
        <v>15247</v>
      </c>
      <c r="T10873" t="s">
        <v>15313</v>
      </c>
      <c r="U10873" t="s">
        <v>15317</v>
      </c>
    </row>
    <row r="10874" spans="1:21" x14ac:dyDescent="0.25">
      <c r="A10874">
        <v>2017</v>
      </c>
      <c r="B10874">
        <v>23</v>
      </c>
      <c r="C10874" t="s">
        <v>21</v>
      </c>
      <c r="D10874" t="s">
        <v>1899</v>
      </c>
      <c r="G10874" t="s">
        <v>13492</v>
      </c>
      <c r="H10874" t="s">
        <v>14806</v>
      </c>
      <c r="I10874">
        <v>0</v>
      </c>
      <c r="J10874">
        <v>0</v>
      </c>
      <c r="K10874">
        <v>0</v>
      </c>
      <c r="U10874" t="s">
        <v>15316</v>
      </c>
    </row>
    <row r="10875" spans="1:21" x14ac:dyDescent="0.25">
      <c r="A10875">
        <v>2017</v>
      </c>
      <c r="B10875">
        <v>23</v>
      </c>
      <c r="C10875" t="s">
        <v>21</v>
      </c>
      <c r="D10875" t="s">
        <v>1900</v>
      </c>
      <c r="G10875" t="s">
        <v>14073</v>
      </c>
      <c r="H10875" t="s">
        <v>14582</v>
      </c>
      <c r="I10875">
        <v>882.44774099999995</v>
      </c>
      <c r="J10875">
        <v>0</v>
      </c>
      <c r="K10875">
        <v>0</v>
      </c>
      <c r="U10875" t="s">
        <v>15316</v>
      </c>
    </row>
    <row r="10876" spans="1:21" x14ac:dyDescent="0.25">
      <c r="A10876">
        <v>2017</v>
      </c>
      <c r="B10876">
        <v>23</v>
      </c>
      <c r="C10876" t="s">
        <v>21</v>
      </c>
      <c r="D10876" t="s">
        <v>1901</v>
      </c>
      <c r="G10876" t="s">
        <v>12083</v>
      </c>
      <c r="H10876" t="s">
        <v>14809</v>
      </c>
      <c r="I10876">
        <v>0</v>
      </c>
      <c r="J10876">
        <v>120</v>
      </c>
      <c r="K10876">
        <v>120</v>
      </c>
      <c r="U10876" t="s">
        <v>15316</v>
      </c>
    </row>
    <row r="10877" spans="1:21" x14ac:dyDescent="0.25">
      <c r="A10877">
        <v>2017</v>
      </c>
      <c r="B10877">
        <v>23</v>
      </c>
      <c r="C10877" t="s">
        <v>21</v>
      </c>
      <c r="D10877" t="s">
        <v>1902</v>
      </c>
      <c r="G10877" t="s">
        <v>12115</v>
      </c>
      <c r="H10877" t="s">
        <v>14582</v>
      </c>
      <c r="I10877">
        <v>0</v>
      </c>
      <c r="J10877">
        <v>561.47216522000008</v>
      </c>
      <c r="K10877">
        <v>561.47216522000008</v>
      </c>
      <c r="P10877" t="s">
        <v>18001</v>
      </c>
      <c r="Q10877" t="s">
        <v>17486</v>
      </c>
      <c r="T10877" t="s">
        <v>17487</v>
      </c>
      <c r="U10877" t="s">
        <v>15317</v>
      </c>
    </row>
    <row r="10878" spans="1:21" x14ac:dyDescent="0.25">
      <c r="A10878">
        <v>2017</v>
      </c>
      <c r="B10878">
        <v>23</v>
      </c>
      <c r="C10878" t="s">
        <v>21</v>
      </c>
      <c r="D10878" t="s">
        <v>2549</v>
      </c>
      <c r="G10878" t="s">
        <v>12095</v>
      </c>
      <c r="H10878" t="s">
        <v>14582</v>
      </c>
      <c r="I10878">
        <v>0</v>
      </c>
      <c r="J10878">
        <v>269.01229762999998</v>
      </c>
      <c r="K10878">
        <v>269.01229762999998</v>
      </c>
      <c r="P10878" t="s">
        <v>18000</v>
      </c>
      <c r="Q10878" t="s">
        <v>15239</v>
      </c>
      <c r="T10878" t="s">
        <v>15302</v>
      </c>
      <c r="U10878" t="s">
        <v>15317</v>
      </c>
    </row>
    <row r="10879" spans="1:21" x14ac:dyDescent="0.25">
      <c r="A10879">
        <v>2017</v>
      </c>
      <c r="B10879">
        <v>23</v>
      </c>
      <c r="C10879" t="s">
        <v>21</v>
      </c>
      <c r="D10879" t="s">
        <v>1281</v>
      </c>
      <c r="G10879" t="s">
        <v>13493</v>
      </c>
      <c r="H10879" t="s">
        <v>14806</v>
      </c>
      <c r="I10879">
        <v>0</v>
      </c>
      <c r="J10879">
        <v>0</v>
      </c>
      <c r="K10879">
        <v>0</v>
      </c>
      <c r="U10879" t="s">
        <v>15316</v>
      </c>
    </row>
    <row r="10880" spans="1:21" x14ac:dyDescent="0.25">
      <c r="A10880">
        <v>2017</v>
      </c>
      <c r="B10880">
        <v>23</v>
      </c>
      <c r="C10880" t="s">
        <v>21</v>
      </c>
      <c r="D10880" t="s">
        <v>1282</v>
      </c>
      <c r="G10880" t="s">
        <v>13805</v>
      </c>
      <c r="H10880" t="s">
        <v>14806</v>
      </c>
      <c r="I10880">
        <v>0</v>
      </c>
      <c r="J10880">
        <v>0</v>
      </c>
      <c r="K10880">
        <v>0</v>
      </c>
      <c r="U10880" t="s">
        <v>15316</v>
      </c>
    </row>
    <row r="10881" spans="1:21" x14ac:dyDescent="0.25">
      <c r="A10881">
        <v>2017</v>
      </c>
      <c r="B10881">
        <v>23</v>
      </c>
      <c r="C10881" t="s">
        <v>21</v>
      </c>
      <c r="D10881" t="s">
        <v>1288</v>
      </c>
      <c r="G10881" t="s">
        <v>13873</v>
      </c>
      <c r="H10881" t="s">
        <v>14585</v>
      </c>
      <c r="I10881">
        <v>781.2</v>
      </c>
      <c r="J10881">
        <v>0</v>
      </c>
      <c r="K10881">
        <v>0</v>
      </c>
      <c r="U10881" t="s">
        <v>15316</v>
      </c>
    </row>
    <row r="10882" spans="1:21" x14ac:dyDescent="0.25">
      <c r="A10882">
        <v>2017</v>
      </c>
      <c r="B10882">
        <v>23</v>
      </c>
      <c r="C10882" t="s">
        <v>21</v>
      </c>
      <c r="D10882" t="s">
        <v>1289</v>
      </c>
      <c r="G10882" t="s">
        <v>13874</v>
      </c>
      <c r="H10882" t="s">
        <v>14585</v>
      </c>
      <c r="I10882">
        <v>2476.1</v>
      </c>
      <c r="J10882">
        <v>0</v>
      </c>
      <c r="K10882">
        <v>0</v>
      </c>
      <c r="U10882" t="s">
        <v>15316</v>
      </c>
    </row>
    <row r="10883" spans="1:21" x14ac:dyDescent="0.25">
      <c r="A10883">
        <v>2017</v>
      </c>
      <c r="B10883">
        <v>23</v>
      </c>
      <c r="C10883" t="s">
        <v>21</v>
      </c>
      <c r="D10883" t="s">
        <v>1290</v>
      </c>
      <c r="G10883" t="s">
        <v>13875</v>
      </c>
      <c r="H10883" t="s">
        <v>14585</v>
      </c>
      <c r="I10883">
        <v>8511.9</v>
      </c>
      <c r="J10883">
        <v>0</v>
      </c>
      <c r="K10883">
        <v>0</v>
      </c>
      <c r="U10883" t="s">
        <v>15316</v>
      </c>
    </row>
    <row r="10884" spans="1:21" x14ac:dyDescent="0.25">
      <c r="A10884">
        <v>2017</v>
      </c>
      <c r="B10884">
        <v>23</v>
      </c>
      <c r="C10884" t="s">
        <v>21</v>
      </c>
      <c r="D10884" t="s">
        <v>2305</v>
      </c>
      <c r="G10884" t="s">
        <v>14147</v>
      </c>
      <c r="H10884" t="s">
        <v>14584</v>
      </c>
      <c r="I10884">
        <v>80</v>
      </c>
      <c r="J10884">
        <v>0</v>
      </c>
      <c r="K10884">
        <v>0</v>
      </c>
      <c r="U10884" t="s">
        <v>15316</v>
      </c>
    </row>
    <row r="10885" spans="1:21" x14ac:dyDescent="0.25">
      <c r="A10885">
        <v>2017</v>
      </c>
      <c r="B10885">
        <v>23</v>
      </c>
      <c r="C10885" t="s">
        <v>21</v>
      </c>
      <c r="D10885" t="s">
        <v>2311</v>
      </c>
      <c r="G10885" t="s">
        <v>14148</v>
      </c>
      <c r="H10885" t="s">
        <v>14678</v>
      </c>
      <c r="I10885">
        <v>0</v>
      </c>
      <c r="J10885">
        <v>1079.6892059500001</v>
      </c>
      <c r="K10885">
        <v>1079.6892059500001</v>
      </c>
      <c r="U10885" t="s">
        <v>15316</v>
      </c>
    </row>
    <row r="10886" spans="1:21" x14ac:dyDescent="0.25">
      <c r="A10886">
        <v>2017</v>
      </c>
      <c r="B10886">
        <v>23</v>
      </c>
      <c r="C10886" t="s">
        <v>21</v>
      </c>
      <c r="D10886" t="s">
        <v>2428</v>
      </c>
      <c r="G10886" t="s">
        <v>14149</v>
      </c>
      <c r="H10886" t="s">
        <v>14806</v>
      </c>
      <c r="I10886">
        <v>0</v>
      </c>
      <c r="J10886">
        <v>0</v>
      </c>
      <c r="K10886">
        <v>0</v>
      </c>
      <c r="U10886" t="s">
        <v>15316</v>
      </c>
    </row>
    <row r="10887" spans="1:21" x14ac:dyDescent="0.25">
      <c r="A10887">
        <v>2017</v>
      </c>
      <c r="B10887">
        <v>23</v>
      </c>
      <c r="C10887" t="s">
        <v>21</v>
      </c>
      <c r="D10887" t="s">
        <v>2429</v>
      </c>
      <c r="G10887" t="s">
        <v>13877</v>
      </c>
      <c r="H10887" t="s">
        <v>14806</v>
      </c>
      <c r="I10887">
        <v>0</v>
      </c>
      <c r="J10887">
        <v>0</v>
      </c>
      <c r="K10887">
        <v>0</v>
      </c>
      <c r="U10887" t="s">
        <v>15316</v>
      </c>
    </row>
    <row r="10888" spans="1:21" x14ac:dyDescent="0.25">
      <c r="A10888">
        <v>2017</v>
      </c>
      <c r="B10888">
        <v>23</v>
      </c>
      <c r="C10888" t="s">
        <v>21</v>
      </c>
      <c r="D10888" t="s">
        <v>2430</v>
      </c>
      <c r="G10888" t="s">
        <v>13512</v>
      </c>
      <c r="H10888" t="s">
        <v>14806</v>
      </c>
      <c r="I10888">
        <v>0</v>
      </c>
      <c r="J10888">
        <v>0</v>
      </c>
      <c r="K10888">
        <v>0</v>
      </c>
      <c r="P10888" t="s">
        <v>18347</v>
      </c>
      <c r="Q10888" t="s">
        <v>17486</v>
      </c>
      <c r="T10888" t="s">
        <v>17487</v>
      </c>
      <c r="U10888" t="s">
        <v>15317</v>
      </c>
    </row>
    <row r="10889" spans="1:21" x14ac:dyDescent="0.25">
      <c r="A10889">
        <v>2017</v>
      </c>
      <c r="B10889">
        <v>23</v>
      </c>
      <c r="C10889" t="s">
        <v>21</v>
      </c>
      <c r="D10889" t="s">
        <v>2638</v>
      </c>
      <c r="G10889" t="s">
        <v>13879</v>
      </c>
      <c r="H10889" t="s">
        <v>14583</v>
      </c>
      <c r="I10889">
        <v>8895.068303</v>
      </c>
      <c r="J10889">
        <v>0</v>
      </c>
      <c r="K10889">
        <v>0</v>
      </c>
      <c r="P10889" t="s">
        <v>15191</v>
      </c>
      <c r="Q10889" t="s">
        <v>15247</v>
      </c>
      <c r="R10889" t="s">
        <v>15191</v>
      </c>
      <c r="S10889" t="s">
        <v>15247</v>
      </c>
      <c r="T10889" t="s">
        <v>15313</v>
      </c>
      <c r="U10889" t="s">
        <v>15317</v>
      </c>
    </row>
    <row r="10890" spans="1:21" x14ac:dyDescent="0.25">
      <c r="A10890">
        <v>2017</v>
      </c>
      <c r="B10890">
        <v>23</v>
      </c>
      <c r="C10890" t="s">
        <v>21</v>
      </c>
      <c r="D10890" t="s">
        <v>2729</v>
      </c>
      <c r="G10890" t="s">
        <v>13809</v>
      </c>
      <c r="H10890" t="s">
        <v>14807</v>
      </c>
      <c r="I10890">
        <v>0</v>
      </c>
      <c r="J10890">
        <v>0</v>
      </c>
      <c r="K10890">
        <v>0</v>
      </c>
      <c r="U10890" t="s">
        <v>15316</v>
      </c>
    </row>
    <row r="10891" spans="1:21" x14ac:dyDescent="0.25">
      <c r="A10891">
        <v>2017</v>
      </c>
      <c r="B10891">
        <v>23</v>
      </c>
      <c r="C10891" t="s">
        <v>21</v>
      </c>
      <c r="D10891" t="s">
        <v>2847</v>
      </c>
      <c r="G10891" t="s">
        <v>14150</v>
      </c>
      <c r="H10891" t="s">
        <v>14807</v>
      </c>
      <c r="I10891">
        <v>0</v>
      </c>
      <c r="J10891">
        <v>0</v>
      </c>
      <c r="K10891">
        <v>0</v>
      </c>
      <c r="P10891" t="s">
        <v>15211</v>
      </c>
      <c r="Q10891" t="s">
        <v>15250</v>
      </c>
      <c r="T10891" t="s">
        <v>15303</v>
      </c>
      <c r="U10891" t="s">
        <v>15317</v>
      </c>
    </row>
    <row r="10892" spans="1:21" x14ac:dyDescent="0.25">
      <c r="A10892">
        <v>2017</v>
      </c>
      <c r="B10892">
        <v>23</v>
      </c>
      <c r="C10892" t="s">
        <v>21</v>
      </c>
      <c r="D10892" t="s">
        <v>2848</v>
      </c>
      <c r="G10892" t="s">
        <v>14151</v>
      </c>
      <c r="H10892" t="s">
        <v>14584</v>
      </c>
      <c r="I10892">
        <v>0</v>
      </c>
      <c r="J10892">
        <v>91</v>
      </c>
      <c r="K10892">
        <v>91</v>
      </c>
      <c r="P10892" t="s">
        <v>18027</v>
      </c>
      <c r="Q10892" t="s">
        <v>17746</v>
      </c>
      <c r="T10892" t="s">
        <v>16870</v>
      </c>
      <c r="U10892" t="s">
        <v>15317</v>
      </c>
    </row>
    <row r="10893" spans="1:21" x14ac:dyDescent="0.25">
      <c r="A10893">
        <v>2017</v>
      </c>
      <c r="B10893">
        <v>23</v>
      </c>
      <c r="C10893" t="s">
        <v>21</v>
      </c>
      <c r="D10893" t="s">
        <v>2810</v>
      </c>
      <c r="G10893" t="s">
        <v>14075</v>
      </c>
      <c r="H10893" t="s">
        <v>14807</v>
      </c>
      <c r="I10893">
        <v>0</v>
      </c>
      <c r="J10893">
        <v>9353.6</v>
      </c>
      <c r="K10893">
        <v>9353.6</v>
      </c>
      <c r="U10893" t="s">
        <v>15316</v>
      </c>
    </row>
    <row r="10894" spans="1:21" x14ac:dyDescent="0.25">
      <c r="A10894">
        <v>2017</v>
      </c>
      <c r="B10894">
        <v>23</v>
      </c>
      <c r="C10894" t="s">
        <v>30</v>
      </c>
      <c r="D10894" t="s">
        <v>1924</v>
      </c>
      <c r="E10894" t="s">
        <v>6561</v>
      </c>
      <c r="F10894" t="s">
        <v>10516</v>
      </c>
      <c r="G10894" t="s">
        <v>12073</v>
      </c>
      <c r="H10894" t="s">
        <v>14586</v>
      </c>
      <c r="I10894">
        <v>2315.5998039999999</v>
      </c>
      <c r="J10894">
        <v>2290.12820616</v>
      </c>
      <c r="K10894">
        <v>2290.12820616</v>
      </c>
      <c r="L10894" t="s">
        <v>20271</v>
      </c>
      <c r="M10894" t="s">
        <v>20272</v>
      </c>
      <c r="N10894" t="s">
        <v>20273</v>
      </c>
      <c r="O10894" t="s">
        <v>20272</v>
      </c>
      <c r="R10894" t="s">
        <v>15210</v>
      </c>
      <c r="S10894" t="s">
        <v>15250</v>
      </c>
      <c r="T10894" t="s">
        <v>20274</v>
      </c>
      <c r="U10894" t="s">
        <v>15317</v>
      </c>
    </row>
    <row r="10895" spans="1:21" x14ac:dyDescent="0.25">
      <c r="A10895">
        <v>2017</v>
      </c>
      <c r="B10895">
        <v>23</v>
      </c>
      <c r="C10895" t="s">
        <v>30</v>
      </c>
      <c r="D10895" t="s">
        <v>1927</v>
      </c>
      <c r="E10895" t="s">
        <v>6562</v>
      </c>
      <c r="F10895" t="s">
        <v>10272</v>
      </c>
      <c r="G10895" t="s">
        <v>12709</v>
      </c>
      <c r="H10895" t="s">
        <v>14586</v>
      </c>
      <c r="I10895">
        <v>2837.4213119999999</v>
      </c>
      <c r="J10895">
        <v>3010.3031392299999</v>
      </c>
      <c r="K10895">
        <v>3010.3031392299999</v>
      </c>
      <c r="R10895" t="s">
        <v>15210</v>
      </c>
      <c r="S10895" t="s">
        <v>15250</v>
      </c>
      <c r="T10895" t="s">
        <v>15303</v>
      </c>
      <c r="U10895" t="s">
        <v>15317</v>
      </c>
    </row>
    <row r="10896" spans="1:21" x14ac:dyDescent="0.25">
      <c r="A10896">
        <v>2017</v>
      </c>
      <c r="B10896">
        <v>23</v>
      </c>
      <c r="C10896" t="s">
        <v>30</v>
      </c>
      <c r="D10896" t="s">
        <v>1937</v>
      </c>
      <c r="E10896" t="s">
        <v>6563</v>
      </c>
      <c r="F10896" t="s">
        <v>10273</v>
      </c>
      <c r="G10896" t="s">
        <v>12717</v>
      </c>
      <c r="H10896" t="s">
        <v>14586</v>
      </c>
      <c r="I10896">
        <v>263</v>
      </c>
      <c r="J10896">
        <v>262.14271210999999</v>
      </c>
      <c r="K10896">
        <v>262.14271210999999</v>
      </c>
      <c r="L10896" t="s">
        <v>17147</v>
      </c>
      <c r="M10896" t="s">
        <v>15237</v>
      </c>
      <c r="N10896" t="s">
        <v>17447</v>
      </c>
      <c r="O10896" t="s">
        <v>17811</v>
      </c>
      <c r="P10896" t="s">
        <v>15196</v>
      </c>
      <c r="Q10896" t="s">
        <v>15237</v>
      </c>
      <c r="R10896" t="s">
        <v>15210</v>
      </c>
      <c r="S10896" t="s">
        <v>15250</v>
      </c>
      <c r="T10896" t="s">
        <v>20148</v>
      </c>
      <c r="U10896" t="s">
        <v>15317</v>
      </c>
    </row>
    <row r="10897" spans="1:21" x14ac:dyDescent="0.25">
      <c r="A10897">
        <v>2017</v>
      </c>
      <c r="B10897">
        <v>23</v>
      </c>
      <c r="C10897" t="s">
        <v>30</v>
      </c>
      <c r="D10897" t="s">
        <v>2327</v>
      </c>
      <c r="G10897" t="s">
        <v>14152</v>
      </c>
      <c r="H10897" t="s">
        <v>14586</v>
      </c>
      <c r="I10897">
        <v>323</v>
      </c>
      <c r="J10897">
        <v>91.003122200000007</v>
      </c>
      <c r="K10897">
        <v>91.003122200000007</v>
      </c>
      <c r="P10897" t="s">
        <v>15210</v>
      </c>
      <c r="Q10897" t="s">
        <v>15250</v>
      </c>
      <c r="R10897" t="s">
        <v>15210</v>
      </c>
      <c r="S10897" t="s">
        <v>15250</v>
      </c>
      <c r="T10897" t="s">
        <v>15303</v>
      </c>
      <c r="U10897" t="s">
        <v>15317</v>
      </c>
    </row>
    <row r="10898" spans="1:21" x14ac:dyDescent="0.25">
      <c r="A10898">
        <v>2017</v>
      </c>
      <c r="B10898">
        <v>23</v>
      </c>
      <c r="C10898" t="s">
        <v>30</v>
      </c>
      <c r="D10898" t="s">
        <v>2332</v>
      </c>
      <c r="E10898" t="s">
        <v>6564</v>
      </c>
      <c r="F10898" t="s">
        <v>10274</v>
      </c>
      <c r="G10898" t="s">
        <v>13885</v>
      </c>
      <c r="H10898" t="s">
        <v>15000</v>
      </c>
      <c r="I10898">
        <v>3240.17083</v>
      </c>
      <c r="J10898">
        <v>2015.93446292</v>
      </c>
      <c r="K10898">
        <v>2015.93446292</v>
      </c>
      <c r="L10898" t="s">
        <v>17068</v>
      </c>
      <c r="M10898" t="s">
        <v>15250</v>
      </c>
      <c r="N10898" t="s">
        <v>19925</v>
      </c>
      <c r="O10898" t="s">
        <v>16822</v>
      </c>
      <c r="T10898" t="s">
        <v>16831</v>
      </c>
      <c r="U10898" t="s">
        <v>15317</v>
      </c>
    </row>
    <row r="10899" spans="1:21" x14ac:dyDescent="0.25">
      <c r="A10899">
        <v>2017</v>
      </c>
      <c r="B10899">
        <v>23</v>
      </c>
      <c r="C10899" t="s">
        <v>30</v>
      </c>
      <c r="D10899" t="s">
        <v>2447</v>
      </c>
      <c r="G10899" t="s">
        <v>14076</v>
      </c>
      <c r="H10899" t="s">
        <v>14586</v>
      </c>
      <c r="I10899">
        <v>447</v>
      </c>
      <c r="J10899">
        <v>420.37433697</v>
      </c>
      <c r="K10899">
        <v>420.37433697</v>
      </c>
      <c r="P10899" t="s">
        <v>17030</v>
      </c>
      <c r="Q10899" t="s">
        <v>18828</v>
      </c>
      <c r="R10899" t="s">
        <v>15210</v>
      </c>
      <c r="S10899" t="s">
        <v>15250</v>
      </c>
      <c r="T10899" t="s">
        <v>18829</v>
      </c>
      <c r="U10899" t="s">
        <v>15317</v>
      </c>
    </row>
    <row r="10900" spans="1:21" x14ac:dyDescent="0.25">
      <c r="A10900">
        <v>2017</v>
      </c>
      <c r="B10900">
        <v>23</v>
      </c>
      <c r="C10900" t="s">
        <v>30</v>
      </c>
      <c r="D10900" t="s">
        <v>2552</v>
      </c>
      <c r="G10900" t="s">
        <v>14077</v>
      </c>
      <c r="H10900" t="s">
        <v>14594</v>
      </c>
      <c r="I10900">
        <v>0</v>
      </c>
      <c r="J10900">
        <v>505</v>
      </c>
      <c r="K10900">
        <v>505</v>
      </c>
      <c r="U10900" t="s">
        <v>15316</v>
      </c>
    </row>
    <row r="10901" spans="1:21" x14ac:dyDescent="0.25">
      <c r="A10901">
        <v>2017</v>
      </c>
      <c r="B10901">
        <v>23</v>
      </c>
      <c r="C10901" t="s">
        <v>30</v>
      </c>
      <c r="D10901" t="s">
        <v>2553</v>
      </c>
      <c r="G10901" t="s">
        <v>14078</v>
      </c>
      <c r="H10901" t="s">
        <v>14586</v>
      </c>
      <c r="I10901">
        <v>0</v>
      </c>
      <c r="J10901">
        <v>23.547441160000002</v>
      </c>
      <c r="K10901">
        <v>23.547441160000002</v>
      </c>
      <c r="P10901" t="s">
        <v>16969</v>
      </c>
      <c r="Q10901" t="s">
        <v>15241</v>
      </c>
      <c r="R10901" t="s">
        <v>15210</v>
      </c>
      <c r="S10901" t="s">
        <v>15250</v>
      </c>
      <c r="T10901" t="s">
        <v>18003</v>
      </c>
      <c r="U10901" t="s">
        <v>15317</v>
      </c>
    </row>
    <row r="10902" spans="1:21" x14ac:dyDescent="0.25">
      <c r="A10902">
        <v>2017</v>
      </c>
      <c r="B10902">
        <v>23</v>
      </c>
      <c r="C10902" t="s">
        <v>30</v>
      </c>
      <c r="D10902" t="s">
        <v>2642</v>
      </c>
      <c r="G10902" t="s">
        <v>13659</v>
      </c>
      <c r="H10902" t="s">
        <v>14586</v>
      </c>
      <c r="I10902">
        <v>100</v>
      </c>
      <c r="J10902">
        <v>100</v>
      </c>
      <c r="K10902">
        <v>100</v>
      </c>
      <c r="R10902" t="s">
        <v>15210</v>
      </c>
      <c r="S10902" t="s">
        <v>15250</v>
      </c>
      <c r="T10902" t="s">
        <v>15303</v>
      </c>
      <c r="U10902" t="s">
        <v>15317</v>
      </c>
    </row>
    <row r="10903" spans="1:21" x14ac:dyDescent="0.25">
      <c r="A10903">
        <v>2017</v>
      </c>
      <c r="B10903">
        <v>23</v>
      </c>
      <c r="C10903" t="s">
        <v>30</v>
      </c>
      <c r="D10903" t="s">
        <v>2730</v>
      </c>
      <c r="G10903" t="s">
        <v>13811</v>
      </c>
      <c r="H10903" t="s">
        <v>14586</v>
      </c>
      <c r="I10903">
        <v>750</v>
      </c>
      <c r="J10903">
        <v>733.23654878999992</v>
      </c>
      <c r="K10903">
        <v>733.23654878999992</v>
      </c>
      <c r="R10903" t="s">
        <v>15210</v>
      </c>
      <c r="S10903" t="s">
        <v>15250</v>
      </c>
      <c r="T10903" t="s">
        <v>15303</v>
      </c>
      <c r="U10903" t="s">
        <v>15317</v>
      </c>
    </row>
    <row r="10904" spans="1:21" x14ac:dyDescent="0.25">
      <c r="A10904">
        <v>2017</v>
      </c>
      <c r="B10904">
        <v>23</v>
      </c>
      <c r="C10904" t="s">
        <v>30</v>
      </c>
      <c r="D10904" t="s">
        <v>2731</v>
      </c>
      <c r="G10904" t="s">
        <v>13812</v>
      </c>
      <c r="H10904" t="s">
        <v>14586</v>
      </c>
      <c r="I10904">
        <v>2450</v>
      </c>
      <c r="J10904">
        <v>1835.7169105800001</v>
      </c>
      <c r="K10904">
        <v>1835.7169105800001</v>
      </c>
      <c r="R10904" t="s">
        <v>15210</v>
      </c>
      <c r="S10904" t="s">
        <v>15250</v>
      </c>
      <c r="T10904" t="s">
        <v>15303</v>
      </c>
      <c r="U10904" t="s">
        <v>15317</v>
      </c>
    </row>
    <row r="10905" spans="1:21" x14ac:dyDescent="0.25">
      <c r="A10905">
        <v>2017</v>
      </c>
      <c r="B10905">
        <v>23</v>
      </c>
      <c r="C10905" t="s">
        <v>30</v>
      </c>
      <c r="D10905" t="s">
        <v>2771</v>
      </c>
      <c r="G10905" t="s">
        <v>13888</v>
      </c>
      <c r="H10905" t="s">
        <v>14586</v>
      </c>
      <c r="I10905">
        <v>4114.7</v>
      </c>
      <c r="J10905">
        <v>4530.9877297600005</v>
      </c>
      <c r="K10905">
        <v>4530.9877297600005</v>
      </c>
      <c r="R10905" t="s">
        <v>15210</v>
      </c>
      <c r="S10905" t="s">
        <v>15250</v>
      </c>
      <c r="T10905" t="s">
        <v>15303</v>
      </c>
      <c r="U10905" t="s">
        <v>15317</v>
      </c>
    </row>
    <row r="10906" spans="1:21" x14ac:dyDescent="0.25">
      <c r="A10906">
        <v>2017</v>
      </c>
      <c r="B10906">
        <v>23</v>
      </c>
      <c r="C10906" t="s">
        <v>30</v>
      </c>
      <c r="D10906" t="s">
        <v>2774</v>
      </c>
      <c r="G10906" t="s">
        <v>13332</v>
      </c>
      <c r="H10906" t="s">
        <v>14584</v>
      </c>
      <c r="I10906">
        <v>55.865160000000003</v>
      </c>
      <c r="J10906">
        <v>54.169877600000007</v>
      </c>
      <c r="K10906">
        <v>54.169877600000007</v>
      </c>
      <c r="U10906" t="s">
        <v>15316</v>
      </c>
    </row>
    <row r="10907" spans="1:21" x14ac:dyDescent="0.25">
      <c r="A10907">
        <v>2017</v>
      </c>
      <c r="B10907">
        <v>23</v>
      </c>
      <c r="C10907" t="s">
        <v>30</v>
      </c>
      <c r="D10907" t="s">
        <v>2643</v>
      </c>
      <c r="G10907" t="s">
        <v>13660</v>
      </c>
      <c r="H10907" t="s">
        <v>14586</v>
      </c>
      <c r="I10907">
        <v>16920.157916</v>
      </c>
      <c r="J10907">
        <v>10931.953524770001</v>
      </c>
      <c r="K10907">
        <v>10931.953524770001</v>
      </c>
      <c r="P10907" t="s">
        <v>15210</v>
      </c>
      <c r="Q10907" t="s">
        <v>15250</v>
      </c>
      <c r="R10907" t="s">
        <v>15210</v>
      </c>
      <c r="S10907" t="s">
        <v>15250</v>
      </c>
      <c r="T10907" t="s">
        <v>15303</v>
      </c>
      <c r="U10907" t="s">
        <v>15317</v>
      </c>
    </row>
    <row r="10908" spans="1:21" x14ac:dyDescent="0.25">
      <c r="A10908">
        <v>2017</v>
      </c>
      <c r="B10908">
        <v>23</v>
      </c>
      <c r="C10908" t="s">
        <v>30</v>
      </c>
      <c r="D10908" t="s">
        <v>2811</v>
      </c>
      <c r="G10908" t="s">
        <v>14079</v>
      </c>
      <c r="H10908" t="s">
        <v>14582</v>
      </c>
      <c r="I10908">
        <v>43114</v>
      </c>
      <c r="J10908">
        <v>66677.600000000006</v>
      </c>
      <c r="K10908">
        <v>66677.600000000006</v>
      </c>
      <c r="U10908" t="s">
        <v>15316</v>
      </c>
    </row>
    <row r="10909" spans="1:21" x14ac:dyDescent="0.25">
      <c r="A10909">
        <v>2017</v>
      </c>
      <c r="B10909">
        <v>23</v>
      </c>
      <c r="C10909" t="s">
        <v>30</v>
      </c>
      <c r="D10909" t="s">
        <v>2813</v>
      </c>
      <c r="G10909" t="s">
        <v>14081</v>
      </c>
      <c r="H10909" t="s">
        <v>15001</v>
      </c>
      <c r="I10909">
        <v>1502.0540040000001</v>
      </c>
      <c r="J10909">
        <v>1502.0540040000001</v>
      </c>
      <c r="K10909">
        <v>1502.0540040000001</v>
      </c>
      <c r="U10909" t="s">
        <v>15316</v>
      </c>
    </row>
    <row r="10910" spans="1:21" x14ac:dyDescent="0.25">
      <c r="A10910">
        <v>2017</v>
      </c>
      <c r="B10910">
        <v>23</v>
      </c>
      <c r="C10910" t="s">
        <v>30</v>
      </c>
      <c r="D10910" t="s">
        <v>2814</v>
      </c>
      <c r="G10910" t="s">
        <v>14153</v>
      </c>
      <c r="H10910" t="s">
        <v>14586</v>
      </c>
      <c r="I10910">
        <v>8996.2649720000009</v>
      </c>
      <c r="J10910">
        <v>7699.9281530200014</v>
      </c>
      <c r="K10910">
        <v>7699.9281530200014</v>
      </c>
      <c r="R10910" t="s">
        <v>15210</v>
      </c>
      <c r="S10910" t="s">
        <v>15250</v>
      </c>
      <c r="T10910" t="s">
        <v>15303</v>
      </c>
      <c r="U10910" t="s">
        <v>15317</v>
      </c>
    </row>
    <row r="10911" spans="1:21" x14ac:dyDescent="0.25">
      <c r="A10911">
        <v>2017</v>
      </c>
      <c r="B10911">
        <v>23</v>
      </c>
      <c r="C10911" t="s">
        <v>30</v>
      </c>
      <c r="D10911" t="s">
        <v>2849</v>
      </c>
      <c r="G10911" t="s">
        <v>14154</v>
      </c>
      <c r="H10911" t="s">
        <v>14586</v>
      </c>
      <c r="I10911">
        <v>3243.603803</v>
      </c>
      <c r="J10911">
        <v>55116.420960649994</v>
      </c>
      <c r="K10911">
        <v>55116.420960649994</v>
      </c>
      <c r="R10911" t="s">
        <v>15210</v>
      </c>
      <c r="S10911" t="s">
        <v>15250</v>
      </c>
      <c r="T10911" t="s">
        <v>15303</v>
      </c>
      <c r="U10911" t="s">
        <v>15317</v>
      </c>
    </row>
    <row r="10912" spans="1:21" x14ac:dyDescent="0.25">
      <c r="A10912">
        <v>2017</v>
      </c>
      <c r="B10912">
        <v>23</v>
      </c>
      <c r="C10912" t="s">
        <v>40</v>
      </c>
      <c r="D10912" t="s">
        <v>1943</v>
      </c>
      <c r="G10912" t="s">
        <v>13891</v>
      </c>
      <c r="H10912" t="s">
        <v>14585</v>
      </c>
      <c r="I10912">
        <v>0</v>
      </c>
      <c r="J10912">
        <v>149341.52153284999</v>
      </c>
      <c r="K10912">
        <v>149341.52153284999</v>
      </c>
      <c r="U10912" t="s">
        <v>15316</v>
      </c>
    </row>
    <row r="10913" spans="1:21" x14ac:dyDescent="0.25">
      <c r="A10913">
        <v>2017</v>
      </c>
      <c r="B10913">
        <v>23</v>
      </c>
      <c r="C10913" t="s">
        <v>40</v>
      </c>
      <c r="D10913" t="s">
        <v>2333</v>
      </c>
      <c r="G10913" t="s">
        <v>13892</v>
      </c>
      <c r="H10913" t="s">
        <v>14585</v>
      </c>
      <c r="I10913">
        <v>0</v>
      </c>
      <c r="J10913">
        <v>25860.271519999998</v>
      </c>
      <c r="K10913">
        <v>25860.271519999998</v>
      </c>
      <c r="U10913" t="s">
        <v>15316</v>
      </c>
    </row>
    <row r="10914" spans="1:21" x14ac:dyDescent="0.25">
      <c r="A10914">
        <v>2017</v>
      </c>
      <c r="B10914">
        <v>23</v>
      </c>
      <c r="C10914" t="s">
        <v>40</v>
      </c>
      <c r="D10914" t="s">
        <v>2850</v>
      </c>
      <c r="G10914" t="s">
        <v>14155</v>
      </c>
      <c r="H10914" t="s">
        <v>14585</v>
      </c>
      <c r="I10914">
        <v>0</v>
      </c>
      <c r="J10914">
        <v>27166</v>
      </c>
      <c r="K10914">
        <v>27166</v>
      </c>
      <c r="U10914" t="s">
        <v>15316</v>
      </c>
    </row>
    <row r="10915" spans="1:21" x14ac:dyDescent="0.25">
      <c r="A10915">
        <v>2017</v>
      </c>
      <c r="B10915">
        <v>24</v>
      </c>
      <c r="C10915" t="s">
        <v>35</v>
      </c>
      <c r="D10915" t="s">
        <v>1328</v>
      </c>
      <c r="G10915" t="s">
        <v>12142</v>
      </c>
      <c r="H10915" t="s">
        <v>14457</v>
      </c>
      <c r="I10915">
        <v>335152.42602900002</v>
      </c>
      <c r="J10915">
        <v>330937.38459889998</v>
      </c>
      <c r="K10915">
        <v>330937.38459889998</v>
      </c>
      <c r="U10915" t="s">
        <v>15316</v>
      </c>
    </row>
    <row r="10916" spans="1:21" x14ac:dyDescent="0.25">
      <c r="A10916">
        <v>2017</v>
      </c>
      <c r="B10916">
        <v>24</v>
      </c>
      <c r="C10916" t="s">
        <v>35</v>
      </c>
      <c r="D10916" t="s">
        <v>1329</v>
      </c>
      <c r="G10916" t="s">
        <v>12143</v>
      </c>
      <c r="H10916" t="s">
        <v>14457</v>
      </c>
      <c r="I10916">
        <v>2594.3516970000001</v>
      </c>
      <c r="J10916">
        <v>2796.3424849200001</v>
      </c>
      <c r="K10916">
        <v>2796.3424849200001</v>
      </c>
      <c r="U10916" t="s">
        <v>15316</v>
      </c>
    </row>
    <row r="10917" spans="1:21" x14ac:dyDescent="0.25">
      <c r="A10917">
        <v>2017</v>
      </c>
      <c r="B10917">
        <v>24</v>
      </c>
      <c r="C10917" t="s">
        <v>35</v>
      </c>
      <c r="D10917" t="s">
        <v>1330</v>
      </c>
      <c r="G10917" t="s">
        <v>12144</v>
      </c>
      <c r="H10917" t="s">
        <v>14457</v>
      </c>
      <c r="I10917">
        <v>32.182591000000002</v>
      </c>
      <c r="J10917">
        <v>61.910211099999998</v>
      </c>
      <c r="K10917">
        <v>61.910211099999998</v>
      </c>
      <c r="L10917" s="124"/>
      <c r="M10917" s="124"/>
      <c r="N10917" s="124"/>
      <c r="O10917" s="124"/>
      <c r="P10917" s="124"/>
      <c r="Q10917" s="124"/>
      <c r="R10917" s="124"/>
      <c r="S10917" s="124"/>
      <c r="T10917" s="124"/>
      <c r="U10917" s="124" t="s">
        <v>15316</v>
      </c>
    </row>
    <row r="10918" spans="1:21" x14ac:dyDescent="0.25">
      <c r="A10918">
        <v>2017</v>
      </c>
      <c r="B10918">
        <v>24</v>
      </c>
      <c r="C10918" t="s">
        <v>35</v>
      </c>
      <c r="D10918" t="s">
        <v>1331</v>
      </c>
      <c r="G10918" t="s">
        <v>12145</v>
      </c>
      <c r="H10918" t="s">
        <v>14457</v>
      </c>
      <c r="I10918">
        <v>2911.8286509999998</v>
      </c>
      <c r="J10918">
        <v>3490.1348181899998</v>
      </c>
      <c r="K10918">
        <v>3490.1348181899998</v>
      </c>
      <c r="U10918" t="s">
        <v>15316</v>
      </c>
    </row>
    <row r="10919" spans="1:21" x14ac:dyDescent="0.25">
      <c r="A10919">
        <v>2017</v>
      </c>
      <c r="B10919">
        <v>24</v>
      </c>
      <c r="C10919" t="s">
        <v>35</v>
      </c>
      <c r="D10919" t="s">
        <v>1332</v>
      </c>
      <c r="G10919" t="s">
        <v>12146</v>
      </c>
      <c r="H10919" t="s">
        <v>14457</v>
      </c>
      <c r="I10919">
        <v>52728.910469000002</v>
      </c>
      <c r="J10919">
        <v>51729.455630150012</v>
      </c>
      <c r="K10919">
        <v>51729.455630150012</v>
      </c>
      <c r="U10919" t="s">
        <v>15316</v>
      </c>
    </row>
    <row r="10920" spans="1:21" x14ac:dyDescent="0.25">
      <c r="A10920">
        <v>2017</v>
      </c>
      <c r="B10920">
        <v>24</v>
      </c>
      <c r="C10920" t="s">
        <v>35</v>
      </c>
      <c r="D10920" t="s">
        <v>1333</v>
      </c>
      <c r="G10920" t="s">
        <v>12147</v>
      </c>
      <c r="H10920" t="s">
        <v>14457</v>
      </c>
      <c r="I10920">
        <v>5.4000000000000001E-4</v>
      </c>
      <c r="J10920">
        <v>0</v>
      </c>
      <c r="K10920">
        <v>0</v>
      </c>
      <c r="U10920" t="s">
        <v>15316</v>
      </c>
    </row>
    <row r="10921" spans="1:21" x14ac:dyDescent="0.25">
      <c r="A10921">
        <v>2017</v>
      </c>
      <c r="B10921">
        <v>24</v>
      </c>
      <c r="C10921" t="s">
        <v>35</v>
      </c>
      <c r="D10921" t="s">
        <v>1334</v>
      </c>
      <c r="G10921" t="s">
        <v>12148</v>
      </c>
      <c r="H10921" t="s">
        <v>14457</v>
      </c>
      <c r="I10921">
        <v>109.4</v>
      </c>
      <c r="J10921">
        <v>0</v>
      </c>
      <c r="K10921">
        <v>0</v>
      </c>
      <c r="U10921" t="s">
        <v>15316</v>
      </c>
    </row>
    <row r="10922" spans="1:21" x14ac:dyDescent="0.25">
      <c r="A10922">
        <v>2017</v>
      </c>
      <c r="B10922">
        <v>24</v>
      </c>
      <c r="C10922" t="s">
        <v>35</v>
      </c>
      <c r="D10922" t="s">
        <v>1335</v>
      </c>
      <c r="G10922" t="s">
        <v>12149</v>
      </c>
      <c r="H10922" t="s">
        <v>14457</v>
      </c>
      <c r="I10922">
        <v>1345.7242369999999</v>
      </c>
      <c r="J10922">
        <v>564.54459602999998</v>
      </c>
      <c r="K10922">
        <v>564.54459602999998</v>
      </c>
      <c r="U10922" t="s">
        <v>15316</v>
      </c>
    </row>
    <row r="10923" spans="1:21" x14ac:dyDescent="0.25">
      <c r="A10923">
        <v>2017</v>
      </c>
      <c r="B10923">
        <v>24</v>
      </c>
      <c r="C10923" t="s">
        <v>35</v>
      </c>
      <c r="D10923" t="s">
        <v>1336</v>
      </c>
      <c r="G10923" t="s">
        <v>12150</v>
      </c>
      <c r="H10923" t="s">
        <v>14457</v>
      </c>
      <c r="I10923">
        <v>21444.475784999999</v>
      </c>
      <c r="J10923">
        <v>16870.489403529999</v>
      </c>
      <c r="K10923">
        <v>16870.489403529999</v>
      </c>
      <c r="U10923" t="s">
        <v>15316</v>
      </c>
    </row>
    <row r="10924" spans="1:21" x14ac:dyDescent="0.25">
      <c r="A10924">
        <v>2017</v>
      </c>
      <c r="B10924">
        <v>25</v>
      </c>
      <c r="C10924" t="s">
        <v>25</v>
      </c>
      <c r="D10924" t="s">
        <v>1945</v>
      </c>
      <c r="E10924" t="s">
        <v>6565</v>
      </c>
      <c r="F10924" t="s">
        <v>10517</v>
      </c>
      <c r="G10924" t="s">
        <v>14083</v>
      </c>
      <c r="H10924" t="s">
        <v>14083</v>
      </c>
      <c r="I10924">
        <v>36367.464553999998</v>
      </c>
      <c r="J10924">
        <v>35281.504369659997</v>
      </c>
      <c r="K10924">
        <v>35280.847861369992</v>
      </c>
      <c r="L10924" t="s">
        <v>19927</v>
      </c>
      <c r="M10924" t="s">
        <v>15246</v>
      </c>
      <c r="N10924" t="s">
        <v>20275</v>
      </c>
      <c r="O10924" t="s">
        <v>15246</v>
      </c>
      <c r="P10924" t="s">
        <v>18348</v>
      </c>
      <c r="Q10924" t="s">
        <v>15246</v>
      </c>
      <c r="R10924" t="s">
        <v>18348</v>
      </c>
      <c r="S10924" t="s">
        <v>15246</v>
      </c>
      <c r="T10924" s="124" t="s">
        <v>17224</v>
      </c>
      <c r="U10924" s="124" t="s">
        <v>15317</v>
      </c>
    </row>
    <row r="10925" spans="1:21" x14ac:dyDescent="0.25">
      <c r="A10925">
        <v>2017</v>
      </c>
      <c r="B10925">
        <v>25</v>
      </c>
      <c r="C10925" t="s">
        <v>25</v>
      </c>
      <c r="D10925" t="s">
        <v>1946</v>
      </c>
      <c r="E10925" t="s">
        <v>6566</v>
      </c>
      <c r="F10925" t="s">
        <v>10276</v>
      </c>
      <c r="G10925" t="s">
        <v>14084</v>
      </c>
      <c r="H10925" t="s">
        <v>14084</v>
      </c>
      <c r="I10925">
        <v>856.08602299999995</v>
      </c>
      <c r="J10925">
        <v>1179.2094728900011</v>
      </c>
      <c r="K10925">
        <v>1179.2094728900011</v>
      </c>
      <c r="L10925" t="s">
        <v>20276</v>
      </c>
      <c r="M10925" t="s">
        <v>20037</v>
      </c>
      <c r="N10925" t="s">
        <v>20149</v>
      </c>
      <c r="O10925" t="s">
        <v>15246</v>
      </c>
      <c r="P10925" t="s">
        <v>18349</v>
      </c>
      <c r="Q10925" t="s">
        <v>15246</v>
      </c>
      <c r="R10925" t="s">
        <v>18349</v>
      </c>
      <c r="S10925" t="s">
        <v>15246</v>
      </c>
      <c r="T10925" t="s">
        <v>20277</v>
      </c>
      <c r="U10925" t="s">
        <v>15317</v>
      </c>
    </row>
    <row r="10926" spans="1:21" x14ac:dyDescent="0.25">
      <c r="A10926">
        <v>2017</v>
      </c>
      <c r="B10926">
        <v>25</v>
      </c>
      <c r="C10926" t="s">
        <v>25</v>
      </c>
      <c r="D10926" t="s">
        <v>2567</v>
      </c>
      <c r="G10926" t="s">
        <v>13993</v>
      </c>
      <c r="H10926" t="s">
        <v>14083</v>
      </c>
      <c r="I10926">
        <v>0</v>
      </c>
      <c r="J10926">
        <v>300.04042105000002</v>
      </c>
      <c r="K10926">
        <v>300.04042105000002</v>
      </c>
      <c r="P10926" t="s">
        <v>15207</v>
      </c>
      <c r="Q10926" t="s">
        <v>15246</v>
      </c>
      <c r="R10926" t="s">
        <v>18348</v>
      </c>
      <c r="S10926" t="s">
        <v>15246</v>
      </c>
      <c r="T10926" t="s">
        <v>15304</v>
      </c>
      <c r="U10926" t="s">
        <v>15317</v>
      </c>
    </row>
    <row r="10927" spans="1:21" x14ac:dyDescent="0.25">
      <c r="A10927">
        <v>2017</v>
      </c>
      <c r="B10927">
        <v>25</v>
      </c>
      <c r="C10927" t="s">
        <v>25</v>
      </c>
      <c r="D10927" t="s">
        <v>2736</v>
      </c>
      <c r="G10927" t="s">
        <v>13747</v>
      </c>
      <c r="H10927" t="s">
        <v>14083</v>
      </c>
      <c r="I10927">
        <v>0</v>
      </c>
      <c r="J10927">
        <v>0.18116189999999999</v>
      </c>
      <c r="K10927">
        <v>0.18116189999999999</v>
      </c>
      <c r="P10927" t="s">
        <v>15189</v>
      </c>
      <c r="Q10927" t="s">
        <v>15246</v>
      </c>
      <c r="R10927" t="s">
        <v>18348</v>
      </c>
      <c r="S10927" t="s">
        <v>15246</v>
      </c>
      <c r="T10927" t="s">
        <v>15304</v>
      </c>
      <c r="U10927" t="s">
        <v>15317</v>
      </c>
    </row>
    <row r="10928" spans="1:21" x14ac:dyDescent="0.25">
      <c r="A10928">
        <v>2017</v>
      </c>
      <c r="B10928">
        <v>25</v>
      </c>
      <c r="C10928" t="s">
        <v>25</v>
      </c>
      <c r="D10928" t="s">
        <v>2851</v>
      </c>
      <c r="G10928" t="s">
        <v>13750</v>
      </c>
      <c r="H10928" t="s">
        <v>14083</v>
      </c>
      <c r="I10928">
        <v>0</v>
      </c>
      <c r="J10928">
        <v>12.019914780000001</v>
      </c>
      <c r="K10928">
        <v>12.019914780000001</v>
      </c>
      <c r="P10928" t="s">
        <v>15234</v>
      </c>
      <c r="Q10928" t="s">
        <v>15246</v>
      </c>
      <c r="R10928" t="s">
        <v>18348</v>
      </c>
      <c r="S10928" t="s">
        <v>15246</v>
      </c>
      <c r="T10928" t="s">
        <v>15304</v>
      </c>
      <c r="U10928" t="s">
        <v>15317</v>
      </c>
    </row>
    <row r="10929" spans="1:21" x14ac:dyDescent="0.25">
      <c r="A10929">
        <v>2017</v>
      </c>
      <c r="B10929">
        <v>25</v>
      </c>
      <c r="C10929" t="s">
        <v>25</v>
      </c>
      <c r="D10929" t="s">
        <v>2815</v>
      </c>
      <c r="G10929" t="s">
        <v>13994</v>
      </c>
      <c r="H10929" t="s">
        <v>15002</v>
      </c>
      <c r="I10929">
        <v>0</v>
      </c>
      <c r="J10929">
        <v>5.9727188800000004</v>
      </c>
      <c r="K10929">
        <v>5.9727188800000004</v>
      </c>
      <c r="P10929" t="s">
        <v>15189</v>
      </c>
      <c r="Q10929" t="s">
        <v>15246</v>
      </c>
      <c r="R10929" t="s">
        <v>18004</v>
      </c>
      <c r="S10929" t="s">
        <v>15246</v>
      </c>
      <c r="T10929" t="s">
        <v>15304</v>
      </c>
      <c r="U10929" t="s">
        <v>15317</v>
      </c>
    </row>
    <row r="10930" spans="1:21" x14ac:dyDescent="0.25">
      <c r="A10930">
        <v>2017</v>
      </c>
      <c r="B10930">
        <v>25</v>
      </c>
      <c r="C10930" t="s">
        <v>25</v>
      </c>
      <c r="D10930" t="s">
        <v>2816</v>
      </c>
      <c r="G10930" t="s">
        <v>13997</v>
      </c>
      <c r="H10930" t="s">
        <v>14083</v>
      </c>
      <c r="I10930">
        <v>0</v>
      </c>
      <c r="J10930">
        <v>32.889911519999998</v>
      </c>
      <c r="K10930">
        <v>32.889911519999998</v>
      </c>
      <c r="R10930" t="s">
        <v>18348</v>
      </c>
      <c r="S10930" t="s">
        <v>15246</v>
      </c>
      <c r="T10930" t="s">
        <v>15304</v>
      </c>
      <c r="U10930" t="s">
        <v>15317</v>
      </c>
    </row>
    <row r="10931" spans="1:21" x14ac:dyDescent="0.25">
      <c r="A10931">
        <v>2017</v>
      </c>
      <c r="B10931">
        <v>25</v>
      </c>
      <c r="C10931" t="s">
        <v>25</v>
      </c>
      <c r="D10931" t="s">
        <v>2817</v>
      </c>
      <c r="G10931" t="s">
        <v>13998</v>
      </c>
      <c r="H10931" t="s">
        <v>14083</v>
      </c>
      <c r="I10931">
        <v>0</v>
      </c>
      <c r="J10931">
        <v>1.89975984</v>
      </c>
      <c r="K10931">
        <v>1.89975984</v>
      </c>
      <c r="P10931" t="s">
        <v>15296</v>
      </c>
      <c r="Q10931" t="s">
        <v>15246</v>
      </c>
      <c r="R10931" t="s">
        <v>18348</v>
      </c>
      <c r="S10931" t="s">
        <v>15246</v>
      </c>
      <c r="T10931" t="s">
        <v>15304</v>
      </c>
      <c r="U10931" t="s">
        <v>15317</v>
      </c>
    </row>
    <row r="10932" spans="1:21" x14ac:dyDescent="0.25">
      <c r="A10932">
        <v>2017</v>
      </c>
      <c r="B10932">
        <v>25</v>
      </c>
      <c r="C10932" t="s">
        <v>34</v>
      </c>
      <c r="D10932" t="s">
        <v>1339</v>
      </c>
      <c r="G10932" t="s">
        <v>13895</v>
      </c>
      <c r="H10932" t="s">
        <v>14458</v>
      </c>
      <c r="I10932">
        <v>10521.019971</v>
      </c>
      <c r="J10932">
        <v>0</v>
      </c>
      <c r="K10932">
        <v>0</v>
      </c>
      <c r="P10932" t="s">
        <v>19929</v>
      </c>
      <c r="Q10932" t="s">
        <v>17708</v>
      </c>
      <c r="R10932" t="s">
        <v>17200</v>
      </c>
      <c r="S10932" t="s">
        <v>15246</v>
      </c>
      <c r="T10932" t="s">
        <v>17278</v>
      </c>
      <c r="U10932" t="s">
        <v>15317</v>
      </c>
    </row>
    <row r="10933" spans="1:21" x14ac:dyDescent="0.25">
      <c r="A10933">
        <v>2017</v>
      </c>
      <c r="B10933">
        <v>25</v>
      </c>
      <c r="C10933" t="s">
        <v>34</v>
      </c>
      <c r="D10933" t="s">
        <v>1340</v>
      </c>
      <c r="G10933" t="s">
        <v>12154</v>
      </c>
      <c r="H10933" t="s">
        <v>14458</v>
      </c>
      <c r="I10933">
        <v>142.253241</v>
      </c>
      <c r="J10933">
        <v>0</v>
      </c>
      <c r="K10933">
        <v>0</v>
      </c>
      <c r="P10933" t="s">
        <v>16992</v>
      </c>
      <c r="Q10933" t="s">
        <v>17708</v>
      </c>
      <c r="R10933" t="s">
        <v>17200</v>
      </c>
      <c r="S10933" t="s">
        <v>15246</v>
      </c>
      <c r="T10933" t="s">
        <v>17278</v>
      </c>
      <c r="U10933" t="s">
        <v>15317</v>
      </c>
    </row>
    <row r="10934" spans="1:21" x14ac:dyDescent="0.25">
      <c r="A10934">
        <v>2017</v>
      </c>
      <c r="B10934">
        <v>25</v>
      </c>
      <c r="C10934" t="s">
        <v>22</v>
      </c>
      <c r="D10934" t="s">
        <v>1947</v>
      </c>
      <c r="G10934" t="s">
        <v>10941</v>
      </c>
      <c r="H10934" t="s">
        <v>14221</v>
      </c>
      <c r="I10934">
        <v>3183.3522229999999</v>
      </c>
      <c r="J10934">
        <v>340.38292805999998</v>
      </c>
      <c r="K10934">
        <v>340.38292805999998</v>
      </c>
      <c r="U10934" t="s">
        <v>15316</v>
      </c>
    </row>
    <row r="10935" spans="1:21" x14ac:dyDescent="0.25">
      <c r="A10935">
        <v>2017</v>
      </c>
      <c r="B10935">
        <v>25</v>
      </c>
      <c r="C10935" t="s">
        <v>23</v>
      </c>
      <c r="D10935" t="s">
        <v>1948</v>
      </c>
      <c r="G10935" t="s">
        <v>10942</v>
      </c>
      <c r="H10935" t="s">
        <v>14222</v>
      </c>
      <c r="I10935">
        <v>37.139608000000003</v>
      </c>
      <c r="J10935">
        <v>33.051118099999989</v>
      </c>
      <c r="K10935">
        <v>33.051118099999989</v>
      </c>
      <c r="U10935" t="s">
        <v>15316</v>
      </c>
    </row>
    <row r="10936" spans="1:21" x14ac:dyDescent="0.25">
      <c r="A10936">
        <v>2017</v>
      </c>
      <c r="B10936">
        <v>25</v>
      </c>
      <c r="C10936" t="s">
        <v>29</v>
      </c>
      <c r="D10936" t="s">
        <v>2738</v>
      </c>
      <c r="G10936" t="s">
        <v>13746</v>
      </c>
      <c r="H10936" t="s">
        <v>15002</v>
      </c>
      <c r="I10936">
        <v>0</v>
      </c>
      <c r="J10936">
        <v>10.979621079999999</v>
      </c>
      <c r="K10936">
        <v>10.979621079999999</v>
      </c>
      <c r="P10936" t="s">
        <v>17616</v>
      </c>
      <c r="Q10936" t="s">
        <v>17617</v>
      </c>
      <c r="R10936" t="s">
        <v>18004</v>
      </c>
      <c r="S10936" t="s">
        <v>15246</v>
      </c>
      <c r="T10936" t="s">
        <v>17619</v>
      </c>
      <c r="U10936" t="s">
        <v>15317</v>
      </c>
    </row>
    <row r="10937" spans="1:21" x14ac:dyDescent="0.25">
      <c r="A10937">
        <v>2017</v>
      </c>
      <c r="B10937">
        <v>25</v>
      </c>
      <c r="C10937" t="s">
        <v>30</v>
      </c>
      <c r="D10937" t="s">
        <v>1344</v>
      </c>
      <c r="E10937" t="s">
        <v>6567</v>
      </c>
      <c r="F10937" t="s">
        <v>10518</v>
      </c>
      <c r="G10937" t="s">
        <v>12157</v>
      </c>
      <c r="H10937" t="s">
        <v>14083</v>
      </c>
      <c r="I10937">
        <v>143.735963</v>
      </c>
      <c r="J10937">
        <v>142.235963</v>
      </c>
      <c r="K10937">
        <v>142.235963</v>
      </c>
      <c r="L10937" t="s">
        <v>19931</v>
      </c>
      <c r="M10937" t="s">
        <v>17617</v>
      </c>
      <c r="N10937" t="s">
        <v>18835</v>
      </c>
      <c r="O10937" t="s">
        <v>15246</v>
      </c>
      <c r="P10937" t="s">
        <v>18009</v>
      </c>
      <c r="Q10937" t="s">
        <v>17617</v>
      </c>
      <c r="R10937" t="s">
        <v>18348</v>
      </c>
      <c r="S10937" t="s">
        <v>15246</v>
      </c>
      <c r="T10937" s="124" t="s">
        <v>19356</v>
      </c>
      <c r="U10937" s="124" t="s">
        <v>15317</v>
      </c>
    </row>
    <row r="10938" spans="1:21" x14ac:dyDescent="0.25">
      <c r="A10938">
        <v>2017</v>
      </c>
      <c r="B10938">
        <v>27</v>
      </c>
      <c r="C10938" t="s">
        <v>20</v>
      </c>
      <c r="D10938" t="s">
        <v>2645</v>
      </c>
      <c r="G10938" t="s">
        <v>11017</v>
      </c>
      <c r="H10938" t="s">
        <v>14811</v>
      </c>
      <c r="I10938">
        <v>0</v>
      </c>
      <c r="J10938">
        <v>0</v>
      </c>
      <c r="K10938">
        <v>0</v>
      </c>
      <c r="U10938" t="s">
        <v>15316</v>
      </c>
    </row>
    <row r="10939" spans="1:21" x14ac:dyDescent="0.25">
      <c r="A10939">
        <v>2017</v>
      </c>
      <c r="B10939">
        <v>27</v>
      </c>
      <c r="C10939" t="s">
        <v>22</v>
      </c>
      <c r="D10939" t="s">
        <v>1347</v>
      </c>
      <c r="G10939" t="s">
        <v>10941</v>
      </c>
      <c r="H10939" t="s">
        <v>14221</v>
      </c>
      <c r="I10939">
        <v>109.18334299999999</v>
      </c>
      <c r="J10939">
        <v>144.32762789</v>
      </c>
      <c r="K10939">
        <v>144.32762789</v>
      </c>
      <c r="U10939" t="s">
        <v>15316</v>
      </c>
    </row>
    <row r="10940" spans="1:21" x14ac:dyDescent="0.25">
      <c r="A10940">
        <v>2017</v>
      </c>
      <c r="B10940">
        <v>27</v>
      </c>
      <c r="C10940" t="s">
        <v>23</v>
      </c>
      <c r="D10940" t="s">
        <v>1348</v>
      </c>
      <c r="G10940" t="s">
        <v>10942</v>
      </c>
      <c r="H10940" t="s">
        <v>14222</v>
      </c>
      <c r="I10940">
        <v>50.151046000000001</v>
      </c>
      <c r="J10940">
        <v>62.577823070000001</v>
      </c>
      <c r="K10940">
        <v>62.577823070000001</v>
      </c>
      <c r="U10940" t="s">
        <v>15316</v>
      </c>
    </row>
    <row r="10941" spans="1:21" x14ac:dyDescent="0.25">
      <c r="A10941">
        <v>2017</v>
      </c>
      <c r="B10941">
        <v>27</v>
      </c>
      <c r="C10941" t="s">
        <v>23</v>
      </c>
      <c r="D10941" t="s">
        <v>1349</v>
      </c>
      <c r="E10941" t="s">
        <v>6568</v>
      </c>
      <c r="F10941" t="s">
        <v>10519</v>
      </c>
      <c r="G10941" t="s">
        <v>14087</v>
      </c>
      <c r="H10941" t="s">
        <v>15124</v>
      </c>
      <c r="I10941">
        <v>301.24588299999999</v>
      </c>
      <c r="J10941">
        <v>602.25459519000003</v>
      </c>
      <c r="K10941">
        <v>602.25459519000003</v>
      </c>
      <c r="U10941" t="s">
        <v>15316</v>
      </c>
    </row>
    <row r="10942" spans="1:21" x14ac:dyDescent="0.25">
      <c r="A10942">
        <v>2017</v>
      </c>
      <c r="B10942">
        <v>27</v>
      </c>
      <c r="C10942" t="s">
        <v>23</v>
      </c>
      <c r="D10942" t="s">
        <v>1350</v>
      </c>
      <c r="E10942" t="s">
        <v>5837</v>
      </c>
      <c r="F10942" t="s">
        <v>10520</v>
      </c>
      <c r="G10942" t="s">
        <v>12159</v>
      </c>
      <c r="H10942" t="s">
        <v>14810</v>
      </c>
      <c r="I10942">
        <v>79.707327000000006</v>
      </c>
      <c r="J10942">
        <v>88.644983569999994</v>
      </c>
      <c r="K10942">
        <v>88.644983569999994</v>
      </c>
      <c r="U10942" t="s">
        <v>15316</v>
      </c>
    </row>
    <row r="10943" spans="1:21" x14ac:dyDescent="0.25">
      <c r="A10943">
        <v>2017</v>
      </c>
      <c r="B10943">
        <v>27</v>
      </c>
      <c r="C10943" t="s">
        <v>23</v>
      </c>
      <c r="D10943" t="s">
        <v>1352</v>
      </c>
      <c r="E10943" t="s">
        <v>5838</v>
      </c>
      <c r="F10943" t="s">
        <v>10282</v>
      </c>
      <c r="G10943" t="s">
        <v>14088</v>
      </c>
      <c r="H10943" t="s">
        <v>14810</v>
      </c>
      <c r="I10943">
        <v>227.15756300000001</v>
      </c>
      <c r="J10943">
        <v>233.82818162000001</v>
      </c>
      <c r="K10943">
        <v>233.82818162000001</v>
      </c>
      <c r="U10943" t="s">
        <v>15316</v>
      </c>
    </row>
    <row r="10944" spans="1:21" x14ac:dyDescent="0.25">
      <c r="A10944">
        <v>2017</v>
      </c>
      <c r="B10944">
        <v>27</v>
      </c>
      <c r="C10944" t="s">
        <v>23</v>
      </c>
      <c r="D10944" t="s">
        <v>1353</v>
      </c>
      <c r="E10944" t="s">
        <v>5839</v>
      </c>
      <c r="F10944" t="s">
        <v>10283</v>
      </c>
      <c r="G10944" t="s">
        <v>12162</v>
      </c>
      <c r="H10944" t="s">
        <v>14461</v>
      </c>
      <c r="I10944">
        <v>226.48280600000001</v>
      </c>
      <c r="J10944">
        <v>231.85583195999999</v>
      </c>
      <c r="K10944">
        <v>231.85583195999999</v>
      </c>
      <c r="U10944" t="s">
        <v>15316</v>
      </c>
    </row>
    <row r="10945" spans="1:21" x14ac:dyDescent="0.25">
      <c r="A10945">
        <v>2017</v>
      </c>
      <c r="B10945">
        <v>27</v>
      </c>
      <c r="C10945" t="s">
        <v>23</v>
      </c>
      <c r="D10945" t="s">
        <v>1355</v>
      </c>
      <c r="E10945" t="s">
        <v>6569</v>
      </c>
      <c r="F10945" t="s">
        <v>10285</v>
      </c>
      <c r="G10945" t="s">
        <v>12164</v>
      </c>
      <c r="H10945" t="s">
        <v>14461</v>
      </c>
      <c r="I10945">
        <v>112.64758399999999</v>
      </c>
      <c r="J10945">
        <v>188.15560755000001</v>
      </c>
      <c r="K10945">
        <v>188.15560755000001</v>
      </c>
      <c r="L10945" t="s">
        <v>16882</v>
      </c>
      <c r="M10945" t="s">
        <v>15238</v>
      </c>
      <c r="T10945" t="s">
        <v>15305</v>
      </c>
      <c r="U10945" t="s">
        <v>15317</v>
      </c>
    </row>
    <row r="10946" spans="1:21" x14ac:dyDescent="0.25">
      <c r="A10946">
        <v>2017</v>
      </c>
      <c r="B10946">
        <v>28</v>
      </c>
      <c r="C10946" t="s">
        <v>36</v>
      </c>
      <c r="D10946" t="s">
        <v>1358</v>
      </c>
      <c r="G10946" t="s">
        <v>12166</v>
      </c>
      <c r="H10946" t="s">
        <v>14462</v>
      </c>
      <c r="I10946">
        <v>528169.71667899995</v>
      </c>
      <c r="J10946">
        <v>560725.03102400003</v>
      </c>
      <c r="K10946">
        <v>560725.03102400003</v>
      </c>
      <c r="U10946" t="s">
        <v>15316</v>
      </c>
    </row>
    <row r="10947" spans="1:21" x14ac:dyDescent="0.25">
      <c r="A10947">
        <v>2017</v>
      </c>
      <c r="B10947">
        <v>28</v>
      </c>
      <c r="C10947" t="s">
        <v>36</v>
      </c>
      <c r="D10947" t="s">
        <v>1359</v>
      </c>
      <c r="G10947" t="s">
        <v>12167</v>
      </c>
      <c r="H10947" t="s">
        <v>14462</v>
      </c>
      <c r="I10947">
        <v>26654.636388999999</v>
      </c>
      <c r="J10947">
        <v>27974.299094000002</v>
      </c>
      <c r="K10947">
        <v>27974.299094000002</v>
      </c>
      <c r="U10947" t="s">
        <v>15316</v>
      </c>
    </row>
    <row r="10948" spans="1:21" x14ac:dyDescent="0.25">
      <c r="A10948">
        <v>2017</v>
      </c>
      <c r="B10948">
        <v>28</v>
      </c>
      <c r="C10948" t="s">
        <v>36</v>
      </c>
      <c r="D10948" t="s">
        <v>1360</v>
      </c>
      <c r="G10948" t="s">
        <v>12168</v>
      </c>
      <c r="H10948" t="s">
        <v>14462</v>
      </c>
      <c r="I10948">
        <v>185400.986274</v>
      </c>
      <c r="J10948">
        <v>181377.351536</v>
      </c>
      <c r="K10948">
        <v>181377.351536</v>
      </c>
      <c r="U10948" t="s">
        <v>15316</v>
      </c>
    </row>
    <row r="10949" spans="1:21" x14ac:dyDescent="0.25">
      <c r="A10949">
        <v>2017</v>
      </c>
      <c r="B10949">
        <v>28</v>
      </c>
      <c r="C10949" t="s">
        <v>36</v>
      </c>
      <c r="D10949" t="s">
        <v>1361</v>
      </c>
      <c r="G10949" t="s">
        <v>13554</v>
      </c>
      <c r="H10949" t="s">
        <v>14463</v>
      </c>
      <c r="I10949">
        <v>2340.8815920000002</v>
      </c>
      <c r="J10949">
        <v>2340.8815920000002</v>
      </c>
      <c r="K10949">
        <v>2340.8815920000002</v>
      </c>
      <c r="U10949" t="s">
        <v>15316</v>
      </c>
    </row>
    <row r="10950" spans="1:21" x14ac:dyDescent="0.25">
      <c r="A10950">
        <v>2017</v>
      </c>
      <c r="B10950">
        <v>30</v>
      </c>
      <c r="C10950" t="s">
        <v>37</v>
      </c>
      <c r="D10950" t="s">
        <v>1393</v>
      </c>
      <c r="G10950" t="s">
        <v>12725</v>
      </c>
      <c r="H10950" t="s">
        <v>12725</v>
      </c>
      <c r="I10950">
        <v>23375.682148</v>
      </c>
      <c r="J10950">
        <v>19313.162205529999</v>
      </c>
      <c r="K10950">
        <v>19313.162205529999</v>
      </c>
      <c r="U10950" t="s">
        <v>15316</v>
      </c>
    </row>
    <row r="10951" spans="1:21" x14ac:dyDescent="0.25">
      <c r="A10951">
        <v>2017</v>
      </c>
      <c r="B10951">
        <v>31</v>
      </c>
      <c r="C10951" t="s">
        <v>25</v>
      </c>
      <c r="D10951" t="s">
        <v>1394</v>
      </c>
      <c r="E10951" t="s">
        <v>5842</v>
      </c>
      <c r="F10951" t="s">
        <v>10286</v>
      </c>
      <c r="G10951" t="s">
        <v>12202</v>
      </c>
      <c r="H10951" t="s">
        <v>14464</v>
      </c>
      <c r="I10951">
        <v>552.45219299999997</v>
      </c>
      <c r="J10951">
        <v>570.42418129999999</v>
      </c>
      <c r="K10951">
        <v>570.42418129999999</v>
      </c>
      <c r="L10951" t="s">
        <v>19932</v>
      </c>
      <c r="M10951" t="s">
        <v>16983</v>
      </c>
      <c r="N10951" t="s">
        <v>19933</v>
      </c>
      <c r="O10951" t="s">
        <v>17834</v>
      </c>
      <c r="T10951" t="s">
        <v>17835</v>
      </c>
      <c r="U10951" t="s">
        <v>15317</v>
      </c>
    </row>
    <row r="10952" spans="1:21" x14ac:dyDescent="0.25">
      <c r="A10952">
        <v>2017</v>
      </c>
      <c r="B10952">
        <v>31</v>
      </c>
      <c r="C10952" t="s">
        <v>25</v>
      </c>
      <c r="D10952" t="s">
        <v>1395</v>
      </c>
      <c r="E10952" t="s">
        <v>6570</v>
      </c>
      <c r="F10952" t="s">
        <v>10287</v>
      </c>
      <c r="G10952" t="s">
        <v>12203</v>
      </c>
      <c r="H10952" t="s">
        <v>14464</v>
      </c>
      <c r="I10952">
        <v>239.41655600000001</v>
      </c>
      <c r="J10952">
        <v>264.98926185999989</v>
      </c>
      <c r="K10952">
        <v>264.98926185999989</v>
      </c>
      <c r="L10952" t="s">
        <v>20150</v>
      </c>
      <c r="M10952" t="s">
        <v>17834</v>
      </c>
      <c r="N10952" t="s">
        <v>18010</v>
      </c>
      <c r="O10952" t="s">
        <v>17834</v>
      </c>
      <c r="T10952" t="s">
        <v>17835</v>
      </c>
      <c r="U10952" t="s">
        <v>15317</v>
      </c>
    </row>
    <row r="10953" spans="1:21" x14ac:dyDescent="0.25">
      <c r="A10953">
        <v>2017</v>
      </c>
      <c r="B10953">
        <v>31</v>
      </c>
      <c r="C10953" t="s">
        <v>22</v>
      </c>
      <c r="D10953" t="s">
        <v>1399</v>
      </c>
      <c r="G10953" t="s">
        <v>10941</v>
      </c>
      <c r="H10953" t="s">
        <v>14221</v>
      </c>
      <c r="I10953">
        <v>88.705793999999997</v>
      </c>
      <c r="J10953">
        <v>84.833819459999972</v>
      </c>
      <c r="K10953">
        <v>84.833819459999972</v>
      </c>
      <c r="U10953" t="s">
        <v>15316</v>
      </c>
    </row>
    <row r="10954" spans="1:21" x14ac:dyDescent="0.25">
      <c r="A10954">
        <v>2017</v>
      </c>
      <c r="B10954">
        <v>31</v>
      </c>
      <c r="C10954" t="s">
        <v>23</v>
      </c>
      <c r="D10954" t="s">
        <v>1401</v>
      </c>
      <c r="G10954" t="s">
        <v>10942</v>
      </c>
      <c r="H10954" t="s">
        <v>14222</v>
      </c>
      <c r="I10954">
        <v>1.6310709999999999</v>
      </c>
      <c r="J10954">
        <v>1.9624938199999999</v>
      </c>
      <c r="K10954">
        <v>1.9624938199999999</v>
      </c>
      <c r="U10954" t="s">
        <v>15316</v>
      </c>
    </row>
    <row r="10955" spans="1:21" x14ac:dyDescent="0.25">
      <c r="A10955">
        <v>2017</v>
      </c>
      <c r="B10955">
        <v>32</v>
      </c>
      <c r="C10955" t="s">
        <v>25</v>
      </c>
      <c r="D10955" t="s">
        <v>1402</v>
      </c>
      <c r="E10955" t="s">
        <v>6571</v>
      </c>
      <c r="F10955" t="s">
        <v>10521</v>
      </c>
      <c r="G10955" t="s">
        <v>12206</v>
      </c>
      <c r="H10955" t="s">
        <v>14465</v>
      </c>
      <c r="I10955">
        <v>2416.8387680000001</v>
      </c>
      <c r="J10955">
        <v>2497.7011844699969</v>
      </c>
      <c r="K10955">
        <v>2497.6521017799969</v>
      </c>
      <c r="U10955" t="s">
        <v>15316</v>
      </c>
    </row>
    <row r="10956" spans="1:21" x14ac:dyDescent="0.25">
      <c r="A10956">
        <v>2017</v>
      </c>
      <c r="B10956">
        <v>32</v>
      </c>
      <c r="C10956" t="s">
        <v>20</v>
      </c>
      <c r="D10956" t="s">
        <v>1403</v>
      </c>
      <c r="G10956" t="s">
        <v>10936</v>
      </c>
      <c r="H10956" t="s">
        <v>14465</v>
      </c>
      <c r="I10956">
        <v>45.853932</v>
      </c>
      <c r="J10956">
        <v>32.995118169999998</v>
      </c>
      <c r="K10956">
        <v>31.98770476</v>
      </c>
      <c r="U10956" t="s">
        <v>15316</v>
      </c>
    </row>
    <row r="10957" spans="1:21" x14ac:dyDescent="0.25">
      <c r="A10957">
        <v>2017</v>
      </c>
      <c r="B10957">
        <v>32</v>
      </c>
      <c r="C10957" t="s">
        <v>22</v>
      </c>
      <c r="D10957" t="s">
        <v>1404</v>
      </c>
      <c r="G10957" t="s">
        <v>10941</v>
      </c>
      <c r="H10957" t="s">
        <v>14221</v>
      </c>
      <c r="I10957">
        <v>92.085115000000002</v>
      </c>
      <c r="J10957">
        <v>86.489218559999983</v>
      </c>
      <c r="K10957">
        <v>86.489218559999983</v>
      </c>
      <c r="U10957" t="s">
        <v>15316</v>
      </c>
    </row>
    <row r="10958" spans="1:21" x14ac:dyDescent="0.25">
      <c r="A10958">
        <v>2017</v>
      </c>
      <c r="B10958">
        <v>33</v>
      </c>
      <c r="C10958" t="s">
        <v>34</v>
      </c>
      <c r="D10958" t="s">
        <v>1406</v>
      </c>
      <c r="E10958" t="s">
        <v>6572</v>
      </c>
      <c r="F10958" t="s">
        <v>10288</v>
      </c>
      <c r="G10958" t="s">
        <v>13556</v>
      </c>
      <c r="H10958" t="s">
        <v>14597</v>
      </c>
      <c r="I10958">
        <v>87686.398157999996</v>
      </c>
      <c r="J10958">
        <v>90930.083179739973</v>
      </c>
      <c r="K10958">
        <v>90930.083179739973</v>
      </c>
      <c r="L10958" t="s">
        <v>19934</v>
      </c>
      <c r="M10958" t="s">
        <v>17204</v>
      </c>
      <c r="N10958" t="s">
        <v>19935</v>
      </c>
      <c r="O10958" t="s">
        <v>17795</v>
      </c>
      <c r="R10958" t="s">
        <v>17547</v>
      </c>
      <c r="S10958" t="s">
        <v>16846</v>
      </c>
      <c r="T10958" t="s">
        <v>17238</v>
      </c>
      <c r="U10958" t="s">
        <v>15317</v>
      </c>
    </row>
    <row r="10959" spans="1:21" x14ac:dyDescent="0.25">
      <c r="A10959">
        <v>2017</v>
      </c>
      <c r="B10959">
        <v>33</v>
      </c>
      <c r="C10959" t="s">
        <v>34</v>
      </c>
      <c r="D10959" t="s">
        <v>1407</v>
      </c>
      <c r="E10959" t="s">
        <v>6573</v>
      </c>
      <c r="F10959" t="s">
        <v>10289</v>
      </c>
      <c r="G10959" t="s">
        <v>13821</v>
      </c>
      <c r="H10959" t="s">
        <v>14812</v>
      </c>
      <c r="I10959">
        <v>8172.3113979999998</v>
      </c>
      <c r="J10959">
        <v>8028.9471745800001</v>
      </c>
      <c r="K10959">
        <v>8028.9471745800001</v>
      </c>
      <c r="L10959" t="s">
        <v>20151</v>
      </c>
      <c r="M10959" t="s">
        <v>19216</v>
      </c>
      <c r="N10959" t="s">
        <v>20152</v>
      </c>
      <c r="O10959" t="s">
        <v>19216</v>
      </c>
      <c r="R10959" t="s">
        <v>15343</v>
      </c>
      <c r="S10959" t="s">
        <v>15252</v>
      </c>
      <c r="T10959" t="s">
        <v>20153</v>
      </c>
      <c r="U10959" t="s">
        <v>15317</v>
      </c>
    </row>
    <row r="10960" spans="1:21" x14ac:dyDescent="0.25">
      <c r="A10960">
        <v>2017</v>
      </c>
      <c r="B10960">
        <v>33</v>
      </c>
      <c r="C10960" t="s">
        <v>34</v>
      </c>
      <c r="D10960" t="s">
        <v>1408</v>
      </c>
      <c r="E10960" t="s">
        <v>6573</v>
      </c>
      <c r="F10960" t="s">
        <v>10290</v>
      </c>
      <c r="G10960" t="s">
        <v>13822</v>
      </c>
      <c r="H10960" t="s">
        <v>14812</v>
      </c>
      <c r="I10960">
        <v>59247.924899999998</v>
      </c>
      <c r="J10960">
        <v>59173.897440540008</v>
      </c>
      <c r="K10960">
        <v>59173.716935860008</v>
      </c>
      <c r="L10960" t="s">
        <v>20151</v>
      </c>
      <c r="M10960" t="s">
        <v>19216</v>
      </c>
      <c r="N10960" t="s">
        <v>20154</v>
      </c>
      <c r="O10960" t="s">
        <v>19216</v>
      </c>
      <c r="R10960" t="s">
        <v>15343</v>
      </c>
      <c r="S10960" t="s">
        <v>15252</v>
      </c>
      <c r="T10960" t="s">
        <v>20153</v>
      </c>
      <c r="U10960" t="s">
        <v>15317</v>
      </c>
    </row>
    <row r="10961" spans="1:21" x14ac:dyDescent="0.25">
      <c r="A10961">
        <v>2017</v>
      </c>
      <c r="B10961">
        <v>33</v>
      </c>
      <c r="C10961" t="s">
        <v>34</v>
      </c>
      <c r="D10961" t="s">
        <v>1409</v>
      </c>
      <c r="E10961" t="s">
        <v>6574</v>
      </c>
      <c r="F10961" t="s">
        <v>10291</v>
      </c>
      <c r="G10961" t="s">
        <v>13559</v>
      </c>
      <c r="H10961" t="s">
        <v>14599</v>
      </c>
      <c r="I10961">
        <v>68297.173823000005</v>
      </c>
      <c r="J10961">
        <v>68195.97183231001</v>
      </c>
      <c r="K10961">
        <v>68195.97183231001</v>
      </c>
      <c r="U10961" t="s">
        <v>15316</v>
      </c>
    </row>
    <row r="10962" spans="1:21" x14ac:dyDescent="0.25">
      <c r="A10962">
        <v>2017</v>
      </c>
      <c r="B10962">
        <v>33</v>
      </c>
      <c r="C10962" t="s">
        <v>34</v>
      </c>
      <c r="D10962" t="s">
        <v>1410</v>
      </c>
      <c r="E10962" t="s">
        <v>6575</v>
      </c>
      <c r="F10962" t="s">
        <v>10522</v>
      </c>
      <c r="G10962" t="s">
        <v>13823</v>
      </c>
      <c r="H10962" t="s">
        <v>14813</v>
      </c>
      <c r="I10962">
        <v>9980.5619040000001</v>
      </c>
      <c r="J10962">
        <v>9967.9728420699994</v>
      </c>
      <c r="K10962">
        <v>9967.9728420699994</v>
      </c>
      <c r="L10962" t="s">
        <v>20155</v>
      </c>
      <c r="M10962" t="s">
        <v>17687</v>
      </c>
      <c r="N10962" t="s">
        <v>20278</v>
      </c>
      <c r="O10962" t="s">
        <v>20279</v>
      </c>
      <c r="P10962" t="s">
        <v>15358</v>
      </c>
      <c r="Q10962" t="s">
        <v>15237</v>
      </c>
      <c r="T10962" t="s">
        <v>20280</v>
      </c>
      <c r="U10962" t="s">
        <v>15317</v>
      </c>
    </row>
    <row r="10963" spans="1:21" x14ac:dyDescent="0.25">
      <c r="A10963">
        <v>2017</v>
      </c>
      <c r="B10963">
        <v>33</v>
      </c>
      <c r="C10963" t="s">
        <v>34</v>
      </c>
      <c r="D10963" t="s">
        <v>1411</v>
      </c>
      <c r="E10963" t="s">
        <v>6576</v>
      </c>
      <c r="F10963" t="s">
        <v>10523</v>
      </c>
      <c r="G10963" t="s">
        <v>13561</v>
      </c>
      <c r="H10963" t="s">
        <v>14813</v>
      </c>
      <c r="I10963">
        <v>7498.4395519999998</v>
      </c>
      <c r="J10963">
        <v>7471.19013301</v>
      </c>
      <c r="K10963">
        <v>7471.19013301</v>
      </c>
      <c r="L10963" t="s">
        <v>20281</v>
      </c>
      <c r="M10963" t="s">
        <v>15246</v>
      </c>
      <c r="N10963" t="s">
        <v>20158</v>
      </c>
      <c r="O10963" t="s">
        <v>15246</v>
      </c>
      <c r="P10963" t="s">
        <v>15189</v>
      </c>
      <c r="Q10963" t="s">
        <v>15246</v>
      </c>
      <c r="T10963" t="s">
        <v>15304</v>
      </c>
      <c r="U10963" t="s">
        <v>15317</v>
      </c>
    </row>
    <row r="10964" spans="1:21" x14ac:dyDescent="0.25">
      <c r="A10964">
        <v>2017</v>
      </c>
      <c r="B10964">
        <v>33</v>
      </c>
      <c r="C10964" t="s">
        <v>34</v>
      </c>
      <c r="D10964" t="s">
        <v>1412</v>
      </c>
      <c r="E10964" t="s">
        <v>6577</v>
      </c>
      <c r="F10964" t="s">
        <v>10294</v>
      </c>
      <c r="G10964" t="s">
        <v>13562</v>
      </c>
      <c r="H10964" t="s">
        <v>14813</v>
      </c>
      <c r="I10964">
        <v>4217.8722479999997</v>
      </c>
      <c r="J10964">
        <v>4179.6712393899998</v>
      </c>
      <c r="K10964">
        <v>4179.6712393899998</v>
      </c>
      <c r="L10964" t="s">
        <v>20159</v>
      </c>
      <c r="M10964" t="s">
        <v>18478</v>
      </c>
      <c r="N10964" t="s">
        <v>20160</v>
      </c>
      <c r="O10964" t="s">
        <v>15246</v>
      </c>
      <c r="P10964" t="s">
        <v>15189</v>
      </c>
      <c r="Q10964" t="s">
        <v>15246</v>
      </c>
      <c r="T10964" t="s">
        <v>17191</v>
      </c>
      <c r="U10964" t="s">
        <v>15317</v>
      </c>
    </row>
    <row r="10965" spans="1:21" x14ac:dyDescent="0.25">
      <c r="A10965">
        <v>2017</v>
      </c>
      <c r="B10965">
        <v>33</v>
      </c>
      <c r="C10965" t="s">
        <v>34</v>
      </c>
      <c r="D10965" t="s">
        <v>1413</v>
      </c>
      <c r="E10965" t="s">
        <v>6578</v>
      </c>
      <c r="F10965" t="s">
        <v>10524</v>
      </c>
      <c r="G10965" t="s">
        <v>13563</v>
      </c>
      <c r="H10965" t="s">
        <v>14814</v>
      </c>
      <c r="I10965">
        <v>4166.553226</v>
      </c>
      <c r="J10965">
        <v>4238.72079992</v>
      </c>
      <c r="K10965">
        <v>4238.72079992</v>
      </c>
      <c r="L10965" t="s">
        <v>20161</v>
      </c>
      <c r="M10965" t="s">
        <v>18478</v>
      </c>
      <c r="N10965" t="s">
        <v>16940</v>
      </c>
      <c r="O10965" t="s">
        <v>15246</v>
      </c>
      <c r="R10965" t="s">
        <v>15286</v>
      </c>
      <c r="S10965" t="s">
        <v>15246</v>
      </c>
      <c r="T10965" t="s">
        <v>17191</v>
      </c>
      <c r="U10965" t="s">
        <v>15317</v>
      </c>
    </row>
    <row r="10966" spans="1:21" x14ac:dyDescent="0.25">
      <c r="A10966">
        <v>2017</v>
      </c>
      <c r="B10966">
        <v>33</v>
      </c>
      <c r="C10966" t="s">
        <v>34</v>
      </c>
      <c r="D10966" t="s">
        <v>1414</v>
      </c>
      <c r="E10966" t="s">
        <v>5106</v>
      </c>
      <c r="F10966" t="s">
        <v>10296</v>
      </c>
      <c r="G10966" t="s">
        <v>13564</v>
      </c>
      <c r="H10966" t="s">
        <v>14814</v>
      </c>
      <c r="I10966">
        <v>2374.312328</v>
      </c>
      <c r="J10966">
        <v>2026.375397159999</v>
      </c>
      <c r="K10966">
        <v>2026.375397159999</v>
      </c>
      <c r="L10966" t="s">
        <v>19336</v>
      </c>
      <c r="M10966" t="s">
        <v>15246</v>
      </c>
      <c r="N10966" t="s">
        <v>18168</v>
      </c>
      <c r="O10966" t="s">
        <v>15246</v>
      </c>
      <c r="P10966" t="s">
        <v>15286</v>
      </c>
      <c r="Q10966" t="s">
        <v>15246</v>
      </c>
      <c r="R10966" t="s">
        <v>15286</v>
      </c>
      <c r="S10966" t="s">
        <v>15246</v>
      </c>
      <c r="T10966" t="s">
        <v>15304</v>
      </c>
      <c r="U10966" t="s">
        <v>15317</v>
      </c>
    </row>
    <row r="10967" spans="1:21" x14ac:dyDescent="0.25">
      <c r="A10967">
        <v>2017</v>
      </c>
      <c r="B10967">
        <v>33</v>
      </c>
      <c r="C10967" t="s">
        <v>34</v>
      </c>
      <c r="D10967" t="s">
        <v>1415</v>
      </c>
      <c r="E10967" t="s">
        <v>5848</v>
      </c>
      <c r="F10967" t="s">
        <v>10297</v>
      </c>
      <c r="G10967" t="s">
        <v>13565</v>
      </c>
      <c r="H10967" t="s">
        <v>14606</v>
      </c>
      <c r="I10967">
        <v>7000</v>
      </c>
      <c r="J10967">
        <v>6862.4277934300007</v>
      </c>
      <c r="K10967">
        <v>6862.4277934300007</v>
      </c>
      <c r="U10967" t="s">
        <v>15316</v>
      </c>
    </row>
    <row r="10968" spans="1:21" x14ac:dyDescent="0.25">
      <c r="A10968">
        <v>2017</v>
      </c>
      <c r="B10968">
        <v>33</v>
      </c>
      <c r="C10968" t="s">
        <v>34</v>
      </c>
      <c r="D10968" t="s">
        <v>1416</v>
      </c>
      <c r="E10968" t="s">
        <v>6574</v>
      </c>
      <c r="F10968" t="s">
        <v>10298</v>
      </c>
      <c r="G10968" t="s">
        <v>13566</v>
      </c>
      <c r="H10968" t="s">
        <v>14607</v>
      </c>
      <c r="I10968">
        <v>37316.490400000002</v>
      </c>
      <c r="J10968">
        <v>37243.122676299987</v>
      </c>
      <c r="K10968">
        <v>37243.122676299987</v>
      </c>
      <c r="U10968" t="s">
        <v>15316</v>
      </c>
    </row>
    <row r="10969" spans="1:21" x14ac:dyDescent="0.25">
      <c r="A10969">
        <v>2017</v>
      </c>
      <c r="B10969">
        <v>33</v>
      </c>
      <c r="C10969" t="s">
        <v>34</v>
      </c>
      <c r="D10969" t="s">
        <v>1417</v>
      </c>
      <c r="E10969" t="s">
        <v>6579</v>
      </c>
      <c r="F10969" t="s">
        <v>10299</v>
      </c>
      <c r="G10969" t="s">
        <v>13896</v>
      </c>
      <c r="H10969" t="s">
        <v>15004</v>
      </c>
      <c r="I10969">
        <v>323069.28013899998</v>
      </c>
      <c r="J10969">
        <v>330557.12478822988</v>
      </c>
      <c r="K10969">
        <v>330557.12478822988</v>
      </c>
      <c r="L10969" t="s">
        <v>20162</v>
      </c>
      <c r="M10969" t="s">
        <v>15246</v>
      </c>
      <c r="N10969" t="s">
        <v>20163</v>
      </c>
      <c r="O10969" t="s">
        <v>17515</v>
      </c>
      <c r="R10969" t="s">
        <v>19921</v>
      </c>
      <c r="S10969" t="s">
        <v>15246</v>
      </c>
      <c r="T10969" t="s">
        <v>17640</v>
      </c>
      <c r="U10969" t="s">
        <v>15317</v>
      </c>
    </row>
    <row r="10970" spans="1:21" x14ac:dyDescent="0.25">
      <c r="A10970">
        <v>2017</v>
      </c>
      <c r="B10970">
        <v>33</v>
      </c>
      <c r="C10970" t="s">
        <v>34</v>
      </c>
      <c r="D10970" t="s">
        <v>1418</v>
      </c>
      <c r="G10970" t="s">
        <v>13897</v>
      </c>
      <c r="H10970" t="s">
        <v>15004</v>
      </c>
      <c r="I10970">
        <v>10749.607402</v>
      </c>
      <c r="J10970">
        <v>10724.214907</v>
      </c>
      <c r="K10970">
        <v>10724.214907</v>
      </c>
      <c r="R10970" t="s">
        <v>19921</v>
      </c>
      <c r="S10970" t="s">
        <v>15246</v>
      </c>
      <c r="T10970" t="s">
        <v>15304</v>
      </c>
      <c r="U10970" t="s">
        <v>15317</v>
      </c>
    </row>
    <row r="10971" spans="1:21" x14ac:dyDescent="0.25">
      <c r="A10971">
        <v>2017</v>
      </c>
      <c r="B10971">
        <v>33</v>
      </c>
      <c r="C10971" t="s">
        <v>34</v>
      </c>
      <c r="D10971" t="s">
        <v>1419</v>
      </c>
      <c r="G10971" t="s">
        <v>13898</v>
      </c>
      <c r="H10971" t="s">
        <v>15004</v>
      </c>
      <c r="I10971">
        <v>12843.700688999999</v>
      </c>
      <c r="J10971">
        <v>12824.88758972</v>
      </c>
      <c r="K10971">
        <v>12824.88758972</v>
      </c>
      <c r="R10971" t="s">
        <v>19921</v>
      </c>
      <c r="S10971" t="s">
        <v>15246</v>
      </c>
      <c r="T10971" t="s">
        <v>15304</v>
      </c>
      <c r="U10971" t="s">
        <v>15317</v>
      </c>
    </row>
    <row r="10972" spans="1:21" x14ac:dyDescent="0.25">
      <c r="A10972">
        <v>2017</v>
      </c>
      <c r="B10972">
        <v>33</v>
      </c>
      <c r="C10972" t="s">
        <v>34</v>
      </c>
      <c r="D10972" t="s">
        <v>1420</v>
      </c>
      <c r="G10972" t="s">
        <v>13899</v>
      </c>
      <c r="H10972" t="s">
        <v>15004</v>
      </c>
      <c r="I10972">
        <v>9241.1297549999999</v>
      </c>
      <c r="J10972">
        <v>9231.8886249999996</v>
      </c>
      <c r="K10972">
        <v>9231.8886249999996</v>
      </c>
      <c r="R10972" t="s">
        <v>19921</v>
      </c>
      <c r="S10972" t="s">
        <v>15246</v>
      </c>
      <c r="T10972" t="s">
        <v>15304</v>
      </c>
      <c r="U10972" t="s">
        <v>15317</v>
      </c>
    </row>
    <row r="10973" spans="1:21" x14ac:dyDescent="0.25">
      <c r="A10973">
        <v>2017</v>
      </c>
      <c r="B10973">
        <v>34</v>
      </c>
      <c r="C10973" t="s">
        <v>35</v>
      </c>
      <c r="D10973" t="s">
        <v>1438</v>
      </c>
      <c r="G10973" t="s">
        <v>12240</v>
      </c>
      <c r="H10973" t="s">
        <v>14469</v>
      </c>
      <c r="I10973">
        <v>1E-4</v>
      </c>
      <c r="J10973">
        <v>0</v>
      </c>
      <c r="K10973">
        <v>0</v>
      </c>
      <c r="U10973" t="s">
        <v>15316</v>
      </c>
    </row>
    <row r="10974" spans="1:21" x14ac:dyDescent="0.25">
      <c r="A10974">
        <v>2017</v>
      </c>
      <c r="B10974">
        <v>34</v>
      </c>
      <c r="C10974" t="s">
        <v>35</v>
      </c>
      <c r="D10974" t="s">
        <v>1439</v>
      </c>
      <c r="G10974" t="s">
        <v>12241</v>
      </c>
      <c r="H10974" t="s">
        <v>14469</v>
      </c>
      <c r="I10974">
        <v>1E-4</v>
      </c>
      <c r="J10974">
        <v>0</v>
      </c>
      <c r="K10974">
        <v>0</v>
      </c>
      <c r="U10974" t="s">
        <v>15316</v>
      </c>
    </row>
    <row r="10975" spans="1:21" x14ac:dyDescent="0.25">
      <c r="A10975">
        <v>2017</v>
      </c>
      <c r="B10975">
        <v>34</v>
      </c>
      <c r="C10975" t="s">
        <v>35</v>
      </c>
      <c r="D10975" t="s">
        <v>1440</v>
      </c>
      <c r="G10975" t="s">
        <v>12242</v>
      </c>
      <c r="H10975" t="s">
        <v>14469</v>
      </c>
      <c r="I10975">
        <v>1E-4</v>
      </c>
      <c r="J10975">
        <v>0</v>
      </c>
      <c r="K10975">
        <v>0</v>
      </c>
      <c r="U10975" t="s">
        <v>15316</v>
      </c>
    </row>
    <row r="10976" spans="1:21" x14ac:dyDescent="0.25">
      <c r="A10976">
        <v>2017</v>
      </c>
      <c r="B10976">
        <v>34</v>
      </c>
      <c r="C10976" t="s">
        <v>35</v>
      </c>
      <c r="D10976" t="s">
        <v>1441</v>
      </c>
      <c r="G10976" t="s">
        <v>12243</v>
      </c>
      <c r="H10976" t="s">
        <v>14469</v>
      </c>
      <c r="I10976">
        <v>1E-4</v>
      </c>
      <c r="J10976">
        <v>0</v>
      </c>
      <c r="K10976">
        <v>0</v>
      </c>
      <c r="U10976" t="s">
        <v>15316</v>
      </c>
    </row>
    <row r="10977" spans="1:21" x14ac:dyDescent="0.25">
      <c r="A10977">
        <v>2017</v>
      </c>
      <c r="B10977">
        <v>34</v>
      </c>
      <c r="C10977" t="s">
        <v>35</v>
      </c>
      <c r="D10977" t="s">
        <v>1442</v>
      </c>
      <c r="G10977" t="s">
        <v>12244</v>
      </c>
      <c r="H10977" t="s">
        <v>14469</v>
      </c>
      <c r="I10977">
        <v>11859.2</v>
      </c>
      <c r="J10977">
        <v>11970.167867890001</v>
      </c>
      <c r="K10977">
        <v>11970.167867890001</v>
      </c>
      <c r="U10977" t="s">
        <v>15316</v>
      </c>
    </row>
    <row r="10978" spans="1:21" x14ac:dyDescent="0.25">
      <c r="A10978">
        <v>2017</v>
      </c>
      <c r="B10978">
        <v>34</v>
      </c>
      <c r="C10978" t="s">
        <v>35</v>
      </c>
      <c r="D10978" t="s">
        <v>1443</v>
      </c>
      <c r="G10978" t="s">
        <v>12245</v>
      </c>
      <c r="H10978" t="s">
        <v>14469</v>
      </c>
      <c r="I10978">
        <v>1E-4</v>
      </c>
      <c r="J10978">
        <v>0</v>
      </c>
      <c r="K10978">
        <v>0</v>
      </c>
      <c r="U10978" t="s">
        <v>15316</v>
      </c>
    </row>
    <row r="10979" spans="1:21" x14ac:dyDescent="0.25">
      <c r="A10979">
        <v>2017</v>
      </c>
      <c r="B10979">
        <v>34</v>
      </c>
      <c r="C10979" t="s">
        <v>35</v>
      </c>
      <c r="D10979" t="s">
        <v>1444</v>
      </c>
      <c r="G10979" t="s">
        <v>12246</v>
      </c>
      <c r="H10979" t="s">
        <v>14469</v>
      </c>
      <c r="I10979">
        <v>1544</v>
      </c>
      <c r="J10979">
        <v>1546.15548739</v>
      </c>
      <c r="K10979">
        <v>1546.15548739</v>
      </c>
      <c r="U10979" t="s">
        <v>15316</v>
      </c>
    </row>
    <row r="10980" spans="1:21" x14ac:dyDescent="0.25">
      <c r="A10980">
        <v>2017</v>
      </c>
      <c r="B10980">
        <v>34</v>
      </c>
      <c r="C10980" t="s">
        <v>35</v>
      </c>
      <c r="D10980" t="s">
        <v>1445</v>
      </c>
      <c r="G10980" t="s">
        <v>12247</v>
      </c>
      <c r="H10980" t="s">
        <v>14469</v>
      </c>
      <c r="I10980">
        <v>1E-4</v>
      </c>
      <c r="J10980">
        <v>0</v>
      </c>
      <c r="K10980">
        <v>0</v>
      </c>
      <c r="U10980" t="s">
        <v>15316</v>
      </c>
    </row>
    <row r="10981" spans="1:21" x14ac:dyDescent="0.25">
      <c r="A10981">
        <v>2017</v>
      </c>
      <c r="B10981">
        <v>34</v>
      </c>
      <c r="C10981" t="s">
        <v>35</v>
      </c>
      <c r="D10981" t="s">
        <v>1446</v>
      </c>
      <c r="G10981" t="s">
        <v>12248</v>
      </c>
      <c r="H10981" t="s">
        <v>14469</v>
      </c>
      <c r="I10981">
        <v>1E-4</v>
      </c>
      <c r="J10981">
        <v>0</v>
      </c>
      <c r="K10981">
        <v>0</v>
      </c>
      <c r="U10981" t="s">
        <v>15316</v>
      </c>
    </row>
    <row r="10982" spans="1:21" x14ac:dyDescent="0.25">
      <c r="A10982">
        <v>2017</v>
      </c>
      <c r="B10982">
        <v>34</v>
      </c>
      <c r="C10982" t="s">
        <v>35</v>
      </c>
      <c r="D10982" t="s">
        <v>1447</v>
      </c>
      <c r="G10982" t="s">
        <v>12249</v>
      </c>
      <c r="H10982" t="s">
        <v>14469</v>
      </c>
      <c r="I10982">
        <v>22445.599999999999</v>
      </c>
      <c r="J10982">
        <v>22445.599999999999</v>
      </c>
      <c r="K10982">
        <v>22445.599999999999</v>
      </c>
      <c r="U10982" t="s">
        <v>15316</v>
      </c>
    </row>
    <row r="10983" spans="1:21" x14ac:dyDescent="0.25">
      <c r="A10983">
        <v>2017</v>
      </c>
      <c r="B10983">
        <v>35</v>
      </c>
      <c r="C10983" t="s">
        <v>25</v>
      </c>
      <c r="D10983" t="s">
        <v>1448</v>
      </c>
      <c r="E10983" t="s">
        <v>5850</v>
      </c>
      <c r="F10983" t="s">
        <v>10300</v>
      </c>
      <c r="G10983" t="s">
        <v>12250</v>
      </c>
      <c r="H10983" t="s">
        <v>15067</v>
      </c>
      <c r="I10983">
        <v>21.476165999999999</v>
      </c>
      <c r="J10983">
        <v>18.757354830000001</v>
      </c>
      <c r="K10983">
        <v>17.876560390000002</v>
      </c>
      <c r="U10983" t="s">
        <v>15316</v>
      </c>
    </row>
    <row r="10984" spans="1:21" x14ac:dyDescent="0.25">
      <c r="A10984">
        <v>2017</v>
      </c>
      <c r="B10984">
        <v>35</v>
      </c>
      <c r="C10984" t="s">
        <v>25</v>
      </c>
      <c r="D10984" t="s">
        <v>1449</v>
      </c>
      <c r="E10984" t="s">
        <v>6580</v>
      </c>
      <c r="F10984" t="s">
        <v>10301</v>
      </c>
      <c r="G10984" t="s">
        <v>14156</v>
      </c>
      <c r="H10984" t="s">
        <v>15067</v>
      </c>
      <c r="I10984">
        <v>679.13791500000002</v>
      </c>
      <c r="J10984">
        <v>661.63567163999971</v>
      </c>
      <c r="K10984">
        <v>654.4402830199997</v>
      </c>
      <c r="U10984" t="s">
        <v>15316</v>
      </c>
    </row>
    <row r="10985" spans="1:21" x14ac:dyDescent="0.25">
      <c r="A10985">
        <v>2017</v>
      </c>
      <c r="B10985">
        <v>35</v>
      </c>
      <c r="C10985" t="s">
        <v>25</v>
      </c>
      <c r="D10985" t="s">
        <v>1450</v>
      </c>
      <c r="E10985" t="s">
        <v>6581</v>
      </c>
      <c r="F10985" t="s">
        <v>10525</v>
      </c>
      <c r="G10985" t="s">
        <v>14157</v>
      </c>
      <c r="H10985" t="s">
        <v>15067</v>
      </c>
      <c r="I10985">
        <v>100.45470299999999</v>
      </c>
      <c r="J10985">
        <v>107.90352970000001</v>
      </c>
      <c r="K10985">
        <v>107.69569661</v>
      </c>
      <c r="L10985" t="s">
        <v>15196</v>
      </c>
      <c r="M10985" t="s">
        <v>15237</v>
      </c>
      <c r="N10985" t="s">
        <v>15196</v>
      </c>
      <c r="O10985" t="s">
        <v>15237</v>
      </c>
      <c r="P10985" t="s">
        <v>15196</v>
      </c>
      <c r="Q10985" t="s">
        <v>15237</v>
      </c>
      <c r="T10985" t="s">
        <v>15301</v>
      </c>
      <c r="U10985" t="s">
        <v>15317</v>
      </c>
    </row>
    <row r="10986" spans="1:21" x14ac:dyDescent="0.25">
      <c r="A10986">
        <v>2017</v>
      </c>
      <c r="B10986">
        <v>35</v>
      </c>
      <c r="C10986" t="s">
        <v>25</v>
      </c>
      <c r="D10986" t="s">
        <v>1453</v>
      </c>
      <c r="E10986" t="s">
        <v>6582</v>
      </c>
      <c r="F10986" t="s">
        <v>10303</v>
      </c>
      <c r="G10986" t="s">
        <v>14158</v>
      </c>
      <c r="H10986" t="s">
        <v>15067</v>
      </c>
      <c r="I10986">
        <v>25.432030999999998</v>
      </c>
      <c r="J10986">
        <v>27.145128530000001</v>
      </c>
      <c r="K10986">
        <v>24.582349189999999</v>
      </c>
      <c r="U10986" t="s">
        <v>15316</v>
      </c>
    </row>
    <row r="10987" spans="1:21" x14ac:dyDescent="0.25">
      <c r="A10987">
        <v>2017</v>
      </c>
      <c r="B10987">
        <v>35</v>
      </c>
      <c r="C10987" t="s">
        <v>25</v>
      </c>
      <c r="D10987" t="s">
        <v>1454</v>
      </c>
      <c r="E10987" t="s">
        <v>6583</v>
      </c>
      <c r="F10987" t="s">
        <v>10304</v>
      </c>
      <c r="G10987" t="s">
        <v>14159</v>
      </c>
      <c r="H10987" t="s">
        <v>15067</v>
      </c>
      <c r="I10987">
        <v>28.504337</v>
      </c>
      <c r="J10987">
        <v>29.708558329999999</v>
      </c>
      <c r="K10987">
        <v>29.499319630000009</v>
      </c>
      <c r="N10987" t="s">
        <v>20164</v>
      </c>
      <c r="O10987" t="s">
        <v>15248</v>
      </c>
      <c r="T10987" t="s">
        <v>15300</v>
      </c>
      <c r="U10987" t="s">
        <v>15317</v>
      </c>
    </row>
    <row r="10988" spans="1:21" x14ac:dyDescent="0.25">
      <c r="A10988">
        <v>2017</v>
      </c>
      <c r="B10988">
        <v>35</v>
      </c>
      <c r="C10988" t="s">
        <v>25</v>
      </c>
      <c r="D10988" t="s">
        <v>1455</v>
      </c>
      <c r="E10988" t="s">
        <v>6584</v>
      </c>
      <c r="F10988" t="s">
        <v>10526</v>
      </c>
      <c r="G10988" t="s">
        <v>14091</v>
      </c>
      <c r="H10988" t="s">
        <v>15068</v>
      </c>
      <c r="I10988">
        <v>40.221283</v>
      </c>
      <c r="J10988">
        <v>21.330803329999998</v>
      </c>
      <c r="K10988">
        <v>20.159884659999999</v>
      </c>
      <c r="U10988" t="s">
        <v>15316</v>
      </c>
    </row>
    <row r="10989" spans="1:21" x14ac:dyDescent="0.25">
      <c r="A10989">
        <v>2017</v>
      </c>
      <c r="B10989">
        <v>35</v>
      </c>
      <c r="C10989" t="s">
        <v>25</v>
      </c>
      <c r="D10989" t="s">
        <v>1458</v>
      </c>
      <c r="E10989" t="s">
        <v>6585</v>
      </c>
      <c r="F10989" t="s">
        <v>10527</v>
      </c>
      <c r="G10989" t="s">
        <v>14160</v>
      </c>
      <c r="H10989" t="s">
        <v>15068</v>
      </c>
      <c r="I10989">
        <v>11.336069999999999</v>
      </c>
      <c r="J10989">
        <v>11.244379820000001</v>
      </c>
      <c r="K10989">
        <v>8.21770231</v>
      </c>
      <c r="L10989" t="s">
        <v>17785</v>
      </c>
      <c r="M10989" t="s">
        <v>15237</v>
      </c>
      <c r="N10989" t="s">
        <v>17785</v>
      </c>
      <c r="O10989" t="s">
        <v>15237</v>
      </c>
      <c r="P10989" t="s">
        <v>17785</v>
      </c>
      <c r="Q10989" t="s">
        <v>15237</v>
      </c>
      <c r="T10989" t="s">
        <v>15301</v>
      </c>
      <c r="U10989" t="s">
        <v>15317</v>
      </c>
    </row>
    <row r="10990" spans="1:21" x14ac:dyDescent="0.25">
      <c r="A10990">
        <v>2017</v>
      </c>
      <c r="B10990">
        <v>35</v>
      </c>
      <c r="C10990" t="s">
        <v>25</v>
      </c>
      <c r="D10990" t="s">
        <v>1459</v>
      </c>
      <c r="E10990" t="s">
        <v>6586</v>
      </c>
      <c r="F10990" t="s">
        <v>10308</v>
      </c>
      <c r="G10990" t="s">
        <v>13900</v>
      </c>
      <c r="H10990" t="s">
        <v>15068</v>
      </c>
      <c r="I10990">
        <v>7.0046520000000001</v>
      </c>
      <c r="J10990">
        <v>6.4016084099999988</v>
      </c>
      <c r="K10990">
        <v>6.3059460299999994</v>
      </c>
      <c r="L10990" t="s">
        <v>20165</v>
      </c>
      <c r="M10990" t="s">
        <v>17204</v>
      </c>
      <c r="N10990" t="s">
        <v>19943</v>
      </c>
      <c r="O10990" t="s">
        <v>17204</v>
      </c>
      <c r="P10990" t="s">
        <v>19944</v>
      </c>
      <c r="Q10990" t="s">
        <v>17204</v>
      </c>
      <c r="T10990" t="s">
        <v>17232</v>
      </c>
      <c r="U10990" t="s">
        <v>15317</v>
      </c>
    </row>
    <row r="10991" spans="1:21" x14ac:dyDescent="0.25">
      <c r="A10991">
        <v>2017</v>
      </c>
      <c r="B10991">
        <v>35</v>
      </c>
      <c r="C10991" t="s">
        <v>25</v>
      </c>
      <c r="D10991" t="s">
        <v>1460</v>
      </c>
      <c r="E10991" t="s">
        <v>6587</v>
      </c>
      <c r="F10991" t="s">
        <v>10309</v>
      </c>
      <c r="G10991" t="s">
        <v>13825</v>
      </c>
      <c r="H10991" t="s">
        <v>15068</v>
      </c>
      <c r="I10991">
        <v>30.935306000000001</v>
      </c>
      <c r="J10991">
        <v>31.78868851</v>
      </c>
      <c r="K10991">
        <v>31.194955360000002</v>
      </c>
      <c r="L10991" t="s">
        <v>15182</v>
      </c>
      <c r="M10991" t="s">
        <v>15237</v>
      </c>
      <c r="N10991" t="s">
        <v>15182</v>
      </c>
      <c r="O10991" t="s">
        <v>15237</v>
      </c>
      <c r="P10991" t="s">
        <v>15182</v>
      </c>
      <c r="Q10991" t="s">
        <v>15237</v>
      </c>
      <c r="T10991" t="s">
        <v>15301</v>
      </c>
      <c r="U10991" t="s">
        <v>15317</v>
      </c>
    </row>
    <row r="10992" spans="1:21" x14ac:dyDescent="0.25">
      <c r="A10992">
        <v>2017</v>
      </c>
      <c r="B10992">
        <v>35</v>
      </c>
      <c r="C10992" t="s">
        <v>25</v>
      </c>
      <c r="D10992" t="s">
        <v>1461</v>
      </c>
      <c r="E10992" t="s">
        <v>6588</v>
      </c>
      <c r="F10992" t="s">
        <v>10528</v>
      </c>
      <c r="G10992" t="s">
        <v>14161</v>
      </c>
      <c r="H10992" t="s">
        <v>15068</v>
      </c>
      <c r="I10992">
        <v>16.840945999999999</v>
      </c>
      <c r="J10992">
        <v>18.259810139999999</v>
      </c>
      <c r="K10992">
        <v>18.16689753</v>
      </c>
      <c r="U10992" t="s">
        <v>15316</v>
      </c>
    </row>
    <row r="10993" spans="1:21" x14ac:dyDescent="0.25">
      <c r="A10993">
        <v>2017</v>
      </c>
      <c r="B10993">
        <v>35</v>
      </c>
      <c r="C10993" t="s">
        <v>25</v>
      </c>
      <c r="D10993" t="s">
        <v>1462</v>
      </c>
      <c r="E10993" t="s">
        <v>6589</v>
      </c>
      <c r="F10993" t="s">
        <v>10311</v>
      </c>
      <c r="G10993" t="s">
        <v>12983</v>
      </c>
      <c r="H10993" t="s">
        <v>15069</v>
      </c>
      <c r="I10993">
        <v>99.548502999999997</v>
      </c>
      <c r="J10993">
        <v>112.15330505</v>
      </c>
      <c r="K10993">
        <v>111.26971005</v>
      </c>
      <c r="U10993" t="s">
        <v>15316</v>
      </c>
    </row>
    <row r="10994" spans="1:21" x14ac:dyDescent="0.25">
      <c r="A10994">
        <v>2017</v>
      </c>
      <c r="B10994">
        <v>35</v>
      </c>
      <c r="C10994" t="s">
        <v>25</v>
      </c>
      <c r="D10994" t="s">
        <v>1463</v>
      </c>
      <c r="E10994" t="s">
        <v>6590</v>
      </c>
      <c r="F10994" t="s">
        <v>10312</v>
      </c>
      <c r="G10994" t="s">
        <v>13827</v>
      </c>
      <c r="H10994" t="s">
        <v>15069</v>
      </c>
      <c r="I10994">
        <v>63.749695000000003</v>
      </c>
      <c r="J10994">
        <v>61.261005320000002</v>
      </c>
      <c r="K10994">
        <v>58.550838520000013</v>
      </c>
      <c r="U10994" t="s">
        <v>15316</v>
      </c>
    </row>
    <row r="10995" spans="1:21" x14ac:dyDescent="0.25">
      <c r="A10995">
        <v>2017</v>
      </c>
      <c r="B10995">
        <v>35</v>
      </c>
      <c r="C10995" t="s">
        <v>25</v>
      </c>
      <c r="D10995" t="s">
        <v>1464</v>
      </c>
      <c r="E10995" t="s">
        <v>6591</v>
      </c>
      <c r="F10995" t="s">
        <v>10313</v>
      </c>
      <c r="G10995" t="s">
        <v>12266</v>
      </c>
      <c r="H10995" t="s">
        <v>15069</v>
      </c>
      <c r="I10995">
        <v>71.050177000000005</v>
      </c>
      <c r="J10995">
        <v>62.255554650000008</v>
      </c>
      <c r="K10995">
        <v>60.497914690000023</v>
      </c>
      <c r="P10995" t="s">
        <v>15288</v>
      </c>
      <c r="Q10995" t="s">
        <v>15238</v>
      </c>
      <c r="T10995" t="s">
        <v>15305</v>
      </c>
      <c r="U10995" t="s">
        <v>15317</v>
      </c>
    </row>
    <row r="10996" spans="1:21" x14ac:dyDescent="0.25">
      <c r="A10996">
        <v>2017</v>
      </c>
      <c r="B10996">
        <v>35</v>
      </c>
      <c r="C10996" t="s">
        <v>25</v>
      </c>
      <c r="D10996" t="s">
        <v>1465</v>
      </c>
      <c r="E10996" t="s">
        <v>6592</v>
      </c>
      <c r="F10996" t="s">
        <v>10529</v>
      </c>
      <c r="G10996" t="s">
        <v>14162</v>
      </c>
      <c r="H10996" t="s">
        <v>15069</v>
      </c>
      <c r="I10996">
        <v>78.514021</v>
      </c>
      <c r="J10996">
        <v>66.065531710000016</v>
      </c>
      <c r="K10996">
        <v>65.490011319999994</v>
      </c>
      <c r="N10996" t="s">
        <v>17656</v>
      </c>
      <c r="O10996" t="s">
        <v>15246</v>
      </c>
      <c r="T10996" t="s">
        <v>15304</v>
      </c>
      <c r="U10996" t="s">
        <v>15317</v>
      </c>
    </row>
    <row r="10997" spans="1:21" x14ac:dyDescent="0.25">
      <c r="A10997">
        <v>2017</v>
      </c>
      <c r="B10997">
        <v>35</v>
      </c>
      <c r="C10997" t="s">
        <v>25</v>
      </c>
      <c r="D10997" t="s">
        <v>2344</v>
      </c>
      <c r="E10997" t="s">
        <v>6593</v>
      </c>
      <c r="F10997" t="s">
        <v>10530</v>
      </c>
      <c r="G10997" t="s">
        <v>14163</v>
      </c>
      <c r="H10997" t="s">
        <v>15068</v>
      </c>
      <c r="I10997">
        <v>19.554939000000001</v>
      </c>
      <c r="J10997">
        <v>20.39896457</v>
      </c>
      <c r="K10997">
        <v>19.99672773</v>
      </c>
      <c r="L10997" t="s">
        <v>15181</v>
      </c>
      <c r="M10997" t="s">
        <v>15237</v>
      </c>
      <c r="N10997" t="s">
        <v>15181</v>
      </c>
      <c r="O10997" t="s">
        <v>15237</v>
      </c>
      <c r="P10997" t="s">
        <v>15181</v>
      </c>
      <c r="Q10997" t="s">
        <v>15237</v>
      </c>
      <c r="T10997" t="s">
        <v>15301</v>
      </c>
      <c r="U10997" t="s">
        <v>15317</v>
      </c>
    </row>
    <row r="10998" spans="1:21" x14ac:dyDescent="0.25">
      <c r="A10998">
        <v>2017</v>
      </c>
      <c r="B10998">
        <v>35</v>
      </c>
      <c r="C10998" t="s">
        <v>25</v>
      </c>
      <c r="D10998" t="s">
        <v>2458</v>
      </c>
      <c r="E10998" t="s">
        <v>6594</v>
      </c>
      <c r="F10998" t="s">
        <v>10531</v>
      </c>
      <c r="G10998" t="s">
        <v>14164</v>
      </c>
      <c r="H10998" t="s">
        <v>15068</v>
      </c>
      <c r="I10998">
        <v>18.095182999999999</v>
      </c>
      <c r="J10998">
        <v>19.007539709999989</v>
      </c>
      <c r="K10998">
        <v>18.93918236</v>
      </c>
      <c r="U10998" t="s">
        <v>15316</v>
      </c>
    </row>
    <row r="10999" spans="1:21" x14ac:dyDescent="0.25">
      <c r="A10999">
        <v>2017</v>
      </c>
      <c r="B10999">
        <v>35</v>
      </c>
      <c r="C10999" t="s">
        <v>25</v>
      </c>
      <c r="D10999" t="s">
        <v>2572</v>
      </c>
      <c r="E10999" t="s">
        <v>6595</v>
      </c>
      <c r="F10999" t="s">
        <v>10317</v>
      </c>
      <c r="G10999" t="s">
        <v>13574</v>
      </c>
      <c r="H10999" t="s">
        <v>15068</v>
      </c>
      <c r="I10999">
        <v>13.286295000000001</v>
      </c>
      <c r="J10999">
        <v>13.31008587</v>
      </c>
      <c r="K10999">
        <v>11.82437526</v>
      </c>
      <c r="L10999" t="s">
        <v>15350</v>
      </c>
      <c r="M10999" t="s">
        <v>15237</v>
      </c>
      <c r="N10999" t="s">
        <v>15350</v>
      </c>
      <c r="O10999" t="s">
        <v>15237</v>
      </c>
      <c r="P10999" t="s">
        <v>15350</v>
      </c>
      <c r="Q10999" t="s">
        <v>15237</v>
      </c>
      <c r="T10999" t="s">
        <v>15301</v>
      </c>
      <c r="U10999" t="s">
        <v>15317</v>
      </c>
    </row>
    <row r="11000" spans="1:21" x14ac:dyDescent="0.25">
      <c r="A11000">
        <v>2017</v>
      </c>
      <c r="B11000">
        <v>35</v>
      </c>
      <c r="C11000" t="s">
        <v>25</v>
      </c>
      <c r="D11000" t="s">
        <v>2574</v>
      </c>
      <c r="E11000" t="s">
        <v>6596</v>
      </c>
      <c r="F11000" t="s">
        <v>10532</v>
      </c>
      <c r="G11000" t="s">
        <v>14093</v>
      </c>
      <c r="H11000" t="s">
        <v>15068</v>
      </c>
      <c r="I11000">
        <v>10.799185</v>
      </c>
      <c r="J11000">
        <v>10.62462255</v>
      </c>
      <c r="K11000">
        <v>10.467397650000001</v>
      </c>
      <c r="U11000" t="s">
        <v>15316</v>
      </c>
    </row>
    <row r="11001" spans="1:21" x14ac:dyDescent="0.25">
      <c r="A11001">
        <v>2017</v>
      </c>
      <c r="B11001">
        <v>35</v>
      </c>
      <c r="C11001" t="s">
        <v>25</v>
      </c>
      <c r="D11001" t="s">
        <v>2852</v>
      </c>
      <c r="E11001" t="s">
        <v>6597</v>
      </c>
      <c r="F11001" t="s">
        <v>10533</v>
      </c>
      <c r="G11001" t="s">
        <v>14165</v>
      </c>
      <c r="H11001" t="s">
        <v>15068</v>
      </c>
      <c r="I11001">
        <v>12.428124</v>
      </c>
      <c r="J11001">
        <v>5.2540457100000006</v>
      </c>
      <c r="K11001">
        <v>4.8665450799999999</v>
      </c>
      <c r="L11001" t="s">
        <v>17069</v>
      </c>
      <c r="M11001" t="s">
        <v>15237</v>
      </c>
      <c r="N11001" t="s">
        <v>17069</v>
      </c>
      <c r="O11001" t="s">
        <v>15237</v>
      </c>
      <c r="P11001" t="s">
        <v>17069</v>
      </c>
      <c r="Q11001" t="s">
        <v>15237</v>
      </c>
      <c r="T11001" t="s">
        <v>15301</v>
      </c>
      <c r="U11001" t="s">
        <v>15317</v>
      </c>
    </row>
    <row r="11002" spans="1:21" x14ac:dyDescent="0.25">
      <c r="A11002">
        <v>2017</v>
      </c>
      <c r="B11002">
        <v>35</v>
      </c>
      <c r="C11002" t="s">
        <v>25</v>
      </c>
      <c r="D11002" t="s">
        <v>2853</v>
      </c>
      <c r="E11002" t="s">
        <v>6598</v>
      </c>
      <c r="F11002" t="s">
        <v>10534</v>
      </c>
      <c r="G11002" t="s">
        <v>14166</v>
      </c>
      <c r="H11002" t="s">
        <v>15068</v>
      </c>
      <c r="I11002">
        <v>17.121635000000001</v>
      </c>
      <c r="J11002">
        <v>15.72811688</v>
      </c>
      <c r="K11002">
        <v>15.64915255</v>
      </c>
      <c r="U11002" t="s">
        <v>15316</v>
      </c>
    </row>
    <row r="11003" spans="1:21" x14ac:dyDescent="0.25">
      <c r="A11003">
        <v>2017</v>
      </c>
      <c r="B11003">
        <v>35</v>
      </c>
      <c r="C11003" t="s">
        <v>25</v>
      </c>
      <c r="D11003" t="s">
        <v>2854</v>
      </c>
      <c r="E11003" t="s">
        <v>6599</v>
      </c>
      <c r="F11003" t="s">
        <v>10535</v>
      </c>
      <c r="G11003" t="s">
        <v>14167</v>
      </c>
      <c r="H11003" t="s">
        <v>15067</v>
      </c>
      <c r="I11003">
        <v>26.998549000000001</v>
      </c>
      <c r="J11003">
        <v>38.568999849999997</v>
      </c>
      <c r="K11003">
        <v>37.721652670000012</v>
      </c>
      <c r="U11003" t="s">
        <v>15316</v>
      </c>
    </row>
    <row r="11004" spans="1:21" x14ac:dyDescent="0.25">
      <c r="A11004">
        <v>2017</v>
      </c>
      <c r="B11004">
        <v>35</v>
      </c>
      <c r="C11004" t="s">
        <v>22</v>
      </c>
      <c r="D11004" t="s">
        <v>1466</v>
      </c>
      <c r="G11004" t="s">
        <v>10941</v>
      </c>
      <c r="H11004" t="s">
        <v>15070</v>
      </c>
      <c r="I11004">
        <v>242.10257300000001</v>
      </c>
      <c r="J11004">
        <v>244.1758193</v>
      </c>
      <c r="K11004">
        <v>238.78445549</v>
      </c>
      <c r="U11004" t="s">
        <v>15316</v>
      </c>
    </row>
    <row r="11005" spans="1:21" x14ac:dyDescent="0.25">
      <c r="A11005">
        <v>2017</v>
      </c>
      <c r="B11005">
        <v>35</v>
      </c>
      <c r="C11005" t="s">
        <v>23</v>
      </c>
      <c r="D11005" t="s">
        <v>1467</v>
      </c>
      <c r="G11005" t="s">
        <v>12400</v>
      </c>
      <c r="H11005" t="s">
        <v>15070</v>
      </c>
      <c r="I11005">
        <v>43.496656000000002</v>
      </c>
      <c r="J11005">
        <v>41.181931360000007</v>
      </c>
      <c r="K11005">
        <v>40.77819344000001</v>
      </c>
      <c r="U11005" t="s">
        <v>15316</v>
      </c>
    </row>
    <row r="11006" spans="1:21" x14ac:dyDescent="0.25">
      <c r="A11006">
        <v>2017</v>
      </c>
      <c r="B11006">
        <v>35</v>
      </c>
      <c r="C11006" t="s">
        <v>24</v>
      </c>
      <c r="D11006" t="s">
        <v>1468</v>
      </c>
      <c r="E11006" t="s">
        <v>6600</v>
      </c>
      <c r="F11006" t="s">
        <v>10536</v>
      </c>
      <c r="G11006" t="s">
        <v>12269</v>
      </c>
      <c r="H11006" t="s">
        <v>15070</v>
      </c>
      <c r="I11006">
        <v>22.617193</v>
      </c>
      <c r="J11006">
        <v>42.675036229999989</v>
      </c>
      <c r="K11006">
        <v>42.139739959999993</v>
      </c>
      <c r="U11006" t="s">
        <v>15316</v>
      </c>
    </row>
    <row r="11007" spans="1:21" x14ac:dyDescent="0.25">
      <c r="A11007">
        <v>2017</v>
      </c>
      <c r="B11007">
        <v>35</v>
      </c>
      <c r="C11007" t="s">
        <v>21</v>
      </c>
      <c r="D11007" t="s">
        <v>2818</v>
      </c>
      <c r="G11007" t="s">
        <v>14095</v>
      </c>
      <c r="H11007" t="s">
        <v>15070</v>
      </c>
      <c r="I11007">
        <v>27.859902000000002</v>
      </c>
      <c r="J11007">
        <v>0</v>
      </c>
      <c r="K11007">
        <v>0</v>
      </c>
      <c r="U11007" t="s">
        <v>15316</v>
      </c>
    </row>
    <row r="11008" spans="1:21" x14ac:dyDescent="0.25">
      <c r="A11008">
        <v>2017</v>
      </c>
      <c r="B11008">
        <v>37</v>
      </c>
      <c r="C11008" t="s">
        <v>22</v>
      </c>
      <c r="D11008" t="s">
        <v>1493</v>
      </c>
      <c r="G11008" t="s">
        <v>10941</v>
      </c>
      <c r="H11008" t="s">
        <v>14221</v>
      </c>
      <c r="I11008">
        <v>22.804995999999999</v>
      </c>
      <c r="J11008">
        <v>23.444874230000011</v>
      </c>
      <c r="K11008">
        <v>23.444874230000011</v>
      </c>
      <c r="U11008" t="s">
        <v>15316</v>
      </c>
    </row>
    <row r="11009" spans="1:21" x14ac:dyDescent="0.25">
      <c r="A11009">
        <v>2017</v>
      </c>
      <c r="B11009">
        <v>37</v>
      </c>
      <c r="C11009" t="s">
        <v>23</v>
      </c>
      <c r="D11009" t="s">
        <v>1494</v>
      </c>
      <c r="G11009" t="s">
        <v>10942</v>
      </c>
      <c r="H11009" t="s">
        <v>14222</v>
      </c>
      <c r="I11009">
        <v>6.1349090000000004</v>
      </c>
      <c r="J11009">
        <v>6.5756756399999992</v>
      </c>
      <c r="K11009">
        <v>6.5756756399999992</v>
      </c>
      <c r="U11009" t="s">
        <v>15316</v>
      </c>
    </row>
    <row r="11010" spans="1:21" x14ac:dyDescent="0.25">
      <c r="A11010">
        <v>2017</v>
      </c>
      <c r="B11010">
        <v>37</v>
      </c>
      <c r="C11010" t="s">
        <v>24</v>
      </c>
      <c r="D11010" t="s">
        <v>2206</v>
      </c>
      <c r="G11010" t="s">
        <v>12290</v>
      </c>
      <c r="H11010" t="s">
        <v>14480</v>
      </c>
      <c r="I11010">
        <v>92.391219000000007</v>
      </c>
      <c r="J11010">
        <v>105.8246171</v>
      </c>
      <c r="K11010">
        <v>105.8246171</v>
      </c>
      <c r="U11010" t="s">
        <v>15316</v>
      </c>
    </row>
    <row r="11011" spans="1:21" x14ac:dyDescent="0.25">
      <c r="A11011">
        <v>2017</v>
      </c>
      <c r="B11011">
        <v>38</v>
      </c>
      <c r="C11011" t="s">
        <v>25</v>
      </c>
      <c r="D11011" t="s">
        <v>2819</v>
      </c>
      <c r="E11011" t="s">
        <v>6601</v>
      </c>
      <c r="F11011" t="s">
        <v>10537</v>
      </c>
      <c r="G11011" t="s">
        <v>14096</v>
      </c>
      <c r="H11011" t="s">
        <v>15125</v>
      </c>
      <c r="I11011">
        <v>4946.1261379999996</v>
      </c>
      <c r="J11011">
        <v>5003.2350708799986</v>
      </c>
      <c r="K11011">
        <v>5003.2350708799986</v>
      </c>
      <c r="L11011" t="s">
        <v>19945</v>
      </c>
      <c r="M11011" t="s">
        <v>16837</v>
      </c>
      <c r="R11011" t="s">
        <v>15434</v>
      </c>
      <c r="S11011" t="s">
        <v>15245</v>
      </c>
      <c r="T11011" t="s">
        <v>16838</v>
      </c>
      <c r="U11011" t="s">
        <v>15317</v>
      </c>
    </row>
    <row r="11012" spans="1:21" x14ac:dyDescent="0.25">
      <c r="A11012">
        <v>2017</v>
      </c>
      <c r="B11012">
        <v>38</v>
      </c>
      <c r="C11012" t="s">
        <v>27</v>
      </c>
      <c r="D11012" t="s">
        <v>2209</v>
      </c>
      <c r="E11012" t="s">
        <v>6602</v>
      </c>
      <c r="F11012" t="s">
        <v>10324</v>
      </c>
      <c r="G11012" t="s">
        <v>14097</v>
      </c>
      <c r="H11012" t="s">
        <v>14483</v>
      </c>
      <c r="I11012">
        <v>1884.226402</v>
      </c>
      <c r="J11012">
        <v>1971.5807005700001</v>
      </c>
      <c r="K11012">
        <v>1971.5807005700001</v>
      </c>
      <c r="L11012" t="s">
        <v>15439</v>
      </c>
      <c r="M11012" t="s">
        <v>15246</v>
      </c>
      <c r="T11012" t="s">
        <v>15304</v>
      </c>
      <c r="U11012" t="s">
        <v>15317</v>
      </c>
    </row>
    <row r="11013" spans="1:21" x14ac:dyDescent="0.25">
      <c r="A11013">
        <v>2017</v>
      </c>
      <c r="B11013">
        <v>38</v>
      </c>
      <c r="C11013" t="s">
        <v>22</v>
      </c>
      <c r="D11013" t="s">
        <v>1507</v>
      </c>
      <c r="G11013" t="s">
        <v>10941</v>
      </c>
      <c r="H11013" t="s">
        <v>14221</v>
      </c>
      <c r="I11013">
        <v>1146.644051</v>
      </c>
      <c r="J11013">
        <v>737.87342128</v>
      </c>
      <c r="K11013">
        <v>737.87342128</v>
      </c>
      <c r="U11013" t="s">
        <v>15316</v>
      </c>
    </row>
    <row r="11014" spans="1:21" x14ac:dyDescent="0.25">
      <c r="A11014">
        <v>2017</v>
      </c>
      <c r="B11014">
        <v>38</v>
      </c>
      <c r="C11014" t="s">
        <v>23</v>
      </c>
      <c r="D11014" t="s">
        <v>1508</v>
      </c>
      <c r="G11014" t="s">
        <v>10942</v>
      </c>
      <c r="H11014" t="s">
        <v>14222</v>
      </c>
      <c r="I11014">
        <v>64.323362000000003</v>
      </c>
      <c r="J11014">
        <v>60.692104520000001</v>
      </c>
      <c r="K11014">
        <v>60.692104520000001</v>
      </c>
      <c r="U11014" t="s">
        <v>15316</v>
      </c>
    </row>
    <row r="11015" spans="1:21" x14ac:dyDescent="0.25">
      <c r="A11015">
        <v>2017</v>
      </c>
      <c r="B11015">
        <v>38</v>
      </c>
      <c r="C11015" t="s">
        <v>24</v>
      </c>
      <c r="D11015" t="s">
        <v>1509</v>
      </c>
      <c r="E11015" t="s">
        <v>6603</v>
      </c>
      <c r="F11015" t="s">
        <v>10538</v>
      </c>
      <c r="G11015" t="s">
        <v>14098</v>
      </c>
      <c r="H11015" t="s">
        <v>14486</v>
      </c>
      <c r="I11015">
        <v>1122.1923260000001</v>
      </c>
      <c r="J11015">
        <v>1534.072164220001</v>
      </c>
      <c r="K11015">
        <v>1534.072164220001</v>
      </c>
      <c r="L11015" t="s">
        <v>15233</v>
      </c>
      <c r="M11015" t="s">
        <v>15246</v>
      </c>
      <c r="T11015" t="s">
        <v>15304</v>
      </c>
      <c r="U11015" t="s">
        <v>15317</v>
      </c>
    </row>
    <row r="11016" spans="1:21" x14ac:dyDescent="0.25">
      <c r="A11016">
        <v>2017</v>
      </c>
      <c r="B11016">
        <v>38</v>
      </c>
      <c r="C11016" t="s">
        <v>29</v>
      </c>
      <c r="D11016" t="s">
        <v>1510</v>
      </c>
      <c r="E11016" t="s">
        <v>6604</v>
      </c>
      <c r="F11016" t="s">
        <v>10327</v>
      </c>
      <c r="G11016" t="s">
        <v>14099</v>
      </c>
      <c r="H11016" t="s">
        <v>14487</v>
      </c>
      <c r="I11016">
        <v>9500</v>
      </c>
      <c r="J11016">
        <v>9835.7548897699999</v>
      </c>
      <c r="K11016">
        <v>9835.7548897699999</v>
      </c>
      <c r="L11016" t="s">
        <v>17448</v>
      </c>
      <c r="M11016" t="s">
        <v>15246</v>
      </c>
      <c r="N11016" t="s">
        <v>15253</v>
      </c>
      <c r="O11016" t="s">
        <v>15246</v>
      </c>
      <c r="P11016" t="s">
        <v>18021</v>
      </c>
      <c r="Q11016" t="s">
        <v>17617</v>
      </c>
      <c r="T11016" t="s">
        <v>17619</v>
      </c>
      <c r="U11016" t="s">
        <v>15317</v>
      </c>
    </row>
    <row r="11017" spans="1:21" x14ac:dyDescent="0.25">
      <c r="A11017">
        <v>2017</v>
      </c>
      <c r="B11017">
        <v>38</v>
      </c>
      <c r="C11017" t="s">
        <v>29</v>
      </c>
      <c r="D11017" t="s">
        <v>1511</v>
      </c>
      <c r="E11017" t="s">
        <v>6605</v>
      </c>
      <c r="F11017" t="s">
        <v>10539</v>
      </c>
      <c r="G11017" t="s">
        <v>12301</v>
      </c>
      <c r="H11017" t="s">
        <v>14488</v>
      </c>
      <c r="I11017">
        <v>4600</v>
      </c>
      <c r="J11017">
        <v>4922.032277209998</v>
      </c>
      <c r="K11017">
        <v>4922.032277209998</v>
      </c>
      <c r="T11017" s="124" t="s">
        <v>17120</v>
      </c>
      <c r="U11017" s="124" t="s">
        <v>15317</v>
      </c>
    </row>
    <row r="11018" spans="1:21" x14ac:dyDescent="0.25">
      <c r="A11018">
        <v>2017</v>
      </c>
      <c r="B11018">
        <v>38</v>
      </c>
      <c r="C11018" t="s">
        <v>29</v>
      </c>
      <c r="D11018" t="s">
        <v>1512</v>
      </c>
      <c r="E11018" t="s">
        <v>6606</v>
      </c>
      <c r="F11018" t="s">
        <v>10329</v>
      </c>
      <c r="G11018" t="s">
        <v>14100</v>
      </c>
      <c r="H11018" t="s">
        <v>14483</v>
      </c>
      <c r="I11018">
        <v>500</v>
      </c>
      <c r="J11018">
        <v>407.5</v>
      </c>
      <c r="K11018">
        <v>407.5</v>
      </c>
      <c r="L11018" t="s">
        <v>15439</v>
      </c>
      <c r="M11018" t="s">
        <v>15246</v>
      </c>
      <c r="T11018" t="s">
        <v>15304</v>
      </c>
      <c r="U11018" t="s">
        <v>15317</v>
      </c>
    </row>
    <row r="11019" spans="1:21" x14ac:dyDescent="0.25">
      <c r="A11019">
        <v>2017</v>
      </c>
      <c r="B11019">
        <v>38</v>
      </c>
      <c r="C11019" t="s">
        <v>29</v>
      </c>
      <c r="D11019" t="s">
        <v>2460</v>
      </c>
      <c r="E11019" t="s">
        <v>5889</v>
      </c>
      <c r="F11019" t="s">
        <v>10540</v>
      </c>
      <c r="G11019" t="s">
        <v>14101</v>
      </c>
      <c r="H11019" t="s">
        <v>14483</v>
      </c>
      <c r="I11019">
        <v>300</v>
      </c>
      <c r="J11019">
        <v>145.84674963000001</v>
      </c>
      <c r="K11019">
        <v>145.84674963000001</v>
      </c>
      <c r="L11019" t="s">
        <v>17061</v>
      </c>
      <c r="M11019" t="s">
        <v>16837</v>
      </c>
      <c r="N11019" t="s">
        <v>15434</v>
      </c>
      <c r="O11019" t="s">
        <v>15245</v>
      </c>
      <c r="T11019" t="s">
        <v>16838</v>
      </c>
      <c r="U11019" t="s">
        <v>15317</v>
      </c>
    </row>
    <row r="11020" spans="1:21" x14ac:dyDescent="0.25">
      <c r="A11020">
        <v>2017</v>
      </c>
      <c r="B11020">
        <v>38</v>
      </c>
      <c r="C11020" t="s">
        <v>29</v>
      </c>
      <c r="D11020" t="s">
        <v>2820</v>
      </c>
      <c r="E11020" t="s">
        <v>6607</v>
      </c>
      <c r="F11020" t="s">
        <v>10330</v>
      </c>
      <c r="G11020" t="s">
        <v>14102</v>
      </c>
      <c r="H11020" t="s">
        <v>14483</v>
      </c>
      <c r="I11020">
        <v>700</v>
      </c>
      <c r="J11020">
        <v>700</v>
      </c>
      <c r="K11020">
        <v>700</v>
      </c>
      <c r="L11020" t="s">
        <v>15439</v>
      </c>
      <c r="M11020" t="s">
        <v>15246</v>
      </c>
      <c r="T11020" t="s">
        <v>15304</v>
      </c>
      <c r="U11020" t="s">
        <v>15317</v>
      </c>
    </row>
    <row r="11021" spans="1:21" x14ac:dyDescent="0.25">
      <c r="A11021">
        <v>2017</v>
      </c>
      <c r="B11021">
        <v>38</v>
      </c>
      <c r="C11021" t="s">
        <v>30</v>
      </c>
      <c r="D11021" t="s">
        <v>2212</v>
      </c>
      <c r="E11021" t="s">
        <v>6608</v>
      </c>
      <c r="F11021" t="s">
        <v>10541</v>
      </c>
      <c r="G11021" t="s">
        <v>14103</v>
      </c>
      <c r="H11021" t="s">
        <v>14483</v>
      </c>
      <c r="I11021">
        <v>2200</v>
      </c>
      <c r="J11021">
        <v>1760.0239073499999</v>
      </c>
      <c r="K11021">
        <v>1760.0239073499999</v>
      </c>
      <c r="T11021" s="124" t="s">
        <v>15307</v>
      </c>
      <c r="U11021" s="124" t="s">
        <v>15317</v>
      </c>
    </row>
    <row r="11022" spans="1:21" x14ac:dyDescent="0.25">
      <c r="A11022">
        <v>2017</v>
      </c>
      <c r="B11022">
        <v>40</v>
      </c>
      <c r="C11022" t="s">
        <v>22</v>
      </c>
      <c r="D11022" t="s">
        <v>1519</v>
      </c>
      <c r="G11022" t="s">
        <v>10941</v>
      </c>
      <c r="H11022" t="s">
        <v>14490</v>
      </c>
      <c r="I11022">
        <v>451.68698599999999</v>
      </c>
      <c r="J11022">
        <v>412.99437516000029</v>
      </c>
      <c r="K11022">
        <v>404.08410832000021</v>
      </c>
      <c r="U11022" t="s">
        <v>15316</v>
      </c>
    </row>
    <row r="11023" spans="1:21" x14ac:dyDescent="0.25">
      <c r="A11023">
        <v>2017</v>
      </c>
      <c r="B11023">
        <v>40</v>
      </c>
      <c r="C11023" t="s">
        <v>23</v>
      </c>
      <c r="D11023" t="s">
        <v>1520</v>
      </c>
      <c r="G11023" t="s">
        <v>12308</v>
      </c>
      <c r="H11023" t="s">
        <v>14490</v>
      </c>
      <c r="I11023">
        <v>76.101341000000005</v>
      </c>
      <c r="J11023">
        <v>53.000974790000001</v>
      </c>
      <c r="K11023">
        <v>51.969537999999993</v>
      </c>
      <c r="U11023" t="s">
        <v>15316</v>
      </c>
    </row>
    <row r="11024" spans="1:21" x14ac:dyDescent="0.25">
      <c r="A11024">
        <v>2017</v>
      </c>
      <c r="B11024">
        <v>40</v>
      </c>
      <c r="C11024" t="s">
        <v>24</v>
      </c>
      <c r="D11024" t="s">
        <v>1521</v>
      </c>
      <c r="G11024" t="s">
        <v>12309</v>
      </c>
      <c r="H11024" t="s">
        <v>14490</v>
      </c>
      <c r="I11024">
        <v>260.87573300000003</v>
      </c>
      <c r="J11024">
        <v>216.97837114999999</v>
      </c>
      <c r="K11024">
        <v>207.06489173</v>
      </c>
      <c r="U11024" t="s">
        <v>15316</v>
      </c>
    </row>
    <row r="11025" spans="1:21" x14ac:dyDescent="0.25">
      <c r="A11025">
        <v>2017</v>
      </c>
      <c r="B11025">
        <v>40</v>
      </c>
      <c r="C11025" t="s">
        <v>24</v>
      </c>
      <c r="D11025" t="s">
        <v>1522</v>
      </c>
      <c r="G11025" t="s">
        <v>14104</v>
      </c>
      <c r="H11025" t="s">
        <v>14490</v>
      </c>
      <c r="I11025">
        <v>5962.4706269999997</v>
      </c>
      <c r="J11025">
        <v>5932.6221051300117</v>
      </c>
      <c r="K11025">
        <v>5677.1208464700057</v>
      </c>
      <c r="U11025" t="s">
        <v>15316</v>
      </c>
    </row>
    <row r="11026" spans="1:21" x14ac:dyDescent="0.25">
      <c r="A11026">
        <v>2017</v>
      </c>
      <c r="B11026">
        <v>40</v>
      </c>
      <c r="C11026" t="s">
        <v>24</v>
      </c>
      <c r="D11026" t="s">
        <v>2821</v>
      </c>
      <c r="G11026" t="s">
        <v>11033</v>
      </c>
      <c r="H11026" t="s">
        <v>14490</v>
      </c>
      <c r="I11026">
        <v>204.451314</v>
      </c>
      <c r="J11026">
        <v>157.69007314999979</v>
      </c>
      <c r="K11026">
        <v>151.60585498999981</v>
      </c>
      <c r="P11026" t="s">
        <v>15341</v>
      </c>
      <c r="Q11026" t="s">
        <v>15242</v>
      </c>
      <c r="T11026" t="s">
        <v>15309</v>
      </c>
      <c r="U11026" t="s">
        <v>15317</v>
      </c>
    </row>
    <row r="11027" spans="1:21" x14ac:dyDescent="0.25">
      <c r="A11027">
        <v>2017</v>
      </c>
      <c r="B11027">
        <v>40</v>
      </c>
      <c r="C11027" t="s">
        <v>24</v>
      </c>
      <c r="D11027" t="s">
        <v>2580</v>
      </c>
      <c r="G11027" t="s">
        <v>11035</v>
      </c>
      <c r="H11027" t="s">
        <v>14490</v>
      </c>
      <c r="I11027">
        <v>78.118503000000004</v>
      </c>
      <c r="J11027">
        <v>59.007694970000003</v>
      </c>
      <c r="K11027">
        <v>55.494051480000003</v>
      </c>
      <c r="U11027" t="s">
        <v>15316</v>
      </c>
    </row>
    <row r="11028" spans="1:21" x14ac:dyDescent="0.25">
      <c r="A11028">
        <v>2017</v>
      </c>
      <c r="B11028">
        <v>41</v>
      </c>
      <c r="C11028" t="s">
        <v>28</v>
      </c>
      <c r="D11028" t="s">
        <v>2647</v>
      </c>
      <c r="G11028" t="s">
        <v>12469</v>
      </c>
      <c r="H11028" t="s">
        <v>14238</v>
      </c>
      <c r="I11028">
        <v>450.28431699999999</v>
      </c>
      <c r="J11028">
        <v>427.10041112999988</v>
      </c>
      <c r="K11028">
        <v>427.10041112999988</v>
      </c>
      <c r="U11028" t="s">
        <v>15316</v>
      </c>
    </row>
    <row r="11029" spans="1:21" x14ac:dyDescent="0.25">
      <c r="A11029">
        <v>2017</v>
      </c>
      <c r="B11029">
        <v>41</v>
      </c>
      <c r="C11029" t="s">
        <v>22</v>
      </c>
      <c r="D11029" t="s">
        <v>2648</v>
      </c>
      <c r="G11029" t="s">
        <v>13017</v>
      </c>
      <c r="H11029" t="s">
        <v>14739</v>
      </c>
      <c r="I11029">
        <v>73.570603000000006</v>
      </c>
      <c r="J11029">
        <v>77.220918879999985</v>
      </c>
      <c r="K11029">
        <v>77.220918879999985</v>
      </c>
      <c r="U11029" t="s">
        <v>15316</v>
      </c>
    </row>
    <row r="11030" spans="1:21" x14ac:dyDescent="0.25">
      <c r="A11030">
        <v>2017</v>
      </c>
      <c r="B11030">
        <v>41</v>
      </c>
      <c r="C11030" t="s">
        <v>23</v>
      </c>
      <c r="D11030" t="s">
        <v>2649</v>
      </c>
      <c r="G11030" t="s">
        <v>13008</v>
      </c>
      <c r="H11030" t="s">
        <v>14735</v>
      </c>
      <c r="I11030">
        <v>13.38884</v>
      </c>
      <c r="J11030">
        <v>8.3165864999999979</v>
      </c>
      <c r="K11030">
        <v>8.3165864999999979</v>
      </c>
      <c r="R11030" t="s">
        <v>17147</v>
      </c>
      <c r="S11030" t="s">
        <v>15237</v>
      </c>
      <c r="T11030" t="s">
        <v>15301</v>
      </c>
      <c r="U11030" t="s">
        <v>15317</v>
      </c>
    </row>
    <row r="11031" spans="1:21" x14ac:dyDescent="0.25">
      <c r="A11031">
        <v>2017</v>
      </c>
      <c r="B11031">
        <v>42</v>
      </c>
      <c r="C11031" t="s">
        <v>22</v>
      </c>
      <c r="D11031" t="s">
        <v>2651</v>
      </c>
      <c r="G11031" t="s">
        <v>10941</v>
      </c>
      <c r="H11031" t="s">
        <v>14475</v>
      </c>
      <c r="I11031">
        <v>246.081108</v>
      </c>
      <c r="J11031">
        <v>364.43089764000013</v>
      </c>
      <c r="K11031">
        <v>364.43089764000013</v>
      </c>
      <c r="U11031" t="s">
        <v>15316</v>
      </c>
    </row>
    <row r="11032" spans="1:21" x14ac:dyDescent="0.25">
      <c r="A11032">
        <v>2017</v>
      </c>
      <c r="B11032">
        <v>42</v>
      </c>
      <c r="C11032" t="s">
        <v>23</v>
      </c>
      <c r="D11032" t="s">
        <v>2652</v>
      </c>
      <c r="G11032" t="s">
        <v>10942</v>
      </c>
      <c r="H11032" t="s">
        <v>14476</v>
      </c>
      <c r="I11032">
        <v>37.816961999999997</v>
      </c>
      <c r="J11032">
        <v>28.73214488999999</v>
      </c>
      <c r="K11032">
        <v>28.73214488999999</v>
      </c>
      <c r="U11032" t="s">
        <v>15316</v>
      </c>
    </row>
    <row r="11033" spans="1:21" x14ac:dyDescent="0.25">
      <c r="A11033">
        <v>2017</v>
      </c>
      <c r="B11033">
        <v>42</v>
      </c>
      <c r="C11033" t="s">
        <v>24</v>
      </c>
      <c r="D11033" t="s">
        <v>2746</v>
      </c>
      <c r="G11033" t="s">
        <v>13902</v>
      </c>
      <c r="H11033" t="s">
        <v>14746</v>
      </c>
      <c r="I11033">
        <v>85.995389000000003</v>
      </c>
      <c r="J11033">
        <v>81.126464889999994</v>
      </c>
      <c r="K11033">
        <v>81.126464889999994</v>
      </c>
      <c r="P11033" t="s">
        <v>15189</v>
      </c>
      <c r="Q11033" t="s">
        <v>15246</v>
      </c>
      <c r="R11033" t="s">
        <v>17200</v>
      </c>
      <c r="S11033" t="s">
        <v>15246</v>
      </c>
      <c r="T11033" t="s">
        <v>15304</v>
      </c>
      <c r="U11033" t="s">
        <v>15317</v>
      </c>
    </row>
    <row r="11034" spans="1:21" x14ac:dyDescent="0.25">
      <c r="A11034">
        <v>2017</v>
      </c>
      <c r="B11034">
        <v>42</v>
      </c>
      <c r="C11034" t="s">
        <v>24</v>
      </c>
      <c r="D11034" t="s">
        <v>2778</v>
      </c>
      <c r="G11034" t="s">
        <v>13831</v>
      </c>
      <c r="H11034" t="s">
        <v>14746</v>
      </c>
      <c r="I11034">
        <v>302.00179600000001</v>
      </c>
      <c r="J11034">
        <v>299.79836554999991</v>
      </c>
      <c r="K11034">
        <v>299.79836554999991</v>
      </c>
      <c r="P11034" t="s">
        <v>15189</v>
      </c>
      <c r="Q11034" t="s">
        <v>15246</v>
      </c>
      <c r="R11034" t="s">
        <v>17200</v>
      </c>
      <c r="S11034" t="s">
        <v>15246</v>
      </c>
      <c r="T11034" t="s">
        <v>15304</v>
      </c>
      <c r="U11034" t="s">
        <v>15317</v>
      </c>
    </row>
    <row r="11035" spans="1:21" x14ac:dyDescent="0.25">
      <c r="A11035">
        <v>2017</v>
      </c>
      <c r="B11035">
        <v>42</v>
      </c>
      <c r="C11035" t="s">
        <v>24</v>
      </c>
      <c r="D11035" t="s">
        <v>2855</v>
      </c>
      <c r="G11035" t="s">
        <v>13668</v>
      </c>
      <c r="H11035" t="s">
        <v>14746</v>
      </c>
      <c r="I11035">
        <v>387.94956300000001</v>
      </c>
      <c r="J11035">
        <v>268.09753424000002</v>
      </c>
      <c r="K11035">
        <v>268.09753424000002</v>
      </c>
      <c r="P11035" t="s">
        <v>17205</v>
      </c>
      <c r="Q11035" t="s">
        <v>15246</v>
      </c>
      <c r="R11035" t="s">
        <v>17200</v>
      </c>
      <c r="S11035" t="s">
        <v>15246</v>
      </c>
      <c r="T11035" t="s">
        <v>15304</v>
      </c>
      <c r="U11035" t="s">
        <v>15317</v>
      </c>
    </row>
    <row r="11036" spans="1:21" x14ac:dyDescent="0.25">
      <c r="A11036">
        <v>2017</v>
      </c>
      <c r="B11036">
        <v>42</v>
      </c>
      <c r="C11036" t="s">
        <v>24</v>
      </c>
      <c r="D11036" t="s">
        <v>2856</v>
      </c>
      <c r="G11036" t="s">
        <v>13832</v>
      </c>
      <c r="H11036" t="s">
        <v>14746</v>
      </c>
      <c r="I11036">
        <v>94.050259999999994</v>
      </c>
      <c r="J11036">
        <v>96.076625740000026</v>
      </c>
      <c r="K11036">
        <v>96.076625740000026</v>
      </c>
      <c r="R11036" t="s">
        <v>17200</v>
      </c>
      <c r="S11036" t="s">
        <v>15246</v>
      </c>
      <c r="T11036" t="s">
        <v>15304</v>
      </c>
      <c r="U11036" t="s">
        <v>15317</v>
      </c>
    </row>
    <row r="11037" spans="1:21" x14ac:dyDescent="0.25">
      <c r="A11037">
        <v>2017</v>
      </c>
      <c r="B11037">
        <v>43</v>
      </c>
      <c r="C11037" t="s">
        <v>28</v>
      </c>
      <c r="D11037" t="s">
        <v>2653</v>
      </c>
      <c r="G11037" t="s">
        <v>14106</v>
      </c>
      <c r="H11037" t="s">
        <v>14868</v>
      </c>
      <c r="I11037">
        <v>1464.3626630000001</v>
      </c>
      <c r="J11037">
        <v>1632.59036565</v>
      </c>
      <c r="K11037">
        <v>1632.59036565</v>
      </c>
      <c r="U11037" t="s">
        <v>15316</v>
      </c>
    </row>
    <row r="11038" spans="1:21" x14ac:dyDescent="0.25">
      <c r="A11038">
        <v>2017</v>
      </c>
      <c r="B11038">
        <v>43</v>
      </c>
      <c r="C11038" t="s">
        <v>28</v>
      </c>
      <c r="D11038" t="s">
        <v>2822</v>
      </c>
      <c r="G11038" t="s">
        <v>14107</v>
      </c>
      <c r="H11038" t="s">
        <v>14868</v>
      </c>
      <c r="I11038">
        <v>75.407387</v>
      </c>
      <c r="J11038">
        <v>79.45896587999998</v>
      </c>
      <c r="K11038">
        <v>79.45896587999998</v>
      </c>
      <c r="U11038" t="s">
        <v>15316</v>
      </c>
    </row>
    <row r="11039" spans="1:21" x14ac:dyDescent="0.25">
      <c r="A11039">
        <v>2017</v>
      </c>
      <c r="B11039">
        <v>43</v>
      </c>
      <c r="C11039" t="s">
        <v>22</v>
      </c>
      <c r="D11039" t="s">
        <v>2654</v>
      </c>
      <c r="G11039" t="s">
        <v>10941</v>
      </c>
      <c r="H11039" t="s">
        <v>14221</v>
      </c>
      <c r="I11039">
        <v>401.21555599999999</v>
      </c>
      <c r="J11039">
        <v>367.35417784999999</v>
      </c>
      <c r="K11039">
        <v>367.35417784999999</v>
      </c>
      <c r="U11039" t="s">
        <v>15316</v>
      </c>
    </row>
    <row r="11040" spans="1:21" x14ac:dyDescent="0.25">
      <c r="A11040">
        <v>2017</v>
      </c>
      <c r="B11040">
        <v>43</v>
      </c>
      <c r="C11040" t="s">
        <v>23</v>
      </c>
      <c r="D11040" t="s">
        <v>2655</v>
      </c>
      <c r="G11040" t="s">
        <v>10942</v>
      </c>
      <c r="H11040" t="s">
        <v>14222</v>
      </c>
      <c r="I11040">
        <v>39.014394000000003</v>
      </c>
      <c r="J11040">
        <v>31.733866190000001</v>
      </c>
      <c r="K11040">
        <v>31.733866190000001</v>
      </c>
      <c r="U11040" t="s">
        <v>15316</v>
      </c>
    </row>
    <row r="11041" spans="1:21" x14ac:dyDescent="0.25">
      <c r="A11041">
        <v>2017</v>
      </c>
      <c r="B11041">
        <v>44</v>
      </c>
      <c r="C11041" t="s">
        <v>25</v>
      </c>
      <c r="D11041" t="s">
        <v>2748</v>
      </c>
      <c r="G11041" t="s">
        <v>14108</v>
      </c>
      <c r="H11041" t="s">
        <v>15072</v>
      </c>
      <c r="I11041">
        <v>398.71527900000001</v>
      </c>
      <c r="J11041">
        <v>372.69733588999998</v>
      </c>
      <c r="K11041">
        <v>372.69733588999998</v>
      </c>
      <c r="P11041" t="s">
        <v>16952</v>
      </c>
      <c r="Q11041" t="s">
        <v>15238</v>
      </c>
      <c r="R11041" t="s">
        <v>16952</v>
      </c>
      <c r="S11041" t="s">
        <v>15238</v>
      </c>
      <c r="T11041" t="s">
        <v>15305</v>
      </c>
      <c r="U11041" t="s">
        <v>15317</v>
      </c>
    </row>
    <row r="11042" spans="1:21" x14ac:dyDescent="0.25">
      <c r="A11042">
        <v>2017</v>
      </c>
      <c r="B11042">
        <v>44</v>
      </c>
      <c r="C11042" t="s">
        <v>25</v>
      </c>
      <c r="D11042" t="s">
        <v>2749</v>
      </c>
      <c r="G11042" t="s">
        <v>14109</v>
      </c>
      <c r="H11042" t="s">
        <v>15072</v>
      </c>
      <c r="I11042">
        <v>185.18907100000001</v>
      </c>
      <c r="J11042">
        <v>142.66509748999999</v>
      </c>
      <c r="K11042">
        <v>142.66509748999999</v>
      </c>
      <c r="P11042" t="s">
        <v>16952</v>
      </c>
      <c r="Q11042" t="s">
        <v>15238</v>
      </c>
      <c r="R11042" t="s">
        <v>16952</v>
      </c>
      <c r="S11042" t="s">
        <v>15238</v>
      </c>
      <c r="T11042" t="s">
        <v>15305</v>
      </c>
      <c r="U11042" t="s">
        <v>15317</v>
      </c>
    </row>
    <row r="11043" spans="1:21" x14ac:dyDescent="0.25">
      <c r="A11043">
        <v>2017</v>
      </c>
      <c r="B11043">
        <v>44</v>
      </c>
      <c r="C11043" t="s">
        <v>25</v>
      </c>
      <c r="D11043" t="s">
        <v>2750</v>
      </c>
      <c r="G11043" t="s">
        <v>14110</v>
      </c>
      <c r="H11043" t="s">
        <v>15072</v>
      </c>
      <c r="I11043">
        <v>137.99178000000001</v>
      </c>
      <c r="J11043">
        <v>150.04598702999999</v>
      </c>
      <c r="K11043">
        <v>150.04598702999999</v>
      </c>
      <c r="P11043" t="s">
        <v>16952</v>
      </c>
      <c r="Q11043" t="s">
        <v>15238</v>
      </c>
      <c r="R11043" t="s">
        <v>16952</v>
      </c>
      <c r="S11043" t="s">
        <v>15238</v>
      </c>
      <c r="T11043" t="s">
        <v>15305</v>
      </c>
      <c r="U11043" t="s">
        <v>15317</v>
      </c>
    </row>
    <row r="11044" spans="1:21" x14ac:dyDescent="0.25">
      <c r="A11044">
        <v>2017</v>
      </c>
      <c r="B11044">
        <v>44</v>
      </c>
      <c r="C11044" t="s">
        <v>25</v>
      </c>
      <c r="D11044" t="s">
        <v>2751</v>
      </c>
      <c r="G11044" t="s">
        <v>14111</v>
      </c>
      <c r="H11044" t="s">
        <v>15072</v>
      </c>
      <c r="I11044">
        <v>61.665489999999998</v>
      </c>
      <c r="J11044">
        <v>67.238505950000004</v>
      </c>
      <c r="K11044">
        <v>67.238505950000004</v>
      </c>
      <c r="R11044" t="s">
        <v>16952</v>
      </c>
      <c r="S11044" t="s">
        <v>15238</v>
      </c>
      <c r="T11044" t="s">
        <v>15305</v>
      </c>
      <c r="U11044" t="s">
        <v>15317</v>
      </c>
    </row>
    <row r="11045" spans="1:21" x14ac:dyDescent="0.25">
      <c r="A11045">
        <v>2017</v>
      </c>
      <c r="B11045">
        <v>44</v>
      </c>
      <c r="C11045" t="s">
        <v>20</v>
      </c>
      <c r="D11045" t="s">
        <v>2752</v>
      </c>
      <c r="G11045" t="s">
        <v>10936</v>
      </c>
      <c r="H11045" t="s">
        <v>15072</v>
      </c>
      <c r="I11045">
        <v>48</v>
      </c>
      <c r="J11045">
        <v>58.533023849999999</v>
      </c>
      <c r="K11045">
        <v>58.533023849999999</v>
      </c>
      <c r="R11045" t="s">
        <v>16952</v>
      </c>
      <c r="S11045" t="s">
        <v>15238</v>
      </c>
      <c r="T11045" t="s">
        <v>15305</v>
      </c>
      <c r="U11045" t="s">
        <v>15317</v>
      </c>
    </row>
    <row r="11046" spans="1:21" x14ac:dyDescent="0.25">
      <c r="A11046">
        <v>2017</v>
      </c>
      <c r="B11046">
        <v>44</v>
      </c>
      <c r="C11046" t="s">
        <v>22</v>
      </c>
      <c r="D11046" t="s">
        <v>2753</v>
      </c>
      <c r="G11046" t="s">
        <v>10941</v>
      </c>
      <c r="H11046" t="s">
        <v>15072</v>
      </c>
      <c r="I11046">
        <v>106.878767</v>
      </c>
      <c r="J11046">
        <v>91.064280379999985</v>
      </c>
      <c r="K11046">
        <v>91.064280379999985</v>
      </c>
      <c r="R11046" t="s">
        <v>16952</v>
      </c>
      <c r="S11046" t="s">
        <v>15238</v>
      </c>
      <c r="T11046" t="s">
        <v>15305</v>
      </c>
      <c r="U11046" t="s">
        <v>15317</v>
      </c>
    </row>
    <row r="11047" spans="1:21" x14ac:dyDescent="0.25">
      <c r="A11047">
        <v>2017</v>
      </c>
      <c r="B11047">
        <v>44</v>
      </c>
      <c r="C11047" t="s">
        <v>23</v>
      </c>
      <c r="D11047" t="s">
        <v>2754</v>
      </c>
      <c r="G11047" t="s">
        <v>10942</v>
      </c>
      <c r="H11047" t="s">
        <v>14222</v>
      </c>
      <c r="I11047">
        <v>17.420968999999999</v>
      </c>
      <c r="J11047">
        <v>14.686970519999999</v>
      </c>
      <c r="K11047">
        <v>14.686970519999999</v>
      </c>
      <c r="U11047" t="s">
        <v>15316</v>
      </c>
    </row>
    <row r="11048" spans="1:21" x14ac:dyDescent="0.25">
      <c r="A11048">
        <v>2017</v>
      </c>
      <c r="B11048">
        <v>45</v>
      </c>
      <c r="C11048" t="s">
        <v>28</v>
      </c>
      <c r="D11048" t="s">
        <v>2780</v>
      </c>
      <c r="E11048" t="s">
        <v>6609</v>
      </c>
      <c r="F11048" t="s">
        <v>10542</v>
      </c>
      <c r="G11048" t="s">
        <v>14112</v>
      </c>
      <c r="H11048" t="s">
        <v>14410</v>
      </c>
      <c r="I11048">
        <v>139.109622</v>
      </c>
      <c r="J11048">
        <v>325.3082661900001</v>
      </c>
      <c r="K11048">
        <v>325.3082661900001</v>
      </c>
      <c r="R11048" t="s">
        <v>17244</v>
      </c>
      <c r="S11048" t="s">
        <v>17589</v>
      </c>
      <c r="T11048" t="s">
        <v>16961</v>
      </c>
      <c r="U11048" t="s">
        <v>15317</v>
      </c>
    </row>
    <row r="11049" spans="1:21" x14ac:dyDescent="0.25">
      <c r="A11049">
        <v>2017</v>
      </c>
      <c r="B11049">
        <v>45</v>
      </c>
      <c r="C11049" t="s">
        <v>28</v>
      </c>
      <c r="D11049" t="s">
        <v>2823</v>
      </c>
      <c r="E11049" t="s">
        <v>6610</v>
      </c>
      <c r="F11049" t="s">
        <v>10543</v>
      </c>
      <c r="G11049" t="s">
        <v>14113</v>
      </c>
      <c r="H11049" t="s">
        <v>14410</v>
      </c>
      <c r="I11049">
        <v>168.15339900000001</v>
      </c>
      <c r="J11049">
        <v>389.40405857000007</v>
      </c>
      <c r="K11049">
        <v>389.40405857000007</v>
      </c>
      <c r="L11049" t="s">
        <v>20166</v>
      </c>
      <c r="M11049" t="s">
        <v>17589</v>
      </c>
      <c r="R11049" t="s">
        <v>17244</v>
      </c>
      <c r="S11049" t="s">
        <v>17589</v>
      </c>
      <c r="T11049" t="s">
        <v>16961</v>
      </c>
      <c r="U11049" t="s">
        <v>15317</v>
      </c>
    </row>
    <row r="11050" spans="1:21" x14ac:dyDescent="0.25">
      <c r="A11050">
        <v>2017</v>
      </c>
      <c r="B11050">
        <v>45</v>
      </c>
      <c r="C11050" t="s">
        <v>22</v>
      </c>
      <c r="D11050" t="s">
        <v>2781</v>
      </c>
      <c r="G11050" t="s">
        <v>10941</v>
      </c>
      <c r="H11050" t="s">
        <v>14221</v>
      </c>
      <c r="I11050">
        <v>22.413249</v>
      </c>
      <c r="J11050">
        <v>84.715016509999984</v>
      </c>
      <c r="K11050">
        <v>84.715016509999984</v>
      </c>
      <c r="U11050" t="s">
        <v>15316</v>
      </c>
    </row>
    <row r="11051" spans="1:21" x14ac:dyDescent="0.25">
      <c r="A11051">
        <v>2017</v>
      </c>
      <c r="B11051">
        <v>45</v>
      </c>
      <c r="C11051" t="s">
        <v>23</v>
      </c>
      <c r="D11051" t="s">
        <v>2782</v>
      </c>
      <c r="G11051" t="s">
        <v>10942</v>
      </c>
      <c r="H11051" t="s">
        <v>14222</v>
      </c>
      <c r="I11051">
        <v>10.317086</v>
      </c>
      <c r="J11051">
        <v>17.131417840000001</v>
      </c>
      <c r="K11051">
        <v>17.131417840000001</v>
      </c>
      <c r="U11051" t="s">
        <v>15316</v>
      </c>
    </row>
    <row r="11052" spans="1:21" x14ac:dyDescent="0.25">
      <c r="A11052">
        <v>2017</v>
      </c>
      <c r="B11052">
        <v>46</v>
      </c>
      <c r="C11052" t="s">
        <v>28</v>
      </c>
      <c r="D11052" t="s">
        <v>2783</v>
      </c>
      <c r="E11052" t="s">
        <v>6611</v>
      </c>
      <c r="F11052" t="s">
        <v>10334</v>
      </c>
      <c r="G11052" t="s">
        <v>14114</v>
      </c>
      <c r="H11052" t="s">
        <v>15006</v>
      </c>
      <c r="I11052">
        <v>143.45011099999999</v>
      </c>
      <c r="J11052">
        <v>396.22245150999993</v>
      </c>
      <c r="K11052">
        <v>396.22245150999993</v>
      </c>
      <c r="L11052" t="s">
        <v>17429</v>
      </c>
      <c r="M11052" t="s">
        <v>17589</v>
      </c>
      <c r="R11052" t="s">
        <v>17244</v>
      </c>
      <c r="S11052" t="s">
        <v>17589</v>
      </c>
      <c r="T11052" t="s">
        <v>16961</v>
      </c>
      <c r="U11052" t="s">
        <v>15317</v>
      </c>
    </row>
    <row r="11053" spans="1:21" x14ac:dyDescent="0.25">
      <c r="A11053">
        <v>2017</v>
      </c>
      <c r="B11053">
        <v>46</v>
      </c>
      <c r="C11053" t="s">
        <v>28</v>
      </c>
      <c r="D11053" t="s">
        <v>2784</v>
      </c>
      <c r="E11053" t="s">
        <v>6612</v>
      </c>
      <c r="F11053" t="s">
        <v>10335</v>
      </c>
      <c r="G11053" t="s">
        <v>14115</v>
      </c>
      <c r="H11053" t="s">
        <v>15006</v>
      </c>
      <c r="I11053">
        <v>70.692308999999995</v>
      </c>
      <c r="J11053">
        <v>240.32529187</v>
      </c>
      <c r="K11053">
        <v>240.32529187</v>
      </c>
      <c r="L11053" t="s">
        <v>17429</v>
      </c>
      <c r="M11053" t="s">
        <v>17589</v>
      </c>
      <c r="R11053" t="s">
        <v>17244</v>
      </c>
      <c r="S11053" t="s">
        <v>17589</v>
      </c>
      <c r="T11053" t="s">
        <v>16961</v>
      </c>
      <c r="U11053" t="s">
        <v>15317</v>
      </c>
    </row>
    <row r="11054" spans="1:21" x14ac:dyDescent="0.25">
      <c r="A11054">
        <v>2017</v>
      </c>
      <c r="B11054">
        <v>46</v>
      </c>
      <c r="C11054" t="s">
        <v>22</v>
      </c>
      <c r="D11054" t="s">
        <v>2785</v>
      </c>
      <c r="G11054" t="s">
        <v>10941</v>
      </c>
      <c r="H11054" t="s">
        <v>14638</v>
      </c>
      <c r="I11054">
        <v>40.683371000000001</v>
      </c>
      <c r="J11054">
        <v>132.26344567999999</v>
      </c>
      <c r="K11054">
        <v>132.26344567999999</v>
      </c>
      <c r="U11054" t="s">
        <v>15316</v>
      </c>
    </row>
    <row r="11055" spans="1:21" x14ac:dyDescent="0.25">
      <c r="A11055">
        <v>2017</v>
      </c>
      <c r="B11055">
        <v>46</v>
      </c>
      <c r="C11055" t="s">
        <v>23</v>
      </c>
      <c r="D11055" t="s">
        <v>2786</v>
      </c>
      <c r="G11055" t="s">
        <v>10942</v>
      </c>
      <c r="H11055" t="s">
        <v>15007</v>
      </c>
      <c r="I11055">
        <v>10.274187</v>
      </c>
      <c r="J11055">
        <v>13.938239400000001</v>
      </c>
      <c r="K11055">
        <v>13.938239400000001</v>
      </c>
      <c r="U11055" t="s">
        <v>15316</v>
      </c>
    </row>
    <row r="11056" spans="1:21" x14ac:dyDescent="0.25">
      <c r="A11056">
        <v>2017</v>
      </c>
      <c r="B11056">
        <v>46</v>
      </c>
      <c r="C11056" t="s">
        <v>24</v>
      </c>
      <c r="D11056" t="s">
        <v>2787</v>
      </c>
      <c r="E11056" t="s">
        <v>6613</v>
      </c>
      <c r="F11056" t="s">
        <v>10544</v>
      </c>
      <c r="G11056" t="s">
        <v>14116</v>
      </c>
      <c r="H11056" t="s">
        <v>15006</v>
      </c>
      <c r="I11056">
        <v>24.911925</v>
      </c>
      <c r="J11056">
        <v>125.75349255</v>
      </c>
      <c r="K11056">
        <v>125.75349255</v>
      </c>
      <c r="L11056" t="s">
        <v>17429</v>
      </c>
      <c r="M11056" t="s">
        <v>17589</v>
      </c>
      <c r="R11056" t="s">
        <v>17244</v>
      </c>
      <c r="S11056" t="s">
        <v>17589</v>
      </c>
      <c r="T11056" t="s">
        <v>16961</v>
      </c>
      <c r="U11056" t="s">
        <v>15317</v>
      </c>
    </row>
    <row r="11057" spans="1:21" x14ac:dyDescent="0.25">
      <c r="A11057">
        <v>2017</v>
      </c>
      <c r="B11057">
        <v>47</v>
      </c>
      <c r="C11057" t="s">
        <v>25</v>
      </c>
      <c r="D11057" t="s">
        <v>2824</v>
      </c>
      <c r="E11057" t="s">
        <v>6614</v>
      </c>
      <c r="F11057" t="s">
        <v>10337</v>
      </c>
      <c r="G11057" t="s">
        <v>10994</v>
      </c>
      <c r="H11057" t="s">
        <v>14253</v>
      </c>
      <c r="I11057">
        <v>142.89239699999999</v>
      </c>
      <c r="J11057">
        <v>160.81801999999999</v>
      </c>
      <c r="K11057">
        <v>160.81801999999999</v>
      </c>
      <c r="U11057" t="s">
        <v>15316</v>
      </c>
    </row>
    <row r="11058" spans="1:21" x14ac:dyDescent="0.25">
      <c r="A11058">
        <v>2017</v>
      </c>
      <c r="B11058">
        <v>47</v>
      </c>
      <c r="C11058" t="s">
        <v>25</v>
      </c>
      <c r="D11058" t="s">
        <v>2825</v>
      </c>
      <c r="E11058" t="s">
        <v>5460</v>
      </c>
      <c r="F11058" t="s">
        <v>8759</v>
      </c>
      <c r="G11058" t="s">
        <v>13402</v>
      </c>
      <c r="H11058" t="s">
        <v>14745</v>
      </c>
      <c r="I11058">
        <v>701.50578099999996</v>
      </c>
      <c r="J11058">
        <v>706.90506221999988</v>
      </c>
      <c r="K11058">
        <v>706.90506221999988</v>
      </c>
      <c r="U11058" t="s">
        <v>15316</v>
      </c>
    </row>
    <row r="11059" spans="1:21" x14ac:dyDescent="0.25">
      <c r="A11059">
        <v>2017</v>
      </c>
      <c r="B11059">
        <v>47</v>
      </c>
      <c r="C11059" t="s">
        <v>25</v>
      </c>
      <c r="D11059" t="s">
        <v>2826</v>
      </c>
      <c r="E11059" t="s">
        <v>6615</v>
      </c>
      <c r="F11059" t="s">
        <v>10338</v>
      </c>
      <c r="G11059" t="s">
        <v>14117</v>
      </c>
      <c r="H11059" t="s">
        <v>14963</v>
      </c>
      <c r="I11059">
        <v>804.354465</v>
      </c>
      <c r="J11059">
        <v>297.19167950999997</v>
      </c>
      <c r="K11059">
        <v>297.19167950999997</v>
      </c>
      <c r="U11059" t="s">
        <v>15316</v>
      </c>
    </row>
    <row r="11060" spans="1:21" x14ac:dyDescent="0.25">
      <c r="A11060">
        <v>2017</v>
      </c>
      <c r="B11060">
        <v>47</v>
      </c>
      <c r="C11060" t="s">
        <v>25</v>
      </c>
      <c r="D11060" t="s">
        <v>2827</v>
      </c>
      <c r="E11060" t="s">
        <v>6616</v>
      </c>
      <c r="F11060" t="s">
        <v>10545</v>
      </c>
      <c r="G11060" t="s">
        <v>14118</v>
      </c>
      <c r="H11060" t="s">
        <v>14964</v>
      </c>
      <c r="I11060">
        <v>225.823095</v>
      </c>
      <c r="J11060">
        <v>491.66456040999998</v>
      </c>
      <c r="K11060">
        <v>491.66456040999998</v>
      </c>
      <c r="N11060" t="s">
        <v>20167</v>
      </c>
      <c r="O11060" t="s">
        <v>17515</v>
      </c>
      <c r="T11060" t="s">
        <v>17640</v>
      </c>
      <c r="U11060" t="s">
        <v>15317</v>
      </c>
    </row>
    <row r="11061" spans="1:21" x14ac:dyDescent="0.25">
      <c r="A11061">
        <v>2017</v>
      </c>
      <c r="B11061">
        <v>47</v>
      </c>
      <c r="C11061" t="s">
        <v>22</v>
      </c>
      <c r="D11061" t="s">
        <v>2829</v>
      </c>
      <c r="G11061" t="s">
        <v>14168</v>
      </c>
      <c r="H11061" t="s">
        <v>14221</v>
      </c>
      <c r="I11061">
        <v>490.66252200000002</v>
      </c>
      <c r="J11061">
        <v>442.26474416000019</v>
      </c>
      <c r="K11061">
        <v>442.26474416000019</v>
      </c>
      <c r="U11061" t="s">
        <v>15316</v>
      </c>
    </row>
    <row r="11062" spans="1:21" x14ac:dyDescent="0.25">
      <c r="A11062">
        <v>2017</v>
      </c>
      <c r="B11062">
        <v>47</v>
      </c>
      <c r="C11062" t="s">
        <v>23</v>
      </c>
      <c r="D11062" t="s">
        <v>2830</v>
      </c>
      <c r="G11062" t="s">
        <v>10942</v>
      </c>
      <c r="H11062" t="s">
        <v>14222</v>
      </c>
      <c r="I11062">
        <v>22.767099000000002</v>
      </c>
      <c r="J11062">
        <v>29.613492749999988</v>
      </c>
      <c r="K11062">
        <v>29.613492749999988</v>
      </c>
      <c r="U11062" t="s">
        <v>15316</v>
      </c>
    </row>
    <row r="11063" spans="1:21" x14ac:dyDescent="0.25">
      <c r="A11063">
        <v>2017</v>
      </c>
      <c r="B11063">
        <v>47</v>
      </c>
      <c r="C11063" t="s">
        <v>24</v>
      </c>
      <c r="D11063" t="s">
        <v>2831</v>
      </c>
      <c r="E11063" t="s">
        <v>6617</v>
      </c>
      <c r="F11063" t="s">
        <v>10546</v>
      </c>
      <c r="G11063" t="s">
        <v>13691</v>
      </c>
      <c r="H11063" t="s">
        <v>14751</v>
      </c>
      <c r="I11063">
        <v>420.68005299999999</v>
      </c>
      <c r="J11063">
        <v>407.09857592999992</v>
      </c>
      <c r="K11063">
        <v>407.0705759299999</v>
      </c>
      <c r="L11063" t="s">
        <v>15182</v>
      </c>
      <c r="M11063" t="s">
        <v>15237</v>
      </c>
      <c r="P11063" t="s">
        <v>15182</v>
      </c>
      <c r="Q11063" t="s">
        <v>15237</v>
      </c>
      <c r="R11063" t="s">
        <v>15182</v>
      </c>
      <c r="S11063" t="s">
        <v>15237</v>
      </c>
      <c r="T11063" t="s">
        <v>15301</v>
      </c>
      <c r="U11063" t="s">
        <v>15317</v>
      </c>
    </row>
    <row r="11064" spans="1:21" x14ac:dyDescent="0.25">
      <c r="A11064">
        <v>2017</v>
      </c>
      <c r="B11064">
        <v>47</v>
      </c>
      <c r="C11064" t="s">
        <v>24</v>
      </c>
      <c r="D11064" t="s">
        <v>2832</v>
      </c>
      <c r="E11064" t="s">
        <v>6618</v>
      </c>
      <c r="F11064" t="s">
        <v>10547</v>
      </c>
      <c r="G11064" t="s">
        <v>13692</v>
      </c>
      <c r="H11064" t="s">
        <v>14747</v>
      </c>
      <c r="I11064">
        <v>1013.689527</v>
      </c>
      <c r="J11064">
        <v>1166.96177502</v>
      </c>
      <c r="K11064">
        <v>1166.96177502</v>
      </c>
      <c r="L11064" t="s">
        <v>20282</v>
      </c>
      <c r="M11064" t="s">
        <v>16942</v>
      </c>
      <c r="N11064" t="s">
        <v>15181</v>
      </c>
      <c r="O11064" t="s">
        <v>15237</v>
      </c>
      <c r="P11064" t="s">
        <v>15181</v>
      </c>
      <c r="Q11064" t="s">
        <v>15237</v>
      </c>
      <c r="R11064" t="s">
        <v>15181</v>
      </c>
      <c r="S11064" t="s">
        <v>15237</v>
      </c>
      <c r="T11064" t="s">
        <v>16943</v>
      </c>
      <c r="U11064" t="s">
        <v>15317</v>
      </c>
    </row>
    <row r="11065" spans="1:21" x14ac:dyDescent="0.25">
      <c r="A11065">
        <v>2017</v>
      </c>
      <c r="B11065">
        <v>47</v>
      </c>
      <c r="C11065" t="s">
        <v>29</v>
      </c>
      <c r="D11065" t="s">
        <v>2833</v>
      </c>
      <c r="E11065" t="s">
        <v>6619</v>
      </c>
      <c r="F11065" t="s">
        <v>10548</v>
      </c>
      <c r="G11065" t="s">
        <v>13056</v>
      </c>
      <c r="H11065" t="s">
        <v>14751</v>
      </c>
      <c r="I11065">
        <v>378.85502200000002</v>
      </c>
      <c r="J11065">
        <v>367.19364380999991</v>
      </c>
      <c r="K11065">
        <v>367.19345398999991</v>
      </c>
      <c r="L11065" t="s">
        <v>15182</v>
      </c>
      <c r="M11065" t="s">
        <v>15237</v>
      </c>
      <c r="N11065" t="s">
        <v>15182</v>
      </c>
      <c r="O11065" t="s">
        <v>15237</v>
      </c>
      <c r="R11065" t="s">
        <v>15182</v>
      </c>
      <c r="S11065" t="s">
        <v>15237</v>
      </c>
      <c r="T11065" s="124" t="s">
        <v>16993</v>
      </c>
      <c r="U11065" s="124" t="s">
        <v>15317</v>
      </c>
    </row>
    <row r="11066" spans="1:21" x14ac:dyDescent="0.25">
      <c r="A11066">
        <v>2017</v>
      </c>
      <c r="B11066">
        <v>47</v>
      </c>
      <c r="C11066" t="s">
        <v>29</v>
      </c>
      <c r="D11066" t="s">
        <v>2834</v>
      </c>
      <c r="E11066" t="s">
        <v>5481</v>
      </c>
      <c r="F11066" t="s">
        <v>10343</v>
      </c>
      <c r="G11066" t="s">
        <v>13694</v>
      </c>
      <c r="H11066" t="s">
        <v>14747</v>
      </c>
      <c r="I11066">
        <v>1261.60428</v>
      </c>
      <c r="J11066">
        <v>1192.35735011</v>
      </c>
      <c r="K11066">
        <v>1192.35735011</v>
      </c>
      <c r="L11066" t="s">
        <v>19608</v>
      </c>
      <c r="M11066" t="s">
        <v>19609</v>
      </c>
      <c r="N11066" t="s">
        <v>19255</v>
      </c>
      <c r="O11066" t="s">
        <v>15246</v>
      </c>
      <c r="P11066" t="s">
        <v>18165</v>
      </c>
      <c r="Q11066" t="s">
        <v>17515</v>
      </c>
      <c r="R11066" t="s">
        <v>15181</v>
      </c>
      <c r="S11066" t="s">
        <v>15237</v>
      </c>
      <c r="T11066" s="124" t="s">
        <v>19610</v>
      </c>
      <c r="U11066" s="124" t="s">
        <v>15317</v>
      </c>
    </row>
    <row r="11067" spans="1:21" x14ac:dyDescent="0.25">
      <c r="A11067">
        <v>2017</v>
      </c>
      <c r="B11067">
        <v>47</v>
      </c>
      <c r="C11067" t="s">
        <v>29</v>
      </c>
      <c r="D11067" t="s">
        <v>2835</v>
      </c>
      <c r="E11067" t="s">
        <v>5482</v>
      </c>
      <c r="F11067" t="s">
        <v>10344</v>
      </c>
      <c r="G11067" t="s">
        <v>13695</v>
      </c>
      <c r="H11067" t="s">
        <v>14747</v>
      </c>
      <c r="I11067">
        <v>2264.1273660000002</v>
      </c>
      <c r="J11067">
        <v>2428.5408914100012</v>
      </c>
      <c r="K11067">
        <v>2428.5408914100012</v>
      </c>
      <c r="L11067" t="s">
        <v>19611</v>
      </c>
      <c r="M11067" t="s">
        <v>19612</v>
      </c>
      <c r="N11067" t="s">
        <v>15181</v>
      </c>
      <c r="O11067" t="s">
        <v>15237</v>
      </c>
      <c r="P11067" t="s">
        <v>15181</v>
      </c>
      <c r="Q11067" t="s">
        <v>15237</v>
      </c>
      <c r="R11067" t="s">
        <v>15181</v>
      </c>
      <c r="S11067" t="s">
        <v>15237</v>
      </c>
      <c r="T11067" s="124" t="s">
        <v>19613</v>
      </c>
      <c r="U11067" s="124" t="s">
        <v>15317</v>
      </c>
    </row>
    <row r="11068" spans="1:21" x14ac:dyDescent="0.25">
      <c r="A11068">
        <v>2017</v>
      </c>
      <c r="B11068">
        <v>47</v>
      </c>
      <c r="C11068" t="s">
        <v>29</v>
      </c>
      <c r="D11068" t="s">
        <v>2836</v>
      </c>
      <c r="E11068" t="s">
        <v>5484</v>
      </c>
      <c r="F11068" t="s">
        <v>10345</v>
      </c>
      <c r="G11068" t="s">
        <v>13696</v>
      </c>
      <c r="H11068" t="s">
        <v>14747</v>
      </c>
      <c r="I11068">
        <v>772.20917399999996</v>
      </c>
      <c r="J11068">
        <v>844.46955654000055</v>
      </c>
      <c r="K11068">
        <v>844.46955654000055</v>
      </c>
      <c r="L11068" t="s">
        <v>19616</v>
      </c>
      <c r="M11068" t="s">
        <v>17600</v>
      </c>
      <c r="N11068" t="s">
        <v>18088</v>
      </c>
      <c r="O11068" t="s">
        <v>16843</v>
      </c>
      <c r="P11068" t="s">
        <v>19257</v>
      </c>
      <c r="Q11068" t="s">
        <v>16843</v>
      </c>
      <c r="R11068" t="s">
        <v>15181</v>
      </c>
      <c r="S11068" t="s">
        <v>15237</v>
      </c>
      <c r="T11068" s="124" t="s">
        <v>19258</v>
      </c>
      <c r="U11068" s="124" t="s">
        <v>15317</v>
      </c>
    </row>
    <row r="11069" spans="1:21" x14ac:dyDescent="0.25">
      <c r="A11069">
        <v>2017</v>
      </c>
      <c r="B11069">
        <v>47</v>
      </c>
      <c r="C11069" t="s">
        <v>30</v>
      </c>
      <c r="D11069" t="s">
        <v>2837</v>
      </c>
      <c r="E11069" t="s">
        <v>6620</v>
      </c>
      <c r="F11069" t="s">
        <v>10346</v>
      </c>
      <c r="G11069" t="s">
        <v>13698</v>
      </c>
      <c r="H11069" t="s">
        <v>14747</v>
      </c>
      <c r="I11069">
        <v>288.67818799999998</v>
      </c>
      <c r="J11069">
        <v>207.3813337200001</v>
      </c>
      <c r="K11069">
        <v>207.3813337200001</v>
      </c>
      <c r="L11069" t="s">
        <v>15181</v>
      </c>
      <c r="M11069" t="s">
        <v>15237</v>
      </c>
      <c r="N11069" t="s">
        <v>20168</v>
      </c>
      <c r="O11069" t="s">
        <v>17204</v>
      </c>
      <c r="P11069" t="s">
        <v>15181</v>
      </c>
      <c r="Q11069" t="s">
        <v>15237</v>
      </c>
      <c r="R11069" t="s">
        <v>15181</v>
      </c>
      <c r="S11069" t="s">
        <v>15237</v>
      </c>
      <c r="T11069" s="124" t="s">
        <v>17350</v>
      </c>
      <c r="U11069" s="124" t="s">
        <v>15317</v>
      </c>
    </row>
    <row r="11070" spans="1:21" x14ac:dyDescent="0.25">
      <c r="A11070">
        <v>2017</v>
      </c>
      <c r="B11070">
        <v>48</v>
      </c>
      <c r="C11070" t="s">
        <v>25</v>
      </c>
      <c r="D11070" t="s">
        <v>2857</v>
      </c>
      <c r="E11070" t="s">
        <v>6621</v>
      </c>
      <c r="F11070" t="s">
        <v>10549</v>
      </c>
      <c r="G11070" t="s">
        <v>13979</v>
      </c>
      <c r="H11070" t="s">
        <v>14334</v>
      </c>
      <c r="I11070">
        <v>644.62741100000005</v>
      </c>
      <c r="J11070">
        <v>655.65547949999996</v>
      </c>
      <c r="K11070">
        <v>655.65547949999996</v>
      </c>
      <c r="L11070" t="s">
        <v>20283</v>
      </c>
      <c r="M11070" t="s">
        <v>15246</v>
      </c>
      <c r="N11070" t="s">
        <v>20284</v>
      </c>
      <c r="O11070" t="s">
        <v>15246</v>
      </c>
      <c r="P11070" t="s">
        <v>17623</v>
      </c>
      <c r="Q11070" t="s">
        <v>15246</v>
      </c>
      <c r="R11070" t="s">
        <v>17196</v>
      </c>
      <c r="S11070" t="s">
        <v>15246</v>
      </c>
      <c r="T11070" t="s">
        <v>15304</v>
      </c>
      <c r="U11070" t="s">
        <v>15317</v>
      </c>
    </row>
    <row r="11071" spans="1:21" x14ac:dyDescent="0.25">
      <c r="A11071">
        <v>2017</v>
      </c>
      <c r="B11071">
        <v>48</v>
      </c>
      <c r="C11071" t="s">
        <v>25</v>
      </c>
      <c r="D11071" t="s">
        <v>2858</v>
      </c>
      <c r="E11071" t="s">
        <v>6622</v>
      </c>
      <c r="F11071" t="s">
        <v>10550</v>
      </c>
      <c r="G11071" t="s">
        <v>13980</v>
      </c>
      <c r="H11071" t="s">
        <v>14652</v>
      </c>
      <c r="I11071">
        <v>4911.8025680000001</v>
      </c>
      <c r="J11071">
        <v>5464.7684262999974</v>
      </c>
      <c r="K11071">
        <v>5464.682819669998</v>
      </c>
      <c r="L11071" t="s">
        <v>17720</v>
      </c>
      <c r="M11071" t="s">
        <v>15246</v>
      </c>
      <c r="N11071" t="s">
        <v>17491</v>
      </c>
      <c r="O11071" t="s">
        <v>15246</v>
      </c>
      <c r="T11071" s="124" t="s">
        <v>17224</v>
      </c>
      <c r="U11071" s="124" t="s">
        <v>15317</v>
      </c>
    </row>
    <row r="11072" spans="1:21" x14ac:dyDescent="0.25">
      <c r="A11072">
        <v>2017</v>
      </c>
      <c r="B11072">
        <v>48</v>
      </c>
      <c r="C11072" t="s">
        <v>25</v>
      </c>
      <c r="D11072" t="s">
        <v>2859</v>
      </c>
      <c r="E11072" t="s">
        <v>6623</v>
      </c>
      <c r="F11072" t="s">
        <v>10098</v>
      </c>
      <c r="G11072" t="s">
        <v>13981</v>
      </c>
      <c r="H11072" t="s">
        <v>14652</v>
      </c>
      <c r="I11072">
        <v>1506.0089399999999</v>
      </c>
      <c r="J11072">
        <v>1722.585100119999</v>
      </c>
      <c r="K11072">
        <v>1722.585100119999</v>
      </c>
      <c r="L11072" t="s">
        <v>16867</v>
      </c>
      <c r="M11072" t="s">
        <v>15246</v>
      </c>
      <c r="N11072" t="s">
        <v>16867</v>
      </c>
      <c r="O11072" t="s">
        <v>15246</v>
      </c>
      <c r="P11072" t="s">
        <v>16867</v>
      </c>
      <c r="Q11072" t="s">
        <v>15246</v>
      </c>
      <c r="T11072" t="s">
        <v>15304</v>
      </c>
      <c r="U11072" t="s">
        <v>15317</v>
      </c>
    </row>
    <row r="11073" spans="1:21" x14ac:dyDescent="0.25">
      <c r="A11073">
        <v>2017</v>
      </c>
      <c r="B11073">
        <v>48</v>
      </c>
      <c r="C11073" t="s">
        <v>25</v>
      </c>
      <c r="D11073" t="s">
        <v>2860</v>
      </c>
      <c r="E11073" t="s">
        <v>6624</v>
      </c>
      <c r="F11073" t="s">
        <v>10551</v>
      </c>
      <c r="G11073" t="s">
        <v>14169</v>
      </c>
      <c r="H11073" t="s">
        <v>14652</v>
      </c>
      <c r="I11073">
        <v>161.36208600000001</v>
      </c>
      <c r="J11073">
        <v>168.50146448000001</v>
      </c>
      <c r="K11073">
        <v>168.50146448000001</v>
      </c>
      <c r="L11073" t="s">
        <v>15215</v>
      </c>
      <c r="M11073" t="s">
        <v>15239</v>
      </c>
      <c r="T11073" s="124" t="s">
        <v>15304</v>
      </c>
      <c r="U11073" s="124" t="s">
        <v>15317</v>
      </c>
    </row>
    <row r="11074" spans="1:21" x14ac:dyDescent="0.25">
      <c r="A11074">
        <v>2017</v>
      </c>
      <c r="B11074">
        <v>48</v>
      </c>
      <c r="C11074" t="s">
        <v>25</v>
      </c>
      <c r="D11074" t="s">
        <v>2861</v>
      </c>
      <c r="E11074" t="s">
        <v>6625</v>
      </c>
      <c r="F11074" t="s">
        <v>10552</v>
      </c>
      <c r="G11074" t="s">
        <v>14170</v>
      </c>
      <c r="H11074" t="s">
        <v>14652</v>
      </c>
      <c r="I11074">
        <v>35.039081000000003</v>
      </c>
      <c r="J11074">
        <v>55.889080999999997</v>
      </c>
      <c r="K11074">
        <v>55.889080999999997</v>
      </c>
      <c r="L11074" t="s">
        <v>17636</v>
      </c>
      <c r="M11074" t="s">
        <v>17635</v>
      </c>
      <c r="N11074" t="s">
        <v>17608</v>
      </c>
      <c r="O11074" t="s">
        <v>15246</v>
      </c>
      <c r="T11074" t="s">
        <v>16839</v>
      </c>
      <c r="U11074" t="s">
        <v>15317</v>
      </c>
    </row>
    <row r="11075" spans="1:21" x14ac:dyDescent="0.25">
      <c r="A11075">
        <v>2017</v>
      </c>
      <c r="B11075">
        <v>48</v>
      </c>
      <c r="C11075" t="s">
        <v>25</v>
      </c>
      <c r="D11075" t="s">
        <v>2862</v>
      </c>
      <c r="E11075" t="s">
        <v>6626</v>
      </c>
      <c r="F11075" t="s">
        <v>10102</v>
      </c>
      <c r="G11075" t="s">
        <v>14171</v>
      </c>
      <c r="H11075" t="s">
        <v>14652</v>
      </c>
      <c r="I11075">
        <v>124.72600199999999</v>
      </c>
      <c r="J11075">
        <v>126.32330075</v>
      </c>
      <c r="K11075">
        <v>126.32330075</v>
      </c>
      <c r="N11075" t="s">
        <v>15434</v>
      </c>
      <c r="O11075" t="s">
        <v>15245</v>
      </c>
      <c r="T11075" s="124" t="s">
        <v>15304</v>
      </c>
      <c r="U11075" s="124" t="s">
        <v>15317</v>
      </c>
    </row>
    <row r="11076" spans="1:21" x14ac:dyDescent="0.25">
      <c r="A11076">
        <v>2017</v>
      </c>
      <c r="B11076">
        <v>48</v>
      </c>
      <c r="C11076" t="s">
        <v>25</v>
      </c>
      <c r="D11076" t="s">
        <v>2863</v>
      </c>
      <c r="E11076" t="s">
        <v>6627</v>
      </c>
      <c r="F11076" t="s">
        <v>10103</v>
      </c>
      <c r="G11076" t="s">
        <v>13985</v>
      </c>
      <c r="H11076" t="s">
        <v>14652</v>
      </c>
      <c r="I11076">
        <v>391.29646500000001</v>
      </c>
      <c r="J11076">
        <v>406.49368108999988</v>
      </c>
      <c r="K11076">
        <v>406.49368108999988</v>
      </c>
      <c r="L11076" t="s">
        <v>20285</v>
      </c>
      <c r="M11076" t="s">
        <v>17635</v>
      </c>
      <c r="T11076" t="s">
        <v>16839</v>
      </c>
      <c r="U11076" t="s">
        <v>15317</v>
      </c>
    </row>
    <row r="11077" spans="1:21" x14ac:dyDescent="0.25">
      <c r="A11077">
        <v>2017</v>
      </c>
      <c r="B11077">
        <v>48</v>
      </c>
      <c r="C11077" t="s">
        <v>25</v>
      </c>
      <c r="D11077" t="s">
        <v>2864</v>
      </c>
      <c r="E11077" t="s">
        <v>6628</v>
      </c>
      <c r="F11077" t="s">
        <v>10553</v>
      </c>
      <c r="G11077" t="s">
        <v>12490</v>
      </c>
      <c r="H11077" t="s">
        <v>15126</v>
      </c>
      <c r="I11077">
        <v>13.859852</v>
      </c>
      <c r="J11077">
        <v>6.0656800500000019</v>
      </c>
      <c r="K11077">
        <v>6.0656800500000019</v>
      </c>
      <c r="L11077" t="s">
        <v>15215</v>
      </c>
      <c r="M11077" t="s">
        <v>15239</v>
      </c>
      <c r="T11077" t="s">
        <v>15302</v>
      </c>
      <c r="U11077" t="s">
        <v>15317</v>
      </c>
    </row>
    <row r="11078" spans="1:21" x14ac:dyDescent="0.25">
      <c r="A11078">
        <v>2017</v>
      </c>
      <c r="B11078">
        <v>48</v>
      </c>
      <c r="C11078" t="s">
        <v>25</v>
      </c>
      <c r="D11078" t="s">
        <v>2865</v>
      </c>
      <c r="E11078" t="s">
        <v>6629</v>
      </c>
      <c r="F11078" t="s">
        <v>10554</v>
      </c>
      <c r="G11078" t="s">
        <v>14172</v>
      </c>
      <c r="H11078" t="s">
        <v>14652</v>
      </c>
      <c r="I11078">
        <v>1067.1545590000001</v>
      </c>
      <c r="J11078">
        <v>1134.4659260799999</v>
      </c>
      <c r="K11078">
        <v>1134.4659260799999</v>
      </c>
      <c r="L11078" t="s">
        <v>20286</v>
      </c>
      <c r="M11078" t="s">
        <v>15246</v>
      </c>
      <c r="N11078" t="s">
        <v>19365</v>
      </c>
      <c r="O11078" t="s">
        <v>15246</v>
      </c>
      <c r="P11078" t="s">
        <v>17636</v>
      </c>
      <c r="Q11078" t="s">
        <v>17635</v>
      </c>
      <c r="T11078" t="s">
        <v>16839</v>
      </c>
      <c r="U11078" t="s">
        <v>15317</v>
      </c>
    </row>
    <row r="11079" spans="1:21" x14ac:dyDescent="0.25">
      <c r="A11079">
        <v>2017</v>
      </c>
      <c r="B11079">
        <v>48</v>
      </c>
      <c r="C11079" t="s">
        <v>22</v>
      </c>
      <c r="D11079" t="s">
        <v>2866</v>
      </c>
      <c r="G11079" t="s">
        <v>10941</v>
      </c>
      <c r="H11079" t="s">
        <v>14221</v>
      </c>
      <c r="I11079">
        <v>1772.375286</v>
      </c>
      <c r="J11079">
        <v>1829.961911470001</v>
      </c>
      <c r="K11079">
        <v>1829.961911470001</v>
      </c>
      <c r="U11079" t="s">
        <v>15316</v>
      </c>
    </row>
    <row r="11080" spans="1:21" x14ac:dyDescent="0.25">
      <c r="A11080">
        <v>2017</v>
      </c>
      <c r="B11080">
        <v>48</v>
      </c>
      <c r="C11080" t="s">
        <v>23</v>
      </c>
      <c r="D11080" t="s">
        <v>2867</v>
      </c>
      <c r="G11080" t="s">
        <v>10942</v>
      </c>
      <c r="H11080" t="s">
        <v>14222</v>
      </c>
      <c r="I11080">
        <v>66.286562000000004</v>
      </c>
      <c r="J11080">
        <v>66.269546520000006</v>
      </c>
      <c r="K11080">
        <v>66.269546520000006</v>
      </c>
      <c r="U11080" t="s">
        <v>15316</v>
      </c>
    </row>
    <row r="11081" spans="1:21" x14ac:dyDescent="0.25">
      <c r="A11081">
        <v>2017</v>
      </c>
      <c r="B11081">
        <v>48</v>
      </c>
      <c r="C11081" t="s">
        <v>24</v>
      </c>
      <c r="D11081" t="s">
        <v>2868</v>
      </c>
      <c r="E11081" t="s">
        <v>6630</v>
      </c>
      <c r="F11081" t="s">
        <v>10117</v>
      </c>
      <c r="G11081" t="s">
        <v>13992</v>
      </c>
      <c r="H11081" t="s">
        <v>15127</v>
      </c>
      <c r="I11081">
        <v>70.327341000000004</v>
      </c>
      <c r="J11081">
        <v>70.045674090000006</v>
      </c>
      <c r="K11081">
        <v>70.045674090000006</v>
      </c>
      <c r="L11081" t="s">
        <v>17533</v>
      </c>
      <c r="M11081" t="s">
        <v>17515</v>
      </c>
      <c r="N11081" t="s">
        <v>15181</v>
      </c>
      <c r="O11081" t="s">
        <v>15237</v>
      </c>
      <c r="P11081" t="s">
        <v>17651</v>
      </c>
      <c r="Q11081" t="s">
        <v>17515</v>
      </c>
      <c r="R11081" t="s">
        <v>15181</v>
      </c>
      <c r="S11081" t="s">
        <v>15237</v>
      </c>
      <c r="T11081" t="s">
        <v>17640</v>
      </c>
      <c r="U11081" t="s">
        <v>15317</v>
      </c>
    </row>
    <row r="11082" spans="1:21" x14ac:dyDescent="0.25">
      <c r="A11082">
        <v>2017</v>
      </c>
      <c r="B11082">
        <v>48</v>
      </c>
      <c r="C11082" t="s">
        <v>21</v>
      </c>
      <c r="D11082" t="s">
        <v>2869</v>
      </c>
      <c r="E11082" t="s">
        <v>6631</v>
      </c>
      <c r="F11082" t="s">
        <v>10555</v>
      </c>
      <c r="G11082" t="s">
        <v>13440</v>
      </c>
      <c r="H11082" t="s">
        <v>14652</v>
      </c>
      <c r="I11082">
        <v>1500.2796069999999</v>
      </c>
      <c r="J11082">
        <v>1297.92399247</v>
      </c>
      <c r="K11082">
        <v>1297.92399247</v>
      </c>
      <c r="T11082" s="124" t="s">
        <v>15248</v>
      </c>
      <c r="U11082" s="124" t="s">
        <v>15317</v>
      </c>
    </row>
    <row r="11083" spans="1:21" x14ac:dyDescent="0.25">
      <c r="A11083">
        <v>2017</v>
      </c>
      <c r="B11083">
        <v>48</v>
      </c>
      <c r="C11083" t="s">
        <v>29</v>
      </c>
      <c r="D11083" t="s">
        <v>2870</v>
      </c>
      <c r="E11083" t="s">
        <v>6632</v>
      </c>
      <c r="F11083" t="s">
        <v>10556</v>
      </c>
      <c r="G11083" t="s">
        <v>13746</v>
      </c>
      <c r="H11083" t="s">
        <v>14652</v>
      </c>
      <c r="I11083">
        <v>13.154325</v>
      </c>
      <c r="J11083">
        <v>13.154325</v>
      </c>
      <c r="K11083">
        <v>13.154325</v>
      </c>
      <c r="L11083" t="s">
        <v>20287</v>
      </c>
      <c r="M11083" t="s">
        <v>17617</v>
      </c>
      <c r="N11083" t="s">
        <v>20288</v>
      </c>
      <c r="O11083" t="s">
        <v>17617</v>
      </c>
      <c r="P11083" t="s">
        <v>17616</v>
      </c>
      <c r="Q11083" t="s">
        <v>17617</v>
      </c>
      <c r="T11083" t="s">
        <v>17619</v>
      </c>
      <c r="U11083" t="s">
        <v>15317</v>
      </c>
    </row>
    <row r="11084" spans="1:21" x14ac:dyDescent="0.25">
      <c r="A11084">
        <v>2017</v>
      </c>
      <c r="B11084">
        <v>48</v>
      </c>
      <c r="C11084" t="s">
        <v>29</v>
      </c>
      <c r="D11084" t="s">
        <v>2871</v>
      </c>
      <c r="E11084" t="s">
        <v>6633</v>
      </c>
      <c r="F11084" t="s">
        <v>10124</v>
      </c>
      <c r="G11084" t="s">
        <v>13995</v>
      </c>
      <c r="H11084" t="s">
        <v>14652</v>
      </c>
      <c r="I11084">
        <v>150</v>
      </c>
      <c r="J11084">
        <v>554.76220663000004</v>
      </c>
      <c r="K11084">
        <v>553.91917142999989</v>
      </c>
      <c r="L11084" t="s">
        <v>17455</v>
      </c>
      <c r="M11084" t="s">
        <v>17635</v>
      </c>
      <c r="N11084" t="s">
        <v>20040</v>
      </c>
      <c r="O11084" t="s">
        <v>15246</v>
      </c>
      <c r="T11084" s="124" t="s">
        <v>19351</v>
      </c>
      <c r="U11084" s="124" t="s">
        <v>15317</v>
      </c>
    </row>
    <row r="11085" spans="1:21" x14ac:dyDescent="0.25">
      <c r="A11085">
        <v>2017</v>
      </c>
      <c r="B11085">
        <v>50</v>
      </c>
      <c r="C11085" t="s">
        <v>25</v>
      </c>
      <c r="D11085" t="s">
        <v>1527</v>
      </c>
      <c r="E11085" t="s">
        <v>6634</v>
      </c>
      <c r="F11085" t="s">
        <v>10347</v>
      </c>
      <c r="G11085" t="s">
        <v>14010</v>
      </c>
      <c r="H11085" t="s">
        <v>14615</v>
      </c>
      <c r="I11085">
        <v>5227.8714309999996</v>
      </c>
      <c r="J11085">
        <v>4960.8052440000001</v>
      </c>
      <c r="K11085">
        <v>4960.805464</v>
      </c>
      <c r="L11085" t="s">
        <v>20169</v>
      </c>
      <c r="M11085" t="s">
        <v>16846</v>
      </c>
      <c r="N11085" t="s">
        <v>20170</v>
      </c>
      <c r="O11085" t="s">
        <v>16846</v>
      </c>
      <c r="P11085" t="s">
        <v>17766</v>
      </c>
      <c r="Q11085" t="s">
        <v>16846</v>
      </c>
      <c r="R11085" t="s">
        <v>17236</v>
      </c>
      <c r="S11085" t="s">
        <v>16846</v>
      </c>
      <c r="T11085" t="s">
        <v>16847</v>
      </c>
      <c r="U11085" t="s">
        <v>15317</v>
      </c>
    </row>
    <row r="11086" spans="1:21" x14ac:dyDescent="0.25">
      <c r="A11086">
        <v>2017</v>
      </c>
      <c r="B11086">
        <v>50</v>
      </c>
      <c r="C11086" t="s">
        <v>25</v>
      </c>
      <c r="D11086" t="s">
        <v>1529</v>
      </c>
      <c r="E11086" t="s">
        <v>5900</v>
      </c>
      <c r="F11086" t="s">
        <v>10348</v>
      </c>
      <c r="G11086" t="s">
        <v>13184</v>
      </c>
      <c r="H11086" t="s">
        <v>14817</v>
      </c>
      <c r="I11086">
        <v>1188.1021009999999</v>
      </c>
      <c r="J11086">
        <v>1090.219102</v>
      </c>
      <c r="K11086">
        <v>1090.2191539999999</v>
      </c>
      <c r="L11086" t="s">
        <v>19957</v>
      </c>
      <c r="M11086" t="s">
        <v>16846</v>
      </c>
      <c r="N11086" t="s">
        <v>19958</v>
      </c>
      <c r="O11086" t="s">
        <v>17486</v>
      </c>
      <c r="P11086" t="s">
        <v>17778</v>
      </c>
      <c r="Q11086" t="s">
        <v>16846</v>
      </c>
      <c r="R11086" t="s">
        <v>18025</v>
      </c>
      <c r="S11086" t="s">
        <v>16846</v>
      </c>
      <c r="T11086" t="s">
        <v>17796</v>
      </c>
      <c r="U11086" t="s">
        <v>15317</v>
      </c>
    </row>
    <row r="11087" spans="1:21" x14ac:dyDescent="0.25">
      <c r="A11087">
        <v>2017</v>
      </c>
      <c r="B11087">
        <v>50</v>
      </c>
      <c r="C11087" t="s">
        <v>25</v>
      </c>
      <c r="D11087" t="s">
        <v>1530</v>
      </c>
      <c r="E11087" t="s">
        <v>6635</v>
      </c>
      <c r="F11087" t="s">
        <v>10349</v>
      </c>
      <c r="G11087" t="s">
        <v>11779</v>
      </c>
      <c r="H11087" t="s">
        <v>14361</v>
      </c>
      <c r="I11087">
        <v>727.05836499999998</v>
      </c>
      <c r="J11087">
        <v>624.49625500000002</v>
      </c>
      <c r="K11087">
        <v>624.49627599999997</v>
      </c>
      <c r="L11087" t="s">
        <v>20171</v>
      </c>
      <c r="M11087" t="s">
        <v>16846</v>
      </c>
      <c r="N11087" t="s">
        <v>20172</v>
      </c>
      <c r="O11087" t="s">
        <v>16846</v>
      </c>
      <c r="P11087" t="s">
        <v>17761</v>
      </c>
      <c r="Q11087" t="s">
        <v>16846</v>
      </c>
      <c r="R11087" t="s">
        <v>17761</v>
      </c>
      <c r="S11087" t="s">
        <v>16846</v>
      </c>
      <c r="T11087" t="s">
        <v>16847</v>
      </c>
      <c r="U11087" t="s">
        <v>15317</v>
      </c>
    </row>
    <row r="11088" spans="1:21" x14ac:dyDescent="0.25">
      <c r="A11088">
        <v>2017</v>
      </c>
      <c r="B11088">
        <v>50</v>
      </c>
      <c r="C11088" t="s">
        <v>25</v>
      </c>
      <c r="D11088" t="s">
        <v>1532</v>
      </c>
      <c r="E11088" t="s">
        <v>6636</v>
      </c>
      <c r="F11088" t="s">
        <v>10350</v>
      </c>
      <c r="G11088" t="s">
        <v>14120</v>
      </c>
      <c r="H11088" t="s">
        <v>14617</v>
      </c>
      <c r="I11088">
        <v>6207.5943129999996</v>
      </c>
      <c r="J11088">
        <v>5534.9677650000003</v>
      </c>
      <c r="K11088">
        <v>5532.69218</v>
      </c>
      <c r="L11088" t="s">
        <v>17770</v>
      </c>
      <c r="M11088" t="s">
        <v>16846</v>
      </c>
      <c r="T11088" t="s">
        <v>16847</v>
      </c>
      <c r="U11088" t="s">
        <v>15317</v>
      </c>
    </row>
    <row r="11089" spans="1:21" x14ac:dyDescent="0.25">
      <c r="A11089">
        <v>2017</v>
      </c>
      <c r="B11089">
        <v>50</v>
      </c>
      <c r="C11089" t="s">
        <v>25</v>
      </c>
      <c r="D11089" t="s">
        <v>1533</v>
      </c>
      <c r="E11089" t="s">
        <v>5903</v>
      </c>
      <c r="F11089" t="s">
        <v>10557</v>
      </c>
      <c r="G11089" t="s">
        <v>12317</v>
      </c>
      <c r="H11089" t="s">
        <v>14818</v>
      </c>
      <c r="I11089">
        <v>10695.893262</v>
      </c>
      <c r="J11089">
        <v>10217.626068</v>
      </c>
      <c r="K11089">
        <v>10217.626119</v>
      </c>
      <c r="L11089" t="s">
        <v>19959</v>
      </c>
      <c r="M11089" t="s">
        <v>18335</v>
      </c>
      <c r="N11089" t="s">
        <v>20289</v>
      </c>
      <c r="O11089" t="s">
        <v>17781</v>
      </c>
      <c r="P11089" t="s">
        <v>18027</v>
      </c>
      <c r="Q11089" t="s">
        <v>17746</v>
      </c>
      <c r="R11089" t="s">
        <v>18027</v>
      </c>
      <c r="S11089" t="s">
        <v>17746</v>
      </c>
      <c r="T11089" t="s">
        <v>17812</v>
      </c>
      <c r="U11089" t="s">
        <v>15317</v>
      </c>
    </row>
    <row r="11090" spans="1:21" x14ac:dyDescent="0.25">
      <c r="A11090">
        <v>2017</v>
      </c>
      <c r="B11090">
        <v>50</v>
      </c>
      <c r="C11090" t="s">
        <v>25</v>
      </c>
      <c r="D11090" t="s">
        <v>2838</v>
      </c>
      <c r="E11090" t="s">
        <v>6637</v>
      </c>
      <c r="F11090" t="s">
        <v>10352</v>
      </c>
      <c r="G11090" t="s">
        <v>14005</v>
      </c>
      <c r="H11090" t="s">
        <v>14817</v>
      </c>
      <c r="I11090">
        <v>191577.25578800001</v>
      </c>
      <c r="J11090">
        <v>197559.923217</v>
      </c>
      <c r="K11090">
        <v>197287.22199699999</v>
      </c>
      <c r="L11090" t="s">
        <v>20173</v>
      </c>
      <c r="M11090" t="s">
        <v>16846</v>
      </c>
      <c r="N11090" t="s">
        <v>15273</v>
      </c>
      <c r="O11090" t="s">
        <v>15249</v>
      </c>
      <c r="P11090" t="s">
        <v>17778</v>
      </c>
      <c r="Q11090" t="s">
        <v>16846</v>
      </c>
      <c r="R11090" t="s">
        <v>18025</v>
      </c>
      <c r="S11090" t="s">
        <v>16846</v>
      </c>
      <c r="T11090" t="s">
        <v>16847</v>
      </c>
      <c r="U11090" t="s">
        <v>15317</v>
      </c>
    </row>
    <row r="11091" spans="1:21" x14ac:dyDescent="0.25">
      <c r="A11091">
        <v>2017</v>
      </c>
      <c r="B11091">
        <v>50</v>
      </c>
      <c r="C11091" t="s">
        <v>25</v>
      </c>
      <c r="D11091" t="s">
        <v>2839</v>
      </c>
      <c r="E11091" t="s">
        <v>6638</v>
      </c>
      <c r="F11091" t="s">
        <v>10353</v>
      </c>
      <c r="G11091" t="s">
        <v>14121</v>
      </c>
      <c r="H11091" t="s">
        <v>13004</v>
      </c>
      <c r="I11091">
        <v>1723.7639790000001</v>
      </c>
      <c r="J11091">
        <v>1886.8993909999999</v>
      </c>
      <c r="K11091">
        <v>1886.899492</v>
      </c>
      <c r="L11091" t="s">
        <v>20174</v>
      </c>
      <c r="M11091" t="s">
        <v>16846</v>
      </c>
      <c r="P11091" t="s">
        <v>15333</v>
      </c>
      <c r="Q11091" t="s">
        <v>15239</v>
      </c>
      <c r="R11091" t="s">
        <v>15333</v>
      </c>
      <c r="S11091" t="s">
        <v>15239</v>
      </c>
      <c r="T11091" t="s">
        <v>16847</v>
      </c>
      <c r="U11091" t="s">
        <v>15317</v>
      </c>
    </row>
    <row r="11092" spans="1:21" x14ac:dyDescent="0.25">
      <c r="A11092">
        <v>2017</v>
      </c>
      <c r="B11092">
        <v>50</v>
      </c>
      <c r="C11092" t="s">
        <v>32</v>
      </c>
      <c r="D11092" t="s">
        <v>1534</v>
      </c>
      <c r="E11092" t="s">
        <v>5907</v>
      </c>
      <c r="F11092" t="s">
        <v>9024</v>
      </c>
      <c r="G11092" t="s">
        <v>13584</v>
      </c>
      <c r="H11092" t="s">
        <v>14620</v>
      </c>
      <c r="I11092">
        <v>237158.03811699999</v>
      </c>
      <c r="J11092">
        <v>237968.68417399999</v>
      </c>
      <c r="K11092">
        <v>238103.58878300001</v>
      </c>
      <c r="L11092" t="s">
        <v>19964</v>
      </c>
      <c r="M11092" t="s">
        <v>17486</v>
      </c>
      <c r="N11092" t="s">
        <v>15342</v>
      </c>
      <c r="O11092" t="s">
        <v>15239</v>
      </c>
      <c r="P11092" t="s">
        <v>15342</v>
      </c>
      <c r="Q11092" t="s">
        <v>15239</v>
      </c>
      <c r="R11092" t="s">
        <v>17004</v>
      </c>
      <c r="S11092" t="s">
        <v>15239</v>
      </c>
      <c r="T11092" t="s">
        <v>17487</v>
      </c>
      <c r="U11092" t="s">
        <v>15317</v>
      </c>
    </row>
    <row r="11093" spans="1:21" x14ac:dyDescent="0.25">
      <c r="A11093">
        <v>2017</v>
      </c>
      <c r="B11093">
        <v>50</v>
      </c>
      <c r="C11093" t="s">
        <v>32</v>
      </c>
      <c r="D11093" t="s">
        <v>1535</v>
      </c>
      <c r="E11093" t="s">
        <v>5907</v>
      </c>
      <c r="F11093" t="s">
        <v>8275</v>
      </c>
      <c r="G11093" t="s">
        <v>12319</v>
      </c>
      <c r="H11093" t="s">
        <v>14620</v>
      </c>
      <c r="I11093">
        <v>15247.930713</v>
      </c>
      <c r="J11093">
        <v>14399.998186000001</v>
      </c>
      <c r="K11093">
        <v>14426.220495</v>
      </c>
      <c r="L11093" t="s">
        <v>19964</v>
      </c>
      <c r="M11093" t="s">
        <v>17486</v>
      </c>
      <c r="N11093" t="s">
        <v>15342</v>
      </c>
      <c r="O11093" t="s">
        <v>15239</v>
      </c>
      <c r="R11093" t="s">
        <v>17004</v>
      </c>
      <c r="S11093" t="s">
        <v>15239</v>
      </c>
      <c r="T11093" t="s">
        <v>17487</v>
      </c>
      <c r="U11093" t="s">
        <v>15317</v>
      </c>
    </row>
    <row r="11094" spans="1:21" x14ac:dyDescent="0.25">
      <c r="A11094">
        <v>2017</v>
      </c>
      <c r="B11094">
        <v>50</v>
      </c>
      <c r="C11094" t="s">
        <v>32</v>
      </c>
      <c r="D11094" t="s">
        <v>1536</v>
      </c>
      <c r="G11094" t="s">
        <v>12320</v>
      </c>
      <c r="H11094" t="s">
        <v>14620</v>
      </c>
      <c r="I11094">
        <v>80870.644148000007</v>
      </c>
      <c r="J11094">
        <v>76914.787320000003</v>
      </c>
      <c r="K11094">
        <v>76914.787320000003</v>
      </c>
      <c r="P11094" t="s">
        <v>17733</v>
      </c>
      <c r="Q11094" t="s">
        <v>15239</v>
      </c>
      <c r="R11094" t="s">
        <v>17004</v>
      </c>
      <c r="S11094" t="s">
        <v>15239</v>
      </c>
      <c r="T11094" t="s">
        <v>15302</v>
      </c>
      <c r="U11094" t="s">
        <v>15317</v>
      </c>
    </row>
    <row r="11095" spans="1:21" x14ac:dyDescent="0.25">
      <c r="A11095">
        <v>2017</v>
      </c>
      <c r="B11095">
        <v>50</v>
      </c>
      <c r="C11095" t="s">
        <v>32</v>
      </c>
      <c r="D11095" t="s">
        <v>1537</v>
      </c>
      <c r="E11095" t="s">
        <v>6639</v>
      </c>
      <c r="F11095" t="s">
        <v>10354</v>
      </c>
      <c r="G11095" t="s">
        <v>14122</v>
      </c>
      <c r="H11095" t="s">
        <v>14620</v>
      </c>
      <c r="I11095">
        <v>16057.332187</v>
      </c>
      <c r="J11095">
        <v>16131.244949</v>
      </c>
      <c r="K11095">
        <v>16131.244949</v>
      </c>
      <c r="L11095" t="s">
        <v>15342</v>
      </c>
      <c r="M11095" t="s">
        <v>15239</v>
      </c>
      <c r="R11095" t="s">
        <v>17004</v>
      </c>
      <c r="S11095" t="s">
        <v>15239</v>
      </c>
      <c r="T11095" t="s">
        <v>15302</v>
      </c>
      <c r="U11095" t="s">
        <v>15317</v>
      </c>
    </row>
    <row r="11096" spans="1:21" x14ac:dyDescent="0.25">
      <c r="A11096">
        <v>2017</v>
      </c>
      <c r="B11096">
        <v>50</v>
      </c>
      <c r="C11096" t="s">
        <v>20</v>
      </c>
      <c r="D11096" t="s">
        <v>1538</v>
      </c>
      <c r="E11096" t="s">
        <v>5909</v>
      </c>
      <c r="F11096" t="s">
        <v>10355</v>
      </c>
      <c r="G11096" t="s">
        <v>11820</v>
      </c>
      <c r="H11096" t="s">
        <v>15128</v>
      </c>
      <c r="I11096">
        <v>3634.0010790000001</v>
      </c>
      <c r="J11096">
        <v>3195.6540909999999</v>
      </c>
      <c r="K11096">
        <v>2888.4570749999998</v>
      </c>
      <c r="L11096" t="s">
        <v>19743</v>
      </c>
      <c r="M11096" t="s">
        <v>16846</v>
      </c>
      <c r="N11096" t="s">
        <v>17449</v>
      </c>
      <c r="O11096" t="s">
        <v>16846</v>
      </c>
      <c r="P11096" t="s">
        <v>17239</v>
      </c>
      <c r="Q11096" t="s">
        <v>17797</v>
      </c>
      <c r="R11096" t="s">
        <v>20290</v>
      </c>
      <c r="S11096" t="s">
        <v>16846</v>
      </c>
      <c r="T11096" t="s">
        <v>18031</v>
      </c>
      <c r="U11096" t="s">
        <v>15317</v>
      </c>
    </row>
    <row r="11097" spans="1:21" x14ac:dyDescent="0.25">
      <c r="A11097">
        <v>2017</v>
      </c>
      <c r="B11097">
        <v>50</v>
      </c>
      <c r="C11097" t="s">
        <v>20</v>
      </c>
      <c r="D11097" t="s">
        <v>2840</v>
      </c>
      <c r="G11097" t="s">
        <v>10936</v>
      </c>
      <c r="H11097" t="s">
        <v>14617</v>
      </c>
      <c r="I11097">
        <v>0</v>
      </c>
      <c r="J11097">
        <v>35.998246999999999</v>
      </c>
      <c r="K11097">
        <v>35.463711000000004</v>
      </c>
      <c r="U11097" t="s">
        <v>15316</v>
      </c>
    </row>
    <row r="11098" spans="1:21" x14ac:dyDescent="0.25">
      <c r="A11098">
        <v>2017</v>
      </c>
      <c r="B11098">
        <v>50</v>
      </c>
      <c r="C11098" t="s">
        <v>20</v>
      </c>
      <c r="D11098" t="s">
        <v>2581</v>
      </c>
      <c r="G11098" t="s">
        <v>10937</v>
      </c>
      <c r="H11098" t="s">
        <v>14817</v>
      </c>
      <c r="I11098">
        <v>80.821715999999995</v>
      </c>
      <c r="J11098">
        <v>30.132505999999999</v>
      </c>
      <c r="K11098">
        <v>29.500416000000001</v>
      </c>
      <c r="R11098" t="s">
        <v>18025</v>
      </c>
      <c r="S11098" t="s">
        <v>16846</v>
      </c>
      <c r="T11098" t="s">
        <v>16847</v>
      </c>
      <c r="U11098" t="s">
        <v>15317</v>
      </c>
    </row>
    <row r="11099" spans="1:21" x14ac:dyDescent="0.25">
      <c r="A11099">
        <v>2017</v>
      </c>
      <c r="B11099">
        <v>50</v>
      </c>
      <c r="C11099" t="s">
        <v>20</v>
      </c>
      <c r="D11099" t="s">
        <v>2788</v>
      </c>
      <c r="G11099" t="s">
        <v>11017</v>
      </c>
      <c r="H11099" t="s">
        <v>14817</v>
      </c>
      <c r="I11099">
        <v>23.783546999999999</v>
      </c>
      <c r="J11099">
        <v>22.368013000000001</v>
      </c>
      <c r="K11099">
        <v>20.138475</v>
      </c>
      <c r="R11099" t="s">
        <v>18025</v>
      </c>
      <c r="S11099" t="s">
        <v>16846</v>
      </c>
      <c r="T11099" t="s">
        <v>16847</v>
      </c>
      <c r="U11099" t="s">
        <v>15317</v>
      </c>
    </row>
    <row r="11100" spans="1:21" x14ac:dyDescent="0.25">
      <c r="A11100">
        <v>2017</v>
      </c>
      <c r="B11100">
        <v>50</v>
      </c>
      <c r="C11100" t="s">
        <v>20</v>
      </c>
      <c r="D11100" t="s">
        <v>2345</v>
      </c>
      <c r="E11100" t="s">
        <v>6640</v>
      </c>
      <c r="F11100" t="s">
        <v>10356</v>
      </c>
      <c r="G11100" t="s">
        <v>12397</v>
      </c>
      <c r="H11100" t="s">
        <v>15129</v>
      </c>
      <c r="I11100">
        <v>3387.0608929999999</v>
      </c>
      <c r="J11100">
        <v>2687.8682979999999</v>
      </c>
      <c r="K11100">
        <v>2007.211198</v>
      </c>
      <c r="L11100" t="s">
        <v>20175</v>
      </c>
      <c r="M11100" t="s">
        <v>16846</v>
      </c>
      <c r="R11100" t="s">
        <v>18025</v>
      </c>
      <c r="S11100" t="s">
        <v>16846</v>
      </c>
      <c r="T11100" t="s">
        <v>16847</v>
      </c>
      <c r="U11100" t="s">
        <v>15317</v>
      </c>
    </row>
    <row r="11101" spans="1:21" x14ac:dyDescent="0.25">
      <c r="A11101">
        <v>2017</v>
      </c>
      <c r="B11101">
        <v>50</v>
      </c>
      <c r="C11101" t="s">
        <v>22</v>
      </c>
      <c r="D11101" t="s">
        <v>1539</v>
      </c>
      <c r="G11101" t="s">
        <v>10941</v>
      </c>
      <c r="H11101" t="s">
        <v>15008</v>
      </c>
      <c r="I11101">
        <v>55434.393942000002</v>
      </c>
      <c r="J11101">
        <v>47501.918730999998</v>
      </c>
      <c r="K11101">
        <v>47776.90309</v>
      </c>
      <c r="R11101" t="s">
        <v>18608</v>
      </c>
      <c r="S11101" t="s">
        <v>16846</v>
      </c>
      <c r="T11101" t="s">
        <v>16847</v>
      </c>
      <c r="U11101" t="s">
        <v>15317</v>
      </c>
    </row>
    <row r="11102" spans="1:21" x14ac:dyDescent="0.25">
      <c r="A11102">
        <v>2017</v>
      </c>
      <c r="B11102">
        <v>50</v>
      </c>
      <c r="C11102" t="s">
        <v>23</v>
      </c>
      <c r="D11102" t="s">
        <v>1540</v>
      </c>
      <c r="G11102" t="s">
        <v>10942</v>
      </c>
      <c r="H11102" t="s">
        <v>14222</v>
      </c>
      <c r="I11102">
        <v>384.94265999999999</v>
      </c>
      <c r="J11102">
        <v>309.32430799999997</v>
      </c>
      <c r="K11102">
        <v>309.31630899999999</v>
      </c>
      <c r="U11102" t="s">
        <v>15316</v>
      </c>
    </row>
    <row r="11103" spans="1:21" x14ac:dyDescent="0.25">
      <c r="A11103">
        <v>2017</v>
      </c>
      <c r="B11103">
        <v>50</v>
      </c>
      <c r="C11103" t="s">
        <v>43</v>
      </c>
      <c r="D11103" t="s">
        <v>2582</v>
      </c>
      <c r="G11103" t="s">
        <v>13586</v>
      </c>
      <c r="H11103" t="s">
        <v>14221</v>
      </c>
      <c r="I11103">
        <v>-6943.9247839999998</v>
      </c>
      <c r="J11103">
        <v>-6943.9247839999998</v>
      </c>
      <c r="K11103">
        <v>-8142.3722019999996</v>
      </c>
      <c r="U11103" t="s">
        <v>15316</v>
      </c>
    </row>
    <row r="11104" spans="1:21" x14ac:dyDescent="0.25">
      <c r="A11104">
        <v>2017</v>
      </c>
      <c r="B11104">
        <v>51</v>
      </c>
      <c r="C11104" t="s">
        <v>25</v>
      </c>
      <c r="D11104" t="s">
        <v>2222</v>
      </c>
      <c r="E11104" t="s">
        <v>6641</v>
      </c>
      <c r="F11104" t="s">
        <v>10558</v>
      </c>
      <c r="G11104" t="s">
        <v>14123</v>
      </c>
      <c r="H11104" t="s">
        <v>15074</v>
      </c>
      <c r="I11104">
        <v>98.216285999999997</v>
      </c>
      <c r="J11104">
        <v>109.051485</v>
      </c>
      <c r="K11104">
        <v>109.051485</v>
      </c>
      <c r="L11104" t="s">
        <v>20050</v>
      </c>
      <c r="M11104" t="s">
        <v>16846</v>
      </c>
      <c r="N11104" t="s">
        <v>20131</v>
      </c>
      <c r="O11104" t="s">
        <v>16846</v>
      </c>
      <c r="P11104" t="s">
        <v>17761</v>
      </c>
      <c r="Q11104" t="s">
        <v>16846</v>
      </c>
      <c r="R11104" t="s">
        <v>17761</v>
      </c>
      <c r="S11104" t="s">
        <v>16846</v>
      </c>
      <c r="T11104" t="s">
        <v>16847</v>
      </c>
      <c r="U11104" t="s">
        <v>15317</v>
      </c>
    </row>
    <row r="11105" spans="1:21" x14ac:dyDescent="0.25">
      <c r="A11105">
        <v>2017</v>
      </c>
      <c r="B11105">
        <v>51</v>
      </c>
      <c r="C11105" t="s">
        <v>25</v>
      </c>
      <c r="D11105" t="s">
        <v>1556</v>
      </c>
      <c r="E11105" t="s">
        <v>5923</v>
      </c>
      <c r="F11105" t="s">
        <v>10358</v>
      </c>
      <c r="G11105" t="s">
        <v>12337</v>
      </c>
      <c r="H11105" t="s">
        <v>14499</v>
      </c>
      <c r="I11105">
        <v>14540.997597</v>
      </c>
      <c r="J11105">
        <v>13230.454153999999</v>
      </c>
      <c r="K11105">
        <v>13230.454153999999</v>
      </c>
      <c r="L11105" t="s">
        <v>19972</v>
      </c>
      <c r="M11105" t="s">
        <v>16846</v>
      </c>
      <c r="N11105" t="s">
        <v>19973</v>
      </c>
      <c r="O11105" t="s">
        <v>16846</v>
      </c>
      <c r="P11105" t="s">
        <v>18052</v>
      </c>
      <c r="Q11105" t="s">
        <v>16846</v>
      </c>
      <c r="R11105" t="s">
        <v>17547</v>
      </c>
      <c r="S11105" t="s">
        <v>16846</v>
      </c>
      <c r="T11105" t="s">
        <v>16847</v>
      </c>
      <c r="U11105" t="s">
        <v>15317</v>
      </c>
    </row>
    <row r="11106" spans="1:21" x14ac:dyDescent="0.25">
      <c r="A11106">
        <v>2017</v>
      </c>
      <c r="B11106">
        <v>51</v>
      </c>
      <c r="C11106" t="s">
        <v>25</v>
      </c>
      <c r="D11106" t="s">
        <v>2230</v>
      </c>
      <c r="E11106" t="s">
        <v>6642</v>
      </c>
      <c r="F11106" t="s">
        <v>10559</v>
      </c>
      <c r="G11106" t="s">
        <v>12359</v>
      </c>
      <c r="H11106" t="s">
        <v>14870</v>
      </c>
      <c r="I11106">
        <v>26.82967</v>
      </c>
      <c r="J11106">
        <v>28.170199</v>
      </c>
      <c r="K11106">
        <v>28.170199</v>
      </c>
      <c r="L11106" t="s">
        <v>15182</v>
      </c>
      <c r="M11106" t="s">
        <v>15237</v>
      </c>
      <c r="N11106" t="s">
        <v>20291</v>
      </c>
      <c r="O11106" t="s">
        <v>18235</v>
      </c>
      <c r="R11106" t="s">
        <v>16995</v>
      </c>
      <c r="S11106" t="s">
        <v>15239</v>
      </c>
      <c r="T11106" t="s">
        <v>17782</v>
      </c>
      <c r="U11106" t="s">
        <v>15317</v>
      </c>
    </row>
    <row r="11107" spans="1:21" x14ac:dyDescent="0.25">
      <c r="A11107">
        <v>2017</v>
      </c>
      <c r="B11107">
        <v>51</v>
      </c>
      <c r="C11107" t="s">
        <v>25</v>
      </c>
      <c r="D11107" t="s">
        <v>2462</v>
      </c>
      <c r="E11107" t="s">
        <v>6643</v>
      </c>
      <c r="F11107" t="s">
        <v>10560</v>
      </c>
      <c r="G11107" t="s">
        <v>13378</v>
      </c>
      <c r="H11107" t="s">
        <v>14870</v>
      </c>
      <c r="I11107">
        <v>25.744724999999999</v>
      </c>
      <c r="J11107">
        <v>28.216498999999999</v>
      </c>
      <c r="K11107">
        <v>28.216498999999999</v>
      </c>
      <c r="L11107" t="s">
        <v>15350</v>
      </c>
      <c r="M11107" t="s">
        <v>15237</v>
      </c>
      <c r="N11107" t="s">
        <v>18875</v>
      </c>
      <c r="O11107" t="s">
        <v>17746</v>
      </c>
      <c r="P11107" t="s">
        <v>15350</v>
      </c>
      <c r="Q11107" t="s">
        <v>15237</v>
      </c>
      <c r="R11107" t="s">
        <v>16995</v>
      </c>
      <c r="S11107" t="s">
        <v>15239</v>
      </c>
      <c r="T11107" t="s">
        <v>16870</v>
      </c>
      <c r="U11107" t="s">
        <v>15317</v>
      </c>
    </row>
    <row r="11108" spans="1:21" x14ac:dyDescent="0.25">
      <c r="A11108">
        <v>2017</v>
      </c>
      <c r="B11108">
        <v>51</v>
      </c>
      <c r="C11108" t="s">
        <v>25</v>
      </c>
      <c r="D11108" t="s">
        <v>2841</v>
      </c>
      <c r="E11108" t="s">
        <v>6644</v>
      </c>
      <c r="F11108" t="s">
        <v>10561</v>
      </c>
      <c r="G11108" t="s">
        <v>14124</v>
      </c>
      <c r="H11108" t="s">
        <v>14820</v>
      </c>
      <c r="I11108">
        <v>1002.162363</v>
      </c>
      <c r="J11108">
        <v>942.79055400000004</v>
      </c>
      <c r="K11108">
        <v>942.79055400000004</v>
      </c>
      <c r="L11108" t="s">
        <v>17765</v>
      </c>
      <c r="M11108" t="s">
        <v>16846</v>
      </c>
      <c r="N11108" t="s">
        <v>18035</v>
      </c>
      <c r="O11108" t="s">
        <v>16846</v>
      </c>
      <c r="P11108" t="s">
        <v>17766</v>
      </c>
      <c r="Q11108" t="s">
        <v>16846</v>
      </c>
      <c r="R11108" t="s">
        <v>17236</v>
      </c>
      <c r="S11108" t="s">
        <v>16846</v>
      </c>
      <c r="T11108" t="s">
        <v>16847</v>
      </c>
      <c r="U11108" t="s">
        <v>15317</v>
      </c>
    </row>
    <row r="11109" spans="1:21" x14ac:dyDescent="0.25">
      <c r="A11109">
        <v>2017</v>
      </c>
      <c r="B11109">
        <v>51</v>
      </c>
      <c r="C11109" t="s">
        <v>25</v>
      </c>
      <c r="D11109" t="s">
        <v>2842</v>
      </c>
      <c r="E11109" t="s">
        <v>6645</v>
      </c>
      <c r="F11109" t="s">
        <v>10562</v>
      </c>
      <c r="G11109" t="s">
        <v>14173</v>
      </c>
      <c r="H11109" t="s">
        <v>15130</v>
      </c>
      <c r="I11109">
        <v>26601.214016000002</v>
      </c>
      <c r="J11109">
        <v>30217.288284999999</v>
      </c>
      <c r="K11109">
        <v>30217.288284999999</v>
      </c>
      <c r="L11109" t="s">
        <v>20292</v>
      </c>
      <c r="M11109" t="s">
        <v>16846</v>
      </c>
      <c r="N11109" t="s">
        <v>18034</v>
      </c>
      <c r="O11109" t="s">
        <v>16846</v>
      </c>
      <c r="P11109" t="s">
        <v>17778</v>
      </c>
      <c r="Q11109" t="s">
        <v>16846</v>
      </c>
      <c r="R11109" t="s">
        <v>17742</v>
      </c>
      <c r="S11109" t="s">
        <v>16846</v>
      </c>
      <c r="T11109" t="s">
        <v>16847</v>
      </c>
      <c r="U11109" t="s">
        <v>15317</v>
      </c>
    </row>
    <row r="11110" spans="1:21" x14ac:dyDescent="0.25">
      <c r="A11110">
        <v>2017</v>
      </c>
      <c r="B11110">
        <v>51</v>
      </c>
      <c r="C11110" t="s">
        <v>25</v>
      </c>
      <c r="D11110" t="s">
        <v>2843</v>
      </c>
      <c r="E11110" t="s">
        <v>6646</v>
      </c>
      <c r="F11110" t="s">
        <v>10563</v>
      </c>
      <c r="G11110" t="s">
        <v>14125</v>
      </c>
      <c r="H11110" t="s">
        <v>14870</v>
      </c>
      <c r="I11110">
        <v>2422.543275</v>
      </c>
      <c r="J11110">
        <v>3062.0037560000001</v>
      </c>
      <c r="K11110">
        <v>3062.0037560000001</v>
      </c>
      <c r="L11110" t="s">
        <v>20293</v>
      </c>
      <c r="M11110" t="s">
        <v>17486</v>
      </c>
      <c r="N11110" t="s">
        <v>15342</v>
      </c>
      <c r="O11110" t="s">
        <v>15239</v>
      </c>
      <c r="P11110" t="s">
        <v>15333</v>
      </c>
      <c r="Q11110" t="s">
        <v>15239</v>
      </c>
      <c r="R11110" t="s">
        <v>16995</v>
      </c>
      <c r="S11110" t="s">
        <v>15239</v>
      </c>
      <c r="T11110" t="s">
        <v>17487</v>
      </c>
      <c r="U11110" t="s">
        <v>15317</v>
      </c>
    </row>
    <row r="11111" spans="1:21" x14ac:dyDescent="0.25">
      <c r="A11111">
        <v>2017</v>
      </c>
      <c r="B11111">
        <v>51</v>
      </c>
      <c r="C11111" t="s">
        <v>32</v>
      </c>
      <c r="D11111" t="s">
        <v>1563</v>
      </c>
      <c r="G11111" t="s">
        <v>12344</v>
      </c>
      <c r="H11111" t="s">
        <v>14823</v>
      </c>
      <c r="I11111">
        <v>3027.016001</v>
      </c>
      <c r="J11111">
        <v>2264.851506</v>
      </c>
      <c r="K11111">
        <v>2264.851506</v>
      </c>
      <c r="P11111" t="s">
        <v>16823</v>
      </c>
      <c r="Q11111" t="s">
        <v>17486</v>
      </c>
      <c r="R11111" t="s">
        <v>15291</v>
      </c>
      <c r="S11111" t="s">
        <v>15247</v>
      </c>
      <c r="T11111" t="s">
        <v>17487</v>
      </c>
      <c r="U11111" t="s">
        <v>15317</v>
      </c>
    </row>
    <row r="11112" spans="1:21" x14ac:dyDescent="0.25">
      <c r="A11112">
        <v>2017</v>
      </c>
      <c r="B11112">
        <v>51</v>
      </c>
      <c r="C11112" t="s">
        <v>32</v>
      </c>
      <c r="D11112" t="s">
        <v>1564</v>
      </c>
      <c r="G11112" t="s">
        <v>12345</v>
      </c>
      <c r="H11112" t="s">
        <v>14823</v>
      </c>
      <c r="I11112">
        <v>54.464601000000002</v>
      </c>
      <c r="J11112">
        <v>19.405989000000002</v>
      </c>
      <c r="K11112">
        <v>19.405989000000002</v>
      </c>
      <c r="R11112" t="s">
        <v>15291</v>
      </c>
      <c r="S11112" t="s">
        <v>15247</v>
      </c>
      <c r="T11112" t="s">
        <v>15313</v>
      </c>
      <c r="U11112" t="s">
        <v>15317</v>
      </c>
    </row>
    <row r="11113" spans="1:21" x14ac:dyDescent="0.25">
      <c r="A11113">
        <v>2017</v>
      </c>
      <c r="B11113">
        <v>51</v>
      </c>
      <c r="C11113" t="s">
        <v>32</v>
      </c>
      <c r="D11113" t="s">
        <v>2231</v>
      </c>
      <c r="G11113" t="s">
        <v>13010</v>
      </c>
      <c r="H11113" t="s">
        <v>14623</v>
      </c>
      <c r="I11113">
        <v>24.004656000000001</v>
      </c>
      <c r="J11113">
        <v>168.63585599999999</v>
      </c>
      <c r="K11113">
        <v>168.63585599999999</v>
      </c>
      <c r="P11113" t="s">
        <v>17005</v>
      </c>
      <c r="Q11113" t="s">
        <v>15239</v>
      </c>
      <c r="R11113" t="s">
        <v>17005</v>
      </c>
      <c r="S11113" t="s">
        <v>15239</v>
      </c>
      <c r="T11113" t="s">
        <v>15302</v>
      </c>
      <c r="U11113" t="s">
        <v>15317</v>
      </c>
    </row>
    <row r="11114" spans="1:21" x14ac:dyDescent="0.25">
      <c r="A11114">
        <v>2017</v>
      </c>
      <c r="B11114">
        <v>51</v>
      </c>
      <c r="C11114" t="s">
        <v>32</v>
      </c>
      <c r="D11114" t="s">
        <v>2232</v>
      </c>
      <c r="G11114" t="s">
        <v>13011</v>
      </c>
      <c r="H11114" t="s">
        <v>14623</v>
      </c>
      <c r="I11114">
        <v>24.166771000000001</v>
      </c>
      <c r="J11114">
        <v>1364.9629010000001</v>
      </c>
      <c r="K11114">
        <v>1364.9629010000001</v>
      </c>
      <c r="P11114" t="s">
        <v>17006</v>
      </c>
      <c r="Q11114" t="s">
        <v>15239</v>
      </c>
      <c r="R11114" t="s">
        <v>17005</v>
      </c>
      <c r="S11114" t="s">
        <v>15239</v>
      </c>
      <c r="T11114" t="s">
        <v>15302</v>
      </c>
      <c r="U11114" t="s">
        <v>15317</v>
      </c>
    </row>
    <row r="11115" spans="1:21" x14ac:dyDescent="0.25">
      <c r="A11115">
        <v>2017</v>
      </c>
      <c r="B11115">
        <v>51</v>
      </c>
      <c r="C11115" t="s">
        <v>32</v>
      </c>
      <c r="D11115" t="s">
        <v>2234</v>
      </c>
      <c r="G11115" t="s">
        <v>13013</v>
      </c>
      <c r="H11115" t="s">
        <v>14824</v>
      </c>
      <c r="I11115">
        <v>251.35257100000001</v>
      </c>
      <c r="J11115">
        <v>308.95122199999997</v>
      </c>
      <c r="K11115">
        <v>308.95122199999997</v>
      </c>
      <c r="P11115" t="s">
        <v>15342</v>
      </c>
      <c r="Q11115" t="s">
        <v>15239</v>
      </c>
      <c r="R11115" t="s">
        <v>18377</v>
      </c>
      <c r="S11115" t="s">
        <v>15239</v>
      </c>
      <c r="T11115" t="s">
        <v>15302</v>
      </c>
      <c r="U11115" t="s">
        <v>15317</v>
      </c>
    </row>
    <row r="11116" spans="1:21" x14ac:dyDescent="0.25">
      <c r="A11116">
        <v>2017</v>
      </c>
      <c r="B11116">
        <v>51</v>
      </c>
      <c r="C11116" t="s">
        <v>32</v>
      </c>
      <c r="D11116" t="s">
        <v>2235</v>
      </c>
      <c r="G11116" t="s">
        <v>13014</v>
      </c>
      <c r="H11116" t="s">
        <v>14824</v>
      </c>
      <c r="I11116">
        <v>6912.4883090000003</v>
      </c>
      <c r="J11116">
        <v>13941.384583999999</v>
      </c>
      <c r="K11116">
        <v>13941.384583999999</v>
      </c>
      <c r="P11116" t="s">
        <v>17007</v>
      </c>
      <c r="Q11116" t="s">
        <v>15239</v>
      </c>
      <c r="R11116" t="s">
        <v>18377</v>
      </c>
      <c r="S11116" t="s">
        <v>15239</v>
      </c>
      <c r="T11116" t="s">
        <v>15302</v>
      </c>
      <c r="U11116" t="s">
        <v>15317</v>
      </c>
    </row>
    <row r="11117" spans="1:21" x14ac:dyDescent="0.25">
      <c r="A11117">
        <v>2017</v>
      </c>
      <c r="B11117">
        <v>51</v>
      </c>
      <c r="C11117" t="s">
        <v>32</v>
      </c>
      <c r="D11117" t="s">
        <v>1565</v>
      </c>
      <c r="G11117" t="s">
        <v>12346</v>
      </c>
      <c r="H11117" t="s">
        <v>14825</v>
      </c>
      <c r="I11117">
        <v>179946.99510599999</v>
      </c>
      <c r="J11117">
        <v>169563.75343099999</v>
      </c>
      <c r="K11117">
        <v>169563.75343099999</v>
      </c>
      <c r="P11117" t="s">
        <v>17733</v>
      </c>
      <c r="Q11117" t="s">
        <v>15239</v>
      </c>
      <c r="R11117" t="s">
        <v>18061</v>
      </c>
      <c r="S11117" t="s">
        <v>15239</v>
      </c>
      <c r="T11117" t="s">
        <v>15302</v>
      </c>
      <c r="U11117" t="s">
        <v>15317</v>
      </c>
    </row>
    <row r="11118" spans="1:21" x14ac:dyDescent="0.25">
      <c r="A11118">
        <v>2017</v>
      </c>
      <c r="B11118">
        <v>51</v>
      </c>
      <c r="C11118" t="s">
        <v>32</v>
      </c>
      <c r="D11118" t="s">
        <v>1566</v>
      </c>
      <c r="G11118" t="s">
        <v>12347</v>
      </c>
      <c r="H11118" t="s">
        <v>14825</v>
      </c>
      <c r="I11118">
        <v>116.816923</v>
      </c>
      <c r="J11118">
        <v>25.729977000000002</v>
      </c>
      <c r="K11118">
        <v>25.729977000000002</v>
      </c>
      <c r="R11118" t="s">
        <v>18061</v>
      </c>
      <c r="S11118" t="s">
        <v>15239</v>
      </c>
      <c r="T11118" t="s">
        <v>15302</v>
      </c>
      <c r="U11118" t="s">
        <v>15317</v>
      </c>
    </row>
    <row r="11119" spans="1:21" x14ac:dyDescent="0.25">
      <c r="A11119">
        <v>2017</v>
      </c>
      <c r="B11119">
        <v>51</v>
      </c>
      <c r="C11119" t="s">
        <v>32</v>
      </c>
      <c r="D11119" t="s">
        <v>1567</v>
      </c>
      <c r="G11119" t="s">
        <v>12348</v>
      </c>
      <c r="H11119" t="s">
        <v>14825</v>
      </c>
      <c r="I11119">
        <v>817.67428500000005</v>
      </c>
      <c r="J11119">
        <v>628.77014799999995</v>
      </c>
      <c r="K11119">
        <v>628.77014799999995</v>
      </c>
      <c r="P11119" t="s">
        <v>16885</v>
      </c>
      <c r="Q11119" t="s">
        <v>15239</v>
      </c>
      <c r="R11119" t="s">
        <v>18061</v>
      </c>
      <c r="S11119" t="s">
        <v>15239</v>
      </c>
      <c r="T11119" t="s">
        <v>15302</v>
      </c>
      <c r="U11119" t="s">
        <v>15317</v>
      </c>
    </row>
    <row r="11120" spans="1:21" x14ac:dyDescent="0.25">
      <c r="A11120">
        <v>2017</v>
      </c>
      <c r="B11120">
        <v>51</v>
      </c>
      <c r="C11120" t="s">
        <v>20</v>
      </c>
      <c r="D11120" t="s">
        <v>1568</v>
      </c>
      <c r="E11120" t="s">
        <v>5937</v>
      </c>
      <c r="F11120" t="s">
        <v>10364</v>
      </c>
      <c r="G11120" t="s">
        <v>13587</v>
      </c>
      <c r="H11120" t="s">
        <v>14871</v>
      </c>
      <c r="I11120">
        <v>600</v>
      </c>
      <c r="J11120">
        <v>707.57817999999997</v>
      </c>
      <c r="K11120">
        <v>707.57817999999997</v>
      </c>
      <c r="L11120" t="s">
        <v>19589</v>
      </c>
      <c r="M11120" t="s">
        <v>16846</v>
      </c>
      <c r="N11120" t="s">
        <v>19981</v>
      </c>
      <c r="O11120" t="s">
        <v>16846</v>
      </c>
      <c r="P11120" t="s">
        <v>15343</v>
      </c>
      <c r="Q11120" t="s">
        <v>15252</v>
      </c>
      <c r="R11120" t="s">
        <v>18062</v>
      </c>
      <c r="S11120" t="s">
        <v>16846</v>
      </c>
      <c r="T11120" t="s">
        <v>17164</v>
      </c>
      <c r="U11120" t="s">
        <v>15317</v>
      </c>
    </row>
    <row r="11121" spans="1:21" x14ac:dyDescent="0.25">
      <c r="A11121">
        <v>2017</v>
      </c>
      <c r="B11121">
        <v>51</v>
      </c>
      <c r="C11121" t="s">
        <v>20</v>
      </c>
      <c r="D11121" t="s">
        <v>1569</v>
      </c>
      <c r="G11121" t="s">
        <v>11081</v>
      </c>
      <c r="H11121" t="s">
        <v>14221</v>
      </c>
      <c r="I11121">
        <v>0</v>
      </c>
      <c r="J11121">
        <v>9.2537769999999995</v>
      </c>
      <c r="K11121">
        <v>9.2537769999999995</v>
      </c>
      <c r="U11121" t="s">
        <v>15316</v>
      </c>
    </row>
    <row r="11122" spans="1:21" x14ac:dyDescent="0.25">
      <c r="A11122">
        <v>2017</v>
      </c>
      <c r="B11122">
        <v>51</v>
      </c>
      <c r="C11122" t="s">
        <v>22</v>
      </c>
      <c r="D11122" t="s">
        <v>1570</v>
      </c>
      <c r="G11122" t="s">
        <v>10941</v>
      </c>
      <c r="H11122" t="s">
        <v>14221</v>
      </c>
      <c r="I11122">
        <v>12515.567406</v>
      </c>
      <c r="J11122">
        <v>15391.413672999999</v>
      </c>
      <c r="K11122">
        <v>15391.413672999999</v>
      </c>
      <c r="U11122" t="s">
        <v>15316</v>
      </c>
    </row>
    <row r="11123" spans="1:21" x14ac:dyDescent="0.25">
      <c r="A11123">
        <v>2017</v>
      </c>
      <c r="B11123">
        <v>51</v>
      </c>
      <c r="C11123" t="s">
        <v>22</v>
      </c>
      <c r="D11123" t="s">
        <v>1571</v>
      </c>
      <c r="G11123" t="s">
        <v>13194</v>
      </c>
      <c r="H11123" t="s">
        <v>15131</v>
      </c>
      <c r="I11123">
        <v>14349.498544</v>
      </c>
      <c r="J11123">
        <v>11208.675031999999</v>
      </c>
      <c r="K11123">
        <v>11208.675031999999</v>
      </c>
      <c r="R11123" t="s">
        <v>20294</v>
      </c>
      <c r="S11123" t="s">
        <v>18066</v>
      </c>
      <c r="T11123" t="s">
        <v>16884</v>
      </c>
      <c r="U11123" t="s">
        <v>15317</v>
      </c>
    </row>
    <row r="11124" spans="1:21" x14ac:dyDescent="0.25">
      <c r="A11124">
        <v>2017</v>
      </c>
      <c r="B11124">
        <v>51</v>
      </c>
      <c r="C11124" t="s">
        <v>23</v>
      </c>
      <c r="D11124" t="s">
        <v>1572</v>
      </c>
      <c r="G11124" t="s">
        <v>10942</v>
      </c>
      <c r="H11124" t="s">
        <v>14827</v>
      </c>
      <c r="I11124">
        <v>231.54207400000001</v>
      </c>
      <c r="J11124">
        <v>185.70281800000001</v>
      </c>
      <c r="K11124">
        <v>185.70281800000001</v>
      </c>
      <c r="R11124" t="s">
        <v>17373</v>
      </c>
      <c r="S11124" t="s">
        <v>19086</v>
      </c>
      <c r="T11124" t="s">
        <v>19087</v>
      </c>
      <c r="U11124" t="s">
        <v>15317</v>
      </c>
    </row>
    <row r="11125" spans="1:21" x14ac:dyDescent="0.25">
      <c r="A11125">
        <v>2017</v>
      </c>
      <c r="B11125">
        <v>51</v>
      </c>
      <c r="C11125" t="s">
        <v>43</v>
      </c>
      <c r="D11125" t="s">
        <v>2583</v>
      </c>
      <c r="G11125" t="s">
        <v>13379</v>
      </c>
      <c r="H11125" t="s">
        <v>14499</v>
      </c>
      <c r="I11125">
        <v>0</v>
      </c>
      <c r="J11125">
        <v>-911.16216399999996</v>
      </c>
      <c r="K11125">
        <v>-911.16216399999996</v>
      </c>
      <c r="R11125" t="s">
        <v>17547</v>
      </c>
      <c r="S11125" t="s">
        <v>16846</v>
      </c>
      <c r="T11125" t="s">
        <v>16847</v>
      </c>
      <c r="U11125" t="s">
        <v>15317</v>
      </c>
    </row>
    <row r="11126" spans="1:21" x14ac:dyDescent="0.25">
      <c r="A11126">
        <v>2017</v>
      </c>
      <c r="B11126">
        <v>52</v>
      </c>
      <c r="C11126" t="s">
        <v>26</v>
      </c>
      <c r="D11126" t="s">
        <v>1584</v>
      </c>
      <c r="G11126" t="s">
        <v>13019</v>
      </c>
      <c r="H11126" t="s">
        <v>15077</v>
      </c>
      <c r="I11126">
        <v>70827.142921999999</v>
      </c>
      <c r="J11126">
        <v>70466.355691000004</v>
      </c>
      <c r="K11126">
        <v>70451.606662000006</v>
      </c>
      <c r="U11126" t="s">
        <v>15316</v>
      </c>
    </row>
    <row r="11127" spans="1:21" x14ac:dyDescent="0.25">
      <c r="A11127">
        <v>2017</v>
      </c>
      <c r="B11127">
        <v>52</v>
      </c>
      <c r="C11127" t="s">
        <v>25</v>
      </c>
      <c r="D11127" t="s">
        <v>1589</v>
      </c>
      <c r="G11127" t="s">
        <v>12366</v>
      </c>
      <c r="H11127" t="s">
        <v>14511</v>
      </c>
      <c r="I11127">
        <v>22517.982076</v>
      </c>
      <c r="J11127">
        <v>27495.317833000001</v>
      </c>
      <c r="K11127">
        <v>27493.923564000001</v>
      </c>
      <c r="U11127" t="s">
        <v>15316</v>
      </c>
    </row>
    <row r="11128" spans="1:21" x14ac:dyDescent="0.25">
      <c r="A11128">
        <v>2017</v>
      </c>
      <c r="B11128">
        <v>52</v>
      </c>
      <c r="C11128" t="s">
        <v>25</v>
      </c>
      <c r="D11128" t="s">
        <v>1590</v>
      </c>
      <c r="G11128" t="s">
        <v>12367</v>
      </c>
      <c r="H11128" t="s">
        <v>14512</v>
      </c>
      <c r="I11128">
        <v>4168.0764410000002</v>
      </c>
      <c r="J11128">
        <v>4016.2216979999998</v>
      </c>
      <c r="K11128">
        <v>4016.2217810000002</v>
      </c>
      <c r="U11128" t="s">
        <v>15316</v>
      </c>
    </row>
    <row r="11129" spans="1:21" x14ac:dyDescent="0.25">
      <c r="A11129">
        <v>2017</v>
      </c>
      <c r="B11129">
        <v>52</v>
      </c>
      <c r="C11129" t="s">
        <v>25</v>
      </c>
      <c r="D11129" t="s">
        <v>1591</v>
      </c>
      <c r="G11129" t="s">
        <v>14126</v>
      </c>
      <c r="H11129" t="s">
        <v>14513</v>
      </c>
      <c r="I11129">
        <v>2627.4353930000002</v>
      </c>
      <c r="J11129">
        <v>1885.5243230000001</v>
      </c>
      <c r="K11129">
        <v>1885.523839</v>
      </c>
      <c r="U11129" t="s">
        <v>15316</v>
      </c>
    </row>
    <row r="11130" spans="1:21" x14ac:dyDescent="0.25">
      <c r="A11130">
        <v>2017</v>
      </c>
      <c r="B11130">
        <v>52</v>
      </c>
      <c r="C11130" t="s">
        <v>25</v>
      </c>
      <c r="D11130" t="s">
        <v>1592</v>
      </c>
      <c r="G11130" t="s">
        <v>13021</v>
      </c>
      <c r="H11130" t="s">
        <v>14514</v>
      </c>
      <c r="I11130">
        <v>13669.582726000001</v>
      </c>
      <c r="J11130">
        <v>13083.106199</v>
      </c>
      <c r="K11130">
        <v>13078.152703</v>
      </c>
      <c r="P11130" t="s">
        <v>17265</v>
      </c>
      <c r="Q11130" t="s">
        <v>16846</v>
      </c>
      <c r="R11130" t="s">
        <v>18070</v>
      </c>
      <c r="S11130" t="s">
        <v>16846</v>
      </c>
      <c r="T11130" t="s">
        <v>16847</v>
      </c>
      <c r="U11130" t="s">
        <v>15317</v>
      </c>
    </row>
    <row r="11131" spans="1:21" x14ac:dyDescent="0.25">
      <c r="A11131">
        <v>2017</v>
      </c>
      <c r="B11131">
        <v>52</v>
      </c>
      <c r="C11131" t="s">
        <v>25</v>
      </c>
      <c r="D11131" t="s">
        <v>1593</v>
      </c>
      <c r="G11131" t="s">
        <v>13380</v>
      </c>
      <c r="H11131" t="s">
        <v>14627</v>
      </c>
      <c r="I11131">
        <v>1712.1252830000001</v>
      </c>
      <c r="J11131">
        <v>1107.139989</v>
      </c>
      <c r="K11131">
        <v>1107.139989</v>
      </c>
      <c r="U11131" t="s">
        <v>15316</v>
      </c>
    </row>
    <row r="11132" spans="1:21" x14ac:dyDescent="0.25">
      <c r="A11132">
        <v>2017</v>
      </c>
      <c r="B11132">
        <v>52</v>
      </c>
      <c r="C11132" t="s">
        <v>25</v>
      </c>
      <c r="D11132" t="s">
        <v>1594</v>
      </c>
      <c r="G11132" t="s">
        <v>14127</v>
      </c>
      <c r="H11132" t="s">
        <v>15078</v>
      </c>
      <c r="I11132">
        <v>111445.67473</v>
      </c>
      <c r="J11132">
        <v>110790.816336</v>
      </c>
      <c r="K11132">
        <v>110597.441727</v>
      </c>
      <c r="U11132" t="s">
        <v>15316</v>
      </c>
    </row>
    <row r="11133" spans="1:21" x14ac:dyDescent="0.25">
      <c r="A11133">
        <v>2017</v>
      </c>
      <c r="B11133">
        <v>52</v>
      </c>
      <c r="C11133" t="s">
        <v>25</v>
      </c>
      <c r="D11133" t="s">
        <v>2872</v>
      </c>
      <c r="G11133" t="s">
        <v>14174</v>
      </c>
      <c r="H11133" t="s">
        <v>15132</v>
      </c>
      <c r="I11133">
        <v>0</v>
      </c>
      <c r="J11133">
        <v>365.45246900000001</v>
      </c>
      <c r="K11133">
        <v>365.45246900000001</v>
      </c>
      <c r="U11133" t="s">
        <v>15316</v>
      </c>
    </row>
    <row r="11134" spans="1:21" x14ac:dyDescent="0.25">
      <c r="A11134">
        <v>2017</v>
      </c>
      <c r="B11134">
        <v>52</v>
      </c>
      <c r="C11134" t="s">
        <v>32</v>
      </c>
      <c r="D11134" t="s">
        <v>1595</v>
      </c>
      <c r="G11134" t="s">
        <v>14128</v>
      </c>
      <c r="H11134" t="s">
        <v>13015</v>
      </c>
      <c r="I11134">
        <v>53794.853762999999</v>
      </c>
      <c r="J11134">
        <v>52490.506664</v>
      </c>
      <c r="K11134">
        <v>52490.503319000003</v>
      </c>
      <c r="P11134" t="s">
        <v>17733</v>
      </c>
      <c r="Q11134" t="s">
        <v>15239</v>
      </c>
      <c r="R11134" t="s">
        <v>17733</v>
      </c>
      <c r="S11134" t="s">
        <v>15239</v>
      </c>
      <c r="T11134" t="s">
        <v>15302</v>
      </c>
      <c r="U11134" t="s">
        <v>15317</v>
      </c>
    </row>
    <row r="11135" spans="1:21" x14ac:dyDescent="0.25">
      <c r="A11135">
        <v>2017</v>
      </c>
      <c r="B11135">
        <v>52</v>
      </c>
      <c r="C11135" t="s">
        <v>20</v>
      </c>
      <c r="D11135" t="s">
        <v>1596</v>
      </c>
      <c r="G11135" t="s">
        <v>11966</v>
      </c>
      <c r="H11135" t="s">
        <v>15133</v>
      </c>
      <c r="I11135">
        <v>183133.45889800001</v>
      </c>
      <c r="J11135">
        <v>171673.867612</v>
      </c>
      <c r="K11135">
        <v>171690.692668</v>
      </c>
      <c r="U11135" t="s">
        <v>15316</v>
      </c>
    </row>
    <row r="11136" spans="1:21" x14ac:dyDescent="0.25">
      <c r="A11136">
        <v>2017</v>
      </c>
      <c r="B11136">
        <v>52</v>
      </c>
      <c r="C11136" t="s">
        <v>20</v>
      </c>
      <c r="D11136" t="s">
        <v>2349</v>
      </c>
      <c r="G11136" t="s">
        <v>11820</v>
      </c>
      <c r="H11136" t="s">
        <v>15078</v>
      </c>
      <c r="I11136">
        <v>36.501322999999999</v>
      </c>
      <c r="J11136">
        <v>0</v>
      </c>
      <c r="K11136">
        <v>0</v>
      </c>
      <c r="P11136" t="s">
        <v>17239</v>
      </c>
      <c r="Q11136" t="s">
        <v>17797</v>
      </c>
      <c r="T11136" t="s">
        <v>17798</v>
      </c>
      <c r="U11136" t="s">
        <v>15317</v>
      </c>
    </row>
    <row r="11137" spans="1:21" x14ac:dyDescent="0.25">
      <c r="A11137">
        <v>2017</v>
      </c>
      <c r="B11137">
        <v>52</v>
      </c>
      <c r="C11137" t="s">
        <v>20</v>
      </c>
      <c r="D11137" t="s">
        <v>2350</v>
      </c>
      <c r="G11137" t="s">
        <v>11015</v>
      </c>
      <c r="H11137" t="s">
        <v>15078</v>
      </c>
      <c r="I11137">
        <v>25.215498</v>
      </c>
      <c r="J11137">
        <v>0</v>
      </c>
      <c r="K11137">
        <v>0</v>
      </c>
      <c r="P11137" t="s">
        <v>15343</v>
      </c>
      <c r="Q11137" t="s">
        <v>15252</v>
      </c>
      <c r="T11137" t="s">
        <v>15310</v>
      </c>
      <c r="U11137" t="s">
        <v>15317</v>
      </c>
    </row>
    <row r="11138" spans="1:21" x14ac:dyDescent="0.25">
      <c r="A11138">
        <v>2017</v>
      </c>
      <c r="B11138">
        <v>52</v>
      </c>
      <c r="C11138" t="s">
        <v>20</v>
      </c>
      <c r="D11138" t="s">
        <v>2353</v>
      </c>
      <c r="G11138" t="s">
        <v>10937</v>
      </c>
      <c r="H11138" t="s">
        <v>15134</v>
      </c>
      <c r="I11138">
        <v>16135.736827999999</v>
      </c>
      <c r="J11138">
        <v>14265.085085999999</v>
      </c>
      <c r="K11138">
        <v>14247.496121</v>
      </c>
      <c r="U11138" t="s">
        <v>15316</v>
      </c>
    </row>
    <row r="11139" spans="1:21" x14ac:dyDescent="0.25">
      <c r="A11139">
        <v>2017</v>
      </c>
      <c r="B11139">
        <v>52</v>
      </c>
      <c r="C11139" t="s">
        <v>20</v>
      </c>
      <c r="D11139" t="s">
        <v>2354</v>
      </c>
      <c r="G11139" t="s">
        <v>11017</v>
      </c>
      <c r="H11139" t="s">
        <v>15135</v>
      </c>
      <c r="I11139">
        <v>182.708146</v>
      </c>
      <c r="J11139">
        <v>33.508578999999997</v>
      </c>
      <c r="K11139">
        <v>34.258578999999997</v>
      </c>
      <c r="U11139" t="s">
        <v>15316</v>
      </c>
    </row>
    <row r="11140" spans="1:21" x14ac:dyDescent="0.25">
      <c r="A11140">
        <v>2017</v>
      </c>
      <c r="B11140">
        <v>52</v>
      </c>
      <c r="C11140" t="s">
        <v>20</v>
      </c>
      <c r="D11140" t="s">
        <v>2355</v>
      </c>
      <c r="G11140" t="s">
        <v>12397</v>
      </c>
      <c r="H11140" t="s">
        <v>15136</v>
      </c>
      <c r="I11140">
        <v>3609.588526</v>
      </c>
      <c r="J11140">
        <v>1844.1686709999999</v>
      </c>
      <c r="K11140">
        <v>1844.1686709999999</v>
      </c>
      <c r="U11140" t="s">
        <v>15316</v>
      </c>
    </row>
    <row r="11141" spans="1:21" x14ac:dyDescent="0.25">
      <c r="A11141">
        <v>2017</v>
      </c>
      <c r="B11141">
        <v>52</v>
      </c>
      <c r="C11141" t="s">
        <v>20</v>
      </c>
      <c r="D11141" t="s">
        <v>2844</v>
      </c>
      <c r="G11141" t="s">
        <v>14129</v>
      </c>
      <c r="H11141" t="s">
        <v>15137</v>
      </c>
      <c r="I11141">
        <v>1162.4032340000001</v>
      </c>
      <c r="J11141">
        <v>2932.5865130000002</v>
      </c>
      <c r="K11141">
        <v>2932.5986819999998</v>
      </c>
      <c r="U11141" t="s">
        <v>15316</v>
      </c>
    </row>
    <row r="11142" spans="1:21" x14ac:dyDescent="0.25">
      <c r="A11142">
        <v>2017</v>
      </c>
      <c r="B11142">
        <v>52</v>
      </c>
      <c r="C11142" t="s">
        <v>20</v>
      </c>
      <c r="D11142" t="s">
        <v>2356</v>
      </c>
      <c r="G11142" t="s">
        <v>11114</v>
      </c>
      <c r="H11142" t="s">
        <v>14511</v>
      </c>
      <c r="I11142">
        <v>336.38754699999998</v>
      </c>
      <c r="J11142">
        <v>332.29334999999998</v>
      </c>
      <c r="K11142">
        <v>332.29334999999998</v>
      </c>
      <c r="U11142" t="s">
        <v>15316</v>
      </c>
    </row>
    <row r="11143" spans="1:21" x14ac:dyDescent="0.25">
      <c r="A11143">
        <v>2017</v>
      </c>
      <c r="B11143">
        <v>52</v>
      </c>
      <c r="C11143" t="s">
        <v>22</v>
      </c>
      <c r="D11143" t="s">
        <v>2358</v>
      </c>
      <c r="G11143" t="s">
        <v>10941</v>
      </c>
      <c r="H11143" t="s">
        <v>15078</v>
      </c>
      <c r="I11143">
        <v>8418.6504430000005</v>
      </c>
      <c r="J11143">
        <v>10238.380641</v>
      </c>
      <c r="K11143">
        <v>10238.380641</v>
      </c>
      <c r="U11143" t="s">
        <v>15316</v>
      </c>
    </row>
    <row r="11144" spans="1:21" x14ac:dyDescent="0.25">
      <c r="A11144">
        <v>2017</v>
      </c>
      <c r="B11144">
        <v>52</v>
      </c>
      <c r="C11144" t="s">
        <v>23</v>
      </c>
      <c r="D11144" t="s">
        <v>1597</v>
      </c>
      <c r="G11144" t="s">
        <v>10942</v>
      </c>
      <c r="H11144" t="s">
        <v>14222</v>
      </c>
      <c r="I11144">
        <v>415.54940299999998</v>
      </c>
      <c r="J11144">
        <v>784.27186200000006</v>
      </c>
      <c r="K11144">
        <v>784.27187600000002</v>
      </c>
      <c r="U11144" t="s">
        <v>15316</v>
      </c>
    </row>
    <row r="11145" spans="1:21" x14ac:dyDescent="0.25">
      <c r="A11145">
        <v>2017</v>
      </c>
      <c r="B11145">
        <v>52</v>
      </c>
      <c r="C11145" t="s">
        <v>21</v>
      </c>
      <c r="D11145" t="s">
        <v>2656</v>
      </c>
      <c r="G11145" t="s">
        <v>13836</v>
      </c>
      <c r="H11145" t="s">
        <v>15077</v>
      </c>
      <c r="I11145">
        <v>0</v>
      </c>
      <c r="J11145">
        <v>2667.36492</v>
      </c>
      <c r="K11145">
        <v>2667.36492</v>
      </c>
      <c r="U11145" t="s">
        <v>15316</v>
      </c>
    </row>
    <row r="11146" spans="1:21" x14ac:dyDescent="0.25">
      <c r="A11146">
        <v>2017</v>
      </c>
      <c r="B11146">
        <v>52</v>
      </c>
      <c r="C11146" t="s">
        <v>43</v>
      </c>
      <c r="D11146" t="s">
        <v>2584</v>
      </c>
      <c r="G11146" t="s">
        <v>13586</v>
      </c>
      <c r="H11146" t="s">
        <v>15138</v>
      </c>
      <c r="I11146">
        <v>0</v>
      </c>
      <c r="J11146">
        <v>-2704.6668439999999</v>
      </c>
      <c r="K11146">
        <v>-2712.6490859999999</v>
      </c>
      <c r="U11146" t="s">
        <v>15316</v>
      </c>
    </row>
    <row r="11147" spans="1:21" x14ac:dyDescent="0.25">
      <c r="A11147">
        <v>2017</v>
      </c>
      <c r="B11147">
        <v>53</v>
      </c>
      <c r="C11147" t="s">
        <v>25</v>
      </c>
      <c r="D11147" t="s">
        <v>1600</v>
      </c>
      <c r="G11147" t="s">
        <v>14175</v>
      </c>
      <c r="H11147" t="s">
        <v>15139</v>
      </c>
      <c r="I11147">
        <v>935.50207799999998</v>
      </c>
      <c r="J11147">
        <v>1337.3815159999999</v>
      </c>
      <c r="K11147">
        <v>1337.3815159999999</v>
      </c>
      <c r="U11147" t="s">
        <v>15316</v>
      </c>
    </row>
    <row r="11148" spans="1:21" x14ac:dyDescent="0.25">
      <c r="A11148">
        <v>2017</v>
      </c>
      <c r="B11148">
        <v>53</v>
      </c>
      <c r="C11148" t="s">
        <v>25</v>
      </c>
      <c r="D11148" t="s">
        <v>1601</v>
      </c>
      <c r="G11148" t="s">
        <v>12375</v>
      </c>
      <c r="H11148" t="s">
        <v>15085</v>
      </c>
      <c r="I11148">
        <v>108935.29053</v>
      </c>
      <c r="J11148">
        <v>147169.61101200001</v>
      </c>
      <c r="K11148">
        <v>147169.61101200001</v>
      </c>
      <c r="U11148" t="s">
        <v>15316</v>
      </c>
    </row>
    <row r="11149" spans="1:21" x14ac:dyDescent="0.25">
      <c r="A11149">
        <v>2017</v>
      </c>
      <c r="B11149">
        <v>53</v>
      </c>
      <c r="C11149" t="s">
        <v>25</v>
      </c>
      <c r="D11149" t="s">
        <v>1602</v>
      </c>
      <c r="G11149" t="s">
        <v>14176</v>
      </c>
      <c r="H11149" t="s">
        <v>15085</v>
      </c>
      <c r="I11149">
        <v>5681.8713459999999</v>
      </c>
      <c r="J11149">
        <v>6606.5054319999999</v>
      </c>
      <c r="K11149">
        <v>6606.5054319999999</v>
      </c>
      <c r="U11149" t="s">
        <v>15316</v>
      </c>
    </row>
    <row r="11150" spans="1:21" x14ac:dyDescent="0.25">
      <c r="A11150">
        <v>2017</v>
      </c>
      <c r="B11150">
        <v>53</v>
      </c>
      <c r="C11150" t="s">
        <v>25</v>
      </c>
      <c r="D11150" t="s">
        <v>1603</v>
      </c>
      <c r="G11150" t="s">
        <v>12377</v>
      </c>
      <c r="H11150" t="s">
        <v>15085</v>
      </c>
      <c r="I11150">
        <v>645.21088999999995</v>
      </c>
      <c r="J11150">
        <v>710.36660099999995</v>
      </c>
      <c r="K11150">
        <v>710.36660099999995</v>
      </c>
      <c r="U11150" t="s">
        <v>15316</v>
      </c>
    </row>
    <row r="11151" spans="1:21" x14ac:dyDescent="0.25">
      <c r="A11151">
        <v>2017</v>
      </c>
      <c r="B11151">
        <v>53</v>
      </c>
      <c r="C11151" t="s">
        <v>25</v>
      </c>
      <c r="D11151" t="s">
        <v>1605</v>
      </c>
      <c r="G11151" t="s">
        <v>14132</v>
      </c>
      <c r="H11151" t="s">
        <v>15139</v>
      </c>
      <c r="I11151">
        <v>8782.8077859999994</v>
      </c>
      <c r="J11151">
        <v>7763.517578</v>
      </c>
      <c r="K11151">
        <v>7763.517578</v>
      </c>
      <c r="U11151" t="s">
        <v>15316</v>
      </c>
    </row>
    <row r="11152" spans="1:21" x14ac:dyDescent="0.25">
      <c r="A11152">
        <v>2017</v>
      </c>
      <c r="B11152">
        <v>53</v>
      </c>
      <c r="C11152" t="s">
        <v>25</v>
      </c>
      <c r="D11152" t="s">
        <v>1607</v>
      </c>
      <c r="G11152" t="s">
        <v>12635</v>
      </c>
      <c r="H11152" t="s">
        <v>14408</v>
      </c>
      <c r="I11152">
        <v>46591.124665000003</v>
      </c>
      <c r="J11152">
        <v>49934.829146999997</v>
      </c>
      <c r="K11152">
        <v>49934.810283999999</v>
      </c>
      <c r="U11152" t="s">
        <v>15316</v>
      </c>
    </row>
    <row r="11153" spans="1:21" x14ac:dyDescent="0.25">
      <c r="A11153">
        <v>2017</v>
      </c>
      <c r="B11153">
        <v>53</v>
      </c>
      <c r="C11153" t="s">
        <v>25</v>
      </c>
      <c r="D11153" t="s">
        <v>2237</v>
      </c>
      <c r="G11153" t="s">
        <v>13589</v>
      </c>
      <c r="H11153" t="s">
        <v>14630</v>
      </c>
      <c r="I11153">
        <v>178.58214100000001</v>
      </c>
      <c r="J11153">
        <v>97.058021999999994</v>
      </c>
      <c r="K11153">
        <v>97.058021999999994</v>
      </c>
      <c r="U11153" t="s">
        <v>15316</v>
      </c>
    </row>
    <row r="11154" spans="1:21" x14ac:dyDescent="0.25">
      <c r="A11154">
        <v>2017</v>
      </c>
      <c r="B11154">
        <v>53</v>
      </c>
      <c r="C11154" t="s">
        <v>27</v>
      </c>
      <c r="D11154" t="s">
        <v>1608</v>
      </c>
      <c r="G11154" t="s">
        <v>13590</v>
      </c>
      <c r="H11154" t="s">
        <v>14408</v>
      </c>
      <c r="I11154">
        <v>35.032344000000002</v>
      </c>
      <c r="J11154">
        <v>35.879752000000003</v>
      </c>
      <c r="K11154">
        <v>35.879752000000003</v>
      </c>
      <c r="P11154" t="s">
        <v>18071</v>
      </c>
      <c r="Q11154" t="s">
        <v>17589</v>
      </c>
      <c r="T11154" t="s">
        <v>16961</v>
      </c>
      <c r="U11154" t="s">
        <v>15317</v>
      </c>
    </row>
    <row r="11155" spans="1:21" x14ac:dyDescent="0.25">
      <c r="A11155">
        <v>2017</v>
      </c>
      <c r="B11155">
        <v>53</v>
      </c>
      <c r="C11155" t="s">
        <v>32</v>
      </c>
      <c r="D11155" t="s">
        <v>1609</v>
      </c>
      <c r="G11155" t="s">
        <v>14177</v>
      </c>
      <c r="H11155" t="s">
        <v>15086</v>
      </c>
      <c r="I11155">
        <v>35964.154996999998</v>
      </c>
      <c r="J11155">
        <v>36113.640800000001</v>
      </c>
      <c r="K11155">
        <v>36113.640800000001</v>
      </c>
      <c r="P11155" t="s">
        <v>17733</v>
      </c>
      <c r="Q11155" t="s">
        <v>15239</v>
      </c>
      <c r="R11155" t="s">
        <v>17733</v>
      </c>
      <c r="S11155" t="s">
        <v>15239</v>
      </c>
      <c r="T11155" t="s">
        <v>15302</v>
      </c>
      <c r="U11155" t="s">
        <v>15317</v>
      </c>
    </row>
    <row r="11156" spans="1:21" x14ac:dyDescent="0.25">
      <c r="A11156">
        <v>2017</v>
      </c>
      <c r="B11156">
        <v>53</v>
      </c>
      <c r="C11156" t="s">
        <v>20</v>
      </c>
      <c r="D11156" t="s">
        <v>1610</v>
      </c>
      <c r="G11156" t="s">
        <v>12396</v>
      </c>
      <c r="H11156" t="s">
        <v>15140</v>
      </c>
      <c r="I11156">
        <v>9805.8536650000005</v>
      </c>
      <c r="J11156">
        <v>3160.813157</v>
      </c>
      <c r="K11156">
        <v>3160.813157</v>
      </c>
      <c r="U11156" t="s">
        <v>15316</v>
      </c>
    </row>
    <row r="11157" spans="1:21" x14ac:dyDescent="0.25">
      <c r="A11157">
        <v>2017</v>
      </c>
      <c r="B11157">
        <v>53</v>
      </c>
      <c r="C11157" t="s">
        <v>20</v>
      </c>
      <c r="D11157" t="s">
        <v>2585</v>
      </c>
      <c r="G11157" t="s">
        <v>11015</v>
      </c>
      <c r="H11157" t="s">
        <v>14408</v>
      </c>
      <c r="I11157">
        <v>206.521186</v>
      </c>
      <c r="J11157">
        <v>30.717157</v>
      </c>
      <c r="K11157">
        <v>30.717157</v>
      </c>
      <c r="P11157" t="s">
        <v>15343</v>
      </c>
      <c r="Q11157" t="s">
        <v>15252</v>
      </c>
      <c r="T11157" t="s">
        <v>15310</v>
      </c>
      <c r="U11157" t="s">
        <v>15317</v>
      </c>
    </row>
    <row r="11158" spans="1:21" x14ac:dyDescent="0.25">
      <c r="A11158">
        <v>2017</v>
      </c>
      <c r="B11158">
        <v>53</v>
      </c>
      <c r="C11158" t="s">
        <v>20</v>
      </c>
      <c r="D11158" t="s">
        <v>2238</v>
      </c>
      <c r="G11158" t="s">
        <v>10936</v>
      </c>
      <c r="H11158" t="s">
        <v>15141</v>
      </c>
      <c r="I11158">
        <v>166.77973399999999</v>
      </c>
      <c r="J11158">
        <v>172.10343399999999</v>
      </c>
      <c r="K11158">
        <v>172.10343399999999</v>
      </c>
      <c r="U11158" t="s">
        <v>15316</v>
      </c>
    </row>
    <row r="11159" spans="1:21" x14ac:dyDescent="0.25">
      <c r="A11159">
        <v>2017</v>
      </c>
      <c r="B11159">
        <v>53</v>
      </c>
      <c r="C11159" t="s">
        <v>20</v>
      </c>
      <c r="D11159" t="s">
        <v>1612</v>
      </c>
      <c r="G11159" t="s">
        <v>10937</v>
      </c>
      <c r="H11159" t="s">
        <v>15142</v>
      </c>
      <c r="I11159">
        <v>5590.3574479999997</v>
      </c>
      <c r="J11159">
        <v>4482.2198680000001</v>
      </c>
      <c r="K11159">
        <v>4482.2198680000001</v>
      </c>
      <c r="U11159" t="s">
        <v>15316</v>
      </c>
    </row>
    <row r="11160" spans="1:21" x14ac:dyDescent="0.25">
      <c r="A11160">
        <v>2017</v>
      </c>
      <c r="B11160">
        <v>53</v>
      </c>
      <c r="C11160" t="s">
        <v>20</v>
      </c>
      <c r="D11160" t="s">
        <v>2586</v>
      </c>
      <c r="G11160" t="s">
        <v>11017</v>
      </c>
      <c r="H11160" t="s">
        <v>15090</v>
      </c>
      <c r="I11160">
        <v>234.39400000000001</v>
      </c>
      <c r="J11160">
        <v>373.26860199999999</v>
      </c>
      <c r="K11160">
        <v>373.26860199999999</v>
      </c>
      <c r="U11160" t="s">
        <v>15316</v>
      </c>
    </row>
    <row r="11161" spans="1:21" x14ac:dyDescent="0.25">
      <c r="A11161">
        <v>2017</v>
      </c>
      <c r="B11161">
        <v>53</v>
      </c>
      <c r="C11161" t="s">
        <v>20</v>
      </c>
      <c r="D11161" t="s">
        <v>2360</v>
      </c>
      <c r="G11161" t="s">
        <v>12397</v>
      </c>
      <c r="H11161" t="s">
        <v>15143</v>
      </c>
      <c r="I11161">
        <v>1923.072128</v>
      </c>
      <c r="J11161">
        <v>4368.6414070000001</v>
      </c>
      <c r="K11161">
        <v>4368.6414070000001</v>
      </c>
      <c r="U11161" t="s">
        <v>15316</v>
      </c>
    </row>
    <row r="11162" spans="1:21" x14ac:dyDescent="0.25">
      <c r="A11162">
        <v>2017</v>
      </c>
      <c r="B11162">
        <v>53</v>
      </c>
      <c r="C11162" t="s">
        <v>20</v>
      </c>
      <c r="D11162" t="s">
        <v>2361</v>
      </c>
      <c r="G11162" t="s">
        <v>13385</v>
      </c>
      <c r="H11162" t="s">
        <v>15144</v>
      </c>
      <c r="I11162">
        <v>18598.309778999999</v>
      </c>
      <c r="J11162">
        <v>14643.030003</v>
      </c>
      <c r="K11162">
        <v>14643.030003</v>
      </c>
      <c r="U11162" t="s">
        <v>15316</v>
      </c>
    </row>
    <row r="11163" spans="1:21" x14ac:dyDescent="0.25">
      <c r="A11163">
        <v>2017</v>
      </c>
      <c r="B11163">
        <v>53</v>
      </c>
      <c r="C11163" t="s">
        <v>22</v>
      </c>
      <c r="D11163" t="s">
        <v>1613</v>
      </c>
      <c r="G11163" t="s">
        <v>10941</v>
      </c>
      <c r="H11163" t="s">
        <v>14638</v>
      </c>
      <c r="I11163">
        <v>27095.190806999999</v>
      </c>
      <c r="J11163">
        <v>30589.998017999998</v>
      </c>
      <c r="K11163">
        <v>30590.016881</v>
      </c>
      <c r="U11163" t="s">
        <v>15316</v>
      </c>
    </row>
    <row r="11164" spans="1:21" x14ac:dyDescent="0.25">
      <c r="A11164">
        <v>2017</v>
      </c>
      <c r="B11164">
        <v>53</v>
      </c>
      <c r="C11164" t="s">
        <v>23</v>
      </c>
      <c r="D11164" t="s">
        <v>1620</v>
      </c>
      <c r="G11164" t="s">
        <v>10942</v>
      </c>
      <c r="H11164" t="s">
        <v>15093</v>
      </c>
      <c r="I11164">
        <v>325.84278399999999</v>
      </c>
      <c r="J11164">
        <v>319.75985900000001</v>
      </c>
      <c r="K11164">
        <v>319.75985900000001</v>
      </c>
      <c r="U11164" t="s">
        <v>15316</v>
      </c>
    </row>
    <row r="11165" spans="1:21" x14ac:dyDescent="0.25">
      <c r="A11165">
        <v>2017</v>
      </c>
      <c r="B11165">
        <v>53</v>
      </c>
      <c r="C11165" t="s">
        <v>24</v>
      </c>
      <c r="D11165" t="s">
        <v>1622</v>
      </c>
      <c r="G11165" t="s">
        <v>14134</v>
      </c>
      <c r="H11165" t="s">
        <v>14630</v>
      </c>
      <c r="I11165">
        <v>2736.435622</v>
      </c>
      <c r="J11165">
        <v>2768.4005139999999</v>
      </c>
      <c r="K11165">
        <v>2768.4005139999999</v>
      </c>
      <c r="U11165" t="s">
        <v>15316</v>
      </c>
    </row>
    <row r="11166" spans="1:21" x14ac:dyDescent="0.25">
      <c r="A11166">
        <v>2017</v>
      </c>
      <c r="B11166">
        <v>53</v>
      </c>
      <c r="C11166" t="s">
        <v>24</v>
      </c>
      <c r="D11166" t="s">
        <v>2465</v>
      </c>
      <c r="G11166" t="s">
        <v>14135</v>
      </c>
      <c r="H11166" t="s">
        <v>14408</v>
      </c>
      <c r="I11166">
        <v>341.83630799999997</v>
      </c>
      <c r="J11166">
        <v>227.15278000000001</v>
      </c>
      <c r="K11166">
        <v>227.15278000000001</v>
      </c>
      <c r="U11166" t="s">
        <v>15316</v>
      </c>
    </row>
    <row r="11167" spans="1:21" x14ac:dyDescent="0.25">
      <c r="A11167">
        <v>2017</v>
      </c>
      <c r="B11167">
        <v>53</v>
      </c>
      <c r="C11167" t="s">
        <v>21</v>
      </c>
      <c r="D11167" t="s">
        <v>2466</v>
      </c>
      <c r="G11167" t="s">
        <v>14136</v>
      </c>
      <c r="H11167" t="s">
        <v>15085</v>
      </c>
      <c r="I11167">
        <v>1284.935508</v>
      </c>
      <c r="J11167">
        <v>1335.5379089999999</v>
      </c>
      <c r="K11167">
        <v>1335.5379089999999</v>
      </c>
      <c r="U11167" t="s">
        <v>15316</v>
      </c>
    </row>
    <row r="11168" spans="1:21" x14ac:dyDescent="0.25">
      <c r="A11168">
        <v>2017</v>
      </c>
      <c r="B11168">
        <v>53</v>
      </c>
      <c r="C11168" t="s">
        <v>21</v>
      </c>
      <c r="D11168" t="s">
        <v>2467</v>
      </c>
      <c r="G11168" t="s">
        <v>14178</v>
      </c>
      <c r="H11168" t="s">
        <v>15085</v>
      </c>
      <c r="I11168">
        <v>72399.575540000005</v>
      </c>
      <c r="J11168">
        <v>79660.182470999993</v>
      </c>
      <c r="K11168">
        <v>79660.182470999993</v>
      </c>
      <c r="U11168" t="s">
        <v>15316</v>
      </c>
    </row>
    <row r="11169" spans="1:21" x14ac:dyDescent="0.25">
      <c r="A11169">
        <v>2017</v>
      </c>
      <c r="B11169">
        <v>53</v>
      </c>
      <c r="C11169" t="s">
        <v>21</v>
      </c>
      <c r="D11169" t="s">
        <v>2468</v>
      </c>
      <c r="G11169" t="s">
        <v>12388</v>
      </c>
      <c r="H11169" t="s">
        <v>15085</v>
      </c>
      <c r="I11169">
        <v>1557.3254469999999</v>
      </c>
      <c r="J11169">
        <v>517.45005800000001</v>
      </c>
      <c r="K11169">
        <v>517.45005800000001</v>
      </c>
      <c r="U11169" t="s">
        <v>15316</v>
      </c>
    </row>
    <row r="11170" spans="1:21" x14ac:dyDescent="0.25">
      <c r="A11170">
        <v>2017</v>
      </c>
      <c r="B11170">
        <v>53</v>
      </c>
      <c r="C11170" t="s">
        <v>43</v>
      </c>
      <c r="D11170" t="s">
        <v>2587</v>
      </c>
      <c r="G11170" t="s">
        <v>13586</v>
      </c>
      <c r="H11170" t="s">
        <v>14638</v>
      </c>
      <c r="I11170">
        <v>560</v>
      </c>
      <c r="J11170">
        <v>-876.95653300000004</v>
      </c>
      <c r="K11170">
        <v>-876.95653300000004</v>
      </c>
      <c r="U11170" t="s">
        <v>15316</v>
      </c>
    </row>
    <row r="11171" spans="1:21" x14ac:dyDescent="0.25">
      <c r="A11171">
        <v>2018</v>
      </c>
      <c r="B11171">
        <v>1</v>
      </c>
      <c r="C11171" t="s">
        <v>20</v>
      </c>
      <c r="D11171" t="s">
        <v>44</v>
      </c>
      <c r="G11171" t="s">
        <v>10936</v>
      </c>
      <c r="H11171" t="s">
        <v>14526</v>
      </c>
      <c r="I11171">
        <v>0</v>
      </c>
      <c r="J11171">
        <v>0.17399999999999999</v>
      </c>
      <c r="K11171">
        <v>0.17399999999999999</v>
      </c>
      <c r="U11171" t="s">
        <v>15316</v>
      </c>
    </row>
    <row r="11172" spans="1:21" x14ac:dyDescent="0.25">
      <c r="A11172">
        <v>2018</v>
      </c>
      <c r="B11172">
        <v>1</v>
      </c>
      <c r="C11172" t="s">
        <v>20</v>
      </c>
      <c r="D11172" t="s">
        <v>2469</v>
      </c>
      <c r="G11172" t="s">
        <v>11016</v>
      </c>
      <c r="H11172" t="s">
        <v>14526</v>
      </c>
      <c r="I11172">
        <v>26.074845</v>
      </c>
      <c r="J11172">
        <v>5.4298198200000014</v>
      </c>
      <c r="K11172">
        <v>5.4298198200000014</v>
      </c>
      <c r="U11172" t="s">
        <v>15316</v>
      </c>
    </row>
    <row r="11173" spans="1:21" x14ac:dyDescent="0.25">
      <c r="A11173">
        <v>2018</v>
      </c>
      <c r="B11173">
        <v>1</v>
      </c>
      <c r="C11173" t="s">
        <v>20</v>
      </c>
      <c r="D11173" t="s">
        <v>45</v>
      </c>
      <c r="G11173" t="s">
        <v>11081</v>
      </c>
      <c r="H11173" t="s">
        <v>14526</v>
      </c>
      <c r="I11173">
        <v>241</v>
      </c>
      <c r="J11173">
        <v>269.02549090999997</v>
      </c>
      <c r="K11173">
        <v>269.02549090999997</v>
      </c>
      <c r="U11173" t="s">
        <v>15316</v>
      </c>
    </row>
    <row r="11174" spans="1:21" x14ac:dyDescent="0.25">
      <c r="A11174">
        <v>2018</v>
      </c>
      <c r="B11174">
        <v>1</v>
      </c>
      <c r="C11174" t="s">
        <v>21</v>
      </c>
      <c r="D11174" t="s">
        <v>46</v>
      </c>
      <c r="G11174" t="s">
        <v>10938</v>
      </c>
      <c r="H11174" t="s">
        <v>14526</v>
      </c>
      <c r="I11174">
        <v>13077.380465</v>
      </c>
      <c r="J11174">
        <v>12560.28003609999</v>
      </c>
      <c r="K11174">
        <v>12560.28003609999</v>
      </c>
      <c r="U11174" t="s">
        <v>15316</v>
      </c>
    </row>
    <row r="11175" spans="1:21" x14ac:dyDescent="0.25">
      <c r="A11175">
        <v>2018</v>
      </c>
      <c r="B11175">
        <v>1</v>
      </c>
      <c r="C11175" t="s">
        <v>21</v>
      </c>
      <c r="D11175" t="s">
        <v>47</v>
      </c>
      <c r="G11175" t="s">
        <v>12402</v>
      </c>
      <c r="H11175" t="s">
        <v>14219</v>
      </c>
      <c r="I11175">
        <v>2230.1169639999998</v>
      </c>
      <c r="J11175">
        <v>2351.028130579999</v>
      </c>
      <c r="K11175">
        <v>2351.028130579999</v>
      </c>
      <c r="U11175" t="s">
        <v>15316</v>
      </c>
    </row>
    <row r="11176" spans="1:21" x14ac:dyDescent="0.25">
      <c r="A11176">
        <v>2018</v>
      </c>
      <c r="B11176">
        <v>2</v>
      </c>
      <c r="C11176" t="s">
        <v>22</v>
      </c>
      <c r="D11176" t="s">
        <v>50</v>
      </c>
      <c r="G11176" t="s">
        <v>10941</v>
      </c>
      <c r="H11176" t="s">
        <v>14221</v>
      </c>
      <c r="I11176">
        <v>62.040297000000002</v>
      </c>
      <c r="J11176">
        <v>63.632036079999999</v>
      </c>
      <c r="K11176">
        <v>63.632036079999999</v>
      </c>
      <c r="U11176" t="s">
        <v>15316</v>
      </c>
    </row>
    <row r="11177" spans="1:21" x14ac:dyDescent="0.25">
      <c r="A11177">
        <v>2018</v>
      </c>
      <c r="B11177">
        <v>2</v>
      </c>
      <c r="C11177" t="s">
        <v>23</v>
      </c>
      <c r="D11177" t="s">
        <v>51</v>
      </c>
      <c r="G11177" t="s">
        <v>10942</v>
      </c>
      <c r="H11177" t="s">
        <v>14222</v>
      </c>
      <c r="I11177">
        <v>17.161099</v>
      </c>
      <c r="J11177">
        <v>20.383917189999991</v>
      </c>
      <c r="K11177">
        <v>20.383917189999991</v>
      </c>
      <c r="U11177" t="s">
        <v>15316</v>
      </c>
    </row>
    <row r="11178" spans="1:21" x14ac:dyDescent="0.25">
      <c r="A11178">
        <v>2018</v>
      </c>
      <c r="B11178">
        <v>2</v>
      </c>
      <c r="C11178" t="s">
        <v>24</v>
      </c>
      <c r="D11178" t="s">
        <v>52</v>
      </c>
      <c r="G11178" t="s">
        <v>13909</v>
      </c>
      <c r="H11178" t="s">
        <v>14732</v>
      </c>
      <c r="I11178">
        <v>17.740389</v>
      </c>
      <c r="J11178">
        <v>18.601473039999998</v>
      </c>
      <c r="K11178">
        <v>18.601473039999998</v>
      </c>
      <c r="U11178" t="s">
        <v>15316</v>
      </c>
    </row>
    <row r="11179" spans="1:21" x14ac:dyDescent="0.25">
      <c r="A11179">
        <v>2018</v>
      </c>
      <c r="B11179">
        <v>2</v>
      </c>
      <c r="C11179" t="s">
        <v>24</v>
      </c>
      <c r="D11179" t="s">
        <v>53</v>
      </c>
      <c r="G11179" t="s">
        <v>13593</v>
      </c>
      <c r="H11179" t="s">
        <v>14220</v>
      </c>
      <c r="I11179">
        <v>1001.983494</v>
      </c>
      <c r="J11179">
        <v>1572.434158880001</v>
      </c>
      <c r="K11179">
        <v>1572.434158880001</v>
      </c>
      <c r="U11179" t="s">
        <v>15316</v>
      </c>
    </row>
    <row r="11180" spans="1:21" x14ac:dyDescent="0.25">
      <c r="A11180">
        <v>2018</v>
      </c>
      <c r="B11180">
        <v>2</v>
      </c>
      <c r="C11180" t="s">
        <v>24</v>
      </c>
      <c r="D11180" t="s">
        <v>54</v>
      </c>
      <c r="G11180" t="s">
        <v>10945</v>
      </c>
      <c r="H11180" t="s">
        <v>14220</v>
      </c>
      <c r="I11180">
        <v>58.718215000000001</v>
      </c>
      <c r="J11180">
        <v>50.596629239999999</v>
      </c>
      <c r="K11180">
        <v>50.596629239999999</v>
      </c>
      <c r="P11180" t="s">
        <v>15276</v>
      </c>
      <c r="Q11180" t="s">
        <v>15248</v>
      </c>
      <c r="T11180" t="s">
        <v>15300</v>
      </c>
      <c r="U11180" t="s">
        <v>15317</v>
      </c>
    </row>
    <row r="11181" spans="1:21" x14ac:dyDescent="0.25">
      <c r="A11181">
        <v>2018</v>
      </c>
      <c r="B11181">
        <v>2</v>
      </c>
      <c r="C11181" t="s">
        <v>24</v>
      </c>
      <c r="D11181" t="s">
        <v>1638</v>
      </c>
      <c r="G11181" t="s">
        <v>13594</v>
      </c>
      <c r="H11181" t="s">
        <v>14220</v>
      </c>
      <c r="I11181">
        <v>639.77475300000003</v>
      </c>
      <c r="J11181">
        <v>1956.40416063</v>
      </c>
      <c r="K11181">
        <v>1956.40416063</v>
      </c>
      <c r="U11181" t="s">
        <v>15316</v>
      </c>
    </row>
    <row r="11182" spans="1:21" x14ac:dyDescent="0.25">
      <c r="A11182">
        <v>2018</v>
      </c>
      <c r="B11182">
        <v>3</v>
      </c>
      <c r="C11182" t="s">
        <v>21</v>
      </c>
      <c r="D11182" t="s">
        <v>55</v>
      </c>
      <c r="G11182" t="s">
        <v>10946</v>
      </c>
      <c r="H11182" t="s">
        <v>14224</v>
      </c>
      <c r="I11182">
        <v>71366.389337000001</v>
      </c>
      <c r="J11182">
        <v>67216.172674880101</v>
      </c>
      <c r="K11182">
        <v>64817.052945539981</v>
      </c>
      <c r="U11182" t="s">
        <v>15316</v>
      </c>
    </row>
    <row r="11183" spans="1:21" x14ac:dyDescent="0.25">
      <c r="A11183">
        <v>2018</v>
      </c>
      <c r="B11183">
        <v>4</v>
      </c>
      <c r="C11183" t="s">
        <v>25</v>
      </c>
      <c r="D11183" t="s">
        <v>56</v>
      </c>
      <c r="G11183" t="s">
        <v>10947</v>
      </c>
      <c r="H11183" t="s">
        <v>14225</v>
      </c>
      <c r="I11183">
        <v>2888.443702</v>
      </c>
      <c r="J11183">
        <v>4719.5294020299998</v>
      </c>
      <c r="K11183">
        <v>4719.5294020299998</v>
      </c>
      <c r="U11183" t="s">
        <v>15316</v>
      </c>
    </row>
    <row r="11184" spans="1:21" x14ac:dyDescent="0.25">
      <c r="A11184">
        <v>2018</v>
      </c>
      <c r="B11184">
        <v>4</v>
      </c>
      <c r="C11184" t="s">
        <v>25</v>
      </c>
      <c r="D11184" t="s">
        <v>57</v>
      </c>
      <c r="E11184" t="s">
        <v>6647</v>
      </c>
      <c r="F11184" t="s">
        <v>10564</v>
      </c>
      <c r="G11184" t="s">
        <v>13388</v>
      </c>
      <c r="H11184" t="s">
        <v>14733</v>
      </c>
      <c r="I11184">
        <v>69.674402000000001</v>
      </c>
      <c r="J11184">
        <v>113.14531223</v>
      </c>
      <c r="K11184">
        <v>113.14531223</v>
      </c>
      <c r="L11184" t="s">
        <v>16952</v>
      </c>
      <c r="M11184" t="s">
        <v>15238</v>
      </c>
      <c r="T11184" t="s">
        <v>15305</v>
      </c>
      <c r="U11184" t="s">
        <v>15317</v>
      </c>
    </row>
    <row r="11185" spans="1:21" x14ac:dyDescent="0.25">
      <c r="A11185">
        <v>2018</v>
      </c>
      <c r="B11185">
        <v>4</v>
      </c>
      <c r="C11185" t="s">
        <v>25</v>
      </c>
      <c r="D11185" t="s">
        <v>58</v>
      </c>
      <c r="E11185" t="s">
        <v>5939</v>
      </c>
      <c r="F11185" t="s">
        <v>10565</v>
      </c>
      <c r="G11185" t="s">
        <v>10949</v>
      </c>
      <c r="H11185" t="s">
        <v>14734</v>
      </c>
      <c r="I11185">
        <v>49.647362000000001</v>
      </c>
      <c r="J11185">
        <v>77.585345660000002</v>
      </c>
      <c r="K11185">
        <v>77.585345660000002</v>
      </c>
      <c r="U11185" t="s">
        <v>15316</v>
      </c>
    </row>
    <row r="11186" spans="1:21" x14ac:dyDescent="0.25">
      <c r="A11186">
        <v>2018</v>
      </c>
      <c r="B11186">
        <v>4</v>
      </c>
      <c r="C11186" t="s">
        <v>25</v>
      </c>
      <c r="D11186" t="s">
        <v>60</v>
      </c>
      <c r="E11186" t="s">
        <v>5940</v>
      </c>
      <c r="F11186" t="s">
        <v>10566</v>
      </c>
      <c r="G11186" t="s">
        <v>10951</v>
      </c>
      <c r="H11186" t="s">
        <v>14228</v>
      </c>
      <c r="I11186">
        <v>25.784647</v>
      </c>
      <c r="J11186">
        <v>28.536487950000001</v>
      </c>
      <c r="K11186">
        <v>28.536487950000001</v>
      </c>
      <c r="L11186" t="s">
        <v>15178</v>
      </c>
      <c r="M11186" t="s">
        <v>15237</v>
      </c>
      <c r="N11186" t="s">
        <v>15178</v>
      </c>
      <c r="O11186" t="s">
        <v>15237</v>
      </c>
      <c r="P11186" t="s">
        <v>15178</v>
      </c>
      <c r="Q11186" t="s">
        <v>15237</v>
      </c>
      <c r="R11186" t="s">
        <v>15178</v>
      </c>
      <c r="S11186" t="s">
        <v>15237</v>
      </c>
      <c r="T11186" t="s">
        <v>15301</v>
      </c>
      <c r="U11186" t="s">
        <v>15317</v>
      </c>
    </row>
    <row r="11187" spans="1:21" x14ac:dyDescent="0.25">
      <c r="A11187">
        <v>2018</v>
      </c>
      <c r="B11187">
        <v>4</v>
      </c>
      <c r="C11187" t="s">
        <v>25</v>
      </c>
      <c r="D11187" t="s">
        <v>62</v>
      </c>
      <c r="E11187" t="s">
        <v>6648</v>
      </c>
      <c r="F11187" t="s">
        <v>10567</v>
      </c>
      <c r="G11187" t="s">
        <v>13910</v>
      </c>
      <c r="H11187" t="s">
        <v>14735</v>
      </c>
      <c r="I11187">
        <v>1844.148375</v>
      </c>
      <c r="J11187">
        <v>6107.0653053100023</v>
      </c>
      <c r="K11187">
        <v>6106.7803031800031</v>
      </c>
      <c r="L11187" t="s">
        <v>17433</v>
      </c>
      <c r="M11187" t="s">
        <v>15237</v>
      </c>
      <c r="N11187" t="s">
        <v>15196</v>
      </c>
      <c r="O11187" t="s">
        <v>15237</v>
      </c>
      <c r="P11187" t="s">
        <v>17147</v>
      </c>
      <c r="Q11187" t="s">
        <v>15237</v>
      </c>
      <c r="R11187" t="s">
        <v>17147</v>
      </c>
      <c r="S11187" t="s">
        <v>15237</v>
      </c>
      <c r="T11187" t="s">
        <v>15301</v>
      </c>
      <c r="U11187" t="s">
        <v>15317</v>
      </c>
    </row>
    <row r="11188" spans="1:21" x14ac:dyDescent="0.25">
      <c r="A11188">
        <v>2018</v>
      </c>
      <c r="B11188">
        <v>4</v>
      </c>
      <c r="C11188" t="s">
        <v>25</v>
      </c>
      <c r="D11188" t="s">
        <v>64</v>
      </c>
      <c r="E11188" t="s">
        <v>5942</v>
      </c>
      <c r="F11188" t="s">
        <v>10568</v>
      </c>
      <c r="G11188" t="s">
        <v>10955</v>
      </c>
      <c r="H11188" t="s">
        <v>14231</v>
      </c>
      <c r="I11188">
        <v>356.65179000000001</v>
      </c>
      <c r="J11188">
        <v>372.26597882999999</v>
      </c>
      <c r="K11188">
        <v>372.26597882999999</v>
      </c>
      <c r="N11188" t="s">
        <v>19982</v>
      </c>
      <c r="O11188" t="s">
        <v>17486</v>
      </c>
      <c r="P11188" t="s">
        <v>17148</v>
      </c>
      <c r="Q11188" t="s">
        <v>17486</v>
      </c>
      <c r="R11188" t="s">
        <v>17148</v>
      </c>
      <c r="S11188" t="s">
        <v>17486</v>
      </c>
      <c r="T11188" t="s">
        <v>17487</v>
      </c>
      <c r="U11188" t="s">
        <v>15317</v>
      </c>
    </row>
    <row r="11189" spans="1:21" x14ac:dyDescent="0.25">
      <c r="A11189">
        <v>2018</v>
      </c>
      <c r="B11189">
        <v>4</v>
      </c>
      <c r="C11189" t="s">
        <v>25</v>
      </c>
      <c r="D11189" t="s">
        <v>1640</v>
      </c>
      <c r="E11189" t="s">
        <v>5943</v>
      </c>
      <c r="F11189" t="s">
        <v>10569</v>
      </c>
      <c r="G11189" t="s">
        <v>12405</v>
      </c>
      <c r="H11189" t="s">
        <v>14238</v>
      </c>
      <c r="I11189">
        <v>413.96891900000003</v>
      </c>
      <c r="J11189">
        <v>330.5308947800001</v>
      </c>
      <c r="K11189">
        <v>330.5308947800001</v>
      </c>
      <c r="U11189" t="s">
        <v>15316</v>
      </c>
    </row>
    <row r="11190" spans="1:21" x14ac:dyDescent="0.25">
      <c r="A11190">
        <v>2018</v>
      </c>
      <c r="B11190">
        <v>4</v>
      </c>
      <c r="C11190" t="s">
        <v>25</v>
      </c>
      <c r="D11190" t="s">
        <v>2364</v>
      </c>
      <c r="E11190" t="s">
        <v>6649</v>
      </c>
      <c r="F11190" t="s">
        <v>10570</v>
      </c>
      <c r="G11190" t="s">
        <v>13203</v>
      </c>
      <c r="H11190" t="s">
        <v>14736</v>
      </c>
      <c r="I11190">
        <v>256.25734699999998</v>
      </c>
      <c r="J11190">
        <v>195.84372327</v>
      </c>
      <c r="K11190">
        <v>195.84372327</v>
      </c>
      <c r="L11190" t="s">
        <v>15182</v>
      </c>
      <c r="M11190" t="s">
        <v>15237</v>
      </c>
      <c r="N11190" t="s">
        <v>15182</v>
      </c>
      <c r="O11190" t="s">
        <v>15237</v>
      </c>
      <c r="P11190" t="s">
        <v>15182</v>
      </c>
      <c r="Q11190" t="s">
        <v>15237</v>
      </c>
      <c r="T11190" t="s">
        <v>15301</v>
      </c>
      <c r="U11190" t="s">
        <v>15317</v>
      </c>
    </row>
    <row r="11191" spans="1:21" x14ac:dyDescent="0.25">
      <c r="A11191">
        <v>2018</v>
      </c>
      <c r="B11191">
        <v>4</v>
      </c>
      <c r="C11191" t="s">
        <v>25</v>
      </c>
      <c r="D11191" t="s">
        <v>2590</v>
      </c>
      <c r="E11191" t="s">
        <v>5945</v>
      </c>
      <c r="F11191" t="s">
        <v>10571</v>
      </c>
      <c r="G11191" t="s">
        <v>13672</v>
      </c>
      <c r="H11191" t="s">
        <v>14475</v>
      </c>
      <c r="I11191">
        <v>1584.1206669999999</v>
      </c>
      <c r="J11191">
        <v>2023.5305185499999</v>
      </c>
      <c r="K11191">
        <v>2023.5305185499999</v>
      </c>
      <c r="U11191" t="s">
        <v>15316</v>
      </c>
    </row>
    <row r="11192" spans="1:21" x14ac:dyDescent="0.25">
      <c r="A11192">
        <v>2018</v>
      </c>
      <c r="B11192">
        <v>4</v>
      </c>
      <c r="C11192" t="s">
        <v>25</v>
      </c>
      <c r="D11192" t="s">
        <v>2592</v>
      </c>
      <c r="E11192" t="s">
        <v>6650</v>
      </c>
      <c r="F11192" t="s">
        <v>10572</v>
      </c>
      <c r="G11192" t="s">
        <v>13911</v>
      </c>
      <c r="H11192" t="s">
        <v>14475</v>
      </c>
      <c r="I11192">
        <v>27771.928196000001</v>
      </c>
      <c r="J11192">
        <v>32117.52479183998</v>
      </c>
      <c r="K11192">
        <v>32117.467196129979</v>
      </c>
      <c r="U11192" t="s">
        <v>15316</v>
      </c>
    </row>
    <row r="11193" spans="1:21" x14ac:dyDescent="0.25">
      <c r="A11193">
        <v>2018</v>
      </c>
      <c r="B11193">
        <v>4</v>
      </c>
      <c r="C11193" t="s">
        <v>25</v>
      </c>
      <c r="D11193" t="s">
        <v>2593</v>
      </c>
      <c r="E11193" t="s">
        <v>6651</v>
      </c>
      <c r="F11193" t="s">
        <v>10573</v>
      </c>
      <c r="G11193" t="s">
        <v>13912</v>
      </c>
      <c r="H11193" t="s">
        <v>14476</v>
      </c>
      <c r="I11193">
        <v>17235.309710000001</v>
      </c>
      <c r="J11193">
        <v>25655.177360159989</v>
      </c>
      <c r="K11193">
        <v>25655.16609323999</v>
      </c>
      <c r="U11193" t="s">
        <v>15316</v>
      </c>
    </row>
    <row r="11194" spans="1:21" x14ac:dyDescent="0.25">
      <c r="A11194">
        <v>2018</v>
      </c>
      <c r="B11194">
        <v>4</v>
      </c>
      <c r="C11194" t="s">
        <v>25</v>
      </c>
      <c r="D11194" t="s">
        <v>2658</v>
      </c>
      <c r="E11194" t="s">
        <v>5948</v>
      </c>
      <c r="F11194" t="s">
        <v>10574</v>
      </c>
      <c r="G11194" t="s">
        <v>13673</v>
      </c>
      <c r="H11194" t="s">
        <v>14475</v>
      </c>
      <c r="I11194">
        <v>72.676995000000005</v>
      </c>
      <c r="J11194">
        <v>44.915939549999997</v>
      </c>
      <c r="K11194">
        <v>44.915939549999997</v>
      </c>
      <c r="U11194" t="s">
        <v>15316</v>
      </c>
    </row>
    <row r="11195" spans="1:21" x14ac:dyDescent="0.25">
      <c r="A11195">
        <v>2018</v>
      </c>
      <c r="B11195">
        <v>4</v>
      </c>
      <c r="C11195" t="s">
        <v>20</v>
      </c>
      <c r="D11195" t="s">
        <v>65</v>
      </c>
      <c r="G11195" t="s">
        <v>10956</v>
      </c>
      <c r="H11195" t="s">
        <v>14733</v>
      </c>
      <c r="I11195">
        <v>0</v>
      </c>
      <c r="J11195">
        <v>99.999996500000009</v>
      </c>
      <c r="K11195">
        <v>99.999996500000009</v>
      </c>
      <c r="U11195" t="s">
        <v>15316</v>
      </c>
    </row>
    <row r="11196" spans="1:21" x14ac:dyDescent="0.25">
      <c r="A11196">
        <v>2018</v>
      </c>
      <c r="B11196">
        <v>4</v>
      </c>
      <c r="C11196" t="s">
        <v>20</v>
      </c>
      <c r="D11196" t="s">
        <v>2470</v>
      </c>
      <c r="G11196" t="s">
        <v>10937</v>
      </c>
      <c r="H11196" t="s">
        <v>14735</v>
      </c>
      <c r="I11196">
        <v>0</v>
      </c>
      <c r="J11196">
        <v>0</v>
      </c>
      <c r="K11196">
        <v>0</v>
      </c>
      <c r="R11196" t="s">
        <v>17147</v>
      </c>
      <c r="S11196" t="s">
        <v>15237</v>
      </c>
      <c r="T11196" t="s">
        <v>15301</v>
      </c>
      <c r="U11196" t="s">
        <v>15317</v>
      </c>
    </row>
    <row r="11197" spans="1:21" x14ac:dyDescent="0.25">
      <c r="A11197">
        <v>2018</v>
      </c>
      <c r="B11197">
        <v>4</v>
      </c>
      <c r="C11197" t="s">
        <v>22</v>
      </c>
      <c r="D11197" t="s">
        <v>66</v>
      </c>
      <c r="G11197" t="s">
        <v>10941</v>
      </c>
      <c r="H11197" t="s">
        <v>14221</v>
      </c>
      <c r="I11197">
        <v>2338.4280840000001</v>
      </c>
      <c r="J11197">
        <v>3479.28206705</v>
      </c>
      <c r="K11197">
        <v>3479.10759607</v>
      </c>
      <c r="U11197" t="s">
        <v>15316</v>
      </c>
    </row>
    <row r="11198" spans="1:21" x14ac:dyDescent="0.25">
      <c r="A11198">
        <v>2018</v>
      </c>
      <c r="B11198">
        <v>4</v>
      </c>
      <c r="C11198" t="s">
        <v>39</v>
      </c>
      <c r="D11198" t="s">
        <v>1641</v>
      </c>
      <c r="E11198" t="s">
        <v>5949</v>
      </c>
      <c r="F11198" t="s">
        <v>10575</v>
      </c>
      <c r="G11198" t="s">
        <v>13045</v>
      </c>
      <c r="H11198" t="s">
        <v>14230</v>
      </c>
      <c r="I11198">
        <v>226.58025799999999</v>
      </c>
      <c r="J11198">
        <v>186.5110290800001</v>
      </c>
      <c r="K11198">
        <v>186.5098717000001</v>
      </c>
      <c r="U11198" t="s">
        <v>15316</v>
      </c>
    </row>
    <row r="11199" spans="1:21" x14ac:dyDescent="0.25">
      <c r="A11199">
        <v>2018</v>
      </c>
      <c r="B11199">
        <v>4</v>
      </c>
      <c r="C11199" t="s">
        <v>23</v>
      </c>
      <c r="D11199" t="s">
        <v>67</v>
      </c>
      <c r="G11199" t="s">
        <v>10942</v>
      </c>
      <c r="H11199" t="s">
        <v>14222</v>
      </c>
      <c r="I11199">
        <v>163.95223799999999</v>
      </c>
      <c r="J11199">
        <v>148.31792184</v>
      </c>
      <c r="K11199">
        <v>148.31792184</v>
      </c>
      <c r="U11199" t="s">
        <v>15316</v>
      </c>
    </row>
    <row r="11200" spans="1:21" x14ac:dyDescent="0.25">
      <c r="A11200">
        <v>2018</v>
      </c>
      <c r="B11200">
        <v>4</v>
      </c>
      <c r="C11200" t="s">
        <v>24</v>
      </c>
      <c r="D11200" t="s">
        <v>69</v>
      </c>
      <c r="E11200" t="s">
        <v>5950</v>
      </c>
      <c r="F11200" t="s">
        <v>10576</v>
      </c>
      <c r="G11200" t="s">
        <v>13913</v>
      </c>
      <c r="H11200" t="s">
        <v>15025</v>
      </c>
      <c r="I11200">
        <v>719.99476400000003</v>
      </c>
      <c r="J11200">
        <v>685.02513750999958</v>
      </c>
      <c r="K11200">
        <v>685.02513750999958</v>
      </c>
      <c r="L11200" t="s">
        <v>17149</v>
      </c>
      <c r="M11200" t="s">
        <v>15238</v>
      </c>
      <c r="T11200" t="s">
        <v>15305</v>
      </c>
      <c r="U11200" t="s">
        <v>15317</v>
      </c>
    </row>
    <row r="11201" spans="1:21" x14ac:dyDescent="0.25">
      <c r="A11201">
        <v>2018</v>
      </c>
      <c r="B11201">
        <v>4</v>
      </c>
      <c r="C11201" t="s">
        <v>24</v>
      </c>
      <c r="D11201" t="s">
        <v>73</v>
      </c>
      <c r="E11201" t="s">
        <v>5951</v>
      </c>
      <c r="F11201" t="s">
        <v>9622</v>
      </c>
      <c r="G11201" t="s">
        <v>10962</v>
      </c>
      <c r="H11201" t="s">
        <v>14734</v>
      </c>
      <c r="I11201">
        <v>515.67090299999995</v>
      </c>
      <c r="J11201">
        <v>1016.88748305</v>
      </c>
      <c r="K11201">
        <v>1016.8636754299999</v>
      </c>
      <c r="L11201" s="124"/>
      <c r="M11201" s="124"/>
      <c r="N11201" s="124"/>
      <c r="O11201" s="124"/>
      <c r="P11201" s="124"/>
      <c r="Q11201" s="124"/>
      <c r="R11201" s="124"/>
      <c r="S11201" s="124"/>
      <c r="T11201" s="124"/>
      <c r="U11201" s="124" t="s">
        <v>15316</v>
      </c>
    </row>
    <row r="11202" spans="1:21" x14ac:dyDescent="0.25">
      <c r="A11202">
        <v>2018</v>
      </c>
      <c r="B11202">
        <v>4</v>
      </c>
      <c r="C11202" t="s">
        <v>24</v>
      </c>
      <c r="D11202" t="s">
        <v>74</v>
      </c>
      <c r="E11202" t="s">
        <v>6652</v>
      </c>
      <c r="F11202" t="s">
        <v>10577</v>
      </c>
      <c r="G11202" t="s">
        <v>10963</v>
      </c>
      <c r="H11202" t="s">
        <v>14739</v>
      </c>
      <c r="I11202">
        <v>71.133919000000006</v>
      </c>
      <c r="J11202">
        <v>266.78059567999998</v>
      </c>
      <c r="K11202">
        <v>266.78059567999998</v>
      </c>
      <c r="L11202" t="s">
        <v>15232</v>
      </c>
      <c r="M11202" t="s">
        <v>15238</v>
      </c>
      <c r="N11202" t="s">
        <v>15232</v>
      </c>
      <c r="O11202" t="s">
        <v>15238</v>
      </c>
      <c r="T11202" t="s">
        <v>15305</v>
      </c>
      <c r="U11202" t="s">
        <v>15317</v>
      </c>
    </row>
    <row r="11203" spans="1:21" x14ac:dyDescent="0.25">
      <c r="A11203">
        <v>2018</v>
      </c>
      <c r="B11203">
        <v>4</v>
      </c>
      <c r="C11203" t="s">
        <v>24</v>
      </c>
      <c r="D11203" t="s">
        <v>77</v>
      </c>
      <c r="E11203" t="s">
        <v>6653</v>
      </c>
      <c r="F11203" t="s">
        <v>10578</v>
      </c>
      <c r="G11203" t="s">
        <v>10966</v>
      </c>
      <c r="H11203" t="s">
        <v>14240</v>
      </c>
      <c r="I11203">
        <v>145.91001</v>
      </c>
      <c r="J11203">
        <v>109.67516955000001</v>
      </c>
      <c r="K11203">
        <v>109.67516955000001</v>
      </c>
      <c r="U11203" t="s">
        <v>15316</v>
      </c>
    </row>
    <row r="11204" spans="1:21" x14ac:dyDescent="0.25">
      <c r="A11204">
        <v>2018</v>
      </c>
      <c r="B11204">
        <v>4</v>
      </c>
      <c r="C11204" t="s">
        <v>24</v>
      </c>
      <c r="D11204" t="s">
        <v>1642</v>
      </c>
      <c r="E11204" t="s">
        <v>6654</v>
      </c>
      <c r="F11204" t="s">
        <v>10579</v>
      </c>
      <c r="G11204" t="s">
        <v>13675</v>
      </c>
      <c r="H11204" t="s">
        <v>14478</v>
      </c>
      <c r="I11204">
        <v>399.48195800000002</v>
      </c>
      <c r="J11204">
        <v>369.71885425000011</v>
      </c>
      <c r="K11204">
        <v>369.71885425000011</v>
      </c>
      <c r="U11204" t="s">
        <v>15316</v>
      </c>
    </row>
    <row r="11205" spans="1:21" x14ac:dyDescent="0.25">
      <c r="A11205">
        <v>2018</v>
      </c>
      <c r="B11205">
        <v>4</v>
      </c>
      <c r="C11205" t="s">
        <v>24</v>
      </c>
      <c r="D11205" t="s">
        <v>2472</v>
      </c>
      <c r="E11205" t="s">
        <v>6655</v>
      </c>
      <c r="F11205" t="s">
        <v>10580</v>
      </c>
      <c r="G11205" t="s">
        <v>13390</v>
      </c>
      <c r="H11205" t="s">
        <v>14234</v>
      </c>
      <c r="I11205">
        <v>113.168025</v>
      </c>
      <c r="J11205">
        <v>88.277456560000019</v>
      </c>
      <c r="K11205">
        <v>88.277456560000019</v>
      </c>
      <c r="U11205" t="s">
        <v>15316</v>
      </c>
    </row>
    <row r="11206" spans="1:21" x14ac:dyDescent="0.25">
      <c r="A11206">
        <v>2018</v>
      </c>
      <c r="B11206">
        <v>4</v>
      </c>
      <c r="C11206" t="s">
        <v>24</v>
      </c>
      <c r="D11206" t="s">
        <v>2474</v>
      </c>
      <c r="E11206" t="s">
        <v>6656</v>
      </c>
      <c r="F11206" t="s">
        <v>10581</v>
      </c>
      <c r="G11206" t="s">
        <v>13392</v>
      </c>
      <c r="H11206" t="s">
        <v>14239</v>
      </c>
      <c r="I11206">
        <v>26.658982000000002</v>
      </c>
      <c r="J11206">
        <v>21.706585440000001</v>
      </c>
      <c r="K11206">
        <v>21.706585440000001</v>
      </c>
      <c r="U11206" t="s">
        <v>15316</v>
      </c>
    </row>
    <row r="11207" spans="1:21" x14ac:dyDescent="0.25">
      <c r="A11207">
        <v>2018</v>
      </c>
      <c r="B11207">
        <v>4</v>
      </c>
      <c r="C11207" t="s">
        <v>24</v>
      </c>
      <c r="D11207" t="s">
        <v>2596</v>
      </c>
      <c r="E11207" t="s">
        <v>5958</v>
      </c>
      <c r="F11207" t="s">
        <v>10582</v>
      </c>
      <c r="G11207" t="s">
        <v>13598</v>
      </c>
      <c r="H11207" t="s">
        <v>14840</v>
      </c>
      <c r="I11207">
        <v>520.81115699999998</v>
      </c>
      <c r="J11207">
        <v>381.49752403000002</v>
      </c>
      <c r="K11207">
        <v>381.49752403000002</v>
      </c>
      <c r="U11207" t="s">
        <v>15316</v>
      </c>
    </row>
    <row r="11208" spans="1:21" x14ac:dyDescent="0.25">
      <c r="A11208">
        <v>2018</v>
      </c>
      <c r="B11208">
        <v>4</v>
      </c>
      <c r="C11208" t="s">
        <v>24</v>
      </c>
      <c r="D11208" t="s">
        <v>2597</v>
      </c>
      <c r="E11208" t="s">
        <v>6657</v>
      </c>
      <c r="F11208" t="s">
        <v>10583</v>
      </c>
      <c r="G11208" t="s">
        <v>13914</v>
      </c>
      <c r="H11208" t="s">
        <v>14736</v>
      </c>
      <c r="I11208">
        <v>361.00880100000001</v>
      </c>
      <c r="J11208">
        <v>422.01785637</v>
      </c>
      <c r="K11208">
        <v>422.01785637</v>
      </c>
      <c r="L11208" t="s">
        <v>15182</v>
      </c>
      <c r="M11208" t="s">
        <v>15237</v>
      </c>
      <c r="T11208" t="s">
        <v>15301</v>
      </c>
      <c r="U11208" t="s">
        <v>15317</v>
      </c>
    </row>
    <row r="11209" spans="1:21" x14ac:dyDescent="0.25">
      <c r="A11209">
        <v>2018</v>
      </c>
      <c r="B11209">
        <v>4</v>
      </c>
      <c r="C11209" t="s">
        <v>24</v>
      </c>
      <c r="D11209" t="s">
        <v>2661</v>
      </c>
      <c r="E11209" t="s">
        <v>5960</v>
      </c>
      <c r="F11209" t="s">
        <v>9632</v>
      </c>
      <c r="G11209" t="s">
        <v>13595</v>
      </c>
      <c r="H11209" t="s">
        <v>14475</v>
      </c>
      <c r="I11209">
        <v>218.230548</v>
      </c>
      <c r="J11209">
        <v>137.61939333999999</v>
      </c>
      <c r="K11209">
        <v>137.61630309</v>
      </c>
      <c r="P11209" t="s">
        <v>16882</v>
      </c>
      <c r="Q11209" t="s">
        <v>15238</v>
      </c>
      <c r="T11209" t="s">
        <v>15305</v>
      </c>
      <c r="U11209" t="s">
        <v>15317</v>
      </c>
    </row>
    <row r="11210" spans="1:21" x14ac:dyDescent="0.25">
      <c r="A11210">
        <v>2018</v>
      </c>
      <c r="B11210">
        <v>4</v>
      </c>
      <c r="C11210" t="s">
        <v>24</v>
      </c>
      <c r="D11210" t="s">
        <v>2662</v>
      </c>
      <c r="E11210" t="s">
        <v>6658</v>
      </c>
      <c r="F11210" t="s">
        <v>10584</v>
      </c>
      <c r="G11210" t="s">
        <v>13676</v>
      </c>
      <c r="H11210" t="s">
        <v>14736</v>
      </c>
      <c r="I11210">
        <v>151.598499</v>
      </c>
      <c r="J11210">
        <v>156.21173074999999</v>
      </c>
      <c r="K11210">
        <v>156.21173074999999</v>
      </c>
      <c r="L11210" t="s">
        <v>19593</v>
      </c>
      <c r="M11210" t="s">
        <v>15237</v>
      </c>
      <c r="N11210" t="s">
        <v>17456</v>
      </c>
      <c r="O11210" t="s">
        <v>15237</v>
      </c>
      <c r="T11210" t="s">
        <v>15301</v>
      </c>
      <c r="U11210" t="s">
        <v>15317</v>
      </c>
    </row>
    <row r="11211" spans="1:21" x14ac:dyDescent="0.25">
      <c r="A11211">
        <v>2018</v>
      </c>
      <c r="B11211">
        <v>4</v>
      </c>
      <c r="C11211" t="s">
        <v>24</v>
      </c>
      <c r="D11211" t="s">
        <v>2756</v>
      </c>
      <c r="E11211" t="s">
        <v>6659</v>
      </c>
      <c r="F11211" t="s">
        <v>10585</v>
      </c>
      <c r="G11211" t="s">
        <v>13915</v>
      </c>
      <c r="H11211" t="s">
        <v>14960</v>
      </c>
      <c r="I11211">
        <v>53.697727</v>
      </c>
      <c r="J11211">
        <v>43.602216769999998</v>
      </c>
      <c r="K11211">
        <v>43.602216769999998</v>
      </c>
      <c r="L11211" t="s">
        <v>15182</v>
      </c>
      <c r="M11211" t="s">
        <v>15237</v>
      </c>
      <c r="N11211" t="s">
        <v>17785</v>
      </c>
      <c r="O11211" t="s">
        <v>15237</v>
      </c>
      <c r="P11211" t="s">
        <v>17785</v>
      </c>
      <c r="Q11211" t="s">
        <v>15237</v>
      </c>
      <c r="R11211" t="s">
        <v>17785</v>
      </c>
      <c r="S11211" t="s">
        <v>15237</v>
      </c>
      <c r="T11211" t="s">
        <v>15301</v>
      </c>
      <c r="U11211" t="s">
        <v>15317</v>
      </c>
    </row>
    <row r="11212" spans="1:21" x14ac:dyDescent="0.25">
      <c r="A11212">
        <v>2018</v>
      </c>
      <c r="B11212">
        <v>4</v>
      </c>
      <c r="C11212" t="s">
        <v>24</v>
      </c>
      <c r="D11212" t="s">
        <v>2873</v>
      </c>
      <c r="E11212" t="s">
        <v>6660</v>
      </c>
      <c r="F11212" t="s">
        <v>10586</v>
      </c>
      <c r="G11212" t="s">
        <v>14179</v>
      </c>
      <c r="H11212" t="s">
        <v>15145</v>
      </c>
      <c r="I11212">
        <v>0</v>
      </c>
      <c r="J11212">
        <v>6.8238906200000002</v>
      </c>
      <c r="K11212">
        <v>6.8238906200000002</v>
      </c>
      <c r="U11212" t="s">
        <v>15316</v>
      </c>
    </row>
    <row r="11213" spans="1:21" x14ac:dyDescent="0.25">
      <c r="A11213">
        <v>2018</v>
      </c>
      <c r="B11213">
        <v>4</v>
      </c>
      <c r="C11213" t="s">
        <v>21</v>
      </c>
      <c r="D11213" t="s">
        <v>2599</v>
      </c>
      <c r="E11213" t="s">
        <v>5963</v>
      </c>
      <c r="F11213" t="s">
        <v>10587</v>
      </c>
      <c r="G11213" t="s">
        <v>12284</v>
      </c>
      <c r="H11213" t="s">
        <v>14478</v>
      </c>
      <c r="I11213">
        <v>393.22843399999999</v>
      </c>
      <c r="J11213">
        <v>543.34006009000018</v>
      </c>
      <c r="K11213">
        <v>543.34006009000018</v>
      </c>
      <c r="U11213" t="s">
        <v>15316</v>
      </c>
    </row>
    <row r="11214" spans="1:21" x14ac:dyDescent="0.25">
      <c r="A11214">
        <v>2018</v>
      </c>
      <c r="B11214">
        <v>4</v>
      </c>
      <c r="C11214" t="s">
        <v>30</v>
      </c>
      <c r="D11214" t="s">
        <v>2601</v>
      </c>
      <c r="E11214" t="s">
        <v>6661</v>
      </c>
      <c r="F11214" t="s">
        <v>10588</v>
      </c>
      <c r="G11214" t="s">
        <v>13602</v>
      </c>
      <c r="H11214" t="s">
        <v>14475</v>
      </c>
      <c r="I11214">
        <v>300</v>
      </c>
      <c r="J11214">
        <v>286.52063235999998</v>
      </c>
      <c r="K11214">
        <v>286.52063235999998</v>
      </c>
      <c r="L11214" t="s">
        <v>17149</v>
      </c>
      <c r="M11214" t="s">
        <v>15238</v>
      </c>
      <c r="T11214" t="s">
        <v>15305</v>
      </c>
      <c r="U11214" t="s">
        <v>15317</v>
      </c>
    </row>
    <row r="11215" spans="1:21" x14ac:dyDescent="0.25">
      <c r="A11215">
        <v>2018</v>
      </c>
      <c r="B11215">
        <v>4</v>
      </c>
      <c r="C11215" t="s">
        <v>30</v>
      </c>
      <c r="D11215" t="s">
        <v>2790</v>
      </c>
      <c r="E11215" t="s">
        <v>6662</v>
      </c>
      <c r="F11215" t="s">
        <v>10589</v>
      </c>
      <c r="G11215" t="s">
        <v>13916</v>
      </c>
      <c r="H11215" t="s">
        <v>14478</v>
      </c>
      <c r="I11215">
        <v>5000</v>
      </c>
      <c r="J11215">
        <v>4846.0564683100001</v>
      </c>
      <c r="K11215">
        <v>4845.3493481999994</v>
      </c>
      <c r="U11215" t="s">
        <v>15316</v>
      </c>
    </row>
    <row r="11216" spans="1:21" x14ac:dyDescent="0.25">
      <c r="A11216">
        <v>2018</v>
      </c>
      <c r="B11216">
        <v>4</v>
      </c>
      <c r="C11216" t="s">
        <v>30</v>
      </c>
      <c r="D11216" t="s">
        <v>2874</v>
      </c>
      <c r="E11216" t="s">
        <v>6663</v>
      </c>
      <c r="F11216" t="s">
        <v>10590</v>
      </c>
      <c r="G11216" t="s">
        <v>14180</v>
      </c>
      <c r="H11216" t="s">
        <v>15145</v>
      </c>
      <c r="I11216">
        <v>0</v>
      </c>
      <c r="J11216">
        <v>0</v>
      </c>
      <c r="K11216">
        <v>0</v>
      </c>
      <c r="U11216" t="s">
        <v>15316</v>
      </c>
    </row>
    <row r="11217" spans="1:21" x14ac:dyDescent="0.25">
      <c r="A11217">
        <v>2018</v>
      </c>
      <c r="B11217">
        <v>5</v>
      </c>
      <c r="C11217" t="s">
        <v>25</v>
      </c>
      <c r="D11217" t="s">
        <v>90</v>
      </c>
      <c r="E11217" t="s">
        <v>5966</v>
      </c>
      <c r="F11217" t="s">
        <v>10591</v>
      </c>
      <c r="G11217" t="s">
        <v>13917</v>
      </c>
      <c r="H11217" t="s">
        <v>14242</v>
      </c>
      <c r="I11217">
        <v>836.43436899999995</v>
      </c>
      <c r="J11217">
        <v>3682.4872197200002</v>
      </c>
      <c r="K11217">
        <v>3682.1080405700009</v>
      </c>
      <c r="U11217" t="s">
        <v>15316</v>
      </c>
    </row>
    <row r="11218" spans="1:21" x14ac:dyDescent="0.25">
      <c r="A11218">
        <v>2018</v>
      </c>
      <c r="B11218">
        <v>5</v>
      </c>
      <c r="C11218" t="s">
        <v>25</v>
      </c>
      <c r="D11218" t="s">
        <v>1645</v>
      </c>
      <c r="E11218" t="s">
        <v>6664</v>
      </c>
      <c r="F11218" t="s">
        <v>10592</v>
      </c>
      <c r="G11218" t="s">
        <v>12410</v>
      </c>
      <c r="H11218" t="s">
        <v>14249</v>
      </c>
      <c r="I11218">
        <v>20.302686999999999</v>
      </c>
      <c r="J11218">
        <v>17.515829399999991</v>
      </c>
      <c r="K11218">
        <v>17.515829399999991</v>
      </c>
      <c r="L11218" t="s">
        <v>19594</v>
      </c>
      <c r="M11218" t="s">
        <v>17635</v>
      </c>
      <c r="N11218" t="s">
        <v>17388</v>
      </c>
      <c r="O11218" t="s">
        <v>15239</v>
      </c>
      <c r="T11218" t="s">
        <v>16839</v>
      </c>
      <c r="U11218" t="s">
        <v>15317</v>
      </c>
    </row>
    <row r="11219" spans="1:21" x14ac:dyDescent="0.25">
      <c r="A11219">
        <v>2018</v>
      </c>
      <c r="B11219">
        <v>5</v>
      </c>
      <c r="C11219" t="s">
        <v>20</v>
      </c>
      <c r="D11219" t="s">
        <v>93</v>
      </c>
      <c r="E11219" t="s">
        <v>5968</v>
      </c>
      <c r="F11219" t="s">
        <v>9083</v>
      </c>
      <c r="G11219" t="s">
        <v>10936</v>
      </c>
      <c r="H11219" t="s">
        <v>14221</v>
      </c>
      <c r="I11219">
        <v>106.568529</v>
      </c>
      <c r="J11219">
        <v>139.77008312000001</v>
      </c>
      <c r="K11219">
        <v>139.77008312000001</v>
      </c>
      <c r="U11219" t="s">
        <v>15316</v>
      </c>
    </row>
    <row r="11220" spans="1:21" x14ac:dyDescent="0.25">
      <c r="A11220">
        <v>2018</v>
      </c>
      <c r="B11220">
        <v>5</v>
      </c>
      <c r="C11220" t="s">
        <v>22</v>
      </c>
      <c r="D11220" t="s">
        <v>94</v>
      </c>
      <c r="G11220" t="s">
        <v>10941</v>
      </c>
      <c r="H11220" t="s">
        <v>14221</v>
      </c>
      <c r="I11220">
        <v>829.85372299999995</v>
      </c>
      <c r="J11220">
        <v>1283.6622478199999</v>
      </c>
      <c r="K11220">
        <v>1281.96237606</v>
      </c>
      <c r="U11220" t="s">
        <v>15316</v>
      </c>
    </row>
    <row r="11221" spans="1:21" x14ac:dyDescent="0.25">
      <c r="A11221">
        <v>2018</v>
      </c>
      <c r="B11221">
        <v>5</v>
      </c>
      <c r="C11221" t="s">
        <v>23</v>
      </c>
      <c r="D11221" t="s">
        <v>95</v>
      </c>
      <c r="G11221" t="s">
        <v>10942</v>
      </c>
      <c r="H11221" t="s">
        <v>14222</v>
      </c>
      <c r="I11221">
        <v>29.923939000000001</v>
      </c>
      <c r="J11221">
        <v>30.663973200000001</v>
      </c>
      <c r="K11221">
        <v>30.663973200000001</v>
      </c>
      <c r="U11221" t="s">
        <v>15316</v>
      </c>
    </row>
    <row r="11222" spans="1:21" x14ac:dyDescent="0.25">
      <c r="A11222">
        <v>2018</v>
      </c>
      <c r="B11222">
        <v>5</v>
      </c>
      <c r="C11222" t="s">
        <v>24</v>
      </c>
      <c r="D11222" t="s">
        <v>96</v>
      </c>
      <c r="E11222" t="s">
        <v>5969</v>
      </c>
      <c r="F11222" t="s">
        <v>10593</v>
      </c>
      <c r="G11222" t="s">
        <v>13918</v>
      </c>
      <c r="H11222" t="s">
        <v>14883</v>
      </c>
      <c r="I11222">
        <v>216.26770200000001</v>
      </c>
      <c r="J11222">
        <v>251.70205197999999</v>
      </c>
      <c r="K11222">
        <v>251.70205197999999</v>
      </c>
      <c r="U11222" t="s">
        <v>15316</v>
      </c>
    </row>
    <row r="11223" spans="1:21" x14ac:dyDescent="0.25">
      <c r="A11223">
        <v>2018</v>
      </c>
      <c r="B11223">
        <v>5</v>
      </c>
      <c r="C11223" t="s">
        <v>24</v>
      </c>
      <c r="D11223" t="s">
        <v>97</v>
      </c>
      <c r="E11223" t="s">
        <v>5970</v>
      </c>
      <c r="F11223" t="s">
        <v>10594</v>
      </c>
      <c r="G11223" t="s">
        <v>13919</v>
      </c>
      <c r="H11223" t="s">
        <v>15026</v>
      </c>
      <c r="I11223">
        <v>4610.6778430000004</v>
      </c>
      <c r="J11223">
        <v>5987.7043562300123</v>
      </c>
      <c r="K11223">
        <v>5987.7043562300123</v>
      </c>
      <c r="U11223" t="s">
        <v>15316</v>
      </c>
    </row>
    <row r="11224" spans="1:21" x14ac:dyDescent="0.25">
      <c r="A11224">
        <v>2018</v>
      </c>
      <c r="B11224">
        <v>5</v>
      </c>
      <c r="C11224" t="s">
        <v>24</v>
      </c>
      <c r="D11224" t="s">
        <v>100</v>
      </c>
      <c r="E11224" t="s">
        <v>5971</v>
      </c>
      <c r="F11224" t="s">
        <v>10595</v>
      </c>
      <c r="G11224" t="s">
        <v>13920</v>
      </c>
      <c r="H11224" t="s">
        <v>15146</v>
      </c>
      <c r="I11224">
        <v>2353.1632359999999</v>
      </c>
      <c r="J11224">
        <v>2911.7818514600008</v>
      </c>
      <c r="K11224">
        <v>2911.7818514600008</v>
      </c>
      <c r="L11224" t="s">
        <v>16925</v>
      </c>
      <c r="M11224" t="s">
        <v>15238</v>
      </c>
      <c r="R11224" t="s">
        <v>16902</v>
      </c>
      <c r="S11224" t="s">
        <v>15246</v>
      </c>
      <c r="T11224" t="s">
        <v>17612</v>
      </c>
      <c r="U11224" t="s">
        <v>15317</v>
      </c>
    </row>
    <row r="11225" spans="1:21" x14ac:dyDescent="0.25">
      <c r="A11225">
        <v>2018</v>
      </c>
      <c r="B11225">
        <v>6</v>
      </c>
      <c r="C11225" t="s">
        <v>26</v>
      </c>
      <c r="D11225" t="s">
        <v>106</v>
      </c>
      <c r="E11225" t="s">
        <v>5972</v>
      </c>
      <c r="F11225" t="s">
        <v>9091</v>
      </c>
      <c r="G11225" t="s">
        <v>10992</v>
      </c>
      <c r="H11225" t="s">
        <v>14251</v>
      </c>
      <c r="I11225">
        <v>137.74972600000001</v>
      </c>
      <c r="J11225">
        <v>361.9615687000001</v>
      </c>
      <c r="K11225">
        <v>361.9615687000001</v>
      </c>
      <c r="U11225" t="s">
        <v>15316</v>
      </c>
    </row>
    <row r="11226" spans="1:21" x14ac:dyDescent="0.25">
      <c r="A11226">
        <v>2018</v>
      </c>
      <c r="B11226">
        <v>6</v>
      </c>
      <c r="C11226" t="s">
        <v>26</v>
      </c>
      <c r="D11226" t="s">
        <v>2367</v>
      </c>
      <c r="E11226" t="s">
        <v>5973</v>
      </c>
      <c r="F11226" t="s">
        <v>10596</v>
      </c>
      <c r="G11226" t="s">
        <v>13921</v>
      </c>
      <c r="H11226" t="s">
        <v>14742</v>
      </c>
      <c r="I11226">
        <v>0</v>
      </c>
      <c r="J11226">
        <v>540</v>
      </c>
      <c r="K11226">
        <v>538.81167851999999</v>
      </c>
      <c r="L11226" t="s">
        <v>15360</v>
      </c>
      <c r="M11226" t="s">
        <v>15237</v>
      </c>
      <c r="N11226" t="s">
        <v>15360</v>
      </c>
      <c r="O11226" t="s">
        <v>15237</v>
      </c>
      <c r="R11226" t="s">
        <v>15360</v>
      </c>
      <c r="S11226" t="s">
        <v>15237</v>
      </c>
      <c r="T11226" t="s">
        <v>15301</v>
      </c>
      <c r="U11226" t="s">
        <v>15317</v>
      </c>
    </row>
    <row r="11227" spans="1:21" x14ac:dyDescent="0.25">
      <c r="A11227">
        <v>2018</v>
      </c>
      <c r="B11227">
        <v>6</v>
      </c>
      <c r="C11227" t="s">
        <v>25</v>
      </c>
      <c r="D11227" t="s">
        <v>107</v>
      </c>
      <c r="E11227" t="s">
        <v>5974</v>
      </c>
      <c r="F11227" t="s">
        <v>9093</v>
      </c>
      <c r="G11227" t="s">
        <v>14181</v>
      </c>
      <c r="H11227" t="s">
        <v>15147</v>
      </c>
      <c r="I11227">
        <v>581.70306300000004</v>
      </c>
      <c r="J11227">
        <v>759.47424649999994</v>
      </c>
      <c r="K11227">
        <v>759.44988496999986</v>
      </c>
      <c r="U11227" t="s">
        <v>15316</v>
      </c>
    </row>
    <row r="11228" spans="1:21" x14ac:dyDescent="0.25">
      <c r="A11228">
        <v>2018</v>
      </c>
      <c r="B11228">
        <v>6</v>
      </c>
      <c r="C11228" t="s">
        <v>25</v>
      </c>
      <c r="D11228" t="s">
        <v>110</v>
      </c>
      <c r="E11228" t="s">
        <v>5975</v>
      </c>
      <c r="F11228" t="s">
        <v>10597</v>
      </c>
      <c r="G11228" t="s">
        <v>10996</v>
      </c>
      <c r="H11228" t="s">
        <v>15028</v>
      </c>
      <c r="I11228">
        <v>105.320295</v>
      </c>
      <c r="J11228">
        <v>137.46586854</v>
      </c>
      <c r="K11228">
        <v>137.46586854</v>
      </c>
      <c r="N11228" t="s">
        <v>19983</v>
      </c>
      <c r="O11228" t="s">
        <v>15246</v>
      </c>
      <c r="T11228" t="s">
        <v>15304</v>
      </c>
      <c r="U11228" t="s">
        <v>15317</v>
      </c>
    </row>
    <row r="11229" spans="1:21" x14ac:dyDescent="0.25">
      <c r="A11229">
        <v>2018</v>
      </c>
      <c r="B11229">
        <v>6</v>
      </c>
      <c r="C11229" t="s">
        <v>25</v>
      </c>
      <c r="D11229" t="s">
        <v>111</v>
      </c>
      <c r="E11229" t="s">
        <v>5976</v>
      </c>
      <c r="F11229" t="s">
        <v>10598</v>
      </c>
      <c r="G11229" t="s">
        <v>10997</v>
      </c>
      <c r="H11229" t="s">
        <v>14256</v>
      </c>
      <c r="I11229">
        <v>550.51685699999996</v>
      </c>
      <c r="J11229">
        <v>609.51057688000026</v>
      </c>
      <c r="K11229">
        <v>609.51057688000026</v>
      </c>
      <c r="L11229" t="s">
        <v>15342</v>
      </c>
      <c r="M11229" t="s">
        <v>15239</v>
      </c>
      <c r="T11229" t="s">
        <v>15302</v>
      </c>
      <c r="U11229" t="s">
        <v>15317</v>
      </c>
    </row>
    <row r="11230" spans="1:21" x14ac:dyDescent="0.25">
      <c r="A11230">
        <v>2018</v>
      </c>
      <c r="B11230">
        <v>6</v>
      </c>
      <c r="C11230" t="s">
        <v>25</v>
      </c>
      <c r="D11230" t="s">
        <v>2482</v>
      </c>
      <c r="E11230" t="s">
        <v>5977</v>
      </c>
      <c r="F11230" t="s">
        <v>10599</v>
      </c>
      <c r="G11230" t="s">
        <v>13923</v>
      </c>
      <c r="H11230" t="s">
        <v>14885</v>
      </c>
      <c r="I11230">
        <v>0</v>
      </c>
      <c r="J11230">
        <v>7585</v>
      </c>
      <c r="K11230">
        <v>7585</v>
      </c>
      <c r="U11230" t="s">
        <v>15316</v>
      </c>
    </row>
    <row r="11231" spans="1:21" x14ac:dyDescent="0.25">
      <c r="A11231">
        <v>2018</v>
      </c>
      <c r="B11231">
        <v>6</v>
      </c>
      <c r="C11231" t="s">
        <v>25</v>
      </c>
      <c r="D11231" t="s">
        <v>1648</v>
      </c>
      <c r="E11231" t="s">
        <v>5978</v>
      </c>
      <c r="F11231" t="s">
        <v>9648</v>
      </c>
      <c r="G11231" t="s">
        <v>11025</v>
      </c>
      <c r="H11231" t="s">
        <v>14264</v>
      </c>
      <c r="I11231">
        <v>3444.1601850000002</v>
      </c>
      <c r="J11231">
        <v>4516.8552269700012</v>
      </c>
      <c r="K11231">
        <v>4516.8552269700012</v>
      </c>
      <c r="U11231" t="s">
        <v>15316</v>
      </c>
    </row>
    <row r="11232" spans="1:21" x14ac:dyDescent="0.25">
      <c r="A11232">
        <v>2018</v>
      </c>
      <c r="B11232">
        <v>6</v>
      </c>
      <c r="C11232" t="s">
        <v>25</v>
      </c>
      <c r="D11232" t="s">
        <v>1649</v>
      </c>
      <c r="E11232" t="s">
        <v>5979</v>
      </c>
      <c r="F11232" t="s">
        <v>10600</v>
      </c>
      <c r="G11232" t="s">
        <v>11026</v>
      </c>
      <c r="H11232" t="s">
        <v>14264</v>
      </c>
      <c r="I11232">
        <v>8644.1349460000001</v>
      </c>
      <c r="J11232">
        <v>11097.90569985</v>
      </c>
      <c r="K11232">
        <v>11097.90569985</v>
      </c>
      <c r="U11232" t="s">
        <v>15316</v>
      </c>
    </row>
    <row r="11233" spans="1:21" x14ac:dyDescent="0.25">
      <c r="A11233">
        <v>2018</v>
      </c>
      <c r="B11233">
        <v>6</v>
      </c>
      <c r="C11233" t="s">
        <v>25</v>
      </c>
      <c r="D11233" t="s">
        <v>2483</v>
      </c>
      <c r="E11233" t="s">
        <v>5980</v>
      </c>
      <c r="F11233" t="s">
        <v>10601</v>
      </c>
      <c r="G11233" t="s">
        <v>13924</v>
      </c>
      <c r="H11233" t="s">
        <v>14271</v>
      </c>
      <c r="I11233">
        <v>841.07560100000001</v>
      </c>
      <c r="J11233">
        <v>1102.76415264</v>
      </c>
      <c r="K11233">
        <v>1102.76415264</v>
      </c>
      <c r="U11233" t="s">
        <v>15316</v>
      </c>
    </row>
    <row r="11234" spans="1:21" x14ac:dyDescent="0.25">
      <c r="A11234">
        <v>2018</v>
      </c>
      <c r="B11234">
        <v>6</v>
      </c>
      <c r="C11234" t="s">
        <v>27</v>
      </c>
      <c r="D11234" t="s">
        <v>113</v>
      </c>
      <c r="E11234" t="s">
        <v>5981</v>
      </c>
      <c r="F11234" t="s">
        <v>9650</v>
      </c>
      <c r="G11234" t="s">
        <v>13925</v>
      </c>
      <c r="H11234" t="s">
        <v>14257</v>
      </c>
      <c r="I11234">
        <v>410</v>
      </c>
      <c r="J11234">
        <v>430</v>
      </c>
      <c r="K11234">
        <v>430</v>
      </c>
      <c r="L11234" t="s">
        <v>19597</v>
      </c>
      <c r="M11234" t="s">
        <v>19598</v>
      </c>
      <c r="R11234" t="s">
        <v>16841</v>
      </c>
      <c r="S11234" t="s">
        <v>15244</v>
      </c>
      <c r="T11234" t="s">
        <v>19599</v>
      </c>
      <c r="U11234" t="s">
        <v>15317</v>
      </c>
    </row>
    <row r="11235" spans="1:21" x14ac:dyDescent="0.25">
      <c r="A11235">
        <v>2018</v>
      </c>
      <c r="B11235">
        <v>6</v>
      </c>
      <c r="C11235" t="s">
        <v>27</v>
      </c>
      <c r="D11235" t="s">
        <v>114</v>
      </c>
      <c r="E11235" t="s">
        <v>5981</v>
      </c>
      <c r="F11235" t="s">
        <v>9651</v>
      </c>
      <c r="G11235" t="s">
        <v>13926</v>
      </c>
      <c r="H11235" t="s">
        <v>14257</v>
      </c>
      <c r="I11235">
        <v>77.5</v>
      </c>
      <c r="J11235">
        <v>77.5</v>
      </c>
      <c r="K11235">
        <v>77.5</v>
      </c>
      <c r="L11235" t="s">
        <v>19597</v>
      </c>
      <c r="M11235" t="s">
        <v>19598</v>
      </c>
      <c r="N11235" t="s">
        <v>16840</v>
      </c>
      <c r="O11235" t="s">
        <v>15338</v>
      </c>
      <c r="P11235" t="s">
        <v>16840</v>
      </c>
      <c r="Q11235" t="s">
        <v>15338</v>
      </c>
      <c r="R11235" t="s">
        <v>16841</v>
      </c>
      <c r="S11235" t="s">
        <v>15244</v>
      </c>
      <c r="T11235" t="s">
        <v>19599</v>
      </c>
      <c r="U11235" t="s">
        <v>15317</v>
      </c>
    </row>
    <row r="11236" spans="1:21" x14ac:dyDescent="0.25">
      <c r="A11236">
        <v>2018</v>
      </c>
      <c r="B11236">
        <v>6</v>
      </c>
      <c r="C11236" t="s">
        <v>27</v>
      </c>
      <c r="D11236" t="s">
        <v>2371</v>
      </c>
      <c r="E11236" t="s">
        <v>5982</v>
      </c>
      <c r="F11236" t="s">
        <v>10602</v>
      </c>
      <c r="G11236" t="s">
        <v>13927</v>
      </c>
      <c r="H11236" t="s">
        <v>14885</v>
      </c>
      <c r="I11236">
        <v>0</v>
      </c>
      <c r="J11236">
        <v>3386</v>
      </c>
      <c r="K11236">
        <v>3386</v>
      </c>
      <c r="L11236" t="s">
        <v>19601</v>
      </c>
      <c r="M11236" t="s">
        <v>15240</v>
      </c>
      <c r="T11236" t="s">
        <v>15306</v>
      </c>
      <c r="U11236" t="s">
        <v>15317</v>
      </c>
    </row>
    <row r="11237" spans="1:21" x14ac:dyDescent="0.25">
      <c r="A11237">
        <v>2018</v>
      </c>
      <c r="B11237">
        <v>6</v>
      </c>
      <c r="C11237" t="s">
        <v>27</v>
      </c>
      <c r="D11237" t="s">
        <v>116</v>
      </c>
      <c r="E11237" t="s">
        <v>5983</v>
      </c>
      <c r="F11237" t="s">
        <v>10603</v>
      </c>
      <c r="G11237" t="s">
        <v>13928</v>
      </c>
      <c r="H11237" t="s">
        <v>14257</v>
      </c>
      <c r="I11237">
        <v>150.4</v>
      </c>
      <c r="J11237">
        <v>150.4</v>
      </c>
      <c r="K11237">
        <v>150.4</v>
      </c>
      <c r="L11237" t="s">
        <v>15235</v>
      </c>
      <c r="M11237" t="s">
        <v>15239</v>
      </c>
      <c r="R11237" t="s">
        <v>16841</v>
      </c>
      <c r="S11237" t="s">
        <v>15244</v>
      </c>
      <c r="T11237" t="s">
        <v>17502</v>
      </c>
      <c r="U11237" t="s">
        <v>15317</v>
      </c>
    </row>
    <row r="11238" spans="1:21" x14ac:dyDescent="0.25">
      <c r="A11238">
        <v>2018</v>
      </c>
      <c r="B11238">
        <v>6</v>
      </c>
      <c r="C11238" t="s">
        <v>27</v>
      </c>
      <c r="D11238" t="s">
        <v>117</v>
      </c>
      <c r="E11238" t="s">
        <v>5984</v>
      </c>
      <c r="F11238" t="s">
        <v>10604</v>
      </c>
      <c r="G11238" t="s">
        <v>13929</v>
      </c>
      <c r="H11238" t="s">
        <v>14257</v>
      </c>
      <c r="I11238">
        <v>300</v>
      </c>
      <c r="J11238">
        <v>300</v>
      </c>
      <c r="K11238">
        <v>300</v>
      </c>
      <c r="L11238" t="s">
        <v>19602</v>
      </c>
      <c r="M11238" t="s">
        <v>19603</v>
      </c>
      <c r="N11238" t="s">
        <v>19984</v>
      </c>
      <c r="O11238" t="s">
        <v>17507</v>
      </c>
      <c r="P11238" t="s">
        <v>15185</v>
      </c>
      <c r="Q11238" t="s">
        <v>15242</v>
      </c>
      <c r="R11238" t="s">
        <v>16841</v>
      </c>
      <c r="S11238" t="s">
        <v>15244</v>
      </c>
      <c r="T11238" t="s">
        <v>18378</v>
      </c>
      <c r="U11238" t="s">
        <v>15317</v>
      </c>
    </row>
    <row r="11239" spans="1:21" x14ac:dyDescent="0.25">
      <c r="A11239">
        <v>2018</v>
      </c>
      <c r="B11239">
        <v>6</v>
      </c>
      <c r="C11239" t="s">
        <v>27</v>
      </c>
      <c r="D11239" t="s">
        <v>118</v>
      </c>
      <c r="E11239" t="s">
        <v>5985</v>
      </c>
      <c r="F11239" t="s">
        <v>10605</v>
      </c>
      <c r="G11239" t="s">
        <v>13930</v>
      </c>
      <c r="H11239" t="s">
        <v>14885</v>
      </c>
      <c r="I11239">
        <v>0</v>
      </c>
      <c r="J11239">
        <v>1376</v>
      </c>
      <c r="K11239">
        <v>1376</v>
      </c>
      <c r="U11239" t="s">
        <v>15316</v>
      </c>
    </row>
    <row r="11240" spans="1:21" x14ac:dyDescent="0.25">
      <c r="A11240">
        <v>2018</v>
      </c>
      <c r="B11240">
        <v>6</v>
      </c>
      <c r="C11240" t="s">
        <v>27</v>
      </c>
      <c r="D11240" t="s">
        <v>1653</v>
      </c>
      <c r="E11240" t="s">
        <v>5981</v>
      </c>
      <c r="F11240" t="s">
        <v>9653</v>
      </c>
      <c r="G11240" t="s">
        <v>13931</v>
      </c>
      <c r="H11240" t="s">
        <v>14257</v>
      </c>
      <c r="I11240">
        <v>162.5</v>
      </c>
      <c r="J11240">
        <v>217.5</v>
      </c>
      <c r="K11240">
        <v>217.5</v>
      </c>
      <c r="L11240" t="s">
        <v>19597</v>
      </c>
      <c r="M11240" t="s">
        <v>19598</v>
      </c>
      <c r="R11240" t="s">
        <v>16841</v>
      </c>
      <c r="S11240" t="s">
        <v>15244</v>
      </c>
      <c r="T11240" t="s">
        <v>19599</v>
      </c>
      <c r="U11240" t="s">
        <v>15317</v>
      </c>
    </row>
    <row r="11241" spans="1:21" x14ac:dyDescent="0.25">
      <c r="A11241">
        <v>2018</v>
      </c>
      <c r="B11241">
        <v>6</v>
      </c>
      <c r="C11241" t="s">
        <v>27</v>
      </c>
      <c r="D11241" t="s">
        <v>1654</v>
      </c>
      <c r="E11241" t="s">
        <v>5981</v>
      </c>
      <c r="F11241" t="s">
        <v>9654</v>
      </c>
      <c r="G11241" t="s">
        <v>12416</v>
      </c>
      <c r="H11241" t="s">
        <v>14257</v>
      </c>
      <c r="I11241">
        <v>250</v>
      </c>
      <c r="J11241">
        <v>250</v>
      </c>
      <c r="K11241">
        <v>250</v>
      </c>
      <c r="L11241" t="s">
        <v>19597</v>
      </c>
      <c r="M11241" t="s">
        <v>19598</v>
      </c>
      <c r="R11241" t="s">
        <v>16841</v>
      </c>
      <c r="S11241" t="s">
        <v>15244</v>
      </c>
      <c r="T11241" t="s">
        <v>19599</v>
      </c>
      <c r="U11241" t="s">
        <v>15317</v>
      </c>
    </row>
    <row r="11242" spans="1:21" x14ac:dyDescent="0.25">
      <c r="A11242">
        <v>2018</v>
      </c>
      <c r="B11242">
        <v>6</v>
      </c>
      <c r="C11242" t="s">
        <v>27</v>
      </c>
      <c r="D11242" t="s">
        <v>2791</v>
      </c>
      <c r="E11242" t="s">
        <v>5986</v>
      </c>
      <c r="F11242" t="s">
        <v>10606</v>
      </c>
      <c r="G11242" t="s">
        <v>13932</v>
      </c>
      <c r="H11242" t="s">
        <v>14258</v>
      </c>
      <c r="I11242">
        <v>607.30740500000002</v>
      </c>
      <c r="J11242">
        <v>509.42511807000011</v>
      </c>
      <c r="K11242">
        <v>509.42511807000011</v>
      </c>
      <c r="L11242" t="s">
        <v>19985</v>
      </c>
      <c r="M11242" t="s">
        <v>19986</v>
      </c>
      <c r="P11242" t="s">
        <v>15357</v>
      </c>
      <c r="Q11242" t="s">
        <v>15244</v>
      </c>
      <c r="T11242" t="s">
        <v>19600</v>
      </c>
      <c r="U11242" t="s">
        <v>15317</v>
      </c>
    </row>
    <row r="11243" spans="1:21" x14ac:dyDescent="0.25">
      <c r="A11243">
        <v>2018</v>
      </c>
      <c r="B11243">
        <v>6</v>
      </c>
      <c r="C11243" t="s">
        <v>27</v>
      </c>
      <c r="D11243" t="s">
        <v>2875</v>
      </c>
      <c r="E11243" t="s">
        <v>6665</v>
      </c>
      <c r="F11243" t="s">
        <v>10607</v>
      </c>
      <c r="G11243" t="s">
        <v>14182</v>
      </c>
      <c r="H11243" t="s">
        <v>15148</v>
      </c>
      <c r="I11243">
        <v>141.60560100000001</v>
      </c>
      <c r="J11243">
        <v>123.19873573</v>
      </c>
      <c r="K11243">
        <v>123.11511691</v>
      </c>
      <c r="L11243" t="s">
        <v>17457</v>
      </c>
      <c r="M11243" t="s">
        <v>17296</v>
      </c>
      <c r="P11243" t="s">
        <v>17458</v>
      </c>
      <c r="Q11243" t="s">
        <v>15250</v>
      </c>
      <c r="R11243" t="s">
        <v>17459</v>
      </c>
      <c r="S11243" t="s">
        <v>15250</v>
      </c>
      <c r="T11243" t="s">
        <v>17297</v>
      </c>
      <c r="U11243" t="s">
        <v>15317</v>
      </c>
    </row>
    <row r="11244" spans="1:21" x14ac:dyDescent="0.25">
      <c r="A11244">
        <v>2018</v>
      </c>
      <c r="B11244">
        <v>6</v>
      </c>
      <c r="C11244" t="s">
        <v>28</v>
      </c>
      <c r="D11244" t="s">
        <v>124</v>
      </c>
      <c r="E11244" t="s">
        <v>5988</v>
      </c>
      <c r="F11244" t="s">
        <v>9115</v>
      </c>
      <c r="G11244" t="s">
        <v>11010</v>
      </c>
      <c r="H11244" t="s">
        <v>14256</v>
      </c>
      <c r="I11244">
        <v>214.02864199999999</v>
      </c>
      <c r="J11244">
        <v>188.95613707000001</v>
      </c>
      <c r="K11244">
        <v>188.95406707000001</v>
      </c>
      <c r="L11244" t="s">
        <v>15342</v>
      </c>
      <c r="M11244" t="s">
        <v>15239</v>
      </c>
      <c r="T11244" t="s">
        <v>15302</v>
      </c>
      <c r="U11244" t="s">
        <v>15317</v>
      </c>
    </row>
    <row r="11245" spans="1:21" x14ac:dyDescent="0.25">
      <c r="A11245">
        <v>2018</v>
      </c>
      <c r="B11245">
        <v>6</v>
      </c>
      <c r="C11245" t="s">
        <v>28</v>
      </c>
      <c r="D11245" t="s">
        <v>125</v>
      </c>
      <c r="E11245" t="s">
        <v>5989</v>
      </c>
      <c r="F11245" t="s">
        <v>9655</v>
      </c>
      <c r="G11245" t="s">
        <v>13934</v>
      </c>
      <c r="H11245" t="s">
        <v>14256</v>
      </c>
      <c r="I11245">
        <v>211.423429</v>
      </c>
      <c r="J11245">
        <v>188.22882242</v>
      </c>
      <c r="K11245">
        <v>188.22882242</v>
      </c>
      <c r="L11245" t="s">
        <v>15342</v>
      </c>
      <c r="M11245" t="s">
        <v>15239</v>
      </c>
      <c r="T11245" t="s">
        <v>15302</v>
      </c>
      <c r="U11245" t="s">
        <v>15317</v>
      </c>
    </row>
    <row r="11246" spans="1:21" x14ac:dyDescent="0.25">
      <c r="A11246">
        <v>2018</v>
      </c>
      <c r="B11246">
        <v>6</v>
      </c>
      <c r="C11246" t="s">
        <v>28</v>
      </c>
      <c r="D11246" t="s">
        <v>126</v>
      </c>
      <c r="E11246" t="s">
        <v>5990</v>
      </c>
      <c r="F11246" t="s">
        <v>10608</v>
      </c>
      <c r="G11246" t="s">
        <v>13935</v>
      </c>
      <c r="H11246" t="s">
        <v>14256</v>
      </c>
      <c r="I11246">
        <v>186.59978899999999</v>
      </c>
      <c r="J11246">
        <v>392.4171132300001</v>
      </c>
      <c r="K11246">
        <v>392.4171132300001</v>
      </c>
      <c r="L11246" t="s">
        <v>18376</v>
      </c>
      <c r="M11246" t="s">
        <v>15239</v>
      </c>
      <c r="N11246" t="s">
        <v>15179</v>
      </c>
      <c r="O11246" t="s">
        <v>15239</v>
      </c>
      <c r="P11246" t="s">
        <v>15179</v>
      </c>
      <c r="Q11246" t="s">
        <v>15239</v>
      </c>
      <c r="T11246" t="s">
        <v>15302</v>
      </c>
      <c r="U11246" t="s">
        <v>15317</v>
      </c>
    </row>
    <row r="11247" spans="1:21" x14ac:dyDescent="0.25">
      <c r="A11247">
        <v>2018</v>
      </c>
      <c r="B11247">
        <v>6</v>
      </c>
      <c r="C11247" t="s">
        <v>28</v>
      </c>
      <c r="D11247" t="s">
        <v>127</v>
      </c>
      <c r="E11247" t="s">
        <v>5991</v>
      </c>
      <c r="F11247" t="s">
        <v>10609</v>
      </c>
      <c r="G11247" t="s">
        <v>13936</v>
      </c>
      <c r="H11247" t="s">
        <v>14256</v>
      </c>
      <c r="I11247">
        <v>231.10930200000001</v>
      </c>
      <c r="J11247">
        <v>616.67185903999973</v>
      </c>
      <c r="K11247">
        <v>614.37209504999998</v>
      </c>
      <c r="L11247" t="s">
        <v>15342</v>
      </c>
      <c r="M11247" t="s">
        <v>15239</v>
      </c>
      <c r="T11247" t="s">
        <v>15302</v>
      </c>
      <c r="U11247" t="s">
        <v>15317</v>
      </c>
    </row>
    <row r="11248" spans="1:21" x14ac:dyDescent="0.25">
      <c r="A11248">
        <v>2018</v>
      </c>
      <c r="B11248">
        <v>6</v>
      </c>
      <c r="C11248" t="s">
        <v>28</v>
      </c>
      <c r="D11248" t="s">
        <v>128</v>
      </c>
      <c r="E11248" t="s">
        <v>5992</v>
      </c>
      <c r="F11248" t="s">
        <v>10610</v>
      </c>
      <c r="G11248" t="s">
        <v>13937</v>
      </c>
      <c r="H11248" t="s">
        <v>14256</v>
      </c>
      <c r="I11248">
        <v>1084.8381039999999</v>
      </c>
      <c r="J11248">
        <v>1837.568959850001</v>
      </c>
      <c r="K11248">
        <v>1837.568959850001</v>
      </c>
      <c r="L11248" t="s">
        <v>17057</v>
      </c>
      <c r="M11248" t="s">
        <v>18056</v>
      </c>
      <c r="T11248" t="s">
        <v>17502</v>
      </c>
      <c r="U11248" t="s">
        <v>15317</v>
      </c>
    </row>
    <row r="11249" spans="1:21" x14ac:dyDescent="0.25">
      <c r="A11249">
        <v>2018</v>
      </c>
      <c r="B11249">
        <v>6</v>
      </c>
      <c r="C11249" t="s">
        <v>20</v>
      </c>
      <c r="D11249" t="s">
        <v>130</v>
      </c>
      <c r="G11249" t="s">
        <v>10936</v>
      </c>
      <c r="H11249" t="s">
        <v>15096</v>
      </c>
      <c r="I11249">
        <v>0</v>
      </c>
      <c r="J11249">
        <v>0</v>
      </c>
      <c r="K11249">
        <v>0</v>
      </c>
      <c r="U11249" t="s">
        <v>15316</v>
      </c>
    </row>
    <row r="11250" spans="1:21" x14ac:dyDescent="0.25">
      <c r="A11250">
        <v>2018</v>
      </c>
      <c r="B11250">
        <v>6</v>
      </c>
      <c r="C11250" t="s">
        <v>20</v>
      </c>
      <c r="D11250" t="s">
        <v>132</v>
      </c>
      <c r="G11250" t="s">
        <v>10937</v>
      </c>
      <c r="H11250" t="s">
        <v>15096</v>
      </c>
      <c r="I11250">
        <v>0</v>
      </c>
      <c r="J11250">
        <v>34.834898000000003</v>
      </c>
      <c r="K11250">
        <v>34.834898000000003</v>
      </c>
      <c r="U11250" t="s">
        <v>15316</v>
      </c>
    </row>
    <row r="11251" spans="1:21" x14ac:dyDescent="0.25">
      <c r="A11251">
        <v>2018</v>
      </c>
      <c r="B11251">
        <v>6</v>
      </c>
      <c r="C11251" t="s">
        <v>20</v>
      </c>
      <c r="D11251" t="s">
        <v>133</v>
      </c>
      <c r="G11251" t="s">
        <v>11017</v>
      </c>
      <c r="H11251" t="s">
        <v>14221</v>
      </c>
      <c r="I11251">
        <v>0</v>
      </c>
      <c r="J11251">
        <v>0</v>
      </c>
      <c r="K11251">
        <v>0</v>
      </c>
      <c r="U11251" t="s">
        <v>15316</v>
      </c>
    </row>
    <row r="11252" spans="1:21" x14ac:dyDescent="0.25">
      <c r="A11252">
        <v>2018</v>
      </c>
      <c r="B11252">
        <v>6</v>
      </c>
      <c r="C11252" t="s">
        <v>22</v>
      </c>
      <c r="D11252" t="s">
        <v>134</v>
      </c>
      <c r="G11252" t="s">
        <v>10941</v>
      </c>
      <c r="H11252" t="s">
        <v>14221</v>
      </c>
      <c r="I11252">
        <v>2651.2375259999999</v>
      </c>
      <c r="J11252">
        <v>3069.737519270001</v>
      </c>
      <c r="K11252">
        <v>3069.6709899699999</v>
      </c>
      <c r="U11252" t="s">
        <v>15316</v>
      </c>
    </row>
    <row r="11253" spans="1:21" x14ac:dyDescent="0.25">
      <c r="A11253">
        <v>2018</v>
      </c>
      <c r="B11253">
        <v>6</v>
      </c>
      <c r="C11253" t="s">
        <v>23</v>
      </c>
      <c r="D11253" t="s">
        <v>135</v>
      </c>
      <c r="G11253" t="s">
        <v>10942</v>
      </c>
      <c r="H11253" t="s">
        <v>14222</v>
      </c>
      <c r="I11253">
        <v>269.15717599999999</v>
      </c>
      <c r="J11253">
        <v>316.79836506999999</v>
      </c>
      <c r="K11253">
        <v>316.79045612999988</v>
      </c>
      <c r="U11253" t="s">
        <v>15316</v>
      </c>
    </row>
    <row r="11254" spans="1:21" x14ac:dyDescent="0.25">
      <c r="A11254">
        <v>2018</v>
      </c>
      <c r="B11254">
        <v>6</v>
      </c>
      <c r="C11254" t="s">
        <v>23</v>
      </c>
      <c r="D11254" t="s">
        <v>2845</v>
      </c>
      <c r="E11254" t="s">
        <v>6263</v>
      </c>
      <c r="F11254" t="s">
        <v>10611</v>
      </c>
      <c r="G11254" t="s">
        <v>14138</v>
      </c>
      <c r="H11254" t="s">
        <v>15096</v>
      </c>
      <c r="I11254">
        <v>133.19271699999999</v>
      </c>
      <c r="J11254">
        <v>564.13612091000005</v>
      </c>
      <c r="K11254">
        <v>562.93700444000001</v>
      </c>
      <c r="U11254" t="s">
        <v>15316</v>
      </c>
    </row>
    <row r="11255" spans="1:21" x14ac:dyDescent="0.25">
      <c r="A11255">
        <v>2018</v>
      </c>
      <c r="B11255">
        <v>6</v>
      </c>
      <c r="C11255" t="s">
        <v>24</v>
      </c>
      <c r="D11255" t="s">
        <v>137</v>
      </c>
      <c r="E11255" t="s">
        <v>5993</v>
      </c>
      <c r="F11255" t="s">
        <v>10612</v>
      </c>
      <c r="G11255" t="s">
        <v>11018</v>
      </c>
      <c r="H11255" t="s">
        <v>15029</v>
      </c>
      <c r="I11255">
        <v>636.519048</v>
      </c>
      <c r="J11255">
        <v>1985.9093770699999</v>
      </c>
      <c r="K11255">
        <v>1985.88176107</v>
      </c>
      <c r="U11255" t="s">
        <v>15316</v>
      </c>
    </row>
    <row r="11256" spans="1:21" x14ac:dyDescent="0.25">
      <c r="A11256">
        <v>2018</v>
      </c>
      <c r="B11256">
        <v>6</v>
      </c>
      <c r="C11256" t="s">
        <v>24</v>
      </c>
      <c r="D11256" t="s">
        <v>138</v>
      </c>
      <c r="E11256" t="s">
        <v>5994</v>
      </c>
      <c r="F11256" t="s">
        <v>9656</v>
      </c>
      <c r="G11256" t="s">
        <v>13938</v>
      </c>
      <c r="H11256" t="s">
        <v>14265</v>
      </c>
      <c r="I11256">
        <v>750.15791200000001</v>
      </c>
      <c r="J11256">
        <v>780.63908375999949</v>
      </c>
      <c r="K11256">
        <v>780.63908375999949</v>
      </c>
      <c r="U11256" t="s">
        <v>15316</v>
      </c>
    </row>
    <row r="11257" spans="1:21" x14ac:dyDescent="0.25">
      <c r="A11257">
        <v>2018</v>
      </c>
      <c r="B11257">
        <v>6</v>
      </c>
      <c r="C11257" t="s">
        <v>24</v>
      </c>
      <c r="D11257" t="s">
        <v>139</v>
      </c>
      <c r="E11257" t="s">
        <v>5995</v>
      </c>
      <c r="F11257" t="s">
        <v>10613</v>
      </c>
      <c r="G11257" t="s">
        <v>13939</v>
      </c>
      <c r="H11257" t="s">
        <v>14266</v>
      </c>
      <c r="I11257">
        <v>1125.19561</v>
      </c>
      <c r="J11257">
        <v>654.37370877000023</v>
      </c>
      <c r="K11257">
        <v>654.33797257000015</v>
      </c>
      <c r="U11257" t="s">
        <v>15316</v>
      </c>
    </row>
    <row r="11258" spans="1:21" x14ac:dyDescent="0.25">
      <c r="A11258">
        <v>2018</v>
      </c>
      <c r="B11258">
        <v>6</v>
      </c>
      <c r="C11258" t="s">
        <v>24</v>
      </c>
      <c r="D11258" t="s">
        <v>140</v>
      </c>
      <c r="E11258" t="s">
        <v>5996</v>
      </c>
      <c r="F11258" t="s">
        <v>9123</v>
      </c>
      <c r="G11258" t="s">
        <v>11021</v>
      </c>
      <c r="H11258" t="s">
        <v>14267</v>
      </c>
      <c r="I11258">
        <v>381.61456199999998</v>
      </c>
      <c r="J11258">
        <v>396.40655468000023</v>
      </c>
      <c r="K11258">
        <v>396.38481885000022</v>
      </c>
      <c r="U11258" t="s">
        <v>15316</v>
      </c>
    </row>
    <row r="11259" spans="1:21" x14ac:dyDescent="0.25">
      <c r="A11259">
        <v>2018</v>
      </c>
      <c r="B11259">
        <v>6</v>
      </c>
      <c r="C11259" t="s">
        <v>24</v>
      </c>
      <c r="D11259" t="s">
        <v>141</v>
      </c>
      <c r="E11259" t="s">
        <v>6666</v>
      </c>
      <c r="F11259" t="s">
        <v>10614</v>
      </c>
      <c r="G11259" t="s">
        <v>14183</v>
      </c>
      <c r="H11259" t="s">
        <v>15148</v>
      </c>
      <c r="I11259">
        <v>164.13376600000001</v>
      </c>
      <c r="J11259">
        <v>124.1931975</v>
      </c>
      <c r="K11259">
        <v>124.1877509</v>
      </c>
      <c r="L11259" t="s">
        <v>17457</v>
      </c>
      <c r="M11259" t="s">
        <v>17296</v>
      </c>
      <c r="P11259" t="s">
        <v>17458</v>
      </c>
      <c r="Q11259" t="s">
        <v>15250</v>
      </c>
      <c r="R11259" t="s">
        <v>17459</v>
      </c>
      <c r="S11259" t="s">
        <v>15250</v>
      </c>
      <c r="T11259" t="s">
        <v>17297</v>
      </c>
      <c r="U11259" t="s">
        <v>15317</v>
      </c>
    </row>
    <row r="11260" spans="1:21" x14ac:dyDescent="0.25">
      <c r="A11260">
        <v>2018</v>
      </c>
      <c r="B11260">
        <v>6</v>
      </c>
      <c r="C11260" t="s">
        <v>21</v>
      </c>
      <c r="D11260" t="s">
        <v>2489</v>
      </c>
      <c r="G11260" t="s">
        <v>13940</v>
      </c>
      <c r="H11260" t="s">
        <v>14271</v>
      </c>
      <c r="I11260">
        <v>434.9</v>
      </c>
      <c r="J11260">
        <v>434.9</v>
      </c>
      <c r="K11260">
        <v>434.9</v>
      </c>
      <c r="P11260" t="s">
        <v>15342</v>
      </c>
      <c r="Q11260" t="s">
        <v>15239</v>
      </c>
      <c r="T11260" t="s">
        <v>15302</v>
      </c>
      <c r="U11260" t="s">
        <v>15317</v>
      </c>
    </row>
    <row r="11261" spans="1:21" x14ac:dyDescent="0.25">
      <c r="A11261">
        <v>2018</v>
      </c>
      <c r="B11261">
        <v>6</v>
      </c>
      <c r="C11261" t="s">
        <v>29</v>
      </c>
      <c r="D11261" t="s">
        <v>2792</v>
      </c>
      <c r="E11261" t="s">
        <v>5997</v>
      </c>
      <c r="F11261" t="s">
        <v>10615</v>
      </c>
      <c r="G11261" t="s">
        <v>13941</v>
      </c>
      <c r="H11261" t="s">
        <v>14752</v>
      </c>
      <c r="I11261">
        <v>1543.920003</v>
      </c>
      <c r="J11261">
        <v>1518.9269904</v>
      </c>
      <c r="K11261">
        <v>1518.9269904</v>
      </c>
      <c r="L11261" t="s">
        <v>19988</v>
      </c>
      <c r="M11261" t="s">
        <v>18624</v>
      </c>
      <c r="N11261" t="s">
        <v>15341</v>
      </c>
      <c r="O11261" t="s">
        <v>15242</v>
      </c>
      <c r="P11261" t="s">
        <v>17509</v>
      </c>
      <c r="Q11261" t="s">
        <v>15242</v>
      </c>
      <c r="R11261" t="s">
        <v>17161</v>
      </c>
      <c r="S11261" t="s">
        <v>15242</v>
      </c>
      <c r="T11261" s="124" t="s">
        <v>20189</v>
      </c>
      <c r="U11261" s="124" t="s">
        <v>15317</v>
      </c>
    </row>
    <row r="11262" spans="1:21" x14ac:dyDescent="0.25">
      <c r="A11262">
        <v>2018</v>
      </c>
      <c r="B11262">
        <v>6</v>
      </c>
      <c r="C11262" t="s">
        <v>30</v>
      </c>
      <c r="D11262" t="s">
        <v>1667</v>
      </c>
      <c r="E11262" t="s">
        <v>6667</v>
      </c>
      <c r="F11262" t="s">
        <v>10616</v>
      </c>
      <c r="G11262" t="s">
        <v>13942</v>
      </c>
      <c r="H11262" t="s">
        <v>14258</v>
      </c>
      <c r="I11262">
        <v>36.199399999999997</v>
      </c>
      <c r="J11262">
        <v>30.472247670000002</v>
      </c>
      <c r="K11262">
        <v>30.472247670000002</v>
      </c>
      <c r="L11262" t="s">
        <v>15342</v>
      </c>
      <c r="M11262" t="s">
        <v>15239</v>
      </c>
      <c r="T11262" s="124" t="s">
        <v>17460</v>
      </c>
      <c r="U11262" s="124" t="s">
        <v>15317</v>
      </c>
    </row>
    <row r="11263" spans="1:21" x14ac:dyDescent="0.25">
      <c r="A11263">
        <v>2018</v>
      </c>
      <c r="B11263">
        <v>7</v>
      </c>
      <c r="C11263" t="s">
        <v>38</v>
      </c>
      <c r="D11263" t="s">
        <v>1668</v>
      </c>
      <c r="G11263" t="s">
        <v>13226</v>
      </c>
      <c r="H11263" t="s">
        <v>14274</v>
      </c>
      <c r="I11263">
        <v>1445.458288</v>
      </c>
      <c r="J11263">
        <v>1178.7028830500001</v>
      </c>
      <c r="K11263">
        <v>1176.53904607</v>
      </c>
      <c r="U11263" t="s">
        <v>15316</v>
      </c>
    </row>
    <row r="11264" spans="1:21" x14ac:dyDescent="0.25">
      <c r="A11264">
        <v>2018</v>
      </c>
      <c r="B11264">
        <v>7</v>
      </c>
      <c r="C11264" t="s">
        <v>38</v>
      </c>
      <c r="D11264" t="s">
        <v>1669</v>
      </c>
      <c r="G11264" t="s">
        <v>11063</v>
      </c>
      <c r="H11264" t="s">
        <v>14275</v>
      </c>
      <c r="I11264">
        <v>35993.523782999997</v>
      </c>
      <c r="J11264">
        <v>35441.04897204999</v>
      </c>
      <c r="K11264">
        <v>35440.54923502999</v>
      </c>
      <c r="U11264" t="s">
        <v>15316</v>
      </c>
    </row>
    <row r="11265" spans="1:21" x14ac:dyDescent="0.25">
      <c r="A11265">
        <v>2018</v>
      </c>
      <c r="B11265">
        <v>7</v>
      </c>
      <c r="C11265" t="s">
        <v>38</v>
      </c>
      <c r="D11265" t="s">
        <v>1670</v>
      </c>
      <c r="G11265" t="s">
        <v>13416</v>
      </c>
      <c r="H11265" t="s">
        <v>14275</v>
      </c>
      <c r="I11265">
        <v>10261.207270000001</v>
      </c>
      <c r="J11265">
        <v>10684.50924069</v>
      </c>
      <c r="K11265">
        <v>10680.288381439999</v>
      </c>
      <c r="U11265" t="s">
        <v>15316</v>
      </c>
    </row>
    <row r="11266" spans="1:21" x14ac:dyDescent="0.25">
      <c r="A11266">
        <v>2018</v>
      </c>
      <c r="B11266">
        <v>7</v>
      </c>
      <c r="C11266" t="s">
        <v>38</v>
      </c>
      <c r="D11266" t="s">
        <v>1671</v>
      </c>
      <c r="G11266" t="s">
        <v>14184</v>
      </c>
      <c r="H11266" t="s">
        <v>14275</v>
      </c>
      <c r="I11266">
        <v>3279.637107</v>
      </c>
      <c r="J11266">
        <v>8154.5047683500025</v>
      </c>
      <c r="K11266">
        <v>8154.4508683500017</v>
      </c>
      <c r="U11266" t="s">
        <v>15316</v>
      </c>
    </row>
    <row r="11267" spans="1:21" x14ac:dyDescent="0.25">
      <c r="A11267">
        <v>2018</v>
      </c>
      <c r="B11267">
        <v>7</v>
      </c>
      <c r="C11267" t="s">
        <v>38</v>
      </c>
      <c r="D11267" t="s">
        <v>1676</v>
      </c>
      <c r="G11267" t="s">
        <v>13417</v>
      </c>
      <c r="H11267" t="s">
        <v>14273</v>
      </c>
      <c r="I11267">
        <v>6063.6952110000002</v>
      </c>
      <c r="J11267">
        <v>7647.5761332900001</v>
      </c>
      <c r="K11267">
        <v>7647.4759742900014</v>
      </c>
      <c r="R11267" t="s">
        <v>17547</v>
      </c>
      <c r="S11267" t="s">
        <v>16846</v>
      </c>
      <c r="T11267" t="s">
        <v>16847</v>
      </c>
      <c r="U11267" t="s">
        <v>15317</v>
      </c>
    </row>
    <row r="11268" spans="1:21" x14ac:dyDescent="0.25">
      <c r="A11268">
        <v>2018</v>
      </c>
      <c r="B11268">
        <v>7</v>
      </c>
      <c r="C11268" t="s">
        <v>38</v>
      </c>
      <c r="D11268" t="s">
        <v>1677</v>
      </c>
      <c r="G11268" t="s">
        <v>12435</v>
      </c>
      <c r="H11268" t="s">
        <v>14275</v>
      </c>
      <c r="I11268">
        <v>1.684542</v>
      </c>
      <c r="J11268">
        <v>1.684542</v>
      </c>
      <c r="K11268">
        <v>1.684542</v>
      </c>
      <c r="U11268" t="s">
        <v>15316</v>
      </c>
    </row>
    <row r="11269" spans="1:21" x14ac:dyDescent="0.25">
      <c r="A11269">
        <v>2018</v>
      </c>
      <c r="B11269">
        <v>7</v>
      </c>
      <c r="C11269" t="s">
        <v>38</v>
      </c>
      <c r="D11269" t="s">
        <v>1678</v>
      </c>
      <c r="G11269" t="s">
        <v>13418</v>
      </c>
      <c r="H11269" t="s">
        <v>14275</v>
      </c>
      <c r="I11269">
        <v>0</v>
      </c>
      <c r="J11269">
        <v>132.05312180999999</v>
      </c>
      <c r="K11269">
        <v>132.03838256</v>
      </c>
      <c r="U11269" t="s">
        <v>15316</v>
      </c>
    </row>
    <row r="11270" spans="1:21" x14ac:dyDescent="0.25">
      <c r="A11270">
        <v>2018</v>
      </c>
      <c r="B11270">
        <v>7</v>
      </c>
      <c r="C11270" t="s">
        <v>38</v>
      </c>
      <c r="D11270" t="s">
        <v>2253</v>
      </c>
      <c r="G11270" t="s">
        <v>13058</v>
      </c>
      <c r="H11270" t="s">
        <v>14275</v>
      </c>
      <c r="I11270">
        <v>62.404820999999998</v>
      </c>
      <c r="J11270">
        <v>38.431965170000012</v>
      </c>
      <c r="K11270">
        <v>38.431965170000012</v>
      </c>
      <c r="U11270" t="s">
        <v>15316</v>
      </c>
    </row>
    <row r="11271" spans="1:21" x14ac:dyDescent="0.25">
      <c r="A11271">
        <v>2018</v>
      </c>
      <c r="B11271">
        <v>7</v>
      </c>
      <c r="C11271" t="s">
        <v>38</v>
      </c>
      <c r="D11271" t="s">
        <v>2375</v>
      </c>
      <c r="G11271" t="s">
        <v>13699</v>
      </c>
      <c r="H11271" t="s">
        <v>14274</v>
      </c>
      <c r="I11271">
        <v>798.74961699999994</v>
      </c>
      <c r="J11271">
        <v>1912.39660116</v>
      </c>
      <c r="K11271">
        <v>1912.39660116</v>
      </c>
      <c r="U11271" t="s">
        <v>15316</v>
      </c>
    </row>
    <row r="11272" spans="1:21" x14ac:dyDescent="0.25">
      <c r="A11272">
        <v>2018</v>
      </c>
      <c r="B11272">
        <v>7</v>
      </c>
      <c r="C11272" t="s">
        <v>38</v>
      </c>
      <c r="D11272" t="s">
        <v>2376</v>
      </c>
      <c r="G11272" t="s">
        <v>13604</v>
      </c>
      <c r="H11272" t="s">
        <v>14274</v>
      </c>
      <c r="I11272">
        <v>2510.8961389999999</v>
      </c>
      <c r="J11272">
        <v>2473.9910298599998</v>
      </c>
      <c r="K11272">
        <v>2473.9040412899999</v>
      </c>
      <c r="U11272" t="s">
        <v>15316</v>
      </c>
    </row>
    <row r="11273" spans="1:21" x14ac:dyDescent="0.25">
      <c r="A11273">
        <v>2018</v>
      </c>
      <c r="B11273">
        <v>7</v>
      </c>
      <c r="C11273" t="s">
        <v>38</v>
      </c>
      <c r="D11273" t="s">
        <v>2492</v>
      </c>
      <c r="G11273" t="s">
        <v>13421</v>
      </c>
      <c r="H11273" t="s">
        <v>14275</v>
      </c>
      <c r="I11273">
        <v>769.59128399999997</v>
      </c>
      <c r="J11273">
        <v>365.63570807000002</v>
      </c>
      <c r="K11273">
        <v>365.61793775000001</v>
      </c>
      <c r="U11273" t="s">
        <v>15316</v>
      </c>
    </row>
    <row r="11274" spans="1:21" x14ac:dyDescent="0.25">
      <c r="A11274">
        <v>2018</v>
      </c>
      <c r="B11274">
        <v>7</v>
      </c>
      <c r="C11274" t="s">
        <v>38</v>
      </c>
      <c r="D11274" t="s">
        <v>2493</v>
      </c>
      <c r="G11274" t="s">
        <v>13422</v>
      </c>
      <c r="H11274" t="s">
        <v>14276</v>
      </c>
      <c r="I11274">
        <v>1726.20748</v>
      </c>
      <c r="J11274">
        <v>1703.40692648</v>
      </c>
      <c r="K11274">
        <v>1700.8544993800001</v>
      </c>
      <c r="P11274" t="s">
        <v>17205</v>
      </c>
      <c r="Q11274" t="s">
        <v>15246</v>
      </c>
      <c r="T11274" t="s">
        <v>15304</v>
      </c>
      <c r="U11274" t="s">
        <v>15317</v>
      </c>
    </row>
    <row r="11275" spans="1:21" x14ac:dyDescent="0.25">
      <c r="A11275">
        <v>2018</v>
      </c>
      <c r="B11275">
        <v>7</v>
      </c>
      <c r="C11275" t="s">
        <v>38</v>
      </c>
      <c r="D11275" t="s">
        <v>2494</v>
      </c>
      <c r="G11275" t="s">
        <v>13605</v>
      </c>
      <c r="H11275" t="s">
        <v>14276</v>
      </c>
      <c r="I11275">
        <v>100</v>
      </c>
      <c r="J11275">
        <v>75.795919159999983</v>
      </c>
      <c r="K11275">
        <v>75.795919149999975</v>
      </c>
      <c r="P11275" t="s">
        <v>15206</v>
      </c>
      <c r="Q11275" t="s">
        <v>15246</v>
      </c>
      <c r="T11275" t="s">
        <v>15304</v>
      </c>
      <c r="U11275" t="s">
        <v>15317</v>
      </c>
    </row>
    <row r="11276" spans="1:21" x14ac:dyDescent="0.25">
      <c r="A11276">
        <v>2018</v>
      </c>
      <c r="B11276">
        <v>7</v>
      </c>
      <c r="C11276" t="s">
        <v>38</v>
      </c>
      <c r="D11276" t="s">
        <v>2759</v>
      </c>
      <c r="G11276" t="s">
        <v>13845</v>
      </c>
      <c r="H11276" t="s">
        <v>14275</v>
      </c>
      <c r="I11276">
        <v>87.059229000000002</v>
      </c>
      <c r="J11276">
        <v>72.333452720000011</v>
      </c>
      <c r="K11276">
        <v>72.333452720000011</v>
      </c>
      <c r="P11276" t="s">
        <v>17770</v>
      </c>
      <c r="Q11276" t="s">
        <v>16846</v>
      </c>
      <c r="T11276" t="s">
        <v>16847</v>
      </c>
      <c r="U11276" t="s">
        <v>15317</v>
      </c>
    </row>
    <row r="11277" spans="1:21" x14ac:dyDescent="0.25">
      <c r="A11277">
        <v>2018</v>
      </c>
      <c r="B11277">
        <v>7</v>
      </c>
      <c r="C11277" t="s">
        <v>38</v>
      </c>
      <c r="D11277" t="s">
        <v>2760</v>
      </c>
      <c r="G11277" t="s">
        <v>13846</v>
      </c>
      <c r="H11277" t="s">
        <v>14275</v>
      </c>
      <c r="I11277">
        <v>0</v>
      </c>
      <c r="J11277">
        <v>183.42551078</v>
      </c>
      <c r="K11277">
        <v>183.42551078</v>
      </c>
      <c r="U11277" t="s">
        <v>15316</v>
      </c>
    </row>
    <row r="11278" spans="1:21" x14ac:dyDescent="0.25">
      <c r="A11278">
        <v>2018</v>
      </c>
      <c r="B11278">
        <v>7</v>
      </c>
      <c r="C11278" t="s">
        <v>38</v>
      </c>
      <c r="D11278" t="s">
        <v>1679</v>
      </c>
      <c r="E11278" t="s">
        <v>5999</v>
      </c>
      <c r="F11278" t="s">
        <v>10617</v>
      </c>
      <c r="G11278" t="s">
        <v>13424</v>
      </c>
      <c r="H11278" t="s">
        <v>15149</v>
      </c>
      <c r="I11278">
        <v>108</v>
      </c>
      <c r="J11278">
        <v>32.696629719999997</v>
      </c>
      <c r="K11278">
        <v>32.696629719999997</v>
      </c>
      <c r="L11278" t="s">
        <v>15182</v>
      </c>
      <c r="M11278" t="s">
        <v>15237</v>
      </c>
      <c r="P11278" t="s">
        <v>15182</v>
      </c>
      <c r="Q11278" t="s">
        <v>15237</v>
      </c>
      <c r="R11278" t="s">
        <v>17551</v>
      </c>
      <c r="S11278" t="s">
        <v>16846</v>
      </c>
      <c r="T11278" t="s">
        <v>17232</v>
      </c>
      <c r="U11278" t="s">
        <v>15317</v>
      </c>
    </row>
    <row r="11279" spans="1:21" x14ac:dyDescent="0.25">
      <c r="A11279">
        <v>2018</v>
      </c>
      <c r="B11279">
        <v>7</v>
      </c>
      <c r="C11279" t="s">
        <v>20</v>
      </c>
      <c r="D11279" t="s">
        <v>179</v>
      </c>
      <c r="G11279" t="s">
        <v>11015</v>
      </c>
      <c r="H11279" t="s">
        <v>14274</v>
      </c>
      <c r="I11279">
        <v>0</v>
      </c>
      <c r="J11279">
        <v>75.303370200000018</v>
      </c>
      <c r="K11279">
        <v>75.303370200000018</v>
      </c>
      <c r="P11279" t="s">
        <v>15343</v>
      </c>
      <c r="Q11279" t="s">
        <v>15252</v>
      </c>
      <c r="T11279" t="s">
        <v>15310</v>
      </c>
      <c r="U11279" t="s">
        <v>15317</v>
      </c>
    </row>
    <row r="11280" spans="1:21" x14ac:dyDescent="0.25">
      <c r="A11280">
        <v>2018</v>
      </c>
      <c r="B11280">
        <v>7</v>
      </c>
      <c r="C11280" t="s">
        <v>20</v>
      </c>
      <c r="D11280" t="s">
        <v>180</v>
      </c>
      <c r="G11280" t="s">
        <v>11060</v>
      </c>
      <c r="H11280" t="s">
        <v>14274</v>
      </c>
      <c r="I11280">
        <v>0</v>
      </c>
      <c r="J11280">
        <v>2525.8689011399988</v>
      </c>
      <c r="K11280">
        <v>2525.8689000299992</v>
      </c>
      <c r="U11280" t="s">
        <v>15316</v>
      </c>
    </row>
    <row r="11281" spans="1:21" x14ac:dyDescent="0.25">
      <c r="A11281">
        <v>2018</v>
      </c>
      <c r="B11281">
        <v>7</v>
      </c>
      <c r="C11281" t="s">
        <v>22</v>
      </c>
      <c r="D11281" t="s">
        <v>182</v>
      </c>
      <c r="G11281" t="s">
        <v>10941</v>
      </c>
      <c r="H11281" t="s">
        <v>14221</v>
      </c>
      <c r="I11281">
        <v>7510.4890420000002</v>
      </c>
      <c r="J11281">
        <v>7061.5657670900009</v>
      </c>
      <c r="K11281">
        <v>7061.3919636600012</v>
      </c>
      <c r="U11281" t="s">
        <v>15316</v>
      </c>
    </row>
    <row r="11282" spans="1:21" x14ac:dyDescent="0.25">
      <c r="A11282">
        <v>2018</v>
      </c>
      <c r="B11282">
        <v>7</v>
      </c>
      <c r="C11282" t="s">
        <v>21</v>
      </c>
      <c r="D11282" t="s">
        <v>1680</v>
      </c>
      <c r="G11282" t="s">
        <v>12437</v>
      </c>
      <c r="H11282" t="s">
        <v>14534</v>
      </c>
      <c r="I11282">
        <v>800.3</v>
      </c>
      <c r="J11282">
        <v>1167.10945982</v>
      </c>
      <c r="K11282">
        <v>1167.10945982</v>
      </c>
      <c r="P11282" t="s">
        <v>17616</v>
      </c>
      <c r="Q11282" t="s">
        <v>17617</v>
      </c>
      <c r="R11282" t="s">
        <v>17616</v>
      </c>
      <c r="S11282" t="s">
        <v>17617</v>
      </c>
      <c r="T11282" t="s">
        <v>17619</v>
      </c>
      <c r="U11282" t="s">
        <v>15317</v>
      </c>
    </row>
    <row r="11283" spans="1:21" x14ac:dyDescent="0.25">
      <c r="A11283">
        <v>2018</v>
      </c>
      <c r="B11283">
        <v>7</v>
      </c>
      <c r="C11283" t="s">
        <v>21</v>
      </c>
      <c r="D11283" t="s">
        <v>2495</v>
      </c>
      <c r="G11283" t="s">
        <v>13700</v>
      </c>
      <c r="H11283" t="s">
        <v>14275</v>
      </c>
      <c r="I11283">
        <v>18</v>
      </c>
      <c r="J11283">
        <v>18</v>
      </c>
      <c r="K11283">
        <v>18</v>
      </c>
      <c r="P11283" t="s">
        <v>17032</v>
      </c>
      <c r="Q11283" t="s">
        <v>17486</v>
      </c>
      <c r="T11283" t="s">
        <v>17487</v>
      </c>
      <c r="U11283" t="s">
        <v>15317</v>
      </c>
    </row>
    <row r="11284" spans="1:21" x14ac:dyDescent="0.25">
      <c r="A11284">
        <v>2018</v>
      </c>
      <c r="B11284">
        <v>7</v>
      </c>
      <c r="C11284" t="s">
        <v>21</v>
      </c>
      <c r="D11284" t="s">
        <v>2876</v>
      </c>
      <c r="G11284" t="s">
        <v>14185</v>
      </c>
      <c r="H11284" t="s">
        <v>14274</v>
      </c>
      <c r="I11284">
        <v>9485</v>
      </c>
      <c r="J11284">
        <v>0</v>
      </c>
      <c r="K11284">
        <v>0</v>
      </c>
      <c r="U11284" t="s">
        <v>15316</v>
      </c>
    </row>
    <row r="11285" spans="1:21" x14ac:dyDescent="0.25">
      <c r="A11285">
        <v>2018</v>
      </c>
      <c r="B11285">
        <v>8</v>
      </c>
      <c r="C11285" t="s">
        <v>25</v>
      </c>
      <c r="D11285" t="s">
        <v>193</v>
      </c>
      <c r="E11285" t="s">
        <v>6668</v>
      </c>
      <c r="F11285" t="s">
        <v>10618</v>
      </c>
      <c r="G11285" t="s">
        <v>11075</v>
      </c>
      <c r="H11285" t="s">
        <v>14892</v>
      </c>
      <c r="I11285">
        <v>3511.2351090000002</v>
      </c>
      <c r="J11285">
        <v>3568.9549522200009</v>
      </c>
      <c r="K11285">
        <v>3568.177192350001</v>
      </c>
      <c r="L11285" t="s">
        <v>20295</v>
      </c>
      <c r="M11285" t="s">
        <v>17553</v>
      </c>
      <c r="N11285" t="s">
        <v>19992</v>
      </c>
      <c r="O11285" t="s">
        <v>17553</v>
      </c>
      <c r="P11285" t="s">
        <v>17552</v>
      </c>
      <c r="Q11285" t="s">
        <v>17553</v>
      </c>
      <c r="R11285" t="s">
        <v>18396</v>
      </c>
      <c r="S11285" t="s">
        <v>17553</v>
      </c>
      <c r="T11285" s="124" t="s">
        <v>17468</v>
      </c>
      <c r="U11285" s="124" t="s">
        <v>15317</v>
      </c>
    </row>
    <row r="11286" spans="1:21" x14ac:dyDescent="0.25">
      <c r="A11286">
        <v>2018</v>
      </c>
      <c r="B11286">
        <v>8</v>
      </c>
      <c r="C11286" t="s">
        <v>25</v>
      </c>
      <c r="D11286" t="s">
        <v>195</v>
      </c>
      <c r="E11286" t="s">
        <v>6669</v>
      </c>
      <c r="F11286" t="s">
        <v>10619</v>
      </c>
      <c r="G11286" t="s">
        <v>13944</v>
      </c>
      <c r="H11286" t="s">
        <v>14280</v>
      </c>
      <c r="I11286">
        <v>421.69417900000002</v>
      </c>
      <c r="J11286">
        <v>422.11636900000002</v>
      </c>
      <c r="K11286">
        <v>422.11636900000002</v>
      </c>
      <c r="L11286" t="s">
        <v>20296</v>
      </c>
      <c r="M11286" t="s">
        <v>20297</v>
      </c>
      <c r="N11286" t="s">
        <v>17451</v>
      </c>
      <c r="O11286" t="s">
        <v>19114</v>
      </c>
      <c r="R11286" t="s">
        <v>15206</v>
      </c>
      <c r="S11286" t="s">
        <v>15246</v>
      </c>
      <c r="T11286" t="s">
        <v>20298</v>
      </c>
      <c r="U11286" t="s">
        <v>15317</v>
      </c>
    </row>
    <row r="11287" spans="1:21" x14ac:dyDescent="0.25">
      <c r="A11287">
        <v>2018</v>
      </c>
      <c r="B11287">
        <v>8</v>
      </c>
      <c r="C11287" t="s">
        <v>25</v>
      </c>
      <c r="D11287" t="s">
        <v>1681</v>
      </c>
      <c r="E11287" t="s">
        <v>6670</v>
      </c>
      <c r="F11287" t="s">
        <v>10620</v>
      </c>
      <c r="G11287" t="s">
        <v>12438</v>
      </c>
      <c r="H11287" t="s">
        <v>14292</v>
      </c>
      <c r="I11287">
        <v>1587.4095110000001</v>
      </c>
      <c r="J11287">
        <v>1562.81116221</v>
      </c>
      <c r="K11287">
        <v>1562.0654162999999</v>
      </c>
      <c r="L11287" t="s">
        <v>20299</v>
      </c>
      <c r="M11287" t="s">
        <v>15242</v>
      </c>
      <c r="N11287" t="s">
        <v>20300</v>
      </c>
      <c r="O11287" t="s">
        <v>15242</v>
      </c>
      <c r="T11287" t="s">
        <v>15309</v>
      </c>
      <c r="U11287" t="s">
        <v>15317</v>
      </c>
    </row>
    <row r="11288" spans="1:21" x14ac:dyDescent="0.25">
      <c r="A11288">
        <v>2018</v>
      </c>
      <c r="B11288">
        <v>8</v>
      </c>
      <c r="C11288" t="s">
        <v>28</v>
      </c>
      <c r="D11288" t="s">
        <v>1683</v>
      </c>
      <c r="G11288" t="s">
        <v>12440</v>
      </c>
      <c r="H11288" t="s">
        <v>14288</v>
      </c>
      <c r="I11288">
        <v>2046.6781900000001</v>
      </c>
      <c r="J11288">
        <v>2479.4341249499989</v>
      </c>
      <c r="K11288">
        <v>2476.4259304099992</v>
      </c>
      <c r="P11288" t="s">
        <v>17556</v>
      </c>
      <c r="Q11288" t="s">
        <v>15242</v>
      </c>
      <c r="R11288" t="s">
        <v>17565</v>
      </c>
      <c r="S11288" t="s">
        <v>17170</v>
      </c>
      <c r="T11288" t="s">
        <v>17169</v>
      </c>
      <c r="U11288" t="s">
        <v>15317</v>
      </c>
    </row>
    <row r="11289" spans="1:21" x14ac:dyDescent="0.25">
      <c r="A11289">
        <v>2018</v>
      </c>
      <c r="B11289">
        <v>8</v>
      </c>
      <c r="C11289" t="s">
        <v>20</v>
      </c>
      <c r="D11289" t="s">
        <v>2255</v>
      </c>
      <c r="G11289" t="s">
        <v>11883</v>
      </c>
      <c r="H11289" t="s">
        <v>14288</v>
      </c>
      <c r="I11289">
        <v>0</v>
      </c>
      <c r="J11289">
        <v>250.56925380999999</v>
      </c>
      <c r="K11289">
        <v>250.56925380999999</v>
      </c>
      <c r="R11289" t="s">
        <v>17565</v>
      </c>
      <c r="S11289" t="s">
        <v>17170</v>
      </c>
      <c r="T11289" t="s">
        <v>17169</v>
      </c>
      <c r="U11289" t="s">
        <v>15317</v>
      </c>
    </row>
    <row r="11290" spans="1:21" x14ac:dyDescent="0.25">
      <c r="A11290">
        <v>2018</v>
      </c>
      <c r="B11290">
        <v>8</v>
      </c>
      <c r="C11290" t="s">
        <v>20</v>
      </c>
      <c r="D11290" t="s">
        <v>202</v>
      </c>
      <c r="G11290" t="s">
        <v>10937</v>
      </c>
      <c r="H11290" t="s">
        <v>14280</v>
      </c>
      <c r="I11290">
        <v>0</v>
      </c>
      <c r="J11290">
        <v>6.9518261099999998</v>
      </c>
      <c r="K11290">
        <v>6.9518217</v>
      </c>
      <c r="R11290" t="s">
        <v>15206</v>
      </c>
      <c r="S11290" t="s">
        <v>15246</v>
      </c>
      <c r="T11290" t="s">
        <v>15304</v>
      </c>
      <c r="U11290" t="s">
        <v>15317</v>
      </c>
    </row>
    <row r="11291" spans="1:21" x14ac:dyDescent="0.25">
      <c r="A11291">
        <v>2018</v>
      </c>
      <c r="B11291">
        <v>8</v>
      </c>
      <c r="C11291" t="s">
        <v>22</v>
      </c>
      <c r="D11291" t="s">
        <v>204</v>
      </c>
      <c r="G11291" t="s">
        <v>10941</v>
      </c>
      <c r="H11291" t="s">
        <v>14221</v>
      </c>
      <c r="I11291">
        <v>2220.6610420000002</v>
      </c>
      <c r="J11291">
        <v>2555.560653439999</v>
      </c>
      <c r="K11291">
        <v>2546.8541470700002</v>
      </c>
      <c r="U11291" t="s">
        <v>15316</v>
      </c>
    </row>
    <row r="11292" spans="1:21" x14ac:dyDescent="0.25">
      <c r="A11292">
        <v>2018</v>
      </c>
      <c r="B11292">
        <v>8</v>
      </c>
      <c r="C11292" t="s">
        <v>23</v>
      </c>
      <c r="D11292" t="s">
        <v>205</v>
      </c>
      <c r="G11292" t="s">
        <v>11083</v>
      </c>
      <c r="H11292" t="s">
        <v>14222</v>
      </c>
      <c r="I11292">
        <v>130.41378</v>
      </c>
      <c r="J11292">
        <v>137.09226914999999</v>
      </c>
      <c r="K11292">
        <v>136.96576666000001</v>
      </c>
      <c r="U11292" t="s">
        <v>15316</v>
      </c>
    </row>
    <row r="11293" spans="1:21" x14ac:dyDescent="0.25">
      <c r="A11293">
        <v>2018</v>
      </c>
      <c r="B11293">
        <v>8</v>
      </c>
      <c r="C11293" t="s">
        <v>24</v>
      </c>
      <c r="D11293" t="s">
        <v>1685</v>
      </c>
      <c r="E11293" t="s">
        <v>6671</v>
      </c>
      <c r="F11293" t="s">
        <v>10621</v>
      </c>
      <c r="G11293" t="s">
        <v>13945</v>
      </c>
      <c r="H11293" t="s">
        <v>14758</v>
      </c>
      <c r="I11293">
        <v>3475.835196</v>
      </c>
      <c r="J11293">
        <v>3748.5676756300022</v>
      </c>
      <c r="K11293">
        <v>3744.7994995999989</v>
      </c>
      <c r="L11293" t="s">
        <v>19621</v>
      </c>
      <c r="M11293" t="s">
        <v>15242</v>
      </c>
      <c r="P11293" t="s">
        <v>15341</v>
      </c>
      <c r="Q11293" t="s">
        <v>15242</v>
      </c>
      <c r="R11293" t="s">
        <v>17579</v>
      </c>
      <c r="S11293" t="s">
        <v>17167</v>
      </c>
      <c r="T11293" t="s">
        <v>17168</v>
      </c>
      <c r="U11293" t="s">
        <v>15317</v>
      </c>
    </row>
    <row r="11294" spans="1:21" x14ac:dyDescent="0.25">
      <c r="A11294">
        <v>2018</v>
      </c>
      <c r="B11294">
        <v>8</v>
      </c>
      <c r="C11294" t="s">
        <v>29</v>
      </c>
      <c r="D11294" t="s">
        <v>2497</v>
      </c>
      <c r="E11294" t="s">
        <v>6672</v>
      </c>
      <c r="F11294" t="s">
        <v>10622</v>
      </c>
      <c r="G11294" t="s">
        <v>13703</v>
      </c>
      <c r="H11294" t="s">
        <v>14287</v>
      </c>
      <c r="I11294">
        <v>2000</v>
      </c>
      <c r="J11294">
        <v>2216.8820730500001</v>
      </c>
      <c r="K11294">
        <v>2216.8820730500001</v>
      </c>
      <c r="L11294" t="s">
        <v>15228</v>
      </c>
      <c r="M11294" t="s">
        <v>15242</v>
      </c>
      <c r="N11294" t="s">
        <v>17556</v>
      </c>
      <c r="O11294" t="s">
        <v>15242</v>
      </c>
      <c r="R11294" t="s">
        <v>16840</v>
      </c>
      <c r="S11294" t="s">
        <v>15338</v>
      </c>
      <c r="T11294" t="s">
        <v>17169</v>
      </c>
      <c r="U11294" t="s">
        <v>15317</v>
      </c>
    </row>
    <row r="11295" spans="1:21" x14ac:dyDescent="0.25">
      <c r="A11295">
        <v>2018</v>
      </c>
      <c r="B11295">
        <v>8</v>
      </c>
      <c r="C11295" t="s">
        <v>29</v>
      </c>
      <c r="D11295" t="s">
        <v>2672</v>
      </c>
      <c r="E11295" t="s">
        <v>6673</v>
      </c>
      <c r="F11295" t="s">
        <v>9673</v>
      </c>
      <c r="G11295" t="s">
        <v>13704</v>
      </c>
      <c r="H11295" t="s">
        <v>14287</v>
      </c>
      <c r="I11295">
        <v>4312.5815130000001</v>
      </c>
      <c r="J11295">
        <v>5234.0886836099971</v>
      </c>
      <c r="K11295">
        <v>5233.8684046299968</v>
      </c>
      <c r="L11295" t="s">
        <v>19632</v>
      </c>
      <c r="M11295" t="s">
        <v>17170</v>
      </c>
      <c r="P11295" t="s">
        <v>15228</v>
      </c>
      <c r="Q11295" t="s">
        <v>15242</v>
      </c>
      <c r="R11295" t="s">
        <v>16840</v>
      </c>
      <c r="S11295" t="s">
        <v>15338</v>
      </c>
      <c r="T11295" t="s">
        <v>17169</v>
      </c>
      <c r="U11295" t="s">
        <v>15317</v>
      </c>
    </row>
    <row r="11296" spans="1:21" x14ac:dyDescent="0.25">
      <c r="A11296">
        <v>2018</v>
      </c>
      <c r="B11296">
        <v>8</v>
      </c>
      <c r="C11296" t="s">
        <v>29</v>
      </c>
      <c r="D11296" t="s">
        <v>2674</v>
      </c>
      <c r="E11296" t="s">
        <v>6674</v>
      </c>
      <c r="F11296" t="s">
        <v>9675</v>
      </c>
      <c r="G11296" t="s">
        <v>13706</v>
      </c>
      <c r="H11296" t="s">
        <v>15150</v>
      </c>
      <c r="I11296">
        <v>16580.082890999998</v>
      </c>
      <c r="J11296">
        <v>17331.49040766999</v>
      </c>
      <c r="K11296">
        <v>17329.931690810001</v>
      </c>
      <c r="L11296" t="s">
        <v>19634</v>
      </c>
      <c r="M11296" t="s">
        <v>15242</v>
      </c>
      <c r="N11296" t="s">
        <v>19635</v>
      </c>
      <c r="O11296" t="s">
        <v>15242</v>
      </c>
      <c r="P11296" t="s">
        <v>15220</v>
      </c>
      <c r="Q11296" t="s">
        <v>15242</v>
      </c>
      <c r="R11296" t="s">
        <v>16840</v>
      </c>
      <c r="S11296" t="s">
        <v>15338</v>
      </c>
      <c r="T11296" t="s">
        <v>17169</v>
      </c>
      <c r="U11296" t="s">
        <v>15317</v>
      </c>
    </row>
    <row r="11297" spans="1:21" x14ac:dyDescent="0.25">
      <c r="A11297">
        <v>2018</v>
      </c>
      <c r="B11297">
        <v>8</v>
      </c>
      <c r="C11297" t="s">
        <v>29</v>
      </c>
      <c r="D11297" t="s">
        <v>2675</v>
      </c>
      <c r="E11297" t="s">
        <v>6675</v>
      </c>
      <c r="F11297" t="s">
        <v>10623</v>
      </c>
      <c r="G11297" t="s">
        <v>13707</v>
      </c>
      <c r="H11297" t="s">
        <v>15033</v>
      </c>
      <c r="I11297">
        <v>3123.1499560000002</v>
      </c>
      <c r="J11297">
        <v>3149.31820741</v>
      </c>
      <c r="K11297">
        <v>3139.1493170200001</v>
      </c>
      <c r="L11297" t="s">
        <v>19621</v>
      </c>
      <c r="M11297" t="s">
        <v>15242</v>
      </c>
      <c r="N11297" t="s">
        <v>15228</v>
      </c>
      <c r="O11297" t="s">
        <v>15242</v>
      </c>
      <c r="R11297" t="s">
        <v>16955</v>
      </c>
      <c r="S11297" t="s">
        <v>15338</v>
      </c>
      <c r="T11297" t="s">
        <v>17169</v>
      </c>
      <c r="U11297" t="s">
        <v>15317</v>
      </c>
    </row>
    <row r="11298" spans="1:21" x14ac:dyDescent="0.25">
      <c r="A11298">
        <v>2018</v>
      </c>
      <c r="B11298">
        <v>8</v>
      </c>
      <c r="C11298" t="s">
        <v>29</v>
      </c>
      <c r="D11298" t="s">
        <v>2676</v>
      </c>
      <c r="E11298" t="s">
        <v>6676</v>
      </c>
      <c r="F11298" t="s">
        <v>10624</v>
      </c>
      <c r="G11298" t="s">
        <v>13708</v>
      </c>
      <c r="H11298" t="s">
        <v>14284</v>
      </c>
      <c r="I11298">
        <v>2225.8000750000001</v>
      </c>
      <c r="J11298">
        <v>1710.8396281400001</v>
      </c>
      <c r="K11298">
        <v>1710.3146397</v>
      </c>
      <c r="L11298" t="s">
        <v>20301</v>
      </c>
      <c r="M11298" t="s">
        <v>15242</v>
      </c>
      <c r="N11298" t="s">
        <v>16849</v>
      </c>
      <c r="O11298" t="s">
        <v>15242</v>
      </c>
      <c r="P11298" t="s">
        <v>16849</v>
      </c>
      <c r="Q11298" t="s">
        <v>15242</v>
      </c>
      <c r="R11298" t="s">
        <v>17558</v>
      </c>
      <c r="S11298" t="s">
        <v>15242</v>
      </c>
      <c r="T11298" t="s">
        <v>15309</v>
      </c>
      <c r="U11298" t="s">
        <v>15317</v>
      </c>
    </row>
    <row r="11299" spans="1:21" x14ac:dyDescent="0.25">
      <c r="A11299">
        <v>2018</v>
      </c>
      <c r="B11299">
        <v>8</v>
      </c>
      <c r="C11299" t="s">
        <v>29</v>
      </c>
      <c r="D11299" t="s">
        <v>2677</v>
      </c>
      <c r="E11299" t="s">
        <v>6677</v>
      </c>
      <c r="F11299" t="s">
        <v>10625</v>
      </c>
      <c r="G11299" t="s">
        <v>14139</v>
      </c>
      <c r="H11299" t="s">
        <v>14287</v>
      </c>
      <c r="I11299">
        <v>9748.7743989999999</v>
      </c>
      <c r="J11299">
        <v>6473.6208313900006</v>
      </c>
      <c r="K11299">
        <v>6450.4370759100002</v>
      </c>
      <c r="L11299" t="s">
        <v>19639</v>
      </c>
      <c r="M11299" t="s">
        <v>15242</v>
      </c>
      <c r="N11299" t="s">
        <v>19996</v>
      </c>
      <c r="O11299" t="s">
        <v>15242</v>
      </c>
      <c r="R11299" t="s">
        <v>16840</v>
      </c>
      <c r="S11299" t="s">
        <v>15338</v>
      </c>
      <c r="T11299" t="s">
        <v>17169</v>
      </c>
      <c r="U11299" t="s">
        <v>15317</v>
      </c>
    </row>
    <row r="11300" spans="1:21" x14ac:dyDescent="0.25">
      <c r="A11300">
        <v>2018</v>
      </c>
      <c r="B11300">
        <v>8</v>
      </c>
      <c r="C11300" t="s">
        <v>29</v>
      </c>
      <c r="D11300" t="s">
        <v>2678</v>
      </c>
      <c r="E11300" t="s">
        <v>6678</v>
      </c>
      <c r="F11300" t="s">
        <v>10626</v>
      </c>
      <c r="G11300" t="s">
        <v>13710</v>
      </c>
      <c r="H11300" t="s">
        <v>14287</v>
      </c>
      <c r="I11300">
        <v>2806.9031340000001</v>
      </c>
      <c r="J11300">
        <v>2617.608870609999</v>
      </c>
      <c r="K11300">
        <v>2617.5620291</v>
      </c>
      <c r="L11300" t="s">
        <v>19640</v>
      </c>
      <c r="M11300" t="s">
        <v>18066</v>
      </c>
      <c r="N11300" t="s">
        <v>20192</v>
      </c>
      <c r="O11300" t="s">
        <v>15242</v>
      </c>
      <c r="P11300" t="s">
        <v>19278</v>
      </c>
      <c r="Q11300" t="s">
        <v>15242</v>
      </c>
      <c r="R11300" t="s">
        <v>16840</v>
      </c>
      <c r="S11300" t="s">
        <v>15338</v>
      </c>
      <c r="T11300" t="s">
        <v>18404</v>
      </c>
      <c r="U11300" t="s">
        <v>15317</v>
      </c>
    </row>
    <row r="11301" spans="1:21" x14ac:dyDescent="0.25">
      <c r="A11301">
        <v>2018</v>
      </c>
      <c r="B11301">
        <v>8</v>
      </c>
      <c r="C11301" t="s">
        <v>29</v>
      </c>
      <c r="D11301" t="s">
        <v>2794</v>
      </c>
      <c r="E11301" t="s">
        <v>6679</v>
      </c>
      <c r="F11301" t="s">
        <v>10627</v>
      </c>
      <c r="G11301" t="s">
        <v>13947</v>
      </c>
      <c r="H11301" t="s">
        <v>14758</v>
      </c>
      <c r="I11301">
        <v>15524.748578000001</v>
      </c>
      <c r="J11301">
        <v>15488.221008799999</v>
      </c>
      <c r="K11301">
        <v>15485.567335010001</v>
      </c>
      <c r="L11301" t="s">
        <v>20302</v>
      </c>
      <c r="M11301" t="s">
        <v>17170</v>
      </c>
      <c r="N11301" t="s">
        <v>20303</v>
      </c>
      <c r="O11301" t="s">
        <v>17170</v>
      </c>
      <c r="P11301" t="s">
        <v>17064</v>
      </c>
      <c r="Q11301" t="s">
        <v>15242</v>
      </c>
      <c r="R11301" t="s">
        <v>17579</v>
      </c>
      <c r="S11301" t="s">
        <v>17167</v>
      </c>
      <c r="T11301" t="s">
        <v>17168</v>
      </c>
      <c r="U11301" t="s">
        <v>15317</v>
      </c>
    </row>
    <row r="11302" spans="1:21" x14ac:dyDescent="0.25">
      <c r="A11302">
        <v>2018</v>
      </c>
      <c r="B11302">
        <v>8</v>
      </c>
      <c r="C11302" t="s">
        <v>30</v>
      </c>
      <c r="D11302" t="s">
        <v>223</v>
      </c>
      <c r="E11302" t="s">
        <v>6680</v>
      </c>
      <c r="F11302" t="s">
        <v>10628</v>
      </c>
      <c r="G11302" t="s">
        <v>13948</v>
      </c>
      <c r="H11302" t="s">
        <v>14287</v>
      </c>
      <c r="I11302">
        <v>2084.6651440000001</v>
      </c>
      <c r="J11302">
        <v>2095.6780793200001</v>
      </c>
      <c r="K11302">
        <v>2095.6780793200001</v>
      </c>
      <c r="L11302" t="s">
        <v>17063</v>
      </c>
      <c r="M11302" t="s">
        <v>15242</v>
      </c>
      <c r="N11302" t="s">
        <v>20192</v>
      </c>
      <c r="O11302" t="s">
        <v>15242</v>
      </c>
      <c r="R11302" t="s">
        <v>16840</v>
      </c>
      <c r="S11302" t="s">
        <v>15338</v>
      </c>
      <c r="T11302" t="s">
        <v>17169</v>
      </c>
      <c r="U11302" t="s">
        <v>15317</v>
      </c>
    </row>
    <row r="11303" spans="1:21" x14ac:dyDescent="0.25">
      <c r="A11303">
        <v>2018</v>
      </c>
      <c r="B11303">
        <v>8</v>
      </c>
      <c r="C11303" t="s">
        <v>30</v>
      </c>
      <c r="D11303" t="s">
        <v>225</v>
      </c>
      <c r="E11303" t="s">
        <v>6681</v>
      </c>
      <c r="F11303" t="s">
        <v>10629</v>
      </c>
      <c r="G11303" t="s">
        <v>11102</v>
      </c>
      <c r="H11303" t="s">
        <v>14287</v>
      </c>
      <c r="I11303">
        <v>50.170217000000001</v>
      </c>
      <c r="J11303">
        <v>407.38825300000002</v>
      </c>
      <c r="K11303">
        <v>407.38825300000002</v>
      </c>
      <c r="L11303" t="s">
        <v>19646</v>
      </c>
      <c r="M11303" t="s">
        <v>15242</v>
      </c>
      <c r="N11303" t="s">
        <v>17556</v>
      </c>
      <c r="O11303" t="s">
        <v>15242</v>
      </c>
      <c r="P11303" t="s">
        <v>15184</v>
      </c>
      <c r="Q11303" t="s">
        <v>15242</v>
      </c>
      <c r="R11303" t="s">
        <v>16840</v>
      </c>
      <c r="S11303" t="s">
        <v>15338</v>
      </c>
      <c r="T11303" t="s">
        <v>17169</v>
      </c>
      <c r="U11303" t="s">
        <v>15317</v>
      </c>
    </row>
    <row r="11304" spans="1:21" x14ac:dyDescent="0.25">
      <c r="A11304">
        <v>2018</v>
      </c>
      <c r="B11304">
        <v>8</v>
      </c>
      <c r="C11304" t="s">
        <v>30</v>
      </c>
      <c r="D11304" t="s">
        <v>227</v>
      </c>
      <c r="E11304" t="s">
        <v>6682</v>
      </c>
      <c r="F11304" t="s">
        <v>10630</v>
      </c>
      <c r="G11304" t="s">
        <v>11104</v>
      </c>
      <c r="H11304" t="s">
        <v>14287</v>
      </c>
      <c r="I11304">
        <v>7.2044280000000001</v>
      </c>
      <c r="J11304">
        <v>85.549698540000009</v>
      </c>
      <c r="K11304">
        <v>85.549698540000009</v>
      </c>
      <c r="L11304" t="s">
        <v>20304</v>
      </c>
      <c r="M11304" t="s">
        <v>15242</v>
      </c>
      <c r="N11304" t="s">
        <v>19273</v>
      </c>
      <c r="O11304" t="s">
        <v>15242</v>
      </c>
      <c r="R11304" t="s">
        <v>16840</v>
      </c>
      <c r="S11304" t="s">
        <v>15338</v>
      </c>
      <c r="T11304" t="s">
        <v>17169</v>
      </c>
      <c r="U11304" t="s">
        <v>15317</v>
      </c>
    </row>
    <row r="11305" spans="1:21" x14ac:dyDescent="0.25">
      <c r="A11305">
        <v>2018</v>
      </c>
      <c r="B11305">
        <v>8</v>
      </c>
      <c r="C11305" t="s">
        <v>30</v>
      </c>
      <c r="D11305" t="s">
        <v>230</v>
      </c>
      <c r="E11305" t="s">
        <v>6683</v>
      </c>
      <c r="F11305" t="s">
        <v>9680</v>
      </c>
      <c r="G11305" t="s">
        <v>11107</v>
      </c>
      <c r="H11305" t="s">
        <v>14970</v>
      </c>
      <c r="I11305">
        <v>73.282256000000004</v>
      </c>
      <c r="J11305">
        <v>367.69978041000002</v>
      </c>
      <c r="K11305">
        <v>367.69978041000002</v>
      </c>
      <c r="L11305" t="s">
        <v>20305</v>
      </c>
      <c r="M11305" t="s">
        <v>15242</v>
      </c>
      <c r="N11305" t="s">
        <v>19650</v>
      </c>
      <c r="O11305" t="s">
        <v>15242</v>
      </c>
      <c r="R11305" t="s">
        <v>15345</v>
      </c>
      <c r="S11305" t="s">
        <v>15242</v>
      </c>
      <c r="T11305" t="s">
        <v>15309</v>
      </c>
      <c r="U11305" t="s">
        <v>15317</v>
      </c>
    </row>
    <row r="11306" spans="1:21" x14ac:dyDescent="0.25">
      <c r="A11306">
        <v>2018</v>
      </c>
      <c r="B11306">
        <v>8</v>
      </c>
      <c r="C11306" t="s">
        <v>30</v>
      </c>
      <c r="D11306" t="s">
        <v>2389</v>
      </c>
      <c r="E11306" t="s">
        <v>6684</v>
      </c>
      <c r="F11306" t="s">
        <v>10631</v>
      </c>
      <c r="G11306" t="s">
        <v>13949</v>
      </c>
      <c r="H11306" t="s">
        <v>14287</v>
      </c>
      <c r="I11306">
        <v>194.09388000000001</v>
      </c>
      <c r="J11306">
        <v>201.38413439000001</v>
      </c>
      <c r="K11306">
        <v>201.38413439000001</v>
      </c>
      <c r="L11306" t="s">
        <v>19651</v>
      </c>
      <c r="M11306" t="s">
        <v>15242</v>
      </c>
      <c r="N11306" t="s">
        <v>15228</v>
      </c>
      <c r="O11306" t="s">
        <v>15242</v>
      </c>
      <c r="R11306" t="s">
        <v>16840</v>
      </c>
      <c r="S11306" t="s">
        <v>15338</v>
      </c>
      <c r="T11306" t="s">
        <v>17169</v>
      </c>
      <c r="U11306" t="s">
        <v>15317</v>
      </c>
    </row>
    <row r="11307" spans="1:21" x14ac:dyDescent="0.25">
      <c r="A11307">
        <v>2018</v>
      </c>
      <c r="B11307">
        <v>9</v>
      </c>
      <c r="C11307" t="s">
        <v>25</v>
      </c>
      <c r="D11307" t="s">
        <v>235</v>
      </c>
      <c r="G11307" t="s">
        <v>11112</v>
      </c>
      <c r="H11307" t="s">
        <v>14293</v>
      </c>
      <c r="I11307">
        <v>60.359349000000002</v>
      </c>
      <c r="J11307">
        <v>46.5406075</v>
      </c>
      <c r="K11307">
        <v>46.5406075</v>
      </c>
      <c r="P11307" t="s">
        <v>17175</v>
      </c>
      <c r="Q11307" t="s">
        <v>15252</v>
      </c>
      <c r="T11307" t="s">
        <v>15310</v>
      </c>
      <c r="U11307" t="s">
        <v>15317</v>
      </c>
    </row>
    <row r="11308" spans="1:21" x14ac:dyDescent="0.25">
      <c r="A11308">
        <v>2018</v>
      </c>
      <c r="B11308">
        <v>9</v>
      </c>
      <c r="C11308" t="s">
        <v>25</v>
      </c>
      <c r="D11308" t="s">
        <v>238</v>
      </c>
      <c r="E11308" t="s">
        <v>6017</v>
      </c>
      <c r="F11308" t="s">
        <v>10632</v>
      </c>
      <c r="G11308" t="s">
        <v>13950</v>
      </c>
      <c r="H11308" t="s">
        <v>14296</v>
      </c>
      <c r="I11308">
        <v>63.977715000000003</v>
      </c>
      <c r="J11308">
        <v>67.670342210000015</v>
      </c>
      <c r="K11308">
        <v>67.670342210000015</v>
      </c>
      <c r="L11308" t="s">
        <v>19282</v>
      </c>
      <c r="M11308" t="s">
        <v>18808</v>
      </c>
      <c r="N11308" t="s">
        <v>20306</v>
      </c>
      <c r="O11308" t="s">
        <v>15246</v>
      </c>
      <c r="T11308" t="s">
        <v>19283</v>
      </c>
      <c r="U11308" t="s">
        <v>15317</v>
      </c>
    </row>
    <row r="11309" spans="1:21" x14ac:dyDescent="0.25">
      <c r="A11309">
        <v>2018</v>
      </c>
      <c r="B11309">
        <v>9</v>
      </c>
      <c r="C11309" t="s">
        <v>25</v>
      </c>
      <c r="D11309" t="s">
        <v>239</v>
      </c>
      <c r="E11309" t="s">
        <v>6018</v>
      </c>
      <c r="F11309" t="s">
        <v>10633</v>
      </c>
      <c r="G11309" t="s">
        <v>11116</v>
      </c>
      <c r="H11309" t="s">
        <v>14296</v>
      </c>
      <c r="I11309">
        <v>19.126377000000002</v>
      </c>
      <c r="J11309">
        <v>28.511269380000002</v>
      </c>
      <c r="K11309">
        <v>28.511269380000002</v>
      </c>
      <c r="L11309" t="s">
        <v>17392</v>
      </c>
      <c r="M11309" t="s">
        <v>17172</v>
      </c>
      <c r="N11309" t="s">
        <v>17181</v>
      </c>
      <c r="O11309" t="s">
        <v>15243</v>
      </c>
      <c r="T11309" t="s">
        <v>17174</v>
      </c>
      <c r="U11309" t="s">
        <v>15317</v>
      </c>
    </row>
    <row r="11310" spans="1:21" x14ac:dyDescent="0.25">
      <c r="A11310">
        <v>2018</v>
      </c>
      <c r="B11310">
        <v>9</v>
      </c>
      <c r="C11310" t="s">
        <v>25</v>
      </c>
      <c r="D11310" t="s">
        <v>240</v>
      </c>
      <c r="E11310" t="s">
        <v>6685</v>
      </c>
      <c r="F11310" t="s">
        <v>10634</v>
      </c>
      <c r="G11310" t="s">
        <v>13951</v>
      </c>
      <c r="H11310" t="s">
        <v>14302</v>
      </c>
      <c r="I11310">
        <v>916.62453400000004</v>
      </c>
      <c r="J11310">
        <v>928.98855727</v>
      </c>
      <c r="K11310">
        <v>928.98855727</v>
      </c>
      <c r="N11310" t="s">
        <v>16952</v>
      </c>
      <c r="O11310" t="s">
        <v>15238</v>
      </c>
      <c r="R11310" t="s">
        <v>17180</v>
      </c>
      <c r="S11310" t="s">
        <v>17589</v>
      </c>
      <c r="T11310" t="s">
        <v>18810</v>
      </c>
      <c r="U11310" t="s">
        <v>15317</v>
      </c>
    </row>
    <row r="11311" spans="1:21" x14ac:dyDescent="0.25">
      <c r="A11311">
        <v>2018</v>
      </c>
      <c r="B11311">
        <v>9</v>
      </c>
      <c r="C11311" t="s">
        <v>25</v>
      </c>
      <c r="D11311" t="s">
        <v>241</v>
      </c>
      <c r="E11311" t="s">
        <v>6020</v>
      </c>
      <c r="F11311" t="s">
        <v>9685</v>
      </c>
      <c r="G11311" t="s">
        <v>11118</v>
      </c>
      <c r="H11311" t="s">
        <v>14297</v>
      </c>
      <c r="I11311">
        <v>2241.746482</v>
      </c>
      <c r="J11311">
        <v>2973.4497557599998</v>
      </c>
      <c r="K11311">
        <v>2973.4497557599998</v>
      </c>
      <c r="L11311" t="s">
        <v>19282</v>
      </c>
      <c r="M11311" t="s">
        <v>18808</v>
      </c>
      <c r="T11311" t="s">
        <v>18313</v>
      </c>
      <c r="U11311" t="s">
        <v>15317</v>
      </c>
    </row>
    <row r="11312" spans="1:21" x14ac:dyDescent="0.25">
      <c r="A11312">
        <v>2018</v>
      </c>
      <c r="B11312">
        <v>9</v>
      </c>
      <c r="C11312" t="s">
        <v>25</v>
      </c>
      <c r="D11312" t="s">
        <v>243</v>
      </c>
      <c r="E11312" t="s">
        <v>6021</v>
      </c>
      <c r="F11312" t="s">
        <v>10635</v>
      </c>
      <c r="G11312" t="s">
        <v>11120</v>
      </c>
      <c r="H11312" t="s">
        <v>14299</v>
      </c>
      <c r="I11312">
        <v>625.84215700000004</v>
      </c>
      <c r="J11312">
        <v>2391.4177749400001</v>
      </c>
      <c r="K11312">
        <v>2391.4177749400001</v>
      </c>
      <c r="L11312" t="s">
        <v>17058</v>
      </c>
      <c r="M11312" t="s">
        <v>15239</v>
      </c>
      <c r="T11312" t="s">
        <v>15302</v>
      </c>
      <c r="U11312" t="s">
        <v>15317</v>
      </c>
    </row>
    <row r="11313" spans="1:21" x14ac:dyDescent="0.25">
      <c r="A11313">
        <v>2018</v>
      </c>
      <c r="B11313">
        <v>9</v>
      </c>
      <c r="C11313" t="s">
        <v>25</v>
      </c>
      <c r="D11313" t="s">
        <v>244</v>
      </c>
      <c r="E11313" t="s">
        <v>6022</v>
      </c>
      <c r="F11313" t="s">
        <v>10636</v>
      </c>
      <c r="G11313" t="s">
        <v>11121</v>
      </c>
      <c r="H11313" t="s">
        <v>14299</v>
      </c>
      <c r="I11313">
        <v>333.03849400000001</v>
      </c>
      <c r="J11313">
        <v>1130.393677</v>
      </c>
      <c r="K11313">
        <v>1130.393677</v>
      </c>
      <c r="U11313" t="s">
        <v>15316</v>
      </c>
    </row>
    <row r="11314" spans="1:21" x14ac:dyDescent="0.25">
      <c r="A11314">
        <v>2018</v>
      </c>
      <c r="B11314">
        <v>9</v>
      </c>
      <c r="C11314" t="s">
        <v>25</v>
      </c>
      <c r="D11314" t="s">
        <v>245</v>
      </c>
      <c r="E11314" t="s">
        <v>6686</v>
      </c>
      <c r="F11314" t="s">
        <v>10637</v>
      </c>
      <c r="G11314" t="s">
        <v>11122</v>
      </c>
      <c r="H11314" t="s">
        <v>14300</v>
      </c>
      <c r="I11314">
        <v>130.56735599999999</v>
      </c>
      <c r="J11314">
        <v>147.00845856000001</v>
      </c>
      <c r="K11314">
        <v>146.70487356000001</v>
      </c>
      <c r="L11314" t="s">
        <v>20307</v>
      </c>
      <c r="M11314" t="s">
        <v>17420</v>
      </c>
      <c r="N11314" t="s">
        <v>20308</v>
      </c>
      <c r="O11314" t="s">
        <v>15243</v>
      </c>
      <c r="P11314" t="s">
        <v>15346</v>
      </c>
      <c r="Q11314" t="s">
        <v>15243</v>
      </c>
      <c r="T11314" t="s">
        <v>17421</v>
      </c>
      <c r="U11314" t="s">
        <v>15317</v>
      </c>
    </row>
    <row r="11315" spans="1:21" x14ac:dyDescent="0.25">
      <c r="A11315">
        <v>2018</v>
      </c>
      <c r="B11315">
        <v>9</v>
      </c>
      <c r="C11315" t="s">
        <v>25</v>
      </c>
      <c r="D11315" t="s">
        <v>252</v>
      </c>
      <c r="E11315" t="s">
        <v>6024</v>
      </c>
      <c r="F11315" t="s">
        <v>10638</v>
      </c>
      <c r="G11315" t="s">
        <v>13952</v>
      </c>
      <c r="H11315" t="s">
        <v>14298</v>
      </c>
      <c r="I11315">
        <v>64.083990999999997</v>
      </c>
      <c r="J11315">
        <v>382.99076249000001</v>
      </c>
      <c r="K11315">
        <v>382.99076249000001</v>
      </c>
      <c r="L11315" t="s">
        <v>19282</v>
      </c>
      <c r="M11315" t="s">
        <v>18808</v>
      </c>
      <c r="P11315" t="s">
        <v>17178</v>
      </c>
      <c r="Q11315" t="s">
        <v>15243</v>
      </c>
      <c r="T11315" t="s">
        <v>17394</v>
      </c>
      <c r="U11315" t="s">
        <v>15317</v>
      </c>
    </row>
    <row r="11316" spans="1:21" x14ac:dyDescent="0.25">
      <c r="A11316">
        <v>2018</v>
      </c>
      <c r="B11316">
        <v>9</v>
      </c>
      <c r="C11316" t="s">
        <v>25</v>
      </c>
      <c r="D11316" t="s">
        <v>2256</v>
      </c>
      <c r="E11316" t="s">
        <v>6687</v>
      </c>
      <c r="F11316" t="s">
        <v>10639</v>
      </c>
      <c r="G11316" t="s">
        <v>13431</v>
      </c>
      <c r="H11316" t="s">
        <v>14300</v>
      </c>
      <c r="I11316">
        <v>75.368502000000007</v>
      </c>
      <c r="J11316">
        <v>71.961615900000012</v>
      </c>
      <c r="K11316">
        <v>71.961615900000012</v>
      </c>
      <c r="L11316" t="s">
        <v>15438</v>
      </c>
      <c r="M11316" t="s">
        <v>15245</v>
      </c>
      <c r="T11316" t="s">
        <v>15307</v>
      </c>
      <c r="U11316" t="s">
        <v>15317</v>
      </c>
    </row>
    <row r="11317" spans="1:21" x14ac:dyDescent="0.25">
      <c r="A11317">
        <v>2018</v>
      </c>
      <c r="B11317">
        <v>9</v>
      </c>
      <c r="C11317" t="s">
        <v>25</v>
      </c>
      <c r="D11317" t="s">
        <v>2680</v>
      </c>
      <c r="G11317" t="s">
        <v>13847</v>
      </c>
      <c r="H11317" t="s">
        <v>14297</v>
      </c>
      <c r="I11317">
        <v>298.59302000000002</v>
      </c>
      <c r="J11317">
        <v>901.18722266000043</v>
      </c>
      <c r="K11317">
        <v>901.18722266000043</v>
      </c>
      <c r="P11317" t="s">
        <v>17182</v>
      </c>
      <c r="Q11317" t="s">
        <v>15243</v>
      </c>
      <c r="T11317" t="s">
        <v>15311</v>
      </c>
      <c r="U11317" t="s">
        <v>15317</v>
      </c>
    </row>
    <row r="11318" spans="1:21" x14ac:dyDescent="0.25">
      <c r="A11318">
        <v>2018</v>
      </c>
      <c r="B11318">
        <v>9</v>
      </c>
      <c r="C11318" t="s">
        <v>28</v>
      </c>
      <c r="D11318" t="s">
        <v>266</v>
      </c>
      <c r="E11318" t="s">
        <v>6688</v>
      </c>
      <c r="F11318" t="s">
        <v>9174</v>
      </c>
      <c r="G11318" t="s">
        <v>11143</v>
      </c>
      <c r="H11318" t="s">
        <v>14302</v>
      </c>
      <c r="I11318">
        <v>584.07378100000005</v>
      </c>
      <c r="J11318">
        <v>416.57923134000021</v>
      </c>
      <c r="K11318">
        <v>416.57923134000021</v>
      </c>
      <c r="L11318" t="s">
        <v>20194</v>
      </c>
      <c r="M11318" t="s">
        <v>20195</v>
      </c>
      <c r="N11318" t="s">
        <v>15265</v>
      </c>
      <c r="O11318" t="s">
        <v>15252</v>
      </c>
      <c r="P11318" t="s">
        <v>15433</v>
      </c>
      <c r="Q11318" t="s">
        <v>16846</v>
      </c>
      <c r="R11318" t="s">
        <v>17180</v>
      </c>
      <c r="S11318" t="s">
        <v>17589</v>
      </c>
      <c r="T11318" t="s">
        <v>18670</v>
      </c>
      <c r="U11318" t="s">
        <v>15317</v>
      </c>
    </row>
    <row r="11319" spans="1:21" x14ac:dyDescent="0.25">
      <c r="A11319">
        <v>2018</v>
      </c>
      <c r="B11319">
        <v>9</v>
      </c>
      <c r="C11319" t="s">
        <v>28</v>
      </c>
      <c r="D11319" t="s">
        <v>267</v>
      </c>
      <c r="E11319" t="s">
        <v>6689</v>
      </c>
      <c r="F11319" t="s">
        <v>10640</v>
      </c>
      <c r="G11319" t="s">
        <v>11144</v>
      </c>
      <c r="H11319" t="s">
        <v>14971</v>
      </c>
      <c r="I11319">
        <v>1850.276805</v>
      </c>
      <c r="J11319">
        <v>1401.2054625299991</v>
      </c>
      <c r="K11319">
        <v>1401.1086871599989</v>
      </c>
      <c r="L11319" t="s">
        <v>17439</v>
      </c>
      <c r="M11319" t="s">
        <v>17172</v>
      </c>
      <c r="R11319" t="s">
        <v>17180</v>
      </c>
      <c r="S11319" t="s">
        <v>17589</v>
      </c>
      <c r="T11319" t="s">
        <v>18417</v>
      </c>
      <c r="U11319" t="s">
        <v>15317</v>
      </c>
    </row>
    <row r="11320" spans="1:21" x14ac:dyDescent="0.25">
      <c r="A11320">
        <v>2018</v>
      </c>
      <c r="B11320">
        <v>9</v>
      </c>
      <c r="C11320" t="s">
        <v>28</v>
      </c>
      <c r="D11320" t="s">
        <v>268</v>
      </c>
      <c r="G11320" t="s">
        <v>13713</v>
      </c>
      <c r="H11320" t="s">
        <v>14293</v>
      </c>
      <c r="I11320">
        <v>8824.3364450000008</v>
      </c>
      <c r="J11320">
        <v>6690.6411625700066</v>
      </c>
      <c r="K11320">
        <v>6690.4828175700068</v>
      </c>
      <c r="P11320" t="s">
        <v>18674</v>
      </c>
      <c r="Q11320" t="s">
        <v>15243</v>
      </c>
      <c r="T11320" t="s">
        <v>15311</v>
      </c>
      <c r="U11320" t="s">
        <v>15317</v>
      </c>
    </row>
    <row r="11321" spans="1:21" x14ac:dyDescent="0.25">
      <c r="A11321">
        <v>2018</v>
      </c>
      <c r="B11321">
        <v>9</v>
      </c>
      <c r="C11321" t="s">
        <v>28</v>
      </c>
      <c r="D11321" t="s">
        <v>269</v>
      </c>
      <c r="E11321" t="s">
        <v>6690</v>
      </c>
      <c r="F11321" t="s">
        <v>10641</v>
      </c>
      <c r="G11321" t="s">
        <v>14140</v>
      </c>
      <c r="H11321" t="s">
        <v>14299</v>
      </c>
      <c r="I11321">
        <v>173.80507600000001</v>
      </c>
      <c r="J11321">
        <v>175.34151532000001</v>
      </c>
      <c r="K11321">
        <v>175.34151532000001</v>
      </c>
      <c r="L11321" t="s">
        <v>17175</v>
      </c>
      <c r="M11321" t="s">
        <v>15252</v>
      </c>
      <c r="T11321" t="s">
        <v>15310</v>
      </c>
      <c r="U11321" t="s">
        <v>15317</v>
      </c>
    </row>
    <row r="11322" spans="1:21" x14ac:dyDescent="0.25">
      <c r="A11322">
        <v>2018</v>
      </c>
      <c r="B11322">
        <v>9</v>
      </c>
      <c r="C11322" t="s">
        <v>28</v>
      </c>
      <c r="D11322" t="s">
        <v>1693</v>
      </c>
      <c r="G11322" t="s">
        <v>12450</v>
      </c>
      <c r="H11322" t="s">
        <v>14293</v>
      </c>
      <c r="I11322">
        <v>453.34828499999998</v>
      </c>
      <c r="J11322">
        <v>600.85684685999991</v>
      </c>
      <c r="K11322">
        <v>600.85626685999989</v>
      </c>
      <c r="U11322" t="s">
        <v>15316</v>
      </c>
    </row>
    <row r="11323" spans="1:21" x14ac:dyDescent="0.25">
      <c r="A11323">
        <v>2018</v>
      </c>
      <c r="B11323">
        <v>9</v>
      </c>
      <c r="C11323" t="s">
        <v>20</v>
      </c>
      <c r="D11323" t="s">
        <v>275</v>
      </c>
      <c r="E11323" t="s">
        <v>6029</v>
      </c>
      <c r="F11323" t="s">
        <v>10642</v>
      </c>
      <c r="G11323" t="s">
        <v>13953</v>
      </c>
      <c r="H11323" t="s">
        <v>14293</v>
      </c>
      <c r="I11323">
        <v>16466.59246</v>
      </c>
      <c r="J11323">
        <v>9975.4709840500018</v>
      </c>
      <c r="K11323">
        <v>9975.3586162500014</v>
      </c>
      <c r="L11323" t="s">
        <v>19663</v>
      </c>
      <c r="M11323" t="s">
        <v>17172</v>
      </c>
      <c r="N11323" t="s">
        <v>19999</v>
      </c>
      <c r="O11323" t="s">
        <v>15243</v>
      </c>
      <c r="P11323" t="s">
        <v>16957</v>
      </c>
      <c r="Q11323" t="s">
        <v>15243</v>
      </c>
      <c r="T11323" t="s">
        <v>17174</v>
      </c>
      <c r="U11323" t="s">
        <v>15317</v>
      </c>
    </row>
    <row r="11324" spans="1:21" x14ac:dyDescent="0.25">
      <c r="A11324">
        <v>2018</v>
      </c>
      <c r="B11324">
        <v>9</v>
      </c>
      <c r="C11324" t="s">
        <v>20</v>
      </c>
      <c r="D11324" t="s">
        <v>276</v>
      </c>
      <c r="E11324" t="s">
        <v>6030</v>
      </c>
      <c r="F11324" t="s">
        <v>10643</v>
      </c>
      <c r="G11324" t="s">
        <v>13954</v>
      </c>
      <c r="H11324" t="s">
        <v>14296</v>
      </c>
      <c r="I11324">
        <v>250</v>
      </c>
      <c r="J11324">
        <v>108.60017936</v>
      </c>
      <c r="K11324">
        <v>108.60017936</v>
      </c>
      <c r="L11324" t="s">
        <v>19664</v>
      </c>
      <c r="M11324" t="s">
        <v>17172</v>
      </c>
      <c r="N11324" t="s">
        <v>17365</v>
      </c>
      <c r="O11324" t="s">
        <v>15243</v>
      </c>
      <c r="P11324" t="s">
        <v>17437</v>
      </c>
      <c r="Q11324" t="s">
        <v>15243</v>
      </c>
      <c r="T11324" t="s">
        <v>17174</v>
      </c>
      <c r="U11324" t="s">
        <v>15317</v>
      </c>
    </row>
    <row r="11325" spans="1:21" x14ac:dyDescent="0.25">
      <c r="A11325">
        <v>2018</v>
      </c>
      <c r="B11325">
        <v>9</v>
      </c>
      <c r="C11325" t="s">
        <v>20</v>
      </c>
      <c r="D11325" t="s">
        <v>1698</v>
      </c>
      <c r="E11325" t="s">
        <v>6031</v>
      </c>
      <c r="F11325" t="s">
        <v>10644</v>
      </c>
      <c r="G11325" t="s">
        <v>13955</v>
      </c>
      <c r="H11325" t="s">
        <v>14297</v>
      </c>
      <c r="I11325">
        <v>5550</v>
      </c>
      <c r="J11325">
        <v>59690.672530080003</v>
      </c>
      <c r="K11325">
        <v>59690.672530080003</v>
      </c>
      <c r="L11325" t="s">
        <v>19282</v>
      </c>
      <c r="M11325" t="s">
        <v>18808</v>
      </c>
      <c r="N11325" t="s">
        <v>17183</v>
      </c>
      <c r="O11325" t="s">
        <v>15243</v>
      </c>
      <c r="P11325" t="s">
        <v>17438</v>
      </c>
      <c r="Q11325" t="s">
        <v>15243</v>
      </c>
      <c r="T11325" t="s">
        <v>17394</v>
      </c>
      <c r="U11325" t="s">
        <v>15317</v>
      </c>
    </row>
    <row r="11326" spans="1:21" x14ac:dyDescent="0.25">
      <c r="A11326">
        <v>2018</v>
      </c>
      <c r="B11326">
        <v>9</v>
      </c>
      <c r="C11326" t="s">
        <v>20</v>
      </c>
      <c r="D11326" t="s">
        <v>277</v>
      </c>
      <c r="E11326" t="s">
        <v>6032</v>
      </c>
      <c r="F11326" t="s">
        <v>10645</v>
      </c>
      <c r="G11326" t="s">
        <v>13956</v>
      </c>
      <c r="H11326" t="s">
        <v>14300</v>
      </c>
      <c r="I11326">
        <v>0</v>
      </c>
      <c r="J11326">
        <v>35.178298050000002</v>
      </c>
      <c r="K11326">
        <v>35.178298050000002</v>
      </c>
      <c r="L11326" t="s">
        <v>15438</v>
      </c>
      <c r="M11326" t="s">
        <v>15245</v>
      </c>
      <c r="T11326" t="s">
        <v>15307</v>
      </c>
      <c r="U11326" t="s">
        <v>15317</v>
      </c>
    </row>
    <row r="11327" spans="1:21" x14ac:dyDescent="0.25">
      <c r="A11327">
        <v>2018</v>
      </c>
      <c r="B11327">
        <v>9</v>
      </c>
      <c r="C11327" t="s">
        <v>20</v>
      </c>
      <c r="D11327" t="s">
        <v>280</v>
      </c>
      <c r="E11327" t="s">
        <v>6033</v>
      </c>
      <c r="F11327" t="s">
        <v>9185</v>
      </c>
      <c r="G11327" t="s">
        <v>10937</v>
      </c>
      <c r="H11327" t="s">
        <v>14296</v>
      </c>
      <c r="I11327">
        <v>0</v>
      </c>
      <c r="J11327">
        <v>28.776402000000001</v>
      </c>
      <c r="K11327">
        <v>28.776402000000001</v>
      </c>
      <c r="L11327" t="s">
        <v>19665</v>
      </c>
      <c r="M11327" t="s">
        <v>17393</v>
      </c>
      <c r="N11327" t="s">
        <v>17182</v>
      </c>
      <c r="O11327" t="s">
        <v>15243</v>
      </c>
      <c r="T11327" t="s">
        <v>17394</v>
      </c>
      <c r="U11327" t="s">
        <v>15317</v>
      </c>
    </row>
    <row r="11328" spans="1:21" x14ac:dyDescent="0.25">
      <c r="A11328">
        <v>2018</v>
      </c>
      <c r="B11328">
        <v>9</v>
      </c>
      <c r="C11328" t="s">
        <v>20</v>
      </c>
      <c r="D11328" t="s">
        <v>1700</v>
      </c>
      <c r="E11328" t="s">
        <v>6691</v>
      </c>
      <c r="F11328" t="s">
        <v>10646</v>
      </c>
      <c r="G11328" t="s">
        <v>11017</v>
      </c>
      <c r="H11328" t="s">
        <v>14293</v>
      </c>
      <c r="I11328">
        <v>220.7</v>
      </c>
      <c r="J11328">
        <v>238.27302926999999</v>
      </c>
      <c r="K11328">
        <v>238.27302926999999</v>
      </c>
      <c r="L11328" t="s">
        <v>19666</v>
      </c>
      <c r="M11328" t="s">
        <v>17172</v>
      </c>
      <c r="N11328" t="s">
        <v>17173</v>
      </c>
      <c r="O11328" t="s">
        <v>15252</v>
      </c>
      <c r="T11328" t="s">
        <v>17174</v>
      </c>
      <c r="U11328" t="s">
        <v>15317</v>
      </c>
    </row>
    <row r="11329" spans="1:21" x14ac:dyDescent="0.25">
      <c r="A11329">
        <v>2018</v>
      </c>
      <c r="B11329">
        <v>9</v>
      </c>
      <c r="C11329" t="s">
        <v>20</v>
      </c>
      <c r="D11329" t="s">
        <v>1701</v>
      </c>
      <c r="E11329" t="s">
        <v>6035</v>
      </c>
      <c r="F11329" t="s">
        <v>10647</v>
      </c>
      <c r="G11329" t="s">
        <v>13957</v>
      </c>
      <c r="H11329" t="s">
        <v>14764</v>
      </c>
      <c r="I11329">
        <v>1853.5845139999999</v>
      </c>
      <c r="J11329">
        <v>1852.8879404100001</v>
      </c>
      <c r="K11329">
        <v>1852.8745194099999</v>
      </c>
      <c r="L11329" t="s">
        <v>20000</v>
      </c>
      <c r="M11329" t="s">
        <v>17172</v>
      </c>
      <c r="N11329" t="s">
        <v>20001</v>
      </c>
      <c r="O11329" t="s">
        <v>17172</v>
      </c>
      <c r="P11329" t="s">
        <v>17275</v>
      </c>
      <c r="Q11329" t="s">
        <v>17172</v>
      </c>
      <c r="R11329" t="s">
        <v>17173</v>
      </c>
      <c r="S11329" t="s">
        <v>15252</v>
      </c>
      <c r="T11329" t="s">
        <v>17174</v>
      </c>
      <c r="U11329" t="s">
        <v>15317</v>
      </c>
    </row>
    <row r="11330" spans="1:21" x14ac:dyDescent="0.25">
      <c r="A11330">
        <v>2018</v>
      </c>
      <c r="B11330">
        <v>9</v>
      </c>
      <c r="C11330" t="s">
        <v>20</v>
      </c>
      <c r="D11330" t="s">
        <v>1702</v>
      </c>
      <c r="E11330" t="s">
        <v>6036</v>
      </c>
      <c r="F11330" t="s">
        <v>10648</v>
      </c>
      <c r="G11330" t="s">
        <v>13714</v>
      </c>
      <c r="H11330" t="s">
        <v>14293</v>
      </c>
      <c r="I11330">
        <v>8513.4692090000008</v>
      </c>
      <c r="J11330">
        <v>8356.7659028500038</v>
      </c>
      <c r="K11330">
        <v>8342.2929892200045</v>
      </c>
      <c r="L11330" t="s">
        <v>19667</v>
      </c>
      <c r="M11330" t="s">
        <v>19668</v>
      </c>
      <c r="P11330" t="s">
        <v>17179</v>
      </c>
      <c r="Q11330" t="s">
        <v>17587</v>
      </c>
      <c r="T11330" t="s">
        <v>19669</v>
      </c>
      <c r="U11330" t="s">
        <v>15317</v>
      </c>
    </row>
    <row r="11331" spans="1:21" x14ac:dyDescent="0.25">
      <c r="A11331">
        <v>2018</v>
      </c>
      <c r="B11331">
        <v>9</v>
      </c>
      <c r="C11331" t="s">
        <v>20</v>
      </c>
      <c r="D11331" t="s">
        <v>1703</v>
      </c>
      <c r="E11331" t="s">
        <v>6037</v>
      </c>
      <c r="F11331" t="s">
        <v>10649</v>
      </c>
      <c r="G11331" t="s">
        <v>13715</v>
      </c>
      <c r="H11331" t="s">
        <v>14293</v>
      </c>
      <c r="I11331">
        <v>559.468481</v>
      </c>
      <c r="J11331">
        <v>619.80300611999996</v>
      </c>
      <c r="K11331">
        <v>619.80300611999996</v>
      </c>
      <c r="L11331" t="s">
        <v>17423</v>
      </c>
      <c r="M11331" t="s">
        <v>17172</v>
      </c>
      <c r="N11331" t="s">
        <v>16962</v>
      </c>
      <c r="O11331" t="s">
        <v>15243</v>
      </c>
      <c r="P11331" t="s">
        <v>17175</v>
      </c>
      <c r="Q11331" t="s">
        <v>15252</v>
      </c>
      <c r="T11331" t="s">
        <v>17174</v>
      </c>
      <c r="U11331" t="s">
        <v>15317</v>
      </c>
    </row>
    <row r="11332" spans="1:21" x14ac:dyDescent="0.25">
      <c r="A11332">
        <v>2018</v>
      </c>
      <c r="B11332">
        <v>9</v>
      </c>
      <c r="C11332" t="s">
        <v>20</v>
      </c>
      <c r="D11332" t="s">
        <v>1706</v>
      </c>
      <c r="E11332" t="s">
        <v>6038</v>
      </c>
      <c r="F11332" t="s">
        <v>10650</v>
      </c>
      <c r="G11332" t="s">
        <v>11114</v>
      </c>
      <c r="H11332" t="s">
        <v>14296</v>
      </c>
      <c r="I11332">
        <v>0</v>
      </c>
      <c r="J11332">
        <v>1927.6826659999999</v>
      </c>
      <c r="K11332">
        <v>1927.6826659999999</v>
      </c>
      <c r="L11332" t="s">
        <v>19670</v>
      </c>
      <c r="M11332" t="s">
        <v>17172</v>
      </c>
      <c r="N11332" t="s">
        <v>19671</v>
      </c>
      <c r="O11332" t="s">
        <v>15243</v>
      </c>
      <c r="T11332" t="s">
        <v>17174</v>
      </c>
      <c r="U11332" t="s">
        <v>15317</v>
      </c>
    </row>
    <row r="11333" spans="1:21" x14ac:dyDescent="0.25">
      <c r="A11333">
        <v>2018</v>
      </c>
      <c r="B11333">
        <v>9</v>
      </c>
      <c r="C11333" t="s">
        <v>20</v>
      </c>
      <c r="D11333" t="s">
        <v>1707</v>
      </c>
      <c r="E11333" t="s">
        <v>6039</v>
      </c>
      <c r="F11333" t="s">
        <v>10651</v>
      </c>
      <c r="G11333" t="s">
        <v>11111</v>
      </c>
      <c r="H11333" t="s">
        <v>14764</v>
      </c>
      <c r="I11333">
        <v>7967.51919</v>
      </c>
      <c r="J11333">
        <v>7455.4349281999912</v>
      </c>
      <c r="K11333">
        <v>7453.9366172899918</v>
      </c>
      <c r="L11333" t="s">
        <v>20002</v>
      </c>
      <c r="M11333" t="s">
        <v>15252</v>
      </c>
      <c r="N11333" t="s">
        <v>18131</v>
      </c>
      <c r="O11333" t="s">
        <v>17172</v>
      </c>
      <c r="P11333" t="s">
        <v>17586</v>
      </c>
      <c r="Q11333" t="s">
        <v>17172</v>
      </c>
      <c r="R11333" t="s">
        <v>17173</v>
      </c>
      <c r="S11333" t="s">
        <v>15252</v>
      </c>
      <c r="T11333" t="s">
        <v>17174</v>
      </c>
      <c r="U11333" t="s">
        <v>15317</v>
      </c>
    </row>
    <row r="11334" spans="1:21" x14ac:dyDescent="0.25">
      <c r="A11334">
        <v>2018</v>
      </c>
      <c r="B11334">
        <v>9</v>
      </c>
      <c r="C11334" t="s">
        <v>20</v>
      </c>
      <c r="D11334" t="s">
        <v>1709</v>
      </c>
      <c r="G11334" t="s">
        <v>12462</v>
      </c>
      <c r="H11334" t="s">
        <v>14764</v>
      </c>
      <c r="I11334">
        <v>305.590621</v>
      </c>
      <c r="J11334">
        <v>307.98759167999992</v>
      </c>
      <c r="K11334">
        <v>307.98759167999992</v>
      </c>
      <c r="P11334" t="s">
        <v>17275</v>
      </c>
      <c r="Q11334" t="s">
        <v>17172</v>
      </c>
      <c r="R11334" t="s">
        <v>17173</v>
      </c>
      <c r="S11334" t="s">
        <v>15252</v>
      </c>
      <c r="T11334" t="s">
        <v>17174</v>
      </c>
      <c r="U11334" t="s">
        <v>15317</v>
      </c>
    </row>
    <row r="11335" spans="1:21" x14ac:dyDescent="0.25">
      <c r="A11335">
        <v>2018</v>
      </c>
      <c r="B11335">
        <v>9</v>
      </c>
      <c r="C11335" t="s">
        <v>20</v>
      </c>
      <c r="D11335" t="s">
        <v>1710</v>
      </c>
      <c r="E11335" t="s">
        <v>6040</v>
      </c>
      <c r="F11335" t="s">
        <v>10652</v>
      </c>
      <c r="G11335" t="s">
        <v>12463</v>
      </c>
      <c r="H11335" t="s">
        <v>14298</v>
      </c>
      <c r="I11335">
        <v>19616.244409999999</v>
      </c>
      <c r="J11335">
        <v>25309.216345290009</v>
      </c>
      <c r="K11335">
        <v>25309.216345290009</v>
      </c>
      <c r="L11335" t="s">
        <v>17439</v>
      </c>
      <c r="M11335" t="s">
        <v>17172</v>
      </c>
      <c r="N11335" t="s">
        <v>16958</v>
      </c>
      <c r="O11335" t="s">
        <v>15243</v>
      </c>
      <c r="P11335" t="s">
        <v>16958</v>
      </c>
      <c r="Q11335" t="s">
        <v>15243</v>
      </c>
      <c r="T11335" t="s">
        <v>17174</v>
      </c>
      <c r="U11335" t="s">
        <v>15317</v>
      </c>
    </row>
    <row r="11336" spans="1:21" x14ac:dyDescent="0.25">
      <c r="A11336">
        <v>2018</v>
      </c>
      <c r="B11336">
        <v>9</v>
      </c>
      <c r="C11336" t="s">
        <v>20</v>
      </c>
      <c r="D11336" t="s">
        <v>1711</v>
      </c>
      <c r="G11336" t="s">
        <v>12464</v>
      </c>
      <c r="H11336" t="s">
        <v>14298</v>
      </c>
      <c r="I11336">
        <v>1000</v>
      </c>
      <c r="J11336">
        <v>999</v>
      </c>
      <c r="K11336">
        <v>881.35629999000002</v>
      </c>
      <c r="P11336" t="s">
        <v>15292</v>
      </c>
      <c r="Q11336" t="s">
        <v>15243</v>
      </c>
      <c r="T11336" t="s">
        <v>15311</v>
      </c>
      <c r="U11336" t="s">
        <v>15317</v>
      </c>
    </row>
    <row r="11337" spans="1:21" x14ac:dyDescent="0.25">
      <c r="A11337">
        <v>2018</v>
      </c>
      <c r="B11337">
        <v>9</v>
      </c>
      <c r="C11337" t="s">
        <v>20</v>
      </c>
      <c r="D11337" t="s">
        <v>2257</v>
      </c>
      <c r="E11337" t="s">
        <v>6692</v>
      </c>
      <c r="F11337" t="s">
        <v>10653</v>
      </c>
      <c r="G11337" t="s">
        <v>13246</v>
      </c>
      <c r="H11337" t="s">
        <v>14302</v>
      </c>
      <c r="I11337">
        <v>220.27482000000001</v>
      </c>
      <c r="J11337">
        <v>262.03727044999999</v>
      </c>
      <c r="K11337">
        <v>262.03727044999999</v>
      </c>
      <c r="N11337" t="s">
        <v>15211</v>
      </c>
      <c r="O11337" t="s">
        <v>15250</v>
      </c>
      <c r="R11337" t="s">
        <v>17180</v>
      </c>
      <c r="S11337" t="s">
        <v>17589</v>
      </c>
      <c r="T11337" t="s">
        <v>19673</v>
      </c>
      <c r="U11337" t="s">
        <v>15317</v>
      </c>
    </row>
    <row r="11338" spans="1:21" x14ac:dyDescent="0.25">
      <c r="A11338">
        <v>2018</v>
      </c>
      <c r="B11338">
        <v>9</v>
      </c>
      <c r="C11338" t="s">
        <v>20</v>
      </c>
      <c r="D11338" t="s">
        <v>2499</v>
      </c>
      <c r="G11338" t="s">
        <v>13432</v>
      </c>
      <c r="H11338" t="s">
        <v>14293</v>
      </c>
      <c r="I11338">
        <v>1368</v>
      </c>
      <c r="J11338">
        <v>1093.9638606599999</v>
      </c>
      <c r="K11338">
        <v>1093.0030928199999</v>
      </c>
      <c r="U11338" t="s">
        <v>15316</v>
      </c>
    </row>
    <row r="11339" spans="1:21" x14ac:dyDescent="0.25">
      <c r="A11339">
        <v>2018</v>
      </c>
      <c r="B11339">
        <v>9</v>
      </c>
      <c r="C11339" t="s">
        <v>22</v>
      </c>
      <c r="D11339" t="s">
        <v>287</v>
      </c>
      <c r="G11339" t="s">
        <v>10941</v>
      </c>
      <c r="H11339" t="s">
        <v>14221</v>
      </c>
      <c r="I11339">
        <v>2036.294204</v>
      </c>
      <c r="J11339">
        <v>3265.8658314700019</v>
      </c>
      <c r="K11339">
        <v>3265.8523353900009</v>
      </c>
      <c r="U11339" t="s">
        <v>15316</v>
      </c>
    </row>
    <row r="11340" spans="1:21" x14ac:dyDescent="0.25">
      <c r="A11340">
        <v>2018</v>
      </c>
      <c r="B11340">
        <v>9</v>
      </c>
      <c r="C11340" t="s">
        <v>23</v>
      </c>
      <c r="D11340" t="s">
        <v>289</v>
      </c>
      <c r="G11340" t="s">
        <v>10942</v>
      </c>
      <c r="H11340" t="s">
        <v>14222</v>
      </c>
      <c r="I11340">
        <v>91.598842000000005</v>
      </c>
      <c r="J11340">
        <v>94.591078310000071</v>
      </c>
      <c r="K11340">
        <v>94.591078310000071</v>
      </c>
      <c r="U11340" t="s">
        <v>15316</v>
      </c>
    </row>
    <row r="11341" spans="1:21" x14ac:dyDescent="0.25">
      <c r="A11341">
        <v>2018</v>
      </c>
      <c r="B11341">
        <v>9</v>
      </c>
      <c r="C11341" t="s">
        <v>24</v>
      </c>
      <c r="D11341" t="s">
        <v>292</v>
      </c>
      <c r="E11341" t="s">
        <v>6693</v>
      </c>
      <c r="F11341" t="s">
        <v>10654</v>
      </c>
      <c r="G11341" t="s">
        <v>13958</v>
      </c>
      <c r="H11341" t="s">
        <v>14974</v>
      </c>
      <c r="I11341">
        <v>798.63259000000005</v>
      </c>
      <c r="J11341">
        <v>793.591729710001</v>
      </c>
      <c r="K11341">
        <v>793.591729710001</v>
      </c>
      <c r="L11341" t="s">
        <v>15343</v>
      </c>
      <c r="M11341" t="s">
        <v>15252</v>
      </c>
      <c r="T11341" t="s">
        <v>15310</v>
      </c>
      <c r="U11341" t="s">
        <v>15317</v>
      </c>
    </row>
    <row r="11342" spans="1:21" x14ac:dyDescent="0.25">
      <c r="A11342">
        <v>2018</v>
      </c>
      <c r="B11342">
        <v>9</v>
      </c>
      <c r="C11342" t="s">
        <v>29</v>
      </c>
      <c r="D11342" t="s">
        <v>301</v>
      </c>
      <c r="E11342" t="s">
        <v>6043</v>
      </c>
      <c r="F11342" t="s">
        <v>10655</v>
      </c>
      <c r="G11342" t="s">
        <v>11172</v>
      </c>
      <c r="H11342" t="s">
        <v>14764</v>
      </c>
      <c r="I11342">
        <v>1005.113039</v>
      </c>
      <c r="J11342">
        <v>1134.03997177</v>
      </c>
      <c r="K11342">
        <v>1134.0316647699999</v>
      </c>
      <c r="L11342" t="s">
        <v>15343</v>
      </c>
      <c r="M11342" t="s">
        <v>15252</v>
      </c>
      <c r="N11342" t="s">
        <v>20003</v>
      </c>
      <c r="O11342" t="s">
        <v>20004</v>
      </c>
      <c r="P11342" t="s">
        <v>16963</v>
      </c>
      <c r="Q11342" t="s">
        <v>15239</v>
      </c>
      <c r="R11342" t="s">
        <v>17173</v>
      </c>
      <c r="S11342" t="s">
        <v>15252</v>
      </c>
      <c r="T11342" s="124" t="s">
        <v>20005</v>
      </c>
      <c r="U11342" s="124" t="s">
        <v>15317</v>
      </c>
    </row>
    <row r="11343" spans="1:21" x14ac:dyDescent="0.25">
      <c r="A11343">
        <v>2018</v>
      </c>
      <c r="B11343">
        <v>9</v>
      </c>
      <c r="C11343" t="s">
        <v>30</v>
      </c>
      <c r="D11343" t="s">
        <v>1713</v>
      </c>
      <c r="E11343" t="s">
        <v>6044</v>
      </c>
      <c r="F11343" t="s">
        <v>10656</v>
      </c>
      <c r="G11343" t="s">
        <v>12466</v>
      </c>
      <c r="H11343" t="s">
        <v>14298</v>
      </c>
      <c r="I11343">
        <v>10.34</v>
      </c>
      <c r="J11343">
        <v>8.3994212200000007</v>
      </c>
      <c r="K11343">
        <v>8.3994212200000007</v>
      </c>
      <c r="L11343" t="s">
        <v>20006</v>
      </c>
      <c r="M11343" t="s">
        <v>20007</v>
      </c>
      <c r="N11343" t="s">
        <v>20008</v>
      </c>
      <c r="O11343" t="s">
        <v>19267</v>
      </c>
      <c r="T11343" t="s">
        <v>20009</v>
      </c>
      <c r="U11343" t="s">
        <v>15317</v>
      </c>
    </row>
    <row r="11344" spans="1:21" x14ac:dyDescent="0.25">
      <c r="A11344">
        <v>2018</v>
      </c>
      <c r="B11344">
        <v>9</v>
      </c>
      <c r="C11344" t="s">
        <v>30</v>
      </c>
      <c r="D11344" t="s">
        <v>2685</v>
      </c>
      <c r="G11344" t="s">
        <v>13718</v>
      </c>
      <c r="H11344" t="s">
        <v>14293</v>
      </c>
      <c r="I11344">
        <v>0</v>
      </c>
      <c r="J11344">
        <v>466.80484983000002</v>
      </c>
      <c r="K11344">
        <v>466.80484983000002</v>
      </c>
      <c r="P11344" t="s">
        <v>16962</v>
      </c>
      <c r="Q11344" t="s">
        <v>15243</v>
      </c>
      <c r="T11344" t="s">
        <v>15311</v>
      </c>
      <c r="U11344" t="s">
        <v>15317</v>
      </c>
    </row>
    <row r="11345" spans="1:21" x14ac:dyDescent="0.25">
      <c r="A11345">
        <v>2018</v>
      </c>
      <c r="B11345">
        <v>10</v>
      </c>
      <c r="C11345" t="s">
        <v>26</v>
      </c>
      <c r="D11345" t="s">
        <v>303</v>
      </c>
      <c r="E11345" t="s">
        <v>6045</v>
      </c>
      <c r="F11345" t="s">
        <v>10657</v>
      </c>
      <c r="G11345" t="s">
        <v>14141</v>
      </c>
      <c r="H11345" t="s">
        <v>14309</v>
      </c>
      <c r="I11345">
        <v>330.16724900000003</v>
      </c>
      <c r="J11345">
        <v>365.1159330399999</v>
      </c>
      <c r="K11345">
        <v>365.1159330399999</v>
      </c>
      <c r="T11345" s="124" t="s">
        <v>15315</v>
      </c>
      <c r="U11345" s="124" t="s">
        <v>15317</v>
      </c>
    </row>
    <row r="11346" spans="1:21" x14ac:dyDescent="0.25">
      <c r="A11346">
        <v>2018</v>
      </c>
      <c r="B11346">
        <v>10</v>
      </c>
      <c r="C11346" t="s">
        <v>25</v>
      </c>
      <c r="D11346" t="s">
        <v>305</v>
      </c>
      <c r="E11346" t="s">
        <v>6046</v>
      </c>
      <c r="F11346" t="s">
        <v>10658</v>
      </c>
      <c r="G11346" t="s">
        <v>13959</v>
      </c>
      <c r="H11346" t="s">
        <v>14309</v>
      </c>
      <c r="I11346">
        <v>409.40576499999997</v>
      </c>
      <c r="J11346">
        <v>394.06092861999952</v>
      </c>
      <c r="K11346">
        <v>394.06092861999952</v>
      </c>
      <c r="T11346" s="124" t="s">
        <v>15315</v>
      </c>
      <c r="U11346" s="124" t="s">
        <v>15317</v>
      </c>
    </row>
    <row r="11347" spans="1:21" x14ac:dyDescent="0.25">
      <c r="A11347">
        <v>2018</v>
      </c>
      <c r="B11347">
        <v>10</v>
      </c>
      <c r="C11347" t="s">
        <v>25</v>
      </c>
      <c r="D11347" t="s">
        <v>306</v>
      </c>
      <c r="E11347" t="s">
        <v>6047</v>
      </c>
      <c r="F11347" t="s">
        <v>10659</v>
      </c>
      <c r="G11347" t="s">
        <v>13960</v>
      </c>
      <c r="H11347" t="s">
        <v>14311</v>
      </c>
      <c r="I11347">
        <v>193.69207900000001</v>
      </c>
      <c r="J11347">
        <v>220.45853839</v>
      </c>
      <c r="K11347">
        <v>220.45853839</v>
      </c>
      <c r="U11347" t="s">
        <v>15316</v>
      </c>
    </row>
    <row r="11348" spans="1:21" x14ac:dyDescent="0.25">
      <c r="A11348">
        <v>2018</v>
      </c>
      <c r="B11348">
        <v>10</v>
      </c>
      <c r="C11348" t="s">
        <v>25</v>
      </c>
      <c r="D11348" t="s">
        <v>307</v>
      </c>
      <c r="E11348" t="s">
        <v>6048</v>
      </c>
      <c r="F11348" t="s">
        <v>10660</v>
      </c>
      <c r="G11348" t="s">
        <v>13961</v>
      </c>
      <c r="H11348" t="s">
        <v>14312</v>
      </c>
      <c r="I11348">
        <v>202.49357699999999</v>
      </c>
      <c r="J11348">
        <v>521.53195931999994</v>
      </c>
      <c r="K11348">
        <v>521.53195931999994</v>
      </c>
      <c r="L11348" t="s">
        <v>16829</v>
      </c>
      <c r="M11348" t="s">
        <v>15250</v>
      </c>
      <c r="N11348" t="s">
        <v>15231</v>
      </c>
      <c r="O11348" t="s">
        <v>15338</v>
      </c>
      <c r="T11348" t="s">
        <v>17171</v>
      </c>
      <c r="U11348" t="s">
        <v>15317</v>
      </c>
    </row>
    <row r="11349" spans="1:21" x14ac:dyDescent="0.25">
      <c r="A11349">
        <v>2018</v>
      </c>
      <c r="B11349">
        <v>10</v>
      </c>
      <c r="C11349" t="s">
        <v>25</v>
      </c>
      <c r="D11349" t="s">
        <v>308</v>
      </c>
      <c r="E11349" t="s">
        <v>6694</v>
      </c>
      <c r="F11349" t="s">
        <v>10661</v>
      </c>
      <c r="G11349" t="s">
        <v>13962</v>
      </c>
      <c r="H11349" t="s">
        <v>14766</v>
      </c>
      <c r="I11349">
        <v>371.55910999999998</v>
      </c>
      <c r="J11349">
        <v>388.95394555999928</v>
      </c>
      <c r="K11349">
        <v>388.95394555999928</v>
      </c>
      <c r="L11349" t="s">
        <v>19677</v>
      </c>
      <c r="M11349" t="s">
        <v>19114</v>
      </c>
      <c r="N11349" t="s">
        <v>17065</v>
      </c>
      <c r="O11349" t="s">
        <v>19114</v>
      </c>
      <c r="R11349" t="s">
        <v>18685</v>
      </c>
      <c r="S11349" t="s">
        <v>15240</v>
      </c>
      <c r="T11349" t="s">
        <v>19115</v>
      </c>
      <c r="U11349" t="s">
        <v>15317</v>
      </c>
    </row>
    <row r="11350" spans="1:21" x14ac:dyDescent="0.25">
      <c r="A11350">
        <v>2018</v>
      </c>
      <c r="B11350">
        <v>10</v>
      </c>
      <c r="C11350" t="s">
        <v>27</v>
      </c>
      <c r="D11350" t="s">
        <v>310</v>
      </c>
      <c r="E11350" t="s">
        <v>6050</v>
      </c>
      <c r="F11350" t="s">
        <v>10662</v>
      </c>
      <c r="G11350" t="s">
        <v>13963</v>
      </c>
      <c r="H11350" t="s">
        <v>14767</v>
      </c>
      <c r="I11350">
        <v>733.98944500000005</v>
      </c>
      <c r="J11350">
        <v>798.41627068999992</v>
      </c>
      <c r="K11350">
        <v>798.41627068999992</v>
      </c>
      <c r="U11350" t="s">
        <v>15316</v>
      </c>
    </row>
    <row r="11351" spans="1:21" x14ac:dyDescent="0.25">
      <c r="A11351">
        <v>2018</v>
      </c>
      <c r="B11351">
        <v>10</v>
      </c>
      <c r="C11351" t="s">
        <v>28</v>
      </c>
      <c r="D11351" t="s">
        <v>312</v>
      </c>
      <c r="E11351" t="s">
        <v>6051</v>
      </c>
      <c r="F11351" t="s">
        <v>10663</v>
      </c>
      <c r="G11351" t="s">
        <v>13964</v>
      </c>
      <c r="H11351" t="s">
        <v>14767</v>
      </c>
      <c r="I11351">
        <v>209.09683100000001</v>
      </c>
      <c r="J11351">
        <v>181.22342474000001</v>
      </c>
      <c r="K11351">
        <v>181.22342474000001</v>
      </c>
      <c r="U11351" t="s">
        <v>15316</v>
      </c>
    </row>
    <row r="11352" spans="1:21" x14ac:dyDescent="0.25">
      <c r="A11352">
        <v>2018</v>
      </c>
      <c r="B11352">
        <v>10</v>
      </c>
      <c r="C11352" t="s">
        <v>28</v>
      </c>
      <c r="D11352" t="s">
        <v>314</v>
      </c>
      <c r="E11352" t="s">
        <v>6052</v>
      </c>
      <c r="F11352" t="s">
        <v>10664</v>
      </c>
      <c r="G11352" t="s">
        <v>13965</v>
      </c>
      <c r="H11352" t="s">
        <v>14309</v>
      </c>
      <c r="I11352">
        <v>311.95091400000001</v>
      </c>
      <c r="J11352">
        <v>338.01556685000031</v>
      </c>
      <c r="K11352">
        <v>338.01556685000031</v>
      </c>
      <c r="U11352" t="s">
        <v>15316</v>
      </c>
    </row>
    <row r="11353" spans="1:21" x14ac:dyDescent="0.25">
      <c r="A11353">
        <v>2018</v>
      </c>
      <c r="B11353">
        <v>10</v>
      </c>
      <c r="C11353" t="s">
        <v>28</v>
      </c>
      <c r="D11353" t="s">
        <v>2795</v>
      </c>
      <c r="E11353" t="s">
        <v>6053</v>
      </c>
      <c r="F11353" t="s">
        <v>10665</v>
      </c>
      <c r="G11353" t="s">
        <v>13966</v>
      </c>
      <c r="H11353" t="s">
        <v>14766</v>
      </c>
      <c r="I11353">
        <v>183.46019999999999</v>
      </c>
      <c r="J11353">
        <v>162.87863191</v>
      </c>
      <c r="K11353">
        <v>162.87863191</v>
      </c>
      <c r="L11353" t="s">
        <v>16829</v>
      </c>
      <c r="M11353" t="s">
        <v>15250</v>
      </c>
      <c r="R11353" t="s">
        <v>18685</v>
      </c>
      <c r="S11353" t="s">
        <v>15240</v>
      </c>
      <c r="T11353" t="s">
        <v>19308</v>
      </c>
      <c r="U11353" t="s">
        <v>15317</v>
      </c>
    </row>
    <row r="11354" spans="1:21" x14ac:dyDescent="0.25">
      <c r="A11354">
        <v>2018</v>
      </c>
      <c r="B11354">
        <v>10</v>
      </c>
      <c r="C11354" t="s">
        <v>20</v>
      </c>
      <c r="D11354" t="s">
        <v>318</v>
      </c>
      <c r="E11354" t="s">
        <v>6695</v>
      </c>
      <c r="F11354" t="s">
        <v>10666</v>
      </c>
      <c r="G11354" t="s">
        <v>10937</v>
      </c>
      <c r="H11354" t="s">
        <v>14768</v>
      </c>
      <c r="I11354">
        <v>0</v>
      </c>
      <c r="J11354">
        <v>185.11789221999999</v>
      </c>
      <c r="K11354">
        <v>185.11789221999999</v>
      </c>
      <c r="U11354" t="s">
        <v>15316</v>
      </c>
    </row>
    <row r="11355" spans="1:21" x14ac:dyDescent="0.25">
      <c r="A11355">
        <v>2018</v>
      </c>
      <c r="B11355">
        <v>10</v>
      </c>
      <c r="C11355" t="s">
        <v>22</v>
      </c>
      <c r="D11355" t="s">
        <v>320</v>
      </c>
      <c r="G11355" t="s">
        <v>10941</v>
      </c>
      <c r="H11355" t="s">
        <v>14221</v>
      </c>
      <c r="I11355">
        <v>480.68208900000002</v>
      </c>
      <c r="J11355">
        <v>493.89832736000028</v>
      </c>
      <c r="K11355">
        <v>493.89832736000028</v>
      </c>
      <c r="U11355" t="s">
        <v>15316</v>
      </c>
    </row>
    <row r="11356" spans="1:21" x14ac:dyDescent="0.25">
      <c r="A11356">
        <v>2018</v>
      </c>
      <c r="B11356">
        <v>10</v>
      </c>
      <c r="C11356" t="s">
        <v>23</v>
      </c>
      <c r="D11356" t="s">
        <v>321</v>
      </c>
      <c r="G11356" t="s">
        <v>10942</v>
      </c>
      <c r="H11356" t="s">
        <v>14222</v>
      </c>
      <c r="I11356">
        <v>77.793104</v>
      </c>
      <c r="J11356">
        <v>77.84255885000006</v>
      </c>
      <c r="K11356">
        <v>77.84255885000006</v>
      </c>
      <c r="U11356" t="s">
        <v>15316</v>
      </c>
    </row>
    <row r="11357" spans="1:21" x14ac:dyDescent="0.25">
      <c r="A11357">
        <v>2018</v>
      </c>
      <c r="B11357">
        <v>10</v>
      </c>
      <c r="C11357" t="s">
        <v>24</v>
      </c>
      <c r="D11357" t="s">
        <v>324</v>
      </c>
      <c r="E11357" t="s">
        <v>6056</v>
      </c>
      <c r="F11357" t="s">
        <v>10667</v>
      </c>
      <c r="G11357" t="s">
        <v>14186</v>
      </c>
      <c r="H11357" t="s">
        <v>14315</v>
      </c>
      <c r="I11357">
        <v>491.277242</v>
      </c>
      <c r="J11357">
        <v>704.45751962000065</v>
      </c>
      <c r="K11357">
        <v>704.45751962000065</v>
      </c>
      <c r="U11357" t="s">
        <v>15316</v>
      </c>
    </row>
    <row r="11358" spans="1:21" x14ac:dyDescent="0.25">
      <c r="A11358">
        <v>2018</v>
      </c>
      <c r="B11358">
        <v>10</v>
      </c>
      <c r="C11358" t="s">
        <v>24</v>
      </c>
      <c r="D11358" t="s">
        <v>328</v>
      </c>
      <c r="E11358" t="s">
        <v>6057</v>
      </c>
      <c r="F11358" t="s">
        <v>10668</v>
      </c>
      <c r="G11358" t="s">
        <v>13728</v>
      </c>
      <c r="H11358" t="s">
        <v>14318</v>
      </c>
      <c r="I11358">
        <v>234.93591799999999</v>
      </c>
      <c r="J11358">
        <v>229.20106955000011</v>
      </c>
      <c r="K11358">
        <v>229.20106955000011</v>
      </c>
      <c r="L11358" t="s">
        <v>17059</v>
      </c>
      <c r="M11358" t="s">
        <v>19678</v>
      </c>
      <c r="T11358" t="s">
        <v>19679</v>
      </c>
      <c r="U11358" t="s">
        <v>15317</v>
      </c>
    </row>
    <row r="11359" spans="1:21" x14ac:dyDescent="0.25">
      <c r="A11359">
        <v>2018</v>
      </c>
      <c r="B11359">
        <v>10</v>
      </c>
      <c r="C11359" t="s">
        <v>24</v>
      </c>
      <c r="D11359" t="s">
        <v>329</v>
      </c>
      <c r="E11359" t="s">
        <v>6058</v>
      </c>
      <c r="F11359" t="s">
        <v>10669</v>
      </c>
      <c r="G11359" t="s">
        <v>13850</v>
      </c>
      <c r="H11359" t="s">
        <v>14767</v>
      </c>
      <c r="I11359">
        <v>104.26621299999999</v>
      </c>
      <c r="J11359">
        <v>105.41715711000001</v>
      </c>
      <c r="K11359">
        <v>105.41715711000001</v>
      </c>
      <c r="U11359" t="s">
        <v>15316</v>
      </c>
    </row>
    <row r="11360" spans="1:21" x14ac:dyDescent="0.25">
      <c r="A11360">
        <v>2018</v>
      </c>
      <c r="B11360">
        <v>10</v>
      </c>
      <c r="C11360" t="s">
        <v>24</v>
      </c>
      <c r="D11360" t="s">
        <v>330</v>
      </c>
      <c r="E11360" t="s">
        <v>6059</v>
      </c>
      <c r="F11360" t="s">
        <v>10670</v>
      </c>
      <c r="G11360" t="s">
        <v>13968</v>
      </c>
      <c r="H11360" t="s">
        <v>14766</v>
      </c>
      <c r="I11360">
        <v>195.06063800000001</v>
      </c>
      <c r="J11360">
        <v>225.09909059</v>
      </c>
      <c r="K11360">
        <v>225.09909059</v>
      </c>
      <c r="L11360" t="s">
        <v>19309</v>
      </c>
      <c r="M11360" t="s">
        <v>15338</v>
      </c>
      <c r="N11360" t="s">
        <v>15205</v>
      </c>
      <c r="O11360" t="s">
        <v>15338</v>
      </c>
      <c r="P11360" t="s">
        <v>15205</v>
      </c>
      <c r="Q11360" t="s">
        <v>15338</v>
      </c>
      <c r="R11360" t="s">
        <v>18685</v>
      </c>
      <c r="S11360" t="s">
        <v>15240</v>
      </c>
      <c r="T11360" t="s">
        <v>17185</v>
      </c>
      <c r="U11360" t="s">
        <v>15317</v>
      </c>
    </row>
    <row r="11361" spans="1:21" x14ac:dyDescent="0.25">
      <c r="A11361">
        <v>2018</v>
      </c>
      <c r="B11361">
        <v>10</v>
      </c>
      <c r="C11361" t="s">
        <v>24</v>
      </c>
      <c r="D11361" t="s">
        <v>331</v>
      </c>
      <c r="E11361" t="s">
        <v>6060</v>
      </c>
      <c r="F11361" t="s">
        <v>10671</v>
      </c>
      <c r="G11361" t="s">
        <v>13969</v>
      </c>
      <c r="H11361" t="s">
        <v>14851</v>
      </c>
      <c r="I11361">
        <v>394.45276000000001</v>
      </c>
      <c r="J11361">
        <v>405.49069736000001</v>
      </c>
      <c r="K11361">
        <v>405.49069736000001</v>
      </c>
      <c r="L11361" t="s">
        <v>16829</v>
      </c>
      <c r="M11361" t="s">
        <v>15250</v>
      </c>
      <c r="T11361" t="s">
        <v>15303</v>
      </c>
      <c r="U11361" t="s">
        <v>15317</v>
      </c>
    </row>
    <row r="11362" spans="1:21" x14ac:dyDescent="0.25">
      <c r="A11362">
        <v>2018</v>
      </c>
      <c r="B11362">
        <v>10</v>
      </c>
      <c r="C11362" t="s">
        <v>24</v>
      </c>
      <c r="D11362" t="s">
        <v>332</v>
      </c>
      <c r="E11362" t="s">
        <v>6061</v>
      </c>
      <c r="F11362" t="s">
        <v>10672</v>
      </c>
      <c r="G11362" t="s">
        <v>13970</v>
      </c>
      <c r="H11362" t="s">
        <v>14319</v>
      </c>
      <c r="I11362">
        <v>72.755302</v>
      </c>
      <c r="J11362">
        <v>75.416501319999995</v>
      </c>
      <c r="K11362">
        <v>75.416501319999995</v>
      </c>
      <c r="U11362" t="s">
        <v>15316</v>
      </c>
    </row>
    <row r="11363" spans="1:21" x14ac:dyDescent="0.25">
      <c r="A11363">
        <v>2018</v>
      </c>
      <c r="B11363">
        <v>10</v>
      </c>
      <c r="C11363" t="s">
        <v>29</v>
      </c>
      <c r="D11363" t="s">
        <v>342</v>
      </c>
      <c r="E11363" t="s">
        <v>6062</v>
      </c>
      <c r="F11363" t="s">
        <v>10673</v>
      </c>
      <c r="G11363" t="s">
        <v>13733</v>
      </c>
      <c r="H11363" t="s">
        <v>14766</v>
      </c>
      <c r="I11363">
        <v>3940.8453370000002</v>
      </c>
      <c r="J11363">
        <v>3568.6474113999998</v>
      </c>
      <c r="K11363">
        <v>3568.6474113999998</v>
      </c>
      <c r="L11363" t="s">
        <v>19309</v>
      </c>
      <c r="M11363" t="s">
        <v>15338</v>
      </c>
      <c r="N11363" t="s">
        <v>17067</v>
      </c>
      <c r="O11363" t="s">
        <v>15240</v>
      </c>
      <c r="P11363" t="s">
        <v>15205</v>
      </c>
      <c r="Q11363" t="s">
        <v>15338</v>
      </c>
      <c r="R11363" t="s">
        <v>18685</v>
      </c>
      <c r="S11363" t="s">
        <v>15240</v>
      </c>
      <c r="T11363" t="s">
        <v>17185</v>
      </c>
      <c r="U11363" t="s">
        <v>15317</v>
      </c>
    </row>
    <row r="11364" spans="1:21" x14ac:dyDescent="0.25">
      <c r="A11364">
        <v>2018</v>
      </c>
      <c r="B11364">
        <v>10</v>
      </c>
      <c r="C11364" t="s">
        <v>29</v>
      </c>
      <c r="D11364" t="s">
        <v>343</v>
      </c>
      <c r="E11364" t="s">
        <v>6696</v>
      </c>
      <c r="F11364" t="s">
        <v>10674</v>
      </c>
      <c r="G11364" t="s">
        <v>14187</v>
      </c>
      <c r="H11364" t="s">
        <v>14766</v>
      </c>
      <c r="I11364">
        <v>8.3183000000000007</v>
      </c>
      <c r="J11364">
        <v>7.8154856300000004</v>
      </c>
      <c r="K11364">
        <v>7.8154856300000004</v>
      </c>
      <c r="L11364" t="s">
        <v>20197</v>
      </c>
      <c r="M11364" t="s">
        <v>20198</v>
      </c>
      <c r="P11364" t="s">
        <v>16841</v>
      </c>
      <c r="Q11364" t="s">
        <v>15244</v>
      </c>
      <c r="R11364" t="s">
        <v>18685</v>
      </c>
      <c r="S11364" t="s">
        <v>15240</v>
      </c>
      <c r="T11364" t="s">
        <v>20010</v>
      </c>
      <c r="U11364" t="s">
        <v>15317</v>
      </c>
    </row>
    <row r="11365" spans="1:21" x14ac:dyDescent="0.25">
      <c r="A11365">
        <v>2018</v>
      </c>
      <c r="B11365">
        <v>10</v>
      </c>
      <c r="C11365" t="s">
        <v>29</v>
      </c>
      <c r="D11365" t="s">
        <v>346</v>
      </c>
      <c r="E11365" t="s">
        <v>6064</v>
      </c>
      <c r="F11365" t="s">
        <v>10675</v>
      </c>
      <c r="G11365" t="s">
        <v>14188</v>
      </c>
      <c r="H11365" t="s">
        <v>14317</v>
      </c>
      <c r="I11365">
        <v>225.654808</v>
      </c>
      <c r="J11365">
        <v>205.56101344000001</v>
      </c>
      <c r="K11365">
        <v>205.56101344000001</v>
      </c>
      <c r="T11365" s="124" t="s">
        <v>15307</v>
      </c>
      <c r="U11365" s="124" t="s">
        <v>15317</v>
      </c>
    </row>
    <row r="11366" spans="1:21" x14ac:dyDescent="0.25">
      <c r="A11366">
        <v>2018</v>
      </c>
      <c r="B11366">
        <v>10</v>
      </c>
      <c r="C11366" t="s">
        <v>29</v>
      </c>
      <c r="D11366" t="s">
        <v>1718</v>
      </c>
      <c r="E11366" t="s">
        <v>6065</v>
      </c>
      <c r="F11366" t="s">
        <v>10676</v>
      </c>
      <c r="G11366" t="s">
        <v>14189</v>
      </c>
      <c r="H11366" t="s">
        <v>14317</v>
      </c>
      <c r="I11366">
        <v>165.36346700000001</v>
      </c>
      <c r="J11366">
        <v>164.80918077999999</v>
      </c>
      <c r="K11366">
        <v>164.80918077999999</v>
      </c>
      <c r="L11366" t="s">
        <v>16829</v>
      </c>
      <c r="M11366" t="s">
        <v>15250</v>
      </c>
      <c r="T11366" t="s">
        <v>15303</v>
      </c>
      <c r="U11366" t="s">
        <v>15317</v>
      </c>
    </row>
    <row r="11367" spans="1:21" x14ac:dyDescent="0.25">
      <c r="A11367">
        <v>2018</v>
      </c>
      <c r="B11367">
        <v>10</v>
      </c>
      <c r="C11367" t="s">
        <v>30</v>
      </c>
      <c r="D11367" t="s">
        <v>1720</v>
      </c>
      <c r="E11367" t="s">
        <v>6066</v>
      </c>
      <c r="F11367" t="s">
        <v>9227</v>
      </c>
      <c r="G11367" t="s">
        <v>12476</v>
      </c>
      <c r="H11367" t="s">
        <v>14767</v>
      </c>
      <c r="I11367">
        <v>241.2</v>
      </c>
      <c r="J11367">
        <v>429.9549571</v>
      </c>
      <c r="K11367">
        <v>429.9549571</v>
      </c>
      <c r="T11367" s="124" t="s">
        <v>15306</v>
      </c>
      <c r="U11367" s="124" t="s">
        <v>15317</v>
      </c>
    </row>
    <row r="11368" spans="1:21" x14ac:dyDescent="0.25">
      <c r="A11368">
        <v>2018</v>
      </c>
      <c r="B11368">
        <v>11</v>
      </c>
      <c r="C11368" t="s">
        <v>26</v>
      </c>
      <c r="D11368" t="s">
        <v>2687</v>
      </c>
      <c r="E11368" t="s">
        <v>6067</v>
      </c>
      <c r="F11368" t="s">
        <v>10677</v>
      </c>
      <c r="G11368" t="s">
        <v>13975</v>
      </c>
      <c r="H11368" t="s">
        <v>14338</v>
      </c>
      <c r="I11368">
        <v>2571.883671</v>
      </c>
      <c r="J11368">
        <v>2491.5652243200011</v>
      </c>
      <c r="K11368">
        <v>2491.5652243200011</v>
      </c>
      <c r="L11368" t="s">
        <v>20011</v>
      </c>
      <c r="M11368" t="s">
        <v>15246</v>
      </c>
      <c r="N11368" t="s">
        <v>20199</v>
      </c>
      <c r="O11368" t="s">
        <v>15246</v>
      </c>
      <c r="P11368" t="s">
        <v>17165</v>
      </c>
      <c r="Q11368" t="s">
        <v>15246</v>
      </c>
      <c r="R11368" t="s">
        <v>17614</v>
      </c>
      <c r="S11368" t="s">
        <v>15246</v>
      </c>
      <c r="T11368" t="s">
        <v>15304</v>
      </c>
      <c r="U11368" t="s">
        <v>15317</v>
      </c>
    </row>
    <row r="11369" spans="1:21" x14ac:dyDescent="0.25">
      <c r="A11369">
        <v>2018</v>
      </c>
      <c r="B11369">
        <v>11</v>
      </c>
      <c r="C11369" t="s">
        <v>25</v>
      </c>
      <c r="D11369" t="s">
        <v>359</v>
      </c>
      <c r="E11369" t="s">
        <v>6068</v>
      </c>
      <c r="F11369" t="s">
        <v>10678</v>
      </c>
      <c r="G11369" t="s">
        <v>13976</v>
      </c>
      <c r="H11369" t="s">
        <v>14785</v>
      </c>
      <c r="I11369">
        <v>191.27752899999999</v>
      </c>
      <c r="J11369">
        <v>255.6704833499999</v>
      </c>
      <c r="K11369">
        <v>255.6704833499999</v>
      </c>
      <c r="L11369" t="s">
        <v>19687</v>
      </c>
      <c r="M11369" t="s">
        <v>15246</v>
      </c>
      <c r="N11369" t="s">
        <v>20309</v>
      </c>
      <c r="O11369" t="s">
        <v>15246</v>
      </c>
      <c r="P11369" t="s">
        <v>15199</v>
      </c>
      <c r="Q11369" t="s">
        <v>15246</v>
      </c>
      <c r="R11369" t="s">
        <v>18140</v>
      </c>
      <c r="S11369" t="s">
        <v>15246</v>
      </c>
      <c r="T11369" t="s">
        <v>15304</v>
      </c>
      <c r="U11369" t="s">
        <v>15317</v>
      </c>
    </row>
    <row r="11370" spans="1:21" x14ac:dyDescent="0.25">
      <c r="A11370">
        <v>2018</v>
      </c>
      <c r="B11370">
        <v>11</v>
      </c>
      <c r="C11370" t="s">
        <v>25</v>
      </c>
      <c r="D11370" t="s">
        <v>360</v>
      </c>
      <c r="E11370" t="s">
        <v>6697</v>
      </c>
      <c r="F11370" t="s">
        <v>10679</v>
      </c>
      <c r="G11370" t="s">
        <v>11225</v>
      </c>
      <c r="H11370" t="s">
        <v>14324</v>
      </c>
      <c r="I11370">
        <v>3266.8430520000002</v>
      </c>
      <c r="J11370">
        <v>2773.0721518199998</v>
      </c>
      <c r="K11370">
        <v>2773.0721518199998</v>
      </c>
      <c r="L11370" t="s">
        <v>19320</v>
      </c>
      <c r="M11370" t="s">
        <v>18478</v>
      </c>
      <c r="N11370" t="s">
        <v>15264</v>
      </c>
      <c r="O11370" t="s">
        <v>15247</v>
      </c>
      <c r="P11370" t="s">
        <v>17615</v>
      </c>
      <c r="Q11370" t="s">
        <v>16850</v>
      </c>
      <c r="R11370" t="s">
        <v>17618</v>
      </c>
      <c r="S11370" t="s">
        <v>15246</v>
      </c>
      <c r="T11370" s="124" t="s">
        <v>17466</v>
      </c>
      <c r="U11370" s="124" t="s">
        <v>15317</v>
      </c>
    </row>
    <row r="11371" spans="1:21" x14ac:dyDescent="0.25">
      <c r="A11371">
        <v>2018</v>
      </c>
      <c r="B11371">
        <v>11</v>
      </c>
      <c r="C11371" t="s">
        <v>25</v>
      </c>
      <c r="D11371" t="s">
        <v>362</v>
      </c>
      <c r="E11371" t="s">
        <v>6698</v>
      </c>
      <c r="F11371" t="s">
        <v>10680</v>
      </c>
      <c r="G11371" t="s">
        <v>13977</v>
      </c>
      <c r="H11371" t="s">
        <v>14324</v>
      </c>
      <c r="I11371">
        <v>41354.283496999997</v>
      </c>
      <c r="J11371">
        <v>40275.142791540064</v>
      </c>
      <c r="K11371">
        <v>40275.142791540064</v>
      </c>
      <c r="L11371" t="s">
        <v>20310</v>
      </c>
      <c r="M11371" t="s">
        <v>18478</v>
      </c>
      <c r="N11371" t="s">
        <v>20311</v>
      </c>
      <c r="O11371" t="s">
        <v>15246</v>
      </c>
      <c r="P11371" t="s">
        <v>17193</v>
      </c>
      <c r="Q11371" t="s">
        <v>15246</v>
      </c>
      <c r="R11371" t="s">
        <v>17618</v>
      </c>
      <c r="S11371" t="s">
        <v>15246</v>
      </c>
      <c r="T11371" s="124" t="s">
        <v>17466</v>
      </c>
      <c r="U11371" s="124" t="s">
        <v>15317</v>
      </c>
    </row>
    <row r="11372" spans="1:21" x14ac:dyDescent="0.25">
      <c r="A11372">
        <v>2018</v>
      </c>
      <c r="B11372">
        <v>11</v>
      </c>
      <c r="C11372" t="s">
        <v>25</v>
      </c>
      <c r="D11372" t="s">
        <v>364</v>
      </c>
      <c r="E11372" t="s">
        <v>6699</v>
      </c>
      <c r="F11372" t="s">
        <v>10681</v>
      </c>
      <c r="G11372" t="s">
        <v>13978</v>
      </c>
      <c r="H11372" t="s">
        <v>14902</v>
      </c>
      <c r="I11372">
        <v>7.76485</v>
      </c>
      <c r="J11372">
        <v>238.4119671</v>
      </c>
      <c r="K11372">
        <v>238.4119671</v>
      </c>
      <c r="L11372" t="s">
        <v>20312</v>
      </c>
      <c r="M11372" t="s">
        <v>18478</v>
      </c>
      <c r="N11372" t="s">
        <v>20313</v>
      </c>
      <c r="O11372" t="s">
        <v>18478</v>
      </c>
      <c r="R11372" t="s">
        <v>16856</v>
      </c>
      <c r="S11372" t="s">
        <v>15246</v>
      </c>
      <c r="T11372" t="s">
        <v>17191</v>
      </c>
      <c r="U11372" t="s">
        <v>15317</v>
      </c>
    </row>
    <row r="11373" spans="1:21" x14ac:dyDescent="0.25">
      <c r="A11373">
        <v>2018</v>
      </c>
      <c r="B11373">
        <v>11</v>
      </c>
      <c r="C11373" t="s">
        <v>25</v>
      </c>
      <c r="D11373" t="s">
        <v>365</v>
      </c>
      <c r="E11373" t="s">
        <v>6700</v>
      </c>
      <c r="F11373" t="s">
        <v>10682</v>
      </c>
      <c r="G11373" t="s">
        <v>13979</v>
      </c>
      <c r="H11373" t="s">
        <v>14774</v>
      </c>
      <c r="I11373">
        <v>48838.385176000003</v>
      </c>
      <c r="J11373">
        <v>51541.764732529977</v>
      </c>
      <c r="K11373">
        <v>51541.753850409979</v>
      </c>
      <c r="L11373" t="s">
        <v>20203</v>
      </c>
      <c r="M11373" t="s">
        <v>18478</v>
      </c>
      <c r="N11373" t="s">
        <v>20204</v>
      </c>
      <c r="O11373" t="s">
        <v>15246</v>
      </c>
      <c r="P11373" t="s">
        <v>17623</v>
      </c>
      <c r="Q11373" t="s">
        <v>15246</v>
      </c>
      <c r="R11373" t="s">
        <v>17196</v>
      </c>
      <c r="S11373" t="s">
        <v>15246</v>
      </c>
      <c r="T11373" s="124" t="s">
        <v>17466</v>
      </c>
      <c r="U11373" s="124" t="s">
        <v>15317</v>
      </c>
    </row>
    <row r="11374" spans="1:21" x14ac:dyDescent="0.25">
      <c r="A11374">
        <v>2018</v>
      </c>
      <c r="B11374">
        <v>11</v>
      </c>
      <c r="C11374" t="s">
        <v>25</v>
      </c>
      <c r="D11374" t="s">
        <v>366</v>
      </c>
      <c r="E11374" t="s">
        <v>6701</v>
      </c>
      <c r="F11374" t="s">
        <v>10683</v>
      </c>
      <c r="G11374" t="s">
        <v>13980</v>
      </c>
      <c r="H11374" t="s">
        <v>14652</v>
      </c>
      <c r="I11374">
        <v>3630.2761030000001</v>
      </c>
      <c r="J11374">
        <v>3693.2239969299999</v>
      </c>
      <c r="K11374">
        <v>3693.2239969299999</v>
      </c>
      <c r="L11374" t="s">
        <v>20205</v>
      </c>
      <c r="M11374" t="s">
        <v>17012</v>
      </c>
      <c r="N11374" t="s">
        <v>20314</v>
      </c>
      <c r="O11374" t="s">
        <v>20315</v>
      </c>
      <c r="T11374" t="s">
        <v>20316</v>
      </c>
      <c r="U11374" t="s">
        <v>15317</v>
      </c>
    </row>
    <row r="11375" spans="1:21" x14ac:dyDescent="0.25">
      <c r="A11375">
        <v>2018</v>
      </c>
      <c r="B11375">
        <v>11</v>
      </c>
      <c r="C11375" t="s">
        <v>25</v>
      </c>
      <c r="D11375" t="s">
        <v>368</v>
      </c>
      <c r="E11375" t="s">
        <v>6702</v>
      </c>
      <c r="F11375" t="s">
        <v>10684</v>
      </c>
      <c r="G11375" t="s">
        <v>13982</v>
      </c>
      <c r="H11375" t="s">
        <v>14904</v>
      </c>
      <c r="I11375">
        <v>927.44754699999999</v>
      </c>
      <c r="J11375">
        <v>1119.51042054</v>
      </c>
      <c r="K11375">
        <v>1119.51042054</v>
      </c>
      <c r="L11375" t="s">
        <v>20317</v>
      </c>
      <c r="M11375" t="s">
        <v>20318</v>
      </c>
      <c r="N11375" t="s">
        <v>20319</v>
      </c>
      <c r="O11375" t="s">
        <v>20320</v>
      </c>
      <c r="P11375" t="s">
        <v>17165</v>
      </c>
      <c r="Q11375" t="s">
        <v>15246</v>
      </c>
      <c r="R11375" t="s">
        <v>19327</v>
      </c>
      <c r="S11375" t="s">
        <v>15246</v>
      </c>
      <c r="T11375" t="s">
        <v>20321</v>
      </c>
      <c r="U11375" t="s">
        <v>15317</v>
      </c>
    </row>
    <row r="11376" spans="1:21" x14ac:dyDescent="0.25">
      <c r="A11376">
        <v>2018</v>
      </c>
      <c r="B11376">
        <v>11</v>
      </c>
      <c r="C11376" t="s">
        <v>25</v>
      </c>
      <c r="D11376" t="s">
        <v>371</v>
      </c>
      <c r="E11376" t="s">
        <v>6703</v>
      </c>
      <c r="F11376" t="s">
        <v>10685</v>
      </c>
      <c r="G11376" t="s">
        <v>13983</v>
      </c>
      <c r="H11376" t="s">
        <v>14652</v>
      </c>
      <c r="I11376">
        <v>149.80455000000001</v>
      </c>
      <c r="J11376">
        <v>285.72999205999997</v>
      </c>
      <c r="K11376">
        <v>285.72999205999997</v>
      </c>
      <c r="L11376" t="s">
        <v>20322</v>
      </c>
      <c r="M11376" t="s">
        <v>15246</v>
      </c>
      <c r="N11376" t="s">
        <v>20323</v>
      </c>
      <c r="O11376" t="s">
        <v>15246</v>
      </c>
      <c r="T11376" t="s">
        <v>15304</v>
      </c>
      <c r="U11376" t="s">
        <v>15317</v>
      </c>
    </row>
    <row r="11377" spans="1:21" x14ac:dyDescent="0.25">
      <c r="A11377">
        <v>2018</v>
      </c>
      <c r="B11377">
        <v>11</v>
      </c>
      <c r="C11377" t="s">
        <v>25</v>
      </c>
      <c r="D11377" t="s">
        <v>372</v>
      </c>
      <c r="E11377" t="s">
        <v>6704</v>
      </c>
      <c r="F11377" t="s">
        <v>10686</v>
      </c>
      <c r="G11377" t="s">
        <v>12483</v>
      </c>
      <c r="H11377" t="s">
        <v>11557</v>
      </c>
      <c r="I11377">
        <v>630.26462300000003</v>
      </c>
      <c r="J11377">
        <v>826.12320190000014</v>
      </c>
      <c r="K11377">
        <v>826.12320190000014</v>
      </c>
      <c r="L11377" t="s">
        <v>20324</v>
      </c>
      <c r="M11377" t="s">
        <v>17635</v>
      </c>
      <c r="N11377" t="s">
        <v>20325</v>
      </c>
      <c r="O11377" t="s">
        <v>17635</v>
      </c>
      <c r="T11377" t="s">
        <v>16839</v>
      </c>
      <c r="U11377" t="s">
        <v>15317</v>
      </c>
    </row>
    <row r="11378" spans="1:21" x14ac:dyDescent="0.25">
      <c r="A11378">
        <v>2018</v>
      </c>
      <c r="B11378">
        <v>11</v>
      </c>
      <c r="C11378" t="s">
        <v>25</v>
      </c>
      <c r="D11378" t="s">
        <v>374</v>
      </c>
      <c r="E11378" t="s">
        <v>6705</v>
      </c>
      <c r="F11378" t="s">
        <v>10687</v>
      </c>
      <c r="G11378" t="s">
        <v>13984</v>
      </c>
      <c r="H11378" t="s">
        <v>15103</v>
      </c>
      <c r="I11378">
        <v>14804.870803</v>
      </c>
      <c r="J11378">
        <v>15505.32002589</v>
      </c>
      <c r="K11378">
        <v>15505.29184589</v>
      </c>
      <c r="N11378" t="s">
        <v>15434</v>
      </c>
      <c r="O11378" t="s">
        <v>15245</v>
      </c>
      <c r="R11378" t="s">
        <v>17196</v>
      </c>
      <c r="S11378" t="s">
        <v>15246</v>
      </c>
      <c r="T11378" s="124" t="s">
        <v>17453</v>
      </c>
      <c r="U11378" s="124" t="s">
        <v>15317</v>
      </c>
    </row>
    <row r="11379" spans="1:21" x14ac:dyDescent="0.25">
      <c r="A11379">
        <v>2018</v>
      </c>
      <c r="B11379">
        <v>11</v>
      </c>
      <c r="C11379" t="s">
        <v>25</v>
      </c>
      <c r="D11379" t="s">
        <v>1722</v>
      </c>
      <c r="E11379" t="s">
        <v>6706</v>
      </c>
      <c r="F11379" t="s">
        <v>10688</v>
      </c>
      <c r="G11379" t="s">
        <v>12486</v>
      </c>
      <c r="H11379" t="s">
        <v>14326</v>
      </c>
      <c r="I11379">
        <v>72.397189999999995</v>
      </c>
      <c r="J11379">
        <v>74.199273259999984</v>
      </c>
      <c r="K11379">
        <v>74.199273259999984</v>
      </c>
      <c r="L11379" t="s">
        <v>20326</v>
      </c>
      <c r="M11379" t="s">
        <v>18478</v>
      </c>
      <c r="N11379" t="s">
        <v>15274</v>
      </c>
      <c r="O11379" t="s">
        <v>15247</v>
      </c>
      <c r="P11379" t="s">
        <v>18152</v>
      </c>
      <c r="Q11379" t="s">
        <v>15247</v>
      </c>
      <c r="R11379" t="s">
        <v>16856</v>
      </c>
      <c r="S11379" t="s">
        <v>15246</v>
      </c>
      <c r="T11379" t="s">
        <v>17191</v>
      </c>
      <c r="U11379" t="s">
        <v>15317</v>
      </c>
    </row>
    <row r="11380" spans="1:21" x14ac:dyDescent="0.25">
      <c r="A11380">
        <v>2018</v>
      </c>
      <c r="B11380">
        <v>11</v>
      </c>
      <c r="C11380" t="s">
        <v>25</v>
      </c>
      <c r="D11380" t="s">
        <v>1723</v>
      </c>
      <c r="E11380" t="s">
        <v>6081</v>
      </c>
      <c r="F11380" t="s">
        <v>10689</v>
      </c>
      <c r="G11380" t="s">
        <v>13986</v>
      </c>
      <c r="H11380" t="s">
        <v>11287</v>
      </c>
      <c r="I11380">
        <v>10.457004</v>
      </c>
      <c r="J11380">
        <v>10.624931569999999</v>
      </c>
      <c r="K11380">
        <v>10.624931569999999</v>
      </c>
      <c r="L11380" t="s">
        <v>19696</v>
      </c>
      <c r="M11380" t="s">
        <v>17708</v>
      </c>
      <c r="P11380" t="s">
        <v>15188</v>
      </c>
      <c r="Q11380" t="s">
        <v>15246</v>
      </c>
      <c r="R11380" t="s">
        <v>15189</v>
      </c>
      <c r="S11380" t="s">
        <v>15246</v>
      </c>
      <c r="T11380" t="s">
        <v>17278</v>
      </c>
      <c r="U11380" t="s">
        <v>15317</v>
      </c>
    </row>
    <row r="11381" spans="1:21" x14ac:dyDescent="0.25">
      <c r="A11381">
        <v>2018</v>
      </c>
      <c r="B11381">
        <v>11</v>
      </c>
      <c r="C11381" t="s">
        <v>25</v>
      </c>
      <c r="D11381" t="s">
        <v>378</v>
      </c>
      <c r="E11381" t="s">
        <v>6707</v>
      </c>
      <c r="F11381" t="s">
        <v>10690</v>
      </c>
      <c r="G11381" t="s">
        <v>13987</v>
      </c>
      <c r="H11381" t="s">
        <v>14333</v>
      </c>
      <c r="I11381">
        <v>19.760000000000002</v>
      </c>
      <c r="J11381">
        <v>62.55551044000002</v>
      </c>
      <c r="K11381">
        <v>62.55551044000002</v>
      </c>
      <c r="L11381" t="s">
        <v>20018</v>
      </c>
      <c r="M11381" t="s">
        <v>18478</v>
      </c>
      <c r="N11381" t="s">
        <v>19698</v>
      </c>
      <c r="O11381" t="s">
        <v>15246</v>
      </c>
      <c r="P11381" t="s">
        <v>15348</v>
      </c>
      <c r="Q11381" t="s">
        <v>15246</v>
      </c>
      <c r="T11381" t="s">
        <v>17191</v>
      </c>
      <c r="U11381" t="s">
        <v>15317</v>
      </c>
    </row>
    <row r="11382" spans="1:21" x14ac:dyDescent="0.25">
      <c r="A11382">
        <v>2018</v>
      </c>
      <c r="B11382">
        <v>11</v>
      </c>
      <c r="C11382" t="s">
        <v>25</v>
      </c>
      <c r="D11382" t="s">
        <v>386</v>
      </c>
      <c r="E11382" t="s">
        <v>6708</v>
      </c>
      <c r="F11382" t="s">
        <v>9737</v>
      </c>
      <c r="G11382" t="s">
        <v>13988</v>
      </c>
      <c r="H11382" t="s">
        <v>14905</v>
      </c>
      <c r="I11382">
        <v>203.331512</v>
      </c>
      <c r="J11382">
        <v>490.44335543</v>
      </c>
      <c r="K11382">
        <v>490.44335543</v>
      </c>
      <c r="L11382" t="s">
        <v>20327</v>
      </c>
      <c r="M11382" t="s">
        <v>15246</v>
      </c>
      <c r="N11382" t="s">
        <v>18699</v>
      </c>
      <c r="O11382" t="s">
        <v>15246</v>
      </c>
      <c r="P11382" t="s">
        <v>15189</v>
      </c>
      <c r="Q11382" t="s">
        <v>15246</v>
      </c>
      <c r="R11382" t="s">
        <v>15189</v>
      </c>
      <c r="S11382" t="s">
        <v>15246</v>
      </c>
      <c r="T11382" t="s">
        <v>15304</v>
      </c>
      <c r="U11382" t="s">
        <v>15317</v>
      </c>
    </row>
    <row r="11383" spans="1:21" x14ac:dyDescent="0.25">
      <c r="A11383">
        <v>2018</v>
      </c>
      <c r="B11383">
        <v>11</v>
      </c>
      <c r="C11383" t="s">
        <v>25</v>
      </c>
      <c r="D11383" t="s">
        <v>2502</v>
      </c>
      <c r="E11383" t="s">
        <v>6709</v>
      </c>
      <c r="F11383" t="s">
        <v>10691</v>
      </c>
      <c r="G11383" t="s">
        <v>13989</v>
      </c>
      <c r="H11383" t="s">
        <v>14326</v>
      </c>
      <c r="I11383">
        <v>2409.647817</v>
      </c>
      <c r="J11383">
        <v>2963.39602939</v>
      </c>
      <c r="K11383">
        <v>2963.3951944099999</v>
      </c>
      <c r="L11383" t="s">
        <v>20022</v>
      </c>
      <c r="M11383" t="s">
        <v>15246</v>
      </c>
      <c r="N11383" t="s">
        <v>17225</v>
      </c>
      <c r="O11383" t="s">
        <v>15246</v>
      </c>
      <c r="P11383" t="s">
        <v>15286</v>
      </c>
      <c r="Q11383" t="s">
        <v>15246</v>
      </c>
      <c r="R11383" t="s">
        <v>16856</v>
      </c>
      <c r="S11383" t="s">
        <v>15246</v>
      </c>
      <c r="T11383" s="124" t="s">
        <v>17224</v>
      </c>
      <c r="U11383" s="124" t="s">
        <v>15317</v>
      </c>
    </row>
    <row r="11384" spans="1:21" x14ac:dyDescent="0.25">
      <c r="A11384">
        <v>2018</v>
      </c>
      <c r="B11384">
        <v>11</v>
      </c>
      <c r="C11384" t="s">
        <v>25</v>
      </c>
      <c r="D11384" t="s">
        <v>2688</v>
      </c>
      <c r="E11384" t="s">
        <v>6087</v>
      </c>
      <c r="F11384" t="s">
        <v>10692</v>
      </c>
      <c r="G11384" t="s">
        <v>13990</v>
      </c>
      <c r="H11384" t="s">
        <v>14320</v>
      </c>
      <c r="I11384">
        <v>4858.4340700000002</v>
      </c>
      <c r="J11384">
        <v>4634.5970479599991</v>
      </c>
      <c r="K11384">
        <v>4634.5970479599991</v>
      </c>
      <c r="L11384" t="s">
        <v>20023</v>
      </c>
      <c r="M11384" t="s">
        <v>18446</v>
      </c>
      <c r="N11384" t="s">
        <v>20208</v>
      </c>
      <c r="O11384" t="s">
        <v>18446</v>
      </c>
      <c r="R11384" t="s">
        <v>16854</v>
      </c>
      <c r="S11384" t="s">
        <v>15246</v>
      </c>
      <c r="T11384" s="124" t="s">
        <v>18447</v>
      </c>
      <c r="U11384" s="124" t="s">
        <v>15317</v>
      </c>
    </row>
    <row r="11385" spans="1:21" x14ac:dyDescent="0.25">
      <c r="A11385">
        <v>2018</v>
      </c>
      <c r="B11385">
        <v>11</v>
      </c>
      <c r="C11385" t="s">
        <v>25</v>
      </c>
      <c r="D11385" t="s">
        <v>2689</v>
      </c>
      <c r="E11385" t="s">
        <v>6710</v>
      </c>
      <c r="F11385" t="s">
        <v>10693</v>
      </c>
      <c r="G11385" t="s">
        <v>13742</v>
      </c>
      <c r="H11385" t="s">
        <v>11287</v>
      </c>
      <c r="I11385">
        <v>60.823965000000001</v>
      </c>
      <c r="J11385">
        <v>171.86474901000011</v>
      </c>
      <c r="K11385">
        <v>171.86474901000011</v>
      </c>
      <c r="L11385" t="s">
        <v>20328</v>
      </c>
      <c r="M11385" t="s">
        <v>15246</v>
      </c>
      <c r="N11385" t="s">
        <v>20329</v>
      </c>
      <c r="O11385" t="s">
        <v>15246</v>
      </c>
      <c r="P11385" t="s">
        <v>19340</v>
      </c>
      <c r="Q11385" t="s">
        <v>15246</v>
      </c>
      <c r="R11385" t="s">
        <v>15189</v>
      </c>
      <c r="S11385" t="s">
        <v>15246</v>
      </c>
      <c r="T11385" t="s">
        <v>15304</v>
      </c>
      <c r="U11385" t="s">
        <v>15317</v>
      </c>
    </row>
    <row r="11386" spans="1:21" x14ac:dyDescent="0.25">
      <c r="A11386">
        <v>2018</v>
      </c>
      <c r="B11386">
        <v>11</v>
      </c>
      <c r="C11386" t="s">
        <v>28</v>
      </c>
      <c r="D11386" t="s">
        <v>416</v>
      </c>
      <c r="E11386" t="s">
        <v>6089</v>
      </c>
      <c r="F11386" t="s">
        <v>10694</v>
      </c>
      <c r="G11386" t="s">
        <v>11281</v>
      </c>
      <c r="H11386" t="s">
        <v>14343</v>
      </c>
      <c r="I11386">
        <v>568.86637299999995</v>
      </c>
      <c r="J11386">
        <v>702.03843213000005</v>
      </c>
      <c r="K11386">
        <v>702.03751811999996</v>
      </c>
      <c r="L11386" t="s">
        <v>19702</v>
      </c>
      <c r="M11386" t="s">
        <v>15246</v>
      </c>
      <c r="N11386" t="s">
        <v>17200</v>
      </c>
      <c r="O11386" t="s">
        <v>15246</v>
      </c>
      <c r="P11386" t="s">
        <v>17200</v>
      </c>
      <c r="Q11386" t="s">
        <v>15246</v>
      </c>
      <c r="R11386" t="s">
        <v>17641</v>
      </c>
      <c r="S11386" t="s">
        <v>15246</v>
      </c>
      <c r="T11386" t="s">
        <v>15304</v>
      </c>
      <c r="U11386" t="s">
        <v>15317</v>
      </c>
    </row>
    <row r="11387" spans="1:21" x14ac:dyDescent="0.25">
      <c r="A11387">
        <v>2018</v>
      </c>
      <c r="B11387">
        <v>11</v>
      </c>
      <c r="C11387" t="s">
        <v>20</v>
      </c>
      <c r="D11387" t="s">
        <v>419</v>
      </c>
      <c r="E11387" t="s">
        <v>6711</v>
      </c>
      <c r="F11387" t="s">
        <v>10695</v>
      </c>
      <c r="G11387" t="s">
        <v>13743</v>
      </c>
      <c r="H11387" t="s">
        <v>15151</v>
      </c>
      <c r="I11387">
        <v>256.52292</v>
      </c>
      <c r="J11387">
        <v>288.95650644</v>
      </c>
      <c r="K11387">
        <v>288.95650644</v>
      </c>
      <c r="L11387" t="s">
        <v>19341</v>
      </c>
      <c r="M11387" t="s">
        <v>15246</v>
      </c>
      <c r="N11387" t="s">
        <v>20025</v>
      </c>
      <c r="O11387" t="s">
        <v>19705</v>
      </c>
      <c r="P11387" t="s">
        <v>17400</v>
      </c>
      <c r="Q11387" t="s">
        <v>16818</v>
      </c>
      <c r="R11387" t="s">
        <v>20330</v>
      </c>
      <c r="S11387" t="s">
        <v>15246</v>
      </c>
      <c r="T11387" t="s">
        <v>19706</v>
      </c>
      <c r="U11387" t="s">
        <v>15317</v>
      </c>
    </row>
    <row r="11388" spans="1:21" x14ac:dyDescent="0.25">
      <c r="A11388">
        <v>2018</v>
      </c>
      <c r="B11388">
        <v>11</v>
      </c>
      <c r="C11388" t="s">
        <v>20</v>
      </c>
      <c r="D11388" t="s">
        <v>422</v>
      </c>
      <c r="E11388" t="s">
        <v>6091</v>
      </c>
      <c r="F11388" t="s">
        <v>10696</v>
      </c>
      <c r="G11388" t="s">
        <v>10937</v>
      </c>
      <c r="H11388" t="s">
        <v>15152</v>
      </c>
      <c r="I11388">
        <v>540.21440199999995</v>
      </c>
      <c r="J11388">
        <v>595.35973490000015</v>
      </c>
      <c r="K11388">
        <v>595.35973490000015</v>
      </c>
      <c r="L11388" t="s">
        <v>19707</v>
      </c>
      <c r="M11388" t="s">
        <v>18478</v>
      </c>
      <c r="N11388" t="s">
        <v>17608</v>
      </c>
      <c r="O11388" t="s">
        <v>15246</v>
      </c>
      <c r="R11388" t="s">
        <v>19626</v>
      </c>
      <c r="S11388" t="s">
        <v>15246</v>
      </c>
      <c r="T11388" t="s">
        <v>17191</v>
      </c>
      <c r="U11388" t="s">
        <v>15317</v>
      </c>
    </row>
    <row r="11389" spans="1:21" x14ac:dyDescent="0.25">
      <c r="A11389">
        <v>2018</v>
      </c>
      <c r="B11389">
        <v>11</v>
      </c>
      <c r="C11389" t="s">
        <v>22</v>
      </c>
      <c r="D11389" t="s">
        <v>425</v>
      </c>
      <c r="G11389" t="s">
        <v>10941</v>
      </c>
      <c r="H11389" t="s">
        <v>14221</v>
      </c>
      <c r="I11389">
        <v>3065.3443069999998</v>
      </c>
      <c r="J11389">
        <v>7117.6920776000106</v>
      </c>
      <c r="K11389">
        <v>7117.6738547100094</v>
      </c>
      <c r="U11389" t="s">
        <v>15316</v>
      </c>
    </row>
    <row r="11390" spans="1:21" x14ac:dyDescent="0.25">
      <c r="A11390">
        <v>2018</v>
      </c>
      <c r="B11390">
        <v>11</v>
      </c>
      <c r="C11390" t="s">
        <v>23</v>
      </c>
      <c r="D11390" t="s">
        <v>427</v>
      </c>
      <c r="G11390" t="s">
        <v>10942</v>
      </c>
      <c r="H11390" t="s">
        <v>14222</v>
      </c>
      <c r="I11390">
        <v>327.976314</v>
      </c>
      <c r="J11390">
        <v>328.0175493800001</v>
      </c>
      <c r="K11390">
        <v>328.01073023999999</v>
      </c>
      <c r="U11390" t="s">
        <v>15316</v>
      </c>
    </row>
    <row r="11391" spans="1:21" x14ac:dyDescent="0.25">
      <c r="A11391">
        <v>2018</v>
      </c>
      <c r="B11391">
        <v>11</v>
      </c>
      <c r="C11391" t="s">
        <v>24</v>
      </c>
      <c r="D11391" t="s">
        <v>429</v>
      </c>
      <c r="E11391" t="s">
        <v>6712</v>
      </c>
      <c r="F11391" t="s">
        <v>10697</v>
      </c>
      <c r="G11391" t="s">
        <v>13991</v>
      </c>
      <c r="H11391" t="s">
        <v>15104</v>
      </c>
      <c r="I11391">
        <v>2040.6091269999999</v>
      </c>
      <c r="J11391">
        <v>2700.2749190800009</v>
      </c>
      <c r="K11391">
        <v>2700.2738510800009</v>
      </c>
      <c r="L11391" t="s">
        <v>19339</v>
      </c>
      <c r="M11391" t="s">
        <v>15246</v>
      </c>
      <c r="N11391" t="s">
        <v>18707</v>
      </c>
      <c r="O11391" t="s">
        <v>15246</v>
      </c>
      <c r="P11391" t="s">
        <v>15189</v>
      </c>
      <c r="Q11391" t="s">
        <v>15246</v>
      </c>
      <c r="R11391" t="s">
        <v>17641</v>
      </c>
      <c r="S11391" t="s">
        <v>15246</v>
      </c>
      <c r="T11391" t="s">
        <v>15304</v>
      </c>
      <c r="U11391" t="s">
        <v>15317</v>
      </c>
    </row>
    <row r="11392" spans="1:21" x14ac:dyDescent="0.25">
      <c r="A11392">
        <v>2018</v>
      </c>
      <c r="B11392">
        <v>11</v>
      </c>
      <c r="C11392" t="s">
        <v>29</v>
      </c>
      <c r="D11392" t="s">
        <v>686</v>
      </c>
      <c r="E11392" t="s">
        <v>6230</v>
      </c>
      <c r="F11392" t="s">
        <v>10823</v>
      </c>
      <c r="G11392" t="s">
        <v>13745</v>
      </c>
      <c r="H11392" t="s">
        <v>14351</v>
      </c>
      <c r="I11392">
        <v>29448.470926000002</v>
      </c>
      <c r="J11392">
        <v>32339.44510379</v>
      </c>
      <c r="K11392">
        <v>32339.44510379</v>
      </c>
      <c r="L11392" t="s">
        <v>19717</v>
      </c>
      <c r="M11392" t="s">
        <v>17687</v>
      </c>
      <c r="N11392" t="s">
        <v>20210</v>
      </c>
      <c r="O11392" t="s">
        <v>17687</v>
      </c>
      <c r="R11392" t="s">
        <v>16854</v>
      </c>
      <c r="S11392" t="s">
        <v>15246</v>
      </c>
      <c r="T11392" t="s">
        <v>18455</v>
      </c>
      <c r="U11392" t="s">
        <v>15317</v>
      </c>
    </row>
    <row r="11393" spans="1:21" x14ac:dyDescent="0.25">
      <c r="A11393">
        <v>2018</v>
      </c>
      <c r="B11393">
        <v>11</v>
      </c>
      <c r="C11393" t="s">
        <v>29</v>
      </c>
      <c r="D11393" t="s">
        <v>1777</v>
      </c>
      <c r="E11393" t="s">
        <v>6095</v>
      </c>
      <c r="F11393" t="s">
        <v>10698</v>
      </c>
      <c r="G11393" t="s">
        <v>13993</v>
      </c>
      <c r="H11393" t="s">
        <v>14746</v>
      </c>
      <c r="I11393">
        <v>11243.182262</v>
      </c>
      <c r="J11393">
        <v>10439.772281449999</v>
      </c>
      <c r="K11393">
        <v>10434.80479034</v>
      </c>
      <c r="L11393" t="s">
        <v>19727</v>
      </c>
      <c r="M11393" t="s">
        <v>15246</v>
      </c>
      <c r="N11393" t="s">
        <v>17441</v>
      </c>
      <c r="O11393" t="s">
        <v>15246</v>
      </c>
      <c r="P11393" t="s">
        <v>15207</v>
      </c>
      <c r="Q11393" t="s">
        <v>15246</v>
      </c>
      <c r="R11393" t="s">
        <v>17200</v>
      </c>
      <c r="S11393" t="s">
        <v>15246</v>
      </c>
      <c r="T11393" s="124" t="s">
        <v>17224</v>
      </c>
      <c r="U11393" s="124" t="s">
        <v>15317</v>
      </c>
    </row>
    <row r="11394" spans="1:21" x14ac:dyDescent="0.25">
      <c r="A11394">
        <v>2018</v>
      </c>
      <c r="B11394">
        <v>11</v>
      </c>
      <c r="C11394" t="s">
        <v>29</v>
      </c>
      <c r="D11394" t="s">
        <v>2692</v>
      </c>
      <c r="E11394" t="s">
        <v>6713</v>
      </c>
      <c r="F11394" t="s">
        <v>10699</v>
      </c>
      <c r="G11394" t="s">
        <v>13746</v>
      </c>
      <c r="H11394" t="s">
        <v>15153</v>
      </c>
      <c r="I11394">
        <v>11214.544592</v>
      </c>
      <c r="J11394">
        <v>7629.5039360399996</v>
      </c>
      <c r="K11394">
        <v>7629.5039360399996</v>
      </c>
      <c r="L11394" t="s">
        <v>20331</v>
      </c>
      <c r="M11394" t="s">
        <v>17617</v>
      </c>
      <c r="N11394" t="s">
        <v>20332</v>
      </c>
      <c r="O11394" t="s">
        <v>17617</v>
      </c>
      <c r="P11394" t="s">
        <v>17616</v>
      </c>
      <c r="Q11394" t="s">
        <v>17617</v>
      </c>
      <c r="R11394" t="s">
        <v>20333</v>
      </c>
      <c r="S11394" t="s">
        <v>15246</v>
      </c>
      <c r="T11394" s="124" t="s">
        <v>19356</v>
      </c>
      <c r="U11394" s="124" t="s">
        <v>15317</v>
      </c>
    </row>
    <row r="11395" spans="1:21" x14ac:dyDescent="0.25">
      <c r="A11395">
        <v>2018</v>
      </c>
      <c r="B11395">
        <v>11</v>
      </c>
      <c r="C11395" t="s">
        <v>29</v>
      </c>
      <c r="D11395" t="s">
        <v>2693</v>
      </c>
      <c r="E11395" t="s">
        <v>6714</v>
      </c>
      <c r="F11395" t="s">
        <v>10700</v>
      </c>
      <c r="G11395" t="s">
        <v>13747</v>
      </c>
      <c r="H11395" t="s">
        <v>15110</v>
      </c>
      <c r="I11395">
        <v>401.71614099999999</v>
      </c>
      <c r="J11395">
        <v>347.59461118000002</v>
      </c>
      <c r="K11395">
        <v>347.59461118000002</v>
      </c>
      <c r="L11395" t="s">
        <v>20334</v>
      </c>
      <c r="M11395" t="s">
        <v>17515</v>
      </c>
      <c r="N11395" t="s">
        <v>20335</v>
      </c>
      <c r="O11395" t="s">
        <v>15246</v>
      </c>
      <c r="P11395" t="s">
        <v>15189</v>
      </c>
      <c r="Q11395" t="s">
        <v>15246</v>
      </c>
      <c r="R11395" t="s">
        <v>19359</v>
      </c>
      <c r="S11395" t="s">
        <v>15246</v>
      </c>
      <c r="T11395" s="124" t="s">
        <v>17517</v>
      </c>
      <c r="U11395" s="124" t="s">
        <v>15317</v>
      </c>
    </row>
    <row r="11396" spans="1:21" x14ac:dyDescent="0.25">
      <c r="A11396">
        <v>2018</v>
      </c>
      <c r="B11396">
        <v>11</v>
      </c>
      <c r="C11396" t="s">
        <v>29</v>
      </c>
      <c r="D11396" t="s">
        <v>2696</v>
      </c>
      <c r="E11396" t="s">
        <v>6715</v>
      </c>
      <c r="F11396" t="s">
        <v>10701</v>
      </c>
      <c r="G11396" t="s">
        <v>13750</v>
      </c>
      <c r="H11396" t="s">
        <v>14913</v>
      </c>
      <c r="I11396">
        <v>1733.2754420000001</v>
      </c>
      <c r="J11396">
        <v>1220.7400579499999</v>
      </c>
      <c r="K11396">
        <v>1220.7400579499999</v>
      </c>
      <c r="L11396" t="s">
        <v>20336</v>
      </c>
      <c r="M11396" t="s">
        <v>15246</v>
      </c>
      <c r="N11396" t="s">
        <v>20337</v>
      </c>
      <c r="O11396" t="s">
        <v>15246</v>
      </c>
      <c r="P11396" t="s">
        <v>15234</v>
      </c>
      <c r="Q11396" t="s">
        <v>15246</v>
      </c>
      <c r="R11396" t="s">
        <v>19366</v>
      </c>
      <c r="S11396" t="s">
        <v>15246</v>
      </c>
      <c r="T11396" s="124" t="s">
        <v>17224</v>
      </c>
      <c r="U11396" s="124" t="s">
        <v>15317</v>
      </c>
    </row>
    <row r="11397" spans="1:21" x14ac:dyDescent="0.25">
      <c r="A11397">
        <v>2018</v>
      </c>
      <c r="B11397">
        <v>11</v>
      </c>
      <c r="C11397" t="s">
        <v>29</v>
      </c>
      <c r="D11397" t="s">
        <v>2796</v>
      </c>
      <c r="E11397" t="s">
        <v>6716</v>
      </c>
      <c r="F11397" t="s">
        <v>10702</v>
      </c>
      <c r="G11397" t="s">
        <v>13994</v>
      </c>
      <c r="H11397" t="s">
        <v>15154</v>
      </c>
      <c r="I11397">
        <v>2293.1685969999999</v>
      </c>
      <c r="J11397">
        <v>1925.915996720001</v>
      </c>
      <c r="K11397">
        <v>1925.915996720001</v>
      </c>
      <c r="L11397" t="s">
        <v>20338</v>
      </c>
      <c r="M11397" t="s">
        <v>18478</v>
      </c>
      <c r="N11397" t="s">
        <v>20339</v>
      </c>
      <c r="O11397" t="s">
        <v>15246</v>
      </c>
      <c r="P11397" t="s">
        <v>15189</v>
      </c>
      <c r="Q11397" t="s">
        <v>15246</v>
      </c>
      <c r="R11397" t="s">
        <v>19378</v>
      </c>
      <c r="S11397" t="s">
        <v>15246</v>
      </c>
      <c r="T11397" s="124" t="s">
        <v>17466</v>
      </c>
      <c r="U11397" s="124" t="s">
        <v>15317</v>
      </c>
    </row>
    <row r="11398" spans="1:21" x14ac:dyDescent="0.25">
      <c r="A11398">
        <v>2018</v>
      </c>
      <c r="B11398">
        <v>11</v>
      </c>
      <c r="C11398" t="s">
        <v>29</v>
      </c>
      <c r="D11398" t="s">
        <v>2798</v>
      </c>
      <c r="E11398" t="s">
        <v>6717</v>
      </c>
      <c r="F11398" t="s">
        <v>10703</v>
      </c>
      <c r="G11398" t="s">
        <v>13996</v>
      </c>
      <c r="H11398" t="s">
        <v>11557</v>
      </c>
      <c r="I11398">
        <v>1503.7065769999999</v>
      </c>
      <c r="J11398">
        <v>1279.2380044700001</v>
      </c>
      <c r="K11398">
        <v>1279.2380044700001</v>
      </c>
      <c r="L11398" t="s">
        <v>19718</v>
      </c>
      <c r="M11398" t="s">
        <v>15246</v>
      </c>
      <c r="N11398" t="s">
        <v>18190</v>
      </c>
      <c r="O11398" t="s">
        <v>15246</v>
      </c>
      <c r="P11398" t="s">
        <v>16868</v>
      </c>
      <c r="Q11398" t="s">
        <v>15246</v>
      </c>
      <c r="T11398" s="124" t="s">
        <v>17224</v>
      </c>
      <c r="U11398" s="124" t="s">
        <v>15317</v>
      </c>
    </row>
    <row r="11399" spans="1:21" x14ac:dyDescent="0.25">
      <c r="A11399">
        <v>2018</v>
      </c>
      <c r="B11399">
        <v>11</v>
      </c>
      <c r="C11399" t="s">
        <v>29</v>
      </c>
      <c r="D11399" t="s">
        <v>2799</v>
      </c>
      <c r="E11399" t="s">
        <v>6718</v>
      </c>
      <c r="F11399" t="s">
        <v>10704</v>
      </c>
      <c r="G11399" t="s">
        <v>13997</v>
      </c>
      <c r="H11399" t="s">
        <v>14320</v>
      </c>
      <c r="I11399">
        <v>826.80874500000004</v>
      </c>
      <c r="J11399">
        <v>746.94266664000008</v>
      </c>
      <c r="K11399">
        <v>746.94266664000008</v>
      </c>
      <c r="L11399" t="s">
        <v>20042</v>
      </c>
      <c r="M11399" t="s">
        <v>15246</v>
      </c>
      <c r="N11399" t="s">
        <v>20218</v>
      </c>
      <c r="O11399" t="s">
        <v>15246</v>
      </c>
      <c r="R11399" t="s">
        <v>16854</v>
      </c>
      <c r="S11399" t="s">
        <v>15246</v>
      </c>
      <c r="T11399" s="124" t="s">
        <v>17224</v>
      </c>
      <c r="U11399" s="124" t="s">
        <v>15317</v>
      </c>
    </row>
    <row r="11400" spans="1:21" x14ac:dyDescent="0.25">
      <c r="A11400">
        <v>2018</v>
      </c>
      <c r="B11400">
        <v>11</v>
      </c>
      <c r="C11400" t="s">
        <v>29</v>
      </c>
      <c r="D11400" t="s">
        <v>2800</v>
      </c>
      <c r="E11400" t="s">
        <v>6719</v>
      </c>
      <c r="F11400" t="s">
        <v>10705</v>
      </c>
      <c r="G11400" t="s">
        <v>13998</v>
      </c>
      <c r="H11400" t="s">
        <v>14746</v>
      </c>
      <c r="I11400">
        <v>273.00532299999998</v>
      </c>
      <c r="J11400">
        <v>239.06175721</v>
      </c>
      <c r="K11400">
        <v>239.06175721</v>
      </c>
      <c r="L11400" t="s">
        <v>19716</v>
      </c>
      <c r="M11400" t="s">
        <v>15246</v>
      </c>
      <c r="N11400" t="s">
        <v>19255</v>
      </c>
      <c r="O11400" t="s">
        <v>15246</v>
      </c>
      <c r="P11400" t="s">
        <v>15296</v>
      </c>
      <c r="Q11400" t="s">
        <v>15246</v>
      </c>
      <c r="R11400" t="s">
        <v>17200</v>
      </c>
      <c r="S11400" t="s">
        <v>15246</v>
      </c>
      <c r="T11400" s="124" t="s">
        <v>17224</v>
      </c>
      <c r="U11400" s="124" t="s">
        <v>15317</v>
      </c>
    </row>
    <row r="11401" spans="1:21" x14ac:dyDescent="0.25">
      <c r="A11401">
        <v>2018</v>
      </c>
      <c r="B11401">
        <v>11</v>
      </c>
      <c r="C11401" t="s">
        <v>30</v>
      </c>
      <c r="D11401" t="s">
        <v>818</v>
      </c>
      <c r="E11401" t="s">
        <v>6720</v>
      </c>
      <c r="F11401" t="s">
        <v>10706</v>
      </c>
      <c r="G11401" t="s">
        <v>13999</v>
      </c>
      <c r="H11401" t="s">
        <v>14988</v>
      </c>
      <c r="I11401">
        <v>83748.339269000004</v>
      </c>
      <c r="J11401">
        <v>90347.361684809963</v>
      </c>
      <c r="K11401">
        <v>90285.161312019962</v>
      </c>
      <c r="L11401" t="s">
        <v>19731</v>
      </c>
      <c r="M11401" t="s">
        <v>19732</v>
      </c>
      <c r="N11401" t="s">
        <v>19733</v>
      </c>
      <c r="O11401" t="s">
        <v>18478</v>
      </c>
      <c r="R11401" t="s">
        <v>17196</v>
      </c>
      <c r="S11401" t="s">
        <v>15246</v>
      </c>
      <c r="T11401" t="s">
        <v>19734</v>
      </c>
      <c r="U11401" t="s">
        <v>15317</v>
      </c>
    </row>
    <row r="11402" spans="1:21" x14ac:dyDescent="0.25">
      <c r="A11402">
        <v>2018</v>
      </c>
      <c r="B11402">
        <v>11</v>
      </c>
      <c r="C11402" t="s">
        <v>30</v>
      </c>
      <c r="D11402" t="s">
        <v>1795</v>
      </c>
      <c r="E11402" t="s">
        <v>6721</v>
      </c>
      <c r="F11402" t="s">
        <v>10707</v>
      </c>
      <c r="G11402" t="s">
        <v>14190</v>
      </c>
      <c r="H11402" t="s">
        <v>11287</v>
      </c>
      <c r="I11402">
        <v>300</v>
      </c>
      <c r="J11402">
        <v>208.77249785000001</v>
      </c>
      <c r="K11402">
        <v>208.77249785000001</v>
      </c>
      <c r="L11402" t="s">
        <v>20340</v>
      </c>
      <c r="M11402" t="s">
        <v>15246</v>
      </c>
      <c r="N11402" t="s">
        <v>20341</v>
      </c>
      <c r="O11402" t="s">
        <v>17515</v>
      </c>
      <c r="R11402" t="s">
        <v>15189</v>
      </c>
      <c r="S11402" t="s">
        <v>15246</v>
      </c>
      <c r="T11402" s="124" t="s">
        <v>17517</v>
      </c>
      <c r="U11402" s="124" t="s">
        <v>15317</v>
      </c>
    </row>
    <row r="11403" spans="1:21" x14ac:dyDescent="0.25">
      <c r="A11403">
        <v>2018</v>
      </c>
      <c r="B11403">
        <v>11</v>
      </c>
      <c r="C11403" t="s">
        <v>30</v>
      </c>
      <c r="D11403" t="s">
        <v>1802</v>
      </c>
      <c r="E11403" t="s">
        <v>6722</v>
      </c>
      <c r="F11403" t="s">
        <v>10708</v>
      </c>
      <c r="G11403" t="s">
        <v>14000</v>
      </c>
      <c r="H11403" t="s">
        <v>14334</v>
      </c>
      <c r="I11403">
        <v>350</v>
      </c>
      <c r="J11403">
        <v>349.89891809</v>
      </c>
      <c r="K11403">
        <v>349.89891809</v>
      </c>
      <c r="L11403" t="s">
        <v>20342</v>
      </c>
      <c r="M11403" t="s">
        <v>18478</v>
      </c>
      <c r="N11403" t="s">
        <v>18465</v>
      </c>
      <c r="O11403" t="s">
        <v>15246</v>
      </c>
      <c r="P11403" t="s">
        <v>15234</v>
      </c>
      <c r="Q11403" t="s">
        <v>15246</v>
      </c>
      <c r="R11403" t="s">
        <v>17196</v>
      </c>
      <c r="S11403" t="s">
        <v>15246</v>
      </c>
      <c r="T11403" t="s">
        <v>17191</v>
      </c>
      <c r="U11403" t="s">
        <v>15317</v>
      </c>
    </row>
    <row r="11404" spans="1:21" x14ac:dyDescent="0.25">
      <c r="A11404">
        <v>2018</v>
      </c>
      <c r="B11404">
        <v>11</v>
      </c>
      <c r="C11404" t="s">
        <v>30</v>
      </c>
      <c r="D11404" t="s">
        <v>2610</v>
      </c>
      <c r="E11404" t="s">
        <v>6723</v>
      </c>
      <c r="F11404" t="s">
        <v>10709</v>
      </c>
      <c r="G11404" t="s">
        <v>14001</v>
      </c>
      <c r="H11404" t="s">
        <v>14320</v>
      </c>
      <c r="I11404">
        <v>100</v>
      </c>
      <c r="J11404">
        <v>6.9851169899999999</v>
      </c>
      <c r="K11404">
        <v>6.9851169899999999</v>
      </c>
      <c r="L11404" t="s">
        <v>20343</v>
      </c>
      <c r="M11404" t="s">
        <v>15246</v>
      </c>
      <c r="N11404" t="s">
        <v>16944</v>
      </c>
      <c r="O11404" t="s">
        <v>15246</v>
      </c>
      <c r="R11404" t="s">
        <v>16854</v>
      </c>
      <c r="S11404" t="s">
        <v>15246</v>
      </c>
      <c r="T11404" t="s">
        <v>15304</v>
      </c>
      <c r="U11404" t="s">
        <v>15317</v>
      </c>
    </row>
    <row r="11405" spans="1:21" x14ac:dyDescent="0.25">
      <c r="A11405">
        <v>2018</v>
      </c>
      <c r="B11405">
        <v>11</v>
      </c>
      <c r="C11405" t="s">
        <v>30</v>
      </c>
      <c r="D11405" t="s">
        <v>2697</v>
      </c>
      <c r="E11405" t="s">
        <v>6724</v>
      </c>
      <c r="F11405" t="s">
        <v>10710</v>
      </c>
      <c r="G11405" t="s">
        <v>14002</v>
      </c>
      <c r="H11405" t="s">
        <v>14324</v>
      </c>
      <c r="I11405">
        <v>692.58999900000003</v>
      </c>
      <c r="J11405">
        <v>178.46017388000001</v>
      </c>
      <c r="K11405">
        <v>175.69635163000001</v>
      </c>
      <c r="L11405" t="s">
        <v>20344</v>
      </c>
      <c r="M11405" t="s">
        <v>15246</v>
      </c>
      <c r="N11405" t="s">
        <v>20345</v>
      </c>
      <c r="O11405" t="s">
        <v>15246</v>
      </c>
      <c r="P11405" t="s">
        <v>17166</v>
      </c>
      <c r="Q11405" t="s">
        <v>15246</v>
      </c>
      <c r="R11405" t="s">
        <v>17618</v>
      </c>
      <c r="S11405" t="s">
        <v>15246</v>
      </c>
      <c r="T11405" t="s">
        <v>15304</v>
      </c>
      <c r="U11405" t="s">
        <v>15317</v>
      </c>
    </row>
    <row r="11406" spans="1:21" x14ac:dyDescent="0.25">
      <c r="A11406">
        <v>2018</v>
      </c>
      <c r="B11406">
        <v>11</v>
      </c>
      <c r="C11406" t="s">
        <v>30</v>
      </c>
      <c r="D11406" t="s">
        <v>2698</v>
      </c>
      <c r="E11406" t="s">
        <v>6725</v>
      </c>
      <c r="F11406" t="s">
        <v>10711</v>
      </c>
      <c r="G11406" t="s">
        <v>13754</v>
      </c>
      <c r="H11406" t="s">
        <v>14914</v>
      </c>
      <c r="I11406">
        <v>3089.4802639999998</v>
      </c>
      <c r="J11406">
        <v>26668.931339809991</v>
      </c>
      <c r="K11406">
        <v>26668.931339809991</v>
      </c>
      <c r="L11406" t="s">
        <v>20346</v>
      </c>
      <c r="M11406" t="s">
        <v>15246</v>
      </c>
      <c r="N11406" t="s">
        <v>20220</v>
      </c>
      <c r="O11406" t="s">
        <v>15246</v>
      </c>
      <c r="R11406" t="s">
        <v>19377</v>
      </c>
      <c r="S11406" t="s">
        <v>15246</v>
      </c>
      <c r="T11406" t="s">
        <v>15304</v>
      </c>
      <c r="U11406" t="s">
        <v>15317</v>
      </c>
    </row>
    <row r="11407" spans="1:21" x14ac:dyDescent="0.25">
      <c r="A11407">
        <v>2018</v>
      </c>
      <c r="B11407">
        <v>11</v>
      </c>
      <c r="C11407" t="s">
        <v>30</v>
      </c>
      <c r="D11407" t="s">
        <v>2699</v>
      </c>
      <c r="E11407" t="s">
        <v>6726</v>
      </c>
      <c r="F11407" t="s">
        <v>10712</v>
      </c>
      <c r="G11407" t="s">
        <v>14003</v>
      </c>
      <c r="H11407" t="s">
        <v>14334</v>
      </c>
      <c r="I11407">
        <v>700</v>
      </c>
      <c r="J11407">
        <v>696.95884677999993</v>
      </c>
      <c r="K11407">
        <v>696.95884677999993</v>
      </c>
      <c r="L11407" t="s">
        <v>19379</v>
      </c>
      <c r="M11407" t="s">
        <v>17635</v>
      </c>
      <c r="N11407" t="s">
        <v>19740</v>
      </c>
      <c r="O11407" t="s">
        <v>17635</v>
      </c>
      <c r="R11407" t="s">
        <v>17196</v>
      </c>
      <c r="S11407" t="s">
        <v>15246</v>
      </c>
      <c r="T11407" t="s">
        <v>16839</v>
      </c>
      <c r="U11407" t="s">
        <v>15317</v>
      </c>
    </row>
    <row r="11408" spans="1:21" x14ac:dyDescent="0.25">
      <c r="A11408">
        <v>2018</v>
      </c>
      <c r="B11408">
        <v>11</v>
      </c>
      <c r="C11408" t="s">
        <v>30</v>
      </c>
      <c r="D11408" t="s">
        <v>2700</v>
      </c>
      <c r="E11408" t="s">
        <v>6727</v>
      </c>
      <c r="F11408" t="s">
        <v>10713</v>
      </c>
      <c r="G11408" t="s">
        <v>13853</v>
      </c>
      <c r="H11408" t="s">
        <v>15155</v>
      </c>
      <c r="I11408">
        <v>2243.5278269999999</v>
      </c>
      <c r="J11408">
        <v>1765.4142927299999</v>
      </c>
      <c r="K11408">
        <v>1765.4142927299999</v>
      </c>
      <c r="L11408" t="s">
        <v>20347</v>
      </c>
      <c r="M11408" t="s">
        <v>15246</v>
      </c>
      <c r="N11408" t="s">
        <v>20348</v>
      </c>
      <c r="O11408" t="s">
        <v>15246</v>
      </c>
      <c r="P11408" t="s">
        <v>15189</v>
      </c>
      <c r="Q11408" t="s">
        <v>15246</v>
      </c>
      <c r="R11408" t="s">
        <v>17165</v>
      </c>
      <c r="S11408" t="s">
        <v>15246</v>
      </c>
      <c r="T11408" s="124" t="s">
        <v>17224</v>
      </c>
      <c r="U11408" s="124" t="s">
        <v>15317</v>
      </c>
    </row>
    <row r="11409" spans="1:21" x14ac:dyDescent="0.25">
      <c r="A11409">
        <v>2018</v>
      </c>
      <c r="B11409">
        <v>12</v>
      </c>
      <c r="C11409" t="s">
        <v>25</v>
      </c>
      <c r="D11409" t="s">
        <v>915</v>
      </c>
      <c r="E11409" t="s">
        <v>6728</v>
      </c>
      <c r="F11409" t="s">
        <v>10714</v>
      </c>
      <c r="G11409" t="s">
        <v>14004</v>
      </c>
      <c r="H11409" t="s">
        <v>14355</v>
      </c>
      <c r="I11409">
        <v>3930.2120060000002</v>
      </c>
      <c r="J11409">
        <v>3856.4784633100012</v>
      </c>
      <c r="K11409">
        <v>3856.4784633100012</v>
      </c>
      <c r="L11409" t="s">
        <v>20221</v>
      </c>
      <c r="M11409" t="s">
        <v>16846</v>
      </c>
      <c r="N11409" t="s">
        <v>20222</v>
      </c>
      <c r="O11409" t="s">
        <v>16846</v>
      </c>
      <c r="P11409" t="s">
        <v>18067</v>
      </c>
      <c r="Q11409" t="s">
        <v>16846</v>
      </c>
      <c r="R11409" t="s">
        <v>17744</v>
      </c>
      <c r="S11409" t="s">
        <v>16846</v>
      </c>
      <c r="T11409" t="s">
        <v>16847</v>
      </c>
      <c r="U11409" t="s">
        <v>15317</v>
      </c>
    </row>
    <row r="11410" spans="1:21" x14ac:dyDescent="0.25">
      <c r="A11410">
        <v>2018</v>
      </c>
      <c r="B11410">
        <v>12</v>
      </c>
      <c r="C11410" t="s">
        <v>25</v>
      </c>
      <c r="D11410" t="s">
        <v>921</v>
      </c>
      <c r="E11410" t="s">
        <v>6729</v>
      </c>
      <c r="F11410" t="s">
        <v>10715</v>
      </c>
      <c r="G11410" t="s">
        <v>11779</v>
      </c>
      <c r="H11410" t="s">
        <v>14361</v>
      </c>
      <c r="I11410">
        <v>2162.7680690000002</v>
      </c>
      <c r="J11410">
        <v>2270.2121597599998</v>
      </c>
      <c r="K11410">
        <v>2270.2121597599998</v>
      </c>
      <c r="L11410" t="s">
        <v>19387</v>
      </c>
      <c r="M11410" t="s">
        <v>16846</v>
      </c>
      <c r="N11410" t="s">
        <v>17761</v>
      </c>
      <c r="O11410" t="s">
        <v>16846</v>
      </c>
      <c r="P11410" t="s">
        <v>17761</v>
      </c>
      <c r="Q11410" t="s">
        <v>16846</v>
      </c>
      <c r="R11410" t="s">
        <v>17761</v>
      </c>
      <c r="S11410" t="s">
        <v>16846</v>
      </c>
      <c r="T11410" t="s">
        <v>16847</v>
      </c>
      <c r="U11410" t="s">
        <v>15317</v>
      </c>
    </row>
    <row r="11411" spans="1:21" x14ac:dyDescent="0.25">
      <c r="A11411">
        <v>2018</v>
      </c>
      <c r="B11411">
        <v>12</v>
      </c>
      <c r="C11411" t="s">
        <v>25</v>
      </c>
      <c r="D11411" t="s">
        <v>922</v>
      </c>
      <c r="E11411" t="s">
        <v>6112</v>
      </c>
      <c r="F11411" t="s">
        <v>10716</v>
      </c>
      <c r="G11411" t="s">
        <v>14005</v>
      </c>
      <c r="H11411" t="s">
        <v>14362</v>
      </c>
      <c r="I11411">
        <v>21144.408883</v>
      </c>
      <c r="J11411">
        <v>22287.834575460009</v>
      </c>
      <c r="K11411">
        <v>22287.834575460009</v>
      </c>
      <c r="L11411" t="s">
        <v>20051</v>
      </c>
      <c r="M11411" t="s">
        <v>16846</v>
      </c>
      <c r="N11411" t="s">
        <v>20055</v>
      </c>
      <c r="O11411" t="s">
        <v>16846</v>
      </c>
      <c r="P11411" t="s">
        <v>17778</v>
      </c>
      <c r="Q11411" t="s">
        <v>16846</v>
      </c>
      <c r="R11411" t="s">
        <v>17547</v>
      </c>
      <c r="S11411" t="s">
        <v>16846</v>
      </c>
      <c r="T11411" t="s">
        <v>16847</v>
      </c>
      <c r="U11411" t="s">
        <v>15317</v>
      </c>
    </row>
    <row r="11412" spans="1:21" x14ac:dyDescent="0.25">
      <c r="A11412">
        <v>2018</v>
      </c>
      <c r="B11412">
        <v>12</v>
      </c>
      <c r="C11412" t="s">
        <v>25</v>
      </c>
      <c r="D11412" t="s">
        <v>924</v>
      </c>
      <c r="E11412" t="s">
        <v>6113</v>
      </c>
      <c r="F11412" t="s">
        <v>9290</v>
      </c>
      <c r="G11412" t="s">
        <v>11782</v>
      </c>
      <c r="H11412" t="s">
        <v>14358</v>
      </c>
      <c r="I11412">
        <v>1334.957486</v>
      </c>
      <c r="J11412">
        <v>1294.16684392</v>
      </c>
      <c r="K11412">
        <v>1294.16684392</v>
      </c>
      <c r="L11412" t="s">
        <v>19389</v>
      </c>
      <c r="M11412" t="s">
        <v>16846</v>
      </c>
      <c r="N11412" t="s">
        <v>15263</v>
      </c>
      <c r="O11412" t="s">
        <v>15237</v>
      </c>
      <c r="P11412" t="s">
        <v>15280</v>
      </c>
      <c r="Q11412" t="s">
        <v>15249</v>
      </c>
      <c r="R11412" t="s">
        <v>17753</v>
      </c>
      <c r="S11412" t="s">
        <v>16846</v>
      </c>
      <c r="T11412" s="124" t="s">
        <v>17350</v>
      </c>
      <c r="U11412" s="124" t="s">
        <v>15317</v>
      </c>
    </row>
    <row r="11413" spans="1:21" x14ac:dyDescent="0.25">
      <c r="A11413">
        <v>2018</v>
      </c>
      <c r="B11413">
        <v>12</v>
      </c>
      <c r="C11413" t="s">
        <v>25</v>
      </c>
      <c r="D11413" t="s">
        <v>933</v>
      </c>
      <c r="E11413" t="s">
        <v>6114</v>
      </c>
      <c r="F11413" t="s">
        <v>10717</v>
      </c>
      <c r="G11413" t="s">
        <v>14006</v>
      </c>
      <c r="H11413" t="s">
        <v>15042</v>
      </c>
      <c r="I11413">
        <v>1996.0544090000001</v>
      </c>
      <c r="J11413">
        <v>2513.5317836299992</v>
      </c>
      <c r="K11413">
        <v>2513.5317836299992</v>
      </c>
      <c r="L11413" t="s">
        <v>19745</v>
      </c>
      <c r="M11413" t="s">
        <v>16846</v>
      </c>
      <c r="N11413" t="s">
        <v>20349</v>
      </c>
      <c r="O11413" t="s">
        <v>17204</v>
      </c>
      <c r="P11413" t="s">
        <v>15297</v>
      </c>
      <c r="Q11413" t="s">
        <v>15249</v>
      </c>
      <c r="R11413" t="s">
        <v>17772</v>
      </c>
      <c r="S11413" t="s">
        <v>16846</v>
      </c>
      <c r="T11413" t="s">
        <v>17232</v>
      </c>
      <c r="U11413" t="s">
        <v>15317</v>
      </c>
    </row>
    <row r="11414" spans="1:21" x14ac:dyDescent="0.25">
      <c r="A11414">
        <v>2018</v>
      </c>
      <c r="B11414">
        <v>12</v>
      </c>
      <c r="C11414" t="s">
        <v>25</v>
      </c>
      <c r="D11414" t="s">
        <v>2701</v>
      </c>
      <c r="E11414" t="s">
        <v>6730</v>
      </c>
      <c r="F11414" t="s">
        <v>10718</v>
      </c>
      <c r="G11414" t="s">
        <v>14007</v>
      </c>
      <c r="H11414" t="s">
        <v>14568</v>
      </c>
      <c r="I11414">
        <v>863.92732599999999</v>
      </c>
      <c r="J11414">
        <v>840.71917577000011</v>
      </c>
      <c r="K11414">
        <v>840.71917577000011</v>
      </c>
      <c r="L11414" t="s">
        <v>20350</v>
      </c>
      <c r="M11414" t="s">
        <v>17204</v>
      </c>
      <c r="N11414" t="s">
        <v>17403</v>
      </c>
      <c r="O11414" t="s">
        <v>17746</v>
      </c>
      <c r="P11414" t="s">
        <v>17403</v>
      </c>
      <c r="Q11414" t="s">
        <v>17746</v>
      </c>
      <c r="R11414" t="s">
        <v>17747</v>
      </c>
      <c r="S11414" t="s">
        <v>15237</v>
      </c>
      <c r="T11414" s="124" t="s">
        <v>17350</v>
      </c>
      <c r="U11414" s="124" t="s">
        <v>15317</v>
      </c>
    </row>
    <row r="11415" spans="1:21" x14ac:dyDescent="0.25">
      <c r="A11415">
        <v>2018</v>
      </c>
      <c r="B11415">
        <v>12</v>
      </c>
      <c r="C11415" t="s">
        <v>25</v>
      </c>
      <c r="D11415" t="s">
        <v>2801</v>
      </c>
      <c r="E11415" t="s">
        <v>6731</v>
      </c>
      <c r="F11415" t="s">
        <v>10719</v>
      </c>
      <c r="G11415" t="s">
        <v>14008</v>
      </c>
      <c r="H11415" t="s">
        <v>14568</v>
      </c>
      <c r="I11415">
        <v>93.127437</v>
      </c>
      <c r="J11415">
        <v>86.106020960000009</v>
      </c>
      <c r="K11415">
        <v>86.106020960000009</v>
      </c>
      <c r="L11415" t="s">
        <v>20223</v>
      </c>
      <c r="M11415" t="s">
        <v>17204</v>
      </c>
      <c r="N11415" t="s">
        <v>17785</v>
      </c>
      <c r="O11415" t="s">
        <v>15237</v>
      </c>
      <c r="P11415" t="s">
        <v>17785</v>
      </c>
      <c r="Q11415" t="s">
        <v>15237</v>
      </c>
      <c r="R11415" t="s">
        <v>17747</v>
      </c>
      <c r="S11415" t="s">
        <v>15237</v>
      </c>
      <c r="T11415" t="s">
        <v>17232</v>
      </c>
      <c r="U11415" t="s">
        <v>15317</v>
      </c>
    </row>
    <row r="11416" spans="1:21" x14ac:dyDescent="0.25">
      <c r="A11416">
        <v>2018</v>
      </c>
      <c r="B11416">
        <v>12</v>
      </c>
      <c r="C11416" t="s">
        <v>28</v>
      </c>
      <c r="D11416" t="s">
        <v>1814</v>
      </c>
      <c r="E11416" t="s">
        <v>6117</v>
      </c>
      <c r="F11416" t="s">
        <v>9768</v>
      </c>
      <c r="G11416" t="s">
        <v>12584</v>
      </c>
      <c r="H11416" t="s">
        <v>14790</v>
      </c>
      <c r="I11416">
        <v>437.813287</v>
      </c>
      <c r="J11416">
        <v>1051.0119624700001</v>
      </c>
      <c r="K11416">
        <v>1051.0119624700001</v>
      </c>
      <c r="L11416" t="s">
        <v>19392</v>
      </c>
      <c r="M11416" t="s">
        <v>16846</v>
      </c>
      <c r="R11416" t="s">
        <v>17774</v>
      </c>
      <c r="S11416" t="s">
        <v>16846</v>
      </c>
      <c r="T11416" t="s">
        <v>16847</v>
      </c>
      <c r="U11416" t="s">
        <v>15317</v>
      </c>
    </row>
    <row r="11417" spans="1:21" x14ac:dyDescent="0.25">
      <c r="A11417">
        <v>2018</v>
      </c>
      <c r="B11417">
        <v>12</v>
      </c>
      <c r="C11417" t="s">
        <v>28</v>
      </c>
      <c r="D11417" t="s">
        <v>2802</v>
      </c>
      <c r="E11417" t="s">
        <v>6118</v>
      </c>
      <c r="F11417" t="s">
        <v>10720</v>
      </c>
      <c r="G11417" t="s">
        <v>14009</v>
      </c>
      <c r="H11417" t="s">
        <v>14362</v>
      </c>
      <c r="I11417">
        <v>19.552002999999999</v>
      </c>
      <c r="J11417">
        <v>6.9818047600000002</v>
      </c>
      <c r="K11417">
        <v>6.9818047600000002</v>
      </c>
      <c r="L11417" t="s">
        <v>20053</v>
      </c>
      <c r="M11417" t="s">
        <v>16846</v>
      </c>
      <c r="N11417" t="s">
        <v>20054</v>
      </c>
      <c r="O11417" t="s">
        <v>16846</v>
      </c>
      <c r="P11417" t="s">
        <v>20055</v>
      </c>
      <c r="Q11417" t="s">
        <v>16846</v>
      </c>
      <c r="R11417" t="s">
        <v>17547</v>
      </c>
      <c r="S11417" t="s">
        <v>16846</v>
      </c>
      <c r="T11417" s="124" t="s">
        <v>17290</v>
      </c>
      <c r="U11417" s="124" t="s">
        <v>15317</v>
      </c>
    </row>
    <row r="11418" spans="1:21" x14ac:dyDescent="0.25">
      <c r="A11418">
        <v>2018</v>
      </c>
      <c r="B11418">
        <v>12</v>
      </c>
      <c r="C11418" t="s">
        <v>20</v>
      </c>
      <c r="D11418" t="s">
        <v>943</v>
      </c>
      <c r="G11418" t="s">
        <v>11801</v>
      </c>
      <c r="H11418" t="s">
        <v>14353</v>
      </c>
      <c r="I11418">
        <v>20.987786</v>
      </c>
      <c r="J11418">
        <v>25.987785930000001</v>
      </c>
      <c r="K11418">
        <v>25.987785930000001</v>
      </c>
      <c r="P11418" t="s">
        <v>17775</v>
      </c>
      <c r="Q11418" t="s">
        <v>17234</v>
      </c>
      <c r="R11418" t="s">
        <v>17738</v>
      </c>
      <c r="S11418" t="s">
        <v>16846</v>
      </c>
      <c r="T11418" t="s">
        <v>17164</v>
      </c>
      <c r="U11418" t="s">
        <v>15317</v>
      </c>
    </row>
    <row r="11419" spans="1:21" x14ac:dyDescent="0.25">
      <c r="A11419">
        <v>2018</v>
      </c>
      <c r="B11419">
        <v>12</v>
      </c>
      <c r="C11419" t="s">
        <v>20</v>
      </c>
      <c r="D11419" t="s">
        <v>944</v>
      </c>
      <c r="G11419" t="s">
        <v>10936</v>
      </c>
      <c r="H11419" t="s">
        <v>14353</v>
      </c>
      <c r="I11419">
        <v>34.612014000000002</v>
      </c>
      <c r="J11419">
        <v>29.728600490000002</v>
      </c>
      <c r="K11419">
        <v>29.728600490000002</v>
      </c>
      <c r="R11419" t="s">
        <v>17738</v>
      </c>
      <c r="S11419" t="s">
        <v>16846</v>
      </c>
      <c r="T11419" t="s">
        <v>16847</v>
      </c>
      <c r="U11419" t="s">
        <v>15317</v>
      </c>
    </row>
    <row r="11420" spans="1:21" x14ac:dyDescent="0.25">
      <c r="A11420">
        <v>2018</v>
      </c>
      <c r="B11420">
        <v>12</v>
      </c>
      <c r="C11420" t="s">
        <v>20</v>
      </c>
      <c r="D11420" t="s">
        <v>945</v>
      </c>
      <c r="G11420" t="s">
        <v>10937</v>
      </c>
      <c r="H11420" t="s">
        <v>14353</v>
      </c>
      <c r="I11420">
        <v>109.889</v>
      </c>
      <c r="J11420">
        <v>108.93145994</v>
      </c>
      <c r="K11420">
        <v>108.93145994</v>
      </c>
      <c r="R11420" t="s">
        <v>17738</v>
      </c>
      <c r="S11420" t="s">
        <v>16846</v>
      </c>
      <c r="T11420" t="s">
        <v>16847</v>
      </c>
      <c r="U11420" t="s">
        <v>15317</v>
      </c>
    </row>
    <row r="11421" spans="1:21" x14ac:dyDescent="0.25">
      <c r="A11421">
        <v>2018</v>
      </c>
      <c r="B11421">
        <v>12</v>
      </c>
      <c r="C11421" t="s">
        <v>22</v>
      </c>
      <c r="D11421" t="s">
        <v>948</v>
      </c>
      <c r="G11421" t="s">
        <v>10941</v>
      </c>
      <c r="H11421" t="s">
        <v>14221</v>
      </c>
      <c r="I11421">
        <v>3148.7522560000002</v>
      </c>
      <c r="J11421">
        <v>3707.162128089989</v>
      </c>
      <c r="K11421">
        <v>3707.162128089989</v>
      </c>
      <c r="U11421" t="s">
        <v>15316</v>
      </c>
    </row>
    <row r="11422" spans="1:21" x14ac:dyDescent="0.25">
      <c r="A11422">
        <v>2018</v>
      </c>
      <c r="B11422">
        <v>12</v>
      </c>
      <c r="C11422" t="s">
        <v>23</v>
      </c>
      <c r="D11422" t="s">
        <v>949</v>
      </c>
      <c r="G11422" t="s">
        <v>10942</v>
      </c>
      <c r="H11422" t="s">
        <v>14222</v>
      </c>
      <c r="I11422">
        <v>363.45809300000002</v>
      </c>
      <c r="J11422">
        <v>340.98812893000019</v>
      </c>
      <c r="K11422">
        <v>340.98812893000019</v>
      </c>
      <c r="U11422" t="s">
        <v>15316</v>
      </c>
    </row>
    <row r="11423" spans="1:21" x14ac:dyDescent="0.25">
      <c r="A11423">
        <v>2018</v>
      </c>
      <c r="B11423">
        <v>12</v>
      </c>
      <c r="C11423" t="s">
        <v>24</v>
      </c>
      <c r="D11423" t="s">
        <v>1816</v>
      </c>
      <c r="E11423" t="s">
        <v>6119</v>
      </c>
      <c r="F11423" t="s">
        <v>9769</v>
      </c>
      <c r="G11423" t="s">
        <v>13854</v>
      </c>
      <c r="H11423" t="s">
        <v>15043</v>
      </c>
      <c r="I11423">
        <v>1272.4243300000001</v>
      </c>
      <c r="J11423">
        <v>2434.2036471199999</v>
      </c>
      <c r="K11423">
        <v>2434.203646330001</v>
      </c>
      <c r="L11423" t="s">
        <v>19747</v>
      </c>
      <c r="M11423" t="s">
        <v>16846</v>
      </c>
      <c r="N11423" t="s">
        <v>19748</v>
      </c>
      <c r="O11423" t="s">
        <v>17795</v>
      </c>
      <c r="P11423" t="s">
        <v>17770</v>
      </c>
      <c r="Q11423" t="s">
        <v>16846</v>
      </c>
      <c r="R11423" t="s">
        <v>20056</v>
      </c>
      <c r="S11423" t="s">
        <v>16846</v>
      </c>
      <c r="T11423" t="s">
        <v>17796</v>
      </c>
      <c r="U11423" t="s">
        <v>15317</v>
      </c>
    </row>
    <row r="11424" spans="1:21" x14ac:dyDescent="0.25">
      <c r="A11424">
        <v>2018</v>
      </c>
      <c r="B11424">
        <v>12</v>
      </c>
      <c r="C11424" t="s">
        <v>24</v>
      </c>
      <c r="D11424" t="s">
        <v>1817</v>
      </c>
      <c r="E11424" t="s">
        <v>6120</v>
      </c>
      <c r="F11424" t="s">
        <v>10721</v>
      </c>
      <c r="G11424" t="s">
        <v>12586</v>
      </c>
      <c r="H11424" t="s">
        <v>15044</v>
      </c>
      <c r="I11424">
        <v>697.85355800000002</v>
      </c>
      <c r="J11424">
        <v>654.65166063000049</v>
      </c>
      <c r="K11424">
        <v>654.65166063000049</v>
      </c>
      <c r="L11424" t="s">
        <v>19749</v>
      </c>
      <c r="M11424" t="s">
        <v>16846</v>
      </c>
      <c r="N11424" t="s">
        <v>17547</v>
      </c>
      <c r="O11424" t="s">
        <v>16846</v>
      </c>
      <c r="P11424" t="s">
        <v>17288</v>
      </c>
      <c r="Q11424" t="s">
        <v>17289</v>
      </c>
      <c r="R11424" t="s">
        <v>18218</v>
      </c>
      <c r="S11424" t="s">
        <v>17204</v>
      </c>
      <c r="T11424" s="124" t="s">
        <v>17350</v>
      </c>
      <c r="U11424" s="124" t="s">
        <v>15317</v>
      </c>
    </row>
    <row r="11425" spans="1:21" x14ac:dyDescent="0.25">
      <c r="A11425">
        <v>2018</v>
      </c>
      <c r="B11425">
        <v>12</v>
      </c>
      <c r="C11425" t="s">
        <v>24</v>
      </c>
      <c r="D11425" t="s">
        <v>1819</v>
      </c>
      <c r="E11425" t="s">
        <v>6121</v>
      </c>
      <c r="F11425" t="s">
        <v>10722</v>
      </c>
      <c r="G11425" t="s">
        <v>11784</v>
      </c>
      <c r="H11425" t="s">
        <v>15113</v>
      </c>
      <c r="I11425">
        <v>431.38409100000001</v>
      </c>
      <c r="J11425">
        <v>357.08898953999989</v>
      </c>
      <c r="K11425">
        <v>357.08898953999989</v>
      </c>
      <c r="L11425" t="s">
        <v>19396</v>
      </c>
      <c r="M11425" t="s">
        <v>18044</v>
      </c>
      <c r="N11425" t="s">
        <v>20057</v>
      </c>
      <c r="O11425" t="s">
        <v>17204</v>
      </c>
      <c r="P11425" t="s">
        <v>15200</v>
      </c>
      <c r="Q11425" t="s">
        <v>15237</v>
      </c>
      <c r="R11425" t="s">
        <v>19747</v>
      </c>
      <c r="S11425" t="s">
        <v>16846</v>
      </c>
      <c r="T11425" t="s">
        <v>18042</v>
      </c>
      <c r="U11425" t="s">
        <v>15317</v>
      </c>
    </row>
    <row r="11426" spans="1:21" x14ac:dyDescent="0.25">
      <c r="A11426">
        <v>2018</v>
      </c>
      <c r="B11426">
        <v>12</v>
      </c>
      <c r="C11426" t="s">
        <v>24</v>
      </c>
      <c r="D11426" t="s">
        <v>2275</v>
      </c>
      <c r="E11426" t="s">
        <v>6122</v>
      </c>
      <c r="F11426" t="s">
        <v>10723</v>
      </c>
      <c r="G11426" t="s">
        <v>14010</v>
      </c>
      <c r="H11426" t="s">
        <v>15046</v>
      </c>
      <c r="I11426">
        <v>648.49404600000003</v>
      </c>
      <c r="J11426">
        <v>600.07117529999971</v>
      </c>
      <c r="K11426">
        <v>600.07117529999971</v>
      </c>
      <c r="L11426" t="s">
        <v>17765</v>
      </c>
      <c r="M11426" t="s">
        <v>16846</v>
      </c>
      <c r="N11426" t="s">
        <v>17765</v>
      </c>
      <c r="O11426" t="s">
        <v>16846</v>
      </c>
      <c r="P11426" t="s">
        <v>17766</v>
      </c>
      <c r="Q11426" t="s">
        <v>16846</v>
      </c>
      <c r="R11426" t="s">
        <v>20058</v>
      </c>
      <c r="S11426" t="s">
        <v>16846</v>
      </c>
      <c r="T11426" t="s">
        <v>16847</v>
      </c>
      <c r="U11426" t="s">
        <v>15317</v>
      </c>
    </row>
    <row r="11427" spans="1:21" x14ac:dyDescent="0.25">
      <c r="A11427">
        <v>2018</v>
      </c>
      <c r="B11427">
        <v>12</v>
      </c>
      <c r="C11427" t="s">
        <v>24</v>
      </c>
      <c r="D11427" t="s">
        <v>2803</v>
      </c>
      <c r="E11427" t="s">
        <v>6732</v>
      </c>
      <c r="F11427" t="s">
        <v>10724</v>
      </c>
      <c r="G11427" t="s">
        <v>14011</v>
      </c>
      <c r="H11427" t="s">
        <v>15047</v>
      </c>
      <c r="I11427">
        <v>2365.3374869999998</v>
      </c>
      <c r="J11427">
        <v>2202.1849555099989</v>
      </c>
      <c r="K11427">
        <v>2202.1849555099989</v>
      </c>
      <c r="L11427" t="s">
        <v>20224</v>
      </c>
      <c r="M11427" t="s">
        <v>17204</v>
      </c>
      <c r="N11427" t="s">
        <v>20225</v>
      </c>
      <c r="O11427" t="s">
        <v>17204</v>
      </c>
      <c r="P11427" t="s">
        <v>20061</v>
      </c>
      <c r="Q11427" t="s">
        <v>17204</v>
      </c>
      <c r="R11427" t="s">
        <v>17772</v>
      </c>
      <c r="S11427" t="s">
        <v>16846</v>
      </c>
      <c r="T11427" t="s">
        <v>17232</v>
      </c>
      <c r="U11427" t="s">
        <v>15317</v>
      </c>
    </row>
    <row r="11428" spans="1:21" x14ac:dyDescent="0.25">
      <c r="A11428">
        <v>2018</v>
      </c>
      <c r="B11428">
        <v>12</v>
      </c>
      <c r="C11428" t="s">
        <v>29</v>
      </c>
      <c r="D11428" t="s">
        <v>963</v>
      </c>
      <c r="E11428" t="s">
        <v>6733</v>
      </c>
      <c r="F11428" t="s">
        <v>10725</v>
      </c>
      <c r="G11428" t="s">
        <v>13448</v>
      </c>
      <c r="H11428" t="s">
        <v>14568</v>
      </c>
      <c r="I11428">
        <v>43.759106000000003</v>
      </c>
      <c r="J11428">
        <v>168.13325103999989</v>
      </c>
      <c r="K11428">
        <v>168.13325103999989</v>
      </c>
      <c r="L11428" t="s">
        <v>20226</v>
      </c>
      <c r="M11428" t="s">
        <v>17204</v>
      </c>
      <c r="N11428" t="s">
        <v>15350</v>
      </c>
      <c r="O11428" t="s">
        <v>15237</v>
      </c>
      <c r="P11428" t="s">
        <v>15350</v>
      </c>
      <c r="Q11428" t="s">
        <v>15237</v>
      </c>
      <c r="R11428" t="s">
        <v>17747</v>
      </c>
      <c r="S11428" t="s">
        <v>15237</v>
      </c>
      <c r="T11428" s="124" t="s">
        <v>17350</v>
      </c>
      <c r="U11428" s="124" t="s">
        <v>15317</v>
      </c>
    </row>
    <row r="11429" spans="1:21" x14ac:dyDescent="0.25">
      <c r="A11429">
        <v>2018</v>
      </c>
      <c r="B11429">
        <v>12</v>
      </c>
      <c r="C11429" t="s">
        <v>29</v>
      </c>
      <c r="D11429" t="s">
        <v>964</v>
      </c>
      <c r="E11429" t="s">
        <v>6230</v>
      </c>
      <c r="F11429" t="s">
        <v>10823</v>
      </c>
      <c r="G11429" t="s">
        <v>13745</v>
      </c>
      <c r="H11429" t="s">
        <v>15048</v>
      </c>
      <c r="I11429">
        <v>6382.1424980000002</v>
      </c>
      <c r="J11429">
        <v>6118.8392329999997</v>
      </c>
      <c r="K11429">
        <v>6118.8392329999997</v>
      </c>
      <c r="L11429" t="s">
        <v>19717</v>
      </c>
      <c r="M11429" t="s">
        <v>17687</v>
      </c>
      <c r="N11429" t="s">
        <v>20210</v>
      </c>
      <c r="O11429" t="s">
        <v>17687</v>
      </c>
      <c r="R11429" t="s">
        <v>20062</v>
      </c>
      <c r="S11429" t="s">
        <v>16846</v>
      </c>
      <c r="T11429" t="s">
        <v>18455</v>
      </c>
      <c r="U11429" t="s">
        <v>15317</v>
      </c>
    </row>
    <row r="11430" spans="1:21" x14ac:dyDescent="0.25">
      <c r="A11430">
        <v>2018</v>
      </c>
      <c r="B11430">
        <v>12</v>
      </c>
      <c r="C11430" t="s">
        <v>29</v>
      </c>
      <c r="D11430" t="s">
        <v>1822</v>
      </c>
      <c r="E11430" t="s">
        <v>6792</v>
      </c>
      <c r="F11430" t="s">
        <v>10825</v>
      </c>
      <c r="G11430" t="s">
        <v>12589</v>
      </c>
      <c r="H11430" t="s">
        <v>14568</v>
      </c>
      <c r="I11430">
        <v>241.36339000000001</v>
      </c>
      <c r="J11430">
        <v>235.3723092699999</v>
      </c>
      <c r="K11430">
        <v>235.3723092699999</v>
      </c>
      <c r="L11430" t="s">
        <v>19404</v>
      </c>
      <c r="M11430" t="s">
        <v>18335</v>
      </c>
      <c r="N11430" t="s">
        <v>20063</v>
      </c>
      <c r="O11430" t="s">
        <v>18335</v>
      </c>
      <c r="P11430" t="s">
        <v>18222</v>
      </c>
      <c r="Q11430" t="s">
        <v>17746</v>
      </c>
      <c r="R11430" t="s">
        <v>17747</v>
      </c>
      <c r="S11430" t="s">
        <v>15237</v>
      </c>
      <c r="T11430" t="s">
        <v>17812</v>
      </c>
      <c r="U11430" t="s">
        <v>15317</v>
      </c>
    </row>
    <row r="11431" spans="1:21" x14ac:dyDescent="0.25">
      <c r="A11431">
        <v>2018</v>
      </c>
      <c r="B11431">
        <v>12</v>
      </c>
      <c r="C11431" t="s">
        <v>29</v>
      </c>
      <c r="D11431" t="s">
        <v>967</v>
      </c>
      <c r="E11431" t="s">
        <v>6734</v>
      </c>
      <c r="F11431" t="s">
        <v>10726</v>
      </c>
      <c r="G11431" t="s">
        <v>14012</v>
      </c>
      <c r="H11431" t="s">
        <v>15049</v>
      </c>
      <c r="I11431">
        <v>901.04834100000005</v>
      </c>
      <c r="J11431">
        <v>841.29838742999993</v>
      </c>
      <c r="K11431">
        <v>841.29838742999993</v>
      </c>
      <c r="L11431" t="s">
        <v>19405</v>
      </c>
      <c r="M11431" t="s">
        <v>16846</v>
      </c>
      <c r="N11431" t="s">
        <v>17763</v>
      </c>
      <c r="O11431" t="s">
        <v>16846</v>
      </c>
      <c r="P11431" t="s">
        <v>17236</v>
      </c>
      <c r="Q11431" t="s">
        <v>16846</v>
      </c>
      <c r="R11431" t="s">
        <v>20065</v>
      </c>
      <c r="S11431" t="s">
        <v>16846</v>
      </c>
      <c r="T11431" s="124" t="s">
        <v>17290</v>
      </c>
      <c r="U11431" s="124" t="s">
        <v>15317</v>
      </c>
    </row>
    <row r="11432" spans="1:21" x14ac:dyDescent="0.25">
      <c r="A11432">
        <v>2018</v>
      </c>
      <c r="B11432">
        <v>12</v>
      </c>
      <c r="C11432" t="s">
        <v>29</v>
      </c>
      <c r="D11432" t="s">
        <v>968</v>
      </c>
      <c r="E11432" t="s">
        <v>6126</v>
      </c>
      <c r="F11432" t="s">
        <v>9305</v>
      </c>
      <c r="G11432" t="s">
        <v>13618</v>
      </c>
      <c r="H11432" t="s">
        <v>14367</v>
      </c>
      <c r="I11432">
        <v>2049.563791</v>
      </c>
      <c r="J11432">
        <v>2011.1315692600001</v>
      </c>
      <c r="K11432">
        <v>2011.1315692600001</v>
      </c>
      <c r="L11432" t="s">
        <v>19755</v>
      </c>
      <c r="M11432" t="s">
        <v>17795</v>
      </c>
      <c r="N11432" t="s">
        <v>19407</v>
      </c>
      <c r="O11432" t="s">
        <v>16846</v>
      </c>
      <c r="P11432" t="s">
        <v>17235</v>
      </c>
      <c r="Q11432" t="s">
        <v>16846</v>
      </c>
      <c r="R11432" t="s">
        <v>17772</v>
      </c>
      <c r="S11432" t="s">
        <v>16846</v>
      </c>
      <c r="T11432" s="124" t="s">
        <v>19756</v>
      </c>
      <c r="U11432" s="124" t="s">
        <v>15317</v>
      </c>
    </row>
    <row r="11433" spans="1:21" x14ac:dyDescent="0.25">
      <c r="A11433">
        <v>2018</v>
      </c>
      <c r="B11433">
        <v>12</v>
      </c>
      <c r="C11433" t="s">
        <v>29</v>
      </c>
      <c r="D11433" t="s">
        <v>969</v>
      </c>
      <c r="E11433" t="s">
        <v>6735</v>
      </c>
      <c r="F11433" t="s">
        <v>10727</v>
      </c>
      <c r="G11433" t="s">
        <v>13857</v>
      </c>
      <c r="H11433" t="s">
        <v>15042</v>
      </c>
      <c r="I11433">
        <v>86.611497</v>
      </c>
      <c r="J11433">
        <v>83.574461670000005</v>
      </c>
      <c r="K11433">
        <v>83.574461670000005</v>
      </c>
      <c r="L11433" t="s">
        <v>19393</v>
      </c>
      <c r="M11433" t="s">
        <v>16846</v>
      </c>
      <c r="N11433" t="s">
        <v>20066</v>
      </c>
      <c r="O11433" t="s">
        <v>16846</v>
      </c>
      <c r="P11433" t="s">
        <v>17236</v>
      </c>
      <c r="Q11433" t="s">
        <v>16846</v>
      </c>
      <c r="R11433" t="s">
        <v>17772</v>
      </c>
      <c r="S11433" t="s">
        <v>16846</v>
      </c>
      <c r="T11433" s="124" t="s">
        <v>17290</v>
      </c>
      <c r="U11433" s="124" t="s">
        <v>15317</v>
      </c>
    </row>
    <row r="11434" spans="1:21" x14ac:dyDescent="0.25">
      <c r="A11434">
        <v>2018</v>
      </c>
      <c r="B11434">
        <v>12</v>
      </c>
      <c r="C11434" t="s">
        <v>29</v>
      </c>
      <c r="D11434" t="s">
        <v>2704</v>
      </c>
      <c r="E11434" t="s">
        <v>6736</v>
      </c>
      <c r="F11434" t="s">
        <v>10728</v>
      </c>
      <c r="G11434" t="s">
        <v>13759</v>
      </c>
      <c r="H11434" t="s">
        <v>14568</v>
      </c>
      <c r="I11434">
        <v>106.502</v>
      </c>
      <c r="J11434">
        <v>101.67159669</v>
      </c>
      <c r="K11434">
        <v>101.67159669</v>
      </c>
      <c r="L11434" t="s">
        <v>17770</v>
      </c>
      <c r="M11434" t="s">
        <v>16846</v>
      </c>
      <c r="R11434" t="s">
        <v>17747</v>
      </c>
      <c r="S11434" t="s">
        <v>15237</v>
      </c>
      <c r="T11434" s="124" t="s">
        <v>17350</v>
      </c>
      <c r="U11434" s="124" t="s">
        <v>15317</v>
      </c>
    </row>
    <row r="11435" spans="1:21" x14ac:dyDescent="0.25">
      <c r="A11435">
        <v>2018</v>
      </c>
      <c r="B11435">
        <v>12</v>
      </c>
      <c r="C11435" t="s">
        <v>29</v>
      </c>
      <c r="D11435" t="s">
        <v>2804</v>
      </c>
      <c r="E11435" t="s">
        <v>6737</v>
      </c>
      <c r="F11435" t="s">
        <v>10729</v>
      </c>
      <c r="G11435" t="s">
        <v>14013</v>
      </c>
      <c r="H11435" t="s">
        <v>14568</v>
      </c>
      <c r="I11435">
        <v>173.949378</v>
      </c>
      <c r="J11435">
        <v>155.12712955000001</v>
      </c>
      <c r="K11435">
        <v>155.12712955000001</v>
      </c>
      <c r="L11435" t="s">
        <v>18507</v>
      </c>
      <c r="M11435" t="s">
        <v>17204</v>
      </c>
      <c r="R11435" t="s">
        <v>17747</v>
      </c>
      <c r="S11435" t="s">
        <v>15237</v>
      </c>
      <c r="T11435" s="124" t="s">
        <v>17350</v>
      </c>
      <c r="U11435" s="124" t="s">
        <v>15317</v>
      </c>
    </row>
    <row r="11436" spans="1:21" x14ac:dyDescent="0.25">
      <c r="A11436">
        <v>2018</v>
      </c>
      <c r="B11436">
        <v>12</v>
      </c>
      <c r="C11436" t="s">
        <v>30</v>
      </c>
      <c r="D11436" t="s">
        <v>1823</v>
      </c>
      <c r="E11436" t="s">
        <v>6130</v>
      </c>
      <c r="F11436" t="s">
        <v>9309</v>
      </c>
      <c r="G11436" t="s">
        <v>12590</v>
      </c>
      <c r="H11436" t="s">
        <v>14367</v>
      </c>
      <c r="I11436">
        <v>68974.623793000006</v>
      </c>
      <c r="J11436">
        <v>68197.157271140008</v>
      </c>
      <c r="K11436">
        <v>68148.430385310014</v>
      </c>
      <c r="L11436" t="s">
        <v>19760</v>
      </c>
      <c r="M11436" t="s">
        <v>17795</v>
      </c>
      <c r="N11436" t="s">
        <v>19414</v>
      </c>
      <c r="O11436" t="s">
        <v>17795</v>
      </c>
      <c r="R11436" t="s">
        <v>17772</v>
      </c>
      <c r="S11436" t="s">
        <v>16846</v>
      </c>
      <c r="T11436" s="124" t="s">
        <v>19756</v>
      </c>
      <c r="U11436" s="124" t="s">
        <v>15317</v>
      </c>
    </row>
    <row r="11437" spans="1:21" x14ac:dyDescent="0.25">
      <c r="A11437">
        <v>2018</v>
      </c>
      <c r="B11437">
        <v>12</v>
      </c>
      <c r="C11437" t="s">
        <v>30</v>
      </c>
      <c r="D11437" t="s">
        <v>2516</v>
      </c>
      <c r="E11437" t="s">
        <v>6738</v>
      </c>
      <c r="F11437" t="s">
        <v>10730</v>
      </c>
      <c r="G11437" t="s">
        <v>13859</v>
      </c>
      <c r="H11437" t="s">
        <v>14363</v>
      </c>
      <c r="I11437">
        <v>453.582155</v>
      </c>
      <c r="J11437">
        <v>437.32663168000011</v>
      </c>
      <c r="K11437">
        <v>437.32663168000011</v>
      </c>
      <c r="L11437" t="s">
        <v>20227</v>
      </c>
      <c r="M11437" t="s">
        <v>18066</v>
      </c>
      <c r="N11437" t="s">
        <v>20351</v>
      </c>
      <c r="O11437" t="s">
        <v>18066</v>
      </c>
      <c r="P11437" t="s">
        <v>19765</v>
      </c>
      <c r="Q11437" t="s">
        <v>16827</v>
      </c>
      <c r="R11437" t="s">
        <v>17765</v>
      </c>
      <c r="S11437" t="s">
        <v>16846</v>
      </c>
      <c r="T11437" t="s">
        <v>16884</v>
      </c>
      <c r="U11437" t="s">
        <v>15317</v>
      </c>
    </row>
    <row r="11438" spans="1:21" x14ac:dyDescent="0.25">
      <c r="A11438">
        <v>2018</v>
      </c>
      <c r="B11438">
        <v>12</v>
      </c>
      <c r="C11438" t="s">
        <v>30</v>
      </c>
      <c r="D11438" t="s">
        <v>2517</v>
      </c>
      <c r="E11438" t="s">
        <v>6739</v>
      </c>
      <c r="F11438" t="s">
        <v>10731</v>
      </c>
      <c r="G11438" t="s">
        <v>12583</v>
      </c>
      <c r="H11438" t="s">
        <v>14357</v>
      </c>
      <c r="I11438">
        <v>618.17780400000004</v>
      </c>
      <c r="J11438">
        <v>565.18720958999995</v>
      </c>
      <c r="K11438">
        <v>565.18720958999995</v>
      </c>
      <c r="L11438" t="s">
        <v>20071</v>
      </c>
      <c r="M11438" t="s">
        <v>16846</v>
      </c>
      <c r="N11438" t="s">
        <v>17766</v>
      </c>
      <c r="O11438" t="s">
        <v>16846</v>
      </c>
      <c r="P11438" t="s">
        <v>15281</v>
      </c>
      <c r="Q11438" t="s">
        <v>15249</v>
      </c>
      <c r="R11438" t="s">
        <v>17748</v>
      </c>
      <c r="S11438" t="s">
        <v>17749</v>
      </c>
      <c r="T11438" t="s">
        <v>18989</v>
      </c>
      <c r="U11438" t="s">
        <v>15317</v>
      </c>
    </row>
    <row r="11439" spans="1:21" x14ac:dyDescent="0.25">
      <c r="A11439">
        <v>2018</v>
      </c>
      <c r="B11439">
        <v>12</v>
      </c>
      <c r="C11439" t="s">
        <v>30</v>
      </c>
      <c r="D11439" t="s">
        <v>2612</v>
      </c>
      <c r="E11439" t="s">
        <v>6740</v>
      </c>
      <c r="F11439" t="s">
        <v>10732</v>
      </c>
      <c r="G11439" t="s">
        <v>14014</v>
      </c>
      <c r="H11439" t="s">
        <v>14362</v>
      </c>
      <c r="I11439">
        <v>1450</v>
      </c>
      <c r="J11439">
        <v>0</v>
      </c>
      <c r="K11439">
        <v>0</v>
      </c>
      <c r="L11439" t="s">
        <v>20229</v>
      </c>
      <c r="M11439" t="s">
        <v>17814</v>
      </c>
      <c r="N11439" t="s">
        <v>20230</v>
      </c>
      <c r="O11439" t="s">
        <v>17795</v>
      </c>
      <c r="P11439" t="s">
        <v>17547</v>
      </c>
      <c r="Q11439" t="s">
        <v>16846</v>
      </c>
      <c r="R11439" t="s">
        <v>17547</v>
      </c>
      <c r="S11439" t="s">
        <v>16846</v>
      </c>
      <c r="T11439" t="s">
        <v>17817</v>
      </c>
      <c r="U11439" t="s">
        <v>15317</v>
      </c>
    </row>
    <row r="11440" spans="1:21" x14ac:dyDescent="0.25">
      <c r="A11440">
        <v>2018</v>
      </c>
      <c r="B11440">
        <v>13</v>
      </c>
      <c r="C11440" t="s">
        <v>38</v>
      </c>
      <c r="D11440" t="s">
        <v>1825</v>
      </c>
      <c r="E11440" t="s">
        <v>6134</v>
      </c>
      <c r="F11440" t="s">
        <v>10733</v>
      </c>
      <c r="G11440" t="s">
        <v>11822</v>
      </c>
      <c r="H11440" t="s">
        <v>15156</v>
      </c>
      <c r="I11440">
        <v>18328.51787</v>
      </c>
      <c r="J11440">
        <v>23237.408921650029</v>
      </c>
      <c r="K11440">
        <v>23237.408921650029</v>
      </c>
      <c r="L11440" t="s">
        <v>15388</v>
      </c>
      <c r="M11440" t="s">
        <v>15237</v>
      </c>
      <c r="T11440" t="s">
        <v>15301</v>
      </c>
      <c r="U11440" t="s">
        <v>15317</v>
      </c>
    </row>
    <row r="11441" spans="1:21" x14ac:dyDescent="0.25">
      <c r="A11441">
        <v>2018</v>
      </c>
      <c r="B11441">
        <v>13</v>
      </c>
      <c r="C11441" t="s">
        <v>38</v>
      </c>
      <c r="D11441" t="s">
        <v>1828</v>
      </c>
      <c r="E11441" t="s">
        <v>6135</v>
      </c>
      <c r="F11441" t="s">
        <v>10734</v>
      </c>
      <c r="G11441" t="s">
        <v>14015</v>
      </c>
      <c r="H11441" t="s">
        <v>14795</v>
      </c>
      <c r="I11441">
        <v>3001.5576230000001</v>
      </c>
      <c r="J11441">
        <v>3696.1205768900031</v>
      </c>
      <c r="K11441">
        <v>3696.1205768900031</v>
      </c>
      <c r="L11441" t="s">
        <v>18228</v>
      </c>
      <c r="M11441" t="s">
        <v>17574</v>
      </c>
      <c r="N11441" t="s">
        <v>16937</v>
      </c>
      <c r="O11441" t="s">
        <v>17486</v>
      </c>
      <c r="T11441" t="s">
        <v>20074</v>
      </c>
      <c r="U11441" t="s">
        <v>15317</v>
      </c>
    </row>
    <row r="11442" spans="1:21" x14ac:dyDescent="0.25">
      <c r="A11442">
        <v>2018</v>
      </c>
      <c r="B11442">
        <v>13</v>
      </c>
      <c r="C11442" t="s">
        <v>38</v>
      </c>
      <c r="D11442" t="s">
        <v>1829</v>
      </c>
      <c r="E11442" t="s">
        <v>6136</v>
      </c>
      <c r="F11442" t="s">
        <v>10735</v>
      </c>
      <c r="G11442" t="s">
        <v>14016</v>
      </c>
      <c r="H11442" t="s">
        <v>15157</v>
      </c>
      <c r="I11442">
        <v>1915.002082</v>
      </c>
      <c r="J11442">
        <v>1977.139986780001</v>
      </c>
      <c r="K11442">
        <v>1977.139986780001</v>
      </c>
      <c r="L11442" t="s">
        <v>17205</v>
      </c>
      <c r="M11442" t="s">
        <v>15246</v>
      </c>
      <c r="N11442" t="s">
        <v>20075</v>
      </c>
      <c r="O11442" t="s">
        <v>15246</v>
      </c>
      <c r="P11442" t="s">
        <v>20076</v>
      </c>
      <c r="Q11442" t="s">
        <v>17617</v>
      </c>
      <c r="R11442" t="s">
        <v>17616</v>
      </c>
      <c r="S11442" t="s">
        <v>17617</v>
      </c>
      <c r="T11442" t="s">
        <v>17619</v>
      </c>
      <c r="U11442" t="s">
        <v>15317</v>
      </c>
    </row>
    <row r="11443" spans="1:21" x14ac:dyDescent="0.25">
      <c r="A11443">
        <v>2018</v>
      </c>
      <c r="B11443">
        <v>13</v>
      </c>
      <c r="C11443" t="s">
        <v>38</v>
      </c>
      <c r="D11443" t="s">
        <v>1830</v>
      </c>
      <c r="G11443" t="s">
        <v>11828</v>
      </c>
      <c r="H11443" t="s">
        <v>14380</v>
      </c>
      <c r="I11443">
        <v>2004.3690059999999</v>
      </c>
      <c r="J11443">
        <v>2413.9794349300018</v>
      </c>
      <c r="K11443">
        <v>2413.9794349300018</v>
      </c>
      <c r="P11443" t="s">
        <v>17547</v>
      </c>
      <c r="Q11443" t="s">
        <v>16846</v>
      </c>
      <c r="R11443" t="s">
        <v>17550</v>
      </c>
      <c r="S11443" t="s">
        <v>16846</v>
      </c>
      <c r="T11443" t="s">
        <v>16847</v>
      </c>
      <c r="U11443" t="s">
        <v>15317</v>
      </c>
    </row>
    <row r="11444" spans="1:21" x14ac:dyDescent="0.25">
      <c r="A11444">
        <v>2018</v>
      </c>
      <c r="B11444">
        <v>13</v>
      </c>
      <c r="C11444" t="s">
        <v>38</v>
      </c>
      <c r="D11444" t="s">
        <v>2877</v>
      </c>
      <c r="E11444" t="s">
        <v>6741</v>
      </c>
      <c r="F11444" t="s">
        <v>10736</v>
      </c>
      <c r="G11444" t="s">
        <v>14191</v>
      </c>
      <c r="H11444" t="s">
        <v>14713</v>
      </c>
      <c r="I11444">
        <v>434.69071000000002</v>
      </c>
      <c r="J11444">
        <v>377.84812274999979</v>
      </c>
      <c r="K11444">
        <v>377.84812274999979</v>
      </c>
      <c r="N11444" t="s">
        <v>17070</v>
      </c>
      <c r="O11444" t="s">
        <v>15336</v>
      </c>
      <c r="T11444" t="s">
        <v>15337</v>
      </c>
      <c r="U11444" t="s">
        <v>15317</v>
      </c>
    </row>
    <row r="11445" spans="1:21" x14ac:dyDescent="0.25">
      <c r="A11445">
        <v>2018</v>
      </c>
      <c r="B11445">
        <v>13</v>
      </c>
      <c r="C11445" t="s">
        <v>20</v>
      </c>
      <c r="D11445" t="s">
        <v>971</v>
      </c>
      <c r="E11445" t="s">
        <v>6137</v>
      </c>
      <c r="F11445" t="s">
        <v>10737</v>
      </c>
      <c r="G11445" t="s">
        <v>11820</v>
      </c>
      <c r="H11445" t="s">
        <v>14795</v>
      </c>
      <c r="I11445">
        <v>1324.257239</v>
      </c>
      <c r="J11445">
        <v>1865.8355347300001</v>
      </c>
      <c r="K11445">
        <v>1865.8355347300001</v>
      </c>
      <c r="L11445" t="s">
        <v>17239</v>
      </c>
      <c r="M11445" t="s">
        <v>17797</v>
      </c>
      <c r="N11445" t="s">
        <v>18992</v>
      </c>
      <c r="O11445" t="s">
        <v>18991</v>
      </c>
      <c r="P11445" t="s">
        <v>17239</v>
      </c>
      <c r="Q11445" t="s">
        <v>17797</v>
      </c>
      <c r="T11445" t="s">
        <v>17798</v>
      </c>
      <c r="U11445" t="s">
        <v>15317</v>
      </c>
    </row>
    <row r="11446" spans="1:21" x14ac:dyDescent="0.25">
      <c r="A11446">
        <v>2018</v>
      </c>
      <c r="B11446">
        <v>13</v>
      </c>
      <c r="C11446" t="s">
        <v>20</v>
      </c>
      <c r="D11446" t="s">
        <v>972</v>
      </c>
      <c r="G11446" t="s">
        <v>11060</v>
      </c>
      <c r="H11446" t="s">
        <v>14795</v>
      </c>
      <c r="I11446">
        <v>100</v>
      </c>
      <c r="J11446">
        <v>1317.067912349999</v>
      </c>
      <c r="K11446">
        <v>1317.067912349999</v>
      </c>
      <c r="U11446" t="s">
        <v>15316</v>
      </c>
    </row>
    <row r="11447" spans="1:21" x14ac:dyDescent="0.25">
      <c r="A11447">
        <v>2018</v>
      </c>
      <c r="B11447">
        <v>13</v>
      </c>
      <c r="C11447" t="s">
        <v>20</v>
      </c>
      <c r="D11447" t="s">
        <v>973</v>
      </c>
      <c r="G11447" t="s">
        <v>10937</v>
      </c>
      <c r="H11447" t="s">
        <v>14795</v>
      </c>
      <c r="I11447">
        <v>0</v>
      </c>
      <c r="J11447">
        <v>97.192370320000023</v>
      </c>
      <c r="K11447">
        <v>97.192370320000023</v>
      </c>
      <c r="U11447" t="s">
        <v>15316</v>
      </c>
    </row>
    <row r="11448" spans="1:21" x14ac:dyDescent="0.25">
      <c r="A11448">
        <v>2018</v>
      </c>
      <c r="B11448">
        <v>13</v>
      </c>
      <c r="C11448" t="s">
        <v>22</v>
      </c>
      <c r="D11448" t="s">
        <v>974</v>
      </c>
      <c r="G11448" t="s">
        <v>10941</v>
      </c>
      <c r="H11448" t="s">
        <v>14221</v>
      </c>
      <c r="I11448">
        <v>182.38066599999999</v>
      </c>
      <c r="J11448">
        <v>599.02380941000013</v>
      </c>
      <c r="K11448">
        <v>599.02380941000013</v>
      </c>
      <c r="U11448" t="s">
        <v>15316</v>
      </c>
    </row>
    <row r="11449" spans="1:21" x14ac:dyDescent="0.25">
      <c r="A11449">
        <v>2018</v>
      </c>
      <c r="B11449">
        <v>13</v>
      </c>
      <c r="C11449" t="s">
        <v>21</v>
      </c>
      <c r="D11449" t="s">
        <v>976</v>
      </c>
      <c r="G11449" t="s">
        <v>14192</v>
      </c>
      <c r="H11449" t="s">
        <v>14795</v>
      </c>
      <c r="I11449">
        <v>4015</v>
      </c>
      <c r="J11449">
        <v>0</v>
      </c>
      <c r="K11449">
        <v>0</v>
      </c>
      <c r="U11449" t="s">
        <v>15316</v>
      </c>
    </row>
    <row r="11450" spans="1:21" x14ac:dyDescent="0.25">
      <c r="A11450">
        <v>2018</v>
      </c>
      <c r="B11450">
        <v>14</v>
      </c>
      <c r="C11450" t="s">
        <v>25</v>
      </c>
      <c r="D11450" t="s">
        <v>983</v>
      </c>
      <c r="E11450" t="s">
        <v>6742</v>
      </c>
      <c r="F11450" t="s">
        <v>10738</v>
      </c>
      <c r="G11450" t="s">
        <v>11829</v>
      </c>
      <c r="H11450" t="s">
        <v>14381</v>
      </c>
      <c r="I11450">
        <v>915.36213799999996</v>
      </c>
      <c r="J11450">
        <v>1074.211605330001</v>
      </c>
      <c r="K11450">
        <v>1074.211605330001</v>
      </c>
      <c r="L11450" t="s">
        <v>19767</v>
      </c>
      <c r="M11450" t="s">
        <v>15247</v>
      </c>
      <c r="N11450" t="s">
        <v>20231</v>
      </c>
      <c r="O11450" t="s">
        <v>17486</v>
      </c>
      <c r="P11450" t="s">
        <v>15283</v>
      </c>
      <c r="Q11450" t="s">
        <v>15247</v>
      </c>
      <c r="R11450" t="s">
        <v>15283</v>
      </c>
      <c r="S11450" t="s">
        <v>15247</v>
      </c>
      <c r="T11450" t="s">
        <v>17487</v>
      </c>
      <c r="U11450" t="s">
        <v>15317</v>
      </c>
    </row>
    <row r="11451" spans="1:21" x14ac:dyDescent="0.25">
      <c r="A11451">
        <v>2018</v>
      </c>
      <c r="B11451">
        <v>14</v>
      </c>
      <c r="C11451" t="s">
        <v>25</v>
      </c>
      <c r="D11451" t="s">
        <v>984</v>
      </c>
      <c r="E11451" t="s">
        <v>6139</v>
      </c>
      <c r="F11451" t="s">
        <v>10739</v>
      </c>
      <c r="G11451" t="s">
        <v>11830</v>
      </c>
      <c r="H11451" t="s">
        <v>14381</v>
      </c>
      <c r="I11451">
        <v>202.29275899999999</v>
      </c>
      <c r="J11451">
        <v>215.23213455999999</v>
      </c>
      <c r="K11451">
        <v>215.23213455999999</v>
      </c>
      <c r="L11451" t="s">
        <v>20077</v>
      </c>
      <c r="M11451" t="s">
        <v>15247</v>
      </c>
      <c r="N11451" t="s">
        <v>17443</v>
      </c>
      <c r="O11451" t="s">
        <v>15247</v>
      </c>
      <c r="P11451" t="s">
        <v>15283</v>
      </c>
      <c r="Q11451" t="s">
        <v>15247</v>
      </c>
      <c r="R11451" t="s">
        <v>15283</v>
      </c>
      <c r="S11451" t="s">
        <v>15247</v>
      </c>
      <c r="T11451" t="s">
        <v>15313</v>
      </c>
      <c r="U11451" t="s">
        <v>15317</v>
      </c>
    </row>
    <row r="11452" spans="1:21" x14ac:dyDescent="0.25">
      <c r="A11452">
        <v>2018</v>
      </c>
      <c r="B11452">
        <v>14</v>
      </c>
      <c r="C11452" t="s">
        <v>25</v>
      </c>
      <c r="D11452" t="s">
        <v>985</v>
      </c>
      <c r="E11452" t="s">
        <v>6140</v>
      </c>
      <c r="F11452" t="s">
        <v>10740</v>
      </c>
      <c r="G11452" t="s">
        <v>14017</v>
      </c>
      <c r="H11452" t="s">
        <v>15115</v>
      </c>
      <c r="I11452">
        <v>658.09239000000002</v>
      </c>
      <c r="J11452">
        <v>671.42217298000128</v>
      </c>
      <c r="K11452">
        <v>671.42217298000128</v>
      </c>
      <c r="L11452" t="s">
        <v>17801</v>
      </c>
      <c r="M11452" t="s">
        <v>15247</v>
      </c>
      <c r="N11452" t="s">
        <v>15272</v>
      </c>
      <c r="O11452" t="s">
        <v>15247</v>
      </c>
      <c r="P11452" t="s">
        <v>16981</v>
      </c>
      <c r="Q11452" t="s">
        <v>15247</v>
      </c>
      <c r="R11452" t="s">
        <v>18996</v>
      </c>
      <c r="S11452" t="s">
        <v>17493</v>
      </c>
      <c r="T11452" t="s">
        <v>17598</v>
      </c>
      <c r="U11452" t="s">
        <v>15317</v>
      </c>
    </row>
    <row r="11453" spans="1:21" x14ac:dyDescent="0.25">
      <c r="A11453">
        <v>2018</v>
      </c>
      <c r="B11453">
        <v>14</v>
      </c>
      <c r="C11453" t="s">
        <v>25</v>
      </c>
      <c r="D11453" t="s">
        <v>986</v>
      </c>
      <c r="E11453" t="s">
        <v>6141</v>
      </c>
      <c r="F11453" t="s">
        <v>10741</v>
      </c>
      <c r="G11453" t="s">
        <v>14018</v>
      </c>
      <c r="H11453" t="s">
        <v>15053</v>
      </c>
      <c r="I11453">
        <v>76.561167999999995</v>
      </c>
      <c r="J11453">
        <v>73.803966939999995</v>
      </c>
      <c r="K11453">
        <v>73.803966939999995</v>
      </c>
      <c r="L11453" t="s">
        <v>20078</v>
      </c>
      <c r="M11453" t="s">
        <v>17493</v>
      </c>
      <c r="N11453" t="s">
        <v>20232</v>
      </c>
      <c r="O11453" t="s">
        <v>20080</v>
      </c>
      <c r="R11453" t="s">
        <v>20081</v>
      </c>
      <c r="S11453" t="s">
        <v>16850</v>
      </c>
      <c r="T11453" t="s">
        <v>20082</v>
      </c>
      <c r="U11453" t="s">
        <v>15317</v>
      </c>
    </row>
    <row r="11454" spans="1:21" x14ac:dyDescent="0.25">
      <c r="A11454">
        <v>2018</v>
      </c>
      <c r="B11454">
        <v>14</v>
      </c>
      <c r="C11454" t="s">
        <v>25</v>
      </c>
      <c r="D11454" t="s">
        <v>990</v>
      </c>
      <c r="E11454" t="s">
        <v>6142</v>
      </c>
      <c r="F11454" t="s">
        <v>10742</v>
      </c>
      <c r="G11454" t="s">
        <v>14019</v>
      </c>
      <c r="H11454" t="s">
        <v>14386</v>
      </c>
      <c r="I11454">
        <v>177.86900299999999</v>
      </c>
      <c r="J11454">
        <v>40.906245179999999</v>
      </c>
      <c r="K11454">
        <v>40.906245179999999</v>
      </c>
      <c r="L11454" t="s">
        <v>17823</v>
      </c>
      <c r="M11454" t="s">
        <v>17486</v>
      </c>
      <c r="N11454" t="s">
        <v>20233</v>
      </c>
      <c r="O11454" t="s">
        <v>17486</v>
      </c>
      <c r="P11454" t="s">
        <v>15351</v>
      </c>
      <c r="Q11454" t="s">
        <v>15247</v>
      </c>
      <c r="R11454" t="s">
        <v>15299</v>
      </c>
      <c r="S11454" t="s">
        <v>15247</v>
      </c>
      <c r="T11454" t="s">
        <v>17487</v>
      </c>
      <c r="U11454" t="s">
        <v>15317</v>
      </c>
    </row>
    <row r="11455" spans="1:21" x14ac:dyDescent="0.25">
      <c r="A11455">
        <v>2018</v>
      </c>
      <c r="B11455">
        <v>14</v>
      </c>
      <c r="C11455" t="s">
        <v>25</v>
      </c>
      <c r="D11455" t="s">
        <v>1834</v>
      </c>
      <c r="E11455" t="s">
        <v>6143</v>
      </c>
      <c r="F11455" t="s">
        <v>10743</v>
      </c>
      <c r="G11455" t="s">
        <v>14020</v>
      </c>
      <c r="H11455" t="s">
        <v>14385</v>
      </c>
      <c r="I11455">
        <v>25.846966999999999</v>
      </c>
      <c r="J11455">
        <v>34.851939649999991</v>
      </c>
      <c r="K11455">
        <v>34.851939649999991</v>
      </c>
      <c r="L11455" t="s">
        <v>19774</v>
      </c>
      <c r="M11455" t="s">
        <v>17486</v>
      </c>
      <c r="N11455" t="s">
        <v>20083</v>
      </c>
      <c r="O11455" t="s">
        <v>17820</v>
      </c>
      <c r="P11455" t="s">
        <v>16891</v>
      </c>
      <c r="Q11455" t="s">
        <v>15247</v>
      </c>
      <c r="R11455" t="s">
        <v>17821</v>
      </c>
      <c r="S11455" t="s">
        <v>15247</v>
      </c>
      <c r="T11455" t="s">
        <v>19776</v>
      </c>
      <c r="U11455" t="s">
        <v>15317</v>
      </c>
    </row>
    <row r="11456" spans="1:21" x14ac:dyDescent="0.25">
      <c r="A11456">
        <v>2018</v>
      </c>
      <c r="B11456">
        <v>14</v>
      </c>
      <c r="C11456" t="s">
        <v>22</v>
      </c>
      <c r="D11456" t="s">
        <v>992</v>
      </c>
      <c r="G11456" t="s">
        <v>10941</v>
      </c>
      <c r="H11456" t="s">
        <v>14221</v>
      </c>
      <c r="I11456">
        <v>297.23275799999999</v>
      </c>
      <c r="J11456">
        <v>396.60020947999999</v>
      </c>
      <c r="K11456">
        <v>396.60020947999999</v>
      </c>
      <c r="U11456" t="s">
        <v>15316</v>
      </c>
    </row>
    <row r="11457" spans="1:21" x14ac:dyDescent="0.25">
      <c r="A11457">
        <v>2018</v>
      </c>
      <c r="B11457">
        <v>14</v>
      </c>
      <c r="C11457" t="s">
        <v>23</v>
      </c>
      <c r="D11457" t="s">
        <v>993</v>
      </c>
      <c r="G11457" t="s">
        <v>10942</v>
      </c>
      <c r="H11457" t="s">
        <v>14222</v>
      </c>
      <c r="I11457">
        <v>31.117298000000002</v>
      </c>
      <c r="J11457">
        <v>35.658492390000013</v>
      </c>
      <c r="K11457">
        <v>35.658492390000013</v>
      </c>
      <c r="U11457" t="s">
        <v>15316</v>
      </c>
    </row>
    <row r="11458" spans="1:21" x14ac:dyDescent="0.25">
      <c r="A11458">
        <v>2018</v>
      </c>
      <c r="B11458">
        <v>14</v>
      </c>
      <c r="C11458" t="s">
        <v>24</v>
      </c>
      <c r="D11458" t="s">
        <v>995</v>
      </c>
      <c r="E11458" t="s">
        <v>6743</v>
      </c>
      <c r="F11458" t="s">
        <v>10744</v>
      </c>
      <c r="G11458" t="s">
        <v>11838</v>
      </c>
      <c r="H11458" t="s">
        <v>14382</v>
      </c>
      <c r="I11458">
        <v>649.06998299999998</v>
      </c>
      <c r="J11458">
        <v>972.88252514999954</v>
      </c>
      <c r="K11458">
        <v>972.88252514999954</v>
      </c>
      <c r="L11458" t="s">
        <v>20234</v>
      </c>
      <c r="M11458" t="s">
        <v>17493</v>
      </c>
      <c r="P11458" t="s">
        <v>16981</v>
      </c>
      <c r="Q11458" t="s">
        <v>15247</v>
      </c>
      <c r="R11458" t="s">
        <v>16981</v>
      </c>
      <c r="S11458" t="s">
        <v>15247</v>
      </c>
      <c r="T11458" t="s">
        <v>17598</v>
      </c>
      <c r="U11458" t="s">
        <v>15317</v>
      </c>
    </row>
    <row r="11459" spans="1:21" x14ac:dyDescent="0.25">
      <c r="A11459">
        <v>2018</v>
      </c>
      <c r="B11459">
        <v>14</v>
      </c>
      <c r="C11459" t="s">
        <v>24</v>
      </c>
      <c r="D11459" t="s">
        <v>996</v>
      </c>
      <c r="E11459" t="s">
        <v>6145</v>
      </c>
      <c r="F11459" t="s">
        <v>10745</v>
      </c>
      <c r="G11459" t="s">
        <v>14021</v>
      </c>
      <c r="H11459" t="s">
        <v>11839</v>
      </c>
      <c r="I11459">
        <v>28.180271999999999</v>
      </c>
      <c r="J11459">
        <v>27.840497670000008</v>
      </c>
      <c r="K11459">
        <v>27.840497670000008</v>
      </c>
      <c r="L11459" t="s">
        <v>17428</v>
      </c>
      <c r="M11459" t="s">
        <v>15247</v>
      </c>
      <c r="N11459" t="s">
        <v>20235</v>
      </c>
      <c r="O11459" t="s">
        <v>16938</v>
      </c>
      <c r="P11459" t="s">
        <v>15191</v>
      </c>
      <c r="Q11459" t="s">
        <v>15247</v>
      </c>
      <c r="R11459" t="s">
        <v>15191</v>
      </c>
      <c r="S11459" t="s">
        <v>15247</v>
      </c>
      <c r="T11459" t="s">
        <v>16939</v>
      </c>
      <c r="U11459" t="s">
        <v>15317</v>
      </c>
    </row>
    <row r="11460" spans="1:21" x14ac:dyDescent="0.25">
      <c r="A11460">
        <v>2018</v>
      </c>
      <c r="B11460">
        <v>14</v>
      </c>
      <c r="C11460" t="s">
        <v>29</v>
      </c>
      <c r="D11460" t="s">
        <v>998</v>
      </c>
      <c r="E11460" t="s">
        <v>6744</v>
      </c>
      <c r="F11460" t="s">
        <v>10746</v>
      </c>
      <c r="G11460" t="s">
        <v>11841</v>
      </c>
      <c r="H11460" t="s">
        <v>14857</v>
      </c>
      <c r="I11460">
        <v>975.35412499999995</v>
      </c>
      <c r="J11460">
        <v>990.76960064000048</v>
      </c>
      <c r="K11460">
        <v>990.76960064000048</v>
      </c>
      <c r="L11460" t="s">
        <v>20084</v>
      </c>
      <c r="M11460" t="s">
        <v>19428</v>
      </c>
      <c r="N11460" t="s">
        <v>15264</v>
      </c>
      <c r="O11460" t="s">
        <v>15247</v>
      </c>
      <c r="R11460" t="s">
        <v>18996</v>
      </c>
      <c r="S11460" t="s">
        <v>17493</v>
      </c>
      <c r="T11460" s="124" t="s">
        <v>20085</v>
      </c>
      <c r="U11460" s="124" t="s">
        <v>15317</v>
      </c>
    </row>
    <row r="11461" spans="1:21" x14ac:dyDescent="0.25">
      <c r="A11461">
        <v>2018</v>
      </c>
      <c r="B11461">
        <v>15</v>
      </c>
      <c r="C11461" t="s">
        <v>25</v>
      </c>
      <c r="D11461" t="s">
        <v>1002</v>
      </c>
      <c r="E11461" t="s">
        <v>6147</v>
      </c>
      <c r="F11461" t="s">
        <v>10747</v>
      </c>
      <c r="G11461" t="s">
        <v>11844</v>
      </c>
      <c r="H11461" t="s">
        <v>11844</v>
      </c>
      <c r="I11461">
        <v>735.08624999999995</v>
      </c>
      <c r="J11461">
        <v>850.70640474000004</v>
      </c>
      <c r="K11461">
        <v>850.70640474000004</v>
      </c>
      <c r="L11461" t="s">
        <v>20086</v>
      </c>
      <c r="M11461" t="s">
        <v>19786</v>
      </c>
      <c r="N11461" t="s">
        <v>17461</v>
      </c>
      <c r="O11461" t="s">
        <v>17170</v>
      </c>
      <c r="T11461" t="s">
        <v>18662</v>
      </c>
      <c r="U11461" t="s">
        <v>15317</v>
      </c>
    </row>
    <row r="11462" spans="1:21" x14ac:dyDescent="0.25">
      <c r="A11462">
        <v>2018</v>
      </c>
      <c r="B11462">
        <v>15</v>
      </c>
      <c r="C11462" t="s">
        <v>25</v>
      </c>
      <c r="D11462" t="s">
        <v>1003</v>
      </c>
      <c r="E11462" t="s">
        <v>6148</v>
      </c>
      <c r="F11462" t="s">
        <v>10748</v>
      </c>
      <c r="G11462" t="s">
        <v>14022</v>
      </c>
      <c r="H11462" t="s">
        <v>14799</v>
      </c>
      <c r="I11462">
        <v>317</v>
      </c>
      <c r="J11462">
        <v>308.50137581000001</v>
      </c>
      <c r="K11462">
        <v>308.50137581000001</v>
      </c>
      <c r="L11462" t="s">
        <v>19785</v>
      </c>
      <c r="M11462" t="s">
        <v>19786</v>
      </c>
      <c r="R11462" t="s">
        <v>17837</v>
      </c>
      <c r="S11462" t="s">
        <v>15251</v>
      </c>
      <c r="T11462" t="s">
        <v>18406</v>
      </c>
      <c r="U11462" t="s">
        <v>15317</v>
      </c>
    </row>
    <row r="11463" spans="1:21" x14ac:dyDescent="0.25">
      <c r="A11463">
        <v>2018</v>
      </c>
      <c r="B11463">
        <v>15</v>
      </c>
      <c r="C11463" t="s">
        <v>25</v>
      </c>
      <c r="D11463" t="s">
        <v>1004</v>
      </c>
      <c r="E11463" t="s">
        <v>6149</v>
      </c>
      <c r="F11463" t="s">
        <v>10749</v>
      </c>
      <c r="G11463" t="s">
        <v>11846</v>
      </c>
      <c r="H11463" t="s">
        <v>14799</v>
      </c>
      <c r="I11463">
        <v>198.13481999999999</v>
      </c>
      <c r="J11463">
        <v>202.94507125000001</v>
      </c>
      <c r="K11463">
        <v>202.94507125000001</v>
      </c>
      <c r="L11463" t="s">
        <v>19787</v>
      </c>
      <c r="M11463" t="s">
        <v>17503</v>
      </c>
      <c r="N11463" t="s">
        <v>17844</v>
      </c>
      <c r="O11463" t="s">
        <v>17503</v>
      </c>
      <c r="P11463" t="s">
        <v>15353</v>
      </c>
      <c r="Q11463" t="s">
        <v>15251</v>
      </c>
      <c r="R11463" t="s">
        <v>17837</v>
      </c>
      <c r="S11463" t="s">
        <v>15251</v>
      </c>
      <c r="T11463" t="s">
        <v>17504</v>
      </c>
      <c r="U11463" t="s">
        <v>15317</v>
      </c>
    </row>
    <row r="11464" spans="1:21" x14ac:dyDescent="0.25">
      <c r="A11464">
        <v>2018</v>
      </c>
      <c r="B11464">
        <v>15</v>
      </c>
      <c r="C11464" t="s">
        <v>25</v>
      </c>
      <c r="D11464" t="s">
        <v>2878</v>
      </c>
      <c r="E11464" t="s">
        <v>6745</v>
      </c>
      <c r="F11464" t="s">
        <v>10750</v>
      </c>
      <c r="G11464" t="s">
        <v>14193</v>
      </c>
      <c r="H11464" t="s">
        <v>14799</v>
      </c>
      <c r="I11464">
        <v>0</v>
      </c>
      <c r="J11464">
        <v>3.9971968200000001</v>
      </c>
      <c r="K11464">
        <v>3.9971968200000001</v>
      </c>
      <c r="L11464" t="s">
        <v>20352</v>
      </c>
      <c r="M11464" t="s">
        <v>19786</v>
      </c>
      <c r="R11464" t="s">
        <v>17837</v>
      </c>
      <c r="S11464" t="s">
        <v>15251</v>
      </c>
      <c r="T11464" t="s">
        <v>18406</v>
      </c>
      <c r="U11464" t="s">
        <v>15317</v>
      </c>
    </row>
    <row r="11465" spans="1:21" x14ac:dyDescent="0.25">
      <c r="A11465">
        <v>2018</v>
      </c>
      <c r="B11465">
        <v>15</v>
      </c>
      <c r="C11465" t="s">
        <v>28</v>
      </c>
      <c r="D11465" t="s">
        <v>1007</v>
      </c>
      <c r="E11465" t="s">
        <v>6150</v>
      </c>
      <c r="F11465" t="s">
        <v>10751</v>
      </c>
      <c r="G11465" t="s">
        <v>13860</v>
      </c>
      <c r="H11465" t="s">
        <v>14799</v>
      </c>
      <c r="I11465">
        <v>13.313698</v>
      </c>
      <c r="J11465">
        <v>13.722988989999999</v>
      </c>
      <c r="K11465">
        <v>13.722988989999999</v>
      </c>
      <c r="L11465" t="s">
        <v>19437</v>
      </c>
      <c r="M11465" t="s">
        <v>15251</v>
      </c>
      <c r="R11465" t="s">
        <v>17837</v>
      </c>
      <c r="S11465" t="s">
        <v>15251</v>
      </c>
      <c r="T11465" t="s">
        <v>15312</v>
      </c>
      <c r="U11465" t="s">
        <v>15317</v>
      </c>
    </row>
    <row r="11466" spans="1:21" x14ac:dyDescent="0.25">
      <c r="A11466">
        <v>2018</v>
      </c>
      <c r="B11466">
        <v>15</v>
      </c>
      <c r="C11466" t="s">
        <v>31</v>
      </c>
      <c r="D11466" t="s">
        <v>1008</v>
      </c>
      <c r="G11466" t="s">
        <v>11850</v>
      </c>
      <c r="H11466" t="s">
        <v>14799</v>
      </c>
      <c r="I11466">
        <v>158.1</v>
      </c>
      <c r="J11466">
        <v>207.22306129</v>
      </c>
      <c r="K11466">
        <v>207.22306129</v>
      </c>
      <c r="R11466" t="s">
        <v>17837</v>
      </c>
      <c r="S11466" t="s">
        <v>15251</v>
      </c>
      <c r="T11466" t="s">
        <v>15312</v>
      </c>
      <c r="U11466" t="s">
        <v>15317</v>
      </c>
    </row>
    <row r="11467" spans="1:21" x14ac:dyDescent="0.25">
      <c r="A11467">
        <v>2018</v>
      </c>
      <c r="B11467">
        <v>15</v>
      </c>
      <c r="C11467" t="s">
        <v>22</v>
      </c>
      <c r="D11467" t="s">
        <v>1009</v>
      </c>
      <c r="G11467" t="s">
        <v>10941</v>
      </c>
      <c r="H11467" t="s">
        <v>14221</v>
      </c>
      <c r="I11467">
        <v>404.76376699999997</v>
      </c>
      <c r="J11467">
        <v>4321.36972788</v>
      </c>
      <c r="K11467">
        <v>4321.36972788</v>
      </c>
      <c r="U11467" t="s">
        <v>15316</v>
      </c>
    </row>
    <row r="11468" spans="1:21" x14ac:dyDescent="0.25">
      <c r="A11468">
        <v>2018</v>
      </c>
      <c r="B11468">
        <v>15</v>
      </c>
      <c r="C11468" t="s">
        <v>23</v>
      </c>
      <c r="D11468" t="s">
        <v>1010</v>
      </c>
      <c r="G11468" t="s">
        <v>10942</v>
      </c>
      <c r="H11468" t="s">
        <v>14222</v>
      </c>
      <c r="I11468">
        <v>48.496955999999997</v>
      </c>
      <c r="J11468">
        <v>51.406706150000041</v>
      </c>
      <c r="K11468">
        <v>51.406706150000041</v>
      </c>
      <c r="U11468" t="s">
        <v>15316</v>
      </c>
    </row>
    <row r="11469" spans="1:21" x14ac:dyDescent="0.25">
      <c r="A11469">
        <v>2018</v>
      </c>
      <c r="B11469">
        <v>15</v>
      </c>
      <c r="C11469" t="s">
        <v>24</v>
      </c>
      <c r="D11469" t="s">
        <v>1014</v>
      </c>
      <c r="E11469" t="s">
        <v>6746</v>
      </c>
      <c r="F11469" t="s">
        <v>10752</v>
      </c>
      <c r="G11469" t="s">
        <v>12605</v>
      </c>
      <c r="H11469" t="s">
        <v>14799</v>
      </c>
      <c r="I11469">
        <v>126.503699</v>
      </c>
      <c r="J11469">
        <v>162.37213545</v>
      </c>
      <c r="K11469">
        <v>162.37213545</v>
      </c>
      <c r="L11469" t="s">
        <v>19437</v>
      </c>
      <c r="M11469" t="s">
        <v>15251</v>
      </c>
      <c r="N11469" t="s">
        <v>20353</v>
      </c>
      <c r="O11469" t="s">
        <v>17462</v>
      </c>
      <c r="P11469" t="s">
        <v>16874</v>
      </c>
      <c r="Q11469" t="s">
        <v>15251</v>
      </c>
      <c r="R11469" t="s">
        <v>17837</v>
      </c>
      <c r="S11469" t="s">
        <v>15251</v>
      </c>
      <c r="T11469" t="s">
        <v>17463</v>
      </c>
      <c r="U11469" t="s">
        <v>15317</v>
      </c>
    </row>
    <row r="11470" spans="1:21" x14ac:dyDescent="0.25">
      <c r="A11470">
        <v>2018</v>
      </c>
      <c r="B11470">
        <v>15</v>
      </c>
      <c r="C11470" t="s">
        <v>24</v>
      </c>
      <c r="D11470" t="s">
        <v>2613</v>
      </c>
      <c r="E11470" t="s">
        <v>6152</v>
      </c>
      <c r="F11470" t="s">
        <v>10753</v>
      </c>
      <c r="G11470" t="s">
        <v>13621</v>
      </c>
      <c r="H11470" t="s">
        <v>14268</v>
      </c>
      <c r="I11470">
        <v>68.114661999999996</v>
      </c>
      <c r="J11470">
        <v>312.12373802000002</v>
      </c>
      <c r="K11470">
        <v>312.12373802000002</v>
      </c>
      <c r="L11470" t="s">
        <v>20087</v>
      </c>
      <c r="M11470" t="s">
        <v>17503</v>
      </c>
      <c r="N11470" t="s">
        <v>15344</v>
      </c>
      <c r="O11470" t="s">
        <v>15251</v>
      </c>
      <c r="P11470" t="s">
        <v>15344</v>
      </c>
      <c r="Q11470" t="s">
        <v>15251</v>
      </c>
      <c r="R11470" t="s">
        <v>15344</v>
      </c>
      <c r="S11470" t="s">
        <v>15251</v>
      </c>
      <c r="T11470" t="s">
        <v>17504</v>
      </c>
      <c r="U11470" t="s">
        <v>15317</v>
      </c>
    </row>
    <row r="11471" spans="1:21" x14ac:dyDescent="0.25">
      <c r="A11471">
        <v>2018</v>
      </c>
      <c r="B11471">
        <v>15</v>
      </c>
      <c r="C11471" t="s">
        <v>24</v>
      </c>
      <c r="D11471" t="s">
        <v>2614</v>
      </c>
      <c r="E11471" t="s">
        <v>6747</v>
      </c>
      <c r="F11471" t="s">
        <v>10754</v>
      </c>
      <c r="G11471" t="s">
        <v>14023</v>
      </c>
      <c r="H11471" t="s">
        <v>14431</v>
      </c>
      <c r="I11471">
        <v>861.22947599999998</v>
      </c>
      <c r="J11471">
        <v>2589.120194170006</v>
      </c>
      <c r="K11471">
        <v>2589.120194170006</v>
      </c>
      <c r="L11471" t="s">
        <v>20237</v>
      </c>
      <c r="M11471" t="s">
        <v>15251</v>
      </c>
      <c r="N11471" t="s">
        <v>17014</v>
      </c>
      <c r="O11471" t="s">
        <v>15251</v>
      </c>
      <c r="P11471" t="s">
        <v>15355</v>
      </c>
      <c r="Q11471" t="s">
        <v>15251</v>
      </c>
      <c r="R11471" t="s">
        <v>17991</v>
      </c>
      <c r="S11471" t="s">
        <v>15251</v>
      </c>
      <c r="T11471" t="s">
        <v>15312</v>
      </c>
      <c r="U11471" t="s">
        <v>15317</v>
      </c>
    </row>
    <row r="11472" spans="1:21" x14ac:dyDescent="0.25">
      <c r="A11472">
        <v>2018</v>
      </c>
      <c r="B11472">
        <v>15</v>
      </c>
      <c r="C11472" t="s">
        <v>29</v>
      </c>
      <c r="D11472" t="s">
        <v>2620</v>
      </c>
      <c r="E11472" t="s">
        <v>6748</v>
      </c>
      <c r="F11472" t="s">
        <v>10755</v>
      </c>
      <c r="G11472" t="s">
        <v>14024</v>
      </c>
      <c r="H11472" t="s">
        <v>14268</v>
      </c>
      <c r="I11472">
        <v>6837.8634940000002</v>
      </c>
      <c r="J11472">
        <v>5894.6531119299998</v>
      </c>
      <c r="K11472">
        <v>5894.6531119299998</v>
      </c>
      <c r="L11472" t="s">
        <v>19799</v>
      </c>
      <c r="M11472" t="s">
        <v>15241</v>
      </c>
      <c r="N11472" t="s">
        <v>15183</v>
      </c>
      <c r="O11472" t="s">
        <v>15241</v>
      </c>
      <c r="P11472" t="s">
        <v>17955</v>
      </c>
      <c r="Q11472" t="s">
        <v>15241</v>
      </c>
      <c r="R11472" t="s">
        <v>15344</v>
      </c>
      <c r="S11472" t="s">
        <v>15251</v>
      </c>
      <c r="T11472" s="124" t="s">
        <v>17992</v>
      </c>
      <c r="U11472" s="124" t="s">
        <v>15317</v>
      </c>
    </row>
    <row r="11473" spans="1:21" x14ac:dyDescent="0.25">
      <c r="A11473">
        <v>2018</v>
      </c>
      <c r="B11473">
        <v>15</v>
      </c>
      <c r="C11473" t="s">
        <v>29</v>
      </c>
      <c r="D11473" t="s">
        <v>2621</v>
      </c>
      <c r="E11473" t="s">
        <v>6749</v>
      </c>
      <c r="F11473" t="s">
        <v>10756</v>
      </c>
      <c r="G11473" t="s">
        <v>14025</v>
      </c>
      <c r="H11473" t="s">
        <v>14431</v>
      </c>
      <c r="I11473">
        <v>99.556205000000006</v>
      </c>
      <c r="J11473">
        <v>34.766849309999998</v>
      </c>
      <c r="K11473">
        <v>34.766849309999998</v>
      </c>
      <c r="L11473" t="s">
        <v>20354</v>
      </c>
      <c r="M11473" t="s">
        <v>20355</v>
      </c>
      <c r="N11473" t="s">
        <v>20356</v>
      </c>
      <c r="O11473" t="s">
        <v>17503</v>
      </c>
      <c r="P11473" t="s">
        <v>16836</v>
      </c>
      <c r="Q11473" t="s">
        <v>17503</v>
      </c>
      <c r="R11473" t="s">
        <v>17991</v>
      </c>
      <c r="S11473" t="s">
        <v>15251</v>
      </c>
      <c r="T11473" s="124" t="s">
        <v>20357</v>
      </c>
      <c r="U11473" s="124" t="s">
        <v>15317</v>
      </c>
    </row>
    <row r="11474" spans="1:21" x14ac:dyDescent="0.25">
      <c r="A11474">
        <v>2018</v>
      </c>
      <c r="B11474">
        <v>15</v>
      </c>
      <c r="C11474" t="s">
        <v>29</v>
      </c>
      <c r="D11474" t="s">
        <v>2708</v>
      </c>
      <c r="E11474" t="s">
        <v>6750</v>
      </c>
      <c r="F11474" t="s">
        <v>10757</v>
      </c>
      <c r="G11474" t="s">
        <v>14026</v>
      </c>
      <c r="H11474" t="s">
        <v>14423</v>
      </c>
      <c r="I11474">
        <v>50.266823000000002</v>
      </c>
      <c r="J11474">
        <v>39.020359269999993</v>
      </c>
      <c r="K11474">
        <v>39.020359269999993</v>
      </c>
      <c r="L11474" t="s">
        <v>20358</v>
      </c>
      <c r="M11474" t="s">
        <v>20359</v>
      </c>
      <c r="N11474" t="s">
        <v>20360</v>
      </c>
      <c r="O11474" t="s">
        <v>17962</v>
      </c>
      <c r="R11474" t="s">
        <v>16877</v>
      </c>
      <c r="S11474" t="s">
        <v>15251</v>
      </c>
      <c r="T11474" s="124" t="s">
        <v>20361</v>
      </c>
      <c r="U11474" s="124" t="s">
        <v>15317</v>
      </c>
    </row>
    <row r="11475" spans="1:21" x14ac:dyDescent="0.25">
      <c r="A11475">
        <v>2018</v>
      </c>
      <c r="B11475">
        <v>15</v>
      </c>
      <c r="C11475" t="s">
        <v>29</v>
      </c>
      <c r="D11475" t="s">
        <v>2709</v>
      </c>
      <c r="E11475" t="s">
        <v>6157</v>
      </c>
      <c r="F11475" t="s">
        <v>10758</v>
      </c>
      <c r="G11475" t="s">
        <v>13765</v>
      </c>
      <c r="H11475" t="s">
        <v>14423</v>
      </c>
      <c r="I11475">
        <v>57.762732999999997</v>
      </c>
      <c r="J11475">
        <v>53.13410974</v>
      </c>
      <c r="K11475">
        <v>53.13410974</v>
      </c>
      <c r="L11475" t="s">
        <v>20095</v>
      </c>
      <c r="M11475" t="s">
        <v>17163</v>
      </c>
      <c r="N11475" t="s">
        <v>20242</v>
      </c>
      <c r="O11475" t="s">
        <v>17503</v>
      </c>
      <c r="R11475" t="s">
        <v>16877</v>
      </c>
      <c r="S11475" t="s">
        <v>15251</v>
      </c>
      <c r="T11475" s="124" t="s">
        <v>18382</v>
      </c>
      <c r="U11475" s="124" t="s">
        <v>15317</v>
      </c>
    </row>
    <row r="11476" spans="1:21" x14ac:dyDescent="0.25">
      <c r="A11476">
        <v>2018</v>
      </c>
      <c r="B11476">
        <v>15</v>
      </c>
      <c r="C11476" t="s">
        <v>29</v>
      </c>
      <c r="D11476" t="s">
        <v>2805</v>
      </c>
      <c r="E11476" t="s">
        <v>6751</v>
      </c>
      <c r="F11476" t="s">
        <v>10759</v>
      </c>
      <c r="G11476" t="s">
        <v>14027</v>
      </c>
      <c r="H11476" t="s">
        <v>14423</v>
      </c>
      <c r="I11476">
        <v>4257.141901</v>
      </c>
      <c r="J11476">
        <v>2989.32310865</v>
      </c>
      <c r="K11476">
        <v>2988.92338518</v>
      </c>
      <c r="N11476" t="s">
        <v>20362</v>
      </c>
      <c r="O11476" t="s">
        <v>17503</v>
      </c>
      <c r="R11476" t="s">
        <v>16877</v>
      </c>
      <c r="S11476" t="s">
        <v>15251</v>
      </c>
      <c r="T11476" s="124" t="s">
        <v>17992</v>
      </c>
      <c r="U11476" s="124" t="s">
        <v>15317</v>
      </c>
    </row>
    <row r="11477" spans="1:21" x14ac:dyDescent="0.25">
      <c r="A11477">
        <v>2018</v>
      </c>
      <c r="B11477">
        <v>15</v>
      </c>
      <c r="C11477" t="s">
        <v>29</v>
      </c>
      <c r="D11477" t="s">
        <v>2806</v>
      </c>
      <c r="E11477" t="s">
        <v>6752</v>
      </c>
      <c r="F11477" t="s">
        <v>10760</v>
      </c>
      <c r="G11477" t="s">
        <v>14028</v>
      </c>
      <c r="H11477" t="s">
        <v>14861</v>
      </c>
      <c r="I11477">
        <v>2161.1447870000002</v>
      </c>
      <c r="J11477">
        <v>2898.2830522600002</v>
      </c>
      <c r="K11477">
        <v>2898.2830522600002</v>
      </c>
      <c r="L11477" t="s">
        <v>19799</v>
      </c>
      <c r="M11477" t="s">
        <v>15241</v>
      </c>
      <c r="N11477" t="s">
        <v>20243</v>
      </c>
      <c r="O11477" t="s">
        <v>15241</v>
      </c>
      <c r="P11477" t="s">
        <v>15271</v>
      </c>
      <c r="Q11477" t="s">
        <v>15241</v>
      </c>
      <c r="R11477" t="s">
        <v>17959</v>
      </c>
      <c r="S11477" t="s">
        <v>17503</v>
      </c>
      <c r="T11477" s="124" t="s">
        <v>17992</v>
      </c>
      <c r="U11477" s="124" t="s">
        <v>15317</v>
      </c>
    </row>
    <row r="11478" spans="1:21" x14ac:dyDescent="0.25">
      <c r="A11478">
        <v>2018</v>
      </c>
      <c r="B11478">
        <v>15</v>
      </c>
      <c r="C11478" t="s">
        <v>30</v>
      </c>
      <c r="D11478" t="s">
        <v>2524</v>
      </c>
      <c r="E11478" t="s">
        <v>6160</v>
      </c>
      <c r="F11478" t="s">
        <v>10761</v>
      </c>
      <c r="G11478" t="s">
        <v>14029</v>
      </c>
      <c r="H11478" t="s">
        <v>14714</v>
      </c>
      <c r="I11478">
        <v>227.42644300000001</v>
      </c>
      <c r="J11478">
        <v>230.82788421000001</v>
      </c>
      <c r="K11478">
        <v>230.82788421000001</v>
      </c>
      <c r="L11478" t="s">
        <v>20099</v>
      </c>
      <c r="M11478" t="s">
        <v>17834</v>
      </c>
      <c r="N11478" t="s">
        <v>15352</v>
      </c>
      <c r="O11478" t="s">
        <v>15242</v>
      </c>
      <c r="P11478" t="s">
        <v>16873</v>
      </c>
      <c r="Q11478" t="s">
        <v>15251</v>
      </c>
      <c r="R11478" t="s">
        <v>15363</v>
      </c>
      <c r="S11478" t="s">
        <v>15242</v>
      </c>
      <c r="T11478" t="s">
        <v>17835</v>
      </c>
      <c r="U11478" t="s">
        <v>15317</v>
      </c>
    </row>
    <row r="11479" spans="1:21" x14ac:dyDescent="0.25">
      <c r="A11479">
        <v>2018</v>
      </c>
      <c r="B11479">
        <v>15</v>
      </c>
      <c r="C11479" t="s">
        <v>30</v>
      </c>
      <c r="D11479" t="s">
        <v>2624</v>
      </c>
      <c r="E11479" t="s">
        <v>6753</v>
      </c>
      <c r="F11479" t="s">
        <v>10762</v>
      </c>
      <c r="G11479" t="s">
        <v>13628</v>
      </c>
      <c r="H11479" t="s">
        <v>14431</v>
      </c>
      <c r="I11479">
        <v>144.29</v>
      </c>
      <c r="J11479">
        <v>133.00580794999999</v>
      </c>
      <c r="K11479">
        <v>133.00580794999999</v>
      </c>
      <c r="L11479" t="s">
        <v>19437</v>
      </c>
      <c r="M11479" t="s">
        <v>15251</v>
      </c>
      <c r="P11479" t="s">
        <v>17029</v>
      </c>
      <c r="Q11479" t="s">
        <v>15251</v>
      </c>
      <c r="R11479" t="s">
        <v>17991</v>
      </c>
      <c r="S11479" t="s">
        <v>15251</v>
      </c>
      <c r="T11479" s="124" t="s">
        <v>17246</v>
      </c>
      <c r="U11479" s="124" t="s">
        <v>15317</v>
      </c>
    </row>
    <row r="11480" spans="1:21" x14ac:dyDescent="0.25">
      <c r="A11480">
        <v>2018</v>
      </c>
      <c r="B11480">
        <v>15</v>
      </c>
      <c r="C11480" t="s">
        <v>43</v>
      </c>
      <c r="D11480" t="s">
        <v>2846</v>
      </c>
      <c r="G11480" t="s">
        <v>13586</v>
      </c>
      <c r="H11480" t="s">
        <v>14221</v>
      </c>
      <c r="I11480">
        <v>0</v>
      </c>
      <c r="J11480">
        <v>0</v>
      </c>
      <c r="K11480">
        <v>0</v>
      </c>
      <c r="U11480" t="s">
        <v>15316</v>
      </c>
    </row>
    <row r="11481" spans="1:21" x14ac:dyDescent="0.25">
      <c r="A11481">
        <v>2018</v>
      </c>
      <c r="B11481">
        <v>16</v>
      </c>
      <c r="C11481" t="s">
        <v>25</v>
      </c>
      <c r="D11481" t="s">
        <v>1024</v>
      </c>
      <c r="E11481" t="s">
        <v>6162</v>
      </c>
      <c r="F11481" t="s">
        <v>10763</v>
      </c>
      <c r="G11481" t="s">
        <v>14030</v>
      </c>
      <c r="H11481" t="s">
        <v>14393</v>
      </c>
      <c r="I11481">
        <v>2645.2016450000001</v>
      </c>
      <c r="J11481">
        <v>3701.0948184600002</v>
      </c>
      <c r="K11481">
        <v>3701.0948184600002</v>
      </c>
      <c r="L11481" t="s">
        <v>19459</v>
      </c>
      <c r="M11481" t="s">
        <v>17574</v>
      </c>
      <c r="N11481" t="s">
        <v>15236</v>
      </c>
      <c r="O11481" t="s">
        <v>15250</v>
      </c>
      <c r="R11481" t="s">
        <v>17853</v>
      </c>
      <c r="S11481" t="s">
        <v>17593</v>
      </c>
      <c r="T11481" t="s">
        <v>18549</v>
      </c>
      <c r="U11481" t="s">
        <v>15317</v>
      </c>
    </row>
    <row r="11482" spans="1:21" x14ac:dyDescent="0.25">
      <c r="A11482">
        <v>2018</v>
      </c>
      <c r="B11482">
        <v>16</v>
      </c>
      <c r="C11482" t="s">
        <v>25</v>
      </c>
      <c r="D11482" t="s">
        <v>1028</v>
      </c>
      <c r="E11482" t="s">
        <v>6163</v>
      </c>
      <c r="F11482" t="s">
        <v>10764</v>
      </c>
      <c r="G11482" t="s">
        <v>11867</v>
      </c>
      <c r="H11482" t="s">
        <v>15054</v>
      </c>
      <c r="I11482">
        <v>53.248705000000001</v>
      </c>
      <c r="J11482">
        <v>31.472577139999991</v>
      </c>
      <c r="K11482">
        <v>31.472072139999991</v>
      </c>
      <c r="L11482" t="s">
        <v>19001</v>
      </c>
      <c r="M11482" t="s">
        <v>16919</v>
      </c>
      <c r="N11482" t="s">
        <v>20100</v>
      </c>
      <c r="O11482" t="s">
        <v>18315</v>
      </c>
      <c r="R11482" t="s">
        <v>20101</v>
      </c>
      <c r="S11482" t="s">
        <v>18267</v>
      </c>
      <c r="T11482" s="124" t="s">
        <v>20244</v>
      </c>
      <c r="U11482" s="124" t="s">
        <v>15317</v>
      </c>
    </row>
    <row r="11483" spans="1:21" x14ac:dyDescent="0.25">
      <c r="A11483">
        <v>2018</v>
      </c>
      <c r="B11483">
        <v>16</v>
      </c>
      <c r="C11483" t="s">
        <v>25</v>
      </c>
      <c r="D11483" t="s">
        <v>1029</v>
      </c>
      <c r="E11483" t="s">
        <v>6754</v>
      </c>
      <c r="F11483" t="s">
        <v>10765</v>
      </c>
      <c r="G11483" t="s">
        <v>14031</v>
      </c>
      <c r="H11483" t="s">
        <v>14393</v>
      </c>
      <c r="I11483">
        <v>420.37547499999999</v>
      </c>
      <c r="J11483">
        <v>428.37171947000007</v>
      </c>
      <c r="K11483">
        <v>428.37171947000007</v>
      </c>
      <c r="L11483" t="s">
        <v>20363</v>
      </c>
      <c r="M11483" t="s">
        <v>17924</v>
      </c>
      <c r="R11483" t="s">
        <v>17853</v>
      </c>
      <c r="S11483" t="s">
        <v>17593</v>
      </c>
      <c r="T11483" t="s">
        <v>18306</v>
      </c>
      <c r="U11483" t="s">
        <v>15317</v>
      </c>
    </row>
    <row r="11484" spans="1:21" x14ac:dyDescent="0.25">
      <c r="A11484">
        <v>2018</v>
      </c>
      <c r="B11484">
        <v>16</v>
      </c>
      <c r="C11484" t="s">
        <v>25</v>
      </c>
      <c r="D11484" t="s">
        <v>1842</v>
      </c>
      <c r="E11484" t="s">
        <v>6165</v>
      </c>
      <c r="F11484" t="s">
        <v>10766</v>
      </c>
      <c r="G11484" t="s">
        <v>11903</v>
      </c>
      <c r="H11484" t="s">
        <v>14918</v>
      </c>
      <c r="I11484">
        <v>240.212322</v>
      </c>
      <c r="J11484">
        <v>246.97484784</v>
      </c>
      <c r="K11484">
        <v>246.97484784</v>
      </c>
      <c r="L11484" t="s">
        <v>19821</v>
      </c>
      <c r="M11484" t="s">
        <v>16837</v>
      </c>
      <c r="N11484" t="s">
        <v>15202</v>
      </c>
      <c r="O11484" t="s">
        <v>15336</v>
      </c>
      <c r="R11484" t="s">
        <v>17880</v>
      </c>
      <c r="S11484" t="s">
        <v>17881</v>
      </c>
      <c r="T11484" t="s">
        <v>19822</v>
      </c>
      <c r="U11484" t="s">
        <v>15317</v>
      </c>
    </row>
    <row r="11485" spans="1:21" x14ac:dyDescent="0.25">
      <c r="A11485">
        <v>2018</v>
      </c>
      <c r="B11485">
        <v>16</v>
      </c>
      <c r="C11485" t="s">
        <v>25</v>
      </c>
      <c r="D11485" t="s">
        <v>2525</v>
      </c>
      <c r="E11485" t="s">
        <v>6755</v>
      </c>
      <c r="F11485" t="s">
        <v>10767</v>
      </c>
      <c r="G11485" t="s">
        <v>14032</v>
      </c>
      <c r="H11485" t="s">
        <v>14919</v>
      </c>
      <c r="I11485">
        <v>1643.8492739999999</v>
      </c>
      <c r="J11485">
        <v>1651.424296950004</v>
      </c>
      <c r="K11485">
        <v>1651.387042720004</v>
      </c>
      <c r="L11485" t="s">
        <v>19465</v>
      </c>
      <c r="M11485" t="s">
        <v>15336</v>
      </c>
      <c r="N11485" t="s">
        <v>17041</v>
      </c>
      <c r="O11485" t="s">
        <v>15336</v>
      </c>
      <c r="P11485" t="s">
        <v>17040</v>
      </c>
      <c r="Q11485" t="s">
        <v>15336</v>
      </c>
      <c r="R11485" t="s">
        <v>17040</v>
      </c>
      <c r="S11485" t="s">
        <v>15336</v>
      </c>
      <c r="T11485" t="s">
        <v>15337</v>
      </c>
      <c r="U11485" t="s">
        <v>15317</v>
      </c>
    </row>
    <row r="11486" spans="1:21" x14ac:dyDescent="0.25">
      <c r="A11486">
        <v>2018</v>
      </c>
      <c r="B11486">
        <v>16</v>
      </c>
      <c r="C11486" t="s">
        <v>25</v>
      </c>
      <c r="D11486" t="s">
        <v>2711</v>
      </c>
      <c r="E11486" t="s">
        <v>6756</v>
      </c>
      <c r="F11486" t="s">
        <v>10768</v>
      </c>
      <c r="G11486" t="s">
        <v>14033</v>
      </c>
      <c r="H11486" t="s">
        <v>14918</v>
      </c>
      <c r="I11486">
        <v>206.921209</v>
      </c>
      <c r="J11486">
        <v>201.86062217</v>
      </c>
      <c r="K11486">
        <v>201.86062217</v>
      </c>
      <c r="L11486" t="s">
        <v>15223</v>
      </c>
      <c r="M11486" t="s">
        <v>15336</v>
      </c>
      <c r="N11486" t="s">
        <v>15223</v>
      </c>
      <c r="O11486" t="s">
        <v>15336</v>
      </c>
      <c r="P11486" t="s">
        <v>19016</v>
      </c>
      <c r="Q11486" t="s">
        <v>17574</v>
      </c>
      <c r="R11486" t="s">
        <v>17880</v>
      </c>
      <c r="S11486" t="s">
        <v>17881</v>
      </c>
      <c r="T11486" t="s">
        <v>20104</v>
      </c>
      <c r="U11486" t="s">
        <v>15317</v>
      </c>
    </row>
    <row r="11487" spans="1:21" x14ac:dyDescent="0.25">
      <c r="A11487">
        <v>2018</v>
      </c>
      <c r="B11487">
        <v>16</v>
      </c>
      <c r="C11487" t="s">
        <v>28</v>
      </c>
      <c r="D11487" t="s">
        <v>1034</v>
      </c>
      <c r="E11487" t="s">
        <v>6168</v>
      </c>
      <c r="F11487" t="s">
        <v>9371</v>
      </c>
      <c r="G11487" t="s">
        <v>13274</v>
      </c>
      <c r="H11487" t="s">
        <v>14920</v>
      </c>
      <c r="I11487">
        <v>1022.37755</v>
      </c>
      <c r="J11487">
        <v>801.0073863800003</v>
      </c>
      <c r="K11487">
        <v>800.99079383000037</v>
      </c>
      <c r="L11487" t="s">
        <v>19470</v>
      </c>
      <c r="M11487" t="s">
        <v>17574</v>
      </c>
      <c r="N11487" t="s">
        <v>19471</v>
      </c>
      <c r="O11487" t="s">
        <v>17593</v>
      </c>
      <c r="R11487" t="s">
        <v>17861</v>
      </c>
      <c r="S11487" t="s">
        <v>17574</v>
      </c>
      <c r="T11487" t="s">
        <v>17594</v>
      </c>
      <c r="U11487" t="s">
        <v>15317</v>
      </c>
    </row>
    <row r="11488" spans="1:21" x14ac:dyDescent="0.25">
      <c r="A11488">
        <v>2018</v>
      </c>
      <c r="B11488">
        <v>16</v>
      </c>
      <c r="C11488" t="s">
        <v>28</v>
      </c>
      <c r="D11488" t="s">
        <v>1036</v>
      </c>
      <c r="E11488" t="s">
        <v>6169</v>
      </c>
      <c r="F11488" t="s">
        <v>10769</v>
      </c>
      <c r="G11488" t="s">
        <v>14034</v>
      </c>
      <c r="H11488" t="s">
        <v>14921</v>
      </c>
      <c r="I11488">
        <v>295.92403200000001</v>
      </c>
      <c r="J11488">
        <v>407.66944935000038</v>
      </c>
      <c r="K11488">
        <v>407.66886385000038</v>
      </c>
      <c r="L11488" t="s">
        <v>19824</v>
      </c>
      <c r="M11488" t="s">
        <v>19825</v>
      </c>
      <c r="N11488" t="s">
        <v>19826</v>
      </c>
      <c r="O11488" t="s">
        <v>17151</v>
      </c>
      <c r="P11488" t="s">
        <v>17861</v>
      </c>
      <c r="Q11488" t="s">
        <v>17574</v>
      </c>
      <c r="R11488" t="s">
        <v>19473</v>
      </c>
      <c r="S11488" t="s">
        <v>17593</v>
      </c>
      <c r="T11488" s="124" t="s">
        <v>20245</v>
      </c>
      <c r="U11488" s="124" t="s">
        <v>15317</v>
      </c>
    </row>
    <row r="11489" spans="1:21" x14ac:dyDescent="0.25">
      <c r="A11489">
        <v>2018</v>
      </c>
      <c r="B11489">
        <v>16</v>
      </c>
      <c r="C11489" t="s">
        <v>28</v>
      </c>
      <c r="D11489" t="s">
        <v>1041</v>
      </c>
      <c r="E11489" t="s">
        <v>6757</v>
      </c>
      <c r="F11489" t="s">
        <v>10770</v>
      </c>
      <c r="G11489" t="s">
        <v>14035</v>
      </c>
      <c r="H11489" t="s">
        <v>14393</v>
      </c>
      <c r="I11489">
        <v>6266.306407</v>
      </c>
      <c r="J11489">
        <v>8250.1177015000121</v>
      </c>
      <c r="K11489">
        <v>8250.1177012100125</v>
      </c>
      <c r="L11489" t="s">
        <v>19469</v>
      </c>
      <c r="M11489" t="s">
        <v>17574</v>
      </c>
      <c r="N11489" t="s">
        <v>19476</v>
      </c>
      <c r="O11489" t="s">
        <v>17574</v>
      </c>
      <c r="P11489" t="s">
        <v>19459</v>
      </c>
      <c r="Q11489" t="s">
        <v>17574</v>
      </c>
      <c r="R11489" t="s">
        <v>17853</v>
      </c>
      <c r="S11489" t="s">
        <v>17593</v>
      </c>
      <c r="T11489" t="s">
        <v>17594</v>
      </c>
      <c r="U11489" t="s">
        <v>15317</v>
      </c>
    </row>
    <row r="11490" spans="1:21" x14ac:dyDescent="0.25">
      <c r="A11490">
        <v>2018</v>
      </c>
      <c r="B11490">
        <v>16</v>
      </c>
      <c r="C11490" t="s">
        <v>28</v>
      </c>
      <c r="D11490" t="s">
        <v>1846</v>
      </c>
      <c r="E11490" t="s">
        <v>6171</v>
      </c>
      <c r="F11490" t="s">
        <v>10771</v>
      </c>
      <c r="G11490" t="s">
        <v>14036</v>
      </c>
      <c r="H11490" t="s">
        <v>14921</v>
      </c>
      <c r="I11490">
        <v>138.02252300000001</v>
      </c>
      <c r="J11490">
        <v>148.70986629999999</v>
      </c>
      <c r="K11490">
        <v>148.70920991</v>
      </c>
      <c r="L11490" t="s">
        <v>19828</v>
      </c>
      <c r="M11490" t="s">
        <v>17593</v>
      </c>
      <c r="N11490" t="s">
        <v>17883</v>
      </c>
      <c r="O11490" t="s">
        <v>17570</v>
      </c>
      <c r="P11490" t="s">
        <v>17883</v>
      </c>
      <c r="Q11490" t="s">
        <v>17570</v>
      </c>
      <c r="R11490" t="s">
        <v>19473</v>
      </c>
      <c r="S11490" t="s">
        <v>17593</v>
      </c>
      <c r="T11490" t="s">
        <v>17594</v>
      </c>
      <c r="U11490" t="s">
        <v>15317</v>
      </c>
    </row>
    <row r="11491" spans="1:21" x14ac:dyDescent="0.25">
      <c r="A11491">
        <v>2018</v>
      </c>
      <c r="B11491">
        <v>16</v>
      </c>
      <c r="C11491" t="s">
        <v>28</v>
      </c>
      <c r="D11491" t="s">
        <v>2713</v>
      </c>
      <c r="E11491" t="s">
        <v>6172</v>
      </c>
      <c r="F11491" t="s">
        <v>10772</v>
      </c>
      <c r="G11491" t="s">
        <v>14037</v>
      </c>
      <c r="H11491" t="s">
        <v>14920</v>
      </c>
      <c r="I11491">
        <v>5.8869509999999998</v>
      </c>
      <c r="J11491">
        <v>5.4840250700000004</v>
      </c>
      <c r="K11491">
        <v>5.4840250700000004</v>
      </c>
      <c r="L11491" t="s">
        <v>20105</v>
      </c>
      <c r="M11491" t="s">
        <v>15336</v>
      </c>
      <c r="R11491" t="s">
        <v>17861</v>
      </c>
      <c r="S11491" t="s">
        <v>17574</v>
      </c>
      <c r="T11491" t="s">
        <v>17863</v>
      </c>
      <c r="U11491" t="s">
        <v>15317</v>
      </c>
    </row>
    <row r="11492" spans="1:21" x14ac:dyDescent="0.25">
      <c r="A11492">
        <v>2018</v>
      </c>
      <c r="B11492">
        <v>16</v>
      </c>
      <c r="C11492" t="s">
        <v>28</v>
      </c>
      <c r="D11492" t="s">
        <v>2714</v>
      </c>
      <c r="E11492" t="s">
        <v>6173</v>
      </c>
      <c r="F11492" t="s">
        <v>10773</v>
      </c>
      <c r="G11492" t="s">
        <v>14038</v>
      </c>
      <c r="H11492" t="s">
        <v>14920</v>
      </c>
      <c r="I11492">
        <v>82.603116</v>
      </c>
      <c r="J11492">
        <v>62.21083355999999</v>
      </c>
      <c r="K11492">
        <v>62.202138119999987</v>
      </c>
      <c r="L11492" t="s">
        <v>19834</v>
      </c>
      <c r="M11492" t="s">
        <v>17574</v>
      </c>
      <c r="N11492" t="s">
        <v>20106</v>
      </c>
      <c r="O11492" t="s">
        <v>17593</v>
      </c>
      <c r="R11492" t="s">
        <v>17861</v>
      </c>
      <c r="S11492" t="s">
        <v>17574</v>
      </c>
      <c r="T11492" t="s">
        <v>17594</v>
      </c>
      <c r="U11492" t="s">
        <v>15317</v>
      </c>
    </row>
    <row r="11493" spans="1:21" x14ac:dyDescent="0.25">
      <c r="A11493">
        <v>2018</v>
      </c>
      <c r="B11493">
        <v>16</v>
      </c>
      <c r="C11493" t="s">
        <v>28</v>
      </c>
      <c r="D11493" t="s">
        <v>2763</v>
      </c>
      <c r="E11493" t="s">
        <v>6174</v>
      </c>
      <c r="F11493" t="s">
        <v>10774</v>
      </c>
      <c r="G11493" t="s">
        <v>14039</v>
      </c>
      <c r="H11493" t="s">
        <v>14920</v>
      </c>
      <c r="I11493">
        <v>302.31111800000002</v>
      </c>
      <c r="J11493">
        <v>442.56805637999997</v>
      </c>
      <c r="K11493">
        <v>442.50638777000012</v>
      </c>
      <c r="L11493" t="s">
        <v>20107</v>
      </c>
      <c r="M11493" t="s">
        <v>17909</v>
      </c>
      <c r="N11493" t="s">
        <v>15415</v>
      </c>
      <c r="O11493" t="s">
        <v>17574</v>
      </c>
      <c r="R11493" t="s">
        <v>17861</v>
      </c>
      <c r="S11493" t="s">
        <v>17574</v>
      </c>
      <c r="T11493" t="s">
        <v>17931</v>
      </c>
      <c r="U11493" t="s">
        <v>15317</v>
      </c>
    </row>
    <row r="11494" spans="1:21" x14ac:dyDescent="0.25">
      <c r="A11494">
        <v>2018</v>
      </c>
      <c r="B11494">
        <v>16</v>
      </c>
      <c r="C11494" t="s">
        <v>20</v>
      </c>
      <c r="D11494" t="s">
        <v>1042</v>
      </c>
      <c r="E11494" t="s">
        <v>6175</v>
      </c>
      <c r="F11494" t="s">
        <v>10775</v>
      </c>
      <c r="G11494" t="s">
        <v>14040</v>
      </c>
      <c r="H11494" t="s">
        <v>14393</v>
      </c>
      <c r="I11494">
        <v>7791.5834279999999</v>
      </c>
      <c r="J11494">
        <v>4115.6515360699996</v>
      </c>
      <c r="K11494">
        <v>4115.6515360699996</v>
      </c>
      <c r="L11494" t="s">
        <v>20108</v>
      </c>
      <c r="M11494" t="s">
        <v>19837</v>
      </c>
      <c r="N11494" t="s">
        <v>20109</v>
      </c>
      <c r="O11494" t="s">
        <v>20110</v>
      </c>
      <c r="P11494" t="s">
        <v>17869</v>
      </c>
      <c r="Q11494" t="s">
        <v>17870</v>
      </c>
      <c r="R11494" t="s">
        <v>17853</v>
      </c>
      <c r="S11494" t="s">
        <v>17593</v>
      </c>
      <c r="T11494" s="124" t="s">
        <v>20111</v>
      </c>
      <c r="U11494" s="124" t="s">
        <v>15317</v>
      </c>
    </row>
    <row r="11495" spans="1:21" x14ac:dyDescent="0.25">
      <c r="A11495">
        <v>2018</v>
      </c>
      <c r="B11495">
        <v>16</v>
      </c>
      <c r="C11495" t="s">
        <v>20</v>
      </c>
      <c r="D11495" t="s">
        <v>1045</v>
      </c>
      <c r="G11495" t="s">
        <v>10936</v>
      </c>
      <c r="H11495" t="s">
        <v>15158</v>
      </c>
      <c r="I11495">
        <v>330.59261700000002</v>
      </c>
      <c r="J11495">
        <v>256.85053144</v>
      </c>
      <c r="K11495">
        <v>256.85053144</v>
      </c>
      <c r="R11495" t="s">
        <v>17853</v>
      </c>
      <c r="S11495" t="s">
        <v>17593</v>
      </c>
      <c r="T11495" t="s">
        <v>17594</v>
      </c>
      <c r="U11495" t="s">
        <v>15317</v>
      </c>
    </row>
    <row r="11496" spans="1:21" x14ac:dyDescent="0.25">
      <c r="A11496">
        <v>2018</v>
      </c>
      <c r="B11496">
        <v>16</v>
      </c>
      <c r="C11496" t="s">
        <v>20</v>
      </c>
      <c r="D11496" t="s">
        <v>1051</v>
      </c>
      <c r="E11496" t="s">
        <v>6177</v>
      </c>
      <c r="F11496" t="s">
        <v>10776</v>
      </c>
      <c r="G11496" t="s">
        <v>13774</v>
      </c>
      <c r="H11496" t="s">
        <v>14393</v>
      </c>
      <c r="I11496">
        <v>223.48730900000001</v>
      </c>
      <c r="J11496">
        <v>118.16940682000001</v>
      </c>
      <c r="K11496">
        <v>118.16940682000001</v>
      </c>
      <c r="L11496" t="s">
        <v>19483</v>
      </c>
      <c r="M11496" t="s">
        <v>17574</v>
      </c>
      <c r="R11496" t="s">
        <v>17853</v>
      </c>
      <c r="S11496" t="s">
        <v>17593</v>
      </c>
      <c r="T11496" t="s">
        <v>17594</v>
      </c>
      <c r="U11496" t="s">
        <v>15317</v>
      </c>
    </row>
    <row r="11497" spans="1:21" x14ac:dyDescent="0.25">
      <c r="A11497">
        <v>2018</v>
      </c>
      <c r="B11497">
        <v>16</v>
      </c>
      <c r="C11497" t="s">
        <v>20</v>
      </c>
      <c r="D11497" t="s">
        <v>1056</v>
      </c>
      <c r="E11497" t="s">
        <v>6758</v>
      </c>
      <c r="F11497" t="s">
        <v>10777</v>
      </c>
      <c r="G11497" t="s">
        <v>13101</v>
      </c>
      <c r="H11497" t="s">
        <v>14393</v>
      </c>
      <c r="I11497">
        <v>3431.4644520000002</v>
      </c>
      <c r="J11497">
        <v>1906.2200657200001</v>
      </c>
      <c r="K11497">
        <v>1906.2200657200001</v>
      </c>
      <c r="L11497" t="s">
        <v>20246</v>
      </c>
      <c r="M11497" t="s">
        <v>17909</v>
      </c>
      <c r="R11497" t="s">
        <v>17853</v>
      </c>
      <c r="S11497" t="s">
        <v>17593</v>
      </c>
      <c r="T11497" t="s">
        <v>19185</v>
      </c>
      <c r="U11497" t="s">
        <v>15317</v>
      </c>
    </row>
    <row r="11498" spans="1:21" x14ac:dyDescent="0.25">
      <c r="A11498">
        <v>2018</v>
      </c>
      <c r="B11498">
        <v>16</v>
      </c>
      <c r="C11498" t="s">
        <v>20</v>
      </c>
      <c r="D11498" t="s">
        <v>2403</v>
      </c>
      <c r="E11498" t="s">
        <v>6759</v>
      </c>
      <c r="F11498" t="s">
        <v>10778</v>
      </c>
      <c r="G11498" t="s">
        <v>14041</v>
      </c>
      <c r="H11498" t="s">
        <v>15159</v>
      </c>
      <c r="I11498">
        <v>0</v>
      </c>
      <c r="J11498">
        <v>72.704253800000004</v>
      </c>
      <c r="K11498">
        <v>72.704253800000004</v>
      </c>
      <c r="L11498" t="s">
        <v>20248</v>
      </c>
      <c r="M11498" t="s">
        <v>17909</v>
      </c>
      <c r="N11498" t="s">
        <v>17071</v>
      </c>
      <c r="O11498" t="s">
        <v>15336</v>
      </c>
      <c r="P11498" t="s">
        <v>15343</v>
      </c>
      <c r="Q11498" t="s">
        <v>15252</v>
      </c>
      <c r="R11498" t="s">
        <v>20364</v>
      </c>
      <c r="S11498" t="s">
        <v>17593</v>
      </c>
      <c r="T11498" t="s">
        <v>20249</v>
      </c>
      <c r="U11498" t="s">
        <v>15317</v>
      </c>
    </row>
    <row r="11499" spans="1:21" x14ac:dyDescent="0.25">
      <c r="A11499">
        <v>2018</v>
      </c>
      <c r="B11499">
        <v>16</v>
      </c>
      <c r="C11499" t="s">
        <v>20</v>
      </c>
      <c r="D11499" t="s">
        <v>2527</v>
      </c>
      <c r="G11499" t="s">
        <v>14042</v>
      </c>
      <c r="H11499" t="s">
        <v>14393</v>
      </c>
      <c r="I11499">
        <v>0</v>
      </c>
      <c r="J11499">
        <v>3.51848223</v>
      </c>
      <c r="K11499">
        <v>3.51848223</v>
      </c>
      <c r="R11499" t="s">
        <v>17853</v>
      </c>
      <c r="S11499" t="s">
        <v>17593</v>
      </c>
      <c r="T11499" t="s">
        <v>17594</v>
      </c>
      <c r="U11499" t="s">
        <v>15317</v>
      </c>
    </row>
    <row r="11500" spans="1:21" x14ac:dyDescent="0.25">
      <c r="A11500">
        <v>2018</v>
      </c>
      <c r="B11500">
        <v>16</v>
      </c>
      <c r="C11500" t="s">
        <v>20</v>
      </c>
      <c r="D11500" t="s">
        <v>2528</v>
      </c>
      <c r="E11500" t="s">
        <v>6180</v>
      </c>
      <c r="F11500" t="s">
        <v>10779</v>
      </c>
      <c r="G11500" t="s">
        <v>14043</v>
      </c>
      <c r="H11500" t="s">
        <v>14393</v>
      </c>
      <c r="I11500">
        <v>248</v>
      </c>
      <c r="J11500">
        <v>368.67266632000008</v>
      </c>
      <c r="K11500">
        <v>368.67266632000008</v>
      </c>
      <c r="L11500" t="s">
        <v>20116</v>
      </c>
      <c r="M11500" t="s">
        <v>19189</v>
      </c>
      <c r="N11500" t="s">
        <v>16875</v>
      </c>
      <c r="O11500" t="s">
        <v>17907</v>
      </c>
      <c r="R11500" t="s">
        <v>17853</v>
      </c>
      <c r="S11500" t="s">
        <v>17593</v>
      </c>
      <c r="T11500" t="s">
        <v>17901</v>
      </c>
      <c r="U11500" t="s">
        <v>15317</v>
      </c>
    </row>
    <row r="11501" spans="1:21" x14ac:dyDescent="0.25">
      <c r="A11501">
        <v>2018</v>
      </c>
      <c r="B11501">
        <v>16</v>
      </c>
      <c r="C11501" t="s">
        <v>22</v>
      </c>
      <c r="D11501" t="s">
        <v>1060</v>
      </c>
      <c r="G11501" t="s">
        <v>10941</v>
      </c>
      <c r="H11501" t="s">
        <v>14221</v>
      </c>
      <c r="I11501">
        <v>2534.9445380000002</v>
      </c>
      <c r="J11501">
        <v>2510.5176556899992</v>
      </c>
      <c r="K11501">
        <v>2510.509371229999</v>
      </c>
      <c r="T11501" s="124" t="s">
        <v>15248</v>
      </c>
      <c r="U11501" s="124" t="s">
        <v>15317</v>
      </c>
    </row>
    <row r="11502" spans="1:21" x14ac:dyDescent="0.25">
      <c r="A11502">
        <v>2018</v>
      </c>
      <c r="B11502">
        <v>16</v>
      </c>
      <c r="C11502" t="s">
        <v>39</v>
      </c>
      <c r="D11502" t="s">
        <v>2288</v>
      </c>
      <c r="E11502" t="s">
        <v>6181</v>
      </c>
      <c r="F11502" t="s">
        <v>10780</v>
      </c>
      <c r="G11502" t="s">
        <v>14044</v>
      </c>
      <c r="H11502" t="s">
        <v>14393</v>
      </c>
      <c r="I11502">
        <v>0</v>
      </c>
      <c r="J11502">
        <v>103.61837624</v>
      </c>
      <c r="K11502">
        <v>103.61837624</v>
      </c>
      <c r="L11502" t="s">
        <v>19464</v>
      </c>
      <c r="M11502" t="s">
        <v>17589</v>
      </c>
      <c r="P11502" t="s">
        <v>15211</v>
      </c>
      <c r="Q11502" t="s">
        <v>15250</v>
      </c>
      <c r="R11502" t="s">
        <v>17853</v>
      </c>
      <c r="S11502" t="s">
        <v>17593</v>
      </c>
      <c r="T11502" t="s">
        <v>20118</v>
      </c>
      <c r="U11502" t="s">
        <v>15317</v>
      </c>
    </row>
    <row r="11503" spans="1:21" x14ac:dyDescent="0.25">
      <c r="A11503">
        <v>2018</v>
      </c>
      <c r="B11503">
        <v>16</v>
      </c>
      <c r="C11503" t="s">
        <v>23</v>
      </c>
      <c r="D11503" t="s">
        <v>1061</v>
      </c>
      <c r="G11503" t="s">
        <v>10942</v>
      </c>
      <c r="H11503" t="s">
        <v>14222</v>
      </c>
      <c r="I11503">
        <v>149.92558</v>
      </c>
      <c r="J11503">
        <v>145.57190154</v>
      </c>
      <c r="K11503">
        <v>145.57190154</v>
      </c>
      <c r="U11503" t="s">
        <v>15316</v>
      </c>
    </row>
    <row r="11504" spans="1:21" x14ac:dyDescent="0.25">
      <c r="A11504">
        <v>2018</v>
      </c>
      <c r="B11504">
        <v>16</v>
      </c>
      <c r="C11504" t="s">
        <v>24</v>
      </c>
      <c r="D11504" t="s">
        <v>1063</v>
      </c>
      <c r="E11504" t="s">
        <v>6760</v>
      </c>
      <c r="F11504" t="s">
        <v>10781</v>
      </c>
      <c r="G11504" t="s">
        <v>13108</v>
      </c>
      <c r="H11504" t="s">
        <v>14393</v>
      </c>
      <c r="I11504">
        <v>78.364084000000005</v>
      </c>
      <c r="J11504">
        <v>132.72022622</v>
      </c>
      <c r="K11504">
        <v>132.72022622</v>
      </c>
      <c r="L11504" t="s">
        <v>19192</v>
      </c>
      <c r="M11504" t="s">
        <v>17574</v>
      </c>
      <c r="R11504" t="s">
        <v>17853</v>
      </c>
      <c r="S11504" t="s">
        <v>17593</v>
      </c>
      <c r="T11504" t="s">
        <v>17594</v>
      </c>
      <c r="U11504" t="s">
        <v>15317</v>
      </c>
    </row>
    <row r="11505" spans="1:21" x14ac:dyDescent="0.25">
      <c r="A11505">
        <v>2018</v>
      </c>
      <c r="B11505">
        <v>16</v>
      </c>
      <c r="C11505" t="s">
        <v>24</v>
      </c>
      <c r="D11505" t="s">
        <v>1064</v>
      </c>
      <c r="E11505" t="s">
        <v>6761</v>
      </c>
      <c r="F11505" t="s">
        <v>9392</v>
      </c>
      <c r="G11505" t="s">
        <v>13462</v>
      </c>
      <c r="H11505" t="s">
        <v>15058</v>
      </c>
      <c r="I11505">
        <v>708.376668</v>
      </c>
      <c r="J11505">
        <v>1157.6025548299999</v>
      </c>
      <c r="K11505">
        <v>1157.5401494</v>
      </c>
      <c r="R11505" t="s">
        <v>19848</v>
      </c>
      <c r="S11505" t="s">
        <v>17593</v>
      </c>
      <c r="T11505" t="s">
        <v>17594</v>
      </c>
      <c r="U11505" t="s">
        <v>15317</v>
      </c>
    </row>
    <row r="11506" spans="1:21" x14ac:dyDescent="0.25">
      <c r="A11506">
        <v>2018</v>
      </c>
      <c r="B11506">
        <v>16</v>
      </c>
      <c r="C11506" t="s">
        <v>21</v>
      </c>
      <c r="D11506" t="s">
        <v>2529</v>
      </c>
      <c r="G11506" t="s">
        <v>13463</v>
      </c>
      <c r="H11506" t="s">
        <v>15059</v>
      </c>
      <c r="I11506">
        <v>3.4</v>
      </c>
      <c r="J11506">
        <v>279.62161157000003</v>
      </c>
      <c r="K11506">
        <v>279.62161157000003</v>
      </c>
      <c r="R11506" t="s">
        <v>20119</v>
      </c>
      <c r="S11506" t="s">
        <v>17593</v>
      </c>
      <c r="T11506" t="s">
        <v>17594</v>
      </c>
      <c r="U11506" t="s">
        <v>15317</v>
      </c>
    </row>
    <row r="11507" spans="1:21" x14ac:dyDescent="0.25">
      <c r="A11507">
        <v>2018</v>
      </c>
      <c r="B11507">
        <v>16</v>
      </c>
      <c r="C11507" t="s">
        <v>29</v>
      </c>
      <c r="D11507" t="s">
        <v>1085</v>
      </c>
      <c r="E11507" t="s">
        <v>6184</v>
      </c>
      <c r="F11507" t="s">
        <v>10782</v>
      </c>
      <c r="G11507" t="s">
        <v>14045</v>
      </c>
      <c r="H11507" t="s">
        <v>14921</v>
      </c>
      <c r="I11507">
        <v>252.018889</v>
      </c>
      <c r="J11507">
        <v>247.32238226999999</v>
      </c>
      <c r="K11507">
        <v>247.32225726999999</v>
      </c>
      <c r="L11507" t="s">
        <v>19849</v>
      </c>
      <c r="M11507" t="s">
        <v>19850</v>
      </c>
      <c r="N11507" t="s">
        <v>18801</v>
      </c>
      <c r="O11507" t="s">
        <v>17570</v>
      </c>
      <c r="R11507" t="s">
        <v>19473</v>
      </c>
      <c r="S11507" t="s">
        <v>17593</v>
      </c>
      <c r="T11507" s="124" t="s">
        <v>19499</v>
      </c>
      <c r="U11507" s="124" t="s">
        <v>15317</v>
      </c>
    </row>
    <row r="11508" spans="1:21" x14ac:dyDescent="0.25">
      <c r="A11508">
        <v>2018</v>
      </c>
      <c r="B11508">
        <v>16</v>
      </c>
      <c r="C11508" t="s">
        <v>29</v>
      </c>
      <c r="D11508" t="s">
        <v>1088</v>
      </c>
      <c r="E11508" t="s">
        <v>6185</v>
      </c>
      <c r="F11508" t="s">
        <v>9838</v>
      </c>
      <c r="G11508" t="s">
        <v>11172</v>
      </c>
      <c r="H11508" t="s">
        <v>15160</v>
      </c>
      <c r="I11508">
        <v>349.28394900000001</v>
      </c>
      <c r="J11508">
        <v>362.29522632000021</v>
      </c>
      <c r="K11508">
        <v>362.29522632000021</v>
      </c>
      <c r="L11508" t="s">
        <v>19851</v>
      </c>
      <c r="M11508" t="s">
        <v>19243</v>
      </c>
      <c r="P11508" t="s">
        <v>16963</v>
      </c>
      <c r="Q11508" t="s">
        <v>15239</v>
      </c>
      <c r="R11508" t="s">
        <v>19489</v>
      </c>
      <c r="S11508" t="s">
        <v>18267</v>
      </c>
      <c r="T11508" s="124" t="s">
        <v>20121</v>
      </c>
      <c r="U11508" s="124" t="s">
        <v>15317</v>
      </c>
    </row>
    <row r="11509" spans="1:21" x14ac:dyDescent="0.25">
      <c r="A11509">
        <v>2018</v>
      </c>
      <c r="B11509">
        <v>16</v>
      </c>
      <c r="C11509" t="s">
        <v>29</v>
      </c>
      <c r="D11509" t="s">
        <v>1089</v>
      </c>
      <c r="E11509" t="s">
        <v>6762</v>
      </c>
      <c r="F11509" t="s">
        <v>10783</v>
      </c>
      <c r="G11509" t="s">
        <v>14142</v>
      </c>
      <c r="H11509" t="s">
        <v>14393</v>
      </c>
      <c r="I11509">
        <v>3587.1336299999998</v>
      </c>
      <c r="J11509">
        <v>3437.27998007</v>
      </c>
      <c r="K11509">
        <v>3437.27998007</v>
      </c>
      <c r="L11509" t="s">
        <v>20252</v>
      </c>
      <c r="M11509" t="s">
        <v>17927</v>
      </c>
      <c r="N11509" t="s">
        <v>20253</v>
      </c>
      <c r="O11509" t="s">
        <v>17927</v>
      </c>
      <c r="P11509" t="s">
        <v>20254</v>
      </c>
      <c r="Q11509" t="s">
        <v>17870</v>
      </c>
      <c r="R11509" t="s">
        <v>17853</v>
      </c>
      <c r="S11509" t="s">
        <v>17593</v>
      </c>
      <c r="T11509" s="124" t="s">
        <v>18788</v>
      </c>
      <c r="U11509" s="124" t="s">
        <v>15317</v>
      </c>
    </row>
    <row r="11510" spans="1:21" x14ac:dyDescent="0.25">
      <c r="A11510">
        <v>2018</v>
      </c>
      <c r="B11510">
        <v>16</v>
      </c>
      <c r="C11510" t="s">
        <v>29</v>
      </c>
      <c r="D11510" t="s">
        <v>1857</v>
      </c>
      <c r="E11510" t="s">
        <v>6187</v>
      </c>
      <c r="F11510" t="s">
        <v>10784</v>
      </c>
      <c r="G11510" t="s">
        <v>14047</v>
      </c>
      <c r="H11510" t="s">
        <v>14393</v>
      </c>
      <c r="I11510">
        <v>2009.058988</v>
      </c>
      <c r="J11510">
        <v>2317.5362391899998</v>
      </c>
      <c r="K11510">
        <v>2317.5362391899998</v>
      </c>
      <c r="L11510" t="s">
        <v>19845</v>
      </c>
      <c r="M11510" t="s">
        <v>19189</v>
      </c>
      <c r="N11510" t="s">
        <v>15226</v>
      </c>
      <c r="O11510" t="s">
        <v>15243</v>
      </c>
      <c r="P11510" t="s">
        <v>15226</v>
      </c>
      <c r="Q11510" t="s">
        <v>15243</v>
      </c>
      <c r="R11510" t="s">
        <v>17853</v>
      </c>
      <c r="S11510" t="s">
        <v>17593</v>
      </c>
      <c r="T11510" t="s">
        <v>17917</v>
      </c>
      <c r="U11510" t="s">
        <v>15317</v>
      </c>
    </row>
    <row r="11511" spans="1:21" x14ac:dyDescent="0.25">
      <c r="A11511">
        <v>2018</v>
      </c>
      <c r="B11511">
        <v>16</v>
      </c>
      <c r="C11511" t="s">
        <v>29</v>
      </c>
      <c r="D11511" t="s">
        <v>2530</v>
      </c>
      <c r="E11511" t="s">
        <v>6189</v>
      </c>
      <c r="F11511" t="s">
        <v>10785</v>
      </c>
      <c r="G11511" t="s">
        <v>14049</v>
      </c>
      <c r="H11511" t="s">
        <v>14919</v>
      </c>
      <c r="I11511">
        <v>2095.7756399999998</v>
      </c>
      <c r="J11511">
        <v>2240.1434118000002</v>
      </c>
      <c r="K11511">
        <v>2240.1434118000002</v>
      </c>
      <c r="L11511" t="s">
        <v>19504</v>
      </c>
      <c r="M11511" t="s">
        <v>17574</v>
      </c>
      <c r="N11511" t="s">
        <v>19195</v>
      </c>
      <c r="O11511" t="s">
        <v>17574</v>
      </c>
      <c r="P11511" t="s">
        <v>17921</v>
      </c>
      <c r="Q11511" t="s">
        <v>17574</v>
      </c>
      <c r="R11511" t="s">
        <v>17040</v>
      </c>
      <c r="S11511" t="s">
        <v>15336</v>
      </c>
      <c r="T11511" s="124" t="s">
        <v>17042</v>
      </c>
      <c r="U11511" s="124" t="s">
        <v>15317</v>
      </c>
    </row>
    <row r="11512" spans="1:21" x14ac:dyDescent="0.25">
      <c r="A11512">
        <v>2018</v>
      </c>
      <c r="B11512">
        <v>16</v>
      </c>
      <c r="C11512" t="s">
        <v>30</v>
      </c>
      <c r="D11512" t="s">
        <v>1106</v>
      </c>
      <c r="E11512" t="s">
        <v>6190</v>
      </c>
      <c r="F11512" t="s">
        <v>10786</v>
      </c>
      <c r="G11512" t="s">
        <v>11936</v>
      </c>
      <c r="H11512" t="s">
        <v>14393</v>
      </c>
      <c r="I11512">
        <v>3.1868340000000002</v>
      </c>
      <c r="J11512">
        <v>2112.4037346199998</v>
      </c>
      <c r="K11512">
        <v>2112.4037346199998</v>
      </c>
      <c r="L11512" t="s">
        <v>19459</v>
      </c>
      <c r="M11512" t="s">
        <v>17574</v>
      </c>
      <c r="N11512" t="s">
        <v>17869</v>
      </c>
      <c r="O11512" t="s">
        <v>17870</v>
      </c>
      <c r="R11512" t="s">
        <v>17853</v>
      </c>
      <c r="S11512" t="s">
        <v>17593</v>
      </c>
      <c r="T11512" t="s">
        <v>17871</v>
      </c>
      <c r="U11512" t="s">
        <v>15317</v>
      </c>
    </row>
    <row r="11513" spans="1:21" x14ac:dyDescent="0.25">
      <c r="A11513">
        <v>2018</v>
      </c>
      <c r="B11513">
        <v>16</v>
      </c>
      <c r="C11513" t="s">
        <v>30</v>
      </c>
      <c r="D11513" t="s">
        <v>1112</v>
      </c>
      <c r="E11513" t="s">
        <v>6763</v>
      </c>
      <c r="F11513" t="s">
        <v>9845</v>
      </c>
      <c r="G11513" t="s">
        <v>12625</v>
      </c>
      <c r="H11513" t="s">
        <v>14393</v>
      </c>
      <c r="I11513">
        <v>0</v>
      </c>
      <c r="J11513">
        <v>4447.5043070000002</v>
      </c>
      <c r="K11513">
        <v>4447.5043070000002</v>
      </c>
      <c r="L11513" t="s">
        <v>20256</v>
      </c>
      <c r="M11513" t="s">
        <v>19481</v>
      </c>
      <c r="N11513" t="s">
        <v>15236</v>
      </c>
      <c r="O11513" t="s">
        <v>15250</v>
      </c>
      <c r="R11513" t="s">
        <v>17853</v>
      </c>
      <c r="S11513" t="s">
        <v>17593</v>
      </c>
      <c r="T11513" t="s">
        <v>18262</v>
      </c>
      <c r="U11513" t="s">
        <v>15317</v>
      </c>
    </row>
    <row r="11514" spans="1:21" x14ac:dyDescent="0.25">
      <c r="A11514">
        <v>2018</v>
      </c>
      <c r="B11514">
        <v>16</v>
      </c>
      <c r="C11514" t="s">
        <v>30</v>
      </c>
      <c r="D11514" t="s">
        <v>1113</v>
      </c>
      <c r="E11514" t="s">
        <v>6764</v>
      </c>
      <c r="F11514" t="s">
        <v>10787</v>
      </c>
      <c r="G11514" t="s">
        <v>13466</v>
      </c>
      <c r="H11514" t="s">
        <v>14393</v>
      </c>
      <c r="I11514">
        <v>0</v>
      </c>
      <c r="J11514">
        <v>303.73329648999999</v>
      </c>
      <c r="K11514">
        <v>303.73329648999999</v>
      </c>
      <c r="L11514" t="s">
        <v>20125</v>
      </c>
      <c r="M11514" t="s">
        <v>17927</v>
      </c>
      <c r="N11514" t="s">
        <v>17926</v>
      </c>
      <c r="O11514" t="s">
        <v>17927</v>
      </c>
      <c r="P11514" t="s">
        <v>17926</v>
      </c>
      <c r="Q11514" t="s">
        <v>17927</v>
      </c>
      <c r="R11514" t="s">
        <v>17853</v>
      </c>
      <c r="S11514" t="s">
        <v>17593</v>
      </c>
      <c r="T11514" t="s">
        <v>17928</v>
      </c>
      <c r="U11514" t="s">
        <v>15317</v>
      </c>
    </row>
    <row r="11515" spans="1:21" x14ac:dyDescent="0.25">
      <c r="A11515">
        <v>2018</v>
      </c>
      <c r="B11515">
        <v>16</v>
      </c>
      <c r="C11515" t="s">
        <v>30</v>
      </c>
      <c r="D11515" t="s">
        <v>1861</v>
      </c>
      <c r="E11515" t="s">
        <v>6765</v>
      </c>
      <c r="F11515" t="s">
        <v>9408</v>
      </c>
      <c r="G11515" t="s">
        <v>12627</v>
      </c>
      <c r="H11515" t="s">
        <v>14921</v>
      </c>
      <c r="I11515">
        <v>0</v>
      </c>
      <c r="J11515">
        <v>1.8</v>
      </c>
      <c r="K11515">
        <v>1.7901119999999999</v>
      </c>
      <c r="L11515" t="s">
        <v>20365</v>
      </c>
      <c r="M11515" t="s">
        <v>19510</v>
      </c>
      <c r="N11515" t="s">
        <v>19511</v>
      </c>
      <c r="O11515" t="s">
        <v>19512</v>
      </c>
      <c r="R11515" t="s">
        <v>19473</v>
      </c>
      <c r="S11515" t="s">
        <v>17593</v>
      </c>
      <c r="T11515" t="s">
        <v>19513</v>
      </c>
      <c r="U11515" t="s">
        <v>15317</v>
      </c>
    </row>
    <row r="11516" spans="1:21" x14ac:dyDescent="0.25">
      <c r="A11516">
        <v>2018</v>
      </c>
      <c r="B11516">
        <v>16</v>
      </c>
      <c r="C11516" t="s">
        <v>30</v>
      </c>
      <c r="D11516" t="s">
        <v>2290</v>
      </c>
      <c r="E11516" t="s">
        <v>6195</v>
      </c>
      <c r="F11516" t="s">
        <v>10788</v>
      </c>
      <c r="G11516" t="s">
        <v>14051</v>
      </c>
      <c r="H11516" t="s">
        <v>14917</v>
      </c>
      <c r="I11516">
        <v>197.60118900000001</v>
      </c>
      <c r="J11516">
        <v>0</v>
      </c>
      <c r="K11516">
        <v>0</v>
      </c>
      <c r="L11516" t="s">
        <v>19864</v>
      </c>
      <c r="M11516" t="s">
        <v>17574</v>
      </c>
      <c r="N11516" t="s">
        <v>20127</v>
      </c>
      <c r="O11516" t="s">
        <v>17574</v>
      </c>
      <c r="P11516" t="s">
        <v>18574</v>
      </c>
      <c r="Q11516" t="s">
        <v>17593</v>
      </c>
      <c r="R11516" t="s">
        <v>16952</v>
      </c>
      <c r="S11516" t="s">
        <v>15238</v>
      </c>
      <c r="T11516" s="124" t="s">
        <v>20366</v>
      </c>
      <c r="U11516" s="124" t="s">
        <v>15317</v>
      </c>
    </row>
    <row r="11517" spans="1:21" x14ac:dyDescent="0.25">
      <c r="A11517">
        <v>2018</v>
      </c>
      <c r="B11517">
        <v>16</v>
      </c>
      <c r="C11517" t="s">
        <v>30</v>
      </c>
      <c r="D11517" t="s">
        <v>2409</v>
      </c>
      <c r="E11517" t="s">
        <v>6197</v>
      </c>
      <c r="F11517" t="s">
        <v>10789</v>
      </c>
      <c r="G11517" t="s">
        <v>14052</v>
      </c>
      <c r="H11517" t="s">
        <v>14921</v>
      </c>
      <c r="I11517">
        <v>141.67354800000001</v>
      </c>
      <c r="J11517">
        <v>518.06863801999998</v>
      </c>
      <c r="K11517">
        <v>518.06863801999998</v>
      </c>
      <c r="L11517" t="s">
        <v>19871</v>
      </c>
      <c r="M11517" t="s">
        <v>17574</v>
      </c>
      <c r="N11517" t="s">
        <v>16913</v>
      </c>
      <c r="O11517" t="s">
        <v>15336</v>
      </c>
      <c r="P11517" t="s">
        <v>16913</v>
      </c>
      <c r="Q11517" t="s">
        <v>15336</v>
      </c>
      <c r="R11517" t="s">
        <v>19473</v>
      </c>
      <c r="S11517" t="s">
        <v>17593</v>
      </c>
      <c r="T11517" s="124" t="s">
        <v>20126</v>
      </c>
      <c r="U11517" s="124" t="s">
        <v>15317</v>
      </c>
    </row>
    <row r="11518" spans="1:21" x14ac:dyDescent="0.25">
      <c r="A11518">
        <v>2018</v>
      </c>
      <c r="B11518">
        <v>16</v>
      </c>
      <c r="C11518" t="s">
        <v>30</v>
      </c>
      <c r="D11518" t="s">
        <v>2535</v>
      </c>
      <c r="E11518" t="s">
        <v>6766</v>
      </c>
      <c r="F11518" t="s">
        <v>10790</v>
      </c>
      <c r="G11518" t="s">
        <v>14054</v>
      </c>
      <c r="H11518" t="s">
        <v>14921</v>
      </c>
      <c r="I11518">
        <v>121.52403200000001</v>
      </c>
      <c r="J11518">
        <v>44.022458439999987</v>
      </c>
      <c r="K11518">
        <v>44.022458439999987</v>
      </c>
      <c r="L11518" t="s">
        <v>19828</v>
      </c>
      <c r="M11518" t="s">
        <v>17593</v>
      </c>
      <c r="N11518" t="s">
        <v>17883</v>
      </c>
      <c r="O11518" t="s">
        <v>17570</v>
      </c>
      <c r="P11518" t="s">
        <v>17883</v>
      </c>
      <c r="Q11518" t="s">
        <v>17570</v>
      </c>
      <c r="R11518" t="s">
        <v>19473</v>
      </c>
      <c r="S11518" t="s">
        <v>17593</v>
      </c>
      <c r="T11518" s="124" t="s">
        <v>20126</v>
      </c>
      <c r="U11518" s="124" t="s">
        <v>15317</v>
      </c>
    </row>
    <row r="11519" spans="1:21" x14ac:dyDescent="0.25">
      <c r="A11519">
        <v>2018</v>
      </c>
      <c r="B11519">
        <v>17</v>
      </c>
      <c r="C11519" t="s">
        <v>25</v>
      </c>
      <c r="D11519" t="s">
        <v>1115</v>
      </c>
      <c r="E11519" t="s">
        <v>6767</v>
      </c>
      <c r="F11519" t="s">
        <v>10791</v>
      </c>
      <c r="G11519" t="s">
        <v>13297</v>
      </c>
      <c r="H11519" t="s">
        <v>14405</v>
      </c>
      <c r="I11519">
        <v>9564.1404000000002</v>
      </c>
      <c r="J11519">
        <v>10090.778470199981</v>
      </c>
      <c r="K11519">
        <v>10090.226238409979</v>
      </c>
      <c r="U11519" t="s">
        <v>15316</v>
      </c>
    </row>
    <row r="11520" spans="1:21" x14ac:dyDescent="0.25">
      <c r="A11520">
        <v>2018</v>
      </c>
      <c r="B11520">
        <v>17</v>
      </c>
      <c r="C11520" t="s">
        <v>25</v>
      </c>
      <c r="D11520" t="s">
        <v>1116</v>
      </c>
      <c r="E11520" t="s">
        <v>6768</v>
      </c>
      <c r="F11520" t="s">
        <v>10792</v>
      </c>
      <c r="G11520" t="s">
        <v>13298</v>
      </c>
      <c r="H11520" t="s">
        <v>14405</v>
      </c>
      <c r="I11520">
        <v>2002.567877</v>
      </c>
      <c r="J11520">
        <v>1986.4155547699991</v>
      </c>
      <c r="K11520">
        <v>1986.4155547699991</v>
      </c>
      <c r="U11520" t="s">
        <v>15316</v>
      </c>
    </row>
    <row r="11521" spans="1:21" x14ac:dyDescent="0.25">
      <c r="A11521">
        <v>2018</v>
      </c>
      <c r="B11521">
        <v>17</v>
      </c>
      <c r="C11521" t="s">
        <v>25</v>
      </c>
      <c r="D11521" t="s">
        <v>1117</v>
      </c>
      <c r="E11521" t="s">
        <v>6769</v>
      </c>
      <c r="F11521" t="s">
        <v>10793</v>
      </c>
      <c r="G11521" t="s">
        <v>14143</v>
      </c>
      <c r="H11521" t="s">
        <v>15120</v>
      </c>
      <c r="I11521">
        <v>1.5134430000000001</v>
      </c>
      <c r="J11521">
        <v>0.30953715999999998</v>
      </c>
      <c r="K11521">
        <v>0.30953715999999998</v>
      </c>
      <c r="N11521" t="s">
        <v>15275</v>
      </c>
      <c r="O11521" t="s">
        <v>15248</v>
      </c>
      <c r="T11521" t="s">
        <v>15300</v>
      </c>
      <c r="U11521" t="s">
        <v>15317</v>
      </c>
    </row>
    <row r="11522" spans="1:21" x14ac:dyDescent="0.25">
      <c r="A11522">
        <v>2018</v>
      </c>
      <c r="B11522">
        <v>17</v>
      </c>
      <c r="C11522" t="s">
        <v>25</v>
      </c>
      <c r="D11522" t="s">
        <v>2413</v>
      </c>
      <c r="E11522" t="s">
        <v>6770</v>
      </c>
      <c r="F11522" t="s">
        <v>10794</v>
      </c>
      <c r="G11522" t="s">
        <v>13299</v>
      </c>
      <c r="H11522" t="s">
        <v>14405</v>
      </c>
      <c r="I11522">
        <v>476.93815899999998</v>
      </c>
      <c r="J11522">
        <v>459.67673365000007</v>
      </c>
      <c r="K11522">
        <v>459.67673365000007</v>
      </c>
      <c r="N11522" t="s">
        <v>20257</v>
      </c>
      <c r="O11522" t="s">
        <v>15248</v>
      </c>
      <c r="T11522" t="s">
        <v>15300</v>
      </c>
      <c r="U11522" t="s">
        <v>15317</v>
      </c>
    </row>
    <row r="11523" spans="1:21" x14ac:dyDescent="0.25">
      <c r="A11523">
        <v>2018</v>
      </c>
      <c r="B11523">
        <v>17</v>
      </c>
      <c r="C11523" t="s">
        <v>25</v>
      </c>
      <c r="D11523" t="s">
        <v>1120</v>
      </c>
      <c r="E11523" t="s">
        <v>6771</v>
      </c>
      <c r="F11523" t="s">
        <v>10795</v>
      </c>
      <c r="G11523" t="s">
        <v>13300</v>
      </c>
      <c r="H11523" t="s">
        <v>14405</v>
      </c>
      <c r="I11523">
        <v>522.08813099999998</v>
      </c>
      <c r="J11523">
        <v>541.03853981999987</v>
      </c>
      <c r="K11523">
        <v>541.03853981999987</v>
      </c>
      <c r="U11523" t="s">
        <v>15316</v>
      </c>
    </row>
    <row r="11524" spans="1:21" x14ac:dyDescent="0.25">
      <c r="A11524">
        <v>2018</v>
      </c>
      <c r="B11524">
        <v>17</v>
      </c>
      <c r="C11524" t="s">
        <v>25</v>
      </c>
      <c r="D11524" t="s">
        <v>1121</v>
      </c>
      <c r="E11524" t="s">
        <v>6772</v>
      </c>
      <c r="F11524" t="s">
        <v>10796</v>
      </c>
      <c r="G11524" t="s">
        <v>13301</v>
      </c>
      <c r="H11524" t="s">
        <v>14405</v>
      </c>
      <c r="I11524">
        <v>222.94601599999999</v>
      </c>
      <c r="J11524">
        <v>223.6419991299999</v>
      </c>
      <c r="K11524">
        <v>223.27356443999989</v>
      </c>
      <c r="U11524" t="s">
        <v>15316</v>
      </c>
    </row>
    <row r="11525" spans="1:21" x14ac:dyDescent="0.25">
      <c r="A11525">
        <v>2018</v>
      </c>
      <c r="B11525">
        <v>17</v>
      </c>
      <c r="C11525" t="s">
        <v>25</v>
      </c>
      <c r="D11525" t="s">
        <v>1122</v>
      </c>
      <c r="E11525" t="s">
        <v>6773</v>
      </c>
      <c r="F11525" t="s">
        <v>10797</v>
      </c>
      <c r="G11525" t="s">
        <v>13302</v>
      </c>
      <c r="H11525" t="s">
        <v>14405</v>
      </c>
      <c r="I11525">
        <v>72.556963999999994</v>
      </c>
      <c r="J11525">
        <v>71.447268980000004</v>
      </c>
      <c r="K11525">
        <v>71.447268980000004</v>
      </c>
      <c r="U11525" t="s">
        <v>15316</v>
      </c>
    </row>
    <row r="11526" spans="1:21" x14ac:dyDescent="0.25">
      <c r="A11526">
        <v>2018</v>
      </c>
      <c r="B11526">
        <v>17</v>
      </c>
      <c r="C11526" t="s">
        <v>25</v>
      </c>
      <c r="D11526" t="s">
        <v>2414</v>
      </c>
      <c r="E11526" t="s">
        <v>6774</v>
      </c>
      <c r="F11526" t="s">
        <v>10798</v>
      </c>
      <c r="G11526" t="s">
        <v>13303</v>
      </c>
      <c r="H11526" t="s">
        <v>14405</v>
      </c>
      <c r="I11526">
        <v>161.73935499999999</v>
      </c>
      <c r="J11526">
        <v>167.27344148</v>
      </c>
      <c r="K11526">
        <v>167.27344148</v>
      </c>
      <c r="U11526" t="s">
        <v>15316</v>
      </c>
    </row>
    <row r="11527" spans="1:21" x14ac:dyDescent="0.25">
      <c r="A11527">
        <v>2018</v>
      </c>
      <c r="B11527">
        <v>17</v>
      </c>
      <c r="C11527" t="s">
        <v>25</v>
      </c>
      <c r="D11527" t="s">
        <v>2415</v>
      </c>
      <c r="E11527" t="s">
        <v>6775</v>
      </c>
      <c r="F11527" t="s">
        <v>10799</v>
      </c>
      <c r="G11527" t="s">
        <v>13304</v>
      </c>
      <c r="H11527" t="s">
        <v>14405</v>
      </c>
      <c r="I11527">
        <v>226.699589</v>
      </c>
      <c r="J11527">
        <v>221.11240747999989</v>
      </c>
      <c r="K11527">
        <v>221.10849846999989</v>
      </c>
      <c r="U11527" t="s">
        <v>15316</v>
      </c>
    </row>
    <row r="11528" spans="1:21" x14ac:dyDescent="0.25">
      <c r="A11528">
        <v>2018</v>
      </c>
      <c r="B11528">
        <v>17</v>
      </c>
      <c r="C11528" t="s">
        <v>25</v>
      </c>
      <c r="D11528" t="s">
        <v>2416</v>
      </c>
      <c r="E11528" t="s">
        <v>6207</v>
      </c>
      <c r="F11528" t="s">
        <v>10800</v>
      </c>
      <c r="G11528" t="s">
        <v>13305</v>
      </c>
      <c r="H11528" t="s">
        <v>14405</v>
      </c>
      <c r="I11528">
        <v>2026.1767159999999</v>
      </c>
      <c r="J11528">
        <v>2070.4710980100008</v>
      </c>
      <c r="K11528">
        <v>2070.4710980100008</v>
      </c>
      <c r="U11528" t="s">
        <v>15316</v>
      </c>
    </row>
    <row r="11529" spans="1:21" x14ac:dyDescent="0.25">
      <c r="A11529">
        <v>2018</v>
      </c>
      <c r="B11529">
        <v>17</v>
      </c>
      <c r="C11529" t="s">
        <v>20</v>
      </c>
      <c r="D11529" t="s">
        <v>1124</v>
      </c>
      <c r="G11529" t="s">
        <v>11954</v>
      </c>
      <c r="H11529" t="s">
        <v>14405</v>
      </c>
      <c r="I11529">
        <v>0</v>
      </c>
      <c r="J11529">
        <v>42.511625359999996</v>
      </c>
      <c r="K11529">
        <v>42.511625359999996</v>
      </c>
      <c r="U11529" t="s">
        <v>15316</v>
      </c>
    </row>
    <row r="11530" spans="1:21" x14ac:dyDescent="0.25">
      <c r="A11530">
        <v>2018</v>
      </c>
      <c r="B11530">
        <v>17</v>
      </c>
      <c r="C11530" t="s">
        <v>20</v>
      </c>
      <c r="D11530" t="s">
        <v>1866</v>
      </c>
      <c r="G11530" t="s">
        <v>10937</v>
      </c>
      <c r="H11530" t="s">
        <v>14405</v>
      </c>
      <c r="I11530">
        <v>0</v>
      </c>
      <c r="J11530">
        <v>24.014722320000001</v>
      </c>
      <c r="K11530">
        <v>24.014722320000001</v>
      </c>
      <c r="U11530" t="s">
        <v>15316</v>
      </c>
    </row>
    <row r="11531" spans="1:21" x14ac:dyDescent="0.25">
      <c r="A11531">
        <v>2018</v>
      </c>
      <c r="B11531">
        <v>17</v>
      </c>
      <c r="C11531" t="s">
        <v>22</v>
      </c>
      <c r="D11531" t="s">
        <v>1125</v>
      </c>
      <c r="G11531" t="s">
        <v>10941</v>
      </c>
      <c r="H11531" t="s">
        <v>14221</v>
      </c>
      <c r="I11531">
        <v>882.98004300000002</v>
      </c>
      <c r="J11531">
        <v>858.48709944000029</v>
      </c>
      <c r="K11531">
        <v>858.4373648000003</v>
      </c>
      <c r="U11531" t="s">
        <v>15316</v>
      </c>
    </row>
    <row r="11532" spans="1:21" x14ac:dyDescent="0.25">
      <c r="A11532">
        <v>2018</v>
      </c>
      <c r="B11532">
        <v>17</v>
      </c>
      <c r="C11532" t="s">
        <v>23</v>
      </c>
      <c r="D11532" t="s">
        <v>1126</v>
      </c>
      <c r="G11532" t="s">
        <v>10942</v>
      </c>
      <c r="H11532" t="s">
        <v>14222</v>
      </c>
      <c r="I11532">
        <v>83.440771999999996</v>
      </c>
      <c r="J11532">
        <v>81.963549929999971</v>
      </c>
      <c r="K11532">
        <v>81.963549929999971</v>
      </c>
      <c r="U11532" t="s">
        <v>15316</v>
      </c>
    </row>
    <row r="11533" spans="1:21" x14ac:dyDescent="0.25">
      <c r="A11533">
        <v>2018</v>
      </c>
      <c r="B11533">
        <v>18</v>
      </c>
      <c r="C11533" t="s">
        <v>25</v>
      </c>
      <c r="D11533" t="s">
        <v>1130</v>
      </c>
      <c r="G11533" t="s">
        <v>13475</v>
      </c>
      <c r="H11533" t="s">
        <v>11958</v>
      </c>
      <c r="I11533">
        <v>0</v>
      </c>
      <c r="J11533">
        <v>445.37366250000002</v>
      </c>
      <c r="K11533">
        <v>445.37366250000002</v>
      </c>
      <c r="U11533" t="s">
        <v>15316</v>
      </c>
    </row>
    <row r="11534" spans="1:21" x14ac:dyDescent="0.25">
      <c r="A11534">
        <v>2018</v>
      </c>
      <c r="B11534">
        <v>18</v>
      </c>
      <c r="C11534" t="s">
        <v>25</v>
      </c>
      <c r="D11534" t="s">
        <v>2417</v>
      </c>
      <c r="E11534" t="s">
        <v>6776</v>
      </c>
      <c r="F11534" t="s">
        <v>10801</v>
      </c>
      <c r="G11534" t="s">
        <v>13306</v>
      </c>
      <c r="H11534" t="s">
        <v>11958</v>
      </c>
      <c r="I11534">
        <v>0</v>
      </c>
      <c r="J11534">
        <v>50</v>
      </c>
      <c r="K11534">
        <v>50</v>
      </c>
      <c r="U11534" t="s">
        <v>15316</v>
      </c>
    </row>
    <row r="11535" spans="1:21" x14ac:dyDescent="0.25">
      <c r="A11535">
        <v>2018</v>
      </c>
      <c r="B11535">
        <v>18</v>
      </c>
      <c r="C11535" t="s">
        <v>25</v>
      </c>
      <c r="D11535" t="s">
        <v>2764</v>
      </c>
      <c r="E11535" t="s">
        <v>6208</v>
      </c>
      <c r="F11535" t="s">
        <v>10802</v>
      </c>
      <c r="G11535" t="s">
        <v>12366</v>
      </c>
      <c r="H11535" t="s">
        <v>14511</v>
      </c>
      <c r="I11535">
        <v>0</v>
      </c>
      <c r="J11535">
        <v>0</v>
      </c>
      <c r="K11535">
        <v>0</v>
      </c>
      <c r="U11535" t="s">
        <v>15316</v>
      </c>
    </row>
    <row r="11536" spans="1:21" x14ac:dyDescent="0.25">
      <c r="A11536">
        <v>2018</v>
      </c>
      <c r="B11536">
        <v>18</v>
      </c>
      <c r="C11536" t="s">
        <v>25</v>
      </c>
      <c r="D11536" t="s">
        <v>1867</v>
      </c>
      <c r="E11536" t="s">
        <v>6777</v>
      </c>
      <c r="F11536" t="s">
        <v>10803</v>
      </c>
      <c r="G11536" t="s">
        <v>14055</v>
      </c>
      <c r="H11536" t="s">
        <v>15061</v>
      </c>
      <c r="I11536">
        <v>781.03811099999996</v>
      </c>
      <c r="J11536">
        <v>837.91931579999971</v>
      </c>
      <c r="K11536">
        <v>837.91931579999971</v>
      </c>
      <c r="L11536" t="s">
        <v>20180</v>
      </c>
      <c r="M11536" t="s">
        <v>17589</v>
      </c>
      <c r="N11536" t="s">
        <v>16941</v>
      </c>
      <c r="O11536" t="s">
        <v>17589</v>
      </c>
      <c r="T11536" t="s">
        <v>16961</v>
      </c>
      <c r="U11536" t="s">
        <v>15317</v>
      </c>
    </row>
    <row r="11537" spans="1:21" x14ac:dyDescent="0.25">
      <c r="A11537">
        <v>2018</v>
      </c>
      <c r="B11537">
        <v>18</v>
      </c>
      <c r="C11537" t="s">
        <v>28</v>
      </c>
      <c r="D11537" t="s">
        <v>1137</v>
      </c>
      <c r="E11537" t="s">
        <v>6210</v>
      </c>
      <c r="F11537" t="s">
        <v>9443</v>
      </c>
      <c r="G11537" t="s">
        <v>14056</v>
      </c>
      <c r="H11537" t="s">
        <v>14410</v>
      </c>
      <c r="I11537">
        <v>113.222657</v>
      </c>
      <c r="J11537">
        <v>123.38901887</v>
      </c>
      <c r="K11537">
        <v>123.38901887</v>
      </c>
      <c r="L11537" t="s">
        <v>20133</v>
      </c>
      <c r="M11537" t="s">
        <v>16850</v>
      </c>
      <c r="N11537" t="s">
        <v>18850</v>
      </c>
      <c r="O11537" t="s">
        <v>16850</v>
      </c>
      <c r="R11537" t="s">
        <v>17244</v>
      </c>
      <c r="S11537" t="s">
        <v>17589</v>
      </c>
      <c r="T11537" t="s">
        <v>18312</v>
      </c>
      <c r="U11537" t="s">
        <v>15317</v>
      </c>
    </row>
    <row r="11538" spans="1:21" x14ac:dyDescent="0.25">
      <c r="A11538">
        <v>2018</v>
      </c>
      <c r="B11538">
        <v>18</v>
      </c>
      <c r="C11538" t="s">
        <v>22</v>
      </c>
      <c r="D11538" t="s">
        <v>1139</v>
      </c>
      <c r="G11538" t="s">
        <v>10941</v>
      </c>
      <c r="H11538" t="s">
        <v>14221</v>
      </c>
      <c r="I11538">
        <v>258.95626800000002</v>
      </c>
      <c r="J11538">
        <v>280.38158295000022</v>
      </c>
      <c r="K11538">
        <v>280.38158295000022</v>
      </c>
      <c r="U11538" t="s">
        <v>15316</v>
      </c>
    </row>
    <row r="11539" spans="1:21" x14ac:dyDescent="0.25">
      <c r="A11539">
        <v>2018</v>
      </c>
      <c r="B11539">
        <v>18</v>
      </c>
      <c r="C11539" t="s">
        <v>23</v>
      </c>
      <c r="D11539" t="s">
        <v>1141</v>
      </c>
      <c r="G11539" t="s">
        <v>10942</v>
      </c>
      <c r="H11539" t="s">
        <v>14222</v>
      </c>
      <c r="I11539">
        <v>40.269492</v>
      </c>
      <c r="J11539">
        <v>42.193966079999988</v>
      </c>
      <c r="K11539">
        <v>42.193966079999988</v>
      </c>
      <c r="U11539" t="s">
        <v>15316</v>
      </c>
    </row>
    <row r="11540" spans="1:21" x14ac:dyDescent="0.25">
      <c r="A11540">
        <v>2018</v>
      </c>
      <c r="B11540">
        <v>18</v>
      </c>
      <c r="C11540" t="s">
        <v>24</v>
      </c>
      <c r="D11540" t="s">
        <v>1143</v>
      </c>
      <c r="E11540" t="s">
        <v>6778</v>
      </c>
      <c r="F11540" t="s">
        <v>10804</v>
      </c>
      <c r="G11540" t="s">
        <v>11968</v>
      </c>
      <c r="H11540" t="s">
        <v>14997</v>
      </c>
      <c r="I11540">
        <v>427.15857299999999</v>
      </c>
      <c r="J11540">
        <v>454.67603815000018</v>
      </c>
      <c r="K11540">
        <v>454.67603815000018</v>
      </c>
      <c r="L11540" t="s">
        <v>17244</v>
      </c>
      <c r="M11540" t="s">
        <v>17589</v>
      </c>
      <c r="R11540" t="s">
        <v>18071</v>
      </c>
      <c r="S11540" t="s">
        <v>17589</v>
      </c>
      <c r="T11540" t="s">
        <v>16961</v>
      </c>
      <c r="U11540" t="s">
        <v>15317</v>
      </c>
    </row>
    <row r="11541" spans="1:21" x14ac:dyDescent="0.25">
      <c r="A11541">
        <v>2018</v>
      </c>
      <c r="B11541">
        <v>18</v>
      </c>
      <c r="C11541" t="s">
        <v>24</v>
      </c>
      <c r="D11541" t="s">
        <v>1144</v>
      </c>
      <c r="E11541" t="s">
        <v>6779</v>
      </c>
      <c r="F11541" t="s">
        <v>10805</v>
      </c>
      <c r="G11541" t="s">
        <v>14057</v>
      </c>
      <c r="H11541" t="s">
        <v>14410</v>
      </c>
      <c r="I11541">
        <v>111.706233</v>
      </c>
      <c r="J11541">
        <v>130.25005130000011</v>
      </c>
      <c r="K11541">
        <v>130.25005130000011</v>
      </c>
      <c r="L11541" s="124"/>
      <c r="M11541" s="124"/>
      <c r="N11541" s="124"/>
      <c r="O11541" s="124"/>
      <c r="P11541" s="124"/>
      <c r="Q11541" s="124"/>
      <c r="R11541" s="124"/>
      <c r="S11541" s="124"/>
      <c r="T11541" s="124"/>
      <c r="U11541" s="124" t="s">
        <v>15316</v>
      </c>
    </row>
    <row r="11542" spans="1:21" x14ac:dyDescent="0.25">
      <c r="A11542">
        <v>2018</v>
      </c>
      <c r="B11542">
        <v>18</v>
      </c>
      <c r="C11542" t="s">
        <v>24</v>
      </c>
      <c r="D11542" t="s">
        <v>1145</v>
      </c>
      <c r="E11542" t="s">
        <v>6213</v>
      </c>
      <c r="F11542" t="s">
        <v>10806</v>
      </c>
      <c r="G11542" t="s">
        <v>14058</v>
      </c>
      <c r="H11542" t="s">
        <v>14410</v>
      </c>
      <c r="I11542">
        <v>170.76387800000001</v>
      </c>
      <c r="J11542">
        <v>185.8705255500002</v>
      </c>
      <c r="K11542">
        <v>185.8705255500002</v>
      </c>
      <c r="L11542" s="124"/>
      <c r="M11542" s="124"/>
      <c r="N11542" s="124"/>
      <c r="O11542" s="124"/>
      <c r="P11542" s="124"/>
      <c r="Q11542" s="124"/>
      <c r="R11542" s="124"/>
      <c r="S11542" s="124"/>
      <c r="T11542" s="124"/>
      <c r="U11542" s="124" t="s">
        <v>15316</v>
      </c>
    </row>
    <row r="11543" spans="1:21" x14ac:dyDescent="0.25">
      <c r="A11543">
        <v>2018</v>
      </c>
      <c r="B11543">
        <v>18</v>
      </c>
      <c r="C11543" t="s">
        <v>24</v>
      </c>
      <c r="D11543" t="s">
        <v>2299</v>
      </c>
      <c r="E11543" t="s">
        <v>6214</v>
      </c>
      <c r="F11543" t="s">
        <v>10807</v>
      </c>
      <c r="G11543" t="s">
        <v>14059</v>
      </c>
      <c r="H11543" t="s">
        <v>15121</v>
      </c>
      <c r="I11543">
        <v>98.733915999999994</v>
      </c>
      <c r="J11543">
        <v>100.96007735000001</v>
      </c>
      <c r="K11543">
        <v>100.96007735000001</v>
      </c>
      <c r="L11543" t="s">
        <v>19878</v>
      </c>
      <c r="M11543" t="s">
        <v>19879</v>
      </c>
      <c r="N11543" t="s">
        <v>18576</v>
      </c>
      <c r="O11543" t="s">
        <v>17909</v>
      </c>
      <c r="R11543" t="s">
        <v>17244</v>
      </c>
      <c r="S11543" t="s">
        <v>17589</v>
      </c>
      <c r="T11543" t="s">
        <v>19880</v>
      </c>
      <c r="U11543" t="s">
        <v>15317</v>
      </c>
    </row>
    <row r="11544" spans="1:21" x14ac:dyDescent="0.25">
      <c r="A11544">
        <v>2018</v>
      </c>
      <c r="B11544">
        <v>18</v>
      </c>
      <c r="C11544" t="s">
        <v>21</v>
      </c>
      <c r="D11544" t="s">
        <v>2541</v>
      </c>
      <c r="G11544" t="s">
        <v>14060</v>
      </c>
      <c r="H11544" t="s">
        <v>14410</v>
      </c>
      <c r="I11544">
        <v>468.41618999999997</v>
      </c>
      <c r="J11544">
        <v>3043.9984435000001</v>
      </c>
      <c r="K11544">
        <v>3043.9984435000001</v>
      </c>
      <c r="R11544" t="s">
        <v>17244</v>
      </c>
      <c r="S11544" t="s">
        <v>17589</v>
      </c>
      <c r="T11544" t="s">
        <v>16961</v>
      </c>
      <c r="U11544" t="s">
        <v>15317</v>
      </c>
    </row>
    <row r="11545" spans="1:21" x14ac:dyDescent="0.25">
      <c r="A11545">
        <v>2018</v>
      </c>
      <c r="B11545">
        <v>19</v>
      </c>
      <c r="C11545" t="s">
        <v>32</v>
      </c>
      <c r="D11545" t="s">
        <v>1147</v>
      </c>
      <c r="G11545" t="s">
        <v>11972</v>
      </c>
      <c r="H11545" t="s">
        <v>14413</v>
      </c>
      <c r="I11545">
        <v>206265</v>
      </c>
      <c r="J11545">
        <v>208546.849101</v>
      </c>
      <c r="K11545">
        <v>208546.849101</v>
      </c>
      <c r="P11545" t="s">
        <v>15342</v>
      </c>
      <c r="Q11545" t="s">
        <v>15239</v>
      </c>
      <c r="R11545" t="s">
        <v>17733</v>
      </c>
      <c r="S11545" t="s">
        <v>15239</v>
      </c>
      <c r="T11545" t="s">
        <v>15302</v>
      </c>
      <c r="U11545" t="s">
        <v>15317</v>
      </c>
    </row>
    <row r="11546" spans="1:21" x14ac:dyDescent="0.25">
      <c r="A11546">
        <v>2018</v>
      </c>
      <c r="B11546">
        <v>19</v>
      </c>
      <c r="C11546" t="s">
        <v>32</v>
      </c>
      <c r="D11546" t="s">
        <v>1149</v>
      </c>
      <c r="G11546" t="s">
        <v>11974</v>
      </c>
      <c r="H11546" t="s">
        <v>14413</v>
      </c>
      <c r="I11546">
        <v>266214.252087</v>
      </c>
      <c r="J11546">
        <v>275240.72330225998</v>
      </c>
      <c r="K11546">
        <v>275240.72330225998</v>
      </c>
      <c r="P11546" t="s">
        <v>17733</v>
      </c>
      <c r="Q11546" t="s">
        <v>15239</v>
      </c>
      <c r="R11546" t="s">
        <v>17733</v>
      </c>
      <c r="S11546" t="s">
        <v>15239</v>
      </c>
      <c r="T11546" t="s">
        <v>15302</v>
      </c>
      <c r="U11546" t="s">
        <v>15317</v>
      </c>
    </row>
    <row r="11547" spans="1:21" x14ac:dyDescent="0.25">
      <c r="A11547">
        <v>2018</v>
      </c>
      <c r="B11547">
        <v>19</v>
      </c>
      <c r="C11547" t="s">
        <v>32</v>
      </c>
      <c r="D11547" t="s">
        <v>1150</v>
      </c>
      <c r="G11547" t="s">
        <v>11975</v>
      </c>
      <c r="H11547" t="s">
        <v>14413</v>
      </c>
      <c r="I11547">
        <v>22126.3</v>
      </c>
      <c r="J11547">
        <v>22058.404726969999</v>
      </c>
      <c r="K11547">
        <v>22058.404726969999</v>
      </c>
      <c r="P11547" t="s">
        <v>15342</v>
      </c>
      <c r="Q11547" t="s">
        <v>15239</v>
      </c>
      <c r="R11547" t="s">
        <v>17733</v>
      </c>
      <c r="S11547" t="s">
        <v>15239</v>
      </c>
      <c r="T11547" t="s">
        <v>15302</v>
      </c>
      <c r="U11547" t="s">
        <v>15317</v>
      </c>
    </row>
    <row r="11548" spans="1:21" x14ac:dyDescent="0.25">
      <c r="A11548">
        <v>2018</v>
      </c>
      <c r="B11548">
        <v>19</v>
      </c>
      <c r="C11548" t="s">
        <v>32</v>
      </c>
      <c r="D11548" t="s">
        <v>1151</v>
      </c>
      <c r="G11548" t="s">
        <v>13791</v>
      </c>
      <c r="H11548" t="s">
        <v>14414</v>
      </c>
      <c r="I11548">
        <v>5882.9216249999999</v>
      </c>
      <c r="J11548">
        <v>5536.4651818599996</v>
      </c>
      <c r="K11548">
        <v>5536.4651818599996</v>
      </c>
      <c r="P11548" t="s">
        <v>17935</v>
      </c>
      <c r="Q11548" t="s">
        <v>15239</v>
      </c>
      <c r="R11548" t="s">
        <v>17245</v>
      </c>
      <c r="S11548" t="s">
        <v>17486</v>
      </c>
      <c r="T11548" t="s">
        <v>17487</v>
      </c>
      <c r="U11548" t="s">
        <v>15317</v>
      </c>
    </row>
    <row r="11549" spans="1:21" x14ac:dyDescent="0.25">
      <c r="A11549">
        <v>2018</v>
      </c>
      <c r="B11549">
        <v>19</v>
      </c>
      <c r="C11549" t="s">
        <v>32</v>
      </c>
      <c r="D11549" t="s">
        <v>1152</v>
      </c>
      <c r="G11549" t="s">
        <v>11977</v>
      </c>
      <c r="H11549" t="s">
        <v>14414</v>
      </c>
      <c r="I11549">
        <v>35351.1</v>
      </c>
      <c r="J11549">
        <v>32655.187314850002</v>
      </c>
      <c r="K11549">
        <v>32655.187314850002</v>
      </c>
      <c r="P11549" t="s">
        <v>17935</v>
      </c>
      <c r="Q11549" t="s">
        <v>15239</v>
      </c>
      <c r="R11549" t="s">
        <v>17245</v>
      </c>
      <c r="S11549" t="s">
        <v>17486</v>
      </c>
      <c r="T11549" t="s">
        <v>17487</v>
      </c>
      <c r="U11549" t="s">
        <v>15317</v>
      </c>
    </row>
    <row r="11550" spans="1:21" x14ac:dyDescent="0.25">
      <c r="A11550">
        <v>2018</v>
      </c>
      <c r="B11550">
        <v>19</v>
      </c>
      <c r="C11550" t="s">
        <v>32</v>
      </c>
      <c r="D11550" t="s">
        <v>1153</v>
      </c>
      <c r="G11550" t="s">
        <v>11978</v>
      </c>
      <c r="H11550" t="s">
        <v>14415</v>
      </c>
      <c r="I11550">
        <v>0.44500899999999999</v>
      </c>
      <c r="J11550">
        <v>0.41387193999999999</v>
      </c>
      <c r="K11550">
        <v>0.41387193999999999</v>
      </c>
      <c r="R11550" t="s">
        <v>17936</v>
      </c>
      <c r="S11550" t="s">
        <v>15239</v>
      </c>
      <c r="T11550" t="s">
        <v>15302</v>
      </c>
      <c r="U11550" t="s">
        <v>15317</v>
      </c>
    </row>
    <row r="11551" spans="1:21" x14ac:dyDescent="0.25">
      <c r="A11551">
        <v>2018</v>
      </c>
      <c r="B11551">
        <v>19</v>
      </c>
      <c r="C11551" t="s">
        <v>32</v>
      </c>
      <c r="D11551" t="s">
        <v>2544</v>
      </c>
      <c r="G11551" t="s">
        <v>13480</v>
      </c>
      <c r="H11551" t="s">
        <v>14414</v>
      </c>
      <c r="I11551">
        <v>350</v>
      </c>
      <c r="J11551">
        <v>300</v>
      </c>
      <c r="K11551">
        <v>300</v>
      </c>
      <c r="P11551" t="s">
        <v>15179</v>
      </c>
      <c r="Q11551" t="s">
        <v>15239</v>
      </c>
      <c r="R11551" t="s">
        <v>17245</v>
      </c>
      <c r="S11551" t="s">
        <v>17486</v>
      </c>
      <c r="T11551" t="s">
        <v>17487</v>
      </c>
      <c r="U11551" t="s">
        <v>15317</v>
      </c>
    </row>
    <row r="11552" spans="1:21" x14ac:dyDescent="0.25">
      <c r="A11552">
        <v>2018</v>
      </c>
      <c r="B11552">
        <v>19</v>
      </c>
      <c r="C11552" t="s">
        <v>32</v>
      </c>
      <c r="D11552" t="s">
        <v>1154</v>
      </c>
      <c r="G11552" t="s">
        <v>11979</v>
      </c>
      <c r="H11552" t="s">
        <v>14413</v>
      </c>
      <c r="I11552">
        <v>2803.926054</v>
      </c>
      <c r="J11552">
        <v>2518.0168090000002</v>
      </c>
      <c r="K11552">
        <v>2518.0168090000002</v>
      </c>
      <c r="P11552" t="s">
        <v>15342</v>
      </c>
      <c r="Q11552" t="s">
        <v>15239</v>
      </c>
      <c r="R11552" t="s">
        <v>17733</v>
      </c>
      <c r="S11552" t="s">
        <v>15239</v>
      </c>
      <c r="T11552" t="s">
        <v>15302</v>
      </c>
      <c r="U11552" t="s">
        <v>15317</v>
      </c>
    </row>
    <row r="11553" spans="1:21" x14ac:dyDescent="0.25">
      <c r="A11553">
        <v>2018</v>
      </c>
      <c r="B11553">
        <v>19</v>
      </c>
      <c r="C11553" t="s">
        <v>32</v>
      </c>
      <c r="D11553" t="s">
        <v>2300</v>
      </c>
      <c r="G11553" t="s">
        <v>13120</v>
      </c>
      <c r="H11553" t="s">
        <v>14414</v>
      </c>
      <c r="I11553">
        <v>2962.7</v>
      </c>
      <c r="J11553">
        <v>2421.5604736999999</v>
      </c>
      <c r="K11553">
        <v>2421.5604736999999</v>
      </c>
      <c r="P11553" t="s">
        <v>18000</v>
      </c>
      <c r="Q11553" t="s">
        <v>15239</v>
      </c>
      <c r="R11553" t="s">
        <v>17245</v>
      </c>
      <c r="S11553" t="s">
        <v>17486</v>
      </c>
      <c r="T11553" t="s">
        <v>17487</v>
      </c>
      <c r="U11553" t="s">
        <v>15317</v>
      </c>
    </row>
    <row r="11554" spans="1:21" x14ac:dyDescent="0.25">
      <c r="A11554">
        <v>2018</v>
      </c>
      <c r="B11554">
        <v>19</v>
      </c>
      <c r="C11554" t="s">
        <v>32</v>
      </c>
      <c r="D11554" t="s">
        <v>2302</v>
      </c>
      <c r="G11554" t="s">
        <v>14194</v>
      </c>
      <c r="H11554" t="s">
        <v>14413</v>
      </c>
      <c r="I11554">
        <v>19571.400000000001</v>
      </c>
      <c r="J11554">
        <v>20069.9874987</v>
      </c>
      <c r="K11554">
        <v>20069.9874987</v>
      </c>
      <c r="P11554" t="s">
        <v>15342</v>
      </c>
      <c r="Q11554" t="s">
        <v>15239</v>
      </c>
      <c r="R11554" t="s">
        <v>17733</v>
      </c>
      <c r="S11554" t="s">
        <v>15239</v>
      </c>
      <c r="T11554" t="s">
        <v>15302</v>
      </c>
      <c r="U11554" t="s">
        <v>15317</v>
      </c>
    </row>
    <row r="11555" spans="1:21" x14ac:dyDescent="0.25">
      <c r="A11555">
        <v>2018</v>
      </c>
      <c r="B11555">
        <v>19</v>
      </c>
      <c r="C11555" t="s">
        <v>32</v>
      </c>
      <c r="D11555" t="s">
        <v>2418</v>
      </c>
      <c r="G11555" t="s">
        <v>13481</v>
      </c>
      <c r="H11555" t="s">
        <v>14413</v>
      </c>
      <c r="I11555">
        <v>2846.2477349999999</v>
      </c>
      <c r="J11555">
        <v>2687.34739313</v>
      </c>
      <c r="K11555">
        <v>2687.34739313</v>
      </c>
      <c r="P11555" t="s">
        <v>17733</v>
      </c>
      <c r="Q11555" t="s">
        <v>15239</v>
      </c>
      <c r="R11555" t="s">
        <v>17733</v>
      </c>
      <c r="S11555" t="s">
        <v>15239</v>
      </c>
      <c r="T11555" t="s">
        <v>15302</v>
      </c>
      <c r="U11555" t="s">
        <v>15317</v>
      </c>
    </row>
    <row r="11556" spans="1:21" x14ac:dyDescent="0.25">
      <c r="A11556">
        <v>2018</v>
      </c>
      <c r="B11556">
        <v>19</v>
      </c>
      <c r="C11556" t="s">
        <v>21</v>
      </c>
      <c r="D11556" t="s">
        <v>1156</v>
      </c>
      <c r="G11556" t="s">
        <v>11981</v>
      </c>
      <c r="H11556" t="s">
        <v>14415</v>
      </c>
      <c r="I11556">
        <v>115.3</v>
      </c>
      <c r="J11556">
        <v>91.173264090000004</v>
      </c>
      <c r="K11556">
        <v>91.173264090000004</v>
      </c>
      <c r="R11556" t="s">
        <v>17936</v>
      </c>
      <c r="S11556" t="s">
        <v>15239</v>
      </c>
      <c r="T11556" t="s">
        <v>15302</v>
      </c>
      <c r="U11556" t="s">
        <v>15317</v>
      </c>
    </row>
    <row r="11557" spans="1:21" x14ac:dyDescent="0.25">
      <c r="A11557">
        <v>2018</v>
      </c>
      <c r="B11557">
        <v>19</v>
      </c>
      <c r="C11557" t="s">
        <v>21</v>
      </c>
      <c r="D11557" t="s">
        <v>1157</v>
      </c>
      <c r="G11557" t="s">
        <v>11982</v>
      </c>
      <c r="H11557" t="s">
        <v>14415</v>
      </c>
      <c r="I11557">
        <v>226.8</v>
      </c>
      <c r="J11557">
        <v>164.20317165</v>
      </c>
      <c r="K11557">
        <v>164.20317165</v>
      </c>
      <c r="R11557" t="s">
        <v>17936</v>
      </c>
      <c r="S11557" t="s">
        <v>15239</v>
      </c>
      <c r="T11557" t="s">
        <v>15302</v>
      </c>
      <c r="U11557" t="s">
        <v>15317</v>
      </c>
    </row>
    <row r="11558" spans="1:21" x14ac:dyDescent="0.25">
      <c r="A11558">
        <v>2018</v>
      </c>
      <c r="B11558">
        <v>19</v>
      </c>
      <c r="C11558" t="s">
        <v>21</v>
      </c>
      <c r="D11558" t="s">
        <v>1158</v>
      </c>
      <c r="G11558" t="s">
        <v>11983</v>
      </c>
      <c r="H11558" t="s">
        <v>14413</v>
      </c>
      <c r="I11558">
        <v>61.5</v>
      </c>
      <c r="J11558">
        <v>0</v>
      </c>
      <c r="K11558">
        <v>0</v>
      </c>
      <c r="P11558" t="s">
        <v>15260</v>
      </c>
      <c r="Q11558" t="s">
        <v>15239</v>
      </c>
      <c r="R11558" t="s">
        <v>17733</v>
      </c>
      <c r="S11558" t="s">
        <v>15239</v>
      </c>
      <c r="T11558" t="s">
        <v>15302</v>
      </c>
      <c r="U11558" t="s">
        <v>15317</v>
      </c>
    </row>
    <row r="11559" spans="1:21" x14ac:dyDescent="0.25">
      <c r="A11559">
        <v>2018</v>
      </c>
      <c r="B11559">
        <v>19</v>
      </c>
      <c r="C11559" t="s">
        <v>21</v>
      </c>
      <c r="D11559" t="s">
        <v>1159</v>
      </c>
      <c r="G11559" t="s">
        <v>11984</v>
      </c>
      <c r="H11559" t="s">
        <v>14414</v>
      </c>
      <c r="I11559">
        <v>5019.3</v>
      </c>
      <c r="J11559">
        <v>10059.487768000001</v>
      </c>
      <c r="K11559">
        <v>10059.487768000001</v>
      </c>
      <c r="R11559" t="s">
        <v>17245</v>
      </c>
      <c r="S11559" t="s">
        <v>17486</v>
      </c>
      <c r="T11559" t="s">
        <v>17487</v>
      </c>
      <c r="U11559" t="s">
        <v>15317</v>
      </c>
    </row>
    <row r="11560" spans="1:21" x14ac:dyDescent="0.25">
      <c r="A11560">
        <v>2018</v>
      </c>
      <c r="B11560">
        <v>19</v>
      </c>
      <c r="C11560" t="s">
        <v>21</v>
      </c>
      <c r="D11560" t="s">
        <v>1160</v>
      </c>
      <c r="G11560" t="s">
        <v>11985</v>
      </c>
      <c r="H11560" t="s">
        <v>14413</v>
      </c>
      <c r="I11560">
        <v>3350.442</v>
      </c>
      <c r="J11560">
        <v>0</v>
      </c>
      <c r="K11560">
        <v>0</v>
      </c>
      <c r="R11560" t="s">
        <v>17733</v>
      </c>
      <c r="S11560" t="s">
        <v>15239</v>
      </c>
      <c r="T11560" t="s">
        <v>15302</v>
      </c>
      <c r="U11560" t="s">
        <v>15317</v>
      </c>
    </row>
    <row r="11561" spans="1:21" x14ac:dyDescent="0.25">
      <c r="A11561">
        <v>2018</v>
      </c>
      <c r="B11561">
        <v>19</v>
      </c>
      <c r="C11561" t="s">
        <v>21</v>
      </c>
      <c r="D11561" t="s">
        <v>1163</v>
      </c>
      <c r="G11561" t="s">
        <v>13636</v>
      </c>
      <c r="H11561" t="s">
        <v>14415</v>
      </c>
      <c r="I11561">
        <v>0</v>
      </c>
      <c r="J11561">
        <v>626.2615155499999</v>
      </c>
      <c r="K11561">
        <v>626.2615155499999</v>
      </c>
      <c r="P11561" t="s">
        <v>15342</v>
      </c>
      <c r="Q11561" t="s">
        <v>15239</v>
      </c>
      <c r="R11561" t="s">
        <v>17936</v>
      </c>
      <c r="S11561" t="s">
        <v>15239</v>
      </c>
      <c r="T11561" t="s">
        <v>15302</v>
      </c>
      <c r="U11561" t="s">
        <v>15317</v>
      </c>
    </row>
    <row r="11562" spans="1:21" x14ac:dyDescent="0.25">
      <c r="A11562">
        <v>2018</v>
      </c>
      <c r="B11562">
        <v>19</v>
      </c>
      <c r="C11562" t="s">
        <v>29</v>
      </c>
      <c r="D11562" t="s">
        <v>1166</v>
      </c>
      <c r="E11562" t="s">
        <v>6215</v>
      </c>
      <c r="F11562" t="s">
        <v>10808</v>
      </c>
      <c r="G11562" t="s">
        <v>13866</v>
      </c>
      <c r="H11562" t="s">
        <v>14998</v>
      </c>
      <c r="I11562">
        <v>11893.526776000001</v>
      </c>
      <c r="J11562">
        <v>11893.526776000001</v>
      </c>
      <c r="K11562">
        <v>11893.526776000001</v>
      </c>
      <c r="L11562" t="s">
        <v>19882</v>
      </c>
      <c r="M11562" t="s">
        <v>16846</v>
      </c>
      <c r="N11562" t="s">
        <v>18320</v>
      </c>
      <c r="O11562" t="s">
        <v>17795</v>
      </c>
      <c r="T11562" s="124" t="s">
        <v>19756</v>
      </c>
      <c r="U11562" s="124" t="s">
        <v>15317</v>
      </c>
    </row>
    <row r="11563" spans="1:21" x14ac:dyDescent="0.25">
      <c r="A11563">
        <v>2018</v>
      </c>
      <c r="B11563">
        <v>19</v>
      </c>
      <c r="C11563" t="s">
        <v>33</v>
      </c>
      <c r="D11563" t="s">
        <v>1167</v>
      </c>
      <c r="G11563" t="s">
        <v>11992</v>
      </c>
      <c r="H11563" t="s">
        <v>14414</v>
      </c>
      <c r="I11563">
        <v>87434.468638000006</v>
      </c>
      <c r="J11563">
        <v>88070.487250999999</v>
      </c>
      <c r="K11563">
        <v>88070.487250999999</v>
      </c>
      <c r="P11563" t="s">
        <v>17940</v>
      </c>
      <c r="Q11563" t="s">
        <v>17204</v>
      </c>
      <c r="R11563" t="s">
        <v>17245</v>
      </c>
      <c r="S11563" t="s">
        <v>17486</v>
      </c>
      <c r="T11563" t="s">
        <v>17238</v>
      </c>
      <c r="U11563" t="s">
        <v>15317</v>
      </c>
    </row>
    <row r="11564" spans="1:21" x14ac:dyDescent="0.25">
      <c r="A11564">
        <v>2018</v>
      </c>
      <c r="B11564">
        <v>19</v>
      </c>
      <c r="C11564" t="s">
        <v>33</v>
      </c>
      <c r="D11564" t="s">
        <v>1168</v>
      </c>
      <c r="G11564" t="s">
        <v>11993</v>
      </c>
      <c r="H11564" t="s">
        <v>14414</v>
      </c>
      <c r="I11564">
        <v>3033.2323550000001</v>
      </c>
      <c r="J11564">
        <v>3033.2323550000001</v>
      </c>
      <c r="K11564">
        <v>3033.2323550000001</v>
      </c>
      <c r="P11564" t="s">
        <v>17941</v>
      </c>
      <c r="Q11564" t="s">
        <v>17486</v>
      </c>
      <c r="R11564" t="s">
        <v>17245</v>
      </c>
      <c r="S11564" t="s">
        <v>17486</v>
      </c>
      <c r="T11564" t="s">
        <v>17487</v>
      </c>
      <c r="U11564" t="s">
        <v>15317</v>
      </c>
    </row>
    <row r="11565" spans="1:21" x14ac:dyDescent="0.25">
      <c r="A11565">
        <v>2018</v>
      </c>
      <c r="B11565">
        <v>19</v>
      </c>
      <c r="C11565" t="s">
        <v>33</v>
      </c>
      <c r="D11565" t="s">
        <v>1169</v>
      </c>
      <c r="G11565" t="s">
        <v>11994</v>
      </c>
      <c r="H11565" t="s">
        <v>14414</v>
      </c>
      <c r="I11565">
        <v>853.38050799999996</v>
      </c>
      <c r="J11565">
        <v>853.38050799999996</v>
      </c>
      <c r="K11565">
        <v>853.38050799999996</v>
      </c>
      <c r="P11565" t="s">
        <v>17942</v>
      </c>
      <c r="Q11565" t="s">
        <v>16846</v>
      </c>
      <c r="R11565" t="s">
        <v>17245</v>
      </c>
      <c r="S11565" t="s">
        <v>17486</v>
      </c>
      <c r="T11565" t="s">
        <v>17796</v>
      </c>
      <c r="U11565" t="s">
        <v>15317</v>
      </c>
    </row>
    <row r="11566" spans="1:21" x14ac:dyDescent="0.25">
      <c r="A11566">
        <v>2018</v>
      </c>
      <c r="B11566">
        <v>19</v>
      </c>
      <c r="C11566" t="s">
        <v>33</v>
      </c>
      <c r="D11566" t="s">
        <v>1170</v>
      </c>
      <c r="G11566" t="s">
        <v>13795</v>
      </c>
      <c r="H11566" t="s">
        <v>14414</v>
      </c>
      <c r="I11566">
        <v>5232.5446259999999</v>
      </c>
      <c r="J11566">
        <v>5632.8695209999996</v>
      </c>
      <c r="K11566">
        <v>5632.8695209999996</v>
      </c>
      <c r="P11566" t="s">
        <v>18376</v>
      </c>
      <c r="Q11566" t="s">
        <v>15239</v>
      </c>
      <c r="R11566" t="s">
        <v>17245</v>
      </c>
      <c r="S11566" t="s">
        <v>17486</v>
      </c>
      <c r="T11566" t="s">
        <v>17487</v>
      </c>
      <c r="U11566" t="s">
        <v>15317</v>
      </c>
    </row>
    <row r="11567" spans="1:21" x14ac:dyDescent="0.25">
      <c r="A11567">
        <v>2018</v>
      </c>
      <c r="B11567">
        <v>19</v>
      </c>
      <c r="C11567" t="s">
        <v>33</v>
      </c>
      <c r="D11567" t="s">
        <v>1875</v>
      </c>
      <c r="G11567" t="s">
        <v>13125</v>
      </c>
      <c r="H11567" t="s">
        <v>14414</v>
      </c>
      <c r="I11567">
        <v>17255.849396000001</v>
      </c>
      <c r="J11567">
        <v>17570.772291000001</v>
      </c>
      <c r="K11567">
        <v>17570.772291000001</v>
      </c>
      <c r="P11567" t="s">
        <v>17942</v>
      </c>
      <c r="Q11567" t="s">
        <v>16846</v>
      </c>
      <c r="R11567" t="s">
        <v>17245</v>
      </c>
      <c r="S11567" t="s">
        <v>17486</v>
      </c>
      <c r="T11567" t="s">
        <v>17796</v>
      </c>
      <c r="U11567" t="s">
        <v>15317</v>
      </c>
    </row>
    <row r="11568" spans="1:21" x14ac:dyDescent="0.25">
      <c r="A11568">
        <v>2018</v>
      </c>
      <c r="B11568">
        <v>19</v>
      </c>
      <c r="C11568" t="s">
        <v>30</v>
      </c>
      <c r="D11568" t="s">
        <v>1876</v>
      </c>
      <c r="G11568" t="s">
        <v>12641</v>
      </c>
      <c r="H11568" t="s">
        <v>14414</v>
      </c>
      <c r="I11568">
        <v>280</v>
      </c>
      <c r="J11568">
        <v>280</v>
      </c>
      <c r="K11568">
        <v>280</v>
      </c>
      <c r="P11568" t="s">
        <v>17245</v>
      </c>
      <c r="Q11568" t="s">
        <v>17486</v>
      </c>
      <c r="R11568" t="s">
        <v>17245</v>
      </c>
      <c r="S11568" t="s">
        <v>17486</v>
      </c>
      <c r="T11568" t="s">
        <v>17487</v>
      </c>
      <c r="U11568" t="s">
        <v>15317</v>
      </c>
    </row>
    <row r="11569" spans="1:21" x14ac:dyDescent="0.25">
      <c r="A11569">
        <v>2018</v>
      </c>
      <c r="B11569">
        <v>19</v>
      </c>
      <c r="C11569" t="s">
        <v>30</v>
      </c>
      <c r="D11569" t="s">
        <v>2723</v>
      </c>
      <c r="G11569" t="s">
        <v>13793</v>
      </c>
      <c r="H11569" t="s">
        <v>14931</v>
      </c>
      <c r="I11569">
        <v>533.5</v>
      </c>
      <c r="J11569">
        <v>428.62731539999999</v>
      </c>
      <c r="K11569">
        <v>428.62731539999999</v>
      </c>
      <c r="R11569" t="s">
        <v>19532</v>
      </c>
      <c r="S11569" t="s">
        <v>17486</v>
      </c>
      <c r="T11569" t="s">
        <v>17487</v>
      </c>
      <c r="U11569" t="s">
        <v>15317</v>
      </c>
    </row>
    <row r="11570" spans="1:21" x14ac:dyDescent="0.25">
      <c r="A11570">
        <v>2018</v>
      </c>
      <c r="B11570">
        <v>20</v>
      </c>
      <c r="C11570" t="s">
        <v>26</v>
      </c>
      <c r="D11570" t="s">
        <v>1877</v>
      </c>
      <c r="E11570" t="s">
        <v>6216</v>
      </c>
      <c r="F11570" t="s">
        <v>9872</v>
      </c>
      <c r="G11570" t="s">
        <v>14061</v>
      </c>
      <c r="H11570" t="s">
        <v>14419</v>
      </c>
      <c r="I11570">
        <v>1690.9887120000001</v>
      </c>
      <c r="J11570">
        <v>1950.088712</v>
      </c>
      <c r="K11570">
        <v>1950.088712</v>
      </c>
      <c r="L11570" t="s">
        <v>19884</v>
      </c>
      <c r="M11570" t="s">
        <v>17687</v>
      </c>
      <c r="N11570" t="s">
        <v>15255</v>
      </c>
      <c r="O11570" t="s">
        <v>15242</v>
      </c>
      <c r="P11570" t="s">
        <v>15255</v>
      </c>
      <c r="Q11570" t="s">
        <v>15242</v>
      </c>
      <c r="R11570" t="s">
        <v>17944</v>
      </c>
      <c r="S11570" t="s">
        <v>17945</v>
      </c>
      <c r="T11570" t="s">
        <v>17949</v>
      </c>
      <c r="U11570" t="s">
        <v>15317</v>
      </c>
    </row>
    <row r="11571" spans="1:21" x14ac:dyDescent="0.25">
      <c r="A11571">
        <v>2018</v>
      </c>
      <c r="B11571">
        <v>20</v>
      </c>
      <c r="C11571" t="s">
        <v>25</v>
      </c>
      <c r="D11571" t="s">
        <v>1171</v>
      </c>
      <c r="E11571" t="s">
        <v>6780</v>
      </c>
      <c r="F11571" t="s">
        <v>10809</v>
      </c>
      <c r="G11571" t="s">
        <v>11996</v>
      </c>
      <c r="H11571" t="s">
        <v>14419</v>
      </c>
      <c r="I11571">
        <v>341.67916600000001</v>
      </c>
      <c r="J11571">
        <v>349.59188164999989</v>
      </c>
      <c r="K11571">
        <v>349.59188164999989</v>
      </c>
      <c r="L11571" t="s">
        <v>20258</v>
      </c>
      <c r="M11571" t="s">
        <v>20259</v>
      </c>
      <c r="N11571" t="s">
        <v>15203</v>
      </c>
      <c r="O11571" t="s">
        <v>15237</v>
      </c>
      <c r="R11571" t="s">
        <v>17944</v>
      </c>
      <c r="S11571" t="s">
        <v>17945</v>
      </c>
      <c r="T11571" s="124" t="s">
        <v>20262</v>
      </c>
      <c r="U11571" s="124" t="s">
        <v>15317</v>
      </c>
    </row>
    <row r="11572" spans="1:21" x14ac:dyDescent="0.25">
      <c r="A11572">
        <v>2018</v>
      </c>
      <c r="B11572">
        <v>20</v>
      </c>
      <c r="C11572" t="s">
        <v>25</v>
      </c>
      <c r="D11572" t="s">
        <v>2627</v>
      </c>
      <c r="E11572" t="s">
        <v>6781</v>
      </c>
      <c r="F11572" t="s">
        <v>10810</v>
      </c>
      <c r="G11572" t="s">
        <v>14062</v>
      </c>
      <c r="H11572" t="s">
        <v>14336</v>
      </c>
      <c r="I11572">
        <v>198.65320399999999</v>
      </c>
      <c r="J11572">
        <v>40.592870170000012</v>
      </c>
      <c r="K11572">
        <v>40.592870170000012</v>
      </c>
      <c r="L11572" t="s">
        <v>15192</v>
      </c>
      <c r="M11572" t="s">
        <v>15237</v>
      </c>
      <c r="N11572" t="s">
        <v>20367</v>
      </c>
      <c r="O11572" t="s">
        <v>20368</v>
      </c>
      <c r="P11572" t="s">
        <v>15258</v>
      </c>
      <c r="Q11572" t="s">
        <v>15237</v>
      </c>
      <c r="R11572" t="s">
        <v>15258</v>
      </c>
      <c r="S11572" t="s">
        <v>15237</v>
      </c>
      <c r="T11572" s="124" t="s">
        <v>20369</v>
      </c>
      <c r="U11572" s="124" t="s">
        <v>15317</v>
      </c>
    </row>
    <row r="11573" spans="1:21" x14ac:dyDescent="0.25">
      <c r="A11573">
        <v>2018</v>
      </c>
      <c r="B11573">
        <v>20</v>
      </c>
      <c r="C11573" t="s">
        <v>20</v>
      </c>
      <c r="D11573" t="s">
        <v>1172</v>
      </c>
      <c r="G11573" t="s">
        <v>10936</v>
      </c>
      <c r="H11573" t="s">
        <v>14221</v>
      </c>
      <c r="I11573">
        <v>3.2</v>
      </c>
      <c r="J11573">
        <v>0.35793849</v>
      </c>
      <c r="K11573">
        <v>0.35793849</v>
      </c>
      <c r="U11573" t="s">
        <v>15316</v>
      </c>
    </row>
    <row r="11574" spans="1:21" x14ac:dyDescent="0.25">
      <c r="A11574">
        <v>2018</v>
      </c>
      <c r="B11574">
        <v>20</v>
      </c>
      <c r="C11574" t="s">
        <v>22</v>
      </c>
      <c r="D11574" t="s">
        <v>1173</v>
      </c>
      <c r="G11574" t="s">
        <v>10941</v>
      </c>
      <c r="H11574" t="s">
        <v>14221</v>
      </c>
      <c r="I11574">
        <v>1444.679791</v>
      </c>
      <c r="J11574">
        <v>2782.1723810799999</v>
      </c>
      <c r="K11574">
        <v>2726.3119155900008</v>
      </c>
      <c r="U11574" t="s">
        <v>15316</v>
      </c>
    </row>
    <row r="11575" spans="1:21" x14ac:dyDescent="0.25">
      <c r="A11575">
        <v>2018</v>
      </c>
      <c r="B11575">
        <v>20</v>
      </c>
      <c r="C11575" t="s">
        <v>23</v>
      </c>
      <c r="D11575" t="s">
        <v>1174</v>
      </c>
      <c r="G11575" t="s">
        <v>10942</v>
      </c>
      <c r="H11575" t="s">
        <v>14222</v>
      </c>
      <c r="I11575">
        <v>97.411563000000001</v>
      </c>
      <c r="J11575">
        <v>83.149596429999974</v>
      </c>
      <c r="K11575">
        <v>83.146788629999975</v>
      </c>
      <c r="U11575" t="s">
        <v>15316</v>
      </c>
    </row>
    <row r="11576" spans="1:21" x14ac:dyDescent="0.25">
      <c r="A11576">
        <v>2018</v>
      </c>
      <c r="B11576">
        <v>20</v>
      </c>
      <c r="C11576" t="s">
        <v>24</v>
      </c>
      <c r="D11576" t="s">
        <v>1176</v>
      </c>
      <c r="E11576" t="s">
        <v>6782</v>
      </c>
      <c r="F11576" t="s">
        <v>10811</v>
      </c>
      <c r="G11576" t="s">
        <v>14144</v>
      </c>
      <c r="H11576" t="s">
        <v>14419</v>
      </c>
      <c r="I11576">
        <v>287.234644</v>
      </c>
      <c r="J11576">
        <v>328.20642916999998</v>
      </c>
      <c r="K11576">
        <v>327.21149771</v>
      </c>
      <c r="L11576" t="s">
        <v>20370</v>
      </c>
      <c r="M11576" t="s">
        <v>17687</v>
      </c>
      <c r="R11576" t="s">
        <v>17944</v>
      </c>
      <c r="S11576" t="s">
        <v>17945</v>
      </c>
      <c r="T11576" t="s">
        <v>17949</v>
      </c>
      <c r="U11576" t="s">
        <v>15317</v>
      </c>
    </row>
    <row r="11577" spans="1:21" x14ac:dyDescent="0.25">
      <c r="A11577">
        <v>2018</v>
      </c>
      <c r="B11577">
        <v>20</v>
      </c>
      <c r="C11577" t="s">
        <v>24</v>
      </c>
      <c r="D11577" t="s">
        <v>1177</v>
      </c>
      <c r="E11577" t="s">
        <v>6783</v>
      </c>
      <c r="F11577" t="s">
        <v>10812</v>
      </c>
      <c r="G11577" t="s">
        <v>14063</v>
      </c>
      <c r="H11577" t="s">
        <v>15063</v>
      </c>
      <c r="I11577">
        <v>1158.037454</v>
      </c>
      <c r="J11577">
        <v>2720.611397499998</v>
      </c>
      <c r="K11577">
        <v>2670.7077309899969</v>
      </c>
      <c r="L11577" t="s">
        <v>20264</v>
      </c>
      <c r="M11577" t="s">
        <v>17687</v>
      </c>
      <c r="R11577" t="s">
        <v>17944</v>
      </c>
      <c r="S11577" t="s">
        <v>17945</v>
      </c>
      <c r="T11577" t="s">
        <v>17949</v>
      </c>
      <c r="U11577" t="s">
        <v>15317</v>
      </c>
    </row>
    <row r="11578" spans="1:21" x14ac:dyDescent="0.25">
      <c r="A11578">
        <v>2018</v>
      </c>
      <c r="B11578">
        <v>20</v>
      </c>
      <c r="C11578" t="s">
        <v>24</v>
      </c>
      <c r="D11578" t="s">
        <v>1178</v>
      </c>
      <c r="E11578" t="s">
        <v>6220</v>
      </c>
      <c r="F11578" t="s">
        <v>10813</v>
      </c>
      <c r="G11578" t="s">
        <v>14064</v>
      </c>
      <c r="H11578" t="s">
        <v>14421</v>
      </c>
      <c r="I11578">
        <v>371.64129700000001</v>
      </c>
      <c r="J11578">
        <v>336.35727752000003</v>
      </c>
      <c r="K11578">
        <v>336.35727752000003</v>
      </c>
      <c r="P11578" t="s">
        <v>15218</v>
      </c>
      <c r="Q11578" t="s">
        <v>15238</v>
      </c>
      <c r="R11578" t="s">
        <v>15431</v>
      </c>
      <c r="S11578" t="s">
        <v>16822</v>
      </c>
      <c r="T11578" t="s">
        <v>18813</v>
      </c>
      <c r="U11578" t="s">
        <v>15317</v>
      </c>
    </row>
    <row r="11579" spans="1:21" x14ac:dyDescent="0.25">
      <c r="A11579">
        <v>2018</v>
      </c>
      <c r="B11579">
        <v>20</v>
      </c>
      <c r="C11579" t="s">
        <v>24</v>
      </c>
      <c r="D11579" t="s">
        <v>2628</v>
      </c>
      <c r="E11579" t="s">
        <v>6221</v>
      </c>
      <c r="F11579" t="s">
        <v>10814</v>
      </c>
      <c r="G11579" t="s">
        <v>13638</v>
      </c>
      <c r="H11579" t="s">
        <v>14865</v>
      </c>
      <c r="I11579">
        <v>57.005566999999999</v>
      </c>
      <c r="J11579">
        <v>52.655241230000001</v>
      </c>
      <c r="K11579">
        <v>52.655241230000001</v>
      </c>
      <c r="L11579" t="s">
        <v>15350</v>
      </c>
      <c r="M11579" t="s">
        <v>15237</v>
      </c>
      <c r="N11579" t="s">
        <v>15350</v>
      </c>
      <c r="O11579" t="s">
        <v>15237</v>
      </c>
      <c r="P11579" t="s">
        <v>15350</v>
      </c>
      <c r="Q11579" t="s">
        <v>15237</v>
      </c>
      <c r="R11579" t="s">
        <v>15350</v>
      </c>
      <c r="S11579" t="s">
        <v>15237</v>
      </c>
      <c r="T11579" t="s">
        <v>15301</v>
      </c>
      <c r="U11579" t="s">
        <v>15317</v>
      </c>
    </row>
    <row r="11580" spans="1:21" x14ac:dyDescent="0.25">
      <c r="A11580">
        <v>2018</v>
      </c>
      <c r="B11580">
        <v>20</v>
      </c>
      <c r="C11580" t="s">
        <v>29</v>
      </c>
      <c r="D11580" t="s">
        <v>2807</v>
      </c>
      <c r="E11580" t="s">
        <v>6784</v>
      </c>
      <c r="F11580" t="s">
        <v>10815</v>
      </c>
      <c r="G11580" t="s">
        <v>13851</v>
      </c>
      <c r="H11580" t="s">
        <v>15064</v>
      </c>
      <c r="I11580">
        <v>2112.3878289999998</v>
      </c>
      <c r="J11580">
        <v>2211.131851919999</v>
      </c>
      <c r="K11580">
        <v>2201.5497161200001</v>
      </c>
      <c r="L11580" t="s">
        <v>20265</v>
      </c>
      <c r="M11580" t="s">
        <v>17564</v>
      </c>
      <c r="N11580" t="s">
        <v>20371</v>
      </c>
      <c r="O11580" t="s">
        <v>20372</v>
      </c>
      <c r="R11580" t="s">
        <v>17944</v>
      </c>
      <c r="S11580" t="s">
        <v>17945</v>
      </c>
      <c r="T11580" s="124" t="s">
        <v>20373</v>
      </c>
      <c r="U11580" s="124" t="s">
        <v>15317</v>
      </c>
    </row>
    <row r="11581" spans="1:21" x14ac:dyDescent="0.25">
      <c r="A11581">
        <v>2018</v>
      </c>
      <c r="B11581">
        <v>20</v>
      </c>
      <c r="C11581" t="s">
        <v>29</v>
      </c>
      <c r="D11581" t="s">
        <v>1184</v>
      </c>
      <c r="E11581" t="s">
        <v>6785</v>
      </c>
      <c r="F11581" t="s">
        <v>10816</v>
      </c>
      <c r="G11581" t="s">
        <v>12006</v>
      </c>
      <c r="H11581" t="s">
        <v>14424</v>
      </c>
      <c r="I11581">
        <v>1260.1252059999999</v>
      </c>
      <c r="J11581">
        <v>1460.1252059999999</v>
      </c>
      <c r="K11581">
        <v>1460.1252059999999</v>
      </c>
      <c r="L11581" t="s">
        <v>19717</v>
      </c>
      <c r="M11581" t="s">
        <v>17687</v>
      </c>
      <c r="N11581" t="s">
        <v>15365</v>
      </c>
      <c r="O11581" t="s">
        <v>15242</v>
      </c>
      <c r="P11581" t="s">
        <v>15255</v>
      </c>
      <c r="Q11581" t="s">
        <v>15242</v>
      </c>
      <c r="T11581" s="124" t="s">
        <v>19891</v>
      </c>
      <c r="U11581" s="124" t="s">
        <v>15317</v>
      </c>
    </row>
    <row r="11582" spans="1:21" x14ac:dyDescent="0.25">
      <c r="A11582">
        <v>2018</v>
      </c>
      <c r="B11582">
        <v>20</v>
      </c>
      <c r="C11582" t="s">
        <v>29</v>
      </c>
      <c r="D11582" t="s">
        <v>1185</v>
      </c>
      <c r="E11582" t="s">
        <v>6786</v>
      </c>
      <c r="F11582" t="s">
        <v>10817</v>
      </c>
      <c r="G11582" t="s">
        <v>12007</v>
      </c>
      <c r="H11582" t="s">
        <v>14425</v>
      </c>
      <c r="I11582">
        <v>2155.3795019999998</v>
      </c>
      <c r="J11582">
        <v>2196.8795019999998</v>
      </c>
      <c r="K11582">
        <v>2196.8795019999998</v>
      </c>
      <c r="L11582" t="s">
        <v>20374</v>
      </c>
      <c r="M11582" t="s">
        <v>17687</v>
      </c>
      <c r="N11582" t="s">
        <v>20375</v>
      </c>
      <c r="O11582" t="s">
        <v>15242</v>
      </c>
      <c r="R11582" t="s">
        <v>17249</v>
      </c>
      <c r="S11582" t="s">
        <v>15242</v>
      </c>
      <c r="T11582" s="124" t="s">
        <v>19891</v>
      </c>
      <c r="U11582" s="124" t="s">
        <v>15317</v>
      </c>
    </row>
    <row r="11583" spans="1:21" x14ac:dyDescent="0.25">
      <c r="A11583">
        <v>2018</v>
      </c>
      <c r="B11583">
        <v>20</v>
      </c>
      <c r="C11583" t="s">
        <v>29</v>
      </c>
      <c r="D11583" t="s">
        <v>1186</v>
      </c>
      <c r="E11583" t="s">
        <v>6787</v>
      </c>
      <c r="F11583" t="s">
        <v>10818</v>
      </c>
      <c r="G11583" t="s">
        <v>12008</v>
      </c>
      <c r="H11583" t="s">
        <v>14426</v>
      </c>
      <c r="I11583">
        <v>182.11772999999999</v>
      </c>
      <c r="J11583">
        <v>183.84693052</v>
      </c>
      <c r="K11583">
        <v>183.84693052</v>
      </c>
      <c r="L11583" t="s">
        <v>19893</v>
      </c>
      <c r="M11583" t="s">
        <v>17507</v>
      </c>
      <c r="N11583" t="s">
        <v>15224</v>
      </c>
      <c r="O11583" t="s">
        <v>15338</v>
      </c>
      <c r="P11583" t="s">
        <v>15224</v>
      </c>
      <c r="Q11583" t="s">
        <v>15338</v>
      </c>
      <c r="R11583" t="s">
        <v>17952</v>
      </c>
      <c r="S11583" t="s">
        <v>17953</v>
      </c>
      <c r="T11583" s="124" t="s">
        <v>19894</v>
      </c>
      <c r="U11583" s="124" t="s">
        <v>15317</v>
      </c>
    </row>
    <row r="11584" spans="1:21" x14ac:dyDescent="0.25">
      <c r="A11584">
        <v>2018</v>
      </c>
      <c r="B11584">
        <v>20</v>
      </c>
      <c r="C11584" t="s">
        <v>29</v>
      </c>
      <c r="D11584" t="s">
        <v>1189</v>
      </c>
      <c r="E11584" t="s">
        <v>6788</v>
      </c>
      <c r="F11584" t="s">
        <v>10819</v>
      </c>
      <c r="G11584" t="s">
        <v>12010</v>
      </c>
      <c r="H11584" t="s">
        <v>14424</v>
      </c>
      <c r="I11584">
        <v>498.63248800000002</v>
      </c>
      <c r="J11584">
        <v>328.88945936000022</v>
      </c>
      <c r="K11584">
        <v>328.2918066900001</v>
      </c>
      <c r="L11584" t="s">
        <v>15432</v>
      </c>
      <c r="M11584" t="s">
        <v>15245</v>
      </c>
      <c r="N11584" t="s">
        <v>20376</v>
      </c>
      <c r="O11584" t="s">
        <v>20377</v>
      </c>
      <c r="P11584" t="s">
        <v>15196</v>
      </c>
      <c r="Q11584" t="s">
        <v>15237</v>
      </c>
      <c r="T11584" s="124" t="s">
        <v>20378</v>
      </c>
      <c r="U11584" s="124" t="s">
        <v>15317</v>
      </c>
    </row>
    <row r="11585" spans="1:21" x14ac:dyDescent="0.25">
      <c r="A11585">
        <v>2018</v>
      </c>
      <c r="B11585">
        <v>20</v>
      </c>
      <c r="C11585" t="s">
        <v>29</v>
      </c>
      <c r="D11585" t="s">
        <v>1190</v>
      </c>
      <c r="E11585" t="s">
        <v>6789</v>
      </c>
      <c r="F11585" t="s">
        <v>10820</v>
      </c>
      <c r="G11585" t="s">
        <v>12011</v>
      </c>
      <c r="H11585" t="s">
        <v>14426</v>
      </c>
      <c r="I11585">
        <v>296.494663</v>
      </c>
      <c r="J11585">
        <v>376.84146927</v>
      </c>
      <c r="K11585">
        <v>365.26201853999999</v>
      </c>
      <c r="L11585" t="s">
        <v>19900</v>
      </c>
      <c r="M11585" t="s">
        <v>19609</v>
      </c>
      <c r="N11585" t="s">
        <v>17968</v>
      </c>
      <c r="O11585" t="s">
        <v>16990</v>
      </c>
      <c r="P11585" t="s">
        <v>17968</v>
      </c>
      <c r="Q11585" t="s">
        <v>16990</v>
      </c>
      <c r="R11585" t="s">
        <v>17952</v>
      </c>
      <c r="S11585" t="s">
        <v>17953</v>
      </c>
      <c r="T11585" s="124" t="s">
        <v>19902</v>
      </c>
      <c r="U11585" s="124" t="s">
        <v>15317</v>
      </c>
    </row>
    <row r="11586" spans="1:21" x14ac:dyDescent="0.25">
      <c r="A11586">
        <v>2018</v>
      </c>
      <c r="B11586">
        <v>20</v>
      </c>
      <c r="C11586" t="s">
        <v>29</v>
      </c>
      <c r="D11586" t="s">
        <v>1191</v>
      </c>
      <c r="E11586" t="s">
        <v>6790</v>
      </c>
      <c r="F11586" t="s">
        <v>10821</v>
      </c>
      <c r="G11586" t="s">
        <v>12012</v>
      </c>
      <c r="H11586" t="s">
        <v>14422</v>
      </c>
      <c r="I11586">
        <v>208.16261399999999</v>
      </c>
      <c r="J11586">
        <v>275.88847047000002</v>
      </c>
      <c r="K11586">
        <v>275.67725340999999</v>
      </c>
      <c r="N11586" t="s">
        <v>15195</v>
      </c>
      <c r="O11586" t="s">
        <v>15237</v>
      </c>
      <c r="R11586" t="s">
        <v>15257</v>
      </c>
      <c r="S11586" t="s">
        <v>15338</v>
      </c>
      <c r="T11586" s="124" t="s">
        <v>17162</v>
      </c>
      <c r="U11586" s="124" t="s">
        <v>15317</v>
      </c>
    </row>
    <row r="11587" spans="1:21" x14ac:dyDescent="0.25">
      <c r="A11587">
        <v>2018</v>
      </c>
      <c r="B11587">
        <v>20</v>
      </c>
      <c r="C11587" t="s">
        <v>29</v>
      </c>
      <c r="D11587" t="s">
        <v>1192</v>
      </c>
      <c r="E11587" t="s">
        <v>6229</v>
      </c>
      <c r="F11587" t="s">
        <v>10822</v>
      </c>
      <c r="G11587" t="s">
        <v>11172</v>
      </c>
      <c r="H11587" t="s">
        <v>14426</v>
      </c>
      <c r="I11587">
        <v>758.13799400000005</v>
      </c>
      <c r="J11587">
        <v>2633.53464644</v>
      </c>
      <c r="K11587">
        <v>2617.8017629500009</v>
      </c>
      <c r="L11587" t="s">
        <v>17245</v>
      </c>
      <c r="M11587" t="s">
        <v>17486</v>
      </c>
      <c r="P11587" t="s">
        <v>16963</v>
      </c>
      <c r="Q11587" t="s">
        <v>15239</v>
      </c>
      <c r="R11587" t="s">
        <v>17952</v>
      </c>
      <c r="S11587" t="s">
        <v>17953</v>
      </c>
      <c r="T11587" s="124" t="s">
        <v>18821</v>
      </c>
      <c r="U11587" s="124" t="s">
        <v>15317</v>
      </c>
    </row>
    <row r="11588" spans="1:21" x14ac:dyDescent="0.25">
      <c r="A11588">
        <v>2018</v>
      </c>
      <c r="B11588">
        <v>20</v>
      </c>
      <c r="C11588" t="s">
        <v>29</v>
      </c>
      <c r="D11588" t="s">
        <v>1193</v>
      </c>
      <c r="E11588" t="s">
        <v>6230</v>
      </c>
      <c r="F11588" t="s">
        <v>10823</v>
      </c>
      <c r="G11588" t="s">
        <v>13745</v>
      </c>
      <c r="H11588" t="s">
        <v>14419</v>
      </c>
      <c r="I11588">
        <v>46396.000659999998</v>
      </c>
      <c r="J11588">
        <v>39811.408759769962</v>
      </c>
      <c r="K11588">
        <v>39811.408759769962</v>
      </c>
      <c r="L11588" t="s">
        <v>19717</v>
      </c>
      <c r="M11588" t="s">
        <v>17687</v>
      </c>
      <c r="N11588" t="s">
        <v>20210</v>
      </c>
      <c r="O11588" t="s">
        <v>17687</v>
      </c>
      <c r="R11588" t="s">
        <v>17944</v>
      </c>
      <c r="S11588" t="s">
        <v>17945</v>
      </c>
      <c r="T11588" s="124" t="s">
        <v>17978</v>
      </c>
      <c r="U11588" s="124" t="s">
        <v>15317</v>
      </c>
    </row>
    <row r="11589" spans="1:21" x14ac:dyDescent="0.25">
      <c r="A11589">
        <v>2018</v>
      </c>
      <c r="B11589">
        <v>20</v>
      </c>
      <c r="C11589" t="s">
        <v>29</v>
      </c>
      <c r="D11589" t="s">
        <v>1196</v>
      </c>
      <c r="E11589" t="s">
        <v>6791</v>
      </c>
      <c r="F11589" t="s">
        <v>10824</v>
      </c>
      <c r="G11589" t="s">
        <v>14065</v>
      </c>
      <c r="H11589" t="s">
        <v>14422</v>
      </c>
      <c r="I11589">
        <v>277.71487200000001</v>
      </c>
      <c r="J11589">
        <v>274.05893158999999</v>
      </c>
      <c r="K11589">
        <v>273.69595270999997</v>
      </c>
      <c r="L11589" t="s">
        <v>19060</v>
      </c>
      <c r="M11589" t="s">
        <v>15237</v>
      </c>
      <c r="N11589" t="s">
        <v>15182</v>
      </c>
      <c r="O11589" t="s">
        <v>15237</v>
      </c>
      <c r="P11589" t="s">
        <v>15182</v>
      </c>
      <c r="Q11589" t="s">
        <v>15237</v>
      </c>
      <c r="R11589" t="s">
        <v>15257</v>
      </c>
      <c r="S11589" t="s">
        <v>15338</v>
      </c>
      <c r="T11589" s="124" t="s">
        <v>17162</v>
      </c>
      <c r="U11589" s="124" t="s">
        <v>15317</v>
      </c>
    </row>
    <row r="11590" spans="1:21" x14ac:dyDescent="0.25">
      <c r="A11590">
        <v>2018</v>
      </c>
      <c r="B11590">
        <v>20</v>
      </c>
      <c r="C11590" t="s">
        <v>29</v>
      </c>
      <c r="D11590" t="s">
        <v>1197</v>
      </c>
      <c r="E11590" t="s">
        <v>6792</v>
      </c>
      <c r="F11590" t="s">
        <v>10825</v>
      </c>
      <c r="G11590" t="s">
        <v>12589</v>
      </c>
      <c r="H11590" t="s">
        <v>14429</v>
      </c>
      <c r="I11590">
        <v>4070.2645069999999</v>
      </c>
      <c r="J11590">
        <v>3867.116110500001</v>
      </c>
      <c r="K11590">
        <v>3864.2745198700009</v>
      </c>
      <c r="L11590" t="s">
        <v>19404</v>
      </c>
      <c r="M11590" t="s">
        <v>18335</v>
      </c>
      <c r="N11590" t="s">
        <v>20063</v>
      </c>
      <c r="O11590" t="s">
        <v>18335</v>
      </c>
      <c r="P11590" t="s">
        <v>18222</v>
      </c>
      <c r="Q11590" t="s">
        <v>17746</v>
      </c>
      <c r="T11590" s="124" t="s">
        <v>18336</v>
      </c>
      <c r="U11590" s="124" t="s">
        <v>15317</v>
      </c>
    </row>
    <row r="11591" spans="1:21" x14ac:dyDescent="0.25">
      <c r="A11591">
        <v>2018</v>
      </c>
      <c r="B11591">
        <v>20</v>
      </c>
      <c r="C11591" t="s">
        <v>29</v>
      </c>
      <c r="D11591" t="s">
        <v>1199</v>
      </c>
      <c r="E11591" t="s">
        <v>6793</v>
      </c>
      <c r="F11591" t="s">
        <v>10826</v>
      </c>
      <c r="G11591" t="s">
        <v>13640</v>
      </c>
      <c r="H11591" t="s">
        <v>14430</v>
      </c>
      <c r="I11591">
        <v>39472.980237999996</v>
      </c>
      <c r="J11591">
        <v>35622.767612470001</v>
      </c>
      <c r="K11591">
        <v>35619.563391469987</v>
      </c>
      <c r="L11591" t="s">
        <v>20379</v>
      </c>
      <c r="M11591" t="s">
        <v>17781</v>
      </c>
      <c r="N11591" t="s">
        <v>20380</v>
      </c>
      <c r="O11591" t="s">
        <v>20381</v>
      </c>
      <c r="P11591" t="s">
        <v>17044</v>
      </c>
      <c r="Q11591" t="s">
        <v>17746</v>
      </c>
      <c r="R11591" t="s">
        <v>15203</v>
      </c>
      <c r="S11591" t="s">
        <v>15237</v>
      </c>
      <c r="T11591" s="124" t="s">
        <v>20382</v>
      </c>
      <c r="U11591" s="124" t="s">
        <v>15317</v>
      </c>
    </row>
    <row r="11592" spans="1:21" x14ac:dyDescent="0.25">
      <c r="A11592">
        <v>2018</v>
      </c>
      <c r="B11592">
        <v>20</v>
      </c>
      <c r="C11592" t="s">
        <v>29</v>
      </c>
      <c r="D11592" t="s">
        <v>2630</v>
      </c>
      <c r="E11592" t="s">
        <v>6794</v>
      </c>
      <c r="F11592" t="s">
        <v>10827</v>
      </c>
      <c r="G11592" t="s">
        <v>13641</v>
      </c>
      <c r="H11592" t="s">
        <v>14429</v>
      </c>
      <c r="I11592">
        <v>64.004534000000007</v>
      </c>
      <c r="J11592">
        <v>59.043465490000003</v>
      </c>
      <c r="K11592">
        <v>58.225326559999999</v>
      </c>
      <c r="L11592" t="s">
        <v>19914</v>
      </c>
      <c r="M11592" t="s">
        <v>17486</v>
      </c>
      <c r="N11592" t="s">
        <v>20267</v>
      </c>
      <c r="O11592" t="s">
        <v>15246</v>
      </c>
      <c r="P11592" t="s">
        <v>18001</v>
      </c>
      <c r="Q11592" t="s">
        <v>17486</v>
      </c>
      <c r="T11592" s="124" t="s">
        <v>19915</v>
      </c>
      <c r="U11592" s="124" t="s">
        <v>15317</v>
      </c>
    </row>
    <row r="11593" spans="1:21" x14ac:dyDescent="0.25">
      <c r="A11593">
        <v>2018</v>
      </c>
      <c r="B11593">
        <v>20</v>
      </c>
      <c r="C11593" t="s">
        <v>29</v>
      </c>
      <c r="D11593" t="s">
        <v>2879</v>
      </c>
      <c r="E11593" t="s">
        <v>6795</v>
      </c>
      <c r="F11593" t="s">
        <v>10828</v>
      </c>
      <c r="G11593" t="s">
        <v>13643</v>
      </c>
      <c r="H11593" t="s">
        <v>14419</v>
      </c>
      <c r="I11593">
        <v>3205.757494</v>
      </c>
      <c r="J11593">
        <v>2758.0381661500001</v>
      </c>
      <c r="K11593">
        <v>2756.7957525500001</v>
      </c>
      <c r="L11593" t="s">
        <v>20383</v>
      </c>
      <c r="M11593" t="s">
        <v>17687</v>
      </c>
      <c r="N11593" t="s">
        <v>20384</v>
      </c>
      <c r="O11593" t="s">
        <v>17996</v>
      </c>
      <c r="P11593" t="s">
        <v>19221</v>
      </c>
      <c r="Q11593" t="s">
        <v>15242</v>
      </c>
      <c r="R11593" t="s">
        <v>17944</v>
      </c>
      <c r="S11593" t="s">
        <v>17945</v>
      </c>
      <c r="T11593" s="124" t="s">
        <v>20147</v>
      </c>
      <c r="U11593" s="124" t="s">
        <v>15317</v>
      </c>
    </row>
    <row r="11594" spans="1:21" x14ac:dyDescent="0.25">
      <c r="A11594">
        <v>2018</v>
      </c>
      <c r="B11594">
        <v>20</v>
      </c>
      <c r="C11594" t="s">
        <v>30</v>
      </c>
      <c r="D11594" t="s">
        <v>2631</v>
      </c>
      <c r="E11594" t="s">
        <v>6235</v>
      </c>
      <c r="F11594" t="s">
        <v>10829</v>
      </c>
      <c r="G11594" t="s">
        <v>13642</v>
      </c>
      <c r="H11594" t="s">
        <v>14336</v>
      </c>
      <c r="I11594">
        <v>36.812299000000003</v>
      </c>
      <c r="J11594">
        <v>154.08702833000001</v>
      </c>
      <c r="K11594">
        <v>154.08702833000001</v>
      </c>
      <c r="L11594" t="s">
        <v>15192</v>
      </c>
      <c r="M11594" t="s">
        <v>15237</v>
      </c>
      <c r="N11594" t="s">
        <v>20385</v>
      </c>
      <c r="O11594" t="s">
        <v>20386</v>
      </c>
      <c r="P11594" t="s">
        <v>15192</v>
      </c>
      <c r="Q11594" t="s">
        <v>15237</v>
      </c>
      <c r="R11594" t="s">
        <v>15258</v>
      </c>
      <c r="S11594" t="s">
        <v>15237</v>
      </c>
      <c r="T11594" s="124" t="s">
        <v>20387</v>
      </c>
      <c r="U11594" s="124" t="s">
        <v>15317</v>
      </c>
    </row>
    <row r="11595" spans="1:21" x14ac:dyDescent="0.25">
      <c r="A11595">
        <v>2018</v>
      </c>
      <c r="B11595">
        <v>21</v>
      </c>
      <c r="C11595" t="s">
        <v>25</v>
      </c>
      <c r="D11595" t="s">
        <v>1211</v>
      </c>
      <c r="E11595" t="s">
        <v>6237</v>
      </c>
      <c r="F11595" t="s">
        <v>10830</v>
      </c>
      <c r="G11595" t="s">
        <v>14066</v>
      </c>
      <c r="H11595" t="s">
        <v>14432</v>
      </c>
      <c r="I11595">
        <v>221.216938</v>
      </c>
      <c r="J11595">
        <v>231.29930814000011</v>
      </c>
      <c r="K11595">
        <v>231.29870735000009</v>
      </c>
      <c r="U11595" t="s">
        <v>15316</v>
      </c>
    </row>
    <row r="11596" spans="1:21" x14ac:dyDescent="0.25">
      <c r="A11596">
        <v>2018</v>
      </c>
      <c r="B11596">
        <v>21</v>
      </c>
      <c r="C11596" t="s">
        <v>25</v>
      </c>
      <c r="D11596" t="s">
        <v>1212</v>
      </c>
      <c r="E11596" t="s">
        <v>6238</v>
      </c>
      <c r="F11596" t="s">
        <v>10831</v>
      </c>
      <c r="G11596" t="s">
        <v>14067</v>
      </c>
      <c r="H11596" t="s">
        <v>14433</v>
      </c>
      <c r="I11596">
        <v>175.366277</v>
      </c>
      <c r="J11596">
        <v>174.97211218999999</v>
      </c>
      <c r="K11596">
        <v>174.97211218999999</v>
      </c>
      <c r="R11596" t="s">
        <v>15278</v>
      </c>
      <c r="S11596" t="s">
        <v>15249</v>
      </c>
      <c r="T11596" t="s">
        <v>15314</v>
      </c>
      <c r="U11596" t="s">
        <v>15317</v>
      </c>
    </row>
    <row r="11597" spans="1:21" x14ac:dyDescent="0.25">
      <c r="A11597">
        <v>2018</v>
      </c>
      <c r="B11597">
        <v>21</v>
      </c>
      <c r="C11597" t="s">
        <v>27</v>
      </c>
      <c r="D11597" t="s">
        <v>1214</v>
      </c>
      <c r="E11597" t="s">
        <v>6239</v>
      </c>
      <c r="F11597" t="s">
        <v>9479</v>
      </c>
      <c r="G11597" t="s">
        <v>12033</v>
      </c>
      <c r="H11597" t="s">
        <v>14433</v>
      </c>
      <c r="I11597">
        <v>583.15399600000001</v>
      </c>
      <c r="J11597">
        <v>5573.7855561000024</v>
      </c>
      <c r="K11597">
        <v>5573.7855561000024</v>
      </c>
      <c r="R11597" t="s">
        <v>15278</v>
      </c>
      <c r="S11597" t="s">
        <v>15249</v>
      </c>
      <c r="T11597" t="s">
        <v>15314</v>
      </c>
      <c r="U11597" t="s">
        <v>15317</v>
      </c>
    </row>
    <row r="11598" spans="1:21" x14ac:dyDescent="0.25">
      <c r="A11598">
        <v>2018</v>
      </c>
      <c r="B11598">
        <v>21</v>
      </c>
      <c r="C11598" t="s">
        <v>27</v>
      </c>
      <c r="D11598" t="s">
        <v>1215</v>
      </c>
      <c r="E11598" t="s">
        <v>6240</v>
      </c>
      <c r="F11598" t="s">
        <v>10832</v>
      </c>
      <c r="G11598" t="s">
        <v>14068</v>
      </c>
      <c r="H11598" t="s">
        <v>14434</v>
      </c>
      <c r="I11598">
        <v>557.84281099999998</v>
      </c>
      <c r="J11598">
        <v>1326.9362103599999</v>
      </c>
      <c r="K11598">
        <v>1326.9362103599999</v>
      </c>
      <c r="U11598" t="s">
        <v>15316</v>
      </c>
    </row>
    <row r="11599" spans="1:21" x14ac:dyDescent="0.25">
      <c r="A11599">
        <v>2018</v>
      </c>
      <c r="B11599">
        <v>21</v>
      </c>
      <c r="C11599" t="s">
        <v>27</v>
      </c>
      <c r="D11599" t="s">
        <v>2808</v>
      </c>
      <c r="E11599" t="s">
        <v>6241</v>
      </c>
      <c r="F11599" t="s">
        <v>10833</v>
      </c>
      <c r="G11599" t="s">
        <v>14069</v>
      </c>
      <c r="H11599" t="s">
        <v>15065</v>
      </c>
      <c r="I11599">
        <v>91.772808999999995</v>
      </c>
      <c r="J11599">
        <v>93.207477629999971</v>
      </c>
      <c r="K11599">
        <v>93.207477629999971</v>
      </c>
      <c r="L11599" t="s">
        <v>15432</v>
      </c>
      <c r="M11599" t="s">
        <v>15245</v>
      </c>
      <c r="R11599" t="s">
        <v>17997</v>
      </c>
      <c r="S11599" t="s">
        <v>16880</v>
      </c>
      <c r="T11599" t="s">
        <v>17445</v>
      </c>
      <c r="U11599" t="s">
        <v>15317</v>
      </c>
    </row>
    <row r="11600" spans="1:21" x14ac:dyDescent="0.25">
      <c r="A11600">
        <v>2018</v>
      </c>
      <c r="B11600">
        <v>21</v>
      </c>
      <c r="C11600" t="s">
        <v>28</v>
      </c>
      <c r="D11600" t="s">
        <v>1217</v>
      </c>
      <c r="E11600" t="s">
        <v>6242</v>
      </c>
      <c r="F11600" t="s">
        <v>9483</v>
      </c>
      <c r="G11600" t="s">
        <v>13799</v>
      </c>
      <c r="H11600" t="s">
        <v>14433</v>
      </c>
      <c r="I11600">
        <v>56.157387999999997</v>
      </c>
      <c r="J11600">
        <v>55.470829490000007</v>
      </c>
      <c r="K11600">
        <v>55.470829490000007</v>
      </c>
      <c r="R11600" t="s">
        <v>15278</v>
      </c>
      <c r="S11600" t="s">
        <v>15249</v>
      </c>
      <c r="T11600" t="s">
        <v>15314</v>
      </c>
      <c r="U11600" t="s">
        <v>15317</v>
      </c>
    </row>
    <row r="11601" spans="1:21" x14ac:dyDescent="0.25">
      <c r="A11601">
        <v>2018</v>
      </c>
      <c r="B11601">
        <v>21</v>
      </c>
      <c r="C11601" t="s">
        <v>20</v>
      </c>
      <c r="D11601" t="s">
        <v>1221</v>
      </c>
      <c r="E11601" t="s">
        <v>6243</v>
      </c>
      <c r="F11601" t="s">
        <v>10834</v>
      </c>
      <c r="G11601" t="s">
        <v>12656</v>
      </c>
      <c r="H11601" t="s">
        <v>14434</v>
      </c>
      <c r="I11601">
        <v>419.54547100000002</v>
      </c>
      <c r="J11601">
        <v>132.72311683000001</v>
      </c>
      <c r="K11601">
        <v>132.72311683000001</v>
      </c>
      <c r="U11601" t="s">
        <v>15316</v>
      </c>
    </row>
    <row r="11602" spans="1:21" x14ac:dyDescent="0.25">
      <c r="A11602">
        <v>2018</v>
      </c>
      <c r="B11602">
        <v>21</v>
      </c>
      <c r="C11602" t="s">
        <v>20</v>
      </c>
      <c r="D11602" t="s">
        <v>1223</v>
      </c>
      <c r="E11602" t="s">
        <v>6244</v>
      </c>
      <c r="F11602" t="s">
        <v>9898</v>
      </c>
      <c r="G11602" t="s">
        <v>10937</v>
      </c>
      <c r="H11602" t="s">
        <v>14434</v>
      </c>
      <c r="I11602">
        <v>635.53083100000003</v>
      </c>
      <c r="J11602">
        <v>616.80567061000011</v>
      </c>
      <c r="K11602">
        <v>616.80567061000011</v>
      </c>
      <c r="U11602" t="s">
        <v>15316</v>
      </c>
    </row>
    <row r="11603" spans="1:21" x14ac:dyDescent="0.25">
      <c r="A11603">
        <v>2018</v>
      </c>
      <c r="B11603">
        <v>21</v>
      </c>
      <c r="C11603" t="s">
        <v>22</v>
      </c>
      <c r="D11603" t="s">
        <v>1225</v>
      </c>
      <c r="G11603" t="s">
        <v>10941</v>
      </c>
      <c r="H11603" t="s">
        <v>14221</v>
      </c>
      <c r="I11603">
        <v>262.36514099999999</v>
      </c>
      <c r="J11603">
        <v>280.99948581000012</v>
      </c>
      <c r="K11603">
        <v>280.99948581000012</v>
      </c>
      <c r="U11603" t="s">
        <v>15316</v>
      </c>
    </row>
    <row r="11604" spans="1:21" x14ac:dyDescent="0.25">
      <c r="A11604">
        <v>2018</v>
      </c>
      <c r="B11604">
        <v>21</v>
      </c>
      <c r="C11604" t="s">
        <v>23</v>
      </c>
      <c r="D11604" t="s">
        <v>1226</v>
      </c>
      <c r="G11604" t="s">
        <v>10942</v>
      </c>
      <c r="H11604" t="s">
        <v>14222</v>
      </c>
      <c r="I11604">
        <v>61.186999999999998</v>
      </c>
      <c r="J11604">
        <v>60.463557289999997</v>
      </c>
      <c r="K11604">
        <v>60.463557289999997</v>
      </c>
      <c r="U11604" t="s">
        <v>15316</v>
      </c>
    </row>
    <row r="11605" spans="1:21" x14ac:dyDescent="0.25">
      <c r="A11605">
        <v>2018</v>
      </c>
      <c r="B11605">
        <v>21</v>
      </c>
      <c r="C11605" t="s">
        <v>24</v>
      </c>
      <c r="D11605" t="s">
        <v>1228</v>
      </c>
      <c r="E11605" t="s">
        <v>6245</v>
      </c>
      <c r="F11605" t="s">
        <v>10835</v>
      </c>
      <c r="G11605" t="s">
        <v>13800</v>
      </c>
      <c r="H11605" t="s">
        <v>14433</v>
      </c>
      <c r="I11605">
        <v>245.703182</v>
      </c>
      <c r="J11605">
        <v>252.53827958000011</v>
      </c>
      <c r="K11605">
        <v>252.53827958000011</v>
      </c>
      <c r="N11605" t="s">
        <v>19437</v>
      </c>
      <c r="O11605" t="s">
        <v>15251</v>
      </c>
      <c r="R11605" t="s">
        <v>15278</v>
      </c>
      <c r="S11605" t="s">
        <v>15249</v>
      </c>
      <c r="T11605" t="s">
        <v>17072</v>
      </c>
      <c r="U11605" t="s">
        <v>15317</v>
      </c>
    </row>
    <row r="11606" spans="1:21" x14ac:dyDescent="0.25">
      <c r="A11606">
        <v>2018</v>
      </c>
      <c r="B11606">
        <v>21</v>
      </c>
      <c r="C11606" t="s">
        <v>24</v>
      </c>
      <c r="D11606" t="s">
        <v>1229</v>
      </c>
      <c r="E11606" t="s">
        <v>6242</v>
      </c>
      <c r="F11606" t="s">
        <v>9900</v>
      </c>
      <c r="G11606" t="s">
        <v>13801</v>
      </c>
      <c r="H11606" t="s">
        <v>14434</v>
      </c>
      <c r="I11606">
        <v>20.397587999999999</v>
      </c>
      <c r="J11606">
        <v>19.914458790000001</v>
      </c>
      <c r="K11606">
        <v>19.914458790000001</v>
      </c>
      <c r="U11606" t="s">
        <v>15316</v>
      </c>
    </row>
    <row r="11607" spans="1:21" x14ac:dyDescent="0.25">
      <c r="A11607">
        <v>2018</v>
      </c>
      <c r="B11607">
        <v>21</v>
      </c>
      <c r="C11607" t="s">
        <v>29</v>
      </c>
      <c r="D11607" t="s">
        <v>2726</v>
      </c>
      <c r="E11607" t="s">
        <v>6796</v>
      </c>
      <c r="F11607" t="s">
        <v>10836</v>
      </c>
      <c r="G11607" t="s">
        <v>14070</v>
      </c>
      <c r="H11607" t="s">
        <v>14866</v>
      </c>
      <c r="I11607">
        <v>585.98645199999999</v>
      </c>
      <c r="J11607">
        <v>956.37425348000033</v>
      </c>
      <c r="K11607">
        <v>956.37425348000033</v>
      </c>
      <c r="P11607" t="s">
        <v>15210</v>
      </c>
      <c r="Q11607" t="s">
        <v>15250</v>
      </c>
      <c r="T11607" s="124" t="s">
        <v>17446</v>
      </c>
      <c r="U11607" s="124" t="s">
        <v>15317</v>
      </c>
    </row>
    <row r="11608" spans="1:21" x14ac:dyDescent="0.25">
      <c r="A11608">
        <v>2018</v>
      </c>
      <c r="B11608">
        <v>22</v>
      </c>
      <c r="C11608" t="s">
        <v>22</v>
      </c>
      <c r="D11608" t="s">
        <v>1231</v>
      </c>
      <c r="G11608" t="s">
        <v>13644</v>
      </c>
      <c r="H11608" t="s">
        <v>15122</v>
      </c>
      <c r="I11608">
        <v>2346.564515</v>
      </c>
      <c r="J11608">
        <v>2970.6880690200051</v>
      </c>
      <c r="K11608">
        <v>2834.1607293000038</v>
      </c>
      <c r="R11608" t="s">
        <v>17149</v>
      </c>
      <c r="S11608" t="s">
        <v>15238</v>
      </c>
      <c r="T11608" t="s">
        <v>15305</v>
      </c>
      <c r="U11608" t="s">
        <v>15317</v>
      </c>
    </row>
    <row r="11609" spans="1:21" x14ac:dyDescent="0.25">
      <c r="A11609">
        <v>2018</v>
      </c>
      <c r="B11609">
        <v>22</v>
      </c>
      <c r="C11609" t="s">
        <v>22</v>
      </c>
      <c r="D11609" t="s">
        <v>2633</v>
      </c>
      <c r="G11609" t="s">
        <v>13645</v>
      </c>
      <c r="H11609" t="s">
        <v>15122</v>
      </c>
      <c r="I11609">
        <v>159.48546099999999</v>
      </c>
      <c r="J11609">
        <v>128.61086746000001</v>
      </c>
      <c r="K11609">
        <v>128.61086673</v>
      </c>
      <c r="R11609" t="s">
        <v>17149</v>
      </c>
      <c r="S11609" t="s">
        <v>15238</v>
      </c>
      <c r="T11609" t="s">
        <v>15305</v>
      </c>
      <c r="U11609" t="s">
        <v>15317</v>
      </c>
    </row>
    <row r="11610" spans="1:21" x14ac:dyDescent="0.25">
      <c r="A11610">
        <v>2018</v>
      </c>
      <c r="B11610">
        <v>22</v>
      </c>
      <c r="C11610" t="s">
        <v>23</v>
      </c>
      <c r="D11610" t="s">
        <v>1232</v>
      </c>
      <c r="G11610" t="s">
        <v>12658</v>
      </c>
      <c r="H11610" t="s">
        <v>15122</v>
      </c>
      <c r="I11610">
        <v>168.196327</v>
      </c>
      <c r="J11610">
        <v>174.95902272000001</v>
      </c>
      <c r="K11610">
        <v>173.96579985</v>
      </c>
      <c r="R11610" t="s">
        <v>17149</v>
      </c>
      <c r="S11610" t="s">
        <v>15238</v>
      </c>
      <c r="T11610" t="s">
        <v>15305</v>
      </c>
      <c r="U11610" t="s">
        <v>15317</v>
      </c>
    </row>
    <row r="11611" spans="1:21" x14ac:dyDescent="0.25">
      <c r="A11611">
        <v>2018</v>
      </c>
      <c r="B11611">
        <v>22</v>
      </c>
      <c r="C11611" t="s">
        <v>24</v>
      </c>
      <c r="D11611" t="s">
        <v>2634</v>
      </c>
      <c r="G11611" t="s">
        <v>13646</v>
      </c>
      <c r="H11611" t="s">
        <v>15122</v>
      </c>
      <c r="I11611">
        <v>48.016734999999997</v>
      </c>
      <c r="J11611">
        <v>43.734847520000017</v>
      </c>
      <c r="K11611">
        <v>43.734847070000008</v>
      </c>
      <c r="R11611" t="s">
        <v>17149</v>
      </c>
      <c r="S11611" t="s">
        <v>15238</v>
      </c>
      <c r="T11611" t="s">
        <v>15305</v>
      </c>
      <c r="U11611" t="s">
        <v>15317</v>
      </c>
    </row>
    <row r="11612" spans="1:21" x14ac:dyDescent="0.25">
      <c r="A11612">
        <v>2018</v>
      </c>
      <c r="B11612">
        <v>22</v>
      </c>
      <c r="C11612" t="s">
        <v>21</v>
      </c>
      <c r="D11612" t="s">
        <v>1234</v>
      </c>
      <c r="G11612" t="s">
        <v>14145</v>
      </c>
      <c r="H11612" t="s">
        <v>15122</v>
      </c>
      <c r="I11612">
        <v>2303.0889320000001</v>
      </c>
      <c r="J11612">
        <v>2590.1808983499932</v>
      </c>
      <c r="K11612">
        <v>2589.3767819000032</v>
      </c>
      <c r="R11612" t="s">
        <v>17149</v>
      </c>
      <c r="S11612" t="s">
        <v>15238</v>
      </c>
      <c r="T11612" t="s">
        <v>15305</v>
      </c>
      <c r="U11612" t="s">
        <v>15317</v>
      </c>
    </row>
    <row r="11613" spans="1:21" x14ac:dyDescent="0.25">
      <c r="A11613">
        <v>2018</v>
      </c>
      <c r="B11613">
        <v>22</v>
      </c>
      <c r="C11613" t="s">
        <v>21</v>
      </c>
      <c r="D11613" t="s">
        <v>1235</v>
      </c>
      <c r="G11613" t="s">
        <v>13648</v>
      </c>
      <c r="H11613" t="s">
        <v>15122</v>
      </c>
      <c r="I11613">
        <v>3606.5270930000001</v>
      </c>
      <c r="J11613">
        <v>3638.684388029998</v>
      </c>
      <c r="K11613">
        <v>3611.493688989995</v>
      </c>
      <c r="R11613" t="s">
        <v>17149</v>
      </c>
      <c r="S11613" t="s">
        <v>15238</v>
      </c>
      <c r="T11613" t="s">
        <v>15305</v>
      </c>
      <c r="U11613" t="s">
        <v>15317</v>
      </c>
    </row>
    <row r="11614" spans="1:21" x14ac:dyDescent="0.25">
      <c r="A11614">
        <v>2018</v>
      </c>
      <c r="B11614">
        <v>22</v>
      </c>
      <c r="C11614" t="s">
        <v>21</v>
      </c>
      <c r="D11614" t="s">
        <v>1237</v>
      </c>
      <c r="G11614" t="s">
        <v>13649</v>
      </c>
      <c r="H11614" t="s">
        <v>15122</v>
      </c>
      <c r="I11614">
        <v>3746.2076299999999</v>
      </c>
      <c r="J11614">
        <v>3727.531764420014</v>
      </c>
      <c r="K11614">
        <v>3727.2537201100031</v>
      </c>
      <c r="R11614" t="s">
        <v>17149</v>
      </c>
      <c r="S11614" t="s">
        <v>15238</v>
      </c>
      <c r="T11614" t="s">
        <v>15305</v>
      </c>
      <c r="U11614" t="s">
        <v>15317</v>
      </c>
    </row>
    <row r="11615" spans="1:21" x14ac:dyDescent="0.25">
      <c r="A11615">
        <v>2018</v>
      </c>
      <c r="B11615">
        <v>22</v>
      </c>
      <c r="C11615" t="s">
        <v>21</v>
      </c>
      <c r="D11615" t="s">
        <v>1240</v>
      </c>
      <c r="G11615" t="s">
        <v>13650</v>
      </c>
      <c r="H11615" t="s">
        <v>15122</v>
      </c>
      <c r="I11615">
        <v>2183.7521919999999</v>
      </c>
      <c r="J11615">
        <v>1801.8642958399989</v>
      </c>
      <c r="K11615">
        <v>1797.029399349999</v>
      </c>
      <c r="R11615" t="s">
        <v>17149</v>
      </c>
      <c r="S11615" t="s">
        <v>15238</v>
      </c>
      <c r="T11615" t="s">
        <v>15305</v>
      </c>
      <c r="U11615" t="s">
        <v>15317</v>
      </c>
    </row>
    <row r="11616" spans="1:21" x14ac:dyDescent="0.25">
      <c r="A11616">
        <v>2018</v>
      </c>
      <c r="B11616">
        <v>22</v>
      </c>
      <c r="C11616" t="s">
        <v>21</v>
      </c>
      <c r="D11616" t="s">
        <v>2635</v>
      </c>
      <c r="G11616" t="s">
        <v>13651</v>
      </c>
      <c r="H11616" t="s">
        <v>15123</v>
      </c>
      <c r="I11616">
        <v>7777.3909450000001</v>
      </c>
      <c r="J11616">
        <v>7591.7747808200156</v>
      </c>
      <c r="K11616">
        <v>7451.5212060000067</v>
      </c>
      <c r="R11616" t="s">
        <v>17149</v>
      </c>
      <c r="S11616" t="s">
        <v>15238</v>
      </c>
      <c r="T11616" t="s">
        <v>15305</v>
      </c>
      <c r="U11616" t="s">
        <v>15317</v>
      </c>
    </row>
    <row r="11617" spans="1:21" x14ac:dyDescent="0.25">
      <c r="A11617">
        <v>2018</v>
      </c>
      <c r="B11617">
        <v>22</v>
      </c>
      <c r="C11617" t="s">
        <v>21</v>
      </c>
      <c r="D11617" t="s">
        <v>2636</v>
      </c>
      <c r="G11617" t="s">
        <v>13652</v>
      </c>
      <c r="H11617" t="s">
        <v>15122</v>
      </c>
      <c r="I11617">
        <v>307.98674199999999</v>
      </c>
      <c r="J11617">
        <v>328.70705632000022</v>
      </c>
      <c r="K11617">
        <v>328.70705443000003</v>
      </c>
      <c r="R11617" t="s">
        <v>17149</v>
      </c>
      <c r="S11617" t="s">
        <v>15238</v>
      </c>
      <c r="T11617" t="s">
        <v>15305</v>
      </c>
      <c r="U11617" t="s">
        <v>15317</v>
      </c>
    </row>
    <row r="11618" spans="1:21" x14ac:dyDescent="0.25">
      <c r="A11618">
        <v>2018</v>
      </c>
      <c r="B11618">
        <v>22</v>
      </c>
      <c r="C11618" t="s">
        <v>21</v>
      </c>
      <c r="D11618" t="s">
        <v>2637</v>
      </c>
      <c r="G11618" t="s">
        <v>13653</v>
      </c>
      <c r="H11618" t="s">
        <v>15122</v>
      </c>
      <c r="I11618">
        <v>1568.111414</v>
      </c>
      <c r="J11618">
        <v>1313.397996589998</v>
      </c>
      <c r="K11618">
        <v>1312.6969685499989</v>
      </c>
      <c r="R11618" t="s">
        <v>17149</v>
      </c>
      <c r="S11618" t="s">
        <v>15238</v>
      </c>
      <c r="T11618" t="s">
        <v>15305</v>
      </c>
      <c r="U11618" t="s">
        <v>15317</v>
      </c>
    </row>
    <row r="11619" spans="1:21" x14ac:dyDescent="0.25">
      <c r="A11619">
        <v>2018</v>
      </c>
      <c r="B11619">
        <v>23</v>
      </c>
      <c r="C11619" t="s">
        <v>39</v>
      </c>
      <c r="D11619" t="s">
        <v>1888</v>
      </c>
      <c r="E11619" t="s">
        <v>6797</v>
      </c>
      <c r="F11619" t="s">
        <v>10837</v>
      </c>
      <c r="G11619" t="s">
        <v>12660</v>
      </c>
      <c r="H11619" t="s">
        <v>14582</v>
      </c>
      <c r="I11619">
        <v>24644</v>
      </c>
      <c r="J11619">
        <v>33438</v>
      </c>
      <c r="K11619">
        <v>33438</v>
      </c>
      <c r="L11619" t="s">
        <v>16991</v>
      </c>
      <c r="M11619" t="s">
        <v>17256</v>
      </c>
      <c r="N11619" t="s">
        <v>15211</v>
      </c>
      <c r="O11619" t="s">
        <v>15250</v>
      </c>
      <c r="P11619" t="s">
        <v>15211</v>
      </c>
      <c r="Q11619" t="s">
        <v>15250</v>
      </c>
      <c r="T11619" t="s">
        <v>17352</v>
      </c>
      <c r="U11619" t="s">
        <v>15317</v>
      </c>
    </row>
    <row r="11620" spans="1:21" x14ac:dyDescent="0.25">
      <c r="A11620">
        <v>2018</v>
      </c>
      <c r="B11620">
        <v>23</v>
      </c>
      <c r="C11620" t="s">
        <v>39</v>
      </c>
      <c r="D11620" t="s">
        <v>1889</v>
      </c>
      <c r="E11620" t="s">
        <v>6798</v>
      </c>
      <c r="F11620" t="s">
        <v>10838</v>
      </c>
      <c r="G11620" t="s">
        <v>12661</v>
      </c>
      <c r="H11620" t="s">
        <v>14582</v>
      </c>
      <c r="I11620">
        <v>350.93799999999999</v>
      </c>
      <c r="J11620">
        <v>442.58179999999999</v>
      </c>
      <c r="K11620">
        <v>442.58179999999999</v>
      </c>
      <c r="L11620" t="s">
        <v>15211</v>
      </c>
      <c r="M11620" t="s">
        <v>15250</v>
      </c>
      <c r="N11620" t="s">
        <v>15211</v>
      </c>
      <c r="O11620" t="s">
        <v>15250</v>
      </c>
      <c r="P11620" t="s">
        <v>15211</v>
      </c>
      <c r="Q11620" t="s">
        <v>15250</v>
      </c>
      <c r="T11620" t="s">
        <v>15303</v>
      </c>
      <c r="U11620" t="s">
        <v>15317</v>
      </c>
    </row>
    <row r="11621" spans="1:21" x14ac:dyDescent="0.25">
      <c r="A11621">
        <v>2018</v>
      </c>
      <c r="B11621">
        <v>23</v>
      </c>
      <c r="C11621" t="s">
        <v>39</v>
      </c>
      <c r="D11621" t="s">
        <v>2422</v>
      </c>
      <c r="G11621" t="s">
        <v>14146</v>
      </c>
      <c r="H11621" t="s">
        <v>14582</v>
      </c>
      <c r="I11621">
        <v>2500</v>
      </c>
      <c r="J11621">
        <v>800</v>
      </c>
      <c r="K11621">
        <v>800</v>
      </c>
      <c r="U11621" t="s">
        <v>15316</v>
      </c>
    </row>
    <row r="11622" spans="1:21" x14ac:dyDescent="0.25">
      <c r="A11622">
        <v>2018</v>
      </c>
      <c r="B11622">
        <v>23</v>
      </c>
      <c r="C11622" t="s">
        <v>21</v>
      </c>
      <c r="D11622" t="s">
        <v>1241</v>
      </c>
      <c r="G11622" t="s">
        <v>12055</v>
      </c>
      <c r="H11622" t="s">
        <v>14583</v>
      </c>
      <c r="I11622">
        <v>9750.3340110000008</v>
      </c>
      <c r="J11622">
        <v>0</v>
      </c>
      <c r="K11622">
        <v>0</v>
      </c>
      <c r="R11622" t="s">
        <v>15191</v>
      </c>
      <c r="S11622" t="s">
        <v>15247</v>
      </c>
      <c r="T11622" t="s">
        <v>15313</v>
      </c>
      <c r="U11622" t="s">
        <v>15317</v>
      </c>
    </row>
    <row r="11623" spans="1:21" x14ac:dyDescent="0.25">
      <c r="A11623">
        <v>2018</v>
      </c>
      <c r="B11623">
        <v>23</v>
      </c>
      <c r="C11623" t="s">
        <v>21</v>
      </c>
      <c r="D11623" t="s">
        <v>1243</v>
      </c>
      <c r="G11623" t="s">
        <v>12064</v>
      </c>
      <c r="H11623" t="s">
        <v>14584</v>
      </c>
      <c r="I11623">
        <v>1551.0630329999999</v>
      </c>
      <c r="J11623">
        <v>0</v>
      </c>
      <c r="K11623">
        <v>0</v>
      </c>
      <c r="U11623" t="s">
        <v>15316</v>
      </c>
    </row>
    <row r="11624" spans="1:21" x14ac:dyDescent="0.25">
      <c r="A11624">
        <v>2018</v>
      </c>
      <c r="B11624">
        <v>23</v>
      </c>
      <c r="C11624" t="s">
        <v>21</v>
      </c>
      <c r="D11624" t="s">
        <v>1244</v>
      </c>
      <c r="G11624" t="s">
        <v>12058</v>
      </c>
      <c r="H11624" t="s">
        <v>14583</v>
      </c>
      <c r="I11624">
        <v>0</v>
      </c>
      <c r="J11624">
        <v>2912.1495705000002</v>
      </c>
      <c r="K11624">
        <v>2912.1495705000002</v>
      </c>
      <c r="R11624" t="s">
        <v>15191</v>
      </c>
      <c r="S11624" t="s">
        <v>15247</v>
      </c>
      <c r="T11624" t="s">
        <v>15313</v>
      </c>
      <c r="U11624" t="s">
        <v>15317</v>
      </c>
    </row>
    <row r="11625" spans="1:21" x14ac:dyDescent="0.25">
      <c r="A11625">
        <v>2018</v>
      </c>
      <c r="B11625">
        <v>23</v>
      </c>
      <c r="C11625" t="s">
        <v>21</v>
      </c>
      <c r="D11625" t="s">
        <v>1247</v>
      </c>
      <c r="G11625" t="s">
        <v>12664</v>
      </c>
      <c r="H11625" t="s">
        <v>14582</v>
      </c>
      <c r="I11625">
        <v>86.041139999999999</v>
      </c>
      <c r="J11625">
        <v>0</v>
      </c>
      <c r="K11625">
        <v>0</v>
      </c>
      <c r="U11625" t="s">
        <v>15316</v>
      </c>
    </row>
    <row r="11626" spans="1:21" x14ac:dyDescent="0.25">
      <c r="A11626">
        <v>2018</v>
      </c>
      <c r="B11626">
        <v>23</v>
      </c>
      <c r="C11626" t="s">
        <v>21</v>
      </c>
      <c r="D11626" t="s">
        <v>1250</v>
      </c>
      <c r="G11626" t="s">
        <v>13870</v>
      </c>
      <c r="H11626" t="s">
        <v>14585</v>
      </c>
      <c r="I11626">
        <v>2969.1694000000002</v>
      </c>
      <c r="J11626">
        <v>0</v>
      </c>
      <c r="K11626">
        <v>0</v>
      </c>
      <c r="U11626" t="s">
        <v>15316</v>
      </c>
    </row>
    <row r="11627" spans="1:21" x14ac:dyDescent="0.25">
      <c r="A11627">
        <v>2018</v>
      </c>
      <c r="B11627">
        <v>23</v>
      </c>
      <c r="C11627" t="s">
        <v>21</v>
      </c>
      <c r="D11627" t="s">
        <v>1251</v>
      </c>
      <c r="G11627" t="s">
        <v>13871</v>
      </c>
      <c r="H11627" t="s">
        <v>14585</v>
      </c>
      <c r="I11627">
        <v>23.696747999999999</v>
      </c>
      <c r="J11627">
        <v>0</v>
      </c>
      <c r="K11627">
        <v>0</v>
      </c>
      <c r="U11627" t="s">
        <v>15316</v>
      </c>
    </row>
    <row r="11628" spans="1:21" x14ac:dyDescent="0.25">
      <c r="A11628">
        <v>2018</v>
      </c>
      <c r="B11628">
        <v>23</v>
      </c>
      <c r="C11628" t="s">
        <v>21</v>
      </c>
      <c r="D11628" t="s">
        <v>1253</v>
      </c>
      <c r="G11628" t="s">
        <v>13488</v>
      </c>
      <c r="H11628" t="s">
        <v>14806</v>
      </c>
      <c r="I11628">
        <v>0</v>
      </c>
      <c r="J11628">
        <v>0</v>
      </c>
      <c r="K11628">
        <v>0</v>
      </c>
      <c r="P11628" t="s">
        <v>18347</v>
      </c>
      <c r="Q11628" t="s">
        <v>17486</v>
      </c>
      <c r="T11628" t="s">
        <v>17487</v>
      </c>
      <c r="U11628" t="s">
        <v>15317</v>
      </c>
    </row>
    <row r="11629" spans="1:21" x14ac:dyDescent="0.25">
      <c r="A11629">
        <v>2018</v>
      </c>
      <c r="B11629">
        <v>23</v>
      </c>
      <c r="C11629" t="s">
        <v>21</v>
      </c>
      <c r="D11629" t="s">
        <v>2423</v>
      </c>
      <c r="G11629" t="s">
        <v>13321</v>
      </c>
      <c r="H11629" t="s">
        <v>14583</v>
      </c>
      <c r="I11629">
        <v>0</v>
      </c>
      <c r="J11629">
        <v>0</v>
      </c>
      <c r="K11629">
        <v>0</v>
      </c>
      <c r="R11629" t="s">
        <v>15191</v>
      </c>
      <c r="S11629" t="s">
        <v>15247</v>
      </c>
      <c r="T11629" t="s">
        <v>15313</v>
      </c>
      <c r="U11629" t="s">
        <v>15317</v>
      </c>
    </row>
    <row r="11630" spans="1:21" x14ac:dyDescent="0.25">
      <c r="A11630">
        <v>2018</v>
      </c>
      <c r="B11630">
        <v>23</v>
      </c>
      <c r="C11630" t="s">
        <v>21</v>
      </c>
      <c r="D11630" t="s">
        <v>1892</v>
      </c>
      <c r="G11630" t="s">
        <v>13489</v>
      </c>
      <c r="H11630" t="s">
        <v>14807</v>
      </c>
      <c r="I11630">
        <v>0</v>
      </c>
      <c r="J11630">
        <v>0</v>
      </c>
      <c r="K11630">
        <v>0</v>
      </c>
      <c r="U11630" t="s">
        <v>15316</v>
      </c>
    </row>
    <row r="11631" spans="1:21" x14ac:dyDescent="0.25">
      <c r="A11631">
        <v>2018</v>
      </c>
      <c r="B11631">
        <v>23</v>
      </c>
      <c r="C11631" t="s">
        <v>21</v>
      </c>
      <c r="D11631" t="s">
        <v>1893</v>
      </c>
      <c r="G11631" t="s">
        <v>14071</v>
      </c>
      <c r="H11631" t="s">
        <v>14807</v>
      </c>
      <c r="I11631">
        <v>0</v>
      </c>
      <c r="J11631">
        <v>0</v>
      </c>
      <c r="K11631">
        <v>0</v>
      </c>
      <c r="U11631" t="s">
        <v>15316</v>
      </c>
    </row>
    <row r="11632" spans="1:21" x14ac:dyDescent="0.25">
      <c r="A11632">
        <v>2018</v>
      </c>
      <c r="B11632">
        <v>23</v>
      </c>
      <c r="C11632" t="s">
        <v>21</v>
      </c>
      <c r="D11632" t="s">
        <v>1266</v>
      </c>
      <c r="G11632" t="s">
        <v>14072</v>
      </c>
      <c r="H11632" t="s">
        <v>14807</v>
      </c>
      <c r="I11632">
        <v>0</v>
      </c>
      <c r="J11632">
        <v>0</v>
      </c>
      <c r="K11632">
        <v>0</v>
      </c>
      <c r="U11632" t="s">
        <v>15316</v>
      </c>
    </row>
    <row r="11633" spans="1:21" x14ac:dyDescent="0.25">
      <c r="A11633">
        <v>2018</v>
      </c>
      <c r="B11633">
        <v>23</v>
      </c>
      <c r="C11633" t="s">
        <v>21</v>
      </c>
      <c r="D11633" t="s">
        <v>1268</v>
      </c>
      <c r="G11633" t="s">
        <v>14195</v>
      </c>
      <c r="H11633" t="s">
        <v>14583</v>
      </c>
      <c r="I11633">
        <v>0</v>
      </c>
      <c r="J11633">
        <v>0</v>
      </c>
      <c r="K11633">
        <v>0</v>
      </c>
      <c r="P11633" t="s">
        <v>15191</v>
      </c>
      <c r="Q11633" t="s">
        <v>15247</v>
      </c>
      <c r="R11633" t="s">
        <v>15191</v>
      </c>
      <c r="S11633" t="s">
        <v>15247</v>
      </c>
      <c r="T11633" t="s">
        <v>15313</v>
      </c>
      <c r="U11633" t="s">
        <v>15317</v>
      </c>
    </row>
    <row r="11634" spans="1:21" x14ac:dyDescent="0.25">
      <c r="A11634">
        <v>2018</v>
      </c>
      <c r="B11634">
        <v>23</v>
      </c>
      <c r="C11634" t="s">
        <v>21</v>
      </c>
      <c r="D11634" t="s">
        <v>1900</v>
      </c>
      <c r="G11634" t="s">
        <v>14073</v>
      </c>
      <c r="H11634" t="s">
        <v>14582</v>
      </c>
      <c r="I11634">
        <v>890.21639800000003</v>
      </c>
      <c r="J11634">
        <v>0</v>
      </c>
      <c r="K11634">
        <v>0</v>
      </c>
      <c r="U11634" t="s">
        <v>15316</v>
      </c>
    </row>
    <row r="11635" spans="1:21" x14ac:dyDescent="0.25">
      <c r="A11635">
        <v>2018</v>
      </c>
      <c r="B11635">
        <v>23</v>
      </c>
      <c r="C11635" t="s">
        <v>21</v>
      </c>
      <c r="D11635" t="s">
        <v>1901</v>
      </c>
      <c r="G11635" t="s">
        <v>12083</v>
      </c>
      <c r="H11635" t="s">
        <v>14809</v>
      </c>
      <c r="I11635">
        <v>0</v>
      </c>
      <c r="J11635">
        <v>160</v>
      </c>
      <c r="K11635">
        <v>160</v>
      </c>
      <c r="U11635" t="s">
        <v>15316</v>
      </c>
    </row>
    <row r="11636" spans="1:21" x14ac:dyDescent="0.25">
      <c r="A11636">
        <v>2018</v>
      </c>
      <c r="B11636">
        <v>23</v>
      </c>
      <c r="C11636" t="s">
        <v>21</v>
      </c>
      <c r="D11636" t="s">
        <v>1902</v>
      </c>
      <c r="G11636" t="s">
        <v>12115</v>
      </c>
      <c r="H11636" t="s">
        <v>14582</v>
      </c>
      <c r="I11636">
        <v>0</v>
      </c>
      <c r="J11636">
        <v>935.11028979999992</v>
      </c>
      <c r="K11636">
        <v>935.11028979999992</v>
      </c>
      <c r="P11636" t="s">
        <v>18001</v>
      </c>
      <c r="Q11636" t="s">
        <v>17486</v>
      </c>
      <c r="T11636" t="s">
        <v>17487</v>
      </c>
      <c r="U11636" t="s">
        <v>15317</v>
      </c>
    </row>
    <row r="11637" spans="1:21" x14ac:dyDescent="0.25">
      <c r="A11637">
        <v>2018</v>
      </c>
      <c r="B11637">
        <v>23</v>
      </c>
      <c r="C11637" t="s">
        <v>21</v>
      </c>
      <c r="D11637" t="s">
        <v>2549</v>
      </c>
      <c r="G11637" t="s">
        <v>12095</v>
      </c>
      <c r="H11637" t="s">
        <v>14582</v>
      </c>
      <c r="I11637">
        <v>0</v>
      </c>
      <c r="J11637">
        <v>297.19292693</v>
      </c>
      <c r="K11637">
        <v>297.19292693</v>
      </c>
      <c r="P11637" t="s">
        <v>18000</v>
      </c>
      <c r="Q11637" t="s">
        <v>15239</v>
      </c>
      <c r="T11637" t="s">
        <v>15302</v>
      </c>
      <c r="U11637" t="s">
        <v>15317</v>
      </c>
    </row>
    <row r="11638" spans="1:21" x14ac:dyDescent="0.25">
      <c r="A11638">
        <v>2018</v>
      </c>
      <c r="B11638">
        <v>23</v>
      </c>
      <c r="C11638" t="s">
        <v>21</v>
      </c>
      <c r="D11638" t="s">
        <v>1281</v>
      </c>
      <c r="G11638" t="s">
        <v>13493</v>
      </c>
      <c r="H11638" t="s">
        <v>14806</v>
      </c>
      <c r="I11638">
        <v>0</v>
      </c>
      <c r="J11638">
        <v>0</v>
      </c>
      <c r="K11638">
        <v>0</v>
      </c>
      <c r="U11638" t="s">
        <v>15316</v>
      </c>
    </row>
    <row r="11639" spans="1:21" x14ac:dyDescent="0.25">
      <c r="A11639">
        <v>2018</v>
      </c>
      <c r="B11639">
        <v>23</v>
      </c>
      <c r="C11639" t="s">
        <v>21</v>
      </c>
      <c r="D11639" t="s">
        <v>1282</v>
      </c>
      <c r="G11639" t="s">
        <v>13805</v>
      </c>
      <c r="H11639" t="s">
        <v>14806</v>
      </c>
      <c r="I11639">
        <v>0</v>
      </c>
      <c r="J11639">
        <v>0</v>
      </c>
      <c r="K11639">
        <v>0</v>
      </c>
      <c r="U11639" t="s">
        <v>15316</v>
      </c>
    </row>
    <row r="11640" spans="1:21" x14ac:dyDescent="0.25">
      <c r="A11640">
        <v>2018</v>
      </c>
      <c r="B11640">
        <v>23</v>
      </c>
      <c r="C11640" t="s">
        <v>21</v>
      </c>
      <c r="D11640" t="s">
        <v>1288</v>
      </c>
      <c r="G11640" t="s">
        <v>13873</v>
      </c>
      <c r="H11640" t="s">
        <v>14585</v>
      </c>
      <c r="I11640">
        <v>520</v>
      </c>
      <c r="J11640">
        <v>0</v>
      </c>
      <c r="K11640">
        <v>0</v>
      </c>
      <c r="U11640" t="s">
        <v>15316</v>
      </c>
    </row>
    <row r="11641" spans="1:21" x14ac:dyDescent="0.25">
      <c r="A11641">
        <v>2018</v>
      </c>
      <c r="B11641">
        <v>23</v>
      </c>
      <c r="C11641" t="s">
        <v>21</v>
      </c>
      <c r="D11641" t="s">
        <v>1289</v>
      </c>
      <c r="G11641" t="s">
        <v>13874</v>
      </c>
      <c r="H11641" t="s">
        <v>14585</v>
      </c>
      <c r="I11641">
        <v>2923.5206400000002</v>
      </c>
      <c r="J11641">
        <v>0</v>
      </c>
      <c r="K11641">
        <v>0</v>
      </c>
      <c r="U11641" t="s">
        <v>15316</v>
      </c>
    </row>
    <row r="11642" spans="1:21" x14ac:dyDescent="0.25">
      <c r="A11642">
        <v>2018</v>
      </c>
      <c r="B11642">
        <v>23</v>
      </c>
      <c r="C11642" t="s">
        <v>21</v>
      </c>
      <c r="D11642" t="s">
        <v>1290</v>
      </c>
      <c r="G11642" t="s">
        <v>13875</v>
      </c>
      <c r="H11642" t="s">
        <v>14585</v>
      </c>
      <c r="I11642">
        <v>10049.4272</v>
      </c>
      <c r="J11642">
        <v>0</v>
      </c>
      <c r="K11642">
        <v>0</v>
      </c>
      <c r="U11642" t="s">
        <v>15316</v>
      </c>
    </row>
    <row r="11643" spans="1:21" x14ac:dyDescent="0.25">
      <c r="A11643">
        <v>2018</v>
      </c>
      <c r="B11643">
        <v>23</v>
      </c>
      <c r="C11643" t="s">
        <v>21</v>
      </c>
      <c r="D11643" t="s">
        <v>1291</v>
      </c>
      <c r="G11643" t="s">
        <v>13498</v>
      </c>
      <c r="H11643" t="s">
        <v>14584</v>
      </c>
      <c r="I11643">
        <v>150</v>
      </c>
      <c r="J11643">
        <v>136.51397792</v>
      </c>
      <c r="K11643">
        <v>136.51397792</v>
      </c>
      <c r="U11643" t="s">
        <v>15316</v>
      </c>
    </row>
    <row r="11644" spans="1:21" x14ac:dyDescent="0.25">
      <c r="A11644">
        <v>2018</v>
      </c>
      <c r="B11644">
        <v>23</v>
      </c>
      <c r="C11644" t="s">
        <v>21</v>
      </c>
      <c r="D11644" t="s">
        <v>2308</v>
      </c>
      <c r="G11644" t="s">
        <v>13506</v>
      </c>
      <c r="H11644" t="s">
        <v>14809</v>
      </c>
      <c r="I11644">
        <v>0</v>
      </c>
      <c r="J11644">
        <v>59.907413179999999</v>
      </c>
      <c r="K11644">
        <v>59.907413179999999</v>
      </c>
      <c r="P11644" t="s">
        <v>17245</v>
      </c>
      <c r="Q11644" t="s">
        <v>17486</v>
      </c>
      <c r="T11644" t="s">
        <v>17487</v>
      </c>
      <c r="U11644" t="s">
        <v>15317</v>
      </c>
    </row>
    <row r="11645" spans="1:21" x14ac:dyDescent="0.25">
      <c r="A11645">
        <v>2018</v>
      </c>
      <c r="B11645">
        <v>23</v>
      </c>
      <c r="C11645" t="s">
        <v>21</v>
      </c>
      <c r="D11645" t="s">
        <v>2311</v>
      </c>
      <c r="G11645" t="s">
        <v>14148</v>
      </c>
      <c r="H11645" t="s">
        <v>14678</v>
      </c>
      <c r="I11645">
        <v>0</v>
      </c>
      <c r="J11645">
        <v>1187.95965488</v>
      </c>
      <c r="K11645">
        <v>1187.95965488</v>
      </c>
      <c r="U11645" t="s">
        <v>15316</v>
      </c>
    </row>
    <row r="11646" spans="1:21" x14ac:dyDescent="0.25">
      <c r="A11646">
        <v>2018</v>
      </c>
      <c r="B11646">
        <v>23</v>
      </c>
      <c r="C11646" t="s">
        <v>21</v>
      </c>
      <c r="D11646" t="s">
        <v>2428</v>
      </c>
      <c r="G11646" t="s">
        <v>14149</v>
      </c>
      <c r="H11646" t="s">
        <v>14806</v>
      </c>
      <c r="I11646">
        <v>0</v>
      </c>
      <c r="J11646">
        <v>0</v>
      </c>
      <c r="K11646">
        <v>0</v>
      </c>
      <c r="U11646" t="s">
        <v>15316</v>
      </c>
    </row>
    <row r="11647" spans="1:21" x14ac:dyDescent="0.25">
      <c r="A11647">
        <v>2018</v>
      </c>
      <c r="B11647">
        <v>23</v>
      </c>
      <c r="C11647" t="s">
        <v>21</v>
      </c>
      <c r="D11647" t="s">
        <v>2429</v>
      </c>
      <c r="G11647" t="s">
        <v>13877</v>
      </c>
      <c r="H11647" t="s">
        <v>14806</v>
      </c>
      <c r="I11647">
        <v>0</v>
      </c>
      <c r="J11647">
        <v>0</v>
      </c>
      <c r="K11647">
        <v>0</v>
      </c>
      <c r="U11647" t="s">
        <v>15316</v>
      </c>
    </row>
    <row r="11648" spans="1:21" x14ac:dyDescent="0.25">
      <c r="A11648">
        <v>2018</v>
      </c>
      <c r="B11648">
        <v>23</v>
      </c>
      <c r="C11648" t="s">
        <v>21</v>
      </c>
      <c r="D11648" t="s">
        <v>2430</v>
      </c>
      <c r="G11648" t="s">
        <v>13512</v>
      </c>
      <c r="H11648" t="s">
        <v>14806</v>
      </c>
      <c r="I11648">
        <v>0</v>
      </c>
      <c r="J11648">
        <v>0</v>
      </c>
      <c r="K11648">
        <v>0</v>
      </c>
      <c r="P11648" t="s">
        <v>18347</v>
      </c>
      <c r="Q11648" t="s">
        <v>17486</v>
      </c>
      <c r="T11648" t="s">
        <v>17487</v>
      </c>
      <c r="U11648" t="s">
        <v>15317</v>
      </c>
    </row>
    <row r="11649" spans="1:21" x14ac:dyDescent="0.25">
      <c r="A11649">
        <v>2018</v>
      </c>
      <c r="B11649">
        <v>23</v>
      </c>
      <c r="C11649" t="s">
        <v>21</v>
      </c>
      <c r="D11649" t="s">
        <v>2638</v>
      </c>
      <c r="G11649" t="s">
        <v>13879</v>
      </c>
      <c r="H11649" t="s">
        <v>14583</v>
      </c>
      <c r="I11649">
        <v>9513.8769209999991</v>
      </c>
      <c r="J11649">
        <v>0</v>
      </c>
      <c r="K11649">
        <v>0</v>
      </c>
      <c r="P11649" t="s">
        <v>15191</v>
      </c>
      <c r="Q11649" t="s">
        <v>15247</v>
      </c>
      <c r="R11649" t="s">
        <v>15191</v>
      </c>
      <c r="S11649" t="s">
        <v>15247</v>
      </c>
      <c r="T11649" t="s">
        <v>15313</v>
      </c>
      <c r="U11649" t="s">
        <v>15317</v>
      </c>
    </row>
    <row r="11650" spans="1:21" x14ac:dyDescent="0.25">
      <c r="A11650">
        <v>2018</v>
      </c>
      <c r="B11650">
        <v>23</v>
      </c>
      <c r="C11650" t="s">
        <v>21</v>
      </c>
      <c r="D11650" t="s">
        <v>2729</v>
      </c>
      <c r="G11650" t="s">
        <v>13809</v>
      </c>
      <c r="H11650" t="s">
        <v>14807</v>
      </c>
      <c r="I11650">
        <v>0</v>
      </c>
      <c r="J11650">
        <v>0</v>
      </c>
      <c r="K11650">
        <v>0</v>
      </c>
      <c r="U11650" t="s">
        <v>15316</v>
      </c>
    </row>
    <row r="11651" spans="1:21" x14ac:dyDescent="0.25">
      <c r="A11651">
        <v>2018</v>
      </c>
      <c r="B11651">
        <v>23</v>
      </c>
      <c r="C11651" t="s">
        <v>21</v>
      </c>
      <c r="D11651" t="s">
        <v>2847</v>
      </c>
      <c r="G11651" t="s">
        <v>14196</v>
      </c>
      <c r="H11651" t="s">
        <v>14807</v>
      </c>
      <c r="I11651">
        <v>0</v>
      </c>
      <c r="J11651">
        <v>0</v>
      </c>
      <c r="K11651">
        <v>0</v>
      </c>
      <c r="P11651" t="s">
        <v>15211</v>
      </c>
      <c r="Q11651" t="s">
        <v>15250</v>
      </c>
      <c r="T11651" t="s">
        <v>15303</v>
      </c>
      <c r="U11651" t="s">
        <v>15317</v>
      </c>
    </row>
    <row r="11652" spans="1:21" x14ac:dyDescent="0.25">
      <c r="A11652">
        <v>2018</v>
      </c>
      <c r="B11652">
        <v>23</v>
      </c>
      <c r="C11652" t="s">
        <v>21</v>
      </c>
      <c r="D11652" t="s">
        <v>2810</v>
      </c>
      <c r="G11652" t="s">
        <v>14075</v>
      </c>
      <c r="H11652" t="s">
        <v>14807</v>
      </c>
      <c r="I11652">
        <v>0</v>
      </c>
      <c r="J11652">
        <v>4307.6000000000004</v>
      </c>
      <c r="K11652">
        <v>4307.6000000000004</v>
      </c>
      <c r="U11652" t="s">
        <v>15316</v>
      </c>
    </row>
    <row r="11653" spans="1:21" x14ac:dyDescent="0.25">
      <c r="A11653">
        <v>2018</v>
      </c>
      <c r="B11653">
        <v>23</v>
      </c>
      <c r="C11653" t="s">
        <v>21</v>
      </c>
      <c r="D11653" t="s">
        <v>2880</v>
      </c>
      <c r="G11653" t="s">
        <v>14197</v>
      </c>
      <c r="H11653" t="s">
        <v>14584</v>
      </c>
      <c r="I11653">
        <v>725</v>
      </c>
      <c r="J11653">
        <v>0</v>
      </c>
      <c r="K11653">
        <v>0</v>
      </c>
      <c r="P11653" t="s">
        <v>16867</v>
      </c>
      <c r="Q11653" t="s">
        <v>15246</v>
      </c>
      <c r="T11653" t="s">
        <v>15304</v>
      </c>
      <c r="U11653" t="s">
        <v>15317</v>
      </c>
    </row>
    <row r="11654" spans="1:21" x14ac:dyDescent="0.25">
      <c r="A11654">
        <v>2018</v>
      </c>
      <c r="B11654">
        <v>23</v>
      </c>
      <c r="C11654" t="s">
        <v>30</v>
      </c>
      <c r="D11654" t="s">
        <v>1924</v>
      </c>
      <c r="E11654" t="s">
        <v>6799</v>
      </c>
      <c r="F11654" t="s">
        <v>10839</v>
      </c>
      <c r="G11654" t="s">
        <v>12073</v>
      </c>
      <c r="H11654" t="s">
        <v>14586</v>
      </c>
      <c r="I11654">
        <v>2335.9852609999998</v>
      </c>
      <c r="J11654">
        <v>2310.2894231300002</v>
      </c>
      <c r="K11654">
        <v>2310.2894231300002</v>
      </c>
      <c r="L11654" t="s">
        <v>20271</v>
      </c>
      <c r="M11654" t="s">
        <v>20272</v>
      </c>
      <c r="N11654" t="s">
        <v>20273</v>
      </c>
      <c r="O11654" t="s">
        <v>20272</v>
      </c>
      <c r="R11654" t="s">
        <v>15210</v>
      </c>
      <c r="S11654" t="s">
        <v>15250</v>
      </c>
      <c r="T11654" t="s">
        <v>20274</v>
      </c>
      <c r="U11654" t="s">
        <v>15317</v>
      </c>
    </row>
    <row r="11655" spans="1:21" x14ac:dyDescent="0.25">
      <c r="A11655">
        <v>2018</v>
      </c>
      <c r="B11655">
        <v>23</v>
      </c>
      <c r="C11655" t="s">
        <v>30</v>
      </c>
      <c r="D11655" t="s">
        <v>1927</v>
      </c>
      <c r="E11655" t="s">
        <v>6250</v>
      </c>
      <c r="F11655" t="s">
        <v>10840</v>
      </c>
      <c r="G11655" t="s">
        <v>12709</v>
      </c>
      <c r="H11655" t="s">
        <v>14586</v>
      </c>
      <c r="I11655">
        <v>2858.2992439999998</v>
      </c>
      <c r="J11655">
        <v>4712.9382050000004</v>
      </c>
      <c r="K11655">
        <v>4712.9382050000004</v>
      </c>
      <c r="R11655" t="s">
        <v>15210</v>
      </c>
      <c r="S11655" t="s">
        <v>15250</v>
      </c>
      <c r="T11655" t="s">
        <v>15303</v>
      </c>
      <c r="U11655" t="s">
        <v>15317</v>
      </c>
    </row>
    <row r="11656" spans="1:21" x14ac:dyDescent="0.25">
      <c r="A11656">
        <v>2018</v>
      </c>
      <c r="B11656">
        <v>23</v>
      </c>
      <c r="C11656" t="s">
        <v>30</v>
      </c>
      <c r="D11656" t="s">
        <v>1937</v>
      </c>
      <c r="E11656" t="s">
        <v>6800</v>
      </c>
      <c r="F11656" t="s">
        <v>10841</v>
      </c>
      <c r="G11656" t="s">
        <v>12717</v>
      </c>
      <c r="H11656" t="s">
        <v>14586</v>
      </c>
      <c r="I11656">
        <v>300</v>
      </c>
      <c r="J11656">
        <v>291.7562287799999</v>
      </c>
      <c r="K11656">
        <v>291.7562287799999</v>
      </c>
      <c r="L11656" t="s">
        <v>17147</v>
      </c>
      <c r="M11656" t="s">
        <v>15237</v>
      </c>
      <c r="N11656" t="s">
        <v>17447</v>
      </c>
      <c r="O11656" t="s">
        <v>17811</v>
      </c>
      <c r="P11656" t="s">
        <v>15196</v>
      </c>
      <c r="Q11656" t="s">
        <v>15237</v>
      </c>
      <c r="R11656" t="s">
        <v>15210</v>
      </c>
      <c r="S11656" t="s">
        <v>15250</v>
      </c>
      <c r="T11656" t="s">
        <v>20148</v>
      </c>
      <c r="U11656" t="s">
        <v>15317</v>
      </c>
    </row>
    <row r="11657" spans="1:21" x14ac:dyDescent="0.25">
      <c r="A11657">
        <v>2018</v>
      </c>
      <c r="B11657">
        <v>23</v>
      </c>
      <c r="C11657" t="s">
        <v>30</v>
      </c>
      <c r="D11657" t="s">
        <v>2332</v>
      </c>
      <c r="E11657" t="s">
        <v>6801</v>
      </c>
      <c r="F11657" t="s">
        <v>10842</v>
      </c>
      <c r="G11657" t="s">
        <v>13885</v>
      </c>
      <c r="H11657" t="s">
        <v>15000</v>
      </c>
      <c r="I11657">
        <v>3268.6957769999999</v>
      </c>
      <c r="J11657">
        <v>3232.7401234499998</v>
      </c>
      <c r="K11657">
        <v>3232.7401234499998</v>
      </c>
      <c r="L11657" t="s">
        <v>17068</v>
      </c>
      <c r="M11657" t="s">
        <v>15250</v>
      </c>
      <c r="N11657" t="s">
        <v>19925</v>
      </c>
      <c r="O11657" t="s">
        <v>16822</v>
      </c>
      <c r="T11657" t="s">
        <v>16831</v>
      </c>
      <c r="U11657" t="s">
        <v>15317</v>
      </c>
    </row>
    <row r="11658" spans="1:21" x14ac:dyDescent="0.25">
      <c r="A11658">
        <v>2018</v>
      </c>
      <c r="B11658">
        <v>23</v>
      </c>
      <c r="C11658" t="s">
        <v>30</v>
      </c>
      <c r="D11658" t="s">
        <v>2447</v>
      </c>
      <c r="G11658" t="s">
        <v>14076</v>
      </c>
      <c r="H11658" t="s">
        <v>14586</v>
      </c>
      <c r="I11658">
        <v>500</v>
      </c>
      <c r="J11658">
        <v>422.84707248000001</v>
      </c>
      <c r="K11658">
        <v>422.84707248000001</v>
      </c>
      <c r="P11658" t="s">
        <v>17030</v>
      </c>
      <c r="Q11658" t="s">
        <v>18828</v>
      </c>
      <c r="R11658" t="s">
        <v>15210</v>
      </c>
      <c r="S11658" t="s">
        <v>15250</v>
      </c>
      <c r="T11658" t="s">
        <v>18829</v>
      </c>
      <c r="U11658" t="s">
        <v>15317</v>
      </c>
    </row>
    <row r="11659" spans="1:21" x14ac:dyDescent="0.25">
      <c r="A11659">
        <v>2018</v>
      </c>
      <c r="B11659">
        <v>23</v>
      </c>
      <c r="C11659" t="s">
        <v>30</v>
      </c>
      <c r="D11659" t="s">
        <v>2552</v>
      </c>
      <c r="G11659" t="s">
        <v>14077</v>
      </c>
      <c r="H11659" t="s">
        <v>14594</v>
      </c>
      <c r="I11659">
        <v>0</v>
      </c>
      <c r="J11659">
        <v>505</v>
      </c>
      <c r="K11659">
        <v>505</v>
      </c>
      <c r="U11659" t="s">
        <v>15316</v>
      </c>
    </row>
    <row r="11660" spans="1:21" x14ac:dyDescent="0.25">
      <c r="A11660">
        <v>2018</v>
      </c>
      <c r="B11660">
        <v>23</v>
      </c>
      <c r="C11660" t="s">
        <v>30</v>
      </c>
      <c r="D11660" t="s">
        <v>2553</v>
      </c>
      <c r="G11660" t="s">
        <v>14078</v>
      </c>
      <c r="H11660" t="s">
        <v>14586</v>
      </c>
      <c r="I11660">
        <v>0</v>
      </c>
      <c r="J11660">
        <v>23.787386399999999</v>
      </c>
      <c r="K11660">
        <v>23.787386399999999</v>
      </c>
      <c r="P11660" t="s">
        <v>16969</v>
      </c>
      <c r="Q11660" t="s">
        <v>15241</v>
      </c>
      <c r="R11660" t="s">
        <v>15210</v>
      </c>
      <c r="S11660" t="s">
        <v>15250</v>
      </c>
      <c r="T11660" t="s">
        <v>18003</v>
      </c>
      <c r="U11660" t="s">
        <v>15317</v>
      </c>
    </row>
    <row r="11661" spans="1:21" x14ac:dyDescent="0.25">
      <c r="A11661">
        <v>2018</v>
      </c>
      <c r="B11661">
        <v>23</v>
      </c>
      <c r="C11661" t="s">
        <v>30</v>
      </c>
      <c r="D11661" t="s">
        <v>2642</v>
      </c>
      <c r="G11661" t="s">
        <v>13659</v>
      </c>
      <c r="H11661" t="s">
        <v>14586</v>
      </c>
      <c r="I11661">
        <v>100</v>
      </c>
      <c r="J11661">
        <v>0</v>
      </c>
      <c r="K11661">
        <v>0</v>
      </c>
      <c r="R11661" t="s">
        <v>15210</v>
      </c>
      <c r="S11661" t="s">
        <v>15250</v>
      </c>
      <c r="T11661" t="s">
        <v>15303</v>
      </c>
      <c r="U11661" t="s">
        <v>15317</v>
      </c>
    </row>
    <row r="11662" spans="1:21" x14ac:dyDescent="0.25">
      <c r="A11662">
        <v>2018</v>
      </c>
      <c r="B11662">
        <v>23</v>
      </c>
      <c r="C11662" t="s">
        <v>30</v>
      </c>
      <c r="D11662" t="s">
        <v>2730</v>
      </c>
      <c r="G11662" t="s">
        <v>13811</v>
      </c>
      <c r="H11662" t="s">
        <v>14586</v>
      </c>
      <c r="I11662">
        <v>750</v>
      </c>
      <c r="J11662">
        <v>0</v>
      </c>
      <c r="K11662">
        <v>0</v>
      </c>
      <c r="R11662" t="s">
        <v>15210</v>
      </c>
      <c r="S11662" t="s">
        <v>15250</v>
      </c>
      <c r="T11662" t="s">
        <v>15303</v>
      </c>
      <c r="U11662" t="s">
        <v>15317</v>
      </c>
    </row>
    <row r="11663" spans="1:21" x14ac:dyDescent="0.25">
      <c r="A11663">
        <v>2018</v>
      </c>
      <c r="B11663">
        <v>23</v>
      </c>
      <c r="C11663" t="s">
        <v>30</v>
      </c>
      <c r="D11663" t="s">
        <v>2731</v>
      </c>
      <c r="G11663" t="s">
        <v>13812</v>
      </c>
      <c r="H11663" t="s">
        <v>14586</v>
      </c>
      <c r="I11663">
        <v>2500</v>
      </c>
      <c r="J11663">
        <v>2341.9932706599998</v>
      </c>
      <c r="K11663">
        <v>2341.9932706599998</v>
      </c>
      <c r="R11663" t="s">
        <v>15210</v>
      </c>
      <c r="S11663" t="s">
        <v>15250</v>
      </c>
      <c r="T11663" t="s">
        <v>15303</v>
      </c>
      <c r="U11663" t="s">
        <v>15317</v>
      </c>
    </row>
    <row r="11664" spans="1:21" x14ac:dyDescent="0.25">
      <c r="A11664">
        <v>2018</v>
      </c>
      <c r="B11664">
        <v>23</v>
      </c>
      <c r="C11664" t="s">
        <v>30</v>
      </c>
      <c r="D11664" t="s">
        <v>2771</v>
      </c>
      <c r="G11664" t="s">
        <v>13888</v>
      </c>
      <c r="H11664" t="s">
        <v>14586</v>
      </c>
      <c r="I11664">
        <v>4726.8999999999996</v>
      </c>
      <c r="J11664">
        <v>5465.8304853199998</v>
      </c>
      <c r="K11664">
        <v>5465.8304853199998</v>
      </c>
      <c r="R11664" t="s">
        <v>15210</v>
      </c>
      <c r="S11664" t="s">
        <v>15250</v>
      </c>
      <c r="T11664" t="s">
        <v>15303</v>
      </c>
      <c r="U11664" t="s">
        <v>15317</v>
      </c>
    </row>
    <row r="11665" spans="1:21" x14ac:dyDescent="0.25">
      <c r="A11665">
        <v>2018</v>
      </c>
      <c r="B11665">
        <v>23</v>
      </c>
      <c r="C11665" t="s">
        <v>30</v>
      </c>
      <c r="D11665" t="s">
        <v>2774</v>
      </c>
      <c r="G11665" t="s">
        <v>13332</v>
      </c>
      <c r="H11665" t="s">
        <v>14584</v>
      </c>
      <c r="I11665">
        <v>56.356971000000001</v>
      </c>
      <c r="J11665">
        <v>53.61254701</v>
      </c>
      <c r="K11665">
        <v>53.61254701</v>
      </c>
      <c r="U11665" t="s">
        <v>15316</v>
      </c>
    </row>
    <row r="11666" spans="1:21" x14ac:dyDescent="0.25">
      <c r="A11666">
        <v>2018</v>
      </c>
      <c r="B11666">
        <v>23</v>
      </c>
      <c r="C11666" t="s">
        <v>30</v>
      </c>
      <c r="D11666" t="s">
        <v>2643</v>
      </c>
      <c r="G11666" t="s">
        <v>13660</v>
      </c>
      <c r="H11666" t="s">
        <v>14586</v>
      </c>
      <c r="I11666">
        <v>17852.964774</v>
      </c>
      <c r="J11666">
        <v>12260.265693859999</v>
      </c>
      <c r="K11666">
        <v>12260.265693859999</v>
      </c>
      <c r="P11666" t="s">
        <v>15210</v>
      </c>
      <c r="Q11666" t="s">
        <v>15250</v>
      </c>
      <c r="R11666" t="s">
        <v>15210</v>
      </c>
      <c r="S11666" t="s">
        <v>15250</v>
      </c>
      <c r="T11666" t="s">
        <v>15303</v>
      </c>
      <c r="U11666" t="s">
        <v>15317</v>
      </c>
    </row>
    <row r="11667" spans="1:21" x14ac:dyDescent="0.25">
      <c r="A11667">
        <v>2018</v>
      </c>
      <c r="B11667">
        <v>23</v>
      </c>
      <c r="C11667" t="s">
        <v>30</v>
      </c>
      <c r="D11667" t="s">
        <v>2811</v>
      </c>
      <c r="G11667" t="s">
        <v>14079</v>
      </c>
      <c r="H11667" t="s">
        <v>14582</v>
      </c>
      <c r="I11667">
        <v>50179</v>
      </c>
      <c r="J11667">
        <v>81405.3</v>
      </c>
      <c r="K11667">
        <v>81405.3</v>
      </c>
      <c r="U11667" t="s">
        <v>15316</v>
      </c>
    </row>
    <row r="11668" spans="1:21" x14ac:dyDescent="0.25">
      <c r="A11668">
        <v>2018</v>
      </c>
      <c r="B11668">
        <v>23</v>
      </c>
      <c r="C11668" t="s">
        <v>30</v>
      </c>
      <c r="D11668" t="s">
        <v>2813</v>
      </c>
      <c r="G11668" t="s">
        <v>14081</v>
      </c>
      <c r="H11668" t="s">
        <v>15001</v>
      </c>
      <c r="I11668">
        <v>1500</v>
      </c>
      <c r="J11668">
        <v>1500</v>
      </c>
      <c r="K11668">
        <v>1500</v>
      </c>
      <c r="U11668" t="s">
        <v>15316</v>
      </c>
    </row>
    <row r="11669" spans="1:21" x14ac:dyDescent="0.25">
      <c r="A11669">
        <v>2018</v>
      </c>
      <c r="B11669">
        <v>23</v>
      </c>
      <c r="C11669" t="s">
        <v>30</v>
      </c>
      <c r="D11669" t="s">
        <v>2849</v>
      </c>
      <c r="G11669" t="s">
        <v>14154</v>
      </c>
      <c r="H11669" t="s">
        <v>14586</v>
      </c>
      <c r="I11669">
        <v>2537.7543000000001</v>
      </c>
      <c r="J11669">
        <v>50172.084798039992</v>
      </c>
      <c r="K11669">
        <v>50172.084798039992</v>
      </c>
      <c r="R11669" t="s">
        <v>15210</v>
      </c>
      <c r="S11669" t="s">
        <v>15250</v>
      </c>
      <c r="T11669" t="s">
        <v>15303</v>
      </c>
      <c r="U11669" t="s">
        <v>15317</v>
      </c>
    </row>
    <row r="11670" spans="1:21" x14ac:dyDescent="0.25">
      <c r="A11670">
        <v>2018</v>
      </c>
      <c r="B11670">
        <v>23</v>
      </c>
      <c r="C11670" t="s">
        <v>30</v>
      </c>
      <c r="D11670" t="s">
        <v>2881</v>
      </c>
      <c r="G11670" t="s">
        <v>14198</v>
      </c>
      <c r="H11670" t="s">
        <v>15001</v>
      </c>
      <c r="I11670">
        <v>350</v>
      </c>
      <c r="J11670">
        <v>349.77573666000001</v>
      </c>
      <c r="K11670">
        <v>349.77573666000001</v>
      </c>
      <c r="U11670" t="s">
        <v>15316</v>
      </c>
    </row>
    <row r="11671" spans="1:21" x14ac:dyDescent="0.25">
      <c r="A11671">
        <v>2018</v>
      </c>
      <c r="B11671">
        <v>23</v>
      </c>
      <c r="C11671" t="s">
        <v>40</v>
      </c>
      <c r="D11671" t="s">
        <v>1943</v>
      </c>
      <c r="G11671" t="s">
        <v>13891</v>
      </c>
      <c r="H11671" t="s">
        <v>14585</v>
      </c>
      <c r="I11671">
        <v>0</v>
      </c>
      <c r="J11671">
        <v>38049.057000000001</v>
      </c>
      <c r="K11671">
        <v>38049.057000000001</v>
      </c>
      <c r="U11671" t="s">
        <v>15316</v>
      </c>
    </row>
    <row r="11672" spans="1:21" x14ac:dyDescent="0.25">
      <c r="A11672">
        <v>2018</v>
      </c>
      <c r="B11672">
        <v>23</v>
      </c>
      <c r="C11672" t="s">
        <v>40</v>
      </c>
      <c r="D11672" t="s">
        <v>2333</v>
      </c>
      <c r="G11672" t="s">
        <v>13892</v>
      </c>
      <c r="H11672" t="s">
        <v>14585</v>
      </c>
      <c r="I11672">
        <v>0</v>
      </c>
      <c r="J11672">
        <v>13692.5784</v>
      </c>
      <c r="K11672">
        <v>13692.5784</v>
      </c>
      <c r="U11672" t="s">
        <v>15316</v>
      </c>
    </row>
    <row r="11673" spans="1:21" x14ac:dyDescent="0.25">
      <c r="A11673">
        <v>2018</v>
      </c>
      <c r="B11673">
        <v>24</v>
      </c>
      <c r="C11673" t="s">
        <v>35</v>
      </c>
      <c r="D11673" t="s">
        <v>1328</v>
      </c>
      <c r="G11673" t="s">
        <v>12142</v>
      </c>
      <c r="H11673" t="s">
        <v>14457</v>
      </c>
      <c r="I11673">
        <v>394258.488533</v>
      </c>
      <c r="J11673">
        <v>374805.82299870002</v>
      </c>
      <c r="K11673">
        <v>374805.82299870002</v>
      </c>
      <c r="U11673" t="s">
        <v>15316</v>
      </c>
    </row>
    <row r="11674" spans="1:21" x14ac:dyDescent="0.25">
      <c r="A11674">
        <v>2018</v>
      </c>
      <c r="B11674">
        <v>24</v>
      </c>
      <c r="C11674" t="s">
        <v>35</v>
      </c>
      <c r="D11674" t="s">
        <v>1329</v>
      </c>
      <c r="G11674" t="s">
        <v>12143</v>
      </c>
      <c r="H11674" t="s">
        <v>14457</v>
      </c>
      <c r="I11674">
        <v>2961.2497239999998</v>
      </c>
      <c r="J11674">
        <v>2749.2006800499998</v>
      </c>
      <c r="K11674">
        <v>2749.2006800499998</v>
      </c>
      <c r="U11674" t="s">
        <v>15316</v>
      </c>
    </row>
    <row r="11675" spans="1:21" x14ac:dyDescent="0.25">
      <c r="A11675">
        <v>2018</v>
      </c>
      <c r="B11675">
        <v>24</v>
      </c>
      <c r="C11675" t="s">
        <v>35</v>
      </c>
      <c r="D11675" t="s">
        <v>1330</v>
      </c>
      <c r="G11675" t="s">
        <v>12144</v>
      </c>
      <c r="H11675" t="s">
        <v>14457</v>
      </c>
      <c r="I11675">
        <v>39.121713</v>
      </c>
      <c r="J11675">
        <v>46.911460400000003</v>
      </c>
      <c r="K11675">
        <v>46.911460400000003</v>
      </c>
      <c r="L11675" s="124"/>
      <c r="M11675" s="124"/>
      <c r="N11675" s="124"/>
      <c r="O11675" s="124"/>
      <c r="P11675" s="124"/>
      <c r="Q11675" s="124"/>
      <c r="R11675" s="124"/>
      <c r="S11675" s="124"/>
      <c r="T11675" s="124"/>
      <c r="U11675" s="124" t="s">
        <v>15316</v>
      </c>
    </row>
    <row r="11676" spans="1:21" x14ac:dyDescent="0.25">
      <c r="A11676">
        <v>2018</v>
      </c>
      <c r="B11676">
        <v>24</v>
      </c>
      <c r="C11676" t="s">
        <v>35</v>
      </c>
      <c r="D11676" t="s">
        <v>1331</v>
      </c>
      <c r="G11676" t="s">
        <v>12145</v>
      </c>
      <c r="H11676" t="s">
        <v>14457</v>
      </c>
      <c r="I11676">
        <v>2132.5626179999999</v>
      </c>
      <c r="J11676">
        <v>1802.55840115</v>
      </c>
      <c r="K11676">
        <v>1802.55840115</v>
      </c>
      <c r="U11676" t="s">
        <v>15316</v>
      </c>
    </row>
    <row r="11677" spans="1:21" x14ac:dyDescent="0.25">
      <c r="A11677">
        <v>2018</v>
      </c>
      <c r="B11677">
        <v>24</v>
      </c>
      <c r="C11677" t="s">
        <v>35</v>
      </c>
      <c r="D11677" t="s">
        <v>1332</v>
      </c>
      <c r="G11677" t="s">
        <v>12146</v>
      </c>
      <c r="H11677" t="s">
        <v>14457</v>
      </c>
      <c r="I11677">
        <v>51481.281203999999</v>
      </c>
      <c r="J11677">
        <v>54477.628643800002</v>
      </c>
      <c r="K11677">
        <v>54477.628643800002</v>
      </c>
      <c r="U11677" t="s">
        <v>15316</v>
      </c>
    </row>
    <row r="11678" spans="1:21" x14ac:dyDescent="0.25">
      <c r="A11678">
        <v>2018</v>
      </c>
      <c r="B11678">
        <v>24</v>
      </c>
      <c r="C11678" t="s">
        <v>35</v>
      </c>
      <c r="D11678" t="s">
        <v>1333</v>
      </c>
      <c r="G11678" t="s">
        <v>12147</v>
      </c>
      <c r="H11678" t="s">
        <v>14457</v>
      </c>
      <c r="I11678">
        <v>5.4299999999999997E-4</v>
      </c>
      <c r="J11678">
        <v>0</v>
      </c>
      <c r="K11678">
        <v>0</v>
      </c>
      <c r="U11678" t="s">
        <v>15316</v>
      </c>
    </row>
    <row r="11679" spans="1:21" x14ac:dyDescent="0.25">
      <c r="A11679">
        <v>2018</v>
      </c>
      <c r="B11679">
        <v>24</v>
      </c>
      <c r="C11679" t="s">
        <v>35</v>
      </c>
      <c r="D11679" t="s">
        <v>1334</v>
      </c>
      <c r="G11679" t="s">
        <v>12148</v>
      </c>
      <c r="H11679" t="s">
        <v>14457</v>
      </c>
      <c r="I11679">
        <v>108.39</v>
      </c>
      <c r="J11679">
        <v>0</v>
      </c>
      <c r="K11679">
        <v>0</v>
      </c>
      <c r="U11679" t="s">
        <v>15316</v>
      </c>
    </row>
    <row r="11680" spans="1:21" x14ac:dyDescent="0.25">
      <c r="A11680">
        <v>2018</v>
      </c>
      <c r="B11680">
        <v>24</v>
      </c>
      <c r="C11680" t="s">
        <v>35</v>
      </c>
      <c r="D11680" t="s">
        <v>1335</v>
      </c>
      <c r="G11680" t="s">
        <v>12149</v>
      </c>
      <c r="H11680" t="s">
        <v>14457</v>
      </c>
      <c r="I11680">
        <v>1315.269845</v>
      </c>
      <c r="J11680">
        <v>700.65205913</v>
      </c>
      <c r="K11680">
        <v>700.65205913</v>
      </c>
      <c r="U11680" t="s">
        <v>15316</v>
      </c>
    </row>
    <row r="11681" spans="1:21" x14ac:dyDescent="0.25">
      <c r="A11681">
        <v>2018</v>
      </c>
      <c r="B11681">
        <v>24</v>
      </c>
      <c r="C11681" t="s">
        <v>35</v>
      </c>
      <c r="D11681" t="s">
        <v>1336</v>
      </c>
      <c r="G11681" t="s">
        <v>12150</v>
      </c>
      <c r="H11681" t="s">
        <v>14457</v>
      </c>
      <c r="I11681">
        <v>20829.860822999999</v>
      </c>
      <c r="J11681">
        <v>18291.970829729999</v>
      </c>
      <c r="K11681">
        <v>18291.970829729999</v>
      </c>
      <c r="U11681" t="s">
        <v>15316</v>
      </c>
    </row>
    <row r="11682" spans="1:21" x14ac:dyDescent="0.25">
      <c r="A11682">
        <v>2018</v>
      </c>
      <c r="B11682">
        <v>25</v>
      </c>
      <c r="C11682" t="s">
        <v>25</v>
      </c>
      <c r="D11682" t="s">
        <v>1945</v>
      </c>
      <c r="E11682" t="s">
        <v>6802</v>
      </c>
      <c r="F11682" t="s">
        <v>10843</v>
      </c>
      <c r="G11682" t="s">
        <v>14083</v>
      </c>
      <c r="H11682" t="s">
        <v>14083</v>
      </c>
      <c r="I11682">
        <v>38374.973704000004</v>
      </c>
      <c r="J11682">
        <v>35123.568327790003</v>
      </c>
      <c r="K11682">
        <v>35123.109847520012</v>
      </c>
      <c r="L11682" t="s">
        <v>19927</v>
      </c>
      <c r="M11682" t="s">
        <v>15246</v>
      </c>
      <c r="N11682" t="s">
        <v>20275</v>
      </c>
      <c r="O11682" t="s">
        <v>15246</v>
      </c>
      <c r="P11682" t="s">
        <v>18348</v>
      </c>
      <c r="Q11682" t="s">
        <v>15246</v>
      </c>
      <c r="R11682" t="s">
        <v>18348</v>
      </c>
      <c r="S11682" t="s">
        <v>15246</v>
      </c>
      <c r="T11682" s="124" t="s">
        <v>17224</v>
      </c>
      <c r="U11682" s="124" t="s">
        <v>15317</v>
      </c>
    </row>
    <row r="11683" spans="1:21" x14ac:dyDescent="0.25">
      <c r="A11683">
        <v>2018</v>
      </c>
      <c r="B11683">
        <v>25</v>
      </c>
      <c r="C11683" t="s">
        <v>25</v>
      </c>
      <c r="D11683" t="s">
        <v>1946</v>
      </c>
      <c r="E11683" t="s">
        <v>6803</v>
      </c>
      <c r="F11683" t="s">
        <v>10844</v>
      </c>
      <c r="G11683" t="s">
        <v>14084</v>
      </c>
      <c r="H11683" t="s">
        <v>14084</v>
      </c>
      <c r="I11683">
        <v>1084.8936839999999</v>
      </c>
      <c r="J11683">
        <v>1210.7100695300001</v>
      </c>
      <c r="K11683">
        <v>1210.708987669999</v>
      </c>
      <c r="L11683" t="s">
        <v>20276</v>
      </c>
      <c r="M11683" t="s">
        <v>20037</v>
      </c>
      <c r="N11683" t="s">
        <v>20149</v>
      </c>
      <c r="O11683" t="s">
        <v>15246</v>
      </c>
      <c r="P11683" t="s">
        <v>18349</v>
      </c>
      <c r="Q11683" t="s">
        <v>15246</v>
      </c>
      <c r="R11683" t="s">
        <v>18349</v>
      </c>
      <c r="S11683" t="s">
        <v>15246</v>
      </c>
      <c r="T11683" t="s">
        <v>20277</v>
      </c>
      <c r="U11683" t="s">
        <v>15317</v>
      </c>
    </row>
    <row r="11684" spans="1:21" x14ac:dyDescent="0.25">
      <c r="A11684">
        <v>2018</v>
      </c>
      <c r="B11684">
        <v>25</v>
      </c>
      <c r="C11684" t="s">
        <v>25</v>
      </c>
      <c r="D11684" t="s">
        <v>2567</v>
      </c>
      <c r="G11684" t="s">
        <v>13993</v>
      </c>
      <c r="H11684" t="s">
        <v>14083</v>
      </c>
      <c r="I11684">
        <v>0</v>
      </c>
      <c r="J11684">
        <v>313.51334316999998</v>
      </c>
      <c r="K11684">
        <v>313.51334316999998</v>
      </c>
      <c r="P11684" t="s">
        <v>15207</v>
      </c>
      <c r="Q11684" t="s">
        <v>15246</v>
      </c>
      <c r="R11684" t="s">
        <v>18348</v>
      </c>
      <c r="S11684" t="s">
        <v>15246</v>
      </c>
      <c r="T11684" t="s">
        <v>15304</v>
      </c>
      <c r="U11684" t="s">
        <v>15317</v>
      </c>
    </row>
    <row r="11685" spans="1:21" x14ac:dyDescent="0.25">
      <c r="A11685">
        <v>2018</v>
      </c>
      <c r="B11685">
        <v>25</v>
      </c>
      <c r="C11685" t="s">
        <v>25</v>
      </c>
      <c r="D11685" t="s">
        <v>2736</v>
      </c>
      <c r="G11685" t="s">
        <v>13747</v>
      </c>
      <c r="H11685" t="s">
        <v>14083</v>
      </c>
      <c r="I11685">
        <v>0</v>
      </c>
      <c r="J11685">
        <v>3.9439202899999999</v>
      </c>
      <c r="K11685">
        <v>3.9439202899999999</v>
      </c>
      <c r="P11685" t="s">
        <v>15189</v>
      </c>
      <c r="Q11685" t="s">
        <v>15246</v>
      </c>
      <c r="R11685" t="s">
        <v>18348</v>
      </c>
      <c r="S11685" t="s">
        <v>15246</v>
      </c>
      <c r="T11685" t="s">
        <v>15304</v>
      </c>
      <c r="U11685" t="s">
        <v>15317</v>
      </c>
    </row>
    <row r="11686" spans="1:21" x14ac:dyDescent="0.25">
      <c r="A11686">
        <v>2018</v>
      </c>
      <c r="B11686">
        <v>25</v>
      </c>
      <c r="C11686" t="s">
        <v>25</v>
      </c>
      <c r="D11686" t="s">
        <v>2851</v>
      </c>
      <c r="G11686" t="s">
        <v>13750</v>
      </c>
      <c r="H11686" t="s">
        <v>14083</v>
      </c>
      <c r="I11686">
        <v>0</v>
      </c>
      <c r="J11686">
        <v>18.361307870000001</v>
      </c>
      <c r="K11686">
        <v>18.361307870000001</v>
      </c>
      <c r="P11686" t="s">
        <v>15234</v>
      </c>
      <c r="Q11686" t="s">
        <v>15246</v>
      </c>
      <c r="R11686" t="s">
        <v>18348</v>
      </c>
      <c r="S11686" t="s">
        <v>15246</v>
      </c>
      <c r="T11686" t="s">
        <v>15304</v>
      </c>
      <c r="U11686" t="s">
        <v>15317</v>
      </c>
    </row>
    <row r="11687" spans="1:21" x14ac:dyDescent="0.25">
      <c r="A11687">
        <v>2018</v>
      </c>
      <c r="B11687">
        <v>25</v>
      </c>
      <c r="C11687" t="s">
        <v>25</v>
      </c>
      <c r="D11687" t="s">
        <v>2815</v>
      </c>
      <c r="G11687" t="s">
        <v>13994</v>
      </c>
      <c r="H11687" t="s">
        <v>15002</v>
      </c>
      <c r="I11687">
        <v>0</v>
      </c>
      <c r="J11687">
        <v>41.089342629999997</v>
      </c>
      <c r="K11687">
        <v>41.089342629999997</v>
      </c>
      <c r="P11687" t="s">
        <v>15189</v>
      </c>
      <c r="Q11687" t="s">
        <v>15246</v>
      </c>
      <c r="R11687" t="s">
        <v>18004</v>
      </c>
      <c r="S11687" t="s">
        <v>15246</v>
      </c>
      <c r="T11687" t="s">
        <v>15304</v>
      </c>
      <c r="U11687" t="s">
        <v>15317</v>
      </c>
    </row>
    <row r="11688" spans="1:21" x14ac:dyDescent="0.25">
      <c r="A11688">
        <v>2018</v>
      </c>
      <c r="B11688">
        <v>25</v>
      </c>
      <c r="C11688" t="s">
        <v>25</v>
      </c>
      <c r="D11688" t="s">
        <v>2816</v>
      </c>
      <c r="G11688" t="s">
        <v>13997</v>
      </c>
      <c r="H11688" t="s">
        <v>14083</v>
      </c>
      <c r="I11688">
        <v>0</v>
      </c>
      <c r="J11688">
        <v>0</v>
      </c>
      <c r="K11688">
        <v>0</v>
      </c>
      <c r="R11688" t="s">
        <v>18348</v>
      </c>
      <c r="S11688" t="s">
        <v>15246</v>
      </c>
      <c r="T11688" t="s">
        <v>15304</v>
      </c>
      <c r="U11688" t="s">
        <v>15317</v>
      </c>
    </row>
    <row r="11689" spans="1:21" x14ac:dyDescent="0.25">
      <c r="A11689">
        <v>2018</v>
      </c>
      <c r="B11689">
        <v>25</v>
      </c>
      <c r="C11689" t="s">
        <v>25</v>
      </c>
      <c r="D11689" t="s">
        <v>2817</v>
      </c>
      <c r="G11689" t="s">
        <v>13998</v>
      </c>
      <c r="H11689" t="s">
        <v>14083</v>
      </c>
      <c r="I11689">
        <v>0</v>
      </c>
      <c r="J11689">
        <v>12.343265150000001</v>
      </c>
      <c r="K11689">
        <v>12.343265150000001</v>
      </c>
      <c r="P11689" t="s">
        <v>15296</v>
      </c>
      <c r="Q11689" t="s">
        <v>15246</v>
      </c>
      <c r="R11689" t="s">
        <v>18348</v>
      </c>
      <c r="S11689" t="s">
        <v>15246</v>
      </c>
      <c r="T11689" t="s">
        <v>15304</v>
      </c>
      <c r="U11689" t="s">
        <v>15317</v>
      </c>
    </row>
    <row r="11690" spans="1:21" x14ac:dyDescent="0.25">
      <c r="A11690">
        <v>2018</v>
      </c>
      <c r="B11690">
        <v>25</v>
      </c>
      <c r="C11690" t="s">
        <v>34</v>
      </c>
      <c r="D11690" t="s">
        <v>1339</v>
      </c>
      <c r="G11690" t="s">
        <v>13895</v>
      </c>
      <c r="H11690" t="s">
        <v>14458</v>
      </c>
      <c r="I11690">
        <v>9847.6391039999999</v>
      </c>
      <c r="J11690">
        <v>9.6869599999999997E-3</v>
      </c>
      <c r="K11690">
        <v>0</v>
      </c>
      <c r="P11690" t="s">
        <v>19929</v>
      </c>
      <c r="Q11690" t="s">
        <v>17708</v>
      </c>
      <c r="R11690" t="s">
        <v>17200</v>
      </c>
      <c r="S11690" t="s">
        <v>15246</v>
      </c>
      <c r="T11690" t="s">
        <v>17278</v>
      </c>
      <c r="U11690" t="s">
        <v>15317</v>
      </c>
    </row>
    <row r="11691" spans="1:21" x14ac:dyDescent="0.25">
      <c r="A11691">
        <v>2018</v>
      </c>
      <c r="B11691">
        <v>25</v>
      </c>
      <c r="C11691" t="s">
        <v>34</v>
      </c>
      <c r="D11691" t="s">
        <v>1340</v>
      </c>
      <c r="G11691" t="s">
        <v>12154</v>
      </c>
      <c r="H11691" t="s">
        <v>14458</v>
      </c>
      <c r="I11691">
        <v>140.57345900000001</v>
      </c>
      <c r="J11691">
        <v>0</v>
      </c>
      <c r="K11691">
        <v>0</v>
      </c>
      <c r="P11691" t="s">
        <v>16992</v>
      </c>
      <c r="Q11691" t="s">
        <v>17708</v>
      </c>
      <c r="R11691" t="s">
        <v>17200</v>
      </c>
      <c r="S11691" t="s">
        <v>15246</v>
      </c>
      <c r="T11691" t="s">
        <v>17278</v>
      </c>
      <c r="U11691" t="s">
        <v>15317</v>
      </c>
    </row>
    <row r="11692" spans="1:21" x14ac:dyDescent="0.25">
      <c r="A11692">
        <v>2018</v>
      </c>
      <c r="B11692">
        <v>25</v>
      </c>
      <c r="C11692" t="s">
        <v>22</v>
      </c>
      <c r="D11692" t="s">
        <v>1947</v>
      </c>
      <c r="G11692" t="s">
        <v>10941</v>
      </c>
      <c r="H11692" t="s">
        <v>14221</v>
      </c>
      <c r="I11692">
        <v>3088.0350490000001</v>
      </c>
      <c r="J11692">
        <v>510.12478204000013</v>
      </c>
      <c r="K11692">
        <v>509.13553714000011</v>
      </c>
      <c r="U11692" t="s">
        <v>15316</v>
      </c>
    </row>
    <row r="11693" spans="1:21" x14ac:dyDescent="0.25">
      <c r="A11693">
        <v>2018</v>
      </c>
      <c r="B11693">
        <v>25</v>
      </c>
      <c r="C11693" t="s">
        <v>23</v>
      </c>
      <c r="D11693" t="s">
        <v>1948</v>
      </c>
      <c r="G11693" t="s">
        <v>10942</v>
      </c>
      <c r="H11693" t="s">
        <v>14222</v>
      </c>
      <c r="I11693">
        <v>37.651902</v>
      </c>
      <c r="J11693">
        <v>34.77852914000001</v>
      </c>
      <c r="K11693">
        <v>34.77852914000001</v>
      </c>
      <c r="U11693" t="s">
        <v>15316</v>
      </c>
    </row>
    <row r="11694" spans="1:21" x14ac:dyDescent="0.25">
      <c r="A11694">
        <v>2018</v>
      </c>
      <c r="B11694">
        <v>25</v>
      </c>
      <c r="C11694" t="s">
        <v>29</v>
      </c>
      <c r="D11694" t="s">
        <v>2738</v>
      </c>
      <c r="G11694" t="s">
        <v>13746</v>
      </c>
      <c r="H11694" t="s">
        <v>15002</v>
      </c>
      <c r="I11694">
        <v>0</v>
      </c>
      <c r="J11694">
        <v>10.63571559</v>
      </c>
      <c r="K11694">
        <v>10.63571559</v>
      </c>
      <c r="P11694" t="s">
        <v>17616</v>
      </c>
      <c r="Q11694" t="s">
        <v>17617</v>
      </c>
      <c r="R11694" t="s">
        <v>18004</v>
      </c>
      <c r="S11694" t="s">
        <v>15246</v>
      </c>
      <c r="T11694" t="s">
        <v>17619</v>
      </c>
      <c r="U11694" t="s">
        <v>15317</v>
      </c>
    </row>
    <row r="11695" spans="1:21" x14ac:dyDescent="0.25">
      <c r="A11695">
        <v>2018</v>
      </c>
      <c r="B11695">
        <v>25</v>
      </c>
      <c r="C11695" t="s">
        <v>30</v>
      </c>
      <c r="D11695" t="s">
        <v>1344</v>
      </c>
      <c r="E11695" t="s">
        <v>6804</v>
      </c>
      <c r="F11695" t="s">
        <v>10845</v>
      </c>
      <c r="G11695" t="s">
        <v>12157</v>
      </c>
      <c r="H11695" t="s">
        <v>14083</v>
      </c>
      <c r="I11695">
        <v>154.51616000000001</v>
      </c>
      <c r="J11695">
        <v>154.195899</v>
      </c>
      <c r="K11695">
        <v>154.19324399999999</v>
      </c>
      <c r="L11695" t="s">
        <v>19931</v>
      </c>
      <c r="M11695" t="s">
        <v>17617</v>
      </c>
      <c r="N11695" t="s">
        <v>18835</v>
      </c>
      <c r="O11695" t="s">
        <v>15246</v>
      </c>
      <c r="P11695" t="s">
        <v>18009</v>
      </c>
      <c r="Q11695" t="s">
        <v>17617</v>
      </c>
      <c r="R11695" t="s">
        <v>18348</v>
      </c>
      <c r="S11695" t="s">
        <v>15246</v>
      </c>
      <c r="T11695" s="124" t="s">
        <v>19356</v>
      </c>
      <c r="U11695" s="124" t="s">
        <v>15317</v>
      </c>
    </row>
    <row r="11696" spans="1:21" x14ac:dyDescent="0.25">
      <c r="A11696">
        <v>2018</v>
      </c>
      <c r="B11696">
        <v>25</v>
      </c>
      <c r="C11696" t="s">
        <v>30</v>
      </c>
      <c r="D11696" t="s">
        <v>2882</v>
      </c>
      <c r="G11696" t="s">
        <v>14199</v>
      </c>
      <c r="H11696" t="s">
        <v>14083</v>
      </c>
      <c r="I11696">
        <v>0</v>
      </c>
      <c r="J11696">
        <v>0</v>
      </c>
      <c r="K11696">
        <v>0</v>
      </c>
      <c r="P11696" t="s">
        <v>15233</v>
      </c>
      <c r="Q11696" t="s">
        <v>15246</v>
      </c>
      <c r="R11696" t="s">
        <v>18348</v>
      </c>
      <c r="S11696" t="s">
        <v>15246</v>
      </c>
      <c r="T11696" t="s">
        <v>15304</v>
      </c>
      <c r="U11696" t="s">
        <v>15317</v>
      </c>
    </row>
    <row r="11697" spans="1:21" x14ac:dyDescent="0.25">
      <c r="A11697">
        <v>2018</v>
      </c>
      <c r="B11697">
        <v>27</v>
      </c>
      <c r="C11697" t="s">
        <v>20</v>
      </c>
      <c r="D11697" t="s">
        <v>1346</v>
      </c>
      <c r="G11697" t="s">
        <v>10937</v>
      </c>
      <c r="H11697" t="s">
        <v>15161</v>
      </c>
      <c r="I11697">
        <v>0</v>
      </c>
      <c r="J11697">
        <v>16.886808540000001</v>
      </c>
      <c r="K11697">
        <v>16.886808540000001</v>
      </c>
      <c r="U11697" t="s">
        <v>15316</v>
      </c>
    </row>
    <row r="11698" spans="1:21" x14ac:dyDescent="0.25">
      <c r="A11698">
        <v>2018</v>
      </c>
      <c r="B11698">
        <v>27</v>
      </c>
      <c r="C11698" t="s">
        <v>20</v>
      </c>
      <c r="D11698" t="s">
        <v>2645</v>
      </c>
      <c r="G11698" t="s">
        <v>11017</v>
      </c>
      <c r="H11698" t="s">
        <v>14221</v>
      </c>
      <c r="I11698">
        <v>0</v>
      </c>
      <c r="J11698">
        <v>2.8971116000000001</v>
      </c>
      <c r="K11698">
        <v>2.8971116000000001</v>
      </c>
      <c r="U11698" t="s">
        <v>15316</v>
      </c>
    </row>
    <row r="11699" spans="1:21" x14ac:dyDescent="0.25">
      <c r="A11699">
        <v>2018</v>
      </c>
      <c r="B11699">
        <v>27</v>
      </c>
      <c r="C11699" t="s">
        <v>22</v>
      </c>
      <c r="D11699" t="s">
        <v>1347</v>
      </c>
      <c r="G11699" t="s">
        <v>10941</v>
      </c>
      <c r="H11699" t="s">
        <v>14221</v>
      </c>
      <c r="I11699">
        <v>117.48960099999999</v>
      </c>
      <c r="J11699">
        <v>198.29609905000001</v>
      </c>
      <c r="K11699">
        <v>198.29609905000001</v>
      </c>
      <c r="U11699" t="s">
        <v>15316</v>
      </c>
    </row>
    <row r="11700" spans="1:21" x14ac:dyDescent="0.25">
      <c r="A11700">
        <v>2018</v>
      </c>
      <c r="B11700">
        <v>27</v>
      </c>
      <c r="C11700" t="s">
        <v>23</v>
      </c>
      <c r="D11700" t="s">
        <v>1348</v>
      </c>
      <c r="G11700" t="s">
        <v>10942</v>
      </c>
      <c r="H11700" t="s">
        <v>14222</v>
      </c>
      <c r="I11700">
        <v>40.616413000000001</v>
      </c>
      <c r="J11700">
        <v>51.621435359999992</v>
      </c>
      <c r="K11700">
        <v>51.618317449999992</v>
      </c>
      <c r="U11700" t="s">
        <v>15316</v>
      </c>
    </row>
    <row r="11701" spans="1:21" x14ac:dyDescent="0.25">
      <c r="A11701">
        <v>2018</v>
      </c>
      <c r="B11701">
        <v>27</v>
      </c>
      <c r="C11701" t="s">
        <v>23</v>
      </c>
      <c r="D11701" t="s">
        <v>1349</v>
      </c>
      <c r="E11701" t="s">
        <v>6259</v>
      </c>
      <c r="F11701" t="s">
        <v>10846</v>
      </c>
      <c r="G11701" t="s">
        <v>14087</v>
      </c>
      <c r="H11701" t="s">
        <v>14934</v>
      </c>
      <c r="I11701">
        <v>314.32592799999998</v>
      </c>
      <c r="J11701">
        <v>678.42669357000023</v>
      </c>
      <c r="K11701">
        <v>678.42543561000014</v>
      </c>
      <c r="U11701" t="s">
        <v>15316</v>
      </c>
    </row>
    <row r="11702" spans="1:21" x14ac:dyDescent="0.25">
      <c r="A11702">
        <v>2018</v>
      </c>
      <c r="B11702">
        <v>27</v>
      </c>
      <c r="C11702" t="s">
        <v>23</v>
      </c>
      <c r="D11702" t="s">
        <v>1350</v>
      </c>
      <c r="E11702" t="s">
        <v>6260</v>
      </c>
      <c r="F11702" t="s">
        <v>10847</v>
      </c>
      <c r="G11702" t="s">
        <v>12159</v>
      </c>
      <c r="H11702" t="s">
        <v>14810</v>
      </c>
      <c r="I11702">
        <v>80.204126000000002</v>
      </c>
      <c r="J11702">
        <v>95.684066059999978</v>
      </c>
      <c r="K11702">
        <v>95.684066059999978</v>
      </c>
      <c r="U11702" t="s">
        <v>15316</v>
      </c>
    </row>
    <row r="11703" spans="1:21" x14ac:dyDescent="0.25">
      <c r="A11703">
        <v>2018</v>
      </c>
      <c r="B11703">
        <v>27</v>
      </c>
      <c r="C11703" t="s">
        <v>23</v>
      </c>
      <c r="D11703" t="s">
        <v>1352</v>
      </c>
      <c r="E11703" t="s">
        <v>6261</v>
      </c>
      <c r="F11703" t="s">
        <v>10848</v>
      </c>
      <c r="G11703" t="s">
        <v>14088</v>
      </c>
      <c r="H11703" t="s">
        <v>14810</v>
      </c>
      <c r="I11703">
        <v>215.96835200000001</v>
      </c>
      <c r="J11703">
        <v>325.10522627999978</v>
      </c>
      <c r="K11703">
        <v>325.10522627999978</v>
      </c>
      <c r="U11703" t="s">
        <v>15316</v>
      </c>
    </row>
    <row r="11704" spans="1:21" x14ac:dyDescent="0.25">
      <c r="A11704">
        <v>2018</v>
      </c>
      <c r="B11704">
        <v>27</v>
      </c>
      <c r="C11704" t="s">
        <v>23</v>
      </c>
      <c r="D11704" t="s">
        <v>1353</v>
      </c>
      <c r="E11704" t="s">
        <v>6262</v>
      </c>
      <c r="F11704" t="s">
        <v>10849</v>
      </c>
      <c r="G11704" t="s">
        <v>12162</v>
      </c>
      <c r="H11704" t="s">
        <v>14461</v>
      </c>
      <c r="I11704">
        <v>222.59256600000001</v>
      </c>
      <c r="J11704">
        <v>239.52458412999991</v>
      </c>
      <c r="K11704">
        <v>239.52458412999991</v>
      </c>
      <c r="U11704" t="s">
        <v>15316</v>
      </c>
    </row>
    <row r="11705" spans="1:21" x14ac:dyDescent="0.25">
      <c r="A11705">
        <v>2018</v>
      </c>
      <c r="B11705">
        <v>27</v>
      </c>
      <c r="C11705" t="s">
        <v>23</v>
      </c>
      <c r="D11705" t="s">
        <v>1355</v>
      </c>
      <c r="E11705" t="s">
        <v>6264</v>
      </c>
      <c r="F11705" t="s">
        <v>10850</v>
      </c>
      <c r="G11705" t="s">
        <v>12164</v>
      </c>
      <c r="H11705" t="s">
        <v>14461</v>
      </c>
      <c r="I11705">
        <v>200.70821699999999</v>
      </c>
      <c r="J11705">
        <v>216.0060651899999</v>
      </c>
      <c r="K11705">
        <v>216.0060651899999</v>
      </c>
      <c r="L11705" t="s">
        <v>16882</v>
      </c>
      <c r="M11705" t="s">
        <v>15238</v>
      </c>
      <c r="T11705" t="s">
        <v>15305</v>
      </c>
      <c r="U11705" t="s">
        <v>15317</v>
      </c>
    </row>
    <row r="11706" spans="1:21" x14ac:dyDescent="0.25">
      <c r="A11706">
        <v>2018</v>
      </c>
      <c r="B11706">
        <v>28</v>
      </c>
      <c r="C11706" t="s">
        <v>36</v>
      </c>
      <c r="D11706" t="s">
        <v>1358</v>
      </c>
      <c r="G11706" t="s">
        <v>12166</v>
      </c>
      <c r="H11706" t="s">
        <v>14462</v>
      </c>
      <c r="I11706">
        <v>585347.31709400006</v>
      </c>
      <c r="J11706">
        <v>609869.66364699998</v>
      </c>
      <c r="K11706">
        <v>609869.66364699998</v>
      </c>
      <c r="U11706" t="s">
        <v>15316</v>
      </c>
    </row>
    <row r="11707" spans="1:21" x14ac:dyDescent="0.25">
      <c r="A11707">
        <v>2018</v>
      </c>
      <c r="B11707">
        <v>28</v>
      </c>
      <c r="C11707" t="s">
        <v>36</v>
      </c>
      <c r="D11707" t="s">
        <v>1359</v>
      </c>
      <c r="G11707" t="s">
        <v>12167</v>
      </c>
      <c r="H11707" t="s">
        <v>14462</v>
      </c>
      <c r="I11707">
        <v>29027.219033000001</v>
      </c>
      <c r="J11707">
        <v>30428.482883000001</v>
      </c>
      <c r="K11707">
        <v>30428.482883000001</v>
      </c>
      <c r="U11707" t="s">
        <v>15316</v>
      </c>
    </row>
    <row r="11708" spans="1:21" x14ac:dyDescent="0.25">
      <c r="A11708">
        <v>2018</v>
      </c>
      <c r="B11708">
        <v>28</v>
      </c>
      <c r="C11708" t="s">
        <v>36</v>
      </c>
      <c r="D11708" t="s">
        <v>1360</v>
      </c>
      <c r="G11708" t="s">
        <v>12168</v>
      </c>
      <c r="H11708" t="s">
        <v>14462</v>
      </c>
      <c r="I11708">
        <v>195068.43223400001</v>
      </c>
      <c r="J11708">
        <v>201258.383233</v>
      </c>
      <c r="K11708">
        <v>201258.383214</v>
      </c>
      <c r="U11708" t="s">
        <v>15316</v>
      </c>
    </row>
    <row r="11709" spans="1:21" x14ac:dyDescent="0.25">
      <c r="A11709">
        <v>2018</v>
      </c>
      <c r="B11709">
        <v>28</v>
      </c>
      <c r="C11709" t="s">
        <v>36</v>
      </c>
      <c r="D11709" t="s">
        <v>1361</v>
      </c>
      <c r="G11709" t="s">
        <v>13554</v>
      </c>
      <c r="H11709" t="s">
        <v>14463</v>
      </c>
      <c r="I11709">
        <v>2488.6468110000001</v>
      </c>
      <c r="J11709">
        <v>2488.6468110000001</v>
      </c>
      <c r="K11709">
        <v>2488.6468110000001</v>
      </c>
      <c r="U11709" t="s">
        <v>15316</v>
      </c>
    </row>
    <row r="11710" spans="1:21" x14ac:dyDescent="0.25">
      <c r="A11710">
        <v>2018</v>
      </c>
      <c r="B11710">
        <v>30</v>
      </c>
      <c r="C11710" t="s">
        <v>37</v>
      </c>
      <c r="D11710" t="s">
        <v>1393</v>
      </c>
      <c r="G11710" t="s">
        <v>12725</v>
      </c>
      <c r="H11710" t="s">
        <v>12725</v>
      </c>
      <c r="I11710">
        <v>17091.099999999999</v>
      </c>
      <c r="J11710">
        <v>61215.995300969997</v>
      </c>
      <c r="K11710">
        <v>61215.995300969997</v>
      </c>
      <c r="U11710" t="s">
        <v>15316</v>
      </c>
    </row>
    <row r="11711" spans="1:21" x14ac:dyDescent="0.25">
      <c r="A11711">
        <v>2018</v>
      </c>
      <c r="B11711">
        <v>31</v>
      </c>
      <c r="C11711" t="s">
        <v>25</v>
      </c>
      <c r="D11711" t="s">
        <v>1394</v>
      </c>
      <c r="E11711" t="s">
        <v>6265</v>
      </c>
      <c r="F11711" t="s">
        <v>9916</v>
      </c>
      <c r="G11711" t="s">
        <v>12202</v>
      </c>
      <c r="H11711" t="s">
        <v>14464</v>
      </c>
      <c r="I11711">
        <v>598.92307100000005</v>
      </c>
      <c r="J11711">
        <v>661.72263571999963</v>
      </c>
      <c r="K11711">
        <v>661.72263571999963</v>
      </c>
      <c r="L11711" t="s">
        <v>19932</v>
      </c>
      <c r="M11711" t="s">
        <v>16983</v>
      </c>
      <c r="N11711" t="s">
        <v>19933</v>
      </c>
      <c r="O11711" t="s">
        <v>17834</v>
      </c>
      <c r="T11711" t="s">
        <v>17835</v>
      </c>
      <c r="U11711" t="s">
        <v>15317</v>
      </c>
    </row>
    <row r="11712" spans="1:21" x14ac:dyDescent="0.25">
      <c r="A11712">
        <v>2018</v>
      </c>
      <c r="B11712">
        <v>31</v>
      </c>
      <c r="C11712" t="s">
        <v>25</v>
      </c>
      <c r="D11712" t="s">
        <v>1395</v>
      </c>
      <c r="E11712" t="s">
        <v>6266</v>
      </c>
      <c r="F11712" t="s">
        <v>9917</v>
      </c>
      <c r="G11712" t="s">
        <v>12203</v>
      </c>
      <c r="H11712" t="s">
        <v>14464</v>
      </c>
      <c r="I11712">
        <v>287.97856300000001</v>
      </c>
      <c r="J11712">
        <v>263.23822763999999</v>
      </c>
      <c r="K11712">
        <v>263.23822763999999</v>
      </c>
      <c r="L11712" t="s">
        <v>20150</v>
      </c>
      <c r="M11712" t="s">
        <v>17834</v>
      </c>
      <c r="N11712" t="s">
        <v>18010</v>
      </c>
      <c r="O11712" t="s">
        <v>17834</v>
      </c>
      <c r="T11712" t="s">
        <v>17835</v>
      </c>
      <c r="U11712" t="s">
        <v>15317</v>
      </c>
    </row>
    <row r="11713" spans="1:21" x14ac:dyDescent="0.25">
      <c r="A11713">
        <v>2018</v>
      </c>
      <c r="B11713">
        <v>31</v>
      </c>
      <c r="C11713" t="s">
        <v>22</v>
      </c>
      <c r="D11713" t="s">
        <v>1399</v>
      </c>
      <c r="G11713" t="s">
        <v>10941</v>
      </c>
      <c r="H11713" t="s">
        <v>14221</v>
      </c>
      <c r="I11713">
        <v>92.397272999999998</v>
      </c>
      <c r="J11713">
        <v>83.521334819999907</v>
      </c>
      <c r="K11713">
        <v>83.521334819999907</v>
      </c>
      <c r="U11713" t="s">
        <v>15316</v>
      </c>
    </row>
    <row r="11714" spans="1:21" x14ac:dyDescent="0.25">
      <c r="A11714">
        <v>2018</v>
      </c>
      <c r="B11714">
        <v>31</v>
      </c>
      <c r="C11714" t="s">
        <v>23</v>
      </c>
      <c r="D11714" t="s">
        <v>1401</v>
      </c>
      <c r="G11714" t="s">
        <v>10942</v>
      </c>
      <c r="H11714" t="s">
        <v>14222</v>
      </c>
      <c r="I11714">
        <v>1.662766</v>
      </c>
      <c r="J11714">
        <v>4.02212953</v>
      </c>
      <c r="K11714">
        <v>4.02212953</v>
      </c>
      <c r="U11714" t="s">
        <v>15316</v>
      </c>
    </row>
    <row r="11715" spans="1:21" x14ac:dyDescent="0.25">
      <c r="A11715">
        <v>2018</v>
      </c>
      <c r="B11715">
        <v>32</v>
      </c>
      <c r="C11715" t="s">
        <v>25</v>
      </c>
      <c r="D11715" t="s">
        <v>1402</v>
      </c>
      <c r="E11715" t="s">
        <v>6805</v>
      </c>
      <c r="F11715" t="s">
        <v>10851</v>
      </c>
      <c r="G11715" t="s">
        <v>12206</v>
      </c>
      <c r="H11715" t="s">
        <v>14465</v>
      </c>
      <c r="I11715">
        <v>2890.9963929999999</v>
      </c>
      <c r="J11715">
        <v>3002.0420636100039</v>
      </c>
      <c r="K11715">
        <v>2798.819032690004</v>
      </c>
      <c r="U11715" t="s">
        <v>15316</v>
      </c>
    </row>
    <row r="11716" spans="1:21" x14ac:dyDescent="0.25">
      <c r="A11716">
        <v>2018</v>
      </c>
      <c r="B11716">
        <v>32</v>
      </c>
      <c r="C11716" t="s">
        <v>20</v>
      </c>
      <c r="D11716" t="s">
        <v>1403</v>
      </c>
      <c r="G11716" t="s">
        <v>10936</v>
      </c>
      <c r="H11716" t="s">
        <v>14465</v>
      </c>
      <c r="I11716">
        <v>40.831313999999999</v>
      </c>
      <c r="J11716">
        <v>34.024659419999999</v>
      </c>
      <c r="K11716">
        <v>34.024659419999999</v>
      </c>
      <c r="U11716" t="s">
        <v>15316</v>
      </c>
    </row>
    <row r="11717" spans="1:21" x14ac:dyDescent="0.25">
      <c r="A11717">
        <v>2018</v>
      </c>
      <c r="B11717">
        <v>32</v>
      </c>
      <c r="C11717" t="s">
        <v>22</v>
      </c>
      <c r="D11717" t="s">
        <v>1404</v>
      </c>
      <c r="G11717" t="s">
        <v>10941</v>
      </c>
      <c r="H11717" t="s">
        <v>14221</v>
      </c>
      <c r="I11717">
        <v>97.217033999999998</v>
      </c>
      <c r="J11717">
        <v>93.550449029999996</v>
      </c>
      <c r="K11717">
        <v>93.460449030000007</v>
      </c>
      <c r="U11717" t="s">
        <v>15316</v>
      </c>
    </row>
    <row r="11718" spans="1:21" x14ac:dyDescent="0.25">
      <c r="A11718">
        <v>2018</v>
      </c>
      <c r="B11718">
        <v>33</v>
      </c>
      <c r="C11718" t="s">
        <v>34</v>
      </c>
      <c r="D11718" t="s">
        <v>1406</v>
      </c>
      <c r="E11718" t="s">
        <v>6267</v>
      </c>
      <c r="F11718" t="s">
        <v>10852</v>
      </c>
      <c r="G11718" t="s">
        <v>13556</v>
      </c>
      <c r="H11718" t="s">
        <v>14597</v>
      </c>
      <c r="I11718">
        <v>93385.757549000002</v>
      </c>
      <c r="J11718">
        <v>95315.986737690007</v>
      </c>
      <c r="K11718">
        <v>95315.986737690007</v>
      </c>
      <c r="L11718" t="s">
        <v>19934</v>
      </c>
      <c r="M11718" t="s">
        <v>17204</v>
      </c>
      <c r="N11718" t="s">
        <v>19935</v>
      </c>
      <c r="O11718" t="s">
        <v>17795</v>
      </c>
      <c r="R11718" t="s">
        <v>17547</v>
      </c>
      <c r="S11718" t="s">
        <v>16846</v>
      </c>
      <c r="T11718" t="s">
        <v>17238</v>
      </c>
      <c r="U11718" t="s">
        <v>15317</v>
      </c>
    </row>
    <row r="11719" spans="1:21" x14ac:dyDescent="0.25">
      <c r="A11719">
        <v>2018</v>
      </c>
      <c r="B11719">
        <v>33</v>
      </c>
      <c r="C11719" t="s">
        <v>34</v>
      </c>
      <c r="D11719" t="s">
        <v>1407</v>
      </c>
      <c r="E11719" t="s">
        <v>6268</v>
      </c>
      <c r="F11719" t="s">
        <v>10853</v>
      </c>
      <c r="G11719" t="s">
        <v>13821</v>
      </c>
      <c r="H11719" t="s">
        <v>14812</v>
      </c>
      <c r="I11719">
        <v>8899.7453459999997</v>
      </c>
      <c r="J11719">
        <v>8793.630270550002</v>
      </c>
      <c r="K11719">
        <v>8791.5772842000006</v>
      </c>
      <c r="L11719" t="s">
        <v>20151</v>
      </c>
      <c r="M11719" t="s">
        <v>19216</v>
      </c>
      <c r="N11719" t="s">
        <v>20152</v>
      </c>
      <c r="O11719" t="s">
        <v>19216</v>
      </c>
      <c r="R11719" t="s">
        <v>15343</v>
      </c>
      <c r="S11719" t="s">
        <v>15252</v>
      </c>
      <c r="T11719" t="s">
        <v>20153</v>
      </c>
      <c r="U11719" t="s">
        <v>15317</v>
      </c>
    </row>
    <row r="11720" spans="1:21" x14ac:dyDescent="0.25">
      <c r="A11720">
        <v>2018</v>
      </c>
      <c r="B11720">
        <v>33</v>
      </c>
      <c r="C11720" t="s">
        <v>34</v>
      </c>
      <c r="D11720" t="s">
        <v>1408</v>
      </c>
      <c r="E11720" t="s">
        <v>6268</v>
      </c>
      <c r="F11720" t="s">
        <v>10854</v>
      </c>
      <c r="G11720" t="s">
        <v>13822</v>
      </c>
      <c r="H11720" t="s">
        <v>14812</v>
      </c>
      <c r="I11720">
        <v>64521.702393</v>
      </c>
      <c r="J11720">
        <v>64255.148847949989</v>
      </c>
      <c r="K11720">
        <v>64253.968175419992</v>
      </c>
      <c r="L11720" t="s">
        <v>20151</v>
      </c>
      <c r="M11720" t="s">
        <v>19216</v>
      </c>
      <c r="N11720" t="s">
        <v>20154</v>
      </c>
      <c r="O11720" t="s">
        <v>19216</v>
      </c>
      <c r="R11720" t="s">
        <v>15343</v>
      </c>
      <c r="S11720" t="s">
        <v>15252</v>
      </c>
      <c r="T11720" t="s">
        <v>20153</v>
      </c>
      <c r="U11720" t="s">
        <v>15317</v>
      </c>
    </row>
    <row r="11721" spans="1:21" x14ac:dyDescent="0.25">
      <c r="A11721">
        <v>2018</v>
      </c>
      <c r="B11721">
        <v>33</v>
      </c>
      <c r="C11721" t="s">
        <v>34</v>
      </c>
      <c r="D11721" t="s">
        <v>1409</v>
      </c>
      <c r="E11721" t="s">
        <v>6269</v>
      </c>
      <c r="F11721" t="s">
        <v>10855</v>
      </c>
      <c r="G11721" t="s">
        <v>13559</v>
      </c>
      <c r="H11721" t="s">
        <v>14599</v>
      </c>
      <c r="I11721">
        <v>74376.443243999995</v>
      </c>
      <c r="J11721">
        <v>74249.108535730018</v>
      </c>
      <c r="K11721">
        <v>74249.100785990027</v>
      </c>
      <c r="U11721" t="s">
        <v>15316</v>
      </c>
    </row>
    <row r="11722" spans="1:21" x14ac:dyDescent="0.25">
      <c r="A11722">
        <v>2018</v>
      </c>
      <c r="B11722">
        <v>33</v>
      </c>
      <c r="C11722" t="s">
        <v>34</v>
      </c>
      <c r="D11722" t="s">
        <v>1410</v>
      </c>
      <c r="E11722" t="s">
        <v>6270</v>
      </c>
      <c r="F11722" t="s">
        <v>10856</v>
      </c>
      <c r="G11722" t="s">
        <v>13823</v>
      </c>
      <c r="H11722" t="s">
        <v>14813</v>
      </c>
      <c r="I11722">
        <v>10868.951881999999</v>
      </c>
      <c r="J11722">
        <v>10745.75745085</v>
      </c>
      <c r="K11722">
        <v>10745.75745085</v>
      </c>
      <c r="L11722" t="s">
        <v>20155</v>
      </c>
      <c r="M11722" t="s">
        <v>17687</v>
      </c>
      <c r="N11722" t="s">
        <v>20278</v>
      </c>
      <c r="O11722" t="s">
        <v>20279</v>
      </c>
      <c r="P11722" t="s">
        <v>15358</v>
      </c>
      <c r="Q11722" t="s">
        <v>15237</v>
      </c>
      <c r="T11722" t="s">
        <v>20280</v>
      </c>
      <c r="U11722" t="s">
        <v>15317</v>
      </c>
    </row>
    <row r="11723" spans="1:21" x14ac:dyDescent="0.25">
      <c r="A11723">
        <v>2018</v>
      </c>
      <c r="B11723">
        <v>33</v>
      </c>
      <c r="C11723" t="s">
        <v>34</v>
      </c>
      <c r="D11723" t="s">
        <v>1411</v>
      </c>
      <c r="E11723" t="s">
        <v>6806</v>
      </c>
      <c r="F11723" t="s">
        <v>10857</v>
      </c>
      <c r="G11723" t="s">
        <v>13561</v>
      </c>
      <c r="H11723" t="s">
        <v>14813</v>
      </c>
      <c r="I11723">
        <v>8165.8908060000003</v>
      </c>
      <c r="J11723">
        <v>8126.6349221600012</v>
      </c>
      <c r="K11723">
        <v>8126.6349221600012</v>
      </c>
      <c r="L11723" t="s">
        <v>20281</v>
      </c>
      <c r="M11723" t="s">
        <v>15246</v>
      </c>
      <c r="N11723" t="s">
        <v>20158</v>
      </c>
      <c r="O11723" t="s">
        <v>15246</v>
      </c>
      <c r="P11723" t="s">
        <v>15189</v>
      </c>
      <c r="Q11723" t="s">
        <v>15246</v>
      </c>
      <c r="T11723" t="s">
        <v>15304</v>
      </c>
      <c r="U11723" t="s">
        <v>15317</v>
      </c>
    </row>
    <row r="11724" spans="1:21" x14ac:dyDescent="0.25">
      <c r="A11724">
        <v>2018</v>
      </c>
      <c r="B11724">
        <v>33</v>
      </c>
      <c r="C11724" t="s">
        <v>34</v>
      </c>
      <c r="D11724" t="s">
        <v>1412</v>
      </c>
      <c r="E11724" t="s">
        <v>6272</v>
      </c>
      <c r="F11724" t="s">
        <v>10858</v>
      </c>
      <c r="G11724" t="s">
        <v>13562</v>
      </c>
      <c r="H11724" t="s">
        <v>14813</v>
      </c>
      <c r="I11724">
        <v>4593.3135780000002</v>
      </c>
      <c r="J11724">
        <v>4566.0016381799996</v>
      </c>
      <c r="K11724">
        <v>4566.0016381799996</v>
      </c>
      <c r="L11724" t="s">
        <v>20159</v>
      </c>
      <c r="M11724" t="s">
        <v>18478</v>
      </c>
      <c r="N11724" t="s">
        <v>20160</v>
      </c>
      <c r="O11724" t="s">
        <v>15246</v>
      </c>
      <c r="P11724" t="s">
        <v>15189</v>
      </c>
      <c r="Q11724" t="s">
        <v>15246</v>
      </c>
      <c r="T11724" t="s">
        <v>17191</v>
      </c>
      <c r="U11724" t="s">
        <v>15317</v>
      </c>
    </row>
    <row r="11725" spans="1:21" x14ac:dyDescent="0.25">
      <c r="A11725">
        <v>2018</v>
      </c>
      <c r="B11725">
        <v>33</v>
      </c>
      <c r="C11725" t="s">
        <v>34</v>
      </c>
      <c r="D11725" t="s">
        <v>1413</v>
      </c>
      <c r="E11725" t="s">
        <v>6273</v>
      </c>
      <c r="F11725" t="s">
        <v>10859</v>
      </c>
      <c r="G11725" t="s">
        <v>13563</v>
      </c>
      <c r="H11725" t="s">
        <v>14814</v>
      </c>
      <c r="I11725">
        <v>4429.441041</v>
      </c>
      <c r="J11725">
        <v>4497.4560761499997</v>
      </c>
      <c r="K11725">
        <v>4497.4560761499997</v>
      </c>
      <c r="L11725" t="s">
        <v>20161</v>
      </c>
      <c r="M11725" t="s">
        <v>18478</v>
      </c>
      <c r="N11725" t="s">
        <v>16940</v>
      </c>
      <c r="O11725" t="s">
        <v>15246</v>
      </c>
      <c r="R11725" t="s">
        <v>15286</v>
      </c>
      <c r="S11725" t="s">
        <v>15246</v>
      </c>
      <c r="T11725" t="s">
        <v>17191</v>
      </c>
      <c r="U11725" t="s">
        <v>15317</v>
      </c>
    </row>
    <row r="11726" spans="1:21" x14ac:dyDescent="0.25">
      <c r="A11726">
        <v>2018</v>
      </c>
      <c r="B11726">
        <v>33</v>
      </c>
      <c r="C11726" t="s">
        <v>34</v>
      </c>
      <c r="D11726" t="s">
        <v>1414</v>
      </c>
      <c r="E11726" t="s">
        <v>6274</v>
      </c>
      <c r="F11726" t="s">
        <v>10860</v>
      </c>
      <c r="G11726" t="s">
        <v>13564</v>
      </c>
      <c r="H11726" t="s">
        <v>14814</v>
      </c>
      <c r="I11726">
        <v>2465.3169170000001</v>
      </c>
      <c r="J11726">
        <v>2111.9374966099999</v>
      </c>
      <c r="K11726">
        <v>2111.9374966099999</v>
      </c>
      <c r="L11726" t="s">
        <v>19336</v>
      </c>
      <c r="M11726" t="s">
        <v>15246</v>
      </c>
      <c r="N11726" t="s">
        <v>18168</v>
      </c>
      <c r="O11726" t="s">
        <v>15246</v>
      </c>
      <c r="P11726" t="s">
        <v>15286</v>
      </c>
      <c r="Q11726" t="s">
        <v>15246</v>
      </c>
      <c r="R11726" t="s">
        <v>15286</v>
      </c>
      <c r="S11726" t="s">
        <v>15246</v>
      </c>
      <c r="T11726" t="s">
        <v>15304</v>
      </c>
      <c r="U11726" t="s">
        <v>15317</v>
      </c>
    </row>
    <row r="11727" spans="1:21" x14ac:dyDescent="0.25">
      <c r="A11727">
        <v>2018</v>
      </c>
      <c r="B11727">
        <v>33</v>
      </c>
      <c r="C11727" t="s">
        <v>34</v>
      </c>
      <c r="D11727" t="s">
        <v>1415</v>
      </c>
      <c r="E11727" t="s">
        <v>6275</v>
      </c>
      <c r="F11727" t="s">
        <v>9922</v>
      </c>
      <c r="G11727" t="s">
        <v>13565</v>
      </c>
      <c r="H11727" t="s">
        <v>14606</v>
      </c>
      <c r="I11727">
        <v>7000</v>
      </c>
      <c r="J11727">
        <v>6813.8601239699974</v>
      </c>
      <c r="K11727">
        <v>6813.8601239699974</v>
      </c>
      <c r="U11727" t="s">
        <v>15316</v>
      </c>
    </row>
    <row r="11728" spans="1:21" x14ac:dyDescent="0.25">
      <c r="A11728">
        <v>2018</v>
      </c>
      <c r="B11728">
        <v>33</v>
      </c>
      <c r="C11728" t="s">
        <v>34</v>
      </c>
      <c r="D11728" t="s">
        <v>1416</v>
      </c>
      <c r="E11728" t="s">
        <v>6269</v>
      </c>
      <c r="F11728" t="s">
        <v>10861</v>
      </c>
      <c r="G11728" t="s">
        <v>13566</v>
      </c>
      <c r="H11728" t="s">
        <v>14607</v>
      </c>
      <c r="I11728">
        <v>40638.106599999999</v>
      </c>
      <c r="J11728">
        <v>40554.646544789997</v>
      </c>
      <c r="K11728">
        <v>40554.646544789997</v>
      </c>
      <c r="U11728" t="s">
        <v>15316</v>
      </c>
    </row>
    <row r="11729" spans="1:21" x14ac:dyDescent="0.25">
      <c r="A11729">
        <v>2018</v>
      </c>
      <c r="B11729">
        <v>33</v>
      </c>
      <c r="C11729" t="s">
        <v>34</v>
      </c>
      <c r="D11729" t="s">
        <v>1417</v>
      </c>
      <c r="E11729" t="s">
        <v>6276</v>
      </c>
      <c r="F11729" t="s">
        <v>10862</v>
      </c>
      <c r="G11729" t="s">
        <v>13896</v>
      </c>
      <c r="H11729" t="s">
        <v>15004</v>
      </c>
      <c r="I11729">
        <v>335104.98692599998</v>
      </c>
      <c r="J11729">
        <v>341937.17056529003</v>
      </c>
      <c r="K11729">
        <v>341937.17056529003</v>
      </c>
      <c r="L11729" t="s">
        <v>20162</v>
      </c>
      <c r="M11729" t="s">
        <v>15246</v>
      </c>
      <c r="N11729" t="s">
        <v>20163</v>
      </c>
      <c r="O11729" t="s">
        <v>17515</v>
      </c>
      <c r="R11729" t="s">
        <v>19921</v>
      </c>
      <c r="S11729" t="s">
        <v>15246</v>
      </c>
      <c r="T11729" t="s">
        <v>17640</v>
      </c>
      <c r="U11729" t="s">
        <v>15317</v>
      </c>
    </row>
    <row r="11730" spans="1:21" x14ac:dyDescent="0.25">
      <c r="A11730">
        <v>2018</v>
      </c>
      <c r="B11730">
        <v>33</v>
      </c>
      <c r="C11730" t="s">
        <v>34</v>
      </c>
      <c r="D11730" t="s">
        <v>1418</v>
      </c>
      <c r="G11730" t="s">
        <v>13897</v>
      </c>
      <c r="H11730" t="s">
        <v>15004</v>
      </c>
      <c r="I11730">
        <v>10749.607402</v>
      </c>
      <c r="J11730">
        <v>10720.24971007</v>
      </c>
      <c r="K11730">
        <v>10720.24971007</v>
      </c>
      <c r="R11730" t="s">
        <v>19921</v>
      </c>
      <c r="S11730" t="s">
        <v>15246</v>
      </c>
      <c r="T11730" t="s">
        <v>15304</v>
      </c>
      <c r="U11730" t="s">
        <v>15317</v>
      </c>
    </row>
    <row r="11731" spans="1:21" x14ac:dyDescent="0.25">
      <c r="A11731">
        <v>2018</v>
      </c>
      <c r="B11731">
        <v>33</v>
      </c>
      <c r="C11731" t="s">
        <v>34</v>
      </c>
      <c r="D11731" t="s">
        <v>1419</v>
      </c>
      <c r="G11731" t="s">
        <v>13898</v>
      </c>
      <c r="H11731" t="s">
        <v>15004</v>
      </c>
      <c r="I11731">
        <v>13458.757535999999</v>
      </c>
      <c r="J11731">
        <v>13372.470812220001</v>
      </c>
      <c r="K11731">
        <v>13352.22438125</v>
      </c>
      <c r="R11731" t="s">
        <v>19921</v>
      </c>
      <c r="S11731" t="s">
        <v>15246</v>
      </c>
      <c r="T11731" t="s">
        <v>15304</v>
      </c>
      <c r="U11731" t="s">
        <v>15317</v>
      </c>
    </row>
    <row r="11732" spans="1:21" x14ac:dyDescent="0.25">
      <c r="A11732">
        <v>2018</v>
      </c>
      <c r="B11732">
        <v>33</v>
      </c>
      <c r="C11732" t="s">
        <v>34</v>
      </c>
      <c r="D11732" t="s">
        <v>1420</v>
      </c>
      <c r="G11732" t="s">
        <v>13899</v>
      </c>
      <c r="H11732" t="s">
        <v>15004</v>
      </c>
      <c r="I11732">
        <v>9683.6673289999999</v>
      </c>
      <c r="J11732">
        <v>9673.9728965899994</v>
      </c>
      <c r="K11732">
        <v>9673.9728965899994</v>
      </c>
      <c r="R11732" t="s">
        <v>19921</v>
      </c>
      <c r="S11732" t="s">
        <v>15246</v>
      </c>
      <c r="T11732" t="s">
        <v>15304</v>
      </c>
      <c r="U11732" t="s">
        <v>15317</v>
      </c>
    </row>
    <row r="11733" spans="1:21" x14ac:dyDescent="0.25">
      <c r="A11733">
        <v>2018</v>
      </c>
      <c r="B11733">
        <v>34</v>
      </c>
      <c r="C11733" t="s">
        <v>35</v>
      </c>
      <c r="D11733" t="s">
        <v>1438</v>
      </c>
      <c r="G11733" t="s">
        <v>12240</v>
      </c>
      <c r="H11733" t="s">
        <v>14469</v>
      </c>
      <c r="I11733">
        <v>1E-4</v>
      </c>
      <c r="J11733">
        <v>0</v>
      </c>
      <c r="K11733">
        <v>0</v>
      </c>
      <c r="U11733" t="s">
        <v>15316</v>
      </c>
    </row>
    <row r="11734" spans="1:21" x14ac:dyDescent="0.25">
      <c r="A11734">
        <v>2018</v>
      </c>
      <c r="B11734">
        <v>34</v>
      </c>
      <c r="C11734" t="s">
        <v>35</v>
      </c>
      <c r="D11734" t="s">
        <v>1439</v>
      </c>
      <c r="G11734" t="s">
        <v>12241</v>
      </c>
      <c r="H11734" t="s">
        <v>14469</v>
      </c>
      <c r="I11734">
        <v>1E-4</v>
      </c>
      <c r="J11734">
        <v>0</v>
      </c>
      <c r="K11734">
        <v>0</v>
      </c>
      <c r="U11734" t="s">
        <v>15316</v>
      </c>
    </row>
    <row r="11735" spans="1:21" x14ac:dyDescent="0.25">
      <c r="A11735">
        <v>2018</v>
      </c>
      <c r="B11735">
        <v>34</v>
      </c>
      <c r="C11735" t="s">
        <v>35</v>
      </c>
      <c r="D11735" t="s">
        <v>1440</v>
      </c>
      <c r="G11735" t="s">
        <v>12242</v>
      </c>
      <c r="H11735" t="s">
        <v>14469</v>
      </c>
      <c r="I11735">
        <v>1E-4</v>
      </c>
      <c r="J11735">
        <v>0</v>
      </c>
      <c r="K11735">
        <v>0</v>
      </c>
      <c r="U11735" t="s">
        <v>15316</v>
      </c>
    </row>
    <row r="11736" spans="1:21" x14ac:dyDescent="0.25">
      <c r="A11736">
        <v>2018</v>
      </c>
      <c r="B11736">
        <v>34</v>
      </c>
      <c r="C11736" t="s">
        <v>35</v>
      </c>
      <c r="D11736" t="s">
        <v>1441</v>
      </c>
      <c r="G11736" t="s">
        <v>12243</v>
      </c>
      <c r="H11736" t="s">
        <v>14469</v>
      </c>
      <c r="I11736">
        <v>1E-4</v>
      </c>
      <c r="J11736">
        <v>0</v>
      </c>
      <c r="K11736">
        <v>0</v>
      </c>
      <c r="U11736" t="s">
        <v>15316</v>
      </c>
    </row>
    <row r="11737" spans="1:21" x14ac:dyDescent="0.25">
      <c r="A11737">
        <v>2018</v>
      </c>
      <c r="B11737">
        <v>34</v>
      </c>
      <c r="C11737" t="s">
        <v>35</v>
      </c>
      <c r="D11737" t="s">
        <v>1442</v>
      </c>
      <c r="G11737" t="s">
        <v>12244</v>
      </c>
      <c r="H11737" t="s">
        <v>14469</v>
      </c>
      <c r="I11737">
        <v>1E-4</v>
      </c>
      <c r="J11737">
        <v>0</v>
      </c>
      <c r="K11737">
        <v>0</v>
      </c>
      <c r="U11737" t="s">
        <v>15316</v>
      </c>
    </row>
    <row r="11738" spans="1:21" x14ac:dyDescent="0.25">
      <c r="A11738">
        <v>2018</v>
      </c>
      <c r="B11738">
        <v>34</v>
      </c>
      <c r="C11738" t="s">
        <v>35</v>
      </c>
      <c r="D11738" t="s">
        <v>1443</v>
      </c>
      <c r="G11738" t="s">
        <v>12245</v>
      </c>
      <c r="H11738" t="s">
        <v>14469</v>
      </c>
      <c r="I11738">
        <v>1E-4</v>
      </c>
      <c r="J11738">
        <v>0</v>
      </c>
      <c r="K11738">
        <v>0</v>
      </c>
      <c r="U11738" t="s">
        <v>15316</v>
      </c>
    </row>
    <row r="11739" spans="1:21" x14ac:dyDescent="0.25">
      <c r="A11739">
        <v>2018</v>
      </c>
      <c r="B11739">
        <v>34</v>
      </c>
      <c r="C11739" t="s">
        <v>35</v>
      </c>
      <c r="D11739" t="s">
        <v>1444</v>
      </c>
      <c r="G11739" t="s">
        <v>12246</v>
      </c>
      <c r="H11739" t="s">
        <v>14469</v>
      </c>
      <c r="I11739">
        <v>1E-4</v>
      </c>
      <c r="J11739">
        <v>0</v>
      </c>
      <c r="K11739">
        <v>0</v>
      </c>
      <c r="U11739" t="s">
        <v>15316</v>
      </c>
    </row>
    <row r="11740" spans="1:21" x14ac:dyDescent="0.25">
      <c r="A11740">
        <v>2018</v>
      </c>
      <c r="B11740">
        <v>34</v>
      </c>
      <c r="C11740" t="s">
        <v>35</v>
      </c>
      <c r="D11740" t="s">
        <v>1445</v>
      </c>
      <c r="G11740" t="s">
        <v>12247</v>
      </c>
      <c r="H11740" t="s">
        <v>14469</v>
      </c>
      <c r="I11740">
        <v>1E-4</v>
      </c>
      <c r="J11740">
        <v>0</v>
      </c>
      <c r="K11740">
        <v>0</v>
      </c>
      <c r="U11740" t="s">
        <v>15316</v>
      </c>
    </row>
    <row r="11741" spans="1:21" x14ac:dyDescent="0.25">
      <c r="A11741">
        <v>2018</v>
      </c>
      <c r="B11741">
        <v>34</v>
      </c>
      <c r="C11741" t="s">
        <v>35</v>
      </c>
      <c r="D11741" t="s">
        <v>1446</v>
      </c>
      <c r="G11741" t="s">
        <v>12248</v>
      </c>
      <c r="H11741" t="s">
        <v>14469</v>
      </c>
      <c r="I11741">
        <v>1E-4</v>
      </c>
      <c r="J11741">
        <v>0</v>
      </c>
      <c r="K11741">
        <v>0</v>
      </c>
      <c r="U11741" t="s">
        <v>15316</v>
      </c>
    </row>
    <row r="11742" spans="1:21" x14ac:dyDescent="0.25">
      <c r="A11742">
        <v>2018</v>
      </c>
      <c r="B11742">
        <v>34</v>
      </c>
      <c r="C11742" t="s">
        <v>35</v>
      </c>
      <c r="D11742" t="s">
        <v>1447</v>
      </c>
      <c r="G11742" t="s">
        <v>12249</v>
      </c>
      <c r="H11742" t="s">
        <v>14469</v>
      </c>
      <c r="I11742">
        <v>38168.5</v>
      </c>
      <c r="J11742">
        <v>38168.5</v>
      </c>
      <c r="K11742">
        <v>38168.5</v>
      </c>
      <c r="U11742" t="s">
        <v>15316</v>
      </c>
    </row>
    <row r="11743" spans="1:21" x14ac:dyDescent="0.25">
      <c r="A11743">
        <v>2018</v>
      </c>
      <c r="B11743">
        <v>35</v>
      </c>
      <c r="C11743" t="s">
        <v>25</v>
      </c>
      <c r="D11743" t="s">
        <v>1448</v>
      </c>
      <c r="E11743" t="s">
        <v>6277</v>
      </c>
      <c r="F11743" t="s">
        <v>9923</v>
      </c>
      <c r="G11743" t="s">
        <v>12250</v>
      </c>
      <c r="H11743" t="s">
        <v>15067</v>
      </c>
      <c r="I11743">
        <v>19.513332999999999</v>
      </c>
      <c r="J11743">
        <v>19.790673940000001</v>
      </c>
      <c r="K11743">
        <v>19.071182589999999</v>
      </c>
      <c r="U11743" t="s">
        <v>15316</v>
      </c>
    </row>
    <row r="11744" spans="1:21" x14ac:dyDescent="0.25">
      <c r="A11744">
        <v>2018</v>
      </c>
      <c r="B11744">
        <v>35</v>
      </c>
      <c r="C11744" t="s">
        <v>25</v>
      </c>
      <c r="D11744" t="s">
        <v>1449</v>
      </c>
      <c r="E11744" t="s">
        <v>6278</v>
      </c>
      <c r="F11744" t="s">
        <v>10863</v>
      </c>
      <c r="G11744" t="s">
        <v>14200</v>
      </c>
      <c r="H11744" t="s">
        <v>15067</v>
      </c>
      <c r="I11744">
        <v>851.40208099999995</v>
      </c>
      <c r="J11744">
        <v>828.73854071000028</v>
      </c>
      <c r="K11744">
        <v>813.21341714000062</v>
      </c>
      <c r="U11744" t="s">
        <v>15316</v>
      </c>
    </row>
    <row r="11745" spans="1:21" x14ac:dyDescent="0.25">
      <c r="A11745">
        <v>2018</v>
      </c>
      <c r="B11745">
        <v>35</v>
      </c>
      <c r="C11745" t="s">
        <v>25</v>
      </c>
      <c r="D11745" t="s">
        <v>1450</v>
      </c>
      <c r="E11745" t="s">
        <v>6807</v>
      </c>
      <c r="F11745" t="s">
        <v>10864</v>
      </c>
      <c r="G11745" t="s">
        <v>14157</v>
      </c>
      <c r="H11745" t="s">
        <v>15067</v>
      </c>
      <c r="I11745">
        <v>108.904095</v>
      </c>
      <c r="J11745">
        <v>119.72480033000009</v>
      </c>
      <c r="K11745">
        <v>119.22247937</v>
      </c>
      <c r="P11745" t="s">
        <v>15196</v>
      </c>
      <c r="Q11745" t="s">
        <v>15237</v>
      </c>
      <c r="T11745" t="s">
        <v>15301</v>
      </c>
      <c r="U11745" t="s">
        <v>15317</v>
      </c>
    </row>
    <row r="11746" spans="1:21" x14ac:dyDescent="0.25">
      <c r="A11746">
        <v>2018</v>
      </c>
      <c r="B11746">
        <v>35</v>
      </c>
      <c r="C11746" t="s">
        <v>25</v>
      </c>
      <c r="D11746" t="s">
        <v>1453</v>
      </c>
      <c r="E11746" t="s">
        <v>6808</v>
      </c>
      <c r="F11746" t="s">
        <v>10865</v>
      </c>
      <c r="G11746" t="s">
        <v>14158</v>
      </c>
      <c r="H11746" t="s">
        <v>15067</v>
      </c>
      <c r="I11746">
        <v>27.760200000000001</v>
      </c>
      <c r="J11746">
        <v>30.063248300000001</v>
      </c>
      <c r="K11746">
        <v>25.464179829999999</v>
      </c>
      <c r="U11746" t="s">
        <v>15316</v>
      </c>
    </row>
    <row r="11747" spans="1:21" x14ac:dyDescent="0.25">
      <c r="A11747">
        <v>2018</v>
      </c>
      <c r="B11747">
        <v>35</v>
      </c>
      <c r="C11747" t="s">
        <v>25</v>
      </c>
      <c r="D11747" t="s">
        <v>1454</v>
      </c>
      <c r="E11747" t="s">
        <v>6809</v>
      </c>
      <c r="F11747" t="s">
        <v>10866</v>
      </c>
      <c r="G11747" t="s">
        <v>14201</v>
      </c>
      <c r="H11747" t="s">
        <v>15067</v>
      </c>
      <c r="I11747">
        <v>33.100977</v>
      </c>
      <c r="J11747">
        <v>32.009409509999998</v>
      </c>
      <c r="K11747">
        <v>31.794482550000001</v>
      </c>
      <c r="N11747" t="s">
        <v>20164</v>
      </c>
      <c r="O11747" t="s">
        <v>15248</v>
      </c>
      <c r="T11747" t="s">
        <v>15300</v>
      </c>
      <c r="U11747" t="s">
        <v>15317</v>
      </c>
    </row>
    <row r="11748" spans="1:21" x14ac:dyDescent="0.25">
      <c r="A11748">
        <v>2018</v>
      </c>
      <c r="B11748">
        <v>35</v>
      </c>
      <c r="C11748" t="s">
        <v>25</v>
      </c>
      <c r="D11748" t="s">
        <v>1455</v>
      </c>
      <c r="E11748" t="s">
        <v>6810</v>
      </c>
      <c r="F11748" t="s">
        <v>10867</v>
      </c>
      <c r="G11748" t="s">
        <v>14202</v>
      </c>
      <c r="H11748" t="s">
        <v>15068</v>
      </c>
      <c r="I11748">
        <v>41.950847000000003</v>
      </c>
      <c r="J11748">
        <v>32.524070739999999</v>
      </c>
      <c r="K11748">
        <v>29.03577726000001</v>
      </c>
      <c r="U11748" t="s">
        <v>15316</v>
      </c>
    </row>
    <row r="11749" spans="1:21" x14ac:dyDescent="0.25">
      <c r="A11749">
        <v>2018</v>
      </c>
      <c r="B11749">
        <v>35</v>
      </c>
      <c r="C11749" t="s">
        <v>25</v>
      </c>
      <c r="D11749" t="s">
        <v>1458</v>
      </c>
      <c r="E11749" t="s">
        <v>6811</v>
      </c>
      <c r="F11749" t="s">
        <v>10868</v>
      </c>
      <c r="G11749" t="s">
        <v>14203</v>
      </c>
      <c r="H11749" t="s">
        <v>15068</v>
      </c>
      <c r="I11749">
        <v>13.69328</v>
      </c>
      <c r="J11749">
        <v>14.48148806</v>
      </c>
      <c r="K11749">
        <v>10.963343330000001</v>
      </c>
      <c r="L11749" t="s">
        <v>17785</v>
      </c>
      <c r="M11749" t="s">
        <v>15237</v>
      </c>
      <c r="N11749" t="s">
        <v>17785</v>
      </c>
      <c r="O11749" t="s">
        <v>15237</v>
      </c>
      <c r="P11749" t="s">
        <v>17785</v>
      </c>
      <c r="Q11749" t="s">
        <v>15237</v>
      </c>
      <c r="T11749" t="s">
        <v>15301</v>
      </c>
      <c r="U11749" t="s">
        <v>15317</v>
      </c>
    </row>
    <row r="11750" spans="1:21" x14ac:dyDescent="0.25">
      <c r="A11750">
        <v>2018</v>
      </c>
      <c r="B11750">
        <v>35</v>
      </c>
      <c r="C11750" t="s">
        <v>25</v>
      </c>
      <c r="D11750" t="s">
        <v>1459</v>
      </c>
      <c r="E11750" t="s">
        <v>6285</v>
      </c>
      <c r="F11750" t="s">
        <v>10869</v>
      </c>
      <c r="G11750" t="s">
        <v>13900</v>
      </c>
      <c r="H11750" t="s">
        <v>15068</v>
      </c>
      <c r="I11750">
        <v>8.6892019999999999</v>
      </c>
      <c r="J11750">
        <v>6.7685654800000004</v>
      </c>
      <c r="K11750">
        <v>6.6808972699999991</v>
      </c>
      <c r="L11750" t="s">
        <v>20165</v>
      </c>
      <c r="M11750" t="s">
        <v>17204</v>
      </c>
      <c r="N11750" t="s">
        <v>19943</v>
      </c>
      <c r="O11750" t="s">
        <v>17204</v>
      </c>
      <c r="P11750" t="s">
        <v>19944</v>
      </c>
      <c r="Q11750" t="s">
        <v>17204</v>
      </c>
      <c r="T11750" t="s">
        <v>17232</v>
      </c>
      <c r="U11750" t="s">
        <v>15317</v>
      </c>
    </row>
    <row r="11751" spans="1:21" x14ac:dyDescent="0.25">
      <c r="A11751">
        <v>2018</v>
      </c>
      <c r="B11751">
        <v>35</v>
      </c>
      <c r="C11751" t="s">
        <v>25</v>
      </c>
      <c r="D11751" t="s">
        <v>1460</v>
      </c>
      <c r="E11751" t="s">
        <v>6812</v>
      </c>
      <c r="F11751" t="s">
        <v>10870</v>
      </c>
      <c r="G11751" t="s">
        <v>14204</v>
      </c>
      <c r="H11751" t="s">
        <v>15068</v>
      </c>
      <c r="I11751">
        <v>35.825414000000002</v>
      </c>
      <c r="J11751">
        <v>39.787516510000003</v>
      </c>
      <c r="K11751">
        <v>38.593519469999997</v>
      </c>
      <c r="L11751" t="s">
        <v>15182</v>
      </c>
      <c r="M11751" t="s">
        <v>15237</v>
      </c>
      <c r="N11751" t="s">
        <v>15182</v>
      </c>
      <c r="O11751" t="s">
        <v>15237</v>
      </c>
      <c r="P11751" t="s">
        <v>15182</v>
      </c>
      <c r="Q11751" t="s">
        <v>15237</v>
      </c>
      <c r="T11751" t="s">
        <v>15301</v>
      </c>
      <c r="U11751" t="s">
        <v>15317</v>
      </c>
    </row>
    <row r="11752" spans="1:21" x14ac:dyDescent="0.25">
      <c r="A11752">
        <v>2018</v>
      </c>
      <c r="B11752">
        <v>35</v>
      </c>
      <c r="C11752" t="s">
        <v>25</v>
      </c>
      <c r="D11752" t="s">
        <v>1461</v>
      </c>
      <c r="E11752" t="s">
        <v>6813</v>
      </c>
      <c r="F11752" t="s">
        <v>10871</v>
      </c>
      <c r="G11752" t="s">
        <v>14161</v>
      </c>
      <c r="H11752" t="s">
        <v>15068</v>
      </c>
      <c r="I11752">
        <v>20.509914999999999</v>
      </c>
      <c r="J11752">
        <v>18.94942812</v>
      </c>
      <c r="K11752">
        <v>18.57116229999999</v>
      </c>
      <c r="U11752" t="s">
        <v>15316</v>
      </c>
    </row>
    <row r="11753" spans="1:21" x14ac:dyDescent="0.25">
      <c r="A11753">
        <v>2018</v>
      </c>
      <c r="B11753">
        <v>35</v>
      </c>
      <c r="C11753" t="s">
        <v>25</v>
      </c>
      <c r="D11753" t="s">
        <v>1462</v>
      </c>
      <c r="E11753" t="s">
        <v>6288</v>
      </c>
      <c r="F11753" t="s">
        <v>10872</v>
      </c>
      <c r="G11753" t="s">
        <v>14205</v>
      </c>
      <c r="H11753" t="s">
        <v>15069</v>
      </c>
      <c r="I11753">
        <v>123.681287</v>
      </c>
      <c r="J11753">
        <v>132.07449876000001</v>
      </c>
      <c r="K11753">
        <v>127.12960533</v>
      </c>
      <c r="P11753" t="s">
        <v>15233</v>
      </c>
      <c r="Q11753" t="s">
        <v>15246</v>
      </c>
      <c r="T11753" t="s">
        <v>15304</v>
      </c>
      <c r="U11753" t="s">
        <v>15317</v>
      </c>
    </row>
    <row r="11754" spans="1:21" x14ac:dyDescent="0.25">
      <c r="A11754">
        <v>2018</v>
      </c>
      <c r="B11754">
        <v>35</v>
      </c>
      <c r="C11754" t="s">
        <v>25</v>
      </c>
      <c r="D11754" t="s">
        <v>1463</v>
      </c>
      <c r="E11754" t="s">
        <v>6814</v>
      </c>
      <c r="F11754" t="s">
        <v>10873</v>
      </c>
      <c r="G11754" t="s">
        <v>14206</v>
      </c>
      <c r="H11754" t="s">
        <v>15069</v>
      </c>
      <c r="I11754">
        <v>66.615633000000003</v>
      </c>
      <c r="J11754">
        <v>62.801119380000003</v>
      </c>
      <c r="K11754">
        <v>60.250626050000001</v>
      </c>
      <c r="U11754" t="s">
        <v>15316</v>
      </c>
    </row>
    <row r="11755" spans="1:21" x14ac:dyDescent="0.25">
      <c r="A11755">
        <v>2018</v>
      </c>
      <c r="B11755">
        <v>35</v>
      </c>
      <c r="C11755" t="s">
        <v>25</v>
      </c>
      <c r="D11755" t="s">
        <v>1464</v>
      </c>
      <c r="E11755" t="s">
        <v>6290</v>
      </c>
      <c r="F11755" t="s">
        <v>10874</v>
      </c>
      <c r="G11755" t="s">
        <v>12266</v>
      </c>
      <c r="H11755" t="s">
        <v>15069</v>
      </c>
      <c r="I11755">
        <v>81.10257</v>
      </c>
      <c r="J11755">
        <v>81.037515729999996</v>
      </c>
      <c r="K11755">
        <v>72.891945490000012</v>
      </c>
      <c r="P11755" t="s">
        <v>15288</v>
      </c>
      <c r="Q11755" t="s">
        <v>15238</v>
      </c>
      <c r="T11755" t="s">
        <v>15305</v>
      </c>
      <c r="U11755" t="s">
        <v>15317</v>
      </c>
    </row>
    <row r="11756" spans="1:21" x14ac:dyDescent="0.25">
      <c r="A11756">
        <v>2018</v>
      </c>
      <c r="B11756">
        <v>35</v>
      </c>
      <c r="C11756" t="s">
        <v>25</v>
      </c>
      <c r="D11756" t="s">
        <v>1465</v>
      </c>
      <c r="E11756" t="s">
        <v>6291</v>
      </c>
      <c r="F11756" t="s">
        <v>10875</v>
      </c>
      <c r="G11756" t="s">
        <v>14162</v>
      </c>
      <c r="H11756" t="s">
        <v>15069</v>
      </c>
      <c r="I11756">
        <v>80.206232999999997</v>
      </c>
      <c r="J11756">
        <v>80.395732249999995</v>
      </c>
      <c r="K11756">
        <v>73.75234485</v>
      </c>
      <c r="N11756" t="s">
        <v>17656</v>
      </c>
      <c r="O11756" t="s">
        <v>15246</v>
      </c>
      <c r="T11756" t="s">
        <v>15304</v>
      </c>
      <c r="U11756" t="s">
        <v>15317</v>
      </c>
    </row>
    <row r="11757" spans="1:21" x14ac:dyDescent="0.25">
      <c r="A11757">
        <v>2018</v>
      </c>
      <c r="B11757">
        <v>35</v>
      </c>
      <c r="C11757" t="s">
        <v>25</v>
      </c>
      <c r="D11757" t="s">
        <v>2344</v>
      </c>
      <c r="E11757" t="s">
        <v>6815</v>
      </c>
      <c r="F11757" t="s">
        <v>10876</v>
      </c>
      <c r="G11757" t="s">
        <v>14207</v>
      </c>
      <c r="H11757" t="s">
        <v>15068</v>
      </c>
      <c r="I11757">
        <v>25.217039</v>
      </c>
      <c r="J11757">
        <v>25.852105819999998</v>
      </c>
      <c r="K11757">
        <v>24.12185629</v>
      </c>
      <c r="L11757" t="s">
        <v>15181</v>
      </c>
      <c r="M11757" t="s">
        <v>15237</v>
      </c>
      <c r="N11757" t="s">
        <v>15181</v>
      </c>
      <c r="O11757" t="s">
        <v>15237</v>
      </c>
      <c r="P11757" t="s">
        <v>15181</v>
      </c>
      <c r="Q11757" t="s">
        <v>15237</v>
      </c>
      <c r="T11757" t="s">
        <v>15301</v>
      </c>
      <c r="U11757" t="s">
        <v>15317</v>
      </c>
    </row>
    <row r="11758" spans="1:21" x14ac:dyDescent="0.25">
      <c r="A11758">
        <v>2018</v>
      </c>
      <c r="B11758">
        <v>35</v>
      </c>
      <c r="C11758" t="s">
        <v>25</v>
      </c>
      <c r="D11758" t="s">
        <v>2458</v>
      </c>
      <c r="E11758" t="s">
        <v>6816</v>
      </c>
      <c r="F11758" t="s">
        <v>10877</v>
      </c>
      <c r="G11758" t="s">
        <v>14164</v>
      </c>
      <c r="H11758" t="s">
        <v>15068</v>
      </c>
      <c r="I11758">
        <v>22.179020999999999</v>
      </c>
      <c r="J11758">
        <v>24.62617144</v>
      </c>
      <c r="K11758">
        <v>24.525265610000002</v>
      </c>
      <c r="U11758" t="s">
        <v>15316</v>
      </c>
    </row>
    <row r="11759" spans="1:21" x14ac:dyDescent="0.25">
      <c r="A11759">
        <v>2018</v>
      </c>
      <c r="B11759">
        <v>35</v>
      </c>
      <c r="C11759" t="s">
        <v>25</v>
      </c>
      <c r="D11759" t="s">
        <v>2572</v>
      </c>
      <c r="E11759" t="s">
        <v>6294</v>
      </c>
      <c r="F11759" t="s">
        <v>10878</v>
      </c>
      <c r="G11759" t="s">
        <v>13574</v>
      </c>
      <c r="H11759" t="s">
        <v>15068</v>
      </c>
      <c r="I11759">
        <v>15.384304</v>
      </c>
      <c r="J11759">
        <v>15.19130397</v>
      </c>
      <c r="K11759">
        <v>14.36905705</v>
      </c>
      <c r="L11759" t="s">
        <v>15350</v>
      </c>
      <c r="M11759" t="s">
        <v>15237</v>
      </c>
      <c r="N11759" t="s">
        <v>15350</v>
      </c>
      <c r="O11759" t="s">
        <v>15237</v>
      </c>
      <c r="P11759" t="s">
        <v>15350</v>
      </c>
      <c r="Q11759" t="s">
        <v>15237</v>
      </c>
      <c r="T11759" t="s">
        <v>15301</v>
      </c>
      <c r="U11759" t="s">
        <v>15317</v>
      </c>
    </row>
    <row r="11760" spans="1:21" x14ac:dyDescent="0.25">
      <c r="A11760">
        <v>2018</v>
      </c>
      <c r="B11760">
        <v>35</v>
      </c>
      <c r="C11760" t="s">
        <v>25</v>
      </c>
      <c r="D11760" t="s">
        <v>2574</v>
      </c>
      <c r="E11760" t="s">
        <v>6296</v>
      </c>
      <c r="F11760" t="s">
        <v>10879</v>
      </c>
      <c r="G11760" t="s">
        <v>14093</v>
      </c>
      <c r="H11760" t="s">
        <v>15068</v>
      </c>
      <c r="I11760">
        <v>14.080119</v>
      </c>
      <c r="J11760">
        <v>17.499195740000001</v>
      </c>
      <c r="K11760">
        <v>17.12723956</v>
      </c>
      <c r="U11760" t="s">
        <v>15316</v>
      </c>
    </row>
    <row r="11761" spans="1:21" x14ac:dyDescent="0.25">
      <c r="A11761">
        <v>2018</v>
      </c>
      <c r="B11761">
        <v>35</v>
      </c>
      <c r="C11761" t="s">
        <v>25</v>
      </c>
      <c r="D11761" t="s">
        <v>2852</v>
      </c>
      <c r="E11761" t="s">
        <v>6817</v>
      </c>
      <c r="F11761" t="s">
        <v>10880</v>
      </c>
      <c r="G11761" t="s">
        <v>14208</v>
      </c>
      <c r="H11761" t="s">
        <v>15068</v>
      </c>
      <c r="I11761">
        <v>15.071619999999999</v>
      </c>
      <c r="J11761">
        <v>6.8020936499999998</v>
      </c>
      <c r="K11761">
        <v>6.6028905599999996</v>
      </c>
      <c r="L11761" t="s">
        <v>15192</v>
      </c>
      <c r="M11761" t="s">
        <v>15237</v>
      </c>
      <c r="N11761" t="s">
        <v>15192</v>
      </c>
      <c r="O11761" t="s">
        <v>15237</v>
      </c>
      <c r="P11761" t="s">
        <v>15192</v>
      </c>
      <c r="Q11761" t="s">
        <v>15237</v>
      </c>
      <c r="T11761" t="s">
        <v>15301</v>
      </c>
      <c r="U11761" t="s">
        <v>15317</v>
      </c>
    </row>
    <row r="11762" spans="1:21" x14ac:dyDescent="0.25">
      <c r="A11762">
        <v>2018</v>
      </c>
      <c r="B11762">
        <v>35</v>
      </c>
      <c r="C11762" t="s">
        <v>25</v>
      </c>
      <c r="D11762" t="s">
        <v>2853</v>
      </c>
      <c r="E11762" t="s">
        <v>6818</v>
      </c>
      <c r="F11762" t="s">
        <v>10881</v>
      </c>
      <c r="G11762" t="s">
        <v>14166</v>
      </c>
      <c r="H11762" t="s">
        <v>15068</v>
      </c>
      <c r="I11762">
        <v>19.923971999999999</v>
      </c>
      <c r="J11762">
        <v>18.434442499999999</v>
      </c>
      <c r="K11762">
        <v>17.7461035</v>
      </c>
      <c r="U11762" t="s">
        <v>15316</v>
      </c>
    </row>
    <row r="11763" spans="1:21" x14ac:dyDescent="0.25">
      <c r="A11763">
        <v>2018</v>
      </c>
      <c r="B11763">
        <v>35</v>
      </c>
      <c r="C11763" t="s">
        <v>25</v>
      </c>
      <c r="D11763" t="s">
        <v>2883</v>
      </c>
      <c r="E11763" t="s">
        <v>6819</v>
      </c>
      <c r="F11763" t="s">
        <v>10882</v>
      </c>
      <c r="G11763" t="s">
        <v>14209</v>
      </c>
      <c r="H11763" t="s">
        <v>15068</v>
      </c>
      <c r="I11763">
        <v>8.5720690000000008</v>
      </c>
      <c r="J11763">
        <v>4.1910346199999999</v>
      </c>
      <c r="K11763">
        <v>3.9523256600000001</v>
      </c>
      <c r="L11763" t="s">
        <v>15195</v>
      </c>
      <c r="M11763" t="s">
        <v>15237</v>
      </c>
      <c r="P11763" t="s">
        <v>15195</v>
      </c>
      <c r="Q11763" t="s">
        <v>15237</v>
      </c>
      <c r="T11763" t="s">
        <v>15301</v>
      </c>
      <c r="U11763" t="s">
        <v>15317</v>
      </c>
    </row>
    <row r="11764" spans="1:21" x14ac:dyDescent="0.25">
      <c r="A11764">
        <v>2018</v>
      </c>
      <c r="B11764">
        <v>35</v>
      </c>
      <c r="C11764" t="s">
        <v>22</v>
      </c>
      <c r="D11764" t="s">
        <v>1466</v>
      </c>
      <c r="G11764" t="s">
        <v>10941</v>
      </c>
      <c r="H11764" t="s">
        <v>15070</v>
      </c>
      <c r="I11764">
        <v>319.35846199999997</v>
      </c>
      <c r="J11764">
        <v>313.01518673999999</v>
      </c>
      <c r="K11764">
        <v>291.66340744000013</v>
      </c>
      <c r="U11764" t="s">
        <v>15316</v>
      </c>
    </row>
    <row r="11765" spans="1:21" x14ac:dyDescent="0.25">
      <c r="A11765">
        <v>2018</v>
      </c>
      <c r="B11765">
        <v>35</v>
      </c>
      <c r="C11765" t="s">
        <v>23</v>
      </c>
      <c r="D11765" t="s">
        <v>1467</v>
      </c>
      <c r="G11765" t="s">
        <v>12400</v>
      </c>
      <c r="H11765" t="s">
        <v>15070</v>
      </c>
      <c r="I11765">
        <v>44.768576000000003</v>
      </c>
      <c r="J11765">
        <v>46.728171160000002</v>
      </c>
      <c r="K11765">
        <v>46.201671459999993</v>
      </c>
      <c r="U11765" t="s">
        <v>15316</v>
      </c>
    </row>
    <row r="11766" spans="1:21" x14ac:dyDescent="0.25">
      <c r="A11766">
        <v>2018</v>
      </c>
      <c r="B11766">
        <v>35</v>
      </c>
      <c r="C11766" t="s">
        <v>24</v>
      </c>
      <c r="D11766" t="s">
        <v>1468</v>
      </c>
      <c r="E11766" t="s">
        <v>6820</v>
      </c>
      <c r="F11766" t="s">
        <v>10883</v>
      </c>
      <c r="G11766" t="s">
        <v>12269</v>
      </c>
      <c r="H11766" t="s">
        <v>15070</v>
      </c>
      <c r="I11766">
        <v>35.493980000000001</v>
      </c>
      <c r="J11766">
        <v>48.788236189999999</v>
      </c>
      <c r="K11766">
        <v>47.194318350000003</v>
      </c>
      <c r="U11766" t="s">
        <v>15316</v>
      </c>
    </row>
    <row r="11767" spans="1:21" x14ac:dyDescent="0.25">
      <c r="A11767">
        <v>2018</v>
      </c>
      <c r="B11767">
        <v>37</v>
      </c>
      <c r="C11767" t="s">
        <v>22</v>
      </c>
      <c r="D11767" t="s">
        <v>1493</v>
      </c>
      <c r="G11767" t="s">
        <v>10941</v>
      </c>
      <c r="H11767" t="s">
        <v>14221</v>
      </c>
      <c r="I11767">
        <v>24.663459</v>
      </c>
      <c r="J11767">
        <v>26.59361505</v>
      </c>
      <c r="K11767">
        <v>26.59361505</v>
      </c>
      <c r="U11767" t="s">
        <v>15316</v>
      </c>
    </row>
    <row r="11768" spans="1:21" x14ac:dyDescent="0.25">
      <c r="A11768">
        <v>2018</v>
      </c>
      <c r="B11768">
        <v>37</v>
      </c>
      <c r="C11768" t="s">
        <v>23</v>
      </c>
      <c r="D11768" t="s">
        <v>1494</v>
      </c>
      <c r="G11768" t="s">
        <v>10942</v>
      </c>
      <c r="H11768" t="s">
        <v>14222</v>
      </c>
      <c r="I11768">
        <v>6.6387390000000002</v>
      </c>
      <c r="J11768">
        <v>7.2711127599999994</v>
      </c>
      <c r="K11768">
        <v>7.2711127599999994</v>
      </c>
      <c r="U11768" t="s">
        <v>15316</v>
      </c>
    </row>
    <row r="11769" spans="1:21" x14ac:dyDescent="0.25">
      <c r="A11769">
        <v>2018</v>
      </c>
      <c r="B11769">
        <v>37</v>
      </c>
      <c r="C11769" t="s">
        <v>24</v>
      </c>
      <c r="D11769" t="s">
        <v>2206</v>
      </c>
      <c r="G11769" t="s">
        <v>14210</v>
      </c>
      <c r="H11769" t="s">
        <v>14480</v>
      </c>
      <c r="I11769">
        <v>99.899771000000001</v>
      </c>
      <c r="J11769">
        <v>108.67001040000009</v>
      </c>
      <c r="K11769">
        <v>108.67001040000009</v>
      </c>
      <c r="U11769" t="s">
        <v>15316</v>
      </c>
    </row>
    <row r="11770" spans="1:21" x14ac:dyDescent="0.25">
      <c r="A11770">
        <v>2018</v>
      </c>
      <c r="B11770">
        <v>38</v>
      </c>
      <c r="C11770" t="s">
        <v>25</v>
      </c>
      <c r="D11770" t="s">
        <v>2819</v>
      </c>
      <c r="E11770" t="s">
        <v>6300</v>
      </c>
      <c r="F11770" t="s">
        <v>10884</v>
      </c>
      <c r="G11770" t="s">
        <v>14096</v>
      </c>
      <c r="H11770" t="s">
        <v>15162</v>
      </c>
      <c r="I11770">
        <v>5053.3320919999996</v>
      </c>
      <c r="J11770">
        <v>5177.3285063100011</v>
      </c>
      <c r="K11770">
        <v>5177.3285063100011</v>
      </c>
      <c r="L11770" t="s">
        <v>19945</v>
      </c>
      <c r="M11770" t="s">
        <v>16837</v>
      </c>
      <c r="R11770" t="s">
        <v>15434</v>
      </c>
      <c r="S11770" t="s">
        <v>15245</v>
      </c>
      <c r="T11770" t="s">
        <v>16838</v>
      </c>
      <c r="U11770" t="s">
        <v>15317</v>
      </c>
    </row>
    <row r="11771" spans="1:21" x14ac:dyDescent="0.25">
      <c r="A11771">
        <v>2018</v>
      </c>
      <c r="B11771">
        <v>38</v>
      </c>
      <c r="C11771" t="s">
        <v>27</v>
      </c>
      <c r="D11771" t="s">
        <v>2209</v>
      </c>
      <c r="E11771" t="s">
        <v>6301</v>
      </c>
      <c r="F11771" t="s">
        <v>10885</v>
      </c>
      <c r="G11771" t="s">
        <v>14097</v>
      </c>
      <c r="H11771" t="s">
        <v>14483</v>
      </c>
      <c r="I11771">
        <v>1589.6321840000001</v>
      </c>
      <c r="J11771">
        <v>1552.55376471</v>
      </c>
      <c r="K11771">
        <v>1552.55376471</v>
      </c>
      <c r="L11771" t="s">
        <v>15439</v>
      </c>
      <c r="M11771" t="s">
        <v>15246</v>
      </c>
      <c r="T11771" t="s">
        <v>15304</v>
      </c>
      <c r="U11771" t="s">
        <v>15317</v>
      </c>
    </row>
    <row r="11772" spans="1:21" x14ac:dyDescent="0.25">
      <c r="A11772">
        <v>2018</v>
      </c>
      <c r="B11772">
        <v>38</v>
      </c>
      <c r="C11772" t="s">
        <v>20</v>
      </c>
      <c r="D11772" t="s">
        <v>1505</v>
      </c>
      <c r="E11772" t="s">
        <v>6302</v>
      </c>
      <c r="F11772" t="s">
        <v>10886</v>
      </c>
      <c r="G11772" t="s">
        <v>11154</v>
      </c>
      <c r="H11772" t="s">
        <v>14481</v>
      </c>
      <c r="I11772">
        <v>57.408577000000001</v>
      </c>
      <c r="J11772">
        <v>47.20119665</v>
      </c>
      <c r="K11772">
        <v>47.20119665</v>
      </c>
      <c r="L11772" t="s">
        <v>15227</v>
      </c>
      <c r="M11772" t="s">
        <v>15246</v>
      </c>
      <c r="P11772" t="s">
        <v>15343</v>
      </c>
      <c r="Q11772" t="s">
        <v>15252</v>
      </c>
      <c r="T11772" t="s">
        <v>16819</v>
      </c>
      <c r="U11772" t="s">
        <v>15317</v>
      </c>
    </row>
    <row r="11773" spans="1:21" x14ac:dyDescent="0.25">
      <c r="A11773">
        <v>2018</v>
      </c>
      <c r="B11773">
        <v>38</v>
      </c>
      <c r="C11773" t="s">
        <v>22</v>
      </c>
      <c r="D11773" t="s">
        <v>1507</v>
      </c>
      <c r="G11773" t="s">
        <v>10941</v>
      </c>
      <c r="H11773" t="s">
        <v>14221</v>
      </c>
      <c r="I11773">
        <v>1204.5628859999999</v>
      </c>
      <c r="J11773">
        <v>744.79450231000044</v>
      </c>
      <c r="K11773">
        <v>744.79450231000044</v>
      </c>
      <c r="U11773" t="s">
        <v>15316</v>
      </c>
    </row>
    <row r="11774" spans="1:21" x14ac:dyDescent="0.25">
      <c r="A11774">
        <v>2018</v>
      </c>
      <c r="B11774">
        <v>38</v>
      </c>
      <c r="C11774" t="s">
        <v>23</v>
      </c>
      <c r="D11774" t="s">
        <v>1508</v>
      </c>
      <c r="G11774" t="s">
        <v>10942</v>
      </c>
      <c r="H11774" t="s">
        <v>14222</v>
      </c>
      <c r="I11774">
        <v>67.012908999999993</v>
      </c>
      <c r="J11774">
        <v>65.811614639999988</v>
      </c>
      <c r="K11774">
        <v>65.811614639999988</v>
      </c>
      <c r="U11774" t="s">
        <v>15316</v>
      </c>
    </row>
    <row r="11775" spans="1:21" x14ac:dyDescent="0.25">
      <c r="A11775">
        <v>2018</v>
      </c>
      <c r="B11775">
        <v>38</v>
      </c>
      <c r="C11775" t="s">
        <v>24</v>
      </c>
      <c r="D11775" t="s">
        <v>1509</v>
      </c>
      <c r="E11775" t="s">
        <v>6821</v>
      </c>
      <c r="F11775" t="s">
        <v>10887</v>
      </c>
      <c r="G11775" t="s">
        <v>14098</v>
      </c>
      <c r="H11775" t="s">
        <v>14486</v>
      </c>
      <c r="I11775">
        <v>1203.927862</v>
      </c>
      <c r="J11775">
        <v>1735.19583038</v>
      </c>
      <c r="K11775">
        <v>1735.19583038</v>
      </c>
      <c r="L11775" t="s">
        <v>15233</v>
      </c>
      <c r="M11775" t="s">
        <v>15246</v>
      </c>
      <c r="T11775" t="s">
        <v>15304</v>
      </c>
      <c r="U11775" t="s">
        <v>15317</v>
      </c>
    </row>
    <row r="11776" spans="1:21" x14ac:dyDescent="0.25">
      <c r="A11776">
        <v>2018</v>
      </c>
      <c r="B11776">
        <v>38</v>
      </c>
      <c r="C11776" t="s">
        <v>29</v>
      </c>
      <c r="D11776" t="s">
        <v>1510</v>
      </c>
      <c r="E11776" t="s">
        <v>6304</v>
      </c>
      <c r="F11776" t="s">
        <v>10888</v>
      </c>
      <c r="G11776" t="s">
        <v>14099</v>
      </c>
      <c r="H11776" t="s">
        <v>14487</v>
      </c>
      <c r="I11776">
        <v>10100</v>
      </c>
      <c r="J11776">
        <v>9634.5722336600011</v>
      </c>
      <c r="K11776">
        <v>9634.5722336600011</v>
      </c>
      <c r="L11776" t="s">
        <v>17448</v>
      </c>
      <c r="M11776" t="s">
        <v>15246</v>
      </c>
      <c r="N11776" t="s">
        <v>15253</v>
      </c>
      <c r="O11776" t="s">
        <v>15246</v>
      </c>
      <c r="P11776" t="s">
        <v>18021</v>
      </c>
      <c r="Q11776" t="s">
        <v>17617</v>
      </c>
      <c r="T11776" t="s">
        <v>17619</v>
      </c>
      <c r="U11776" t="s">
        <v>15317</v>
      </c>
    </row>
    <row r="11777" spans="1:21" x14ac:dyDescent="0.25">
      <c r="A11777">
        <v>2018</v>
      </c>
      <c r="B11777">
        <v>38</v>
      </c>
      <c r="C11777" t="s">
        <v>29</v>
      </c>
      <c r="D11777" t="s">
        <v>1511</v>
      </c>
      <c r="E11777" t="s">
        <v>6822</v>
      </c>
      <c r="F11777" t="s">
        <v>10889</v>
      </c>
      <c r="G11777" t="s">
        <v>12301</v>
      </c>
      <c r="H11777" t="s">
        <v>14488</v>
      </c>
      <c r="I11777">
        <v>5000</v>
      </c>
      <c r="J11777">
        <v>5475.6456565899998</v>
      </c>
      <c r="K11777">
        <v>5475.6456565899998</v>
      </c>
      <c r="L11777" t="s">
        <v>15199</v>
      </c>
      <c r="M11777" t="s">
        <v>15246</v>
      </c>
      <c r="T11777" t="s">
        <v>15304</v>
      </c>
      <c r="U11777" t="s">
        <v>15317</v>
      </c>
    </row>
    <row r="11778" spans="1:21" x14ac:dyDescent="0.25">
      <c r="A11778">
        <v>2018</v>
      </c>
      <c r="B11778">
        <v>38</v>
      </c>
      <c r="C11778" t="s">
        <v>29</v>
      </c>
      <c r="D11778" t="s">
        <v>1512</v>
      </c>
      <c r="E11778" t="s">
        <v>6823</v>
      </c>
      <c r="F11778" t="s">
        <v>10890</v>
      </c>
      <c r="G11778" t="s">
        <v>14100</v>
      </c>
      <c r="H11778" t="s">
        <v>14483</v>
      </c>
      <c r="I11778">
        <v>350</v>
      </c>
      <c r="J11778">
        <v>477.63553100000001</v>
      </c>
      <c r="K11778">
        <v>477.63553100000001</v>
      </c>
      <c r="L11778" t="s">
        <v>15439</v>
      </c>
      <c r="M11778" t="s">
        <v>15246</v>
      </c>
      <c r="T11778" t="s">
        <v>15304</v>
      </c>
      <c r="U11778" t="s">
        <v>15317</v>
      </c>
    </row>
    <row r="11779" spans="1:21" x14ac:dyDescent="0.25">
      <c r="A11779">
        <v>2018</v>
      </c>
      <c r="B11779">
        <v>38</v>
      </c>
      <c r="C11779" t="s">
        <v>29</v>
      </c>
      <c r="D11779" t="s">
        <v>2460</v>
      </c>
      <c r="E11779" t="s">
        <v>6824</v>
      </c>
      <c r="F11779" t="s">
        <v>10891</v>
      </c>
      <c r="G11779" t="s">
        <v>14101</v>
      </c>
      <c r="H11779" t="s">
        <v>14483</v>
      </c>
      <c r="I11779">
        <v>100</v>
      </c>
      <c r="J11779">
        <v>98.400786019999998</v>
      </c>
      <c r="K11779">
        <v>98.400786019999998</v>
      </c>
      <c r="T11779" s="124" t="s">
        <v>16838</v>
      </c>
      <c r="U11779" s="124" t="s">
        <v>15317</v>
      </c>
    </row>
    <row r="11780" spans="1:21" x14ac:dyDescent="0.25">
      <c r="A11780">
        <v>2018</v>
      </c>
      <c r="B11780">
        <v>38</v>
      </c>
      <c r="C11780" t="s">
        <v>29</v>
      </c>
      <c r="D11780" t="s">
        <v>2820</v>
      </c>
      <c r="E11780" t="s">
        <v>6825</v>
      </c>
      <c r="F11780" t="s">
        <v>10892</v>
      </c>
      <c r="G11780" t="s">
        <v>14102</v>
      </c>
      <c r="H11780" t="s">
        <v>14483</v>
      </c>
      <c r="I11780">
        <v>800</v>
      </c>
      <c r="J11780">
        <v>800</v>
      </c>
      <c r="K11780">
        <v>800</v>
      </c>
      <c r="L11780" t="s">
        <v>15439</v>
      </c>
      <c r="M11780" t="s">
        <v>15246</v>
      </c>
      <c r="T11780" t="s">
        <v>15304</v>
      </c>
      <c r="U11780" t="s">
        <v>15317</v>
      </c>
    </row>
    <row r="11781" spans="1:21" x14ac:dyDescent="0.25">
      <c r="A11781">
        <v>2018</v>
      </c>
      <c r="B11781">
        <v>38</v>
      </c>
      <c r="C11781" t="s">
        <v>30</v>
      </c>
      <c r="D11781" t="s">
        <v>2212</v>
      </c>
      <c r="E11781" t="s">
        <v>6826</v>
      </c>
      <c r="F11781" t="s">
        <v>10893</v>
      </c>
      <c r="G11781" t="s">
        <v>14103</v>
      </c>
      <c r="H11781" t="s">
        <v>14483</v>
      </c>
      <c r="I11781">
        <v>1700</v>
      </c>
      <c r="J11781">
        <v>1617.6011374499999</v>
      </c>
      <c r="K11781">
        <v>1617.6011374499999</v>
      </c>
      <c r="T11781" s="124" t="s">
        <v>15307</v>
      </c>
      <c r="U11781" s="124" t="s">
        <v>15317</v>
      </c>
    </row>
    <row r="11782" spans="1:21" x14ac:dyDescent="0.25">
      <c r="A11782">
        <v>2018</v>
      </c>
      <c r="B11782">
        <v>40</v>
      </c>
      <c r="C11782" t="s">
        <v>22</v>
      </c>
      <c r="D11782" t="s">
        <v>1519</v>
      </c>
      <c r="G11782" t="s">
        <v>10941</v>
      </c>
      <c r="H11782" t="s">
        <v>14490</v>
      </c>
      <c r="I11782">
        <v>528.79745800000001</v>
      </c>
      <c r="J11782">
        <v>421.42676725000001</v>
      </c>
      <c r="K11782">
        <v>418.32561929000002</v>
      </c>
      <c r="U11782" t="s">
        <v>15316</v>
      </c>
    </row>
    <row r="11783" spans="1:21" x14ac:dyDescent="0.25">
      <c r="A11783">
        <v>2018</v>
      </c>
      <c r="B11783">
        <v>40</v>
      </c>
      <c r="C11783" t="s">
        <v>23</v>
      </c>
      <c r="D11783" t="s">
        <v>1520</v>
      </c>
      <c r="G11783" t="s">
        <v>12308</v>
      </c>
      <c r="H11783" t="s">
        <v>14490</v>
      </c>
      <c r="I11783">
        <v>67.290387999999993</v>
      </c>
      <c r="J11783">
        <v>58.361667109999999</v>
      </c>
      <c r="K11783">
        <v>58.197205009999998</v>
      </c>
      <c r="U11783" t="s">
        <v>15316</v>
      </c>
    </row>
    <row r="11784" spans="1:21" x14ac:dyDescent="0.25">
      <c r="A11784">
        <v>2018</v>
      </c>
      <c r="B11784">
        <v>40</v>
      </c>
      <c r="C11784" t="s">
        <v>24</v>
      </c>
      <c r="D11784" t="s">
        <v>1521</v>
      </c>
      <c r="G11784" t="s">
        <v>12309</v>
      </c>
      <c r="H11784" t="s">
        <v>14490</v>
      </c>
      <c r="I11784">
        <v>242.834406</v>
      </c>
      <c r="J11784">
        <v>267.80066998000001</v>
      </c>
      <c r="K11784">
        <v>267.13204864999989</v>
      </c>
      <c r="U11784" t="s">
        <v>15316</v>
      </c>
    </row>
    <row r="11785" spans="1:21" x14ac:dyDescent="0.25">
      <c r="A11785">
        <v>2018</v>
      </c>
      <c r="B11785">
        <v>40</v>
      </c>
      <c r="C11785" t="s">
        <v>24</v>
      </c>
      <c r="D11785" t="s">
        <v>1522</v>
      </c>
      <c r="G11785" t="s">
        <v>14104</v>
      </c>
      <c r="H11785" t="s">
        <v>14490</v>
      </c>
      <c r="I11785">
        <v>6279.9539210000003</v>
      </c>
      <c r="J11785">
        <v>6783.8515686100109</v>
      </c>
      <c r="K11785">
        <v>6693.1325514300052</v>
      </c>
      <c r="U11785" t="s">
        <v>15316</v>
      </c>
    </row>
    <row r="11786" spans="1:21" x14ac:dyDescent="0.25">
      <c r="A11786">
        <v>2018</v>
      </c>
      <c r="B11786">
        <v>40</v>
      </c>
      <c r="C11786" t="s">
        <v>24</v>
      </c>
      <c r="D11786" t="s">
        <v>2821</v>
      </c>
      <c r="G11786" t="s">
        <v>11033</v>
      </c>
      <c r="H11786" t="s">
        <v>14490</v>
      </c>
      <c r="I11786">
        <v>171.391918</v>
      </c>
      <c r="J11786">
        <v>19.43666790999999</v>
      </c>
      <c r="K11786">
        <v>19.428555909999989</v>
      </c>
      <c r="P11786" t="s">
        <v>15341</v>
      </c>
      <c r="Q11786" t="s">
        <v>15242</v>
      </c>
      <c r="T11786" t="s">
        <v>15309</v>
      </c>
      <c r="U11786" t="s">
        <v>15317</v>
      </c>
    </row>
    <row r="11787" spans="1:21" x14ac:dyDescent="0.25">
      <c r="A11787">
        <v>2018</v>
      </c>
      <c r="B11787">
        <v>40</v>
      </c>
      <c r="C11787" t="s">
        <v>24</v>
      </c>
      <c r="D11787" t="s">
        <v>2580</v>
      </c>
      <c r="G11787" t="s">
        <v>11035</v>
      </c>
      <c r="H11787" t="s">
        <v>14490</v>
      </c>
      <c r="I11787">
        <v>98.608082999999993</v>
      </c>
      <c r="J11787">
        <v>60.241955610000012</v>
      </c>
      <c r="K11787">
        <v>60.049541420000011</v>
      </c>
      <c r="U11787" t="s">
        <v>15316</v>
      </c>
    </row>
    <row r="11788" spans="1:21" x14ac:dyDescent="0.25">
      <c r="A11788">
        <v>2018</v>
      </c>
      <c r="B11788">
        <v>40</v>
      </c>
      <c r="C11788" t="s">
        <v>24</v>
      </c>
      <c r="D11788" t="s">
        <v>2646</v>
      </c>
      <c r="G11788" t="s">
        <v>11036</v>
      </c>
      <c r="H11788" t="s">
        <v>14490</v>
      </c>
      <c r="I11788">
        <v>400</v>
      </c>
      <c r="J11788">
        <v>493.83068284000018</v>
      </c>
      <c r="K11788">
        <v>337.40415877999999</v>
      </c>
      <c r="U11788" t="s">
        <v>15316</v>
      </c>
    </row>
    <row r="11789" spans="1:21" x14ac:dyDescent="0.25">
      <c r="A11789">
        <v>2018</v>
      </c>
      <c r="B11789">
        <v>41</v>
      </c>
      <c r="C11789" t="s">
        <v>28</v>
      </c>
      <c r="D11789" t="s">
        <v>2647</v>
      </c>
      <c r="G11789" t="s">
        <v>12469</v>
      </c>
      <c r="H11789" t="s">
        <v>14238</v>
      </c>
      <c r="I11789">
        <v>508.37600800000001</v>
      </c>
      <c r="J11789">
        <v>487.04750895999979</v>
      </c>
      <c r="K11789">
        <v>487.04750895999979</v>
      </c>
      <c r="U11789" t="s">
        <v>15316</v>
      </c>
    </row>
    <row r="11790" spans="1:21" x14ac:dyDescent="0.25">
      <c r="A11790">
        <v>2018</v>
      </c>
      <c r="B11790">
        <v>41</v>
      </c>
      <c r="C11790" t="s">
        <v>22</v>
      </c>
      <c r="D11790" t="s">
        <v>2648</v>
      </c>
      <c r="G11790" t="s">
        <v>13017</v>
      </c>
      <c r="H11790" t="s">
        <v>14739</v>
      </c>
      <c r="I11790">
        <v>97.248637000000002</v>
      </c>
      <c r="J11790">
        <v>107.90250941000011</v>
      </c>
      <c r="K11790">
        <v>107.90250941000011</v>
      </c>
      <c r="U11790" t="s">
        <v>15316</v>
      </c>
    </row>
    <row r="11791" spans="1:21" x14ac:dyDescent="0.25">
      <c r="A11791">
        <v>2018</v>
      </c>
      <c r="B11791">
        <v>41</v>
      </c>
      <c r="C11791" t="s">
        <v>23</v>
      </c>
      <c r="D11791" t="s">
        <v>2649</v>
      </c>
      <c r="G11791" t="s">
        <v>13008</v>
      </c>
      <c r="H11791" t="s">
        <v>14735</v>
      </c>
      <c r="I11791">
        <v>12.525333</v>
      </c>
      <c r="J11791">
        <v>9.6419559500000016</v>
      </c>
      <c r="K11791">
        <v>9.6419559500000016</v>
      </c>
      <c r="R11791" t="s">
        <v>17147</v>
      </c>
      <c r="S11791" t="s">
        <v>15237</v>
      </c>
      <c r="T11791" t="s">
        <v>15301</v>
      </c>
      <c r="U11791" t="s">
        <v>15317</v>
      </c>
    </row>
    <row r="11792" spans="1:21" x14ac:dyDescent="0.25">
      <c r="A11792">
        <v>2018</v>
      </c>
      <c r="B11792">
        <v>42</v>
      </c>
      <c r="C11792" t="s">
        <v>22</v>
      </c>
      <c r="D11792" t="s">
        <v>2651</v>
      </c>
      <c r="G11792" t="s">
        <v>10941</v>
      </c>
      <c r="H11792" t="s">
        <v>14475</v>
      </c>
      <c r="I11792">
        <v>305.814483</v>
      </c>
      <c r="J11792">
        <v>333.13731402000008</v>
      </c>
      <c r="K11792">
        <v>333.13731402000008</v>
      </c>
      <c r="U11792" t="s">
        <v>15316</v>
      </c>
    </row>
    <row r="11793" spans="1:21" x14ac:dyDescent="0.25">
      <c r="A11793">
        <v>2018</v>
      </c>
      <c r="B11793">
        <v>42</v>
      </c>
      <c r="C11793" t="s">
        <v>23</v>
      </c>
      <c r="D11793" t="s">
        <v>2652</v>
      </c>
      <c r="G11793" t="s">
        <v>10942</v>
      </c>
      <c r="H11793" t="s">
        <v>14476</v>
      </c>
      <c r="I11793">
        <v>41.844191000000002</v>
      </c>
      <c r="J11793">
        <v>38.354340690000001</v>
      </c>
      <c r="K11793">
        <v>38.354340690000001</v>
      </c>
      <c r="U11793" t="s">
        <v>15316</v>
      </c>
    </row>
    <row r="11794" spans="1:21" x14ac:dyDescent="0.25">
      <c r="A11794">
        <v>2018</v>
      </c>
      <c r="B11794">
        <v>42</v>
      </c>
      <c r="C11794" t="s">
        <v>24</v>
      </c>
      <c r="D11794" t="s">
        <v>2746</v>
      </c>
      <c r="G11794" t="s">
        <v>13902</v>
      </c>
      <c r="H11794" t="s">
        <v>15145</v>
      </c>
      <c r="I11794">
        <v>83.418513000000004</v>
      </c>
      <c r="J11794">
        <v>97.370751209999995</v>
      </c>
      <c r="K11794">
        <v>97.370751209999995</v>
      </c>
      <c r="P11794" t="s">
        <v>15189</v>
      </c>
      <c r="Q11794" t="s">
        <v>15246</v>
      </c>
      <c r="T11794" t="s">
        <v>15304</v>
      </c>
      <c r="U11794" t="s">
        <v>15317</v>
      </c>
    </row>
    <row r="11795" spans="1:21" x14ac:dyDescent="0.25">
      <c r="A11795">
        <v>2018</v>
      </c>
      <c r="B11795">
        <v>42</v>
      </c>
      <c r="C11795" t="s">
        <v>24</v>
      </c>
      <c r="D11795" t="s">
        <v>2778</v>
      </c>
      <c r="G11795" t="s">
        <v>13831</v>
      </c>
      <c r="H11795" t="s">
        <v>15145</v>
      </c>
      <c r="I11795">
        <v>115.430086</v>
      </c>
      <c r="J11795">
        <v>109.24574319</v>
      </c>
      <c r="K11795">
        <v>109.24574319</v>
      </c>
      <c r="P11795" t="s">
        <v>15189</v>
      </c>
      <c r="Q11795" t="s">
        <v>15246</v>
      </c>
      <c r="T11795" t="s">
        <v>15304</v>
      </c>
      <c r="U11795" t="s">
        <v>15317</v>
      </c>
    </row>
    <row r="11796" spans="1:21" x14ac:dyDescent="0.25">
      <c r="A11796">
        <v>2018</v>
      </c>
      <c r="B11796">
        <v>42</v>
      </c>
      <c r="C11796" t="s">
        <v>24</v>
      </c>
      <c r="D11796" t="s">
        <v>2855</v>
      </c>
      <c r="G11796" t="s">
        <v>13668</v>
      </c>
      <c r="H11796" t="s">
        <v>15145</v>
      </c>
      <c r="I11796">
        <v>397.67524900000001</v>
      </c>
      <c r="J11796">
        <v>339.80755828000008</v>
      </c>
      <c r="K11796">
        <v>339.80755828000008</v>
      </c>
      <c r="P11796" t="s">
        <v>17205</v>
      </c>
      <c r="Q11796" t="s">
        <v>15246</v>
      </c>
      <c r="T11796" t="s">
        <v>15304</v>
      </c>
      <c r="U11796" t="s">
        <v>15317</v>
      </c>
    </row>
    <row r="11797" spans="1:21" x14ac:dyDescent="0.25">
      <c r="A11797">
        <v>2018</v>
      </c>
      <c r="B11797">
        <v>42</v>
      </c>
      <c r="C11797" t="s">
        <v>24</v>
      </c>
      <c r="D11797" t="s">
        <v>2856</v>
      </c>
      <c r="G11797" t="s">
        <v>13832</v>
      </c>
      <c r="H11797" t="s">
        <v>15145</v>
      </c>
      <c r="I11797">
        <v>92.939980000000006</v>
      </c>
      <c r="J11797">
        <v>90.912933930000008</v>
      </c>
      <c r="K11797">
        <v>90.912933930000008</v>
      </c>
      <c r="U11797" t="s">
        <v>15316</v>
      </c>
    </row>
    <row r="11798" spans="1:21" x14ac:dyDescent="0.25">
      <c r="A11798">
        <v>2018</v>
      </c>
      <c r="B11798">
        <v>42</v>
      </c>
      <c r="C11798" t="s">
        <v>24</v>
      </c>
      <c r="D11798" t="s">
        <v>2884</v>
      </c>
      <c r="G11798" t="s">
        <v>14211</v>
      </c>
      <c r="H11798" t="s">
        <v>15145</v>
      </c>
      <c r="I11798">
        <v>190.60588300000001</v>
      </c>
      <c r="J11798">
        <v>198.26084083999979</v>
      </c>
      <c r="K11798">
        <v>198.26084083999979</v>
      </c>
      <c r="U11798" t="s">
        <v>15316</v>
      </c>
    </row>
    <row r="11799" spans="1:21" x14ac:dyDescent="0.25">
      <c r="A11799">
        <v>2018</v>
      </c>
      <c r="B11799">
        <v>43</v>
      </c>
      <c r="C11799" t="s">
        <v>28</v>
      </c>
      <c r="D11799" t="s">
        <v>2653</v>
      </c>
      <c r="G11799" t="s">
        <v>14106</v>
      </c>
      <c r="H11799" t="s">
        <v>14868</v>
      </c>
      <c r="I11799">
        <v>1546.7433559999999</v>
      </c>
      <c r="J11799">
        <v>1569.95514422</v>
      </c>
      <c r="K11799">
        <v>1569.95514422</v>
      </c>
      <c r="U11799" t="s">
        <v>15316</v>
      </c>
    </row>
    <row r="11800" spans="1:21" x14ac:dyDescent="0.25">
      <c r="A11800">
        <v>2018</v>
      </c>
      <c r="B11800">
        <v>43</v>
      </c>
      <c r="C11800" t="s">
        <v>28</v>
      </c>
      <c r="D11800" t="s">
        <v>2822</v>
      </c>
      <c r="G11800" t="s">
        <v>14107</v>
      </c>
      <c r="H11800" t="s">
        <v>14868</v>
      </c>
      <c r="I11800">
        <v>84.670635000000004</v>
      </c>
      <c r="J11800">
        <v>86.350696199999973</v>
      </c>
      <c r="K11800">
        <v>86.350696199999973</v>
      </c>
      <c r="U11800" t="s">
        <v>15316</v>
      </c>
    </row>
    <row r="11801" spans="1:21" x14ac:dyDescent="0.25">
      <c r="A11801">
        <v>2018</v>
      </c>
      <c r="B11801">
        <v>43</v>
      </c>
      <c r="C11801" t="s">
        <v>22</v>
      </c>
      <c r="D11801" t="s">
        <v>2654</v>
      </c>
      <c r="G11801" t="s">
        <v>10941</v>
      </c>
      <c r="H11801" t="s">
        <v>14221</v>
      </c>
      <c r="I11801">
        <v>319.01801799999998</v>
      </c>
      <c r="J11801">
        <v>471.80496025999992</v>
      </c>
      <c r="K11801">
        <v>471.80496025999992</v>
      </c>
      <c r="U11801" t="s">
        <v>15316</v>
      </c>
    </row>
    <row r="11802" spans="1:21" x14ac:dyDescent="0.25">
      <c r="A11802">
        <v>2018</v>
      </c>
      <c r="B11802">
        <v>43</v>
      </c>
      <c r="C11802" t="s">
        <v>23</v>
      </c>
      <c r="D11802" t="s">
        <v>2655</v>
      </c>
      <c r="G11802" t="s">
        <v>10942</v>
      </c>
      <c r="H11802" t="s">
        <v>14222</v>
      </c>
      <c r="I11802">
        <v>47.567990999999999</v>
      </c>
      <c r="J11802">
        <v>36.531664210000002</v>
      </c>
      <c r="K11802">
        <v>36.531664210000002</v>
      </c>
      <c r="U11802" t="s">
        <v>15316</v>
      </c>
    </row>
    <row r="11803" spans="1:21" x14ac:dyDescent="0.25">
      <c r="A11803">
        <v>2018</v>
      </c>
      <c r="B11803">
        <v>44</v>
      </c>
      <c r="C11803" t="s">
        <v>25</v>
      </c>
      <c r="D11803" t="s">
        <v>2748</v>
      </c>
      <c r="G11803" t="s">
        <v>14108</v>
      </c>
      <c r="H11803" t="s">
        <v>15072</v>
      </c>
      <c r="I11803">
        <v>437.37374999999997</v>
      </c>
      <c r="J11803">
        <v>405.83448737000009</v>
      </c>
      <c r="K11803">
        <v>405.83448737000009</v>
      </c>
      <c r="P11803" t="s">
        <v>16952</v>
      </c>
      <c r="Q11803" t="s">
        <v>15238</v>
      </c>
      <c r="R11803" t="s">
        <v>16952</v>
      </c>
      <c r="S11803" t="s">
        <v>15238</v>
      </c>
      <c r="T11803" t="s">
        <v>15305</v>
      </c>
      <c r="U11803" t="s">
        <v>15317</v>
      </c>
    </row>
    <row r="11804" spans="1:21" x14ac:dyDescent="0.25">
      <c r="A11804">
        <v>2018</v>
      </c>
      <c r="B11804">
        <v>44</v>
      </c>
      <c r="C11804" t="s">
        <v>25</v>
      </c>
      <c r="D11804" t="s">
        <v>2749</v>
      </c>
      <c r="G11804" t="s">
        <v>14109</v>
      </c>
      <c r="H11804" t="s">
        <v>15072</v>
      </c>
      <c r="I11804">
        <v>207.20201</v>
      </c>
      <c r="J11804">
        <v>176.35502412000011</v>
      </c>
      <c r="K11804">
        <v>176.35502412000011</v>
      </c>
      <c r="P11804" t="s">
        <v>16952</v>
      </c>
      <c r="Q11804" t="s">
        <v>15238</v>
      </c>
      <c r="R11804" t="s">
        <v>16952</v>
      </c>
      <c r="S11804" t="s">
        <v>15238</v>
      </c>
      <c r="T11804" t="s">
        <v>15305</v>
      </c>
      <c r="U11804" t="s">
        <v>15317</v>
      </c>
    </row>
    <row r="11805" spans="1:21" x14ac:dyDescent="0.25">
      <c r="A11805">
        <v>2018</v>
      </c>
      <c r="B11805">
        <v>44</v>
      </c>
      <c r="C11805" t="s">
        <v>25</v>
      </c>
      <c r="D11805" t="s">
        <v>2750</v>
      </c>
      <c r="G11805" t="s">
        <v>14110</v>
      </c>
      <c r="H11805" t="s">
        <v>15072</v>
      </c>
      <c r="I11805">
        <v>171.43616900000001</v>
      </c>
      <c r="J11805">
        <v>175.25565305999999</v>
      </c>
      <c r="K11805">
        <v>175.25565305999999</v>
      </c>
      <c r="P11805" t="s">
        <v>16952</v>
      </c>
      <c r="Q11805" t="s">
        <v>15238</v>
      </c>
      <c r="R11805" t="s">
        <v>16952</v>
      </c>
      <c r="S11805" t="s">
        <v>15238</v>
      </c>
      <c r="T11805" t="s">
        <v>15305</v>
      </c>
      <c r="U11805" t="s">
        <v>15317</v>
      </c>
    </row>
    <row r="11806" spans="1:21" x14ac:dyDescent="0.25">
      <c r="A11806">
        <v>2018</v>
      </c>
      <c r="B11806">
        <v>44</v>
      </c>
      <c r="C11806" t="s">
        <v>25</v>
      </c>
      <c r="D11806" t="s">
        <v>2751</v>
      </c>
      <c r="G11806" t="s">
        <v>14111</v>
      </c>
      <c r="H11806" t="s">
        <v>15072</v>
      </c>
      <c r="I11806">
        <v>71.353797</v>
      </c>
      <c r="J11806">
        <v>68.141579090000022</v>
      </c>
      <c r="K11806">
        <v>68.141579090000022</v>
      </c>
      <c r="R11806" t="s">
        <v>16952</v>
      </c>
      <c r="S11806" t="s">
        <v>15238</v>
      </c>
      <c r="T11806" t="s">
        <v>15305</v>
      </c>
      <c r="U11806" t="s">
        <v>15317</v>
      </c>
    </row>
    <row r="11807" spans="1:21" x14ac:dyDescent="0.25">
      <c r="A11807">
        <v>2018</v>
      </c>
      <c r="B11807">
        <v>44</v>
      </c>
      <c r="C11807" t="s">
        <v>20</v>
      </c>
      <c r="D11807" t="s">
        <v>2752</v>
      </c>
      <c r="G11807" t="s">
        <v>10936</v>
      </c>
      <c r="H11807" t="s">
        <v>15072</v>
      </c>
      <c r="I11807">
        <v>70</v>
      </c>
      <c r="J11807">
        <v>73.699781920000007</v>
      </c>
      <c r="K11807">
        <v>73.699781920000007</v>
      </c>
      <c r="R11807" t="s">
        <v>16952</v>
      </c>
      <c r="S11807" t="s">
        <v>15238</v>
      </c>
      <c r="T11807" t="s">
        <v>15305</v>
      </c>
      <c r="U11807" t="s">
        <v>15317</v>
      </c>
    </row>
    <row r="11808" spans="1:21" x14ac:dyDescent="0.25">
      <c r="A11808">
        <v>2018</v>
      </c>
      <c r="B11808">
        <v>44</v>
      </c>
      <c r="C11808" t="s">
        <v>22</v>
      </c>
      <c r="D11808" t="s">
        <v>2753</v>
      </c>
      <c r="G11808" t="s">
        <v>10941</v>
      </c>
      <c r="H11808" t="s">
        <v>15072</v>
      </c>
      <c r="I11808">
        <v>119.29132</v>
      </c>
      <c r="J11808">
        <v>123.91452886</v>
      </c>
      <c r="K11808">
        <v>123.91452886</v>
      </c>
      <c r="R11808" t="s">
        <v>16952</v>
      </c>
      <c r="S11808" t="s">
        <v>15238</v>
      </c>
      <c r="T11808" t="s">
        <v>15305</v>
      </c>
      <c r="U11808" t="s">
        <v>15317</v>
      </c>
    </row>
    <row r="11809" spans="1:21" x14ac:dyDescent="0.25">
      <c r="A11809">
        <v>2018</v>
      </c>
      <c r="B11809">
        <v>44</v>
      </c>
      <c r="C11809" t="s">
        <v>23</v>
      </c>
      <c r="D11809" t="s">
        <v>2754</v>
      </c>
      <c r="G11809" t="s">
        <v>10942</v>
      </c>
      <c r="H11809" t="s">
        <v>14222</v>
      </c>
      <c r="I11809">
        <v>21.821594000000001</v>
      </c>
      <c r="J11809">
        <v>18.422696330000001</v>
      </c>
      <c r="K11809">
        <v>18.422696330000001</v>
      </c>
      <c r="U11809" t="s">
        <v>15316</v>
      </c>
    </row>
    <row r="11810" spans="1:21" x14ac:dyDescent="0.25">
      <c r="A11810">
        <v>2018</v>
      </c>
      <c r="B11810">
        <v>45</v>
      </c>
      <c r="C11810" t="s">
        <v>28</v>
      </c>
      <c r="D11810" t="s">
        <v>2780</v>
      </c>
      <c r="E11810" t="s">
        <v>6310</v>
      </c>
      <c r="F11810" t="s">
        <v>10894</v>
      </c>
      <c r="G11810" t="s">
        <v>14112</v>
      </c>
      <c r="H11810" t="s">
        <v>14410</v>
      </c>
      <c r="I11810">
        <v>134.216319</v>
      </c>
      <c r="J11810">
        <v>412.56853781999968</v>
      </c>
      <c r="K11810">
        <v>412.56853781999968</v>
      </c>
      <c r="R11810" t="s">
        <v>17244</v>
      </c>
      <c r="S11810" t="s">
        <v>17589</v>
      </c>
      <c r="T11810" t="s">
        <v>16961</v>
      </c>
      <c r="U11810" t="s">
        <v>15317</v>
      </c>
    </row>
    <row r="11811" spans="1:21" x14ac:dyDescent="0.25">
      <c r="A11811">
        <v>2018</v>
      </c>
      <c r="B11811">
        <v>45</v>
      </c>
      <c r="C11811" t="s">
        <v>28</v>
      </c>
      <c r="D11811" t="s">
        <v>2823</v>
      </c>
      <c r="E11811" t="s">
        <v>6311</v>
      </c>
      <c r="F11811" t="s">
        <v>10895</v>
      </c>
      <c r="G11811" t="s">
        <v>14113</v>
      </c>
      <c r="H11811" t="s">
        <v>14410</v>
      </c>
      <c r="I11811">
        <v>174.842028</v>
      </c>
      <c r="J11811">
        <v>591.33197806000021</v>
      </c>
      <c r="K11811">
        <v>591.33197806000021</v>
      </c>
      <c r="L11811" t="s">
        <v>20166</v>
      </c>
      <c r="M11811" t="s">
        <v>17589</v>
      </c>
      <c r="R11811" t="s">
        <v>17244</v>
      </c>
      <c r="S11811" t="s">
        <v>17589</v>
      </c>
      <c r="T11811" t="s">
        <v>16961</v>
      </c>
      <c r="U11811" t="s">
        <v>15317</v>
      </c>
    </row>
    <row r="11812" spans="1:21" x14ac:dyDescent="0.25">
      <c r="A11812">
        <v>2018</v>
      </c>
      <c r="B11812">
        <v>45</v>
      </c>
      <c r="C11812" t="s">
        <v>22</v>
      </c>
      <c r="D11812" t="s">
        <v>2781</v>
      </c>
      <c r="G11812" t="s">
        <v>10941</v>
      </c>
      <c r="H11812" t="s">
        <v>14221</v>
      </c>
      <c r="I11812">
        <v>26.721715</v>
      </c>
      <c r="J11812">
        <v>119.56776755999999</v>
      </c>
      <c r="K11812">
        <v>119.56776755999999</v>
      </c>
      <c r="U11812" t="s">
        <v>15316</v>
      </c>
    </row>
    <row r="11813" spans="1:21" x14ac:dyDescent="0.25">
      <c r="A11813">
        <v>2018</v>
      </c>
      <c r="B11813">
        <v>45</v>
      </c>
      <c r="C11813" t="s">
        <v>23</v>
      </c>
      <c r="D11813" t="s">
        <v>2782</v>
      </c>
      <c r="G11813" t="s">
        <v>10942</v>
      </c>
      <c r="H11813" t="s">
        <v>14222</v>
      </c>
      <c r="I11813">
        <v>11.123061999999999</v>
      </c>
      <c r="J11813">
        <v>21.21318608999999</v>
      </c>
      <c r="K11813">
        <v>21.21318608999999</v>
      </c>
      <c r="U11813" t="s">
        <v>15316</v>
      </c>
    </row>
    <row r="11814" spans="1:21" x14ac:dyDescent="0.25">
      <c r="A11814">
        <v>2018</v>
      </c>
      <c r="B11814">
        <v>46</v>
      </c>
      <c r="C11814" t="s">
        <v>28</v>
      </c>
      <c r="D11814" t="s">
        <v>2783</v>
      </c>
      <c r="E11814" t="s">
        <v>6827</v>
      </c>
      <c r="F11814" t="s">
        <v>10896</v>
      </c>
      <c r="G11814" t="s">
        <v>14114</v>
      </c>
      <c r="H11814" t="s">
        <v>15006</v>
      </c>
      <c r="I11814">
        <v>159.26898499999999</v>
      </c>
      <c r="J11814">
        <v>414.73760319000002</v>
      </c>
      <c r="K11814">
        <v>414.73760319000002</v>
      </c>
      <c r="L11814" t="s">
        <v>17429</v>
      </c>
      <c r="M11814" t="s">
        <v>17589</v>
      </c>
      <c r="R11814" t="s">
        <v>17244</v>
      </c>
      <c r="S11814" t="s">
        <v>17589</v>
      </c>
      <c r="T11814" t="s">
        <v>16961</v>
      </c>
      <c r="U11814" t="s">
        <v>15317</v>
      </c>
    </row>
    <row r="11815" spans="1:21" x14ac:dyDescent="0.25">
      <c r="A11815">
        <v>2018</v>
      </c>
      <c r="B11815">
        <v>46</v>
      </c>
      <c r="C11815" t="s">
        <v>28</v>
      </c>
      <c r="D11815" t="s">
        <v>2784</v>
      </c>
      <c r="E11815" t="s">
        <v>6828</v>
      </c>
      <c r="F11815" t="s">
        <v>10897</v>
      </c>
      <c r="G11815" t="s">
        <v>14115</v>
      </c>
      <c r="H11815" t="s">
        <v>15006</v>
      </c>
      <c r="I11815">
        <v>68.004918000000004</v>
      </c>
      <c r="J11815">
        <v>248.76553630000001</v>
      </c>
      <c r="K11815">
        <v>248.76553630000001</v>
      </c>
      <c r="L11815" t="s">
        <v>17429</v>
      </c>
      <c r="M11815" t="s">
        <v>17589</v>
      </c>
      <c r="R11815" t="s">
        <v>17244</v>
      </c>
      <c r="S11815" t="s">
        <v>17589</v>
      </c>
      <c r="T11815" t="s">
        <v>16961</v>
      </c>
      <c r="U11815" t="s">
        <v>15317</v>
      </c>
    </row>
    <row r="11816" spans="1:21" x14ac:dyDescent="0.25">
      <c r="A11816">
        <v>2018</v>
      </c>
      <c r="B11816">
        <v>46</v>
      </c>
      <c r="C11816" t="s">
        <v>22</v>
      </c>
      <c r="D11816" t="s">
        <v>2785</v>
      </c>
      <c r="G11816" t="s">
        <v>10941</v>
      </c>
      <c r="H11816" t="s">
        <v>14638</v>
      </c>
      <c r="I11816">
        <v>33.335515999999998</v>
      </c>
      <c r="J11816">
        <v>211.50262763999999</v>
      </c>
      <c r="K11816">
        <v>211.50262763999999</v>
      </c>
      <c r="U11816" t="s">
        <v>15316</v>
      </c>
    </row>
    <row r="11817" spans="1:21" x14ac:dyDescent="0.25">
      <c r="A11817">
        <v>2018</v>
      </c>
      <c r="B11817">
        <v>46</v>
      </c>
      <c r="C11817" t="s">
        <v>23</v>
      </c>
      <c r="D11817" t="s">
        <v>2786</v>
      </c>
      <c r="G11817" t="s">
        <v>10942</v>
      </c>
      <c r="H11817" t="s">
        <v>15007</v>
      </c>
      <c r="I11817">
        <v>10.188935000000001</v>
      </c>
      <c r="J11817">
        <v>19.187436050000009</v>
      </c>
      <c r="K11817">
        <v>19.187436050000009</v>
      </c>
      <c r="U11817" t="s">
        <v>15316</v>
      </c>
    </row>
    <row r="11818" spans="1:21" x14ac:dyDescent="0.25">
      <c r="A11818">
        <v>2018</v>
      </c>
      <c r="B11818">
        <v>46</v>
      </c>
      <c r="C11818" t="s">
        <v>24</v>
      </c>
      <c r="D11818" t="s">
        <v>2787</v>
      </c>
      <c r="E11818" t="s">
        <v>6314</v>
      </c>
      <c r="F11818" t="s">
        <v>10898</v>
      </c>
      <c r="G11818" t="s">
        <v>14116</v>
      </c>
      <c r="H11818" t="s">
        <v>15006</v>
      </c>
      <c r="I11818">
        <v>26.134460000000001</v>
      </c>
      <c r="J11818">
        <v>72.651020269999961</v>
      </c>
      <c r="K11818">
        <v>72.651020269999961</v>
      </c>
      <c r="L11818" t="s">
        <v>17429</v>
      </c>
      <c r="M11818" t="s">
        <v>17589</v>
      </c>
      <c r="R11818" t="s">
        <v>17244</v>
      </c>
      <c r="S11818" t="s">
        <v>17589</v>
      </c>
      <c r="T11818" t="s">
        <v>16961</v>
      </c>
      <c r="U11818" t="s">
        <v>15317</v>
      </c>
    </row>
    <row r="11819" spans="1:21" x14ac:dyDescent="0.25">
      <c r="A11819">
        <v>2018</v>
      </c>
      <c r="B11819">
        <v>47</v>
      </c>
      <c r="C11819" t="s">
        <v>25</v>
      </c>
      <c r="D11819" t="s">
        <v>2824</v>
      </c>
      <c r="E11819" t="s">
        <v>6829</v>
      </c>
      <c r="F11819" t="s">
        <v>10899</v>
      </c>
      <c r="G11819" t="s">
        <v>10994</v>
      </c>
      <c r="H11819" t="s">
        <v>14253</v>
      </c>
      <c r="I11819">
        <v>141.77341999999999</v>
      </c>
      <c r="J11819">
        <v>167.25013362999999</v>
      </c>
      <c r="K11819">
        <v>167.25013362999999</v>
      </c>
      <c r="U11819" t="s">
        <v>15316</v>
      </c>
    </row>
    <row r="11820" spans="1:21" x14ac:dyDescent="0.25">
      <c r="A11820">
        <v>2018</v>
      </c>
      <c r="B11820">
        <v>47</v>
      </c>
      <c r="C11820" t="s">
        <v>25</v>
      </c>
      <c r="D11820" t="s">
        <v>2825</v>
      </c>
      <c r="E11820" t="s">
        <v>6316</v>
      </c>
      <c r="F11820" t="s">
        <v>9100</v>
      </c>
      <c r="G11820" t="s">
        <v>13402</v>
      </c>
      <c r="H11820" t="s">
        <v>14745</v>
      </c>
      <c r="I11820">
        <v>804.69704300000001</v>
      </c>
      <c r="J11820">
        <v>803.95440329999997</v>
      </c>
      <c r="K11820">
        <v>803.95440329999997</v>
      </c>
      <c r="U11820" t="s">
        <v>15316</v>
      </c>
    </row>
    <row r="11821" spans="1:21" x14ac:dyDescent="0.25">
      <c r="A11821">
        <v>2018</v>
      </c>
      <c r="B11821">
        <v>47</v>
      </c>
      <c r="C11821" t="s">
        <v>25</v>
      </c>
      <c r="D11821" t="s">
        <v>2826</v>
      </c>
      <c r="E11821" t="s">
        <v>6317</v>
      </c>
      <c r="F11821" t="s">
        <v>10900</v>
      </c>
      <c r="G11821" t="s">
        <v>14117</v>
      </c>
      <c r="H11821" t="s">
        <v>14963</v>
      </c>
      <c r="I11821">
        <v>853.39098300000001</v>
      </c>
      <c r="J11821">
        <v>376.54865534999999</v>
      </c>
      <c r="K11821">
        <v>376.54865534999999</v>
      </c>
      <c r="U11821" t="s">
        <v>15316</v>
      </c>
    </row>
    <row r="11822" spans="1:21" x14ac:dyDescent="0.25">
      <c r="A11822">
        <v>2018</v>
      </c>
      <c r="B11822">
        <v>47</v>
      </c>
      <c r="C11822" t="s">
        <v>25</v>
      </c>
      <c r="D11822" t="s">
        <v>2827</v>
      </c>
      <c r="E11822" t="s">
        <v>6830</v>
      </c>
      <c r="F11822" t="s">
        <v>10901</v>
      </c>
      <c r="G11822" t="s">
        <v>14118</v>
      </c>
      <c r="H11822" t="s">
        <v>14964</v>
      </c>
      <c r="I11822">
        <v>218.73812100000001</v>
      </c>
      <c r="J11822">
        <v>442.86112881999998</v>
      </c>
      <c r="K11822">
        <v>442.86112881999998</v>
      </c>
      <c r="N11822" t="s">
        <v>20167</v>
      </c>
      <c r="O11822" t="s">
        <v>17515</v>
      </c>
      <c r="T11822" t="s">
        <v>17640</v>
      </c>
      <c r="U11822" t="s">
        <v>15317</v>
      </c>
    </row>
    <row r="11823" spans="1:21" x14ac:dyDescent="0.25">
      <c r="A11823">
        <v>2018</v>
      </c>
      <c r="B11823">
        <v>47</v>
      </c>
      <c r="C11823" t="s">
        <v>22</v>
      </c>
      <c r="D11823" t="s">
        <v>2829</v>
      </c>
      <c r="G11823" t="s">
        <v>14168</v>
      </c>
      <c r="H11823" t="s">
        <v>14221</v>
      </c>
      <c r="I11823">
        <v>585.36425299999996</v>
      </c>
      <c r="J11823">
        <v>439.95226271000013</v>
      </c>
      <c r="K11823">
        <v>439.95226271000013</v>
      </c>
      <c r="U11823" t="s">
        <v>15316</v>
      </c>
    </row>
    <row r="11824" spans="1:21" x14ac:dyDescent="0.25">
      <c r="A11824">
        <v>2018</v>
      </c>
      <c r="B11824">
        <v>47</v>
      </c>
      <c r="C11824" t="s">
        <v>23</v>
      </c>
      <c r="D11824" t="s">
        <v>2830</v>
      </c>
      <c r="G11824" t="s">
        <v>10942</v>
      </c>
      <c r="H11824" t="s">
        <v>14222</v>
      </c>
      <c r="I11824">
        <v>25.805537999999999</v>
      </c>
      <c r="J11824">
        <v>31.911233209999988</v>
      </c>
      <c r="K11824">
        <v>31.911233209999988</v>
      </c>
      <c r="U11824" t="s">
        <v>15316</v>
      </c>
    </row>
    <row r="11825" spans="1:21" x14ac:dyDescent="0.25">
      <c r="A11825">
        <v>2018</v>
      </c>
      <c r="B11825">
        <v>47</v>
      </c>
      <c r="C11825" t="s">
        <v>24</v>
      </c>
      <c r="D11825" t="s">
        <v>2831</v>
      </c>
      <c r="E11825" t="s">
        <v>6319</v>
      </c>
      <c r="F11825" t="s">
        <v>10902</v>
      </c>
      <c r="G11825" t="s">
        <v>13691</v>
      </c>
      <c r="H11825" t="s">
        <v>14751</v>
      </c>
      <c r="I11825">
        <v>421.46073799999999</v>
      </c>
      <c r="J11825">
        <v>395.40595194000019</v>
      </c>
      <c r="K11825">
        <v>395.39295194000022</v>
      </c>
      <c r="L11825" t="s">
        <v>15182</v>
      </c>
      <c r="M11825" t="s">
        <v>15237</v>
      </c>
      <c r="P11825" t="s">
        <v>15182</v>
      </c>
      <c r="Q11825" t="s">
        <v>15237</v>
      </c>
      <c r="R11825" t="s">
        <v>15182</v>
      </c>
      <c r="S11825" t="s">
        <v>15237</v>
      </c>
      <c r="T11825" t="s">
        <v>15301</v>
      </c>
      <c r="U11825" t="s">
        <v>15317</v>
      </c>
    </row>
    <row r="11826" spans="1:21" x14ac:dyDescent="0.25">
      <c r="A11826">
        <v>2018</v>
      </c>
      <c r="B11826">
        <v>47</v>
      </c>
      <c r="C11826" t="s">
        <v>24</v>
      </c>
      <c r="D11826" t="s">
        <v>2832</v>
      </c>
      <c r="E11826" t="s">
        <v>6831</v>
      </c>
      <c r="F11826" t="s">
        <v>10903</v>
      </c>
      <c r="G11826" t="s">
        <v>13692</v>
      </c>
      <c r="H11826" t="s">
        <v>14747</v>
      </c>
      <c r="I11826">
        <v>1066.5890959999999</v>
      </c>
      <c r="J11826">
        <v>1092.66363946</v>
      </c>
      <c r="K11826">
        <v>1092.66363946</v>
      </c>
      <c r="L11826" t="s">
        <v>15181</v>
      </c>
      <c r="M11826" t="s">
        <v>15237</v>
      </c>
      <c r="N11826" t="s">
        <v>15181</v>
      </c>
      <c r="O11826" t="s">
        <v>15237</v>
      </c>
      <c r="P11826" t="s">
        <v>15181</v>
      </c>
      <c r="Q11826" t="s">
        <v>15237</v>
      </c>
      <c r="R11826" t="s">
        <v>15181</v>
      </c>
      <c r="S11826" t="s">
        <v>15237</v>
      </c>
      <c r="T11826" t="s">
        <v>15301</v>
      </c>
      <c r="U11826" t="s">
        <v>15317</v>
      </c>
    </row>
    <row r="11827" spans="1:21" x14ac:dyDescent="0.25">
      <c r="A11827">
        <v>2018</v>
      </c>
      <c r="B11827">
        <v>47</v>
      </c>
      <c r="C11827" t="s">
        <v>29</v>
      </c>
      <c r="D11827" t="s">
        <v>2833</v>
      </c>
      <c r="E11827" t="s">
        <v>6832</v>
      </c>
      <c r="F11827" t="s">
        <v>10904</v>
      </c>
      <c r="G11827" t="s">
        <v>13056</v>
      </c>
      <c r="H11827" t="s">
        <v>14751</v>
      </c>
      <c r="I11827">
        <v>350</v>
      </c>
      <c r="J11827">
        <v>327.23078980000003</v>
      </c>
      <c r="K11827">
        <v>327.23058900000012</v>
      </c>
      <c r="L11827" t="s">
        <v>15182</v>
      </c>
      <c r="M11827" t="s">
        <v>15237</v>
      </c>
      <c r="N11827" t="s">
        <v>15182</v>
      </c>
      <c r="O11827" t="s">
        <v>15237</v>
      </c>
      <c r="R11827" t="s">
        <v>15182</v>
      </c>
      <c r="S11827" t="s">
        <v>15237</v>
      </c>
      <c r="T11827" s="124" t="s">
        <v>16993</v>
      </c>
      <c r="U11827" s="124" t="s">
        <v>15317</v>
      </c>
    </row>
    <row r="11828" spans="1:21" x14ac:dyDescent="0.25">
      <c r="A11828">
        <v>2018</v>
      </c>
      <c r="B11828">
        <v>47</v>
      </c>
      <c r="C11828" t="s">
        <v>29</v>
      </c>
      <c r="D11828" t="s">
        <v>2834</v>
      </c>
      <c r="E11828" t="s">
        <v>6322</v>
      </c>
      <c r="F11828" t="s">
        <v>9130</v>
      </c>
      <c r="G11828" t="s">
        <v>13694</v>
      </c>
      <c r="H11828" t="s">
        <v>14747</v>
      </c>
      <c r="I11828">
        <v>1322.0197599999999</v>
      </c>
      <c r="J11828">
        <v>1265.65080803</v>
      </c>
      <c r="K11828">
        <v>1265.65080803</v>
      </c>
      <c r="L11828" t="s">
        <v>19608</v>
      </c>
      <c r="M11828" t="s">
        <v>19609</v>
      </c>
      <c r="N11828" t="s">
        <v>19255</v>
      </c>
      <c r="O11828" t="s">
        <v>15246</v>
      </c>
      <c r="P11828" t="s">
        <v>18165</v>
      </c>
      <c r="Q11828" t="s">
        <v>17515</v>
      </c>
      <c r="R11828" t="s">
        <v>15181</v>
      </c>
      <c r="S11828" t="s">
        <v>15237</v>
      </c>
      <c r="T11828" s="124" t="s">
        <v>19610</v>
      </c>
      <c r="U11828" s="124" t="s">
        <v>15317</v>
      </c>
    </row>
    <row r="11829" spans="1:21" x14ac:dyDescent="0.25">
      <c r="A11829">
        <v>2018</v>
      </c>
      <c r="B11829">
        <v>47</v>
      </c>
      <c r="C11829" t="s">
        <v>29</v>
      </c>
      <c r="D11829" t="s">
        <v>2835</v>
      </c>
      <c r="E11829" t="s">
        <v>6323</v>
      </c>
      <c r="F11829" t="s">
        <v>9131</v>
      </c>
      <c r="G11829" t="s">
        <v>13695</v>
      </c>
      <c r="H11829" t="s">
        <v>14747</v>
      </c>
      <c r="I11829">
        <v>2372.5514939999998</v>
      </c>
      <c r="J11829">
        <v>2080.8135704799988</v>
      </c>
      <c r="K11829">
        <v>2080.8135704799988</v>
      </c>
      <c r="L11829" t="s">
        <v>19611</v>
      </c>
      <c r="M11829" t="s">
        <v>19612</v>
      </c>
      <c r="N11829" t="s">
        <v>15181</v>
      </c>
      <c r="O11829" t="s">
        <v>15237</v>
      </c>
      <c r="P11829" t="s">
        <v>15181</v>
      </c>
      <c r="Q11829" t="s">
        <v>15237</v>
      </c>
      <c r="R11829" t="s">
        <v>15181</v>
      </c>
      <c r="S11829" t="s">
        <v>15237</v>
      </c>
      <c r="T11829" s="124" t="s">
        <v>19613</v>
      </c>
      <c r="U11829" s="124" t="s">
        <v>15317</v>
      </c>
    </row>
    <row r="11830" spans="1:21" x14ac:dyDescent="0.25">
      <c r="A11830">
        <v>2018</v>
      </c>
      <c r="B11830">
        <v>47</v>
      </c>
      <c r="C11830" t="s">
        <v>29</v>
      </c>
      <c r="D11830" t="s">
        <v>2836</v>
      </c>
      <c r="E11830" t="s">
        <v>6833</v>
      </c>
      <c r="F11830" t="s">
        <v>9133</v>
      </c>
      <c r="G11830" t="s">
        <v>13696</v>
      </c>
      <c r="H11830" t="s">
        <v>14747</v>
      </c>
      <c r="I11830">
        <v>809.18858899999998</v>
      </c>
      <c r="J11830">
        <v>814.61152942000035</v>
      </c>
      <c r="K11830">
        <v>814.61152942000035</v>
      </c>
      <c r="L11830" t="s">
        <v>19616</v>
      </c>
      <c r="M11830" t="s">
        <v>17600</v>
      </c>
      <c r="N11830" t="s">
        <v>18088</v>
      </c>
      <c r="O11830" t="s">
        <v>16843</v>
      </c>
      <c r="P11830" t="s">
        <v>19257</v>
      </c>
      <c r="Q11830" t="s">
        <v>16843</v>
      </c>
      <c r="R11830" t="s">
        <v>15181</v>
      </c>
      <c r="S11830" t="s">
        <v>15237</v>
      </c>
      <c r="T11830" s="124" t="s">
        <v>19258</v>
      </c>
      <c r="U11830" s="124" t="s">
        <v>15317</v>
      </c>
    </row>
    <row r="11831" spans="1:21" x14ac:dyDescent="0.25">
      <c r="A11831">
        <v>2018</v>
      </c>
      <c r="B11831">
        <v>47</v>
      </c>
      <c r="C11831" t="s">
        <v>30</v>
      </c>
      <c r="D11831" t="s">
        <v>2837</v>
      </c>
      <c r="E11831" t="s">
        <v>6325</v>
      </c>
      <c r="F11831" t="s">
        <v>10905</v>
      </c>
      <c r="G11831" t="s">
        <v>13698</v>
      </c>
      <c r="H11831" t="s">
        <v>14747</v>
      </c>
      <c r="I11831">
        <v>303.84787799999998</v>
      </c>
      <c r="J11831">
        <v>203.13002789000001</v>
      </c>
      <c r="K11831">
        <v>203.13002789000001</v>
      </c>
      <c r="L11831" t="s">
        <v>15181</v>
      </c>
      <c r="M11831" t="s">
        <v>15237</v>
      </c>
      <c r="N11831" t="s">
        <v>20168</v>
      </c>
      <c r="O11831" t="s">
        <v>17204</v>
      </c>
      <c r="P11831" t="s">
        <v>15181</v>
      </c>
      <c r="Q11831" t="s">
        <v>15237</v>
      </c>
      <c r="R11831" t="s">
        <v>15181</v>
      </c>
      <c r="S11831" t="s">
        <v>15237</v>
      </c>
      <c r="T11831" s="124" t="s">
        <v>17350</v>
      </c>
      <c r="U11831" s="124" t="s">
        <v>15317</v>
      </c>
    </row>
    <row r="11832" spans="1:21" x14ac:dyDescent="0.25">
      <c r="A11832">
        <v>2018</v>
      </c>
      <c r="B11832">
        <v>48</v>
      </c>
      <c r="C11832" t="s">
        <v>25</v>
      </c>
      <c r="D11832" t="s">
        <v>2857</v>
      </c>
      <c r="E11832" t="s">
        <v>6834</v>
      </c>
      <c r="F11832" t="s">
        <v>10906</v>
      </c>
      <c r="G11832" t="s">
        <v>13979</v>
      </c>
      <c r="H11832" t="s">
        <v>14334</v>
      </c>
      <c r="I11832">
        <v>683.68769599999996</v>
      </c>
      <c r="J11832">
        <v>688.44757200000004</v>
      </c>
      <c r="K11832">
        <v>688.44757200000004</v>
      </c>
      <c r="L11832" t="s">
        <v>20283</v>
      </c>
      <c r="M11832" t="s">
        <v>15246</v>
      </c>
      <c r="N11832" t="s">
        <v>17166</v>
      </c>
      <c r="O11832" t="s">
        <v>15246</v>
      </c>
      <c r="P11832" t="s">
        <v>17623</v>
      </c>
      <c r="Q11832" t="s">
        <v>15246</v>
      </c>
      <c r="R11832" t="s">
        <v>17196</v>
      </c>
      <c r="S11832" t="s">
        <v>15246</v>
      </c>
      <c r="T11832" t="s">
        <v>15304</v>
      </c>
      <c r="U11832" t="s">
        <v>15317</v>
      </c>
    </row>
    <row r="11833" spans="1:21" x14ac:dyDescent="0.25">
      <c r="A11833">
        <v>2018</v>
      </c>
      <c r="B11833">
        <v>48</v>
      </c>
      <c r="C11833" t="s">
        <v>25</v>
      </c>
      <c r="D11833" t="s">
        <v>2858</v>
      </c>
      <c r="E11833" t="s">
        <v>6835</v>
      </c>
      <c r="F11833" t="s">
        <v>10907</v>
      </c>
      <c r="G11833" t="s">
        <v>13980</v>
      </c>
      <c r="H11833" t="s">
        <v>14652</v>
      </c>
      <c r="I11833">
        <v>5267.2005710000003</v>
      </c>
      <c r="J11833">
        <v>6134.4821532299866</v>
      </c>
      <c r="K11833">
        <v>6130.8624695999861</v>
      </c>
      <c r="L11833" t="s">
        <v>17720</v>
      </c>
      <c r="M11833" t="s">
        <v>15246</v>
      </c>
      <c r="N11833" t="s">
        <v>17491</v>
      </c>
      <c r="O11833" t="s">
        <v>15246</v>
      </c>
      <c r="T11833" s="124" t="s">
        <v>17224</v>
      </c>
      <c r="U11833" s="124" t="s">
        <v>15317</v>
      </c>
    </row>
    <row r="11834" spans="1:21" x14ac:dyDescent="0.25">
      <c r="A11834">
        <v>2018</v>
      </c>
      <c r="B11834">
        <v>48</v>
      </c>
      <c r="C11834" t="s">
        <v>25</v>
      </c>
      <c r="D11834" t="s">
        <v>2859</v>
      </c>
      <c r="E11834" t="s">
        <v>6836</v>
      </c>
      <c r="F11834" t="s">
        <v>10908</v>
      </c>
      <c r="G11834" t="s">
        <v>13981</v>
      </c>
      <c r="H11834" t="s">
        <v>14652</v>
      </c>
      <c r="I11834">
        <v>1789.6452039999999</v>
      </c>
      <c r="J11834">
        <v>1775.26778863</v>
      </c>
      <c r="K11834">
        <v>1775.24296798</v>
      </c>
      <c r="L11834" t="s">
        <v>16867</v>
      </c>
      <c r="M11834" t="s">
        <v>15246</v>
      </c>
      <c r="N11834" t="s">
        <v>16867</v>
      </c>
      <c r="O11834" t="s">
        <v>15246</v>
      </c>
      <c r="P11834" t="s">
        <v>16867</v>
      </c>
      <c r="Q11834" t="s">
        <v>15246</v>
      </c>
      <c r="T11834" s="124" t="s">
        <v>17224</v>
      </c>
      <c r="U11834" s="124" t="s">
        <v>15317</v>
      </c>
    </row>
    <row r="11835" spans="1:21" x14ac:dyDescent="0.25">
      <c r="A11835">
        <v>2018</v>
      </c>
      <c r="B11835">
        <v>48</v>
      </c>
      <c r="C11835" t="s">
        <v>25</v>
      </c>
      <c r="D11835" t="s">
        <v>2860</v>
      </c>
      <c r="E11835" t="s">
        <v>6837</v>
      </c>
      <c r="F11835" t="s">
        <v>10909</v>
      </c>
      <c r="G11835" t="s">
        <v>14169</v>
      </c>
      <c r="H11835" t="s">
        <v>14652</v>
      </c>
      <c r="I11835">
        <v>172.41393299999999</v>
      </c>
      <c r="J11835">
        <v>202.51439087</v>
      </c>
      <c r="K11835">
        <v>202.51438873999999</v>
      </c>
      <c r="L11835" t="s">
        <v>15215</v>
      </c>
      <c r="M11835" t="s">
        <v>15239</v>
      </c>
      <c r="T11835" s="124" t="s">
        <v>15304</v>
      </c>
      <c r="U11835" s="124" t="s">
        <v>15317</v>
      </c>
    </row>
    <row r="11836" spans="1:21" x14ac:dyDescent="0.25">
      <c r="A11836">
        <v>2018</v>
      </c>
      <c r="B11836">
        <v>48</v>
      </c>
      <c r="C11836" t="s">
        <v>25</v>
      </c>
      <c r="D11836" t="s">
        <v>2861</v>
      </c>
      <c r="E11836" t="s">
        <v>6838</v>
      </c>
      <c r="F11836" t="s">
        <v>10910</v>
      </c>
      <c r="G11836" t="s">
        <v>14170</v>
      </c>
      <c r="H11836" t="s">
        <v>14652</v>
      </c>
      <c r="I11836">
        <v>32.936736000000003</v>
      </c>
      <c r="J11836">
        <v>56.491001740000002</v>
      </c>
      <c r="K11836">
        <v>56.491001740000002</v>
      </c>
      <c r="L11836" t="s">
        <v>17636</v>
      </c>
      <c r="M11836" t="s">
        <v>17635</v>
      </c>
      <c r="N11836" t="s">
        <v>17608</v>
      </c>
      <c r="O11836" t="s">
        <v>15246</v>
      </c>
      <c r="T11836" t="s">
        <v>16839</v>
      </c>
      <c r="U11836" t="s">
        <v>15317</v>
      </c>
    </row>
    <row r="11837" spans="1:21" x14ac:dyDescent="0.25">
      <c r="A11837">
        <v>2018</v>
      </c>
      <c r="B11837">
        <v>48</v>
      </c>
      <c r="C11837" t="s">
        <v>25</v>
      </c>
      <c r="D11837" t="s">
        <v>2862</v>
      </c>
      <c r="E11837" t="s">
        <v>6839</v>
      </c>
      <c r="F11837" t="s">
        <v>10911</v>
      </c>
      <c r="G11837" t="s">
        <v>14171</v>
      </c>
      <c r="H11837" t="s">
        <v>14652</v>
      </c>
      <c r="I11837">
        <v>156.05265499999999</v>
      </c>
      <c r="J11837">
        <v>163.88196146999999</v>
      </c>
      <c r="K11837">
        <v>163.87708646999999</v>
      </c>
      <c r="T11837" s="124" t="s">
        <v>15304</v>
      </c>
      <c r="U11837" s="124" t="s">
        <v>15317</v>
      </c>
    </row>
    <row r="11838" spans="1:21" x14ac:dyDescent="0.25">
      <c r="A11838">
        <v>2018</v>
      </c>
      <c r="B11838">
        <v>48</v>
      </c>
      <c r="C11838" t="s">
        <v>25</v>
      </c>
      <c r="D11838" t="s">
        <v>2863</v>
      </c>
      <c r="E11838" t="s">
        <v>6840</v>
      </c>
      <c r="F11838" t="s">
        <v>9732</v>
      </c>
      <c r="G11838" t="s">
        <v>13985</v>
      </c>
      <c r="H11838" t="s">
        <v>14652</v>
      </c>
      <c r="I11838">
        <v>386.66309999999999</v>
      </c>
      <c r="J11838">
        <v>402.73667889000012</v>
      </c>
      <c r="K11838">
        <v>402.73667889000012</v>
      </c>
      <c r="L11838" t="s">
        <v>20285</v>
      </c>
      <c r="M11838" t="s">
        <v>17635</v>
      </c>
      <c r="T11838" t="s">
        <v>16839</v>
      </c>
      <c r="U11838" t="s">
        <v>15317</v>
      </c>
    </row>
    <row r="11839" spans="1:21" x14ac:dyDescent="0.25">
      <c r="A11839">
        <v>2018</v>
      </c>
      <c r="B11839">
        <v>48</v>
      </c>
      <c r="C11839" t="s">
        <v>25</v>
      </c>
      <c r="D11839" t="s">
        <v>2864</v>
      </c>
      <c r="E11839" t="s">
        <v>6841</v>
      </c>
      <c r="F11839" t="s">
        <v>10912</v>
      </c>
      <c r="G11839" t="s">
        <v>12490</v>
      </c>
      <c r="H11839" t="s">
        <v>15126</v>
      </c>
      <c r="I11839">
        <v>25.621652000000001</v>
      </c>
      <c r="J11839">
        <v>9.2218784300000003</v>
      </c>
      <c r="K11839">
        <v>8.5718784299999999</v>
      </c>
      <c r="L11839" t="s">
        <v>15215</v>
      </c>
      <c r="M11839" t="s">
        <v>15239</v>
      </c>
      <c r="T11839" t="s">
        <v>15302</v>
      </c>
      <c r="U11839" t="s">
        <v>15317</v>
      </c>
    </row>
    <row r="11840" spans="1:21" x14ac:dyDescent="0.25">
      <c r="A11840">
        <v>2018</v>
      </c>
      <c r="B11840">
        <v>48</v>
      </c>
      <c r="C11840" t="s">
        <v>25</v>
      </c>
      <c r="D11840" t="s">
        <v>2865</v>
      </c>
      <c r="E11840" t="s">
        <v>6842</v>
      </c>
      <c r="F11840" t="s">
        <v>10913</v>
      </c>
      <c r="G11840" t="s">
        <v>14172</v>
      </c>
      <c r="H11840" t="s">
        <v>14652</v>
      </c>
      <c r="I11840">
        <v>1110.9361919999999</v>
      </c>
      <c r="J11840">
        <v>1115.3728894000001</v>
      </c>
      <c r="K11840">
        <v>1115.3680532599999</v>
      </c>
      <c r="L11840" t="s">
        <v>20286</v>
      </c>
      <c r="M11840" t="s">
        <v>15246</v>
      </c>
      <c r="N11840" t="s">
        <v>20388</v>
      </c>
      <c r="O11840" t="s">
        <v>15246</v>
      </c>
      <c r="P11840" t="s">
        <v>17636</v>
      </c>
      <c r="Q11840" t="s">
        <v>17635</v>
      </c>
      <c r="T11840" t="s">
        <v>16839</v>
      </c>
      <c r="U11840" t="s">
        <v>15317</v>
      </c>
    </row>
    <row r="11841" spans="1:21" x14ac:dyDescent="0.25">
      <c r="A11841">
        <v>2018</v>
      </c>
      <c r="B11841">
        <v>48</v>
      </c>
      <c r="C11841" t="s">
        <v>20</v>
      </c>
      <c r="D11841" t="s">
        <v>2885</v>
      </c>
      <c r="E11841" t="s">
        <v>6843</v>
      </c>
      <c r="F11841" t="s">
        <v>10914</v>
      </c>
      <c r="G11841" t="s">
        <v>11081</v>
      </c>
      <c r="H11841" t="s">
        <v>14652</v>
      </c>
      <c r="I11841">
        <v>0</v>
      </c>
      <c r="J11841">
        <v>27.000833279999998</v>
      </c>
      <c r="K11841">
        <v>27.000833279999998</v>
      </c>
      <c r="L11841" t="s">
        <v>20389</v>
      </c>
      <c r="M11841" t="s">
        <v>15246</v>
      </c>
      <c r="N11841" t="s">
        <v>16945</v>
      </c>
      <c r="O11841" t="s">
        <v>15246</v>
      </c>
      <c r="T11841" t="s">
        <v>15304</v>
      </c>
      <c r="U11841" t="s">
        <v>15317</v>
      </c>
    </row>
    <row r="11842" spans="1:21" x14ac:dyDescent="0.25">
      <c r="A11842">
        <v>2018</v>
      </c>
      <c r="B11842">
        <v>48</v>
      </c>
      <c r="C11842" t="s">
        <v>22</v>
      </c>
      <c r="D11842" t="s">
        <v>2866</v>
      </c>
      <c r="G11842" t="s">
        <v>10941</v>
      </c>
      <c r="H11842" t="s">
        <v>14221</v>
      </c>
      <c r="I11842">
        <v>1784.0701389999999</v>
      </c>
      <c r="J11842">
        <v>2089.9893643399992</v>
      </c>
      <c r="K11842">
        <v>2085.5962166099989</v>
      </c>
      <c r="U11842" t="s">
        <v>15316</v>
      </c>
    </row>
    <row r="11843" spans="1:21" x14ac:dyDescent="0.25">
      <c r="A11843">
        <v>2018</v>
      </c>
      <c r="B11843">
        <v>48</v>
      </c>
      <c r="C11843" t="s">
        <v>23</v>
      </c>
      <c r="D11843" t="s">
        <v>2867</v>
      </c>
      <c r="G11843" t="s">
        <v>10942</v>
      </c>
      <c r="H11843" t="s">
        <v>14222</v>
      </c>
      <c r="I11843">
        <v>68.256840999999994</v>
      </c>
      <c r="J11843">
        <v>71.81215360000003</v>
      </c>
      <c r="K11843">
        <v>71.81215360000003</v>
      </c>
      <c r="U11843" t="s">
        <v>15316</v>
      </c>
    </row>
    <row r="11844" spans="1:21" x14ac:dyDescent="0.25">
      <c r="A11844">
        <v>2018</v>
      </c>
      <c r="B11844">
        <v>48</v>
      </c>
      <c r="C11844" t="s">
        <v>24</v>
      </c>
      <c r="D11844" t="s">
        <v>2868</v>
      </c>
      <c r="E11844" t="s">
        <v>6844</v>
      </c>
      <c r="F11844" t="s">
        <v>10915</v>
      </c>
      <c r="G11844" t="s">
        <v>13992</v>
      </c>
      <c r="H11844" t="s">
        <v>15127</v>
      </c>
      <c r="I11844">
        <v>74.905006</v>
      </c>
      <c r="J11844">
        <v>70.88784111999999</v>
      </c>
      <c r="K11844">
        <v>70.847841119999984</v>
      </c>
      <c r="L11844" t="s">
        <v>17533</v>
      </c>
      <c r="M11844" t="s">
        <v>17515</v>
      </c>
      <c r="N11844" t="s">
        <v>15181</v>
      </c>
      <c r="O11844" t="s">
        <v>15237</v>
      </c>
      <c r="P11844" t="s">
        <v>17651</v>
      </c>
      <c r="Q11844" t="s">
        <v>17515</v>
      </c>
      <c r="R11844" t="s">
        <v>15181</v>
      </c>
      <c r="S11844" t="s">
        <v>15237</v>
      </c>
      <c r="T11844" t="s">
        <v>17640</v>
      </c>
      <c r="U11844" t="s">
        <v>15317</v>
      </c>
    </row>
    <row r="11845" spans="1:21" x14ac:dyDescent="0.25">
      <c r="A11845">
        <v>2018</v>
      </c>
      <c r="B11845">
        <v>48</v>
      </c>
      <c r="C11845" t="s">
        <v>21</v>
      </c>
      <c r="D11845" t="s">
        <v>2869</v>
      </c>
      <c r="E11845" t="s">
        <v>6845</v>
      </c>
      <c r="F11845" t="s">
        <v>10916</v>
      </c>
      <c r="G11845" t="s">
        <v>13440</v>
      </c>
      <c r="H11845" t="s">
        <v>14652</v>
      </c>
      <c r="I11845">
        <v>1200</v>
      </c>
      <c r="J11845">
        <v>926.44380541999999</v>
      </c>
      <c r="K11845">
        <v>926.44380541999999</v>
      </c>
      <c r="T11845" s="124" t="s">
        <v>15248</v>
      </c>
      <c r="U11845" s="124" t="s">
        <v>15317</v>
      </c>
    </row>
    <row r="11846" spans="1:21" x14ac:dyDescent="0.25">
      <c r="A11846">
        <v>2018</v>
      </c>
      <c r="B11846">
        <v>48</v>
      </c>
      <c r="C11846" t="s">
        <v>29</v>
      </c>
      <c r="D11846" t="s">
        <v>2870</v>
      </c>
      <c r="E11846" t="s">
        <v>6846</v>
      </c>
      <c r="F11846" t="s">
        <v>10917</v>
      </c>
      <c r="G11846" t="s">
        <v>13746</v>
      </c>
      <c r="H11846" t="s">
        <v>14652</v>
      </c>
      <c r="I11846">
        <v>13.784257</v>
      </c>
      <c r="J11846">
        <v>13.784254000000001</v>
      </c>
      <c r="K11846">
        <v>13.784254000000001</v>
      </c>
      <c r="L11846" t="s">
        <v>20287</v>
      </c>
      <c r="M11846" t="s">
        <v>17617</v>
      </c>
      <c r="N11846" t="s">
        <v>20288</v>
      </c>
      <c r="O11846" t="s">
        <v>17617</v>
      </c>
      <c r="P11846" t="s">
        <v>17616</v>
      </c>
      <c r="Q11846" t="s">
        <v>17617</v>
      </c>
      <c r="T11846" s="124" t="s">
        <v>19356</v>
      </c>
      <c r="U11846" s="124" t="s">
        <v>15317</v>
      </c>
    </row>
    <row r="11847" spans="1:21" x14ac:dyDescent="0.25">
      <c r="A11847">
        <v>2018</v>
      </c>
      <c r="B11847">
        <v>48</v>
      </c>
      <c r="C11847" t="s">
        <v>29</v>
      </c>
      <c r="D11847" t="s">
        <v>2871</v>
      </c>
      <c r="E11847" t="s">
        <v>6847</v>
      </c>
      <c r="F11847" t="s">
        <v>10918</v>
      </c>
      <c r="G11847" t="s">
        <v>13995</v>
      </c>
      <c r="H11847" t="s">
        <v>14652</v>
      </c>
      <c r="I11847">
        <v>150</v>
      </c>
      <c r="J11847">
        <v>527.86693666999997</v>
      </c>
      <c r="K11847">
        <v>527.86693666999997</v>
      </c>
      <c r="L11847" t="s">
        <v>17455</v>
      </c>
      <c r="M11847" t="s">
        <v>17635</v>
      </c>
      <c r="N11847" t="s">
        <v>20040</v>
      </c>
      <c r="O11847" t="s">
        <v>15246</v>
      </c>
      <c r="T11847" s="124" t="s">
        <v>19351</v>
      </c>
      <c r="U11847" s="124" t="s">
        <v>15317</v>
      </c>
    </row>
    <row r="11848" spans="1:21" x14ac:dyDescent="0.25">
      <c r="A11848">
        <v>2018</v>
      </c>
      <c r="B11848">
        <v>50</v>
      </c>
      <c r="C11848" t="s">
        <v>25</v>
      </c>
      <c r="D11848" t="s">
        <v>1527</v>
      </c>
      <c r="E11848" t="s">
        <v>6326</v>
      </c>
      <c r="F11848" t="s">
        <v>10919</v>
      </c>
      <c r="G11848" t="s">
        <v>14010</v>
      </c>
      <c r="H11848" t="s">
        <v>14615</v>
      </c>
      <c r="I11848">
        <v>6260.1424479999996</v>
      </c>
      <c r="J11848">
        <v>5189.3310149999998</v>
      </c>
      <c r="K11848">
        <v>5189.326462</v>
      </c>
      <c r="L11848" t="s">
        <v>20169</v>
      </c>
      <c r="M11848" t="s">
        <v>16846</v>
      </c>
      <c r="N11848" t="s">
        <v>20170</v>
      </c>
      <c r="O11848" t="s">
        <v>16846</v>
      </c>
      <c r="P11848" t="s">
        <v>17766</v>
      </c>
      <c r="Q11848" t="s">
        <v>16846</v>
      </c>
      <c r="R11848" t="s">
        <v>17236</v>
      </c>
      <c r="S11848" t="s">
        <v>16846</v>
      </c>
      <c r="T11848" t="s">
        <v>16847</v>
      </c>
      <c r="U11848" t="s">
        <v>15317</v>
      </c>
    </row>
    <row r="11849" spans="1:21" x14ac:dyDescent="0.25">
      <c r="A11849">
        <v>2018</v>
      </c>
      <c r="B11849">
        <v>50</v>
      </c>
      <c r="C11849" t="s">
        <v>25</v>
      </c>
      <c r="D11849" t="s">
        <v>1529</v>
      </c>
      <c r="E11849" t="s">
        <v>6848</v>
      </c>
      <c r="F11849" t="s">
        <v>10920</v>
      </c>
      <c r="G11849" t="s">
        <v>13184</v>
      </c>
      <c r="H11849" t="s">
        <v>14817</v>
      </c>
      <c r="I11849">
        <v>1176.9293620000001</v>
      </c>
      <c r="J11849">
        <v>1138.188382</v>
      </c>
      <c r="K11849">
        <v>1138.188382</v>
      </c>
      <c r="L11849" t="s">
        <v>20390</v>
      </c>
      <c r="M11849" t="s">
        <v>17795</v>
      </c>
      <c r="N11849" t="s">
        <v>20391</v>
      </c>
      <c r="O11849" t="s">
        <v>17814</v>
      </c>
      <c r="P11849" t="s">
        <v>17778</v>
      </c>
      <c r="Q11849" t="s">
        <v>16846</v>
      </c>
      <c r="R11849" t="s">
        <v>18025</v>
      </c>
      <c r="S11849" t="s">
        <v>16846</v>
      </c>
      <c r="T11849" t="s">
        <v>17817</v>
      </c>
      <c r="U11849" t="s">
        <v>15317</v>
      </c>
    </row>
    <row r="11850" spans="1:21" x14ac:dyDescent="0.25">
      <c r="A11850">
        <v>2018</v>
      </c>
      <c r="B11850">
        <v>50</v>
      </c>
      <c r="C11850" t="s">
        <v>25</v>
      </c>
      <c r="D11850" t="s">
        <v>1530</v>
      </c>
      <c r="E11850" t="s">
        <v>6849</v>
      </c>
      <c r="F11850" t="s">
        <v>10921</v>
      </c>
      <c r="G11850" t="s">
        <v>11779</v>
      </c>
      <c r="H11850" t="s">
        <v>14361</v>
      </c>
      <c r="I11850">
        <v>718.53989799999999</v>
      </c>
      <c r="J11850">
        <v>651.09281999999996</v>
      </c>
      <c r="K11850">
        <v>651.09281999999996</v>
      </c>
      <c r="L11850" t="s">
        <v>20392</v>
      </c>
      <c r="M11850" t="s">
        <v>16846</v>
      </c>
      <c r="N11850" t="s">
        <v>20393</v>
      </c>
      <c r="O11850" t="s">
        <v>20394</v>
      </c>
      <c r="P11850" t="s">
        <v>17761</v>
      </c>
      <c r="Q11850" t="s">
        <v>16846</v>
      </c>
      <c r="R11850" t="s">
        <v>17761</v>
      </c>
      <c r="S11850" t="s">
        <v>16846</v>
      </c>
      <c r="T11850" t="s">
        <v>20395</v>
      </c>
      <c r="U11850" t="s">
        <v>15317</v>
      </c>
    </row>
    <row r="11851" spans="1:21" x14ac:dyDescent="0.25">
      <c r="A11851">
        <v>2018</v>
      </c>
      <c r="B11851">
        <v>50</v>
      </c>
      <c r="C11851" t="s">
        <v>25</v>
      </c>
      <c r="D11851" t="s">
        <v>1532</v>
      </c>
      <c r="E11851" t="s">
        <v>6329</v>
      </c>
      <c r="F11851" t="s">
        <v>10922</v>
      </c>
      <c r="G11851" t="s">
        <v>14120</v>
      </c>
      <c r="H11851" t="s">
        <v>14617</v>
      </c>
      <c r="I11851">
        <v>6122.7285579999998</v>
      </c>
      <c r="J11851">
        <v>5800.1449659999998</v>
      </c>
      <c r="K11851">
        <v>5799.7389569999996</v>
      </c>
      <c r="L11851" t="s">
        <v>17770</v>
      </c>
      <c r="M11851" t="s">
        <v>16846</v>
      </c>
      <c r="T11851" t="s">
        <v>16847</v>
      </c>
      <c r="U11851" t="s">
        <v>15317</v>
      </c>
    </row>
    <row r="11852" spans="1:21" x14ac:dyDescent="0.25">
      <c r="A11852">
        <v>2018</v>
      </c>
      <c r="B11852">
        <v>50</v>
      </c>
      <c r="C11852" t="s">
        <v>25</v>
      </c>
      <c r="D11852" t="s">
        <v>1533</v>
      </c>
      <c r="E11852" t="s">
        <v>6330</v>
      </c>
      <c r="F11852" t="s">
        <v>10923</v>
      </c>
      <c r="G11852" t="s">
        <v>12317</v>
      </c>
      <c r="H11852" t="s">
        <v>14818</v>
      </c>
      <c r="I11852">
        <v>11908.219972000001</v>
      </c>
      <c r="J11852">
        <v>10709.657954</v>
      </c>
      <c r="K11852">
        <v>10709.657954</v>
      </c>
      <c r="L11852" t="s">
        <v>19959</v>
      </c>
      <c r="M11852" t="s">
        <v>18335</v>
      </c>
      <c r="N11852" t="s">
        <v>20289</v>
      </c>
      <c r="O11852" t="s">
        <v>17781</v>
      </c>
      <c r="P11852" t="s">
        <v>18027</v>
      </c>
      <c r="Q11852" t="s">
        <v>17746</v>
      </c>
      <c r="R11852" t="s">
        <v>18027</v>
      </c>
      <c r="S11852" t="s">
        <v>17746</v>
      </c>
      <c r="T11852" t="s">
        <v>17812</v>
      </c>
      <c r="U11852" t="s">
        <v>15317</v>
      </c>
    </row>
    <row r="11853" spans="1:21" x14ac:dyDescent="0.25">
      <c r="A11853">
        <v>2018</v>
      </c>
      <c r="B11853">
        <v>50</v>
      </c>
      <c r="C11853" t="s">
        <v>25</v>
      </c>
      <c r="D11853" t="s">
        <v>2838</v>
      </c>
      <c r="E11853" t="s">
        <v>6331</v>
      </c>
      <c r="F11853" t="s">
        <v>10924</v>
      </c>
      <c r="G11853" t="s">
        <v>14005</v>
      </c>
      <c r="H11853" t="s">
        <v>14817</v>
      </c>
      <c r="I11853">
        <v>202644.978661</v>
      </c>
      <c r="J11853">
        <v>211550.80962099999</v>
      </c>
      <c r="K11853">
        <v>211548.238969</v>
      </c>
      <c r="L11853" t="s">
        <v>20173</v>
      </c>
      <c r="M11853" t="s">
        <v>16846</v>
      </c>
      <c r="N11853" t="s">
        <v>15273</v>
      </c>
      <c r="O11853" t="s">
        <v>15249</v>
      </c>
      <c r="P11853" t="s">
        <v>17778</v>
      </c>
      <c r="Q11853" t="s">
        <v>16846</v>
      </c>
      <c r="R11853" t="s">
        <v>18025</v>
      </c>
      <c r="S11853" t="s">
        <v>16846</v>
      </c>
      <c r="T11853" t="s">
        <v>16847</v>
      </c>
      <c r="U11853" t="s">
        <v>15317</v>
      </c>
    </row>
    <row r="11854" spans="1:21" x14ac:dyDescent="0.25">
      <c r="A11854">
        <v>2018</v>
      </c>
      <c r="B11854">
        <v>50</v>
      </c>
      <c r="C11854" t="s">
        <v>25</v>
      </c>
      <c r="D11854" t="s">
        <v>2839</v>
      </c>
      <c r="E11854" t="s">
        <v>6850</v>
      </c>
      <c r="F11854" t="s">
        <v>10925</v>
      </c>
      <c r="G11854" t="s">
        <v>14121</v>
      </c>
      <c r="H11854" t="s">
        <v>13004</v>
      </c>
      <c r="I11854">
        <v>2079.4262789999998</v>
      </c>
      <c r="J11854">
        <v>1837.220511</v>
      </c>
      <c r="K11854">
        <v>1837.519902</v>
      </c>
      <c r="L11854" t="s">
        <v>20396</v>
      </c>
      <c r="M11854" t="s">
        <v>17795</v>
      </c>
      <c r="N11854" t="s">
        <v>19530</v>
      </c>
      <c r="O11854" t="s">
        <v>17795</v>
      </c>
      <c r="P11854" t="s">
        <v>15333</v>
      </c>
      <c r="Q11854" t="s">
        <v>15239</v>
      </c>
      <c r="R11854" t="s">
        <v>15333</v>
      </c>
      <c r="S11854" t="s">
        <v>15239</v>
      </c>
      <c r="T11854" t="s">
        <v>17796</v>
      </c>
      <c r="U11854" t="s">
        <v>15317</v>
      </c>
    </row>
    <row r="11855" spans="1:21" x14ac:dyDescent="0.25">
      <c r="A11855">
        <v>2018</v>
      </c>
      <c r="B11855">
        <v>50</v>
      </c>
      <c r="C11855" t="s">
        <v>32</v>
      </c>
      <c r="D11855" t="s">
        <v>1534</v>
      </c>
      <c r="E11855" t="s">
        <v>6333</v>
      </c>
      <c r="F11855" t="s">
        <v>9576</v>
      </c>
      <c r="G11855" t="s">
        <v>13584</v>
      </c>
      <c r="H11855" t="s">
        <v>14620</v>
      </c>
      <c r="I11855">
        <v>266214.252087</v>
      </c>
      <c r="J11855">
        <v>275911.04105</v>
      </c>
      <c r="K11855">
        <v>275105.81869300001</v>
      </c>
      <c r="L11855" t="s">
        <v>19964</v>
      </c>
      <c r="M11855" t="s">
        <v>17486</v>
      </c>
      <c r="N11855" t="s">
        <v>15342</v>
      </c>
      <c r="O11855" t="s">
        <v>15239</v>
      </c>
      <c r="P11855" t="s">
        <v>15342</v>
      </c>
      <c r="Q11855" t="s">
        <v>15239</v>
      </c>
      <c r="R11855" t="s">
        <v>17004</v>
      </c>
      <c r="S11855" t="s">
        <v>15239</v>
      </c>
      <c r="T11855" t="s">
        <v>17487</v>
      </c>
      <c r="U11855" t="s">
        <v>15317</v>
      </c>
    </row>
    <row r="11856" spans="1:21" x14ac:dyDescent="0.25">
      <c r="A11856">
        <v>2018</v>
      </c>
      <c r="B11856">
        <v>50</v>
      </c>
      <c r="C11856" t="s">
        <v>32</v>
      </c>
      <c r="D11856" t="s">
        <v>1535</v>
      </c>
      <c r="E11856" t="s">
        <v>6333</v>
      </c>
      <c r="F11856" t="s">
        <v>9577</v>
      </c>
      <c r="G11856" t="s">
        <v>12319</v>
      </c>
      <c r="H11856" t="s">
        <v>14620</v>
      </c>
      <c r="I11856">
        <v>15433.538091</v>
      </c>
      <c r="J11856">
        <v>16619.376206000001</v>
      </c>
      <c r="K11856">
        <v>16848.57703</v>
      </c>
      <c r="L11856" t="s">
        <v>19964</v>
      </c>
      <c r="M11856" t="s">
        <v>17486</v>
      </c>
      <c r="N11856" t="s">
        <v>15342</v>
      </c>
      <c r="O11856" t="s">
        <v>15239</v>
      </c>
      <c r="R11856" t="s">
        <v>17004</v>
      </c>
      <c r="S11856" t="s">
        <v>15239</v>
      </c>
      <c r="T11856" t="s">
        <v>17487</v>
      </c>
      <c r="U11856" t="s">
        <v>15317</v>
      </c>
    </row>
    <row r="11857" spans="1:21" x14ac:dyDescent="0.25">
      <c r="A11857">
        <v>2018</v>
      </c>
      <c r="B11857">
        <v>50</v>
      </c>
      <c r="C11857" t="s">
        <v>32</v>
      </c>
      <c r="D11857" t="s">
        <v>1536</v>
      </c>
      <c r="G11857" t="s">
        <v>12320</v>
      </c>
      <c r="H11857" t="s">
        <v>14620</v>
      </c>
      <c r="I11857">
        <v>87108.842025000005</v>
      </c>
      <c r="J11857">
        <v>84741.167767000006</v>
      </c>
      <c r="K11857">
        <v>84741.167767000006</v>
      </c>
      <c r="P11857" t="s">
        <v>17733</v>
      </c>
      <c r="Q11857" t="s">
        <v>15239</v>
      </c>
      <c r="R11857" t="s">
        <v>17004</v>
      </c>
      <c r="S11857" t="s">
        <v>15239</v>
      </c>
      <c r="T11857" t="s">
        <v>15302</v>
      </c>
      <c r="U11857" t="s">
        <v>15317</v>
      </c>
    </row>
    <row r="11858" spans="1:21" x14ac:dyDescent="0.25">
      <c r="A11858">
        <v>2018</v>
      </c>
      <c r="B11858">
        <v>50</v>
      </c>
      <c r="C11858" t="s">
        <v>32</v>
      </c>
      <c r="D11858" t="s">
        <v>1537</v>
      </c>
      <c r="E11858" t="s">
        <v>6334</v>
      </c>
      <c r="F11858" t="s">
        <v>10926</v>
      </c>
      <c r="G11858" t="s">
        <v>14122</v>
      </c>
      <c r="H11858" t="s">
        <v>14620</v>
      </c>
      <c r="I11858">
        <v>17063.372467000001</v>
      </c>
      <c r="J11858">
        <v>17764.419964000001</v>
      </c>
      <c r="K11858">
        <v>17764.419964000001</v>
      </c>
      <c r="L11858" t="s">
        <v>15342</v>
      </c>
      <c r="M11858" t="s">
        <v>15239</v>
      </c>
      <c r="R11858" t="s">
        <v>17004</v>
      </c>
      <c r="S11858" t="s">
        <v>15239</v>
      </c>
      <c r="T11858" t="s">
        <v>15302</v>
      </c>
      <c r="U11858" t="s">
        <v>15317</v>
      </c>
    </row>
    <row r="11859" spans="1:21" x14ac:dyDescent="0.25">
      <c r="A11859">
        <v>2018</v>
      </c>
      <c r="B11859">
        <v>50</v>
      </c>
      <c r="C11859" t="s">
        <v>20</v>
      </c>
      <c r="D11859" t="s">
        <v>1538</v>
      </c>
      <c r="E11859" t="s">
        <v>6335</v>
      </c>
      <c r="F11859" t="s">
        <v>10927</v>
      </c>
      <c r="G11859" t="s">
        <v>11820</v>
      </c>
      <c r="H11859" t="s">
        <v>15128</v>
      </c>
      <c r="I11859">
        <v>4954.8723980000004</v>
      </c>
      <c r="J11859">
        <v>4332.180789</v>
      </c>
      <c r="K11859">
        <v>4186.1633259999999</v>
      </c>
      <c r="L11859" t="s">
        <v>19743</v>
      </c>
      <c r="M11859" t="s">
        <v>16846</v>
      </c>
      <c r="N11859" t="s">
        <v>17449</v>
      </c>
      <c r="O11859" t="s">
        <v>16846</v>
      </c>
      <c r="P11859" t="s">
        <v>17239</v>
      </c>
      <c r="Q11859" t="s">
        <v>17797</v>
      </c>
      <c r="R11859" t="s">
        <v>20290</v>
      </c>
      <c r="S11859" t="s">
        <v>16846</v>
      </c>
      <c r="T11859" t="s">
        <v>18031</v>
      </c>
      <c r="U11859" t="s">
        <v>15317</v>
      </c>
    </row>
    <row r="11860" spans="1:21" x14ac:dyDescent="0.25">
      <c r="A11860">
        <v>2018</v>
      </c>
      <c r="B11860">
        <v>50</v>
      </c>
      <c r="C11860" t="s">
        <v>20</v>
      </c>
      <c r="D11860" t="s">
        <v>2840</v>
      </c>
      <c r="G11860" t="s">
        <v>10936</v>
      </c>
      <c r="H11860" t="s">
        <v>14617</v>
      </c>
      <c r="I11860">
        <v>0</v>
      </c>
      <c r="J11860">
        <v>7.5686349999999996</v>
      </c>
      <c r="K11860">
        <v>7.5366030000000004</v>
      </c>
      <c r="U11860" t="s">
        <v>15316</v>
      </c>
    </row>
    <row r="11861" spans="1:21" x14ac:dyDescent="0.25">
      <c r="A11861">
        <v>2018</v>
      </c>
      <c r="B11861">
        <v>50</v>
      </c>
      <c r="C11861" t="s">
        <v>20</v>
      </c>
      <c r="D11861" t="s">
        <v>2581</v>
      </c>
      <c r="G11861" t="s">
        <v>10937</v>
      </c>
      <c r="H11861" t="s">
        <v>14817</v>
      </c>
      <c r="I11861">
        <v>7.7214850000000004</v>
      </c>
      <c r="J11861">
        <v>400.31455999999997</v>
      </c>
      <c r="K11861">
        <v>395.28997800000002</v>
      </c>
      <c r="R11861" t="s">
        <v>18025</v>
      </c>
      <c r="S11861" t="s">
        <v>16846</v>
      </c>
      <c r="T11861" t="s">
        <v>16847</v>
      </c>
      <c r="U11861" t="s">
        <v>15317</v>
      </c>
    </row>
    <row r="11862" spans="1:21" x14ac:dyDescent="0.25">
      <c r="A11862">
        <v>2018</v>
      </c>
      <c r="B11862">
        <v>50</v>
      </c>
      <c r="C11862" t="s">
        <v>20</v>
      </c>
      <c r="D11862" t="s">
        <v>2788</v>
      </c>
      <c r="G11862" t="s">
        <v>11017</v>
      </c>
      <c r="H11862" t="s">
        <v>14817</v>
      </c>
      <c r="I11862">
        <v>0</v>
      </c>
      <c r="J11862">
        <v>10.087904999999999</v>
      </c>
      <c r="K11862">
        <v>10.046066</v>
      </c>
      <c r="R11862" t="s">
        <v>18025</v>
      </c>
      <c r="S11862" t="s">
        <v>16846</v>
      </c>
      <c r="T11862" t="s">
        <v>16847</v>
      </c>
      <c r="U11862" t="s">
        <v>15317</v>
      </c>
    </row>
    <row r="11863" spans="1:21" x14ac:dyDescent="0.25">
      <c r="A11863">
        <v>2018</v>
      </c>
      <c r="B11863">
        <v>50</v>
      </c>
      <c r="C11863" t="s">
        <v>20</v>
      </c>
      <c r="D11863" t="s">
        <v>2345</v>
      </c>
      <c r="E11863" t="s">
        <v>6336</v>
      </c>
      <c r="F11863" t="s">
        <v>10928</v>
      </c>
      <c r="G11863" t="s">
        <v>12397</v>
      </c>
      <c r="H11863" t="s">
        <v>15129</v>
      </c>
      <c r="I11863">
        <v>3522.0421289999999</v>
      </c>
      <c r="J11863">
        <v>4378.7918099999997</v>
      </c>
      <c r="K11863">
        <v>4313.1560790000003</v>
      </c>
      <c r="L11863" t="s">
        <v>20175</v>
      </c>
      <c r="M11863" t="s">
        <v>16846</v>
      </c>
      <c r="R11863" t="s">
        <v>18025</v>
      </c>
      <c r="S11863" t="s">
        <v>16846</v>
      </c>
      <c r="T11863" t="s">
        <v>16847</v>
      </c>
      <c r="U11863" t="s">
        <v>15317</v>
      </c>
    </row>
    <row r="11864" spans="1:21" x14ac:dyDescent="0.25">
      <c r="A11864">
        <v>2018</v>
      </c>
      <c r="B11864">
        <v>50</v>
      </c>
      <c r="C11864" t="s">
        <v>22</v>
      </c>
      <c r="D11864" t="s">
        <v>1539</v>
      </c>
      <c r="G11864" t="s">
        <v>10941</v>
      </c>
      <c r="H11864" t="s">
        <v>15163</v>
      </c>
      <c r="I11864">
        <v>62270.143545999999</v>
      </c>
      <c r="J11864">
        <v>49454.844840999998</v>
      </c>
      <c r="K11864">
        <v>49457.526663999997</v>
      </c>
      <c r="R11864" t="s">
        <v>18608</v>
      </c>
      <c r="S11864" t="s">
        <v>16846</v>
      </c>
      <c r="T11864" t="s">
        <v>16847</v>
      </c>
      <c r="U11864" t="s">
        <v>15317</v>
      </c>
    </row>
    <row r="11865" spans="1:21" x14ac:dyDescent="0.25">
      <c r="A11865">
        <v>2018</v>
      </c>
      <c r="B11865">
        <v>50</v>
      </c>
      <c r="C11865" t="s">
        <v>23</v>
      </c>
      <c r="D11865" t="s">
        <v>1540</v>
      </c>
      <c r="G11865" t="s">
        <v>10942</v>
      </c>
      <c r="H11865" t="s">
        <v>14222</v>
      </c>
      <c r="I11865">
        <v>361.49005199999999</v>
      </c>
      <c r="J11865">
        <v>321.949524</v>
      </c>
      <c r="K11865">
        <v>321.949524</v>
      </c>
      <c r="U11865" t="s">
        <v>15316</v>
      </c>
    </row>
    <row r="11866" spans="1:21" x14ac:dyDescent="0.25">
      <c r="A11866">
        <v>2018</v>
      </c>
      <c r="B11866">
        <v>50</v>
      </c>
      <c r="C11866" t="s">
        <v>43</v>
      </c>
      <c r="D11866" t="s">
        <v>2582</v>
      </c>
      <c r="G11866" t="s">
        <v>13586</v>
      </c>
      <c r="H11866" t="s">
        <v>14221</v>
      </c>
      <c r="I11866">
        <v>-8562.9575339999992</v>
      </c>
      <c r="J11866">
        <v>-8562.9575339999992</v>
      </c>
      <c r="K11866">
        <v>-7884.9881619999996</v>
      </c>
      <c r="U11866" t="s">
        <v>15316</v>
      </c>
    </row>
    <row r="11867" spans="1:21" x14ac:dyDescent="0.25">
      <c r="A11867">
        <v>2018</v>
      </c>
      <c r="B11867">
        <v>51</v>
      </c>
      <c r="C11867" t="s">
        <v>25</v>
      </c>
      <c r="D11867" t="s">
        <v>2222</v>
      </c>
      <c r="E11867" t="s">
        <v>6851</v>
      </c>
      <c r="F11867" t="s">
        <v>10929</v>
      </c>
      <c r="G11867" t="s">
        <v>14123</v>
      </c>
      <c r="H11867" t="s">
        <v>15074</v>
      </c>
      <c r="I11867">
        <v>101.299796</v>
      </c>
      <c r="J11867">
        <v>120.662238</v>
      </c>
      <c r="K11867">
        <v>120.662238</v>
      </c>
      <c r="L11867" t="s">
        <v>20050</v>
      </c>
      <c r="M11867" t="s">
        <v>16846</v>
      </c>
      <c r="N11867" t="s">
        <v>20131</v>
      </c>
      <c r="O11867" t="s">
        <v>16846</v>
      </c>
      <c r="P11867" t="s">
        <v>17761</v>
      </c>
      <c r="Q11867" t="s">
        <v>16846</v>
      </c>
      <c r="R11867" t="s">
        <v>17761</v>
      </c>
      <c r="S11867" t="s">
        <v>16846</v>
      </c>
      <c r="T11867" t="s">
        <v>16847</v>
      </c>
      <c r="U11867" t="s">
        <v>15317</v>
      </c>
    </row>
    <row r="11868" spans="1:21" x14ac:dyDescent="0.25">
      <c r="A11868">
        <v>2018</v>
      </c>
      <c r="B11868">
        <v>51</v>
      </c>
      <c r="C11868" t="s">
        <v>25</v>
      </c>
      <c r="D11868" t="s">
        <v>1556</v>
      </c>
      <c r="E11868" t="s">
        <v>6852</v>
      </c>
      <c r="F11868" t="s">
        <v>10930</v>
      </c>
      <c r="G11868" t="s">
        <v>12337</v>
      </c>
      <c r="H11868" t="s">
        <v>14499</v>
      </c>
      <c r="I11868">
        <v>15122.298253999999</v>
      </c>
      <c r="J11868">
        <v>13246.111268000001</v>
      </c>
      <c r="K11868">
        <v>12025.378794</v>
      </c>
      <c r="L11868" t="s">
        <v>19972</v>
      </c>
      <c r="M11868" t="s">
        <v>16846</v>
      </c>
      <c r="N11868" t="s">
        <v>20397</v>
      </c>
      <c r="O11868" t="s">
        <v>16846</v>
      </c>
      <c r="P11868" t="s">
        <v>18052</v>
      </c>
      <c r="Q11868" t="s">
        <v>16846</v>
      </c>
      <c r="R11868" t="s">
        <v>17547</v>
      </c>
      <c r="S11868" t="s">
        <v>16846</v>
      </c>
      <c r="T11868" t="s">
        <v>16847</v>
      </c>
      <c r="U11868" t="s">
        <v>15317</v>
      </c>
    </row>
    <row r="11869" spans="1:21" x14ac:dyDescent="0.25">
      <c r="A11869">
        <v>2018</v>
      </c>
      <c r="B11869">
        <v>51</v>
      </c>
      <c r="C11869" t="s">
        <v>25</v>
      </c>
      <c r="D11869" t="s">
        <v>2230</v>
      </c>
      <c r="E11869" t="s">
        <v>6853</v>
      </c>
      <c r="F11869" t="s">
        <v>10931</v>
      </c>
      <c r="G11869" t="s">
        <v>12359</v>
      </c>
      <c r="H11869" t="s">
        <v>14870</v>
      </c>
      <c r="I11869">
        <v>27.597716999999999</v>
      </c>
      <c r="J11869">
        <v>31.494714999999999</v>
      </c>
      <c r="K11869">
        <v>31.494714999999999</v>
      </c>
      <c r="L11869" t="s">
        <v>15182</v>
      </c>
      <c r="M11869" t="s">
        <v>15237</v>
      </c>
      <c r="N11869" t="s">
        <v>20291</v>
      </c>
      <c r="O11869" t="s">
        <v>18235</v>
      </c>
      <c r="R11869" t="s">
        <v>16995</v>
      </c>
      <c r="S11869" t="s">
        <v>15239</v>
      </c>
      <c r="T11869" t="s">
        <v>17782</v>
      </c>
      <c r="U11869" t="s">
        <v>15317</v>
      </c>
    </row>
    <row r="11870" spans="1:21" x14ac:dyDescent="0.25">
      <c r="A11870">
        <v>2018</v>
      </c>
      <c r="B11870">
        <v>51</v>
      </c>
      <c r="C11870" t="s">
        <v>25</v>
      </c>
      <c r="D11870" t="s">
        <v>2462</v>
      </c>
      <c r="E11870" t="s">
        <v>6854</v>
      </c>
      <c r="F11870" t="s">
        <v>10932</v>
      </c>
      <c r="G11870" t="s">
        <v>13378</v>
      </c>
      <c r="H11870" t="s">
        <v>14870</v>
      </c>
      <c r="I11870">
        <v>26.469374999999999</v>
      </c>
      <c r="J11870">
        <v>31.107771</v>
      </c>
      <c r="K11870">
        <v>31.107771</v>
      </c>
      <c r="L11870" t="s">
        <v>15350</v>
      </c>
      <c r="M11870" t="s">
        <v>15237</v>
      </c>
      <c r="N11870" t="s">
        <v>18875</v>
      </c>
      <c r="O11870" t="s">
        <v>17746</v>
      </c>
      <c r="P11870" t="s">
        <v>15350</v>
      </c>
      <c r="Q11870" t="s">
        <v>15237</v>
      </c>
      <c r="R11870" t="s">
        <v>16995</v>
      </c>
      <c r="S11870" t="s">
        <v>15239</v>
      </c>
      <c r="T11870" t="s">
        <v>16870</v>
      </c>
      <c r="U11870" t="s">
        <v>15317</v>
      </c>
    </row>
    <row r="11871" spans="1:21" x14ac:dyDescent="0.25">
      <c r="A11871">
        <v>2018</v>
      </c>
      <c r="B11871">
        <v>51</v>
      </c>
      <c r="C11871" t="s">
        <v>25</v>
      </c>
      <c r="D11871" t="s">
        <v>2841</v>
      </c>
      <c r="E11871" t="s">
        <v>6855</v>
      </c>
      <c r="F11871" t="s">
        <v>10933</v>
      </c>
      <c r="G11871" t="s">
        <v>14124</v>
      </c>
      <c r="H11871" t="s">
        <v>14820</v>
      </c>
      <c r="I11871">
        <v>4109.5456359999998</v>
      </c>
      <c r="J11871">
        <v>4292.7586700000002</v>
      </c>
      <c r="K11871">
        <v>4292.7586700000002</v>
      </c>
      <c r="L11871" t="s">
        <v>17765</v>
      </c>
      <c r="M11871" t="s">
        <v>16846</v>
      </c>
      <c r="N11871" t="s">
        <v>18035</v>
      </c>
      <c r="O11871" t="s">
        <v>16846</v>
      </c>
      <c r="P11871" t="s">
        <v>17766</v>
      </c>
      <c r="Q11871" t="s">
        <v>16846</v>
      </c>
      <c r="R11871" t="s">
        <v>17236</v>
      </c>
      <c r="S11871" t="s">
        <v>16846</v>
      </c>
      <c r="T11871" t="s">
        <v>16847</v>
      </c>
      <c r="U11871" t="s">
        <v>15317</v>
      </c>
    </row>
    <row r="11872" spans="1:21" x14ac:dyDescent="0.25">
      <c r="A11872">
        <v>2018</v>
      </c>
      <c r="B11872">
        <v>51</v>
      </c>
      <c r="C11872" t="s">
        <v>25</v>
      </c>
      <c r="D11872" t="s">
        <v>2842</v>
      </c>
      <c r="E11872" t="s">
        <v>6856</v>
      </c>
      <c r="F11872" t="s">
        <v>10934</v>
      </c>
      <c r="G11872" t="s">
        <v>14173</v>
      </c>
      <c r="H11872" t="s">
        <v>15164</v>
      </c>
      <c r="I11872">
        <v>24371.626344</v>
      </c>
      <c r="J11872">
        <v>28208.774963</v>
      </c>
      <c r="K11872">
        <v>28207.418923000001</v>
      </c>
      <c r="L11872" t="s">
        <v>20398</v>
      </c>
      <c r="M11872" t="s">
        <v>16846</v>
      </c>
      <c r="N11872" t="s">
        <v>20399</v>
      </c>
      <c r="O11872" t="s">
        <v>16846</v>
      </c>
      <c r="P11872" t="s">
        <v>17778</v>
      </c>
      <c r="Q11872" t="s">
        <v>16846</v>
      </c>
      <c r="R11872" t="s">
        <v>17742</v>
      </c>
      <c r="S11872" t="s">
        <v>16846</v>
      </c>
      <c r="T11872" t="s">
        <v>16847</v>
      </c>
      <c r="U11872" t="s">
        <v>15317</v>
      </c>
    </row>
    <row r="11873" spans="1:21" x14ac:dyDescent="0.25">
      <c r="A11873">
        <v>2018</v>
      </c>
      <c r="B11873">
        <v>51</v>
      </c>
      <c r="C11873" t="s">
        <v>25</v>
      </c>
      <c r="D11873" t="s">
        <v>2843</v>
      </c>
      <c r="E11873" t="s">
        <v>6857</v>
      </c>
      <c r="F11873" t="s">
        <v>10935</v>
      </c>
      <c r="G11873" t="s">
        <v>14125</v>
      </c>
      <c r="H11873" t="s">
        <v>14870</v>
      </c>
      <c r="I11873">
        <v>2498.572232</v>
      </c>
      <c r="J11873">
        <v>3285.7378349999999</v>
      </c>
      <c r="K11873">
        <v>3285.630294</v>
      </c>
      <c r="L11873" t="s">
        <v>20293</v>
      </c>
      <c r="M11873" t="s">
        <v>17486</v>
      </c>
      <c r="N11873" t="s">
        <v>15342</v>
      </c>
      <c r="O11873" t="s">
        <v>15239</v>
      </c>
      <c r="P11873" t="s">
        <v>15333</v>
      </c>
      <c r="Q11873" t="s">
        <v>15239</v>
      </c>
      <c r="R11873" t="s">
        <v>16995</v>
      </c>
      <c r="S11873" t="s">
        <v>15239</v>
      </c>
      <c r="T11873" t="s">
        <v>17487</v>
      </c>
      <c r="U11873" t="s">
        <v>15317</v>
      </c>
    </row>
    <row r="11874" spans="1:21" x14ac:dyDescent="0.25">
      <c r="A11874">
        <v>2018</v>
      </c>
      <c r="B11874">
        <v>51</v>
      </c>
      <c r="C11874" t="s">
        <v>32</v>
      </c>
      <c r="D11874" t="s">
        <v>1563</v>
      </c>
      <c r="G11874" t="s">
        <v>12344</v>
      </c>
      <c r="H11874" t="s">
        <v>14823</v>
      </c>
      <c r="I11874">
        <v>3146.2401970000001</v>
      </c>
      <c r="J11874">
        <v>2225.6277530000002</v>
      </c>
      <c r="K11874">
        <v>2225.6277530000002</v>
      </c>
      <c r="P11874" t="s">
        <v>16823</v>
      </c>
      <c r="Q11874" t="s">
        <v>17486</v>
      </c>
      <c r="R11874" t="s">
        <v>15291</v>
      </c>
      <c r="S11874" t="s">
        <v>15247</v>
      </c>
      <c r="T11874" t="s">
        <v>17487</v>
      </c>
      <c r="U11874" t="s">
        <v>15317</v>
      </c>
    </row>
    <row r="11875" spans="1:21" x14ac:dyDescent="0.25">
      <c r="A11875">
        <v>2018</v>
      </c>
      <c r="B11875">
        <v>51</v>
      </c>
      <c r="C11875" t="s">
        <v>32</v>
      </c>
      <c r="D11875" t="s">
        <v>1564</v>
      </c>
      <c r="G11875" t="s">
        <v>12345</v>
      </c>
      <c r="H11875" t="s">
        <v>14823</v>
      </c>
      <c r="I11875">
        <v>56.345391999999997</v>
      </c>
      <c r="J11875">
        <v>19.746984000000001</v>
      </c>
      <c r="K11875">
        <v>19.746984000000001</v>
      </c>
      <c r="R11875" t="s">
        <v>15291</v>
      </c>
      <c r="S11875" t="s">
        <v>15247</v>
      </c>
      <c r="T11875" t="s">
        <v>15313</v>
      </c>
      <c r="U11875" t="s">
        <v>15317</v>
      </c>
    </row>
    <row r="11876" spans="1:21" x14ac:dyDescent="0.25">
      <c r="A11876">
        <v>2018</v>
      </c>
      <c r="B11876">
        <v>51</v>
      </c>
      <c r="C11876" t="s">
        <v>32</v>
      </c>
      <c r="D11876" t="s">
        <v>2231</v>
      </c>
      <c r="G11876" t="s">
        <v>13010</v>
      </c>
      <c r="H11876" t="s">
        <v>14623</v>
      </c>
      <c r="I11876">
        <v>24.676781999999999</v>
      </c>
      <c r="J11876">
        <v>218.50278399999999</v>
      </c>
      <c r="K11876">
        <v>218.50278399999999</v>
      </c>
      <c r="P11876" t="s">
        <v>17005</v>
      </c>
      <c r="Q11876" t="s">
        <v>15239</v>
      </c>
      <c r="R11876" t="s">
        <v>17005</v>
      </c>
      <c r="S11876" t="s">
        <v>15239</v>
      </c>
      <c r="T11876" t="s">
        <v>15302</v>
      </c>
      <c r="U11876" t="s">
        <v>15317</v>
      </c>
    </row>
    <row r="11877" spans="1:21" x14ac:dyDescent="0.25">
      <c r="A11877">
        <v>2018</v>
      </c>
      <c r="B11877">
        <v>51</v>
      </c>
      <c r="C11877" t="s">
        <v>32</v>
      </c>
      <c r="D11877" t="s">
        <v>2232</v>
      </c>
      <c r="G11877" t="s">
        <v>13011</v>
      </c>
      <c r="H11877" t="s">
        <v>14623</v>
      </c>
      <c r="I11877">
        <v>1024.8452990000001</v>
      </c>
      <c r="J11877">
        <v>1480.442814</v>
      </c>
      <c r="K11877">
        <v>1480.442814</v>
      </c>
      <c r="P11877" t="s">
        <v>17006</v>
      </c>
      <c r="Q11877" t="s">
        <v>15239</v>
      </c>
      <c r="R11877" t="s">
        <v>17005</v>
      </c>
      <c r="S11877" t="s">
        <v>15239</v>
      </c>
      <c r="T11877" t="s">
        <v>15302</v>
      </c>
      <c r="U11877" t="s">
        <v>15317</v>
      </c>
    </row>
    <row r="11878" spans="1:21" x14ac:dyDescent="0.25">
      <c r="A11878">
        <v>2018</v>
      </c>
      <c r="B11878">
        <v>51</v>
      </c>
      <c r="C11878" t="s">
        <v>32</v>
      </c>
      <c r="D11878" t="s">
        <v>2234</v>
      </c>
      <c r="G11878" t="s">
        <v>13013</v>
      </c>
      <c r="H11878" t="s">
        <v>14824</v>
      </c>
      <c r="I11878">
        <v>260.93472400000002</v>
      </c>
      <c r="J11878">
        <v>313.86371600000001</v>
      </c>
      <c r="K11878">
        <v>313.86371600000001</v>
      </c>
      <c r="P11878" t="s">
        <v>15342</v>
      </c>
      <c r="Q11878" t="s">
        <v>15239</v>
      </c>
      <c r="R11878" t="s">
        <v>18377</v>
      </c>
      <c r="S11878" t="s">
        <v>15239</v>
      </c>
      <c r="T11878" t="s">
        <v>15302</v>
      </c>
      <c r="U11878" t="s">
        <v>15317</v>
      </c>
    </row>
    <row r="11879" spans="1:21" x14ac:dyDescent="0.25">
      <c r="A11879">
        <v>2018</v>
      </c>
      <c r="B11879">
        <v>51</v>
      </c>
      <c r="C11879" t="s">
        <v>32</v>
      </c>
      <c r="D11879" t="s">
        <v>2235</v>
      </c>
      <c r="G11879" t="s">
        <v>13014</v>
      </c>
      <c r="H11879" t="s">
        <v>14824</v>
      </c>
      <c r="I11879">
        <v>7185.1987509999999</v>
      </c>
      <c r="J11879">
        <v>14994.233257</v>
      </c>
      <c r="K11879">
        <v>14994.233257</v>
      </c>
      <c r="P11879" t="s">
        <v>17007</v>
      </c>
      <c r="Q11879" t="s">
        <v>15239</v>
      </c>
      <c r="R11879" t="s">
        <v>18377</v>
      </c>
      <c r="S11879" t="s">
        <v>15239</v>
      </c>
      <c r="T11879" t="s">
        <v>15302</v>
      </c>
      <c r="U11879" t="s">
        <v>15317</v>
      </c>
    </row>
    <row r="11880" spans="1:21" x14ac:dyDescent="0.25">
      <c r="A11880">
        <v>2018</v>
      </c>
      <c r="B11880">
        <v>51</v>
      </c>
      <c r="C11880" t="s">
        <v>32</v>
      </c>
      <c r="D11880" t="s">
        <v>1565</v>
      </c>
      <c r="G11880" t="s">
        <v>12346</v>
      </c>
      <c r="H11880" t="s">
        <v>14825</v>
      </c>
      <c r="I11880">
        <v>194976.97036199999</v>
      </c>
      <c r="J11880">
        <v>190894.687932</v>
      </c>
      <c r="K11880">
        <v>190894.687932</v>
      </c>
      <c r="P11880" t="s">
        <v>17733</v>
      </c>
      <c r="Q11880" t="s">
        <v>15239</v>
      </c>
      <c r="R11880" t="s">
        <v>18061</v>
      </c>
      <c r="S11880" t="s">
        <v>15239</v>
      </c>
      <c r="T11880" t="s">
        <v>15302</v>
      </c>
      <c r="U11880" t="s">
        <v>15317</v>
      </c>
    </row>
    <row r="11881" spans="1:21" x14ac:dyDescent="0.25">
      <c r="A11881">
        <v>2018</v>
      </c>
      <c r="B11881">
        <v>51</v>
      </c>
      <c r="C11881" t="s">
        <v>32</v>
      </c>
      <c r="D11881" t="s">
        <v>1566</v>
      </c>
      <c r="G11881" t="s">
        <v>12347</v>
      </c>
      <c r="H11881" t="s">
        <v>14825</v>
      </c>
      <c r="I11881">
        <v>121.153244</v>
      </c>
      <c r="J11881">
        <v>22.80836</v>
      </c>
      <c r="K11881">
        <v>22.80836</v>
      </c>
      <c r="R11881" t="s">
        <v>18061</v>
      </c>
      <c r="S11881" t="s">
        <v>15239</v>
      </c>
      <c r="T11881" t="s">
        <v>15302</v>
      </c>
      <c r="U11881" t="s">
        <v>15317</v>
      </c>
    </row>
    <row r="11882" spans="1:21" x14ac:dyDescent="0.25">
      <c r="A11882">
        <v>2018</v>
      </c>
      <c r="B11882">
        <v>51</v>
      </c>
      <c r="C11882" t="s">
        <v>32</v>
      </c>
      <c r="D11882" t="s">
        <v>1567</v>
      </c>
      <c r="G11882" t="s">
        <v>12348</v>
      </c>
      <c r="H11882" t="s">
        <v>14825</v>
      </c>
      <c r="I11882">
        <v>849.69348500000001</v>
      </c>
      <c r="J11882">
        <v>741.60382100000004</v>
      </c>
      <c r="K11882">
        <v>741.60382100000004</v>
      </c>
      <c r="P11882" t="s">
        <v>16885</v>
      </c>
      <c r="Q11882" t="s">
        <v>15239</v>
      </c>
      <c r="R11882" t="s">
        <v>18061</v>
      </c>
      <c r="S11882" t="s">
        <v>15239</v>
      </c>
      <c r="T11882" t="s">
        <v>15302</v>
      </c>
      <c r="U11882" t="s">
        <v>15317</v>
      </c>
    </row>
    <row r="11883" spans="1:21" x14ac:dyDescent="0.25">
      <c r="A11883">
        <v>2018</v>
      </c>
      <c r="B11883">
        <v>51</v>
      </c>
      <c r="C11883" t="s">
        <v>20</v>
      </c>
      <c r="D11883" t="s">
        <v>1568</v>
      </c>
      <c r="E11883" t="s">
        <v>6344</v>
      </c>
      <c r="F11883" t="s">
        <v>9968</v>
      </c>
      <c r="G11883" t="s">
        <v>13587</v>
      </c>
      <c r="H11883" t="s">
        <v>14499</v>
      </c>
      <c r="I11883">
        <v>624</v>
      </c>
      <c r="J11883">
        <v>391.19308899999999</v>
      </c>
      <c r="K11883">
        <v>391.19308899999999</v>
      </c>
      <c r="L11883" t="s">
        <v>19589</v>
      </c>
      <c r="M11883" t="s">
        <v>16846</v>
      </c>
      <c r="N11883" t="s">
        <v>19981</v>
      </c>
      <c r="O11883" t="s">
        <v>16846</v>
      </c>
      <c r="P11883" t="s">
        <v>15343</v>
      </c>
      <c r="Q11883" t="s">
        <v>15252</v>
      </c>
      <c r="R11883" t="s">
        <v>17547</v>
      </c>
      <c r="S11883" t="s">
        <v>16846</v>
      </c>
      <c r="T11883" t="s">
        <v>17164</v>
      </c>
      <c r="U11883" t="s">
        <v>15317</v>
      </c>
    </row>
    <row r="11884" spans="1:21" x14ac:dyDescent="0.25">
      <c r="A11884">
        <v>2018</v>
      </c>
      <c r="B11884">
        <v>51</v>
      </c>
      <c r="C11884" t="s">
        <v>20</v>
      </c>
      <c r="D11884" t="s">
        <v>1569</v>
      </c>
      <c r="G11884" t="s">
        <v>11081</v>
      </c>
      <c r="H11884" t="s">
        <v>14221</v>
      </c>
      <c r="I11884">
        <v>0</v>
      </c>
      <c r="J11884">
        <v>13.207843</v>
      </c>
      <c r="K11884">
        <v>13.207843</v>
      </c>
      <c r="U11884" t="s">
        <v>15316</v>
      </c>
    </row>
    <row r="11885" spans="1:21" x14ac:dyDescent="0.25">
      <c r="A11885">
        <v>2018</v>
      </c>
      <c r="B11885">
        <v>51</v>
      </c>
      <c r="C11885" t="s">
        <v>22</v>
      </c>
      <c r="D11885" t="s">
        <v>1570</v>
      </c>
      <c r="G11885" t="s">
        <v>10941</v>
      </c>
      <c r="H11885" t="s">
        <v>14221</v>
      </c>
      <c r="I11885">
        <v>13095.600356999999</v>
      </c>
      <c r="J11885">
        <v>16649.507108000002</v>
      </c>
      <c r="K11885">
        <v>16645.995995000001</v>
      </c>
      <c r="U11885" t="s">
        <v>15316</v>
      </c>
    </row>
    <row r="11886" spans="1:21" x14ac:dyDescent="0.25">
      <c r="A11886">
        <v>2018</v>
      </c>
      <c r="B11886">
        <v>51</v>
      </c>
      <c r="C11886" t="s">
        <v>22</v>
      </c>
      <c r="D11886" t="s">
        <v>1571</v>
      </c>
      <c r="G11886" t="s">
        <v>13194</v>
      </c>
      <c r="H11886" t="s">
        <v>15165</v>
      </c>
      <c r="I11886">
        <v>14771.087090000001</v>
      </c>
      <c r="J11886">
        <v>12980.161292000001</v>
      </c>
      <c r="K11886">
        <v>12909.340977</v>
      </c>
      <c r="R11886" t="s">
        <v>18065</v>
      </c>
      <c r="S11886" t="s">
        <v>18066</v>
      </c>
      <c r="T11886" t="s">
        <v>16884</v>
      </c>
      <c r="U11886" t="s">
        <v>15317</v>
      </c>
    </row>
    <row r="11887" spans="1:21" x14ac:dyDescent="0.25">
      <c r="A11887">
        <v>2018</v>
      </c>
      <c r="B11887">
        <v>51</v>
      </c>
      <c r="C11887" t="s">
        <v>23</v>
      </c>
      <c r="D11887" t="s">
        <v>1572</v>
      </c>
      <c r="G11887" t="s">
        <v>10942</v>
      </c>
      <c r="H11887" t="s">
        <v>14827</v>
      </c>
      <c r="I11887">
        <v>238.40680599999999</v>
      </c>
      <c r="J11887">
        <v>337.567701</v>
      </c>
      <c r="K11887">
        <v>337.567701</v>
      </c>
      <c r="R11887" t="s">
        <v>17373</v>
      </c>
      <c r="S11887" t="s">
        <v>19086</v>
      </c>
      <c r="T11887" t="s">
        <v>19087</v>
      </c>
      <c r="U11887" t="s">
        <v>15317</v>
      </c>
    </row>
    <row r="11888" spans="1:21" x14ac:dyDescent="0.25">
      <c r="A11888">
        <v>2018</v>
      </c>
      <c r="B11888">
        <v>51</v>
      </c>
      <c r="C11888" t="s">
        <v>43</v>
      </c>
      <c r="D11888" t="s">
        <v>2583</v>
      </c>
      <c r="G11888" t="s">
        <v>13379</v>
      </c>
      <c r="H11888" t="s">
        <v>14499</v>
      </c>
      <c r="I11888">
        <v>0</v>
      </c>
      <c r="J11888">
        <v>300.73205300000001</v>
      </c>
      <c r="K11888">
        <v>300.73205300000001</v>
      </c>
      <c r="R11888" t="s">
        <v>17547</v>
      </c>
      <c r="S11888" t="s">
        <v>16846</v>
      </c>
      <c r="T11888" t="s">
        <v>16847</v>
      </c>
      <c r="U11888" t="s">
        <v>15317</v>
      </c>
    </row>
    <row r="11889" spans="1:21" x14ac:dyDescent="0.25">
      <c r="A11889">
        <v>2018</v>
      </c>
      <c r="B11889">
        <v>52</v>
      </c>
      <c r="C11889" t="s">
        <v>26</v>
      </c>
      <c r="D11889" t="s">
        <v>1584</v>
      </c>
      <c r="G11889" t="s">
        <v>13019</v>
      </c>
      <c r="H11889" t="s">
        <v>15077</v>
      </c>
      <c r="I11889">
        <v>63333.594218999999</v>
      </c>
      <c r="J11889">
        <v>71333.034352000002</v>
      </c>
      <c r="K11889">
        <v>71162.763797000007</v>
      </c>
      <c r="U11889" t="s">
        <v>15316</v>
      </c>
    </row>
    <row r="11890" spans="1:21" x14ac:dyDescent="0.25">
      <c r="A11890">
        <v>2018</v>
      </c>
      <c r="B11890">
        <v>52</v>
      </c>
      <c r="C11890" t="s">
        <v>25</v>
      </c>
      <c r="D11890" t="s">
        <v>1589</v>
      </c>
      <c r="G11890" t="s">
        <v>12366</v>
      </c>
      <c r="H11890" t="s">
        <v>14511</v>
      </c>
      <c r="I11890">
        <v>20416.498207000001</v>
      </c>
      <c r="J11890">
        <v>22218.839725999998</v>
      </c>
      <c r="K11890">
        <v>22218.83973</v>
      </c>
      <c r="U11890" t="s">
        <v>15316</v>
      </c>
    </row>
    <row r="11891" spans="1:21" x14ac:dyDescent="0.25">
      <c r="A11891">
        <v>2018</v>
      </c>
      <c r="B11891">
        <v>52</v>
      </c>
      <c r="C11891" t="s">
        <v>25</v>
      </c>
      <c r="D11891" t="s">
        <v>1590</v>
      </c>
      <c r="G11891" t="s">
        <v>12367</v>
      </c>
      <c r="H11891" t="s">
        <v>14512</v>
      </c>
      <c r="I11891">
        <v>2000.4009530000001</v>
      </c>
      <c r="J11891">
        <v>2404.9668689999999</v>
      </c>
      <c r="K11891">
        <v>2404.9668689999999</v>
      </c>
      <c r="U11891" t="s">
        <v>15316</v>
      </c>
    </row>
    <row r="11892" spans="1:21" x14ac:dyDescent="0.25">
      <c r="A11892">
        <v>2018</v>
      </c>
      <c r="B11892">
        <v>52</v>
      </c>
      <c r="C11892" t="s">
        <v>25</v>
      </c>
      <c r="D11892" t="s">
        <v>1591</v>
      </c>
      <c r="G11892" t="s">
        <v>14126</v>
      </c>
      <c r="H11892" t="s">
        <v>14513</v>
      </c>
      <c r="I11892">
        <v>1524.7912470000001</v>
      </c>
      <c r="J11892">
        <v>2332.3305529999998</v>
      </c>
      <c r="K11892">
        <v>2332.336871</v>
      </c>
      <c r="U11892" t="s">
        <v>15316</v>
      </c>
    </row>
    <row r="11893" spans="1:21" x14ac:dyDescent="0.25">
      <c r="A11893">
        <v>2018</v>
      </c>
      <c r="B11893">
        <v>52</v>
      </c>
      <c r="C11893" t="s">
        <v>25</v>
      </c>
      <c r="D11893" t="s">
        <v>1592</v>
      </c>
      <c r="G11893" t="s">
        <v>13021</v>
      </c>
      <c r="H11893" t="s">
        <v>14514</v>
      </c>
      <c r="I11893">
        <v>14252.219641</v>
      </c>
      <c r="J11893">
        <v>13452.414035</v>
      </c>
      <c r="K11893">
        <v>13452.649191</v>
      </c>
      <c r="P11893" t="s">
        <v>17265</v>
      </c>
      <c r="Q11893" t="s">
        <v>16846</v>
      </c>
      <c r="R11893" t="s">
        <v>18070</v>
      </c>
      <c r="S11893" t="s">
        <v>16846</v>
      </c>
      <c r="T11893" t="s">
        <v>16847</v>
      </c>
      <c r="U11893" t="s">
        <v>15317</v>
      </c>
    </row>
    <row r="11894" spans="1:21" x14ac:dyDescent="0.25">
      <c r="A11894">
        <v>2018</v>
      </c>
      <c r="B11894">
        <v>52</v>
      </c>
      <c r="C11894" t="s">
        <v>25</v>
      </c>
      <c r="D11894" t="s">
        <v>1593</v>
      </c>
      <c r="G11894" t="s">
        <v>13380</v>
      </c>
      <c r="H11894" t="s">
        <v>14627</v>
      </c>
      <c r="I11894">
        <v>1155.2768390000001</v>
      </c>
      <c r="J11894">
        <v>1589.56627</v>
      </c>
      <c r="K11894">
        <v>1589.924381</v>
      </c>
      <c r="U11894" t="s">
        <v>15316</v>
      </c>
    </row>
    <row r="11895" spans="1:21" x14ac:dyDescent="0.25">
      <c r="A11895">
        <v>2018</v>
      </c>
      <c r="B11895">
        <v>52</v>
      </c>
      <c r="C11895" t="s">
        <v>25</v>
      </c>
      <c r="D11895" t="s">
        <v>1594</v>
      </c>
      <c r="G11895" t="s">
        <v>14127</v>
      </c>
      <c r="H11895" t="s">
        <v>15078</v>
      </c>
      <c r="I11895">
        <v>121206.037169</v>
      </c>
      <c r="J11895">
        <v>133624.21702000001</v>
      </c>
      <c r="K11895">
        <v>133624.90813</v>
      </c>
      <c r="U11895" t="s">
        <v>15316</v>
      </c>
    </row>
    <row r="11896" spans="1:21" x14ac:dyDescent="0.25">
      <c r="A11896">
        <v>2018</v>
      </c>
      <c r="B11896">
        <v>52</v>
      </c>
      <c r="C11896" t="s">
        <v>25</v>
      </c>
      <c r="D11896" t="s">
        <v>2872</v>
      </c>
      <c r="G11896" t="s">
        <v>14174</v>
      </c>
      <c r="H11896" t="s">
        <v>15132</v>
      </c>
      <c r="I11896">
        <v>330</v>
      </c>
      <c r="J11896">
        <v>514.23549000000003</v>
      </c>
      <c r="K11896">
        <v>514.23549000000003</v>
      </c>
      <c r="U11896" t="s">
        <v>15316</v>
      </c>
    </row>
    <row r="11897" spans="1:21" x14ac:dyDescent="0.25">
      <c r="A11897">
        <v>2018</v>
      </c>
      <c r="B11897">
        <v>52</v>
      </c>
      <c r="C11897" t="s">
        <v>32</v>
      </c>
      <c r="D11897" t="s">
        <v>1595</v>
      </c>
      <c r="G11897" t="s">
        <v>14128</v>
      </c>
      <c r="H11897" t="s">
        <v>13015</v>
      </c>
      <c r="I11897">
        <v>63873.964996000002</v>
      </c>
      <c r="J11897">
        <v>56144.926080999998</v>
      </c>
      <c r="K11897">
        <v>56144.926080999998</v>
      </c>
      <c r="P11897" t="s">
        <v>17733</v>
      </c>
      <c r="Q11897" t="s">
        <v>15239</v>
      </c>
      <c r="R11897" t="s">
        <v>17733</v>
      </c>
      <c r="S11897" t="s">
        <v>15239</v>
      </c>
      <c r="T11897" t="s">
        <v>15302</v>
      </c>
      <c r="U11897" t="s">
        <v>15317</v>
      </c>
    </row>
    <row r="11898" spans="1:21" x14ac:dyDescent="0.25">
      <c r="A11898">
        <v>2018</v>
      </c>
      <c r="B11898">
        <v>52</v>
      </c>
      <c r="C11898" t="s">
        <v>20</v>
      </c>
      <c r="D11898" t="s">
        <v>1596</v>
      </c>
      <c r="G11898" t="s">
        <v>11966</v>
      </c>
      <c r="H11898" t="s">
        <v>15166</v>
      </c>
      <c r="I11898">
        <v>174073.938914</v>
      </c>
      <c r="J11898">
        <v>165473.24460000001</v>
      </c>
      <c r="K11898">
        <v>165321.04155699999</v>
      </c>
      <c r="U11898" t="s">
        <v>15316</v>
      </c>
    </row>
    <row r="11899" spans="1:21" x14ac:dyDescent="0.25">
      <c r="A11899">
        <v>2018</v>
      </c>
      <c r="B11899">
        <v>52</v>
      </c>
      <c r="C11899" t="s">
        <v>20</v>
      </c>
      <c r="D11899" t="s">
        <v>2351</v>
      </c>
      <c r="G11899" t="s">
        <v>10936</v>
      </c>
      <c r="H11899" t="s">
        <v>15077</v>
      </c>
      <c r="I11899">
        <v>3</v>
      </c>
      <c r="J11899">
        <v>0</v>
      </c>
      <c r="K11899">
        <v>0</v>
      </c>
      <c r="U11899" t="s">
        <v>15316</v>
      </c>
    </row>
    <row r="11900" spans="1:21" x14ac:dyDescent="0.25">
      <c r="A11900">
        <v>2018</v>
      </c>
      <c r="B11900">
        <v>52</v>
      </c>
      <c r="C11900" t="s">
        <v>20</v>
      </c>
      <c r="D11900" t="s">
        <v>2353</v>
      </c>
      <c r="G11900" t="s">
        <v>10937</v>
      </c>
      <c r="H11900" t="s">
        <v>15167</v>
      </c>
      <c r="I11900">
        <v>21141.235220999999</v>
      </c>
      <c r="J11900">
        <v>15797.426439999999</v>
      </c>
      <c r="K11900">
        <v>15787.622359000001</v>
      </c>
      <c r="U11900" t="s">
        <v>15316</v>
      </c>
    </row>
    <row r="11901" spans="1:21" x14ac:dyDescent="0.25">
      <c r="A11901">
        <v>2018</v>
      </c>
      <c r="B11901">
        <v>52</v>
      </c>
      <c r="C11901" t="s">
        <v>20</v>
      </c>
      <c r="D11901" t="s">
        <v>2354</v>
      </c>
      <c r="G11901" t="s">
        <v>11017</v>
      </c>
      <c r="H11901" t="s">
        <v>15166</v>
      </c>
      <c r="I11901">
        <v>550.69753800000001</v>
      </c>
      <c r="J11901">
        <v>2372.114822</v>
      </c>
      <c r="K11901">
        <v>2372.114822</v>
      </c>
      <c r="U11901" t="s">
        <v>15316</v>
      </c>
    </row>
    <row r="11902" spans="1:21" x14ac:dyDescent="0.25">
      <c r="A11902">
        <v>2018</v>
      </c>
      <c r="B11902">
        <v>52</v>
      </c>
      <c r="C11902" t="s">
        <v>20</v>
      </c>
      <c r="D11902" t="s">
        <v>2355</v>
      </c>
      <c r="G11902" t="s">
        <v>12397</v>
      </c>
      <c r="H11902" t="s">
        <v>15168</v>
      </c>
      <c r="I11902">
        <v>6109.7696290000004</v>
      </c>
      <c r="J11902">
        <v>1423.6584230000001</v>
      </c>
      <c r="K11902">
        <v>1423.6584230000001</v>
      </c>
      <c r="R11902" t="s">
        <v>18070</v>
      </c>
      <c r="S11902" t="s">
        <v>16846</v>
      </c>
      <c r="T11902" t="s">
        <v>16847</v>
      </c>
      <c r="U11902" t="s">
        <v>15317</v>
      </c>
    </row>
    <row r="11903" spans="1:21" x14ac:dyDescent="0.25">
      <c r="A11903">
        <v>2018</v>
      </c>
      <c r="B11903">
        <v>52</v>
      </c>
      <c r="C11903" t="s">
        <v>20</v>
      </c>
      <c r="D11903" t="s">
        <v>2844</v>
      </c>
      <c r="G11903" t="s">
        <v>14129</v>
      </c>
      <c r="H11903" t="s">
        <v>15169</v>
      </c>
      <c r="I11903">
        <v>2132.1147329999999</v>
      </c>
      <c r="J11903">
        <v>1915.95445</v>
      </c>
      <c r="K11903">
        <v>1915.95445</v>
      </c>
      <c r="U11903" t="s">
        <v>15316</v>
      </c>
    </row>
    <row r="11904" spans="1:21" x14ac:dyDescent="0.25">
      <c r="A11904">
        <v>2018</v>
      </c>
      <c r="B11904">
        <v>52</v>
      </c>
      <c r="C11904" t="s">
        <v>20</v>
      </c>
      <c r="D11904" t="s">
        <v>2356</v>
      </c>
      <c r="G11904" t="s">
        <v>11114</v>
      </c>
      <c r="H11904" t="s">
        <v>14511</v>
      </c>
      <c r="I11904">
        <v>611.243965</v>
      </c>
      <c r="J11904">
        <v>443.06050499999998</v>
      </c>
      <c r="K11904">
        <v>443.06050499999998</v>
      </c>
      <c r="U11904" t="s">
        <v>15316</v>
      </c>
    </row>
    <row r="11905" spans="1:21" x14ac:dyDescent="0.25">
      <c r="A11905">
        <v>2018</v>
      </c>
      <c r="B11905">
        <v>52</v>
      </c>
      <c r="C11905" t="s">
        <v>22</v>
      </c>
      <c r="D11905" t="s">
        <v>2358</v>
      </c>
      <c r="G11905" t="s">
        <v>10941</v>
      </c>
      <c r="H11905" t="s">
        <v>15078</v>
      </c>
      <c r="I11905">
        <v>9959.7575770000003</v>
      </c>
      <c r="J11905">
        <v>11529.243461</v>
      </c>
      <c r="K11905">
        <v>11439.953702999999</v>
      </c>
      <c r="U11905" t="s">
        <v>15316</v>
      </c>
    </row>
    <row r="11906" spans="1:21" x14ac:dyDescent="0.25">
      <c r="A11906">
        <v>2018</v>
      </c>
      <c r="B11906">
        <v>52</v>
      </c>
      <c r="C11906" t="s">
        <v>23</v>
      </c>
      <c r="D11906" t="s">
        <v>1597</v>
      </c>
      <c r="G11906" t="s">
        <v>10942</v>
      </c>
      <c r="H11906" t="s">
        <v>14222</v>
      </c>
      <c r="I11906">
        <v>81.560556000000005</v>
      </c>
      <c r="J11906">
        <v>53.964607000000001</v>
      </c>
      <c r="K11906">
        <v>53.964607999999998</v>
      </c>
      <c r="U11906" t="s">
        <v>15316</v>
      </c>
    </row>
    <row r="11907" spans="1:21" x14ac:dyDescent="0.25">
      <c r="A11907">
        <v>2018</v>
      </c>
      <c r="B11907">
        <v>52</v>
      </c>
      <c r="C11907" t="s">
        <v>21</v>
      </c>
      <c r="D11907" t="s">
        <v>2656</v>
      </c>
      <c r="G11907" t="s">
        <v>13836</v>
      </c>
      <c r="H11907" t="s">
        <v>15170</v>
      </c>
      <c r="I11907">
        <v>0</v>
      </c>
      <c r="J11907">
        <v>1429.6168680000001</v>
      </c>
      <c r="K11907">
        <v>1429.6168680000001</v>
      </c>
      <c r="U11907" t="s">
        <v>15316</v>
      </c>
    </row>
    <row r="11908" spans="1:21" x14ac:dyDescent="0.25">
      <c r="A11908">
        <v>2018</v>
      </c>
      <c r="B11908">
        <v>52</v>
      </c>
      <c r="C11908" t="s">
        <v>43</v>
      </c>
      <c r="D11908" t="s">
        <v>2584</v>
      </c>
      <c r="G11908" t="s">
        <v>13586</v>
      </c>
      <c r="H11908" t="s">
        <v>15138</v>
      </c>
      <c r="I11908">
        <v>0</v>
      </c>
      <c r="J11908">
        <v>-4603</v>
      </c>
      <c r="K11908">
        <v>-5200.406481</v>
      </c>
      <c r="U11908" t="s">
        <v>15316</v>
      </c>
    </row>
    <row r="11909" spans="1:21" x14ac:dyDescent="0.25">
      <c r="A11909">
        <v>2018</v>
      </c>
      <c r="B11909">
        <v>53</v>
      </c>
      <c r="C11909" t="s">
        <v>25</v>
      </c>
      <c r="D11909" t="s">
        <v>1601</v>
      </c>
      <c r="G11909" t="s">
        <v>12375</v>
      </c>
      <c r="H11909" t="s">
        <v>13789</v>
      </c>
      <c r="I11909">
        <v>117911.850507</v>
      </c>
      <c r="J11909">
        <v>160842.24651</v>
      </c>
      <c r="K11909">
        <v>160842.24651</v>
      </c>
      <c r="U11909" t="s">
        <v>15316</v>
      </c>
    </row>
    <row r="11910" spans="1:21" x14ac:dyDescent="0.25">
      <c r="A11910">
        <v>2018</v>
      </c>
      <c r="B11910">
        <v>53</v>
      </c>
      <c r="C11910" t="s">
        <v>25</v>
      </c>
      <c r="D11910" t="s">
        <v>1602</v>
      </c>
      <c r="G11910" t="s">
        <v>14176</v>
      </c>
      <c r="H11910" t="s">
        <v>15171</v>
      </c>
      <c r="I11910">
        <v>5035.8750330000003</v>
      </c>
      <c r="J11910">
        <v>4464.6551959999997</v>
      </c>
      <c r="K11910">
        <v>4464.6551959999997</v>
      </c>
      <c r="U11910" t="s">
        <v>15316</v>
      </c>
    </row>
    <row r="11911" spans="1:21" x14ac:dyDescent="0.25">
      <c r="A11911">
        <v>2018</v>
      </c>
      <c r="B11911">
        <v>53</v>
      </c>
      <c r="C11911" t="s">
        <v>25</v>
      </c>
      <c r="D11911" t="s">
        <v>2237</v>
      </c>
      <c r="G11911" t="s">
        <v>13589</v>
      </c>
      <c r="H11911" t="s">
        <v>15171</v>
      </c>
      <c r="I11911">
        <v>186.65030100000001</v>
      </c>
      <c r="J11911">
        <v>0</v>
      </c>
      <c r="K11911">
        <v>0</v>
      </c>
      <c r="U11911" t="s">
        <v>15316</v>
      </c>
    </row>
    <row r="11912" spans="1:21" x14ac:dyDescent="0.25">
      <c r="A11912">
        <v>2018</v>
      </c>
      <c r="B11912">
        <v>53</v>
      </c>
      <c r="C11912" t="s">
        <v>25</v>
      </c>
      <c r="D11912" t="s">
        <v>2886</v>
      </c>
      <c r="G11912" t="s">
        <v>14212</v>
      </c>
      <c r="H11912" t="s">
        <v>15139</v>
      </c>
      <c r="I11912">
        <v>10425.357704</v>
      </c>
      <c r="J11912">
        <v>8012.8094330000004</v>
      </c>
      <c r="K11912">
        <v>8012.8094330000004</v>
      </c>
      <c r="U11912" t="s">
        <v>15316</v>
      </c>
    </row>
    <row r="11913" spans="1:21" x14ac:dyDescent="0.25">
      <c r="A11913">
        <v>2018</v>
      </c>
      <c r="B11913">
        <v>53</v>
      </c>
      <c r="C11913" t="s">
        <v>25</v>
      </c>
      <c r="D11913" t="s">
        <v>2887</v>
      </c>
      <c r="G11913" t="s">
        <v>14213</v>
      </c>
      <c r="H11913" t="s">
        <v>13039</v>
      </c>
      <c r="I11913">
        <v>32061.159199999998</v>
      </c>
      <c r="J11913">
        <v>30728.930439</v>
      </c>
      <c r="K11913">
        <v>30728.930439</v>
      </c>
      <c r="U11913" t="s">
        <v>15316</v>
      </c>
    </row>
    <row r="11914" spans="1:21" x14ac:dyDescent="0.25">
      <c r="A11914">
        <v>2018</v>
      </c>
      <c r="B11914">
        <v>53</v>
      </c>
      <c r="C11914" t="s">
        <v>25</v>
      </c>
      <c r="D11914" t="s">
        <v>2888</v>
      </c>
      <c r="G11914" t="s">
        <v>14214</v>
      </c>
      <c r="H11914" t="s">
        <v>15172</v>
      </c>
      <c r="I11914">
        <v>16582.959428999999</v>
      </c>
      <c r="J11914">
        <v>9251.115554</v>
      </c>
      <c r="K11914">
        <v>9251.115554</v>
      </c>
      <c r="U11914" t="s">
        <v>15316</v>
      </c>
    </row>
    <row r="11915" spans="1:21" x14ac:dyDescent="0.25">
      <c r="A11915">
        <v>2018</v>
      </c>
      <c r="B11915">
        <v>53</v>
      </c>
      <c r="C11915" t="s">
        <v>25</v>
      </c>
      <c r="D11915" t="s">
        <v>2889</v>
      </c>
      <c r="G11915" t="s">
        <v>14127</v>
      </c>
      <c r="H11915" t="s">
        <v>15171</v>
      </c>
      <c r="I11915">
        <v>1403.6411419999999</v>
      </c>
      <c r="J11915">
        <v>27030.795472000002</v>
      </c>
      <c r="K11915">
        <v>26953.039509999999</v>
      </c>
      <c r="U11915" t="s">
        <v>15316</v>
      </c>
    </row>
    <row r="11916" spans="1:21" x14ac:dyDescent="0.25">
      <c r="A11916">
        <v>2018</v>
      </c>
      <c r="B11916">
        <v>53</v>
      </c>
      <c r="C11916" t="s">
        <v>25</v>
      </c>
      <c r="D11916" t="s">
        <v>2890</v>
      </c>
      <c r="G11916" t="s">
        <v>14215</v>
      </c>
      <c r="H11916" t="s">
        <v>15171</v>
      </c>
      <c r="I11916">
        <v>172.41698600000001</v>
      </c>
      <c r="J11916">
        <v>250.79386299999999</v>
      </c>
      <c r="K11916">
        <v>250.79386299999999</v>
      </c>
      <c r="U11916" t="s">
        <v>15316</v>
      </c>
    </row>
    <row r="11917" spans="1:21" x14ac:dyDescent="0.25">
      <c r="A11917">
        <v>2018</v>
      </c>
      <c r="B11917">
        <v>53</v>
      </c>
      <c r="C11917" t="s">
        <v>25</v>
      </c>
      <c r="D11917" t="s">
        <v>2891</v>
      </c>
      <c r="G11917" t="s">
        <v>14216</v>
      </c>
      <c r="H11917" t="s">
        <v>15171</v>
      </c>
      <c r="I11917">
        <v>26514.244342999998</v>
      </c>
      <c r="J11917">
        <v>21565.994228</v>
      </c>
      <c r="K11917">
        <v>21565.994228</v>
      </c>
      <c r="U11917" t="s">
        <v>15316</v>
      </c>
    </row>
    <row r="11918" spans="1:21" x14ac:dyDescent="0.25">
      <c r="A11918">
        <v>2018</v>
      </c>
      <c r="B11918">
        <v>53</v>
      </c>
      <c r="C11918" t="s">
        <v>25</v>
      </c>
      <c r="D11918" t="s">
        <v>2892</v>
      </c>
      <c r="G11918" t="s">
        <v>14217</v>
      </c>
      <c r="H11918" t="s">
        <v>15171</v>
      </c>
      <c r="I11918">
        <v>469.63514199999997</v>
      </c>
      <c r="J11918">
        <v>476.477127</v>
      </c>
      <c r="K11918">
        <v>476.477127</v>
      </c>
      <c r="U11918" t="s">
        <v>15316</v>
      </c>
    </row>
    <row r="11919" spans="1:21" x14ac:dyDescent="0.25">
      <c r="A11919">
        <v>2018</v>
      </c>
      <c r="B11919">
        <v>53</v>
      </c>
      <c r="C11919" t="s">
        <v>27</v>
      </c>
      <c r="D11919" t="s">
        <v>1608</v>
      </c>
      <c r="G11919" t="s">
        <v>13590</v>
      </c>
      <c r="H11919" t="s">
        <v>15171</v>
      </c>
      <c r="I11919">
        <v>38.597583</v>
      </c>
      <c r="J11919">
        <v>35.730212999999999</v>
      </c>
      <c r="K11919">
        <v>35.730212999999999</v>
      </c>
      <c r="P11919" t="s">
        <v>18071</v>
      </c>
      <c r="Q11919" t="s">
        <v>17589</v>
      </c>
      <c r="T11919" t="s">
        <v>16961</v>
      </c>
      <c r="U11919" t="s">
        <v>15317</v>
      </c>
    </row>
    <row r="11920" spans="1:21" x14ac:dyDescent="0.25">
      <c r="A11920">
        <v>2018</v>
      </c>
      <c r="B11920">
        <v>53</v>
      </c>
      <c r="C11920" t="s">
        <v>32</v>
      </c>
      <c r="D11920" t="s">
        <v>1609</v>
      </c>
      <c r="G11920" t="s">
        <v>14177</v>
      </c>
      <c r="H11920" t="s">
        <v>15173</v>
      </c>
      <c r="I11920">
        <v>38698.114765999999</v>
      </c>
      <c r="J11920">
        <v>39534.334603000003</v>
      </c>
      <c r="K11920">
        <v>39534.334603000003</v>
      </c>
      <c r="P11920" t="s">
        <v>17733</v>
      </c>
      <c r="Q11920" t="s">
        <v>15239</v>
      </c>
      <c r="R11920" t="s">
        <v>17733</v>
      </c>
      <c r="S11920" t="s">
        <v>15239</v>
      </c>
      <c r="T11920" t="s">
        <v>15302</v>
      </c>
      <c r="U11920" t="s">
        <v>15317</v>
      </c>
    </row>
    <row r="11921" spans="1:21" x14ac:dyDescent="0.25">
      <c r="A11921">
        <v>2018</v>
      </c>
      <c r="B11921">
        <v>53</v>
      </c>
      <c r="C11921" t="s">
        <v>20</v>
      </c>
      <c r="D11921" t="s">
        <v>1610</v>
      </c>
      <c r="G11921" t="s">
        <v>12396</v>
      </c>
      <c r="H11921" t="s">
        <v>15174</v>
      </c>
      <c r="I11921">
        <v>4284.25774</v>
      </c>
      <c r="J11921">
        <v>4251.7215809999998</v>
      </c>
      <c r="K11921">
        <v>4251.7215809999998</v>
      </c>
      <c r="U11921" t="s">
        <v>15316</v>
      </c>
    </row>
    <row r="11922" spans="1:21" x14ac:dyDescent="0.25">
      <c r="A11922">
        <v>2018</v>
      </c>
      <c r="B11922">
        <v>53</v>
      </c>
      <c r="C11922" t="s">
        <v>20</v>
      </c>
      <c r="D11922" t="s">
        <v>1612</v>
      </c>
      <c r="G11922" t="s">
        <v>10937</v>
      </c>
      <c r="H11922" t="s">
        <v>15175</v>
      </c>
      <c r="I11922">
        <v>11232.720932</v>
      </c>
      <c r="J11922">
        <v>9749.7927359999994</v>
      </c>
      <c r="K11922">
        <v>9749.7927359999994</v>
      </c>
      <c r="U11922" t="s">
        <v>15316</v>
      </c>
    </row>
    <row r="11923" spans="1:21" x14ac:dyDescent="0.25">
      <c r="A11923">
        <v>2018</v>
      </c>
      <c r="B11923">
        <v>53</v>
      </c>
      <c r="C11923" t="s">
        <v>20</v>
      </c>
      <c r="D11923" t="s">
        <v>2586</v>
      </c>
      <c r="G11923" t="s">
        <v>11017</v>
      </c>
      <c r="H11923" t="s">
        <v>15176</v>
      </c>
      <c r="I11923">
        <v>254.98946900000001</v>
      </c>
      <c r="J11923">
        <v>600.581323</v>
      </c>
      <c r="K11923">
        <v>600.581323</v>
      </c>
      <c r="U11923" t="s">
        <v>15316</v>
      </c>
    </row>
    <row r="11924" spans="1:21" x14ac:dyDescent="0.25">
      <c r="A11924">
        <v>2018</v>
      </c>
      <c r="B11924">
        <v>53</v>
      </c>
      <c r="C11924" t="s">
        <v>20</v>
      </c>
      <c r="D11924" t="s">
        <v>2360</v>
      </c>
      <c r="G11924" t="s">
        <v>12397</v>
      </c>
      <c r="H11924" t="s">
        <v>15177</v>
      </c>
      <c r="I11924">
        <v>3564.0700390000002</v>
      </c>
      <c r="J11924">
        <v>2155.8862640000002</v>
      </c>
      <c r="K11924">
        <v>2155.8862640000002</v>
      </c>
      <c r="U11924" t="s">
        <v>15316</v>
      </c>
    </row>
    <row r="11925" spans="1:21" x14ac:dyDescent="0.25">
      <c r="A11925">
        <v>2018</v>
      </c>
      <c r="B11925">
        <v>53</v>
      </c>
      <c r="C11925" t="s">
        <v>20</v>
      </c>
      <c r="D11925" t="s">
        <v>2361</v>
      </c>
      <c r="G11925" t="s">
        <v>13385</v>
      </c>
      <c r="H11925" t="s">
        <v>15174</v>
      </c>
      <c r="I11925">
        <v>24150.860801999999</v>
      </c>
      <c r="J11925">
        <v>20443.126468999999</v>
      </c>
      <c r="K11925">
        <v>20443.126468999999</v>
      </c>
      <c r="U11925" t="s">
        <v>15316</v>
      </c>
    </row>
    <row r="11926" spans="1:21" x14ac:dyDescent="0.25">
      <c r="A11926">
        <v>2018</v>
      </c>
      <c r="B11926">
        <v>53</v>
      </c>
      <c r="C11926" t="s">
        <v>22</v>
      </c>
      <c r="D11926" t="s">
        <v>1613</v>
      </c>
      <c r="G11926" t="s">
        <v>10941</v>
      </c>
      <c r="H11926" t="s">
        <v>15171</v>
      </c>
      <c r="I11926">
        <v>31084.646558</v>
      </c>
      <c r="J11926">
        <v>41633.356825000003</v>
      </c>
      <c r="K11926">
        <v>41633.356825000003</v>
      </c>
      <c r="U11926" t="s">
        <v>15316</v>
      </c>
    </row>
    <row r="11927" spans="1:21" x14ac:dyDescent="0.25">
      <c r="A11927">
        <v>2018</v>
      </c>
      <c r="B11927">
        <v>53</v>
      </c>
      <c r="C11927" t="s">
        <v>23</v>
      </c>
      <c r="D11927" t="s">
        <v>1620</v>
      </c>
      <c r="G11927" t="s">
        <v>10942</v>
      </c>
      <c r="H11927" t="s">
        <v>15093</v>
      </c>
      <c r="I11927">
        <v>263.71055799999999</v>
      </c>
      <c r="J11927">
        <v>0</v>
      </c>
      <c r="K11927">
        <v>77.755961999999997</v>
      </c>
      <c r="U11927" t="s">
        <v>15316</v>
      </c>
    </row>
    <row r="11928" spans="1:21" x14ac:dyDescent="0.25">
      <c r="A11928">
        <v>2018</v>
      </c>
      <c r="B11928">
        <v>53</v>
      </c>
      <c r="C11928" t="s">
        <v>24</v>
      </c>
      <c r="D11928" t="s">
        <v>1622</v>
      </c>
      <c r="G11928" t="s">
        <v>14134</v>
      </c>
      <c r="H11928" t="s">
        <v>15171</v>
      </c>
      <c r="I11928">
        <v>3170.3922029999999</v>
      </c>
      <c r="J11928">
        <v>4183.1539570000004</v>
      </c>
      <c r="K11928">
        <v>4183.1539570000004</v>
      </c>
      <c r="U11928" t="s">
        <v>15316</v>
      </c>
    </row>
    <row r="11929" spans="1:21" x14ac:dyDescent="0.25">
      <c r="A11929">
        <v>2018</v>
      </c>
      <c r="B11929">
        <v>53</v>
      </c>
      <c r="C11929" t="s">
        <v>21</v>
      </c>
      <c r="D11929" t="s">
        <v>2466</v>
      </c>
      <c r="G11929" t="s">
        <v>14136</v>
      </c>
      <c r="H11929" t="s">
        <v>15171</v>
      </c>
      <c r="I11929">
        <v>1299.940957</v>
      </c>
      <c r="J11929">
        <v>1435.501986</v>
      </c>
      <c r="K11929">
        <v>1435.501986</v>
      </c>
      <c r="U11929" t="s">
        <v>15316</v>
      </c>
    </row>
    <row r="11930" spans="1:21" x14ac:dyDescent="0.25">
      <c r="A11930">
        <v>2018</v>
      </c>
      <c r="B11930">
        <v>53</v>
      </c>
      <c r="C11930" t="s">
        <v>21</v>
      </c>
      <c r="D11930" t="s">
        <v>2467</v>
      </c>
      <c r="G11930" t="s">
        <v>14178</v>
      </c>
      <c r="H11930" t="s">
        <v>13789</v>
      </c>
      <c r="I11930">
        <v>83383.355070000005</v>
      </c>
      <c r="J11930">
        <v>86864.022043999998</v>
      </c>
      <c r="K11930">
        <v>86864.022043999998</v>
      </c>
      <c r="U11930" t="s">
        <v>15316</v>
      </c>
    </row>
    <row r="11931" spans="1:21" x14ac:dyDescent="0.25">
      <c r="A11931">
        <v>2018</v>
      </c>
      <c r="B11931">
        <v>53</v>
      </c>
      <c r="C11931" t="s">
        <v>43</v>
      </c>
      <c r="D11931" t="s">
        <v>2587</v>
      </c>
      <c r="G11931" t="s">
        <v>13586</v>
      </c>
      <c r="H11931" t="s">
        <v>15171</v>
      </c>
      <c r="I11931">
        <v>774.5</v>
      </c>
      <c r="J11931">
        <v>-1409.092216</v>
      </c>
      <c r="K11931">
        <v>-1409.092216</v>
      </c>
      <c r="U11931" t="s">
        <v>15316</v>
      </c>
    </row>
    <row r="11932" spans="1:21" x14ac:dyDescent="0.25">
      <c r="A11932">
        <v>2019</v>
      </c>
      <c r="B11932">
        <v>10</v>
      </c>
      <c r="C11932" t="s">
        <v>26</v>
      </c>
      <c r="D11932" t="s">
        <v>303</v>
      </c>
      <c r="E11932" t="s">
        <v>15440</v>
      </c>
      <c r="F11932" t="s">
        <v>10657</v>
      </c>
      <c r="G11932" t="s">
        <v>14141</v>
      </c>
      <c r="H11932" t="s">
        <v>14309</v>
      </c>
      <c r="I11932">
        <v>280.82430599999998</v>
      </c>
      <c r="J11932">
        <v>302.59611662999998</v>
      </c>
      <c r="K11932">
        <v>302.59611662999998</v>
      </c>
      <c r="T11932" s="124" t="s">
        <v>15315</v>
      </c>
      <c r="U11932" s="124" t="s">
        <v>15317</v>
      </c>
    </row>
    <row r="11933" spans="1:21" x14ac:dyDescent="0.25">
      <c r="A11933">
        <v>2019</v>
      </c>
      <c r="B11933">
        <v>10</v>
      </c>
      <c r="C11933" t="s">
        <v>25</v>
      </c>
      <c r="D11933" t="s">
        <v>305</v>
      </c>
      <c r="E11933" t="s">
        <v>15441</v>
      </c>
      <c r="F11933" t="s">
        <v>10658</v>
      </c>
      <c r="G11933" t="s">
        <v>13959</v>
      </c>
      <c r="H11933" t="s">
        <v>14309</v>
      </c>
      <c r="I11933">
        <v>344.82577600000002</v>
      </c>
      <c r="J11933">
        <v>428.66789311999997</v>
      </c>
      <c r="K11933">
        <v>428.66789311999997</v>
      </c>
      <c r="L11933" t="s">
        <v>15180</v>
      </c>
      <c r="M11933" t="s">
        <v>15239</v>
      </c>
      <c r="T11933" s="124" t="s">
        <v>15315</v>
      </c>
      <c r="U11933" s="124" t="s">
        <v>15317</v>
      </c>
    </row>
    <row r="11934" spans="1:21" x14ac:dyDescent="0.25">
      <c r="A11934">
        <v>2019</v>
      </c>
      <c r="B11934">
        <v>10</v>
      </c>
      <c r="C11934" t="s">
        <v>25</v>
      </c>
      <c r="D11934" t="s">
        <v>306</v>
      </c>
      <c r="E11934" t="s">
        <v>15442</v>
      </c>
      <c r="F11934" t="s">
        <v>10659</v>
      </c>
      <c r="G11934" t="s">
        <v>13960</v>
      </c>
      <c r="H11934" t="s">
        <v>14311</v>
      </c>
      <c r="I11934">
        <v>156.941756</v>
      </c>
      <c r="J11934">
        <v>179.31443096000001</v>
      </c>
      <c r="K11934">
        <v>179.31443096000001</v>
      </c>
      <c r="L11934" t="s">
        <v>15180</v>
      </c>
      <c r="M11934" t="s">
        <v>15239</v>
      </c>
      <c r="T11934" t="s">
        <v>15302</v>
      </c>
      <c r="U11934" t="s">
        <v>15317</v>
      </c>
    </row>
    <row r="11935" spans="1:21" x14ac:dyDescent="0.25">
      <c r="A11935">
        <v>2019</v>
      </c>
      <c r="B11935">
        <v>10</v>
      </c>
      <c r="C11935" t="s">
        <v>25</v>
      </c>
      <c r="D11935" t="s">
        <v>307</v>
      </c>
      <c r="E11935" t="s">
        <v>15443</v>
      </c>
      <c r="F11935" t="s">
        <v>10660</v>
      </c>
      <c r="G11935" t="s">
        <v>13961</v>
      </c>
      <c r="H11935" t="s">
        <v>14312</v>
      </c>
      <c r="I11935">
        <v>193.88776799999999</v>
      </c>
      <c r="J11935">
        <v>200.33337462</v>
      </c>
      <c r="K11935">
        <v>200.33337462</v>
      </c>
      <c r="N11935" t="s">
        <v>15231</v>
      </c>
      <c r="O11935" t="s">
        <v>15338</v>
      </c>
      <c r="T11935" t="s">
        <v>15340</v>
      </c>
      <c r="U11935" t="s">
        <v>15317</v>
      </c>
    </row>
    <row r="11936" spans="1:21" x14ac:dyDescent="0.25">
      <c r="A11936">
        <v>2019</v>
      </c>
      <c r="B11936">
        <v>10</v>
      </c>
      <c r="C11936" t="s">
        <v>25</v>
      </c>
      <c r="D11936" t="s">
        <v>308</v>
      </c>
      <c r="E11936" t="s">
        <v>15444</v>
      </c>
      <c r="F11936" t="s">
        <v>15445</v>
      </c>
      <c r="G11936" t="s">
        <v>13962</v>
      </c>
      <c r="H11936" t="s">
        <v>14766</v>
      </c>
      <c r="I11936">
        <v>316.98545899999999</v>
      </c>
      <c r="J11936">
        <v>263.03314069999999</v>
      </c>
      <c r="K11936">
        <v>263.03314069999999</v>
      </c>
      <c r="L11936" t="s">
        <v>17065</v>
      </c>
      <c r="M11936" t="s">
        <v>19114</v>
      </c>
      <c r="N11936" t="s">
        <v>17065</v>
      </c>
      <c r="O11936" t="s">
        <v>19114</v>
      </c>
      <c r="R11936" t="s">
        <v>18685</v>
      </c>
      <c r="S11936" t="s">
        <v>15240</v>
      </c>
      <c r="T11936" t="s">
        <v>19115</v>
      </c>
      <c r="U11936" t="s">
        <v>15317</v>
      </c>
    </row>
    <row r="11937" spans="1:21" x14ac:dyDescent="0.25">
      <c r="A11937">
        <v>2019</v>
      </c>
      <c r="B11937">
        <v>10</v>
      </c>
      <c r="C11937" t="s">
        <v>27</v>
      </c>
      <c r="D11937" t="s">
        <v>310</v>
      </c>
      <c r="E11937" t="s">
        <v>15446</v>
      </c>
      <c r="F11937" t="s">
        <v>10662</v>
      </c>
      <c r="G11937" t="s">
        <v>13963</v>
      </c>
      <c r="H11937" t="s">
        <v>14767</v>
      </c>
      <c r="I11937">
        <v>678.39284799999996</v>
      </c>
      <c r="J11937">
        <v>294.88563475000001</v>
      </c>
      <c r="K11937">
        <v>294.88563475000001</v>
      </c>
      <c r="L11937" t="s">
        <v>20400</v>
      </c>
      <c r="M11937" t="s">
        <v>17464</v>
      </c>
      <c r="T11937" t="s">
        <v>17158</v>
      </c>
      <c r="U11937" t="s">
        <v>15317</v>
      </c>
    </row>
    <row r="11938" spans="1:21" x14ac:dyDescent="0.25">
      <c r="A11938">
        <v>2019</v>
      </c>
      <c r="B11938">
        <v>10</v>
      </c>
      <c r="C11938" t="s">
        <v>28</v>
      </c>
      <c r="D11938" t="s">
        <v>312</v>
      </c>
      <c r="E11938" t="s">
        <v>15447</v>
      </c>
      <c r="F11938" t="s">
        <v>10663</v>
      </c>
      <c r="G11938" t="s">
        <v>13964</v>
      </c>
      <c r="H11938" t="s">
        <v>14767</v>
      </c>
      <c r="I11938">
        <v>196.34281200000001</v>
      </c>
      <c r="J11938">
        <v>123.50685975</v>
      </c>
      <c r="K11938">
        <v>123.50685975</v>
      </c>
      <c r="U11938" t="s">
        <v>15316</v>
      </c>
    </row>
    <row r="11939" spans="1:21" x14ac:dyDescent="0.25">
      <c r="A11939">
        <v>2019</v>
      </c>
      <c r="B11939">
        <v>10</v>
      </c>
      <c r="C11939" t="s">
        <v>28</v>
      </c>
      <c r="D11939" t="s">
        <v>314</v>
      </c>
      <c r="E11939" t="s">
        <v>15448</v>
      </c>
      <c r="F11939" t="s">
        <v>10664</v>
      </c>
      <c r="G11939" t="s">
        <v>13965</v>
      </c>
      <c r="H11939" t="s">
        <v>14309</v>
      </c>
      <c r="I11939">
        <v>309.96120100000002</v>
      </c>
      <c r="J11939">
        <v>338.08559552999998</v>
      </c>
      <c r="K11939">
        <v>338.08559552999998</v>
      </c>
      <c r="U11939" t="s">
        <v>15316</v>
      </c>
    </row>
    <row r="11940" spans="1:21" x14ac:dyDescent="0.25">
      <c r="A11940">
        <v>2019</v>
      </c>
      <c r="B11940">
        <v>10</v>
      </c>
      <c r="C11940" t="s">
        <v>28</v>
      </c>
      <c r="D11940" t="s">
        <v>2795</v>
      </c>
      <c r="E11940" t="s">
        <v>15449</v>
      </c>
      <c r="F11940" t="s">
        <v>10665</v>
      </c>
      <c r="G11940" t="s">
        <v>13966</v>
      </c>
      <c r="H11940" t="s">
        <v>14766</v>
      </c>
      <c r="I11940">
        <v>174.72805199999999</v>
      </c>
      <c r="J11940">
        <v>118.47181145</v>
      </c>
      <c r="K11940">
        <v>118.47181145</v>
      </c>
      <c r="R11940" t="s">
        <v>18685</v>
      </c>
      <c r="S11940" t="s">
        <v>15240</v>
      </c>
      <c r="T11940" t="s">
        <v>15306</v>
      </c>
      <c r="U11940" t="s">
        <v>15317</v>
      </c>
    </row>
    <row r="11941" spans="1:21" x14ac:dyDescent="0.25">
      <c r="A11941">
        <v>2019</v>
      </c>
      <c r="B11941">
        <v>10</v>
      </c>
      <c r="C11941" t="s">
        <v>20</v>
      </c>
      <c r="D11941" t="s">
        <v>318</v>
      </c>
      <c r="E11941" t="s">
        <v>15450</v>
      </c>
      <c r="F11941" t="s">
        <v>10666</v>
      </c>
      <c r="G11941" t="s">
        <v>10937</v>
      </c>
      <c r="H11941" t="s">
        <v>14221</v>
      </c>
      <c r="I11941">
        <v>0</v>
      </c>
      <c r="J11941">
        <v>3.04133085</v>
      </c>
      <c r="K11941">
        <v>3.04133085</v>
      </c>
      <c r="U11941" t="s">
        <v>15316</v>
      </c>
    </row>
    <row r="11942" spans="1:21" x14ac:dyDescent="0.25">
      <c r="A11942">
        <v>2019</v>
      </c>
      <c r="B11942">
        <v>10</v>
      </c>
      <c r="C11942" t="s">
        <v>22</v>
      </c>
      <c r="D11942" t="s">
        <v>320</v>
      </c>
      <c r="G11942" t="s">
        <v>10941</v>
      </c>
      <c r="H11942" t="s">
        <v>14221</v>
      </c>
      <c r="I11942">
        <v>405.25124</v>
      </c>
      <c r="J11942">
        <v>402.03641986999997</v>
      </c>
      <c r="K11942">
        <v>402.03641986999997</v>
      </c>
      <c r="U11942" t="s">
        <v>15316</v>
      </c>
    </row>
    <row r="11943" spans="1:21" x14ac:dyDescent="0.25">
      <c r="A11943">
        <v>2019</v>
      </c>
      <c r="B11943">
        <v>10</v>
      </c>
      <c r="C11943" t="s">
        <v>23</v>
      </c>
      <c r="D11943" t="s">
        <v>321</v>
      </c>
      <c r="G11943" t="s">
        <v>10942</v>
      </c>
      <c r="H11943" t="s">
        <v>14222</v>
      </c>
      <c r="I11943">
        <v>65.674368000000001</v>
      </c>
      <c r="J11943">
        <v>44.231151349999998</v>
      </c>
      <c r="K11943">
        <v>44.231151349999998</v>
      </c>
      <c r="U11943" t="s">
        <v>15316</v>
      </c>
    </row>
    <row r="11944" spans="1:21" x14ac:dyDescent="0.25">
      <c r="A11944">
        <v>2019</v>
      </c>
      <c r="B11944">
        <v>10</v>
      </c>
      <c r="C11944" t="s">
        <v>24</v>
      </c>
      <c r="D11944" t="s">
        <v>324</v>
      </c>
      <c r="E11944" t="s">
        <v>15451</v>
      </c>
      <c r="F11944" t="s">
        <v>10667</v>
      </c>
      <c r="G11944" t="s">
        <v>14186</v>
      </c>
      <c r="H11944" t="s">
        <v>14315</v>
      </c>
      <c r="I11944">
        <v>470.403907</v>
      </c>
      <c r="J11944">
        <v>535.25897543999997</v>
      </c>
      <c r="K11944">
        <v>535.25897543999997</v>
      </c>
      <c r="U11944" t="s">
        <v>15316</v>
      </c>
    </row>
    <row r="11945" spans="1:21" x14ac:dyDescent="0.25">
      <c r="A11945">
        <v>2019</v>
      </c>
      <c r="B11945">
        <v>10</v>
      </c>
      <c r="C11945" t="s">
        <v>24</v>
      </c>
      <c r="D11945" t="s">
        <v>328</v>
      </c>
      <c r="E11945" t="s">
        <v>15452</v>
      </c>
      <c r="F11945" t="s">
        <v>15453</v>
      </c>
      <c r="G11945" t="s">
        <v>13728</v>
      </c>
      <c r="H11945" t="s">
        <v>14318</v>
      </c>
      <c r="I11945">
        <v>209.36960099999999</v>
      </c>
      <c r="J11945">
        <v>145.27489563</v>
      </c>
      <c r="K11945">
        <v>145.27489563</v>
      </c>
      <c r="L11945" t="s">
        <v>15201</v>
      </c>
      <c r="M11945" t="s">
        <v>15238</v>
      </c>
      <c r="T11945" t="s">
        <v>15305</v>
      </c>
      <c r="U11945" t="s">
        <v>15317</v>
      </c>
    </row>
    <row r="11946" spans="1:21" x14ac:dyDescent="0.25">
      <c r="A11946">
        <v>2019</v>
      </c>
      <c r="B11946">
        <v>10</v>
      </c>
      <c r="C11946" t="s">
        <v>24</v>
      </c>
      <c r="D11946" t="s">
        <v>329</v>
      </c>
      <c r="E11946" t="s">
        <v>15454</v>
      </c>
      <c r="F11946" t="s">
        <v>10669</v>
      </c>
      <c r="G11946" t="s">
        <v>13850</v>
      </c>
      <c r="H11946" t="s">
        <v>14767</v>
      </c>
      <c r="I11946">
        <v>95.484764999999996</v>
      </c>
      <c r="J11946">
        <v>59.636367890000002</v>
      </c>
      <c r="K11946">
        <v>59.636367890000002</v>
      </c>
      <c r="U11946" t="s">
        <v>15316</v>
      </c>
    </row>
    <row r="11947" spans="1:21" x14ac:dyDescent="0.25">
      <c r="A11947">
        <v>2019</v>
      </c>
      <c r="B11947">
        <v>10</v>
      </c>
      <c r="C11947" t="s">
        <v>24</v>
      </c>
      <c r="D11947" t="s">
        <v>330</v>
      </c>
      <c r="E11947" t="s">
        <v>15455</v>
      </c>
      <c r="F11947" t="s">
        <v>10670</v>
      </c>
      <c r="G11947" t="s">
        <v>13968</v>
      </c>
      <c r="H11947" t="s">
        <v>14766</v>
      </c>
      <c r="I11947">
        <v>147.94433599999999</v>
      </c>
      <c r="J11947">
        <v>116.92652022999999</v>
      </c>
      <c r="K11947">
        <v>116.92652022999999</v>
      </c>
      <c r="L11947" t="s">
        <v>15205</v>
      </c>
      <c r="M11947" t="s">
        <v>15338</v>
      </c>
      <c r="N11947" t="s">
        <v>15205</v>
      </c>
      <c r="O11947" t="s">
        <v>15338</v>
      </c>
      <c r="P11947" t="s">
        <v>15205</v>
      </c>
      <c r="Q11947" t="s">
        <v>15338</v>
      </c>
      <c r="R11947" t="s">
        <v>18685</v>
      </c>
      <c r="S11947" t="s">
        <v>15240</v>
      </c>
      <c r="T11947" t="s">
        <v>17185</v>
      </c>
      <c r="U11947" t="s">
        <v>15317</v>
      </c>
    </row>
    <row r="11948" spans="1:21" x14ac:dyDescent="0.25">
      <c r="A11948">
        <v>2019</v>
      </c>
      <c r="B11948">
        <v>10</v>
      </c>
      <c r="C11948" t="s">
        <v>24</v>
      </c>
      <c r="D11948" t="s">
        <v>331</v>
      </c>
      <c r="E11948" t="s">
        <v>15456</v>
      </c>
      <c r="F11948" t="s">
        <v>10671</v>
      </c>
      <c r="G11948" t="s">
        <v>13969</v>
      </c>
      <c r="H11948" t="s">
        <v>14851</v>
      </c>
      <c r="I11948">
        <v>339.70735200000001</v>
      </c>
      <c r="J11948">
        <v>289.20761238</v>
      </c>
      <c r="K11948">
        <v>289.20761238</v>
      </c>
      <c r="U11948" t="s">
        <v>15316</v>
      </c>
    </row>
    <row r="11949" spans="1:21" x14ac:dyDescent="0.25">
      <c r="A11949">
        <v>2019</v>
      </c>
      <c r="B11949">
        <v>10</v>
      </c>
      <c r="C11949" t="s">
        <v>24</v>
      </c>
      <c r="D11949" t="s">
        <v>332</v>
      </c>
      <c r="E11949" t="s">
        <v>15457</v>
      </c>
      <c r="F11949" t="s">
        <v>10672</v>
      </c>
      <c r="G11949" t="s">
        <v>13970</v>
      </c>
      <c r="H11949" t="s">
        <v>14319</v>
      </c>
      <c r="I11949">
        <v>57.565593</v>
      </c>
      <c r="J11949">
        <v>58.55713866</v>
      </c>
      <c r="K11949">
        <v>58.55713866</v>
      </c>
      <c r="U11949" t="s">
        <v>15316</v>
      </c>
    </row>
    <row r="11950" spans="1:21" x14ac:dyDescent="0.25">
      <c r="A11950">
        <v>2019</v>
      </c>
      <c r="B11950">
        <v>10</v>
      </c>
      <c r="C11950" t="s">
        <v>29</v>
      </c>
      <c r="D11950" t="s">
        <v>342</v>
      </c>
      <c r="E11950" t="s">
        <v>15458</v>
      </c>
      <c r="F11950" t="s">
        <v>15459</v>
      </c>
      <c r="G11950" t="s">
        <v>13733</v>
      </c>
      <c r="H11950" t="s">
        <v>14766</v>
      </c>
      <c r="I11950">
        <v>659.41166399999997</v>
      </c>
      <c r="J11950">
        <v>238.22177479000001</v>
      </c>
      <c r="K11950">
        <v>238.22177479000001</v>
      </c>
      <c r="N11950" t="s">
        <v>17067</v>
      </c>
      <c r="O11950" t="s">
        <v>15240</v>
      </c>
      <c r="P11950" t="s">
        <v>15205</v>
      </c>
      <c r="Q11950" t="s">
        <v>15338</v>
      </c>
      <c r="R11950" t="s">
        <v>18685</v>
      </c>
      <c r="S11950" t="s">
        <v>15240</v>
      </c>
      <c r="T11950" t="s">
        <v>17185</v>
      </c>
      <c r="U11950" t="s">
        <v>15317</v>
      </c>
    </row>
    <row r="11951" spans="1:21" x14ac:dyDescent="0.25">
      <c r="A11951">
        <v>2019</v>
      </c>
      <c r="B11951">
        <v>10</v>
      </c>
      <c r="C11951" t="s">
        <v>29</v>
      </c>
      <c r="D11951" t="s">
        <v>343</v>
      </c>
      <c r="E11951" t="s">
        <v>15460</v>
      </c>
      <c r="F11951" t="s">
        <v>10674</v>
      </c>
      <c r="G11951" t="s">
        <v>15461</v>
      </c>
      <c r="H11951" t="s">
        <v>14766</v>
      </c>
      <c r="I11951">
        <v>156.747435</v>
      </c>
      <c r="J11951">
        <v>232.21564326000001</v>
      </c>
      <c r="K11951">
        <v>232.21564326000001</v>
      </c>
      <c r="L11951" t="s">
        <v>15180</v>
      </c>
      <c r="M11951" t="s">
        <v>15239</v>
      </c>
      <c r="R11951" t="s">
        <v>18685</v>
      </c>
      <c r="S11951" t="s">
        <v>15240</v>
      </c>
      <c r="T11951" t="s">
        <v>20401</v>
      </c>
      <c r="U11951" t="s">
        <v>15317</v>
      </c>
    </row>
    <row r="11952" spans="1:21" x14ac:dyDescent="0.25">
      <c r="A11952">
        <v>2019</v>
      </c>
      <c r="B11952">
        <v>10</v>
      </c>
      <c r="C11952" t="s">
        <v>29</v>
      </c>
      <c r="D11952" t="s">
        <v>346</v>
      </c>
      <c r="E11952" t="s">
        <v>15462</v>
      </c>
      <c r="F11952" t="s">
        <v>10675</v>
      </c>
      <c r="G11952" t="s">
        <v>14188</v>
      </c>
      <c r="H11952" t="s">
        <v>14317</v>
      </c>
      <c r="I11952">
        <v>350.61567100000002</v>
      </c>
      <c r="J11952">
        <v>343.62362360999998</v>
      </c>
      <c r="K11952">
        <v>343.62362360999998</v>
      </c>
      <c r="L11952" t="s">
        <v>15434</v>
      </c>
      <c r="M11952" t="s">
        <v>15245</v>
      </c>
      <c r="T11952" t="s">
        <v>15307</v>
      </c>
      <c r="U11952" t="s">
        <v>15317</v>
      </c>
    </row>
    <row r="11953" spans="1:21" x14ac:dyDescent="0.25">
      <c r="A11953">
        <v>2019</v>
      </c>
      <c r="B11953">
        <v>10</v>
      </c>
      <c r="C11953" t="s">
        <v>29</v>
      </c>
      <c r="D11953" t="s">
        <v>1718</v>
      </c>
      <c r="E11953" t="s">
        <v>15463</v>
      </c>
      <c r="F11953" t="s">
        <v>10676</v>
      </c>
      <c r="G11953" t="s">
        <v>14189</v>
      </c>
      <c r="H11953" t="s">
        <v>15464</v>
      </c>
      <c r="I11953">
        <v>247.23543599999999</v>
      </c>
      <c r="J11953">
        <v>198.35296231999999</v>
      </c>
      <c r="K11953">
        <v>198.35296231999999</v>
      </c>
      <c r="T11953" s="124" t="s">
        <v>17003</v>
      </c>
      <c r="U11953" s="124" t="s">
        <v>15317</v>
      </c>
    </row>
    <row r="11954" spans="1:21" x14ac:dyDescent="0.25">
      <c r="A11954">
        <v>2019</v>
      </c>
      <c r="B11954">
        <v>10</v>
      </c>
      <c r="C11954" t="s">
        <v>30</v>
      </c>
      <c r="D11954" t="s">
        <v>1720</v>
      </c>
      <c r="E11954" t="s">
        <v>15465</v>
      </c>
      <c r="F11954" t="s">
        <v>9227</v>
      </c>
      <c r="G11954" t="s">
        <v>12476</v>
      </c>
      <c r="H11954" t="s">
        <v>14767</v>
      </c>
      <c r="I11954">
        <v>164.44407899999999</v>
      </c>
      <c r="J11954">
        <v>0</v>
      </c>
      <c r="K11954">
        <v>0</v>
      </c>
      <c r="T11954" s="124" t="s">
        <v>15306</v>
      </c>
      <c r="U11954" s="124" t="s">
        <v>15317</v>
      </c>
    </row>
    <row r="11955" spans="1:21" x14ac:dyDescent="0.25">
      <c r="A11955">
        <v>2019</v>
      </c>
      <c r="B11955">
        <v>10</v>
      </c>
      <c r="C11955" t="s">
        <v>30</v>
      </c>
      <c r="D11955" t="s">
        <v>1721</v>
      </c>
      <c r="E11955" t="s">
        <v>15466</v>
      </c>
      <c r="F11955" t="s">
        <v>15467</v>
      </c>
      <c r="G11955" t="s">
        <v>15468</v>
      </c>
      <c r="H11955" t="s">
        <v>14317</v>
      </c>
      <c r="I11955">
        <v>0</v>
      </c>
      <c r="J11955">
        <v>3521.3109634900002</v>
      </c>
      <c r="K11955">
        <v>3521.3109634900002</v>
      </c>
      <c r="T11955" s="124" t="s">
        <v>15307</v>
      </c>
      <c r="U11955" s="124" t="s">
        <v>15317</v>
      </c>
    </row>
    <row r="11956" spans="1:21" x14ac:dyDescent="0.25">
      <c r="A11956">
        <v>2019</v>
      </c>
      <c r="B11956">
        <v>10</v>
      </c>
      <c r="C11956" t="s">
        <v>30</v>
      </c>
      <c r="D11956" t="s">
        <v>2263</v>
      </c>
      <c r="E11956" t="s">
        <v>15469</v>
      </c>
      <c r="F11956" t="s">
        <v>15470</v>
      </c>
      <c r="G11956" t="s">
        <v>15471</v>
      </c>
      <c r="H11956" t="s">
        <v>14766</v>
      </c>
      <c r="I11956">
        <v>3033.2339419999998</v>
      </c>
      <c r="J11956">
        <v>2188.1528395599998</v>
      </c>
      <c r="K11956">
        <v>2188.1528395599998</v>
      </c>
      <c r="L11956" t="s">
        <v>17073</v>
      </c>
      <c r="M11956" t="s">
        <v>15250</v>
      </c>
      <c r="R11956" t="s">
        <v>18685</v>
      </c>
      <c r="S11956" t="s">
        <v>15240</v>
      </c>
      <c r="T11956" t="s">
        <v>19308</v>
      </c>
      <c r="U11956" t="s">
        <v>15317</v>
      </c>
    </row>
    <row r="11957" spans="1:21" x14ac:dyDescent="0.25">
      <c r="A11957">
        <v>2019</v>
      </c>
      <c r="B11957">
        <v>11</v>
      </c>
      <c r="C11957" t="s">
        <v>26</v>
      </c>
      <c r="D11957" t="s">
        <v>2687</v>
      </c>
      <c r="E11957" t="s">
        <v>15472</v>
      </c>
      <c r="F11957" t="s">
        <v>15473</v>
      </c>
      <c r="G11957" t="s">
        <v>13975</v>
      </c>
      <c r="H11957" t="s">
        <v>14338</v>
      </c>
      <c r="I11957">
        <v>2054.94875</v>
      </c>
      <c r="J11957">
        <v>3418.6320522300002</v>
      </c>
      <c r="K11957">
        <v>3418.6320522300002</v>
      </c>
      <c r="L11957" t="s">
        <v>17165</v>
      </c>
      <c r="M11957" t="s">
        <v>15246</v>
      </c>
      <c r="N11957" t="s">
        <v>20402</v>
      </c>
      <c r="O11957" t="s">
        <v>15246</v>
      </c>
      <c r="P11957" t="s">
        <v>17165</v>
      </c>
      <c r="Q11957" t="s">
        <v>15246</v>
      </c>
      <c r="R11957" t="s">
        <v>17614</v>
      </c>
      <c r="S11957" t="s">
        <v>15246</v>
      </c>
      <c r="T11957" t="s">
        <v>15304</v>
      </c>
      <c r="U11957" t="s">
        <v>15317</v>
      </c>
    </row>
    <row r="11958" spans="1:21" x14ac:dyDescent="0.25">
      <c r="A11958">
        <v>2019</v>
      </c>
      <c r="B11958">
        <v>11</v>
      </c>
      <c r="C11958" t="s">
        <v>25</v>
      </c>
      <c r="D11958" t="s">
        <v>359</v>
      </c>
      <c r="E11958" t="s">
        <v>15474</v>
      </c>
      <c r="F11958" t="s">
        <v>15475</v>
      </c>
      <c r="G11958" t="s">
        <v>13976</v>
      </c>
      <c r="H11958" t="s">
        <v>14785</v>
      </c>
      <c r="I11958">
        <v>168.94887399999999</v>
      </c>
      <c r="J11958">
        <v>137.55504066</v>
      </c>
      <c r="K11958">
        <v>137.55504066</v>
      </c>
      <c r="L11958" t="s">
        <v>20403</v>
      </c>
      <c r="M11958" t="s">
        <v>15246</v>
      </c>
      <c r="N11958" t="s">
        <v>17309</v>
      </c>
      <c r="O11958" t="s">
        <v>15246</v>
      </c>
      <c r="P11958" t="s">
        <v>15199</v>
      </c>
      <c r="Q11958" t="s">
        <v>15246</v>
      </c>
      <c r="R11958" t="s">
        <v>18140</v>
      </c>
      <c r="S11958" t="s">
        <v>15246</v>
      </c>
      <c r="T11958" t="s">
        <v>15304</v>
      </c>
      <c r="U11958" t="s">
        <v>15317</v>
      </c>
    </row>
    <row r="11959" spans="1:21" x14ac:dyDescent="0.25">
      <c r="A11959">
        <v>2019</v>
      </c>
      <c r="B11959">
        <v>11</v>
      </c>
      <c r="C11959" t="s">
        <v>25</v>
      </c>
      <c r="D11959" t="s">
        <v>360</v>
      </c>
      <c r="E11959" t="s">
        <v>15476</v>
      </c>
      <c r="F11959" t="s">
        <v>15477</v>
      </c>
      <c r="G11959" t="s">
        <v>11225</v>
      </c>
      <c r="H11959" t="s">
        <v>14324</v>
      </c>
      <c r="I11959">
        <v>3459.3744609999999</v>
      </c>
      <c r="J11959">
        <v>2793.9731550000001</v>
      </c>
      <c r="K11959">
        <v>2793.9731550000001</v>
      </c>
      <c r="L11959" t="s">
        <v>20404</v>
      </c>
      <c r="M11959" t="s">
        <v>16850</v>
      </c>
      <c r="N11959" t="s">
        <v>15264</v>
      </c>
      <c r="O11959" t="s">
        <v>15247</v>
      </c>
      <c r="P11959" t="s">
        <v>17615</v>
      </c>
      <c r="Q11959" t="s">
        <v>16850</v>
      </c>
      <c r="R11959" t="s">
        <v>17618</v>
      </c>
      <c r="S11959" t="s">
        <v>15246</v>
      </c>
      <c r="T11959" s="124" t="s">
        <v>17466</v>
      </c>
      <c r="U11959" s="124" t="s">
        <v>15317</v>
      </c>
    </row>
    <row r="11960" spans="1:21" x14ac:dyDescent="0.25">
      <c r="A11960">
        <v>2019</v>
      </c>
      <c r="B11960">
        <v>11</v>
      </c>
      <c r="C11960" t="s">
        <v>25</v>
      </c>
      <c r="D11960" t="s">
        <v>362</v>
      </c>
      <c r="E11960" t="s">
        <v>15478</v>
      </c>
      <c r="F11960" t="s">
        <v>15479</v>
      </c>
      <c r="G11960" t="s">
        <v>13977</v>
      </c>
      <c r="H11960" t="s">
        <v>14324</v>
      </c>
      <c r="I11960">
        <v>41097.483127</v>
      </c>
      <c r="J11960">
        <v>39791.179208549998</v>
      </c>
      <c r="K11960">
        <v>39791.17038227</v>
      </c>
      <c r="L11960" t="s">
        <v>18672</v>
      </c>
      <c r="M11960" t="s">
        <v>15239</v>
      </c>
      <c r="N11960" t="s">
        <v>20311</v>
      </c>
      <c r="O11960" t="s">
        <v>15246</v>
      </c>
      <c r="P11960" t="s">
        <v>17193</v>
      </c>
      <c r="Q11960" t="s">
        <v>15246</v>
      </c>
      <c r="R11960" t="s">
        <v>17618</v>
      </c>
      <c r="S11960" t="s">
        <v>15246</v>
      </c>
      <c r="T11960" s="124" t="s">
        <v>19351</v>
      </c>
      <c r="U11960" s="124" t="s">
        <v>15317</v>
      </c>
    </row>
    <row r="11961" spans="1:21" x14ac:dyDescent="0.25">
      <c r="A11961">
        <v>2019</v>
      </c>
      <c r="B11961">
        <v>11</v>
      </c>
      <c r="C11961" t="s">
        <v>25</v>
      </c>
      <c r="D11961" t="s">
        <v>364</v>
      </c>
      <c r="E11961" t="s">
        <v>15480</v>
      </c>
      <c r="F11961" t="s">
        <v>10681</v>
      </c>
      <c r="G11961" t="s">
        <v>13978</v>
      </c>
      <c r="H11961" t="s">
        <v>14902</v>
      </c>
      <c r="I11961">
        <v>0</v>
      </c>
      <c r="J11961">
        <v>65.192921909999995</v>
      </c>
      <c r="K11961">
        <v>65.192921909999995</v>
      </c>
      <c r="L11961" t="s">
        <v>20405</v>
      </c>
      <c r="M11961" t="s">
        <v>18478</v>
      </c>
      <c r="N11961" t="s">
        <v>20313</v>
      </c>
      <c r="O11961" t="s">
        <v>18478</v>
      </c>
      <c r="R11961" t="s">
        <v>16856</v>
      </c>
      <c r="S11961" t="s">
        <v>15246</v>
      </c>
      <c r="T11961" t="s">
        <v>17191</v>
      </c>
      <c r="U11961" t="s">
        <v>15317</v>
      </c>
    </row>
    <row r="11962" spans="1:21" x14ac:dyDescent="0.25">
      <c r="A11962">
        <v>2019</v>
      </c>
      <c r="B11962">
        <v>11</v>
      </c>
      <c r="C11962" t="s">
        <v>25</v>
      </c>
      <c r="D11962" t="s">
        <v>365</v>
      </c>
      <c r="E11962" t="s">
        <v>15481</v>
      </c>
      <c r="F11962" t="s">
        <v>10682</v>
      </c>
      <c r="G11962" t="s">
        <v>13979</v>
      </c>
      <c r="H11962" t="s">
        <v>14979</v>
      </c>
      <c r="I11962">
        <v>52662.475452999999</v>
      </c>
      <c r="J11962">
        <v>53978.462572839999</v>
      </c>
      <c r="K11962">
        <v>53978.462572839999</v>
      </c>
      <c r="L11962" t="s">
        <v>20406</v>
      </c>
      <c r="M11962" t="s">
        <v>17635</v>
      </c>
      <c r="N11962" t="s">
        <v>20204</v>
      </c>
      <c r="O11962" t="s">
        <v>15246</v>
      </c>
      <c r="P11962" t="s">
        <v>17623</v>
      </c>
      <c r="Q11962" t="s">
        <v>15246</v>
      </c>
      <c r="R11962" t="s">
        <v>15199</v>
      </c>
      <c r="S11962" t="s">
        <v>15246</v>
      </c>
      <c r="T11962" s="124" t="s">
        <v>19351</v>
      </c>
      <c r="U11962" s="124" t="s">
        <v>15317</v>
      </c>
    </row>
    <row r="11963" spans="1:21" x14ac:dyDescent="0.25">
      <c r="A11963">
        <v>2019</v>
      </c>
      <c r="B11963">
        <v>11</v>
      </c>
      <c r="C11963" t="s">
        <v>25</v>
      </c>
      <c r="D11963" t="s">
        <v>366</v>
      </c>
      <c r="E11963" t="s">
        <v>15482</v>
      </c>
      <c r="F11963" t="s">
        <v>15483</v>
      </c>
      <c r="G11963" t="s">
        <v>13980</v>
      </c>
      <c r="H11963" t="s">
        <v>14652</v>
      </c>
      <c r="I11963">
        <v>3447.7350329999999</v>
      </c>
      <c r="J11963">
        <v>3542.53706035</v>
      </c>
      <c r="K11963">
        <v>3542.53706035</v>
      </c>
      <c r="L11963" t="s">
        <v>15236</v>
      </c>
      <c r="M11963" t="s">
        <v>15250</v>
      </c>
      <c r="N11963" t="s">
        <v>20407</v>
      </c>
      <c r="O11963" t="s">
        <v>17012</v>
      </c>
      <c r="T11963" t="s">
        <v>16980</v>
      </c>
      <c r="U11963" t="s">
        <v>15317</v>
      </c>
    </row>
    <row r="11964" spans="1:21" x14ac:dyDescent="0.25">
      <c r="A11964">
        <v>2019</v>
      </c>
      <c r="B11964">
        <v>11</v>
      </c>
      <c r="C11964" t="s">
        <v>25</v>
      </c>
      <c r="D11964" t="s">
        <v>368</v>
      </c>
      <c r="E11964" t="s">
        <v>15484</v>
      </c>
      <c r="F11964" t="s">
        <v>10684</v>
      </c>
      <c r="G11964" t="s">
        <v>13982</v>
      </c>
      <c r="H11964" t="s">
        <v>15485</v>
      </c>
      <c r="I11964">
        <v>834.20813499999997</v>
      </c>
      <c r="J11964">
        <v>808.79316128000005</v>
      </c>
      <c r="K11964">
        <v>808.79316128000005</v>
      </c>
      <c r="L11964" t="s">
        <v>17467</v>
      </c>
      <c r="M11964" t="s">
        <v>17515</v>
      </c>
      <c r="N11964" t="s">
        <v>20319</v>
      </c>
      <c r="O11964" t="s">
        <v>20320</v>
      </c>
      <c r="P11964" t="s">
        <v>17165</v>
      </c>
      <c r="Q11964" t="s">
        <v>15246</v>
      </c>
      <c r="R11964" t="s">
        <v>20408</v>
      </c>
      <c r="S11964" t="s">
        <v>15246</v>
      </c>
      <c r="T11964" t="s">
        <v>18739</v>
      </c>
      <c r="U11964" t="s">
        <v>15317</v>
      </c>
    </row>
    <row r="11965" spans="1:21" x14ac:dyDescent="0.25">
      <c r="A11965">
        <v>2019</v>
      </c>
      <c r="B11965">
        <v>11</v>
      </c>
      <c r="C11965" t="s">
        <v>25</v>
      </c>
      <c r="D11965" t="s">
        <v>371</v>
      </c>
      <c r="E11965" t="s">
        <v>15486</v>
      </c>
      <c r="F11965" t="s">
        <v>15487</v>
      </c>
      <c r="G11965" t="s">
        <v>13983</v>
      </c>
      <c r="H11965" t="s">
        <v>14652</v>
      </c>
      <c r="I11965">
        <v>121.992171</v>
      </c>
      <c r="J11965">
        <v>306.01017416000002</v>
      </c>
      <c r="K11965">
        <v>306.01017416000002</v>
      </c>
      <c r="L11965" t="s">
        <v>20409</v>
      </c>
      <c r="M11965" t="s">
        <v>15246</v>
      </c>
      <c r="N11965" t="s">
        <v>20410</v>
      </c>
      <c r="O11965" t="s">
        <v>15246</v>
      </c>
      <c r="T11965" t="s">
        <v>15304</v>
      </c>
      <c r="U11965" t="s">
        <v>15317</v>
      </c>
    </row>
    <row r="11966" spans="1:21" x14ac:dyDescent="0.25">
      <c r="A11966">
        <v>2019</v>
      </c>
      <c r="B11966">
        <v>11</v>
      </c>
      <c r="C11966" t="s">
        <v>25</v>
      </c>
      <c r="D11966" t="s">
        <v>372</v>
      </c>
      <c r="E11966" t="s">
        <v>15488</v>
      </c>
      <c r="F11966" t="s">
        <v>10686</v>
      </c>
      <c r="G11966" t="s">
        <v>12483</v>
      </c>
      <c r="H11966" t="s">
        <v>11557</v>
      </c>
      <c r="I11966">
        <v>560.24975400000005</v>
      </c>
      <c r="J11966">
        <v>684.81523539</v>
      </c>
      <c r="K11966">
        <v>684.81523539</v>
      </c>
      <c r="L11966" t="s">
        <v>20411</v>
      </c>
      <c r="M11966" t="s">
        <v>17635</v>
      </c>
      <c r="N11966" t="s">
        <v>20325</v>
      </c>
      <c r="O11966" t="s">
        <v>17635</v>
      </c>
      <c r="T11966" t="s">
        <v>16839</v>
      </c>
      <c r="U11966" t="s">
        <v>15317</v>
      </c>
    </row>
    <row r="11967" spans="1:21" x14ac:dyDescent="0.25">
      <c r="A11967">
        <v>2019</v>
      </c>
      <c r="B11967">
        <v>11</v>
      </c>
      <c r="C11967" t="s">
        <v>25</v>
      </c>
      <c r="D11967" t="s">
        <v>374</v>
      </c>
      <c r="E11967" t="s">
        <v>15489</v>
      </c>
      <c r="F11967" t="s">
        <v>10687</v>
      </c>
      <c r="G11967" t="s">
        <v>13984</v>
      </c>
      <c r="H11967" t="s">
        <v>15103</v>
      </c>
      <c r="I11967">
        <v>14362.99922</v>
      </c>
      <c r="J11967">
        <v>15318.897202550001</v>
      </c>
      <c r="K11967">
        <v>15318.897202550001</v>
      </c>
      <c r="N11967" t="s">
        <v>15434</v>
      </c>
      <c r="O11967" t="s">
        <v>15245</v>
      </c>
      <c r="R11967" t="s">
        <v>17196</v>
      </c>
      <c r="S11967" t="s">
        <v>15246</v>
      </c>
      <c r="T11967" t="s">
        <v>16838</v>
      </c>
      <c r="U11967" t="s">
        <v>15317</v>
      </c>
    </row>
    <row r="11968" spans="1:21" x14ac:dyDescent="0.25">
      <c r="A11968">
        <v>2019</v>
      </c>
      <c r="B11968">
        <v>11</v>
      </c>
      <c r="C11968" t="s">
        <v>25</v>
      </c>
      <c r="D11968" t="s">
        <v>1722</v>
      </c>
      <c r="E11968" t="s">
        <v>15490</v>
      </c>
      <c r="F11968" t="s">
        <v>15491</v>
      </c>
      <c r="G11968" t="s">
        <v>12486</v>
      </c>
      <c r="H11968" t="s">
        <v>14326</v>
      </c>
      <c r="I11968">
        <v>59.913989000000001</v>
      </c>
      <c r="J11968">
        <v>59.492349050000001</v>
      </c>
      <c r="K11968">
        <v>59.492349050000001</v>
      </c>
      <c r="L11968" t="s">
        <v>17074</v>
      </c>
      <c r="M11968" t="s">
        <v>15247</v>
      </c>
      <c r="N11968" t="s">
        <v>17075</v>
      </c>
      <c r="O11968" t="s">
        <v>15247</v>
      </c>
      <c r="P11968" t="s">
        <v>18152</v>
      </c>
      <c r="Q11968" t="s">
        <v>15247</v>
      </c>
      <c r="R11968" t="s">
        <v>16856</v>
      </c>
      <c r="S11968" t="s">
        <v>15246</v>
      </c>
      <c r="T11968" t="s">
        <v>17278</v>
      </c>
      <c r="U11968" t="s">
        <v>15317</v>
      </c>
    </row>
    <row r="11969" spans="1:21" x14ac:dyDescent="0.25">
      <c r="A11969">
        <v>2019</v>
      </c>
      <c r="B11969">
        <v>11</v>
      </c>
      <c r="C11969" t="s">
        <v>25</v>
      </c>
      <c r="D11969" t="s">
        <v>1723</v>
      </c>
      <c r="E11969" t="s">
        <v>15492</v>
      </c>
      <c r="F11969" t="s">
        <v>15493</v>
      </c>
      <c r="G11969" t="s">
        <v>13986</v>
      </c>
      <c r="H11969" t="s">
        <v>11287</v>
      </c>
      <c r="I11969">
        <v>8.9586880000000004</v>
      </c>
      <c r="J11969">
        <v>0.41316045000000001</v>
      </c>
      <c r="K11969">
        <v>0.41316045000000001</v>
      </c>
      <c r="L11969" t="s">
        <v>15188</v>
      </c>
      <c r="M11969" t="s">
        <v>15246</v>
      </c>
      <c r="P11969" t="s">
        <v>15188</v>
      </c>
      <c r="Q11969" t="s">
        <v>15246</v>
      </c>
      <c r="R11969" t="s">
        <v>15189</v>
      </c>
      <c r="S11969" t="s">
        <v>15246</v>
      </c>
      <c r="T11969" t="s">
        <v>15304</v>
      </c>
      <c r="U11969" t="s">
        <v>15317</v>
      </c>
    </row>
    <row r="11970" spans="1:21" x14ac:dyDescent="0.25">
      <c r="A11970">
        <v>2019</v>
      </c>
      <c r="B11970">
        <v>11</v>
      </c>
      <c r="C11970" t="s">
        <v>25</v>
      </c>
      <c r="D11970" t="s">
        <v>378</v>
      </c>
      <c r="E11970" t="s">
        <v>15494</v>
      </c>
      <c r="F11970" t="s">
        <v>10690</v>
      </c>
      <c r="G11970" t="s">
        <v>13987</v>
      </c>
      <c r="H11970" t="s">
        <v>14333</v>
      </c>
      <c r="I11970">
        <v>17.011807000000001</v>
      </c>
      <c r="J11970">
        <v>11.896229849999999</v>
      </c>
      <c r="K11970">
        <v>11.896229849999999</v>
      </c>
      <c r="L11970" t="s">
        <v>19698</v>
      </c>
      <c r="M11970" t="s">
        <v>15246</v>
      </c>
      <c r="N11970" t="s">
        <v>19698</v>
      </c>
      <c r="O11970" t="s">
        <v>15246</v>
      </c>
      <c r="P11970" t="s">
        <v>15348</v>
      </c>
      <c r="Q11970" t="s">
        <v>15246</v>
      </c>
      <c r="T11970" t="s">
        <v>15304</v>
      </c>
      <c r="U11970" t="s">
        <v>15317</v>
      </c>
    </row>
    <row r="11971" spans="1:21" x14ac:dyDescent="0.25">
      <c r="A11971">
        <v>2019</v>
      </c>
      <c r="B11971">
        <v>11</v>
      </c>
      <c r="C11971" t="s">
        <v>25</v>
      </c>
      <c r="D11971" t="s">
        <v>386</v>
      </c>
      <c r="E11971" t="s">
        <v>15495</v>
      </c>
      <c r="F11971" t="s">
        <v>15496</v>
      </c>
      <c r="G11971" t="s">
        <v>13988</v>
      </c>
      <c r="H11971" t="s">
        <v>15037</v>
      </c>
      <c r="I11971">
        <v>182.346889</v>
      </c>
      <c r="J11971">
        <v>361.05226570000002</v>
      </c>
      <c r="K11971">
        <v>361.05226570000002</v>
      </c>
      <c r="L11971" t="s">
        <v>20412</v>
      </c>
      <c r="M11971" t="s">
        <v>16818</v>
      </c>
      <c r="N11971" t="s">
        <v>20413</v>
      </c>
      <c r="O11971" t="s">
        <v>15246</v>
      </c>
      <c r="P11971" t="s">
        <v>15189</v>
      </c>
      <c r="Q11971" t="s">
        <v>15246</v>
      </c>
      <c r="R11971" t="s">
        <v>18205</v>
      </c>
      <c r="S11971" t="s">
        <v>15246</v>
      </c>
      <c r="T11971" t="s">
        <v>16819</v>
      </c>
      <c r="U11971" t="s">
        <v>15317</v>
      </c>
    </row>
    <row r="11972" spans="1:21" x14ac:dyDescent="0.25">
      <c r="A11972">
        <v>2019</v>
      </c>
      <c r="B11972">
        <v>11</v>
      </c>
      <c r="C11972" t="s">
        <v>25</v>
      </c>
      <c r="D11972" t="s">
        <v>2502</v>
      </c>
      <c r="E11972" t="s">
        <v>15497</v>
      </c>
      <c r="F11972" t="s">
        <v>10691</v>
      </c>
      <c r="G11972" t="s">
        <v>13989</v>
      </c>
      <c r="H11972" t="s">
        <v>14326</v>
      </c>
      <c r="I11972">
        <v>1979.5388009999999</v>
      </c>
      <c r="J11972">
        <v>2165.4432146499998</v>
      </c>
      <c r="K11972">
        <v>2165.43923081</v>
      </c>
      <c r="L11972" t="s">
        <v>20414</v>
      </c>
      <c r="M11972" t="s">
        <v>17635</v>
      </c>
      <c r="N11972" t="s">
        <v>17225</v>
      </c>
      <c r="O11972" t="s">
        <v>15246</v>
      </c>
      <c r="P11972" t="s">
        <v>15286</v>
      </c>
      <c r="Q11972" t="s">
        <v>15246</v>
      </c>
      <c r="R11972" t="s">
        <v>16856</v>
      </c>
      <c r="S11972" t="s">
        <v>15246</v>
      </c>
      <c r="T11972" s="124" t="s">
        <v>19351</v>
      </c>
      <c r="U11972" s="124" t="s">
        <v>15317</v>
      </c>
    </row>
    <row r="11973" spans="1:21" x14ac:dyDescent="0.25">
      <c r="A11973">
        <v>2019</v>
      </c>
      <c r="B11973">
        <v>11</v>
      </c>
      <c r="C11973" t="s">
        <v>25</v>
      </c>
      <c r="D11973" t="s">
        <v>2688</v>
      </c>
      <c r="E11973" t="s">
        <v>15498</v>
      </c>
      <c r="F11973" t="s">
        <v>15499</v>
      </c>
      <c r="G11973" t="s">
        <v>13990</v>
      </c>
      <c r="H11973" t="s">
        <v>14320</v>
      </c>
      <c r="I11973">
        <v>4553.82006</v>
      </c>
      <c r="J11973">
        <v>4402.6114747399997</v>
      </c>
      <c r="K11973">
        <v>4402.6114747399997</v>
      </c>
      <c r="L11973" t="s">
        <v>20415</v>
      </c>
      <c r="M11973" t="s">
        <v>18446</v>
      </c>
      <c r="N11973" t="s">
        <v>20416</v>
      </c>
      <c r="O11973" t="s">
        <v>18446</v>
      </c>
      <c r="R11973" t="s">
        <v>16854</v>
      </c>
      <c r="S11973" t="s">
        <v>15246</v>
      </c>
      <c r="T11973" s="124" t="s">
        <v>18447</v>
      </c>
      <c r="U11973" s="124" t="s">
        <v>15317</v>
      </c>
    </row>
    <row r="11974" spans="1:21" x14ac:dyDescent="0.25">
      <c r="A11974">
        <v>2019</v>
      </c>
      <c r="B11974">
        <v>11</v>
      </c>
      <c r="C11974" t="s">
        <v>25</v>
      </c>
      <c r="D11974" t="s">
        <v>2689</v>
      </c>
      <c r="E11974" t="s">
        <v>15500</v>
      </c>
      <c r="F11974" t="s">
        <v>15501</v>
      </c>
      <c r="G11974" t="s">
        <v>13742</v>
      </c>
      <c r="H11974" t="s">
        <v>11287</v>
      </c>
      <c r="I11974">
        <v>60.8</v>
      </c>
      <c r="J11974">
        <v>112.20675145</v>
      </c>
      <c r="K11974">
        <v>112.20675145</v>
      </c>
      <c r="L11974" t="s">
        <v>20417</v>
      </c>
      <c r="M11974" t="s">
        <v>17635</v>
      </c>
      <c r="N11974" t="s">
        <v>20418</v>
      </c>
      <c r="O11974" t="s">
        <v>17611</v>
      </c>
      <c r="P11974" t="s">
        <v>19340</v>
      </c>
      <c r="Q11974" t="s">
        <v>15246</v>
      </c>
      <c r="R11974" t="s">
        <v>15189</v>
      </c>
      <c r="S11974" t="s">
        <v>15246</v>
      </c>
      <c r="T11974" t="s">
        <v>19247</v>
      </c>
      <c r="U11974" t="s">
        <v>15317</v>
      </c>
    </row>
    <row r="11975" spans="1:21" x14ac:dyDescent="0.25">
      <c r="A11975">
        <v>2019</v>
      </c>
      <c r="B11975">
        <v>11</v>
      </c>
      <c r="C11975" t="s">
        <v>25</v>
      </c>
      <c r="D11975" t="s">
        <v>15502</v>
      </c>
      <c r="E11975" t="s">
        <v>15503</v>
      </c>
      <c r="F11975" t="s">
        <v>15504</v>
      </c>
      <c r="G11975" t="s">
        <v>15505</v>
      </c>
      <c r="H11975" t="s">
        <v>14746</v>
      </c>
      <c r="I11975">
        <v>0</v>
      </c>
      <c r="J11975">
        <v>330.51606143999999</v>
      </c>
      <c r="K11975">
        <v>330.51606143999999</v>
      </c>
      <c r="L11975" t="s">
        <v>20419</v>
      </c>
      <c r="M11975" t="s">
        <v>17515</v>
      </c>
      <c r="N11975" t="s">
        <v>20419</v>
      </c>
      <c r="O11975" t="s">
        <v>17515</v>
      </c>
      <c r="R11975" t="s">
        <v>17200</v>
      </c>
      <c r="S11975" t="s">
        <v>15246</v>
      </c>
      <c r="T11975" t="s">
        <v>17640</v>
      </c>
      <c r="U11975" t="s">
        <v>15317</v>
      </c>
    </row>
    <row r="11976" spans="1:21" x14ac:dyDescent="0.25">
      <c r="A11976">
        <v>2019</v>
      </c>
      <c r="B11976">
        <v>11</v>
      </c>
      <c r="C11976" t="s">
        <v>28</v>
      </c>
      <c r="D11976" t="s">
        <v>416</v>
      </c>
      <c r="E11976" t="s">
        <v>15506</v>
      </c>
      <c r="F11976" t="s">
        <v>10694</v>
      </c>
      <c r="G11976" t="s">
        <v>11281</v>
      </c>
      <c r="H11976" t="s">
        <v>15104</v>
      </c>
      <c r="I11976">
        <v>518.96585100000004</v>
      </c>
      <c r="J11976">
        <v>417.54989709</v>
      </c>
      <c r="K11976">
        <v>417.54989709</v>
      </c>
      <c r="L11976" t="s">
        <v>20420</v>
      </c>
      <c r="M11976" t="s">
        <v>17635</v>
      </c>
      <c r="N11976" t="s">
        <v>17200</v>
      </c>
      <c r="O11976" t="s">
        <v>15246</v>
      </c>
      <c r="P11976" t="s">
        <v>17200</v>
      </c>
      <c r="Q11976" t="s">
        <v>15246</v>
      </c>
      <c r="R11976" t="s">
        <v>17641</v>
      </c>
      <c r="S11976" t="s">
        <v>15246</v>
      </c>
      <c r="T11976" t="s">
        <v>16839</v>
      </c>
      <c r="U11976" t="s">
        <v>15317</v>
      </c>
    </row>
    <row r="11977" spans="1:21" x14ac:dyDescent="0.25">
      <c r="A11977">
        <v>2019</v>
      </c>
      <c r="B11977">
        <v>11</v>
      </c>
      <c r="C11977" t="s">
        <v>20</v>
      </c>
      <c r="D11977" t="s">
        <v>419</v>
      </c>
      <c r="E11977" t="s">
        <v>15507</v>
      </c>
      <c r="F11977" t="s">
        <v>15508</v>
      </c>
      <c r="G11977" t="s">
        <v>13743</v>
      </c>
      <c r="H11977" t="s">
        <v>14330</v>
      </c>
      <c r="I11977">
        <v>350.60137099999997</v>
      </c>
      <c r="J11977">
        <v>470.45558254000002</v>
      </c>
      <c r="K11977">
        <v>470.45558254000002</v>
      </c>
      <c r="L11977" t="s">
        <v>20421</v>
      </c>
      <c r="M11977" t="s">
        <v>16818</v>
      </c>
      <c r="N11977" t="s">
        <v>17734</v>
      </c>
      <c r="O11977" t="s">
        <v>15246</v>
      </c>
      <c r="P11977" t="s">
        <v>17400</v>
      </c>
      <c r="Q11977" t="s">
        <v>16818</v>
      </c>
      <c r="R11977" t="s">
        <v>17618</v>
      </c>
      <c r="S11977" t="s">
        <v>15246</v>
      </c>
      <c r="T11977" t="s">
        <v>16819</v>
      </c>
      <c r="U11977" t="s">
        <v>15317</v>
      </c>
    </row>
    <row r="11978" spans="1:21" x14ac:dyDescent="0.25">
      <c r="A11978">
        <v>2019</v>
      </c>
      <c r="B11978">
        <v>11</v>
      </c>
      <c r="C11978" t="s">
        <v>20</v>
      </c>
      <c r="D11978" t="s">
        <v>422</v>
      </c>
      <c r="E11978" t="s">
        <v>15509</v>
      </c>
      <c r="F11978" t="s">
        <v>10696</v>
      </c>
      <c r="G11978" t="s">
        <v>10937</v>
      </c>
      <c r="H11978" t="s">
        <v>15510</v>
      </c>
      <c r="I11978">
        <v>523.18485799999996</v>
      </c>
      <c r="J11978">
        <v>520.08255036000003</v>
      </c>
      <c r="K11978">
        <v>520.08255036000003</v>
      </c>
      <c r="L11978" t="s">
        <v>20422</v>
      </c>
      <c r="M11978" t="s">
        <v>15246</v>
      </c>
      <c r="N11978" t="s">
        <v>17608</v>
      </c>
      <c r="O11978" t="s">
        <v>15246</v>
      </c>
      <c r="R11978" t="s">
        <v>20330</v>
      </c>
      <c r="S11978" t="s">
        <v>15246</v>
      </c>
      <c r="T11978" t="s">
        <v>15304</v>
      </c>
      <c r="U11978" t="s">
        <v>15317</v>
      </c>
    </row>
    <row r="11979" spans="1:21" x14ac:dyDescent="0.25">
      <c r="A11979">
        <v>2019</v>
      </c>
      <c r="B11979">
        <v>11</v>
      </c>
      <c r="C11979" t="s">
        <v>22</v>
      </c>
      <c r="D11979" t="s">
        <v>425</v>
      </c>
      <c r="G11979" t="s">
        <v>10941</v>
      </c>
      <c r="H11979" t="s">
        <v>14221</v>
      </c>
      <c r="I11979">
        <v>3665.2864669999999</v>
      </c>
      <c r="J11979">
        <v>4588.7019272999996</v>
      </c>
      <c r="K11979">
        <v>4588.5403695200002</v>
      </c>
      <c r="U11979" t="s">
        <v>15316</v>
      </c>
    </row>
    <row r="11980" spans="1:21" x14ac:dyDescent="0.25">
      <c r="A11980">
        <v>2019</v>
      </c>
      <c r="B11980">
        <v>11</v>
      </c>
      <c r="C11980" t="s">
        <v>23</v>
      </c>
      <c r="D11980" t="s">
        <v>427</v>
      </c>
      <c r="G11980" t="s">
        <v>10942</v>
      </c>
      <c r="H11980" t="s">
        <v>14222</v>
      </c>
      <c r="I11980">
        <v>304.52477299999998</v>
      </c>
      <c r="J11980">
        <v>240.90026259999999</v>
      </c>
      <c r="K11980">
        <v>240.89480674000001</v>
      </c>
      <c r="U11980" t="s">
        <v>15316</v>
      </c>
    </row>
    <row r="11981" spans="1:21" x14ac:dyDescent="0.25">
      <c r="A11981">
        <v>2019</v>
      </c>
      <c r="B11981">
        <v>11</v>
      </c>
      <c r="C11981" t="s">
        <v>24</v>
      </c>
      <c r="D11981" t="s">
        <v>429</v>
      </c>
      <c r="E11981" t="s">
        <v>15511</v>
      </c>
      <c r="F11981" t="s">
        <v>10697</v>
      </c>
      <c r="G11981" t="s">
        <v>13991</v>
      </c>
      <c r="H11981" t="s">
        <v>15512</v>
      </c>
      <c r="I11981">
        <v>1827.530816</v>
      </c>
      <c r="J11981">
        <v>2007.6353828599999</v>
      </c>
      <c r="K11981">
        <v>2007.51166562</v>
      </c>
      <c r="L11981" t="s">
        <v>18707</v>
      </c>
      <c r="M11981" t="s">
        <v>15246</v>
      </c>
      <c r="N11981" t="s">
        <v>18707</v>
      </c>
      <c r="O11981" t="s">
        <v>15246</v>
      </c>
      <c r="P11981" t="s">
        <v>15189</v>
      </c>
      <c r="Q11981" t="s">
        <v>15246</v>
      </c>
      <c r="R11981" t="s">
        <v>20423</v>
      </c>
      <c r="S11981" t="s">
        <v>15246</v>
      </c>
      <c r="T11981" t="s">
        <v>15304</v>
      </c>
      <c r="U11981" t="s">
        <v>15317</v>
      </c>
    </row>
    <row r="11982" spans="1:21" x14ac:dyDescent="0.25">
      <c r="A11982">
        <v>2019</v>
      </c>
      <c r="B11982">
        <v>11</v>
      </c>
      <c r="C11982" t="s">
        <v>29</v>
      </c>
      <c r="D11982" t="s">
        <v>686</v>
      </c>
      <c r="E11982" t="s">
        <v>15513</v>
      </c>
      <c r="F11982" t="s">
        <v>15514</v>
      </c>
      <c r="G11982" t="s">
        <v>13745</v>
      </c>
      <c r="H11982" t="s">
        <v>14910</v>
      </c>
      <c r="I11982">
        <v>41652.881114000003</v>
      </c>
      <c r="J11982">
        <v>24180.798518849999</v>
      </c>
      <c r="K11982">
        <v>24180.798518849999</v>
      </c>
      <c r="L11982" t="s">
        <v>15439</v>
      </c>
      <c r="M11982" t="s">
        <v>15246</v>
      </c>
      <c r="N11982" t="s">
        <v>20424</v>
      </c>
      <c r="O11982" t="s">
        <v>17515</v>
      </c>
      <c r="R11982" t="s">
        <v>17618</v>
      </c>
      <c r="S11982" t="s">
        <v>15246</v>
      </c>
      <c r="T11982" t="s">
        <v>17640</v>
      </c>
      <c r="U11982" t="s">
        <v>15317</v>
      </c>
    </row>
    <row r="11983" spans="1:21" x14ac:dyDescent="0.25">
      <c r="A11983">
        <v>2019</v>
      </c>
      <c r="B11983">
        <v>11</v>
      </c>
      <c r="C11983" t="s">
        <v>29</v>
      </c>
      <c r="D11983" t="s">
        <v>1777</v>
      </c>
      <c r="E11983" t="s">
        <v>15515</v>
      </c>
      <c r="F11983" t="s">
        <v>15516</v>
      </c>
      <c r="G11983" t="s">
        <v>13993</v>
      </c>
      <c r="H11983" t="s">
        <v>14746</v>
      </c>
      <c r="I11983">
        <v>10189.991443999999</v>
      </c>
      <c r="J11983">
        <v>9727.3018936699991</v>
      </c>
      <c r="K11983">
        <v>9727.3018936699991</v>
      </c>
      <c r="L11983" t="s">
        <v>15207</v>
      </c>
      <c r="M11983" t="s">
        <v>15246</v>
      </c>
      <c r="N11983" t="s">
        <v>20425</v>
      </c>
      <c r="O11983" t="s">
        <v>17553</v>
      </c>
      <c r="P11983" t="s">
        <v>15207</v>
      </c>
      <c r="Q11983" t="s">
        <v>15246</v>
      </c>
      <c r="R11983" t="s">
        <v>17200</v>
      </c>
      <c r="S11983" t="s">
        <v>15246</v>
      </c>
      <c r="T11983" s="124" t="s">
        <v>17468</v>
      </c>
      <c r="U11983" s="124" t="s">
        <v>15317</v>
      </c>
    </row>
    <row r="11984" spans="1:21" x14ac:dyDescent="0.25">
      <c r="A11984">
        <v>2019</v>
      </c>
      <c r="B11984">
        <v>11</v>
      </c>
      <c r="C11984" t="s">
        <v>29</v>
      </c>
      <c r="D11984" t="s">
        <v>2692</v>
      </c>
      <c r="E11984" t="s">
        <v>15517</v>
      </c>
      <c r="F11984" t="s">
        <v>15518</v>
      </c>
      <c r="G11984" t="s">
        <v>13746</v>
      </c>
      <c r="H11984" t="s">
        <v>15519</v>
      </c>
      <c r="I11984">
        <v>6259.3643499999998</v>
      </c>
      <c r="J11984">
        <v>3841.8736790600001</v>
      </c>
      <c r="K11984">
        <v>3841.8736790600001</v>
      </c>
      <c r="L11984" t="s">
        <v>20332</v>
      </c>
      <c r="M11984" t="s">
        <v>17617</v>
      </c>
      <c r="N11984" t="s">
        <v>20332</v>
      </c>
      <c r="O11984" t="s">
        <v>17617</v>
      </c>
      <c r="P11984" t="s">
        <v>17616</v>
      </c>
      <c r="Q11984" t="s">
        <v>17617</v>
      </c>
      <c r="R11984" t="s">
        <v>20426</v>
      </c>
      <c r="S11984" t="s">
        <v>15246</v>
      </c>
      <c r="T11984" s="124" t="s">
        <v>19356</v>
      </c>
      <c r="U11984" s="124" t="s">
        <v>15317</v>
      </c>
    </row>
    <row r="11985" spans="1:21" x14ac:dyDescent="0.25">
      <c r="A11985">
        <v>2019</v>
      </c>
      <c r="B11985">
        <v>11</v>
      </c>
      <c r="C11985" t="s">
        <v>29</v>
      </c>
      <c r="D11985" t="s">
        <v>2693</v>
      </c>
      <c r="E11985" t="s">
        <v>15520</v>
      </c>
      <c r="F11985" t="s">
        <v>10700</v>
      </c>
      <c r="G11985" t="s">
        <v>13747</v>
      </c>
      <c r="H11985" t="s">
        <v>15521</v>
      </c>
      <c r="I11985">
        <v>289.30804699999999</v>
      </c>
      <c r="J11985">
        <v>258.09298687</v>
      </c>
      <c r="K11985">
        <v>258.08828904000001</v>
      </c>
      <c r="L11985" t="s">
        <v>20427</v>
      </c>
      <c r="M11985" t="s">
        <v>19705</v>
      </c>
      <c r="N11985" t="s">
        <v>20335</v>
      </c>
      <c r="O11985" t="s">
        <v>15246</v>
      </c>
      <c r="P11985" t="s">
        <v>15189</v>
      </c>
      <c r="Q11985" t="s">
        <v>15246</v>
      </c>
      <c r="R11985" t="s">
        <v>20428</v>
      </c>
      <c r="S11985" t="s">
        <v>15246</v>
      </c>
      <c r="T11985" s="124" t="s">
        <v>20429</v>
      </c>
      <c r="U11985" s="124" t="s">
        <v>15317</v>
      </c>
    </row>
    <row r="11986" spans="1:21" x14ac:dyDescent="0.25">
      <c r="A11986">
        <v>2019</v>
      </c>
      <c r="B11986">
        <v>11</v>
      </c>
      <c r="C11986" t="s">
        <v>29</v>
      </c>
      <c r="D11986" t="s">
        <v>2696</v>
      </c>
      <c r="E11986" t="s">
        <v>15522</v>
      </c>
      <c r="F11986" t="s">
        <v>10701</v>
      </c>
      <c r="G11986" t="s">
        <v>13750</v>
      </c>
      <c r="H11986" t="s">
        <v>14913</v>
      </c>
      <c r="I11986">
        <v>700.568083</v>
      </c>
      <c r="J11986">
        <v>440.60746128</v>
      </c>
      <c r="K11986">
        <v>440.60746128</v>
      </c>
      <c r="L11986" t="s">
        <v>20337</v>
      </c>
      <c r="M11986" t="s">
        <v>15246</v>
      </c>
      <c r="N11986" t="s">
        <v>20337</v>
      </c>
      <c r="O11986" t="s">
        <v>15246</v>
      </c>
      <c r="P11986" t="s">
        <v>15234</v>
      </c>
      <c r="Q11986" t="s">
        <v>15246</v>
      </c>
      <c r="R11986" t="s">
        <v>19366</v>
      </c>
      <c r="S11986" t="s">
        <v>15246</v>
      </c>
      <c r="T11986" s="124" t="s">
        <v>17224</v>
      </c>
      <c r="U11986" s="124" t="s">
        <v>15317</v>
      </c>
    </row>
    <row r="11987" spans="1:21" x14ac:dyDescent="0.25">
      <c r="A11987">
        <v>2019</v>
      </c>
      <c r="B11987">
        <v>11</v>
      </c>
      <c r="C11987" t="s">
        <v>29</v>
      </c>
      <c r="D11987" t="s">
        <v>2796</v>
      </c>
      <c r="E11987" t="s">
        <v>15523</v>
      </c>
      <c r="F11987" t="s">
        <v>15524</v>
      </c>
      <c r="G11987" t="s">
        <v>13994</v>
      </c>
      <c r="H11987" t="s">
        <v>15154</v>
      </c>
      <c r="I11987">
        <v>1281.868508</v>
      </c>
      <c r="J11987">
        <v>1198.3166803900001</v>
      </c>
      <c r="K11987">
        <v>1197.6805027</v>
      </c>
      <c r="L11987" t="s">
        <v>20430</v>
      </c>
      <c r="M11987" t="s">
        <v>15246</v>
      </c>
      <c r="N11987" t="s">
        <v>20431</v>
      </c>
      <c r="O11987" t="s">
        <v>17611</v>
      </c>
      <c r="P11987" t="s">
        <v>15189</v>
      </c>
      <c r="Q11987" t="s">
        <v>15246</v>
      </c>
      <c r="R11987" t="s">
        <v>19378</v>
      </c>
      <c r="S11987" t="s">
        <v>15246</v>
      </c>
      <c r="T11987" s="124" t="s">
        <v>18732</v>
      </c>
      <c r="U11987" s="124" t="s">
        <v>15317</v>
      </c>
    </row>
    <row r="11988" spans="1:21" x14ac:dyDescent="0.25">
      <c r="A11988">
        <v>2019</v>
      </c>
      <c r="B11988">
        <v>11</v>
      </c>
      <c r="C11988" t="s">
        <v>29</v>
      </c>
      <c r="D11988" t="s">
        <v>2798</v>
      </c>
      <c r="E11988" t="s">
        <v>15525</v>
      </c>
      <c r="F11988" t="s">
        <v>15526</v>
      </c>
      <c r="G11988" t="s">
        <v>13996</v>
      </c>
      <c r="H11988" t="s">
        <v>11557</v>
      </c>
      <c r="I11988">
        <v>1158.275877</v>
      </c>
      <c r="J11988">
        <v>1511.1904256400001</v>
      </c>
      <c r="K11988">
        <v>1511.1904256400001</v>
      </c>
      <c r="L11988" t="s">
        <v>17008</v>
      </c>
      <c r="M11988" t="s">
        <v>15246</v>
      </c>
      <c r="N11988" t="s">
        <v>18190</v>
      </c>
      <c r="O11988" t="s">
        <v>15246</v>
      </c>
      <c r="P11988" t="s">
        <v>16868</v>
      </c>
      <c r="Q11988" t="s">
        <v>15246</v>
      </c>
      <c r="T11988" s="124" t="s">
        <v>17224</v>
      </c>
      <c r="U11988" s="124" t="s">
        <v>15317</v>
      </c>
    </row>
    <row r="11989" spans="1:21" x14ac:dyDescent="0.25">
      <c r="A11989">
        <v>2019</v>
      </c>
      <c r="B11989">
        <v>11</v>
      </c>
      <c r="C11989" t="s">
        <v>29</v>
      </c>
      <c r="D11989" t="s">
        <v>2799</v>
      </c>
      <c r="E11989" t="s">
        <v>15527</v>
      </c>
      <c r="F11989" t="s">
        <v>15528</v>
      </c>
      <c r="G11989" t="s">
        <v>13997</v>
      </c>
      <c r="H11989" t="s">
        <v>14320</v>
      </c>
      <c r="I11989">
        <v>800</v>
      </c>
      <c r="J11989">
        <v>667.99761128</v>
      </c>
      <c r="K11989">
        <v>667.99761128</v>
      </c>
      <c r="L11989" t="s">
        <v>20432</v>
      </c>
      <c r="M11989" t="s">
        <v>15246</v>
      </c>
      <c r="N11989" t="s">
        <v>20432</v>
      </c>
      <c r="O11989" t="s">
        <v>15246</v>
      </c>
      <c r="R11989" t="s">
        <v>16854</v>
      </c>
      <c r="S11989" t="s">
        <v>15246</v>
      </c>
      <c r="T11989" s="124" t="s">
        <v>17224</v>
      </c>
      <c r="U11989" s="124" t="s">
        <v>15317</v>
      </c>
    </row>
    <row r="11990" spans="1:21" x14ac:dyDescent="0.25">
      <c r="A11990">
        <v>2019</v>
      </c>
      <c r="B11990">
        <v>11</v>
      </c>
      <c r="C11990" t="s">
        <v>29</v>
      </c>
      <c r="D11990" t="s">
        <v>2800</v>
      </c>
      <c r="E11990" t="s">
        <v>15529</v>
      </c>
      <c r="F11990" t="s">
        <v>15530</v>
      </c>
      <c r="G11990" t="s">
        <v>13998</v>
      </c>
      <c r="H11990" t="s">
        <v>14746</v>
      </c>
      <c r="I11990">
        <v>231.309473</v>
      </c>
      <c r="J11990">
        <v>209.47746033999999</v>
      </c>
      <c r="K11990">
        <v>209.47746033999999</v>
      </c>
      <c r="N11990" t="s">
        <v>17678</v>
      </c>
      <c r="O11990" t="s">
        <v>15246</v>
      </c>
      <c r="P11990" t="s">
        <v>15296</v>
      </c>
      <c r="Q11990" t="s">
        <v>15246</v>
      </c>
      <c r="R11990" t="s">
        <v>17200</v>
      </c>
      <c r="S11990" t="s">
        <v>15246</v>
      </c>
      <c r="T11990" s="124" t="s">
        <v>17224</v>
      </c>
      <c r="U11990" s="124" t="s">
        <v>15317</v>
      </c>
    </row>
    <row r="11991" spans="1:21" x14ac:dyDescent="0.25">
      <c r="A11991">
        <v>2019</v>
      </c>
      <c r="B11991">
        <v>11</v>
      </c>
      <c r="C11991" t="s">
        <v>30</v>
      </c>
      <c r="D11991" t="s">
        <v>818</v>
      </c>
      <c r="E11991" t="s">
        <v>15531</v>
      </c>
      <c r="F11991" t="s">
        <v>10706</v>
      </c>
      <c r="G11991" t="s">
        <v>13999</v>
      </c>
      <c r="H11991" t="s">
        <v>14988</v>
      </c>
      <c r="I11991">
        <v>86420.337960000004</v>
      </c>
      <c r="J11991">
        <v>91999.350327199994</v>
      </c>
      <c r="K11991">
        <v>91999.350327199994</v>
      </c>
      <c r="L11991" t="s">
        <v>20433</v>
      </c>
      <c r="M11991" t="s">
        <v>18155</v>
      </c>
      <c r="N11991" t="s">
        <v>19733</v>
      </c>
      <c r="O11991" t="s">
        <v>18478</v>
      </c>
      <c r="R11991" t="s">
        <v>17196</v>
      </c>
      <c r="S11991" t="s">
        <v>15246</v>
      </c>
      <c r="T11991" t="s">
        <v>17494</v>
      </c>
      <c r="U11991" t="s">
        <v>15317</v>
      </c>
    </row>
    <row r="11992" spans="1:21" x14ac:dyDescent="0.25">
      <c r="A11992">
        <v>2019</v>
      </c>
      <c r="B11992">
        <v>11</v>
      </c>
      <c r="C11992" t="s">
        <v>30</v>
      </c>
      <c r="D11992" t="s">
        <v>1795</v>
      </c>
      <c r="E11992" t="s">
        <v>15532</v>
      </c>
      <c r="F11992" t="s">
        <v>10707</v>
      </c>
      <c r="G11992" t="s">
        <v>14190</v>
      </c>
      <c r="H11992" t="s">
        <v>11287</v>
      </c>
      <c r="I11992">
        <v>800</v>
      </c>
      <c r="J11992">
        <v>730.65037008000002</v>
      </c>
      <c r="K11992">
        <v>728.10162331000004</v>
      </c>
      <c r="L11992" t="s">
        <v>16946</v>
      </c>
      <c r="M11992" t="s">
        <v>17635</v>
      </c>
      <c r="N11992" t="s">
        <v>20341</v>
      </c>
      <c r="O11992" t="s">
        <v>17515</v>
      </c>
      <c r="R11992" t="s">
        <v>15189</v>
      </c>
      <c r="S11992" t="s">
        <v>15246</v>
      </c>
      <c r="T11992" s="124" t="s">
        <v>18710</v>
      </c>
      <c r="U11992" s="124" t="s">
        <v>15317</v>
      </c>
    </row>
    <row r="11993" spans="1:21" x14ac:dyDescent="0.25">
      <c r="A11993">
        <v>2019</v>
      </c>
      <c r="B11993">
        <v>11</v>
      </c>
      <c r="C11993" t="s">
        <v>30</v>
      </c>
      <c r="D11993" t="s">
        <v>1802</v>
      </c>
      <c r="E11993" t="s">
        <v>15533</v>
      </c>
      <c r="F11993" t="s">
        <v>15534</v>
      </c>
      <c r="G11993" t="s">
        <v>14000</v>
      </c>
      <c r="H11993" t="s">
        <v>14334</v>
      </c>
      <c r="I11993">
        <v>354.87824699999999</v>
      </c>
      <c r="J11993">
        <v>352.79673725999999</v>
      </c>
      <c r="K11993">
        <v>352.79673725999999</v>
      </c>
      <c r="L11993" t="s">
        <v>20434</v>
      </c>
      <c r="M11993" t="s">
        <v>15246</v>
      </c>
      <c r="N11993" t="s">
        <v>20435</v>
      </c>
      <c r="O11993" t="s">
        <v>15246</v>
      </c>
      <c r="P11993" t="s">
        <v>15234</v>
      </c>
      <c r="Q11993" t="s">
        <v>15246</v>
      </c>
      <c r="R11993" t="s">
        <v>17196</v>
      </c>
      <c r="S11993" t="s">
        <v>15246</v>
      </c>
      <c r="T11993" t="s">
        <v>15304</v>
      </c>
      <c r="U11993" t="s">
        <v>15317</v>
      </c>
    </row>
    <row r="11994" spans="1:21" x14ac:dyDescent="0.25">
      <c r="A11994">
        <v>2019</v>
      </c>
      <c r="B11994">
        <v>11</v>
      </c>
      <c r="C11994" t="s">
        <v>30</v>
      </c>
      <c r="D11994" t="s">
        <v>2697</v>
      </c>
      <c r="E11994" t="s">
        <v>15535</v>
      </c>
      <c r="F11994" t="s">
        <v>10710</v>
      </c>
      <c r="G11994" t="s">
        <v>14002</v>
      </c>
      <c r="H11994" t="s">
        <v>14324</v>
      </c>
      <c r="I11994">
        <v>274.39999999999998</v>
      </c>
      <c r="J11994">
        <v>54.135977769999997</v>
      </c>
      <c r="K11994">
        <v>54.135977769999997</v>
      </c>
      <c r="L11994" t="s">
        <v>20436</v>
      </c>
      <c r="M11994" t="s">
        <v>17635</v>
      </c>
      <c r="N11994" t="s">
        <v>20345</v>
      </c>
      <c r="O11994" t="s">
        <v>15246</v>
      </c>
      <c r="P11994" t="s">
        <v>17166</v>
      </c>
      <c r="Q11994" t="s">
        <v>15246</v>
      </c>
      <c r="R11994" t="s">
        <v>17618</v>
      </c>
      <c r="S11994" t="s">
        <v>15246</v>
      </c>
      <c r="T11994" t="s">
        <v>16839</v>
      </c>
      <c r="U11994" t="s">
        <v>15317</v>
      </c>
    </row>
    <row r="11995" spans="1:21" x14ac:dyDescent="0.25">
      <c r="A11995">
        <v>2019</v>
      </c>
      <c r="B11995">
        <v>11</v>
      </c>
      <c r="C11995" t="s">
        <v>30</v>
      </c>
      <c r="D11995" t="s">
        <v>2698</v>
      </c>
      <c r="E11995" t="s">
        <v>15536</v>
      </c>
      <c r="F11995" t="s">
        <v>15537</v>
      </c>
      <c r="G11995" t="s">
        <v>13754</v>
      </c>
      <c r="H11995" t="s">
        <v>15110</v>
      </c>
      <c r="I11995">
        <v>599.95227</v>
      </c>
      <c r="J11995">
        <v>24558.24184875</v>
      </c>
      <c r="K11995">
        <v>24558.24184875</v>
      </c>
      <c r="L11995" t="s">
        <v>20437</v>
      </c>
      <c r="M11995" t="s">
        <v>17635</v>
      </c>
      <c r="N11995" t="s">
        <v>20220</v>
      </c>
      <c r="O11995" t="s">
        <v>15246</v>
      </c>
      <c r="R11995" t="s">
        <v>19359</v>
      </c>
      <c r="S11995" t="s">
        <v>15246</v>
      </c>
      <c r="T11995" t="s">
        <v>16839</v>
      </c>
      <c r="U11995" t="s">
        <v>15317</v>
      </c>
    </row>
    <row r="11996" spans="1:21" x14ac:dyDescent="0.25">
      <c r="A11996">
        <v>2019</v>
      </c>
      <c r="B11996">
        <v>11</v>
      </c>
      <c r="C11996" t="s">
        <v>30</v>
      </c>
      <c r="D11996" t="s">
        <v>2700</v>
      </c>
      <c r="E11996" t="s">
        <v>15538</v>
      </c>
      <c r="F11996" t="s">
        <v>15539</v>
      </c>
      <c r="G11996" t="s">
        <v>15540</v>
      </c>
      <c r="H11996" t="s">
        <v>14746</v>
      </c>
      <c r="I11996">
        <v>764.4</v>
      </c>
      <c r="J11996">
        <v>0</v>
      </c>
      <c r="K11996">
        <v>0</v>
      </c>
      <c r="L11996" t="s">
        <v>17678</v>
      </c>
      <c r="M11996" t="s">
        <v>15246</v>
      </c>
      <c r="N11996" t="s">
        <v>17678</v>
      </c>
      <c r="O11996" t="s">
        <v>15246</v>
      </c>
      <c r="P11996" t="s">
        <v>17469</v>
      </c>
      <c r="Q11996" t="s">
        <v>15246</v>
      </c>
      <c r="R11996" t="s">
        <v>17200</v>
      </c>
      <c r="S11996" t="s">
        <v>15246</v>
      </c>
      <c r="T11996" s="124" t="s">
        <v>17224</v>
      </c>
      <c r="U11996" s="124" t="s">
        <v>15317</v>
      </c>
    </row>
    <row r="11997" spans="1:21" x14ac:dyDescent="0.25">
      <c r="A11997">
        <v>2019</v>
      </c>
      <c r="B11997">
        <v>11</v>
      </c>
      <c r="C11997" t="s">
        <v>30</v>
      </c>
      <c r="D11997" t="s">
        <v>15541</v>
      </c>
      <c r="E11997" t="s">
        <v>15542</v>
      </c>
      <c r="F11997" t="s">
        <v>15543</v>
      </c>
      <c r="G11997" t="s">
        <v>15544</v>
      </c>
      <c r="H11997" t="s">
        <v>14334</v>
      </c>
      <c r="I11997">
        <v>1000</v>
      </c>
      <c r="J11997">
        <v>957.61021132999997</v>
      </c>
      <c r="K11997">
        <v>957.61021132999997</v>
      </c>
      <c r="L11997" t="s">
        <v>17470</v>
      </c>
      <c r="M11997" t="s">
        <v>17515</v>
      </c>
      <c r="N11997" t="s">
        <v>15545</v>
      </c>
      <c r="O11997" t="s">
        <v>15246</v>
      </c>
      <c r="R11997" t="s">
        <v>17196</v>
      </c>
      <c r="S11997" t="s">
        <v>15246</v>
      </c>
      <c r="T11997" t="s">
        <v>17640</v>
      </c>
      <c r="U11997" t="s">
        <v>15317</v>
      </c>
    </row>
    <row r="11998" spans="1:21" x14ac:dyDescent="0.25">
      <c r="A11998">
        <v>2019</v>
      </c>
      <c r="B11998">
        <v>11</v>
      </c>
      <c r="C11998" t="s">
        <v>30</v>
      </c>
      <c r="D11998" t="s">
        <v>15546</v>
      </c>
      <c r="E11998" t="s">
        <v>15547</v>
      </c>
      <c r="F11998" t="s">
        <v>15548</v>
      </c>
      <c r="G11998" t="s">
        <v>15549</v>
      </c>
      <c r="H11998" t="s">
        <v>15550</v>
      </c>
      <c r="I11998">
        <v>17280</v>
      </c>
      <c r="J11998">
        <v>25049.217600399999</v>
      </c>
      <c r="K11998">
        <v>25049.217600399999</v>
      </c>
      <c r="L11998" t="s">
        <v>20438</v>
      </c>
      <c r="M11998" t="s">
        <v>17617</v>
      </c>
      <c r="N11998" t="s">
        <v>20439</v>
      </c>
      <c r="O11998" t="s">
        <v>15246</v>
      </c>
      <c r="P11998" t="s">
        <v>20440</v>
      </c>
      <c r="Q11998" t="s">
        <v>17617</v>
      </c>
      <c r="R11998" t="s">
        <v>19377</v>
      </c>
      <c r="S11998" t="s">
        <v>15246</v>
      </c>
      <c r="T11998" t="s">
        <v>17619</v>
      </c>
      <c r="U11998" t="s">
        <v>15317</v>
      </c>
    </row>
    <row r="11999" spans="1:21" x14ac:dyDescent="0.25">
      <c r="A11999">
        <v>2019</v>
      </c>
      <c r="B11999">
        <v>11</v>
      </c>
      <c r="C11999" t="s">
        <v>30</v>
      </c>
      <c r="D11999" t="s">
        <v>15551</v>
      </c>
      <c r="E11999" t="s">
        <v>15552</v>
      </c>
      <c r="F11999" t="s">
        <v>15553</v>
      </c>
      <c r="G11999" t="s">
        <v>15554</v>
      </c>
      <c r="H11999" t="s">
        <v>15154</v>
      </c>
      <c r="I11999">
        <v>4320</v>
      </c>
      <c r="J11999">
        <v>6210.6192001899999</v>
      </c>
      <c r="K11999">
        <v>6210.6192001899999</v>
      </c>
      <c r="L11999" t="s">
        <v>20441</v>
      </c>
      <c r="M11999" t="s">
        <v>17617</v>
      </c>
      <c r="N11999" t="s">
        <v>20442</v>
      </c>
      <c r="O11999" t="s">
        <v>17515</v>
      </c>
      <c r="P11999" t="s">
        <v>15192</v>
      </c>
      <c r="Q11999" t="s">
        <v>15237</v>
      </c>
      <c r="R11999" t="s">
        <v>19378</v>
      </c>
      <c r="S11999" t="s">
        <v>15246</v>
      </c>
      <c r="T11999" t="s">
        <v>17647</v>
      </c>
      <c r="U11999" t="s">
        <v>15317</v>
      </c>
    </row>
    <row r="12000" spans="1:21" x14ac:dyDescent="0.25">
      <c r="A12000">
        <v>2019</v>
      </c>
      <c r="B12000">
        <v>11</v>
      </c>
      <c r="C12000" t="s">
        <v>30</v>
      </c>
      <c r="D12000" t="s">
        <v>15555</v>
      </c>
      <c r="E12000" t="s">
        <v>15645</v>
      </c>
      <c r="F12000" t="s">
        <v>15646</v>
      </c>
      <c r="G12000" t="s">
        <v>15556</v>
      </c>
      <c r="H12000" t="s">
        <v>14320</v>
      </c>
      <c r="I12000">
        <v>800</v>
      </c>
      <c r="J12000">
        <v>1230.8437000399999</v>
      </c>
      <c r="K12000">
        <v>1230.8437000399999</v>
      </c>
      <c r="L12000" t="s">
        <v>20443</v>
      </c>
      <c r="M12000" t="s">
        <v>20444</v>
      </c>
      <c r="N12000" t="s">
        <v>20445</v>
      </c>
      <c r="O12000" t="s">
        <v>16846</v>
      </c>
      <c r="R12000" t="s">
        <v>16854</v>
      </c>
      <c r="S12000" t="s">
        <v>15246</v>
      </c>
      <c r="T12000" t="s">
        <v>20446</v>
      </c>
      <c r="U12000" t="s">
        <v>15317</v>
      </c>
    </row>
    <row r="12001" spans="1:21" x14ac:dyDescent="0.25">
      <c r="A12001">
        <v>2019</v>
      </c>
      <c r="B12001">
        <v>11</v>
      </c>
      <c r="C12001" t="s">
        <v>30</v>
      </c>
      <c r="D12001" t="s">
        <v>15557</v>
      </c>
      <c r="G12001" t="s">
        <v>15558</v>
      </c>
      <c r="H12001" t="s">
        <v>14746</v>
      </c>
      <c r="I12001">
        <v>0</v>
      </c>
      <c r="J12001">
        <v>2594.125</v>
      </c>
      <c r="K12001">
        <v>2594.125</v>
      </c>
      <c r="P12001" t="s">
        <v>15207</v>
      </c>
      <c r="Q12001" t="s">
        <v>15246</v>
      </c>
      <c r="R12001" t="s">
        <v>17200</v>
      </c>
      <c r="S12001" t="s">
        <v>15246</v>
      </c>
      <c r="T12001" t="s">
        <v>15304</v>
      </c>
      <c r="U12001" t="s">
        <v>15317</v>
      </c>
    </row>
    <row r="12002" spans="1:21" x14ac:dyDescent="0.25">
      <c r="A12002">
        <v>2019</v>
      </c>
      <c r="B12002">
        <v>12</v>
      </c>
      <c r="C12002" t="s">
        <v>25</v>
      </c>
      <c r="D12002" t="s">
        <v>915</v>
      </c>
      <c r="E12002" t="s">
        <v>15559</v>
      </c>
      <c r="F12002" t="s">
        <v>10714</v>
      </c>
      <c r="G12002" t="s">
        <v>14004</v>
      </c>
      <c r="H12002" t="s">
        <v>14355</v>
      </c>
      <c r="I12002">
        <v>3925.238683</v>
      </c>
      <c r="J12002">
        <v>4060.36216685</v>
      </c>
      <c r="K12002">
        <v>4059.90261624</v>
      </c>
      <c r="L12002" t="s">
        <v>20222</v>
      </c>
      <c r="M12002" t="s">
        <v>16846</v>
      </c>
      <c r="N12002" t="s">
        <v>20222</v>
      </c>
      <c r="O12002" t="s">
        <v>16846</v>
      </c>
      <c r="P12002" t="s">
        <v>18067</v>
      </c>
      <c r="Q12002" t="s">
        <v>16846</v>
      </c>
      <c r="R12002" t="s">
        <v>17744</v>
      </c>
      <c r="S12002" t="s">
        <v>16846</v>
      </c>
      <c r="T12002" t="s">
        <v>16847</v>
      </c>
      <c r="U12002" t="s">
        <v>15317</v>
      </c>
    </row>
    <row r="12003" spans="1:21" x14ac:dyDescent="0.25">
      <c r="A12003">
        <v>2019</v>
      </c>
      <c r="B12003">
        <v>12</v>
      </c>
      <c r="C12003" t="s">
        <v>25</v>
      </c>
      <c r="D12003" t="s">
        <v>921</v>
      </c>
      <c r="E12003" t="s">
        <v>15560</v>
      </c>
      <c r="F12003" t="s">
        <v>15561</v>
      </c>
      <c r="G12003" t="s">
        <v>11779</v>
      </c>
      <c r="H12003" t="s">
        <v>14361</v>
      </c>
      <c r="I12003">
        <v>2230.3666239999998</v>
      </c>
      <c r="J12003">
        <v>2211.3483254100001</v>
      </c>
      <c r="K12003">
        <v>2211.33931841</v>
      </c>
      <c r="L12003" t="s">
        <v>17761</v>
      </c>
      <c r="M12003" t="s">
        <v>16846</v>
      </c>
      <c r="N12003" t="s">
        <v>17761</v>
      </c>
      <c r="O12003" t="s">
        <v>16846</v>
      </c>
      <c r="P12003" t="s">
        <v>17761</v>
      </c>
      <c r="Q12003" t="s">
        <v>16846</v>
      </c>
      <c r="R12003" t="s">
        <v>17761</v>
      </c>
      <c r="S12003" t="s">
        <v>16846</v>
      </c>
      <c r="T12003" t="s">
        <v>16847</v>
      </c>
      <c r="U12003" t="s">
        <v>15317</v>
      </c>
    </row>
    <row r="12004" spans="1:21" x14ac:dyDescent="0.25">
      <c r="A12004">
        <v>2019</v>
      </c>
      <c r="B12004">
        <v>12</v>
      </c>
      <c r="C12004" t="s">
        <v>25</v>
      </c>
      <c r="D12004" t="s">
        <v>922</v>
      </c>
      <c r="E12004" t="s">
        <v>15562</v>
      </c>
      <c r="F12004" t="s">
        <v>15563</v>
      </c>
      <c r="G12004" t="s">
        <v>14005</v>
      </c>
      <c r="H12004" t="s">
        <v>14362</v>
      </c>
      <c r="I12004">
        <v>21050.885900000001</v>
      </c>
      <c r="J12004">
        <v>22530.0517869</v>
      </c>
      <c r="K12004">
        <v>22529.547448400001</v>
      </c>
      <c r="L12004" t="s">
        <v>20447</v>
      </c>
      <c r="M12004" t="s">
        <v>16846</v>
      </c>
      <c r="N12004" t="s">
        <v>20448</v>
      </c>
      <c r="O12004" t="s">
        <v>16846</v>
      </c>
      <c r="P12004" t="s">
        <v>17778</v>
      </c>
      <c r="Q12004" t="s">
        <v>16846</v>
      </c>
      <c r="R12004" t="s">
        <v>17547</v>
      </c>
      <c r="S12004" t="s">
        <v>16846</v>
      </c>
      <c r="T12004" t="s">
        <v>16847</v>
      </c>
      <c r="U12004" t="s">
        <v>15317</v>
      </c>
    </row>
    <row r="12005" spans="1:21" x14ac:dyDescent="0.25">
      <c r="A12005">
        <v>2019</v>
      </c>
      <c r="B12005">
        <v>12</v>
      </c>
      <c r="C12005" t="s">
        <v>25</v>
      </c>
      <c r="D12005" t="s">
        <v>924</v>
      </c>
      <c r="E12005" t="s">
        <v>15564</v>
      </c>
      <c r="F12005" t="s">
        <v>9290</v>
      </c>
      <c r="G12005" t="s">
        <v>11782</v>
      </c>
      <c r="H12005" t="s">
        <v>14789</v>
      </c>
      <c r="I12005">
        <v>1356.7873729999999</v>
      </c>
      <c r="J12005">
        <v>1296.8333484100001</v>
      </c>
      <c r="K12005">
        <v>1296.8333484100001</v>
      </c>
      <c r="L12005" t="s">
        <v>15280</v>
      </c>
      <c r="M12005" t="s">
        <v>15249</v>
      </c>
      <c r="N12005" t="s">
        <v>15263</v>
      </c>
      <c r="O12005" t="s">
        <v>15237</v>
      </c>
      <c r="P12005" t="s">
        <v>15280</v>
      </c>
      <c r="Q12005" t="s">
        <v>15249</v>
      </c>
      <c r="R12005" t="s">
        <v>17767</v>
      </c>
      <c r="S12005" t="s">
        <v>16846</v>
      </c>
      <c r="T12005" s="124" t="s">
        <v>17350</v>
      </c>
      <c r="U12005" s="124" t="s">
        <v>15317</v>
      </c>
    </row>
    <row r="12006" spans="1:21" x14ac:dyDescent="0.25">
      <c r="A12006">
        <v>2019</v>
      </c>
      <c r="B12006">
        <v>12</v>
      </c>
      <c r="C12006" t="s">
        <v>25</v>
      </c>
      <c r="D12006" t="s">
        <v>933</v>
      </c>
      <c r="E12006" t="s">
        <v>15565</v>
      </c>
      <c r="F12006" t="s">
        <v>10717</v>
      </c>
      <c r="G12006" t="s">
        <v>14006</v>
      </c>
      <c r="H12006" t="s">
        <v>15042</v>
      </c>
      <c r="I12006">
        <v>2130.931497</v>
      </c>
      <c r="J12006">
        <v>2359.31451049</v>
      </c>
      <c r="K12006">
        <v>2359.31451049</v>
      </c>
      <c r="L12006" t="s">
        <v>15297</v>
      </c>
      <c r="M12006" t="s">
        <v>15249</v>
      </c>
      <c r="N12006" t="s">
        <v>20349</v>
      </c>
      <c r="O12006" t="s">
        <v>17204</v>
      </c>
      <c r="P12006" t="s">
        <v>15297</v>
      </c>
      <c r="Q12006" t="s">
        <v>15249</v>
      </c>
      <c r="R12006" t="s">
        <v>17772</v>
      </c>
      <c r="S12006" t="s">
        <v>16846</v>
      </c>
      <c r="T12006" t="s">
        <v>17232</v>
      </c>
      <c r="U12006" t="s">
        <v>15317</v>
      </c>
    </row>
    <row r="12007" spans="1:21" x14ac:dyDescent="0.25">
      <c r="A12007">
        <v>2019</v>
      </c>
      <c r="B12007">
        <v>12</v>
      </c>
      <c r="C12007" t="s">
        <v>25</v>
      </c>
      <c r="D12007" t="s">
        <v>2701</v>
      </c>
      <c r="E12007" t="s">
        <v>15566</v>
      </c>
      <c r="F12007" t="s">
        <v>15567</v>
      </c>
      <c r="G12007" t="s">
        <v>14007</v>
      </c>
      <c r="H12007" t="s">
        <v>14568</v>
      </c>
      <c r="I12007">
        <v>844.78394200000002</v>
      </c>
      <c r="J12007">
        <v>1000.76677569</v>
      </c>
      <c r="K12007">
        <v>1000.76677569</v>
      </c>
      <c r="L12007" t="s">
        <v>15197</v>
      </c>
      <c r="M12007" t="s">
        <v>15239</v>
      </c>
      <c r="N12007" t="s">
        <v>17403</v>
      </c>
      <c r="O12007" t="s">
        <v>17746</v>
      </c>
      <c r="P12007" t="s">
        <v>17403</v>
      </c>
      <c r="Q12007" t="s">
        <v>17746</v>
      </c>
      <c r="R12007" t="s">
        <v>17747</v>
      </c>
      <c r="S12007" t="s">
        <v>15237</v>
      </c>
      <c r="T12007" s="124" t="s">
        <v>17474</v>
      </c>
      <c r="U12007" s="124" t="s">
        <v>15317</v>
      </c>
    </row>
    <row r="12008" spans="1:21" x14ac:dyDescent="0.25">
      <c r="A12008">
        <v>2019</v>
      </c>
      <c r="B12008">
        <v>12</v>
      </c>
      <c r="C12008" t="s">
        <v>25</v>
      </c>
      <c r="D12008" t="s">
        <v>2801</v>
      </c>
      <c r="E12008" t="s">
        <v>15568</v>
      </c>
      <c r="F12008" t="s">
        <v>10719</v>
      </c>
      <c r="G12008" t="s">
        <v>14008</v>
      </c>
      <c r="H12008" t="s">
        <v>14568</v>
      </c>
      <c r="I12008">
        <v>94.093913999999998</v>
      </c>
      <c r="J12008">
        <v>91.273683359999993</v>
      </c>
      <c r="K12008">
        <v>91.273683359999993</v>
      </c>
      <c r="L12008" t="s">
        <v>17785</v>
      </c>
      <c r="M12008" t="s">
        <v>15237</v>
      </c>
      <c r="N12008" t="s">
        <v>17785</v>
      </c>
      <c r="O12008" t="s">
        <v>15237</v>
      </c>
      <c r="P12008" t="s">
        <v>17785</v>
      </c>
      <c r="Q12008" t="s">
        <v>15237</v>
      </c>
      <c r="R12008" t="s">
        <v>17747</v>
      </c>
      <c r="S12008" t="s">
        <v>15237</v>
      </c>
      <c r="T12008" t="s">
        <v>15301</v>
      </c>
      <c r="U12008" t="s">
        <v>15317</v>
      </c>
    </row>
    <row r="12009" spans="1:21" x14ac:dyDescent="0.25">
      <c r="A12009">
        <v>2019</v>
      </c>
      <c r="B12009">
        <v>12</v>
      </c>
      <c r="C12009" t="s">
        <v>28</v>
      </c>
      <c r="D12009" t="s">
        <v>1814</v>
      </c>
      <c r="E12009" t="s">
        <v>15569</v>
      </c>
      <c r="F12009" t="s">
        <v>9768</v>
      </c>
      <c r="G12009" t="s">
        <v>12584</v>
      </c>
      <c r="H12009" t="s">
        <v>14790</v>
      </c>
      <c r="I12009">
        <v>431.51846499999999</v>
      </c>
      <c r="J12009">
        <v>736.51444139</v>
      </c>
      <c r="K12009">
        <v>736.51444139</v>
      </c>
      <c r="R12009" t="s">
        <v>17774</v>
      </c>
      <c r="S12009" t="s">
        <v>16846</v>
      </c>
      <c r="T12009" t="s">
        <v>16847</v>
      </c>
      <c r="U12009" t="s">
        <v>15317</v>
      </c>
    </row>
    <row r="12010" spans="1:21" x14ac:dyDescent="0.25">
      <c r="A12010">
        <v>2019</v>
      </c>
      <c r="B12010">
        <v>12</v>
      </c>
      <c r="C12010" t="s">
        <v>28</v>
      </c>
      <c r="D12010" t="s">
        <v>2802</v>
      </c>
      <c r="E12010" t="s">
        <v>15570</v>
      </c>
      <c r="F12010" t="s">
        <v>10720</v>
      </c>
      <c r="G12010" t="s">
        <v>14009</v>
      </c>
      <c r="H12010" t="s">
        <v>14362</v>
      </c>
      <c r="I12010">
        <v>21.208418000000002</v>
      </c>
      <c r="J12010">
        <v>15.20307335</v>
      </c>
      <c r="K12010">
        <v>15.20245574</v>
      </c>
      <c r="L12010" t="s">
        <v>20449</v>
      </c>
      <c r="M12010" t="s">
        <v>16846</v>
      </c>
      <c r="N12010" t="s">
        <v>20054</v>
      </c>
      <c r="O12010" t="s">
        <v>16846</v>
      </c>
      <c r="P12010" t="s">
        <v>20055</v>
      </c>
      <c r="Q12010" t="s">
        <v>16846</v>
      </c>
      <c r="R12010" t="s">
        <v>17547</v>
      </c>
      <c r="S12010" t="s">
        <v>16846</v>
      </c>
      <c r="T12010" s="124" t="s">
        <v>17290</v>
      </c>
      <c r="U12010" s="124" t="s">
        <v>15317</v>
      </c>
    </row>
    <row r="12011" spans="1:21" x14ac:dyDescent="0.25">
      <c r="A12011">
        <v>2019</v>
      </c>
      <c r="B12011">
        <v>12</v>
      </c>
      <c r="C12011" t="s">
        <v>20</v>
      </c>
      <c r="D12011" t="s">
        <v>943</v>
      </c>
      <c r="G12011" t="s">
        <v>11801</v>
      </c>
      <c r="H12011" t="s">
        <v>14353</v>
      </c>
      <c r="I12011">
        <v>390.46078199999999</v>
      </c>
      <c r="J12011">
        <v>159.45068812</v>
      </c>
      <c r="K12011">
        <v>159.45068812</v>
      </c>
      <c r="P12011" t="s">
        <v>17775</v>
      </c>
      <c r="Q12011" t="s">
        <v>17234</v>
      </c>
      <c r="R12011" t="s">
        <v>17738</v>
      </c>
      <c r="S12011" t="s">
        <v>16846</v>
      </c>
      <c r="T12011" t="s">
        <v>17164</v>
      </c>
      <c r="U12011" t="s">
        <v>15317</v>
      </c>
    </row>
    <row r="12012" spans="1:21" x14ac:dyDescent="0.25">
      <c r="A12012">
        <v>2019</v>
      </c>
      <c r="B12012">
        <v>12</v>
      </c>
      <c r="C12012" t="s">
        <v>20</v>
      </c>
      <c r="D12012" t="s">
        <v>944</v>
      </c>
      <c r="G12012" t="s">
        <v>10936</v>
      </c>
      <c r="H12012" t="s">
        <v>14353</v>
      </c>
      <c r="I12012">
        <v>36.427168000000002</v>
      </c>
      <c r="J12012">
        <v>29.048077670000001</v>
      </c>
      <c r="K12012">
        <v>29.048077670000001</v>
      </c>
      <c r="R12012" t="s">
        <v>17738</v>
      </c>
      <c r="S12012" t="s">
        <v>16846</v>
      </c>
      <c r="T12012" t="s">
        <v>16847</v>
      </c>
      <c r="U12012" t="s">
        <v>15317</v>
      </c>
    </row>
    <row r="12013" spans="1:21" x14ac:dyDescent="0.25">
      <c r="A12013">
        <v>2019</v>
      </c>
      <c r="B12013">
        <v>12</v>
      </c>
      <c r="C12013" t="s">
        <v>22</v>
      </c>
      <c r="D12013" t="s">
        <v>948</v>
      </c>
      <c r="G12013" t="s">
        <v>10941</v>
      </c>
      <c r="H12013" t="s">
        <v>14221</v>
      </c>
      <c r="I12013">
        <v>3002.557765</v>
      </c>
      <c r="J12013">
        <v>3263.0699440200001</v>
      </c>
      <c r="K12013">
        <v>3263.0689460200001</v>
      </c>
      <c r="U12013" t="s">
        <v>15316</v>
      </c>
    </row>
    <row r="12014" spans="1:21" x14ac:dyDescent="0.25">
      <c r="A12014">
        <v>2019</v>
      </c>
      <c r="B12014">
        <v>12</v>
      </c>
      <c r="C12014" t="s">
        <v>23</v>
      </c>
      <c r="D12014" t="s">
        <v>949</v>
      </c>
      <c r="G12014" t="s">
        <v>10942</v>
      </c>
      <c r="H12014" t="s">
        <v>14222</v>
      </c>
      <c r="I12014">
        <v>361.74967299999997</v>
      </c>
      <c r="J12014">
        <v>230.92613274999999</v>
      </c>
      <c r="K12014">
        <v>230.89513907</v>
      </c>
      <c r="U12014" t="s">
        <v>15316</v>
      </c>
    </row>
    <row r="12015" spans="1:21" x14ac:dyDescent="0.25">
      <c r="A12015">
        <v>2019</v>
      </c>
      <c r="B12015">
        <v>12</v>
      </c>
      <c r="C12015" t="s">
        <v>24</v>
      </c>
      <c r="D12015" t="s">
        <v>1816</v>
      </c>
      <c r="E12015" t="s">
        <v>15571</v>
      </c>
      <c r="F12015" t="s">
        <v>9769</v>
      </c>
      <c r="G12015" t="s">
        <v>13854</v>
      </c>
      <c r="H12015" t="s">
        <v>15043</v>
      </c>
      <c r="I12015">
        <v>1214.5821780000001</v>
      </c>
      <c r="J12015">
        <v>966.70458816999997</v>
      </c>
      <c r="K12015">
        <v>966.70437984</v>
      </c>
      <c r="L12015" t="s">
        <v>20450</v>
      </c>
      <c r="M12015" t="s">
        <v>16846</v>
      </c>
      <c r="N12015" t="s">
        <v>19748</v>
      </c>
      <c r="O12015" t="s">
        <v>17795</v>
      </c>
      <c r="P12015" t="s">
        <v>17770</v>
      </c>
      <c r="Q12015" t="s">
        <v>16846</v>
      </c>
      <c r="R12015" t="s">
        <v>20056</v>
      </c>
      <c r="S12015" t="s">
        <v>16846</v>
      </c>
      <c r="T12015" t="s">
        <v>17796</v>
      </c>
      <c r="U12015" t="s">
        <v>15317</v>
      </c>
    </row>
    <row r="12016" spans="1:21" x14ac:dyDescent="0.25">
      <c r="A12016">
        <v>2019</v>
      </c>
      <c r="B12016">
        <v>12</v>
      </c>
      <c r="C12016" t="s">
        <v>24</v>
      </c>
      <c r="D12016" t="s">
        <v>1817</v>
      </c>
      <c r="E12016" t="s">
        <v>15572</v>
      </c>
      <c r="F12016" t="s">
        <v>10721</v>
      </c>
      <c r="G12016" t="s">
        <v>12586</v>
      </c>
      <c r="H12016" t="s">
        <v>15044</v>
      </c>
      <c r="I12016">
        <v>665.16850799999997</v>
      </c>
      <c r="J12016">
        <v>623.80453002000002</v>
      </c>
      <c r="K12016">
        <v>623.80453002000002</v>
      </c>
      <c r="L12016" t="s">
        <v>20451</v>
      </c>
      <c r="M12016" t="s">
        <v>16846</v>
      </c>
      <c r="N12016" t="s">
        <v>17547</v>
      </c>
      <c r="O12016" t="s">
        <v>16846</v>
      </c>
      <c r="P12016" t="s">
        <v>17288</v>
      </c>
      <c r="Q12016" t="s">
        <v>17289</v>
      </c>
      <c r="R12016" t="s">
        <v>18218</v>
      </c>
      <c r="S12016" t="s">
        <v>17204</v>
      </c>
      <c r="T12016" s="124" t="s">
        <v>17350</v>
      </c>
      <c r="U12016" s="124" t="s">
        <v>15317</v>
      </c>
    </row>
    <row r="12017" spans="1:21" x14ac:dyDescent="0.25">
      <c r="A12017">
        <v>2019</v>
      </c>
      <c r="B12017">
        <v>12</v>
      </c>
      <c r="C12017" t="s">
        <v>24</v>
      </c>
      <c r="D12017" t="s">
        <v>1819</v>
      </c>
      <c r="E12017" t="s">
        <v>15573</v>
      </c>
      <c r="F12017" t="s">
        <v>10722</v>
      </c>
      <c r="G12017" t="s">
        <v>11784</v>
      </c>
      <c r="H12017" t="s">
        <v>15113</v>
      </c>
      <c r="I12017">
        <v>435.74937299999999</v>
      </c>
      <c r="J12017">
        <v>223.11952762999999</v>
      </c>
      <c r="K12017">
        <v>223.10453587000001</v>
      </c>
      <c r="L12017" t="s">
        <v>18752</v>
      </c>
      <c r="M12017" t="s">
        <v>18040</v>
      </c>
      <c r="N12017" t="s">
        <v>20057</v>
      </c>
      <c r="O12017" t="s">
        <v>17204</v>
      </c>
      <c r="P12017" t="s">
        <v>15200</v>
      </c>
      <c r="Q12017" t="s">
        <v>15237</v>
      </c>
      <c r="R12017" t="s">
        <v>19747</v>
      </c>
      <c r="S12017" t="s">
        <v>16846</v>
      </c>
      <c r="T12017" t="s">
        <v>18042</v>
      </c>
      <c r="U12017" t="s">
        <v>15317</v>
      </c>
    </row>
    <row r="12018" spans="1:21" x14ac:dyDescent="0.25">
      <c r="A12018">
        <v>2019</v>
      </c>
      <c r="B12018">
        <v>12</v>
      </c>
      <c r="C12018" t="s">
        <v>24</v>
      </c>
      <c r="D12018" t="s">
        <v>2275</v>
      </c>
      <c r="E12018" t="s">
        <v>15574</v>
      </c>
      <c r="F12018" t="s">
        <v>10723</v>
      </c>
      <c r="G12018" t="s">
        <v>14010</v>
      </c>
      <c r="H12018" t="s">
        <v>15046</v>
      </c>
      <c r="I12018">
        <v>643.17003799999998</v>
      </c>
      <c r="J12018">
        <v>534.39149523000003</v>
      </c>
      <c r="K12018">
        <v>534.38485183</v>
      </c>
      <c r="L12018" t="s">
        <v>17770</v>
      </c>
      <c r="M12018" t="s">
        <v>16846</v>
      </c>
      <c r="N12018" t="s">
        <v>17765</v>
      </c>
      <c r="O12018" t="s">
        <v>16846</v>
      </c>
      <c r="P12018" t="s">
        <v>17766</v>
      </c>
      <c r="Q12018" t="s">
        <v>16846</v>
      </c>
      <c r="R12018" t="s">
        <v>20058</v>
      </c>
      <c r="S12018" t="s">
        <v>16846</v>
      </c>
      <c r="T12018" t="s">
        <v>16847</v>
      </c>
      <c r="U12018" t="s">
        <v>15317</v>
      </c>
    </row>
    <row r="12019" spans="1:21" x14ac:dyDescent="0.25">
      <c r="A12019">
        <v>2019</v>
      </c>
      <c r="B12019">
        <v>12</v>
      </c>
      <c r="C12019" t="s">
        <v>24</v>
      </c>
      <c r="D12019" t="s">
        <v>2803</v>
      </c>
      <c r="E12019" t="s">
        <v>15575</v>
      </c>
      <c r="F12019" t="s">
        <v>10724</v>
      </c>
      <c r="G12019" t="s">
        <v>14011</v>
      </c>
      <c r="H12019" t="s">
        <v>15576</v>
      </c>
      <c r="I12019">
        <v>2499.4664360000002</v>
      </c>
      <c r="J12019">
        <v>1705.3990435799999</v>
      </c>
      <c r="K12019">
        <v>1704.32030601</v>
      </c>
      <c r="L12019" t="s">
        <v>20452</v>
      </c>
      <c r="M12019" t="s">
        <v>17204</v>
      </c>
      <c r="N12019" t="s">
        <v>20225</v>
      </c>
      <c r="O12019" t="s">
        <v>17204</v>
      </c>
      <c r="P12019" t="s">
        <v>20061</v>
      </c>
      <c r="Q12019" t="s">
        <v>17204</v>
      </c>
      <c r="R12019" t="s">
        <v>17772</v>
      </c>
      <c r="S12019" t="s">
        <v>16846</v>
      </c>
      <c r="T12019" t="s">
        <v>17232</v>
      </c>
      <c r="U12019" t="s">
        <v>15317</v>
      </c>
    </row>
    <row r="12020" spans="1:21" x14ac:dyDescent="0.25">
      <c r="A12020">
        <v>2019</v>
      </c>
      <c r="B12020">
        <v>12</v>
      </c>
      <c r="C12020" t="s">
        <v>29</v>
      </c>
      <c r="D12020" t="s">
        <v>963</v>
      </c>
      <c r="E12020" t="s">
        <v>15577</v>
      </c>
      <c r="F12020" t="s">
        <v>10725</v>
      </c>
      <c r="G12020" t="s">
        <v>13448</v>
      </c>
      <c r="H12020" t="s">
        <v>14568</v>
      </c>
      <c r="I12020">
        <v>25</v>
      </c>
      <c r="J12020">
        <v>23.54405341</v>
      </c>
      <c r="K12020">
        <v>23.54405341</v>
      </c>
      <c r="L12020" t="s">
        <v>15350</v>
      </c>
      <c r="M12020" t="s">
        <v>15237</v>
      </c>
      <c r="N12020" t="s">
        <v>15350</v>
      </c>
      <c r="O12020" t="s">
        <v>15237</v>
      </c>
      <c r="P12020" t="s">
        <v>15350</v>
      </c>
      <c r="Q12020" t="s">
        <v>15237</v>
      </c>
      <c r="R12020" t="s">
        <v>17747</v>
      </c>
      <c r="S12020" t="s">
        <v>15237</v>
      </c>
      <c r="T12020" s="124" t="s">
        <v>16993</v>
      </c>
      <c r="U12020" s="124" t="s">
        <v>15317</v>
      </c>
    </row>
    <row r="12021" spans="1:21" x14ac:dyDescent="0.25">
      <c r="A12021">
        <v>2019</v>
      </c>
      <c r="B12021">
        <v>12</v>
      </c>
      <c r="C12021" t="s">
        <v>29</v>
      </c>
      <c r="D12021" t="s">
        <v>964</v>
      </c>
      <c r="G12021" t="s">
        <v>13745</v>
      </c>
      <c r="H12021" t="s">
        <v>15578</v>
      </c>
      <c r="I12021">
        <v>6587.7642239999996</v>
      </c>
      <c r="J12021">
        <v>231.46196929000001</v>
      </c>
      <c r="K12021">
        <v>231.46196929000001</v>
      </c>
      <c r="R12021" t="s">
        <v>20453</v>
      </c>
      <c r="S12021" t="s">
        <v>16846</v>
      </c>
      <c r="T12021" t="s">
        <v>16847</v>
      </c>
      <c r="U12021" t="s">
        <v>15317</v>
      </c>
    </row>
    <row r="12022" spans="1:21" x14ac:dyDescent="0.25">
      <c r="A12022">
        <v>2019</v>
      </c>
      <c r="B12022">
        <v>12</v>
      </c>
      <c r="C12022" t="s">
        <v>29</v>
      </c>
      <c r="D12022" t="s">
        <v>1822</v>
      </c>
      <c r="E12022" t="s">
        <v>15579</v>
      </c>
      <c r="F12022" t="s">
        <v>10510</v>
      </c>
      <c r="G12022" t="s">
        <v>12589</v>
      </c>
      <c r="H12022" t="s">
        <v>14568</v>
      </c>
      <c r="I12022">
        <v>223.027039</v>
      </c>
      <c r="J12022">
        <v>64.376054010000004</v>
      </c>
      <c r="K12022">
        <v>64.376054010000004</v>
      </c>
      <c r="L12022" t="s">
        <v>20454</v>
      </c>
      <c r="M12022" t="s">
        <v>18335</v>
      </c>
      <c r="N12022" t="s">
        <v>20063</v>
      </c>
      <c r="O12022" t="s">
        <v>18335</v>
      </c>
      <c r="P12022" t="s">
        <v>18222</v>
      </c>
      <c r="Q12022" t="s">
        <v>17746</v>
      </c>
      <c r="R12022" t="s">
        <v>17747</v>
      </c>
      <c r="S12022" t="s">
        <v>15237</v>
      </c>
      <c r="T12022" t="s">
        <v>17812</v>
      </c>
      <c r="U12022" t="s">
        <v>15317</v>
      </c>
    </row>
    <row r="12023" spans="1:21" x14ac:dyDescent="0.25">
      <c r="A12023">
        <v>2019</v>
      </c>
      <c r="B12023">
        <v>12</v>
      </c>
      <c r="C12023" t="s">
        <v>29</v>
      </c>
      <c r="D12023" t="s">
        <v>967</v>
      </c>
      <c r="E12023" t="s">
        <v>15580</v>
      </c>
      <c r="F12023" t="s">
        <v>10726</v>
      </c>
      <c r="G12023" t="s">
        <v>14012</v>
      </c>
      <c r="H12023" t="s">
        <v>15581</v>
      </c>
      <c r="I12023">
        <v>849.94079299999999</v>
      </c>
      <c r="J12023">
        <v>789.75669545999995</v>
      </c>
      <c r="K12023">
        <v>789.75669545999995</v>
      </c>
      <c r="L12023" t="s">
        <v>20455</v>
      </c>
      <c r="M12023" t="s">
        <v>16846</v>
      </c>
      <c r="N12023" t="s">
        <v>17763</v>
      </c>
      <c r="O12023" t="s">
        <v>16846</v>
      </c>
      <c r="P12023" t="s">
        <v>17236</v>
      </c>
      <c r="Q12023" t="s">
        <v>16846</v>
      </c>
      <c r="R12023" t="s">
        <v>20456</v>
      </c>
      <c r="S12023" t="s">
        <v>16846</v>
      </c>
      <c r="T12023" s="124" t="s">
        <v>17290</v>
      </c>
      <c r="U12023" s="124" t="s">
        <v>15317</v>
      </c>
    </row>
    <row r="12024" spans="1:21" x14ac:dyDescent="0.25">
      <c r="A12024">
        <v>2019</v>
      </c>
      <c r="B12024">
        <v>12</v>
      </c>
      <c r="C12024" t="s">
        <v>29</v>
      </c>
      <c r="D12024" t="s">
        <v>968</v>
      </c>
      <c r="E12024" t="s">
        <v>15582</v>
      </c>
      <c r="F12024" t="s">
        <v>9305</v>
      </c>
      <c r="G12024" t="s">
        <v>13618</v>
      </c>
      <c r="H12024" t="s">
        <v>14367</v>
      </c>
      <c r="I12024">
        <v>2062.6</v>
      </c>
      <c r="J12024">
        <v>1300.7400451999999</v>
      </c>
      <c r="K12024">
        <v>1300.7400451999999</v>
      </c>
      <c r="L12024" t="s">
        <v>19530</v>
      </c>
      <c r="M12024" t="s">
        <v>17795</v>
      </c>
      <c r="N12024" t="s">
        <v>19407</v>
      </c>
      <c r="O12024" t="s">
        <v>16846</v>
      </c>
      <c r="P12024" t="s">
        <v>17235</v>
      </c>
      <c r="Q12024" t="s">
        <v>16846</v>
      </c>
      <c r="R12024" t="s">
        <v>17772</v>
      </c>
      <c r="S12024" t="s">
        <v>16846</v>
      </c>
      <c r="T12024" t="s">
        <v>17796</v>
      </c>
      <c r="U12024" t="s">
        <v>15317</v>
      </c>
    </row>
    <row r="12025" spans="1:21" x14ac:dyDescent="0.25">
      <c r="A12025">
        <v>2019</v>
      </c>
      <c r="B12025">
        <v>12</v>
      </c>
      <c r="C12025" t="s">
        <v>29</v>
      </c>
      <c r="D12025" t="s">
        <v>969</v>
      </c>
      <c r="E12025" t="s">
        <v>15583</v>
      </c>
      <c r="F12025" t="s">
        <v>15584</v>
      </c>
      <c r="G12025" t="s">
        <v>13857</v>
      </c>
      <c r="H12025" t="s">
        <v>15042</v>
      </c>
      <c r="I12025">
        <v>81.621131000000005</v>
      </c>
      <c r="J12025">
        <v>70.164829470000001</v>
      </c>
      <c r="K12025">
        <v>70.164829470000001</v>
      </c>
      <c r="L12025" t="s">
        <v>20457</v>
      </c>
      <c r="M12025" t="s">
        <v>16846</v>
      </c>
      <c r="N12025" t="s">
        <v>20066</v>
      </c>
      <c r="O12025" t="s">
        <v>16846</v>
      </c>
      <c r="P12025" t="s">
        <v>17236</v>
      </c>
      <c r="Q12025" t="s">
        <v>16846</v>
      </c>
      <c r="R12025" t="s">
        <v>17772</v>
      </c>
      <c r="S12025" t="s">
        <v>16846</v>
      </c>
      <c r="T12025" s="124" t="s">
        <v>17290</v>
      </c>
      <c r="U12025" s="124" t="s">
        <v>15317</v>
      </c>
    </row>
    <row r="12026" spans="1:21" x14ac:dyDescent="0.25">
      <c r="A12026">
        <v>2019</v>
      </c>
      <c r="B12026">
        <v>12</v>
      </c>
      <c r="C12026" t="s">
        <v>30</v>
      </c>
      <c r="D12026" t="s">
        <v>1823</v>
      </c>
      <c r="E12026" t="s">
        <v>15585</v>
      </c>
      <c r="F12026" t="s">
        <v>9309</v>
      </c>
      <c r="G12026" t="s">
        <v>12590</v>
      </c>
      <c r="H12026" t="s">
        <v>14367</v>
      </c>
      <c r="I12026">
        <v>71215.480842999998</v>
      </c>
      <c r="J12026">
        <v>72198.154741980004</v>
      </c>
      <c r="K12026">
        <v>72198.154741980004</v>
      </c>
      <c r="L12026" t="s">
        <v>19760</v>
      </c>
      <c r="M12026" t="s">
        <v>17795</v>
      </c>
      <c r="N12026" t="s">
        <v>19414</v>
      </c>
      <c r="O12026" t="s">
        <v>17795</v>
      </c>
      <c r="R12026" t="s">
        <v>17772</v>
      </c>
      <c r="S12026" t="s">
        <v>16846</v>
      </c>
      <c r="T12026" s="124" t="s">
        <v>19756</v>
      </c>
      <c r="U12026" s="124" t="s">
        <v>15317</v>
      </c>
    </row>
    <row r="12027" spans="1:21" x14ac:dyDescent="0.25">
      <c r="A12027">
        <v>2019</v>
      </c>
      <c r="B12027">
        <v>12</v>
      </c>
      <c r="C12027" t="s">
        <v>30</v>
      </c>
      <c r="D12027" t="s">
        <v>2516</v>
      </c>
      <c r="E12027" t="s">
        <v>15586</v>
      </c>
      <c r="F12027" t="s">
        <v>10730</v>
      </c>
      <c r="G12027" t="s">
        <v>13859</v>
      </c>
      <c r="H12027" t="s">
        <v>14363</v>
      </c>
      <c r="I12027">
        <v>533.03193299999998</v>
      </c>
      <c r="J12027">
        <v>491.43927651000001</v>
      </c>
      <c r="K12027">
        <v>491.43927651000001</v>
      </c>
      <c r="L12027" t="s">
        <v>18504</v>
      </c>
      <c r="M12027" t="s">
        <v>16827</v>
      </c>
      <c r="N12027" t="s">
        <v>20351</v>
      </c>
      <c r="O12027" t="s">
        <v>18066</v>
      </c>
      <c r="P12027" t="s">
        <v>19765</v>
      </c>
      <c r="Q12027" t="s">
        <v>16827</v>
      </c>
      <c r="R12027" t="s">
        <v>17765</v>
      </c>
      <c r="S12027" t="s">
        <v>16846</v>
      </c>
      <c r="T12027" t="s">
        <v>20458</v>
      </c>
      <c r="U12027" t="s">
        <v>15317</v>
      </c>
    </row>
    <row r="12028" spans="1:21" x14ac:dyDescent="0.25">
      <c r="A12028">
        <v>2019</v>
      </c>
      <c r="B12028">
        <v>12</v>
      </c>
      <c r="C12028" t="s">
        <v>30</v>
      </c>
      <c r="D12028" t="s">
        <v>2517</v>
      </c>
      <c r="E12028" t="s">
        <v>15587</v>
      </c>
      <c r="F12028" t="s">
        <v>10731</v>
      </c>
      <c r="G12028" t="s">
        <v>12583</v>
      </c>
      <c r="H12028" t="s">
        <v>14357</v>
      </c>
      <c r="I12028">
        <v>553.25241600000004</v>
      </c>
      <c r="J12028">
        <v>533.69448310999996</v>
      </c>
      <c r="K12028">
        <v>533.69448310999996</v>
      </c>
      <c r="L12028" t="s">
        <v>17766</v>
      </c>
      <c r="M12028" t="s">
        <v>16846</v>
      </c>
      <c r="N12028" t="s">
        <v>17766</v>
      </c>
      <c r="O12028" t="s">
        <v>16846</v>
      </c>
      <c r="P12028" t="s">
        <v>15281</v>
      </c>
      <c r="Q12028" t="s">
        <v>15249</v>
      </c>
      <c r="R12028" t="s">
        <v>17748</v>
      </c>
      <c r="S12028" t="s">
        <v>17749</v>
      </c>
      <c r="T12028" t="s">
        <v>18989</v>
      </c>
      <c r="U12028" t="s">
        <v>15317</v>
      </c>
    </row>
    <row r="12029" spans="1:21" x14ac:dyDescent="0.25">
      <c r="A12029">
        <v>2019</v>
      </c>
      <c r="B12029">
        <v>12</v>
      </c>
      <c r="C12029" t="s">
        <v>30</v>
      </c>
      <c r="D12029" t="s">
        <v>15588</v>
      </c>
      <c r="E12029" t="s">
        <v>15589</v>
      </c>
      <c r="F12029" t="s">
        <v>15590</v>
      </c>
      <c r="G12029" t="s">
        <v>15591</v>
      </c>
      <c r="H12029" t="s">
        <v>14362</v>
      </c>
      <c r="I12029">
        <v>0</v>
      </c>
      <c r="J12029">
        <v>4743.3532093599997</v>
      </c>
      <c r="K12029">
        <v>4743.2040353499997</v>
      </c>
      <c r="L12029" t="s">
        <v>20459</v>
      </c>
      <c r="M12029" t="s">
        <v>17795</v>
      </c>
      <c r="N12029" t="s">
        <v>20460</v>
      </c>
      <c r="O12029" t="s">
        <v>17795</v>
      </c>
      <c r="P12029" t="s">
        <v>20461</v>
      </c>
      <c r="Q12029" t="s">
        <v>17795</v>
      </c>
      <c r="R12029" t="s">
        <v>17547</v>
      </c>
      <c r="S12029" t="s">
        <v>16846</v>
      </c>
      <c r="T12029" t="s">
        <v>17796</v>
      </c>
      <c r="U12029" t="s">
        <v>15317</v>
      </c>
    </row>
    <row r="12030" spans="1:21" x14ac:dyDescent="0.25">
      <c r="A12030">
        <v>2019</v>
      </c>
      <c r="B12030">
        <v>12</v>
      </c>
      <c r="C12030" t="s">
        <v>30</v>
      </c>
      <c r="D12030" t="s">
        <v>15592</v>
      </c>
      <c r="E12030" t="s">
        <v>15645</v>
      </c>
      <c r="F12030" t="s">
        <v>15646</v>
      </c>
      <c r="G12030" t="s">
        <v>15556</v>
      </c>
      <c r="H12030" t="s">
        <v>14353</v>
      </c>
      <c r="I12030">
        <v>800</v>
      </c>
      <c r="J12030">
        <v>312.73719104999998</v>
      </c>
      <c r="K12030">
        <v>312.73719104999998</v>
      </c>
      <c r="L12030" t="s">
        <v>20443</v>
      </c>
      <c r="M12030" t="s">
        <v>20444</v>
      </c>
      <c r="N12030" t="s">
        <v>20445</v>
      </c>
      <c r="O12030" t="s">
        <v>16846</v>
      </c>
      <c r="R12030" t="s">
        <v>17738</v>
      </c>
      <c r="S12030" t="s">
        <v>16846</v>
      </c>
      <c r="T12030" t="s">
        <v>20446</v>
      </c>
      <c r="U12030" t="s">
        <v>15317</v>
      </c>
    </row>
    <row r="12031" spans="1:21" x14ac:dyDescent="0.25">
      <c r="A12031">
        <v>2019</v>
      </c>
      <c r="B12031">
        <v>13</v>
      </c>
      <c r="C12031" t="s">
        <v>38</v>
      </c>
      <c r="D12031" t="s">
        <v>1825</v>
      </c>
      <c r="E12031" t="s">
        <v>15593</v>
      </c>
      <c r="F12031" t="s">
        <v>10733</v>
      </c>
      <c r="G12031" t="s">
        <v>11822</v>
      </c>
      <c r="H12031" t="s">
        <v>15594</v>
      </c>
      <c r="I12031">
        <v>22577.110447999999</v>
      </c>
      <c r="J12031">
        <v>21557.181690469999</v>
      </c>
      <c r="K12031">
        <v>21557.181690469999</v>
      </c>
      <c r="L12031" t="s">
        <v>15388</v>
      </c>
      <c r="M12031" t="s">
        <v>15237</v>
      </c>
      <c r="T12031" t="s">
        <v>15301</v>
      </c>
      <c r="U12031" t="s">
        <v>15317</v>
      </c>
    </row>
    <row r="12032" spans="1:21" x14ac:dyDescent="0.25">
      <c r="A12032">
        <v>2019</v>
      </c>
      <c r="B12032">
        <v>13</v>
      </c>
      <c r="C12032" t="s">
        <v>38</v>
      </c>
      <c r="D12032" t="s">
        <v>1828</v>
      </c>
      <c r="E12032" t="s">
        <v>15595</v>
      </c>
      <c r="F12032" t="s">
        <v>10734</v>
      </c>
      <c r="G12032" t="s">
        <v>14015</v>
      </c>
      <c r="H12032" t="s">
        <v>14795</v>
      </c>
      <c r="I12032">
        <v>4301.1261480000003</v>
      </c>
      <c r="J12032">
        <v>4103.4833775200004</v>
      </c>
      <c r="K12032">
        <v>4103.4833775200004</v>
      </c>
      <c r="N12032" t="s">
        <v>16937</v>
      </c>
      <c r="O12032" t="s">
        <v>17486</v>
      </c>
      <c r="T12032" t="s">
        <v>17487</v>
      </c>
      <c r="U12032" t="s">
        <v>15317</v>
      </c>
    </row>
    <row r="12033" spans="1:21" x14ac:dyDescent="0.25">
      <c r="A12033">
        <v>2019</v>
      </c>
      <c r="B12033">
        <v>13</v>
      </c>
      <c r="C12033" t="s">
        <v>38</v>
      </c>
      <c r="D12033" t="s">
        <v>1829</v>
      </c>
      <c r="E12033" t="s">
        <v>15596</v>
      </c>
      <c r="F12033" t="s">
        <v>10735</v>
      </c>
      <c r="G12033" t="s">
        <v>14016</v>
      </c>
      <c r="H12033" t="s">
        <v>15157</v>
      </c>
      <c r="I12033">
        <v>2134.0244630000002</v>
      </c>
      <c r="J12033">
        <v>2037.0648926399999</v>
      </c>
      <c r="K12033">
        <v>2037.0648926399999</v>
      </c>
      <c r="L12033" t="s">
        <v>17205</v>
      </c>
      <c r="M12033" t="s">
        <v>15246</v>
      </c>
      <c r="N12033" t="s">
        <v>20075</v>
      </c>
      <c r="O12033" t="s">
        <v>15246</v>
      </c>
      <c r="P12033" t="s">
        <v>20076</v>
      </c>
      <c r="Q12033" t="s">
        <v>17617</v>
      </c>
      <c r="R12033" t="s">
        <v>17616</v>
      </c>
      <c r="S12033" t="s">
        <v>17617</v>
      </c>
      <c r="T12033" t="s">
        <v>17619</v>
      </c>
      <c r="U12033" t="s">
        <v>15317</v>
      </c>
    </row>
    <row r="12034" spans="1:21" x14ac:dyDescent="0.25">
      <c r="A12034">
        <v>2019</v>
      </c>
      <c r="B12034">
        <v>13</v>
      </c>
      <c r="C12034" t="s">
        <v>38</v>
      </c>
      <c r="D12034" t="s">
        <v>1830</v>
      </c>
      <c r="G12034" t="s">
        <v>11828</v>
      </c>
      <c r="H12034" t="s">
        <v>14380</v>
      </c>
      <c r="I12034">
        <v>2171.2911819999999</v>
      </c>
      <c r="J12034">
        <v>2835.8573629299999</v>
      </c>
      <c r="K12034">
        <v>2835.8573629299999</v>
      </c>
      <c r="P12034" t="s">
        <v>17547</v>
      </c>
      <c r="Q12034" t="s">
        <v>16846</v>
      </c>
      <c r="R12034" t="s">
        <v>17550</v>
      </c>
      <c r="S12034" t="s">
        <v>16846</v>
      </c>
      <c r="T12034" t="s">
        <v>16847</v>
      </c>
      <c r="U12034" t="s">
        <v>15317</v>
      </c>
    </row>
    <row r="12035" spans="1:21" x14ac:dyDescent="0.25">
      <c r="A12035">
        <v>2019</v>
      </c>
      <c r="B12035">
        <v>13</v>
      </c>
      <c r="C12035" t="s">
        <v>38</v>
      </c>
      <c r="D12035" t="s">
        <v>2877</v>
      </c>
      <c r="E12035" t="s">
        <v>15597</v>
      </c>
      <c r="F12035" t="s">
        <v>10736</v>
      </c>
      <c r="G12035" t="s">
        <v>14191</v>
      </c>
      <c r="H12035" t="s">
        <v>14713</v>
      </c>
      <c r="I12035">
        <v>412.03337499999998</v>
      </c>
      <c r="J12035">
        <v>357.83029075000002</v>
      </c>
      <c r="K12035">
        <v>357.83029075000002</v>
      </c>
      <c r="N12035" t="s">
        <v>17070</v>
      </c>
      <c r="O12035" t="s">
        <v>15336</v>
      </c>
      <c r="T12035" t="s">
        <v>15337</v>
      </c>
      <c r="U12035" t="s">
        <v>15317</v>
      </c>
    </row>
    <row r="12036" spans="1:21" x14ac:dyDescent="0.25">
      <c r="A12036">
        <v>2019</v>
      </c>
      <c r="B12036">
        <v>13</v>
      </c>
      <c r="C12036" t="s">
        <v>38</v>
      </c>
      <c r="D12036" t="s">
        <v>15598</v>
      </c>
      <c r="E12036" t="s">
        <v>15599</v>
      </c>
      <c r="F12036" t="s">
        <v>15600</v>
      </c>
      <c r="G12036" t="s">
        <v>15601</v>
      </c>
      <c r="H12036" t="s">
        <v>14377</v>
      </c>
      <c r="I12036">
        <v>0</v>
      </c>
      <c r="J12036">
        <v>2245.5412832400002</v>
      </c>
      <c r="K12036">
        <v>2245.5412832400002</v>
      </c>
      <c r="U12036" t="s">
        <v>15316</v>
      </c>
    </row>
    <row r="12037" spans="1:21" x14ac:dyDescent="0.25">
      <c r="A12037">
        <v>2019</v>
      </c>
      <c r="B12037">
        <v>13</v>
      </c>
      <c r="C12037" t="s">
        <v>20</v>
      </c>
      <c r="D12037" t="s">
        <v>971</v>
      </c>
      <c r="E12037" t="s">
        <v>15602</v>
      </c>
      <c r="F12037" t="s">
        <v>10737</v>
      </c>
      <c r="G12037" t="s">
        <v>11820</v>
      </c>
      <c r="H12037" t="s">
        <v>14795</v>
      </c>
      <c r="I12037">
        <v>300</v>
      </c>
      <c r="J12037">
        <v>373.29607103000001</v>
      </c>
      <c r="K12037">
        <v>373.29607103000001</v>
      </c>
      <c r="L12037" t="s">
        <v>17239</v>
      </c>
      <c r="M12037" t="s">
        <v>17797</v>
      </c>
      <c r="N12037" t="s">
        <v>18992</v>
      </c>
      <c r="O12037" t="s">
        <v>18991</v>
      </c>
      <c r="P12037" t="s">
        <v>17239</v>
      </c>
      <c r="Q12037" t="s">
        <v>17797</v>
      </c>
      <c r="T12037" t="s">
        <v>17798</v>
      </c>
      <c r="U12037" t="s">
        <v>15317</v>
      </c>
    </row>
    <row r="12038" spans="1:21" x14ac:dyDescent="0.25">
      <c r="A12038">
        <v>2019</v>
      </c>
      <c r="B12038">
        <v>13</v>
      </c>
      <c r="C12038" t="s">
        <v>20</v>
      </c>
      <c r="D12038" t="s">
        <v>972</v>
      </c>
      <c r="G12038" t="s">
        <v>11060</v>
      </c>
      <c r="H12038" t="s">
        <v>14795</v>
      </c>
      <c r="I12038">
        <v>0</v>
      </c>
      <c r="J12038">
        <v>33.572850219999999</v>
      </c>
      <c r="K12038">
        <v>33.572850219999999</v>
      </c>
      <c r="U12038" t="s">
        <v>15316</v>
      </c>
    </row>
    <row r="12039" spans="1:21" x14ac:dyDescent="0.25">
      <c r="A12039">
        <v>2019</v>
      </c>
      <c r="B12039">
        <v>13</v>
      </c>
      <c r="C12039" t="s">
        <v>20</v>
      </c>
      <c r="D12039" t="s">
        <v>973</v>
      </c>
      <c r="G12039" t="s">
        <v>10937</v>
      </c>
      <c r="H12039" t="s">
        <v>14795</v>
      </c>
      <c r="I12039">
        <v>0</v>
      </c>
      <c r="J12039">
        <v>19.19909977</v>
      </c>
      <c r="K12039">
        <v>19.19909977</v>
      </c>
      <c r="U12039" t="s">
        <v>15316</v>
      </c>
    </row>
    <row r="12040" spans="1:21" x14ac:dyDescent="0.25">
      <c r="A12040">
        <v>2019</v>
      </c>
      <c r="B12040">
        <v>13</v>
      </c>
      <c r="C12040" t="s">
        <v>22</v>
      </c>
      <c r="D12040" t="s">
        <v>974</v>
      </c>
      <c r="G12040" t="s">
        <v>10941</v>
      </c>
      <c r="H12040" t="s">
        <v>14221</v>
      </c>
      <c r="I12040">
        <v>187.78957600000001</v>
      </c>
      <c r="J12040">
        <v>431.89041108999999</v>
      </c>
      <c r="K12040">
        <v>431.89041108999999</v>
      </c>
      <c r="U12040" t="s">
        <v>15316</v>
      </c>
    </row>
    <row r="12041" spans="1:21" x14ac:dyDescent="0.25">
      <c r="A12041">
        <v>2019</v>
      </c>
      <c r="B12041">
        <v>14</v>
      </c>
      <c r="C12041" t="s">
        <v>25</v>
      </c>
      <c r="D12041" t="s">
        <v>983</v>
      </c>
      <c r="E12041" t="s">
        <v>15603</v>
      </c>
      <c r="F12041" t="s">
        <v>10738</v>
      </c>
      <c r="G12041" t="s">
        <v>11829</v>
      </c>
      <c r="H12041" t="s">
        <v>14381</v>
      </c>
      <c r="I12041">
        <v>805.44298700000002</v>
      </c>
      <c r="J12041">
        <v>764.86906814999998</v>
      </c>
      <c r="K12041">
        <v>764.86906814999998</v>
      </c>
      <c r="L12041" t="s">
        <v>20462</v>
      </c>
      <c r="M12041" t="s">
        <v>15247</v>
      </c>
      <c r="N12041" t="s">
        <v>20231</v>
      </c>
      <c r="O12041" t="s">
        <v>17486</v>
      </c>
      <c r="P12041" t="s">
        <v>15283</v>
      </c>
      <c r="Q12041" t="s">
        <v>15247</v>
      </c>
      <c r="R12041" t="s">
        <v>15283</v>
      </c>
      <c r="S12041" t="s">
        <v>15247</v>
      </c>
      <c r="T12041" t="s">
        <v>17487</v>
      </c>
      <c r="U12041" t="s">
        <v>15317</v>
      </c>
    </row>
    <row r="12042" spans="1:21" x14ac:dyDescent="0.25">
      <c r="A12042">
        <v>2019</v>
      </c>
      <c r="B12042">
        <v>14</v>
      </c>
      <c r="C12042" t="s">
        <v>25</v>
      </c>
      <c r="D12042" t="s">
        <v>984</v>
      </c>
      <c r="E12042" t="s">
        <v>15604</v>
      </c>
      <c r="F12042" t="s">
        <v>10739</v>
      </c>
      <c r="G12042" t="s">
        <v>11830</v>
      </c>
      <c r="H12042" t="s">
        <v>14381</v>
      </c>
      <c r="I12042">
        <v>180.408592</v>
      </c>
      <c r="J12042">
        <v>170.32926319000001</v>
      </c>
      <c r="K12042">
        <v>170.32926319000001</v>
      </c>
      <c r="L12042" t="s">
        <v>20077</v>
      </c>
      <c r="M12042" t="s">
        <v>15247</v>
      </c>
      <c r="N12042" t="s">
        <v>17443</v>
      </c>
      <c r="O12042" t="s">
        <v>15247</v>
      </c>
      <c r="P12042" t="s">
        <v>15283</v>
      </c>
      <c r="Q12042" t="s">
        <v>15247</v>
      </c>
      <c r="R12042" t="s">
        <v>15283</v>
      </c>
      <c r="S12042" t="s">
        <v>15247</v>
      </c>
      <c r="T12042" t="s">
        <v>15313</v>
      </c>
      <c r="U12042" t="s">
        <v>15317</v>
      </c>
    </row>
    <row r="12043" spans="1:21" x14ac:dyDescent="0.25">
      <c r="A12043">
        <v>2019</v>
      </c>
      <c r="B12043">
        <v>14</v>
      </c>
      <c r="C12043" t="s">
        <v>25</v>
      </c>
      <c r="D12043" t="s">
        <v>985</v>
      </c>
      <c r="E12043" t="s">
        <v>15605</v>
      </c>
      <c r="F12043" t="s">
        <v>10740</v>
      </c>
      <c r="G12043" t="s">
        <v>14017</v>
      </c>
      <c r="H12043" t="s">
        <v>15606</v>
      </c>
      <c r="I12043">
        <v>551.184078</v>
      </c>
      <c r="J12043">
        <v>469.25834891</v>
      </c>
      <c r="K12043">
        <v>469.25401224000001</v>
      </c>
      <c r="N12043" t="s">
        <v>15272</v>
      </c>
      <c r="O12043" t="s">
        <v>15247</v>
      </c>
      <c r="P12043" t="s">
        <v>16981</v>
      </c>
      <c r="Q12043" t="s">
        <v>15247</v>
      </c>
      <c r="R12043" t="s">
        <v>16981</v>
      </c>
      <c r="S12043" t="s">
        <v>15247</v>
      </c>
      <c r="T12043" t="s">
        <v>15313</v>
      </c>
      <c r="U12043" t="s">
        <v>15317</v>
      </c>
    </row>
    <row r="12044" spans="1:21" x14ac:dyDescent="0.25">
      <c r="A12044">
        <v>2019</v>
      </c>
      <c r="B12044">
        <v>14</v>
      </c>
      <c r="C12044" t="s">
        <v>25</v>
      </c>
      <c r="D12044" t="s">
        <v>986</v>
      </c>
      <c r="E12044" t="s">
        <v>15607</v>
      </c>
      <c r="F12044" t="s">
        <v>15608</v>
      </c>
      <c r="G12044" t="s">
        <v>14018</v>
      </c>
      <c r="H12044" t="s">
        <v>15053</v>
      </c>
      <c r="I12044">
        <v>67.763137</v>
      </c>
      <c r="J12044">
        <v>50.408171160000002</v>
      </c>
      <c r="K12044">
        <v>50.408171160000002</v>
      </c>
      <c r="L12044" t="s">
        <v>20463</v>
      </c>
      <c r="M12044" t="s">
        <v>16850</v>
      </c>
      <c r="N12044" t="s">
        <v>20232</v>
      </c>
      <c r="O12044" t="s">
        <v>20080</v>
      </c>
      <c r="R12044" t="s">
        <v>20081</v>
      </c>
      <c r="S12044" t="s">
        <v>16850</v>
      </c>
      <c r="T12044" t="s">
        <v>20082</v>
      </c>
      <c r="U12044" t="s">
        <v>15317</v>
      </c>
    </row>
    <row r="12045" spans="1:21" x14ac:dyDescent="0.25">
      <c r="A12045">
        <v>2019</v>
      </c>
      <c r="B12045">
        <v>14</v>
      </c>
      <c r="C12045" t="s">
        <v>25</v>
      </c>
      <c r="D12045" t="s">
        <v>990</v>
      </c>
      <c r="E12045" t="s">
        <v>15609</v>
      </c>
      <c r="F12045" t="s">
        <v>10742</v>
      </c>
      <c r="G12045" t="s">
        <v>14019</v>
      </c>
      <c r="H12045" t="s">
        <v>14386</v>
      </c>
      <c r="I12045">
        <v>171.642551</v>
      </c>
      <c r="J12045">
        <v>47.233556499999999</v>
      </c>
      <c r="K12045">
        <v>47.233556499999999</v>
      </c>
      <c r="L12045" t="s">
        <v>20464</v>
      </c>
      <c r="M12045" t="s">
        <v>17486</v>
      </c>
      <c r="N12045" t="s">
        <v>20233</v>
      </c>
      <c r="O12045" t="s">
        <v>17486</v>
      </c>
      <c r="P12045" t="s">
        <v>15351</v>
      </c>
      <c r="Q12045" t="s">
        <v>15247</v>
      </c>
      <c r="R12045" t="s">
        <v>15299</v>
      </c>
      <c r="S12045" t="s">
        <v>15247</v>
      </c>
      <c r="T12045" t="s">
        <v>17487</v>
      </c>
      <c r="U12045" t="s">
        <v>15317</v>
      </c>
    </row>
    <row r="12046" spans="1:21" x14ac:dyDescent="0.25">
      <c r="A12046">
        <v>2019</v>
      </c>
      <c r="B12046">
        <v>14</v>
      </c>
      <c r="C12046" t="s">
        <v>25</v>
      </c>
      <c r="D12046" t="s">
        <v>1834</v>
      </c>
      <c r="E12046" t="s">
        <v>15610</v>
      </c>
      <c r="F12046" t="s">
        <v>10743</v>
      </c>
      <c r="G12046" t="s">
        <v>14020</v>
      </c>
      <c r="H12046" t="s">
        <v>14385</v>
      </c>
      <c r="I12046">
        <v>22.941324000000002</v>
      </c>
      <c r="J12046">
        <v>44.253210750000001</v>
      </c>
      <c r="K12046">
        <v>44.253210750000001</v>
      </c>
      <c r="L12046" t="s">
        <v>17076</v>
      </c>
      <c r="M12046" t="s">
        <v>17486</v>
      </c>
      <c r="N12046" t="s">
        <v>20083</v>
      </c>
      <c r="O12046" t="s">
        <v>17820</v>
      </c>
      <c r="P12046" t="s">
        <v>16891</v>
      </c>
      <c r="Q12046" t="s">
        <v>15247</v>
      </c>
      <c r="R12046" t="s">
        <v>17821</v>
      </c>
      <c r="S12046" t="s">
        <v>15247</v>
      </c>
      <c r="T12046" t="s">
        <v>19776</v>
      </c>
      <c r="U12046" t="s">
        <v>15317</v>
      </c>
    </row>
    <row r="12047" spans="1:21" x14ac:dyDescent="0.25">
      <c r="A12047">
        <v>2019</v>
      </c>
      <c r="B12047">
        <v>14</v>
      </c>
      <c r="C12047" t="s">
        <v>22</v>
      </c>
      <c r="D12047" t="s">
        <v>992</v>
      </c>
      <c r="G12047" t="s">
        <v>10941</v>
      </c>
      <c r="H12047" t="s">
        <v>14221</v>
      </c>
      <c r="I12047">
        <v>256.161046</v>
      </c>
      <c r="J12047">
        <v>374.08794755999998</v>
      </c>
      <c r="K12047">
        <v>374.00639217000003</v>
      </c>
      <c r="U12047" t="s">
        <v>15316</v>
      </c>
    </row>
    <row r="12048" spans="1:21" x14ac:dyDescent="0.25">
      <c r="A12048">
        <v>2019</v>
      </c>
      <c r="B12048">
        <v>14</v>
      </c>
      <c r="C12048" t="s">
        <v>23</v>
      </c>
      <c r="D12048" t="s">
        <v>993</v>
      </c>
      <c r="G12048" t="s">
        <v>10942</v>
      </c>
      <c r="H12048" t="s">
        <v>14222</v>
      </c>
      <c r="I12048">
        <v>26.18957</v>
      </c>
      <c r="J12048">
        <v>19.934912050000001</v>
      </c>
      <c r="K12048">
        <v>19.934912050000001</v>
      </c>
      <c r="U12048" t="s">
        <v>15316</v>
      </c>
    </row>
    <row r="12049" spans="1:21" x14ac:dyDescent="0.25">
      <c r="A12049">
        <v>2019</v>
      </c>
      <c r="B12049">
        <v>14</v>
      </c>
      <c r="C12049" t="s">
        <v>24</v>
      </c>
      <c r="D12049" t="s">
        <v>995</v>
      </c>
      <c r="E12049" t="s">
        <v>15611</v>
      </c>
      <c r="F12049" t="s">
        <v>10744</v>
      </c>
      <c r="G12049" t="s">
        <v>11838</v>
      </c>
      <c r="H12049" t="s">
        <v>14382</v>
      </c>
      <c r="I12049">
        <v>438.831952</v>
      </c>
      <c r="J12049">
        <v>569.27316433999999</v>
      </c>
      <c r="K12049">
        <v>569.25350360000004</v>
      </c>
      <c r="L12049" t="s">
        <v>20465</v>
      </c>
      <c r="M12049" t="s">
        <v>17493</v>
      </c>
      <c r="P12049" t="s">
        <v>16981</v>
      </c>
      <c r="Q12049" t="s">
        <v>15247</v>
      </c>
      <c r="R12049" t="s">
        <v>16981</v>
      </c>
      <c r="S12049" t="s">
        <v>15247</v>
      </c>
      <c r="T12049" t="s">
        <v>17598</v>
      </c>
      <c r="U12049" t="s">
        <v>15317</v>
      </c>
    </row>
    <row r="12050" spans="1:21" x14ac:dyDescent="0.25">
      <c r="A12050">
        <v>2019</v>
      </c>
      <c r="B12050">
        <v>14</v>
      </c>
      <c r="C12050" t="s">
        <v>24</v>
      </c>
      <c r="D12050" t="s">
        <v>996</v>
      </c>
      <c r="E12050" t="s">
        <v>15612</v>
      </c>
      <c r="F12050" t="s">
        <v>15613</v>
      </c>
      <c r="G12050" t="s">
        <v>14021</v>
      </c>
      <c r="H12050" t="s">
        <v>11839</v>
      </c>
      <c r="I12050">
        <v>25.550039000000002</v>
      </c>
      <c r="J12050">
        <v>22.425208309999999</v>
      </c>
      <c r="K12050">
        <v>22.425208309999999</v>
      </c>
      <c r="L12050" t="s">
        <v>15191</v>
      </c>
      <c r="M12050" t="s">
        <v>15247</v>
      </c>
      <c r="N12050" t="s">
        <v>17066</v>
      </c>
      <c r="O12050" t="s">
        <v>16938</v>
      </c>
      <c r="P12050" t="s">
        <v>15191</v>
      </c>
      <c r="Q12050" t="s">
        <v>15247</v>
      </c>
      <c r="R12050" t="s">
        <v>15191</v>
      </c>
      <c r="S12050" t="s">
        <v>15247</v>
      </c>
      <c r="T12050" t="s">
        <v>16939</v>
      </c>
      <c r="U12050" t="s">
        <v>15317</v>
      </c>
    </row>
    <row r="12051" spans="1:21" x14ac:dyDescent="0.25">
      <c r="A12051">
        <v>2019</v>
      </c>
      <c r="B12051">
        <v>14</v>
      </c>
      <c r="C12051" t="s">
        <v>29</v>
      </c>
      <c r="D12051" t="s">
        <v>998</v>
      </c>
      <c r="E12051" t="s">
        <v>15614</v>
      </c>
      <c r="F12051" t="s">
        <v>10746</v>
      </c>
      <c r="G12051" t="s">
        <v>11841</v>
      </c>
      <c r="H12051" t="s">
        <v>14857</v>
      </c>
      <c r="I12051">
        <v>722.93574999999998</v>
      </c>
      <c r="J12051">
        <v>716.19336309000005</v>
      </c>
      <c r="K12051">
        <v>716.19336309000005</v>
      </c>
      <c r="L12051" t="s">
        <v>20466</v>
      </c>
      <c r="M12051" t="s">
        <v>19428</v>
      </c>
      <c r="N12051" t="s">
        <v>15264</v>
      </c>
      <c r="O12051" t="s">
        <v>15247</v>
      </c>
      <c r="R12051" t="s">
        <v>18996</v>
      </c>
      <c r="S12051" t="s">
        <v>17493</v>
      </c>
      <c r="T12051" s="124" t="s">
        <v>20085</v>
      </c>
      <c r="U12051" s="124" t="s">
        <v>15317</v>
      </c>
    </row>
    <row r="12052" spans="1:21" x14ac:dyDescent="0.25">
      <c r="A12052">
        <v>2019</v>
      </c>
      <c r="B12052">
        <v>14</v>
      </c>
      <c r="C12052" t="s">
        <v>30</v>
      </c>
      <c r="D12052" t="s">
        <v>15615</v>
      </c>
      <c r="E12052" t="s">
        <v>15616</v>
      </c>
      <c r="F12052" t="s">
        <v>15617</v>
      </c>
      <c r="G12052" t="s">
        <v>15554</v>
      </c>
      <c r="H12052" t="s">
        <v>14796</v>
      </c>
      <c r="I12052">
        <v>40000</v>
      </c>
      <c r="J12052">
        <v>23915.168455340001</v>
      </c>
      <c r="K12052">
        <v>23915.168455340001</v>
      </c>
      <c r="L12052" t="s">
        <v>17471</v>
      </c>
      <c r="M12052" t="s">
        <v>18235</v>
      </c>
      <c r="N12052" t="s">
        <v>17471</v>
      </c>
      <c r="O12052" t="s">
        <v>18235</v>
      </c>
      <c r="P12052" t="s">
        <v>15192</v>
      </c>
      <c r="Q12052" t="s">
        <v>15237</v>
      </c>
      <c r="T12052" t="s">
        <v>19168</v>
      </c>
      <c r="U12052" t="s">
        <v>15317</v>
      </c>
    </row>
    <row r="12053" spans="1:21" x14ac:dyDescent="0.25">
      <c r="A12053">
        <v>2019</v>
      </c>
      <c r="B12053">
        <v>15</v>
      </c>
      <c r="C12053" t="s">
        <v>25</v>
      </c>
      <c r="D12053" t="s">
        <v>1002</v>
      </c>
      <c r="E12053" t="s">
        <v>15618</v>
      </c>
      <c r="F12053" t="s">
        <v>10747</v>
      </c>
      <c r="G12053" t="s">
        <v>11844</v>
      </c>
      <c r="H12053" t="s">
        <v>11844</v>
      </c>
      <c r="I12053">
        <v>669.81018100000006</v>
      </c>
      <c r="J12053">
        <v>744.87021930000003</v>
      </c>
      <c r="K12053">
        <v>744.87021930000003</v>
      </c>
      <c r="L12053" t="s">
        <v>20467</v>
      </c>
      <c r="M12053" t="s">
        <v>20468</v>
      </c>
      <c r="N12053" t="s">
        <v>17461</v>
      </c>
      <c r="O12053" t="s">
        <v>17170</v>
      </c>
      <c r="T12053" t="s">
        <v>20469</v>
      </c>
      <c r="U12053" t="s">
        <v>15317</v>
      </c>
    </row>
    <row r="12054" spans="1:21" x14ac:dyDescent="0.25">
      <c r="A12054">
        <v>2019</v>
      </c>
      <c r="B12054">
        <v>15</v>
      </c>
      <c r="C12054" t="s">
        <v>25</v>
      </c>
      <c r="D12054" t="s">
        <v>1003</v>
      </c>
      <c r="E12054" t="s">
        <v>15619</v>
      </c>
      <c r="F12054" t="s">
        <v>10748</v>
      </c>
      <c r="G12054" t="s">
        <v>14022</v>
      </c>
      <c r="H12054" t="s">
        <v>14799</v>
      </c>
      <c r="I12054">
        <v>303.36562600000002</v>
      </c>
      <c r="J12054">
        <v>173.15446612</v>
      </c>
      <c r="K12054">
        <v>173.15446612</v>
      </c>
      <c r="L12054" t="s">
        <v>19785</v>
      </c>
      <c r="M12054" t="s">
        <v>19786</v>
      </c>
      <c r="R12054" t="s">
        <v>17837</v>
      </c>
      <c r="S12054" t="s">
        <v>15251</v>
      </c>
      <c r="T12054" t="s">
        <v>18406</v>
      </c>
      <c r="U12054" t="s">
        <v>15317</v>
      </c>
    </row>
    <row r="12055" spans="1:21" x14ac:dyDescent="0.25">
      <c r="A12055">
        <v>2019</v>
      </c>
      <c r="B12055">
        <v>15</v>
      </c>
      <c r="C12055" t="s">
        <v>25</v>
      </c>
      <c r="D12055" t="s">
        <v>1004</v>
      </c>
      <c r="E12055" t="s">
        <v>15620</v>
      </c>
      <c r="F12055" t="s">
        <v>10749</v>
      </c>
      <c r="G12055" t="s">
        <v>11846</v>
      </c>
      <c r="H12055" t="s">
        <v>14799</v>
      </c>
      <c r="I12055">
        <v>175.061927</v>
      </c>
      <c r="J12055">
        <v>170.73826002999999</v>
      </c>
      <c r="K12055">
        <v>170.73826002999999</v>
      </c>
      <c r="L12055" t="s">
        <v>20470</v>
      </c>
      <c r="M12055" t="s">
        <v>17503</v>
      </c>
      <c r="N12055" t="s">
        <v>17844</v>
      </c>
      <c r="O12055" t="s">
        <v>17503</v>
      </c>
      <c r="P12055" t="s">
        <v>15353</v>
      </c>
      <c r="Q12055" t="s">
        <v>15251</v>
      </c>
      <c r="R12055" t="s">
        <v>17837</v>
      </c>
      <c r="S12055" t="s">
        <v>15251</v>
      </c>
      <c r="T12055" t="s">
        <v>17504</v>
      </c>
      <c r="U12055" t="s">
        <v>15317</v>
      </c>
    </row>
    <row r="12056" spans="1:21" x14ac:dyDescent="0.25">
      <c r="A12056">
        <v>2019</v>
      </c>
      <c r="B12056">
        <v>15</v>
      </c>
      <c r="C12056" t="s">
        <v>28</v>
      </c>
      <c r="D12056" t="s">
        <v>1007</v>
      </c>
      <c r="E12056" t="s">
        <v>15621</v>
      </c>
      <c r="F12056" t="s">
        <v>10751</v>
      </c>
      <c r="G12056" t="s">
        <v>13860</v>
      </c>
      <c r="H12056" t="s">
        <v>14799</v>
      </c>
      <c r="I12056">
        <v>12.306160999999999</v>
      </c>
      <c r="J12056">
        <v>8.3221606999999995</v>
      </c>
      <c r="K12056">
        <v>8.3221606999999995</v>
      </c>
      <c r="R12056" t="s">
        <v>17837</v>
      </c>
      <c r="S12056" t="s">
        <v>15251</v>
      </c>
      <c r="T12056" t="s">
        <v>15312</v>
      </c>
      <c r="U12056" t="s">
        <v>15317</v>
      </c>
    </row>
    <row r="12057" spans="1:21" x14ac:dyDescent="0.25">
      <c r="A12057">
        <v>2019</v>
      </c>
      <c r="B12057">
        <v>15</v>
      </c>
      <c r="C12057" t="s">
        <v>31</v>
      </c>
      <c r="D12057" t="s">
        <v>1008</v>
      </c>
      <c r="G12057" t="s">
        <v>11850</v>
      </c>
      <c r="H12057" t="s">
        <v>14799</v>
      </c>
      <c r="I12057">
        <v>151.300017</v>
      </c>
      <c r="J12057">
        <v>67.655544519999992</v>
      </c>
      <c r="K12057">
        <v>67.655544519999992</v>
      </c>
      <c r="R12057" t="s">
        <v>17837</v>
      </c>
      <c r="S12057" t="s">
        <v>15251</v>
      </c>
      <c r="T12057" t="s">
        <v>15312</v>
      </c>
      <c r="U12057" t="s">
        <v>15317</v>
      </c>
    </row>
    <row r="12058" spans="1:21" x14ac:dyDescent="0.25">
      <c r="A12058">
        <v>2019</v>
      </c>
      <c r="B12058">
        <v>15</v>
      </c>
      <c r="C12058" t="s">
        <v>22</v>
      </c>
      <c r="D12058" t="s">
        <v>1009</v>
      </c>
      <c r="G12058" t="s">
        <v>10941</v>
      </c>
      <c r="H12058" t="s">
        <v>14221</v>
      </c>
      <c r="I12058">
        <v>428.3372</v>
      </c>
      <c r="J12058">
        <v>754.73088354000004</v>
      </c>
      <c r="K12058">
        <v>754.73088354000004</v>
      </c>
      <c r="U12058" t="s">
        <v>15316</v>
      </c>
    </row>
    <row r="12059" spans="1:21" x14ac:dyDescent="0.25">
      <c r="A12059">
        <v>2019</v>
      </c>
      <c r="B12059">
        <v>15</v>
      </c>
      <c r="C12059" t="s">
        <v>23</v>
      </c>
      <c r="D12059" t="s">
        <v>1010</v>
      </c>
      <c r="G12059" t="s">
        <v>10942</v>
      </c>
      <c r="H12059" t="s">
        <v>14222</v>
      </c>
      <c r="I12059">
        <v>39.980437999999999</v>
      </c>
      <c r="J12059">
        <v>26.038737470000001</v>
      </c>
      <c r="K12059">
        <v>26.038737470000001</v>
      </c>
      <c r="U12059" t="s">
        <v>15316</v>
      </c>
    </row>
    <row r="12060" spans="1:21" x14ac:dyDescent="0.25">
      <c r="A12060">
        <v>2019</v>
      </c>
      <c r="B12060">
        <v>15</v>
      </c>
      <c r="C12060" t="s">
        <v>24</v>
      </c>
      <c r="D12060" t="s">
        <v>1014</v>
      </c>
      <c r="E12060" t="s">
        <v>15622</v>
      </c>
      <c r="F12060" t="s">
        <v>10752</v>
      </c>
      <c r="G12060" t="s">
        <v>12605</v>
      </c>
      <c r="H12060" t="s">
        <v>14799</v>
      </c>
      <c r="I12060">
        <v>140.11048400000001</v>
      </c>
      <c r="J12060">
        <v>111.12884421</v>
      </c>
      <c r="K12060">
        <v>111.12884421</v>
      </c>
      <c r="N12060" t="s">
        <v>20353</v>
      </c>
      <c r="O12060" t="s">
        <v>17462</v>
      </c>
      <c r="P12060" t="s">
        <v>16874</v>
      </c>
      <c r="Q12060" t="s">
        <v>15251</v>
      </c>
      <c r="R12060" t="s">
        <v>17837</v>
      </c>
      <c r="S12060" t="s">
        <v>15251</v>
      </c>
      <c r="T12060" t="s">
        <v>17463</v>
      </c>
      <c r="U12060" t="s">
        <v>15317</v>
      </c>
    </row>
    <row r="12061" spans="1:21" x14ac:dyDescent="0.25">
      <c r="A12061">
        <v>2019</v>
      </c>
      <c r="B12061">
        <v>15</v>
      </c>
      <c r="C12061" t="s">
        <v>24</v>
      </c>
      <c r="D12061" t="s">
        <v>2613</v>
      </c>
      <c r="E12061" t="s">
        <v>15623</v>
      </c>
      <c r="F12061" t="s">
        <v>10753</v>
      </c>
      <c r="G12061" t="s">
        <v>13621</v>
      </c>
      <c r="H12061" t="s">
        <v>14268</v>
      </c>
      <c r="I12061">
        <v>63.918973999999999</v>
      </c>
      <c r="J12061">
        <v>54.925247290000001</v>
      </c>
      <c r="K12061">
        <v>54.925247290000001</v>
      </c>
      <c r="L12061" t="s">
        <v>20471</v>
      </c>
      <c r="M12061" t="s">
        <v>17503</v>
      </c>
      <c r="N12061" t="s">
        <v>15344</v>
      </c>
      <c r="O12061" t="s">
        <v>15251</v>
      </c>
      <c r="P12061" t="s">
        <v>15344</v>
      </c>
      <c r="Q12061" t="s">
        <v>15251</v>
      </c>
      <c r="R12061" t="s">
        <v>15344</v>
      </c>
      <c r="S12061" t="s">
        <v>15251</v>
      </c>
      <c r="T12061" t="s">
        <v>17504</v>
      </c>
      <c r="U12061" t="s">
        <v>15317</v>
      </c>
    </row>
    <row r="12062" spans="1:21" x14ac:dyDescent="0.25">
      <c r="A12062">
        <v>2019</v>
      </c>
      <c r="B12062">
        <v>15</v>
      </c>
      <c r="C12062" t="s">
        <v>24</v>
      </c>
      <c r="D12062" t="s">
        <v>2614</v>
      </c>
      <c r="E12062" t="s">
        <v>15624</v>
      </c>
      <c r="F12062" t="s">
        <v>10754</v>
      </c>
      <c r="G12062" t="s">
        <v>14023</v>
      </c>
      <c r="H12062" t="s">
        <v>14431</v>
      </c>
      <c r="I12062">
        <v>788.92132400000003</v>
      </c>
      <c r="J12062">
        <v>852.4090506</v>
      </c>
      <c r="K12062">
        <v>852.4090506</v>
      </c>
      <c r="L12062" t="s">
        <v>17014</v>
      </c>
      <c r="M12062" t="s">
        <v>15251</v>
      </c>
      <c r="N12062" t="s">
        <v>17014</v>
      </c>
      <c r="O12062" t="s">
        <v>15251</v>
      </c>
      <c r="P12062" t="s">
        <v>15355</v>
      </c>
      <c r="Q12062" t="s">
        <v>15251</v>
      </c>
      <c r="R12062" t="s">
        <v>17991</v>
      </c>
      <c r="S12062" t="s">
        <v>15251</v>
      </c>
      <c r="T12062" t="s">
        <v>15312</v>
      </c>
      <c r="U12062" t="s">
        <v>15317</v>
      </c>
    </row>
    <row r="12063" spans="1:21" x14ac:dyDescent="0.25">
      <c r="A12063">
        <v>2019</v>
      </c>
      <c r="B12063">
        <v>15</v>
      </c>
      <c r="C12063" t="s">
        <v>21</v>
      </c>
      <c r="D12063" t="s">
        <v>15625</v>
      </c>
      <c r="G12063" t="s">
        <v>15626</v>
      </c>
      <c r="H12063" t="s">
        <v>14420</v>
      </c>
      <c r="I12063">
        <v>200</v>
      </c>
      <c r="J12063">
        <v>0</v>
      </c>
      <c r="K12063">
        <v>0</v>
      </c>
      <c r="R12063" t="s">
        <v>15356</v>
      </c>
      <c r="S12063" t="s">
        <v>15251</v>
      </c>
      <c r="T12063" t="s">
        <v>15312</v>
      </c>
      <c r="U12063" t="s">
        <v>15317</v>
      </c>
    </row>
    <row r="12064" spans="1:21" x14ac:dyDescent="0.25">
      <c r="A12064">
        <v>2019</v>
      </c>
      <c r="B12064">
        <v>15</v>
      </c>
      <c r="C12064" t="s">
        <v>29</v>
      </c>
      <c r="D12064" t="s">
        <v>2620</v>
      </c>
      <c r="E12064" t="s">
        <v>15627</v>
      </c>
      <c r="F12064" t="s">
        <v>15628</v>
      </c>
      <c r="G12064" t="s">
        <v>15629</v>
      </c>
      <c r="H12064" t="s">
        <v>14268</v>
      </c>
      <c r="I12064">
        <v>1726.0720080000001</v>
      </c>
      <c r="J12064">
        <v>1759.6461538599999</v>
      </c>
      <c r="K12064">
        <v>1759.6461538599999</v>
      </c>
      <c r="L12064" t="s">
        <v>20472</v>
      </c>
      <c r="M12064" t="s">
        <v>20473</v>
      </c>
      <c r="N12064" t="s">
        <v>17472</v>
      </c>
      <c r="O12064" t="s">
        <v>17958</v>
      </c>
      <c r="P12064" t="s">
        <v>17409</v>
      </c>
      <c r="Q12064" t="s">
        <v>17503</v>
      </c>
      <c r="R12064" t="s">
        <v>15344</v>
      </c>
      <c r="S12064" t="s">
        <v>15251</v>
      </c>
      <c r="T12064" t="s">
        <v>17993</v>
      </c>
      <c r="U12064" t="s">
        <v>15317</v>
      </c>
    </row>
    <row r="12065" spans="1:21" x14ac:dyDescent="0.25">
      <c r="A12065">
        <v>2019</v>
      </c>
      <c r="B12065">
        <v>15</v>
      </c>
      <c r="C12065" t="s">
        <v>29</v>
      </c>
      <c r="D12065" t="s">
        <v>2621</v>
      </c>
      <c r="E12065" t="s">
        <v>15630</v>
      </c>
      <c r="F12065" t="s">
        <v>15631</v>
      </c>
      <c r="G12065" t="s">
        <v>15632</v>
      </c>
      <c r="H12065" t="s">
        <v>14431</v>
      </c>
      <c r="I12065">
        <v>90.527562000000003</v>
      </c>
      <c r="J12065">
        <v>86.811630999999991</v>
      </c>
      <c r="K12065">
        <v>86.811630999999991</v>
      </c>
      <c r="N12065" t="s">
        <v>16834</v>
      </c>
      <c r="O12065" t="s">
        <v>17503</v>
      </c>
      <c r="P12065" t="s">
        <v>16836</v>
      </c>
      <c r="Q12065" t="s">
        <v>17503</v>
      </c>
      <c r="R12065" t="s">
        <v>17991</v>
      </c>
      <c r="S12065" t="s">
        <v>15251</v>
      </c>
      <c r="T12065" t="s">
        <v>17504</v>
      </c>
      <c r="U12065" t="s">
        <v>15317</v>
      </c>
    </row>
    <row r="12066" spans="1:21" x14ac:dyDescent="0.25">
      <c r="A12066">
        <v>2019</v>
      </c>
      <c r="B12066">
        <v>15</v>
      </c>
      <c r="C12066" t="s">
        <v>29</v>
      </c>
      <c r="D12066" t="s">
        <v>2805</v>
      </c>
      <c r="E12066" t="s">
        <v>15633</v>
      </c>
      <c r="F12066" t="s">
        <v>15634</v>
      </c>
      <c r="G12066" t="s">
        <v>15635</v>
      </c>
      <c r="H12066" t="s">
        <v>15636</v>
      </c>
      <c r="I12066">
        <v>8000</v>
      </c>
      <c r="J12066">
        <v>7665.4601295799994</v>
      </c>
      <c r="K12066">
        <v>7665.4601295799994</v>
      </c>
      <c r="R12066" t="s">
        <v>20474</v>
      </c>
      <c r="S12066" t="s">
        <v>17503</v>
      </c>
      <c r="T12066" s="124" t="s">
        <v>17992</v>
      </c>
      <c r="U12066" s="124" t="s">
        <v>15317</v>
      </c>
    </row>
    <row r="12067" spans="1:21" x14ac:dyDescent="0.25">
      <c r="A12067">
        <v>2019</v>
      </c>
      <c r="B12067">
        <v>15</v>
      </c>
      <c r="C12067" t="s">
        <v>29</v>
      </c>
      <c r="D12067" t="s">
        <v>15637</v>
      </c>
      <c r="E12067" t="s">
        <v>15638</v>
      </c>
      <c r="F12067" t="s">
        <v>15639</v>
      </c>
      <c r="G12067" t="s">
        <v>15640</v>
      </c>
      <c r="H12067" t="s">
        <v>14420</v>
      </c>
      <c r="I12067">
        <v>37.066051999999999</v>
      </c>
      <c r="J12067">
        <v>22.28162335</v>
      </c>
      <c r="K12067">
        <v>22.28162335</v>
      </c>
      <c r="L12067" t="s">
        <v>20475</v>
      </c>
      <c r="M12067" t="s">
        <v>15251</v>
      </c>
      <c r="N12067" t="s">
        <v>20476</v>
      </c>
      <c r="O12067" t="s">
        <v>16822</v>
      </c>
      <c r="P12067" t="s">
        <v>20477</v>
      </c>
      <c r="Q12067" t="s">
        <v>15251</v>
      </c>
      <c r="R12067" t="s">
        <v>15356</v>
      </c>
      <c r="S12067" t="s">
        <v>15251</v>
      </c>
      <c r="T12067" t="s">
        <v>16831</v>
      </c>
      <c r="U12067" t="s">
        <v>15317</v>
      </c>
    </row>
    <row r="12068" spans="1:21" x14ac:dyDescent="0.25">
      <c r="A12068">
        <v>2019</v>
      </c>
      <c r="B12068">
        <v>15</v>
      </c>
      <c r="C12068" t="s">
        <v>30</v>
      </c>
      <c r="D12068" t="s">
        <v>2524</v>
      </c>
      <c r="E12068" t="s">
        <v>15641</v>
      </c>
      <c r="F12068" t="s">
        <v>10761</v>
      </c>
      <c r="G12068" t="s">
        <v>14029</v>
      </c>
      <c r="H12068" t="s">
        <v>14714</v>
      </c>
      <c r="I12068">
        <v>209.57080300000001</v>
      </c>
      <c r="J12068">
        <v>203.15239958000001</v>
      </c>
      <c r="K12068">
        <v>203.15239958000001</v>
      </c>
      <c r="L12068" t="s">
        <v>20478</v>
      </c>
      <c r="M12068" t="s">
        <v>17834</v>
      </c>
      <c r="N12068" t="s">
        <v>15352</v>
      </c>
      <c r="O12068" t="s">
        <v>15242</v>
      </c>
      <c r="P12068" t="s">
        <v>16873</v>
      </c>
      <c r="Q12068" t="s">
        <v>15251</v>
      </c>
      <c r="R12068" t="s">
        <v>15363</v>
      </c>
      <c r="S12068" t="s">
        <v>15242</v>
      </c>
      <c r="T12068" t="s">
        <v>17835</v>
      </c>
      <c r="U12068" t="s">
        <v>15317</v>
      </c>
    </row>
    <row r="12069" spans="1:21" x14ac:dyDescent="0.25">
      <c r="A12069">
        <v>2019</v>
      </c>
      <c r="B12069">
        <v>15</v>
      </c>
      <c r="C12069" t="s">
        <v>30</v>
      </c>
      <c r="D12069" t="s">
        <v>2624</v>
      </c>
      <c r="E12069" t="s">
        <v>15642</v>
      </c>
      <c r="F12069" t="s">
        <v>15643</v>
      </c>
      <c r="G12069" t="s">
        <v>13628</v>
      </c>
      <c r="H12069" t="s">
        <v>14431</v>
      </c>
      <c r="I12069">
        <v>118.59053299999999</v>
      </c>
      <c r="J12069">
        <v>95.621494930000011</v>
      </c>
      <c r="K12069">
        <v>95.621494930000011</v>
      </c>
      <c r="P12069" t="s">
        <v>17029</v>
      </c>
      <c r="Q12069" t="s">
        <v>15251</v>
      </c>
      <c r="R12069" t="s">
        <v>17991</v>
      </c>
      <c r="S12069" t="s">
        <v>15251</v>
      </c>
      <c r="T12069" s="124" t="s">
        <v>17246</v>
      </c>
      <c r="U12069" s="124" t="s">
        <v>15317</v>
      </c>
    </row>
    <row r="12070" spans="1:21" x14ac:dyDescent="0.25">
      <c r="A12070">
        <v>2019</v>
      </c>
      <c r="B12070">
        <v>15</v>
      </c>
      <c r="C12070" t="s">
        <v>30</v>
      </c>
      <c r="D12070" t="s">
        <v>15644</v>
      </c>
      <c r="E12070" t="s">
        <v>15645</v>
      </c>
      <c r="F12070" t="s">
        <v>15646</v>
      </c>
      <c r="G12070" t="s">
        <v>15556</v>
      </c>
      <c r="H12070" t="s">
        <v>15647</v>
      </c>
      <c r="I12070">
        <v>5600</v>
      </c>
      <c r="J12070">
        <v>5285.3817939400014</v>
      </c>
      <c r="K12070">
        <v>5285.3817939400014</v>
      </c>
      <c r="L12070" t="s">
        <v>20443</v>
      </c>
      <c r="M12070" t="s">
        <v>20444</v>
      </c>
      <c r="N12070" t="s">
        <v>20445</v>
      </c>
      <c r="O12070" t="s">
        <v>16846</v>
      </c>
      <c r="R12070" t="s">
        <v>17959</v>
      </c>
      <c r="S12070" t="s">
        <v>17503</v>
      </c>
      <c r="T12070" t="s">
        <v>20446</v>
      </c>
      <c r="U12070" t="s">
        <v>15317</v>
      </c>
    </row>
    <row r="12071" spans="1:21" x14ac:dyDescent="0.25">
      <c r="A12071">
        <v>2019</v>
      </c>
      <c r="B12071">
        <v>16</v>
      </c>
      <c r="C12071" t="s">
        <v>25</v>
      </c>
      <c r="D12071" t="s">
        <v>1024</v>
      </c>
      <c r="E12071" t="s">
        <v>15648</v>
      </c>
      <c r="F12071" t="s">
        <v>10763</v>
      </c>
      <c r="G12071" t="s">
        <v>14030</v>
      </c>
      <c r="H12071" t="s">
        <v>14393</v>
      </c>
      <c r="I12071">
        <v>1901.1480180000001</v>
      </c>
      <c r="J12071">
        <v>4068.88977561</v>
      </c>
      <c r="K12071">
        <v>4068.88977561</v>
      </c>
      <c r="N12071" t="s">
        <v>15236</v>
      </c>
      <c r="O12071" t="s">
        <v>15250</v>
      </c>
      <c r="R12071" t="s">
        <v>17853</v>
      </c>
      <c r="S12071" t="s">
        <v>17593</v>
      </c>
      <c r="T12071" t="s">
        <v>18549</v>
      </c>
      <c r="U12071" t="s">
        <v>15317</v>
      </c>
    </row>
    <row r="12072" spans="1:21" x14ac:dyDescent="0.25">
      <c r="A12072">
        <v>2019</v>
      </c>
      <c r="B12072">
        <v>16</v>
      </c>
      <c r="C12072" t="s">
        <v>25</v>
      </c>
      <c r="D12072" t="s">
        <v>1028</v>
      </c>
      <c r="E12072" t="s">
        <v>15649</v>
      </c>
      <c r="F12072" t="s">
        <v>15650</v>
      </c>
      <c r="G12072" t="s">
        <v>11867</v>
      </c>
      <c r="H12072" t="s">
        <v>15054</v>
      </c>
      <c r="I12072">
        <v>39.990637</v>
      </c>
      <c r="J12072">
        <v>24.740446519999999</v>
      </c>
      <c r="K12072">
        <v>24.695014400000002</v>
      </c>
      <c r="L12072" t="s">
        <v>15415</v>
      </c>
      <c r="M12072" t="s">
        <v>17574</v>
      </c>
      <c r="R12072" t="s">
        <v>20101</v>
      </c>
      <c r="S12072" t="s">
        <v>18267</v>
      </c>
      <c r="T12072" t="s">
        <v>18306</v>
      </c>
      <c r="U12072" t="s">
        <v>15317</v>
      </c>
    </row>
    <row r="12073" spans="1:21" x14ac:dyDescent="0.25">
      <c r="A12073">
        <v>2019</v>
      </c>
      <c r="B12073">
        <v>16</v>
      </c>
      <c r="C12073" t="s">
        <v>25</v>
      </c>
      <c r="D12073" t="s">
        <v>1029</v>
      </c>
      <c r="E12073" t="s">
        <v>15651</v>
      </c>
      <c r="F12073" t="s">
        <v>10765</v>
      </c>
      <c r="G12073" t="s">
        <v>14031</v>
      </c>
      <c r="H12073" t="s">
        <v>14393</v>
      </c>
      <c r="I12073">
        <v>298.618968</v>
      </c>
      <c r="J12073">
        <v>336.94774832000002</v>
      </c>
      <c r="K12073">
        <v>336.94774832000002</v>
      </c>
      <c r="L12073" t="s">
        <v>15343</v>
      </c>
      <c r="M12073" t="s">
        <v>15252</v>
      </c>
      <c r="R12073" t="s">
        <v>17853</v>
      </c>
      <c r="S12073" t="s">
        <v>17593</v>
      </c>
      <c r="T12073" s="124" t="s">
        <v>20479</v>
      </c>
      <c r="U12073" s="124" t="s">
        <v>15317</v>
      </c>
    </row>
    <row r="12074" spans="1:21" x14ac:dyDescent="0.25">
      <c r="A12074">
        <v>2019</v>
      </c>
      <c r="B12074">
        <v>16</v>
      </c>
      <c r="C12074" t="s">
        <v>25</v>
      </c>
      <c r="D12074" t="s">
        <v>1842</v>
      </c>
      <c r="E12074" t="s">
        <v>15652</v>
      </c>
      <c r="F12074" t="s">
        <v>10766</v>
      </c>
      <c r="G12074" t="s">
        <v>11903</v>
      </c>
      <c r="H12074" t="s">
        <v>14918</v>
      </c>
      <c r="I12074">
        <v>210.21332699999999</v>
      </c>
      <c r="J12074">
        <v>209.67498810000001</v>
      </c>
      <c r="K12074">
        <v>209.67498810000001</v>
      </c>
      <c r="L12074" t="s">
        <v>20480</v>
      </c>
      <c r="M12074" t="s">
        <v>17464</v>
      </c>
      <c r="N12074" t="s">
        <v>15202</v>
      </c>
      <c r="O12074" t="s">
        <v>15336</v>
      </c>
      <c r="R12074" t="s">
        <v>17880</v>
      </c>
      <c r="S12074" t="s">
        <v>17881</v>
      </c>
      <c r="T12074" t="s">
        <v>20481</v>
      </c>
      <c r="U12074" t="s">
        <v>15317</v>
      </c>
    </row>
    <row r="12075" spans="1:21" x14ac:dyDescent="0.25">
      <c r="A12075">
        <v>2019</v>
      </c>
      <c r="B12075">
        <v>16</v>
      </c>
      <c r="C12075" t="s">
        <v>25</v>
      </c>
      <c r="D12075" t="s">
        <v>2525</v>
      </c>
      <c r="E12075" t="s">
        <v>15653</v>
      </c>
      <c r="F12075" t="s">
        <v>15654</v>
      </c>
      <c r="G12075" t="s">
        <v>14032</v>
      </c>
      <c r="H12075" t="s">
        <v>14919</v>
      </c>
      <c r="I12075">
        <v>1390.6097870000001</v>
      </c>
      <c r="J12075">
        <v>1219.6078636300001</v>
      </c>
      <c r="K12075">
        <v>1214.4871268500001</v>
      </c>
      <c r="L12075" t="s">
        <v>17040</v>
      </c>
      <c r="M12075" t="s">
        <v>15336</v>
      </c>
      <c r="N12075" t="s">
        <v>17041</v>
      </c>
      <c r="O12075" t="s">
        <v>15336</v>
      </c>
      <c r="P12075" t="s">
        <v>17040</v>
      </c>
      <c r="Q12075" t="s">
        <v>15336</v>
      </c>
      <c r="R12075" t="s">
        <v>17040</v>
      </c>
      <c r="S12075" t="s">
        <v>15336</v>
      </c>
      <c r="T12075" t="s">
        <v>15337</v>
      </c>
      <c r="U12075" t="s">
        <v>15317</v>
      </c>
    </row>
    <row r="12076" spans="1:21" x14ac:dyDescent="0.25">
      <c r="A12076">
        <v>2019</v>
      </c>
      <c r="B12076">
        <v>16</v>
      </c>
      <c r="C12076" t="s">
        <v>25</v>
      </c>
      <c r="D12076" t="s">
        <v>2711</v>
      </c>
      <c r="E12076" t="s">
        <v>15655</v>
      </c>
      <c r="F12076" t="s">
        <v>10768</v>
      </c>
      <c r="G12076" t="s">
        <v>14033</v>
      </c>
      <c r="H12076" t="s">
        <v>14918</v>
      </c>
      <c r="I12076">
        <v>157.81641200000001</v>
      </c>
      <c r="J12076">
        <v>138.11927754000001</v>
      </c>
      <c r="K12076">
        <v>138.11927754000001</v>
      </c>
      <c r="L12076" t="s">
        <v>15223</v>
      </c>
      <c r="M12076" t="s">
        <v>15336</v>
      </c>
      <c r="N12076" t="s">
        <v>15223</v>
      </c>
      <c r="O12076" t="s">
        <v>15336</v>
      </c>
      <c r="P12076" t="s">
        <v>19016</v>
      </c>
      <c r="Q12076" t="s">
        <v>17574</v>
      </c>
      <c r="R12076" t="s">
        <v>17880</v>
      </c>
      <c r="S12076" t="s">
        <v>17881</v>
      </c>
      <c r="T12076" t="s">
        <v>20104</v>
      </c>
      <c r="U12076" t="s">
        <v>15317</v>
      </c>
    </row>
    <row r="12077" spans="1:21" x14ac:dyDescent="0.25">
      <c r="A12077">
        <v>2019</v>
      </c>
      <c r="B12077">
        <v>16</v>
      </c>
      <c r="C12077" t="s">
        <v>28</v>
      </c>
      <c r="D12077" t="s">
        <v>1034</v>
      </c>
      <c r="E12077" t="s">
        <v>15656</v>
      </c>
      <c r="F12077" t="s">
        <v>9371</v>
      </c>
      <c r="G12077" t="s">
        <v>13274</v>
      </c>
      <c r="H12077" t="s">
        <v>14920</v>
      </c>
      <c r="I12077">
        <v>831.52098100000001</v>
      </c>
      <c r="J12077">
        <v>673.81690988000003</v>
      </c>
      <c r="K12077">
        <v>673.79362561000005</v>
      </c>
      <c r="N12077" t="s">
        <v>19471</v>
      </c>
      <c r="O12077" t="s">
        <v>17593</v>
      </c>
      <c r="R12077" t="s">
        <v>17861</v>
      </c>
      <c r="S12077" t="s">
        <v>17574</v>
      </c>
      <c r="T12077" t="s">
        <v>17594</v>
      </c>
      <c r="U12077" t="s">
        <v>15317</v>
      </c>
    </row>
    <row r="12078" spans="1:21" x14ac:dyDescent="0.25">
      <c r="A12078">
        <v>2019</v>
      </c>
      <c r="B12078">
        <v>16</v>
      </c>
      <c r="C12078" t="s">
        <v>28</v>
      </c>
      <c r="D12078" t="s">
        <v>1036</v>
      </c>
      <c r="E12078" t="s">
        <v>15657</v>
      </c>
      <c r="F12078" t="s">
        <v>10769</v>
      </c>
      <c r="G12078" t="s">
        <v>14034</v>
      </c>
      <c r="H12078" t="s">
        <v>14921</v>
      </c>
      <c r="I12078">
        <v>210.058312</v>
      </c>
      <c r="J12078">
        <v>266.59100130000002</v>
      </c>
      <c r="K12078">
        <v>266.59100130000002</v>
      </c>
      <c r="L12078" t="s">
        <v>20482</v>
      </c>
      <c r="M12078" t="s">
        <v>19825</v>
      </c>
      <c r="N12078" t="s">
        <v>19826</v>
      </c>
      <c r="O12078" t="s">
        <v>17151</v>
      </c>
      <c r="P12078" t="s">
        <v>17861</v>
      </c>
      <c r="Q12078" t="s">
        <v>17574</v>
      </c>
      <c r="R12078" t="s">
        <v>19473</v>
      </c>
      <c r="S12078" t="s">
        <v>17593</v>
      </c>
      <c r="T12078" t="s">
        <v>19827</v>
      </c>
      <c r="U12078" t="s">
        <v>15317</v>
      </c>
    </row>
    <row r="12079" spans="1:21" x14ac:dyDescent="0.25">
      <c r="A12079">
        <v>2019</v>
      </c>
      <c r="B12079">
        <v>16</v>
      </c>
      <c r="C12079" t="s">
        <v>28</v>
      </c>
      <c r="D12079" t="s">
        <v>1041</v>
      </c>
      <c r="E12079" t="s">
        <v>15658</v>
      </c>
      <c r="F12079" t="s">
        <v>10770</v>
      </c>
      <c r="G12079" t="s">
        <v>14035</v>
      </c>
      <c r="H12079" t="s">
        <v>14393</v>
      </c>
      <c r="I12079">
        <v>6591.9203360000001</v>
      </c>
      <c r="J12079">
        <v>8194.3708998999991</v>
      </c>
      <c r="K12079">
        <v>8194.3708998999991</v>
      </c>
      <c r="N12079" t="s">
        <v>19476</v>
      </c>
      <c r="O12079" t="s">
        <v>17574</v>
      </c>
      <c r="P12079" t="s">
        <v>19459</v>
      </c>
      <c r="Q12079" t="s">
        <v>17574</v>
      </c>
      <c r="R12079" t="s">
        <v>17853</v>
      </c>
      <c r="S12079" t="s">
        <v>17593</v>
      </c>
      <c r="T12079" t="s">
        <v>17594</v>
      </c>
      <c r="U12079" t="s">
        <v>15317</v>
      </c>
    </row>
    <row r="12080" spans="1:21" x14ac:dyDescent="0.25">
      <c r="A12080">
        <v>2019</v>
      </c>
      <c r="B12080">
        <v>16</v>
      </c>
      <c r="C12080" t="s">
        <v>28</v>
      </c>
      <c r="D12080" t="s">
        <v>1846</v>
      </c>
      <c r="E12080" t="s">
        <v>15659</v>
      </c>
      <c r="F12080" t="s">
        <v>10771</v>
      </c>
      <c r="G12080" t="s">
        <v>14036</v>
      </c>
      <c r="H12080" t="s">
        <v>14921</v>
      </c>
      <c r="I12080">
        <v>98.355164000000002</v>
      </c>
      <c r="J12080">
        <v>175.33962855999999</v>
      </c>
      <c r="K12080">
        <v>175.33962855999999</v>
      </c>
      <c r="L12080" t="s">
        <v>17883</v>
      </c>
      <c r="M12080" t="s">
        <v>17570</v>
      </c>
      <c r="N12080" t="s">
        <v>17883</v>
      </c>
      <c r="O12080" t="s">
        <v>17570</v>
      </c>
      <c r="P12080" t="s">
        <v>17883</v>
      </c>
      <c r="Q12080" t="s">
        <v>17570</v>
      </c>
      <c r="R12080" t="s">
        <v>19473</v>
      </c>
      <c r="S12080" t="s">
        <v>17593</v>
      </c>
      <c r="T12080" t="s">
        <v>17854</v>
      </c>
      <c r="U12080" t="s">
        <v>15317</v>
      </c>
    </row>
    <row r="12081" spans="1:21" x14ac:dyDescent="0.25">
      <c r="A12081">
        <v>2019</v>
      </c>
      <c r="B12081">
        <v>16</v>
      </c>
      <c r="C12081" t="s">
        <v>28</v>
      </c>
      <c r="D12081" t="s">
        <v>2713</v>
      </c>
      <c r="E12081" t="s">
        <v>15660</v>
      </c>
      <c r="F12081" t="s">
        <v>15661</v>
      </c>
      <c r="G12081" t="s">
        <v>14037</v>
      </c>
      <c r="H12081" t="s">
        <v>14920</v>
      </c>
      <c r="I12081">
        <v>4.1723629999999998</v>
      </c>
      <c r="J12081">
        <v>1.52398392</v>
      </c>
      <c r="K12081">
        <v>1.52398392</v>
      </c>
      <c r="R12081" t="s">
        <v>17861</v>
      </c>
      <c r="S12081" t="s">
        <v>17574</v>
      </c>
      <c r="T12081" t="s">
        <v>16979</v>
      </c>
      <c r="U12081" t="s">
        <v>15317</v>
      </c>
    </row>
    <row r="12082" spans="1:21" x14ac:dyDescent="0.25">
      <c r="A12082">
        <v>2019</v>
      </c>
      <c r="B12082">
        <v>16</v>
      </c>
      <c r="C12082" t="s">
        <v>28</v>
      </c>
      <c r="D12082" t="s">
        <v>2714</v>
      </c>
      <c r="E12082" t="s">
        <v>15662</v>
      </c>
      <c r="F12082" t="s">
        <v>10773</v>
      </c>
      <c r="G12082" t="s">
        <v>14038</v>
      </c>
      <c r="H12082" t="s">
        <v>14920</v>
      </c>
      <c r="I12082">
        <v>62.862430000000003</v>
      </c>
      <c r="J12082">
        <v>47.44032429</v>
      </c>
      <c r="K12082">
        <v>45.709604290000001</v>
      </c>
      <c r="L12082" t="s">
        <v>17861</v>
      </c>
      <c r="M12082" t="s">
        <v>17574</v>
      </c>
      <c r="N12082" t="s">
        <v>20106</v>
      </c>
      <c r="O12082" t="s">
        <v>17593</v>
      </c>
      <c r="R12082" t="s">
        <v>17861</v>
      </c>
      <c r="S12082" t="s">
        <v>17574</v>
      </c>
      <c r="T12082" t="s">
        <v>17594</v>
      </c>
      <c r="U12082" t="s">
        <v>15317</v>
      </c>
    </row>
    <row r="12083" spans="1:21" x14ac:dyDescent="0.25">
      <c r="A12083">
        <v>2019</v>
      </c>
      <c r="B12083">
        <v>16</v>
      </c>
      <c r="C12083" t="s">
        <v>28</v>
      </c>
      <c r="D12083" t="s">
        <v>2763</v>
      </c>
      <c r="E12083" t="s">
        <v>15663</v>
      </c>
      <c r="F12083" t="s">
        <v>10774</v>
      </c>
      <c r="G12083" t="s">
        <v>14039</v>
      </c>
      <c r="H12083" t="s">
        <v>14920</v>
      </c>
      <c r="I12083">
        <v>192.67734899999999</v>
      </c>
      <c r="J12083">
        <v>314.14514163000001</v>
      </c>
      <c r="K12083">
        <v>314.14514163000001</v>
      </c>
      <c r="L12083" t="s">
        <v>17429</v>
      </c>
      <c r="M12083" t="s">
        <v>17589</v>
      </c>
      <c r="N12083" t="s">
        <v>15415</v>
      </c>
      <c r="O12083" t="s">
        <v>17574</v>
      </c>
      <c r="R12083" t="s">
        <v>17861</v>
      </c>
      <c r="S12083" t="s">
        <v>17574</v>
      </c>
      <c r="T12083" t="s">
        <v>18293</v>
      </c>
      <c r="U12083" t="s">
        <v>15317</v>
      </c>
    </row>
    <row r="12084" spans="1:21" x14ac:dyDescent="0.25">
      <c r="A12084">
        <v>2019</v>
      </c>
      <c r="B12084">
        <v>16</v>
      </c>
      <c r="C12084" t="s">
        <v>20</v>
      </c>
      <c r="D12084" t="s">
        <v>1042</v>
      </c>
      <c r="E12084" t="s">
        <v>15664</v>
      </c>
      <c r="F12084" t="s">
        <v>10775</v>
      </c>
      <c r="G12084" t="s">
        <v>14040</v>
      </c>
      <c r="H12084" t="s">
        <v>14393</v>
      </c>
      <c r="I12084">
        <v>4463.6803980000004</v>
      </c>
      <c r="J12084">
        <v>2782.0425633899999</v>
      </c>
      <c r="K12084">
        <v>2782.0425633899999</v>
      </c>
      <c r="L12084" t="s">
        <v>20483</v>
      </c>
      <c r="M12084" t="s">
        <v>20110</v>
      </c>
      <c r="N12084" t="s">
        <v>20109</v>
      </c>
      <c r="O12084" t="s">
        <v>20110</v>
      </c>
      <c r="P12084" t="s">
        <v>17869</v>
      </c>
      <c r="Q12084" t="s">
        <v>17870</v>
      </c>
      <c r="R12084" t="s">
        <v>17853</v>
      </c>
      <c r="S12084" t="s">
        <v>17593</v>
      </c>
      <c r="T12084" t="s">
        <v>18567</v>
      </c>
      <c r="U12084" t="s">
        <v>15317</v>
      </c>
    </row>
    <row r="12085" spans="1:21" x14ac:dyDescent="0.25">
      <c r="A12085">
        <v>2019</v>
      </c>
      <c r="B12085">
        <v>16</v>
      </c>
      <c r="C12085" t="s">
        <v>20</v>
      </c>
      <c r="D12085" t="s">
        <v>1045</v>
      </c>
      <c r="G12085" t="s">
        <v>10936</v>
      </c>
      <c r="H12085" t="s">
        <v>15158</v>
      </c>
      <c r="I12085">
        <v>282.59261700000002</v>
      </c>
      <c r="J12085">
        <v>252.14184270999999</v>
      </c>
      <c r="K12085">
        <v>252.14184270999999</v>
      </c>
      <c r="R12085" t="s">
        <v>17853</v>
      </c>
      <c r="S12085" t="s">
        <v>17593</v>
      </c>
      <c r="T12085" t="s">
        <v>17594</v>
      </c>
      <c r="U12085" t="s">
        <v>15317</v>
      </c>
    </row>
    <row r="12086" spans="1:21" x14ac:dyDescent="0.25">
      <c r="A12086">
        <v>2019</v>
      </c>
      <c r="B12086">
        <v>16</v>
      </c>
      <c r="C12086" t="s">
        <v>20</v>
      </c>
      <c r="D12086" t="s">
        <v>1048</v>
      </c>
      <c r="E12086" t="s">
        <v>15665</v>
      </c>
      <c r="F12086" t="s">
        <v>15666</v>
      </c>
      <c r="G12086" t="s">
        <v>11017</v>
      </c>
      <c r="H12086" t="s">
        <v>14393</v>
      </c>
      <c r="I12086">
        <v>0</v>
      </c>
      <c r="J12086">
        <v>11.414043960000001</v>
      </c>
      <c r="K12086">
        <v>11.414043960000001</v>
      </c>
      <c r="L12086" t="s">
        <v>19459</v>
      </c>
      <c r="M12086" t="s">
        <v>17574</v>
      </c>
      <c r="R12086" t="s">
        <v>17853</v>
      </c>
      <c r="S12086" t="s">
        <v>17593</v>
      </c>
      <c r="T12086" t="s">
        <v>17594</v>
      </c>
      <c r="U12086" t="s">
        <v>15317</v>
      </c>
    </row>
    <row r="12087" spans="1:21" x14ac:dyDescent="0.25">
      <c r="A12087">
        <v>2019</v>
      </c>
      <c r="B12087">
        <v>16</v>
      </c>
      <c r="C12087" t="s">
        <v>20</v>
      </c>
      <c r="D12087" t="s">
        <v>1051</v>
      </c>
      <c r="E12087" t="s">
        <v>15667</v>
      </c>
      <c r="F12087" t="s">
        <v>10776</v>
      </c>
      <c r="G12087" t="s">
        <v>13774</v>
      </c>
      <c r="H12087" t="s">
        <v>14393</v>
      </c>
      <c r="I12087">
        <v>447</v>
      </c>
      <c r="J12087">
        <v>225.21311634</v>
      </c>
      <c r="K12087">
        <v>225.21311634</v>
      </c>
      <c r="R12087" t="s">
        <v>17853</v>
      </c>
      <c r="S12087" t="s">
        <v>17593</v>
      </c>
      <c r="T12087" t="s">
        <v>17594</v>
      </c>
      <c r="U12087" t="s">
        <v>15317</v>
      </c>
    </row>
    <row r="12088" spans="1:21" x14ac:dyDescent="0.25">
      <c r="A12088">
        <v>2019</v>
      </c>
      <c r="B12088">
        <v>16</v>
      </c>
      <c r="C12088" t="s">
        <v>20</v>
      </c>
      <c r="D12088" t="s">
        <v>1056</v>
      </c>
      <c r="E12088" t="s">
        <v>15668</v>
      </c>
      <c r="F12088" t="s">
        <v>15669</v>
      </c>
      <c r="G12088" t="s">
        <v>13101</v>
      </c>
      <c r="H12088" t="s">
        <v>14393</v>
      </c>
      <c r="I12088">
        <v>1155</v>
      </c>
      <c r="J12088">
        <v>530.56394839999996</v>
      </c>
      <c r="K12088">
        <v>530.56394839999996</v>
      </c>
      <c r="L12088" t="s">
        <v>20484</v>
      </c>
      <c r="M12088" t="s">
        <v>19290</v>
      </c>
      <c r="R12088" t="s">
        <v>17853</v>
      </c>
      <c r="S12088" t="s">
        <v>17593</v>
      </c>
      <c r="T12088" t="s">
        <v>20115</v>
      </c>
      <c r="U12088" t="s">
        <v>15317</v>
      </c>
    </row>
    <row r="12089" spans="1:21" x14ac:dyDescent="0.25">
      <c r="A12089">
        <v>2019</v>
      </c>
      <c r="B12089">
        <v>16</v>
      </c>
      <c r="C12089" t="s">
        <v>20</v>
      </c>
      <c r="D12089" t="s">
        <v>2403</v>
      </c>
      <c r="F12089" t="s">
        <v>15670</v>
      </c>
      <c r="G12089" t="s">
        <v>14041</v>
      </c>
      <c r="H12089" t="s">
        <v>14919</v>
      </c>
      <c r="I12089">
        <v>0</v>
      </c>
      <c r="J12089">
        <v>14.79311242</v>
      </c>
      <c r="K12089">
        <v>14.793111680000001</v>
      </c>
      <c r="N12089" t="s">
        <v>17412</v>
      </c>
      <c r="O12089" t="s">
        <v>15336</v>
      </c>
      <c r="P12089" t="s">
        <v>15343</v>
      </c>
      <c r="Q12089" t="s">
        <v>15252</v>
      </c>
      <c r="R12089" t="s">
        <v>17040</v>
      </c>
      <c r="S12089" t="s">
        <v>15336</v>
      </c>
      <c r="T12089" t="s">
        <v>20485</v>
      </c>
      <c r="U12089" t="s">
        <v>15317</v>
      </c>
    </row>
    <row r="12090" spans="1:21" x14ac:dyDescent="0.25">
      <c r="A12090">
        <v>2019</v>
      </c>
      <c r="B12090">
        <v>16</v>
      </c>
      <c r="C12090" t="s">
        <v>20</v>
      </c>
      <c r="D12090" t="s">
        <v>2527</v>
      </c>
      <c r="G12090" t="s">
        <v>14042</v>
      </c>
      <c r="H12090" t="s">
        <v>14393</v>
      </c>
      <c r="I12090">
        <v>0</v>
      </c>
      <c r="J12090">
        <v>25.71570844</v>
      </c>
      <c r="K12090">
        <v>25.71570844</v>
      </c>
      <c r="R12090" t="s">
        <v>17853</v>
      </c>
      <c r="S12090" t="s">
        <v>17593</v>
      </c>
      <c r="T12090" t="s">
        <v>17594</v>
      </c>
      <c r="U12090" t="s">
        <v>15317</v>
      </c>
    </row>
    <row r="12091" spans="1:21" x14ac:dyDescent="0.25">
      <c r="A12091">
        <v>2019</v>
      </c>
      <c r="B12091">
        <v>16</v>
      </c>
      <c r="C12091" t="s">
        <v>20</v>
      </c>
      <c r="D12091" t="s">
        <v>2528</v>
      </c>
      <c r="E12091" t="s">
        <v>15671</v>
      </c>
      <c r="F12091" t="s">
        <v>10779</v>
      </c>
      <c r="G12091" t="s">
        <v>14043</v>
      </c>
      <c r="H12091" t="s">
        <v>14393</v>
      </c>
      <c r="I12091">
        <v>846.14941199999998</v>
      </c>
      <c r="J12091">
        <v>432.29751836000003</v>
      </c>
      <c r="K12091">
        <v>432.29751836000003</v>
      </c>
      <c r="L12091" t="s">
        <v>20486</v>
      </c>
      <c r="M12091" t="s">
        <v>15243</v>
      </c>
      <c r="N12091" t="s">
        <v>16875</v>
      </c>
      <c r="O12091" t="s">
        <v>17907</v>
      </c>
      <c r="R12091" t="s">
        <v>17853</v>
      </c>
      <c r="S12091" t="s">
        <v>17593</v>
      </c>
      <c r="T12091" t="s">
        <v>17901</v>
      </c>
      <c r="U12091" t="s">
        <v>15317</v>
      </c>
    </row>
    <row r="12092" spans="1:21" x14ac:dyDescent="0.25">
      <c r="A12092">
        <v>2019</v>
      </c>
      <c r="B12092">
        <v>16</v>
      </c>
      <c r="C12092" t="s">
        <v>22</v>
      </c>
      <c r="D12092" t="s">
        <v>1060</v>
      </c>
      <c r="G12092" t="s">
        <v>10941</v>
      </c>
      <c r="H12092" t="s">
        <v>14221</v>
      </c>
      <c r="I12092">
        <v>2054.7182170000001</v>
      </c>
      <c r="J12092">
        <v>2141.1482950300001</v>
      </c>
      <c r="K12092">
        <v>2141.0904354200002</v>
      </c>
      <c r="U12092" t="s">
        <v>15316</v>
      </c>
    </row>
    <row r="12093" spans="1:21" x14ac:dyDescent="0.25">
      <c r="A12093">
        <v>2019</v>
      </c>
      <c r="B12093">
        <v>16</v>
      </c>
      <c r="C12093" t="s">
        <v>39</v>
      </c>
      <c r="D12093" t="s">
        <v>2288</v>
      </c>
      <c r="E12093" t="s">
        <v>15672</v>
      </c>
      <c r="F12093" t="s">
        <v>10780</v>
      </c>
      <c r="G12093" t="s">
        <v>14044</v>
      </c>
      <c r="H12093" t="s">
        <v>14393</v>
      </c>
      <c r="I12093">
        <v>0</v>
      </c>
      <c r="J12093">
        <v>57.219707479999997</v>
      </c>
      <c r="K12093">
        <v>57.219707479999997</v>
      </c>
      <c r="P12093" t="s">
        <v>15211</v>
      </c>
      <c r="Q12093" t="s">
        <v>15250</v>
      </c>
      <c r="R12093" t="s">
        <v>17853</v>
      </c>
      <c r="S12093" t="s">
        <v>17593</v>
      </c>
      <c r="T12093" t="s">
        <v>18549</v>
      </c>
      <c r="U12093" t="s">
        <v>15317</v>
      </c>
    </row>
    <row r="12094" spans="1:21" x14ac:dyDescent="0.25">
      <c r="A12094">
        <v>2019</v>
      </c>
      <c r="B12094">
        <v>16</v>
      </c>
      <c r="C12094" t="s">
        <v>23</v>
      </c>
      <c r="D12094" t="s">
        <v>1061</v>
      </c>
      <c r="G12094" t="s">
        <v>10942</v>
      </c>
      <c r="H12094" t="s">
        <v>14222</v>
      </c>
      <c r="I12094">
        <v>117.707853</v>
      </c>
      <c r="J12094">
        <v>86.961669029999996</v>
      </c>
      <c r="K12094">
        <v>86.950488280000002</v>
      </c>
      <c r="U12094" t="s">
        <v>15316</v>
      </c>
    </row>
    <row r="12095" spans="1:21" x14ac:dyDescent="0.25">
      <c r="A12095">
        <v>2019</v>
      </c>
      <c r="B12095">
        <v>16</v>
      </c>
      <c r="C12095" t="s">
        <v>24</v>
      </c>
      <c r="D12095" t="s">
        <v>1063</v>
      </c>
      <c r="E12095" t="s">
        <v>15673</v>
      </c>
      <c r="F12095" t="s">
        <v>15674</v>
      </c>
      <c r="G12095" t="s">
        <v>13108</v>
      </c>
      <c r="H12095" t="s">
        <v>14393</v>
      </c>
      <c r="I12095">
        <v>55.633792</v>
      </c>
      <c r="J12095">
        <v>98.610884200000001</v>
      </c>
      <c r="K12095">
        <v>98.610884200000001</v>
      </c>
      <c r="R12095" t="s">
        <v>17853</v>
      </c>
      <c r="S12095" t="s">
        <v>17593</v>
      </c>
      <c r="T12095" t="s">
        <v>17594</v>
      </c>
      <c r="U12095" t="s">
        <v>15317</v>
      </c>
    </row>
    <row r="12096" spans="1:21" x14ac:dyDescent="0.25">
      <c r="A12096">
        <v>2019</v>
      </c>
      <c r="B12096">
        <v>16</v>
      </c>
      <c r="C12096" t="s">
        <v>24</v>
      </c>
      <c r="D12096" t="s">
        <v>1064</v>
      </c>
      <c r="E12096" t="s">
        <v>15675</v>
      </c>
      <c r="F12096" t="s">
        <v>9392</v>
      </c>
      <c r="G12096" t="s">
        <v>13462</v>
      </c>
      <c r="H12096" t="s">
        <v>15676</v>
      </c>
      <c r="I12096">
        <v>534.53658899999994</v>
      </c>
      <c r="J12096">
        <v>558.28764639999997</v>
      </c>
      <c r="K12096">
        <v>558.28709647999995</v>
      </c>
      <c r="L12096" t="s">
        <v>15415</v>
      </c>
      <c r="M12096" t="s">
        <v>17574</v>
      </c>
      <c r="R12096" t="s">
        <v>20487</v>
      </c>
      <c r="S12096" t="s">
        <v>17593</v>
      </c>
      <c r="T12096" t="s">
        <v>17594</v>
      </c>
      <c r="U12096" t="s">
        <v>15317</v>
      </c>
    </row>
    <row r="12097" spans="1:21" x14ac:dyDescent="0.25">
      <c r="A12097">
        <v>2019</v>
      </c>
      <c r="B12097">
        <v>16</v>
      </c>
      <c r="C12097" t="s">
        <v>21</v>
      </c>
      <c r="D12097" t="s">
        <v>2529</v>
      </c>
      <c r="G12097" t="s">
        <v>13463</v>
      </c>
      <c r="H12097" t="s">
        <v>14921</v>
      </c>
      <c r="I12097">
        <v>2.4539040000000001</v>
      </c>
      <c r="J12097">
        <v>35</v>
      </c>
      <c r="K12097">
        <v>35</v>
      </c>
      <c r="R12097" t="s">
        <v>19473</v>
      </c>
      <c r="S12097" t="s">
        <v>17593</v>
      </c>
      <c r="T12097" t="s">
        <v>17594</v>
      </c>
      <c r="U12097" t="s">
        <v>15317</v>
      </c>
    </row>
    <row r="12098" spans="1:21" x14ac:dyDescent="0.25">
      <c r="A12098">
        <v>2019</v>
      </c>
      <c r="B12098">
        <v>16</v>
      </c>
      <c r="C12098" t="s">
        <v>21</v>
      </c>
      <c r="D12098" t="s">
        <v>15677</v>
      </c>
      <c r="G12098" t="s">
        <v>15678</v>
      </c>
      <c r="H12098" t="s">
        <v>14921</v>
      </c>
      <c r="I12098">
        <v>1665</v>
      </c>
      <c r="J12098">
        <v>0</v>
      </c>
      <c r="K12098">
        <v>0</v>
      </c>
      <c r="R12098" t="s">
        <v>19473</v>
      </c>
      <c r="S12098" t="s">
        <v>17593</v>
      </c>
      <c r="T12098" t="s">
        <v>17594</v>
      </c>
      <c r="U12098" t="s">
        <v>15317</v>
      </c>
    </row>
    <row r="12099" spans="1:21" x14ac:dyDescent="0.25">
      <c r="A12099">
        <v>2019</v>
      </c>
      <c r="B12099">
        <v>16</v>
      </c>
      <c r="C12099" t="s">
        <v>29</v>
      </c>
      <c r="D12099" t="s">
        <v>1085</v>
      </c>
      <c r="E12099" t="s">
        <v>15679</v>
      </c>
      <c r="F12099" t="s">
        <v>15680</v>
      </c>
      <c r="G12099" t="s">
        <v>14045</v>
      </c>
      <c r="H12099" t="s">
        <v>14921</v>
      </c>
      <c r="I12099">
        <v>185.516796</v>
      </c>
      <c r="J12099">
        <v>224.93252190000001</v>
      </c>
      <c r="K12099">
        <v>224.93252190000001</v>
      </c>
      <c r="L12099" t="s">
        <v>20488</v>
      </c>
      <c r="M12099" t="s">
        <v>20489</v>
      </c>
      <c r="N12099" t="s">
        <v>20490</v>
      </c>
      <c r="O12099" t="s">
        <v>17593</v>
      </c>
      <c r="R12099" t="s">
        <v>19473</v>
      </c>
      <c r="S12099" t="s">
        <v>17593</v>
      </c>
      <c r="T12099" s="124" t="s">
        <v>20491</v>
      </c>
      <c r="U12099" s="124" t="s">
        <v>15317</v>
      </c>
    </row>
    <row r="12100" spans="1:21" x14ac:dyDescent="0.25">
      <c r="A12100">
        <v>2019</v>
      </c>
      <c r="B12100">
        <v>16</v>
      </c>
      <c r="C12100" t="s">
        <v>29</v>
      </c>
      <c r="D12100" t="s">
        <v>1089</v>
      </c>
      <c r="E12100" t="s">
        <v>15681</v>
      </c>
      <c r="F12100" t="s">
        <v>10783</v>
      </c>
      <c r="G12100" t="s">
        <v>14142</v>
      </c>
      <c r="H12100" t="s">
        <v>14393</v>
      </c>
      <c r="I12100">
        <v>3743.5326249999998</v>
      </c>
      <c r="J12100">
        <v>2438.9252742499998</v>
      </c>
      <c r="K12100">
        <v>2438.9252742499998</v>
      </c>
      <c r="L12100" t="s">
        <v>20492</v>
      </c>
      <c r="M12100" t="s">
        <v>20493</v>
      </c>
      <c r="N12100" t="s">
        <v>20253</v>
      </c>
      <c r="O12100" t="s">
        <v>17927</v>
      </c>
      <c r="P12100" t="s">
        <v>20254</v>
      </c>
      <c r="Q12100" t="s">
        <v>17870</v>
      </c>
      <c r="R12100" t="s">
        <v>17853</v>
      </c>
      <c r="S12100" t="s">
        <v>17593</v>
      </c>
      <c r="T12100" s="124" t="s">
        <v>20494</v>
      </c>
      <c r="U12100" s="124" t="s">
        <v>15317</v>
      </c>
    </row>
    <row r="12101" spans="1:21" x14ac:dyDescent="0.25">
      <c r="A12101">
        <v>2019</v>
      </c>
      <c r="B12101">
        <v>16</v>
      </c>
      <c r="C12101" t="s">
        <v>29</v>
      </c>
      <c r="D12101" t="s">
        <v>1857</v>
      </c>
      <c r="E12101" t="s">
        <v>15682</v>
      </c>
      <c r="F12101" t="s">
        <v>10784</v>
      </c>
      <c r="G12101" t="s">
        <v>14047</v>
      </c>
      <c r="H12101" t="s">
        <v>14393</v>
      </c>
      <c r="I12101">
        <v>2000</v>
      </c>
      <c r="J12101">
        <v>2625.6241752599999</v>
      </c>
      <c r="K12101">
        <v>2625.6241752599999</v>
      </c>
      <c r="L12101" t="s">
        <v>17025</v>
      </c>
      <c r="M12101" t="s">
        <v>15243</v>
      </c>
      <c r="N12101" t="s">
        <v>15226</v>
      </c>
      <c r="O12101" t="s">
        <v>15243</v>
      </c>
      <c r="P12101" t="s">
        <v>15226</v>
      </c>
      <c r="Q12101" t="s">
        <v>15243</v>
      </c>
      <c r="R12101" t="s">
        <v>17853</v>
      </c>
      <c r="S12101" t="s">
        <v>17593</v>
      </c>
      <c r="T12101" t="s">
        <v>17917</v>
      </c>
      <c r="U12101" t="s">
        <v>15317</v>
      </c>
    </row>
    <row r="12102" spans="1:21" x14ac:dyDescent="0.25">
      <c r="A12102">
        <v>2019</v>
      </c>
      <c r="B12102">
        <v>16</v>
      </c>
      <c r="C12102" t="s">
        <v>29</v>
      </c>
      <c r="D12102" t="s">
        <v>2530</v>
      </c>
      <c r="E12102" t="s">
        <v>15683</v>
      </c>
      <c r="F12102" t="s">
        <v>15684</v>
      </c>
      <c r="G12102" t="s">
        <v>14049</v>
      </c>
      <c r="H12102" t="s">
        <v>14919</v>
      </c>
      <c r="I12102">
        <v>1154.519086</v>
      </c>
      <c r="J12102">
        <v>1463.7720492200001</v>
      </c>
      <c r="K12102">
        <v>1463.4248760600001</v>
      </c>
      <c r="L12102" t="s">
        <v>20495</v>
      </c>
      <c r="M12102" t="s">
        <v>17593</v>
      </c>
      <c r="N12102" t="s">
        <v>20496</v>
      </c>
      <c r="O12102" t="s">
        <v>17593</v>
      </c>
      <c r="P12102" t="s">
        <v>17921</v>
      </c>
      <c r="Q12102" t="s">
        <v>17574</v>
      </c>
      <c r="R12102" t="s">
        <v>17040</v>
      </c>
      <c r="S12102" t="s">
        <v>15336</v>
      </c>
      <c r="T12102" t="s">
        <v>17594</v>
      </c>
      <c r="U12102" t="s">
        <v>15317</v>
      </c>
    </row>
    <row r="12103" spans="1:21" x14ac:dyDescent="0.25">
      <c r="A12103">
        <v>2019</v>
      </c>
      <c r="B12103">
        <v>16</v>
      </c>
      <c r="C12103" t="s">
        <v>30</v>
      </c>
      <c r="D12103" t="s">
        <v>1106</v>
      </c>
      <c r="E12103" t="s">
        <v>15685</v>
      </c>
      <c r="F12103" t="s">
        <v>10786</v>
      </c>
      <c r="G12103" t="s">
        <v>11936</v>
      </c>
      <c r="H12103" t="s">
        <v>14393</v>
      </c>
      <c r="I12103">
        <v>2.3000500000000001</v>
      </c>
      <c r="J12103">
        <v>1692.62725927</v>
      </c>
      <c r="K12103">
        <v>1692.62725927</v>
      </c>
      <c r="L12103" t="s">
        <v>15197</v>
      </c>
      <c r="M12103" t="s">
        <v>15239</v>
      </c>
      <c r="N12103" t="s">
        <v>17869</v>
      </c>
      <c r="O12103" t="s">
        <v>17870</v>
      </c>
      <c r="R12103" t="s">
        <v>17853</v>
      </c>
      <c r="S12103" t="s">
        <v>17593</v>
      </c>
      <c r="T12103" t="s">
        <v>18567</v>
      </c>
      <c r="U12103" t="s">
        <v>15317</v>
      </c>
    </row>
    <row r="12104" spans="1:21" x14ac:dyDescent="0.25">
      <c r="A12104">
        <v>2019</v>
      </c>
      <c r="B12104">
        <v>16</v>
      </c>
      <c r="C12104" t="s">
        <v>30</v>
      </c>
      <c r="D12104" t="s">
        <v>1112</v>
      </c>
      <c r="E12104" t="s">
        <v>15686</v>
      </c>
      <c r="F12104" t="s">
        <v>9845</v>
      </c>
      <c r="G12104" t="s">
        <v>12625</v>
      </c>
      <c r="H12104" t="s">
        <v>14393</v>
      </c>
      <c r="I12104">
        <v>0</v>
      </c>
      <c r="J12104">
        <v>4670.4577200000003</v>
      </c>
      <c r="K12104">
        <v>4670.4577200000003</v>
      </c>
      <c r="L12104" t="s">
        <v>20497</v>
      </c>
      <c r="M12104" t="s">
        <v>17870</v>
      </c>
      <c r="N12104" t="s">
        <v>15236</v>
      </c>
      <c r="O12104" t="s">
        <v>15250</v>
      </c>
      <c r="R12104" t="s">
        <v>17853</v>
      </c>
      <c r="S12104" t="s">
        <v>17593</v>
      </c>
      <c r="T12104" t="s">
        <v>18262</v>
      </c>
      <c r="U12104" t="s">
        <v>15317</v>
      </c>
    </row>
    <row r="12105" spans="1:21" x14ac:dyDescent="0.25">
      <c r="A12105">
        <v>2019</v>
      </c>
      <c r="B12105">
        <v>16</v>
      </c>
      <c r="C12105" t="s">
        <v>30</v>
      </c>
      <c r="D12105" t="s">
        <v>1113</v>
      </c>
      <c r="E12105" t="s">
        <v>15687</v>
      </c>
      <c r="F12105" t="s">
        <v>10787</v>
      </c>
      <c r="G12105" t="s">
        <v>13466</v>
      </c>
      <c r="H12105" t="s">
        <v>14393</v>
      </c>
      <c r="I12105">
        <v>0</v>
      </c>
      <c r="J12105">
        <v>320.73435499999999</v>
      </c>
      <c r="K12105">
        <v>320.73435499999999</v>
      </c>
      <c r="L12105" t="s">
        <v>17926</v>
      </c>
      <c r="M12105" t="s">
        <v>17927</v>
      </c>
      <c r="N12105" t="s">
        <v>17926</v>
      </c>
      <c r="O12105" t="s">
        <v>17927</v>
      </c>
      <c r="P12105" t="s">
        <v>17926</v>
      </c>
      <c r="Q12105" t="s">
        <v>17927</v>
      </c>
      <c r="R12105" t="s">
        <v>17853</v>
      </c>
      <c r="S12105" t="s">
        <v>17593</v>
      </c>
      <c r="T12105" t="s">
        <v>17928</v>
      </c>
      <c r="U12105" t="s">
        <v>15317</v>
      </c>
    </row>
    <row r="12106" spans="1:21" x14ac:dyDescent="0.25">
      <c r="A12106">
        <v>2019</v>
      </c>
      <c r="B12106">
        <v>16</v>
      </c>
      <c r="C12106" t="s">
        <v>30</v>
      </c>
      <c r="D12106" t="s">
        <v>2290</v>
      </c>
      <c r="E12106" t="s">
        <v>15688</v>
      </c>
      <c r="F12106" t="s">
        <v>15689</v>
      </c>
      <c r="G12106" t="s">
        <v>14051</v>
      </c>
      <c r="H12106" t="s">
        <v>14917</v>
      </c>
      <c r="I12106">
        <v>145.43823900000001</v>
      </c>
      <c r="J12106">
        <v>0</v>
      </c>
      <c r="K12106">
        <v>0</v>
      </c>
      <c r="L12106" t="s">
        <v>16927</v>
      </c>
      <c r="M12106" t="s">
        <v>15336</v>
      </c>
      <c r="N12106" t="s">
        <v>20127</v>
      </c>
      <c r="O12106" t="s">
        <v>17574</v>
      </c>
      <c r="P12106" t="s">
        <v>18574</v>
      </c>
      <c r="Q12106" t="s">
        <v>17593</v>
      </c>
      <c r="R12106" t="s">
        <v>16952</v>
      </c>
      <c r="S12106" t="s">
        <v>15238</v>
      </c>
      <c r="T12106" t="s">
        <v>18306</v>
      </c>
      <c r="U12106" t="s">
        <v>15317</v>
      </c>
    </row>
    <row r="12107" spans="1:21" x14ac:dyDescent="0.25">
      <c r="A12107">
        <v>2019</v>
      </c>
      <c r="B12107">
        <v>16</v>
      </c>
      <c r="C12107" t="s">
        <v>30</v>
      </c>
      <c r="D12107" t="s">
        <v>2409</v>
      </c>
      <c r="E12107" t="s">
        <v>15690</v>
      </c>
      <c r="F12107" t="s">
        <v>15691</v>
      </c>
      <c r="G12107" t="s">
        <v>14052</v>
      </c>
      <c r="H12107" t="s">
        <v>14921</v>
      </c>
      <c r="I12107">
        <v>87.007525999999999</v>
      </c>
      <c r="J12107">
        <v>0</v>
      </c>
      <c r="K12107">
        <v>0</v>
      </c>
      <c r="L12107" t="s">
        <v>20498</v>
      </c>
      <c r="M12107" t="s">
        <v>17531</v>
      </c>
      <c r="N12107" t="s">
        <v>20499</v>
      </c>
      <c r="O12107" t="s">
        <v>17570</v>
      </c>
      <c r="P12107" t="s">
        <v>16913</v>
      </c>
      <c r="Q12107" t="s">
        <v>15336</v>
      </c>
      <c r="R12107" t="s">
        <v>19473</v>
      </c>
      <c r="S12107" t="s">
        <v>17593</v>
      </c>
      <c r="T12107" t="s">
        <v>20500</v>
      </c>
      <c r="U12107" t="s">
        <v>15317</v>
      </c>
    </row>
    <row r="12108" spans="1:21" x14ac:dyDescent="0.25">
      <c r="A12108">
        <v>2019</v>
      </c>
      <c r="B12108">
        <v>16</v>
      </c>
      <c r="C12108" t="s">
        <v>30</v>
      </c>
      <c r="D12108" t="s">
        <v>2535</v>
      </c>
      <c r="E12108" t="s">
        <v>15692</v>
      </c>
      <c r="F12108" t="s">
        <v>10790</v>
      </c>
      <c r="G12108" t="s">
        <v>14054</v>
      </c>
      <c r="H12108" t="s">
        <v>14921</v>
      </c>
      <c r="I12108">
        <v>87.708348000000001</v>
      </c>
      <c r="J12108">
        <v>0</v>
      </c>
      <c r="K12108">
        <v>0</v>
      </c>
      <c r="L12108" t="s">
        <v>17883</v>
      </c>
      <c r="M12108" t="s">
        <v>17570</v>
      </c>
      <c r="N12108" t="s">
        <v>17883</v>
      </c>
      <c r="O12108" t="s">
        <v>17570</v>
      </c>
      <c r="P12108" t="s">
        <v>17883</v>
      </c>
      <c r="Q12108" t="s">
        <v>17570</v>
      </c>
      <c r="R12108" t="s">
        <v>19473</v>
      </c>
      <c r="S12108" t="s">
        <v>17593</v>
      </c>
      <c r="T12108" t="s">
        <v>17854</v>
      </c>
      <c r="U12108" t="s">
        <v>15317</v>
      </c>
    </row>
    <row r="12109" spans="1:21" x14ac:dyDescent="0.25">
      <c r="A12109">
        <v>2019</v>
      </c>
      <c r="B12109">
        <v>16</v>
      </c>
      <c r="C12109" t="s">
        <v>30</v>
      </c>
      <c r="D12109" t="s">
        <v>15693</v>
      </c>
      <c r="E12109" t="s">
        <v>15679</v>
      </c>
      <c r="F12109" t="s">
        <v>15691</v>
      </c>
      <c r="G12109" t="s">
        <v>15694</v>
      </c>
      <c r="H12109" t="s">
        <v>14921</v>
      </c>
      <c r="I12109">
        <v>0</v>
      </c>
      <c r="J12109">
        <v>161.48092561999999</v>
      </c>
      <c r="K12109">
        <v>161.48092561999999</v>
      </c>
      <c r="L12109" t="s">
        <v>20488</v>
      </c>
      <c r="M12109" t="s">
        <v>20489</v>
      </c>
      <c r="N12109" t="s">
        <v>20499</v>
      </c>
      <c r="O12109" t="s">
        <v>17570</v>
      </c>
      <c r="P12109" t="s">
        <v>20501</v>
      </c>
      <c r="Q12109" t="s">
        <v>17570</v>
      </c>
      <c r="R12109" t="s">
        <v>19473</v>
      </c>
      <c r="S12109" t="s">
        <v>17593</v>
      </c>
      <c r="T12109" s="124" t="s">
        <v>20491</v>
      </c>
      <c r="U12109" s="124" t="s">
        <v>15317</v>
      </c>
    </row>
    <row r="12110" spans="1:21" x14ac:dyDescent="0.25">
      <c r="A12110">
        <v>2019</v>
      </c>
      <c r="B12110">
        <v>17</v>
      </c>
      <c r="C12110" t="s">
        <v>25</v>
      </c>
      <c r="D12110" t="s">
        <v>1115</v>
      </c>
      <c r="E12110" t="s">
        <v>15695</v>
      </c>
      <c r="F12110" t="s">
        <v>15696</v>
      </c>
      <c r="G12110" t="s">
        <v>13297</v>
      </c>
      <c r="H12110" t="s">
        <v>14405</v>
      </c>
      <c r="I12110">
        <v>9447.5024979999998</v>
      </c>
      <c r="J12110">
        <v>9465.03732476</v>
      </c>
      <c r="K12110">
        <v>9464.1347624400005</v>
      </c>
      <c r="U12110" t="s">
        <v>15316</v>
      </c>
    </row>
    <row r="12111" spans="1:21" x14ac:dyDescent="0.25">
      <c r="A12111">
        <v>2019</v>
      </c>
      <c r="B12111">
        <v>17</v>
      </c>
      <c r="C12111" t="s">
        <v>25</v>
      </c>
      <c r="D12111" t="s">
        <v>1116</v>
      </c>
      <c r="E12111" t="s">
        <v>15695</v>
      </c>
      <c r="F12111" t="s">
        <v>15697</v>
      </c>
      <c r="G12111" t="s">
        <v>13298</v>
      </c>
      <c r="H12111" t="s">
        <v>14405</v>
      </c>
      <c r="I12111">
        <v>1786.011937</v>
      </c>
      <c r="J12111">
        <v>1514.94408243</v>
      </c>
      <c r="K12111">
        <v>1514.9118717900001</v>
      </c>
      <c r="U12111" t="s">
        <v>15316</v>
      </c>
    </row>
    <row r="12112" spans="1:21" x14ac:dyDescent="0.25">
      <c r="A12112">
        <v>2019</v>
      </c>
      <c r="B12112">
        <v>17</v>
      </c>
      <c r="C12112" t="s">
        <v>25</v>
      </c>
      <c r="D12112" t="s">
        <v>1117</v>
      </c>
      <c r="E12112" t="s">
        <v>15698</v>
      </c>
      <c r="F12112" t="s">
        <v>15699</v>
      </c>
      <c r="G12112" t="s">
        <v>14143</v>
      </c>
      <c r="H12112" t="s">
        <v>15120</v>
      </c>
      <c r="I12112">
        <v>0.38026300000000002</v>
      </c>
      <c r="J12112">
        <v>6.0452620000000012E-2</v>
      </c>
      <c r="K12112">
        <v>6.0452620000000012E-2</v>
      </c>
      <c r="U12112" t="s">
        <v>15316</v>
      </c>
    </row>
    <row r="12113" spans="1:21" x14ac:dyDescent="0.25">
      <c r="A12113">
        <v>2019</v>
      </c>
      <c r="B12113">
        <v>17</v>
      </c>
      <c r="C12113" t="s">
        <v>25</v>
      </c>
      <c r="D12113" t="s">
        <v>2413</v>
      </c>
      <c r="E12113" t="s">
        <v>15700</v>
      </c>
      <c r="F12113" t="s">
        <v>10794</v>
      </c>
      <c r="G12113" t="s">
        <v>13299</v>
      </c>
      <c r="H12113" t="s">
        <v>14405</v>
      </c>
      <c r="I12113">
        <v>440.76480199999997</v>
      </c>
      <c r="J12113">
        <v>402.97365139999999</v>
      </c>
      <c r="K12113">
        <v>402.88294413</v>
      </c>
      <c r="N12113" t="s">
        <v>20257</v>
      </c>
      <c r="O12113" t="s">
        <v>15248</v>
      </c>
      <c r="T12113" t="s">
        <v>15300</v>
      </c>
      <c r="U12113" t="s">
        <v>15317</v>
      </c>
    </row>
    <row r="12114" spans="1:21" x14ac:dyDescent="0.25">
      <c r="A12114">
        <v>2019</v>
      </c>
      <c r="B12114">
        <v>17</v>
      </c>
      <c r="C12114" t="s">
        <v>25</v>
      </c>
      <c r="D12114" t="s">
        <v>1120</v>
      </c>
      <c r="E12114" t="s">
        <v>15701</v>
      </c>
      <c r="F12114" t="s">
        <v>15702</v>
      </c>
      <c r="G12114" t="s">
        <v>13300</v>
      </c>
      <c r="H12114" t="s">
        <v>14405</v>
      </c>
      <c r="I12114">
        <v>452.58381900000001</v>
      </c>
      <c r="J12114">
        <v>420.63752448999998</v>
      </c>
      <c r="K12114">
        <v>420.35042872999998</v>
      </c>
      <c r="U12114" t="s">
        <v>15316</v>
      </c>
    </row>
    <row r="12115" spans="1:21" x14ac:dyDescent="0.25">
      <c r="A12115">
        <v>2019</v>
      </c>
      <c r="B12115">
        <v>17</v>
      </c>
      <c r="C12115" t="s">
        <v>25</v>
      </c>
      <c r="D12115" t="s">
        <v>1121</v>
      </c>
      <c r="E12115" t="s">
        <v>15703</v>
      </c>
      <c r="F12115" t="s">
        <v>10796</v>
      </c>
      <c r="G12115" t="s">
        <v>13301</v>
      </c>
      <c r="H12115" t="s">
        <v>14405</v>
      </c>
      <c r="I12115">
        <v>205.49539300000001</v>
      </c>
      <c r="J12115">
        <v>185.94585594</v>
      </c>
      <c r="K12115">
        <v>185.93817996999999</v>
      </c>
      <c r="U12115" t="s">
        <v>15316</v>
      </c>
    </row>
    <row r="12116" spans="1:21" x14ac:dyDescent="0.25">
      <c r="A12116">
        <v>2019</v>
      </c>
      <c r="B12116">
        <v>17</v>
      </c>
      <c r="C12116" t="s">
        <v>25</v>
      </c>
      <c r="D12116" t="s">
        <v>1122</v>
      </c>
      <c r="E12116" t="s">
        <v>15704</v>
      </c>
      <c r="F12116" t="s">
        <v>10797</v>
      </c>
      <c r="G12116" t="s">
        <v>13302</v>
      </c>
      <c r="H12116" t="s">
        <v>14405</v>
      </c>
      <c r="I12116">
        <v>60.991700000000002</v>
      </c>
      <c r="J12116">
        <v>60.261302559999997</v>
      </c>
      <c r="K12116">
        <v>60.261302559999997</v>
      </c>
      <c r="U12116" t="s">
        <v>15316</v>
      </c>
    </row>
    <row r="12117" spans="1:21" x14ac:dyDescent="0.25">
      <c r="A12117">
        <v>2019</v>
      </c>
      <c r="B12117">
        <v>17</v>
      </c>
      <c r="C12117" t="s">
        <v>25</v>
      </c>
      <c r="D12117" t="s">
        <v>2414</v>
      </c>
      <c r="E12117" t="s">
        <v>15705</v>
      </c>
      <c r="F12117" t="s">
        <v>15706</v>
      </c>
      <c r="G12117" t="s">
        <v>13303</v>
      </c>
      <c r="H12117" t="s">
        <v>14405</v>
      </c>
      <c r="I12117">
        <v>147.94119800000001</v>
      </c>
      <c r="J12117">
        <v>137.11835761</v>
      </c>
      <c r="K12117">
        <v>137.11691228999999</v>
      </c>
      <c r="U12117" t="s">
        <v>15316</v>
      </c>
    </row>
    <row r="12118" spans="1:21" x14ac:dyDescent="0.25">
      <c r="A12118">
        <v>2019</v>
      </c>
      <c r="B12118">
        <v>17</v>
      </c>
      <c r="C12118" t="s">
        <v>25</v>
      </c>
      <c r="D12118" t="s">
        <v>2415</v>
      </c>
      <c r="E12118" t="s">
        <v>15707</v>
      </c>
      <c r="F12118" t="s">
        <v>15708</v>
      </c>
      <c r="G12118" t="s">
        <v>13304</v>
      </c>
      <c r="H12118" t="s">
        <v>14405</v>
      </c>
      <c r="I12118">
        <v>202.93764899999999</v>
      </c>
      <c r="J12118">
        <v>195.16116428999999</v>
      </c>
      <c r="K12118">
        <v>195.16116428999999</v>
      </c>
      <c r="U12118" t="s">
        <v>15316</v>
      </c>
    </row>
    <row r="12119" spans="1:21" x14ac:dyDescent="0.25">
      <c r="A12119">
        <v>2019</v>
      </c>
      <c r="B12119">
        <v>17</v>
      </c>
      <c r="C12119" t="s">
        <v>25</v>
      </c>
      <c r="D12119" t="s">
        <v>2416</v>
      </c>
      <c r="E12119" t="s">
        <v>15709</v>
      </c>
      <c r="F12119" t="s">
        <v>15710</v>
      </c>
      <c r="G12119" t="s">
        <v>13305</v>
      </c>
      <c r="H12119" t="s">
        <v>14405</v>
      </c>
      <c r="I12119">
        <v>1790.5712169999999</v>
      </c>
      <c r="J12119">
        <v>1909.4054808999999</v>
      </c>
      <c r="K12119">
        <v>1909.39990612</v>
      </c>
      <c r="U12119" t="s">
        <v>15316</v>
      </c>
    </row>
    <row r="12120" spans="1:21" x14ac:dyDescent="0.25">
      <c r="A12120">
        <v>2019</v>
      </c>
      <c r="B12120">
        <v>17</v>
      </c>
      <c r="C12120" t="s">
        <v>20</v>
      </c>
      <c r="D12120" t="s">
        <v>1124</v>
      </c>
      <c r="G12120" t="s">
        <v>11954</v>
      </c>
      <c r="H12120" t="s">
        <v>14405</v>
      </c>
      <c r="I12120">
        <v>0</v>
      </c>
      <c r="J12120">
        <v>5.1371439400000014</v>
      </c>
      <c r="K12120">
        <v>5.1371439400000014</v>
      </c>
      <c r="U12120" t="s">
        <v>15316</v>
      </c>
    </row>
    <row r="12121" spans="1:21" x14ac:dyDescent="0.25">
      <c r="A12121">
        <v>2019</v>
      </c>
      <c r="B12121">
        <v>17</v>
      </c>
      <c r="C12121" t="s">
        <v>20</v>
      </c>
      <c r="D12121" t="s">
        <v>1866</v>
      </c>
      <c r="G12121" t="s">
        <v>10937</v>
      </c>
      <c r="H12121" t="s">
        <v>14405</v>
      </c>
      <c r="I12121">
        <v>0</v>
      </c>
      <c r="J12121">
        <v>0.51267799000000003</v>
      </c>
      <c r="K12121">
        <v>0.51267799000000003</v>
      </c>
      <c r="U12121" t="s">
        <v>15316</v>
      </c>
    </row>
    <row r="12122" spans="1:21" x14ac:dyDescent="0.25">
      <c r="A12122">
        <v>2019</v>
      </c>
      <c r="B12122">
        <v>17</v>
      </c>
      <c r="C12122" t="s">
        <v>22</v>
      </c>
      <c r="D12122" t="s">
        <v>1125</v>
      </c>
      <c r="G12122" t="s">
        <v>10941</v>
      </c>
      <c r="H12122" t="s">
        <v>14221</v>
      </c>
      <c r="I12122">
        <v>748.67163600000003</v>
      </c>
      <c r="J12122">
        <v>670.09556194000004</v>
      </c>
      <c r="K12122">
        <v>670.09556194000004</v>
      </c>
      <c r="U12122" t="s">
        <v>15316</v>
      </c>
    </row>
    <row r="12123" spans="1:21" x14ac:dyDescent="0.25">
      <c r="A12123">
        <v>2019</v>
      </c>
      <c r="B12123">
        <v>17</v>
      </c>
      <c r="C12123" t="s">
        <v>23</v>
      </c>
      <c r="D12123" t="s">
        <v>1126</v>
      </c>
      <c r="G12123" t="s">
        <v>10942</v>
      </c>
      <c r="H12123" t="s">
        <v>14222</v>
      </c>
      <c r="I12123">
        <v>67.230575000000002</v>
      </c>
      <c r="J12123">
        <v>65.748525659999999</v>
      </c>
      <c r="K12123">
        <v>65.743454229999998</v>
      </c>
      <c r="U12123" t="s">
        <v>15316</v>
      </c>
    </row>
    <row r="12124" spans="1:21" x14ac:dyDescent="0.25">
      <c r="A12124">
        <v>2019</v>
      </c>
      <c r="B12124">
        <v>18</v>
      </c>
      <c r="C12124" t="s">
        <v>25</v>
      </c>
      <c r="D12124" t="s">
        <v>1130</v>
      </c>
      <c r="G12124" t="s">
        <v>13475</v>
      </c>
      <c r="H12124" t="s">
        <v>11958</v>
      </c>
      <c r="I12124">
        <v>0</v>
      </c>
      <c r="J12124">
        <v>507.64857000000001</v>
      </c>
      <c r="K12124">
        <v>507.64857000000001</v>
      </c>
      <c r="U12124" t="s">
        <v>15316</v>
      </c>
    </row>
    <row r="12125" spans="1:21" x14ac:dyDescent="0.25">
      <c r="A12125">
        <v>2019</v>
      </c>
      <c r="B12125">
        <v>18</v>
      </c>
      <c r="C12125" t="s">
        <v>25</v>
      </c>
      <c r="D12125" t="s">
        <v>2417</v>
      </c>
      <c r="E12125" t="s">
        <v>15711</v>
      </c>
      <c r="F12125" t="s">
        <v>10801</v>
      </c>
      <c r="G12125" t="s">
        <v>13306</v>
      </c>
      <c r="H12125" t="s">
        <v>11958</v>
      </c>
      <c r="I12125">
        <v>0</v>
      </c>
      <c r="J12125">
        <v>150</v>
      </c>
      <c r="K12125">
        <v>150</v>
      </c>
      <c r="L12125" t="s">
        <v>15434</v>
      </c>
      <c r="M12125" t="s">
        <v>15245</v>
      </c>
      <c r="T12125" t="s">
        <v>15307</v>
      </c>
      <c r="U12125" t="s">
        <v>15317</v>
      </c>
    </row>
    <row r="12126" spans="1:21" x14ac:dyDescent="0.25">
      <c r="A12126">
        <v>2019</v>
      </c>
      <c r="B12126">
        <v>18</v>
      </c>
      <c r="C12126" t="s">
        <v>25</v>
      </c>
      <c r="D12126" t="s">
        <v>1867</v>
      </c>
      <c r="E12126" t="s">
        <v>15712</v>
      </c>
      <c r="F12126" t="s">
        <v>15713</v>
      </c>
      <c r="G12126" t="s">
        <v>14055</v>
      </c>
      <c r="H12126" t="s">
        <v>15061</v>
      </c>
      <c r="I12126">
        <v>680.44635300000004</v>
      </c>
      <c r="J12126">
        <v>742.39439952999999</v>
      </c>
      <c r="K12126">
        <v>742.39439952999999</v>
      </c>
      <c r="N12126" t="s">
        <v>16941</v>
      </c>
      <c r="O12126" t="s">
        <v>17589</v>
      </c>
      <c r="T12126" t="s">
        <v>16961</v>
      </c>
      <c r="U12126" t="s">
        <v>15317</v>
      </c>
    </row>
    <row r="12127" spans="1:21" x14ac:dyDescent="0.25">
      <c r="A12127">
        <v>2019</v>
      </c>
      <c r="B12127">
        <v>18</v>
      </c>
      <c r="C12127" t="s">
        <v>28</v>
      </c>
      <c r="D12127" t="s">
        <v>1137</v>
      </c>
      <c r="E12127" t="s">
        <v>15714</v>
      </c>
      <c r="F12127" t="s">
        <v>9443</v>
      </c>
      <c r="G12127" t="s">
        <v>14056</v>
      </c>
      <c r="H12127" t="s">
        <v>14410</v>
      </c>
      <c r="I12127">
        <v>92.270420000000001</v>
      </c>
      <c r="J12127">
        <v>108.45740579</v>
      </c>
      <c r="K12127">
        <v>108.45740579</v>
      </c>
      <c r="L12127" t="s">
        <v>18850</v>
      </c>
      <c r="M12127" t="s">
        <v>16850</v>
      </c>
      <c r="N12127" t="s">
        <v>18850</v>
      </c>
      <c r="O12127" t="s">
        <v>16850</v>
      </c>
      <c r="R12127" t="s">
        <v>17244</v>
      </c>
      <c r="S12127" t="s">
        <v>17589</v>
      </c>
      <c r="T12127" t="s">
        <v>18312</v>
      </c>
      <c r="U12127" t="s">
        <v>15317</v>
      </c>
    </row>
    <row r="12128" spans="1:21" x14ac:dyDescent="0.25">
      <c r="A12128">
        <v>2019</v>
      </c>
      <c r="B12128">
        <v>18</v>
      </c>
      <c r="C12128" t="s">
        <v>22</v>
      </c>
      <c r="D12128" t="s">
        <v>1139</v>
      </c>
      <c r="G12128" t="s">
        <v>10941</v>
      </c>
      <c r="H12128" t="s">
        <v>14221</v>
      </c>
      <c r="I12128">
        <v>296.43255399999998</v>
      </c>
      <c r="J12128">
        <v>328.48008957000002</v>
      </c>
      <c r="K12128">
        <v>328.48000479000001</v>
      </c>
      <c r="U12128" t="s">
        <v>15316</v>
      </c>
    </row>
    <row r="12129" spans="1:21" x14ac:dyDescent="0.25">
      <c r="A12129">
        <v>2019</v>
      </c>
      <c r="B12129">
        <v>18</v>
      </c>
      <c r="C12129" t="s">
        <v>23</v>
      </c>
      <c r="D12129" t="s">
        <v>1141</v>
      </c>
      <c r="G12129" t="s">
        <v>10942</v>
      </c>
      <c r="H12129" t="s">
        <v>14222</v>
      </c>
      <c r="I12129">
        <v>33.540930000000003</v>
      </c>
      <c r="J12129">
        <v>26.274165379999999</v>
      </c>
      <c r="K12129">
        <v>26.274165379999999</v>
      </c>
      <c r="U12129" t="s">
        <v>15316</v>
      </c>
    </row>
    <row r="12130" spans="1:21" x14ac:dyDescent="0.25">
      <c r="A12130">
        <v>2019</v>
      </c>
      <c r="B12130">
        <v>18</v>
      </c>
      <c r="C12130" t="s">
        <v>24</v>
      </c>
      <c r="D12130" t="s">
        <v>1143</v>
      </c>
      <c r="E12130" t="s">
        <v>15715</v>
      </c>
      <c r="F12130" t="s">
        <v>10804</v>
      </c>
      <c r="G12130" t="s">
        <v>11968</v>
      </c>
      <c r="H12130" t="s">
        <v>14997</v>
      </c>
      <c r="I12130">
        <v>332.96481499999999</v>
      </c>
      <c r="J12130">
        <v>358.08579745999998</v>
      </c>
      <c r="K12130">
        <v>358.08579745999998</v>
      </c>
      <c r="L12130" t="s">
        <v>17244</v>
      </c>
      <c r="M12130" t="s">
        <v>17589</v>
      </c>
      <c r="R12130" t="s">
        <v>18071</v>
      </c>
      <c r="S12130" t="s">
        <v>17589</v>
      </c>
      <c r="T12130" t="s">
        <v>16961</v>
      </c>
      <c r="U12130" t="s">
        <v>15317</v>
      </c>
    </row>
    <row r="12131" spans="1:21" x14ac:dyDescent="0.25">
      <c r="A12131">
        <v>2019</v>
      </c>
      <c r="B12131">
        <v>18</v>
      </c>
      <c r="C12131" t="s">
        <v>24</v>
      </c>
      <c r="D12131" t="s">
        <v>1144</v>
      </c>
      <c r="E12131" t="s">
        <v>15716</v>
      </c>
      <c r="F12131" t="s">
        <v>15717</v>
      </c>
      <c r="G12131" t="s">
        <v>14057</v>
      </c>
      <c r="H12131" t="s">
        <v>14410</v>
      </c>
      <c r="I12131">
        <v>90.211003000000005</v>
      </c>
      <c r="J12131">
        <v>92.153620279999998</v>
      </c>
      <c r="K12131">
        <v>92.153620279999998</v>
      </c>
      <c r="L12131" s="124"/>
      <c r="M12131" s="124"/>
      <c r="N12131" s="124"/>
      <c r="O12131" s="124"/>
      <c r="P12131" s="124"/>
      <c r="Q12131" s="124"/>
      <c r="R12131" s="124"/>
      <c r="S12131" s="124"/>
      <c r="T12131" s="124"/>
      <c r="U12131" s="124" t="s">
        <v>15316</v>
      </c>
    </row>
    <row r="12132" spans="1:21" x14ac:dyDescent="0.25">
      <c r="A12132">
        <v>2019</v>
      </c>
      <c r="B12132">
        <v>18</v>
      </c>
      <c r="C12132" t="s">
        <v>24</v>
      </c>
      <c r="D12132" t="s">
        <v>1145</v>
      </c>
      <c r="E12132" t="s">
        <v>15718</v>
      </c>
      <c r="F12132" t="s">
        <v>10806</v>
      </c>
      <c r="G12132" t="s">
        <v>14058</v>
      </c>
      <c r="H12132" t="s">
        <v>14410</v>
      </c>
      <c r="I12132">
        <v>25135.744017000001</v>
      </c>
      <c r="J12132">
        <v>122261.56764002</v>
      </c>
      <c r="K12132">
        <v>122261.56764002</v>
      </c>
      <c r="L12132" s="124"/>
      <c r="M12132" s="124"/>
      <c r="N12132" s="124"/>
      <c r="O12132" s="124"/>
      <c r="P12132" s="124"/>
      <c r="Q12132" s="124"/>
      <c r="R12132" s="124"/>
      <c r="S12132" s="124"/>
      <c r="T12132" s="124"/>
      <c r="U12132" s="124" t="s">
        <v>15316</v>
      </c>
    </row>
    <row r="12133" spans="1:21" x14ac:dyDescent="0.25">
      <c r="A12133">
        <v>2019</v>
      </c>
      <c r="B12133">
        <v>18</v>
      </c>
      <c r="C12133" t="s">
        <v>24</v>
      </c>
      <c r="D12133" t="s">
        <v>2299</v>
      </c>
      <c r="E12133" t="s">
        <v>15719</v>
      </c>
      <c r="F12133" t="s">
        <v>10807</v>
      </c>
      <c r="G12133" t="s">
        <v>14059</v>
      </c>
      <c r="H12133" t="s">
        <v>15121</v>
      </c>
      <c r="I12133">
        <v>84.347813000000002</v>
      </c>
      <c r="J12133">
        <v>79.479959829999999</v>
      </c>
      <c r="K12133">
        <v>79.479959829999999</v>
      </c>
      <c r="L12133" t="s">
        <v>15201</v>
      </c>
      <c r="M12133" t="s">
        <v>15238</v>
      </c>
      <c r="N12133" t="s">
        <v>18576</v>
      </c>
      <c r="O12133" t="s">
        <v>17909</v>
      </c>
      <c r="R12133" t="s">
        <v>17244</v>
      </c>
      <c r="S12133" t="s">
        <v>17589</v>
      </c>
      <c r="T12133" t="s">
        <v>19880</v>
      </c>
      <c r="U12133" t="s">
        <v>15317</v>
      </c>
    </row>
    <row r="12134" spans="1:21" x14ac:dyDescent="0.25">
      <c r="A12134">
        <v>2019</v>
      </c>
      <c r="B12134">
        <v>18</v>
      </c>
      <c r="C12134" t="s">
        <v>21</v>
      </c>
      <c r="D12134" t="s">
        <v>2541</v>
      </c>
      <c r="G12134" t="s">
        <v>14060</v>
      </c>
      <c r="H12134" t="s">
        <v>14410</v>
      </c>
      <c r="I12134">
        <v>483.87392399999999</v>
      </c>
      <c r="J12134">
        <v>3451.9903199999999</v>
      </c>
      <c r="K12134">
        <v>3451.9903199999999</v>
      </c>
      <c r="R12134" t="s">
        <v>17244</v>
      </c>
      <c r="S12134" t="s">
        <v>17589</v>
      </c>
      <c r="T12134" t="s">
        <v>16961</v>
      </c>
      <c r="U12134" t="s">
        <v>15317</v>
      </c>
    </row>
    <row r="12135" spans="1:21" x14ac:dyDescent="0.25">
      <c r="A12135">
        <v>2019</v>
      </c>
      <c r="B12135">
        <v>18</v>
      </c>
      <c r="C12135" t="s">
        <v>43</v>
      </c>
      <c r="D12135" t="s">
        <v>15720</v>
      </c>
      <c r="G12135" t="s">
        <v>13586</v>
      </c>
      <c r="H12135" t="s">
        <v>14221</v>
      </c>
      <c r="I12135">
        <v>0</v>
      </c>
      <c r="J12135">
        <v>220</v>
      </c>
      <c r="K12135">
        <v>220</v>
      </c>
      <c r="U12135" t="s">
        <v>15316</v>
      </c>
    </row>
    <row r="12136" spans="1:21" x14ac:dyDescent="0.25">
      <c r="A12136">
        <v>2019</v>
      </c>
      <c r="B12136">
        <v>19</v>
      </c>
      <c r="C12136" t="s">
        <v>32</v>
      </c>
      <c r="D12136" t="s">
        <v>1147</v>
      </c>
      <c r="G12136" t="s">
        <v>11972</v>
      </c>
      <c r="H12136" t="s">
        <v>14413</v>
      </c>
      <c r="I12136">
        <v>225143</v>
      </c>
      <c r="J12136">
        <v>225982.2142585</v>
      </c>
      <c r="K12136">
        <v>225982.2142585</v>
      </c>
      <c r="P12136" t="s">
        <v>15342</v>
      </c>
      <c r="Q12136" t="s">
        <v>15239</v>
      </c>
      <c r="R12136" t="s">
        <v>17733</v>
      </c>
      <c r="S12136" t="s">
        <v>15239</v>
      </c>
      <c r="T12136" t="s">
        <v>15302</v>
      </c>
      <c r="U12136" t="s">
        <v>15317</v>
      </c>
    </row>
    <row r="12137" spans="1:21" x14ac:dyDescent="0.25">
      <c r="A12137">
        <v>2019</v>
      </c>
      <c r="B12137">
        <v>19</v>
      </c>
      <c r="C12137" t="s">
        <v>32</v>
      </c>
      <c r="D12137" t="s">
        <v>1149</v>
      </c>
      <c r="G12137" t="s">
        <v>11974</v>
      </c>
      <c r="H12137" t="s">
        <v>14413</v>
      </c>
      <c r="I12137">
        <v>306972.56806600001</v>
      </c>
      <c r="J12137">
        <v>316422.78951716999</v>
      </c>
      <c r="K12137">
        <v>316422.78951716999</v>
      </c>
      <c r="P12137" t="s">
        <v>17733</v>
      </c>
      <c r="Q12137" t="s">
        <v>15239</v>
      </c>
      <c r="R12137" t="s">
        <v>17733</v>
      </c>
      <c r="S12137" t="s">
        <v>15239</v>
      </c>
      <c r="T12137" t="s">
        <v>15302</v>
      </c>
      <c r="U12137" t="s">
        <v>15317</v>
      </c>
    </row>
    <row r="12138" spans="1:21" x14ac:dyDescent="0.25">
      <c r="A12138">
        <v>2019</v>
      </c>
      <c r="B12138">
        <v>19</v>
      </c>
      <c r="C12138" t="s">
        <v>32</v>
      </c>
      <c r="D12138" t="s">
        <v>1150</v>
      </c>
      <c r="G12138" t="s">
        <v>11975</v>
      </c>
      <c r="H12138" t="s">
        <v>14413</v>
      </c>
      <c r="I12138">
        <v>24542.728899999998</v>
      </c>
      <c r="J12138">
        <v>24322.267446590002</v>
      </c>
      <c r="K12138">
        <v>24322.267446590002</v>
      </c>
      <c r="P12138" t="s">
        <v>15342</v>
      </c>
      <c r="Q12138" t="s">
        <v>15239</v>
      </c>
      <c r="R12138" t="s">
        <v>17733</v>
      </c>
      <c r="S12138" t="s">
        <v>15239</v>
      </c>
      <c r="T12138" t="s">
        <v>15302</v>
      </c>
      <c r="U12138" t="s">
        <v>15317</v>
      </c>
    </row>
    <row r="12139" spans="1:21" x14ac:dyDescent="0.25">
      <c r="A12139">
        <v>2019</v>
      </c>
      <c r="B12139">
        <v>19</v>
      </c>
      <c r="C12139" t="s">
        <v>32</v>
      </c>
      <c r="D12139" t="s">
        <v>1151</v>
      </c>
      <c r="G12139" t="s">
        <v>13791</v>
      </c>
      <c r="H12139" t="s">
        <v>14414</v>
      </c>
      <c r="I12139">
        <v>6906.5016500000002</v>
      </c>
      <c r="J12139">
        <v>6171.3400950799996</v>
      </c>
      <c r="K12139">
        <v>6171.3400950799996</v>
      </c>
      <c r="P12139" t="s">
        <v>17935</v>
      </c>
      <c r="Q12139" t="s">
        <v>15239</v>
      </c>
      <c r="R12139" t="s">
        <v>17245</v>
      </c>
      <c r="S12139" t="s">
        <v>17486</v>
      </c>
      <c r="T12139" t="s">
        <v>17487</v>
      </c>
      <c r="U12139" t="s">
        <v>15317</v>
      </c>
    </row>
    <row r="12140" spans="1:21" x14ac:dyDescent="0.25">
      <c r="A12140">
        <v>2019</v>
      </c>
      <c r="B12140">
        <v>19</v>
      </c>
      <c r="C12140" t="s">
        <v>32</v>
      </c>
      <c r="D12140" t="s">
        <v>1152</v>
      </c>
      <c r="G12140" t="s">
        <v>11977</v>
      </c>
      <c r="H12140" t="s">
        <v>14414</v>
      </c>
      <c r="I12140">
        <v>41620.612184999998</v>
      </c>
      <c r="J12140">
        <v>36253.005117840003</v>
      </c>
      <c r="K12140">
        <v>36253.005117840003</v>
      </c>
      <c r="P12140" t="s">
        <v>17935</v>
      </c>
      <c r="Q12140" t="s">
        <v>15239</v>
      </c>
      <c r="R12140" t="s">
        <v>17245</v>
      </c>
      <c r="S12140" t="s">
        <v>17486</v>
      </c>
      <c r="T12140" t="s">
        <v>17487</v>
      </c>
      <c r="U12140" t="s">
        <v>15317</v>
      </c>
    </row>
    <row r="12141" spans="1:21" x14ac:dyDescent="0.25">
      <c r="A12141">
        <v>2019</v>
      </c>
      <c r="B12141">
        <v>19</v>
      </c>
      <c r="C12141" t="s">
        <v>32</v>
      </c>
      <c r="D12141" t="s">
        <v>1153</v>
      </c>
      <c r="G12141" t="s">
        <v>11978</v>
      </c>
      <c r="H12141" t="s">
        <v>14415</v>
      </c>
      <c r="I12141">
        <v>0.44490000000000002</v>
      </c>
      <c r="J12141">
        <v>0.32797716999999998</v>
      </c>
      <c r="K12141">
        <v>0.32797716999999998</v>
      </c>
      <c r="R12141" t="s">
        <v>17936</v>
      </c>
      <c r="S12141" t="s">
        <v>15239</v>
      </c>
      <c r="T12141" t="s">
        <v>15302</v>
      </c>
      <c r="U12141" t="s">
        <v>15317</v>
      </c>
    </row>
    <row r="12142" spans="1:21" x14ac:dyDescent="0.25">
      <c r="A12142">
        <v>2019</v>
      </c>
      <c r="B12142">
        <v>19</v>
      </c>
      <c r="C12142" t="s">
        <v>32</v>
      </c>
      <c r="D12142" t="s">
        <v>2544</v>
      </c>
      <c r="G12142" t="s">
        <v>13480</v>
      </c>
      <c r="H12142" t="s">
        <v>14414</v>
      </c>
      <c r="I12142">
        <v>850</v>
      </c>
      <c r="J12142">
        <v>300</v>
      </c>
      <c r="K12142">
        <v>300</v>
      </c>
      <c r="P12142" t="s">
        <v>15179</v>
      </c>
      <c r="Q12142" t="s">
        <v>15239</v>
      </c>
      <c r="R12142" t="s">
        <v>17245</v>
      </c>
      <c r="S12142" t="s">
        <v>17486</v>
      </c>
      <c r="T12142" t="s">
        <v>17487</v>
      </c>
      <c r="U12142" t="s">
        <v>15317</v>
      </c>
    </row>
    <row r="12143" spans="1:21" x14ac:dyDescent="0.25">
      <c r="A12143">
        <v>2019</v>
      </c>
      <c r="B12143">
        <v>19</v>
      </c>
      <c r="C12143" t="s">
        <v>32</v>
      </c>
      <c r="D12143" t="s">
        <v>1154</v>
      </c>
      <c r="G12143" t="s">
        <v>11979</v>
      </c>
      <c r="H12143" t="s">
        <v>14413</v>
      </c>
      <c r="I12143">
        <v>2707.7641279999998</v>
      </c>
      <c r="J12143">
        <v>3939.6817483300001</v>
      </c>
      <c r="K12143">
        <v>3939.6817483300001</v>
      </c>
      <c r="P12143" t="s">
        <v>15342</v>
      </c>
      <c r="Q12143" t="s">
        <v>15239</v>
      </c>
      <c r="R12143" t="s">
        <v>17733</v>
      </c>
      <c r="S12143" t="s">
        <v>15239</v>
      </c>
      <c r="T12143" t="s">
        <v>15302</v>
      </c>
      <c r="U12143" t="s">
        <v>15317</v>
      </c>
    </row>
    <row r="12144" spans="1:21" x14ac:dyDescent="0.25">
      <c r="A12144">
        <v>2019</v>
      </c>
      <c r="B12144">
        <v>19</v>
      </c>
      <c r="C12144" t="s">
        <v>32</v>
      </c>
      <c r="D12144" t="s">
        <v>2300</v>
      </c>
      <c r="G12144" t="s">
        <v>13120</v>
      </c>
      <c r="H12144" t="s">
        <v>14414</v>
      </c>
      <c r="I12144">
        <v>3962.7</v>
      </c>
      <c r="J12144">
        <v>2655.1081210699999</v>
      </c>
      <c r="K12144">
        <v>2655.1081210699999</v>
      </c>
      <c r="P12144" t="s">
        <v>18000</v>
      </c>
      <c r="Q12144" t="s">
        <v>15239</v>
      </c>
      <c r="R12144" t="s">
        <v>17245</v>
      </c>
      <c r="S12144" t="s">
        <v>17486</v>
      </c>
      <c r="T12144" t="s">
        <v>17487</v>
      </c>
      <c r="U12144" t="s">
        <v>15317</v>
      </c>
    </row>
    <row r="12145" spans="1:21" x14ac:dyDescent="0.25">
      <c r="A12145">
        <v>2019</v>
      </c>
      <c r="B12145">
        <v>19</v>
      </c>
      <c r="C12145" t="s">
        <v>32</v>
      </c>
      <c r="D12145" t="s">
        <v>2302</v>
      </c>
      <c r="G12145" t="s">
        <v>14194</v>
      </c>
      <c r="H12145" t="s">
        <v>14413</v>
      </c>
      <c r="I12145">
        <v>20921.59492</v>
      </c>
      <c r="J12145">
        <v>20756.624250330002</v>
      </c>
      <c r="K12145">
        <v>20756.624250330002</v>
      </c>
      <c r="P12145" t="s">
        <v>15342</v>
      </c>
      <c r="Q12145" t="s">
        <v>15239</v>
      </c>
      <c r="R12145" t="s">
        <v>17733</v>
      </c>
      <c r="S12145" t="s">
        <v>15239</v>
      </c>
      <c r="T12145" t="s">
        <v>15302</v>
      </c>
      <c r="U12145" t="s">
        <v>15317</v>
      </c>
    </row>
    <row r="12146" spans="1:21" x14ac:dyDescent="0.25">
      <c r="A12146">
        <v>2019</v>
      </c>
      <c r="B12146">
        <v>19</v>
      </c>
      <c r="C12146" t="s">
        <v>32</v>
      </c>
      <c r="D12146" t="s">
        <v>2418</v>
      </c>
      <c r="G12146" t="s">
        <v>13481</v>
      </c>
      <c r="H12146" t="s">
        <v>14413</v>
      </c>
      <c r="I12146">
        <v>2760.9133499999998</v>
      </c>
      <c r="J12146">
        <v>2676.23301163</v>
      </c>
      <c r="K12146">
        <v>2676.23301163</v>
      </c>
      <c r="P12146" t="s">
        <v>17733</v>
      </c>
      <c r="Q12146" t="s">
        <v>15239</v>
      </c>
      <c r="R12146" t="s">
        <v>17733</v>
      </c>
      <c r="S12146" t="s">
        <v>15239</v>
      </c>
      <c r="T12146" t="s">
        <v>15302</v>
      </c>
      <c r="U12146" t="s">
        <v>15317</v>
      </c>
    </row>
    <row r="12147" spans="1:21" x14ac:dyDescent="0.25">
      <c r="A12147">
        <v>2019</v>
      </c>
      <c r="B12147">
        <v>19</v>
      </c>
      <c r="C12147" t="s">
        <v>21</v>
      </c>
      <c r="D12147" t="s">
        <v>1156</v>
      </c>
      <c r="G12147" t="s">
        <v>11981</v>
      </c>
      <c r="H12147" t="s">
        <v>14415</v>
      </c>
      <c r="I12147">
        <v>121.1297</v>
      </c>
      <c r="J12147">
        <v>90.020019719999993</v>
      </c>
      <c r="K12147">
        <v>90.020019719999993</v>
      </c>
      <c r="R12147" t="s">
        <v>17936</v>
      </c>
      <c r="S12147" t="s">
        <v>15239</v>
      </c>
      <c r="T12147" t="s">
        <v>15302</v>
      </c>
      <c r="U12147" t="s">
        <v>15317</v>
      </c>
    </row>
    <row r="12148" spans="1:21" x14ac:dyDescent="0.25">
      <c r="A12148">
        <v>2019</v>
      </c>
      <c r="B12148">
        <v>19</v>
      </c>
      <c r="C12148" t="s">
        <v>21</v>
      </c>
      <c r="D12148" t="s">
        <v>1157</v>
      </c>
      <c r="G12148" t="s">
        <v>11982</v>
      </c>
      <c r="H12148" t="s">
        <v>14415</v>
      </c>
      <c r="I12148">
        <v>216.44990000000001</v>
      </c>
      <c r="J12148">
        <v>220.10274426000001</v>
      </c>
      <c r="K12148">
        <v>220.10274426000001</v>
      </c>
      <c r="R12148" t="s">
        <v>17936</v>
      </c>
      <c r="S12148" t="s">
        <v>15239</v>
      </c>
      <c r="T12148" t="s">
        <v>15302</v>
      </c>
      <c r="U12148" t="s">
        <v>15317</v>
      </c>
    </row>
    <row r="12149" spans="1:21" x14ac:dyDescent="0.25">
      <c r="A12149">
        <v>2019</v>
      </c>
      <c r="B12149">
        <v>19</v>
      </c>
      <c r="C12149" t="s">
        <v>21</v>
      </c>
      <c r="D12149" t="s">
        <v>1158</v>
      </c>
      <c r="G12149" t="s">
        <v>11983</v>
      </c>
      <c r="H12149" t="s">
        <v>14413</v>
      </c>
      <c r="I12149">
        <v>66.973500000000001</v>
      </c>
      <c r="J12149">
        <v>0</v>
      </c>
      <c r="K12149">
        <v>0</v>
      </c>
      <c r="P12149" t="s">
        <v>15260</v>
      </c>
      <c r="Q12149" t="s">
        <v>15239</v>
      </c>
      <c r="R12149" t="s">
        <v>17733</v>
      </c>
      <c r="S12149" t="s">
        <v>15239</v>
      </c>
      <c r="T12149" t="s">
        <v>15302</v>
      </c>
      <c r="U12149" t="s">
        <v>15317</v>
      </c>
    </row>
    <row r="12150" spans="1:21" x14ac:dyDescent="0.25">
      <c r="A12150">
        <v>2019</v>
      </c>
      <c r="B12150">
        <v>19</v>
      </c>
      <c r="C12150" t="s">
        <v>21</v>
      </c>
      <c r="D12150" t="s">
        <v>1159</v>
      </c>
      <c r="G12150" t="s">
        <v>11984</v>
      </c>
      <c r="H12150" t="s">
        <v>14414</v>
      </c>
      <c r="I12150">
        <v>3852.3913309999998</v>
      </c>
      <c r="J12150">
        <v>11481.612794000001</v>
      </c>
      <c r="K12150">
        <v>11481.612794000001</v>
      </c>
      <c r="R12150" t="s">
        <v>17245</v>
      </c>
      <c r="S12150" t="s">
        <v>17486</v>
      </c>
      <c r="T12150" t="s">
        <v>17487</v>
      </c>
      <c r="U12150" t="s">
        <v>15317</v>
      </c>
    </row>
    <row r="12151" spans="1:21" x14ac:dyDescent="0.25">
      <c r="A12151">
        <v>2019</v>
      </c>
      <c r="B12151">
        <v>19</v>
      </c>
      <c r="C12151" t="s">
        <v>21</v>
      </c>
      <c r="D12151" t="s">
        <v>1160</v>
      </c>
      <c r="G12151" t="s">
        <v>11985</v>
      </c>
      <c r="H12151" t="s">
        <v>14413</v>
      </c>
      <c r="I12151">
        <v>6439.5793780000004</v>
      </c>
      <c r="J12151">
        <v>0</v>
      </c>
      <c r="K12151">
        <v>0</v>
      </c>
      <c r="R12151" t="s">
        <v>17733</v>
      </c>
      <c r="S12151" t="s">
        <v>15239</v>
      </c>
      <c r="T12151" t="s">
        <v>15302</v>
      </c>
      <c r="U12151" t="s">
        <v>15317</v>
      </c>
    </row>
    <row r="12152" spans="1:21" x14ac:dyDescent="0.25">
      <c r="A12152">
        <v>2019</v>
      </c>
      <c r="B12152">
        <v>19</v>
      </c>
      <c r="C12152" t="s">
        <v>21</v>
      </c>
      <c r="D12152" t="s">
        <v>1163</v>
      </c>
      <c r="G12152" t="s">
        <v>13636</v>
      </c>
      <c r="H12152" t="s">
        <v>14415</v>
      </c>
      <c r="I12152">
        <v>0</v>
      </c>
      <c r="J12152">
        <v>2780.9313619999998</v>
      </c>
      <c r="K12152">
        <v>2780.9313619999998</v>
      </c>
      <c r="P12152" t="s">
        <v>15342</v>
      </c>
      <c r="Q12152" t="s">
        <v>15239</v>
      </c>
      <c r="R12152" t="s">
        <v>17936</v>
      </c>
      <c r="S12152" t="s">
        <v>15239</v>
      </c>
      <c r="T12152" t="s">
        <v>15302</v>
      </c>
      <c r="U12152" t="s">
        <v>15317</v>
      </c>
    </row>
    <row r="12153" spans="1:21" x14ac:dyDescent="0.25">
      <c r="A12153">
        <v>2019</v>
      </c>
      <c r="B12153">
        <v>19</v>
      </c>
      <c r="C12153" t="s">
        <v>29</v>
      </c>
      <c r="D12153" t="s">
        <v>1166</v>
      </c>
      <c r="E12153" t="s">
        <v>15721</v>
      </c>
      <c r="F12153" t="s">
        <v>10808</v>
      </c>
      <c r="G12153" t="s">
        <v>13866</v>
      </c>
      <c r="H12153" t="s">
        <v>14998</v>
      </c>
      <c r="I12153">
        <v>11893.526776000001</v>
      </c>
      <c r="J12153">
        <v>11893.526776000001</v>
      </c>
      <c r="K12153">
        <v>11893.526776000001</v>
      </c>
      <c r="L12153" t="s">
        <v>19882</v>
      </c>
      <c r="M12153" t="s">
        <v>16846</v>
      </c>
      <c r="N12153" t="s">
        <v>18320</v>
      </c>
      <c r="O12153" t="s">
        <v>17795</v>
      </c>
      <c r="T12153" s="124" t="s">
        <v>19756</v>
      </c>
      <c r="U12153" s="124" t="s">
        <v>15317</v>
      </c>
    </row>
    <row r="12154" spans="1:21" x14ac:dyDescent="0.25">
      <c r="A12154">
        <v>2019</v>
      </c>
      <c r="B12154">
        <v>19</v>
      </c>
      <c r="C12154" t="s">
        <v>33</v>
      </c>
      <c r="D12154" t="s">
        <v>1167</v>
      </c>
      <c r="G12154" t="s">
        <v>11992</v>
      </c>
      <c r="H12154" t="s">
        <v>14414</v>
      </c>
      <c r="I12154">
        <v>97424.207079</v>
      </c>
      <c r="J12154">
        <v>100032.04141999999</v>
      </c>
      <c r="K12154">
        <v>100032.04141999999</v>
      </c>
      <c r="P12154" t="s">
        <v>17940</v>
      </c>
      <c r="Q12154" t="s">
        <v>17204</v>
      </c>
      <c r="R12154" t="s">
        <v>17245</v>
      </c>
      <c r="S12154" t="s">
        <v>17486</v>
      </c>
      <c r="T12154" t="s">
        <v>17238</v>
      </c>
      <c r="U12154" t="s">
        <v>15317</v>
      </c>
    </row>
    <row r="12155" spans="1:21" x14ac:dyDescent="0.25">
      <c r="A12155">
        <v>2019</v>
      </c>
      <c r="B12155">
        <v>19</v>
      </c>
      <c r="C12155" t="s">
        <v>33</v>
      </c>
      <c r="D12155" t="s">
        <v>1168</v>
      </c>
      <c r="G12155" t="s">
        <v>11993</v>
      </c>
      <c r="H12155" t="s">
        <v>14414</v>
      </c>
      <c r="I12155">
        <v>3342.6730790000001</v>
      </c>
      <c r="J12155">
        <v>3342.6730790000001</v>
      </c>
      <c r="K12155">
        <v>3342.6730790000001</v>
      </c>
      <c r="P12155" t="s">
        <v>17941</v>
      </c>
      <c r="Q12155" t="s">
        <v>17486</v>
      </c>
      <c r="R12155" t="s">
        <v>17245</v>
      </c>
      <c r="S12155" t="s">
        <v>17486</v>
      </c>
      <c r="T12155" t="s">
        <v>17487</v>
      </c>
      <c r="U12155" t="s">
        <v>15317</v>
      </c>
    </row>
    <row r="12156" spans="1:21" x14ac:dyDescent="0.25">
      <c r="A12156">
        <v>2019</v>
      </c>
      <c r="B12156">
        <v>19</v>
      </c>
      <c r="C12156" t="s">
        <v>33</v>
      </c>
      <c r="D12156" t="s">
        <v>1169</v>
      </c>
      <c r="G12156" t="s">
        <v>11994</v>
      </c>
      <c r="H12156" t="s">
        <v>14414</v>
      </c>
      <c r="I12156">
        <v>981.01170999999999</v>
      </c>
      <c r="J12156">
        <v>981.01170999999999</v>
      </c>
      <c r="K12156">
        <v>981.01170999999999</v>
      </c>
      <c r="P12156" t="s">
        <v>17942</v>
      </c>
      <c r="Q12156" t="s">
        <v>16846</v>
      </c>
      <c r="R12156" t="s">
        <v>17245</v>
      </c>
      <c r="S12156" t="s">
        <v>17486</v>
      </c>
      <c r="T12156" t="s">
        <v>17796</v>
      </c>
      <c r="U12156" t="s">
        <v>15317</v>
      </c>
    </row>
    <row r="12157" spans="1:21" x14ac:dyDescent="0.25">
      <c r="A12157">
        <v>2019</v>
      </c>
      <c r="B12157">
        <v>19</v>
      </c>
      <c r="C12157" t="s">
        <v>33</v>
      </c>
      <c r="D12157" t="s">
        <v>1170</v>
      </c>
      <c r="G12157" t="s">
        <v>13795</v>
      </c>
      <c r="H12157" t="s">
        <v>14414</v>
      </c>
      <c r="I12157">
        <v>5747.2696759999999</v>
      </c>
      <c r="J12157">
        <v>5500.3511479999997</v>
      </c>
      <c r="K12157">
        <v>5500.3511479999997</v>
      </c>
      <c r="P12157" t="s">
        <v>18376</v>
      </c>
      <c r="Q12157" t="s">
        <v>15239</v>
      </c>
      <c r="R12157" t="s">
        <v>17245</v>
      </c>
      <c r="S12157" t="s">
        <v>17486</v>
      </c>
      <c r="T12157" t="s">
        <v>17487</v>
      </c>
      <c r="U12157" t="s">
        <v>15317</v>
      </c>
    </row>
    <row r="12158" spans="1:21" x14ac:dyDescent="0.25">
      <c r="A12158">
        <v>2019</v>
      </c>
      <c r="B12158">
        <v>19</v>
      </c>
      <c r="C12158" t="s">
        <v>33</v>
      </c>
      <c r="D12158" t="s">
        <v>1875</v>
      </c>
      <c r="G12158" t="s">
        <v>13125</v>
      </c>
      <c r="H12158" t="s">
        <v>14414</v>
      </c>
      <c r="I12158">
        <v>18486.5</v>
      </c>
      <c r="J12158">
        <v>18486.5</v>
      </c>
      <c r="K12158">
        <v>18486.5</v>
      </c>
      <c r="P12158" t="s">
        <v>17942</v>
      </c>
      <c r="Q12158" t="s">
        <v>16846</v>
      </c>
      <c r="R12158" t="s">
        <v>17245</v>
      </c>
      <c r="S12158" t="s">
        <v>17486</v>
      </c>
      <c r="T12158" t="s">
        <v>17796</v>
      </c>
      <c r="U12158" t="s">
        <v>15317</v>
      </c>
    </row>
    <row r="12159" spans="1:21" x14ac:dyDescent="0.25">
      <c r="A12159">
        <v>2019</v>
      </c>
      <c r="B12159">
        <v>19</v>
      </c>
      <c r="C12159" t="s">
        <v>30</v>
      </c>
      <c r="D12159" t="s">
        <v>1876</v>
      </c>
      <c r="G12159" t="s">
        <v>12641</v>
      </c>
      <c r="H12159" t="s">
        <v>14414</v>
      </c>
      <c r="I12159">
        <v>280</v>
      </c>
      <c r="J12159">
        <v>280</v>
      </c>
      <c r="K12159">
        <v>280</v>
      </c>
      <c r="P12159" t="s">
        <v>17245</v>
      </c>
      <c r="Q12159" t="s">
        <v>17486</v>
      </c>
      <c r="R12159" t="s">
        <v>17245</v>
      </c>
      <c r="S12159" t="s">
        <v>17486</v>
      </c>
      <c r="T12159" t="s">
        <v>17487</v>
      </c>
      <c r="U12159" t="s">
        <v>15317</v>
      </c>
    </row>
    <row r="12160" spans="1:21" x14ac:dyDescent="0.25">
      <c r="A12160">
        <v>2019</v>
      </c>
      <c r="B12160">
        <v>19</v>
      </c>
      <c r="C12160" t="s">
        <v>30</v>
      </c>
      <c r="D12160" t="s">
        <v>2723</v>
      </c>
      <c r="G12160" t="s">
        <v>13793</v>
      </c>
      <c r="H12160" t="s">
        <v>14931</v>
      </c>
      <c r="I12160">
        <v>866.9375</v>
      </c>
      <c r="J12160">
        <v>461.84161397000003</v>
      </c>
      <c r="K12160">
        <v>461.84161397000003</v>
      </c>
      <c r="R12160" t="s">
        <v>19532</v>
      </c>
      <c r="S12160" t="s">
        <v>17486</v>
      </c>
      <c r="T12160" t="s">
        <v>17487</v>
      </c>
      <c r="U12160" t="s">
        <v>15317</v>
      </c>
    </row>
    <row r="12161" spans="1:21" x14ac:dyDescent="0.25">
      <c r="A12161">
        <v>2019</v>
      </c>
      <c r="B12161">
        <v>1</v>
      </c>
      <c r="C12161" t="s">
        <v>20</v>
      </c>
      <c r="D12161" t="s">
        <v>44</v>
      </c>
      <c r="G12161" t="s">
        <v>10936</v>
      </c>
      <c r="H12161" t="s">
        <v>14526</v>
      </c>
      <c r="I12161">
        <v>0</v>
      </c>
      <c r="J12161">
        <v>0.57779599999999998</v>
      </c>
      <c r="K12161">
        <v>0.57779599999999998</v>
      </c>
      <c r="U12161" t="s">
        <v>15316</v>
      </c>
    </row>
    <row r="12162" spans="1:21" x14ac:dyDescent="0.25">
      <c r="A12162">
        <v>2019</v>
      </c>
      <c r="B12162">
        <v>1</v>
      </c>
      <c r="C12162" t="s">
        <v>20</v>
      </c>
      <c r="D12162" t="s">
        <v>2469</v>
      </c>
      <c r="G12162" t="s">
        <v>11016</v>
      </c>
      <c r="H12162" t="s">
        <v>14526</v>
      </c>
      <c r="I12162">
        <v>1.1599999999999999</v>
      </c>
      <c r="J12162">
        <v>76.543503959999995</v>
      </c>
      <c r="K12162">
        <v>76.543503959999995</v>
      </c>
      <c r="U12162" t="s">
        <v>15316</v>
      </c>
    </row>
    <row r="12163" spans="1:21" x14ac:dyDescent="0.25">
      <c r="A12163">
        <v>2019</v>
      </c>
      <c r="B12163">
        <v>1</v>
      </c>
      <c r="C12163" t="s">
        <v>20</v>
      </c>
      <c r="D12163" t="s">
        <v>45</v>
      </c>
      <c r="G12163" t="s">
        <v>11081</v>
      </c>
      <c r="H12163" t="s">
        <v>14526</v>
      </c>
      <c r="I12163">
        <v>88.034774999999996</v>
      </c>
      <c r="J12163">
        <v>95.029432079999992</v>
      </c>
      <c r="K12163">
        <v>95.029432079999992</v>
      </c>
      <c r="U12163" t="s">
        <v>15316</v>
      </c>
    </row>
    <row r="12164" spans="1:21" x14ac:dyDescent="0.25">
      <c r="A12164">
        <v>2019</v>
      </c>
      <c r="B12164">
        <v>1</v>
      </c>
      <c r="C12164" t="s">
        <v>21</v>
      </c>
      <c r="D12164" t="s">
        <v>46</v>
      </c>
      <c r="G12164" t="s">
        <v>10938</v>
      </c>
      <c r="H12164" t="s">
        <v>14526</v>
      </c>
      <c r="I12164">
        <v>10608.805225</v>
      </c>
      <c r="J12164">
        <v>10738.46040674</v>
      </c>
      <c r="K12164">
        <v>10738.46040674</v>
      </c>
      <c r="U12164" t="s">
        <v>15316</v>
      </c>
    </row>
    <row r="12165" spans="1:21" x14ac:dyDescent="0.25">
      <c r="A12165">
        <v>2019</v>
      </c>
      <c r="B12165">
        <v>1</v>
      </c>
      <c r="C12165" t="s">
        <v>21</v>
      </c>
      <c r="D12165" t="s">
        <v>47</v>
      </c>
      <c r="G12165" t="s">
        <v>12402</v>
      </c>
      <c r="H12165" t="s">
        <v>14219</v>
      </c>
      <c r="I12165">
        <v>2304.444027</v>
      </c>
      <c r="J12165">
        <v>2438.3681251500002</v>
      </c>
      <c r="K12165">
        <v>2438.3681251500002</v>
      </c>
      <c r="U12165" t="s">
        <v>15316</v>
      </c>
    </row>
    <row r="12166" spans="1:21" x14ac:dyDescent="0.25">
      <c r="A12166">
        <v>2019</v>
      </c>
      <c r="B12166">
        <v>20</v>
      </c>
      <c r="C12166" t="s">
        <v>25</v>
      </c>
      <c r="D12166" t="s">
        <v>1171</v>
      </c>
      <c r="E12166" t="s">
        <v>15722</v>
      </c>
      <c r="F12166" t="s">
        <v>10809</v>
      </c>
      <c r="G12166" t="s">
        <v>11996</v>
      </c>
      <c r="H12166" t="s">
        <v>14419</v>
      </c>
      <c r="I12166">
        <v>351.28975300000002</v>
      </c>
      <c r="J12166">
        <v>299.98319580999998</v>
      </c>
      <c r="K12166">
        <v>299.98319580999998</v>
      </c>
      <c r="L12166" t="s">
        <v>15203</v>
      </c>
      <c r="M12166" t="s">
        <v>15237</v>
      </c>
      <c r="N12166" t="s">
        <v>15203</v>
      </c>
      <c r="O12166" t="s">
        <v>15237</v>
      </c>
      <c r="R12166" t="s">
        <v>17944</v>
      </c>
      <c r="S12166" t="s">
        <v>17945</v>
      </c>
      <c r="T12166" s="124" t="s">
        <v>18328</v>
      </c>
      <c r="U12166" s="124" t="s">
        <v>15317</v>
      </c>
    </row>
    <row r="12167" spans="1:21" x14ac:dyDescent="0.25">
      <c r="A12167">
        <v>2019</v>
      </c>
      <c r="B12167">
        <v>20</v>
      </c>
      <c r="C12167" t="s">
        <v>25</v>
      </c>
      <c r="D12167" t="s">
        <v>2627</v>
      </c>
      <c r="E12167" t="s">
        <v>15723</v>
      </c>
      <c r="F12167" t="s">
        <v>15724</v>
      </c>
      <c r="G12167" t="s">
        <v>15725</v>
      </c>
      <c r="H12167" t="s">
        <v>14336</v>
      </c>
      <c r="I12167">
        <v>28.668239</v>
      </c>
      <c r="J12167">
        <v>15.583721150000001</v>
      </c>
      <c r="K12167">
        <v>15.583721150000001</v>
      </c>
      <c r="L12167" t="s">
        <v>15192</v>
      </c>
      <c r="M12167" t="s">
        <v>15237</v>
      </c>
      <c r="N12167" t="s">
        <v>20367</v>
      </c>
      <c r="O12167" t="s">
        <v>20368</v>
      </c>
      <c r="P12167" t="s">
        <v>15258</v>
      </c>
      <c r="Q12167" t="s">
        <v>15237</v>
      </c>
      <c r="R12167" t="s">
        <v>15258</v>
      </c>
      <c r="S12167" t="s">
        <v>15237</v>
      </c>
      <c r="T12167" t="s">
        <v>20502</v>
      </c>
      <c r="U12167" t="s">
        <v>15317</v>
      </c>
    </row>
    <row r="12168" spans="1:21" x14ac:dyDescent="0.25">
      <c r="A12168">
        <v>2019</v>
      </c>
      <c r="B12168">
        <v>20</v>
      </c>
      <c r="C12168" t="s">
        <v>27</v>
      </c>
      <c r="D12168" t="s">
        <v>1878</v>
      </c>
      <c r="E12168" t="s">
        <v>15726</v>
      </c>
      <c r="F12168" t="s">
        <v>15727</v>
      </c>
      <c r="G12168" t="s">
        <v>15728</v>
      </c>
      <c r="H12168" t="s">
        <v>14422</v>
      </c>
      <c r="I12168">
        <v>0</v>
      </c>
      <c r="J12168">
        <v>5.3677181600000008</v>
      </c>
      <c r="K12168">
        <v>5.3677181600000008</v>
      </c>
      <c r="R12168" t="s">
        <v>15257</v>
      </c>
      <c r="S12168" t="s">
        <v>15338</v>
      </c>
      <c r="T12168" t="s">
        <v>15340</v>
      </c>
      <c r="U12168" t="s">
        <v>15317</v>
      </c>
    </row>
    <row r="12169" spans="1:21" x14ac:dyDescent="0.25">
      <c r="A12169">
        <v>2019</v>
      </c>
      <c r="B12169">
        <v>20</v>
      </c>
      <c r="C12169" t="s">
        <v>22</v>
      </c>
      <c r="D12169" t="s">
        <v>1173</v>
      </c>
      <c r="G12169" t="s">
        <v>10941</v>
      </c>
      <c r="H12169" t="s">
        <v>14221</v>
      </c>
      <c r="I12169">
        <v>1212.186557</v>
      </c>
      <c r="J12169">
        <v>1700.0906936900001</v>
      </c>
      <c r="K12169">
        <v>1699.9804859599999</v>
      </c>
      <c r="U12169" t="s">
        <v>15316</v>
      </c>
    </row>
    <row r="12170" spans="1:21" x14ac:dyDescent="0.25">
      <c r="A12170">
        <v>2019</v>
      </c>
      <c r="B12170">
        <v>20</v>
      </c>
      <c r="C12170" t="s">
        <v>23</v>
      </c>
      <c r="D12170" t="s">
        <v>1174</v>
      </c>
      <c r="G12170" t="s">
        <v>10942</v>
      </c>
      <c r="H12170" t="s">
        <v>14222</v>
      </c>
      <c r="I12170">
        <v>79.592145000000002</v>
      </c>
      <c r="J12170">
        <v>47.363791059999997</v>
      </c>
      <c r="K12170">
        <v>47.363791059999997</v>
      </c>
      <c r="U12170" t="s">
        <v>15316</v>
      </c>
    </row>
    <row r="12171" spans="1:21" x14ac:dyDescent="0.25">
      <c r="A12171">
        <v>2019</v>
      </c>
      <c r="B12171">
        <v>20</v>
      </c>
      <c r="C12171" t="s">
        <v>24</v>
      </c>
      <c r="D12171" t="s">
        <v>1176</v>
      </c>
      <c r="E12171" t="s">
        <v>15729</v>
      </c>
      <c r="F12171" t="s">
        <v>10811</v>
      </c>
      <c r="G12171" t="s">
        <v>14144</v>
      </c>
      <c r="H12171" t="s">
        <v>14419</v>
      </c>
      <c r="I12171">
        <v>247.57120399999999</v>
      </c>
      <c r="J12171">
        <v>217.62104273</v>
      </c>
      <c r="K12171">
        <v>217.61729456</v>
      </c>
      <c r="R12171" t="s">
        <v>17944</v>
      </c>
      <c r="S12171" t="s">
        <v>17945</v>
      </c>
      <c r="T12171" t="s">
        <v>17949</v>
      </c>
      <c r="U12171" t="s">
        <v>15317</v>
      </c>
    </row>
    <row r="12172" spans="1:21" x14ac:dyDescent="0.25">
      <c r="A12172">
        <v>2019</v>
      </c>
      <c r="B12172">
        <v>20</v>
      </c>
      <c r="C12172" t="s">
        <v>24</v>
      </c>
      <c r="D12172" t="s">
        <v>1177</v>
      </c>
      <c r="E12172" t="s">
        <v>15730</v>
      </c>
      <c r="F12172" t="s">
        <v>10812</v>
      </c>
      <c r="G12172" t="s">
        <v>14063</v>
      </c>
      <c r="H12172" t="s">
        <v>15063</v>
      </c>
      <c r="I12172">
        <v>1103.2530429999999</v>
      </c>
      <c r="J12172">
        <v>3965.3584190500001</v>
      </c>
      <c r="K12172">
        <v>3964.9846170800001</v>
      </c>
      <c r="R12172" t="s">
        <v>17944</v>
      </c>
      <c r="S12172" t="s">
        <v>17945</v>
      </c>
      <c r="T12172" t="s">
        <v>17949</v>
      </c>
      <c r="U12172" t="s">
        <v>15317</v>
      </c>
    </row>
    <row r="12173" spans="1:21" x14ac:dyDescent="0.25">
      <c r="A12173">
        <v>2019</v>
      </c>
      <c r="B12173">
        <v>20</v>
      </c>
      <c r="C12173" t="s">
        <v>24</v>
      </c>
      <c r="D12173" t="s">
        <v>1178</v>
      </c>
      <c r="E12173" t="s">
        <v>15731</v>
      </c>
      <c r="F12173" t="s">
        <v>10813</v>
      </c>
      <c r="G12173" t="s">
        <v>14064</v>
      </c>
      <c r="H12173" t="s">
        <v>14421</v>
      </c>
      <c r="I12173">
        <v>351.52625499999999</v>
      </c>
      <c r="J12173">
        <v>269.72737461000003</v>
      </c>
      <c r="K12173">
        <v>269.72737461000003</v>
      </c>
      <c r="P12173" t="s">
        <v>15218</v>
      </c>
      <c r="Q12173" t="s">
        <v>15238</v>
      </c>
      <c r="R12173" t="s">
        <v>15431</v>
      </c>
      <c r="S12173" t="s">
        <v>16822</v>
      </c>
      <c r="T12173" t="s">
        <v>18813</v>
      </c>
      <c r="U12173" t="s">
        <v>15317</v>
      </c>
    </row>
    <row r="12174" spans="1:21" x14ac:dyDescent="0.25">
      <c r="A12174">
        <v>2019</v>
      </c>
      <c r="B12174">
        <v>20</v>
      </c>
      <c r="C12174" t="s">
        <v>24</v>
      </c>
      <c r="D12174" t="s">
        <v>2628</v>
      </c>
      <c r="E12174" t="s">
        <v>15732</v>
      </c>
      <c r="F12174" t="s">
        <v>10814</v>
      </c>
      <c r="G12174" t="s">
        <v>13638</v>
      </c>
      <c r="H12174" t="s">
        <v>14865</v>
      </c>
      <c r="I12174">
        <v>53.911717000000003</v>
      </c>
      <c r="J12174">
        <v>29.984725009999998</v>
      </c>
      <c r="K12174">
        <v>29.984725009999998</v>
      </c>
      <c r="L12174" t="s">
        <v>15350</v>
      </c>
      <c r="M12174" t="s">
        <v>15237</v>
      </c>
      <c r="N12174" t="s">
        <v>15350</v>
      </c>
      <c r="O12174" t="s">
        <v>15237</v>
      </c>
      <c r="P12174" t="s">
        <v>15350</v>
      </c>
      <c r="Q12174" t="s">
        <v>15237</v>
      </c>
      <c r="R12174" t="s">
        <v>15350</v>
      </c>
      <c r="S12174" t="s">
        <v>15237</v>
      </c>
      <c r="T12174" t="s">
        <v>15301</v>
      </c>
      <c r="U12174" t="s">
        <v>15317</v>
      </c>
    </row>
    <row r="12175" spans="1:21" x14ac:dyDescent="0.25">
      <c r="A12175">
        <v>2019</v>
      </c>
      <c r="B12175">
        <v>20</v>
      </c>
      <c r="C12175" t="s">
        <v>29</v>
      </c>
      <c r="D12175" t="s">
        <v>2807</v>
      </c>
      <c r="E12175" t="s">
        <v>15733</v>
      </c>
      <c r="F12175" t="s">
        <v>15734</v>
      </c>
      <c r="G12175" t="s">
        <v>13851</v>
      </c>
      <c r="H12175" t="s">
        <v>15064</v>
      </c>
      <c r="I12175">
        <v>685.09403800000007</v>
      </c>
      <c r="J12175">
        <v>646.33431375999999</v>
      </c>
      <c r="K12175">
        <v>646.33431375999999</v>
      </c>
      <c r="L12175" t="s">
        <v>15357</v>
      </c>
      <c r="M12175" t="s">
        <v>15244</v>
      </c>
      <c r="N12175" t="s">
        <v>20503</v>
      </c>
      <c r="O12175" t="s">
        <v>17473</v>
      </c>
      <c r="R12175" t="s">
        <v>17944</v>
      </c>
      <c r="S12175" t="s">
        <v>17945</v>
      </c>
      <c r="T12175" s="124" t="s">
        <v>20504</v>
      </c>
      <c r="U12175" s="124" t="s">
        <v>15317</v>
      </c>
    </row>
    <row r="12176" spans="1:21" x14ac:dyDescent="0.25">
      <c r="A12176">
        <v>2019</v>
      </c>
      <c r="B12176">
        <v>20</v>
      </c>
      <c r="C12176" t="s">
        <v>29</v>
      </c>
      <c r="D12176" t="s">
        <v>1186</v>
      </c>
      <c r="E12176" t="s">
        <v>15735</v>
      </c>
      <c r="F12176" t="s">
        <v>10818</v>
      </c>
      <c r="G12176" t="s">
        <v>12008</v>
      </c>
      <c r="H12176" t="s">
        <v>14426</v>
      </c>
      <c r="I12176">
        <v>16.820923000000001</v>
      </c>
      <c r="J12176">
        <v>63.90302775</v>
      </c>
      <c r="K12176">
        <v>63.90302775</v>
      </c>
      <c r="L12176" t="s">
        <v>15224</v>
      </c>
      <c r="M12176" t="s">
        <v>15338</v>
      </c>
      <c r="N12176" t="s">
        <v>15224</v>
      </c>
      <c r="O12176" t="s">
        <v>15338</v>
      </c>
      <c r="P12176" t="s">
        <v>15224</v>
      </c>
      <c r="Q12176" t="s">
        <v>15338</v>
      </c>
      <c r="R12176" t="s">
        <v>17952</v>
      </c>
      <c r="S12176" t="s">
        <v>17953</v>
      </c>
      <c r="T12176" s="124" t="s">
        <v>17954</v>
      </c>
      <c r="U12176" s="124" t="s">
        <v>15317</v>
      </c>
    </row>
    <row r="12177" spans="1:21" x14ac:dyDescent="0.25">
      <c r="A12177">
        <v>2019</v>
      </c>
      <c r="B12177">
        <v>20</v>
      </c>
      <c r="C12177" t="s">
        <v>29</v>
      </c>
      <c r="D12177" t="s">
        <v>1189</v>
      </c>
      <c r="E12177" t="s">
        <v>15736</v>
      </c>
      <c r="F12177" t="s">
        <v>15737</v>
      </c>
      <c r="G12177" t="s">
        <v>12010</v>
      </c>
      <c r="H12177" t="s">
        <v>14424</v>
      </c>
      <c r="I12177">
        <v>209.44944100000001</v>
      </c>
      <c r="J12177">
        <v>12.4871047</v>
      </c>
      <c r="K12177">
        <v>12.4871047</v>
      </c>
      <c r="L12177" t="s">
        <v>20505</v>
      </c>
      <c r="M12177" t="s">
        <v>19705</v>
      </c>
      <c r="N12177" t="s">
        <v>20506</v>
      </c>
      <c r="O12177" t="s">
        <v>20507</v>
      </c>
      <c r="P12177" t="s">
        <v>15196</v>
      </c>
      <c r="Q12177" t="s">
        <v>15237</v>
      </c>
      <c r="T12177" t="s">
        <v>20508</v>
      </c>
      <c r="U12177" t="s">
        <v>15317</v>
      </c>
    </row>
    <row r="12178" spans="1:21" x14ac:dyDescent="0.25">
      <c r="A12178">
        <v>2019</v>
      </c>
      <c r="B12178">
        <v>20</v>
      </c>
      <c r="C12178" t="s">
        <v>29</v>
      </c>
      <c r="D12178" t="s">
        <v>1191</v>
      </c>
      <c r="E12178" t="s">
        <v>15738</v>
      </c>
      <c r="F12178" t="s">
        <v>10821</v>
      </c>
      <c r="G12178" t="s">
        <v>12012</v>
      </c>
      <c r="H12178" t="s">
        <v>14422</v>
      </c>
      <c r="I12178">
        <v>136.436016</v>
      </c>
      <c r="J12178">
        <v>107.26824858000001</v>
      </c>
      <c r="K12178">
        <v>107.26824858000001</v>
      </c>
      <c r="N12178" t="s">
        <v>15195</v>
      </c>
      <c r="O12178" t="s">
        <v>15237</v>
      </c>
      <c r="R12178" t="s">
        <v>15257</v>
      </c>
      <c r="S12178" t="s">
        <v>15338</v>
      </c>
      <c r="T12178" s="124" t="s">
        <v>17162</v>
      </c>
      <c r="U12178" s="124" t="s">
        <v>15317</v>
      </c>
    </row>
    <row r="12179" spans="1:21" x14ac:dyDescent="0.25">
      <c r="A12179">
        <v>2019</v>
      </c>
      <c r="B12179">
        <v>20</v>
      </c>
      <c r="C12179" t="s">
        <v>29</v>
      </c>
      <c r="D12179" t="s">
        <v>1193</v>
      </c>
      <c r="E12179" t="s">
        <v>15739</v>
      </c>
      <c r="F12179" t="s">
        <v>15740</v>
      </c>
      <c r="G12179" t="s">
        <v>13745</v>
      </c>
      <c r="H12179" t="s">
        <v>14419</v>
      </c>
      <c r="I12179">
        <v>20299.501429</v>
      </c>
      <c r="J12179">
        <v>1389.3944144</v>
      </c>
      <c r="K12179">
        <v>1389.3944144</v>
      </c>
      <c r="L12179" t="s">
        <v>20030</v>
      </c>
      <c r="M12179" t="s">
        <v>17687</v>
      </c>
      <c r="N12179" t="s">
        <v>20210</v>
      </c>
      <c r="O12179" t="s">
        <v>17687</v>
      </c>
      <c r="R12179" t="s">
        <v>17944</v>
      </c>
      <c r="S12179" t="s">
        <v>17945</v>
      </c>
      <c r="T12179" t="s">
        <v>17949</v>
      </c>
      <c r="U12179" t="s">
        <v>15317</v>
      </c>
    </row>
    <row r="12180" spans="1:21" x14ac:dyDescent="0.25">
      <c r="A12180">
        <v>2019</v>
      </c>
      <c r="B12180">
        <v>20</v>
      </c>
      <c r="C12180" t="s">
        <v>29</v>
      </c>
      <c r="D12180" t="s">
        <v>1196</v>
      </c>
      <c r="E12180" t="s">
        <v>15741</v>
      </c>
      <c r="F12180" t="s">
        <v>15742</v>
      </c>
      <c r="G12180" t="s">
        <v>14065</v>
      </c>
      <c r="H12180" t="s">
        <v>14422</v>
      </c>
      <c r="I12180">
        <v>278.53504299999997</v>
      </c>
      <c r="J12180">
        <v>269.88882008000002</v>
      </c>
      <c r="K12180">
        <v>269.86174270999999</v>
      </c>
      <c r="L12180" t="s">
        <v>17053</v>
      </c>
      <c r="M12180" t="s">
        <v>17746</v>
      </c>
      <c r="N12180" t="s">
        <v>15182</v>
      </c>
      <c r="O12180" t="s">
        <v>15237</v>
      </c>
      <c r="P12180" t="s">
        <v>15182</v>
      </c>
      <c r="Q12180" t="s">
        <v>15237</v>
      </c>
      <c r="R12180" t="s">
        <v>15257</v>
      </c>
      <c r="S12180" t="s">
        <v>15338</v>
      </c>
      <c r="T12180" s="124" t="s">
        <v>17415</v>
      </c>
      <c r="U12180" s="124" t="s">
        <v>15317</v>
      </c>
    </row>
    <row r="12181" spans="1:21" x14ac:dyDescent="0.25">
      <c r="A12181">
        <v>2019</v>
      </c>
      <c r="B12181">
        <v>20</v>
      </c>
      <c r="C12181" t="s">
        <v>29</v>
      </c>
      <c r="D12181" t="s">
        <v>1197</v>
      </c>
      <c r="E12181" t="s">
        <v>15579</v>
      </c>
      <c r="F12181" t="s">
        <v>10510</v>
      </c>
      <c r="G12181" t="s">
        <v>15743</v>
      </c>
      <c r="H12181" t="s">
        <v>14429</v>
      </c>
      <c r="I12181">
        <v>2041.6213130000001</v>
      </c>
      <c r="J12181">
        <v>1975.1299456199999</v>
      </c>
      <c r="K12181">
        <v>1975.1299456199999</v>
      </c>
      <c r="L12181" t="s">
        <v>20454</v>
      </c>
      <c r="M12181" t="s">
        <v>18335</v>
      </c>
      <c r="N12181" t="s">
        <v>20063</v>
      </c>
      <c r="O12181" t="s">
        <v>18335</v>
      </c>
      <c r="P12181" t="s">
        <v>16994</v>
      </c>
      <c r="Q12181" t="s">
        <v>15237</v>
      </c>
      <c r="T12181" s="124" t="s">
        <v>18336</v>
      </c>
      <c r="U12181" s="124" t="s">
        <v>15317</v>
      </c>
    </row>
    <row r="12182" spans="1:21" x14ac:dyDescent="0.25">
      <c r="A12182">
        <v>2019</v>
      </c>
      <c r="B12182">
        <v>20</v>
      </c>
      <c r="C12182" t="s">
        <v>29</v>
      </c>
      <c r="D12182" t="s">
        <v>1199</v>
      </c>
      <c r="E12182" t="s">
        <v>15744</v>
      </c>
      <c r="F12182" t="s">
        <v>15745</v>
      </c>
      <c r="G12182" t="s">
        <v>15746</v>
      </c>
      <c r="H12182" t="s">
        <v>14430</v>
      </c>
      <c r="I12182">
        <v>100000</v>
      </c>
      <c r="J12182">
        <v>113467.09185334</v>
      </c>
      <c r="K12182">
        <v>113068.5258514</v>
      </c>
      <c r="L12182" t="s">
        <v>15203</v>
      </c>
      <c r="M12182" t="s">
        <v>15237</v>
      </c>
      <c r="N12182" t="s">
        <v>17077</v>
      </c>
      <c r="O12182" t="s">
        <v>15237</v>
      </c>
      <c r="P12182" t="s">
        <v>17044</v>
      </c>
      <c r="Q12182" t="s">
        <v>17746</v>
      </c>
      <c r="R12182" t="s">
        <v>15203</v>
      </c>
      <c r="S12182" t="s">
        <v>15237</v>
      </c>
      <c r="T12182" s="124" t="s">
        <v>17474</v>
      </c>
      <c r="U12182" s="124" t="s">
        <v>15317</v>
      </c>
    </row>
    <row r="12183" spans="1:21" x14ac:dyDescent="0.25">
      <c r="A12183">
        <v>2019</v>
      </c>
      <c r="B12183">
        <v>20</v>
      </c>
      <c r="C12183" t="s">
        <v>29</v>
      </c>
      <c r="D12183" t="s">
        <v>2630</v>
      </c>
      <c r="E12183" t="s">
        <v>15747</v>
      </c>
      <c r="F12183" t="s">
        <v>10827</v>
      </c>
      <c r="G12183" t="s">
        <v>13641</v>
      </c>
      <c r="H12183" t="s">
        <v>14429</v>
      </c>
      <c r="I12183">
        <v>10.580534999999999</v>
      </c>
      <c r="J12183">
        <v>10.20465007</v>
      </c>
      <c r="K12183">
        <v>10.183613210000001</v>
      </c>
      <c r="L12183" t="s">
        <v>18001</v>
      </c>
      <c r="M12183" t="s">
        <v>17486</v>
      </c>
      <c r="N12183" t="s">
        <v>20267</v>
      </c>
      <c r="O12183" t="s">
        <v>15246</v>
      </c>
      <c r="P12183" t="s">
        <v>18001</v>
      </c>
      <c r="Q12183" t="s">
        <v>17486</v>
      </c>
      <c r="T12183" s="124" t="s">
        <v>19915</v>
      </c>
      <c r="U12183" s="124" t="s">
        <v>15317</v>
      </c>
    </row>
    <row r="12184" spans="1:21" x14ac:dyDescent="0.25">
      <c r="A12184">
        <v>2019</v>
      </c>
      <c r="B12184">
        <v>20</v>
      </c>
      <c r="C12184" t="s">
        <v>30</v>
      </c>
      <c r="D12184" t="s">
        <v>2631</v>
      </c>
      <c r="E12184" t="s">
        <v>15748</v>
      </c>
      <c r="F12184" t="s">
        <v>10829</v>
      </c>
      <c r="G12184" t="s">
        <v>13642</v>
      </c>
      <c r="H12184" t="s">
        <v>14336</v>
      </c>
      <c r="I12184">
        <v>0</v>
      </c>
      <c r="J12184">
        <v>4.6719999999999997</v>
      </c>
      <c r="K12184">
        <v>4.6719999999999997</v>
      </c>
      <c r="L12184" t="s">
        <v>15192</v>
      </c>
      <c r="M12184" t="s">
        <v>15237</v>
      </c>
      <c r="N12184" t="s">
        <v>20385</v>
      </c>
      <c r="O12184" t="s">
        <v>20386</v>
      </c>
      <c r="P12184" t="s">
        <v>15192</v>
      </c>
      <c r="Q12184" t="s">
        <v>15237</v>
      </c>
      <c r="R12184" t="s">
        <v>15258</v>
      </c>
      <c r="S12184" t="s">
        <v>15237</v>
      </c>
      <c r="T12184" s="124" t="s">
        <v>20387</v>
      </c>
      <c r="U12184" s="124" t="s">
        <v>15317</v>
      </c>
    </row>
    <row r="12185" spans="1:21" x14ac:dyDescent="0.25">
      <c r="A12185">
        <v>2019</v>
      </c>
      <c r="B12185">
        <v>20</v>
      </c>
      <c r="C12185" t="s">
        <v>30</v>
      </c>
      <c r="D12185" t="s">
        <v>2632</v>
      </c>
      <c r="E12185" t="s">
        <v>15749</v>
      </c>
      <c r="F12185" t="s">
        <v>15750</v>
      </c>
      <c r="G12185" t="s">
        <v>15751</v>
      </c>
      <c r="H12185" t="s">
        <v>14865</v>
      </c>
      <c r="I12185">
        <v>8500</v>
      </c>
      <c r="J12185">
        <v>8348.3690370500008</v>
      </c>
      <c r="K12185">
        <v>8295.2272207900005</v>
      </c>
      <c r="L12185" t="s">
        <v>17475</v>
      </c>
      <c r="M12185" t="s">
        <v>15237</v>
      </c>
      <c r="N12185" t="s">
        <v>17475</v>
      </c>
      <c r="O12185" t="s">
        <v>15237</v>
      </c>
      <c r="P12185" t="s">
        <v>17078</v>
      </c>
      <c r="Q12185" t="s">
        <v>17746</v>
      </c>
      <c r="R12185" t="s">
        <v>15350</v>
      </c>
      <c r="S12185" t="s">
        <v>15237</v>
      </c>
      <c r="T12185" t="s">
        <v>16870</v>
      </c>
      <c r="U12185" t="s">
        <v>15317</v>
      </c>
    </row>
    <row r="12186" spans="1:21" x14ac:dyDescent="0.25">
      <c r="A12186">
        <v>2019</v>
      </c>
      <c r="B12186">
        <v>20</v>
      </c>
      <c r="C12186" t="s">
        <v>30</v>
      </c>
      <c r="D12186" t="s">
        <v>2766</v>
      </c>
      <c r="E12186" t="s">
        <v>15752</v>
      </c>
      <c r="F12186" t="s">
        <v>15753</v>
      </c>
      <c r="G12186" t="s">
        <v>15754</v>
      </c>
      <c r="H12186" t="s">
        <v>14428</v>
      </c>
      <c r="I12186">
        <v>15000</v>
      </c>
      <c r="J12186">
        <v>14648.10554921</v>
      </c>
      <c r="K12186">
        <v>14648.09638119</v>
      </c>
      <c r="L12186" t="s">
        <v>17079</v>
      </c>
      <c r="M12186" t="s">
        <v>17170</v>
      </c>
      <c r="N12186" t="s">
        <v>17079</v>
      </c>
      <c r="O12186" t="s">
        <v>17170</v>
      </c>
      <c r="T12186" s="124" t="s">
        <v>17250</v>
      </c>
      <c r="U12186" s="124" t="s">
        <v>15317</v>
      </c>
    </row>
    <row r="12187" spans="1:21" x14ac:dyDescent="0.25">
      <c r="A12187">
        <v>2019</v>
      </c>
      <c r="B12187">
        <v>20</v>
      </c>
      <c r="C12187" t="s">
        <v>30</v>
      </c>
      <c r="D12187" t="s">
        <v>15755</v>
      </c>
      <c r="E12187" t="s">
        <v>15756</v>
      </c>
      <c r="F12187" t="s">
        <v>15757</v>
      </c>
      <c r="G12187" t="s">
        <v>15758</v>
      </c>
      <c r="H12187" t="s">
        <v>14419</v>
      </c>
      <c r="I12187">
        <v>0</v>
      </c>
      <c r="J12187">
        <v>239.48610504000001</v>
      </c>
      <c r="K12187">
        <v>215.97993453000001</v>
      </c>
      <c r="N12187" t="s">
        <v>20509</v>
      </c>
      <c r="O12187" t="s">
        <v>17253</v>
      </c>
      <c r="R12187" t="s">
        <v>17944</v>
      </c>
      <c r="S12187" t="s">
        <v>17945</v>
      </c>
      <c r="T12187" t="s">
        <v>20510</v>
      </c>
      <c r="U12187" t="s">
        <v>15317</v>
      </c>
    </row>
    <row r="12188" spans="1:21" x14ac:dyDescent="0.25">
      <c r="A12188">
        <v>2019</v>
      </c>
      <c r="B12188">
        <v>21</v>
      </c>
      <c r="C12188" t="s">
        <v>25</v>
      </c>
      <c r="D12188" t="s">
        <v>1211</v>
      </c>
      <c r="E12188" t="s">
        <v>15759</v>
      </c>
      <c r="F12188" t="s">
        <v>10830</v>
      </c>
      <c r="G12188" t="s">
        <v>14066</v>
      </c>
      <c r="H12188" t="s">
        <v>14432</v>
      </c>
      <c r="I12188">
        <v>236.38039499999999</v>
      </c>
      <c r="J12188">
        <v>235.67063046999999</v>
      </c>
      <c r="K12188">
        <v>235.67063046999999</v>
      </c>
      <c r="U12188" t="s">
        <v>15316</v>
      </c>
    </row>
    <row r="12189" spans="1:21" x14ac:dyDescent="0.25">
      <c r="A12189">
        <v>2019</v>
      </c>
      <c r="B12189">
        <v>21</v>
      </c>
      <c r="C12189" t="s">
        <v>25</v>
      </c>
      <c r="D12189" t="s">
        <v>1212</v>
      </c>
      <c r="E12189" t="s">
        <v>15760</v>
      </c>
      <c r="F12189" t="s">
        <v>10831</v>
      </c>
      <c r="G12189" t="s">
        <v>14067</v>
      </c>
      <c r="H12189" t="s">
        <v>14433</v>
      </c>
      <c r="I12189">
        <v>179.45855299999999</v>
      </c>
      <c r="J12189">
        <v>176.13552906999999</v>
      </c>
      <c r="K12189">
        <v>176.13552906999999</v>
      </c>
      <c r="L12189" t="s">
        <v>15180</v>
      </c>
      <c r="M12189" t="s">
        <v>15239</v>
      </c>
      <c r="R12189" t="s">
        <v>15278</v>
      </c>
      <c r="S12189" t="s">
        <v>15249</v>
      </c>
      <c r="T12189" t="s">
        <v>16847</v>
      </c>
      <c r="U12189" t="s">
        <v>15317</v>
      </c>
    </row>
    <row r="12190" spans="1:21" x14ac:dyDescent="0.25">
      <c r="A12190">
        <v>2019</v>
      </c>
      <c r="B12190">
        <v>21</v>
      </c>
      <c r="C12190" t="s">
        <v>27</v>
      </c>
      <c r="D12190" t="s">
        <v>1214</v>
      </c>
      <c r="E12190" t="s">
        <v>15761</v>
      </c>
      <c r="F12190" t="s">
        <v>9479</v>
      </c>
      <c r="G12190" t="s">
        <v>12033</v>
      </c>
      <c r="H12190" t="s">
        <v>14433</v>
      </c>
      <c r="I12190">
        <v>555.345327</v>
      </c>
      <c r="J12190">
        <v>154.64301558</v>
      </c>
      <c r="K12190">
        <v>154.64301558</v>
      </c>
      <c r="R12190" t="s">
        <v>15278</v>
      </c>
      <c r="S12190" t="s">
        <v>15249</v>
      </c>
      <c r="T12190" t="s">
        <v>15314</v>
      </c>
      <c r="U12190" t="s">
        <v>15317</v>
      </c>
    </row>
    <row r="12191" spans="1:21" x14ac:dyDescent="0.25">
      <c r="A12191">
        <v>2019</v>
      </c>
      <c r="B12191">
        <v>21</v>
      </c>
      <c r="C12191" t="s">
        <v>27</v>
      </c>
      <c r="D12191" t="s">
        <v>1215</v>
      </c>
      <c r="E12191" t="s">
        <v>15762</v>
      </c>
      <c r="F12191" t="s">
        <v>10832</v>
      </c>
      <c r="G12191" t="s">
        <v>14068</v>
      </c>
      <c r="H12191" t="s">
        <v>14434</v>
      </c>
      <c r="I12191">
        <v>424.64470299999999</v>
      </c>
      <c r="J12191">
        <v>1125.1652395799999</v>
      </c>
      <c r="K12191">
        <v>1125.1652395799999</v>
      </c>
      <c r="U12191" t="s">
        <v>15316</v>
      </c>
    </row>
    <row r="12192" spans="1:21" x14ac:dyDescent="0.25">
      <c r="A12192">
        <v>2019</v>
      </c>
      <c r="B12192">
        <v>21</v>
      </c>
      <c r="C12192" t="s">
        <v>27</v>
      </c>
      <c r="D12192" t="s">
        <v>2808</v>
      </c>
      <c r="E12192" t="s">
        <v>15763</v>
      </c>
      <c r="F12192" t="s">
        <v>10833</v>
      </c>
      <c r="G12192" t="s">
        <v>14069</v>
      </c>
      <c r="H12192" t="s">
        <v>15065</v>
      </c>
      <c r="I12192">
        <v>79.196330000000003</v>
      </c>
      <c r="J12192">
        <v>57.560141940000001</v>
      </c>
      <c r="K12192">
        <v>57.560141940000001</v>
      </c>
      <c r="R12192" t="s">
        <v>17997</v>
      </c>
      <c r="S12192" t="s">
        <v>16880</v>
      </c>
      <c r="T12192" t="s">
        <v>16881</v>
      </c>
      <c r="U12192" t="s">
        <v>15317</v>
      </c>
    </row>
    <row r="12193" spans="1:21" x14ac:dyDescent="0.25">
      <c r="A12193">
        <v>2019</v>
      </c>
      <c r="B12193">
        <v>21</v>
      </c>
      <c r="C12193" t="s">
        <v>28</v>
      </c>
      <c r="D12193" t="s">
        <v>1217</v>
      </c>
      <c r="E12193" t="s">
        <v>15764</v>
      </c>
      <c r="F12193" t="s">
        <v>9483</v>
      </c>
      <c r="G12193" t="s">
        <v>13799</v>
      </c>
      <c r="H12193" t="s">
        <v>14433</v>
      </c>
      <c r="I12193">
        <v>48.945082999999997</v>
      </c>
      <c r="J12193">
        <v>41.186344310000003</v>
      </c>
      <c r="K12193">
        <v>41.186344310000003</v>
      </c>
      <c r="L12193" t="s">
        <v>15180</v>
      </c>
      <c r="M12193" t="s">
        <v>15239</v>
      </c>
      <c r="R12193" t="s">
        <v>15278</v>
      </c>
      <c r="S12193" t="s">
        <v>15249</v>
      </c>
      <c r="T12193" t="s">
        <v>16847</v>
      </c>
      <c r="U12193" t="s">
        <v>15317</v>
      </c>
    </row>
    <row r="12194" spans="1:21" x14ac:dyDescent="0.25">
      <c r="A12194">
        <v>2019</v>
      </c>
      <c r="B12194">
        <v>21</v>
      </c>
      <c r="C12194" t="s">
        <v>20</v>
      </c>
      <c r="D12194" t="s">
        <v>1221</v>
      </c>
      <c r="E12194" t="s">
        <v>15765</v>
      </c>
      <c r="F12194" t="s">
        <v>10834</v>
      </c>
      <c r="G12194" t="s">
        <v>12656</v>
      </c>
      <c r="H12194" t="s">
        <v>14434</v>
      </c>
      <c r="I12194">
        <v>229.38785999999999</v>
      </c>
      <c r="J12194">
        <v>64.928892200000007</v>
      </c>
      <c r="K12194">
        <v>64.928892200000007</v>
      </c>
      <c r="U12194" t="s">
        <v>15316</v>
      </c>
    </row>
    <row r="12195" spans="1:21" x14ac:dyDescent="0.25">
      <c r="A12195">
        <v>2019</v>
      </c>
      <c r="B12195">
        <v>21</v>
      </c>
      <c r="C12195" t="s">
        <v>20</v>
      </c>
      <c r="D12195" t="s">
        <v>1223</v>
      </c>
      <c r="E12195" t="s">
        <v>15766</v>
      </c>
      <c r="F12195" t="s">
        <v>9898</v>
      </c>
      <c r="G12195" t="s">
        <v>10937</v>
      </c>
      <c r="H12195" t="s">
        <v>14434</v>
      </c>
      <c r="I12195">
        <v>539.999999</v>
      </c>
      <c r="J12195">
        <v>574.44519008999998</v>
      </c>
      <c r="K12195">
        <v>574.44519008999998</v>
      </c>
      <c r="U12195" t="s">
        <v>15316</v>
      </c>
    </row>
    <row r="12196" spans="1:21" x14ac:dyDescent="0.25">
      <c r="A12196">
        <v>2019</v>
      </c>
      <c r="B12196">
        <v>21</v>
      </c>
      <c r="C12196" t="s">
        <v>20</v>
      </c>
      <c r="D12196" t="s">
        <v>2545</v>
      </c>
      <c r="G12196" t="s">
        <v>11017</v>
      </c>
      <c r="H12196" t="s">
        <v>14434</v>
      </c>
      <c r="I12196">
        <v>180</v>
      </c>
      <c r="J12196">
        <v>36.788062580000002</v>
      </c>
      <c r="K12196">
        <v>36.788062580000002</v>
      </c>
      <c r="U12196" t="s">
        <v>15316</v>
      </c>
    </row>
    <row r="12197" spans="1:21" x14ac:dyDescent="0.25">
      <c r="A12197">
        <v>2019</v>
      </c>
      <c r="B12197">
        <v>21</v>
      </c>
      <c r="C12197" t="s">
        <v>20</v>
      </c>
      <c r="D12197" t="s">
        <v>15767</v>
      </c>
      <c r="G12197" t="s">
        <v>13041</v>
      </c>
      <c r="H12197" t="s">
        <v>14434</v>
      </c>
      <c r="I12197">
        <v>0</v>
      </c>
      <c r="J12197">
        <v>0</v>
      </c>
      <c r="K12197">
        <v>0</v>
      </c>
      <c r="U12197" t="s">
        <v>15316</v>
      </c>
    </row>
    <row r="12198" spans="1:21" x14ac:dyDescent="0.25">
      <c r="A12198">
        <v>2019</v>
      </c>
      <c r="B12198">
        <v>21</v>
      </c>
      <c r="C12198" t="s">
        <v>22</v>
      </c>
      <c r="D12198" t="s">
        <v>1225</v>
      </c>
      <c r="G12198" t="s">
        <v>10941</v>
      </c>
      <c r="H12198" t="s">
        <v>14221</v>
      </c>
      <c r="I12198">
        <v>217.02341000000001</v>
      </c>
      <c r="J12198">
        <v>223.36306357000001</v>
      </c>
      <c r="K12198">
        <v>223.36306357000001</v>
      </c>
      <c r="U12198" t="s">
        <v>15316</v>
      </c>
    </row>
    <row r="12199" spans="1:21" x14ac:dyDescent="0.25">
      <c r="A12199">
        <v>2019</v>
      </c>
      <c r="B12199">
        <v>21</v>
      </c>
      <c r="C12199" t="s">
        <v>23</v>
      </c>
      <c r="D12199" t="s">
        <v>1226</v>
      </c>
      <c r="G12199" t="s">
        <v>10942</v>
      </c>
      <c r="H12199" t="s">
        <v>14222</v>
      </c>
      <c r="I12199">
        <v>52.453685999999998</v>
      </c>
      <c r="J12199">
        <v>43.872673319999997</v>
      </c>
      <c r="K12199">
        <v>43.872673319999997</v>
      </c>
      <c r="U12199" t="s">
        <v>15316</v>
      </c>
    </row>
    <row r="12200" spans="1:21" x14ac:dyDescent="0.25">
      <c r="A12200">
        <v>2019</v>
      </c>
      <c r="B12200">
        <v>21</v>
      </c>
      <c r="C12200" t="s">
        <v>24</v>
      </c>
      <c r="D12200" t="s">
        <v>1228</v>
      </c>
      <c r="E12200" t="s">
        <v>15768</v>
      </c>
      <c r="F12200" t="s">
        <v>15769</v>
      </c>
      <c r="G12200" t="s">
        <v>13800</v>
      </c>
      <c r="H12200" t="s">
        <v>14433</v>
      </c>
      <c r="I12200">
        <v>204.13598300000001</v>
      </c>
      <c r="J12200">
        <v>191.59137122999999</v>
      </c>
      <c r="K12200">
        <v>191.59137122999999</v>
      </c>
      <c r="N12200" t="s">
        <v>19437</v>
      </c>
      <c r="O12200" t="s">
        <v>15251</v>
      </c>
      <c r="R12200" t="s">
        <v>15278</v>
      </c>
      <c r="S12200" t="s">
        <v>15249</v>
      </c>
      <c r="T12200" t="s">
        <v>17072</v>
      </c>
      <c r="U12200" t="s">
        <v>15317</v>
      </c>
    </row>
    <row r="12201" spans="1:21" x14ac:dyDescent="0.25">
      <c r="A12201">
        <v>2019</v>
      </c>
      <c r="B12201">
        <v>21</v>
      </c>
      <c r="C12201" t="s">
        <v>24</v>
      </c>
      <c r="D12201" t="s">
        <v>1229</v>
      </c>
      <c r="E12201" t="s">
        <v>15764</v>
      </c>
      <c r="F12201" t="s">
        <v>9900</v>
      </c>
      <c r="G12201" t="s">
        <v>13801</v>
      </c>
      <c r="H12201" t="s">
        <v>14434</v>
      </c>
      <c r="I12201">
        <v>18.916893999999999</v>
      </c>
      <c r="J12201">
        <v>15.36171734</v>
      </c>
      <c r="K12201">
        <v>15.36171734</v>
      </c>
      <c r="L12201" t="s">
        <v>15180</v>
      </c>
      <c r="M12201" t="s">
        <v>15239</v>
      </c>
      <c r="T12201" t="s">
        <v>15302</v>
      </c>
      <c r="U12201" t="s">
        <v>15317</v>
      </c>
    </row>
    <row r="12202" spans="1:21" x14ac:dyDescent="0.25">
      <c r="A12202">
        <v>2019</v>
      </c>
      <c r="B12202">
        <v>21</v>
      </c>
      <c r="C12202" t="s">
        <v>21</v>
      </c>
      <c r="D12202" t="s">
        <v>15770</v>
      </c>
      <c r="G12202" t="s">
        <v>15771</v>
      </c>
      <c r="H12202" t="s">
        <v>14436</v>
      </c>
      <c r="I12202">
        <v>5820</v>
      </c>
      <c r="J12202">
        <v>0</v>
      </c>
      <c r="K12202">
        <v>0</v>
      </c>
      <c r="U12202" t="s">
        <v>15316</v>
      </c>
    </row>
    <row r="12203" spans="1:21" x14ac:dyDescent="0.25">
      <c r="A12203">
        <v>2019</v>
      </c>
      <c r="B12203">
        <v>22</v>
      </c>
      <c r="C12203" t="s">
        <v>22</v>
      </c>
      <c r="D12203" t="s">
        <v>1231</v>
      </c>
      <c r="G12203" t="s">
        <v>13644</v>
      </c>
      <c r="H12203" t="s">
        <v>15122</v>
      </c>
      <c r="I12203">
        <v>2371.4124449999999</v>
      </c>
      <c r="J12203">
        <v>2428.5148634900002</v>
      </c>
      <c r="K12203">
        <v>2403.57846406</v>
      </c>
      <c r="R12203" t="s">
        <v>17149</v>
      </c>
      <c r="S12203" t="s">
        <v>15238</v>
      </c>
      <c r="T12203" t="s">
        <v>15305</v>
      </c>
      <c r="U12203" t="s">
        <v>15317</v>
      </c>
    </row>
    <row r="12204" spans="1:21" x14ac:dyDescent="0.25">
      <c r="A12204">
        <v>2019</v>
      </c>
      <c r="B12204">
        <v>22</v>
      </c>
      <c r="C12204" t="s">
        <v>22</v>
      </c>
      <c r="D12204" t="s">
        <v>2633</v>
      </c>
      <c r="G12204" t="s">
        <v>13645</v>
      </c>
      <c r="H12204" t="s">
        <v>15122</v>
      </c>
      <c r="I12204">
        <v>152.81274999999999</v>
      </c>
      <c r="J12204">
        <v>114.70819498</v>
      </c>
      <c r="K12204">
        <v>114.11779332</v>
      </c>
      <c r="R12204" t="s">
        <v>17149</v>
      </c>
      <c r="S12204" t="s">
        <v>15238</v>
      </c>
      <c r="T12204" t="s">
        <v>15305</v>
      </c>
      <c r="U12204" t="s">
        <v>15317</v>
      </c>
    </row>
    <row r="12205" spans="1:21" x14ac:dyDescent="0.25">
      <c r="A12205">
        <v>2019</v>
      </c>
      <c r="B12205">
        <v>22</v>
      </c>
      <c r="C12205" t="s">
        <v>23</v>
      </c>
      <c r="D12205" t="s">
        <v>1232</v>
      </c>
      <c r="G12205" t="s">
        <v>12658</v>
      </c>
      <c r="H12205" t="s">
        <v>15122</v>
      </c>
      <c r="I12205">
        <v>139.479174</v>
      </c>
      <c r="J12205">
        <v>141.12169016000001</v>
      </c>
      <c r="K12205">
        <v>140.39485697999999</v>
      </c>
      <c r="R12205" t="s">
        <v>17149</v>
      </c>
      <c r="S12205" t="s">
        <v>15238</v>
      </c>
      <c r="T12205" t="s">
        <v>15305</v>
      </c>
      <c r="U12205" t="s">
        <v>15317</v>
      </c>
    </row>
    <row r="12206" spans="1:21" x14ac:dyDescent="0.25">
      <c r="A12206">
        <v>2019</v>
      </c>
      <c r="B12206">
        <v>22</v>
      </c>
      <c r="C12206" t="s">
        <v>24</v>
      </c>
      <c r="D12206" t="s">
        <v>2634</v>
      </c>
      <c r="G12206" t="s">
        <v>13646</v>
      </c>
      <c r="H12206" t="s">
        <v>15122</v>
      </c>
      <c r="I12206">
        <v>0</v>
      </c>
      <c r="J12206">
        <v>0</v>
      </c>
      <c r="K12206">
        <v>0</v>
      </c>
      <c r="R12206" t="s">
        <v>17149</v>
      </c>
      <c r="S12206" t="s">
        <v>15238</v>
      </c>
      <c r="T12206" t="s">
        <v>15305</v>
      </c>
      <c r="U12206" t="s">
        <v>15317</v>
      </c>
    </row>
    <row r="12207" spans="1:21" x14ac:dyDescent="0.25">
      <c r="A12207">
        <v>2019</v>
      </c>
      <c r="B12207">
        <v>22</v>
      </c>
      <c r="C12207" t="s">
        <v>21</v>
      </c>
      <c r="D12207" t="s">
        <v>1234</v>
      </c>
      <c r="G12207" t="s">
        <v>14145</v>
      </c>
      <c r="H12207" t="s">
        <v>15122</v>
      </c>
      <c r="I12207">
        <v>502.64367900000002</v>
      </c>
      <c r="J12207">
        <v>616.78388107000001</v>
      </c>
      <c r="K12207">
        <v>616.76203738000004</v>
      </c>
      <c r="R12207" t="s">
        <v>17149</v>
      </c>
      <c r="S12207" t="s">
        <v>15238</v>
      </c>
      <c r="T12207" t="s">
        <v>15305</v>
      </c>
      <c r="U12207" t="s">
        <v>15317</v>
      </c>
    </row>
    <row r="12208" spans="1:21" x14ac:dyDescent="0.25">
      <c r="A12208">
        <v>2019</v>
      </c>
      <c r="B12208">
        <v>22</v>
      </c>
      <c r="C12208" t="s">
        <v>21</v>
      </c>
      <c r="D12208" t="s">
        <v>1235</v>
      </c>
      <c r="G12208" t="s">
        <v>13648</v>
      </c>
      <c r="H12208" t="s">
        <v>15122</v>
      </c>
      <c r="I12208">
        <v>862.48232399999995</v>
      </c>
      <c r="J12208">
        <v>999.74003446000006</v>
      </c>
      <c r="K12208">
        <v>995.25004593000006</v>
      </c>
      <c r="R12208" t="s">
        <v>17149</v>
      </c>
      <c r="S12208" t="s">
        <v>15238</v>
      </c>
      <c r="T12208" t="s">
        <v>15305</v>
      </c>
      <c r="U12208" t="s">
        <v>15317</v>
      </c>
    </row>
    <row r="12209" spans="1:21" x14ac:dyDescent="0.25">
      <c r="A12209">
        <v>2019</v>
      </c>
      <c r="B12209">
        <v>22</v>
      </c>
      <c r="C12209" t="s">
        <v>21</v>
      </c>
      <c r="D12209" t="s">
        <v>1237</v>
      </c>
      <c r="G12209" t="s">
        <v>13649</v>
      </c>
      <c r="H12209" t="s">
        <v>15122</v>
      </c>
      <c r="I12209">
        <v>3065.8298770000001</v>
      </c>
      <c r="J12209">
        <v>3189.5772316500002</v>
      </c>
      <c r="K12209">
        <v>3154.9367039700001</v>
      </c>
      <c r="R12209" t="s">
        <v>17149</v>
      </c>
      <c r="S12209" t="s">
        <v>15238</v>
      </c>
      <c r="T12209" t="s">
        <v>15305</v>
      </c>
      <c r="U12209" t="s">
        <v>15317</v>
      </c>
    </row>
    <row r="12210" spans="1:21" x14ac:dyDescent="0.25">
      <c r="A12210">
        <v>2019</v>
      </c>
      <c r="B12210">
        <v>22</v>
      </c>
      <c r="C12210" t="s">
        <v>21</v>
      </c>
      <c r="D12210" t="s">
        <v>1240</v>
      </c>
      <c r="G12210" t="s">
        <v>13650</v>
      </c>
      <c r="H12210" t="s">
        <v>15122</v>
      </c>
      <c r="I12210">
        <v>1357.812563</v>
      </c>
      <c r="J12210">
        <v>1533.5694031099999</v>
      </c>
      <c r="K12210">
        <v>1530.9353160400001</v>
      </c>
      <c r="R12210" t="s">
        <v>17149</v>
      </c>
      <c r="S12210" t="s">
        <v>15238</v>
      </c>
      <c r="T12210" t="s">
        <v>15305</v>
      </c>
      <c r="U12210" t="s">
        <v>15317</v>
      </c>
    </row>
    <row r="12211" spans="1:21" x14ac:dyDescent="0.25">
      <c r="A12211">
        <v>2019</v>
      </c>
      <c r="B12211">
        <v>22</v>
      </c>
      <c r="C12211" t="s">
        <v>21</v>
      </c>
      <c r="D12211" t="s">
        <v>2635</v>
      </c>
      <c r="G12211" t="s">
        <v>13651</v>
      </c>
      <c r="H12211" t="s">
        <v>15123</v>
      </c>
      <c r="I12211">
        <v>5611.466453</v>
      </c>
      <c r="J12211">
        <v>5635.4772119999998</v>
      </c>
      <c r="K12211">
        <v>5535.9975901600001</v>
      </c>
      <c r="R12211" t="s">
        <v>17149</v>
      </c>
      <c r="S12211" t="s">
        <v>15238</v>
      </c>
      <c r="T12211" t="s">
        <v>15305</v>
      </c>
      <c r="U12211" t="s">
        <v>15317</v>
      </c>
    </row>
    <row r="12212" spans="1:21" x14ac:dyDescent="0.25">
      <c r="A12212">
        <v>2019</v>
      </c>
      <c r="B12212">
        <v>22</v>
      </c>
      <c r="C12212" t="s">
        <v>21</v>
      </c>
      <c r="D12212" t="s">
        <v>2636</v>
      </c>
      <c r="G12212" t="s">
        <v>13652</v>
      </c>
      <c r="H12212" t="s">
        <v>15122</v>
      </c>
      <c r="I12212">
        <v>160.60788700000001</v>
      </c>
      <c r="J12212">
        <v>179.37459459999999</v>
      </c>
      <c r="K12212">
        <v>178.72015196999999</v>
      </c>
      <c r="R12212" t="s">
        <v>17149</v>
      </c>
      <c r="S12212" t="s">
        <v>15238</v>
      </c>
      <c r="T12212" t="s">
        <v>15305</v>
      </c>
      <c r="U12212" t="s">
        <v>15317</v>
      </c>
    </row>
    <row r="12213" spans="1:21" x14ac:dyDescent="0.25">
      <c r="A12213">
        <v>2019</v>
      </c>
      <c r="B12213">
        <v>22</v>
      </c>
      <c r="C12213" t="s">
        <v>21</v>
      </c>
      <c r="D12213" t="s">
        <v>2637</v>
      </c>
      <c r="G12213" t="s">
        <v>13653</v>
      </c>
      <c r="H12213" t="s">
        <v>15122</v>
      </c>
      <c r="I12213">
        <v>1138.490593</v>
      </c>
      <c r="J12213">
        <v>1040.22370452</v>
      </c>
      <c r="K12213">
        <v>1033.3454191599999</v>
      </c>
      <c r="R12213" t="s">
        <v>17149</v>
      </c>
      <c r="S12213" t="s">
        <v>15238</v>
      </c>
      <c r="T12213" t="s">
        <v>15305</v>
      </c>
      <c r="U12213" t="s">
        <v>15317</v>
      </c>
    </row>
    <row r="12214" spans="1:21" x14ac:dyDescent="0.25">
      <c r="A12214">
        <v>2019</v>
      </c>
      <c r="B12214">
        <v>23</v>
      </c>
      <c r="C12214" t="s">
        <v>39</v>
      </c>
      <c r="D12214" t="s">
        <v>1888</v>
      </c>
      <c r="E12214" t="s">
        <v>15772</v>
      </c>
      <c r="F12214" t="s">
        <v>10837</v>
      </c>
      <c r="G12214" t="s">
        <v>12660</v>
      </c>
      <c r="H12214" t="s">
        <v>14582</v>
      </c>
      <c r="I12214">
        <v>3644</v>
      </c>
      <c r="J12214">
        <v>5130.033547</v>
      </c>
      <c r="K12214">
        <v>5130.033547</v>
      </c>
      <c r="L12214" t="s">
        <v>16991</v>
      </c>
      <c r="M12214" t="s">
        <v>17256</v>
      </c>
      <c r="N12214" t="s">
        <v>15211</v>
      </c>
      <c r="O12214" t="s">
        <v>15250</v>
      </c>
      <c r="P12214" t="s">
        <v>15211</v>
      </c>
      <c r="Q12214" t="s">
        <v>15250</v>
      </c>
      <c r="T12214" t="s">
        <v>17352</v>
      </c>
      <c r="U12214" t="s">
        <v>15317</v>
      </c>
    </row>
    <row r="12215" spans="1:21" x14ac:dyDescent="0.25">
      <c r="A12215">
        <v>2019</v>
      </c>
      <c r="B12215">
        <v>23</v>
      </c>
      <c r="C12215" t="s">
        <v>39</v>
      </c>
      <c r="D12215" t="s">
        <v>1889</v>
      </c>
      <c r="E12215" t="s">
        <v>15773</v>
      </c>
      <c r="F12215" t="s">
        <v>10838</v>
      </c>
      <c r="G12215" t="s">
        <v>12661</v>
      </c>
      <c r="H12215" t="s">
        <v>14582</v>
      </c>
      <c r="I12215">
        <v>180.93799999999999</v>
      </c>
      <c r="J12215">
        <v>180.93799999999999</v>
      </c>
      <c r="K12215">
        <v>180.93799999999999</v>
      </c>
      <c r="L12215" t="s">
        <v>15211</v>
      </c>
      <c r="M12215" t="s">
        <v>15250</v>
      </c>
      <c r="N12215" t="s">
        <v>15211</v>
      </c>
      <c r="O12215" t="s">
        <v>15250</v>
      </c>
      <c r="P12215" t="s">
        <v>15211</v>
      </c>
      <c r="Q12215" t="s">
        <v>15250</v>
      </c>
      <c r="T12215" t="s">
        <v>15303</v>
      </c>
      <c r="U12215" t="s">
        <v>15317</v>
      </c>
    </row>
    <row r="12216" spans="1:21" x14ac:dyDescent="0.25">
      <c r="A12216">
        <v>2019</v>
      </c>
      <c r="B12216">
        <v>23</v>
      </c>
      <c r="C12216" t="s">
        <v>21</v>
      </c>
      <c r="D12216" t="s">
        <v>1241</v>
      </c>
      <c r="G12216" t="s">
        <v>12055</v>
      </c>
      <c r="H12216" t="s">
        <v>14583</v>
      </c>
      <c r="I12216">
        <v>13247.169564</v>
      </c>
      <c r="J12216">
        <v>0</v>
      </c>
      <c r="K12216">
        <v>0</v>
      </c>
      <c r="R12216" t="s">
        <v>15191</v>
      </c>
      <c r="S12216" t="s">
        <v>15247</v>
      </c>
      <c r="T12216" t="s">
        <v>15313</v>
      </c>
      <c r="U12216" t="s">
        <v>15317</v>
      </c>
    </row>
    <row r="12217" spans="1:21" x14ac:dyDescent="0.25">
      <c r="A12217">
        <v>2019</v>
      </c>
      <c r="B12217">
        <v>23</v>
      </c>
      <c r="C12217" t="s">
        <v>21</v>
      </c>
      <c r="D12217" t="s">
        <v>1244</v>
      </c>
      <c r="G12217" t="s">
        <v>12058</v>
      </c>
      <c r="H12217" t="s">
        <v>14583</v>
      </c>
      <c r="I12217">
        <v>0</v>
      </c>
      <c r="J12217">
        <v>3052.9825500699999</v>
      </c>
      <c r="K12217">
        <v>3052.9825500699999</v>
      </c>
      <c r="R12217" t="s">
        <v>15191</v>
      </c>
      <c r="S12217" t="s">
        <v>15247</v>
      </c>
      <c r="T12217" t="s">
        <v>15313</v>
      </c>
      <c r="U12217" t="s">
        <v>15317</v>
      </c>
    </row>
    <row r="12218" spans="1:21" x14ac:dyDescent="0.25">
      <c r="A12218">
        <v>2019</v>
      </c>
      <c r="B12218">
        <v>23</v>
      </c>
      <c r="C12218" t="s">
        <v>21</v>
      </c>
      <c r="D12218" t="s">
        <v>1247</v>
      </c>
      <c r="G12218" t="s">
        <v>12664</v>
      </c>
      <c r="H12218" t="s">
        <v>14582</v>
      </c>
      <c r="I12218">
        <v>86.041139999999999</v>
      </c>
      <c r="J12218">
        <v>0</v>
      </c>
      <c r="K12218">
        <v>0</v>
      </c>
      <c r="U12218" t="s">
        <v>15316</v>
      </c>
    </row>
    <row r="12219" spans="1:21" x14ac:dyDescent="0.25">
      <c r="A12219">
        <v>2019</v>
      </c>
      <c r="B12219">
        <v>23</v>
      </c>
      <c r="C12219" t="s">
        <v>21</v>
      </c>
      <c r="D12219" t="s">
        <v>1250</v>
      </c>
      <c r="G12219" t="s">
        <v>13870</v>
      </c>
      <c r="H12219" t="s">
        <v>14585</v>
      </c>
      <c r="I12219">
        <v>3384.3</v>
      </c>
      <c r="J12219">
        <v>0</v>
      </c>
      <c r="K12219">
        <v>0</v>
      </c>
      <c r="U12219" t="s">
        <v>15316</v>
      </c>
    </row>
    <row r="12220" spans="1:21" x14ac:dyDescent="0.25">
      <c r="A12220">
        <v>2019</v>
      </c>
      <c r="B12220">
        <v>23</v>
      </c>
      <c r="C12220" t="s">
        <v>21</v>
      </c>
      <c r="D12220" t="s">
        <v>1251</v>
      </c>
      <c r="G12220" t="s">
        <v>13871</v>
      </c>
      <c r="H12220" t="s">
        <v>14585</v>
      </c>
      <c r="I12220">
        <v>27.3</v>
      </c>
      <c r="J12220">
        <v>0</v>
      </c>
      <c r="K12220">
        <v>0</v>
      </c>
      <c r="U12220" t="s">
        <v>15316</v>
      </c>
    </row>
    <row r="12221" spans="1:21" x14ac:dyDescent="0.25">
      <c r="A12221">
        <v>2019</v>
      </c>
      <c r="B12221">
        <v>23</v>
      </c>
      <c r="C12221" t="s">
        <v>21</v>
      </c>
      <c r="D12221" t="s">
        <v>1253</v>
      </c>
      <c r="G12221" t="s">
        <v>13488</v>
      </c>
      <c r="H12221" t="s">
        <v>14806</v>
      </c>
      <c r="I12221">
        <v>0</v>
      </c>
      <c r="J12221">
        <v>0</v>
      </c>
      <c r="K12221">
        <v>0</v>
      </c>
      <c r="P12221" t="s">
        <v>18347</v>
      </c>
      <c r="Q12221" t="s">
        <v>17486</v>
      </c>
      <c r="T12221" t="s">
        <v>17487</v>
      </c>
      <c r="U12221" t="s">
        <v>15317</v>
      </c>
    </row>
    <row r="12222" spans="1:21" x14ac:dyDescent="0.25">
      <c r="A12222">
        <v>2019</v>
      </c>
      <c r="B12222">
        <v>23</v>
      </c>
      <c r="C12222" t="s">
        <v>21</v>
      </c>
      <c r="D12222" t="s">
        <v>2423</v>
      </c>
      <c r="G12222" t="s">
        <v>13321</v>
      </c>
      <c r="H12222" t="s">
        <v>14583</v>
      </c>
      <c r="I12222">
        <v>0</v>
      </c>
      <c r="J12222">
        <v>0</v>
      </c>
      <c r="K12222">
        <v>0</v>
      </c>
      <c r="R12222" t="s">
        <v>15191</v>
      </c>
      <c r="S12222" t="s">
        <v>15247</v>
      </c>
      <c r="T12222" t="s">
        <v>15313</v>
      </c>
      <c r="U12222" t="s">
        <v>15317</v>
      </c>
    </row>
    <row r="12223" spans="1:21" x14ac:dyDescent="0.25">
      <c r="A12223">
        <v>2019</v>
      </c>
      <c r="B12223">
        <v>23</v>
      </c>
      <c r="C12223" t="s">
        <v>21</v>
      </c>
      <c r="D12223" t="s">
        <v>1892</v>
      </c>
      <c r="G12223" t="s">
        <v>13489</v>
      </c>
      <c r="H12223" t="s">
        <v>14807</v>
      </c>
      <c r="I12223">
        <v>0</v>
      </c>
      <c r="J12223">
        <v>0</v>
      </c>
      <c r="K12223">
        <v>0</v>
      </c>
      <c r="U12223" t="s">
        <v>15316</v>
      </c>
    </row>
    <row r="12224" spans="1:21" x14ac:dyDescent="0.25">
      <c r="A12224">
        <v>2019</v>
      </c>
      <c r="B12224">
        <v>23</v>
      </c>
      <c r="C12224" t="s">
        <v>21</v>
      </c>
      <c r="D12224" t="s">
        <v>1893</v>
      </c>
      <c r="G12224" t="s">
        <v>14071</v>
      </c>
      <c r="H12224" t="s">
        <v>14807</v>
      </c>
      <c r="I12224">
        <v>0</v>
      </c>
      <c r="J12224">
        <v>0</v>
      </c>
      <c r="K12224">
        <v>0</v>
      </c>
      <c r="U12224" t="s">
        <v>15316</v>
      </c>
    </row>
    <row r="12225" spans="1:21" x14ac:dyDescent="0.25">
      <c r="A12225">
        <v>2019</v>
      </c>
      <c r="B12225">
        <v>23</v>
      </c>
      <c r="C12225" t="s">
        <v>21</v>
      </c>
      <c r="D12225" t="s">
        <v>1266</v>
      </c>
      <c r="G12225" t="s">
        <v>14072</v>
      </c>
      <c r="H12225" t="s">
        <v>14807</v>
      </c>
      <c r="I12225">
        <v>0</v>
      </c>
      <c r="J12225">
        <v>0</v>
      </c>
      <c r="K12225">
        <v>0</v>
      </c>
      <c r="U12225" t="s">
        <v>15316</v>
      </c>
    </row>
    <row r="12226" spans="1:21" x14ac:dyDescent="0.25">
      <c r="A12226">
        <v>2019</v>
      </c>
      <c r="B12226">
        <v>23</v>
      </c>
      <c r="C12226" t="s">
        <v>21</v>
      </c>
      <c r="D12226" t="s">
        <v>1268</v>
      </c>
      <c r="G12226" t="s">
        <v>13490</v>
      </c>
      <c r="H12226" t="s">
        <v>14583</v>
      </c>
      <c r="I12226">
        <v>0</v>
      </c>
      <c r="J12226">
        <v>0</v>
      </c>
      <c r="K12226">
        <v>0</v>
      </c>
      <c r="P12226" t="s">
        <v>15191</v>
      </c>
      <c r="Q12226" t="s">
        <v>15247</v>
      </c>
      <c r="R12226" t="s">
        <v>15191</v>
      </c>
      <c r="S12226" t="s">
        <v>15247</v>
      </c>
      <c r="T12226" t="s">
        <v>15313</v>
      </c>
      <c r="U12226" t="s">
        <v>15317</v>
      </c>
    </row>
    <row r="12227" spans="1:21" x14ac:dyDescent="0.25">
      <c r="A12227">
        <v>2019</v>
      </c>
      <c r="B12227">
        <v>23</v>
      </c>
      <c r="C12227" t="s">
        <v>21</v>
      </c>
      <c r="D12227" t="s">
        <v>1900</v>
      </c>
      <c r="G12227" t="s">
        <v>14073</v>
      </c>
      <c r="H12227" t="s">
        <v>14582</v>
      </c>
      <c r="I12227">
        <v>1000</v>
      </c>
      <c r="J12227">
        <v>0</v>
      </c>
      <c r="K12227">
        <v>0</v>
      </c>
      <c r="U12227" t="s">
        <v>15316</v>
      </c>
    </row>
    <row r="12228" spans="1:21" x14ac:dyDescent="0.25">
      <c r="A12228">
        <v>2019</v>
      </c>
      <c r="B12228">
        <v>23</v>
      </c>
      <c r="C12228" t="s">
        <v>21</v>
      </c>
      <c r="D12228" t="s">
        <v>1902</v>
      </c>
      <c r="G12228" t="s">
        <v>12115</v>
      </c>
      <c r="H12228" t="s">
        <v>14582</v>
      </c>
      <c r="I12228">
        <v>0</v>
      </c>
      <c r="J12228">
        <v>719.45665914999995</v>
      </c>
      <c r="K12228">
        <v>719.45665914999995</v>
      </c>
      <c r="P12228" t="s">
        <v>18001</v>
      </c>
      <c r="Q12228" t="s">
        <v>17486</v>
      </c>
      <c r="T12228" t="s">
        <v>17487</v>
      </c>
      <c r="U12228" t="s">
        <v>15317</v>
      </c>
    </row>
    <row r="12229" spans="1:21" x14ac:dyDescent="0.25">
      <c r="A12229">
        <v>2019</v>
      </c>
      <c r="B12229">
        <v>23</v>
      </c>
      <c r="C12229" t="s">
        <v>21</v>
      </c>
      <c r="D12229" t="s">
        <v>2549</v>
      </c>
      <c r="G12229" t="s">
        <v>12095</v>
      </c>
      <c r="H12229" t="s">
        <v>14582</v>
      </c>
      <c r="I12229">
        <v>0</v>
      </c>
      <c r="J12229">
        <v>56.322212710000002</v>
      </c>
      <c r="K12229">
        <v>56.322212710000002</v>
      </c>
      <c r="P12229" t="s">
        <v>18000</v>
      </c>
      <c r="Q12229" t="s">
        <v>15239</v>
      </c>
      <c r="T12229" t="s">
        <v>15302</v>
      </c>
      <c r="U12229" t="s">
        <v>15317</v>
      </c>
    </row>
    <row r="12230" spans="1:21" x14ac:dyDescent="0.25">
      <c r="A12230">
        <v>2019</v>
      </c>
      <c r="B12230">
        <v>23</v>
      </c>
      <c r="C12230" t="s">
        <v>21</v>
      </c>
      <c r="D12230" t="s">
        <v>1281</v>
      </c>
      <c r="G12230" t="s">
        <v>13493</v>
      </c>
      <c r="H12230" t="s">
        <v>14806</v>
      </c>
      <c r="I12230">
        <v>0</v>
      </c>
      <c r="J12230">
        <v>0</v>
      </c>
      <c r="K12230">
        <v>0</v>
      </c>
      <c r="U12230" t="s">
        <v>15316</v>
      </c>
    </row>
    <row r="12231" spans="1:21" x14ac:dyDescent="0.25">
      <c r="A12231">
        <v>2019</v>
      </c>
      <c r="B12231">
        <v>23</v>
      </c>
      <c r="C12231" t="s">
        <v>21</v>
      </c>
      <c r="D12231" t="s">
        <v>1282</v>
      </c>
      <c r="G12231" t="s">
        <v>13805</v>
      </c>
      <c r="H12231" t="s">
        <v>14806</v>
      </c>
      <c r="I12231">
        <v>0</v>
      </c>
      <c r="J12231">
        <v>0</v>
      </c>
      <c r="K12231">
        <v>0</v>
      </c>
      <c r="U12231" t="s">
        <v>15316</v>
      </c>
    </row>
    <row r="12232" spans="1:21" x14ac:dyDescent="0.25">
      <c r="A12232">
        <v>2019</v>
      </c>
      <c r="B12232">
        <v>23</v>
      </c>
      <c r="C12232" t="s">
        <v>21</v>
      </c>
      <c r="D12232" t="s">
        <v>1289</v>
      </c>
      <c r="G12232" t="s">
        <v>13874</v>
      </c>
      <c r="H12232" t="s">
        <v>14585</v>
      </c>
      <c r="I12232">
        <v>3332.3</v>
      </c>
      <c r="J12232">
        <v>0</v>
      </c>
      <c r="K12232">
        <v>0</v>
      </c>
      <c r="U12232" t="s">
        <v>15316</v>
      </c>
    </row>
    <row r="12233" spans="1:21" x14ac:dyDescent="0.25">
      <c r="A12233">
        <v>2019</v>
      </c>
      <c r="B12233">
        <v>23</v>
      </c>
      <c r="C12233" t="s">
        <v>21</v>
      </c>
      <c r="D12233" t="s">
        <v>1290</v>
      </c>
      <c r="G12233" t="s">
        <v>13875</v>
      </c>
      <c r="H12233" t="s">
        <v>14585</v>
      </c>
      <c r="I12233">
        <v>11454.6</v>
      </c>
      <c r="J12233">
        <v>0</v>
      </c>
      <c r="K12233">
        <v>0</v>
      </c>
      <c r="U12233" t="s">
        <v>15316</v>
      </c>
    </row>
    <row r="12234" spans="1:21" x14ac:dyDescent="0.25">
      <c r="A12234">
        <v>2019</v>
      </c>
      <c r="B12234">
        <v>23</v>
      </c>
      <c r="C12234" t="s">
        <v>21</v>
      </c>
      <c r="D12234" t="s">
        <v>2311</v>
      </c>
      <c r="G12234" t="s">
        <v>14148</v>
      </c>
      <c r="H12234" t="s">
        <v>14678</v>
      </c>
      <c r="I12234">
        <v>0</v>
      </c>
      <c r="J12234">
        <v>1186.4619230000001</v>
      </c>
      <c r="K12234">
        <v>1186.4619230000001</v>
      </c>
      <c r="U12234" t="s">
        <v>15316</v>
      </c>
    </row>
    <row r="12235" spans="1:21" x14ac:dyDescent="0.25">
      <c r="A12235">
        <v>2019</v>
      </c>
      <c r="B12235">
        <v>23</v>
      </c>
      <c r="C12235" t="s">
        <v>21</v>
      </c>
      <c r="D12235" t="s">
        <v>2428</v>
      </c>
      <c r="G12235" t="s">
        <v>14149</v>
      </c>
      <c r="H12235" t="s">
        <v>14806</v>
      </c>
      <c r="I12235">
        <v>0</v>
      </c>
      <c r="J12235">
        <v>0</v>
      </c>
      <c r="K12235">
        <v>0</v>
      </c>
      <c r="U12235" t="s">
        <v>15316</v>
      </c>
    </row>
    <row r="12236" spans="1:21" x14ac:dyDescent="0.25">
      <c r="A12236">
        <v>2019</v>
      </c>
      <c r="B12236">
        <v>23</v>
      </c>
      <c r="C12236" t="s">
        <v>21</v>
      </c>
      <c r="D12236" t="s">
        <v>2429</v>
      </c>
      <c r="G12236" t="s">
        <v>13877</v>
      </c>
      <c r="H12236" t="s">
        <v>14806</v>
      </c>
      <c r="I12236">
        <v>0</v>
      </c>
      <c r="J12236">
        <v>0</v>
      </c>
      <c r="K12236">
        <v>0</v>
      </c>
      <c r="U12236" t="s">
        <v>15316</v>
      </c>
    </row>
    <row r="12237" spans="1:21" x14ac:dyDescent="0.25">
      <c r="A12237">
        <v>2019</v>
      </c>
      <c r="B12237">
        <v>23</v>
      </c>
      <c r="C12237" t="s">
        <v>21</v>
      </c>
      <c r="D12237" t="s">
        <v>2430</v>
      </c>
      <c r="G12237" t="s">
        <v>13512</v>
      </c>
      <c r="H12237" t="s">
        <v>14806</v>
      </c>
      <c r="I12237">
        <v>0</v>
      </c>
      <c r="J12237">
        <v>0</v>
      </c>
      <c r="K12237">
        <v>0</v>
      </c>
      <c r="P12237" t="s">
        <v>18347</v>
      </c>
      <c r="Q12237" t="s">
        <v>17486</v>
      </c>
      <c r="T12237" t="s">
        <v>17487</v>
      </c>
      <c r="U12237" t="s">
        <v>15317</v>
      </c>
    </row>
    <row r="12238" spans="1:21" x14ac:dyDescent="0.25">
      <c r="A12238">
        <v>2019</v>
      </c>
      <c r="B12238">
        <v>23</v>
      </c>
      <c r="C12238" t="s">
        <v>21</v>
      </c>
      <c r="D12238" t="s">
        <v>2638</v>
      </c>
      <c r="G12238" t="s">
        <v>13879</v>
      </c>
      <c r="H12238" t="s">
        <v>14583</v>
      </c>
      <c r="I12238">
        <v>14427.163769999999</v>
      </c>
      <c r="J12238">
        <v>0</v>
      </c>
      <c r="K12238">
        <v>0</v>
      </c>
      <c r="P12238" t="s">
        <v>15191</v>
      </c>
      <c r="Q12238" t="s">
        <v>15247</v>
      </c>
      <c r="R12238" t="s">
        <v>15191</v>
      </c>
      <c r="S12238" t="s">
        <v>15247</v>
      </c>
      <c r="T12238" t="s">
        <v>15313</v>
      </c>
      <c r="U12238" t="s">
        <v>15317</v>
      </c>
    </row>
    <row r="12239" spans="1:21" x14ac:dyDescent="0.25">
      <c r="A12239">
        <v>2019</v>
      </c>
      <c r="B12239">
        <v>23</v>
      </c>
      <c r="C12239" t="s">
        <v>21</v>
      </c>
      <c r="D12239" t="s">
        <v>2729</v>
      </c>
      <c r="G12239" t="s">
        <v>13809</v>
      </c>
      <c r="H12239" t="s">
        <v>14807</v>
      </c>
      <c r="I12239">
        <v>0</v>
      </c>
      <c r="J12239">
        <v>0</v>
      </c>
      <c r="K12239">
        <v>0</v>
      </c>
      <c r="U12239" t="s">
        <v>15316</v>
      </c>
    </row>
    <row r="12240" spans="1:21" x14ac:dyDescent="0.25">
      <c r="A12240">
        <v>2019</v>
      </c>
      <c r="B12240">
        <v>23</v>
      </c>
      <c r="C12240" t="s">
        <v>30</v>
      </c>
      <c r="D12240" t="s">
        <v>1924</v>
      </c>
      <c r="E12240" t="s">
        <v>15774</v>
      </c>
      <c r="F12240" t="s">
        <v>10839</v>
      </c>
      <c r="G12240" t="s">
        <v>12073</v>
      </c>
      <c r="H12240" t="s">
        <v>14586</v>
      </c>
      <c r="I12240">
        <v>1868.7882090000001</v>
      </c>
      <c r="J12240">
        <v>1848.2315387000001</v>
      </c>
      <c r="K12240">
        <v>1848.2315387000001</v>
      </c>
      <c r="L12240" t="s">
        <v>20271</v>
      </c>
      <c r="M12240" t="s">
        <v>20272</v>
      </c>
      <c r="N12240" t="s">
        <v>20273</v>
      </c>
      <c r="O12240" t="s">
        <v>20272</v>
      </c>
      <c r="R12240" t="s">
        <v>15210</v>
      </c>
      <c r="S12240" t="s">
        <v>15250</v>
      </c>
      <c r="T12240" t="s">
        <v>20274</v>
      </c>
      <c r="U12240" t="s">
        <v>15317</v>
      </c>
    </row>
    <row r="12241" spans="1:21" x14ac:dyDescent="0.25">
      <c r="A12241">
        <v>2019</v>
      </c>
      <c r="B12241">
        <v>23</v>
      </c>
      <c r="C12241" t="s">
        <v>30</v>
      </c>
      <c r="D12241" t="s">
        <v>2332</v>
      </c>
      <c r="E12241" t="s">
        <v>15775</v>
      </c>
      <c r="F12241" t="s">
        <v>10842</v>
      </c>
      <c r="G12241" t="s">
        <v>13885</v>
      </c>
      <c r="H12241" t="s">
        <v>15000</v>
      </c>
      <c r="I12241">
        <v>3300</v>
      </c>
      <c r="J12241">
        <v>3263.7</v>
      </c>
      <c r="K12241">
        <v>3263.7</v>
      </c>
      <c r="L12241" t="s">
        <v>20511</v>
      </c>
      <c r="M12241" t="s">
        <v>20512</v>
      </c>
      <c r="N12241" t="s">
        <v>19925</v>
      </c>
      <c r="O12241" t="s">
        <v>16822</v>
      </c>
      <c r="T12241" t="s">
        <v>17476</v>
      </c>
      <c r="U12241" t="s">
        <v>15317</v>
      </c>
    </row>
    <row r="12242" spans="1:21" x14ac:dyDescent="0.25">
      <c r="A12242">
        <v>2019</v>
      </c>
      <c r="B12242">
        <v>23</v>
      </c>
      <c r="C12242" t="s">
        <v>30</v>
      </c>
      <c r="D12242" t="s">
        <v>2447</v>
      </c>
      <c r="G12242" t="s">
        <v>14076</v>
      </c>
      <c r="H12242" t="s">
        <v>14586</v>
      </c>
      <c r="I12242">
        <v>400</v>
      </c>
      <c r="J12242">
        <v>367.86916378000001</v>
      </c>
      <c r="K12242">
        <v>367.86916378000001</v>
      </c>
      <c r="P12242" t="s">
        <v>17030</v>
      </c>
      <c r="Q12242" t="s">
        <v>18828</v>
      </c>
      <c r="R12242" t="s">
        <v>15210</v>
      </c>
      <c r="S12242" t="s">
        <v>15250</v>
      </c>
      <c r="T12242" t="s">
        <v>18829</v>
      </c>
      <c r="U12242" t="s">
        <v>15317</v>
      </c>
    </row>
    <row r="12243" spans="1:21" x14ac:dyDescent="0.25">
      <c r="A12243">
        <v>2019</v>
      </c>
      <c r="B12243">
        <v>23</v>
      </c>
      <c r="C12243" t="s">
        <v>30</v>
      </c>
      <c r="D12243" t="s">
        <v>2553</v>
      </c>
      <c r="G12243" t="s">
        <v>14078</v>
      </c>
      <c r="H12243" t="s">
        <v>14586</v>
      </c>
      <c r="I12243">
        <v>0</v>
      </c>
      <c r="J12243">
        <v>25.3551319</v>
      </c>
      <c r="K12243">
        <v>25.3551319</v>
      </c>
      <c r="P12243" t="s">
        <v>16969</v>
      </c>
      <c r="Q12243" t="s">
        <v>15241</v>
      </c>
      <c r="R12243" t="s">
        <v>15210</v>
      </c>
      <c r="S12243" t="s">
        <v>15250</v>
      </c>
      <c r="T12243" t="s">
        <v>18003</v>
      </c>
      <c r="U12243" t="s">
        <v>15317</v>
      </c>
    </row>
    <row r="12244" spans="1:21" x14ac:dyDescent="0.25">
      <c r="A12244">
        <v>2019</v>
      </c>
      <c r="B12244">
        <v>23</v>
      </c>
      <c r="C12244" t="s">
        <v>30</v>
      </c>
      <c r="D12244" t="s">
        <v>2731</v>
      </c>
      <c r="G12244" t="s">
        <v>13812</v>
      </c>
      <c r="H12244" t="s">
        <v>14586</v>
      </c>
      <c r="I12244">
        <v>0</v>
      </c>
      <c r="J12244">
        <v>2546.1664979299999</v>
      </c>
      <c r="K12244">
        <v>2546.1664979299999</v>
      </c>
      <c r="R12244" t="s">
        <v>15210</v>
      </c>
      <c r="S12244" t="s">
        <v>15250</v>
      </c>
      <c r="T12244" t="s">
        <v>15303</v>
      </c>
      <c r="U12244" t="s">
        <v>15317</v>
      </c>
    </row>
    <row r="12245" spans="1:21" x14ac:dyDescent="0.25">
      <c r="A12245">
        <v>2019</v>
      </c>
      <c r="B12245">
        <v>23</v>
      </c>
      <c r="C12245" t="s">
        <v>30</v>
      </c>
      <c r="D12245" t="s">
        <v>2771</v>
      </c>
      <c r="G12245" t="s">
        <v>13888</v>
      </c>
      <c r="H12245" t="s">
        <v>14586</v>
      </c>
      <c r="I12245">
        <v>4501.8999999999996</v>
      </c>
      <c r="J12245">
        <v>6401.9250056999999</v>
      </c>
      <c r="K12245">
        <v>6401.9250056999999</v>
      </c>
      <c r="R12245" t="s">
        <v>15210</v>
      </c>
      <c r="S12245" t="s">
        <v>15250</v>
      </c>
      <c r="T12245" t="s">
        <v>15303</v>
      </c>
      <c r="U12245" t="s">
        <v>15317</v>
      </c>
    </row>
    <row r="12246" spans="1:21" x14ac:dyDescent="0.25">
      <c r="A12246">
        <v>2019</v>
      </c>
      <c r="B12246">
        <v>23</v>
      </c>
      <c r="C12246" t="s">
        <v>30</v>
      </c>
      <c r="D12246" t="s">
        <v>2774</v>
      </c>
      <c r="G12246" t="s">
        <v>13332</v>
      </c>
      <c r="H12246" t="s">
        <v>14584</v>
      </c>
      <c r="I12246">
        <v>56.356971000000001</v>
      </c>
      <c r="J12246">
        <v>54.739865909999999</v>
      </c>
      <c r="K12246">
        <v>54.739865909999999</v>
      </c>
      <c r="U12246" t="s">
        <v>15316</v>
      </c>
    </row>
    <row r="12247" spans="1:21" x14ac:dyDescent="0.25">
      <c r="A12247">
        <v>2019</v>
      </c>
      <c r="B12247">
        <v>23</v>
      </c>
      <c r="C12247" t="s">
        <v>30</v>
      </c>
      <c r="D12247" t="s">
        <v>2811</v>
      </c>
      <c r="G12247" t="s">
        <v>14079</v>
      </c>
      <c r="H12247" t="s">
        <v>14582</v>
      </c>
      <c r="I12247">
        <v>52085.8</v>
      </c>
      <c r="J12247">
        <v>75185.8</v>
      </c>
      <c r="K12247">
        <v>75185.8</v>
      </c>
      <c r="U12247" t="s">
        <v>15316</v>
      </c>
    </row>
    <row r="12248" spans="1:21" x14ac:dyDescent="0.25">
      <c r="A12248">
        <v>2019</v>
      </c>
      <c r="B12248">
        <v>23</v>
      </c>
      <c r="C12248" t="s">
        <v>40</v>
      </c>
      <c r="D12248" t="s">
        <v>1943</v>
      </c>
      <c r="G12248" t="s">
        <v>13891</v>
      </c>
      <c r="H12248" t="s">
        <v>14585</v>
      </c>
      <c r="I12248">
        <v>0</v>
      </c>
      <c r="J12248">
        <v>11454.634400000001</v>
      </c>
      <c r="K12248">
        <v>11454.634400000001</v>
      </c>
      <c r="U12248" t="s">
        <v>15316</v>
      </c>
    </row>
    <row r="12249" spans="1:21" x14ac:dyDescent="0.25">
      <c r="A12249">
        <v>2019</v>
      </c>
      <c r="B12249">
        <v>23</v>
      </c>
      <c r="C12249" t="s">
        <v>40</v>
      </c>
      <c r="D12249" t="s">
        <v>2333</v>
      </c>
      <c r="G12249" t="s">
        <v>13892</v>
      </c>
      <c r="H12249" t="s">
        <v>14585</v>
      </c>
      <c r="I12249">
        <v>0</v>
      </c>
      <c r="J12249">
        <v>3332.2572799999998</v>
      </c>
      <c r="K12249">
        <v>3332.2572799999998</v>
      </c>
      <c r="U12249" t="s">
        <v>15316</v>
      </c>
    </row>
    <row r="12250" spans="1:21" x14ac:dyDescent="0.25">
      <c r="A12250">
        <v>2019</v>
      </c>
      <c r="B12250">
        <v>24</v>
      </c>
      <c r="C12250" t="s">
        <v>35</v>
      </c>
      <c r="D12250" t="s">
        <v>1328</v>
      </c>
      <c r="G12250" t="s">
        <v>12142</v>
      </c>
      <c r="H12250" t="s">
        <v>14457</v>
      </c>
      <c r="I12250">
        <v>448253.64807699999</v>
      </c>
      <c r="J12250">
        <v>411904.16020697</v>
      </c>
      <c r="K12250">
        <v>411904.16020697</v>
      </c>
      <c r="U12250" t="s">
        <v>15316</v>
      </c>
    </row>
    <row r="12251" spans="1:21" x14ac:dyDescent="0.25">
      <c r="A12251">
        <v>2019</v>
      </c>
      <c r="B12251">
        <v>24</v>
      </c>
      <c r="C12251" t="s">
        <v>35</v>
      </c>
      <c r="D12251" t="s">
        <v>1329</v>
      </c>
      <c r="G12251" t="s">
        <v>12143</v>
      </c>
      <c r="H12251" t="s">
        <v>14457</v>
      </c>
      <c r="I12251">
        <v>3237.488891</v>
      </c>
      <c r="J12251">
        <v>2918.1451498800002</v>
      </c>
      <c r="K12251">
        <v>2918.1451498800002</v>
      </c>
      <c r="U12251" t="s">
        <v>15316</v>
      </c>
    </row>
    <row r="12252" spans="1:21" x14ac:dyDescent="0.25">
      <c r="A12252">
        <v>2019</v>
      </c>
      <c r="B12252">
        <v>24</v>
      </c>
      <c r="C12252" t="s">
        <v>35</v>
      </c>
      <c r="D12252" t="s">
        <v>1330</v>
      </c>
      <c r="G12252" t="s">
        <v>12144</v>
      </c>
      <c r="H12252" t="s">
        <v>14457</v>
      </c>
      <c r="I12252">
        <v>49.469690999999997</v>
      </c>
      <c r="J12252">
        <v>54.176352270000002</v>
      </c>
      <c r="K12252">
        <v>54.176352270000002</v>
      </c>
      <c r="L12252" s="124"/>
      <c r="M12252" s="124"/>
      <c r="N12252" s="124"/>
      <c r="O12252" s="124"/>
      <c r="P12252" s="124"/>
      <c r="Q12252" s="124"/>
      <c r="R12252" s="124"/>
      <c r="S12252" s="124"/>
      <c r="T12252" s="124"/>
      <c r="U12252" s="124" t="s">
        <v>15316</v>
      </c>
    </row>
    <row r="12253" spans="1:21" x14ac:dyDescent="0.25">
      <c r="A12253">
        <v>2019</v>
      </c>
      <c r="B12253">
        <v>24</v>
      </c>
      <c r="C12253" t="s">
        <v>35</v>
      </c>
      <c r="D12253" t="s">
        <v>1331</v>
      </c>
      <c r="G12253" t="s">
        <v>12145</v>
      </c>
      <c r="H12253" t="s">
        <v>14457</v>
      </c>
      <c r="I12253">
        <v>2209.1933410000001</v>
      </c>
      <c r="J12253">
        <v>8089.582397950001</v>
      </c>
      <c r="K12253">
        <v>8089.582397950001</v>
      </c>
      <c r="U12253" t="s">
        <v>15316</v>
      </c>
    </row>
    <row r="12254" spans="1:21" x14ac:dyDescent="0.25">
      <c r="A12254">
        <v>2019</v>
      </c>
      <c r="B12254">
        <v>24</v>
      </c>
      <c r="C12254" t="s">
        <v>35</v>
      </c>
      <c r="D12254" t="s">
        <v>1332</v>
      </c>
      <c r="G12254" t="s">
        <v>12146</v>
      </c>
      <c r="H12254" t="s">
        <v>14457</v>
      </c>
      <c r="I12254">
        <v>59846.945733</v>
      </c>
      <c r="J12254">
        <v>57144.55346209</v>
      </c>
      <c r="K12254">
        <v>57144.55346209</v>
      </c>
      <c r="U12254" t="s">
        <v>15316</v>
      </c>
    </row>
    <row r="12255" spans="1:21" x14ac:dyDescent="0.25">
      <c r="A12255">
        <v>2019</v>
      </c>
      <c r="B12255">
        <v>24</v>
      </c>
      <c r="C12255" t="s">
        <v>35</v>
      </c>
      <c r="D12255" t="s">
        <v>1333</v>
      </c>
      <c r="G12255" t="s">
        <v>12147</v>
      </c>
      <c r="H12255" t="s">
        <v>14457</v>
      </c>
      <c r="I12255">
        <v>6.0000000000000006E-4</v>
      </c>
      <c r="J12255">
        <v>0</v>
      </c>
      <c r="K12255">
        <v>0</v>
      </c>
      <c r="U12255" t="s">
        <v>15316</v>
      </c>
    </row>
    <row r="12256" spans="1:21" x14ac:dyDescent="0.25">
      <c r="A12256">
        <v>2019</v>
      </c>
      <c r="B12256">
        <v>24</v>
      </c>
      <c r="C12256" t="s">
        <v>35</v>
      </c>
      <c r="D12256" t="s">
        <v>1334</v>
      </c>
      <c r="G12256" t="s">
        <v>12148</v>
      </c>
      <c r="H12256" t="s">
        <v>14457</v>
      </c>
      <c r="I12256">
        <v>120</v>
      </c>
      <c r="J12256">
        <v>0</v>
      </c>
      <c r="K12256">
        <v>0</v>
      </c>
      <c r="U12256" t="s">
        <v>15316</v>
      </c>
    </row>
    <row r="12257" spans="1:21" x14ac:dyDescent="0.25">
      <c r="A12257">
        <v>2019</v>
      </c>
      <c r="B12257">
        <v>24</v>
      </c>
      <c r="C12257" t="s">
        <v>35</v>
      </c>
      <c r="D12257" t="s">
        <v>1335</v>
      </c>
      <c r="G12257" t="s">
        <v>12149</v>
      </c>
      <c r="H12257" t="s">
        <v>14457</v>
      </c>
      <c r="I12257">
        <v>1364.3248960000001</v>
      </c>
      <c r="J12257">
        <v>630.12666784999999</v>
      </c>
      <c r="K12257">
        <v>630.12666784999999</v>
      </c>
      <c r="U12257" t="s">
        <v>15316</v>
      </c>
    </row>
    <row r="12258" spans="1:21" x14ac:dyDescent="0.25">
      <c r="A12258">
        <v>2019</v>
      </c>
      <c r="B12258">
        <v>24</v>
      </c>
      <c r="C12258" t="s">
        <v>35</v>
      </c>
      <c r="D12258" t="s">
        <v>1336</v>
      </c>
      <c r="G12258" t="s">
        <v>12150</v>
      </c>
      <c r="H12258" t="s">
        <v>14457</v>
      </c>
      <c r="I12258">
        <v>27881.265654999999</v>
      </c>
      <c r="J12258">
        <v>20139.719943020002</v>
      </c>
      <c r="K12258">
        <v>20139.719943020002</v>
      </c>
      <c r="U12258" t="s">
        <v>15316</v>
      </c>
    </row>
    <row r="12259" spans="1:21" x14ac:dyDescent="0.25">
      <c r="A12259">
        <v>2019</v>
      </c>
      <c r="B12259">
        <v>25</v>
      </c>
      <c r="C12259" t="s">
        <v>25</v>
      </c>
      <c r="D12259" t="s">
        <v>1945</v>
      </c>
      <c r="E12259" t="s">
        <v>15776</v>
      </c>
      <c r="F12259" t="s">
        <v>15777</v>
      </c>
      <c r="G12259" t="s">
        <v>15778</v>
      </c>
      <c r="H12259" t="s">
        <v>14083</v>
      </c>
      <c r="I12259">
        <v>37247.147101000002</v>
      </c>
      <c r="J12259">
        <v>35082.08264108</v>
      </c>
      <c r="K12259">
        <v>35082.070421910001</v>
      </c>
      <c r="L12259" t="s">
        <v>17206</v>
      </c>
      <c r="M12259" t="s">
        <v>15246</v>
      </c>
      <c r="N12259" t="s">
        <v>18831</v>
      </c>
      <c r="O12259" t="s">
        <v>15246</v>
      </c>
      <c r="P12259" t="s">
        <v>18348</v>
      </c>
      <c r="Q12259" t="s">
        <v>15246</v>
      </c>
      <c r="R12259" t="s">
        <v>18348</v>
      </c>
      <c r="S12259" t="s">
        <v>15246</v>
      </c>
      <c r="T12259" t="s">
        <v>15304</v>
      </c>
      <c r="U12259" t="s">
        <v>15317</v>
      </c>
    </row>
    <row r="12260" spans="1:21" x14ac:dyDescent="0.25">
      <c r="A12260">
        <v>2019</v>
      </c>
      <c r="B12260">
        <v>25</v>
      </c>
      <c r="C12260" t="s">
        <v>25</v>
      </c>
      <c r="D12260" t="s">
        <v>1946</v>
      </c>
      <c r="E12260" t="s">
        <v>15779</v>
      </c>
      <c r="F12260" t="s">
        <v>10844</v>
      </c>
      <c r="G12260" t="s">
        <v>15780</v>
      </c>
      <c r="H12260" t="s">
        <v>14084</v>
      </c>
      <c r="I12260">
        <v>1055.3883020000001</v>
      </c>
      <c r="J12260">
        <v>1235.26288645</v>
      </c>
      <c r="K12260">
        <v>1235.26288645</v>
      </c>
      <c r="L12260" t="s">
        <v>20513</v>
      </c>
      <c r="M12260" t="s">
        <v>20514</v>
      </c>
      <c r="N12260" t="s">
        <v>20149</v>
      </c>
      <c r="O12260" t="s">
        <v>15246</v>
      </c>
      <c r="P12260" t="s">
        <v>18349</v>
      </c>
      <c r="Q12260" t="s">
        <v>15246</v>
      </c>
      <c r="R12260" t="s">
        <v>18349</v>
      </c>
      <c r="S12260" t="s">
        <v>15246</v>
      </c>
      <c r="T12260" t="s">
        <v>20515</v>
      </c>
      <c r="U12260" t="s">
        <v>15317</v>
      </c>
    </row>
    <row r="12261" spans="1:21" x14ac:dyDescent="0.25">
      <c r="A12261">
        <v>2019</v>
      </c>
      <c r="B12261">
        <v>25</v>
      </c>
      <c r="C12261" t="s">
        <v>25</v>
      </c>
      <c r="D12261" t="s">
        <v>2567</v>
      </c>
      <c r="G12261" t="s">
        <v>13993</v>
      </c>
      <c r="H12261" t="s">
        <v>14083</v>
      </c>
      <c r="I12261">
        <v>0</v>
      </c>
      <c r="J12261">
        <v>324.58195791000003</v>
      </c>
      <c r="K12261">
        <v>324.58195791000003</v>
      </c>
      <c r="P12261" t="s">
        <v>15207</v>
      </c>
      <c r="Q12261" t="s">
        <v>15246</v>
      </c>
      <c r="R12261" t="s">
        <v>18348</v>
      </c>
      <c r="S12261" t="s">
        <v>15246</v>
      </c>
      <c r="T12261" t="s">
        <v>15304</v>
      </c>
      <c r="U12261" t="s">
        <v>15317</v>
      </c>
    </row>
    <row r="12262" spans="1:21" x14ac:dyDescent="0.25">
      <c r="A12262">
        <v>2019</v>
      </c>
      <c r="B12262">
        <v>25</v>
      </c>
      <c r="C12262" t="s">
        <v>25</v>
      </c>
      <c r="D12262" t="s">
        <v>2736</v>
      </c>
      <c r="G12262" t="s">
        <v>13747</v>
      </c>
      <c r="H12262" t="s">
        <v>14083</v>
      </c>
      <c r="I12262">
        <v>0</v>
      </c>
      <c r="J12262">
        <v>2.6757658599999998</v>
      </c>
      <c r="K12262">
        <v>2.6757658599999998</v>
      </c>
      <c r="P12262" t="s">
        <v>15189</v>
      </c>
      <c r="Q12262" t="s">
        <v>15246</v>
      </c>
      <c r="R12262" t="s">
        <v>18348</v>
      </c>
      <c r="S12262" t="s">
        <v>15246</v>
      </c>
      <c r="T12262" t="s">
        <v>15304</v>
      </c>
      <c r="U12262" t="s">
        <v>15317</v>
      </c>
    </row>
    <row r="12263" spans="1:21" x14ac:dyDescent="0.25">
      <c r="A12263">
        <v>2019</v>
      </c>
      <c r="B12263">
        <v>25</v>
      </c>
      <c r="C12263" t="s">
        <v>25</v>
      </c>
      <c r="D12263" t="s">
        <v>2851</v>
      </c>
      <c r="G12263" t="s">
        <v>13750</v>
      </c>
      <c r="H12263" t="s">
        <v>14083</v>
      </c>
      <c r="I12263">
        <v>0</v>
      </c>
      <c r="J12263">
        <v>5.4332428000000004</v>
      </c>
      <c r="K12263">
        <v>5.4332428000000004</v>
      </c>
      <c r="P12263" t="s">
        <v>15234</v>
      </c>
      <c r="Q12263" t="s">
        <v>15246</v>
      </c>
      <c r="R12263" t="s">
        <v>18348</v>
      </c>
      <c r="S12263" t="s">
        <v>15246</v>
      </c>
      <c r="T12263" t="s">
        <v>15304</v>
      </c>
      <c r="U12263" t="s">
        <v>15317</v>
      </c>
    </row>
    <row r="12264" spans="1:21" x14ac:dyDescent="0.25">
      <c r="A12264">
        <v>2019</v>
      </c>
      <c r="B12264">
        <v>25</v>
      </c>
      <c r="C12264" t="s">
        <v>25</v>
      </c>
      <c r="D12264" t="s">
        <v>2815</v>
      </c>
      <c r="G12264" t="s">
        <v>13994</v>
      </c>
      <c r="H12264" t="s">
        <v>15002</v>
      </c>
      <c r="I12264">
        <v>0</v>
      </c>
      <c r="J12264">
        <v>9.6131164400000007</v>
      </c>
      <c r="K12264">
        <v>9.6131164400000007</v>
      </c>
      <c r="P12264" t="s">
        <v>15189</v>
      </c>
      <c r="Q12264" t="s">
        <v>15246</v>
      </c>
      <c r="R12264" t="s">
        <v>18004</v>
      </c>
      <c r="S12264" t="s">
        <v>15246</v>
      </c>
      <c r="T12264" t="s">
        <v>15304</v>
      </c>
      <c r="U12264" t="s">
        <v>15317</v>
      </c>
    </row>
    <row r="12265" spans="1:21" x14ac:dyDescent="0.25">
      <c r="A12265">
        <v>2019</v>
      </c>
      <c r="B12265">
        <v>25</v>
      </c>
      <c r="C12265" t="s">
        <v>25</v>
      </c>
      <c r="D12265" t="s">
        <v>2816</v>
      </c>
      <c r="G12265" t="s">
        <v>13997</v>
      </c>
      <c r="H12265" t="s">
        <v>14083</v>
      </c>
      <c r="I12265">
        <v>0</v>
      </c>
      <c r="J12265">
        <v>21.814042019999999</v>
      </c>
      <c r="K12265">
        <v>21.814042019999999</v>
      </c>
      <c r="R12265" t="s">
        <v>18348</v>
      </c>
      <c r="S12265" t="s">
        <v>15246</v>
      </c>
      <c r="T12265" t="s">
        <v>15304</v>
      </c>
      <c r="U12265" t="s">
        <v>15317</v>
      </c>
    </row>
    <row r="12266" spans="1:21" x14ac:dyDescent="0.25">
      <c r="A12266">
        <v>2019</v>
      </c>
      <c r="B12266">
        <v>25</v>
      </c>
      <c r="C12266" t="s">
        <v>25</v>
      </c>
      <c r="D12266" t="s">
        <v>2817</v>
      </c>
      <c r="G12266" t="s">
        <v>13998</v>
      </c>
      <c r="H12266" t="s">
        <v>14083</v>
      </c>
      <c r="I12266">
        <v>0</v>
      </c>
      <c r="J12266">
        <v>5.3558514600000002</v>
      </c>
      <c r="K12266">
        <v>5.3558514600000002</v>
      </c>
      <c r="P12266" t="s">
        <v>15296</v>
      </c>
      <c r="Q12266" t="s">
        <v>15246</v>
      </c>
      <c r="R12266" t="s">
        <v>18348</v>
      </c>
      <c r="S12266" t="s">
        <v>15246</v>
      </c>
      <c r="T12266" t="s">
        <v>15304</v>
      </c>
      <c r="U12266" t="s">
        <v>15317</v>
      </c>
    </row>
    <row r="12267" spans="1:21" x14ac:dyDescent="0.25">
      <c r="A12267">
        <v>2019</v>
      </c>
      <c r="B12267">
        <v>25</v>
      </c>
      <c r="C12267" t="s">
        <v>34</v>
      </c>
      <c r="D12267" t="s">
        <v>1339</v>
      </c>
      <c r="G12267" t="s">
        <v>13895</v>
      </c>
      <c r="H12267" t="s">
        <v>14458</v>
      </c>
      <c r="I12267">
        <v>11879.120258000001</v>
      </c>
      <c r="J12267">
        <v>0</v>
      </c>
      <c r="K12267">
        <v>0</v>
      </c>
      <c r="P12267" t="s">
        <v>19929</v>
      </c>
      <c r="Q12267" t="s">
        <v>17708</v>
      </c>
      <c r="R12267" t="s">
        <v>17200</v>
      </c>
      <c r="S12267" t="s">
        <v>15246</v>
      </c>
      <c r="T12267" t="s">
        <v>17278</v>
      </c>
      <c r="U12267" t="s">
        <v>15317</v>
      </c>
    </row>
    <row r="12268" spans="1:21" x14ac:dyDescent="0.25">
      <c r="A12268">
        <v>2019</v>
      </c>
      <c r="B12268">
        <v>25</v>
      </c>
      <c r="C12268" t="s">
        <v>34</v>
      </c>
      <c r="D12268" t="s">
        <v>1340</v>
      </c>
      <c r="G12268" t="s">
        <v>12154</v>
      </c>
      <c r="H12268" t="s">
        <v>14458</v>
      </c>
      <c r="I12268">
        <v>173.40846199999999</v>
      </c>
      <c r="J12268">
        <v>0</v>
      </c>
      <c r="K12268">
        <v>0</v>
      </c>
      <c r="P12268" t="s">
        <v>16992</v>
      </c>
      <c r="Q12268" t="s">
        <v>17708</v>
      </c>
      <c r="R12268" t="s">
        <v>17200</v>
      </c>
      <c r="S12268" t="s">
        <v>15246</v>
      </c>
      <c r="T12268" t="s">
        <v>17278</v>
      </c>
      <c r="U12268" t="s">
        <v>15317</v>
      </c>
    </row>
    <row r="12269" spans="1:21" x14ac:dyDescent="0.25">
      <c r="A12269">
        <v>2019</v>
      </c>
      <c r="B12269">
        <v>25</v>
      </c>
      <c r="C12269" t="s">
        <v>22</v>
      </c>
      <c r="D12269" t="s">
        <v>1947</v>
      </c>
      <c r="G12269" t="s">
        <v>10941</v>
      </c>
      <c r="H12269" t="s">
        <v>14221</v>
      </c>
      <c r="I12269">
        <v>3516.4674989999999</v>
      </c>
      <c r="J12269">
        <v>326.45913661999998</v>
      </c>
      <c r="K12269">
        <v>326.45913661999998</v>
      </c>
      <c r="U12269" t="s">
        <v>15316</v>
      </c>
    </row>
    <row r="12270" spans="1:21" x14ac:dyDescent="0.25">
      <c r="A12270">
        <v>2019</v>
      </c>
      <c r="B12270">
        <v>25</v>
      </c>
      <c r="C12270" t="s">
        <v>23</v>
      </c>
      <c r="D12270" t="s">
        <v>1948</v>
      </c>
      <c r="G12270" t="s">
        <v>10942</v>
      </c>
      <c r="H12270" t="s">
        <v>14222</v>
      </c>
      <c r="I12270">
        <v>32.766941000000003</v>
      </c>
      <c r="J12270">
        <v>25.914960440000002</v>
      </c>
      <c r="K12270">
        <v>25.914960440000002</v>
      </c>
      <c r="U12270" t="s">
        <v>15316</v>
      </c>
    </row>
    <row r="12271" spans="1:21" x14ac:dyDescent="0.25">
      <c r="A12271">
        <v>2019</v>
      </c>
      <c r="B12271">
        <v>25</v>
      </c>
      <c r="C12271" t="s">
        <v>29</v>
      </c>
      <c r="D12271" t="s">
        <v>2738</v>
      </c>
      <c r="G12271" t="s">
        <v>13746</v>
      </c>
      <c r="H12271" t="s">
        <v>14083</v>
      </c>
      <c r="I12271">
        <v>0</v>
      </c>
      <c r="J12271">
        <v>1.12355932</v>
      </c>
      <c r="K12271">
        <v>1.12355932</v>
      </c>
      <c r="P12271" t="s">
        <v>17616</v>
      </c>
      <c r="Q12271" t="s">
        <v>17617</v>
      </c>
      <c r="R12271" t="s">
        <v>18348</v>
      </c>
      <c r="S12271" t="s">
        <v>15246</v>
      </c>
      <c r="T12271" t="s">
        <v>17619</v>
      </c>
      <c r="U12271" t="s">
        <v>15317</v>
      </c>
    </row>
    <row r="12272" spans="1:21" x14ac:dyDescent="0.25">
      <c r="A12272">
        <v>2019</v>
      </c>
      <c r="B12272">
        <v>25</v>
      </c>
      <c r="C12272" t="s">
        <v>30</v>
      </c>
      <c r="D12272" t="s">
        <v>1344</v>
      </c>
      <c r="E12272" t="s">
        <v>15781</v>
      </c>
      <c r="F12272" t="s">
        <v>10845</v>
      </c>
      <c r="G12272" t="s">
        <v>12157</v>
      </c>
      <c r="H12272" t="s">
        <v>14083</v>
      </c>
      <c r="I12272">
        <v>163.78712999999999</v>
      </c>
      <c r="J12272">
        <v>162.93625299999999</v>
      </c>
      <c r="K12272">
        <v>162.93625299999999</v>
      </c>
      <c r="L12272" t="s">
        <v>18834</v>
      </c>
      <c r="M12272" t="s">
        <v>17617</v>
      </c>
      <c r="N12272" t="s">
        <v>18835</v>
      </c>
      <c r="O12272" t="s">
        <v>15246</v>
      </c>
      <c r="P12272" t="s">
        <v>18009</v>
      </c>
      <c r="Q12272" t="s">
        <v>17617</v>
      </c>
      <c r="R12272" t="s">
        <v>18348</v>
      </c>
      <c r="S12272" t="s">
        <v>15246</v>
      </c>
      <c r="T12272" s="124" t="s">
        <v>19356</v>
      </c>
      <c r="U12272" s="124" t="s">
        <v>15317</v>
      </c>
    </row>
    <row r="12273" spans="1:21" x14ac:dyDescent="0.25">
      <c r="A12273">
        <v>2019</v>
      </c>
      <c r="B12273">
        <v>27</v>
      </c>
      <c r="C12273" t="s">
        <v>22</v>
      </c>
      <c r="D12273" t="s">
        <v>1347</v>
      </c>
      <c r="G12273" t="s">
        <v>10941</v>
      </c>
      <c r="H12273" t="s">
        <v>14221</v>
      </c>
      <c r="I12273">
        <v>98.251298000000006</v>
      </c>
      <c r="J12273">
        <v>115.42149937000001</v>
      </c>
      <c r="K12273">
        <v>115.42149937000001</v>
      </c>
      <c r="U12273" t="s">
        <v>15316</v>
      </c>
    </row>
    <row r="12274" spans="1:21" x14ac:dyDescent="0.25">
      <c r="A12274">
        <v>2019</v>
      </c>
      <c r="B12274">
        <v>27</v>
      </c>
      <c r="C12274" t="s">
        <v>23</v>
      </c>
      <c r="D12274" t="s">
        <v>1348</v>
      </c>
      <c r="G12274" t="s">
        <v>10942</v>
      </c>
      <c r="H12274" t="s">
        <v>14222</v>
      </c>
      <c r="I12274">
        <v>30.171211</v>
      </c>
      <c r="J12274">
        <v>32.669092480000003</v>
      </c>
      <c r="K12274">
        <v>32.669092480000003</v>
      </c>
      <c r="U12274" t="s">
        <v>15316</v>
      </c>
    </row>
    <row r="12275" spans="1:21" x14ac:dyDescent="0.25">
      <c r="A12275">
        <v>2019</v>
      </c>
      <c r="B12275">
        <v>27</v>
      </c>
      <c r="C12275" t="s">
        <v>23</v>
      </c>
      <c r="D12275" t="s">
        <v>1349</v>
      </c>
      <c r="E12275" t="s">
        <v>15782</v>
      </c>
      <c r="F12275" t="s">
        <v>10846</v>
      </c>
      <c r="G12275" t="s">
        <v>14087</v>
      </c>
      <c r="H12275" t="s">
        <v>15124</v>
      </c>
      <c r="I12275">
        <v>231.193591</v>
      </c>
      <c r="J12275">
        <v>782.39411381000002</v>
      </c>
      <c r="K12275">
        <v>782.39411381000002</v>
      </c>
      <c r="U12275" t="s">
        <v>15316</v>
      </c>
    </row>
    <row r="12276" spans="1:21" x14ac:dyDescent="0.25">
      <c r="A12276">
        <v>2019</v>
      </c>
      <c r="B12276">
        <v>27</v>
      </c>
      <c r="C12276" t="s">
        <v>23</v>
      </c>
      <c r="D12276" t="s">
        <v>1350</v>
      </c>
      <c r="E12276" t="s">
        <v>15783</v>
      </c>
      <c r="F12276" t="s">
        <v>10847</v>
      </c>
      <c r="G12276" t="s">
        <v>12159</v>
      </c>
      <c r="H12276" t="s">
        <v>14810</v>
      </c>
      <c r="I12276">
        <v>63.133420999999998</v>
      </c>
      <c r="J12276">
        <v>60.590863599999999</v>
      </c>
      <c r="K12276">
        <v>60.590863599999999</v>
      </c>
      <c r="U12276" t="s">
        <v>15316</v>
      </c>
    </row>
    <row r="12277" spans="1:21" x14ac:dyDescent="0.25">
      <c r="A12277">
        <v>2019</v>
      </c>
      <c r="B12277">
        <v>27</v>
      </c>
      <c r="C12277" t="s">
        <v>23</v>
      </c>
      <c r="D12277" t="s">
        <v>1352</v>
      </c>
      <c r="E12277" t="s">
        <v>15784</v>
      </c>
      <c r="F12277" t="s">
        <v>10848</v>
      </c>
      <c r="G12277" t="s">
        <v>15785</v>
      </c>
      <c r="H12277" t="s">
        <v>14810</v>
      </c>
      <c r="I12277">
        <v>168.30205699999999</v>
      </c>
      <c r="J12277">
        <v>135.97293667</v>
      </c>
      <c r="K12277">
        <v>135.97293667</v>
      </c>
      <c r="U12277" t="s">
        <v>15316</v>
      </c>
    </row>
    <row r="12278" spans="1:21" x14ac:dyDescent="0.25">
      <c r="A12278">
        <v>2019</v>
      </c>
      <c r="B12278">
        <v>27</v>
      </c>
      <c r="C12278" t="s">
        <v>23</v>
      </c>
      <c r="D12278" t="s">
        <v>1353</v>
      </c>
      <c r="E12278" t="s">
        <v>15786</v>
      </c>
      <c r="F12278" t="s">
        <v>10849</v>
      </c>
      <c r="G12278" t="s">
        <v>12162</v>
      </c>
      <c r="H12278" t="s">
        <v>14461</v>
      </c>
      <c r="I12278">
        <v>165.161371</v>
      </c>
      <c r="J12278">
        <v>167.68026667999999</v>
      </c>
      <c r="K12278">
        <v>167.68026667999999</v>
      </c>
      <c r="U12278" t="s">
        <v>15316</v>
      </c>
    </row>
    <row r="12279" spans="1:21" x14ac:dyDescent="0.25">
      <c r="A12279">
        <v>2019</v>
      </c>
      <c r="B12279">
        <v>27</v>
      </c>
      <c r="C12279" t="s">
        <v>23</v>
      </c>
      <c r="D12279" t="s">
        <v>1355</v>
      </c>
      <c r="E12279" t="s">
        <v>15787</v>
      </c>
      <c r="F12279" t="s">
        <v>10850</v>
      </c>
      <c r="G12279" t="s">
        <v>15788</v>
      </c>
      <c r="H12279" t="s">
        <v>14461</v>
      </c>
      <c r="I12279">
        <v>145.60644400000001</v>
      </c>
      <c r="J12279">
        <v>110.70920792</v>
      </c>
      <c r="K12279">
        <v>110.70920792</v>
      </c>
      <c r="L12279" t="s">
        <v>16882</v>
      </c>
      <c r="M12279" t="s">
        <v>15238</v>
      </c>
      <c r="T12279" t="s">
        <v>15305</v>
      </c>
      <c r="U12279" t="s">
        <v>15317</v>
      </c>
    </row>
    <row r="12280" spans="1:21" x14ac:dyDescent="0.25">
      <c r="A12280">
        <v>2019</v>
      </c>
      <c r="B12280">
        <v>28</v>
      </c>
      <c r="C12280" t="s">
        <v>36</v>
      </c>
      <c r="D12280" t="s">
        <v>1358</v>
      </c>
      <c r="G12280" t="s">
        <v>12166</v>
      </c>
      <c r="H12280" t="s">
        <v>14462</v>
      </c>
      <c r="I12280">
        <v>662194.98048699996</v>
      </c>
      <c r="J12280">
        <v>628384.11891800002</v>
      </c>
      <c r="K12280">
        <v>628384.11891800002</v>
      </c>
      <c r="U12280" t="s">
        <v>15316</v>
      </c>
    </row>
    <row r="12281" spans="1:21" x14ac:dyDescent="0.25">
      <c r="A12281">
        <v>2019</v>
      </c>
      <c r="B12281">
        <v>28</v>
      </c>
      <c r="C12281" t="s">
        <v>36</v>
      </c>
      <c r="D12281" t="s">
        <v>1359</v>
      </c>
      <c r="G12281" t="s">
        <v>12167</v>
      </c>
      <c r="H12281" t="s">
        <v>14462</v>
      </c>
      <c r="I12281">
        <v>32885.903760000001</v>
      </c>
      <c r="J12281">
        <v>31332.836489000001</v>
      </c>
      <c r="K12281">
        <v>31332.836489000001</v>
      </c>
      <c r="U12281" t="s">
        <v>15316</v>
      </c>
    </row>
    <row r="12282" spans="1:21" x14ac:dyDescent="0.25">
      <c r="A12282">
        <v>2019</v>
      </c>
      <c r="B12282">
        <v>28</v>
      </c>
      <c r="C12282" t="s">
        <v>36</v>
      </c>
      <c r="D12282" t="s">
        <v>1360</v>
      </c>
      <c r="G12282" t="s">
        <v>12168</v>
      </c>
      <c r="H12282" t="s">
        <v>14462</v>
      </c>
      <c r="I12282">
        <v>222132.27286200001</v>
      </c>
      <c r="J12282">
        <v>217023.026048</v>
      </c>
      <c r="K12282">
        <v>217023.026048</v>
      </c>
      <c r="U12282" t="s">
        <v>15316</v>
      </c>
    </row>
    <row r="12283" spans="1:21" x14ac:dyDescent="0.25">
      <c r="A12283">
        <v>2019</v>
      </c>
      <c r="B12283">
        <v>28</v>
      </c>
      <c r="C12283" t="s">
        <v>36</v>
      </c>
      <c r="D12283" t="s">
        <v>1361</v>
      </c>
      <c r="G12283" t="s">
        <v>13554</v>
      </c>
      <c r="H12283" t="s">
        <v>14463</v>
      </c>
      <c r="I12283">
        <v>2604.2906899999998</v>
      </c>
      <c r="J12283">
        <v>2604.2906899999998</v>
      </c>
      <c r="K12283">
        <v>2604.2906899999998</v>
      </c>
      <c r="U12283" t="s">
        <v>15316</v>
      </c>
    </row>
    <row r="12284" spans="1:21" x14ac:dyDescent="0.25">
      <c r="A12284">
        <v>2019</v>
      </c>
      <c r="B12284">
        <v>2</v>
      </c>
      <c r="C12284" t="s">
        <v>22</v>
      </c>
      <c r="D12284" t="s">
        <v>50</v>
      </c>
      <c r="G12284" t="s">
        <v>10941</v>
      </c>
      <c r="H12284" t="s">
        <v>14221</v>
      </c>
      <c r="I12284">
        <v>50.528258000000001</v>
      </c>
      <c r="J12284">
        <v>46.616106569999999</v>
      </c>
      <c r="K12284">
        <v>46.616106569999999</v>
      </c>
      <c r="U12284" t="s">
        <v>15316</v>
      </c>
    </row>
    <row r="12285" spans="1:21" x14ac:dyDescent="0.25">
      <c r="A12285">
        <v>2019</v>
      </c>
      <c r="B12285">
        <v>2</v>
      </c>
      <c r="C12285" t="s">
        <v>23</v>
      </c>
      <c r="D12285" t="s">
        <v>51</v>
      </c>
      <c r="G12285" t="s">
        <v>10942</v>
      </c>
      <c r="H12285" t="s">
        <v>14222</v>
      </c>
      <c r="I12285">
        <v>13.331683999999999</v>
      </c>
      <c r="J12285">
        <v>3.5657698500000001</v>
      </c>
      <c r="K12285">
        <v>3.5657698500000001</v>
      </c>
      <c r="U12285" t="s">
        <v>15316</v>
      </c>
    </row>
    <row r="12286" spans="1:21" x14ac:dyDescent="0.25">
      <c r="A12286">
        <v>2019</v>
      </c>
      <c r="B12286">
        <v>2</v>
      </c>
      <c r="C12286" t="s">
        <v>24</v>
      </c>
      <c r="D12286" t="s">
        <v>52</v>
      </c>
      <c r="G12286" t="s">
        <v>13909</v>
      </c>
      <c r="H12286" t="s">
        <v>14732</v>
      </c>
      <c r="I12286">
        <v>14.060214</v>
      </c>
      <c r="J12286">
        <v>9.5080527400000001</v>
      </c>
      <c r="K12286">
        <v>9.5080527400000001</v>
      </c>
      <c r="U12286" t="s">
        <v>15316</v>
      </c>
    </row>
    <row r="12287" spans="1:21" x14ac:dyDescent="0.25">
      <c r="A12287">
        <v>2019</v>
      </c>
      <c r="B12287">
        <v>2</v>
      </c>
      <c r="C12287" t="s">
        <v>24</v>
      </c>
      <c r="D12287" t="s">
        <v>53</v>
      </c>
      <c r="G12287" t="s">
        <v>13593</v>
      </c>
      <c r="H12287" t="s">
        <v>14220</v>
      </c>
      <c r="I12287">
        <v>835.10170000000005</v>
      </c>
      <c r="J12287">
        <v>584.06038877000003</v>
      </c>
      <c r="K12287">
        <v>584.06038877000003</v>
      </c>
      <c r="U12287" t="s">
        <v>15316</v>
      </c>
    </row>
    <row r="12288" spans="1:21" x14ac:dyDescent="0.25">
      <c r="A12288">
        <v>2019</v>
      </c>
      <c r="B12288">
        <v>2</v>
      </c>
      <c r="C12288" t="s">
        <v>24</v>
      </c>
      <c r="D12288" t="s">
        <v>54</v>
      </c>
      <c r="G12288" t="s">
        <v>10945</v>
      </c>
      <c r="H12288" t="s">
        <v>14220</v>
      </c>
      <c r="I12288">
        <v>45.929811000000001</v>
      </c>
      <c r="J12288">
        <v>18.449711409999999</v>
      </c>
      <c r="K12288">
        <v>18.449711409999999</v>
      </c>
      <c r="P12288" t="s">
        <v>15276</v>
      </c>
      <c r="Q12288" t="s">
        <v>15248</v>
      </c>
      <c r="T12288" t="s">
        <v>15300</v>
      </c>
      <c r="U12288" t="s">
        <v>15317</v>
      </c>
    </row>
    <row r="12289" spans="1:21" x14ac:dyDescent="0.25">
      <c r="A12289">
        <v>2019</v>
      </c>
      <c r="B12289">
        <v>2</v>
      </c>
      <c r="C12289" t="s">
        <v>24</v>
      </c>
      <c r="D12289" t="s">
        <v>1638</v>
      </c>
      <c r="G12289" t="s">
        <v>13594</v>
      </c>
      <c r="H12289" t="s">
        <v>14220</v>
      </c>
      <c r="I12289">
        <v>610.89288299999998</v>
      </c>
      <c r="J12289">
        <v>59.086360650000003</v>
      </c>
      <c r="K12289">
        <v>59.086360650000003</v>
      </c>
      <c r="U12289" t="s">
        <v>15316</v>
      </c>
    </row>
    <row r="12290" spans="1:21" x14ac:dyDescent="0.25">
      <c r="A12290">
        <v>2019</v>
      </c>
      <c r="B12290">
        <v>30</v>
      </c>
      <c r="C12290" t="s">
        <v>37</v>
      </c>
      <c r="D12290" t="s">
        <v>1393</v>
      </c>
      <c r="G12290" t="s">
        <v>12725</v>
      </c>
      <c r="H12290" t="s">
        <v>12725</v>
      </c>
      <c r="I12290">
        <v>21745.082118999999</v>
      </c>
      <c r="J12290">
        <v>11232.44125546</v>
      </c>
      <c r="K12290">
        <v>11232.44125546</v>
      </c>
      <c r="U12290" t="s">
        <v>15316</v>
      </c>
    </row>
    <row r="12291" spans="1:21" x14ac:dyDescent="0.25">
      <c r="A12291">
        <v>2019</v>
      </c>
      <c r="B12291">
        <v>31</v>
      </c>
      <c r="C12291" t="s">
        <v>25</v>
      </c>
      <c r="D12291" t="s">
        <v>1394</v>
      </c>
      <c r="E12291" t="s">
        <v>15789</v>
      </c>
      <c r="F12291" t="s">
        <v>9916</v>
      </c>
      <c r="G12291" t="s">
        <v>12202</v>
      </c>
      <c r="H12291" t="s">
        <v>14464</v>
      </c>
      <c r="I12291">
        <v>513.99993700000005</v>
      </c>
      <c r="J12291">
        <v>571.47971128999995</v>
      </c>
      <c r="K12291">
        <v>571.47971128999995</v>
      </c>
      <c r="L12291" t="s">
        <v>16906</v>
      </c>
      <c r="M12291" t="s">
        <v>15242</v>
      </c>
      <c r="N12291" t="s">
        <v>19933</v>
      </c>
      <c r="O12291" t="s">
        <v>17834</v>
      </c>
      <c r="T12291" t="s">
        <v>17835</v>
      </c>
      <c r="U12291" t="s">
        <v>15317</v>
      </c>
    </row>
    <row r="12292" spans="1:21" x14ac:dyDescent="0.25">
      <c r="A12292">
        <v>2019</v>
      </c>
      <c r="B12292">
        <v>31</v>
      </c>
      <c r="C12292" t="s">
        <v>25</v>
      </c>
      <c r="D12292" t="s">
        <v>1395</v>
      </c>
      <c r="E12292" t="s">
        <v>15790</v>
      </c>
      <c r="F12292" t="s">
        <v>9917</v>
      </c>
      <c r="G12292" t="s">
        <v>12203</v>
      </c>
      <c r="H12292" t="s">
        <v>14464</v>
      </c>
      <c r="I12292">
        <v>240.249843</v>
      </c>
      <c r="J12292">
        <v>231.79757875999999</v>
      </c>
      <c r="K12292">
        <v>231.79757875999999</v>
      </c>
      <c r="L12292" t="s">
        <v>18351</v>
      </c>
      <c r="M12292" t="s">
        <v>17834</v>
      </c>
      <c r="N12292" t="s">
        <v>18010</v>
      </c>
      <c r="O12292" t="s">
        <v>17834</v>
      </c>
      <c r="T12292" t="s">
        <v>17835</v>
      </c>
      <c r="U12292" t="s">
        <v>15317</v>
      </c>
    </row>
    <row r="12293" spans="1:21" x14ac:dyDescent="0.25">
      <c r="A12293">
        <v>2019</v>
      </c>
      <c r="B12293">
        <v>31</v>
      </c>
      <c r="C12293" t="s">
        <v>22</v>
      </c>
      <c r="D12293" t="s">
        <v>1399</v>
      </c>
      <c r="G12293" t="s">
        <v>10941</v>
      </c>
      <c r="H12293" t="s">
        <v>14221</v>
      </c>
      <c r="I12293">
        <v>75.897647000000006</v>
      </c>
      <c r="J12293">
        <v>75.282409689999994</v>
      </c>
      <c r="K12293">
        <v>75.282409689999994</v>
      </c>
      <c r="U12293" t="s">
        <v>15316</v>
      </c>
    </row>
    <row r="12294" spans="1:21" x14ac:dyDescent="0.25">
      <c r="A12294">
        <v>2019</v>
      </c>
      <c r="B12294">
        <v>31</v>
      </c>
      <c r="C12294" t="s">
        <v>23</v>
      </c>
      <c r="D12294" t="s">
        <v>1401</v>
      </c>
      <c r="G12294" t="s">
        <v>10942</v>
      </c>
      <c r="H12294" t="s">
        <v>14222</v>
      </c>
      <c r="I12294">
        <v>1.2553510000000001</v>
      </c>
      <c r="J12294">
        <v>3.84850936</v>
      </c>
      <c r="K12294">
        <v>3.84850936</v>
      </c>
      <c r="U12294" t="s">
        <v>15316</v>
      </c>
    </row>
    <row r="12295" spans="1:21" x14ac:dyDescent="0.25">
      <c r="A12295">
        <v>2019</v>
      </c>
      <c r="B12295">
        <v>32</v>
      </c>
      <c r="C12295" t="s">
        <v>25</v>
      </c>
      <c r="D12295" t="s">
        <v>1402</v>
      </c>
      <c r="E12295" t="s">
        <v>6805</v>
      </c>
      <c r="F12295" t="s">
        <v>10851</v>
      </c>
      <c r="G12295" t="s">
        <v>12206</v>
      </c>
      <c r="H12295" t="s">
        <v>14465</v>
      </c>
      <c r="I12295">
        <v>2566.0147459999998</v>
      </c>
      <c r="J12295">
        <v>2609.63149187</v>
      </c>
      <c r="K12295">
        <v>2586.7927678699998</v>
      </c>
      <c r="U12295" t="s">
        <v>15316</v>
      </c>
    </row>
    <row r="12296" spans="1:21" x14ac:dyDescent="0.25">
      <c r="A12296">
        <v>2019</v>
      </c>
      <c r="B12296">
        <v>32</v>
      </c>
      <c r="C12296" t="s">
        <v>20</v>
      </c>
      <c r="D12296" t="s">
        <v>1403</v>
      </c>
      <c r="G12296" t="s">
        <v>10936</v>
      </c>
      <c r="H12296" t="s">
        <v>14465</v>
      </c>
      <c r="I12296">
        <v>44.4</v>
      </c>
      <c r="J12296">
        <v>33.404570620000001</v>
      </c>
      <c r="K12296">
        <v>33.404570620000001</v>
      </c>
      <c r="U12296" t="s">
        <v>15316</v>
      </c>
    </row>
    <row r="12297" spans="1:21" x14ac:dyDescent="0.25">
      <c r="A12297">
        <v>2019</v>
      </c>
      <c r="B12297">
        <v>32</v>
      </c>
      <c r="C12297" t="s">
        <v>22</v>
      </c>
      <c r="D12297" t="s">
        <v>1404</v>
      </c>
      <c r="G12297" t="s">
        <v>10941</v>
      </c>
      <c r="H12297" t="s">
        <v>14221</v>
      </c>
      <c r="I12297">
        <v>85.438721000000001</v>
      </c>
      <c r="J12297">
        <v>89.091883089999996</v>
      </c>
      <c r="K12297">
        <v>89.091883089999996</v>
      </c>
      <c r="U12297" t="s">
        <v>15316</v>
      </c>
    </row>
    <row r="12298" spans="1:21" x14ac:dyDescent="0.25">
      <c r="A12298">
        <v>2019</v>
      </c>
      <c r="B12298">
        <v>33</v>
      </c>
      <c r="C12298" t="s">
        <v>34</v>
      </c>
      <c r="D12298" t="s">
        <v>1406</v>
      </c>
      <c r="E12298" t="s">
        <v>15791</v>
      </c>
      <c r="F12298" t="s">
        <v>10852</v>
      </c>
      <c r="G12298" t="s">
        <v>13556</v>
      </c>
      <c r="H12298" t="s">
        <v>14597</v>
      </c>
      <c r="I12298">
        <v>99461.316705000005</v>
      </c>
      <c r="J12298">
        <v>98896.488535249999</v>
      </c>
      <c r="K12298">
        <v>98896.488535249999</v>
      </c>
      <c r="L12298" t="s">
        <v>18500</v>
      </c>
      <c r="M12298" t="s">
        <v>17204</v>
      </c>
      <c r="N12298" t="s">
        <v>19935</v>
      </c>
      <c r="O12298" t="s">
        <v>17795</v>
      </c>
      <c r="R12298" t="s">
        <v>17547</v>
      </c>
      <c r="S12298" t="s">
        <v>16846</v>
      </c>
      <c r="T12298" t="s">
        <v>17238</v>
      </c>
      <c r="U12298" t="s">
        <v>15317</v>
      </c>
    </row>
    <row r="12299" spans="1:21" x14ac:dyDescent="0.25">
      <c r="A12299">
        <v>2019</v>
      </c>
      <c r="B12299">
        <v>33</v>
      </c>
      <c r="C12299" t="s">
        <v>34</v>
      </c>
      <c r="D12299" t="s">
        <v>1407</v>
      </c>
      <c r="E12299" t="s">
        <v>15792</v>
      </c>
      <c r="F12299" t="s">
        <v>10853</v>
      </c>
      <c r="G12299" t="s">
        <v>13821</v>
      </c>
      <c r="H12299" t="s">
        <v>14812</v>
      </c>
      <c r="I12299">
        <v>10082.818165999999</v>
      </c>
      <c r="J12299">
        <v>9931.6127257699991</v>
      </c>
      <c r="K12299">
        <v>9931.5000962199993</v>
      </c>
      <c r="L12299" t="s">
        <v>20516</v>
      </c>
      <c r="M12299" t="s">
        <v>19216</v>
      </c>
      <c r="N12299" t="s">
        <v>20152</v>
      </c>
      <c r="O12299" t="s">
        <v>19216</v>
      </c>
      <c r="R12299" t="s">
        <v>15343</v>
      </c>
      <c r="S12299" t="s">
        <v>15252</v>
      </c>
      <c r="T12299" t="s">
        <v>20153</v>
      </c>
      <c r="U12299" t="s">
        <v>15317</v>
      </c>
    </row>
    <row r="12300" spans="1:21" x14ac:dyDescent="0.25">
      <c r="A12300">
        <v>2019</v>
      </c>
      <c r="B12300">
        <v>33</v>
      </c>
      <c r="C12300" t="s">
        <v>34</v>
      </c>
      <c r="D12300" t="s">
        <v>1408</v>
      </c>
      <c r="E12300" t="s">
        <v>15792</v>
      </c>
      <c r="F12300" t="s">
        <v>10854</v>
      </c>
      <c r="G12300" t="s">
        <v>13822</v>
      </c>
      <c r="H12300" t="s">
        <v>14812</v>
      </c>
      <c r="I12300">
        <v>73098.787410999998</v>
      </c>
      <c r="J12300">
        <v>72934.149175390005</v>
      </c>
      <c r="K12300">
        <v>72933.972255240005</v>
      </c>
      <c r="L12300" t="s">
        <v>20516</v>
      </c>
      <c r="M12300" t="s">
        <v>19216</v>
      </c>
      <c r="N12300" t="s">
        <v>20154</v>
      </c>
      <c r="O12300" t="s">
        <v>19216</v>
      </c>
      <c r="R12300" t="s">
        <v>15343</v>
      </c>
      <c r="S12300" t="s">
        <v>15252</v>
      </c>
      <c r="T12300" t="s">
        <v>20153</v>
      </c>
      <c r="U12300" t="s">
        <v>15317</v>
      </c>
    </row>
    <row r="12301" spans="1:21" x14ac:dyDescent="0.25">
      <c r="A12301">
        <v>2019</v>
      </c>
      <c r="B12301">
        <v>33</v>
      </c>
      <c r="C12301" t="s">
        <v>34</v>
      </c>
      <c r="D12301" t="s">
        <v>1409</v>
      </c>
      <c r="E12301" t="s">
        <v>15793</v>
      </c>
      <c r="F12301" t="s">
        <v>15794</v>
      </c>
      <c r="G12301" t="s">
        <v>13559</v>
      </c>
      <c r="H12301" t="s">
        <v>14599</v>
      </c>
      <c r="I12301">
        <v>84263.551819</v>
      </c>
      <c r="J12301">
        <v>84160.064390879998</v>
      </c>
      <c r="K12301">
        <v>84160.056870650005</v>
      </c>
      <c r="U12301" t="s">
        <v>15316</v>
      </c>
    </row>
    <row r="12302" spans="1:21" x14ac:dyDescent="0.25">
      <c r="A12302">
        <v>2019</v>
      </c>
      <c r="B12302">
        <v>33</v>
      </c>
      <c r="C12302" t="s">
        <v>34</v>
      </c>
      <c r="D12302" t="s">
        <v>1410</v>
      </c>
      <c r="E12302" t="s">
        <v>15795</v>
      </c>
      <c r="F12302" t="s">
        <v>10856</v>
      </c>
      <c r="G12302" t="s">
        <v>13823</v>
      </c>
      <c r="H12302" t="s">
        <v>14813</v>
      </c>
      <c r="I12302">
        <v>12313.797893999999</v>
      </c>
      <c r="J12302">
        <v>12271.235922780001</v>
      </c>
      <c r="K12302">
        <v>12271.235922780001</v>
      </c>
      <c r="L12302" t="s">
        <v>20156</v>
      </c>
      <c r="M12302" t="s">
        <v>15242</v>
      </c>
      <c r="N12302" t="s">
        <v>20278</v>
      </c>
      <c r="O12302" t="s">
        <v>20279</v>
      </c>
      <c r="P12302" t="s">
        <v>15358</v>
      </c>
      <c r="Q12302" t="s">
        <v>15237</v>
      </c>
      <c r="T12302" t="s">
        <v>20517</v>
      </c>
      <c r="U12302" t="s">
        <v>15317</v>
      </c>
    </row>
    <row r="12303" spans="1:21" x14ac:dyDescent="0.25">
      <c r="A12303">
        <v>2019</v>
      </c>
      <c r="B12303">
        <v>33</v>
      </c>
      <c r="C12303" t="s">
        <v>34</v>
      </c>
      <c r="D12303" t="s">
        <v>1411</v>
      </c>
      <c r="E12303" t="s">
        <v>15796</v>
      </c>
      <c r="F12303" t="s">
        <v>10857</v>
      </c>
      <c r="G12303" t="s">
        <v>13561</v>
      </c>
      <c r="H12303" t="s">
        <v>14813</v>
      </c>
      <c r="I12303">
        <v>9251.4098950000007</v>
      </c>
      <c r="J12303">
        <v>9175.5244931399993</v>
      </c>
      <c r="K12303">
        <v>9175.5244931399993</v>
      </c>
      <c r="L12303" t="s">
        <v>20518</v>
      </c>
      <c r="M12303" t="s">
        <v>16818</v>
      </c>
      <c r="N12303" t="s">
        <v>20158</v>
      </c>
      <c r="O12303" t="s">
        <v>15246</v>
      </c>
      <c r="P12303" t="s">
        <v>15189</v>
      </c>
      <c r="Q12303" t="s">
        <v>15246</v>
      </c>
      <c r="T12303" t="s">
        <v>16819</v>
      </c>
      <c r="U12303" t="s">
        <v>15317</v>
      </c>
    </row>
    <row r="12304" spans="1:21" x14ac:dyDescent="0.25">
      <c r="A12304">
        <v>2019</v>
      </c>
      <c r="B12304">
        <v>33</v>
      </c>
      <c r="C12304" t="s">
        <v>34</v>
      </c>
      <c r="D12304" t="s">
        <v>1412</v>
      </c>
      <c r="E12304" t="s">
        <v>15797</v>
      </c>
      <c r="F12304" t="s">
        <v>10858</v>
      </c>
      <c r="G12304" t="s">
        <v>13562</v>
      </c>
      <c r="H12304" t="s">
        <v>14813</v>
      </c>
      <c r="I12304">
        <v>5203.9180669999996</v>
      </c>
      <c r="J12304">
        <v>5158.17608071</v>
      </c>
      <c r="K12304">
        <v>5158.17608071</v>
      </c>
      <c r="L12304" t="s">
        <v>20519</v>
      </c>
      <c r="M12304" t="s">
        <v>16818</v>
      </c>
      <c r="N12304" t="s">
        <v>20160</v>
      </c>
      <c r="O12304" t="s">
        <v>15246</v>
      </c>
      <c r="P12304" t="s">
        <v>15189</v>
      </c>
      <c r="Q12304" t="s">
        <v>15246</v>
      </c>
      <c r="T12304" t="s">
        <v>16819</v>
      </c>
      <c r="U12304" t="s">
        <v>15317</v>
      </c>
    </row>
    <row r="12305" spans="1:21" x14ac:dyDescent="0.25">
      <c r="A12305">
        <v>2019</v>
      </c>
      <c r="B12305">
        <v>33</v>
      </c>
      <c r="C12305" t="s">
        <v>34</v>
      </c>
      <c r="D12305" t="s">
        <v>1413</v>
      </c>
      <c r="E12305" t="s">
        <v>15798</v>
      </c>
      <c r="F12305" t="s">
        <v>10859</v>
      </c>
      <c r="G12305" t="s">
        <v>13563</v>
      </c>
      <c r="H12305" t="s">
        <v>14814</v>
      </c>
      <c r="I12305">
        <v>4541.4255329999996</v>
      </c>
      <c r="J12305">
        <v>4647.8722652899996</v>
      </c>
      <c r="K12305">
        <v>4647.8722652899996</v>
      </c>
      <c r="L12305" t="s">
        <v>15545</v>
      </c>
      <c r="M12305" t="s">
        <v>15246</v>
      </c>
      <c r="N12305" t="s">
        <v>16940</v>
      </c>
      <c r="O12305" t="s">
        <v>15246</v>
      </c>
      <c r="R12305" t="s">
        <v>15286</v>
      </c>
      <c r="S12305" t="s">
        <v>15246</v>
      </c>
      <c r="T12305" t="s">
        <v>15304</v>
      </c>
      <c r="U12305" t="s">
        <v>15317</v>
      </c>
    </row>
    <row r="12306" spans="1:21" x14ac:dyDescent="0.25">
      <c r="A12306">
        <v>2019</v>
      </c>
      <c r="B12306">
        <v>33</v>
      </c>
      <c r="C12306" t="s">
        <v>34</v>
      </c>
      <c r="D12306" t="s">
        <v>1414</v>
      </c>
      <c r="E12306" t="s">
        <v>15799</v>
      </c>
      <c r="F12306" t="s">
        <v>10860</v>
      </c>
      <c r="G12306" t="s">
        <v>13564</v>
      </c>
      <c r="H12306" t="s">
        <v>14814</v>
      </c>
      <c r="I12306">
        <v>2548.818366</v>
      </c>
      <c r="J12306">
        <v>2176.6143242200001</v>
      </c>
      <c r="K12306">
        <v>2176.6143242200001</v>
      </c>
      <c r="L12306" t="s">
        <v>17225</v>
      </c>
      <c r="M12306" t="s">
        <v>15246</v>
      </c>
      <c r="N12306" t="s">
        <v>18168</v>
      </c>
      <c r="O12306" t="s">
        <v>15246</v>
      </c>
      <c r="P12306" t="s">
        <v>15286</v>
      </c>
      <c r="Q12306" t="s">
        <v>15246</v>
      </c>
      <c r="R12306" t="s">
        <v>15286</v>
      </c>
      <c r="S12306" t="s">
        <v>15246</v>
      </c>
      <c r="T12306" t="s">
        <v>15304</v>
      </c>
      <c r="U12306" t="s">
        <v>15317</v>
      </c>
    </row>
    <row r="12307" spans="1:21" x14ac:dyDescent="0.25">
      <c r="A12307">
        <v>2019</v>
      </c>
      <c r="B12307">
        <v>33</v>
      </c>
      <c r="C12307" t="s">
        <v>34</v>
      </c>
      <c r="D12307" t="s">
        <v>1415</v>
      </c>
      <c r="E12307" t="s">
        <v>15800</v>
      </c>
      <c r="F12307" t="s">
        <v>9922</v>
      </c>
      <c r="G12307" t="s">
        <v>13565</v>
      </c>
      <c r="H12307" t="s">
        <v>14606</v>
      </c>
      <c r="I12307">
        <v>7210</v>
      </c>
      <c r="J12307">
        <v>7039.1111454800002</v>
      </c>
      <c r="K12307">
        <v>7039.1111454800002</v>
      </c>
      <c r="U12307" t="s">
        <v>15316</v>
      </c>
    </row>
    <row r="12308" spans="1:21" x14ac:dyDescent="0.25">
      <c r="A12308">
        <v>2019</v>
      </c>
      <c r="B12308">
        <v>33</v>
      </c>
      <c r="C12308" t="s">
        <v>34</v>
      </c>
      <c r="D12308" t="s">
        <v>1416</v>
      </c>
      <c r="E12308" t="s">
        <v>15801</v>
      </c>
      <c r="F12308" t="s">
        <v>10861</v>
      </c>
      <c r="G12308" t="s">
        <v>13566</v>
      </c>
      <c r="H12308" t="s">
        <v>14607</v>
      </c>
      <c r="I12308">
        <v>46040.265599999999</v>
      </c>
      <c r="J12308">
        <v>45938.394298849998</v>
      </c>
      <c r="K12308">
        <v>45938.394298849998</v>
      </c>
      <c r="U12308" t="s">
        <v>15316</v>
      </c>
    </row>
    <row r="12309" spans="1:21" x14ac:dyDescent="0.25">
      <c r="A12309">
        <v>2019</v>
      </c>
      <c r="B12309">
        <v>33</v>
      </c>
      <c r="C12309" t="s">
        <v>34</v>
      </c>
      <c r="D12309" t="s">
        <v>1417</v>
      </c>
      <c r="E12309" t="s">
        <v>15802</v>
      </c>
      <c r="F12309" t="s">
        <v>10862</v>
      </c>
      <c r="G12309" t="s">
        <v>13896</v>
      </c>
      <c r="H12309" t="s">
        <v>15004</v>
      </c>
      <c r="I12309">
        <v>346970.194257</v>
      </c>
      <c r="J12309">
        <v>355763.53356223</v>
      </c>
      <c r="K12309">
        <v>355763.52161244</v>
      </c>
      <c r="L12309" t="s">
        <v>20520</v>
      </c>
      <c r="M12309" t="s">
        <v>17635</v>
      </c>
      <c r="N12309" t="s">
        <v>20163</v>
      </c>
      <c r="O12309" t="s">
        <v>17515</v>
      </c>
      <c r="R12309" t="s">
        <v>19921</v>
      </c>
      <c r="S12309" t="s">
        <v>15246</v>
      </c>
      <c r="T12309" t="s">
        <v>18744</v>
      </c>
      <c r="U12309" t="s">
        <v>15317</v>
      </c>
    </row>
    <row r="12310" spans="1:21" x14ac:dyDescent="0.25">
      <c r="A12310">
        <v>2019</v>
      </c>
      <c r="B12310">
        <v>33</v>
      </c>
      <c r="C12310" t="s">
        <v>34</v>
      </c>
      <c r="D12310" t="s">
        <v>1418</v>
      </c>
      <c r="G12310" t="s">
        <v>13897</v>
      </c>
      <c r="H12310" t="s">
        <v>15004</v>
      </c>
      <c r="I12310">
        <v>10749.607402</v>
      </c>
      <c r="J12310">
        <v>10708.720823629999</v>
      </c>
      <c r="K12310">
        <v>10708.720823629999</v>
      </c>
      <c r="R12310" t="s">
        <v>19921</v>
      </c>
      <c r="S12310" t="s">
        <v>15246</v>
      </c>
      <c r="T12310" t="s">
        <v>15304</v>
      </c>
      <c r="U12310" t="s">
        <v>15317</v>
      </c>
    </row>
    <row r="12311" spans="1:21" x14ac:dyDescent="0.25">
      <c r="A12311">
        <v>2019</v>
      </c>
      <c r="B12311">
        <v>33</v>
      </c>
      <c r="C12311" t="s">
        <v>34</v>
      </c>
      <c r="D12311" t="s">
        <v>1419</v>
      </c>
      <c r="G12311" t="s">
        <v>13898</v>
      </c>
      <c r="H12311" t="s">
        <v>15004</v>
      </c>
      <c r="I12311">
        <v>13970.669931</v>
      </c>
      <c r="J12311">
        <v>13821.99035783</v>
      </c>
      <c r="K12311">
        <v>13821.99035783</v>
      </c>
      <c r="R12311" t="s">
        <v>19921</v>
      </c>
      <c r="S12311" t="s">
        <v>15246</v>
      </c>
      <c r="T12311" t="s">
        <v>15304</v>
      </c>
      <c r="U12311" t="s">
        <v>15317</v>
      </c>
    </row>
    <row r="12312" spans="1:21" x14ac:dyDescent="0.25">
      <c r="A12312">
        <v>2019</v>
      </c>
      <c r="B12312">
        <v>33</v>
      </c>
      <c r="C12312" t="s">
        <v>34</v>
      </c>
      <c r="D12312" t="s">
        <v>1420</v>
      </c>
      <c r="G12312" t="s">
        <v>13899</v>
      </c>
      <c r="H12312" t="s">
        <v>15004</v>
      </c>
      <c r="I12312">
        <v>10051.991769</v>
      </c>
      <c r="J12312">
        <v>10033.95468667</v>
      </c>
      <c r="K12312">
        <v>10033.95468667</v>
      </c>
      <c r="R12312" t="s">
        <v>19921</v>
      </c>
      <c r="S12312" t="s">
        <v>15246</v>
      </c>
      <c r="T12312" t="s">
        <v>15304</v>
      </c>
      <c r="U12312" t="s">
        <v>15317</v>
      </c>
    </row>
    <row r="12313" spans="1:21" x14ac:dyDescent="0.25">
      <c r="A12313">
        <v>2019</v>
      </c>
      <c r="B12313">
        <v>34</v>
      </c>
      <c r="C12313" t="s">
        <v>35</v>
      </c>
      <c r="D12313" t="s">
        <v>1438</v>
      </c>
      <c r="G12313" t="s">
        <v>12240</v>
      </c>
      <c r="H12313" t="s">
        <v>14469</v>
      </c>
      <c r="I12313">
        <v>1E-4</v>
      </c>
      <c r="J12313">
        <v>0</v>
      </c>
      <c r="K12313">
        <v>0</v>
      </c>
      <c r="U12313" t="s">
        <v>15316</v>
      </c>
    </row>
    <row r="12314" spans="1:21" x14ac:dyDescent="0.25">
      <c r="A12314">
        <v>2019</v>
      </c>
      <c r="B12314">
        <v>34</v>
      </c>
      <c r="C12314" t="s">
        <v>35</v>
      </c>
      <c r="D12314" t="s">
        <v>1439</v>
      </c>
      <c r="G12314" t="s">
        <v>12241</v>
      </c>
      <c r="H12314" t="s">
        <v>14469</v>
      </c>
      <c r="I12314">
        <v>1E-4</v>
      </c>
      <c r="J12314">
        <v>0</v>
      </c>
      <c r="K12314">
        <v>0</v>
      </c>
      <c r="U12314" t="s">
        <v>15316</v>
      </c>
    </row>
    <row r="12315" spans="1:21" x14ac:dyDescent="0.25">
      <c r="A12315">
        <v>2019</v>
      </c>
      <c r="B12315">
        <v>34</v>
      </c>
      <c r="C12315" t="s">
        <v>35</v>
      </c>
      <c r="D12315" t="s">
        <v>1440</v>
      </c>
      <c r="G12315" t="s">
        <v>12242</v>
      </c>
      <c r="H12315" t="s">
        <v>14469</v>
      </c>
      <c r="I12315">
        <v>1E-4</v>
      </c>
      <c r="J12315">
        <v>0</v>
      </c>
      <c r="K12315">
        <v>0</v>
      </c>
      <c r="U12315" t="s">
        <v>15316</v>
      </c>
    </row>
    <row r="12316" spans="1:21" x14ac:dyDescent="0.25">
      <c r="A12316">
        <v>2019</v>
      </c>
      <c r="B12316">
        <v>34</v>
      </c>
      <c r="C12316" t="s">
        <v>35</v>
      </c>
      <c r="D12316" t="s">
        <v>1441</v>
      </c>
      <c r="G12316" t="s">
        <v>12243</v>
      </c>
      <c r="H12316" t="s">
        <v>14469</v>
      </c>
      <c r="I12316">
        <v>1E-4</v>
      </c>
      <c r="J12316">
        <v>0</v>
      </c>
      <c r="K12316">
        <v>0</v>
      </c>
      <c r="U12316" t="s">
        <v>15316</v>
      </c>
    </row>
    <row r="12317" spans="1:21" x14ac:dyDescent="0.25">
      <c r="A12317">
        <v>2019</v>
      </c>
      <c r="B12317">
        <v>34</v>
      </c>
      <c r="C12317" t="s">
        <v>35</v>
      </c>
      <c r="D12317" t="s">
        <v>1442</v>
      </c>
      <c r="G12317" t="s">
        <v>12244</v>
      </c>
      <c r="H12317" t="s">
        <v>14469</v>
      </c>
      <c r="I12317">
        <v>1E-4</v>
      </c>
      <c r="J12317">
        <v>0</v>
      </c>
      <c r="K12317">
        <v>0</v>
      </c>
      <c r="U12317" t="s">
        <v>15316</v>
      </c>
    </row>
    <row r="12318" spans="1:21" x14ac:dyDescent="0.25">
      <c r="A12318">
        <v>2019</v>
      </c>
      <c r="B12318">
        <v>34</v>
      </c>
      <c r="C12318" t="s">
        <v>35</v>
      </c>
      <c r="D12318" t="s">
        <v>1443</v>
      </c>
      <c r="G12318" t="s">
        <v>12245</v>
      </c>
      <c r="H12318" t="s">
        <v>14469</v>
      </c>
      <c r="I12318">
        <v>1E-4</v>
      </c>
      <c r="J12318">
        <v>0</v>
      </c>
      <c r="K12318">
        <v>0</v>
      </c>
      <c r="U12318" t="s">
        <v>15316</v>
      </c>
    </row>
    <row r="12319" spans="1:21" x14ac:dyDescent="0.25">
      <c r="A12319">
        <v>2019</v>
      </c>
      <c r="B12319">
        <v>34</v>
      </c>
      <c r="C12319" t="s">
        <v>35</v>
      </c>
      <c r="D12319" t="s">
        <v>1444</v>
      </c>
      <c r="G12319" t="s">
        <v>12246</v>
      </c>
      <c r="H12319" t="s">
        <v>14469</v>
      </c>
      <c r="I12319">
        <v>5913.5</v>
      </c>
      <c r="J12319">
        <v>5908.1748509600002</v>
      </c>
      <c r="K12319">
        <v>5908.1748509600002</v>
      </c>
      <c r="U12319" t="s">
        <v>15316</v>
      </c>
    </row>
    <row r="12320" spans="1:21" x14ac:dyDescent="0.25">
      <c r="A12320">
        <v>2019</v>
      </c>
      <c r="B12320">
        <v>34</v>
      </c>
      <c r="C12320" t="s">
        <v>35</v>
      </c>
      <c r="D12320" t="s">
        <v>1445</v>
      </c>
      <c r="G12320" t="s">
        <v>12247</v>
      </c>
      <c r="H12320" t="s">
        <v>14469</v>
      </c>
      <c r="I12320">
        <v>1E-4</v>
      </c>
      <c r="J12320">
        <v>0</v>
      </c>
      <c r="K12320">
        <v>0</v>
      </c>
      <c r="U12320" t="s">
        <v>15316</v>
      </c>
    </row>
    <row r="12321" spans="1:21" x14ac:dyDescent="0.25">
      <c r="A12321">
        <v>2019</v>
      </c>
      <c r="B12321">
        <v>34</v>
      </c>
      <c r="C12321" t="s">
        <v>35</v>
      </c>
      <c r="D12321" t="s">
        <v>1446</v>
      </c>
      <c r="G12321" t="s">
        <v>12248</v>
      </c>
      <c r="H12321" t="s">
        <v>14469</v>
      </c>
      <c r="I12321">
        <v>1E-4</v>
      </c>
      <c r="J12321">
        <v>0</v>
      </c>
      <c r="K12321">
        <v>0</v>
      </c>
      <c r="U12321" t="s">
        <v>15316</v>
      </c>
    </row>
    <row r="12322" spans="1:21" x14ac:dyDescent="0.25">
      <c r="A12322">
        <v>2019</v>
      </c>
      <c r="B12322">
        <v>34</v>
      </c>
      <c r="C12322" t="s">
        <v>35</v>
      </c>
      <c r="D12322" t="s">
        <v>1447</v>
      </c>
      <c r="G12322" t="s">
        <v>12249</v>
      </c>
      <c r="H12322" t="s">
        <v>14469</v>
      </c>
      <c r="I12322">
        <v>45431.7</v>
      </c>
      <c r="J12322">
        <v>45431.7</v>
      </c>
      <c r="K12322">
        <v>45431.7</v>
      </c>
      <c r="U12322" t="s">
        <v>15316</v>
      </c>
    </row>
    <row r="12323" spans="1:21" x14ac:dyDescent="0.25">
      <c r="A12323">
        <v>2019</v>
      </c>
      <c r="B12323">
        <v>35</v>
      </c>
      <c r="C12323" t="s">
        <v>25</v>
      </c>
      <c r="D12323" t="s">
        <v>1448</v>
      </c>
      <c r="E12323" t="s">
        <v>6277</v>
      </c>
      <c r="F12323" t="s">
        <v>9923</v>
      </c>
      <c r="G12323" t="s">
        <v>12250</v>
      </c>
      <c r="H12323" t="s">
        <v>15067</v>
      </c>
      <c r="I12323">
        <v>18.875388999999998</v>
      </c>
      <c r="J12323">
        <v>17.152111959999999</v>
      </c>
      <c r="K12323">
        <v>16.696750510000001</v>
      </c>
      <c r="U12323" t="s">
        <v>15316</v>
      </c>
    </row>
    <row r="12324" spans="1:21" x14ac:dyDescent="0.25">
      <c r="A12324">
        <v>2019</v>
      </c>
      <c r="B12324">
        <v>35</v>
      </c>
      <c r="C12324" t="s">
        <v>25</v>
      </c>
      <c r="D12324" t="s">
        <v>1449</v>
      </c>
      <c r="E12324" t="s">
        <v>6278</v>
      </c>
      <c r="F12324" t="s">
        <v>10863</v>
      </c>
      <c r="G12324" t="s">
        <v>14200</v>
      </c>
      <c r="H12324" t="s">
        <v>15067</v>
      </c>
      <c r="I12324">
        <v>808.53677200000004</v>
      </c>
      <c r="J12324">
        <v>804.79070518000003</v>
      </c>
      <c r="K12324">
        <v>796.38904431000003</v>
      </c>
      <c r="U12324" t="s">
        <v>15316</v>
      </c>
    </row>
    <row r="12325" spans="1:21" x14ac:dyDescent="0.25">
      <c r="A12325">
        <v>2019</v>
      </c>
      <c r="B12325">
        <v>35</v>
      </c>
      <c r="C12325" t="s">
        <v>25</v>
      </c>
      <c r="D12325" t="s">
        <v>1450</v>
      </c>
      <c r="E12325" t="s">
        <v>6807</v>
      </c>
      <c r="F12325" t="s">
        <v>10864</v>
      </c>
      <c r="G12325" t="s">
        <v>14157</v>
      </c>
      <c r="H12325" t="s">
        <v>15067</v>
      </c>
      <c r="I12325">
        <v>103.355632</v>
      </c>
      <c r="J12325">
        <v>110.99616284</v>
      </c>
      <c r="K12325">
        <v>108.65065233</v>
      </c>
      <c r="P12325" t="s">
        <v>15196</v>
      </c>
      <c r="Q12325" t="s">
        <v>15237</v>
      </c>
      <c r="T12325" t="s">
        <v>15301</v>
      </c>
      <c r="U12325" t="s">
        <v>15317</v>
      </c>
    </row>
    <row r="12326" spans="1:21" x14ac:dyDescent="0.25">
      <c r="A12326">
        <v>2019</v>
      </c>
      <c r="B12326">
        <v>35</v>
      </c>
      <c r="C12326" t="s">
        <v>25</v>
      </c>
      <c r="D12326" t="s">
        <v>1453</v>
      </c>
      <c r="E12326" t="s">
        <v>6808</v>
      </c>
      <c r="F12326" t="s">
        <v>10865</v>
      </c>
      <c r="G12326" t="s">
        <v>14158</v>
      </c>
      <c r="H12326" t="s">
        <v>15067</v>
      </c>
      <c r="I12326">
        <v>23.432262000000001</v>
      </c>
      <c r="J12326">
        <v>24.21014379</v>
      </c>
      <c r="K12326">
        <v>22.68763723</v>
      </c>
      <c r="U12326" t="s">
        <v>15316</v>
      </c>
    </row>
    <row r="12327" spans="1:21" x14ac:dyDescent="0.25">
      <c r="A12327">
        <v>2019</v>
      </c>
      <c r="B12327">
        <v>35</v>
      </c>
      <c r="C12327" t="s">
        <v>25</v>
      </c>
      <c r="D12327" t="s">
        <v>1454</v>
      </c>
      <c r="E12327" t="s">
        <v>6809</v>
      </c>
      <c r="F12327" t="s">
        <v>10866</v>
      </c>
      <c r="G12327" t="s">
        <v>14201</v>
      </c>
      <c r="H12327" t="s">
        <v>15067</v>
      </c>
      <c r="I12327">
        <v>25.852295999999999</v>
      </c>
      <c r="J12327">
        <v>31.008167530000001</v>
      </c>
      <c r="K12327">
        <v>30.9178313</v>
      </c>
      <c r="N12327" t="s">
        <v>20164</v>
      </c>
      <c r="O12327" t="s">
        <v>15248</v>
      </c>
      <c r="T12327" t="s">
        <v>15300</v>
      </c>
      <c r="U12327" t="s">
        <v>15317</v>
      </c>
    </row>
    <row r="12328" spans="1:21" x14ac:dyDescent="0.25">
      <c r="A12328">
        <v>2019</v>
      </c>
      <c r="B12328">
        <v>35</v>
      </c>
      <c r="C12328" t="s">
        <v>25</v>
      </c>
      <c r="D12328" t="s">
        <v>1455</v>
      </c>
      <c r="E12328" t="s">
        <v>15803</v>
      </c>
      <c r="F12328" t="s">
        <v>15804</v>
      </c>
      <c r="G12328" t="s">
        <v>14091</v>
      </c>
      <c r="H12328" t="s">
        <v>15068</v>
      </c>
      <c r="I12328">
        <v>38.737808000000001</v>
      </c>
      <c r="J12328">
        <v>35.385013390000012</v>
      </c>
      <c r="K12328">
        <v>32.308857340000003</v>
      </c>
      <c r="U12328" t="s">
        <v>15316</v>
      </c>
    </row>
    <row r="12329" spans="1:21" x14ac:dyDescent="0.25">
      <c r="A12329">
        <v>2019</v>
      </c>
      <c r="B12329">
        <v>35</v>
      </c>
      <c r="C12329" t="s">
        <v>25</v>
      </c>
      <c r="D12329" t="s">
        <v>1458</v>
      </c>
      <c r="E12329" t="s">
        <v>6811</v>
      </c>
      <c r="F12329" t="s">
        <v>10868</v>
      </c>
      <c r="G12329" t="s">
        <v>14203</v>
      </c>
      <c r="H12329" t="s">
        <v>15068</v>
      </c>
      <c r="I12329">
        <v>7.7022019999999998</v>
      </c>
      <c r="J12329">
        <v>10.03375084</v>
      </c>
      <c r="K12329">
        <v>9.6362220300000008</v>
      </c>
      <c r="L12329" t="s">
        <v>17785</v>
      </c>
      <c r="M12329" t="s">
        <v>15237</v>
      </c>
      <c r="N12329" t="s">
        <v>17785</v>
      </c>
      <c r="O12329" t="s">
        <v>15237</v>
      </c>
      <c r="P12329" t="s">
        <v>17785</v>
      </c>
      <c r="Q12329" t="s">
        <v>15237</v>
      </c>
      <c r="T12329" t="s">
        <v>15301</v>
      </c>
      <c r="U12329" t="s">
        <v>15317</v>
      </c>
    </row>
    <row r="12330" spans="1:21" x14ac:dyDescent="0.25">
      <c r="A12330">
        <v>2019</v>
      </c>
      <c r="B12330">
        <v>35</v>
      </c>
      <c r="C12330" t="s">
        <v>25</v>
      </c>
      <c r="D12330" t="s">
        <v>1459</v>
      </c>
      <c r="E12330" t="s">
        <v>6285</v>
      </c>
      <c r="F12330" t="s">
        <v>10869</v>
      </c>
      <c r="G12330" t="s">
        <v>13900</v>
      </c>
      <c r="H12330" t="s">
        <v>15068</v>
      </c>
      <c r="I12330">
        <v>7.0310329999999999</v>
      </c>
      <c r="J12330">
        <v>6.1931123299999999</v>
      </c>
      <c r="K12330">
        <v>6.1349349499999999</v>
      </c>
      <c r="L12330" t="s">
        <v>20165</v>
      </c>
      <c r="M12330" t="s">
        <v>17204</v>
      </c>
      <c r="N12330" t="s">
        <v>19943</v>
      </c>
      <c r="O12330" t="s">
        <v>17204</v>
      </c>
      <c r="P12330" t="s">
        <v>19944</v>
      </c>
      <c r="Q12330" t="s">
        <v>17204</v>
      </c>
      <c r="T12330" t="s">
        <v>17232</v>
      </c>
      <c r="U12330" t="s">
        <v>15317</v>
      </c>
    </row>
    <row r="12331" spans="1:21" x14ac:dyDescent="0.25">
      <c r="A12331">
        <v>2019</v>
      </c>
      <c r="B12331">
        <v>35</v>
      </c>
      <c r="C12331" t="s">
        <v>25</v>
      </c>
      <c r="D12331" t="s">
        <v>1460</v>
      </c>
      <c r="E12331" t="s">
        <v>15805</v>
      </c>
      <c r="F12331" t="s">
        <v>15806</v>
      </c>
      <c r="G12331" t="s">
        <v>14204</v>
      </c>
      <c r="H12331" t="s">
        <v>15068</v>
      </c>
      <c r="I12331">
        <v>33.310119999999998</v>
      </c>
      <c r="J12331">
        <v>34.189551010000002</v>
      </c>
      <c r="K12331">
        <v>31.735057699999999</v>
      </c>
      <c r="L12331" t="s">
        <v>15182</v>
      </c>
      <c r="M12331" t="s">
        <v>15237</v>
      </c>
      <c r="N12331" t="s">
        <v>15182</v>
      </c>
      <c r="O12331" t="s">
        <v>15237</v>
      </c>
      <c r="P12331" t="s">
        <v>15182</v>
      </c>
      <c r="Q12331" t="s">
        <v>15237</v>
      </c>
      <c r="T12331" t="s">
        <v>15301</v>
      </c>
      <c r="U12331" t="s">
        <v>15317</v>
      </c>
    </row>
    <row r="12332" spans="1:21" x14ac:dyDescent="0.25">
      <c r="A12332">
        <v>2019</v>
      </c>
      <c r="B12332">
        <v>35</v>
      </c>
      <c r="C12332" t="s">
        <v>25</v>
      </c>
      <c r="D12332" t="s">
        <v>1461</v>
      </c>
      <c r="E12332" t="s">
        <v>6813</v>
      </c>
      <c r="F12332" t="s">
        <v>10871</v>
      </c>
      <c r="G12332" t="s">
        <v>14161</v>
      </c>
      <c r="H12332" t="s">
        <v>15068</v>
      </c>
      <c r="I12332">
        <v>17.543552999999999</v>
      </c>
      <c r="J12332">
        <v>20.103612630000001</v>
      </c>
      <c r="K12332">
        <v>19.695816969999999</v>
      </c>
      <c r="U12332" t="s">
        <v>15316</v>
      </c>
    </row>
    <row r="12333" spans="1:21" x14ac:dyDescent="0.25">
      <c r="A12333">
        <v>2019</v>
      </c>
      <c r="B12333">
        <v>35</v>
      </c>
      <c r="C12333" t="s">
        <v>25</v>
      </c>
      <c r="D12333" t="s">
        <v>1462</v>
      </c>
      <c r="E12333" t="s">
        <v>6288</v>
      </c>
      <c r="F12333" t="s">
        <v>10872</v>
      </c>
      <c r="G12333" t="s">
        <v>14205</v>
      </c>
      <c r="H12333" t="s">
        <v>15069</v>
      </c>
      <c r="I12333">
        <v>106.347809</v>
      </c>
      <c r="J12333">
        <v>110.79337259</v>
      </c>
      <c r="K12333">
        <v>107.79172547</v>
      </c>
      <c r="P12333" t="s">
        <v>15233</v>
      </c>
      <c r="Q12333" t="s">
        <v>15246</v>
      </c>
      <c r="T12333" t="s">
        <v>15304</v>
      </c>
      <c r="U12333" t="s">
        <v>15317</v>
      </c>
    </row>
    <row r="12334" spans="1:21" x14ac:dyDescent="0.25">
      <c r="A12334">
        <v>2019</v>
      </c>
      <c r="B12334">
        <v>35</v>
      </c>
      <c r="C12334" t="s">
        <v>25</v>
      </c>
      <c r="D12334" t="s">
        <v>1463</v>
      </c>
      <c r="E12334" t="s">
        <v>6814</v>
      </c>
      <c r="F12334" t="s">
        <v>10873</v>
      </c>
      <c r="G12334" t="s">
        <v>14206</v>
      </c>
      <c r="H12334" t="s">
        <v>15069</v>
      </c>
      <c r="I12334">
        <v>60.814574</v>
      </c>
      <c r="J12334">
        <v>52.954791319999998</v>
      </c>
      <c r="K12334">
        <v>50.439454529999999</v>
      </c>
      <c r="U12334" t="s">
        <v>15316</v>
      </c>
    </row>
    <row r="12335" spans="1:21" x14ac:dyDescent="0.25">
      <c r="A12335">
        <v>2019</v>
      </c>
      <c r="B12335">
        <v>35</v>
      </c>
      <c r="C12335" t="s">
        <v>25</v>
      </c>
      <c r="D12335" t="s">
        <v>1464</v>
      </c>
      <c r="E12335" t="s">
        <v>6290</v>
      </c>
      <c r="F12335" t="s">
        <v>10874</v>
      </c>
      <c r="G12335" t="s">
        <v>12266</v>
      </c>
      <c r="H12335" t="s">
        <v>15069</v>
      </c>
      <c r="I12335">
        <v>65.058266000000003</v>
      </c>
      <c r="J12335">
        <v>63.501466579999999</v>
      </c>
      <c r="K12335">
        <v>60.661644899999999</v>
      </c>
      <c r="P12335" t="s">
        <v>15288</v>
      </c>
      <c r="Q12335" t="s">
        <v>15238</v>
      </c>
      <c r="T12335" t="s">
        <v>15305</v>
      </c>
      <c r="U12335" t="s">
        <v>15317</v>
      </c>
    </row>
    <row r="12336" spans="1:21" x14ac:dyDescent="0.25">
      <c r="A12336">
        <v>2019</v>
      </c>
      <c r="B12336">
        <v>35</v>
      </c>
      <c r="C12336" t="s">
        <v>25</v>
      </c>
      <c r="D12336" t="s">
        <v>1465</v>
      </c>
      <c r="E12336" t="s">
        <v>15807</v>
      </c>
      <c r="F12336" t="s">
        <v>10875</v>
      </c>
      <c r="G12336" t="s">
        <v>14162</v>
      </c>
      <c r="H12336" t="s">
        <v>15069</v>
      </c>
      <c r="I12336">
        <v>66.956772999999998</v>
      </c>
      <c r="J12336">
        <v>65.150809769999995</v>
      </c>
      <c r="K12336">
        <v>62.077646489999999</v>
      </c>
      <c r="N12336" t="s">
        <v>17656</v>
      </c>
      <c r="O12336" t="s">
        <v>15246</v>
      </c>
      <c r="T12336" t="s">
        <v>15304</v>
      </c>
      <c r="U12336" t="s">
        <v>15317</v>
      </c>
    </row>
    <row r="12337" spans="1:21" x14ac:dyDescent="0.25">
      <c r="A12337">
        <v>2019</v>
      </c>
      <c r="B12337">
        <v>35</v>
      </c>
      <c r="C12337" t="s">
        <v>25</v>
      </c>
      <c r="D12337" t="s">
        <v>2344</v>
      </c>
      <c r="E12337" t="s">
        <v>15808</v>
      </c>
      <c r="F12337" t="s">
        <v>15809</v>
      </c>
      <c r="G12337" t="s">
        <v>14207</v>
      </c>
      <c r="H12337" t="s">
        <v>15068</v>
      </c>
      <c r="I12337">
        <v>24.312532000000001</v>
      </c>
      <c r="J12337">
        <v>25.110336119999999</v>
      </c>
      <c r="K12337">
        <v>24.332700710000001</v>
      </c>
      <c r="L12337" t="s">
        <v>15181</v>
      </c>
      <c r="M12337" t="s">
        <v>15237</v>
      </c>
      <c r="N12337" t="s">
        <v>15181</v>
      </c>
      <c r="O12337" t="s">
        <v>15237</v>
      </c>
      <c r="P12337" t="s">
        <v>15181</v>
      </c>
      <c r="Q12337" t="s">
        <v>15237</v>
      </c>
      <c r="T12337" t="s">
        <v>15301</v>
      </c>
      <c r="U12337" t="s">
        <v>15317</v>
      </c>
    </row>
    <row r="12338" spans="1:21" x14ac:dyDescent="0.25">
      <c r="A12338">
        <v>2019</v>
      </c>
      <c r="B12338">
        <v>35</v>
      </c>
      <c r="C12338" t="s">
        <v>25</v>
      </c>
      <c r="D12338" t="s">
        <v>2458</v>
      </c>
      <c r="E12338" t="s">
        <v>15810</v>
      </c>
      <c r="F12338" t="s">
        <v>15811</v>
      </c>
      <c r="G12338" t="s">
        <v>15812</v>
      </c>
      <c r="H12338" t="s">
        <v>15068</v>
      </c>
      <c r="I12338">
        <v>20.123441</v>
      </c>
      <c r="J12338">
        <v>21.281530050000001</v>
      </c>
      <c r="K12338">
        <v>20.560534929999999</v>
      </c>
      <c r="U12338" t="s">
        <v>15316</v>
      </c>
    </row>
    <row r="12339" spans="1:21" x14ac:dyDescent="0.25">
      <c r="A12339">
        <v>2019</v>
      </c>
      <c r="B12339">
        <v>35</v>
      </c>
      <c r="C12339" t="s">
        <v>25</v>
      </c>
      <c r="D12339" t="s">
        <v>2572</v>
      </c>
      <c r="E12339" t="s">
        <v>15813</v>
      </c>
      <c r="F12339" t="s">
        <v>15814</v>
      </c>
      <c r="G12339" t="s">
        <v>15815</v>
      </c>
      <c r="H12339" t="s">
        <v>15068</v>
      </c>
      <c r="I12339">
        <v>16.376329999999999</v>
      </c>
      <c r="J12339">
        <v>16.395607649999999</v>
      </c>
      <c r="K12339">
        <v>15.07315333</v>
      </c>
      <c r="L12339" t="s">
        <v>15350</v>
      </c>
      <c r="M12339" t="s">
        <v>15237</v>
      </c>
      <c r="N12339" t="s">
        <v>15350</v>
      </c>
      <c r="O12339" t="s">
        <v>15237</v>
      </c>
      <c r="P12339" t="s">
        <v>15350</v>
      </c>
      <c r="Q12339" t="s">
        <v>15237</v>
      </c>
      <c r="T12339" t="s">
        <v>15301</v>
      </c>
      <c r="U12339" t="s">
        <v>15317</v>
      </c>
    </row>
    <row r="12340" spans="1:21" x14ac:dyDescent="0.25">
      <c r="A12340">
        <v>2019</v>
      </c>
      <c r="B12340">
        <v>35</v>
      </c>
      <c r="C12340" t="s">
        <v>25</v>
      </c>
      <c r="D12340" t="s">
        <v>2574</v>
      </c>
      <c r="E12340" t="s">
        <v>6296</v>
      </c>
      <c r="F12340" t="s">
        <v>10879</v>
      </c>
      <c r="G12340" t="s">
        <v>14093</v>
      </c>
      <c r="H12340" t="s">
        <v>15068</v>
      </c>
      <c r="I12340">
        <v>9.3505090000000006</v>
      </c>
      <c r="J12340">
        <v>10.44145161</v>
      </c>
      <c r="K12340">
        <v>10.06577965</v>
      </c>
      <c r="U12340" t="s">
        <v>15316</v>
      </c>
    </row>
    <row r="12341" spans="1:21" x14ac:dyDescent="0.25">
      <c r="A12341">
        <v>2019</v>
      </c>
      <c r="B12341">
        <v>35</v>
      </c>
      <c r="C12341" t="s">
        <v>25</v>
      </c>
      <c r="D12341" t="s">
        <v>2852</v>
      </c>
      <c r="E12341" t="s">
        <v>6817</v>
      </c>
      <c r="F12341" t="s">
        <v>10880</v>
      </c>
      <c r="G12341" t="s">
        <v>14208</v>
      </c>
      <c r="H12341" t="s">
        <v>15068</v>
      </c>
      <c r="I12341">
        <v>6.6324459999999998</v>
      </c>
      <c r="J12341">
        <v>7.51169274</v>
      </c>
      <c r="K12341">
        <v>7.4182357000000003</v>
      </c>
      <c r="L12341" t="s">
        <v>15192</v>
      </c>
      <c r="M12341" t="s">
        <v>15237</v>
      </c>
      <c r="N12341" t="s">
        <v>15192</v>
      </c>
      <c r="O12341" t="s">
        <v>15237</v>
      </c>
      <c r="P12341" t="s">
        <v>15192</v>
      </c>
      <c r="Q12341" t="s">
        <v>15237</v>
      </c>
      <c r="T12341" t="s">
        <v>15301</v>
      </c>
      <c r="U12341" t="s">
        <v>15317</v>
      </c>
    </row>
    <row r="12342" spans="1:21" x14ac:dyDescent="0.25">
      <c r="A12342">
        <v>2019</v>
      </c>
      <c r="B12342">
        <v>35</v>
      </c>
      <c r="C12342" t="s">
        <v>25</v>
      </c>
      <c r="D12342" t="s">
        <v>2853</v>
      </c>
      <c r="E12342" t="s">
        <v>6818</v>
      </c>
      <c r="F12342" t="s">
        <v>10881</v>
      </c>
      <c r="G12342" t="s">
        <v>14166</v>
      </c>
      <c r="H12342" t="s">
        <v>15068</v>
      </c>
      <c r="I12342">
        <v>17.179559999999999</v>
      </c>
      <c r="J12342">
        <v>16.222618440000002</v>
      </c>
      <c r="K12342">
        <v>15.84262871</v>
      </c>
      <c r="U12342" t="s">
        <v>15316</v>
      </c>
    </row>
    <row r="12343" spans="1:21" x14ac:dyDescent="0.25">
      <c r="A12343">
        <v>2019</v>
      </c>
      <c r="B12343">
        <v>35</v>
      </c>
      <c r="C12343" t="s">
        <v>25</v>
      </c>
      <c r="D12343" t="s">
        <v>2883</v>
      </c>
      <c r="E12343" t="s">
        <v>15816</v>
      </c>
      <c r="F12343" t="s">
        <v>15817</v>
      </c>
      <c r="G12343" t="s">
        <v>14209</v>
      </c>
      <c r="H12343" t="s">
        <v>15068</v>
      </c>
      <c r="I12343">
        <v>4.5202970000000002</v>
      </c>
      <c r="J12343">
        <v>5.5208487599999998</v>
      </c>
      <c r="K12343">
        <v>5.4076967500000004</v>
      </c>
      <c r="L12343" t="s">
        <v>15195</v>
      </c>
      <c r="M12343" t="s">
        <v>15237</v>
      </c>
      <c r="P12343" t="s">
        <v>15195</v>
      </c>
      <c r="Q12343" t="s">
        <v>15237</v>
      </c>
      <c r="T12343" t="s">
        <v>15301</v>
      </c>
      <c r="U12343" t="s">
        <v>15317</v>
      </c>
    </row>
    <row r="12344" spans="1:21" x14ac:dyDescent="0.25">
      <c r="A12344">
        <v>2019</v>
      </c>
      <c r="B12344">
        <v>35</v>
      </c>
      <c r="C12344" t="s">
        <v>22</v>
      </c>
      <c r="D12344" t="s">
        <v>1466</v>
      </c>
      <c r="G12344" t="s">
        <v>10941</v>
      </c>
      <c r="H12344" t="s">
        <v>15070</v>
      </c>
      <c r="I12344">
        <v>251.15630300000001</v>
      </c>
      <c r="J12344">
        <v>240.41587342</v>
      </c>
      <c r="K12344">
        <v>231.60454467</v>
      </c>
      <c r="U12344" t="s">
        <v>15316</v>
      </c>
    </row>
    <row r="12345" spans="1:21" x14ac:dyDescent="0.25">
      <c r="A12345">
        <v>2019</v>
      </c>
      <c r="B12345">
        <v>35</v>
      </c>
      <c r="C12345" t="s">
        <v>23</v>
      </c>
      <c r="D12345" t="s">
        <v>1467</v>
      </c>
      <c r="G12345" t="s">
        <v>12400</v>
      </c>
      <c r="H12345" t="s">
        <v>15070</v>
      </c>
      <c r="I12345">
        <v>44.388326999999997</v>
      </c>
      <c r="J12345">
        <v>44.819295840000002</v>
      </c>
      <c r="K12345">
        <v>44.428665010000003</v>
      </c>
      <c r="U12345" t="s">
        <v>15316</v>
      </c>
    </row>
    <row r="12346" spans="1:21" x14ac:dyDescent="0.25">
      <c r="A12346">
        <v>2019</v>
      </c>
      <c r="B12346">
        <v>35</v>
      </c>
      <c r="C12346" t="s">
        <v>24</v>
      </c>
      <c r="D12346" t="s">
        <v>1468</v>
      </c>
      <c r="E12346" t="s">
        <v>6820</v>
      </c>
      <c r="F12346" t="s">
        <v>10883</v>
      </c>
      <c r="G12346" t="s">
        <v>12269</v>
      </c>
      <c r="H12346" t="s">
        <v>15070</v>
      </c>
      <c r="I12346">
        <v>31.811571000000001</v>
      </c>
      <c r="J12346">
        <v>35.223778609999997</v>
      </c>
      <c r="K12346">
        <v>34.784051130000002</v>
      </c>
      <c r="U12346" t="s">
        <v>15316</v>
      </c>
    </row>
    <row r="12347" spans="1:21" x14ac:dyDescent="0.25">
      <c r="A12347">
        <v>2019</v>
      </c>
      <c r="B12347">
        <v>36</v>
      </c>
      <c r="C12347" t="s">
        <v>25</v>
      </c>
      <c r="D12347" t="s">
        <v>1471</v>
      </c>
      <c r="G12347" t="s">
        <v>10947</v>
      </c>
      <c r="H12347" t="s">
        <v>14225</v>
      </c>
      <c r="I12347">
        <v>0</v>
      </c>
      <c r="J12347">
        <v>1355.27824618</v>
      </c>
      <c r="K12347">
        <v>1355.27824618</v>
      </c>
      <c r="U12347" t="s">
        <v>15316</v>
      </c>
    </row>
    <row r="12348" spans="1:21" x14ac:dyDescent="0.25">
      <c r="A12348">
        <v>2019</v>
      </c>
      <c r="B12348">
        <v>36</v>
      </c>
      <c r="C12348" t="s">
        <v>25</v>
      </c>
      <c r="D12348" t="s">
        <v>1472</v>
      </c>
      <c r="E12348" t="s">
        <v>15818</v>
      </c>
      <c r="F12348" t="s">
        <v>10571</v>
      </c>
      <c r="G12348" t="s">
        <v>13672</v>
      </c>
      <c r="H12348" t="s">
        <v>14475</v>
      </c>
      <c r="I12348">
        <v>0</v>
      </c>
      <c r="J12348">
        <v>1019.1068918</v>
      </c>
      <c r="K12348">
        <v>1019.1068918</v>
      </c>
      <c r="U12348" t="s">
        <v>15316</v>
      </c>
    </row>
    <row r="12349" spans="1:21" x14ac:dyDescent="0.25">
      <c r="A12349">
        <v>2019</v>
      </c>
      <c r="B12349">
        <v>36</v>
      </c>
      <c r="C12349" t="s">
        <v>25</v>
      </c>
      <c r="D12349" t="s">
        <v>1473</v>
      </c>
      <c r="E12349" t="s">
        <v>15819</v>
      </c>
      <c r="F12349" t="s">
        <v>10572</v>
      </c>
      <c r="G12349" t="s">
        <v>13911</v>
      </c>
      <c r="H12349" t="s">
        <v>14475</v>
      </c>
      <c r="I12349">
        <v>0</v>
      </c>
      <c r="J12349">
        <v>13411.68582008</v>
      </c>
      <c r="K12349">
        <v>13410.58333734</v>
      </c>
      <c r="U12349" t="s">
        <v>15316</v>
      </c>
    </row>
    <row r="12350" spans="1:21" x14ac:dyDescent="0.25">
      <c r="A12350">
        <v>2019</v>
      </c>
      <c r="B12350">
        <v>36</v>
      </c>
      <c r="C12350" t="s">
        <v>25</v>
      </c>
      <c r="D12350" t="s">
        <v>1474</v>
      </c>
      <c r="E12350" t="s">
        <v>15820</v>
      </c>
      <c r="F12350" t="s">
        <v>10573</v>
      </c>
      <c r="G12350" t="s">
        <v>13912</v>
      </c>
      <c r="H12350" t="s">
        <v>14476</v>
      </c>
      <c r="I12350">
        <v>0</v>
      </c>
      <c r="J12350">
        <v>14991.92452121</v>
      </c>
      <c r="K12350">
        <v>14988.56856621</v>
      </c>
      <c r="U12350" t="s">
        <v>15316</v>
      </c>
    </row>
    <row r="12351" spans="1:21" x14ac:dyDescent="0.25">
      <c r="A12351">
        <v>2019</v>
      </c>
      <c r="B12351">
        <v>36</v>
      </c>
      <c r="C12351" t="s">
        <v>25</v>
      </c>
      <c r="D12351" t="s">
        <v>1475</v>
      </c>
      <c r="E12351" t="s">
        <v>15821</v>
      </c>
      <c r="F12351" t="s">
        <v>10574</v>
      </c>
      <c r="G12351" t="s">
        <v>13673</v>
      </c>
      <c r="H12351" t="s">
        <v>14840</v>
      </c>
      <c r="I12351">
        <v>0</v>
      </c>
      <c r="J12351">
        <v>16.364279790000001</v>
      </c>
      <c r="K12351">
        <v>16.364279790000001</v>
      </c>
      <c r="U12351" t="s">
        <v>15316</v>
      </c>
    </row>
    <row r="12352" spans="1:21" x14ac:dyDescent="0.25">
      <c r="A12352">
        <v>2019</v>
      </c>
      <c r="B12352">
        <v>36</v>
      </c>
      <c r="C12352" t="s">
        <v>25</v>
      </c>
      <c r="D12352" t="s">
        <v>1476</v>
      </c>
      <c r="G12352" t="s">
        <v>15822</v>
      </c>
      <c r="H12352" t="s">
        <v>14475</v>
      </c>
      <c r="I12352">
        <v>0</v>
      </c>
      <c r="J12352">
        <v>858.30334960000005</v>
      </c>
      <c r="K12352">
        <v>858.30334960000005</v>
      </c>
      <c r="U12352" t="s">
        <v>15316</v>
      </c>
    </row>
    <row r="12353" spans="1:21" x14ac:dyDescent="0.25">
      <c r="A12353">
        <v>2019</v>
      </c>
      <c r="B12353">
        <v>36</v>
      </c>
      <c r="C12353" t="s">
        <v>22</v>
      </c>
      <c r="D12353" t="s">
        <v>1483</v>
      </c>
      <c r="G12353" t="s">
        <v>10941</v>
      </c>
      <c r="H12353" t="s">
        <v>14221</v>
      </c>
      <c r="I12353">
        <v>0</v>
      </c>
      <c r="J12353">
        <v>650.48216171000001</v>
      </c>
      <c r="K12353">
        <v>650.46697571000004</v>
      </c>
      <c r="U12353" t="s">
        <v>15316</v>
      </c>
    </row>
    <row r="12354" spans="1:21" x14ac:dyDescent="0.25">
      <c r="A12354">
        <v>2019</v>
      </c>
      <c r="B12354">
        <v>36</v>
      </c>
      <c r="C12354" t="s">
        <v>39</v>
      </c>
      <c r="D12354" t="s">
        <v>15823</v>
      </c>
      <c r="E12354" t="s">
        <v>15824</v>
      </c>
      <c r="F12354" t="s">
        <v>10575</v>
      </c>
      <c r="G12354" t="s">
        <v>13045</v>
      </c>
      <c r="H12354" t="s">
        <v>14230</v>
      </c>
      <c r="I12354">
        <v>0</v>
      </c>
      <c r="J12354">
        <v>60.29647113</v>
      </c>
      <c r="K12354">
        <v>60.29647113</v>
      </c>
      <c r="U12354" t="s">
        <v>15316</v>
      </c>
    </row>
    <row r="12355" spans="1:21" x14ac:dyDescent="0.25">
      <c r="A12355">
        <v>2019</v>
      </c>
      <c r="B12355">
        <v>36</v>
      </c>
      <c r="C12355" t="s">
        <v>24</v>
      </c>
      <c r="D12355" t="s">
        <v>15825</v>
      </c>
      <c r="E12355" t="s">
        <v>15826</v>
      </c>
      <c r="F12355" t="s">
        <v>10582</v>
      </c>
      <c r="G12355" t="s">
        <v>13598</v>
      </c>
      <c r="H12355" t="s">
        <v>15827</v>
      </c>
      <c r="I12355">
        <v>0</v>
      </c>
      <c r="J12355">
        <v>127.16947084</v>
      </c>
      <c r="K12355">
        <v>127.16947084</v>
      </c>
      <c r="U12355" t="s">
        <v>15316</v>
      </c>
    </row>
    <row r="12356" spans="1:21" x14ac:dyDescent="0.25">
      <c r="A12356">
        <v>2019</v>
      </c>
      <c r="B12356">
        <v>36</v>
      </c>
      <c r="C12356" t="s">
        <v>24</v>
      </c>
      <c r="D12356" t="s">
        <v>15828</v>
      </c>
      <c r="E12356" t="s">
        <v>15829</v>
      </c>
      <c r="F12356" t="s">
        <v>10579</v>
      </c>
      <c r="G12356" t="s">
        <v>13675</v>
      </c>
      <c r="H12356" t="s">
        <v>14478</v>
      </c>
      <c r="I12356">
        <v>0</v>
      </c>
      <c r="J12356">
        <v>112.28022405</v>
      </c>
      <c r="K12356">
        <v>112.27110249</v>
      </c>
      <c r="U12356" t="s">
        <v>15316</v>
      </c>
    </row>
    <row r="12357" spans="1:21" x14ac:dyDescent="0.25">
      <c r="A12357">
        <v>2019</v>
      </c>
      <c r="B12357">
        <v>36</v>
      </c>
      <c r="C12357" t="s">
        <v>21</v>
      </c>
      <c r="D12357" t="s">
        <v>1486</v>
      </c>
      <c r="E12357" t="s">
        <v>15830</v>
      </c>
      <c r="F12357" t="s">
        <v>10587</v>
      </c>
      <c r="G12357" t="s">
        <v>12284</v>
      </c>
      <c r="H12357" t="s">
        <v>14478</v>
      </c>
      <c r="I12357">
        <v>0</v>
      </c>
      <c r="J12357">
        <v>193.53972365000001</v>
      </c>
      <c r="K12357">
        <v>193.53972365000001</v>
      </c>
      <c r="U12357" t="s">
        <v>15316</v>
      </c>
    </row>
    <row r="12358" spans="1:21" x14ac:dyDescent="0.25">
      <c r="A12358">
        <v>2019</v>
      </c>
      <c r="B12358">
        <v>36</v>
      </c>
      <c r="C12358" t="s">
        <v>30</v>
      </c>
      <c r="D12358" t="s">
        <v>2205</v>
      </c>
      <c r="E12358" t="s">
        <v>15831</v>
      </c>
      <c r="F12358" t="s">
        <v>10589</v>
      </c>
      <c r="G12358" t="s">
        <v>13916</v>
      </c>
      <c r="H12358" t="s">
        <v>14478</v>
      </c>
      <c r="I12358">
        <v>0</v>
      </c>
      <c r="J12358">
        <v>1025.7064444800001</v>
      </c>
      <c r="K12358">
        <v>1025.21742356</v>
      </c>
      <c r="U12358" t="s">
        <v>15316</v>
      </c>
    </row>
    <row r="12359" spans="1:21" x14ac:dyDescent="0.25">
      <c r="A12359">
        <v>2019</v>
      </c>
      <c r="B12359">
        <v>37</v>
      </c>
      <c r="C12359" t="s">
        <v>22</v>
      </c>
      <c r="D12359" t="s">
        <v>1493</v>
      </c>
      <c r="G12359" t="s">
        <v>10941</v>
      </c>
      <c r="H12359" t="s">
        <v>14221</v>
      </c>
      <c r="I12359">
        <v>18.187467000000002</v>
      </c>
      <c r="J12359">
        <v>24.339702639999999</v>
      </c>
      <c r="K12359">
        <v>24.339702639999999</v>
      </c>
      <c r="U12359" t="s">
        <v>15316</v>
      </c>
    </row>
    <row r="12360" spans="1:21" x14ac:dyDescent="0.25">
      <c r="A12360">
        <v>2019</v>
      </c>
      <c r="B12360">
        <v>37</v>
      </c>
      <c r="C12360" t="s">
        <v>23</v>
      </c>
      <c r="D12360" t="s">
        <v>1494</v>
      </c>
      <c r="G12360" t="s">
        <v>10942</v>
      </c>
      <c r="H12360" t="s">
        <v>14222</v>
      </c>
      <c r="I12360">
        <v>4.5972140000000001</v>
      </c>
      <c r="J12360">
        <v>3.9179092299999998</v>
      </c>
      <c r="K12360">
        <v>3.9179092299999998</v>
      </c>
      <c r="U12360" t="s">
        <v>15316</v>
      </c>
    </row>
    <row r="12361" spans="1:21" x14ac:dyDescent="0.25">
      <c r="A12361">
        <v>2019</v>
      </c>
      <c r="B12361">
        <v>37</v>
      </c>
      <c r="C12361" t="s">
        <v>24</v>
      </c>
      <c r="D12361" t="s">
        <v>2206</v>
      </c>
      <c r="G12361" t="s">
        <v>14210</v>
      </c>
      <c r="H12361" t="s">
        <v>14480</v>
      </c>
      <c r="I12361">
        <v>88.929604999999995</v>
      </c>
      <c r="J12361">
        <v>121.99062082</v>
      </c>
      <c r="K12361">
        <v>121.99062082</v>
      </c>
      <c r="U12361" t="s">
        <v>15316</v>
      </c>
    </row>
    <row r="12362" spans="1:21" x14ac:dyDescent="0.25">
      <c r="A12362">
        <v>2019</v>
      </c>
      <c r="B12362">
        <v>38</v>
      </c>
      <c r="C12362" t="s">
        <v>25</v>
      </c>
      <c r="D12362" t="s">
        <v>2819</v>
      </c>
      <c r="E12362" t="s">
        <v>15832</v>
      </c>
      <c r="F12362" t="s">
        <v>10884</v>
      </c>
      <c r="G12362" t="s">
        <v>14096</v>
      </c>
      <c r="H12362" t="s">
        <v>15071</v>
      </c>
      <c r="I12362">
        <v>5133.6632760000002</v>
      </c>
      <c r="J12362">
        <v>5148.6216272000001</v>
      </c>
      <c r="K12362">
        <v>5148.6216272000001</v>
      </c>
      <c r="L12362" t="s">
        <v>15434</v>
      </c>
      <c r="M12362" t="s">
        <v>15245</v>
      </c>
      <c r="R12362" t="s">
        <v>15434</v>
      </c>
      <c r="S12362" t="s">
        <v>15245</v>
      </c>
      <c r="T12362" t="s">
        <v>15307</v>
      </c>
      <c r="U12362" t="s">
        <v>15317</v>
      </c>
    </row>
    <row r="12363" spans="1:21" x14ac:dyDescent="0.25">
      <c r="A12363">
        <v>2019</v>
      </c>
      <c r="B12363">
        <v>38</v>
      </c>
      <c r="C12363" t="s">
        <v>27</v>
      </c>
      <c r="D12363" t="s">
        <v>2209</v>
      </c>
      <c r="E12363" t="s">
        <v>15833</v>
      </c>
      <c r="F12363" t="s">
        <v>10885</v>
      </c>
      <c r="G12363" t="s">
        <v>14097</v>
      </c>
      <c r="H12363" t="s">
        <v>14483</v>
      </c>
      <c r="I12363">
        <v>1103.6445839999999</v>
      </c>
      <c r="J12363">
        <v>1019.94226919</v>
      </c>
      <c r="K12363">
        <v>1019.94226919</v>
      </c>
      <c r="L12363" t="s">
        <v>15434</v>
      </c>
      <c r="M12363" t="s">
        <v>15245</v>
      </c>
      <c r="T12363" t="s">
        <v>15307</v>
      </c>
      <c r="U12363" t="s">
        <v>15317</v>
      </c>
    </row>
    <row r="12364" spans="1:21" x14ac:dyDescent="0.25">
      <c r="A12364">
        <v>2019</v>
      </c>
      <c r="B12364">
        <v>38</v>
      </c>
      <c r="C12364" t="s">
        <v>20</v>
      </c>
      <c r="D12364" t="s">
        <v>1505</v>
      </c>
      <c r="E12364" t="s">
        <v>15834</v>
      </c>
      <c r="F12364" t="s">
        <v>10886</v>
      </c>
      <c r="G12364" t="s">
        <v>11154</v>
      </c>
      <c r="H12364" t="s">
        <v>14482</v>
      </c>
      <c r="I12364">
        <v>31.436181999999999</v>
      </c>
      <c r="J12364">
        <v>30.531641</v>
      </c>
      <c r="K12364">
        <v>30.531641</v>
      </c>
      <c r="P12364" t="s">
        <v>15343</v>
      </c>
      <c r="Q12364" t="s">
        <v>15252</v>
      </c>
      <c r="R12364" t="s">
        <v>15434</v>
      </c>
      <c r="S12364" t="s">
        <v>15245</v>
      </c>
      <c r="T12364" t="s">
        <v>16832</v>
      </c>
      <c r="U12364" t="s">
        <v>15317</v>
      </c>
    </row>
    <row r="12365" spans="1:21" x14ac:dyDescent="0.25">
      <c r="A12365">
        <v>2019</v>
      </c>
      <c r="B12365">
        <v>38</v>
      </c>
      <c r="C12365" t="s">
        <v>22</v>
      </c>
      <c r="D12365" t="s">
        <v>1507</v>
      </c>
      <c r="G12365" t="s">
        <v>10941</v>
      </c>
      <c r="H12365" t="s">
        <v>14221</v>
      </c>
      <c r="I12365">
        <v>1028.68012</v>
      </c>
      <c r="J12365">
        <v>716.22995099000002</v>
      </c>
      <c r="K12365">
        <v>716.22995099000002</v>
      </c>
      <c r="U12365" t="s">
        <v>15316</v>
      </c>
    </row>
    <row r="12366" spans="1:21" x14ac:dyDescent="0.25">
      <c r="A12366">
        <v>2019</v>
      </c>
      <c r="B12366">
        <v>38</v>
      </c>
      <c r="C12366" t="s">
        <v>23</v>
      </c>
      <c r="D12366" t="s">
        <v>1508</v>
      </c>
      <c r="G12366" t="s">
        <v>10942</v>
      </c>
      <c r="H12366" t="s">
        <v>14222</v>
      </c>
      <c r="I12366">
        <v>60.019919000000002</v>
      </c>
      <c r="J12366">
        <v>53.625934909999998</v>
      </c>
      <c r="K12366">
        <v>53.625934909999998</v>
      </c>
      <c r="U12366" t="s">
        <v>15316</v>
      </c>
    </row>
    <row r="12367" spans="1:21" x14ac:dyDescent="0.25">
      <c r="A12367">
        <v>2019</v>
      </c>
      <c r="B12367">
        <v>38</v>
      </c>
      <c r="C12367" t="s">
        <v>24</v>
      </c>
      <c r="D12367" t="s">
        <v>1509</v>
      </c>
      <c r="E12367" t="s">
        <v>15835</v>
      </c>
      <c r="F12367" t="s">
        <v>10887</v>
      </c>
      <c r="G12367" t="s">
        <v>14098</v>
      </c>
      <c r="H12367" t="s">
        <v>14486</v>
      </c>
      <c r="I12367">
        <v>1279.9230090000001</v>
      </c>
      <c r="J12367">
        <v>1757.5262695500001</v>
      </c>
      <c r="K12367">
        <v>1757.5262695500001</v>
      </c>
      <c r="U12367" t="s">
        <v>15316</v>
      </c>
    </row>
    <row r="12368" spans="1:21" x14ac:dyDescent="0.25">
      <c r="A12368">
        <v>2019</v>
      </c>
      <c r="B12368">
        <v>38</v>
      </c>
      <c r="C12368" t="s">
        <v>29</v>
      </c>
      <c r="D12368" t="s">
        <v>1510</v>
      </c>
      <c r="E12368" t="s">
        <v>15836</v>
      </c>
      <c r="F12368" t="s">
        <v>10888</v>
      </c>
      <c r="G12368" t="s">
        <v>14099</v>
      </c>
      <c r="H12368" t="s">
        <v>14487</v>
      </c>
      <c r="I12368">
        <v>10075.122845</v>
      </c>
      <c r="J12368">
        <v>9958.5579866200005</v>
      </c>
      <c r="K12368">
        <v>9958.5579866200005</v>
      </c>
      <c r="L12368" t="s">
        <v>15253</v>
      </c>
      <c r="M12368" t="s">
        <v>15246</v>
      </c>
      <c r="N12368" t="s">
        <v>15253</v>
      </c>
      <c r="O12368" t="s">
        <v>15246</v>
      </c>
      <c r="P12368" t="s">
        <v>18021</v>
      </c>
      <c r="Q12368" t="s">
        <v>17617</v>
      </c>
      <c r="T12368" t="s">
        <v>17619</v>
      </c>
      <c r="U12368" t="s">
        <v>15317</v>
      </c>
    </row>
    <row r="12369" spans="1:21" x14ac:dyDescent="0.25">
      <c r="A12369">
        <v>2019</v>
      </c>
      <c r="B12369">
        <v>38</v>
      </c>
      <c r="C12369" t="s">
        <v>29</v>
      </c>
      <c r="D12369" t="s">
        <v>1511</v>
      </c>
      <c r="E12369" t="s">
        <v>15837</v>
      </c>
      <c r="F12369" t="s">
        <v>10889</v>
      </c>
      <c r="G12369" t="s">
        <v>12301</v>
      </c>
      <c r="H12369" t="s">
        <v>14488</v>
      </c>
      <c r="I12369">
        <v>5086.2000029999999</v>
      </c>
      <c r="J12369">
        <v>6037.3309099300004</v>
      </c>
      <c r="K12369">
        <v>6037.3309099300004</v>
      </c>
      <c r="T12369" s="124" t="s">
        <v>17120</v>
      </c>
      <c r="U12369" s="124" t="s">
        <v>15317</v>
      </c>
    </row>
    <row r="12370" spans="1:21" x14ac:dyDescent="0.25">
      <c r="A12370">
        <v>2019</v>
      </c>
      <c r="B12370">
        <v>38</v>
      </c>
      <c r="C12370" t="s">
        <v>29</v>
      </c>
      <c r="D12370" t="s">
        <v>1512</v>
      </c>
      <c r="E12370" t="s">
        <v>15838</v>
      </c>
      <c r="F12370" t="s">
        <v>10890</v>
      </c>
      <c r="G12370" t="s">
        <v>14100</v>
      </c>
      <c r="H12370" t="s">
        <v>14483</v>
      </c>
      <c r="I12370">
        <v>364.54580399999998</v>
      </c>
      <c r="J12370">
        <v>364.54580399999998</v>
      </c>
      <c r="K12370">
        <v>364.54580399999998</v>
      </c>
      <c r="L12370" t="s">
        <v>15434</v>
      </c>
      <c r="M12370" t="s">
        <v>15245</v>
      </c>
      <c r="T12370" t="s">
        <v>15307</v>
      </c>
      <c r="U12370" t="s">
        <v>15317</v>
      </c>
    </row>
    <row r="12371" spans="1:21" x14ac:dyDescent="0.25">
      <c r="A12371">
        <v>2019</v>
      </c>
      <c r="B12371">
        <v>38</v>
      </c>
      <c r="C12371" t="s">
        <v>29</v>
      </c>
      <c r="D12371" t="s">
        <v>2820</v>
      </c>
      <c r="E12371" t="s">
        <v>15839</v>
      </c>
      <c r="F12371" t="s">
        <v>15840</v>
      </c>
      <c r="G12371" t="s">
        <v>14102</v>
      </c>
      <c r="H12371" t="s">
        <v>14483</v>
      </c>
      <c r="I12371">
        <v>344.61479600000001</v>
      </c>
      <c r="J12371">
        <v>344.61479600000001</v>
      </c>
      <c r="K12371">
        <v>344.61479600000001</v>
      </c>
      <c r="L12371" t="s">
        <v>17002</v>
      </c>
      <c r="M12371" t="s">
        <v>17296</v>
      </c>
      <c r="T12371" t="s">
        <v>17297</v>
      </c>
      <c r="U12371" t="s">
        <v>15317</v>
      </c>
    </row>
    <row r="12372" spans="1:21" x14ac:dyDescent="0.25">
      <c r="A12372">
        <v>2019</v>
      </c>
      <c r="B12372">
        <v>38</v>
      </c>
      <c r="C12372" t="s">
        <v>30</v>
      </c>
      <c r="D12372" t="s">
        <v>2212</v>
      </c>
      <c r="E12372" t="s">
        <v>15841</v>
      </c>
      <c r="F12372" t="s">
        <v>10893</v>
      </c>
      <c r="G12372" t="s">
        <v>14103</v>
      </c>
      <c r="H12372" t="s">
        <v>14483</v>
      </c>
      <c r="I12372">
        <v>256.86910399999999</v>
      </c>
      <c r="J12372">
        <v>0</v>
      </c>
      <c r="K12372">
        <v>0</v>
      </c>
      <c r="T12372" s="124" t="s">
        <v>15307</v>
      </c>
      <c r="U12372" s="124" t="s">
        <v>15317</v>
      </c>
    </row>
    <row r="12373" spans="1:21" x14ac:dyDescent="0.25">
      <c r="A12373">
        <v>2019</v>
      </c>
      <c r="B12373">
        <v>3</v>
      </c>
      <c r="C12373" t="s">
        <v>21</v>
      </c>
      <c r="D12373" t="s">
        <v>55</v>
      </c>
      <c r="G12373" t="s">
        <v>10946</v>
      </c>
      <c r="H12373" t="s">
        <v>14224</v>
      </c>
      <c r="I12373">
        <v>63656.724999999999</v>
      </c>
      <c r="J12373">
        <v>63808.881535419998</v>
      </c>
      <c r="K12373">
        <v>63755.073476730002</v>
      </c>
      <c r="U12373" t="s">
        <v>15316</v>
      </c>
    </row>
    <row r="12374" spans="1:21" x14ac:dyDescent="0.25">
      <c r="A12374">
        <v>2019</v>
      </c>
      <c r="B12374">
        <v>40</v>
      </c>
      <c r="C12374" t="s">
        <v>22</v>
      </c>
      <c r="D12374" t="s">
        <v>1519</v>
      </c>
      <c r="G12374" t="s">
        <v>10941</v>
      </c>
      <c r="H12374" t="s">
        <v>14490</v>
      </c>
      <c r="I12374">
        <v>551.83808899999997</v>
      </c>
      <c r="J12374">
        <v>401.34644079999998</v>
      </c>
      <c r="K12374">
        <v>395.64552594000003</v>
      </c>
      <c r="U12374" t="s">
        <v>15316</v>
      </c>
    </row>
    <row r="12375" spans="1:21" x14ac:dyDescent="0.25">
      <c r="A12375">
        <v>2019</v>
      </c>
      <c r="B12375">
        <v>40</v>
      </c>
      <c r="C12375" t="s">
        <v>23</v>
      </c>
      <c r="D12375" t="s">
        <v>1520</v>
      </c>
      <c r="G12375" t="s">
        <v>12308</v>
      </c>
      <c r="H12375" t="s">
        <v>14490</v>
      </c>
      <c r="I12375">
        <v>64.342738999999995</v>
      </c>
      <c r="J12375">
        <v>63.201102050000003</v>
      </c>
      <c r="K12375">
        <v>62.901283659999997</v>
      </c>
      <c r="U12375" t="s">
        <v>15316</v>
      </c>
    </row>
    <row r="12376" spans="1:21" x14ac:dyDescent="0.25">
      <c r="A12376">
        <v>2019</v>
      </c>
      <c r="B12376">
        <v>40</v>
      </c>
      <c r="C12376" t="s">
        <v>24</v>
      </c>
      <c r="D12376" t="s">
        <v>1521</v>
      </c>
      <c r="G12376" t="s">
        <v>12309</v>
      </c>
      <c r="H12376" t="s">
        <v>14490</v>
      </c>
      <c r="I12376">
        <v>240.81884700000001</v>
      </c>
      <c r="J12376">
        <v>243.28587238</v>
      </c>
      <c r="K12376">
        <v>240.47717802</v>
      </c>
      <c r="U12376" t="s">
        <v>15316</v>
      </c>
    </row>
    <row r="12377" spans="1:21" x14ac:dyDescent="0.25">
      <c r="A12377">
        <v>2019</v>
      </c>
      <c r="B12377">
        <v>40</v>
      </c>
      <c r="C12377" t="s">
        <v>24</v>
      </c>
      <c r="D12377" t="s">
        <v>1522</v>
      </c>
      <c r="G12377" t="s">
        <v>14104</v>
      </c>
      <c r="H12377" t="s">
        <v>14490</v>
      </c>
      <c r="I12377">
        <v>6302.403139</v>
      </c>
      <c r="J12377">
        <v>6139.4597002800001</v>
      </c>
      <c r="K12377">
        <v>5934.2400537800004</v>
      </c>
      <c r="U12377" t="s">
        <v>15316</v>
      </c>
    </row>
    <row r="12378" spans="1:21" x14ac:dyDescent="0.25">
      <c r="A12378">
        <v>2019</v>
      </c>
      <c r="B12378">
        <v>40</v>
      </c>
      <c r="C12378" t="s">
        <v>24</v>
      </c>
      <c r="D12378" t="s">
        <v>2821</v>
      </c>
      <c r="G12378" t="s">
        <v>11033</v>
      </c>
      <c r="H12378" t="s">
        <v>14490</v>
      </c>
      <c r="I12378">
        <v>282.89999999999998</v>
      </c>
      <c r="J12378">
        <v>0.11503882</v>
      </c>
      <c r="K12378">
        <v>0.11503882</v>
      </c>
      <c r="P12378" t="s">
        <v>15341</v>
      </c>
      <c r="Q12378" t="s">
        <v>15242</v>
      </c>
      <c r="T12378" t="s">
        <v>15309</v>
      </c>
      <c r="U12378" t="s">
        <v>15317</v>
      </c>
    </row>
    <row r="12379" spans="1:21" x14ac:dyDescent="0.25">
      <c r="A12379">
        <v>2019</v>
      </c>
      <c r="B12379">
        <v>40</v>
      </c>
      <c r="C12379" t="s">
        <v>24</v>
      </c>
      <c r="D12379" t="s">
        <v>2580</v>
      </c>
      <c r="G12379" t="s">
        <v>11035</v>
      </c>
      <c r="H12379" t="s">
        <v>14490</v>
      </c>
      <c r="I12379">
        <v>2833.1</v>
      </c>
      <c r="J12379">
        <v>1858.6636878300001</v>
      </c>
      <c r="K12379">
        <v>1331.37930949</v>
      </c>
      <c r="U12379" t="s">
        <v>15316</v>
      </c>
    </row>
    <row r="12380" spans="1:21" x14ac:dyDescent="0.25">
      <c r="A12380">
        <v>2019</v>
      </c>
      <c r="B12380">
        <v>40</v>
      </c>
      <c r="C12380" t="s">
        <v>24</v>
      </c>
      <c r="D12380" t="s">
        <v>2646</v>
      </c>
      <c r="G12380" t="s">
        <v>11036</v>
      </c>
      <c r="H12380" t="s">
        <v>14490</v>
      </c>
      <c r="I12380">
        <v>1854.3</v>
      </c>
      <c r="J12380">
        <v>2517.2715793799998</v>
      </c>
      <c r="K12380">
        <v>2514.3069308200002</v>
      </c>
      <c r="U12380" t="s">
        <v>15316</v>
      </c>
    </row>
    <row r="12381" spans="1:21" x14ac:dyDescent="0.25">
      <c r="A12381">
        <v>2019</v>
      </c>
      <c r="B12381">
        <v>41</v>
      </c>
      <c r="C12381" t="s">
        <v>28</v>
      </c>
      <c r="D12381" t="s">
        <v>2647</v>
      </c>
      <c r="G12381" t="s">
        <v>12469</v>
      </c>
      <c r="H12381" t="s">
        <v>14238</v>
      </c>
      <c r="I12381">
        <v>497.02083599999997</v>
      </c>
      <c r="J12381">
        <v>442.95774825000001</v>
      </c>
      <c r="K12381">
        <v>442.95774825000001</v>
      </c>
      <c r="U12381" t="s">
        <v>15316</v>
      </c>
    </row>
    <row r="12382" spans="1:21" x14ac:dyDescent="0.25">
      <c r="A12382">
        <v>2019</v>
      </c>
      <c r="B12382">
        <v>41</v>
      </c>
      <c r="C12382" t="s">
        <v>22</v>
      </c>
      <c r="D12382" t="s">
        <v>2648</v>
      </c>
      <c r="G12382" t="s">
        <v>13017</v>
      </c>
      <c r="H12382" t="s">
        <v>14739</v>
      </c>
      <c r="I12382">
        <v>72.778229999999994</v>
      </c>
      <c r="J12382">
        <v>76.128496549999994</v>
      </c>
      <c r="K12382">
        <v>76.128496549999994</v>
      </c>
      <c r="U12382" t="s">
        <v>15316</v>
      </c>
    </row>
    <row r="12383" spans="1:21" x14ac:dyDescent="0.25">
      <c r="A12383">
        <v>2019</v>
      </c>
      <c r="B12383">
        <v>41</v>
      </c>
      <c r="C12383" t="s">
        <v>23</v>
      </c>
      <c r="D12383" t="s">
        <v>2649</v>
      </c>
      <c r="G12383" t="s">
        <v>13008</v>
      </c>
      <c r="H12383" t="s">
        <v>14735</v>
      </c>
      <c r="I12383">
        <v>13.004175</v>
      </c>
      <c r="J12383">
        <v>10.23492969</v>
      </c>
      <c r="K12383">
        <v>10.23492969</v>
      </c>
      <c r="R12383" t="s">
        <v>17147</v>
      </c>
      <c r="S12383" t="s">
        <v>15237</v>
      </c>
      <c r="T12383" t="s">
        <v>15301</v>
      </c>
      <c r="U12383" t="s">
        <v>15317</v>
      </c>
    </row>
    <row r="12384" spans="1:21" x14ac:dyDescent="0.25">
      <c r="A12384">
        <v>2019</v>
      </c>
      <c r="B12384">
        <v>42</v>
      </c>
      <c r="C12384" t="s">
        <v>22</v>
      </c>
      <c r="D12384" t="s">
        <v>2651</v>
      </c>
      <c r="G12384" t="s">
        <v>10941</v>
      </c>
      <c r="H12384" t="s">
        <v>14475</v>
      </c>
      <c r="I12384">
        <v>252.10619600000001</v>
      </c>
      <c r="J12384">
        <v>246.07146018</v>
      </c>
      <c r="K12384">
        <v>246.07146018</v>
      </c>
      <c r="U12384" t="s">
        <v>15316</v>
      </c>
    </row>
    <row r="12385" spans="1:21" x14ac:dyDescent="0.25">
      <c r="A12385">
        <v>2019</v>
      </c>
      <c r="B12385">
        <v>42</v>
      </c>
      <c r="C12385" t="s">
        <v>23</v>
      </c>
      <c r="D12385" t="s">
        <v>2652</v>
      </c>
      <c r="G12385" t="s">
        <v>10942</v>
      </c>
      <c r="H12385" t="s">
        <v>14476</v>
      </c>
      <c r="I12385">
        <v>34.720193999999999</v>
      </c>
      <c r="J12385">
        <v>29.248839589999999</v>
      </c>
      <c r="K12385">
        <v>29.248839589999999</v>
      </c>
      <c r="U12385" t="s">
        <v>15316</v>
      </c>
    </row>
    <row r="12386" spans="1:21" x14ac:dyDescent="0.25">
      <c r="A12386">
        <v>2019</v>
      </c>
      <c r="B12386">
        <v>42</v>
      </c>
      <c r="C12386" t="s">
        <v>24</v>
      </c>
      <c r="D12386" t="s">
        <v>2746</v>
      </c>
      <c r="G12386" t="s">
        <v>13902</v>
      </c>
      <c r="H12386" t="s">
        <v>15145</v>
      </c>
      <c r="I12386">
        <v>58.344270000000002</v>
      </c>
      <c r="J12386">
        <v>46.848168620000003</v>
      </c>
      <c r="K12386">
        <v>46.848168620000003</v>
      </c>
      <c r="P12386" t="s">
        <v>15189</v>
      </c>
      <c r="Q12386" t="s">
        <v>15246</v>
      </c>
      <c r="T12386" t="s">
        <v>15304</v>
      </c>
      <c r="U12386" t="s">
        <v>15317</v>
      </c>
    </row>
    <row r="12387" spans="1:21" x14ac:dyDescent="0.25">
      <c r="A12387">
        <v>2019</v>
      </c>
      <c r="B12387">
        <v>42</v>
      </c>
      <c r="C12387" t="s">
        <v>24</v>
      </c>
      <c r="D12387" t="s">
        <v>2778</v>
      </c>
      <c r="G12387" t="s">
        <v>13831</v>
      </c>
      <c r="H12387" t="s">
        <v>15145</v>
      </c>
      <c r="I12387">
        <v>78.799342999999993</v>
      </c>
      <c r="J12387">
        <v>66.873081799999994</v>
      </c>
      <c r="K12387">
        <v>66.873081799999994</v>
      </c>
      <c r="P12387" t="s">
        <v>15189</v>
      </c>
      <c r="Q12387" t="s">
        <v>15246</v>
      </c>
      <c r="T12387" t="s">
        <v>15304</v>
      </c>
      <c r="U12387" t="s">
        <v>15317</v>
      </c>
    </row>
    <row r="12388" spans="1:21" x14ac:dyDescent="0.25">
      <c r="A12388">
        <v>2019</v>
      </c>
      <c r="B12388">
        <v>42</v>
      </c>
      <c r="C12388" t="s">
        <v>24</v>
      </c>
      <c r="D12388" t="s">
        <v>2855</v>
      </c>
      <c r="G12388" t="s">
        <v>13668</v>
      </c>
      <c r="H12388" t="s">
        <v>15145</v>
      </c>
      <c r="I12388">
        <v>190.34602599999999</v>
      </c>
      <c r="J12388">
        <v>120.82723941</v>
      </c>
      <c r="K12388">
        <v>120.82723941</v>
      </c>
      <c r="P12388" t="s">
        <v>17205</v>
      </c>
      <c r="Q12388" t="s">
        <v>15246</v>
      </c>
      <c r="T12388" t="s">
        <v>15304</v>
      </c>
      <c r="U12388" t="s">
        <v>15317</v>
      </c>
    </row>
    <row r="12389" spans="1:21" x14ac:dyDescent="0.25">
      <c r="A12389">
        <v>2019</v>
      </c>
      <c r="B12389">
        <v>42</v>
      </c>
      <c r="C12389" t="s">
        <v>24</v>
      </c>
      <c r="D12389" t="s">
        <v>2856</v>
      </c>
      <c r="G12389" t="s">
        <v>13832</v>
      </c>
      <c r="H12389" t="s">
        <v>15145</v>
      </c>
      <c r="I12389">
        <v>65.433602000000008</v>
      </c>
      <c r="J12389">
        <v>43.077165039999997</v>
      </c>
      <c r="K12389">
        <v>43.077165039999997</v>
      </c>
      <c r="U12389" t="s">
        <v>15316</v>
      </c>
    </row>
    <row r="12390" spans="1:21" x14ac:dyDescent="0.25">
      <c r="A12390">
        <v>2019</v>
      </c>
      <c r="B12390">
        <v>42</v>
      </c>
      <c r="C12390" t="s">
        <v>24</v>
      </c>
      <c r="D12390" t="s">
        <v>2884</v>
      </c>
      <c r="G12390" t="s">
        <v>14211</v>
      </c>
      <c r="H12390" t="s">
        <v>15145</v>
      </c>
      <c r="I12390">
        <v>17.591339999999999</v>
      </c>
      <c r="J12390">
        <v>34.473691449999997</v>
      </c>
      <c r="K12390">
        <v>34.473691449999997</v>
      </c>
      <c r="U12390" t="s">
        <v>15316</v>
      </c>
    </row>
    <row r="12391" spans="1:21" x14ac:dyDescent="0.25">
      <c r="A12391">
        <v>2019</v>
      </c>
      <c r="B12391">
        <v>43</v>
      </c>
      <c r="C12391" t="s">
        <v>28</v>
      </c>
      <c r="D12391" t="s">
        <v>2653</v>
      </c>
      <c r="G12391" t="s">
        <v>14106</v>
      </c>
      <c r="H12391" t="s">
        <v>14868</v>
      </c>
      <c r="I12391">
        <v>1068.770845</v>
      </c>
      <c r="J12391">
        <v>1039.9031966299999</v>
      </c>
      <c r="K12391">
        <v>1039.9031966299999</v>
      </c>
      <c r="U12391" t="s">
        <v>15316</v>
      </c>
    </row>
    <row r="12392" spans="1:21" x14ac:dyDescent="0.25">
      <c r="A12392">
        <v>2019</v>
      </c>
      <c r="B12392">
        <v>43</v>
      </c>
      <c r="C12392" t="s">
        <v>28</v>
      </c>
      <c r="D12392" t="s">
        <v>2822</v>
      </c>
      <c r="G12392" t="s">
        <v>14107</v>
      </c>
      <c r="H12392" t="s">
        <v>14868</v>
      </c>
      <c r="I12392">
        <v>66.926965999999993</v>
      </c>
      <c r="J12392">
        <v>77.806095099999993</v>
      </c>
      <c r="K12392">
        <v>77.806095099999993</v>
      </c>
      <c r="U12392" t="s">
        <v>15316</v>
      </c>
    </row>
    <row r="12393" spans="1:21" x14ac:dyDescent="0.25">
      <c r="A12393">
        <v>2019</v>
      </c>
      <c r="B12393">
        <v>43</v>
      </c>
      <c r="C12393" t="s">
        <v>22</v>
      </c>
      <c r="D12393" t="s">
        <v>2654</v>
      </c>
      <c r="G12393" t="s">
        <v>10941</v>
      </c>
      <c r="H12393" t="s">
        <v>14221</v>
      </c>
      <c r="I12393">
        <v>324.80718200000001</v>
      </c>
      <c r="J12393">
        <v>932.41328031</v>
      </c>
      <c r="K12393">
        <v>932.41328031</v>
      </c>
      <c r="U12393" t="s">
        <v>15316</v>
      </c>
    </row>
    <row r="12394" spans="1:21" x14ac:dyDescent="0.25">
      <c r="A12394">
        <v>2019</v>
      </c>
      <c r="B12394">
        <v>43</v>
      </c>
      <c r="C12394" t="s">
        <v>23</v>
      </c>
      <c r="D12394" t="s">
        <v>2655</v>
      </c>
      <c r="G12394" t="s">
        <v>10942</v>
      </c>
      <c r="H12394" t="s">
        <v>14222</v>
      </c>
      <c r="I12394">
        <v>39.495007000000001</v>
      </c>
      <c r="J12394">
        <v>34.793685549999999</v>
      </c>
      <c r="K12394">
        <v>34.793685549999999</v>
      </c>
      <c r="U12394" t="s">
        <v>15316</v>
      </c>
    </row>
    <row r="12395" spans="1:21" x14ac:dyDescent="0.25">
      <c r="A12395">
        <v>2019</v>
      </c>
      <c r="B12395">
        <v>44</v>
      </c>
      <c r="C12395" t="s">
        <v>25</v>
      </c>
      <c r="D12395" t="s">
        <v>2748</v>
      </c>
      <c r="G12395" t="s">
        <v>14108</v>
      </c>
      <c r="H12395" t="s">
        <v>15072</v>
      </c>
      <c r="I12395">
        <v>370.95998900000001</v>
      </c>
      <c r="J12395">
        <v>367.49690194999999</v>
      </c>
      <c r="K12395">
        <v>367.49690194999999</v>
      </c>
      <c r="P12395" t="s">
        <v>16952</v>
      </c>
      <c r="Q12395" t="s">
        <v>15238</v>
      </c>
      <c r="R12395" t="s">
        <v>16952</v>
      </c>
      <c r="S12395" t="s">
        <v>15238</v>
      </c>
      <c r="T12395" t="s">
        <v>15305</v>
      </c>
      <c r="U12395" t="s">
        <v>15317</v>
      </c>
    </row>
    <row r="12396" spans="1:21" x14ac:dyDescent="0.25">
      <c r="A12396">
        <v>2019</v>
      </c>
      <c r="B12396">
        <v>44</v>
      </c>
      <c r="C12396" t="s">
        <v>25</v>
      </c>
      <c r="D12396" t="s">
        <v>2749</v>
      </c>
      <c r="G12396" t="s">
        <v>14109</v>
      </c>
      <c r="H12396" t="s">
        <v>15072</v>
      </c>
      <c r="I12396">
        <v>150.33202299999999</v>
      </c>
      <c r="J12396">
        <v>145.18449432</v>
      </c>
      <c r="K12396">
        <v>145.18449432</v>
      </c>
      <c r="P12396" t="s">
        <v>16952</v>
      </c>
      <c r="Q12396" t="s">
        <v>15238</v>
      </c>
      <c r="R12396" t="s">
        <v>16952</v>
      </c>
      <c r="S12396" t="s">
        <v>15238</v>
      </c>
      <c r="T12396" t="s">
        <v>15305</v>
      </c>
      <c r="U12396" t="s">
        <v>15317</v>
      </c>
    </row>
    <row r="12397" spans="1:21" x14ac:dyDescent="0.25">
      <c r="A12397">
        <v>2019</v>
      </c>
      <c r="B12397">
        <v>44</v>
      </c>
      <c r="C12397" t="s">
        <v>25</v>
      </c>
      <c r="D12397" t="s">
        <v>2750</v>
      </c>
      <c r="G12397" t="s">
        <v>14110</v>
      </c>
      <c r="H12397" t="s">
        <v>15072</v>
      </c>
      <c r="I12397">
        <v>136.50674699999999</v>
      </c>
      <c r="J12397">
        <v>147.89613395999999</v>
      </c>
      <c r="K12397">
        <v>147.89613395999999</v>
      </c>
      <c r="P12397" t="s">
        <v>16952</v>
      </c>
      <c r="Q12397" t="s">
        <v>15238</v>
      </c>
      <c r="R12397" t="s">
        <v>16952</v>
      </c>
      <c r="S12397" t="s">
        <v>15238</v>
      </c>
      <c r="T12397" t="s">
        <v>15305</v>
      </c>
      <c r="U12397" t="s">
        <v>15317</v>
      </c>
    </row>
    <row r="12398" spans="1:21" x14ac:dyDescent="0.25">
      <c r="A12398">
        <v>2019</v>
      </c>
      <c r="B12398">
        <v>44</v>
      </c>
      <c r="C12398" t="s">
        <v>25</v>
      </c>
      <c r="D12398" t="s">
        <v>2751</v>
      </c>
      <c r="G12398" t="s">
        <v>14111</v>
      </c>
      <c r="H12398" t="s">
        <v>15072</v>
      </c>
      <c r="I12398">
        <v>61.745041000000001</v>
      </c>
      <c r="J12398">
        <v>65.096566610000011</v>
      </c>
      <c r="K12398">
        <v>65.096566610000011</v>
      </c>
      <c r="R12398" t="s">
        <v>16952</v>
      </c>
      <c r="S12398" t="s">
        <v>15238</v>
      </c>
      <c r="T12398" t="s">
        <v>15305</v>
      </c>
      <c r="U12398" t="s">
        <v>15317</v>
      </c>
    </row>
    <row r="12399" spans="1:21" x14ac:dyDescent="0.25">
      <c r="A12399">
        <v>2019</v>
      </c>
      <c r="B12399">
        <v>44</v>
      </c>
      <c r="C12399" t="s">
        <v>20</v>
      </c>
      <c r="D12399" t="s">
        <v>2752</v>
      </c>
      <c r="G12399" t="s">
        <v>10936</v>
      </c>
      <c r="H12399" t="s">
        <v>15072</v>
      </c>
      <c r="I12399">
        <v>70</v>
      </c>
      <c r="J12399">
        <v>69.973738330000003</v>
      </c>
      <c r="K12399">
        <v>69.973738330000003</v>
      </c>
      <c r="R12399" t="s">
        <v>16952</v>
      </c>
      <c r="S12399" t="s">
        <v>15238</v>
      </c>
      <c r="T12399" t="s">
        <v>15305</v>
      </c>
      <c r="U12399" t="s">
        <v>15317</v>
      </c>
    </row>
    <row r="12400" spans="1:21" x14ac:dyDescent="0.25">
      <c r="A12400">
        <v>2019</v>
      </c>
      <c r="B12400">
        <v>44</v>
      </c>
      <c r="C12400" t="s">
        <v>22</v>
      </c>
      <c r="D12400" t="s">
        <v>2753</v>
      </c>
      <c r="G12400" t="s">
        <v>10941</v>
      </c>
      <c r="H12400" t="s">
        <v>15072</v>
      </c>
      <c r="I12400">
        <v>91.320306000000002</v>
      </c>
      <c r="J12400">
        <v>86.202221980000004</v>
      </c>
      <c r="K12400">
        <v>86.202221980000004</v>
      </c>
      <c r="R12400" t="s">
        <v>16952</v>
      </c>
      <c r="S12400" t="s">
        <v>15238</v>
      </c>
      <c r="T12400" t="s">
        <v>15305</v>
      </c>
      <c r="U12400" t="s">
        <v>15317</v>
      </c>
    </row>
    <row r="12401" spans="1:21" x14ac:dyDescent="0.25">
      <c r="A12401">
        <v>2019</v>
      </c>
      <c r="B12401">
        <v>44</v>
      </c>
      <c r="C12401" t="s">
        <v>23</v>
      </c>
      <c r="D12401" t="s">
        <v>2754</v>
      </c>
      <c r="G12401" t="s">
        <v>10942</v>
      </c>
      <c r="H12401" t="s">
        <v>14222</v>
      </c>
      <c r="I12401">
        <v>19.287586000000001</v>
      </c>
      <c r="J12401">
        <v>17.649938729999999</v>
      </c>
      <c r="K12401">
        <v>17.649938729999999</v>
      </c>
      <c r="U12401" t="s">
        <v>15316</v>
      </c>
    </row>
    <row r="12402" spans="1:21" x14ac:dyDescent="0.25">
      <c r="A12402">
        <v>2019</v>
      </c>
      <c r="B12402">
        <v>45</v>
      </c>
      <c r="C12402" t="s">
        <v>28</v>
      </c>
      <c r="D12402" t="s">
        <v>2780</v>
      </c>
      <c r="E12402" t="s">
        <v>15842</v>
      </c>
      <c r="F12402" t="s">
        <v>10894</v>
      </c>
      <c r="G12402" t="s">
        <v>14112</v>
      </c>
      <c r="H12402" t="s">
        <v>14410</v>
      </c>
      <c r="I12402">
        <v>96.250230000000002</v>
      </c>
      <c r="J12402">
        <v>288.71065241999997</v>
      </c>
      <c r="K12402">
        <v>288.68752085</v>
      </c>
      <c r="R12402" t="s">
        <v>17244</v>
      </c>
      <c r="S12402" t="s">
        <v>17589</v>
      </c>
      <c r="T12402" t="s">
        <v>16961</v>
      </c>
      <c r="U12402" t="s">
        <v>15317</v>
      </c>
    </row>
    <row r="12403" spans="1:21" x14ac:dyDescent="0.25">
      <c r="A12403">
        <v>2019</v>
      </c>
      <c r="B12403">
        <v>45</v>
      </c>
      <c r="C12403" t="s">
        <v>28</v>
      </c>
      <c r="D12403" t="s">
        <v>2823</v>
      </c>
      <c r="E12403" t="s">
        <v>15843</v>
      </c>
      <c r="F12403" t="s">
        <v>10895</v>
      </c>
      <c r="G12403" t="s">
        <v>14113</v>
      </c>
      <c r="H12403" t="s">
        <v>14410</v>
      </c>
      <c r="I12403">
        <v>126.721276</v>
      </c>
      <c r="J12403">
        <v>403.56107512</v>
      </c>
      <c r="K12403">
        <v>403.56107512</v>
      </c>
      <c r="L12403" t="s">
        <v>17429</v>
      </c>
      <c r="M12403" t="s">
        <v>17589</v>
      </c>
      <c r="R12403" t="s">
        <v>17244</v>
      </c>
      <c r="S12403" t="s">
        <v>17589</v>
      </c>
      <c r="T12403" t="s">
        <v>16961</v>
      </c>
      <c r="U12403" t="s">
        <v>15317</v>
      </c>
    </row>
    <row r="12404" spans="1:21" x14ac:dyDescent="0.25">
      <c r="A12404">
        <v>2019</v>
      </c>
      <c r="B12404">
        <v>45</v>
      </c>
      <c r="C12404" t="s">
        <v>22</v>
      </c>
      <c r="D12404" t="s">
        <v>2781</v>
      </c>
      <c r="G12404" t="s">
        <v>10941</v>
      </c>
      <c r="H12404" t="s">
        <v>14221</v>
      </c>
      <c r="I12404">
        <v>18.021882999999999</v>
      </c>
      <c r="J12404">
        <v>77.433452930000001</v>
      </c>
      <c r="K12404">
        <v>77.433452930000001</v>
      </c>
      <c r="U12404" t="s">
        <v>15316</v>
      </c>
    </row>
    <row r="12405" spans="1:21" x14ac:dyDescent="0.25">
      <c r="A12405">
        <v>2019</v>
      </c>
      <c r="B12405">
        <v>45</v>
      </c>
      <c r="C12405" t="s">
        <v>23</v>
      </c>
      <c r="D12405" t="s">
        <v>2782</v>
      </c>
      <c r="G12405" t="s">
        <v>10942</v>
      </c>
      <c r="H12405" t="s">
        <v>14222</v>
      </c>
      <c r="I12405">
        <v>7.2833139999999998</v>
      </c>
      <c r="J12405">
        <v>16.515271309999999</v>
      </c>
      <c r="K12405">
        <v>16.515271309999999</v>
      </c>
      <c r="U12405" t="s">
        <v>15316</v>
      </c>
    </row>
    <row r="12406" spans="1:21" x14ac:dyDescent="0.25">
      <c r="A12406">
        <v>2019</v>
      </c>
      <c r="B12406">
        <v>46</v>
      </c>
      <c r="C12406" t="s">
        <v>28</v>
      </c>
      <c r="D12406" t="s">
        <v>2783</v>
      </c>
      <c r="E12406" t="s">
        <v>15844</v>
      </c>
      <c r="F12406" t="s">
        <v>15845</v>
      </c>
      <c r="G12406" t="s">
        <v>14114</v>
      </c>
      <c r="H12406" t="s">
        <v>15006</v>
      </c>
      <c r="I12406">
        <v>114.377972</v>
      </c>
      <c r="J12406">
        <v>299.74646842999999</v>
      </c>
      <c r="K12406">
        <v>299.74646842999999</v>
      </c>
      <c r="R12406" t="s">
        <v>17244</v>
      </c>
      <c r="S12406" t="s">
        <v>17589</v>
      </c>
      <c r="T12406" t="s">
        <v>16961</v>
      </c>
      <c r="U12406" t="s">
        <v>15317</v>
      </c>
    </row>
    <row r="12407" spans="1:21" x14ac:dyDescent="0.25">
      <c r="A12407">
        <v>2019</v>
      </c>
      <c r="B12407">
        <v>46</v>
      </c>
      <c r="C12407" t="s">
        <v>28</v>
      </c>
      <c r="D12407" t="s">
        <v>2784</v>
      </c>
      <c r="E12407" t="s">
        <v>15846</v>
      </c>
      <c r="F12407" t="s">
        <v>10897</v>
      </c>
      <c r="G12407" t="s">
        <v>14115</v>
      </c>
      <c r="H12407" t="s">
        <v>15006</v>
      </c>
      <c r="I12407">
        <v>50.340961999999998</v>
      </c>
      <c r="J12407">
        <v>144.80572309999999</v>
      </c>
      <c r="K12407">
        <v>144.80572309999999</v>
      </c>
      <c r="R12407" t="s">
        <v>17244</v>
      </c>
      <c r="S12407" t="s">
        <v>17589</v>
      </c>
      <c r="T12407" t="s">
        <v>16961</v>
      </c>
      <c r="U12407" t="s">
        <v>15317</v>
      </c>
    </row>
    <row r="12408" spans="1:21" x14ac:dyDescent="0.25">
      <c r="A12408">
        <v>2019</v>
      </c>
      <c r="B12408">
        <v>46</v>
      </c>
      <c r="C12408" t="s">
        <v>22</v>
      </c>
      <c r="D12408" t="s">
        <v>2785</v>
      </c>
      <c r="G12408" t="s">
        <v>10941</v>
      </c>
      <c r="H12408" t="s">
        <v>14638</v>
      </c>
      <c r="I12408">
        <v>23.967621999999999</v>
      </c>
      <c r="J12408">
        <v>263.79331853000002</v>
      </c>
      <c r="K12408">
        <v>263.79331853000002</v>
      </c>
      <c r="U12408" t="s">
        <v>15316</v>
      </c>
    </row>
    <row r="12409" spans="1:21" x14ac:dyDescent="0.25">
      <c r="A12409">
        <v>2019</v>
      </c>
      <c r="B12409">
        <v>46</v>
      </c>
      <c r="C12409" t="s">
        <v>23</v>
      </c>
      <c r="D12409" t="s">
        <v>2786</v>
      </c>
      <c r="G12409" t="s">
        <v>10942</v>
      </c>
      <c r="H12409" t="s">
        <v>15007</v>
      </c>
      <c r="I12409">
        <v>6.9703869999999997</v>
      </c>
      <c r="J12409">
        <v>15.839588259999999</v>
      </c>
      <c r="K12409">
        <v>15.839588259999999</v>
      </c>
      <c r="U12409" t="s">
        <v>15316</v>
      </c>
    </row>
    <row r="12410" spans="1:21" x14ac:dyDescent="0.25">
      <c r="A12410">
        <v>2019</v>
      </c>
      <c r="B12410">
        <v>46</v>
      </c>
      <c r="C12410" t="s">
        <v>24</v>
      </c>
      <c r="D12410" t="s">
        <v>2787</v>
      </c>
      <c r="E12410" t="s">
        <v>15847</v>
      </c>
      <c r="F12410" t="s">
        <v>15848</v>
      </c>
      <c r="G12410" t="s">
        <v>14116</v>
      </c>
      <c r="H12410" t="s">
        <v>15006</v>
      </c>
      <c r="I12410">
        <v>19.276965000000001</v>
      </c>
      <c r="J12410">
        <v>45.076204310000001</v>
      </c>
      <c r="K12410">
        <v>45.076204310000001</v>
      </c>
      <c r="R12410" t="s">
        <v>17244</v>
      </c>
      <c r="S12410" t="s">
        <v>17589</v>
      </c>
      <c r="T12410" t="s">
        <v>16961</v>
      </c>
      <c r="U12410" t="s">
        <v>15317</v>
      </c>
    </row>
    <row r="12411" spans="1:21" x14ac:dyDescent="0.25">
      <c r="A12411">
        <v>2019</v>
      </c>
      <c r="B12411">
        <v>47</v>
      </c>
      <c r="C12411" t="s">
        <v>25</v>
      </c>
      <c r="D12411" t="s">
        <v>15849</v>
      </c>
      <c r="E12411" t="s">
        <v>15850</v>
      </c>
      <c r="F12411" t="s">
        <v>10564</v>
      </c>
      <c r="G12411" t="s">
        <v>13388</v>
      </c>
      <c r="H12411" t="s">
        <v>14733</v>
      </c>
      <c r="I12411">
        <v>78.374075000000005</v>
      </c>
      <c r="J12411">
        <v>104.46106836</v>
      </c>
      <c r="K12411">
        <v>104.46106836</v>
      </c>
      <c r="U12411" t="s">
        <v>15316</v>
      </c>
    </row>
    <row r="12412" spans="1:21" x14ac:dyDescent="0.25">
      <c r="A12412">
        <v>2019</v>
      </c>
      <c r="B12412">
        <v>47</v>
      </c>
      <c r="C12412" t="s">
        <v>25</v>
      </c>
      <c r="D12412" t="s">
        <v>2824</v>
      </c>
      <c r="E12412" t="s">
        <v>15851</v>
      </c>
      <c r="F12412" t="s">
        <v>10899</v>
      </c>
      <c r="G12412" t="s">
        <v>10994</v>
      </c>
      <c r="H12412" t="s">
        <v>14253</v>
      </c>
      <c r="I12412">
        <v>137.33892700000001</v>
      </c>
      <c r="J12412">
        <v>157.57127643000001</v>
      </c>
      <c r="K12412">
        <v>157.57127643000001</v>
      </c>
      <c r="U12412" t="s">
        <v>15316</v>
      </c>
    </row>
    <row r="12413" spans="1:21" x14ac:dyDescent="0.25">
      <c r="A12413">
        <v>2019</v>
      </c>
      <c r="B12413">
        <v>47</v>
      </c>
      <c r="C12413" t="s">
        <v>25</v>
      </c>
      <c r="D12413" t="s">
        <v>2825</v>
      </c>
      <c r="E12413" t="s">
        <v>15852</v>
      </c>
      <c r="F12413" t="s">
        <v>9100</v>
      </c>
      <c r="G12413" t="s">
        <v>13402</v>
      </c>
      <c r="H12413" t="s">
        <v>14745</v>
      </c>
      <c r="I12413">
        <v>819.80595800000003</v>
      </c>
      <c r="J12413">
        <v>731.79916595999998</v>
      </c>
      <c r="K12413">
        <v>731.79916595999998</v>
      </c>
      <c r="U12413" t="s">
        <v>15316</v>
      </c>
    </row>
    <row r="12414" spans="1:21" x14ac:dyDescent="0.25">
      <c r="A12414">
        <v>2019</v>
      </c>
      <c r="B12414">
        <v>47</v>
      </c>
      <c r="C12414" t="s">
        <v>25</v>
      </c>
      <c r="D12414" t="s">
        <v>2826</v>
      </c>
      <c r="E12414" t="s">
        <v>15853</v>
      </c>
      <c r="F12414" t="s">
        <v>10900</v>
      </c>
      <c r="G12414" t="s">
        <v>14117</v>
      </c>
      <c r="H12414" t="s">
        <v>14963</v>
      </c>
      <c r="I12414">
        <v>743.60027500000001</v>
      </c>
      <c r="J12414">
        <v>730.32179055000006</v>
      </c>
      <c r="K12414">
        <v>730.32179055000006</v>
      </c>
      <c r="U12414" t="s">
        <v>15316</v>
      </c>
    </row>
    <row r="12415" spans="1:21" x14ac:dyDescent="0.25">
      <c r="A12415">
        <v>2019</v>
      </c>
      <c r="B12415">
        <v>47</v>
      </c>
      <c r="C12415" t="s">
        <v>25</v>
      </c>
      <c r="D12415" t="s">
        <v>2827</v>
      </c>
      <c r="E12415" t="s">
        <v>15854</v>
      </c>
      <c r="F12415" t="s">
        <v>15855</v>
      </c>
      <c r="G12415" t="s">
        <v>14118</v>
      </c>
      <c r="H12415" t="s">
        <v>14964</v>
      </c>
      <c r="I12415">
        <v>204.168094</v>
      </c>
      <c r="J12415">
        <v>210.44012086999999</v>
      </c>
      <c r="K12415">
        <v>210.44012086999999</v>
      </c>
      <c r="N12415" t="s">
        <v>18206</v>
      </c>
      <c r="O12415" t="s">
        <v>15246</v>
      </c>
      <c r="T12415" t="s">
        <v>15304</v>
      </c>
      <c r="U12415" t="s">
        <v>15317</v>
      </c>
    </row>
    <row r="12416" spans="1:21" x14ac:dyDescent="0.25">
      <c r="A12416">
        <v>2019</v>
      </c>
      <c r="B12416">
        <v>47</v>
      </c>
      <c r="C12416" t="s">
        <v>22</v>
      </c>
      <c r="D12416" t="s">
        <v>2829</v>
      </c>
      <c r="G12416" t="s">
        <v>14168</v>
      </c>
      <c r="H12416" t="s">
        <v>14221</v>
      </c>
      <c r="I12416">
        <v>479.30135200000001</v>
      </c>
      <c r="J12416">
        <v>387.11553036999999</v>
      </c>
      <c r="K12416">
        <v>387.11553036999999</v>
      </c>
      <c r="U12416" t="s">
        <v>15316</v>
      </c>
    </row>
    <row r="12417" spans="1:21" x14ac:dyDescent="0.25">
      <c r="A12417">
        <v>2019</v>
      </c>
      <c r="B12417">
        <v>47</v>
      </c>
      <c r="C12417" t="s">
        <v>23</v>
      </c>
      <c r="D12417" t="s">
        <v>2830</v>
      </c>
      <c r="G12417" t="s">
        <v>10942</v>
      </c>
      <c r="H12417" t="s">
        <v>14222</v>
      </c>
      <c r="I12417">
        <v>22.919391000000001</v>
      </c>
      <c r="J12417">
        <v>24.692832460000002</v>
      </c>
      <c r="K12417">
        <v>24.692832460000002</v>
      </c>
      <c r="U12417" t="s">
        <v>15316</v>
      </c>
    </row>
    <row r="12418" spans="1:21" x14ac:dyDescent="0.25">
      <c r="A12418">
        <v>2019</v>
      </c>
      <c r="B12418">
        <v>47</v>
      </c>
      <c r="C12418" t="s">
        <v>24</v>
      </c>
      <c r="D12418" t="s">
        <v>2831</v>
      </c>
      <c r="E12418" t="s">
        <v>15856</v>
      </c>
      <c r="F12418" t="s">
        <v>15857</v>
      </c>
      <c r="G12418" t="s">
        <v>13691</v>
      </c>
      <c r="H12418" t="s">
        <v>14751</v>
      </c>
      <c r="I12418">
        <v>424.94915400000002</v>
      </c>
      <c r="J12418">
        <v>359.05978213999998</v>
      </c>
      <c r="K12418">
        <v>359.05978213999998</v>
      </c>
      <c r="L12418" t="s">
        <v>15182</v>
      </c>
      <c r="M12418" t="s">
        <v>15237</v>
      </c>
      <c r="N12418" t="s">
        <v>15182</v>
      </c>
      <c r="O12418" t="s">
        <v>15237</v>
      </c>
      <c r="P12418" t="s">
        <v>15182</v>
      </c>
      <c r="Q12418" t="s">
        <v>15237</v>
      </c>
      <c r="R12418" t="s">
        <v>15182</v>
      </c>
      <c r="S12418" t="s">
        <v>15237</v>
      </c>
      <c r="T12418" t="s">
        <v>15301</v>
      </c>
      <c r="U12418" t="s">
        <v>15317</v>
      </c>
    </row>
    <row r="12419" spans="1:21" x14ac:dyDescent="0.25">
      <c r="A12419">
        <v>2019</v>
      </c>
      <c r="B12419">
        <v>47</v>
      </c>
      <c r="C12419" t="s">
        <v>24</v>
      </c>
      <c r="D12419" t="s">
        <v>2832</v>
      </c>
      <c r="E12419" t="s">
        <v>15858</v>
      </c>
      <c r="F12419" t="s">
        <v>10903</v>
      </c>
      <c r="G12419" t="s">
        <v>13692</v>
      </c>
      <c r="H12419" t="s">
        <v>14747</v>
      </c>
      <c r="I12419">
        <v>991.55432099999996</v>
      </c>
      <c r="J12419">
        <v>1063.9268887600001</v>
      </c>
      <c r="K12419">
        <v>1063.9268887600001</v>
      </c>
      <c r="L12419" t="s">
        <v>15181</v>
      </c>
      <c r="M12419" t="s">
        <v>15237</v>
      </c>
      <c r="N12419" t="s">
        <v>15181</v>
      </c>
      <c r="O12419" t="s">
        <v>15237</v>
      </c>
      <c r="P12419" t="s">
        <v>15181</v>
      </c>
      <c r="Q12419" t="s">
        <v>15237</v>
      </c>
      <c r="R12419" t="s">
        <v>15181</v>
      </c>
      <c r="S12419" t="s">
        <v>15237</v>
      </c>
      <c r="T12419" t="s">
        <v>15301</v>
      </c>
      <c r="U12419" t="s">
        <v>15317</v>
      </c>
    </row>
    <row r="12420" spans="1:21" x14ac:dyDescent="0.25">
      <c r="A12420">
        <v>2019</v>
      </c>
      <c r="B12420">
        <v>47</v>
      </c>
      <c r="C12420" t="s">
        <v>29</v>
      </c>
      <c r="D12420" t="s">
        <v>2833</v>
      </c>
      <c r="E12420" t="s">
        <v>15859</v>
      </c>
      <c r="F12420" t="s">
        <v>15860</v>
      </c>
      <c r="G12420" t="s">
        <v>13056</v>
      </c>
      <c r="H12420" t="s">
        <v>14751</v>
      </c>
      <c r="I12420">
        <v>358.185858</v>
      </c>
      <c r="J12420">
        <v>330.40084579000001</v>
      </c>
      <c r="K12420">
        <v>330.40084579000001</v>
      </c>
      <c r="L12420" t="s">
        <v>15182</v>
      </c>
      <c r="M12420" t="s">
        <v>15237</v>
      </c>
      <c r="N12420" t="s">
        <v>15182</v>
      </c>
      <c r="O12420" t="s">
        <v>15237</v>
      </c>
      <c r="R12420" t="s">
        <v>15182</v>
      </c>
      <c r="S12420" t="s">
        <v>15237</v>
      </c>
      <c r="T12420" s="124" t="s">
        <v>16993</v>
      </c>
      <c r="U12420" s="124" t="s">
        <v>15317</v>
      </c>
    </row>
    <row r="12421" spans="1:21" x14ac:dyDescent="0.25">
      <c r="A12421">
        <v>2019</v>
      </c>
      <c r="B12421">
        <v>47</v>
      </c>
      <c r="C12421" t="s">
        <v>29</v>
      </c>
      <c r="D12421" t="s">
        <v>2834</v>
      </c>
      <c r="E12421" t="s">
        <v>15861</v>
      </c>
      <c r="F12421" t="s">
        <v>9130</v>
      </c>
      <c r="G12421" t="s">
        <v>13694</v>
      </c>
      <c r="H12421" t="s">
        <v>14747</v>
      </c>
      <c r="I12421">
        <v>1343.0785760000001</v>
      </c>
      <c r="J12421">
        <v>1245.2356790700001</v>
      </c>
      <c r="K12421">
        <v>1245.2356790700001</v>
      </c>
      <c r="L12421" t="s">
        <v>20521</v>
      </c>
      <c r="M12421" t="s">
        <v>17515</v>
      </c>
      <c r="N12421" t="s">
        <v>19255</v>
      </c>
      <c r="O12421" t="s">
        <v>15246</v>
      </c>
      <c r="P12421" t="s">
        <v>18165</v>
      </c>
      <c r="Q12421" t="s">
        <v>17515</v>
      </c>
      <c r="R12421" t="s">
        <v>15181</v>
      </c>
      <c r="S12421" t="s">
        <v>15237</v>
      </c>
      <c r="T12421" s="124" t="s">
        <v>17517</v>
      </c>
      <c r="U12421" s="124" t="s">
        <v>15317</v>
      </c>
    </row>
    <row r="12422" spans="1:21" x14ac:dyDescent="0.25">
      <c r="A12422">
        <v>2019</v>
      </c>
      <c r="B12422">
        <v>47</v>
      </c>
      <c r="C12422" t="s">
        <v>29</v>
      </c>
      <c r="D12422" t="s">
        <v>2835</v>
      </c>
      <c r="E12422" t="s">
        <v>15862</v>
      </c>
      <c r="F12422" t="s">
        <v>9131</v>
      </c>
      <c r="G12422" t="s">
        <v>13695</v>
      </c>
      <c r="H12422" t="s">
        <v>14747</v>
      </c>
      <c r="I12422">
        <v>2362.1174329999999</v>
      </c>
      <c r="J12422">
        <v>1980.7706708799999</v>
      </c>
      <c r="K12422">
        <v>1980.7706708799999</v>
      </c>
      <c r="L12422" t="s">
        <v>17477</v>
      </c>
      <c r="M12422" t="s">
        <v>17964</v>
      </c>
      <c r="N12422" t="s">
        <v>15181</v>
      </c>
      <c r="O12422" t="s">
        <v>15237</v>
      </c>
      <c r="P12422" t="s">
        <v>15181</v>
      </c>
      <c r="Q12422" t="s">
        <v>15237</v>
      </c>
      <c r="R12422" t="s">
        <v>15181</v>
      </c>
      <c r="S12422" t="s">
        <v>15237</v>
      </c>
      <c r="T12422" s="124" t="s">
        <v>19207</v>
      </c>
      <c r="U12422" s="124" t="s">
        <v>15317</v>
      </c>
    </row>
    <row r="12423" spans="1:21" x14ac:dyDescent="0.25">
      <c r="A12423">
        <v>2019</v>
      </c>
      <c r="B12423">
        <v>47</v>
      </c>
      <c r="C12423" t="s">
        <v>29</v>
      </c>
      <c r="D12423" t="s">
        <v>2836</v>
      </c>
      <c r="E12423" t="s">
        <v>15863</v>
      </c>
      <c r="F12423" t="s">
        <v>15864</v>
      </c>
      <c r="G12423" t="s">
        <v>13696</v>
      </c>
      <c r="H12423" t="s">
        <v>14747</v>
      </c>
      <c r="I12423">
        <v>806.94201100000009</v>
      </c>
      <c r="J12423">
        <v>803.62085495999997</v>
      </c>
      <c r="K12423">
        <v>803.62085495999997</v>
      </c>
      <c r="N12423" t="s">
        <v>20522</v>
      </c>
      <c r="O12423" t="s">
        <v>17524</v>
      </c>
      <c r="P12423" t="s">
        <v>19257</v>
      </c>
      <c r="Q12423" t="s">
        <v>16843</v>
      </c>
      <c r="R12423" t="s">
        <v>15181</v>
      </c>
      <c r="S12423" t="s">
        <v>15237</v>
      </c>
      <c r="T12423" s="124" t="s">
        <v>17525</v>
      </c>
      <c r="U12423" s="124" t="s">
        <v>15317</v>
      </c>
    </row>
    <row r="12424" spans="1:21" x14ac:dyDescent="0.25">
      <c r="A12424">
        <v>2019</v>
      </c>
      <c r="B12424">
        <v>47</v>
      </c>
      <c r="C12424" t="s">
        <v>30</v>
      </c>
      <c r="D12424" t="s">
        <v>2837</v>
      </c>
      <c r="E12424" t="s">
        <v>15865</v>
      </c>
      <c r="F12424" t="s">
        <v>10905</v>
      </c>
      <c r="G12424" t="s">
        <v>13698</v>
      </c>
      <c r="H12424" t="s">
        <v>14747</v>
      </c>
      <c r="I12424">
        <v>310.68964699999998</v>
      </c>
      <c r="J12424">
        <v>206.89511481</v>
      </c>
      <c r="K12424">
        <v>206.89511481</v>
      </c>
      <c r="L12424" t="s">
        <v>15181</v>
      </c>
      <c r="M12424" t="s">
        <v>15237</v>
      </c>
      <c r="N12424" t="s">
        <v>20168</v>
      </c>
      <c r="O12424" t="s">
        <v>17204</v>
      </c>
      <c r="P12424" t="s">
        <v>15181</v>
      </c>
      <c r="Q12424" t="s">
        <v>15237</v>
      </c>
      <c r="R12424" t="s">
        <v>15181</v>
      </c>
      <c r="S12424" t="s">
        <v>15237</v>
      </c>
      <c r="T12424" t="s">
        <v>17232</v>
      </c>
      <c r="U12424" t="s">
        <v>15317</v>
      </c>
    </row>
    <row r="12425" spans="1:21" x14ac:dyDescent="0.25">
      <c r="A12425">
        <v>2019</v>
      </c>
      <c r="B12425">
        <v>48</v>
      </c>
      <c r="C12425" t="s">
        <v>25</v>
      </c>
      <c r="D12425" t="s">
        <v>2857</v>
      </c>
      <c r="E12425" t="s">
        <v>15866</v>
      </c>
      <c r="F12425" t="s">
        <v>10906</v>
      </c>
      <c r="G12425" t="s">
        <v>13979</v>
      </c>
      <c r="H12425" t="s">
        <v>14334</v>
      </c>
      <c r="I12425">
        <v>570.58207299999992</v>
      </c>
      <c r="J12425">
        <v>575.04126848999999</v>
      </c>
      <c r="K12425">
        <v>575.04126848999999</v>
      </c>
      <c r="L12425" t="s">
        <v>18596</v>
      </c>
      <c r="M12425" t="s">
        <v>15246</v>
      </c>
      <c r="N12425" t="s">
        <v>17166</v>
      </c>
      <c r="O12425" t="s">
        <v>15246</v>
      </c>
      <c r="P12425" t="s">
        <v>17623</v>
      </c>
      <c r="Q12425" t="s">
        <v>15246</v>
      </c>
      <c r="R12425" t="s">
        <v>17196</v>
      </c>
      <c r="S12425" t="s">
        <v>15246</v>
      </c>
      <c r="T12425" t="s">
        <v>15304</v>
      </c>
      <c r="U12425" t="s">
        <v>15317</v>
      </c>
    </row>
    <row r="12426" spans="1:21" x14ac:dyDescent="0.25">
      <c r="A12426">
        <v>2019</v>
      </c>
      <c r="B12426">
        <v>48</v>
      </c>
      <c r="C12426" t="s">
        <v>25</v>
      </c>
      <c r="D12426" t="s">
        <v>2858</v>
      </c>
      <c r="E12426" t="s">
        <v>15867</v>
      </c>
      <c r="F12426" t="s">
        <v>10907</v>
      </c>
      <c r="G12426" t="s">
        <v>13980</v>
      </c>
      <c r="H12426" t="s">
        <v>14652</v>
      </c>
      <c r="I12426">
        <v>4856.0840520000002</v>
      </c>
      <c r="J12426">
        <v>4745.9321736600004</v>
      </c>
      <c r="K12426">
        <v>4745.9321736600004</v>
      </c>
      <c r="L12426" t="s">
        <v>17478</v>
      </c>
      <c r="M12426" t="s">
        <v>17515</v>
      </c>
      <c r="N12426" t="s">
        <v>17491</v>
      </c>
      <c r="O12426" t="s">
        <v>15246</v>
      </c>
      <c r="T12426" s="124" t="s">
        <v>17517</v>
      </c>
      <c r="U12426" s="124" t="s">
        <v>15317</v>
      </c>
    </row>
    <row r="12427" spans="1:21" x14ac:dyDescent="0.25">
      <c r="A12427">
        <v>2019</v>
      </c>
      <c r="B12427">
        <v>48</v>
      </c>
      <c r="C12427" t="s">
        <v>25</v>
      </c>
      <c r="D12427" t="s">
        <v>2859</v>
      </c>
      <c r="E12427" t="s">
        <v>15868</v>
      </c>
      <c r="F12427" t="s">
        <v>10908</v>
      </c>
      <c r="G12427" t="s">
        <v>13981</v>
      </c>
      <c r="H12427" t="s">
        <v>14652</v>
      </c>
      <c r="I12427">
        <v>1880.3957069999999</v>
      </c>
      <c r="J12427">
        <v>2191.0634703199999</v>
      </c>
      <c r="K12427">
        <v>2191.0634703199999</v>
      </c>
      <c r="N12427" t="s">
        <v>16867</v>
      </c>
      <c r="O12427" t="s">
        <v>15246</v>
      </c>
      <c r="P12427" t="s">
        <v>16867</v>
      </c>
      <c r="Q12427" t="s">
        <v>15246</v>
      </c>
      <c r="T12427" t="s">
        <v>15304</v>
      </c>
      <c r="U12427" t="s">
        <v>15317</v>
      </c>
    </row>
    <row r="12428" spans="1:21" x14ac:dyDescent="0.25">
      <c r="A12428">
        <v>2019</v>
      </c>
      <c r="B12428">
        <v>48</v>
      </c>
      <c r="C12428" t="s">
        <v>25</v>
      </c>
      <c r="D12428" t="s">
        <v>2860</v>
      </c>
      <c r="E12428" t="s">
        <v>15869</v>
      </c>
      <c r="F12428" t="s">
        <v>10909</v>
      </c>
      <c r="G12428" t="s">
        <v>14169</v>
      </c>
      <c r="H12428" t="s">
        <v>14652</v>
      </c>
      <c r="I12428">
        <v>149.05390499999999</v>
      </c>
      <c r="J12428">
        <v>627.95814918999997</v>
      </c>
      <c r="K12428">
        <v>627.95814918999997</v>
      </c>
      <c r="T12428" s="124" t="s">
        <v>15304</v>
      </c>
      <c r="U12428" s="124" t="s">
        <v>15317</v>
      </c>
    </row>
    <row r="12429" spans="1:21" x14ac:dyDescent="0.25">
      <c r="A12429">
        <v>2019</v>
      </c>
      <c r="B12429">
        <v>48</v>
      </c>
      <c r="C12429" t="s">
        <v>25</v>
      </c>
      <c r="D12429" t="s">
        <v>2861</v>
      </c>
      <c r="E12429" t="s">
        <v>15870</v>
      </c>
      <c r="F12429" t="s">
        <v>10910</v>
      </c>
      <c r="G12429" t="s">
        <v>14170</v>
      </c>
      <c r="H12429" t="s">
        <v>14652</v>
      </c>
      <c r="I12429">
        <v>32.139533999999998</v>
      </c>
      <c r="J12429">
        <v>117.96657655</v>
      </c>
      <c r="K12429">
        <v>117.96657655</v>
      </c>
      <c r="L12429" t="s">
        <v>17608</v>
      </c>
      <c r="M12429" t="s">
        <v>15246</v>
      </c>
      <c r="N12429" t="s">
        <v>17608</v>
      </c>
      <c r="O12429" t="s">
        <v>15246</v>
      </c>
      <c r="T12429" t="s">
        <v>15304</v>
      </c>
      <c r="U12429" t="s">
        <v>15317</v>
      </c>
    </row>
    <row r="12430" spans="1:21" x14ac:dyDescent="0.25">
      <c r="A12430">
        <v>2019</v>
      </c>
      <c r="B12430">
        <v>48</v>
      </c>
      <c r="C12430" t="s">
        <v>25</v>
      </c>
      <c r="D12430" t="s">
        <v>2862</v>
      </c>
      <c r="E12430" t="s">
        <v>15871</v>
      </c>
      <c r="F12430" t="s">
        <v>10911</v>
      </c>
      <c r="G12430" t="s">
        <v>14171</v>
      </c>
      <c r="H12430" t="s">
        <v>14652</v>
      </c>
      <c r="I12430">
        <v>140.341488</v>
      </c>
      <c r="J12430">
        <v>152.87312768000001</v>
      </c>
      <c r="K12430">
        <v>152.87312768000001</v>
      </c>
      <c r="T12430" s="124" t="s">
        <v>15304</v>
      </c>
      <c r="U12430" s="124" t="s">
        <v>15317</v>
      </c>
    </row>
    <row r="12431" spans="1:21" x14ac:dyDescent="0.25">
      <c r="A12431">
        <v>2019</v>
      </c>
      <c r="B12431">
        <v>48</v>
      </c>
      <c r="C12431" t="s">
        <v>25</v>
      </c>
      <c r="D12431" t="s">
        <v>2863</v>
      </c>
      <c r="E12431" t="s">
        <v>15872</v>
      </c>
      <c r="F12431" t="s">
        <v>9732</v>
      </c>
      <c r="G12431" t="s">
        <v>13985</v>
      </c>
      <c r="H12431" t="s">
        <v>14652</v>
      </c>
      <c r="I12431">
        <v>329.70470999999998</v>
      </c>
      <c r="J12431">
        <v>377.68684847999998</v>
      </c>
      <c r="K12431">
        <v>377.68684847999998</v>
      </c>
      <c r="T12431" s="124" t="s">
        <v>16839</v>
      </c>
      <c r="U12431" s="124" t="s">
        <v>15317</v>
      </c>
    </row>
    <row r="12432" spans="1:21" x14ac:dyDescent="0.25">
      <c r="A12432">
        <v>2019</v>
      </c>
      <c r="B12432">
        <v>48</v>
      </c>
      <c r="C12432" t="s">
        <v>25</v>
      </c>
      <c r="D12432" t="s">
        <v>2864</v>
      </c>
      <c r="E12432" t="s">
        <v>15873</v>
      </c>
      <c r="F12432" t="s">
        <v>10912</v>
      </c>
      <c r="G12432" t="s">
        <v>12490</v>
      </c>
      <c r="H12432" t="s">
        <v>15126</v>
      </c>
      <c r="I12432">
        <v>25.203852000000001</v>
      </c>
      <c r="J12432">
        <v>5.7058745899999996</v>
      </c>
      <c r="K12432">
        <v>5.7058745899999996</v>
      </c>
      <c r="L12432" t="s">
        <v>15197</v>
      </c>
      <c r="M12432" t="s">
        <v>15239</v>
      </c>
      <c r="T12432" t="s">
        <v>15302</v>
      </c>
      <c r="U12432" t="s">
        <v>15317</v>
      </c>
    </row>
    <row r="12433" spans="1:21" x14ac:dyDescent="0.25">
      <c r="A12433">
        <v>2019</v>
      </c>
      <c r="B12433">
        <v>48</v>
      </c>
      <c r="C12433" t="s">
        <v>25</v>
      </c>
      <c r="D12433" t="s">
        <v>2865</v>
      </c>
      <c r="E12433" t="s">
        <v>15874</v>
      </c>
      <c r="F12433" t="s">
        <v>10913</v>
      </c>
      <c r="G12433" t="s">
        <v>14172</v>
      </c>
      <c r="H12433" t="s">
        <v>14652</v>
      </c>
      <c r="I12433">
        <v>1050.1033010000001</v>
      </c>
      <c r="J12433">
        <v>995.72483583999997</v>
      </c>
      <c r="K12433">
        <v>995.72483583999997</v>
      </c>
      <c r="L12433" t="s">
        <v>20286</v>
      </c>
      <c r="M12433" t="s">
        <v>15246</v>
      </c>
      <c r="N12433" t="s">
        <v>20388</v>
      </c>
      <c r="O12433" t="s">
        <v>15246</v>
      </c>
      <c r="P12433" t="s">
        <v>17636</v>
      </c>
      <c r="Q12433" t="s">
        <v>17635</v>
      </c>
      <c r="T12433" t="s">
        <v>16839</v>
      </c>
      <c r="U12433" t="s">
        <v>15317</v>
      </c>
    </row>
    <row r="12434" spans="1:21" x14ac:dyDescent="0.25">
      <c r="A12434">
        <v>2019</v>
      </c>
      <c r="B12434">
        <v>48</v>
      </c>
      <c r="C12434" t="s">
        <v>25</v>
      </c>
      <c r="D12434" t="s">
        <v>15875</v>
      </c>
      <c r="E12434" t="s">
        <v>15876</v>
      </c>
      <c r="F12434" t="s">
        <v>15877</v>
      </c>
      <c r="G12434" t="s">
        <v>15878</v>
      </c>
      <c r="H12434" t="s">
        <v>14652</v>
      </c>
      <c r="I12434">
        <v>600</v>
      </c>
      <c r="J12434">
        <v>344.30569636000001</v>
      </c>
      <c r="K12434">
        <v>344.30569636000001</v>
      </c>
      <c r="N12434" t="s">
        <v>17479</v>
      </c>
      <c r="O12434" t="s">
        <v>15238</v>
      </c>
      <c r="P12434" t="s">
        <v>16863</v>
      </c>
      <c r="Q12434" t="s">
        <v>15246</v>
      </c>
      <c r="T12434" t="s">
        <v>17612</v>
      </c>
      <c r="U12434" t="s">
        <v>15317</v>
      </c>
    </row>
    <row r="12435" spans="1:21" x14ac:dyDescent="0.25">
      <c r="A12435">
        <v>2019</v>
      </c>
      <c r="B12435">
        <v>48</v>
      </c>
      <c r="C12435" t="s">
        <v>22</v>
      </c>
      <c r="D12435" t="s">
        <v>2866</v>
      </c>
      <c r="G12435" t="s">
        <v>10941</v>
      </c>
      <c r="H12435" t="s">
        <v>14221</v>
      </c>
      <c r="I12435">
        <v>1743.2078389999999</v>
      </c>
      <c r="J12435">
        <v>2129.6729979299998</v>
      </c>
      <c r="K12435">
        <v>2129.6729979299998</v>
      </c>
      <c r="U12435" t="s">
        <v>15316</v>
      </c>
    </row>
    <row r="12436" spans="1:21" x14ac:dyDescent="0.25">
      <c r="A12436">
        <v>2019</v>
      </c>
      <c r="B12436">
        <v>48</v>
      </c>
      <c r="C12436" t="s">
        <v>23</v>
      </c>
      <c r="D12436" t="s">
        <v>2867</v>
      </c>
      <c r="G12436" t="s">
        <v>10942</v>
      </c>
      <c r="H12436" t="s">
        <v>14222</v>
      </c>
      <c r="I12436">
        <v>57.394252000000002</v>
      </c>
      <c r="J12436">
        <v>60.809787020000002</v>
      </c>
      <c r="K12436">
        <v>60.809787020000002</v>
      </c>
      <c r="U12436" t="s">
        <v>15316</v>
      </c>
    </row>
    <row r="12437" spans="1:21" x14ac:dyDescent="0.25">
      <c r="A12437">
        <v>2019</v>
      </c>
      <c r="B12437">
        <v>48</v>
      </c>
      <c r="C12437" t="s">
        <v>24</v>
      </c>
      <c r="D12437" t="s">
        <v>2868</v>
      </c>
      <c r="E12437" t="s">
        <v>15879</v>
      </c>
      <c r="F12437" t="s">
        <v>10915</v>
      </c>
      <c r="G12437" t="s">
        <v>13992</v>
      </c>
      <c r="H12437" t="s">
        <v>15127</v>
      </c>
      <c r="I12437">
        <v>66.564987000000002</v>
      </c>
      <c r="J12437">
        <v>59.627529359999997</v>
      </c>
      <c r="K12437">
        <v>59.627529359999997</v>
      </c>
      <c r="L12437" t="s">
        <v>15181</v>
      </c>
      <c r="M12437" t="s">
        <v>15237</v>
      </c>
      <c r="N12437" t="s">
        <v>15181</v>
      </c>
      <c r="O12437" t="s">
        <v>15237</v>
      </c>
      <c r="P12437" t="s">
        <v>17651</v>
      </c>
      <c r="Q12437" t="s">
        <v>17515</v>
      </c>
      <c r="R12437" t="s">
        <v>15181</v>
      </c>
      <c r="S12437" t="s">
        <v>15237</v>
      </c>
      <c r="T12437" t="s">
        <v>17640</v>
      </c>
      <c r="U12437" t="s">
        <v>15317</v>
      </c>
    </row>
    <row r="12438" spans="1:21" x14ac:dyDescent="0.25">
      <c r="A12438">
        <v>2019</v>
      </c>
      <c r="B12438">
        <v>48</v>
      </c>
      <c r="C12438" t="s">
        <v>29</v>
      </c>
      <c r="D12438" t="s">
        <v>2870</v>
      </c>
      <c r="E12438" t="s">
        <v>15880</v>
      </c>
      <c r="F12438" t="s">
        <v>10917</v>
      </c>
      <c r="G12438" t="s">
        <v>13746</v>
      </c>
      <c r="H12438" t="s">
        <v>14652</v>
      </c>
      <c r="I12438">
        <v>15.173830000000001</v>
      </c>
      <c r="J12438">
        <v>15.16283</v>
      </c>
      <c r="K12438">
        <v>15.16283</v>
      </c>
      <c r="L12438" t="s">
        <v>20287</v>
      </c>
      <c r="M12438" t="s">
        <v>17617</v>
      </c>
      <c r="N12438" t="s">
        <v>20288</v>
      </c>
      <c r="O12438" t="s">
        <v>17617</v>
      </c>
      <c r="P12438" t="s">
        <v>17616</v>
      </c>
      <c r="Q12438" t="s">
        <v>17617</v>
      </c>
      <c r="T12438" s="124" t="s">
        <v>19356</v>
      </c>
      <c r="U12438" s="124" t="s">
        <v>15317</v>
      </c>
    </row>
    <row r="12439" spans="1:21" x14ac:dyDescent="0.25">
      <c r="A12439">
        <v>2019</v>
      </c>
      <c r="B12439">
        <v>48</v>
      </c>
      <c r="C12439" t="s">
        <v>29</v>
      </c>
      <c r="D12439" t="s">
        <v>2871</v>
      </c>
      <c r="E12439" t="s">
        <v>15881</v>
      </c>
      <c r="F12439" t="s">
        <v>15882</v>
      </c>
      <c r="G12439" t="s">
        <v>13995</v>
      </c>
      <c r="H12439" t="s">
        <v>14652</v>
      </c>
      <c r="I12439">
        <v>578.14072899999996</v>
      </c>
      <c r="J12439">
        <v>522.10653781999997</v>
      </c>
      <c r="K12439">
        <v>521.45324127000004</v>
      </c>
      <c r="L12439" t="s">
        <v>20523</v>
      </c>
      <c r="M12439" t="s">
        <v>16818</v>
      </c>
      <c r="N12439" t="s">
        <v>20040</v>
      </c>
      <c r="O12439" t="s">
        <v>15246</v>
      </c>
      <c r="T12439" s="124" t="s">
        <v>17442</v>
      </c>
      <c r="U12439" s="124" t="s">
        <v>15317</v>
      </c>
    </row>
    <row r="12440" spans="1:21" x14ac:dyDescent="0.25">
      <c r="A12440">
        <v>2019</v>
      </c>
      <c r="B12440">
        <v>48</v>
      </c>
      <c r="C12440" t="s">
        <v>30</v>
      </c>
      <c r="D12440" t="s">
        <v>15883</v>
      </c>
      <c r="E12440" t="s">
        <v>15645</v>
      </c>
      <c r="F12440" t="s">
        <v>15646</v>
      </c>
      <c r="G12440" t="s">
        <v>15556</v>
      </c>
      <c r="H12440" t="s">
        <v>14652</v>
      </c>
      <c r="I12440">
        <v>800</v>
      </c>
      <c r="J12440">
        <v>237.74946471999999</v>
      </c>
      <c r="K12440">
        <v>237.74946469</v>
      </c>
      <c r="L12440" t="s">
        <v>20443</v>
      </c>
      <c r="M12440" t="s">
        <v>20444</v>
      </c>
      <c r="N12440" t="s">
        <v>20445</v>
      </c>
      <c r="O12440" t="s">
        <v>16846</v>
      </c>
      <c r="T12440" t="s">
        <v>20446</v>
      </c>
      <c r="U12440" t="s">
        <v>15317</v>
      </c>
    </row>
    <row r="12441" spans="1:21" x14ac:dyDescent="0.25">
      <c r="A12441">
        <v>2019</v>
      </c>
      <c r="B12441">
        <v>4</v>
      </c>
      <c r="C12441" t="s">
        <v>25</v>
      </c>
      <c r="D12441" t="s">
        <v>56</v>
      </c>
      <c r="G12441" t="s">
        <v>10947</v>
      </c>
      <c r="H12441" t="s">
        <v>14225</v>
      </c>
      <c r="I12441">
        <v>2490.6937910000001</v>
      </c>
      <c r="J12441">
        <v>1634.76042521</v>
      </c>
      <c r="K12441">
        <v>1634.76042521</v>
      </c>
      <c r="U12441" t="s">
        <v>15316</v>
      </c>
    </row>
    <row r="12442" spans="1:21" x14ac:dyDescent="0.25">
      <c r="A12442">
        <v>2019</v>
      </c>
      <c r="B12442">
        <v>4</v>
      </c>
      <c r="C12442" t="s">
        <v>25</v>
      </c>
      <c r="D12442" t="s">
        <v>58</v>
      </c>
      <c r="E12442" t="s">
        <v>15884</v>
      </c>
      <c r="F12442" t="s">
        <v>10565</v>
      </c>
      <c r="G12442" t="s">
        <v>10949</v>
      </c>
      <c r="H12442" t="s">
        <v>14734</v>
      </c>
      <c r="I12442">
        <v>50.073853</v>
      </c>
      <c r="J12442">
        <v>124.74864344</v>
      </c>
      <c r="K12442">
        <v>124.74864344</v>
      </c>
      <c r="U12442" t="s">
        <v>15316</v>
      </c>
    </row>
    <row r="12443" spans="1:21" x14ac:dyDescent="0.25">
      <c r="A12443">
        <v>2019</v>
      </c>
      <c r="B12443">
        <v>4</v>
      </c>
      <c r="C12443" t="s">
        <v>25</v>
      </c>
      <c r="D12443" t="s">
        <v>60</v>
      </c>
      <c r="E12443" t="s">
        <v>15885</v>
      </c>
      <c r="F12443" t="s">
        <v>15886</v>
      </c>
      <c r="G12443" t="s">
        <v>10951</v>
      </c>
      <c r="H12443" t="s">
        <v>14228</v>
      </c>
      <c r="I12443">
        <v>20.843364000000001</v>
      </c>
      <c r="J12443">
        <v>18.027557850000001</v>
      </c>
      <c r="K12443">
        <v>18.027557850000001</v>
      </c>
      <c r="L12443" t="s">
        <v>15178</v>
      </c>
      <c r="M12443" t="s">
        <v>15237</v>
      </c>
      <c r="N12443" t="s">
        <v>15178</v>
      </c>
      <c r="O12443" t="s">
        <v>15237</v>
      </c>
      <c r="P12443" t="s">
        <v>15178</v>
      </c>
      <c r="Q12443" t="s">
        <v>15237</v>
      </c>
      <c r="R12443" t="s">
        <v>15178</v>
      </c>
      <c r="S12443" t="s">
        <v>15237</v>
      </c>
      <c r="T12443" t="s">
        <v>15301</v>
      </c>
      <c r="U12443" t="s">
        <v>15317</v>
      </c>
    </row>
    <row r="12444" spans="1:21" x14ac:dyDescent="0.25">
      <c r="A12444">
        <v>2019</v>
      </c>
      <c r="B12444">
        <v>4</v>
      </c>
      <c r="C12444" t="s">
        <v>25</v>
      </c>
      <c r="D12444" t="s">
        <v>62</v>
      </c>
      <c r="E12444" t="s">
        <v>15887</v>
      </c>
      <c r="F12444" t="s">
        <v>15888</v>
      </c>
      <c r="G12444" t="s">
        <v>13910</v>
      </c>
      <c r="H12444" t="s">
        <v>14735</v>
      </c>
      <c r="I12444">
        <v>1415.4837809999999</v>
      </c>
      <c r="J12444">
        <v>5053.8728272399994</v>
      </c>
      <c r="K12444">
        <v>4995.5701814800004</v>
      </c>
      <c r="L12444" t="s">
        <v>17433</v>
      </c>
      <c r="M12444" t="s">
        <v>15237</v>
      </c>
      <c r="N12444" t="s">
        <v>15196</v>
      </c>
      <c r="O12444" t="s">
        <v>15237</v>
      </c>
      <c r="P12444" t="s">
        <v>17147</v>
      </c>
      <c r="Q12444" t="s">
        <v>15237</v>
      </c>
      <c r="R12444" t="s">
        <v>17147</v>
      </c>
      <c r="S12444" t="s">
        <v>15237</v>
      </c>
      <c r="T12444" t="s">
        <v>15301</v>
      </c>
      <c r="U12444" t="s">
        <v>15317</v>
      </c>
    </row>
    <row r="12445" spans="1:21" x14ac:dyDescent="0.25">
      <c r="A12445">
        <v>2019</v>
      </c>
      <c r="B12445">
        <v>4</v>
      </c>
      <c r="C12445" t="s">
        <v>25</v>
      </c>
      <c r="D12445" t="s">
        <v>64</v>
      </c>
      <c r="F12445" t="s">
        <v>10568</v>
      </c>
      <c r="G12445" t="s">
        <v>10955</v>
      </c>
      <c r="H12445" t="s">
        <v>14231</v>
      </c>
      <c r="I12445">
        <v>296.56488999999999</v>
      </c>
      <c r="J12445">
        <v>345.71531966999999</v>
      </c>
      <c r="K12445">
        <v>345.71531966999999</v>
      </c>
      <c r="N12445" t="s">
        <v>19982</v>
      </c>
      <c r="O12445" t="s">
        <v>17486</v>
      </c>
      <c r="P12445" t="s">
        <v>17148</v>
      </c>
      <c r="Q12445" t="s">
        <v>17486</v>
      </c>
      <c r="R12445" t="s">
        <v>17148</v>
      </c>
      <c r="S12445" t="s">
        <v>17486</v>
      </c>
      <c r="T12445" t="s">
        <v>17487</v>
      </c>
      <c r="U12445" t="s">
        <v>15317</v>
      </c>
    </row>
    <row r="12446" spans="1:21" x14ac:dyDescent="0.25">
      <c r="A12446">
        <v>2019</v>
      </c>
      <c r="B12446">
        <v>4</v>
      </c>
      <c r="C12446" t="s">
        <v>25</v>
      </c>
      <c r="D12446" t="s">
        <v>1640</v>
      </c>
      <c r="E12446" t="s">
        <v>15889</v>
      </c>
      <c r="F12446" t="s">
        <v>10569</v>
      </c>
      <c r="G12446" t="s">
        <v>12405</v>
      </c>
      <c r="H12446" t="s">
        <v>14238</v>
      </c>
      <c r="I12446">
        <v>408.75035800000001</v>
      </c>
      <c r="J12446">
        <v>297.32793744000003</v>
      </c>
      <c r="K12446">
        <v>297.32793744000003</v>
      </c>
      <c r="L12446" t="s">
        <v>15197</v>
      </c>
      <c r="M12446" t="s">
        <v>15239</v>
      </c>
      <c r="T12446" t="s">
        <v>15302</v>
      </c>
      <c r="U12446" t="s">
        <v>15317</v>
      </c>
    </row>
    <row r="12447" spans="1:21" x14ac:dyDescent="0.25">
      <c r="A12447">
        <v>2019</v>
      </c>
      <c r="B12447">
        <v>4</v>
      </c>
      <c r="C12447" t="s">
        <v>25</v>
      </c>
      <c r="D12447" t="s">
        <v>2364</v>
      </c>
      <c r="E12447" t="s">
        <v>15890</v>
      </c>
      <c r="F12447" t="s">
        <v>10570</v>
      </c>
      <c r="G12447" t="s">
        <v>13203</v>
      </c>
      <c r="H12447" t="s">
        <v>14736</v>
      </c>
      <c r="I12447">
        <v>260.48314299999998</v>
      </c>
      <c r="J12447">
        <v>207.88805264999999</v>
      </c>
      <c r="K12447">
        <v>207.88805264999999</v>
      </c>
      <c r="L12447" t="s">
        <v>15182</v>
      </c>
      <c r="M12447" t="s">
        <v>15237</v>
      </c>
      <c r="N12447" t="s">
        <v>15182</v>
      </c>
      <c r="O12447" t="s">
        <v>15237</v>
      </c>
      <c r="P12447" t="s">
        <v>15182</v>
      </c>
      <c r="Q12447" t="s">
        <v>15237</v>
      </c>
      <c r="T12447" t="s">
        <v>15301</v>
      </c>
      <c r="U12447" t="s">
        <v>15317</v>
      </c>
    </row>
    <row r="12448" spans="1:21" x14ac:dyDescent="0.25">
      <c r="A12448">
        <v>2019</v>
      </c>
      <c r="B12448">
        <v>4</v>
      </c>
      <c r="C12448" t="s">
        <v>25</v>
      </c>
      <c r="D12448" t="s">
        <v>2590</v>
      </c>
      <c r="E12448" t="s">
        <v>15818</v>
      </c>
      <c r="F12448" t="s">
        <v>10571</v>
      </c>
      <c r="G12448" t="s">
        <v>13672</v>
      </c>
      <c r="H12448" t="s">
        <v>14475</v>
      </c>
      <c r="I12448">
        <v>1534.891897</v>
      </c>
      <c r="J12448">
        <v>1052.75651014</v>
      </c>
      <c r="K12448">
        <v>1052.75651014</v>
      </c>
      <c r="U12448" t="s">
        <v>15316</v>
      </c>
    </row>
    <row r="12449" spans="1:21" x14ac:dyDescent="0.25">
      <c r="A12449">
        <v>2019</v>
      </c>
      <c r="B12449">
        <v>4</v>
      </c>
      <c r="C12449" t="s">
        <v>25</v>
      </c>
      <c r="D12449" t="s">
        <v>2592</v>
      </c>
      <c r="E12449" t="s">
        <v>15819</v>
      </c>
      <c r="F12449" t="s">
        <v>10572</v>
      </c>
      <c r="G12449" t="s">
        <v>13911</v>
      </c>
      <c r="H12449" t="s">
        <v>14475</v>
      </c>
      <c r="I12449">
        <v>26233.830213000001</v>
      </c>
      <c r="J12449">
        <v>14929.5251943</v>
      </c>
      <c r="K12449">
        <v>14929.5251943</v>
      </c>
      <c r="U12449" t="s">
        <v>15316</v>
      </c>
    </row>
    <row r="12450" spans="1:21" x14ac:dyDescent="0.25">
      <c r="A12450">
        <v>2019</v>
      </c>
      <c r="B12450">
        <v>4</v>
      </c>
      <c r="C12450" t="s">
        <v>25</v>
      </c>
      <c r="D12450" t="s">
        <v>2593</v>
      </c>
      <c r="E12450" t="s">
        <v>15820</v>
      </c>
      <c r="F12450" t="s">
        <v>10573</v>
      </c>
      <c r="G12450" t="s">
        <v>13912</v>
      </c>
      <c r="H12450" t="s">
        <v>14476</v>
      </c>
      <c r="I12450">
        <v>16641.685385000001</v>
      </c>
      <c r="J12450">
        <v>12169.78988403</v>
      </c>
      <c r="K12450">
        <v>12169.78988403</v>
      </c>
      <c r="U12450" t="s">
        <v>15316</v>
      </c>
    </row>
    <row r="12451" spans="1:21" x14ac:dyDescent="0.25">
      <c r="A12451">
        <v>2019</v>
      </c>
      <c r="B12451">
        <v>4</v>
      </c>
      <c r="C12451" t="s">
        <v>25</v>
      </c>
      <c r="D12451" t="s">
        <v>2658</v>
      </c>
      <c r="E12451" t="s">
        <v>15821</v>
      </c>
      <c r="F12451" t="s">
        <v>10574</v>
      </c>
      <c r="G12451" t="s">
        <v>13673</v>
      </c>
      <c r="H12451" t="s">
        <v>14475</v>
      </c>
      <c r="I12451">
        <v>59.447851</v>
      </c>
      <c r="J12451">
        <v>28.268051509999999</v>
      </c>
      <c r="K12451">
        <v>28.268051509999999</v>
      </c>
      <c r="U12451" t="s">
        <v>15316</v>
      </c>
    </row>
    <row r="12452" spans="1:21" x14ac:dyDescent="0.25">
      <c r="A12452">
        <v>2019</v>
      </c>
      <c r="B12452">
        <v>4</v>
      </c>
      <c r="C12452" t="s">
        <v>22</v>
      </c>
      <c r="D12452" t="s">
        <v>66</v>
      </c>
      <c r="G12452" t="s">
        <v>10941</v>
      </c>
      <c r="H12452" t="s">
        <v>14221</v>
      </c>
      <c r="I12452">
        <v>1607.0426339999999</v>
      </c>
      <c r="J12452">
        <v>2056.23158332</v>
      </c>
      <c r="K12452">
        <v>2043.42395253</v>
      </c>
      <c r="U12452" t="s">
        <v>15316</v>
      </c>
    </row>
    <row r="12453" spans="1:21" x14ac:dyDescent="0.25">
      <c r="A12453">
        <v>2019</v>
      </c>
      <c r="B12453">
        <v>4</v>
      </c>
      <c r="C12453" t="s">
        <v>39</v>
      </c>
      <c r="D12453" t="s">
        <v>1641</v>
      </c>
      <c r="E12453" t="s">
        <v>15824</v>
      </c>
      <c r="F12453" t="s">
        <v>10575</v>
      </c>
      <c r="G12453" t="s">
        <v>13045</v>
      </c>
      <c r="H12453" t="s">
        <v>14230</v>
      </c>
      <c r="I12453">
        <v>193.16730000000001</v>
      </c>
      <c r="J12453">
        <v>79.817102419999998</v>
      </c>
      <c r="K12453">
        <v>79.817102419999998</v>
      </c>
      <c r="U12453" t="s">
        <v>15316</v>
      </c>
    </row>
    <row r="12454" spans="1:21" x14ac:dyDescent="0.25">
      <c r="A12454">
        <v>2019</v>
      </c>
      <c r="B12454">
        <v>4</v>
      </c>
      <c r="C12454" t="s">
        <v>23</v>
      </c>
      <c r="D12454" t="s">
        <v>67</v>
      </c>
      <c r="G12454" t="s">
        <v>10942</v>
      </c>
      <c r="H12454" t="s">
        <v>14222</v>
      </c>
      <c r="I12454">
        <v>141.47100900000001</v>
      </c>
      <c r="J12454">
        <v>65.162183689999992</v>
      </c>
      <c r="K12454">
        <v>65.162183689999992</v>
      </c>
      <c r="U12454" t="s">
        <v>15316</v>
      </c>
    </row>
    <row r="12455" spans="1:21" x14ac:dyDescent="0.25">
      <c r="A12455">
        <v>2019</v>
      </c>
      <c r="B12455">
        <v>4</v>
      </c>
      <c r="C12455" t="s">
        <v>24</v>
      </c>
      <c r="D12455" t="s">
        <v>69</v>
      </c>
      <c r="E12455" t="s">
        <v>15891</v>
      </c>
      <c r="F12455" t="s">
        <v>10576</v>
      </c>
      <c r="G12455" t="s">
        <v>13913</v>
      </c>
      <c r="H12455" t="s">
        <v>15025</v>
      </c>
      <c r="I12455">
        <v>573.43730300000004</v>
      </c>
      <c r="J12455">
        <v>501.13386183</v>
      </c>
      <c r="K12455">
        <v>501.13146483000003</v>
      </c>
      <c r="L12455" t="s">
        <v>17149</v>
      </c>
      <c r="M12455" t="s">
        <v>15238</v>
      </c>
      <c r="T12455" t="s">
        <v>15305</v>
      </c>
      <c r="U12455" t="s">
        <v>15317</v>
      </c>
    </row>
    <row r="12456" spans="1:21" x14ac:dyDescent="0.25">
      <c r="A12456">
        <v>2019</v>
      </c>
      <c r="B12456">
        <v>4</v>
      </c>
      <c r="C12456" t="s">
        <v>24</v>
      </c>
      <c r="D12456" t="s">
        <v>73</v>
      </c>
      <c r="E12456" t="s">
        <v>15892</v>
      </c>
      <c r="F12456" t="s">
        <v>9622</v>
      </c>
      <c r="G12456" t="s">
        <v>15893</v>
      </c>
      <c r="H12456" t="s">
        <v>14734</v>
      </c>
      <c r="I12456">
        <v>2088.7694799999999</v>
      </c>
      <c r="J12456">
        <v>1318.35982924</v>
      </c>
      <c r="K12456">
        <v>1273.5360059699999</v>
      </c>
      <c r="L12456" s="124"/>
      <c r="M12456" s="124"/>
      <c r="N12456" s="124"/>
      <c r="O12456" s="124"/>
      <c r="P12456" s="124"/>
      <c r="Q12456" s="124"/>
      <c r="R12456" s="124"/>
      <c r="S12456" s="124"/>
      <c r="T12456" s="124"/>
      <c r="U12456" s="124" t="s">
        <v>15316</v>
      </c>
    </row>
    <row r="12457" spans="1:21" x14ac:dyDescent="0.25">
      <c r="A12457">
        <v>2019</v>
      </c>
      <c r="B12457">
        <v>4</v>
      </c>
      <c r="C12457" t="s">
        <v>24</v>
      </c>
      <c r="D12457" t="s">
        <v>74</v>
      </c>
      <c r="E12457" t="s">
        <v>15894</v>
      </c>
      <c r="F12457" t="s">
        <v>10577</v>
      </c>
      <c r="G12457" t="s">
        <v>10963</v>
      </c>
      <c r="H12457" t="s">
        <v>14739</v>
      </c>
      <c r="I12457">
        <v>62.262754000000001</v>
      </c>
      <c r="J12457">
        <v>52.205093290000001</v>
      </c>
      <c r="K12457">
        <v>52.205093290000001</v>
      </c>
      <c r="N12457" t="s">
        <v>15232</v>
      </c>
      <c r="O12457" t="s">
        <v>15238</v>
      </c>
      <c r="T12457" t="s">
        <v>15305</v>
      </c>
      <c r="U12457" t="s">
        <v>15317</v>
      </c>
    </row>
    <row r="12458" spans="1:21" x14ac:dyDescent="0.25">
      <c r="A12458">
        <v>2019</v>
      </c>
      <c r="B12458">
        <v>4</v>
      </c>
      <c r="C12458" t="s">
        <v>24</v>
      </c>
      <c r="D12458" t="s">
        <v>77</v>
      </c>
      <c r="E12458" t="s">
        <v>15895</v>
      </c>
      <c r="F12458" t="s">
        <v>15896</v>
      </c>
      <c r="G12458" t="s">
        <v>10966</v>
      </c>
      <c r="H12458" t="s">
        <v>14240</v>
      </c>
      <c r="I12458">
        <v>121.038017</v>
      </c>
      <c r="J12458">
        <v>94.938031010000003</v>
      </c>
      <c r="K12458">
        <v>94.938031010000003</v>
      </c>
      <c r="U12458" t="s">
        <v>15316</v>
      </c>
    </row>
    <row r="12459" spans="1:21" x14ac:dyDescent="0.25">
      <c r="A12459">
        <v>2019</v>
      </c>
      <c r="B12459">
        <v>4</v>
      </c>
      <c r="C12459" t="s">
        <v>24</v>
      </c>
      <c r="D12459" t="s">
        <v>1642</v>
      </c>
      <c r="E12459" t="s">
        <v>15829</v>
      </c>
      <c r="F12459" t="s">
        <v>10579</v>
      </c>
      <c r="G12459" t="s">
        <v>13675</v>
      </c>
      <c r="H12459" t="s">
        <v>14478</v>
      </c>
      <c r="I12459">
        <v>314.911473</v>
      </c>
      <c r="J12459">
        <v>150.3218267</v>
      </c>
      <c r="K12459">
        <v>150.3218267</v>
      </c>
      <c r="U12459" t="s">
        <v>15316</v>
      </c>
    </row>
    <row r="12460" spans="1:21" x14ac:dyDescent="0.25">
      <c r="A12460">
        <v>2019</v>
      </c>
      <c r="B12460">
        <v>4</v>
      </c>
      <c r="C12460" t="s">
        <v>24</v>
      </c>
      <c r="D12460" t="s">
        <v>2472</v>
      </c>
      <c r="E12460" t="s">
        <v>15897</v>
      </c>
      <c r="F12460" t="s">
        <v>10580</v>
      </c>
      <c r="G12460" t="s">
        <v>13390</v>
      </c>
      <c r="H12460" t="s">
        <v>14234</v>
      </c>
      <c r="I12460">
        <v>89.231911999999994</v>
      </c>
      <c r="J12460">
        <v>71.841454540000001</v>
      </c>
      <c r="K12460">
        <v>71.841454540000001</v>
      </c>
      <c r="U12460" t="s">
        <v>15316</v>
      </c>
    </row>
    <row r="12461" spans="1:21" x14ac:dyDescent="0.25">
      <c r="A12461">
        <v>2019</v>
      </c>
      <c r="B12461">
        <v>4</v>
      </c>
      <c r="C12461" t="s">
        <v>24</v>
      </c>
      <c r="D12461" t="s">
        <v>2474</v>
      </c>
      <c r="E12461" t="s">
        <v>15898</v>
      </c>
      <c r="F12461" t="s">
        <v>10581</v>
      </c>
      <c r="G12461" t="s">
        <v>13392</v>
      </c>
      <c r="H12461" t="s">
        <v>14239</v>
      </c>
      <c r="I12461">
        <v>22.448604</v>
      </c>
      <c r="J12461">
        <v>19.633402069999999</v>
      </c>
      <c r="K12461">
        <v>19.633402069999999</v>
      </c>
      <c r="U12461" t="s">
        <v>15316</v>
      </c>
    </row>
    <row r="12462" spans="1:21" x14ac:dyDescent="0.25">
      <c r="A12462">
        <v>2019</v>
      </c>
      <c r="B12462">
        <v>4</v>
      </c>
      <c r="C12462" t="s">
        <v>24</v>
      </c>
      <c r="D12462" t="s">
        <v>2596</v>
      </c>
      <c r="E12462" t="s">
        <v>15826</v>
      </c>
      <c r="F12462" t="s">
        <v>10582</v>
      </c>
      <c r="G12462" t="s">
        <v>13598</v>
      </c>
      <c r="H12462" t="s">
        <v>14840</v>
      </c>
      <c r="I12462">
        <v>413.067926</v>
      </c>
      <c r="J12462">
        <v>164.05079058999999</v>
      </c>
      <c r="K12462">
        <v>164.05079058999999</v>
      </c>
      <c r="U12462" t="s">
        <v>15316</v>
      </c>
    </row>
    <row r="12463" spans="1:21" x14ac:dyDescent="0.25">
      <c r="A12463">
        <v>2019</v>
      </c>
      <c r="B12463">
        <v>4</v>
      </c>
      <c r="C12463" t="s">
        <v>24</v>
      </c>
      <c r="D12463" t="s">
        <v>2597</v>
      </c>
      <c r="E12463" t="s">
        <v>15899</v>
      </c>
      <c r="F12463" t="s">
        <v>10583</v>
      </c>
      <c r="G12463" t="s">
        <v>13914</v>
      </c>
      <c r="H12463" t="s">
        <v>14736</v>
      </c>
      <c r="I12463">
        <v>335.67960099999999</v>
      </c>
      <c r="J12463">
        <v>571.10057242000005</v>
      </c>
      <c r="K12463">
        <v>571.10057242000005</v>
      </c>
      <c r="U12463" t="s">
        <v>15316</v>
      </c>
    </row>
    <row r="12464" spans="1:21" x14ac:dyDescent="0.25">
      <c r="A12464">
        <v>2019</v>
      </c>
      <c r="B12464">
        <v>4</v>
      </c>
      <c r="C12464" t="s">
        <v>24</v>
      </c>
      <c r="D12464" t="s">
        <v>2661</v>
      </c>
      <c r="E12464" t="s">
        <v>15900</v>
      </c>
      <c r="F12464" t="s">
        <v>9632</v>
      </c>
      <c r="G12464" t="s">
        <v>15901</v>
      </c>
      <c r="H12464" t="s">
        <v>14475</v>
      </c>
      <c r="I12464">
        <v>184.77238500000001</v>
      </c>
      <c r="J12464">
        <v>107.70984516</v>
      </c>
      <c r="K12464">
        <v>107.70984516</v>
      </c>
      <c r="U12464" t="s">
        <v>15316</v>
      </c>
    </row>
    <row r="12465" spans="1:21" x14ac:dyDescent="0.25">
      <c r="A12465">
        <v>2019</v>
      </c>
      <c r="B12465">
        <v>4</v>
      </c>
      <c r="C12465" t="s">
        <v>24</v>
      </c>
      <c r="D12465" t="s">
        <v>2662</v>
      </c>
      <c r="E12465" t="s">
        <v>15902</v>
      </c>
      <c r="F12465" t="s">
        <v>10584</v>
      </c>
      <c r="G12465" t="s">
        <v>13676</v>
      </c>
      <c r="H12465" t="s">
        <v>14736</v>
      </c>
      <c r="I12465">
        <v>158.57571899999999</v>
      </c>
      <c r="J12465">
        <v>138.40770430000001</v>
      </c>
      <c r="K12465">
        <v>138.40770430000001</v>
      </c>
      <c r="L12465" t="s">
        <v>16886</v>
      </c>
      <c r="M12465" t="s">
        <v>15237</v>
      </c>
      <c r="N12465" t="s">
        <v>17456</v>
      </c>
      <c r="O12465" t="s">
        <v>15237</v>
      </c>
      <c r="T12465" t="s">
        <v>15301</v>
      </c>
      <c r="U12465" t="s">
        <v>15317</v>
      </c>
    </row>
    <row r="12466" spans="1:21" x14ac:dyDescent="0.25">
      <c r="A12466">
        <v>2019</v>
      </c>
      <c r="B12466">
        <v>4</v>
      </c>
      <c r="C12466" t="s">
        <v>24</v>
      </c>
      <c r="D12466" t="s">
        <v>2756</v>
      </c>
      <c r="E12466" t="s">
        <v>15903</v>
      </c>
      <c r="F12466" t="s">
        <v>15904</v>
      </c>
      <c r="G12466" t="s">
        <v>13915</v>
      </c>
      <c r="H12466" t="s">
        <v>14960</v>
      </c>
      <c r="I12466">
        <v>52.428787999999997</v>
      </c>
      <c r="J12466">
        <v>35.235920849999999</v>
      </c>
      <c r="K12466">
        <v>35.235920849999999</v>
      </c>
      <c r="N12466" t="s">
        <v>17785</v>
      </c>
      <c r="O12466" t="s">
        <v>15237</v>
      </c>
      <c r="P12466" t="s">
        <v>17785</v>
      </c>
      <c r="Q12466" t="s">
        <v>15237</v>
      </c>
      <c r="R12466" t="s">
        <v>17785</v>
      </c>
      <c r="S12466" t="s">
        <v>15237</v>
      </c>
      <c r="T12466" t="s">
        <v>15301</v>
      </c>
      <c r="U12466" t="s">
        <v>15317</v>
      </c>
    </row>
    <row r="12467" spans="1:21" x14ac:dyDescent="0.25">
      <c r="A12467">
        <v>2019</v>
      </c>
      <c r="B12467">
        <v>4</v>
      </c>
      <c r="C12467" t="s">
        <v>24</v>
      </c>
      <c r="D12467" t="s">
        <v>2873</v>
      </c>
      <c r="E12467" t="s">
        <v>15905</v>
      </c>
      <c r="F12467" t="s">
        <v>15906</v>
      </c>
      <c r="G12467" t="s">
        <v>14179</v>
      </c>
      <c r="H12467" t="s">
        <v>15145</v>
      </c>
      <c r="I12467">
        <v>193.21547200000001</v>
      </c>
      <c r="J12467">
        <v>32.854299070000003</v>
      </c>
      <c r="K12467">
        <v>32.854299070000003</v>
      </c>
      <c r="U12467" t="s">
        <v>15316</v>
      </c>
    </row>
    <row r="12468" spans="1:21" x14ac:dyDescent="0.25">
      <c r="A12468">
        <v>2019</v>
      </c>
      <c r="B12468">
        <v>4</v>
      </c>
      <c r="C12468" t="s">
        <v>21</v>
      </c>
      <c r="D12468" t="s">
        <v>78</v>
      </c>
      <c r="G12468" t="s">
        <v>15907</v>
      </c>
      <c r="H12468" t="s">
        <v>14476</v>
      </c>
      <c r="I12468">
        <v>250</v>
      </c>
      <c r="J12468">
        <v>0</v>
      </c>
      <c r="K12468">
        <v>0</v>
      </c>
      <c r="U12468" t="s">
        <v>15316</v>
      </c>
    </row>
    <row r="12469" spans="1:21" x14ac:dyDescent="0.25">
      <c r="A12469">
        <v>2019</v>
      </c>
      <c r="B12469">
        <v>4</v>
      </c>
      <c r="C12469" t="s">
        <v>21</v>
      </c>
      <c r="D12469" t="s">
        <v>2599</v>
      </c>
      <c r="E12469" t="s">
        <v>15830</v>
      </c>
      <c r="F12469" t="s">
        <v>10587</v>
      </c>
      <c r="G12469" t="s">
        <v>12284</v>
      </c>
      <c r="H12469" t="s">
        <v>14478</v>
      </c>
      <c r="I12469">
        <v>352.11373900000001</v>
      </c>
      <c r="J12469">
        <v>173.81539473000001</v>
      </c>
      <c r="K12469">
        <v>173.81539473000001</v>
      </c>
      <c r="U12469" t="s">
        <v>15316</v>
      </c>
    </row>
    <row r="12470" spans="1:21" x14ac:dyDescent="0.25">
      <c r="A12470">
        <v>2019</v>
      </c>
      <c r="B12470">
        <v>4</v>
      </c>
      <c r="C12470" t="s">
        <v>30</v>
      </c>
      <c r="D12470" t="s">
        <v>2790</v>
      </c>
      <c r="E12470" t="s">
        <v>15831</v>
      </c>
      <c r="F12470" t="s">
        <v>10589</v>
      </c>
      <c r="G12470" t="s">
        <v>13916</v>
      </c>
      <c r="H12470" t="s">
        <v>14478</v>
      </c>
      <c r="I12470">
        <v>4009.1240979999998</v>
      </c>
      <c r="J12470">
        <v>2903.4198087899999</v>
      </c>
      <c r="K12470">
        <v>2903.3299541000001</v>
      </c>
      <c r="U12470" t="s">
        <v>15316</v>
      </c>
    </row>
    <row r="12471" spans="1:21" x14ac:dyDescent="0.25">
      <c r="A12471">
        <v>2019</v>
      </c>
      <c r="B12471">
        <v>4</v>
      </c>
      <c r="C12471" t="s">
        <v>30</v>
      </c>
      <c r="D12471" t="s">
        <v>2874</v>
      </c>
      <c r="E12471" t="s">
        <v>15908</v>
      </c>
      <c r="F12471" t="s">
        <v>10590</v>
      </c>
      <c r="G12471" t="s">
        <v>14180</v>
      </c>
      <c r="H12471" t="s">
        <v>15145</v>
      </c>
      <c r="I12471">
        <v>207.57651200000001</v>
      </c>
      <c r="J12471">
        <v>211.77257706</v>
      </c>
      <c r="K12471">
        <v>211.77257706</v>
      </c>
      <c r="U12471" t="s">
        <v>15316</v>
      </c>
    </row>
    <row r="12472" spans="1:21" x14ac:dyDescent="0.25">
      <c r="A12472">
        <v>2019</v>
      </c>
      <c r="B12472">
        <v>50</v>
      </c>
      <c r="C12472" t="s">
        <v>25</v>
      </c>
      <c r="D12472" t="s">
        <v>1527</v>
      </c>
      <c r="E12472" t="s">
        <v>15909</v>
      </c>
      <c r="F12472" t="s">
        <v>15910</v>
      </c>
      <c r="G12472" t="s">
        <v>14010</v>
      </c>
      <c r="H12472" t="s">
        <v>14615</v>
      </c>
      <c r="I12472">
        <v>6454.1935359999998</v>
      </c>
      <c r="J12472">
        <v>5667.4497179999998</v>
      </c>
      <c r="K12472">
        <v>5667.4497179999998</v>
      </c>
      <c r="L12472" t="s">
        <v>20524</v>
      </c>
      <c r="M12472" t="s">
        <v>16846</v>
      </c>
      <c r="N12472" t="s">
        <v>20525</v>
      </c>
      <c r="O12472" t="s">
        <v>16846</v>
      </c>
      <c r="P12472" t="s">
        <v>17766</v>
      </c>
      <c r="Q12472" t="s">
        <v>16846</v>
      </c>
      <c r="R12472" t="s">
        <v>17236</v>
      </c>
      <c r="S12472" t="s">
        <v>16846</v>
      </c>
      <c r="T12472" t="s">
        <v>16847</v>
      </c>
      <c r="U12472" t="s">
        <v>15317</v>
      </c>
    </row>
    <row r="12473" spans="1:21" x14ac:dyDescent="0.25">
      <c r="A12473">
        <v>2019</v>
      </c>
      <c r="B12473">
        <v>50</v>
      </c>
      <c r="C12473" t="s">
        <v>25</v>
      </c>
      <c r="D12473" t="s">
        <v>1529</v>
      </c>
      <c r="E12473" t="s">
        <v>15911</v>
      </c>
      <c r="F12473" t="s">
        <v>15912</v>
      </c>
      <c r="G12473" t="s">
        <v>13184</v>
      </c>
      <c r="H12473" t="s">
        <v>14817</v>
      </c>
      <c r="I12473">
        <v>1166.3507770000001</v>
      </c>
      <c r="J12473">
        <v>1130.127062</v>
      </c>
      <c r="K12473">
        <v>1130.127062</v>
      </c>
      <c r="L12473" t="s">
        <v>20526</v>
      </c>
      <c r="M12473" t="s">
        <v>16846</v>
      </c>
      <c r="N12473" t="s">
        <v>20527</v>
      </c>
      <c r="O12473" t="s">
        <v>17795</v>
      </c>
      <c r="P12473" t="s">
        <v>17778</v>
      </c>
      <c r="Q12473" t="s">
        <v>16846</v>
      </c>
      <c r="R12473" t="s">
        <v>18025</v>
      </c>
      <c r="S12473" t="s">
        <v>16846</v>
      </c>
      <c r="T12473" t="s">
        <v>17796</v>
      </c>
      <c r="U12473" t="s">
        <v>15317</v>
      </c>
    </row>
    <row r="12474" spans="1:21" x14ac:dyDescent="0.25">
      <c r="A12474">
        <v>2019</v>
      </c>
      <c r="B12474">
        <v>50</v>
      </c>
      <c r="C12474" t="s">
        <v>25</v>
      </c>
      <c r="D12474" t="s">
        <v>1530</v>
      </c>
      <c r="E12474" t="s">
        <v>15913</v>
      </c>
      <c r="F12474" t="s">
        <v>10921</v>
      </c>
      <c r="G12474" t="s">
        <v>11779</v>
      </c>
      <c r="H12474" t="s">
        <v>14361</v>
      </c>
      <c r="I12474">
        <v>740.32621000000006</v>
      </c>
      <c r="J12474">
        <v>706.05123600000002</v>
      </c>
      <c r="K12474">
        <v>706.05123600000002</v>
      </c>
      <c r="L12474" t="s">
        <v>18865</v>
      </c>
      <c r="M12474" t="s">
        <v>16846</v>
      </c>
      <c r="N12474" t="s">
        <v>20393</v>
      </c>
      <c r="O12474" t="s">
        <v>20394</v>
      </c>
      <c r="P12474" t="s">
        <v>17761</v>
      </c>
      <c r="Q12474" t="s">
        <v>16846</v>
      </c>
      <c r="R12474" t="s">
        <v>17761</v>
      </c>
      <c r="S12474" t="s">
        <v>16846</v>
      </c>
      <c r="T12474" t="s">
        <v>20395</v>
      </c>
      <c r="U12474" t="s">
        <v>15317</v>
      </c>
    </row>
    <row r="12475" spans="1:21" x14ac:dyDescent="0.25">
      <c r="A12475">
        <v>2019</v>
      </c>
      <c r="B12475">
        <v>50</v>
      </c>
      <c r="C12475" t="s">
        <v>25</v>
      </c>
      <c r="D12475" t="s">
        <v>1532</v>
      </c>
      <c r="E12475" t="s">
        <v>15914</v>
      </c>
      <c r="F12475" t="s">
        <v>10922</v>
      </c>
      <c r="G12475" t="s">
        <v>14120</v>
      </c>
      <c r="H12475" t="s">
        <v>14617</v>
      </c>
      <c r="I12475">
        <v>5877.5443539999997</v>
      </c>
      <c r="J12475">
        <v>5543.2708540000003</v>
      </c>
      <c r="K12475">
        <v>5543.2708540000003</v>
      </c>
      <c r="U12475" t="s">
        <v>15316</v>
      </c>
    </row>
    <row r="12476" spans="1:21" x14ac:dyDescent="0.25">
      <c r="A12476">
        <v>2019</v>
      </c>
      <c r="B12476">
        <v>50</v>
      </c>
      <c r="C12476" t="s">
        <v>25</v>
      </c>
      <c r="D12476" t="s">
        <v>1533</v>
      </c>
      <c r="E12476" t="s">
        <v>15915</v>
      </c>
      <c r="F12476" t="s">
        <v>15916</v>
      </c>
      <c r="G12476" t="s">
        <v>12317</v>
      </c>
      <c r="H12476" t="s">
        <v>14818</v>
      </c>
      <c r="I12476">
        <v>12076.925624</v>
      </c>
      <c r="J12476">
        <v>11595.833784</v>
      </c>
      <c r="K12476">
        <v>11594.357264</v>
      </c>
      <c r="L12476" t="s">
        <v>20528</v>
      </c>
      <c r="M12476" t="s">
        <v>17746</v>
      </c>
      <c r="N12476" t="s">
        <v>20529</v>
      </c>
      <c r="O12476" t="s">
        <v>17781</v>
      </c>
      <c r="P12476" t="s">
        <v>18027</v>
      </c>
      <c r="Q12476" t="s">
        <v>17746</v>
      </c>
      <c r="R12476" t="s">
        <v>18027</v>
      </c>
      <c r="S12476" t="s">
        <v>17746</v>
      </c>
      <c r="T12476" t="s">
        <v>17782</v>
      </c>
      <c r="U12476" t="s">
        <v>15317</v>
      </c>
    </row>
    <row r="12477" spans="1:21" x14ac:dyDescent="0.25">
      <c r="A12477">
        <v>2019</v>
      </c>
      <c r="B12477">
        <v>50</v>
      </c>
      <c r="C12477" t="s">
        <v>25</v>
      </c>
      <c r="D12477" t="s">
        <v>2838</v>
      </c>
      <c r="E12477" t="s">
        <v>15917</v>
      </c>
      <c r="F12477" t="s">
        <v>10924</v>
      </c>
      <c r="G12477" t="s">
        <v>14005</v>
      </c>
      <c r="H12477" t="s">
        <v>14817</v>
      </c>
      <c r="I12477">
        <v>217572.93632400001</v>
      </c>
      <c r="J12477">
        <v>223210.47377400001</v>
      </c>
      <c r="K12477">
        <v>223210.47377400001</v>
      </c>
      <c r="L12477" t="s">
        <v>18866</v>
      </c>
      <c r="M12477" t="s">
        <v>16846</v>
      </c>
      <c r="N12477" t="s">
        <v>15273</v>
      </c>
      <c r="O12477" t="s">
        <v>15249</v>
      </c>
      <c r="P12477" t="s">
        <v>17778</v>
      </c>
      <c r="Q12477" t="s">
        <v>16846</v>
      </c>
      <c r="R12477" t="s">
        <v>18025</v>
      </c>
      <c r="S12477" t="s">
        <v>16846</v>
      </c>
      <c r="T12477" t="s">
        <v>16847</v>
      </c>
      <c r="U12477" t="s">
        <v>15317</v>
      </c>
    </row>
    <row r="12478" spans="1:21" x14ac:dyDescent="0.25">
      <c r="A12478">
        <v>2019</v>
      </c>
      <c r="B12478">
        <v>50</v>
      </c>
      <c r="C12478" t="s">
        <v>25</v>
      </c>
      <c r="D12478" t="s">
        <v>2839</v>
      </c>
      <c r="E12478" t="s">
        <v>15918</v>
      </c>
      <c r="F12478" t="s">
        <v>10925</v>
      </c>
      <c r="G12478" t="s">
        <v>14121</v>
      </c>
      <c r="H12478" t="s">
        <v>13004</v>
      </c>
      <c r="I12478">
        <v>1945.796799</v>
      </c>
      <c r="J12478">
        <v>1782.8784410000001</v>
      </c>
      <c r="K12478">
        <v>1782.8784410000001</v>
      </c>
      <c r="L12478" t="s">
        <v>19530</v>
      </c>
      <c r="M12478" t="s">
        <v>17795</v>
      </c>
      <c r="N12478" t="s">
        <v>19530</v>
      </c>
      <c r="O12478" t="s">
        <v>17795</v>
      </c>
      <c r="P12478" t="s">
        <v>15333</v>
      </c>
      <c r="Q12478" t="s">
        <v>15239</v>
      </c>
      <c r="R12478" t="s">
        <v>15333</v>
      </c>
      <c r="S12478" t="s">
        <v>15239</v>
      </c>
      <c r="T12478" t="s">
        <v>17796</v>
      </c>
      <c r="U12478" t="s">
        <v>15317</v>
      </c>
    </row>
    <row r="12479" spans="1:21" x14ac:dyDescent="0.25">
      <c r="A12479">
        <v>2019</v>
      </c>
      <c r="B12479">
        <v>50</v>
      </c>
      <c r="C12479" t="s">
        <v>32</v>
      </c>
      <c r="D12479" t="s">
        <v>1534</v>
      </c>
      <c r="E12479" t="s">
        <v>15919</v>
      </c>
      <c r="F12479" t="s">
        <v>9576</v>
      </c>
      <c r="G12479" t="s">
        <v>13584</v>
      </c>
      <c r="H12479" t="s">
        <v>14620</v>
      </c>
      <c r="I12479">
        <v>306972.56806600001</v>
      </c>
      <c r="J12479">
        <v>316422.78951799998</v>
      </c>
      <c r="K12479">
        <v>316422.78951799998</v>
      </c>
      <c r="L12479" t="s">
        <v>17355</v>
      </c>
      <c r="M12479" t="s">
        <v>15239</v>
      </c>
      <c r="N12479" t="s">
        <v>15342</v>
      </c>
      <c r="O12479" t="s">
        <v>15239</v>
      </c>
      <c r="P12479" t="s">
        <v>15342</v>
      </c>
      <c r="Q12479" t="s">
        <v>15239</v>
      </c>
      <c r="R12479" t="s">
        <v>17004</v>
      </c>
      <c r="S12479" t="s">
        <v>15239</v>
      </c>
      <c r="T12479" t="s">
        <v>15302</v>
      </c>
      <c r="U12479" t="s">
        <v>15317</v>
      </c>
    </row>
    <row r="12480" spans="1:21" x14ac:dyDescent="0.25">
      <c r="A12480">
        <v>2019</v>
      </c>
      <c r="B12480">
        <v>50</v>
      </c>
      <c r="C12480" t="s">
        <v>32</v>
      </c>
      <c r="D12480" t="s">
        <v>1535</v>
      </c>
      <c r="E12480" t="s">
        <v>15919</v>
      </c>
      <c r="F12480" t="s">
        <v>9577</v>
      </c>
      <c r="G12480" t="s">
        <v>12319</v>
      </c>
      <c r="H12480" t="s">
        <v>14620</v>
      </c>
      <c r="I12480">
        <v>17236.679059999999</v>
      </c>
      <c r="J12480">
        <v>18839.777736</v>
      </c>
      <c r="K12480">
        <v>18839.777736</v>
      </c>
      <c r="L12480" t="s">
        <v>17355</v>
      </c>
      <c r="M12480" t="s">
        <v>15239</v>
      </c>
      <c r="N12480" t="s">
        <v>15342</v>
      </c>
      <c r="O12480" t="s">
        <v>15239</v>
      </c>
      <c r="R12480" t="s">
        <v>17004</v>
      </c>
      <c r="S12480" t="s">
        <v>15239</v>
      </c>
      <c r="T12480" t="s">
        <v>15302</v>
      </c>
      <c r="U12480" t="s">
        <v>15317</v>
      </c>
    </row>
    <row r="12481" spans="1:21" x14ac:dyDescent="0.25">
      <c r="A12481">
        <v>2019</v>
      </c>
      <c r="B12481">
        <v>50</v>
      </c>
      <c r="C12481" t="s">
        <v>32</v>
      </c>
      <c r="D12481" t="s">
        <v>1536</v>
      </c>
      <c r="G12481" t="s">
        <v>12320</v>
      </c>
      <c r="H12481" t="s">
        <v>14620</v>
      </c>
      <c r="I12481">
        <v>91070.458664999998</v>
      </c>
      <c r="J12481">
        <v>98332.344547999994</v>
      </c>
      <c r="K12481">
        <v>98332.344548000008</v>
      </c>
      <c r="P12481" t="s">
        <v>17733</v>
      </c>
      <c r="Q12481" t="s">
        <v>15239</v>
      </c>
      <c r="R12481" t="s">
        <v>17004</v>
      </c>
      <c r="S12481" t="s">
        <v>15239</v>
      </c>
      <c r="T12481" t="s">
        <v>15302</v>
      </c>
      <c r="U12481" t="s">
        <v>15317</v>
      </c>
    </row>
    <row r="12482" spans="1:21" x14ac:dyDescent="0.25">
      <c r="A12482">
        <v>2019</v>
      </c>
      <c r="B12482">
        <v>50</v>
      </c>
      <c r="C12482" t="s">
        <v>32</v>
      </c>
      <c r="D12482" t="s">
        <v>1537</v>
      </c>
      <c r="E12482" t="s">
        <v>15920</v>
      </c>
      <c r="F12482" t="s">
        <v>10926</v>
      </c>
      <c r="G12482" t="s">
        <v>14122</v>
      </c>
      <c r="H12482" t="s">
        <v>14620</v>
      </c>
      <c r="I12482">
        <v>17661.457083000001</v>
      </c>
      <c r="J12482">
        <v>19072.954647999999</v>
      </c>
      <c r="K12482">
        <v>19072.954647999999</v>
      </c>
      <c r="R12482" t="s">
        <v>17004</v>
      </c>
      <c r="S12482" t="s">
        <v>15239</v>
      </c>
      <c r="T12482" t="s">
        <v>15302</v>
      </c>
      <c r="U12482" t="s">
        <v>15317</v>
      </c>
    </row>
    <row r="12483" spans="1:21" x14ac:dyDescent="0.25">
      <c r="A12483">
        <v>2019</v>
      </c>
      <c r="B12483">
        <v>50</v>
      </c>
      <c r="C12483" t="s">
        <v>20</v>
      </c>
      <c r="D12483" t="s">
        <v>1538</v>
      </c>
      <c r="E12483" t="s">
        <v>15921</v>
      </c>
      <c r="F12483" t="s">
        <v>10927</v>
      </c>
      <c r="G12483" t="s">
        <v>11820</v>
      </c>
      <c r="H12483" t="s">
        <v>15128</v>
      </c>
      <c r="I12483">
        <v>5998.1649779999998</v>
      </c>
      <c r="J12483">
        <v>2064.8711899999998</v>
      </c>
      <c r="K12483">
        <v>1984.8928209999999</v>
      </c>
      <c r="L12483" t="s">
        <v>15343</v>
      </c>
      <c r="M12483" t="s">
        <v>15252</v>
      </c>
      <c r="N12483" t="s">
        <v>17449</v>
      </c>
      <c r="O12483" t="s">
        <v>16846</v>
      </c>
      <c r="P12483" t="s">
        <v>17239</v>
      </c>
      <c r="Q12483" t="s">
        <v>17797</v>
      </c>
      <c r="R12483" t="s">
        <v>20290</v>
      </c>
      <c r="S12483" t="s">
        <v>16846</v>
      </c>
      <c r="T12483" t="s">
        <v>18031</v>
      </c>
      <c r="U12483" t="s">
        <v>15317</v>
      </c>
    </row>
    <row r="12484" spans="1:21" x14ac:dyDescent="0.25">
      <c r="A12484">
        <v>2019</v>
      </c>
      <c r="B12484">
        <v>50</v>
      </c>
      <c r="C12484" t="s">
        <v>20</v>
      </c>
      <c r="D12484" t="s">
        <v>2840</v>
      </c>
      <c r="G12484" t="s">
        <v>10936</v>
      </c>
      <c r="H12484" t="s">
        <v>14617</v>
      </c>
      <c r="I12484">
        <v>0</v>
      </c>
      <c r="J12484">
        <v>13.810713</v>
      </c>
      <c r="K12484">
        <v>13.776858000000001</v>
      </c>
      <c r="U12484" t="s">
        <v>15316</v>
      </c>
    </row>
    <row r="12485" spans="1:21" x14ac:dyDescent="0.25">
      <c r="A12485">
        <v>2019</v>
      </c>
      <c r="B12485">
        <v>50</v>
      </c>
      <c r="C12485" t="s">
        <v>20</v>
      </c>
      <c r="D12485" t="s">
        <v>2581</v>
      </c>
      <c r="G12485" t="s">
        <v>10937</v>
      </c>
      <c r="H12485" t="s">
        <v>14817</v>
      </c>
      <c r="I12485">
        <v>256.96835399999998</v>
      </c>
      <c r="J12485">
        <v>165.31332800000001</v>
      </c>
      <c r="K12485">
        <v>158.171098</v>
      </c>
      <c r="R12485" t="s">
        <v>18025</v>
      </c>
      <c r="S12485" t="s">
        <v>16846</v>
      </c>
      <c r="T12485" t="s">
        <v>16847</v>
      </c>
      <c r="U12485" t="s">
        <v>15317</v>
      </c>
    </row>
    <row r="12486" spans="1:21" x14ac:dyDescent="0.25">
      <c r="A12486">
        <v>2019</v>
      </c>
      <c r="B12486">
        <v>50</v>
      </c>
      <c r="C12486" t="s">
        <v>20</v>
      </c>
      <c r="D12486" t="s">
        <v>2788</v>
      </c>
      <c r="G12486" t="s">
        <v>11017</v>
      </c>
      <c r="H12486" t="s">
        <v>14817</v>
      </c>
      <c r="I12486">
        <v>0</v>
      </c>
      <c r="J12486">
        <v>8.3890000000000006E-3</v>
      </c>
      <c r="K12486">
        <v>8.3890000000000006E-3</v>
      </c>
      <c r="R12486" t="s">
        <v>18025</v>
      </c>
      <c r="S12486" t="s">
        <v>16846</v>
      </c>
      <c r="T12486" t="s">
        <v>16847</v>
      </c>
      <c r="U12486" t="s">
        <v>15317</v>
      </c>
    </row>
    <row r="12487" spans="1:21" x14ac:dyDescent="0.25">
      <c r="A12487">
        <v>2019</v>
      </c>
      <c r="B12487">
        <v>50</v>
      </c>
      <c r="C12487" t="s">
        <v>20</v>
      </c>
      <c r="D12487" t="s">
        <v>2345</v>
      </c>
      <c r="E12487" t="s">
        <v>15922</v>
      </c>
      <c r="F12487" t="s">
        <v>10928</v>
      </c>
      <c r="G12487" t="s">
        <v>12397</v>
      </c>
      <c r="H12487" t="s">
        <v>14817</v>
      </c>
      <c r="I12487">
        <v>6394.0865050000002</v>
      </c>
      <c r="J12487">
        <v>3307.3541479999999</v>
      </c>
      <c r="K12487">
        <v>1781.270213</v>
      </c>
      <c r="L12487" t="s">
        <v>17480</v>
      </c>
      <c r="M12487" t="s">
        <v>15239</v>
      </c>
      <c r="R12487" t="s">
        <v>18025</v>
      </c>
      <c r="S12487" t="s">
        <v>16846</v>
      </c>
      <c r="T12487" t="s">
        <v>16847</v>
      </c>
      <c r="U12487" t="s">
        <v>15317</v>
      </c>
    </row>
    <row r="12488" spans="1:21" x14ac:dyDescent="0.25">
      <c r="A12488">
        <v>2019</v>
      </c>
      <c r="B12488">
        <v>50</v>
      </c>
      <c r="C12488" t="s">
        <v>22</v>
      </c>
      <c r="D12488" t="s">
        <v>1539</v>
      </c>
      <c r="G12488" t="s">
        <v>10941</v>
      </c>
      <c r="H12488" t="s">
        <v>15923</v>
      </c>
      <c r="I12488">
        <v>63681.051431</v>
      </c>
      <c r="J12488">
        <v>48236.489182999998</v>
      </c>
      <c r="K12488">
        <v>48237.965703000002</v>
      </c>
      <c r="R12488" t="s">
        <v>18608</v>
      </c>
      <c r="S12488" t="s">
        <v>16846</v>
      </c>
      <c r="T12488" t="s">
        <v>16847</v>
      </c>
      <c r="U12488" t="s">
        <v>15317</v>
      </c>
    </row>
    <row r="12489" spans="1:21" x14ac:dyDescent="0.25">
      <c r="A12489">
        <v>2019</v>
      </c>
      <c r="B12489">
        <v>50</v>
      </c>
      <c r="C12489" t="s">
        <v>23</v>
      </c>
      <c r="D12489" t="s">
        <v>1540</v>
      </c>
      <c r="G12489" t="s">
        <v>10942</v>
      </c>
      <c r="H12489" t="s">
        <v>14222</v>
      </c>
      <c r="I12489">
        <v>335.00968</v>
      </c>
      <c r="J12489">
        <v>303.467826</v>
      </c>
      <c r="K12489">
        <v>303.467826</v>
      </c>
      <c r="U12489" t="s">
        <v>15316</v>
      </c>
    </row>
    <row r="12490" spans="1:21" x14ac:dyDescent="0.25">
      <c r="A12490">
        <v>2019</v>
      </c>
      <c r="B12490">
        <v>50</v>
      </c>
      <c r="C12490" t="s">
        <v>43</v>
      </c>
      <c r="D12490" t="s">
        <v>2582</v>
      </c>
      <c r="G12490" t="s">
        <v>13586</v>
      </c>
      <c r="H12490" t="s">
        <v>14221</v>
      </c>
      <c r="I12490">
        <v>-8701.6217639999995</v>
      </c>
      <c r="J12490">
        <v>-9310.2111789999999</v>
      </c>
      <c r="K12490">
        <v>-8374.1214079999991</v>
      </c>
      <c r="U12490" t="s">
        <v>15316</v>
      </c>
    </row>
    <row r="12491" spans="1:21" x14ac:dyDescent="0.25">
      <c r="A12491">
        <v>2019</v>
      </c>
      <c r="B12491">
        <v>51</v>
      </c>
      <c r="C12491" t="s">
        <v>25</v>
      </c>
      <c r="D12491" t="s">
        <v>2222</v>
      </c>
      <c r="E12491" t="s">
        <v>15924</v>
      </c>
      <c r="F12491" t="s">
        <v>10929</v>
      </c>
      <c r="G12491" t="s">
        <v>14123</v>
      </c>
      <c r="H12491" t="s">
        <v>15074</v>
      </c>
      <c r="I12491">
        <v>106.64475400000001</v>
      </c>
      <c r="J12491">
        <v>95.133167</v>
      </c>
      <c r="K12491">
        <v>95.133167</v>
      </c>
      <c r="L12491" t="s">
        <v>20131</v>
      </c>
      <c r="M12491" t="s">
        <v>16846</v>
      </c>
      <c r="N12491" t="s">
        <v>20131</v>
      </c>
      <c r="O12491" t="s">
        <v>16846</v>
      </c>
      <c r="P12491" t="s">
        <v>17761</v>
      </c>
      <c r="Q12491" t="s">
        <v>16846</v>
      </c>
      <c r="R12491" t="s">
        <v>17761</v>
      </c>
      <c r="S12491" t="s">
        <v>16846</v>
      </c>
      <c r="T12491" t="s">
        <v>16847</v>
      </c>
      <c r="U12491" t="s">
        <v>15317</v>
      </c>
    </row>
    <row r="12492" spans="1:21" x14ac:dyDescent="0.25">
      <c r="A12492">
        <v>2019</v>
      </c>
      <c r="B12492">
        <v>51</v>
      </c>
      <c r="C12492" t="s">
        <v>25</v>
      </c>
      <c r="D12492" t="s">
        <v>1556</v>
      </c>
      <c r="E12492" t="s">
        <v>15925</v>
      </c>
      <c r="F12492" t="s">
        <v>10930</v>
      </c>
      <c r="G12492" t="s">
        <v>12337</v>
      </c>
      <c r="H12492" t="s">
        <v>14499</v>
      </c>
      <c r="I12492">
        <v>15568.658208999999</v>
      </c>
      <c r="J12492">
        <v>16127.751414</v>
      </c>
      <c r="K12492">
        <v>16127.751414</v>
      </c>
      <c r="L12492" t="s">
        <v>18052</v>
      </c>
      <c r="M12492" t="s">
        <v>16846</v>
      </c>
      <c r="N12492" t="s">
        <v>20397</v>
      </c>
      <c r="O12492" t="s">
        <v>16846</v>
      </c>
      <c r="P12492" t="s">
        <v>18052</v>
      </c>
      <c r="Q12492" t="s">
        <v>16846</v>
      </c>
      <c r="R12492" t="s">
        <v>17547</v>
      </c>
      <c r="S12492" t="s">
        <v>16846</v>
      </c>
      <c r="T12492" t="s">
        <v>16847</v>
      </c>
      <c r="U12492" t="s">
        <v>15317</v>
      </c>
    </row>
    <row r="12493" spans="1:21" x14ac:dyDescent="0.25">
      <c r="A12493">
        <v>2019</v>
      </c>
      <c r="B12493">
        <v>51</v>
      </c>
      <c r="C12493" t="s">
        <v>25</v>
      </c>
      <c r="D12493" t="s">
        <v>2230</v>
      </c>
      <c r="E12493" t="s">
        <v>15926</v>
      </c>
      <c r="F12493" t="s">
        <v>10931</v>
      </c>
      <c r="G12493" t="s">
        <v>12359</v>
      </c>
      <c r="H12493" t="s">
        <v>14870</v>
      </c>
      <c r="I12493">
        <v>29.161861999999999</v>
      </c>
      <c r="J12493">
        <v>28.395458000000001</v>
      </c>
      <c r="K12493">
        <v>28.395458000000001</v>
      </c>
      <c r="L12493" t="s">
        <v>15182</v>
      </c>
      <c r="M12493" t="s">
        <v>15237</v>
      </c>
      <c r="N12493" t="s">
        <v>20291</v>
      </c>
      <c r="O12493" t="s">
        <v>18235</v>
      </c>
      <c r="R12493" t="s">
        <v>16995</v>
      </c>
      <c r="S12493" t="s">
        <v>15239</v>
      </c>
      <c r="T12493" t="s">
        <v>17782</v>
      </c>
      <c r="U12493" t="s">
        <v>15317</v>
      </c>
    </row>
    <row r="12494" spans="1:21" x14ac:dyDescent="0.25">
      <c r="A12494">
        <v>2019</v>
      </c>
      <c r="B12494">
        <v>51</v>
      </c>
      <c r="C12494" t="s">
        <v>25</v>
      </c>
      <c r="D12494" t="s">
        <v>2462</v>
      </c>
      <c r="E12494" t="s">
        <v>15927</v>
      </c>
      <c r="F12494" t="s">
        <v>10932</v>
      </c>
      <c r="G12494" t="s">
        <v>13378</v>
      </c>
      <c r="H12494" t="s">
        <v>14870</v>
      </c>
      <c r="I12494">
        <v>27.999666999999999</v>
      </c>
      <c r="J12494">
        <v>27.940494999999999</v>
      </c>
      <c r="K12494">
        <v>27.940494999999999</v>
      </c>
      <c r="L12494" t="s">
        <v>15350</v>
      </c>
      <c r="M12494" t="s">
        <v>15237</v>
      </c>
      <c r="N12494" t="s">
        <v>18875</v>
      </c>
      <c r="O12494" t="s">
        <v>17746</v>
      </c>
      <c r="P12494" t="s">
        <v>15350</v>
      </c>
      <c r="Q12494" t="s">
        <v>15237</v>
      </c>
      <c r="R12494" t="s">
        <v>16995</v>
      </c>
      <c r="S12494" t="s">
        <v>15239</v>
      </c>
      <c r="T12494" t="s">
        <v>16870</v>
      </c>
      <c r="U12494" t="s">
        <v>15317</v>
      </c>
    </row>
    <row r="12495" spans="1:21" x14ac:dyDescent="0.25">
      <c r="A12495">
        <v>2019</v>
      </c>
      <c r="B12495">
        <v>51</v>
      </c>
      <c r="C12495" t="s">
        <v>25</v>
      </c>
      <c r="D12495" t="s">
        <v>2841</v>
      </c>
      <c r="E12495" t="s">
        <v>15928</v>
      </c>
      <c r="F12495" t="s">
        <v>10933</v>
      </c>
      <c r="G12495" t="s">
        <v>14124</v>
      </c>
      <c r="H12495" t="s">
        <v>14820</v>
      </c>
      <c r="I12495">
        <v>4943.7258469999997</v>
      </c>
      <c r="J12495">
        <v>4265.9012860000003</v>
      </c>
      <c r="K12495">
        <v>4265.9012860000003</v>
      </c>
      <c r="L12495" t="s">
        <v>17766</v>
      </c>
      <c r="M12495" t="s">
        <v>16846</v>
      </c>
      <c r="N12495" t="s">
        <v>18035</v>
      </c>
      <c r="O12495" t="s">
        <v>16846</v>
      </c>
      <c r="P12495" t="s">
        <v>17766</v>
      </c>
      <c r="Q12495" t="s">
        <v>16846</v>
      </c>
      <c r="R12495" t="s">
        <v>17236</v>
      </c>
      <c r="S12495" t="s">
        <v>16846</v>
      </c>
      <c r="T12495" t="s">
        <v>16847</v>
      </c>
      <c r="U12495" t="s">
        <v>15317</v>
      </c>
    </row>
    <row r="12496" spans="1:21" x14ac:dyDescent="0.25">
      <c r="A12496">
        <v>2019</v>
      </c>
      <c r="B12496">
        <v>51</v>
      </c>
      <c r="C12496" t="s">
        <v>25</v>
      </c>
      <c r="D12496" t="s">
        <v>2842</v>
      </c>
      <c r="E12496" t="s">
        <v>15929</v>
      </c>
      <c r="F12496" t="s">
        <v>10934</v>
      </c>
      <c r="G12496" t="s">
        <v>14173</v>
      </c>
      <c r="H12496" t="s">
        <v>15164</v>
      </c>
      <c r="I12496">
        <v>26226.481637000001</v>
      </c>
      <c r="J12496">
        <v>32175.157006000001</v>
      </c>
      <c r="K12496">
        <v>32175.157006000001</v>
      </c>
      <c r="L12496" t="s">
        <v>17766</v>
      </c>
      <c r="M12496" t="s">
        <v>16846</v>
      </c>
      <c r="N12496" t="s">
        <v>20399</v>
      </c>
      <c r="O12496" t="s">
        <v>16846</v>
      </c>
      <c r="P12496" t="s">
        <v>17778</v>
      </c>
      <c r="Q12496" t="s">
        <v>16846</v>
      </c>
      <c r="R12496" t="s">
        <v>17742</v>
      </c>
      <c r="S12496" t="s">
        <v>16846</v>
      </c>
      <c r="T12496" t="s">
        <v>16847</v>
      </c>
      <c r="U12496" t="s">
        <v>15317</v>
      </c>
    </row>
    <row r="12497" spans="1:21" x14ac:dyDescent="0.25">
      <c r="A12497">
        <v>2019</v>
      </c>
      <c r="B12497">
        <v>51</v>
      </c>
      <c r="C12497" t="s">
        <v>25</v>
      </c>
      <c r="D12497" t="s">
        <v>2843</v>
      </c>
      <c r="E12497" t="s">
        <v>15930</v>
      </c>
      <c r="F12497" t="s">
        <v>10935</v>
      </c>
      <c r="G12497" t="s">
        <v>14125</v>
      </c>
      <c r="H12497" t="s">
        <v>14870</v>
      </c>
      <c r="I12497">
        <v>2657.968781</v>
      </c>
      <c r="J12497">
        <v>3107.0448670000001</v>
      </c>
      <c r="K12497">
        <v>3107.0448670000001</v>
      </c>
      <c r="L12497" t="s">
        <v>20179</v>
      </c>
      <c r="M12497" t="s">
        <v>15239</v>
      </c>
      <c r="N12497" t="s">
        <v>15342</v>
      </c>
      <c r="O12497" t="s">
        <v>15239</v>
      </c>
      <c r="P12497" t="s">
        <v>15333</v>
      </c>
      <c r="Q12497" t="s">
        <v>15239</v>
      </c>
      <c r="R12497" t="s">
        <v>16995</v>
      </c>
      <c r="S12497" t="s">
        <v>15239</v>
      </c>
      <c r="T12497" t="s">
        <v>15302</v>
      </c>
      <c r="U12497" t="s">
        <v>15317</v>
      </c>
    </row>
    <row r="12498" spans="1:21" x14ac:dyDescent="0.25">
      <c r="A12498">
        <v>2019</v>
      </c>
      <c r="B12498">
        <v>51</v>
      </c>
      <c r="C12498" t="s">
        <v>32</v>
      </c>
      <c r="D12498" t="s">
        <v>1563</v>
      </c>
      <c r="G12498" t="s">
        <v>12344</v>
      </c>
      <c r="H12498" t="s">
        <v>14823</v>
      </c>
      <c r="I12498">
        <v>3621.9299489999999</v>
      </c>
      <c r="J12498">
        <v>2570.571715</v>
      </c>
      <c r="K12498">
        <v>2570.571715</v>
      </c>
      <c r="P12498" t="s">
        <v>16823</v>
      </c>
      <c r="Q12498" t="s">
        <v>17486</v>
      </c>
      <c r="R12498" t="s">
        <v>15291</v>
      </c>
      <c r="S12498" t="s">
        <v>15247</v>
      </c>
      <c r="T12498" t="s">
        <v>17487</v>
      </c>
      <c r="U12498" t="s">
        <v>15317</v>
      </c>
    </row>
    <row r="12499" spans="1:21" x14ac:dyDescent="0.25">
      <c r="A12499">
        <v>2019</v>
      </c>
      <c r="B12499">
        <v>51</v>
      </c>
      <c r="C12499" t="s">
        <v>32</v>
      </c>
      <c r="D12499" t="s">
        <v>1564</v>
      </c>
      <c r="G12499" t="s">
        <v>12345</v>
      </c>
      <c r="H12499" t="s">
        <v>14823</v>
      </c>
      <c r="I12499">
        <v>62.643937999999999</v>
      </c>
      <c r="J12499">
        <v>21.475002</v>
      </c>
      <c r="K12499">
        <v>21.475002</v>
      </c>
      <c r="R12499" t="s">
        <v>15291</v>
      </c>
      <c r="S12499" t="s">
        <v>15247</v>
      </c>
      <c r="T12499" t="s">
        <v>15313</v>
      </c>
      <c r="U12499" t="s">
        <v>15317</v>
      </c>
    </row>
    <row r="12500" spans="1:21" x14ac:dyDescent="0.25">
      <c r="A12500">
        <v>2019</v>
      </c>
      <c r="B12500">
        <v>51</v>
      </c>
      <c r="C12500" t="s">
        <v>32</v>
      </c>
      <c r="D12500" t="s">
        <v>2231</v>
      </c>
      <c r="G12500" t="s">
        <v>13010</v>
      </c>
      <c r="H12500" t="s">
        <v>14623</v>
      </c>
      <c r="I12500">
        <v>26.112082999999998</v>
      </c>
      <c r="J12500">
        <v>312.64161999999999</v>
      </c>
      <c r="K12500">
        <v>312.64161999999999</v>
      </c>
      <c r="P12500" t="s">
        <v>17005</v>
      </c>
      <c r="Q12500" t="s">
        <v>15239</v>
      </c>
      <c r="R12500" t="s">
        <v>17005</v>
      </c>
      <c r="S12500" t="s">
        <v>15239</v>
      </c>
      <c r="T12500" t="s">
        <v>15302</v>
      </c>
      <c r="U12500" t="s">
        <v>15317</v>
      </c>
    </row>
    <row r="12501" spans="1:21" x14ac:dyDescent="0.25">
      <c r="A12501">
        <v>2019</v>
      </c>
      <c r="B12501">
        <v>51</v>
      </c>
      <c r="C12501" t="s">
        <v>32</v>
      </c>
      <c r="D12501" t="s">
        <v>2232</v>
      </c>
      <c r="G12501" t="s">
        <v>13011</v>
      </c>
      <c r="H12501" t="s">
        <v>14623</v>
      </c>
      <c r="I12501">
        <v>1026.306241</v>
      </c>
      <c r="J12501">
        <v>1963.347636</v>
      </c>
      <c r="K12501">
        <v>1963.347636</v>
      </c>
      <c r="P12501" t="s">
        <v>17006</v>
      </c>
      <c r="Q12501" t="s">
        <v>15239</v>
      </c>
      <c r="R12501" t="s">
        <v>17005</v>
      </c>
      <c r="S12501" t="s">
        <v>15239</v>
      </c>
      <c r="T12501" t="s">
        <v>15302</v>
      </c>
      <c r="U12501" t="s">
        <v>15317</v>
      </c>
    </row>
    <row r="12502" spans="1:21" x14ac:dyDescent="0.25">
      <c r="A12502">
        <v>2019</v>
      </c>
      <c r="B12502">
        <v>51</v>
      </c>
      <c r="C12502" t="s">
        <v>32</v>
      </c>
      <c r="D12502" t="s">
        <v>2234</v>
      </c>
      <c r="G12502" t="s">
        <v>13013</v>
      </c>
      <c r="H12502" t="s">
        <v>14824</v>
      </c>
      <c r="I12502">
        <v>297.71713499999998</v>
      </c>
      <c r="J12502">
        <v>319.15408300000001</v>
      </c>
      <c r="K12502">
        <v>319.15408300000001</v>
      </c>
      <c r="P12502" t="s">
        <v>15342</v>
      </c>
      <c r="Q12502" t="s">
        <v>15239</v>
      </c>
      <c r="R12502" t="s">
        <v>18377</v>
      </c>
      <c r="S12502" t="s">
        <v>15239</v>
      </c>
      <c r="T12502" t="s">
        <v>15302</v>
      </c>
      <c r="U12502" t="s">
        <v>15317</v>
      </c>
    </row>
    <row r="12503" spans="1:21" x14ac:dyDescent="0.25">
      <c r="A12503">
        <v>2019</v>
      </c>
      <c r="B12503">
        <v>51</v>
      </c>
      <c r="C12503" t="s">
        <v>32</v>
      </c>
      <c r="D12503" t="s">
        <v>2235</v>
      </c>
      <c r="G12503" t="s">
        <v>13014</v>
      </c>
      <c r="H12503" t="s">
        <v>14824</v>
      </c>
      <c r="I12503">
        <v>8275.3327059999992</v>
      </c>
      <c r="J12503">
        <v>16035.157025</v>
      </c>
      <c r="K12503">
        <v>16035.157025</v>
      </c>
      <c r="P12503" t="s">
        <v>17007</v>
      </c>
      <c r="Q12503" t="s">
        <v>15239</v>
      </c>
      <c r="R12503" t="s">
        <v>18377</v>
      </c>
      <c r="S12503" t="s">
        <v>15239</v>
      </c>
      <c r="T12503" t="s">
        <v>15302</v>
      </c>
      <c r="U12503" t="s">
        <v>15317</v>
      </c>
    </row>
    <row r="12504" spans="1:21" x14ac:dyDescent="0.25">
      <c r="A12504">
        <v>2019</v>
      </c>
      <c r="B12504">
        <v>51</v>
      </c>
      <c r="C12504" t="s">
        <v>32</v>
      </c>
      <c r="D12504" t="s">
        <v>1565</v>
      </c>
      <c r="G12504" t="s">
        <v>12346</v>
      </c>
      <c r="H12504" t="s">
        <v>14825</v>
      </c>
      <c r="I12504">
        <v>212122.33648599999</v>
      </c>
      <c r="J12504">
        <v>207018.02206399999</v>
      </c>
      <c r="K12504">
        <v>207018.02206399999</v>
      </c>
      <c r="P12504" t="s">
        <v>17733</v>
      </c>
      <c r="Q12504" t="s">
        <v>15239</v>
      </c>
      <c r="R12504" t="s">
        <v>18061</v>
      </c>
      <c r="S12504" t="s">
        <v>15239</v>
      </c>
      <c r="T12504" t="s">
        <v>15302</v>
      </c>
      <c r="U12504" t="s">
        <v>15317</v>
      </c>
    </row>
    <row r="12505" spans="1:21" x14ac:dyDescent="0.25">
      <c r="A12505">
        <v>2019</v>
      </c>
      <c r="B12505">
        <v>51</v>
      </c>
      <c r="C12505" t="s">
        <v>32</v>
      </c>
      <c r="D12505" t="s">
        <v>1566</v>
      </c>
      <c r="G12505" t="s">
        <v>12347</v>
      </c>
      <c r="H12505" t="s">
        <v>14825</v>
      </c>
      <c r="I12505">
        <v>137.247478</v>
      </c>
      <c r="J12505">
        <v>19.900573999999999</v>
      </c>
      <c r="K12505">
        <v>19.900573999999999</v>
      </c>
      <c r="R12505" t="s">
        <v>18061</v>
      </c>
      <c r="S12505" t="s">
        <v>15239</v>
      </c>
      <c r="T12505" t="s">
        <v>15302</v>
      </c>
      <c r="U12505" t="s">
        <v>15317</v>
      </c>
    </row>
    <row r="12506" spans="1:21" x14ac:dyDescent="0.25">
      <c r="A12506">
        <v>2019</v>
      </c>
      <c r="B12506">
        <v>51</v>
      </c>
      <c r="C12506" t="s">
        <v>32</v>
      </c>
      <c r="D12506" t="s">
        <v>1567</v>
      </c>
      <c r="G12506" t="s">
        <v>12348</v>
      </c>
      <c r="H12506" t="s">
        <v>14825</v>
      </c>
      <c r="I12506">
        <v>976.59656800000005</v>
      </c>
      <c r="J12506">
        <v>835.15562299999999</v>
      </c>
      <c r="K12506">
        <v>835.15562299999999</v>
      </c>
      <c r="P12506" t="s">
        <v>16885</v>
      </c>
      <c r="Q12506" t="s">
        <v>15239</v>
      </c>
      <c r="R12506" t="s">
        <v>18061</v>
      </c>
      <c r="S12506" t="s">
        <v>15239</v>
      </c>
      <c r="T12506" t="s">
        <v>15302</v>
      </c>
      <c r="U12506" t="s">
        <v>15317</v>
      </c>
    </row>
    <row r="12507" spans="1:21" x14ac:dyDescent="0.25">
      <c r="A12507">
        <v>2019</v>
      </c>
      <c r="B12507">
        <v>51</v>
      </c>
      <c r="C12507" t="s">
        <v>20</v>
      </c>
      <c r="D12507" t="s">
        <v>1568</v>
      </c>
      <c r="E12507" t="s">
        <v>15931</v>
      </c>
      <c r="F12507" t="s">
        <v>9968</v>
      </c>
      <c r="G12507" t="s">
        <v>13587</v>
      </c>
      <c r="H12507" t="s">
        <v>14499</v>
      </c>
      <c r="I12507">
        <v>642.72</v>
      </c>
      <c r="J12507">
        <v>235.74523600000001</v>
      </c>
      <c r="K12507">
        <v>235.74523600000001</v>
      </c>
      <c r="L12507" t="s">
        <v>15343</v>
      </c>
      <c r="M12507" t="s">
        <v>15252</v>
      </c>
      <c r="N12507" t="s">
        <v>19981</v>
      </c>
      <c r="O12507" t="s">
        <v>16846</v>
      </c>
      <c r="P12507" t="s">
        <v>15343</v>
      </c>
      <c r="Q12507" t="s">
        <v>15252</v>
      </c>
      <c r="R12507" t="s">
        <v>17547</v>
      </c>
      <c r="S12507" t="s">
        <v>16846</v>
      </c>
      <c r="T12507" t="s">
        <v>17164</v>
      </c>
      <c r="U12507" t="s">
        <v>15317</v>
      </c>
    </row>
    <row r="12508" spans="1:21" x14ac:dyDescent="0.25">
      <c r="A12508">
        <v>2019</v>
      </c>
      <c r="B12508">
        <v>51</v>
      </c>
      <c r="C12508" t="s">
        <v>20</v>
      </c>
      <c r="D12508" t="s">
        <v>1569</v>
      </c>
      <c r="G12508" t="s">
        <v>11081</v>
      </c>
      <c r="H12508" t="s">
        <v>14499</v>
      </c>
      <c r="I12508">
        <v>0</v>
      </c>
      <c r="J12508">
        <v>53.397860999999999</v>
      </c>
      <c r="K12508">
        <v>53.397860999999999</v>
      </c>
      <c r="R12508" t="s">
        <v>17547</v>
      </c>
      <c r="S12508" t="s">
        <v>16846</v>
      </c>
      <c r="T12508" t="s">
        <v>16847</v>
      </c>
      <c r="U12508" t="s">
        <v>15317</v>
      </c>
    </row>
    <row r="12509" spans="1:21" x14ac:dyDescent="0.25">
      <c r="A12509">
        <v>2019</v>
      </c>
      <c r="B12509">
        <v>51</v>
      </c>
      <c r="C12509" t="s">
        <v>22</v>
      </c>
      <c r="D12509" t="s">
        <v>1570</v>
      </c>
      <c r="G12509" t="s">
        <v>10941</v>
      </c>
      <c r="H12509" t="s">
        <v>14221</v>
      </c>
      <c r="I12509">
        <v>30496.634106000001</v>
      </c>
      <c r="J12509">
        <v>42578.214906000001</v>
      </c>
      <c r="K12509">
        <v>42578.214906000001</v>
      </c>
      <c r="U12509" t="s">
        <v>15316</v>
      </c>
    </row>
    <row r="12510" spans="1:21" x14ac:dyDescent="0.25">
      <c r="A12510">
        <v>2019</v>
      </c>
      <c r="B12510">
        <v>51</v>
      </c>
      <c r="C12510" t="s">
        <v>22</v>
      </c>
      <c r="D12510" t="s">
        <v>1571</v>
      </c>
      <c r="G12510" t="s">
        <v>13194</v>
      </c>
      <c r="H12510" t="s">
        <v>15932</v>
      </c>
      <c r="I12510">
        <v>15821.125564</v>
      </c>
      <c r="J12510">
        <v>12638.507175999999</v>
      </c>
      <c r="K12510">
        <v>12638.507175999999</v>
      </c>
      <c r="R12510" t="s">
        <v>18065</v>
      </c>
      <c r="S12510" t="s">
        <v>18066</v>
      </c>
      <c r="T12510" t="s">
        <v>16884</v>
      </c>
      <c r="U12510" t="s">
        <v>15317</v>
      </c>
    </row>
    <row r="12511" spans="1:21" x14ac:dyDescent="0.25">
      <c r="A12511">
        <v>2019</v>
      </c>
      <c r="B12511">
        <v>51</v>
      </c>
      <c r="C12511" t="s">
        <v>23</v>
      </c>
      <c r="D12511" t="s">
        <v>1572</v>
      </c>
      <c r="G12511" t="s">
        <v>10942</v>
      </c>
      <c r="H12511" t="s">
        <v>14827</v>
      </c>
      <c r="I12511">
        <v>254.85208600000001</v>
      </c>
      <c r="J12511">
        <v>286.48118799999997</v>
      </c>
      <c r="K12511">
        <v>286.48118799999997</v>
      </c>
      <c r="R12511" t="s">
        <v>17373</v>
      </c>
      <c r="S12511" t="s">
        <v>19086</v>
      </c>
      <c r="T12511" t="s">
        <v>19087</v>
      </c>
      <c r="U12511" t="s">
        <v>15317</v>
      </c>
    </row>
    <row r="12512" spans="1:21" x14ac:dyDescent="0.25">
      <c r="A12512">
        <v>2019</v>
      </c>
      <c r="B12512">
        <v>51</v>
      </c>
      <c r="C12512" t="s">
        <v>43</v>
      </c>
      <c r="D12512" t="s">
        <v>2583</v>
      </c>
      <c r="G12512" t="s">
        <v>13379</v>
      </c>
      <c r="H12512" t="s">
        <v>14499</v>
      </c>
      <c r="I12512">
        <v>0</v>
      </c>
      <c r="J12512">
        <v>327.351294</v>
      </c>
      <c r="K12512">
        <v>327.351294</v>
      </c>
      <c r="R12512" t="s">
        <v>17547</v>
      </c>
      <c r="S12512" t="s">
        <v>16846</v>
      </c>
      <c r="T12512" t="s">
        <v>16847</v>
      </c>
      <c r="U12512" t="s">
        <v>15317</v>
      </c>
    </row>
    <row r="12513" spans="1:21" x14ac:dyDescent="0.25">
      <c r="A12513">
        <v>2019</v>
      </c>
      <c r="B12513">
        <v>52</v>
      </c>
      <c r="C12513" t="s">
        <v>26</v>
      </c>
      <c r="D12513" t="s">
        <v>1584</v>
      </c>
      <c r="G12513" t="s">
        <v>13019</v>
      </c>
      <c r="H12513" t="s">
        <v>15077</v>
      </c>
      <c r="I12513">
        <v>67405.571867000006</v>
      </c>
      <c r="J12513">
        <v>71133.636463999996</v>
      </c>
      <c r="K12513">
        <v>70909.980049000005</v>
      </c>
      <c r="U12513" t="s">
        <v>15316</v>
      </c>
    </row>
    <row r="12514" spans="1:21" x14ac:dyDescent="0.25">
      <c r="A12514">
        <v>2019</v>
      </c>
      <c r="B12514">
        <v>52</v>
      </c>
      <c r="C12514" t="s">
        <v>25</v>
      </c>
      <c r="D12514" t="s">
        <v>1589</v>
      </c>
      <c r="G12514" t="s">
        <v>12366</v>
      </c>
      <c r="H12514" t="s">
        <v>14511</v>
      </c>
      <c r="I12514">
        <v>19998.892683999999</v>
      </c>
      <c r="J12514">
        <v>20683.338628000001</v>
      </c>
      <c r="K12514">
        <v>20601.014969</v>
      </c>
      <c r="U12514" t="s">
        <v>15316</v>
      </c>
    </row>
    <row r="12515" spans="1:21" x14ac:dyDescent="0.25">
      <c r="A12515">
        <v>2019</v>
      </c>
      <c r="B12515">
        <v>52</v>
      </c>
      <c r="C12515" t="s">
        <v>25</v>
      </c>
      <c r="D12515" t="s">
        <v>1590</v>
      </c>
      <c r="G12515" t="s">
        <v>12367</v>
      </c>
      <c r="H12515" t="s">
        <v>14512</v>
      </c>
      <c r="I12515">
        <v>991.57435599999997</v>
      </c>
      <c r="J12515">
        <v>1576.460509</v>
      </c>
      <c r="K12515">
        <v>1576.4605079999999</v>
      </c>
      <c r="U12515" t="s">
        <v>15316</v>
      </c>
    </row>
    <row r="12516" spans="1:21" x14ac:dyDescent="0.25">
      <c r="A12516">
        <v>2019</v>
      </c>
      <c r="B12516">
        <v>52</v>
      </c>
      <c r="C12516" t="s">
        <v>25</v>
      </c>
      <c r="D12516" t="s">
        <v>1591</v>
      </c>
      <c r="G12516" t="s">
        <v>14126</v>
      </c>
      <c r="H12516" t="s">
        <v>14513</v>
      </c>
      <c r="I12516">
        <v>1275.109725</v>
      </c>
      <c r="J12516">
        <v>1664.2666750000001</v>
      </c>
      <c r="K12516">
        <v>1644.2666750000001</v>
      </c>
      <c r="U12516" t="s">
        <v>15316</v>
      </c>
    </row>
    <row r="12517" spans="1:21" x14ac:dyDescent="0.25">
      <c r="A12517">
        <v>2019</v>
      </c>
      <c r="B12517">
        <v>52</v>
      </c>
      <c r="C12517" t="s">
        <v>25</v>
      </c>
      <c r="D12517" t="s">
        <v>1592</v>
      </c>
      <c r="G12517" t="s">
        <v>13021</v>
      </c>
      <c r="H12517" t="s">
        <v>14514</v>
      </c>
      <c r="I12517">
        <v>14176.869714</v>
      </c>
      <c r="J12517">
        <v>12634.873154999999</v>
      </c>
      <c r="K12517">
        <v>12634.864740000001</v>
      </c>
      <c r="P12517" t="s">
        <v>17265</v>
      </c>
      <c r="Q12517" t="s">
        <v>16846</v>
      </c>
      <c r="R12517" t="s">
        <v>18070</v>
      </c>
      <c r="S12517" t="s">
        <v>16846</v>
      </c>
      <c r="T12517" t="s">
        <v>16847</v>
      </c>
      <c r="U12517" t="s">
        <v>15317</v>
      </c>
    </row>
    <row r="12518" spans="1:21" x14ac:dyDescent="0.25">
      <c r="A12518">
        <v>2019</v>
      </c>
      <c r="B12518">
        <v>52</v>
      </c>
      <c r="C12518" t="s">
        <v>25</v>
      </c>
      <c r="D12518" t="s">
        <v>1593</v>
      </c>
      <c r="G12518" t="s">
        <v>13380</v>
      </c>
      <c r="H12518" t="s">
        <v>14627</v>
      </c>
      <c r="I12518">
        <v>1443.5780990000001</v>
      </c>
      <c r="J12518">
        <v>1537.1379710000001</v>
      </c>
      <c r="K12518">
        <v>1537.1379710000001</v>
      </c>
      <c r="U12518" t="s">
        <v>15316</v>
      </c>
    </row>
    <row r="12519" spans="1:21" x14ac:dyDescent="0.25">
      <c r="A12519">
        <v>2019</v>
      </c>
      <c r="B12519">
        <v>52</v>
      </c>
      <c r="C12519" t="s">
        <v>25</v>
      </c>
      <c r="D12519" t="s">
        <v>1594</v>
      </c>
      <c r="G12519" t="s">
        <v>14127</v>
      </c>
      <c r="H12519" t="s">
        <v>15078</v>
      </c>
      <c r="I12519">
        <v>136916.67689</v>
      </c>
      <c r="J12519">
        <v>124007.629868</v>
      </c>
      <c r="K12519">
        <v>122487.51728499999</v>
      </c>
      <c r="U12519" t="s">
        <v>15316</v>
      </c>
    </row>
    <row r="12520" spans="1:21" x14ac:dyDescent="0.25">
      <c r="A12520">
        <v>2019</v>
      </c>
      <c r="B12520">
        <v>52</v>
      </c>
      <c r="C12520" t="s">
        <v>25</v>
      </c>
      <c r="D12520" t="s">
        <v>2872</v>
      </c>
      <c r="G12520" t="s">
        <v>14174</v>
      </c>
      <c r="H12520" t="s">
        <v>15132</v>
      </c>
      <c r="I12520">
        <v>307.85373800000002</v>
      </c>
      <c r="J12520">
        <v>156.31232700000001</v>
      </c>
      <c r="K12520">
        <v>156.31232700000001</v>
      </c>
      <c r="U12520" t="s">
        <v>15316</v>
      </c>
    </row>
    <row r="12521" spans="1:21" x14ac:dyDescent="0.25">
      <c r="A12521">
        <v>2019</v>
      </c>
      <c r="B12521">
        <v>52</v>
      </c>
      <c r="C12521" t="s">
        <v>32</v>
      </c>
      <c r="D12521" t="s">
        <v>1595</v>
      </c>
      <c r="G12521" t="s">
        <v>14128</v>
      </c>
      <c r="H12521" t="s">
        <v>13015</v>
      </c>
      <c r="I12521">
        <v>63565.008048999996</v>
      </c>
      <c r="J12521">
        <v>54896.977119000003</v>
      </c>
      <c r="K12521">
        <v>54885.978214000002</v>
      </c>
      <c r="P12521" t="s">
        <v>17733</v>
      </c>
      <c r="Q12521" t="s">
        <v>15239</v>
      </c>
      <c r="R12521" t="s">
        <v>17733</v>
      </c>
      <c r="S12521" t="s">
        <v>15239</v>
      </c>
      <c r="T12521" t="s">
        <v>15302</v>
      </c>
      <c r="U12521" t="s">
        <v>15317</v>
      </c>
    </row>
    <row r="12522" spans="1:21" x14ac:dyDescent="0.25">
      <c r="A12522">
        <v>2019</v>
      </c>
      <c r="B12522">
        <v>52</v>
      </c>
      <c r="C12522" t="s">
        <v>20</v>
      </c>
      <c r="D12522" t="s">
        <v>1596</v>
      </c>
      <c r="G12522" t="s">
        <v>11966</v>
      </c>
      <c r="H12522" t="s">
        <v>15933</v>
      </c>
      <c r="I12522">
        <v>258243.185524</v>
      </c>
      <c r="J12522">
        <v>184095.41607899999</v>
      </c>
      <c r="K12522">
        <v>183916.681878</v>
      </c>
      <c r="U12522" t="s">
        <v>15316</v>
      </c>
    </row>
    <row r="12523" spans="1:21" x14ac:dyDescent="0.25">
      <c r="A12523">
        <v>2019</v>
      </c>
      <c r="B12523">
        <v>52</v>
      </c>
      <c r="C12523" t="s">
        <v>20</v>
      </c>
      <c r="D12523" t="s">
        <v>2353</v>
      </c>
      <c r="G12523" t="s">
        <v>10937</v>
      </c>
      <c r="H12523" t="s">
        <v>15934</v>
      </c>
      <c r="I12523">
        <v>10551.935529</v>
      </c>
      <c r="J12523">
        <v>9020.3065740000002</v>
      </c>
      <c r="K12523">
        <v>8944.591805</v>
      </c>
      <c r="U12523" t="s">
        <v>15316</v>
      </c>
    </row>
    <row r="12524" spans="1:21" x14ac:dyDescent="0.25">
      <c r="A12524">
        <v>2019</v>
      </c>
      <c r="B12524">
        <v>52</v>
      </c>
      <c r="C12524" t="s">
        <v>20</v>
      </c>
      <c r="D12524" t="s">
        <v>2354</v>
      </c>
      <c r="G12524" t="s">
        <v>11017</v>
      </c>
      <c r="H12524" t="s">
        <v>15935</v>
      </c>
      <c r="I12524">
        <v>2684.0334720000001</v>
      </c>
      <c r="J12524">
        <v>693.47994800000004</v>
      </c>
      <c r="K12524">
        <v>693.47994800000004</v>
      </c>
      <c r="R12524" t="s">
        <v>18070</v>
      </c>
      <c r="S12524" t="s">
        <v>16846</v>
      </c>
      <c r="T12524" t="s">
        <v>16847</v>
      </c>
      <c r="U12524" t="s">
        <v>15317</v>
      </c>
    </row>
    <row r="12525" spans="1:21" x14ac:dyDescent="0.25">
      <c r="A12525">
        <v>2019</v>
      </c>
      <c r="B12525">
        <v>52</v>
      </c>
      <c r="C12525" t="s">
        <v>20</v>
      </c>
      <c r="D12525" t="s">
        <v>2355</v>
      </c>
      <c r="G12525" t="s">
        <v>12397</v>
      </c>
      <c r="H12525" t="s">
        <v>15936</v>
      </c>
      <c r="I12525">
        <v>203.479716</v>
      </c>
      <c r="J12525">
        <v>460.58163000000002</v>
      </c>
      <c r="K12525">
        <v>455.58163000000002</v>
      </c>
      <c r="R12525" t="s">
        <v>18070</v>
      </c>
      <c r="S12525" t="s">
        <v>16846</v>
      </c>
      <c r="T12525" t="s">
        <v>16847</v>
      </c>
      <c r="U12525" t="s">
        <v>15317</v>
      </c>
    </row>
    <row r="12526" spans="1:21" x14ac:dyDescent="0.25">
      <c r="A12526">
        <v>2019</v>
      </c>
      <c r="B12526">
        <v>52</v>
      </c>
      <c r="C12526" t="s">
        <v>20</v>
      </c>
      <c r="D12526" t="s">
        <v>2844</v>
      </c>
      <c r="G12526" t="s">
        <v>14129</v>
      </c>
      <c r="H12526" t="s">
        <v>15937</v>
      </c>
      <c r="I12526">
        <v>1306.3695379999999</v>
      </c>
      <c r="J12526">
        <v>1322.113341</v>
      </c>
      <c r="K12526">
        <v>1322.113341</v>
      </c>
      <c r="U12526" t="s">
        <v>15316</v>
      </c>
    </row>
    <row r="12527" spans="1:21" x14ac:dyDescent="0.25">
      <c r="A12527">
        <v>2019</v>
      </c>
      <c r="B12527">
        <v>52</v>
      </c>
      <c r="C12527" t="s">
        <v>20</v>
      </c>
      <c r="D12527" t="s">
        <v>2356</v>
      </c>
      <c r="G12527" t="s">
        <v>11114</v>
      </c>
      <c r="H12527" t="s">
        <v>14511</v>
      </c>
      <c r="I12527">
        <v>80.244963999999996</v>
      </c>
      <c r="J12527">
        <v>63.598861999999997</v>
      </c>
      <c r="K12527">
        <v>63.598861999999997</v>
      </c>
      <c r="U12527" t="s">
        <v>15316</v>
      </c>
    </row>
    <row r="12528" spans="1:21" x14ac:dyDescent="0.25">
      <c r="A12528">
        <v>2019</v>
      </c>
      <c r="B12528">
        <v>52</v>
      </c>
      <c r="C12528" t="s">
        <v>22</v>
      </c>
      <c r="D12528" t="s">
        <v>2358</v>
      </c>
      <c r="G12528" t="s">
        <v>10941</v>
      </c>
      <c r="H12528" t="s">
        <v>15078</v>
      </c>
      <c r="I12528">
        <v>9870.8978079999997</v>
      </c>
      <c r="J12528">
        <v>11268.117119</v>
      </c>
      <c r="K12528">
        <v>11208.210761</v>
      </c>
      <c r="U12528" t="s">
        <v>15316</v>
      </c>
    </row>
    <row r="12529" spans="1:21" x14ac:dyDescent="0.25">
      <c r="A12529">
        <v>2019</v>
      </c>
      <c r="B12529">
        <v>52</v>
      </c>
      <c r="C12529" t="s">
        <v>23</v>
      </c>
      <c r="D12529" t="s">
        <v>1597</v>
      </c>
      <c r="G12529" t="s">
        <v>10942</v>
      </c>
      <c r="H12529" t="s">
        <v>14222</v>
      </c>
      <c r="I12529">
        <v>715.36707000000001</v>
      </c>
      <c r="J12529">
        <v>739.37440900000001</v>
      </c>
      <c r="K12529">
        <v>739.36499300000003</v>
      </c>
      <c r="U12529" t="s">
        <v>15316</v>
      </c>
    </row>
    <row r="12530" spans="1:21" x14ac:dyDescent="0.25">
      <c r="A12530">
        <v>2019</v>
      </c>
      <c r="B12530">
        <v>52</v>
      </c>
      <c r="C12530" t="s">
        <v>21</v>
      </c>
      <c r="D12530" t="s">
        <v>2656</v>
      </c>
      <c r="G12530" t="s">
        <v>13836</v>
      </c>
      <c r="H12530" t="s">
        <v>15077</v>
      </c>
      <c r="I12530">
        <v>0</v>
      </c>
      <c r="J12530">
        <v>6067.2944889999999</v>
      </c>
      <c r="K12530">
        <v>6067.2944879999995</v>
      </c>
      <c r="U12530" t="s">
        <v>15316</v>
      </c>
    </row>
    <row r="12531" spans="1:21" x14ac:dyDescent="0.25">
      <c r="A12531">
        <v>2019</v>
      </c>
      <c r="B12531">
        <v>52</v>
      </c>
      <c r="C12531" t="s">
        <v>43</v>
      </c>
      <c r="D12531" t="s">
        <v>2584</v>
      </c>
      <c r="G12531" t="s">
        <v>13586</v>
      </c>
      <c r="H12531" t="s">
        <v>15938</v>
      </c>
      <c r="I12531">
        <v>0</v>
      </c>
      <c r="J12531">
        <v>-5088.4078799999997</v>
      </c>
      <c r="K12531">
        <v>-3282.644804</v>
      </c>
      <c r="U12531" t="s">
        <v>15316</v>
      </c>
    </row>
    <row r="12532" spans="1:21" x14ac:dyDescent="0.25">
      <c r="A12532">
        <v>2019</v>
      </c>
      <c r="B12532">
        <v>53</v>
      </c>
      <c r="C12532" t="s">
        <v>25</v>
      </c>
      <c r="D12532" t="s">
        <v>1601</v>
      </c>
      <c r="G12532" t="s">
        <v>12375</v>
      </c>
      <c r="H12532" t="s">
        <v>13789</v>
      </c>
      <c r="I12532">
        <v>113847.781835</v>
      </c>
      <c r="J12532">
        <v>155439.12587399999</v>
      </c>
      <c r="K12532">
        <v>155439.12587399999</v>
      </c>
      <c r="U12532" t="s">
        <v>15316</v>
      </c>
    </row>
    <row r="12533" spans="1:21" x14ac:dyDescent="0.25">
      <c r="A12533">
        <v>2019</v>
      </c>
      <c r="B12533">
        <v>53</v>
      </c>
      <c r="C12533" t="s">
        <v>25</v>
      </c>
      <c r="D12533" t="s">
        <v>1602</v>
      </c>
      <c r="G12533" t="s">
        <v>14176</v>
      </c>
      <c r="H12533" t="s">
        <v>15171</v>
      </c>
      <c r="I12533">
        <v>3363.9938769999999</v>
      </c>
      <c r="J12533">
        <v>6454.6027979999999</v>
      </c>
      <c r="K12533">
        <v>6454.6027979999999</v>
      </c>
      <c r="U12533" t="s">
        <v>15316</v>
      </c>
    </row>
    <row r="12534" spans="1:21" x14ac:dyDescent="0.25">
      <c r="A12534">
        <v>2019</v>
      </c>
      <c r="B12534">
        <v>53</v>
      </c>
      <c r="C12534" t="s">
        <v>25</v>
      </c>
      <c r="D12534" t="s">
        <v>2886</v>
      </c>
      <c r="G12534" t="s">
        <v>14212</v>
      </c>
      <c r="H12534" t="s">
        <v>15139</v>
      </c>
      <c r="I12534">
        <v>8215.8818279999996</v>
      </c>
      <c r="J12534">
        <v>8726.2975910000005</v>
      </c>
      <c r="K12534">
        <v>8726.2975910000005</v>
      </c>
      <c r="U12534" t="s">
        <v>15316</v>
      </c>
    </row>
    <row r="12535" spans="1:21" x14ac:dyDescent="0.25">
      <c r="A12535">
        <v>2019</v>
      </c>
      <c r="B12535">
        <v>53</v>
      </c>
      <c r="C12535" t="s">
        <v>25</v>
      </c>
      <c r="D12535" t="s">
        <v>2887</v>
      </c>
      <c r="G12535" t="s">
        <v>14213</v>
      </c>
      <c r="H12535" t="s">
        <v>13039</v>
      </c>
      <c r="I12535">
        <v>30611.381464999999</v>
      </c>
      <c r="J12535">
        <v>33661.517642999999</v>
      </c>
      <c r="K12535">
        <v>33661.517642999999</v>
      </c>
      <c r="U12535" t="s">
        <v>15316</v>
      </c>
    </row>
    <row r="12536" spans="1:21" x14ac:dyDescent="0.25">
      <c r="A12536">
        <v>2019</v>
      </c>
      <c r="B12536">
        <v>53</v>
      </c>
      <c r="C12536" t="s">
        <v>25</v>
      </c>
      <c r="D12536" t="s">
        <v>2888</v>
      </c>
      <c r="G12536" t="s">
        <v>14214</v>
      </c>
      <c r="H12536" t="s">
        <v>15172</v>
      </c>
      <c r="I12536">
        <v>30623.670824000001</v>
      </c>
      <c r="J12536">
        <v>15228.538304</v>
      </c>
      <c r="K12536">
        <v>15228.538304</v>
      </c>
      <c r="U12536" t="s">
        <v>15316</v>
      </c>
    </row>
    <row r="12537" spans="1:21" x14ac:dyDescent="0.25">
      <c r="A12537">
        <v>2019</v>
      </c>
      <c r="B12537">
        <v>53</v>
      </c>
      <c r="C12537" t="s">
        <v>25</v>
      </c>
      <c r="D12537" t="s">
        <v>2889</v>
      </c>
      <c r="G12537" t="s">
        <v>14127</v>
      </c>
      <c r="H12537" t="s">
        <v>15171</v>
      </c>
      <c r="I12537">
        <v>1036.0269559999999</v>
      </c>
      <c r="J12537">
        <v>18904.942595</v>
      </c>
      <c r="K12537">
        <v>18904.942595</v>
      </c>
      <c r="U12537" t="s">
        <v>15316</v>
      </c>
    </row>
    <row r="12538" spans="1:21" x14ac:dyDescent="0.25">
      <c r="A12538">
        <v>2019</v>
      </c>
      <c r="B12538">
        <v>53</v>
      </c>
      <c r="C12538" t="s">
        <v>25</v>
      </c>
      <c r="D12538" t="s">
        <v>2890</v>
      </c>
      <c r="G12538" t="s">
        <v>14215</v>
      </c>
      <c r="H12538" t="s">
        <v>15171</v>
      </c>
      <c r="I12538">
        <v>273.27593400000001</v>
      </c>
      <c r="J12538">
        <v>267.06718899999998</v>
      </c>
      <c r="K12538">
        <v>267.06718899999998</v>
      </c>
      <c r="U12538" t="s">
        <v>15316</v>
      </c>
    </row>
    <row r="12539" spans="1:21" x14ac:dyDescent="0.25">
      <c r="A12539">
        <v>2019</v>
      </c>
      <c r="B12539">
        <v>53</v>
      </c>
      <c r="C12539" t="s">
        <v>25</v>
      </c>
      <c r="D12539" t="s">
        <v>2891</v>
      </c>
      <c r="G12539" t="s">
        <v>14216</v>
      </c>
      <c r="H12539" t="s">
        <v>15171</v>
      </c>
      <c r="I12539">
        <v>35519.265548000003</v>
      </c>
      <c r="J12539">
        <v>40375.555845000003</v>
      </c>
      <c r="K12539">
        <v>40375.555845000003</v>
      </c>
      <c r="U12539" t="s">
        <v>15316</v>
      </c>
    </row>
    <row r="12540" spans="1:21" x14ac:dyDescent="0.25">
      <c r="A12540">
        <v>2019</v>
      </c>
      <c r="B12540">
        <v>53</v>
      </c>
      <c r="C12540" t="s">
        <v>25</v>
      </c>
      <c r="D12540" t="s">
        <v>2892</v>
      </c>
      <c r="G12540" t="s">
        <v>14217</v>
      </c>
      <c r="H12540" t="s">
        <v>15171</v>
      </c>
      <c r="I12540">
        <v>448.87910299999999</v>
      </c>
      <c r="J12540">
        <v>488.03220199999998</v>
      </c>
      <c r="K12540">
        <v>488.03220199999998</v>
      </c>
      <c r="U12540" t="s">
        <v>15316</v>
      </c>
    </row>
    <row r="12541" spans="1:21" x14ac:dyDescent="0.25">
      <c r="A12541">
        <v>2019</v>
      </c>
      <c r="B12541">
        <v>53</v>
      </c>
      <c r="C12541" t="s">
        <v>27</v>
      </c>
      <c r="D12541" t="s">
        <v>1608</v>
      </c>
      <c r="G12541" t="s">
        <v>13590</v>
      </c>
      <c r="H12541" t="s">
        <v>15171</v>
      </c>
      <c r="I12541">
        <v>29.423988999999999</v>
      </c>
      <c r="J12541">
        <v>28.348683999999999</v>
      </c>
      <c r="K12541">
        <v>28.348683999999999</v>
      </c>
      <c r="P12541" t="s">
        <v>18071</v>
      </c>
      <c r="Q12541" t="s">
        <v>17589</v>
      </c>
      <c r="T12541" t="s">
        <v>16961</v>
      </c>
      <c r="U12541" t="s">
        <v>15317</v>
      </c>
    </row>
    <row r="12542" spans="1:21" x14ac:dyDescent="0.25">
      <c r="A12542">
        <v>2019</v>
      </c>
      <c r="B12542">
        <v>53</v>
      </c>
      <c r="C12542" t="s">
        <v>32</v>
      </c>
      <c r="D12542" t="s">
        <v>1609</v>
      </c>
      <c r="G12542" t="s">
        <v>14177</v>
      </c>
      <c r="H12542" t="s">
        <v>15173</v>
      </c>
      <c r="I12542">
        <v>40658.5</v>
      </c>
      <c r="J12542">
        <v>41261.503758999999</v>
      </c>
      <c r="K12542">
        <v>41261.503758999999</v>
      </c>
      <c r="P12542" t="s">
        <v>17733</v>
      </c>
      <c r="Q12542" t="s">
        <v>15239</v>
      </c>
      <c r="R12542" t="s">
        <v>17733</v>
      </c>
      <c r="S12542" t="s">
        <v>15239</v>
      </c>
      <c r="T12542" t="s">
        <v>15302</v>
      </c>
      <c r="U12542" t="s">
        <v>15317</v>
      </c>
    </row>
    <row r="12543" spans="1:21" x14ac:dyDescent="0.25">
      <c r="A12543">
        <v>2019</v>
      </c>
      <c r="B12543">
        <v>53</v>
      </c>
      <c r="C12543" t="s">
        <v>20</v>
      </c>
      <c r="D12543" t="s">
        <v>1610</v>
      </c>
      <c r="G12543" t="s">
        <v>12396</v>
      </c>
      <c r="H12543" t="s">
        <v>15939</v>
      </c>
      <c r="I12543">
        <v>5707.3407139999999</v>
      </c>
      <c r="J12543">
        <v>4289.5183040000002</v>
      </c>
      <c r="K12543">
        <v>4289.5183040000002</v>
      </c>
      <c r="U12543" t="s">
        <v>15316</v>
      </c>
    </row>
    <row r="12544" spans="1:21" x14ac:dyDescent="0.25">
      <c r="A12544">
        <v>2019</v>
      </c>
      <c r="B12544">
        <v>53</v>
      </c>
      <c r="C12544" t="s">
        <v>20</v>
      </c>
      <c r="D12544" t="s">
        <v>2238</v>
      </c>
      <c r="G12544" t="s">
        <v>10936</v>
      </c>
      <c r="H12544" t="s">
        <v>15940</v>
      </c>
      <c r="I12544">
        <v>8.624295</v>
      </c>
      <c r="J12544">
        <v>36.584262000000003</v>
      </c>
      <c r="K12544">
        <v>36.584262000000003</v>
      </c>
      <c r="U12544" t="s">
        <v>15316</v>
      </c>
    </row>
    <row r="12545" spans="1:21" x14ac:dyDescent="0.25">
      <c r="A12545">
        <v>2019</v>
      </c>
      <c r="B12545">
        <v>53</v>
      </c>
      <c r="C12545" t="s">
        <v>20</v>
      </c>
      <c r="D12545" t="s">
        <v>1612</v>
      </c>
      <c r="G12545" t="s">
        <v>10937</v>
      </c>
      <c r="H12545" t="s">
        <v>15941</v>
      </c>
      <c r="I12545">
        <v>35036.213660000001</v>
      </c>
      <c r="J12545">
        <v>14470.980162</v>
      </c>
      <c r="K12545">
        <v>14470.980162</v>
      </c>
      <c r="U12545" t="s">
        <v>15316</v>
      </c>
    </row>
    <row r="12546" spans="1:21" x14ac:dyDescent="0.25">
      <c r="A12546">
        <v>2019</v>
      </c>
      <c r="B12546">
        <v>53</v>
      </c>
      <c r="C12546" t="s">
        <v>20</v>
      </c>
      <c r="D12546" t="s">
        <v>2586</v>
      </c>
      <c r="G12546" t="s">
        <v>11017</v>
      </c>
      <c r="H12546" t="s">
        <v>15942</v>
      </c>
      <c r="I12546">
        <v>192.45420200000001</v>
      </c>
      <c r="J12546">
        <v>100.300943</v>
      </c>
      <c r="K12546">
        <v>100.300943</v>
      </c>
      <c r="U12546" t="s">
        <v>15316</v>
      </c>
    </row>
    <row r="12547" spans="1:21" x14ac:dyDescent="0.25">
      <c r="A12547">
        <v>2019</v>
      </c>
      <c r="B12547">
        <v>53</v>
      </c>
      <c r="C12547" t="s">
        <v>20</v>
      </c>
      <c r="D12547" t="s">
        <v>2360</v>
      </c>
      <c r="G12547" t="s">
        <v>12397</v>
      </c>
      <c r="H12547" t="s">
        <v>15943</v>
      </c>
      <c r="I12547">
        <v>366.803226</v>
      </c>
      <c r="J12547">
        <v>3870.6843779999999</v>
      </c>
      <c r="K12547">
        <v>3870.6843779999999</v>
      </c>
      <c r="U12547" t="s">
        <v>15316</v>
      </c>
    </row>
    <row r="12548" spans="1:21" x14ac:dyDescent="0.25">
      <c r="A12548">
        <v>2019</v>
      </c>
      <c r="B12548">
        <v>53</v>
      </c>
      <c r="C12548" t="s">
        <v>20</v>
      </c>
      <c r="D12548" t="s">
        <v>2361</v>
      </c>
      <c r="G12548" t="s">
        <v>13385</v>
      </c>
      <c r="H12548" t="s">
        <v>15939</v>
      </c>
      <c r="I12548">
        <v>19657.563901000001</v>
      </c>
      <c r="J12548">
        <v>15223.080626000001</v>
      </c>
      <c r="K12548">
        <v>15223.080626000001</v>
      </c>
      <c r="U12548" t="s">
        <v>15316</v>
      </c>
    </row>
    <row r="12549" spans="1:21" x14ac:dyDescent="0.25">
      <c r="A12549">
        <v>2019</v>
      </c>
      <c r="B12549">
        <v>53</v>
      </c>
      <c r="C12549" t="s">
        <v>22</v>
      </c>
      <c r="D12549" t="s">
        <v>1613</v>
      </c>
      <c r="G12549" t="s">
        <v>10941</v>
      </c>
      <c r="H12549" t="s">
        <v>15171</v>
      </c>
      <c r="I12549">
        <v>48625.702452999998</v>
      </c>
      <c r="J12549">
        <v>41243.890684999998</v>
      </c>
      <c r="K12549">
        <v>41243.890684999998</v>
      </c>
      <c r="U12549" t="s">
        <v>15316</v>
      </c>
    </row>
    <row r="12550" spans="1:21" x14ac:dyDescent="0.25">
      <c r="A12550">
        <v>2019</v>
      </c>
      <c r="B12550">
        <v>53</v>
      </c>
      <c r="C12550" t="s">
        <v>23</v>
      </c>
      <c r="D12550" t="s">
        <v>1620</v>
      </c>
      <c r="G12550" t="s">
        <v>10942</v>
      </c>
      <c r="H12550" t="s">
        <v>15093</v>
      </c>
      <c r="I12550">
        <v>81.921244999999999</v>
      </c>
      <c r="J12550">
        <v>77.533266999999995</v>
      </c>
      <c r="K12550">
        <v>77.533266999999995</v>
      </c>
      <c r="U12550" t="s">
        <v>15316</v>
      </c>
    </row>
    <row r="12551" spans="1:21" x14ac:dyDescent="0.25">
      <c r="A12551">
        <v>2019</v>
      </c>
      <c r="B12551">
        <v>53</v>
      </c>
      <c r="C12551" t="s">
        <v>24</v>
      </c>
      <c r="D12551" t="s">
        <v>1622</v>
      </c>
      <c r="G12551" t="s">
        <v>14134</v>
      </c>
      <c r="H12551" t="s">
        <v>15171</v>
      </c>
      <c r="I12551">
        <v>2224.8790370000002</v>
      </c>
      <c r="J12551">
        <v>2262.5109980000002</v>
      </c>
      <c r="K12551">
        <v>2262.5109980000002</v>
      </c>
      <c r="U12551" t="s">
        <v>15316</v>
      </c>
    </row>
    <row r="12552" spans="1:21" x14ac:dyDescent="0.25">
      <c r="A12552">
        <v>2019</v>
      </c>
      <c r="B12552">
        <v>53</v>
      </c>
      <c r="C12552" t="s">
        <v>21</v>
      </c>
      <c r="D12552" t="s">
        <v>2466</v>
      </c>
      <c r="G12552" t="s">
        <v>14136</v>
      </c>
      <c r="H12552" t="s">
        <v>15171</v>
      </c>
      <c r="I12552">
        <v>1098.4928729999999</v>
      </c>
      <c r="J12552">
        <v>1515.854977</v>
      </c>
      <c r="K12552">
        <v>1515.854977</v>
      </c>
      <c r="U12552" t="s">
        <v>15316</v>
      </c>
    </row>
    <row r="12553" spans="1:21" x14ac:dyDescent="0.25">
      <c r="A12553">
        <v>2019</v>
      </c>
      <c r="B12553">
        <v>53</v>
      </c>
      <c r="C12553" t="s">
        <v>21</v>
      </c>
      <c r="D12553" t="s">
        <v>2467</v>
      </c>
      <c r="G12553" t="s">
        <v>14178</v>
      </c>
      <c r="H12553" t="s">
        <v>13789</v>
      </c>
      <c r="I12553">
        <v>85199.862664999993</v>
      </c>
      <c r="J12553">
        <v>78293.551751999999</v>
      </c>
      <c r="K12553">
        <v>78293.551751999999</v>
      </c>
      <c r="U12553" t="s">
        <v>15316</v>
      </c>
    </row>
    <row r="12554" spans="1:21" x14ac:dyDescent="0.25">
      <c r="A12554">
        <v>2019</v>
      </c>
      <c r="B12554">
        <v>53</v>
      </c>
      <c r="C12554" t="s">
        <v>43</v>
      </c>
      <c r="D12554" t="s">
        <v>2587</v>
      </c>
      <c r="G12554" t="s">
        <v>13586</v>
      </c>
      <c r="H12554" t="s">
        <v>15171</v>
      </c>
      <c r="I12554">
        <v>1506.9</v>
      </c>
      <c r="J12554">
        <v>15508.997859999999</v>
      </c>
      <c r="K12554">
        <v>15508.997859999999</v>
      </c>
      <c r="U12554" t="s">
        <v>15316</v>
      </c>
    </row>
    <row r="12555" spans="1:21" x14ac:dyDescent="0.25">
      <c r="A12555">
        <v>2019</v>
      </c>
      <c r="B12555">
        <v>5</v>
      </c>
      <c r="C12555" t="s">
        <v>25</v>
      </c>
      <c r="D12555" t="s">
        <v>90</v>
      </c>
      <c r="E12555" t="s">
        <v>15944</v>
      </c>
      <c r="F12555" t="s">
        <v>10591</v>
      </c>
      <c r="G12555" t="s">
        <v>13917</v>
      </c>
      <c r="H12555" t="s">
        <v>14242</v>
      </c>
      <c r="I12555">
        <v>564.03589099999999</v>
      </c>
      <c r="J12555">
        <v>3545.3351543200001</v>
      </c>
      <c r="K12555">
        <v>3545.3350994100001</v>
      </c>
      <c r="U12555" t="s">
        <v>15316</v>
      </c>
    </row>
    <row r="12556" spans="1:21" x14ac:dyDescent="0.25">
      <c r="A12556">
        <v>2019</v>
      </c>
      <c r="B12556">
        <v>5</v>
      </c>
      <c r="C12556" t="s">
        <v>25</v>
      </c>
      <c r="D12556" t="s">
        <v>1645</v>
      </c>
      <c r="E12556" t="s">
        <v>15945</v>
      </c>
      <c r="F12556" t="s">
        <v>10592</v>
      </c>
      <c r="G12556" t="s">
        <v>12410</v>
      </c>
      <c r="H12556" t="s">
        <v>14249</v>
      </c>
      <c r="I12556">
        <v>17.453271000000001</v>
      </c>
      <c r="J12556">
        <v>13.980654489999999</v>
      </c>
      <c r="K12556">
        <v>13.980654489999999</v>
      </c>
      <c r="L12556" t="s">
        <v>19594</v>
      </c>
      <c r="M12556" t="s">
        <v>17635</v>
      </c>
      <c r="N12556" t="s">
        <v>17388</v>
      </c>
      <c r="O12556" t="s">
        <v>15239</v>
      </c>
      <c r="T12556" t="s">
        <v>16839</v>
      </c>
      <c r="U12556" t="s">
        <v>15317</v>
      </c>
    </row>
    <row r="12557" spans="1:21" x14ac:dyDescent="0.25">
      <c r="A12557">
        <v>2019</v>
      </c>
      <c r="B12557">
        <v>5</v>
      </c>
      <c r="C12557" t="s">
        <v>20</v>
      </c>
      <c r="D12557" t="s">
        <v>93</v>
      </c>
      <c r="E12557" t="s">
        <v>15946</v>
      </c>
      <c r="F12557" t="s">
        <v>9083</v>
      </c>
      <c r="G12557" t="s">
        <v>10936</v>
      </c>
      <c r="H12557" t="s">
        <v>14221</v>
      </c>
      <c r="I12557">
        <v>111.670254</v>
      </c>
      <c r="J12557">
        <v>144.32762824</v>
      </c>
      <c r="K12557">
        <v>144.32762824</v>
      </c>
      <c r="U12557" t="s">
        <v>15316</v>
      </c>
    </row>
    <row r="12558" spans="1:21" x14ac:dyDescent="0.25">
      <c r="A12558">
        <v>2019</v>
      </c>
      <c r="B12558">
        <v>5</v>
      </c>
      <c r="C12558" t="s">
        <v>22</v>
      </c>
      <c r="D12558" t="s">
        <v>94</v>
      </c>
      <c r="G12558" t="s">
        <v>10941</v>
      </c>
      <c r="H12558" t="s">
        <v>14221</v>
      </c>
      <c r="I12558">
        <v>748.70842000000005</v>
      </c>
      <c r="J12558">
        <v>1179.4320592900001</v>
      </c>
      <c r="K12558">
        <v>1179.4320557200001</v>
      </c>
      <c r="U12558" t="s">
        <v>15316</v>
      </c>
    </row>
    <row r="12559" spans="1:21" x14ac:dyDescent="0.25">
      <c r="A12559">
        <v>2019</v>
      </c>
      <c r="B12559">
        <v>5</v>
      </c>
      <c r="C12559" t="s">
        <v>23</v>
      </c>
      <c r="D12559" t="s">
        <v>95</v>
      </c>
      <c r="G12559" t="s">
        <v>10942</v>
      </c>
      <c r="H12559" t="s">
        <v>14222</v>
      </c>
      <c r="I12559">
        <v>24.90991</v>
      </c>
      <c r="J12559">
        <v>14.94137976</v>
      </c>
      <c r="K12559">
        <v>14.94137976</v>
      </c>
      <c r="U12559" t="s">
        <v>15316</v>
      </c>
    </row>
    <row r="12560" spans="1:21" x14ac:dyDescent="0.25">
      <c r="A12560">
        <v>2019</v>
      </c>
      <c r="B12560">
        <v>5</v>
      </c>
      <c r="C12560" t="s">
        <v>24</v>
      </c>
      <c r="D12560" t="s">
        <v>96</v>
      </c>
      <c r="E12560" t="s">
        <v>15947</v>
      </c>
      <c r="F12560" t="s">
        <v>15948</v>
      </c>
      <c r="G12560" t="s">
        <v>13918</v>
      </c>
      <c r="H12560" t="s">
        <v>14883</v>
      </c>
      <c r="I12560">
        <v>177.388927</v>
      </c>
      <c r="J12560">
        <v>161.31001595000001</v>
      </c>
      <c r="K12560">
        <v>161.30932129000001</v>
      </c>
      <c r="U12560" t="s">
        <v>15316</v>
      </c>
    </row>
    <row r="12561" spans="1:21" x14ac:dyDescent="0.25">
      <c r="A12561">
        <v>2019</v>
      </c>
      <c r="B12561">
        <v>5</v>
      </c>
      <c r="C12561" t="s">
        <v>24</v>
      </c>
      <c r="D12561" t="s">
        <v>97</v>
      </c>
      <c r="E12561" t="s">
        <v>15949</v>
      </c>
      <c r="F12561" t="s">
        <v>10594</v>
      </c>
      <c r="G12561" t="s">
        <v>13919</v>
      </c>
      <c r="H12561" t="s">
        <v>15095</v>
      </c>
      <c r="I12561">
        <v>4663.9486740000002</v>
      </c>
      <c r="J12561">
        <v>5138.8193323000014</v>
      </c>
      <c r="K12561">
        <v>5138.8191206600004</v>
      </c>
      <c r="U12561" t="s">
        <v>15316</v>
      </c>
    </row>
    <row r="12562" spans="1:21" x14ac:dyDescent="0.25">
      <c r="A12562">
        <v>2019</v>
      </c>
      <c r="B12562">
        <v>5</v>
      </c>
      <c r="C12562" t="s">
        <v>24</v>
      </c>
      <c r="D12562" t="s">
        <v>100</v>
      </c>
      <c r="E12562" t="s">
        <v>15950</v>
      </c>
      <c r="F12562" t="s">
        <v>10595</v>
      </c>
      <c r="G12562" t="s">
        <v>13920</v>
      </c>
      <c r="H12562" t="s">
        <v>15146</v>
      </c>
      <c r="I12562">
        <v>2224.168529</v>
      </c>
      <c r="J12562">
        <v>2214.14723331</v>
      </c>
      <c r="K12562">
        <v>2214.14723331</v>
      </c>
      <c r="L12562" t="s">
        <v>16925</v>
      </c>
      <c r="M12562" t="s">
        <v>15238</v>
      </c>
      <c r="R12562" t="s">
        <v>16902</v>
      </c>
      <c r="S12562" t="s">
        <v>15246</v>
      </c>
      <c r="T12562" t="s">
        <v>17612</v>
      </c>
      <c r="U12562" t="s">
        <v>15317</v>
      </c>
    </row>
    <row r="12563" spans="1:21" x14ac:dyDescent="0.25">
      <c r="A12563">
        <v>2019</v>
      </c>
      <c r="B12563">
        <v>6</v>
      </c>
      <c r="C12563" t="s">
        <v>26</v>
      </c>
      <c r="D12563" t="s">
        <v>106</v>
      </c>
      <c r="E12563" t="s">
        <v>15951</v>
      </c>
      <c r="F12563" t="s">
        <v>9091</v>
      </c>
      <c r="G12563" t="s">
        <v>10992</v>
      </c>
      <c r="H12563" t="s">
        <v>14251</v>
      </c>
      <c r="I12563">
        <v>158.175534</v>
      </c>
      <c r="J12563">
        <v>266.67916134000001</v>
      </c>
      <c r="K12563">
        <v>266.63788778999998</v>
      </c>
      <c r="U12563" t="s">
        <v>15316</v>
      </c>
    </row>
    <row r="12564" spans="1:21" x14ac:dyDescent="0.25">
      <c r="A12564">
        <v>2019</v>
      </c>
      <c r="B12564">
        <v>6</v>
      </c>
      <c r="C12564" t="s">
        <v>25</v>
      </c>
      <c r="D12564" t="s">
        <v>107</v>
      </c>
      <c r="E12564" t="s">
        <v>15952</v>
      </c>
      <c r="F12564" t="s">
        <v>9093</v>
      </c>
      <c r="G12564" t="s">
        <v>14181</v>
      </c>
      <c r="H12564" t="s">
        <v>15147</v>
      </c>
      <c r="I12564">
        <v>525.84601499999997</v>
      </c>
      <c r="J12564">
        <v>692.54344894999997</v>
      </c>
      <c r="K12564">
        <v>692.43052089000003</v>
      </c>
      <c r="U12564" t="s">
        <v>15316</v>
      </c>
    </row>
    <row r="12565" spans="1:21" x14ac:dyDescent="0.25">
      <c r="A12565">
        <v>2019</v>
      </c>
      <c r="B12565">
        <v>6</v>
      </c>
      <c r="C12565" t="s">
        <v>25</v>
      </c>
      <c r="D12565" t="s">
        <v>110</v>
      </c>
      <c r="E12565" t="s">
        <v>15953</v>
      </c>
      <c r="F12565" t="s">
        <v>10597</v>
      </c>
      <c r="G12565" t="s">
        <v>10996</v>
      </c>
      <c r="H12565" t="s">
        <v>15028</v>
      </c>
      <c r="I12565">
        <v>94.495464999999996</v>
      </c>
      <c r="J12565">
        <v>115.47874418000001</v>
      </c>
      <c r="K12565">
        <v>115.09030519</v>
      </c>
      <c r="N12565" t="s">
        <v>19983</v>
      </c>
      <c r="O12565" t="s">
        <v>15246</v>
      </c>
      <c r="T12565" t="s">
        <v>15304</v>
      </c>
      <c r="U12565" t="s">
        <v>15317</v>
      </c>
    </row>
    <row r="12566" spans="1:21" x14ac:dyDescent="0.25">
      <c r="A12566">
        <v>2019</v>
      </c>
      <c r="B12566">
        <v>6</v>
      </c>
      <c r="C12566" t="s">
        <v>25</v>
      </c>
      <c r="D12566" t="s">
        <v>111</v>
      </c>
      <c r="E12566" t="s">
        <v>15954</v>
      </c>
      <c r="F12566" t="s">
        <v>10598</v>
      </c>
      <c r="G12566" t="s">
        <v>10997</v>
      </c>
      <c r="H12566" t="s">
        <v>14256</v>
      </c>
      <c r="I12566">
        <v>519.492121</v>
      </c>
      <c r="J12566">
        <v>514.81346511000004</v>
      </c>
      <c r="K12566">
        <v>514.81346499000006</v>
      </c>
      <c r="U12566" t="s">
        <v>15316</v>
      </c>
    </row>
    <row r="12567" spans="1:21" x14ac:dyDescent="0.25">
      <c r="A12567">
        <v>2019</v>
      </c>
      <c r="B12567">
        <v>6</v>
      </c>
      <c r="C12567" t="s">
        <v>25</v>
      </c>
      <c r="D12567" t="s">
        <v>2482</v>
      </c>
      <c r="E12567" t="s">
        <v>15955</v>
      </c>
      <c r="F12567" t="s">
        <v>10599</v>
      </c>
      <c r="G12567" t="s">
        <v>13923</v>
      </c>
      <c r="H12567" t="s">
        <v>14885</v>
      </c>
      <c r="I12567">
        <v>0</v>
      </c>
      <c r="J12567">
        <v>5742.9302900000002</v>
      </c>
      <c r="K12567">
        <v>5742.9302900000002</v>
      </c>
      <c r="U12567" t="s">
        <v>15316</v>
      </c>
    </row>
    <row r="12568" spans="1:21" x14ac:dyDescent="0.25">
      <c r="A12568">
        <v>2019</v>
      </c>
      <c r="B12568">
        <v>6</v>
      </c>
      <c r="C12568" t="s">
        <v>25</v>
      </c>
      <c r="D12568" t="s">
        <v>1648</v>
      </c>
      <c r="E12568" t="s">
        <v>15956</v>
      </c>
      <c r="F12568" t="s">
        <v>9648</v>
      </c>
      <c r="G12568" t="s">
        <v>11025</v>
      </c>
      <c r="H12568" t="s">
        <v>14264</v>
      </c>
      <c r="I12568">
        <v>2869.4190349999999</v>
      </c>
      <c r="J12568">
        <v>4265.2445861699998</v>
      </c>
      <c r="K12568">
        <v>4265.2445861699998</v>
      </c>
      <c r="U12568" t="s">
        <v>15316</v>
      </c>
    </row>
    <row r="12569" spans="1:21" x14ac:dyDescent="0.25">
      <c r="A12569">
        <v>2019</v>
      </c>
      <c r="B12569">
        <v>6</v>
      </c>
      <c r="C12569" t="s">
        <v>25</v>
      </c>
      <c r="D12569" t="s">
        <v>1649</v>
      </c>
      <c r="E12569" t="s">
        <v>15957</v>
      </c>
      <c r="F12569" t="s">
        <v>10600</v>
      </c>
      <c r="G12569" t="s">
        <v>11026</v>
      </c>
      <c r="H12569" t="s">
        <v>14264</v>
      </c>
      <c r="I12569">
        <v>7768.8113000000003</v>
      </c>
      <c r="J12569">
        <v>9207.5171287499998</v>
      </c>
      <c r="K12569">
        <v>9207.5171287499998</v>
      </c>
      <c r="U12569" t="s">
        <v>15316</v>
      </c>
    </row>
    <row r="12570" spans="1:21" x14ac:dyDescent="0.25">
      <c r="A12570">
        <v>2019</v>
      </c>
      <c r="B12570">
        <v>6</v>
      </c>
      <c r="C12570" t="s">
        <v>25</v>
      </c>
      <c r="D12570" t="s">
        <v>2483</v>
      </c>
      <c r="E12570" t="s">
        <v>15958</v>
      </c>
      <c r="F12570" t="s">
        <v>10601</v>
      </c>
      <c r="G12570" t="s">
        <v>13924</v>
      </c>
      <c r="H12570" t="s">
        <v>14271</v>
      </c>
      <c r="I12570">
        <v>736.80249900000001</v>
      </c>
      <c r="J12570">
        <v>1684.36448137</v>
      </c>
      <c r="K12570">
        <v>1684.36448137</v>
      </c>
      <c r="U12570" t="s">
        <v>15316</v>
      </c>
    </row>
    <row r="12571" spans="1:21" x14ac:dyDescent="0.25">
      <c r="A12571">
        <v>2019</v>
      </c>
      <c r="B12571">
        <v>6</v>
      </c>
      <c r="C12571" t="s">
        <v>27</v>
      </c>
      <c r="D12571" t="s">
        <v>113</v>
      </c>
      <c r="E12571" t="s">
        <v>15959</v>
      </c>
      <c r="F12571" t="s">
        <v>9650</v>
      </c>
      <c r="G12571" t="s">
        <v>13925</v>
      </c>
      <c r="H12571" t="s">
        <v>14257</v>
      </c>
      <c r="I12571">
        <v>243.72548599999999</v>
      </c>
      <c r="J12571">
        <v>243.72548599999999</v>
      </c>
      <c r="K12571">
        <v>243.72548599999999</v>
      </c>
      <c r="L12571" t="s">
        <v>20530</v>
      </c>
      <c r="M12571" t="s">
        <v>17473</v>
      </c>
      <c r="R12571" t="s">
        <v>16841</v>
      </c>
      <c r="S12571" t="s">
        <v>15244</v>
      </c>
      <c r="T12571" t="s">
        <v>17155</v>
      </c>
      <c r="U12571" t="s">
        <v>15317</v>
      </c>
    </row>
    <row r="12572" spans="1:21" x14ac:dyDescent="0.25">
      <c r="A12572">
        <v>2019</v>
      </c>
      <c r="B12572">
        <v>6</v>
      </c>
      <c r="C12572" t="s">
        <v>27</v>
      </c>
      <c r="D12572" t="s">
        <v>114</v>
      </c>
      <c r="E12572" t="s">
        <v>15959</v>
      </c>
      <c r="F12572" t="s">
        <v>9651</v>
      </c>
      <c r="G12572" t="s">
        <v>13926</v>
      </c>
      <c r="H12572" t="s">
        <v>14257</v>
      </c>
      <c r="I12572">
        <v>48.745097000000001</v>
      </c>
      <c r="J12572">
        <v>48.745097000000001</v>
      </c>
      <c r="K12572">
        <v>48.745097000000001</v>
      </c>
      <c r="L12572" t="s">
        <v>20530</v>
      </c>
      <c r="M12572" t="s">
        <v>17473</v>
      </c>
      <c r="N12572" t="s">
        <v>16840</v>
      </c>
      <c r="O12572" t="s">
        <v>15338</v>
      </c>
      <c r="P12572" t="s">
        <v>16840</v>
      </c>
      <c r="Q12572" t="s">
        <v>15338</v>
      </c>
      <c r="R12572" t="s">
        <v>16841</v>
      </c>
      <c r="S12572" t="s">
        <v>15244</v>
      </c>
      <c r="T12572" t="s">
        <v>17155</v>
      </c>
      <c r="U12572" t="s">
        <v>15317</v>
      </c>
    </row>
    <row r="12573" spans="1:21" x14ac:dyDescent="0.25">
      <c r="A12573">
        <v>2019</v>
      </c>
      <c r="B12573">
        <v>6</v>
      </c>
      <c r="C12573" t="s">
        <v>27</v>
      </c>
      <c r="D12573" t="s">
        <v>2371</v>
      </c>
      <c r="E12573" t="s">
        <v>15960</v>
      </c>
      <c r="F12573" t="s">
        <v>10602</v>
      </c>
      <c r="G12573" t="s">
        <v>13927</v>
      </c>
      <c r="H12573" t="s">
        <v>14885</v>
      </c>
      <c r="I12573">
        <v>0</v>
      </c>
      <c r="J12573">
        <v>4646.6707399999996</v>
      </c>
      <c r="K12573">
        <v>4646.6707399999996</v>
      </c>
      <c r="L12573" t="s">
        <v>20531</v>
      </c>
      <c r="M12573" t="s">
        <v>18622</v>
      </c>
      <c r="T12573" t="s">
        <v>17465</v>
      </c>
      <c r="U12573" t="s">
        <v>15317</v>
      </c>
    </row>
    <row r="12574" spans="1:21" x14ac:dyDescent="0.25">
      <c r="A12574">
        <v>2019</v>
      </c>
      <c r="B12574">
        <v>6</v>
      </c>
      <c r="C12574" t="s">
        <v>27</v>
      </c>
      <c r="D12574" t="s">
        <v>116</v>
      </c>
      <c r="E12574" t="s">
        <v>15961</v>
      </c>
      <c r="F12574" t="s">
        <v>10603</v>
      </c>
      <c r="G12574" t="s">
        <v>13928</v>
      </c>
      <c r="H12574" t="s">
        <v>14257</v>
      </c>
      <c r="I12574">
        <v>146.62525199999999</v>
      </c>
      <c r="J12574">
        <v>146.62525199999999</v>
      </c>
      <c r="K12574">
        <v>146.62525199999999</v>
      </c>
      <c r="R12574" t="s">
        <v>16841</v>
      </c>
      <c r="S12574" t="s">
        <v>15244</v>
      </c>
      <c r="T12574" t="s">
        <v>15315</v>
      </c>
      <c r="U12574" t="s">
        <v>15317</v>
      </c>
    </row>
    <row r="12575" spans="1:21" x14ac:dyDescent="0.25">
      <c r="A12575">
        <v>2019</v>
      </c>
      <c r="B12575">
        <v>6</v>
      </c>
      <c r="C12575" t="s">
        <v>27</v>
      </c>
      <c r="D12575" t="s">
        <v>117</v>
      </c>
      <c r="E12575" t="s">
        <v>15962</v>
      </c>
      <c r="F12575" t="s">
        <v>15963</v>
      </c>
      <c r="G12575" t="s">
        <v>13929</v>
      </c>
      <c r="H12575" t="s">
        <v>14257</v>
      </c>
      <c r="I12575">
        <v>243.72548599999999</v>
      </c>
      <c r="J12575">
        <v>243.72548599999999</v>
      </c>
      <c r="K12575">
        <v>243.72548599999999</v>
      </c>
      <c r="L12575" t="s">
        <v>20532</v>
      </c>
      <c r="M12575" t="s">
        <v>20533</v>
      </c>
      <c r="N12575" t="s">
        <v>20534</v>
      </c>
      <c r="O12575" t="s">
        <v>17617</v>
      </c>
      <c r="P12575" t="s">
        <v>15185</v>
      </c>
      <c r="Q12575" t="s">
        <v>15242</v>
      </c>
      <c r="R12575" t="s">
        <v>16841</v>
      </c>
      <c r="S12575" t="s">
        <v>15244</v>
      </c>
      <c r="T12575" t="s">
        <v>20535</v>
      </c>
      <c r="U12575" t="s">
        <v>15317</v>
      </c>
    </row>
    <row r="12576" spans="1:21" x14ac:dyDescent="0.25">
      <c r="A12576">
        <v>2019</v>
      </c>
      <c r="B12576">
        <v>6</v>
      </c>
      <c r="C12576" t="s">
        <v>27</v>
      </c>
      <c r="D12576" t="s">
        <v>118</v>
      </c>
      <c r="E12576" t="s">
        <v>15964</v>
      </c>
      <c r="F12576" t="s">
        <v>10605</v>
      </c>
      <c r="G12576" t="s">
        <v>13930</v>
      </c>
      <c r="H12576" t="s">
        <v>14885</v>
      </c>
      <c r="I12576">
        <v>0</v>
      </c>
      <c r="J12576">
        <v>5888.28197</v>
      </c>
      <c r="K12576">
        <v>5888.28197</v>
      </c>
      <c r="U12576" t="s">
        <v>15316</v>
      </c>
    </row>
    <row r="12577" spans="1:21" x14ac:dyDescent="0.25">
      <c r="A12577">
        <v>2019</v>
      </c>
      <c r="B12577">
        <v>6</v>
      </c>
      <c r="C12577" t="s">
        <v>27</v>
      </c>
      <c r="D12577" t="s">
        <v>1654</v>
      </c>
      <c r="E12577" t="s">
        <v>15959</v>
      </c>
      <c r="F12577" t="s">
        <v>9654</v>
      </c>
      <c r="G12577" t="s">
        <v>12416</v>
      </c>
      <c r="H12577" t="s">
        <v>14257</v>
      </c>
      <c r="I12577">
        <v>146.23529199999999</v>
      </c>
      <c r="J12577">
        <v>146.23529199999999</v>
      </c>
      <c r="K12577">
        <v>146.23529199999999</v>
      </c>
      <c r="L12577" t="s">
        <v>20530</v>
      </c>
      <c r="M12577" t="s">
        <v>17473</v>
      </c>
      <c r="R12577" t="s">
        <v>16841</v>
      </c>
      <c r="S12577" t="s">
        <v>15244</v>
      </c>
      <c r="T12577" t="s">
        <v>17155</v>
      </c>
      <c r="U12577" t="s">
        <v>15317</v>
      </c>
    </row>
    <row r="12578" spans="1:21" x14ac:dyDescent="0.25">
      <c r="A12578">
        <v>2019</v>
      </c>
      <c r="B12578">
        <v>6</v>
      </c>
      <c r="C12578" t="s">
        <v>27</v>
      </c>
      <c r="D12578" t="s">
        <v>2791</v>
      </c>
      <c r="E12578" t="s">
        <v>15965</v>
      </c>
      <c r="F12578" t="s">
        <v>15966</v>
      </c>
      <c r="G12578" t="s">
        <v>13932</v>
      </c>
      <c r="H12578" t="s">
        <v>14258</v>
      </c>
      <c r="I12578">
        <v>460.515894</v>
      </c>
      <c r="J12578">
        <v>5713.7226489100003</v>
      </c>
      <c r="K12578">
        <v>5713.7226489100003</v>
      </c>
      <c r="L12578" t="s">
        <v>17481</v>
      </c>
      <c r="M12578" t="s">
        <v>17635</v>
      </c>
      <c r="N12578" t="s">
        <v>15357</v>
      </c>
      <c r="O12578" t="s">
        <v>15244</v>
      </c>
      <c r="P12578" t="s">
        <v>15357</v>
      </c>
      <c r="Q12578" t="s">
        <v>15244</v>
      </c>
      <c r="T12578" t="s">
        <v>19600</v>
      </c>
      <c r="U12578" t="s">
        <v>15317</v>
      </c>
    </row>
    <row r="12579" spans="1:21" x14ac:dyDescent="0.25">
      <c r="A12579">
        <v>2019</v>
      </c>
      <c r="B12579">
        <v>6</v>
      </c>
      <c r="C12579" t="s">
        <v>27</v>
      </c>
      <c r="D12579" t="s">
        <v>2875</v>
      </c>
      <c r="E12579" t="s">
        <v>15967</v>
      </c>
      <c r="F12579" t="s">
        <v>10607</v>
      </c>
      <c r="G12579" t="s">
        <v>14182</v>
      </c>
      <c r="H12579" t="s">
        <v>15148</v>
      </c>
      <c r="I12579">
        <v>59.261789999999998</v>
      </c>
      <c r="J12579">
        <v>26.109742860000001</v>
      </c>
      <c r="K12579">
        <v>26.109742860000001</v>
      </c>
      <c r="L12579" t="s">
        <v>17457</v>
      </c>
      <c r="M12579" t="s">
        <v>17296</v>
      </c>
      <c r="P12579" t="s">
        <v>17458</v>
      </c>
      <c r="Q12579" t="s">
        <v>15250</v>
      </c>
      <c r="R12579" t="s">
        <v>17459</v>
      </c>
      <c r="S12579" t="s">
        <v>15250</v>
      </c>
      <c r="T12579" t="s">
        <v>17297</v>
      </c>
      <c r="U12579" t="s">
        <v>15317</v>
      </c>
    </row>
    <row r="12580" spans="1:21" x14ac:dyDescent="0.25">
      <c r="A12580">
        <v>2019</v>
      </c>
      <c r="B12580">
        <v>6</v>
      </c>
      <c r="C12580" t="s">
        <v>28</v>
      </c>
      <c r="D12580" t="s">
        <v>124</v>
      </c>
      <c r="E12580" t="s">
        <v>15968</v>
      </c>
      <c r="F12580" t="s">
        <v>9115</v>
      </c>
      <c r="G12580" t="s">
        <v>11010</v>
      </c>
      <c r="H12580" t="s">
        <v>14256</v>
      </c>
      <c r="I12580">
        <v>178.68577400000001</v>
      </c>
      <c r="J12580">
        <v>164.27285097999999</v>
      </c>
      <c r="K12580">
        <v>164.00734753</v>
      </c>
      <c r="U12580" t="s">
        <v>15316</v>
      </c>
    </row>
    <row r="12581" spans="1:21" x14ac:dyDescent="0.25">
      <c r="A12581">
        <v>2019</v>
      </c>
      <c r="B12581">
        <v>6</v>
      </c>
      <c r="C12581" t="s">
        <v>28</v>
      </c>
      <c r="D12581" t="s">
        <v>125</v>
      </c>
      <c r="E12581" t="s">
        <v>15969</v>
      </c>
      <c r="F12581" t="s">
        <v>9655</v>
      </c>
      <c r="G12581" t="s">
        <v>13934</v>
      </c>
      <c r="H12581" t="s">
        <v>14256</v>
      </c>
      <c r="I12581">
        <v>176.56035299999999</v>
      </c>
      <c r="J12581">
        <v>197.74390037000001</v>
      </c>
      <c r="K12581">
        <v>197.59879140000001</v>
      </c>
      <c r="U12581" t="s">
        <v>15316</v>
      </c>
    </row>
    <row r="12582" spans="1:21" x14ac:dyDescent="0.25">
      <c r="A12582">
        <v>2019</v>
      </c>
      <c r="B12582">
        <v>6</v>
      </c>
      <c r="C12582" t="s">
        <v>28</v>
      </c>
      <c r="D12582" t="s">
        <v>126</v>
      </c>
      <c r="E12582" t="s">
        <v>15970</v>
      </c>
      <c r="F12582" t="s">
        <v>10608</v>
      </c>
      <c r="G12582" t="s">
        <v>13935</v>
      </c>
      <c r="H12582" t="s">
        <v>14256</v>
      </c>
      <c r="I12582">
        <v>146.115443</v>
      </c>
      <c r="J12582">
        <v>252.40063701</v>
      </c>
      <c r="K12582">
        <v>252.40047435</v>
      </c>
      <c r="L12582" t="s">
        <v>15179</v>
      </c>
      <c r="M12582" t="s">
        <v>15239</v>
      </c>
      <c r="N12582" t="s">
        <v>15179</v>
      </c>
      <c r="O12582" t="s">
        <v>15239</v>
      </c>
      <c r="P12582" t="s">
        <v>15179</v>
      </c>
      <c r="Q12582" t="s">
        <v>15239</v>
      </c>
      <c r="T12582" t="s">
        <v>15302</v>
      </c>
      <c r="U12582" t="s">
        <v>15317</v>
      </c>
    </row>
    <row r="12583" spans="1:21" x14ac:dyDescent="0.25">
      <c r="A12583">
        <v>2019</v>
      </c>
      <c r="B12583">
        <v>6</v>
      </c>
      <c r="C12583" t="s">
        <v>28</v>
      </c>
      <c r="D12583" t="s">
        <v>127</v>
      </c>
      <c r="E12583" t="s">
        <v>15971</v>
      </c>
      <c r="F12583" t="s">
        <v>10609</v>
      </c>
      <c r="G12583" t="s">
        <v>13936</v>
      </c>
      <c r="H12583" t="s">
        <v>14256</v>
      </c>
      <c r="I12583">
        <v>182.58850000000001</v>
      </c>
      <c r="J12583">
        <v>466.19242102999999</v>
      </c>
      <c r="K12583">
        <v>466.19242102999999</v>
      </c>
      <c r="U12583" t="s">
        <v>15316</v>
      </c>
    </row>
    <row r="12584" spans="1:21" x14ac:dyDescent="0.25">
      <c r="A12584">
        <v>2019</v>
      </c>
      <c r="B12584">
        <v>6</v>
      </c>
      <c r="C12584" t="s">
        <v>28</v>
      </c>
      <c r="D12584" t="s">
        <v>128</v>
      </c>
      <c r="E12584" t="s">
        <v>15972</v>
      </c>
      <c r="F12584" t="s">
        <v>10610</v>
      </c>
      <c r="G12584" t="s">
        <v>13937</v>
      </c>
      <c r="H12584" t="s">
        <v>14256</v>
      </c>
      <c r="I12584">
        <v>1114.146778</v>
      </c>
      <c r="J12584">
        <v>1346.37288756</v>
      </c>
      <c r="K12584">
        <v>1345.39995327</v>
      </c>
      <c r="U12584" t="s">
        <v>15316</v>
      </c>
    </row>
    <row r="12585" spans="1:21" x14ac:dyDescent="0.25">
      <c r="A12585">
        <v>2019</v>
      </c>
      <c r="B12585">
        <v>6</v>
      </c>
      <c r="C12585" t="s">
        <v>22</v>
      </c>
      <c r="D12585" t="s">
        <v>134</v>
      </c>
      <c r="G12585" t="s">
        <v>10941</v>
      </c>
      <c r="H12585" t="s">
        <v>14221</v>
      </c>
      <c r="I12585">
        <v>2334.9368920000002</v>
      </c>
      <c r="J12585">
        <v>2804.1950145699998</v>
      </c>
      <c r="K12585">
        <v>2802.17186244</v>
      </c>
      <c r="U12585" t="s">
        <v>15316</v>
      </c>
    </row>
    <row r="12586" spans="1:21" x14ac:dyDescent="0.25">
      <c r="A12586">
        <v>2019</v>
      </c>
      <c r="B12586">
        <v>6</v>
      </c>
      <c r="C12586" t="s">
        <v>23</v>
      </c>
      <c r="D12586" t="s">
        <v>135</v>
      </c>
      <c r="G12586" t="s">
        <v>10942</v>
      </c>
      <c r="H12586" t="s">
        <v>14222</v>
      </c>
      <c r="I12586">
        <v>223.659074</v>
      </c>
      <c r="J12586">
        <v>198.26738596000001</v>
      </c>
      <c r="K12586">
        <v>198.25608095999999</v>
      </c>
      <c r="U12586" t="s">
        <v>15316</v>
      </c>
    </row>
    <row r="12587" spans="1:21" x14ac:dyDescent="0.25">
      <c r="A12587">
        <v>2019</v>
      </c>
      <c r="B12587">
        <v>6</v>
      </c>
      <c r="C12587" t="s">
        <v>23</v>
      </c>
      <c r="D12587" t="s">
        <v>2845</v>
      </c>
      <c r="E12587" t="s">
        <v>15973</v>
      </c>
      <c r="F12587" t="s">
        <v>10611</v>
      </c>
      <c r="G12587" t="s">
        <v>14138</v>
      </c>
      <c r="H12587" t="s">
        <v>15096</v>
      </c>
      <c r="I12587">
        <v>105.080738</v>
      </c>
      <c r="J12587">
        <v>418.04122870999998</v>
      </c>
      <c r="K12587">
        <v>417.85395645</v>
      </c>
      <c r="U12587" t="s">
        <v>15316</v>
      </c>
    </row>
    <row r="12588" spans="1:21" x14ac:dyDescent="0.25">
      <c r="A12588">
        <v>2019</v>
      </c>
      <c r="B12588">
        <v>6</v>
      </c>
      <c r="C12588" t="s">
        <v>24</v>
      </c>
      <c r="D12588" t="s">
        <v>137</v>
      </c>
      <c r="E12588" t="s">
        <v>15974</v>
      </c>
      <c r="F12588" t="s">
        <v>10612</v>
      </c>
      <c r="G12588" t="s">
        <v>11018</v>
      </c>
      <c r="H12588" t="s">
        <v>15029</v>
      </c>
      <c r="I12588">
        <v>540.79520100000002</v>
      </c>
      <c r="J12588">
        <v>511.47582163999999</v>
      </c>
      <c r="K12588">
        <v>511.33157874</v>
      </c>
      <c r="U12588" t="s">
        <v>15316</v>
      </c>
    </row>
    <row r="12589" spans="1:21" x14ac:dyDescent="0.25">
      <c r="A12589">
        <v>2019</v>
      </c>
      <c r="B12589">
        <v>6</v>
      </c>
      <c r="C12589" t="s">
        <v>24</v>
      </c>
      <c r="D12589" t="s">
        <v>138</v>
      </c>
      <c r="E12589" t="s">
        <v>15975</v>
      </c>
      <c r="F12589" t="s">
        <v>9656</v>
      </c>
      <c r="G12589" t="s">
        <v>13938</v>
      </c>
      <c r="H12589" t="s">
        <v>14265</v>
      </c>
      <c r="I12589">
        <v>607.13656600000002</v>
      </c>
      <c r="J12589">
        <v>609.00028556999996</v>
      </c>
      <c r="K12589">
        <v>608.74663521000002</v>
      </c>
      <c r="U12589" t="s">
        <v>15316</v>
      </c>
    </row>
    <row r="12590" spans="1:21" x14ac:dyDescent="0.25">
      <c r="A12590">
        <v>2019</v>
      </c>
      <c r="B12590">
        <v>6</v>
      </c>
      <c r="C12590" t="s">
        <v>24</v>
      </c>
      <c r="D12590" t="s">
        <v>139</v>
      </c>
      <c r="E12590" t="s">
        <v>15976</v>
      </c>
      <c r="F12590" t="s">
        <v>10613</v>
      </c>
      <c r="G12590" t="s">
        <v>13939</v>
      </c>
      <c r="H12590" t="s">
        <v>14266</v>
      </c>
      <c r="I12590">
        <v>876.50856399999998</v>
      </c>
      <c r="J12590">
        <v>705.75076526999999</v>
      </c>
      <c r="K12590">
        <v>705.44165813999996</v>
      </c>
      <c r="U12590" t="s">
        <v>15316</v>
      </c>
    </row>
    <row r="12591" spans="1:21" x14ac:dyDescent="0.25">
      <c r="A12591">
        <v>2019</v>
      </c>
      <c r="B12591">
        <v>6</v>
      </c>
      <c r="C12591" t="s">
        <v>24</v>
      </c>
      <c r="D12591" t="s">
        <v>140</v>
      </c>
      <c r="E12591" t="s">
        <v>15977</v>
      </c>
      <c r="F12591" t="s">
        <v>9123</v>
      </c>
      <c r="G12591" t="s">
        <v>11021</v>
      </c>
      <c r="H12591" t="s">
        <v>14267</v>
      </c>
      <c r="I12591">
        <v>318.54353099999997</v>
      </c>
      <c r="J12591">
        <v>353.22439287999998</v>
      </c>
      <c r="K12591">
        <v>352.86273491999998</v>
      </c>
      <c r="U12591" t="s">
        <v>15316</v>
      </c>
    </row>
    <row r="12592" spans="1:21" x14ac:dyDescent="0.25">
      <c r="A12592">
        <v>2019</v>
      </c>
      <c r="B12592">
        <v>6</v>
      </c>
      <c r="C12592" t="s">
        <v>24</v>
      </c>
      <c r="D12592" t="s">
        <v>141</v>
      </c>
      <c r="E12592" t="s">
        <v>15978</v>
      </c>
      <c r="F12592" t="s">
        <v>10614</v>
      </c>
      <c r="G12592" t="s">
        <v>14183</v>
      </c>
      <c r="H12592" t="s">
        <v>15148</v>
      </c>
      <c r="I12592">
        <v>111.24764999999999</v>
      </c>
      <c r="J12592">
        <v>60.872732090000007</v>
      </c>
      <c r="K12592">
        <v>60.872732090000007</v>
      </c>
      <c r="L12592" t="s">
        <v>17457</v>
      </c>
      <c r="M12592" t="s">
        <v>17296</v>
      </c>
      <c r="P12592" t="s">
        <v>17458</v>
      </c>
      <c r="Q12592" t="s">
        <v>15250</v>
      </c>
      <c r="R12592" t="s">
        <v>17459</v>
      </c>
      <c r="S12592" t="s">
        <v>15250</v>
      </c>
      <c r="T12592" t="s">
        <v>17297</v>
      </c>
      <c r="U12592" t="s">
        <v>15317</v>
      </c>
    </row>
    <row r="12593" spans="1:21" x14ac:dyDescent="0.25">
      <c r="A12593">
        <v>2019</v>
      </c>
      <c r="B12593">
        <v>6</v>
      </c>
      <c r="C12593" t="s">
        <v>21</v>
      </c>
      <c r="D12593" t="s">
        <v>2489</v>
      </c>
      <c r="G12593" t="s">
        <v>13940</v>
      </c>
      <c r="H12593" t="s">
        <v>14271</v>
      </c>
      <c r="I12593">
        <v>426.30298199999999</v>
      </c>
      <c r="J12593">
        <v>250.30298199999999</v>
      </c>
      <c r="K12593">
        <v>250.30298199999999</v>
      </c>
      <c r="P12593" t="s">
        <v>15342</v>
      </c>
      <c r="Q12593" t="s">
        <v>15239</v>
      </c>
      <c r="T12593" t="s">
        <v>15302</v>
      </c>
      <c r="U12593" t="s">
        <v>15317</v>
      </c>
    </row>
    <row r="12594" spans="1:21" x14ac:dyDescent="0.25">
      <c r="A12594">
        <v>2019</v>
      </c>
      <c r="B12594">
        <v>6</v>
      </c>
      <c r="C12594" t="s">
        <v>29</v>
      </c>
      <c r="D12594" t="s">
        <v>2792</v>
      </c>
      <c r="E12594" t="s">
        <v>15979</v>
      </c>
      <c r="F12594" t="s">
        <v>10615</v>
      </c>
      <c r="G12594" t="s">
        <v>13941</v>
      </c>
      <c r="H12594" t="s">
        <v>14752</v>
      </c>
      <c r="I12594">
        <v>1211.7487269999999</v>
      </c>
      <c r="J12594">
        <v>1047.9932588500001</v>
      </c>
      <c r="K12594">
        <v>1047.9932588500001</v>
      </c>
      <c r="L12594" t="s">
        <v>20536</v>
      </c>
      <c r="M12594" t="s">
        <v>15242</v>
      </c>
      <c r="N12594" t="s">
        <v>15341</v>
      </c>
      <c r="O12594" t="s">
        <v>15242</v>
      </c>
      <c r="P12594" t="s">
        <v>17509</v>
      </c>
      <c r="Q12594" t="s">
        <v>15242</v>
      </c>
      <c r="R12594" t="s">
        <v>17161</v>
      </c>
      <c r="S12594" t="s">
        <v>15242</v>
      </c>
      <c r="T12594" t="s">
        <v>15309</v>
      </c>
      <c r="U12594" t="s">
        <v>15317</v>
      </c>
    </row>
    <row r="12595" spans="1:21" x14ac:dyDescent="0.25">
      <c r="A12595">
        <v>2019</v>
      </c>
      <c r="B12595">
        <v>7</v>
      </c>
      <c r="C12595" t="s">
        <v>38</v>
      </c>
      <c r="D12595" t="s">
        <v>1668</v>
      </c>
      <c r="G12595" t="s">
        <v>13226</v>
      </c>
      <c r="H12595" t="s">
        <v>14274</v>
      </c>
      <c r="I12595">
        <v>1473.423571</v>
      </c>
      <c r="J12595">
        <v>1165.1997481599999</v>
      </c>
      <c r="K12595">
        <v>1165.1997481599999</v>
      </c>
      <c r="U12595" t="s">
        <v>15316</v>
      </c>
    </row>
    <row r="12596" spans="1:21" x14ac:dyDescent="0.25">
      <c r="A12596">
        <v>2019</v>
      </c>
      <c r="B12596">
        <v>7</v>
      </c>
      <c r="C12596" t="s">
        <v>38</v>
      </c>
      <c r="D12596" t="s">
        <v>1669</v>
      </c>
      <c r="G12596" t="s">
        <v>11063</v>
      </c>
      <c r="H12596" t="s">
        <v>14275</v>
      </c>
      <c r="I12596">
        <v>39921.285192000003</v>
      </c>
      <c r="J12596">
        <v>32478.646386920002</v>
      </c>
      <c r="K12596">
        <v>32478.628865729999</v>
      </c>
      <c r="U12596" t="s">
        <v>15316</v>
      </c>
    </row>
    <row r="12597" spans="1:21" x14ac:dyDescent="0.25">
      <c r="A12597">
        <v>2019</v>
      </c>
      <c r="B12597">
        <v>7</v>
      </c>
      <c r="C12597" t="s">
        <v>38</v>
      </c>
      <c r="D12597" t="s">
        <v>1670</v>
      </c>
      <c r="G12597" t="s">
        <v>13416</v>
      </c>
      <c r="H12597" t="s">
        <v>14275</v>
      </c>
      <c r="I12597">
        <v>8970.9616440000009</v>
      </c>
      <c r="J12597">
        <v>8443.9350721499995</v>
      </c>
      <c r="K12597">
        <v>8443.9350721499995</v>
      </c>
      <c r="U12597" t="s">
        <v>15316</v>
      </c>
    </row>
    <row r="12598" spans="1:21" x14ac:dyDescent="0.25">
      <c r="A12598">
        <v>2019</v>
      </c>
      <c r="B12598">
        <v>7</v>
      </c>
      <c r="C12598" t="s">
        <v>38</v>
      </c>
      <c r="D12598" t="s">
        <v>1671</v>
      </c>
      <c r="G12598" t="s">
        <v>14184</v>
      </c>
      <c r="H12598" t="s">
        <v>14275</v>
      </c>
      <c r="I12598">
        <v>3511.131214</v>
      </c>
      <c r="J12598">
        <v>10953.173188500001</v>
      </c>
      <c r="K12598">
        <v>10953.173188500001</v>
      </c>
      <c r="U12598" t="s">
        <v>15316</v>
      </c>
    </row>
    <row r="12599" spans="1:21" x14ac:dyDescent="0.25">
      <c r="A12599">
        <v>2019</v>
      </c>
      <c r="B12599">
        <v>7</v>
      </c>
      <c r="C12599" t="s">
        <v>38</v>
      </c>
      <c r="D12599" t="s">
        <v>1676</v>
      </c>
      <c r="G12599" t="s">
        <v>13417</v>
      </c>
      <c r="H12599" t="s">
        <v>14273</v>
      </c>
      <c r="I12599">
        <v>6057.5559499999999</v>
      </c>
      <c r="J12599">
        <v>6743.9555193300002</v>
      </c>
      <c r="K12599">
        <v>6743.9555193300002</v>
      </c>
      <c r="R12599" t="s">
        <v>17547</v>
      </c>
      <c r="S12599" t="s">
        <v>16846</v>
      </c>
      <c r="T12599" t="s">
        <v>16847</v>
      </c>
      <c r="U12599" t="s">
        <v>15317</v>
      </c>
    </row>
    <row r="12600" spans="1:21" x14ac:dyDescent="0.25">
      <c r="A12600">
        <v>2019</v>
      </c>
      <c r="B12600">
        <v>7</v>
      </c>
      <c r="C12600" t="s">
        <v>38</v>
      </c>
      <c r="D12600" t="s">
        <v>1677</v>
      </c>
      <c r="G12600" t="s">
        <v>12435</v>
      </c>
      <c r="H12600" t="s">
        <v>14275</v>
      </c>
      <c r="I12600">
        <v>1.647742</v>
      </c>
      <c r="J12600">
        <v>1.647742</v>
      </c>
      <c r="K12600">
        <v>1.647742</v>
      </c>
      <c r="U12600" t="s">
        <v>15316</v>
      </c>
    </row>
    <row r="12601" spans="1:21" x14ac:dyDescent="0.25">
      <c r="A12601">
        <v>2019</v>
      </c>
      <c r="B12601">
        <v>7</v>
      </c>
      <c r="C12601" t="s">
        <v>38</v>
      </c>
      <c r="D12601" t="s">
        <v>1678</v>
      </c>
      <c r="G12601" t="s">
        <v>13418</v>
      </c>
      <c r="H12601" t="s">
        <v>14275</v>
      </c>
      <c r="I12601">
        <v>0</v>
      </c>
      <c r="J12601">
        <v>967.91059399999995</v>
      </c>
      <c r="K12601">
        <v>967.91059399999995</v>
      </c>
      <c r="U12601" t="s">
        <v>15316</v>
      </c>
    </row>
    <row r="12602" spans="1:21" x14ac:dyDescent="0.25">
      <c r="A12602">
        <v>2019</v>
      </c>
      <c r="B12602">
        <v>7</v>
      </c>
      <c r="C12602" t="s">
        <v>38</v>
      </c>
      <c r="D12602" t="s">
        <v>2253</v>
      </c>
      <c r="G12602" t="s">
        <v>13058</v>
      </c>
      <c r="H12602" t="s">
        <v>14275</v>
      </c>
      <c r="I12602">
        <v>68.524006999999997</v>
      </c>
      <c r="J12602">
        <v>38.456234070000001</v>
      </c>
      <c r="K12602">
        <v>38.456234070000001</v>
      </c>
      <c r="U12602" t="s">
        <v>15316</v>
      </c>
    </row>
    <row r="12603" spans="1:21" x14ac:dyDescent="0.25">
      <c r="A12603">
        <v>2019</v>
      </c>
      <c r="B12603">
        <v>7</v>
      </c>
      <c r="C12603" t="s">
        <v>38</v>
      </c>
      <c r="D12603" t="s">
        <v>2375</v>
      </c>
      <c r="G12603" t="s">
        <v>13699</v>
      </c>
      <c r="H12603" t="s">
        <v>14274</v>
      </c>
      <c r="I12603">
        <v>840.17816199999993</v>
      </c>
      <c r="J12603">
        <v>1656.42285537</v>
      </c>
      <c r="K12603">
        <v>1656.42285537</v>
      </c>
      <c r="U12603" t="s">
        <v>15316</v>
      </c>
    </row>
    <row r="12604" spans="1:21" x14ac:dyDescent="0.25">
      <c r="A12604">
        <v>2019</v>
      </c>
      <c r="B12604">
        <v>7</v>
      </c>
      <c r="C12604" t="s">
        <v>38</v>
      </c>
      <c r="D12604" t="s">
        <v>2376</v>
      </c>
      <c r="G12604" t="s">
        <v>13604</v>
      </c>
      <c r="H12604" t="s">
        <v>14274</v>
      </c>
      <c r="I12604">
        <v>2672.4558769999999</v>
      </c>
      <c r="J12604">
        <v>2433.4758957899999</v>
      </c>
      <c r="K12604">
        <v>2433.4758957899999</v>
      </c>
      <c r="U12604" t="s">
        <v>15316</v>
      </c>
    </row>
    <row r="12605" spans="1:21" x14ac:dyDescent="0.25">
      <c r="A12605">
        <v>2019</v>
      </c>
      <c r="B12605">
        <v>7</v>
      </c>
      <c r="C12605" t="s">
        <v>38</v>
      </c>
      <c r="D12605" t="s">
        <v>2492</v>
      </c>
      <c r="G12605" t="s">
        <v>13421</v>
      </c>
      <c r="H12605" t="s">
        <v>14275</v>
      </c>
      <c r="I12605">
        <v>810.27583600000003</v>
      </c>
      <c r="J12605">
        <v>349.01046960000002</v>
      </c>
      <c r="K12605">
        <v>349.01046960000002</v>
      </c>
      <c r="U12605" t="s">
        <v>15316</v>
      </c>
    </row>
    <row r="12606" spans="1:21" x14ac:dyDescent="0.25">
      <c r="A12606">
        <v>2019</v>
      </c>
      <c r="B12606">
        <v>7</v>
      </c>
      <c r="C12606" t="s">
        <v>38</v>
      </c>
      <c r="D12606" t="s">
        <v>2493</v>
      </c>
      <c r="G12606" t="s">
        <v>13422</v>
      </c>
      <c r="H12606" t="s">
        <v>14276</v>
      </c>
      <c r="I12606">
        <v>1850.876863</v>
      </c>
      <c r="J12606">
        <v>2029.48302405</v>
      </c>
      <c r="K12606">
        <v>2029.48302405</v>
      </c>
      <c r="P12606" t="s">
        <v>17205</v>
      </c>
      <c r="Q12606" t="s">
        <v>15246</v>
      </c>
      <c r="T12606" t="s">
        <v>15304</v>
      </c>
      <c r="U12606" t="s">
        <v>15317</v>
      </c>
    </row>
    <row r="12607" spans="1:21" x14ac:dyDescent="0.25">
      <c r="A12607">
        <v>2019</v>
      </c>
      <c r="B12607">
        <v>7</v>
      </c>
      <c r="C12607" t="s">
        <v>38</v>
      </c>
      <c r="D12607" t="s">
        <v>2494</v>
      </c>
      <c r="G12607" t="s">
        <v>13605</v>
      </c>
      <c r="H12607" t="s">
        <v>14276</v>
      </c>
      <c r="I12607">
        <v>114.358974</v>
      </c>
      <c r="J12607">
        <v>102.72026128</v>
      </c>
      <c r="K12607">
        <v>102.72026128</v>
      </c>
      <c r="P12607" t="s">
        <v>15206</v>
      </c>
      <c r="Q12607" t="s">
        <v>15246</v>
      </c>
      <c r="T12607" t="s">
        <v>15304</v>
      </c>
      <c r="U12607" t="s">
        <v>15317</v>
      </c>
    </row>
    <row r="12608" spans="1:21" x14ac:dyDescent="0.25">
      <c r="A12608">
        <v>2019</v>
      </c>
      <c r="B12608">
        <v>7</v>
      </c>
      <c r="C12608" t="s">
        <v>38</v>
      </c>
      <c r="D12608" t="s">
        <v>2759</v>
      </c>
      <c r="G12608" t="s">
        <v>13845</v>
      </c>
      <c r="H12608" t="s">
        <v>14275</v>
      </c>
      <c r="I12608">
        <v>98.696494999999999</v>
      </c>
      <c r="J12608">
        <v>107.75106977</v>
      </c>
      <c r="K12608">
        <v>107.75106977</v>
      </c>
      <c r="P12608" t="s">
        <v>17770</v>
      </c>
      <c r="Q12608" t="s">
        <v>16846</v>
      </c>
      <c r="T12608" t="s">
        <v>16847</v>
      </c>
      <c r="U12608" t="s">
        <v>15317</v>
      </c>
    </row>
    <row r="12609" spans="1:21" x14ac:dyDescent="0.25">
      <c r="A12609">
        <v>2019</v>
      </c>
      <c r="B12609">
        <v>7</v>
      </c>
      <c r="C12609" t="s">
        <v>38</v>
      </c>
      <c r="D12609" t="s">
        <v>15980</v>
      </c>
      <c r="E12609" t="s">
        <v>15981</v>
      </c>
      <c r="F12609" t="s">
        <v>15982</v>
      </c>
      <c r="G12609" t="s">
        <v>15601</v>
      </c>
      <c r="H12609" t="s">
        <v>15983</v>
      </c>
      <c r="I12609">
        <v>0</v>
      </c>
      <c r="J12609">
        <v>8005.4217783399999</v>
      </c>
      <c r="K12609">
        <v>8005.4217783399999</v>
      </c>
      <c r="R12609" t="s">
        <v>18105</v>
      </c>
      <c r="S12609" t="s">
        <v>16846</v>
      </c>
      <c r="T12609" t="s">
        <v>16847</v>
      </c>
      <c r="U12609" t="s">
        <v>15317</v>
      </c>
    </row>
    <row r="12610" spans="1:21" x14ac:dyDescent="0.25">
      <c r="A12610">
        <v>2019</v>
      </c>
      <c r="B12610">
        <v>7</v>
      </c>
      <c r="C12610" t="s">
        <v>38</v>
      </c>
      <c r="D12610" t="s">
        <v>1679</v>
      </c>
      <c r="E12610" t="s">
        <v>15984</v>
      </c>
      <c r="F12610" t="s">
        <v>10617</v>
      </c>
      <c r="G12610" t="s">
        <v>13424</v>
      </c>
      <c r="H12610" t="s">
        <v>15985</v>
      </c>
      <c r="I12610">
        <v>124.11561</v>
      </c>
      <c r="J12610">
        <v>89.741405</v>
      </c>
      <c r="K12610">
        <v>89.741405</v>
      </c>
      <c r="L12610" t="s">
        <v>15182</v>
      </c>
      <c r="M12610" t="s">
        <v>15237</v>
      </c>
      <c r="P12610" t="s">
        <v>15182</v>
      </c>
      <c r="Q12610" t="s">
        <v>15237</v>
      </c>
      <c r="R12610" t="s">
        <v>17551</v>
      </c>
      <c r="S12610" t="s">
        <v>16846</v>
      </c>
      <c r="T12610" t="s">
        <v>17232</v>
      </c>
      <c r="U12610" t="s">
        <v>15317</v>
      </c>
    </row>
    <row r="12611" spans="1:21" x14ac:dyDescent="0.25">
      <c r="A12611">
        <v>2019</v>
      </c>
      <c r="B12611">
        <v>7</v>
      </c>
      <c r="C12611" t="s">
        <v>20</v>
      </c>
      <c r="D12611" t="s">
        <v>179</v>
      </c>
      <c r="G12611" t="s">
        <v>11015</v>
      </c>
      <c r="H12611" t="s">
        <v>14274</v>
      </c>
      <c r="I12611">
        <v>0</v>
      </c>
      <c r="J12611">
        <v>34.374205000000003</v>
      </c>
      <c r="K12611">
        <v>34.374205000000003</v>
      </c>
      <c r="P12611" t="s">
        <v>15343</v>
      </c>
      <c r="Q12611" t="s">
        <v>15252</v>
      </c>
      <c r="T12611" t="s">
        <v>15310</v>
      </c>
      <c r="U12611" t="s">
        <v>15317</v>
      </c>
    </row>
    <row r="12612" spans="1:21" x14ac:dyDescent="0.25">
      <c r="A12612">
        <v>2019</v>
      </c>
      <c r="B12612">
        <v>7</v>
      </c>
      <c r="C12612" t="s">
        <v>20</v>
      </c>
      <c r="D12612" t="s">
        <v>180</v>
      </c>
      <c r="G12612" t="s">
        <v>11060</v>
      </c>
      <c r="H12612" t="s">
        <v>14274</v>
      </c>
      <c r="I12612">
        <v>1330</v>
      </c>
      <c r="J12612">
        <v>27594.80980848</v>
      </c>
      <c r="K12612">
        <v>27594.80980848</v>
      </c>
      <c r="U12612" t="s">
        <v>15316</v>
      </c>
    </row>
    <row r="12613" spans="1:21" x14ac:dyDescent="0.25">
      <c r="A12613">
        <v>2019</v>
      </c>
      <c r="B12613">
        <v>7</v>
      </c>
      <c r="C12613" t="s">
        <v>20</v>
      </c>
      <c r="D12613" t="s">
        <v>15986</v>
      </c>
      <c r="E12613" t="s">
        <v>15987</v>
      </c>
      <c r="F12613" t="s">
        <v>15988</v>
      </c>
      <c r="G12613" t="s">
        <v>11017</v>
      </c>
      <c r="H12613" t="s">
        <v>14274</v>
      </c>
      <c r="I12613">
        <v>0</v>
      </c>
      <c r="J12613">
        <v>398.25395187999999</v>
      </c>
      <c r="K12613">
        <v>398.25395187999999</v>
      </c>
      <c r="L12613" t="s">
        <v>17409</v>
      </c>
      <c r="M12613" t="s">
        <v>17503</v>
      </c>
      <c r="T12613" t="s">
        <v>17504</v>
      </c>
      <c r="U12613" t="s">
        <v>15317</v>
      </c>
    </row>
    <row r="12614" spans="1:21" x14ac:dyDescent="0.25">
      <c r="A12614">
        <v>2019</v>
      </c>
      <c r="B12614">
        <v>7</v>
      </c>
      <c r="C12614" t="s">
        <v>22</v>
      </c>
      <c r="D12614" t="s">
        <v>182</v>
      </c>
      <c r="G12614" t="s">
        <v>10941</v>
      </c>
      <c r="H12614" t="s">
        <v>14221</v>
      </c>
      <c r="I12614">
        <v>7926.7001980000014</v>
      </c>
      <c r="J12614">
        <v>6753.5039591099994</v>
      </c>
      <c r="K12614">
        <v>6753.5039591099994</v>
      </c>
      <c r="U12614" t="s">
        <v>15316</v>
      </c>
    </row>
    <row r="12615" spans="1:21" x14ac:dyDescent="0.25">
      <c r="A12615">
        <v>2019</v>
      </c>
      <c r="B12615">
        <v>7</v>
      </c>
      <c r="C12615" t="s">
        <v>21</v>
      </c>
      <c r="D12615" t="s">
        <v>1680</v>
      </c>
      <c r="G12615" t="s">
        <v>12437</v>
      </c>
      <c r="H12615" t="s">
        <v>14534</v>
      </c>
      <c r="I12615">
        <v>880.36007500000005</v>
      </c>
      <c r="J12615">
        <v>1252.6716845799999</v>
      </c>
      <c r="K12615">
        <v>1252.6716845799999</v>
      </c>
      <c r="P12615" t="s">
        <v>17616</v>
      </c>
      <c r="Q12615" t="s">
        <v>17617</v>
      </c>
      <c r="R12615" t="s">
        <v>17616</v>
      </c>
      <c r="S12615" t="s">
        <v>17617</v>
      </c>
      <c r="T12615" t="s">
        <v>17619</v>
      </c>
      <c r="U12615" t="s">
        <v>15317</v>
      </c>
    </row>
    <row r="12616" spans="1:21" x14ac:dyDescent="0.25">
      <c r="A12616">
        <v>2019</v>
      </c>
      <c r="B12616">
        <v>7</v>
      </c>
      <c r="C12616" t="s">
        <v>21</v>
      </c>
      <c r="D12616" t="s">
        <v>2495</v>
      </c>
      <c r="G12616" t="s">
        <v>13700</v>
      </c>
      <c r="H12616" t="s">
        <v>14275</v>
      </c>
      <c r="I12616">
        <v>17.64</v>
      </c>
      <c r="J12616">
        <v>17.64</v>
      </c>
      <c r="K12616">
        <v>17.64</v>
      </c>
      <c r="P12616" t="s">
        <v>17032</v>
      </c>
      <c r="Q12616" t="s">
        <v>17486</v>
      </c>
      <c r="T12616" t="s">
        <v>17487</v>
      </c>
      <c r="U12616" t="s">
        <v>15317</v>
      </c>
    </row>
    <row r="12617" spans="1:21" x14ac:dyDescent="0.25">
      <c r="A12617">
        <v>2019</v>
      </c>
      <c r="B12617">
        <v>7</v>
      </c>
      <c r="C12617" t="s">
        <v>21</v>
      </c>
      <c r="D12617" t="s">
        <v>15989</v>
      </c>
      <c r="G12617" t="s">
        <v>15990</v>
      </c>
      <c r="H12617" t="s">
        <v>14275</v>
      </c>
      <c r="I12617">
        <v>2000</v>
      </c>
      <c r="J12617">
        <v>0</v>
      </c>
      <c r="K12617">
        <v>0</v>
      </c>
      <c r="U12617" t="s">
        <v>15316</v>
      </c>
    </row>
    <row r="12618" spans="1:21" x14ac:dyDescent="0.25">
      <c r="A12618">
        <v>2019</v>
      </c>
      <c r="B12618">
        <v>7</v>
      </c>
      <c r="C12618" t="s">
        <v>21</v>
      </c>
      <c r="D12618" t="s">
        <v>15991</v>
      </c>
      <c r="G12618" t="s">
        <v>15992</v>
      </c>
      <c r="H12618" t="s">
        <v>14297</v>
      </c>
      <c r="I12618">
        <v>15000</v>
      </c>
      <c r="J12618">
        <v>0</v>
      </c>
      <c r="K12618">
        <v>0</v>
      </c>
      <c r="P12618" t="s">
        <v>17482</v>
      </c>
      <c r="Q12618" t="s">
        <v>15243</v>
      </c>
      <c r="T12618" t="s">
        <v>15311</v>
      </c>
      <c r="U12618" t="s">
        <v>15317</v>
      </c>
    </row>
    <row r="12619" spans="1:21" x14ac:dyDescent="0.25">
      <c r="A12619">
        <v>2019</v>
      </c>
      <c r="B12619">
        <v>8</v>
      </c>
      <c r="C12619" t="s">
        <v>26</v>
      </c>
      <c r="D12619" t="s">
        <v>15993</v>
      </c>
      <c r="E12619" t="s">
        <v>15994</v>
      </c>
      <c r="F12619" t="s">
        <v>9872</v>
      </c>
      <c r="G12619" t="s">
        <v>14061</v>
      </c>
      <c r="H12619" t="s">
        <v>14419</v>
      </c>
      <c r="I12619">
        <v>1768.8961320000001</v>
      </c>
      <c r="J12619">
        <v>1768.8961320000001</v>
      </c>
      <c r="K12619">
        <v>1768.8961320000001</v>
      </c>
      <c r="L12619" t="s">
        <v>15255</v>
      </c>
      <c r="M12619" t="s">
        <v>15242</v>
      </c>
      <c r="N12619" t="s">
        <v>15255</v>
      </c>
      <c r="O12619" t="s">
        <v>15242</v>
      </c>
      <c r="P12619" t="s">
        <v>15255</v>
      </c>
      <c r="Q12619" t="s">
        <v>15242</v>
      </c>
      <c r="R12619" t="s">
        <v>17944</v>
      </c>
      <c r="S12619" t="s">
        <v>17945</v>
      </c>
      <c r="T12619" t="s">
        <v>17949</v>
      </c>
      <c r="U12619" t="s">
        <v>15317</v>
      </c>
    </row>
    <row r="12620" spans="1:21" x14ac:dyDescent="0.25">
      <c r="A12620">
        <v>2019</v>
      </c>
      <c r="B12620">
        <v>8</v>
      </c>
      <c r="C12620" t="s">
        <v>25</v>
      </c>
      <c r="D12620" t="s">
        <v>193</v>
      </c>
      <c r="E12620" t="s">
        <v>15995</v>
      </c>
      <c r="F12620" t="s">
        <v>10618</v>
      </c>
      <c r="G12620" t="s">
        <v>11075</v>
      </c>
      <c r="H12620" t="s">
        <v>14892</v>
      </c>
      <c r="I12620">
        <v>3600.715068</v>
      </c>
      <c r="J12620">
        <v>3600.0098170199999</v>
      </c>
      <c r="K12620">
        <v>3599.9220747999998</v>
      </c>
      <c r="L12620" t="s">
        <v>20537</v>
      </c>
      <c r="M12620" t="s">
        <v>17553</v>
      </c>
      <c r="N12620" t="s">
        <v>19992</v>
      </c>
      <c r="O12620" t="s">
        <v>17553</v>
      </c>
      <c r="P12620" t="s">
        <v>17552</v>
      </c>
      <c r="Q12620" t="s">
        <v>17553</v>
      </c>
      <c r="R12620" t="s">
        <v>18396</v>
      </c>
      <c r="S12620" t="s">
        <v>17553</v>
      </c>
      <c r="T12620" s="124" t="s">
        <v>17468</v>
      </c>
      <c r="U12620" s="124" t="s">
        <v>15317</v>
      </c>
    </row>
    <row r="12621" spans="1:21" x14ac:dyDescent="0.25">
      <c r="A12621">
        <v>2019</v>
      </c>
      <c r="B12621">
        <v>8</v>
      </c>
      <c r="C12621" t="s">
        <v>25</v>
      </c>
      <c r="D12621" t="s">
        <v>195</v>
      </c>
      <c r="E12621" t="s">
        <v>15996</v>
      </c>
      <c r="F12621" t="s">
        <v>10619</v>
      </c>
      <c r="G12621" t="s">
        <v>13944</v>
      </c>
      <c r="H12621" t="s">
        <v>14280</v>
      </c>
      <c r="I12621">
        <v>419.226742</v>
      </c>
      <c r="J12621">
        <v>441.003963</v>
      </c>
      <c r="K12621">
        <v>441.003963</v>
      </c>
      <c r="L12621" t="s">
        <v>20538</v>
      </c>
      <c r="M12621" t="s">
        <v>20297</v>
      </c>
      <c r="N12621" t="s">
        <v>17451</v>
      </c>
      <c r="O12621" t="s">
        <v>19114</v>
      </c>
      <c r="R12621" t="s">
        <v>15206</v>
      </c>
      <c r="S12621" t="s">
        <v>15246</v>
      </c>
      <c r="T12621" t="s">
        <v>20298</v>
      </c>
      <c r="U12621" t="s">
        <v>15317</v>
      </c>
    </row>
    <row r="12622" spans="1:21" x14ac:dyDescent="0.25">
      <c r="A12622">
        <v>2019</v>
      </c>
      <c r="B12622">
        <v>8</v>
      </c>
      <c r="C12622" t="s">
        <v>25</v>
      </c>
      <c r="D12622" t="s">
        <v>1681</v>
      </c>
      <c r="E12622" t="s">
        <v>15997</v>
      </c>
      <c r="F12622" t="s">
        <v>15998</v>
      </c>
      <c r="G12622" t="s">
        <v>12438</v>
      </c>
      <c r="H12622" t="s">
        <v>14292</v>
      </c>
      <c r="I12622">
        <v>1591.437801</v>
      </c>
      <c r="J12622">
        <v>1531.6511123800001</v>
      </c>
      <c r="K12622">
        <v>1531.6511123800001</v>
      </c>
      <c r="L12622" t="s">
        <v>20539</v>
      </c>
      <c r="M12622" t="s">
        <v>17271</v>
      </c>
      <c r="N12622" t="s">
        <v>20540</v>
      </c>
      <c r="O12622" t="s">
        <v>20541</v>
      </c>
      <c r="T12622" t="s">
        <v>20542</v>
      </c>
      <c r="U12622" t="s">
        <v>15317</v>
      </c>
    </row>
    <row r="12623" spans="1:21" x14ac:dyDescent="0.25">
      <c r="A12623">
        <v>2019</v>
      </c>
      <c r="B12623">
        <v>8</v>
      </c>
      <c r="C12623" t="s">
        <v>28</v>
      </c>
      <c r="D12623" t="s">
        <v>1683</v>
      </c>
      <c r="G12623" t="s">
        <v>12440</v>
      </c>
      <c r="H12623" t="s">
        <v>14536</v>
      </c>
      <c r="I12623">
        <v>2025.4230480000001</v>
      </c>
      <c r="J12623">
        <v>2542.5164663199998</v>
      </c>
      <c r="K12623">
        <v>2542.47382272</v>
      </c>
      <c r="P12623" t="s">
        <v>17556</v>
      </c>
      <c r="Q12623" t="s">
        <v>15242</v>
      </c>
      <c r="R12623" t="s">
        <v>18107</v>
      </c>
      <c r="S12623" t="s">
        <v>17170</v>
      </c>
      <c r="T12623" t="s">
        <v>17169</v>
      </c>
      <c r="U12623" t="s">
        <v>15317</v>
      </c>
    </row>
    <row r="12624" spans="1:21" x14ac:dyDescent="0.25">
      <c r="A12624">
        <v>2019</v>
      </c>
      <c r="B12624">
        <v>8</v>
      </c>
      <c r="C12624" t="s">
        <v>20</v>
      </c>
      <c r="D12624" t="s">
        <v>2255</v>
      </c>
      <c r="G12624" t="s">
        <v>11883</v>
      </c>
      <c r="H12624" t="s">
        <v>14283</v>
      </c>
      <c r="I12624">
        <v>9.8388259999999992</v>
      </c>
      <c r="J12624">
        <v>1.85693917</v>
      </c>
      <c r="K12624">
        <v>1.85693917</v>
      </c>
      <c r="R12624" t="s">
        <v>17558</v>
      </c>
      <c r="S12624" t="s">
        <v>15242</v>
      </c>
      <c r="T12624" t="s">
        <v>15309</v>
      </c>
      <c r="U12624" t="s">
        <v>15317</v>
      </c>
    </row>
    <row r="12625" spans="1:21" x14ac:dyDescent="0.25">
      <c r="A12625">
        <v>2019</v>
      </c>
      <c r="B12625">
        <v>8</v>
      </c>
      <c r="C12625" t="s">
        <v>20</v>
      </c>
      <c r="D12625" t="s">
        <v>202</v>
      </c>
      <c r="G12625" t="s">
        <v>10937</v>
      </c>
      <c r="H12625" t="s">
        <v>15999</v>
      </c>
      <c r="I12625">
        <v>0</v>
      </c>
      <c r="J12625">
        <v>2.1912789099999999</v>
      </c>
      <c r="K12625">
        <v>2.1912789099999999</v>
      </c>
      <c r="R12625" t="s">
        <v>19100</v>
      </c>
      <c r="S12625" t="s">
        <v>17553</v>
      </c>
      <c r="T12625" t="s">
        <v>17555</v>
      </c>
      <c r="U12625" t="s">
        <v>15317</v>
      </c>
    </row>
    <row r="12626" spans="1:21" x14ac:dyDescent="0.25">
      <c r="A12626">
        <v>2019</v>
      </c>
      <c r="B12626">
        <v>8</v>
      </c>
      <c r="C12626" t="s">
        <v>22</v>
      </c>
      <c r="D12626" t="s">
        <v>204</v>
      </c>
      <c r="G12626" t="s">
        <v>10941</v>
      </c>
      <c r="H12626" t="s">
        <v>14221</v>
      </c>
      <c r="I12626">
        <v>2030.572285</v>
      </c>
      <c r="J12626">
        <v>2211.1576737599999</v>
      </c>
      <c r="K12626">
        <v>2208.9574442399999</v>
      </c>
      <c r="U12626" t="s">
        <v>15316</v>
      </c>
    </row>
    <row r="12627" spans="1:21" x14ac:dyDescent="0.25">
      <c r="A12627">
        <v>2019</v>
      </c>
      <c r="B12627">
        <v>8</v>
      </c>
      <c r="C12627" t="s">
        <v>23</v>
      </c>
      <c r="D12627" t="s">
        <v>205</v>
      </c>
      <c r="G12627" t="s">
        <v>11083</v>
      </c>
      <c r="H12627" t="s">
        <v>14222</v>
      </c>
      <c r="I12627">
        <v>108.0741</v>
      </c>
      <c r="J12627">
        <v>80.632643680000001</v>
      </c>
      <c r="K12627">
        <v>80.626109349999993</v>
      </c>
      <c r="U12627" t="s">
        <v>15316</v>
      </c>
    </row>
    <row r="12628" spans="1:21" x14ac:dyDescent="0.25">
      <c r="A12628">
        <v>2019</v>
      </c>
      <c r="B12628">
        <v>8</v>
      </c>
      <c r="C12628" t="s">
        <v>24</v>
      </c>
      <c r="D12628" t="s">
        <v>1685</v>
      </c>
      <c r="E12628" t="s">
        <v>16000</v>
      </c>
      <c r="F12628" t="s">
        <v>10621</v>
      </c>
      <c r="G12628" t="s">
        <v>13945</v>
      </c>
      <c r="H12628" t="s">
        <v>14758</v>
      </c>
      <c r="I12628">
        <v>3279.5912899999998</v>
      </c>
      <c r="J12628">
        <v>3621.8638517600002</v>
      </c>
      <c r="K12628">
        <v>3621.7013232999998</v>
      </c>
      <c r="L12628" t="s">
        <v>20375</v>
      </c>
      <c r="M12628" t="s">
        <v>15242</v>
      </c>
      <c r="P12628" t="s">
        <v>15341</v>
      </c>
      <c r="Q12628" t="s">
        <v>15242</v>
      </c>
      <c r="R12628" t="s">
        <v>17579</v>
      </c>
      <c r="S12628" t="s">
        <v>17167</v>
      </c>
      <c r="T12628" t="s">
        <v>17168</v>
      </c>
      <c r="U12628" t="s">
        <v>15317</v>
      </c>
    </row>
    <row r="12629" spans="1:21" x14ac:dyDescent="0.25">
      <c r="A12629">
        <v>2019</v>
      </c>
      <c r="B12629">
        <v>8</v>
      </c>
      <c r="C12629" t="s">
        <v>29</v>
      </c>
      <c r="D12629" t="s">
        <v>16001</v>
      </c>
      <c r="E12629" t="s">
        <v>16002</v>
      </c>
      <c r="F12629" t="s">
        <v>10816</v>
      </c>
      <c r="G12629" t="s">
        <v>12006</v>
      </c>
      <c r="H12629" t="s">
        <v>14424</v>
      </c>
      <c r="I12629">
        <v>1240.7510119999999</v>
      </c>
      <c r="J12629">
        <v>1240.7510119999999</v>
      </c>
      <c r="K12629">
        <v>1240.7510119999999</v>
      </c>
      <c r="L12629" t="s">
        <v>15365</v>
      </c>
      <c r="M12629" t="s">
        <v>15242</v>
      </c>
      <c r="N12629" t="s">
        <v>15365</v>
      </c>
      <c r="O12629" t="s">
        <v>15242</v>
      </c>
      <c r="P12629" t="s">
        <v>15255</v>
      </c>
      <c r="Q12629" t="s">
        <v>15242</v>
      </c>
      <c r="T12629" s="124" t="s">
        <v>17248</v>
      </c>
      <c r="U12629" s="124" t="s">
        <v>15317</v>
      </c>
    </row>
    <row r="12630" spans="1:21" x14ac:dyDescent="0.25">
      <c r="A12630">
        <v>2019</v>
      </c>
      <c r="B12630">
        <v>8</v>
      </c>
      <c r="C12630" t="s">
        <v>29</v>
      </c>
      <c r="D12630" t="s">
        <v>16003</v>
      </c>
      <c r="E12630" t="s">
        <v>16004</v>
      </c>
      <c r="F12630" t="s">
        <v>10817</v>
      </c>
      <c r="G12630" t="s">
        <v>12007</v>
      </c>
      <c r="H12630" t="s">
        <v>14425</v>
      </c>
      <c r="I12630">
        <v>2147.1350550000002</v>
      </c>
      <c r="J12630">
        <v>4047.1350550000002</v>
      </c>
      <c r="K12630">
        <v>4047.1350550000002</v>
      </c>
      <c r="L12630" t="s">
        <v>20375</v>
      </c>
      <c r="M12630" t="s">
        <v>15242</v>
      </c>
      <c r="N12630" t="s">
        <v>20375</v>
      </c>
      <c r="O12630" t="s">
        <v>15242</v>
      </c>
      <c r="R12630" t="s">
        <v>17249</v>
      </c>
      <c r="S12630" t="s">
        <v>15242</v>
      </c>
      <c r="T12630" s="124" t="s">
        <v>17248</v>
      </c>
      <c r="U12630" s="124" t="s">
        <v>15317</v>
      </c>
    </row>
    <row r="12631" spans="1:21" x14ac:dyDescent="0.25">
      <c r="A12631">
        <v>2019</v>
      </c>
      <c r="B12631">
        <v>8</v>
      </c>
      <c r="C12631" t="s">
        <v>29</v>
      </c>
      <c r="D12631" t="s">
        <v>2497</v>
      </c>
      <c r="E12631" t="s">
        <v>16005</v>
      </c>
      <c r="F12631" t="s">
        <v>10622</v>
      </c>
      <c r="G12631" t="s">
        <v>13703</v>
      </c>
      <c r="H12631" t="s">
        <v>14287</v>
      </c>
      <c r="I12631">
        <v>2000</v>
      </c>
      <c r="J12631">
        <v>2240.4207041700001</v>
      </c>
      <c r="K12631">
        <v>2240.4207041700001</v>
      </c>
      <c r="N12631" t="s">
        <v>17556</v>
      </c>
      <c r="O12631" t="s">
        <v>15242</v>
      </c>
      <c r="R12631" t="s">
        <v>16840</v>
      </c>
      <c r="S12631" t="s">
        <v>15338</v>
      </c>
      <c r="T12631" t="s">
        <v>17169</v>
      </c>
      <c r="U12631" t="s">
        <v>15317</v>
      </c>
    </row>
    <row r="12632" spans="1:21" x14ac:dyDescent="0.25">
      <c r="A12632">
        <v>2019</v>
      </c>
      <c r="B12632">
        <v>8</v>
      </c>
      <c r="C12632" t="s">
        <v>29</v>
      </c>
      <c r="D12632" t="s">
        <v>2672</v>
      </c>
      <c r="G12632" t="s">
        <v>13704</v>
      </c>
      <c r="H12632" t="s">
        <v>14287</v>
      </c>
      <c r="I12632">
        <v>1298.3615540000001</v>
      </c>
      <c r="J12632">
        <v>0</v>
      </c>
      <c r="K12632">
        <v>0</v>
      </c>
      <c r="P12632" t="s">
        <v>15228</v>
      </c>
      <c r="Q12632" t="s">
        <v>15242</v>
      </c>
      <c r="R12632" t="s">
        <v>16840</v>
      </c>
      <c r="S12632" t="s">
        <v>15338</v>
      </c>
      <c r="T12632" t="s">
        <v>17169</v>
      </c>
      <c r="U12632" t="s">
        <v>15317</v>
      </c>
    </row>
    <row r="12633" spans="1:21" x14ac:dyDescent="0.25">
      <c r="A12633">
        <v>2019</v>
      </c>
      <c r="B12633">
        <v>8</v>
      </c>
      <c r="C12633" t="s">
        <v>29</v>
      </c>
      <c r="D12633" t="s">
        <v>2674</v>
      </c>
      <c r="E12633" t="s">
        <v>16006</v>
      </c>
      <c r="F12633" t="s">
        <v>16007</v>
      </c>
      <c r="G12633" t="s">
        <v>13706</v>
      </c>
      <c r="H12633" t="s">
        <v>15033</v>
      </c>
      <c r="I12633">
        <v>2886.67238</v>
      </c>
      <c r="J12633">
        <v>3588.81466667</v>
      </c>
      <c r="K12633">
        <v>3588.4072010099999</v>
      </c>
      <c r="L12633" t="s">
        <v>20543</v>
      </c>
      <c r="M12633" t="s">
        <v>20544</v>
      </c>
      <c r="N12633" t="s">
        <v>17080</v>
      </c>
      <c r="O12633" t="s">
        <v>17170</v>
      </c>
      <c r="P12633" t="s">
        <v>15220</v>
      </c>
      <c r="Q12633" t="s">
        <v>15242</v>
      </c>
      <c r="R12633" t="s">
        <v>16955</v>
      </c>
      <c r="S12633" t="s">
        <v>15338</v>
      </c>
      <c r="T12633" t="s">
        <v>18412</v>
      </c>
      <c r="U12633" t="s">
        <v>15317</v>
      </c>
    </row>
    <row r="12634" spans="1:21" x14ac:dyDescent="0.25">
      <c r="A12634">
        <v>2019</v>
      </c>
      <c r="B12634">
        <v>8</v>
      </c>
      <c r="C12634" t="s">
        <v>29</v>
      </c>
      <c r="D12634" t="s">
        <v>2675</v>
      </c>
      <c r="E12634" t="s">
        <v>16008</v>
      </c>
      <c r="F12634" t="s">
        <v>10623</v>
      </c>
      <c r="G12634" t="s">
        <v>13707</v>
      </c>
      <c r="H12634" t="s">
        <v>15033</v>
      </c>
      <c r="I12634">
        <v>500</v>
      </c>
      <c r="J12634">
        <v>56.575438320000004</v>
      </c>
      <c r="K12634">
        <v>56.418292479999998</v>
      </c>
      <c r="L12634" t="s">
        <v>19621</v>
      </c>
      <c r="M12634" t="s">
        <v>15242</v>
      </c>
      <c r="N12634" t="s">
        <v>15228</v>
      </c>
      <c r="O12634" t="s">
        <v>15242</v>
      </c>
      <c r="R12634" t="s">
        <v>16955</v>
      </c>
      <c r="S12634" t="s">
        <v>15338</v>
      </c>
      <c r="T12634" t="s">
        <v>17169</v>
      </c>
      <c r="U12634" t="s">
        <v>15317</v>
      </c>
    </row>
    <row r="12635" spans="1:21" x14ac:dyDescent="0.25">
      <c r="A12635">
        <v>2019</v>
      </c>
      <c r="B12635">
        <v>8</v>
      </c>
      <c r="C12635" t="s">
        <v>29</v>
      </c>
      <c r="D12635" t="s">
        <v>2676</v>
      </c>
      <c r="E12635" t="s">
        <v>16009</v>
      </c>
      <c r="F12635" t="s">
        <v>10624</v>
      </c>
      <c r="G12635" t="s">
        <v>13708</v>
      </c>
      <c r="H12635" t="s">
        <v>14284</v>
      </c>
      <c r="I12635">
        <v>1217.0932720000001</v>
      </c>
      <c r="J12635">
        <v>1359.13074809</v>
      </c>
      <c r="K12635">
        <v>1358.70500416</v>
      </c>
      <c r="L12635" t="s">
        <v>20545</v>
      </c>
      <c r="M12635" t="s">
        <v>17577</v>
      </c>
      <c r="N12635" t="s">
        <v>16849</v>
      </c>
      <c r="O12635" t="s">
        <v>15242</v>
      </c>
      <c r="P12635" t="s">
        <v>16849</v>
      </c>
      <c r="Q12635" t="s">
        <v>15242</v>
      </c>
      <c r="R12635" t="s">
        <v>17558</v>
      </c>
      <c r="S12635" t="s">
        <v>15242</v>
      </c>
      <c r="T12635" t="s">
        <v>18408</v>
      </c>
      <c r="U12635" t="s">
        <v>15317</v>
      </c>
    </row>
    <row r="12636" spans="1:21" x14ac:dyDescent="0.25">
      <c r="A12636">
        <v>2019</v>
      </c>
      <c r="B12636">
        <v>8</v>
      </c>
      <c r="C12636" t="s">
        <v>29</v>
      </c>
      <c r="D12636" t="s">
        <v>2678</v>
      </c>
      <c r="E12636" t="s">
        <v>16010</v>
      </c>
      <c r="F12636" t="s">
        <v>16011</v>
      </c>
      <c r="G12636" t="s">
        <v>16012</v>
      </c>
      <c r="H12636" t="s">
        <v>14287</v>
      </c>
      <c r="I12636">
        <v>2128.127461</v>
      </c>
      <c r="J12636">
        <v>1893.99335649</v>
      </c>
      <c r="K12636">
        <v>1893.99335649</v>
      </c>
      <c r="L12636" t="s">
        <v>20546</v>
      </c>
      <c r="M12636" t="s">
        <v>20547</v>
      </c>
      <c r="N12636" t="s">
        <v>20192</v>
      </c>
      <c r="O12636" t="s">
        <v>15242</v>
      </c>
      <c r="P12636" t="s">
        <v>19278</v>
      </c>
      <c r="Q12636" t="s">
        <v>15242</v>
      </c>
      <c r="R12636" t="s">
        <v>16840</v>
      </c>
      <c r="S12636" t="s">
        <v>15338</v>
      </c>
      <c r="T12636" t="s">
        <v>20548</v>
      </c>
      <c r="U12636" t="s">
        <v>15317</v>
      </c>
    </row>
    <row r="12637" spans="1:21" x14ac:dyDescent="0.25">
      <c r="A12637">
        <v>2019</v>
      </c>
      <c r="B12637">
        <v>8</v>
      </c>
      <c r="C12637" t="s">
        <v>30</v>
      </c>
      <c r="D12637" t="s">
        <v>223</v>
      </c>
      <c r="E12637" t="s">
        <v>16013</v>
      </c>
      <c r="F12637" t="s">
        <v>16014</v>
      </c>
      <c r="G12637" t="s">
        <v>13948</v>
      </c>
      <c r="H12637" t="s">
        <v>14287</v>
      </c>
      <c r="I12637">
        <v>2000</v>
      </c>
      <c r="J12637">
        <v>1508.28884752</v>
      </c>
      <c r="K12637">
        <v>1508.28884752</v>
      </c>
      <c r="R12637" t="s">
        <v>16840</v>
      </c>
      <c r="S12637" t="s">
        <v>15338</v>
      </c>
      <c r="T12637" t="s">
        <v>15340</v>
      </c>
      <c r="U12637" t="s">
        <v>15317</v>
      </c>
    </row>
    <row r="12638" spans="1:21" x14ac:dyDescent="0.25">
      <c r="A12638">
        <v>2019</v>
      </c>
      <c r="B12638">
        <v>8</v>
      </c>
      <c r="C12638" t="s">
        <v>30</v>
      </c>
      <c r="D12638" t="s">
        <v>225</v>
      </c>
      <c r="E12638" t="s">
        <v>16015</v>
      </c>
      <c r="F12638" t="s">
        <v>10629</v>
      </c>
      <c r="G12638" t="s">
        <v>11102</v>
      </c>
      <c r="H12638" t="s">
        <v>14287</v>
      </c>
      <c r="I12638">
        <v>35.025512999999997</v>
      </c>
      <c r="J12638">
        <v>226.86011436999999</v>
      </c>
      <c r="K12638">
        <v>226.86011436999999</v>
      </c>
      <c r="L12638" t="s">
        <v>20549</v>
      </c>
      <c r="M12638" t="s">
        <v>15242</v>
      </c>
      <c r="N12638" t="s">
        <v>17556</v>
      </c>
      <c r="O12638" t="s">
        <v>15242</v>
      </c>
      <c r="P12638" t="s">
        <v>15184</v>
      </c>
      <c r="Q12638" t="s">
        <v>15242</v>
      </c>
      <c r="R12638" t="s">
        <v>16840</v>
      </c>
      <c r="S12638" t="s">
        <v>15338</v>
      </c>
      <c r="T12638" t="s">
        <v>17169</v>
      </c>
      <c r="U12638" t="s">
        <v>15317</v>
      </c>
    </row>
    <row r="12639" spans="1:21" x14ac:dyDescent="0.25">
      <c r="A12639">
        <v>2019</v>
      </c>
      <c r="B12639">
        <v>8</v>
      </c>
      <c r="C12639" t="s">
        <v>30</v>
      </c>
      <c r="D12639" t="s">
        <v>227</v>
      </c>
      <c r="E12639" t="s">
        <v>16016</v>
      </c>
      <c r="F12639" t="s">
        <v>10630</v>
      </c>
      <c r="G12639" t="s">
        <v>11104</v>
      </c>
      <c r="H12639" t="s">
        <v>14287</v>
      </c>
      <c r="I12639">
        <v>5.0296529999999997</v>
      </c>
      <c r="J12639">
        <v>0</v>
      </c>
      <c r="K12639">
        <v>0</v>
      </c>
      <c r="L12639" t="s">
        <v>20550</v>
      </c>
      <c r="M12639" t="s">
        <v>15242</v>
      </c>
      <c r="N12639" t="s">
        <v>19273</v>
      </c>
      <c r="O12639" t="s">
        <v>15242</v>
      </c>
      <c r="R12639" t="s">
        <v>16840</v>
      </c>
      <c r="S12639" t="s">
        <v>15338</v>
      </c>
      <c r="T12639" t="s">
        <v>17169</v>
      </c>
      <c r="U12639" t="s">
        <v>15317</v>
      </c>
    </row>
    <row r="12640" spans="1:21" x14ac:dyDescent="0.25">
      <c r="A12640">
        <v>2019</v>
      </c>
      <c r="B12640">
        <v>8</v>
      </c>
      <c r="C12640" t="s">
        <v>30</v>
      </c>
      <c r="D12640" t="s">
        <v>230</v>
      </c>
      <c r="G12640" t="s">
        <v>11107</v>
      </c>
      <c r="H12640" t="s">
        <v>14284</v>
      </c>
      <c r="I12640">
        <v>0</v>
      </c>
      <c r="J12640">
        <v>5.4373050000000003</v>
      </c>
      <c r="K12640">
        <v>5.4373050000000003</v>
      </c>
      <c r="R12640" t="s">
        <v>17558</v>
      </c>
      <c r="S12640" t="s">
        <v>15242</v>
      </c>
      <c r="T12640" t="s">
        <v>15309</v>
      </c>
      <c r="U12640" t="s">
        <v>15317</v>
      </c>
    </row>
    <row r="12641" spans="1:21" x14ac:dyDescent="0.25">
      <c r="A12641">
        <v>2019</v>
      </c>
      <c r="B12641">
        <v>8</v>
      </c>
      <c r="C12641" t="s">
        <v>30</v>
      </c>
      <c r="D12641" t="s">
        <v>2389</v>
      </c>
      <c r="E12641" t="s">
        <v>16017</v>
      </c>
      <c r="F12641" t="s">
        <v>10631</v>
      </c>
      <c r="G12641" t="s">
        <v>13949</v>
      </c>
      <c r="H12641" t="s">
        <v>14287</v>
      </c>
      <c r="I12641">
        <v>103.620289</v>
      </c>
      <c r="J12641">
        <v>98.577268280000013</v>
      </c>
      <c r="K12641">
        <v>98.577268280000013</v>
      </c>
      <c r="L12641" t="s">
        <v>19651</v>
      </c>
      <c r="M12641" t="s">
        <v>15242</v>
      </c>
      <c r="N12641" t="s">
        <v>15228</v>
      </c>
      <c r="O12641" t="s">
        <v>15242</v>
      </c>
      <c r="R12641" t="s">
        <v>16840</v>
      </c>
      <c r="S12641" t="s">
        <v>15338</v>
      </c>
      <c r="T12641" t="s">
        <v>17169</v>
      </c>
      <c r="U12641" t="s">
        <v>15317</v>
      </c>
    </row>
    <row r="12642" spans="1:21" x14ac:dyDescent="0.25">
      <c r="A12642">
        <v>2019</v>
      </c>
      <c r="B12642">
        <v>8</v>
      </c>
      <c r="C12642" t="s">
        <v>30</v>
      </c>
      <c r="D12642" t="s">
        <v>2391</v>
      </c>
      <c r="E12642" t="s">
        <v>16018</v>
      </c>
      <c r="F12642" t="s">
        <v>16019</v>
      </c>
      <c r="G12642" t="s">
        <v>16020</v>
      </c>
      <c r="H12642" t="s">
        <v>14287</v>
      </c>
      <c r="I12642">
        <v>6000</v>
      </c>
      <c r="J12642">
        <v>8100</v>
      </c>
      <c r="K12642">
        <v>8100</v>
      </c>
      <c r="L12642" t="s">
        <v>17081</v>
      </c>
      <c r="M12642" t="s">
        <v>15242</v>
      </c>
      <c r="N12642" t="s">
        <v>17081</v>
      </c>
      <c r="O12642" t="s">
        <v>15242</v>
      </c>
      <c r="P12642" t="s">
        <v>17483</v>
      </c>
      <c r="Q12642" t="s">
        <v>15242</v>
      </c>
      <c r="R12642" t="s">
        <v>16840</v>
      </c>
      <c r="S12642" t="s">
        <v>15338</v>
      </c>
      <c r="T12642" t="s">
        <v>17169</v>
      </c>
      <c r="U12642" t="s">
        <v>15317</v>
      </c>
    </row>
    <row r="12643" spans="1:21" x14ac:dyDescent="0.25">
      <c r="A12643">
        <v>2019</v>
      </c>
      <c r="B12643">
        <v>8</v>
      </c>
      <c r="C12643" t="s">
        <v>30</v>
      </c>
      <c r="D12643" t="s">
        <v>2498</v>
      </c>
      <c r="E12643" t="s">
        <v>16021</v>
      </c>
      <c r="F12643" t="s">
        <v>16022</v>
      </c>
      <c r="G12643" t="s">
        <v>16023</v>
      </c>
      <c r="H12643" t="s">
        <v>14287</v>
      </c>
      <c r="I12643">
        <v>4000</v>
      </c>
      <c r="J12643">
        <v>979.87569871999995</v>
      </c>
      <c r="K12643">
        <v>979.83716463999997</v>
      </c>
      <c r="L12643" t="s">
        <v>20551</v>
      </c>
      <c r="M12643" t="s">
        <v>15242</v>
      </c>
      <c r="N12643" t="s">
        <v>17064</v>
      </c>
      <c r="O12643" t="s">
        <v>15242</v>
      </c>
      <c r="R12643" t="s">
        <v>16840</v>
      </c>
      <c r="S12643" t="s">
        <v>15338</v>
      </c>
      <c r="T12643" t="s">
        <v>17169</v>
      </c>
      <c r="U12643" t="s">
        <v>15317</v>
      </c>
    </row>
    <row r="12644" spans="1:21" x14ac:dyDescent="0.25">
      <c r="A12644">
        <v>2019</v>
      </c>
      <c r="B12644">
        <v>8</v>
      </c>
      <c r="C12644" t="s">
        <v>30</v>
      </c>
      <c r="D12644" t="s">
        <v>16024</v>
      </c>
      <c r="E12644" t="s">
        <v>16025</v>
      </c>
      <c r="F12644" t="s">
        <v>16026</v>
      </c>
      <c r="G12644" t="s">
        <v>16027</v>
      </c>
      <c r="H12644" t="s">
        <v>14287</v>
      </c>
      <c r="I12644">
        <v>1500</v>
      </c>
      <c r="J12644">
        <v>1204.6689260200001</v>
      </c>
      <c r="K12644">
        <v>1204.6689260200001</v>
      </c>
      <c r="N12644" t="s">
        <v>17064</v>
      </c>
      <c r="O12644" t="s">
        <v>15242</v>
      </c>
      <c r="R12644" t="s">
        <v>16840</v>
      </c>
      <c r="S12644" t="s">
        <v>15338</v>
      </c>
      <c r="T12644" t="s">
        <v>17169</v>
      </c>
      <c r="U12644" t="s">
        <v>15317</v>
      </c>
    </row>
    <row r="12645" spans="1:21" x14ac:dyDescent="0.25">
      <c r="A12645">
        <v>2019</v>
      </c>
      <c r="B12645">
        <v>8</v>
      </c>
      <c r="C12645" t="s">
        <v>30</v>
      </c>
      <c r="D12645" t="s">
        <v>16028</v>
      </c>
      <c r="E12645" t="s">
        <v>16029</v>
      </c>
      <c r="F12645" t="s">
        <v>16030</v>
      </c>
      <c r="G12645" t="s">
        <v>16031</v>
      </c>
      <c r="H12645" t="s">
        <v>14287</v>
      </c>
      <c r="I12645">
        <v>9000</v>
      </c>
      <c r="J12645">
        <v>11160.053954000001</v>
      </c>
      <c r="K12645">
        <v>11132.447956</v>
      </c>
      <c r="N12645" t="s">
        <v>17064</v>
      </c>
      <c r="O12645" t="s">
        <v>15242</v>
      </c>
      <c r="R12645" t="s">
        <v>16840</v>
      </c>
      <c r="S12645" t="s">
        <v>15338</v>
      </c>
      <c r="T12645" t="s">
        <v>17169</v>
      </c>
      <c r="U12645" t="s">
        <v>15317</v>
      </c>
    </row>
    <row r="12646" spans="1:21" x14ac:dyDescent="0.25">
      <c r="A12646">
        <v>2019</v>
      </c>
      <c r="B12646">
        <v>8</v>
      </c>
      <c r="C12646" t="s">
        <v>30</v>
      </c>
      <c r="D12646" t="s">
        <v>16032</v>
      </c>
      <c r="E12646" t="s">
        <v>16033</v>
      </c>
      <c r="F12646" t="s">
        <v>16034</v>
      </c>
      <c r="G12646" t="s">
        <v>16035</v>
      </c>
      <c r="H12646" t="s">
        <v>14287</v>
      </c>
      <c r="I12646">
        <v>7831.5538720000004</v>
      </c>
      <c r="J12646">
        <v>3425.8713435</v>
      </c>
      <c r="K12646">
        <v>3424.1915396600002</v>
      </c>
      <c r="L12646" t="s">
        <v>17082</v>
      </c>
      <c r="M12646" t="s">
        <v>15338</v>
      </c>
      <c r="N12646" t="s">
        <v>17082</v>
      </c>
      <c r="O12646" t="s">
        <v>15338</v>
      </c>
      <c r="R12646" t="s">
        <v>16840</v>
      </c>
      <c r="S12646" t="s">
        <v>15338</v>
      </c>
      <c r="T12646" t="s">
        <v>15340</v>
      </c>
      <c r="U12646" t="s">
        <v>15317</v>
      </c>
    </row>
    <row r="12647" spans="1:21" x14ac:dyDescent="0.25">
      <c r="A12647">
        <v>2019</v>
      </c>
      <c r="B12647">
        <v>8</v>
      </c>
      <c r="C12647" t="s">
        <v>30</v>
      </c>
      <c r="D12647" t="s">
        <v>16036</v>
      </c>
      <c r="E12647" t="s">
        <v>16037</v>
      </c>
      <c r="F12647" t="s">
        <v>16038</v>
      </c>
      <c r="G12647" t="s">
        <v>16039</v>
      </c>
      <c r="H12647" t="s">
        <v>14287</v>
      </c>
      <c r="I12647">
        <v>6707.7348110000003</v>
      </c>
      <c r="J12647">
        <v>5208.51703843</v>
      </c>
      <c r="K12647">
        <v>5208.51703843</v>
      </c>
      <c r="N12647" t="s">
        <v>20552</v>
      </c>
      <c r="O12647" t="s">
        <v>15242</v>
      </c>
      <c r="R12647" t="s">
        <v>16840</v>
      </c>
      <c r="S12647" t="s">
        <v>15338</v>
      </c>
      <c r="T12647" t="s">
        <v>17169</v>
      </c>
      <c r="U12647" t="s">
        <v>15317</v>
      </c>
    </row>
    <row r="12648" spans="1:21" x14ac:dyDescent="0.25">
      <c r="A12648">
        <v>2019</v>
      </c>
      <c r="B12648">
        <v>9</v>
      </c>
      <c r="C12648" t="s">
        <v>25</v>
      </c>
      <c r="D12648" t="s">
        <v>235</v>
      </c>
      <c r="G12648" t="s">
        <v>11112</v>
      </c>
      <c r="H12648" t="s">
        <v>14293</v>
      </c>
      <c r="I12648">
        <v>55.431472999999997</v>
      </c>
      <c r="J12648">
        <v>52.008097880000001</v>
      </c>
      <c r="K12648">
        <v>52.008097880000001</v>
      </c>
      <c r="P12648" t="s">
        <v>17175</v>
      </c>
      <c r="Q12648" t="s">
        <v>15252</v>
      </c>
      <c r="T12648" t="s">
        <v>15310</v>
      </c>
      <c r="U12648" t="s">
        <v>15317</v>
      </c>
    </row>
    <row r="12649" spans="1:21" x14ac:dyDescent="0.25">
      <c r="A12649">
        <v>2019</v>
      </c>
      <c r="B12649">
        <v>9</v>
      </c>
      <c r="C12649" t="s">
        <v>25</v>
      </c>
      <c r="D12649" t="s">
        <v>238</v>
      </c>
      <c r="E12649" t="s">
        <v>16040</v>
      </c>
      <c r="F12649" t="s">
        <v>10632</v>
      </c>
      <c r="G12649" t="s">
        <v>13950</v>
      </c>
      <c r="H12649" t="s">
        <v>14296</v>
      </c>
      <c r="I12649">
        <v>60.072724000000001</v>
      </c>
      <c r="J12649">
        <v>64.959301999999994</v>
      </c>
      <c r="K12649">
        <v>64.959301999999994</v>
      </c>
      <c r="N12649" t="s">
        <v>20306</v>
      </c>
      <c r="O12649" t="s">
        <v>15246</v>
      </c>
      <c r="T12649" t="s">
        <v>15304</v>
      </c>
      <c r="U12649" t="s">
        <v>15317</v>
      </c>
    </row>
    <row r="12650" spans="1:21" x14ac:dyDescent="0.25">
      <c r="A12650">
        <v>2019</v>
      </c>
      <c r="B12650">
        <v>9</v>
      </c>
      <c r="C12650" t="s">
        <v>25</v>
      </c>
      <c r="D12650" t="s">
        <v>239</v>
      </c>
      <c r="E12650" t="s">
        <v>16041</v>
      </c>
      <c r="F12650" t="s">
        <v>10633</v>
      </c>
      <c r="G12650" t="s">
        <v>11116</v>
      </c>
      <c r="H12650" t="s">
        <v>14296</v>
      </c>
      <c r="I12650">
        <v>17.539456000000001</v>
      </c>
      <c r="J12650">
        <v>19.72772114</v>
      </c>
      <c r="K12650">
        <v>19.72772114</v>
      </c>
      <c r="L12650" t="s">
        <v>17176</v>
      </c>
      <c r="M12650" t="s">
        <v>15243</v>
      </c>
      <c r="N12650" t="s">
        <v>17181</v>
      </c>
      <c r="O12650" t="s">
        <v>15243</v>
      </c>
      <c r="T12650" t="s">
        <v>15311</v>
      </c>
      <c r="U12650" t="s">
        <v>15317</v>
      </c>
    </row>
    <row r="12651" spans="1:21" x14ac:dyDescent="0.25">
      <c r="A12651">
        <v>2019</v>
      </c>
      <c r="B12651">
        <v>9</v>
      </c>
      <c r="C12651" t="s">
        <v>25</v>
      </c>
      <c r="D12651" t="s">
        <v>240</v>
      </c>
      <c r="E12651" t="s">
        <v>16042</v>
      </c>
      <c r="F12651" t="s">
        <v>10634</v>
      </c>
      <c r="G12651" t="s">
        <v>16043</v>
      </c>
      <c r="H12651" t="s">
        <v>14302</v>
      </c>
      <c r="I12651">
        <v>622.788183</v>
      </c>
      <c r="J12651">
        <v>478.65044255999999</v>
      </c>
      <c r="K12651">
        <v>478.65044255999999</v>
      </c>
      <c r="L12651" t="s">
        <v>15180</v>
      </c>
      <c r="M12651" t="s">
        <v>15239</v>
      </c>
      <c r="N12651" t="s">
        <v>16952</v>
      </c>
      <c r="O12651" t="s">
        <v>15238</v>
      </c>
      <c r="R12651" t="s">
        <v>17180</v>
      </c>
      <c r="S12651" t="s">
        <v>17589</v>
      </c>
      <c r="T12651" t="s">
        <v>20553</v>
      </c>
      <c r="U12651" t="s">
        <v>15317</v>
      </c>
    </row>
    <row r="12652" spans="1:21" x14ac:dyDescent="0.25">
      <c r="A12652">
        <v>2019</v>
      </c>
      <c r="B12652">
        <v>9</v>
      </c>
      <c r="C12652" t="s">
        <v>25</v>
      </c>
      <c r="D12652" t="s">
        <v>241</v>
      </c>
      <c r="E12652" t="s">
        <v>16044</v>
      </c>
      <c r="F12652" t="s">
        <v>16045</v>
      </c>
      <c r="G12652" t="s">
        <v>11118</v>
      </c>
      <c r="H12652" t="s">
        <v>14297</v>
      </c>
      <c r="I12652">
        <v>2235.2637559999998</v>
      </c>
      <c r="J12652">
        <v>2874.4898832700001</v>
      </c>
      <c r="K12652">
        <v>2874.4898832700001</v>
      </c>
      <c r="U12652" t="s">
        <v>15316</v>
      </c>
    </row>
    <row r="12653" spans="1:21" x14ac:dyDescent="0.25">
      <c r="A12653">
        <v>2019</v>
      </c>
      <c r="B12653">
        <v>9</v>
      </c>
      <c r="C12653" t="s">
        <v>25</v>
      </c>
      <c r="D12653" t="s">
        <v>243</v>
      </c>
      <c r="E12653" t="s">
        <v>16046</v>
      </c>
      <c r="F12653" t="s">
        <v>16047</v>
      </c>
      <c r="G12653" t="s">
        <v>11120</v>
      </c>
      <c r="H12653" t="s">
        <v>14299</v>
      </c>
      <c r="I12653">
        <v>576.05775500000004</v>
      </c>
      <c r="J12653">
        <v>2689.2098756700002</v>
      </c>
      <c r="K12653">
        <v>2689.2098756700002</v>
      </c>
      <c r="L12653" t="s">
        <v>15180</v>
      </c>
      <c r="M12653" t="s">
        <v>15239</v>
      </c>
      <c r="T12653" t="s">
        <v>15302</v>
      </c>
      <c r="U12653" t="s">
        <v>15317</v>
      </c>
    </row>
    <row r="12654" spans="1:21" x14ac:dyDescent="0.25">
      <c r="A12654">
        <v>2019</v>
      </c>
      <c r="B12654">
        <v>9</v>
      </c>
      <c r="C12654" t="s">
        <v>25</v>
      </c>
      <c r="D12654" t="s">
        <v>244</v>
      </c>
      <c r="E12654" t="s">
        <v>16048</v>
      </c>
      <c r="F12654" t="s">
        <v>10636</v>
      </c>
      <c r="G12654" t="s">
        <v>11121</v>
      </c>
      <c r="H12654" t="s">
        <v>14299</v>
      </c>
      <c r="I12654">
        <v>303.91495900000001</v>
      </c>
      <c r="J12654">
        <v>1049.3711433599999</v>
      </c>
      <c r="K12654">
        <v>1049.3711433599999</v>
      </c>
      <c r="L12654" t="s">
        <v>17501</v>
      </c>
      <c r="M12654" t="s">
        <v>15239</v>
      </c>
      <c r="T12654" t="s">
        <v>15302</v>
      </c>
      <c r="U12654" t="s">
        <v>15317</v>
      </c>
    </row>
    <row r="12655" spans="1:21" x14ac:dyDescent="0.25">
      <c r="A12655">
        <v>2019</v>
      </c>
      <c r="B12655">
        <v>9</v>
      </c>
      <c r="C12655" t="s">
        <v>25</v>
      </c>
      <c r="D12655" t="s">
        <v>245</v>
      </c>
      <c r="E12655" t="s">
        <v>16049</v>
      </c>
      <c r="F12655" t="s">
        <v>10637</v>
      </c>
      <c r="G12655" t="s">
        <v>11122</v>
      </c>
      <c r="H12655" t="s">
        <v>14300</v>
      </c>
      <c r="I12655">
        <v>121.48920200000001</v>
      </c>
      <c r="J12655">
        <v>145.37553541</v>
      </c>
      <c r="K12655">
        <v>145.37553541</v>
      </c>
      <c r="L12655" t="s">
        <v>20554</v>
      </c>
      <c r="M12655" t="s">
        <v>15243</v>
      </c>
      <c r="N12655" t="s">
        <v>20308</v>
      </c>
      <c r="O12655" t="s">
        <v>15243</v>
      </c>
      <c r="P12655" t="s">
        <v>15346</v>
      </c>
      <c r="Q12655" t="s">
        <v>15243</v>
      </c>
      <c r="T12655" t="s">
        <v>15311</v>
      </c>
      <c r="U12655" t="s">
        <v>15317</v>
      </c>
    </row>
    <row r="12656" spans="1:21" x14ac:dyDescent="0.25">
      <c r="A12656">
        <v>2019</v>
      </c>
      <c r="B12656">
        <v>9</v>
      </c>
      <c r="C12656" t="s">
        <v>25</v>
      </c>
      <c r="D12656" t="s">
        <v>252</v>
      </c>
      <c r="E12656" t="s">
        <v>16050</v>
      </c>
      <c r="F12656" t="s">
        <v>10638</v>
      </c>
      <c r="G12656" t="s">
        <v>13952</v>
      </c>
      <c r="H12656" t="s">
        <v>14298</v>
      </c>
      <c r="I12656">
        <v>58.524030000000003</v>
      </c>
      <c r="J12656">
        <v>491.68534966999999</v>
      </c>
      <c r="K12656">
        <v>491.68534966999999</v>
      </c>
      <c r="P12656" t="s">
        <v>17178</v>
      </c>
      <c r="Q12656" t="s">
        <v>15243</v>
      </c>
      <c r="T12656" t="s">
        <v>15311</v>
      </c>
      <c r="U12656" t="s">
        <v>15317</v>
      </c>
    </row>
    <row r="12657" spans="1:21" x14ac:dyDescent="0.25">
      <c r="A12657">
        <v>2019</v>
      </c>
      <c r="B12657">
        <v>9</v>
      </c>
      <c r="C12657" t="s">
        <v>25</v>
      </c>
      <c r="D12657" t="s">
        <v>1690</v>
      </c>
      <c r="E12657" t="s">
        <v>16051</v>
      </c>
      <c r="F12657" t="s">
        <v>9688</v>
      </c>
      <c r="G12657" t="s">
        <v>12447</v>
      </c>
      <c r="H12657" t="s">
        <v>14297</v>
      </c>
      <c r="I12657">
        <v>0</v>
      </c>
      <c r="J12657">
        <v>0</v>
      </c>
      <c r="K12657">
        <v>0</v>
      </c>
      <c r="P12657" t="s">
        <v>17177</v>
      </c>
      <c r="Q12657" t="s">
        <v>15243</v>
      </c>
      <c r="T12657" t="s">
        <v>15311</v>
      </c>
      <c r="U12657" t="s">
        <v>15317</v>
      </c>
    </row>
    <row r="12658" spans="1:21" x14ac:dyDescent="0.25">
      <c r="A12658">
        <v>2019</v>
      </c>
      <c r="B12658">
        <v>9</v>
      </c>
      <c r="C12658" t="s">
        <v>25</v>
      </c>
      <c r="D12658" t="s">
        <v>2256</v>
      </c>
      <c r="E12658" t="s">
        <v>16052</v>
      </c>
      <c r="F12658" t="s">
        <v>16053</v>
      </c>
      <c r="G12658" t="s">
        <v>13431</v>
      </c>
      <c r="H12658" t="s">
        <v>14300</v>
      </c>
      <c r="I12658">
        <v>60.192219999999999</v>
      </c>
      <c r="J12658">
        <v>66.917109719999999</v>
      </c>
      <c r="K12658">
        <v>66.917109719999999</v>
      </c>
      <c r="U12658" t="s">
        <v>15316</v>
      </c>
    </row>
    <row r="12659" spans="1:21" x14ac:dyDescent="0.25">
      <c r="A12659">
        <v>2019</v>
      </c>
      <c r="B12659">
        <v>9</v>
      </c>
      <c r="C12659" t="s">
        <v>25</v>
      </c>
      <c r="D12659" t="s">
        <v>2680</v>
      </c>
      <c r="G12659" t="s">
        <v>13847</v>
      </c>
      <c r="H12659" t="s">
        <v>14297</v>
      </c>
      <c r="I12659">
        <v>253.49537100000001</v>
      </c>
      <c r="J12659">
        <v>251.11442603</v>
      </c>
      <c r="K12659">
        <v>251.11442603</v>
      </c>
      <c r="P12659" t="s">
        <v>17182</v>
      </c>
      <c r="Q12659" t="s">
        <v>15243</v>
      </c>
      <c r="T12659" t="s">
        <v>15311</v>
      </c>
      <c r="U12659" t="s">
        <v>15317</v>
      </c>
    </row>
    <row r="12660" spans="1:21" x14ac:dyDescent="0.25">
      <c r="A12660">
        <v>2019</v>
      </c>
      <c r="B12660">
        <v>9</v>
      </c>
      <c r="C12660" t="s">
        <v>28</v>
      </c>
      <c r="D12660" t="s">
        <v>266</v>
      </c>
      <c r="E12660" t="s">
        <v>16054</v>
      </c>
      <c r="F12660" t="s">
        <v>9174</v>
      </c>
      <c r="G12660" t="s">
        <v>11143</v>
      </c>
      <c r="H12660" t="s">
        <v>14302</v>
      </c>
      <c r="I12660">
        <v>606.50420399999996</v>
      </c>
      <c r="J12660">
        <v>450.38257390000001</v>
      </c>
      <c r="K12660">
        <v>450.38257390000001</v>
      </c>
      <c r="L12660" t="s">
        <v>20555</v>
      </c>
      <c r="M12660" t="s">
        <v>17234</v>
      </c>
      <c r="N12660" t="s">
        <v>15265</v>
      </c>
      <c r="O12660" t="s">
        <v>15252</v>
      </c>
      <c r="P12660" t="s">
        <v>15433</v>
      </c>
      <c r="Q12660" t="s">
        <v>16846</v>
      </c>
      <c r="R12660" t="s">
        <v>17180</v>
      </c>
      <c r="S12660" t="s">
        <v>17589</v>
      </c>
      <c r="T12660" t="s">
        <v>18670</v>
      </c>
      <c r="U12660" t="s">
        <v>15317</v>
      </c>
    </row>
    <row r="12661" spans="1:21" x14ac:dyDescent="0.25">
      <c r="A12661">
        <v>2019</v>
      </c>
      <c r="B12661">
        <v>9</v>
      </c>
      <c r="C12661" t="s">
        <v>28</v>
      </c>
      <c r="D12661" t="s">
        <v>267</v>
      </c>
      <c r="E12661" t="s">
        <v>16055</v>
      </c>
      <c r="F12661" t="s">
        <v>10640</v>
      </c>
      <c r="G12661" t="s">
        <v>11144</v>
      </c>
      <c r="H12661" t="s">
        <v>16056</v>
      </c>
      <c r="I12661">
        <v>1611.267501</v>
      </c>
      <c r="J12661">
        <v>1613.96164552</v>
      </c>
      <c r="K12661">
        <v>1613.96164552</v>
      </c>
      <c r="R12661" t="s">
        <v>17180</v>
      </c>
      <c r="S12661" t="s">
        <v>17589</v>
      </c>
      <c r="T12661" t="s">
        <v>16961</v>
      </c>
      <c r="U12661" t="s">
        <v>15317</v>
      </c>
    </row>
    <row r="12662" spans="1:21" x14ac:dyDescent="0.25">
      <c r="A12662">
        <v>2019</v>
      </c>
      <c r="B12662">
        <v>9</v>
      </c>
      <c r="C12662" t="s">
        <v>28</v>
      </c>
      <c r="D12662" t="s">
        <v>268</v>
      </c>
      <c r="G12662" t="s">
        <v>13713</v>
      </c>
      <c r="H12662" t="s">
        <v>14293</v>
      </c>
      <c r="I12662">
        <v>7854.7722180000001</v>
      </c>
      <c r="J12662">
        <v>7263.6864384500004</v>
      </c>
      <c r="K12662">
        <v>7263.6864384500004</v>
      </c>
      <c r="P12662" t="s">
        <v>18674</v>
      </c>
      <c r="Q12662" t="s">
        <v>15243</v>
      </c>
      <c r="T12662" t="s">
        <v>15311</v>
      </c>
      <c r="U12662" t="s">
        <v>15317</v>
      </c>
    </row>
    <row r="12663" spans="1:21" x14ac:dyDescent="0.25">
      <c r="A12663">
        <v>2019</v>
      </c>
      <c r="B12663">
        <v>9</v>
      </c>
      <c r="C12663" t="s">
        <v>28</v>
      </c>
      <c r="D12663" t="s">
        <v>269</v>
      </c>
      <c r="E12663" t="s">
        <v>16057</v>
      </c>
      <c r="F12663" t="s">
        <v>10641</v>
      </c>
      <c r="G12663" t="s">
        <v>14140</v>
      </c>
      <c r="H12663" t="s">
        <v>14299</v>
      </c>
      <c r="I12663">
        <v>154.526612</v>
      </c>
      <c r="J12663">
        <v>96.450606710000002</v>
      </c>
      <c r="K12663">
        <v>96.450606710000002</v>
      </c>
      <c r="U12663" t="s">
        <v>15316</v>
      </c>
    </row>
    <row r="12664" spans="1:21" x14ac:dyDescent="0.25">
      <c r="A12664">
        <v>2019</v>
      </c>
      <c r="B12664">
        <v>9</v>
      </c>
      <c r="C12664" t="s">
        <v>28</v>
      </c>
      <c r="D12664" t="s">
        <v>1693</v>
      </c>
      <c r="G12664" t="s">
        <v>12450</v>
      </c>
      <c r="H12664" t="s">
        <v>14293</v>
      </c>
      <c r="I12664">
        <v>431.66418399999998</v>
      </c>
      <c r="J12664">
        <v>761.44444342999998</v>
      </c>
      <c r="K12664">
        <v>761.44444342999998</v>
      </c>
      <c r="U12664" t="s">
        <v>15316</v>
      </c>
    </row>
    <row r="12665" spans="1:21" x14ac:dyDescent="0.25">
      <c r="A12665">
        <v>2019</v>
      </c>
      <c r="B12665">
        <v>9</v>
      </c>
      <c r="C12665" t="s">
        <v>20</v>
      </c>
      <c r="D12665" t="s">
        <v>275</v>
      </c>
      <c r="E12665" t="s">
        <v>16058</v>
      </c>
      <c r="F12665" t="s">
        <v>10642</v>
      </c>
      <c r="G12665" t="s">
        <v>13953</v>
      </c>
      <c r="H12665" t="s">
        <v>14293</v>
      </c>
      <c r="I12665">
        <v>9527.503721000001</v>
      </c>
      <c r="J12665">
        <v>8117.5449475400001</v>
      </c>
      <c r="K12665">
        <v>8117.5436795400001</v>
      </c>
      <c r="L12665" t="s">
        <v>18917</v>
      </c>
      <c r="M12665" t="s">
        <v>15243</v>
      </c>
      <c r="N12665" t="s">
        <v>19999</v>
      </c>
      <c r="O12665" t="s">
        <v>15243</v>
      </c>
      <c r="P12665" t="s">
        <v>16957</v>
      </c>
      <c r="Q12665" t="s">
        <v>15243</v>
      </c>
      <c r="T12665" t="s">
        <v>15311</v>
      </c>
      <c r="U12665" t="s">
        <v>15317</v>
      </c>
    </row>
    <row r="12666" spans="1:21" x14ac:dyDescent="0.25">
      <c r="A12666">
        <v>2019</v>
      </c>
      <c r="B12666">
        <v>9</v>
      </c>
      <c r="C12666" t="s">
        <v>20</v>
      </c>
      <c r="D12666" t="s">
        <v>1698</v>
      </c>
      <c r="E12666" t="s">
        <v>16059</v>
      </c>
      <c r="F12666" t="s">
        <v>10644</v>
      </c>
      <c r="G12666" t="s">
        <v>13955</v>
      </c>
      <c r="H12666" t="s">
        <v>14297</v>
      </c>
      <c r="I12666">
        <v>0</v>
      </c>
      <c r="J12666">
        <v>1272.5431582399999</v>
      </c>
      <c r="K12666">
        <v>1272.5431582399999</v>
      </c>
      <c r="L12666" t="s">
        <v>15180</v>
      </c>
      <c r="M12666" t="s">
        <v>15239</v>
      </c>
      <c r="N12666" t="s">
        <v>17183</v>
      </c>
      <c r="O12666" t="s">
        <v>15243</v>
      </c>
      <c r="P12666" t="s">
        <v>17438</v>
      </c>
      <c r="Q12666" t="s">
        <v>15243</v>
      </c>
      <c r="T12666" t="s">
        <v>18683</v>
      </c>
      <c r="U12666" t="s">
        <v>15317</v>
      </c>
    </row>
    <row r="12667" spans="1:21" x14ac:dyDescent="0.25">
      <c r="A12667">
        <v>2019</v>
      </c>
      <c r="B12667">
        <v>9</v>
      </c>
      <c r="C12667" t="s">
        <v>20</v>
      </c>
      <c r="D12667" t="s">
        <v>277</v>
      </c>
      <c r="E12667" t="s">
        <v>16060</v>
      </c>
      <c r="F12667" t="s">
        <v>10645</v>
      </c>
      <c r="G12667" t="s">
        <v>13956</v>
      </c>
      <c r="H12667" t="s">
        <v>14300</v>
      </c>
      <c r="I12667">
        <v>0</v>
      </c>
      <c r="J12667">
        <v>41.681257029999998</v>
      </c>
      <c r="K12667">
        <v>41.681257029999998</v>
      </c>
      <c r="U12667" t="s">
        <v>15316</v>
      </c>
    </row>
    <row r="12668" spans="1:21" x14ac:dyDescent="0.25">
      <c r="A12668">
        <v>2019</v>
      </c>
      <c r="B12668">
        <v>9</v>
      </c>
      <c r="C12668" t="s">
        <v>20</v>
      </c>
      <c r="D12668" t="s">
        <v>280</v>
      </c>
      <c r="E12668" t="s">
        <v>16061</v>
      </c>
      <c r="F12668" t="s">
        <v>9185</v>
      </c>
      <c r="G12668" t="s">
        <v>10937</v>
      </c>
      <c r="H12668" t="s">
        <v>14761</v>
      </c>
      <c r="I12668">
        <v>0</v>
      </c>
      <c r="J12668">
        <v>566.87175463999995</v>
      </c>
      <c r="K12668">
        <v>566.87175463999995</v>
      </c>
      <c r="L12668" t="s">
        <v>17484</v>
      </c>
      <c r="M12668" t="s">
        <v>15243</v>
      </c>
      <c r="N12668" t="s">
        <v>17182</v>
      </c>
      <c r="O12668" t="s">
        <v>15243</v>
      </c>
      <c r="T12668" t="s">
        <v>15311</v>
      </c>
      <c r="U12668" t="s">
        <v>15317</v>
      </c>
    </row>
    <row r="12669" spans="1:21" x14ac:dyDescent="0.25">
      <c r="A12669">
        <v>2019</v>
      </c>
      <c r="B12669">
        <v>9</v>
      </c>
      <c r="C12669" t="s">
        <v>20</v>
      </c>
      <c r="D12669" t="s">
        <v>1700</v>
      </c>
      <c r="E12669" t="s">
        <v>16062</v>
      </c>
      <c r="F12669" t="s">
        <v>10646</v>
      </c>
      <c r="G12669" t="s">
        <v>11017</v>
      </c>
      <c r="H12669" t="s">
        <v>16063</v>
      </c>
      <c r="I12669">
        <v>268.78501</v>
      </c>
      <c r="J12669">
        <v>596.41645383000002</v>
      </c>
      <c r="K12669">
        <v>596.41645383000002</v>
      </c>
      <c r="L12669" t="s">
        <v>18924</v>
      </c>
      <c r="M12669" t="s">
        <v>15243</v>
      </c>
      <c r="N12669" t="s">
        <v>17173</v>
      </c>
      <c r="O12669" t="s">
        <v>15252</v>
      </c>
      <c r="T12669" t="s">
        <v>17174</v>
      </c>
      <c r="U12669" t="s">
        <v>15317</v>
      </c>
    </row>
    <row r="12670" spans="1:21" x14ac:dyDescent="0.25">
      <c r="A12670">
        <v>2019</v>
      </c>
      <c r="B12670">
        <v>9</v>
      </c>
      <c r="C12670" t="s">
        <v>20</v>
      </c>
      <c r="D12670" t="s">
        <v>1701</v>
      </c>
      <c r="E12670" t="s">
        <v>16064</v>
      </c>
      <c r="F12670" t="s">
        <v>10647</v>
      </c>
      <c r="G12670" t="s">
        <v>13957</v>
      </c>
      <c r="H12670" t="s">
        <v>14764</v>
      </c>
      <c r="I12670">
        <v>0</v>
      </c>
      <c r="J12670">
        <v>1244.54496296</v>
      </c>
      <c r="K12670">
        <v>1244.5223342100001</v>
      </c>
      <c r="L12670" t="s">
        <v>17173</v>
      </c>
      <c r="M12670" t="s">
        <v>15252</v>
      </c>
      <c r="N12670" t="s">
        <v>20001</v>
      </c>
      <c r="O12670" t="s">
        <v>17172</v>
      </c>
      <c r="P12670" t="s">
        <v>17275</v>
      </c>
      <c r="Q12670" t="s">
        <v>17172</v>
      </c>
      <c r="R12670" t="s">
        <v>17173</v>
      </c>
      <c r="S12670" t="s">
        <v>15252</v>
      </c>
      <c r="T12670" t="s">
        <v>17174</v>
      </c>
      <c r="U12670" t="s">
        <v>15317</v>
      </c>
    </row>
    <row r="12671" spans="1:21" x14ac:dyDescent="0.25">
      <c r="A12671">
        <v>2019</v>
      </c>
      <c r="B12671">
        <v>9</v>
      </c>
      <c r="C12671" t="s">
        <v>20</v>
      </c>
      <c r="D12671" t="s">
        <v>1702</v>
      </c>
      <c r="E12671" t="s">
        <v>16065</v>
      </c>
      <c r="F12671" t="s">
        <v>10648</v>
      </c>
      <c r="G12671" t="s">
        <v>13714</v>
      </c>
      <c r="H12671" t="s">
        <v>14293</v>
      </c>
      <c r="I12671">
        <v>15900.870236999999</v>
      </c>
      <c r="J12671">
        <v>15922.61198985</v>
      </c>
      <c r="K12671">
        <v>15922.547514960001</v>
      </c>
      <c r="L12671" t="s">
        <v>16956</v>
      </c>
      <c r="M12671" t="s">
        <v>15243</v>
      </c>
      <c r="P12671" t="s">
        <v>17179</v>
      </c>
      <c r="Q12671" t="s">
        <v>17587</v>
      </c>
      <c r="T12671" t="s">
        <v>17588</v>
      </c>
      <c r="U12671" t="s">
        <v>15317</v>
      </c>
    </row>
    <row r="12672" spans="1:21" x14ac:dyDescent="0.25">
      <c r="A12672">
        <v>2019</v>
      </c>
      <c r="B12672">
        <v>9</v>
      </c>
      <c r="C12672" t="s">
        <v>20</v>
      </c>
      <c r="D12672" t="s">
        <v>1703</v>
      </c>
      <c r="E12672" t="s">
        <v>16066</v>
      </c>
      <c r="F12672" t="s">
        <v>10649</v>
      </c>
      <c r="G12672" t="s">
        <v>13715</v>
      </c>
      <c r="H12672" t="s">
        <v>14293</v>
      </c>
      <c r="I12672">
        <v>660.72190899999998</v>
      </c>
      <c r="J12672">
        <v>335.41102491999999</v>
      </c>
      <c r="K12672">
        <v>335.41102491999999</v>
      </c>
      <c r="L12672" t="s">
        <v>16962</v>
      </c>
      <c r="M12672" t="s">
        <v>15243</v>
      </c>
      <c r="N12672" t="s">
        <v>16962</v>
      </c>
      <c r="O12672" t="s">
        <v>15243</v>
      </c>
      <c r="P12672" t="s">
        <v>17175</v>
      </c>
      <c r="Q12672" t="s">
        <v>15252</v>
      </c>
      <c r="T12672" t="s">
        <v>17174</v>
      </c>
      <c r="U12672" t="s">
        <v>15317</v>
      </c>
    </row>
    <row r="12673" spans="1:21" x14ac:dyDescent="0.25">
      <c r="A12673">
        <v>2019</v>
      </c>
      <c r="B12673">
        <v>9</v>
      </c>
      <c r="C12673" t="s">
        <v>20</v>
      </c>
      <c r="D12673" t="s">
        <v>1707</v>
      </c>
      <c r="E12673" t="s">
        <v>16067</v>
      </c>
      <c r="F12673" t="s">
        <v>10651</v>
      </c>
      <c r="G12673" t="s">
        <v>11111</v>
      </c>
      <c r="H12673" t="s">
        <v>14764</v>
      </c>
      <c r="I12673">
        <v>7670.3218349999997</v>
      </c>
      <c r="J12673">
        <v>5613.5300999499996</v>
      </c>
      <c r="K12673">
        <v>5613.4625228599998</v>
      </c>
      <c r="L12673" t="s">
        <v>17173</v>
      </c>
      <c r="M12673" t="s">
        <v>15252</v>
      </c>
      <c r="N12673" t="s">
        <v>18131</v>
      </c>
      <c r="O12673" t="s">
        <v>17172</v>
      </c>
      <c r="P12673" t="s">
        <v>17586</v>
      </c>
      <c r="Q12673" t="s">
        <v>17172</v>
      </c>
      <c r="R12673" t="s">
        <v>17173</v>
      </c>
      <c r="S12673" t="s">
        <v>15252</v>
      </c>
      <c r="T12673" t="s">
        <v>17174</v>
      </c>
      <c r="U12673" t="s">
        <v>15317</v>
      </c>
    </row>
    <row r="12674" spans="1:21" x14ac:dyDescent="0.25">
      <c r="A12674">
        <v>2019</v>
      </c>
      <c r="B12674">
        <v>9</v>
      </c>
      <c r="C12674" t="s">
        <v>20</v>
      </c>
      <c r="D12674" t="s">
        <v>1709</v>
      </c>
      <c r="G12674" t="s">
        <v>12462</v>
      </c>
      <c r="H12674" t="s">
        <v>14764</v>
      </c>
      <c r="I12674">
        <v>500</v>
      </c>
      <c r="J12674">
        <v>444.22276835000002</v>
      </c>
      <c r="K12674">
        <v>444.22276835000002</v>
      </c>
      <c r="P12674" t="s">
        <v>17275</v>
      </c>
      <c r="Q12674" t="s">
        <v>17172</v>
      </c>
      <c r="R12674" t="s">
        <v>17173</v>
      </c>
      <c r="S12674" t="s">
        <v>15252</v>
      </c>
      <c r="T12674" t="s">
        <v>17174</v>
      </c>
      <c r="U12674" t="s">
        <v>15317</v>
      </c>
    </row>
    <row r="12675" spans="1:21" x14ac:dyDescent="0.25">
      <c r="A12675">
        <v>2019</v>
      </c>
      <c r="B12675">
        <v>9</v>
      </c>
      <c r="C12675" t="s">
        <v>20</v>
      </c>
      <c r="D12675" t="s">
        <v>1710</v>
      </c>
      <c r="E12675" t="s">
        <v>16068</v>
      </c>
      <c r="F12675" t="s">
        <v>10652</v>
      </c>
      <c r="G12675" t="s">
        <v>12463</v>
      </c>
      <c r="H12675" t="s">
        <v>14298</v>
      </c>
      <c r="I12675">
        <v>4500</v>
      </c>
      <c r="J12675">
        <v>8259.2214501199996</v>
      </c>
      <c r="K12675">
        <v>8259.2214501199996</v>
      </c>
      <c r="L12675" t="s">
        <v>16958</v>
      </c>
      <c r="M12675" t="s">
        <v>15243</v>
      </c>
      <c r="N12675" t="s">
        <v>16958</v>
      </c>
      <c r="O12675" t="s">
        <v>15243</v>
      </c>
      <c r="P12675" t="s">
        <v>16958</v>
      </c>
      <c r="Q12675" t="s">
        <v>15243</v>
      </c>
      <c r="T12675" t="s">
        <v>15311</v>
      </c>
      <c r="U12675" t="s">
        <v>15317</v>
      </c>
    </row>
    <row r="12676" spans="1:21" x14ac:dyDescent="0.25">
      <c r="A12676">
        <v>2019</v>
      </c>
      <c r="B12676">
        <v>9</v>
      </c>
      <c r="C12676" t="s">
        <v>20</v>
      </c>
      <c r="D12676" t="s">
        <v>1711</v>
      </c>
      <c r="G12676" t="s">
        <v>12464</v>
      </c>
      <c r="H12676" t="s">
        <v>14298</v>
      </c>
      <c r="I12676">
        <v>2551.8289089999998</v>
      </c>
      <c r="J12676">
        <v>1730.69171428</v>
      </c>
      <c r="K12676">
        <v>1730.69171428</v>
      </c>
      <c r="P12676" t="s">
        <v>15292</v>
      </c>
      <c r="Q12676" t="s">
        <v>15243</v>
      </c>
      <c r="T12676" t="s">
        <v>15311</v>
      </c>
      <c r="U12676" t="s">
        <v>15317</v>
      </c>
    </row>
    <row r="12677" spans="1:21" x14ac:dyDescent="0.25">
      <c r="A12677">
        <v>2019</v>
      </c>
      <c r="B12677">
        <v>9</v>
      </c>
      <c r="C12677" t="s">
        <v>20</v>
      </c>
      <c r="D12677" t="s">
        <v>2257</v>
      </c>
      <c r="E12677" t="s">
        <v>16069</v>
      </c>
      <c r="F12677" t="s">
        <v>10653</v>
      </c>
      <c r="G12677" t="s">
        <v>13246</v>
      </c>
      <c r="H12677" t="s">
        <v>14302</v>
      </c>
      <c r="I12677">
        <v>0</v>
      </c>
      <c r="J12677">
        <v>257.90045579000002</v>
      </c>
      <c r="K12677">
        <v>257.90045579000002</v>
      </c>
      <c r="N12677" t="s">
        <v>15211</v>
      </c>
      <c r="O12677" t="s">
        <v>15250</v>
      </c>
      <c r="R12677" t="s">
        <v>17180</v>
      </c>
      <c r="S12677" t="s">
        <v>17589</v>
      </c>
      <c r="T12677" t="s">
        <v>19673</v>
      </c>
      <c r="U12677" t="s">
        <v>15317</v>
      </c>
    </row>
    <row r="12678" spans="1:21" x14ac:dyDescent="0.25">
      <c r="A12678">
        <v>2019</v>
      </c>
      <c r="B12678">
        <v>9</v>
      </c>
      <c r="C12678" t="s">
        <v>20</v>
      </c>
      <c r="D12678" t="s">
        <v>2499</v>
      </c>
      <c r="G12678" t="s">
        <v>13432</v>
      </c>
      <c r="H12678" t="s">
        <v>14293</v>
      </c>
      <c r="I12678">
        <v>1000</v>
      </c>
      <c r="J12678">
        <v>861.88467619000005</v>
      </c>
      <c r="K12678">
        <v>861.69502919000001</v>
      </c>
      <c r="U12678" t="s">
        <v>15316</v>
      </c>
    </row>
    <row r="12679" spans="1:21" x14ac:dyDescent="0.25">
      <c r="A12679">
        <v>2019</v>
      </c>
      <c r="B12679">
        <v>9</v>
      </c>
      <c r="C12679" t="s">
        <v>22</v>
      </c>
      <c r="D12679" t="s">
        <v>287</v>
      </c>
      <c r="G12679" t="s">
        <v>10941</v>
      </c>
      <c r="H12679" t="s">
        <v>14221</v>
      </c>
      <c r="I12679">
        <v>1848.4823140000001</v>
      </c>
      <c r="J12679">
        <v>2512.2913351000002</v>
      </c>
      <c r="K12679">
        <v>2512.2913351000002</v>
      </c>
      <c r="U12679" t="s">
        <v>15316</v>
      </c>
    </row>
    <row r="12680" spans="1:21" x14ac:dyDescent="0.25">
      <c r="A12680">
        <v>2019</v>
      </c>
      <c r="B12680">
        <v>9</v>
      </c>
      <c r="C12680" t="s">
        <v>23</v>
      </c>
      <c r="D12680" t="s">
        <v>289</v>
      </c>
      <c r="G12680" t="s">
        <v>10942</v>
      </c>
      <c r="H12680" t="s">
        <v>14222</v>
      </c>
      <c r="I12680">
        <v>77.462821000000005</v>
      </c>
      <c r="J12680">
        <v>48.186200049999997</v>
      </c>
      <c r="K12680">
        <v>48.186200049999997</v>
      </c>
      <c r="U12680" t="s">
        <v>15316</v>
      </c>
    </row>
    <row r="12681" spans="1:21" x14ac:dyDescent="0.25">
      <c r="A12681">
        <v>2019</v>
      </c>
      <c r="B12681">
        <v>9</v>
      </c>
      <c r="C12681" t="s">
        <v>24</v>
      </c>
      <c r="D12681" t="s">
        <v>292</v>
      </c>
      <c r="E12681" t="s">
        <v>16070</v>
      </c>
      <c r="F12681" t="s">
        <v>16071</v>
      </c>
      <c r="G12681" t="s">
        <v>13958</v>
      </c>
      <c r="H12681" t="s">
        <v>14974</v>
      </c>
      <c r="I12681">
        <v>714.559842</v>
      </c>
      <c r="J12681">
        <v>636.41978531999996</v>
      </c>
      <c r="K12681">
        <v>636.41574668999999</v>
      </c>
      <c r="U12681" t="s">
        <v>15316</v>
      </c>
    </row>
    <row r="12682" spans="1:21" x14ac:dyDescent="0.25">
      <c r="A12682">
        <v>2019</v>
      </c>
      <c r="B12682">
        <v>9</v>
      </c>
      <c r="C12682" t="s">
        <v>21</v>
      </c>
      <c r="D12682" t="s">
        <v>2682</v>
      </c>
      <c r="G12682" t="s">
        <v>15771</v>
      </c>
      <c r="H12682" t="s">
        <v>14298</v>
      </c>
      <c r="I12682">
        <v>1100</v>
      </c>
      <c r="J12682">
        <v>0</v>
      </c>
      <c r="K12682">
        <v>0</v>
      </c>
      <c r="U12682" t="s">
        <v>15316</v>
      </c>
    </row>
    <row r="12683" spans="1:21" x14ac:dyDescent="0.25">
      <c r="A12683">
        <v>2019</v>
      </c>
      <c r="B12683">
        <v>9</v>
      </c>
      <c r="C12683" t="s">
        <v>21</v>
      </c>
      <c r="D12683" t="s">
        <v>16072</v>
      </c>
      <c r="G12683" t="s">
        <v>15992</v>
      </c>
      <c r="H12683" t="s">
        <v>14297</v>
      </c>
      <c r="I12683">
        <v>3000</v>
      </c>
      <c r="J12683">
        <v>0</v>
      </c>
      <c r="K12683">
        <v>0</v>
      </c>
      <c r="P12683" t="s">
        <v>17482</v>
      </c>
      <c r="Q12683" t="s">
        <v>15243</v>
      </c>
      <c r="T12683" t="s">
        <v>15311</v>
      </c>
      <c r="U12683" t="s">
        <v>15317</v>
      </c>
    </row>
    <row r="12684" spans="1:21" x14ac:dyDescent="0.25">
      <c r="A12684">
        <v>2019</v>
      </c>
      <c r="B12684">
        <v>9</v>
      </c>
      <c r="C12684" t="s">
        <v>21</v>
      </c>
      <c r="D12684" t="s">
        <v>16073</v>
      </c>
      <c r="G12684" t="s">
        <v>16074</v>
      </c>
      <c r="H12684" t="s">
        <v>14293</v>
      </c>
      <c r="I12684">
        <v>2200</v>
      </c>
      <c r="J12684">
        <v>0</v>
      </c>
      <c r="K12684">
        <v>0</v>
      </c>
      <c r="P12684" t="s">
        <v>17175</v>
      </c>
      <c r="Q12684" t="s">
        <v>15252</v>
      </c>
      <c r="T12684" t="s">
        <v>15310</v>
      </c>
      <c r="U12684" t="s">
        <v>15317</v>
      </c>
    </row>
    <row r="12685" spans="1:21" x14ac:dyDescent="0.25">
      <c r="A12685">
        <v>2019</v>
      </c>
      <c r="B12685">
        <v>9</v>
      </c>
      <c r="C12685" t="s">
        <v>30</v>
      </c>
      <c r="D12685" t="s">
        <v>1713</v>
      </c>
      <c r="E12685" t="s">
        <v>16075</v>
      </c>
      <c r="F12685" t="s">
        <v>10656</v>
      </c>
      <c r="G12685" t="s">
        <v>12466</v>
      </c>
      <c r="H12685" t="s">
        <v>14298</v>
      </c>
      <c r="I12685">
        <v>10.234532</v>
      </c>
      <c r="J12685">
        <v>7.5176735999999993</v>
      </c>
      <c r="K12685">
        <v>7.5176735999999993</v>
      </c>
      <c r="L12685" t="s">
        <v>20556</v>
      </c>
      <c r="M12685" t="s">
        <v>19267</v>
      </c>
      <c r="N12685" t="s">
        <v>20008</v>
      </c>
      <c r="O12685" t="s">
        <v>19267</v>
      </c>
      <c r="T12685" t="s">
        <v>20557</v>
      </c>
      <c r="U12685" t="s">
        <v>15317</v>
      </c>
    </row>
    <row r="12686" spans="1:21" x14ac:dyDescent="0.25">
      <c r="A12686">
        <v>2019</v>
      </c>
      <c r="B12686">
        <v>9</v>
      </c>
      <c r="C12686" t="s">
        <v>30</v>
      </c>
      <c r="D12686" t="s">
        <v>2685</v>
      </c>
      <c r="G12686" t="s">
        <v>13718</v>
      </c>
      <c r="H12686" t="s">
        <v>16076</v>
      </c>
      <c r="I12686">
        <v>0</v>
      </c>
      <c r="J12686">
        <v>1925.0274032</v>
      </c>
      <c r="K12686">
        <v>1925.0274032</v>
      </c>
      <c r="P12686" t="s">
        <v>16962</v>
      </c>
      <c r="Q12686" t="s">
        <v>15243</v>
      </c>
      <c r="R12686" t="s">
        <v>17173</v>
      </c>
      <c r="S12686" t="s">
        <v>15252</v>
      </c>
      <c r="T12686" t="s">
        <v>17174</v>
      </c>
      <c r="U12686" t="s">
        <v>15317</v>
      </c>
    </row>
  </sheetData>
  <autoFilter ref="A2:U12686" xr:uid="{CC0CF730-FE32-4D24-81F3-CC257A6A469B}"/>
  <mergeCells count="5">
    <mergeCell ref="L1:M1"/>
    <mergeCell ref="N1:O1"/>
    <mergeCell ref="P1:Q1"/>
    <mergeCell ref="R1:S1"/>
    <mergeCell ref="T1:U1"/>
  </mergeCells>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53E30A-508D-4C5F-8B5B-09CA670F07ED}">
  <sheetPr codeName="Hoja2"/>
  <dimension ref="A1:J36"/>
  <sheetViews>
    <sheetView zoomScaleNormal="100" workbookViewId="0">
      <pane ySplit="1" topLeftCell="A2" activePane="bottomLeft" state="frozen"/>
      <selection pane="bottomLeft" activeCell="D24" sqref="D24"/>
    </sheetView>
  </sheetViews>
  <sheetFormatPr baseColWidth="10" defaultColWidth="11.42578125" defaultRowHeight="12" x14ac:dyDescent="0.2"/>
  <cols>
    <col min="1" max="1" width="9.5703125" style="126" customWidth="1"/>
    <col min="2" max="2" width="14.7109375" style="126" customWidth="1"/>
    <col min="3" max="3" width="45.140625" style="126" customWidth="1"/>
    <col min="4" max="4" width="21.28515625" style="126" customWidth="1"/>
    <col min="5" max="7" width="16.5703125" style="126" customWidth="1"/>
    <col min="8" max="8" width="21" style="126" customWidth="1"/>
    <col min="9" max="9" width="16.5703125" style="126" customWidth="1"/>
    <col min="10" max="16384" width="11.42578125" style="126"/>
  </cols>
  <sheetData>
    <row r="1" spans="1:10" s="125" customFormat="1" ht="36" x14ac:dyDescent="0.2">
      <c r="A1" s="125" t="s">
        <v>17085</v>
      </c>
      <c r="B1" s="125" t="s">
        <v>17084</v>
      </c>
      <c r="C1" s="125" t="s">
        <v>17092</v>
      </c>
      <c r="D1" s="125" t="s">
        <v>17095</v>
      </c>
      <c r="E1" s="125" t="s">
        <v>16788</v>
      </c>
      <c r="F1" s="125" t="s">
        <v>17114</v>
      </c>
      <c r="G1" s="125" t="s">
        <v>17128</v>
      </c>
      <c r="H1" s="125" t="s">
        <v>17129</v>
      </c>
      <c r="I1" s="125" t="s">
        <v>17130</v>
      </c>
      <c r="J1" s="125" t="s">
        <v>17131</v>
      </c>
    </row>
    <row r="2" spans="1:10" x14ac:dyDescent="0.2">
      <c r="A2" s="126" t="s">
        <v>17083</v>
      </c>
      <c r="B2" s="127" t="s">
        <v>1596</v>
      </c>
      <c r="C2" s="126" t="s">
        <v>11966</v>
      </c>
      <c r="D2" s="126" t="s">
        <v>17090</v>
      </c>
      <c r="E2" s="126" t="s">
        <v>17104</v>
      </c>
      <c r="F2" s="126" t="s">
        <v>17086</v>
      </c>
      <c r="G2" s="126" t="s">
        <v>17132</v>
      </c>
      <c r="H2" s="126" t="s">
        <v>17133</v>
      </c>
      <c r="I2" s="126" t="s">
        <v>17086</v>
      </c>
      <c r="J2" s="126" t="s">
        <v>17086</v>
      </c>
    </row>
    <row r="3" spans="1:10" x14ac:dyDescent="0.2">
      <c r="A3" s="126" t="s">
        <v>17083</v>
      </c>
      <c r="B3" s="127" t="s">
        <v>1330</v>
      </c>
      <c r="C3" s="126" t="s">
        <v>12144</v>
      </c>
      <c r="D3" s="126" t="s">
        <v>17087</v>
      </c>
      <c r="E3" s="126" t="s">
        <v>17103</v>
      </c>
      <c r="F3" s="126" t="s">
        <v>17086</v>
      </c>
      <c r="G3" s="126" t="s">
        <v>17134</v>
      </c>
      <c r="H3" s="126" t="s">
        <v>17086</v>
      </c>
      <c r="I3" s="126" t="s">
        <v>17086</v>
      </c>
      <c r="J3" s="126" t="s">
        <v>17086</v>
      </c>
    </row>
    <row r="4" spans="1:10" x14ac:dyDescent="0.2">
      <c r="A4" s="126" t="s">
        <v>17083</v>
      </c>
      <c r="B4" s="127" t="s">
        <v>1144</v>
      </c>
      <c r="C4" s="126" t="s">
        <v>11969</v>
      </c>
      <c r="D4" s="126" t="s">
        <v>17087</v>
      </c>
      <c r="E4" s="126" t="s">
        <v>17104</v>
      </c>
      <c r="F4" s="126" t="s">
        <v>17086</v>
      </c>
      <c r="G4" s="126" t="s">
        <v>17134</v>
      </c>
      <c r="H4" s="126" t="s">
        <v>17086</v>
      </c>
      <c r="I4" s="126" t="s">
        <v>17086</v>
      </c>
      <c r="J4" s="126" t="s">
        <v>17086</v>
      </c>
    </row>
    <row r="5" spans="1:10" x14ac:dyDescent="0.2">
      <c r="A5" s="126" t="s">
        <v>17083</v>
      </c>
      <c r="B5" s="127" t="s">
        <v>1145</v>
      </c>
      <c r="C5" s="126" t="s">
        <v>11970</v>
      </c>
      <c r="D5" s="126" t="s">
        <v>17087</v>
      </c>
      <c r="E5" s="126" t="s">
        <v>17104</v>
      </c>
      <c r="F5" s="126" t="s">
        <v>17086</v>
      </c>
      <c r="G5" s="126" t="s">
        <v>17134</v>
      </c>
      <c r="H5" s="126" t="s">
        <v>17086</v>
      </c>
      <c r="I5" s="126" t="s">
        <v>17086</v>
      </c>
      <c r="J5" s="126" t="s">
        <v>17086</v>
      </c>
    </row>
    <row r="6" spans="1:10" x14ac:dyDescent="0.2">
      <c r="A6" s="126" t="s">
        <v>17083</v>
      </c>
      <c r="B6" s="127" t="s">
        <v>73</v>
      </c>
      <c r="C6" s="128" t="s">
        <v>10962</v>
      </c>
      <c r="D6" s="126" t="s">
        <v>17088</v>
      </c>
      <c r="E6" s="126" t="s">
        <v>17105</v>
      </c>
      <c r="F6" s="126" t="s">
        <v>17086</v>
      </c>
      <c r="G6" s="126" t="s">
        <v>17134</v>
      </c>
      <c r="H6" s="126" t="s">
        <v>17086</v>
      </c>
      <c r="I6" s="126" t="s">
        <v>17086</v>
      </c>
      <c r="J6" s="126" t="s">
        <v>17086</v>
      </c>
    </row>
    <row r="7" spans="1:10" x14ac:dyDescent="0.2">
      <c r="A7" s="126" t="s">
        <v>17089</v>
      </c>
      <c r="B7" s="127" t="s">
        <v>1681</v>
      </c>
      <c r="C7" s="126" t="s">
        <v>12438</v>
      </c>
      <c r="D7" s="126" t="s">
        <v>17091</v>
      </c>
      <c r="E7" s="126" t="s">
        <v>17102</v>
      </c>
      <c r="F7" s="126" t="s">
        <v>16897</v>
      </c>
      <c r="G7" s="126" t="s">
        <v>17134</v>
      </c>
      <c r="H7" s="126" t="s">
        <v>17086</v>
      </c>
      <c r="I7" s="126" t="s">
        <v>16897</v>
      </c>
      <c r="J7" s="126" t="s">
        <v>17086</v>
      </c>
    </row>
    <row r="8" spans="1:10" x14ac:dyDescent="0.2">
      <c r="A8" s="126" t="s">
        <v>17089</v>
      </c>
      <c r="B8" s="127" t="s">
        <v>303</v>
      </c>
      <c r="C8" s="128" t="s">
        <v>14141</v>
      </c>
      <c r="D8" s="126" t="s">
        <v>17087</v>
      </c>
      <c r="E8" s="126" t="s">
        <v>17106</v>
      </c>
      <c r="F8" s="126" t="s">
        <v>15315</v>
      </c>
      <c r="G8" s="126" t="s">
        <v>17134</v>
      </c>
      <c r="H8" s="126" t="s">
        <v>17086</v>
      </c>
      <c r="I8" s="126" t="s">
        <v>15315</v>
      </c>
      <c r="J8" s="126" t="s">
        <v>17086</v>
      </c>
    </row>
    <row r="9" spans="1:10" x14ac:dyDescent="0.2">
      <c r="A9" s="126" t="s">
        <v>17089</v>
      </c>
      <c r="B9" s="127" t="s">
        <v>305</v>
      </c>
      <c r="C9" s="128" t="s">
        <v>13959</v>
      </c>
      <c r="D9" s="126" t="s">
        <v>17087</v>
      </c>
      <c r="E9" s="126" t="s">
        <v>17101</v>
      </c>
      <c r="F9" s="126" t="s">
        <v>15315</v>
      </c>
      <c r="G9" s="126" t="s">
        <v>17134</v>
      </c>
      <c r="H9" s="126" t="s">
        <v>17086</v>
      </c>
      <c r="I9" s="126" t="s">
        <v>15315</v>
      </c>
      <c r="J9" s="126" t="s">
        <v>17086</v>
      </c>
    </row>
    <row r="10" spans="1:10" x14ac:dyDescent="0.2">
      <c r="A10" s="126" t="s">
        <v>17089</v>
      </c>
      <c r="B10" s="127" t="s">
        <v>346</v>
      </c>
      <c r="C10" s="128" t="s">
        <v>14188</v>
      </c>
      <c r="D10" s="126" t="s">
        <v>17093</v>
      </c>
      <c r="E10" s="126" t="s">
        <v>17094</v>
      </c>
      <c r="F10" s="128" t="s">
        <v>15307</v>
      </c>
      <c r="G10" s="126" t="s">
        <v>17135</v>
      </c>
      <c r="H10" s="126" t="s">
        <v>17136</v>
      </c>
      <c r="I10" s="128" t="s">
        <v>15307</v>
      </c>
      <c r="J10" s="126" t="s">
        <v>17137</v>
      </c>
    </row>
    <row r="11" spans="1:10" x14ac:dyDescent="0.2">
      <c r="A11" s="126" t="s">
        <v>17089</v>
      </c>
      <c r="B11" s="126" t="s">
        <v>1718</v>
      </c>
      <c r="C11" s="128" t="s">
        <v>13972</v>
      </c>
      <c r="D11" s="126" t="s">
        <v>17096</v>
      </c>
      <c r="E11" s="126" t="s">
        <v>17109</v>
      </c>
      <c r="F11" s="126" t="s">
        <v>17003</v>
      </c>
      <c r="G11" s="126" t="s">
        <v>17134</v>
      </c>
      <c r="H11" s="126" t="s">
        <v>17138</v>
      </c>
      <c r="I11" s="126" t="s">
        <v>17003</v>
      </c>
      <c r="J11" s="126" t="s">
        <v>17086</v>
      </c>
    </row>
    <row r="12" spans="1:10" x14ac:dyDescent="0.2">
      <c r="A12" s="126" t="s">
        <v>17089</v>
      </c>
      <c r="B12" s="126" t="s">
        <v>354</v>
      </c>
      <c r="C12" s="128" t="s">
        <v>11219</v>
      </c>
      <c r="D12" s="126" t="s">
        <v>17097</v>
      </c>
      <c r="E12" s="126" t="s">
        <v>17098</v>
      </c>
      <c r="F12" s="128" t="s">
        <v>15303</v>
      </c>
      <c r="G12" s="126" t="s">
        <v>17134</v>
      </c>
      <c r="H12" s="126" t="s">
        <v>17086</v>
      </c>
      <c r="I12" s="128" t="s">
        <v>15303</v>
      </c>
      <c r="J12" s="126" t="s">
        <v>17086</v>
      </c>
    </row>
    <row r="13" spans="1:10" x14ac:dyDescent="0.2">
      <c r="A13" s="126" t="s">
        <v>17089</v>
      </c>
      <c r="B13" s="126" t="s">
        <v>1720</v>
      </c>
      <c r="C13" s="128" t="s">
        <v>12476</v>
      </c>
      <c r="D13" s="126" t="s">
        <v>17099</v>
      </c>
      <c r="E13" s="126" t="s">
        <v>17100</v>
      </c>
      <c r="F13" s="128" t="s">
        <v>15306</v>
      </c>
      <c r="G13" s="126" t="s">
        <v>17134</v>
      </c>
      <c r="H13" s="126" t="s">
        <v>17086</v>
      </c>
      <c r="I13" s="128" t="s">
        <v>15306</v>
      </c>
      <c r="J13" s="126" t="s">
        <v>17086</v>
      </c>
    </row>
    <row r="14" spans="1:10" x14ac:dyDescent="0.2">
      <c r="A14" s="126" t="s">
        <v>17089</v>
      </c>
      <c r="B14" s="126" t="s">
        <v>1721</v>
      </c>
      <c r="C14" s="128" t="s">
        <v>13252</v>
      </c>
      <c r="D14" s="126" t="s">
        <v>17107</v>
      </c>
      <c r="E14" s="126" t="s">
        <v>17108</v>
      </c>
      <c r="F14" s="126" t="s">
        <v>15307</v>
      </c>
      <c r="G14" s="126" t="s">
        <v>17134</v>
      </c>
      <c r="H14" s="126" t="s">
        <v>17086</v>
      </c>
      <c r="I14" s="126" t="s">
        <v>15307</v>
      </c>
      <c r="J14" s="126" t="s">
        <v>17086</v>
      </c>
    </row>
    <row r="15" spans="1:10" x14ac:dyDescent="0.2">
      <c r="A15" s="126" t="s">
        <v>17089</v>
      </c>
      <c r="B15" s="127" t="s">
        <v>367</v>
      </c>
      <c r="C15" s="128" t="s">
        <v>13073</v>
      </c>
      <c r="D15" s="126">
        <v>2013</v>
      </c>
      <c r="E15" s="126" t="s">
        <v>17110</v>
      </c>
      <c r="F15" s="126" t="s">
        <v>15304</v>
      </c>
      <c r="G15" s="126" t="s">
        <v>17134</v>
      </c>
      <c r="H15" s="126" t="s">
        <v>17086</v>
      </c>
      <c r="I15" s="126" t="s">
        <v>15304</v>
      </c>
      <c r="J15" s="126" t="s">
        <v>17086</v>
      </c>
    </row>
    <row r="16" spans="1:10" x14ac:dyDescent="0.2">
      <c r="A16" s="126" t="s">
        <v>17089</v>
      </c>
      <c r="B16" s="129" t="s">
        <v>371</v>
      </c>
      <c r="C16" s="128" t="s">
        <v>11236</v>
      </c>
      <c r="D16" s="126">
        <v>2009</v>
      </c>
      <c r="E16" s="126" t="s">
        <v>17110</v>
      </c>
      <c r="F16" s="126" t="s">
        <v>15304</v>
      </c>
      <c r="G16" s="126" t="s">
        <v>17134</v>
      </c>
      <c r="H16" s="126" t="s">
        <v>17086</v>
      </c>
      <c r="I16" s="126" t="s">
        <v>15304</v>
      </c>
      <c r="J16" s="126" t="s">
        <v>17086</v>
      </c>
    </row>
    <row r="17" spans="1:10" x14ac:dyDescent="0.2">
      <c r="A17" s="126" t="s">
        <v>17089</v>
      </c>
      <c r="B17" s="129" t="s">
        <v>375</v>
      </c>
      <c r="C17" s="128" t="s">
        <v>11240</v>
      </c>
      <c r="D17" s="126">
        <v>2008</v>
      </c>
      <c r="E17" s="126" t="s">
        <v>17110</v>
      </c>
      <c r="F17" s="126" t="s">
        <v>15304</v>
      </c>
      <c r="G17" s="126" t="s">
        <v>17134</v>
      </c>
      <c r="H17" s="126" t="s">
        <v>17086</v>
      </c>
      <c r="I17" s="126" t="s">
        <v>15304</v>
      </c>
      <c r="J17" s="126" t="s">
        <v>17086</v>
      </c>
    </row>
    <row r="18" spans="1:10" x14ac:dyDescent="0.2">
      <c r="A18" s="126" t="s">
        <v>17089</v>
      </c>
      <c r="B18" s="129" t="s">
        <v>1727</v>
      </c>
      <c r="C18" s="128" t="s">
        <v>12495</v>
      </c>
      <c r="D18" s="126">
        <v>2009</v>
      </c>
      <c r="E18" s="126" t="s">
        <v>17111</v>
      </c>
      <c r="F18" s="126" t="s">
        <v>15304</v>
      </c>
      <c r="G18" s="126" t="s">
        <v>17139</v>
      </c>
      <c r="H18" s="126" t="s">
        <v>17140</v>
      </c>
      <c r="I18" s="126" t="s">
        <v>15304</v>
      </c>
      <c r="J18" s="126" t="s">
        <v>17086</v>
      </c>
    </row>
    <row r="19" spans="1:10" x14ac:dyDescent="0.2">
      <c r="A19" s="126" t="s">
        <v>17089</v>
      </c>
      <c r="B19" s="129" t="s">
        <v>1728</v>
      </c>
      <c r="C19" s="128" t="s">
        <v>12496</v>
      </c>
      <c r="D19" s="126">
        <v>2009</v>
      </c>
      <c r="E19" s="126" t="s">
        <v>17111</v>
      </c>
      <c r="F19" s="126" t="s">
        <v>15304</v>
      </c>
      <c r="G19" s="126" t="s">
        <v>17139</v>
      </c>
      <c r="H19" s="126" t="s">
        <v>17140</v>
      </c>
      <c r="I19" s="126" t="s">
        <v>15304</v>
      </c>
      <c r="J19" s="126" t="s">
        <v>17086</v>
      </c>
    </row>
    <row r="20" spans="1:10" x14ac:dyDescent="0.2">
      <c r="A20" s="126" t="s">
        <v>17089</v>
      </c>
      <c r="B20" s="126" t="s">
        <v>698</v>
      </c>
      <c r="C20" s="128" t="s">
        <v>11556</v>
      </c>
      <c r="D20" s="126">
        <v>2008</v>
      </c>
      <c r="E20" s="126" t="s">
        <v>17110</v>
      </c>
      <c r="F20" s="126" t="s">
        <v>15304</v>
      </c>
      <c r="G20" s="126" t="s">
        <v>17134</v>
      </c>
      <c r="H20" s="126" t="s">
        <v>17086</v>
      </c>
      <c r="I20" s="126" t="s">
        <v>15304</v>
      </c>
      <c r="J20" s="126" t="s">
        <v>17086</v>
      </c>
    </row>
    <row r="21" spans="1:10" x14ac:dyDescent="0.2">
      <c r="A21" s="126" t="s">
        <v>17089</v>
      </c>
      <c r="B21" s="126" t="s">
        <v>700</v>
      </c>
      <c r="C21" s="128" t="s">
        <v>13078</v>
      </c>
      <c r="D21" s="126" t="s">
        <v>17097</v>
      </c>
      <c r="E21" s="126" t="s">
        <v>17112</v>
      </c>
      <c r="F21" s="126" t="s">
        <v>15304</v>
      </c>
      <c r="G21" s="126" t="s">
        <v>17134</v>
      </c>
      <c r="H21" s="126" t="s">
        <v>17086</v>
      </c>
      <c r="I21" s="126" t="s">
        <v>15304</v>
      </c>
      <c r="J21" s="126" t="s">
        <v>17141</v>
      </c>
    </row>
    <row r="22" spans="1:10" x14ac:dyDescent="0.2">
      <c r="A22" s="126" t="s">
        <v>17089</v>
      </c>
      <c r="B22" s="126" t="s">
        <v>2397</v>
      </c>
      <c r="C22" s="128" t="s">
        <v>13260</v>
      </c>
      <c r="D22" s="126">
        <v>2011</v>
      </c>
      <c r="E22" s="126" t="s">
        <v>17113</v>
      </c>
      <c r="F22" s="126" t="s">
        <v>15304</v>
      </c>
      <c r="G22" s="126" t="s">
        <v>17134</v>
      </c>
      <c r="H22" s="126" t="s">
        <v>17086</v>
      </c>
      <c r="I22" s="126" t="s">
        <v>15304</v>
      </c>
      <c r="J22" s="126" t="s">
        <v>17086</v>
      </c>
    </row>
    <row r="23" spans="1:10" x14ac:dyDescent="0.2">
      <c r="A23" s="126" t="s">
        <v>17089</v>
      </c>
      <c r="B23" s="126" t="s">
        <v>1811</v>
      </c>
      <c r="C23" s="128" t="s">
        <v>12581</v>
      </c>
      <c r="D23" s="126">
        <v>2009</v>
      </c>
      <c r="E23" s="126" t="s">
        <v>17111</v>
      </c>
      <c r="F23" s="126" t="s">
        <v>15304</v>
      </c>
      <c r="G23" s="126" t="s">
        <v>17134</v>
      </c>
      <c r="H23" s="126" t="s">
        <v>17086</v>
      </c>
      <c r="I23" s="126" t="s">
        <v>15304</v>
      </c>
      <c r="J23" s="126" t="s">
        <v>17086</v>
      </c>
    </row>
    <row r="24" spans="1:10" x14ac:dyDescent="0.2">
      <c r="A24" s="126" t="s">
        <v>17089</v>
      </c>
      <c r="B24" s="126" t="s">
        <v>2268</v>
      </c>
      <c r="C24" s="128" t="s">
        <v>13082</v>
      </c>
      <c r="D24" s="126" t="s">
        <v>17115</v>
      </c>
      <c r="E24" s="126" t="s">
        <v>17116</v>
      </c>
      <c r="F24" s="126" t="s">
        <v>15304</v>
      </c>
      <c r="G24" s="126" t="s">
        <v>17134</v>
      </c>
      <c r="H24" s="126" t="s">
        <v>17086</v>
      </c>
      <c r="I24" s="126" t="s">
        <v>15304</v>
      </c>
      <c r="J24" s="126" t="s">
        <v>17086</v>
      </c>
    </row>
    <row r="25" spans="1:10" x14ac:dyDescent="0.2">
      <c r="A25" s="126" t="s">
        <v>17089</v>
      </c>
      <c r="B25" s="126" t="s">
        <v>2767</v>
      </c>
      <c r="C25" s="128" t="s">
        <v>13869</v>
      </c>
      <c r="D25" s="126">
        <v>2015</v>
      </c>
      <c r="E25" s="126" t="s">
        <v>17123</v>
      </c>
      <c r="F25" s="126" t="s">
        <v>15303</v>
      </c>
      <c r="G25" s="126" t="s">
        <v>17134</v>
      </c>
      <c r="H25" s="126" t="s">
        <v>17086</v>
      </c>
      <c r="I25" s="126" t="s">
        <v>15303</v>
      </c>
      <c r="J25" s="126" t="s">
        <v>17086</v>
      </c>
    </row>
    <row r="26" spans="1:10" x14ac:dyDescent="0.2">
      <c r="A26" s="126" t="s">
        <v>17089</v>
      </c>
      <c r="B26" s="126" t="s">
        <v>1501</v>
      </c>
      <c r="C26" s="128" t="s">
        <v>12295</v>
      </c>
      <c r="D26" s="126">
        <v>2008</v>
      </c>
      <c r="E26" s="126" t="s">
        <v>17117</v>
      </c>
      <c r="F26" s="126" t="s">
        <v>15304</v>
      </c>
      <c r="G26" s="126" t="s">
        <v>17134</v>
      </c>
      <c r="H26" s="126" t="s">
        <v>17086</v>
      </c>
      <c r="I26" s="126" t="s">
        <v>15304</v>
      </c>
      <c r="J26" s="126" t="s">
        <v>17086</v>
      </c>
    </row>
    <row r="27" spans="1:10" x14ac:dyDescent="0.2">
      <c r="A27" s="126" t="s">
        <v>17089</v>
      </c>
      <c r="B27" s="126" t="s">
        <v>1503</v>
      </c>
      <c r="C27" s="128" t="s">
        <v>12297</v>
      </c>
      <c r="D27" s="126">
        <v>2008</v>
      </c>
      <c r="E27" s="126" t="s">
        <v>17117</v>
      </c>
      <c r="F27" s="126" t="s">
        <v>15304</v>
      </c>
      <c r="G27" s="126" t="s">
        <v>17134</v>
      </c>
      <c r="H27" s="126" t="s">
        <v>17086</v>
      </c>
      <c r="I27" s="126" t="s">
        <v>15304</v>
      </c>
      <c r="J27" s="126" t="s">
        <v>17086</v>
      </c>
    </row>
    <row r="28" spans="1:10" x14ac:dyDescent="0.2">
      <c r="A28" s="126" t="s">
        <v>17089</v>
      </c>
      <c r="B28" s="126" t="s">
        <v>1504</v>
      </c>
      <c r="C28" s="128" t="s">
        <v>12298</v>
      </c>
      <c r="D28" s="126">
        <v>2008</v>
      </c>
      <c r="E28" s="126" t="s">
        <v>17117</v>
      </c>
      <c r="F28" s="126" t="s">
        <v>15304</v>
      </c>
      <c r="G28" s="126" t="s">
        <v>17134</v>
      </c>
      <c r="H28" s="126" t="s">
        <v>17086</v>
      </c>
      <c r="I28" s="126" t="s">
        <v>15304</v>
      </c>
      <c r="J28" s="126" t="s">
        <v>17086</v>
      </c>
    </row>
    <row r="29" spans="1:10" x14ac:dyDescent="0.2">
      <c r="A29" s="126" t="s">
        <v>17089</v>
      </c>
      <c r="B29" s="126" t="s">
        <v>1511</v>
      </c>
      <c r="C29" s="128" t="s">
        <v>12301</v>
      </c>
      <c r="D29" s="126" t="s">
        <v>17118</v>
      </c>
      <c r="E29" s="126" t="s">
        <v>17119</v>
      </c>
      <c r="F29" s="128" t="s">
        <v>17120</v>
      </c>
      <c r="G29" s="126" t="s">
        <v>17134</v>
      </c>
      <c r="H29" s="126" t="s">
        <v>17086</v>
      </c>
      <c r="I29" s="128" t="s">
        <v>17120</v>
      </c>
      <c r="J29" s="126" t="s">
        <v>17086</v>
      </c>
    </row>
    <row r="30" spans="1:10" x14ac:dyDescent="0.2">
      <c r="A30" s="126" t="s">
        <v>17089</v>
      </c>
      <c r="B30" s="126" t="s">
        <v>2460</v>
      </c>
      <c r="C30" s="128" t="s">
        <v>14101</v>
      </c>
      <c r="D30" s="126">
        <v>2018</v>
      </c>
      <c r="E30" s="126" t="s">
        <v>17121</v>
      </c>
      <c r="F30" s="128" t="s">
        <v>16838</v>
      </c>
      <c r="G30" s="126" t="s">
        <v>17134</v>
      </c>
      <c r="H30" s="126" t="s">
        <v>17086</v>
      </c>
      <c r="I30" s="128" t="s">
        <v>16838</v>
      </c>
      <c r="J30" s="126" t="s">
        <v>17086</v>
      </c>
    </row>
    <row r="31" spans="1:10" x14ac:dyDescent="0.2">
      <c r="A31" s="126" t="s">
        <v>17089</v>
      </c>
      <c r="B31" s="126" t="s">
        <v>1517</v>
      </c>
      <c r="C31" s="128" t="s">
        <v>12992</v>
      </c>
      <c r="D31" s="126">
        <v>2018</v>
      </c>
      <c r="E31" s="126" t="s">
        <v>17122</v>
      </c>
      <c r="F31" s="128" t="s">
        <v>15307</v>
      </c>
      <c r="G31" s="126" t="s">
        <v>17134</v>
      </c>
      <c r="H31" s="126" t="s">
        <v>17086</v>
      </c>
      <c r="I31" s="128" t="s">
        <v>15307</v>
      </c>
      <c r="J31" s="126" t="s">
        <v>17086</v>
      </c>
    </row>
    <row r="32" spans="1:10" x14ac:dyDescent="0.2">
      <c r="A32" s="126" t="s">
        <v>17089</v>
      </c>
      <c r="B32" s="126" t="s">
        <v>2211</v>
      </c>
      <c r="C32" s="128" t="s">
        <v>12993</v>
      </c>
      <c r="D32" s="126">
        <v>2015</v>
      </c>
      <c r="E32" s="126" t="s">
        <v>17121</v>
      </c>
      <c r="F32" s="128" t="s">
        <v>16838</v>
      </c>
      <c r="G32" s="126" t="s">
        <v>17134</v>
      </c>
      <c r="H32" s="126" t="s">
        <v>17086</v>
      </c>
      <c r="I32" s="128" t="s">
        <v>16838</v>
      </c>
      <c r="J32" s="126" t="s">
        <v>17086</v>
      </c>
    </row>
    <row r="33" spans="1:10" x14ac:dyDescent="0.2">
      <c r="A33" s="126" t="s">
        <v>17089</v>
      </c>
      <c r="B33" s="126" t="s">
        <v>2212</v>
      </c>
      <c r="C33" s="128" t="s">
        <v>14103</v>
      </c>
      <c r="D33" s="126" t="s">
        <v>17124</v>
      </c>
      <c r="E33" s="126" t="s">
        <v>17122</v>
      </c>
      <c r="F33" s="128" t="s">
        <v>15307</v>
      </c>
      <c r="G33" s="126" t="s">
        <v>17134</v>
      </c>
      <c r="H33" s="126" t="s">
        <v>17086</v>
      </c>
      <c r="I33" s="128" t="s">
        <v>15307</v>
      </c>
      <c r="J33" s="126" t="s">
        <v>17086</v>
      </c>
    </row>
    <row r="34" spans="1:10" x14ac:dyDescent="0.2">
      <c r="A34" s="126" t="s">
        <v>17089</v>
      </c>
      <c r="B34" s="126" t="s">
        <v>2862</v>
      </c>
      <c r="C34" s="128" t="s">
        <v>14171</v>
      </c>
      <c r="D34" s="126" t="s">
        <v>17142</v>
      </c>
      <c r="E34" s="126" t="s">
        <v>17125</v>
      </c>
      <c r="F34" s="128" t="s">
        <v>15307</v>
      </c>
      <c r="G34" s="126" t="s">
        <v>17143</v>
      </c>
      <c r="H34" s="126" t="s">
        <v>17144</v>
      </c>
      <c r="I34" s="128" t="s">
        <v>15304</v>
      </c>
      <c r="J34" s="126" t="s">
        <v>17086</v>
      </c>
    </row>
    <row r="35" spans="1:10" x14ac:dyDescent="0.2">
      <c r="A35" s="126" t="s">
        <v>17089</v>
      </c>
      <c r="B35" s="126" t="s">
        <v>2860</v>
      </c>
      <c r="C35" s="128" t="s">
        <v>14169</v>
      </c>
      <c r="D35" s="126" t="s">
        <v>17142</v>
      </c>
      <c r="E35" s="126" t="s">
        <v>17126</v>
      </c>
      <c r="F35" s="126" t="s">
        <v>15302</v>
      </c>
      <c r="G35" s="126" t="s">
        <v>17145</v>
      </c>
      <c r="H35" s="126" t="s">
        <v>17146</v>
      </c>
      <c r="I35" s="126" t="s">
        <v>15304</v>
      </c>
      <c r="J35" s="126" t="s">
        <v>17086</v>
      </c>
    </row>
    <row r="36" spans="1:10" x14ac:dyDescent="0.2">
      <c r="A36" s="126" t="s">
        <v>17089</v>
      </c>
      <c r="B36" s="126" t="s">
        <v>2863</v>
      </c>
      <c r="C36" s="128" t="s">
        <v>13985</v>
      </c>
      <c r="D36" s="126">
        <v>2019</v>
      </c>
      <c r="E36" s="126" t="s">
        <v>17127</v>
      </c>
      <c r="F36" s="128" t="s">
        <v>16839</v>
      </c>
      <c r="G36" s="126" t="s">
        <v>17134</v>
      </c>
      <c r="H36" s="126" t="s">
        <v>17086</v>
      </c>
      <c r="I36" s="128" t="s">
        <v>16839</v>
      </c>
      <c r="J36" s="126" t="s">
        <v>17086</v>
      </c>
    </row>
  </sheetData>
  <autoFilter ref="A1:J36" xr:uid="{D6990D84-853A-4B04-B984-EB64BE8FB0BF}"/>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A8BB6B-BE2F-4C91-BE24-C768C252C08C}">
  <sheetPr codeName="Hoja3"/>
  <dimension ref="A1:S74"/>
  <sheetViews>
    <sheetView topLeftCell="A25" zoomScale="40" zoomScaleNormal="40" workbookViewId="0">
      <selection activeCell="C31" sqref="C31"/>
    </sheetView>
  </sheetViews>
  <sheetFormatPr baseColWidth="10" defaultColWidth="11.42578125" defaultRowHeight="13.5" x14ac:dyDescent="0.3"/>
  <cols>
    <col min="1" max="1" width="24.7109375" style="7" bestFit="1" customWidth="1"/>
    <col min="2" max="16384" width="11.42578125" style="7"/>
  </cols>
  <sheetData>
    <row r="1" spans="1:13" s="10" customFormat="1" ht="12.75" x14ac:dyDescent="0.25">
      <c r="A1" s="10" t="s">
        <v>15374</v>
      </c>
    </row>
    <row r="2" spans="1:13" s="10" customFormat="1" ht="12.75" x14ac:dyDescent="0.25">
      <c r="A2" s="10" t="s">
        <v>15372</v>
      </c>
      <c r="B2" s="10">
        <v>2008</v>
      </c>
      <c r="C2" s="10">
        <v>2009</v>
      </c>
      <c r="D2" s="10">
        <v>2010</v>
      </c>
      <c r="E2" s="10">
        <v>2011</v>
      </c>
      <c r="F2" s="10">
        <v>2012</v>
      </c>
      <c r="G2" s="10">
        <v>2013</v>
      </c>
      <c r="H2" s="10">
        <v>2014</v>
      </c>
      <c r="I2" s="10">
        <v>2015</v>
      </c>
      <c r="J2" s="10">
        <v>2016</v>
      </c>
      <c r="K2" s="10">
        <v>2017</v>
      </c>
      <c r="L2" s="10">
        <v>2018</v>
      </c>
      <c r="M2" s="10">
        <v>2019</v>
      </c>
    </row>
    <row r="3" spans="1:13" x14ac:dyDescent="0.3">
      <c r="A3" s="7" t="s">
        <v>38</v>
      </c>
      <c r="B3" s="8">
        <f>SUMIFS('Base Calificada'!K:K,'Base Calificada'!A:A,'modalidades_08-18'!$B$2,'Base Calificada'!C:C,'modalidades_08-18'!A3,'Base Calificada'!U:U,"Social")</f>
        <v>0</v>
      </c>
      <c r="C3" s="8">
        <f>SUMIFS('Base Calificada'!K:K,'Base Calificada'!A:A,'modalidades_08-18'!$C$2,'Base Calificada'!C:C,'modalidades_08-18'!A3,'Base Calificada'!U:U,"Social")</f>
        <v>6774.3328680000013</v>
      </c>
      <c r="D3" s="8">
        <f>SUMIFS('Base Calificada'!K:K,'Base Calificada'!A:A,'modalidades_08-18'!$D$2,'Base Calificada'!C:C,'modalidades_08-18'!A3,'Base Calificada'!U:U,"Social")</f>
        <v>8086.3454819999997</v>
      </c>
      <c r="E3" s="8">
        <f>SUMIFS('Base Calificada'!K:K,'Base Calificada'!A:A,'modalidades_08-18'!$E$2,'Base Calificada'!C:C,'modalidades_08-18'!A3,'Base Calificada'!U:U,"Social")</f>
        <v>9019.6043309999986</v>
      </c>
      <c r="F3" s="8">
        <f>SUMIFS('Base Calificada'!K:K,'Base Calificada'!A:A,'modalidades_08-18'!$F$2,'Base Calificada'!C:C,'modalidades_08-18'!A3,'Base Calificada'!U:U,"Social")</f>
        <v>10426.939990019999</v>
      </c>
      <c r="G3" s="8">
        <f>SUMIFS('Base Calificada'!K:K,'Base Calificada'!A:A,'modalidades_08-18'!$G$2,'Base Calificada'!C:C,'modalidades_08-18'!A3,'Base Calificada'!U:U,"Social")</f>
        <v>9750.4692504199975</v>
      </c>
      <c r="H3" s="8">
        <f>SUMIFS('Base Calificada'!K:K,'Base Calificada'!A:A,'modalidades_08-18'!$H$2,'Base Calificada'!C:C,'modalidades_08-18'!A3,'Base Calificada'!U:U,"Social")</f>
        <v>9484.3559438899993</v>
      </c>
      <c r="I3" s="8">
        <f>SUMIFS('Base Calificada'!K:K,'Base Calificada'!A:A,'modalidades_08-18'!$I$2,'Base Calificada'!C:C,'modalidades_08-18'!A3,'Base Calificada'!U:U,"Social")</f>
        <v>10129.32382256</v>
      </c>
      <c r="J3" s="8">
        <f>SUMIFS('Base Calificada'!K:K,'Base Calificada'!A:A,'modalidades_08-18'!$J$2,'Base Calificada'!C:C,'modalidades_08-18'!A3,'Base Calificada'!U:U,"Social")</f>
        <v>36947.599218559975</v>
      </c>
      <c r="K3" s="8">
        <f>SUMIFS('Base Calificada'!K:K,'Base Calificada'!A:A,'modalidades_08-18'!$K$2,'Base Calificada'!C:C,'modalidades_08-18'!A3,'Base Calificada'!U:U,"Social")</f>
        <v>39309.729012349977</v>
      </c>
      <c r="L3" s="8">
        <f>SUMIFS('Base Calificada'!K:K,'Base Calificada'!A:A,'modalidades_08-18'!$L$2,'Base Calificada'!C:C,'modalidades_08-18'!A3,'Base Calificada'!U:U,"Social")</f>
        <v>41231.653518260035</v>
      </c>
      <c r="M3" s="8">
        <f>SUMIFS('Base Calificada'!K:K,'Base Calificada'!A:A,'modalidades_08-18'!$M$2,'Base Calificada'!C:C,'modalidades_08-18'!A3,'Base Calificada'!U:U,"Social")</f>
        <v>47970.490672079999</v>
      </c>
    </row>
    <row r="4" spans="1:13" x14ac:dyDescent="0.3">
      <c r="A4" s="7" t="s">
        <v>26</v>
      </c>
      <c r="B4" s="8">
        <f>SUMIFS('Base Calificada'!K:K,'Base Calificada'!A:A,'modalidades_08-18'!$B$2,'Base Calificada'!C:C,'modalidades_08-18'!A4,'Base Calificada'!U:U,"Social")</f>
        <v>7062.8256840000004</v>
      </c>
      <c r="C4" s="8">
        <f>SUMIFS('Base Calificada'!K:K,'Base Calificada'!A:A,'modalidades_08-18'!$C$2,'Base Calificada'!C:C,'modalidades_08-18'!A4,'Base Calificada'!U:U,"Social")</f>
        <v>4487.6464579999993</v>
      </c>
      <c r="D4" s="8">
        <f>SUMIFS('Base Calificada'!K:K,'Base Calificada'!A:A,'modalidades_08-18'!$D$2,'Base Calificada'!C:C,'modalidades_08-18'!A4,'Base Calificada'!U:U,"Social")</f>
        <v>4426.1012149999997</v>
      </c>
      <c r="E4" s="8">
        <f>SUMIFS('Base Calificada'!K:K,'Base Calificada'!A:A,'modalidades_08-18'!$E$2,'Base Calificada'!C:C,'modalidades_08-18'!A4,'Base Calificada'!U:U,"Social")</f>
        <v>5520.474502</v>
      </c>
      <c r="F4" s="8">
        <f>SUMIFS('Base Calificada'!K:K,'Base Calificada'!A:A,'modalidades_08-18'!$F$2,'Base Calificada'!C:C,'modalidades_08-18'!A4,'Base Calificada'!U:U,"Social")</f>
        <v>4429.6831007499995</v>
      </c>
      <c r="G4" s="8">
        <f>SUMIFS('Base Calificada'!K:K,'Base Calificada'!A:A,'modalidades_08-18'!$G$2,'Base Calificada'!C:C,'modalidades_08-18'!A4,'Base Calificada'!U:U,"Social")</f>
        <v>4878.1554728600013</v>
      </c>
      <c r="H4" s="8">
        <f>SUMIFS('Base Calificada'!K:K,'Base Calificada'!A:A,'modalidades_08-18'!$H$2,'Base Calificada'!C:C,'modalidades_08-18'!A4,'Base Calificada'!U:U,"Social")</f>
        <v>6160.8250458699986</v>
      </c>
      <c r="I4" s="8">
        <f>SUMIFS('Base Calificada'!K:K,'Base Calificada'!A:A,'modalidades_08-18'!$I$2,'Base Calificada'!C:C,'modalidades_08-18'!A4,'Base Calificada'!U:U,"Social")</f>
        <v>65988.06170464</v>
      </c>
      <c r="J4" s="8">
        <f>SUMIFS('Base Calificada'!K:K,'Base Calificada'!A:A,'modalidades_08-18'!$J$2,'Base Calificada'!C:C,'modalidades_08-18'!A4,'Base Calificada'!U:U,"Social")</f>
        <v>6258.6244863799993</v>
      </c>
      <c r="K4" s="8">
        <f>SUMIFS('Base Calificada'!K:K,'Base Calificada'!A:A,'modalidades_08-18'!$K$2,'Base Calificada'!C:C,'modalidades_08-18'!A4,'Base Calificada'!U:U,"Social")</f>
        <v>5964.9244740100003</v>
      </c>
      <c r="L4" s="8">
        <f>SUMIFS('Base Calificada'!K:K,'Base Calificada'!A:A,'modalidades_08-18'!$L$2,'Base Calificada'!C:C,'modalidades_08-18'!A4,'Base Calificada'!U:U,"Social")</f>
        <v>5345.5815478800005</v>
      </c>
      <c r="M4" s="8">
        <f>SUMIFS('Base Calificada'!K:K,'Base Calificada'!A:A,'modalidades_08-18'!$M$2,'Base Calificada'!C:C,'modalidades_08-18'!A4,'Base Calificada'!U:U,"Social")</f>
        <v>5490.1243008600004</v>
      </c>
    </row>
    <row r="5" spans="1:13" x14ac:dyDescent="0.3">
      <c r="A5" s="7" t="s">
        <v>36</v>
      </c>
      <c r="B5" s="8">
        <f>SUMIFS('Base Calificada'!K:K,'Base Calificada'!A:A,'modalidades_08-18'!$B$2,'Base Calificada'!C:C,'modalidades_08-18'!A5,'Base Calificada'!U:U,"Social")</f>
        <v>0</v>
      </c>
      <c r="C5" s="8">
        <f>SUMIFS('Base Calificada'!K:K,'Base Calificada'!A:A,'modalidades_08-18'!$C$2,'Base Calificada'!C:C,'modalidades_08-18'!A5,'Base Calificada'!U:U,"Social")</f>
        <v>0</v>
      </c>
      <c r="D5" s="8">
        <f>SUMIFS('Base Calificada'!K:K,'Base Calificada'!A:A,'modalidades_08-18'!$D$2,'Base Calificada'!C:C,'modalidades_08-18'!A5,'Base Calificada'!U:U,"Social")</f>
        <v>0</v>
      </c>
      <c r="E5" s="8">
        <f>SUMIFS('Base Calificada'!K:K,'Base Calificada'!A:A,'modalidades_08-18'!$E$2,'Base Calificada'!C:C,'modalidades_08-18'!A5,'Base Calificada'!U:U,"Social")</f>
        <v>0</v>
      </c>
      <c r="F5" s="8">
        <f>SUMIFS('Base Calificada'!K:K,'Base Calificada'!A:A,'modalidades_08-18'!$F$2,'Base Calificada'!C:C,'modalidades_08-18'!A5,'Base Calificada'!U:U,"Social")</f>
        <v>0</v>
      </c>
      <c r="G5" s="8">
        <f>SUMIFS('Base Calificada'!K:K,'Base Calificada'!A:A,'modalidades_08-18'!$G$2,'Base Calificada'!C:C,'modalidades_08-18'!A5,'Base Calificada'!U:U,"Social")</f>
        <v>0</v>
      </c>
      <c r="H5" s="8">
        <f>SUMIFS('Base Calificada'!K:K,'Base Calificada'!A:A,'modalidades_08-18'!$H$2,'Base Calificada'!C:C,'modalidades_08-18'!A5,'Base Calificada'!U:U,"Social")</f>
        <v>0</v>
      </c>
      <c r="I5" s="8">
        <f>SUMIFS('Base Calificada'!K:K,'Base Calificada'!A:A,'modalidades_08-18'!$I$2,'Base Calificada'!C:C,'modalidades_08-18'!A5,'Base Calificada'!U:U,"Social")</f>
        <v>0</v>
      </c>
      <c r="J5" s="8">
        <f>SUMIFS('Base Calificada'!K:K,'Base Calificada'!A:A,'modalidades_08-18'!$J$2,'Base Calificada'!C:C,'modalidades_08-18'!A5,'Base Calificada'!U:U,"Social")</f>
        <v>0</v>
      </c>
      <c r="K5" s="8">
        <f>SUMIFS('Base Calificada'!K:K,'Base Calificada'!A:A,'modalidades_08-18'!$K$2,'Base Calificada'!C:C,'modalidades_08-18'!A5,'Base Calificada'!U:U,"Social")</f>
        <v>0</v>
      </c>
      <c r="L5" s="8">
        <f>SUMIFS('Base Calificada'!K:K,'Base Calificada'!A:A,'modalidades_08-18'!$L$2,'Base Calificada'!C:C,'modalidades_08-18'!A5,'Base Calificada'!U:U,"Social")</f>
        <v>0</v>
      </c>
      <c r="M5" s="8">
        <f>SUMIFS('Base Calificada'!K:K,'Base Calificada'!A:A,'modalidades_08-18'!$M$2,'Base Calificada'!C:C,'modalidades_08-18'!A5,'Base Calificada'!U:U,"Social")</f>
        <v>0</v>
      </c>
    </row>
    <row r="6" spans="1:13" x14ac:dyDescent="0.3">
      <c r="A6" s="7" t="s">
        <v>35</v>
      </c>
      <c r="B6" s="8">
        <f>SUMIFS('Base Calificada'!K:K,'Base Calificada'!A:A,'modalidades_08-18'!$B$2,'Base Calificada'!C:C,'modalidades_08-18'!A6,'Base Calificada'!U:U,"Social")</f>
        <v>0</v>
      </c>
      <c r="C6" s="8">
        <f>SUMIFS('Base Calificada'!K:K,'Base Calificada'!A:A,'modalidades_08-18'!$C$2,'Base Calificada'!C:C,'modalidades_08-18'!A6,'Base Calificada'!U:U,"Social")</f>
        <v>0</v>
      </c>
      <c r="D6" s="8">
        <f>SUMIFS('Base Calificada'!K:K,'Base Calificada'!A:A,'modalidades_08-18'!$D$2,'Base Calificada'!C:C,'modalidades_08-18'!A6,'Base Calificada'!U:U,"Social")</f>
        <v>0</v>
      </c>
      <c r="E6" s="8">
        <f>SUMIFS('Base Calificada'!K:K,'Base Calificada'!A:A,'modalidades_08-18'!$E$2,'Base Calificada'!C:C,'modalidades_08-18'!A6,'Base Calificada'!U:U,"Social")</f>
        <v>0</v>
      </c>
      <c r="F6" s="8">
        <f>SUMIFS('Base Calificada'!K:K,'Base Calificada'!A:A,'modalidades_08-18'!$F$2,'Base Calificada'!C:C,'modalidades_08-18'!A6,'Base Calificada'!U:U,"Social")</f>
        <v>0</v>
      </c>
      <c r="G6" s="8">
        <f>SUMIFS('Base Calificada'!K:K,'Base Calificada'!A:A,'modalidades_08-18'!$G$2,'Base Calificada'!C:C,'modalidades_08-18'!A6,'Base Calificada'!U:U,"Social")</f>
        <v>0</v>
      </c>
      <c r="H6" s="8">
        <f>SUMIFS('Base Calificada'!K:K,'Base Calificada'!A:A,'modalidades_08-18'!$H$2,'Base Calificada'!C:C,'modalidades_08-18'!A6,'Base Calificada'!U:U,"Social")</f>
        <v>0</v>
      </c>
      <c r="I6" s="8">
        <f>SUMIFS('Base Calificada'!K:K,'Base Calificada'!A:A,'modalidades_08-18'!$I$2,'Base Calificada'!C:C,'modalidades_08-18'!A6,'Base Calificada'!U:U,"Social")</f>
        <v>0</v>
      </c>
      <c r="J6" s="8">
        <f>SUMIFS('Base Calificada'!K:K,'Base Calificada'!A:A,'modalidades_08-18'!$J$2,'Base Calificada'!C:C,'modalidades_08-18'!A6,'Base Calificada'!U:U,"Social")</f>
        <v>0</v>
      </c>
      <c r="K6" s="8">
        <f>SUMIFS('Base Calificada'!K:K,'Base Calificada'!A:A,'modalidades_08-18'!$K$2,'Base Calificada'!C:C,'modalidades_08-18'!A6,'Base Calificada'!U:U,"Social")</f>
        <v>0</v>
      </c>
      <c r="L6" s="8">
        <f>SUMIFS('Base Calificada'!K:K,'Base Calificada'!A:A,'modalidades_08-18'!$L$2,'Base Calificada'!C:C,'modalidades_08-18'!A6,'Base Calificada'!U:U,"Social")</f>
        <v>0</v>
      </c>
      <c r="M6" s="8">
        <f>SUMIFS('Base Calificada'!K:K,'Base Calificada'!A:A,'modalidades_08-18'!$M$2,'Base Calificada'!C:C,'modalidades_08-18'!A6,'Base Calificada'!U:U,"Social")</f>
        <v>0</v>
      </c>
    </row>
    <row r="7" spans="1:13" x14ac:dyDescent="0.3">
      <c r="A7" s="7" t="s">
        <v>25</v>
      </c>
      <c r="B7" s="8">
        <f>SUMIFS('Base Calificada'!K:K,'Base Calificada'!A:A,'modalidades_08-18'!$B$2,'Base Calificada'!C:C,'modalidades_08-18'!A7,'Base Calificada'!U:U,"Social")</f>
        <v>317241.3810550624</v>
      </c>
      <c r="C7" s="8">
        <f>SUMIFS('Base Calificada'!K:K,'Base Calificada'!A:A,'modalidades_08-18'!$C$2,'Base Calificada'!C:C,'modalidades_08-18'!A7,'Base Calificada'!U:U,"Social")</f>
        <v>350385.85005937505</v>
      </c>
      <c r="D7" s="8">
        <f>SUMIFS('Base Calificada'!K:K,'Base Calificada'!A:A,'modalidades_08-18'!$D$2,'Base Calificada'!C:C,'modalidades_08-18'!A7,'Base Calificada'!U:U,"Social")</f>
        <v>368375.24492100003</v>
      </c>
      <c r="E7" s="8">
        <f>SUMIFS('Base Calificada'!K:K,'Base Calificada'!A:A,'modalidades_08-18'!$E$2,'Base Calificada'!C:C,'modalidades_08-18'!A7,'Base Calificada'!U:U,"Social")</f>
        <v>388939.49564799975</v>
      </c>
      <c r="F7" s="8">
        <f>SUMIFS('Base Calificada'!K:K,'Base Calificada'!A:A,'modalidades_08-18'!$F$2,'Base Calificada'!C:C,'modalidades_08-18'!A7,'Base Calificada'!U:U,"Social")</f>
        <v>399149.80055365193</v>
      </c>
      <c r="G7" s="8">
        <f>SUMIFS('Base Calificada'!K:K,'Base Calificada'!A:A,'modalidades_08-18'!$G$2,'Base Calificada'!C:C,'modalidades_08-18'!A7,'Base Calificada'!U:U,"Social")</f>
        <v>425588.76132531068</v>
      </c>
      <c r="H7" s="8">
        <f>SUMIFS('Base Calificada'!K:K,'Base Calificada'!A:A,'modalidades_08-18'!$H$2,'Base Calificada'!C:C,'modalidades_08-18'!A7,'Base Calificada'!U:U,"Social")</f>
        <v>461378.49573965999</v>
      </c>
      <c r="I7" s="8">
        <f>SUMIFS('Base Calificada'!K:K,'Base Calificada'!A:A,'modalidades_08-18'!$I$2,'Base Calificada'!C:C,'modalidades_08-18'!A7,'Base Calificada'!U:U,"Social")</f>
        <v>492691.26872013987</v>
      </c>
      <c r="J7" s="8">
        <f>SUMIFS('Base Calificada'!K:K,'Base Calificada'!A:A,'modalidades_08-18'!$J$2,'Base Calificada'!C:C,'modalidades_08-18'!A7,'Base Calificada'!U:U,"Social")</f>
        <v>506199.1570581799</v>
      </c>
      <c r="K7" s="8">
        <f>SUMIFS('Base Calificada'!K:K,'Base Calificada'!A:A,'modalidades_08-18'!$K$2,'Base Calificada'!C:C,'modalidades_08-18'!A7,'Base Calificada'!U:U,"Social")</f>
        <v>517454.87229058018</v>
      </c>
      <c r="L7" s="8">
        <f>SUMIFS('Base Calificada'!K:K,'Base Calificada'!A:A,'modalidades_08-18'!$L$2,'Base Calificada'!C:C,'modalidades_08-18'!A7,'Base Calificada'!U:U,"Social")</f>
        <v>545537.71228897024</v>
      </c>
      <c r="M7" s="8">
        <f>SUMIFS('Base Calificada'!K:K,'Base Calificada'!A:A,'modalidades_08-18'!$M$2,'Base Calificada'!C:C,'modalidades_08-18'!A7,'Base Calificada'!U:U,"Social")</f>
        <v>553446.98584154993</v>
      </c>
    </row>
    <row r="8" spans="1:13" x14ac:dyDescent="0.3">
      <c r="A8" s="7" t="s">
        <v>27</v>
      </c>
      <c r="B8" s="8">
        <f>SUMIFS('Base Calificada'!K:K,'Base Calificada'!A:A,'modalidades_08-18'!$B$2,'Base Calificada'!C:C,'modalidades_08-18'!A8,'Base Calificada'!U:U,"Social")</f>
        <v>7624.0799440000001</v>
      </c>
      <c r="C8" s="8">
        <f>SUMIFS('Base Calificada'!K:K,'Base Calificada'!A:A,'modalidades_08-18'!$C$2,'Base Calificada'!C:C,'modalidades_08-18'!A8,'Base Calificada'!U:U,"Social")</f>
        <v>6611.8772850000005</v>
      </c>
      <c r="D8" s="8">
        <f>SUMIFS('Base Calificada'!K:K,'Base Calificada'!A:A,'modalidades_08-18'!$D$2,'Base Calificada'!C:C,'modalidades_08-18'!A8,'Base Calificada'!U:U,"Social")</f>
        <v>6895.1664780000001</v>
      </c>
      <c r="E8" s="8">
        <f>SUMIFS('Base Calificada'!K:K,'Base Calificada'!A:A,'modalidades_08-18'!$E$2,'Base Calificada'!C:C,'modalidades_08-18'!A8,'Base Calificada'!U:U,"Social")</f>
        <v>8322.8957050000008</v>
      </c>
      <c r="F8" s="8">
        <f>SUMIFS('Base Calificada'!K:K,'Base Calificada'!A:A,'modalidades_08-18'!$F$2,'Base Calificada'!C:C,'modalidades_08-18'!A8,'Base Calificada'!U:U,"Social")</f>
        <v>6514.8233278160942</v>
      </c>
      <c r="G8" s="8">
        <f>SUMIFS('Base Calificada'!K:K,'Base Calificada'!A:A,'modalidades_08-18'!$G$2,'Base Calificada'!C:C,'modalidades_08-18'!A8,'Base Calificada'!U:U,"Social")</f>
        <v>8694.1990164500021</v>
      </c>
      <c r="H8" s="8">
        <f>SUMIFS('Base Calificada'!K:K,'Base Calificada'!A:A,'modalidades_08-18'!$H$2,'Base Calificada'!C:C,'modalidades_08-18'!A8,'Base Calificada'!U:U,"Social")</f>
        <v>10482.337994019999</v>
      </c>
      <c r="I8" s="8">
        <f>SUMIFS('Base Calificada'!K:K,'Base Calificada'!A:A,'modalidades_08-18'!$I$2,'Base Calificada'!C:C,'modalidades_08-18'!A8,'Base Calificada'!U:U,"Social")</f>
        <v>18520.119010449998</v>
      </c>
      <c r="J8" s="8">
        <f>SUMIFS('Base Calificada'!K:K,'Base Calificada'!A:A,'modalidades_08-18'!$J$2,'Base Calificada'!C:C,'modalidades_08-18'!A8,'Base Calificada'!U:U,"Social")</f>
        <v>14246.738828649999</v>
      </c>
      <c r="K8" s="8">
        <f>SUMIFS('Base Calificada'!K:K,'Base Calificada'!A:A,'modalidades_08-18'!$K$2,'Base Calificada'!C:C,'modalidades_08-18'!A8,'Base Calificada'!U:U,"Social")</f>
        <v>12351.557484410001</v>
      </c>
      <c r="L8" s="8">
        <f>SUMIFS('Base Calificada'!K:K,'Base Calificada'!A:A,'modalidades_08-18'!$L$2,'Base Calificada'!C:C,'modalidades_08-18'!A8,'Base Calificada'!U:U,"Social")</f>
        <v>12699.217246420003</v>
      </c>
      <c r="M8" s="8">
        <f>SUMIFS('Base Calificada'!K:K,'Base Calificada'!A:A,'modalidades_08-18'!$M$2,'Base Calificada'!C:C,'modalidades_08-18'!A8,'Base Calificada'!U:U,"Social")</f>
        <v>12776.307208390001</v>
      </c>
    </row>
    <row r="9" spans="1:13" x14ac:dyDescent="0.3">
      <c r="A9" s="7" t="s">
        <v>28</v>
      </c>
      <c r="B9" s="8">
        <f>SUMIFS('Base Calificada'!K:K,'Base Calificada'!A:A,'modalidades_08-18'!$B$2,'Base Calificada'!C:C,'modalidades_08-18'!A9,'Base Calificada'!U:U,"Social")</f>
        <v>13081.328855000003</v>
      </c>
      <c r="C9" s="8">
        <f>SUMIFS('Base Calificada'!K:K,'Base Calificada'!A:A,'modalidades_08-18'!$C$2,'Base Calificada'!C:C,'modalidades_08-18'!A9,'Base Calificada'!U:U,"Social")</f>
        <v>18226.250048000005</v>
      </c>
      <c r="D9" s="8">
        <f>SUMIFS('Base Calificada'!K:K,'Base Calificada'!A:A,'modalidades_08-18'!$D$2,'Base Calificada'!C:C,'modalidades_08-18'!A9,'Base Calificada'!U:U,"Social")</f>
        <v>16453.914454999991</v>
      </c>
      <c r="E9" s="8">
        <f>SUMIFS('Base Calificada'!K:K,'Base Calificada'!A:A,'modalidades_08-18'!$E$2,'Base Calificada'!C:C,'modalidades_08-18'!A9,'Base Calificada'!U:U,"Social")</f>
        <v>26420.118230000011</v>
      </c>
      <c r="F9" s="8">
        <f>SUMIFS('Base Calificada'!K:K,'Base Calificada'!A:A,'modalidades_08-18'!$F$2,'Base Calificada'!C:C,'modalidades_08-18'!A9,'Base Calificada'!U:U,"Social")</f>
        <v>23353.412208269998</v>
      </c>
      <c r="G9" s="8">
        <f>SUMIFS('Base Calificada'!K:K,'Base Calificada'!A:A,'modalidades_08-18'!$G$2,'Base Calificada'!C:C,'modalidades_08-18'!A9,'Base Calificada'!U:U,"Social")</f>
        <v>20307.63466716</v>
      </c>
      <c r="H9" s="8">
        <f>SUMIFS('Base Calificada'!K:K,'Base Calificada'!A:A,'modalidades_08-18'!$H$2,'Base Calificada'!C:C,'modalidades_08-18'!A9,'Base Calificada'!U:U,"Social")</f>
        <v>21719.156439840001</v>
      </c>
      <c r="I9" s="8">
        <f>SUMIFS('Base Calificada'!K:K,'Base Calificada'!A:A,'modalidades_08-18'!$I$2,'Base Calificada'!C:C,'modalidades_08-18'!A9,'Base Calificada'!U:U,"Social")</f>
        <v>29503.328377550039</v>
      </c>
      <c r="J9" s="8">
        <f>SUMIFS('Base Calificada'!K:K,'Base Calificada'!A:A,'modalidades_08-18'!$J$2,'Base Calificada'!C:C,'modalidades_08-18'!A9,'Base Calificada'!U:U,"Social")</f>
        <v>25119.054982430003</v>
      </c>
      <c r="K9" s="8">
        <f>SUMIFS('Base Calificada'!K:K,'Base Calificada'!A:A,'modalidades_08-18'!$K$2,'Base Calificada'!C:C,'modalidades_08-18'!A9,'Base Calificada'!U:U,"Social")</f>
        <v>25613.942368689997</v>
      </c>
      <c r="L9" s="8">
        <f>SUMIFS('Base Calificada'!K:K,'Base Calificada'!A:A,'modalidades_08-18'!$L$2,'Base Calificada'!C:C,'modalidades_08-18'!A9,'Base Calificada'!U:U,"Social")</f>
        <v>28282.054769160022</v>
      </c>
      <c r="M9" s="8">
        <f>SUMIFS('Base Calificada'!K:K,'Base Calificada'!A:A,'modalidades_08-18'!$M$2,'Base Calificada'!C:C,'modalidades_08-18'!A9,'Base Calificada'!U:U,"Social")</f>
        <v>24376.884144120002</v>
      </c>
    </row>
    <row r="10" spans="1:13" x14ac:dyDescent="0.3">
      <c r="A10" s="7" t="s">
        <v>37</v>
      </c>
      <c r="B10" s="8">
        <f>SUMIFS('Base Calificada'!K:K,'Base Calificada'!A:A,'modalidades_08-18'!$B$2,'Base Calificada'!C:C,'modalidades_08-18'!A10,'Base Calificada'!U:U,"Social")</f>
        <v>0</v>
      </c>
      <c r="C10" s="8">
        <f>SUMIFS('Base Calificada'!K:K,'Base Calificada'!A:A,'modalidades_08-18'!$C$2,'Base Calificada'!C:C,'modalidades_08-18'!A10,'Base Calificada'!U:U,"Social")</f>
        <v>0</v>
      </c>
      <c r="D10" s="8">
        <f>SUMIFS('Base Calificada'!K:K,'Base Calificada'!A:A,'modalidades_08-18'!$D$2,'Base Calificada'!C:C,'modalidades_08-18'!A10,'Base Calificada'!U:U,"Social")</f>
        <v>0</v>
      </c>
      <c r="E10" s="8">
        <f>SUMIFS('Base Calificada'!K:K,'Base Calificada'!A:A,'modalidades_08-18'!$E$2,'Base Calificada'!C:C,'modalidades_08-18'!A10,'Base Calificada'!U:U,"Social")</f>
        <v>0</v>
      </c>
      <c r="F10" s="8">
        <f>SUMIFS('Base Calificada'!K:K,'Base Calificada'!A:A,'modalidades_08-18'!$F$2,'Base Calificada'!C:C,'modalidades_08-18'!A10,'Base Calificada'!U:U,"Social")</f>
        <v>0</v>
      </c>
      <c r="G10" s="8">
        <f>SUMIFS('Base Calificada'!K:K,'Base Calificada'!A:A,'modalidades_08-18'!$G$2,'Base Calificada'!C:C,'modalidades_08-18'!A10,'Base Calificada'!U:U,"Social")</f>
        <v>0</v>
      </c>
      <c r="H10" s="8">
        <f>SUMIFS('Base Calificada'!K:K,'Base Calificada'!A:A,'modalidades_08-18'!$H$2,'Base Calificada'!C:C,'modalidades_08-18'!A10,'Base Calificada'!U:U,"Social")</f>
        <v>0</v>
      </c>
      <c r="I10" s="8">
        <f>SUMIFS('Base Calificada'!K:K,'Base Calificada'!A:A,'modalidades_08-18'!$I$2,'Base Calificada'!C:C,'modalidades_08-18'!A10,'Base Calificada'!U:U,"Social")</f>
        <v>0</v>
      </c>
      <c r="J10" s="8">
        <f>SUMIFS('Base Calificada'!K:K,'Base Calificada'!A:A,'modalidades_08-18'!$J$2,'Base Calificada'!C:C,'modalidades_08-18'!A10,'Base Calificada'!U:U,"Social")</f>
        <v>0</v>
      </c>
      <c r="K10" s="8">
        <f>SUMIFS('Base Calificada'!K:K,'Base Calificada'!A:A,'modalidades_08-18'!$K$2,'Base Calificada'!C:C,'modalidades_08-18'!A10,'Base Calificada'!U:U,"Social")</f>
        <v>0</v>
      </c>
      <c r="L10" s="8">
        <f>SUMIFS('Base Calificada'!K:K,'Base Calificada'!A:A,'modalidades_08-18'!$L$2,'Base Calificada'!C:C,'modalidades_08-18'!A10,'Base Calificada'!U:U,"Social")</f>
        <v>0</v>
      </c>
      <c r="M10" s="8">
        <f>SUMIFS('Base Calificada'!K:K,'Base Calificada'!A:A,'modalidades_08-18'!$M$2,'Base Calificada'!C:C,'modalidades_08-18'!A10,'Base Calificada'!U:U,"Social")</f>
        <v>0</v>
      </c>
    </row>
    <row r="11" spans="1:13" x14ac:dyDescent="0.3">
      <c r="A11" s="7" t="s">
        <v>34</v>
      </c>
      <c r="B11" s="8">
        <f>SUMIFS('Base Calificada'!K:K,'Base Calificada'!A:A,'modalidades_08-18'!$B$2,'Base Calificada'!C:C,'modalidades_08-18'!A11,'Base Calificada'!U:U,"Social")</f>
        <v>397763.85327000002</v>
      </c>
      <c r="C11" s="8">
        <f>SUMIFS('Base Calificada'!K:K,'Base Calificada'!A:A,'modalidades_08-18'!$C$2,'Base Calificada'!C:C,'modalidades_08-18'!A11,'Base Calificada'!U:U,"Social")</f>
        <v>343580.45750200003</v>
      </c>
      <c r="D11" s="8">
        <f>SUMIFS('Base Calificada'!K:K,'Base Calificada'!A:A,'modalidades_08-18'!$D$2,'Base Calificada'!C:C,'modalidades_08-18'!A11,'Base Calificada'!U:U,"Social")</f>
        <v>363275.38827799965</v>
      </c>
      <c r="E11" s="8">
        <f>SUMIFS('Base Calificada'!K:K,'Base Calificada'!A:A,'modalidades_08-18'!$E$2,'Base Calificada'!C:C,'modalidades_08-18'!A11,'Base Calificada'!U:U,"Social")</f>
        <v>390622.95803400013</v>
      </c>
      <c r="F11" s="8">
        <f>SUMIFS('Base Calificada'!K:K,'Base Calificada'!A:A,'modalidades_08-18'!$F$2,'Base Calificada'!C:C,'modalidades_08-18'!A11,'Base Calificada'!U:U,"Social")</f>
        <v>415756.04730078997</v>
      </c>
      <c r="G11" s="8">
        <f>SUMIFS('Base Calificada'!K:K,'Base Calificada'!A:A,'modalidades_08-18'!$G$2,'Base Calificada'!C:C,'modalidades_08-18'!A11,'Base Calificada'!U:U,"Social")</f>
        <v>435381.44463713007</v>
      </c>
      <c r="H11" s="8">
        <f>SUMIFS('Base Calificada'!K:K,'Base Calificada'!A:A,'modalidades_08-18'!$H$2,'Base Calificada'!C:C,'modalidades_08-18'!A11,'Base Calificada'!U:U,"Social")</f>
        <v>463763.53084628022</v>
      </c>
      <c r="I11" s="8">
        <f>SUMIFS('Base Calificada'!K:K,'Base Calificada'!A:A,'modalidades_08-18'!$I$2,'Base Calificada'!C:C,'modalidades_08-18'!A11,'Base Calificada'!U:U,"Social")</f>
        <v>507715.7302396599</v>
      </c>
      <c r="J11" s="8">
        <f>SUMIFS('Base Calificada'!K:K,'Base Calificada'!A:A,'modalidades_08-18'!$J$2,'Base Calificada'!C:C,'modalidades_08-18'!A11,'Base Calificada'!U:U,"Social")</f>
        <v>528126.63129341998</v>
      </c>
      <c r="K11" s="8">
        <f>SUMIFS('Base Calificada'!K:K,'Base Calificada'!A:A,'modalidades_08-18'!$K$2,'Base Calificada'!C:C,'modalidades_08-18'!A11,'Base Calificada'!U:U,"Social")</f>
        <v>549354.79361167981</v>
      </c>
      <c r="L11" s="8">
        <f>SUMIFS('Base Calificada'!K:K,'Base Calificada'!A:A,'modalidades_08-18'!$L$2,'Base Calificada'!C:C,'modalidades_08-18'!A11,'Base Calificada'!U:U,"Social")</f>
        <v>574092.93733445997</v>
      </c>
      <c r="M11" s="8">
        <f>SUMIFS('Base Calificada'!K:K,'Base Calificada'!A:A,'modalidades_08-18'!$M$2,'Base Calificada'!C:C,'modalidades_08-18'!A11,'Base Calificada'!U:U,"Social")</f>
        <v>605519.57145341986</v>
      </c>
    </row>
    <row r="12" spans="1:13" x14ac:dyDescent="0.3">
      <c r="A12" s="7" t="s">
        <v>32</v>
      </c>
      <c r="B12" s="8">
        <f>SUMIFS('Base Calificada'!K:K,'Base Calificada'!A:A,'modalidades_08-18'!$B$2,'Base Calificada'!C:C,'modalidades_08-18'!A12,'Base Calificada'!U:U,"Social")</f>
        <v>614323.40521200001</v>
      </c>
      <c r="C12" s="8">
        <f>SUMIFS('Base Calificada'!K:K,'Base Calificada'!A:A,'modalidades_08-18'!$C$2,'Base Calificada'!C:C,'modalidades_08-18'!A12,'Base Calificada'!U:U,"Social")</f>
        <v>456623.8982370001</v>
      </c>
      <c r="D12" s="8">
        <f>SUMIFS('Base Calificada'!K:K,'Base Calificada'!A:A,'modalidades_08-18'!$D$2,'Base Calificada'!C:C,'modalidades_08-18'!A12,'Base Calificada'!U:U,"Social")</f>
        <v>572975.880672</v>
      </c>
      <c r="E12" s="8">
        <f>SUMIFS('Base Calificada'!K:K,'Base Calificada'!A:A,'modalidades_08-18'!$E$2,'Base Calificada'!C:C,'modalidades_08-18'!A12,'Base Calificada'!U:U,"Social")</f>
        <v>605182.49034599995</v>
      </c>
      <c r="F12" s="8">
        <f>SUMIFS('Base Calificada'!K:K,'Base Calificada'!A:A,'modalidades_08-18'!$F$2,'Base Calificada'!C:C,'modalidades_08-18'!A12,'Base Calificada'!U:U,"Social")</f>
        <v>672652.20027396665</v>
      </c>
      <c r="G12" s="8">
        <f>SUMIFS('Base Calificada'!K:K,'Base Calificada'!A:A,'modalidades_08-18'!$G$2,'Base Calificada'!C:C,'modalidades_08-18'!A12,'Base Calificada'!U:U,"Social")</f>
        <v>736995.53400327987</v>
      </c>
      <c r="H12" s="8">
        <f>SUMIFS('Base Calificada'!K:K,'Base Calificada'!A:A,'modalidades_08-18'!$H$2,'Base Calificada'!C:C,'modalidades_08-18'!A12,'Base Calificada'!U:U,"Social")</f>
        <v>828746.53999836999</v>
      </c>
      <c r="I12" s="8">
        <f>SUMIFS('Base Calificada'!K:K,'Base Calificada'!A:A,'modalidades_08-18'!$I$2,'Base Calificada'!C:C,'modalidades_08-18'!A12,'Base Calificada'!U:U,"Social")</f>
        <v>928534.67918295995</v>
      </c>
      <c r="J12" s="8">
        <f>SUMIFS('Base Calificada'!K:K,'Base Calificada'!A:A,'modalidades_08-18'!$J$2,'Base Calificada'!C:C,'modalidades_08-18'!A12,'Base Calificada'!U:U,"Social")</f>
        <v>1027671.0266943299</v>
      </c>
      <c r="K12" s="8">
        <f>SUMIFS('Base Calificada'!K:K,'Base Calificada'!A:A,'modalidades_08-18'!$K$2,'Base Calificada'!C:C,'modalidades_08-18'!A12,'Base Calificada'!U:U,"Social")</f>
        <v>1127667.7514142997</v>
      </c>
      <c r="L12" s="8">
        <f>SUMIFS('Base Calificada'!K:K,'Base Calificada'!A:A,'modalidades_08-18'!$L$2,'Base Calificada'!C:C,'modalidades_08-18'!A12,'Base Calificada'!U:U,"Social")</f>
        <v>1273085.7172324099</v>
      </c>
      <c r="M12" s="8">
        <f>SUMIFS('Base Calificada'!K:K,'Base Calificada'!A:A,'modalidades_08-18'!$M$2,'Base Calificada'!C:C,'modalidades_08-18'!A12,'Base Calificada'!U:U,"Social")</f>
        <v>1417390.3653087104</v>
      </c>
    </row>
    <row r="13" spans="1:13" x14ac:dyDescent="0.3">
      <c r="A13" s="7" t="s">
        <v>20</v>
      </c>
      <c r="B13" s="8">
        <f>SUMIFS('Base Calificada'!K:K,'Base Calificada'!A:A,'modalidades_08-18'!$B$2,'Base Calificada'!C:C,'modalidades_08-18'!A13,'Base Calificada'!U:U,"Social")</f>
        <v>34283.640593000004</v>
      </c>
      <c r="C13" s="8">
        <f>SUMIFS('Base Calificada'!K:K,'Base Calificada'!A:A,'modalidades_08-18'!$C$2,'Base Calificada'!C:C,'modalidades_08-18'!A13,'Base Calificada'!U:U,"Social")</f>
        <v>62183.352298999962</v>
      </c>
      <c r="D13" s="8">
        <f>SUMIFS('Base Calificada'!K:K,'Base Calificada'!A:A,'modalidades_08-18'!$D$2,'Base Calificada'!C:C,'modalidades_08-18'!A13,'Base Calificada'!U:U,"Social")</f>
        <v>82384.110862999994</v>
      </c>
      <c r="E13" s="8">
        <f>SUMIFS('Base Calificada'!K:K,'Base Calificada'!A:A,'modalidades_08-18'!$E$2,'Base Calificada'!C:C,'modalidades_08-18'!A13,'Base Calificada'!U:U,"Social")</f>
        <v>84111.083385000005</v>
      </c>
      <c r="F13" s="8">
        <f>SUMIFS('Base Calificada'!K:K,'Base Calificada'!A:A,'modalidades_08-18'!$F$2,'Base Calificada'!C:C,'modalidades_08-18'!A13,'Base Calificada'!U:U,"Social")</f>
        <v>100643.79259030061</v>
      </c>
      <c r="G13" s="8">
        <f>SUMIFS('Base Calificada'!K:K,'Base Calificada'!A:A,'modalidades_08-18'!$G$2,'Base Calificada'!C:C,'modalidades_08-18'!A13,'Base Calificada'!U:U,"Social")</f>
        <v>102821.81848037995</v>
      </c>
      <c r="H13" s="8">
        <f>SUMIFS('Base Calificada'!K:K,'Base Calificada'!A:A,'modalidades_08-18'!$H$2,'Base Calificada'!C:C,'modalidades_08-18'!A13,'Base Calificada'!U:U,"Social")</f>
        <v>96797.085226040028</v>
      </c>
      <c r="I13" s="8">
        <f>SUMIFS('Base Calificada'!K:K,'Base Calificada'!A:A,'modalidades_08-18'!$I$2,'Base Calificada'!C:C,'modalidades_08-18'!A13,'Base Calificada'!U:U,"Social")</f>
        <v>121248.96877927003</v>
      </c>
      <c r="J13" s="8">
        <f>SUMIFS('Base Calificada'!K:K,'Base Calificada'!A:A,'modalidades_08-18'!$J$2,'Base Calificada'!C:C,'modalidades_08-18'!A13,'Base Calificada'!U:U,"Social")</f>
        <v>132170.14666318998</v>
      </c>
      <c r="K13" s="8">
        <f>SUMIFS('Base Calificada'!K:K,'Base Calificada'!A:A,'modalidades_08-18'!$K$2,'Base Calificada'!C:C,'modalidades_08-18'!A13,'Base Calificada'!U:U,"Social")</f>
        <v>98131.565375319959</v>
      </c>
      <c r="L13" s="8">
        <f>SUMIFS('Base Calificada'!K:K,'Base Calificada'!A:A,'modalidades_08-18'!$L$2,'Base Calificada'!C:C,'modalidades_08-18'!A13,'Base Calificada'!U:U,"Social")</f>
        <v>137990.86614385</v>
      </c>
      <c r="M13" s="8">
        <f>SUMIFS('Base Calificada'!K:K,'Base Calificada'!A:A,'modalidades_08-18'!$M$2,'Base Calificada'!C:C,'modalidades_08-18'!A13,'Base Calificada'!U:U,"Social")</f>
        <v>56087.598605030005</v>
      </c>
    </row>
    <row r="14" spans="1:13" x14ac:dyDescent="0.3">
      <c r="A14" s="7" t="s">
        <v>31</v>
      </c>
      <c r="B14" s="8">
        <f>SUMIFS('Base Calificada'!K:K,'Base Calificada'!A:A,'modalidades_08-18'!$B$2,'Base Calificada'!C:C,'modalidades_08-18'!A14,'Base Calificada'!U:U,"Social")</f>
        <v>112.013543</v>
      </c>
      <c r="C14" s="8">
        <f>SUMIFS('Base Calificada'!K:K,'Base Calificada'!A:A,'modalidades_08-18'!$C$2,'Base Calificada'!C:C,'modalidades_08-18'!A14,'Base Calificada'!U:U,"Social")</f>
        <v>1338.9495059999999</v>
      </c>
      <c r="D14" s="8">
        <f>SUMIFS('Base Calificada'!K:K,'Base Calificada'!A:A,'modalidades_08-18'!$D$2,'Base Calificada'!C:C,'modalidades_08-18'!A14,'Base Calificada'!U:U,"Social")</f>
        <v>169.33922600000002</v>
      </c>
      <c r="E14" s="8">
        <f>SUMIFS('Base Calificada'!K:K,'Base Calificada'!A:A,'modalidades_08-18'!$E$2,'Base Calificada'!C:C,'modalidades_08-18'!A14,'Base Calificada'!U:U,"Social")</f>
        <v>377.93581399999999</v>
      </c>
      <c r="F14" s="8">
        <f>SUMIFS('Base Calificada'!K:K,'Base Calificada'!A:A,'modalidades_08-18'!$F$2,'Base Calificada'!C:C,'modalidades_08-18'!A14,'Base Calificada'!U:U,"Social")</f>
        <v>40.241758050000001</v>
      </c>
      <c r="G14" s="8">
        <f>SUMIFS('Base Calificada'!K:K,'Base Calificada'!A:A,'modalidades_08-18'!$G$2,'Base Calificada'!C:C,'modalidades_08-18'!A14,'Base Calificada'!U:U,"Social")</f>
        <v>176.93628498999999</v>
      </c>
      <c r="H14" s="8">
        <f>SUMIFS('Base Calificada'!K:K,'Base Calificada'!A:A,'modalidades_08-18'!$H$2,'Base Calificada'!C:C,'modalidades_08-18'!A14,'Base Calificada'!U:U,"Social")</f>
        <v>828.11401653000007</v>
      </c>
      <c r="I14" s="8">
        <f>SUMIFS('Base Calificada'!K:K,'Base Calificada'!A:A,'modalidades_08-18'!$I$2,'Base Calificada'!C:C,'modalidades_08-18'!A14,'Base Calificada'!U:U,"Social")</f>
        <v>471.62309501999999</v>
      </c>
      <c r="J14" s="8">
        <f>SUMIFS('Base Calificada'!K:K,'Base Calificada'!A:A,'modalidades_08-18'!$J$2,'Base Calificada'!C:C,'modalidades_08-18'!A14,'Base Calificada'!U:U,"Social")</f>
        <v>380.45644396</v>
      </c>
      <c r="K14" s="8">
        <f>SUMIFS('Base Calificada'!K:K,'Base Calificada'!A:A,'modalidades_08-18'!$K$2,'Base Calificada'!C:C,'modalidades_08-18'!A14,'Base Calificada'!U:U,"Social")</f>
        <v>315.27438925000001</v>
      </c>
      <c r="L14" s="8">
        <f>SUMIFS('Base Calificada'!K:K,'Base Calificada'!A:A,'modalidades_08-18'!$L$2,'Base Calificada'!C:C,'modalidades_08-18'!A14,'Base Calificada'!U:U,"Social")</f>
        <v>207.22306129</v>
      </c>
      <c r="M14" s="8">
        <f>SUMIFS('Base Calificada'!K:K,'Base Calificada'!A:A,'modalidades_08-18'!$M$2,'Base Calificada'!C:C,'modalidades_08-18'!A14,'Base Calificada'!U:U,"Social")</f>
        <v>67.655544519999992</v>
      </c>
    </row>
    <row r="15" spans="1:13" x14ac:dyDescent="0.3">
      <c r="A15" s="7" t="s">
        <v>22</v>
      </c>
      <c r="B15" s="8">
        <f>SUMIFS('Base Calificada'!K:K,'Base Calificada'!A:A,'modalidades_08-18'!$B$2,'Base Calificada'!C:C,'modalidades_08-18'!A15,'Base Calificada'!U:U,"Social")</f>
        <v>42954.471451000005</v>
      </c>
      <c r="C15" s="8">
        <f>SUMIFS('Base Calificada'!K:K,'Base Calificada'!A:A,'modalidades_08-18'!$C$2,'Base Calificada'!C:C,'modalidades_08-18'!A15,'Base Calificada'!U:U,"Social")</f>
        <v>35449.764199999998</v>
      </c>
      <c r="D15" s="8">
        <f>SUMIFS('Base Calificada'!K:K,'Base Calificada'!A:A,'modalidades_08-18'!$D$2,'Base Calificada'!C:C,'modalidades_08-18'!A15,'Base Calificada'!U:U,"Social")</f>
        <v>48123.837121999997</v>
      </c>
      <c r="E15" s="8">
        <f>SUMIFS('Base Calificada'!K:K,'Base Calificada'!A:A,'modalidades_08-18'!$E$2,'Base Calificada'!C:C,'modalidades_08-18'!A15,'Base Calificada'!U:U,"Social")</f>
        <v>53141.983422999998</v>
      </c>
      <c r="F15" s="8">
        <f>SUMIFS('Base Calificada'!K:K,'Base Calificada'!A:A,'modalidades_08-18'!$F$2,'Base Calificada'!C:C,'modalidades_08-18'!A15,'Base Calificada'!U:U,"Social")</f>
        <v>66251.005286231841</v>
      </c>
      <c r="G15" s="8">
        <f>SUMIFS('Base Calificada'!K:K,'Base Calificada'!A:A,'modalidades_08-18'!$G$2,'Base Calificada'!C:C,'modalidades_08-18'!A15,'Base Calificada'!U:U,"Social")</f>
        <v>54944.203216070018</v>
      </c>
      <c r="H15" s="8">
        <f>SUMIFS('Base Calificada'!K:K,'Base Calificada'!A:A,'modalidades_08-18'!$H$2,'Base Calificada'!C:C,'modalidades_08-18'!A15,'Base Calificada'!U:U,"Social")</f>
        <v>62200.464617460006</v>
      </c>
      <c r="I15" s="8">
        <f>SUMIFS('Base Calificada'!K:K,'Base Calificada'!A:A,'modalidades_08-18'!$I$2,'Base Calificada'!C:C,'modalidades_08-18'!A15,'Base Calificada'!U:U,"Social")</f>
        <v>58465.764568340011</v>
      </c>
      <c r="J15" s="8">
        <f>SUMIFS('Base Calificada'!K:K,'Base Calificada'!A:A,'modalidades_08-18'!$J$2,'Base Calificada'!C:C,'modalidades_08-18'!A15,'Base Calificada'!U:U,"Social")</f>
        <v>64734.844323080011</v>
      </c>
      <c r="K15" s="8">
        <f>SUMIFS('Base Calificada'!K:K,'Base Calificada'!A:A,'modalidades_08-18'!$K$2,'Base Calificada'!C:C,'modalidades_08-18'!A15,'Base Calificada'!U:U,"Social")</f>
        <v>61526.846295129995</v>
      </c>
      <c r="L15" s="8">
        <f>SUMIFS('Base Calificada'!K:K,'Base Calificada'!A:A,'modalidades_08-18'!$L$2,'Base Calificada'!C:C,'modalidades_08-18'!A15,'Base Calificada'!U:U,"Social")</f>
        <v>67964.06313712</v>
      </c>
      <c r="M15" s="8">
        <f>SUMIFS('Base Calificada'!K:K,'Base Calificada'!A:A,'modalidades_08-18'!$M$2,'Base Calificada'!C:C,'modalidades_08-18'!A15,'Base Calificada'!U:U,"Social")</f>
        <v>63480.371358360004</v>
      </c>
    </row>
    <row r="16" spans="1:13" x14ac:dyDescent="0.3">
      <c r="A16" s="7" t="s">
        <v>39</v>
      </c>
      <c r="B16" s="8">
        <f>SUMIFS('Base Calificada'!K:K,'Base Calificada'!A:A,'modalidades_08-18'!$B$2,'Base Calificada'!C:C,'modalidades_08-18'!A16,'Base Calificada'!U:U,"Social")</f>
        <v>0</v>
      </c>
      <c r="C16" s="8">
        <f>SUMIFS('Base Calificada'!K:K,'Base Calificada'!A:A,'modalidades_08-18'!$C$2,'Base Calificada'!C:C,'modalidades_08-18'!A16,'Base Calificada'!U:U,"Social")</f>
        <v>198.349918</v>
      </c>
      <c r="D16" s="8">
        <f>SUMIFS('Base Calificada'!K:K,'Base Calificada'!A:A,'modalidades_08-18'!$D$2,'Base Calificada'!C:C,'modalidades_08-18'!A16,'Base Calificada'!U:U,"Social")</f>
        <v>22157.277124</v>
      </c>
      <c r="E16" s="8">
        <f>SUMIFS('Base Calificada'!K:K,'Base Calificada'!A:A,'modalidades_08-18'!$E$2,'Base Calificada'!C:C,'modalidades_08-18'!A16,'Base Calificada'!U:U,"Social")</f>
        <v>31879.5478</v>
      </c>
      <c r="F16" s="8">
        <f>SUMIFS('Base Calificada'!K:K,'Base Calificada'!A:A,'modalidades_08-18'!$F$2,'Base Calificada'!C:C,'modalidades_08-18'!A16,'Base Calificada'!U:U,"Social")</f>
        <v>6053.0037635999997</v>
      </c>
      <c r="G16" s="8">
        <f>SUMIFS('Base Calificada'!K:K,'Base Calificada'!A:A,'modalidades_08-18'!$G$2,'Base Calificada'!C:C,'modalidades_08-18'!A16,'Base Calificada'!U:U,"Social")</f>
        <v>10993.246471670001</v>
      </c>
      <c r="H16" s="8">
        <f>SUMIFS('Base Calificada'!K:K,'Base Calificada'!A:A,'modalidades_08-18'!$H$2,'Base Calificada'!C:C,'modalidades_08-18'!A16,'Base Calificada'!U:U,"Social")</f>
        <v>7254.2011233799994</v>
      </c>
      <c r="I16" s="8">
        <f>SUMIFS('Base Calificada'!K:K,'Base Calificada'!A:A,'modalidades_08-18'!$I$2,'Base Calificada'!C:C,'modalidades_08-18'!A16,'Base Calificada'!U:U,"Social")</f>
        <v>23423.31427074</v>
      </c>
      <c r="J16" s="8">
        <f>SUMIFS('Base Calificada'!K:K,'Base Calificada'!A:A,'modalidades_08-18'!$J$2,'Base Calificada'!C:C,'modalidades_08-18'!A16,'Base Calificada'!U:U,"Social")</f>
        <v>15614.510904140001</v>
      </c>
      <c r="K16" s="8">
        <f>SUMIFS('Base Calificada'!K:K,'Base Calificada'!A:A,'modalidades_08-18'!$K$2,'Base Calificada'!C:C,'modalidades_08-18'!A16,'Base Calificada'!U:U,"Social")</f>
        <v>12731.787795719998</v>
      </c>
      <c r="L16" s="8">
        <f>SUMIFS('Base Calificada'!K:K,'Base Calificada'!A:A,'modalidades_08-18'!$L$2,'Base Calificada'!C:C,'modalidades_08-18'!A16,'Base Calificada'!U:U,"Social")</f>
        <v>33984.200176240003</v>
      </c>
      <c r="M16" s="8">
        <f>SUMIFS('Base Calificada'!K:K,'Base Calificada'!A:A,'modalidades_08-18'!$M$2,'Base Calificada'!C:C,'modalidades_08-18'!A16,'Base Calificada'!U:U,"Social")</f>
        <v>5368.1912544799998</v>
      </c>
    </row>
    <row r="17" spans="1:19" x14ac:dyDescent="0.3">
      <c r="A17" s="7" t="s">
        <v>23</v>
      </c>
      <c r="B17" s="8">
        <f>SUMIFS('Base Calificada'!K:K,'Base Calificada'!A:A,'modalidades_08-18'!$B$2,'Base Calificada'!C:C,'modalidades_08-18'!A17,'Base Calificada'!U:U,"Social")</f>
        <v>189.37141300000002</v>
      </c>
      <c r="C17" s="8">
        <f>SUMIFS('Base Calificada'!K:K,'Base Calificada'!A:A,'modalidades_08-18'!$C$2,'Base Calificada'!C:C,'modalidades_08-18'!A17,'Base Calificada'!U:U,"Social")</f>
        <v>120.390501</v>
      </c>
      <c r="D17" s="8">
        <f>SUMIFS('Base Calificada'!K:K,'Base Calificada'!A:A,'modalidades_08-18'!$D$2,'Base Calificada'!C:C,'modalidades_08-18'!A17,'Base Calificada'!U:U,"Social")</f>
        <v>411.093842</v>
      </c>
      <c r="E17" s="8">
        <f>SUMIFS('Base Calificada'!K:K,'Base Calificada'!A:A,'modalidades_08-18'!$E$2,'Base Calificada'!C:C,'modalidades_08-18'!A17,'Base Calificada'!U:U,"Social")</f>
        <v>110.114733</v>
      </c>
      <c r="F17" s="8">
        <f>SUMIFS('Base Calificada'!K:K,'Base Calificada'!A:A,'modalidades_08-18'!$F$2,'Base Calificada'!C:C,'modalidades_08-18'!A17,'Base Calificada'!U:U,"Social")</f>
        <v>288.77057204296869</v>
      </c>
      <c r="G17" s="8">
        <f>SUMIFS('Base Calificada'!K:K,'Base Calificada'!A:A,'modalidades_08-18'!$G$2,'Base Calificada'!C:C,'modalidades_08-18'!A17,'Base Calificada'!U:U,"Social")</f>
        <v>369.73613361000002</v>
      </c>
      <c r="H17" s="8">
        <f>SUMIFS('Base Calificada'!K:K,'Base Calificada'!A:A,'modalidades_08-18'!$H$2,'Base Calificada'!C:C,'modalidades_08-18'!A17,'Base Calificada'!U:U,"Social")</f>
        <v>402.88937464000003</v>
      </c>
      <c r="I17" s="8">
        <f>SUMIFS('Base Calificada'!K:K,'Base Calificada'!A:A,'modalidades_08-18'!$I$2,'Base Calificada'!C:C,'modalidades_08-18'!A17,'Base Calificada'!U:U,"Social")</f>
        <v>452.75770539999996</v>
      </c>
      <c r="J17" s="8">
        <f>SUMIFS('Base Calificada'!K:K,'Base Calificada'!A:A,'modalidades_08-18'!$J$2,'Base Calificada'!C:C,'modalidades_08-18'!A17,'Base Calificada'!U:U,"Social")</f>
        <v>434.22413302000007</v>
      </c>
      <c r="K17" s="8">
        <f>SUMIFS('Base Calificada'!K:K,'Base Calificada'!A:A,'modalidades_08-18'!$K$2,'Base Calificada'!C:C,'modalidades_08-18'!A17,'Base Calificada'!U:U,"Social")</f>
        <v>524.84828038000001</v>
      </c>
      <c r="L17" s="8">
        <f>SUMIFS('Base Calificada'!K:K,'Base Calificada'!A:A,'modalidades_08-18'!$L$2,'Base Calificada'!C:C,'modalidades_08-18'!A17,'Base Calificada'!U:U,"Social")</f>
        <v>737.18152198999996</v>
      </c>
      <c r="M17" s="8">
        <f>SUMIFS('Base Calificada'!K:K,'Base Calificada'!A:A,'modalidades_08-18'!$M$2,'Base Calificada'!C:C,'modalidades_08-18'!A17,'Base Calificada'!U:U,"Social")</f>
        <v>547.82018258999994</v>
      </c>
    </row>
    <row r="18" spans="1:19" x14ac:dyDescent="0.3">
      <c r="A18" s="7" t="s">
        <v>24</v>
      </c>
      <c r="B18" s="8">
        <f>SUMIFS('Base Calificada'!K:K,'Base Calificada'!A:A,'modalidades_08-18'!$B$2,'Base Calificada'!C:C,'modalidades_08-18'!A18,'Base Calificada'!U:U,"Social")</f>
        <v>19620.694109000004</v>
      </c>
      <c r="C18" s="8">
        <f>SUMIFS('Base Calificada'!K:K,'Base Calificada'!A:A,'modalidades_08-18'!$C$2,'Base Calificada'!C:C,'modalidades_08-18'!A18,'Base Calificada'!U:U,"Social")</f>
        <v>13321.392047999996</v>
      </c>
      <c r="D18" s="8">
        <f>SUMIFS('Base Calificada'!K:K,'Base Calificada'!A:A,'modalidades_08-18'!$D$2,'Base Calificada'!C:C,'modalidades_08-18'!A18,'Base Calificada'!U:U,"Social")</f>
        <v>17658.413800999995</v>
      </c>
      <c r="E18" s="8">
        <f>SUMIFS('Base Calificada'!K:K,'Base Calificada'!A:A,'modalidades_08-18'!$E$2,'Base Calificada'!C:C,'modalidades_08-18'!A18,'Base Calificada'!U:U,"Social")</f>
        <v>19941.193208000001</v>
      </c>
      <c r="F18" s="8">
        <f>SUMIFS('Base Calificada'!K:K,'Base Calificada'!A:A,'modalidades_08-18'!$F$2,'Base Calificada'!C:C,'modalidades_08-18'!A18,'Base Calificada'!U:U,"Social")</f>
        <v>17573.293943990004</v>
      </c>
      <c r="G18" s="8">
        <f>SUMIFS('Base Calificada'!K:K,'Base Calificada'!A:A,'modalidades_08-18'!$G$2,'Base Calificada'!C:C,'modalidades_08-18'!A18,'Base Calificada'!U:U,"Social")</f>
        <v>16629.478909700003</v>
      </c>
      <c r="H18" s="8">
        <f>SUMIFS('Base Calificada'!K:K,'Base Calificada'!A:A,'modalidades_08-18'!$H$2,'Base Calificada'!C:C,'modalidades_08-18'!A18,'Base Calificada'!U:U,"Social")</f>
        <v>27012.035595949998</v>
      </c>
      <c r="I18" s="8">
        <f>SUMIFS('Base Calificada'!K:K,'Base Calificada'!A:A,'modalidades_08-18'!$I$2,'Base Calificada'!C:C,'modalidades_08-18'!A18,'Base Calificada'!U:U,"Social")</f>
        <v>40511.787207359986</v>
      </c>
      <c r="J18" s="8">
        <f>SUMIFS('Base Calificada'!K:K,'Base Calificada'!A:A,'modalidades_08-18'!$J$2,'Base Calificada'!C:C,'modalidades_08-18'!A18,'Base Calificada'!U:U,"Social")</f>
        <v>34229.812708380035</v>
      </c>
      <c r="K18" s="8">
        <f>SUMIFS('Base Calificada'!K:K,'Base Calificada'!A:A,'modalidades_08-18'!$K$2,'Base Calificada'!C:C,'modalidades_08-18'!A18,'Base Calificada'!U:U,"Social")</f>
        <v>30872.311681789986</v>
      </c>
      <c r="L18" s="8">
        <f>SUMIFS('Base Calificada'!K:K,'Base Calificada'!A:A,'modalidades_08-18'!$L$2,'Base Calificada'!C:C,'modalidades_08-18'!A18,'Base Calificada'!U:U,"Social")</f>
        <v>32670.520784410004</v>
      </c>
      <c r="M18" s="8">
        <f>SUMIFS('Base Calificada'!K:K,'Base Calificada'!A:A,'modalidades_08-18'!$M$2,'Base Calificada'!C:C,'modalidades_08-18'!A18,'Base Calificada'!U:U,"Social")</f>
        <v>22120.40949346</v>
      </c>
    </row>
    <row r="19" spans="1:19" x14ac:dyDescent="0.3">
      <c r="A19" s="7" t="s">
        <v>21</v>
      </c>
      <c r="B19" s="8">
        <f>SUMIFS('Base Calificada'!K:K,'Base Calificada'!A:A,'modalidades_08-18'!$B$2,'Base Calificada'!C:C,'modalidades_08-18'!A19,'Base Calificada'!U:U,"Social")</f>
        <v>229919.54520224998</v>
      </c>
      <c r="C19" s="8">
        <f>SUMIFS('Base Calificada'!K:K,'Base Calificada'!A:A,'modalidades_08-18'!$C$2,'Base Calificada'!C:C,'modalidades_08-18'!A19,'Base Calificada'!U:U,"Social")</f>
        <v>28915.099777000007</v>
      </c>
      <c r="D19" s="8">
        <f>SUMIFS('Base Calificada'!K:K,'Base Calificada'!A:A,'modalidades_08-18'!$D$2,'Base Calificada'!C:C,'modalidades_08-18'!A19,'Base Calificada'!U:U,"Social")</f>
        <v>32547.123219000005</v>
      </c>
      <c r="E19" s="8">
        <f>SUMIFS('Base Calificada'!K:K,'Base Calificada'!A:A,'modalidades_08-18'!$E$2,'Base Calificada'!C:C,'modalidades_08-18'!A19,'Base Calificada'!U:U,"Social")</f>
        <v>37616.504889999997</v>
      </c>
      <c r="F19" s="8">
        <f>SUMIFS('Base Calificada'!K:K,'Base Calificada'!A:A,'modalidades_08-18'!$F$2,'Base Calificada'!C:C,'modalidades_08-18'!A19,'Base Calificada'!U:U,"Social")</f>
        <v>57522.541197059989</v>
      </c>
      <c r="G19" s="8">
        <f>SUMIFS('Base Calificada'!K:K,'Base Calificada'!A:A,'modalidades_08-18'!$G$2,'Base Calificada'!C:C,'modalidades_08-18'!A19,'Base Calificada'!U:U,"Social")</f>
        <v>38629.791644429992</v>
      </c>
      <c r="H19" s="8">
        <f>SUMIFS('Base Calificada'!K:K,'Base Calificada'!A:A,'modalidades_08-18'!$H$2,'Base Calificada'!C:C,'modalidades_08-18'!A19,'Base Calificada'!U:U,"Social")</f>
        <v>41165.43134820999</v>
      </c>
      <c r="I19" s="8">
        <f>SUMIFS('Base Calificada'!K:K,'Base Calificada'!A:A,'modalidades_08-18'!$I$2,'Base Calificada'!C:C,'modalidades_08-18'!A19,'Base Calificada'!U:U,"Social")</f>
        <v>49206.426952660026</v>
      </c>
      <c r="J19" s="8">
        <f>SUMIFS('Base Calificada'!K:K,'Base Calificada'!A:A,'modalidades_08-18'!$J$2,'Base Calificada'!C:C,'modalidades_08-18'!A19,'Base Calificada'!U:U,"Social")</f>
        <v>37382.69797488999</v>
      </c>
      <c r="K19" s="8">
        <f>SUMIFS('Base Calificada'!K:K,'Base Calificada'!A:A,'modalidades_08-18'!$K$2,'Base Calificada'!C:C,'modalidades_08-18'!A19,'Base Calificada'!U:U,"Social")</f>
        <v>31322.521323409994</v>
      </c>
      <c r="L19" s="8">
        <f>SUMIFS('Base Calificada'!K:K,'Base Calificada'!A:A,'modalidades_08-18'!$L$2,'Base Calificada'!C:C,'modalidades_08-18'!A19,'Base Calificada'!U:U,"Social")</f>
        <v>41833.63805934001</v>
      </c>
      <c r="M19" s="8">
        <f>SUMIFS('Base Calificada'!K:K,'Base Calificada'!A:A,'modalidades_08-18'!$M$2,'Base Calificada'!C:C,'modalidades_08-18'!A19,'Base Calificada'!U:U,"Social")</f>
        <v>36454.980593099994</v>
      </c>
    </row>
    <row r="20" spans="1:19" x14ac:dyDescent="0.3">
      <c r="A20" s="7" t="s">
        <v>29</v>
      </c>
      <c r="B20" s="8">
        <f>SUMIFS('Base Calificada'!K:K,'Base Calificada'!A:A,'modalidades_08-18'!$B$2,'Base Calificada'!C:C,'modalidades_08-18'!A20,'Base Calificada'!U:U,"Social")</f>
        <v>189410.87374100002</v>
      </c>
      <c r="C20" s="8">
        <f>SUMIFS('Base Calificada'!K:K,'Base Calificada'!A:A,'modalidades_08-18'!$C$2,'Base Calificada'!C:C,'modalidades_08-18'!A20,'Base Calificada'!U:U,"Social")</f>
        <v>208400.684561</v>
      </c>
      <c r="D20" s="8">
        <f>SUMIFS('Base Calificada'!K:K,'Base Calificada'!A:A,'modalidades_08-18'!$D$2,'Base Calificada'!C:C,'modalidades_08-18'!A20,'Base Calificada'!U:U,"Social")</f>
        <v>235360.56893800007</v>
      </c>
      <c r="E20" s="8">
        <f>SUMIFS('Base Calificada'!K:K,'Base Calificada'!A:A,'modalidades_08-18'!$E$2,'Base Calificada'!C:C,'modalidades_08-18'!A20,'Base Calificada'!U:U,"Social")</f>
        <v>250273.23956300016</v>
      </c>
      <c r="F20" s="8">
        <f>SUMIFS('Base Calificada'!K:K,'Base Calificada'!A:A,'modalidades_08-18'!$F$2,'Base Calificada'!C:C,'modalidades_08-18'!A20,'Base Calificada'!U:U,"Social")</f>
        <v>252945.82779590003</v>
      </c>
      <c r="G20" s="8">
        <f>SUMIFS('Base Calificada'!K:K,'Base Calificada'!A:A,'modalidades_08-18'!$G$2,'Base Calificada'!C:C,'modalidades_08-18'!A20,'Base Calificada'!U:U,"Social")</f>
        <v>266833.93356526003</v>
      </c>
      <c r="H20" s="8">
        <f>SUMIFS('Base Calificada'!K:K,'Base Calificada'!A:A,'modalidades_08-18'!$H$2,'Base Calificada'!C:C,'modalidades_08-18'!A20,'Base Calificada'!U:U,"Social")</f>
        <v>326834.36362697004</v>
      </c>
      <c r="I20" s="8">
        <f>SUMIFS('Base Calificada'!K:K,'Base Calificada'!A:A,'modalidades_08-18'!$I$2,'Base Calificada'!C:C,'modalidades_08-18'!A20,'Base Calificada'!U:U,"Social")</f>
        <v>312525.87438550987</v>
      </c>
      <c r="J20" s="8">
        <f>SUMIFS('Base Calificada'!K:K,'Base Calificada'!A:A,'modalidades_08-18'!$J$2,'Base Calificada'!C:C,'modalidades_08-18'!A20,'Base Calificada'!U:U,"Social")</f>
        <v>317646.86717856</v>
      </c>
      <c r="K20" s="8">
        <f>SUMIFS('Base Calificada'!K:K,'Base Calificada'!A:A,'modalidades_08-18'!$K$2,'Base Calificada'!C:C,'modalidades_08-18'!A20,'Base Calificada'!U:U,"Social")</f>
        <v>261131.67955655002</v>
      </c>
      <c r="L20" s="8">
        <f>SUMIFS('Base Calificada'!K:K,'Base Calificada'!A:A,'modalidades_08-18'!$L$2,'Base Calificada'!C:C,'modalidades_08-18'!A20,'Base Calificada'!U:U,"Social")</f>
        <v>274556.17329597985</v>
      </c>
      <c r="M20" s="8">
        <f>SUMIFS('Base Calificada'!K:K,'Base Calificada'!A:A,'modalidades_08-18'!$M$2,'Base Calificada'!C:C,'modalidades_08-18'!A20,'Base Calificada'!U:U,"Social")</f>
        <v>229044.02934116003</v>
      </c>
    </row>
    <row r="21" spans="1:19" x14ac:dyDescent="0.3">
      <c r="A21" s="7" t="s">
        <v>33</v>
      </c>
      <c r="B21" s="8">
        <f>SUMIFS('Base Calificada'!K:K,'Base Calificada'!A:A,'modalidades_08-18'!$B$2,'Base Calificada'!C:C,'modalidades_08-18'!A21,'Base Calificada'!U:U,"Social")</f>
        <v>48869.860090000002</v>
      </c>
      <c r="C21" s="8">
        <f>SUMIFS('Base Calificada'!K:K,'Base Calificada'!A:A,'modalidades_08-18'!$C$2,'Base Calificada'!C:C,'modalidades_08-18'!A21,'Base Calificada'!U:U,"Social")</f>
        <v>64589.557577</v>
      </c>
      <c r="D21" s="8">
        <f>SUMIFS('Base Calificada'!K:K,'Base Calificada'!A:A,'modalidades_08-18'!$D$2,'Base Calificada'!C:C,'modalidades_08-18'!A21,'Base Calificada'!U:U,"Social")</f>
        <v>64414.333805999995</v>
      </c>
      <c r="E21" s="8">
        <f>SUMIFS('Base Calificada'!K:K,'Base Calificada'!A:A,'modalidades_08-18'!$E$2,'Base Calificada'!C:C,'modalidades_08-18'!A21,'Base Calificada'!U:U,"Social")</f>
        <v>68516.784241000001</v>
      </c>
      <c r="F21" s="8">
        <f>SUMIFS('Base Calificada'!K:K,'Base Calificada'!A:A,'modalidades_08-18'!$F$2,'Base Calificada'!C:C,'modalidades_08-18'!A21,'Base Calificada'!U:U,"Social")</f>
        <v>78176.490616999989</v>
      </c>
      <c r="G21" s="8">
        <f>SUMIFS('Base Calificada'!K:K,'Base Calificada'!A:A,'modalidades_08-18'!$G$2,'Base Calificada'!C:C,'modalidades_08-18'!A21,'Base Calificada'!U:U,"Social")</f>
        <v>81281.467239999998</v>
      </c>
      <c r="H21" s="8">
        <f>SUMIFS('Base Calificada'!K:K,'Base Calificada'!A:A,'modalidades_08-18'!$H$2,'Base Calificada'!C:C,'modalidades_08-18'!A21,'Base Calificada'!U:U,"Social")</f>
        <v>86311.380282999991</v>
      </c>
      <c r="I21" s="8">
        <f>SUMIFS('Base Calificada'!K:K,'Base Calificada'!A:A,'modalidades_08-18'!$I$2,'Base Calificada'!C:C,'modalidades_08-18'!A21,'Base Calificada'!U:U,"Social")</f>
        <v>92922.302611999999</v>
      </c>
      <c r="J21" s="8">
        <f>SUMIFS('Base Calificada'!K:K,'Base Calificada'!A:A,'modalidades_08-18'!$J$2,'Base Calificada'!C:C,'modalidades_08-18'!A21,'Base Calificada'!U:U,"Social")</f>
        <v>100065.51130300001</v>
      </c>
      <c r="K21" s="8">
        <f>SUMIFS('Base Calificada'!K:K,'Base Calificada'!A:A,'modalidades_08-18'!$K$2,'Base Calificada'!C:C,'modalidades_08-18'!A21,'Base Calificada'!U:U,"Social")</f>
        <v>107298.04371299999</v>
      </c>
      <c r="L21" s="8">
        <f>SUMIFS('Base Calificada'!K:K,'Base Calificada'!A:A,'modalidades_08-18'!$L$2,'Base Calificada'!C:C,'modalidades_08-18'!A21,'Base Calificada'!U:U,"Social")</f>
        <v>115160.741926</v>
      </c>
      <c r="M21" s="8">
        <f>SUMIFS('Base Calificada'!K:K,'Base Calificada'!A:A,'modalidades_08-18'!$M$2,'Base Calificada'!C:C,'modalidades_08-18'!A21,'Base Calificada'!U:U,"Social")</f>
        <v>128342.577357</v>
      </c>
    </row>
    <row r="22" spans="1:19" x14ac:dyDescent="0.3">
      <c r="A22" s="7" t="s">
        <v>30</v>
      </c>
      <c r="B22" s="8">
        <f>SUMIFS('Base Calificada'!K:K,'Base Calificada'!A:A,'modalidades_08-18'!$B$2,'Base Calificada'!C:C,'modalidades_08-18'!A22,'Base Calificada'!U:U,"Social")</f>
        <v>81706.971542999978</v>
      </c>
      <c r="C22" s="8">
        <f>SUMIFS('Base Calificada'!K:K,'Base Calificada'!A:A,'modalidades_08-18'!$C$2,'Base Calificada'!C:C,'modalidades_08-18'!A22,'Base Calificada'!U:U,"Social")</f>
        <v>161790.82993300003</v>
      </c>
      <c r="D22" s="8">
        <f>SUMIFS('Base Calificada'!K:K,'Base Calificada'!A:A,'modalidades_08-18'!$D$2,'Base Calificada'!C:C,'modalidades_08-18'!A22,'Base Calificada'!U:U,"Social")</f>
        <v>178687.67083300001</v>
      </c>
      <c r="E22" s="8">
        <f>SUMIFS('Base Calificada'!K:K,'Base Calificada'!A:A,'modalidades_08-18'!$E$2,'Base Calificada'!C:C,'modalidades_08-18'!A22,'Base Calificada'!U:U,"Social")</f>
        <v>187607.76790000004</v>
      </c>
      <c r="F22" s="8">
        <f>SUMIFS('Base Calificada'!K:K,'Base Calificada'!A:A,'modalidades_08-18'!$F$2,'Base Calificada'!C:C,'modalidades_08-18'!A22,'Base Calificada'!U:U,"Social")</f>
        <v>216659.37719761004</v>
      </c>
      <c r="G22" s="8">
        <f>SUMIFS('Base Calificada'!K:K,'Base Calificada'!A:A,'modalidades_08-18'!$G$2,'Base Calificada'!C:C,'modalidades_08-18'!A22,'Base Calificada'!U:U,"Social")</f>
        <v>273396.49630340002</v>
      </c>
      <c r="H22" s="8">
        <f>SUMIFS('Base Calificada'!K:K,'Base Calificada'!A:A,'modalidades_08-18'!$H$2,'Base Calificada'!C:C,'modalidades_08-18'!A22,'Base Calificada'!U:U,"Social")</f>
        <v>279915.92495392001</v>
      </c>
      <c r="I22" s="8">
        <f>SUMIFS('Base Calificada'!K:K,'Base Calificada'!A:A,'modalidades_08-18'!$I$2,'Base Calificada'!C:C,'modalidades_08-18'!A22,'Base Calificada'!U:U,"Social")</f>
        <v>348984.19674409</v>
      </c>
      <c r="J22" s="8">
        <f>SUMIFS('Base Calificada'!K:K,'Base Calificada'!A:A,'modalidades_08-18'!$J$2,'Base Calificada'!C:C,'modalidades_08-18'!A22,'Base Calificada'!U:U,"Social")</f>
        <v>315884.09370581002</v>
      </c>
      <c r="K22" s="8">
        <f>SUMIFS('Base Calificada'!K:K,'Base Calificada'!A:A,'modalidades_08-18'!$K$2,'Base Calificada'!C:C,'modalidades_08-18'!A22,'Base Calificada'!U:U,"Social")</f>
        <v>299799.58312833001</v>
      </c>
      <c r="L22" s="8">
        <f>SUMIFS('Base Calificada'!K:K,'Base Calificada'!A:A,'modalidades_08-18'!$L$2,'Base Calificada'!C:C,'modalidades_08-18'!A22,'Base Calificada'!U:U,"Social")</f>
        <v>285552.14263523999</v>
      </c>
      <c r="M22" s="8">
        <f>SUMIFS('Base Calificada'!K:K,'Base Calificada'!A:A,'modalidades_08-18'!$M$2,'Base Calificada'!C:C,'modalidades_08-18'!A22,'Base Calificada'!U:U,"Social")</f>
        <v>346856.37671868998</v>
      </c>
    </row>
    <row r="23" spans="1:19" x14ac:dyDescent="0.3">
      <c r="A23" s="7" t="s">
        <v>43</v>
      </c>
      <c r="B23" s="8">
        <f>SUMIFS('Base Calificada'!K:K,'Base Calificada'!A:A,'modalidades_08-18'!$B$2,'Base Calificada'!C:C,'modalidades_08-18'!A23,'Base Calificada'!U:U,"Social")</f>
        <v>0</v>
      </c>
      <c r="C23" s="8">
        <f>SUMIFS('Base Calificada'!K:K,'Base Calificada'!A:A,'modalidades_08-18'!$C$2,'Base Calificada'!C:C,'modalidades_08-18'!A23,'Base Calificada'!U:U,"Social")</f>
        <v>0</v>
      </c>
      <c r="D23" s="8">
        <f>SUMIFS('Base Calificada'!K:K,'Base Calificada'!A:A,'modalidades_08-18'!$D$2,'Base Calificada'!C:C,'modalidades_08-18'!A23,'Base Calificada'!U:U,"Social")</f>
        <v>0</v>
      </c>
      <c r="E23" s="8">
        <f>SUMIFS('Base Calificada'!K:K,'Base Calificada'!A:A,'modalidades_08-18'!$E$2,'Base Calificada'!C:C,'modalidades_08-18'!A23,'Base Calificada'!U:U,"Social")</f>
        <v>0</v>
      </c>
      <c r="F23" s="8">
        <f>SUMIFS('Base Calificada'!K:K,'Base Calificada'!A:A,'modalidades_08-18'!$F$2,'Base Calificada'!C:C,'modalidades_08-18'!A23,'Base Calificada'!U:U,"Social")</f>
        <v>-26.896256000000001</v>
      </c>
      <c r="G23" s="8">
        <f>SUMIFS('Base Calificada'!K:K,'Base Calificada'!A:A,'modalidades_08-18'!$G$2,'Base Calificada'!C:C,'modalidades_08-18'!A23,'Base Calificada'!U:U,"Social")</f>
        <v>587.40065900000002</v>
      </c>
      <c r="H23" s="8">
        <f>SUMIFS('Base Calificada'!K:K,'Base Calificada'!A:A,'modalidades_08-18'!$H$2,'Base Calificada'!C:C,'modalidades_08-18'!A23,'Base Calificada'!U:U,"Social")</f>
        <v>-341.79922299999998</v>
      </c>
      <c r="I23" s="8">
        <f>SUMIFS('Base Calificada'!K:K,'Base Calificada'!A:A,'modalidades_08-18'!$I$2,'Base Calificada'!C:C,'modalidades_08-18'!A23,'Base Calificada'!U:U,"Social")</f>
        <v>-928.98586399999999</v>
      </c>
      <c r="J23" s="8">
        <f>SUMIFS('Base Calificada'!K:K,'Base Calificada'!A:A,'modalidades_08-18'!$J$2,'Base Calificada'!C:C,'modalidades_08-18'!A23,'Base Calificada'!U:U,"Social")</f>
        <v>-2557.7950000000001</v>
      </c>
      <c r="K23" s="8">
        <f>SUMIFS('Base Calificada'!K:K,'Base Calificada'!A:A,'modalidades_08-18'!$K$2,'Base Calificada'!C:C,'modalidades_08-18'!A23,'Base Calificada'!U:U,"Social")</f>
        <v>-911.16216399999996</v>
      </c>
      <c r="L23" s="8">
        <f>SUMIFS('Base Calificada'!K:K,'Base Calificada'!A:A,'modalidades_08-18'!$L$2,'Base Calificada'!C:C,'modalidades_08-18'!A23,'Base Calificada'!U:U,"Social")</f>
        <v>300.73205300000001</v>
      </c>
      <c r="M23" s="8">
        <f>SUMIFS('Base Calificada'!K:K,'Base Calificada'!A:A,'modalidades_08-18'!$M$2,'Base Calificada'!C:C,'modalidades_08-18'!A23,'Base Calificada'!U:U,"Social")</f>
        <v>327.351294</v>
      </c>
    </row>
    <row r="24" spans="1:19" x14ac:dyDescent="0.3">
      <c r="A24" s="7" t="s">
        <v>42</v>
      </c>
      <c r="B24" s="8">
        <f>SUMIFS('Base Calificada'!K:K,'Base Calificada'!A:A,'modalidades_08-18'!$B$2,'Base Calificada'!C:C,'modalidades_08-18'!A24,'Base Calificada'!U:U,"Social")</f>
        <v>0</v>
      </c>
      <c r="C24" s="8">
        <f>SUMIFS('Base Calificada'!K:K,'Base Calificada'!A:A,'modalidades_08-18'!$C$2,'Base Calificada'!C:C,'modalidades_08-18'!A24,'Base Calificada'!U:U,"Social")</f>
        <v>0</v>
      </c>
      <c r="D24" s="8">
        <f>SUMIFS('Base Calificada'!K:K,'Base Calificada'!A:A,'modalidades_08-18'!$D$2,'Base Calificada'!C:C,'modalidades_08-18'!A24,'Base Calificada'!U:U,"Social")</f>
        <v>0</v>
      </c>
      <c r="E24" s="8">
        <f>SUMIFS('Base Calificada'!K:K,'Base Calificada'!A:A,'modalidades_08-18'!$E$2,'Base Calificada'!C:C,'modalidades_08-18'!A24,'Base Calificada'!U:U,"Social")</f>
        <v>0</v>
      </c>
      <c r="F24" s="8">
        <f>SUMIFS('Base Calificada'!K:K,'Base Calificada'!A:A,'modalidades_08-18'!$F$2,'Base Calificada'!C:C,'modalidades_08-18'!A24,'Base Calificada'!U:U,"Social")</f>
        <v>0</v>
      </c>
      <c r="G24" s="8">
        <f>SUMIFS('Base Calificada'!K:K,'Base Calificada'!A:A,'modalidades_08-18'!$G$2,'Base Calificada'!C:C,'modalidades_08-18'!A24,'Base Calificada'!U:U,"Social")</f>
        <v>0</v>
      </c>
      <c r="H24" s="8">
        <f>SUMIFS('Base Calificada'!K:K,'Base Calificada'!A:A,'modalidades_08-18'!$H$2,'Base Calificada'!C:C,'modalidades_08-18'!A24,'Base Calificada'!U:U,"Social")</f>
        <v>0</v>
      </c>
      <c r="I24" s="8">
        <f>SUMIFS('Base Calificada'!K:K,'Base Calificada'!A:A,'modalidades_08-18'!$I$2,'Base Calificada'!C:C,'modalidades_08-18'!A24,'Base Calificada'!U:U,"Social")</f>
        <v>0</v>
      </c>
      <c r="J24" s="8">
        <f>SUMIFS('Base Calificada'!K:K,'Base Calificada'!A:A,'modalidades_08-18'!$J$2,'Base Calificada'!C:C,'modalidades_08-18'!A24,'Base Calificada'!U:U,"Social")</f>
        <v>0</v>
      </c>
      <c r="K24" s="8">
        <f>SUMIFS('Base Calificada'!K:K,'Base Calificada'!A:A,'modalidades_08-18'!$K$2,'Base Calificada'!C:C,'modalidades_08-18'!A24,'Base Calificada'!U:U,"Social")</f>
        <v>0</v>
      </c>
      <c r="L24" s="8">
        <f>SUMIFS('Base Calificada'!K:K,'Base Calificada'!A:A,'modalidades_08-18'!$L$2,'Base Calificada'!C:C,'modalidades_08-18'!A24,'Base Calificada'!U:U,"Social")</f>
        <v>0</v>
      </c>
      <c r="M24" s="8">
        <f>SUMIFS('Base Calificada'!K:K,'Base Calificada'!A:A,'modalidades_08-18'!$M$2,'Base Calificada'!C:C,'modalidades_08-18'!A24,'Base Calificada'!U:U,"Social")</f>
        <v>0</v>
      </c>
    </row>
    <row r="25" spans="1:19" x14ac:dyDescent="0.3">
      <c r="A25" s="7" t="s">
        <v>40</v>
      </c>
      <c r="B25" s="8">
        <f>SUMIFS('Base Calificada'!K:K,'Base Calificada'!A:A,'modalidades_08-18'!$B$2,'Base Calificada'!C:C,'modalidades_08-18'!A25,'Base Calificada'!U:U,"Social")</f>
        <v>0</v>
      </c>
      <c r="C25" s="8">
        <f>SUMIFS('Base Calificada'!K:K,'Base Calificada'!A:A,'modalidades_08-18'!$C$2,'Base Calificada'!C:C,'modalidades_08-18'!A25,'Base Calificada'!U:U,"Social")</f>
        <v>0</v>
      </c>
      <c r="D25" s="8">
        <f>SUMIFS('Base Calificada'!K:K,'Base Calificada'!A:A,'modalidades_08-18'!$D$2,'Base Calificada'!C:C,'modalidades_08-18'!A25,'Base Calificada'!U:U,"Social")</f>
        <v>0</v>
      </c>
      <c r="E25" s="8">
        <f>SUMIFS('Base Calificada'!K:K,'Base Calificada'!A:A,'modalidades_08-18'!$E$2,'Base Calificada'!C:C,'modalidades_08-18'!A25,'Base Calificada'!U:U,"Social")</f>
        <v>0</v>
      </c>
      <c r="F25" s="8">
        <f>SUMIFS('Base Calificada'!K:K,'Base Calificada'!A:A,'modalidades_08-18'!$F$2,'Base Calificada'!C:C,'modalidades_08-18'!A25,'Base Calificada'!U:U,"Social")</f>
        <v>0</v>
      </c>
      <c r="G25" s="8">
        <f>SUMIFS('Base Calificada'!K:K,'Base Calificada'!A:A,'modalidades_08-18'!$G$2,'Base Calificada'!C:C,'modalidades_08-18'!A25,'Base Calificada'!U:U,"Social")</f>
        <v>0</v>
      </c>
      <c r="H25" s="8">
        <f>SUMIFS('Base Calificada'!K:K,'Base Calificada'!A:A,'modalidades_08-18'!$H$2,'Base Calificada'!C:C,'modalidades_08-18'!A25,'Base Calificada'!U:U,"Social")</f>
        <v>0</v>
      </c>
      <c r="I25" s="8">
        <f>SUMIFS('Base Calificada'!K:K,'Base Calificada'!A:A,'modalidades_08-18'!$I$2,'Base Calificada'!C:C,'modalidades_08-18'!A25,'Base Calificada'!U:U,"Social")</f>
        <v>0</v>
      </c>
      <c r="J25" s="8">
        <f>SUMIFS('Base Calificada'!K:K,'Base Calificada'!A:A,'modalidades_08-18'!$J$2,'Base Calificada'!C:C,'modalidades_08-18'!A25,'Base Calificada'!U:U,"Social")</f>
        <v>0</v>
      </c>
      <c r="K25" s="8">
        <f>SUMIFS('Base Calificada'!K:K,'Base Calificada'!A:A,'modalidades_08-18'!$K$2,'Base Calificada'!C:C,'modalidades_08-18'!A25,'Base Calificada'!U:U,"Social")</f>
        <v>0</v>
      </c>
      <c r="L25" s="8">
        <f>SUMIFS('Base Calificada'!K:K,'Base Calificada'!A:A,'modalidades_08-18'!$L$2,'Base Calificada'!C:C,'modalidades_08-18'!A25,'Base Calificada'!U:U,"Social")</f>
        <v>0</v>
      </c>
      <c r="M25" s="8">
        <f>SUMIFS('Base Calificada'!K:K,'Base Calificada'!A:A,'modalidades_08-18'!$M$2,'Base Calificada'!C:C,'modalidades_08-18'!A25,'Base Calificada'!U:U,"Social")</f>
        <v>0</v>
      </c>
    </row>
    <row r="26" spans="1:19" x14ac:dyDescent="0.3">
      <c r="A26" s="7" t="s">
        <v>41</v>
      </c>
      <c r="B26" s="8">
        <f>SUMIFS('Base Calificada'!K:K,'Base Calificada'!A:A,'modalidades_08-18'!$B$2,'Base Calificada'!C:C,'modalidades_08-18'!A26,'Base Calificada'!U:U,"Social")</f>
        <v>0</v>
      </c>
      <c r="C26" s="8">
        <f>SUMIFS('Base Calificada'!K:K,'Base Calificada'!A:A,'modalidades_08-18'!$C$2,'Base Calificada'!C:C,'modalidades_08-18'!A26,'Base Calificada'!U:U,"Social")</f>
        <v>0.301875</v>
      </c>
      <c r="D26" s="8">
        <f>SUMIFS('Base Calificada'!K:K,'Base Calificada'!A:A,'modalidades_08-18'!$D$2,'Base Calificada'!C:C,'modalidades_08-18'!A26,'Base Calificada'!U:U,"Social")</f>
        <v>0.313554</v>
      </c>
      <c r="E26" s="8">
        <f>SUMIFS('Base Calificada'!K:K,'Base Calificada'!A:A,'modalidades_08-18'!$E$2,'Base Calificada'!C:C,'modalidades_08-18'!A26,'Base Calificada'!U:U,"Social")</f>
        <v>0.43212299999999998</v>
      </c>
      <c r="F26" s="8">
        <f>SUMIFS('Base Calificada'!K:K,'Base Calificada'!A:A,'modalidades_08-18'!$F$2,'Base Calificada'!C:C,'modalidades_08-18'!A26,'Base Calificada'!U:U,"Social")</f>
        <v>0</v>
      </c>
      <c r="G26" s="8">
        <f>SUMIFS('Base Calificada'!K:K,'Base Calificada'!A:A,'modalidades_08-18'!$G$2,'Base Calificada'!C:C,'modalidades_08-18'!A26,'Base Calificada'!U:U,"Social")</f>
        <v>0</v>
      </c>
      <c r="H26" s="8">
        <f>SUMIFS('Base Calificada'!K:K,'Base Calificada'!A:A,'modalidades_08-18'!$H$2,'Base Calificada'!C:C,'modalidades_08-18'!A26,'Base Calificada'!U:U,"Social")</f>
        <v>0</v>
      </c>
      <c r="I26" s="8">
        <f>SUMIFS('Base Calificada'!K:K,'Base Calificada'!A:A,'modalidades_08-18'!$I$2,'Base Calificada'!C:C,'modalidades_08-18'!A26,'Base Calificada'!U:U,"Social")</f>
        <v>0</v>
      </c>
      <c r="J26" s="8">
        <f>SUMIFS('Base Calificada'!K:K,'Base Calificada'!A:A,'modalidades_08-18'!$J$2,'Base Calificada'!C:C,'modalidades_08-18'!A26,'Base Calificada'!U:U,"Social")</f>
        <v>0</v>
      </c>
      <c r="K26" s="8">
        <f>SUMIFS('Base Calificada'!K:K,'Base Calificada'!A:A,'modalidades_08-18'!$K$2,'Base Calificada'!C:C,'modalidades_08-18'!A26,'Base Calificada'!U:U,"Social")</f>
        <v>0</v>
      </c>
      <c r="L26" s="8">
        <f>SUMIFS('Base Calificada'!K:K,'Base Calificada'!A:A,'modalidades_08-18'!$L$2,'Base Calificada'!C:C,'modalidades_08-18'!A26,'Base Calificada'!U:U,"Social")</f>
        <v>0</v>
      </c>
      <c r="M26" s="8">
        <f>SUMIFS('Base Calificada'!K:K,'Base Calificada'!A:A,'modalidades_08-18'!$M$2,'Base Calificada'!C:C,'modalidades_08-18'!A26,'Base Calificada'!U:U,"Social")</f>
        <v>0</v>
      </c>
    </row>
    <row r="27" spans="1:19" x14ac:dyDescent="0.3">
      <c r="A27" s="7" t="s">
        <v>15386</v>
      </c>
      <c r="B27" s="13">
        <f>SUM(B3:B26)</f>
        <v>2004164.3157053124</v>
      </c>
      <c r="C27" s="13">
        <f t="shared" ref="C27:M27" si="0">SUM(C3:C26)</f>
        <v>1762998.9846523749</v>
      </c>
      <c r="D27" s="13">
        <f t="shared" si="0"/>
        <v>2022402.1238289997</v>
      </c>
      <c r="E27" s="13">
        <f t="shared" si="0"/>
        <v>2167604.6238759998</v>
      </c>
      <c r="F27" s="13">
        <f t="shared" si="0"/>
        <v>2328410.3552210503</v>
      </c>
      <c r="G27" s="13">
        <f t="shared" si="0"/>
        <v>2488260.7072811206</v>
      </c>
      <c r="H27" s="13">
        <f t="shared" si="0"/>
        <v>2730115.3329510302</v>
      </c>
      <c r="I27" s="13">
        <f t="shared" si="0"/>
        <v>3100366.5415143496</v>
      </c>
      <c r="J27" s="13">
        <f t="shared" si="0"/>
        <v>3160554.2028999799</v>
      </c>
      <c r="K27" s="13">
        <f t="shared" si="0"/>
        <v>3180460.8700309</v>
      </c>
      <c r="L27" s="13">
        <f t="shared" si="0"/>
        <v>3471232.3567320206</v>
      </c>
      <c r="M27" s="13">
        <f t="shared" si="0"/>
        <v>3555668.0906715207</v>
      </c>
    </row>
    <row r="29" spans="1:19" s="10" customFormat="1" ht="12.75" x14ac:dyDescent="0.25">
      <c r="A29" s="10" t="s">
        <v>15373</v>
      </c>
    </row>
    <row r="30" spans="1:19" s="10" customFormat="1" ht="12.75" x14ac:dyDescent="0.25">
      <c r="A30" s="10" t="s">
        <v>15372</v>
      </c>
      <c r="B30" s="10">
        <v>2008</v>
      </c>
      <c r="C30" s="10">
        <v>2009</v>
      </c>
      <c r="D30" s="10">
        <v>2010</v>
      </c>
      <c r="E30" s="10">
        <v>2011</v>
      </c>
      <c r="F30" s="10">
        <v>2012</v>
      </c>
      <c r="G30" s="10">
        <v>2013</v>
      </c>
      <c r="H30" s="10">
        <v>2014</v>
      </c>
      <c r="I30" s="10">
        <v>2015</v>
      </c>
      <c r="J30" s="10">
        <v>2016</v>
      </c>
      <c r="K30" s="10">
        <v>2017</v>
      </c>
      <c r="L30" s="10">
        <v>2018</v>
      </c>
      <c r="M30" s="10">
        <v>2019</v>
      </c>
      <c r="P30" s="10" t="s">
        <v>15332</v>
      </c>
      <c r="Q30" s="10" t="s">
        <v>15375</v>
      </c>
      <c r="R30" s="10" t="s">
        <v>15376</v>
      </c>
      <c r="S30" s="10" t="s">
        <v>15377</v>
      </c>
    </row>
    <row r="31" spans="1:19" x14ac:dyDescent="0.3">
      <c r="A31" s="18" t="s">
        <v>38</v>
      </c>
      <c r="B31" s="8">
        <f t="shared" ref="B31:B54" si="1">(B3/$R$31)*100</f>
        <v>0</v>
      </c>
      <c r="C31" s="8">
        <f t="shared" ref="C31:C54" si="2">(C3/$R$32)*100</f>
        <v>7596.3353553349361</v>
      </c>
      <c r="D31" s="8">
        <f t="shared" ref="D31:D54" si="3">(D3/$R$33)*100</f>
        <v>8705.6772887971383</v>
      </c>
      <c r="E31" s="8">
        <f t="shared" ref="E31:E54" si="4">(E3/$R$34)*100</f>
        <v>9390.4461979830267</v>
      </c>
      <c r="F31" s="8">
        <f t="shared" ref="F31:F54" si="5">(F3/$R$35)*100</f>
        <v>10426.939990019999</v>
      </c>
      <c r="G31" s="8">
        <f t="shared" ref="G31:G54" si="6">(G3/$R$36)*100</f>
        <v>9392.9374197677025</v>
      </c>
      <c r="H31" s="8">
        <f t="shared" ref="H31:H54" si="7">(H3/$R$37)*100</f>
        <v>8783.6026701131468</v>
      </c>
      <c r="I31" s="8">
        <f t="shared" ref="I31:I54" si="8">(I3/$R$38)*100</f>
        <v>9132.4555666325396</v>
      </c>
      <c r="J31" s="8">
        <f t="shared" ref="J31:J54" si="9">(J3/$R$39)*100</f>
        <v>32397.278078767584</v>
      </c>
      <c r="K31" s="8">
        <f t="shared" ref="K31:K54" si="10">(K3/$R$40)*100</f>
        <v>32504.73795365361</v>
      </c>
      <c r="L31" s="8">
        <f t="shared" ref="L31:L54" si="11">(L3/$R$41)*100</f>
        <v>32501.587132602468</v>
      </c>
      <c r="M31" s="8">
        <f t="shared" ref="M31:M54" si="12">(M3/$R$42)*100</f>
        <v>36486.943601444771</v>
      </c>
      <c r="P31" s="7">
        <v>2008</v>
      </c>
      <c r="Q31" s="8">
        <v>66.930890000000005</v>
      </c>
      <c r="R31" s="8">
        <v>84.692494999999994</v>
      </c>
      <c r="S31" s="9"/>
    </row>
    <row r="32" spans="1:19" x14ac:dyDescent="0.3">
      <c r="A32" s="15" t="s">
        <v>26</v>
      </c>
      <c r="B32" s="8">
        <f t="shared" si="1"/>
        <v>8339.3760970201674</v>
      </c>
      <c r="C32" s="8">
        <f t="shared" si="2"/>
        <v>5032.1807498091466</v>
      </c>
      <c r="D32" s="8">
        <f t="shared" si="3"/>
        <v>4765.0955442250934</v>
      </c>
      <c r="E32" s="8">
        <f t="shared" si="4"/>
        <v>5747.4493221611965</v>
      </c>
      <c r="F32" s="8">
        <f t="shared" si="5"/>
        <v>4429.6831007499995</v>
      </c>
      <c r="G32" s="8">
        <f t="shared" si="6"/>
        <v>4699.2824554056851</v>
      </c>
      <c r="H32" s="8">
        <f t="shared" si="7"/>
        <v>5705.63142538583</v>
      </c>
      <c r="I32" s="8">
        <f t="shared" si="8"/>
        <v>59493.906207603766</v>
      </c>
      <c r="J32" s="8">
        <f t="shared" si="9"/>
        <v>5487.8368869494143</v>
      </c>
      <c r="K32" s="8">
        <f t="shared" si="10"/>
        <v>4932.3236718349308</v>
      </c>
      <c r="L32" s="8">
        <f t="shared" si="11"/>
        <v>4213.750107691184</v>
      </c>
      <c r="M32" s="8">
        <f t="shared" si="12"/>
        <v>4175.8558839797342</v>
      </c>
      <c r="P32" s="7">
        <v>2009</v>
      </c>
      <c r="Q32" s="8">
        <v>70.476459000000006</v>
      </c>
      <c r="R32" s="8">
        <v>89.178960000000004</v>
      </c>
      <c r="S32" s="9">
        <f>(+R32-R31)/R31</f>
        <v>5.297358402300003E-2</v>
      </c>
    </row>
    <row r="33" spans="1:19" x14ac:dyDescent="0.3">
      <c r="A33" s="7" t="s">
        <v>36</v>
      </c>
      <c r="B33" s="8">
        <f t="shared" si="1"/>
        <v>0</v>
      </c>
      <c r="C33" s="8">
        <f t="shared" si="2"/>
        <v>0</v>
      </c>
      <c r="D33" s="8">
        <f t="shared" si="3"/>
        <v>0</v>
      </c>
      <c r="E33" s="8">
        <f t="shared" si="4"/>
        <v>0</v>
      </c>
      <c r="F33" s="8">
        <f t="shared" si="5"/>
        <v>0</v>
      </c>
      <c r="G33" s="8">
        <f t="shared" si="6"/>
        <v>0</v>
      </c>
      <c r="H33" s="8">
        <f t="shared" si="7"/>
        <v>0</v>
      </c>
      <c r="I33" s="8">
        <f t="shared" si="8"/>
        <v>0</v>
      </c>
      <c r="J33" s="8">
        <f t="shared" si="9"/>
        <v>0</v>
      </c>
      <c r="K33" s="8">
        <f t="shared" si="10"/>
        <v>0</v>
      </c>
      <c r="L33" s="8">
        <f t="shared" si="11"/>
        <v>0</v>
      </c>
      <c r="M33" s="8">
        <f t="shared" si="12"/>
        <v>0</v>
      </c>
      <c r="P33" s="7">
        <v>2010</v>
      </c>
      <c r="Q33" s="8">
        <v>73.405973000000003</v>
      </c>
      <c r="R33" s="8">
        <v>92.885885999999999</v>
      </c>
      <c r="S33" s="9">
        <f t="shared" ref="S33:S42" si="13">(+R33-R32)/R32</f>
        <v>4.1567271024465814E-2</v>
      </c>
    </row>
    <row r="34" spans="1:19" x14ac:dyDescent="0.3">
      <c r="A34" s="7" t="s">
        <v>35</v>
      </c>
      <c r="B34" s="8">
        <f t="shared" si="1"/>
        <v>0</v>
      </c>
      <c r="C34" s="8">
        <f t="shared" si="2"/>
        <v>0</v>
      </c>
      <c r="D34" s="8">
        <f t="shared" si="3"/>
        <v>0</v>
      </c>
      <c r="E34" s="8">
        <f t="shared" si="4"/>
        <v>0</v>
      </c>
      <c r="F34" s="8">
        <f t="shared" si="5"/>
        <v>0</v>
      </c>
      <c r="G34" s="8">
        <f t="shared" si="6"/>
        <v>0</v>
      </c>
      <c r="H34" s="8">
        <f t="shared" si="7"/>
        <v>0</v>
      </c>
      <c r="I34" s="8">
        <f t="shared" si="8"/>
        <v>0</v>
      </c>
      <c r="J34" s="8">
        <f t="shared" si="9"/>
        <v>0</v>
      </c>
      <c r="K34" s="8">
        <f t="shared" si="10"/>
        <v>0</v>
      </c>
      <c r="L34" s="8">
        <f t="shared" si="11"/>
        <v>0</v>
      </c>
      <c r="M34" s="8">
        <f t="shared" si="12"/>
        <v>0</v>
      </c>
      <c r="P34" s="7">
        <v>2011</v>
      </c>
      <c r="Q34" s="8">
        <v>75.907193000000007</v>
      </c>
      <c r="R34" s="8">
        <v>96.05086</v>
      </c>
      <c r="S34" s="9">
        <f t="shared" si="13"/>
        <v>3.4073788131815858E-2</v>
      </c>
    </row>
    <row r="35" spans="1:19" x14ac:dyDescent="0.3">
      <c r="A35" s="15" t="s">
        <v>25</v>
      </c>
      <c r="B35" s="8">
        <f t="shared" si="1"/>
        <v>374580.27544832922</v>
      </c>
      <c r="C35" s="8">
        <f t="shared" si="2"/>
        <v>392901.92446668481</v>
      </c>
      <c r="D35" s="8">
        <f t="shared" si="3"/>
        <v>396589.04144059093</v>
      </c>
      <c r="E35" s="8">
        <f t="shared" si="4"/>
        <v>404930.77901436778</v>
      </c>
      <c r="F35" s="8">
        <f t="shared" si="5"/>
        <v>399149.80055365193</v>
      </c>
      <c r="G35" s="8">
        <f t="shared" si="6"/>
        <v>409983.20173287095</v>
      </c>
      <c r="H35" s="8">
        <f t="shared" si="7"/>
        <v>427289.46605197835</v>
      </c>
      <c r="I35" s="8">
        <f t="shared" si="8"/>
        <v>444203.50247202668</v>
      </c>
      <c r="J35" s="8">
        <f t="shared" si="9"/>
        <v>443857.65790740779</v>
      </c>
      <c r="K35" s="8">
        <f t="shared" si="10"/>
        <v>427877.15533124964</v>
      </c>
      <c r="L35" s="8">
        <f t="shared" si="11"/>
        <v>430029.84302407911</v>
      </c>
      <c r="M35" s="8">
        <f t="shared" si="12"/>
        <v>420958.56589900178</v>
      </c>
      <c r="P35" s="7">
        <v>2012</v>
      </c>
      <c r="Q35" s="8">
        <v>79.028124000000005</v>
      </c>
      <c r="R35" s="8">
        <v>100</v>
      </c>
      <c r="S35" s="9">
        <f t="shared" si="13"/>
        <v>4.1115092566583994E-2</v>
      </c>
    </row>
    <row r="36" spans="1:19" x14ac:dyDescent="0.3">
      <c r="A36" s="18" t="s">
        <v>27</v>
      </c>
      <c r="B36" s="8">
        <f t="shared" si="1"/>
        <v>9002.0726677139464</v>
      </c>
      <c r="C36" s="8">
        <f t="shared" si="2"/>
        <v>7414.1672934961352</v>
      </c>
      <c r="D36" s="8">
        <f t="shared" si="3"/>
        <v>7423.2660901786512</v>
      </c>
      <c r="E36" s="8">
        <f t="shared" si="4"/>
        <v>8665.0923323331008</v>
      </c>
      <c r="F36" s="8">
        <f t="shared" si="5"/>
        <v>6514.8233278160942</v>
      </c>
      <c r="G36" s="8">
        <f t="shared" si="6"/>
        <v>8375.3986786844271</v>
      </c>
      <c r="H36" s="8">
        <f t="shared" si="7"/>
        <v>9707.8486444424852</v>
      </c>
      <c r="I36" s="8">
        <f t="shared" si="8"/>
        <v>16697.478224063299</v>
      </c>
      <c r="J36" s="8">
        <f t="shared" si="9"/>
        <v>12492.166454904473</v>
      </c>
      <c r="K36" s="8">
        <f t="shared" si="10"/>
        <v>10213.353015588111</v>
      </c>
      <c r="L36" s="8">
        <f t="shared" si="11"/>
        <v>10010.384756157735</v>
      </c>
      <c r="M36" s="8">
        <f t="shared" si="12"/>
        <v>9717.8159742814478</v>
      </c>
      <c r="P36" s="7">
        <v>2013</v>
      </c>
      <c r="Q36" s="8">
        <v>82.036242999999999</v>
      </c>
      <c r="R36" s="8">
        <v>103.80638999999999</v>
      </c>
      <c r="S36" s="9">
        <f t="shared" si="13"/>
        <v>3.8063899999999935E-2</v>
      </c>
    </row>
    <row r="37" spans="1:19" x14ac:dyDescent="0.3">
      <c r="A37" s="18" t="s">
        <v>28</v>
      </c>
      <c r="B37" s="8">
        <f t="shared" si="1"/>
        <v>15445.676567917861</v>
      </c>
      <c r="C37" s="8">
        <f t="shared" si="2"/>
        <v>20437.836512110036</v>
      </c>
      <c r="D37" s="8">
        <f t="shared" si="3"/>
        <v>17714.116927301518</v>
      </c>
      <c r="E37" s="8">
        <f t="shared" si="4"/>
        <v>27506.383836646557</v>
      </c>
      <c r="F37" s="8">
        <f t="shared" si="5"/>
        <v>23353.412208269998</v>
      </c>
      <c r="G37" s="8">
        <f t="shared" si="6"/>
        <v>19562.990936453916</v>
      </c>
      <c r="H37" s="8">
        <f t="shared" si="7"/>
        <v>20114.432822450424</v>
      </c>
      <c r="I37" s="8">
        <f t="shared" si="8"/>
        <v>26599.784960537392</v>
      </c>
      <c r="J37" s="8">
        <f t="shared" si="9"/>
        <v>22025.490872295832</v>
      </c>
      <c r="K37" s="8">
        <f t="shared" si="10"/>
        <v>21179.858156556693</v>
      </c>
      <c r="L37" s="8">
        <f t="shared" si="11"/>
        <v>22293.834686057486</v>
      </c>
      <c r="M37" s="8">
        <f t="shared" si="12"/>
        <v>18541.357081909828</v>
      </c>
      <c r="P37" s="7">
        <v>2014</v>
      </c>
      <c r="Q37" s="8">
        <v>85.332965000000002</v>
      </c>
      <c r="R37" s="8">
        <v>107.977971</v>
      </c>
      <c r="S37" s="9">
        <f t="shared" si="13"/>
        <v>4.0186167730136876E-2</v>
      </c>
    </row>
    <row r="38" spans="1:19" x14ac:dyDescent="0.3">
      <c r="A38" s="7" t="s">
        <v>37</v>
      </c>
      <c r="B38" s="8">
        <f t="shared" si="1"/>
        <v>0</v>
      </c>
      <c r="C38" s="8">
        <f t="shared" si="2"/>
        <v>0</v>
      </c>
      <c r="D38" s="8">
        <f t="shared" si="3"/>
        <v>0</v>
      </c>
      <c r="E38" s="8">
        <f t="shared" si="4"/>
        <v>0</v>
      </c>
      <c r="F38" s="8">
        <f t="shared" si="5"/>
        <v>0</v>
      </c>
      <c r="G38" s="8">
        <f t="shared" si="6"/>
        <v>0</v>
      </c>
      <c r="H38" s="8">
        <f t="shared" si="7"/>
        <v>0</v>
      </c>
      <c r="I38" s="8">
        <f t="shared" si="8"/>
        <v>0</v>
      </c>
      <c r="J38" s="8">
        <f t="shared" si="9"/>
        <v>0</v>
      </c>
      <c r="K38" s="8">
        <f t="shared" si="10"/>
        <v>0</v>
      </c>
      <c r="L38" s="8">
        <f t="shared" si="11"/>
        <v>0</v>
      </c>
      <c r="M38" s="8">
        <f t="shared" si="12"/>
        <v>0</v>
      </c>
      <c r="P38" s="7">
        <v>2015</v>
      </c>
      <c r="Q38" s="8">
        <v>87.654568999999995</v>
      </c>
      <c r="R38" s="8">
        <v>110.915665</v>
      </c>
      <c r="S38" s="9">
        <f t="shared" si="13"/>
        <v>2.720641972426031E-2</v>
      </c>
    </row>
    <row r="39" spans="1:19" x14ac:dyDescent="0.3">
      <c r="A39" s="18" t="s">
        <v>34</v>
      </c>
      <c r="B39" s="8">
        <f t="shared" si="1"/>
        <v>469656.55371234496</v>
      </c>
      <c r="C39" s="8">
        <f t="shared" si="2"/>
        <v>385270.76061662979</v>
      </c>
      <c r="D39" s="8">
        <f t="shared" si="3"/>
        <v>391098.58765625558</v>
      </c>
      <c r="E39" s="8">
        <f t="shared" si="4"/>
        <v>406683.45711220091</v>
      </c>
      <c r="F39" s="8">
        <f t="shared" si="5"/>
        <v>415756.04730078997</v>
      </c>
      <c r="G39" s="8">
        <f t="shared" si="6"/>
        <v>419416.80530180281</v>
      </c>
      <c r="H39" s="8">
        <f t="shared" si="7"/>
        <v>429498.28242862632</v>
      </c>
      <c r="I39" s="8">
        <f t="shared" si="8"/>
        <v>457749.34518010588</v>
      </c>
      <c r="J39" s="8">
        <f t="shared" si="9"/>
        <v>463084.63057650707</v>
      </c>
      <c r="K39" s="8">
        <f t="shared" si="10"/>
        <v>454254.81321229861</v>
      </c>
      <c r="L39" s="8">
        <f t="shared" si="11"/>
        <v>452539.00905827759</v>
      </c>
      <c r="M39" s="8">
        <f t="shared" si="12"/>
        <v>460565.61322711111</v>
      </c>
      <c r="P39" s="7">
        <v>2016</v>
      </c>
      <c r="Q39" s="8">
        <v>90.127925000000005</v>
      </c>
      <c r="R39" s="8">
        <v>114.04538100000001</v>
      </c>
      <c r="S39" s="9">
        <f t="shared" si="13"/>
        <v>2.8217078263922429E-2</v>
      </c>
    </row>
    <row r="40" spans="1:19" x14ac:dyDescent="0.3">
      <c r="A40" s="16" t="s">
        <v>32</v>
      </c>
      <c r="B40" s="8">
        <f t="shared" si="1"/>
        <v>725357.54816527735</v>
      </c>
      <c r="C40" s="8">
        <f t="shared" si="2"/>
        <v>512030.97483644134</v>
      </c>
      <c r="D40" s="8">
        <f t="shared" si="3"/>
        <v>616860.00462115416</v>
      </c>
      <c r="E40" s="8">
        <f t="shared" si="4"/>
        <v>630064.62445625162</v>
      </c>
      <c r="F40" s="8">
        <f t="shared" si="5"/>
        <v>672652.20027396665</v>
      </c>
      <c r="G40" s="8">
        <f t="shared" si="6"/>
        <v>709971.25899790938</v>
      </c>
      <c r="H40" s="8">
        <f t="shared" si="7"/>
        <v>767514.45903569541</v>
      </c>
      <c r="I40" s="8">
        <f t="shared" si="8"/>
        <v>837153.77731626993</v>
      </c>
      <c r="J40" s="8">
        <f t="shared" si="9"/>
        <v>901107.10112348152</v>
      </c>
      <c r="K40" s="8">
        <f t="shared" si="10"/>
        <v>932454.78102868167</v>
      </c>
      <c r="L40" s="8">
        <f t="shared" si="11"/>
        <v>1003532.5492725228</v>
      </c>
      <c r="M40" s="8">
        <f t="shared" si="12"/>
        <v>1078084.4972751183</v>
      </c>
      <c r="P40" s="7">
        <v>2017</v>
      </c>
      <c r="Q40" s="8">
        <v>95.572963999999999</v>
      </c>
      <c r="R40" s="8">
        <v>120.935382</v>
      </c>
      <c r="S40" s="9">
        <f t="shared" si="13"/>
        <v>6.0414555500498505E-2</v>
      </c>
    </row>
    <row r="41" spans="1:19" x14ac:dyDescent="0.3">
      <c r="A41" s="18" t="s">
        <v>20</v>
      </c>
      <c r="B41" s="8">
        <f t="shared" si="1"/>
        <v>40480.140056093522</v>
      </c>
      <c r="C41" s="8">
        <f t="shared" si="2"/>
        <v>69728.725586169603</v>
      </c>
      <c r="D41" s="8">
        <f t="shared" si="3"/>
        <v>88693.89571522201</v>
      </c>
      <c r="E41" s="8">
        <f t="shared" si="4"/>
        <v>87569.31836424995</v>
      </c>
      <c r="F41" s="8">
        <f t="shared" si="5"/>
        <v>100643.79259030061</v>
      </c>
      <c r="G41" s="8">
        <f t="shared" si="6"/>
        <v>99051.530912865725</v>
      </c>
      <c r="H41" s="8">
        <f t="shared" si="7"/>
        <v>89645.215898750335</v>
      </c>
      <c r="I41" s="8">
        <f t="shared" si="8"/>
        <v>109316.36102012283</v>
      </c>
      <c r="J41" s="8">
        <f t="shared" si="9"/>
        <v>115892.59074261847</v>
      </c>
      <c r="K41" s="8">
        <f t="shared" si="10"/>
        <v>81143.800724357032</v>
      </c>
      <c r="L41" s="8">
        <f t="shared" si="11"/>
        <v>108773.76425108471</v>
      </c>
      <c r="M41" s="8">
        <f t="shared" si="12"/>
        <v>42660.91545803794</v>
      </c>
      <c r="P41" s="7">
        <v>2018</v>
      </c>
      <c r="Q41" s="8">
        <v>100.255419</v>
      </c>
      <c r="R41" s="8">
        <v>126.86043100000001</v>
      </c>
      <c r="S41" s="9">
        <f t="shared" si="13"/>
        <v>4.899351126207218E-2</v>
      </c>
    </row>
    <row r="42" spans="1:19" x14ac:dyDescent="0.3">
      <c r="A42" s="18" t="s">
        <v>31</v>
      </c>
      <c r="B42" s="8">
        <f t="shared" si="1"/>
        <v>132.2591133960571</v>
      </c>
      <c r="C42" s="8">
        <f t="shared" si="2"/>
        <v>1501.4186148840488</v>
      </c>
      <c r="D42" s="8">
        <f t="shared" si="3"/>
        <v>182.30888813398414</v>
      </c>
      <c r="E42" s="8">
        <f t="shared" si="4"/>
        <v>393.47467997683725</v>
      </c>
      <c r="F42" s="8">
        <f t="shared" si="5"/>
        <v>40.241758050000001</v>
      </c>
      <c r="G42" s="8">
        <f t="shared" si="6"/>
        <v>170.44835581894333</v>
      </c>
      <c r="H42" s="8">
        <f t="shared" si="7"/>
        <v>766.92866967281702</v>
      </c>
      <c r="I42" s="8">
        <f t="shared" si="8"/>
        <v>425.20873405934134</v>
      </c>
      <c r="J42" s="8">
        <f t="shared" si="9"/>
        <v>333.60092326755432</v>
      </c>
      <c r="K42" s="8">
        <f t="shared" si="10"/>
        <v>260.69656707248834</v>
      </c>
      <c r="L42" s="8">
        <f t="shared" si="11"/>
        <v>163.34727830934139</v>
      </c>
      <c r="M42" s="8">
        <f t="shared" si="12"/>
        <v>51.4596370110308</v>
      </c>
      <c r="P42" s="7">
        <v>2019</v>
      </c>
      <c r="Q42" s="8">
        <v>103.90067000000001</v>
      </c>
      <c r="R42" s="8">
        <v>131.47303099999999</v>
      </c>
      <c r="S42" s="9">
        <f t="shared" si="13"/>
        <v>3.6359643141997411E-2</v>
      </c>
    </row>
    <row r="43" spans="1:19" x14ac:dyDescent="0.3">
      <c r="A43" s="17" t="s">
        <v>22</v>
      </c>
      <c r="B43" s="8">
        <f t="shared" si="1"/>
        <v>50718.15566538689</v>
      </c>
      <c r="C43" s="8">
        <f t="shared" si="2"/>
        <v>39751.264423805791</v>
      </c>
      <c r="D43" s="8">
        <f t="shared" si="3"/>
        <v>51809.633513104447</v>
      </c>
      <c r="E43" s="8">
        <f t="shared" si="4"/>
        <v>55326.920990608516</v>
      </c>
      <c r="F43" s="8">
        <f t="shared" si="5"/>
        <v>66251.005286231841</v>
      </c>
      <c r="G43" s="8">
        <f t="shared" si="6"/>
        <v>52929.500020249259</v>
      </c>
      <c r="H43" s="8">
        <f t="shared" si="7"/>
        <v>57604.772567415639</v>
      </c>
      <c r="I43" s="8">
        <f t="shared" si="8"/>
        <v>52711.909150380168</v>
      </c>
      <c r="J43" s="8">
        <f t="shared" si="9"/>
        <v>56762.355261963661</v>
      </c>
      <c r="K43" s="8">
        <f t="shared" si="10"/>
        <v>50875.80266222667</v>
      </c>
      <c r="L43" s="8">
        <f t="shared" si="11"/>
        <v>53573.886357929834</v>
      </c>
      <c r="M43" s="8">
        <f t="shared" si="12"/>
        <v>48283.949092464449</v>
      </c>
    </row>
    <row r="44" spans="1:19" x14ac:dyDescent="0.3">
      <c r="A44" s="18" t="s">
        <v>39</v>
      </c>
      <c r="B44" s="8">
        <f t="shared" si="1"/>
        <v>0</v>
      </c>
      <c r="C44" s="8">
        <f t="shared" si="2"/>
        <v>222.41784160748227</v>
      </c>
      <c r="D44" s="8">
        <f t="shared" si="3"/>
        <v>23854.299160154427</v>
      </c>
      <c r="E44" s="8">
        <f t="shared" si="4"/>
        <v>33190.278358777839</v>
      </c>
      <c r="F44" s="8">
        <f t="shared" si="5"/>
        <v>6053.0037635999997</v>
      </c>
      <c r="G44" s="8">
        <f t="shared" si="6"/>
        <v>10590.144278854126</v>
      </c>
      <c r="H44" s="8">
        <f t="shared" si="7"/>
        <v>6718.2232229386855</v>
      </c>
      <c r="I44" s="8">
        <f t="shared" si="8"/>
        <v>21118.129951021798</v>
      </c>
      <c r="J44" s="8">
        <f t="shared" si="9"/>
        <v>13691.489096029238</v>
      </c>
      <c r="K44" s="8">
        <f t="shared" si="10"/>
        <v>10527.760846465922</v>
      </c>
      <c r="L44" s="8">
        <f t="shared" si="11"/>
        <v>26788.652622692098</v>
      </c>
      <c r="M44" s="8">
        <f t="shared" si="12"/>
        <v>4083.112113297213</v>
      </c>
    </row>
    <row r="45" spans="1:19" x14ac:dyDescent="0.3">
      <c r="A45" s="17" t="s">
        <v>23</v>
      </c>
      <c r="B45" s="8">
        <f t="shared" si="1"/>
        <v>223.5988123859145</v>
      </c>
      <c r="C45" s="8">
        <f t="shared" si="2"/>
        <v>134.99877213190197</v>
      </c>
      <c r="D45" s="8">
        <f t="shared" si="3"/>
        <v>442.57944850738681</v>
      </c>
      <c r="E45" s="8">
        <f t="shared" si="4"/>
        <v>114.64211044023969</v>
      </c>
      <c r="F45" s="8">
        <f t="shared" si="5"/>
        <v>288.77057204296869</v>
      </c>
      <c r="G45" s="8">
        <f t="shared" si="6"/>
        <v>356.17858747423935</v>
      </c>
      <c r="H45" s="8">
        <f t="shared" si="7"/>
        <v>373.12182374680856</v>
      </c>
      <c r="I45" s="8">
        <f t="shared" si="8"/>
        <v>408.19996472094363</v>
      </c>
      <c r="J45" s="8">
        <f t="shared" si="9"/>
        <v>380.74679501487225</v>
      </c>
      <c r="K45" s="8">
        <f t="shared" si="10"/>
        <v>433.99067477208615</v>
      </c>
      <c r="L45" s="8">
        <f t="shared" si="11"/>
        <v>581.09649807984647</v>
      </c>
      <c r="M45" s="8">
        <f t="shared" si="12"/>
        <v>416.67875032865106</v>
      </c>
    </row>
    <row r="46" spans="1:19" x14ac:dyDescent="0.3">
      <c r="A46" s="18" t="s">
        <v>24</v>
      </c>
      <c r="B46" s="8">
        <f t="shared" si="1"/>
        <v>23166.980862944238</v>
      </c>
      <c r="C46" s="8">
        <f t="shared" si="2"/>
        <v>14937.819467730949</v>
      </c>
      <c r="D46" s="8">
        <f t="shared" si="3"/>
        <v>19010.868670618045</v>
      </c>
      <c r="E46" s="8">
        <f t="shared" si="4"/>
        <v>20761.077212635057</v>
      </c>
      <c r="F46" s="8">
        <f t="shared" si="5"/>
        <v>17573.293943990004</v>
      </c>
      <c r="G46" s="8">
        <f t="shared" si="6"/>
        <v>16019.706406994794</v>
      </c>
      <c r="H46" s="8">
        <f t="shared" si="7"/>
        <v>25016.246689753039</v>
      </c>
      <c r="I46" s="8">
        <f t="shared" si="8"/>
        <v>36524.856256652281</v>
      </c>
      <c r="J46" s="8">
        <f t="shared" si="9"/>
        <v>30014.203476053124</v>
      </c>
      <c r="K46" s="8">
        <f t="shared" si="10"/>
        <v>25527.939938859236</v>
      </c>
      <c r="L46" s="8">
        <f t="shared" si="11"/>
        <v>25753.121384563168</v>
      </c>
      <c r="M46" s="8">
        <f t="shared" si="12"/>
        <v>16825.054785159704</v>
      </c>
    </row>
    <row r="47" spans="1:19" x14ac:dyDescent="0.3">
      <c r="A47" s="18" t="s">
        <v>21</v>
      </c>
      <c r="B47" s="8">
        <f t="shared" si="1"/>
        <v>271475.70183432428</v>
      </c>
      <c r="C47" s="8">
        <f t="shared" si="2"/>
        <v>32423.679057257461</v>
      </c>
      <c r="D47" s="8">
        <f t="shared" si="3"/>
        <v>35039.90177689644</v>
      </c>
      <c r="E47" s="8">
        <f t="shared" si="4"/>
        <v>39163.110970583708</v>
      </c>
      <c r="F47" s="8">
        <f t="shared" si="5"/>
        <v>57522.541197059989</v>
      </c>
      <c r="G47" s="8">
        <f t="shared" si="6"/>
        <v>37213.308009680324</v>
      </c>
      <c r="H47" s="8">
        <f t="shared" si="7"/>
        <v>38123.916357170659</v>
      </c>
      <c r="I47" s="8">
        <f t="shared" si="8"/>
        <v>44363.82088378592</v>
      </c>
      <c r="J47" s="8">
        <f t="shared" si="9"/>
        <v>32778.791781922308</v>
      </c>
      <c r="K47" s="8">
        <f t="shared" si="10"/>
        <v>25900.212828872525</v>
      </c>
      <c r="L47" s="8">
        <f t="shared" si="11"/>
        <v>32976.112196355389</v>
      </c>
      <c r="M47" s="8">
        <f t="shared" si="12"/>
        <v>27728.105388473166</v>
      </c>
    </row>
    <row r="48" spans="1:19" x14ac:dyDescent="0.3">
      <c r="A48" s="14" t="s">
        <v>29</v>
      </c>
      <c r="B48" s="8">
        <f t="shared" si="1"/>
        <v>223645.40534671937</v>
      </c>
      <c r="C48" s="8">
        <f t="shared" si="2"/>
        <v>233688.17550798977</v>
      </c>
      <c r="D48" s="8">
        <f t="shared" si="3"/>
        <v>253386.79434892838</v>
      </c>
      <c r="E48" s="8">
        <f t="shared" si="4"/>
        <v>260563.24697457175</v>
      </c>
      <c r="F48" s="8">
        <f t="shared" si="5"/>
        <v>252945.8277959</v>
      </c>
      <c r="G48" s="8">
        <f t="shared" si="6"/>
        <v>257049.62244160502</v>
      </c>
      <c r="H48" s="8">
        <f t="shared" si="7"/>
        <v>302686.15033243218</v>
      </c>
      <c r="I48" s="8">
        <f t="shared" si="8"/>
        <v>281768.92270853702</v>
      </c>
      <c r="J48" s="8">
        <f t="shared" si="9"/>
        <v>278526.72716184799</v>
      </c>
      <c r="K48" s="8">
        <f t="shared" si="10"/>
        <v>215926.61737038216</v>
      </c>
      <c r="L48" s="8">
        <f t="shared" si="11"/>
        <v>216423.80617166581</v>
      </c>
      <c r="M48" s="8">
        <f t="shared" si="12"/>
        <v>174213.69812426402</v>
      </c>
    </row>
    <row r="49" spans="1:13" x14ac:dyDescent="0.3">
      <c r="A49" s="18" t="s">
        <v>33</v>
      </c>
      <c r="B49" s="8">
        <f t="shared" si="1"/>
        <v>57702.704460412941</v>
      </c>
      <c r="C49" s="8">
        <f t="shared" si="2"/>
        <v>72426.901566243876</v>
      </c>
      <c r="D49" s="8">
        <f t="shared" si="3"/>
        <v>69347.816530489887</v>
      </c>
      <c r="E49" s="8">
        <f t="shared" si="4"/>
        <v>71333.858167433384</v>
      </c>
      <c r="F49" s="8">
        <f t="shared" si="5"/>
        <v>78176.490616999989</v>
      </c>
      <c r="G49" s="8">
        <f t="shared" si="6"/>
        <v>78301.024859837635</v>
      </c>
      <c r="H49" s="8">
        <f t="shared" si="7"/>
        <v>79934.249072896535</v>
      </c>
      <c r="I49" s="8">
        <f t="shared" si="8"/>
        <v>83777.438121116604</v>
      </c>
      <c r="J49" s="8">
        <f t="shared" si="9"/>
        <v>87741.836123113142</v>
      </c>
      <c r="K49" s="8">
        <f t="shared" si="10"/>
        <v>88723.450439839013</v>
      </c>
      <c r="L49" s="8">
        <f t="shared" si="11"/>
        <v>90777.511173677165</v>
      </c>
      <c r="M49" s="8">
        <f t="shared" si="12"/>
        <v>97618.938561627903</v>
      </c>
    </row>
    <row r="50" spans="1:13" x14ac:dyDescent="0.3">
      <c r="A50" s="14" t="s">
        <v>30</v>
      </c>
      <c r="B50" s="8">
        <f t="shared" si="1"/>
        <v>96474.866566394092</v>
      </c>
      <c r="C50" s="8">
        <f t="shared" si="2"/>
        <v>181422.64715017984</v>
      </c>
      <c r="D50" s="8">
        <f t="shared" si="3"/>
        <v>192373.32874555344</v>
      </c>
      <c r="E50" s="8">
        <f t="shared" si="4"/>
        <v>195321.27864341874</v>
      </c>
      <c r="F50" s="8">
        <f t="shared" si="5"/>
        <v>216659.37719761004</v>
      </c>
      <c r="G50" s="8">
        <f t="shared" si="6"/>
        <v>263371.54803610843</v>
      </c>
      <c r="H50" s="8">
        <f t="shared" si="7"/>
        <v>259234.28858828993</v>
      </c>
      <c r="I50" s="8">
        <f t="shared" si="8"/>
        <v>314639.232198707</v>
      </c>
      <c r="J50" s="8">
        <f t="shared" si="9"/>
        <v>276981.04994345189</v>
      </c>
      <c r="K50" s="8">
        <f t="shared" si="10"/>
        <v>247900.63765485107</v>
      </c>
      <c r="L50" s="8">
        <f t="shared" si="11"/>
        <v>225091.57535121412</v>
      </c>
      <c r="M50" s="8">
        <f t="shared" si="12"/>
        <v>263823.21460185247</v>
      </c>
    </row>
    <row r="51" spans="1:13" x14ac:dyDescent="0.3">
      <c r="A51" s="17" t="s">
        <v>43</v>
      </c>
      <c r="B51" s="8">
        <f t="shared" si="1"/>
        <v>0</v>
      </c>
      <c r="C51" s="8">
        <f t="shared" si="2"/>
        <v>0</v>
      </c>
      <c r="D51" s="8">
        <f t="shared" si="3"/>
        <v>0</v>
      </c>
      <c r="E51" s="8">
        <f t="shared" si="4"/>
        <v>0</v>
      </c>
      <c r="F51" s="8">
        <f t="shared" si="5"/>
        <v>-26.896256000000001</v>
      </c>
      <c r="G51" s="8">
        <f t="shared" si="6"/>
        <v>565.86175378991607</v>
      </c>
      <c r="H51" s="8">
        <f t="shared" si="7"/>
        <v>-316.54532849112343</v>
      </c>
      <c r="I51" s="8">
        <f t="shared" si="8"/>
        <v>-837.56055918701827</v>
      </c>
      <c r="J51" s="8">
        <f t="shared" si="9"/>
        <v>-2242.7870182660004</v>
      </c>
      <c r="K51" s="8">
        <f t="shared" si="10"/>
        <v>-753.42893777769677</v>
      </c>
      <c r="L51" s="8">
        <f t="shared" si="11"/>
        <v>237.05741075402779</v>
      </c>
      <c r="M51" s="8">
        <f t="shared" si="12"/>
        <v>248.98740944064795</v>
      </c>
    </row>
    <row r="52" spans="1:13" x14ac:dyDescent="0.3">
      <c r="A52" s="18" t="s">
        <v>42</v>
      </c>
      <c r="B52" s="8">
        <f t="shared" si="1"/>
        <v>0</v>
      </c>
      <c r="C52" s="8">
        <f t="shared" si="2"/>
        <v>0</v>
      </c>
      <c r="D52" s="8">
        <f t="shared" si="3"/>
        <v>0</v>
      </c>
      <c r="E52" s="8">
        <f t="shared" si="4"/>
        <v>0</v>
      </c>
      <c r="F52" s="8">
        <f t="shared" si="5"/>
        <v>0</v>
      </c>
      <c r="G52" s="8">
        <f t="shared" si="6"/>
        <v>0</v>
      </c>
      <c r="H52" s="8">
        <f t="shared" si="7"/>
        <v>0</v>
      </c>
      <c r="I52" s="8">
        <f t="shared" si="8"/>
        <v>0</v>
      </c>
      <c r="J52" s="8">
        <f t="shared" si="9"/>
        <v>0</v>
      </c>
      <c r="K52" s="8">
        <f t="shared" si="10"/>
        <v>0</v>
      </c>
      <c r="L52" s="8">
        <f t="shared" si="11"/>
        <v>0</v>
      </c>
      <c r="M52" s="8">
        <f t="shared" si="12"/>
        <v>0</v>
      </c>
    </row>
    <row r="53" spans="1:13" x14ac:dyDescent="0.3">
      <c r="A53" s="18" t="s">
        <v>40</v>
      </c>
      <c r="B53" s="8">
        <f t="shared" si="1"/>
        <v>0</v>
      </c>
      <c r="C53" s="8">
        <f t="shared" si="2"/>
        <v>0</v>
      </c>
      <c r="D53" s="8">
        <f t="shared" si="3"/>
        <v>0</v>
      </c>
      <c r="E53" s="8">
        <f t="shared" si="4"/>
        <v>0</v>
      </c>
      <c r="F53" s="8">
        <f t="shared" si="5"/>
        <v>0</v>
      </c>
      <c r="G53" s="8">
        <f t="shared" si="6"/>
        <v>0</v>
      </c>
      <c r="H53" s="8">
        <f t="shared" si="7"/>
        <v>0</v>
      </c>
      <c r="I53" s="8">
        <f t="shared" si="8"/>
        <v>0</v>
      </c>
      <c r="J53" s="8">
        <f t="shared" si="9"/>
        <v>0</v>
      </c>
      <c r="K53" s="8">
        <f t="shared" si="10"/>
        <v>0</v>
      </c>
      <c r="L53" s="8">
        <f t="shared" si="11"/>
        <v>0</v>
      </c>
      <c r="M53" s="8">
        <f t="shared" si="12"/>
        <v>0</v>
      </c>
    </row>
    <row r="54" spans="1:13" x14ac:dyDescent="0.3">
      <c r="A54" s="16" t="s">
        <v>41</v>
      </c>
      <c r="B54" s="8">
        <f t="shared" si="1"/>
        <v>0</v>
      </c>
      <c r="C54" s="8">
        <f t="shared" si="2"/>
        <v>0.33850473250641183</v>
      </c>
      <c r="D54" s="8">
        <f t="shared" si="3"/>
        <v>0.33756904681944899</v>
      </c>
      <c r="E54" s="8">
        <f t="shared" si="4"/>
        <v>0.44988977714514999</v>
      </c>
      <c r="F54" s="8">
        <f t="shared" si="5"/>
        <v>0</v>
      </c>
      <c r="G54" s="8">
        <f t="shared" si="6"/>
        <v>0</v>
      </c>
      <c r="H54" s="8">
        <f t="shared" si="7"/>
        <v>0</v>
      </c>
      <c r="I54" s="8">
        <f t="shared" si="8"/>
        <v>0</v>
      </c>
      <c r="J54" s="8">
        <f t="shared" si="9"/>
        <v>0</v>
      </c>
      <c r="K54" s="8">
        <f t="shared" si="10"/>
        <v>0</v>
      </c>
      <c r="L54" s="8">
        <f t="shared" si="11"/>
        <v>0</v>
      </c>
      <c r="M54" s="8">
        <f t="shared" si="12"/>
        <v>0</v>
      </c>
    </row>
    <row r="56" spans="1:13" x14ac:dyDescent="0.3">
      <c r="B56" s="13">
        <f>SUM(B31:B54)</f>
        <v>2366401.3153766603</v>
      </c>
      <c r="C56" s="13">
        <f t="shared" ref="C56:L56" si="14">SUM(C31:C54)</f>
        <v>1976922.5663232398</v>
      </c>
      <c r="D56" s="13">
        <f t="shared" si="14"/>
        <v>2177297.5539351581</v>
      </c>
      <c r="E56" s="13">
        <f t="shared" si="14"/>
        <v>2256725.8886344172</v>
      </c>
      <c r="F56" s="13">
        <f t="shared" si="14"/>
        <v>2328410.3552210503</v>
      </c>
      <c r="G56" s="13">
        <f t="shared" si="14"/>
        <v>2397020.7491861726</v>
      </c>
      <c r="H56" s="13">
        <f t="shared" si="14"/>
        <v>2528400.2909732675</v>
      </c>
      <c r="I56" s="13">
        <f t="shared" si="14"/>
        <v>2795246.7683571563</v>
      </c>
      <c r="J56" s="13">
        <f t="shared" si="14"/>
        <v>2771312.7661873298</v>
      </c>
      <c r="K56" s="13">
        <f t="shared" si="14"/>
        <v>2629884.5031397836</v>
      </c>
      <c r="L56" s="13">
        <f t="shared" si="14"/>
        <v>2736260.8887337144</v>
      </c>
      <c r="M56" s="13">
        <f>SUM(M31:M54)</f>
        <v>2704484.7628648044</v>
      </c>
    </row>
    <row r="57" spans="1:13" ht="20.25" x14ac:dyDescent="0.3">
      <c r="A57" s="11" t="s">
        <v>15378</v>
      </c>
    </row>
    <row r="58" spans="1:13" x14ac:dyDescent="0.3">
      <c r="A58" s="12" t="s">
        <v>15384</v>
      </c>
      <c r="B58" s="10">
        <v>2008</v>
      </c>
      <c r="C58" s="10">
        <v>2009</v>
      </c>
      <c r="D58" s="10">
        <v>2010</v>
      </c>
      <c r="E58" s="10">
        <v>2011</v>
      </c>
      <c r="F58" s="10">
        <v>2012</v>
      </c>
      <c r="G58" s="10">
        <v>2013</v>
      </c>
      <c r="H58" s="10">
        <v>2014</v>
      </c>
      <c r="I58" s="10">
        <v>2015</v>
      </c>
      <c r="J58" s="10">
        <v>2016</v>
      </c>
      <c r="K58" s="10">
        <v>2017</v>
      </c>
      <c r="L58" s="10">
        <v>2018</v>
      </c>
      <c r="M58" s="10">
        <v>2019</v>
      </c>
    </row>
    <row r="59" spans="1:13" x14ac:dyDescent="0.3">
      <c r="A59" s="14" t="s">
        <v>15380</v>
      </c>
      <c r="B59" s="13">
        <f>B48+B50</f>
        <v>320120.27191311348</v>
      </c>
      <c r="C59" s="13">
        <f t="shared" ref="C59:L59" si="15">C48+C50</f>
        <v>415110.82265816961</v>
      </c>
      <c r="D59" s="13">
        <f t="shared" si="15"/>
        <v>445760.12309448182</v>
      </c>
      <c r="E59" s="13">
        <f t="shared" si="15"/>
        <v>455884.52561799053</v>
      </c>
      <c r="F59" s="13">
        <f t="shared" si="15"/>
        <v>469605.20499351004</v>
      </c>
      <c r="G59" s="13">
        <f t="shared" si="15"/>
        <v>520421.17047771346</v>
      </c>
      <c r="H59" s="13">
        <f t="shared" si="15"/>
        <v>561920.43892072211</v>
      </c>
      <c r="I59" s="13">
        <f t="shared" si="15"/>
        <v>596408.15490724402</v>
      </c>
      <c r="J59" s="13">
        <f t="shared" si="15"/>
        <v>555507.77710529987</v>
      </c>
      <c r="K59" s="13">
        <f t="shared" si="15"/>
        <v>463827.25502523326</v>
      </c>
      <c r="L59" s="13">
        <f t="shared" si="15"/>
        <v>441515.38152287994</v>
      </c>
      <c r="M59" s="13">
        <f t="shared" ref="M59" si="16">M48+M50</f>
        <v>438036.91272611648</v>
      </c>
    </row>
    <row r="60" spans="1:13" x14ac:dyDescent="0.3">
      <c r="A60" s="15" t="s">
        <v>15381</v>
      </c>
      <c r="B60" s="13">
        <f>B32+B35</f>
        <v>382919.65154534939</v>
      </c>
      <c r="C60" s="13">
        <f t="shared" ref="C60:L60" si="17">C32+C35</f>
        <v>397934.10521649395</v>
      </c>
      <c r="D60" s="13">
        <f t="shared" si="17"/>
        <v>401354.136984816</v>
      </c>
      <c r="E60" s="13">
        <f t="shared" si="17"/>
        <v>410678.22833652899</v>
      </c>
      <c r="F60" s="13">
        <f t="shared" si="17"/>
        <v>403579.48365440191</v>
      </c>
      <c r="G60" s="13">
        <f t="shared" si="17"/>
        <v>414682.48418827663</v>
      </c>
      <c r="H60" s="13">
        <f t="shared" si="17"/>
        <v>432995.09747736418</v>
      </c>
      <c r="I60" s="13">
        <f t="shared" si="17"/>
        <v>503697.40867963043</v>
      </c>
      <c r="J60" s="13">
        <f t="shared" si="17"/>
        <v>449345.49479435722</v>
      </c>
      <c r="K60" s="13">
        <f t="shared" si="17"/>
        <v>432809.47900308459</v>
      </c>
      <c r="L60" s="13">
        <f t="shared" si="17"/>
        <v>434243.59313177026</v>
      </c>
      <c r="M60" s="13">
        <f t="shared" ref="M60" si="18">M32+M35</f>
        <v>425134.42178298155</v>
      </c>
    </row>
    <row r="61" spans="1:13" x14ac:dyDescent="0.3">
      <c r="A61" s="17" t="s">
        <v>15379</v>
      </c>
      <c r="B61" s="13">
        <f>B43+B45+B51</f>
        <v>50941.754477772804</v>
      </c>
      <c r="C61" s="13">
        <f t="shared" ref="C61:L61" si="19">C43+C45+C51</f>
        <v>39886.263195937696</v>
      </c>
      <c r="D61" s="13">
        <f t="shared" si="19"/>
        <v>52252.212961611833</v>
      </c>
      <c r="E61" s="13">
        <f t="shared" si="19"/>
        <v>55441.563101048756</v>
      </c>
      <c r="F61" s="13">
        <f t="shared" si="19"/>
        <v>66512.879602274799</v>
      </c>
      <c r="G61" s="13">
        <f t="shared" si="19"/>
        <v>53851.54036151342</v>
      </c>
      <c r="H61" s="13">
        <f t="shared" si="19"/>
        <v>57661.349062671325</v>
      </c>
      <c r="I61" s="13">
        <f t="shared" si="19"/>
        <v>52282.548555914094</v>
      </c>
      <c r="J61" s="13">
        <f t="shared" si="19"/>
        <v>54900.315038712535</v>
      </c>
      <c r="K61" s="13">
        <f t="shared" si="19"/>
        <v>50556.364399221064</v>
      </c>
      <c r="L61" s="13">
        <f t="shared" si="19"/>
        <v>54392.04026676371</v>
      </c>
      <c r="M61" s="13">
        <f t="shared" ref="M61" si="20">M43+M45+M51</f>
        <v>48949.615252233751</v>
      </c>
    </row>
    <row r="62" spans="1:13" x14ac:dyDescent="0.3">
      <c r="A62" s="16" t="s">
        <v>15382</v>
      </c>
      <c r="B62" s="13">
        <f>B40+B54</f>
        <v>725357.54816527735</v>
      </c>
      <c r="C62" s="13">
        <f t="shared" ref="C62:L62" si="21">C40+C54</f>
        <v>512031.31334117387</v>
      </c>
      <c r="D62" s="13">
        <f t="shared" si="21"/>
        <v>616860.34219020093</v>
      </c>
      <c r="E62" s="13">
        <f t="shared" si="21"/>
        <v>630065.07434602873</v>
      </c>
      <c r="F62" s="13">
        <f t="shared" si="21"/>
        <v>672652.20027396665</v>
      </c>
      <c r="G62" s="13">
        <f t="shared" si="21"/>
        <v>709971.25899790938</v>
      </c>
      <c r="H62" s="13">
        <f t="shared" si="21"/>
        <v>767514.45903569541</v>
      </c>
      <c r="I62" s="13">
        <f t="shared" si="21"/>
        <v>837153.77731626993</v>
      </c>
      <c r="J62" s="13">
        <f t="shared" si="21"/>
        <v>901107.10112348152</v>
      </c>
      <c r="K62" s="13">
        <f t="shared" si="21"/>
        <v>932454.78102868167</v>
      </c>
      <c r="L62" s="13">
        <f t="shared" si="21"/>
        <v>1003532.5492725228</v>
      </c>
      <c r="M62" s="13">
        <f t="shared" ref="M62" si="22">M40+M54</f>
        <v>1078084.4972751183</v>
      </c>
    </row>
    <row r="63" spans="1:13" x14ac:dyDescent="0.3">
      <c r="A63" s="18" t="s">
        <v>15383</v>
      </c>
      <c r="B63" s="13">
        <f>B53+B52+B49+B47+B46+B44+B42+B41+B39+B38+B37+B36+B31</f>
        <v>887062.08927514777</v>
      </c>
      <c r="C63" s="13">
        <f t="shared" ref="C63:L63" si="23">C53+C52+C49+C47+C46+C44+C42+C41+C39+C38+C37+C36+C31</f>
        <v>611960.06191146432</v>
      </c>
      <c r="D63" s="13">
        <f t="shared" si="23"/>
        <v>661070.73870404763</v>
      </c>
      <c r="E63" s="13">
        <f t="shared" si="23"/>
        <v>704656.49723282037</v>
      </c>
      <c r="F63" s="13">
        <f t="shared" si="23"/>
        <v>716060.5866968967</v>
      </c>
      <c r="G63" s="13">
        <f t="shared" si="23"/>
        <v>698094.2951607604</v>
      </c>
      <c r="H63" s="13">
        <f t="shared" si="23"/>
        <v>708308.94647681434</v>
      </c>
      <c r="I63" s="13">
        <f t="shared" si="23"/>
        <v>805704.8788980979</v>
      </c>
      <c r="J63" s="13">
        <f t="shared" si="23"/>
        <v>810452.07812547882</v>
      </c>
      <c r="K63" s="13">
        <f t="shared" si="23"/>
        <v>750236.6236835632</v>
      </c>
      <c r="L63" s="13">
        <f t="shared" si="23"/>
        <v>802577.32453977712</v>
      </c>
      <c r="M63" s="13">
        <f t="shared" ref="M63" si="24">M53+M52+M49+M47+M46+M44+M42+M41+M39+M38+M37+M36+M31</f>
        <v>714279.3158283541</v>
      </c>
    </row>
    <row r="64" spans="1:13" x14ac:dyDescent="0.3">
      <c r="A64" s="7" t="s">
        <v>15385</v>
      </c>
      <c r="B64" s="13">
        <f>SUM(B59:B63)</f>
        <v>2366401.3153766608</v>
      </c>
      <c r="C64" s="13">
        <f t="shared" ref="C64:L64" si="25">SUM(C59:C63)</f>
        <v>1976922.5663232394</v>
      </c>
      <c r="D64" s="13">
        <f t="shared" si="25"/>
        <v>2177297.5539351581</v>
      </c>
      <c r="E64" s="13">
        <f t="shared" si="25"/>
        <v>2256725.8886344172</v>
      </c>
      <c r="F64" s="13">
        <f t="shared" si="25"/>
        <v>2328410.3552210499</v>
      </c>
      <c r="G64" s="13">
        <f t="shared" si="25"/>
        <v>2397020.7491861731</v>
      </c>
      <c r="H64" s="13">
        <f t="shared" si="25"/>
        <v>2528400.2909732675</v>
      </c>
      <c r="I64" s="13">
        <f t="shared" si="25"/>
        <v>2795246.7683571563</v>
      </c>
      <c r="J64" s="13">
        <f t="shared" si="25"/>
        <v>2771312.7661873298</v>
      </c>
      <c r="K64" s="13">
        <f t="shared" si="25"/>
        <v>2629884.5031397836</v>
      </c>
      <c r="L64" s="13">
        <f t="shared" si="25"/>
        <v>2736260.8887337139</v>
      </c>
      <c r="M64" s="13">
        <f t="shared" ref="M64" si="26">SUM(M59:M63)</f>
        <v>2704484.7628648039</v>
      </c>
    </row>
    <row r="66" spans="1:13" x14ac:dyDescent="0.3">
      <c r="B66" s="13"/>
    </row>
    <row r="68" spans="1:13" x14ac:dyDescent="0.3">
      <c r="A68" s="12" t="s">
        <v>15384</v>
      </c>
      <c r="B68" s="10">
        <v>2008</v>
      </c>
      <c r="C68" s="10">
        <v>2009</v>
      </c>
      <c r="D68" s="10">
        <v>2010</v>
      </c>
      <c r="E68" s="10">
        <v>2011</v>
      </c>
      <c r="F68" s="10">
        <v>2012</v>
      </c>
      <c r="G68" s="10">
        <v>2013</v>
      </c>
      <c r="H68" s="10">
        <v>2014</v>
      </c>
      <c r="I68" s="10">
        <v>2015</v>
      </c>
      <c r="J68" s="10">
        <v>2016</v>
      </c>
      <c r="K68" s="10">
        <v>2017</v>
      </c>
      <c r="L68" s="10">
        <v>2018</v>
      </c>
      <c r="M68" s="10">
        <v>2019</v>
      </c>
    </row>
    <row r="69" spans="1:13" x14ac:dyDescent="0.3">
      <c r="A69" s="7" t="s">
        <v>15380</v>
      </c>
      <c r="B69" s="8">
        <f>(B59/$B$64)*100</f>
        <v>13.527725404520401</v>
      </c>
      <c r="C69" s="8">
        <f>(C59/$C$64)*100</f>
        <v>20.997829137547331</v>
      </c>
      <c r="D69" s="8">
        <f>(D59/$D$64)*100</f>
        <v>20.473091621713959</v>
      </c>
      <c r="E69" s="8">
        <f>(E59/$E$64)*100</f>
        <v>20.201147508165199</v>
      </c>
      <c r="F69" s="8">
        <f>(F59/$F$64)*100</f>
        <v>20.168489799940254</v>
      </c>
      <c r="G69" s="8">
        <f>(G59/$G$64)*100</f>
        <v>21.71116669116881</v>
      </c>
      <c r="H69" s="8">
        <f>(H59/$H$64)*100</f>
        <v>22.224346395104224</v>
      </c>
      <c r="I69" s="8">
        <f>(I59/$I$64)*100</f>
        <v>21.336511740527637</v>
      </c>
      <c r="J69" s="8">
        <f>(J59/$J$64)*100</f>
        <v>20.044932635645708</v>
      </c>
      <c r="K69" s="8">
        <f>(K59/$K$64)*100</f>
        <v>17.63679182380352</v>
      </c>
      <c r="L69" s="8">
        <f>(L59/$L$64)*100</f>
        <v>16.135719490081382</v>
      </c>
      <c r="M69" s="8">
        <f>(M59/$M$64)*100</f>
        <v>16.196686287191842</v>
      </c>
    </row>
    <row r="70" spans="1:13" x14ac:dyDescent="0.3">
      <c r="A70" s="7" t="s">
        <v>15381</v>
      </c>
      <c r="B70" s="8">
        <f t="shared" ref="B70:B74" si="27">(B60/$B$64)*100</f>
        <v>16.181517862467885</v>
      </c>
      <c r="C70" s="8">
        <f t="shared" ref="C70:C74" si="28">(C60/$C$64)*100</f>
        <v>20.128967719589944</v>
      </c>
      <c r="D70" s="8">
        <f t="shared" ref="D70:D74" si="29">(D60/$D$64)*100</f>
        <v>18.433591507023237</v>
      </c>
      <c r="E70" s="8">
        <f t="shared" ref="E70:E74" si="30">(E60/$E$64)*100</f>
        <v>18.197966815767654</v>
      </c>
      <c r="F70" s="8">
        <f t="shared" ref="F70:F74" si="31">(F60/$F$64)*100</f>
        <v>17.33283322458372</v>
      </c>
      <c r="G70" s="8">
        <f t="shared" ref="G70:G74" si="32">(G60/$G$64)*100</f>
        <v>17.299912165093605</v>
      </c>
      <c r="H70" s="8">
        <f t="shared" ref="H70:H74" si="33">(H60/$H$64)*100</f>
        <v>17.125258964065758</v>
      </c>
      <c r="I70" s="8">
        <f t="shared" ref="I70:I74" si="34">(I60/$I$64)*100</f>
        <v>18.019783239948698</v>
      </c>
      <c r="J70" s="8">
        <f t="shared" ref="J70:J74" si="35">(J60/$J$64)*100</f>
        <v>16.214174750565967</v>
      </c>
      <c r="K70" s="8">
        <f t="shared" ref="K70:K74" si="36">(K60/$K$64)*100</f>
        <v>16.457356910022444</v>
      </c>
      <c r="L70" s="8">
        <f t="shared" ref="L70:L74" si="37">(L60/$L$64)*100</f>
        <v>15.869963091594288</v>
      </c>
      <c r="M70" s="8">
        <f t="shared" ref="M70:M74" si="38">(M60/$M$64)*100</f>
        <v>15.719608689259006</v>
      </c>
    </row>
    <row r="71" spans="1:13" x14ac:dyDescent="0.3">
      <c r="A71" s="7" t="s">
        <v>15379</v>
      </c>
      <c r="B71" s="8">
        <f t="shared" si="27"/>
        <v>2.1527098614574762</v>
      </c>
      <c r="C71" s="8">
        <f t="shared" si="28"/>
        <v>2.0175936010543793</v>
      </c>
      <c r="D71" s="8">
        <f t="shared" si="29"/>
        <v>2.3998655060799261</v>
      </c>
      <c r="E71" s="8">
        <f t="shared" si="30"/>
        <v>2.4567256209657513</v>
      </c>
      <c r="F71" s="8">
        <f t="shared" si="31"/>
        <v>2.8565789296174269</v>
      </c>
      <c r="G71" s="8">
        <f t="shared" si="32"/>
        <v>2.2466030125019518</v>
      </c>
      <c r="H71" s="8">
        <f t="shared" si="33"/>
        <v>2.2805466867145276</v>
      </c>
      <c r="I71" s="8">
        <f t="shared" si="34"/>
        <v>1.8704090510993414</v>
      </c>
      <c r="J71" s="8">
        <f t="shared" si="35"/>
        <v>1.9810219802163422</v>
      </c>
      <c r="K71" s="8">
        <f t="shared" si="36"/>
        <v>1.922379645906978</v>
      </c>
      <c r="L71" s="8">
        <f t="shared" si="37"/>
        <v>1.9878236205735207</v>
      </c>
      <c r="M71" s="8">
        <f t="shared" si="38"/>
        <v>1.8099423566499393</v>
      </c>
    </row>
    <row r="72" spans="1:13" x14ac:dyDescent="0.3">
      <c r="A72" s="7" t="s">
        <v>15382</v>
      </c>
      <c r="B72" s="8">
        <f t="shared" si="27"/>
        <v>30.652347235102091</v>
      </c>
      <c r="C72" s="8">
        <f t="shared" si="28"/>
        <v>25.900423317716005</v>
      </c>
      <c r="D72" s="8">
        <f t="shared" si="29"/>
        <v>28.331467193141009</v>
      </c>
      <c r="E72" s="8">
        <f t="shared" si="30"/>
        <v>27.919433083088869</v>
      </c>
      <c r="F72" s="8">
        <f t="shared" si="31"/>
        <v>28.888902626878576</v>
      </c>
      <c r="G72" s="8">
        <f t="shared" si="32"/>
        <v>29.618903350709669</v>
      </c>
      <c r="H72" s="8">
        <f t="shared" si="33"/>
        <v>30.355733693585872</v>
      </c>
      <c r="I72" s="8">
        <f t="shared" si="34"/>
        <v>29.94919041828598</v>
      </c>
      <c r="J72" s="8">
        <f t="shared" si="35"/>
        <v>32.515532426287329</v>
      </c>
      <c r="K72" s="8">
        <f t="shared" si="36"/>
        <v>35.456111472402554</v>
      </c>
      <c r="L72" s="8">
        <f t="shared" si="37"/>
        <v>36.675324103943076</v>
      </c>
      <c r="M72" s="8">
        <f t="shared" si="38"/>
        <v>39.862842345361415</v>
      </c>
    </row>
    <row r="73" spans="1:13" x14ac:dyDescent="0.3">
      <c r="A73" s="7" t="s">
        <v>15383</v>
      </c>
      <c r="B73" s="8">
        <f t="shared" si="27"/>
        <v>37.485699636452146</v>
      </c>
      <c r="C73" s="8">
        <f t="shared" si="28"/>
        <v>30.955186224092351</v>
      </c>
      <c r="D73" s="8">
        <f t="shared" si="29"/>
        <v>30.361984172041879</v>
      </c>
      <c r="E73" s="8">
        <f t="shared" si="30"/>
        <v>31.224726972012533</v>
      </c>
      <c r="F73" s="8">
        <f t="shared" si="31"/>
        <v>30.753195418980035</v>
      </c>
      <c r="G73" s="8">
        <f t="shared" si="32"/>
        <v>29.123414780525973</v>
      </c>
      <c r="H73" s="8">
        <f t="shared" si="33"/>
        <v>28.01411426052961</v>
      </c>
      <c r="I73" s="8">
        <f t="shared" si="34"/>
        <v>28.824105550138345</v>
      </c>
      <c r="J73" s="8">
        <f t="shared" si="35"/>
        <v>29.244338207284663</v>
      </c>
      <c r="K73" s="8">
        <f t="shared" si="36"/>
        <v>28.52736014786451</v>
      </c>
      <c r="L73" s="8">
        <f t="shared" si="37"/>
        <v>29.33116969380773</v>
      </c>
      <c r="M73" s="8">
        <f t="shared" si="38"/>
        <v>26.410920321537805</v>
      </c>
    </row>
    <row r="74" spans="1:13" x14ac:dyDescent="0.3">
      <c r="A74" s="7" t="s">
        <v>15385</v>
      </c>
      <c r="B74" s="8">
        <f t="shared" si="27"/>
        <v>100</v>
      </c>
      <c r="C74" s="8">
        <f t="shared" si="28"/>
        <v>100</v>
      </c>
      <c r="D74" s="8">
        <f t="shared" si="29"/>
        <v>100</v>
      </c>
      <c r="E74" s="8">
        <f t="shared" si="30"/>
        <v>100</v>
      </c>
      <c r="F74" s="8">
        <f t="shared" si="31"/>
        <v>100</v>
      </c>
      <c r="G74" s="8">
        <f t="shared" si="32"/>
        <v>100</v>
      </c>
      <c r="H74" s="8">
        <f t="shared" si="33"/>
        <v>100</v>
      </c>
      <c r="I74" s="8">
        <f t="shared" si="34"/>
        <v>100</v>
      </c>
      <c r="J74" s="8">
        <f t="shared" si="35"/>
        <v>100</v>
      </c>
      <c r="K74" s="8">
        <f t="shared" si="36"/>
        <v>100</v>
      </c>
      <c r="L74" s="8">
        <f t="shared" si="37"/>
        <v>100</v>
      </c>
      <c r="M74" s="8">
        <f t="shared" si="38"/>
        <v>100</v>
      </c>
    </row>
  </sheetData>
  <sortState xmlns:xlrd2="http://schemas.microsoft.com/office/spreadsheetml/2017/richdata2" ref="A3:A26">
    <sortCondition ref="A3"/>
  </sortState>
  <pageMargins left="0.7" right="0.7" top="0.75" bottom="0.75" header="0.3" footer="0.3"/>
  <pageSetup orientation="portrait" r:id="rId1"/>
  <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C74E18-DF6C-4C22-ADFB-86FF291EBC82}">
  <sheetPr codeName="Hoja4"/>
  <dimension ref="A1:W50"/>
  <sheetViews>
    <sheetView zoomScale="40" zoomScaleNormal="40" workbookViewId="0">
      <selection activeCell="C31" sqref="C31"/>
    </sheetView>
  </sheetViews>
  <sheetFormatPr baseColWidth="10" defaultRowHeight="15" x14ac:dyDescent="0.25"/>
  <cols>
    <col min="2" max="2" width="22.28515625" customWidth="1"/>
    <col min="3" max="3" width="23.28515625" customWidth="1"/>
    <col min="4" max="4" width="21.28515625" customWidth="1"/>
    <col min="5" max="6" width="19.42578125" style="5" customWidth="1"/>
    <col min="7" max="7" width="32.28515625" style="5" customWidth="1"/>
    <col min="8" max="8" width="19.42578125" style="5" customWidth="1"/>
    <col min="9" max="11" width="19.42578125" customWidth="1"/>
    <col min="12" max="12" width="27.140625" customWidth="1"/>
    <col min="13" max="13" width="19.42578125" customWidth="1"/>
    <col min="14" max="14" width="27.140625" customWidth="1"/>
    <col min="15" max="15" width="19.42578125" customWidth="1"/>
    <col min="16" max="16" width="27.140625" customWidth="1"/>
    <col min="17" max="17" width="19.42578125" customWidth="1"/>
    <col min="18" max="18" width="21.85546875" customWidth="1"/>
    <col min="19" max="19" width="28.85546875" customWidth="1"/>
    <col min="20" max="20" width="17.140625" customWidth="1"/>
    <col min="21" max="21" width="20.42578125" customWidth="1"/>
    <col min="22" max="22" width="17.7109375" customWidth="1"/>
    <col min="23" max="23" width="11.42578125" style="49"/>
  </cols>
  <sheetData>
    <row r="1" spans="1:22" ht="45" x14ac:dyDescent="0.25">
      <c r="A1" s="2" t="s">
        <v>15322</v>
      </c>
      <c r="B1" s="2" t="s">
        <v>15323</v>
      </c>
      <c r="C1" s="2" t="s">
        <v>15324</v>
      </c>
      <c r="D1" s="2" t="s">
        <v>15325</v>
      </c>
      <c r="E1" s="32" t="s">
        <v>15326</v>
      </c>
      <c r="F1" s="32" t="s">
        <v>15408</v>
      </c>
      <c r="G1" s="32" t="s">
        <v>15327</v>
      </c>
      <c r="H1" s="32" t="s">
        <v>15328</v>
      </c>
      <c r="I1" s="32" t="s">
        <v>15329</v>
      </c>
      <c r="J1" s="2" t="s">
        <v>15330</v>
      </c>
      <c r="K1" s="2" t="s">
        <v>15403</v>
      </c>
      <c r="L1" s="32" t="s">
        <v>15404</v>
      </c>
      <c r="M1" s="32" t="s">
        <v>15405</v>
      </c>
      <c r="N1" s="32" t="s">
        <v>15406</v>
      </c>
      <c r="O1" s="32" t="s">
        <v>15407</v>
      </c>
      <c r="P1" s="32" t="s">
        <v>15409</v>
      </c>
      <c r="Q1" s="32" t="s">
        <v>15410</v>
      </c>
      <c r="R1" s="32" t="s">
        <v>15411</v>
      </c>
      <c r="S1" s="32" t="s">
        <v>15420</v>
      </c>
      <c r="T1" s="32" t="s">
        <v>15421</v>
      </c>
      <c r="U1" s="32" t="s">
        <v>15422</v>
      </c>
      <c r="V1" s="32" t="s">
        <v>15423</v>
      </c>
    </row>
    <row r="2" spans="1:22" x14ac:dyDescent="0.25">
      <c r="A2" s="24">
        <v>2008</v>
      </c>
      <c r="B2" s="33">
        <f>COUNTIF('Base Calificada'!A:A,Gráfica!A2)</f>
        <v>1594</v>
      </c>
      <c r="C2" s="24">
        <f>COUNTIFS('Base Calificada'!A:A,Gráfica!A2,'Base Calificada'!U:U,"Social")</f>
        <v>969</v>
      </c>
      <c r="D2" s="34">
        <f>+C2/B2</f>
        <v>0.60790464240903386</v>
      </c>
      <c r="E2" s="30">
        <f>SUMIFS('Base Calificada'!K:K,'Base Calificada'!A:A,Gráfica!A2,'Base Calificada'!U:U,"Social")</f>
        <v>2004164.315705314</v>
      </c>
      <c r="F2" s="23">
        <f t="shared" ref="F2:F13" si="0">+B25/E2</f>
        <v>0.87956171126648908</v>
      </c>
      <c r="G2" s="30">
        <f>SUMIFS('Base Calificada'!K:K,'Base Calificada'!A:A,Gráfica!A2,'Base Calificada'!U:U,"No social")</f>
        <v>1500947.4827599684</v>
      </c>
      <c r="H2" s="70">
        <f>G2+E2</f>
        <v>3505111.7984652827</v>
      </c>
      <c r="I2" s="30">
        <f>M25+N25+O25- 291379.3</f>
        <v>-610305.19999999995</v>
      </c>
      <c r="J2" s="35">
        <f>+H2+I2</f>
        <v>2894806.5984652825</v>
      </c>
      <c r="K2" s="43">
        <f>'[27]Base 2da quincena jul2018'!$D$473</f>
        <v>84.69249534902805</v>
      </c>
      <c r="L2" s="44">
        <f t="shared" ref="L2:L13" si="1">E2/K2*100</f>
        <v>2366401.3056244357</v>
      </c>
      <c r="M2" s="45"/>
      <c r="N2" s="48">
        <f t="shared" ref="N2:N13" si="2">(T25/K2)*100</f>
        <v>14586705.976826288</v>
      </c>
      <c r="O2" s="24"/>
      <c r="P2" s="48">
        <f t="shared" ref="P2:P13" si="3">(D25/K2)*100</f>
        <v>3328283.874070128</v>
      </c>
      <c r="Q2" s="23"/>
      <c r="R2" s="31">
        <f>+P2/N2</f>
        <v>0.22817241119124015</v>
      </c>
      <c r="S2" s="48">
        <f t="shared" ref="S2:S13" si="4">(Q25/K2)*100</f>
        <v>3418020.0832082601</v>
      </c>
      <c r="T2" s="24"/>
      <c r="U2" s="38">
        <f t="shared" ref="U2:U13" si="5">(B25/K2)*100</f>
        <v>2081395.9819182826</v>
      </c>
      <c r="V2" s="24"/>
    </row>
    <row r="3" spans="1:22" x14ac:dyDescent="0.25">
      <c r="A3" s="24">
        <v>2009</v>
      </c>
      <c r="B3" s="33">
        <f>COUNTIF('Base Calificada'!A:A,Gráfica!A3)</f>
        <v>1323</v>
      </c>
      <c r="C3" s="24">
        <f>COUNTIFS('Base Calificada'!A:A,Gráfica!A3,'Base Calificada'!U:U,"Social")</f>
        <v>802</v>
      </c>
      <c r="D3" s="34">
        <f t="shared" ref="D3:D13" si="6">+C3/B3</f>
        <v>0.60619803476946332</v>
      </c>
      <c r="E3" s="30">
        <f>SUMIFS('Base Calificada'!K:K,'Base Calificada'!A:A,Gráfica!A3,'Base Calificada'!U:U,"Social")</f>
        <v>1762998.9846523763</v>
      </c>
      <c r="F3" s="23">
        <f t="shared" si="0"/>
        <v>0.90332690460312526</v>
      </c>
      <c r="G3" s="30">
        <f>SUMIFS('Base Calificada'!K:K,'Base Calificada'!A:A,Gráfica!A3,'Base Calificada'!U:U,"No social")</f>
        <v>1651746.8984229474</v>
      </c>
      <c r="H3" s="70">
        <f t="shared" ref="H3:H13" si="7">G3+E3</f>
        <v>3414745.8830753239</v>
      </c>
      <c r="I3" s="30">
        <f t="shared" ref="I3:I13" si="8">M26+N26+O26</f>
        <v>-300680.7</v>
      </c>
      <c r="J3" s="35">
        <f t="shared" ref="J3:J13" si="9">+H3+I3</f>
        <v>3114065.1830753237</v>
      </c>
      <c r="K3" s="43">
        <f>'[27]Base 2da quincena jul2018'!$D$485</f>
        <v>89.178959287050759</v>
      </c>
      <c r="L3" s="44">
        <f t="shared" si="1"/>
        <v>1976922.5821279266</v>
      </c>
      <c r="M3" s="46">
        <f t="shared" ref="M3:M13" si="10">+(L3-L2)/L2</f>
        <v>-0.16458692892486174</v>
      </c>
      <c r="N3" s="48">
        <f t="shared" si="2"/>
        <v>13638601.462986682</v>
      </c>
      <c r="O3" s="46">
        <f>+(N3-N2)/N2</f>
        <v>-6.499784909258112E-2</v>
      </c>
      <c r="P3" s="48">
        <f t="shared" si="3"/>
        <v>3083481.5840599202</v>
      </c>
      <c r="Q3" s="46">
        <f>+(P3-P2)/P2</f>
        <v>-7.3552106512730031E-2</v>
      </c>
      <c r="R3" s="31">
        <f t="shared" ref="R3:R13" si="11">+P3/N3</f>
        <v>0.22608488065496099</v>
      </c>
      <c r="S3" s="48">
        <f t="shared" si="4"/>
        <v>3491928.3930824902</v>
      </c>
      <c r="T3" s="31">
        <f>(S3-S2)/S2</f>
        <v>2.1623135053336909E-2</v>
      </c>
      <c r="U3" s="38">
        <f t="shared" si="5"/>
        <v>1785807.3567536375</v>
      </c>
      <c r="V3" s="31">
        <f>(U3-U2)/U2</f>
        <v>-0.14201460353172243</v>
      </c>
    </row>
    <row r="4" spans="1:22" x14ac:dyDescent="0.25">
      <c r="A4" s="24">
        <v>2010</v>
      </c>
      <c r="B4" s="33">
        <f>COUNTIF('Base Calificada'!A:A,Gráfica!A4)</f>
        <v>1342</v>
      </c>
      <c r="C4" s="24">
        <f>COUNTIFS('Base Calificada'!A:A,Gráfica!A4,'Base Calificada'!U:U,"Social")</f>
        <v>861</v>
      </c>
      <c r="D4" s="34">
        <f t="shared" si="6"/>
        <v>0.64157973174366612</v>
      </c>
      <c r="E4" s="30">
        <f>SUMIFS('Base Calificada'!K:K,'Base Calificada'!A:A,Gráfica!A4,'Base Calificada'!U:U,"Social")</f>
        <v>2022402.1238290013</v>
      </c>
      <c r="F4" s="23">
        <f t="shared" si="0"/>
        <v>0.89548672311535593</v>
      </c>
      <c r="G4" s="30">
        <f>SUMIFS('Base Calificada'!K:K,'Base Calificada'!A:A,Gráfica!A4,'Base Calificada'!U:U,"No social")</f>
        <v>1654714.1129362818</v>
      </c>
      <c r="H4" s="70">
        <f t="shared" si="7"/>
        <v>3677116.2367652832</v>
      </c>
      <c r="I4" s="30">
        <f t="shared" si="8"/>
        <v>-321828.3</v>
      </c>
      <c r="J4" s="35">
        <f t="shared" si="9"/>
        <v>3355287.9367652833</v>
      </c>
      <c r="K4" s="43">
        <f>'[27]Base 2da quincena jul2018'!$D$497</f>
        <v>92.885885912639523</v>
      </c>
      <c r="L4" s="44">
        <f t="shared" si="1"/>
        <v>2177297.555982939</v>
      </c>
      <c r="M4" s="46">
        <f t="shared" si="10"/>
        <v>0.10135701603414941</v>
      </c>
      <c r="N4" s="48">
        <f t="shared" si="2"/>
        <v>14390105.70838638</v>
      </c>
      <c r="O4" s="46">
        <f t="shared" ref="O4:O13" si="12">+(N4-N3)/N3</f>
        <v>5.5101268809648808E-2</v>
      </c>
      <c r="P4" s="48">
        <f t="shared" si="3"/>
        <v>3216435.0272373362</v>
      </c>
      <c r="Q4" s="46">
        <f>+(P4-P3)/P3</f>
        <v>4.3117962456698217E-2</v>
      </c>
      <c r="R4" s="31">
        <f t="shared" si="11"/>
        <v>0.22351712297449189</v>
      </c>
      <c r="S4" s="48">
        <f t="shared" si="4"/>
        <v>3612268.9330386487</v>
      </c>
      <c r="T4" s="31">
        <f t="shared" ref="T4:T13" si="13">(S4-S3)/S3</f>
        <v>3.4462487889085326E-2</v>
      </c>
      <c r="U4" s="38">
        <f t="shared" si="5"/>
        <v>1949741.0536542353</v>
      </c>
      <c r="V4" s="31">
        <f t="shared" ref="V4:V13" si="14">(U4-U3)/U3</f>
        <v>9.1798085768113102E-2</v>
      </c>
    </row>
    <row r="5" spans="1:22" x14ac:dyDescent="0.25">
      <c r="A5" s="24">
        <v>2011</v>
      </c>
      <c r="B5" s="33">
        <f>COUNTIF('Base Calificada'!A:A,Gráfica!A5)</f>
        <v>1351</v>
      </c>
      <c r="C5" s="24">
        <f>COUNTIFS('Base Calificada'!A:A,Gráfica!A5,'Base Calificada'!U:U,"Social")</f>
        <v>857</v>
      </c>
      <c r="D5" s="34">
        <f t="shared" si="6"/>
        <v>0.6343449296817173</v>
      </c>
      <c r="E5" s="30">
        <f>SUMIFS('Base Calificada'!K:K,'Base Calificada'!A:A,Gráfica!A5,'Base Calificada'!U:U,"Social")</f>
        <v>2167604.6238760003</v>
      </c>
      <c r="F5" s="23">
        <f t="shared" si="0"/>
        <v>0.90156545398857546</v>
      </c>
      <c r="G5" s="30">
        <f>SUMIFS('Base Calificada'!K:K,'Base Calificada'!A:A,Gráfica!A5,'Base Calificada'!U:U,"No social")</f>
        <v>1820240.7517130002</v>
      </c>
      <c r="H5" s="70">
        <f t="shared" si="7"/>
        <v>3987845.3755890005</v>
      </c>
      <c r="I5" s="30">
        <f t="shared" si="8"/>
        <v>-332088.70000000007</v>
      </c>
      <c r="J5" s="35">
        <f t="shared" si="9"/>
        <v>3655756.6755890003</v>
      </c>
      <c r="K5" s="43">
        <f>'[27]Base 2da quincena jul2018'!$D$509</f>
        <v>96.050860656029883</v>
      </c>
      <c r="L5" s="44">
        <f t="shared" si="1"/>
        <v>2256725.8732209206</v>
      </c>
      <c r="M5" s="46">
        <f t="shared" si="10"/>
        <v>3.6480230742795168E-2</v>
      </c>
      <c r="N5" s="48">
        <f t="shared" si="2"/>
        <v>15268552.901903979</v>
      </c>
      <c r="O5" s="46">
        <f t="shared" si="12"/>
        <v>6.1045221718256791E-2</v>
      </c>
      <c r="P5" s="48">
        <f t="shared" si="3"/>
        <v>3355874.1659686929</v>
      </c>
      <c r="Q5" s="46">
        <f>+(P5-P4)/P4</f>
        <v>4.3352076926958458E-2</v>
      </c>
      <c r="R5" s="31">
        <f t="shared" si="11"/>
        <v>0.21978992950603835</v>
      </c>
      <c r="S5" s="48">
        <f t="shared" si="4"/>
        <v>3806063.5532374051</v>
      </c>
      <c r="T5" s="31">
        <f t="shared" si="13"/>
        <v>5.3649001165518427E-2</v>
      </c>
      <c r="U5" s="38">
        <f t="shared" si="5"/>
        <v>2034586.086418184</v>
      </c>
      <c r="V5" s="31">
        <f t="shared" si="14"/>
        <v>4.3516051839258739E-2</v>
      </c>
    </row>
    <row r="6" spans="1:22" x14ac:dyDescent="0.25">
      <c r="A6" s="24">
        <v>2012</v>
      </c>
      <c r="B6" s="33">
        <f>COUNTIF('Base Calificada'!A:A,Gráfica!A6)</f>
        <v>1083</v>
      </c>
      <c r="C6" s="24">
        <f>COUNTIFS('Base Calificada'!A:A,Gráfica!A6,'Base Calificada'!U:U,"Social")</f>
        <v>718</v>
      </c>
      <c r="D6" s="34">
        <f t="shared" si="6"/>
        <v>0.66297322253000923</v>
      </c>
      <c r="E6" s="30">
        <f>SUMIFS('Base Calificada'!K:K,'Base Calificada'!A:A,Gráfica!A6,'Base Calificada'!U:U,"Social")</f>
        <v>2328410.3552210527</v>
      </c>
      <c r="F6" s="23">
        <f t="shared" si="0"/>
        <v>0.91305928750167897</v>
      </c>
      <c r="G6" s="30">
        <f>SUMIFS('Base Calificada'!K:K,'Base Calificada'!A:A,Gráfica!A6,'Base Calificada'!U:U,"No social")</f>
        <v>1993842.5621638622</v>
      </c>
      <c r="H6" s="70">
        <f t="shared" si="7"/>
        <v>4322252.9173849151</v>
      </c>
      <c r="I6" s="30">
        <f t="shared" si="8"/>
        <v>-379991.5</v>
      </c>
      <c r="J6" s="35">
        <f t="shared" si="9"/>
        <v>3942261.4173849151</v>
      </c>
      <c r="K6" s="43">
        <f>'[27]Base 2da quincena jul2018'!$D$521</f>
        <v>100</v>
      </c>
      <c r="L6" s="44">
        <f t="shared" si="1"/>
        <v>2328410.3552210527</v>
      </c>
      <c r="M6" s="46">
        <f t="shared" si="10"/>
        <v>3.1764815944534786E-2</v>
      </c>
      <c r="N6" s="48">
        <f t="shared" si="2"/>
        <v>15817754.584000001</v>
      </c>
      <c r="O6" s="46">
        <f t="shared" si="12"/>
        <v>3.596946518930004E-2</v>
      </c>
      <c r="P6" s="48">
        <f t="shared" si="3"/>
        <v>3493313.3319152095</v>
      </c>
      <c r="Q6" s="46">
        <f>+(P6-P5)/P5</f>
        <v>4.0954803174762085E-2</v>
      </c>
      <c r="R6" s="31">
        <f t="shared" si="11"/>
        <v>0.22084761230578018</v>
      </c>
      <c r="S6" s="48">
        <f t="shared" si="4"/>
        <v>3942261.4000000004</v>
      </c>
      <c r="T6" s="31">
        <f t="shared" si="13"/>
        <v>3.5784438398761498E-2</v>
      </c>
      <c r="U6" s="38">
        <f t="shared" si="5"/>
        <v>2125976.6999496655</v>
      </c>
      <c r="V6" s="31">
        <f t="shared" si="14"/>
        <v>4.491852870790608E-2</v>
      </c>
    </row>
    <row r="7" spans="1:22" x14ac:dyDescent="0.25">
      <c r="A7" s="24">
        <v>2013</v>
      </c>
      <c r="B7" s="33">
        <f>COUNTIF('Base Calificada'!A:A,Gráfica!A7)</f>
        <v>1023</v>
      </c>
      <c r="C7" s="24">
        <f>COUNTIFS('Base Calificada'!A:A,Gráfica!A7,'Base Calificada'!U:U,"Social")</f>
        <v>682</v>
      </c>
      <c r="D7" s="34">
        <f t="shared" si="6"/>
        <v>0.66666666666666663</v>
      </c>
      <c r="E7" s="30">
        <f>SUMIFS('Base Calificada'!K:K,'Base Calificada'!A:A,Gráfica!A7,'Base Calificada'!U:U,"Social")</f>
        <v>2488260.7072811211</v>
      </c>
      <c r="F7" s="23">
        <f t="shared" si="0"/>
        <v>0.91755945468698041</v>
      </c>
      <c r="G7" s="30">
        <f>SUMIFS('Base Calificada'!K:K,'Base Calificada'!A:A,Gráfica!A7,'Base Calificada'!U:U,"No social")</f>
        <v>2129356.979213878</v>
      </c>
      <c r="H7" s="70">
        <f t="shared" si="7"/>
        <v>4617617.6864949986</v>
      </c>
      <c r="I7" s="30">
        <f t="shared" si="8"/>
        <v>-411266.8</v>
      </c>
      <c r="J7" s="35">
        <f t="shared" si="9"/>
        <v>4206350.8864949988</v>
      </c>
      <c r="K7" s="43">
        <f>'[27]Base 2da quincena jul2018'!$D$533</f>
        <v>103.80638982343262</v>
      </c>
      <c r="L7" s="44">
        <f t="shared" si="1"/>
        <v>2397020.7532633371</v>
      </c>
      <c r="M7" s="46">
        <f t="shared" si="10"/>
        <v>2.9466626399611052E-2</v>
      </c>
      <c r="N7" s="48">
        <f t="shared" si="2"/>
        <v>15680332.497533487</v>
      </c>
      <c r="O7" s="46">
        <f t="shared" si="12"/>
        <v>-8.6878378177341915E-3</v>
      </c>
      <c r="P7" s="48">
        <f t="shared" si="3"/>
        <v>3607324.7851964496</v>
      </c>
      <c r="Q7" s="46">
        <f t="shared" ref="Q7:Q13" si="15">+(P7-P6)/P6</f>
        <v>3.2637053263908991E-2</v>
      </c>
      <c r="R7" s="31">
        <f t="shared" si="11"/>
        <v>0.23005410030456183</v>
      </c>
      <c r="S7" s="48">
        <f t="shared" si="4"/>
        <v>4052111.7314210692</v>
      </c>
      <c r="T7" s="31">
        <f t="shared" si="13"/>
        <v>2.7864801512418446E-2</v>
      </c>
      <c r="U7" s="38">
        <f t="shared" si="5"/>
        <v>2199409.055237683</v>
      </c>
      <c r="V7" s="31">
        <f t="shared" si="14"/>
        <v>3.4540526850438256E-2</v>
      </c>
    </row>
    <row r="8" spans="1:22" x14ac:dyDescent="0.25">
      <c r="A8" s="24">
        <v>2014</v>
      </c>
      <c r="B8" s="33">
        <f>COUNTIF('Base Calificada'!A:A,Gráfica!A8)</f>
        <v>966</v>
      </c>
      <c r="C8" s="24">
        <f>COUNTIFS('Base Calificada'!A:A,Gráfica!A8,'Base Calificada'!U:U,"Social")</f>
        <v>620</v>
      </c>
      <c r="D8" s="34">
        <f t="shared" si="6"/>
        <v>0.64182194616977228</v>
      </c>
      <c r="E8" s="30">
        <f>SUMIFS('Base Calificada'!K:K,'Base Calificada'!A:A,Gráfica!A8,'Base Calificada'!U:U,"Social")</f>
        <v>2730115.3329510312</v>
      </c>
      <c r="F8" s="23">
        <f t="shared" si="0"/>
        <v>0.90741456763804429</v>
      </c>
      <c r="G8" s="30">
        <f>SUMIFS('Base Calificada'!K:K,'Base Calificada'!A:A,Gráfica!A8,'Base Calificada'!U:U,"No social")</f>
        <v>2280761.5164780798</v>
      </c>
      <c r="H8" s="70">
        <f t="shared" si="7"/>
        <v>5010876.849429111</v>
      </c>
      <c r="I8" s="30">
        <f t="shared" si="8"/>
        <v>-444067.9</v>
      </c>
      <c r="J8" s="35">
        <f t="shared" si="9"/>
        <v>4566808.9494291106</v>
      </c>
      <c r="K8" s="43">
        <f>'[27]Base 2da quincena jul2018'!$D$545</f>
        <v>107.97797126155881</v>
      </c>
      <c r="L8" s="44">
        <f t="shared" si="1"/>
        <v>2528400.284848636</v>
      </c>
      <c r="M8" s="46">
        <f t="shared" si="10"/>
        <v>5.4809509432255453E-2</v>
      </c>
      <c r="N8" s="48">
        <f t="shared" si="2"/>
        <v>16192474.634152144</v>
      </c>
      <c r="O8" s="46">
        <f t="shared" si="12"/>
        <v>3.2661433467639597E-2</v>
      </c>
      <c r="P8" s="48">
        <f t="shared" si="3"/>
        <v>3746549.4572095131</v>
      </c>
      <c r="Q8" s="46">
        <f t="shared" si="15"/>
        <v>3.8594992218168533E-2</v>
      </c>
      <c r="R8" s="31">
        <f t="shared" si="11"/>
        <v>0.2313759658025048</v>
      </c>
      <c r="S8" s="48">
        <f t="shared" si="4"/>
        <v>4229389.4269764153</v>
      </c>
      <c r="T8" s="31">
        <f t="shared" si="13"/>
        <v>4.3749458876143843E-2</v>
      </c>
      <c r="U8" s="38">
        <f t="shared" si="5"/>
        <v>2294307.2512918329</v>
      </c>
      <c r="V8" s="31">
        <f t="shared" si="14"/>
        <v>4.3147133466673183E-2</v>
      </c>
    </row>
    <row r="9" spans="1:22" x14ac:dyDescent="0.25">
      <c r="A9" s="24">
        <v>2015</v>
      </c>
      <c r="B9" s="33">
        <f>COUNTIF('Base Calificada'!A:A,Gráfica!A9)</f>
        <v>972</v>
      </c>
      <c r="C9" s="24">
        <f>COUNTIFS('Base Calificada'!A:A,Gráfica!A9,'Base Calificada'!U:U,"Social")</f>
        <v>639</v>
      </c>
      <c r="D9" s="34">
        <f t="shared" si="6"/>
        <v>0.65740740740740744</v>
      </c>
      <c r="E9" s="30">
        <f>SUMIFS('Base Calificada'!K:K,'Base Calificada'!A:A,Gráfica!A9,'Base Calificada'!U:U,"Social")</f>
        <v>3100366.5415143492</v>
      </c>
      <c r="F9" s="23">
        <f t="shared" si="0"/>
        <v>0.87923179978323285</v>
      </c>
      <c r="G9" s="30">
        <f>SUMIFS('Base Calificada'!K:K,'Base Calificada'!A:A,Gráfica!A9,'Base Calificada'!U:U,"No social")</f>
        <v>2298651.410047289</v>
      </c>
      <c r="H9" s="70">
        <f t="shared" si="7"/>
        <v>5399017.9515616382</v>
      </c>
      <c r="I9" s="30">
        <f t="shared" si="8"/>
        <v>-481770.5</v>
      </c>
      <c r="J9" s="35">
        <f t="shared" si="9"/>
        <v>4917247.4515616382</v>
      </c>
      <c r="K9" s="43">
        <f>'[27]Base 2da quincena jul2018'!$D$557</f>
        <v>110.91566450218676</v>
      </c>
      <c r="L9" s="44">
        <f t="shared" si="1"/>
        <v>2795246.7809028216</v>
      </c>
      <c r="M9" s="46">
        <f t="shared" si="10"/>
        <v>0.10553965590545741</v>
      </c>
      <c r="N9" s="48">
        <f t="shared" si="2"/>
        <v>16744352.115055706</v>
      </c>
      <c r="O9" s="46">
        <f t="shared" si="12"/>
        <v>3.4082343395466994E-2</v>
      </c>
      <c r="P9" s="48">
        <f t="shared" si="3"/>
        <v>3902788.9568804372</v>
      </c>
      <c r="Q9" s="46">
        <f t="shared" si="15"/>
        <v>4.1702238674648034E-2</v>
      </c>
      <c r="R9" s="31">
        <f t="shared" si="11"/>
        <v>0.23308091767678724</v>
      </c>
      <c r="S9" s="48">
        <f t="shared" si="4"/>
        <v>4433320.9579275018</v>
      </c>
      <c r="T9" s="31">
        <f t="shared" si="13"/>
        <v>4.8217723733441305E-2</v>
      </c>
      <c r="U9" s="38">
        <f t="shared" si="5"/>
        <v>2457669.8580114762</v>
      </c>
      <c r="V9" s="31">
        <f t="shared" si="14"/>
        <v>7.1203456567406301E-2</v>
      </c>
    </row>
    <row r="10" spans="1:22" x14ac:dyDescent="0.25">
      <c r="A10" s="24">
        <v>2016</v>
      </c>
      <c r="B10" s="33">
        <f>COUNTIF('Base Calificada'!A:A,Gráfica!A10)</f>
        <v>763</v>
      </c>
      <c r="C10" s="24">
        <f>COUNTIFS('Base Calificada'!A:A,Gráfica!A10,'Base Calificada'!U:U,"Social")</f>
        <v>477</v>
      </c>
      <c r="D10" s="34">
        <f t="shared" si="6"/>
        <v>0.62516382699868933</v>
      </c>
      <c r="E10" s="30">
        <f>SUMIFS('Base Calificada'!K:K,'Base Calificada'!A:A,Gráfica!A10,'Base Calificada'!U:U,"Social")</f>
        <v>3160554.2028999771</v>
      </c>
      <c r="F10" s="23">
        <f t="shared" si="0"/>
        <v>0.89574144743031148</v>
      </c>
      <c r="G10" s="30">
        <f>SUMIFS('Base Calificada'!K:K,'Base Calificada'!A:A,Gráfica!A10,'Base Calificada'!U:U,"No social")</f>
        <v>2777629.6557162404</v>
      </c>
      <c r="H10" s="70">
        <f t="shared" si="7"/>
        <v>5938183.858616218</v>
      </c>
      <c r="I10" s="30">
        <f t="shared" si="8"/>
        <v>-560334.30000000005</v>
      </c>
      <c r="J10" s="35">
        <f t="shared" si="9"/>
        <v>5377849.5586162182</v>
      </c>
      <c r="K10" s="43">
        <f>'[27]Base 2da quincena jul2018'!$D$569</f>
        <v>114.04538040529138</v>
      </c>
      <c r="L10" s="44">
        <f t="shared" si="1"/>
        <v>2771312.7806387995</v>
      </c>
      <c r="M10" s="46">
        <f t="shared" si="10"/>
        <v>-8.5623925685344038E-3</v>
      </c>
      <c r="N10" s="48">
        <f t="shared" si="2"/>
        <v>17650041.851292793</v>
      </c>
      <c r="O10" s="46">
        <f t="shared" si="12"/>
        <v>5.408926723553157E-2</v>
      </c>
      <c r="P10" s="48">
        <f t="shared" si="3"/>
        <v>4155135.7839190243</v>
      </c>
      <c r="Q10" s="46">
        <f t="shared" si="15"/>
        <v>6.4658076525944672E-2</v>
      </c>
      <c r="R10" s="31">
        <f t="shared" si="11"/>
        <v>0.23541789979464994</v>
      </c>
      <c r="S10" s="48">
        <f t="shared" si="4"/>
        <v>4715534.7992951078</v>
      </c>
      <c r="T10" s="31">
        <f t="shared" si="13"/>
        <v>6.3657435147563959E-2</v>
      </c>
      <c r="U10" s="38">
        <f t="shared" si="5"/>
        <v>2482379.7214115197</v>
      </c>
      <c r="V10" s="31">
        <f t="shared" si="14"/>
        <v>1.0054183363764096E-2</v>
      </c>
    </row>
    <row r="11" spans="1:22" x14ac:dyDescent="0.25">
      <c r="A11" s="24">
        <v>2017</v>
      </c>
      <c r="B11" s="33">
        <f>COUNTIF('Base Calificada'!A:A,Gráfica!A11)</f>
        <v>751</v>
      </c>
      <c r="C11" s="24">
        <f>COUNTIFS('Base Calificada'!A:A,Gráfica!A11,'Base Calificada'!U:U,"Social")</f>
        <v>469</v>
      </c>
      <c r="D11" s="34">
        <f t="shared" si="6"/>
        <v>0.62450066577896135</v>
      </c>
      <c r="E11" s="30">
        <f>SUMIFS('Base Calificada'!K:K,'Base Calificada'!A:A,Gráfica!A11,'Base Calificada'!U:U,"Social")</f>
        <v>3180460.8700309009</v>
      </c>
      <c r="F11" s="23">
        <f t="shared" si="0"/>
        <v>0.8933108476842766</v>
      </c>
      <c r="G11" s="30">
        <f>SUMIFS('Base Calificada'!K:K,'Base Calificada'!A:A,Gráfica!A11,'Base Calificada'!U:U,"No social")</f>
        <v>2739380.4315507603</v>
      </c>
      <c r="H11" s="70">
        <f t="shared" si="7"/>
        <v>5919841.3015816612</v>
      </c>
      <c r="I11" s="30">
        <f t="shared" si="8"/>
        <v>-663973.80000000005</v>
      </c>
      <c r="J11" s="35">
        <f t="shared" si="9"/>
        <v>5255867.5015816614</v>
      </c>
      <c r="K11" s="43">
        <f>'[27]Base 2da quincena jul2018'!$D$581</f>
        <v>120.93538168068947</v>
      </c>
      <c r="L11" s="44">
        <f t="shared" si="1"/>
        <v>2629884.5100835739</v>
      </c>
      <c r="M11" s="46">
        <f t="shared" si="10"/>
        <v>-5.1032951438496899E-2</v>
      </c>
      <c r="N11" s="48">
        <f t="shared" si="2"/>
        <v>18137097.073802322</v>
      </c>
      <c r="O11" s="46">
        <f t="shared" si="12"/>
        <v>2.7595131309779565E-2</v>
      </c>
      <c r="P11" s="48">
        <f t="shared" si="3"/>
        <v>3772660.9792471994</v>
      </c>
      <c r="Q11" s="46">
        <f t="shared" si="15"/>
        <v>-9.2048689756916643E-2</v>
      </c>
      <c r="R11" s="31">
        <f t="shared" si="11"/>
        <v>0.20800798296969616</v>
      </c>
      <c r="S11" s="48">
        <f t="shared" si="4"/>
        <v>4346013.1575697819</v>
      </c>
      <c r="T11" s="31">
        <f t="shared" si="13"/>
        <v>-7.8362615790803447E-2</v>
      </c>
      <c r="U11" s="38">
        <f t="shared" si="5"/>
        <v>2349304.3610145063</v>
      </c>
      <c r="V11" s="31">
        <f t="shared" si="14"/>
        <v>-5.3607979169820422E-2</v>
      </c>
    </row>
    <row r="12" spans="1:22" x14ac:dyDescent="0.25">
      <c r="A12" s="24">
        <v>2018</v>
      </c>
      <c r="B12" s="33">
        <f>COUNTIF('Base Calificada'!A:A,Gráfica!A12)</f>
        <v>761</v>
      </c>
      <c r="C12" s="24">
        <f>COUNTIFS('Base Calificada'!A:A,Gráfica!A12,'Base Calificada'!U:U,"Social")</f>
        <v>474</v>
      </c>
      <c r="D12" s="34">
        <f t="shared" si="6"/>
        <v>0.62286465177398165</v>
      </c>
      <c r="E12" s="36">
        <f>SUMIFS('Base Calificada'!K:K,'Base Calificada'!A:A,Gráfica!A12,'Base Calificada'!U:U,"Social")</f>
        <v>3471232.3567320188</v>
      </c>
      <c r="F12" s="23">
        <f t="shared" si="0"/>
        <v>0.88340519703034359</v>
      </c>
      <c r="G12" s="30">
        <f>SUMIFS('Base Calificada'!K:K,'Base Calificada'!A:A,Gráfica!A12,'Base Calificada'!U:U,"No social")</f>
        <v>2881786.69877032</v>
      </c>
      <c r="H12" s="70">
        <f t="shared" si="7"/>
        <v>6353019.0555023383</v>
      </c>
      <c r="I12" s="30">
        <f t="shared" si="8"/>
        <v>-741459.89999999991</v>
      </c>
      <c r="J12" s="35">
        <f t="shared" si="9"/>
        <v>5611559.155502338</v>
      </c>
      <c r="K12" s="43">
        <f>'[27]Base 2da quincena jul2018'!$D$593</f>
        <v>126.86043046981389</v>
      </c>
      <c r="L12" s="44">
        <f t="shared" si="1"/>
        <v>2736260.9001693316</v>
      </c>
      <c r="M12" s="46">
        <f t="shared" si="10"/>
        <v>4.0449072831102086E-2</v>
      </c>
      <c r="N12" s="48">
        <f t="shared" si="2"/>
        <v>18543614.862317212</v>
      </c>
      <c r="O12" s="46">
        <f t="shared" si="12"/>
        <v>2.2413608245063332E-2</v>
      </c>
      <c r="P12" s="48">
        <f t="shared" si="3"/>
        <v>3790600.6287505566</v>
      </c>
      <c r="Q12" s="46">
        <f t="shared" si="15"/>
        <v>4.7551713769247664E-3</v>
      </c>
      <c r="R12" s="31">
        <f t="shared" si="11"/>
        <v>0.20441540966500008</v>
      </c>
      <c r="S12" s="48">
        <f t="shared" si="4"/>
        <v>4423411.6810247274</v>
      </c>
      <c r="T12" s="31">
        <f t="shared" si="13"/>
        <v>1.780908631630225E-2</v>
      </c>
      <c r="U12" s="38">
        <f t="shared" si="5"/>
        <v>2417227.0996405138</v>
      </c>
      <c r="V12" s="31">
        <f t="shared" si="14"/>
        <v>2.8911851419999152E-2</v>
      </c>
    </row>
    <row r="13" spans="1:22" x14ac:dyDescent="0.25">
      <c r="A13" s="68">
        <v>2019</v>
      </c>
      <c r="B13" s="33">
        <f>COUNTIF('Base Calificada'!A:A,Gráfica!A13)</f>
        <v>755</v>
      </c>
      <c r="C13" s="24">
        <f>COUNTIFS('Base Calificada'!A:A,Gráfica!A13,'Base Calificada'!U:U,"Social")</f>
        <v>460</v>
      </c>
      <c r="D13" s="34">
        <f t="shared" si="6"/>
        <v>0.60927152317880795</v>
      </c>
      <c r="E13" s="36">
        <f>SUMIFS('Base Calificada'!K:K,'Base Calificada'!A:A,Gráfica!A13,'Base Calificada'!U:U,"Social")</f>
        <v>3555668.0906715202</v>
      </c>
      <c r="F13" s="23">
        <f t="shared" si="0"/>
        <v>0.95212895658548768</v>
      </c>
      <c r="G13" s="30">
        <f>SUMIFS('Base Calificada'!K:K,'Base Calificada'!A:A,Gráfica!A13,'Base Calificada'!U:U,"No social")</f>
        <v>3079301.5747025986</v>
      </c>
      <c r="H13" s="70">
        <f t="shared" si="7"/>
        <v>6634969.6653741188</v>
      </c>
      <c r="I13" s="30">
        <f t="shared" si="8"/>
        <v>-820528.10000000009</v>
      </c>
      <c r="J13" s="35">
        <f t="shared" si="9"/>
        <v>5814441.5653741192</v>
      </c>
      <c r="K13" s="43">
        <f>'[27]Base 2da quincena jul2018'!$D$605</f>
        <v>131.4730265163968</v>
      </c>
      <c r="L13" s="44">
        <f t="shared" si="1"/>
        <v>2704484.8550954075</v>
      </c>
      <c r="M13" s="46">
        <f t="shared" si="10"/>
        <v>-1.1612944172084498E-2</v>
      </c>
      <c r="N13" s="48">
        <f t="shared" si="2"/>
        <v>18435431.670828067</v>
      </c>
      <c r="O13" s="46">
        <f t="shared" si="12"/>
        <v>-5.8339861074760578E-3</v>
      </c>
      <c r="P13" s="48">
        <f t="shared" si="3"/>
        <v>3842087.4337981986</v>
      </c>
      <c r="Q13" s="46">
        <f t="shared" si="15"/>
        <v>1.3582756425757483E-2</v>
      </c>
      <c r="R13" s="31">
        <f t="shared" si="11"/>
        <v>0.20840778249189881</v>
      </c>
      <c r="S13" s="48">
        <f t="shared" si="4"/>
        <v>4422535.6744752852</v>
      </c>
      <c r="T13" s="31">
        <f t="shared" si="13"/>
        <v>-1.9803866621775782E-4</v>
      </c>
      <c r="U13" s="38">
        <f t="shared" si="5"/>
        <v>2575018.3431832441</v>
      </c>
      <c r="V13" s="31">
        <f t="shared" si="14"/>
        <v>6.5277790227569771E-2</v>
      </c>
    </row>
    <row r="14" spans="1:22" x14ac:dyDescent="0.25">
      <c r="B14" s="3">
        <f>SUM(B2:B13)</f>
        <v>12684</v>
      </c>
      <c r="C14" s="3">
        <f>SUM(C2:C13)</f>
        <v>8028</v>
      </c>
      <c r="D14" s="4">
        <f>AVERAGE(D2:D13)</f>
        <v>0.63339143742568138</v>
      </c>
      <c r="F14" s="53">
        <f>MIN(F2:F13)</f>
        <v>0.87923179978323285</v>
      </c>
      <c r="P14" s="47"/>
      <c r="Q14" s="4"/>
      <c r="R14" s="53"/>
      <c r="S14" s="47"/>
      <c r="T14" s="56"/>
      <c r="U14" s="57"/>
    </row>
    <row r="15" spans="1:22" x14ac:dyDescent="0.25">
      <c r="F15" s="53"/>
      <c r="L15" s="47" t="s">
        <v>16077</v>
      </c>
      <c r="M15" s="54">
        <f>((L13/L2)^(1/11))-1</f>
        <v>1.2214088996159944E-2</v>
      </c>
      <c r="N15" s="47" t="s">
        <v>16077</v>
      </c>
      <c r="O15" s="54">
        <f>((N13/N2)^(1/11))-1</f>
        <v>2.151582360621207E-2</v>
      </c>
      <c r="P15" s="47" t="s">
        <v>16077</v>
      </c>
      <c r="Q15" s="54">
        <f>((P13/P2)^(1/11))-1</f>
        <v>1.3136352115121985E-2</v>
      </c>
      <c r="S15" s="47" t="s">
        <v>16077</v>
      </c>
      <c r="T15" s="54">
        <f>((S13/S2)^(1/11))-1</f>
        <v>2.3699356821605067E-2</v>
      </c>
      <c r="U15" s="47" t="s">
        <v>16077</v>
      </c>
      <c r="V15" s="54">
        <f>((U13/U2)^(1/11))-1</f>
        <v>1.9535444233502508E-2</v>
      </c>
    </row>
    <row r="16" spans="1:22" x14ac:dyDescent="0.25">
      <c r="L16" s="47" t="s">
        <v>15412</v>
      </c>
      <c r="M16" s="54">
        <f>((L6/L2)^(1/4))-1</f>
        <v>-4.0379706203799159E-3</v>
      </c>
      <c r="N16" s="47" t="s">
        <v>15412</v>
      </c>
      <c r="O16" s="54">
        <f>((N6/N2)^(1/4))-1</f>
        <v>2.0462150240359911E-2</v>
      </c>
      <c r="P16" s="47" t="s">
        <v>15412</v>
      </c>
      <c r="Q16" s="54">
        <f>((P6/P2)^(1/4))-1</f>
        <v>1.217194407741351E-2</v>
      </c>
      <c r="S16" s="47" t="s">
        <v>15412</v>
      </c>
      <c r="T16" s="54">
        <f>((S6/S2)^(1/4))-1</f>
        <v>3.6317189463499489E-2</v>
      </c>
      <c r="U16" s="47" t="s">
        <v>15412</v>
      </c>
      <c r="V16" s="54">
        <f>((U6/U2)^(1/4))-1</f>
        <v>5.3121865269445401E-3</v>
      </c>
    </row>
    <row r="17" spans="1:23" x14ac:dyDescent="0.25">
      <c r="E17" s="4"/>
      <c r="L17" s="47" t="s">
        <v>15413</v>
      </c>
      <c r="M17" s="54">
        <f>((L12/L7)^(1/5))-1</f>
        <v>2.6826674548338314E-2</v>
      </c>
      <c r="N17" s="47" t="s">
        <v>15413</v>
      </c>
      <c r="O17" s="54">
        <f>((N12/N7)^(1/5))-1</f>
        <v>3.4112591605771625E-2</v>
      </c>
      <c r="P17" s="47" t="s">
        <v>15413</v>
      </c>
      <c r="Q17" s="54">
        <f>((P12/P7)^(1/5))-1</f>
        <v>9.9608912586284237E-3</v>
      </c>
      <c r="S17" s="47" t="s">
        <v>15413</v>
      </c>
      <c r="T17" s="54">
        <f>((S12/S7)^(1/5))-1</f>
        <v>1.7689256281303134E-2</v>
      </c>
      <c r="U17" s="47" t="s">
        <v>15413</v>
      </c>
      <c r="V17" s="54">
        <f>((U12/U7)^(1/5))-1</f>
        <v>1.9065946185558014E-2</v>
      </c>
    </row>
    <row r="18" spans="1:23" x14ac:dyDescent="0.25">
      <c r="L18" s="47" t="s">
        <v>15414</v>
      </c>
      <c r="M18" s="54">
        <f>((L12/L9)^(1/3))-1</f>
        <v>-7.0841360196008951E-3</v>
      </c>
      <c r="N18" s="47" t="s">
        <v>15414</v>
      </c>
      <c r="O18" s="54">
        <f>((N12/N9)^(1/3))-1</f>
        <v>3.4606851665710314E-2</v>
      </c>
      <c r="P18" s="47" t="s">
        <v>15414</v>
      </c>
      <c r="Q18" s="54">
        <f>((P12/P9)^(1/3))-1</f>
        <v>-9.6752014433927336E-3</v>
      </c>
      <c r="S18" s="47" t="s">
        <v>15414</v>
      </c>
      <c r="T18" s="54">
        <f>((S12/S9)^(1/3))-1</f>
        <v>-7.4561629902958337E-4</v>
      </c>
      <c r="U18" s="47" t="s">
        <v>15414</v>
      </c>
      <c r="V18" s="54">
        <f>((U12/U9)^(1/3))-1</f>
        <v>-5.5156102747899727E-3</v>
      </c>
    </row>
    <row r="19" spans="1:23" x14ac:dyDescent="0.25">
      <c r="E19"/>
      <c r="F19"/>
      <c r="G19"/>
      <c r="H19"/>
    </row>
    <row r="20" spans="1:23" x14ac:dyDescent="0.25">
      <c r="E20"/>
      <c r="F20"/>
      <c r="G20"/>
      <c r="H20"/>
    </row>
    <row r="21" spans="1:23" x14ac:dyDescent="0.25">
      <c r="E21"/>
      <c r="F21"/>
      <c r="G21"/>
      <c r="H21"/>
    </row>
    <row r="22" spans="1:23" x14ac:dyDescent="0.25">
      <c r="E22"/>
      <c r="F22"/>
      <c r="G22"/>
      <c r="H22"/>
    </row>
    <row r="23" spans="1:23" ht="21.75" customHeight="1" x14ac:dyDescent="0.25">
      <c r="A23" s="135" t="s">
        <v>16951</v>
      </c>
      <c r="B23" s="135"/>
      <c r="C23" s="135"/>
      <c r="D23" s="135"/>
      <c r="E23" s="135"/>
      <c r="F23" s="135"/>
      <c r="G23" s="135"/>
      <c r="H23" s="135"/>
      <c r="I23" s="135"/>
      <c r="J23" s="135"/>
      <c r="K23" s="135"/>
      <c r="L23" s="135"/>
      <c r="M23" s="135"/>
      <c r="N23" s="135"/>
      <c r="O23" s="135"/>
      <c r="P23" s="135"/>
      <c r="Q23" s="135"/>
      <c r="R23" s="135"/>
      <c r="S23" s="135"/>
      <c r="T23" s="135"/>
      <c r="U23" s="135"/>
      <c r="V23" s="135"/>
      <c r="W23" s="50"/>
    </row>
    <row r="24" spans="1:23" s="6" customFormat="1" ht="205.5" customHeight="1" x14ac:dyDescent="0.25">
      <c r="A24" s="19" t="s">
        <v>15322</v>
      </c>
      <c r="B24" s="19" t="s">
        <v>15390</v>
      </c>
      <c r="C24" s="19" t="s">
        <v>15395</v>
      </c>
      <c r="D24" s="19" t="s">
        <v>15396</v>
      </c>
      <c r="E24" s="19" t="s">
        <v>15400</v>
      </c>
      <c r="F24" s="19" t="s">
        <v>15401</v>
      </c>
      <c r="G24" s="19" t="s">
        <v>16950</v>
      </c>
      <c r="H24" s="19" t="s">
        <v>15391</v>
      </c>
      <c r="I24" s="19" t="s">
        <v>15392</v>
      </c>
      <c r="J24" s="19" t="s">
        <v>15393</v>
      </c>
      <c r="K24" s="19" t="s">
        <v>15397</v>
      </c>
      <c r="L24" s="19" t="s">
        <v>15331</v>
      </c>
      <c r="M24" s="20" t="s">
        <v>16947</v>
      </c>
      <c r="N24" s="20" t="s">
        <v>16948</v>
      </c>
      <c r="O24" s="20" t="s">
        <v>16949</v>
      </c>
      <c r="P24" s="19" t="s">
        <v>15398</v>
      </c>
      <c r="Q24" s="19" t="s">
        <v>15399</v>
      </c>
      <c r="R24" s="19" t="s">
        <v>15368</v>
      </c>
      <c r="S24" s="19" t="s">
        <v>15369</v>
      </c>
      <c r="T24" s="19" t="s">
        <v>15367</v>
      </c>
      <c r="U24" s="19" t="s">
        <v>15370</v>
      </c>
      <c r="V24" s="19" t="s">
        <v>15371</v>
      </c>
      <c r="W24" s="51"/>
    </row>
    <row r="25" spans="1:23" ht="15" customHeight="1" x14ac:dyDescent="0.25">
      <c r="A25" s="21">
        <v>2008</v>
      </c>
      <c r="B25" s="26">
        <f>[28]Sheet1!E14</f>
        <v>1762786.1951809982</v>
      </c>
      <c r="C25" s="25">
        <f>+B25+H25+I25</f>
        <v>2818806.6652492937</v>
      </c>
      <c r="D25" s="37">
        <f>+C25-G25</f>
        <v>2818806.6652492937</v>
      </c>
      <c r="E25" s="36">
        <v>2229154.5</v>
      </c>
      <c r="F25" s="39">
        <f>+D25+M25+N25-291379.3</f>
        <v>2229154.565249294</v>
      </c>
      <c r="G25" s="30">
        <f>SUMIFS([29]Sheet1!$G:$G,[29]Sheet1!$A:$A,A25)</f>
        <v>0</v>
      </c>
      <c r="H25" s="27">
        <f>[28]Sheet1!E2</f>
        <v>771673.76695585076</v>
      </c>
      <c r="I25" s="27">
        <f>[28]Sheet1!E26</f>
        <v>284346.7031124449</v>
      </c>
      <c r="J25" s="27">
        <f>[28]Sheet1!E38</f>
        <v>686305.12566230015</v>
      </c>
      <c r="K25" s="27">
        <v>0</v>
      </c>
      <c r="L25" s="26">
        <f>+C25+J25+K25</f>
        <v>3505111.7909115939</v>
      </c>
      <c r="M25" s="28">
        <f>[30]Hoja1!F3</f>
        <v>-279767.40000000002</v>
      </c>
      <c r="N25" s="28">
        <f>[30]Hoja1!G3</f>
        <v>-18505.400000000001</v>
      </c>
      <c r="O25" s="28">
        <f>[30]Hoja1!H3</f>
        <v>-20653.099999999999</v>
      </c>
      <c r="P25" s="40">
        <f>+L25+M25+N25+O25-291379.3</f>
        <v>2894806.5909115942</v>
      </c>
      <c r="Q25" s="38">
        <v>2894806.5</v>
      </c>
      <c r="R25" s="55">
        <f>B25/D25</f>
        <v>0.62536612280399106</v>
      </c>
      <c r="S25" s="55">
        <f t="shared" ref="S25:S36" si="16">E2/D25</f>
        <v>0.71099743746634958</v>
      </c>
      <c r="T25" s="22">
        <f>[31]Tabulado!$DI$7</f>
        <v>12353845.280999999</v>
      </c>
      <c r="U25" s="23">
        <f t="shared" ref="U25:U36" si="17">+E2/T25</f>
        <v>0.16222999965748996</v>
      </c>
      <c r="V25" s="23">
        <f t="shared" ref="V25:V36" si="18">+B25/T25</f>
        <v>0.14269129611750384</v>
      </c>
    </row>
    <row r="26" spans="1:23" x14ac:dyDescent="0.25">
      <c r="A26" s="24">
        <v>2009</v>
      </c>
      <c r="B26" s="26">
        <f>[28]Sheet1!E15</f>
        <v>1592564.4156244837</v>
      </c>
      <c r="C26" s="25">
        <f t="shared" ref="C26:C35" si="19">+B26+H26+I26</f>
        <v>2749816.786472504</v>
      </c>
      <c r="D26" s="37">
        <f t="shared" ref="D26:D36" si="20">+C26-G26</f>
        <v>2749816.786472504</v>
      </c>
      <c r="E26" s="36">
        <v>2459609.7000000002</v>
      </c>
      <c r="F26" s="39">
        <f>+D26+M26+N26</f>
        <v>2459609.786472504</v>
      </c>
      <c r="G26" s="30">
        <f>SUMIFS([29]Sheet1!$G:$G,[29]Sheet1!$A:$A,A26)</f>
        <v>0</v>
      </c>
      <c r="H26" s="27">
        <f>[28]Sheet1!E3</f>
        <v>937066.05844948348</v>
      </c>
      <c r="I26" s="27">
        <f>[28]Sheet1!E27</f>
        <v>220186.31239853727</v>
      </c>
      <c r="J26" s="27">
        <f>[28]Sheet1!E39</f>
        <v>664929.05147985264</v>
      </c>
      <c r="K26" s="27">
        <v>0</v>
      </c>
      <c r="L26" s="26">
        <f t="shared" ref="L26:L35" si="21">+C26+J26+K26</f>
        <v>3414745.8379523568</v>
      </c>
      <c r="M26" s="28">
        <f>[30]Hoja1!F4</f>
        <v>-270736.7</v>
      </c>
      <c r="N26" s="28">
        <f>[30]Hoja1!G4</f>
        <v>-19470.3</v>
      </c>
      <c r="O26" s="28">
        <f>[30]Hoja1!H4</f>
        <v>-10473.700000000001</v>
      </c>
      <c r="P26" s="40">
        <f>+L26+M26+N26+O26</f>
        <v>3114065.1379523566</v>
      </c>
      <c r="Q26" s="38">
        <v>3114065.4</v>
      </c>
      <c r="R26" s="55">
        <f t="shared" ref="R26:R36" si="22">B26/D26</f>
        <v>0.57915291791764911</v>
      </c>
      <c r="S26" s="55">
        <f t="shared" si="16"/>
        <v>0.6411332541590784</v>
      </c>
      <c r="T26" s="22">
        <f>[31]Tabulado!$DP$7</f>
        <v>12162762.846000001</v>
      </c>
      <c r="U26" s="23">
        <f t="shared" si="17"/>
        <v>0.14495053525048204</v>
      </c>
      <c r="V26" s="23">
        <f t="shared" si="18"/>
        <v>0.13093771832838413</v>
      </c>
    </row>
    <row r="27" spans="1:23" x14ac:dyDescent="0.25">
      <c r="A27" s="24">
        <v>2010</v>
      </c>
      <c r="B27" s="26">
        <f>[28]Sheet1!E16</f>
        <v>1811034.2506891687</v>
      </c>
      <c r="C27" s="25">
        <f t="shared" si="19"/>
        <v>2987614.1698538479</v>
      </c>
      <c r="D27" s="29">
        <f>+C27-G27</f>
        <v>2987614.1698538479</v>
      </c>
      <c r="E27" s="73">
        <v>2640625.2000000002</v>
      </c>
      <c r="F27" s="41">
        <f t="shared" ref="F27:F36" si="23">+D27+M27+N27</f>
        <v>2680109.5698538483</v>
      </c>
      <c r="G27" s="30">
        <f>SUMIFS([29]Sheet1!$G:$G,[29]Sheet1!$A:$A,A27)</f>
        <v>0</v>
      </c>
      <c r="H27" s="27">
        <f>[28]Sheet1!E4</f>
        <v>939430.47534077324</v>
      </c>
      <c r="I27" s="27">
        <f>[28]Sheet1!E28</f>
        <v>237149.44382390604</v>
      </c>
      <c r="J27" s="27">
        <f>[28]Sheet1!E40</f>
        <v>689502.07616199995</v>
      </c>
      <c r="K27" s="27">
        <v>0</v>
      </c>
      <c r="L27" s="26">
        <f t="shared" si="21"/>
        <v>3677116.2460158477</v>
      </c>
      <c r="M27" s="28">
        <f>[30]Hoja1!F5</f>
        <v>-286102.8</v>
      </c>
      <c r="N27" s="28">
        <f>[30]Hoja1!G5</f>
        <v>-21401.8</v>
      </c>
      <c r="O27" s="28">
        <f>[30]Hoja1!H5</f>
        <v>-14323.7</v>
      </c>
      <c r="P27" s="40">
        <f t="shared" ref="P27:P36" si="24">+L27+M27+N27+O27</f>
        <v>3355287.9460158478</v>
      </c>
      <c r="Q27" s="38">
        <v>3355288</v>
      </c>
      <c r="R27" s="74">
        <f t="shared" si="22"/>
        <v>0.60618076757139072</v>
      </c>
      <c r="S27" s="74">
        <f t="shared" si="16"/>
        <v>0.67692881638994762</v>
      </c>
      <c r="T27" s="22">
        <f>[31]Tabulado!$DW$7</f>
        <v>13366377.171</v>
      </c>
      <c r="U27" s="23">
        <f t="shared" si="17"/>
        <v>0.15130518149800917</v>
      </c>
      <c r="V27" s="23">
        <f t="shared" si="18"/>
        <v>0.13549178117002642</v>
      </c>
    </row>
    <row r="28" spans="1:23" x14ac:dyDescent="0.25">
      <c r="A28" s="24">
        <v>2011</v>
      </c>
      <c r="B28" s="26">
        <f>[28]Sheet1!E17</f>
        <v>1954237.4467925015</v>
      </c>
      <c r="C28" s="25">
        <f>+B28+H28+I28</f>
        <v>3223346.0189462942</v>
      </c>
      <c r="D28" s="29">
        <f>+C28-G28</f>
        <v>3223346.0189462942</v>
      </c>
      <c r="E28" s="73">
        <v>2884915.8</v>
      </c>
      <c r="F28" s="41">
        <f t="shared" si="23"/>
        <v>2899033.2189462944</v>
      </c>
      <c r="G28" s="30">
        <f>SUMIFS([29]Sheet1!$G:$G,[29]Sheet1!$A:$A,A28)</f>
        <v>0</v>
      </c>
      <c r="H28" s="27">
        <f>[28]Sheet1!E5</f>
        <v>1001983.6462735857</v>
      </c>
      <c r="I28" s="27">
        <f>[28]Sheet1!E29</f>
        <v>267124.92588020716</v>
      </c>
      <c r="J28" s="27">
        <f>[28]Sheet1!E41</f>
        <v>745223.13386399997</v>
      </c>
      <c r="K28" s="71">
        <f>[28]Sheet1!E50</f>
        <v>19276.229999542236</v>
      </c>
      <c r="L28" s="72">
        <f>+C28+J28+K28</f>
        <v>3987845.3828098364</v>
      </c>
      <c r="M28" s="28">
        <f>[30]Hoja1!F6</f>
        <v>-301718.90000000002</v>
      </c>
      <c r="N28" s="28">
        <f>[30]Hoja1!G6</f>
        <v>-22593.9</v>
      </c>
      <c r="O28" s="28">
        <f>[30]Hoja1!H6</f>
        <v>-7775.9</v>
      </c>
      <c r="P28" s="42">
        <f>+L28+M28+N28+O28</f>
        <v>3655756.6828098367</v>
      </c>
      <c r="Q28" s="38">
        <v>3655756.8</v>
      </c>
      <c r="R28" s="74">
        <f t="shared" si="22"/>
        <v>0.60627603592844748</v>
      </c>
      <c r="S28" s="74">
        <f t="shared" si="16"/>
        <v>0.67247034948627271</v>
      </c>
      <c r="T28" s="22">
        <f>[31]Tabulado!$ED$7</f>
        <v>14665576.471999999</v>
      </c>
      <c r="U28" s="23">
        <f t="shared" si="17"/>
        <v>0.14780221070848884</v>
      </c>
      <c r="V28" s="23">
        <f t="shared" si="18"/>
        <v>0.13325336719791384</v>
      </c>
    </row>
    <row r="29" spans="1:23" x14ac:dyDescent="0.25">
      <c r="A29" s="24">
        <v>2012</v>
      </c>
      <c r="B29" s="26">
        <f>[28]Sheet1!E18</f>
        <v>2125976.6999496655</v>
      </c>
      <c r="C29" s="25">
        <f t="shared" si="19"/>
        <v>3541488.3944152095</v>
      </c>
      <c r="D29" s="37">
        <f t="shared" si="20"/>
        <v>3493313.3319152095</v>
      </c>
      <c r="E29" s="36">
        <v>3122058.3</v>
      </c>
      <c r="F29" s="39">
        <f t="shared" si="23"/>
        <v>3122058.3319152095</v>
      </c>
      <c r="G29" s="30">
        <f>SUMIFS([29]Sheet1!$G:$G,[29]Sheet1!$A:$A,A29)</f>
        <v>48175.0625</v>
      </c>
      <c r="H29" s="27">
        <f>[28]Sheet1!E6</f>
        <v>1084946.4700887993</v>
      </c>
      <c r="I29" s="27">
        <f>[28]Sheet1!E30</f>
        <v>330565.22437674511</v>
      </c>
      <c r="J29" s="27">
        <f>[28]Sheet1!E42</f>
        <v>780764.51619514963</v>
      </c>
      <c r="K29" s="27">
        <v>0</v>
      </c>
      <c r="L29" s="26">
        <f t="shared" si="21"/>
        <v>4322252.9106103592</v>
      </c>
      <c r="M29" s="28">
        <f>[30]Hoja1!F7</f>
        <v>-348240</v>
      </c>
      <c r="N29" s="28">
        <f>[30]Hoja1!G7</f>
        <v>-23015</v>
      </c>
      <c r="O29" s="28">
        <f>[30]Hoja1!H7</f>
        <v>-8736.5</v>
      </c>
      <c r="P29" s="40">
        <f t="shared" si="24"/>
        <v>3942261.4106103592</v>
      </c>
      <c r="Q29" s="38">
        <v>3942261.4</v>
      </c>
      <c r="R29" s="55">
        <f t="shared" si="22"/>
        <v>0.60858460090784305</v>
      </c>
      <c r="S29" s="55">
        <f t="shared" si="16"/>
        <v>0.66653349814014573</v>
      </c>
      <c r="T29" s="22">
        <f>[31]Tabulado!$EK$7</f>
        <v>15817754.584000001</v>
      </c>
      <c r="U29" s="23">
        <f t="shared" si="17"/>
        <v>0.14720233158607038</v>
      </c>
      <c r="V29" s="23">
        <f t="shared" si="18"/>
        <v>0.13440445599656328</v>
      </c>
    </row>
    <row r="30" spans="1:23" x14ac:dyDescent="0.25">
      <c r="A30" s="24">
        <v>2013</v>
      </c>
      <c r="B30" s="26">
        <f>[28]Sheet1!E19</f>
        <v>2283127.1376919057</v>
      </c>
      <c r="C30" s="25">
        <f t="shared" si="19"/>
        <v>3788886.5104293302</v>
      </c>
      <c r="D30" s="37">
        <f t="shared" si="20"/>
        <v>3744633.6287183301</v>
      </c>
      <c r="E30" s="36">
        <v>3343528.7</v>
      </c>
      <c r="F30" s="39">
        <f t="shared" si="23"/>
        <v>3343528.7287183302</v>
      </c>
      <c r="G30" s="30">
        <f>SUMIFS([29]Sheet1!$G:$G,[29]Sheet1!$A:$A,A30)</f>
        <v>44252.881710999995</v>
      </c>
      <c r="H30" s="27">
        <f>[28]Sheet1!E7</f>
        <v>1179301.5541050658</v>
      </c>
      <c r="I30" s="27">
        <f>[28]Sheet1!E31</f>
        <v>326457.81863235892</v>
      </c>
      <c r="J30" s="27">
        <f>[28]Sheet1!E43</f>
        <v>828731.17606565997</v>
      </c>
      <c r="K30" s="27">
        <v>0</v>
      </c>
      <c r="L30" s="26">
        <f t="shared" si="21"/>
        <v>4617617.6864949903</v>
      </c>
      <c r="M30" s="28">
        <f>[30]Hoja1!F8</f>
        <v>-376870.8</v>
      </c>
      <c r="N30" s="28">
        <f>[30]Hoja1!G8</f>
        <v>-24234.1</v>
      </c>
      <c r="O30" s="28">
        <f>[30]Hoja1!H8</f>
        <v>-10161.9</v>
      </c>
      <c r="P30" s="40">
        <f t="shared" si="24"/>
        <v>4206350.8864949904</v>
      </c>
      <c r="Q30" s="38">
        <v>4206350.9000000004</v>
      </c>
      <c r="R30" s="55">
        <f t="shared" si="22"/>
        <v>0.60970641298047312</v>
      </c>
      <c r="S30" s="55">
        <f t="shared" si="16"/>
        <v>0.66448709112639526</v>
      </c>
      <c r="T30" s="22">
        <f>[31]Tabulado!$ER$7</f>
        <v>16277187.078</v>
      </c>
      <c r="U30" s="23">
        <f t="shared" si="17"/>
        <v>0.15286797991307827</v>
      </c>
      <c r="V30" s="23">
        <f t="shared" si="18"/>
        <v>0.14026546028814438</v>
      </c>
    </row>
    <row r="31" spans="1:23" x14ac:dyDescent="0.25">
      <c r="A31" s="24">
        <v>2014</v>
      </c>
      <c r="B31" s="26">
        <f>[28]Sheet1!E20</f>
        <v>2477346.4244517554</v>
      </c>
      <c r="C31" s="25">
        <f t="shared" si="19"/>
        <v>4099574.2856607758</v>
      </c>
      <c r="D31" s="37">
        <f t="shared" si="20"/>
        <v>4045448.0962057756</v>
      </c>
      <c r="E31" s="36">
        <v>3612054.6</v>
      </c>
      <c r="F31" s="39">
        <f t="shared" si="23"/>
        <v>3612054.5962057756</v>
      </c>
      <c r="G31" s="30">
        <f>SUMIFS([29]Sheet1!$G:$G,[29]Sheet1!$A:$A,A31)</f>
        <v>54126.189455</v>
      </c>
      <c r="H31" s="27">
        <f>[28]Sheet1!E8</f>
        <v>1224610.1835832708</v>
      </c>
      <c r="I31" s="27">
        <f>[28]Sheet1!E32</f>
        <v>397617.67762574978</v>
      </c>
      <c r="J31" s="27">
        <f>[28]Sheet1!E44</f>
        <v>911302.56376833015</v>
      </c>
      <c r="K31" s="27">
        <v>0</v>
      </c>
      <c r="L31" s="26">
        <f t="shared" si="21"/>
        <v>5010876.8494291063</v>
      </c>
      <c r="M31" s="28">
        <f>[30]Hoja1!F9</f>
        <v>-406788.5</v>
      </c>
      <c r="N31" s="28">
        <f>[30]Hoja1!G9</f>
        <v>-26605</v>
      </c>
      <c r="O31" s="28">
        <f>[30]Hoja1!H9</f>
        <v>-10674.4</v>
      </c>
      <c r="P31" s="40">
        <f t="shared" si="24"/>
        <v>4566808.949429106</v>
      </c>
      <c r="Q31" s="38">
        <v>4566808.9000000004</v>
      </c>
      <c r="R31" s="55">
        <f t="shared" si="22"/>
        <v>0.61237874409395032</v>
      </c>
      <c r="S31" s="55">
        <f t="shared" si="16"/>
        <v>0.67486104580395068</v>
      </c>
      <c r="T31" s="22">
        <f>[31]Tabulado!$EY$7</f>
        <v>17484305.607000001</v>
      </c>
      <c r="U31" s="23">
        <f t="shared" si="17"/>
        <v>0.15614662625537754</v>
      </c>
      <c r="V31" s="23">
        <f t="shared" si="18"/>
        <v>0.14168972335166272</v>
      </c>
    </row>
    <row r="32" spans="1:23" x14ac:dyDescent="0.25">
      <c r="A32" s="24">
        <v>2015</v>
      </c>
      <c r="B32" s="26">
        <f>[28]Sheet1!E21</f>
        <v>2725940.8542833785</v>
      </c>
      <c r="C32" s="25">
        <f t="shared" si="19"/>
        <v>4414860.9608108997</v>
      </c>
      <c r="D32" s="37">
        <f t="shared" si="20"/>
        <v>4328804.3056418998</v>
      </c>
      <c r="E32" s="36">
        <v>3853981.9</v>
      </c>
      <c r="F32" s="39">
        <f>+D32+M32+N32</f>
        <v>3853981.9056418999</v>
      </c>
      <c r="G32" s="30">
        <f>SUMIFS([29]Sheet1!$G:$G,[29]Sheet1!$A:$A,A32)</f>
        <v>86056.655169000005</v>
      </c>
      <c r="H32" s="27">
        <f>[28]Sheet1!E9</f>
        <v>1282066.7715854377</v>
      </c>
      <c r="I32" s="27">
        <f>[28]Sheet1!E33</f>
        <v>406853.3349420841</v>
      </c>
      <c r="J32" s="27">
        <f>[28]Sheet1!E45</f>
        <v>984156.99075078021</v>
      </c>
      <c r="K32" s="27">
        <v>0</v>
      </c>
      <c r="L32" s="26">
        <f t="shared" si="21"/>
        <v>5399017.9515616801</v>
      </c>
      <c r="M32" s="28">
        <f>[30]Hoja1!F10</f>
        <v>-446125.5</v>
      </c>
      <c r="N32" s="28">
        <f>[30]Hoja1!G10</f>
        <v>-28696.9</v>
      </c>
      <c r="O32" s="28">
        <f>[30]Hoja1!H10</f>
        <v>-6948.1</v>
      </c>
      <c r="P32" s="40">
        <f t="shared" si="24"/>
        <v>4917247.4515616801</v>
      </c>
      <c r="Q32" s="38">
        <v>4917247.4000000004</v>
      </c>
      <c r="R32" s="55">
        <f t="shared" si="22"/>
        <v>0.62972143386813606</v>
      </c>
      <c r="S32" s="55">
        <f t="shared" si="16"/>
        <v>0.71621776421574901</v>
      </c>
      <c r="T32" s="22">
        <f>[31]Tabulado!$FF$7</f>
        <v>18572109.414999999</v>
      </c>
      <c r="U32" s="23">
        <f t="shared" si="17"/>
        <v>0.16693669373982359</v>
      </c>
      <c r="V32" s="23">
        <f t="shared" si="18"/>
        <v>0.14677604968672744</v>
      </c>
    </row>
    <row r="33" spans="1:23" x14ac:dyDescent="0.25">
      <c r="A33" s="24">
        <v>2016</v>
      </c>
      <c r="B33" s="26">
        <f>[28]Sheet1!E22</f>
        <v>2831039.3963875799</v>
      </c>
      <c r="C33" s="25">
        <f t="shared" si="19"/>
        <v>4841647.6789428368</v>
      </c>
      <c r="D33" s="37">
        <f t="shared" si="20"/>
        <v>4738740.4111268371</v>
      </c>
      <c r="E33" s="36">
        <v>4190237.6</v>
      </c>
      <c r="F33" s="39">
        <f t="shared" si="23"/>
        <v>4190237.6111268373</v>
      </c>
      <c r="G33" s="30">
        <f>SUMIFS([29]Sheet1!$G:$G,[29]Sheet1!$A:$A,A33)</f>
        <v>102907.26781600001</v>
      </c>
      <c r="H33" s="27">
        <f>[28]Sheet1!E10</f>
        <v>1552850.8813078669</v>
      </c>
      <c r="I33" s="27">
        <f>[28]Sheet1!E34</f>
        <v>457757.40124738985</v>
      </c>
      <c r="J33" s="27">
        <f>[28]Sheet1!E46</f>
        <v>1096536.1796733798</v>
      </c>
      <c r="K33" s="27">
        <v>0</v>
      </c>
      <c r="L33" s="26">
        <f t="shared" si="21"/>
        <v>5938183.8586162161</v>
      </c>
      <c r="M33" s="28">
        <f>[30]Hoja1!F11</f>
        <v>-520685.8</v>
      </c>
      <c r="N33" s="28">
        <f>[30]Hoja1!G11</f>
        <v>-27817</v>
      </c>
      <c r="O33" s="28">
        <f>[30]Hoja1!H11</f>
        <v>-11831.5</v>
      </c>
      <c r="P33" s="40">
        <f t="shared" si="24"/>
        <v>5377849.5586162163</v>
      </c>
      <c r="Q33" s="38">
        <v>5377849.5999999996</v>
      </c>
      <c r="R33" s="55">
        <f t="shared" si="22"/>
        <v>0.59742445265415578</v>
      </c>
      <c r="S33" s="55">
        <f t="shared" si="16"/>
        <v>0.66696082264367396</v>
      </c>
      <c r="T33" s="22">
        <f>[31]Tabulado!$FM$7</f>
        <v>20129057.370999999</v>
      </c>
      <c r="U33" s="23">
        <f t="shared" si="17"/>
        <v>0.15701451611208572</v>
      </c>
      <c r="V33" s="23">
        <f t="shared" si="18"/>
        <v>0.14064440992980962</v>
      </c>
    </row>
    <row r="34" spans="1:23" x14ac:dyDescent="0.25">
      <c r="A34" s="24">
        <v>2017</v>
      </c>
      <c r="B34" s="26">
        <f>[28]Sheet1!E23</f>
        <v>2841140.1958339759</v>
      </c>
      <c r="C34" s="25">
        <f t="shared" si="19"/>
        <v>4685698.3910320383</v>
      </c>
      <c r="D34" s="37">
        <f t="shared" si="20"/>
        <v>4562481.9547710381</v>
      </c>
      <c r="E34" s="36">
        <v>3931021.6</v>
      </c>
      <c r="F34" s="39">
        <f t="shared" si="23"/>
        <v>3931021.5547710382</v>
      </c>
      <c r="G34" s="30">
        <f>SUMIFS([29]Sheet1!$G:$G,[29]Sheet1!$A:$A,A34)</f>
        <v>123216.436261</v>
      </c>
      <c r="H34" s="27">
        <f>[28]Sheet1!E11</f>
        <v>1274436.4045799153</v>
      </c>
      <c r="I34" s="27">
        <f>[28]Sheet1!E35</f>
        <v>570121.79061814712</v>
      </c>
      <c r="J34" s="27">
        <f>[28]Sheet1!E47</f>
        <v>1234142.9105496292</v>
      </c>
      <c r="K34" s="27">
        <v>0</v>
      </c>
      <c r="L34" s="26">
        <f t="shared" si="21"/>
        <v>5919841.3015816677</v>
      </c>
      <c r="M34" s="28">
        <f>[30]Hoja1!F12</f>
        <v>-602445.6</v>
      </c>
      <c r="N34" s="28">
        <f>[30]Hoja1!G12</f>
        <v>-29014.799999999999</v>
      </c>
      <c r="O34" s="28">
        <f>[30]Hoja1!H12</f>
        <v>-32513.4</v>
      </c>
      <c r="P34" s="40">
        <f t="shared" si="24"/>
        <v>5255867.5015816679</v>
      </c>
      <c r="Q34" s="38">
        <v>5255867.5999999996</v>
      </c>
      <c r="R34" s="55">
        <f t="shared" si="22"/>
        <v>0.62271812228494716</v>
      </c>
      <c r="S34" s="55">
        <f t="shared" si="16"/>
        <v>0.69709007105333487</v>
      </c>
      <c r="T34" s="22">
        <f>[31]Tabulado!$FT$7</f>
        <v>21934167.572000001</v>
      </c>
      <c r="U34" s="23">
        <f t="shared" si="17"/>
        <v>0.14500029962800637</v>
      </c>
      <c r="V34" s="23">
        <f t="shared" si="18"/>
        <v>0.12953034057516846</v>
      </c>
    </row>
    <row r="35" spans="1:23" ht="15" customHeight="1" x14ac:dyDescent="0.25">
      <c r="A35" s="24">
        <v>2018</v>
      </c>
      <c r="B35" s="26">
        <f>[28]Sheet1!E24</f>
        <v>3066504.7040369529</v>
      </c>
      <c r="C35" s="25">
        <f t="shared" si="19"/>
        <v>4956714.6385734277</v>
      </c>
      <c r="D35" s="37">
        <f t="shared" si="20"/>
        <v>4808772.275024428</v>
      </c>
      <c r="E35" s="36">
        <v>4091257.3</v>
      </c>
      <c r="F35" s="39">
        <f t="shared" si="23"/>
        <v>4091257.3750244277</v>
      </c>
      <c r="G35" s="30">
        <f>SUMIFS([29]Sheet1!$G:$G,[29]Sheet1!$A:$A,A35)</f>
        <v>147942.363549</v>
      </c>
      <c r="H35" s="27">
        <f>[28]Sheet1!E12</f>
        <v>1440325.1556711616</v>
      </c>
      <c r="I35" s="27">
        <f>[28]Sheet1!E36</f>
        <v>449884.77886531339</v>
      </c>
      <c r="J35" s="27">
        <f>[28]Sheet1!E48</f>
        <v>1396304.41692893</v>
      </c>
      <c r="K35" s="27">
        <v>0</v>
      </c>
      <c r="L35" s="26">
        <f t="shared" si="21"/>
        <v>6353019.0555023579</v>
      </c>
      <c r="M35" s="28">
        <f>[30]Hoja1!F13</f>
        <v>-687491.2</v>
      </c>
      <c r="N35" s="28">
        <f>[30]Hoja1!G13</f>
        <v>-30023.7</v>
      </c>
      <c r="O35" s="28">
        <f>[30]Hoja1!H13</f>
        <v>-23945</v>
      </c>
      <c r="P35" s="40">
        <f t="shared" si="24"/>
        <v>5611559.1555023575</v>
      </c>
      <c r="Q35" s="38">
        <v>5611559.0999999996</v>
      </c>
      <c r="R35" s="55">
        <f t="shared" si="22"/>
        <v>0.63768973215130575</v>
      </c>
      <c r="S35" s="55">
        <f t="shared" si="16"/>
        <v>0.72185417778270344</v>
      </c>
      <c r="T35" s="22">
        <f>[31]Tabulado!$GA$7</f>
        <v>23524509.638999999</v>
      </c>
      <c r="U35" s="23">
        <f t="shared" si="17"/>
        <v>0.14755811746984313</v>
      </c>
      <c r="V35" s="23">
        <f t="shared" si="18"/>
        <v>0.13035360783687336</v>
      </c>
    </row>
    <row r="36" spans="1:23" ht="15" customHeight="1" x14ac:dyDescent="0.25">
      <c r="A36" s="66">
        <v>2019</v>
      </c>
      <c r="B36" s="26">
        <f>[28]Sheet1!E25</f>
        <v>3385454.5491353879</v>
      </c>
      <c r="C36" s="25">
        <f>+B36+H36+I36</f>
        <v>5192172.6129426546</v>
      </c>
      <c r="D36" s="37">
        <f t="shared" si="20"/>
        <v>5051308.6306206547</v>
      </c>
      <c r="E36" s="69">
        <v>4257377.9000000004</v>
      </c>
      <c r="F36" s="39">
        <f t="shared" si="23"/>
        <v>4257377.9306206545</v>
      </c>
      <c r="G36" s="30">
        <f>SUMIFS([29]Sheet1!$G:$G,[29]Sheet1!$A:$A,A36)</f>
        <v>140863.982322</v>
      </c>
      <c r="H36" s="27">
        <f>[28]Sheet1!E13</f>
        <v>1401092.3408912665</v>
      </c>
      <c r="I36" s="27">
        <f>[28]Sheet1!E37</f>
        <v>405625.72291600087</v>
      </c>
      <c r="J36" s="27">
        <f>[28]Sheet1!E49</f>
        <v>1442797.05243145</v>
      </c>
      <c r="K36" s="27">
        <v>0</v>
      </c>
      <c r="L36" s="26">
        <f>+C36+J36+K36</f>
        <v>6634969.6653741049</v>
      </c>
      <c r="M36" s="28">
        <f>[30]Hoja1!F14</f>
        <v>-753012.8</v>
      </c>
      <c r="N36" s="28">
        <f>[30]Hoja1!G14</f>
        <v>-40917.9</v>
      </c>
      <c r="O36" s="28">
        <f>[30]Hoja1!H14</f>
        <v>-26597.4</v>
      </c>
      <c r="P36" s="40">
        <f t="shared" si="24"/>
        <v>5814441.5653741043</v>
      </c>
      <c r="Q36" s="38">
        <v>5814441.5</v>
      </c>
      <c r="R36" s="55">
        <f t="shared" si="22"/>
        <v>0.67021336384259234</v>
      </c>
      <c r="S36" s="55">
        <f t="shared" si="16"/>
        <v>0.70391028358816299</v>
      </c>
      <c r="T36" s="67">
        <f>[31]Tabulado!$GH$7</f>
        <v>24237619.969000001</v>
      </c>
      <c r="U36" s="23">
        <f t="shared" si="17"/>
        <v>0.14670038127585266</v>
      </c>
      <c r="V36" s="23">
        <f t="shared" si="18"/>
        <v>0.13967768095487082</v>
      </c>
    </row>
    <row r="37" spans="1:23" ht="31.5" customHeight="1" x14ac:dyDescent="0.25">
      <c r="A37" s="136" t="s">
        <v>15394</v>
      </c>
      <c r="B37" s="136"/>
      <c r="C37" s="136"/>
      <c r="D37" s="136"/>
      <c r="E37" s="136"/>
      <c r="F37" s="136"/>
      <c r="G37" s="136"/>
      <c r="H37" s="136"/>
      <c r="I37" s="136"/>
      <c r="J37" s="136"/>
      <c r="K37" s="136"/>
      <c r="L37" s="136"/>
      <c r="M37" s="136"/>
      <c r="N37" s="136"/>
      <c r="O37" s="136"/>
      <c r="P37" s="136"/>
      <c r="Q37" s="136"/>
      <c r="R37" s="136"/>
      <c r="S37" s="136"/>
      <c r="T37" s="136"/>
      <c r="U37" s="136"/>
      <c r="V37" s="136"/>
      <c r="W37" s="52"/>
    </row>
    <row r="39" spans="1:23" x14ac:dyDescent="0.25">
      <c r="F39" s="5">
        <f>+E25-F25</f>
        <v>-6.524929404258728E-2</v>
      </c>
      <c r="L39" s="122">
        <f>L25-H2</f>
        <v>-7.5536887161433697E-3</v>
      </c>
      <c r="M39" s="47"/>
      <c r="Q39" s="123">
        <f>+P25-Q25</f>
        <v>9.0911594219505787E-2</v>
      </c>
    </row>
    <row r="40" spans="1:23" x14ac:dyDescent="0.25">
      <c r="F40" s="5">
        <f t="shared" ref="F40:F50" si="25">+E26-F26</f>
        <v>-8.6472503840923309E-2</v>
      </c>
      <c r="L40" s="122">
        <f t="shared" ref="L40:L49" si="26">L26-H3</f>
        <v>-4.5122967101633549E-2</v>
      </c>
      <c r="M40" s="47"/>
      <c r="Q40" s="123">
        <f t="shared" ref="Q40:Q50" si="27">+P26-Q26</f>
        <v>-0.26204764330759645</v>
      </c>
    </row>
    <row r="41" spans="1:23" x14ac:dyDescent="0.25">
      <c r="F41" s="5">
        <f>+E27-F27</f>
        <v>-39484.369853848126</v>
      </c>
      <c r="L41" s="122">
        <f t="shared" si="26"/>
        <v>9.2505645006895065E-3</v>
      </c>
      <c r="M41" s="47"/>
      <c r="Q41" s="123">
        <f t="shared" si="27"/>
        <v>-5.3984152153134346E-2</v>
      </c>
    </row>
    <row r="42" spans="1:23" x14ac:dyDescent="0.25">
      <c r="F42" s="5">
        <f t="shared" si="25"/>
        <v>-14117.41894629458</v>
      </c>
      <c r="L42" s="122">
        <f t="shared" si="26"/>
        <v>7.2208358906209469E-3</v>
      </c>
      <c r="M42" s="47"/>
      <c r="Q42" s="123">
        <f t="shared" si="27"/>
        <v>-0.11719016311690211</v>
      </c>
    </row>
    <row r="43" spans="1:23" x14ac:dyDescent="0.25">
      <c r="F43" s="5">
        <f>+E29-F29</f>
        <v>-3.1915209721773863E-2</v>
      </c>
      <c r="L43" s="122">
        <f t="shared" si="26"/>
        <v>-6.774555891752243E-3</v>
      </c>
      <c r="M43" s="47"/>
      <c r="Q43" s="123">
        <f t="shared" si="27"/>
        <v>1.0610359255224466E-2</v>
      </c>
    </row>
    <row r="44" spans="1:23" x14ac:dyDescent="0.25">
      <c r="F44" s="5">
        <f t="shared" si="25"/>
        <v>-2.8718329966068268E-2</v>
      </c>
      <c r="L44" s="122">
        <f t="shared" si="26"/>
        <v>-8.3819031715393066E-9</v>
      </c>
      <c r="M44" s="47"/>
      <c r="Q44" s="123">
        <f t="shared" si="27"/>
        <v>-1.3505009934306145E-2</v>
      </c>
    </row>
    <row r="45" spans="1:23" x14ac:dyDescent="0.25">
      <c r="F45" s="5">
        <f t="shared" si="25"/>
        <v>3.7942244671285152E-3</v>
      </c>
      <c r="L45" s="122">
        <f t="shared" si="26"/>
        <v>0</v>
      </c>
      <c r="M45" s="47"/>
      <c r="Q45" s="123">
        <f t="shared" si="27"/>
        <v>4.9429105594754219E-2</v>
      </c>
    </row>
    <row r="46" spans="1:23" x14ac:dyDescent="0.25">
      <c r="F46" s="5">
        <f t="shared" si="25"/>
        <v>-5.6419000029563904E-3</v>
      </c>
      <c r="L46" s="122">
        <f t="shared" si="26"/>
        <v>4.1909515857696533E-8</v>
      </c>
      <c r="M46" s="47"/>
      <c r="Q46" s="123">
        <f t="shared" si="27"/>
        <v>5.1561679691076279E-2</v>
      </c>
    </row>
    <row r="47" spans="1:23" x14ac:dyDescent="0.25">
      <c r="F47" s="5">
        <f t="shared" si="25"/>
        <v>-1.1126837227493525E-2</v>
      </c>
      <c r="L47" s="122">
        <f t="shared" si="26"/>
        <v>0</v>
      </c>
      <c r="M47" s="47"/>
      <c r="Q47" s="123">
        <f t="shared" si="27"/>
        <v>-4.1383783333003521E-2</v>
      </c>
    </row>
    <row r="48" spans="1:23" x14ac:dyDescent="0.25">
      <c r="F48" s="5">
        <f t="shared" si="25"/>
        <v>4.5228961855173111E-2</v>
      </c>
      <c r="L48" s="122">
        <f t="shared" si="26"/>
        <v>0</v>
      </c>
      <c r="M48" s="47"/>
      <c r="Q48" s="123">
        <f t="shared" si="27"/>
        <v>-9.8418331705033779E-2</v>
      </c>
    </row>
    <row r="49" spans="6:17" x14ac:dyDescent="0.25">
      <c r="F49" s="5">
        <f t="shared" si="25"/>
        <v>-7.5024427846074104E-2</v>
      </c>
      <c r="L49" s="122">
        <f t="shared" si="26"/>
        <v>1.9557774066925049E-8</v>
      </c>
      <c r="M49" s="47"/>
      <c r="Q49" s="123">
        <f t="shared" si="27"/>
        <v>5.5502357892692089E-2</v>
      </c>
    </row>
    <row r="50" spans="6:17" x14ac:dyDescent="0.25">
      <c r="F50" s="5">
        <f t="shared" si="25"/>
        <v>-3.0620654113590717E-2</v>
      </c>
      <c r="Q50" s="123">
        <f t="shared" si="27"/>
        <v>6.5374104306101799E-2</v>
      </c>
    </row>
  </sheetData>
  <mergeCells count="2">
    <mergeCell ref="A23:V23"/>
    <mergeCell ref="A37:V37"/>
  </mergeCells>
  <pageMargins left="0.7" right="0.7" top="0.75" bottom="0.75" header="0.3" footer="0.3"/>
  <pageSetup orientation="portrait" r:id="rId1"/>
  <drawing r:id="rId2"/>
  <legacyDrawing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C1CDC0-250E-4116-B438-1F1B0879BC25}">
  <sheetPr codeName="Hoja5"/>
  <dimension ref="A1:K15"/>
  <sheetViews>
    <sheetView zoomScale="55" zoomScaleNormal="55" workbookViewId="0">
      <selection activeCell="C31" sqref="C31"/>
    </sheetView>
  </sheetViews>
  <sheetFormatPr baseColWidth="10" defaultRowHeight="15" x14ac:dyDescent="0.25"/>
  <cols>
    <col min="1" max="1" width="11.5703125" bestFit="1" customWidth="1"/>
    <col min="2" max="2" width="15.5703125" style="57" bestFit="1" customWidth="1"/>
    <col min="3" max="3" width="11.5703125" bestFit="1" customWidth="1"/>
    <col min="4" max="4" width="16.85546875" style="57" bestFit="1" customWidth="1"/>
    <col min="5" max="5" width="11.5703125" bestFit="1" customWidth="1"/>
    <col min="6" max="6" width="15.5703125" customWidth="1"/>
    <col min="7" max="7" width="11.5703125" customWidth="1"/>
    <col min="10" max="11" width="13.85546875" bestFit="1" customWidth="1"/>
  </cols>
  <sheetData>
    <row r="1" spans="1:11" ht="29.25" customHeight="1" x14ac:dyDescent="0.25">
      <c r="A1" s="139" t="s">
        <v>15419</v>
      </c>
      <c r="B1" s="139"/>
      <c r="C1" s="139"/>
      <c r="D1" s="139"/>
      <c r="E1" s="139"/>
      <c r="F1" s="139"/>
      <c r="G1" s="139"/>
      <c r="I1" s="137" t="s">
        <v>15424</v>
      </c>
      <c r="J1" s="137"/>
      <c r="K1" s="137"/>
    </row>
    <row r="2" spans="1:11" s="58" customFormat="1" ht="64.5" x14ac:dyDescent="0.25">
      <c r="A2" s="59" t="s">
        <v>15332</v>
      </c>
      <c r="B2" s="60" t="s">
        <v>15326</v>
      </c>
      <c r="C2" s="59" t="s">
        <v>15417</v>
      </c>
      <c r="D2" s="60" t="s">
        <v>15430</v>
      </c>
      <c r="E2" s="59" t="s">
        <v>15416</v>
      </c>
      <c r="F2" s="60" t="s">
        <v>15429</v>
      </c>
      <c r="G2" s="59" t="s">
        <v>15428</v>
      </c>
      <c r="I2" s="59" t="s">
        <v>15332</v>
      </c>
      <c r="J2" s="60" t="s">
        <v>15425</v>
      </c>
      <c r="K2" s="60" t="s">
        <v>15426</v>
      </c>
    </row>
    <row r="3" spans="1:11" x14ac:dyDescent="0.25">
      <c r="A3" s="61">
        <v>2008</v>
      </c>
      <c r="B3" s="63">
        <f>Gráfica!L2</f>
        <v>2366401.3056244357</v>
      </c>
      <c r="C3" s="62"/>
      <c r="D3" s="63">
        <f>Gráfica!N2</f>
        <v>14586705.976826288</v>
      </c>
      <c r="E3" s="62"/>
      <c r="F3" s="64">
        <f>(Gráfica!D25/Gráfica!K2)*100</f>
        <v>3328283.874070128</v>
      </c>
      <c r="G3" s="62"/>
      <c r="I3" s="61">
        <v>2008</v>
      </c>
      <c r="J3" s="63">
        <f>Gráfica!B25</f>
        <v>1762786.1951809982</v>
      </c>
      <c r="K3" s="65">
        <f>Gráfica!Q25</f>
        <v>2894806.5</v>
      </c>
    </row>
    <row r="4" spans="1:11" x14ac:dyDescent="0.25">
      <c r="A4" s="61">
        <v>2009</v>
      </c>
      <c r="B4" s="63">
        <f>Gráfica!L3</f>
        <v>1976922.5821279266</v>
      </c>
      <c r="C4" s="62">
        <f>(B4/B3)-1</f>
        <v>-0.16458692892486171</v>
      </c>
      <c r="D4" s="63">
        <f>Gráfica!N3</f>
        <v>13638601.462986682</v>
      </c>
      <c r="E4" s="62">
        <f>(D4/D3)-1</f>
        <v>-6.4997849092581106E-2</v>
      </c>
      <c r="F4" s="64">
        <f>(Gráfica!D26/Gráfica!K3)*100</f>
        <v>3083481.5840599202</v>
      </c>
      <c r="G4" s="62">
        <f>(F4/F3)-1</f>
        <v>-7.3552106512730031E-2</v>
      </c>
      <c r="I4" s="61">
        <v>2009</v>
      </c>
      <c r="J4" s="63">
        <f>Gráfica!B26</f>
        <v>1592564.4156244837</v>
      </c>
      <c r="K4" s="65">
        <f>Gráfica!Q26</f>
        <v>3114065.4</v>
      </c>
    </row>
    <row r="5" spans="1:11" x14ac:dyDescent="0.25">
      <c r="A5" s="61">
        <v>2010</v>
      </c>
      <c r="B5" s="63">
        <f>Gráfica!L4</f>
        <v>2177297.555982939</v>
      </c>
      <c r="C5" s="62">
        <f t="shared" ref="C5:C14" si="0">(B5/B4)-1</f>
        <v>0.10135701603414948</v>
      </c>
      <c r="D5" s="63">
        <f>Gráfica!N4</f>
        <v>14390105.70838638</v>
      </c>
      <c r="E5" s="62">
        <f t="shared" ref="E5:E14" si="1">(D5/D4)-1</f>
        <v>5.5101268809648829E-2</v>
      </c>
      <c r="F5" s="64">
        <f>(Gráfica!D27/Gráfica!K4)*100</f>
        <v>3216435.0272373362</v>
      </c>
      <c r="G5" s="62">
        <f t="shared" ref="G5:G14" si="2">(F5/F4)-1</f>
        <v>4.3117962456698189E-2</v>
      </c>
      <c r="I5" s="61">
        <v>2010</v>
      </c>
      <c r="J5" s="63">
        <f>Gráfica!B27</f>
        <v>1811034.2506891687</v>
      </c>
      <c r="K5" s="65">
        <f>Gráfica!Q27</f>
        <v>3355288</v>
      </c>
    </row>
    <row r="6" spans="1:11" x14ac:dyDescent="0.25">
      <c r="A6" s="61">
        <v>2011</v>
      </c>
      <c r="B6" s="63">
        <f>Gráfica!L5</f>
        <v>2256725.8732209206</v>
      </c>
      <c r="C6" s="62">
        <f t="shared" si="0"/>
        <v>3.6480230742795161E-2</v>
      </c>
      <c r="D6" s="63">
        <f>Gráfica!N5</f>
        <v>15268552.901903979</v>
      </c>
      <c r="E6" s="62">
        <f t="shared" si="1"/>
        <v>6.1045221718256881E-2</v>
      </c>
      <c r="F6" s="64">
        <f>(Gráfica!D28/Gráfica!K5)*100</f>
        <v>3355874.1659686929</v>
      </c>
      <c r="G6" s="62">
        <f t="shared" si="2"/>
        <v>4.3352076926958416E-2</v>
      </c>
      <c r="I6" s="61">
        <v>2011</v>
      </c>
      <c r="J6" s="63">
        <f>Gráfica!B28</f>
        <v>1954237.4467925015</v>
      </c>
      <c r="K6" s="65">
        <f>Gráfica!Q28</f>
        <v>3655756.8</v>
      </c>
    </row>
    <row r="7" spans="1:11" x14ac:dyDescent="0.25">
      <c r="A7" s="61">
        <v>2012</v>
      </c>
      <c r="B7" s="63">
        <f>Gráfica!L6</f>
        <v>2328410.3552210527</v>
      </c>
      <c r="C7" s="62">
        <f t="shared" si="0"/>
        <v>3.176481594453473E-2</v>
      </c>
      <c r="D7" s="63">
        <f>Gráfica!N6</f>
        <v>15817754.584000001</v>
      </c>
      <c r="E7" s="62">
        <f t="shared" si="1"/>
        <v>3.5969465189300109E-2</v>
      </c>
      <c r="F7" s="64">
        <f>(Gráfica!D29/Gráfica!K6)*100</f>
        <v>3493313.3319152095</v>
      </c>
      <c r="G7" s="62">
        <f t="shared" si="2"/>
        <v>4.0954803174762189E-2</v>
      </c>
      <c r="I7" s="61">
        <v>2012</v>
      </c>
      <c r="J7" s="63">
        <f>Gráfica!B29</f>
        <v>2125976.6999496655</v>
      </c>
      <c r="K7" s="65">
        <f>Gráfica!Q29</f>
        <v>3942261.4</v>
      </c>
    </row>
    <row r="8" spans="1:11" x14ac:dyDescent="0.25">
      <c r="A8" s="61">
        <v>2013</v>
      </c>
      <c r="B8" s="63">
        <f>Gráfica!L7</f>
        <v>2397020.7532633371</v>
      </c>
      <c r="C8" s="62">
        <f t="shared" si="0"/>
        <v>2.9466626399611062E-2</v>
      </c>
      <c r="D8" s="63">
        <f>Gráfica!N7</f>
        <v>15680332.497533487</v>
      </c>
      <c r="E8" s="62">
        <f t="shared" si="1"/>
        <v>-8.6878378177341897E-3</v>
      </c>
      <c r="F8" s="64">
        <f>(Gráfica!D30/Gráfica!K7)*100</f>
        <v>3607324.7851964496</v>
      </c>
      <c r="G8" s="62">
        <f t="shared" si="2"/>
        <v>3.2637053263909088E-2</v>
      </c>
      <c r="I8" s="61">
        <v>2013</v>
      </c>
      <c r="J8" s="63">
        <f>Gráfica!B30</f>
        <v>2283127.1376919057</v>
      </c>
      <c r="K8" s="65">
        <f>Gráfica!Q30</f>
        <v>4206350.9000000004</v>
      </c>
    </row>
    <row r="9" spans="1:11" x14ac:dyDescent="0.25">
      <c r="A9" s="61">
        <v>2014</v>
      </c>
      <c r="B9" s="63">
        <f>Gráfica!L8</f>
        <v>2528400.284848636</v>
      </c>
      <c r="C9" s="62">
        <f t="shared" si="0"/>
        <v>5.4809509432255377E-2</v>
      </c>
      <c r="D9" s="63">
        <f>Gráfica!N8</f>
        <v>16192474.634152144</v>
      </c>
      <c r="E9" s="62">
        <f t="shared" si="1"/>
        <v>3.2661433467639611E-2</v>
      </c>
      <c r="F9" s="64">
        <f>(Gráfica!D31/Gráfica!K8)*100</f>
        <v>3746549.4572095131</v>
      </c>
      <c r="G9" s="62">
        <f t="shared" si="2"/>
        <v>3.8594992218168533E-2</v>
      </c>
      <c r="I9" s="61">
        <v>2014</v>
      </c>
      <c r="J9" s="63">
        <f>Gráfica!B31</f>
        <v>2477346.4244517554</v>
      </c>
      <c r="K9" s="65">
        <f>Gráfica!Q31</f>
        <v>4566808.9000000004</v>
      </c>
    </row>
    <row r="10" spans="1:11" x14ac:dyDescent="0.25">
      <c r="A10" s="61">
        <v>2015</v>
      </c>
      <c r="B10" s="63">
        <f>Gráfica!L9</f>
        <v>2795246.7809028216</v>
      </c>
      <c r="C10" s="62">
        <f t="shared" si="0"/>
        <v>0.10553965590545733</v>
      </c>
      <c r="D10" s="63">
        <f>Gráfica!N9</f>
        <v>16744352.115055706</v>
      </c>
      <c r="E10" s="62">
        <f t="shared" si="1"/>
        <v>3.4082343395466896E-2</v>
      </c>
      <c r="F10" s="64">
        <f>(Gráfica!D32/Gráfica!K9)*100</f>
        <v>3902788.9568804372</v>
      </c>
      <c r="G10" s="62">
        <f t="shared" si="2"/>
        <v>4.1702238674647951E-2</v>
      </c>
      <c r="I10" s="61">
        <v>2015</v>
      </c>
      <c r="J10" s="63">
        <f>Gráfica!B32</f>
        <v>2725940.8542833785</v>
      </c>
      <c r="K10" s="65">
        <f>Gráfica!Q32</f>
        <v>4917247.4000000004</v>
      </c>
    </row>
    <row r="11" spans="1:11" x14ac:dyDescent="0.25">
      <c r="A11" s="61">
        <v>2016</v>
      </c>
      <c r="B11" s="63">
        <f>Gráfica!L10</f>
        <v>2771312.7806387995</v>
      </c>
      <c r="C11" s="62">
        <f t="shared" si="0"/>
        <v>-8.562392568534416E-3</v>
      </c>
      <c r="D11" s="63">
        <f>Gráfica!N10</f>
        <v>17650041.851292793</v>
      </c>
      <c r="E11" s="62">
        <f t="shared" si="1"/>
        <v>5.4089267235531535E-2</v>
      </c>
      <c r="F11" s="64">
        <f>(Gráfica!D33/Gráfica!K10)*100</f>
        <v>4155135.7839190243</v>
      </c>
      <c r="G11" s="62">
        <f t="shared" si="2"/>
        <v>6.4658076525944574E-2</v>
      </c>
      <c r="I11" s="61">
        <v>2016</v>
      </c>
      <c r="J11" s="63">
        <f>Gráfica!B33</f>
        <v>2831039.3963875799</v>
      </c>
      <c r="K11" s="65">
        <f>Gráfica!Q33</f>
        <v>5377849.5999999996</v>
      </c>
    </row>
    <row r="12" spans="1:11" x14ac:dyDescent="0.25">
      <c r="A12" s="61">
        <v>2017</v>
      </c>
      <c r="B12" s="63">
        <f>Gráfica!L11</f>
        <v>2629884.5100835739</v>
      </c>
      <c r="C12" s="62">
        <f t="shared" si="0"/>
        <v>-5.1032951438496954E-2</v>
      </c>
      <c r="D12" s="63">
        <f>Gráfica!N11</f>
        <v>18137097.073802322</v>
      </c>
      <c r="E12" s="62">
        <f t="shared" si="1"/>
        <v>2.759513130977953E-2</v>
      </c>
      <c r="F12" s="64">
        <f>(Gráfica!D34/Gráfica!K11)*100</f>
        <v>3772660.9792471994</v>
      </c>
      <c r="G12" s="62">
        <f t="shared" si="2"/>
        <v>-9.2048689756916602E-2</v>
      </c>
      <c r="I12" s="61">
        <v>2017</v>
      </c>
      <c r="J12" s="63">
        <f>Gráfica!B34</f>
        <v>2841140.1958339759</v>
      </c>
      <c r="K12" s="65">
        <f>Gráfica!Q34</f>
        <v>5255867.5999999996</v>
      </c>
    </row>
    <row r="13" spans="1:11" x14ac:dyDescent="0.25">
      <c r="A13" s="61">
        <v>2018</v>
      </c>
      <c r="B13" s="63">
        <f>Gráfica!L12</f>
        <v>2736260.9001693316</v>
      </c>
      <c r="C13" s="62">
        <f t="shared" si="0"/>
        <v>4.0449072831101995E-2</v>
      </c>
      <c r="D13" s="63">
        <f>Gráfica!N12</f>
        <v>18543614.862317212</v>
      </c>
      <c r="E13" s="62">
        <f t="shared" si="1"/>
        <v>2.2413608245063443E-2</v>
      </c>
      <c r="F13" s="64">
        <f>(Gráfica!D35/Gráfica!K12)*100</f>
        <v>3790600.6287505566</v>
      </c>
      <c r="G13" s="62">
        <f t="shared" si="2"/>
        <v>4.7551713769247161E-3</v>
      </c>
      <c r="I13" s="61">
        <v>2018</v>
      </c>
      <c r="J13" s="63">
        <f>Gráfica!B35</f>
        <v>3066504.7040369529</v>
      </c>
      <c r="K13" s="65">
        <f>Gráfica!Q35</f>
        <v>5611559.0999999996</v>
      </c>
    </row>
    <row r="14" spans="1:11" x14ac:dyDescent="0.25">
      <c r="A14" s="61">
        <v>2019</v>
      </c>
      <c r="B14" s="63">
        <f>Gráfica!L13</f>
        <v>2704484.8550954075</v>
      </c>
      <c r="C14" s="62">
        <f t="shared" si="0"/>
        <v>-1.1612944172084472E-2</v>
      </c>
      <c r="D14" s="63">
        <f>Gráfica!N13</f>
        <v>18435431.670828067</v>
      </c>
      <c r="E14" s="62">
        <f t="shared" si="1"/>
        <v>-5.8339861074760968E-3</v>
      </c>
      <c r="F14" s="64">
        <f>(Gráfica!D36/Gráfica!K13)*100</f>
        <v>3842087.4337981986</v>
      </c>
      <c r="G14" s="62">
        <f t="shared" si="2"/>
        <v>1.3582756425757569E-2</v>
      </c>
      <c r="I14" s="61">
        <v>2019</v>
      </c>
      <c r="J14" s="63">
        <f>Gráfica!B36</f>
        <v>3385454.5491353879</v>
      </c>
      <c r="K14" s="65">
        <f>Gráfica!Q36</f>
        <v>5814441.5</v>
      </c>
    </row>
    <row r="15" spans="1:11" ht="32.25" customHeight="1" x14ac:dyDescent="0.25">
      <c r="A15" s="138" t="s">
        <v>15418</v>
      </c>
      <c r="B15" s="138"/>
      <c r="C15" s="138"/>
      <c r="D15" s="138"/>
      <c r="E15" s="138"/>
      <c r="F15" s="138"/>
      <c r="G15" s="138"/>
      <c r="I15" s="138" t="s">
        <v>15427</v>
      </c>
      <c r="J15" s="138"/>
      <c r="K15" s="138"/>
    </row>
  </sheetData>
  <mergeCells count="4">
    <mergeCell ref="I1:K1"/>
    <mergeCell ref="I15:K15"/>
    <mergeCell ref="A1:G1"/>
    <mergeCell ref="A15:G15"/>
  </mergeCells>
  <pageMargins left="0.7" right="0.7" top="0.75" bottom="0.75" header="0.3" footer="0.3"/>
  <pageSetup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D7DE779-A56E-45E1-9803-018029F819EA}">
  <sheetPr codeName="Hoja6"/>
  <dimension ref="A1:B12685"/>
  <sheetViews>
    <sheetView workbookViewId="0">
      <selection activeCell="A2" sqref="A2"/>
    </sheetView>
  </sheetViews>
  <sheetFormatPr baseColWidth="10" defaultRowHeight="15" x14ac:dyDescent="0.25"/>
  <sheetData>
    <row r="1" spans="1:2" x14ac:dyDescent="0.25">
      <c r="A1" t="s">
        <v>16803</v>
      </c>
      <c r="B1" t="s">
        <v>19</v>
      </c>
    </row>
    <row r="2" spans="1:2" x14ac:dyDescent="0.25">
      <c r="A2" t="str">
        <f>'Base Calificada'!A3&amp;'Base Calificada'!D3</f>
        <v>20081K025</v>
      </c>
      <c r="B2" t="str">
        <f>'Base Calificada'!U3</f>
        <v>No social</v>
      </c>
    </row>
    <row r="3" spans="1:2" x14ac:dyDescent="0.25">
      <c r="A3" t="str">
        <f>'Base Calificada'!A4&amp;'Base Calificada'!D4</f>
        <v>20081K027</v>
      </c>
      <c r="B3" t="str">
        <f>'Base Calificada'!U4</f>
        <v>No social</v>
      </c>
    </row>
    <row r="4" spans="1:2" x14ac:dyDescent="0.25">
      <c r="A4" t="str">
        <f>'Base Calificada'!A5&amp;'Base Calificada'!D5</f>
        <v>20081R001</v>
      </c>
      <c r="B4" t="str">
        <f>'Base Calificada'!U5</f>
        <v>No social</v>
      </c>
    </row>
    <row r="5" spans="1:2" x14ac:dyDescent="0.25">
      <c r="A5" t="str">
        <f>'Base Calificada'!A6&amp;'Base Calificada'!D6</f>
        <v>20081R002</v>
      </c>
      <c r="B5" t="str">
        <f>'Base Calificada'!U6</f>
        <v>No social</v>
      </c>
    </row>
    <row r="6" spans="1:2" x14ac:dyDescent="0.25">
      <c r="A6" t="str">
        <f>'Base Calificada'!A7&amp;'Base Calificada'!D7</f>
        <v>20081R301</v>
      </c>
      <c r="B6" t="str">
        <f>'Base Calificada'!U7</f>
        <v>No social</v>
      </c>
    </row>
    <row r="7" spans="1:2" x14ac:dyDescent="0.25">
      <c r="A7" t="str">
        <f>'Base Calificada'!A8&amp;'Base Calificada'!D8</f>
        <v>20082K027</v>
      </c>
      <c r="B7" t="str">
        <f>'Base Calificada'!U8</f>
        <v>No social</v>
      </c>
    </row>
    <row r="8" spans="1:2" x14ac:dyDescent="0.25">
      <c r="A8" t="str">
        <f>'Base Calificada'!A9&amp;'Base Calificada'!D9</f>
        <v>20082M001</v>
      </c>
      <c r="B8" t="str">
        <f>'Base Calificada'!U9</f>
        <v>No social</v>
      </c>
    </row>
    <row r="9" spans="1:2" x14ac:dyDescent="0.25">
      <c r="A9" t="str">
        <f>'Base Calificada'!A10&amp;'Base Calificada'!D10</f>
        <v>20082O001</v>
      </c>
      <c r="B9" t="str">
        <f>'Base Calificada'!U10</f>
        <v>No social</v>
      </c>
    </row>
    <row r="10" spans="1:2" x14ac:dyDescent="0.25">
      <c r="A10" t="str">
        <f>'Base Calificada'!A11&amp;'Base Calificada'!D11</f>
        <v>20082P001</v>
      </c>
      <c r="B10" t="str">
        <f>'Base Calificada'!U11</f>
        <v>No social</v>
      </c>
    </row>
    <row r="11" spans="1:2" x14ac:dyDescent="0.25">
      <c r="A11" t="str">
        <f>'Base Calificada'!A12&amp;'Base Calificada'!D12</f>
        <v>20082P002</v>
      </c>
      <c r="B11" t="str">
        <f>'Base Calificada'!U12</f>
        <v>No social</v>
      </c>
    </row>
    <row r="12" spans="1:2" x14ac:dyDescent="0.25">
      <c r="A12" t="str">
        <f>'Base Calificada'!A13&amp;'Base Calificada'!D13</f>
        <v>20082P003</v>
      </c>
      <c r="B12" t="str">
        <f>'Base Calificada'!U13</f>
        <v>Social</v>
      </c>
    </row>
    <row r="13" spans="1:2" x14ac:dyDescent="0.25">
      <c r="A13" t="str">
        <f>'Base Calificada'!A14&amp;'Base Calificada'!D14</f>
        <v>20083R001</v>
      </c>
      <c r="B13" t="str">
        <f>'Base Calificada'!U14</f>
        <v>No social</v>
      </c>
    </row>
    <row r="14" spans="1:2" x14ac:dyDescent="0.25">
      <c r="A14" t="str">
        <f>'Base Calificada'!A15&amp;'Base Calificada'!D15</f>
        <v>20084E001</v>
      </c>
      <c r="B14" t="str">
        <f>'Base Calificada'!U15</f>
        <v>No social</v>
      </c>
    </row>
    <row r="15" spans="1:2" x14ac:dyDescent="0.25">
      <c r="A15" t="str">
        <f>'Base Calificada'!A16&amp;'Base Calificada'!D16</f>
        <v>20084E002</v>
      </c>
      <c r="B15" t="str">
        <f>'Base Calificada'!U16</f>
        <v>No social</v>
      </c>
    </row>
    <row r="16" spans="1:2" x14ac:dyDescent="0.25">
      <c r="A16" t="str">
        <f>'Base Calificada'!A17&amp;'Base Calificada'!D17</f>
        <v>20084E004</v>
      </c>
      <c r="B16" t="str">
        <f>'Base Calificada'!U17</f>
        <v>No social</v>
      </c>
    </row>
    <row r="17" spans="1:2" x14ac:dyDescent="0.25">
      <c r="A17" t="str">
        <f>'Base Calificada'!A18&amp;'Base Calificada'!D18</f>
        <v>20084E005</v>
      </c>
      <c r="B17" t="str">
        <f>'Base Calificada'!U18</f>
        <v>No social</v>
      </c>
    </row>
    <row r="18" spans="1:2" x14ac:dyDescent="0.25">
      <c r="A18" t="str">
        <f>'Base Calificada'!A19&amp;'Base Calificada'!D19</f>
        <v>20084E006</v>
      </c>
      <c r="B18" t="str">
        <f>'Base Calificada'!U19</f>
        <v>Social</v>
      </c>
    </row>
    <row r="19" spans="1:2" x14ac:dyDescent="0.25">
      <c r="A19" t="str">
        <f>'Base Calificada'!A20&amp;'Base Calificada'!D20</f>
        <v>20084E007</v>
      </c>
      <c r="B19" t="str">
        <f>'Base Calificada'!U20</f>
        <v>Social</v>
      </c>
    </row>
    <row r="20" spans="1:2" x14ac:dyDescent="0.25">
      <c r="A20" t="str">
        <f>'Base Calificada'!A21&amp;'Base Calificada'!D21</f>
        <v>20084E008</v>
      </c>
      <c r="B20" t="str">
        <f>'Base Calificada'!U21</f>
        <v>Social</v>
      </c>
    </row>
    <row r="21" spans="1:2" x14ac:dyDescent="0.25">
      <c r="A21" t="str">
        <f>'Base Calificada'!A22&amp;'Base Calificada'!D22</f>
        <v>20084E009</v>
      </c>
      <c r="B21" t="str">
        <f>'Base Calificada'!U22</f>
        <v>No social</v>
      </c>
    </row>
    <row r="22" spans="1:2" x14ac:dyDescent="0.25">
      <c r="A22" t="str">
        <f>'Base Calificada'!A23&amp;'Base Calificada'!D23</f>
        <v>20084E010</v>
      </c>
      <c r="B22" t="str">
        <f>'Base Calificada'!U23</f>
        <v>Social</v>
      </c>
    </row>
    <row r="23" spans="1:2" x14ac:dyDescent="0.25">
      <c r="A23" t="str">
        <f>'Base Calificada'!A24&amp;'Base Calificada'!D24</f>
        <v>20084K015</v>
      </c>
      <c r="B23" t="str">
        <f>'Base Calificada'!U24</f>
        <v>No social</v>
      </c>
    </row>
    <row r="24" spans="1:2" x14ac:dyDescent="0.25">
      <c r="A24" t="str">
        <f>'Base Calificada'!A25&amp;'Base Calificada'!D25</f>
        <v>20084M001</v>
      </c>
      <c r="B24" t="str">
        <f>'Base Calificada'!U25</f>
        <v>No social</v>
      </c>
    </row>
    <row r="25" spans="1:2" x14ac:dyDescent="0.25">
      <c r="A25" t="str">
        <f>'Base Calificada'!A26&amp;'Base Calificada'!D26</f>
        <v>20084O001</v>
      </c>
      <c r="B25" t="str">
        <f>'Base Calificada'!U26</f>
        <v>No social</v>
      </c>
    </row>
    <row r="26" spans="1:2" x14ac:dyDescent="0.25">
      <c r="A26" t="str">
        <f>'Base Calificada'!A27&amp;'Base Calificada'!D27</f>
        <v>20084O099</v>
      </c>
      <c r="B26" t="str">
        <f>'Base Calificada'!U27</f>
        <v>Social</v>
      </c>
    </row>
    <row r="27" spans="1:2" x14ac:dyDescent="0.25">
      <c r="A27" t="str">
        <f>'Base Calificada'!A28&amp;'Base Calificada'!D28</f>
        <v>20084P001</v>
      </c>
      <c r="B27" t="str">
        <f>'Base Calificada'!U28</f>
        <v>Social</v>
      </c>
    </row>
    <row r="28" spans="1:2" x14ac:dyDescent="0.25">
      <c r="A28" t="str">
        <f>'Base Calificada'!A29&amp;'Base Calificada'!D29</f>
        <v>20084P002</v>
      </c>
      <c r="B28" t="str">
        <f>'Base Calificada'!U29</f>
        <v>Social</v>
      </c>
    </row>
    <row r="29" spans="1:2" x14ac:dyDescent="0.25">
      <c r="A29" t="str">
        <f>'Base Calificada'!A30&amp;'Base Calificada'!D30</f>
        <v>20084P003</v>
      </c>
      <c r="B29" t="str">
        <f>'Base Calificada'!U30</f>
        <v>No social</v>
      </c>
    </row>
    <row r="30" spans="1:2" x14ac:dyDescent="0.25">
      <c r="A30" t="str">
        <f>'Base Calificada'!A31&amp;'Base Calificada'!D31</f>
        <v>20084P004</v>
      </c>
      <c r="B30" t="str">
        <f>'Base Calificada'!U31</f>
        <v>No social</v>
      </c>
    </row>
    <row r="31" spans="1:2" x14ac:dyDescent="0.25">
      <c r="A31" t="str">
        <f>'Base Calificada'!A32&amp;'Base Calificada'!D32</f>
        <v>20084P005</v>
      </c>
      <c r="B31" t="str">
        <f>'Base Calificada'!U32</f>
        <v>No social</v>
      </c>
    </row>
    <row r="32" spans="1:2" x14ac:dyDescent="0.25">
      <c r="A32" t="str">
        <f>'Base Calificada'!A33&amp;'Base Calificada'!D33</f>
        <v>20084P006</v>
      </c>
      <c r="B32" t="str">
        <f>'Base Calificada'!U33</f>
        <v>No social</v>
      </c>
    </row>
    <row r="33" spans="1:2" x14ac:dyDescent="0.25">
      <c r="A33" t="str">
        <f>'Base Calificada'!A34&amp;'Base Calificada'!D34</f>
        <v>20084P007</v>
      </c>
      <c r="B33" t="str">
        <f>'Base Calificada'!U34</f>
        <v>No social</v>
      </c>
    </row>
    <row r="34" spans="1:2" x14ac:dyDescent="0.25">
      <c r="A34" t="str">
        <f>'Base Calificada'!A35&amp;'Base Calificada'!D35</f>
        <v>20084P008</v>
      </c>
      <c r="B34" t="str">
        <f>'Base Calificada'!U35</f>
        <v>No social</v>
      </c>
    </row>
    <row r="35" spans="1:2" x14ac:dyDescent="0.25">
      <c r="A35" t="str">
        <f>'Base Calificada'!A36&amp;'Base Calificada'!D36</f>
        <v>20084P009</v>
      </c>
      <c r="B35" t="str">
        <f>'Base Calificada'!U36</f>
        <v>No social</v>
      </c>
    </row>
    <row r="36" spans="1:2" x14ac:dyDescent="0.25">
      <c r="A36" t="str">
        <f>'Base Calificada'!A37&amp;'Base Calificada'!D37</f>
        <v>20084R001</v>
      </c>
      <c r="B36" t="str">
        <f>'Base Calificada'!U37</f>
        <v>Social</v>
      </c>
    </row>
    <row r="37" spans="1:2" x14ac:dyDescent="0.25">
      <c r="A37" t="str">
        <f>'Base Calificada'!A38&amp;'Base Calificada'!D38</f>
        <v>20084R002</v>
      </c>
      <c r="B37" t="str">
        <f>'Base Calificada'!U38</f>
        <v>Social</v>
      </c>
    </row>
    <row r="38" spans="1:2" x14ac:dyDescent="0.25">
      <c r="A38" t="str">
        <f>'Base Calificada'!A39&amp;'Base Calificada'!D39</f>
        <v>20084R003</v>
      </c>
      <c r="B38" t="str">
        <f>'Base Calificada'!U39</f>
        <v>No social</v>
      </c>
    </row>
    <row r="39" spans="1:2" x14ac:dyDescent="0.25">
      <c r="A39" t="str">
        <f>'Base Calificada'!A40&amp;'Base Calificada'!D40</f>
        <v>20084R005</v>
      </c>
      <c r="B39" t="str">
        <f>'Base Calificada'!U40</f>
        <v>No social</v>
      </c>
    </row>
    <row r="40" spans="1:2" x14ac:dyDescent="0.25">
      <c r="A40" t="str">
        <f>'Base Calificada'!A41&amp;'Base Calificada'!D41</f>
        <v>20084R006</v>
      </c>
      <c r="B40" t="str">
        <f>'Base Calificada'!U41</f>
        <v>No social</v>
      </c>
    </row>
    <row r="41" spans="1:2" x14ac:dyDescent="0.25">
      <c r="A41" t="str">
        <f>'Base Calificada'!A42&amp;'Base Calificada'!D42</f>
        <v>20084R007</v>
      </c>
      <c r="B41" t="str">
        <f>'Base Calificada'!U42</f>
        <v>No social</v>
      </c>
    </row>
    <row r="42" spans="1:2" x14ac:dyDescent="0.25">
      <c r="A42" t="str">
        <f>'Base Calificada'!A43&amp;'Base Calificada'!D43</f>
        <v>20084R008</v>
      </c>
      <c r="B42" t="str">
        <f>'Base Calificada'!U43</f>
        <v>No social</v>
      </c>
    </row>
    <row r="43" spans="1:2" x14ac:dyDescent="0.25">
      <c r="A43" t="str">
        <f>'Base Calificada'!A44&amp;'Base Calificada'!D44</f>
        <v>20084R009</v>
      </c>
      <c r="B43" t="str">
        <f>'Base Calificada'!U44</f>
        <v>Social</v>
      </c>
    </row>
    <row r="44" spans="1:2" x14ac:dyDescent="0.25">
      <c r="A44" t="str">
        <f>'Base Calificada'!A45&amp;'Base Calificada'!D45</f>
        <v>20084R010</v>
      </c>
      <c r="B44" t="str">
        <f>'Base Calificada'!U45</f>
        <v>No social</v>
      </c>
    </row>
    <row r="45" spans="1:2" x14ac:dyDescent="0.25">
      <c r="A45" t="str">
        <f>'Base Calificada'!A46&amp;'Base Calificada'!D46</f>
        <v>20084R302</v>
      </c>
      <c r="B45" t="str">
        <f>'Base Calificada'!U46</f>
        <v>Social</v>
      </c>
    </row>
    <row r="46" spans="1:2" x14ac:dyDescent="0.25">
      <c r="A46" t="str">
        <f>'Base Calificada'!A47&amp;'Base Calificada'!D47</f>
        <v>20084R901</v>
      </c>
      <c r="B46" t="str">
        <f>'Base Calificada'!U47</f>
        <v>No social</v>
      </c>
    </row>
    <row r="47" spans="1:2" x14ac:dyDescent="0.25">
      <c r="A47" t="str">
        <f>'Base Calificada'!A48&amp;'Base Calificada'!D48</f>
        <v>20085E001</v>
      </c>
      <c r="B47" t="str">
        <f>'Base Calificada'!U48</f>
        <v>No social</v>
      </c>
    </row>
    <row r="48" spans="1:2" x14ac:dyDescent="0.25">
      <c r="A48" t="str">
        <f>'Base Calificada'!A49&amp;'Base Calificada'!D49</f>
        <v>20085E002</v>
      </c>
      <c r="B48" t="str">
        <f>'Base Calificada'!U49</f>
        <v>No social</v>
      </c>
    </row>
    <row r="49" spans="1:2" x14ac:dyDescent="0.25">
      <c r="A49" t="str">
        <f>'Base Calificada'!A50&amp;'Base Calificada'!D50</f>
        <v>20085E003</v>
      </c>
      <c r="B49" t="str">
        <f>'Base Calificada'!U50</f>
        <v>No social</v>
      </c>
    </row>
    <row r="50" spans="1:2" x14ac:dyDescent="0.25">
      <c r="A50" t="str">
        <f>'Base Calificada'!A51&amp;'Base Calificada'!D51</f>
        <v>20085E004</v>
      </c>
      <c r="B50" t="str">
        <f>'Base Calificada'!U51</f>
        <v>No social</v>
      </c>
    </row>
    <row r="51" spans="1:2" x14ac:dyDescent="0.25">
      <c r="A51" t="str">
        <f>'Base Calificada'!A52&amp;'Base Calificada'!D52</f>
        <v>20085K025</v>
      </c>
      <c r="B51" t="str">
        <f>'Base Calificada'!U52</f>
        <v>No social</v>
      </c>
    </row>
    <row r="52" spans="1:2" x14ac:dyDescent="0.25">
      <c r="A52" t="str">
        <f>'Base Calificada'!A53&amp;'Base Calificada'!D53</f>
        <v>20085M001</v>
      </c>
      <c r="B52" t="str">
        <f>'Base Calificada'!U53</f>
        <v>No social</v>
      </c>
    </row>
    <row r="53" spans="1:2" x14ac:dyDescent="0.25">
      <c r="A53" t="str">
        <f>'Base Calificada'!A54&amp;'Base Calificada'!D54</f>
        <v>20085O001</v>
      </c>
      <c r="B53" t="str">
        <f>'Base Calificada'!U54</f>
        <v>No social</v>
      </c>
    </row>
    <row r="54" spans="1:2" x14ac:dyDescent="0.25">
      <c r="A54" t="str">
        <f>'Base Calificada'!A55&amp;'Base Calificada'!D55</f>
        <v>20085P001</v>
      </c>
      <c r="B54" t="str">
        <f>'Base Calificada'!U55</f>
        <v>No social</v>
      </c>
    </row>
    <row r="55" spans="1:2" x14ac:dyDescent="0.25">
      <c r="A55" t="str">
        <f>'Base Calificada'!A56&amp;'Base Calificada'!D56</f>
        <v>20085P002</v>
      </c>
      <c r="B55" t="str">
        <f>'Base Calificada'!U56</f>
        <v>No social</v>
      </c>
    </row>
    <row r="56" spans="1:2" x14ac:dyDescent="0.25">
      <c r="A56" t="str">
        <f>'Base Calificada'!A57&amp;'Base Calificada'!D57</f>
        <v>20085P003</v>
      </c>
      <c r="B56" t="str">
        <f>'Base Calificada'!U57</f>
        <v>No social</v>
      </c>
    </row>
    <row r="57" spans="1:2" x14ac:dyDescent="0.25">
      <c r="A57" t="str">
        <f>'Base Calificada'!A58&amp;'Base Calificada'!D58</f>
        <v>20085P004</v>
      </c>
      <c r="B57" t="str">
        <f>'Base Calificada'!U58</f>
        <v>No social</v>
      </c>
    </row>
    <row r="58" spans="1:2" x14ac:dyDescent="0.25">
      <c r="A58" t="str">
        <f>'Base Calificada'!A59&amp;'Base Calificada'!D59</f>
        <v>20085P005</v>
      </c>
      <c r="B58" t="str">
        <f>'Base Calificada'!U59</f>
        <v>No social</v>
      </c>
    </row>
    <row r="59" spans="1:2" x14ac:dyDescent="0.25">
      <c r="A59" t="str">
        <f>'Base Calificada'!A60&amp;'Base Calificada'!D60</f>
        <v>20085P006</v>
      </c>
      <c r="B59" t="str">
        <f>'Base Calificada'!U60</f>
        <v>No social</v>
      </c>
    </row>
    <row r="60" spans="1:2" x14ac:dyDescent="0.25">
      <c r="A60" t="str">
        <f>'Base Calificada'!A61&amp;'Base Calificada'!D61</f>
        <v>20085P007</v>
      </c>
      <c r="B60" t="str">
        <f>'Base Calificada'!U61</f>
        <v>Social</v>
      </c>
    </row>
    <row r="61" spans="1:2" x14ac:dyDescent="0.25">
      <c r="A61" t="str">
        <f>'Base Calificada'!A62&amp;'Base Calificada'!D62</f>
        <v>20085R001</v>
      </c>
      <c r="B61" t="str">
        <f>'Base Calificada'!U62</f>
        <v>No social</v>
      </c>
    </row>
    <row r="62" spans="1:2" x14ac:dyDescent="0.25">
      <c r="A62" t="str">
        <f>'Base Calificada'!A63&amp;'Base Calificada'!D63</f>
        <v>20085R002</v>
      </c>
      <c r="B62" t="str">
        <f>'Base Calificada'!U63</f>
        <v>No social</v>
      </c>
    </row>
    <row r="63" spans="1:2" x14ac:dyDescent="0.25">
      <c r="A63" t="str">
        <f>'Base Calificada'!A64&amp;'Base Calificada'!D64</f>
        <v>20085R003</v>
      </c>
      <c r="B63" t="str">
        <f>'Base Calificada'!U64</f>
        <v>No social</v>
      </c>
    </row>
    <row r="64" spans="1:2" x14ac:dyDescent="0.25">
      <c r="A64" t="str">
        <f>'Base Calificada'!A65&amp;'Base Calificada'!D65</f>
        <v>20086B001</v>
      </c>
      <c r="B64" t="str">
        <f>'Base Calificada'!U65</f>
        <v>No social</v>
      </c>
    </row>
    <row r="65" spans="1:2" x14ac:dyDescent="0.25">
      <c r="A65" t="str">
        <f>'Base Calificada'!A66&amp;'Base Calificada'!D66</f>
        <v>20086E003</v>
      </c>
      <c r="B65" t="str">
        <f>'Base Calificada'!U66</f>
        <v>No social</v>
      </c>
    </row>
    <row r="66" spans="1:2" x14ac:dyDescent="0.25">
      <c r="A66" t="str">
        <f>'Base Calificada'!A67&amp;'Base Calificada'!D67</f>
        <v>20086E005</v>
      </c>
      <c r="B66" t="str">
        <f>'Base Calificada'!U67</f>
        <v>No social</v>
      </c>
    </row>
    <row r="67" spans="1:2" x14ac:dyDescent="0.25">
      <c r="A67" t="str">
        <f>'Base Calificada'!A68&amp;'Base Calificada'!D68</f>
        <v>20086E006</v>
      </c>
      <c r="B67" t="str">
        <f>'Base Calificada'!U68</f>
        <v>Social</v>
      </c>
    </row>
    <row r="68" spans="1:2" x14ac:dyDescent="0.25">
      <c r="A68" t="str">
        <f>'Base Calificada'!A69&amp;'Base Calificada'!D69</f>
        <v>20086E008</v>
      </c>
      <c r="B68" t="str">
        <f>'Base Calificada'!U69</f>
        <v>Social</v>
      </c>
    </row>
    <row r="69" spans="1:2" x14ac:dyDescent="0.25">
      <c r="A69" t="str">
        <f>'Base Calificada'!A70&amp;'Base Calificada'!D70</f>
        <v>20086E011</v>
      </c>
      <c r="B69" t="str">
        <f>'Base Calificada'!U70</f>
        <v>No social</v>
      </c>
    </row>
    <row r="70" spans="1:2" x14ac:dyDescent="0.25">
      <c r="A70" t="str">
        <f>'Base Calificada'!A71&amp;'Base Calificada'!D71</f>
        <v>20086E306</v>
      </c>
      <c r="B70" t="str">
        <f>'Base Calificada'!U71</f>
        <v>Social</v>
      </c>
    </row>
    <row r="71" spans="1:2" x14ac:dyDescent="0.25">
      <c r="A71" t="str">
        <f>'Base Calificada'!A72&amp;'Base Calificada'!D72</f>
        <v>20086F001</v>
      </c>
      <c r="B71" t="str">
        <f>'Base Calificada'!U72</f>
        <v>Social</v>
      </c>
    </row>
    <row r="72" spans="1:2" x14ac:dyDescent="0.25">
      <c r="A72" t="str">
        <f>'Base Calificada'!A73&amp;'Base Calificada'!D73</f>
        <v>20086F002</v>
      </c>
      <c r="B72" t="str">
        <f>'Base Calificada'!U73</f>
        <v>Social</v>
      </c>
    </row>
    <row r="73" spans="1:2" x14ac:dyDescent="0.25">
      <c r="A73" t="str">
        <f>'Base Calificada'!A74&amp;'Base Calificada'!D74</f>
        <v>20086F006</v>
      </c>
      <c r="B73" t="str">
        <f>'Base Calificada'!U74</f>
        <v>No social</v>
      </c>
    </row>
    <row r="74" spans="1:2" x14ac:dyDescent="0.25">
      <c r="A74" t="str">
        <f>'Base Calificada'!A75&amp;'Base Calificada'!D75</f>
        <v>20086F010</v>
      </c>
      <c r="B74" t="str">
        <f>'Base Calificada'!U75</f>
        <v>Social</v>
      </c>
    </row>
    <row r="75" spans="1:2" x14ac:dyDescent="0.25">
      <c r="A75" t="str">
        <f>'Base Calificada'!A76&amp;'Base Calificada'!D76</f>
        <v>20086F017</v>
      </c>
      <c r="B75" t="str">
        <f>'Base Calificada'!U76</f>
        <v>Social</v>
      </c>
    </row>
    <row r="76" spans="1:2" x14ac:dyDescent="0.25">
      <c r="A76" t="str">
        <f>'Base Calificada'!A77&amp;'Base Calificada'!D77</f>
        <v>20086F026</v>
      </c>
      <c r="B76" t="str">
        <f>'Base Calificada'!U77</f>
        <v>Social</v>
      </c>
    </row>
    <row r="77" spans="1:2" x14ac:dyDescent="0.25">
      <c r="A77" t="str">
        <f>'Base Calificada'!A78&amp;'Base Calificada'!D78</f>
        <v>20086F301</v>
      </c>
      <c r="B77" t="str">
        <f>'Base Calificada'!U78</f>
        <v>Social</v>
      </c>
    </row>
    <row r="78" spans="1:2" x14ac:dyDescent="0.25">
      <c r="A78" t="str">
        <f>'Base Calificada'!A79&amp;'Base Calificada'!D79</f>
        <v>20086F302</v>
      </c>
      <c r="B78" t="str">
        <f>'Base Calificada'!U79</f>
        <v>Social</v>
      </c>
    </row>
    <row r="79" spans="1:2" x14ac:dyDescent="0.25">
      <c r="A79" t="str">
        <f>'Base Calificada'!A80&amp;'Base Calificada'!D80</f>
        <v>20086F306</v>
      </c>
      <c r="B79" t="str">
        <f>'Base Calificada'!U80</f>
        <v>Social</v>
      </c>
    </row>
    <row r="80" spans="1:2" x14ac:dyDescent="0.25">
      <c r="A80" t="str">
        <f>'Base Calificada'!A81&amp;'Base Calificada'!D81</f>
        <v>20086F310</v>
      </c>
      <c r="B80" t="str">
        <f>'Base Calificada'!U81</f>
        <v>Social</v>
      </c>
    </row>
    <row r="81" spans="1:2" x14ac:dyDescent="0.25">
      <c r="A81" t="str">
        <f>'Base Calificada'!A82&amp;'Base Calificada'!D82</f>
        <v>20086F317</v>
      </c>
      <c r="B81" t="str">
        <f>'Base Calificada'!U82</f>
        <v>Social</v>
      </c>
    </row>
    <row r="82" spans="1:2" x14ac:dyDescent="0.25">
      <c r="A82" t="str">
        <f>'Base Calificada'!A83&amp;'Base Calificada'!D83</f>
        <v>20086G001</v>
      </c>
      <c r="B82" t="str">
        <f>'Base Calificada'!U83</f>
        <v>Social</v>
      </c>
    </row>
    <row r="83" spans="1:2" x14ac:dyDescent="0.25">
      <c r="A83" t="str">
        <f>'Base Calificada'!A84&amp;'Base Calificada'!D84</f>
        <v>20086G002</v>
      </c>
      <c r="B83" t="str">
        <f>'Base Calificada'!U84</f>
        <v>No social</v>
      </c>
    </row>
    <row r="84" spans="1:2" x14ac:dyDescent="0.25">
      <c r="A84" t="str">
        <f>'Base Calificada'!A85&amp;'Base Calificada'!D85</f>
        <v>20086G003</v>
      </c>
      <c r="B84" t="str">
        <f>'Base Calificada'!U85</f>
        <v>Social</v>
      </c>
    </row>
    <row r="85" spans="1:2" x14ac:dyDescent="0.25">
      <c r="A85" t="str">
        <f>'Base Calificada'!A86&amp;'Base Calificada'!D86</f>
        <v>20086G004</v>
      </c>
      <c r="B85" t="str">
        <f>'Base Calificada'!U86</f>
        <v>Social</v>
      </c>
    </row>
    <row r="86" spans="1:2" x14ac:dyDescent="0.25">
      <c r="A86" t="str">
        <f>'Base Calificada'!A87&amp;'Base Calificada'!D87</f>
        <v>20086G005</v>
      </c>
      <c r="B86" t="str">
        <f>'Base Calificada'!U87</f>
        <v>No social</v>
      </c>
    </row>
    <row r="87" spans="1:2" x14ac:dyDescent="0.25">
      <c r="A87" t="str">
        <f>'Base Calificada'!A88&amp;'Base Calificada'!D88</f>
        <v>20086K014</v>
      </c>
      <c r="B87" t="str">
        <f>'Base Calificada'!U88</f>
        <v>Social</v>
      </c>
    </row>
    <row r="88" spans="1:2" x14ac:dyDescent="0.25">
      <c r="A88" t="str">
        <f>'Base Calificada'!A89&amp;'Base Calificada'!D89</f>
        <v>20086K025</v>
      </c>
      <c r="B88" t="str">
        <f>'Base Calificada'!U89</f>
        <v>Social</v>
      </c>
    </row>
    <row r="89" spans="1:2" x14ac:dyDescent="0.25">
      <c r="A89" t="str">
        <f>'Base Calificada'!A90&amp;'Base Calificada'!D90</f>
        <v>20086K026</v>
      </c>
      <c r="B89" t="str">
        <f>'Base Calificada'!U90</f>
        <v>No social</v>
      </c>
    </row>
    <row r="90" spans="1:2" x14ac:dyDescent="0.25">
      <c r="A90" t="str">
        <f>'Base Calificada'!A91&amp;'Base Calificada'!D91</f>
        <v>20086K027</v>
      </c>
      <c r="B90" t="str">
        <f>'Base Calificada'!U91</f>
        <v>Social</v>
      </c>
    </row>
    <row r="91" spans="1:2" x14ac:dyDescent="0.25">
      <c r="A91" t="str">
        <f>'Base Calificada'!A92&amp;'Base Calificada'!D92</f>
        <v>20086K028</v>
      </c>
      <c r="B91" t="str">
        <f>'Base Calificada'!U92</f>
        <v>Social</v>
      </c>
    </row>
    <row r="92" spans="1:2" x14ac:dyDescent="0.25">
      <c r="A92" t="str">
        <f>'Base Calificada'!A93&amp;'Base Calificada'!D93</f>
        <v>20086M001</v>
      </c>
      <c r="B92" t="str">
        <f>'Base Calificada'!U93</f>
        <v>No social</v>
      </c>
    </row>
    <row r="93" spans="1:2" x14ac:dyDescent="0.25">
      <c r="A93" t="str">
        <f>'Base Calificada'!A94&amp;'Base Calificada'!D94</f>
        <v>20086O001</v>
      </c>
      <c r="B93" t="str">
        <f>'Base Calificada'!U94</f>
        <v>No social</v>
      </c>
    </row>
    <row r="94" spans="1:2" x14ac:dyDescent="0.25">
      <c r="A94" t="str">
        <f>'Base Calificada'!A95&amp;'Base Calificada'!D95</f>
        <v>20086O099</v>
      </c>
      <c r="B94" t="str">
        <f>'Base Calificada'!U95</f>
        <v>No social</v>
      </c>
    </row>
    <row r="95" spans="1:2" x14ac:dyDescent="0.25">
      <c r="A95" t="str">
        <f>'Base Calificada'!A96&amp;'Base Calificada'!D96</f>
        <v>20086P001</v>
      </c>
      <c r="B95" t="str">
        <f>'Base Calificada'!U96</f>
        <v>No social</v>
      </c>
    </row>
    <row r="96" spans="1:2" x14ac:dyDescent="0.25">
      <c r="A96" t="str">
        <f>'Base Calificada'!A97&amp;'Base Calificada'!D97</f>
        <v>20086P002</v>
      </c>
      <c r="B96" t="str">
        <f>'Base Calificada'!U97</f>
        <v>No social</v>
      </c>
    </row>
    <row r="97" spans="1:2" x14ac:dyDescent="0.25">
      <c r="A97" t="str">
        <f>'Base Calificada'!A98&amp;'Base Calificada'!D98</f>
        <v>20086P003</v>
      </c>
      <c r="B97" t="str">
        <f>'Base Calificada'!U98</f>
        <v>No social</v>
      </c>
    </row>
    <row r="98" spans="1:2" x14ac:dyDescent="0.25">
      <c r="A98" t="str">
        <f>'Base Calificada'!A99&amp;'Base Calificada'!D99</f>
        <v>20086P004</v>
      </c>
      <c r="B98" t="str">
        <f>'Base Calificada'!U99</f>
        <v>No social</v>
      </c>
    </row>
    <row r="99" spans="1:2" x14ac:dyDescent="0.25">
      <c r="A99" t="str">
        <f>'Base Calificada'!A100&amp;'Base Calificada'!D100</f>
        <v>20086P005</v>
      </c>
      <c r="B99" t="str">
        <f>'Base Calificada'!U100</f>
        <v>Social</v>
      </c>
    </row>
    <row r="100" spans="1:2" x14ac:dyDescent="0.25">
      <c r="A100" t="str">
        <f>'Base Calificada'!A101&amp;'Base Calificada'!D101</f>
        <v>20086P006</v>
      </c>
      <c r="B100" t="str">
        <f>'Base Calificada'!U101</f>
        <v>Social</v>
      </c>
    </row>
    <row r="101" spans="1:2" x14ac:dyDescent="0.25">
      <c r="A101" t="str">
        <f>'Base Calificada'!A102&amp;'Base Calificada'!D102</f>
        <v>20086P007</v>
      </c>
      <c r="B101" t="str">
        <f>'Base Calificada'!U102</f>
        <v>Social</v>
      </c>
    </row>
    <row r="102" spans="1:2" x14ac:dyDescent="0.25">
      <c r="A102" t="str">
        <f>'Base Calificada'!A103&amp;'Base Calificada'!D103</f>
        <v>20086P008</v>
      </c>
      <c r="B102" t="str">
        <f>'Base Calificada'!U103</f>
        <v>No social</v>
      </c>
    </row>
    <row r="103" spans="1:2" x14ac:dyDescent="0.25">
      <c r="A103" t="str">
        <f>'Base Calificada'!A104&amp;'Base Calificada'!D104</f>
        <v>20086P009</v>
      </c>
      <c r="B103" t="str">
        <f>'Base Calificada'!U104</f>
        <v>No social</v>
      </c>
    </row>
    <row r="104" spans="1:2" x14ac:dyDescent="0.25">
      <c r="A104" t="str">
        <f>'Base Calificada'!A105&amp;'Base Calificada'!D105</f>
        <v>20086P010</v>
      </c>
      <c r="B104" t="str">
        <f>'Base Calificada'!U105</f>
        <v>Social</v>
      </c>
    </row>
    <row r="105" spans="1:2" x14ac:dyDescent="0.25">
      <c r="A105" t="str">
        <f>'Base Calificada'!A106&amp;'Base Calificada'!D106</f>
        <v>20086P011</v>
      </c>
      <c r="B105" t="str">
        <f>'Base Calificada'!U106</f>
        <v>No social</v>
      </c>
    </row>
    <row r="106" spans="1:2" x14ac:dyDescent="0.25">
      <c r="A106" t="str">
        <f>'Base Calificada'!A107&amp;'Base Calificada'!D107</f>
        <v>20086P306</v>
      </c>
      <c r="B106" t="str">
        <f>'Base Calificada'!U107</f>
        <v>Social</v>
      </c>
    </row>
    <row r="107" spans="1:2" x14ac:dyDescent="0.25">
      <c r="A107" t="str">
        <f>'Base Calificada'!A108&amp;'Base Calificada'!D108</f>
        <v>20086P310</v>
      </c>
      <c r="B107" t="str">
        <f>'Base Calificada'!U108</f>
        <v>Social</v>
      </c>
    </row>
    <row r="108" spans="1:2" x14ac:dyDescent="0.25">
      <c r="A108" t="str">
        <f>'Base Calificada'!A109&amp;'Base Calificada'!D109</f>
        <v>20086R001</v>
      </c>
      <c r="B108" t="str">
        <f>'Base Calificada'!U109</f>
        <v>No social</v>
      </c>
    </row>
    <row r="109" spans="1:2" x14ac:dyDescent="0.25">
      <c r="A109" t="str">
        <f>'Base Calificada'!A110&amp;'Base Calificada'!D110</f>
        <v>20086R002</v>
      </c>
      <c r="B109" t="str">
        <f>'Base Calificada'!U110</f>
        <v>No social</v>
      </c>
    </row>
    <row r="110" spans="1:2" x14ac:dyDescent="0.25">
      <c r="A110" t="str">
        <f>'Base Calificada'!A111&amp;'Base Calificada'!D111</f>
        <v>20086R003</v>
      </c>
      <c r="B110" t="str">
        <f>'Base Calificada'!U111</f>
        <v>Social</v>
      </c>
    </row>
    <row r="111" spans="1:2" x14ac:dyDescent="0.25">
      <c r="A111" t="str">
        <f>'Base Calificada'!A112&amp;'Base Calificada'!D112</f>
        <v>20086R004</v>
      </c>
      <c r="B111" t="str">
        <f>'Base Calificada'!U112</f>
        <v>Social</v>
      </c>
    </row>
    <row r="112" spans="1:2" x14ac:dyDescent="0.25">
      <c r="A112" t="str">
        <f>'Base Calificada'!A113&amp;'Base Calificada'!D113</f>
        <v>20086R005</v>
      </c>
      <c r="B112" t="str">
        <f>'Base Calificada'!U113</f>
        <v>No social</v>
      </c>
    </row>
    <row r="113" spans="1:2" x14ac:dyDescent="0.25">
      <c r="A113" t="str">
        <f>'Base Calificada'!A114&amp;'Base Calificada'!D114</f>
        <v>20086R006</v>
      </c>
      <c r="B113" t="str">
        <f>'Base Calificada'!U114</f>
        <v>No social</v>
      </c>
    </row>
    <row r="114" spans="1:2" x14ac:dyDescent="0.25">
      <c r="A114" t="str">
        <f>'Base Calificada'!A115&amp;'Base Calificada'!D115</f>
        <v>20086S001</v>
      </c>
      <c r="B114" t="str">
        <f>'Base Calificada'!U115</f>
        <v>Social</v>
      </c>
    </row>
    <row r="115" spans="1:2" x14ac:dyDescent="0.25">
      <c r="A115" t="str">
        <f>'Base Calificada'!A116&amp;'Base Calificada'!D116</f>
        <v>20086S172</v>
      </c>
      <c r="B115" t="str">
        <f>'Base Calificada'!U116</f>
        <v>Social</v>
      </c>
    </row>
    <row r="116" spans="1:2" x14ac:dyDescent="0.25">
      <c r="A116" t="str">
        <f>'Base Calificada'!A117&amp;'Base Calificada'!D117</f>
        <v>20086S177</v>
      </c>
      <c r="B116" t="str">
        <f>'Base Calificada'!U117</f>
        <v>Social</v>
      </c>
    </row>
    <row r="117" spans="1:2" x14ac:dyDescent="0.25">
      <c r="A117" t="str">
        <f>'Base Calificada'!A118&amp;'Base Calificada'!D118</f>
        <v>20086S178</v>
      </c>
      <c r="B117" t="str">
        <f>'Base Calificada'!U118</f>
        <v>Social</v>
      </c>
    </row>
    <row r="118" spans="1:2" x14ac:dyDescent="0.25">
      <c r="A118" t="str">
        <f>'Base Calificada'!A119&amp;'Base Calificada'!D119</f>
        <v>20086S179</v>
      </c>
      <c r="B118" t="str">
        <f>'Base Calificada'!U119</f>
        <v>Social</v>
      </c>
    </row>
    <row r="119" spans="1:2" x14ac:dyDescent="0.25">
      <c r="A119" t="str">
        <f>'Base Calificada'!A120&amp;'Base Calificada'!D120</f>
        <v>20086S180</v>
      </c>
      <c r="B119" t="str">
        <f>'Base Calificada'!U120</f>
        <v>Social</v>
      </c>
    </row>
    <row r="120" spans="1:2" x14ac:dyDescent="0.25">
      <c r="A120" t="str">
        <f>'Base Calificada'!A121&amp;'Base Calificada'!D121</f>
        <v>20086S181</v>
      </c>
      <c r="B120" t="str">
        <f>'Base Calificada'!U121</f>
        <v>Social</v>
      </c>
    </row>
    <row r="121" spans="1:2" x14ac:dyDescent="0.25">
      <c r="A121" t="str">
        <f>'Base Calificada'!A122&amp;'Base Calificada'!D122</f>
        <v>20086S182</v>
      </c>
      <c r="B121" t="str">
        <f>'Base Calificada'!U122</f>
        <v>Social</v>
      </c>
    </row>
    <row r="122" spans="1:2" x14ac:dyDescent="0.25">
      <c r="A122" t="str">
        <f>'Base Calificada'!A123&amp;'Base Calificada'!D123</f>
        <v>20086S183</v>
      </c>
      <c r="B122" t="str">
        <f>'Base Calificada'!U123</f>
        <v>Social</v>
      </c>
    </row>
    <row r="123" spans="1:2" x14ac:dyDescent="0.25">
      <c r="A123" t="str">
        <f>'Base Calificada'!A124&amp;'Base Calificada'!D124</f>
        <v>20086S184</v>
      </c>
      <c r="B123" t="str">
        <f>'Base Calificada'!U124</f>
        <v>Social</v>
      </c>
    </row>
    <row r="124" spans="1:2" x14ac:dyDescent="0.25">
      <c r="A124" t="str">
        <f>'Base Calificada'!A125&amp;'Base Calificada'!D125</f>
        <v>20086S185</v>
      </c>
      <c r="B124" t="str">
        <f>'Base Calificada'!U125</f>
        <v>Social</v>
      </c>
    </row>
    <row r="125" spans="1:2" x14ac:dyDescent="0.25">
      <c r="A125" t="str">
        <f>'Base Calificada'!A126&amp;'Base Calificada'!D126</f>
        <v>20086S186</v>
      </c>
      <c r="B125" t="str">
        <f>'Base Calificada'!U126</f>
        <v>Social</v>
      </c>
    </row>
    <row r="126" spans="1:2" x14ac:dyDescent="0.25">
      <c r="A126" t="str">
        <f>'Base Calificada'!A127&amp;'Base Calificada'!D127</f>
        <v>20086S187</v>
      </c>
      <c r="B126" t="str">
        <f>'Base Calificada'!U127</f>
        <v>Social</v>
      </c>
    </row>
    <row r="127" spans="1:2" x14ac:dyDescent="0.25">
      <c r="A127" t="str">
        <f>'Base Calificada'!A128&amp;'Base Calificada'!D128</f>
        <v>20086S199</v>
      </c>
      <c r="B127" t="str">
        <f>'Base Calificada'!U128</f>
        <v>Social</v>
      </c>
    </row>
    <row r="128" spans="1:2" x14ac:dyDescent="0.25">
      <c r="A128" t="str">
        <f>'Base Calificada'!A129&amp;'Base Calificada'!D129</f>
        <v>20086S301</v>
      </c>
      <c r="B128" t="str">
        <f>'Base Calificada'!U129</f>
        <v>Social</v>
      </c>
    </row>
    <row r="129" spans="1:2" x14ac:dyDescent="0.25">
      <c r="A129" t="str">
        <f>'Base Calificada'!A130&amp;'Base Calificada'!D130</f>
        <v>20086S481</v>
      </c>
      <c r="B129" t="str">
        <f>'Base Calificada'!U130</f>
        <v>Social</v>
      </c>
    </row>
    <row r="130" spans="1:2" x14ac:dyDescent="0.25">
      <c r="A130" t="str">
        <f>'Base Calificada'!A131&amp;'Base Calificada'!D131</f>
        <v>20086S486</v>
      </c>
      <c r="B130" t="str">
        <f>'Base Calificada'!U131</f>
        <v>Social</v>
      </c>
    </row>
    <row r="131" spans="1:2" x14ac:dyDescent="0.25">
      <c r="A131" t="str">
        <f>'Base Calificada'!A132&amp;'Base Calificada'!D132</f>
        <v>20086S487</v>
      </c>
      <c r="B131" t="str">
        <f>'Base Calificada'!U132</f>
        <v>Social</v>
      </c>
    </row>
    <row r="132" spans="1:2" x14ac:dyDescent="0.25">
      <c r="A132" t="str">
        <f>'Base Calificada'!A133&amp;'Base Calificada'!D133</f>
        <v>20086S499</v>
      </c>
      <c r="B132" t="str">
        <f>'Base Calificada'!U133</f>
        <v>Social</v>
      </c>
    </row>
    <row r="133" spans="1:2" x14ac:dyDescent="0.25">
      <c r="A133" t="str">
        <f>'Base Calificada'!A134&amp;'Base Calificada'!D134</f>
        <v>20086U001</v>
      </c>
      <c r="B133" t="str">
        <f>'Base Calificada'!U134</f>
        <v>Social</v>
      </c>
    </row>
    <row r="134" spans="1:2" x14ac:dyDescent="0.25">
      <c r="A134" t="str">
        <f>'Base Calificada'!A135&amp;'Base Calificada'!D135</f>
        <v>20086U002</v>
      </c>
      <c r="B134" t="str">
        <f>'Base Calificada'!U135</f>
        <v>Social</v>
      </c>
    </row>
    <row r="135" spans="1:2" x14ac:dyDescent="0.25">
      <c r="A135" t="str">
        <f>'Base Calificada'!A136&amp;'Base Calificada'!D136</f>
        <v>20086U004</v>
      </c>
      <c r="B135" t="str">
        <f>'Base Calificada'!U136</f>
        <v>Social</v>
      </c>
    </row>
    <row r="136" spans="1:2" x14ac:dyDescent="0.25">
      <c r="A136" t="str">
        <f>'Base Calificada'!A137&amp;'Base Calificada'!D137</f>
        <v>20086U006</v>
      </c>
      <c r="B136" t="str">
        <f>'Base Calificada'!U137</f>
        <v>Social</v>
      </c>
    </row>
    <row r="137" spans="1:2" x14ac:dyDescent="0.25">
      <c r="A137" t="str">
        <f>'Base Calificada'!A138&amp;'Base Calificada'!D138</f>
        <v>20087K014</v>
      </c>
      <c r="B137" t="str">
        <f>'Base Calificada'!U138</f>
        <v>Social</v>
      </c>
    </row>
    <row r="138" spans="1:2" x14ac:dyDescent="0.25">
      <c r="A138" t="str">
        <f>'Base Calificada'!A139&amp;'Base Calificada'!D139</f>
        <v>20087K019</v>
      </c>
      <c r="B138" t="str">
        <f>'Base Calificada'!U139</f>
        <v>No social</v>
      </c>
    </row>
    <row r="139" spans="1:2" x14ac:dyDescent="0.25">
      <c r="A139" t="str">
        <f>'Base Calificada'!A140&amp;'Base Calificada'!D140</f>
        <v>20087K026</v>
      </c>
      <c r="B139" t="str">
        <f>'Base Calificada'!U140</f>
        <v>No social</v>
      </c>
    </row>
    <row r="140" spans="1:2" x14ac:dyDescent="0.25">
      <c r="A140" t="str">
        <f>'Base Calificada'!A141&amp;'Base Calificada'!D141</f>
        <v>20087M001</v>
      </c>
      <c r="B140" t="str">
        <f>'Base Calificada'!U141</f>
        <v>No social</v>
      </c>
    </row>
    <row r="141" spans="1:2" x14ac:dyDescent="0.25">
      <c r="A141" t="str">
        <f>'Base Calificada'!A142&amp;'Base Calificada'!D142</f>
        <v>20087R001</v>
      </c>
      <c r="B141" t="str">
        <f>'Base Calificada'!U142</f>
        <v>No social</v>
      </c>
    </row>
    <row r="142" spans="1:2" x14ac:dyDescent="0.25">
      <c r="A142" t="str">
        <f>'Base Calificada'!A143&amp;'Base Calificada'!D143</f>
        <v>20087R002</v>
      </c>
      <c r="B142" t="str">
        <f>'Base Calificada'!U143</f>
        <v>No social</v>
      </c>
    </row>
    <row r="143" spans="1:2" x14ac:dyDescent="0.25">
      <c r="A143" t="str">
        <f>'Base Calificada'!A144&amp;'Base Calificada'!D144</f>
        <v>20087R003</v>
      </c>
      <c r="B143" t="str">
        <f>'Base Calificada'!U144</f>
        <v>No social</v>
      </c>
    </row>
    <row r="144" spans="1:2" x14ac:dyDescent="0.25">
      <c r="A144" t="str">
        <f>'Base Calificada'!A145&amp;'Base Calificada'!D145</f>
        <v>20087R005</v>
      </c>
      <c r="B144" t="str">
        <f>'Base Calificada'!U145</f>
        <v>No social</v>
      </c>
    </row>
    <row r="145" spans="1:2" x14ac:dyDescent="0.25">
      <c r="A145" t="str">
        <f>'Base Calificada'!A146&amp;'Base Calificada'!D146</f>
        <v>20087R006</v>
      </c>
      <c r="B145" t="str">
        <f>'Base Calificada'!U146</f>
        <v>No social</v>
      </c>
    </row>
    <row r="146" spans="1:2" x14ac:dyDescent="0.25">
      <c r="A146" t="str">
        <f>'Base Calificada'!A147&amp;'Base Calificada'!D147</f>
        <v>20087R007</v>
      </c>
      <c r="B146" t="str">
        <f>'Base Calificada'!U147</f>
        <v>Social</v>
      </c>
    </row>
    <row r="147" spans="1:2" x14ac:dyDescent="0.25">
      <c r="A147" t="str">
        <f>'Base Calificada'!A148&amp;'Base Calificada'!D148</f>
        <v>20087R008</v>
      </c>
      <c r="B147" t="str">
        <f>'Base Calificada'!U148</f>
        <v>Social</v>
      </c>
    </row>
    <row r="148" spans="1:2" x14ac:dyDescent="0.25">
      <c r="A148" t="str">
        <f>'Base Calificada'!A149&amp;'Base Calificada'!D149</f>
        <v>20087R009</v>
      </c>
      <c r="B148" t="str">
        <f>'Base Calificada'!U149</f>
        <v>Social</v>
      </c>
    </row>
    <row r="149" spans="1:2" x14ac:dyDescent="0.25">
      <c r="A149" t="str">
        <f>'Base Calificada'!A150&amp;'Base Calificada'!D150</f>
        <v>20087R015</v>
      </c>
      <c r="B149" t="str">
        <f>'Base Calificada'!U150</f>
        <v>Social</v>
      </c>
    </row>
    <row r="150" spans="1:2" x14ac:dyDescent="0.25">
      <c r="A150" t="str">
        <f>'Base Calificada'!A151&amp;'Base Calificada'!D151</f>
        <v>20087R900</v>
      </c>
      <c r="B150" t="str">
        <f>'Base Calificada'!U151</f>
        <v>Social</v>
      </c>
    </row>
    <row r="151" spans="1:2" x14ac:dyDescent="0.25">
      <c r="A151" t="str">
        <f>'Base Calificada'!A152&amp;'Base Calificada'!D152</f>
        <v>20088E001</v>
      </c>
      <c r="B151" t="str">
        <f>'Base Calificada'!U152</f>
        <v>Social</v>
      </c>
    </row>
    <row r="152" spans="1:2" x14ac:dyDescent="0.25">
      <c r="A152" t="str">
        <f>'Base Calificada'!A153&amp;'Base Calificada'!D153</f>
        <v>20088E002</v>
      </c>
      <c r="B152" t="str">
        <f>'Base Calificada'!U153</f>
        <v>Social</v>
      </c>
    </row>
    <row r="153" spans="1:2" x14ac:dyDescent="0.25">
      <c r="A153" t="str">
        <f>'Base Calificada'!A154&amp;'Base Calificada'!D154</f>
        <v>20088E003</v>
      </c>
      <c r="B153" t="str">
        <f>'Base Calificada'!U154</f>
        <v>Social</v>
      </c>
    </row>
    <row r="154" spans="1:2" x14ac:dyDescent="0.25">
      <c r="A154" t="str">
        <f>'Base Calificada'!A155&amp;'Base Calificada'!D155</f>
        <v>20088E004</v>
      </c>
      <c r="B154" t="str">
        <f>'Base Calificada'!U155</f>
        <v>Social</v>
      </c>
    </row>
    <row r="155" spans="1:2" x14ac:dyDescent="0.25">
      <c r="A155" t="str">
        <f>'Base Calificada'!A156&amp;'Base Calificada'!D156</f>
        <v>20088E005</v>
      </c>
      <c r="B155" t="str">
        <f>'Base Calificada'!U156</f>
        <v>Social</v>
      </c>
    </row>
    <row r="156" spans="1:2" x14ac:dyDescent="0.25">
      <c r="A156" t="str">
        <f>'Base Calificada'!A157&amp;'Base Calificada'!D157</f>
        <v>20088E302</v>
      </c>
      <c r="B156" t="str">
        <f>'Base Calificada'!U157</f>
        <v>Social</v>
      </c>
    </row>
    <row r="157" spans="1:2" x14ac:dyDescent="0.25">
      <c r="A157" t="str">
        <f>'Base Calificada'!A158&amp;'Base Calificada'!D158</f>
        <v>20088E304</v>
      </c>
      <c r="B157" t="str">
        <f>'Base Calificada'!U158</f>
        <v>Social</v>
      </c>
    </row>
    <row r="158" spans="1:2" x14ac:dyDescent="0.25">
      <c r="A158" t="str">
        <f>'Base Calificada'!A159&amp;'Base Calificada'!D159</f>
        <v>20088K009</v>
      </c>
      <c r="B158" t="str">
        <f>'Base Calificada'!U159</f>
        <v>Social</v>
      </c>
    </row>
    <row r="159" spans="1:2" x14ac:dyDescent="0.25">
      <c r="A159" t="str">
        <f>'Base Calificada'!A160&amp;'Base Calificada'!D160</f>
        <v>20088K026</v>
      </c>
      <c r="B159" t="str">
        <f>'Base Calificada'!U160</f>
        <v>Social</v>
      </c>
    </row>
    <row r="160" spans="1:2" x14ac:dyDescent="0.25">
      <c r="A160" t="str">
        <f>'Base Calificada'!A161&amp;'Base Calificada'!D161</f>
        <v>20088K027</v>
      </c>
      <c r="B160" t="str">
        <f>'Base Calificada'!U161</f>
        <v>Social</v>
      </c>
    </row>
    <row r="161" spans="1:2" x14ac:dyDescent="0.25">
      <c r="A161" t="str">
        <f>'Base Calificada'!A162&amp;'Base Calificada'!D162</f>
        <v>20088K028</v>
      </c>
      <c r="B161" t="str">
        <f>'Base Calificada'!U162</f>
        <v>Social</v>
      </c>
    </row>
    <row r="162" spans="1:2" x14ac:dyDescent="0.25">
      <c r="A162" t="str">
        <f>'Base Calificada'!A163&amp;'Base Calificada'!D163</f>
        <v>20088M001</v>
      </c>
      <c r="B162" t="str">
        <f>'Base Calificada'!U163</f>
        <v>No social</v>
      </c>
    </row>
    <row r="163" spans="1:2" x14ac:dyDescent="0.25">
      <c r="A163" t="str">
        <f>'Base Calificada'!A164&amp;'Base Calificada'!D164</f>
        <v>20088O001</v>
      </c>
      <c r="B163" t="str">
        <f>'Base Calificada'!U164</f>
        <v>No social</v>
      </c>
    </row>
    <row r="164" spans="1:2" x14ac:dyDescent="0.25">
      <c r="A164" t="str">
        <f>'Base Calificada'!A165&amp;'Base Calificada'!D165</f>
        <v>20088O099</v>
      </c>
      <c r="B164" t="str">
        <f>'Base Calificada'!U165</f>
        <v>Social</v>
      </c>
    </row>
    <row r="165" spans="1:2" x14ac:dyDescent="0.25">
      <c r="A165" t="str">
        <f>'Base Calificada'!A166&amp;'Base Calificada'!D166</f>
        <v>20088R002</v>
      </c>
      <c r="B165" t="str">
        <f>'Base Calificada'!U166</f>
        <v>Social</v>
      </c>
    </row>
    <row r="166" spans="1:2" x14ac:dyDescent="0.25">
      <c r="A166" t="str">
        <f>'Base Calificada'!A167&amp;'Base Calificada'!D167</f>
        <v>20088R302</v>
      </c>
      <c r="B166" t="str">
        <f>'Base Calificada'!U167</f>
        <v>Social</v>
      </c>
    </row>
    <row r="167" spans="1:2" x14ac:dyDescent="0.25">
      <c r="A167" t="str">
        <f>'Base Calificada'!A168&amp;'Base Calificada'!D168</f>
        <v>20088S161</v>
      </c>
      <c r="B167" t="str">
        <f>'Base Calificada'!U168</f>
        <v>Social</v>
      </c>
    </row>
    <row r="168" spans="1:2" x14ac:dyDescent="0.25">
      <c r="A168" t="str">
        <f>'Base Calificada'!A169&amp;'Base Calificada'!D169</f>
        <v>20088S170</v>
      </c>
      <c r="B168" t="str">
        <f>'Base Calificada'!U169</f>
        <v>Social</v>
      </c>
    </row>
    <row r="169" spans="1:2" x14ac:dyDescent="0.25">
      <c r="A169" t="str">
        <f>'Base Calificada'!A170&amp;'Base Calificada'!D170</f>
        <v>20088S173</v>
      </c>
      <c r="B169" t="str">
        <f>'Base Calificada'!U170</f>
        <v>Social</v>
      </c>
    </row>
    <row r="170" spans="1:2" x14ac:dyDescent="0.25">
      <c r="A170" t="str">
        <f>'Base Calificada'!A171&amp;'Base Calificada'!D171</f>
        <v>20088S195</v>
      </c>
      <c r="B170" t="str">
        <f>'Base Calificada'!U171</f>
        <v>Social</v>
      </c>
    </row>
    <row r="171" spans="1:2" x14ac:dyDescent="0.25">
      <c r="A171" t="str">
        <f>'Base Calificada'!A172&amp;'Base Calificada'!D172</f>
        <v>20088S198</v>
      </c>
      <c r="B171" t="str">
        <f>'Base Calificada'!U172</f>
        <v>Social</v>
      </c>
    </row>
    <row r="172" spans="1:2" x14ac:dyDescent="0.25">
      <c r="A172" t="str">
        <f>'Base Calificada'!A173&amp;'Base Calificada'!D173</f>
        <v>20088S210</v>
      </c>
      <c r="B172" t="str">
        <f>'Base Calificada'!U173</f>
        <v>Social</v>
      </c>
    </row>
    <row r="173" spans="1:2" x14ac:dyDescent="0.25">
      <c r="A173" t="str">
        <f>'Base Calificada'!A174&amp;'Base Calificada'!D174</f>
        <v>20088S211</v>
      </c>
      <c r="B173" t="str">
        <f>'Base Calificada'!U174</f>
        <v>Social</v>
      </c>
    </row>
    <row r="174" spans="1:2" x14ac:dyDescent="0.25">
      <c r="A174" t="str">
        <f>'Base Calificada'!A175&amp;'Base Calificada'!D175</f>
        <v>20088S212</v>
      </c>
      <c r="B174" t="str">
        <f>'Base Calificada'!U175</f>
        <v>Social</v>
      </c>
    </row>
    <row r="175" spans="1:2" x14ac:dyDescent="0.25">
      <c r="A175" t="str">
        <f>'Base Calificada'!A176&amp;'Base Calificada'!D176</f>
        <v>20088S470</v>
      </c>
      <c r="B175" t="str">
        <f>'Base Calificada'!U176</f>
        <v>Social</v>
      </c>
    </row>
    <row r="176" spans="1:2" x14ac:dyDescent="0.25">
      <c r="A176" t="str">
        <f>'Base Calificada'!A177&amp;'Base Calificada'!D177</f>
        <v>20088S473</v>
      </c>
      <c r="B176" t="str">
        <f>'Base Calificada'!U177</f>
        <v>Social</v>
      </c>
    </row>
    <row r="177" spans="1:2" x14ac:dyDescent="0.25">
      <c r="A177" t="str">
        <f>'Base Calificada'!A178&amp;'Base Calificada'!D178</f>
        <v>20088S495</v>
      </c>
      <c r="B177" t="str">
        <f>'Base Calificada'!U178</f>
        <v>Social</v>
      </c>
    </row>
    <row r="178" spans="1:2" x14ac:dyDescent="0.25">
      <c r="A178" t="str">
        <f>'Base Calificada'!A179&amp;'Base Calificada'!D179</f>
        <v>20088S498</v>
      </c>
      <c r="B178" t="str">
        <f>'Base Calificada'!U179</f>
        <v>Social</v>
      </c>
    </row>
    <row r="179" spans="1:2" x14ac:dyDescent="0.25">
      <c r="A179" t="str">
        <f>'Base Calificada'!A180&amp;'Base Calificada'!D180</f>
        <v>20088S711</v>
      </c>
      <c r="B179" t="str">
        <f>'Base Calificada'!U180</f>
        <v>Social</v>
      </c>
    </row>
    <row r="180" spans="1:2" x14ac:dyDescent="0.25">
      <c r="A180" t="str">
        <f>'Base Calificada'!A181&amp;'Base Calificada'!D181</f>
        <v>20088S712</v>
      </c>
      <c r="B180" t="str">
        <f>'Base Calificada'!U181</f>
        <v>Social</v>
      </c>
    </row>
    <row r="181" spans="1:2" x14ac:dyDescent="0.25">
      <c r="A181" t="str">
        <f>'Base Calificada'!A182&amp;'Base Calificada'!D182</f>
        <v>20088U002</v>
      </c>
      <c r="B181" t="str">
        <f>'Base Calificada'!U182</f>
        <v>Social</v>
      </c>
    </row>
    <row r="182" spans="1:2" x14ac:dyDescent="0.25">
      <c r="A182" t="str">
        <f>'Base Calificada'!A183&amp;'Base Calificada'!D183</f>
        <v>20088U003</v>
      </c>
      <c r="B182" t="str">
        <f>'Base Calificada'!U183</f>
        <v>Social</v>
      </c>
    </row>
    <row r="183" spans="1:2" x14ac:dyDescent="0.25">
      <c r="A183" t="str">
        <f>'Base Calificada'!A184&amp;'Base Calificada'!D184</f>
        <v>20088U004</v>
      </c>
      <c r="B183" t="str">
        <f>'Base Calificada'!U184</f>
        <v>Social</v>
      </c>
    </row>
    <row r="184" spans="1:2" x14ac:dyDescent="0.25">
      <c r="A184" t="str">
        <f>'Base Calificada'!A185&amp;'Base Calificada'!D185</f>
        <v>20088U007</v>
      </c>
      <c r="B184" t="str">
        <f>'Base Calificada'!U185</f>
        <v>Social</v>
      </c>
    </row>
    <row r="185" spans="1:2" x14ac:dyDescent="0.25">
      <c r="A185" t="str">
        <f>'Base Calificada'!A186&amp;'Base Calificada'!D186</f>
        <v>20088U009</v>
      </c>
      <c r="B185" t="str">
        <f>'Base Calificada'!U186</f>
        <v>Social</v>
      </c>
    </row>
    <row r="186" spans="1:2" x14ac:dyDescent="0.25">
      <c r="A186" t="str">
        <f>'Base Calificada'!A187&amp;'Base Calificada'!D187</f>
        <v>20088U010</v>
      </c>
      <c r="B186" t="str">
        <f>'Base Calificada'!U187</f>
        <v>Social</v>
      </c>
    </row>
    <row r="187" spans="1:2" x14ac:dyDescent="0.25">
      <c r="A187" t="str">
        <f>'Base Calificada'!A188&amp;'Base Calificada'!D188</f>
        <v>20088U011</v>
      </c>
      <c r="B187" t="str">
        <f>'Base Calificada'!U188</f>
        <v>Social</v>
      </c>
    </row>
    <row r="188" spans="1:2" x14ac:dyDescent="0.25">
      <c r="A188" t="str">
        <f>'Base Calificada'!A189&amp;'Base Calificada'!D189</f>
        <v>20088U013</v>
      </c>
      <c r="B188" t="str">
        <f>'Base Calificada'!U189</f>
        <v>Social</v>
      </c>
    </row>
    <row r="189" spans="1:2" x14ac:dyDescent="0.25">
      <c r="A189" t="str">
        <f>'Base Calificada'!A190&amp;'Base Calificada'!D190</f>
        <v>20088U016</v>
      </c>
      <c r="B189" t="str">
        <f>'Base Calificada'!U190</f>
        <v>Social</v>
      </c>
    </row>
    <row r="190" spans="1:2" x14ac:dyDescent="0.25">
      <c r="A190" t="str">
        <f>'Base Calificada'!A191&amp;'Base Calificada'!D191</f>
        <v>20088U302</v>
      </c>
      <c r="B190" t="str">
        <f>'Base Calificada'!U191</f>
        <v>Social</v>
      </c>
    </row>
    <row r="191" spans="1:2" x14ac:dyDescent="0.25">
      <c r="A191" t="str">
        <f>'Base Calificada'!A192&amp;'Base Calificada'!D192</f>
        <v>20089E001</v>
      </c>
      <c r="B191" t="str">
        <f>'Base Calificada'!U192</f>
        <v>Social</v>
      </c>
    </row>
    <row r="192" spans="1:2" x14ac:dyDescent="0.25">
      <c r="A192" t="str">
        <f>'Base Calificada'!A193&amp;'Base Calificada'!D193</f>
        <v>20089E002</v>
      </c>
      <c r="B192" t="str">
        <f>'Base Calificada'!U193</f>
        <v>Social</v>
      </c>
    </row>
    <row r="193" spans="1:2" x14ac:dyDescent="0.25">
      <c r="A193" t="str">
        <f>'Base Calificada'!A194&amp;'Base Calificada'!D194</f>
        <v>20089E004</v>
      </c>
      <c r="B193" t="str">
        <f>'Base Calificada'!U194</f>
        <v>Social</v>
      </c>
    </row>
    <row r="194" spans="1:2" x14ac:dyDescent="0.25">
      <c r="A194" t="str">
        <f>'Base Calificada'!A195&amp;'Base Calificada'!D195</f>
        <v>20089E005</v>
      </c>
      <c r="B194" t="str">
        <f>'Base Calificada'!U195</f>
        <v>Social</v>
      </c>
    </row>
    <row r="195" spans="1:2" x14ac:dyDescent="0.25">
      <c r="A195" t="str">
        <f>'Base Calificada'!A196&amp;'Base Calificada'!D196</f>
        <v>20089E006</v>
      </c>
      <c r="B195" t="str">
        <f>'Base Calificada'!U196</f>
        <v>No social</v>
      </c>
    </row>
    <row r="196" spans="1:2" x14ac:dyDescent="0.25">
      <c r="A196" t="str">
        <f>'Base Calificada'!A197&amp;'Base Calificada'!D197</f>
        <v>20089E007</v>
      </c>
      <c r="B196" t="str">
        <f>'Base Calificada'!U197</f>
        <v>No social</v>
      </c>
    </row>
    <row r="197" spans="1:2" x14ac:dyDescent="0.25">
      <c r="A197" t="str">
        <f>'Base Calificada'!A198&amp;'Base Calificada'!D198</f>
        <v>20089E008</v>
      </c>
      <c r="B197" t="str">
        <f>'Base Calificada'!U198</f>
        <v>Social</v>
      </c>
    </row>
    <row r="198" spans="1:2" x14ac:dyDescent="0.25">
      <c r="A198" t="str">
        <f>'Base Calificada'!A199&amp;'Base Calificada'!D199</f>
        <v>20089E009</v>
      </c>
      <c r="B198" t="str">
        <f>'Base Calificada'!U199</f>
        <v>Social</v>
      </c>
    </row>
    <row r="199" spans="1:2" x14ac:dyDescent="0.25">
      <c r="A199" t="str">
        <f>'Base Calificada'!A200&amp;'Base Calificada'!D200</f>
        <v>20089E010</v>
      </c>
      <c r="B199" t="str">
        <f>'Base Calificada'!U200</f>
        <v>No social</v>
      </c>
    </row>
    <row r="200" spans="1:2" x14ac:dyDescent="0.25">
      <c r="A200" t="str">
        <f>'Base Calificada'!A201&amp;'Base Calificada'!D201</f>
        <v>20089E011</v>
      </c>
      <c r="B200" t="str">
        <f>'Base Calificada'!U201</f>
        <v>Social</v>
      </c>
    </row>
    <row r="201" spans="1:2" x14ac:dyDescent="0.25">
      <c r="A201" t="str">
        <f>'Base Calificada'!A202&amp;'Base Calificada'!D202</f>
        <v>20089E012</v>
      </c>
      <c r="B201" t="str">
        <f>'Base Calificada'!U202</f>
        <v>No social</v>
      </c>
    </row>
    <row r="202" spans="1:2" x14ac:dyDescent="0.25">
      <c r="A202" t="str">
        <f>'Base Calificada'!A203&amp;'Base Calificada'!D203</f>
        <v>20089E013</v>
      </c>
      <c r="B202" t="str">
        <f>'Base Calificada'!U203</f>
        <v>No social</v>
      </c>
    </row>
    <row r="203" spans="1:2" x14ac:dyDescent="0.25">
      <c r="A203" t="str">
        <f>'Base Calificada'!A204&amp;'Base Calificada'!D204</f>
        <v>20089E015</v>
      </c>
      <c r="B203" t="str">
        <f>'Base Calificada'!U204</f>
        <v>Social</v>
      </c>
    </row>
    <row r="204" spans="1:2" x14ac:dyDescent="0.25">
      <c r="A204" t="str">
        <f>'Base Calificada'!A205&amp;'Base Calificada'!D205</f>
        <v>20089E016</v>
      </c>
      <c r="B204" t="str">
        <f>'Base Calificada'!U205</f>
        <v>Social</v>
      </c>
    </row>
    <row r="205" spans="1:2" x14ac:dyDescent="0.25">
      <c r="A205" t="str">
        <f>'Base Calificada'!A206&amp;'Base Calificada'!D206</f>
        <v>20089E017</v>
      </c>
      <c r="B205" t="str">
        <f>'Base Calificada'!U206</f>
        <v>Social</v>
      </c>
    </row>
    <row r="206" spans="1:2" x14ac:dyDescent="0.25">
      <c r="A206" t="str">
        <f>'Base Calificada'!A207&amp;'Base Calificada'!D207</f>
        <v>20089E018</v>
      </c>
      <c r="B206" t="str">
        <f>'Base Calificada'!U207</f>
        <v>Social</v>
      </c>
    </row>
    <row r="207" spans="1:2" x14ac:dyDescent="0.25">
      <c r="A207" t="str">
        <f>'Base Calificada'!A208&amp;'Base Calificada'!D208</f>
        <v>20089E019</v>
      </c>
      <c r="B207" t="str">
        <f>'Base Calificada'!U208</f>
        <v>Social</v>
      </c>
    </row>
    <row r="208" spans="1:2" x14ac:dyDescent="0.25">
      <c r="A208" t="str">
        <f>'Base Calificada'!A209&amp;'Base Calificada'!D209</f>
        <v>20089E020</v>
      </c>
      <c r="B208" t="str">
        <f>'Base Calificada'!U209</f>
        <v>Social</v>
      </c>
    </row>
    <row r="209" spans="1:2" x14ac:dyDescent="0.25">
      <c r="A209" t="str">
        <f>'Base Calificada'!A210&amp;'Base Calificada'!D210</f>
        <v>20089E021</v>
      </c>
      <c r="B209" t="str">
        <f>'Base Calificada'!U210</f>
        <v>Social</v>
      </c>
    </row>
    <row r="210" spans="1:2" x14ac:dyDescent="0.25">
      <c r="A210" t="str">
        <f>'Base Calificada'!A211&amp;'Base Calificada'!D211</f>
        <v>20089E022</v>
      </c>
      <c r="B210" t="str">
        <f>'Base Calificada'!U211</f>
        <v>Social</v>
      </c>
    </row>
    <row r="211" spans="1:2" x14ac:dyDescent="0.25">
      <c r="A211" t="str">
        <f>'Base Calificada'!A212&amp;'Base Calificada'!D212</f>
        <v>20089E023</v>
      </c>
      <c r="B211" t="str">
        <f>'Base Calificada'!U212</f>
        <v>Social</v>
      </c>
    </row>
    <row r="212" spans="1:2" x14ac:dyDescent="0.25">
      <c r="A212" t="str">
        <f>'Base Calificada'!A213&amp;'Base Calificada'!D213</f>
        <v>20089E301</v>
      </c>
      <c r="B212" t="str">
        <f>'Base Calificada'!U213</f>
        <v>No social</v>
      </c>
    </row>
    <row r="213" spans="1:2" x14ac:dyDescent="0.25">
      <c r="A213" t="str">
        <f>'Base Calificada'!A214&amp;'Base Calificada'!D214</f>
        <v>20089E302</v>
      </c>
      <c r="B213" t="str">
        <f>'Base Calificada'!U214</f>
        <v>Social</v>
      </c>
    </row>
    <row r="214" spans="1:2" x14ac:dyDescent="0.25">
      <c r="A214" t="str">
        <f>'Base Calificada'!A215&amp;'Base Calificada'!D215</f>
        <v>20089E305</v>
      </c>
      <c r="B214" t="str">
        <f>'Base Calificada'!U215</f>
        <v>Social</v>
      </c>
    </row>
    <row r="215" spans="1:2" x14ac:dyDescent="0.25">
      <c r="A215" t="str">
        <f>'Base Calificada'!A216&amp;'Base Calificada'!D216</f>
        <v>20089E308</v>
      </c>
      <c r="B215" t="str">
        <f>'Base Calificada'!U216</f>
        <v>No social</v>
      </c>
    </row>
    <row r="216" spans="1:2" x14ac:dyDescent="0.25">
      <c r="A216" t="str">
        <f>'Base Calificada'!A217&amp;'Base Calificada'!D217</f>
        <v>20089E309</v>
      </c>
      <c r="B216" t="str">
        <f>'Base Calificada'!U217</f>
        <v>Social</v>
      </c>
    </row>
    <row r="217" spans="1:2" x14ac:dyDescent="0.25">
      <c r="A217" t="str">
        <f>'Base Calificada'!A218&amp;'Base Calificada'!D218</f>
        <v>20089E316</v>
      </c>
      <c r="B217" t="str">
        <f>'Base Calificada'!U218</f>
        <v>No social</v>
      </c>
    </row>
    <row r="218" spans="1:2" x14ac:dyDescent="0.25">
      <c r="A218" t="str">
        <f>'Base Calificada'!A219&amp;'Base Calificada'!D219</f>
        <v>20089E317</v>
      </c>
      <c r="B218" t="str">
        <f>'Base Calificada'!U219</f>
        <v>No social</v>
      </c>
    </row>
    <row r="219" spans="1:2" x14ac:dyDescent="0.25">
      <c r="A219" t="str">
        <f>'Base Calificada'!A220&amp;'Base Calificada'!D220</f>
        <v>20089E318</v>
      </c>
      <c r="B219" t="str">
        <f>'Base Calificada'!U220</f>
        <v>No social</v>
      </c>
    </row>
    <row r="220" spans="1:2" x14ac:dyDescent="0.25">
      <c r="A220" t="str">
        <f>'Base Calificada'!A221&amp;'Base Calificada'!D221</f>
        <v>20089E319</v>
      </c>
      <c r="B220" t="str">
        <f>'Base Calificada'!U221</f>
        <v>No social</v>
      </c>
    </row>
    <row r="221" spans="1:2" x14ac:dyDescent="0.25">
      <c r="A221" t="str">
        <f>'Base Calificada'!A222&amp;'Base Calificada'!D222</f>
        <v>20089E320</v>
      </c>
      <c r="B221" t="str">
        <f>'Base Calificada'!U222</f>
        <v>No social</v>
      </c>
    </row>
    <row r="222" spans="1:2" x14ac:dyDescent="0.25">
      <c r="A222" t="str">
        <f>'Base Calificada'!A223&amp;'Base Calificada'!D223</f>
        <v>20089E321</v>
      </c>
      <c r="B222" t="str">
        <f>'Base Calificada'!U223</f>
        <v>Social</v>
      </c>
    </row>
    <row r="223" spans="1:2" x14ac:dyDescent="0.25">
      <c r="A223" t="str">
        <f>'Base Calificada'!A224&amp;'Base Calificada'!D224</f>
        <v>20089E323</v>
      </c>
      <c r="B223" t="str">
        <f>'Base Calificada'!U224</f>
        <v>Social</v>
      </c>
    </row>
    <row r="224" spans="1:2" x14ac:dyDescent="0.25">
      <c r="A224" t="str">
        <f>'Base Calificada'!A225&amp;'Base Calificada'!D225</f>
        <v>20089G001</v>
      </c>
      <c r="B224" t="str">
        <f>'Base Calificada'!U225</f>
        <v>Social</v>
      </c>
    </row>
    <row r="225" spans="1:2" x14ac:dyDescent="0.25">
      <c r="A225" t="str">
        <f>'Base Calificada'!A226&amp;'Base Calificada'!D226</f>
        <v>20089G002</v>
      </c>
      <c r="B225" t="str">
        <f>'Base Calificada'!U226</f>
        <v>Social</v>
      </c>
    </row>
    <row r="226" spans="1:2" x14ac:dyDescent="0.25">
      <c r="A226" t="str">
        <f>'Base Calificada'!A227&amp;'Base Calificada'!D227</f>
        <v>20089G003</v>
      </c>
      <c r="B226" t="str">
        <f>'Base Calificada'!U227</f>
        <v>Social</v>
      </c>
    </row>
    <row r="227" spans="1:2" x14ac:dyDescent="0.25">
      <c r="A227" t="str">
        <f>'Base Calificada'!A228&amp;'Base Calificada'!D228</f>
        <v>20089G004</v>
      </c>
      <c r="B227" t="str">
        <f>'Base Calificada'!U228</f>
        <v>Social</v>
      </c>
    </row>
    <row r="228" spans="1:2" x14ac:dyDescent="0.25">
      <c r="A228" t="str">
        <f>'Base Calificada'!A229&amp;'Base Calificada'!D229</f>
        <v>20089G005</v>
      </c>
      <c r="B228" t="str">
        <f>'Base Calificada'!U229</f>
        <v>Social</v>
      </c>
    </row>
    <row r="229" spans="1:2" x14ac:dyDescent="0.25">
      <c r="A229" t="str">
        <f>'Base Calificada'!A230&amp;'Base Calificada'!D230</f>
        <v>20089G006</v>
      </c>
      <c r="B229" t="str">
        <f>'Base Calificada'!U230</f>
        <v>Social</v>
      </c>
    </row>
    <row r="230" spans="1:2" x14ac:dyDescent="0.25">
      <c r="A230" t="str">
        <f>'Base Calificada'!A231&amp;'Base Calificada'!D231</f>
        <v>20089G302</v>
      </c>
      <c r="B230" t="str">
        <f>'Base Calificada'!U231</f>
        <v>Social</v>
      </c>
    </row>
    <row r="231" spans="1:2" x14ac:dyDescent="0.25">
      <c r="A231" t="str">
        <f>'Base Calificada'!A232&amp;'Base Calificada'!D232</f>
        <v>20089G304</v>
      </c>
      <c r="B231" t="str">
        <f>'Base Calificada'!U232</f>
        <v>Social</v>
      </c>
    </row>
    <row r="232" spans="1:2" x14ac:dyDescent="0.25">
      <c r="A232" t="str">
        <f>'Base Calificada'!A233&amp;'Base Calificada'!D233</f>
        <v>20089G306</v>
      </c>
      <c r="B232" t="str">
        <f>'Base Calificada'!U233</f>
        <v>Social</v>
      </c>
    </row>
    <row r="233" spans="1:2" x14ac:dyDescent="0.25">
      <c r="A233" t="str">
        <f>'Base Calificada'!A234&amp;'Base Calificada'!D234</f>
        <v>20089K003</v>
      </c>
      <c r="B233" t="str">
        <f>'Base Calificada'!U234</f>
        <v>Social</v>
      </c>
    </row>
    <row r="234" spans="1:2" x14ac:dyDescent="0.25">
      <c r="A234" t="str">
        <f>'Base Calificada'!A235&amp;'Base Calificada'!D235</f>
        <v>20089K004</v>
      </c>
      <c r="B234" t="str">
        <f>'Base Calificada'!U235</f>
        <v>Social</v>
      </c>
    </row>
    <row r="235" spans="1:2" x14ac:dyDescent="0.25">
      <c r="A235" t="str">
        <f>'Base Calificada'!A236&amp;'Base Calificada'!D236</f>
        <v>20089K010</v>
      </c>
      <c r="B235" t="str">
        <f>'Base Calificada'!U236</f>
        <v>Social</v>
      </c>
    </row>
    <row r="236" spans="1:2" x14ac:dyDescent="0.25">
      <c r="A236" t="str">
        <f>'Base Calificada'!A237&amp;'Base Calificada'!D237</f>
        <v>20089K025</v>
      </c>
      <c r="B236" t="str">
        <f>'Base Calificada'!U237</f>
        <v>No social</v>
      </c>
    </row>
    <row r="237" spans="1:2" x14ac:dyDescent="0.25">
      <c r="A237" t="str">
        <f>'Base Calificada'!A238&amp;'Base Calificada'!D238</f>
        <v>20089K026</v>
      </c>
      <c r="B237" t="str">
        <f>'Base Calificada'!U238</f>
        <v>No social</v>
      </c>
    </row>
    <row r="238" spans="1:2" x14ac:dyDescent="0.25">
      <c r="A238" t="str">
        <f>'Base Calificada'!A239&amp;'Base Calificada'!D239</f>
        <v>20089K027</v>
      </c>
      <c r="B238" t="str">
        <f>'Base Calificada'!U239</f>
        <v>Social</v>
      </c>
    </row>
    <row r="239" spans="1:2" x14ac:dyDescent="0.25">
      <c r="A239" t="str">
        <f>'Base Calificada'!A240&amp;'Base Calificada'!D240</f>
        <v>20089K303</v>
      </c>
      <c r="B239" t="str">
        <f>'Base Calificada'!U240</f>
        <v>Social</v>
      </c>
    </row>
    <row r="240" spans="1:2" x14ac:dyDescent="0.25">
      <c r="A240" t="str">
        <f>'Base Calificada'!A241&amp;'Base Calificada'!D241</f>
        <v>20089K304</v>
      </c>
      <c r="B240" t="str">
        <f>'Base Calificada'!U241</f>
        <v>Social</v>
      </c>
    </row>
    <row r="241" spans="1:2" x14ac:dyDescent="0.25">
      <c r="A241" t="str">
        <f>'Base Calificada'!A242&amp;'Base Calificada'!D242</f>
        <v>20089K305</v>
      </c>
      <c r="B241" t="str">
        <f>'Base Calificada'!U242</f>
        <v>Social</v>
      </c>
    </row>
    <row r="242" spans="1:2" x14ac:dyDescent="0.25">
      <c r="A242" t="str">
        <f>'Base Calificada'!A243&amp;'Base Calificada'!D243</f>
        <v>20089K317</v>
      </c>
      <c r="B242" t="str">
        <f>'Base Calificada'!U243</f>
        <v>Social</v>
      </c>
    </row>
    <row r="243" spans="1:2" x14ac:dyDescent="0.25">
      <c r="A243" t="str">
        <f>'Base Calificada'!A244&amp;'Base Calificada'!D244</f>
        <v>20089K327</v>
      </c>
      <c r="B243" t="str">
        <f>'Base Calificada'!U244</f>
        <v>No social</v>
      </c>
    </row>
    <row r="244" spans="1:2" x14ac:dyDescent="0.25">
      <c r="A244" t="str">
        <f>'Base Calificada'!A245&amp;'Base Calificada'!D245</f>
        <v>20089K328</v>
      </c>
      <c r="B244" t="str">
        <f>'Base Calificada'!U245</f>
        <v>Social</v>
      </c>
    </row>
    <row r="245" spans="1:2" x14ac:dyDescent="0.25">
      <c r="A245" t="str">
        <f>'Base Calificada'!A246&amp;'Base Calificada'!D246</f>
        <v>20089M001</v>
      </c>
      <c r="B245" t="str">
        <f>'Base Calificada'!U246</f>
        <v>No social</v>
      </c>
    </row>
    <row r="246" spans="1:2" x14ac:dyDescent="0.25">
      <c r="A246" t="str">
        <f>'Base Calificada'!A247&amp;'Base Calificada'!D247</f>
        <v>20089M301</v>
      </c>
      <c r="B246" t="str">
        <f>'Base Calificada'!U247</f>
        <v>No social</v>
      </c>
    </row>
    <row r="247" spans="1:2" x14ac:dyDescent="0.25">
      <c r="A247" t="str">
        <f>'Base Calificada'!A248&amp;'Base Calificada'!D248</f>
        <v>20089O001</v>
      </c>
      <c r="B247" t="str">
        <f>'Base Calificada'!U248</f>
        <v>No social</v>
      </c>
    </row>
    <row r="248" spans="1:2" x14ac:dyDescent="0.25">
      <c r="A248" t="str">
        <f>'Base Calificada'!A249&amp;'Base Calificada'!D249</f>
        <v>20089O099</v>
      </c>
      <c r="B248" t="str">
        <f>'Base Calificada'!U249</f>
        <v>No social</v>
      </c>
    </row>
    <row r="249" spans="1:2" x14ac:dyDescent="0.25">
      <c r="A249" t="str">
        <f>'Base Calificada'!A250&amp;'Base Calificada'!D250</f>
        <v>20089O301</v>
      </c>
      <c r="B249" t="str">
        <f>'Base Calificada'!U250</f>
        <v>No social</v>
      </c>
    </row>
    <row r="250" spans="1:2" x14ac:dyDescent="0.25">
      <c r="A250" t="str">
        <f>'Base Calificada'!A251&amp;'Base Calificada'!D251</f>
        <v>20089P001</v>
      </c>
      <c r="B250" t="str">
        <f>'Base Calificada'!U251</f>
        <v>No social</v>
      </c>
    </row>
    <row r="251" spans="1:2" x14ac:dyDescent="0.25">
      <c r="A251" t="str">
        <f>'Base Calificada'!A252&amp;'Base Calificada'!D252</f>
        <v>20089P301</v>
      </c>
      <c r="B251" t="str">
        <f>'Base Calificada'!U252</f>
        <v>Social</v>
      </c>
    </row>
    <row r="252" spans="1:2" x14ac:dyDescent="0.25">
      <c r="A252" t="str">
        <f>'Base Calificada'!A253&amp;'Base Calificada'!D253</f>
        <v>20089R001</v>
      </c>
      <c r="B252" t="str">
        <f>'Base Calificada'!U253</f>
        <v>No social</v>
      </c>
    </row>
    <row r="253" spans="1:2" x14ac:dyDescent="0.25">
      <c r="A253" t="str">
        <f>'Base Calificada'!A254&amp;'Base Calificada'!D254</f>
        <v>20089R003</v>
      </c>
      <c r="B253" t="str">
        <f>'Base Calificada'!U254</f>
        <v>Social</v>
      </c>
    </row>
    <row r="254" spans="1:2" x14ac:dyDescent="0.25">
      <c r="A254" t="str">
        <f>'Base Calificada'!A255&amp;'Base Calificada'!D255</f>
        <v>20089R004</v>
      </c>
      <c r="B254" t="str">
        <f>'Base Calificada'!U255</f>
        <v>No social</v>
      </c>
    </row>
    <row r="255" spans="1:2" x14ac:dyDescent="0.25">
      <c r="A255" t="str">
        <f>'Base Calificada'!A256&amp;'Base Calificada'!D256</f>
        <v>20089R005</v>
      </c>
      <c r="B255" t="str">
        <f>'Base Calificada'!U256</f>
        <v>Social</v>
      </c>
    </row>
    <row r="256" spans="1:2" x14ac:dyDescent="0.25">
      <c r="A256" t="str">
        <f>'Base Calificada'!A257&amp;'Base Calificada'!D257</f>
        <v>20089R006</v>
      </c>
      <c r="B256" t="str">
        <f>'Base Calificada'!U257</f>
        <v>No social</v>
      </c>
    </row>
    <row r="257" spans="1:2" x14ac:dyDescent="0.25">
      <c r="A257" t="str">
        <f>'Base Calificada'!A258&amp;'Base Calificada'!D258</f>
        <v>20089R301</v>
      </c>
      <c r="B257" t="str">
        <f>'Base Calificada'!U258</f>
        <v>No social</v>
      </c>
    </row>
    <row r="258" spans="1:2" x14ac:dyDescent="0.25">
      <c r="A258" t="str">
        <f>'Base Calificada'!A259&amp;'Base Calificada'!D259</f>
        <v>20089R305</v>
      </c>
      <c r="B258" t="str">
        <f>'Base Calificada'!U259</f>
        <v>Social</v>
      </c>
    </row>
    <row r="259" spans="1:2" x14ac:dyDescent="0.25">
      <c r="A259" t="str">
        <f>'Base Calificada'!A260&amp;'Base Calificada'!D260</f>
        <v>20089S071</v>
      </c>
      <c r="B259" t="str">
        <f>'Base Calificada'!U260</f>
        <v>Social</v>
      </c>
    </row>
    <row r="260" spans="1:2" x14ac:dyDescent="0.25">
      <c r="A260" t="str">
        <f>'Base Calificada'!A261&amp;'Base Calificada'!D261</f>
        <v>20089S371</v>
      </c>
      <c r="B260" t="str">
        <f>'Base Calificada'!U261</f>
        <v>Social</v>
      </c>
    </row>
    <row r="261" spans="1:2" x14ac:dyDescent="0.25">
      <c r="A261" t="str">
        <f>'Base Calificada'!A262&amp;'Base Calificada'!D262</f>
        <v>200810B002</v>
      </c>
      <c r="B261" t="str">
        <f>'Base Calificada'!U262</f>
        <v>Social</v>
      </c>
    </row>
    <row r="262" spans="1:2" x14ac:dyDescent="0.25">
      <c r="A262" t="str">
        <f>'Base Calificada'!A263&amp;'Base Calificada'!D263</f>
        <v>200810E003</v>
      </c>
      <c r="B262" t="str">
        <f>'Base Calificada'!U263</f>
        <v>No social</v>
      </c>
    </row>
    <row r="263" spans="1:2" x14ac:dyDescent="0.25">
      <c r="A263" t="str">
        <f>'Base Calificada'!A264&amp;'Base Calificada'!D264</f>
        <v>200810E005</v>
      </c>
      <c r="B263" t="str">
        <f>'Base Calificada'!U264</f>
        <v>Social</v>
      </c>
    </row>
    <row r="264" spans="1:2" x14ac:dyDescent="0.25">
      <c r="A264" t="str">
        <f>'Base Calificada'!A265&amp;'Base Calificada'!D265</f>
        <v>200810E006</v>
      </c>
      <c r="B264" t="str">
        <f>'Base Calificada'!U265</f>
        <v>Social</v>
      </c>
    </row>
    <row r="265" spans="1:2" x14ac:dyDescent="0.25">
      <c r="A265" t="str">
        <f>'Base Calificada'!A266&amp;'Base Calificada'!D266</f>
        <v>200810E007</v>
      </c>
      <c r="B265" t="str">
        <f>'Base Calificada'!U266</f>
        <v>Social</v>
      </c>
    </row>
    <row r="266" spans="1:2" x14ac:dyDescent="0.25">
      <c r="A266" t="str">
        <f>'Base Calificada'!A267&amp;'Base Calificada'!D267</f>
        <v>200810E009</v>
      </c>
      <c r="B266" t="str">
        <f>'Base Calificada'!U267</f>
        <v>Social</v>
      </c>
    </row>
    <row r="267" spans="1:2" x14ac:dyDescent="0.25">
      <c r="A267" t="str">
        <f>'Base Calificada'!A268&amp;'Base Calificada'!D268</f>
        <v>200810F001</v>
      </c>
      <c r="B267" t="str">
        <f>'Base Calificada'!U268</f>
        <v>Social</v>
      </c>
    </row>
    <row r="268" spans="1:2" x14ac:dyDescent="0.25">
      <c r="A268" t="str">
        <f>'Base Calificada'!A269&amp;'Base Calificada'!D269</f>
        <v>200810F003</v>
      </c>
      <c r="B268" t="str">
        <f>'Base Calificada'!U269</f>
        <v>Social</v>
      </c>
    </row>
    <row r="269" spans="1:2" x14ac:dyDescent="0.25">
      <c r="A269" t="str">
        <f>'Base Calificada'!A270&amp;'Base Calificada'!D270</f>
        <v>200810F004</v>
      </c>
      <c r="B269" t="str">
        <f>'Base Calificada'!U270</f>
        <v>No social</v>
      </c>
    </row>
    <row r="270" spans="1:2" x14ac:dyDescent="0.25">
      <c r="A270" t="str">
        <f>'Base Calificada'!A271&amp;'Base Calificada'!D271</f>
        <v>200810G001</v>
      </c>
      <c r="B270" t="str">
        <f>'Base Calificada'!U271</f>
        <v>No social</v>
      </c>
    </row>
    <row r="271" spans="1:2" x14ac:dyDescent="0.25">
      <c r="A271" t="str">
        <f>'Base Calificada'!A272&amp;'Base Calificada'!D272</f>
        <v>200810G002</v>
      </c>
      <c r="B271" t="str">
        <f>'Base Calificada'!U272</f>
        <v>No social</v>
      </c>
    </row>
    <row r="272" spans="1:2" x14ac:dyDescent="0.25">
      <c r="A272" t="str">
        <f>'Base Calificada'!A273&amp;'Base Calificada'!D273</f>
        <v>200810G003</v>
      </c>
      <c r="B272" t="str">
        <f>'Base Calificada'!U273</f>
        <v>No social</v>
      </c>
    </row>
    <row r="273" spans="1:2" x14ac:dyDescent="0.25">
      <c r="A273" t="str">
        <f>'Base Calificada'!A274&amp;'Base Calificada'!D274</f>
        <v>200810G004</v>
      </c>
      <c r="B273" t="str">
        <f>'Base Calificada'!U274</f>
        <v>No social</v>
      </c>
    </row>
    <row r="274" spans="1:2" x14ac:dyDescent="0.25">
      <c r="A274" t="str">
        <f>'Base Calificada'!A275&amp;'Base Calificada'!D275</f>
        <v>200810G005</v>
      </c>
      <c r="B274" t="str">
        <f>'Base Calificada'!U275</f>
        <v>Social</v>
      </c>
    </row>
    <row r="275" spans="1:2" x14ac:dyDescent="0.25">
      <c r="A275" t="str">
        <f>'Base Calificada'!A276&amp;'Base Calificada'!D276</f>
        <v>200810K026</v>
      </c>
      <c r="B275" t="str">
        <f>'Base Calificada'!U276</f>
        <v>No social</v>
      </c>
    </row>
    <row r="276" spans="1:2" x14ac:dyDescent="0.25">
      <c r="A276" t="str">
        <f>'Base Calificada'!A277&amp;'Base Calificada'!D277</f>
        <v>200810K027</v>
      </c>
      <c r="B276" t="str">
        <f>'Base Calificada'!U277</f>
        <v>No social</v>
      </c>
    </row>
    <row r="277" spans="1:2" x14ac:dyDescent="0.25">
      <c r="A277" t="str">
        <f>'Base Calificada'!A278&amp;'Base Calificada'!D278</f>
        <v>200810K028</v>
      </c>
      <c r="B277" t="str">
        <f>'Base Calificada'!U278</f>
        <v>No social</v>
      </c>
    </row>
    <row r="278" spans="1:2" x14ac:dyDescent="0.25">
      <c r="A278" t="str">
        <f>'Base Calificada'!A279&amp;'Base Calificada'!D279</f>
        <v>200810M001</v>
      </c>
      <c r="B278" t="str">
        <f>'Base Calificada'!U279</f>
        <v>No social</v>
      </c>
    </row>
    <row r="279" spans="1:2" x14ac:dyDescent="0.25">
      <c r="A279" t="str">
        <f>'Base Calificada'!A280&amp;'Base Calificada'!D280</f>
        <v>200810O001</v>
      </c>
      <c r="B279" t="str">
        <f>'Base Calificada'!U280</f>
        <v>No social</v>
      </c>
    </row>
    <row r="280" spans="1:2" x14ac:dyDescent="0.25">
      <c r="A280" t="str">
        <f>'Base Calificada'!A281&amp;'Base Calificada'!D281</f>
        <v>200810O099</v>
      </c>
      <c r="B280" t="str">
        <f>'Base Calificada'!U281</f>
        <v>No social</v>
      </c>
    </row>
    <row r="281" spans="1:2" x14ac:dyDescent="0.25">
      <c r="A281" t="str">
        <f>'Base Calificada'!A282&amp;'Base Calificada'!D282</f>
        <v>200810P001</v>
      </c>
      <c r="B281" t="str">
        <f>'Base Calificada'!U282</f>
        <v>Social</v>
      </c>
    </row>
    <row r="282" spans="1:2" x14ac:dyDescent="0.25">
      <c r="A282" t="str">
        <f>'Base Calificada'!A283&amp;'Base Calificada'!D283</f>
        <v>200810P002</v>
      </c>
      <c r="B282" t="str">
        <f>'Base Calificada'!U283</f>
        <v>No social</v>
      </c>
    </row>
    <row r="283" spans="1:2" x14ac:dyDescent="0.25">
      <c r="A283" t="str">
        <f>'Base Calificada'!A284&amp;'Base Calificada'!D284</f>
        <v>200810P003</v>
      </c>
      <c r="B283" t="str">
        <f>'Base Calificada'!U284</f>
        <v>No social</v>
      </c>
    </row>
    <row r="284" spans="1:2" x14ac:dyDescent="0.25">
      <c r="A284" t="str">
        <f>'Base Calificada'!A285&amp;'Base Calificada'!D285</f>
        <v>200810P004</v>
      </c>
      <c r="B284" t="str">
        <f>'Base Calificada'!U285</f>
        <v>Social</v>
      </c>
    </row>
    <row r="285" spans="1:2" x14ac:dyDescent="0.25">
      <c r="A285" t="str">
        <f>'Base Calificada'!A286&amp;'Base Calificada'!D286</f>
        <v>200810P005</v>
      </c>
      <c r="B285" t="str">
        <f>'Base Calificada'!U286</f>
        <v>Social</v>
      </c>
    </row>
    <row r="286" spans="1:2" x14ac:dyDescent="0.25">
      <c r="A286" t="str">
        <f>'Base Calificada'!A287&amp;'Base Calificada'!D287</f>
        <v>200810P006</v>
      </c>
      <c r="B286" t="str">
        <f>'Base Calificada'!U287</f>
        <v>No social</v>
      </c>
    </row>
    <row r="287" spans="1:2" x14ac:dyDescent="0.25">
      <c r="A287" t="str">
        <f>'Base Calificada'!A288&amp;'Base Calificada'!D288</f>
        <v>200810P007</v>
      </c>
      <c r="B287" t="str">
        <f>'Base Calificada'!U288</f>
        <v>No social</v>
      </c>
    </row>
    <row r="288" spans="1:2" x14ac:dyDescent="0.25">
      <c r="A288" t="str">
        <f>'Base Calificada'!A289&amp;'Base Calificada'!D289</f>
        <v>200810P008</v>
      </c>
      <c r="B288" t="str">
        <f>'Base Calificada'!U289</f>
        <v>Social</v>
      </c>
    </row>
    <row r="289" spans="1:2" x14ac:dyDescent="0.25">
      <c r="A289" t="str">
        <f>'Base Calificada'!A290&amp;'Base Calificada'!D290</f>
        <v>200810P009</v>
      </c>
      <c r="B289" t="str">
        <f>'Base Calificada'!U290</f>
        <v>No social</v>
      </c>
    </row>
    <row r="290" spans="1:2" x14ac:dyDescent="0.25">
      <c r="A290" t="str">
        <f>'Base Calificada'!A291&amp;'Base Calificada'!D291</f>
        <v>200810P010</v>
      </c>
      <c r="B290" t="str">
        <f>'Base Calificada'!U291</f>
        <v>No social</v>
      </c>
    </row>
    <row r="291" spans="1:2" x14ac:dyDescent="0.25">
      <c r="A291" t="str">
        <f>'Base Calificada'!A292&amp;'Base Calificada'!D292</f>
        <v>200810P016</v>
      </c>
      <c r="B291" t="str">
        <f>'Base Calificada'!U292</f>
        <v>Social</v>
      </c>
    </row>
    <row r="292" spans="1:2" x14ac:dyDescent="0.25">
      <c r="A292" t="str">
        <f>'Base Calificada'!A293&amp;'Base Calificada'!D293</f>
        <v>200810P017</v>
      </c>
      <c r="B292" t="str">
        <f>'Base Calificada'!U293</f>
        <v>No social</v>
      </c>
    </row>
    <row r="293" spans="1:2" x14ac:dyDescent="0.25">
      <c r="A293" t="str">
        <f>'Base Calificada'!A294&amp;'Base Calificada'!D294</f>
        <v>200810P020</v>
      </c>
      <c r="B293" t="str">
        <f>'Base Calificada'!U294</f>
        <v>No social</v>
      </c>
    </row>
    <row r="294" spans="1:2" x14ac:dyDescent="0.25">
      <c r="A294" t="str">
        <f>'Base Calificada'!A295&amp;'Base Calificada'!D295</f>
        <v>200810P021</v>
      </c>
      <c r="B294" t="str">
        <f>'Base Calificada'!U295</f>
        <v>No social</v>
      </c>
    </row>
    <row r="295" spans="1:2" x14ac:dyDescent="0.25">
      <c r="A295" t="str">
        <f>'Base Calificada'!A296&amp;'Base Calificada'!D296</f>
        <v>200810P151</v>
      </c>
      <c r="B295" t="str">
        <f>'Base Calificada'!U296</f>
        <v>Social</v>
      </c>
    </row>
    <row r="296" spans="1:2" x14ac:dyDescent="0.25">
      <c r="A296" t="str">
        <f>'Base Calificada'!A297&amp;'Base Calificada'!D297</f>
        <v>200810P214</v>
      </c>
      <c r="B296" t="str">
        <f>'Base Calificada'!U297</f>
        <v>Social</v>
      </c>
    </row>
    <row r="297" spans="1:2" x14ac:dyDescent="0.25">
      <c r="A297" t="str">
        <f>'Base Calificada'!A298&amp;'Base Calificada'!D298</f>
        <v>200810P305</v>
      </c>
      <c r="B297" t="str">
        <f>'Base Calificada'!U298</f>
        <v>Social</v>
      </c>
    </row>
    <row r="298" spans="1:2" x14ac:dyDescent="0.25">
      <c r="A298" t="str">
        <f>'Base Calificada'!A299&amp;'Base Calificada'!D299</f>
        <v>200810S016</v>
      </c>
      <c r="B298" t="str">
        <f>'Base Calificada'!U299</f>
        <v>Social</v>
      </c>
    </row>
    <row r="299" spans="1:2" x14ac:dyDescent="0.25">
      <c r="A299" t="str">
        <f>'Base Calificada'!A300&amp;'Base Calificada'!D300</f>
        <v>200810S017</v>
      </c>
      <c r="B299" t="str">
        <f>'Base Calificada'!U300</f>
        <v>Social</v>
      </c>
    </row>
    <row r="300" spans="1:2" x14ac:dyDescent="0.25">
      <c r="A300" t="str">
        <f>'Base Calificada'!A301&amp;'Base Calificada'!D301</f>
        <v>200810S020</v>
      </c>
      <c r="B300" t="str">
        <f>'Base Calificada'!U301</f>
        <v>Social</v>
      </c>
    </row>
    <row r="301" spans="1:2" x14ac:dyDescent="0.25">
      <c r="A301" t="str">
        <f>'Base Calificada'!A302&amp;'Base Calificada'!D302</f>
        <v>200810S021</v>
      </c>
      <c r="B301" t="str">
        <f>'Base Calificada'!U302</f>
        <v>Social</v>
      </c>
    </row>
    <row r="302" spans="1:2" x14ac:dyDescent="0.25">
      <c r="A302" t="str">
        <f>'Base Calificada'!A303&amp;'Base Calificada'!D303</f>
        <v>200810S059</v>
      </c>
      <c r="B302" t="str">
        <f>'Base Calificada'!U303</f>
        <v>Social</v>
      </c>
    </row>
    <row r="303" spans="1:2" x14ac:dyDescent="0.25">
      <c r="A303" t="str">
        <f>'Base Calificada'!A304&amp;'Base Calificada'!D304</f>
        <v>200810S097</v>
      </c>
      <c r="B303" t="str">
        <f>'Base Calificada'!U304</f>
        <v>Social</v>
      </c>
    </row>
    <row r="304" spans="1:2" x14ac:dyDescent="0.25">
      <c r="A304" t="str">
        <f>'Base Calificada'!A305&amp;'Base Calificada'!D305</f>
        <v>200810S151</v>
      </c>
      <c r="B304" t="str">
        <f>'Base Calificada'!U305</f>
        <v>Social</v>
      </c>
    </row>
    <row r="305" spans="1:2" x14ac:dyDescent="0.25">
      <c r="A305" t="str">
        <f>'Base Calificada'!A306&amp;'Base Calificada'!D306</f>
        <v>200810S214</v>
      </c>
      <c r="B305" t="str">
        <f>'Base Calificada'!U306</f>
        <v>Social</v>
      </c>
    </row>
    <row r="306" spans="1:2" x14ac:dyDescent="0.25">
      <c r="A306" t="str">
        <f>'Base Calificada'!A307&amp;'Base Calificada'!D307</f>
        <v>200810S316</v>
      </c>
      <c r="B306" t="str">
        <f>'Base Calificada'!U307</f>
        <v>Social</v>
      </c>
    </row>
    <row r="307" spans="1:2" x14ac:dyDescent="0.25">
      <c r="A307" t="str">
        <f>'Base Calificada'!A308&amp;'Base Calificada'!D308</f>
        <v>200810S317</v>
      </c>
      <c r="B307" t="str">
        <f>'Base Calificada'!U308</f>
        <v>Social</v>
      </c>
    </row>
    <row r="308" spans="1:2" x14ac:dyDescent="0.25">
      <c r="A308" t="str">
        <f>'Base Calificada'!A309&amp;'Base Calificada'!D309</f>
        <v>200810S320</v>
      </c>
      <c r="B308" t="str">
        <f>'Base Calificada'!U309</f>
        <v>Social</v>
      </c>
    </row>
    <row r="309" spans="1:2" x14ac:dyDescent="0.25">
      <c r="A309" t="str">
        <f>'Base Calificada'!A310&amp;'Base Calificada'!D310</f>
        <v>200810S451</v>
      </c>
      <c r="B309" t="str">
        <f>'Base Calificada'!U310</f>
        <v>No social</v>
      </c>
    </row>
    <row r="310" spans="1:2" x14ac:dyDescent="0.25">
      <c r="A310" t="str">
        <f>'Base Calificada'!A311&amp;'Base Calificada'!D311</f>
        <v>200810S714</v>
      </c>
      <c r="B310" t="str">
        <f>'Base Calificada'!U311</f>
        <v>Social</v>
      </c>
    </row>
    <row r="311" spans="1:2" x14ac:dyDescent="0.25">
      <c r="A311" t="str">
        <f>'Base Calificada'!A312&amp;'Base Calificada'!D312</f>
        <v>200810U001</v>
      </c>
      <c r="B311" t="str">
        <f>'Base Calificada'!U312</f>
        <v>Social</v>
      </c>
    </row>
    <row r="312" spans="1:2" x14ac:dyDescent="0.25">
      <c r="A312" t="str">
        <f>'Base Calificada'!A313&amp;'Base Calificada'!D313</f>
        <v>200810U003</v>
      </c>
      <c r="B312" t="str">
        <f>'Base Calificada'!U313</f>
        <v>Social</v>
      </c>
    </row>
    <row r="313" spans="1:2" x14ac:dyDescent="0.25">
      <c r="A313" t="str">
        <f>'Base Calificada'!A314&amp;'Base Calificada'!D314</f>
        <v>200811B001</v>
      </c>
      <c r="B313" t="str">
        <f>'Base Calificada'!U314</f>
        <v>Social</v>
      </c>
    </row>
    <row r="314" spans="1:2" x14ac:dyDescent="0.25">
      <c r="A314" t="str">
        <f>'Base Calificada'!A315&amp;'Base Calificada'!D315</f>
        <v>200811B002</v>
      </c>
      <c r="B314" t="str">
        <f>'Base Calificada'!U315</f>
        <v>Social</v>
      </c>
    </row>
    <row r="315" spans="1:2" x14ac:dyDescent="0.25">
      <c r="A315" t="str">
        <f>'Base Calificada'!A316&amp;'Base Calificada'!D316</f>
        <v>200811E001</v>
      </c>
      <c r="B315" t="str">
        <f>'Base Calificada'!U316</f>
        <v>Social</v>
      </c>
    </row>
    <row r="316" spans="1:2" x14ac:dyDescent="0.25">
      <c r="A316" t="str">
        <f>'Base Calificada'!A317&amp;'Base Calificada'!D317</f>
        <v>200811E002</v>
      </c>
      <c r="B316" t="str">
        <f>'Base Calificada'!U317</f>
        <v>Social</v>
      </c>
    </row>
    <row r="317" spans="1:2" x14ac:dyDescent="0.25">
      <c r="A317" t="str">
        <f>'Base Calificada'!A318&amp;'Base Calificada'!D318</f>
        <v>200811E003</v>
      </c>
      <c r="B317" t="str">
        <f>'Base Calificada'!U318</f>
        <v>Social</v>
      </c>
    </row>
    <row r="318" spans="1:2" x14ac:dyDescent="0.25">
      <c r="A318" t="str">
        <f>'Base Calificada'!A319&amp;'Base Calificada'!D319</f>
        <v>200811E005</v>
      </c>
      <c r="B318" t="str">
        <f>'Base Calificada'!U319</f>
        <v>Social</v>
      </c>
    </row>
    <row r="319" spans="1:2" x14ac:dyDescent="0.25">
      <c r="A319" t="str">
        <f>'Base Calificada'!A320&amp;'Base Calificada'!D320</f>
        <v>200811E006</v>
      </c>
      <c r="B319" t="str">
        <f>'Base Calificada'!U320</f>
        <v>Social</v>
      </c>
    </row>
    <row r="320" spans="1:2" x14ac:dyDescent="0.25">
      <c r="A320" t="str">
        <f>'Base Calificada'!A321&amp;'Base Calificada'!D321</f>
        <v>200811E007</v>
      </c>
      <c r="B320" t="str">
        <f>'Base Calificada'!U321</f>
        <v>Social</v>
      </c>
    </row>
    <row r="321" spans="1:2" x14ac:dyDescent="0.25">
      <c r="A321" t="str">
        <f>'Base Calificada'!A322&amp;'Base Calificada'!D322</f>
        <v>200811E008</v>
      </c>
      <c r="B321" t="str">
        <f>'Base Calificada'!U322</f>
        <v>Social</v>
      </c>
    </row>
    <row r="322" spans="1:2" x14ac:dyDescent="0.25">
      <c r="A322" t="str">
        <f>'Base Calificada'!A323&amp;'Base Calificada'!D323</f>
        <v>200811E009</v>
      </c>
      <c r="B322" t="str">
        <f>'Base Calificada'!U323</f>
        <v>Social</v>
      </c>
    </row>
    <row r="323" spans="1:2" x14ac:dyDescent="0.25">
      <c r="A323" t="str">
        <f>'Base Calificada'!A324&amp;'Base Calificada'!D324</f>
        <v>200811E010</v>
      </c>
      <c r="B323" t="str">
        <f>'Base Calificada'!U324</f>
        <v>Social</v>
      </c>
    </row>
    <row r="324" spans="1:2" x14ac:dyDescent="0.25">
      <c r="A324" t="str">
        <f>'Base Calificada'!A325&amp;'Base Calificada'!D325</f>
        <v>200811E011</v>
      </c>
      <c r="B324" t="str">
        <f>'Base Calificada'!U325</f>
        <v>Social</v>
      </c>
    </row>
    <row r="325" spans="1:2" x14ac:dyDescent="0.25">
      <c r="A325" t="str">
        <f>'Base Calificada'!A326&amp;'Base Calificada'!D326</f>
        <v>200811E012</v>
      </c>
      <c r="B325" t="str">
        <f>'Base Calificada'!U326</f>
        <v>Social</v>
      </c>
    </row>
    <row r="326" spans="1:2" x14ac:dyDescent="0.25">
      <c r="A326" t="str">
        <f>'Base Calificada'!A327&amp;'Base Calificada'!D327</f>
        <v>200811E013</v>
      </c>
      <c r="B326" t="str">
        <f>'Base Calificada'!U327</f>
        <v>Social</v>
      </c>
    </row>
    <row r="327" spans="1:2" x14ac:dyDescent="0.25">
      <c r="A327" t="str">
        <f>'Base Calificada'!A328&amp;'Base Calificada'!D328</f>
        <v>200811E014</v>
      </c>
      <c r="B327" t="str">
        <f>'Base Calificada'!U328</f>
        <v>Social</v>
      </c>
    </row>
    <row r="328" spans="1:2" x14ac:dyDescent="0.25">
      <c r="A328" t="str">
        <f>'Base Calificada'!A329&amp;'Base Calificada'!D329</f>
        <v>200811E015</v>
      </c>
      <c r="B328" t="str">
        <f>'Base Calificada'!U329</f>
        <v>Social</v>
      </c>
    </row>
    <row r="329" spans="1:2" x14ac:dyDescent="0.25">
      <c r="A329" t="str">
        <f>'Base Calificada'!A330&amp;'Base Calificada'!D330</f>
        <v>200811E016</v>
      </c>
      <c r="B329" t="str">
        <f>'Base Calificada'!U330</f>
        <v>Social</v>
      </c>
    </row>
    <row r="330" spans="1:2" x14ac:dyDescent="0.25">
      <c r="A330" t="str">
        <f>'Base Calificada'!A331&amp;'Base Calificada'!D331</f>
        <v>200811E017</v>
      </c>
      <c r="B330" t="str">
        <f>'Base Calificada'!U331</f>
        <v>Social</v>
      </c>
    </row>
    <row r="331" spans="1:2" x14ac:dyDescent="0.25">
      <c r="A331" t="str">
        <f>'Base Calificada'!A332&amp;'Base Calificada'!D332</f>
        <v>200811E020</v>
      </c>
      <c r="B331" t="str">
        <f>'Base Calificada'!U332</f>
        <v>Social</v>
      </c>
    </row>
    <row r="332" spans="1:2" x14ac:dyDescent="0.25">
      <c r="A332" t="str">
        <f>'Base Calificada'!A333&amp;'Base Calificada'!D333</f>
        <v>200811E021</v>
      </c>
      <c r="B332" t="str">
        <f>'Base Calificada'!U333</f>
        <v>Social</v>
      </c>
    </row>
    <row r="333" spans="1:2" x14ac:dyDescent="0.25">
      <c r="A333" t="str">
        <f>'Base Calificada'!A334&amp;'Base Calificada'!D334</f>
        <v>200811E022</v>
      </c>
      <c r="B333" t="str">
        <f>'Base Calificada'!U334</f>
        <v>Social</v>
      </c>
    </row>
    <row r="334" spans="1:2" x14ac:dyDescent="0.25">
      <c r="A334" t="str">
        <f>'Base Calificada'!A335&amp;'Base Calificada'!D335</f>
        <v>200811E037</v>
      </c>
      <c r="B334" t="str">
        <f>'Base Calificada'!U335</f>
        <v>No social</v>
      </c>
    </row>
    <row r="335" spans="1:2" x14ac:dyDescent="0.25">
      <c r="A335" t="str">
        <f>'Base Calificada'!A336&amp;'Base Calificada'!D336</f>
        <v>200811E038</v>
      </c>
      <c r="B335" t="str">
        <f>'Base Calificada'!U336</f>
        <v>Social</v>
      </c>
    </row>
    <row r="336" spans="1:2" x14ac:dyDescent="0.25">
      <c r="A336" t="str">
        <f>'Base Calificada'!A337&amp;'Base Calificada'!D337</f>
        <v>200811E039</v>
      </c>
      <c r="B336" t="str">
        <f>'Base Calificada'!U337</f>
        <v>Social</v>
      </c>
    </row>
    <row r="337" spans="1:2" x14ac:dyDescent="0.25">
      <c r="A337" t="str">
        <f>'Base Calificada'!A338&amp;'Base Calificada'!D338</f>
        <v>200811E040</v>
      </c>
      <c r="B337" t="str">
        <f>'Base Calificada'!U338</f>
        <v>Social</v>
      </c>
    </row>
    <row r="338" spans="1:2" x14ac:dyDescent="0.25">
      <c r="A338" t="str">
        <f>'Base Calificada'!A339&amp;'Base Calificada'!D339</f>
        <v>200811E041</v>
      </c>
      <c r="B338" t="str">
        <f>'Base Calificada'!U339</f>
        <v>No social</v>
      </c>
    </row>
    <row r="339" spans="1:2" x14ac:dyDescent="0.25">
      <c r="A339" t="str">
        <f>'Base Calificada'!A340&amp;'Base Calificada'!D340</f>
        <v>200811E042</v>
      </c>
      <c r="B339" t="str">
        <f>'Base Calificada'!U340</f>
        <v>Social</v>
      </c>
    </row>
    <row r="340" spans="1:2" x14ac:dyDescent="0.25">
      <c r="A340" t="str">
        <f>'Base Calificada'!A341&amp;'Base Calificada'!D341</f>
        <v>200811E043</v>
      </c>
      <c r="B340" t="str">
        <f>'Base Calificada'!U341</f>
        <v>Social</v>
      </c>
    </row>
    <row r="341" spans="1:2" x14ac:dyDescent="0.25">
      <c r="A341" t="str">
        <f>'Base Calificada'!A342&amp;'Base Calificada'!D342</f>
        <v>200811E044</v>
      </c>
      <c r="B341" t="str">
        <f>'Base Calificada'!U342</f>
        <v>Social</v>
      </c>
    </row>
    <row r="342" spans="1:2" x14ac:dyDescent="0.25">
      <c r="A342" t="str">
        <f>'Base Calificada'!A343&amp;'Base Calificada'!D343</f>
        <v>200811E045</v>
      </c>
      <c r="B342" t="str">
        <f>'Base Calificada'!U343</f>
        <v>Social</v>
      </c>
    </row>
    <row r="343" spans="1:2" x14ac:dyDescent="0.25">
      <c r="A343" t="str">
        <f>'Base Calificada'!A344&amp;'Base Calificada'!D344</f>
        <v>200811E046</v>
      </c>
      <c r="B343" t="str">
        <f>'Base Calificada'!U344</f>
        <v>Social</v>
      </c>
    </row>
    <row r="344" spans="1:2" x14ac:dyDescent="0.25">
      <c r="A344" t="str">
        <f>'Base Calificada'!A345&amp;'Base Calificada'!D345</f>
        <v>200811E047</v>
      </c>
      <c r="B344" t="str">
        <f>'Base Calificada'!U345</f>
        <v>Social</v>
      </c>
    </row>
    <row r="345" spans="1:2" x14ac:dyDescent="0.25">
      <c r="A345" t="str">
        <f>'Base Calificada'!A346&amp;'Base Calificada'!D346</f>
        <v>200811E049</v>
      </c>
      <c r="B345" t="str">
        <f>'Base Calificada'!U346</f>
        <v>Social</v>
      </c>
    </row>
    <row r="346" spans="1:2" x14ac:dyDescent="0.25">
      <c r="A346" t="str">
        <f>'Base Calificada'!A347&amp;'Base Calificada'!D347</f>
        <v>200811E311</v>
      </c>
      <c r="B346" t="str">
        <f>'Base Calificada'!U347</f>
        <v>No social</v>
      </c>
    </row>
    <row r="347" spans="1:2" x14ac:dyDescent="0.25">
      <c r="A347" t="str">
        <f>'Base Calificada'!A348&amp;'Base Calificada'!D348</f>
        <v>200811E312</v>
      </c>
      <c r="B347" t="str">
        <f>'Base Calificada'!U348</f>
        <v>No social</v>
      </c>
    </row>
    <row r="348" spans="1:2" x14ac:dyDescent="0.25">
      <c r="A348" t="str">
        <f>'Base Calificada'!A349&amp;'Base Calificada'!D349</f>
        <v>200811E313</v>
      </c>
      <c r="B348" t="str">
        <f>'Base Calificada'!U349</f>
        <v>Social</v>
      </c>
    </row>
    <row r="349" spans="1:2" x14ac:dyDescent="0.25">
      <c r="A349" t="str">
        <f>'Base Calificada'!A350&amp;'Base Calificada'!D350</f>
        <v>200811E316</v>
      </c>
      <c r="B349" t="str">
        <f>'Base Calificada'!U350</f>
        <v>No social</v>
      </c>
    </row>
    <row r="350" spans="1:2" x14ac:dyDescent="0.25">
      <c r="A350" t="str">
        <f>'Base Calificada'!A351&amp;'Base Calificada'!D351</f>
        <v>200811E317</v>
      </c>
      <c r="B350" t="str">
        <f>'Base Calificada'!U351</f>
        <v>Social</v>
      </c>
    </row>
    <row r="351" spans="1:2" x14ac:dyDescent="0.25">
      <c r="A351" t="str">
        <f>'Base Calificada'!A352&amp;'Base Calificada'!D352</f>
        <v>200811E320</v>
      </c>
      <c r="B351" t="str">
        <f>'Base Calificada'!U352</f>
        <v>Social</v>
      </c>
    </row>
    <row r="352" spans="1:2" x14ac:dyDescent="0.25">
      <c r="A352" t="str">
        <f>'Base Calificada'!A353&amp;'Base Calificada'!D353</f>
        <v>200811E322</v>
      </c>
      <c r="B352" t="str">
        <f>'Base Calificada'!U353</f>
        <v>No social</v>
      </c>
    </row>
    <row r="353" spans="1:2" x14ac:dyDescent="0.25">
      <c r="A353" t="str">
        <f>'Base Calificada'!A354&amp;'Base Calificada'!D354</f>
        <v>200811E342</v>
      </c>
      <c r="B353" t="str">
        <f>'Base Calificada'!U354</f>
        <v>Social</v>
      </c>
    </row>
    <row r="354" spans="1:2" x14ac:dyDescent="0.25">
      <c r="A354" t="str">
        <f>'Base Calificada'!A355&amp;'Base Calificada'!D355</f>
        <v>200811E343</v>
      </c>
      <c r="B354" t="str">
        <f>'Base Calificada'!U355</f>
        <v>Social</v>
      </c>
    </row>
    <row r="355" spans="1:2" x14ac:dyDescent="0.25">
      <c r="A355" t="str">
        <f>'Base Calificada'!A356&amp;'Base Calificada'!D356</f>
        <v>200811E900</v>
      </c>
      <c r="B355" t="str">
        <f>'Base Calificada'!U356</f>
        <v>Social</v>
      </c>
    </row>
    <row r="356" spans="1:2" x14ac:dyDescent="0.25">
      <c r="A356" t="str">
        <f>'Base Calificada'!A357&amp;'Base Calificada'!D357</f>
        <v>200811E904</v>
      </c>
      <c r="B356" t="str">
        <f>'Base Calificada'!U357</f>
        <v>Social</v>
      </c>
    </row>
    <row r="357" spans="1:2" x14ac:dyDescent="0.25">
      <c r="A357" t="str">
        <f>'Base Calificada'!A358&amp;'Base Calificada'!D358</f>
        <v>200811E905</v>
      </c>
      <c r="B357" t="str">
        <f>'Base Calificada'!U358</f>
        <v>Social</v>
      </c>
    </row>
    <row r="358" spans="1:2" x14ac:dyDescent="0.25">
      <c r="A358" t="str">
        <f>'Base Calificada'!A359&amp;'Base Calificada'!D359</f>
        <v>200811E906</v>
      </c>
      <c r="B358" t="str">
        <f>'Base Calificada'!U359</f>
        <v>Social</v>
      </c>
    </row>
    <row r="359" spans="1:2" x14ac:dyDescent="0.25">
      <c r="A359" t="str">
        <f>'Base Calificada'!A360&amp;'Base Calificada'!D360</f>
        <v>200811E907</v>
      </c>
      <c r="B359" t="str">
        <f>'Base Calificada'!U360</f>
        <v>Social</v>
      </c>
    </row>
    <row r="360" spans="1:2" x14ac:dyDescent="0.25">
      <c r="A360" t="str">
        <f>'Base Calificada'!A361&amp;'Base Calificada'!D361</f>
        <v>200811E908</v>
      </c>
      <c r="B360" t="str">
        <f>'Base Calificada'!U361</f>
        <v>Social</v>
      </c>
    </row>
    <row r="361" spans="1:2" x14ac:dyDescent="0.25">
      <c r="A361" t="str">
        <f>'Base Calificada'!A362&amp;'Base Calificada'!D362</f>
        <v>200811E909</v>
      </c>
      <c r="B361" t="str">
        <f>'Base Calificada'!U362</f>
        <v>Social</v>
      </c>
    </row>
    <row r="362" spans="1:2" x14ac:dyDescent="0.25">
      <c r="A362" t="str">
        <f>'Base Calificada'!A363&amp;'Base Calificada'!D363</f>
        <v>200811E913</v>
      </c>
      <c r="B362" t="str">
        <f>'Base Calificada'!U363</f>
        <v>Social</v>
      </c>
    </row>
    <row r="363" spans="1:2" x14ac:dyDescent="0.25">
      <c r="A363" t="str">
        <f>'Base Calificada'!A364&amp;'Base Calificada'!D364</f>
        <v>200811E921</v>
      </c>
      <c r="B363" t="str">
        <f>'Base Calificada'!U364</f>
        <v>Social</v>
      </c>
    </row>
    <row r="364" spans="1:2" x14ac:dyDescent="0.25">
      <c r="A364" t="str">
        <f>'Base Calificada'!A365&amp;'Base Calificada'!D365</f>
        <v>200811E922</v>
      </c>
      <c r="B364" t="str">
        <f>'Base Calificada'!U365</f>
        <v>Social</v>
      </c>
    </row>
    <row r="365" spans="1:2" x14ac:dyDescent="0.25">
      <c r="A365" t="str">
        <f>'Base Calificada'!A366&amp;'Base Calificada'!D366</f>
        <v>200811E923</v>
      </c>
      <c r="B365" t="str">
        <f>'Base Calificada'!U366</f>
        <v>Social</v>
      </c>
    </row>
    <row r="366" spans="1:2" x14ac:dyDescent="0.25">
      <c r="A366" t="str">
        <f>'Base Calificada'!A367&amp;'Base Calificada'!D367</f>
        <v>200811E924</v>
      </c>
      <c r="B366" t="str">
        <f>'Base Calificada'!U367</f>
        <v>Social</v>
      </c>
    </row>
    <row r="367" spans="1:2" x14ac:dyDescent="0.25">
      <c r="A367" t="str">
        <f>'Base Calificada'!A368&amp;'Base Calificada'!D368</f>
        <v>200811E925</v>
      </c>
      <c r="B367" t="str">
        <f>'Base Calificada'!U368</f>
        <v>Social</v>
      </c>
    </row>
    <row r="368" spans="1:2" x14ac:dyDescent="0.25">
      <c r="A368" t="str">
        <f>'Base Calificada'!A369&amp;'Base Calificada'!D369</f>
        <v>200811E926</v>
      </c>
      <c r="B368" t="str">
        <f>'Base Calificada'!U369</f>
        <v>Social</v>
      </c>
    </row>
    <row r="369" spans="1:2" x14ac:dyDescent="0.25">
      <c r="A369" t="str">
        <f>'Base Calificada'!A370&amp;'Base Calificada'!D370</f>
        <v>200811E945</v>
      </c>
      <c r="B369" t="str">
        <f>'Base Calificada'!U370</f>
        <v>Social</v>
      </c>
    </row>
    <row r="370" spans="1:2" x14ac:dyDescent="0.25">
      <c r="A370" t="str">
        <f>'Base Calificada'!A371&amp;'Base Calificada'!D371</f>
        <v>200811E947</v>
      </c>
      <c r="B370" t="str">
        <f>'Base Calificada'!U371</f>
        <v>Social</v>
      </c>
    </row>
    <row r="371" spans="1:2" x14ac:dyDescent="0.25">
      <c r="A371" t="str">
        <f>'Base Calificada'!A372&amp;'Base Calificada'!D372</f>
        <v>200811E949</v>
      </c>
      <c r="B371" t="str">
        <f>'Base Calificada'!U372</f>
        <v>Social</v>
      </c>
    </row>
    <row r="372" spans="1:2" x14ac:dyDescent="0.25">
      <c r="A372" t="str">
        <f>'Base Calificada'!A373&amp;'Base Calificada'!D373</f>
        <v>200811E952</v>
      </c>
      <c r="B372" t="str">
        <f>'Base Calificada'!U373</f>
        <v>Social</v>
      </c>
    </row>
    <row r="373" spans="1:2" x14ac:dyDescent="0.25">
      <c r="A373" t="str">
        <f>'Base Calificada'!A374&amp;'Base Calificada'!D374</f>
        <v>200811E954</v>
      </c>
      <c r="B373" t="str">
        <f>'Base Calificada'!U374</f>
        <v>Social</v>
      </c>
    </row>
    <row r="374" spans="1:2" x14ac:dyDescent="0.25">
      <c r="A374" t="str">
        <f>'Base Calificada'!A375&amp;'Base Calificada'!D375</f>
        <v>200811G001</v>
      </c>
      <c r="B374" t="str">
        <f>'Base Calificada'!U375</f>
        <v>Social</v>
      </c>
    </row>
    <row r="375" spans="1:2" x14ac:dyDescent="0.25">
      <c r="A375" t="str">
        <f>'Base Calificada'!A376&amp;'Base Calificada'!D376</f>
        <v>200811G900</v>
      </c>
      <c r="B375" t="str">
        <f>'Base Calificada'!U376</f>
        <v>Social</v>
      </c>
    </row>
    <row r="376" spans="1:2" x14ac:dyDescent="0.25">
      <c r="A376" t="str">
        <f>'Base Calificada'!A377&amp;'Base Calificada'!D377</f>
        <v>200811G901</v>
      </c>
      <c r="B376" t="str">
        <f>'Base Calificada'!U377</f>
        <v>Social</v>
      </c>
    </row>
    <row r="377" spans="1:2" x14ac:dyDescent="0.25">
      <c r="A377" t="str">
        <f>'Base Calificada'!A378&amp;'Base Calificada'!D378</f>
        <v>200811K009</v>
      </c>
      <c r="B377" t="str">
        <f>'Base Calificada'!U378</f>
        <v>Social</v>
      </c>
    </row>
    <row r="378" spans="1:2" x14ac:dyDescent="0.25">
      <c r="A378" t="str">
        <f>'Base Calificada'!A379&amp;'Base Calificada'!D379</f>
        <v>200811K010</v>
      </c>
      <c r="B378" t="str">
        <f>'Base Calificada'!U379</f>
        <v>Social</v>
      </c>
    </row>
    <row r="379" spans="1:2" x14ac:dyDescent="0.25">
      <c r="A379" t="str">
        <f>'Base Calificada'!A380&amp;'Base Calificada'!D380</f>
        <v>200811K025</v>
      </c>
      <c r="B379" t="str">
        <f>'Base Calificada'!U380</f>
        <v>No social</v>
      </c>
    </row>
    <row r="380" spans="1:2" x14ac:dyDescent="0.25">
      <c r="A380" t="str">
        <f>'Base Calificada'!A381&amp;'Base Calificada'!D381</f>
        <v>200811K027</v>
      </c>
      <c r="B380" t="str">
        <f>'Base Calificada'!U381</f>
        <v>Social</v>
      </c>
    </row>
    <row r="381" spans="1:2" x14ac:dyDescent="0.25">
      <c r="A381" t="str">
        <f>'Base Calificada'!A382&amp;'Base Calificada'!D382</f>
        <v>200811K309</v>
      </c>
      <c r="B381" t="str">
        <f>'Base Calificada'!U382</f>
        <v>Social</v>
      </c>
    </row>
    <row r="382" spans="1:2" x14ac:dyDescent="0.25">
      <c r="A382" t="str">
        <f>'Base Calificada'!A383&amp;'Base Calificada'!D383</f>
        <v>200811K327</v>
      </c>
      <c r="B382" t="str">
        <f>'Base Calificada'!U383</f>
        <v>No social</v>
      </c>
    </row>
    <row r="383" spans="1:2" x14ac:dyDescent="0.25">
      <c r="A383" t="str">
        <f>'Base Calificada'!A384&amp;'Base Calificada'!D384</f>
        <v>200811M001</v>
      </c>
      <c r="B383" t="str">
        <f>'Base Calificada'!U384</f>
        <v>No social</v>
      </c>
    </row>
    <row r="384" spans="1:2" x14ac:dyDescent="0.25">
      <c r="A384" t="str">
        <f>'Base Calificada'!A385&amp;'Base Calificada'!D385</f>
        <v>200811M002</v>
      </c>
      <c r="B384" t="str">
        <f>'Base Calificada'!U385</f>
        <v>Social</v>
      </c>
    </row>
    <row r="385" spans="1:2" x14ac:dyDescent="0.25">
      <c r="A385" t="str">
        <f>'Base Calificada'!A386&amp;'Base Calificada'!D386</f>
        <v>200811O001</v>
      </c>
      <c r="B385" t="str">
        <f>'Base Calificada'!U386</f>
        <v>No social</v>
      </c>
    </row>
    <row r="386" spans="1:2" x14ac:dyDescent="0.25">
      <c r="A386" t="str">
        <f>'Base Calificada'!A387&amp;'Base Calificada'!D387</f>
        <v>200811O099</v>
      </c>
      <c r="B386" t="str">
        <f>'Base Calificada'!U387</f>
        <v>No social</v>
      </c>
    </row>
    <row r="387" spans="1:2" x14ac:dyDescent="0.25">
      <c r="A387" t="str">
        <f>'Base Calificada'!A388&amp;'Base Calificada'!D388</f>
        <v>200811P001</v>
      </c>
      <c r="B387" t="str">
        <f>'Base Calificada'!U388</f>
        <v>Social</v>
      </c>
    </row>
    <row r="388" spans="1:2" x14ac:dyDescent="0.25">
      <c r="A388" t="str">
        <f>'Base Calificada'!A389&amp;'Base Calificada'!D389</f>
        <v>200811P301</v>
      </c>
      <c r="B388" t="str">
        <f>'Base Calificada'!U389</f>
        <v>Social</v>
      </c>
    </row>
    <row r="389" spans="1:2" x14ac:dyDescent="0.25">
      <c r="A389" t="str">
        <f>'Base Calificada'!A390&amp;'Base Calificada'!D390</f>
        <v>200811P900</v>
      </c>
      <c r="B389" t="str">
        <f>'Base Calificada'!U390</f>
        <v>Social</v>
      </c>
    </row>
    <row r="390" spans="1:2" x14ac:dyDescent="0.25">
      <c r="A390" t="str">
        <f>'Base Calificada'!A391&amp;'Base Calificada'!D391</f>
        <v>200811R001</v>
      </c>
      <c r="B390" t="str">
        <f>'Base Calificada'!U391</f>
        <v>Social</v>
      </c>
    </row>
    <row r="391" spans="1:2" x14ac:dyDescent="0.25">
      <c r="A391" t="str">
        <f>'Base Calificada'!A392&amp;'Base Calificada'!D392</f>
        <v>200811R002</v>
      </c>
      <c r="B391" t="str">
        <f>'Base Calificada'!U392</f>
        <v>Social</v>
      </c>
    </row>
    <row r="392" spans="1:2" x14ac:dyDescent="0.25">
      <c r="A392" t="str">
        <f>'Base Calificada'!A393&amp;'Base Calificada'!D393</f>
        <v>200811R003</v>
      </c>
      <c r="B392" t="str">
        <f>'Base Calificada'!U393</f>
        <v>No social</v>
      </c>
    </row>
    <row r="393" spans="1:2" x14ac:dyDescent="0.25">
      <c r="A393" t="str">
        <f>'Base Calificada'!A394&amp;'Base Calificada'!D394</f>
        <v>200811R008</v>
      </c>
      <c r="B393" t="str">
        <f>'Base Calificada'!U394</f>
        <v>Social</v>
      </c>
    </row>
    <row r="394" spans="1:2" x14ac:dyDescent="0.25">
      <c r="A394" t="str">
        <f>'Base Calificada'!A395&amp;'Base Calificada'!D395</f>
        <v>200811R009</v>
      </c>
      <c r="B394" t="str">
        <f>'Base Calificada'!U395</f>
        <v>Social</v>
      </c>
    </row>
    <row r="395" spans="1:2" x14ac:dyDescent="0.25">
      <c r="A395" t="str">
        <f>'Base Calificada'!A396&amp;'Base Calificada'!D396</f>
        <v>200811R063</v>
      </c>
      <c r="B395" t="str">
        <f>'Base Calificada'!U396</f>
        <v>Social</v>
      </c>
    </row>
    <row r="396" spans="1:2" x14ac:dyDescent="0.25">
      <c r="A396" t="str">
        <f>'Base Calificada'!A397&amp;'Base Calificada'!D397</f>
        <v>200811R301</v>
      </c>
      <c r="B396" t="str">
        <f>'Base Calificada'!U397</f>
        <v>Social</v>
      </c>
    </row>
    <row r="397" spans="1:2" x14ac:dyDescent="0.25">
      <c r="A397" t="str">
        <f>'Base Calificada'!A398&amp;'Base Calificada'!D398</f>
        <v>200811R500</v>
      </c>
      <c r="B397" t="str">
        <f>'Base Calificada'!U398</f>
        <v>Social</v>
      </c>
    </row>
    <row r="398" spans="1:2" x14ac:dyDescent="0.25">
      <c r="A398" t="str">
        <f>'Base Calificada'!A399&amp;'Base Calificada'!D399</f>
        <v>200811R501</v>
      </c>
      <c r="B398" t="str">
        <f>'Base Calificada'!U399</f>
        <v>Social</v>
      </c>
    </row>
    <row r="399" spans="1:2" x14ac:dyDescent="0.25">
      <c r="A399" t="str">
        <f>'Base Calificada'!A400&amp;'Base Calificada'!D400</f>
        <v>200811R502</v>
      </c>
      <c r="B399" t="str">
        <f>'Base Calificada'!U400</f>
        <v>No social</v>
      </c>
    </row>
    <row r="400" spans="1:2" x14ac:dyDescent="0.25">
      <c r="A400" t="str">
        <f>'Base Calificada'!A401&amp;'Base Calificada'!D401</f>
        <v>200811R503</v>
      </c>
      <c r="B400" t="str">
        <f>'Base Calificada'!U401</f>
        <v>No social</v>
      </c>
    </row>
    <row r="401" spans="1:2" x14ac:dyDescent="0.25">
      <c r="A401" t="str">
        <f>'Base Calificada'!A402&amp;'Base Calificada'!D402</f>
        <v>200811R504</v>
      </c>
      <c r="B401" t="str">
        <f>'Base Calificada'!U402</f>
        <v>No social</v>
      </c>
    </row>
    <row r="402" spans="1:2" x14ac:dyDescent="0.25">
      <c r="A402" t="str">
        <f>'Base Calificada'!A403&amp;'Base Calificada'!D403</f>
        <v>200811R505</v>
      </c>
      <c r="B402" t="str">
        <f>'Base Calificada'!U403</f>
        <v>Social</v>
      </c>
    </row>
    <row r="403" spans="1:2" x14ac:dyDescent="0.25">
      <c r="A403" t="str">
        <f>'Base Calificada'!A404&amp;'Base Calificada'!D404</f>
        <v>200811R506</v>
      </c>
      <c r="B403" t="str">
        <f>'Base Calificada'!U404</f>
        <v>Social</v>
      </c>
    </row>
    <row r="404" spans="1:2" x14ac:dyDescent="0.25">
      <c r="A404" t="str">
        <f>'Base Calificada'!A405&amp;'Base Calificada'!D405</f>
        <v>200811R507</v>
      </c>
      <c r="B404" t="str">
        <f>'Base Calificada'!U405</f>
        <v>Social</v>
      </c>
    </row>
    <row r="405" spans="1:2" x14ac:dyDescent="0.25">
      <c r="A405" t="str">
        <f>'Base Calificada'!A406&amp;'Base Calificada'!D406</f>
        <v>200811R508</v>
      </c>
      <c r="B405" t="str">
        <f>'Base Calificada'!U406</f>
        <v>No social</v>
      </c>
    </row>
    <row r="406" spans="1:2" x14ac:dyDescent="0.25">
      <c r="A406" t="str">
        <f>'Base Calificada'!A407&amp;'Base Calificada'!D407</f>
        <v>200811R509</v>
      </c>
      <c r="B406" t="str">
        <f>'Base Calificada'!U407</f>
        <v>No social</v>
      </c>
    </row>
    <row r="407" spans="1:2" x14ac:dyDescent="0.25">
      <c r="A407" t="str">
        <f>'Base Calificada'!A408&amp;'Base Calificada'!D408</f>
        <v>200811R510</v>
      </c>
      <c r="B407" t="str">
        <f>'Base Calificada'!U408</f>
        <v>Social</v>
      </c>
    </row>
    <row r="408" spans="1:2" x14ac:dyDescent="0.25">
      <c r="A408" t="str">
        <f>'Base Calificada'!A409&amp;'Base Calificada'!D409</f>
        <v>200811R511</v>
      </c>
      <c r="B408" t="str">
        <f>'Base Calificada'!U409</f>
        <v>No social</v>
      </c>
    </row>
    <row r="409" spans="1:2" x14ac:dyDescent="0.25">
      <c r="A409" t="str">
        <f>'Base Calificada'!A410&amp;'Base Calificada'!D410</f>
        <v>200811R512</v>
      </c>
      <c r="B409" t="str">
        <f>'Base Calificada'!U410</f>
        <v>Social</v>
      </c>
    </row>
    <row r="410" spans="1:2" x14ac:dyDescent="0.25">
      <c r="A410" t="str">
        <f>'Base Calificada'!A411&amp;'Base Calificada'!D411</f>
        <v>200811R513</v>
      </c>
      <c r="B410" t="str">
        <f>'Base Calificada'!U411</f>
        <v>No social</v>
      </c>
    </row>
    <row r="411" spans="1:2" x14ac:dyDescent="0.25">
      <c r="A411" t="str">
        <f>'Base Calificada'!A412&amp;'Base Calificada'!D412</f>
        <v>200811R514</v>
      </c>
      <c r="B411" t="str">
        <f>'Base Calificada'!U412</f>
        <v>No social</v>
      </c>
    </row>
    <row r="412" spans="1:2" x14ac:dyDescent="0.25">
      <c r="A412" t="str">
        <f>'Base Calificada'!A413&amp;'Base Calificada'!D413</f>
        <v>200811R515</v>
      </c>
      <c r="B412" t="str">
        <f>'Base Calificada'!U413</f>
        <v>No social</v>
      </c>
    </row>
    <row r="413" spans="1:2" x14ac:dyDescent="0.25">
      <c r="A413" t="str">
        <f>'Base Calificada'!A414&amp;'Base Calificada'!D414</f>
        <v>200811R516</v>
      </c>
      <c r="B413" t="str">
        <f>'Base Calificada'!U414</f>
        <v>No social</v>
      </c>
    </row>
    <row r="414" spans="1:2" x14ac:dyDescent="0.25">
      <c r="A414" t="str">
        <f>'Base Calificada'!A415&amp;'Base Calificada'!D415</f>
        <v>200811R517</v>
      </c>
      <c r="B414" t="str">
        <f>'Base Calificada'!U415</f>
        <v>Social</v>
      </c>
    </row>
    <row r="415" spans="1:2" x14ac:dyDescent="0.25">
      <c r="A415" t="str">
        <f>'Base Calificada'!A416&amp;'Base Calificada'!D416</f>
        <v>200811R518</v>
      </c>
      <c r="B415" t="str">
        <f>'Base Calificada'!U416</f>
        <v>Social</v>
      </c>
    </row>
    <row r="416" spans="1:2" x14ac:dyDescent="0.25">
      <c r="A416" t="str">
        <f>'Base Calificada'!A417&amp;'Base Calificada'!D417</f>
        <v>200811R519</v>
      </c>
      <c r="B416" t="str">
        <f>'Base Calificada'!U417</f>
        <v>Social</v>
      </c>
    </row>
    <row r="417" spans="1:2" x14ac:dyDescent="0.25">
      <c r="A417" t="str">
        <f>'Base Calificada'!A418&amp;'Base Calificada'!D418</f>
        <v>200811R520</v>
      </c>
      <c r="B417" t="str">
        <f>'Base Calificada'!U418</f>
        <v>Social</v>
      </c>
    </row>
    <row r="418" spans="1:2" x14ac:dyDescent="0.25">
      <c r="A418" t="str">
        <f>'Base Calificada'!A419&amp;'Base Calificada'!D419</f>
        <v>200811R521</v>
      </c>
      <c r="B418" t="str">
        <f>'Base Calificada'!U419</f>
        <v>Social</v>
      </c>
    </row>
    <row r="419" spans="1:2" x14ac:dyDescent="0.25">
      <c r="A419" t="str">
        <f>'Base Calificada'!A420&amp;'Base Calificada'!D420</f>
        <v>200811R522</v>
      </c>
      <c r="B419" t="str">
        <f>'Base Calificada'!U420</f>
        <v>Social</v>
      </c>
    </row>
    <row r="420" spans="1:2" x14ac:dyDescent="0.25">
      <c r="A420" t="str">
        <f>'Base Calificada'!A421&amp;'Base Calificada'!D421</f>
        <v>200811R523</v>
      </c>
      <c r="B420" t="str">
        <f>'Base Calificada'!U421</f>
        <v>Social</v>
      </c>
    </row>
    <row r="421" spans="1:2" x14ac:dyDescent="0.25">
      <c r="A421" t="str">
        <f>'Base Calificada'!A422&amp;'Base Calificada'!D422</f>
        <v>200811R524</v>
      </c>
      <c r="B421" t="str">
        <f>'Base Calificada'!U422</f>
        <v>Social</v>
      </c>
    </row>
    <row r="422" spans="1:2" x14ac:dyDescent="0.25">
      <c r="A422" t="str">
        <f>'Base Calificada'!A423&amp;'Base Calificada'!D423</f>
        <v>200811R525</v>
      </c>
      <c r="B422" t="str">
        <f>'Base Calificada'!U423</f>
        <v>Social</v>
      </c>
    </row>
    <row r="423" spans="1:2" x14ac:dyDescent="0.25">
      <c r="A423" t="str">
        <f>'Base Calificada'!A424&amp;'Base Calificada'!D424</f>
        <v>200811R526</v>
      </c>
      <c r="B423" t="str">
        <f>'Base Calificada'!U424</f>
        <v>Social</v>
      </c>
    </row>
    <row r="424" spans="1:2" x14ac:dyDescent="0.25">
      <c r="A424" t="str">
        <f>'Base Calificada'!A425&amp;'Base Calificada'!D425</f>
        <v>200811R527</v>
      </c>
      <c r="B424" t="str">
        <f>'Base Calificada'!U425</f>
        <v>Social</v>
      </c>
    </row>
    <row r="425" spans="1:2" x14ac:dyDescent="0.25">
      <c r="A425" t="str">
        <f>'Base Calificada'!A426&amp;'Base Calificada'!D426</f>
        <v>200811R528</v>
      </c>
      <c r="B425" t="str">
        <f>'Base Calificada'!U426</f>
        <v>Social</v>
      </c>
    </row>
    <row r="426" spans="1:2" x14ac:dyDescent="0.25">
      <c r="A426" t="str">
        <f>'Base Calificada'!A427&amp;'Base Calificada'!D427</f>
        <v>200811R529</v>
      </c>
      <c r="B426" t="str">
        <f>'Base Calificada'!U427</f>
        <v>Social</v>
      </c>
    </row>
    <row r="427" spans="1:2" x14ac:dyDescent="0.25">
      <c r="A427" t="str">
        <f>'Base Calificada'!A428&amp;'Base Calificada'!D428</f>
        <v>200811R530</v>
      </c>
      <c r="B427" t="str">
        <f>'Base Calificada'!U428</f>
        <v>No social</v>
      </c>
    </row>
    <row r="428" spans="1:2" x14ac:dyDescent="0.25">
      <c r="A428" t="str">
        <f>'Base Calificada'!A429&amp;'Base Calificada'!D429</f>
        <v>200811R531</v>
      </c>
      <c r="B428" t="str">
        <f>'Base Calificada'!U429</f>
        <v>No social</v>
      </c>
    </row>
    <row r="429" spans="1:2" x14ac:dyDescent="0.25">
      <c r="A429" t="str">
        <f>'Base Calificada'!A430&amp;'Base Calificada'!D430</f>
        <v>200811R532</v>
      </c>
      <c r="B429" t="str">
        <f>'Base Calificada'!U430</f>
        <v>Social</v>
      </c>
    </row>
    <row r="430" spans="1:2" x14ac:dyDescent="0.25">
      <c r="A430" t="str">
        <f>'Base Calificada'!A431&amp;'Base Calificada'!D431</f>
        <v>200811R533</v>
      </c>
      <c r="B430" t="str">
        <f>'Base Calificada'!U431</f>
        <v>No social</v>
      </c>
    </row>
    <row r="431" spans="1:2" x14ac:dyDescent="0.25">
      <c r="A431" t="str">
        <f>'Base Calificada'!A432&amp;'Base Calificada'!D432</f>
        <v>200811R534</v>
      </c>
      <c r="B431" t="str">
        <f>'Base Calificada'!U432</f>
        <v>No social</v>
      </c>
    </row>
    <row r="432" spans="1:2" x14ac:dyDescent="0.25">
      <c r="A432" t="str">
        <f>'Base Calificada'!A433&amp;'Base Calificada'!D433</f>
        <v>200811R535</v>
      </c>
      <c r="B432" t="str">
        <f>'Base Calificada'!U433</f>
        <v>No social</v>
      </c>
    </row>
    <row r="433" spans="1:2" x14ac:dyDescent="0.25">
      <c r="A433" t="str">
        <f>'Base Calificada'!A434&amp;'Base Calificada'!D434</f>
        <v>200811R536</v>
      </c>
      <c r="B433" t="str">
        <f>'Base Calificada'!U434</f>
        <v>No social</v>
      </c>
    </row>
    <row r="434" spans="1:2" x14ac:dyDescent="0.25">
      <c r="A434" t="str">
        <f>'Base Calificada'!A435&amp;'Base Calificada'!D435</f>
        <v>200811R537</v>
      </c>
      <c r="B434" t="str">
        <f>'Base Calificada'!U435</f>
        <v>No social</v>
      </c>
    </row>
    <row r="435" spans="1:2" x14ac:dyDescent="0.25">
      <c r="A435" t="str">
        <f>'Base Calificada'!A436&amp;'Base Calificada'!D436</f>
        <v>200811R800</v>
      </c>
      <c r="B435" t="str">
        <f>'Base Calificada'!U436</f>
        <v>No social</v>
      </c>
    </row>
    <row r="436" spans="1:2" x14ac:dyDescent="0.25">
      <c r="A436" t="str">
        <f>'Base Calificada'!A437&amp;'Base Calificada'!D437</f>
        <v>200811R801</v>
      </c>
      <c r="B436" t="str">
        <f>'Base Calificada'!U437</f>
        <v>No social</v>
      </c>
    </row>
    <row r="437" spans="1:2" x14ac:dyDescent="0.25">
      <c r="A437" t="str">
        <f>'Base Calificada'!A438&amp;'Base Calificada'!D438</f>
        <v>200811R802</v>
      </c>
      <c r="B437" t="str">
        <f>'Base Calificada'!U438</f>
        <v>Social</v>
      </c>
    </row>
    <row r="438" spans="1:2" x14ac:dyDescent="0.25">
      <c r="A438" t="str">
        <f>'Base Calificada'!A439&amp;'Base Calificada'!D439</f>
        <v>200811R803</v>
      </c>
      <c r="B438" t="str">
        <f>'Base Calificada'!U439</f>
        <v>No social</v>
      </c>
    </row>
    <row r="439" spans="1:2" x14ac:dyDescent="0.25">
      <c r="A439" t="str">
        <f>'Base Calificada'!A440&amp;'Base Calificada'!D440</f>
        <v>200811R804</v>
      </c>
      <c r="B439" t="str">
        <f>'Base Calificada'!U440</f>
        <v>No social</v>
      </c>
    </row>
    <row r="440" spans="1:2" x14ac:dyDescent="0.25">
      <c r="A440" t="str">
        <f>'Base Calificada'!A441&amp;'Base Calificada'!D441</f>
        <v>200811R805</v>
      </c>
      <c r="B440" t="str">
        <f>'Base Calificada'!U441</f>
        <v>Social</v>
      </c>
    </row>
    <row r="441" spans="1:2" x14ac:dyDescent="0.25">
      <c r="A441" t="str">
        <f>'Base Calificada'!A442&amp;'Base Calificada'!D442</f>
        <v>200811R806</v>
      </c>
      <c r="B441" t="str">
        <f>'Base Calificada'!U442</f>
        <v>No social</v>
      </c>
    </row>
    <row r="442" spans="1:2" x14ac:dyDescent="0.25">
      <c r="A442" t="str">
        <f>'Base Calificada'!A443&amp;'Base Calificada'!D443</f>
        <v>200811R807</v>
      </c>
      <c r="B442" t="str">
        <f>'Base Calificada'!U443</f>
        <v>Social</v>
      </c>
    </row>
    <row r="443" spans="1:2" x14ac:dyDescent="0.25">
      <c r="A443" t="str">
        <f>'Base Calificada'!A444&amp;'Base Calificada'!D444</f>
        <v>200811R808</v>
      </c>
      <c r="B443" t="str">
        <f>'Base Calificada'!U444</f>
        <v>No social</v>
      </c>
    </row>
    <row r="444" spans="1:2" x14ac:dyDescent="0.25">
      <c r="A444" t="str">
        <f>'Base Calificada'!A445&amp;'Base Calificada'!D445</f>
        <v>200811R809</v>
      </c>
      <c r="B444" t="str">
        <f>'Base Calificada'!U445</f>
        <v>Social</v>
      </c>
    </row>
    <row r="445" spans="1:2" x14ac:dyDescent="0.25">
      <c r="A445" t="str">
        <f>'Base Calificada'!A446&amp;'Base Calificada'!D446</f>
        <v>200811R810</v>
      </c>
      <c r="B445" t="str">
        <f>'Base Calificada'!U446</f>
        <v>Social</v>
      </c>
    </row>
    <row r="446" spans="1:2" x14ac:dyDescent="0.25">
      <c r="A446" t="str">
        <f>'Base Calificada'!A447&amp;'Base Calificada'!D447</f>
        <v>200811R811</v>
      </c>
      <c r="B446" t="str">
        <f>'Base Calificada'!U447</f>
        <v>No social</v>
      </c>
    </row>
    <row r="447" spans="1:2" x14ac:dyDescent="0.25">
      <c r="A447" t="str">
        <f>'Base Calificada'!A448&amp;'Base Calificada'!D448</f>
        <v>200811R812</v>
      </c>
      <c r="B447" t="str">
        <f>'Base Calificada'!U448</f>
        <v>Social</v>
      </c>
    </row>
    <row r="448" spans="1:2" x14ac:dyDescent="0.25">
      <c r="A448" t="str">
        <f>'Base Calificada'!A449&amp;'Base Calificada'!D449</f>
        <v>200811R813</v>
      </c>
      <c r="B448" t="str">
        <f>'Base Calificada'!U449</f>
        <v>No social</v>
      </c>
    </row>
    <row r="449" spans="1:2" x14ac:dyDescent="0.25">
      <c r="A449" t="str">
        <f>'Base Calificada'!A450&amp;'Base Calificada'!D450</f>
        <v>200811R814</v>
      </c>
      <c r="B449" t="str">
        <f>'Base Calificada'!U450</f>
        <v>Social</v>
      </c>
    </row>
    <row r="450" spans="1:2" x14ac:dyDescent="0.25">
      <c r="A450" t="str">
        <f>'Base Calificada'!A451&amp;'Base Calificada'!D451</f>
        <v>200811R815</v>
      </c>
      <c r="B450" t="str">
        <f>'Base Calificada'!U451</f>
        <v>Social</v>
      </c>
    </row>
    <row r="451" spans="1:2" x14ac:dyDescent="0.25">
      <c r="A451" t="str">
        <f>'Base Calificada'!A452&amp;'Base Calificada'!D452</f>
        <v>200811R816</v>
      </c>
      <c r="B451" t="str">
        <f>'Base Calificada'!U452</f>
        <v>Social</v>
      </c>
    </row>
    <row r="452" spans="1:2" x14ac:dyDescent="0.25">
      <c r="A452" t="str">
        <f>'Base Calificada'!A453&amp;'Base Calificada'!D453</f>
        <v>200811R817</v>
      </c>
      <c r="B452" t="str">
        <f>'Base Calificada'!U453</f>
        <v>No social</v>
      </c>
    </row>
    <row r="453" spans="1:2" x14ac:dyDescent="0.25">
      <c r="A453" t="str">
        <f>'Base Calificada'!A454&amp;'Base Calificada'!D454</f>
        <v>200811R818</v>
      </c>
      <c r="B453" t="str">
        <f>'Base Calificada'!U454</f>
        <v>Social</v>
      </c>
    </row>
    <row r="454" spans="1:2" x14ac:dyDescent="0.25">
      <c r="A454" t="str">
        <f>'Base Calificada'!A455&amp;'Base Calificada'!D455</f>
        <v>200811R819</v>
      </c>
      <c r="B454" t="str">
        <f>'Base Calificada'!U455</f>
        <v>Social</v>
      </c>
    </row>
    <row r="455" spans="1:2" x14ac:dyDescent="0.25">
      <c r="A455" t="str">
        <f>'Base Calificada'!A456&amp;'Base Calificada'!D456</f>
        <v>200811R820</v>
      </c>
      <c r="B455" t="str">
        <f>'Base Calificada'!U456</f>
        <v>Social</v>
      </c>
    </row>
    <row r="456" spans="1:2" x14ac:dyDescent="0.25">
      <c r="A456" t="str">
        <f>'Base Calificada'!A457&amp;'Base Calificada'!D457</f>
        <v>200811R821</v>
      </c>
      <c r="B456" t="str">
        <f>'Base Calificada'!U457</f>
        <v>No social</v>
      </c>
    </row>
    <row r="457" spans="1:2" x14ac:dyDescent="0.25">
      <c r="A457" t="str">
        <f>'Base Calificada'!A458&amp;'Base Calificada'!D458</f>
        <v>200811R822</v>
      </c>
      <c r="B457" t="str">
        <f>'Base Calificada'!U458</f>
        <v>Social</v>
      </c>
    </row>
    <row r="458" spans="1:2" x14ac:dyDescent="0.25">
      <c r="A458" t="str">
        <f>'Base Calificada'!A459&amp;'Base Calificada'!D459</f>
        <v>200811R823</v>
      </c>
      <c r="B458" t="str">
        <f>'Base Calificada'!U459</f>
        <v>No social</v>
      </c>
    </row>
    <row r="459" spans="1:2" x14ac:dyDescent="0.25">
      <c r="A459" t="str">
        <f>'Base Calificada'!A460&amp;'Base Calificada'!D460</f>
        <v>200811R824</v>
      </c>
      <c r="B459" t="str">
        <f>'Base Calificada'!U460</f>
        <v>No social</v>
      </c>
    </row>
    <row r="460" spans="1:2" x14ac:dyDescent="0.25">
      <c r="A460" t="str">
        <f>'Base Calificada'!A461&amp;'Base Calificada'!D461</f>
        <v>200811R825</v>
      </c>
      <c r="B460" t="str">
        <f>'Base Calificada'!U461</f>
        <v>Social</v>
      </c>
    </row>
    <row r="461" spans="1:2" x14ac:dyDescent="0.25">
      <c r="A461" t="str">
        <f>'Base Calificada'!A462&amp;'Base Calificada'!D462</f>
        <v>200811R826</v>
      </c>
      <c r="B461" t="str">
        <f>'Base Calificada'!U462</f>
        <v>Social</v>
      </c>
    </row>
    <row r="462" spans="1:2" x14ac:dyDescent="0.25">
      <c r="A462" t="str">
        <f>'Base Calificada'!A463&amp;'Base Calificada'!D463</f>
        <v>200811R827</v>
      </c>
      <c r="B462" t="str">
        <f>'Base Calificada'!U463</f>
        <v>Social</v>
      </c>
    </row>
    <row r="463" spans="1:2" x14ac:dyDescent="0.25">
      <c r="A463" t="str">
        <f>'Base Calificada'!A464&amp;'Base Calificada'!D464</f>
        <v>200811R828</v>
      </c>
      <c r="B463" t="str">
        <f>'Base Calificada'!U464</f>
        <v>Social</v>
      </c>
    </row>
    <row r="464" spans="1:2" x14ac:dyDescent="0.25">
      <c r="A464" t="str">
        <f>'Base Calificada'!A465&amp;'Base Calificada'!D465</f>
        <v>200811R829</v>
      </c>
      <c r="B464" t="str">
        <f>'Base Calificada'!U465</f>
        <v>No social</v>
      </c>
    </row>
    <row r="465" spans="1:2" x14ac:dyDescent="0.25">
      <c r="A465" t="str">
        <f>'Base Calificada'!A466&amp;'Base Calificada'!D466</f>
        <v>200811R830</v>
      </c>
      <c r="B465" t="str">
        <f>'Base Calificada'!U466</f>
        <v>Social</v>
      </c>
    </row>
    <row r="466" spans="1:2" x14ac:dyDescent="0.25">
      <c r="A466" t="str">
        <f>'Base Calificada'!A467&amp;'Base Calificada'!D467</f>
        <v>200811R831</v>
      </c>
      <c r="B466" t="str">
        <f>'Base Calificada'!U467</f>
        <v>No social</v>
      </c>
    </row>
    <row r="467" spans="1:2" x14ac:dyDescent="0.25">
      <c r="A467" t="str">
        <f>'Base Calificada'!A468&amp;'Base Calificada'!D468</f>
        <v>200811R832</v>
      </c>
      <c r="B467" t="str">
        <f>'Base Calificada'!U468</f>
        <v>No social</v>
      </c>
    </row>
    <row r="468" spans="1:2" x14ac:dyDescent="0.25">
      <c r="A468" t="str">
        <f>'Base Calificada'!A469&amp;'Base Calificada'!D469</f>
        <v>200811R833</v>
      </c>
      <c r="B468" t="str">
        <f>'Base Calificada'!U469</f>
        <v>Social</v>
      </c>
    </row>
    <row r="469" spans="1:2" x14ac:dyDescent="0.25">
      <c r="A469" t="str">
        <f>'Base Calificada'!A470&amp;'Base Calificada'!D470</f>
        <v>200811R834</v>
      </c>
      <c r="B469" t="str">
        <f>'Base Calificada'!U470</f>
        <v>Social</v>
      </c>
    </row>
    <row r="470" spans="1:2" x14ac:dyDescent="0.25">
      <c r="A470" t="str">
        <f>'Base Calificada'!A471&amp;'Base Calificada'!D471</f>
        <v>200811R835</v>
      </c>
      <c r="B470" t="str">
        <f>'Base Calificada'!U471</f>
        <v>No social</v>
      </c>
    </row>
    <row r="471" spans="1:2" x14ac:dyDescent="0.25">
      <c r="A471" t="str">
        <f>'Base Calificada'!A472&amp;'Base Calificada'!D472</f>
        <v>200811R836</v>
      </c>
      <c r="B471" t="str">
        <f>'Base Calificada'!U472</f>
        <v>No social</v>
      </c>
    </row>
    <row r="472" spans="1:2" x14ac:dyDescent="0.25">
      <c r="A472" t="str">
        <f>'Base Calificada'!A473&amp;'Base Calificada'!D473</f>
        <v>200811R837</v>
      </c>
      <c r="B472" t="str">
        <f>'Base Calificada'!U473</f>
        <v>No social</v>
      </c>
    </row>
    <row r="473" spans="1:2" x14ac:dyDescent="0.25">
      <c r="A473" t="str">
        <f>'Base Calificada'!A474&amp;'Base Calificada'!D474</f>
        <v>200811R838</v>
      </c>
      <c r="B473" t="str">
        <f>'Base Calificada'!U474</f>
        <v>Social</v>
      </c>
    </row>
    <row r="474" spans="1:2" x14ac:dyDescent="0.25">
      <c r="A474" t="str">
        <f>'Base Calificada'!A475&amp;'Base Calificada'!D475</f>
        <v>200811R839</v>
      </c>
      <c r="B474" t="str">
        <f>'Base Calificada'!U475</f>
        <v>Social</v>
      </c>
    </row>
    <row r="475" spans="1:2" x14ac:dyDescent="0.25">
      <c r="A475" t="str">
        <f>'Base Calificada'!A476&amp;'Base Calificada'!D476</f>
        <v>200811R840</v>
      </c>
      <c r="B475" t="str">
        <f>'Base Calificada'!U476</f>
        <v>Social</v>
      </c>
    </row>
    <row r="476" spans="1:2" x14ac:dyDescent="0.25">
      <c r="A476" t="str">
        <f>'Base Calificada'!A477&amp;'Base Calificada'!D477</f>
        <v>200811R841</v>
      </c>
      <c r="B476" t="str">
        <f>'Base Calificada'!U477</f>
        <v>No social</v>
      </c>
    </row>
    <row r="477" spans="1:2" x14ac:dyDescent="0.25">
      <c r="A477" t="str">
        <f>'Base Calificada'!A478&amp;'Base Calificada'!D478</f>
        <v>200811R842</v>
      </c>
      <c r="B477" t="str">
        <f>'Base Calificada'!U478</f>
        <v>No social</v>
      </c>
    </row>
    <row r="478" spans="1:2" x14ac:dyDescent="0.25">
      <c r="A478" t="str">
        <f>'Base Calificada'!A479&amp;'Base Calificada'!D479</f>
        <v>200811R843</v>
      </c>
      <c r="B478" t="str">
        <f>'Base Calificada'!U479</f>
        <v>Social</v>
      </c>
    </row>
    <row r="479" spans="1:2" x14ac:dyDescent="0.25">
      <c r="A479" t="str">
        <f>'Base Calificada'!A480&amp;'Base Calificada'!D480</f>
        <v>200811R844</v>
      </c>
      <c r="B479" t="str">
        <f>'Base Calificada'!U480</f>
        <v>Social</v>
      </c>
    </row>
    <row r="480" spans="1:2" x14ac:dyDescent="0.25">
      <c r="A480" t="str">
        <f>'Base Calificada'!A481&amp;'Base Calificada'!D481</f>
        <v>200811R845</v>
      </c>
      <c r="B480" t="str">
        <f>'Base Calificada'!U481</f>
        <v>Social</v>
      </c>
    </row>
    <row r="481" spans="1:2" x14ac:dyDescent="0.25">
      <c r="A481" t="str">
        <f>'Base Calificada'!A482&amp;'Base Calificada'!D482</f>
        <v>200811R846</v>
      </c>
      <c r="B481" t="str">
        <f>'Base Calificada'!U482</f>
        <v>Social</v>
      </c>
    </row>
    <row r="482" spans="1:2" x14ac:dyDescent="0.25">
      <c r="A482" t="str">
        <f>'Base Calificada'!A483&amp;'Base Calificada'!D483</f>
        <v>200811R847</v>
      </c>
      <c r="B482" t="str">
        <f>'Base Calificada'!U483</f>
        <v>Social</v>
      </c>
    </row>
    <row r="483" spans="1:2" x14ac:dyDescent="0.25">
      <c r="A483" t="str">
        <f>'Base Calificada'!A484&amp;'Base Calificada'!D484</f>
        <v>200811R848</v>
      </c>
      <c r="B483" t="str">
        <f>'Base Calificada'!U484</f>
        <v>Social</v>
      </c>
    </row>
    <row r="484" spans="1:2" x14ac:dyDescent="0.25">
      <c r="A484" t="str">
        <f>'Base Calificada'!A485&amp;'Base Calificada'!D485</f>
        <v>200811R849</v>
      </c>
      <c r="B484" t="str">
        <f>'Base Calificada'!U485</f>
        <v>Social</v>
      </c>
    </row>
    <row r="485" spans="1:2" x14ac:dyDescent="0.25">
      <c r="A485" t="str">
        <f>'Base Calificada'!A486&amp;'Base Calificada'!D486</f>
        <v>200811R850</v>
      </c>
      <c r="B485" t="str">
        <f>'Base Calificada'!U486</f>
        <v>Social</v>
      </c>
    </row>
    <row r="486" spans="1:2" x14ac:dyDescent="0.25">
      <c r="A486" t="str">
        <f>'Base Calificada'!A487&amp;'Base Calificada'!D487</f>
        <v>200811R851</v>
      </c>
      <c r="B486" t="str">
        <f>'Base Calificada'!U487</f>
        <v>Social</v>
      </c>
    </row>
    <row r="487" spans="1:2" x14ac:dyDescent="0.25">
      <c r="A487" t="str">
        <f>'Base Calificada'!A488&amp;'Base Calificada'!D488</f>
        <v>200811R852</v>
      </c>
      <c r="B487" t="str">
        <f>'Base Calificada'!U488</f>
        <v>No social</v>
      </c>
    </row>
    <row r="488" spans="1:2" x14ac:dyDescent="0.25">
      <c r="A488" t="str">
        <f>'Base Calificada'!A489&amp;'Base Calificada'!D489</f>
        <v>200811R853</v>
      </c>
      <c r="B488" t="str">
        <f>'Base Calificada'!U489</f>
        <v>Social</v>
      </c>
    </row>
    <row r="489" spans="1:2" x14ac:dyDescent="0.25">
      <c r="A489" t="str">
        <f>'Base Calificada'!A490&amp;'Base Calificada'!D490</f>
        <v>200811R854</v>
      </c>
      <c r="B489" t="str">
        <f>'Base Calificada'!U490</f>
        <v>Social</v>
      </c>
    </row>
    <row r="490" spans="1:2" x14ac:dyDescent="0.25">
      <c r="A490" t="str">
        <f>'Base Calificada'!A491&amp;'Base Calificada'!D491</f>
        <v>200811R855</v>
      </c>
      <c r="B490" t="str">
        <f>'Base Calificada'!U491</f>
        <v>Social</v>
      </c>
    </row>
    <row r="491" spans="1:2" x14ac:dyDescent="0.25">
      <c r="A491" t="str">
        <f>'Base Calificada'!A492&amp;'Base Calificada'!D492</f>
        <v>200811R856</v>
      </c>
      <c r="B491" t="str">
        <f>'Base Calificada'!U492</f>
        <v>No social</v>
      </c>
    </row>
    <row r="492" spans="1:2" x14ac:dyDescent="0.25">
      <c r="A492" t="str">
        <f>'Base Calificada'!A493&amp;'Base Calificada'!D493</f>
        <v>200811R857</v>
      </c>
      <c r="B492" t="str">
        <f>'Base Calificada'!U493</f>
        <v>Social</v>
      </c>
    </row>
    <row r="493" spans="1:2" x14ac:dyDescent="0.25">
      <c r="A493" t="str">
        <f>'Base Calificada'!A494&amp;'Base Calificada'!D494</f>
        <v>200811R858</v>
      </c>
      <c r="B493" t="str">
        <f>'Base Calificada'!U494</f>
        <v>Social</v>
      </c>
    </row>
    <row r="494" spans="1:2" x14ac:dyDescent="0.25">
      <c r="A494" t="str">
        <f>'Base Calificada'!A495&amp;'Base Calificada'!D495</f>
        <v>200811R859</v>
      </c>
      <c r="B494" t="str">
        <f>'Base Calificada'!U495</f>
        <v>Social</v>
      </c>
    </row>
    <row r="495" spans="1:2" x14ac:dyDescent="0.25">
      <c r="A495" t="str">
        <f>'Base Calificada'!A496&amp;'Base Calificada'!D496</f>
        <v>200811R860</v>
      </c>
      <c r="B495" t="str">
        <f>'Base Calificada'!U496</f>
        <v>Social</v>
      </c>
    </row>
    <row r="496" spans="1:2" x14ac:dyDescent="0.25">
      <c r="A496" t="str">
        <f>'Base Calificada'!A497&amp;'Base Calificada'!D497</f>
        <v>200811R861</v>
      </c>
      <c r="B496" t="str">
        <f>'Base Calificada'!U497</f>
        <v>No social</v>
      </c>
    </row>
    <row r="497" spans="1:2" x14ac:dyDescent="0.25">
      <c r="A497" t="str">
        <f>'Base Calificada'!A498&amp;'Base Calificada'!D498</f>
        <v>200811R862</v>
      </c>
      <c r="B497" t="str">
        <f>'Base Calificada'!U498</f>
        <v>Social</v>
      </c>
    </row>
    <row r="498" spans="1:2" x14ac:dyDescent="0.25">
      <c r="A498" t="str">
        <f>'Base Calificada'!A499&amp;'Base Calificada'!D499</f>
        <v>200811R863</v>
      </c>
      <c r="B498" t="str">
        <f>'Base Calificada'!U499</f>
        <v>No social</v>
      </c>
    </row>
    <row r="499" spans="1:2" x14ac:dyDescent="0.25">
      <c r="A499" t="str">
        <f>'Base Calificada'!A500&amp;'Base Calificada'!D500</f>
        <v>200811R864</v>
      </c>
      <c r="B499" t="str">
        <f>'Base Calificada'!U500</f>
        <v>No social</v>
      </c>
    </row>
    <row r="500" spans="1:2" x14ac:dyDescent="0.25">
      <c r="A500" t="str">
        <f>'Base Calificada'!A501&amp;'Base Calificada'!D501</f>
        <v>200811R865</v>
      </c>
      <c r="B500" t="str">
        <f>'Base Calificada'!U501</f>
        <v>No social</v>
      </c>
    </row>
    <row r="501" spans="1:2" x14ac:dyDescent="0.25">
      <c r="A501" t="str">
        <f>'Base Calificada'!A502&amp;'Base Calificada'!D502</f>
        <v>200811R866</v>
      </c>
      <c r="B501" t="str">
        <f>'Base Calificada'!U502</f>
        <v>No social</v>
      </c>
    </row>
    <row r="502" spans="1:2" x14ac:dyDescent="0.25">
      <c r="A502" t="str">
        <f>'Base Calificada'!A503&amp;'Base Calificada'!D503</f>
        <v>200811R867</v>
      </c>
      <c r="B502" t="str">
        <f>'Base Calificada'!U503</f>
        <v>Social</v>
      </c>
    </row>
    <row r="503" spans="1:2" x14ac:dyDescent="0.25">
      <c r="A503" t="str">
        <f>'Base Calificada'!A504&amp;'Base Calificada'!D504</f>
        <v>200811R868</v>
      </c>
      <c r="B503" t="str">
        <f>'Base Calificada'!U504</f>
        <v>Social</v>
      </c>
    </row>
    <row r="504" spans="1:2" x14ac:dyDescent="0.25">
      <c r="A504" t="str">
        <f>'Base Calificada'!A505&amp;'Base Calificada'!D505</f>
        <v>200811R869</v>
      </c>
      <c r="B504" t="str">
        <f>'Base Calificada'!U505</f>
        <v>No social</v>
      </c>
    </row>
    <row r="505" spans="1:2" x14ac:dyDescent="0.25">
      <c r="A505" t="str">
        <f>'Base Calificada'!A506&amp;'Base Calificada'!D506</f>
        <v>200811R870</v>
      </c>
      <c r="B505" t="str">
        <f>'Base Calificada'!U506</f>
        <v>Social</v>
      </c>
    </row>
    <row r="506" spans="1:2" x14ac:dyDescent="0.25">
      <c r="A506" t="str">
        <f>'Base Calificada'!A507&amp;'Base Calificada'!D507</f>
        <v>200811R871</v>
      </c>
      <c r="B506" t="str">
        <f>'Base Calificada'!U507</f>
        <v>Social</v>
      </c>
    </row>
    <row r="507" spans="1:2" x14ac:dyDescent="0.25">
      <c r="A507" t="str">
        <f>'Base Calificada'!A508&amp;'Base Calificada'!D508</f>
        <v>200811R872</v>
      </c>
      <c r="B507" t="str">
        <f>'Base Calificada'!U508</f>
        <v>No social</v>
      </c>
    </row>
    <row r="508" spans="1:2" x14ac:dyDescent="0.25">
      <c r="A508" t="str">
        <f>'Base Calificada'!A509&amp;'Base Calificada'!D509</f>
        <v>200811R873</v>
      </c>
      <c r="B508" t="str">
        <f>'Base Calificada'!U509</f>
        <v>No social</v>
      </c>
    </row>
    <row r="509" spans="1:2" x14ac:dyDescent="0.25">
      <c r="A509" t="str">
        <f>'Base Calificada'!A510&amp;'Base Calificada'!D510</f>
        <v>200811R874</v>
      </c>
      <c r="B509" t="str">
        <f>'Base Calificada'!U510</f>
        <v>Social</v>
      </c>
    </row>
    <row r="510" spans="1:2" x14ac:dyDescent="0.25">
      <c r="A510" t="str">
        <f>'Base Calificada'!A511&amp;'Base Calificada'!D511</f>
        <v>200811R875</v>
      </c>
      <c r="B510" t="str">
        <f>'Base Calificada'!U511</f>
        <v>No social</v>
      </c>
    </row>
    <row r="511" spans="1:2" x14ac:dyDescent="0.25">
      <c r="A511" t="str">
        <f>'Base Calificada'!A512&amp;'Base Calificada'!D512</f>
        <v>200811R876</v>
      </c>
      <c r="B511" t="str">
        <f>'Base Calificada'!U512</f>
        <v>No social</v>
      </c>
    </row>
    <row r="512" spans="1:2" x14ac:dyDescent="0.25">
      <c r="A512" t="str">
        <f>'Base Calificada'!A513&amp;'Base Calificada'!D513</f>
        <v>200811R877</v>
      </c>
      <c r="B512" t="str">
        <f>'Base Calificada'!U513</f>
        <v>No social</v>
      </c>
    </row>
    <row r="513" spans="1:2" x14ac:dyDescent="0.25">
      <c r="A513" t="str">
        <f>'Base Calificada'!A514&amp;'Base Calificada'!D514</f>
        <v>200811R878</v>
      </c>
      <c r="B513" t="str">
        <f>'Base Calificada'!U514</f>
        <v>Social</v>
      </c>
    </row>
    <row r="514" spans="1:2" x14ac:dyDescent="0.25">
      <c r="A514" t="str">
        <f>'Base Calificada'!A515&amp;'Base Calificada'!D515</f>
        <v>200811R879</v>
      </c>
      <c r="B514" t="str">
        <f>'Base Calificada'!U515</f>
        <v>Social</v>
      </c>
    </row>
    <row r="515" spans="1:2" x14ac:dyDescent="0.25">
      <c r="A515" t="str">
        <f>'Base Calificada'!A516&amp;'Base Calificada'!D516</f>
        <v>200811R880</v>
      </c>
      <c r="B515" t="str">
        <f>'Base Calificada'!U516</f>
        <v>Social</v>
      </c>
    </row>
    <row r="516" spans="1:2" x14ac:dyDescent="0.25">
      <c r="A516" t="str">
        <f>'Base Calificada'!A517&amp;'Base Calificada'!D517</f>
        <v>200811R881</v>
      </c>
      <c r="B516" t="str">
        <f>'Base Calificada'!U517</f>
        <v>No social</v>
      </c>
    </row>
    <row r="517" spans="1:2" x14ac:dyDescent="0.25">
      <c r="A517" t="str">
        <f>'Base Calificada'!A518&amp;'Base Calificada'!D518</f>
        <v>200811R882</v>
      </c>
      <c r="B517" t="str">
        <f>'Base Calificada'!U518</f>
        <v>Social</v>
      </c>
    </row>
    <row r="518" spans="1:2" x14ac:dyDescent="0.25">
      <c r="A518" t="str">
        <f>'Base Calificada'!A519&amp;'Base Calificada'!D519</f>
        <v>200811R883</v>
      </c>
      <c r="B518" t="str">
        <f>'Base Calificada'!U519</f>
        <v>No social</v>
      </c>
    </row>
    <row r="519" spans="1:2" x14ac:dyDescent="0.25">
      <c r="A519" t="str">
        <f>'Base Calificada'!A520&amp;'Base Calificada'!D520</f>
        <v>200811R884</v>
      </c>
      <c r="B519" t="str">
        <f>'Base Calificada'!U520</f>
        <v>No social</v>
      </c>
    </row>
    <row r="520" spans="1:2" x14ac:dyDescent="0.25">
      <c r="A520" t="str">
        <f>'Base Calificada'!A521&amp;'Base Calificada'!D521</f>
        <v>200811R885</v>
      </c>
      <c r="B520" t="str">
        <f>'Base Calificada'!U521</f>
        <v>Social</v>
      </c>
    </row>
    <row r="521" spans="1:2" x14ac:dyDescent="0.25">
      <c r="A521" t="str">
        <f>'Base Calificada'!A522&amp;'Base Calificada'!D522</f>
        <v>200811R886</v>
      </c>
      <c r="B521" t="str">
        <f>'Base Calificada'!U522</f>
        <v>No social</v>
      </c>
    </row>
    <row r="522" spans="1:2" x14ac:dyDescent="0.25">
      <c r="A522" t="str">
        <f>'Base Calificada'!A523&amp;'Base Calificada'!D523</f>
        <v>200811R887</v>
      </c>
      <c r="B522" t="str">
        <f>'Base Calificada'!U523</f>
        <v>Social</v>
      </c>
    </row>
    <row r="523" spans="1:2" x14ac:dyDescent="0.25">
      <c r="A523" t="str">
        <f>'Base Calificada'!A524&amp;'Base Calificada'!D524</f>
        <v>200811R888</v>
      </c>
      <c r="B523" t="str">
        <f>'Base Calificada'!U524</f>
        <v>Social</v>
      </c>
    </row>
    <row r="524" spans="1:2" x14ac:dyDescent="0.25">
      <c r="A524" t="str">
        <f>'Base Calificada'!A525&amp;'Base Calificada'!D525</f>
        <v>200811R889</v>
      </c>
      <c r="B524" t="str">
        <f>'Base Calificada'!U525</f>
        <v>Social</v>
      </c>
    </row>
    <row r="525" spans="1:2" x14ac:dyDescent="0.25">
      <c r="A525" t="str">
        <f>'Base Calificada'!A526&amp;'Base Calificada'!D526</f>
        <v>200811R890</v>
      </c>
      <c r="B525" t="str">
        <f>'Base Calificada'!U526</f>
        <v>Social</v>
      </c>
    </row>
    <row r="526" spans="1:2" x14ac:dyDescent="0.25">
      <c r="A526" t="str">
        <f>'Base Calificada'!A527&amp;'Base Calificada'!D527</f>
        <v>200811R891</v>
      </c>
      <c r="B526" t="str">
        <f>'Base Calificada'!U527</f>
        <v>Social</v>
      </c>
    </row>
    <row r="527" spans="1:2" x14ac:dyDescent="0.25">
      <c r="A527" t="str">
        <f>'Base Calificada'!A528&amp;'Base Calificada'!D528</f>
        <v>200811R892</v>
      </c>
      <c r="B527" t="str">
        <f>'Base Calificada'!U528</f>
        <v>No social</v>
      </c>
    </row>
    <row r="528" spans="1:2" x14ac:dyDescent="0.25">
      <c r="A528" t="str">
        <f>'Base Calificada'!A529&amp;'Base Calificada'!D529</f>
        <v>200811R893</v>
      </c>
      <c r="B528" t="str">
        <f>'Base Calificada'!U529</f>
        <v>No social</v>
      </c>
    </row>
    <row r="529" spans="1:2" x14ac:dyDescent="0.25">
      <c r="A529" t="str">
        <f>'Base Calificada'!A530&amp;'Base Calificada'!D530</f>
        <v>200811R894</v>
      </c>
      <c r="B529" t="str">
        <f>'Base Calificada'!U530</f>
        <v>Social</v>
      </c>
    </row>
    <row r="530" spans="1:2" x14ac:dyDescent="0.25">
      <c r="A530" t="str">
        <f>'Base Calificada'!A531&amp;'Base Calificada'!D531</f>
        <v>200811R895</v>
      </c>
      <c r="B530" t="str">
        <f>'Base Calificada'!U531</f>
        <v>Social</v>
      </c>
    </row>
    <row r="531" spans="1:2" x14ac:dyDescent="0.25">
      <c r="A531" t="str">
        <f>'Base Calificada'!A532&amp;'Base Calificada'!D532</f>
        <v>200811R896</v>
      </c>
      <c r="B531" t="str">
        <f>'Base Calificada'!U532</f>
        <v>No social</v>
      </c>
    </row>
    <row r="532" spans="1:2" x14ac:dyDescent="0.25">
      <c r="A532" t="str">
        <f>'Base Calificada'!A533&amp;'Base Calificada'!D533</f>
        <v>200811R897</v>
      </c>
      <c r="B532" t="str">
        <f>'Base Calificada'!U533</f>
        <v>Social</v>
      </c>
    </row>
    <row r="533" spans="1:2" x14ac:dyDescent="0.25">
      <c r="A533" t="str">
        <f>'Base Calificada'!A534&amp;'Base Calificada'!D534</f>
        <v>200811R898</v>
      </c>
      <c r="B533" t="str">
        <f>'Base Calificada'!U534</f>
        <v>Social</v>
      </c>
    </row>
    <row r="534" spans="1:2" x14ac:dyDescent="0.25">
      <c r="A534" t="str">
        <f>'Base Calificada'!A535&amp;'Base Calificada'!D535</f>
        <v>200811R899</v>
      </c>
      <c r="B534" t="str">
        <f>'Base Calificada'!U535</f>
        <v>No social</v>
      </c>
    </row>
    <row r="535" spans="1:2" x14ac:dyDescent="0.25">
      <c r="A535" t="str">
        <f>'Base Calificada'!A536&amp;'Base Calificada'!D536</f>
        <v>200811R900</v>
      </c>
      <c r="B535" t="str">
        <f>'Base Calificada'!U536</f>
        <v>Social</v>
      </c>
    </row>
    <row r="536" spans="1:2" x14ac:dyDescent="0.25">
      <c r="A536" t="str">
        <f>'Base Calificada'!A537&amp;'Base Calificada'!D537</f>
        <v>200811R901</v>
      </c>
      <c r="B536" t="str">
        <f>'Base Calificada'!U537</f>
        <v>No social</v>
      </c>
    </row>
    <row r="537" spans="1:2" x14ac:dyDescent="0.25">
      <c r="A537" t="str">
        <f>'Base Calificada'!A538&amp;'Base Calificada'!D538</f>
        <v>200811R902</v>
      </c>
      <c r="B537" t="str">
        <f>'Base Calificada'!U538</f>
        <v>Social</v>
      </c>
    </row>
    <row r="538" spans="1:2" x14ac:dyDescent="0.25">
      <c r="A538" t="str">
        <f>'Base Calificada'!A539&amp;'Base Calificada'!D539</f>
        <v>200811R903</v>
      </c>
      <c r="B538" t="str">
        <f>'Base Calificada'!U539</f>
        <v>Social</v>
      </c>
    </row>
    <row r="539" spans="1:2" x14ac:dyDescent="0.25">
      <c r="A539" t="str">
        <f>'Base Calificada'!A540&amp;'Base Calificada'!D540</f>
        <v>200811R904</v>
      </c>
      <c r="B539" t="str">
        <f>'Base Calificada'!U540</f>
        <v>No social</v>
      </c>
    </row>
    <row r="540" spans="1:2" x14ac:dyDescent="0.25">
      <c r="A540" t="str">
        <f>'Base Calificada'!A541&amp;'Base Calificada'!D541</f>
        <v>200811R905</v>
      </c>
      <c r="B540" t="str">
        <f>'Base Calificada'!U541</f>
        <v>No social</v>
      </c>
    </row>
    <row r="541" spans="1:2" x14ac:dyDescent="0.25">
      <c r="A541" t="str">
        <f>'Base Calificada'!A542&amp;'Base Calificada'!D542</f>
        <v>200811R906</v>
      </c>
      <c r="B541" t="str">
        <f>'Base Calificada'!U542</f>
        <v>No social</v>
      </c>
    </row>
    <row r="542" spans="1:2" x14ac:dyDescent="0.25">
      <c r="A542" t="str">
        <f>'Base Calificada'!A543&amp;'Base Calificada'!D543</f>
        <v>200811R907</v>
      </c>
      <c r="B542" t="str">
        <f>'Base Calificada'!U543</f>
        <v>No social</v>
      </c>
    </row>
    <row r="543" spans="1:2" x14ac:dyDescent="0.25">
      <c r="A543" t="str">
        <f>'Base Calificada'!A544&amp;'Base Calificada'!D544</f>
        <v>200811R908</v>
      </c>
      <c r="B543" t="str">
        <f>'Base Calificada'!U544</f>
        <v>Social</v>
      </c>
    </row>
    <row r="544" spans="1:2" x14ac:dyDescent="0.25">
      <c r="A544" t="str">
        <f>'Base Calificada'!A545&amp;'Base Calificada'!D545</f>
        <v>200811R909</v>
      </c>
      <c r="B544" t="str">
        <f>'Base Calificada'!U545</f>
        <v>Social</v>
      </c>
    </row>
    <row r="545" spans="1:2" x14ac:dyDescent="0.25">
      <c r="A545" t="str">
        <f>'Base Calificada'!A546&amp;'Base Calificada'!D546</f>
        <v>200811R910</v>
      </c>
      <c r="B545" t="str">
        <f>'Base Calificada'!U546</f>
        <v>No social</v>
      </c>
    </row>
    <row r="546" spans="1:2" x14ac:dyDescent="0.25">
      <c r="A546" t="str">
        <f>'Base Calificada'!A547&amp;'Base Calificada'!D547</f>
        <v>200811R911</v>
      </c>
      <c r="B546" t="str">
        <f>'Base Calificada'!U547</f>
        <v>No social</v>
      </c>
    </row>
    <row r="547" spans="1:2" x14ac:dyDescent="0.25">
      <c r="A547" t="str">
        <f>'Base Calificada'!A548&amp;'Base Calificada'!D548</f>
        <v>200811R912</v>
      </c>
      <c r="B547" t="str">
        <f>'Base Calificada'!U548</f>
        <v>Social</v>
      </c>
    </row>
    <row r="548" spans="1:2" x14ac:dyDescent="0.25">
      <c r="A548" t="str">
        <f>'Base Calificada'!A549&amp;'Base Calificada'!D549</f>
        <v>200811R913</v>
      </c>
      <c r="B548" t="str">
        <f>'Base Calificada'!U549</f>
        <v>Social</v>
      </c>
    </row>
    <row r="549" spans="1:2" x14ac:dyDescent="0.25">
      <c r="A549" t="str">
        <f>'Base Calificada'!A550&amp;'Base Calificada'!D550</f>
        <v>200811R914</v>
      </c>
      <c r="B549" t="str">
        <f>'Base Calificada'!U550</f>
        <v>Social</v>
      </c>
    </row>
    <row r="550" spans="1:2" x14ac:dyDescent="0.25">
      <c r="A550" t="str">
        <f>'Base Calificada'!A551&amp;'Base Calificada'!D551</f>
        <v>200811R915</v>
      </c>
      <c r="B550" t="str">
        <f>'Base Calificada'!U551</f>
        <v>Social</v>
      </c>
    </row>
    <row r="551" spans="1:2" x14ac:dyDescent="0.25">
      <c r="A551" t="str">
        <f>'Base Calificada'!A552&amp;'Base Calificada'!D552</f>
        <v>200811R916</v>
      </c>
      <c r="B551" t="str">
        <f>'Base Calificada'!U552</f>
        <v>No social</v>
      </c>
    </row>
    <row r="552" spans="1:2" x14ac:dyDescent="0.25">
      <c r="A552" t="str">
        <f>'Base Calificada'!A553&amp;'Base Calificada'!D553</f>
        <v>200811R917</v>
      </c>
      <c r="B552" t="str">
        <f>'Base Calificada'!U553</f>
        <v>Social</v>
      </c>
    </row>
    <row r="553" spans="1:2" x14ac:dyDescent="0.25">
      <c r="A553" t="str">
        <f>'Base Calificada'!A554&amp;'Base Calificada'!D554</f>
        <v>200811R918</v>
      </c>
      <c r="B553" t="str">
        <f>'Base Calificada'!U554</f>
        <v>No social</v>
      </c>
    </row>
    <row r="554" spans="1:2" x14ac:dyDescent="0.25">
      <c r="A554" t="str">
        <f>'Base Calificada'!A555&amp;'Base Calificada'!D555</f>
        <v>200811R919</v>
      </c>
      <c r="B554" t="str">
        <f>'Base Calificada'!U555</f>
        <v>Social</v>
      </c>
    </row>
    <row r="555" spans="1:2" x14ac:dyDescent="0.25">
      <c r="A555" t="str">
        <f>'Base Calificada'!A556&amp;'Base Calificada'!D556</f>
        <v>200811R920</v>
      </c>
      <c r="B555" t="str">
        <f>'Base Calificada'!U556</f>
        <v>No social</v>
      </c>
    </row>
    <row r="556" spans="1:2" x14ac:dyDescent="0.25">
      <c r="A556" t="str">
        <f>'Base Calificada'!A557&amp;'Base Calificada'!D557</f>
        <v>200811R921</v>
      </c>
      <c r="B556" t="str">
        <f>'Base Calificada'!U557</f>
        <v>No social</v>
      </c>
    </row>
    <row r="557" spans="1:2" x14ac:dyDescent="0.25">
      <c r="A557" t="str">
        <f>'Base Calificada'!A558&amp;'Base Calificada'!D558</f>
        <v>200811R922</v>
      </c>
      <c r="B557" t="str">
        <f>'Base Calificada'!U558</f>
        <v>Social</v>
      </c>
    </row>
    <row r="558" spans="1:2" x14ac:dyDescent="0.25">
      <c r="A558" t="str">
        <f>'Base Calificada'!A559&amp;'Base Calificada'!D559</f>
        <v>200811R923</v>
      </c>
      <c r="B558" t="str">
        <f>'Base Calificada'!U559</f>
        <v>No social</v>
      </c>
    </row>
    <row r="559" spans="1:2" x14ac:dyDescent="0.25">
      <c r="A559" t="str">
        <f>'Base Calificada'!A560&amp;'Base Calificada'!D560</f>
        <v>200811R924</v>
      </c>
      <c r="B559" t="str">
        <f>'Base Calificada'!U560</f>
        <v>No social</v>
      </c>
    </row>
    <row r="560" spans="1:2" x14ac:dyDescent="0.25">
      <c r="A560" t="str">
        <f>'Base Calificada'!A561&amp;'Base Calificada'!D561</f>
        <v>200811R925</v>
      </c>
      <c r="B560" t="str">
        <f>'Base Calificada'!U561</f>
        <v>Social</v>
      </c>
    </row>
    <row r="561" spans="1:2" x14ac:dyDescent="0.25">
      <c r="A561" t="str">
        <f>'Base Calificada'!A562&amp;'Base Calificada'!D562</f>
        <v>200811R926</v>
      </c>
      <c r="B561" t="str">
        <f>'Base Calificada'!U562</f>
        <v>Social</v>
      </c>
    </row>
    <row r="562" spans="1:2" x14ac:dyDescent="0.25">
      <c r="A562" t="str">
        <f>'Base Calificada'!A563&amp;'Base Calificada'!D563</f>
        <v>200811R927</v>
      </c>
      <c r="B562" t="str">
        <f>'Base Calificada'!U563</f>
        <v>No social</v>
      </c>
    </row>
    <row r="563" spans="1:2" x14ac:dyDescent="0.25">
      <c r="A563" t="str">
        <f>'Base Calificada'!A564&amp;'Base Calificada'!D564</f>
        <v>200811R928</v>
      </c>
      <c r="B563" t="str">
        <f>'Base Calificada'!U564</f>
        <v>Social</v>
      </c>
    </row>
    <row r="564" spans="1:2" x14ac:dyDescent="0.25">
      <c r="A564" t="str">
        <f>'Base Calificada'!A565&amp;'Base Calificada'!D565</f>
        <v>200811R929</v>
      </c>
      <c r="B564" t="str">
        <f>'Base Calificada'!U565</f>
        <v>Social</v>
      </c>
    </row>
    <row r="565" spans="1:2" x14ac:dyDescent="0.25">
      <c r="A565" t="str">
        <f>'Base Calificada'!A566&amp;'Base Calificada'!D566</f>
        <v>200811R930</v>
      </c>
      <c r="B565" t="str">
        <f>'Base Calificada'!U566</f>
        <v>Social</v>
      </c>
    </row>
    <row r="566" spans="1:2" x14ac:dyDescent="0.25">
      <c r="A566" t="str">
        <f>'Base Calificada'!A567&amp;'Base Calificada'!D567</f>
        <v>200811R931</v>
      </c>
      <c r="B566" t="str">
        <f>'Base Calificada'!U567</f>
        <v>Social</v>
      </c>
    </row>
    <row r="567" spans="1:2" x14ac:dyDescent="0.25">
      <c r="A567" t="str">
        <f>'Base Calificada'!A568&amp;'Base Calificada'!D568</f>
        <v>200811R932</v>
      </c>
      <c r="B567" t="str">
        <f>'Base Calificada'!U568</f>
        <v>Social</v>
      </c>
    </row>
    <row r="568" spans="1:2" x14ac:dyDescent="0.25">
      <c r="A568" t="str">
        <f>'Base Calificada'!A569&amp;'Base Calificada'!D569</f>
        <v>200811R933</v>
      </c>
      <c r="B568" t="str">
        <f>'Base Calificada'!U569</f>
        <v>Social</v>
      </c>
    </row>
    <row r="569" spans="1:2" x14ac:dyDescent="0.25">
      <c r="A569" t="str">
        <f>'Base Calificada'!A570&amp;'Base Calificada'!D570</f>
        <v>200811R934</v>
      </c>
      <c r="B569" t="str">
        <f>'Base Calificada'!U570</f>
        <v>Social</v>
      </c>
    </row>
    <row r="570" spans="1:2" x14ac:dyDescent="0.25">
      <c r="A570" t="str">
        <f>'Base Calificada'!A571&amp;'Base Calificada'!D571</f>
        <v>200811R935</v>
      </c>
      <c r="B570" t="str">
        <f>'Base Calificada'!U571</f>
        <v>No social</v>
      </c>
    </row>
    <row r="571" spans="1:2" x14ac:dyDescent="0.25">
      <c r="A571" t="str">
        <f>'Base Calificada'!A572&amp;'Base Calificada'!D572</f>
        <v>200811R936</v>
      </c>
      <c r="B571" t="str">
        <f>'Base Calificada'!U572</f>
        <v>No social</v>
      </c>
    </row>
    <row r="572" spans="1:2" x14ac:dyDescent="0.25">
      <c r="A572" t="str">
        <f>'Base Calificada'!A573&amp;'Base Calificada'!D573</f>
        <v>200811R937</v>
      </c>
      <c r="B572" t="str">
        <f>'Base Calificada'!U573</f>
        <v>Social</v>
      </c>
    </row>
    <row r="573" spans="1:2" x14ac:dyDescent="0.25">
      <c r="A573" t="str">
        <f>'Base Calificada'!A574&amp;'Base Calificada'!D574</f>
        <v>200811R938</v>
      </c>
      <c r="B573" t="str">
        <f>'Base Calificada'!U574</f>
        <v>No social</v>
      </c>
    </row>
    <row r="574" spans="1:2" x14ac:dyDescent="0.25">
      <c r="A574" t="str">
        <f>'Base Calificada'!A575&amp;'Base Calificada'!D575</f>
        <v>200811R939</v>
      </c>
      <c r="B574" t="str">
        <f>'Base Calificada'!U575</f>
        <v>No social</v>
      </c>
    </row>
    <row r="575" spans="1:2" x14ac:dyDescent="0.25">
      <c r="A575" t="str">
        <f>'Base Calificada'!A576&amp;'Base Calificada'!D576</f>
        <v>200811R940</v>
      </c>
      <c r="B575" t="str">
        <f>'Base Calificada'!U576</f>
        <v>No social</v>
      </c>
    </row>
    <row r="576" spans="1:2" x14ac:dyDescent="0.25">
      <c r="A576" t="str">
        <f>'Base Calificada'!A577&amp;'Base Calificada'!D577</f>
        <v>200811R941</v>
      </c>
      <c r="B576" t="str">
        <f>'Base Calificada'!U577</f>
        <v>No social</v>
      </c>
    </row>
    <row r="577" spans="1:2" x14ac:dyDescent="0.25">
      <c r="A577" t="str">
        <f>'Base Calificada'!A578&amp;'Base Calificada'!D578</f>
        <v>200811R942</v>
      </c>
      <c r="B577" t="str">
        <f>'Base Calificada'!U578</f>
        <v>No social</v>
      </c>
    </row>
    <row r="578" spans="1:2" x14ac:dyDescent="0.25">
      <c r="A578" t="str">
        <f>'Base Calificada'!A579&amp;'Base Calificada'!D579</f>
        <v>200811R943</v>
      </c>
      <c r="B578" t="str">
        <f>'Base Calificada'!U579</f>
        <v>No social</v>
      </c>
    </row>
    <row r="579" spans="1:2" x14ac:dyDescent="0.25">
      <c r="A579" t="str">
        <f>'Base Calificada'!A580&amp;'Base Calificada'!D580</f>
        <v>200811R944</v>
      </c>
      <c r="B579" t="str">
        <f>'Base Calificada'!U580</f>
        <v>Social</v>
      </c>
    </row>
    <row r="580" spans="1:2" x14ac:dyDescent="0.25">
      <c r="A580" t="str">
        <f>'Base Calificada'!A581&amp;'Base Calificada'!D581</f>
        <v>200811R945</v>
      </c>
      <c r="B580" t="str">
        <f>'Base Calificada'!U581</f>
        <v>No social</v>
      </c>
    </row>
    <row r="581" spans="1:2" x14ac:dyDescent="0.25">
      <c r="A581" t="str">
        <f>'Base Calificada'!A582&amp;'Base Calificada'!D582</f>
        <v>200811R946</v>
      </c>
      <c r="B581" t="str">
        <f>'Base Calificada'!U582</f>
        <v>No social</v>
      </c>
    </row>
    <row r="582" spans="1:2" x14ac:dyDescent="0.25">
      <c r="A582" t="str">
        <f>'Base Calificada'!A583&amp;'Base Calificada'!D583</f>
        <v>200811R947</v>
      </c>
      <c r="B582" t="str">
        <f>'Base Calificada'!U583</f>
        <v>Social</v>
      </c>
    </row>
    <row r="583" spans="1:2" x14ac:dyDescent="0.25">
      <c r="A583" t="str">
        <f>'Base Calificada'!A584&amp;'Base Calificada'!D584</f>
        <v>200811R948</v>
      </c>
      <c r="B583" t="str">
        <f>'Base Calificada'!U584</f>
        <v>Social</v>
      </c>
    </row>
    <row r="584" spans="1:2" x14ac:dyDescent="0.25">
      <c r="A584" t="str">
        <f>'Base Calificada'!A585&amp;'Base Calificada'!D585</f>
        <v>200811R949</v>
      </c>
      <c r="B584" t="str">
        <f>'Base Calificada'!U585</f>
        <v>No social</v>
      </c>
    </row>
    <row r="585" spans="1:2" x14ac:dyDescent="0.25">
      <c r="A585" t="str">
        <f>'Base Calificada'!A586&amp;'Base Calificada'!D586</f>
        <v>200811R950</v>
      </c>
      <c r="B585" t="str">
        <f>'Base Calificada'!U586</f>
        <v>No social</v>
      </c>
    </row>
    <row r="586" spans="1:2" x14ac:dyDescent="0.25">
      <c r="A586" t="str">
        <f>'Base Calificada'!A587&amp;'Base Calificada'!D587</f>
        <v>200811R951</v>
      </c>
      <c r="B586" t="str">
        <f>'Base Calificada'!U587</f>
        <v>No social</v>
      </c>
    </row>
    <row r="587" spans="1:2" x14ac:dyDescent="0.25">
      <c r="A587" t="str">
        <f>'Base Calificada'!A588&amp;'Base Calificada'!D588</f>
        <v>200811R952</v>
      </c>
      <c r="B587" t="str">
        <f>'Base Calificada'!U588</f>
        <v>Social</v>
      </c>
    </row>
    <row r="588" spans="1:2" x14ac:dyDescent="0.25">
      <c r="A588" t="str">
        <f>'Base Calificada'!A589&amp;'Base Calificada'!D589</f>
        <v>200811R953</v>
      </c>
      <c r="B588" t="str">
        <f>'Base Calificada'!U589</f>
        <v>Social</v>
      </c>
    </row>
    <row r="589" spans="1:2" x14ac:dyDescent="0.25">
      <c r="A589" t="str">
        <f>'Base Calificada'!A590&amp;'Base Calificada'!D590</f>
        <v>200811R954</v>
      </c>
      <c r="B589" t="str">
        <f>'Base Calificada'!U590</f>
        <v>No social</v>
      </c>
    </row>
    <row r="590" spans="1:2" x14ac:dyDescent="0.25">
      <c r="A590" t="str">
        <f>'Base Calificada'!A591&amp;'Base Calificada'!D591</f>
        <v>200811R955</v>
      </c>
      <c r="B590" t="str">
        <f>'Base Calificada'!U591</f>
        <v>No social</v>
      </c>
    </row>
    <row r="591" spans="1:2" x14ac:dyDescent="0.25">
      <c r="A591" t="str">
        <f>'Base Calificada'!A592&amp;'Base Calificada'!D592</f>
        <v>200811R956</v>
      </c>
      <c r="B591" t="str">
        <f>'Base Calificada'!U592</f>
        <v>No social</v>
      </c>
    </row>
    <row r="592" spans="1:2" x14ac:dyDescent="0.25">
      <c r="A592" t="str">
        <f>'Base Calificada'!A593&amp;'Base Calificada'!D593</f>
        <v>200811R957</v>
      </c>
      <c r="B592" t="str">
        <f>'Base Calificada'!U593</f>
        <v>Social</v>
      </c>
    </row>
    <row r="593" spans="1:2" x14ac:dyDescent="0.25">
      <c r="A593" t="str">
        <f>'Base Calificada'!A594&amp;'Base Calificada'!D594</f>
        <v>200811R958</v>
      </c>
      <c r="B593" t="str">
        <f>'Base Calificada'!U594</f>
        <v>No social</v>
      </c>
    </row>
    <row r="594" spans="1:2" x14ac:dyDescent="0.25">
      <c r="A594" t="str">
        <f>'Base Calificada'!A595&amp;'Base Calificada'!D595</f>
        <v>200811R959</v>
      </c>
      <c r="B594" t="str">
        <f>'Base Calificada'!U595</f>
        <v>No social</v>
      </c>
    </row>
    <row r="595" spans="1:2" x14ac:dyDescent="0.25">
      <c r="A595" t="str">
        <f>'Base Calificada'!A596&amp;'Base Calificada'!D596</f>
        <v>200811R960</v>
      </c>
      <c r="B595" t="str">
        <f>'Base Calificada'!U596</f>
        <v>Social</v>
      </c>
    </row>
    <row r="596" spans="1:2" x14ac:dyDescent="0.25">
      <c r="A596" t="str">
        <f>'Base Calificada'!A597&amp;'Base Calificada'!D597</f>
        <v>200811R961</v>
      </c>
      <c r="B596" t="str">
        <f>'Base Calificada'!U597</f>
        <v>Social</v>
      </c>
    </row>
    <row r="597" spans="1:2" x14ac:dyDescent="0.25">
      <c r="A597" t="str">
        <f>'Base Calificada'!A598&amp;'Base Calificada'!D598</f>
        <v>200811R962</v>
      </c>
      <c r="B597" t="str">
        <f>'Base Calificada'!U598</f>
        <v>No social</v>
      </c>
    </row>
    <row r="598" spans="1:2" x14ac:dyDescent="0.25">
      <c r="A598" t="str">
        <f>'Base Calificada'!A599&amp;'Base Calificada'!D599</f>
        <v>200811R963</v>
      </c>
      <c r="B598" t="str">
        <f>'Base Calificada'!U599</f>
        <v>Social</v>
      </c>
    </row>
    <row r="599" spans="1:2" x14ac:dyDescent="0.25">
      <c r="A599" t="str">
        <f>'Base Calificada'!A600&amp;'Base Calificada'!D600</f>
        <v>200811R964</v>
      </c>
      <c r="B599" t="str">
        <f>'Base Calificada'!U600</f>
        <v>No social</v>
      </c>
    </row>
    <row r="600" spans="1:2" x14ac:dyDescent="0.25">
      <c r="A600" t="str">
        <f>'Base Calificada'!A601&amp;'Base Calificada'!D601</f>
        <v>200811R965</v>
      </c>
      <c r="B600" t="str">
        <f>'Base Calificada'!U601</f>
        <v>No social</v>
      </c>
    </row>
    <row r="601" spans="1:2" x14ac:dyDescent="0.25">
      <c r="A601" t="str">
        <f>'Base Calificada'!A602&amp;'Base Calificada'!D602</f>
        <v>200811R966</v>
      </c>
      <c r="B601" t="str">
        <f>'Base Calificada'!U602</f>
        <v>Social</v>
      </c>
    </row>
    <row r="602" spans="1:2" x14ac:dyDescent="0.25">
      <c r="A602" t="str">
        <f>'Base Calificada'!A603&amp;'Base Calificada'!D603</f>
        <v>200811R967</v>
      </c>
      <c r="B602" t="str">
        <f>'Base Calificada'!U603</f>
        <v>Social</v>
      </c>
    </row>
    <row r="603" spans="1:2" x14ac:dyDescent="0.25">
      <c r="A603" t="str">
        <f>'Base Calificada'!A604&amp;'Base Calificada'!D604</f>
        <v>200811R968</v>
      </c>
      <c r="B603" t="str">
        <f>'Base Calificada'!U604</f>
        <v>No social</v>
      </c>
    </row>
    <row r="604" spans="1:2" x14ac:dyDescent="0.25">
      <c r="A604" t="str">
        <f>'Base Calificada'!A605&amp;'Base Calificada'!D605</f>
        <v>200811R969</v>
      </c>
      <c r="B604" t="str">
        <f>'Base Calificada'!U605</f>
        <v>No social</v>
      </c>
    </row>
    <row r="605" spans="1:2" x14ac:dyDescent="0.25">
      <c r="A605" t="str">
        <f>'Base Calificada'!A606&amp;'Base Calificada'!D606</f>
        <v>200811R970</v>
      </c>
      <c r="B605" t="str">
        <f>'Base Calificada'!U606</f>
        <v>Social</v>
      </c>
    </row>
    <row r="606" spans="1:2" x14ac:dyDescent="0.25">
      <c r="A606" t="str">
        <f>'Base Calificada'!A607&amp;'Base Calificada'!D607</f>
        <v>200811R971</v>
      </c>
      <c r="B606" t="str">
        <f>'Base Calificada'!U607</f>
        <v>No social</v>
      </c>
    </row>
    <row r="607" spans="1:2" x14ac:dyDescent="0.25">
      <c r="A607" t="str">
        <f>'Base Calificada'!A608&amp;'Base Calificada'!D608</f>
        <v>200811R972</v>
      </c>
      <c r="B607" t="str">
        <f>'Base Calificada'!U608</f>
        <v>Social</v>
      </c>
    </row>
    <row r="608" spans="1:2" x14ac:dyDescent="0.25">
      <c r="A608" t="str">
        <f>'Base Calificada'!A609&amp;'Base Calificada'!D609</f>
        <v>200811R973</v>
      </c>
      <c r="B608" t="str">
        <f>'Base Calificada'!U609</f>
        <v>Social</v>
      </c>
    </row>
    <row r="609" spans="1:2" x14ac:dyDescent="0.25">
      <c r="A609" t="str">
        <f>'Base Calificada'!A610&amp;'Base Calificada'!D610</f>
        <v>200811R974</v>
      </c>
      <c r="B609" t="str">
        <f>'Base Calificada'!U610</f>
        <v>Social</v>
      </c>
    </row>
    <row r="610" spans="1:2" x14ac:dyDescent="0.25">
      <c r="A610" t="str">
        <f>'Base Calificada'!A611&amp;'Base Calificada'!D611</f>
        <v>200811R975</v>
      </c>
      <c r="B610" t="str">
        <f>'Base Calificada'!U611</f>
        <v>Social</v>
      </c>
    </row>
    <row r="611" spans="1:2" x14ac:dyDescent="0.25">
      <c r="A611" t="str">
        <f>'Base Calificada'!A612&amp;'Base Calificada'!D612</f>
        <v>200811R976</v>
      </c>
      <c r="B611" t="str">
        <f>'Base Calificada'!U612</f>
        <v>No social</v>
      </c>
    </row>
    <row r="612" spans="1:2" x14ac:dyDescent="0.25">
      <c r="A612" t="str">
        <f>'Base Calificada'!A613&amp;'Base Calificada'!D613</f>
        <v>200811R977</v>
      </c>
      <c r="B612" t="str">
        <f>'Base Calificada'!U613</f>
        <v>Social</v>
      </c>
    </row>
    <row r="613" spans="1:2" x14ac:dyDescent="0.25">
      <c r="A613" t="str">
        <f>'Base Calificada'!A614&amp;'Base Calificada'!D614</f>
        <v>200811R978</v>
      </c>
      <c r="B613" t="str">
        <f>'Base Calificada'!U614</f>
        <v>Social</v>
      </c>
    </row>
    <row r="614" spans="1:2" x14ac:dyDescent="0.25">
      <c r="A614" t="str">
        <f>'Base Calificada'!A615&amp;'Base Calificada'!D615</f>
        <v>200811R979</v>
      </c>
      <c r="B614" t="str">
        <f>'Base Calificada'!U615</f>
        <v>Social</v>
      </c>
    </row>
    <row r="615" spans="1:2" x14ac:dyDescent="0.25">
      <c r="A615" t="str">
        <f>'Base Calificada'!A616&amp;'Base Calificada'!D616</f>
        <v>200811R980</v>
      </c>
      <c r="B615" t="str">
        <f>'Base Calificada'!U616</f>
        <v>No social</v>
      </c>
    </row>
    <row r="616" spans="1:2" x14ac:dyDescent="0.25">
      <c r="A616" t="str">
        <f>'Base Calificada'!A617&amp;'Base Calificada'!D617</f>
        <v>200811R981</v>
      </c>
      <c r="B616" t="str">
        <f>'Base Calificada'!U617</f>
        <v>Social</v>
      </c>
    </row>
    <row r="617" spans="1:2" x14ac:dyDescent="0.25">
      <c r="A617" t="str">
        <f>'Base Calificada'!A618&amp;'Base Calificada'!D618</f>
        <v>200811R982</v>
      </c>
      <c r="B617" t="str">
        <f>'Base Calificada'!U618</f>
        <v>Social</v>
      </c>
    </row>
    <row r="618" spans="1:2" x14ac:dyDescent="0.25">
      <c r="A618" t="str">
        <f>'Base Calificada'!A619&amp;'Base Calificada'!D619</f>
        <v>200811R983</v>
      </c>
      <c r="B618" t="str">
        <f>'Base Calificada'!U619</f>
        <v>Social</v>
      </c>
    </row>
    <row r="619" spans="1:2" x14ac:dyDescent="0.25">
      <c r="A619" t="str">
        <f>'Base Calificada'!A620&amp;'Base Calificada'!D620</f>
        <v>200811R984</v>
      </c>
      <c r="B619" t="str">
        <f>'Base Calificada'!U620</f>
        <v>No social</v>
      </c>
    </row>
    <row r="620" spans="1:2" x14ac:dyDescent="0.25">
      <c r="A620" t="str">
        <f>'Base Calificada'!A621&amp;'Base Calificada'!D621</f>
        <v>200811R985</v>
      </c>
      <c r="B620" t="str">
        <f>'Base Calificada'!U621</f>
        <v>No social</v>
      </c>
    </row>
    <row r="621" spans="1:2" x14ac:dyDescent="0.25">
      <c r="A621" t="str">
        <f>'Base Calificada'!A622&amp;'Base Calificada'!D622</f>
        <v>200811R986</v>
      </c>
      <c r="B621" t="str">
        <f>'Base Calificada'!U622</f>
        <v>Social</v>
      </c>
    </row>
    <row r="622" spans="1:2" x14ac:dyDescent="0.25">
      <c r="A622" t="str">
        <f>'Base Calificada'!A623&amp;'Base Calificada'!D623</f>
        <v>200811R987</v>
      </c>
      <c r="B622" t="str">
        <f>'Base Calificada'!U623</f>
        <v>Social</v>
      </c>
    </row>
    <row r="623" spans="1:2" x14ac:dyDescent="0.25">
      <c r="A623" t="str">
        <f>'Base Calificada'!A624&amp;'Base Calificada'!D624</f>
        <v>200811R988</v>
      </c>
      <c r="B623" t="str">
        <f>'Base Calificada'!U624</f>
        <v>Social</v>
      </c>
    </row>
    <row r="624" spans="1:2" x14ac:dyDescent="0.25">
      <c r="A624" t="str">
        <f>'Base Calificada'!A625&amp;'Base Calificada'!D625</f>
        <v>200811R989</v>
      </c>
      <c r="B624" t="str">
        <f>'Base Calificada'!U625</f>
        <v>Social</v>
      </c>
    </row>
    <row r="625" spans="1:2" x14ac:dyDescent="0.25">
      <c r="A625" t="str">
        <f>'Base Calificada'!A626&amp;'Base Calificada'!D626</f>
        <v>200811R990</v>
      </c>
      <c r="B625" t="str">
        <f>'Base Calificada'!U626</f>
        <v>Social</v>
      </c>
    </row>
    <row r="626" spans="1:2" x14ac:dyDescent="0.25">
      <c r="A626" t="str">
        <f>'Base Calificada'!A627&amp;'Base Calificada'!D627</f>
        <v>200811R991</v>
      </c>
      <c r="B626" t="str">
        <f>'Base Calificada'!U627</f>
        <v>No social</v>
      </c>
    </row>
    <row r="627" spans="1:2" x14ac:dyDescent="0.25">
      <c r="A627" t="str">
        <f>'Base Calificada'!A628&amp;'Base Calificada'!D628</f>
        <v>200811R992</v>
      </c>
      <c r="B627" t="str">
        <f>'Base Calificada'!U628</f>
        <v>No social</v>
      </c>
    </row>
    <row r="628" spans="1:2" x14ac:dyDescent="0.25">
      <c r="A628" t="str">
        <f>'Base Calificada'!A629&amp;'Base Calificada'!D629</f>
        <v>200811R993</v>
      </c>
      <c r="B628" t="str">
        <f>'Base Calificada'!U629</f>
        <v>Social</v>
      </c>
    </row>
    <row r="629" spans="1:2" x14ac:dyDescent="0.25">
      <c r="A629" t="str">
        <f>'Base Calificada'!A630&amp;'Base Calificada'!D630</f>
        <v>200811R994</v>
      </c>
      <c r="B629" t="str">
        <f>'Base Calificada'!U630</f>
        <v>No social</v>
      </c>
    </row>
    <row r="630" spans="1:2" x14ac:dyDescent="0.25">
      <c r="A630" t="str">
        <f>'Base Calificada'!A631&amp;'Base Calificada'!D631</f>
        <v>200811R995</v>
      </c>
      <c r="B630" t="str">
        <f>'Base Calificada'!U631</f>
        <v>No social</v>
      </c>
    </row>
    <row r="631" spans="1:2" x14ac:dyDescent="0.25">
      <c r="A631" t="str">
        <f>'Base Calificada'!A632&amp;'Base Calificada'!D632</f>
        <v>200811R996</v>
      </c>
      <c r="B631" t="str">
        <f>'Base Calificada'!U632</f>
        <v>Social</v>
      </c>
    </row>
    <row r="632" spans="1:2" x14ac:dyDescent="0.25">
      <c r="A632" t="str">
        <f>'Base Calificada'!A633&amp;'Base Calificada'!D633</f>
        <v>200811R997</v>
      </c>
      <c r="B632" t="str">
        <f>'Base Calificada'!U633</f>
        <v>Social</v>
      </c>
    </row>
    <row r="633" spans="1:2" x14ac:dyDescent="0.25">
      <c r="A633" t="str">
        <f>'Base Calificada'!A634&amp;'Base Calificada'!D634</f>
        <v>200811R998</v>
      </c>
      <c r="B633" t="str">
        <f>'Base Calificada'!U634</f>
        <v>Social</v>
      </c>
    </row>
    <row r="634" spans="1:2" x14ac:dyDescent="0.25">
      <c r="A634" t="str">
        <f>'Base Calificada'!A635&amp;'Base Calificada'!D635</f>
        <v>200811R999</v>
      </c>
      <c r="B634" t="str">
        <f>'Base Calificada'!U635</f>
        <v>No social</v>
      </c>
    </row>
    <row r="635" spans="1:2" x14ac:dyDescent="0.25">
      <c r="A635" t="str">
        <f>'Base Calificada'!A636&amp;'Base Calificada'!D636</f>
        <v>200811S022</v>
      </c>
      <c r="B635" t="str">
        <f>'Base Calificada'!U636</f>
        <v>Social</v>
      </c>
    </row>
    <row r="636" spans="1:2" x14ac:dyDescent="0.25">
      <c r="A636" t="str">
        <f>'Base Calificada'!A637&amp;'Base Calificada'!D637</f>
        <v>200811S024</v>
      </c>
      <c r="B636" t="str">
        <f>'Base Calificada'!U637</f>
        <v>Social</v>
      </c>
    </row>
    <row r="637" spans="1:2" x14ac:dyDescent="0.25">
      <c r="A637" t="str">
        <f>'Base Calificada'!A638&amp;'Base Calificada'!D638</f>
        <v>200811S027</v>
      </c>
      <c r="B637" t="str">
        <f>'Base Calificada'!U638</f>
        <v>Social</v>
      </c>
    </row>
    <row r="638" spans="1:2" x14ac:dyDescent="0.25">
      <c r="A638" t="str">
        <f>'Base Calificada'!A639&amp;'Base Calificada'!D639</f>
        <v>200811S028</v>
      </c>
      <c r="B638" t="str">
        <f>'Base Calificada'!U639</f>
        <v>Social</v>
      </c>
    </row>
    <row r="639" spans="1:2" x14ac:dyDescent="0.25">
      <c r="A639" t="str">
        <f>'Base Calificada'!A640&amp;'Base Calificada'!D640</f>
        <v>200811S029</v>
      </c>
      <c r="B639" t="str">
        <f>'Base Calificada'!U640</f>
        <v>Social</v>
      </c>
    </row>
    <row r="640" spans="1:2" x14ac:dyDescent="0.25">
      <c r="A640" t="str">
        <f>'Base Calificada'!A641&amp;'Base Calificada'!D641</f>
        <v>200811S030</v>
      </c>
      <c r="B640" t="str">
        <f>'Base Calificada'!U641</f>
        <v>Social</v>
      </c>
    </row>
    <row r="641" spans="1:2" x14ac:dyDescent="0.25">
      <c r="A641" t="str">
        <f>'Base Calificada'!A642&amp;'Base Calificada'!D642</f>
        <v>200811S031</v>
      </c>
      <c r="B641" t="str">
        <f>'Base Calificada'!U642</f>
        <v>Social</v>
      </c>
    </row>
    <row r="642" spans="1:2" x14ac:dyDescent="0.25">
      <c r="A642" t="str">
        <f>'Base Calificada'!A643&amp;'Base Calificada'!D643</f>
        <v>200811S033</v>
      </c>
      <c r="B642" t="str">
        <f>'Base Calificada'!U643</f>
        <v>Social</v>
      </c>
    </row>
    <row r="643" spans="1:2" x14ac:dyDescent="0.25">
      <c r="A643" t="str">
        <f>'Base Calificada'!A644&amp;'Base Calificada'!D644</f>
        <v>200811S035</v>
      </c>
      <c r="B643" t="str">
        <f>'Base Calificada'!U644</f>
        <v>Social</v>
      </c>
    </row>
    <row r="644" spans="1:2" x14ac:dyDescent="0.25">
      <c r="A644" t="str">
        <f>'Base Calificada'!A645&amp;'Base Calificada'!D645</f>
        <v>200811S072</v>
      </c>
      <c r="B644" t="str">
        <f>'Base Calificada'!U645</f>
        <v>Social</v>
      </c>
    </row>
    <row r="645" spans="1:2" x14ac:dyDescent="0.25">
      <c r="A645" t="str">
        <f>'Base Calificada'!A646&amp;'Base Calificada'!D646</f>
        <v>200811S084</v>
      </c>
      <c r="B645" t="str">
        <f>'Base Calificada'!U646</f>
        <v>Social</v>
      </c>
    </row>
    <row r="646" spans="1:2" x14ac:dyDescent="0.25">
      <c r="A646" t="str">
        <f>'Base Calificada'!A647&amp;'Base Calificada'!D647</f>
        <v>200811S085</v>
      </c>
      <c r="B646" t="str">
        <f>'Base Calificada'!U647</f>
        <v>Social</v>
      </c>
    </row>
    <row r="647" spans="1:2" x14ac:dyDescent="0.25">
      <c r="A647" t="str">
        <f>'Base Calificada'!A648&amp;'Base Calificada'!D648</f>
        <v>200811S090</v>
      </c>
      <c r="B647" t="str">
        <f>'Base Calificada'!U648</f>
        <v>Social</v>
      </c>
    </row>
    <row r="648" spans="1:2" x14ac:dyDescent="0.25">
      <c r="A648" t="str">
        <f>'Base Calificada'!A649&amp;'Base Calificada'!D649</f>
        <v>200811S108</v>
      </c>
      <c r="B648" t="str">
        <f>'Base Calificada'!U649</f>
        <v>Social</v>
      </c>
    </row>
    <row r="649" spans="1:2" x14ac:dyDescent="0.25">
      <c r="A649" t="str">
        <f>'Base Calificada'!A650&amp;'Base Calificada'!D650</f>
        <v>200811S111</v>
      </c>
      <c r="B649" t="str">
        <f>'Base Calificada'!U650</f>
        <v>Social</v>
      </c>
    </row>
    <row r="650" spans="1:2" x14ac:dyDescent="0.25">
      <c r="A650" t="str">
        <f>'Base Calificada'!A651&amp;'Base Calificada'!D651</f>
        <v>200811S119</v>
      </c>
      <c r="B650" t="str">
        <f>'Base Calificada'!U651</f>
        <v>Social</v>
      </c>
    </row>
    <row r="651" spans="1:2" x14ac:dyDescent="0.25">
      <c r="A651" t="str">
        <f>'Base Calificada'!A652&amp;'Base Calificada'!D652</f>
        <v>200811S126</v>
      </c>
      <c r="B651" t="str">
        <f>'Base Calificada'!U652</f>
        <v>Social</v>
      </c>
    </row>
    <row r="652" spans="1:2" x14ac:dyDescent="0.25">
      <c r="A652" t="str">
        <f>'Base Calificada'!A653&amp;'Base Calificada'!D653</f>
        <v>200811S127</v>
      </c>
      <c r="B652" t="str">
        <f>'Base Calificada'!U653</f>
        <v>Social</v>
      </c>
    </row>
    <row r="653" spans="1:2" x14ac:dyDescent="0.25">
      <c r="A653" t="str">
        <f>'Base Calificada'!A654&amp;'Base Calificada'!D654</f>
        <v>200811S128</v>
      </c>
      <c r="B653" t="str">
        <f>'Base Calificada'!U654</f>
        <v>Social</v>
      </c>
    </row>
    <row r="654" spans="1:2" x14ac:dyDescent="0.25">
      <c r="A654" t="str">
        <f>'Base Calificada'!A655&amp;'Base Calificada'!D655</f>
        <v>200811S152</v>
      </c>
      <c r="B654" t="str">
        <f>'Base Calificada'!U655</f>
        <v>Social</v>
      </c>
    </row>
    <row r="655" spans="1:2" x14ac:dyDescent="0.25">
      <c r="A655" t="str">
        <f>'Base Calificada'!A656&amp;'Base Calificada'!D656</f>
        <v>200811S156</v>
      </c>
      <c r="B655" t="str">
        <f>'Base Calificada'!U656</f>
        <v>Social</v>
      </c>
    </row>
    <row r="656" spans="1:2" x14ac:dyDescent="0.25">
      <c r="A656" t="str">
        <f>'Base Calificada'!A657&amp;'Base Calificada'!D657</f>
        <v>200811S204</v>
      </c>
      <c r="B656" t="str">
        <f>'Base Calificada'!U657</f>
        <v>Social</v>
      </c>
    </row>
    <row r="657" spans="1:2" x14ac:dyDescent="0.25">
      <c r="A657" t="str">
        <f>'Base Calificada'!A658&amp;'Base Calificada'!D658</f>
        <v>200811S205</v>
      </c>
      <c r="B657" t="str">
        <f>'Base Calificada'!U658</f>
        <v>Social</v>
      </c>
    </row>
    <row r="658" spans="1:2" x14ac:dyDescent="0.25">
      <c r="A658" t="str">
        <f>'Base Calificada'!A659&amp;'Base Calificada'!D659</f>
        <v>200811S206</v>
      </c>
      <c r="B658" t="str">
        <f>'Base Calificada'!U659</f>
        <v>Social</v>
      </c>
    </row>
    <row r="659" spans="1:2" x14ac:dyDescent="0.25">
      <c r="A659" t="str">
        <f>'Base Calificada'!A660&amp;'Base Calificada'!D660</f>
        <v>200811S207</v>
      </c>
      <c r="B659" t="str">
        <f>'Base Calificada'!U660</f>
        <v>Social</v>
      </c>
    </row>
    <row r="660" spans="1:2" x14ac:dyDescent="0.25">
      <c r="A660" t="str">
        <f>'Base Calificada'!A661&amp;'Base Calificada'!D661</f>
        <v>200811S208</v>
      </c>
      <c r="B660" t="str">
        <f>'Base Calificada'!U661</f>
        <v>Social</v>
      </c>
    </row>
    <row r="661" spans="1:2" x14ac:dyDescent="0.25">
      <c r="A661" t="str">
        <f>'Base Calificada'!A662&amp;'Base Calificada'!D662</f>
        <v>200811S209</v>
      </c>
      <c r="B661" t="str">
        <f>'Base Calificada'!U662</f>
        <v>Social</v>
      </c>
    </row>
    <row r="662" spans="1:2" x14ac:dyDescent="0.25">
      <c r="A662" t="str">
        <f>'Base Calificada'!A663&amp;'Base Calificada'!D663</f>
        <v>200811S322</v>
      </c>
      <c r="B662" t="str">
        <f>'Base Calificada'!U663</f>
        <v>Social</v>
      </c>
    </row>
    <row r="663" spans="1:2" x14ac:dyDescent="0.25">
      <c r="A663" t="str">
        <f>'Base Calificada'!A664&amp;'Base Calificada'!D664</f>
        <v>200811S324</v>
      </c>
      <c r="B663" t="str">
        <f>'Base Calificada'!U664</f>
        <v>Social</v>
      </c>
    </row>
    <row r="664" spans="1:2" x14ac:dyDescent="0.25">
      <c r="A664" t="str">
        <f>'Base Calificada'!A665&amp;'Base Calificada'!D665</f>
        <v>200811S328</v>
      </c>
      <c r="B664" t="str">
        <f>'Base Calificada'!U665</f>
        <v>Social</v>
      </c>
    </row>
    <row r="665" spans="1:2" x14ac:dyDescent="0.25">
      <c r="A665" t="str">
        <f>'Base Calificada'!A666&amp;'Base Calificada'!D666</f>
        <v>200811S384</v>
      </c>
      <c r="B665" t="str">
        <f>'Base Calificada'!U666</f>
        <v>Social</v>
      </c>
    </row>
    <row r="666" spans="1:2" x14ac:dyDescent="0.25">
      <c r="A666" t="str">
        <f>'Base Calificada'!A667&amp;'Base Calificada'!D667</f>
        <v>200811S390</v>
      </c>
      <c r="B666" t="str">
        <f>'Base Calificada'!U667</f>
        <v>Social</v>
      </c>
    </row>
    <row r="667" spans="1:2" x14ac:dyDescent="0.25">
      <c r="A667" t="str">
        <f>'Base Calificada'!A668&amp;'Base Calificada'!D668</f>
        <v>200811S426</v>
      </c>
      <c r="B667" t="str">
        <f>'Base Calificada'!U668</f>
        <v>Social</v>
      </c>
    </row>
    <row r="668" spans="1:2" x14ac:dyDescent="0.25">
      <c r="A668" t="str">
        <f>'Base Calificada'!A669&amp;'Base Calificada'!D669</f>
        <v>200811S427</v>
      </c>
      <c r="B668" t="str">
        <f>'Base Calificada'!U669</f>
        <v>Social</v>
      </c>
    </row>
    <row r="669" spans="1:2" x14ac:dyDescent="0.25">
      <c r="A669" t="str">
        <f>'Base Calificada'!A670&amp;'Base Calificada'!D670</f>
        <v>200811S456</v>
      </c>
      <c r="B669" t="str">
        <f>'Base Calificada'!U670</f>
        <v>Social</v>
      </c>
    </row>
    <row r="670" spans="1:2" x14ac:dyDescent="0.25">
      <c r="A670" t="str">
        <f>'Base Calificada'!A671&amp;'Base Calificada'!D671</f>
        <v>200811S705</v>
      </c>
      <c r="B670" t="str">
        <f>'Base Calificada'!U671</f>
        <v>No social</v>
      </c>
    </row>
    <row r="671" spans="1:2" x14ac:dyDescent="0.25">
      <c r="A671" t="str">
        <f>'Base Calificada'!A672&amp;'Base Calificada'!D672</f>
        <v>200811S800</v>
      </c>
      <c r="B671" t="str">
        <f>'Base Calificada'!U672</f>
        <v>Social</v>
      </c>
    </row>
    <row r="672" spans="1:2" x14ac:dyDescent="0.25">
      <c r="A672" t="str">
        <f>'Base Calificada'!A673&amp;'Base Calificada'!D673</f>
        <v>200811S801</v>
      </c>
      <c r="B672" t="str">
        <f>'Base Calificada'!U673</f>
        <v>No social</v>
      </c>
    </row>
    <row r="673" spans="1:2" x14ac:dyDescent="0.25">
      <c r="A673" t="str">
        <f>'Base Calificada'!A674&amp;'Base Calificada'!D674</f>
        <v>200811S802</v>
      </c>
      <c r="B673" t="str">
        <f>'Base Calificada'!U674</f>
        <v>No social</v>
      </c>
    </row>
    <row r="674" spans="1:2" x14ac:dyDescent="0.25">
      <c r="A674" t="str">
        <f>'Base Calificada'!A675&amp;'Base Calificada'!D675</f>
        <v>200811S803</v>
      </c>
      <c r="B674" t="str">
        <f>'Base Calificada'!U675</f>
        <v>No social</v>
      </c>
    </row>
    <row r="675" spans="1:2" x14ac:dyDescent="0.25">
      <c r="A675" t="str">
        <f>'Base Calificada'!A676&amp;'Base Calificada'!D676</f>
        <v>200811S804</v>
      </c>
      <c r="B675" t="str">
        <f>'Base Calificada'!U676</f>
        <v>No social</v>
      </c>
    </row>
    <row r="676" spans="1:2" x14ac:dyDescent="0.25">
      <c r="A676" t="str">
        <f>'Base Calificada'!A677&amp;'Base Calificada'!D677</f>
        <v>200811S805</v>
      </c>
      <c r="B676" t="str">
        <f>'Base Calificada'!U677</f>
        <v>No social</v>
      </c>
    </row>
    <row r="677" spans="1:2" x14ac:dyDescent="0.25">
      <c r="A677" t="str">
        <f>'Base Calificada'!A678&amp;'Base Calificada'!D678</f>
        <v>200811S806</v>
      </c>
      <c r="B677" t="str">
        <f>'Base Calificada'!U678</f>
        <v>No social</v>
      </c>
    </row>
    <row r="678" spans="1:2" x14ac:dyDescent="0.25">
      <c r="A678" t="str">
        <f>'Base Calificada'!A679&amp;'Base Calificada'!D679</f>
        <v>200811S807</v>
      </c>
      <c r="B678" t="str">
        <f>'Base Calificada'!U679</f>
        <v>No social</v>
      </c>
    </row>
    <row r="679" spans="1:2" x14ac:dyDescent="0.25">
      <c r="A679" t="str">
        <f>'Base Calificada'!A680&amp;'Base Calificada'!D680</f>
        <v>200811S808</v>
      </c>
      <c r="B679" t="str">
        <f>'Base Calificada'!U680</f>
        <v>No social</v>
      </c>
    </row>
    <row r="680" spans="1:2" x14ac:dyDescent="0.25">
      <c r="A680" t="str">
        <f>'Base Calificada'!A681&amp;'Base Calificada'!D681</f>
        <v>200811S809</v>
      </c>
      <c r="B680" t="str">
        <f>'Base Calificada'!U681</f>
        <v>No social</v>
      </c>
    </row>
    <row r="681" spans="1:2" x14ac:dyDescent="0.25">
      <c r="A681" t="str">
        <f>'Base Calificada'!A682&amp;'Base Calificada'!D682</f>
        <v>200811S810</v>
      </c>
      <c r="B681" t="str">
        <f>'Base Calificada'!U682</f>
        <v>No social</v>
      </c>
    </row>
    <row r="682" spans="1:2" x14ac:dyDescent="0.25">
      <c r="A682" t="str">
        <f>'Base Calificada'!A683&amp;'Base Calificada'!D683</f>
        <v>200811S811</v>
      </c>
      <c r="B682" t="str">
        <f>'Base Calificada'!U683</f>
        <v>No social</v>
      </c>
    </row>
    <row r="683" spans="1:2" x14ac:dyDescent="0.25">
      <c r="A683" t="str">
        <f>'Base Calificada'!A684&amp;'Base Calificada'!D684</f>
        <v>200811S812</v>
      </c>
      <c r="B683" t="str">
        <f>'Base Calificada'!U684</f>
        <v>No social</v>
      </c>
    </row>
    <row r="684" spans="1:2" x14ac:dyDescent="0.25">
      <c r="A684" t="str">
        <f>'Base Calificada'!A685&amp;'Base Calificada'!D685</f>
        <v>200811S813</v>
      </c>
      <c r="B684" t="str">
        <f>'Base Calificada'!U685</f>
        <v>No social</v>
      </c>
    </row>
    <row r="685" spans="1:2" x14ac:dyDescent="0.25">
      <c r="A685" t="str">
        <f>'Base Calificada'!A686&amp;'Base Calificada'!D686</f>
        <v>200811S814</v>
      </c>
      <c r="B685" t="str">
        <f>'Base Calificada'!U686</f>
        <v>No social</v>
      </c>
    </row>
    <row r="686" spans="1:2" x14ac:dyDescent="0.25">
      <c r="A686" t="str">
        <f>'Base Calificada'!A687&amp;'Base Calificada'!D687</f>
        <v>200811S815</v>
      </c>
      <c r="B686" t="str">
        <f>'Base Calificada'!U687</f>
        <v>No social</v>
      </c>
    </row>
    <row r="687" spans="1:2" x14ac:dyDescent="0.25">
      <c r="A687" t="str">
        <f>'Base Calificada'!A688&amp;'Base Calificada'!D688</f>
        <v>200811S816</v>
      </c>
      <c r="B687" t="str">
        <f>'Base Calificada'!U688</f>
        <v>No social</v>
      </c>
    </row>
    <row r="688" spans="1:2" x14ac:dyDescent="0.25">
      <c r="A688" t="str">
        <f>'Base Calificada'!A689&amp;'Base Calificada'!D689</f>
        <v>200811S817</v>
      </c>
      <c r="B688" t="str">
        <f>'Base Calificada'!U689</f>
        <v>No social</v>
      </c>
    </row>
    <row r="689" spans="1:2" x14ac:dyDescent="0.25">
      <c r="A689" t="str">
        <f>'Base Calificada'!A690&amp;'Base Calificada'!D690</f>
        <v>200811S818</v>
      </c>
      <c r="B689" t="str">
        <f>'Base Calificada'!U690</f>
        <v>No social</v>
      </c>
    </row>
    <row r="690" spans="1:2" x14ac:dyDescent="0.25">
      <c r="A690" t="str">
        <f>'Base Calificada'!A691&amp;'Base Calificada'!D691</f>
        <v>200811S819</v>
      </c>
      <c r="B690" t="str">
        <f>'Base Calificada'!U691</f>
        <v>No social</v>
      </c>
    </row>
    <row r="691" spans="1:2" x14ac:dyDescent="0.25">
      <c r="A691" t="str">
        <f>'Base Calificada'!A692&amp;'Base Calificada'!D692</f>
        <v>200811S820</v>
      </c>
      <c r="B691" t="str">
        <f>'Base Calificada'!U692</f>
        <v>No social</v>
      </c>
    </row>
    <row r="692" spans="1:2" x14ac:dyDescent="0.25">
      <c r="A692" t="str">
        <f>'Base Calificada'!A693&amp;'Base Calificada'!D693</f>
        <v>200811S821</v>
      </c>
      <c r="B692" t="str">
        <f>'Base Calificada'!U693</f>
        <v>No social</v>
      </c>
    </row>
    <row r="693" spans="1:2" x14ac:dyDescent="0.25">
      <c r="A693" t="str">
        <f>'Base Calificada'!A694&amp;'Base Calificada'!D694</f>
        <v>200811S822</v>
      </c>
      <c r="B693" t="str">
        <f>'Base Calificada'!U694</f>
        <v>No social</v>
      </c>
    </row>
    <row r="694" spans="1:2" x14ac:dyDescent="0.25">
      <c r="A694" t="str">
        <f>'Base Calificada'!A695&amp;'Base Calificada'!D695</f>
        <v>200811S823</v>
      </c>
      <c r="B694" t="str">
        <f>'Base Calificada'!U695</f>
        <v>No social</v>
      </c>
    </row>
    <row r="695" spans="1:2" x14ac:dyDescent="0.25">
      <c r="A695" t="str">
        <f>'Base Calificada'!A696&amp;'Base Calificada'!D696</f>
        <v>200811S824</v>
      </c>
      <c r="B695" t="str">
        <f>'Base Calificada'!U696</f>
        <v>No social</v>
      </c>
    </row>
    <row r="696" spans="1:2" x14ac:dyDescent="0.25">
      <c r="A696" t="str">
        <f>'Base Calificada'!A697&amp;'Base Calificada'!D697</f>
        <v>200811S825</v>
      </c>
      <c r="B696" t="str">
        <f>'Base Calificada'!U697</f>
        <v>No social</v>
      </c>
    </row>
    <row r="697" spans="1:2" x14ac:dyDescent="0.25">
      <c r="A697" t="str">
        <f>'Base Calificada'!A698&amp;'Base Calificada'!D698</f>
        <v>200811S826</v>
      </c>
      <c r="B697" t="str">
        <f>'Base Calificada'!U698</f>
        <v>No social</v>
      </c>
    </row>
    <row r="698" spans="1:2" x14ac:dyDescent="0.25">
      <c r="A698" t="str">
        <f>'Base Calificada'!A699&amp;'Base Calificada'!D699</f>
        <v>200811S827</v>
      </c>
      <c r="B698" t="str">
        <f>'Base Calificada'!U699</f>
        <v>No social</v>
      </c>
    </row>
    <row r="699" spans="1:2" x14ac:dyDescent="0.25">
      <c r="A699" t="str">
        <f>'Base Calificada'!A700&amp;'Base Calificada'!D700</f>
        <v>200811S828</v>
      </c>
      <c r="B699" t="str">
        <f>'Base Calificada'!U700</f>
        <v>No social</v>
      </c>
    </row>
    <row r="700" spans="1:2" x14ac:dyDescent="0.25">
      <c r="A700" t="str">
        <f>'Base Calificada'!A701&amp;'Base Calificada'!D701</f>
        <v>200811S829</v>
      </c>
      <c r="B700" t="str">
        <f>'Base Calificada'!U701</f>
        <v>No social</v>
      </c>
    </row>
    <row r="701" spans="1:2" x14ac:dyDescent="0.25">
      <c r="A701" t="str">
        <f>'Base Calificada'!A702&amp;'Base Calificada'!D702</f>
        <v>200811S830</v>
      </c>
      <c r="B701" t="str">
        <f>'Base Calificada'!U702</f>
        <v>No social</v>
      </c>
    </row>
    <row r="702" spans="1:2" x14ac:dyDescent="0.25">
      <c r="A702" t="str">
        <f>'Base Calificada'!A703&amp;'Base Calificada'!D703</f>
        <v>200811S831</v>
      </c>
      <c r="B702" t="str">
        <f>'Base Calificada'!U703</f>
        <v>No social</v>
      </c>
    </row>
    <row r="703" spans="1:2" x14ac:dyDescent="0.25">
      <c r="A703" t="str">
        <f>'Base Calificada'!A704&amp;'Base Calificada'!D704</f>
        <v>200811S832</v>
      </c>
      <c r="B703" t="str">
        <f>'Base Calificada'!U704</f>
        <v>No social</v>
      </c>
    </row>
    <row r="704" spans="1:2" x14ac:dyDescent="0.25">
      <c r="A704" t="str">
        <f>'Base Calificada'!A705&amp;'Base Calificada'!D705</f>
        <v>200811S833</v>
      </c>
      <c r="B704" t="str">
        <f>'Base Calificada'!U705</f>
        <v>No social</v>
      </c>
    </row>
    <row r="705" spans="1:2" x14ac:dyDescent="0.25">
      <c r="A705" t="str">
        <f>'Base Calificada'!A706&amp;'Base Calificada'!D706</f>
        <v>200811S834</v>
      </c>
      <c r="B705" t="str">
        <f>'Base Calificada'!U706</f>
        <v>No social</v>
      </c>
    </row>
    <row r="706" spans="1:2" x14ac:dyDescent="0.25">
      <c r="A706" t="str">
        <f>'Base Calificada'!A707&amp;'Base Calificada'!D707</f>
        <v>200811S835</v>
      </c>
      <c r="B706" t="str">
        <f>'Base Calificada'!U707</f>
        <v>No social</v>
      </c>
    </row>
    <row r="707" spans="1:2" x14ac:dyDescent="0.25">
      <c r="A707" t="str">
        <f>'Base Calificada'!A708&amp;'Base Calificada'!D708</f>
        <v>200811S836</v>
      </c>
      <c r="B707" t="str">
        <f>'Base Calificada'!U708</f>
        <v>No social</v>
      </c>
    </row>
    <row r="708" spans="1:2" x14ac:dyDescent="0.25">
      <c r="A708" t="str">
        <f>'Base Calificada'!A709&amp;'Base Calificada'!D709</f>
        <v>200811S837</v>
      </c>
      <c r="B708" t="str">
        <f>'Base Calificada'!U709</f>
        <v>Social</v>
      </c>
    </row>
    <row r="709" spans="1:2" x14ac:dyDescent="0.25">
      <c r="A709" t="str">
        <f>'Base Calificada'!A710&amp;'Base Calificada'!D710</f>
        <v>200811S838</v>
      </c>
      <c r="B709" t="str">
        <f>'Base Calificada'!U710</f>
        <v>No social</v>
      </c>
    </row>
    <row r="710" spans="1:2" x14ac:dyDescent="0.25">
      <c r="A710" t="str">
        <f>'Base Calificada'!A711&amp;'Base Calificada'!D711</f>
        <v>200811S839</v>
      </c>
      <c r="B710" t="str">
        <f>'Base Calificada'!U711</f>
        <v>No social</v>
      </c>
    </row>
    <row r="711" spans="1:2" x14ac:dyDescent="0.25">
      <c r="A711" t="str">
        <f>'Base Calificada'!A712&amp;'Base Calificada'!D712</f>
        <v>200811S840</v>
      </c>
      <c r="B711" t="str">
        <f>'Base Calificada'!U712</f>
        <v>No social</v>
      </c>
    </row>
    <row r="712" spans="1:2" x14ac:dyDescent="0.25">
      <c r="A712" t="str">
        <f>'Base Calificada'!A713&amp;'Base Calificada'!D713</f>
        <v>200811S841</v>
      </c>
      <c r="B712" t="str">
        <f>'Base Calificada'!U713</f>
        <v>No social</v>
      </c>
    </row>
    <row r="713" spans="1:2" x14ac:dyDescent="0.25">
      <c r="A713" t="str">
        <f>'Base Calificada'!A714&amp;'Base Calificada'!D714</f>
        <v>200811S842</v>
      </c>
      <c r="B713" t="str">
        <f>'Base Calificada'!U714</f>
        <v>No social</v>
      </c>
    </row>
    <row r="714" spans="1:2" x14ac:dyDescent="0.25">
      <c r="A714" t="str">
        <f>'Base Calificada'!A715&amp;'Base Calificada'!D715</f>
        <v>200811S843</v>
      </c>
      <c r="B714" t="str">
        <f>'Base Calificada'!U715</f>
        <v>No social</v>
      </c>
    </row>
    <row r="715" spans="1:2" x14ac:dyDescent="0.25">
      <c r="A715" t="str">
        <f>'Base Calificada'!A716&amp;'Base Calificada'!D716</f>
        <v>200811S844</v>
      </c>
      <c r="B715" t="str">
        <f>'Base Calificada'!U716</f>
        <v>No social</v>
      </c>
    </row>
    <row r="716" spans="1:2" x14ac:dyDescent="0.25">
      <c r="A716" t="str">
        <f>'Base Calificada'!A717&amp;'Base Calificada'!D717</f>
        <v>200811S845</v>
      </c>
      <c r="B716" t="str">
        <f>'Base Calificada'!U717</f>
        <v>No social</v>
      </c>
    </row>
    <row r="717" spans="1:2" x14ac:dyDescent="0.25">
      <c r="A717" t="str">
        <f>'Base Calificada'!A718&amp;'Base Calificada'!D718</f>
        <v>200811S846</v>
      </c>
      <c r="B717" t="str">
        <f>'Base Calificada'!U718</f>
        <v>No social</v>
      </c>
    </row>
    <row r="718" spans="1:2" x14ac:dyDescent="0.25">
      <c r="A718" t="str">
        <f>'Base Calificada'!A719&amp;'Base Calificada'!D719</f>
        <v>200811S847</v>
      </c>
      <c r="B718" t="str">
        <f>'Base Calificada'!U719</f>
        <v>No social</v>
      </c>
    </row>
    <row r="719" spans="1:2" x14ac:dyDescent="0.25">
      <c r="A719" t="str">
        <f>'Base Calificada'!A720&amp;'Base Calificada'!D720</f>
        <v>200811S848</v>
      </c>
      <c r="B719" t="str">
        <f>'Base Calificada'!U720</f>
        <v>No social</v>
      </c>
    </row>
    <row r="720" spans="1:2" x14ac:dyDescent="0.25">
      <c r="A720" t="str">
        <f>'Base Calificada'!A721&amp;'Base Calificada'!D721</f>
        <v>200811S849</v>
      </c>
      <c r="B720" t="str">
        <f>'Base Calificada'!U721</f>
        <v>No social</v>
      </c>
    </row>
    <row r="721" spans="1:2" x14ac:dyDescent="0.25">
      <c r="A721" t="str">
        <f>'Base Calificada'!A722&amp;'Base Calificada'!D722</f>
        <v>200811S850</v>
      </c>
      <c r="B721" t="str">
        <f>'Base Calificada'!U722</f>
        <v>No social</v>
      </c>
    </row>
    <row r="722" spans="1:2" x14ac:dyDescent="0.25">
      <c r="A722" t="str">
        <f>'Base Calificada'!A723&amp;'Base Calificada'!D723</f>
        <v>200811S851</v>
      </c>
      <c r="B722" t="str">
        <f>'Base Calificada'!U723</f>
        <v>Social</v>
      </c>
    </row>
    <row r="723" spans="1:2" x14ac:dyDescent="0.25">
      <c r="A723" t="str">
        <f>'Base Calificada'!A724&amp;'Base Calificada'!D724</f>
        <v>200811S852</v>
      </c>
      <c r="B723" t="str">
        <f>'Base Calificada'!U724</f>
        <v>No social</v>
      </c>
    </row>
    <row r="724" spans="1:2" x14ac:dyDescent="0.25">
      <c r="A724" t="str">
        <f>'Base Calificada'!A725&amp;'Base Calificada'!D725</f>
        <v>200811S853</v>
      </c>
      <c r="B724" t="str">
        <f>'Base Calificada'!U725</f>
        <v>No social</v>
      </c>
    </row>
    <row r="725" spans="1:2" x14ac:dyDescent="0.25">
      <c r="A725" t="str">
        <f>'Base Calificada'!A726&amp;'Base Calificada'!D726</f>
        <v>200811S854</v>
      </c>
      <c r="B725" t="str">
        <f>'Base Calificada'!U726</f>
        <v>No social</v>
      </c>
    </row>
    <row r="726" spans="1:2" x14ac:dyDescent="0.25">
      <c r="A726" t="str">
        <f>'Base Calificada'!A727&amp;'Base Calificada'!D727</f>
        <v>200811S855</v>
      </c>
      <c r="B726" t="str">
        <f>'Base Calificada'!U727</f>
        <v>No social</v>
      </c>
    </row>
    <row r="727" spans="1:2" x14ac:dyDescent="0.25">
      <c r="A727" t="str">
        <f>'Base Calificada'!A728&amp;'Base Calificada'!D728</f>
        <v>200811S856</v>
      </c>
      <c r="B727" t="str">
        <f>'Base Calificada'!U728</f>
        <v>No social</v>
      </c>
    </row>
    <row r="728" spans="1:2" x14ac:dyDescent="0.25">
      <c r="A728" t="str">
        <f>'Base Calificada'!A729&amp;'Base Calificada'!D729</f>
        <v>200811S857</v>
      </c>
      <c r="B728" t="str">
        <f>'Base Calificada'!U729</f>
        <v>No social</v>
      </c>
    </row>
    <row r="729" spans="1:2" x14ac:dyDescent="0.25">
      <c r="A729" t="str">
        <f>'Base Calificada'!A730&amp;'Base Calificada'!D730</f>
        <v>200811S858</v>
      </c>
      <c r="B729" t="str">
        <f>'Base Calificada'!U730</f>
        <v>Social</v>
      </c>
    </row>
    <row r="730" spans="1:2" x14ac:dyDescent="0.25">
      <c r="A730" t="str">
        <f>'Base Calificada'!A731&amp;'Base Calificada'!D731</f>
        <v>200811S859</v>
      </c>
      <c r="B730" t="str">
        <f>'Base Calificada'!U731</f>
        <v>No social</v>
      </c>
    </row>
    <row r="731" spans="1:2" x14ac:dyDescent="0.25">
      <c r="A731" t="str">
        <f>'Base Calificada'!A732&amp;'Base Calificada'!D732</f>
        <v>200811S860</v>
      </c>
      <c r="B731" t="str">
        <f>'Base Calificada'!U732</f>
        <v>No social</v>
      </c>
    </row>
    <row r="732" spans="1:2" x14ac:dyDescent="0.25">
      <c r="A732" t="str">
        <f>'Base Calificada'!A733&amp;'Base Calificada'!D733</f>
        <v>200811S861</v>
      </c>
      <c r="B732" t="str">
        <f>'Base Calificada'!U733</f>
        <v>No social</v>
      </c>
    </row>
    <row r="733" spans="1:2" x14ac:dyDescent="0.25">
      <c r="A733" t="str">
        <f>'Base Calificada'!A734&amp;'Base Calificada'!D734</f>
        <v>200811S862</v>
      </c>
      <c r="B733" t="str">
        <f>'Base Calificada'!U734</f>
        <v>No social</v>
      </c>
    </row>
    <row r="734" spans="1:2" x14ac:dyDescent="0.25">
      <c r="A734" t="str">
        <f>'Base Calificada'!A735&amp;'Base Calificada'!D735</f>
        <v>200811S863</v>
      </c>
      <c r="B734" t="str">
        <f>'Base Calificada'!U735</f>
        <v>No social</v>
      </c>
    </row>
    <row r="735" spans="1:2" x14ac:dyDescent="0.25">
      <c r="A735" t="str">
        <f>'Base Calificada'!A736&amp;'Base Calificada'!D736</f>
        <v>200811S864</v>
      </c>
      <c r="B735" t="str">
        <f>'Base Calificada'!U736</f>
        <v>No social</v>
      </c>
    </row>
    <row r="736" spans="1:2" x14ac:dyDescent="0.25">
      <c r="A736" t="str">
        <f>'Base Calificada'!A737&amp;'Base Calificada'!D737</f>
        <v>200811S865</v>
      </c>
      <c r="B736" t="str">
        <f>'Base Calificada'!U737</f>
        <v>No social</v>
      </c>
    </row>
    <row r="737" spans="1:2" x14ac:dyDescent="0.25">
      <c r="A737" t="str">
        <f>'Base Calificada'!A738&amp;'Base Calificada'!D738</f>
        <v>200811S866</v>
      </c>
      <c r="B737" t="str">
        <f>'Base Calificada'!U738</f>
        <v>No social</v>
      </c>
    </row>
    <row r="738" spans="1:2" x14ac:dyDescent="0.25">
      <c r="A738" t="str">
        <f>'Base Calificada'!A739&amp;'Base Calificada'!D739</f>
        <v>200811S867</v>
      </c>
      <c r="B738" t="str">
        <f>'Base Calificada'!U739</f>
        <v>No social</v>
      </c>
    </row>
    <row r="739" spans="1:2" x14ac:dyDescent="0.25">
      <c r="A739" t="str">
        <f>'Base Calificada'!A740&amp;'Base Calificada'!D740</f>
        <v>200811S868</v>
      </c>
      <c r="B739" t="str">
        <f>'Base Calificada'!U740</f>
        <v>No social</v>
      </c>
    </row>
    <row r="740" spans="1:2" x14ac:dyDescent="0.25">
      <c r="A740" t="str">
        <f>'Base Calificada'!A741&amp;'Base Calificada'!D741</f>
        <v>200811S869</v>
      </c>
      <c r="B740" t="str">
        <f>'Base Calificada'!U741</f>
        <v>No social</v>
      </c>
    </row>
    <row r="741" spans="1:2" x14ac:dyDescent="0.25">
      <c r="A741" t="str">
        <f>'Base Calificada'!A742&amp;'Base Calificada'!D742</f>
        <v>200811S870</v>
      </c>
      <c r="B741" t="str">
        <f>'Base Calificada'!U742</f>
        <v>No social</v>
      </c>
    </row>
    <row r="742" spans="1:2" x14ac:dyDescent="0.25">
      <c r="A742" t="str">
        <f>'Base Calificada'!A743&amp;'Base Calificada'!D743</f>
        <v>200811S871</v>
      </c>
      <c r="B742" t="str">
        <f>'Base Calificada'!U743</f>
        <v>No social</v>
      </c>
    </row>
    <row r="743" spans="1:2" x14ac:dyDescent="0.25">
      <c r="A743" t="str">
        <f>'Base Calificada'!A744&amp;'Base Calificada'!D744</f>
        <v>200811S872</v>
      </c>
      <c r="B743" t="str">
        <f>'Base Calificada'!U744</f>
        <v>No social</v>
      </c>
    </row>
    <row r="744" spans="1:2" x14ac:dyDescent="0.25">
      <c r="A744" t="str">
        <f>'Base Calificada'!A745&amp;'Base Calificada'!D745</f>
        <v>200811S873</v>
      </c>
      <c r="B744" t="str">
        <f>'Base Calificada'!U745</f>
        <v>Social</v>
      </c>
    </row>
    <row r="745" spans="1:2" x14ac:dyDescent="0.25">
      <c r="A745" t="str">
        <f>'Base Calificada'!A746&amp;'Base Calificada'!D746</f>
        <v>200811S874</v>
      </c>
      <c r="B745" t="str">
        <f>'Base Calificada'!U746</f>
        <v>No social</v>
      </c>
    </row>
    <row r="746" spans="1:2" x14ac:dyDescent="0.25">
      <c r="A746" t="str">
        <f>'Base Calificada'!A747&amp;'Base Calificada'!D747</f>
        <v>200811S875</v>
      </c>
      <c r="B746" t="str">
        <f>'Base Calificada'!U747</f>
        <v>No social</v>
      </c>
    </row>
    <row r="747" spans="1:2" x14ac:dyDescent="0.25">
      <c r="A747" t="str">
        <f>'Base Calificada'!A748&amp;'Base Calificada'!D748</f>
        <v>200811S876</v>
      </c>
      <c r="B747" t="str">
        <f>'Base Calificada'!U748</f>
        <v>No social</v>
      </c>
    </row>
    <row r="748" spans="1:2" x14ac:dyDescent="0.25">
      <c r="A748" t="str">
        <f>'Base Calificada'!A749&amp;'Base Calificada'!D749</f>
        <v>200811S877</v>
      </c>
      <c r="B748" t="str">
        <f>'Base Calificada'!U749</f>
        <v>No social</v>
      </c>
    </row>
    <row r="749" spans="1:2" x14ac:dyDescent="0.25">
      <c r="A749" t="str">
        <f>'Base Calificada'!A750&amp;'Base Calificada'!D750</f>
        <v>200811S878</v>
      </c>
      <c r="B749" t="str">
        <f>'Base Calificada'!U750</f>
        <v>No social</v>
      </c>
    </row>
    <row r="750" spans="1:2" x14ac:dyDescent="0.25">
      <c r="A750" t="str">
        <f>'Base Calificada'!A751&amp;'Base Calificada'!D751</f>
        <v>200811S879</v>
      </c>
      <c r="B750" t="str">
        <f>'Base Calificada'!U751</f>
        <v>No social</v>
      </c>
    </row>
    <row r="751" spans="1:2" x14ac:dyDescent="0.25">
      <c r="A751" t="str">
        <f>'Base Calificada'!A752&amp;'Base Calificada'!D752</f>
        <v>200811S880</v>
      </c>
      <c r="B751" t="str">
        <f>'Base Calificada'!U752</f>
        <v>No social</v>
      </c>
    </row>
    <row r="752" spans="1:2" x14ac:dyDescent="0.25">
      <c r="A752" t="str">
        <f>'Base Calificada'!A753&amp;'Base Calificada'!D753</f>
        <v>200811S881</v>
      </c>
      <c r="B752" t="str">
        <f>'Base Calificada'!U753</f>
        <v>No social</v>
      </c>
    </row>
    <row r="753" spans="1:2" x14ac:dyDescent="0.25">
      <c r="A753" t="str">
        <f>'Base Calificada'!A754&amp;'Base Calificada'!D754</f>
        <v>200811S882</v>
      </c>
      <c r="B753" t="str">
        <f>'Base Calificada'!U754</f>
        <v>No social</v>
      </c>
    </row>
    <row r="754" spans="1:2" x14ac:dyDescent="0.25">
      <c r="A754" t="str">
        <f>'Base Calificada'!A755&amp;'Base Calificada'!D755</f>
        <v>200811S883</v>
      </c>
      <c r="B754" t="str">
        <f>'Base Calificada'!U755</f>
        <v>No social</v>
      </c>
    </row>
    <row r="755" spans="1:2" x14ac:dyDescent="0.25">
      <c r="A755" t="str">
        <f>'Base Calificada'!A756&amp;'Base Calificada'!D756</f>
        <v>200811S884</v>
      </c>
      <c r="B755" t="str">
        <f>'Base Calificada'!U756</f>
        <v>No social</v>
      </c>
    </row>
    <row r="756" spans="1:2" x14ac:dyDescent="0.25">
      <c r="A756" t="str">
        <f>'Base Calificada'!A757&amp;'Base Calificada'!D757</f>
        <v>200811S885</v>
      </c>
      <c r="B756" t="str">
        <f>'Base Calificada'!U757</f>
        <v>No social</v>
      </c>
    </row>
    <row r="757" spans="1:2" x14ac:dyDescent="0.25">
      <c r="A757" t="str">
        <f>'Base Calificada'!A758&amp;'Base Calificada'!D758</f>
        <v>200811S886</v>
      </c>
      <c r="B757" t="str">
        <f>'Base Calificada'!U758</f>
        <v>No social</v>
      </c>
    </row>
    <row r="758" spans="1:2" x14ac:dyDescent="0.25">
      <c r="A758" t="str">
        <f>'Base Calificada'!A759&amp;'Base Calificada'!D759</f>
        <v>200811S887</v>
      </c>
      <c r="B758" t="str">
        <f>'Base Calificada'!U759</f>
        <v>No social</v>
      </c>
    </row>
    <row r="759" spans="1:2" x14ac:dyDescent="0.25">
      <c r="A759" t="str">
        <f>'Base Calificada'!A760&amp;'Base Calificada'!D760</f>
        <v>200811S888</v>
      </c>
      <c r="B759" t="str">
        <f>'Base Calificada'!U760</f>
        <v>No social</v>
      </c>
    </row>
    <row r="760" spans="1:2" x14ac:dyDescent="0.25">
      <c r="A760" t="str">
        <f>'Base Calificada'!A761&amp;'Base Calificada'!D761</f>
        <v>200811S889</v>
      </c>
      <c r="B760" t="str">
        <f>'Base Calificada'!U761</f>
        <v>No social</v>
      </c>
    </row>
    <row r="761" spans="1:2" x14ac:dyDescent="0.25">
      <c r="A761" t="str">
        <f>'Base Calificada'!A762&amp;'Base Calificada'!D762</f>
        <v>200811S890</v>
      </c>
      <c r="B761" t="str">
        <f>'Base Calificada'!U762</f>
        <v>No social</v>
      </c>
    </row>
    <row r="762" spans="1:2" x14ac:dyDescent="0.25">
      <c r="A762" t="str">
        <f>'Base Calificada'!A763&amp;'Base Calificada'!D763</f>
        <v>200811S891</v>
      </c>
      <c r="B762" t="str">
        <f>'Base Calificada'!U763</f>
        <v>No social</v>
      </c>
    </row>
    <row r="763" spans="1:2" x14ac:dyDescent="0.25">
      <c r="A763" t="str">
        <f>'Base Calificada'!A764&amp;'Base Calificada'!D764</f>
        <v>200811S892</v>
      </c>
      <c r="B763" t="str">
        <f>'Base Calificada'!U764</f>
        <v>No social</v>
      </c>
    </row>
    <row r="764" spans="1:2" x14ac:dyDescent="0.25">
      <c r="A764" t="str">
        <f>'Base Calificada'!A765&amp;'Base Calificada'!D765</f>
        <v>200811S893</v>
      </c>
      <c r="B764" t="str">
        <f>'Base Calificada'!U765</f>
        <v>Social</v>
      </c>
    </row>
    <row r="765" spans="1:2" x14ac:dyDescent="0.25">
      <c r="A765" t="str">
        <f>'Base Calificada'!A766&amp;'Base Calificada'!D766</f>
        <v>200811S894</v>
      </c>
      <c r="B765" t="str">
        <f>'Base Calificada'!U766</f>
        <v>No social</v>
      </c>
    </row>
    <row r="766" spans="1:2" x14ac:dyDescent="0.25">
      <c r="A766" t="str">
        <f>'Base Calificada'!A767&amp;'Base Calificada'!D767</f>
        <v>200811S895</v>
      </c>
      <c r="B766" t="str">
        <f>'Base Calificada'!U767</f>
        <v>No social</v>
      </c>
    </row>
    <row r="767" spans="1:2" x14ac:dyDescent="0.25">
      <c r="A767" t="str">
        <f>'Base Calificada'!A768&amp;'Base Calificada'!D768</f>
        <v>200811S896</v>
      </c>
      <c r="B767" t="str">
        <f>'Base Calificada'!U768</f>
        <v>No social</v>
      </c>
    </row>
    <row r="768" spans="1:2" x14ac:dyDescent="0.25">
      <c r="A768" t="str">
        <f>'Base Calificada'!A769&amp;'Base Calificada'!D769</f>
        <v>200811S897</v>
      </c>
      <c r="B768" t="str">
        <f>'Base Calificada'!U769</f>
        <v>No social</v>
      </c>
    </row>
    <row r="769" spans="1:2" x14ac:dyDescent="0.25">
      <c r="A769" t="str">
        <f>'Base Calificada'!A770&amp;'Base Calificada'!D770</f>
        <v>200811S898</v>
      </c>
      <c r="B769" t="str">
        <f>'Base Calificada'!U770</f>
        <v>No social</v>
      </c>
    </row>
    <row r="770" spans="1:2" x14ac:dyDescent="0.25">
      <c r="A770" t="str">
        <f>'Base Calificada'!A771&amp;'Base Calificada'!D771</f>
        <v>200811S899</v>
      </c>
      <c r="B770" t="str">
        <f>'Base Calificada'!U771</f>
        <v>Social</v>
      </c>
    </row>
    <row r="771" spans="1:2" x14ac:dyDescent="0.25">
      <c r="A771" t="str">
        <f>'Base Calificada'!A772&amp;'Base Calificada'!D772</f>
        <v>200811S900</v>
      </c>
      <c r="B771" t="str">
        <f>'Base Calificada'!U772</f>
        <v>Social</v>
      </c>
    </row>
    <row r="772" spans="1:2" x14ac:dyDescent="0.25">
      <c r="A772" t="str">
        <f>'Base Calificada'!A773&amp;'Base Calificada'!D773</f>
        <v>200811S901</v>
      </c>
      <c r="B772" t="str">
        <f>'Base Calificada'!U773</f>
        <v>No social</v>
      </c>
    </row>
    <row r="773" spans="1:2" x14ac:dyDescent="0.25">
      <c r="A773" t="str">
        <f>'Base Calificada'!A774&amp;'Base Calificada'!D774</f>
        <v>200811U001</v>
      </c>
      <c r="B773" t="str">
        <f>'Base Calificada'!U774</f>
        <v>Social</v>
      </c>
    </row>
    <row r="774" spans="1:2" x14ac:dyDescent="0.25">
      <c r="A774" t="str">
        <f>'Base Calificada'!A775&amp;'Base Calificada'!D775</f>
        <v>200811U003</v>
      </c>
      <c r="B774" t="str">
        <f>'Base Calificada'!U775</f>
        <v>Social</v>
      </c>
    </row>
    <row r="775" spans="1:2" x14ac:dyDescent="0.25">
      <c r="A775" t="str">
        <f>'Base Calificada'!A776&amp;'Base Calificada'!D776</f>
        <v>200811U005</v>
      </c>
      <c r="B775" t="str">
        <f>'Base Calificada'!U776</f>
        <v>Social</v>
      </c>
    </row>
    <row r="776" spans="1:2" x14ac:dyDescent="0.25">
      <c r="A776" t="str">
        <f>'Base Calificada'!A777&amp;'Base Calificada'!D777</f>
        <v>200811U006</v>
      </c>
      <c r="B776" t="str">
        <f>'Base Calificada'!U777</f>
        <v>Social</v>
      </c>
    </row>
    <row r="777" spans="1:2" x14ac:dyDescent="0.25">
      <c r="A777" t="str">
        <f>'Base Calificada'!A778&amp;'Base Calificada'!D778</f>
        <v>200811U007</v>
      </c>
      <c r="B777" t="str">
        <f>'Base Calificada'!U778</f>
        <v>Social</v>
      </c>
    </row>
    <row r="778" spans="1:2" x14ac:dyDescent="0.25">
      <c r="A778" t="str">
        <f>'Base Calificada'!A779&amp;'Base Calificada'!D779</f>
        <v>200811U008</v>
      </c>
      <c r="B778" t="str">
        <f>'Base Calificada'!U779</f>
        <v>Social</v>
      </c>
    </row>
    <row r="779" spans="1:2" x14ac:dyDescent="0.25">
      <c r="A779" t="str">
        <f>'Base Calificada'!A780&amp;'Base Calificada'!D780</f>
        <v>200811U009</v>
      </c>
      <c r="B779" t="str">
        <f>'Base Calificada'!U780</f>
        <v>Social</v>
      </c>
    </row>
    <row r="780" spans="1:2" x14ac:dyDescent="0.25">
      <c r="A780" t="str">
        <f>'Base Calificada'!A781&amp;'Base Calificada'!D781</f>
        <v>200811U010</v>
      </c>
      <c r="B780" t="str">
        <f>'Base Calificada'!U781</f>
        <v>Social</v>
      </c>
    </row>
    <row r="781" spans="1:2" x14ac:dyDescent="0.25">
      <c r="A781" t="str">
        <f>'Base Calificada'!A782&amp;'Base Calificada'!D782</f>
        <v>200811U011</v>
      </c>
      <c r="B781" t="str">
        <f>'Base Calificada'!U782</f>
        <v>Social</v>
      </c>
    </row>
    <row r="782" spans="1:2" x14ac:dyDescent="0.25">
      <c r="A782" t="str">
        <f>'Base Calificada'!A783&amp;'Base Calificada'!D783</f>
        <v>200811U012</v>
      </c>
      <c r="B782" t="str">
        <f>'Base Calificada'!U783</f>
        <v>Social</v>
      </c>
    </row>
    <row r="783" spans="1:2" x14ac:dyDescent="0.25">
      <c r="A783" t="str">
        <f>'Base Calificada'!A784&amp;'Base Calificada'!D784</f>
        <v>200811U304</v>
      </c>
      <c r="B783" t="str">
        <f>'Base Calificada'!U784</f>
        <v>Social</v>
      </c>
    </row>
    <row r="784" spans="1:2" x14ac:dyDescent="0.25">
      <c r="A784" t="str">
        <f>'Base Calificada'!A785&amp;'Base Calificada'!D785</f>
        <v>200811U530</v>
      </c>
      <c r="B784" t="str">
        <f>'Base Calificada'!U785</f>
        <v>Social</v>
      </c>
    </row>
    <row r="785" spans="1:2" x14ac:dyDescent="0.25">
      <c r="A785" t="str">
        <f>'Base Calificada'!A786&amp;'Base Calificada'!D786</f>
        <v>200811U619</v>
      </c>
      <c r="B785" t="str">
        <f>'Base Calificada'!U786</f>
        <v>Social</v>
      </c>
    </row>
    <row r="786" spans="1:2" x14ac:dyDescent="0.25">
      <c r="A786" t="str">
        <f>'Base Calificada'!A787&amp;'Base Calificada'!D787</f>
        <v>200811U800</v>
      </c>
      <c r="B786" t="str">
        <f>'Base Calificada'!U787</f>
        <v>Social</v>
      </c>
    </row>
    <row r="787" spans="1:2" x14ac:dyDescent="0.25">
      <c r="A787" t="str">
        <f>'Base Calificada'!A788&amp;'Base Calificada'!D788</f>
        <v>200811U801</v>
      </c>
      <c r="B787" t="str">
        <f>'Base Calificada'!U788</f>
        <v>Social</v>
      </c>
    </row>
    <row r="788" spans="1:2" x14ac:dyDescent="0.25">
      <c r="A788" t="str">
        <f>'Base Calificada'!A789&amp;'Base Calificada'!D789</f>
        <v>200811U802</v>
      </c>
      <c r="B788" t="str">
        <f>'Base Calificada'!U789</f>
        <v>Social</v>
      </c>
    </row>
    <row r="789" spans="1:2" x14ac:dyDescent="0.25">
      <c r="A789" t="str">
        <f>'Base Calificada'!A790&amp;'Base Calificada'!D790</f>
        <v>200811U803</v>
      </c>
      <c r="B789" t="str">
        <f>'Base Calificada'!U790</f>
        <v>Social</v>
      </c>
    </row>
    <row r="790" spans="1:2" x14ac:dyDescent="0.25">
      <c r="A790" t="str">
        <f>'Base Calificada'!A791&amp;'Base Calificada'!D791</f>
        <v>200811U804</v>
      </c>
      <c r="B790" t="str">
        <f>'Base Calificada'!U791</f>
        <v>Social</v>
      </c>
    </row>
    <row r="791" spans="1:2" x14ac:dyDescent="0.25">
      <c r="A791" t="str">
        <f>'Base Calificada'!A792&amp;'Base Calificada'!D792</f>
        <v>200811U805</v>
      </c>
      <c r="B791" t="str">
        <f>'Base Calificada'!U792</f>
        <v>Social</v>
      </c>
    </row>
    <row r="792" spans="1:2" x14ac:dyDescent="0.25">
      <c r="A792" t="str">
        <f>'Base Calificada'!A793&amp;'Base Calificada'!D793</f>
        <v>200811U806</v>
      </c>
      <c r="B792" t="str">
        <f>'Base Calificada'!U793</f>
        <v>Social</v>
      </c>
    </row>
    <row r="793" spans="1:2" x14ac:dyDescent="0.25">
      <c r="A793" t="str">
        <f>'Base Calificada'!A794&amp;'Base Calificada'!D794</f>
        <v>200811U807</v>
      </c>
      <c r="B793" t="str">
        <f>'Base Calificada'!U794</f>
        <v>Social</v>
      </c>
    </row>
    <row r="794" spans="1:2" x14ac:dyDescent="0.25">
      <c r="A794" t="str">
        <f>'Base Calificada'!A795&amp;'Base Calificada'!D795</f>
        <v>200811U808</v>
      </c>
      <c r="B794" t="str">
        <f>'Base Calificada'!U795</f>
        <v>Social</v>
      </c>
    </row>
    <row r="795" spans="1:2" x14ac:dyDescent="0.25">
      <c r="A795" t="str">
        <f>'Base Calificada'!A796&amp;'Base Calificada'!D796</f>
        <v>200811U809</v>
      </c>
      <c r="B795" t="str">
        <f>'Base Calificada'!U796</f>
        <v>Social</v>
      </c>
    </row>
    <row r="796" spans="1:2" x14ac:dyDescent="0.25">
      <c r="A796" t="str">
        <f>'Base Calificada'!A797&amp;'Base Calificada'!D797</f>
        <v>200811U810</v>
      </c>
      <c r="B796" t="str">
        <f>'Base Calificada'!U797</f>
        <v>Social</v>
      </c>
    </row>
    <row r="797" spans="1:2" x14ac:dyDescent="0.25">
      <c r="A797" t="str">
        <f>'Base Calificada'!A798&amp;'Base Calificada'!D798</f>
        <v>200811U811</v>
      </c>
      <c r="B797" t="str">
        <f>'Base Calificada'!U798</f>
        <v>Social</v>
      </c>
    </row>
    <row r="798" spans="1:2" x14ac:dyDescent="0.25">
      <c r="A798" t="str">
        <f>'Base Calificada'!A799&amp;'Base Calificada'!D799</f>
        <v>200811U812</v>
      </c>
      <c r="B798" t="str">
        <f>'Base Calificada'!U799</f>
        <v>Social</v>
      </c>
    </row>
    <row r="799" spans="1:2" x14ac:dyDescent="0.25">
      <c r="A799" t="str">
        <f>'Base Calificada'!A800&amp;'Base Calificada'!D800</f>
        <v>200811U813</v>
      </c>
      <c r="B799" t="str">
        <f>'Base Calificada'!U800</f>
        <v>Social</v>
      </c>
    </row>
    <row r="800" spans="1:2" x14ac:dyDescent="0.25">
      <c r="A800" t="str">
        <f>'Base Calificada'!A801&amp;'Base Calificada'!D801</f>
        <v>200811U814</v>
      </c>
      <c r="B800" t="str">
        <f>'Base Calificada'!U801</f>
        <v>Social</v>
      </c>
    </row>
    <row r="801" spans="1:2" x14ac:dyDescent="0.25">
      <c r="A801" t="str">
        <f>'Base Calificada'!A802&amp;'Base Calificada'!D802</f>
        <v>200811U815</v>
      </c>
      <c r="B801" t="str">
        <f>'Base Calificada'!U802</f>
        <v>Social</v>
      </c>
    </row>
    <row r="802" spans="1:2" x14ac:dyDescent="0.25">
      <c r="A802" t="str">
        <f>'Base Calificada'!A803&amp;'Base Calificada'!D803</f>
        <v>200811U816</v>
      </c>
      <c r="B802" t="str">
        <f>'Base Calificada'!U803</f>
        <v>Social</v>
      </c>
    </row>
    <row r="803" spans="1:2" x14ac:dyDescent="0.25">
      <c r="A803" t="str">
        <f>'Base Calificada'!A804&amp;'Base Calificada'!D804</f>
        <v>200811U817</v>
      </c>
      <c r="B803" t="str">
        <f>'Base Calificada'!U804</f>
        <v>Social</v>
      </c>
    </row>
    <row r="804" spans="1:2" x14ac:dyDescent="0.25">
      <c r="A804" t="str">
        <f>'Base Calificada'!A805&amp;'Base Calificada'!D805</f>
        <v>200811U818</v>
      </c>
      <c r="B804" t="str">
        <f>'Base Calificada'!U805</f>
        <v>Social</v>
      </c>
    </row>
    <row r="805" spans="1:2" x14ac:dyDescent="0.25">
      <c r="A805" t="str">
        <f>'Base Calificada'!A806&amp;'Base Calificada'!D806</f>
        <v>200811U819</v>
      </c>
      <c r="B805" t="str">
        <f>'Base Calificada'!U806</f>
        <v>Social</v>
      </c>
    </row>
    <row r="806" spans="1:2" x14ac:dyDescent="0.25">
      <c r="A806" t="str">
        <f>'Base Calificada'!A807&amp;'Base Calificada'!D807</f>
        <v>200811U820</v>
      </c>
      <c r="B806" t="str">
        <f>'Base Calificada'!U807</f>
        <v>Social</v>
      </c>
    </row>
    <row r="807" spans="1:2" x14ac:dyDescent="0.25">
      <c r="A807" t="str">
        <f>'Base Calificada'!A808&amp;'Base Calificada'!D808</f>
        <v>200811U821</v>
      </c>
      <c r="B807" t="str">
        <f>'Base Calificada'!U808</f>
        <v>Social</v>
      </c>
    </row>
    <row r="808" spans="1:2" x14ac:dyDescent="0.25">
      <c r="A808" t="str">
        <f>'Base Calificada'!A809&amp;'Base Calificada'!D809</f>
        <v>200811U822</v>
      </c>
      <c r="B808" t="str">
        <f>'Base Calificada'!U809</f>
        <v>Social</v>
      </c>
    </row>
    <row r="809" spans="1:2" x14ac:dyDescent="0.25">
      <c r="A809" t="str">
        <f>'Base Calificada'!A810&amp;'Base Calificada'!D810</f>
        <v>200811U823</v>
      </c>
      <c r="B809" t="str">
        <f>'Base Calificada'!U810</f>
        <v>Social</v>
      </c>
    </row>
    <row r="810" spans="1:2" x14ac:dyDescent="0.25">
      <c r="A810" t="str">
        <f>'Base Calificada'!A811&amp;'Base Calificada'!D811</f>
        <v>200811U824</v>
      </c>
      <c r="B810" t="str">
        <f>'Base Calificada'!U811</f>
        <v>Social</v>
      </c>
    </row>
    <row r="811" spans="1:2" x14ac:dyDescent="0.25">
      <c r="A811" t="str">
        <f>'Base Calificada'!A812&amp;'Base Calificada'!D812</f>
        <v>200811U825</v>
      </c>
      <c r="B811" t="str">
        <f>'Base Calificada'!U812</f>
        <v>Social</v>
      </c>
    </row>
    <row r="812" spans="1:2" x14ac:dyDescent="0.25">
      <c r="A812" t="str">
        <f>'Base Calificada'!A813&amp;'Base Calificada'!D813</f>
        <v>200811U826</v>
      </c>
      <c r="B812" t="str">
        <f>'Base Calificada'!U813</f>
        <v>Social</v>
      </c>
    </row>
    <row r="813" spans="1:2" x14ac:dyDescent="0.25">
      <c r="A813" t="str">
        <f>'Base Calificada'!A814&amp;'Base Calificada'!D814</f>
        <v>200811U827</v>
      </c>
      <c r="B813" t="str">
        <f>'Base Calificada'!U814</f>
        <v>Social</v>
      </c>
    </row>
    <row r="814" spans="1:2" x14ac:dyDescent="0.25">
      <c r="A814" t="str">
        <f>'Base Calificada'!A815&amp;'Base Calificada'!D815</f>
        <v>200811U828</v>
      </c>
      <c r="B814" t="str">
        <f>'Base Calificada'!U815</f>
        <v>Social</v>
      </c>
    </row>
    <row r="815" spans="1:2" x14ac:dyDescent="0.25">
      <c r="A815" t="str">
        <f>'Base Calificada'!A816&amp;'Base Calificada'!D816</f>
        <v>200811U829</v>
      </c>
      <c r="B815" t="str">
        <f>'Base Calificada'!U816</f>
        <v>Social</v>
      </c>
    </row>
    <row r="816" spans="1:2" x14ac:dyDescent="0.25">
      <c r="A816" t="str">
        <f>'Base Calificada'!A817&amp;'Base Calificada'!D817</f>
        <v>200811U830</v>
      </c>
      <c r="B816" t="str">
        <f>'Base Calificada'!U817</f>
        <v>Social</v>
      </c>
    </row>
    <row r="817" spans="1:2" x14ac:dyDescent="0.25">
      <c r="A817" t="str">
        <f>'Base Calificada'!A818&amp;'Base Calificada'!D818</f>
        <v>200811U831</v>
      </c>
      <c r="B817" t="str">
        <f>'Base Calificada'!U818</f>
        <v>Social</v>
      </c>
    </row>
    <row r="818" spans="1:2" x14ac:dyDescent="0.25">
      <c r="A818" t="str">
        <f>'Base Calificada'!A819&amp;'Base Calificada'!D819</f>
        <v>200811U832</v>
      </c>
      <c r="B818" t="str">
        <f>'Base Calificada'!U819</f>
        <v>Social</v>
      </c>
    </row>
    <row r="819" spans="1:2" x14ac:dyDescent="0.25">
      <c r="A819" t="str">
        <f>'Base Calificada'!A820&amp;'Base Calificada'!D820</f>
        <v>200811U833</v>
      </c>
      <c r="B819" t="str">
        <f>'Base Calificada'!U820</f>
        <v>Social</v>
      </c>
    </row>
    <row r="820" spans="1:2" x14ac:dyDescent="0.25">
      <c r="A820" t="str">
        <f>'Base Calificada'!A821&amp;'Base Calificada'!D821</f>
        <v>200811U834</v>
      </c>
      <c r="B820" t="str">
        <f>'Base Calificada'!U821</f>
        <v>Social</v>
      </c>
    </row>
    <row r="821" spans="1:2" x14ac:dyDescent="0.25">
      <c r="A821" t="str">
        <f>'Base Calificada'!A822&amp;'Base Calificada'!D822</f>
        <v>200811U835</v>
      </c>
      <c r="B821" t="str">
        <f>'Base Calificada'!U822</f>
        <v>Social</v>
      </c>
    </row>
    <row r="822" spans="1:2" x14ac:dyDescent="0.25">
      <c r="A822" t="str">
        <f>'Base Calificada'!A823&amp;'Base Calificada'!D823</f>
        <v>200811U836</v>
      </c>
      <c r="B822" t="str">
        <f>'Base Calificada'!U823</f>
        <v>Social</v>
      </c>
    </row>
    <row r="823" spans="1:2" x14ac:dyDescent="0.25">
      <c r="A823" t="str">
        <f>'Base Calificada'!A824&amp;'Base Calificada'!D824</f>
        <v>200811U837</v>
      </c>
      <c r="B823" t="str">
        <f>'Base Calificada'!U824</f>
        <v>Social</v>
      </c>
    </row>
    <row r="824" spans="1:2" x14ac:dyDescent="0.25">
      <c r="A824" t="str">
        <f>'Base Calificada'!A825&amp;'Base Calificada'!D825</f>
        <v>200811U838</v>
      </c>
      <c r="B824" t="str">
        <f>'Base Calificada'!U825</f>
        <v>Social</v>
      </c>
    </row>
    <row r="825" spans="1:2" x14ac:dyDescent="0.25">
      <c r="A825" t="str">
        <f>'Base Calificada'!A826&amp;'Base Calificada'!D826</f>
        <v>200811U839</v>
      </c>
      <c r="B825" t="str">
        <f>'Base Calificada'!U826</f>
        <v>Social</v>
      </c>
    </row>
    <row r="826" spans="1:2" x14ac:dyDescent="0.25">
      <c r="A826" t="str">
        <f>'Base Calificada'!A827&amp;'Base Calificada'!D827</f>
        <v>200811U840</v>
      </c>
      <c r="B826" t="str">
        <f>'Base Calificada'!U827</f>
        <v>Social</v>
      </c>
    </row>
    <row r="827" spans="1:2" x14ac:dyDescent="0.25">
      <c r="A827" t="str">
        <f>'Base Calificada'!A828&amp;'Base Calificada'!D828</f>
        <v>200811U841</v>
      </c>
      <c r="B827" t="str">
        <f>'Base Calificada'!U828</f>
        <v>Social</v>
      </c>
    </row>
    <row r="828" spans="1:2" x14ac:dyDescent="0.25">
      <c r="A828" t="str">
        <f>'Base Calificada'!A829&amp;'Base Calificada'!D829</f>
        <v>200811U842</v>
      </c>
      <c r="B828" t="str">
        <f>'Base Calificada'!U829</f>
        <v>Social</v>
      </c>
    </row>
    <row r="829" spans="1:2" x14ac:dyDescent="0.25">
      <c r="A829" t="str">
        <f>'Base Calificada'!A830&amp;'Base Calificada'!D830</f>
        <v>200811U843</v>
      </c>
      <c r="B829" t="str">
        <f>'Base Calificada'!U830</f>
        <v>Social</v>
      </c>
    </row>
    <row r="830" spans="1:2" x14ac:dyDescent="0.25">
      <c r="A830" t="str">
        <f>'Base Calificada'!A831&amp;'Base Calificada'!D831</f>
        <v>200811U844</v>
      </c>
      <c r="B830" t="str">
        <f>'Base Calificada'!U831</f>
        <v>Social</v>
      </c>
    </row>
    <row r="831" spans="1:2" x14ac:dyDescent="0.25">
      <c r="A831" t="str">
        <f>'Base Calificada'!A832&amp;'Base Calificada'!D832</f>
        <v>200811U845</v>
      </c>
      <c r="B831" t="str">
        <f>'Base Calificada'!U832</f>
        <v>Social</v>
      </c>
    </row>
    <row r="832" spans="1:2" x14ac:dyDescent="0.25">
      <c r="A832" t="str">
        <f>'Base Calificada'!A833&amp;'Base Calificada'!D833</f>
        <v>200811U846</v>
      </c>
      <c r="B832" t="str">
        <f>'Base Calificada'!U833</f>
        <v>Social</v>
      </c>
    </row>
    <row r="833" spans="1:2" x14ac:dyDescent="0.25">
      <c r="A833" t="str">
        <f>'Base Calificada'!A834&amp;'Base Calificada'!D834</f>
        <v>200811U847</v>
      </c>
      <c r="B833" t="str">
        <f>'Base Calificada'!U834</f>
        <v>Social</v>
      </c>
    </row>
    <row r="834" spans="1:2" x14ac:dyDescent="0.25">
      <c r="A834" t="str">
        <f>'Base Calificada'!A835&amp;'Base Calificada'!D835</f>
        <v>200811U848</v>
      </c>
      <c r="B834" t="str">
        <f>'Base Calificada'!U835</f>
        <v>Social</v>
      </c>
    </row>
    <row r="835" spans="1:2" x14ac:dyDescent="0.25">
      <c r="A835" t="str">
        <f>'Base Calificada'!A836&amp;'Base Calificada'!D836</f>
        <v>200811U849</v>
      </c>
      <c r="B835" t="str">
        <f>'Base Calificada'!U836</f>
        <v>Social</v>
      </c>
    </row>
    <row r="836" spans="1:2" x14ac:dyDescent="0.25">
      <c r="A836" t="str">
        <f>'Base Calificada'!A837&amp;'Base Calificada'!D837</f>
        <v>200811U850</v>
      </c>
      <c r="B836" t="str">
        <f>'Base Calificada'!U837</f>
        <v>Social</v>
      </c>
    </row>
    <row r="837" spans="1:2" x14ac:dyDescent="0.25">
      <c r="A837" t="str">
        <f>'Base Calificada'!A838&amp;'Base Calificada'!D838</f>
        <v>200811U851</v>
      </c>
      <c r="B837" t="str">
        <f>'Base Calificada'!U838</f>
        <v>Social</v>
      </c>
    </row>
    <row r="838" spans="1:2" x14ac:dyDescent="0.25">
      <c r="A838" t="str">
        <f>'Base Calificada'!A839&amp;'Base Calificada'!D839</f>
        <v>200811U852</v>
      </c>
      <c r="B838" t="str">
        <f>'Base Calificada'!U839</f>
        <v>Social</v>
      </c>
    </row>
    <row r="839" spans="1:2" x14ac:dyDescent="0.25">
      <c r="A839" t="str">
        <f>'Base Calificada'!A840&amp;'Base Calificada'!D840</f>
        <v>200811U853</v>
      </c>
      <c r="B839" t="str">
        <f>'Base Calificada'!U840</f>
        <v>Social</v>
      </c>
    </row>
    <row r="840" spans="1:2" x14ac:dyDescent="0.25">
      <c r="A840" t="str">
        <f>'Base Calificada'!A841&amp;'Base Calificada'!D841</f>
        <v>200811U854</v>
      </c>
      <c r="B840" t="str">
        <f>'Base Calificada'!U841</f>
        <v>Social</v>
      </c>
    </row>
    <row r="841" spans="1:2" x14ac:dyDescent="0.25">
      <c r="A841" t="str">
        <f>'Base Calificada'!A842&amp;'Base Calificada'!D842</f>
        <v>200811U855</v>
      </c>
      <c r="B841" t="str">
        <f>'Base Calificada'!U842</f>
        <v>Social</v>
      </c>
    </row>
    <row r="842" spans="1:2" x14ac:dyDescent="0.25">
      <c r="A842" t="str">
        <f>'Base Calificada'!A843&amp;'Base Calificada'!D843</f>
        <v>200811U856</v>
      </c>
      <c r="B842" t="str">
        <f>'Base Calificada'!U843</f>
        <v>Social</v>
      </c>
    </row>
    <row r="843" spans="1:2" x14ac:dyDescent="0.25">
      <c r="A843" t="str">
        <f>'Base Calificada'!A844&amp;'Base Calificada'!D844</f>
        <v>200811U857</v>
      </c>
      <c r="B843" t="str">
        <f>'Base Calificada'!U844</f>
        <v>Social</v>
      </c>
    </row>
    <row r="844" spans="1:2" x14ac:dyDescent="0.25">
      <c r="A844" t="str">
        <f>'Base Calificada'!A845&amp;'Base Calificada'!D845</f>
        <v>200811U858</v>
      </c>
      <c r="B844" t="str">
        <f>'Base Calificada'!U845</f>
        <v>Social</v>
      </c>
    </row>
    <row r="845" spans="1:2" x14ac:dyDescent="0.25">
      <c r="A845" t="str">
        <f>'Base Calificada'!A846&amp;'Base Calificada'!D846</f>
        <v>200811U859</v>
      </c>
      <c r="B845" t="str">
        <f>'Base Calificada'!U846</f>
        <v>Social</v>
      </c>
    </row>
    <row r="846" spans="1:2" x14ac:dyDescent="0.25">
      <c r="A846" t="str">
        <f>'Base Calificada'!A847&amp;'Base Calificada'!D847</f>
        <v>200811U860</v>
      </c>
      <c r="B846" t="str">
        <f>'Base Calificada'!U847</f>
        <v>Social</v>
      </c>
    </row>
    <row r="847" spans="1:2" x14ac:dyDescent="0.25">
      <c r="A847" t="str">
        <f>'Base Calificada'!A848&amp;'Base Calificada'!D848</f>
        <v>200811U861</v>
      </c>
      <c r="B847" t="str">
        <f>'Base Calificada'!U848</f>
        <v>Social</v>
      </c>
    </row>
    <row r="848" spans="1:2" x14ac:dyDescent="0.25">
      <c r="A848" t="str">
        <f>'Base Calificada'!A849&amp;'Base Calificada'!D849</f>
        <v>200811U862</v>
      </c>
      <c r="B848" t="str">
        <f>'Base Calificada'!U849</f>
        <v>Social</v>
      </c>
    </row>
    <row r="849" spans="1:2" x14ac:dyDescent="0.25">
      <c r="A849" t="str">
        <f>'Base Calificada'!A850&amp;'Base Calificada'!D850</f>
        <v>200811U863</v>
      </c>
      <c r="B849" t="str">
        <f>'Base Calificada'!U850</f>
        <v>Social</v>
      </c>
    </row>
    <row r="850" spans="1:2" x14ac:dyDescent="0.25">
      <c r="A850" t="str">
        <f>'Base Calificada'!A851&amp;'Base Calificada'!D851</f>
        <v>200811U864</v>
      </c>
      <c r="B850" t="str">
        <f>'Base Calificada'!U851</f>
        <v>Social</v>
      </c>
    </row>
    <row r="851" spans="1:2" x14ac:dyDescent="0.25">
      <c r="A851" t="str">
        <f>'Base Calificada'!A852&amp;'Base Calificada'!D852</f>
        <v>200811U865</v>
      </c>
      <c r="B851" t="str">
        <f>'Base Calificada'!U852</f>
        <v>Social</v>
      </c>
    </row>
    <row r="852" spans="1:2" x14ac:dyDescent="0.25">
      <c r="A852" t="str">
        <f>'Base Calificada'!A853&amp;'Base Calificada'!D853</f>
        <v>200811U866</v>
      </c>
      <c r="B852" t="str">
        <f>'Base Calificada'!U853</f>
        <v>Social</v>
      </c>
    </row>
    <row r="853" spans="1:2" x14ac:dyDescent="0.25">
      <c r="A853" t="str">
        <f>'Base Calificada'!A854&amp;'Base Calificada'!D854</f>
        <v>200811U867</v>
      </c>
      <c r="B853" t="str">
        <f>'Base Calificada'!U854</f>
        <v>Social</v>
      </c>
    </row>
    <row r="854" spans="1:2" x14ac:dyDescent="0.25">
      <c r="A854" t="str">
        <f>'Base Calificada'!A855&amp;'Base Calificada'!D855</f>
        <v>200811U868</v>
      </c>
      <c r="B854" t="str">
        <f>'Base Calificada'!U855</f>
        <v>Social</v>
      </c>
    </row>
    <row r="855" spans="1:2" x14ac:dyDescent="0.25">
      <c r="A855" t="str">
        <f>'Base Calificada'!A856&amp;'Base Calificada'!D856</f>
        <v>200811U869</v>
      </c>
      <c r="B855" t="str">
        <f>'Base Calificada'!U856</f>
        <v>Social</v>
      </c>
    </row>
    <row r="856" spans="1:2" x14ac:dyDescent="0.25">
      <c r="A856" t="str">
        <f>'Base Calificada'!A857&amp;'Base Calificada'!D857</f>
        <v>200811U870</v>
      </c>
      <c r="B856" t="str">
        <f>'Base Calificada'!U857</f>
        <v>Social</v>
      </c>
    </row>
    <row r="857" spans="1:2" x14ac:dyDescent="0.25">
      <c r="A857" t="str">
        <f>'Base Calificada'!A858&amp;'Base Calificada'!D858</f>
        <v>200811U871</v>
      </c>
      <c r="B857" t="str">
        <f>'Base Calificada'!U858</f>
        <v>Social</v>
      </c>
    </row>
    <row r="858" spans="1:2" x14ac:dyDescent="0.25">
      <c r="A858" t="str">
        <f>'Base Calificada'!A859&amp;'Base Calificada'!D859</f>
        <v>200811U872</v>
      </c>
      <c r="B858" t="str">
        <f>'Base Calificada'!U859</f>
        <v>Social</v>
      </c>
    </row>
    <row r="859" spans="1:2" x14ac:dyDescent="0.25">
      <c r="A859" t="str">
        <f>'Base Calificada'!A860&amp;'Base Calificada'!D860</f>
        <v>200811U873</v>
      </c>
      <c r="B859" t="str">
        <f>'Base Calificada'!U860</f>
        <v>Social</v>
      </c>
    </row>
    <row r="860" spans="1:2" x14ac:dyDescent="0.25">
      <c r="A860" t="str">
        <f>'Base Calificada'!A861&amp;'Base Calificada'!D861</f>
        <v>200811U874</v>
      </c>
      <c r="B860" t="str">
        <f>'Base Calificada'!U861</f>
        <v>Social</v>
      </c>
    </row>
    <row r="861" spans="1:2" x14ac:dyDescent="0.25">
      <c r="A861" t="str">
        <f>'Base Calificada'!A862&amp;'Base Calificada'!D862</f>
        <v>200811U875</v>
      </c>
      <c r="B861" t="str">
        <f>'Base Calificada'!U862</f>
        <v>Social</v>
      </c>
    </row>
    <row r="862" spans="1:2" x14ac:dyDescent="0.25">
      <c r="A862" t="str">
        <f>'Base Calificada'!A863&amp;'Base Calificada'!D863</f>
        <v>200811U876</v>
      </c>
      <c r="B862" t="str">
        <f>'Base Calificada'!U863</f>
        <v>Social</v>
      </c>
    </row>
    <row r="863" spans="1:2" x14ac:dyDescent="0.25">
      <c r="A863" t="str">
        <f>'Base Calificada'!A864&amp;'Base Calificada'!D864</f>
        <v>200811U877</v>
      </c>
      <c r="B863" t="str">
        <f>'Base Calificada'!U864</f>
        <v>Social</v>
      </c>
    </row>
    <row r="864" spans="1:2" x14ac:dyDescent="0.25">
      <c r="A864" t="str">
        <f>'Base Calificada'!A865&amp;'Base Calificada'!D865</f>
        <v>200811U878</v>
      </c>
      <c r="B864" t="str">
        <f>'Base Calificada'!U865</f>
        <v>Social</v>
      </c>
    </row>
    <row r="865" spans="1:2" x14ac:dyDescent="0.25">
      <c r="A865" t="str">
        <f>'Base Calificada'!A866&amp;'Base Calificada'!D866</f>
        <v>200811U879</v>
      </c>
      <c r="B865" t="str">
        <f>'Base Calificada'!U866</f>
        <v>Social</v>
      </c>
    </row>
    <row r="866" spans="1:2" x14ac:dyDescent="0.25">
      <c r="A866" t="str">
        <f>'Base Calificada'!A867&amp;'Base Calificada'!D867</f>
        <v>200811U880</v>
      </c>
      <c r="B866" t="str">
        <f>'Base Calificada'!U867</f>
        <v>Social</v>
      </c>
    </row>
    <row r="867" spans="1:2" x14ac:dyDescent="0.25">
      <c r="A867" t="str">
        <f>'Base Calificada'!A868&amp;'Base Calificada'!D868</f>
        <v>200811U881</v>
      </c>
      <c r="B867" t="str">
        <f>'Base Calificada'!U868</f>
        <v>Social</v>
      </c>
    </row>
    <row r="868" spans="1:2" x14ac:dyDescent="0.25">
      <c r="A868" t="str">
        <f>'Base Calificada'!A869&amp;'Base Calificada'!D869</f>
        <v>200811U882</v>
      </c>
      <c r="B868" t="str">
        <f>'Base Calificada'!U869</f>
        <v>Social</v>
      </c>
    </row>
    <row r="869" spans="1:2" x14ac:dyDescent="0.25">
      <c r="A869" t="str">
        <f>'Base Calificada'!A870&amp;'Base Calificada'!D870</f>
        <v>200811U883</v>
      </c>
      <c r="B869" t="str">
        <f>'Base Calificada'!U870</f>
        <v>Social</v>
      </c>
    </row>
    <row r="870" spans="1:2" x14ac:dyDescent="0.25">
      <c r="A870" t="str">
        <f>'Base Calificada'!A871&amp;'Base Calificada'!D871</f>
        <v>200812B001</v>
      </c>
      <c r="B870" t="str">
        <f>'Base Calificada'!U871</f>
        <v>Social</v>
      </c>
    </row>
    <row r="871" spans="1:2" x14ac:dyDescent="0.25">
      <c r="A871" t="str">
        <f>'Base Calificada'!A872&amp;'Base Calificada'!D872</f>
        <v>200812B301</v>
      </c>
      <c r="B871" t="str">
        <f>'Base Calificada'!U872</f>
        <v>Social</v>
      </c>
    </row>
    <row r="872" spans="1:2" x14ac:dyDescent="0.25">
      <c r="A872" t="str">
        <f>'Base Calificada'!A873&amp;'Base Calificada'!D873</f>
        <v>200812E008</v>
      </c>
      <c r="B872" t="str">
        <f>'Base Calificada'!U873</f>
        <v>Social</v>
      </c>
    </row>
    <row r="873" spans="1:2" x14ac:dyDescent="0.25">
      <c r="A873" t="str">
        <f>'Base Calificada'!A874&amp;'Base Calificada'!D874</f>
        <v>200812E010</v>
      </c>
      <c r="B873" t="str">
        <f>'Base Calificada'!U874</f>
        <v>Social</v>
      </c>
    </row>
    <row r="874" spans="1:2" x14ac:dyDescent="0.25">
      <c r="A874" t="str">
        <f>'Base Calificada'!A875&amp;'Base Calificada'!D875</f>
        <v>200812E015</v>
      </c>
      <c r="B874" t="str">
        <f>'Base Calificada'!U875</f>
        <v>Social</v>
      </c>
    </row>
    <row r="875" spans="1:2" x14ac:dyDescent="0.25">
      <c r="A875" t="str">
        <f>'Base Calificada'!A876&amp;'Base Calificada'!D876</f>
        <v>200812E017</v>
      </c>
      <c r="B875" t="str">
        <f>'Base Calificada'!U876</f>
        <v>Social</v>
      </c>
    </row>
    <row r="876" spans="1:2" x14ac:dyDescent="0.25">
      <c r="A876" t="str">
        <f>'Base Calificada'!A877&amp;'Base Calificada'!D877</f>
        <v>200812E018</v>
      </c>
      <c r="B876" t="str">
        <f>'Base Calificada'!U877</f>
        <v>Social</v>
      </c>
    </row>
    <row r="877" spans="1:2" x14ac:dyDescent="0.25">
      <c r="A877" t="str">
        <f>'Base Calificada'!A878&amp;'Base Calificada'!D878</f>
        <v>200812E019</v>
      </c>
      <c r="B877" t="str">
        <f>'Base Calificada'!U878</f>
        <v>Social</v>
      </c>
    </row>
    <row r="878" spans="1:2" x14ac:dyDescent="0.25">
      <c r="A878" t="str">
        <f>'Base Calificada'!A879&amp;'Base Calificada'!D879</f>
        <v>200812E020</v>
      </c>
      <c r="B878" t="str">
        <f>'Base Calificada'!U879</f>
        <v>Social</v>
      </c>
    </row>
    <row r="879" spans="1:2" x14ac:dyDescent="0.25">
      <c r="A879" t="str">
        <f>'Base Calificada'!A880&amp;'Base Calificada'!D880</f>
        <v>200812E022</v>
      </c>
      <c r="B879" t="str">
        <f>'Base Calificada'!U880</f>
        <v>Social</v>
      </c>
    </row>
    <row r="880" spans="1:2" x14ac:dyDescent="0.25">
      <c r="A880" t="str">
        <f>'Base Calificada'!A881&amp;'Base Calificada'!D881</f>
        <v>200812E023</v>
      </c>
      <c r="B880" t="str">
        <f>'Base Calificada'!U881</f>
        <v>Social</v>
      </c>
    </row>
    <row r="881" spans="1:2" x14ac:dyDescent="0.25">
      <c r="A881" t="str">
        <f>'Base Calificada'!A882&amp;'Base Calificada'!D882</f>
        <v>200812E024</v>
      </c>
      <c r="B881" t="str">
        <f>'Base Calificada'!U882</f>
        <v>Social</v>
      </c>
    </row>
    <row r="882" spans="1:2" x14ac:dyDescent="0.25">
      <c r="A882" t="str">
        <f>'Base Calificada'!A883&amp;'Base Calificada'!D883</f>
        <v>200812E025</v>
      </c>
      <c r="B882" t="str">
        <f>'Base Calificada'!U883</f>
        <v>Social</v>
      </c>
    </row>
    <row r="883" spans="1:2" x14ac:dyDescent="0.25">
      <c r="A883" t="str">
        <f>'Base Calificada'!A884&amp;'Base Calificada'!D884</f>
        <v>200812E026</v>
      </c>
      <c r="B883" t="str">
        <f>'Base Calificada'!U884</f>
        <v>Social</v>
      </c>
    </row>
    <row r="884" spans="1:2" x14ac:dyDescent="0.25">
      <c r="A884" t="str">
        <f>'Base Calificada'!A885&amp;'Base Calificada'!D885</f>
        <v>200812E027</v>
      </c>
      <c r="B884" t="str">
        <f>'Base Calificada'!U885</f>
        <v>Social</v>
      </c>
    </row>
    <row r="885" spans="1:2" x14ac:dyDescent="0.25">
      <c r="A885" t="str">
        <f>'Base Calificada'!A886&amp;'Base Calificada'!D886</f>
        <v>200812E028</v>
      </c>
      <c r="B885" t="str">
        <f>'Base Calificada'!U886</f>
        <v>Social</v>
      </c>
    </row>
    <row r="886" spans="1:2" x14ac:dyDescent="0.25">
      <c r="A886" t="str">
        <f>'Base Calificada'!A887&amp;'Base Calificada'!D887</f>
        <v>200812E029</v>
      </c>
      <c r="B886" t="str">
        <f>'Base Calificada'!U887</f>
        <v>Social</v>
      </c>
    </row>
    <row r="887" spans="1:2" x14ac:dyDescent="0.25">
      <c r="A887" t="str">
        <f>'Base Calificada'!A888&amp;'Base Calificada'!D888</f>
        <v>200812E030</v>
      </c>
      <c r="B887" t="str">
        <f>'Base Calificada'!U888</f>
        <v>Social</v>
      </c>
    </row>
    <row r="888" spans="1:2" x14ac:dyDescent="0.25">
      <c r="A888" t="str">
        <f>'Base Calificada'!A889&amp;'Base Calificada'!D889</f>
        <v>200812E031</v>
      </c>
      <c r="B888" t="str">
        <f>'Base Calificada'!U889</f>
        <v>Social</v>
      </c>
    </row>
    <row r="889" spans="1:2" x14ac:dyDescent="0.25">
      <c r="A889" t="str">
        <f>'Base Calificada'!A890&amp;'Base Calificada'!D890</f>
        <v>200812E033</v>
      </c>
      <c r="B889" t="str">
        <f>'Base Calificada'!U890</f>
        <v>Social</v>
      </c>
    </row>
    <row r="890" spans="1:2" x14ac:dyDescent="0.25">
      <c r="A890" t="str">
        <f>'Base Calificada'!A891&amp;'Base Calificada'!D891</f>
        <v>200812E034</v>
      </c>
      <c r="B890" t="str">
        <f>'Base Calificada'!U891</f>
        <v>Social</v>
      </c>
    </row>
    <row r="891" spans="1:2" x14ac:dyDescent="0.25">
      <c r="A891" t="str">
        <f>'Base Calificada'!A892&amp;'Base Calificada'!D892</f>
        <v>200812E036</v>
      </c>
      <c r="B891" t="str">
        <f>'Base Calificada'!U892</f>
        <v>Social</v>
      </c>
    </row>
    <row r="892" spans="1:2" x14ac:dyDescent="0.25">
      <c r="A892" t="str">
        <f>'Base Calificada'!A893&amp;'Base Calificada'!D893</f>
        <v>200812E037</v>
      </c>
      <c r="B892" t="str">
        <f>'Base Calificada'!U893</f>
        <v>Social</v>
      </c>
    </row>
    <row r="893" spans="1:2" x14ac:dyDescent="0.25">
      <c r="A893" t="str">
        <f>'Base Calificada'!A894&amp;'Base Calificada'!D894</f>
        <v>200812E038</v>
      </c>
      <c r="B893" t="str">
        <f>'Base Calificada'!U894</f>
        <v>Social</v>
      </c>
    </row>
    <row r="894" spans="1:2" x14ac:dyDescent="0.25">
      <c r="A894" t="str">
        <f>'Base Calificada'!A895&amp;'Base Calificada'!D895</f>
        <v>200812E310</v>
      </c>
      <c r="B894" t="str">
        <f>'Base Calificada'!U895</f>
        <v>Social</v>
      </c>
    </row>
    <row r="895" spans="1:2" x14ac:dyDescent="0.25">
      <c r="A895" t="str">
        <f>'Base Calificada'!A896&amp;'Base Calificada'!D896</f>
        <v>200812E315</v>
      </c>
      <c r="B895" t="str">
        <f>'Base Calificada'!U896</f>
        <v>Social</v>
      </c>
    </row>
    <row r="896" spans="1:2" x14ac:dyDescent="0.25">
      <c r="A896" t="str">
        <f>'Base Calificada'!A897&amp;'Base Calificada'!D897</f>
        <v>200812E318</v>
      </c>
      <c r="B896" t="str">
        <f>'Base Calificada'!U897</f>
        <v>Social</v>
      </c>
    </row>
    <row r="897" spans="1:2" x14ac:dyDescent="0.25">
      <c r="A897" t="str">
        <f>'Base Calificada'!A898&amp;'Base Calificada'!D898</f>
        <v>200812E327</v>
      </c>
      <c r="B897" t="str">
        <f>'Base Calificada'!U898</f>
        <v>Social</v>
      </c>
    </row>
    <row r="898" spans="1:2" x14ac:dyDescent="0.25">
      <c r="A898" t="str">
        <f>'Base Calificada'!A899&amp;'Base Calificada'!D899</f>
        <v>200812E330</v>
      </c>
      <c r="B898" t="str">
        <f>'Base Calificada'!U899</f>
        <v>Social</v>
      </c>
    </row>
    <row r="899" spans="1:2" x14ac:dyDescent="0.25">
      <c r="A899" t="str">
        <f>'Base Calificada'!A900&amp;'Base Calificada'!D900</f>
        <v>200812G002</v>
      </c>
      <c r="B899" t="str">
        <f>'Base Calificada'!U900</f>
        <v>Social</v>
      </c>
    </row>
    <row r="900" spans="1:2" x14ac:dyDescent="0.25">
      <c r="A900" t="str">
        <f>'Base Calificada'!A901&amp;'Base Calificada'!D901</f>
        <v>200812G003</v>
      </c>
      <c r="B900" t="str">
        <f>'Base Calificada'!U901</f>
        <v>Social</v>
      </c>
    </row>
    <row r="901" spans="1:2" x14ac:dyDescent="0.25">
      <c r="A901" t="str">
        <f>'Base Calificada'!A902&amp;'Base Calificada'!D902</f>
        <v>200812K011</v>
      </c>
      <c r="B901" t="str">
        <f>'Base Calificada'!U902</f>
        <v>Social</v>
      </c>
    </row>
    <row r="902" spans="1:2" x14ac:dyDescent="0.25">
      <c r="A902" t="str">
        <f>'Base Calificada'!A903&amp;'Base Calificada'!D903</f>
        <v>200812K025</v>
      </c>
      <c r="B902" t="str">
        <f>'Base Calificada'!U903</f>
        <v>Social</v>
      </c>
    </row>
    <row r="903" spans="1:2" x14ac:dyDescent="0.25">
      <c r="A903" t="str">
        <f>'Base Calificada'!A904&amp;'Base Calificada'!D904</f>
        <v>200812K027</v>
      </c>
      <c r="B903" t="str">
        <f>'Base Calificada'!U904</f>
        <v>Social</v>
      </c>
    </row>
    <row r="904" spans="1:2" x14ac:dyDescent="0.25">
      <c r="A904" t="str">
        <f>'Base Calificada'!A905&amp;'Base Calificada'!D905</f>
        <v>200812K311</v>
      </c>
      <c r="B904" t="str">
        <f>'Base Calificada'!U905</f>
        <v>Social</v>
      </c>
    </row>
    <row r="905" spans="1:2" x14ac:dyDescent="0.25">
      <c r="A905" t="str">
        <f>'Base Calificada'!A906&amp;'Base Calificada'!D906</f>
        <v>200812K327</v>
      </c>
      <c r="B905" t="str">
        <f>'Base Calificada'!U906</f>
        <v>Social</v>
      </c>
    </row>
    <row r="906" spans="1:2" x14ac:dyDescent="0.25">
      <c r="A906" t="str">
        <f>'Base Calificada'!A907&amp;'Base Calificada'!D907</f>
        <v>200812M001</v>
      </c>
      <c r="B906" t="str">
        <f>'Base Calificada'!U907</f>
        <v>No social</v>
      </c>
    </row>
    <row r="907" spans="1:2" x14ac:dyDescent="0.25">
      <c r="A907" t="str">
        <f>'Base Calificada'!A908&amp;'Base Calificada'!D908</f>
        <v>200812O001</v>
      </c>
      <c r="B907" t="str">
        <f>'Base Calificada'!U908</f>
        <v>No social</v>
      </c>
    </row>
    <row r="908" spans="1:2" x14ac:dyDescent="0.25">
      <c r="A908" t="str">
        <f>'Base Calificada'!A909&amp;'Base Calificada'!D909</f>
        <v>200812O099</v>
      </c>
      <c r="B908" t="str">
        <f>'Base Calificada'!U909</f>
        <v>Social</v>
      </c>
    </row>
    <row r="909" spans="1:2" x14ac:dyDescent="0.25">
      <c r="A909" t="str">
        <f>'Base Calificada'!A910&amp;'Base Calificada'!D910</f>
        <v>200812P003</v>
      </c>
      <c r="B909" t="str">
        <f>'Base Calificada'!U910</f>
        <v>Social</v>
      </c>
    </row>
    <row r="910" spans="1:2" x14ac:dyDescent="0.25">
      <c r="A910" t="str">
        <f>'Base Calificada'!A911&amp;'Base Calificada'!D911</f>
        <v>200812P004</v>
      </c>
      <c r="B910" t="str">
        <f>'Base Calificada'!U911</f>
        <v>Social</v>
      </c>
    </row>
    <row r="911" spans="1:2" x14ac:dyDescent="0.25">
      <c r="A911" t="str">
        <f>'Base Calificada'!A912&amp;'Base Calificada'!D912</f>
        <v>200812P005</v>
      </c>
      <c r="B911" t="str">
        <f>'Base Calificada'!U912</f>
        <v>Social</v>
      </c>
    </row>
    <row r="912" spans="1:2" x14ac:dyDescent="0.25">
      <c r="A912" t="str">
        <f>'Base Calificada'!A913&amp;'Base Calificada'!D913</f>
        <v>200812P006</v>
      </c>
      <c r="B912" t="str">
        <f>'Base Calificada'!U913</f>
        <v>Social</v>
      </c>
    </row>
    <row r="913" spans="1:2" x14ac:dyDescent="0.25">
      <c r="A913" t="str">
        <f>'Base Calificada'!A914&amp;'Base Calificada'!D914</f>
        <v>200812P007</v>
      </c>
      <c r="B913" t="str">
        <f>'Base Calificada'!U914</f>
        <v>Social</v>
      </c>
    </row>
    <row r="914" spans="1:2" x14ac:dyDescent="0.25">
      <c r="A914" t="str">
        <f>'Base Calificada'!A915&amp;'Base Calificada'!D915</f>
        <v>200812P008</v>
      </c>
      <c r="B914" t="str">
        <f>'Base Calificada'!U915</f>
        <v>Social</v>
      </c>
    </row>
    <row r="915" spans="1:2" x14ac:dyDescent="0.25">
      <c r="A915" t="str">
        <f>'Base Calificada'!A916&amp;'Base Calificada'!D916</f>
        <v>200812P009</v>
      </c>
      <c r="B915" t="str">
        <f>'Base Calificada'!U916</f>
        <v>Social</v>
      </c>
    </row>
    <row r="916" spans="1:2" x14ac:dyDescent="0.25">
      <c r="A916" t="str">
        <f>'Base Calificada'!A917&amp;'Base Calificada'!D917</f>
        <v>200812P010</v>
      </c>
      <c r="B916" t="str">
        <f>'Base Calificada'!U917</f>
        <v>Social</v>
      </c>
    </row>
    <row r="917" spans="1:2" x14ac:dyDescent="0.25">
      <c r="A917" t="str">
        <f>'Base Calificada'!A918&amp;'Base Calificada'!D918</f>
        <v>200812P011</v>
      </c>
      <c r="B917" t="str">
        <f>'Base Calificada'!U918</f>
        <v>Social</v>
      </c>
    </row>
    <row r="918" spans="1:2" x14ac:dyDescent="0.25">
      <c r="A918" t="str">
        <f>'Base Calificada'!A919&amp;'Base Calificada'!D919</f>
        <v>200812P308</v>
      </c>
      <c r="B918" t="str">
        <f>'Base Calificada'!U919</f>
        <v>Social</v>
      </c>
    </row>
    <row r="919" spans="1:2" x14ac:dyDescent="0.25">
      <c r="A919" t="str">
        <f>'Base Calificada'!A920&amp;'Base Calificada'!D920</f>
        <v>200812P309</v>
      </c>
      <c r="B919" t="str">
        <f>'Base Calificada'!U920</f>
        <v>Social</v>
      </c>
    </row>
    <row r="920" spans="1:2" x14ac:dyDescent="0.25">
      <c r="A920" t="str">
        <f>'Base Calificada'!A921&amp;'Base Calificada'!D921</f>
        <v>200812S037</v>
      </c>
      <c r="B920" t="str">
        <f>'Base Calificada'!U921</f>
        <v>Social</v>
      </c>
    </row>
    <row r="921" spans="1:2" x14ac:dyDescent="0.25">
      <c r="A921" t="str">
        <f>'Base Calificada'!A922&amp;'Base Calificada'!D922</f>
        <v>200812S039</v>
      </c>
      <c r="B921" t="str">
        <f>'Base Calificada'!U922</f>
        <v>Social</v>
      </c>
    </row>
    <row r="922" spans="1:2" x14ac:dyDescent="0.25">
      <c r="A922" t="str">
        <f>'Base Calificada'!A923&amp;'Base Calificada'!D923</f>
        <v>200812S072</v>
      </c>
      <c r="B922" t="str">
        <f>'Base Calificada'!U923</f>
        <v>Social</v>
      </c>
    </row>
    <row r="923" spans="1:2" x14ac:dyDescent="0.25">
      <c r="A923" t="str">
        <f>'Base Calificada'!A924&amp;'Base Calificada'!D924</f>
        <v>200812S149</v>
      </c>
      <c r="B923" t="str">
        <f>'Base Calificada'!U924</f>
        <v>Social</v>
      </c>
    </row>
    <row r="924" spans="1:2" x14ac:dyDescent="0.25">
      <c r="A924" t="str">
        <f>'Base Calificada'!A925&amp;'Base Calificada'!D925</f>
        <v>200812S150</v>
      </c>
      <c r="B924" t="str">
        <f>'Base Calificada'!U925</f>
        <v>Social</v>
      </c>
    </row>
    <row r="925" spans="1:2" x14ac:dyDescent="0.25">
      <c r="A925" t="str">
        <f>'Base Calificada'!A926&amp;'Base Calificada'!D926</f>
        <v>200812S200</v>
      </c>
      <c r="B925" t="str">
        <f>'Base Calificada'!U926</f>
        <v>Social</v>
      </c>
    </row>
    <row r="926" spans="1:2" x14ac:dyDescent="0.25">
      <c r="A926" t="str">
        <f>'Base Calificada'!A927&amp;'Base Calificada'!D927</f>
        <v>200812S201</v>
      </c>
      <c r="B926" t="str">
        <f>'Base Calificada'!U927</f>
        <v>Social</v>
      </c>
    </row>
    <row r="927" spans="1:2" x14ac:dyDescent="0.25">
      <c r="A927" t="str">
        <f>'Base Calificada'!A928&amp;'Base Calificada'!D928</f>
        <v>200812S202</v>
      </c>
      <c r="B927" t="str">
        <f>'Base Calificada'!U928</f>
        <v>Social</v>
      </c>
    </row>
    <row r="928" spans="1:2" x14ac:dyDescent="0.25">
      <c r="A928" t="str">
        <f>'Base Calificada'!A929&amp;'Base Calificada'!D929</f>
        <v>200812U004</v>
      </c>
      <c r="B928" t="str">
        <f>'Base Calificada'!U929</f>
        <v>Social</v>
      </c>
    </row>
    <row r="929" spans="1:2" x14ac:dyDescent="0.25">
      <c r="A929" t="str">
        <f>'Base Calificada'!A930&amp;'Base Calificada'!D930</f>
        <v>200813K012</v>
      </c>
      <c r="B929" t="str">
        <f>'Base Calificada'!U930</f>
        <v>Social</v>
      </c>
    </row>
    <row r="930" spans="1:2" x14ac:dyDescent="0.25">
      <c r="A930" t="str">
        <f>'Base Calificada'!A931&amp;'Base Calificada'!D931</f>
        <v>200813K019</v>
      </c>
      <c r="B930" t="str">
        <f>'Base Calificada'!U931</f>
        <v>No social</v>
      </c>
    </row>
    <row r="931" spans="1:2" x14ac:dyDescent="0.25">
      <c r="A931" t="str">
        <f>'Base Calificada'!A932&amp;'Base Calificada'!D932</f>
        <v>200813K027</v>
      </c>
      <c r="B931" t="str">
        <f>'Base Calificada'!U932</f>
        <v>No social</v>
      </c>
    </row>
    <row r="932" spans="1:2" x14ac:dyDescent="0.25">
      <c r="A932" t="str">
        <f>'Base Calificada'!A933&amp;'Base Calificada'!D933</f>
        <v>200813M001</v>
      </c>
      <c r="B932" t="str">
        <f>'Base Calificada'!U933</f>
        <v>No social</v>
      </c>
    </row>
    <row r="933" spans="1:2" x14ac:dyDescent="0.25">
      <c r="A933" t="str">
        <f>'Base Calificada'!A934&amp;'Base Calificada'!D934</f>
        <v>200813P001</v>
      </c>
      <c r="B933" t="str">
        <f>'Base Calificada'!U934</f>
        <v>No social</v>
      </c>
    </row>
    <row r="934" spans="1:2" x14ac:dyDescent="0.25">
      <c r="A934" t="str">
        <f>'Base Calificada'!A935&amp;'Base Calificada'!D935</f>
        <v>200813R001</v>
      </c>
      <c r="B934" t="str">
        <f>'Base Calificada'!U935</f>
        <v>No social</v>
      </c>
    </row>
    <row r="935" spans="1:2" x14ac:dyDescent="0.25">
      <c r="A935" t="str">
        <f>'Base Calificada'!A936&amp;'Base Calificada'!D936</f>
        <v>200813R002</v>
      </c>
      <c r="B935" t="str">
        <f>'Base Calificada'!U936</f>
        <v>No social</v>
      </c>
    </row>
    <row r="936" spans="1:2" x14ac:dyDescent="0.25">
      <c r="A936" t="str">
        <f>'Base Calificada'!A937&amp;'Base Calificada'!D937</f>
        <v>200813R003</v>
      </c>
      <c r="B936" t="str">
        <f>'Base Calificada'!U937</f>
        <v>No social</v>
      </c>
    </row>
    <row r="937" spans="1:2" x14ac:dyDescent="0.25">
      <c r="A937" t="str">
        <f>'Base Calificada'!A938&amp;'Base Calificada'!D938</f>
        <v>200813R004</v>
      </c>
      <c r="B937" t="str">
        <f>'Base Calificada'!U938</f>
        <v>No social</v>
      </c>
    </row>
    <row r="938" spans="1:2" x14ac:dyDescent="0.25">
      <c r="A938" t="str">
        <f>'Base Calificada'!A939&amp;'Base Calificada'!D939</f>
        <v>200813R005</v>
      </c>
      <c r="B938" t="str">
        <f>'Base Calificada'!U939</f>
        <v>No social</v>
      </c>
    </row>
    <row r="939" spans="1:2" x14ac:dyDescent="0.25">
      <c r="A939" t="str">
        <f>'Base Calificada'!A940&amp;'Base Calificada'!D940</f>
        <v>200813R006</v>
      </c>
      <c r="B939" t="str">
        <f>'Base Calificada'!U940</f>
        <v>No social</v>
      </c>
    </row>
    <row r="940" spans="1:2" x14ac:dyDescent="0.25">
      <c r="A940" t="str">
        <f>'Base Calificada'!A941&amp;'Base Calificada'!D941</f>
        <v>200813R007</v>
      </c>
      <c r="B940" t="str">
        <f>'Base Calificada'!U941</f>
        <v>Social</v>
      </c>
    </row>
    <row r="941" spans="1:2" x14ac:dyDescent="0.25">
      <c r="A941" t="str">
        <f>'Base Calificada'!A942&amp;'Base Calificada'!D942</f>
        <v>200814E001</v>
      </c>
      <c r="B941" t="str">
        <f>'Base Calificada'!U942</f>
        <v>Social</v>
      </c>
    </row>
    <row r="942" spans="1:2" x14ac:dyDescent="0.25">
      <c r="A942" t="str">
        <f>'Base Calificada'!A943&amp;'Base Calificada'!D943</f>
        <v>200814E002</v>
      </c>
      <c r="B942" t="str">
        <f>'Base Calificada'!U943</f>
        <v>Social</v>
      </c>
    </row>
    <row r="943" spans="1:2" x14ac:dyDescent="0.25">
      <c r="A943" t="str">
        <f>'Base Calificada'!A944&amp;'Base Calificada'!D944</f>
        <v>200814E003</v>
      </c>
      <c r="B943" t="str">
        <f>'Base Calificada'!U944</f>
        <v>Social</v>
      </c>
    </row>
    <row r="944" spans="1:2" x14ac:dyDescent="0.25">
      <c r="A944" t="str">
        <f>'Base Calificada'!A945&amp;'Base Calificada'!D945</f>
        <v>200814E004</v>
      </c>
      <c r="B944" t="str">
        <f>'Base Calificada'!U945</f>
        <v>Social</v>
      </c>
    </row>
    <row r="945" spans="1:2" x14ac:dyDescent="0.25">
      <c r="A945" t="str">
        <f>'Base Calificada'!A946&amp;'Base Calificada'!D946</f>
        <v>200814E005</v>
      </c>
      <c r="B945" t="str">
        <f>'Base Calificada'!U946</f>
        <v>Social</v>
      </c>
    </row>
    <row r="946" spans="1:2" x14ac:dyDescent="0.25">
      <c r="A946" t="str">
        <f>'Base Calificada'!A947&amp;'Base Calificada'!D947</f>
        <v>200814E006</v>
      </c>
      <c r="B946" t="str">
        <f>'Base Calificada'!U947</f>
        <v>Social</v>
      </c>
    </row>
    <row r="947" spans="1:2" x14ac:dyDescent="0.25">
      <c r="A947" t="str">
        <f>'Base Calificada'!A948&amp;'Base Calificada'!D948</f>
        <v>200814E007</v>
      </c>
      <c r="B947" t="str">
        <f>'Base Calificada'!U948</f>
        <v>Social</v>
      </c>
    </row>
    <row r="948" spans="1:2" x14ac:dyDescent="0.25">
      <c r="A948" t="str">
        <f>'Base Calificada'!A949&amp;'Base Calificada'!D949</f>
        <v>200814E008</v>
      </c>
      <c r="B948" t="str">
        <f>'Base Calificada'!U949</f>
        <v>Social</v>
      </c>
    </row>
    <row r="949" spans="1:2" x14ac:dyDescent="0.25">
      <c r="A949" t="str">
        <f>'Base Calificada'!A950&amp;'Base Calificada'!D950</f>
        <v>200814E010</v>
      </c>
      <c r="B949" t="str">
        <f>'Base Calificada'!U950</f>
        <v>Social</v>
      </c>
    </row>
    <row r="950" spans="1:2" x14ac:dyDescent="0.25">
      <c r="A950" t="str">
        <f>'Base Calificada'!A951&amp;'Base Calificada'!D951</f>
        <v>200814M001</v>
      </c>
      <c r="B950" t="str">
        <f>'Base Calificada'!U951</f>
        <v>No social</v>
      </c>
    </row>
    <row r="951" spans="1:2" x14ac:dyDescent="0.25">
      <c r="A951" t="str">
        <f>'Base Calificada'!A952&amp;'Base Calificada'!D952</f>
        <v>200814O001</v>
      </c>
      <c r="B951" t="str">
        <f>'Base Calificada'!U952</f>
        <v>No social</v>
      </c>
    </row>
    <row r="952" spans="1:2" x14ac:dyDescent="0.25">
      <c r="A952" t="str">
        <f>'Base Calificada'!A953&amp;'Base Calificada'!D953</f>
        <v>200814O099</v>
      </c>
      <c r="B952" t="str">
        <f>'Base Calificada'!U953</f>
        <v>Social</v>
      </c>
    </row>
    <row r="953" spans="1:2" x14ac:dyDescent="0.25">
      <c r="A953" t="str">
        <f>'Base Calificada'!A954&amp;'Base Calificada'!D954</f>
        <v>200814P001</v>
      </c>
      <c r="B953" t="str">
        <f>'Base Calificada'!U954</f>
        <v>Social</v>
      </c>
    </row>
    <row r="954" spans="1:2" x14ac:dyDescent="0.25">
      <c r="A954" t="str">
        <f>'Base Calificada'!A955&amp;'Base Calificada'!D955</f>
        <v>200814P002</v>
      </c>
      <c r="B954" t="str">
        <f>'Base Calificada'!U955</f>
        <v>Social</v>
      </c>
    </row>
    <row r="955" spans="1:2" x14ac:dyDescent="0.25">
      <c r="A955" t="str">
        <f>'Base Calificada'!A956&amp;'Base Calificada'!D956</f>
        <v>200814S042</v>
      </c>
      <c r="B955" t="str">
        <f>'Base Calificada'!U956</f>
        <v>Social</v>
      </c>
    </row>
    <row r="956" spans="1:2" x14ac:dyDescent="0.25">
      <c r="A956" t="str">
        <f>'Base Calificada'!A957&amp;'Base Calificada'!D957</f>
        <v>200814S043</v>
      </c>
      <c r="B956" t="str">
        <f>'Base Calificada'!U957</f>
        <v>Social</v>
      </c>
    </row>
    <row r="957" spans="1:2" x14ac:dyDescent="0.25">
      <c r="A957" t="str">
        <f>'Base Calificada'!A958&amp;'Base Calificada'!D958</f>
        <v>200814S059</v>
      </c>
      <c r="B957" t="str">
        <f>'Base Calificada'!U958</f>
        <v>Social</v>
      </c>
    </row>
    <row r="958" spans="1:2" x14ac:dyDescent="0.25">
      <c r="A958" t="str">
        <f>'Base Calificada'!A959&amp;'Base Calificada'!D959</f>
        <v>200814S343</v>
      </c>
      <c r="B958" t="str">
        <f>'Base Calificada'!U959</f>
        <v>Social</v>
      </c>
    </row>
    <row r="959" spans="1:2" x14ac:dyDescent="0.25">
      <c r="A959" t="str">
        <f>'Base Calificada'!A960&amp;'Base Calificada'!D960</f>
        <v>200814U001</v>
      </c>
      <c r="B959" t="str">
        <f>'Base Calificada'!U960</f>
        <v>Social</v>
      </c>
    </row>
    <row r="960" spans="1:2" x14ac:dyDescent="0.25">
      <c r="A960" t="str">
        <f>'Base Calificada'!A961&amp;'Base Calificada'!D961</f>
        <v>200815E001</v>
      </c>
      <c r="B960" t="str">
        <f>'Base Calificada'!U961</f>
        <v>Social</v>
      </c>
    </row>
    <row r="961" spans="1:2" x14ac:dyDescent="0.25">
      <c r="A961" t="str">
        <f>'Base Calificada'!A962&amp;'Base Calificada'!D962</f>
        <v>200815E002</v>
      </c>
      <c r="B961" t="str">
        <f>'Base Calificada'!U962</f>
        <v>Social</v>
      </c>
    </row>
    <row r="962" spans="1:2" x14ac:dyDescent="0.25">
      <c r="A962" t="str">
        <f>'Base Calificada'!A963&amp;'Base Calificada'!D963</f>
        <v>200815E003</v>
      </c>
      <c r="B962" t="str">
        <f>'Base Calificada'!U963</f>
        <v>Social</v>
      </c>
    </row>
    <row r="963" spans="1:2" x14ac:dyDescent="0.25">
      <c r="A963" t="str">
        <f>'Base Calificada'!A964&amp;'Base Calificada'!D964</f>
        <v>200815E004</v>
      </c>
      <c r="B963" t="str">
        <f>'Base Calificada'!U964</f>
        <v>Social</v>
      </c>
    </row>
    <row r="964" spans="1:2" x14ac:dyDescent="0.25">
      <c r="A964" t="str">
        <f>'Base Calificada'!A965&amp;'Base Calificada'!D965</f>
        <v>200815E302</v>
      </c>
      <c r="B964" t="str">
        <f>'Base Calificada'!U965</f>
        <v>Social</v>
      </c>
    </row>
    <row r="965" spans="1:2" x14ac:dyDescent="0.25">
      <c r="A965" t="str">
        <f>'Base Calificada'!A966&amp;'Base Calificada'!D966</f>
        <v>200815G001</v>
      </c>
      <c r="B965" t="str">
        <f>'Base Calificada'!U966</f>
        <v>Social</v>
      </c>
    </row>
    <row r="966" spans="1:2" x14ac:dyDescent="0.25">
      <c r="A966" t="str">
        <f>'Base Calificada'!A967&amp;'Base Calificada'!D967</f>
        <v>200815L001</v>
      </c>
      <c r="B966" t="str">
        <f>'Base Calificada'!U967</f>
        <v>Social</v>
      </c>
    </row>
    <row r="967" spans="1:2" x14ac:dyDescent="0.25">
      <c r="A967" t="str">
        <f>'Base Calificada'!A968&amp;'Base Calificada'!D968</f>
        <v>200815M001</v>
      </c>
      <c r="B967" t="str">
        <f>'Base Calificada'!U968</f>
        <v>No social</v>
      </c>
    </row>
    <row r="968" spans="1:2" x14ac:dyDescent="0.25">
      <c r="A968" t="str">
        <f>'Base Calificada'!A969&amp;'Base Calificada'!D969</f>
        <v>200815O001</v>
      </c>
      <c r="B968" t="str">
        <f>'Base Calificada'!U969</f>
        <v>No social</v>
      </c>
    </row>
    <row r="969" spans="1:2" x14ac:dyDescent="0.25">
      <c r="A969" t="str">
        <f>'Base Calificada'!A970&amp;'Base Calificada'!D970</f>
        <v>200815O099</v>
      </c>
      <c r="B969" t="str">
        <f>'Base Calificada'!U970</f>
        <v>No social</v>
      </c>
    </row>
    <row r="970" spans="1:2" x14ac:dyDescent="0.25">
      <c r="A970" t="str">
        <f>'Base Calificada'!A971&amp;'Base Calificada'!D971</f>
        <v>200815P001</v>
      </c>
      <c r="B970" t="str">
        <f>'Base Calificada'!U971</f>
        <v>Social</v>
      </c>
    </row>
    <row r="971" spans="1:2" x14ac:dyDescent="0.25">
      <c r="A971" t="str">
        <f>'Base Calificada'!A972&amp;'Base Calificada'!D972</f>
        <v>200815P002</v>
      </c>
      <c r="B971" t="str">
        <f>'Base Calificada'!U972</f>
        <v>Social</v>
      </c>
    </row>
    <row r="972" spans="1:2" x14ac:dyDescent="0.25">
      <c r="A972" t="str">
        <f>'Base Calificada'!A973&amp;'Base Calificada'!D973</f>
        <v>200815P003</v>
      </c>
      <c r="B972" t="str">
        <f>'Base Calificada'!U973</f>
        <v>Social</v>
      </c>
    </row>
    <row r="973" spans="1:2" x14ac:dyDescent="0.25">
      <c r="A973" t="str">
        <f>'Base Calificada'!A974&amp;'Base Calificada'!D974</f>
        <v>200815R001</v>
      </c>
      <c r="B973" t="str">
        <f>'Base Calificada'!U974</f>
        <v>Social</v>
      </c>
    </row>
    <row r="974" spans="1:2" x14ac:dyDescent="0.25">
      <c r="A974" t="str">
        <f>'Base Calificada'!A975&amp;'Base Calificada'!D975</f>
        <v>200815R002</v>
      </c>
      <c r="B974" t="str">
        <f>'Base Calificada'!U975</f>
        <v>Social</v>
      </c>
    </row>
    <row r="975" spans="1:2" x14ac:dyDescent="0.25">
      <c r="A975" t="str">
        <f>'Base Calificada'!A976&amp;'Base Calificada'!D976</f>
        <v>200815R302</v>
      </c>
      <c r="B975" t="str">
        <f>'Base Calificada'!U976</f>
        <v>Social</v>
      </c>
    </row>
    <row r="976" spans="1:2" x14ac:dyDescent="0.25">
      <c r="A976" t="str">
        <f>'Base Calificada'!A977&amp;'Base Calificada'!D977</f>
        <v>200815S088</v>
      </c>
      <c r="B976" t="str">
        <f>'Base Calificada'!U977</f>
        <v>Social</v>
      </c>
    </row>
    <row r="977" spans="1:2" x14ac:dyDescent="0.25">
      <c r="A977" t="str">
        <f>'Base Calificada'!A978&amp;'Base Calificada'!D978</f>
        <v>200815S089</v>
      </c>
      <c r="B977" t="str">
        <f>'Base Calificada'!U978</f>
        <v>Social</v>
      </c>
    </row>
    <row r="978" spans="1:2" x14ac:dyDescent="0.25">
      <c r="A978" t="str">
        <f>'Base Calificada'!A979&amp;'Base Calificada'!D979</f>
        <v>200815S203</v>
      </c>
      <c r="B978" t="str">
        <f>'Base Calificada'!U979</f>
        <v>Social</v>
      </c>
    </row>
    <row r="979" spans="1:2" x14ac:dyDescent="0.25">
      <c r="A979" t="str">
        <f>'Base Calificada'!A980&amp;'Base Calificada'!D980</f>
        <v>200815S388</v>
      </c>
      <c r="B979" t="str">
        <f>'Base Calificada'!U980</f>
        <v>Social</v>
      </c>
    </row>
    <row r="980" spans="1:2" x14ac:dyDescent="0.25">
      <c r="A980" t="str">
        <f>'Base Calificada'!A981&amp;'Base Calificada'!D981</f>
        <v>200815S389</v>
      </c>
      <c r="B980" t="str">
        <f>'Base Calificada'!U981</f>
        <v>Social</v>
      </c>
    </row>
    <row r="981" spans="1:2" x14ac:dyDescent="0.25">
      <c r="A981" t="str">
        <f>'Base Calificada'!A982&amp;'Base Calificada'!D982</f>
        <v>200815S703</v>
      </c>
      <c r="B981" t="str">
        <f>'Base Calificada'!U982</f>
        <v>Social</v>
      </c>
    </row>
    <row r="982" spans="1:2" x14ac:dyDescent="0.25">
      <c r="A982" t="str">
        <f>'Base Calificada'!A983&amp;'Base Calificada'!D983</f>
        <v>200816E001</v>
      </c>
      <c r="B982" t="str">
        <f>'Base Calificada'!U983</f>
        <v>Social</v>
      </c>
    </row>
    <row r="983" spans="1:2" x14ac:dyDescent="0.25">
      <c r="A983" t="str">
        <f>'Base Calificada'!A984&amp;'Base Calificada'!D984</f>
        <v>200816E002</v>
      </c>
      <c r="B983" t="str">
        <f>'Base Calificada'!U984</f>
        <v>Social</v>
      </c>
    </row>
    <row r="984" spans="1:2" x14ac:dyDescent="0.25">
      <c r="A984" t="str">
        <f>'Base Calificada'!A985&amp;'Base Calificada'!D985</f>
        <v>200816E003</v>
      </c>
      <c r="B984" t="str">
        <f>'Base Calificada'!U985</f>
        <v>Social</v>
      </c>
    </row>
    <row r="985" spans="1:2" x14ac:dyDescent="0.25">
      <c r="A985" t="str">
        <f>'Base Calificada'!A986&amp;'Base Calificada'!D986</f>
        <v>200816E004</v>
      </c>
      <c r="B985" t="str">
        <f>'Base Calificada'!U986</f>
        <v>Social</v>
      </c>
    </row>
    <row r="986" spans="1:2" x14ac:dyDescent="0.25">
      <c r="A986" t="str">
        <f>'Base Calificada'!A987&amp;'Base Calificada'!D987</f>
        <v>200816E005</v>
      </c>
      <c r="B986" t="str">
        <f>'Base Calificada'!U987</f>
        <v>Social</v>
      </c>
    </row>
    <row r="987" spans="1:2" x14ac:dyDescent="0.25">
      <c r="A987" t="str">
        <f>'Base Calificada'!A988&amp;'Base Calificada'!D988</f>
        <v>200816E006</v>
      </c>
      <c r="B987" t="str">
        <f>'Base Calificada'!U988</f>
        <v>Social</v>
      </c>
    </row>
    <row r="988" spans="1:2" x14ac:dyDescent="0.25">
      <c r="A988" t="str">
        <f>'Base Calificada'!A989&amp;'Base Calificada'!D989</f>
        <v>200816E007</v>
      </c>
      <c r="B988" t="str">
        <f>'Base Calificada'!U989</f>
        <v>Social</v>
      </c>
    </row>
    <row r="989" spans="1:2" x14ac:dyDescent="0.25">
      <c r="A989" t="str">
        <f>'Base Calificada'!A990&amp;'Base Calificada'!D990</f>
        <v>200816E008</v>
      </c>
      <c r="B989" t="str">
        <f>'Base Calificada'!U990</f>
        <v>Social</v>
      </c>
    </row>
    <row r="990" spans="1:2" x14ac:dyDescent="0.25">
      <c r="A990" t="str">
        <f>'Base Calificada'!A991&amp;'Base Calificada'!D991</f>
        <v>200816G001</v>
      </c>
      <c r="B990" t="str">
        <f>'Base Calificada'!U991</f>
        <v>Social</v>
      </c>
    </row>
    <row r="991" spans="1:2" x14ac:dyDescent="0.25">
      <c r="A991" t="str">
        <f>'Base Calificada'!A992&amp;'Base Calificada'!D992</f>
        <v>200816G002</v>
      </c>
      <c r="B991" t="str">
        <f>'Base Calificada'!U992</f>
        <v>Social</v>
      </c>
    </row>
    <row r="992" spans="1:2" x14ac:dyDescent="0.25">
      <c r="A992" t="str">
        <f>'Base Calificada'!A993&amp;'Base Calificada'!D993</f>
        <v>200816G003</v>
      </c>
      <c r="B992" t="str">
        <f>'Base Calificada'!U993</f>
        <v>Social</v>
      </c>
    </row>
    <row r="993" spans="1:2" x14ac:dyDescent="0.25">
      <c r="A993" t="str">
        <f>'Base Calificada'!A994&amp;'Base Calificada'!D994</f>
        <v>200816G004</v>
      </c>
      <c r="B993" t="str">
        <f>'Base Calificada'!U994</f>
        <v>Social</v>
      </c>
    </row>
    <row r="994" spans="1:2" x14ac:dyDescent="0.25">
      <c r="A994" t="str">
        <f>'Base Calificada'!A995&amp;'Base Calificada'!D995</f>
        <v>200816G005</v>
      </c>
      <c r="B994" t="str">
        <f>'Base Calificada'!U995</f>
        <v>Social</v>
      </c>
    </row>
    <row r="995" spans="1:2" x14ac:dyDescent="0.25">
      <c r="A995" t="str">
        <f>'Base Calificada'!A996&amp;'Base Calificada'!D996</f>
        <v>200816G006</v>
      </c>
      <c r="B995" t="str">
        <f>'Base Calificada'!U996</f>
        <v>Social</v>
      </c>
    </row>
    <row r="996" spans="1:2" x14ac:dyDescent="0.25">
      <c r="A996" t="str">
        <f>'Base Calificada'!A997&amp;'Base Calificada'!D997</f>
        <v>200816G007</v>
      </c>
      <c r="B996" t="str">
        <f>'Base Calificada'!U997</f>
        <v>Social</v>
      </c>
    </row>
    <row r="997" spans="1:2" x14ac:dyDescent="0.25">
      <c r="A997" t="str">
        <f>'Base Calificada'!A998&amp;'Base Calificada'!D998</f>
        <v>200816G008</v>
      </c>
      <c r="B997" t="str">
        <f>'Base Calificada'!U998</f>
        <v>Social</v>
      </c>
    </row>
    <row r="998" spans="1:2" x14ac:dyDescent="0.25">
      <c r="A998" t="str">
        <f>'Base Calificada'!A999&amp;'Base Calificada'!D999</f>
        <v>200816G009</v>
      </c>
      <c r="B998" t="str">
        <f>'Base Calificada'!U999</f>
        <v>Social</v>
      </c>
    </row>
    <row r="999" spans="1:2" x14ac:dyDescent="0.25">
      <c r="A999" t="str">
        <f>'Base Calificada'!A1000&amp;'Base Calificada'!D1000</f>
        <v>200816G010</v>
      </c>
      <c r="B999" t="str">
        <f>'Base Calificada'!U1000</f>
        <v>Social</v>
      </c>
    </row>
    <row r="1000" spans="1:2" x14ac:dyDescent="0.25">
      <c r="A1000" t="str">
        <f>'Base Calificada'!A1001&amp;'Base Calificada'!D1001</f>
        <v>200816K007</v>
      </c>
      <c r="B1000" t="str">
        <f>'Base Calificada'!U1001</f>
        <v>Social</v>
      </c>
    </row>
    <row r="1001" spans="1:2" x14ac:dyDescent="0.25">
      <c r="A1001" t="str">
        <f>'Base Calificada'!A1002&amp;'Base Calificada'!D1002</f>
        <v>200816K020</v>
      </c>
      <c r="B1001" t="str">
        <f>'Base Calificada'!U1002</f>
        <v>Social</v>
      </c>
    </row>
    <row r="1002" spans="1:2" x14ac:dyDescent="0.25">
      <c r="A1002" t="str">
        <f>'Base Calificada'!A1003&amp;'Base Calificada'!D1003</f>
        <v>200816K024</v>
      </c>
      <c r="B1002" t="str">
        <f>'Base Calificada'!U1003</f>
        <v>No social</v>
      </c>
    </row>
    <row r="1003" spans="1:2" x14ac:dyDescent="0.25">
      <c r="A1003" t="str">
        <f>'Base Calificada'!A1004&amp;'Base Calificada'!D1004</f>
        <v>200816K025</v>
      </c>
      <c r="B1003" t="str">
        <f>'Base Calificada'!U1004</f>
        <v>Social</v>
      </c>
    </row>
    <row r="1004" spans="1:2" x14ac:dyDescent="0.25">
      <c r="A1004" t="str">
        <f>'Base Calificada'!A1005&amp;'Base Calificada'!D1005</f>
        <v>200816K026</v>
      </c>
      <c r="B1004" t="str">
        <f>'Base Calificada'!U1005</f>
        <v>Social</v>
      </c>
    </row>
    <row r="1005" spans="1:2" x14ac:dyDescent="0.25">
      <c r="A1005" t="str">
        <f>'Base Calificada'!A1006&amp;'Base Calificada'!D1006</f>
        <v>200816K027</v>
      </c>
      <c r="B1005" t="str">
        <f>'Base Calificada'!U1006</f>
        <v>Social</v>
      </c>
    </row>
    <row r="1006" spans="1:2" x14ac:dyDescent="0.25">
      <c r="A1006" t="str">
        <f>'Base Calificada'!A1007&amp;'Base Calificada'!D1007</f>
        <v>200816K028</v>
      </c>
      <c r="B1006" t="str">
        <f>'Base Calificada'!U1007</f>
        <v>Social</v>
      </c>
    </row>
    <row r="1007" spans="1:2" x14ac:dyDescent="0.25">
      <c r="A1007" t="str">
        <f>'Base Calificada'!A1008&amp;'Base Calificada'!D1008</f>
        <v>200816K107</v>
      </c>
      <c r="B1007" t="str">
        <f>'Base Calificada'!U1008</f>
        <v>Social</v>
      </c>
    </row>
    <row r="1008" spans="1:2" x14ac:dyDescent="0.25">
      <c r="A1008" t="str">
        <f>'Base Calificada'!A1009&amp;'Base Calificada'!D1009</f>
        <v>200816K110</v>
      </c>
      <c r="B1008" t="str">
        <f>'Base Calificada'!U1009</f>
        <v>Social</v>
      </c>
    </row>
    <row r="1009" spans="1:2" x14ac:dyDescent="0.25">
      <c r="A1009" t="str">
        <f>'Base Calificada'!A1010&amp;'Base Calificada'!D1010</f>
        <v>200816K111</v>
      </c>
      <c r="B1009" t="str">
        <f>'Base Calificada'!U1010</f>
        <v>Social</v>
      </c>
    </row>
    <row r="1010" spans="1:2" x14ac:dyDescent="0.25">
      <c r="A1010" t="str">
        <f>'Base Calificada'!A1011&amp;'Base Calificada'!D1011</f>
        <v>200816K112</v>
      </c>
      <c r="B1010" t="str">
        <f>'Base Calificada'!U1011</f>
        <v>Social</v>
      </c>
    </row>
    <row r="1011" spans="1:2" x14ac:dyDescent="0.25">
      <c r="A1011" t="str">
        <f>'Base Calificada'!A1012&amp;'Base Calificada'!D1012</f>
        <v>200816K113</v>
      </c>
      <c r="B1011" t="str">
        <f>'Base Calificada'!U1012</f>
        <v>Social</v>
      </c>
    </row>
    <row r="1012" spans="1:2" x14ac:dyDescent="0.25">
      <c r="A1012" t="str">
        <f>'Base Calificada'!A1013&amp;'Base Calificada'!D1013</f>
        <v>200816K114</v>
      </c>
      <c r="B1012" t="str">
        <f>'Base Calificada'!U1013</f>
        <v>Social</v>
      </c>
    </row>
    <row r="1013" spans="1:2" x14ac:dyDescent="0.25">
      <c r="A1013" t="str">
        <f>'Base Calificada'!A1014&amp;'Base Calificada'!D1014</f>
        <v>200816K128</v>
      </c>
      <c r="B1013" t="str">
        <f>'Base Calificada'!U1014</f>
        <v>Social</v>
      </c>
    </row>
    <row r="1014" spans="1:2" x14ac:dyDescent="0.25">
      <c r="A1014" t="str">
        <f>'Base Calificada'!A1015&amp;'Base Calificada'!D1015</f>
        <v>200816K129</v>
      </c>
      <c r="B1014" t="str">
        <f>'Base Calificada'!U1015</f>
        <v>Social</v>
      </c>
    </row>
    <row r="1015" spans="1:2" x14ac:dyDescent="0.25">
      <c r="A1015" t="str">
        <f>'Base Calificada'!A1016&amp;'Base Calificada'!D1016</f>
        <v>200816K307</v>
      </c>
      <c r="B1015" t="str">
        <f>'Base Calificada'!U1016</f>
        <v>Social</v>
      </c>
    </row>
    <row r="1016" spans="1:2" x14ac:dyDescent="0.25">
      <c r="A1016" t="str">
        <f>'Base Calificada'!A1017&amp;'Base Calificada'!D1017</f>
        <v>200816K414</v>
      </c>
      <c r="B1016" t="str">
        <f>'Base Calificada'!U1017</f>
        <v>Social</v>
      </c>
    </row>
    <row r="1017" spans="1:2" x14ac:dyDescent="0.25">
      <c r="A1017" t="str">
        <f>'Base Calificada'!A1018&amp;'Base Calificada'!D1018</f>
        <v>200816K429</v>
      </c>
      <c r="B1017" t="str">
        <f>'Base Calificada'!U1018</f>
        <v>Social</v>
      </c>
    </row>
    <row r="1018" spans="1:2" x14ac:dyDescent="0.25">
      <c r="A1018" t="str">
        <f>'Base Calificada'!A1019&amp;'Base Calificada'!D1019</f>
        <v>200816M001</v>
      </c>
      <c r="B1018" t="str">
        <f>'Base Calificada'!U1019</f>
        <v>No social</v>
      </c>
    </row>
    <row r="1019" spans="1:2" x14ac:dyDescent="0.25">
      <c r="A1019" t="str">
        <f>'Base Calificada'!A1020&amp;'Base Calificada'!D1020</f>
        <v>200816O001</v>
      </c>
      <c r="B1019" t="str">
        <f>'Base Calificada'!U1020</f>
        <v>No social</v>
      </c>
    </row>
    <row r="1020" spans="1:2" x14ac:dyDescent="0.25">
      <c r="A1020" t="str">
        <f>'Base Calificada'!A1021&amp;'Base Calificada'!D1021</f>
        <v>200816O099</v>
      </c>
      <c r="B1020" t="str">
        <f>'Base Calificada'!U1021</f>
        <v>Social</v>
      </c>
    </row>
    <row r="1021" spans="1:2" x14ac:dyDescent="0.25">
      <c r="A1021" t="str">
        <f>'Base Calificada'!A1022&amp;'Base Calificada'!D1022</f>
        <v>200816P001</v>
      </c>
      <c r="B1021" t="str">
        <f>'Base Calificada'!U1022</f>
        <v>Social</v>
      </c>
    </row>
    <row r="1022" spans="1:2" x14ac:dyDescent="0.25">
      <c r="A1022" t="str">
        <f>'Base Calificada'!A1023&amp;'Base Calificada'!D1023</f>
        <v>200816P002</v>
      </c>
      <c r="B1022" t="str">
        <f>'Base Calificada'!U1023</f>
        <v>Social</v>
      </c>
    </row>
    <row r="1023" spans="1:2" x14ac:dyDescent="0.25">
      <c r="A1023" t="str">
        <f>'Base Calificada'!A1024&amp;'Base Calificada'!D1024</f>
        <v>200816P003</v>
      </c>
      <c r="B1023" t="str">
        <f>'Base Calificada'!U1024</f>
        <v>Social</v>
      </c>
    </row>
    <row r="1024" spans="1:2" x14ac:dyDescent="0.25">
      <c r="A1024" t="str">
        <f>'Base Calificada'!A1025&amp;'Base Calificada'!D1025</f>
        <v>200816P004</v>
      </c>
      <c r="B1024" t="str">
        <f>'Base Calificada'!U1025</f>
        <v>Social</v>
      </c>
    </row>
    <row r="1025" spans="1:2" x14ac:dyDescent="0.25">
      <c r="A1025" t="str">
        <f>'Base Calificada'!A1026&amp;'Base Calificada'!D1026</f>
        <v>200816P005</v>
      </c>
      <c r="B1025" t="str">
        <f>'Base Calificada'!U1026</f>
        <v>Social</v>
      </c>
    </row>
    <row r="1026" spans="1:2" x14ac:dyDescent="0.25">
      <c r="A1026" t="str">
        <f>'Base Calificada'!A1027&amp;'Base Calificada'!D1027</f>
        <v>200816R001</v>
      </c>
      <c r="B1026" t="str">
        <f>'Base Calificada'!U1027</f>
        <v>Social</v>
      </c>
    </row>
    <row r="1027" spans="1:2" x14ac:dyDescent="0.25">
      <c r="A1027" t="str">
        <f>'Base Calificada'!A1028&amp;'Base Calificada'!D1028</f>
        <v>200816R002</v>
      </c>
      <c r="B1027" t="str">
        <f>'Base Calificada'!U1028</f>
        <v>Social</v>
      </c>
    </row>
    <row r="1028" spans="1:2" x14ac:dyDescent="0.25">
      <c r="A1028" t="str">
        <f>'Base Calificada'!A1029&amp;'Base Calificada'!D1029</f>
        <v>200816R003</v>
      </c>
      <c r="B1028" t="str">
        <f>'Base Calificada'!U1029</f>
        <v>Social</v>
      </c>
    </row>
    <row r="1029" spans="1:2" x14ac:dyDescent="0.25">
      <c r="A1029" t="str">
        <f>'Base Calificada'!A1030&amp;'Base Calificada'!D1030</f>
        <v>200816R004</v>
      </c>
      <c r="B1029" t="str">
        <f>'Base Calificada'!U1030</f>
        <v>Social</v>
      </c>
    </row>
    <row r="1030" spans="1:2" x14ac:dyDescent="0.25">
      <c r="A1030" t="str">
        <f>'Base Calificada'!A1031&amp;'Base Calificada'!D1031</f>
        <v>200816R006</v>
      </c>
      <c r="B1030" t="str">
        <f>'Base Calificada'!U1031</f>
        <v>Social</v>
      </c>
    </row>
    <row r="1031" spans="1:2" x14ac:dyDescent="0.25">
      <c r="A1031" t="str">
        <f>'Base Calificada'!A1032&amp;'Base Calificada'!D1032</f>
        <v>200816R007</v>
      </c>
      <c r="B1031" t="str">
        <f>'Base Calificada'!U1032</f>
        <v>Social</v>
      </c>
    </row>
    <row r="1032" spans="1:2" x14ac:dyDescent="0.25">
      <c r="A1032" t="str">
        <f>'Base Calificada'!A1033&amp;'Base Calificada'!D1033</f>
        <v>200816R009</v>
      </c>
      <c r="B1032" t="str">
        <f>'Base Calificada'!U1033</f>
        <v>Social</v>
      </c>
    </row>
    <row r="1033" spans="1:2" x14ac:dyDescent="0.25">
      <c r="A1033" t="str">
        <f>'Base Calificada'!A1034&amp;'Base Calificada'!D1034</f>
        <v>200816R010</v>
      </c>
      <c r="B1033" t="str">
        <f>'Base Calificada'!U1034</f>
        <v>Social</v>
      </c>
    </row>
    <row r="1034" spans="1:2" x14ac:dyDescent="0.25">
      <c r="A1034" t="str">
        <f>'Base Calificada'!A1035&amp;'Base Calificada'!D1035</f>
        <v>200816R011</v>
      </c>
      <c r="B1034" t="str">
        <f>'Base Calificada'!U1035</f>
        <v>Social</v>
      </c>
    </row>
    <row r="1035" spans="1:2" x14ac:dyDescent="0.25">
      <c r="A1035" t="str">
        <f>'Base Calificada'!A1036&amp;'Base Calificada'!D1036</f>
        <v>200816R012</v>
      </c>
      <c r="B1035" t="str">
        <f>'Base Calificada'!U1036</f>
        <v>Social</v>
      </c>
    </row>
    <row r="1036" spans="1:2" x14ac:dyDescent="0.25">
      <c r="A1036" t="str">
        <f>'Base Calificada'!A1037&amp;'Base Calificada'!D1037</f>
        <v>200816R013</v>
      </c>
      <c r="B1036" t="str">
        <f>'Base Calificada'!U1037</f>
        <v>Social</v>
      </c>
    </row>
    <row r="1037" spans="1:2" x14ac:dyDescent="0.25">
      <c r="A1037" t="str">
        <f>'Base Calificada'!A1038&amp;'Base Calificada'!D1038</f>
        <v>200816R301</v>
      </c>
      <c r="B1037" t="str">
        <f>'Base Calificada'!U1038</f>
        <v>Social</v>
      </c>
    </row>
    <row r="1038" spans="1:2" x14ac:dyDescent="0.25">
      <c r="A1038" t="str">
        <f>'Base Calificada'!A1039&amp;'Base Calificada'!D1039</f>
        <v>200816R901</v>
      </c>
      <c r="B1038" t="str">
        <f>'Base Calificada'!U1039</f>
        <v>Social</v>
      </c>
    </row>
    <row r="1039" spans="1:2" x14ac:dyDescent="0.25">
      <c r="A1039" t="str">
        <f>'Base Calificada'!A1040&amp;'Base Calificada'!D1040</f>
        <v>200816R902</v>
      </c>
      <c r="B1039" t="str">
        <f>'Base Calificada'!U1040</f>
        <v>Social</v>
      </c>
    </row>
    <row r="1040" spans="1:2" x14ac:dyDescent="0.25">
      <c r="A1040" t="str">
        <f>'Base Calificada'!A1041&amp;'Base Calificada'!D1041</f>
        <v>200816R903</v>
      </c>
      <c r="B1040" t="str">
        <f>'Base Calificada'!U1041</f>
        <v>Social</v>
      </c>
    </row>
    <row r="1041" spans="1:2" x14ac:dyDescent="0.25">
      <c r="A1041" t="str">
        <f>'Base Calificada'!A1042&amp;'Base Calificada'!D1042</f>
        <v>200816S044</v>
      </c>
      <c r="B1041" t="str">
        <f>'Base Calificada'!U1042</f>
        <v>Social</v>
      </c>
    </row>
    <row r="1042" spans="1:2" x14ac:dyDescent="0.25">
      <c r="A1042" t="str">
        <f>'Base Calificada'!A1043&amp;'Base Calificada'!D1043</f>
        <v>200816S045</v>
      </c>
      <c r="B1042" t="str">
        <f>'Base Calificada'!U1043</f>
        <v>Social</v>
      </c>
    </row>
    <row r="1043" spans="1:2" x14ac:dyDescent="0.25">
      <c r="A1043" t="str">
        <f>'Base Calificada'!A1044&amp;'Base Calificada'!D1044</f>
        <v>200816S046</v>
      </c>
      <c r="B1043" t="str">
        <f>'Base Calificada'!U1044</f>
        <v>Social</v>
      </c>
    </row>
    <row r="1044" spans="1:2" x14ac:dyDescent="0.25">
      <c r="A1044" t="str">
        <f>'Base Calificada'!A1045&amp;'Base Calificada'!D1045</f>
        <v>200816S047</v>
      </c>
      <c r="B1044" t="str">
        <f>'Base Calificada'!U1045</f>
        <v>Social</v>
      </c>
    </row>
    <row r="1045" spans="1:2" x14ac:dyDescent="0.25">
      <c r="A1045" t="str">
        <f>'Base Calificada'!A1046&amp;'Base Calificada'!D1046</f>
        <v>200816S049</v>
      </c>
      <c r="B1045" t="str">
        <f>'Base Calificada'!U1046</f>
        <v>Social</v>
      </c>
    </row>
    <row r="1046" spans="1:2" x14ac:dyDescent="0.25">
      <c r="A1046" t="str">
        <f>'Base Calificada'!A1047&amp;'Base Calificada'!D1047</f>
        <v>200816S071</v>
      </c>
      <c r="B1046" t="str">
        <f>'Base Calificada'!U1047</f>
        <v>Social</v>
      </c>
    </row>
    <row r="1047" spans="1:2" x14ac:dyDescent="0.25">
      <c r="A1047" t="str">
        <f>'Base Calificada'!A1048&amp;'Base Calificada'!D1048</f>
        <v>200816S074</v>
      </c>
      <c r="B1047" t="str">
        <f>'Base Calificada'!U1048</f>
        <v>Social</v>
      </c>
    </row>
    <row r="1048" spans="1:2" x14ac:dyDescent="0.25">
      <c r="A1048" t="str">
        <f>'Base Calificada'!A1049&amp;'Base Calificada'!D1049</f>
        <v>200816S075</v>
      </c>
      <c r="B1048" t="str">
        <f>'Base Calificada'!U1049</f>
        <v>Social</v>
      </c>
    </row>
    <row r="1049" spans="1:2" x14ac:dyDescent="0.25">
      <c r="A1049" t="str">
        <f>'Base Calificada'!A1050&amp;'Base Calificada'!D1050</f>
        <v>200816S076</v>
      </c>
      <c r="B1049" t="str">
        <f>'Base Calificada'!U1050</f>
        <v>Social</v>
      </c>
    </row>
    <row r="1050" spans="1:2" x14ac:dyDescent="0.25">
      <c r="A1050" t="str">
        <f>'Base Calificada'!A1051&amp;'Base Calificada'!D1051</f>
        <v>200816S077</v>
      </c>
      <c r="B1050" t="str">
        <f>'Base Calificada'!U1051</f>
        <v>Social</v>
      </c>
    </row>
    <row r="1051" spans="1:2" x14ac:dyDescent="0.25">
      <c r="A1051" t="str">
        <f>'Base Calificada'!A1052&amp;'Base Calificada'!D1052</f>
        <v>200816S078</v>
      </c>
      <c r="B1051" t="str">
        <f>'Base Calificada'!U1052</f>
        <v>Social</v>
      </c>
    </row>
    <row r="1052" spans="1:2" x14ac:dyDescent="0.25">
      <c r="A1052" t="str">
        <f>'Base Calificada'!A1053&amp;'Base Calificada'!D1053</f>
        <v>200816S079</v>
      </c>
      <c r="B1052" t="str">
        <f>'Base Calificada'!U1053</f>
        <v>Social</v>
      </c>
    </row>
    <row r="1053" spans="1:2" x14ac:dyDescent="0.25">
      <c r="A1053" t="str">
        <f>'Base Calificada'!A1054&amp;'Base Calificada'!D1054</f>
        <v>200816S080</v>
      </c>
      <c r="B1053" t="str">
        <f>'Base Calificada'!U1054</f>
        <v>Social</v>
      </c>
    </row>
    <row r="1054" spans="1:2" x14ac:dyDescent="0.25">
      <c r="A1054" t="str">
        <f>'Base Calificada'!A1055&amp;'Base Calificada'!D1055</f>
        <v>200816S081</v>
      </c>
      <c r="B1054" t="str">
        <f>'Base Calificada'!U1055</f>
        <v>Social</v>
      </c>
    </row>
    <row r="1055" spans="1:2" x14ac:dyDescent="0.25">
      <c r="A1055" t="str">
        <f>'Base Calificada'!A1056&amp;'Base Calificada'!D1056</f>
        <v>200816S082</v>
      </c>
      <c r="B1055" t="str">
        <f>'Base Calificada'!U1056</f>
        <v>Social</v>
      </c>
    </row>
    <row r="1056" spans="1:2" x14ac:dyDescent="0.25">
      <c r="A1056" t="str">
        <f>'Base Calificada'!A1057&amp;'Base Calificada'!D1057</f>
        <v>200816S083</v>
      </c>
      <c r="B1056" t="str">
        <f>'Base Calificada'!U1057</f>
        <v>Social</v>
      </c>
    </row>
    <row r="1057" spans="1:2" x14ac:dyDescent="0.25">
      <c r="A1057" t="str">
        <f>'Base Calificada'!A1058&amp;'Base Calificada'!D1058</f>
        <v>200816S110</v>
      </c>
      <c r="B1057" t="str">
        <f>'Base Calificada'!U1058</f>
        <v>Social</v>
      </c>
    </row>
    <row r="1058" spans="1:2" x14ac:dyDescent="0.25">
      <c r="A1058" t="str">
        <f>'Base Calificada'!A1059&amp;'Base Calificada'!D1059</f>
        <v>200816S122</v>
      </c>
      <c r="B1058" t="str">
        <f>'Base Calificada'!U1059</f>
        <v>Social</v>
      </c>
    </row>
    <row r="1059" spans="1:2" x14ac:dyDescent="0.25">
      <c r="A1059" t="str">
        <f>'Base Calificada'!A1060&amp;'Base Calificada'!D1060</f>
        <v>200816S136</v>
      </c>
      <c r="B1059" t="str">
        <f>'Base Calificada'!U1060</f>
        <v>Social</v>
      </c>
    </row>
    <row r="1060" spans="1:2" x14ac:dyDescent="0.25">
      <c r="A1060" t="str">
        <f>'Base Calificada'!A1061&amp;'Base Calificada'!D1061</f>
        <v>200816S189</v>
      </c>
      <c r="B1060" t="str">
        <f>'Base Calificada'!U1061</f>
        <v>Social</v>
      </c>
    </row>
    <row r="1061" spans="1:2" x14ac:dyDescent="0.25">
      <c r="A1061" t="str">
        <f>'Base Calificada'!A1062&amp;'Base Calificada'!D1062</f>
        <v>200816S374</v>
      </c>
      <c r="B1061" t="str">
        <f>'Base Calificada'!U1062</f>
        <v>Social</v>
      </c>
    </row>
    <row r="1062" spans="1:2" x14ac:dyDescent="0.25">
      <c r="A1062" t="str">
        <f>'Base Calificada'!A1063&amp;'Base Calificada'!D1063</f>
        <v>200816S375</v>
      </c>
      <c r="B1062" t="str">
        <f>'Base Calificada'!U1063</f>
        <v>Social</v>
      </c>
    </row>
    <row r="1063" spans="1:2" x14ac:dyDescent="0.25">
      <c r="A1063" t="str">
        <f>'Base Calificada'!A1064&amp;'Base Calificada'!D1064</f>
        <v>200816S383</v>
      </c>
      <c r="B1063" t="str">
        <f>'Base Calificada'!U1064</f>
        <v>Social</v>
      </c>
    </row>
    <row r="1064" spans="1:2" x14ac:dyDescent="0.25">
      <c r="A1064" t="str">
        <f>'Base Calificada'!A1065&amp;'Base Calificada'!D1065</f>
        <v>200816U001</v>
      </c>
      <c r="B1064" t="str">
        <f>'Base Calificada'!U1065</f>
        <v>Social</v>
      </c>
    </row>
    <row r="1065" spans="1:2" x14ac:dyDescent="0.25">
      <c r="A1065" t="str">
        <f>'Base Calificada'!A1066&amp;'Base Calificada'!D1066</f>
        <v>200816U002</v>
      </c>
      <c r="B1065" t="str">
        <f>'Base Calificada'!U1066</f>
        <v>Social</v>
      </c>
    </row>
    <row r="1066" spans="1:2" x14ac:dyDescent="0.25">
      <c r="A1066" t="str">
        <f>'Base Calificada'!A1067&amp;'Base Calificada'!D1067</f>
        <v>200816U003</v>
      </c>
      <c r="B1066" t="str">
        <f>'Base Calificada'!U1067</f>
        <v>Social</v>
      </c>
    </row>
    <row r="1067" spans="1:2" x14ac:dyDescent="0.25">
      <c r="A1067" t="str">
        <f>'Base Calificada'!A1068&amp;'Base Calificada'!D1068</f>
        <v>200816U004</v>
      </c>
      <c r="B1067" t="str">
        <f>'Base Calificada'!U1068</f>
        <v>Social</v>
      </c>
    </row>
    <row r="1068" spans="1:2" x14ac:dyDescent="0.25">
      <c r="A1068" t="str">
        <f>'Base Calificada'!A1069&amp;'Base Calificada'!D1069</f>
        <v>200816U005</v>
      </c>
      <c r="B1068" t="str">
        <f>'Base Calificada'!U1069</f>
        <v>Social</v>
      </c>
    </row>
    <row r="1069" spans="1:2" x14ac:dyDescent="0.25">
      <c r="A1069" t="str">
        <f>'Base Calificada'!A1070&amp;'Base Calificada'!D1070</f>
        <v>200816U006</v>
      </c>
      <c r="B1069" t="str">
        <f>'Base Calificada'!U1070</f>
        <v>Social</v>
      </c>
    </row>
    <row r="1070" spans="1:2" x14ac:dyDescent="0.25">
      <c r="A1070" t="str">
        <f>'Base Calificada'!A1071&amp;'Base Calificada'!D1071</f>
        <v>200816U007</v>
      </c>
      <c r="B1070" t="str">
        <f>'Base Calificada'!U1071</f>
        <v>Social</v>
      </c>
    </row>
    <row r="1071" spans="1:2" x14ac:dyDescent="0.25">
      <c r="A1071" t="str">
        <f>'Base Calificada'!A1072&amp;'Base Calificada'!D1072</f>
        <v>200816U008</v>
      </c>
      <c r="B1071" t="str">
        <f>'Base Calificada'!U1072</f>
        <v>Social</v>
      </c>
    </row>
    <row r="1072" spans="1:2" x14ac:dyDescent="0.25">
      <c r="A1072" t="str">
        <f>'Base Calificada'!A1073&amp;'Base Calificada'!D1073</f>
        <v>200816U009</v>
      </c>
      <c r="B1072" t="str">
        <f>'Base Calificada'!U1073</f>
        <v>Social</v>
      </c>
    </row>
    <row r="1073" spans="1:2" x14ac:dyDescent="0.25">
      <c r="A1073" t="str">
        <f>'Base Calificada'!A1074&amp;'Base Calificada'!D1074</f>
        <v>200817E002</v>
      </c>
      <c r="B1073" t="str">
        <f>'Base Calificada'!U1074</f>
        <v>No social</v>
      </c>
    </row>
    <row r="1074" spans="1:2" x14ac:dyDescent="0.25">
      <c r="A1074" t="str">
        <f>'Base Calificada'!A1075&amp;'Base Calificada'!D1075</f>
        <v>200817E003</v>
      </c>
      <c r="B1074" t="str">
        <f>'Base Calificada'!U1075</f>
        <v>No social</v>
      </c>
    </row>
    <row r="1075" spans="1:2" x14ac:dyDescent="0.25">
      <c r="A1075" t="str">
        <f>'Base Calificada'!A1076&amp;'Base Calificada'!D1076</f>
        <v>200817E004</v>
      </c>
      <c r="B1075" t="str">
        <f>'Base Calificada'!U1076</f>
        <v>No social</v>
      </c>
    </row>
    <row r="1076" spans="1:2" x14ac:dyDescent="0.25">
      <c r="A1076" t="str">
        <f>'Base Calificada'!A1077&amp;'Base Calificada'!D1077</f>
        <v>200817E005</v>
      </c>
      <c r="B1076" t="str">
        <f>'Base Calificada'!U1077</f>
        <v>No social</v>
      </c>
    </row>
    <row r="1077" spans="1:2" x14ac:dyDescent="0.25">
      <c r="A1077" t="str">
        <f>'Base Calificada'!A1078&amp;'Base Calificada'!D1078</f>
        <v>200817E007</v>
      </c>
      <c r="B1077" t="str">
        <f>'Base Calificada'!U1078</f>
        <v>No social</v>
      </c>
    </row>
    <row r="1078" spans="1:2" x14ac:dyDescent="0.25">
      <c r="A1078" t="str">
        <f>'Base Calificada'!A1079&amp;'Base Calificada'!D1079</f>
        <v>200817E008</v>
      </c>
      <c r="B1078" t="str">
        <f>'Base Calificada'!U1079</f>
        <v>No social</v>
      </c>
    </row>
    <row r="1079" spans="1:2" x14ac:dyDescent="0.25">
      <c r="A1079" t="str">
        <f>'Base Calificada'!A1080&amp;'Base Calificada'!D1080</f>
        <v>200817E009</v>
      </c>
      <c r="B1079" t="str">
        <f>'Base Calificada'!U1080</f>
        <v>No social</v>
      </c>
    </row>
    <row r="1080" spans="1:2" x14ac:dyDescent="0.25">
      <c r="A1080" t="str">
        <f>'Base Calificada'!A1081&amp;'Base Calificada'!D1081</f>
        <v>200817E010</v>
      </c>
      <c r="B1080" t="str">
        <f>'Base Calificada'!U1081</f>
        <v>No social</v>
      </c>
    </row>
    <row r="1081" spans="1:2" x14ac:dyDescent="0.25">
      <c r="A1081" t="str">
        <f>'Base Calificada'!A1082&amp;'Base Calificada'!D1082</f>
        <v>200817E309</v>
      </c>
      <c r="B1081" t="str">
        <f>'Base Calificada'!U1082</f>
        <v>No social</v>
      </c>
    </row>
    <row r="1082" spans="1:2" x14ac:dyDescent="0.25">
      <c r="A1082" t="str">
        <f>'Base Calificada'!A1083&amp;'Base Calificada'!D1083</f>
        <v>200817K022</v>
      </c>
      <c r="B1082" t="str">
        <f>'Base Calificada'!U1083</f>
        <v>No social</v>
      </c>
    </row>
    <row r="1083" spans="1:2" x14ac:dyDescent="0.25">
      <c r="A1083" t="str">
        <f>'Base Calificada'!A1084&amp;'Base Calificada'!D1084</f>
        <v>200817M001</v>
      </c>
      <c r="B1083" t="str">
        <f>'Base Calificada'!U1084</f>
        <v>No social</v>
      </c>
    </row>
    <row r="1084" spans="1:2" x14ac:dyDescent="0.25">
      <c r="A1084" t="str">
        <f>'Base Calificada'!A1085&amp;'Base Calificada'!D1085</f>
        <v>200817O001</v>
      </c>
      <c r="B1084" t="str">
        <f>'Base Calificada'!U1085</f>
        <v>No social</v>
      </c>
    </row>
    <row r="1085" spans="1:2" x14ac:dyDescent="0.25">
      <c r="A1085" t="str">
        <f>'Base Calificada'!A1086&amp;'Base Calificada'!D1086</f>
        <v>200818E001</v>
      </c>
      <c r="B1085" t="str">
        <f>'Base Calificada'!U1086</f>
        <v>No social</v>
      </c>
    </row>
    <row r="1086" spans="1:2" x14ac:dyDescent="0.25">
      <c r="A1086" t="str">
        <f>'Base Calificada'!A1087&amp;'Base Calificada'!D1087</f>
        <v>200818E002</v>
      </c>
      <c r="B1086" t="str">
        <f>'Base Calificada'!U1087</f>
        <v>Social</v>
      </c>
    </row>
    <row r="1087" spans="1:2" x14ac:dyDescent="0.25">
      <c r="A1087" t="str">
        <f>'Base Calificada'!A1088&amp;'Base Calificada'!D1088</f>
        <v>200818E003</v>
      </c>
      <c r="B1087" t="str">
        <f>'Base Calificada'!U1088</f>
        <v>No social</v>
      </c>
    </row>
    <row r="1088" spans="1:2" x14ac:dyDescent="0.25">
      <c r="A1088" t="str">
        <f>'Base Calificada'!A1089&amp;'Base Calificada'!D1089</f>
        <v>200818E004</v>
      </c>
      <c r="B1088" t="str">
        <f>'Base Calificada'!U1089</f>
        <v>No social</v>
      </c>
    </row>
    <row r="1089" spans="1:2" x14ac:dyDescent="0.25">
      <c r="A1089" t="str">
        <f>'Base Calificada'!A1090&amp;'Base Calificada'!D1090</f>
        <v>200818E005</v>
      </c>
      <c r="B1089" t="str">
        <f>'Base Calificada'!U1090</f>
        <v>No social</v>
      </c>
    </row>
    <row r="1090" spans="1:2" x14ac:dyDescent="0.25">
      <c r="A1090" t="str">
        <f>'Base Calificada'!A1091&amp;'Base Calificada'!D1091</f>
        <v>200818E301</v>
      </c>
      <c r="B1090" t="str">
        <f>'Base Calificada'!U1091</f>
        <v>No social</v>
      </c>
    </row>
    <row r="1091" spans="1:2" x14ac:dyDescent="0.25">
      <c r="A1091" t="str">
        <f>'Base Calificada'!A1092&amp;'Base Calificada'!D1092</f>
        <v>200818E303</v>
      </c>
      <c r="B1091" t="str">
        <f>'Base Calificada'!U1092</f>
        <v>No social</v>
      </c>
    </row>
    <row r="1092" spans="1:2" x14ac:dyDescent="0.25">
      <c r="A1092" t="str">
        <f>'Base Calificada'!A1093&amp;'Base Calificada'!D1093</f>
        <v>200818E553</v>
      </c>
      <c r="B1092" t="str">
        <f>'Base Calificada'!U1093</f>
        <v>No social</v>
      </c>
    </row>
    <row r="1093" spans="1:2" x14ac:dyDescent="0.25">
      <c r="A1093" t="str">
        <f>'Base Calificada'!A1094&amp;'Base Calificada'!D1094</f>
        <v>200818G001</v>
      </c>
      <c r="B1093" t="str">
        <f>'Base Calificada'!U1094</f>
        <v>Social</v>
      </c>
    </row>
    <row r="1094" spans="1:2" x14ac:dyDescent="0.25">
      <c r="A1094" t="str">
        <f>'Base Calificada'!A1095&amp;'Base Calificada'!D1095</f>
        <v>200818G002</v>
      </c>
      <c r="B1094" t="str">
        <f>'Base Calificada'!U1095</f>
        <v>Social</v>
      </c>
    </row>
    <row r="1095" spans="1:2" x14ac:dyDescent="0.25">
      <c r="A1095" t="str">
        <f>'Base Calificada'!A1096&amp;'Base Calificada'!D1096</f>
        <v>200818G003</v>
      </c>
      <c r="B1095" t="str">
        <f>'Base Calificada'!U1096</f>
        <v>Social</v>
      </c>
    </row>
    <row r="1096" spans="1:2" x14ac:dyDescent="0.25">
      <c r="A1096" t="str">
        <f>'Base Calificada'!A1097&amp;'Base Calificada'!D1097</f>
        <v>200818K002</v>
      </c>
      <c r="B1096" t="str">
        <f>'Base Calificada'!U1097</f>
        <v>No social</v>
      </c>
    </row>
    <row r="1097" spans="1:2" x14ac:dyDescent="0.25">
      <c r="A1097" t="str">
        <f>'Base Calificada'!A1098&amp;'Base Calificada'!D1098</f>
        <v>200818M001</v>
      </c>
      <c r="B1097" t="str">
        <f>'Base Calificada'!U1098</f>
        <v>No social</v>
      </c>
    </row>
    <row r="1098" spans="1:2" x14ac:dyDescent="0.25">
      <c r="A1098" t="str">
        <f>'Base Calificada'!A1099&amp;'Base Calificada'!D1099</f>
        <v>200818M210</v>
      </c>
      <c r="B1098" t="str">
        <f>'Base Calificada'!U1099</f>
        <v>No social</v>
      </c>
    </row>
    <row r="1099" spans="1:2" x14ac:dyDescent="0.25">
      <c r="A1099" t="str">
        <f>'Base Calificada'!A1100&amp;'Base Calificada'!D1100</f>
        <v>200818O001</v>
      </c>
      <c r="B1099" t="str">
        <f>'Base Calificada'!U1100</f>
        <v>Social</v>
      </c>
    </row>
    <row r="1100" spans="1:2" x14ac:dyDescent="0.25">
      <c r="A1100" t="str">
        <f>'Base Calificada'!A1101&amp;'Base Calificada'!D1101</f>
        <v>200818O099</v>
      </c>
      <c r="B1100" t="str">
        <f>'Base Calificada'!U1101</f>
        <v>Social</v>
      </c>
    </row>
    <row r="1101" spans="1:2" x14ac:dyDescent="0.25">
      <c r="A1101" t="str">
        <f>'Base Calificada'!A1102&amp;'Base Calificada'!D1102</f>
        <v>200818P001</v>
      </c>
      <c r="B1101" t="str">
        <f>'Base Calificada'!U1102</f>
        <v>Social</v>
      </c>
    </row>
    <row r="1102" spans="1:2" x14ac:dyDescent="0.25">
      <c r="A1102" t="str">
        <f>'Base Calificada'!A1103&amp;'Base Calificada'!D1103</f>
        <v>200818P002</v>
      </c>
      <c r="B1102" t="str">
        <f>'Base Calificada'!U1103</f>
        <v>No social</v>
      </c>
    </row>
    <row r="1103" spans="1:2" x14ac:dyDescent="0.25">
      <c r="A1103" t="str">
        <f>'Base Calificada'!A1104&amp;'Base Calificada'!D1104</f>
        <v>200818P003</v>
      </c>
      <c r="B1103" t="str">
        <f>'Base Calificada'!U1104</f>
        <v>No social</v>
      </c>
    </row>
    <row r="1104" spans="1:2" x14ac:dyDescent="0.25">
      <c r="A1104" t="str">
        <f>'Base Calificada'!A1105&amp;'Base Calificada'!D1105</f>
        <v>200818R203</v>
      </c>
      <c r="B1104" t="str">
        <f>'Base Calificada'!U1105</f>
        <v>No social</v>
      </c>
    </row>
    <row r="1105" spans="1:2" x14ac:dyDescent="0.25">
      <c r="A1105" t="str">
        <f>'Base Calificada'!A1106&amp;'Base Calificada'!D1106</f>
        <v>200819J006</v>
      </c>
      <c r="B1105" t="str">
        <f>'Base Calificada'!U1106</f>
        <v>Social</v>
      </c>
    </row>
    <row r="1106" spans="1:2" x14ac:dyDescent="0.25">
      <c r="A1106" t="str">
        <f>'Base Calificada'!A1107&amp;'Base Calificada'!D1107</f>
        <v>200819J007</v>
      </c>
      <c r="B1106" t="str">
        <f>'Base Calificada'!U1107</f>
        <v>Social</v>
      </c>
    </row>
    <row r="1107" spans="1:2" x14ac:dyDescent="0.25">
      <c r="A1107" t="str">
        <f>'Base Calificada'!A1108&amp;'Base Calificada'!D1108</f>
        <v>200819J008</v>
      </c>
      <c r="B1107" t="str">
        <f>'Base Calificada'!U1108</f>
        <v>Social</v>
      </c>
    </row>
    <row r="1108" spans="1:2" x14ac:dyDescent="0.25">
      <c r="A1108" t="str">
        <f>'Base Calificada'!A1109&amp;'Base Calificada'!D1109</f>
        <v>200819J009</v>
      </c>
      <c r="B1108" t="str">
        <f>'Base Calificada'!U1109</f>
        <v>Social</v>
      </c>
    </row>
    <row r="1109" spans="1:2" x14ac:dyDescent="0.25">
      <c r="A1109" t="str">
        <f>'Base Calificada'!A1110&amp;'Base Calificada'!D1110</f>
        <v>200819J011</v>
      </c>
      <c r="B1109" t="str">
        <f>'Base Calificada'!U1110</f>
        <v>Social</v>
      </c>
    </row>
    <row r="1110" spans="1:2" x14ac:dyDescent="0.25">
      <c r="A1110" t="str">
        <f>'Base Calificada'!A1111&amp;'Base Calificada'!D1111</f>
        <v>200819J012</v>
      </c>
      <c r="B1110" t="str">
        <f>'Base Calificada'!U1111</f>
        <v>Social</v>
      </c>
    </row>
    <row r="1111" spans="1:2" x14ac:dyDescent="0.25">
      <c r="A1111" t="str">
        <f>'Base Calificada'!A1112&amp;'Base Calificada'!D1112</f>
        <v>200819J014</v>
      </c>
      <c r="B1111" t="str">
        <f>'Base Calificada'!U1112</f>
        <v>Social</v>
      </c>
    </row>
    <row r="1112" spans="1:2" x14ac:dyDescent="0.25">
      <c r="A1112" t="str">
        <f>'Base Calificada'!A1113&amp;'Base Calificada'!D1113</f>
        <v>200819J021</v>
      </c>
      <c r="B1112" t="str">
        <f>'Base Calificada'!U1113</f>
        <v>Social</v>
      </c>
    </row>
    <row r="1113" spans="1:2" x14ac:dyDescent="0.25">
      <c r="A1113" t="str">
        <f>'Base Calificada'!A1114&amp;'Base Calificada'!D1114</f>
        <v>200819J028</v>
      </c>
      <c r="B1113" t="str">
        <f>'Base Calificada'!U1114</f>
        <v>Social</v>
      </c>
    </row>
    <row r="1114" spans="1:2" x14ac:dyDescent="0.25">
      <c r="A1114" t="str">
        <f>'Base Calificada'!A1115&amp;'Base Calificada'!D1115</f>
        <v>200819R010</v>
      </c>
      <c r="B1114" t="str">
        <f>'Base Calificada'!U1115</f>
        <v>Social</v>
      </c>
    </row>
    <row r="1115" spans="1:2" x14ac:dyDescent="0.25">
      <c r="A1115" t="str">
        <f>'Base Calificada'!A1116&amp;'Base Calificada'!D1116</f>
        <v>200819R013</v>
      </c>
      <c r="B1115" t="str">
        <f>'Base Calificada'!U1116</f>
        <v>Social</v>
      </c>
    </row>
    <row r="1116" spans="1:2" x14ac:dyDescent="0.25">
      <c r="A1116" t="str">
        <f>'Base Calificada'!A1117&amp;'Base Calificada'!D1117</f>
        <v>200819R015</v>
      </c>
      <c r="B1116" t="str">
        <f>'Base Calificada'!U1117</f>
        <v>Social</v>
      </c>
    </row>
    <row r="1117" spans="1:2" x14ac:dyDescent="0.25">
      <c r="A1117" t="str">
        <f>'Base Calificada'!A1118&amp;'Base Calificada'!D1118</f>
        <v>200819R018</v>
      </c>
      <c r="B1117" t="str">
        <f>'Base Calificada'!U1118</f>
        <v>Social</v>
      </c>
    </row>
    <row r="1118" spans="1:2" x14ac:dyDescent="0.25">
      <c r="A1118" t="str">
        <f>'Base Calificada'!A1119&amp;'Base Calificada'!D1119</f>
        <v>200819R023</v>
      </c>
      <c r="B1118" t="str">
        <f>'Base Calificada'!U1119</f>
        <v>Social</v>
      </c>
    </row>
    <row r="1119" spans="1:2" x14ac:dyDescent="0.25">
      <c r="A1119" t="str">
        <f>'Base Calificada'!A1120&amp;'Base Calificada'!D1120</f>
        <v>200819R024</v>
      </c>
      <c r="B1119" t="str">
        <f>'Base Calificada'!U1120</f>
        <v>Social</v>
      </c>
    </row>
    <row r="1120" spans="1:2" x14ac:dyDescent="0.25">
      <c r="A1120" t="str">
        <f>'Base Calificada'!A1121&amp;'Base Calificada'!D1121</f>
        <v>200819R025</v>
      </c>
      <c r="B1120" t="str">
        <f>'Base Calificada'!U1121</f>
        <v>No social</v>
      </c>
    </row>
    <row r="1121" spans="1:2" x14ac:dyDescent="0.25">
      <c r="A1121" t="str">
        <f>'Base Calificada'!A1122&amp;'Base Calificada'!D1122</f>
        <v>200819R026</v>
      </c>
      <c r="B1121" t="str">
        <f>'Base Calificada'!U1122</f>
        <v>Social</v>
      </c>
    </row>
    <row r="1122" spans="1:2" x14ac:dyDescent="0.25">
      <c r="A1122" t="str">
        <f>'Base Calificada'!A1123&amp;'Base Calificada'!D1123</f>
        <v>200819R027</v>
      </c>
      <c r="B1122" t="str">
        <f>'Base Calificada'!U1123</f>
        <v>Social</v>
      </c>
    </row>
    <row r="1123" spans="1:2" x14ac:dyDescent="0.25">
      <c r="A1123" t="str">
        <f>'Base Calificada'!A1124&amp;'Base Calificada'!D1124</f>
        <v>200819R900</v>
      </c>
      <c r="B1123" t="str">
        <f>'Base Calificada'!U1124</f>
        <v>Social</v>
      </c>
    </row>
    <row r="1124" spans="1:2" x14ac:dyDescent="0.25">
      <c r="A1124" t="str">
        <f>'Base Calificada'!A1125&amp;'Base Calificada'!D1125</f>
        <v>200819S038</v>
      </c>
      <c r="B1124" t="str">
        <f>'Base Calificada'!U1125</f>
        <v>Social</v>
      </c>
    </row>
    <row r="1125" spans="1:2" x14ac:dyDescent="0.25">
      <c r="A1125" t="str">
        <f>'Base Calificada'!A1126&amp;'Base Calificada'!D1126</f>
        <v>200819T001</v>
      </c>
      <c r="B1125" t="str">
        <f>'Base Calificada'!U1126</f>
        <v>Social</v>
      </c>
    </row>
    <row r="1126" spans="1:2" x14ac:dyDescent="0.25">
      <c r="A1126" t="str">
        <f>'Base Calificada'!A1127&amp;'Base Calificada'!D1127</f>
        <v>200819T002</v>
      </c>
      <c r="B1126" t="str">
        <f>'Base Calificada'!U1127</f>
        <v>Social</v>
      </c>
    </row>
    <row r="1127" spans="1:2" x14ac:dyDescent="0.25">
      <c r="A1127" t="str">
        <f>'Base Calificada'!A1128&amp;'Base Calificada'!D1128</f>
        <v>200819T003</v>
      </c>
      <c r="B1127" t="str">
        <f>'Base Calificada'!U1128</f>
        <v>Social</v>
      </c>
    </row>
    <row r="1128" spans="1:2" x14ac:dyDescent="0.25">
      <c r="A1128" t="str">
        <f>'Base Calificada'!A1129&amp;'Base Calificada'!D1129</f>
        <v>200819T005</v>
      </c>
      <c r="B1128" t="str">
        <f>'Base Calificada'!U1129</f>
        <v>Social</v>
      </c>
    </row>
    <row r="1129" spans="1:2" x14ac:dyDescent="0.25">
      <c r="A1129" t="str">
        <f>'Base Calificada'!A1130&amp;'Base Calificada'!D1130</f>
        <v>200820E003</v>
      </c>
      <c r="B1129" t="str">
        <f>'Base Calificada'!U1130</f>
        <v>Social</v>
      </c>
    </row>
    <row r="1130" spans="1:2" x14ac:dyDescent="0.25">
      <c r="A1130" t="str">
        <f>'Base Calificada'!A1131&amp;'Base Calificada'!D1131</f>
        <v>200820K025</v>
      </c>
      <c r="B1130" t="str">
        <f>'Base Calificada'!U1131</f>
        <v>No social</v>
      </c>
    </row>
    <row r="1131" spans="1:2" x14ac:dyDescent="0.25">
      <c r="A1131" t="str">
        <f>'Base Calificada'!A1132&amp;'Base Calificada'!D1132</f>
        <v>200820M001</v>
      </c>
      <c r="B1131" t="str">
        <f>'Base Calificada'!U1132</f>
        <v>No social</v>
      </c>
    </row>
    <row r="1132" spans="1:2" x14ac:dyDescent="0.25">
      <c r="A1132" t="str">
        <f>'Base Calificada'!A1133&amp;'Base Calificada'!D1133</f>
        <v>200820O001</v>
      </c>
      <c r="B1132" t="str">
        <f>'Base Calificada'!U1133</f>
        <v>No social</v>
      </c>
    </row>
    <row r="1133" spans="1:2" x14ac:dyDescent="0.25">
      <c r="A1133" t="str">
        <f>'Base Calificada'!A1134&amp;'Base Calificada'!D1134</f>
        <v>200820O099</v>
      </c>
      <c r="B1133" t="str">
        <f>'Base Calificada'!U1134</f>
        <v>No social</v>
      </c>
    </row>
    <row r="1134" spans="1:2" x14ac:dyDescent="0.25">
      <c r="A1134" t="str">
        <f>'Base Calificada'!A1135&amp;'Base Calificada'!D1135</f>
        <v>200820P001</v>
      </c>
      <c r="B1134" t="str">
        <f>'Base Calificada'!U1135</f>
        <v>Social</v>
      </c>
    </row>
    <row r="1135" spans="1:2" x14ac:dyDescent="0.25">
      <c r="A1135" t="str">
        <f>'Base Calificada'!A1136&amp;'Base Calificada'!D1136</f>
        <v>200820P002</v>
      </c>
      <c r="B1135" t="str">
        <f>'Base Calificada'!U1136</f>
        <v>Social</v>
      </c>
    </row>
    <row r="1136" spans="1:2" x14ac:dyDescent="0.25">
      <c r="A1136" t="str">
        <f>'Base Calificada'!A1137&amp;'Base Calificada'!D1137</f>
        <v>200820P003</v>
      </c>
      <c r="B1136" t="str">
        <f>'Base Calificada'!U1137</f>
        <v>Social</v>
      </c>
    </row>
    <row r="1137" spans="1:2" x14ac:dyDescent="0.25">
      <c r="A1137" t="str">
        <f>'Base Calificada'!A1138&amp;'Base Calificada'!D1138</f>
        <v>200820R002</v>
      </c>
      <c r="B1137" t="str">
        <f>'Base Calificada'!U1138</f>
        <v>Social</v>
      </c>
    </row>
    <row r="1138" spans="1:2" x14ac:dyDescent="0.25">
      <c r="A1138" t="str">
        <f>'Base Calificada'!A1139&amp;'Base Calificada'!D1139</f>
        <v>200820R004</v>
      </c>
      <c r="B1138" t="str">
        <f>'Base Calificada'!U1139</f>
        <v>Social</v>
      </c>
    </row>
    <row r="1139" spans="1:2" x14ac:dyDescent="0.25">
      <c r="A1139" t="str">
        <f>'Base Calificada'!A1140&amp;'Base Calificada'!D1140</f>
        <v>200820R005</v>
      </c>
      <c r="B1139" t="str">
        <f>'Base Calificada'!U1140</f>
        <v>Social</v>
      </c>
    </row>
    <row r="1140" spans="1:2" x14ac:dyDescent="0.25">
      <c r="A1140" t="str">
        <f>'Base Calificada'!A1141&amp;'Base Calificada'!D1141</f>
        <v>200820R006</v>
      </c>
      <c r="B1140" t="str">
        <f>'Base Calificada'!U1141</f>
        <v>Social</v>
      </c>
    </row>
    <row r="1141" spans="1:2" x14ac:dyDescent="0.25">
      <c r="A1141" t="str">
        <f>'Base Calificada'!A1142&amp;'Base Calificada'!D1142</f>
        <v>200820S048</v>
      </c>
      <c r="B1141" t="str">
        <f>'Base Calificada'!U1142</f>
        <v>Social</v>
      </c>
    </row>
    <row r="1142" spans="1:2" x14ac:dyDescent="0.25">
      <c r="A1142" t="str">
        <f>'Base Calificada'!A1143&amp;'Base Calificada'!D1143</f>
        <v>200820S052</v>
      </c>
      <c r="B1142" t="str">
        <f>'Base Calificada'!U1143</f>
        <v>Social</v>
      </c>
    </row>
    <row r="1143" spans="1:2" x14ac:dyDescent="0.25">
      <c r="A1143" t="str">
        <f>'Base Calificada'!A1144&amp;'Base Calificada'!D1144</f>
        <v>200820S053</v>
      </c>
      <c r="B1143" t="str">
        <f>'Base Calificada'!U1144</f>
        <v>Social</v>
      </c>
    </row>
    <row r="1144" spans="1:2" x14ac:dyDescent="0.25">
      <c r="A1144" t="str">
        <f>'Base Calificada'!A1145&amp;'Base Calificada'!D1145</f>
        <v>200820S057</v>
      </c>
      <c r="B1144" t="str">
        <f>'Base Calificada'!U1145</f>
        <v>Social</v>
      </c>
    </row>
    <row r="1145" spans="1:2" x14ac:dyDescent="0.25">
      <c r="A1145" t="str">
        <f>'Base Calificada'!A1146&amp;'Base Calificada'!D1146</f>
        <v>200820S058</v>
      </c>
      <c r="B1145" t="str">
        <f>'Base Calificada'!U1146</f>
        <v>Social</v>
      </c>
    </row>
    <row r="1146" spans="1:2" x14ac:dyDescent="0.25">
      <c r="A1146" t="str">
        <f>'Base Calificada'!A1147&amp;'Base Calificada'!D1147</f>
        <v>200820S059</v>
      </c>
      <c r="B1146" t="str">
        <f>'Base Calificada'!U1147</f>
        <v>Social</v>
      </c>
    </row>
    <row r="1147" spans="1:2" x14ac:dyDescent="0.25">
      <c r="A1147" t="str">
        <f>'Base Calificada'!A1148&amp;'Base Calificada'!D1148</f>
        <v>200820S061</v>
      </c>
      <c r="B1147" t="str">
        <f>'Base Calificada'!U1148</f>
        <v>Social</v>
      </c>
    </row>
    <row r="1148" spans="1:2" x14ac:dyDescent="0.25">
      <c r="A1148" t="str">
        <f>'Base Calificada'!A1149&amp;'Base Calificada'!D1149</f>
        <v>200820S065</v>
      </c>
      <c r="B1148" t="str">
        <f>'Base Calificada'!U1149</f>
        <v>Social</v>
      </c>
    </row>
    <row r="1149" spans="1:2" x14ac:dyDescent="0.25">
      <c r="A1149" t="str">
        <f>'Base Calificada'!A1150&amp;'Base Calificada'!D1150</f>
        <v>200820S070</v>
      </c>
      <c r="B1149" t="str">
        <f>'Base Calificada'!U1150</f>
        <v>Social</v>
      </c>
    </row>
    <row r="1150" spans="1:2" x14ac:dyDescent="0.25">
      <c r="A1150" t="str">
        <f>'Base Calificada'!A1151&amp;'Base Calificada'!D1151</f>
        <v>200820S071</v>
      </c>
      <c r="B1150" t="str">
        <f>'Base Calificada'!U1151</f>
        <v>Social</v>
      </c>
    </row>
    <row r="1151" spans="1:2" x14ac:dyDescent="0.25">
      <c r="A1151" t="str">
        <f>'Base Calificada'!A1152&amp;'Base Calificada'!D1152</f>
        <v>200820S072</v>
      </c>
      <c r="B1151" t="str">
        <f>'Base Calificada'!U1152</f>
        <v>Social</v>
      </c>
    </row>
    <row r="1152" spans="1:2" x14ac:dyDescent="0.25">
      <c r="A1152" t="str">
        <f>'Base Calificada'!A1153&amp;'Base Calificada'!D1153</f>
        <v>200820S117</v>
      </c>
      <c r="B1152" t="str">
        <f>'Base Calificada'!U1153</f>
        <v>Social</v>
      </c>
    </row>
    <row r="1153" spans="1:2" x14ac:dyDescent="0.25">
      <c r="A1153" t="str">
        <f>'Base Calificada'!A1154&amp;'Base Calificada'!D1154</f>
        <v>200820S118</v>
      </c>
      <c r="B1153" t="str">
        <f>'Base Calificada'!U1154</f>
        <v>Social</v>
      </c>
    </row>
    <row r="1154" spans="1:2" x14ac:dyDescent="0.25">
      <c r="A1154" t="str">
        <f>'Base Calificada'!A1155&amp;'Base Calificada'!D1155</f>
        <v>200820S155</v>
      </c>
      <c r="B1154" t="str">
        <f>'Base Calificada'!U1155</f>
        <v>Social</v>
      </c>
    </row>
    <row r="1155" spans="1:2" x14ac:dyDescent="0.25">
      <c r="A1155" t="str">
        <f>'Base Calificada'!A1156&amp;'Base Calificada'!D1156</f>
        <v>200820S174</v>
      </c>
      <c r="B1155" t="str">
        <f>'Base Calificada'!U1156</f>
        <v>Social</v>
      </c>
    </row>
    <row r="1156" spans="1:2" x14ac:dyDescent="0.25">
      <c r="A1156" t="str">
        <f>'Base Calificada'!A1157&amp;'Base Calificada'!D1157</f>
        <v>200820S175</v>
      </c>
      <c r="B1156" t="str">
        <f>'Base Calificada'!U1157</f>
        <v>Social</v>
      </c>
    </row>
    <row r="1157" spans="1:2" x14ac:dyDescent="0.25">
      <c r="A1157" t="str">
        <f>'Base Calificada'!A1158&amp;'Base Calificada'!D1158</f>
        <v>200820S176</v>
      </c>
      <c r="B1157" t="str">
        <f>'Base Calificada'!U1158</f>
        <v>Social</v>
      </c>
    </row>
    <row r="1158" spans="1:2" x14ac:dyDescent="0.25">
      <c r="A1158" t="str">
        <f>'Base Calificada'!A1159&amp;'Base Calificada'!D1159</f>
        <v>200820S213</v>
      </c>
      <c r="B1158" t="str">
        <f>'Base Calificada'!U1159</f>
        <v>Social</v>
      </c>
    </row>
    <row r="1159" spans="1:2" x14ac:dyDescent="0.25">
      <c r="A1159" t="str">
        <f>'Base Calificada'!A1160&amp;'Base Calificada'!D1160</f>
        <v>200820S352</v>
      </c>
      <c r="B1159" t="str">
        <f>'Base Calificada'!U1160</f>
        <v>Social</v>
      </c>
    </row>
    <row r="1160" spans="1:2" x14ac:dyDescent="0.25">
      <c r="A1160" t="str">
        <f>'Base Calificada'!A1161&amp;'Base Calificada'!D1161</f>
        <v>200820S353</v>
      </c>
      <c r="B1160" t="str">
        <f>'Base Calificada'!U1161</f>
        <v>Social</v>
      </c>
    </row>
    <row r="1161" spans="1:2" x14ac:dyDescent="0.25">
      <c r="A1161" t="str">
        <f>'Base Calificada'!A1162&amp;'Base Calificada'!D1162</f>
        <v>200820S354</v>
      </c>
      <c r="B1161" t="str">
        <f>'Base Calificada'!U1162</f>
        <v>Social</v>
      </c>
    </row>
    <row r="1162" spans="1:2" x14ac:dyDescent="0.25">
      <c r="A1162" t="str">
        <f>'Base Calificada'!A1163&amp;'Base Calificada'!D1163</f>
        <v>200820S358</v>
      </c>
      <c r="B1162" t="str">
        <f>'Base Calificada'!U1163</f>
        <v>Social</v>
      </c>
    </row>
    <row r="1163" spans="1:2" x14ac:dyDescent="0.25">
      <c r="A1163" t="str">
        <f>'Base Calificada'!A1164&amp;'Base Calificada'!D1164</f>
        <v>200820S361</v>
      </c>
      <c r="B1163" t="str">
        <f>'Base Calificada'!U1164</f>
        <v>Social</v>
      </c>
    </row>
    <row r="1164" spans="1:2" x14ac:dyDescent="0.25">
      <c r="A1164" t="str">
        <f>'Base Calificada'!A1165&amp;'Base Calificada'!D1165</f>
        <v>200820S417</v>
      </c>
      <c r="B1164" t="str">
        <f>'Base Calificada'!U1165</f>
        <v>Social</v>
      </c>
    </row>
    <row r="1165" spans="1:2" x14ac:dyDescent="0.25">
      <c r="A1165" t="str">
        <f>'Base Calificada'!A1166&amp;'Base Calificada'!D1166</f>
        <v>200820S476</v>
      </c>
      <c r="B1165" t="str">
        <f>'Base Calificada'!U1166</f>
        <v>Social</v>
      </c>
    </row>
    <row r="1166" spans="1:2" x14ac:dyDescent="0.25">
      <c r="A1166" t="str">
        <f>'Base Calificada'!A1167&amp;'Base Calificada'!D1167</f>
        <v>200820S716</v>
      </c>
      <c r="B1166" t="str">
        <f>'Base Calificada'!U1167</f>
        <v>Social</v>
      </c>
    </row>
    <row r="1167" spans="1:2" x14ac:dyDescent="0.25">
      <c r="A1167" t="str">
        <f>'Base Calificada'!A1168&amp;'Base Calificada'!D1168</f>
        <v>200820U004</v>
      </c>
      <c r="B1167" t="str">
        <f>'Base Calificada'!U1168</f>
        <v>Social</v>
      </c>
    </row>
    <row r="1168" spans="1:2" x14ac:dyDescent="0.25">
      <c r="A1168" t="str">
        <f>'Base Calificada'!A1169&amp;'Base Calificada'!D1169</f>
        <v>200820U005</v>
      </c>
      <c r="B1168" t="str">
        <f>'Base Calificada'!U1169</f>
        <v>Social</v>
      </c>
    </row>
    <row r="1169" spans="1:2" x14ac:dyDescent="0.25">
      <c r="A1169" t="str">
        <f>'Base Calificada'!A1170&amp;'Base Calificada'!D1170</f>
        <v>200821E005</v>
      </c>
      <c r="B1169" t="str">
        <f>'Base Calificada'!U1170</f>
        <v>No social</v>
      </c>
    </row>
    <row r="1170" spans="1:2" x14ac:dyDescent="0.25">
      <c r="A1170" t="str">
        <f>'Base Calificada'!A1171&amp;'Base Calificada'!D1171</f>
        <v>200821E007</v>
      </c>
      <c r="B1170" t="str">
        <f>'Base Calificada'!U1171</f>
        <v>Social</v>
      </c>
    </row>
    <row r="1171" spans="1:2" x14ac:dyDescent="0.25">
      <c r="A1171" t="str">
        <f>'Base Calificada'!A1172&amp;'Base Calificada'!D1172</f>
        <v>200821E009</v>
      </c>
      <c r="B1171" t="str">
        <f>'Base Calificada'!U1172</f>
        <v>Social</v>
      </c>
    </row>
    <row r="1172" spans="1:2" x14ac:dyDescent="0.25">
      <c r="A1172" t="str">
        <f>'Base Calificada'!A1173&amp;'Base Calificada'!D1173</f>
        <v>200821F001</v>
      </c>
      <c r="B1172" t="str">
        <f>'Base Calificada'!U1173</f>
        <v>Social</v>
      </c>
    </row>
    <row r="1173" spans="1:2" x14ac:dyDescent="0.25">
      <c r="A1173" t="str">
        <f>'Base Calificada'!A1174&amp;'Base Calificada'!D1174</f>
        <v>200821F002</v>
      </c>
      <c r="B1173" t="str">
        <f>'Base Calificada'!U1174</f>
        <v>No social</v>
      </c>
    </row>
    <row r="1174" spans="1:2" x14ac:dyDescent="0.25">
      <c r="A1174" t="str">
        <f>'Base Calificada'!A1175&amp;'Base Calificada'!D1175</f>
        <v>200821F003</v>
      </c>
      <c r="B1174" t="str">
        <f>'Base Calificada'!U1175</f>
        <v>Social</v>
      </c>
    </row>
    <row r="1175" spans="1:2" x14ac:dyDescent="0.25">
      <c r="A1175" t="str">
        <f>'Base Calificada'!A1176&amp;'Base Calificada'!D1176</f>
        <v>200821G001</v>
      </c>
      <c r="B1175" t="str">
        <f>'Base Calificada'!U1176</f>
        <v>Social</v>
      </c>
    </row>
    <row r="1176" spans="1:2" x14ac:dyDescent="0.25">
      <c r="A1176" t="str">
        <f>'Base Calificada'!A1177&amp;'Base Calificada'!D1177</f>
        <v>200821I002</v>
      </c>
      <c r="B1176" t="str">
        <f>'Base Calificada'!U1177</f>
        <v>Social</v>
      </c>
    </row>
    <row r="1177" spans="1:2" x14ac:dyDescent="0.25">
      <c r="A1177" t="str">
        <f>'Base Calificada'!A1178&amp;'Base Calificada'!D1178</f>
        <v>200821I003</v>
      </c>
      <c r="B1177" t="str">
        <f>'Base Calificada'!U1178</f>
        <v>Social</v>
      </c>
    </row>
    <row r="1178" spans="1:2" x14ac:dyDescent="0.25">
      <c r="A1178" t="str">
        <f>'Base Calificada'!A1179&amp;'Base Calificada'!D1179</f>
        <v>200821I901</v>
      </c>
      <c r="B1178" t="str">
        <f>'Base Calificada'!U1179</f>
        <v>Social</v>
      </c>
    </row>
    <row r="1179" spans="1:2" x14ac:dyDescent="0.25">
      <c r="A1179" t="str">
        <f>'Base Calificada'!A1180&amp;'Base Calificada'!D1180</f>
        <v>200821K021</v>
      </c>
      <c r="B1179" t="str">
        <f>'Base Calificada'!U1180</f>
        <v>No social</v>
      </c>
    </row>
    <row r="1180" spans="1:2" x14ac:dyDescent="0.25">
      <c r="A1180" t="str">
        <f>'Base Calificada'!A1181&amp;'Base Calificada'!D1181</f>
        <v>200821K026</v>
      </c>
      <c r="B1180" t="str">
        <f>'Base Calificada'!U1181</f>
        <v>Social</v>
      </c>
    </row>
    <row r="1181" spans="1:2" x14ac:dyDescent="0.25">
      <c r="A1181" t="str">
        <f>'Base Calificada'!A1182&amp;'Base Calificada'!D1182</f>
        <v>200821K027</v>
      </c>
      <c r="B1181" t="str">
        <f>'Base Calificada'!U1182</f>
        <v>No social</v>
      </c>
    </row>
    <row r="1182" spans="1:2" x14ac:dyDescent="0.25">
      <c r="A1182" t="str">
        <f>'Base Calificada'!A1183&amp;'Base Calificada'!D1183</f>
        <v>200821L001</v>
      </c>
      <c r="B1182" t="str">
        <f>'Base Calificada'!U1183</f>
        <v>Social</v>
      </c>
    </row>
    <row r="1183" spans="1:2" x14ac:dyDescent="0.25">
      <c r="A1183" t="str">
        <f>'Base Calificada'!A1184&amp;'Base Calificada'!D1184</f>
        <v>200821M001</v>
      </c>
      <c r="B1183" t="str">
        <f>'Base Calificada'!U1184</f>
        <v>No social</v>
      </c>
    </row>
    <row r="1184" spans="1:2" x14ac:dyDescent="0.25">
      <c r="A1184" t="str">
        <f>'Base Calificada'!A1185&amp;'Base Calificada'!D1185</f>
        <v>200821O001</v>
      </c>
      <c r="B1184" t="str">
        <f>'Base Calificada'!U1185</f>
        <v>No social</v>
      </c>
    </row>
    <row r="1185" spans="1:2" x14ac:dyDescent="0.25">
      <c r="A1185" t="str">
        <f>'Base Calificada'!A1186&amp;'Base Calificada'!D1186</f>
        <v>200821O099</v>
      </c>
      <c r="B1185" t="str">
        <f>'Base Calificada'!U1186</f>
        <v>Social</v>
      </c>
    </row>
    <row r="1186" spans="1:2" x14ac:dyDescent="0.25">
      <c r="A1186" t="str">
        <f>'Base Calificada'!A1187&amp;'Base Calificada'!D1187</f>
        <v>200821P001</v>
      </c>
      <c r="B1186" t="str">
        <f>'Base Calificada'!U1187</f>
        <v>Social</v>
      </c>
    </row>
    <row r="1187" spans="1:2" x14ac:dyDescent="0.25">
      <c r="A1187" t="str">
        <f>'Base Calificada'!A1188&amp;'Base Calificada'!D1188</f>
        <v>200821P002</v>
      </c>
      <c r="B1187" t="str">
        <f>'Base Calificada'!U1188</f>
        <v>Social</v>
      </c>
    </row>
    <row r="1188" spans="1:2" x14ac:dyDescent="0.25">
      <c r="A1188" t="str">
        <f>'Base Calificada'!A1189&amp;'Base Calificada'!D1189</f>
        <v>200821R004</v>
      </c>
      <c r="B1188" t="str">
        <f>'Base Calificada'!U1189</f>
        <v>No social</v>
      </c>
    </row>
    <row r="1189" spans="1:2" x14ac:dyDescent="0.25">
      <c r="A1189" t="str">
        <f>'Base Calificada'!A1190&amp;'Base Calificada'!D1190</f>
        <v>200822M001</v>
      </c>
      <c r="B1189" t="str">
        <f>'Base Calificada'!U1190</f>
        <v>Social</v>
      </c>
    </row>
    <row r="1190" spans="1:2" x14ac:dyDescent="0.25">
      <c r="A1190" t="str">
        <f>'Base Calificada'!A1191&amp;'Base Calificada'!D1191</f>
        <v>200822O001</v>
      </c>
      <c r="B1190" t="str">
        <f>'Base Calificada'!U1191</f>
        <v>Social</v>
      </c>
    </row>
    <row r="1191" spans="1:2" x14ac:dyDescent="0.25">
      <c r="A1191" t="str">
        <f>'Base Calificada'!A1192&amp;'Base Calificada'!D1192</f>
        <v>200822R001</v>
      </c>
      <c r="B1191" t="str">
        <f>'Base Calificada'!U1192</f>
        <v>Social</v>
      </c>
    </row>
    <row r="1192" spans="1:2" x14ac:dyDescent="0.25">
      <c r="A1192" t="str">
        <f>'Base Calificada'!A1193&amp;'Base Calificada'!D1193</f>
        <v>200822R002</v>
      </c>
      <c r="B1192" t="str">
        <f>'Base Calificada'!U1193</f>
        <v>Social</v>
      </c>
    </row>
    <row r="1193" spans="1:2" x14ac:dyDescent="0.25">
      <c r="A1193" t="str">
        <f>'Base Calificada'!A1194&amp;'Base Calificada'!D1194</f>
        <v>200822R003</v>
      </c>
      <c r="B1193" t="str">
        <f>'Base Calificada'!U1194</f>
        <v>Social</v>
      </c>
    </row>
    <row r="1194" spans="1:2" x14ac:dyDescent="0.25">
      <c r="A1194" t="str">
        <f>'Base Calificada'!A1195&amp;'Base Calificada'!D1195</f>
        <v>200822R004</v>
      </c>
      <c r="B1194" t="str">
        <f>'Base Calificada'!U1195</f>
        <v>Social</v>
      </c>
    </row>
    <row r="1195" spans="1:2" x14ac:dyDescent="0.25">
      <c r="A1195" t="str">
        <f>'Base Calificada'!A1196&amp;'Base Calificada'!D1196</f>
        <v>200822R005</v>
      </c>
      <c r="B1195" t="str">
        <f>'Base Calificada'!U1196</f>
        <v>Social</v>
      </c>
    </row>
    <row r="1196" spans="1:2" x14ac:dyDescent="0.25">
      <c r="A1196" t="str">
        <f>'Base Calificada'!A1197&amp;'Base Calificada'!D1197</f>
        <v>200822R006</v>
      </c>
      <c r="B1196" t="str">
        <f>'Base Calificada'!U1197</f>
        <v>Social</v>
      </c>
    </row>
    <row r="1197" spans="1:2" x14ac:dyDescent="0.25">
      <c r="A1197" t="str">
        <f>'Base Calificada'!A1198&amp;'Base Calificada'!D1198</f>
        <v>200822R007</v>
      </c>
      <c r="B1197" t="str">
        <f>'Base Calificada'!U1198</f>
        <v>Social</v>
      </c>
    </row>
    <row r="1198" spans="1:2" x14ac:dyDescent="0.25">
      <c r="A1198" t="str">
        <f>'Base Calificada'!A1199&amp;'Base Calificada'!D1199</f>
        <v>200822R008</v>
      </c>
      <c r="B1198" t="str">
        <f>'Base Calificada'!U1199</f>
        <v>Social</v>
      </c>
    </row>
    <row r="1199" spans="1:2" x14ac:dyDescent="0.25">
      <c r="A1199" t="str">
        <f>'Base Calificada'!A1200&amp;'Base Calificada'!D1200</f>
        <v>200823R001</v>
      </c>
      <c r="B1199" t="str">
        <f>'Base Calificada'!U1200</f>
        <v>Social</v>
      </c>
    </row>
    <row r="1200" spans="1:2" x14ac:dyDescent="0.25">
      <c r="A1200" t="str">
        <f>'Base Calificada'!A1201&amp;'Base Calificada'!D1201</f>
        <v>200823R002</v>
      </c>
      <c r="B1200" t="str">
        <f>'Base Calificada'!U1201</f>
        <v>Social</v>
      </c>
    </row>
    <row r="1201" spans="1:2" x14ac:dyDescent="0.25">
      <c r="A1201" t="str">
        <f>'Base Calificada'!A1202&amp;'Base Calificada'!D1202</f>
        <v>200823R003</v>
      </c>
      <c r="B1201" t="str">
        <f>'Base Calificada'!U1202</f>
        <v>No social</v>
      </c>
    </row>
    <row r="1202" spans="1:2" x14ac:dyDescent="0.25">
      <c r="A1202" t="str">
        <f>'Base Calificada'!A1203&amp;'Base Calificada'!D1203</f>
        <v>200823R004</v>
      </c>
      <c r="B1202" t="str">
        <f>'Base Calificada'!U1203</f>
        <v>Social</v>
      </c>
    </row>
    <row r="1203" spans="1:2" x14ac:dyDescent="0.25">
      <c r="A1203" t="str">
        <f>'Base Calificada'!A1204&amp;'Base Calificada'!D1204</f>
        <v>200823R005</v>
      </c>
      <c r="B1203" t="str">
        <f>'Base Calificada'!U1204</f>
        <v>No social</v>
      </c>
    </row>
    <row r="1204" spans="1:2" x14ac:dyDescent="0.25">
      <c r="A1204" t="str">
        <f>'Base Calificada'!A1205&amp;'Base Calificada'!D1205</f>
        <v>200823R006</v>
      </c>
      <c r="B1204" t="str">
        <f>'Base Calificada'!U1205</f>
        <v>Social</v>
      </c>
    </row>
    <row r="1205" spans="1:2" x14ac:dyDescent="0.25">
      <c r="A1205" t="str">
        <f>'Base Calificada'!A1206&amp;'Base Calificada'!D1206</f>
        <v>200823R007</v>
      </c>
      <c r="B1205" t="str">
        <f>'Base Calificada'!U1206</f>
        <v>Social</v>
      </c>
    </row>
    <row r="1206" spans="1:2" x14ac:dyDescent="0.25">
      <c r="A1206" t="str">
        <f>'Base Calificada'!A1207&amp;'Base Calificada'!D1207</f>
        <v>200823R008</v>
      </c>
      <c r="B1206" t="str">
        <f>'Base Calificada'!U1207</f>
        <v>Social</v>
      </c>
    </row>
    <row r="1207" spans="1:2" x14ac:dyDescent="0.25">
      <c r="A1207" t="str">
        <f>'Base Calificada'!A1208&amp;'Base Calificada'!D1208</f>
        <v>200823R009</v>
      </c>
      <c r="B1207" t="str">
        <f>'Base Calificada'!U1208</f>
        <v>Social</v>
      </c>
    </row>
    <row r="1208" spans="1:2" x14ac:dyDescent="0.25">
      <c r="A1208" t="str">
        <f>'Base Calificada'!A1209&amp;'Base Calificada'!D1209</f>
        <v>200823R010</v>
      </c>
      <c r="B1208" t="str">
        <f>'Base Calificada'!U1209</f>
        <v>No social</v>
      </c>
    </row>
    <row r="1209" spans="1:2" x14ac:dyDescent="0.25">
      <c r="A1209" t="str">
        <f>'Base Calificada'!A1210&amp;'Base Calificada'!D1210</f>
        <v>200823R011</v>
      </c>
      <c r="B1209" t="str">
        <f>'Base Calificada'!U1210</f>
        <v>No social</v>
      </c>
    </row>
    <row r="1210" spans="1:2" x14ac:dyDescent="0.25">
      <c r="A1210" t="str">
        <f>'Base Calificada'!A1211&amp;'Base Calificada'!D1211</f>
        <v>200823R012</v>
      </c>
      <c r="B1210" t="str">
        <f>'Base Calificada'!U1211</f>
        <v>No social</v>
      </c>
    </row>
    <row r="1211" spans="1:2" x14ac:dyDescent="0.25">
      <c r="A1211" t="str">
        <f>'Base Calificada'!A1212&amp;'Base Calificada'!D1212</f>
        <v>200823R013</v>
      </c>
      <c r="B1211" t="str">
        <f>'Base Calificada'!U1212</f>
        <v>No social</v>
      </c>
    </row>
    <row r="1212" spans="1:2" x14ac:dyDescent="0.25">
      <c r="A1212" t="str">
        <f>'Base Calificada'!A1213&amp;'Base Calificada'!D1213</f>
        <v>200823R014</v>
      </c>
      <c r="B1212" t="str">
        <f>'Base Calificada'!U1213</f>
        <v>No social</v>
      </c>
    </row>
    <row r="1213" spans="1:2" x14ac:dyDescent="0.25">
      <c r="A1213" t="str">
        <f>'Base Calificada'!A1214&amp;'Base Calificada'!D1214</f>
        <v>200823R015</v>
      </c>
      <c r="B1213" t="str">
        <f>'Base Calificada'!U1214</f>
        <v>No social</v>
      </c>
    </row>
    <row r="1214" spans="1:2" x14ac:dyDescent="0.25">
      <c r="A1214" t="str">
        <f>'Base Calificada'!A1215&amp;'Base Calificada'!D1215</f>
        <v>200823R016</v>
      </c>
      <c r="B1214" t="str">
        <f>'Base Calificada'!U1215</f>
        <v>Social</v>
      </c>
    </row>
    <row r="1215" spans="1:2" x14ac:dyDescent="0.25">
      <c r="A1215" t="str">
        <f>'Base Calificada'!A1216&amp;'Base Calificada'!D1216</f>
        <v>200823R017</v>
      </c>
      <c r="B1215" t="str">
        <f>'Base Calificada'!U1216</f>
        <v>No social</v>
      </c>
    </row>
    <row r="1216" spans="1:2" x14ac:dyDescent="0.25">
      <c r="A1216" t="str">
        <f>'Base Calificada'!A1217&amp;'Base Calificada'!D1217</f>
        <v>200823R020</v>
      </c>
      <c r="B1216" t="str">
        <f>'Base Calificada'!U1217</f>
        <v>Social</v>
      </c>
    </row>
    <row r="1217" spans="1:2" x14ac:dyDescent="0.25">
      <c r="A1217" t="str">
        <f>'Base Calificada'!A1218&amp;'Base Calificada'!D1218</f>
        <v>200823R021</v>
      </c>
      <c r="B1217" t="str">
        <f>'Base Calificada'!U1218</f>
        <v>Social</v>
      </c>
    </row>
    <row r="1218" spans="1:2" x14ac:dyDescent="0.25">
      <c r="A1218" t="str">
        <f>'Base Calificada'!A1219&amp;'Base Calificada'!D1219</f>
        <v>200823R022</v>
      </c>
      <c r="B1218" t="str">
        <f>'Base Calificada'!U1219</f>
        <v>No social</v>
      </c>
    </row>
    <row r="1219" spans="1:2" x14ac:dyDescent="0.25">
      <c r="A1219" t="str">
        <f>'Base Calificada'!A1220&amp;'Base Calificada'!D1220</f>
        <v>200823R023</v>
      </c>
      <c r="B1219" t="str">
        <f>'Base Calificada'!U1220</f>
        <v>No social</v>
      </c>
    </row>
    <row r="1220" spans="1:2" x14ac:dyDescent="0.25">
      <c r="A1220" t="str">
        <f>'Base Calificada'!A1221&amp;'Base Calificada'!D1221</f>
        <v>200823R024</v>
      </c>
      <c r="B1220" t="str">
        <f>'Base Calificada'!U1221</f>
        <v>No social</v>
      </c>
    </row>
    <row r="1221" spans="1:2" x14ac:dyDescent="0.25">
      <c r="A1221" t="str">
        <f>'Base Calificada'!A1222&amp;'Base Calificada'!D1222</f>
        <v>200823R025</v>
      </c>
      <c r="B1221" t="str">
        <f>'Base Calificada'!U1222</f>
        <v>Social</v>
      </c>
    </row>
    <row r="1222" spans="1:2" x14ac:dyDescent="0.25">
      <c r="A1222" t="str">
        <f>'Base Calificada'!A1223&amp;'Base Calificada'!D1223</f>
        <v>200823R026</v>
      </c>
      <c r="B1222" t="str">
        <f>'Base Calificada'!U1223</f>
        <v>Social</v>
      </c>
    </row>
    <row r="1223" spans="1:2" x14ac:dyDescent="0.25">
      <c r="A1223" t="str">
        <f>'Base Calificada'!A1224&amp;'Base Calificada'!D1224</f>
        <v>200823R027</v>
      </c>
      <c r="B1223" t="str">
        <f>'Base Calificada'!U1224</f>
        <v>Social</v>
      </c>
    </row>
    <row r="1224" spans="1:2" x14ac:dyDescent="0.25">
      <c r="A1224" t="str">
        <f>'Base Calificada'!A1225&amp;'Base Calificada'!D1225</f>
        <v>200823R032</v>
      </c>
      <c r="B1224" t="str">
        <f>'Base Calificada'!U1225</f>
        <v>No social</v>
      </c>
    </row>
    <row r="1225" spans="1:2" x14ac:dyDescent="0.25">
      <c r="A1225" t="str">
        <f>'Base Calificada'!A1226&amp;'Base Calificada'!D1226</f>
        <v>200823R033</v>
      </c>
      <c r="B1225" t="str">
        <f>'Base Calificada'!U1226</f>
        <v>No social</v>
      </c>
    </row>
    <row r="1226" spans="1:2" x14ac:dyDescent="0.25">
      <c r="A1226" t="str">
        <f>'Base Calificada'!A1227&amp;'Base Calificada'!D1227</f>
        <v>200823R034</v>
      </c>
      <c r="B1226" t="str">
        <f>'Base Calificada'!U1227</f>
        <v>No social</v>
      </c>
    </row>
    <row r="1227" spans="1:2" x14ac:dyDescent="0.25">
      <c r="A1227" t="str">
        <f>'Base Calificada'!A1228&amp;'Base Calificada'!D1228</f>
        <v>200823R035</v>
      </c>
      <c r="B1227" t="str">
        <f>'Base Calificada'!U1228</f>
        <v>No social</v>
      </c>
    </row>
    <row r="1228" spans="1:2" x14ac:dyDescent="0.25">
      <c r="A1228" t="str">
        <f>'Base Calificada'!A1229&amp;'Base Calificada'!D1229</f>
        <v>200823R039</v>
      </c>
      <c r="B1228" t="str">
        <f>'Base Calificada'!U1229</f>
        <v>No social</v>
      </c>
    </row>
    <row r="1229" spans="1:2" x14ac:dyDescent="0.25">
      <c r="A1229" t="str">
        <f>'Base Calificada'!A1230&amp;'Base Calificada'!D1230</f>
        <v>200823R043</v>
      </c>
      <c r="B1229" t="str">
        <f>'Base Calificada'!U1230</f>
        <v>No social</v>
      </c>
    </row>
    <row r="1230" spans="1:2" x14ac:dyDescent="0.25">
      <c r="A1230" t="str">
        <f>'Base Calificada'!A1231&amp;'Base Calificada'!D1231</f>
        <v>200823R050</v>
      </c>
      <c r="B1230" t="str">
        <f>'Base Calificada'!U1231</f>
        <v>Social</v>
      </c>
    </row>
    <row r="1231" spans="1:2" x14ac:dyDescent="0.25">
      <c r="A1231" t="str">
        <f>'Base Calificada'!A1232&amp;'Base Calificada'!D1232</f>
        <v>200823R052</v>
      </c>
      <c r="B1231" t="str">
        <f>'Base Calificada'!U1232</f>
        <v>Social</v>
      </c>
    </row>
    <row r="1232" spans="1:2" x14ac:dyDescent="0.25">
      <c r="A1232" t="str">
        <f>'Base Calificada'!A1233&amp;'Base Calificada'!D1233</f>
        <v>200823R053</v>
      </c>
      <c r="B1232" t="str">
        <f>'Base Calificada'!U1233</f>
        <v>Social</v>
      </c>
    </row>
    <row r="1233" spans="1:2" x14ac:dyDescent="0.25">
      <c r="A1233" t="str">
        <f>'Base Calificada'!A1234&amp;'Base Calificada'!D1234</f>
        <v>200823R054</v>
      </c>
      <c r="B1233" t="str">
        <f>'Base Calificada'!U1234</f>
        <v>No social</v>
      </c>
    </row>
    <row r="1234" spans="1:2" x14ac:dyDescent="0.25">
      <c r="A1234" t="str">
        <f>'Base Calificada'!A1235&amp;'Base Calificada'!D1235</f>
        <v>200823R055</v>
      </c>
      <c r="B1234" t="str">
        <f>'Base Calificada'!U1235</f>
        <v>No social</v>
      </c>
    </row>
    <row r="1235" spans="1:2" x14ac:dyDescent="0.25">
      <c r="A1235" t="str">
        <f>'Base Calificada'!A1236&amp;'Base Calificada'!D1236</f>
        <v>200823R056</v>
      </c>
      <c r="B1235" t="str">
        <f>'Base Calificada'!U1236</f>
        <v>No social</v>
      </c>
    </row>
    <row r="1236" spans="1:2" x14ac:dyDescent="0.25">
      <c r="A1236" t="str">
        <f>'Base Calificada'!A1237&amp;'Base Calificada'!D1237</f>
        <v>200823R057</v>
      </c>
      <c r="B1236" t="str">
        <f>'Base Calificada'!U1237</f>
        <v>No social</v>
      </c>
    </row>
    <row r="1237" spans="1:2" x14ac:dyDescent="0.25">
      <c r="A1237" t="str">
        <f>'Base Calificada'!A1238&amp;'Base Calificada'!D1238</f>
        <v>200823R058</v>
      </c>
      <c r="B1237" t="str">
        <f>'Base Calificada'!U1238</f>
        <v>No social</v>
      </c>
    </row>
    <row r="1238" spans="1:2" x14ac:dyDescent="0.25">
      <c r="A1238" t="str">
        <f>'Base Calificada'!A1239&amp;'Base Calificada'!D1239</f>
        <v>200823R059</v>
      </c>
      <c r="B1238" t="str">
        <f>'Base Calificada'!U1239</f>
        <v>No social</v>
      </c>
    </row>
    <row r="1239" spans="1:2" x14ac:dyDescent="0.25">
      <c r="A1239" t="str">
        <f>'Base Calificada'!A1240&amp;'Base Calificada'!D1240</f>
        <v>200823R072</v>
      </c>
      <c r="B1239" t="str">
        <f>'Base Calificada'!U1240</f>
        <v>Social</v>
      </c>
    </row>
    <row r="1240" spans="1:2" x14ac:dyDescent="0.25">
      <c r="A1240" t="str">
        <f>'Base Calificada'!A1241&amp;'Base Calificada'!D1241</f>
        <v>200823R073</v>
      </c>
      <c r="B1240" t="str">
        <f>'Base Calificada'!U1241</f>
        <v>Social</v>
      </c>
    </row>
    <row r="1241" spans="1:2" x14ac:dyDescent="0.25">
      <c r="A1241" t="str">
        <f>'Base Calificada'!A1242&amp;'Base Calificada'!D1242</f>
        <v>200823R074</v>
      </c>
      <c r="B1241" t="str">
        <f>'Base Calificada'!U1242</f>
        <v>No social</v>
      </c>
    </row>
    <row r="1242" spans="1:2" x14ac:dyDescent="0.25">
      <c r="A1242" t="str">
        <f>'Base Calificada'!A1243&amp;'Base Calificada'!D1243</f>
        <v>200823R075</v>
      </c>
      <c r="B1242" t="str">
        <f>'Base Calificada'!U1243</f>
        <v>No social</v>
      </c>
    </row>
    <row r="1243" spans="1:2" x14ac:dyDescent="0.25">
      <c r="A1243" t="str">
        <f>'Base Calificada'!A1244&amp;'Base Calificada'!D1244</f>
        <v>200823R076</v>
      </c>
      <c r="B1243" t="str">
        <f>'Base Calificada'!U1244</f>
        <v>No social</v>
      </c>
    </row>
    <row r="1244" spans="1:2" x14ac:dyDescent="0.25">
      <c r="A1244" t="str">
        <f>'Base Calificada'!A1245&amp;'Base Calificada'!D1245</f>
        <v>200823R077</v>
      </c>
      <c r="B1244" t="str">
        <f>'Base Calificada'!U1245</f>
        <v>No social</v>
      </c>
    </row>
    <row r="1245" spans="1:2" x14ac:dyDescent="0.25">
      <c r="A1245" t="str">
        <f>'Base Calificada'!A1246&amp;'Base Calificada'!D1246</f>
        <v>200823R078</v>
      </c>
      <c r="B1245" t="str">
        <f>'Base Calificada'!U1246</f>
        <v>No social</v>
      </c>
    </row>
    <row r="1246" spans="1:2" x14ac:dyDescent="0.25">
      <c r="A1246" t="str">
        <f>'Base Calificada'!A1247&amp;'Base Calificada'!D1247</f>
        <v>200823R079</v>
      </c>
      <c r="B1246" t="str">
        <f>'Base Calificada'!U1247</f>
        <v>No social</v>
      </c>
    </row>
    <row r="1247" spans="1:2" x14ac:dyDescent="0.25">
      <c r="A1247" t="str">
        <f>'Base Calificada'!A1248&amp;'Base Calificada'!D1248</f>
        <v>200823R080</v>
      </c>
      <c r="B1247" t="str">
        <f>'Base Calificada'!U1248</f>
        <v>Social</v>
      </c>
    </row>
    <row r="1248" spans="1:2" x14ac:dyDescent="0.25">
      <c r="A1248" t="str">
        <f>'Base Calificada'!A1249&amp;'Base Calificada'!D1249</f>
        <v>200823R081</v>
      </c>
      <c r="B1248" t="str">
        <f>'Base Calificada'!U1249</f>
        <v>No social</v>
      </c>
    </row>
    <row r="1249" spans="1:2" x14ac:dyDescent="0.25">
      <c r="A1249" t="str">
        <f>'Base Calificada'!A1250&amp;'Base Calificada'!D1250</f>
        <v>200823R082</v>
      </c>
      <c r="B1249" t="str">
        <f>'Base Calificada'!U1250</f>
        <v>No social</v>
      </c>
    </row>
    <row r="1250" spans="1:2" x14ac:dyDescent="0.25">
      <c r="A1250" t="str">
        <f>'Base Calificada'!A1251&amp;'Base Calificada'!D1251</f>
        <v>200823R084</v>
      </c>
      <c r="B1250" t="str">
        <f>'Base Calificada'!U1251</f>
        <v>No social</v>
      </c>
    </row>
    <row r="1251" spans="1:2" x14ac:dyDescent="0.25">
      <c r="A1251" t="str">
        <f>'Base Calificada'!A1252&amp;'Base Calificada'!D1252</f>
        <v>200823R085</v>
      </c>
      <c r="B1251" t="str">
        <f>'Base Calificada'!U1252</f>
        <v>No social</v>
      </c>
    </row>
    <row r="1252" spans="1:2" x14ac:dyDescent="0.25">
      <c r="A1252" t="str">
        <f>'Base Calificada'!A1253&amp;'Base Calificada'!D1253</f>
        <v>200823R086</v>
      </c>
      <c r="B1252" t="str">
        <f>'Base Calificada'!U1253</f>
        <v>No social</v>
      </c>
    </row>
    <row r="1253" spans="1:2" x14ac:dyDescent="0.25">
      <c r="A1253" t="str">
        <f>'Base Calificada'!A1254&amp;'Base Calificada'!D1254</f>
        <v>200823R087</v>
      </c>
      <c r="B1253" t="str">
        <f>'Base Calificada'!U1254</f>
        <v>No social</v>
      </c>
    </row>
    <row r="1254" spans="1:2" x14ac:dyDescent="0.25">
      <c r="A1254" t="str">
        <f>'Base Calificada'!A1255&amp;'Base Calificada'!D1255</f>
        <v>200823R088</v>
      </c>
      <c r="B1254" t="str">
        <f>'Base Calificada'!U1255</f>
        <v>No social</v>
      </c>
    </row>
    <row r="1255" spans="1:2" x14ac:dyDescent="0.25">
      <c r="A1255" t="str">
        <f>'Base Calificada'!A1256&amp;'Base Calificada'!D1256</f>
        <v>200823R089</v>
      </c>
      <c r="B1255" t="str">
        <f>'Base Calificada'!U1256</f>
        <v>Social</v>
      </c>
    </row>
    <row r="1256" spans="1:2" x14ac:dyDescent="0.25">
      <c r="A1256" t="str">
        <f>'Base Calificada'!A1257&amp;'Base Calificada'!D1257</f>
        <v>200823R090</v>
      </c>
      <c r="B1256" t="str">
        <f>'Base Calificada'!U1257</f>
        <v>No social</v>
      </c>
    </row>
    <row r="1257" spans="1:2" x14ac:dyDescent="0.25">
      <c r="A1257" t="str">
        <f>'Base Calificada'!A1258&amp;'Base Calificada'!D1258</f>
        <v>200823R091</v>
      </c>
      <c r="B1257" t="str">
        <f>'Base Calificada'!U1258</f>
        <v>Social</v>
      </c>
    </row>
    <row r="1258" spans="1:2" x14ac:dyDescent="0.25">
      <c r="A1258" t="str">
        <f>'Base Calificada'!A1259&amp;'Base Calificada'!D1259</f>
        <v>200823R092</v>
      </c>
      <c r="B1258" t="str">
        <f>'Base Calificada'!U1259</f>
        <v>No social</v>
      </c>
    </row>
    <row r="1259" spans="1:2" x14ac:dyDescent="0.25">
      <c r="A1259" t="str">
        <f>'Base Calificada'!A1260&amp;'Base Calificada'!D1260</f>
        <v>200823R093</v>
      </c>
      <c r="B1259" t="str">
        <f>'Base Calificada'!U1260</f>
        <v>Social</v>
      </c>
    </row>
    <row r="1260" spans="1:2" x14ac:dyDescent="0.25">
      <c r="A1260" t="str">
        <f>'Base Calificada'!A1261&amp;'Base Calificada'!D1261</f>
        <v>200823R096</v>
      </c>
      <c r="B1260" t="str">
        <f>'Base Calificada'!U1261</f>
        <v>Social</v>
      </c>
    </row>
    <row r="1261" spans="1:2" x14ac:dyDescent="0.25">
      <c r="A1261" t="str">
        <f>'Base Calificada'!A1262&amp;'Base Calificada'!D1262</f>
        <v>200823R097</v>
      </c>
      <c r="B1261" t="str">
        <f>'Base Calificada'!U1262</f>
        <v>No social</v>
      </c>
    </row>
    <row r="1262" spans="1:2" x14ac:dyDescent="0.25">
      <c r="A1262" t="str">
        <f>'Base Calificada'!A1263&amp;'Base Calificada'!D1263</f>
        <v>200823R098</v>
      </c>
      <c r="B1262" t="str">
        <f>'Base Calificada'!U1263</f>
        <v>Social</v>
      </c>
    </row>
    <row r="1263" spans="1:2" x14ac:dyDescent="0.25">
      <c r="A1263" t="str">
        <f>'Base Calificada'!A1264&amp;'Base Calificada'!D1264</f>
        <v>200823R099</v>
      </c>
      <c r="B1263" t="str">
        <f>'Base Calificada'!U1264</f>
        <v>No social</v>
      </c>
    </row>
    <row r="1264" spans="1:2" x14ac:dyDescent="0.25">
      <c r="A1264" t="str">
        <f>'Base Calificada'!A1265&amp;'Base Calificada'!D1265</f>
        <v>200823R100</v>
      </c>
      <c r="B1264" t="str">
        <f>'Base Calificada'!U1265</f>
        <v>Social</v>
      </c>
    </row>
    <row r="1265" spans="1:2" x14ac:dyDescent="0.25">
      <c r="A1265" t="str">
        <f>'Base Calificada'!A1266&amp;'Base Calificada'!D1266</f>
        <v>200823R101</v>
      </c>
      <c r="B1265" t="str">
        <f>'Base Calificada'!U1266</f>
        <v>Social</v>
      </c>
    </row>
    <row r="1266" spans="1:2" x14ac:dyDescent="0.25">
      <c r="A1266" t="str">
        <f>'Base Calificada'!A1267&amp;'Base Calificada'!D1267</f>
        <v>200823R102</v>
      </c>
      <c r="B1266" t="str">
        <f>'Base Calificada'!U1267</f>
        <v>Social</v>
      </c>
    </row>
    <row r="1267" spans="1:2" x14ac:dyDescent="0.25">
      <c r="A1267" t="str">
        <f>'Base Calificada'!A1268&amp;'Base Calificada'!D1268</f>
        <v>200823R103</v>
      </c>
      <c r="B1267" t="str">
        <f>'Base Calificada'!U1268</f>
        <v>Social</v>
      </c>
    </row>
    <row r="1268" spans="1:2" x14ac:dyDescent="0.25">
      <c r="A1268" t="str">
        <f>'Base Calificada'!A1269&amp;'Base Calificada'!D1269</f>
        <v>200823R105</v>
      </c>
      <c r="B1268" t="str">
        <f>'Base Calificada'!U1269</f>
        <v>No social</v>
      </c>
    </row>
    <row r="1269" spans="1:2" x14ac:dyDescent="0.25">
      <c r="A1269" t="str">
        <f>'Base Calificada'!A1270&amp;'Base Calificada'!D1270</f>
        <v>200823R106</v>
      </c>
      <c r="B1269" t="str">
        <f>'Base Calificada'!U1270</f>
        <v>No social</v>
      </c>
    </row>
    <row r="1270" spans="1:2" x14ac:dyDescent="0.25">
      <c r="A1270" t="str">
        <f>'Base Calificada'!A1271&amp;'Base Calificada'!D1271</f>
        <v>200823R107</v>
      </c>
      <c r="B1270" t="str">
        <f>'Base Calificada'!U1271</f>
        <v>No social</v>
      </c>
    </row>
    <row r="1271" spans="1:2" x14ac:dyDescent="0.25">
      <c r="A1271" t="str">
        <f>'Base Calificada'!A1272&amp;'Base Calificada'!D1272</f>
        <v>200823R108</v>
      </c>
      <c r="B1271" t="str">
        <f>'Base Calificada'!U1272</f>
        <v>Social</v>
      </c>
    </row>
    <row r="1272" spans="1:2" x14ac:dyDescent="0.25">
      <c r="A1272" t="str">
        <f>'Base Calificada'!A1273&amp;'Base Calificada'!D1273</f>
        <v>200823R109</v>
      </c>
      <c r="B1272" t="str">
        <f>'Base Calificada'!U1273</f>
        <v>Social</v>
      </c>
    </row>
    <row r="1273" spans="1:2" x14ac:dyDescent="0.25">
      <c r="A1273" t="str">
        <f>'Base Calificada'!A1274&amp;'Base Calificada'!D1274</f>
        <v>200823R110</v>
      </c>
      <c r="B1273" t="str">
        <f>'Base Calificada'!U1274</f>
        <v>No social</v>
      </c>
    </row>
    <row r="1274" spans="1:2" x14ac:dyDescent="0.25">
      <c r="A1274" t="str">
        <f>'Base Calificada'!A1275&amp;'Base Calificada'!D1275</f>
        <v>200823R111</v>
      </c>
      <c r="B1274" t="str">
        <f>'Base Calificada'!U1275</f>
        <v>Social</v>
      </c>
    </row>
    <row r="1275" spans="1:2" x14ac:dyDescent="0.25">
      <c r="A1275" t="str">
        <f>'Base Calificada'!A1276&amp;'Base Calificada'!D1276</f>
        <v>200823R112</v>
      </c>
      <c r="B1275" t="str">
        <f>'Base Calificada'!U1276</f>
        <v>Social</v>
      </c>
    </row>
    <row r="1276" spans="1:2" x14ac:dyDescent="0.25">
      <c r="A1276" t="str">
        <f>'Base Calificada'!A1277&amp;'Base Calificada'!D1277</f>
        <v>200823R900</v>
      </c>
      <c r="B1276" t="str">
        <f>'Base Calificada'!U1277</f>
        <v>No social</v>
      </c>
    </row>
    <row r="1277" spans="1:2" x14ac:dyDescent="0.25">
      <c r="A1277" t="str">
        <f>'Base Calificada'!A1278&amp;'Base Calificada'!D1278</f>
        <v>200823R901</v>
      </c>
      <c r="B1277" t="str">
        <f>'Base Calificada'!U1278</f>
        <v>No social</v>
      </c>
    </row>
    <row r="1278" spans="1:2" x14ac:dyDescent="0.25">
      <c r="A1278" t="str">
        <f>'Base Calificada'!A1279&amp;'Base Calificada'!D1279</f>
        <v>200823R902</v>
      </c>
      <c r="B1278" t="str">
        <f>'Base Calificada'!U1279</f>
        <v>Social</v>
      </c>
    </row>
    <row r="1279" spans="1:2" x14ac:dyDescent="0.25">
      <c r="A1279" t="str">
        <f>'Base Calificada'!A1280&amp;'Base Calificada'!D1280</f>
        <v>200823R903</v>
      </c>
      <c r="B1279" t="str">
        <f>'Base Calificada'!U1280</f>
        <v>No social</v>
      </c>
    </row>
    <row r="1280" spans="1:2" x14ac:dyDescent="0.25">
      <c r="A1280" t="str">
        <f>'Base Calificada'!A1281&amp;'Base Calificada'!D1281</f>
        <v>200823R904</v>
      </c>
      <c r="B1280" t="str">
        <f>'Base Calificada'!U1281</f>
        <v>No social</v>
      </c>
    </row>
    <row r="1281" spans="1:2" x14ac:dyDescent="0.25">
      <c r="A1281" t="str">
        <f>'Base Calificada'!A1282&amp;'Base Calificada'!D1282</f>
        <v>200823R905</v>
      </c>
      <c r="B1281" t="str">
        <f>'Base Calificada'!U1282</f>
        <v>No social</v>
      </c>
    </row>
    <row r="1282" spans="1:2" x14ac:dyDescent="0.25">
      <c r="A1282" t="str">
        <f>'Base Calificada'!A1283&amp;'Base Calificada'!D1283</f>
        <v>200823R906</v>
      </c>
      <c r="B1282" t="str">
        <f>'Base Calificada'!U1283</f>
        <v>Social</v>
      </c>
    </row>
    <row r="1283" spans="1:2" x14ac:dyDescent="0.25">
      <c r="A1283" t="str">
        <f>'Base Calificada'!A1284&amp;'Base Calificada'!D1284</f>
        <v>200823R907</v>
      </c>
      <c r="B1283" t="str">
        <f>'Base Calificada'!U1284</f>
        <v>Social</v>
      </c>
    </row>
    <row r="1284" spans="1:2" x14ac:dyDescent="0.25">
      <c r="A1284" t="str">
        <f>'Base Calificada'!A1285&amp;'Base Calificada'!D1285</f>
        <v>200823R908</v>
      </c>
      <c r="B1284" t="str">
        <f>'Base Calificada'!U1285</f>
        <v>Social</v>
      </c>
    </row>
    <row r="1285" spans="1:2" x14ac:dyDescent="0.25">
      <c r="A1285" t="str">
        <f>'Base Calificada'!A1286&amp;'Base Calificada'!D1286</f>
        <v>200823R909</v>
      </c>
      <c r="B1285" t="str">
        <f>'Base Calificada'!U1286</f>
        <v>Social</v>
      </c>
    </row>
    <row r="1286" spans="1:2" x14ac:dyDescent="0.25">
      <c r="A1286" t="str">
        <f>'Base Calificada'!A1287&amp;'Base Calificada'!D1287</f>
        <v>200824D001</v>
      </c>
      <c r="B1286" t="str">
        <f>'Base Calificada'!U1287</f>
        <v>No social</v>
      </c>
    </row>
    <row r="1287" spans="1:2" x14ac:dyDescent="0.25">
      <c r="A1287" t="str">
        <f>'Base Calificada'!A1288&amp;'Base Calificada'!D1288</f>
        <v>200824D002</v>
      </c>
      <c r="B1287" t="str">
        <f>'Base Calificada'!U1288</f>
        <v>No social</v>
      </c>
    </row>
    <row r="1288" spans="1:2" x14ac:dyDescent="0.25">
      <c r="A1288" t="str">
        <f>'Base Calificada'!A1289&amp;'Base Calificada'!D1289</f>
        <v>200824D003</v>
      </c>
      <c r="B1288" t="str">
        <f>'Base Calificada'!U1289</f>
        <v>No social</v>
      </c>
    </row>
    <row r="1289" spans="1:2" x14ac:dyDescent="0.25">
      <c r="A1289" t="str">
        <f>'Base Calificada'!A1290&amp;'Base Calificada'!D1290</f>
        <v>200824D004</v>
      </c>
      <c r="B1289" t="str">
        <f>'Base Calificada'!U1290</f>
        <v>No social</v>
      </c>
    </row>
    <row r="1290" spans="1:2" x14ac:dyDescent="0.25">
      <c r="A1290" t="str">
        <f>'Base Calificada'!A1291&amp;'Base Calificada'!D1291</f>
        <v>200824D005</v>
      </c>
      <c r="B1290" t="str">
        <f>'Base Calificada'!U1291</f>
        <v>No social</v>
      </c>
    </row>
    <row r="1291" spans="1:2" x14ac:dyDescent="0.25">
      <c r="A1291" t="str">
        <f>'Base Calificada'!A1292&amp;'Base Calificada'!D1292</f>
        <v>200824D006</v>
      </c>
      <c r="B1291" t="str">
        <f>'Base Calificada'!U1292</f>
        <v>No social</v>
      </c>
    </row>
    <row r="1292" spans="1:2" x14ac:dyDescent="0.25">
      <c r="A1292" t="str">
        <f>'Base Calificada'!A1293&amp;'Base Calificada'!D1293</f>
        <v>200824D007</v>
      </c>
      <c r="B1292" t="str">
        <f>'Base Calificada'!U1293</f>
        <v>No social</v>
      </c>
    </row>
    <row r="1293" spans="1:2" x14ac:dyDescent="0.25">
      <c r="A1293" t="str">
        <f>'Base Calificada'!A1294&amp;'Base Calificada'!D1294</f>
        <v>200824D008</v>
      </c>
      <c r="B1293" t="str">
        <f>'Base Calificada'!U1294</f>
        <v>No social</v>
      </c>
    </row>
    <row r="1294" spans="1:2" x14ac:dyDescent="0.25">
      <c r="A1294" t="str">
        <f>'Base Calificada'!A1295&amp;'Base Calificada'!D1295</f>
        <v>200824D009</v>
      </c>
      <c r="B1294" t="str">
        <f>'Base Calificada'!U1295</f>
        <v>No social</v>
      </c>
    </row>
    <row r="1295" spans="1:2" x14ac:dyDescent="0.25">
      <c r="A1295" t="str">
        <f>'Base Calificada'!A1296&amp;'Base Calificada'!D1296</f>
        <v>200825E001</v>
      </c>
      <c r="B1295" t="str">
        <f>'Base Calificada'!U1296</f>
        <v>Social</v>
      </c>
    </row>
    <row r="1296" spans="1:2" x14ac:dyDescent="0.25">
      <c r="A1296" t="str">
        <f>'Base Calificada'!A1297&amp;'Base Calificada'!D1297</f>
        <v>200825I001</v>
      </c>
      <c r="B1296" t="str">
        <f>'Base Calificada'!U1297</f>
        <v>Social</v>
      </c>
    </row>
    <row r="1297" spans="1:2" x14ac:dyDescent="0.25">
      <c r="A1297" t="str">
        <f>'Base Calificada'!A1298&amp;'Base Calificada'!D1298</f>
        <v>200825I002</v>
      </c>
      <c r="B1297" t="str">
        <f>'Base Calificada'!U1298</f>
        <v>Social</v>
      </c>
    </row>
    <row r="1298" spans="1:2" x14ac:dyDescent="0.25">
      <c r="A1298" t="str">
        <f>'Base Calificada'!A1299&amp;'Base Calificada'!D1299</f>
        <v>200825I003</v>
      </c>
      <c r="B1298" t="str">
        <f>'Base Calificada'!U1299</f>
        <v>Social</v>
      </c>
    </row>
    <row r="1299" spans="1:2" x14ac:dyDescent="0.25">
      <c r="A1299" t="str">
        <f>'Base Calificada'!A1300&amp;'Base Calificada'!D1300</f>
        <v>200825I004</v>
      </c>
      <c r="B1299" t="str">
        <f>'Base Calificada'!U1300</f>
        <v>Social</v>
      </c>
    </row>
    <row r="1300" spans="1:2" x14ac:dyDescent="0.25">
      <c r="A1300" t="str">
        <f>'Base Calificada'!A1301&amp;'Base Calificada'!D1301</f>
        <v>200825K009</v>
      </c>
      <c r="B1300" t="str">
        <f>'Base Calificada'!U1301</f>
        <v>Social</v>
      </c>
    </row>
    <row r="1301" spans="1:2" x14ac:dyDescent="0.25">
      <c r="A1301" t="str">
        <f>'Base Calificada'!A1302&amp;'Base Calificada'!D1302</f>
        <v>200825O099</v>
      </c>
      <c r="B1301" t="str">
        <f>'Base Calificada'!U1302</f>
        <v>Social</v>
      </c>
    </row>
    <row r="1302" spans="1:2" x14ac:dyDescent="0.25">
      <c r="A1302" t="str">
        <f>'Base Calificada'!A1303&amp;'Base Calificada'!D1303</f>
        <v>200825U001</v>
      </c>
      <c r="B1302" t="str">
        <f>'Base Calificada'!U1303</f>
        <v>Social</v>
      </c>
    </row>
    <row r="1303" spans="1:2" x14ac:dyDescent="0.25">
      <c r="A1303" t="str">
        <f>'Base Calificada'!A1304&amp;'Base Calificada'!D1304</f>
        <v>200827K024</v>
      </c>
      <c r="B1303" t="str">
        <f>'Base Calificada'!U1304</f>
        <v>No social</v>
      </c>
    </row>
    <row r="1304" spans="1:2" x14ac:dyDescent="0.25">
      <c r="A1304" t="str">
        <f>'Base Calificada'!A1305&amp;'Base Calificada'!D1305</f>
        <v>200827K027</v>
      </c>
      <c r="B1304" t="str">
        <f>'Base Calificada'!U1305</f>
        <v>No social</v>
      </c>
    </row>
    <row r="1305" spans="1:2" x14ac:dyDescent="0.25">
      <c r="A1305" t="str">
        <f>'Base Calificada'!A1306&amp;'Base Calificada'!D1306</f>
        <v>200827M001</v>
      </c>
      <c r="B1305" t="str">
        <f>'Base Calificada'!U1306</f>
        <v>No social</v>
      </c>
    </row>
    <row r="1306" spans="1:2" x14ac:dyDescent="0.25">
      <c r="A1306" t="str">
        <f>'Base Calificada'!A1307&amp;'Base Calificada'!D1307</f>
        <v>200827O001</v>
      </c>
      <c r="B1306" t="str">
        <f>'Base Calificada'!U1307</f>
        <v>No social</v>
      </c>
    </row>
    <row r="1307" spans="1:2" x14ac:dyDescent="0.25">
      <c r="A1307" t="str">
        <f>'Base Calificada'!A1308&amp;'Base Calificada'!D1308</f>
        <v>200827O002</v>
      </c>
      <c r="B1307" t="str">
        <f>'Base Calificada'!U1308</f>
        <v>No social</v>
      </c>
    </row>
    <row r="1308" spans="1:2" x14ac:dyDescent="0.25">
      <c r="A1308" t="str">
        <f>'Base Calificada'!A1309&amp;'Base Calificada'!D1309</f>
        <v>200827O003</v>
      </c>
      <c r="B1308" t="str">
        <f>'Base Calificada'!U1309</f>
        <v>No social</v>
      </c>
    </row>
    <row r="1309" spans="1:2" x14ac:dyDescent="0.25">
      <c r="A1309" t="str">
        <f>'Base Calificada'!A1310&amp;'Base Calificada'!D1310</f>
        <v>200827O004</v>
      </c>
      <c r="B1309" t="str">
        <f>'Base Calificada'!U1310</f>
        <v>Social</v>
      </c>
    </row>
    <row r="1310" spans="1:2" x14ac:dyDescent="0.25">
      <c r="A1310" t="str">
        <f>'Base Calificada'!A1311&amp;'Base Calificada'!D1311</f>
        <v>200827O005</v>
      </c>
      <c r="B1310" t="str">
        <f>'Base Calificada'!U1311</f>
        <v>No social</v>
      </c>
    </row>
    <row r="1311" spans="1:2" x14ac:dyDescent="0.25">
      <c r="A1311" t="str">
        <f>'Base Calificada'!A1312&amp;'Base Calificada'!D1312</f>
        <v>200827O006</v>
      </c>
      <c r="B1311" t="str">
        <f>'Base Calificada'!U1312</f>
        <v>No social</v>
      </c>
    </row>
    <row r="1312" spans="1:2" x14ac:dyDescent="0.25">
      <c r="A1312" t="str">
        <f>'Base Calificada'!A1313&amp;'Base Calificada'!D1313</f>
        <v>200827O007</v>
      </c>
      <c r="B1312" t="str">
        <f>'Base Calificada'!U1313</f>
        <v>No social</v>
      </c>
    </row>
    <row r="1313" spans="1:2" x14ac:dyDescent="0.25">
      <c r="A1313" t="str">
        <f>'Base Calificada'!A1314&amp;'Base Calificada'!D1314</f>
        <v>200827O008</v>
      </c>
      <c r="B1313" t="str">
        <f>'Base Calificada'!U1314</f>
        <v>No social</v>
      </c>
    </row>
    <row r="1314" spans="1:2" x14ac:dyDescent="0.25">
      <c r="A1314" t="str">
        <f>'Base Calificada'!A1315&amp;'Base Calificada'!D1315</f>
        <v>200827O099</v>
      </c>
      <c r="B1314" t="str">
        <f>'Base Calificada'!U1315</f>
        <v>No social</v>
      </c>
    </row>
    <row r="1315" spans="1:2" x14ac:dyDescent="0.25">
      <c r="A1315" t="str">
        <f>'Base Calificada'!A1316&amp;'Base Calificada'!D1316</f>
        <v>200827O305</v>
      </c>
      <c r="B1315" t="str">
        <f>'Base Calificada'!U1316</f>
        <v>No social</v>
      </c>
    </row>
    <row r="1316" spans="1:2" x14ac:dyDescent="0.25">
      <c r="A1316" t="str">
        <f>'Base Calificada'!A1317&amp;'Base Calificada'!D1317</f>
        <v>200828C001</v>
      </c>
      <c r="B1316" t="str">
        <f>'Base Calificada'!U1317</f>
        <v>No social</v>
      </c>
    </row>
    <row r="1317" spans="1:2" x14ac:dyDescent="0.25">
      <c r="A1317" t="str">
        <f>'Base Calificada'!A1318&amp;'Base Calificada'!D1318</f>
        <v>200828C002</v>
      </c>
      <c r="B1317" t="str">
        <f>'Base Calificada'!U1318</f>
        <v>No social</v>
      </c>
    </row>
    <row r="1318" spans="1:2" x14ac:dyDescent="0.25">
      <c r="A1318" t="str">
        <f>'Base Calificada'!A1319&amp;'Base Calificada'!D1319</f>
        <v>200828C003</v>
      </c>
      <c r="B1318" t="str">
        <f>'Base Calificada'!U1319</f>
        <v>No social</v>
      </c>
    </row>
    <row r="1319" spans="1:2" x14ac:dyDescent="0.25">
      <c r="A1319" t="str">
        <f>'Base Calificada'!A1320&amp;'Base Calificada'!D1320</f>
        <v>200828C004</v>
      </c>
      <c r="B1319" t="str">
        <f>'Base Calificada'!U1320</f>
        <v>No social</v>
      </c>
    </row>
    <row r="1320" spans="1:2" x14ac:dyDescent="0.25">
      <c r="A1320" t="str">
        <f>'Base Calificada'!A1321&amp;'Base Calificada'!D1321</f>
        <v>200828C005</v>
      </c>
      <c r="B1320" t="str">
        <f>'Base Calificada'!U1321</f>
        <v>No social</v>
      </c>
    </row>
    <row r="1321" spans="1:2" x14ac:dyDescent="0.25">
      <c r="A1321" t="str">
        <f>'Base Calificada'!A1322&amp;'Base Calificada'!D1322</f>
        <v>200828C006</v>
      </c>
      <c r="B1321" t="str">
        <f>'Base Calificada'!U1322</f>
        <v>No social</v>
      </c>
    </row>
    <row r="1322" spans="1:2" x14ac:dyDescent="0.25">
      <c r="A1322" t="str">
        <f>'Base Calificada'!A1323&amp;'Base Calificada'!D1323</f>
        <v>200828C007</v>
      </c>
      <c r="B1322" t="str">
        <f>'Base Calificada'!U1323</f>
        <v>No social</v>
      </c>
    </row>
    <row r="1323" spans="1:2" x14ac:dyDescent="0.25">
      <c r="A1323" t="str">
        <f>'Base Calificada'!A1324&amp;'Base Calificada'!D1324</f>
        <v>200828C008</v>
      </c>
      <c r="B1323" t="str">
        <f>'Base Calificada'!U1324</f>
        <v>No social</v>
      </c>
    </row>
    <row r="1324" spans="1:2" x14ac:dyDescent="0.25">
      <c r="A1324" t="str">
        <f>'Base Calificada'!A1325&amp;'Base Calificada'!D1325</f>
        <v>200828C009</v>
      </c>
      <c r="B1324" t="str">
        <f>'Base Calificada'!U1325</f>
        <v>No social</v>
      </c>
    </row>
    <row r="1325" spans="1:2" x14ac:dyDescent="0.25">
      <c r="A1325" t="str">
        <f>'Base Calificada'!A1326&amp;'Base Calificada'!D1326</f>
        <v>200828C010</v>
      </c>
      <c r="B1325" t="str">
        <f>'Base Calificada'!U1326</f>
        <v>No social</v>
      </c>
    </row>
    <row r="1326" spans="1:2" x14ac:dyDescent="0.25">
      <c r="A1326" t="str">
        <f>'Base Calificada'!A1327&amp;'Base Calificada'!D1327</f>
        <v>200828C011</v>
      </c>
      <c r="B1326" t="str">
        <f>'Base Calificada'!U1327</f>
        <v>No social</v>
      </c>
    </row>
    <row r="1327" spans="1:2" x14ac:dyDescent="0.25">
      <c r="A1327" t="str">
        <f>'Base Calificada'!A1328&amp;'Base Calificada'!D1328</f>
        <v>200828C012</v>
      </c>
      <c r="B1327" t="str">
        <f>'Base Calificada'!U1328</f>
        <v>No social</v>
      </c>
    </row>
    <row r="1328" spans="1:2" x14ac:dyDescent="0.25">
      <c r="A1328" t="str">
        <f>'Base Calificada'!A1329&amp;'Base Calificada'!D1329</f>
        <v>200828C013</v>
      </c>
      <c r="B1328" t="str">
        <f>'Base Calificada'!U1329</f>
        <v>No social</v>
      </c>
    </row>
    <row r="1329" spans="1:2" x14ac:dyDescent="0.25">
      <c r="A1329" t="str">
        <f>'Base Calificada'!A1330&amp;'Base Calificada'!D1330</f>
        <v>200828C014</v>
      </c>
      <c r="B1329" t="str">
        <f>'Base Calificada'!U1330</f>
        <v>No social</v>
      </c>
    </row>
    <row r="1330" spans="1:2" x14ac:dyDescent="0.25">
      <c r="A1330" t="str">
        <f>'Base Calificada'!A1331&amp;'Base Calificada'!D1331</f>
        <v>200828C015</v>
      </c>
      <c r="B1330" t="str">
        <f>'Base Calificada'!U1331</f>
        <v>No social</v>
      </c>
    </row>
    <row r="1331" spans="1:2" x14ac:dyDescent="0.25">
      <c r="A1331" t="str">
        <f>'Base Calificada'!A1332&amp;'Base Calificada'!D1332</f>
        <v>200828C016</v>
      </c>
      <c r="B1331" t="str">
        <f>'Base Calificada'!U1332</f>
        <v>No social</v>
      </c>
    </row>
    <row r="1332" spans="1:2" x14ac:dyDescent="0.25">
      <c r="A1332" t="str">
        <f>'Base Calificada'!A1333&amp;'Base Calificada'!D1333</f>
        <v>200828C017</v>
      </c>
      <c r="B1332" t="str">
        <f>'Base Calificada'!U1333</f>
        <v>No social</v>
      </c>
    </row>
    <row r="1333" spans="1:2" x14ac:dyDescent="0.25">
      <c r="A1333" t="str">
        <f>'Base Calificada'!A1334&amp;'Base Calificada'!D1334</f>
        <v>200828C018</v>
      </c>
      <c r="B1333" t="str">
        <f>'Base Calificada'!U1334</f>
        <v>No social</v>
      </c>
    </row>
    <row r="1334" spans="1:2" x14ac:dyDescent="0.25">
      <c r="A1334" t="str">
        <f>'Base Calificada'!A1335&amp;'Base Calificada'!D1335</f>
        <v>200828C019</v>
      </c>
      <c r="B1334" t="str">
        <f>'Base Calificada'!U1335</f>
        <v>No social</v>
      </c>
    </row>
    <row r="1335" spans="1:2" x14ac:dyDescent="0.25">
      <c r="A1335" t="str">
        <f>'Base Calificada'!A1336&amp;'Base Calificada'!D1336</f>
        <v>200828C020</v>
      </c>
      <c r="B1335" t="str">
        <f>'Base Calificada'!U1336</f>
        <v>No social</v>
      </c>
    </row>
    <row r="1336" spans="1:2" x14ac:dyDescent="0.25">
      <c r="A1336" t="str">
        <f>'Base Calificada'!A1337&amp;'Base Calificada'!D1337</f>
        <v>200828C021</v>
      </c>
      <c r="B1336" t="str">
        <f>'Base Calificada'!U1337</f>
        <v>No social</v>
      </c>
    </row>
    <row r="1337" spans="1:2" x14ac:dyDescent="0.25">
      <c r="A1337" t="str">
        <f>'Base Calificada'!A1338&amp;'Base Calificada'!D1338</f>
        <v>200828C022</v>
      </c>
      <c r="B1337" t="str">
        <f>'Base Calificada'!U1338</f>
        <v>No social</v>
      </c>
    </row>
    <row r="1338" spans="1:2" x14ac:dyDescent="0.25">
      <c r="A1338" t="str">
        <f>'Base Calificada'!A1339&amp;'Base Calificada'!D1339</f>
        <v>200828C023</v>
      </c>
      <c r="B1338" t="str">
        <f>'Base Calificada'!U1339</f>
        <v>No social</v>
      </c>
    </row>
    <row r="1339" spans="1:2" x14ac:dyDescent="0.25">
      <c r="A1339" t="str">
        <f>'Base Calificada'!A1340&amp;'Base Calificada'!D1340</f>
        <v>200828C024</v>
      </c>
      <c r="B1339" t="str">
        <f>'Base Calificada'!U1340</f>
        <v>No social</v>
      </c>
    </row>
    <row r="1340" spans="1:2" x14ac:dyDescent="0.25">
      <c r="A1340" t="str">
        <f>'Base Calificada'!A1341&amp;'Base Calificada'!D1341</f>
        <v>200828C025</v>
      </c>
      <c r="B1340" t="str">
        <f>'Base Calificada'!U1341</f>
        <v>No social</v>
      </c>
    </row>
    <row r="1341" spans="1:2" x14ac:dyDescent="0.25">
      <c r="A1341" t="str">
        <f>'Base Calificada'!A1342&amp;'Base Calificada'!D1342</f>
        <v>200828C026</v>
      </c>
      <c r="B1341" t="str">
        <f>'Base Calificada'!U1342</f>
        <v>No social</v>
      </c>
    </row>
    <row r="1342" spans="1:2" x14ac:dyDescent="0.25">
      <c r="A1342" t="str">
        <f>'Base Calificada'!A1343&amp;'Base Calificada'!D1343</f>
        <v>200828C027</v>
      </c>
      <c r="B1342" t="str">
        <f>'Base Calificada'!U1343</f>
        <v>No social</v>
      </c>
    </row>
    <row r="1343" spans="1:2" x14ac:dyDescent="0.25">
      <c r="A1343" t="str">
        <f>'Base Calificada'!A1344&amp;'Base Calificada'!D1344</f>
        <v>200828C028</v>
      </c>
      <c r="B1343" t="str">
        <f>'Base Calificada'!U1344</f>
        <v>No social</v>
      </c>
    </row>
    <row r="1344" spans="1:2" x14ac:dyDescent="0.25">
      <c r="A1344" t="str">
        <f>'Base Calificada'!A1345&amp;'Base Calificada'!D1345</f>
        <v>200828C029</v>
      </c>
      <c r="B1344" t="str">
        <f>'Base Calificada'!U1345</f>
        <v>No social</v>
      </c>
    </row>
    <row r="1345" spans="1:2" x14ac:dyDescent="0.25">
      <c r="A1345" t="str">
        <f>'Base Calificada'!A1346&amp;'Base Calificada'!D1346</f>
        <v>200828C030</v>
      </c>
      <c r="B1345" t="str">
        <f>'Base Calificada'!U1346</f>
        <v>No social</v>
      </c>
    </row>
    <row r="1346" spans="1:2" x14ac:dyDescent="0.25">
      <c r="A1346" t="str">
        <f>'Base Calificada'!A1347&amp;'Base Calificada'!D1347</f>
        <v>200828C031</v>
      </c>
      <c r="B1346" t="str">
        <f>'Base Calificada'!U1347</f>
        <v>No social</v>
      </c>
    </row>
    <row r="1347" spans="1:2" x14ac:dyDescent="0.25">
      <c r="A1347" t="str">
        <f>'Base Calificada'!A1348&amp;'Base Calificada'!D1348</f>
        <v>200828C032</v>
      </c>
      <c r="B1347" t="str">
        <f>'Base Calificada'!U1348</f>
        <v>No social</v>
      </c>
    </row>
    <row r="1348" spans="1:2" x14ac:dyDescent="0.25">
      <c r="A1348" t="str">
        <f>'Base Calificada'!A1349&amp;'Base Calificada'!D1349</f>
        <v>200828C033</v>
      </c>
      <c r="B1348" t="str">
        <f>'Base Calificada'!U1349</f>
        <v>No social</v>
      </c>
    </row>
    <row r="1349" spans="1:2" x14ac:dyDescent="0.25">
      <c r="A1349" t="str">
        <f>'Base Calificada'!A1350&amp;'Base Calificada'!D1350</f>
        <v>200828C034</v>
      </c>
      <c r="B1349" t="str">
        <f>'Base Calificada'!U1350</f>
        <v>No social</v>
      </c>
    </row>
    <row r="1350" spans="1:2" x14ac:dyDescent="0.25">
      <c r="A1350" t="str">
        <f>'Base Calificada'!A1351&amp;'Base Calificada'!D1351</f>
        <v>200828C035</v>
      </c>
      <c r="B1350" t="str">
        <f>'Base Calificada'!U1351</f>
        <v>No social</v>
      </c>
    </row>
    <row r="1351" spans="1:2" x14ac:dyDescent="0.25">
      <c r="A1351" t="str">
        <f>'Base Calificada'!A1352&amp;'Base Calificada'!D1352</f>
        <v>200830H001</v>
      </c>
      <c r="B1351" t="str">
        <f>'Base Calificada'!U1352</f>
        <v>No social</v>
      </c>
    </row>
    <row r="1352" spans="1:2" x14ac:dyDescent="0.25">
      <c r="A1352" t="str">
        <f>'Base Calificada'!A1353&amp;'Base Calificada'!D1353</f>
        <v>200831E001</v>
      </c>
      <c r="B1352" t="str">
        <f>'Base Calificada'!U1353</f>
        <v>Social</v>
      </c>
    </row>
    <row r="1353" spans="1:2" x14ac:dyDescent="0.25">
      <c r="A1353" t="str">
        <f>'Base Calificada'!A1354&amp;'Base Calificada'!D1354</f>
        <v>200831E002</v>
      </c>
      <c r="B1353" t="str">
        <f>'Base Calificada'!U1354</f>
        <v>Social</v>
      </c>
    </row>
    <row r="1354" spans="1:2" x14ac:dyDescent="0.25">
      <c r="A1354" t="str">
        <f>'Base Calificada'!A1355&amp;'Base Calificada'!D1355</f>
        <v>200831E301</v>
      </c>
      <c r="B1354" t="str">
        <f>'Base Calificada'!U1355</f>
        <v>No social</v>
      </c>
    </row>
    <row r="1355" spans="1:2" x14ac:dyDescent="0.25">
      <c r="A1355" t="str">
        <f>'Base Calificada'!A1356&amp;'Base Calificada'!D1356</f>
        <v>200831E302</v>
      </c>
      <c r="B1355" t="str">
        <f>'Base Calificada'!U1356</f>
        <v>No social</v>
      </c>
    </row>
    <row r="1356" spans="1:2" x14ac:dyDescent="0.25">
      <c r="A1356" t="str">
        <f>'Base Calificada'!A1357&amp;'Base Calificada'!D1357</f>
        <v>200831K025</v>
      </c>
      <c r="B1356" t="str">
        <f>'Base Calificada'!U1357</f>
        <v>No social</v>
      </c>
    </row>
    <row r="1357" spans="1:2" x14ac:dyDescent="0.25">
      <c r="A1357" t="str">
        <f>'Base Calificada'!A1358&amp;'Base Calificada'!D1358</f>
        <v>200831M001</v>
      </c>
      <c r="B1357" t="str">
        <f>'Base Calificada'!U1358</f>
        <v>No social</v>
      </c>
    </row>
    <row r="1358" spans="1:2" x14ac:dyDescent="0.25">
      <c r="A1358" t="str">
        <f>'Base Calificada'!A1359&amp;'Base Calificada'!D1359</f>
        <v>200831M301</v>
      </c>
      <c r="B1358" t="str">
        <f>'Base Calificada'!U1359</f>
        <v>No social</v>
      </c>
    </row>
    <row r="1359" spans="1:2" x14ac:dyDescent="0.25">
      <c r="A1359" t="str">
        <f>'Base Calificada'!A1360&amp;'Base Calificada'!D1360</f>
        <v>200831O001</v>
      </c>
      <c r="B1359" t="str">
        <f>'Base Calificada'!U1360</f>
        <v>No social</v>
      </c>
    </row>
    <row r="1360" spans="1:2" x14ac:dyDescent="0.25">
      <c r="A1360" t="str">
        <f>'Base Calificada'!A1361&amp;'Base Calificada'!D1361</f>
        <v>200832E001</v>
      </c>
      <c r="B1360" t="str">
        <f>'Base Calificada'!U1361</f>
        <v>No social</v>
      </c>
    </row>
    <row r="1361" spans="1:2" x14ac:dyDescent="0.25">
      <c r="A1361" t="str">
        <f>'Base Calificada'!A1362&amp;'Base Calificada'!D1362</f>
        <v>200832K025</v>
      </c>
      <c r="B1361" t="str">
        <f>'Base Calificada'!U1362</f>
        <v>No social</v>
      </c>
    </row>
    <row r="1362" spans="1:2" x14ac:dyDescent="0.25">
      <c r="A1362" t="str">
        <f>'Base Calificada'!A1363&amp;'Base Calificada'!D1363</f>
        <v>200832M001</v>
      </c>
      <c r="B1362" t="str">
        <f>'Base Calificada'!U1363</f>
        <v>No social</v>
      </c>
    </row>
    <row r="1363" spans="1:2" x14ac:dyDescent="0.25">
      <c r="A1363" t="str">
        <f>'Base Calificada'!A1364&amp;'Base Calificada'!D1364</f>
        <v>200833I001</v>
      </c>
      <c r="B1363" t="str">
        <f>'Base Calificada'!U1364</f>
        <v>Social</v>
      </c>
    </row>
    <row r="1364" spans="1:2" x14ac:dyDescent="0.25">
      <c r="A1364" t="str">
        <f>'Base Calificada'!A1365&amp;'Base Calificada'!D1365</f>
        <v>200833I002</v>
      </c>
      <c r="B1364" t="str">
        <f>'Base Calificada'!U1365</f>
        <v>Social</v>
      </c>
    </row>
    <row r="1365" spans="1:2" x14ac:dyDescent="0.25">
      <c r="A1365" t="str">
        <f>'Base Calificada'!A1366&amp;'Base Calificada'!D1366</f>
        <v>200833I003</v>
      </c>
      <c r="B1365" t="str">
        <f>'Base Calificada'!U1366</f>
        <v>Social</v>
      </c>
    </row>
    <row r="1366" spans="1:2" x14ac:dyDescent="0.25">
      <c r="A1366" t="str">
        <f>'Base Calificada'!A1367&amp;'Base Calificada'!D1367</f>
        <v>200833I004</v>
      </c>
      <c r="B1366" t="str">
        <f>'Base Calificada'!U1367</f>
        <v>Social</v>
      </c>
    </row>
    <row r="1367" spans="1:2" x14ac:dyDescent="0.25">
      <c r="A1367" t="str">
        <f>'Base Calificada'!A1368&amp;'Base Calificada'!D1368</f>
        <v>200833I005</v>
      </c>
      <c r="B1367" t="str">
        <f>'Base Calificada'!U1368</f>
        <v>Social</v>
      </c>
    </row>
    <row r="1368" spans="1:2" x14ac:dyDescent="0.25">
      <c r="A1368" t="str">
        <f>'Base Calificada'!A1369&amp;'Base Calificada'!D1369</f>
        <v>200833I006</v>
      </c>
      <c r="B1368" t="str">
        <f>'Base Calificada'!U1369</f>
        <v>Social</v>
      </c>
    </row>
    <row r="1369" spans="1:2" x14ac:dyDescent="0.25">
      <c r="A1369" t="str">
        <f>'Base Calificada'!A1370&amp;'Base Calificada'!D1370</f>
        <v>200833I007</v>
      </c>
      <c r="B1369" t="str">
        <f>'Base Calificada'!U1370</f>
        <v>Social</v>
      </c>
    </row>
    <row r="1370" spans="1:2" x14ac:dyDescent="0.25">
      <c r="A1370" t="str">
        <f>'Base Calificada'!A1371&amp;'Base Calificada'!D1371</f>
        <v>200833I008</v>
      </c>
      <c r="B1370" t="str">
        <f>'Base Calificada'!U1371</f>
        <v>Social</v>
      </c>
    </row>
    <row r="1371" spans="1:2" x14ac:dyDescent="0.25">
      <c r="A1371" t="str">
        <f>'Base Calificada'!A1372&amp;'Base Calificada'!D1372</f>
        <v>200833I009</v>
      </c>
      <c r="B1371" t="str">
        <f>'Base Calificada'!U1372</f>
        <v>Social</v>
      </c>
    </row>
    <row r="1372" spans="1:2" x14ac:dyDescent="0.25">
      <c r="A1372" t="str">
        <f>'Base Calificada'!A1373&amp;'Base Calificada'!D1373</f>
        <v>200833I010</v>
      </c>
      <c r="B1372" t="str">
        <f>'Base Calificada'!U1373</f>
        <v>Social</v>
      </c>
    </row>
    <row r="1373" spans="1:2" x14ac:dyDescent="0.25">
      <c r="A1373" t="str">
        <f>'Base Calificada'!A1374&amp;'Base Calificada'!D1374</f>
        <v>200833I011</v>
      </c>
      <c r="B1373" t="str">
        <f>'Base Calificada'!U1374</f>
        <v>Social</v>
      </c>
    </row>
    <row r="1374" spans="1:2" x14ac:dyDescent="0.25">
      <c r="A1374" t="str">
        <f>'Base Calificada'!A1375&amp;'Base Calificada'!D1375</f>
        <v>200833I012</v>
      </c>
      <c r="B1374" t="str">
        <f>'Base Calificada'!U1375</f>
        <v>Social</v>
      </c>
    </row>
    <row r="1375" spans="1:2" x14ac:dyDescent="0.25">
      <c r="A1375" t="str">
        <f>'Base Calificada'!A1376&amp;'Base Calificada'!D1376</f>
        <v>200833I013</v>
      </c>
      <c r="B1375" t="str">
        <f>'Base Calificada'!U1376</f>
        <v>Social</v>
      </c>
    </row>
    <row r="1376" spans="1:2" x14ac:dyDescent="0.25">
      <c r="A1376" t="str">
        <f>'Base Calificada'!A1377&amp;'Base Calificada'!D1377</f>
        <v>200833I014</v>
      </c>
      <c r="B1376" t="str">
        <f>'Base Calificada'!U1377</f>
        <v>Social</v>
      </c>
    </row>
    <row r="1377" spans="1:2" x14ac:dyDescent="0.25">
      <c r="A1377" t="str">
        <f>'Base Calificada'!A1378&amp;'Base Calificada'!D1378</f>
        <v>200833I015</v>
      </c>
      <c r="B1377" t="str">
        <f>'Base Calificada'!U1378</f>
        <v>Social</v>
      </c>
    </row>
    <row r="1378" spans="1:2" x14ac:dyDescent="0.25">
      <c r="A1378" t="str">
        <f>'Base Calificada'!A1379&amp;'Base Calificada'!D1379</f>
        <v>200833I016</v>
      </c>
      <c r="B1378" t="str">
        <f>'Base Calificada'!U1379</f>
        <v>Social</v>
      </c>
    </row>
    <row r="1379" spans="1:2" x14ac:dyDescent="0.25">
      <c r="A1379" t="str">
        <f>'Base Calificada'!A1380&amp;'Base Calificada'!D1380</f>
        <v>200833I017</v>
      </c>
      <c r="B1379" t="str">
        <f>'Base Calificada'!U1380</f>
        <v>Social</v>
      </c>
    </row>
    <row r="1380" spans="1:2" x14ac:dyDescent="0.25">
      <c r="A1380" t="str">
        <f>'Base Calificada'!A1381&amp;'Base Calificada'!D1381</f>
        <v>200833I018</v>
      </c>
      <c r="B1380" t="str">
        <f>'Base Calificada'!U1381</f>
        <v>Social</v>
      </c>
    </row>
    <row r="1381" spans="1:2" x14ac:dyDescent="0.25">
      <c r="A1381" t="str">
        <f>'Base Calificada'!A1382&amp;'Base Calificada'!D1382</f>
        <v>200833I019</v>
      </c>
      <c r="B1381" t="str">
        <f>'Base Calificada'!U1382</f>
        <v>Social</v>
      </c>
    </row>
    <row r="1382" spans="1:2" x14ac:dyDescent="0.25">
      <c r="A1382" t="str">
        <f>'Base Calificada'!A1383&amp;'Base Calificada'!D1383</f>
        <v>200833I020</v>
      </c>
      <c r="B1382" t="str">
        <f>'Base Calificada'!U1383</f>
        <v>Social</v>
      </c>
    </row>
    <row r="1383" spans="1:2" x14ac:dyDescent="0.25">
      <c r="A1383" t="str">
        <f>'Base Calificada'!A1384&amp;'Base Calificada'!D1384</f>
        <v>200833I021</v>
      </c>
      <c r="B1383" t="str">
        <f>'Base Calificada'!U1384</f>
        <v>Social</v>
      </c>
    </row>
    <row r="1384" spans="1:2" x14ac:dyDescent="0.25">
      <c r="A1384" t="str">
        <f>'Base Calificada'!A1385&amp;'Base Calificada'!D1385</f>
        <v>200833I022</v>
      </c>
      <c r="B1384" t="str">
        <f>'Base Calificada'!U1385</f>
        <v>Social</v>
      </c>
    </row>
    <row r="1385" spans="1:2" x14ac:dyDescent="0.25">
      <c r="A1385" t="str">
        <f>'Base Calificada'!A1386&amp;'Base Calificada'!D1386</f>
        <v>200833I023</v>
      </c>
      <c r="B1385" t="str">
        <f>'Base Calificada'!U1386</f>
        <v>Social</v>
      </c>
    </row>
    <row r="1386" spans="1:2" x14ac:dyDescent="0.25">
      <c r="A1386" t="str">
        <f>'Base Calificada'!A1387&amp;'Base Calificada'!D1387</f>
        <v>200833I024</v>
      </c>
      <c r="B1386" t="str">
        <f>'Base Calificada'!U1387</f>
        <v>Social</v>
      </c>
    </row>
    <row r="1387" spans="1:2" x14ac:dyDescent="0.25">
      <c r="A1387" t="str">
        <f>'Base Calificada'!A1388&amp;'Base Calificada'!D1388</f>
        <v>200833I025</v>
      </c>
      <c r="B1387" t="str">
        <f>'Base Calificada'!U1388</f>
        <v>Social</v>
      </c>
    </row>
    <row r="1388" spans="1:2" x14ac:dyDescent="0.25">
      <c r="A1388" t="str">
        <f>'Base Calificada'!A1389&amp;'Base Calificada'!D1389</f>
        <v>200833I026</v>
      </c>
      <c r="B1388" t="str">
        <f>'Base Calificada'!U1389</f>
        <v>Social</v>
      </c>
    </row>
    <row r="1389" spans="1:2" x14ac:dyDescent="0.25">
      <c r="A1389" t="str">
        <f>'Base Calificada'!A1390&amp;'Base Calificada'!D1390</f>
        <v>200833I027</v>
      </c>
      <c r="B1389" t="str">
        <f>'Base Calificada'!U1390</f>
        <v>Social</v>
      </c>
    </row>
    <row r="1390" spans="1:2" x14ac:dyDescent="0.25">
      <c r="A1390" t="str">
        <f>'Base Calificada'!A1391&amp;'Base Calificada'!D1391</f>
        <v>200833I028</v>
      </c>
      <c r="B1390" t="str">
        <f>'Base Calificada'!U1391</f>
        <v>Social</v>
      </c>
    </row>
    <row r="1391" spans="1:2" x14ac:dyDescent="0.25">
      <c r="A1391" t="str">
        <f>'Base Calificada'!A1392&amp;'Base Calificada'!D1392</f>
        <v>200833I029</v>
      </c>
      <c r="B1391" t="str">
        <f>'Base Calificada'!U1392</f>
        <v>Social</v>
      </c>
    </row>
    <row r="1392" spans="1:2" x14ac:dyDescent="0.25">
      <c r="A1392" t="str">
        <f>'Base Calificada'!A1393&amp;'Base Calificada'!D1393</f>
        <v>200833I030</v>
      </c>
      <c r="B1392" t="str">
        <f>'Base Calificada'!U1393</f>
        <v>Social</v>
      </c>
    </row>
    <row r="1393" spans="1:2" x14ac:dyDescent="0.25">
      <c r="A1393" t="str">
        <f>'Base Calificada'!A1394&amp;'Base Calificada'!D1394</f>
        <v>200833I031</v>
      </c>
      <c r="B1393" t="str">
        <f>'Base Calificada'!U1394</f>
        <v>Social</v>
      </c>
    </row>
    <row r="1394" spans="1:2" x14ac:dyDescent="0.25">
      <c r="A1394" t="str">
        <f>'Base Calificada'!A1395&amp;'Base Calificada'!D1395</f>
        <v>200833I032</v>
      </c>
      <c r="B1394" t="str">
        <f>'Base Calificada'!U1395</f>
        <v>Social</v>
      </c>
    </row>
    <row r="1395" spans="1:2" x14ac:dyDescent="0.25">
      <c r="A1395" t="str">
        <f>'Base Calificada'!A1396&amp;'Base Calificada'!D1396</f>
        <v>200833I034</v>
      </c>
      <c r="B1395" t="str">
        <f>'Base Calificada'!U1396</f>
        <v>Social</v>
      </c>
    </row>
    <row r="1396" spans="1:2" x14ac:dyDescent="0.25">
      <c r="A1396" t="str">
        <f>'Base Calificada'!A1397&amp;'Base Calificada'!D1397</f>
        <v>200834D001</v>
      </c>
      <c r="B1396" t="str">
        <f>'Base Calificada'!U1397</f>
        <v>No social</v>
      </c>
    </row>
    <row r="1397" spans="1:2" x14ac:dyDescent="0.25">
      <c r="A1397" t="str">
        <f>'Base Calificada'!A1398&amp;'Base Calificada'!D1398</f>
        <v>200834D002</v>
      </c>
      <c r="B1397" t="str">
        <f>'Base Calificada'!U1398</f>
        <v>No social</v>
      </c>
    </row>
    <row r="1398" spans="1:2" x14ac:dyDescent="0.25">
      <c r="A1398" t="str">
        <f>'Base Calificada'!A1399&amp;'Base Calificada'!D1399</f>
        <v>200834D003</v>
      </c>
      <c r="B1398" t="str">
        <f>'Base Calificada'!U1399</f>
        <v>No social</v>
      </c>
    </row>
    <row r="1399" spans="1:2" x14ac:dyDescent="0.25">
      <c r="A1399" t="str">
        <f>'Base Calificada'!A1400&amp;'Base Calificada'!D1400</f>
        <v>200834D004</v>
      </c>
      <c r="B1399" t="str">
        <f>'Base Calificada'!U1400</f>
        <v>No social</v>
      </c>
    </row>
    <row r="1400" spans="1:2" x14ac:dyDescent="0.25">
      <c r="A1400" t="str">
        <f>'Base Calificada'!A1401&amp;'Base Calificada'!D1401</f>
        <v>200834D005</v>
      </c>
      <c r="B1400" t="str">
        <f>'Base Calificada'!U1401</f>
        <v>No social</v>
      </c>
    </row>
    <row r="1401" spans="1:2" x14ac:dyDescent="0.25">
      <c r="A1401" t="str">
        <f>'Base Calificada'!A1402&amp;'Base Calificada'!D1402</f>
        <v>200834D006</v>
      </c>
      <c r="B1401" t="str">
        <f>'Base Calificada'!U1402</f>
        <v>No social</v>
      </c>
    </row>
    <row r="1402" spans="1:2" x14ac:dyDescent="0.25">
      <c r="A1402" t="str">
        <f>'Base Calificada'!A1403&amp;'Base Calificada'!D1403</f>
        <v>200834D007</v>
      </c>
      <c r="B1402" t="str">
        <f>'Base Calificada'!U1403</f>
        <v>No social</v>
      </c>
    </row>
    <row r="1403" spans="1:2" x14ac:dyDescent="0.25">
      <c r="A1403" t="str">
        <f>'Base Calificada'!A1404&amp;'Base Calificada'!D1404</f>
        <v>200834D008</v>
      </c>
      <c r="B1403" t="str">
        <f>'Base Calificada'!U1404</f>
        <v>No social</v>
      </c>
    </row>
    <row r="1404" spans="1:2" x14ac:dyDescent="0.25">
      <c r="A1404" t="str">
        <f>'Base Calificada'!A1405&amp;'Base Calificada'!D1405</f>
        <v>200834D009</v>
      </c>
      <c r="B1404" t="str">
        <f>'Base Calificada'!U1405</f>
        <v>No social</v>
      </c>
    </row>
    <row r="1405" spans="1:2" x14ac:dyDescent="0.25">
      <c r="A1405" t="str">
        <f>'Base Calificada'!A1406&amp;'Base Calificada'!D1406</f>
        <v>200834D011</v>
      </c>
      <c r="B1405" t="str">
        <f>'Base Calificada'!U1406</f>
        <v>No social</v>
      </c>
    </row>
    <row r="1406" spans="1:2" x14ac:dyDescent="0.25">
      <c r="A1406" t="str">
        <f>'Base Calificada'!A1407&amp;'Base Calificada'!D1407</f>
        <v>200835E001</v>
      </c>
      <c r="B1406" t="str">
        <f>'Base Calificada'!U1407</f>
        <v>Social</v>
      </c>
    </row>
    <row r="1407" spans="1:2" x14ac:dyDescent="0.25">
      <c r="A1407" t="str">
        <f>'Base Calificada'!A1408&amp;'Base Calificada'!D1408</f>
        <v>200835E002</v>
      </c>
      <c r="B1407" t="str">
        <f>'Base Calificada'!U1408</f>
        <v>Social</v>
      </c>
    </row>
    <row r="1408" spans="1:2" x14ac:dyDescent="0.25">
      <c r="A1408" t="str">
        <f>'Base Calificada'!A1409&amp;'Base Calificada'!D1409</f>
        <v>200835E003</v>
      </c>
      <c r="B1408" t="str">
        <f>'Base Calificada'!U1409</f>
        <v>Social</v>
      </c>
    </row>
    <row r="1409" spans="1:2" x14ac:dyDescent="0.25">
      <c r="A1409" t="str">
        <f>'Base Calificada'!A1410&amp;'Base Calificada'!D1410</f>
        <v>200835E004</v>
      </c>
      <c r="B1409" t="str">
        <f>'Base Calificada'!U1410</f>
        <v>Social</v>
      </c>
    </row>
    <row r="1410" spans="1:2" x14ac:dyDescent="0.25">
      <c r="A1410" t="str">
        <f>'Base Calificada'!A1411&amp;'Base Calificada'!D1411</f>
        <v>200835E005</v>
      </c>
      <c r="B1410" t="str">
        <f>'Base Calificada'!U1411</f>
        <v>Social</v>
      </c>
    </row>
    <row r="1411" spans="1:2" x14ac:dyDescent="0.25">
      <c r="A1411" t="str">
        <f>'Base Calificada'!A1412&amp;'Base Calificada'!D1412</f>
        <v>200835E006</v>
      </c>
      <c r="B1411" t="str">
        <f>'Base Calificada'!U1412</f>
        <v>Social</v>
      </c>
    </row>
    <row r="1412" spans="1:2" x14ac:dyDescent="0.25">
      <c r="A1412" t="str">
        <f>'Base Calificada'!A1413&amp;'Base Calificada'!D1413</f>
        <v>200835E007</v>
      </c>
      <c r="B1412" t="str">
        <f>'Base Calificada'!U1413</f>
        <v>Social</v>
      </c>
    </row>
    <row r="1413" spans="1:2" x14ac:dyDescent="0.25">
      <c r="A1413" t="str">
        <f>'Base Calificada'!A1414&amp;'Base Calificada'!D1414</f>
        <v>200835E008</v>
      </c>
      <c r="B1413" t="str">
        <f>'Base Calificada'!U1414</f>
        <v>Social</v>
      </c>
    </row>
    <row r="1414" spans="1:2" x14ac:dyDescent="0.25">
      <c r="A1414" t="str">
        <f>'Base Calificada'!A1415&amp;'Base Calificada'!D1415</f>
        <v>200835E009</v>
      </c>
      <c r="B1414" t="str">
        <f>'Base Calificada'!U1415</f>
        <v>Social</v>
      </c>
    </row>
    <row r="1415" spans="1:2" x14ac:dyDescent="0.25">
      <c r="A1415" t="str">
        <f>'Base Calificada'!A1416&amp;'Base Calificada'!D1416</f>
        <v>200835E010</v>
      </c>
      <c r="B1415" t="str">
        <f>'Base Calificada'!U1416</f>
        <v>Social</v>
      </c>
    </row>
    <row r="1416" spans="1:2" x14ac:dyDescent="0.25">
      <c r="A1416" t="str">
        <f>'Base Calificada'!A1417&amp;'Base Calificada'!D1417</f>
        <v>200835E011</v>
      </c>
      <c r="B1416" t="str">
        <f>'Base Calificada'!U1417</f>
        <v>Social</v>
      </c>
    </row>
    <row r="1417" spans="1:2" x14ac:dyDescent="0.25">
      <c r="A1417" t="str">
        <f>'Base Calificada'!A1418&amp;'Base Calificada'!D1418</f>
        <v>200835E012</v>
      </c>
      <c r="B1417" t="str">
        <f>'Base Calificada'!U1418</f>
        <v>Social</v>
      </c>
    </row>
    <row r="1418" spans="1:2" x14ac:dyDescent="0.25">
      <c r="A1418" t="str">
        <f>'Base Calificada'!A1419&amp;'Base Calificada'!D1419</f>
        <v>200835E013</v>
      </c>
      <c r="B1418" t="str">
        <f>'Base Calificada'!U1419</f>
        <v>Social</v>
      </c>
    </row>
    <row r="1419" spans="1:2" x14ac:dyDescent="0.25">
      <c r="A1419" t="str">
        <f>'Base Calificada'!A1420&amp;'Base Calificada'!D1420</f>
        <v>200835E014</v>
      </c>
      <c r="B1419" t="str">
        <f>'Base Calificada'!U1420</f>
        <v>Social</v>
      </c>
    </row>
    <row r="1420" spans="1:2" x14ac:dyDescent="0.25">
      <c r="A1420" t="str">
        <f>'Base Calificada'!A1421&amp;'Base Calificada'!D1421</f>
        <v>200835E015</v>
      </c>
      <c r="B1420" t="str">
        <f>'Base Calificada'!U1421</f>
        <v>No social</v>
      </c>
    </row>
    <row r="1421" spans="1:2" x14ac:dyDescent="0.25">
      <c r="A1421" t="str">
        <f>'Base Calificada'!A1422&amp;'Base Calificada'!D1422</f>
        <v>200835E016</v>
      </c>
      <c r="B1421" t="str">
        <f>'Base Calificada'!U1422</f>
        <v>No social</v>
      </c>
    </row>
    <row r="1422" spans="1:2" x14ac:dyDescent="0.25">
      <c r="A1422" t="str">
        <f>'Base Calificada'!A1423&amp;'Base Calificada'!D1423</f>
        <v>200835E017</v>
      </c>
      <c r="B1422" t="str">
        <f>'Base Calificada'!U1423</f>
        <v>Social</v>
      </c>
    </row>
    <row r="1423" spans="1:2" x14ac:dyDescent="0.25">
      <c r="A1423" t="str">
        <f>'Base Calificada'!A1424&amp;'Base Calificada'!D1424</f>
        <v>200835E018</v>
      </c>
      <c r="B1423" t="str">
        <f>'Base Calificada'!U1424</f>
        <v>No social</v>
      </c>
    </row>
    <row r="1424" spans="1:2" x14ac:dyDescent="0.25">
      <c r="A1424" t="str">
        <f>'Base Calificada'!A1425&amp;'Base Calificada'!D1425</f>
        <v>200835M001</v>
      </c>
      <c r="B1424" t="str">
        <f>'Base Calificada'!U1425</f>
        <v>No social</v>
      </c>
    </row>
    <row r="1425" spans="1:2" x14ac:dyDescent="0.25">
      <c r="A1425" t="str">
        <f>'Base Calificada'!A1426&amp;'Base Calificada'!D1426</f>
        <v>200835O001</v>
      </c>
      <c r="B1425" t="str">
        <f>'Base Calificada'!U1426</f>
        <v>No social</v>
      </c>
    </row>
    <row r="1426" spans="1:2" x14ac:dyDescent="0.25">
      <c r="A1426" t="str">
        <f>'Base Calificada'!A1427&amp;'Base Calificada'!D1427</f>
        <v>200835P019</v>
      </c>
      <c r="B1426" t="str">
        <f>'Base Calificada'!U1427</f>
        <v>No social</v>
      </c>
    </row>
    <row r="1427" spans="1:2" x14ac:dyDescent="0.25">
      <c r="A1427" t="str">
        <f>'Base Calificada'!A1428&amp;'Base Calificada'!D1428</f>
        <v>200835R020</v>
      </c>
      <c r="B1427" t="str">
        <f>'Base Calificada'!U1428</f>
        <v>No social</v>
      </c>
    </row>
    <row r="1428" spans="1:2" x14ac:dyDescent="0.25">
      <c r="A1428" t="str">
        <f>'Base Calificada'!A1429&amp;'Base Calificada'!D1429</f>
        <v>200835R021</v>
      </c>
      <c r="B1428" t="str">
        <f>'Base Calificada'!U1429</f>
        <v>No social</v>
      </c>
    </row>
    <row r="1429" spans="1:2" x14ac:dyDescent="0.25">
      <c r="A1429" t="str">
        <f>'Base Calificada'!A1430&amp;'Base Calificada'!D1430</f>
        <v>200836E001</v>
      </c>
      <c r="B1429" t="str">
        <f>'Base Calificada'!U1430</f>
        <v>No social</v>
      </c>
    </row>
    <row r="1430" spans="1:2" x14ac:dyDescent="0.25">
      <c r="A1430" t="str">
        <f>'Base Calificada'!A1431&amp;'Base Calificada'!D1431</f>
        <v>200836E002</v>
      </c>
      <c r="B1430" t="str">
        <f>'Base Calificada'!U1431</f>
        <v>Social</v>
      </c>
    </row>
    <row r="1431" spans="1:2" x14ac:dyDescent="0.25">
      <c r="A1431" t="str">
        <f>'Base Calificada'!A1432&amp;'Base Calificada'!D1432</f>
        <v>200836E003</v>
      </c>
      <c r="B1431" t="str">
        <f>'Base Calificada'!U1432</f>
        <v>No social</v>
      </c>
    </row>
    <row r="1432" spans="1:2" x14ac:dyDescent="0.25">
      <c r="A1432" t="str">
        <f>'Base Calificada'!A1433&amp;'Base Calificada'!D1433</f>
        <v>200836E004</v>
      </c>
      <c r="B1432" t="str">
        <f>'Base Calificada'!U1433</f>
        <v>No social</v>
      </c>
    </row>
    <row r="1433" spans="1:2" x14ac:dyDescent="0.25">
      <c r="A1433" t="str">
        <f>'Base Calificada'!A1434&amp;'Base Calificada'!D1434</f>
        <v>200836E005</v>
      </c>
      <c r="B1433" t="str">
        <f>'Base Calificada'!U1434</f>
        <v>No social</v>
      </c>
    </row>
    <row r="1434" spans="1:2" x14ac:dyDescent="0.25">
      <c r="A1434" t="str">
        <f>'Base Calificada'!A1435&amp;'Base Calificada'!D1435</f>
        <v>200836E006</v>
      </c>
      <c r="B1434" t="str">
        <f>'Base Calificada'!U1435</f>
        <v>No social</v>
      </c>
    </row>
    <row r="1435" spans="1:2" x14ac:dyDescent="0.25">
      <c r="A1435" t="str">
        <f>'Base Calificada'!A1436&amp;'Base Calificada'!D1436</f>
        <v>200836E007</v>
      </c>
      <c r="B1435" t="str">
        <f>'Base Calificada'!U1436</f>
        <v>Social</v>
      </c>
    </row>
    <row r="1436" spans="1:2" x14ac:dyDescent="0.25">
      <c r="A1436" t="str">
        <f>'Base Calificada'!A1437&amp;'Base Calificada'!D1437</f>
        <v>200836E008</v>
      </c>
      <c r="B1436" t="str">
        <f>'Base Calificada'!U1437</f>
        <v>No social</v>
      </c>
    </row>
    <row r="1437" spans="1:2" x14ac:dyDescent="0.25">
      <c r="A1437" t="str">
        <f>'Base Calificada'!A1438&amp;'Base Calificada'!D1438</f>
        <v>200836E301</v>
      </c>
      <c r="B1437" t="str">
        <f>'Base Calificada'!U1438</f>
        <v>No social</v>
      </c>
    </row>
    <row r="1438" spans="1:2" x14ac:dyDescent="0.25">
      <c r="A1438" t="str">
        <f>'Base Calificada'!A1439&amp;'Base Calificada'!D1439</f>
        <v>200836K023</v>
      </c>
      <c r="B1438" t="str">
        <f>'Base Calificada'!U1439</f>
        <v>No social</v>
      </c>
    </row>
    <row r="1439" spans="1:2" x14ac:dyDescent="0.25">
      <c r="A1439" t="str">
        <f>'Base Calificada'!A1440&amp;'Base Calificada'!D1440</f>
        <v>200836K027</v>
      </c>
      <c r="B1439" t="str">
        <f>'Base Calificada'!U1440</f>
        <v>No social</v>
      </c>
    </row>
    <row r="1440" spans="1:2" x14ac:dyDescent="0.25">
      <c r="A1440" t="str">
        <f>'Base Calificada'!A1441&amp;'Base Calificada'!D1441</f>
        <v>200836K028</v>
      </c>
      <c r="B1440" t="str">
        <f>'Base Calificada'!U1441</f>
        <v>No social</v>
      </c>
    </row>
    <row r="1441" spans="1:2" x14ac:dyDescent="0.25">
      <c r="A1441" t="str">
        <f>'Base Calificada'!A1442&amp;'Base Calificada'!D1442</f>
        <v>200836M001</v>
      </c>
      <c r="B1441" t="str">
        <f>'Base Calificada'!U1442</f>
        <v>No social</v>
      </c>
    </row>
    <row r="1442" spans="1:2" x14ac:dyDescent="0.25">
      <c r="A1442" t="str">
        <f>'Base Calificada'!A1443&amp;'Base Calificada'!D1443</f>
        <v>200836O001</v>
      </c>
      <c r="B1442" t="str">
        <f>'Base Calificada'!U1443</f>
        <v>No social</v>
      </c>
    </row>
    <row r="1443" spans="1:2" x14ac:dyDescent="0.25">
      <c r="A1443" t="str">
        <f>'Base Calificada'!A1444&amp;'Base Calificada'!D1444</f>
        <v>200836R001</v>
      </c>
      <c r="B1443" t="str">
        <f>'Base Calificada'!U1444</f>
        <v>No social</v>
      </c>
    </row>
    <row r="1444" spans="1:2" x14ac:dyDescent="0.25">
      <c r="A1444" t="str">
        <f>'Base Calificada'!A1445&amp;'Base Calificada'!D1445</f>
        <v>200836R002</v>
      </c>
      <c r="B1444" t="str">
        <f>'Base Calificada'!U1445</f>
        <v>No social</v>
      </c>
    </row>
    <row r="1445" spans="1:2" x14ac:dyDescent="0.25">
      <c r="A1445" t="str">
        <f>'Base Calificada'!A1446&amp;'Base Calificada'!D1446</f>
        <v>200836R003</v>
      </c>
      <c r="B1445" t="str">
        <f>'Base Calificada'!U1446</f>
        <v>No social</v>
      </c>
    </row>
    <row r="1446" spans="1:2" x14ac:dyDescent="0.25">
      <c r="A1446" t="str">
        <f>'Base Calificada'!A1447&amp;'Base Calificada'!D1447</f>
        <v>200836R004</v>
      </c>
      <c r="B1446" t="str">
        <f>'Base Calificada'!U1447</f>
        <v>No social</v>
      </c>
    </row>
    <row r="1447" spans="1:2" x14ac:dyDescent="0.25">
      <c r="A1447" t="str">
        <f>'Base Calificada'!A1448&amp;'Base Calificada'!D1448</f>
        <v>200836R005</v>
      </c>
      <c r="B1447" t="str">
        <f>'Base Calificada'!U1448</f>
        <v>No social</v>
      </c>
    </row>
    <row r="1448" spans="1:2" x14ac:dyDescent="0.25">
      <c r="A1448" t="str">
        <f>'Base Calificada'!A1449&amp;'Base Calificada'!D1449</f>
        <v>200836R006</v>
      </c>
      <c r="B1448" t="str">
        <f>'Base Calificada'!U1449</f>
        <v>Social</v>
      </c>
    </row>
    <row r="1449" spans="1:2" x14ac:dyDescent="0.25">
      <c r="A1449" t="str">
        <f>'Base Calificada'!A1450&amp;'Base Calificada'!D1450</f>
        <v>200836R007</v>
      </c>
      <c r="B1449" t="str">
        <f>'Base Calificada'!U1450</f>
        <v>No social</v>
      </c>
    </row>
    <row r="1450" spans="1:2" x14ac:dyDescent="0.25">
      <c r="A1450" t="str">
        <f>'Base Calificada'!A1451&amp;'Base Calificada'!D1451</f>
        <v>200836R900</v>
      </c>
      <c r="B1450" t="str">
        <f>'Base Calificada'!U1451</f>
        <v>No social</v>
      </c>
    </row>
    <row r="1451" spans="1:2" x14ac:dyDescent="0.25">
      <c r="A1451" t="str">
        <f>'Base Calificada'!A1452&amp;'Base Calificada'!D1452</f>
        <v>200837M001</v>
      </c>
      <c r="B1451" t="str">
        <f>'Base Calificada'!U1452</f>
        <v>No social</v>
      </c>
    </row>
    <row r="1452" spans="1:2" x14ac:dyDescent="0.25">
      <c r="A1452" t="str">
        <f>'Base Calificada'!A1453&amp;'Base Calificada'!D1453</f>
        <v>200837O001</v>
      </c>
      <c r="B1452" t="str">
        <f>'Base Calificada'!U1453</f>
        <v>No social</v>
      </c>
    </row>
    <row r="1453" spans="1:2" x14ac:dyDescent="0.25">
      <c r="A1453" t="str">
        <f>'Base Calificada'!A1454&amp;'Base Calificada'!D1454</f>
        <v>200837O099</v>
      </c>
      <c r="B1453" t="str">
        <f>'Base Calificada'!U1454</f>
        <v>No social</v>
      </c>
    </row>
    <row r="1454" spans="1:2" x14ac:dyDescent="0.25">
      <c r="A1454" t="str">
        <f>'Base Calificada'!A1455&amp;'Base Calificada'!D1455</f>
        <v>200837R001</v>
      </c>
      <c r="B1454" t="str">
        <f>'Base Calificada'!U1455</f>
        <v>No social</v>
      </c>
    </row>
    <row r="1455" spans="1:2" x14ac:dyDescent="0.25">
      <c r="A1455" t="str">
        <f>'Base Calificada'!A1456&amp;'Base Calificada'!D1456</f>
        <v>200837R003</v>
      </c>
      <c r="B1455" t="str">
        <f>'Base Calificada'!U1456</f>
        <v>No social</v>
      </c>
    </row>
    <row r="1456" spans="1:2" x14ac:dyDescent="0.25">
      <c r="A1456" t="str">
        <f>'Base Calificada'!A1457&amp;'Base Calificada'!D1457</f>
        <v>200838E001</v>
      </c>
      <c r="B1456" t="str">
        <f>'Base Calificada'!U1457</f>
        <v>Social</v>
      </c>
    </row>
    <row r="1457" spans="1:2" x14ac:dyDescent="0.25">
      <c r="A1457" t="str">
        <f>'Base Calificada'!A1458&amp;'Base Calificada'!D1458</f>
        <v>200838E002</v>
      </c>
      <c r="B1457" t="str">
        <f>'Base Calificada'!U1458</f>
        <v>Social</v>
      </c>
    </row>
    <row r="1458" spans="1:2" x14ac:dyDescent="0.25">
      <c r="A1458" t="str">
        <f>'Base Calificada'!A1459&amp;'Base Calificada'!D1459</f>
        <v>200838E006</v>
      </c>
      <c r="B1458" t="str">
        <f>'Base Calificada'!U1459</f>
        <v>Social</v>
      </c>
    </row>
    <row r="1459" spans="1:2" x14ac:dyDescent="0.25">
      <c r="A1459" t="str">
        <f>'Base Calificada'!A1460&amp;'Base Calificada'!D1460</f>
        <v>200838E007</v>
      </c>
      <c r="B1459" t="str">
        <f>'Base Calificada'!U1460</f>
        <v>Social</v>
      </c>
    </row>
    <row r="1460" spans="1:2" x14ac:dyDescent="0.25">
      <c r="A1460" t="str">
        <f>'Base Calificada'!A1461&amp;'Base Calificada'!D1461</f>
        <v>200838E307</v>
      </c>
      <c r="B1460" t="str">
        <f>'Base Calificada'!U1461</f>
        <v>No social</v>
      </c>
    </row>
    <row r="1461" spans="1:2" x14ac:dyDescent="0.25">
      <c r="A1461" t="str">
        <f>'Base Calificada'!A1462&amp;'Base Calificada'!D1462</f>
        <v>200838E901</v>
      </c>
      <c r="B1461" t="str">
        <f>'Base Calificada'!U1462</f>
        <v>Social</v>
      </c>
    </row>
    <row r="1462" spans="1:2" x14ac:dyDescent="0.25">
      <c r="A1462" t="str">
        <f>'Base Calificada'!A1463&amp;'Base Calificada'!D1463</f>
        <v>200838E902</v>
      </c>
      <c r="B1462" t="str">
        <f>'Base Calificada'!U1463</f>
        <v>Social</v>
      </c>
    </row>
    <row r="1463" spans="1:2" x14ac:dyDescent="0.25">
      <c r="A1463" t="str">
        <f>'Base Calificada'!A1464&amp;'Base Calificada'!D1464</f>
        <v>200838K010</v>
      </c>
      <c r="B1463" t="str">
        <f>'Base Calificada'!U1464</f>
        <v>Social</v>
      </c>
    </row>
    <row r="1464" spans="1:2" x14ac:dyDescent="0.25">
      <c r="A1464" t="str">
        <f>'Base Calificada'!A1465&amp;'Base Calificada'!D1465</f>
        <v>200838K027</v>
      </c>
      <c r="B1464" t="str">
        <f>'Base Calificada'!U1465</f>
        <v>No social</v>
      </c>
    </row>
    <row r="1465" spans="1:2" x14ac:dyDescent="0.25">
      <c r="A1465" t="str">
        <f>'Base Calificada'!A1466&amp;'Base Calificada'!D1466</f>
        <v>200838M001</v>
      </c>
      <c r="B1465" t="str">
        <f>'Base Calificada'!U1466</f>
        <v>No social</v>
      </c>
    </row>
    <row r="1466" spans="1:2" x14ac:dyDescent="0.25">
      <c r="A1466" t="str">
        <f>'Base Calificada'!A1467&amp;'Base Calificada'!D1467</f>
        <v>200838O001</v>
      </c>
      <c r="B1466" t="str">
        <f>'Base Calificada'!U1467</f>
        <v>No social</v>
      </c>
    </row>
    <row r="1467" spans="1:2" x14ac:dyDescent="0.25">
      <c r="A1467" t="str">
        <f>'Base Calificada'!A1468&amp;'Base Calificada'!D1468</f>
        <v>200838P001</v>
      </c>
      <c r="B1467" t="str">
        <f>'Base Calificada'!U1468</f>
        <v>No social</v>
      </c>
    </row>
    <row r="1468" spans="1:2" x14ac:dyDescent="0.25">
      <c r="A1468" t="str">
        <f>'Base Calificada'!A1469&amp;'Base Calificada'!D1469</f>
        <v>200838S190</v>
      </c>
      <c r="B1468" t="str">
        <f>'Base Calificada'!U1469</f>
        <v>Social</v>
      </c>
    </row>
    <row r="1469" spans="1:2" x14ac:dyDescent="0.25">
      <c r="A1469" t="str">
        <f>'Base Calificada'!A1470&amp;'Base Calificada'!D1470</f>
        <v>200838S191</v>
      </c>
      <c r="B1469" t="str">
        <f>'Base Calificada'!U1470</f>
        <v>Social</v>
      </c>
    </row>
    <row r="1470" spans="1:2" x14ac:dyDescent="0.25">
      <c r="A1470" t="str">
        <f>'Base Calificada'!A1471&amp;'Base Calificada'!D1471</f>
        <v>200838S192</v>
      </c>
      <c r="B1470" t="str">
        <f>'Base Calificada'!U1471</f>
        <v>Social</v>
      </c>
    </row>
    <row r="1471" spans="1:2" x14ac:dyDescent="0.25">
      <c r="A1471" t="str">
        <f>'Base Calificada'!A1472&amp;'Base Calificada'!D1472</f>
        <v>200838S215</v>
      </c>
      <c r="B1471" t="str">
        <f>'Base Calificada'!U1472</f>
        <v>Social</v>
      </c>
    </row>
    <row r="1472" spans="1:2" x14ac:dyDescent="0.25">
      <c r="A1472" t="str">
        <f>'Base Calificada'!A1473&amp;'Base Calificada'!D1473</f>
        <v>200838S490</v>
      </c>
      <c r="B1472" t="str">
        <f>'Base Calificada'!U1473</f>
        <v>Social</v>
      </c>
    </row>
    <row r="1473" spans="1:2" x14ac:dyDescent="0.25">
      <c r="A1473" t="str">
        <f>'Base Calificada'!A1474&amp;'Base Calificada'!D1474</f>
        <v>200838S491</v>
      </c>
      <c r="B1473" t="str">
        <f>'Base Calificada'!U1474</f>
        <v>No social</v>
      </c>
    </row>
    <row r="1474" spans="1:2" x14ac:dyDescent="0.25">
      <c r="A1474" t="str">
        <f>'Base Calificada'!A1475&amp;'Base Calificada'!D1475</f>
        <v>200838S492</v>
      </c>
      <c r="B1474" t="str">
        <f>'Base Calificada'!U1475</f>
        <v>No social</v>
      </c>
    </row>
    <row r="1475" spans="1:2" x14ac:dyDescent="0.25">
      <c r="A1475" t="str">
        <f>'Base Calificada'!A1476&amp;'Base Calificada'!D1476</f>
        <v>200838U001</v>
      </c>
      <c r="B1475" t="str">
        <f>'Base Calificada'!U1476</f>
        <v>Social</v>
      </c>
    </row>
    <row r="1476" spans="1:2" x14ac:dyDescent="0.25">
      <c r="A1476" t="str">
        <f>'Base Calificada'!A1477&amp;'Base Calificada'!D1477</f>
        <v>200840K001</v>
      </c>
      <c r="B1476" t="str">
        <f>'Base Calificada'!U1477</f>
        <v>No social</v>
      </c>
    </row>
    <row r="1477" spans="1:2" x14ac:dyDescent="0.25">
      <c r="A1477" t="str">
        <f>'Base Calificada'!A1478&amp;'Base Calificada'!D1478</f>
        <v>200840M001</v>
      </c>
      <c r="B1477" t="str">
        <f>'Base Calificada'!U1478</f>
        <v>No social</v>
      </c>
    </row>
    <row r="1478" spans="1:2" x14ac:dyDescent="0.25">
      <c r="A1478" t="str">
        <f>'Base Calificada'!A1479&amp;'Base Calificada'!D1479</f>
        <v>200840O001</v>
      </c>
      <c r="B1478" t="str">
        <f>'Base Calificada'!U1479</f>
        <v>No social</v>
      </c>
    </row>
    <row r="1479" spans="1:2" x14ac:dyDescent="0.25">
      <c r="A1479" t="str">
        <f>'Base Calificada'!A1480&amp;'Base Calificada'!D1480</f>
        <v>200840P001</v>
      </c>
      <c r="B1479" t="str">
        <f>'Base Calificada'!U1480</f>
        <v>No social</v>
      </c>
    </row>
    <row r="1480" spans="1:2" x14ac:dyDescent="0.25">
      <c r="A1480" t="str">
        <f>'Base Calificada'!A1481&amp;'Base Calificada'!D1481</f>
        <v>200840P002</v>
      </c>
      <c r="B1480" t="str">
        <f>'Base Calificada'!U1481</f>
        <v>No social</v>
      </c>
    </row>
    <row r="1481" spans="1:2" x14ac:dyDescent="0.25">
      <c r="A1481" t="str">
        <f>'Base Calificada'!A1482&amp;'Base Calificada'!D1482</f>
        <v>200840R001</v>
      </c>
      <c r="B1481" t="str">
        <f>'Base Calificada'!U1482</f>
        <v>Social</v>
      </c>
    </row>
    <row r="1482" spans="1:2" x14ac:dyDescent="0.25">
      <c r="A1482" t="str">
        <f>'Base Calificada'!A1483&amp;'Base Calificada'!D1483</f>
        <v>200840R002</v>
      </c>
      <c r="B1482" t="str">
        <f>'Base Calificada'!U1483</f>
        <v>No social</v>
      </c>
    </row>
    <row r="1483" spans="1:2" x14ac:dyDescent="0.25">
      <c r="A1483" t="str">
        <f>'Base Calificada'!A1484&amp;'Base Calificada'!D1484</f>
        <v>200840R003</v>
      </c>
      <c r="B1483" t="str">
        <f>'Base Calificada'!U1484</f>
        <v>No social</v>
      </c>
    </row>
    <row r="1484" spans="1:2" x14ac:dyDescent="0.25">
      <c r="A1484" t="str">
        <f>'Base Calificada'!A1485&amp;'Base Calificada'!D1485</f>
        <v>200850A000</v>
      </c>
      <c r="B1484" t="str">
        <f>'Base Calificada'!U1485</f>
        <v>No social</v>
      </c>
    </row>
    <row r="1485" spans="1:2" x14ac:dyDescent="0.25">
      <c r="A1485" t="str">
        <f>'Base Calificada'!A1486&amp;'Base Calificada'!D1486</f>
        <v>200850E001</v>
      </c>
      <c r="B1485" t="str">
        <f>'Base Calificada'!U1486</f>
        <v>Social</v>
      </c>
    </row>
    <row r="1486" spans="1:2" x14ac:dyDescent="0.25">
      <c r="A1486" t="str">
        <f>'Base Calificada'!A1487&amp;'Base Calificada'!D1487</f>
        <v>200850E002</v>
      </c>
      <c r="B1486" t="str">
        <f>'Base Calificada'!U1487</f>
        <v>Social</v>
      </c>
    </row>
    <row r="1487" spans="1:2" x14ac:dyDescent="0.25">
      <c r="A1487" t="str">
        <f>'Base Calificada'!A1488&amp;'Base Calificada'!D1488</f>
        <v>200850E003</v>
      </c>
      <c r="B1487" t="str">
        <f>'Base Calificada'!U1488</f>
        <v>Social</v>
      </c>
    </row>
    <row r="1488" spans="1:2" x14ac:dyDescent="0.25">
      <c r="A1488" t="str">
        <f>'Base Calificada'!A1489&amp;'Base Calificada'!D1489</f>
        <v>200850E004</v>
      </c>
      <c r="B1488" t="str">
        <f>'Base Calificada'!U1489</f>
        <v>Social</v>
      </c>
    </row>
    <row r="1489" spans="1:2" x14ac:dyDescent="0.25">
      <c r="A1489" t="str">
        <f>'Base Calificada'!A1490&amp;'Base Calificada'!D1490</f>
        <v>200850E005</v>
      </c>
      <c r="B1489" t="str">
        <f>'Base Calificada'!U1490</f>
        <v>Social</v>
      </c>
    </row>
    <row r="1490" spans="1:2" x14ac:dyDescent="0.25">
      <c r="A1490" t="str">
        <f>'Base Calificada'!A1491&amp;'Base Calificada'!D1491</f>
        <v>200850E006</v>
      </c>
      <c r="B1490" t="str">
        <f>'Base Calificada'!U1491</f>
        <v>Social</v>
      </c>
    </row>
    <row r="1491" spans="1:2" x14ac:dyDescent="0.25">
      <c r="A1491" t="str">
        <f>'Base Calificada'!A1492&amp;'Base Calificada'!D1492</f>
        <v>200850E007</v>
      </c>
      <c r="B1491" t="str">
        <f>'Base Calificada'!U1492</f>
        <v>Social</v>
      </c>
    </row>
    <row r="1492" spans="1:2" x14ac:dyDescent="0.25">
      <c r="A1492" t="str">
        <f>'Base Calificada'!A1493&amp;'Base Calificada'!D1493</f>
        <v>200850J001</v>
      </c>
      <c r="B1492" t="str">
        <f>'Base Calificada'!U1493</f>
        <v>Social</v>
      </c>
    </row>
    <row r="1493" spans="1:2" x14ac:dyDescent="0.25">
      <c r="A1493" t="str">
        <f>'Base Calificada'!A1494&amp;'Base Calificada'!D1494</f>
        <v>200850J002</v>
      </c>
      <c r="B1493" t="str">
        <f>'Base Calificada'!U1494</f>
        <v>Social</v>
      </c>
    </row>
    <row r="1494" spans="1:2" x14ac:dyDescent="0.25">
      <c r="A1494" t="str">
        <f>'Base Calificada'!A1495&amp;'Base Calificada'!D1495</f>
        <v>200850J003</v>
      </c>
      <c r="B1494" t="str">
        <f>'Base Calificada'!U1495</f>
        <v>Social</v>
      </c>
    </row>
    <row r="1495" spans="1:2" x14ac:dyDescent="0.25">
      <c r="A1495" t="str">
        <f>'Base Calificada'!A1496&amp;'Base Calificada'!D1496</f>
        <v>200850J004</v>
      </c>
      <c r="B1495" t="str">
        <f>'Base Calificada'!U1496</f>
        <v>Social</v>
      </c>
    </row>
    <row r="1496" spans="1:2" x14ac:dyDescent="0.25">
      <c r="A1496" t="str">
        <f>'Base Calificada'!A1497&amp;'Base Calificada'!D1497</f>
        <v>200850K012</v>
      </c>
      <c r="B1496" t="str">
        <f>'Base Calificada'!U1497</f>
        <v>Social</v>
      </c>
    </row>
    <row r="1497" spans="1:2" x14ac:dyDescent="0.25">
      <c r="A1497" t="str">
        <f>'Base Calificada'!A1498&amp;'Base Calificada'!D1498</f>
        <v>200850M001</v>
      </c>
      <c r="B1497" t="str">
        <f>'Base Calificada'!U1498</f>
        <v>Social</v>
      </c>
    </row>
    <row r="1498" spans="1:2" x14ac:dyDescent="0.25">
      <c r="A1498" t="str">
        <f>'Base Calificada'!A1499&amp;'Base Calificada'!D1499</f>
        <v>200850O001</v>
      </c>
      <c r="B1498" t="str">
        <f>'Base Calificada'!U1499</f>
        <v>No social</v>
      </c>
    </row>
    <row r="1499" spans="1:2" x14ac:dyDescent="0.25">
      <c r="A1499" t="str">
        <f>'Base Calificada'!A1500&amp;'Base Calificada'!D1500</f>
        <v>200851A000</v>
      </c>
      <c r="B1499" t="str">
        <f>'Base Calificada'!U1500</f>
        <v>No social</v>
      </c>
    </row>
    <row r="1500" spans="1:2" x14ac:dyDescent="0.25">
      <c r="A1500" t="str">
        <f>'Base Calificada'!A1501&amp;'Base Calificada'!D1501</f>
        <v>200851E001</v>
      </c>
      <c r="B1500" t="str">
        <f>'Base Calificada'!U1501</f>
        <v>Social</v>
      </c>
    </row>
    <row r="1501" spans="1:2" x14ac:dyDescent="0.25">
      <c r="A1501" t="str">
        <f>'Base Calificada'!A1502&amp;'Base Calificada'!D1502</f>
        <v>200851E002</v>
      </c>
      <c r="B1501" t="str">
        <f>'Base Calificada'!U1502</f>
        <v>Social</v>
      </c>
    </row>
    <row r="1502" spans="1:2" x14ac:dyDescent="0.25">
      <c r="A1502" t="str">
        <f>'Base Calificada'!A1503&amp;'Base Calificada'!D1503</f>
        <v>200851E003</v>
      </c>
      <c r="B1502" t="str">
        <f>'Base Calificada'!U1503</f>
        <v>Social</v>
      </c>
    </row>
    <row r="1503" spans="1:2" x14ac:dyDescent="0.25">
      <c r="A1503" t="str">
        <f>'Base Calificada'!A1504&amp;'Base Calificada'!D1504</f>
        <v>200851E004</v>
      </c>
      <c r="B1503" t="str">
        <f>'Base Calificada'!U1504</f>
        <v>Social</v>
      </c>
    </row>
    <row r="1504" spans="1:2" x14ac:dyDescent="0.25">
      <c r="A1504" t="str">
        <f>'Base Calificada'!A1505&amp;'Base Calificada'!D1505</f>
        <v>200851E005</v>
      </c>
      <c r="B1504" t="str">
        <f>'Base Calificada'!U1505</f>
        <v>Social</v>
      </c>
    </row>
    <row r="1505" spans="1:2" x14ac:dyDescent="0.25">
      <c r="A1505" t="str">
        <f>'Base Calificada'!A1506&amp;'Base Calificada'!D1506</f>
        <v>200851E006</v>
      </c>
      <c r="B1505" t="str">
        <f>'Base Calificada'!U1506</f>
        <v>Social</v>
      </c>
    </row>
    <row r="1506" spans="1:2" x14ac:dyDescent="0.25">
      <c r="A1506" t="str">
        <f>'Base Calificada'!A1507&amp;'Base Calificada'!D1507</f>
        <v>200851E007</v>
      </c>
      <c r="B1506" t="str">
        <f>'Base Calificada'!U1507</f>
        <v>Social</v>
      </c>
    </row>
    <row r="1507" spans="1:2" x14ac:dyDescent="0.25">
      <c r="A1507" t="str">
        <f>'Base Calificada'!A1508&amp;'Base Calificada'!D1508</f>
        <v>200851E008</v>
      </c>
      <c r="B1507" t="str">
        <f>'Base Calificada'!U1508</f>
        <v>Social</v>
      </c>
    </row>
    <row r="1508" spans="1:2" x14ac:dyDescent="0.25">
      <c r="A1508" t="str">
        <f>'Base Calificada'!A1509&amp;'Base Calificada'!D1509</f>
        <v>200851E009</v>
      </c>
      <c r="B1508" t="str">
        <f>'Base Calificada'!U1509</f>
        <v>Social</v>
      </c>
    </row>
    <row r="1509" spans="1:2" x14ac:dyDescent="0.25">
      <c r="A1509" t="str">
        <f>'Base Calificada'!A1510&amp;'Base Calificada'!D1510</f>
        <v>200851E010</v>
      </c>
      <c r="B1509" t="str">
        <f>'Base Calificada'!U1510</f>
        <v>Social</v>
      </c>
    </row>
    <row r="1510" spans="1:2" x14ac:dyDescent="0.25">
      <c r="A1510" t="str">
        <f>'Base Calificada'!A1511&amp;'Base Calificada'!D1511</f>
        <v>200851E011</v>
      </c>
      <c r="B1510" t="str">
        <f>'Base Calificada'!U1511</f>
        <v>Social</v>
      </c>
    </row>
    <row r="1511" spans="1:2" x14ac:dyDescent="0.25">
      <c r="A1511" t="str">
        <f>'Base Calificada'!A1512&amp;'Base Calificada'!D1512</f>
        <v>200851E012</v>
      </c>
      <c r="B1511" t="str">
        <f>'Base Calificada'!U1512</f>
        <v>Social</v>
      </c>
    </row>
    <row r="1512" spans="1:2" x14ac:dyDescent="0.25">
      <c r="A1512" t="str">
        <f>'Base Calificada'!A1513&amp;'Base Calificada'!D1513</f>
        <v>200851E013</v>
      </c>
      <c r="B1512" t="str">
        <f>'Base Calificada'!U1513</f>
        <v>Social</v>
      </c>
    </row>
    <row r="1513" spans="1:2" x14ac:dyDescent="0.25">
      <c r="A1513" t="str">
        <f>'Base Calificada'!A1514&amp;'Base Calificada'!D1514</f>
        <v>200851E014</v>
      </c>
      <c r="B1513" t="str">
        <f>'Base Calificada'!U1514</f>
        <v>Social</v>
      </c>
    </row>
    <row r="1514" spans="1:2" x14ac:dyDescent="0.25">
      <c r="A1514" t="str">
        <f>'Base Calificada'!A1515&amp;'Base Calificada'!D1515</f>
        <v>200851E018</v>
      </c>
      <c r="B1514" t="str">
        <f>'Base Calificada'!U1515</f>
        <v>Social</v>
      </c>
    </row>
    <row r="1515" spans="1:2" x14ac:dyDescent="0.25">
      <c r="A1515" t="str">
        <f>'Base Calificada'!A1516&amp;'Base Calificada'!D1516</f>
        <v>200851E032</v>
      </c>
      <c r="B1515" t="str">
        <f>'Base Calificada'!U1516</f>
        <v>Social</v>
      </c>
    </row>
    <row r="1516" spans="1:2" x14ac:dyDescent="0.25">
      <c r="A1516" t="str">
        <f>'Base Calificada'!A1517&amp;'Base Calificada'!D1517</f>
        <v>200851E037</v>
      </c>
      <c r="B1516" t="str">
        <f>'Base Calificada'!U1517</f>
        <v>Social</v>
      </c>
    </row>
    <row r="1517" spans="1:2" x14ac:dyDescent="0.25">
      <c r="A1517" t="str">
        <f>'Base Calificada'!A1518&amp;'Base Calificada'!D1518</f>
        <v>200851E038</v>
      </c>
      <c r="B1517" t="str">
        <f>'Base Calificada'!U1518</f>
        <v>Social</v>
      </c>
    </row>
    <row r="1518" spans="1:2" x14ac:dyDescent="0.25">
      <c r="A1518" t="str">
        <f>'Base Calificada'!A1519&amp;'Base Calificada'!D1519</f>
        <v>200851E039</v>
      </c>
      <c r="B1518" t="str">
        <f>'Base Calificada'!U1519</f>
        <v>Social</v>
      </c>
    </row>
    <row r="1519" spans="1:2" x14ac:dyDescent="0.25">
      <c r="A1519" t="str">
        <f>'Base Calificada'!A1520&amp;'Base Calificada'!D1520</f>
        <v>200851E040</v>
      </c>
      <c r="B1519" t="str">
        <f>'Base Calificada'!U1520</f>
        <v>Social</v>
      </c>
    </row>
    <row r="1520" spans="1:2" x14ac:dyDescent="0.25">
      <c r="A1520" t="str">
        <f>'Base Calificada'!A1521&amp;'Base Calificada'!D1521</f>
        <v>200851E041</v>
      </c>
      <c r="B1520" t="str">
        <f>'Base Calificada'!U1521</f>
        <v>Social</v>
      </c>
    </row>
    <row r="1521" spans="1:2" x14ac:dyDescent="0.25">
      <c r="A1521" t="str">
        <f>'Base Calificada'!A1522&amp;'Base Calificada'!D1522</f>
        <v>200851J019</v>
      </c>
      <c r="B1521" t="str">
        <f>'Base Calificada'!U1522</f>
        <v>Social</v>
      </c>
    </row>
    <row r="1522" spans="1:2" x14ac:dyDescent="0.25">
      <c r="A1522" t="str">
        <f>'Base Calificada'!A1523&amp;'Base Calificada'!D1523</f>
        <v>200851J020</v>
      </c>
      <c r="B1522" t="str">
        <f>'Base Calificada'!U1523</f>
        <v>Social</v>
      </c>
    </row>
    <row r="1523" spans="1:2" x14ac:dyDescent="0.25">
      <c r="A1523" t="str">
        <f>'Base Calificada'!A1524&amp;'Base Calificada'!D1524</f>
        <v>200851J026</v>
      </c>
      <c r="B1523" t="str">
        <f>'Base Calificada'!U1524</f>
        <v>Social</v>
      </c>
    </row>
    <row r="1524" spans="1:2" x14ac:dyDescent="0.25">
      <c r="A1524" t="str">
        <f>'Base Calificada'!A1525&amp;'Base Calificada'!D1525</f>
        <v>200851J027</v>
      </c>
      <c r="B1524" t="str">
        <f>'Base Calificada'!U1525</f>
        <v>Social</v>
      </c>
    </row>
    <row r="1525" spans="1:2" x14ac:dyDescent="0.25">
      <c r="A1525" t="str">
        <f>'Base Calificada'!A1526&amp;'Base Calificada'!D1526</f>
        <v>200851J028</v>
      </c>
      <c r="B1525" t="str">
        <f>'Base Calificada'!U1526</f>
        <v>Social</v>
      </c>
    </row>
    <row r="1526" spans="1:2" x14ac:dyDescent="0.25">
      <c r="A1526" t="str">
        <f>'Base Calificada'!A1527&amp;'Base Calificada'!D1527</f>
        <v>200851K011</v>
      </c>
      <c r="B1526" t="str">
        <f>'Base Calificada'!U1527</f>
        <v>Social</v>
      </c>
    </row>
    <row r="1527" spans="1:2" x14ac:dyDescent="0.25">
      <c r="A1527" t="str">
        <f>'Base Calificada'!A1528&amp;'Base Calificada'!D1528</f>
        <v>200851K027</v>
      </c>
      <c r="B1527" t="str">
        <f>'Base Calificada'!U1528</f>
        <v>Social</v>
      </c>
    </row>
    <row r="1528" spans="1:2" x14ac:dyDescent="0.25">
      <c r="A1528" t="str">
        <f>'Base Calificada'!A1529&amp;'Base Calificada'!D1529</f>
        <v>200851M001</v>
      </c>
      <c r="B1528" t="str">
        <f>'Base Calificada'!U1529</f>
        <v>No social</v>
      </c>
    </row>
    <row r="1529" spans="1:2" x14ac:dyDescent="0.25">
      <c r="A1529" t="str">
        <f>'Base Calificada'!A1530&amp;'Base Calificada'!D1530</f>
        <v>200851M002</v>
      </c>
      <c r="B1529" t="str">
        <f>'Base Calificada'!U1530</f>
        <v>Social</v>
      </c>
    </row>
    <row r="1530" spans="1:2" x14ac:dyDescent="0.25">
      <c r="A1530" t="str">
        <f>'Base Calificada'!A1531&amp;'Base Calificada'!D1531</f>
        <v>200851O001</v>
      </c>
      <c r="B1530" t="str">
        <f>'Base Calificada'!U1531</f>
        <v>No social</v>
      </c>
    </row>
    <row r="1531" spans="1:2" x14ac:dyDescent="0.25">
      <c r="A1531" t="str">
        <f>'Base Calificada'!A1532&amp;'Base Calificada'!D1532</f>
        <v>200851R001</v>
      </c>
      <c r="B1531" t="str">
        <f>'Base Calificada'!U1532</f>
        <v>No social</v>
      </c>
    </row>
    <row r="1532" spans="1:2" x14ac:dyDescent="0.25">
      <c r="A1532" t="str">
        <f>'Base Calificada'!A1533&amp;'Base Calificada'!D1533</f>
        <v>200851R015</v>
      </c>
      <c r="B1532" t="str">
        <f>'Base Calificada'!U1533</f>
        <v>Social</v>
      </c>
    </row>
    <row r="1533" spans="1:2" x14ac:dyDescent="0.25">
      <c r="A1533" t="str">
        <f>'Base Calificada'!A1534&amp;'Base Calificada'!D1534</f>
        <v>200851R016</v>
      </c>
      <c r="B1533" t="str">
        <f>'Base Calificada'!U1534</f>
        <v>Social</v>
      </c>
    </row>
    <row r="1534" spans="1:2" x14ac:dyDescent="0.25">
      <c r="A1534" t="str">
        <f>'Base Calificada'!A1535&amp;'Base Calificada'!D1535</f>
        <v>200851R017</v>
      </c>
      <c r="B1534" t="str">
        <f>'Base Calificada'!U1535</f>
        <v>Social</v>
      </c>
    </row>
    <row r="1535" spans="1:2" x14ac:dyDescent="0.25">
      <c r="A1535" t="str">
        <f>'Base Calificada'!A1536&amp;'Base Calificada'!D1536</f>
        <v>200851R030</v>
      </c>
      <c r="B1535" t="str">
        <f>'Base Calificada'!U1536</f>
        <v>Social</v>
      </c>
    </row>
    <row r="1536" spans="1:2" x14ac:dyDescent="0.25">
      <c r="A1536" t="str">
        <f>'Base Calificada'!A1537&amp;'Base Calificada'!D1537</f>
        <v>200851R031</v>
      </c>
      <c r="B1536" t="str">
        <f>'Base Calificada'!U1537</f>
        <v>Social</v>
      </c>
    </row>
    <row r="1537" spans="1:2" x14ac:dyDescent="0.25">
      <c r="A1537" t="str">
        <f>'Base Calificada'!A1538&amp;'Base Calificada'!D1538</f>
        <v>200851R033</v>
      </c>
      <c r="B1537" t="str">
        <f>'Base Calificada'!U1538</f>
        <v>Social</v>
      </c>
    </row>
    <row r="1538" spans="1:2" x14ac:dyDescent="0.25">
      <c r="A1538" t="str">
        <f>'Base Calificada'!A1539&amp;'Base Calificada'!D1539</f>
        <v>200851R034</v>
      </c>
      <c r="B1538" t="str">
        <f>'Base Calificada'!U1539</f>
        <v>Social</v>
      </c>
    </row>
    <row r="1539" spans="1:2" x14ac:dyDescent="0.25">
      <c r="A1539" t="str">
        <f>'Base Calificada'!A1540&amp;'Base Calificada'!D1540</f>
        <v>200851R035</v>
      </c>
      <c r="B1539" t="str">
        <f>'Base Calificada'!U1540</f>
        <v>Social</v>
      </c>
    </row>
    <row r="1540" spans="1:2" x14ac:dyDescent="0.25">
      <c r="A1540" t="str">
        <f>'Base Calificada'!A1541&amp;'Base Calificada'!D1541</f>
        <v>200851R036</v>
      </c>
      <c r="B1540" t="str">
        <f>'Base Calificada'!U1541</f>
        <v>Social</v>
      </c>
    </row>
    <row r="1541" spans="1:2" x14ac:dyDescent="0.25">
      <c r="A1541" t="str">
        <f>'Base Calificada'!A1542&amp;'Base Calificada'!D1542</f>
        <v>200852A000</v>
      </c>
      <c r="B1541" t="str">
        <f>'Base Calificada'!U1542</f>
        <v>No social</v>
      </c>
    </row>
    <row r="1542" spans="1:2" x14ac:dyDescent="0.25">
      <c r="A1542" t="str">
        <f>'Base Calificada'!A1543&amp;'Base Calificada'!D1543</f>
        <v>200852B001</v>
      </c>
      <c r="B1542" t="str">
        <f>'Base Calificada'!U1543</f>
        <v>No social</v>
      </c>
    </row>
    <row r="1543" spans="1:2" x14ac:dyDescent="0.25">
      <c r="A1543" t="str">
        <f>'Base Calificada'!A1544&amp;'Base Calificada'!D1544</f>
        <v>200852E001</v>
      </c>
      <c r="B1543" t="str">
        <f>'Base Calificada'!U1544</f>
        <v>No social</v>
      </c>
    </row>
    <row r="1544" spans="1:2" x14ac:dyDescent="0.25">
      <c r="A1544" t="str">
        <f>'Base Calificada'!A1545&amp;'Base Calificada'!D1545</f>
        <v>200852E002</v>
      </c>
      <c r="B1544" t="str">
        <f>'Base Calificada'!U1545</f>
        <v>No social</v>
      </c>
    </row>
    <row r="1545" spans="1:2" x14ac:dyDescent="0.25">
      <c r="A1545" t="str">
        <f>'Base Calificada'!A1546&amp;'Base Calificada'!D1546</f>
        <v>200852E003</v>
      </c>
      <c r="B1545" t="str">
        <f>'Base Calificada'!U1546</f>
        <v>No social</v>
      </c>
    </row>
    <row r="1546" spans="1:2" x14ac:dyDescent="0.25">
      <c r="A1546" t="str">
        <f>'Base Calificada'!A1547&amp;'Base Calificada'!D1547</f>
        <v>200852E005</v>
      </c>
      <c r="B1546" t="str">
        <f>'Base Calificada'!U1547</f>
        <v>No social</v>
      </c>
    </row>
    <row r="1547" spans="1:2" x14ac:dyDescent="0.25">
      <c r="A1547" t="str">
        <f>'Base Calificada'!A1548&amp;'Base Calificada'!D1548</f>
        <v>200852E010</v>
      </c>
      <c r="B1547" t="str">
        <f>'Base Calificada'!U1548</f>
        <v>No social</v>
      </c>
    </row>
    <row r="1548" spans="1:2" x14ac:dyDescent="0.25">
      <c r="A1548" t="str">
        <f>'Base Calificada'!A1549&amp;'Base Calificada'!D1549</f>
        <v>200852E011</v>
      </c>
      <c r="B1548" t="str">
        <f>'Base Calificada'!U1549</f>
        <v>No social</v>
      </c>
    </row>
    <row r="1549" spans="1:2" x14ac:dyDescent="0.25">
      <c r="A1549" t="str">
        <f>'Base Calificada'!A1550&amp;'Base Calificada'!D1550</f>
        <v>200852E012</v>
      </c>
      <c r="B1549" t="str">
        <f>'Base Calificada'!U1550</f>
        <v>No social</v>
      </c>
    </row>
    <row r="1550" spans="1:2" x14ac:dyDescent="0.25">
      <c r="A1550" t="str">
        <f>'Base Calificada'!A1551&amp;'Base Calificada'!D1551</f>
        <v>200852E013</v>
      </c>
      <c r="B1550" t="str">
        <f>'Base Calificada'!U1551</f>
        <v>Social</v>
      </c>
    </row>
    <row r="1551" spans="1:2" x14ac:dyDescent="0.25">
      <c r="A1551" t="str">
        <f>'Base Calificada'!A1552&amp;'Base Calificada'!D1552</f>
        <v>200852E014</v>
      </c>
      <c r="B1551" t="str">
        <f>'Base Calificada'!U1552</f>
        <v>No social</v>
      </c>
    </row>
    <row r="1552" spans="1:2" x14ac:dyDescent="0.25">
      <c r="A1552" t="str">
        <f>'Base Calificada'!A1553&amp;'Base Calificada'!D1553</f>
        <v>200852E015</v>
      </c>
      <c r="B1552" t="str">
        <f>'Base Calificada'!U1553</f>
        <v>No social</v>
      </c>
    </row>
    <row r="1553" spans="1:2" x14ac:dyDescent="0.25">
      <c r="A1553" t="str">
        <f>'Base Calificada'!A1554&amp;'Base Calificada'!D1554</f>
        <v>200852J002</v>
      </c>
      <c r="B1553" t="str">
        <f>'Base Calificada'!U1554</f>
        <v>Social</v>
      </c>
    </row>
    <row r="1554" spans="1:2" x14ac:dyDescent="0.25">
      <c r="A1554" t="str">
        <f>'Base Calificada'!A1555&amp;'Base Calificada'!D1555</f>
        <v>200852K002</v>
      </c>
      <c r="B1554" t="str">
        <f>'Base Calificada'!U1555</f>
        <v>No social</v>
      </c>
    </row>
    <row r="1555" spans="1:2" x14ac:dyDescent="0.25">
      <c r="A1555" t="str">
        <f>'Base Calificada'!A1556&amp;'Base Calificada'!D1556</f>
        <v>200852O001</v>
      </c>
      <c r="B1555" t="str">
        <f>'Base Calificada'!U1556</f>
        <v>No social</v>
      </c>
    </row>
    <row r="1556" spans="1:2" x14ac:dyDescent="0.25">
      <c r="A1556" t="str">
        <f>'Base Calificada'!A1557&amp;'Base Calificada'!D1557</f>
        <v>200852O301</v>
      </c>
      <c r="B1556" t="str">
        <f>'Base Calificada'!U1557</f>
        <v>No social</v>
      </c>
    </row>
    <row r="1557" spans="1:2" x14ac:dyDescent="0.25">
      <c r="A1557" t="str">
        <f>'Base Calificada'!A1558&amp;'Base Calificada'!D1558</f>
        <v>200853E553</v>
      </c>
      <c r="B1557" t="str">
        <f>'Base Calificada'!U1558</f>
        <v>No social</v>
      </c>
    </row>
    <row r="1558" spans="1:2" x14ac:dyDescent="0.25">
      <c r="A1558" t="str">
        <f>'Base Calificada'!A1559&amp;'Base Calificada'!D1559</f>
        <v>200853E555</v>
      </c>
      <c r="B1558" t="str">
        <f>'Base Calificada'!U1559</f>
        <v>No social</v>
      </c>
    </row>
    <row r="1559" spans="1:2" x14ac:dyDescent="0.25">
      <c r="A1559" t="str">
        <f>'Base Calificada'!A1560&amp;'Base Calificada'!D1560</f>
        <v>200853E561</v>
      </c>
      <c r="B1559" t="str">
        <f>'Base Calificada'!U1560</f>
        <v>No social</v>
      </c>
    </row>
    <row r="1560" spans="1:2" x14ac:dyDescent="0.25">
      <c r="A1560" t="str">
        <f>'Base Calificada'!A1561&amp;'Base Calificada'!D1561</f>
        <v>200853E562</v>
      </c>
      <c r="B1560" t="str">
        <f>'Base Calificada'!U1561</f>
        <v>No social</v>
      </c>
    </row>
    <row r="1561" spans="1:2" x14ac:dyDescent="0.25">
      <c r="A1561" t="str">
        <f>'Base Calificada'!A1562&amp;'Base Calificada'!D1562</f>
        <v>200853E563</v>
      </c>
      <c r="B1561" t="str">
        <f>'Base Calificada'!U1562</f>
        <v>No social</v>
      </c>
    </row>
    <row r="1562" spans="1:2" x14ac:dyDescent="0.25">
      <c r="A1562" t="str">
        <f>'Base Calificada'!A1563&amp;'Base Calificada'!D1563</f>
        <v>200853E564</v>
      </c>
      <c r="B1562" t="str">
        <f>'Base Calificada'!U1563</f>
        <v>No social</v>
      </c>
    </row>
    <row r="1563" spans="1:2" x14ac:dyDescent="0.25">
      <c r="A1563" t="str">
        <f>'Base Calificada'!A1564&amp;'Base Calificada'!D1564</f>
        <v>200853E567</v>
      </c>
      <c r="B1563" t="str">
        <f>'Base Calificada'!U1564</f>
        <v>No social</v>
      </c>
    </row>
    <row r="1564" spans="1:2" x14ac:dyDescent="0.25">
      <c r="A1564" t="str">
        <f>'Base Calificada'!A1565&amp;'Base Calificada'!D1565</f>
        <v>200853E568</v>
      </c>
      <c r="B1564" t="str">
        <f>'Base Calificada'!U1565</f>
        <v>No social</v>
      </c>
    </row>
    <row r="1565" spans="1:2" x14ac:dyDescent="0.25">
      <c r="A1565" t="str">
        <f>'Base Calificada'!A1566&amp;'Base Calificada'!D1566</f>
        <v>200853E570</v>
      </c>
      <c r="B1565" t="str">
        <f>'Base Calificada'!U1566</f>
        <v>No social</v>
      </c>
    </row>
    <row r="1566" spans="1:2" x14ac:dyDescent="0.25">
      <c r="A1566" t="str">
        <f>'Base Calificada'!A1567&amp;'Base Calificada'!D1567</f>
        <v>200853F571</v>
      </c>
      <c r="B1566" t="str">
        <f>'Base Calificada'!U1567</f>
        <v>Social</v>
      </c>
    </row>
    <row r="1567" spans="1:2" x14ac:dyDescent="0.25">
      <c r="A1567" t="str">
        <f>'Base Calificada'!A1568&amp;'Base Calificada'!D1568</f>
        <v>200853J001</v>
      </c>
      <c r="B1567" t="str">
        <f>'Base Calificada'!U1568</f>
        <v>Social</v>
      </c>
    </row>
    <row r="1568" spans="1:2" x14ac:dyDescent="0.25">
      <c r="A1568" t="str">
        <f>'Base Calificada'!A1569&amp;'Base Calificada'!D1569</f>
        <v>200853K001</v>
      </c>
      <c r="B1568" t="str">
        <f>'Base Calificada'!U1569</f>
        <v>No social</v>
      </c>
    </row>
    <row r="1569" spans="1:2" x14ac:dyDescent="0.25">
      <c r="A1569" t="str">
        <f>'Base Calificada'!A1570&amp;'Base Calificada'!D1570</f>
        <v>200853K026</v>
      </c>
      <c r="B1569" t="str">
        <f>'Base Calificada'!U1570</f>
        <v>No social</v>
      </c>
    </row>
    <row r="1570" spans="1:2" x14ac:dyDescent="0.25">
      <c r="A1570" t="str">
        <f>'Base Calificada'!A1571&amp;'Base Calificada'!D1571</f>
        <v>200853K027</v>
      </c>
      <c r="B1570" t="str">
        <f>'Base Calificada'!U1571</f>
        <v>No social</v>
      </c>
    </row>
    <row r="1571" spans="1:2" x14ac:dyDescent="0.25">
      <c r="A1571" t="str">
        <f>'Base Calificada'!A1572&amp;'Base Calificada'!D1572</f>
        <v>200853M001</v>
      </c>
      <c r="B1571" t="str">
        <f>'Base Calificada'!U1572</f>
        <v>No social</v>
      </c>
    </row>
    <row r="1572" spans="1:2" x14ac:dyDescent="0.25">
      <c r="A1572" t="str">
        <f>'Base Calificada'!A1573&amp;'Base Calificada'!D1573</f>
        <v>200853M002</v>
      </c>
      <c r="B1572" t="str">
        <f>'Base Calificada'!U1573</f>
        <v>No social</v>
      </c>
    </row>
    <row r="1573" spans="1:2" x14ac:dyDescent="0.25">
      <c r="A1573" t="str">
        <f>'Base Calificada'!A1574&amp;'Base Calificada'!D1574</f>
        <v>200853M003</v>
      </c>
      <c r="B1573" t="str">
        <f>'Base Calificada'!U1574</f>
        <v>No social</v>
      </c>
    </row>
    <row r="1574" spans="1:2" x14ac:dyDescent="0.25">
      <c r="A1574" t="str">
        <f>'Base Calificada'!A1575&amp;'Base Calificada'!D1575</f>
        <v>200853M004</v>
      </c>
      <c r="B1574" t="str">
        <f>'Base Calificada'!U1575</f>
        <v>No social</v>
      </c>
    </row>
    <row r="1575" spans="1:2" x14ac:dyDescent="0.25">
      <c r="A1575" t="str">
        <f>'Base Calificada'!A1576&amp;'Base Calificada'!D1576</f>
        <v>200853M005</v>
      </c>
      <c r="B1575" t="str">
        <f>'Base Calificada'!U1576</f>
        <v>No social</v>
      </c>
    </row>
    <row r="1576" spans="1:2" x14ac:dyDescent="0.25">
      <c r="A1576" t="str">
        <f>'Base Calificada'!A1577&amp;'Base Calificada'!D1577</f>
        <v>200853M006</v>
      </c>
      <c r="B1576" t="str">
        <f>'Base Calificada'!U1577</f>
        <v>No social</v>
      </c>
    </row>
    <row r="1577" spans="1:2" x14ac:dyDescent="0.25">
      <c r="A1577" t="str">
        <f>'Base Calificada'!A1578&amp;'Base Calificada'!D1578</f>
        <v>200853M007</v>
      </c>
      <c r="B1577" t="str">
        <f>'Base Calificada'!U1578</f>
        <v>No social</v>
      </c>
    </row>
    <row r="1578" spans="1:2" x14ac:dyDescent="0.25">
      <c r="A1578" t="str">
        <f>'Base Calificada'!A1579&amp;'Base Calificada'!D1579</f>
        <v>200853O001</v>
      </c>
      <c r="B1578" t="str">
        <f>'Base Calificada'!U1579</f>
        <v>No social</v>
      </c>
    </row>
    <row r="1579" spans="1:2" x14ac:dyDescent="0.25">
      <c r="A1579" t="str">
        <f>'Base Calificada'!A1580&amp;'Base Calificada'!D1580</f>
        <v>200853P551</v>
      </c>
      <c r="B1579" t="str">
        <f>'Base Calificada'!U1580</f>
        <v>No social</v>
      </c>
    </row>
    <row r="1580" spans="1:2" x14ac:dyDescent="0.25">
      <c r="A1580" t="str">
        <f>'Base Calificada'!A1581&amp;'Base Calificada'!D1581</f>
        <v>200853P552</v>
      </c>
      <c r="B1580" t="str">
        <f>'Base Calificada'!U1581</f>
        <v>No social</v>
      </c>
    </row>
    <row r="1581" spans="1:2" x14ac:dyDescent="0.25">
      <c r="A1581" t="str">
        <f>'Base Calificada'!A1582&amp;'Base Calificada'!D1582</f>
        <v>200853R575</v>
      </c>
      <c r="B1581" t="str">
        <f>'Base Calificada'!U1582</f>
        <v>No social</v>
      </c>
    </row>
    <row r="1582" spans="1:2" x14ac:dyDescent="0.25">
      <c r="A1582" t="str">
        <f>'Base Calificada'!A1583&amp;'Base Calificada'!D1583</f>
        <v>200863E204</v>
      </c>
      <c r="B1582" t="str">
        <f>'Base Calificada'!U1583</f>
        <v>No social</v>
      </c>
    </row>
    <row r="1583" spans="1:2" x14ac:dyDescent="0.25">
      <c r="A1583" t="str">
        <f>'Base Calificada'!A1584&amp;'Base Calificada'!D1584</f>
        <v>200863E205</v>
      </c>
      <c r="B1583" t="str">
        <f>'Base Calificada'!U1584</f>
        <v>No social</v>
      </c>
    </row>
    <row r="1584" spans="1:2" x14ac:dyDescent="0.25">
      <c r="A1584" t="str">
        <f>'Base Calificada'!A1585&amp;'Base Calificada'!D1585</f>
        <v>200863E208</v>
      </c>
      <c r="B1584" t="str">
        <f>'Base Calificada'!U1585</f>
        <v>No social</v>
      </c>
    </row>
    <row r="1585" spans="1:2" x14ac:dyDescent="0.25">
      <c r="A1585" t="str">
        <f>'Base Calificada'!A1586&amp;'Base Calificada'!D1586</f>
        <v>200863E209</v>
      </c>
      <c r="B1585" t="str">
        <f>'Base Calificada'!U1586</f>
        <v>No social</v>
      </c>
    </row>
    <row r="1586" spans="1:2" x14ac:dyDescent="0.25">
      <c r="A1586" t="str">
        <f>'Base Calificada'!A1587&amp;'Base Calificada'!D1587</f>
        <v>200863J202</v>
      </c>
      <c r="B1586" t="str">
        <f>'Base Calificada'!U1587</f>
        <v>Social</v>
      </c>
    </row>
    <row r="1587" spans="1:2" x14ac:dyDescent="0.25">
      <c r="A1587" t="str">
        <f>'Base Calificada'!A1588&amp;'Base Calificada'!D1588</f>
        <v>200863K001</v>
      </c>
      <c r="B1587" t="str">
        <f>'Base Calificada'!U1588</f>
        <v>No social</v>
      </c>
    </row>
    <row r="1588" spans="1:2" x14ac:dyDescent="0.25">
      <c r="A1588" t="str">
        <f>'Base Calificada'!A1589&amp;'Base Calificada'!D1589</f>
        <v>200863K027</v>
      </c>
      <c r="B1588" t="str">
        <f>'Base Calificada'!U1589</f>
        <v>No social</v>
      </c>
    </row>
    <row r="1589" spans="1:2" x14ac:dyDescent="0.25">
      <c r="A1589" t="str">
        <f>'Base Calificada'!A1590&amp;'Base Calificada'!D1590</f>
        <v>200863K029</v>
      </c>
      <c r="B1589" t="str">
        <f>'Base Calificada'!U1590</f>
        <v>No social</v>
      </c>
    </row>
    <row r="1590" spans="1:2" x14ac:dyDescent="0.25">
      <c r="A1590" t="str">
        <f>'Base Calificada'!A1591&amp;'Base Calificada'!D1591</f>
        <v>200863K301</v>
      </c>
      <c r="B1590" t="str">
        <f>'Base Calificada'!U1591</f>
        <v>No social</v>
      </c>
    </row>
    <row r="1591" spans="1:2" x14ac:dyDescent="0.25">
      <c r="A1591" t="str">
        <f>'Base Calificada'!A1592&amp;'Base Calificada'!D1592</f>
        <v>200863K327</v>
      </c>
      <c r="B1591" t="str">
        <f>'Base Calificada'!U1592</f>
        <v>No social</v>
      </c>
    </row>
    <row r="1592" spans="1:2" x14ac:dyDescent="0.25">
      <c r="A1592" t="str">
        <f>'Base Calificada'!A1593&amp;'Base Calificada'!D1593</f>
        <v>200863K329</v>
      </c>
      <c r="B1592" t="str">
        <f>'Base Calificada'!U1593</f>
        <v>No social</v>
      </c>
    </row>
    <row r="1593" spans="1:2" x14ac:dyDescent="0.25">
      <c r="A1593" t="str">
        <f>'Base Calificada'!A1594&amp;'Base Calificada'!D1594</f>
        <v>200863M001</v>
      </c>
      <c r="B1593" t="str">
        <f>'Base Calificada'!U1594</f>
        <v>No social</v>
      </c>
    </row>
    <row r="1594" spans="1:2" x14ac:dyDescent="0.25">
      <c r="A1594" t="str">
        <f>'Base Calificada'!A1595&amp;'Base Calificada'!D1595</f>
        <v>200863O001</v>
      </c>
      <c r="B1594" t="str">
        <f>'Base Calificada'!U1595</f>
        <v>No social</v>
      </c>
    </row>
    <row r="1595" spans="1:2" x14ac:dyDescent="0.25">
      <c r="A1595" t="str">
        <f>'Base Calificada'!A1596&amp;'Base Calificada'!D1596</f>
        <v>200863R203</v>
      </c>
      <c r="B1595" t="str">
        <f>'Base Calificada'!U1596</f>
        <v>No social</v>
      </c>
    </row>
    <row r="1596" spans="1:2" x14ac:dyDescent="0.25">
      <c r="A1596" t="str">
        <f>'Base Calificada'!A1597&amp;'Base Calificada'!D1597</f>
        <v>20091K025</v>
      </c>
      <c r="B1596" t="str">
        <f>'Base Calificada'!U1597</f>
        <v>No social</v>
      </c>
    </row>
    <row r="1597" spans="1:2" x14ac:dyDescent="0.25">
      <c r="A1597" t="str">
        <f>'Base Calificada'!A1598&amp;'Base Calificada'!D1598</f>
        <v>20091K027</v>
      </c>
      <c r="B1597" t="str">
        <f>'Base Calificada'!U1598</f>
        <v>No social</v>
      </c>
    </row>
    <row r="1598" spans="1:2" x14ac:dyDescent="0.25">
      <c r="A1598" t="str">
        <f>'Base Calificada'!A1599&amp;'Base Calificada'!D1599</f>
        <v>20091R001</v>
      </c>
      <c r="B1598" t="str">
        <f>'Base Calificada'!U1599</f>
        <v>No social</v>
      </c>
    </row>
    <row r="1599" spans="1:2" x14ac:dyDescent="0.25">
      <c r="A1599" t="str">
        <f>'Base Calificada'!A1600&amp;'Base Calificada'!D1600</f>
        <v>20091R002</v>
      </c>
      <c r="B1599" t="str">
        <f>'Base Calificada'!U1600</f>
        <v>No social</v>
      </c>
    </row>
    <row r="1600" spans="1:2" x14ac:dyDescent="0.25">
      <c r="A1600" t="str">
        <f>'Base Calificada'!A1601&amp;'Base Calificada'!D1601</f>
        <v>20092K027</v>
      </c>
      <c r="B1600" t="str">
        <f>'Base Calificada'!U1601</f>
        <v>No social</v>
      </c>
    </row>
    <row r="1601" spans="1:2" x14ac:dyDescent="0.25">
      <c r="A1601" t="str">
        <f>'Base Calificada'!A1602&amp;'Base Calificada'!D1602</f>
        <v>20092M001</v>
      </c>
      <c r="B1601" t="str">
        <f>'Base Calificada'!U1602</f>
        <v>No social</v>
      </c>
    </row>
    <row r="1602" spans="1:2" x14ac:dyDescent="0.25">
      <c r="A1602" t="str">
        <f>'Base Calificada'!A1603&amp;'Base Calificada'!D1603</f>
        <v>20092O001</v>
      </c>
      <c r="B1602" t="str">
        <f>'Base Calificada'!U1603</f>
        <v>No social</v>
      </c>
    </row>
    <row r="1603" spans="1:2" x14ac:dyDescent="0.25">
      <c r="A1603" t="str">
        <f>'Base Calificada'!A1604&amp;'Base Calificada'!D1604</f>
        <v>20092P001</v>
      </c>
      <c r="B1603" t="str">
        <f>'Base Calificada'!U1604</f>
        <v>No social</v>
      </c>
    </row>
    <row r="1604" spans="1:2" x14ac:dyDescent="0.25">
      <c r="A1604" t="str">
        <f>'Base Calificada'!A1605&amp;'Base Calificada'!D1605</f>
        <v>20092P002</v>
      </c>
      <c r="B1604" t="str">
        <f>'Base Calificada'!U1605</f>
        <v>No social</v>
      </c>
    </row>
    <row r="1605" spans="1:2" x14ac:dyDescent="0.25">
      <c r="A1605" t="str">
        <f>'Base Calificada'!A1606&amp;'Base Calificada'!D1606</f>
        <v>20092P003</v>
      </c>
      <c r="B1605" t="str">
        <f>'Base Calificada'!U1606</f>
        <v>Social</v>
      </c>
    </row>
    <row r="1606" spans="1:2" x14ac:dyDescent="0.25">
      <c r="A1606" t="str">
        <f>'Base Calificada'!A1607&amp;'Base Calificada'!D1607</f>
        <v>20092P004</v>
      </c>
      <c r="B1606" t="str">
        <f>'Base Calificada'!U1607</f>
        <v>No social</v>
      </c>
    </row>
    <row r="1607" spans="1:2" x14ac:dyDescent="0.25">
      <c r="A1607" t="str">
        <f>'Base Calificada'!A1608&amp;'Base Calificada'!D1608</f>
        <v>20093R001</v>
      </c>
      <c r="B1607" t="str">
        <f>'Base Calificada'!U1608</f>
        <v>No social</v>
      </c>
    </row>
    <row r="1608" spans="1:2" x14ac:dyDescent="0.25">
      <c r="A1608" t="str">
        <f>'Base Calificada'!A1609&amp;'Base Calificada'!D1609</f>
        <v>20094E001</v>
      </c>
      <c r="B1608" t="str">
        <f>'Base Calificada'!U1609</f>
        <v>No social</v>
      </c>
    </row>
    <row r="1609" spans="1:2" x14ac:dyDescent="0.25">
      <c r="A1609" t="str">
        <f>'Base Calificada'!A1610&amp;'Base Calificada'!D1610</f>
        <v>20094E002</v>
      </c>
      <c r="B1609" t="str">
        <f>'Base Calificada'!U1610</f>
        <v>No social</v>
      </c>
    </row>
    <row r="1610" spans="1:2" x14ac:dyDescent="0.25">
      <c r="A1610" t="str">
        <f>'Base Calificada'!A1611&amp;'Base Calificada'!D1611</f>
        <v>20094E004</v>
      </c>
      <c r="B1610" t="str">
        <f>'Base Calificada'!U1611</f>
        <v>No social</v>
      </c>
    </row>
    <row r="1611" spans="1:2" x14ac:dyDescent="0.25">
      <c r="A1611" t="str">
        <f>'Base Calificada'!A1612&amp;'Base Calificada'!D1612</f>
        <v>20094E006</v>
      </c>
      <c r="B1611" t="str">
        <f>'Base Calificada'!U1612</f>
        <v>Social</v>
      </c>
    </row>
    <row r="1612" spans="1:2" x14ac:dyDescent="0.25">
      <c r="A1612" t="str">
        <f>'Base Calificada'!A1613&amp;'Base Calificada'!D1613</f>
        <v>20094E007</v>
      </c>
      <c r="B1612" t="str">
        <f>'Base Calificada'!U1613</f>
        <v>Social</v>
      </c>
    </row>
    <row r="1613" spans="1:2" x14ac:dyDescent="0.25">
      <c r="A1613" t="str">
        <f>'Base Calificada'!A1614&amp;'Base Calificada'!D1614</f>
        <v>20094E008</v>
      </c>
      <c r="B1613" t="str">
        <f>'Base Calificada'!U1614</f>
        <v>Social</v>
      </c>
    </row>
    <row r="1614" spans="1:2" x14ac:dyDescent="0.25">
      <c r="A1614" t="str">
        <f>'Base Calificada'!A1615&amp;'Base Calificada'!D1615</f>
        <v>20094E010</v>
      </c>
      <c r="B1614" t="str">
        <f>'Base Calificada'!U1615</f>
        <v>Social</v>
      </c>
    </row>
    <row r="1615" spans="1:2" x14ac:dyDescent="0.25">
      <c r="A1615" t="str">
        <f>'Base Calificada'!A1616&amp;'Base Calificada'!D1616</f>
        <v>20094E011</v>
      </c>
      <c r="B1615" t="str">
        <f>'Base Calificada'!U1616</f>
        <v>Social</v>
      </c>
    </row>
    <row r="1616" spans="1:2" x14ac:dyDescent="0.25">
      <c r="A1616" t="str">
        <f>'Base Calificada'!A1617&amp;'Base Calificada'!D1617</f>
        <v>20094E012</v>
      </c>
      <c r="B1616" t="str">
        <f>'Base Calificada'!U1617</f>
        <v>No social</v>
      </c>
    </row>
    <row r="1617" spans="1:2" x14ac:dyDescent="0.25">
      <c r="A1617" t="str">
        <f>'Base Calificada'!A1618&amp;'Base Calificada'!D1618</f>
        <v>20094K015</v>
      </c>
      <c r="B1617" t="str">
        <f>'Base Calificada'!U1618</f>
        <v>No social</v>
      </c>
    </row>
    <row r="1618" spans="1:2" x14ac:dyDescent="0.25">
      <c r="A1618" t="str">
        <f>'Base Calificada'!A1619&amp;'Base Calificada'!D1619</f>
        <v>20094M001</v>
      </c>
      <c r="B1618" t="str">
        <f>'Base Calificada'!U1619</f>
        <v>No social</v>
      </c>
    </row>
    <row r="1619" spans="1:2" x14ac:dyDescent="0.25">
      <c r="A1619" t="str">
        <f>'Base Calificada'!A1620&amp;'Base Calificada'!D1620</f>
        <v>20094N001</v>
      </c>
      <c r="B1619" t="str">
        <f>'Base Calificada'!U1620</f>
        <v>No social</v>
      </c>
    </row>
    <row r="1620" spans="1:2" x14ac:dyDescent="0.25">
      <c r="A1620" t="str">
        <f>'Base Calificada'!A1621&amp;'Base Calificada'!D1621</f>
        <v>20094O001</v>
      </c>
      <c r="B1620" t="str">
        <f>'Base Calificada'!U1621</f>
        <v>No social</v>
      </c>
    </row>
    <row r="1621" spans="1:2" x14ac:dyDescent="0.25">
      <c r="A1621" t="str">
        <f>'Base Calificada'!A1622&amp;'Base Calificada'!D1622</f>
        <v>20094O099</v>
      </c>
      <c r="B1621" t="str">
        <f>'Base Calificada'!U1622</f>
        <v>No social</v>
      </c>
    </row>
    <row r="1622" spans="1:2" x14ac:dyDescent="0.25">
      <c r="A1622" t="str">
        <f>'Base Calificada'!A1623&amp;'Base Calificada'!D1623</f>
        <v>20094P001</v>
      </c>
      <c r="B1622" t="str">
        <f>'Base Calificada'!U1623</f>
        <v>No social</v>
      </c>
    </row>
    <row r="1623" spans="1:2" x14ac:dyDescent="0.25">
      <c r="A1623" t="str">
        <f>'Base Calificada'!A1624&amp;'Base Calificada'!D1624</f>
        <v>20094P002</v>
      </c>
      <c r="B1623" t="str">
        <f>'Base Calificada'!U1624</f>
        <v>Social</v>
      </c>
    </row>
    <row r="1624" spans="1:2" x14ac:dyDescent="0.25">
      <c r="A1624" t="str">
        <f>'Base Calificada'!A1625&amp;'Base Calificada'!D1625</f>
        <v>20094P004</v>
      </c>
      <c r="B1624" t="str">
        <f>'Base Calificada'!U1625</f>
        <v>No social</v>
      </c>
    </row>
    <row r="1625" spans="1:2" x14ac:dyDescent="0.25">
      <c r="A1625" t="str">
        <f>'Base Calificada'!A1626&amp;'Base Calificada'!D1626</f>
        <v>20094P005</v>
      </c>
      <c r="B1625" t="str">
        <f>'Base Calificada'!U1626</f>
        <v>No social</v>
      </c>
    </row>
    <row r="1626" spans="1:2" x14ac:dyDescent="0.25">
      <c r="A1626" t="str">
        <f>'Base Calificada'!A1627&amp;'Base Calificada'!D1627</f>
        <v>20094P006</v>
      </c>
      <c r="B1626" t="str">
        <f>'Base Calificada'!U1627</f>
        <v>Social</v>
      </c>
    </row>
    <row r="1627" spans="1:2" x14ac:dyDescent="0.25">
      <c r="A1627" t="str">
        <f>'Base Calificada'!A1628&amp;'Base Calificada'!D1628</f>
        <v>20094P009</v>
      </c>
      <c r="B1627" t="str">
        <f>'Base Calificada'!U1628</f>
        <v>No social</v>
      </c>
    </row>
    <row r="1628" spans="1:2" x14ac:dyDescent="0.25">
      <c r="A1628" t="str">
        <f>'Base Calificada'!A1629&amp;'Base Calificada'!D1629</f>
        <v>20094P014</v>
      </c>
      <c r="B1628" t="str">
        <f>'Base Calificada'!U1629</f>
        <v>No social</v>
      </c>
    </row>
    <row r="1629" spans="1:2" x14ac:dyDescent="0.25">
      <c r="A1629" t="str">
        <f>'Base Calificada'!A1630&amp;'Base Calificada'!D1630</f>
        <v>20094R002</v>
      </c>
      <c r="B1629" t="str">
        <f>'Base Calificada'!U1630</f>
        <v>Social</v>
      </c>
    </row>
    <row r="1630" spans="1:2" x14ac:dyDescent="0.25">
      <c r="A1630" t="str">
        <f>'Base Calificada'!A1631&amp;'Base Calificada'!D1631</f>
        <v>20094U001</v>
      </c>
      <c r="B1630" t="str">
        <f>'Base Calificada'!U1631</f>
        <v>No social</v>
      </c>
    </row>
    <row r="1631" spans="1:2" x14ac:dyDescent="0.25">
      <c r="A1631" t="str">
        <f>'Base Calificada'!A1632&amp;'Base Calificada'!D1632</f>
        <v>20095E001</v>
      </c>
      <c r="B1631" t="str">
        <f>'Base Calificada'!U1632</f>
        <v>No social</v>
      </c>
    </row>
    <row r="1632" spans="1:2" x14ac:dyDescent="0.25">
      <c r="A1632" t="str">
        <f>'Base Calificada'!A1633&amp;'Base Calificada'!D1633</f>
        <v>20095E002</v>
      </c>
      <c r="B1632" t="str">
        <f>'Base Calificada'!U1633</f>
        <v>No social</v>
      </c>
    </row>
    <row r="1633" spans="1:2" x14ac:dyDescent="0.25">
      <c r="A1633" t="str">
        <f>'Base Calificada'!A1634&amp;'Base Calificada'!D1634</f>
        <v>20095E003</v>
      </c>
      <c r="B1633" t="str">
        <f>'Base Calificada'!U1634</f>
        <v>No social</v>
      </c>
    </row>
    <row r="1634" spans="1:2" x14ac:dyDescent="0.25">
      <c r="A1634" t="str">
        <f>'Base Calificada'!A1635&amp;'Base Calificada'!D1635</f>
        <v>20095E004</v>
      </c>
      <c r="B1634" t="str">
        <f>'Base Calificada'!U1635</f>
        <v>No social</v>
      </c>
    </row>
    <row r="1635" spans="1:2" x14ac:dyDescent="0.25">
      <c r="A1635" t="str">
        <f>'Base Calificada'!A1636&amp;'Base Calificada'!D1636</f>
        <v>20095E005</v>
      </c>
      <c r="B1635" t="str">
        <f>'Base Calificada'!U1636</f>
        <v>No social</v>
      </c>
    </row>
    <row r="1636" spans="1:2" x14ac:dyDescent="0.25">
      <c r="A1636" t="str">
        <f>'Base Calificada'!A1637&amp;'Base Calificada'!D1637</f>
        <v>20095E006</v>
      </c>
      <c r="B1636" t="str">
        <f>'Base Calificada'!U1637</f>
        <v>No social</v>
      </c>
    </row>
    <row r="1637" spans="1:2" x14ac:dyDescent="0.25">
      <c r="A1637" t="str">
        <f>'Base Calificada'!A1638&amp;'Base Calificada'!D1638</f>
        <v>20095K014</v>
      </c>
      <c r="B1637" t="str">
        <f>'Base Calificada'!U1638</f>
        <v>Social</v>
      </c>
    </row>
    <row r="1638" spans="1:2" x14ac:dyDescent="0.25">
      <c r="A1638" t="str">
        <f>'Base Calificada'!A1639&amp;'Base Calificada'!D1639</f>
        <v>20095K025</v>
      </c>
      <c r="B1638" t="str">
        <f>'Base Calificada'!U1639</f>
        <v>No social</v>
      </c>
    </row>
    <row r="1639" spans="1:2" x14ac:dyDescent="0.25">
      <c r="A1639" t="str">
        <f>'Base Calificada'!A1640&amp;'Base Calificada'!D1640</f>
        <v>20095M001</v>
      </c>
      <c r="B1639" t="str">
        <f>'Base Calificada'!U1640</f>
        <v>No social</v>
      </c>
    </row>
    <row r="1640" spans="1:2" x14ac:dyDescent="0.25">
      <c r="A1640" t="str">
        <f>'Base Calificada'!A1641&amp;'Base Calificada'!D1641</f>
        <v>20095O001</v>
      </c>
      <c r="B1640" t="str">
        <f>'Base Calificada'!U1641</f>
        <v>No social</v>
      </c>
    </row>
    <row r="1641" spans="1:2" x14ac:dyDescent="0.25">
      <c r="A1641" t="str">
        <f>'Base Calificada'!A1642&amp;'Base Calificada'!D1642</f>
        <v>20095P001</v>
      </c>
      <c r="B1641" t="str">
        <f>'Base Calificada'!U1642</f>
        <v>No social</v>
      </c>
    </row>
    <row r="1642" spans="1:2" x14ac:dyDescent="0.25">
      <c r="A1642" t="str">
        <f>'Base Calificada'!A1643&amp;'Base Calificada'!D1643</f>
        <v>20095P002</v>
      </c>
      <c r="B1642" t="str">
        <f>'Base Calificada'!U1643</f>
        <v>No social</v>
      </c>
    </row>
    <row r="1643" spans="1:2" x14ac:dyDescent="0.25">
      <c r="A1643" t="str">
        <f>'Base Calificada'!A1644&amp;'Base Calificada'!D1644</f>
        <v>20095P003</v>
      </c>
      <c r="B1643" t="str">
        <f>'Base Calificada'!U1644</f>
        <v>No social</v>
      </c>
    </row>
    <row r="1644" spans="1:2" x14ac:dyDescent="0.25">
      <c r="A1644" t="str">
        <f>'Base Calificada'!A1645&amp;'Base Calificada'!D1645</f>
        <v>20095P004</v>
      </c>
      <c r="B1644" t="str">
        <f>'Base Calificada'!U1645</f>
        <v>No social</v>
      </c>
    </row>
    <row r="1645" spans="1:2" x14ac:dyDescent="0.25">
      <c r="A1645" t="str">
        <f>'Base Calificada'!A1646&amp;'Base Calificada'!D1646</f>
        <v>20095P005</v>
      </c>
      <c r="B1645" t="str">
        <f>'Base Calificada'!U1646</f>
        <v>No social</v>
      </c>
    </row>
    <row r="1646" spans="1:2" x14ac:dyDescent="0.25">
      <c r="A1646" t="str">
        <f>'Base Calificada'!A1647&amp;'Base Calificada'!D1647</f>
        <v>20095P006</v>
      </c>
      <c r="B1646" t="str">
        <f>'Base Calificada'!U1647</f>
        <v>No social</v>
      </c>
    </row>
    <row r="1647" spans="1:2" x14ac:dyDescent="0.25">
      <c r="A1647" t="str">
        <f>'Base Calificada'!A1648&amp;'Base Calificada'!D1648</f>
        <v>20095P007</v>
      </c>
      <c r="B1647" t="str">
        <f>'Base Calificada'!U1648</f>
        <v>Social</v>
      </c>
    </row>
    <row r="1648" spans="1:2" x14ac:dyDescent="0.25">
      <c r="A1648" t="str">
        <f>'Base Calificada'!A1649&amp;'Base Calificada'!D1649</f>
        <v>20095R001</v>
      </c>
      <c r="B1648" t="str">
        <f>'Base Calificada'!U1649</f>
        <v>No social</v>
      </c>
    </row>
    <row r="1649" spans="1:2" x14ac:dyDescent="0.25">
      <c r="A1649" t="str">
        <f>'Base Calificada'!A1650&amp;'Base Calificada'!D1650</f>
        <v>20096B001</v>
      </c>
      <c r="B1649" t="str">
        <f>'Base Calificada'!U1650</f>
        <v>No social</v>
      </c>
    </row>
    <row r="1650" spans="1:2" x14ac:dyDescent="0.25">
      <c r="A1650" t="str">
        <f>'Base Calificada'!A1651&amp;'Base Calificada'!D1651</f>
        <v>20096E003</v>
      </c>
      <c r="B1650" t="str">
        <f>'Base Calificada'!U1651</f>
        <v>No social</v>
      </c>
    </row>
    <row r="1651" spans="1:2" x14ac:dyDescent="0.25">
      <c r="A1651" t="str">
        <f>'Base Calificada'!A1652&amp;'Base Calificada'!D1652</f>
        <v>20096E005</v>
      </c>
      <c r="B1651" t="str">
        <f>'Base Calificada'!U1652</f>
        <v>No social</v>
      </c>
    </row>
    <row r="1652" spans="1:2" x14ac:dyDescent="0.25">
      <c r="A1652" t="str">
        <f>'Base Calificada'!A1653&amp;'Base Calificada'!D1653</f>
        <v>20096E006</v>
      </c>
      <c r="B1652" t="str">
        <f>'Base Calificada'!U1653</f>
        <v>Social</v>
      </c>
    </row>
    <row r="1653" spans="1:2" x14ac:dyDescent="0.25">
      <c r="A1653" t="str">
        <f>'Base Calificada'!A1654&amp;'Base Calificada'!D1654</f>
        <v>20096E008</v>
      </c>
      <c r="B1653" t="str">
        <f>'Base Calificada'!U1654</f>
        <v>Social</v>
      </c>
    </row>
    <row r="1654" spans="1:2" x14ac:dyDescent="0.25">
      <c r="A1654" t="str">
        <f>'Base Calificada'!A1655&amp;'Base Calificada'!D1655</f>
        <v>20096E011</v>
      </c>
      <c r="B1654" t="str">
        <f>'Base Calificada'!U1655</f>
        <v>No social</v>
      </c>
    </row>
    <row r="1655" spans="1:2" x14ac:dyDescent="0.25">
      <c r="A1655" t="str">
        <f>'Base Calificada'!A1656&amp;'Base Calificada'!D1656</f>
        <v>20096E024</v>
      </c>
      <c r="B1655" t="str">
        <f>'Base Calificada'!U1656</f>
        <v>No social</v>
      </c>
    </row>
    <row r="1656" spans="1:2" x14ac:dyDescent="0.25">
      <c r="A1656" t="str">
        <f>'Base Calificada'!A1657&amp;'Base Calificada'!D1657</f>
        <v>20096E025</v>
      </c>
      <c r="B1656" t="str">
        <f>'Base Calificada'!U1657</f>
        <v>No social</v>
      </c>
    </row>
    <row r="1657" spans="1:2" x14ac:dyDescent="0.25">
      <c r="A1657" t="str">
        <f>'Base Calificada'!A1658&amp;'Base Calificada'!D1658</f>
        <v>20096E026</v>
      </c>
      <c r="B1657" t="str">
        <f>'Base Calificada'!U1658</f>
        <v>No social</v>
      </c>
    </row>
    <row r="1658" spans="1:2" x14ac:dyDescent="0.25">
      <c r="A1658" t="str">
        <f>'Base Calificada'!A1659&amp;'Base Calificada'!D1659</f>
        <v>20096F001</v>
      </c>
      <c r="B1658" t="str">
        <f>'Base Calificada'!U1659</f>
        <v>Social</v>
      </c>
    </row>
    <row r="1659" spans="1:2" x14ac:dyDescent="0.25">
      <c r="A1659" t="str">
        <f>'Base Calificada'!A1660&amp;'Base Calificada'!D1660</f>
        <v>20096F002</v>
      </c>
      <c r="B1659" t="str">
        <f>'Base Calificada'!U1660</f>
        <v>Social</v>
      </c>
    </row>
    <row r="1660" spans="1:2" x14ac:dyDescent="0.25">
      <c r="A1660" t="str">
        <f>'Base Calificada'!A1661&amp;'Base Calificada'!D1661</f>
        <v>20096F006</v>
      </c>
      <c r="B1660" t="str">
        <f>'Base Calificada'!U1661</f>
        <v>No social</v>
      </c>
    </row>
    <row r="1661" spans="1:2" x14ac:dyDescent="0.25">
      <c r="A1661" t="str">
        <f>'Base Calificada'!A1662&amp;'Base Calificada'!D1662</f>
        <v>20096F010</v>
      </c>
      <c r="B1661" t="str">
        <f>'Base Calificada'!U1662</f>
        <v>Social</v>
      </c>
    </row>
    <row r="1662" spans="1:2" x14ac:dyDescent="0.25">
      <c r="A1662" t="str">
        <f>'Base Calificada'!A1663&amp;'Base Calificada'!D1663</f>
        <v>20096F017</v>
      </c>
      <c r="B1662" t="str">
        <f>'Base Calificada'!U1663</f>
        <v>Social</v>
      </c>
    </row>
    <row r="1663" spans="1:2" x14ac:dyDescent="0.25">
      <c r="A1663" t="str">
        <f>'Base Calificada'!A1664&amp;'Base Calificada'!D1664</f>
        <v>20096F019</v>
      </c>
      <c r="B1663" t="str">
        <f>'Base Calificada'!U1664</f>
        <v>Social</v>
      </c>
    </row>
    <row r="1664" spans="1:2" x14ac:dyDescent="0.25">
      <c r="A1664" t="str">
        <f>'Base Calificada'!A1665&amp;'Base Calificada'!D1665</f>
        <v>20096F022</v>
      </c>
      <c r="B1664" t="str">
        <f>'Base Calificada'!U1665</f>
        <v>Social</v>
      </c>
    </row>
    <row r="1665" spans="1:2" x14ac:dyDescent="0.25">
      <c r="A1665" t="str">
        <f>'Base Calificada'!A1666&amp;'Base Calificada'!D1666</f>
        <v>20096F023</v>
      </c>
      <c r="B1665" t="str">
        <f>'Base Calificada'!U1666</f>
        <v>No social</v>
      </c>
    </row>
    <row r="1666" spans="1:2" x14ac:dyDescent="0.25">
      <c r="A1666" t="str">
        <f>'Base Calificada'!A1667&amp;'Base Calificada'!D1667</f>
        <v>20096F029</v>
      </c>
      <c r="B1666" t="str">
        <f>'Base Calificada'!U1667</f>
        <v>Social</v>
      </c>
    </row>
    <row r="1667" spans="1:2" x14ac:dyDescent="0.25">
      <c r="A1667" t="str">
        <f>'Base Calificada'!A1668&amp;'Base Calificada'!D1668</f>
        <v>20096F030</v>
      </c>
      <c r="B1667" t="str">
        <f>'Base Calificada'!U1668</f>
        <v>Social</v>
      </c>
    </row>
    <row r="1668" spans="1:2" x14ac:dyDescent="0.25">
      <c r="A1668" t="str">
        <f>'Base Calificada'!A1669&amp;'Base Calificada'!D1669</f>
        <v>20096F031</v>
      </c>
      <c r="B1668" t="str">
        <f>'Base Calificada'!U1669</f>
        <v>Social</v>
      </c>
    </row>
    <row r="1669" spans="1:2" x14ac:dyDescent="0.25">
      <c r="A1669" t="str">
        <f>'Base Calificada'!A1670&amp;'Base Calificada'!D1670</f>
        <v>20096F032</v>
      </c>
      <c r="B1669" t="str">
        <f>'Base Calificada'!U1670</f>
        <v>Social</v>
      </c>
    </row>
    <row r="1670" spans="1:2" x14ac:dyDescent="0.25">
      <c r="A1670" t="str">
        <f>'Base Calificada'!A1671&amp;'Base Calificada'!D1671</f>
        <v>20096F033</v>
      </c>
      <c r="B1670" t="str">
        <f>'Base Calificada'!U1671</f>
        <v>No social</v>
      </c>
    </row>
    <row r="1671" spans="1:2" x14ac:dyDescent="0.25">
      <c r="A1671" t="str">
        <f>'Base Calificada'!A1672&amp;'Base Calificada'!D1672</f>
        <v>20096G001</v>
      </c>
      <c r="B1671" t="str">
        <f>'Base Calificada'!U1672</f>
        <v>No social</v>
      </c>
    </row>
    <row r="1672" spans="1:2" x14ac:dyDescent="0.25">
      <c r="A1672" t="str">
        <f>'Base Calificada'!A1673&amp;'Base Calificada'!D1673</f>
        <v>20096G002</v>
      </c>
      <c r="B1672" t="str">
        <f>'Base Calificada'!U1673</f>
        <v>No social</v>
      </c>
    </row>
    <row r="1673" spans="1:2" x14ac:dyDescent="0.25">
      <c r="A1673" t="str">
        <f>'Base Calificada'!A1674&amp;'Base Calificada'!D1674</f>
        <v>20096G003</v>
      </c>
      <c r="B1673" t="str">
        <f>'Base Calificada'!U1674</f>
        <v>Social</v>
      </c>
    </row>
    <row r="1674" spans="1:2" x14ac:dyDescent="0.25">
      <c r="A1674" t="str">
        <f>'Base Calificada'!A1675&amp;'Base Calificada'!D1675</f>
        <v>20096G004</v>
      </c>
      <c r="B1674" t="str">
        <f>'Base Calificada'!U1675</f>
        <v>No social</v>
      </c>
    </row>
    <row r="1675" spans="1:2" x14ac:dyDescent="0.25">
      <c r="A1675" t="str">
        <f>'Base Calificada'!A1676&amp;'Base Calificada'!D1676</f>
        <v>20096G005</v>
      </c>
      <c r="B1675" t="str">
        <f>'Base Calificada'!U1676</f>
        <v>No social</v>
      </c>
    </row>
    <row r="1676" spans="1:2" x14ac:dyDescent="0.25">
      <c r="A1676" t="str">
        <f>'Base Calificada'!A1677&amp;'Base Calificada'!D1677</f>
        <v>20096K014</v>
      </c>
      <c r="B1676" t="str">
        <f>'Base Calificada'!U1677</f>
        <v>Social</v>
      </c>
    </row>
    <row r="1677" spans="1:2" x14ac:dyDescent="0.25">
      <c r="A1677" t="str">
        <f>'Base Calificada'!A1678&amp;'Base Calificada'!D1678</f>
        <v>20096K025</v>
      </c>
      <c r="B1677" t="str">
        <f>'Base Calificada'!U1678</f>
        <v>Social</v>
      </c>
    </row>
    <row r="1678" spans="1:2" x14ac:dyDescent="0.25">
      <c r="A1678" t="str">
        <f>'Base Calificada'!A1679&amp;'Base Calificada'!D1679</f>
        <v>20096K027</v>
      </c>
      <c r="B1678" t="str">
        <f>'Base Calificada'!U1679</f>
        <v>Social</v>
      </c>
    </row>
    <row r="1679" spans="1:2" x14ac:dyDescent="0.25">
      <c r="A1679" t="str">
        <f>'Base Calificada'!A1680&amp;'Base Calificada'!D1680</f>
        <v>20096K028</v>
      </c>
      <c r="B1679" t="str">
        <f>'Base Calificada'!U1680</f>
        <v>Social</v>
      </c>
    </row>
    <row r="1680" spans="1:2" x14ac:dyDescent="0.25">
      <c r="A1680" t="str">
        <f>'Base Calificada'!A1681&amp;'Base Calificada'!D1681</f>
        <v>20096M001</v>
      </c>
      <c r="B1680" t="str">
        <f>'Base Calificada'!U1681</f>
        <v>No social</v>
      </c>
    </row>
    <row r="1681" spans="1:2" x14ac:dyDescent="0.25">
      <c r="A1681" t="str">
        <f>'Base Calificada'!A1682&amp;'Base Calificada'!D1682</f>
        <v>20096O001</v>
      </c>
      <c r="B1681" t="str">
        <f>'Base Calificada'!U1682</f>
        <v>No social</v>
      </c>
    </row>
    <row r="1682" spans="1:2" x14ac:dyDescent="0.25">
      <c r="A1682" t="str">
        <f>'Base Calificada'!A1683&amp;'Base Calificada'!D1683</f>
        <v>20096O099</v>
      </c>
      <c r="B1682" t="str">
        <f>'Base Calificada'!U1683</f>
        <v>No social</v>
      </c>
    </row>
    <row r="1683" spans="1:2" x14ac:dyDescent="0.25">
      <c r="A1683" t="str">
        <f>'Base Calificada'!A1684&amp;'Base Calificada'!D1684</f>
        <v>20096P001</v>
      </c>
      <c r="B1683" t="str">
        <f>'Base Calificada'!U1684</f>
        <v>No social</v>
      </c>
    </row>
    <row r="1684" spans="1:2" x14ac:dyDescent="0.25">
      <c r="A1684" t="str">
        <f>'Base Calificada'!A1685&amp;'Base Calificada'!D1685</f>
        <v>20096P002</v>
      </c>
      <c r="B1684" t="str">
        <f>'Base Calificada'!U1685</f>
        <v>No social</v>
      </c>
    </row>
    <row r="1685" spans="1:2" x14ac:dyDescent="0.25">
      <c r="A1685" t="str">
        <f>'Base Calificada'!A1686&amp;'Base Calificada'!D1686</f>
        <v>20096P003</v>
      </c>
      <c r="B1685" t="str">
        <f>'Base Calificada'!U1686</f>
        <v>No social</v>
      </c>
    </row>
    <row r="1686" spans="1:2" x14ac:dyDescent="0.25">
      <c r="A1686" t="str">
        <f>'Base Calificada'!A1687&amp;'Base Calificada'!D1687</f>
        <v>20096P004</v>
      </c>
      <c r="B1686" t="str">
        <f>'Base Calificada'!U1687</f>
        <v>No social</v>
      </c>
    </row>
    <row r="1687" spans="1:2" x14ac:dyDescent="0.25">
      <c r="A1687" t="str">
        <f>'Base Calificada'!A1688&amp;'Base Calificada'!D1688</f>
        <v>20096P005</v>
      </c>
      <c r="B1687" t="str">
        <f>'Base Calificada'!U1688</f>
        <v>Social</v>
      </c>
    </row>
    <row r="1688" spans="1:2" x14ac:dyDescent="0.25">
      <c r="A1688" t="str">
        <f>'Base Calificada'!A1689&amp;'Base Calificada'!D1689</f>
        <v>20096P010</v>
      </c>
      <c r="B1688" t="str">
        <f>'Base Calificada'!U1689</f>
        <v>Social</v>
      </c>
    </row>
    <row r="1689" spans="1:2" x14ac:dyDescent="0.25">
      <c r="A1689" t="str">
        <f>'Base Calificada'!A1690&amp;'Base Calificada'!D1690</f>
        <v>20096P011</v>
      </c>
      <c r="B1689" t="str">
        <f>'Base Calificada'!U1690</f>
        <v>No social</v>
      </c>
    </row>
    <row r="1690" spans="1:2" x14ac:dyDescent="0.25">
      <c r="A1690" t="str">
        <f>'Base Calificada'!A1691&amp;'Base Calificada'!D1691</f>
        <v>20096P012</v>
      </c>
      <c r="B1690" t="str">
        <f>'Base Calificada'!U1691</f>
        <v>Social</v>
      </c>
    </row>
    <row r="1691" spans="1:2" x14ac:dyDescent="0.25">
      <c r="A1691" t="str">
        <f>'Base Calificada'!A1692&amp;'Base Calificada'!D1692</f>
        <v>20096P013</v>
      </c>
      <c r="B1691" t="str">
        <f>'Base Calificada'!U1692</f>
        <v>Social</v>
      </c>
    </row>
    <row r="1692" spans="1:2" x14ac:dyDescent="0.25">
      <c r="A1692" t="str">
        <f>'Base Calificada'!A1693&amp;'Base Calificada'!D1693</f>
        <v>20096P014</v>
      </c>
      <c r="B1692" t="str">
        <f>'Base Calificada'!U1693</f>
        <v>Social</v>
      </c>
    </row>
    <row r="1693" spans="1:2" x14ac:dyDescent="0.25">
      <c r="A1693" t="str">
        <f>'Base Calificada'!A1694&amp;'Base Calificada'!D1694</f>
        <v>20096R001</v>
      </c>
      <c r="B1693" t="str">
        <f>'Base Calificada'!U1694</f>
        <v>No social</v>
      </c>
    </row>
    <row r="1694" spans="1:2" x14ac:dyDescent="0.25">
      <c r="A1694" t="str">
        <f>'Base Calificada'!A1695&amp;'Base Calificada'!D1695</f>
        <v>20096R014</v>
      </c>
      <c r="B1694" t="str">
        <f>'Base Calificada'!U1695</f>
        <v>No social</v>
      </c>
    </row>
    <row r="1695" spans="1:2" x14ac:dyDescent="0.25">
      <c r="A1695" t="str">
        <f>'Base Calificada'!A1696&amp;'Base Calificada'!D1696</f>
        <v>20096R016</v>
      </c>
      <c r="B1695" t="str">
        <f>'Base Calificada'!U1696</f>
        <v>No social</v>
      </c>
    </row>
    <row r="1696" spans="1:2" x14ac:dyDescent="0.25">
      <c r="A1696" t="str">
        <f>'Base Calificada'!A1697&amp;'Base Calificada'!D1697</f>
        <v>20096R017</v>
      </c>
      <c r="B1696" t="str">
        <f>'Base Calificada'!U1697</f>
        <v>No social</v>
      </c>
    </row>
    <row r="1697" spans="1:2" x14ac:dyDescent="0.25">
      <c r="A1697" t="str">
        <f>'Base Calificada'!A1698&amp;'Base Calificada'!D1698</f>
        <v>20096S001</v>
      </c>
      <c r="B1697" t="str">
        <f>'Base Calificada'!U1698</f>
        <v>Social</v>
      </c>
    </row>
    <row r="1698" spans="1:2" x14ac:dyDescent="0.25">
      <c r="A1698" t="str">
        <f>'Base Calificada'!A1699&amp;'Base Calificada'!D1699</f>
        <v>20096S172</v>
      </c>
      <c r="B1698" t="str">
        <f>'Base Calificada'!U1699</f>
        <v>Social</v>
      </c>
    </row>
    <row r="1699" spans="1:2" x14ac:dyDescent="0.25">
      <c r="A1699" t="str">
        <f>'Base Calificada'!A1700&amp;'Base Calificada'!D1700</f>
        <v>20096S177</v>
      </c>
      <c r="B1699" t="str">
        <f>'Base Calificada'!U1700</f>
        <v>Social</v>
      </c>
    </row>
    <row r="1700" spans="1:2" x14ac:dyDescent="0.25">
      <c r="A1700" t="str">
        <f>'Base Calificada'!A1701&amp;'Base Calificada'!D1701</f>
        <v>20096S178</v>
      </c>
      <c r="B1700" t="str">
        <f>'Base Calificada'!U1701</f>
        <v>Social</v>
      </c>
    </row>
    <row r="1701" spans="1:2" x14ac:dyDescent="0.25">
      <c r="A1701" t="str">
        <f>'Base Calificada'!A1702&amp;'Base Calificada'!D1702</f>
        <v>20096S179</v>
      </c>
      <c r="B1701" t="str">
        <f>'Base Calificada'!U1702</f>
        <v>Social</v>
      </c>
    </row>
    <row r="1702" spans="1:2" x14ac:dyDescent="0.25">
      <c r="A1702" t="str">
        <f>'Base Calificada'!A1703&amp;'Base Calificada'!D1703</f>
        <v>20096S180</v>
      </c>
      <c r="B1702" t="str">
        <f>'Base Calificada'!U1703</f>
        <v>Social</v>
      </c>
    </row>
    <row r="1703" spans="1:2" x14ac:dyDescent="0.25">
      <c r="A1703" t="str">
        <f>'Base Calificada'!A1704&amp;'Base Calificada'!D1704</f>
        <v>20096S181</v>
      </c>
      <c r="B1703" t="str">
        <f>'Base Calificada'!U1704</f>
        <v>Social</v>
      </c>
    </row>
    <row r="1704" spans="1:2" x14ac:dyDescent="0.25">
      <c r="A1704" t="str">
        <f>'Base Calificada'!A1705&amp;'Base Calificada'!D1705</f>
        <v>20096S182</v>
      </c>
      <c r="B1704" t="str">
        <f>'Base Calificada'!U1705</f>
        <v>Social</v>
      </c>
    </row>
    <row r="1705" spans="1:2" x14ac:dyDescent="0.25">
      <c r="A1705" t="str">
        <f>'Base Calificada'!A1706&amp;'Base Calificada'!D1706</f>
        <v>20096S183</v>
      </c>
      <c r="B1705" t="str">
        <f>'Base Calificada'!U1706</f>
        <v>Social</v>
      </c>
    </row>
    <row r="1706" spans="1:2" x14ac:dyDescent="0.25">
      <c r="A1706" t="str">
        <f>'Base Calificada'!A1707&amp;'Base Calificada'!D1707</f>
        <v>20096S184</v>
      </c>
      <c r="B1706" t="str">
        <f>'Base Calificada'!U1707</f>
        <v>Social</v>
      </c>
    </row>
    <row r="1707" spans="1:2" x14ac:dyDescent="0.25">
      <c r="A1707" t="str">
        <f>'Base Calificada'!A1708&amp;'Base Calificada'!D1708</f>
        <v>20096S185</v>
      </c>
      <c r="B1707" t="str">
        <f>'Base Calificada'!U1708</f>
        <v>Social</v>
      </c>
    </row>
    <row r="1708" spans="1:2" x14ac:dyDescent="0.25">
      <c r="A1708" t="str">
        <f>'Base Calificada'!A1709&amp;'Base Calificada'!D1709</f>
        <v>20096S199</v>
      </c>
      <c r="B1708" t="str">
        <f>'Base Calificada'!U1709</f>
        <v>Social</v>
      </c>
    </row>
    <row r="1709" spans="1:2" x14ac:dyDescent="0.25">
      <c r="A1709" t="str">
        <f>'Base Calificada'!A1710&amp;'Base Calificada'!D1710</f>
        <v>20096U001</v>
      </c>
      <c r="B1709" t="str">
        <f>'Base Calificada'!U1710</f>
        <v>Social</v>
      </c>
    </row>
    <row r="1710" spans="1:2" x14ac:dyDescent="0.25">
      <c r="A1710" t="str">
        <f>'Base Calificada'!A1711&amp;'Base Calificada'!D1711</f>
        <v>20096U002</v>
      </c>
      <c r="B1710" t="str">
        <f>'Base Calificada'!U1711</f>
        <v>Social</v>
      </c>
    </row>
    <row r="1711" spans="1:2" x14ac:dyDescent="0.25">
      <c r="A1711" t="str">
        <f>'Base Calificada'!A1712&amp;'Base Calificada'!D1712</f>
        <v>20096U004</v>
      </c>
      <c r="B1711" t="str">
        <f>'Base Calificada'!U1712</f>
        <v>Social</v>
      </c>
    </row>
    <row r="1712" spans="1:2" x14ac:dyDescent="0.25">
      <c r="A1712" t="str">
        <f>'Base Calificada'!A1713&amp;'Base Calificada'!D1713</f>
        <v>20096U007</v>
      </c>
      <c r="B1712" t="str">
        <f>'Base Calificada'!U1713</f>
        <v>Social</v>
      </c>
    </row>
    <row r="1713" spans="1:2" x14ac:dyDescent="0.25">
      <c r="A1713" t="str">
        <f>'Base Calificada'!A1714&amp;'Base Calificada'!D1714</f>
        <v>20096U008</v>
      </c>
      <c r="B1713" t="str">
        <f>'Base Calificada'!U1714</f>
        <v>Social</v>
      </c>
    </row>
    <row r="1714" spans="1:2" x14ac:dyDescent="0.25">
      <c r="A1714" t="str">
        <f>'Base Calificada'!A1715&amp;'Base Calificada'!D1715</f>
        <v>20096U009</v>
      </c>
      <c r="B1714" t="str">
        <f>'Base Calificada'!U1715</f>
        <v>Social</v>
      </c>
    </row>
    <row r="1715" spans="1:2" x14ac:dyDescent="0.25">
      <c r="A1715" t="str">
        <f>'Base Calificada'!A1716&amp;'Base Calificada'!D1716</f>
        <v>20096U010</v>
      </c>
      <c r="B1715" t="str">
        <f>'Base Calificada'!U1716</f>
        <v>Social</v>
      </c>
    </row>
    <row r="1716" spans="1:2" x14ac:dyDescent="0.25">
      <c r="A1716" t="str">
        <f>'Base Calificada'!A1717&amp;'Base Calificada'!D1717</f>
        <v>20097A001</v>
      </c>
      <c r="B1716" t="str">
        <f>'Base Calificada'!U1717</f>
        <v>No social</v>
      </c>
    </row>
    <row r="1717" spans="1:2" x14ac:dyDescent="0.25">
      <c r="A1717" t="str">
        <f>'Base Calificada'!A1718&amp;'Base Calificada'!D1718</f>
        <v>20097A002</v>
      </c>
      <c r="B1717" t="str">
        <f>'Base Calificada'!U1718</f>
        <v>No social</v>
      </c>
    </row>
    <row r="1718" spans="1:2" x14ac:dyDescent="0.25">
      <c r="A1718" t="str">
        <f>'Base Calificada'!A1719&amp;'Base Calificada'!D1719</f>
        <v>20097A003</v>
      </c>
      <c r="B1718" t="str">
        <f>'Base Calificada'!U1719</f>
        <v>No social</v>
      </c>
    </row>
    <row r="1719" spans="1:2" x14ac:dyDescent="0.25">
      <c r="A1719" t="str">
        <f>'Base Calificada'!A1720&amp;'Base Calificada'!D1720</f>
        <v>20097A004</v>
      </c>
      <c r="B1719" t="str">
        <f>'Base Calificada'!U1720</f>
        <v>No social</v>
      </c>
    </row>
    <row r="1720" spans="1:2" x14ac:dyDescent="0.25">
      <c r="A1720" t="str">
        <f>'Base Calificada'!A1721&amp;'Base Calificada'!D1721</f>
        <v>20097A005</v>
      </c>
      <c r="B1720" t="str">
        <f>'Base Calificada'!U1721</f>
        <v>No social</v>
      </c>
    </row>
    <row r="1721" spans="1:2" x14ac:dyDescent="0.25">
      <c r="A1721" t="str">
        <f>'Base Calificada'!A1722&amp;'Base Calificada'!D1722</f>
        <v>20097A006</v>
      </c>
      <c r="B1721" t="str">
        <f>'Base Calificada'!U1722</f>
        <v>No social</v>
      </c>
    </row>
    <row r="1722" spans="1:2" x14ac:dyDescent="0.25">
      <c r="A1722" t="str">
        <f>'Base Calificada'!A1723&amp;'Base Calificada'!D1723</f>
        <v>20097A007</v>
      </c>
      <c r="B1722" t="str">
        <f>'Base Calificada'!U1723</f>
        <v>Social</v>
      </c>
    </row>
    <row r="1723" spans="1:2" x14ac:dyDescent="0.25">
      <c r="A1723" t="str">
        <f>'Base Calificada'!A1724&amp;'Base Calificada'!D1724</f>
        <v>20097A008</v>
      </c>
      <c r="B1723" t="str">
        <f>'Base Calificada'!U1724</f>
        <v>Social</v>
      </c>
    </row>
    <row r="1724" spans="1:2" x14ac:dyDescent="0.25">
      <c r="A1724" t="str">
        <f>'Base Calificada'!A1725&amp;'Base Calificada'!D1725</f>
        <v>20097A009</v>
      </c>
      <c r="B1724" t="str">
        <f>'Base Calificada'!U1725</f>
        <v>Social</v>
      </c>
    </row>
    <row r="1725" spans="1:2" x14ac:dyDescent="0.25">
      <c r="A1725" t="str">
        <f>'Base Calificada'!A1726&amp;'Base Calificada'!D1726</f>
        <v>20097A010</v>
      </c>
      <c r="B1725" t="str">
        <f>'Base Calificada'!U1726</f>
        <v>No social</v>
      </c>
    </row>
    <row r="1726" spans="1:2" x14ac:dyDescent="0.25">
      <c r="A1726" t="str">
        <f>'Base Calificada'!A1727&amp;'Base Calificada'!D1727</f>
        <v>20097A015</v>
      </c>
      <c r="B1726" t="str">
        <f>'Base Calificada'!U1727</f>
        <v>Social</v>
      </c>
    </row>
    <row r="1727" spans="1:2" x14ac:dyDescent="0.25">
      <c r="A1727" t="str">
        <f>'Base Calificada'!A1728&amp;'Base Calificada'!D1728</f>
        <v>20097A900</v>
      </c>
      <c r="B1727" t="str">
        <f>'Base Calificada'!U1728</f>
        <v>Social</v>
      </c>
    </row>
    <row r="1728" spans="1:2" x14ac:dyDescent="0.25">
      <c r="A1728" t="str">
        <f>'Base Calificada'!A1729&amp;'Base Calificada'!D1729</f>
        <v>20097K014</v>
      </c>
      <c r="B1728" t="str">
        <f>'Base Calificada'!U1729</f>
        <v>Social</v>
      </c>
    </row>
    <row r="1729" spans="1:2" x14ac:dyDescent="0.25">
      <c r="A1729" t="str">
        <f>'Base Calificada'!A1730&amp;'Base Calificada'!D1730</f>
        <v>20097K019</v>
      </c>
      <c r="B1729" t="str">
        <f>'Base Calificada'!U1730</f>
        <v>No social</v>
      </c>
    </row>
    <row r="1730" spans="1:2" x14ac:dyDescent="0.25">
      <c r="A1730" t="str">
        <f>'Base Calificada'!A1731&amp;'Base Calificada'!D1731</f>
        <v>20097K026</v>
      </c>
      <c r="B1730" t="str">
        <f>'Base Calificada'!U1731</f>
        <v>No social</v>
      </c>
    </row>
    <row r="1731" spans="1:2" x14ac:dyDescent="0.25">
      <c r="A1731" t="str">
        <f>'Base Calificada'!A1732&amp;'Base Calificada'!D1732</f>
        <v>20097M001</v>
      </c>
      <c r="B1731" t="str">
        <f>'Base Calificada'!U1732</f>
        <v>No social</v>
      </c>
    </row>
    <row r="1732" spans="1:2" x14ac:dyDescent="0.25">
      <c r="A1732" t="str">
        <f>'Base Calificada'!A1733&amp;'Base Calificada'!D1733</f>
        <v>20097R016</v>
      </c>
      <c r="B1732" t="str">
        <f>'Base Calificada'!U1733</f>
        <v>Social</v>
      </c>
    </row>
    <row r="1733" spans="1:2" x14ac:dyDescent="0.25">
      <c r="A1733" t="str">
        <f>'Base Calificada'!A1734&amp;'Base Calificada'!D1734</f>
        <v>20098E001</v>
      </c>
      <c r="B1733" t="str">
        <f>'Base Calificada'!U1734</f>
        <v>Social</v>
      </c>
    </row>
    <row r="1734" spans="1:2" x14ac:dyDescent="0.25">
      <c r="A1734" t="str">
        <f>'Base Calificada'!A1735&amp;'Base Calificada'!D1735</f>
        <v>20098E002</v>
      </c>
      <c r="B1734" t="str">
        <f>'Base Calificada'!U1735</f>
        <v>Social</v>
      </c>
    </row>
    <row r="1735" spans="1:2" x14ac:dyDescent="0.25">
      <c r="A1735" t="str">
        <f>'Base Calificada'!A1736&amp;'Base Calificada'!D1736</f>
        <v>20098E003</v>
      </c>
      <c r="B1735" t="str">
        <f>'Base Calificada'!U1736</f>
        <v>Social</v>
      </c>
    </row>
    <row r="1736" spans="1:2" x14ac:dyDescent="0.25">
      <c r="A1736" t="str">
        <f>'Base Calificada'!A1737&amp;'Base Calificada'!D1737</f>
        <v>20098E004</v>
      </c>
      <c r="B1736" t="str">
        <f>'Base Calificada'!U1737</f>
        <v>Social</v>
      </c>
    </row>
    <row r="1737" spans="1:2" x14ac:dyDescent="0.25">
      <c r="A1737" t="str">
        <f>'Base Calificada'!A1738&amp;'Base Calificada'!D1738</f>
        <v>20098E005</v>
      </c>
      <c r="B1737" t="str">
        <f>'Base Calificada'!U1738</f>
        <v>Social</v>
      </c>
    </row>
    <row r="1738" spans="1:2" x14ac:dyDescent="0.25">
      <c r="A1738" t="str">
        <f>'Base Calificada'!A1739&amp;'Base Calificada'!D1739</f>
        <v>20098E006</v>
      </c>
      <c r="B1738" t="str">
        <f>'Base Calificada'!U1739</f>
        <v>Social</v>
      </c>
    </row>
    <row r="1739" spans="1:2" x14ac:dyDescent="0.25">
      <c r="A1739" t="str">
        <f>'Base Calificada'!A1740&amp;'Base Calificada'!D1740</f>
        <v>20098F001</v>
      </c>
      <c r="B1739" t="str">
        <f>'Base Calificada'!U1740</f>
        <v>Social</v>
      </c>
    </row>
    <row r="1740" spans="1:2" x14ac:dyDescent="0.25">
      <c r="A1740" t="str">
        <f>'Base Calificada'!A1741&amp;'Base Calificada'!D1741</f>
        <v>20098G001</v>
      </c>
      <c r="B1740" t="str">
        <f>'Base Calificada'!U1741</f>
        <v>Social</v>
      </c>
    </row>
    <row r="1741" spans="1:2" x14ac:dyDescent="0.25">
      <c r="A1741" t="str">
        <f>'Base Calificada'!A1742&amp;'Base Calificada'!D1742</f>
        <v>20098K026</v>
      </c>
      <c r="B1741" t="str">
        <f>'Base Calificada'!U1742</f>
        <v>Social</v>
      </c>
    </row>
    <row r="1742" spans="1:2" x14ac:dyDescent="0.25">
      <c r="A1742" t="str">
        <f>'Base Calificada'!A1743&amp;'Base Calificada'!D1743</f>
        <v>20098K027</v>
      </c>
      <c r="B1742" t="str">
        <f>'Base Calificada'!U1743</f>
        <v>Social</v>
      </c>
    </row>
    <row r="1743" spans="1:2" x14ac:dyDescent="0.25">
      <c r="A1743" t="str">
        <f>'Base Calificada'!A1744&amp;'Base Calificada'!D1744</f>
        <v>20098K028</v>
      </c>
      <c r="B1743" t="str">
        <f>'Base Calificada'!U1744</f>
        <v>Social</v>
      </c>
    </row>
    <row r="1744" spans="1:2" x14ac:dyDescent="0.25">
      <c r="A1744" t="str">
        <f>'Base Calificada'!A1745&amp;'Base Calificada'!D1745</f>
        <v>20098L001</v>
      </c>
      <c r="B1744" t="str">
        <f>'Base Calificada'!U1745</f>
        <v>Social</v>
      </c>
    </row>
    <row r="1745" spans="1:2" x14ac:dyDescent="0.25">
      <c r="A1745" t="str">
        <f>'Base Calificada'!A1746&amp;'Base Calificada'!D1746</f>
        <v>20098M001</v>
      </c>
      <c r="B1745" t="str">
        <f>'Base Calificada'!U1746</f>
        <v>No social</v>
      </c>
    </row>
    <row r="1746" spans="1:2" x14ac:dyDescent="0.25">
      <c r="A1746" t="str">
        <f>'Base Calificada'!A1747&amp;'Base Calificada'!D1747</f>
        <v>20098O001</v>
      </c>
      <c r="B1746" t="str">
        <f>'Base Calificada'!U1747</f>
        <v>No social</v>
      </c>
    </row>
    <row r="1747" spans="1:2" x14ac:dyDescent="0.25">
      <c r="A1747" t="str">
        <f>'Base Calificada'!A1748&amp;'Base Calificada'!D1748</f>
        <v>20098O099</v>
      </c>
      <c r="B1747" t="str">
        <f>'Base Calificada'!U1748</f>
        <v>No social</v>
      </c>
    </row>
    <row r="1748" spans="1:2" x14ac:dyDescent="0.25">
      <c r="A1748" t="str">
        <f>'Base Calificada'!A1749&amp;'Base Calificada'!D1749</f>
        <v>20098P001</v>
      </c>
      <c r="B1748" t="str">
        <f>'Base Calificada'!U1749</f>
        <v>Social</v>
      </c>
    </row>
    <row r="1749" spans="1:2" x14ac:dyDescent="0.25">
      <c r="A1749" t="str">
        <f>'Base Calificada'!A1750&amp;'Base Calificada'!D1750</f>
        <v>20098R003</v>
      </c>
      <c r="B1749" t="str">
        <f>'Base Calificada'!U1750</f>
        <v>Social</v>
      </c>
    </row>
    <row r="1750" spans="1:2" x14ac:dyDescent="0.25">
      <c r="A1750" t="str">
        <f>'Base Calificada'!A1751&amp;'Base Calificada'!D1751</f>
        <v>20098S161</v>
      </c>
      <c r="B1750" t="str">
        <f>'Base Calificada'!U1751</f>
        <v>Social</v>
      </c>
    </row>
    <row r="1751" spans="1:2" x14ac:dyDescent="0.25">
      <c r="A1751" t="str">
        <f>'Base Calificada'!A1752&amp;'Base Calificada'!D1752</f>
        <v>20098S170</v>
      </c>
      <c r="B1751" t="str">
        <f>'Base Calificada'!U1752</f>
        <v>Social</v>
      </c>
    </row>
    <row r="1752" spans="1:2" x14ac:dyDescent="0.25">
      <c r="A1752" t="str">
        <f>'Base Calificada'!A1753&amp;'Base Calificada'!D1753</f>
        <v>20098S173</v>
      </c>
      <c r="B1752" t="str">
        <f>'Base Calificada'!U1753</f>
        <v>Social</v>
      </c>
    </row>
    <row r="1753" spans="1:2" x14ac:dyDescent="0.25">
      <c r="A1753" t="str">
        <f>'Base Calificada'!A1754&amp;'Base Calificada'!D1754</f>
        <v>20098S195</v>
      </c>
      <c r="B1753" t="str">
        <f>'Base Calificada'!U1754</f>
        <v>Social</v>
      </c>
    </row>
    <row r="1754" spans="1:2" x14ac:dyDescent="0.25">
      <c r="A1754" t="str">
        <f>'Base Calificada'!A1755&amp;'Base Calificada'!D1755</f>
        <v>20098S198</v>
      </c>
      <c r="B1754" t="str">
        <f>'Base Calificada'!U1755</f>
        <v>Social</v>
      </c>
    </row>
    <row r="1755" spans="1:2" x14ac:dyDescent="0.25">
      <c r="A1755" t="str">
        <f>'Base Calificada'!A1756&amp;'Base Calificada'!D1756</f>
        <v>20098S210</v>
      </c>
      <c r="B1755" t="str">
        <f>'Base Calificada'!U1756</f>
        <v>Social</v>
      </c>
    </row>
    <row r="1756" spans="1:2" x14ac:dyDescent="0.25">
      <c r="A1756" t="str">
        <f>'Base Calificada'!A1757&amp;'Base Calificada'!D1757</f>
        <v>20098S211</v>
      </c>
      <c r="B1756" t="str">
        <f>'Base Calificada'!U1757</f>
        <v>Social</v>
      </c>
    </row>
    <row r="1757" spans="1:2" x14ac:dyDescent="0.25">
      <c r="A1757" t="str">
        <f>'Base Calificada'!A1758&amp;'Base Calificada'!D1758</f>
        <v>20098S212</v>
      </c>
      <c r="B1757" t="str">
        <f>'Base Calificada'!U1758</f>
        <v>Social</v>
      </c>
    </row>
    <row r="1758" spans="1:2" x14ac:dyDescent="0.25">
      <c r="A1758" t="str">
        <f>'Base Calificada'!A1759&amp;'Base Calificada'!D1759</f>
        <v>20098U002</v>
      </c>
      <c r="B1758" t="str">
        <f>'Base Calificada'!U1759</f>
        <v>Social</v>
      </c>
    </row>
    <row r="1759" spans="1:2" x14ac:dyDescent="0.25">
      <c r="A1759" t="str">
        <f>'Base Calificada'!A1760&amp;'Base Calificada'!D1760</f>
        <v>20098U003</v>
      </c>
      <c r="B1759" t="str">
        <f>'Base Calificada'!U1760</f>
        <v>Social</v>
      </c>
    </row>
    <row r="1760" spans="1:2" x14ac:dyDescent="0.25">
      <c r="A1760" t="str">
        <f>'Base Calificada'!A1761&amp;'Base Calificada'!D1761</f>
        <v>20098U004</v>
      </c>
      <c r="B1760" t="str">
        <f>'Base Calificada'!U1761</f>
        <v>Social</v>
      </c>
    </row>
    <row r="1761" spans="1:2" x14ac:dyDescent="0.25">
      <c r="A1761" t="str">
        <f>'Base Calificada'!A1762&amp;'Base Calificada'!D1762</f>
        <v>20098U007</v>
      </c>
      <c r="B1761" t="str">
        <f>'Base Calificada'!U1762</f>
        <v>Social</v>
      </c>
    </row>
    <row r="1762" spans="1:2" x14ac:dyDescent="0.25">
      <c r="A1762" t="str">
        <f>'Base Calificada'!A1763&amp;'Base Calificada'!D1763</f>
        <v>20098U009</v>
      </c>
      <c r="B1762" t="str">
        <f>'Base Calificada'!U1763</f>
        <v>Social</v>
      </c>
    </row>
    <row r="1763" spans="1:2" x14ac:dyDescent="0.25">
      <c r="A1763" t="str">
        <f>'Base Calificada'!A1764&amp;'Base Calificada'!D1764</f>
        <v>20098U010</v>
      </c>
      <c r="B1763" t="str">
        <f>'Base Calificada'!U1764</f>
        <v>Social</v>
      </c>
    </row>
    <row r="1764" spans="1:2" x14ac:dyDescent="0.25">
      <c r="A1764" t="str">
        <f>'Base Calificada'!A1765&amp;'Base Calificada'!D1765</f>
        <v>20098U011</v>
      </c>
      <c r="B1764" t="str">
        <f>'Base Calificada'!U1765</f>
        <v>Social</v>
      </c>
    </row>
    <row r="1765" spans="1:2" x14ac:dyDescent="0.25">
      <c r="A1765" t="str">
        <f>'Base Calificada'!A1766&amp;'Base Calificada'!D1766</f>
        <v>20098U013</v>
      </c>
      <c r="B1765" t="str">
        <f>'Base Calificada'!U1766</f>
        <v>Social</v>
      </c>
    </row>
    <row r="1766" spans="1:2" x14ac:dyDescent="0.25">
      <c r="A1766" t="str">
        <f>'Base Calificada'!A1767&amp;'Base Calificada'!D1767</f>
        <v>20098U014</v>
      </c>
      <c r="B1766" t="str">
        <f>'Base Calificada'!U1767</f>
        <v>Social</v>
      </c>
    </row>
    <row r="1767" spans="1:2" x14ac:dyDescent="0.25">
      <c r="A1767" t="str">
        <f>'Base Calificada'!A1768&amp;'Base Calificada'!D1768</f>
        <v>20098U015</v>
      </c>
      <c r="B1767" t="str">
        <f>'Base Calificada'!U1768</f>
        <v>Social</v>
      </c>
    </row>
    <row r="1768" spans="1:2" x14ac:dyDescent="0.25">
      <c r="A1768" t="str">
        <f>'Base Calificada'!A1769&amp;'Base Calificada'!D1769</f>
        <v>20099E004</v>
      </c>
      <c r="B1768" t="str">
        <f>'Base Calificada'!U1769</f>
        <v>Social</v>
      </c>
    </row>
    <row r="1769" spans="1:2" x14ac:dyDescent="0.25">
      <c r="A1769" t="str">
        <f>'Base Calificada'!A1770&amp;'Base Calificada'!D1770</f>
        <v>20099E007</v>
      </c>
      <c r="B1769" t="str">
        <f>'Base Calificada'!U1770</f>
        <v>No social</v>
      </c>
    </row>
    <row r="1770" spans="1:2" x14ac:dyDescent="0.25">
      <c r="A1770" t="str">
        <f>'Base Calificada'!A1771&amp;'Base Calificada'!D1771</f>
        <v>20099E008</v>
      </c>
      <c r="B1770" t="str">
        <f>'Base Calificada'!U1771</f>
        <v>Social</v>
      </c>
    </row>
    <row r="1771" spans="1:2" x14ac:dyDescent="0.25">
      <c r="A1771" t="str">
        <f>'Base Calificada'!A1772&amp;'Base Calificada'!D1772</f>
        <v>20099E010</v>
      </c>
      <c r="B1771" t="str">
        <f>'Base Calificada'!U1772</f>
        <v>No social</v>
      </c>
    </row>
    <row r="1772" spans="1:2" x14ac:dyDescent="0.25">
      <c r="A1772" t="str">
        <f>'Base Calificada'!A1773&amp;'Base Calificada'!D1773</f>
        <v>20099E011</v>
      </c>
      <c r="B1772" t="str">
        <f>'Base Calificada'!U1773</f>
        <v>Social</v>
      </c>
    </row>
    <row r="1773" spans="1:2" x14ac:dyDescent="0.25">
      <c r="A1773" t="str">
        <f>'Base Calificada'!A1774&amp;'Base Calificada'!D1774</f>
        <v>20099E012</v>
      </c>
      <c r="B1773" t="str">
        <f>'Base Calificada'!U1774</f>
        <v>No social</v>
      </c>
    </row>
    <row r="1774" spans="1:2" x14ac:dyDescent="0.25">
      <c r="A1774" t="str">
        <f>'Base Calificada'!A1775&amp;'Base Calificada'!D1775</f>
        <v>20099E013</v>
      </c>
      <c r="B1774" t="str">
        <f>'Base Calificada'!U1775</f>
        <v>No social</v>
      </c>
    </row>
    <row r="1775" spans="1:2" x14ac:dyDescent="0.25">
      <c r="A1775" t="str">
        <f>'Base Calificada'!A1776&amp;'Base Calificada'!D1776</f>
        <v>20099E015</v>
      </c>
      <c r="B1775" t="str">
        <f>'Base Calificada'!U1776</f>
        <v>Social</v>
      </c>
    </row>
    <row r="1776" spans="1:2" x14ac:dyDescent="0.25">
      <c r="A1776" t="str">
        <f>'Base Calificada'!A1777&amp;'Base Calificada'!D1777</f>
        <v>20099E022</v>
      </c>
      <c r="B1776" t="str">
        <f>'Base Calificada'!U1777</f>
        <v>Social</v>
      </c>
    </row>
    <row r="1777" spans="1:2" x14ac:dyDescent="0.25">
      <c r="A1777" t="str">
        <f>'Base Calificada'!A1778&amp;'Base Calificada'!D1778</f>
        <v>20099E023</v>
      </c>
      <c r="B1777" t="str">
        <f>'Base Calificada'!U1778</f>
        <v>Social</v>
      </c>
    </row>
    <row r="1778" spans="1:2" x14ac:dyDescent="0.25">
      <c r="A1778" t="str">
        <f>'Base Calificada'!A1779&amp;'Base Calificada'!D1779</f>
        <v>20099E025</v>
      </c>
      <c r="B1778" t="str">
        <f>'Base Calificada'!U1779</f>
        <v>Social</v>
      </c>
    </row>
    <row r="1779" spans="1:2" x14ac:dyDescent="0.25">
      <c r="A1779" t="str">
        <f>'Base Calificada'!A1780&amp;'Base Calificada'!D1780</f>
        <v>20099E026</v>
      </c>
      <c r="B1779" t="str">
        <f>'Base Calificada'!U1780</f>
        <v>Social</v>
      </c>
    </row>
    <row r="1780" spans="1:2" x14ac:dyDescent="0.25">
      <c r="A1780" t="str">
        <f>'Base Calificada'!A1781&amp;'Base Calificada'!D1781</f>
        <v>20099E027</v>
      </c>
      <c r="B1780" t="str">
        <f>'Base Calificada'!U1781</f>
        <v>Social</v>
      </c>
    </row>
    <row r="1781" spans="1:2" x14ac:dyDescent="0.25">
      <c r="A1781" t="str">
        <f>'Base Calificada'!A1782&amp;'Base Calificada'!D1782</f>
        <v>20099G001</v>
      </c>
      <c r="B1781" t="str">
        <f>'Base Calificada'!U1782</f>
        <v>Social</v>
      </c>
    </row>
    <row r="1782" spans="1:2" x14ac:dyDescent="0.25">
      <c r="A1782" t="str">
        <f>'Base Calificada'!A1783&amp;'Base Calificada'!D1783</f>
        <v>20099G002</v>
      </c>
      <c r="B1782" t="str">
        <f>'Base Calificada'!U1783</f>
        <v>No social</v>
      </c>
    </row>
    <row r="1783" spans="1:2" x14ac:dyDescent="0.25">
      <c r="A1783" t="str">
        <f>'Base Calificada'!A1784&amp;'Base Calificada'!D1784</f>
        <v>20099G003</v>
      </c>
      <c r="B1783" t="str">
        <f>'Base Calificada'!U1784</f>
        <v>Social</v>
      </c>
    </row>
    <row r="1784" spans="1:2" x14ac:dyDescent="0.25">
      <c r="A1784" t="str">
        <f>'Base Calificada'!A1785&amp;'Base Calificada'!D1785</f>
        <v>20099G004</v>
      </c>
      <c r="B1784" t="str">
        <f>'Base Calificada'!U1785</f>
        <v>Social</v>
      </c>
    </row>
    <row r="1785" spans="1:2" x14ac:dyDescent="0.25">
      <c r="A1785" t="str">
        <f>'Base Calificada'!A1786&amp;'Base Calificada'!D1786</f>
        <v>20099G005</v>
      </c>
      <c r="B1785" t="str">
        <f>'Base Calificada'!U1786</f>
        <v>Social</v>
      </c>
    </row>
    <row r="1786" spans="1:2" x14ac:dyDescent="0.25">
      <c r="A1786" t="str">
        <f>'Base Calificada'!A1787&amp;'Base Calificada'!D1787</f>
        <v>20099G006</v>
      </c>
      <c r="B1786" t="str">
        <f>'Base Calificada'!U1787</f>
        <v>Social</v>
      </c>
    </row>
    <row r="1787" spans="1:2" x14ac:dyDescent="0.25">
      <c r="A1787" t="str">
        <f>'Base Calificada'!A1788&amp;'Base Calificada'!D1788</f>
        <v>20099G007</v>
      </c>
      <c r="B1787" t="str">
        <f>'Base Calificada'!U1788</f>
        <v>Social</v>
      </c>
    </row>
    <row r="1788" spans="1:2" x14ac:dyDescent="0.25">
      <c r="A1788" t="str">
        <f>'Base Calificada'!A1789&amp;'Base Calificada'!D1789</f>
        <v>20099G008</v>
      </c>
      <c r="B1788" t="str">
        <f>'Base Calificada'!U1789</f>
        <v>Social</v>
      </c>
    </row>
    <row r="1789" spans="1:2" x14ac:dyDescent="0.25">
      <c r="A1789" t="str">
        <f>'Base Calificada'!A1790&amp;'Base Calificada'!D1790</f>
        <v>20099G009</v>
      </c>
      <c r="B1789" t="str">
        <f>'Base Calificada'!U1790</f>
        <v>Social</v>
      </c>
    </row>
    <row r="1790" spans="1:2" x14ac:dyDescent="0.25">
      <c r="A1790" t="str">
        <f>'Base Calificada'!A1791&amp;'Base Calificada'!D1791</f>
        <v>20099G010</v>
      </c>
      <c r="B1790" t="str">
        <f>'Base Calificada'!U1791</f>
        <v>Social</v>
      </c>
    </row>
    <row r="1791" spans="1:2" x14ac:dyDescent="0.25">
      <c r="A1791" t="str">
        <f>'Base Calificada'!A1792&amp;'Base Calificada'!D1792</f>
        <v>20099G011</v>
      </c>
      <c r="B1791" t="str">
        <f>'Base Calificada'!U1792</f>
        <v>Social</v>
      </c>
    </row>
    <row r="1792" spans="1:2" x14ac:dyDescent="0.25">
      <c r="A1792" t="str">
        <f>'Base Calificada'!A1793&amp;'Base Calificada'!D1793</f>
        <v>20099G012</v>
      </c>
      <c r="B1792" t="str">
        <f>'Base Calificada'!U1793</f>
        <v>No social</v>
      </c>
    </row>
    <row r="1793" spans="1:2" x14ac:dyDescent="0.25">
      <c r="A1793" t="str">
        <f>'Base Calificada'!A1794&amp;'Base Calificada'!D1794</f>
        <v>20099K003</v>
      </c>
      <c r="B1793" t="str">
        <f>'Base Calificada'!U1794</f>
        <v>Social</v>
      </c>
    </row>
    <row r="1794" spans="1:2" x14ac:dyDescent="0.25">
      <c r="A1794" t="str">
        <f>'Base Calificada'!A1795&amp;'Base Calificada'!D1795</f>
        <v>20099K004</v>
      </c>
      <c r="B1794" t="str">
        <f>'Base Calificada'!U1795</f>
        <v>Social</v>
      </c>
    </row>
    <row r="1795" spans="1:2" x14ac:dyDescent="0.25">
      <c r="A1795" t="str">
        <f>'Base Calificada'!A1796&amp;'Base Calificada'!D1796</f>
        <v>20099K005</v>
      </c>
      <c r="B1795" t="str">
        <f>'Base Calificada'!U1796</f>
        <v>Social</v>
      </c>
    </row>
    <row r="1796" spans="1:2" x14ac:dyDescent="0.25">
      <c r="A1796" t="str">
        <f>'Base Calificada'!A1797&amp;'Base Calificada'!D1797</f>
        <v>20099K010</v>
      </c>
      <c r="B1796" t="str">
        <f>'Base Calificada'!U1797</f>
        <v>Social</v>
      </c>
    </row>
    <row r="1797" spans="1:2" x14ac:dyDescent="0.25">
      <c r="A1797" t="str">
        <f>'Base Calificada'!A1798&amp;'Base Calificada'!D1798</f>
        <v>20099K017</v>
      </c>
      <c r="B1797" t="str">
        <f>'Base Calificada'!U1798</f>
        <v>No social</v>
      </c>
    </row>
    <row r="1798" spans="1:2" x14ac:dyDescent="0.25">
      <c r="A1798" t="str">
        <f>'Base Calificada'!A1799&amp;'Base Calificada'!D1799</f>
        <v>20099K025</v>
      </c>
      <c r="B1798" t="str">
        <f>'Base Calificada'!U1799</f>
        <v>No social</v>
      </c>
    </row>
    <row r="1799" spans="1:2" x14ac:dyDescent="0.25">
      <c r="A1799" t="str">
        <f>'Base Calificada'!A1800&amp;'Base Calificada'!D1800</f>
        <v>20099K026</v>
      </c>
      <c r="B1799" t="str">
        <f>'Base Calificada'!U1800</f>
        <v>No social</v>
      </c>
    </row>
    <row r="1800" spans="1:2" x14ac:dyDescent="0.25">
      <c r="A1800" t="str">
        <f>'Base Calificada'!A1801&amp;'Base Calificada'!D1801</f>
        <v>20099K027</v>
      </c>
      <c r="B1800" t="str">
        <f>'Base Calificada'!U1801</f>
        <v>Social</v>
      </c>
    </row>
    <row r="1801" spans="1:2" x14ac:dyDescent="0.25">
      <c r="A1801" t="str">
        <f>'Base Calificada'!A1802&amp;'Base Calificada'!D1802</f>
        <v>20099K028</v>
      </c>
      <c r="B1801" t="str">
        <f>'Base Calificada'!U1802</f>
        <v>No social</v>
      </c>
    </row>
    <row r="1802" spans="1:2" x14ac:dyDescent="0.25">
      <c r="A1802" t="str">
        <f>'Base Calificada'!A1803&amp;'Base Calificada'!D1803</f>
        <v>20099K031</v>
      </c>
      <c r="B1802" t="str">
        <f>'Base Calificada'!U1803</f>
        <v>Social</v>
      </c>
    </row>
    <row r="1803" spans="1:2" x14ac:dyDescent="0.25">
      <c r="A1803" t="str">
        <f>'Base Calificada'!A1804&amp;'Base Calificada'!D1804</f>
        <v>20099K032</v>
      </c>
      <c r="B1803" t="str">
        <f>'Base Calificada'!U1804</f>
        <v>Social</v>
      </c>
    </row>
    <row r="1804" spans="1:2" x14ac:dyDescent="0.25">
      <c r="A1804" t="str">
        <f>'Base Calificada'!A1805&amp;'Base Calificada'!D1805</f>
        <v>20099K033</v>
      </c>
      <c r="B1804" t="str">
        <f>'Base Calificada'!U1805</f>
        <v>Social</v>
      </c>
    </row>
    <row r="1805" spans="1:2" x14ac:dyDescent="0.25">
      <c r="A1805" t="str">
        <f>'Base Calificada'!A1806&amp;'Base Calificada'!D1806</f>
        <v>20099K034</v>
      </c>
      <c r="B1805" t="str">
        <f>'Base Calificada'!U1806</f>
        <v>Social</v>
      </c>
    </row>
    <row r="1806" spans="1:2" x14ac:dyDescent="0.25">
      <c r="A1806" t="str">
        <f>'Base Calificada'!A1807&amp;'Base Calificada'!D1807</f>
        <v>20099K035</v>
      </c>
      <c r="B1806" t="str">
        <f>'Base Calificada'!U1807</f>
        <v>Social</v>
      </c>
    </row>
    <row r="1807" spans="1:2" x14ac:dyDescent="0.25">
      <c r="A1807" t="str">
        <f>'Base Calificada'!A1808&amp;'Base Calificada'!D1808</f>
        <v>20099K036</v>
      </c>
      <c r="B1807" t="str">
        <f>'Base Calificada'!U1808</f>
        <v>No social</v>
      </c>
    </row>
    <row r="1808" spans="1:2" x14ac:dyDescent="0.25">
      <c r="A1808" t="str">
        <f>'Base Calificada'!A1809&amp;'Base Calificada'!D1809</f>
        <v>20099K037</v>
      </c>
      <c r="B1808" t="str">
        <f>'Base Calificada'!U1809</f>
        <v>Social</v>
      </c>
    </row>
    <row r="1809" spans="1:2" x14ac:dyDescent="0.25">
      <c r="A1809" t="str">
        <f>'Base Calificada'!A1810&amp;'Base Calificada'!D1810</f>
        <v>20099K038</v>
      </c>
      <c r="B1809" t="str">
        <f>'Base Calificada'!U1810</f>
        <v>No social</v>
      </c>
    </row>
    <row r="1810" spans="1:2" x14ac:dyDescent="0.25">
      <c r="A1810" t="str">
        <f>'Base Calificada'!A1811&amp;'Base Calificada'!D1811</f>
        <v>20099K039</v>
      </c>
      <c r="B1810" t="str">
        <f>'Base Calificada'!U1811</f>
        <v>Social</v>
      </c>
    </row>
    <row r="1811" spans="1:2" x14ac:dyDescent="0.25">
      <c r="A1811" t="str">
        <f>'Base Calificada'!A1812&amp;'Base Calificada'!D1812</f>
        <v>20099K040</v>
      </c>
      <c r="B1811" t="str">
        <f>'Base Calificada'!U1812</f>
        <v>Social</v>
      </c>
    </row>
    <row r="1812" spans="1:2" x14ac:dyDescent="0.25">
      <c r="A1812" t="str">
        <f>'Base Calificada'!A1813&amp;'Base Calificada'!D1813</f>
        <v>20099K041</v>
      </c>
      <c r="B1812" t="str">
        <f>'Base Calificada'!U1813</f>
        <v>Social</v>
      </c>
    </row>
    <row r="1813" spans="1:2" x14ac:dyDescent="0.25">
      <c r="A1813" t="str">
        <f>'Base Calificada'!A1814&amp;'Base Calificada'!D1814</f>
        <v>20099M001</v>
      </c>
      <c r="B1813" t="str">
        <f>'Base Calificada'!U1814</f>
        <v>No social</v>
      </c>
    </row>
    <row r="1814" spans="1:2" x14ac:dyDescent="0.25">
      <c r="A1814" t="str">
        <f>'Base Calificada'!A1815&amp;'Base Calificada'!D1815</f>
        <v>20099O001</v>
      </c>
      <c r="B1814" t="str">
        <f>'Base Calificada'!U1815</f>
        <v>No social</v>
      </c>
    </row>
    <row r="1815" spans="1:2" x14ac:dyDescent="0.25">
      <c r="A1815" t="str">
        <f>'Base Calificada'!A1816&amp;'Base Calificada'!D1816</f>
        <v>20099O099</v>
      </c>
      <c r="B1815" t="str">
        <f>'Base Calificada'!U1816</f>
        <v>No social</v>
      </c>
    </row>
    <row r="1816" spans="1:2" x14ac:dyDescent="0.25">
      <c r="A1816" t="str">
        <f>'Base Calificada'!A1817&amp;'Base Calificada'!D1817</f>
        <v>20099P001</v>
      </c>
      <c r="B1816" t="str">
        <f>'Base Calificada'!U1817</f>
        <v>No social</v>
      </c>
    </row>
    <row r="1817" spans="1:2" x14ac:dyDescent="0.25">
      <c r="A1817" t="str">
        <f>'Base Calificada'!A1818&amp;'Base Calificada'!D1818</f>
        <v>20099R007</v>
      </c>
      <c r="B1817" t="str">
        <f>'Base Calificada'!U1818</f>
        <v>No social</v>
      </c>
    </row>
    <row r="1818" spans="1:2" x14ac:dyDescent="0.25">
      <c r="A1818" t="str">
        <f>'Base Calificada'!A1819&amp;'Base Calificada'!D1819</f>
        <v>20099S071</v>
      </c>
      <c r="B1818" t="str">
        <f>'Base Calificada'!U1819</f>
        <v>Social</v>
      </c>
    </row>
    <row r="1819" spans="1:2" x14ac:dyDescent="0.25">
      <c r="A1819" t="str">
        <f>'Base Calificada'!A1820&amp;'Base Calificada'!D1820</f>
        <v>20099U001</v>
      </c>
      <c r="B1819" t="str">
        <f>'Base Calificada'!U1820</f>
        <v>Social</v>
      </c>
    </row>
    <row r="1820" spans="1:2" x14ac:dyDescent="0.25">
      <c r="A1820" t="str">
        <f>'Base Calificada'!A1821&amp;'Base Calificada'!D1821</f>
        <v>200910B002</v>
      </c>
      <c r="B1820" t="str">
        <f>'Base Calificada'!U1821</f>
        <v>Social</v>
      </c>
    </row>
    <row r="1821" spans="1:2" x14ac:dyDescent="0.25">
      <c r="A1821" t="str">
        <f>'Base Calificada'!A1822&amp;'Base Calificada'!D1822</f>
        <v>200910E005</v>
      </c>
      <c r="B1821" t="str">
        <f>'Base Calificada'!U1822</f>
        <v>Social</v>
      </c>
    </row>
    <row r="1822" spans="1:2" x14ac:dyDescent="0.25">
      <c r="A1822" t="str">
        <f>'Base Calificada'!A1823&amp;'Base Calificada'!D1823</f>
        <v>200910E006</v>
      </c>
      <c r="B1822" t="str">
        <f>'Base Calificada'!U1823</f>
        <v>Social</v>
      </c>
    </row>
    <row r="1823" spans="1:2" x14ac:dyDescent="0.25">
      <c r="A1823" t="str">
        <f>'Base Calificada'!A1824&amp;'Base Calificada'!D1824</f>
        <v>200910E007</v>
      </c>
      <c r="B1823" t="str">
        <f>'Base Calificada'!U1824</f>
        <v>No social</v>
      </c>
    </row>
    <row r="1824" spans="1:2" x14ac:dyDescent="0.25">
      <c r="A1824" t="str">
        <f>'Base Calificada'!A1825&amp;'Base Calificada'!D1825</f>
        <v>200910E009</v>
      </c>
      <c r="B1824" t="str">
        <f>'Base Calificada'!U1825</f>
        <v>Social</v>
      </c>
    </row>
    <row r="1825" spans="1:2" x14ac:dyDescent="0.25">
      <c r="A1825" t="str">
        <f>'Base Calificada'!A1826&amp;'Base Calificada'!D1826</f>
        <v>200910F001</v>
      </c>
      <c r="B1825" t="str">
        <f>'Base Calificada'!U1826</f>
        <v>Social</v>
      </c>
    </row>
    <row r="1826" spans="1:2" x14ac:dyDescent="0.25">
      <c r="A1826" t="str">
        <f>'Base Calificada'!A1827&amp;'Base Calificada'!D1827</f>
        <v>200910F003</v>
      </c>
      <c r="B1826" t="str">
        <f>'Base Calificada'!U1827</f>
        <v>No social</v>
      </c>
    </row>
    <row r="1827" spans="1:2" x14ac:dyDescent="0.25">
      <c r="A1827" t="str">
        <f>'Base Calificada'!A1828&amp;'Base Calificada'!D1828</f>
        <v>200910F006</v>
      </c>
      <c r="B1827" t="str">
        <f>'Base Calificada'!U1828</f>
        <v>Social</v>
      </c>
    </row>
    <row r="1828" spans="1:2" x14ac:dyDescent="0.25">
      <c r="A1828" t="str">
        <f>'Base Calificada'!A1829&amp;'Base Calificada'!D1829</f>
        <v>200910G001</v>
      </c>
      <c r="B1828" t="str">
        <f>'Base Calificada'!U1829</f>
        <v>No social</v>
      </c>
    </row>
    <row r="1829" spans="1:2" x14ac:dyDescent="0.25">
      <c r="A1829" t="str">
        <f>'Base Calificada'!A1830&amp;'Base Calificada'!D1830</f>
        <v>200910G002</v>
      </c>
      <c r="B1829" t="str">
        <f>'Base Calificada'!U1830</f>
        <v>No social</v>
      </c>
    </row>
    <row r="1830" spans="1:2" x14ac:dyDescent="0.25">
      <c r="A1830" t="str">
        <f>'Base Calificada'!A1831&amp;'Base Calificada'!D1831</f>
        <v>200910G003</v>
      </c>
      <c r="B1830" t="str">
        <f>'Base Calificada'!U1831</f>
        <v>No social</v>
      </c>
    </row>
    <row r="1831" spans="1:2" x14ac:dyDescent="0.25">
      <c r="A1831" t="str">
        <f>'Base Calificada'!A1832&amp;'Base Calificada'!D1832</f>
        <v>200910G005</v>
      </c>
      <c r="B1831" t="str">
        <f>'Base Calificada'!U1832</f>
        <v>No social</v>
      </c>
    </row>
    <row r="1832" spans="1:2" x14ac:dyDescent="0.25">
      <c r="A1832" t="str">
        <f>'Base Calificada'!A1833&amp;'Base Calificada'!D1833</f>
        <v>200910G006</v>
      </c>
      <c r="B1832" t="str">
        <f>'Base Calificada'!U1833</f>
        <v>No social</v>
      </c>
    </row>
    <row r="1833" spans="1:2" x14ac:dyDescent="0.25">
      <c r="A1833" t="str">
        <f>'Base Calificada'!A1834&amp;'Base Calificada'!D1834</f>
        <v>200910K026</v>
      </c>
      <c r="B1833" t="str">
        <f>'Base Calificada'!U1834</f>
        <v>No social</v>
      </c>
    </row>
    <row r="1834" spans="1:2" x14ac:dyDescent="0.25">
      <c r="A1834" t="str">
        <f>'Base Calificada'!A1835&amp;'Base Calificada'!D1835</f>
        <v>200910K027</v>
      </c>
      <c r="B1834" t="str">
        <f>'Base Calificada'!U1835</f>
        <v>No social</v>
      </c>
    </row>
    <row r="1835" spans="1:2" x14ac:dyDescent="0.25">
      <c r="A1835" t="str">
        <f>'Base Calificada'!A1836&amp;'Base Calificada'!D1836</f>
        <v>200910K028</v>
      </c>
      <c r="B1835" t="str">
        <f>'Base Calificada'!U1836</f>
        <v>No social</v>
      </c>
    </row>
    <row r="1836" spans="1:2" x14ac:dyDescent="0.25">
      <c r="A1836" t="str">
        <f>'Base Calificada'!A1837&amp;'Base Calificada'!D1837</f>
        <v>200910M001</v>
      </c>
      <c r="B1836" t="str">
        <f>'Base Calificada'!U1837</f>
        <v>No social</v>
      </c>
    </row>
    <row r="1837" spans="1:2" x14ac:dyDescent="0.25">
      <c r="A1837" t="str">
        <f>'Base Calificada'!A1838&amp;'Base Calificada'!D1838</f>
        <v>200910O001</v>
      </c>
      <c r="B1837" t="str">
        <f>'Base Calificada'!U1838</f>
        <v>No social</v>
      </c>
    </row>
    <row r="1838" spans="1:2" x14ac:dyDescent="0.25">
      <c r="A1838" t="str">
        <f>'Base Calificada'!A1839&amp;'Base Calificada'!D1839</f>
        <v>200910O099</v>
      </c>
      <c r="B1838" t="str">
        <f>'Base Calificada'!U1839</f>
        <v>No social</v>
      </c>
    </row>
    <row r="1839" spans="1:2" x14ac:dyDescent="0.25">
      <c r="A1839" t="str">
        <f>'Base Calificada'!A1840&amp;'Base Calificada'!D1840</f>
        <v>200910P001</v>
      </c>
      <c r="B1839" t="str">
        <f>'Base Calificada'!U1840</f>
        <v>Social</v>
      </c>
    </row>
    <row r="1840" spans="1:2" x14ac:dyDescent="0.25">
      <c r="A1840" t="str">
        <f>'Base Calificada'!A1841&amp;'Base Calificada'!D1841</f>
        <v>200910P002</v>
      </c>
      <c r="B1840" t="str">
        <f>'Base Calificada'!U1841</f>
        <v>No social</v>
      </c>
    </row>
    <row r="1841" spans="1:2" x14ac:dyDescent="0.25">
      <c r="A1841" t="str">
        <f>'Base Calificada'!A1842&amp;'Base Calificada'!D1842</f>
        <v>200910P003</v>
      </c>
      <c r="B1841" t="str">
        <f>'Base Calificada'!U1842</f>
        <v>No social</v>
      </c>
    </row>
    <row r="1842" spans="1:2" x14ac:dyDescent="0.25">
      <c r="A1842" t="str">
        <f>'Base Calificada'!A1843&amp;'Base Calificada'!D1843</f>
        <v>200910P004</v>
      </c>
      <c r="B1842" t="str">
        <f>'Base Calificada'!U1843</f>
        <v>Social</v>
      </c>
    </row>
    <row r="1843" spans="1:2" x14ac:dyDescent="0.25">
      <c r="A1843" t="str">
        <f>'Base Calificada'!A1844&amp;'Base Calificada'!D1844</f>
        <v>200910P005</v>
      </c>
      <c r="B1843" t="str">
        <f>'Base Calificada'!U1844</f>
        <v>Social</v>
      </c>
    </row>
    <row r="1844" spans="1:2" x14ac:dyDescent="0.25">
      <c r="A1844" t="str">
        <f>'Base Calificada'!A1845&amp;'Base Calificada'!D1845</f>
        <v>200910P006</v>
      </c>
      <c r="B1844" t="str">
        <f>'Base Calificada'!U1845</f>
        <v>Social</v>
      </c>
    </row>
    <row r="1845" spans="1:2" x14ac:dyDescent="0.25">
      <c r="A1845" t="str">
        <f>'Base Calificada'!A1846&amp;'Base Calificada'!D1846</f>
        <v>200910P007</v>
      </c>
      <c r="B1845" t="str">
        <f>'Base Calificada'!U1846</f>
        <v>No social</v>
      </c>
    </row>
    <row r="1846" spans="1:2" x14ac:dyDescent="0.25">
      <c r="A1846" t="str">
        <f>'Base Calificada'!A1847&amp;'Base Calificada'!D1847</f>
        <v>200910P008</v>
      </c>
      <c r="B1846" t="str">
        <f>'Base Calificada'!U1847</f>
        <v>Social</v>
      </c>
    </row>
    <row r="1847" spans="1:2" x14ac:dyDescent="0.25">
      <c r="A1847" t="str">
        <f>'Base Calificada'!A1848&amp;'Base Calificada'!D1848</f>
        <v>200910P009</v>
      </c>
      <c r="B1847" t="str">
        <f>'Base Calificada'!U1848</f>
        <v>No social</v>
      </c>
    </row>
    <row r="1848" spans="1:2" x14ac:dyDescent="0.25">
      <c r="A1848" t="str">
        <f>'Base Calificada'!A1849&amp;'Base Calificada'!D1849</f>
        <v>200910P010</v>
      </c>
      <c r="B1848" t="str">
        <f>'Base Calificada'!U1849</f>
        <v>No social</v>
      </c>
    </row>
    <row r="1849" spans="1:2" x14ac:dyDescent="0.25">
      <c r="A1849" t="str">
        <f>'Base Calificada'!A1850&amp;'Base Calificada'!D1850</f>
        <v>200910P012</v>
      </c>
      <c r="B1849" t="str">
        <f>'Base Calificada'!U1850</f>
        <v>No social</v>
      </c>
    </row>
    <row r="1850" spans="1:2" x14ac:dyDescent="0.25">
      <c r="A1850" t="str">
        <f>'Base Calificada'!A1851&amp;'Base Calificada'!D1851</f>
        <v>200910R001</v>
      </c>
      <c r="B1850" t="str">
        <f>'Base Calificada'!U1851</f>
        <v>Social</v>
      </c>
    </row>
    <row r="1851" spans="1:2" x14ac:dyDescent="0.25">
      <c r="A1851" t="str">
        <f>'Base Calificada'!A1852&amp;'Base Calificada'!D1852</f>
        <v>200910S016</v>
      </c>
      <c r="B1851" t="str">
        <f>'Base Calificada'!U1852</f>
        <v>Social</v>
      </c>
    </row>
    <row r="1852" spans="1:2" x14ac:dyDescent="0.25">
      <c r="A1852" t="str">
        <f>'Base Calificada'!A1853&amp;'Base Calificada'!D1853</f>
        <v>200910S017</v>
      </c>
      <c r="B1852" t="str">
        <f>'Base Calificada'!U1853</f>
        <v>Social</v>
      </c>
    </row>
    <row r="1853" spans="1:2" x14ac:dyDescent="0.25">
      <c r="A1853" t="str">
        <f>'Base Calificada'!A1854&amp;'Base Calificada'!D1854</f>
        <v>200910S020</v>
      </c>
      <c r="B1853" t="str">
        <f>'Base Calificada'!U1854</f>
        <v>Social</v>
      </c>
    </row>
    <row r="1854" spans="1:2" x14ac:dyDescent="0.25">
      <c r="A1854" t="str">
        <f>'Base Calificada'!A1855&amp;'Base Calificada'!D1855</f>
        <v>200910S021</v>
      </c>
      <c r="B1854" t="str">
        <f>'Base Calificada'!U1855</f>
        <v>Social</v>
      </c>
    </row>
    <row r="1855" spans="1:2" x14ac:dyDescent="0.25">
      <c r="A1855" t="str">
        <f>'Base Calificada'!A1856&amp;'Base Calificada'!D1856</f>
        <v>200910S097</v>
      </c>
      <c r="B1855" t="str">
        <f>'Base Calificada'!U1856</f>
        <v>Social</v>
      </c>
    </row>
    <row r="1856" spans="1:2" x14ac:dyDescent="0.25">
      <c r="A1856" t="str">
        <f>'Base Calificada'!A1857&amp;'Base Calificada'!D1857</f>
        <v>200910S151</v>
      </c>
      <c r="B1856" t="str">
        <f>'Base Calificada'!U1857</f>
        <v>Social</v>
      </c>
    </row>
    <row r="1857" spans="1:2" x14ac:dyDescent="0.25">
      <c r="A1857" t="str">
        <f>'Base Calificada'!A1858&amp;'Base Calificada'!D1858</f>
        <v>200910S214</v>
      </c>
      <c r="B1857" t="str">
        <f>'Base Calificada'!U1858</f>
        <v>Social</v>
      </c>
    </row>
    <row r="1858" spans="1:2" x14ac:dyDescent="0.25">
      <c r="A1858" t="str">
        <f>'Base Calificada'!A1859&amp;'Base Calificada'!D1859</f>
        <v>200910S220</v>
      </c>
      <c r="B1858" t="str">
        <f>'Base Calificada'!U1859</f>
        <v>Social</v>
      </c>
    </row>
    <row r="1859" spans="1:2" x14ac:dyDescent="0.25">
      <c r="A1859" t="str">
        <f>'Base Calificada'!A1860&amp;'Base Calificada'!D1860</f>
        <v>200910U001</v>
      </c>
      <c r="B1859" t="str">
        <f>'Base Calificada'!U1860</f>
        <v>Social</v>
      </c>
    </row>
    <row r="1860" spans="1:2" x14ac:dyDescent="0.25">
      <c r="A1860" t="str">
        <f>'Base Calificada'!A1861&amp;'Base Calificada'!D1861</f>
        <v>200910U002</v>
      </c>
      <c r="B1860" t="str">
        <f>'Base Calificada'!U1861</f>
        <v>Social</v>
      </c>
    </row>
    <row r="1861" spans="1:2" x14ac:dyDescent="0.25">
      <c r="A1861" t="str">
        <f>'Base Calificada'!A1862&amp;'Base Calificada'!D1862</f>
        <v>200910U003</v>
      </c>
      <c r="B1861" t="str">
        <f>'Base Calificada'!U1862</f>
        <v>Social</v>
      </c>
    </row>
    <row r="1862" spans="1:2" x14ac:dyDescent="0.25">
      <c r="A1862" t="str">
        <f>'Base Calificada'!A1863&amp;'Base Calificada'!D1863</f>
        <v>200910U004</v>
      </c>
      <c r="B1862" t="str">
        <f>'Base Calificada'!U1863</f>
        <v>Social</v>
      </c>
    </row>
    <row r="1863" spans="1:2" x14ac:dyDescent="0.25">
      <c r="A1863" t="str">
        <f>'Base Calificada'!A1864&amp;'Base Calificada'!D1864</f>
        <v>200910U005</v>
      </c>
      <c r="B1863" t="str">
        <f>'Base Calificada'!U1864</f>
        <v>Social</v>
      </c>
    </row>
    <row r="1864" spans="1:2" x14ac:dyDescent="0.25">
      <c r="A1864" t="str">
        <f>'Base Calificada'!A1865&amp;'Base Calificada'!D1865</f>
        <v>200911B001</v>
      </c>
      <c r="B1864" t="str">
        <f>'Base Calificada'!U1865</f>
        <v>Social</v>
      </c>
    </row>
    <row r="1865" spans="1:2" x14ac:dyDescent="0.25">
      <c r="A1865" t="str">
        <f>'Base Calificada'!A1866&amp;'Base Calificada'!D1866</f>
        <v>200911B002</v>
      </c>
      <c r="B1865" t="str">
        <f>'Base Calificada'!U1866</f>
        <v>Social</v>
      </c>
    </row>
    <row r="1866" spans="1:2" x14ac:dyDescent="0.25">
      <c r="A1866" t="str">
        <f>'Base Calificada'!A1867&amp;'Base Calificada'!D1867</f>
        <v>200911E001</v>
      </c>
      <c r="B1866" t="str">
        <f>'Base Calificada'!U1867</f>
        <v>Social</v>
      </c>
    </row>
    <row r="1867" spans="1:2" x14ac:dyDescent="0.25">
      <c r="A1867" t="str">
        <f>'Base Calificada'!A1868&amp;'Base Calificada'!D1868</f>
        <v>200911E002</v>
      </c>
      <c r="B1867" t="str">
        <f>'Base Calificada'!U1868</f>
        <v>Social</v>
      </c>
    </row>
    <row r="1868" spans="1:2" x14ac:dyDescent="0.25">
      <c r="A1868" t="str">
        <f>'Base Calificada'!A1869&amp;'Base Calificada'!D1869</f>
        <v>200911E003</v>
      </c>
      <c r="B1868" t="str">
        <f>'Base Calificada'!U1869</f>
        <v>Social</v>
      </c>
    </row>
    <row r="1869" spans="1:2" x14ac:dyDescent="0.25">
      <c r="A1869" t="str">
        <f>'Base Calificada'!A1870&amp;'Base Calificada'!D1870</f>
        <v>200911E005</v>
      </c>
      <c r="B1869" t="str">
        <f>'Base Calificada'!U1870</f>
        <v>Social</v>
      </c>
    </row>
    <row r="1870" spans="1:2" x14ac:dyDescent="0.25">
      <c r="A1870" t="str">
        <f>'Base Calificada'!A1871&amp;'Base Calificada'!D1871</f>
        <v>200911E007</v>
      </c>
      <c r="B1870" t="str">
        <f>'Base Calificada'!U1871</f>
        <v>Social</v>
      </c>
    </row>
    <row r="1871" spans="1:2" x14ac:dyDescent="0.25">
      <c r="A1871" t="str">
        <f>'Base Calificada'!A1872&amp;'Base Calificada'!D1872</f>
        <v>200911E008</v>
      </c>
      <c r="B1871" t="str">
        <f>'Base Calificada'!U1872</f>
        <v>Social</v>
      </c>
    </row>
    <row r="1872" spans="1:2" x14ac:dyDescent="0.25">
      <c r="A1872" t="str">
        <f>'Base Calificada'!A1873&amp;'Base Calificada'!D1873</f>
        <v>200911E009</v>
      </c>
      <c r="B1872" t="str">
        <f>'Base Calificada'!U1873</f>
        <v>Social</v>
      </c>
    </row>
    <row r="1873" spans="1:2" x14ac:dyDescent="0.25">
      <c r="A1873" t="str">
        <f>'Base Calificada'!A1874&amp;'Base Calificada'!D1874</f>
        <v>200911E010</v>
      </c>
      <c r="B1873" t="str">
        <f>'Base Calificada'!U1874</f>
        <v>Social</v>
      </c>
    </row>
    <row r="1874" spans="1:2" x14ac:dyDescent="0.25">
      <c r="A1874" t="str">
        <f>'Base Calificada'!A1875&amp;'Base Calificada'!D1875</f>
        <v>200911E011</v>
      </c>
      <c r="B1874" t="str">
        <f>'Base Calificada'!U1875</f>
        <v>Social</v>
      </c>
    </row>
    <row r="1875" spans="1:2" x14ac:dyDescent="0.25">
      <c r="A1875" t="str">
        <f>'Base Calificada'!A1876&amp;'Base Calificada'!D1876</f>
        <v>200911E012</v>
      </c>
      <c r="B1875" t="str">
        <f>'Base Calificada'!U1876</f>
        <v>Social</v>
      </c>
    </row>
    <row r="1876" spans="1:2" x14ac:dyDescent="0.25">
      <c r="A1876" t="str">
        <f>'Base Calificada'!A1877&amp;'Base Calificada'!D1877</f>
        <v>200911E013</v>
      </c>
      <c r="B1876" t="str">
        <f>'Base Calificada'!U1877</f>
        <v>Social</v>
      </c>
    </row>
    <row r="1877" spans="1:2" x14ac:dyDescent="0.25">
      <c r="A1877" t="str">
        <f>'Base Calificada'!A1878&amp;'Base Calificada'!D1878</f>
        <v>200911E014</v>
      </c>
      <c r="B1877" t="str">
        <f>'Base Calificada'!U1878</f>
        <v>Social</v>
      </c>
    </row>
    <row r="1878" spans="1:2" x14ac:dyDescent="0.25">
      <c r="A1878" t="str">
        <f>'Base Calificada'!A1879&amp;'Base Calificada'!D1879</f>
        <v>200911E015</v>
      </c>
      <c r="B1878" t="str">
        <f>'Base Calificada'!U1879</f>
        <v>Social</v>
      </c>
    </row>
    <row r="1879" spans="1:2" x14ac:dyDescent="0.25">
      <c r="A1879" t="str">
        <f>'Base Calificada'!A1880&amp;'Base Calificada'!D1880</f>
        <v>200911E016</v>
      </c>
      <c r="B1879" t="str">
        <f>'Base Calificada'!U1880</f>
        <v>Social</v>
      </c>
    </row>
    <row r="1880" spans="1:2" x14ac:dyDescent="0.25">
      <c r="A1880" t="str">
        <f>'Base Calificada'!A1881&amp;'Base Calificada'!D1881</f>
        <v>200911E017</v>
      </c>
      <c r="B1880" t="str">
        <f>'Base Calificada'!U1881</f>
        <v>Social</v>
      </c>
    </row>
    <row r="1881" spans="1:2" x14ac:dyDescent="0.25">
      <c r="A1881" t="str">
        <f>'Base Calificada'!A1882&amp;'Base Calificada'!D1882</f>
        <v>200911E020</v>
      </c>
      <c r="B1881" t="str">
        <f>'Base Calificada'!U1882</f>
        <v>Social</v>
      </c>
    </row>
    <row r="1882" spans="1:2" x14ac:dyDescent="0.25">
      <c r="A1882" t="str">
        <f>'Base Calificada'!A1883&amp;'Base Calificada'!D1883</f>
        <v>200911E021</v>
      </c>
      <c r="B1882" t="str">
        <f>'Base Calificada'!U1883</f>
        <v>Social</v>
      </c>
    </row>
    <row r="1883" spans="1:2" x14ac:dyDescent="0.25">
      <c r="A1883" t="str">
        <f>'Base Calificada'!A1884&amp;'Base Calificada'!D1884</f>
        <v>200911E022</v>
      </c>
      <c r="B1883" t="str">
        <f>'Base Calificada'!U1884</f>
        <v>Social</v>
      </c>
    </row>
    <row r="1884" spans="1:2" x14ac:dyDescent="0.25">
      <c r="A1884" t="str">
        <f>'Base Calificada'!A1885&amp;'Base Calificada'!D1885</f>
        <v>200911E028</v>
      </c>
      <c r="B1884" t="str">
        <f>'Base Calificada'!U1885</f>
        <v>Social</v>
      </c>
    </row>
    <row r="1885" spans="1:2" x14ac:dyDescent="0.25">
      <c r="A1885" t="str">
        <f>'Base Calificada'!A1886&amp;'Base Calificada'!D1886</f>
        <v>200911E032</v>
      </c>
      <c r="B1885" t="str">
        <f>'Base Calificada'!U1886</f>
        <v>Social</v>
      </c>
    </row>
    <row r="1886" spans="1:2" x14ac:dyDescent="0.25">
      <c r="A1886" t="str">
        <f>'Base Calificada'!A1887&amp;'Base Calificada'!D1887</f>
        <v>200911E039</v>
      </c>
      <c r="B1886" t="str">
        <f>'Base Calificada'!U1887</f>
        <v>Social</v>
      </c>
    </row>
    <row r="1887" spans="1:2" x14ac:dyDescent="0.25">
      <c r="A1887" t="str">
        <f>'Base Calificada'!A1888&amp;'Base Calificada'!D1888</f>
        <v>200911E040</v>
      </c>
      <c r="B1887" t="str">
        <f>'Base Calificada'!U1888</f>
        <v>Social</v>
      </c>
    </row>
    <row r="1888" spans="1:2" x14ac:dyDescent="0.25">
      <c r="A1888" t="str">
        <f>'Base Calificada'!A1889&amp;'Base Calificada'!D1889</f>
        <v>200911E041</v>
      </c>
      <c r="B1888" t="str">
        <f>'Base Calificada'!U1889</f>
        <v>No social</v>
      </c>
    </row>
    <row r="1889" spans="1:2" x14ac:dyDescent="0.25">
      <c r="A1889" t="str">
        <f>'Base Calificada'!A1890&amp;'Base Calificada'!D1890</f>
        <v>200911E042</v>
      </c>
      <c r="B1889" t="str">
        <f>'Base Calificada'!U1890</f>
        <v>Social</v>
      </c>
    </row>
    <row r="1890" spans="1:2" x14ac:dyDescent="0.25">
      <c r="A1890" t="str">
        <f>'Base Calificada'!A1891&amp;'Base Calificada'!D1891</f>
        <v>200911E043</v>
      </c>
      <c r="B1890" t="str">
        <f>'Base Calificada'!U1891</f>
        <v>Social</v>
      </c>
    </row>
    <row r="1891" spans="1:2" x14ac:dyDescent="0.25">
      <c r="A1891" t="str">
        <f>'Base Calificada'!A1892&amp;'Base Calificada'!D1892</f>
        <v>200911E046</v>
      </c>
      <c r="B1891" t="str">
        <f>'Base Calificada'!U1892</f>
        <v>Social</v>
      </c>
    </row>
    <row r="1892" spans="1:2" x14ac:dyDescent="0.25">
      <c r="A1892" t="str">
        <f>'Base Calificada'!A1893&amp;'Base Calificada'!D1893</f>
        <v>200911E047</v>
      </c>
      <c r="B1892" t="str">
        <f>'Base Calificada'!U1893</f>
        <v>Social</v>
      </c>
    </row>
    <row r="1893" spans="1:2" x14ac:dyDescent="0.25">
      <c r="A1893" t="str">
        <f>'Base Calificada'!A1894&amp;'Base Calificada'!D1894</f>
        <v>200911E048</v>
      </c>
      <c r="B1893" t="str">
        <f>'Base Calificada'!U1894</f>
        <v>Social</v>
      </c>
    </row>
    <row r="1894" spans="1:2" x14ac:dyDescent="0.25">
      <c r="A1894" t="str">
        <f>'Base Calificada'!A1895&amp;'Base Calificada'!D1895</f>
        <v>200911E049</v>
      </c>
      <c r="B1894" t="str">
        <f>'Base Calificada'!U1895</f>
        <v>Social</v>
      </c>
    </row>
    <row r="1895" spans="1:2" x14ac:dyDescent="0.25">
      <c r="A1895" t="str">
        <f>'Base Calificada'!A1896&amp;'Base Calificada'!D1896</f>
        <v>200911E050</v>
      </c>
      <c r="B1895" t="str">
        <f>'Base Calificada'!U1896</f>
        <v>Social</v>
      </c>
    </row>
    <row r="1896" spans="1:2" x14ac:dyDescent="0.25">
      <c r="A1896" t="str">
        <f>'Base Calificada'!A1897&amp;'Base Calificada'!D1897</f>
        <v>200911E051</v>
      </c>
      <c r="B1896" t="str">
        <f>'Base Calificada'!U1897</f>
        <v>Social</v>
      </c>
    </row>
    <row r="1897" spans="1:2" x14ac:dyDescent="0.25">
      <c r="A1897" t="str">
        <f>'Base Calificada'!A1898&amp;'Base Calificada'!D1898</f>
        <v>200911E054</v>
      </c>
      <c r="B1897" t="str">
        <f>'Base Calificada'!U1898</f>
        <v>Social</v>
      </c>
    </row>
    <row r="1898" spans="1:2" x14ac:dyDescent="0.25">
      <c r="A1898" t="str">
        <f>'Base Calificada'!A1899&amp;'Base Calificada'!D1899</f>
        <v>200911E055</v>
      </c>
      <c r="B1898" t="str">
        <f>'Base Calificada'!U1899</f>
        <v>Social</v>
      </c>
    </row>
    <row r="1899" spans="1:2" x14ac:dyDescent="0.25">
      <c r="A1899" t="str">
        <f>'Base Calificada'!A1900&amp;'Base Calificada'!D1900</f>
        <v>200911E057</v>
      </c>
      <c r="B1899" t="str">
        <f>'Base Calificada'!U1900</f>
        <v>Social</v>
      </c>
    </row>
    <row r="1900" spans="1:2" x14ac:dyDescent="0.25">
      <c r="A1900" t="str">
        <f>'Base Calificada'!A1901&amp;'Base Calificada'!D1901</f>
        <v>200911E058</v>
      </c>
      <c r="B1900" t="str">
        <f>'Base Calificada'!U1901</f>
        <v>Social</v>
      </c>
    </row>
    <row r="1901" spans="1:2" x14ac:dyDescent="0.25">
      <c r="A1901" t="str">
        <f>'Base Calificada'!A1902&amp;'Base Calificada'!D1902</f>
        <v>200911E059</v>
      </c>
      <c r="B1901" t="str">
        <f>'Base Calificada'!U1902</f>
        <v>Social</v>
      </c>
    </row>
    <row r="1902" spans="1:2" x14ac:dyDescent="0.25">
      <c r="A1902" t="str">
        <f>'Base Calificada'!A1903&amp;'Base Calificada'!D1903</f>
        <v>200911E060</v>
      </c>
      <c r="B1902" t="str">
        <f>'Base Calificada'!U1903</f>
        <v>Social</v>
      </c>
    </row>
    <row r="1903" spans="1:2" x14ac:dyDescent="0.25">
      <c r="A1903" t="str">
        <f>'Base Calificada'!A1904&amp;'Base Calificada'!D1904</f>
        <v>200911G001</v>
      </c>
      <c r="B1903" t="str">
        <f>'Base Calificada'!U1904</f>
        <v>Social</v>
      </c>
    </row>
    <row r="1904" spans="1:2" x14ac:dyDescent="0.25">
      <c r="A1904" t="str">
        <f>'Base Calificada'!A1905&amp;'Base Calificada'!D1905</f>
        <v>200911G002</v>
      </c>
      <c r="B1904" t="str">
        <f>'Base Calificada'!U1905</f>
        <v>Social</v>
      </c>
    </row>
    <row r="1905" spans="1:2" x14ac:dyDescent="0.25">
      <c r="A1905" t="str">
        <f>'Base Calificada'!A1906&amp;'Base Calificada'!D1906</f>
        <v>200911G003</v>
      </c>
      <c r="B1905" t="str">
        <f>'Base Calificada'!U1906</f>
        <v>Social</v>
      </c>
    </row>
    <row r="1906" spans="1:2" x14ac:dyDescent="0.25">
      <c r="A1906" t="str">
        <f>'Base Calificada'!A1907&amp;'Base Calificada'!D1907</f>
        <v>200911G008</v>
      </c>
      <c r="B1906" t="str">
        <f>'Base Calificada'!U1907</f>
        <v>No social</v>
      </c>
    </row>
    <row r="1907" spans="1:2" x14ac:dyDescent="0.25">
      <c r="A1907" t="str">
        <f>'Base Calificada'!A1908&amp;'Base Calificada'!D1908</f>
        <v>200911K009</v>
      </c>
      <c r="B1907" t="str">
        <f>'Base Calificada'!U1908</f>
        <v>Social</v>
      </c>
    </row>
    <row r="1908" spans="1:2" x14ac:dyDescent="0.25">
      <c r="A1908" t="str">
        <f>'Base Calificada'!A1909&amp;'Base Calificada'!D1909</f>
        <v>200911K010</v>
      </c>
      <c r="B1908" t="str">
        <f>'Base Calificada'!U1909</f>
        <v>Social</v>
      </c>
    </row>
    <row r="1909" spans="1:2" x14ac:dyDescent="0.25">
      <c r="A1909" t="str">
        <f>'Base Calificada'!A1910&amp;'Base Calificada'!D1910</f>
        <v>200911K027</v>
      </c>
      <c r="B1909" t="str">
        <f>'Base Calificada'!U1910</f>
        <v>No social</v>
      </c>
    </row>
    <row r="1910" spans="1:2" x14ac:dyDescent="0.25">
      <c r="A1910" t="str">
        <f>'Base Calificada'!A1911&amp;'Base Calificada'!D1911</f>
        <v>200911M001</v>
      </c>
      <c r="B1910" t="str">
        <f>'Base Calificada'!U1911</f>
        <v>No social</v>
      </c>
    </row>
    <row r="1911" spans="1:2" x14ac:dyDescent="0.25">
      <c r="A1911" t="str">
        <f>'Base Calificada'!A1912&amp;'Base Calificada'!D1912</f>
        <v>200911O001</v>
      </c>
      <c r="B1911" t="str">
        <f>'Base Calificada'!U1912</f>
        <v>No social</v>
      </c>
    </row>
    <row r="1912" spans="1:2" x14ac:dyDescent="0.25">
      <c r="A1912" t="str">
        <f>'Base Calificada'!A1913&amp;'Base Calificada'!D1913</f>
        <v>200911O099</v>
      </c>
      <c r="B1912" t="str">
        <f>'Base Calificada'!U1913</f>
        <v>No social</v>
      </c>
    </row>
    <row r="1913" spans="1:2" x14ac:dyDescent="0.25">
      <c r="A1913" t="str">
        <f>'Base Calificada'!A1914&amp;'Base Calificada'!D1914</f>
        <v>200911P001</v>
      </c>
      <c r="B1913" t="str">
        <f>'Base Calificada'!U1914</f>
        <v>Social</v>
      </c>
    </row>
    <row r="1914" spans="1:2" x14ac:dyDescent="0.25">
      <c r="A1914" t="str">
        <f>'Base Calificada'!A1915&amp;'Base Calificada'!D1915</f>
        <v>200911P003</v>
      </c>
      <c r="B1914" t="str">
        <f>'Base Calificada'!U1915</f>
        <v>Social</v>
      </c>
    </row>
    <row r="1915" spans="1:2" x14ac:dyDescent="0.25">
      <c r="A1915" t="str">
        <f>'Base Calificada'!A1916&amp;'Base Calificada'!D1916</f>
        <v>200911P004</v>
      </c>
      <c r="B1915" t="str">
        <f>'Base Calificada'!U1916</f>
        <v>Social</v>
      </c>
    </row>
    <row r="1916" spans="1:2" x14ac:dyDescent="0.25">
      <c r="A1916" t="str">
        <f>'Base Calificada'!A1917&amp;'Base Calificada'!D1917</f>
        <v>200911P005</v>
      </c>
      <c r="B1916" t="str">
        <f>'Base Calificada'!U1917</f>
        <v>Social</v>
      </c>
    </row>
    <row r="1917" spans="1:2" x14ac:dyDescent="0.25">
      <c r="A1917" t="str">
        <f>'Base Calificada'!A1918&amp;'Base Calificada'!D1918</f>
        <v>200911R008</v>
      </c>
      <c r="B1917" t="str">
        <f>'Base Calificada'!U1918</f>
        <v>Social</v>
      </c>
    </row>
    <row r="1918" spans="1:2" x14ac:dyDescent="0.25">
      <c r="A1918" t="str">
        <f>'Base Calificada'!A1919&amp;'Base Calificada'!D1919</f>
        <v>200911R010</v>
      </c>
      <c r="B1918" t="str">
        <f>'Base Calificada'!U1919</f>
        <v>Social</v>
      </c>
    </row>
    <row r="1919" spans="1:2" x14ac:dyDescent="0.25">
      <c r="A1919" t="str">
        <f>'Base Calificada'!A1920&amp;'Base Calificada'!D1920</f>
        <v>200911R012</v>
      </c>
      <c r="B1919" t="str">
        <f>'Base Calificada'!U1920</f>
        <v>Social</v>
      </c>
    </row>
    <row r="1920" spans="1:2" x14ac:dyDescent="0.25">
      <c r="A1920" t="str">
        <f>'Base Calificada'!A1921&amp;'Base Calificada'!D1921</f>
        <v>200911R013</v>
      </c>
      <c r="B1920" t="str">
        <f>'Base Calificada'!U1921</f>
        <v>No social</v>
      </c>
    </row>
    <row r="1921" spans="1:2" x14ac:dyDescent="0.25">
      <c r="A1921" t="str">
        <f>'Base Calificada'!A1922&amp;'Base Calificada'!D1922</f>
        <v>200911R014</v>
      </c>
      <c r="B1921" t="str">
        <f>'Base Calificada'!U1922</f>
        <v>No social</v>
      </c>
    </row>
    <row r="1922" spans="1:2" x14ac:dyDescent="0.25">
      <c r="A1922" t="str">
        <f>'Base Calificada'!A1923&amp;'Base Calificada'!D1923</f>
        <v>200911R015</v>
      </c>
      <c r="B1922" t="str">
        <f>'Base Calificada'!U1923</f>
        <v>No social</v>
      </c>
    </row>
    <row r="1923" spans="1:2" x14ac:dyDescent="0.25">
      <c r="A1923" t="str">
        <f>'Base Calificada'!A1924&amp;'Base Calificada'!D1924</f>
        <v>200911R016</v>
      </c>
      <c r="B1923" t="str">
        <f>'Base Calificada'!U1924</f>
        <v>No social</v>
      </c>
    </row>
    <row r="1924" spans="1:2" x14ac:dyDescent="0.25">
      <c r="A1924" t="str">
        <f>'Base Calificada'!A1925&amp;'Base Calificada'!D1925</f>
        <v>200911R017</v>
      </c>
      <c r="B1924" t="str">
        <f>'Base Calificada'!U1925</f>
        <v>No social</v>
      </c>
    </row>
    <row r="1925" spans="1:2" x14ac:dyDescent="0.25">
      <c r="A1925" t="str">
        <f>'Base Calificada'!A1926&amp;'Base Calificada'!D1926</f>
        <v>200911R018</v>
      </c>
      <c r="B1925" t="str">
        <f>'Base Calificada'!U1926</f>
        <v>No social</v>
      </c>
    </row>
    <row r="1926" spans="1:2" x14ac:dyDescent="0.25">
      <c r="A1926" t="str">
        <f>'Base Calificada'!A1927&amp;'Base Calificada'!D1927</f>
        <v>200911R019</v>
      </c>
      <c r="B1926" t="str">
        <f>'Base Calificada'!U1927</f>
        <v>No social</v>
      </c>
    </row>
    <row r="1927" spans="1:2" x14ac:dyDescent="0.25">
      <c r="A1927" t="str">
        <f>'Base Calificada'!A1928&amp;'Base Calificada'!D1928</f>
        <v>200911R020</v>
      </c>
      <c r="B1927" t="str">
        <f>'Base Calificada'!U1928</f>
        <v>No social</v>
      </c>
    </row>
    <row r="1928" spans="1:2" x14ac:dyDescent="0.25">
      <c r="A1928" t="str">
        <f>'Base Calificada'!A1929&amp;'Base Calificada'!D1929</f>
        <v>200911R021</v>
      </c>
      <c r="B1928" t="str">
        <f>'Base Calificada'!U1929</f>
        <v>No social</v>
      </c>
    </row>
    <row r="1929" spans="1:2" x14ac:dyDescent="0.25">
      <c r="A1929" t="str">
        <f>'Base Calificada'!A1930&amp;'Base Calificada'!D1930</f>
        <v>200911R022</v>
      </c>
      <c r="B1929" t="str">
        <f>'Base Calificada'!U1930</f>
        <v>No social</v>
      </c>
    </row>
    <row r="1930" spans="1:2" x14ac:dyDescent="0.25">
      <c r="A1930" t="str">
        <f>'Base Calificada'!A1931&amp;'Base Calificada'!D1931</f>
        <v>200911R023</v>
      </c>
      <c r="B1930" t="str">
        <f>'Base Calificada'!U1931</f>
        <v>No social</v>
      </c>
    </row>
    <row r="1931" spans="1:2" x14ac:dyDescent="0.25">
      <c r="A1931" t="str">
        <f>'Base Calificada'!A1932&amp;'Base Calificada'!D1932</f>
        <v>200911R024</v>
      </c>
      <c r="B1931" t="str">
        <f>'Base Calificada'!U1932</f>
        <v>No social</v>
      </c>
    </row>
    <row r="1932" spans="1:2" x14ac:dyDescent="0.25">
      <c r="A1932" t="str">
        <f>'Base Calificada'!A1933&amp;'Base Calificada'!D1933</f>
        <v>200911R025</v>
      </c>
      <c r="B1932" t="str">
        <f>'Base Calificada'!U1933</f>
        <v>No social</v>
      </c>
    </row>
    <row r="1933" spans="1:2" x14ac:dyDescent="0.25">
      <c r="A1933" t="str">
        <f>'Base Calificada'!A1934&amp;'Base Calificada'!D1934</f>
        <v>200911R026</v>
      </c>
      <c r="B1933" t="str">
        <f>'Base Calificada'!U1934</f>
        <v>No social</v>
      </c>
    </row>
    <row r="1934" spans="1:2" x14ac:dyDescent="0.25">
      <c r="A1934" t="str">
        <f>'Base Calificada'!A1935&amp;'Base Calificada'!D1935</f>
        <v>200911R027</v>
      </c>
      <c r="B1934" t="str">
        <f>'Base Calificada'!U1935</f>
        <v>No social</v>
      </c>
    </row>
    <row r="1935" spans="1:2" x14ac:dyDescent="0.25">
      <c r="A1935" t="str">
        <f>'Base Calificada'!A1936&amp;'Base Calificada'!D1936</f>
        <v>200911R028</v>
      </c>
      <c r="B1935" t="str">
        <f>'Base Calificada'!U1936</f>
        <v>No social</v>
      </c>
    </row>
    <row r="1936" spans="1:2" x14ac:dyDescent="0.25">
      <c r="A1936" t="str">
        <f>'Base Calificada'!A1937&amp;'Base Calificada'!D1937</f>
        <v>200911R029</v>
      </c>
      <c r="B1936" t="str">
        <f>'Base Calificada'!U1937</f>
        <v>No social</v>
      </c>
    </row>
    <row r="1937" spans="1:2" x14ac:dyDescent="0.25">
      <c r="A1937" t="str">
        <f>'Base Calificada'!A1938&amp;'Base Calificada'!D1938</f>
        <v>200911R030</v>
      </c>
      <c r="B1937" t="str">
        <f>'Base Calificada'!U1938</f>
        <v>No social</v>
      </c>
    </row>
    <row r="1938" spans="1:2" x14ac:dyDescent="0.25">
      <c r="A1938" t="str">
        <f>'Base Calificada'!A1939&amp;'Base Calificada'!D1939</f>
        <v>200911R031</v>
      </c>
      <c r="B1938" t="str">
        <f>'Base Calificada'!U1939</f>
        <v>No social</v>
      </c>
    </row>
    <row r="1939" spans="1:2" x14ac:dyDescent="0.25">
      <c r="A1939" t="str">
        <f>'Base Calificada'!A1940&amp;'Base Calificada'!D1940</f>
        <v>200911R032</v>
      </c>
      <c r="B1939" t="str">
        <f>'Base Calificada'!U1940</f>
        <v>No social</v>
      </c>
    </row>
    <row r="1940" spans="1:2" x14ac:dyDescent="0.25">
      <c r="A1940" t="str">
        <f>'Base Calificada'!A1941&amp;'Base Calificada'!D1941</f>
        <v>200911R033</v>
      </c>
      <c r="B1940" t="str">
        <f>'Base Calificada'!U1941</f>
        <v>No social</v>
      </c>
    </row>
    <row r="1941" spans="1:2" x14ac:dyDescent="0.25">
      <c r="A1941" t="str">
        <f>'Base Calificada'!A1942&amp;'Base Calificada'!D1942</f>
        <v>200911R034</v>
      </c>
      <c r="B1941" t="str">
        <f>'Base Calificada'!U1942</f>
        <v>No social</v>
      </c>
    </row>
    <row r="1942" spans="1:2" x14ac:dyDescent="0.25">
      <c r="A1942" t="str">
        <f>'Base Calificada'!A1943&amp;'Base Calificada'!D1943</f>
        <v>200911R035</v>
      </c>
      <c r="B1942" t="str">
        <f>'Base Calificada'!U1943</f>
        <v>No social</v>
      </c>
    </row>
    <row r="1943" spans="1:2" x14ac:dyDescent="0.25">
      <c r="A1943" t="str">
        <f>'Base Calificada'!A1944&amp;'Base Calificada'!D1944</f>
        <v>200911R036</v>
      </c>
      <c r="B1943" t="str">
        <f>'Base Calificada'!U1944</f>
        <v>No social</v>
      </c>
    </row>
    <row r="1944" spans="1:2" x14ac:dyDescent="0.25">
      <c r="A1944" t="str">
        <f>'Base Calificada'!A1945&amp;'Base Calificada'!D1945</f>
        <v>200911R037</v>
      </c>
      <c r="B1944" t="str">
        <f>'Base Calificada'!U1945</f>
        <v>No social</v>
      </c>
    </row>
    <row r="1945" spans="1:2" x14ac:dyDescent="0.25">
      <c r="A1945" t="str">
        <f>'Base Calificada'!A1946&amp;'Base Calificada'!D1946</f>
        <v>200911R038</v>
      </c>
      <c r="B1945" t="str">
        <f>'Base Calificada'!U1946</f>
        <v>No social</v>
      </c>
    </row>
    <row r="1946" spans="1:2" x14ac:dyDescent="0.25">
      <c r="A1946" t="str">
        <f>'Base Calificada'!A1947&amp;'Base Calificada'!D1947</f>
        <v>200911R039</v>
      </c>
      <c r="B1946" t="str">
        <f>'Base Calificada'!U1947</f>
        <v>No social</v>
      </c>
    </row>
    <row r="1947" spans="1:2" x14ac:dyDescent="0.25">
      <c r="A1947" t="str">
        <f>'Base Calificada'!A1948&amp;'Base Calificada'!D1948</f>
        <v>200911R040</v>
      </c>
      <c r="B1947" t="str">
        <f>'Base Calificada'!U1948</f>
        <v>No social</v>
      </c>
    </row>
    <row r="1948" spans="1:2" x14ac:dyDescent="0.25">
      <c r="A1948" t="str">
        <f>'Base Calificada'!A1949&amp;'Base Calificada'!D1949</f>
        <v>200911R041</v>
      </c>
      <c r="B1948" t="str">
        <f>'Base Calificada'!U1949</f>
        <v>No social</v>
      </c>
    </row>
    <row r="1949" spans="1:2" x14ac:dyDescent="0.25">
      <c r="A1949" t="str">
        <f>'Base Calificada'!A1950&amp;'Base Calificada'!D1950</f>
        <v>200911R042</v>
      </c>
      <c r="B1949" t="str">
        <f>'Base Calificada'!U1950</f>
        <v>No social</v>
      </c>
    </row>
    <row r="1950" spans="1:2" x14ac:dyDescent="0.25">
      <c r="A1950" t="str">
        <f>'Base Calificada'!A1951&amp;'Base Calificada'!D1951</f>
        <v>200911R043</v>
      </c>
      <c r="B1950" t="str">
        <f>'Base Calificada'!U1951</f>
        <v>No social</v>
      </c>
    </row>
    <row r="1951" spans="1:2" x14ac:dyDescent="0.25">
      <c r="A1951" t="str">
        <f>'Base Calificada'!A1952&amp;'Base Calificada'!D1952</f>
        <v>200911R044</v>
      </c>
      <c r="B1951" t="str">
        <f>'Base Calificada'!U1952</f>
        <v>No social</v>
      </c>
    </row>
    <row r="1952" spans="1:2" x14ac:dyDescent="0.25">
      <c r="A1952" t="str">
        <f>'Base Calificada'!A1953&amp;'Base Calificada'!D1953</f>
        <v>200911R046</v>
      </c>
      <c r="B1952" t="str">
        <f>'Base Calificada'!U1953</f>
        <v>No social</v>
      </c>
    </row>
    <row r="1953" spans="1:2" x14ac:dyDescent="0.25">
      <c r="A1953" t="str">
        <f>'Base Calificada'!A1954&amp;'Base Calificada'!D1954</f>
        <v>200911R047</v>
      </c>
      <c r="B1953" t="str">
        <f>'Base Calificada'!U1954</f>
        <v>No social</v>
      </c>
    </row>
    <row r="1954" spans="1:2" x14ac:dyDescent="0.25">
      <c r="A1954" t="str">
        <f>'Base Calificada'!A1955&amp;'Base Calificada'!D1955</f>
        <v>200911R048</v>
      </c>
      <c r="B1954" t="str">
        <f>'Base Calificada'!U1955</f>
        <v>No social</v>
      </c>
    </row>
    <row r="1955" spans="1:2" x14ac:dyDescent="0.25">
      <c r="A1955" t="str">
        <f>'Base Calificada'!A1956&amp;'Base Calificada'!D1956</f>
        <v>200911R049</v>
      </c>
      <c r="B1955" t="str">
        <f>'Base Calificada'!U1956</f>
        <v>No social</v>
      </c>
    </row>
    <row r="1956" spans="1:2" x14ac:dyDescent="0.25">
      <c r="A1956" t="str">
        <f>'Base Calificada'!A1957&amp;'Base Calificada'!D1957</f>
        <v>200911S022</v>
      </c>
      <c r="B1956" t="str">
        <f>'Base Calificada'!U1957</f>
        <v>Social</v>
      </c>
    </row>
    <row r="1957" spans="1:2" x14ac:dyDescent="0.25">
      <c r="A1957" t="str">
        <f>'Base Calificada'!A1958&amp;'Base Calificada'!D1958</f>
        <v>200911S024</v>
      </c>
      <c r="B1957" t="str">
        <f>'Base Calificada'!U1958</f>
        <v>Social</v>
      </c>
    </row>
    <row r="1958" spans="1:2" x14ac:dyDescent="0.25">
      <c r="A1958" t="str">
        <f>'Base Calificada'!A1959&amp;'Base Calificada'!D1959</f>
        <v>200911S027</v>
      </c>
      <c r="B1958" t="str">
        <f>'Base Calificada'!U1959</f>
        <v>Social</v>
      </c>
    </row>
    <row r="1959" spans="1:2" x14ac:dyDescent="0.25">
      <c r="A1959" t="str">
        <f>'Base Calificada'!A1960&amp;'Base Calificada'!D1960</f>
        <v>200911S028</v>
      </c>
      <c r="B1959" t="str">
        <f>'Base Calificada'!U1960</f>
        <v>Social</v>
      </c>
    </row>
    <row r="1960" spans="1:2" x14ac:dyDescent="0.25">
      <c r="A1960" t="str">
        <f>'Base Calificada'!A1961&amp;'Base Calificada'!D1961</f>
        <v>200911S029</v>
      </c>
      <c r="B1960" t="str">
        <f>'Base Calificada'!U1961</f>
        <v>Social</v>
      </c>
    </row>
    <row r="1961" spans="1:2" x14ac:dyDescent="0.25">
      <c r="A1961" t="str">
        <f>'Base Calificada'!A1962&amp;'Base Calificada'!D1962</f>
        <v>200911S030</v>
      </c>
      <c r="B1961" t="str">
        <f>'Base Calificada'!U1962</f>
        <v>Social</v>
      </c>
    </row>
    <row r="1962" spans="1:2" x14ac:dyDescent="0.25">
      <c r="A1962" t="str">
        <f>'Base Calificada'!A1963&amp;'Base Calificada'!D1963</f>
        <v>200911S031</v>
      </c>
      <c r="B1962" t="str">
        <f>'Base Calificada'!U1963</f>
        <v>Social</v>
      </c>
    </row>
    <row r="1963" spans="1:2" x14ac:dyDescent="0.25">
      <c r="A1963" t="str">
        <f>'Base Calificada'!A1964&amp;'Base Calificada'!D1964</f>
        <v>200911S033</v>
      </c>
      <c r="B1963" t="str">
        <f>'Base Calificada'!U1964</f>
        <v>Social</v>
      </c>
    </row>
    <row r="1964" spans="1:2" x14ac:dyDescent="0.25">
      <c r="A1964" t="str">
        <f>'Base Calificada'!A1965&amp;'Base Calificada'!D1965</f>
        <v>200911S035</v>
      </c>
      <c r="B1964" t="str">
        <f>'Base Calificada'!U1965</f>
        <v>Social</v>
      </c>
    </row>
    <row r="1965" spans="1:2" x14ac:dyDescent="0.25">
      <c r="A1965" t="str">
        <f>'Base Calificada'!A1966&amp;'Base Calificada'!D1966</f>
        <v>200911S072</v>
      </c>
      <c r="B1965" t="str">
        <f>'Base Calificada'!U1966</f>
        <v>Social</v>
      </c>
    </row>
    <row r="1966" spans="1:2" x14ac:dyDescent="0.25">
      <c r="A1966" t="str">
        <f>'Base Calificada'!A1967&amp;'Base Calificada'!D1967</f>
        <v>200911S084</v>
      </c>
      <c r="B1966" t="str">
        <f>'Base Calificada'!U1967</f>
        <v>Social</v>
      </c>
    </row>
    <row r="1967" spans="1:2" x14ac:dyDescent="0.25">
      <c r="A1967" t="str">
        <f>'Base Calificada'!A1968&amp;'Base Calificada'!D1968</f>
        <v>200911S108</v>
      </c>
      <c r="B1967" t="str">
        <f>'Base Calificada'!U1968</f>
        <v>Social</v>
      </c>
    </row>
    <row r="1968" spans="1:2" x14ac:dyDescent="0.25">
      <c r="A1968" t="str">
        <f>'Base Calificada'!A1969&amp;'Base Calificada'!D1969</f>
        <v>200911S111</v>
      </c>
      <c r="B1968" t="str">
        <f>'Base Calificada'!U1969</f>
        <v>Social</v>
      </c>
    </row>
    <row r="1969" spans="1:2" x14ac:dyDescent="0.25">
      <c r="A1969" t="str">
        <f>'Base Calificada'!A1970&amp;'Base Calificada'!D1970</f>
        <v>200911S119</v>
      </c>
      <c r="B1969" t="str">
        <f>'Base Calificada'!U1970</f>
        <v>Social</v>
      </c>
    </row>
    <row r="1970" spans="1:2" x14ac:dyDescent="0.25">
      <c r="A1970" t="str">
        <f>'Base Calificada'!A1971&amp;'Base Calificada'!D1971</f>
        <v>200911S126</v>
      </c>
      <c r="B1970" t="str">
        <f>'Base Calificada'!U1971</f>
        <v>Social</v>
      </c>
    </row>
    <row r="1971" spans="1:2" x14ac:dyDescent="0.25">
      <c r="A1971" t="str">
        <f>'Base Calificada'!A1972&amp;'Base Calificada'!D1972</f>
        <v>200911S127</v>
      </c>
      <c r="B1971" t="str">
        <f>'Base Calificada'!U1972</f>
        <v>Social</v>
      </c>
    </row>
    <row r="1972" spans="1:2" x14ac:dyDescent="0.25">
      <c r="A1972" t="str">
        <f>'Base Calificada'!A1973&amp;'Base Calificada'!D1973</f>
        <v>200911S128</v>
      </c>
      <c r="B1972" t="str">
        <f>'Base Calificada'!U1973</f>
        <v>Social</v>
      </c>
    </row>
    <row r="1973" spans="1:2" x14ac:dyDescent="0.25">
      <c r="A1973" t="str">
        <f>'Base Calificada'!A1974&amp;'Base Calificada'!D1974</f>
        <v>200911S152</v>
      </c>
      <c r="B1973" t="str">
        <f>'Base Calificada'!U1974</f>
        <v>Social</v>
      </c>
    </row>
    <row r="1974" spans="1:2" x14ac:dyDescent="0.25">
      <c r="A1974" t="str">
        <f>'Base Calificada'!A1975&amp;'Base Calificada'!D1975</f>
        <v>200911S156</v>
      </c>
      <c r="B1974" t="str">
        <f>'Base Calificada'!U1975</f>
        <v>Social</v>
      </c>
    </row>
    <row r="1975" spans="1:2" x14ac:dyDescent="0.25">
      <c r="A1975" t="str">
        <f>'Base Calificada'!A1976&amp;'Base Calificada'!D1976</f>
        <v>200911S204</v>
      </c>
      <c r="B1975" t="str">
        <f>'Base Calificada'!U1976</f>
        <v>Social</v>
      </c>
    </row>
    <row r="1976" spans="1:2" x14ac:dyDescent="0.25">
      <c r="A1976" t="str">
        <f>'Base Calificada'!A1977&amp;'Base Calificada'!D1977</f>
        <v>200911S205</v>
      </c>
      <c r="B1976" t="str">
        <f>'Base Calificada'!U1977</f>
        <v>Social</v>
      </c>
    </row>
    <row r="1977" spans="1:2" x14ac:dyDescent="0.25">
      <c r="A1977" t="str">
        <f>'Base Calificada'!A1978&amp;'Base Calificada'!D1978</f>
        <v>200911S206</v>
      </c>
      <c r="B1977" t="str">
        <f>'Base Calificada'!U1978</f>
        <v>Social</v>
      </c>
    </row>
    <row r="1978" spans="1:2" x14ac:dyDescent="0.25">
      <c r="A1978" t="str">
        <f>'Base Calificada'!A1979&amp;'Base Calificada'!D1979</f>
        <v>200911S207</v>
      </c>
      <c r="B1978" t="str">
        <f>'Base Calificada'!U1979</f>
        <v>Social</v>
      </c>
    </row>
    <row r="1979" spans="1:2" x14ac:dyDescent="0.25">
      <c r="A1979" t="str">
        <f>'Base Calificada'!A1980&amp;'Base Calificada'!D1980</f>
        <v>200911S208</v>
      </c>
      <c r="B1979" t="str">
        <f>'Base Calificada'!U1980</f>
        <v>Social</v>
      </c>
    </row>
    <row r="1980" spans="1:2" x14ac:dyDescent="0.25">
      <c r="A1980" t="str">
        <f>'Base Calificada'!A1981&amp;'Base Calificada'!D1981</f>
        <v>200911S209</v>
      </c>
      <c r="B1980" t="str">
        <f>'Base Calificada'!U1981</f>
        <v>Social</v>
      </c>
    </row>
    <row r="1981" spans="1:2" x14ac:dyDescent="0.25">
      <c r="A1981" t="str">
        <f>'Base Calificada'!A1982&amp;'Base Calificada'!D1982</f>
        <v>200911S221</v>
      </c>
      <c r="B1981" t="str">
        <f>'Base Calificada'!U1982</f>
        <v>Social</v>
      </c>
    </row>
    <row r="1982" spans="1:2" x14ac:dyDescent="0.25">
      <c r="A1982" t="str">
        <f>'Base Calificada'!A1983&amp;'Base Calificada'!D1983</f>
        <v>200911S222</v>
      </c>
      <c r="B1982" t="str">
        <f>'Base Calificada'!U1983</f>
        <v>Social</v>
      </c>
    </row>
    <row r="1983" spans="1:2" x14ac:dyDescent="0.25">
      <c r="A1983" t="str">
        <f>'Base Calificada'!A1984&amp;'Base Calificada'!D1984</f>
        <v>200911S223</v>
      </c>
      <c r="B1983" t="str">
        <f>'Base Calificada'!U1984</f>
        <v>Social</v>
      </c>
    </row>
    <row r="1984" spans="1:2" x14ac:dyDescent="0.25">
      <c r="A1984" t="str">
        <f>'Base Calificada'!A1985&amp;'Base Calificada'!D1985</f>
        <v>200911U006</v>
      </c>
      <c r="B1984" t="str">
        <f>'Base Calificada'!U1985</f>
        <v>Social</v>
      </c>
    </row>
    <row r="1985" spans="1:2" x14ac:dyDescent="0.25">
      <c r="A1985" t="str">
        <f>'Base Calificada'!A1986&amp;'Base Calificada'!D1986</f>
        <v>200911U007</v>
      </c>
      <c r="B1985" t="str">
        <f>'Base Calificada'!U1986</f>
        <v>Social</v>
      </c>
    </row>
    <row r="1986" spans="1:2" x14ac:dyDescent="0.25">
      <c r="A1986" t="str">
        <f>'Base Calificada'!A1987&amp;'Base Calificada'!D1987</f>
        <v>200911U008</v>
      </c>
      <c r="B1986" t="str">
        <f>'Base Calificada'!U1987</f>
        <v>Social</v>
      </c>
    </row>
    <row r="1987" spans="1:2" x14ac:dyDescent="0.25">
      <c r="A1987" t="str">
        <f>'Base Calificada'!A1988&amp;'Base Calificada'!D1988</f>
        <v>200911U009</v>
      </c>
      <c r="B1987" t="str">
        <f>'Base Calificada'!U1988</f>
        <v>Social</v>
      </c>
    </row>
    <row r="1988" spans="1:2" x14ac:dyDescent="0.25">
      <c r="A1988" t="str">
        <f>'Base Calificada'!A1989&amp;'Base Calificada'!D1989</f>
        <v>200911U010</v>
      </c>
      <c r="B1988" t="str">
        <f>'Base Calificada'!U1989</f>
        <v>Social</v>
      </c>
    </row>
    <row r="1989" spans="1:2" x14ac:dyDescent="0.25">
      <c r="A1989" t="str">
        <f>'Base Calificada'!A1990&amp;'Base Calificada'!D1990</f>
        <v>200911U011</v>
      </c>
      <c r="B1989" t="str">
        <f>'Base Calificada'!U1990</f>
        <v>Social</v>
      </c>
    </row>
    <row r="1990" spans="1:2" x14ac:dyDescent="0.25">
      <c r="A1990" t="str">
        <f>'Base Calificada'!A1991&amp;'Base Calificada'!D1991</f>
        <v>200911U012</v>
      </c>
      <c r="B1990" t="str">
        <f>'Base Calificada'!U1991</f>
        <v>Social</v>
      </c>
    </row>
    <row r="1991" spans="1:2" x14ac:dyDescent="0.25">
      <c r="A1991" t="str">
        <f>'Base Calificada'!A1992&amp;'Base Calificada'!D1992</f>
        <v>200911U015</v>
      </c>
      <c r="B1991" t="str">
        <f>'Base Calificada'!U1992</f>
        <v>Social</v>
      </c>
    </row>
    <row r="1992" spans="1:2" x14ac:dyDescent="0.25">
      <c r="A1992" t="str">
        <f>'Base Calificada'!A1993&amp;'Base Calificada'!D1993</f>
        <v>200911U016</v>
      </c>
      <c r="B1992" t="str">
        <f>'Base Calificada'!U1993</f>
        <v>Social</v>
      </c>
    </row>
    <row r="1993" spans="1:2" x14ac:dyDescent="0.25">
      <c r="A1993" t="str">
        <f>'Base Calificada'!A1994&amp;'Base Calificada'!D1994</f>
        <v>200911U017</v>
      </c>
      <c r="B1993" t="str">
        <f>'Base Calificada'!U1994</f>
        <v>Social</v>
      </c>
    </row>
    <row r="1994" spans="1:2" x14ac:dyDescent="0.25">
      <c r="A1994" t="str">
        <f>'Base Calificada'!A1995&amp;'Base Calificada'!D1995</f>
        <v>200911U018</v>
      </c>
      <c r="B1994" t="str">
        <f>'Base Calificada'!U1995</f>
        <v>Social</v>
      </c>
    </row>
    <row r="1995" spans="1:2" x14ac:dyDescent="0.25">
      <c r="A1995" t="str">
        <f>'Base Calificada'!A1996&amp;'Base Calificada'!D1996</f>
        <v>200911U019</v>
      </c>
      <c r="B1995" t="str">
        <f>'Base Calificada'!U1996</f>
        <v>Social</v>
      </c>
    </row>
    <row r="1996" spans="1:2" x14ac:dyDescent="0.25">
      <c r="A1996" t="str">
        <f>'Base Calificada'!A1997&amp;'Base Calificada'!D1997</f>
        <v>200911U020</v>
      </c>
      <c r="B1996" t="str">
        <f>'Base Calificada'!U1997</f>
        <v>Social</v>
      </c>
    </row>
    <row r="1997" spans="1:2" x14ac:dyDescent="0.25">
      <c r="A1997" t="str">
        <f>'Base Calificada'!A1998&amp;'Base Calificada'!D1998</f>
        <v>200911U021</v>
      </c>
      <c r="B1997" t="str">
        <f>'Base Calificada'!U1998</f>
        <v>Social</v>
      </c>
    </row>
    <row r="1998" spans="1:2" x14ac:dyDescent="0.25">
      <c r="A1998" t="str">
        <f>'Base Calificada'!A1999&amp;'Base Calificada'!D1999</f>
        <v>200911U022</v>
      </c>
      <c r="B1998" t="str">
        <f>'Base Calificada'!U1999</f>
        <v>Social</v>
      </c>
    </row>
    <row r="1999" spans="1:2" x14ac:dyDescent="0.25">
      <c r="A1999" t="str">
        <f>'Base Calificada'!A2000&amp;'Base Calificada'!D2000</f>
        <v>200911U023</v>
      </c>
      <c r="B1999" t="str">
        <f>'Base Calificada'!U2000</f>
        <v>Social</v>
      </c>
    </row>
    <row r="2000" spans="1:2" x14ac:dyDescent="0.25">
      <c r="A2000" t="str">
        <f>'Base Calificada'!A2001&amp;'Base Calificada'!D2001</f>
        <v>200911U024</v>
      </c>
      <c r="B2000" t="str">
        <f>'Base Calificada'!U2001</f>
        <v>Social</v>
      </c>
    </row>
    <row r="2001" spans="1:2" x14ac:dyDescent="0.25">
      <c r="A2001" t="str">
        <f>'Base Calificada'!A2002&amp;'Base Calificada'!D2002</f>
        <v>200911U025</v>
      </c>
      <c r="B2001" t="str">
        <f>'Base Calificada'!U2002</f>
        <v>Social</v>
      </c>
    </row>
    <row r="2002" spans="1:2" x14ac:dyDescent="0.25">
      <c r="A2002" t="str">
        <f>'Base Calificada'!A2003&amp;'Base Calificada'!D2003</f>
        <v>200911U026</v>
      </c>
      <c r="B2002" t="str">
        <f>'Base Calificada'!U2003</f>
        <v>Social</v>
      </c>
    </row>
    <row r="2003" spans="1:2" x14ac:dyDescent="0.25">
      <c r="A2003" t="str">
        <f>'Base Calificada'!A2004&amp;'Base Calificada'!D2004</f>
        <v>200911U027</v>
      </c>
      <c r="B2003" t="str">
        <f>'Base Calificada'!U2004</f>
        <v>Social</v>
      </c>
    </row>
    <row r="2004" spans="1:2" x14ac:dyDescent="0.25">
      <c r="A2004" t="str">
        <f>'Base Calificada'!A2005&amp;'Base Calificada'!D2005</f>
        <v>200911U029</v>
      </c>
      <c r="B2004" t="str">
        <f>'Base Calificada'!U2005</f>
        <v>Social</v>
      </c>
    </row>
    <row r="2005" spans="1:2" x14ac:dyDescent="0.25">
      <c r="A2005" t="str">
        <f>'Base Calificada'!A2006&amp;'Base Calificada'!D2006</f>
        <v>200911U030</v>
      </c>
      <c r="B2005" t="str">
        <f>'Base Calificada'!U2006</f>
        <v>Social</v>
      </c>
    </row>
    <row r="2006" spans="1:2" x14ac:dyDescent="0.25">
      <c r="A2006" t="str">
        <f>'Base Calificada'!A2007&amp;'Base Calificada'!D2007</f>
        <v>200911U031</v>
      </c>
      <c r="B2006" t="str">
        <f>'Base Calificada'!U2007</f>
        <v>Social</v>
      </c>
    </row>
    <row r="2007" spans="1:2" x14ac:dyDescent="0.25">
      <c r="A2007" t="str">
        <f>'Base Calificada'!A2008&amp;'Base Calificada'!D2008</f>
        <v>200911U032</v>
      </c>
      <c r="B2007" t="str">
        <f>'Base Calificada'!U2008</f>
        <v>Social</v>
      </c>
    </row>
    <row r="2008" spans="1:2" x14ac:dyDescent="0.25">
      <c r="A2008" t="str">
        <f>'Base Calificada'!A2009&amp;'Base Calificada'!D2009</f>
        <v>200911U033</v>
      </c>
      <c r="B2008" t="str">
        <f>'Base Calificada'!U2009</f>
        <v>Social</v>
      </c>
    </row>
    <row r="2009" spans="1:2" x14ac:dyDescent="0.25">
      <c r="A2009" t="str">
        <f>'Base Calificada'!A2010&amp;'Base Calificada'!D2010</f>
        <v>200911U035</v>
      </c>
      <c r="B2009" t="str">
        <f>'Base Calificada'!U2010</f>
        <v>Social</v>
      </c>
    </row>
    <row r="2010" spans="1:2" x14ac:dyDescent="0.25">
      <c r="A2010" t="str">
        <f>'Base Calificada'!A2011&amp;'Base Calificada'!D2011</f>
        <v>200911U036</v>
      </c>
      <c r="B2010" t="str">
        <f>'Base Calificada'!U2011</f>
        <v>Social</v>
      </c>
    </row>
    <row r="2011" spans="1:2" x14ac:dyDescent="0.25">
      <c r="A2011" t="str">
        <f>'Base Calificada'!A2012&amp;'Base Calificada'!D2012</f>
        <v>200911U038</v>
      </c>
      <c r="B2011" t="str">
        <f>'Base Calificada'!U2012</f>
        <v>Social</v>
      </c>
    </row>
    <row r="2012" spans="1:2" x14ac:dyDescent="0.25">
      <c r="A2012" t="str">
        <f>'Base Calificada'!A2013&amp;'Base Calificada'!D2013</f>
        <v>200911U039</v>
      </c>
      <c r="B2012" t="str">
        <f>'Base Calificada'!U2013</f>
        <v>Social</v>
      </c>
    </row>
    <row r="2013" spans="1:2" x14ac:dyDescent="0.25">
      <c r="A2013" t="str">
        <f>'Base Calificada'!A2014&amp;'Base Calificada'!D2014</f>
        <v>200911U040</v>
      </c>
      <c r="B2013" t="str">
        <f>'Base Calificada'!U2014</f>
        <v>Social</v>
      </c>
    </row>
    <row r="2014" spans="1:2" x14ac:dyDescent="0.25">
      <c r="A2014" t="str">
        <f>'Base Calificada'!A2015&amp;'Base Calificada'!D2015</f>
        <v>200911U042</v>
      </c>
      <c r="B2014" t="str">
        <f>'Base Calificada'!U2015</f>
        <v>Social</v>
      </c>
    </row>
    <row r="2015" spans="1:2" x14ac:dyDescent="0.25">
      <c r="A2015" t="str">
        <f>'Base Calificada'!A2016&amp;'Base Calificada'!D2016</f>
        <v>200911U044</v>
      </c>
      <c r="B2015" t="str">
        <f>'Base Calificada'!U2016</f>
        <v>Social</v>
      </c>
    </row>
    <row r="2016" spans="1:2" x14ac:dyDescent="0.25">
      <c r="A2016" t="str">
        <f>'Base Calificada'!A2017&amp;'Base Calificada'!D2017</f>
        <v>200911U045</v>
      </c>
      <c r="B2016" t="str">
        <f>'Base Calificada'!U2017</f>
        <v>Social</v>
      </c>
    </row>
    <row r="2017" spans="1:2" x14ac:dyDescent="0.25">
      <c r="A2017" t="str">
        <f>'Base Calificada'!A2018&amp;'Base Calificada'!D2018</f>
        <v>200911U046</v>
      </c>
      <c r="B2017" t="str">
        <f>'Base Calificada'!U2018</f>
        <v>Social</v>
      </c>
    </row>
    <row r="2018" spans="1:2" x14ac:dyDescent="0.25">
      <c r="A2018" t="str">
        <f>'Base Calificada'!A2019&amp;'Base Calificada'!D2019</f>
        <v>200911U047</v>
      </c>
      <c r="B2018" t="str">
        <f>'Base Calificada'!U2019</f>
        <v>Social</v>
      </c>
    </row>
    <row r="2019" spans="1:2" x14ac:dyDescent="0.25">
      <c r="A2019" t="str">
        <f>'Base Calificada'!A2020&amp;'Base Calificada'!D2020</f>
        <v>200911U051</v>
      </c>
      <c r="B2019" t="str">
        <f>'Base Calificada'!U2020</f>
        <v>Social</v>
      </c>
    </row>
    <row r="2020" spans="1:2" x14ac:dyDescent="0.25">
      <c r="A2020" t="str">
        <f>'Base Calificada'!A2021&amp;'Base Calificada'!D2021</f>
        <v>200911U054</v>
      </c>
      <c r="B2020" t="str">
        <f>'Base Calificada'!U2021</f>
        <v>Social</v>
      </c>
    </row>
    <row r="2021" spans="1:2" x14ac:dyDescent="0.25">
      <c r="A2021" t="str">
        <f>'Base Calificada'!A2022&amp;'Base Calificada'!D2022</f>
        <v>200911U055</v>
      </c>
      <c r="B2021" t="str">
        <f>'Base Calificada'!U2022</f>
        <v>Social</v>
      </c>
    </row>
    <row r="2022" spans="1:2" x14ac:dyDescent="0.25">
      <c r="A2022" t="str">
        <f>'Base Calificada'!A2023&amp;'Base Calificada'!D2023</f>
        <v>200911U056</v>
      </c>
      <c r="B2022" t="str">
        <f>'Base Calificada'!U2023</f>
        <v>Social</v>
      </c>
    </row>
    <row r="2023" spans="1:2" x14ac:dyDescent="0.25">
      <c r="A2023" t="str">
        <f>'Base Calificada'!A2024&amp;'Base Calificada'!D2024</f>
        <v>200911U057</v>
      </c>
      <c r="B2023" t="str">
        <f>'Base Calificada'!U2024</f>
        <v>Social</v>
      </c>
    </row>
    <row r="2024" spans="1:2" x14ac:dyDescent="0.25">
      <c r="A2024" t="str">
        <f>'Base Calificada'!A2025&amp;'Base Calificada'!D2025</f>
        <v>200912E010</v>
      </c>
      <c r="B2024" t="str">
        <f>'Base Calificada'!U2025</f>
        <v>Social</v>
      </c>
    </row>
    <row r="2025" spans="1:2" x14ac:dyDescent="0.25">
      <c r="A2025" t="str">
        <f>'Base Calificada'!A2026&amp;'Base Calificada'!D2026</f>
        <v>200912E019</v>
      </c>
      <c r="B2025" t="str">
        <f>'Base Calificada'!U2026</f>
        <v>Social</v>
      </c>
    </row>
    <row r="2026" spans="1:2" x14ac:dyDescent="0.25">
      <c r="A2026" t="str">
        <f>'Base Calificada'!A2027&amp;'Base Calificada'!D2027</f>
        <v>200912E020</v>
      </c>
      <c r="B2026" t="str">
        <f>'Base Calificada'!U2027</f>
        <v>Social</v>
      </c>
    </row>
    <row r="2027" spans="1:2" x14ac:dyDescent="0.25">
      <c r="A2027" t="str">
        <f>'Base Calificada'!A2028&amp;'Base Calificada'!D2028</f>
        <v>200912E022</v>
      </c>
      <c r="B2027" t="str">
        <f>'Base Calificada'!U2028</f>
        <v>Social</v>
      </c>
    </row>
    <row r="2028" spans="1:2" x14ac:dyDescent="0.25">
      <c r="A2028" t="str">
        <f>'Base Calificada'!A2029&amp;'Base Calificada'!D2029</f>
        <v>200912E023</v>
      </c>
      <c r="B2028" t="str">
        <f>'Base Calificada'!U2029</f>
        <v>Social</v>
      </c>
    </row>
    <row r="2029" spans="1:2" x14ac:dyDescent="0.25">
      <c r="A2029" t="str">
        <f>'Base Calificada'!A2030&amp;'Base Calificada'!D2030</f>
        <v>200912E025</v>
      </c>
      <c r="B2029" t="str">
        <f>'Base Calificada'!U2030</f>
        <v>Social</v>
      </c>
    </row>
    <row r="2030" spans="1:2" x14ac:dyDescent="0.25">
      <c r="A2030" t="str">
        <f>'Base Calificada'!A2031&amp;'Base Calificada'!D2031</f>
        <v>200912E036</v>
      </c>
      <c r="B2030" t="str">
        <f>'Base Calificada'!U2031</f>
        <v>Social</v>
      </c>
    </row>
    <row r="2031" spans="1:2" x14ac:dyDescent="0.25">
      <c r="A2031" t="str">
        <f>'Base Calificada'!A2032&amp;'Base Calificada'!D2032</f>
        <v>200912E039</v>
      </c>
      <c r="B2031" t="str">
        <f>'Base Calificada'!U2032</f>
        <v>Social</v>
      </c>
    </row>
    <row r="2032" spans="1:2" x14ac:dyDescent="0.25">
      <c r="A2032" t="str">
        <f>'Base Calificada'!A2033&amp;'Base Calificada'!D2033</f>
        <v>200912G004</v>
      </c>
      <c r="B2032" t="str">
        <f>'Base Calificada'!U2033</f>
        <v>Social</v>
      </c>
    </row>
    <row r="2033" spans="1:2" x14ac:dyDescent="0.25">
      <c r="A2033" t="str">
        <f>'Base Calificada'!A2034&amp;'Base Calificada'!D2034</f>
        <v>200912K011</v>
      </c>
      <c r="B2033" t="str">
        <f>'Base Calificada'!U2034</f>
        <v>Social</v>
      </c>
    </row>
    <row r="2034" spans="1:2" x14ac:dyDescent="0.25">
      <c r="A2034" t="str">
        <f>'Base Calificada'!A2035&amp;'Base Calificada'!D2035</f>
        <v>200912K025</v>
      </c>
      <c r="B2034" t="str">
        <f>'Base Calificada'!U2035</f>
        <v>Social</v>
      </c>
    </row>
    <row r="2035" spans="1:2" x14ac:dyDescent="0.25">
      <c r="A2035" t="str">
        <f>'Base Calificada'!A2036&amp;'Base Calificada'!D2036</f>
        <v>200912K027</v>
      </c>
      <c r="B2035" t="str">
        <f>'Base Calificada'!U2036</f>
        <v>Social</v>
      </c>
    </row>
    <row r="2036" spans="1:2" x14ac:dyDescent="0.25">
      <c r="A2036" t="str">
        <f>'Base Calificada'!A2037&amp;'Base Calificada'!D2037</f>
        <v>200912K028</v>
      </c>
      <c r="B2036" t="str">
        <f>'Base Calificada'!U2037</f>
        <v>Social</v>
      </c>
    </row>
    <row r="2037" spans="1:2" x14ac:dyDescent="0.25">
      <c r="A2037" t="str">
        <f>'Base Calificada'!A2038&amp;'Base Calificada'!D2038</f>
        <v>200912M001</v>
      </c>
      <c r="B2037" t="str">
        <f>'Base Calificada'!U2038</f>
        <v>No social</v>
      </c>
    </row>
    <row r="2038" spans="1:2" x14ac:dyDescent="0.25">
      <c r="A2038" t="str">
        <f>'Base Calificada'!A2039&amp;'Base Calificada'!D2039</f>
        <v>200912O001</v>
      </c>
      <c r="B2038" t="str">
        <f>'Base Calificada'!U2039</f>
        <v>No social</v>
      </c>
    </row>
    <row r="2039" spans="1:2" x14ac:dyDescent="0.25">
      <c r="A2039" t="str">
        <f>'Base Calificada'!A2040&amp;'Base Calificada'!D2040</f>
        <v>200912O099</v>
      </c>
      <c r="B2039" t="str">
        <f>'Base Calificada'!U2040</f>
        <v>No social</v>
      </c>
    </row>
    <row r="2040" spans="1:2" x14ac:dyDescent="0.25">
      <c r="A2040" t="str">
        <f>'Base Calificada'!A2041&amp;'Base Calificada'!D2041</f>
        <v>200912P004</v>
      </c>
      <c r="B2040" t="str">
        <f>'Base Calificada'!U2041</f>
        <v>Social</v>
      </c>
    </row>
    <row r="2041" spans="1:2" x14ac:dyDescent="0.25">
      <c r="A2041" t="str">
        <f>'Base Calificada'!A2042&amp;'Base Calificada'!D2042</f>
        <v>200912P012</v>
      </c>
      <c r="B2041" t="str">
        <f>'Base Calificada'!U2042</f>
        <v>Social</v>
      </c>
    </row>
    <row r="2042" spans="1:2" x14ac:dyDescent="0.25">
      <c r="A2042" t="str">
        <f>'Base Calificada'!A2043&amp;'Base Calificada'!D2043</f>
        <v>200912P013</v>
      </c>
      <c r="B2042" t="str">
        <f>'Base Calificada'!U2043</f>
        <v>Social</v>
      </c>
    </row>
    <row r="2043" spans="1:2" x14ac:dyDescent="0.25">
      <c r="A2043" t="str">
        <f>'Base Calificada'!A2044&amp;'Base Calificada'!D2044</f>
        <v>200912P014</v>
      </c>
      <c r="B2043" t="str">
        <f>'Base Calificada'!U2044</f>
        <v>Social</v>
      </c>
    </row>
    <row r="2044" spans="1:2" x14ac:dyDescent="0.25">
      <c r="A2044" t="str">
        <f>'Base Calificada'!A2045&amp;'Base Calificada'!D2045</f>
        <v>200912P016</v>
      </c>
      <c r="B2044" t="str">
        <f>'Base Calificada'!U2045</f>
        <v>Social</v>
      </c>
    </row>
    <row r="2045" spans="1:2" x14ac:dyDescent="0.25">
      <c r="A2045" t="str">
        <f>'Base Calificada'!A2046&amp;'Base Calificada'!D2046</f>
        <v>200912P017</v>
      </c>
      <c r="B2045" t="str">
        <f>'Base Calificada'!U2046</f>
        <v>Social</v>
      </c>
    </row>
    <row r="2046" spans="1:2" x14ac:dyDescent="0.25">
      <c r="A2046" t="str">
        <f>'Base Calificada'!A2047&amp;'Base Calificada'!D2047</f>
        <v>200912R001</v>
      </c>
      <c r="B2046" t="str">
        <f>'Base Calificada'!U2047</f>
        <v>Social</v>
      </c>
    </row>
    <row r="2047" spans="1:2" x14ac:dyDescent="0.25">
      <c r="A2047" t="str">
        <f>'Base Calificada'!A2048&amp;'Base Calificada'!D2048</f>
        <v>200912S037</v>
      </c>
      <c r="B2047" t="str">
        <f>'Base Calificada'!U2048</f>
        <v>Social</v>
      </c>
    </row>
    <row r="2048" spans="1:2" x14ac:dyDescent="0.25">
      <c r="A2048" t="str">
        <f>'Base Calificada'!A2049&amp;'Base Calificada'!D2049</f>
        <v>200912S039</v>
      </c>
      <c r="B2048" t="str">
        <f>'Base Calificada'!U2049</f>
        <v>Social</v>
      </c>
    </row>
    <row r="2049" spans="1:2" x14ac:dyDescent="0.25">
      <c r="A2049" t="str">
        <f>'Base Calificada'!A2050&amp;'Base Calificada'!D2050</f>
        <v>200912S072</v>
      </c>
      <c r="B2049" t="str">
        <f>'Base Calificada'!U2050</f>
        <v>Social</v>
      </c>
    </row>
    <row r="2050" spans="1:2" x14ac:dyDescent="0.25">
      <c r="A2050" t="str">
        <f>'Base Calificada'!A2051&amp;'Base Calificada'!D2051</f>
        <v>200912S149</v>
      </c>
      <c r="B2050" t="str">
        <f>'Base Calificada'!U2051</f>
        <v>Social</v>
      </c>
    </row>
    <row r="2051" spans="1:2" x14ac:dyDescent="0.25">
      <c r="A2051" t="str">
        <f>'Base Calificada'!A2052&amp;'Base Calificada'!D2052</f>
        <v>200912S150</v>
      </c>
      <c r="B2051" t="str">
        <f>'Base Calificada'!U2052</f>
        <v>Social</v>
      </c>
    </row>
    <row r="2052" spans="1:2" x14ac:dyDescent="0.25">
      <c r="A2052" t="str">
        <f>'Base Calificada'!A2053&amp;'Base Calificada'!D2053</f>
        <v>200912S174</v>
      </c>
      <c r="B2052" t="str">
        <f>'Base Calificada'!U2053</f>
        <v>Social</v>
      </c>
    </row>
    <row r="2053" spans="1:2" x14ac:dyDescent="0.25">
      <c r="A2053" t="str">
        <f>'Base Calificada'!A2054&amp;'Base Calificada'!D2054</f>
        <v>200912S200</v>
      </c>
      <c r="B2053" t="str">
        <f>'Base Calificada'!U2054</f>
        <v>Social</v>
      </c>
    </row>
    <row r="2054" spans="1:2" x14ac:dyDescent="0.25">
      <c r="A2054" t="str">
        <f>'Base Calificada'!A2055&amp;'Base Calificada'!D2055</f>
        <v>200912S201</v>
      </c>
      <c r="B2054" t="str">
        <f>'Base Calificada'!U2055</f>
        <v>Social</v>
      </c>
    </row>
    <row r="2055" spans="1:2" x14ac:dyDescent="0.25">
      <c r="A2055" t="str">
        <f>'Base Calificada'!A2056&amp;'Base Calificada'!D2056</f>
        <v>200912S202</v>
      </c>
      <c r="B2055" t="str">
        <f>'Base Calificada'!U2056</f>
        <v>Social</v>
      </c>
    </row>
    <row r="2056" spans="1:2" x14ac:dyDescent="0.25">
      <c r="A2056" t="str">
        <f>'Base Calificada'!A2057&amp;'Base Calificada'!D2057</f>
        <v>200912U005</v>
      </c>
      <c r="B2056" t="str">
        <f>'Base Calificada'!U2057</f>
        <v>Social</v>
      </c>
    </row>
    <row r="2057" spans="1:2" x14ac:dyDescent="0.25">
      <c r="A2057" t="str">
        <f>'Base Calificada'!A2058&amp;'Base Calificada'!D2058</f>
        <v>200912U006</v>
      </c>
      <c r="B2057" t="str">
        <f>'Base Calificada'!U2058</f>
        <v>Social</v>
      </c>
    </row>
    <row r="2058" spans="1:2" x14ac:dyDescent="0.25">
      <c r="A2058" t="str">
        <f>'Base Calificada'!A2059&amp;'Base Calificada'!D2059</f>
        <v>200913A001</v>
      </c>
      <c r="B2058" t="str">
        <f>'Base Calificada'!U2059</f>
        <v>No social</v>
      </c>
    </row>
    <row r="2059" spans="1:2" x14ac:dyDescent="0.25">
      <c r="A2059" t="str">
        <f>'Base Calificada'!A2060&amp;'Base Calificada'!D2060</f>
        <v>200913A002</v>
      </c>
      <c r="B2059" t="str">
        <f>'Base Calificada'!U2060</f>
        <v>Social</v>
      </c>
    </row>
    <row r="2060" spans="1:2" x14ac:dyDescent="0.25">
      <c r="A2060" t="str">
        <f>'Base Calificada'!A2061&amp;'Base Calificada'!D2061</f>
        <v>200913A003</v>
      </c>
      <c r="B2060" t="str">
        <f>'Base Calificada'!U2061</f>
        <v>No social</v>
      </c>
    </row>
    <row r="2061" spans="1:2" x14ac:dyDescent="0.25">
      <c r="A2061" t="str">
        <f>'Base Calificada'!A2062&amp;'Base Calificada'!D2062</f>
        <v>200913A004</v>
      </c>
      <c r="B2061" t="str">
        <f>'Base Calificada'!U2062</f>
        <v>No social</v>
      </c>
    </row>
    <row r="2062" spans="1:2" x14ac:dyDescent="0.25">
      <c r="A2062" t="str">
        <f>'Base Calificada'!A2063&amp;'Base Calificada'!D2063</f>
        <v>200913A006</v>
      </c>
      <c r="B2062" t="str">
        <f>'Base Calificada'!U2063</f>
        <v>No social</v>
      </c>
    </row>
    <row r="2063" spans="1:2" x14ac:dyDescent="0.25">
      <c r="A2063" t="str">
        <f>'Base Calificada'!A2064&amp;'Base Calificada'!D2064</f>
        <v>200913A007</v>
      </c>
      <c r="B2063" t="str">
        <f>'Base Calificada'!U2064</f>
        <v>Social</v>
      </c>
    </row>
    <row r="2064" spans="1:2" x14ac:dyDescent="0.25">
      <c r="A2064" t="str">
        <f>'Base Calificada'!A2065&amp;'Base Calificada'!D2065</f>
        <v>200913A008</v>
      </c>
      <c r="B2064" t="str">
        <f>'Base Calificada'!U2065</f>
        <v>No social</v>
      </c>
    </row>
    <row r="2065" spans="1:2" x14ac:dyDescent="0.25">
      <c r="A2065" t="str">
        <f>'Base Calificada'!A2066&amp;'Base Calificada'!D2066</f>
        <v>200913A009</v>
      </c>
      <c r="B2065" t="str">
        <f>'Base Calificada'!U2066</f>
        <v>No social</v>
      </c>
    </row>
    <row r="2066" spans="1:2" x14ac:dyDescent="0.25">
      <c r="A2066" t="str">
        <f>'Base Calificada'!A2067&amp;'Base Calificada'!D2067</f>
        <v>200913K012</v>
      </c>
      <c r="B2066" t="str">
        <f>'Base Calificada'!U2067</f>
        <v>Social</v>
      </c>
    </row>
    <row r="2067" spans="1:2" x14ac:dyDescent="0.25">
      <c r="A2067" t="str">
        <f>'Base Calificada'!A2068&amp;'Base Calificada'!D2068</f>
        <v>200913K019</v>
      </c>
      <c r="B2067" t="str">
        <f>'Base Calificada'!U2068</f>
        <v>No social</v>
      </c>
    </row>
    <row r="2068" spans="1:2" x14ac:dyDescent="0.25">
      <c r="A2068" t="str">
        <f>'Base Calificada'!A2069&amp;'Base Calificada'!D2069</f>
        <v>200913K027</v>
      </c>
      <c r="B2068" t="str">
        <f>'Base Calificada'!U2069</f>
        <v>No social</v>
      </c>
    </row>
    <row r="2069" spans="1:2" x14ac:dyDescent="0.25">
      <c r="A2069" t="str">
        <f>'Base Calificada'!A2070&amp;'Base Calificada'!D2070</f>
        <v>200913M001</v>
      </c>
      <c r="B2069" t="str">
        <f>'Base Calificada'!U2070</f>
        <v>No social</v>
      </c>
    </row>
    <row r="2070" spans="1:2" x14ac:dyDescent="0.25">
      <c r="A2070" t="str">
        <f>'Base Calificada'!A2071&amp;'Base Calificada'!D2071</f>
        <v>200913R010</v>
      </c>
      <c r="B2070" t="str">
        <f>'Base Calificada'!U2071</f>
        <v>Social</v>
      </c>
    </row>
    <row r="2071" spans="1:2" x14ac:dyDescent="0.25">
      <c r="A2071" t="str">
        <f>'Base Calificada'!A2072&amp;'Base Calificada'!D2072</f>
        <v>200914E001</v>
      </c>
      <c r="B2071" t="str">
        <f>'Base Calificada'!U2072</f>
        <v>Social</v>
      </c>
    </row>
    <row r="2072" spans="1:2" x14ac:dyDescent="0.25">
      <c r="A2072" t="str">
        <f>'Base Calificada'!A2073&amp;'Base Calificada'!D2073</f>
        <v>200914E002</v>
      </c>
      <c r="B2072" t="str">
        <f>'Base Calificada'!U2073</f>
        <v>Social</v>
      </c>
    </row>
    <row r="2073" spans="1:2" x14ac:dyDescent="0.25">
      <c r="A2073" t="str">
        <f>'Base Calificada'!A2074&amp;'Base Calificada'!D2074</f>
        <v>200914E003</v>
      </c>
      <c r="B2073" t="str">
        <f>'Base Calificada'!U2074</f>
        <v>Social</v>
      </c>
    </row>
    <row r="2074" spans="1:2" x14ac:dyDescent="0.25">
      <c r="A2074" t="str">
        <f>'Base Calificada'!A2075&amp;'Base Calificada'!D2075</f>
        <v>200914E004</v>
      </c>
      <c r="B2074" t="str">
        <f>'Base Calificada'!U2075</f>
        <v>Social</v>
      </c>
    </row>
    <row r="2075" spans="1:2" x14ac:dyDescent="0.25">
      <c r="A2075" t="str">
        <f>'Base Calificada'!A2076&amp;'Base Calificada'!D2076</f>
        <v>200914E005</v>
      </c>
      <c r="B2075" t="str">
        <f>'Base Calificada'!U2076</f>
        <v>Social</v>
      </c>
    </row>
    <row r="2076" spans="1:2" x14ac:dyDescent="0.25">
      <c r="A2076" t="str">
        <f>'Base Calificada'!A2077&amp;'Base Calificada'!D2077</f>
        <v>200914E006</v>
      </c>
      <c r="B2076" t="str">
        <f>'Base Calificada'!U2077</f>
        <v>Social</v>
      </c>
    </row>
    <row r="2077" spans="1:2" x14ac:dyDescent="0.25">
      <c r="A2077" t="str">
        <f>'Base Calificada'!A2078&amp;'Base Calificada'!D2078</f>
        <v>200914E007</v>
      </c>
      <c r="B2077" t="str">
        <f>'Base Calificada'!U2078</f>
        <v>Social</v>
      </c>
    </row>
    <row r="2078" spans="1:2" x14ac:dyDescent="0.25">
      <c r="A2078" t="str">
        <f>'Base Calificada'!A2079&amp;'Base Calificada'!D2079</f>
        <v>200914E008</v>
      </c>
      <c r="B2078" t="str">
        <f>'Base Calificada'!U2079</f>
        <v>Social</v>
      </c>
    </row>
    <row r="2079" spans="1:2" x14ac:dyDescent="0.25">
      <c r="A2079" t="str">
        <f>'Base Calificada'!A2080&amp;'Base Calificada'!D2080</f>
        <v>200914E010</v>
      </c>
      <c r="B2079" t="str">
        <f>'Base Calificada'!U2080</f>
        <v>Social</v>
      </c>
    </row>
    <row r="2080" spans="1:2" x14ac:dyDescent="0.25">
      <c r="A2080" t="str">
        <f>'Base Calificada'!A2081&amp;'Base Calificada'!D2081</f>
        <v>200914E011</v>
      </c>
      <c r="B2080" t="str">
        <f>'Base Calificada'!U2081</f>
        <v>Social</v>
      </c>
    </row>
    <row r="2081" spans="1:2" x14ac:dyDescent="0.25">
      <c r="A2081" t="str">
        <f>'Base Calificada'!A2082&amp;'Base Calificada'!D2082</f>
        <v>200914M001</v>
      </c>
      <c r="B2081" t="str">
        <f>'Base Calificada'!U2082</f>
        <v>No social</v>
      </c>
    </row>
    <row r="2082" spans="1:2" x14ac:dyDescent="0.25">
      <c r="A2082" t="str">
        <f>'Base Calificada'!A2083&amp;'Base Calificada'!D2083</f>
        <v>200914O001</v>
      </c>
      <c r="B2082" t="str">
        <f>'Base Calificada'!U2083</f>
        <v>No social</v>
      </c>
    </row>
    <row r="2083" spans="1:2" x14ac:dyDescent="0.25">
      <c r="A2083" t="str">
        <f>'Base Calificada'!A2084&amp;'Base Calificada'!D2084</f>
        <v>200914O099</v>
      </c>
      <c r="B2083" t="str">
        <f>'Base Calificada'!U2084</f>
        <v>No social</v>
      </c>
    </row>
    <row r="2084" spans="1:2" x14ac:dyDescent="0.25">
      <c r="A2084" t="str">
        <f>'Base Calificada'!A2085&amp;'Base Calificada'!D2085</f>
        <v>200914P001</v>
      </c>
      <c r="B2084" t="str">
        <f>'Base Calificada'!U2085</f>
        <v>Social</v>
      </c>
    </row>
    <row r="2085" spans="1:2" x14ac:dyDescent="0.25">
      <c r="A2085" t="str">
        <f>'Base Calificada'!A2086&amp;'Base Calificada'!D2086</f>
        <v>200914P002</v>
      </c>
      <c r="B2085" t="str">
        <f>'Base Calificada'!U2086</f>
        <v>Social</v>
      </c>
    </row>
    <row r="2086" spans="1:2" x14ac:dyDescent="0.25">
      <c r="A2086" t="str">
        <f>'Base Calificada'!A2087&amp;'Base Calificada'!D2087</f>
        <v>200914S043</v>
      </c>
      <c r="B2086" t="str">
        <f>'Base Calificada'!U2087</f>
        <v>Social</v>
      </c>
    </row>
    <row r="2087" spans="1:2" x14ac:dyDescent="0.25">
      <c r="A2087" t="str">
        <f>'Base Calificada'!A2088&amp;'Base Calificada'!D2088</f>
        <v>200914U001</v>
      </c>
      <c r="B2087" t="str">
        <f>'Base Calificada'!U2088</f>
        <v>Social</v>
      </c>
    </row>
    <row r="2088" spans="1:2" x14ac:dyDescent="0.25">
      <c r="A2088" t="str">
        <f>'Base Calificada'!A2089&amp;'Base Calificada'!D2089</f>
        <v>200914U002</v>
      </c>
      <c r="B2088" t="str">
        <f>'Base Calificada'!U2089</f>
        <v>Social</v>
      </c>
    </row>
    <row r="2089" spans="1:2" x14ac:dyDescent="0.25">
      <c r="A2089" t="str">
        <f>'Base Calificada'!A2090&amp;'Base Calificada'!D2090</f>
        <v>200914U003</v>
      </c>
      <c r="B2089" t="str">
        <f>'Base Calificada'!U2090</f>
        <v>Social</v>
      </c>
    </row>
    <row r="2090" spans="1:2" x14ac:dyDescent="0.25">
      <c r="A2090" t="str">
        <f>'Base Calificada'!A2091&amp;'Base Calificada'!D2091</f>
        <v>200914U004</v>
      </c>
      <c r="B2090" t="str">
        <f>'Base Calificada'!U2091</f>
        <v>Social</v>
      </c>
    </row>
    <row r="2091" spans="1:2" x14ac:dyDescent="0.25">
      <c r="A2091" t="str">
        <f>'Base Calificada'!A2092&amp;'Base Calificada'!D2092</f>
        <v>200915E001</v>
      </c>
      <c r="B2091" t="str">
        <f>'Base Calificada'!U2092</f>
        <v>Social</v>
      </c>
    </row>
    <row r="2092" spans="1:2" x14ac:dyDescent="0.25">
      <c r="A2092" t="str">
        <f>'Base Calificada'!A2093&amp;'Base Calificada'!D2093</f>
        <v>200915E002</v>
      </c>
      <c r="B2092" t="str">
        <f>'Base Calificada'!U2093</f>
        <v>Social</v>
      </c>
    </row>
    <row r="2093" spans="1:2" x14ac:dyDescent="0.25">
      <c r="A2093" t="str">
        <f>'Base Calificada'!A2094&amp;'Base Calificada'!D2094</f>
        <v>200915E003</v>
      </c>
      <c r="B2093" t="str">
        <f>'Base Calificada'!U2094</f>
        <v>Social</v>
      </c>
    </row>
    <row r="2094" spans="1:2" x14ac:dyDescent="0.25">
      <c r="A2094" t="str">
        <f>'Base Calificada'!A2095&amp;'Base Calificada'!D2095</f>
        <v>200915E004</v>
      </c>
      <c r="B2094" t="str">
        <f>'Base Calificada'!U2095</f>
        <v>Social</v>
      </c>
    </row>
    <row r="2095" spans="1:2" x14ac:dyDescent="0.25">
      <c r="A2095" t="str">
        <f>'Base Calificada'!A2096&amp;'Base Calificada'!D2096</f>
        <v>200915E005</v>
      </c>
      <c r="B2095" t="str">
        <f>'Base Calificada'!U2096</f>
        <v>Social</v>
      </c>
    </row>
    <row r="2096" spans="1:2" x14ac:dyDescent="0.25">
      <c r="A2096" t="str">
        <f>'Base Calificada'!A2097&amp;'Base Calificada'!D2097</f>
        <v>200915F001</v>
      </c>
      <c r="B2096" t="str">
        <f>'Base Calificada'!U2097</f>
        <v>Social</v>
      </c>
    </row>
    <row r="2097" spans="1:2" x14ac:dyDescent="0.25">
      <c r="A2097" t="str">
        <f>'Base Calificada'!A2098&amp;'Base Calificada'!D2098</f>
        <v>200915F002</v>
      </c>
      <c r="B2097" t="str">
        <f>'Base Calificada'!U2098</f>
        <v>Social</v>
      </c>
    </row>
    <row r="2098" spans="1:2" x14ac:dyDescent="0.25">
      <c r="A2098" t="str">
        <f>'Base Calificada'!A2099&amp;'Base Calificada'!D2099</f>
        <v>200915F003</v>
      </c>
      <c r="B2098" t="str">
        <f>'Base Calificada'!U2099</f>
        <v>Social</v>
      </c>
    </row>
    <row r="2099" spans="1:2" x14ac:dyDescent="0.25">
      <c r="A2099" t="str">
        <f>'Base Calificada'!A2100&amp;'Base Calificada'!D2100</f>
        <v>200915G001</v>
      </c>
      <c r="B2099" t="str">
        <f>'Base Calificada'!U2100</f>
        <v>Social</v>
      </c>
    </row>
    <row r="2100" spans="1:2" x14ac:dyDescent="0.25">
      <c r="A2100" t="str">
        <f>'Base Calificada'!A2101&amp;'Base Calificada'!D2101</f>
        <v>200915L001</v>
      </c>
      <c r="B2100" t="str">
        <f>'Base Calificada'!U2101</f>
        <v>Social</v>
      </c>
    </row>
    <row r="2101" spans="1:2" x14ac:dyDescent="0.25">
      <c r="A2101" t="str">
        <f>'Base Calificada'!A2102&amp;'Base Calificada'!D2102</f>
        <v>200915M001</v>
      </c>
      <c r="B2101" t="str">
        <f>'Base Calificada'!U2102</f>
        <v>No social</v>
      </c>
    </row>
    <row r="2102" spans="1:2" x14ac:dyDescent="0.25">
      <c r="A2102" t="str">
        <f>'Base Calificada'!A2103&amp;'Base Calificada'!D2103</f>
        <v>200915O001</v>
      </c>
      <c r="B2102" t="str">
        <f>'Base Calificada'!U2103</f>
        <v>No social</v>
      </c>
    </row>
    <row r="2103" spans="1:2" x14ac:dyDescent="0.25">
      <c r="A2103" t="str">
        <f>'Base Calificada'!A2104&amp;'Base Calificada'!D2104</f>
        <v>200915O099</v>
      </c>
      <c r="B2103" t="str">
        <f>'Base Calificada'!U2104</f>
        <v>No social</v>
      </c>
    </row>
    <row r="2104" spans="1:2" x14ac:dyDescent="0.25">
      <c r="A2104" t="str">
        <f>'Base Calificada'!A2105&amp;'Base Calificada'!D2105</f>
        <v>200915P001</v>
      </c>
      <c r="B2104" t="str">
        <f>'Base Calificada'!U2105</f>
        <v>Social</v>
      </c>
    </row>
    <row r="2105" spans="1:2" x14ac:dyDescent="0.25">
      <c r="A2105" t="str">
        <f>'Base Calificada'!A2106&amp;'Base Calificada'!D2106</f>
        <v>200915P002</v>
      </c>
      <c r="B2105" t="str">
        <f>'Base Calificada'!U2106</f>
        <v>Social</v>
      </c>
    </row>
    <row r="2106" spans="1:2" x14ac:dyDescent="0.25">
      <c r="A2106" t="str">
        <f>'Base Calificada'!A2107&amp;'Base Calificada'!D2107</f>
        <v>200915P003</v>
      </c>
      <c r="B2106" t="str">
        <f>'Base Calificada'!U2107</f>
        <v>Social</v>
      </c>
    </row>
    <row r="2107" spans="1:2" x14ac:dyDescent="0.25">
      <c r="A2107" t="str">
        <f>'Base Calificada'!A2108&amp;'Base Calificada'!D2108</f>
        <v>200915S088</v>
      </c>
      <c r="B2107" t="str">
        <f>'Base Calificada'!U2108</f>
        <v>Social</v>
      </c>
    </row>
    <row r="2108" spans="1:2" x14ac:dyDescent="0.25">
      <c r="A2108" t="str">
        <f>'Base Calificada'!A2109&amp;'Base Calificada'!D2109</f>
        <v>200915S089</v>
      </c>
      <c r="B2108" t="str">
        <f>'Base Calificada'!U2109</f>
        <v>Social</v>
      </c>
    </row>
    <row r="2109" spans="1:2" x14ac:dyDescent="0.25">
      <c r="A2109" t="str">
        <f>'Base Calificada'!A2110&amp;'Base Calificada'!D2110</f>
        <v>200915S203</v>
      </c>
      <c r="B2109" t="str">
        <f>'Base Calificada'!U2110</f>
        <v>Social</v>
      </c>
    </row>
    <row r="2110" spans="1:2" x14ac:dyDescent="0.25">
      <c r="A2110" t="str">
        <f>'Base Calificada'!A2111&amp;'Base Calificada'!D2111</f>
        <v>200916E001</v>
      </c>
      <c r="B2110" t="str">
        <f>'Base Calificada'!U2111</f>
        <v>Social</v>
      </c>
    </row>
    <row r="2111" spans="1:2" x14ac:dyDescent="0.25">
      <c r="A2111" t="str">
        <f>'Base Calificada'!A2112&amp;'Base Calificada'!D2112</f>
        <v>200916E002</v>
      </c>
      <c r="B2111" t="str">
        <f>'Base Calificada'!U2112</f>
        <v>Social</v>
      </c>
    </row>
    <row r="2112" spans="1:2" x14ac:dyDescent="0.25">
      <c r="A2112" t="str">
        <f>'Base Calificada'!A2113&amp;'Base Calificada'!D2113</f>
        <v>200916E004</v>
      </c>
      <c r="B2112" t="str">
        <f>'Base Calificada'!U2113</f>
        <v>Social</v>
      </c>
    </row>
    <row r="2113" spans="1:2" x14ac:dyDescent="0.25">
      <c r="A2113" t="str">
        <f>'Base Calificada'!A2114&amp;'Base Calificada'!D2114</f>
        <v>200916E005</v>
      </c>
      <c r="B2113" t="str">
        <f>'Base Calificada'!U2114</f>
        <v>Social</v>
      </c>
    </row>
    <row r="2114" spans="1:2" x14ac:dyDescent="0.25">
      <c r="A2114" t="str">
        <f>'Base Calificada'!A2115&amp;'Base Calificada'!D2115</f>
        <v>200916E006</v>
      </c>
      <c r="B2114" t="str">
        <f>'Base Calificada'!U2115</f>
        <v>Social</v>
      </c>
    </row>
    <row r="2115" spans="1:2" x14ac:dyDescent="0.25">
      <c r="A2115" t="str">
        <f>'Base Calificada'!A2116&amp;'Base Calificada'!D2116</f>
        <v>200916E007</v>
      </c>
      <c r="B2115" t="str">
        <f>'Base Calificada'!U2116</f>
        <v>Social</v>
      </c>
    </row>
    <row r="2116" spans="1:2" x14ac:dyDescent="0.25">
      <c r="A2116" t="str">
        <f>'Base Calificada'!A2117&amp;'Base Calificada'!D2117</f>
        <v>200916E008</v>
      </c>
      <c r="B2116" t="str">
        <f>'Base Calificada'!U2117</f>
        <v>Social</v>
      </c>
    </row>
    <row r="2117" spans="1:2" x14ac:dyDescent="0.25">
      <c r="A2117" t="str">
        <f>'Base Calificada'!A2118&amp;'Base Calificada'!D2118</f>
        <v>200916E009</v>
      </c>
      <c r="B2117" t="str">
        <f>'Base Calificada'!U2118</f>
        <v>Social</v>
      </c>
    </row>
    <row r="2118" spans="1:2" x14ac:dyDescent="0.25">
      <c r="A2118" t="str">
        <f>'Base Calificada'!A2119&amp;'Base Calificada'!D2119</f>
        <v>200916E013</v>
      </c>
      <c r="B2118" t="str">
        <f>'Base Calificada'!U2119</f>
        <v>Social</v>
      </c>
    </row>
    <row r="2119" spans="1:2" x14ac:dyDescent="0.25">
      <c r="A2119" t="str">
        <f>'Base Calificada'!A2120&amp;'Base Calificada'!D2120</f>
        <v>200916G001</v>
      </c>
      <c r="B2119" t="str">
        <f>'Base Calificada'!U2120</f>
        <v>Social</v>
      </c>
    </row>
    <row r="2120" spans="1:2" x14ac:dyDescent="0.25">
      <c r="A2120" t="str">
        <f>'Base Calificada'!A2121&amp;'Base Calificada'!D2121</f>
        <v>200916G002</v>
      </c>
      <c r="B2120" t="str">
        <f>'Base Calificada'!U2121</f>
        <v>Social</v>
      </c>
    </row>
    <row r="2121" spans="1:2" x14ac:dyDescent="0.25">
      <c r="A2121" t="str">
        <f>'Base Calificada'!A2122&amp;'Base Calificada'!D2122</f>
        <v>200916G003</v>
      </c>
      <c r="B2121" t="str">
        <f>'Base Calificada'!U2122</f>
        <v>Social</v>
      </c>
    </row>
    <row r="2122" spans="1:2" x14ac:dyDescent="0.25">
      <c r="A2122" t="str">
        <f>'Base Calificada'!A2123&amp;'Base Calificada'!D2123</f>
        <v>200916G004</v>
      </c>
      <c r="B2122" t="str">
        <f>'Base Calificada'!U2123</f>
        <v>Social</v>
      </c>
    </row>
    <row r="2123" spans="1:2" x14ac:dyDescent="0.25">
      <c r="A2123" t="str">
        <f>'Base Calificada'!A2124&amp;'Base Calificada'!D2124</f>
        <v>200916G005</v>
      </c>
      <c r="B2123" t="str">
        <f>'Base Calificada'!U2124</f>
        <v>Social</v>
      </c>
    </row>
    <row r="2124" spans="1:2" x14ac:dyDescent="0.25">
      <c r="A2124" t="str">
        <f>'Base Calificada'!A2125&amp;'Base Calificada'!D2125</f>
        <v>200916G006</v>
      </c>
      <c r="B2124" t="str">
        <f>'Base Calificada'!U2125</f>
        <v>Social</v>
      </c>
    </row>
    <row r="2125" spans="1:2" x14ac:dyDescent="0.25">
      <c r="A2125" t="str">
        <f>'Base Calificada'!A2126&amp;'Base Calificada'!D2126</f>
        <v>200916G007</v>
      </c>
      <c r="B2125" t="str">
        <f>'Base Calificada'!U2126</f>
        <v>Social</v>
      </c>
    </row>
    <row r="2126" spans="1:2" x14ac:dyDescent="0.25">
      <c r="A2126" t="str">
        <f>'Base Calificada'!A2127&amp;'Base Calificada'!D2127</f>
        <v>200916G010</v>
      </c>
      <c r="B2126" t="str">
        <f>'Base Calificada'!U2127</f>
        <v>Social</v>
      </c>
    </row>
    <row r="2127" spans="1:2" x14ac:dyDescent="0.25">
      <c r="A2127" t="str">
        <f>'Base Calificada'!A2128&amp;'Base Calificada'!D2128</f>
        <v>200916G011</v>
      </c>
      <c r="B2127" t="str">
        <f>'Base Calificada'!U2128</f>
        <v>Social</v>
      </c>
    </row>
    <row r="2128" spans="1:2" x14ac:dyDescent="0.25">
      <c r="A2128" t="str">
        <f>'Base Calificada'!A2129&amp;'Base Calificada'!D2129</f>
        <v>200916G012</v>
      </c>
      <c r="B2128" t="str">
        <f>'Base Calificada'!U2129</f>
        <v>Social</v>
      </c>
    </row>
    <row r="2129" spans="1:2" x14ac:dyDescent="0.25">
      <c r="A2129" t="str">
        <f>'Base Calificada'!A2130&amp;'Base Calificada'!D2130</f>
        <v>200916G013</v>
      </c>
      <c r="B2129" t="str">
        <f>'Base Calificada'!U2130</f>
        <v>Social</v>
      </c>
    </row>
    <row r="2130" spans="1:2" x14ac:dyDescent="0.25">
      <c r="A2130" t="str">
        <f>'Base Calificada'!A2131&amp;'Base Calificada'!D2131</f>
        <v>200916G014</v>
      </c>
      <c r="B2130" t="str">
        <f>'Base Calificada'!U2131</f>
        <v>Social</v>
      </c>
    </row>
    <row r="2131" spans="1:2" x14ac:dyDescent="0.25">
      <c r="A2131" t="str">
        <f>'Base Calificada'!A2132&amp;'Base Calificada'!D2132</f>
        <v>200916G015</v>
      </c>
      <c r="B2131" t="str">
        <f>'Base Calificada'!U2132</f>
        <v>Social</v>
      </c>
    </row>
    <row r="2132" spans="1:2" x14ac:dyDescent="0.25">
      <c r="A2132" t="str">
        <f>'Base Calificada'!A2133&amp;'Base Calificada'!D2133</f>
        <v>200916G016</v>
      </c>
      <c r="B2132" t="str">
        <f>'Base Calificada'!U2133</f>
        <v>Social</v>
      </c>
    </row>
    <row r="2133" spans="1:2" x14ac:dyDescent="0.25">
      <c r="A2133" t="str">
        <f>'Base Calificada'!A2134&amp;'Base Calificada'!D2134</f>
        <v>200916G017</v>
      </c>
      <c r="B2133" t="str">
        <f>'Base Calificada'!U2134</f>
        <v>Social</v>
      </c>
    </row>
    <row r="2134" spans="1:2" x14ac:dyDescent="0.25">
      <c r="A2134" t="str">
        <f>'Base Calificada'!A2135&amp;'Base Calificada'!D2135</f>
        <v>200916G018</v>
      </c>
      <c r="B2134" t="str">
        <f>'Base Calificada'!U2135</f>
        <v>Social</v>
      </c>
    </row>
    <row r="2135" spans="1:2" x14ac:dyDescent="0.25">
      <c r="A2135" t="str">
        <f>'Base Calificada'!A2136&amp;'Base Calificada'!D2136</f>
        <v>200916G019</v>
      </c>
      <c r="B2135" t="str">
        <f>'Base Calificada'!U2136</f>
        <v>Social</v>
      </c>
    </row>
    <row r="2136" spans="1:2" x14ac:dyDescent="0.25">
      <c r="A2136" t="str">
        <f>'Base Calificada'!A2137&amp;'Base Calificada'!D2137</f>
        <v>200916K007</v>
      </c>
      <c r="B2136" t="str">
        <f>'Base Calificada'!U2137</f>
        <v>Social</v>
      </c>
    </row>
    <row r="2137" spans="1:2" x14ac:dyDescent="0.25">
      <c r="A2137" t="str">
        <f>'Base Calificada'!A2138&amp;'Base Calificada'!D2138</f>
        <v>200916K014</v>
      </c>
      <c r="B2137" t="str">
        <f>'Base Calificada'!U2138</f>
        <v>Social</v>
      </c>
    </row>
    <row r="2138" spans="1:2" x14ac:dyDescent="0.25">
      <c r="A2138" t="str">
        <f>'Base Calificada'!A2139&amp;'Base Calificada'!D2139</f>
        <v>200916K020</v>
      </c>
      <c r="B2138" t="str">
        <f>'Base Calificada'!U2139</f>
        <v>Social</v>
      </c>
    </row>
    <row r="2139" spans="1:2" x14ac:dyDescent="0.25">
      <c r="A2139" t="str">
        <f>'Base Calificada'!A2140&amp;'Base Calificada'!D2140</f>
        <v>200916K024</v>
      </c>
      <c r="B2139" t="str">
        <f>'Base Calificada'!U2140</f>
        <v>No social</v>
      </c>
    </row>
    <row r="2140" spans="1:2" x14ac:dyDescent="0.25">
      <c r="A2140" t="str">
        <f>'Base Calificada'!A2141&amp;'Base Calificada'!D2141</f>
        <v>200916K025</v>
      </c>
      <c r="B2140" t="str">
        <f>'Base Calificada'!U2141</f>
        <v>Social</v>
      </c>
    </row>
    <row r="2141" spans="1:2" x14ac:dyDescent="0.25">
      <c r="A2141" t="str">
        <f>'Base Calificada'!A2142&amp;'Base Calificada'!D2142</f>
        <v>200916K026</v>
      </c>
      <c r="B2141" t="str">
        <f>'Base Calificada'!U2142</f>
        <v>Social</v>
      </c>
    </row>
    <row r="2142" spans="1:2" x14ac:dyDescent="0.25">
      <c r="A2142" t="str">
        <f>'Base Calificada'!A2143&amp;'Base Calificada'!D2143</f>
        <v>200916K027</v>
      </c>
      <c r="B2142" t="str">
        <f>'Base Calificada'!U2143</f>
        <v>Social</v>
      </c>
    </row>
    <row r="2143" spans="1:2" x14ac:dyDescent="0.25">
      <c r="A2143" t="str">
        <f>'Base Calificada'!A2144&amp;'Base Calificada'!D2144</f>
        <v>200916K028</v>
      </c>
      <c r="B2143" t="str">
        <f>'Base Calificada'!U2144</f>
        <v>Social</v>
      </c>
    </row>
    <row r="2144" spans="1:2" x14ac:dyDescent="0.25">
      <c r="A2144" t="str">
        <f>'Base Calificada'!A2145&amp;'Base Calificada'!D2145</f>
        <v>200916K107</v>
      </c>
      <c r="B2144" t="str">
        <f>'Base Calificada'!U2145</f>
        <v>Social</v>
      </c>
    </row>
    <row r="2145" spans="1:2" x14ac:dyDescent="0.25">
      <c r="A2145" t="str">
        <f>'Base Calificada'!A2146&amp;'Base Calificada'!D2146</f>
        <v>200916K110</v>
      </c>
      <c r="B2145" t="str">
        <f>'Base Calificada'!U2146</f>
        <v>Social</v>
      </c>
    </row>
    <row r="2146" spans="1:2" x14ac:dyDescent="0.25">
      <c r="A2146" t="str">
        <f>'Base Calificada'!A2147&amp;'Base Calificada'!D2147</f>
        <v>200916K111</v>
      </c>
      <c r="B2146" t="str">
        <f>'Base Calificada'!U2147</f>
        <v>Social</v>
      </c>
    </row>
    <row r="2147" spans="1:2" x14ac:dyDescent="0.25">
      <c r="A2147" t="str">
        <f>'Base Calificada'!A2148&amp;'Base Calificada'!D2148</f>
        <v>200916K112</v>
      </c>
      <c r="B2147" t="str">
        <f>'Base Calificada'!U2148</f>
        <v>Social</v>
      </c>
    </row>
    <row r="2148" spans="1:2" x14ac:dyDescent="0.25">
      <c r="A2148" t="str">
        <f>'Base Calificada'!A2149&amp;'Base Calificada'!D2149</f>
        <v>200916K113</v>
      </c>
      <c r="B2148" t="str">
        <f>'Base Calificada'!U2149</f>
        <v>Social</v>
      </c>
    </row>
    <row r="2149" spans="1:2" x14ac:dyDescent="0.25">
      <c r="A2149" t="str">
        <f>'Base Calificada'!A2150&amp;'Base Calificada'!D2150</f>
        <v>200916K114</v>
      </c>
      <c r="B2149" t="str">
        <f>'Base Calificada'!U2150</f>
        <v>Social</v>
      </c>
    </row>
    <row r="2150" spans="1:2" x14ac:dyDescent="0.25">
      <c r="A2150" t="str">
        <f>'Base Calificada'!A2151&amp;'Base Calificada'!D2151</f>
        <v>200916K128</v>
      </c>
      <c r="B2150" t="str">
        <f>'Base Calificada'!U2151</f>
        <v>Social</v>
      </c>
    </row>
    <row r="2151" spans="1:2" x14ac:dyDescent="0.25">
      <c r="A2151" t="str">
        <f>'Base Calificada'!A2152&amp;'Base Calificada'!D2152</f>
        <v>200916K129</v>
      </c>
      <c r="B2151" t="str">
        <f>'Base Calificada'!U2152</f>
        <v>Social</v>
      </c>
    </row>
    <row r="2152" spans="1:2" x14ac:dyDescent="0.25">
      <c r="A2152" t="str">
        <f>'Base Calificada'!A2153&amp;'Base Calificada'!D2153</f>
        <v>200916K130</v>
      </c>
      <c r="B2152" t="str">
        <f>'Base Calificada'!U2153</f>
        <v>Social</v>
      </c>
    </row>
    <row r="2153" spans="1:2" x14ac:dyDescent="0.25">
      <c r="A2153" t="str">
        <f>'Base Calificada'!A2154&amp;'Base Calificada'!D2154</f>
        <v>200916K131</v>
      </c>
      <c r="B2153" t="str">
        <f>'Base Calificada'!U2154</f>
        <v>Social</v>
      </c>
    </row>
    <row r="2154" spans="1:2" x14ac:dyDescent="0.25">
      <c r="A2154" t="str">
        <f>'Base Calificada'!A2155&amp;'Base Calificada'!D2155</f>
        <v>200916M001</v>
      </c>
      <c r="B2154" t="str">
        <f>'Base Calificada'!U2155</f>
        <v>No social</v>
      </c>
    </row>
    <row r="2155" spans="1:2" x14ac:dyDescent="0.25">
      <c r="A2155" t="str">
        <f>'Base Calificada'!A2156&amp;'Base Calificada'!D2156</f>
        <v>200916O001</v>
      </c>
      <c r="B2155" t="str">
        <f>'Base Calificada'!U2156</f>
        <v>No social</v>
      </c>
    </row>
    <row r="2156" spans="1:2" x14ac:dyDescent="0.25">
      <c r="A2156" t="str">
        <f>'Base Calificada'!A2157&amp;'Base Calificada'!D2157</f>
        <v>200916O099</v>
      </c>
      <c r="B2156" t="str">
        <f>'Base Calificada'!U2157</f>
        <v>No social</v>
      </c>
    </row>
    <row r="2157" spans="1:2" x14ac:dyDescent="0.25">
      <c r="A2157" t="str">
        <f>'Base Calificada'!A2158&amp;'Base Calificada'!D2158</f>
        <v>200916P001</v>
      </c>
      <c r="B2157" t="str">
        <f>'Base Calificada'!U2158</f>
        <v>Social</v>
      </c>
    </row>
    <row r="2158" spans="1:2" x14ac:dyDescent="0.25">
      <c r="A2158" t="str">
        <f>'Base Calificada'!A2159&amp;'Base Calificada'!D2159</f>
        <v>200916P002</v>
      </c>
      <c r="B2158" t="str">
        <f>'Base Calificada'!U2159</f>
        <v>Social</v>
      </c>
    </row>
    <row r="2159" spans="1:2" x14ac:dyDescent="0.25">
      <c r="A2159" t="str">
        <f>'Base Calificada'!A2160&amp;'Base Calificada'!D2160</f>
        <v>200916P003</v>
      </c>
      <c r="B2159" t="str">
        <f>'Base Calificada'!U2160</f>
        <v>Social</v>
      </c>
    </row>
    <row r="2160" spans="1:2" x14ac:dyDescent="0.25">
      <c r="A2160" t="str">
        <f>'Base Calificada'!A2161&amp;'Base Calificada'!D2161</f>
        <v>200916P004</v>
      </c>
      <c r="B2160" t="str">
        <f>'Base Calificada'!U2161</f>
        <v>Social</v>
      </c>
    </row>
    <row r="2161" spans="1:2" x14ac:dyDescent="0.25">
      <c r="A2161" t="str">
        <f>'Base Calificada'!A2162&amp;'Base Calificada'!D2162</f>
        <v>200916P005</v>
      </c>
      <c r="B2161" t="str">
        <f>'Base Calificada'!U2162</f>
        <v>Social</v>
      </c>
    </row>
    <row r="2162" spans="1:2" x14ac:dyDescent="0.25">
      <c r="A2162" t="str">
        <f>'Base Calificada'!A2163&amp;'Base Calificada'!D2163</f>
        <v>200916R010</v>
      </c>
      <c r="B2162" t="str">
        <f>'Base Calificada'!U2163</f>
        <v>Social</v>
      </c>
    </row>
    <row r="2163" spans="1:2" x14ac:dyDescent="0.25">
      <c r="A2163" t="str">
        <f>'Base Calificada'!A2164&amp;'Base Calificada'!D2164</f>
        <v>200916R014</v>
      </c>
      <c r="B2163" t="str">
        <f>'Base Calificada'!U2164</f>
        <v>Social</v>
      </c>
    </row>
    <row r="2164" spans="1:2" x14ac:dyDescent="0.25">
      <c r="A2164" t="str">
        <f>'Base Calificada'!A2165&amp;'Base Calificada'!D2165</f>
        <v>200916S044</v>
      </c>
      <c r="B2164" t="str">
        <f>'Base Calificada'!U2165</f>
        <v>Social</v>
      </c>
    </row>
    <row r="2165" spans="1:2" x14ac:dyDescent="0.25">
      <c r="A2165" t="str">
        <f>'Base Calificada'!A2166&amp;'Base Calificada'!D2166</f>
        <v>200916S045</v>
      </c>
      <c r="B2165" t="str">
        <f>'Base Calificada'!U2166</f>
        <v>Social</v>
      </c>
    </row>
    <row r="2166" spans="1:2" x14ac:dyDescent="0.25">
      <c r="A2166" t="str">
        <f>'Base Calificada'!A2167&amp;'Base Calificada'!D2167</f>
        <v>200916S046</v>
      </c>
      <c r="B2166" t="str">
        <f>'Base Calificada'!U2167</f>
        <v>Social</v>
      </c>
    </row>
    <row r="2167" spans="1:2" x14ac:dyDescent="0.25">
      <c r="A2167" t="str">
        <f>'Base Calificada'!A2168&amp;'Base Calificada'!D2168</f>
        <v>200916S047</v>
      </c>
      <c r="B2167" t="str">
        <f>'Base Calificada'!U2168</f>
        <v>Social</v>
      </c>
    </row>
    <row r="2168" spans="1:2" x14ac:dyDescent="0.25">
      <c r="A2168" t="str">
        <f>'Base Calificada'!A2169&amp;'Base Calificada'!D2169</f>
        <v>200916S049</v>
      </c>
      <c r="B2168" t="str">
        <f>'Base Calificada'!U2169</f>
        <v>Social</v>
      </c>
    </row>
    <row r="2169" spans="1:2" x14ac:dyDescent="0.25">
      <c r="A2169" t="str">
        <f>'Base Calificada'!A2170&amp;'Base Calificada'!D2170</f>
        <v>200916S071</v>
      </c>
      <c r="B2169" t="str">
        <f>'Base Calificada'!U2170</f>
        <v>Social</v>
      </c>
    </row>
    <row r="2170" spans="1:2" x14ac:dyDescent="0.25">
      <c r="A2170" t="str">
        <f>'Base Calificada'!A2171&amp;'Base Calificada'!D2171</f>
        <v>200916S074</v>
      </c>
      <c r="B2170" t="str">
        <f>'Base Calificada'!U2171</f>
        <v>Social</v>
      </c>
    </row>
    <row r="2171" spans="1:2" x14ac:dyDescent="0.25">
      <c r="A2171" t="str">
        <f>'Base Calificada'!A2172&amp;'Base Calificada'!D2172</f>
        <v>200916S075</v>
      </c>
      <c r="B2171" t="str">
        <f>'Base Calificada'!U2172</f>
        <v>Social</v>
      </c>
    </row>
    <row r="2172" spans="1:2" x14ac:dyDescent="0.25">
      <c r="A2172" t="str">
        <f>'Base Calificada'!A2173&amp;'Base Calificada'!D2173</f>
        <v>200916S079</v>
      </c>
      <c r="B2172" t="str">
        <f>'Base Calificada'!U2173</f>
        <v>Social</v>
      </c>
    </row>
    <row r="2173" spans="1:2" x14ac:dyDescent="0.25">
      <c r="A2173" t="str">
        <f>'Base Calificada'!A2174&amp;'Base Calificada'!D2174</f>
        <v>200916S080</v>
      </c>
      <c r="B2173" t="str">
        <f>'Base Calificada'!U2174</f>
        <v>Social</v>
      </c>
    </row>
    <row r="2174" spans="1:2" x14ac:dyDescent="0.25">
      <c r="A2174" t="str">
        <f>'Base Calificada'!A2175&amp;'Base Calificada'!D2175</f>
        <v>200916S110</v>
      </c>
      <c r="B2174" t="str">
        <f>'Base Calificada'!U2175</f>
        <v>Social</v>
      </c>
    </row>
    <row r="2175" spans="1:2" x14ac:dyDescent="0.25">
      <c r="A2175" t="str">
        <f>'Base Calificada'!A2176&amp;'Base Calificada'!D2176</f>
        <v>200916S122</v>
      </c>
      <c r="B2175" t="str">
        <f>'Base Calificada'!U2176</f>
        <v>Social</v>
      </c>
    </row>
    <row r="2176" spans="1:2" x14ac:dyDescent="0.25">
      <c r="A2176" t="str">
        <f>'Base Calificada'!A2177&amp;'Base Calificada'!D2177</f>
        <v>200916S136</v>
      </c>
      <c r="B2176" t="str">
        <f>'Base Calificada'!U2177</f>
        <v>Social</v>
      </c>
    </row>
    <row r="2177" spans="1:2" x14ac:dyDescent="0.25">
      <c r="A2177" t="str">
        <f>'Base Calificada'!A2178&amp;'Base Calificada'!D2178</f>
        <v>200916S217</v>
      </c>
      <c r="B2177" t="str">
        <f>'Base Calificada'!U2178</f>
        <v>Social</v>
      </c>
    </row>
    <row r="2178" spans="1:2" x14ac:dyDescent="0.25">
      <c r="A2178" t="str">
        <f>'Base Calificada'!A2179&amp;'Base Calificada'!D2179</f>
        <v>200916S218</v>
      </c>
      <c r="B2178" t="str">
        <f>'Base Calificada'!U2179</f>
        <v>Social</v>
      </c>
    </row>
    <row r="2179" spans="1:2" x14ac:dyDescent="0.25">
      <c r="A2179" t="str">
        <f>'Base Calificada'!A2180&amp;'Base Calificada'!D2180</f>
        <v>200916S226</v>
      </c>
      <c r="B2179" t="str">
        <f>'Base Calificada'!U2180</f>
        <v>Social</v>
      </c>
    </row>
    <row r="2180" spans="1:2" x14ac:dyDescent="0.25">
      <c r="A2180" t="str">
        <f>'Base Calificada'!A2181&amp;'Base Calificada'!D2181</f>
        <v>200916U001</v>
      </c>
      <c r="B2180" t="str">
        <f>'Base Calificada'!U2181</f>
        <v>Social</v>
      </c>
    </row>
    <row r="2181" spans="1:2" x14ac:dyDescent="0.25">
      <c r="A2181" t="str">
        <f>'Base Calificada'!A2182&amp;'Base Calificada'!D2182</f>
        <v>200916U003</v>
      </c>
      <c r="B2181" t="str">
        <f>'Base Calificada'!U2182</f>
        <v>Social</v>
      </c>
    </row>
    <row r="2182" spans="1:2" x14ac:dyDescent="0.25">
      <c r="A2182" t="str">
        <f>'Base Calificada'!A2183&amp;'Base Calificada'!D2183</f>
        <v>200916U005</v>
      </c>
      <c r="B2182" t="str">
        <f>'Base Calificada'!U2183</f>
        <v>Social</v>
      </c>
    </row>
    <row r="2183" spans="1:2" x14ac:dyDescent="0.25">
      <c r="A2183" t="str">
        <f>'Base Calificada'!A2184&amp;'Base Calificada'!D2184</f>
        <v>200916U006</v>
      </c>
      <c r="B2183" t="str">
        <f>'Base Calificada'!U2184</f>
        <v>Social</v>
      </c>
    </row>
    <row r="2184" spans="1:2" x14ac:dyDescent="0.25">
      <c r="A2184" t="str">
        <f>'Base Calificada'!A2185&amp;'Base Calificada'!D2185</f>
        <v>200916U007</v>
      </c>
      <c r="B2184" t="str">
        <f>'Base Calificada'!U2185</f>
        <v>Social</v>
      </c>
    </row>
    <row r="2185" spans="1:2" x14ac:dyDescent="0.25">
      <c r="A2185" t="str">
        <f>'Base Calificada'!A2186&amp;'Base Calificada'!D2186</f>
        <v>200916U008</v>
      </c>
      <c r="B2185" t="str">
        <f>'Base Calificada'!U2186</f>
        <v>Social</v>
      </c>
    </row>
    <row r="2186" spans="1:2" x14ac:dyDescent="0.25">
      <c r="A2186" t="str">
        <f>'Base Calificada'!A2187&amp;'Base Calificada'!D2187</f>
        <v>200916U009</v>
      </c>
      <c r="B2186" t="str">
        <f>'Base Calificada'!U2187</f>
        <v>Social</v>
      </c>
    </row>
    <row r="2187" spans="1:2" x14ac:dyDescent="0.25">
      <c r="A2187" t="str">
        <f>'Base Calificada'!A2188&amp;'Base Calificada'!D2188</f>
        <v>200916U010</v>
      </c>
      <c r="B2187" t="str">
        <f>'Base Calificada'!U2188</f>
        <v>Social</v>
      </c>
    </row>
    <row r="2188" spans="1:2" x14ac:dyDescent="0.25">
      <c r="A2188" t="str">
        <f>'Base Calificada'!A2189&amp;'Base Calificada'!D2189</f>
        <v>200916U012</v>
      </c>
      <c r="B2188" t="str">
        <f>'Base Calificada'!U2189</f>
        <v>Social</v>
      </c>
    </row>
    <row r="2189" spans="1:2" x14ac:dyDescent="0.25">
      <c r="A2189" t="str">
        <f>'Base Calificada'!A2190&amp;'Base Calificada'!D2190</f>
        <v>200916U014</v>
      </c>
      <c r="B2189" t="str">
        <f>'Base Calificada'!U2190</f>
        <v>Social</v>
      </c>
    </row>
    <row r="2190" spans="1:2" x14ac:dyDescent="0.25">
      <c r="A2190" t="str">
        <f>'Base Calificada'!A2191&amp;'Base Calificada'!D2191</f>
        <v>200916U015</v>
      </c>
      <c r="B2190" t="str">
        <f>'Base Calificada'!U2191</f>
        <v>Social</v>
      </c>
    </row>
    <row r="2191" spans="1:2" x14ac:dyDescent="0.25">
      <c r="A2191" t="str">
        <f>'Base Calificada'!A2192&amp;'Base Calificada'!D2192</f>
        <v>200916U016</v>
      </c>
      <c r="B2191" t="str">
        <f>'Base Calificada'!U2192</f>
        <v>Social</v>
      </c>
    </row>
    <row r="2192" spans="1:2" x14ac:dyDescent="0.25">
      <c r="A2192" t="str">
        <f>'Base Calificada'!A2193&amp;'Base Calificada'!D2193</f>
        <v>200916U017</v>
      </c>
      <c r="B2192" t="str">
        <f>'Base Calificada'!U2193</f>
        <v>Social</v>
      </c>
    </row>
    <row r="2193" spans="1:2" x14ac:dyDescent="0.25">
      <c r="A2193" t="str">
        <f>'Base Calificada'!A2194&amp;'Base Calificada'!D2194</f>
        <v>200917E002</v>
      </c>
      <c r="B2193" t="str">
        <f>'Base Calificada'!U2194</f>
        <v>No social</v>
      </c>
    </row>
    <row r="2194" spans="1:2" x14ac:dyDescent="0.25">
      <c r="A2194" t="str">
        <f>'Base Calificada'!A2195&amp;'Base Calificada'!D2195</f>
        <v>200917E003</v>
      </c>
      <c r="B2194" t="str">
        <f>'Base Calificada'!U2195</f>
        <v>No social</v>
      </c>
    </row>
    <row r="2195" spans="1:2" x14ac:dyDescent="0.25">
      <c r="A2195" t="str">
        <f>'Base Calificada'!A2196&amp;'Base Calificada'!D2196</f>
        <v>200917E005</v>
      </c>
      <c r="B2195" t="str">
        <f>'Base Calificada'!U2196</f>
        <v>No social</v>
      </c>
    </row>
    <row r="2196" spans="1:2" x14ac:dyDescent="0.25">
      <c r="A2196" t="str">
        <f>'Base Calificada'!A2197&amp;'Base Calificada'!D2197</f>
        <v>200917E008</v>
      </c>
      <c r="B2196" t="str">
        <f>'Base Calificada'!U2197</f>
        <v>No social</v>
      </c>
    </row>
    <row r="2197" spans="1:2" x14ac:dyDescent="0.25">
      <c r="A2197" t="str">
        <f>'Base Calificada'!A2198&amp;'Base Calificada'!D2198</f>
        <v>200917E009</v>
      </c>
      <c r="B2197" t="str">
        <f>'Base Calificada'!U2198</f>
        <v>No social</v>
      </c>
    </row>
    <row r="2198" spans="1:2" x14ac:dyDescent="0.25">
      <c r="A2198" t="str">
        <f>'Base Calificada'!A2199&amp;'Base Calificada'!D2199</f>
        <v>200917E010</v>
      </c>
      <c r="B2198" t="str">
        <f>'Base Calificada'!U2199</f>
        <v>No social</v>
      </c>
    </row>
    <row r="2199" spans="1:2" x14ac:dyDescent="0.25">
      <c r="A2199" t="str">
        <f>'Base Calificada'!A2200&amp;'Base Calificada'!D2200</f>
        <v>200917K022</v>
      </c>
      <c r="B2199" t="str">
        <f>'Base Calificada'!U2200</f>
        <v>No social</v>
      </c>
    </row>
    <row r="2200" spans="1:2" x14ac:dyDescent="0.25">
      <c r="A2200" t="str">
        <f>'Base Calificada'!A2201&amp;'Base Calificada'!D2201</f>
        <v>200917K027</v>
      </c>
      <c r="B2200" t="str">
        <f>'Base Calificada'!U2201</f>
        <v>No social</v>
      </c>
    </row>
    <row r="2201" spans="1:2" x14ac:dyDescent="0.25">
      <c r="A2201" t="str">
        <f>'Base Calificada'!A2202&amp;'Base Calificada'!D2202</f>
        <v>200917M001</v>
      </c>
      <c r="B2201" t="str">
        <f>'Base Calificada'!U2202</f>
        <v>No social</v>
      </c>
    </row>
    <row r="2202" spans="1:2" x14ac:dyDescent="0.25">
      <c r="A2202" t="str">
        <f>'Base Calificada'!A2203&amp;'Base Calificada'!D2203</f>
        <v>200917O001</v>
      </c>
      <c r="B2202" t="str">
        <f>'Base Calificada'!U2203</f>
        <v>No social</v>
      </c>
    </row>
    <row r="2203" spans="1:2" x14ac:dyDescent="0.25">
      <c r="A2203" t="str">
        <f>'Base Calificada'!A2204&amp;'Base Calificada'!D2204</f>
        <v>200918E002</v>
      </c>
      <c r="B2203" t="str">
        <f>'Base Calificada'!U2204</f>
        <v>Social</v>
      </c>
    </row>
    <row r="2204" spans="1:2" x14ac:dyDescent="0.25">
      <c r="A2204" t="str">
        <f>'Base Calificada'!A2205&amp;'Base Calificada'!D2205</f>
        <v>200918E003</v>
      </c>
      <c r="B2204" t="str">
        <f>'Base Calificada'!U2205</f>
        <v>No social</v>
      </c>
    </row>
    <row r="2205" spans="1:2" x14ac:dyDescent="0.25">
      <c r="A2205" t="str">
        <f>'Base Calificada'!A2206&amp;'Base Calificada'!D2206</f>
        <v>200918E004</v>
      </c>
      <c r="B2205" t="str">
        <f>'Base Calificada'!U2206</f>
        <v>No social</v>
      </c>
    </row>
    <row r="2206" spans="1:2" x14ac:dyDescent="0.25">
      <c r="A2206" t="str">
        <f>'Base Calificada'!A2207&amp;'Base Calificada'!D2207</f>
        <v>200918E005</v>
      </c>
      <c r="B2206" t="str">
        <f>'Base Calificada'!U2207</f>
        <v>No social</v>
      </c>
    </row>
    <row r="2207" spans="1:2" x14ac:dyDescent="0.25">
      <c r="A2207" t="str">
        <f>'Base Calificada'!A2208&amp;'Base Calificada'!D2208</f>
        <v>200918E016</v>
      </c>
      <c r="B2207" t="str">
        <f>'Base Calificada'!U2208</f>
        <v>No social</v>
      </c>
    </row>
    <row r="2208" spans="1:2" x14ac:dyDescent="0.25">
      <c r="A2208" t="str">
        <f>'Base Calificada'!A2209&amp;'Base Calificada'!D2209</f>
        <v>200918E203</v>
      </c>
      <c r="B2208" t="str">
        <f>'Base Calificada'!U2209</f>
        <v>No social</v>
      </c>
    </row>
    <row r="2209" spans="1:2" x14ac:dyDescent="0.25">
      <c r="A2209" t="str">
        <f>'Base Calificada'!A2210&amp;'Base Calificada'!D2210</f>
        <v>200918E204</v>
      </c>
      <c r="B2209" t="str">
        <f>'Base Calificada'!U2210</f>
        <v>Social</v>
      </c>
    </row>
    <row r="2210" spans="1:2" x14ac:dyDescent="0.25">
      <c r="A2210" t="str">
        <f>'Base Calificada'!A2211&amp;'Base Calificada'!D2211</f>
        <v>200918E206</v>
      </c>
      <c r="B2210" t="str">
        <f>'Base Calificada'!U2211</f>
        <v>No social</v>
      </c>
    </row>
    <row r="2211" spans="1:2" x14ac:dyDescent="0.25">
      <c r="A2211" t="str">
        <f>'Base Calificada'!A2212&amp;'Base Calificada'!D2212</f>
        <v>200918E570</v>
      </c>
      <c r="B2211" t="str">
        <f>'Base Calificada'!U2212</f>
        <v>No social</v>
      </c>
    </row>
    <row r="2212" spans="1:2" x14ac:dyDescent="0.25">
      <c r="A2212" t="str">
        <f>'Base Calificada'!A2213&amp;'Base Calificada'!D2213</f>
        <v>200918F008</v>
      </c>
      <c r="B2212" t="str">
        <f>'Base Calificada'!U2213</f>
        <v>Social</v>
      </c>
    </row>
    <row r="2213" spans="1:2" x14ac:dyDescent="0.25">
      <c r="A2213" t="str">
        <f>'Base Calificada'!A2214&amp;'Base Calificada'!D2214</f>
        <v>200918G001</v>
      </c>
      <c r="B2213" t="str">
        <f>'Base Calificada'!U2214</f>
        <v>Social</v>
      </c>
    </row>
    <row r="2214" spans="1:2" x14ac:dyDescent="0.25">
      <c r="A2214" t="str">
        <f>'Base Calificada'!A2215&amp;'Base Calificada'!D2215</f>
        <v>200918G002</v>
      </c>
      <c r="B2214" t="str">
        <f>'Base Calificada'!U2215</f>
        <v>Social</v>
      </c>
    </row>
    <row r="2215" spans="1:2" x14ac:dyDescent="0.25">
      <c r="A2215" t="str">
        <f>'Base Calificada'!A2216&amp;'Base Calificada'!D2216</f>
        <v>200918G003</v>
      </c>
      <c r="B2215" t="str">
        <f>'Base Calificada'!U2216</f>
        <v>Social</v>
      </c>
    </row>
    <row r="2216" spans="1:2" x14ac:dyDescent="0.25">
      <c r="A2216" t="str">
        <f>'Base Calificada'!A2217&amp;'Base Calificada'!D2217</f>
        <v>200918M001</v>
      </c>
      <c r="B2216" t="str">
        <f>'Base Calificada'!U2217</f>
        <v>No social</v>
      </c>
    </row>
    <row r="2217" spans="1:2" x14ac:dyDescent="0.25">
      <c r="A2217" t="str">
        <f>'Base Calificada'!A2218&amp;'Base Calificada'!D2218</f>
        <v>200918O001</v>
      </c>
      <c r="B2217" t="str">
        <f>'Base Calificada'!U2218</f>
        <v>No social</v>
      </c>
    </row>
    <row r="2218" spans="1:2" x14ac:dyDescent="0.25">
      <c r="A2218" t="str">
        <f>'Base Calificada'!A2219&amp;'Base Calificada'!D2219</f>
        <v>200918O099</v>
      </c>
      <c r="B2218" t="str">
        <f>'Base Calificada'!U2219</f>
        <v>No social</v>
      </c>
    </row>
    <row r="2219" spans="1:2" x14ac:dyDescent="0.25">
      <c r="A2219" t="str">
        <f>'Base Calificada'!A2220&amp;'Base Calificada'!D2220</f>
        <v>200918P001</v>
      </c>
      <c r="B2219" t="str">
        <f>'Base Calificada'!U2220</f>
        <v>Social</v>
      </c>
    </row>
    <row r="2220" spans="1:2" x14ac:dyDescent="0.25">
      <c r="A2220" t="str">
        <f>'Base Calificada'!A2221&amp;'Base Calificada'!D2221</f>
        <v>200918P002</v>
      </c>
      <c r="B2220" t="str">
        <f>'Base Calificada'!U2221</f>
        <v>No social</v>
      </c>
    </row>
    <row r="2221" spans="1:2" x14ac:dyDescent="0.25">
      <c r="A2221" t="str">
        <f>'Base Calificada'!A2222&amp;'Base Calificada'!D2222</f>
        <v>200918P003</v>
      </c>
      <c r="B2221" t="str">
        <f>'Base Calificada'!U2222</f>
        <v>No social</v>
      </c>
    </row>
    <row r="2222" spans="1:2" x14ac:dyDescent="0.25">
      <c r="A2222" t="str">
        <f>'Base Calificada'!A2223&amp;'Base Calificada'!D2223</f>
        <v>200918R001</v>
      </c>
      <c r="B2222" t="str">
        <f>'Base Calificada'!U2223</f>
        <v>Social</v>
      </c>
    </row>
    <row r="2223" spans="1:2" x14ac:dyDescent="0.25">
      <c r="A2223" t="str">
        <f>'Base Calificada'!A2224&amp;'Base Calificada'!D2224</f>
        <v>200918R011</v>
      </c>
      <c r="B2223" t="str">
        <f>'Base Calificada'!U2224</f>
        <v>No social</v>
      </c>
    </row>
    <row r="2224" spans="1:2" x14ac:dyDescent="0.25">
      <c r="A2224" t="str">
        <f>'Base Calificada'!A2225&amp;'Base Calificada'!D2225</f>
        <v>200919J006</v>
      </c>
      <c r="B2224" t="str">
        <f>'Base Calificada'!U2225</f>
        <v>Social</v>
      </c>
    </row>
    <row r="2225" spans="1:2" x14ac:dyDescent="0.25">
      <c r="A2225" t="str">
        <f>'Base Calificada'!A2226&amp;'Base Calificada'!D2226</f>
        <v>200919J007</v>
      </c>
      <c r="B2225" t="str">
        <f>'Base Calificada'!U2226</f>
        <v>Social</v>
      </c>
    </row>
    <row r="2226" spans="1:2" x14ac:dyDescent="0.25">
      <c r="A2226" t="str">
        <f>'Base Calificada'!A2227&amp;'Base Calificada'!D2227</f>
        <v>200919J008</v>
      </c>
      <c r="B2226" t="str">
        <f>'Base Calificada'!U2227</f>
        <v>Social</v>
      </c>
    </row>
    <row r="2227" spans="1:2" x14ac:dyDescent="0.25">
      <c r="A2227" t="str">
        <f>'Base Calificada'!A2228&amp;'Base Calificada'!D2228</f>
        <v>200919J009</v>
      </c>
      <c r="B2227" t="str">
        <f>'Base Calificada'!U2228</f>
        <v>Social</v>
      </c>
    </row>
    <row r="2228" spans="1:2" x14ac:dyDescent="0.25">
      <c r="A2228" t="str">
        <f>'Base Calificada'!A2229&amp;'Base Calificada'!D2229</f>
        <v>200919J011</v>
      </c>
      <c r="B2228" t="str">
        <f>'Base Calificada'!U2229</f>
        <v>Social</v>
      </c>
    </row>
    <row r="2229" spans="1:2" x14ac:dyDescent="0.25">
      <c r="A2229" t="str">
        <f>'Base Calificada'!A2230&amp;'Base Calificada'!D2230</f>
        <v>200919J012</v>
      </c>
      <c r="B2229" t="str">
        <f>'Base Calificada'!U2230</f>
        <v>Social</v>
      </c>
    </row>
    <row r="2230" spans="1:2" x14ac:dyDescent="0.25">
      <c r="A2230" t="str">
        <f>'Base Calificada'!A2231&amp;'Base Calificada'!D2231</f>
        <v>200919J014</v>
      </c>
      <c r="B2230" t="str">
        <f>'Base Calificada'!U2231</f>
        <v>Social</v>
      </c>
    </row>
    <row r="2231" spans="1:2" x14ac:dyDescent="0.25">
      <c r="A2231" t="str">
        <f>'Base Calificada'!A2232&amp;'Base Calificada'!D2232</f>
        <v>200919J021</v>
      </c>
      <c r="B2231" t="str">
        <f>'Base Calificada'!U2232</f>
        <v>Social</v>
      </c>
    </row>
    <row r="2232" spans="1:2" x14ac:dyDescent="0.25">
      <c r="A2232" t="str">
        <f>'Base Calificada'!A2233&amp;'Base Calificada'!D2233</f>
        <v>200919R010</v>
      </c>
      <c r="B2232" t="str">
        <f>'Base Calificada'!U2233</f>
        <v>Social</v>
      </c>
    </row>
    <row r="2233" spans="1:2" x14ac:dyDescent="0.25">
      <c r="A2233" t="str">
        <f>'Base Calificada'!A2234&amp;'Base Calificada'!D2234</f>
        <v>200919R013</v>
      </c>
      <c r="B2233" t="str">
        <f>'Base Calificada'!U2234</f>
        <v>Social</v>
      </c>
    </row>
    <row r="2234" spans="1:2" x14ac:dyDescent="0.25">
      <c r="A2234" t="str">
        <f>'Base Calificada'!A2235&amp;'Base Calificada'!D2235</f>
        <v>200919R015</v>
      </c>
      <c r="B2234" t="str">
        <f>'Base Calificada'!U2235</f>
        <v>Social</v>
      </c>
    </row>
    <row r="2235" spans="1:2" x14ac:dyDescent="0.25">
      <c r="A2235" t="str">
        <f>'Base Calificada'!A2236&amp;'Base Calificada'!D2236</f>
        <v>200919R018</v>
      </c>
      <c r="B2235" t="str">
        <f>'Base Calificada'!U2236</f>
        <v>Social</v>
      </c>
    </row>
    <row r="2236" spans="1:2" x14ac:dyDescent="0.25">
      <c r="A2236" t="str">
        <f>'Base Calificada'!A2237&amp;'Base Calificada'!D2237</f>
        <v>200919R023</v>
      </c>
      <c r="B2236" t="str">
        <f>'Base Calificada'!U2237</f>
        <v>Social</v>
      </c>
    </row>
    <row r="2237" spans="1:2" x14ac:dyDescent="0.25">
      <c r="A2237" t="str">
        <f>'Base Calificada'!A2238&amp;'Base Calificada'!D2238</f>
        <v>200919R024</v>
      </c>
      <c r="B2237" t="str">
        <f>'Base Calificada'!U2238</f>
        <v>Social</v>
      </c>
    </row>
    <row r="2238" spans="1:2" x14ac:dyDescent="0.25">
      <c r="A2238" t="str">
        <f>'Base Calificada'!A2239&amp;'Base Calificada'!D2239</f>
        <v>200919R026</v>
      </c>
      <c r="B2238" t="str">
        <f>'Base Calificada'!U2239</f>
        <v>No social</v>
      </c>
    </row>
    <row r="2239" spans="1:2" x14ac:dyDescent="0.25">
      <c r="A2239" t="str">
        <f>'Base Calificada'!A2240&amp;'Base Calificada'!D2240</f>
        <v>200919S038</v>
      </c>
      <c r="B2239" t="str">
        <f>'Base Calificada'!U2240</f>
        <v>Social</v>
      </c>
    </row>
    <row r="2240" spans="1:2" x14ac:dyDescent="0.25">
      <c r="A2240" t="str">
        <f>'Base Calificada'!A2241&amp;'Base Calificada'!D2241</f>
        <v>200919T001</v>
      </c>
      <c r="B2240" t="str">
        <f>'Base Calificada'!U2241</f>
        <v>Social</v>
      </c>
    </row>
    <row r="2241" spans="1:2" x14ac:dyDescent="0.25">
      <c r="A2241" t="str">
        <f>'Base Calificada'!A2242&amp;'Base Calificada'!D2242</f>
        <v>200919T002</v>
      </c>
      <c r="B2241" t="str">
        <f>'Base Calificada'!U2242</f>
        <v>Social</v>
      </c>
    </row>
    <row r="2242" spans="1:2" x14ac:dyDescent="0.25">
      <c r="A2242" t="str">
        <f>'Base Calificada'!A2243&amp;'Base Calificada'!D2243</f>
        <v>200919T003</v>
      </c>
      <c r="B2242" t="str">
        <f>'Base Calificada'!U2243</f>
        <v>Social</v>
      </c>
    </row>
    <row r="2243" spans="1:2" x14ac:dyDescent="0.25">
      <c r="A2243" t="str">
        <f>'Base Calificada'!A2244&amp;'Base Calificada'!D2244</f>
        <v>200919T005</v>
      </c>
      <c r="B2243" t="str">
        <f>'Base Calificada'!U2244</f>
        <v>Social</v>
      </c>
    </row>
    <row r="2244" spans="1:2" x14ac:dyDescent="0.25">
      <c r="A2244" t="str">
        <f>'Base Calificada'!A2245&amp;'Base Calificada'!D2245</f>
        <v>200919T006</v>
      </c>
      <c r="B2244" t="str">
        <f>'Base Calificada'!U2245</f>
        <v>Social</v>
      </c>
    </row>
    <row r="2245" spans="1:2" x14ac:dyDescent="0.25">
      <c r="A2245" t="str">
        <f>'Base Calificada'!A2246&amp;'Base Calificada'!D2246</f>
        <v>200919U001</v>
      </c>
      <c r="B2245" t="str">
        <f>'Base Calificada'!U2246</f>
        <v>Social</v>
      </c>
    </row>
    <row r="2246" spans="1:2" x14ac:dyDescent="0.25">
      <c r="A2246" t="str">
        <f>'Base Calificada'!A2247&amp;'Base Calificada'!D2247</f>
        <v>200920B004</v>
      </c>
      <c r="B2246" t="str">
        <f>'Base Calificada'!U2247</f>
        <v>Social</v>
      </c>
    </row>
    <row r="2247" spans="1:2" x14ac:dyDescent="0.25">
      <c r="A2247" t="str">
        <f>'Base Calificada'!A2248&amp;'Base Calificada'!D2248</f>
        <v>200920E003</v>
      </c>
      <c r="B2247" t="str">
        <f>'Base Calificada'!U2248</f>
        <v>Social</v>
      </c>
    </row>
    <row r="2248" spans="1:2" x14ac:dyDescent="0.25">
      <c r="A2248" t="str">
        <f>'Base Calificada'!A2249&amp;'Base Calificada'!D2249</f>
        <v>200920F001</v>
      </c>
      <c r="B2248" t="str">
        <f>'Base Calificada'!U2249</f>
        <v>Social</v>
      </c>
    </row>
    <row r="2249" spans="1:2" x14ac:dyDescent="0.25">
      <c r="A2249" t="str">
        <f>'Base Calificada'!A2250&amp;'Base Calificada'!D2250</f>
        <v>200920K025</v>
      </c>
      <c r="B2249" t="str">
        <f>'Base Calificada'!U2250</f>
        <v>No social</v>
      </c>
    </row>
    <row r="2250" spans="1:2" x14ac:dyDescent="0.25">
      <c r="A2250" t="str">
        <f>'Base Calificada'!A2251&amp;'Base Calificada'!D2251</f>
        <v>200920M001</v>
      </c>
      <c r="B2250" t="str">
        <f>'Base Calificada'!U2251</f>
        <v>No social</v>
      </c>
    </row>
    <row r="2251" spans="1:2" x14ac:dyDescent="0.25">
      <c r="A2251" t="str">
        <f>'Base Calificada'!A2252&amp;'Base Calificada'!D2252</f>
        <v>200920O001</v>
      </c>
      <c r="B2251" t="str">
        <f>'Base Calificada'!U2252</f>
        <v>No social</v>
      </c>
    </row>
    <row r="2252" spans="1:2" x14ac:dyDescent="0.25">
      <c r="A2252" t="str">
        <f>'Base Calificada'!A2253&amp;'Base Calificada'!D2253</f>
        <v>200920O099</v>
      </c>
      <c r="B2252" t="str">
        <f>'Base Calificada'!U2253</f>
        <v>No social</v>
      </c>
    </row>
    <row r="2253" spans="1:2" x14ac:dyDescent="0.25">
      <c r="A2253" t="str">
        <f>'Base Calificada'!A2254&amp;'Base Calificada'!D2254</f>
        <v>200920P001</v>
      </c>
      <c r="B2253" t="str">
        <f>'Base Calificada'!U2254</f>
        <v>Social</v>
      </c>
    </row>
    <row r="2254" spans="1:2" x14ac:dyDescent="0.25">
      <c r="A2254" t="str">
        <f>'Base Calificada'!A2255&amp;'Base Calificada'!D2255</f>
        <v>200920P002</v>
      </c>
      <c r="B2254" t="str">
        <f>'Base Calificada'!U2255</f>
        <v>Social</v>
      </c>
    </row>
    <row r="2255" spans="1:2" x14ac:dyDescent="0.25">
      <c r="A2255" t="str">
        <f>'Base Calificada'!A2256&amp;'Base Calificada'!D2256</f>
        <v>200920P003</v>
      </c>
      <c r="B2255" t="str">
        <f>'Base Calificada'!U2256</f>
        <v>Social</v>
      </c>
    </row>
    <row r="2256" spans="1:2" x14ac:dyDescent="0.25">
      <c r="A2256" t="str">
        <f>'Base Calificada'!A2257&amp;'Base Calificada'!D2257</f>
        <v>200920R001</v>
      </c>
      <c r="B2256" t="str">
        <f>'Base Calificada'!U2257</f>
        <v>Social</v>
      </c>
    </row>
    <row r="2257" spans="1:2" x14ac:dyDescent="0.25">
      <c r="A2257" t="str">
        <f>'Base Calificada'!A2258&amp;'Base Calificada'!D2258</f>
        <v>200920R009</v>
      </c>
      <c r="B2257" t="str">
        <f>'Base Calificada'!U2258</f>
        <v>Social</v>
      </c>
    </row>
    <row r="2258" spans="1:2" x14ac:dyDescent="0.25">
      <c r="A2258" t="str">
        <f>'Base Calificada'!A2259&amp;'Base Calificada'!D2259</f>
        <v>200920R010</v>
      </c>
      <c r="B2258" t="str">
        <f>'Base Calificada'!U2259</f>
        <v>Social</v>
      </c>
    </row>
    <row r="2259" spans="1:2" x14ac:dyDescent="0.25">
      <c r="A2259" t="str">
        <f>'Base Calificada'!A2260&amp;'Base Calificada'!D2260</f>
        <v>200920S048</v>
      </c>
      <c r="B2259" t="str">
        <f>'Base Calificada'!U2260</f>
        <v>Social</v>
      </c>
    </row>
    <row r="2260" spans="1:2" x14ac:dyDescent="0.25">
      <c r="A2260" t="str">
        <f>'Base Calificada'!A2261&amp;'Base Calificada'!D2261</f>
        <v>200920S052</v>
      </c>
      <c r="B2260" t="str">
        <f>'Base Calificada'!U2261</f>
        <v>Social</v>
      </c>
    </row>
    <row r="2261" spans="1:2" x14ac:dyDescent="0.25">
      <c r="A2261" t="str">
        <f>'Base Calificada'!A2262&amp;'Base Calificada'!D2262</f>
        <v>200920S053</v>
      </c>
      <c r="B2261" t="str">
        <f>'Base Calificada'!U2262</f>
        <v>Social</v>
      </c>
    </row>
    <row r="2262" spans="1:2" x14ac:dyDescent="0.25">
      <c r="A2262" t="str">
        <f>'Base Calificada'!A2263&amp;'Base Calificada'!D2263</f>
        <v>200920S054</v>
      </c>
      <c r="B2262" t="str">
        <f>'Base Calificada'!U2263</f>
        <v>Social</v>
      </c>
    </row>
    <row r="2263" spans="1:2" x14ac:dyDescent="0.25">
      <c r="A2263" t="str">
        <f>'Base Calificada'!A2264&amp;'Base Calificada'!D2264</f>
        <v>200920S057</v>
      </c>
      <c r="B2263" t="str">
        <f>'Base Calificada'!U2264</f>
        <v>Social</v>
      </c>
    </row>
    <row r="2264" spans="1:2" x14ac:dyDescent="0.25">
      <c r="A2264" t="str">
        <f>'Base Calificada'!A2265&amp;'Base Calificada'!D2265</f>
        <v>200920S058</v>
      </c>
      <c r="B2264" t="str">
        <f>'Base Calificada'!U2265</f>
        <v>Social</v>
      </c>
    </row>
    <row r="2265" spans="1:2" x14ac:dyDescent="0.25">
      <c r="A2265" t="str">
        <f>'Base Calificada'!A2266&amp;'Base Calificada'!D2266</f>
        <v>200920S061</v>
      </c>
      <c r="B2265" t="str">
        <f>'Base Calificada'!U2266</f>
        <v>Social</v>
      </c>
    </row>
    <row r="2266" spans="1:2" x14ac:dyDescent="0.25">
      <c r="A2266" t="str">
        <f>'Base Calificada'!A2267&amp;'Base Calificada'!D2267</f>
        <v>200920S065</v>
      </c>
      <c r="B2266" t="str">
        <f>'Base Calificada'!U2267</f>
        <v>Social</v>
      </c>
    </row>
    <row r="2267" spans="1:2" x14ac:dyDescent="0.25">
      <c r="A2267" t="str">
        <f>'Base Calificada'!A2268&amp;'Base Calificada'!D2268</f>
        <v>200920S070</v>
      </c>
      <c r="B2267" t="str">
        <f>'Base Calificada'!U2268</f>
        <v>Social</v>
      </c>
    </row>
    <row r="2268" spans="1:2" x14ac:dyDescent="0.25">
      <c r="A2268" t="str">
        <f>'Base Calificada'!A2269&amp;'Base Calificada'!D2269</f>
        <v>200920S071</v>
      </c>
      <c r="B2268" t="str">
        <f>'Base Calificada'!U2269</f>
        <v>Social</v>
      </c>
    </row>
    <row r="2269" spans="1:2" x14ac:dyDescent="0.25">
      <c r="A2269" t="str">
        <f>'Base Calificada'!A2270&amp;'Base Calificada'!D2270</f>
        <v>200920S072</v>
      </c>
      <c r="B2269" t="str">
        <f>'Base Calificada'!U2270</f>
        <v>Social</v>
      </c>
    </row>
    <row r="2270" spans="1:2" x14ac:dyDescent="0.25">
      <c r="A2270" t="str">
        <f>'Base Calificada'!A2271&amp;'Base Calificada'!D2271</f>
        <v>200920S117</v>
      </c>
      <c r="B2270" t="str">
        <f>'Base Calificada'!U2271</f>
        <v>Social</v>
      </c>
    </row>
    <row r="2271" spans="1:2" x14ac:dyDescent="0.25">
      <c r="A2271" t="str">
        <f>'Base Calificada'!A2272&amp;'Base Calificada'!D2272</f>
        <v>200920S118</v>
      </c>
      <c r="B2271" t="str">
        <f>'Base Calificada'!U2272</f>
        <v>Social</v>
      </c>
    </row>
    <row r="2272" spans="1:2" x14ac:dyDescent="0.25">
      <c r="A2272" t="str">
        <f>'Base Calificada'!A2273&amp;'Base Calificada'!D2273</f>
        <v>200920S155</v>
      </c>
      <c r="B2272" t="str">
        <f>'Base Calificada'!U2273</f>
        <v>Social</v>
      </c>
    </row>
    <row r="2273" spans="1:2" x14ac:dyDescent="0.25">
      <c r="A2273" t="str">
        <f>'Base Calificada'!A2274&amp;'Base Calificada'!D2274</f>
        <v>200920S174</v>
      </c>
      <c r="B2273" t="str">
        <f>'Base Calificada'!U2274</f>
        <v>Social</v>
      </c>
    </row>
    <row r="2274" spans="1:2" x14ac:dyDescent="0.25">
      <c r="A2274" t="str">
        <f>'Base Calificada'!A2275&amp;'Base Calificada'!D2275</f>
        <v>200920S175</v>
      </c>
      <c r="B2274" t="str">
        <f>'Base Calificada'!U2275</f>
        <v>Social</v>
      </c>
    </row>
    <row r="2275" spans="1:2" x14ac:dyDescent="0.25">
      <c r="A2275" t="str">
        <f>'Base Calificada'!A2276&amp;'Base Calificada'!D2276</f>
        <v>200920S176</v>
      </c>
      <c r="B2275" t="str">
        <f>'Base Calificada'!U2276</f>
        <v>Social</v>
      </c>
    </row>
    <row r="2276" spans="1:2" x14ac:dyDescent="0.25">
      <c r="A2276" t="str">
        <f>'Base Calificada'!A2277&amp;'Base Calificada'!D2277</f>
        <v>200920S213</v>
      </c>
      <c r="B2276" t="str">
        <f>'Base Calificada'!U2277</f>
        <v>Social</v>
      </c>
    </row>
    <row r="2277" spans="1:2" x14ac:dyDescent="0.25">
      <c r="A2277" t="str">
        <f>'Base Calificada'!A2278&amp;'Base Calificada'!D2278</f>
        <v>200920S216</v>
      </c>
      <c r="B2277" t="str">
        <f>'Base Calificada'!U2278</f>
        <v>Social</v>
      </c>
    </row>
    <row r="2278" spans="1:2" x14ac:dyDescent="0.25">
      <c r="A2278" t="str">
        <f>'Base Calificada'!A2279&amp;'Base Calificada'!D2279</f>
        <v>200920S224</v>
      </c>
      <c r="B2278" t="str">
        <f>'Base Calificada'!U2279</f>
        <v>Social</v>
      </c>
    </row>
    <row r="2279" spans="1:2" x14ac:dyDescent="0.25">
      <c r="A2279" t="str">
        <f>'Base Calificada'!A2280&amp;'Base Calificada'!D2280</f>
        <v>200920U006</v>
      </c>
      <c r="B2279" t="str">
        <f>'Base Calificada'!U2280</f>
        <v>Social</v>
      </c>
    </row>
    <row r="2280" spans="1:2" x14ac:dyDescent="0.25">
      <c r="A2280" t="str">
        <f>'Base Calificada'!A2281&amp;'Base Calificada'!D2281</f>
        <v>200920U007</v>
      </c>
      <c r="B2280" t="str">
        <f>'Base Calificada'!U2281</f>
        <v>Social</v>
      </c>
    </row>
    <row r="2281" spans="1:2" x14ac:dyDescent="0.25">
      <c r="A2281" t="str">
        <f>'Base Calificada'!A2282&amp;'Base Calificada'!D2282</f>
        <v>200921E005</v>
      </c>
      <c r="B2281" t="str">
        <f>'Base Calificada'!U2282</f>
        <v>No social</v>
      </c>
    </row>
    <row r="2282" spans="1:2" x14ac:dyDescent="0.25">
      <c r="A2282" t="str">
        <f>'Base Calificada'!A2283&amp;'Base Calificada'!D2283</f>
        <v>200921E007</v>
      </c>
      <c r="B2282" t="str">
        <f>'Base Calificada'!U2283</f>
        <v>Social</v>
      </c>
    </row>
    <row r="2283" spans="1:2" x14ac:dyDescent="0.25">
      <c r="A2283" t="str">
        <f>'Base Calificada'!A2284&amp;'Base Calificada'!D2284</f>
        <v>200921F001</v>
      </c>
      <c r="B2283" t="str">
        <f>'Base Calificada'!U2284</f>
        <v>Social</v>
      </c>
    </row>
    <row r="2284" spans="1:2" x14ac:dyDescent="0.25">
      <c r="A2284" t="str">
        <f>'Base Calificada'!A2285&amp;'Base Calificada'!D2285</f>
        <v>200921F002</v>
      </c>
      <c r="B2284" t="str">
        <f>'Base Calificada'!U2285</f>
        <v>No social</v>
      </c>
    </row>
    <row r="2285" spans="1:2" x14ac:dyDescent="0.25">
      <c r="A2285" t="str">
        <f>'Base Calificada'!A2286&amp;'Base Calificada'!D2286</f>
        <v>200921F003</v>
      </c>
      <c r="B2285" t="str">
        <f>'Base Calificada'!U2286</f>
        <v>Social</v>
      </c>
    </row>
    <row r="2286" spans="1:2" x14ac:dyDescent="0.25">
      <c r="A2286" t="str">
        <f>'Base Calificada'!A2287&amp;'Base Calificada'!D2287</f>
        <v>200921F004</v>
      </c>
      <c r="B2286" t="str">
        <f>'Base Calificada'!U2287</f>
        <v>No social</v>
      </c>
    </row>
    <row r="2287" spans="1:2" x14ac:dyDescent="0.25">
      <c r="A2287" t="str">
        <f>'Base Calificada'!A2288&amp;'Base Calificada'!D2288</f>
        <v>200921G001</v>
      </c>
      <c r="B2287" t="str">
        <f>'Base Calificada'!U2288</f>
        <v>Social</v>
      </c>
    </row>
    <row r="2288" spans="1:2" x14ac:dyDescent="0.25">
      <c r="A2288" t="str">
        <f>'Base Calificada'!A2289&amp;'Base Calificada'!D2289</f>
        <v>200921I002</v>
      </c>
      <c r="B2288" t="str">
        <f>'Base Calificada'!U2289</f>
        <v>Social</v>
      </c>
    </row>
    <row r="2289" spans="1:2" x14ac:dyDescent="0.25">
      <c r="A2289" t="str">
        <f>'Base Calificada'!A2290&amp;'Base Calificada'!D2290</f>
        <v>200921I003</v>
      </c>
      <c r="B2289" t="str">
        <f>'Base Calificada'!U2290</f>
        <v>Social</v>
      </c>
    </row>
    <row r="2290" spans="1:2" x14ac:dyDescent="0.25">
      <c r="A2290" t="str">
        <f>'Base Calificada'!A2291&amp;'Base Calificada'!D2291</f>
        <v>200921K021</v>
      </c>
      <c r="B2290" t="str">
        <f>'Base Calificada'!U2291</f>
        <v>No social</v>
      </c>
    </row>
    <row r="2291" spans="1:2" x14ac:dyDescent="0.25">
      <c r="A2291" t="str">
        <f>'Base Calificada'!A2292&amp;'Base Calificada'!D2292</f>
        <v>200921K026</v>
      </c>
      <c r="B2291" t="str">
        <f>'Base Calificada'!U2292</f>
        <v>Social</v>
      </c>
    </row>
    <row r="2292" spans="1:2" x14ac:dyDescent="0.25">
      <c r="A2292" t="str">
        <f>'Base Calificada'!A2293&amp;'Base Calificada'!D2293</f>
        <v>200921K027</v>
      </c>
      <c r="B2292" t="str">
        <f>'Base Calificada'!U2293</f>
        <v>No social</v>
      </c>
    </row>
    <row r="2293" spans="1:2" x14ac:dyDescent="0.25">
      <c r="A2293" t="str">
        <f>'Base Calificada'!A2294&amp;'Base Calificada'!D2294</f>
        <v>200921M001</v>
      </c>
      <c r="B2293" t="str">
        <f>'Base Calificada'!U2294</f>
        <v>No social</v>
      </c>
    </row>
    <row r="2294" spans="1:2" x14ac:dyDescent="0.25">
      <c r="A2294" t="str">
        <f>'Base Calificada'!A2295&amp;'Base Calificada'!D2295</f>
        <v>200921O001</v>
      </c>
      <c r="B2294" t="str">
        <f>'Base Calificada'!U2295</f>
        <v>No social</v>
      </c>
    </row>
    <row r="2295" spans="1:2" x14ac:dyDescent="0.25">
      <c r="A2295" t="str">
        <f>'Base Calificada'!A2296&amp;'Base Calificada'!D2296</f>
        <v>200921O099</v>
      </c>
      <c r="B2295" t="str">
        <f>'Base Calificada'!U2296</f>
        <v>No social</v>
      </c>
    </row>
    <row r="2296" spans="1:2" x14ac:dyDescent="0.25">
      <c r="A2296" t="str">
        <f>'Base Calificada'!A2297&amp;'Base Calificada'!D2297</f>
        <v>200921P001</v>
      </c>
      <c r="B2296" t="str">
        <f>'Base Calificada'!U2297</f>
        <v>Social</v>
      </c>
    </row>
    <row r="2297" spans="1:2" x14ac:dyDescent="0.25">
      <c r="A2297" t="str">
        <f>'Base Calificada'!A2298&amp;'Base Calificada'!D2298</f>
        <v>200921P002</v>
      </c>
      <c r="B2297" t="str">
        <f>'Base Calificada'!U2298</f>
        <v>Social</v>
      </c>
    </row>
    <row r="2298" spans="1:2" x14ac:dyDescent="0.25">
      <c r="A2298" t="str">
        <f>'Base Calificada'!A2299&amp;'Base Calificada'!D2299</f>
        <v>200922M001</v>
      </c>
      <c r="B2298" t="str">
        <f>'Base Calificada'!U2299</f>
        <v>Social</v>
      </c>
    </row>
    <row r="2299" spans="1:2" x14ac:dyDescent="0.25">
      <c r="A2299" t="str">
        <f>'Base Calificada'!A2300&amp;'Base Calificada'!D2300</f>
        <v>200922O001</v>
      </c>
      <c r="B2299" t="str">
        <f>'Base Calificada'!U2300</f>
        <v>Social</v>
      </c>
    </row>
    <row r="2300" spans="1:2" x14ac:dyDescent="0.25">
      <c r="A2300" t="str">
        <f>'Base Calificada'!A2301&amp;'Base Calificada'!D2301</f>
        <v>200922R001</v>
      </c>
      <c r="B2300" t="str">
        <f>'Base Calificada'!U2301</f>
        <v>Social</v>
      </c>
    </row>
    <row r="2301" spans="1:2" x14ac:dyDescent="0.25">
      <c r="A2301" t="str">
        <f>'Base Calificada'!A2302&amp;'Base Calificada'!D2302</f>
        <v>200922R002</v>
      </c>
      <c r="B2301" t="str">
        <f>'Base Calificada'!U2302</f>
        <v>Social</v>
      </c>
    </row>
    <row r="2302" spans="1:2" x14ac:dyDescent="0.25">
      <c r="A2302" t="str">
        <f>'Base Calificada'!A2303&amp;'Base Calificada'!D2303</f>
        <v>200922R003</v>
      </c>
      <c r="B2302" t="str">
        <f>'Base Calificada'!U2303</f>
        <v>Social</v>
      </c>
    </row>
    <row r="2303" spans="1:2" x14ac:dyDescent="0.25">
      <c r="A2303" t="str">
        <f>'Base Calificada'!A2304&amp;'Base Calificada'!D2304</f>
        <v>200922R004</v>
      </c>
      <c r="B2303" t="str">
        <f>'Base Calificada'!U2304</f>
        <v>Social</v>
      </c>
    </row>
    <row r="2304" spans="1:2" x14ac:dyDescent="0.25">
      <c r="A2304" t="str">
        <f>'Base Calificada'!A2305&amp;'Base Calificada'!D2305</f>
        <v>200922R005</v>
      </c>
      <c r="B2304" t="str">
        <f>'Base Calificada'!U2305</f>
        <v>Social</v>
      </c>
    </row>
    <row r="2305" spans="1:2" x14ac:dyDescent="0.25">
      <c r="A2305" t="str">
        <f>'Base Calificada'!A2306&amp;'Base Calificada'!D2306</f>
        <v>200922R006</v>
      </c>
      <c r="B2305" t="str">
        <f>'Base Calificada'!U2306</f>
        <v>Social</v>
      </c>
    </row>
    <row r="2306" spans="1:2" x14ac:dyDescent="0.25">
      <c r="A2306" t="str">
        <f>'Base Calificada'!A2307&amp;'Base Calificada'!D2307</f>
        <v>200922R007</v>
      </c>
      <c r="B2306" t="str">
        <f>'Base Calificada'!U2307</f>
        <v>Social</v>
      </c>
    </row>
    <row r="2307" spans="1:2" x14ac:dyDescent="0.25">
      <c r="A2307" t="str">
        <f>'Base Calificada'!A2308&amp;'Base Calificada'!D2308</f>
        <v>200923N001</v>
      </c>
      <c r="B2307" t="str">
        <f>'Base Calificada'!U2308</f>
        <v>Social</v>
      </c>
    </row>
    <row r="2308" spans="1:2" x14ac:dyDescent="0.25">
      <c r="A2308" t="str">
        <f>'Base Calificada'!A2309&amp;'Base Calificada'!D2309</f>
        <v>200923N002</v>
      </c>
      <c r="B2308" t="str">
        <f>'Base Calificada'!U2309</f>
        <v>Social</v>
      </c>
    </row>
    <row r="2309" spans="1:2" x14ac:dyDescent="0.25">
      <c r="A2309" t="str">
        <f>'Base Calificada'!A2310&amp;'Base Calificada'!D2310</f>
        <v>200923R001</v>
      </c>
      <c r="B2309" t="str">
        <f>'Base Calificada'!U2310</f>
        <v>Social</v>
      </c>
    </row>
    <row r="2310" spans="1:2" x14ac:dyDescent="0.25">
      <c r="A2310" t="str">
        <f>'Base Calificada'!A2311&amp;'Base Calificada'!D2311</f>
        <v>200923R002</v>
      </c>
      <c r="B2310" t="str">
        <f>'Base Calificada'!U2311</f>
        <v>No social</v>
      </c>
    </row>
    <row r="2311" spans="1:2" x14ac:dyDescent="0.25">
      <c r="A2311" t="str">
        <f>'Base Calificada'!A2312&amp;'Base Calificada'!D2312</f>
        <v>200923R003</v>
      </c>
      <c r="B2311" t="str">
        <f>'Base Calificada'!U2312</f>
        <v>No social</v>
      </c>
    </row>
    <row r="2312" spans="1:2" x14ac:dyDescent="0.25">
      <c r="A2312" t="str">
        <f>'Base Calificada'!A2313&amp;'Base Calificada'!D2313</f>
        <v>200923R004</v>
      </c>
      <c r="B2312" t="str">
        <f>'Base Calificada'!U2313</f>
        <v>Social</v>
      </c>
    </row>
    <row r="2313" spans="1:2" x14ac:dyDescent="0.25">
      <c r="A2313" t="str">
        <f>'Base Calificada'!A2314&amp;'Base Calificada'!D2314</f>
        <v>200923R005</v>
      </c>
      <c r="B2313" t="str">
        <f>'Base Calificada'!U2314</f>
        <v>No social</v>
      </c>
    </row>
    <row r="2314" spans="1:2" x14ac:dyDescent="0.25">
      <c r="A2314" t="str">
        <f>'Base Calificada'!A2315&amp;'Base Calificada'!D2315</f>
        <v>200923R006</v>
      </c>
      <c r="B2314" t="str">
        <f>'Base Calificada'!U2315</f>
        <v>No social</v>
      </c>
    </row>
    <row r="2315" spans="1:2" x14ac:dyDescent="0.25">
      <c r="A2315" t="str">
        <f>'Base Calificada'!A2316&amp;'Base Calificada'!D2316</f>
        <v>200923R007</v>
      </c>
      <c r="B2315" t="str">
        <f>'Base Calificada'!U2316</f>
        <v>No social</v>
      </c>
    </row>
    <row r="2316" spans="1:2" x14ac:dyDescent="0.25">
      <c r="A2316" t="str">
        <f>'Base Calificada'!A2317&amp;'Base Calificada'!D2317</f>
        <v>200923R008</v>
      </c>
      <c r="B2316" t="str">
        <f>'Base Calificada'!U2317</f>
        <v>No social</v>
      </c>
    </row>
    <row r="2317" spans="1:2" x14ac:dyDescent="0.25">
      <c r="A2317" t="str">
        <f>'Base Calificada'!A2318&amp;'Base Calificada'!D2318</f>
        <v>200923R010</v>
      </c>
      <c r="B2317" t="str">
        <f>'Base Calificada'!U2318</f>
        <v>No social</v>
      </c>
    </row>
    <row r="2318" spans="1:2" x14ac:dyDescent="0.25">
      <c r="A2318" t="str">
        <f>'Base Calificada'!A2319&amp;'Base Calificada'!D2319</f>
        <v>200923R011</v>
      </c>
      <c r="B2318" t="str">
        <f>'Base Calificada'!U2319</f>
        <v>No social</v>
      </c>
    </row>
    <row r="2319" spans="1:2" x14ac:dyDescent="0.25">
      <c r="A2319" t="str">
        <f>'Base Calificada'!A2320&amp;'Base Calificada'!D2320</f>
        <v>200923R012</v>
      </c>
      <c r="B2319" t="str">
        <f>'Base Calificada'!U2320</f>
        <v>No social</v>
      </c>
    </row>
    <row r="2320" spans="1:2" x14ac:dyDescent="0.25">
      <c r="A2320" t="str">
        <f>'Base Calificada'!A2321&amp;'Base Calificada'!D2321</f>
        <v>200923R028</v>
      </c>
      <c r="B2320" t="str">
        <f>'Base Calificada'!U2321</f>
        <v>Social</v>
      </c>
    </row>
    <row r="2321" spans="1:2" x14ac:dyDescent="0.25">
      <c r="A2321" t="str">
        <f>'Base Calificada'!A2322&amp;'Base Calificada'!D2322</f>
        <v>200923R029</v>
      </c>
      <c r="B2321" t="str">
        <f>'Base Calificada'!U2322</f>
        <v>No social</v>
      </c>
    </row>
    <row r="2322" spans="1:2" x14ac:dyDescent="0.25">
      <c r="A2322" t="str">
        <f>'Base Calificada'!A2323&amp;'Base Calificada'!D2323</f>
        <v>200923R030</v>
      </c>
      <c r="B2322" t="str">
        <f>'Base Calificada'!U2323</f>
        <v>Social</v>
      </c>
    </row>
    <row r="2323" spans="1:2" x14ac:dyDescent="0.25">
      <c r="A2323" t="str">
        <f>'Base Calificada'!A2324&amp;'Base Calificada'!D2324</f>
        <v>200923R031</v>
      </c>
      <c r="B2323" t="str">
        <f>'Base Calificada'!U2324</f>
        <v>No social</v>
      </c>
    </row>
    <row r="2324" spans="1:2" x14ac:dyDescent="0.25">
      <c r="A2324" t="str">
        <f>'Base Calificada'!A2325&amp;'Base Calificada'!D2325</f>
        <v>200923R032</v>
      </c>
      <c r="B2324" t="str">
        <f>'Base Calificada'!U2325</f>
        <v>No social</v>
      </c>
    </row>
    <row r="2325" spans="1:2" x14ac:dyDescent="0.25">
      <c r="A2325" t="str">
        <f>'Base Calificada'!A2326&amp;'Base Calificada'!D2326</f>
        <v>200923R033</v>
      </c>
      <c r="B2325" t="str">
        <f>'Base Calificada'!U2326</f>
        <v>No social</v>
      </c>
    </row>
    <row r="2326" spans="1:2" x14ac:dyDescent="0.25">
      <c r="A2326" t="str">
        <f>'Base Calificada'!A2327&amp;'Base Calificada'!D2327</f>
        <v>200923R034</v>
      </c>
      <c r="B2326" t="str">
        <f>'Base Calificada'!U2327</f>
        <v>Social</v>
      </c>
    </row>
    <row r="2327" spans="1:2" x14ac:dyDescent="0.25">
      <c r="A2327" t="str">
        <f>'Base Calificada'!A2328&amp;'Base Calificada'!D2328</f>
        <v>200923R035</v>
      </c>
      <c r="B2327" t="str">
        <f>'Base Calificada'!U2328</f>
        <v>Social</v>
      </c>
    </row>
    <row r="2328" spans="1:2" x14ac:dyDescent="0.25">
      <c r="A2328" t="str">
        <f>'Base Calificada'!A2329&amp;'Base Calificada'!D2329</f>
        <v>200923R036</v>
      </c>
      <c r="B2328" t="str">
        <f>'Base Calificada'!U2329</f>
        <v>Social</v>
      </c>
    </row>
    <row r="2329" spans="1:2" x14ac:dyDescent="0.25">
      <c r="A2329" t="str">
        <f>'Base Calificada'!A2330&amp;'Base Calificada'!D2330</f>
        <v>200923R038</v>
      </c>
      <c r="B2329" t="str">
        <f>'Base Calificada'!U2330</f>
        <v>No social</v>
      </c>
    </row>
    <row r="2330" spans="1:2" x14ac:dyDescent="0.25">
      <c r="A2330" t="str">
        <f>'Base Calificada'!A2331&amp;'Base Calificada'!D2331</f>
        <v>200923R040</v>
      </c>
      <c r="B2330" t="str">
        <f>'Base Calificada'!U2331</f>
        <v>No social</v>
      </c>
    </row>
    <row r="2331" spans="1:2" x14ac:dyDescent="0.25">
      <c r="A2331" t="str">
        <f>'Base Calificada'!A2332&amp;'Base Calificada'!D2332</f>
        <v>200923R041</v>
      </c>
      <c r="B2331" t="str">
        <f>'Base Calificada'!U2332</f>
        <v>No social</v>
      </c>
    </row>
    <row r="2332" spans="1:2" x14ac:dyDescent="0.25">
      <c r="A2332" t="str">
        <f>'Base Calificada'!A2333&amp;'Base Calificada'!D2333</f>
        <v>200923R042</v>
      </c>
      <c r="B2332" t="str">
        <f>'Base Calificada'!U2333</f>
        <v>No social</v>
      </c>
    </row>
    <row r="2333" spans="1:2" x14ac:dyDescent="0.25">
      <c r="A2333" t="str">
        <f>'Base Calificada'!A2334&amp;'Base Calificada'!D2334</f>
        <v>200923R043</v>
      </c>
      <c r="B2333" t="str">
        <f>'Base Calificada'!U2334</f>
        <v>No social</v>
      </c>
    </row>
    <row r="2334" spans="1:2" x14ac:dyDescent="0.25">
      <c r="A2334" t="str">
        <f>'Base Calificada'!A2335&amp;'Base Calificada'!D2335</f>
        <v>200923R052</v>
      </c>
      <c r="B2334" t="str">
        <f>'Base Calificada'!U2335</f>
        <v>No social</v>
      </c>
    </row>
    <row r="2335" spans="1:2" x14ac:dyDescent="0.25">
      <c r="A2335" t="str">
        <f>'Base Calificada'!A2336&amp;'Base Calificada'!D2336</f>
        <v>200923R065</v>
      </c>
      <c r="B2335" t="str">
        <f>'Base Calificada'!U2336</f>
        <v>No social</v>
      </c>
    </row>
    <row r="2336" spans="1:2" x14ac:dyDescent="0.25">
      <c r="A2336" t="str">
        <f>'Base Calificada'!A2337&amp;'Base Calificada'!D2337</f>
        <v>200923R066</v>
      </c>
      <c r="B2336" t="str">
        <f>'Base Calificada'!U2337</f>
        <v>No social</v>
      </c>
    </row>
    <row r="2337" spans="1:2" x14ac:dyDescent="0.25">
      <c r="A2337" t="str">
        <f>'Base Calificada'!A2338&amp;'Base Calificada'!D2338</f>
        <v>200923R067</v>
      </c>
      <c r="B2337" t="str">
        <f>'Base Calificada'!U2338</f>
        <v>Social</v>
      </c>
    </row>
    <row r="2338" spans="1:2" x14ac:dyDescent="0.25">
      <c r="A2338" t="str">
        <f>'Base Calificada'!A2339&amp;'Base Calificada'!D2339</f>
        <v>200923R068</v>
      </c>
      <c r="B2338" t="str">
        <f>'Base Calificada'!U2339</f>
        <v>Social</v>
      </c>
    </row>
    <row r="2339" spans="1:2" x14ac:dyDescent="0.25">
      <c r="A2339" t="str">
        <f>'Base Calificada'!A2340&amp;'Base Calificada'!D2340</f>
        <v>200923R070</v>
      </c>
      <c r="B2339" t="str">
        <f>'Base Calificada'!U2340</f>
        <v>No social</v>
      </c>
    </row>
    <row r="2340" spans="1:2" x14ac:dyDescent="0.25">
      <c r="A2340" t="str">
        <f>'Base Calificada'!A2341&amp;'Base Calificada'!D2341</f>
        <v>200923R071</v>
      </c>
      <c r="B2340" t="str">
        <f>'Base Calificada'!U2341</f>
        <v>No social</v>
      </c>
    </row>
    <row r="2341" spans="1:2" x14ac:dyDescent="0.25">
      <c r="A2341" t="str">
        <f>'Base Calificada'!A2342&amp;'Base Calificada'!D2342</f>
        <v>200923R072</v>
      </c>
      <c r="B2341" t="str">
        <f>'Base Calificada'!U2342</f>
        <v>No social</v>
      </c>
    </row>
    <row r="2342" spans="1:2" x14ac:dyDescent="0.25">
      <c r="A2342" t="str">
        <f>'Base Calificada'!A2343&amp;'Base Calificada'!D2343</f>
        <v>200923R073</v>
      </c>
      <c r="B2342" t="str">
        <f>'Base Calificada'!U2343</f>
        <v>No social</v>
      </c>
    </row>
    <row r="2343" spans="1:2" x14ac:dyDescent="0.25">
      <c r="A2343" t="str">
        <f>'Base Calificada'!A2344&amp;'Base Calificada'!D2344</f>
        <v>200923R074</v>
      </c>
      <c r="B2343" t="str">
        <f>'Base Calificada'!U2344</f>
        <v>Social</v>
      </c>
    </row>
    <row r="2344" spans="1:2" x14ac:dyDescent="0.25">
      <c r="A2344" t="str">
        <f>'Base Calificada'!A2345&amp;'Base Calificada'!D2345</f>
        <v>200923R075</v>
      </c>
      <c r="B2344" t="str">
        <f>'Base Calificada'!U2345</f>
        <v>No social</v>
      </c>
    </row>
    <row r="2345" spans="1:2" x14ac:dyDescent="0.25">
      <c r="A2345" t="str">
        <f>'Base Calificada'!A2346&amp;'Base Calificada'!D2346</f>
        <v>200923R076</v>
      </c>
      <c r="B2345" t="str">
        <f>'Base Calificada'!U2346</f>
        <v>No social</v>
      </c>
    </row>
    <row r="2346" spans="1:2" x14ac:dyDescent="0.25">
      <c r="A2346" t="str">
        <f>'Base Calificada'!A2347&amp;'Base Calificada'!D2347</f>
        <v>200923R077</v>
      </c>
      <c r="B2346" t="str">
        <f>'Base Calificada'!U2347</f>
        <v>No social</v>
      </c>
    </row>
    <row r="2347" spans="1:2" x14ac:dyDescent="0.25">
      <c r="A2347" t="str">
        <f>'Base Calificada'!A2348&amp;'Base Calificada'!D2348</f>
        <v>200923R091</v>
      </c>
      <c r="B2347" t="str">
        <f>'Base Calificada'!U2348</f>
        <v>Social</v>
      </c>
    </row>
    <row r="2348" spans="1:2" x14ac:dyDescent="0.25">
      <c r="A2348" t="str">
        <f>'Base Calificada'!A2349&amp;'Base Calificada'!D2349</f>
        <v>200923R092</v>
      </c>
      <c r="B2348" t="str">
        <f>'Base Calificada'!U2349</f>
        <v>No social</v>
      </c>
    </row>
    <row r="2349" spans="1:2" x14ac:dyDescent="0.25">
      <c r="A2349" t="str">
        <f>'Base Calificada'!A2350&amp;'Base Calificada'!D2350</f>
        <v>200923R096</v>
      </c>
      <c r="B2349" t="str">
        <f>'Base Calificada'!U2350</f>
        <v>Social</v>
      </c>
    </row>
    <row r="2350" spans="1:2" x14ac:dyDescent="0.25">
      <c r="A2350" t="str">
        <f>'Base Calificada'!A2351&amp;'Base Calificada'!D2351</f>
        <v>200923R098</v>
      </c>
      <c r="B2350" t="str">
        <f>'Base Calificada'!U2351</f>
        <v>Social</v>
      </c>
    </row>
    <row r="2351" spans="1:2" x14ac:dyDescent="0.25">
      <c r="A2351" t="str">
        <f>'Base Calificada'!A2352&amp;'Base Calificada'!D2352</f>
        <v>200923R099</v>
      </c>
      <c r="B2351" t="str">
        <f>'Base Calificada'!U2352</f>
        <v>No social</v>
      </c>
    </row>
    <row r="2352" spans="1:2" x14ac:dyDescent="0.25">
      <c r="A2352" t="str">
        <f>'Base Calificada'!A2353&amp;'Base Calificada'!D2353</f>
        <v>200923R104</v>
      </c>
      <c r="B2352" t="str">
        <f>'Base Calificada'!U2353</f>
        <v>Social</v>
      </c>
    </row>
    <row r="2353" spans="1:2" x14ac:dyDescent="0.25">
      <c r="A2353" t="str">
        <f>'Base Calificada'!A2354&amp;'Base Calificada'!D2354</f>
        <v>200923R107</v>
      </c>
      <c r="B2353" t="str">
        <f>'Base Calificada'!U2354</f>
        <v>Social</v>
      </c>
    </row>
    <row r="2354" spans="1:2" x14ac:dyDescent="0.25">
      <c r="A2354" t="str">
        <f>'Base Calificada'!A2355&amp;'Base Calificada'!D2355</f>
        <v>200923R108</v>
      </c>
      <c r="B2354" t="str">
        <f>'Base Calificada'!U2355</f>
        <v>Social</v>
      </c>
    </row>
    <row r="2355" spans="1:2" x14ac:dyDescent="0.25">
      <c r="A2355" t="str">
        <f>'Base Calificada'!A2356&amp;'Base Calificada'!D2356</f>
        <v>200923U001</v>
      </c>
      <c r="B2355" t="str">
        <f>'Base Calificada'!U2356</f>
        <v>Social</v>
      </c>
    </row>
    <row r="2356" spans="1:2" x14ac:dyDescent="0.25">
      <c r="A2356" t="str">
        <f>'Base Calificada'!A2357&amp;'Base Calificada'!D2357</f>
        <v>200923U002</v>
      </c>
      <c r="B2356" t="str">
        <f>'Base Calificada'!U2357</f>
        <v>Social</v>
      </c>
    </row>
    <row r="2357" spans="1:2" x14ac:dyDescent="0.25">
      <c r="A2357" t="str">
        <f>'Base Calificada'!A2358&amp;'Base Calificada'!D2358</f>
        <v>200923U003</v>
      </c>
      <c r="B2357" t="str">
        <f>'Base Calificada'!U2358</f>
        <v>Social</v>
      </c>
    </row>
    <row r="2358" spans="1:2" x14ac:dyDescent="0.25">
      <c r="A2358" t="str">
        <f>'Base Calificada'!A2359&amp;'Base Calificada'!D2359</f>
        <v>200923U004</v>
      </c>
      <c r="B2358" t="str">
        <f>'Base Calificada'!U2359</f>
        <v>Social</v>
      </c>
    </row>
    <row r="2359" spans="1:2" x14ac:dyDescent="0.25">
      <c r="A2359" t="str">
        <f>'Base Calificada'!A2360&amp;'Base Calificada'!D2360</f>
        <v>200923U005</v>
      </c>
      <c r="B2359" t="str">
        <f>'Base Calificada'!U2360</f>
        <v>Social</v>
      </c>
    </row>
    <row r="2360" spans="1:2" x14ac:dyDescent="0.25">
      <c r="A2360" t="str">
        <f>'Base Calificada'!A2361&amp;'Base Calificada'!D2361</f>
        <v>200923U006</v>
      </c>
      <c r="B2360" t="str">
        <f>'Base Calificada'!U2361</f>
        <v>Social</v>
      </c>
    </row>
    <row r="2361" spans="1:2" x14ac:dyDescent="0.25">
      <c r="A2361" t="str">
        <f>'Base Calificada'!A2362&amp;'Base Calificada'!D2362</f>
        <v>200923U007</v>
      </c>
      <c r="B2361" t="str">
        <f>'Base Calificada'!U2362</f>
        <v>Social</v>
      </c>
    </row>
    <row r="2362" spans="1:2" x14ac:dyDescent="0.25">
      <c r="A2362" t="str">
        <f>'Base Calificada'!A2363&amp;'Base Calificada'!D2363</f>
        <v>200923U008</v>
      </c>
      <c r="B2362" t="str">
        <f>'Base Calificada'!U2363</f>
        <v>Social</v>
      </c>
    </row>
    <row r="2363" spans="1:2" x14ac:dyDescent="0.25">
      <c r="A2363" t="str">
        <f>'Base Calificada'!A2364&amp;'Base Calificada'!D2364</f>
        <v>200923U009</v>
      </c>
      <c r="B2363" t="str">
        <f>'Base Calificada'!U2364</f>
        <v>Social</v>
      </c>
    </row>
    <row r="2364" spans="1:2" x14ac:dyDescent="0.25">
      <c r="A2364" t="str">
        <f>'Base Calificada'!A2365&amp;'Base Calificada'!D2365</f>
        <v>200923U010</v>
      </c>
      <c r="B2364" t="str">
        <f>'Base Calificada'!U2365</f>
        <v>Social</v>
      </c>
    </row>
    <row r="2365" spans="1:2" x14ac:dyDescent="0.25">
      <c r="A2365" t="str">
        <f>'Base Calificada'!A2366&amp;'Base Calificada'!D2366</f>
        <v>200923U011</v>
      </c>
      <c r="B2365" t="str">
        <f>'Base Calificada'!U2366</f>
        <v>Social</v>
      </c>
    </row>
    <row r="2366" spans="1:2" x14ac:dyDescent="0.25">
      <c r="A2366" t="str">
        <f>'Base Calificada'!A2367&amp;'Base Calificada'!D2367</f>
        <v>200923U012</v>
      </c>
      <c r="B2366" t="str">
        <f>'Base Calificada'!U2367</f>
        <v>Social</v>
      </c>
    </row>
    <row r="2367" spans="1:2" x14ac:dyDescent="0.25">
      <c r="A2367" t="str">
        <f>'Base Calificada'!A2368&amp;'Base Calificada'!D2368</f>
        <v>200923U013</v>
      </c>
      <c r="B2367" t="str">
        <f>'Base Calificada'!U2368</f>
        <v>Social</v>
      </c>
    </row>
    <row r="2368" spans="1:2" x14ac:dyDescent="0.25">
      <c r="A2368" t="str">
        <f>'Base Calificada'!A2369&amp;'Base Calificada'!D2369</f>
        <v>200923U014</v>
      </c>
      <c r="B2368" t="str">
        <f>'Base Calificada'!U2369</f>
        <v>Social</v>
      </c>
    </row>
    <row r="2369" spans="1:2" x14ac:dyDescent="0.25">
      <c r="A2369" t="str">
        <f>'Base Calificada'!A2370&amp;'Base Calificada'!D2370</f>
        <v>200923U015</v>
      </c>
      <c r="B2369" t="str">
        <f>'Base Calificada'!U2370</f>
        <v>Social</v>
      </c>
    </row>
    <row r="2370" spans="1:2" x14ac:dyDescent="0.25">
      <c r="A2370" t="str">
        <f>'Base Calificada'!A2371&amp;'Base Calificada'!D2371</f>
        <v>200923U016</v>
      </c>
      <c r="B2370" t="str">
        <f>'Base Calificada'!U2371</f>
        <v>Social</v>
      </c>
    </row>
    <row r="2371" spans="1:2" x14ac:dyDescent="0.25">
      <c r="A2371" t="str">
        <f>'Base Calificada'!A2372&amp;'Base Calificada'!D2372</f>
        <v>200923U017</v>
      </c>
      <c r="B2371" t="str">
        <f>'Base Calificada'!U2372</f>
        <v>Social</v>
      </c>
    </row>
    <row r="2372" spans="1:2" x14ac:dyDescent="0.25">
      <c r="A2372" t="str">
        <f>'Base Calificada'!A2373&amp;'Base Calificada'!D2373</f>
        <v>200923U018</v>
      </c>
      <c r="B2372" t="str">
        <f>'Base Calificada'!U2373</f>
        <v>Social</v>
      </c>
    </row>
    <row r="2373" spans="1:2" x14ac:dyDescent="0.25">
      <c r="A2373" t="str">
        <f>'Base Calificada'!A2374&amp;'Base Calificada'!D2374</f>
        <v>200923U019</v>
      </c>
      <c r="B2373" t="str">
        <f>'Base Calificada'!U2374</f>
        <v>Social</v>
      </c>
    </row>
    <row r="2374" spans="1:2" x14ac:dyDescent="0.25">
      <c r="A2374" t="str">
        <f>'Base Calificada'!A2375&amp;'Base Calificada'!D2375</f>
        <v>200923U020</v>
      </c>
      <c r="B2374" t="str">
        <f>'Base Calificada'!U2375</f>
        <v>Social</v>
      </c>
    </row>
    <row r="2375" spans="1:2" x14ac:dyDescent="0.25">
      <c r="A2375" t="str">
        <f>'Base Calificada'!A2376&amp;'Base Calificada'!D2376</f>
        <v>200923U021</v>
      </c>
      <c r="B2375" t="str">
        <f>'Base Calificada'!U2376</f>
        <v>Social</v>
      </c>
    </row>
    <row r="2376" spans="1:2" x14ac:dyDescent="0.25">
      <c r="A2376" t="str">
        <f>'Base Calificada'!A2377&amp;'Base Calificada'!D2377</f>
        <v>200923U022</v>
      </c>
      <c r="B2376" t="str">
        <f>'Base Calificada'!U2377</f>
        <v>Social</v>
      </c>
    </row>
    <row r="2377" spans="1:2" x14ac:dyDescent="0.25">
      <c r="A2377" t="str">
        <f>'Base Calificada'!A2378&amp;'Base Calificada'!D2378</f>
        <v>200923U023</v>
      </c>
      <c r="B2377" t="str">
        <f>'Base Calificada'!U2378</f>
        <v>Social</v>
      </c>
    </row>
    <row r="2378" spans="1:2" x14ac:dyDescent="0.25">
      <c r="A2378" t="str">
        <f>'Base Calificada'!A2379&amp;'Base Calificada'!D2379</f>
        <v>200923U024</v>
      </c>
      <c r="B2378" t="str">
        <f>'Base Calificada'!U2379</f>
        <v>Social</v>
      </c>
    </row>
    <row r="2379" spans="1:2" x14ac:dyDescent="0.25">
      <c r="A2379" t="str">
        <f>'Base Calificada'!A2380&amp;'Base Calificada'!D2380</f>
        <v>200923U025</v>
      </c>
      <c r="B2379" t="str">
        <f>'Base Calificada'!U2380</f>
        <v>No social</v>
      </c>
    </row>
    <row r="2380" spans="1:2" x14ac:dyDescent="0.25">
      <c r="A2380" t="str">
        <f>'Base Calificada'!A2381&amp;'Base Calificada'!D2381</f>
        <v>200923U026</v>
      </c>
      <c r="B2380" t="str">
        <f>'Base Calificada'!U2381</f>
        <v>No social</v>
      </c>
    </row>
    <row r="2381" spans="1:2" x14ac:dyDescent="0.25">
      <c r="A2381" t="str">
        <f>'Base Calificada'!A2382&amp;'Base Calificada'!D2382</f>
        <v>200923U027</v>
      </c>
      <c r="B2381" t="str">
        <f>'Base Calificada'!U2382</f>
        <v>No social</v>
      </c>
    </row>
    <row r="2382" spans="1:2" x14ac:dyDescent="0.25">
      <c r="A2382" t="str">
        <f>'Base Calificada'!A2383&amp;'Base Calificada'!D2383</f>
        <v>200923U028</v>
      </c>
      <c r="B2382" t="str">
        <f>'Base Calificada'!U2383</f>
        <v>Social</v>
      </c>
    </row>
    <row r="2383" spans="1:2" x14ac:dyDescent="0.25">
      <c r="A2383" t="str">
        <f>'Base Calificada'!A2384&amp;'Base Calificada'!D2384</f>
        <v>200923U030</v>
      </c>
      <c r="B2383" t="str">
        <f>'Base Calificada'!U2384</f>
        <v>No social</v>
      </c>
    </row>
    <row r="2384" spans="1:2" x14ac:dyDescent="0.25">
      <c r="A2384" t="str">
        <f>'Base Calificada'!A2385&amp;'Base Calificada'!D2385</f>
        <v>200923U031</v>
      </c>
      <c r="B2384" t="str">
        <f>'Base Calificada'!U2385</f>
        <v>Social</v>
      </c>
    </row>
    <row r="2385" spans="1:2" x14ac:dyDescent="0.25">
      <c r="A2385" t="str">
        <f>'Base Calificada'!A2386&amp;'Base Calificada'!D2386</f>
        <v>200923U032</v>
      </c>
      <c r="B2385" t="str">
        <f>'Base Calificada'!U2386</f>
        <v>Social</v>
      </c>
    </row>
    <row r="2386" spans="1:2" x14ac:dyDescent="0.25">
      <c r="A2386" t="str">
        <f>'Base Calificada'!A2387&amp;'Base Calificada'!D2387</f>
        <v>200923U033</v>
      </c>
      <c r="B2386" t="str">
        <f>'Base Calificada'!U2387</f>
        <v>Social</v>
      </c>
    </row>
    <row r="2387" spans="1:2" x14ac:dyDescent="0.25">
      <c r="A2387" t="str">
        <f>'Base Calificada'!A2388&amp;'Base Calificada'!D2388</f>
        <v>200923U034</v>
      </c>
      <c r="B2387" t="str">
        <f>'Base Calificada'!U2388</f>
        <v>Social</v>
      </c>
    </row>
    <row r="2388" spans="1:2" x14ac:dyDescent="0.25">
      <c r="A2388" t="str">
        <f>'Base Calificada'!A2389&amp;'Base Calificada'!D2389</f>
        <v>200923U035</v>
      </c>
      <c r="B2388" t="str">
        <f>'Base Calificada'!U2389</f>
        <v>No social</v>
      </c>
    </row>
    <row r="2389" spans="1:2" x14ac:dyDescent="0.25">
      <c r="A2389" t="str">
        <f>'Base Calificada'!A2390&amp;'Base Calificada'!D2390</f>
        <v>200923U036</v>
      </c>
      <c r="B2389" t="str">
        <f>'Base Calificada'!U2390</f>
        <v>Social</v>
      </c>
    </row>
    <row r="2390" spans="1:2" x14ac:dyDescent="0.25">
      <c r="A2390" t="str">
        <f>'Base Calificada'!A2391&amp;'Base Calificada'!D2391</f>
        <v>200923Y001</v>
      </c>
      <c r="B2390" t="str">
        <f>'Base Calificada'!U2391</f>
        <v>No social</v>
      </c>
    </row>
    <row r="2391" spans="1:2" x14ac:dyDescent="0.25">
      <c r="A2391" t="str">
        <f>'Base Calificada'!A2392&amp;'Base Calificada'!D2392</f>
        <v>200923Y002</v>
      </c>
      <c r="B2391" t="str">
        <f>'Base Calificada'!U2392</f>
        <v>No social</v>
      </c>
    </row>
    <row r="2392" spans="1:2" x14ac:dyDescent="0.25">
      <c r="A2392" t="str">
        <f>'Base Calificada'!A2393&amp;'Base Calificada'!D2393</f>
        <v>200923Y003</v>
      </c>
      <c r="B2392" t="str">
        <f>'Base Calificada'!U2393</f>
        <v>No social</v>
      </c>
    </row>
    <row r="2393" spans="1:2" x14ac:dyDescent="0.25">
      <c r="A2393" t="str">
        <f>'Base Calificada'!A2394&amp;'Base Calificada'!D2394</f>
        <v>200923Z001</v>
      </c>
      <c r="B2393" t="str">
        <f>'Base Calificada'!U2394</f>
        <v>Social</v>
      </c>
    </row>
    <row r="2394" spans="1:2" x14ac:dyDescent="0.25">
      <c r="A2394" t="str">
        <f>'Base Calificada'!A2395&amp;'Base Calificada'!D2395</f>
        <v>200924D001</v>
      </c>
      <c r="B2394" t="str">
        <f>'Base Calificada'!U2395</f>
        <v>No social</v>
      </c>
    </row>
    <row r="2395" spans="1:2" x14ac:dyDescent="0.25">
      <c r="A2395" t="str">
        <f>'Base Calificada'!A2396&amp;'Base Calificada'!D2396</f>
        <v>200924D002</v>
      </c>
      <c r="B2395" t="str">
        <f>'Base Calificada'!U2396</f>
        <v>No social</v>
      </c>
    </row>
    <row r="2396" spans="1:2" x14ac:dyDescent="0.25">
      <c r="A2396" t="str">
        <f>'Base Calificada'!A2397&amp;'Base Calificada'!D2397</f>
        <v>200924D003</v>
      </c>
      <c r="B2396" t="str">
        <f>'Base Calificada'!U2397</f>
        <v>No social</v>
      </c>
    </row>
    <row r="2397" spans="1:2" x14ac:dyDescent="0.25">
      <c r="A2397" t="str">
        <f>'Base Calificada'!A2398&amp;'Base Calificada'!D2398</f>
        <v>200924D004</v>
      </c>
      <c r="B2397" t="str">
        <f>'Base Calificada'!U2398</f>
        <v>No social</v>
      </c>
    </row>
    <row r="2398" spans="1:2" x14ac:dyDescent="0.25">
      <c r="A2398" t="str">
        <f>'Base Calificada'!A2399&amp;'Base Calificada'!D2399</f>
        <v>200924D005</v>
      </c>
      <c r="B2398" t="str">
        <f>'Base Calificada'!U2399</f>
        <v>No social</v>
      </c>
    </row>
    <row r="2399" spans="1:2" x14ac:dyDescent="0.25">
      <c r="A2399" t="str">
        <f>'Base Calificada'!A2400&amp;'Base Calificada'!D2400</f>
        <v>200924D006</v>
      </c>
      <c r="B2399" t="str">
        <f>'Base Calificada'!U2400</f>
        <v>No social</v>
      </c>
    </row>
    <row r="2400" spans="1:2" x14ac:dyDescent="0.25">
      <c r="A2400" t="str">
        <f>'Base Calificada'!A2401&amp;'Base Calificada'!D2401</f>
        <v>200924D007</v>
      </c>
      <c r="B2400" t="str">
        <f>'Base Calificada'!U2401</f>
        <v>No social</v>
      </c>
    </row>
    <row r="2401" spans="1:2" x14ac:dyDescent="0.25">
      <c r="A2401" t="str">
        <f>'Base Calificada'!A2402&amp;'Base Calificada'!D2402</f>
        <v>200924D008</v>
      </c>
      <c r="B2401" t="str">
        <f>'Base Calificada'!U2402</f>
        <v>No social</v>
      </c>
    </row>
    <row r="2402" spans="1:2" x14ac:dyDescent="0.25">
      <c r="A2402" t="str">
        <f>'Base Calificada'!A2403&amp;'Base Calificada'!D2403</f>
        <v>200924D009</v>
      </c>
      <c r="B2402" t="str">
        <f>'Base Calificada'!U2403</f>
        <v>No social</v>
      </c>
    </row>
    <row r="2403" spans="1:2" x14ac:dyDescent="0.25">
      <c r="A2403" t="str">
        <f>'Base Calificada'!A2404&amp;'Base Calificada'!D2404</f>
        <v>200925E003</v>
      </c>
      <c r="B2403" t="str">
        <f>'Base Calificada'!U2404</f>
        <v>Social</v>
      </c>
    </row>
    <row r="2404" spans="1:2" x14ac:dyDescent="0.25">
      <c r="A2404" t="str">
        <f>'Base Calificada'!A2405&amp;'Base Calificada'!D2405</f>
        <v>200925E004</v>
      </c>
      <c r="B2404" t="str">
        <f>'Base Calificada'!U2405</f>
        <v>Social</v>
      </c>
    </row>
    <row r="2405" spans="1:2" x14ac:dyDescent="0.25">
      <c r="A2405" t="str">
        <f>'Base Calificada'!A2406&amp;'Base Calificada'!D2406</f>
        <v>200925I001</v>
      </c>
      <c r="B2405" t="str">
        <f>'Base Calificada'!U2406</f>
        <v>Social</v>
      </c>
    </row>
    <row r="2406" spans="1:2" x14ac:dyDescent="0.25">
      <c r="A2406" t="str">
        <f>'Base Calificada'!A2407&amp;'Base Calificada'!D2407</f>
        <v>200925I002</v>
      </c>
      <c r="B2406" t="str">
        <f>'Base Calificada'!U2407</f>
        <v>Social</v>
      </c>
    </row>
    <row r="2407" spans="1:2" x14ac:dyDescent="0.25">
      <c r="A2407" t="str">
        <f>'Base Calificada'!A2408&amp;'Base Calificada'!D2408</f>
        <v>200925I003</v>
      </c>
      <c r="B2407" t="str">
        <f>'Base Calificada'!U2408</f>
        <v>Social</v>
      </c>
    </row>
    <row r="2408" spans="1:2" x14ac:dyDescent="0.25">
      <c r="A2408" t="str">
        <f>'Base Calificada'!A2409&amp;'Base Calificada'!D2409</f>
        <v>200925I004</v>
      </c>
      <c r="B2408" t="str">
        <f>'Base Calificada'!U2409</f>
        <v>Social</v>
      </c>
    </row>
    <row r="2409" spans="1:2" x14ac:dyDescent="0.25">
      <c r="A2409" t="str">
        <f>'Base Calificada'!A2410&amp;'Base Calificada'!D2410</f>
        <v>200925M001</v>
      </c>
      <c r="B2409" t="str">
        <f>'Base Calificada'!U2410</f>
        <v>No social</v>
      </c>
    </row>
    <row r="2410" spans="1:2" x14ac:dyDescent="0.25">
      <c r="A2410" t="str">
        <f>'Base Calificada'!A2411&amp;'Base Calificada'!D2411</f>
        <v>200925O001</v>
      </c>
      <c r="B2410" t="str">
        <f>'Base Calificada'!U2411</f>
        <v>No social</v>
      </c>
    </row>
    <row r="2411" spans="1:2" x14ac:dyDescent="0.25">
      <c r="A2411" t="str">
        <f>'Base Calificada'!A2412&amp;'Base Calificada'!D2412</f>
        <v>200925O099</v>
      </c>
      <c r="B2411" t="str">
        <f>'Base Calificada'!U2412</f>
        <v>No social</v>
      </c>
    </row>
    <row r="2412" spans="1:2" x14ac:dyDescent="0.25">
      <c r="A2412" t="str">
        <f>'Base Calificada'!A2413&amp;'Base Calificada'!D2413</f>
        <v>200925U001</v>
      </c>
      <c r="B2412" t="str">
        <f>'Base Calificada'!U2413</f>
        <v>Social</v>
      </c>
    </row>
    <row r="2413" spans="1:2" x14ac:dyDescent="0.25">
      <c r="A2413" t="str">
        <f>'Base Calificada'!A2414&amp;'Base Calificada'!D2414</f>
        <v>200925U002</v>
      </c>
      <c r="B2413" t="str">
        <f>'Base Calificada'!U2414</f>
        <v>Social</v>
      </c>
    </row>
    <row r="2414" spans="1:2" x14ac:dyDescent="0.25">
      <c r="A2414" t="str">
        <f>'Base Calificada'!A2415&amp;'Base Calificada'!D2415</f>
        <v>200927K024</v>
      </c>
      <c r="B2414" t="str">
        <f>'Base Calificada'!U2415</f>
        <v>No social</v>
      </c>
    </row>
    <row r="2415" spans="1:2" x14ac:dyDescent="0.25">
      <c r="A2415" t="str">
        <f>'Base Calificada'!A2416&amp;'Base Calificada'!D2416</f>
        <v>200927K027</v>
      </c>
      <c r="B2415" t="str">
        <f>'Base Calificada'!U2416</f>
        <v>No social</v>
      </c>
    </row>
    <row r="2416" spans="1:2" x14ac:dyDescent="0.25">
      <c r="A2416" t="str">
        <f>'Base Calificada'!A2417&amp;'Base Calificada'!D2417</f>
        <v>200927M001</v>
      </c>
      <c r="B2416" t="str">
        <f>'Base Calificada'!U2417</f>
        <v>No social</v>
      </c>
    </row>
    <row r="2417" spans="1:2" x14ac:dyDescent="0.25">
      <c r="A2417" t="str">
        <f>'Base Calificada'!A2418&amp;'Base Calificada'!D2418</f>
        <v>200927O001</v>
      </c>
      <c r="B2417" t="str">
        <f>'Base Calificada'!U2418</f>
        <v>No social</v>
      </c>
    </row>
    <row r="2418" spans="1:2" x14ac:dyDescent="0.25">
      <c r="A2418" t="str">
        <f>'Base Calificada'!A2419&amp;'Base Calificada'!D2419</f>
        <v>200927O002</v>
      </c>
      <c r="B2418" t="str">
        <f>'Base Calificada'!U2419</f>
        <v>No social</v>
      </c>
    </row>
    <row r="2419" spans="1:2" x14ac:dyDescent="0.25">
      <c r="A2419" t="str">
        <f>'Base Calificada'!A2420&amp;'Base Calificada'!D2420</f>
        <v>200927O003</v>
      </c>
      <c r="B2419" t="str">
        <f>'Base Calificada'!U2420</f>
        <v>No social</v>
      </c>
    </row>
    <row r="2420" spans="1:2" x14ac:dyDescent="0.25">
      <c r="A2420" t="str">
        <f>'Base Calificada'!A2421&amp;'Base Calificada'!D2421</f>
        <v>200927O004</v>
      </c>
      <c r="B2420" t="str">
        <f>'Base Calificada'!U2421</f>
        <v>Social</v>
      </c>
    </row>
    <row r="2421" spans="1:2" x14ac:dyDescent="0.25">
      <c r="A2421" t="str">
        <f>'Base Calificada'!A2422&amp;'Base Calificada'!D2422</f>
        <v>200927O005</v>
      </c>
      <c r="B2421" t="str">
        <f>'Base Calificada'!U2422</f>
        <v>No social</v>
      </c>
    </row>
    <row r="2422" spans="1:2" x14ac:dyDescent="0.25">
      <c r="A2422" t="str">
        <f>'Base Calificada'!A2423&amp;'Base Calificada'!D2423</f>
        <v>200927O006</v>
      </c>
      <c r="B2422" t="str">
        <f>'Base Calificada'!U2423</f>
        <v>No social</v>
      </c>
    </row>
    <row r="2423" spans="1:2" x14ac:dyDescent="0.25">
      <c r="A2423" t="str">
        <f>'Base Calificada'!A2424&amp;'Base Calificada'!D2424</f>
        <v>200927O007</v>
      </c>
      <c r="B2423" t="str">
        <f>'Base Calificada'!U2424</f>
        <v>No social</v>
      </c>
    </row>
    <row r="2424" spans="1:2" x14ac:dyDescent="0.25">
      <c r="A2424" t="str">
        <f>'Base Calificada'!A2425&amp;'Base Calificada'!D2425</f>
        <v>200927O008</v>
      </c>
      <c r="B2424" t="str">
        <f>'Base Calificada'!U2425</f>
        <v>No social</v>
      </c>
    </row>
    <row r="2425" spans="1:2" x14ac:dyDescent="0.25">
      <c r="A2425" t="str">
        <f>'Base Calificada'!A2426&amp;'Base Calificada'!D2426</f>
        <v>200927O099</v>
      </c>
      <c r="B2425" t="str">
        <f>'Base Calificada'!U2426</f>
        <v>No social</v>
      </c>
    </row>
    <row r="2426" spans="1:2" x14ac:dyDescent="0.25">
      <c r="A2426" t="str">
        <f>'Base Calificada'!A2427&amp;'Base Calificada'!D2427</f>
        <v>200928C001</v>
      </c>
      <c r="B2426" t="str">
        <f>'Base Calificada'!U2427</f>
        <v>No social</v>
      </c>
    </row>
    <row r="2427" spans="1:2" x14ac:dyDescent="0.25">
      <c r="A2427" t="str">
        <f>'Base Calificada'!A2428&amp;'Base Calificada'!D2428</f>
        <v>200928C002</v>
      </c>
      <c r="B2427" t="str">
        <f>'Base Calificada'!U2428</f>
        <v>No social</v>
      </c>
    </row>
    <row r="2428" spans="1:2" x14ac:dyDescent="0.25">
      <c r="A2428" t="str">
        <f>'Base Calificada'!A2429&amp;'Base Calificada'!D2429</f>
        <v>200928C003</v>
      </c>
      <c r="B2428" t="str">
        <f>'Base Calificada'!U2429</f>
        <v>No social</v>
      </c>
    </row>
    <row r="2429" spans="1:2" x14ac:dyDescent="0.25">
      <c r="A2429" t="str">
        <f>'Base Calificada'!A2430&amp;'Base Calificada'!D2430</f>
        <v>200928C004</v>
      </c>
      <c r="B2429" t="str">
        <f>'Base Calificada'!U2430</f>
        <v>No social</v>
      </c>
    </row>
    <row r="2430" spans="1:2" x14ac:dyDescent="0.25">
      <c r="A2430" t="str">
        <f>'Base Calificada'!A2431&amp;'Base Calificada'!D2431</f>
        <v>200928C005</v>
      </c>
      <c r="B2430" t="str">
        <f>'Base Calificada'!U2431</f>
        <v>No social</v>
      </c>
    </row>
    <row r="2431" spans="1:2" x14ac:dyDescent="0.25">
      <c r="A2431" t="str">
        <f>'Base Calificada'!A2432&amp;'Base Calificada'!D2432</f>
        <v>200928C006</v>
      </c>
      <c r="B2431" t="str">
        <f>'Base Calificada'!U2432</f>
        <v>No social</v>
      </c>
    </row>
    <row r="2432" spans="1:2" x14ac:dyDescent="0.25">
      <c r="A2432" t="str">
        <f>'Base Calificada'!A2433&amp;'Base Calificada'!D2433</f>
        <v>200928C007</v>
      </c>
      <c r="B2432" t="str">
        <f>'Base Calificada'!U2433</f>
        <v>No social</v>
      </c>
    </row>
    <row r="2433" spans="1:2" x14ac:dyDescent="0.25">
      <c r="A2433" t="str">
        <f>'Base Calificada'!A2434&amp;'Base Calificada'!D2434</f>
        <v>200928C008</v>
      </c>
      <c r="B2433" t="str">
        <f>'Base Calificada'!U2434</f>
        <v>No social</v>
      </c>
    </row>
    <row r="2434" spans="1:2" x14ac:dyDescent="0.25">
      <c r="A2434" t="str">
        <f>'Base Calificada'!A2435&amp;'Base Calificada'!D2435</f>
        <v>200928C009</v>
      </c>
      <c r="B2434" t="str">
        <f>'Base Calificada'!U2435</f>
        <v>No social</v>
      </c>
    </row>
    <row r="2435" spans="1:2" x14ac:dyDescent="0.25">
      <c r="A2435" t="str">
        <f>'Base Calificada'!A2436&amp;'Base Calificada'!D2436</f>
        <v>200928C010</v>
      </c>
      <c r="B2435" t="str">
        <f>'Base Calificada'!U2436</f>
        <v>No social</v>
      </c>
    </row>
    <row r="2436" spans="1:2" x14ac:dyDescent="0.25">
      <c r="A2436" t="str">
        <f>'Base Calificada'!A2437&amp;'Base Calificada'!D2437</f>
        <v>200928C011</v>
      </c>
      <c r="B2436" t="str">
        <f>'Base Calificada'!U2437</f>
        <v>No social</v>
      </c>
    </row>
    <row r="2437" spans="1:2" x14ac:dyDescent="0.25">
      <c r="A2437" t="str">
        <f>'Base Calificada'!A2438&amp;'Base Calificada'!D2438</f>
        <v>200928C012</v>
      </c>
      <c r="B2437" t="str">
        <f>'Base Calificada'!U2438</f>
        <v>No social</v>
      </c>
    </row>
    <row r="2438" spans="1:2" x14ac:dyDescent="0.25">
      <c r="A2438" t="str">
        <f>'Base Calificada'!A2439&amp;'Base Calificada'!D2439</f>
        <v>200928C013</v>
      </c>
      <c r="B2438" t="str">
        <f>'Base Calificada'!U2439</f>
        <v>No social</v>
      </c>
    </row>
    <row r="2439" spans="1:2" x14ac:dyDescent="0.25">
      <c r="A2439" t="str">
        <f>'Base Calificada'!A2440&amp;'Base Calificada'!D2440</f>
        <v>200928C014</v>
      </c>
      <c r="B2439" t="str">
        <f>'Base Calificada'!U2440</f>
        <v>No social</v>
      </c>
    </row>
    <row r="2440" spans="1:2" x14ac:dyDescent="0.25">
      <c r="A2440" t="str">
        <f>'Base Calificada'!A2441&amp;'Base Calificada'!D2441</f>
        <v>200928C015</v>
      </c>
      <c r="B2440" t="str">
        <f>'Base Calificada'!U2441</f>
        <v>No social</v>
      </c>
    </row>
    <row r="2441" spans="1:2" x14ac:dyDescent="0.25">
      <c r="A2441" t="str">
        <f>'Base Calificada'!A2442&amp;'Base Calificada'!D2442</f>
        <v>200928C016</v>
      </c>
      <c r="B2441" t="str">
        <f>'Base Calificada'!U2442</f>
        <v>No social</v>
      </c>
    </row>
    <row r="2442" spans="1:2" x14ac:dyDescent="0.25">
      <c r="A2442" t="str">
        <f>'Base Calificada'!A2443&amp;'Base Calificada'!D2443</f>
        <v>200928C017</v>
      </c>
      <c r="B2442" t="str">
        <f>'Base Calificada'!U2443</f>
        <v>No social</v>
      </c>
    </row>
    <row r="2443" spans="1:2" x14ac:dyDescent="0.25">
      <c r="A2443" t="str">
        <f>'Base Calificada'!A2444&amp;'Base Calificada'!D2444</f>
        <v>200928C018</v>
      </c>
      <c r="B2443" t="str">
        <f>'Base Calificada'!U2444</f>
        <v>No social</v>
      </c>
    </row>
    <row r="2444" spans="1:2" x14ac:dyDescent="0.25">
      <c r="A2444" t="str">
        <f>'Base Calificada'!A2445&amp;'Base Calificada'!D2445</f>
        <v>200928C019</v>
      </c>
      <c r="B2444" t="str">
        <f>'Base Calificada'!U2445</f>
        <v>No social</v>
      </c>
    </row>
    <row r="2445" spans="1:2" x14ac:dyDescent="0.25">
      <c r="A2445" t="str">
        <f>'Base Calificada'!A2446&amp;'Base Calificada'!D2446</f>
        <v>200928C020</v>
      </c>
      <c r="B2445" t="str">
        <f>'Base Calificada'!U2446</f>
        <v>No social</v>
      </c>
    </row>
    <row r="2446" spans="1:2" x14ac:dyDescent="0.25">
      <c r="A2446" t="str">
        <f>'Base Calificada'!A2447&amp;'Base Calificada'!D2447</f>
        <v>200928C021</v>
      </c>
      <c r="B2446" t="str">
        <f>'Base Calificada'!U2447</f>
        <v>No social</v>
      </c>
    </row>
    <row r="2447" spans="1:2" x14ac:dyDescent="0.25">
      <c r="A2447" t="str">
        <f>'Base Calificada'!A2448&amp;'Base Calificada'!D2448</f>
        <v>200928C022</v>
      </c>
      <c r="B2447" t="str">
        <f>'Base Calificada'!U2448</f>
        <v>No social</v>
      </c>
    </row>
    <row r="2448" spans="1:2" x14ac:dyDescent="0.25">
      <c r="A2448" t="str">
        <f>'Base Calificada'!A2449&amp;'Base Calificada'!D2449</f>
        <v>200928C023</v>
      </c>
      <c r="B2448" t="str">
        <f>'Base Calificada'!U2449</f>
        <v>No social</v>
      </c>
    </row>
    <row r="2449" spans="1:2" x14ac:dyDescent="0.25">
      <c r="A2449" t="str">
        <f>'Base Calificada'!A2450&amp;'Base Calificada'!D2450</f>
        <v>200928C024</v>
      </c>
      <c r="B2449" t="str">
        <f>'Base Calificada'!U2450</f>
        <v>No social</v>
      </c>
    </row>
    <row r="2450" spans="1:2" x14ac:dyDescent="0.25">
      <c r="A2450" t="str">
        <f>'Base Calificada'!A2451&amp;'Base Calificada'!D2451</f>
        <v>200928C025</v>
      </c>
      <c r="B2450" t="str">
        <f>'Base Calificada'!U2451</f>
        <v>No social</v>
      </c>
    </row>
    <row r="2451" spans="1:2" x14ac:dyDescent="0.25">
      <c r="A2451" t="str">
        <f>'Base Calificada'!A2452&amp;'Base Calificada'!D2452</f>
        <v>200928C026</v>
      </c>
      <c r="B2451" t="str">
        <f>'Base Calificada'!U2452</f>
        <v>No social</v>
      </c>
    </row>
    <row r="2452" spans="1:2" x14ac:dyDescent="0.25">
      <c r="A2452" t="str">
        <f>'Base Calificada'!A2453&amp;'Base Calificada'!D2453</f>
        <v>200928C027</v>
      </c>
      <c r="B2452" t="str">
        <f>'Base Calificada'!U2453</f>
        <v>No social</v>
      </c>
    </row>
    <row r="2453" spans="1:2" x14ac:dyDescent="0.25">
      <c r="A2453" t="str">
        <f>'Base Calificada'!A2454&amp;'Base Calificada'!D2454</f>
        <v>200928C028</v>
      </c>
      <c r="B2453" t="str">
        <f>'Base Calificada'!U2454</f>
        <v>No social</v>
      </c>
    </row>
    <row r="2454" spans="1:2" x14ac:dyDescent="0.25">
      <c r="A2454" t="str">
        <f>'Base Calificada'!A2455&amp;'Base Calificada'!D2455</f>
        <v>200928C029</v>
      </c>
      <c r="B2454" t="str">
        <f>'Base Calificada'!U2455</f>
        <v>No social</v>
      </c>
    </row>
    <row r="2455" spans="1:2" x14ac:dyDescent="0.25">
      <c r="A2455" t="str">
        <f>'Base Calificada'!A2456&amp;'Base Calificada'!D2456</f>
        <v>200928C030</v>
      </c>
      <c r="B2455" t="str">
        <f>'Base Calificada'!U2456</f>
        <v>No social</v>
      </c>
    </row>
    <row r="2456" spans="1:2" x14ac:dyDescent="0.25">
      <c r="A2456" t="str">
        <f>'Base Calificada'!A2457&amp;'Base Calificada'!D2457</f>
        <v>200928C031</v>
      </c>
      <c r="B2456" t="str">
        <f>'Base Calificada'!U2457</f>
        <v>No social</v>
      </c>
    </row>
    <row r="2457" spans="1:2" x14ac:dyDescent="0.25">
      <c r="A2457" t="str">
        <f>'Base Calificada'!A2458&amp;'Base Calificada'!D2458</f>
        <v>200928C032</v>
      </c>
      <c r="B2457" t="str">
        <f>'Base Calificada'!U2458</f>
        <v>No social</v>
      </c>
    </row>
    <row r="2458" spans="1:2" x14ac:dyDescent="0.25">
      <c r="A2458" t="str">
        <f>'Base Calificada'!A2459&amp;'Base Calificada'!D2459</f>
        <v>200928C033</v>
      </c>
      <c r="B2458" t="str">
        <f>'Base Calificada'!U2459</f>
        <v>No social</v>
      </c>
    </row>
    <row r="2459" spans="1:2" x14ac:dyDescent="0.25">
      <c r="A2459" t="str">
        <f>'Base Calificada'!A2460&amp;'Base Calificada'!D2460</f>
        <v>200928C034</v>
      </c>
      <c r="B2459" t="str">
        <f>'Base Calificada'!U2460</f>
        <v>No social</v>
      </c>
    </row>
    <row r="2460" spans="1:2" x14ac:dyDescent="0.25">
      <c r="A2460" t="str">
        <f>'Base Calificada'!A2461&amp;'Base Calificada'!D2461</f>
        <v>200928C035</v>
      </c>
      <c r="B2460" t="str">
        <f>'Base Calificada'!U2461</f>
        <v>No social</v>
      </c>
    </row>
    <row r="2461" spans="1:2" x14ac:dyDescent="0.25">
      <c r="A2461" t="str">
        <f>'Base Calificada'!A2462&amp;'Base Calificada'!D2462</f>
        <v>200930H001</v>
      </c>
      <c r="B2461" t="str">
        <f>'Base Calificada'!U2462</f>
        <v>No social</v>
      </c>
    </row>
    <row r="2462" spans="1:2" x14ac:dyDescent="0.25">
      <c r="A2462" t="str">
        <f>'Base Calificada'!A2463&amp;'Base Calificada'!D2463</f>
        <v>200931E001</v>
      </c>
      <c r="B2462" t="str">
        <f>'Base Calificada'!U2463</f>
        <v>Social</v>
      </c>
    </row>
    <row r="2463" spans="1:2" x14ac:dyDescent="0.25">
      <c r="A2463" t="str">
        <f>'Base Calificada'!A2464&amp;'Base Calificada'!D2464</f>
        <v>200931E002</v>
      </c>
      <c r="B2463" t="str">
        <f>'Base Calificada'!U2464</f>
        <v>Social</v>
      </c>
    </row>
    <row r="2464" spans="1:2" x14ac:dyDescent="0.25">
      <c r="A2464" t="str">
        <f>'Base Calificada'!A2465&amp;'Base Calificada'!D2465</f>
        <v>200931K025</v>
      </c>
      <c r="B2464" t="str">
        <f>'Base Calificada'!U2465</f>
        <v>No social</v>
      </c>
    </row>
    <row r="2465" spans="1:2" x14ac:dyDescent="0.25">
      <c r="A2465" t="str">
        <f>'Base Calificada'!A2466&amp;'Base Calificada'!D2466</f>
        <v>200931M001</v>
      </c>
      <c r="B2465" t="str">
        <f>'Base Calificada'!U2466</f>
        <v>No social</v>
      </c>
    </row>
    <row r="2466" spans="1:2" x14ac:dyDescent="0.25">
      <c r="A2466" t="str">
        <f>'Base Calificada'!A2467&amp;'Base Calificada'!D2467</f>
        <v>200931O001</v>
      </c>
      <c r="B2466" t="str">
        <f>'Base Calificada'!U2467</f>
        <v>No social</v>
      </c>
    </row>
    <row r="2467" spans="1:2" x14ac:dyDescent="0.25">
      <c r="A2467" t="str">
        <f>'Base Calificada'!A2468&amp;'Base Calificada'!D2468</f>
        <v>200932E001</v>
      </c>
      <c r="B2467" t="str">
        <f>'Base Calificada'!U2468</f>
        <v>No social</v>
      </c>
    </row>
    <row r="2468" spans="1:2" x14ac:dyDescent="0.25">
      <c r="A2468" t="str">
        <f>'Base Calificada'!A2469&amp;'Base Calificada'!D2469</f>
        <v>200932K025</v>
      </c>
      <c r="B2468" t="str">
        <f>'Base Calificada'!U2469</f>
        <v>No social</v>
      </c>
    </row>
    <row r="2469" spans="1:2" x14ac:dyDescent="0.25">
      <c r="A2469" t="str">
        <f>'Base Calificada'!A2470&amp;'Base Calificada'!D2470</f>
        <v>200932M001</v>
      </c>
      <c r="B2469" t="str">
        <f>'Base Calificada'!U2470</f>
        <v>No social</v>
      </c>
    </row>
    <row r="2470" spans="1:2" x14ac:dyDescent="0.25">
      <c r="A2470" t="str">
        <f>'Base Calificada'!A2471&amp;'Base Calificada'!D2471</f>
        <v>200933I101</v>
      </c>
      <c r="B2470" t="str">
        <f>'Base Calificada'!U2471</f>
        <v>Social</v>
      </c>
    </row>
    <row r="2471" spans="1:2" x14ac:dyDescent="0.25">
      <c r="A2471" t="str">
        <f>'Base Calificada'!A2472&amp;'Base Calificada'!D2472</f>
        <v>200933I102</v>
      </c>
      <c r="B2471" t="str">
        <f>'Base Calificada'!U2472</f>
        <v>Social</v>
      </c>
    </row>
    <row r="2472" spans="1:2" x14ac:dyDescent="0.25">
      <c r="A2472" t="str">
        <f>'Base Calificada'!A2473&amp;'Base Calificada'!D2473</f>
        <v>200933I103</v>
      </c>
      <c r="B2472" t="str">
        <f>'Base Calificada'!U2473</f>
        <v>Social</v>
      </c>
    </row>
    <row r="2473" spans="1:2" x14ac:dyDescent="0.25">
      <c r="A2473" t="str">
        <f>'Base Calificada'!A2474&amp;'Base Calificada'!D2474</f>
        <v>200933I104</v>
      </c>
      <c r="B2473" t="str">
        <f>'Base Calificada'!U2474</f>
        <v>Social</v>
      </c>
    </row>
    <row r="2474" spans="1:2" x14ac:dyDescent="0.25">
      <c r="A2474" t="str">
        <f>'Base Calificada'!A2475&amp;'Base Calificada'!D2475</f>
        <v>200933I105</v>
      </c>
      <c r="B2474" t="str">
        <f>'Base Calificada'!U2475</f>
        <v>Social</v>
      </c>
    </row>
    <row r="2475" spans="1:2" x14ac:dyDescent="0.25">
      <c r="A2475" t="str">
        <f>'Base Calificada'!A2476&amp;'Base Calificada'!D2476</f>
        <v>200933I106</v>
      </c>
      <c r="B2475" t="str">
        <f>'Base Calificada'!U2476</f>
        <v>Social</v>
      </c>
    </row>
    <row r="2476" spans="1:2" x14ac:dyDescent="0.25">
      <c r="A2476" t="str">
        <f>'Base Calificada'!A2477&amp;'Base Calificada'!D2477</f>
        <v>200933I107</v>
      </c>
      <c r="B2476" t="str">
        <f>'Base Calificada'!U2477</f>
        <v>Social</v>
      </c>
    </row>
    <row r="2477" spans="1:2" x14ac:dyDescent="0.25">
      <c r="A2477" t="str">
        <f>'Base Calificada'!A2478&amp;'Base Calificada'!D2478</f>
        <v>200933I108</v>
      </c>
      <c r="B2477" t="str">
        <f>'Base Calificada'!U2478</f>
        <v>Social</v>
      </c>
    </row>
    <row r="2478" spans="1:2" x14ac:dyDescent="0.25">
      <c r="A2478" t="str">
        <f>'Base Calificada'!A2479&amp;'Base Calificada'!D2479</f>
        <v>200933I110</v>
      </c>
      <c r="B2478" t="str">
        <f>'Base Calificada'!U2479</f>
        <v>Social</v>
      </c>
    </row>
    <row r="2479" spans="1:2" x14ac:dyDescent="0.25">
      <c r="A2479" t="str">
        <f>'Base Calificada'!A2480&amp;'Base Calificada'!D2480</f>
        <v>200933I111</v>
      </c>
      <c r="B2479" t="str">
        <f>'Base Calificada'!U2480</f>
        <v>Social</v>
      </c>
    </row>
    <row r="2480" spans="1:2" x14ac:dyDescent="0.25">
      <c r="A2480" t="str">
        <f>'Base Calificada'!A2481&amp;'Base Calificada'!D2481</f>
        <v>200933I112</v>
      </c>
      <c r="B2480" t="str">
        <f>'Base Calificada'!U2481</f>
        <v>Social</v>
      </c>
    </row>
    <row r="2481" spans="1:2" x14ac:dyDescent="0.25">
      <c r="A2481" t="str">
        <f>'Base Calificada'!A2482&amp;'Base Calificada'!D2482</f>
        <v>200933I113</v>
      </c>
      <c r="B2481" t="str">
        <f>'Base Calificada'!U2482</f>
        <v>Social</v>
      </c>
    </row>
    <row r="2482" spans="1:2" x14ac:dyDescent="0.25">
      <c r="A2482" t="str">
        <f>'Base Calificada'!A2483&amp;'Base Calificada'!D2483</f>
        <v>200933I114</v>
      </c>
      <c r="B2482" t="str">
        <f>'Base Calificada'!U2483</f>
        <v>Social</v>
      </c>
    </row>
    <row r="2483" spans="1:2" x14ac:dyDescent="0.25">
      <c r="A2483" t="str">
        <f>'Base Calificada'!A2484&amp;'Base Calificada'!D2484</f>
        <v>200933I115</v>
      </c>
      <c r="B2483" t="str">
        <f>'Base Calificada'!U2484</f>
        <v>Social</v>
      </c>
    </row>
    <row r="2484" spans="1:2" x14ac:dyDescent="0.25">
      <c r="A2484" t="str">
        <f>'Base Calificada'!A2485&amp;'Base Calificada'!D2485</f>
        <v>200933I116</v>
      </c>
      <c r="B2484" t="str">
        <f>'Base Calificada'!U2485</f>
        <v>Social</v>
      </c>
    </row>
    <row r="2485" spans="1:2" x14ac:dyDescent="0.25">
      <c r="A2485" t="str">
        <f>'Base Calificada'!A2486&amp;'Base Calificada'!D2486</f>
        <v>200933I117</v>
      </c>
      <c r="B2485" t="str">
        <f>'Base Calificada'!U2486</f>
        <v>Social</v>
      </c>
    </row>
    <row r="2486" spans="1:2" x14ac:dyDescent="0.25">
      <c r="A2486" t="str">
        <f>'Base Calificada'!A2487&amp;'Base Calificada'!D2487</f>
        <v>200933I118</v>
      </c>
      <c r="B2486" t="str">
        <f>'Base Calificada'!U2487</f>
        <v>Social</v>
      </c>
    </row>
    <row r="2487" spans="1:2" x14ac:dyDescent="0.25">
      <c r="A2487" t="str">
        <f>'Base Calificada'!A2488&amp;'Base Calificada'!D2488</f>
        <v>200933I119</v>
      </c>
      <c r="B2487" t="str">
        <f>'Base Calificada'!U2488</f>
        <v>Social</v>
      </c>
    </row>
    <row r="2488" spans="1:2" x14ac:dyDescent="0.25">
      <c r="A2488" t="str">
        <f>'Base Calificada'!A2489&amp;'Base Calificada'!D2489</f>
        <v>200933I120</v>
      </c>
      <c r="B2488" t="str">
        <f>'Base Calificada'!U2489</f>
        <v>Social</v>
      </c>
    </row>
    <row r="2489" spans="1:2" x14ac:dyDescent="0.25">
      <c r="A2489" t="str">
        <f>'Base Calificada'!A2490&amp;'Base Calificada'!D2490</f>
        <v>200933I121</v>
      </c>
      <c r="B2489" t="str">
        <f>'Base Calificada'!U2490</f>
        <v>Social</v>
      </c>
    </row>
    <row r="2490" spans="1:2" x14ac:dyDescent="0.25">
      <c r="A2490" t="str">
        <f>'Base Calificada'!A2491&amp;'Base Calificada'!D2491</f>
        <v>200933I122</v>
      </c>
      <c r="B2490" t="str">
        <f>'Base Calificada'!U2491</f>
        <v>Social</v>
      </c>
    </row>
    <row r="2491" spans="1:2" x14ac:dyDescent="0.25">
      <c r="A2491" t="str">
        <f>'Base Calificada'!A2492&amp;'Base Calificada'!D2492</f>
        <v>200933I123</v>
      </c>
      <c r="B2491" t="str">
        <f>'Base Calificada'!U2492</f>
        <v>Social</v>
      </c>
    </row>
    <row r="2492" spans="1:2" x14ac:dyDescent="0.25">
      <c r="A2492" t="str">
        <f>'Base Calificada'!A2493&amp;'Base Calificada'!D2493</f>
        <v>200933I124</v>
      </c>
      <c r="B2492" t="str">
        <f>'Base Calificada'!U2493</f>
        <v>Social</v>
      </c>
    </row>
    <row r="2493" spans="1:2" x14ac:dyDescent="0.25">
      <c r="A2493" t="str">
        <f>'Base Calificada'!A2494&amp;'Base Calificada'!D2494</f>
        <v>200933I125</v>
      </c>
      <c r="B2493" t="str">
        <f>'Base Calificada'!U2494</f>
        <v>Social</v>
      </c>
    </row>
    <row r="2494" spans="1:2" x14ac:dyDescent="0.25">
      <c r="A2494" t="str">
        <f>'Base Calificada'!A2495&amp;'Base Calificada'!D2495</f>
        <v>200933I126</v>
      </c>
      <c r="B2494" t="str">
        <f>'Base Calificada'!U2495</f>
        <v>Social</v>
      </c>
    </row>
    <row r="2495" spans="1:2" x14ac:dyDescent="0.25">
      <c r="A2495" t="str">
        <f>'Base Calificada'!A2496&amp;'Base Calificada'!D2496</f>
        <v>200933I127</v>
      </c>
      <c r="B2495" t="str">
        <f>'Base Calificada'!U2496</f>
        <v>Social</v>
      </c>
    </row>
    <row r="2496" spans="1:2" x14ac:dyDescent="0.25">
      <c r="A2496" t="str">
        <f>'Base Calificada'!A2497&amp;'Base Calificada'!D2497</f>
        <v>200933I128</v>
      </c>
      <c r="B2496" t="str">
        <f>'Base Calificada'!U2497</f>
        <v>Social</v>
      </c>
    </row>
    <row r="2497" spans="1:2" x14ac:dyDescent="0.25">
      <c r="A2497" t="str">
        <f>'Base Calificada'!A2498&amp;'Base Calificada'!D2498</f>
        <v>200933I129</v>
      </c>
      <c r="B2497" t="str">
        <f>'Base Calificada'!U2498</f>
        <v>Social</v>
      </c>
    </row>
    <row r="2498" spans="1:2" x14ac:dyDescent="0.25">
      <c r="A2498" t="str">
        <f>'Base Calificada'!A2499&amp;'Base Calificada'!D2499</f>
        <v>200933I130</v>
      </c>
      <c r="B2498" t="str">
        <f>'Base Calificada'!U2499</f>
        <v>Social</v>
      </c>
    </row>
    <row r="2499" spans="1:2" x14ac:dyDescent="0.25">
      <c r="A2499" t="str">
        <f>'Base Calificada'!A2500&amp;'Base Calificada'!D2500</f>
        <v>200933I131</v>
      </c>
      <c r="B2499" t="str">
        <f>'Base Calificada'!U2500</f>
        <v>Social</v>
      </c>
    </row>
    <row r="2500" spans="1:2" x14ac:dyDescent="0.25">
      <c r="A2500" t="str">
        <f>'Base Calificada'!A2501&amp;'Base Calificada'!D2501</f>
        <v>200933I132</v>
      </c>
      <c r="B2500" t="str">
        <f>'Base Calificada'!U2501</f>
        <v>Social</v>
      </c>
    </row>
    <row r="2501" spans="1:2" x14ac:dyDescent="0.25">
      <c r="A2501" t="str">
        <f>'Base Calificada'!A2502&amp;'Base Calificada'!D2502</f>
        <v>200933I201</v>
      </c>
      <c r="B2501" t="str">
        <f>'Base Calificada'!U2502</f>
        <v>Social</v>
      </c>
    </row>
    <row r="2502" spans="1:2" x14ac:dyDescent="0.25">
      <c r="A2502" t="str">
        <f>'Base Calificada'!A2503&amp;'Base Calificada'!D2503</f>
        <v>200933I202</v>
      </c>
      <c r="B2502" t="str">
        <f>'Base Calificada'!U2503</f>
        <v>Social</v>
      </c>
    </row>
    <row r="2503" spans="1:2" x14ac:dyDescent="0.25">
      <c r="A2503" t="str">
        <f>'Base Calificada'!A2504&amp;'Base Calificada'!D2504</f>
        <v>200933I203</v>
      </c>
      <c r="B2503" t="str">
        <f>'Base Calificada'!U2504</f>
        <v>Social</v>
      </c>
    </row>
    <row r="2504" spans="1:2" x14ac:dyDescent="0.25">
      <c r="A2504" t="str">
        <f>'Base Calificada'!A2505&amp;'Base Calificada'!D2505</f>
        <v>200933I204</v>
      </c>
      <c r="B2504" t="str">
        <f>'Base Calificada'!U2505</f>
        <v>Social</v>
      </c>
    </row>
    <row r="2505" spans="1:2" x14ac:dyDescent="0.25">
      <c r="A2505" t="str">
        <f>'Base Calificada'!A2506&amp;'Base Calificada'!D2506</f>
        <v>200933I205</v>
      </c>
      <c r="B2505" t="str">
        <f>'Base Calificada'!U2506</f>
        <v>Social</v>
      </c>
    </row>
    <row r="2506" spans="1:2" x14ac:dyDescent="0.25">
      <c r="A2506" t="str">
        <f>'Base Calificada'!A2507&amp;'Base Calificada'!D2507</f>
        <v>200933I206</v>
      </c>
      <c r="B2506" t="str">
        <f>'Base Calificada'!U2507</f>
        <v>Social</v>
      </c>
    </row>
    <row r="2507" spans="1:2" x14ac:dyDescent="0.25">
      <c r="A2507" t="str">
        <f>'Base Calificada'!A2508&amp;'Base Calificada'!D2508</f>
        <v>200933I207</v>
      </c>
      <c r="B2507" t="str">
        <f>'Base Calificada'!U2508</f>
        <v>Social</v>
      </c>
    </row>
    <row r="2508" spans="1:2" x14ac:dyDescent="0.25">
      <c r="A2508" t="str">
        <f>'Base Calificada'!A2509&amp;'Base Calificada'!D2509</f>
        <v>200933I208</v>
      </c>
      <c r="B2508" t="str">
        <f>'Base Calificada'!U2509</f>
        <v>Social</v>
      </c>
    </row>
    <row r="2509" spans="1:2" x14ac:dyDescent="0.25">
      <c r="A2509" t="str">
        <f>'Base Calificada'!A2510&amp;'Base Calificada'!D2510</f>
        <v>200933I209</v>
      </c>
      <c r="B2509" t="str">
        <f>'Base Calificada'!U2510</f>
        <v>Social</v>
      </c>
    </row>
    <row r="2510" spans="1:2" x14ac:dyDescent="0.25">
      <c r="A2510" t="str">
        <f>'Base Calificada'!A2511&amp;'Base Calificada'!D2511</f>
        <v>200933I210</v>
      </c>
      <c r="B2510" t="str">
        <f>'Base Calificada'!U2511</f>
        <v>Social</v>
      </c>
    </row>
    <row r="2511" spans="1:2" x14ac:dyDescent="0.25">
      <c r="A2511" t="str">
        <f>'Base Calificada'!A2512&amp;'Base Calificada'!D2512</f>
        <v>200933I211</v>
      </c>
      <c r="B2511" t="str">
        <f>'Base Calificada'!U2512</f>
        <v>Social</v>
      </c>
    </row>
    <row r="2512" spans="1:2" x14ac:dyDescent="0.25">
      <c r="A2512" t="str">
        <f>'Base Calificada'!A2513&amp;'Base Calificada'!D2513</f>
        <v>200933I212</v>
      </c>
      <c r="B2512" t="str">
        <f>'Base Calificada'!U2513</f>
        <v>Social</v>
      </c>
    </row>
    <row r="2513" spans="1:2" x14ac:dyDescent="0.25">
      <c r="A2513" t="str">
        <f>'Base Calificada'!A2514&amp;'Base Calificada'!D2514</f>
        <v>200933I213</v>
      </c>
      <c r="B2513" t="str">
        <f>'Base Calificada'!U2514</f>
        <v>Social</v>
      </c>
    </row>
    <row r="2514" spans="1:2" x14ac:dyDescent="0.25">
      <c r="A2514" t="str">
        <f>'Base Calificada'!A2515&amp;'Base Calificada'!D2515</f>
        <v>200933I214</v>
      </c>
      <c r="B2514" t="str">
        <f>'Base Calificada'!U2515</f>
        <v>Social</v>
      </c>
    </row>
    <row r="2515" spans="1:2" x14ac:dyDescent="0.25">
      <c r="A2515" t="str">
        <f>'Base Calificada'!A2516&amp;'Base Calificada'!D2516</f>
        <v>200933I215</v>
      </c>
      <c r="B2515" t="str">
        <f>'Base Calificada'!U2516</f>
        <v>Social</v>
      </c>
    </row>
    <row r="2516" spans="1:2" x14ac:dyDescent="0.25">
      <c r="A2516" t="str">
        <f>'Base Calificada'!A2517&amp;'Base Calificada'!D2517</f>
        <v>200933I216</v>
      </c>
      <c r="B2516" t="str">
        <f>'Base Calificada'!U2517</f>
        <v>Social</v>
      </c>
    </row>
    <row r="2517" spans="1:2" x14ac:dyDescent="0.25">
      <c r="A2517" t="str">
        <f>'Base Calificada'!A2518&amp;'Base Calificada'!D2518</f>
        <v>200933I217</v>
      </c>
      <c r="B2517" t="str">
        <f>'Base Calificada'!U2518</f>
        <v>Social</v>
      </c>
    </row>
    <row r="2518" spans="1:2" x14ac:dyDescent="0.25">
      <c r="A2518" t="str">
        <f>'Base Calificada'!A2519&amp;'Base Calificada'!D2519</f>
        <v>200933I218</v>
      </c>
      <c r="B2518" t="str">
        <f>'Base Calificada'!U2519</f>
        <v>Social</v>
      </c>
    </row>
    <row r="2519" spans="1:2" x14ac:dyDescent="0.25">
      <c r="A2519" t="str">
        <f>'Base Calificada'!A2520&amp;'Base Calificada'!D2520</f>
        <v>200933I219</v>
      </c>
      <c r="B2519" t="str">
        <f>'Base Calificada'!U2520</f>
        <v>Social</v>
      </c>
    </row>
    <row r="2520" spans="1:2" x14ac:dyDescent="0.25">
      <c r="A2520" t="str">
        <f>'Base Calificada'!A2521&amp;'Base Calificada'!D2521</f>
        <v>200933I220</v>
      </c>
      <c r="B2520" t="str">
        <f>'Base Calificada'!U2521</f>
        <v>Social</v>
      </c>
    </row>
    <row r="2521" spans="1:2" x14ac:dyDescent="0.25">
      <c r="A2521" t="str">
        <f>'Base Calificada'!A2522&amp;'Base Calificada'!D2522</f>
        <v>200933I221</v>
      </c>
      <c r="B2521" t="str">
        <f>'Base Calificada'!U2522</f>
        <v>Social</v>
      </c>
    </row>
    <row r="2522" spans="1:2" x14ac:dyDescent="0.25">
      <c r="A2522" t="str">
        <f>'Base Calificada'!A2523&amp;'Base Calificada'!D2523</f>
        <v>200933I222</v>
      </c>
      <c r="B2522" t="str">
        <f>'Base Calificada'!U2523</f>
        <v>Social</v>
      </c>
    </row>
    <row r="2523" spans="1:2" x14ac:dyDescent="0.25">
      <c r="A2523" t="str">
        <f>'Base Calificada'!A2524&amp;'Base Calificada'!D2524</f>
        <v>200933I223</v>
      </c>
      <c r="B2523" t="str">
        <f>'Base Calificada'!U2524</f>
        <v>Social</v>
      </c>
    </row>
    <row r="2524" spans="1:2" x14ac:dyDescent="0.25">
      <c r="A2524" t="str">
        <f>'Base Calificada'!A2525&amp;'Base Calificada'!D2525</f>
        <v>200933I224</v>
      </c>
      <c r="B2524" t="str">
        <f>'Base Calificada'!U2525</f>
        <v>Social</v>
      </c>
    </row>
    <row r="2525" spans="1:2" x14ac:dyDescent="0.25">
      <c r="A2525" t="str">
        <f>'Base Calificada'!A2526&amp;'Base Calificada'!D2526</f>
        <v>200933I225</v>
      </c>
      <c r="B2525" t="str">
        <f>'Base Calificada'!U2526</f>
        <v>Social</v>
      </c>
    </row>
    <row r="2526" spans="1:2" x14ac:dyDescent="0.25">
      <c r="A2526" t="str">
        <f>'Base Calificada'!A2527&amp;'Base Calificada'!D2527</f>
        <v>200933I226</v>
      </c>
      <c r="B2526" t="str">
        <f>'Base Calificada'!U2527</f>
        <v>Social</v>
      </c>
    </row>
    <row r="2527" spans="1:2" x14ac:dyDescent="0.25">
      <c r="A2527" t="str">
        <f>'Base Calificada'!A2528&amp;'Base Calificada'!D2528</f>
        <v>200933I227</v>
      </c>
      <c r="B2527" t="str">
        <f>'Base Calificada'!U2528</f>
        <v>Social</v>
      </c>
    </row>
    <row r="2528" spans="1:2" x14ac:dyDescent="0.25">
      <c r="A2528" t="str">
        <f>'Base Calificada'!A2529&amp;'Base Calificada'!D2529</f>
        <v>200933I228</v>
      </c>
      <c r="B2528" t="str">
        <f>'Base Calificada'!U2529</f>
        <v>Social</v>
      </c>
    </row>
    <row r="2529" spans="1:2" x14ac:dyDescent="0.25">
      <c r="A2529" t="str">
        <f>'Base Calificada'!A2530&amp;'Base Calificada'!D2530</f>
        <v>200933I229</v>
      </c>
      <c r="B2529" t="str">
        <f>'Base Calificada'!U2530</f>
        <v>Social</v>
      </c>
    </row>
    <row r="2530" spans="1:2" x14ac:dyDescent="0.25">
      <c r="A2530" t="str">
        <f>'Base Calificada'!A2531&amp;'Base Calificada'!D2531</f>
        <v>200933I230</v>
      </c>
      <c r="B2530" t="str">
        <f>'Base Calificada'!U2531</f>
        <v>Social</v>
      </c>
    </row>
    <row r="2531" spans="1:2" x14ac:dyDescent="0.25">
      <c r="A2531" t="str">
        <f>'Base Calificada'!A2532&amp;'Base Calificada'!D2532</f>
        <v>200933I231</v>
      </c>
      <c r="B2531" t="str">
        <f>'Base Calificada'!U2532</f>
        <v>Social</v>
      </c>
    </row>
    <row r="2532" spans="1:2" x14ac:dyDescent="0.25">
      <c r="A2532" t="str">
        <f>'Base Calificada'!A2533&amp;'Base Calificada'!D2533</f>
        <v>200933I232</v>
      </c>
      <c r="B2532" t="str">
        <f>'Base Calificada'!U2533</f>
        <v>Social</v>
      </c>
    </row>
    <row r="2533" spans="1:2" x14ac:dyDescent="0.25">
      <c r="A2533" t="str">
        <f>'Base Calificada'!A2534&amp;'Base Calificada'!D2534</f>
        <v>200933I301</v>
      </c>
      <c r="B2533" t="str">
        <f>'Base Calificada'!U2534</f>
        <v>Social</v>
      </c>
    </row>
    <row r="2534" spans="1:2" x14ac:dyDescent="0.25">
      <c r="A2534" t="str">
        <f>'Base Calificada'!A2535&amp;'Base Calificada'!D2535</f>
        <v>200933I302</v>
      </c>
      <c r="B2534" t="str">
        <f>'Base Calificada'!U2535</f>
        <v>Social</v>
      </c>
    </row>
    <row r="2535" spans="1:2" x14ac:dyDescent="0.25">
      <c r="A2535" t="str">
        <f>'Base Calificada'!A2536&amp;'Base Calificada'!D2536</f>
        <v>200933I303</v>
      </c>
      <c r="B2535" t="str">
        <f>'Base Calificada'!U2536</f>
        <v>Social</v>
      </c>
    </row>
    <row r="2536" spans="1:2" x14ac:dyDescent="0.25">
      <c r="A2536" t="str">
        <f>'Base Calificada'!A2537&amp;'Base Calificada'!D2537</f>
        <v>200933I304</v>
      </c>
      <c r="B2536" t="str">
        <f>'Base Calificada'!U2537</f>
        <v>Social</v>
      </c>
    </row>
    <row r="2537" spans="1:2" x14ac:dyDescent="0.25">
      <c r="A2537" t="str">
        <f>'Base Calificada'!A2538&amp;'Base Calificada'!D2538</f>
        <v>200933I305</v>
      </c>
      <c r="B2537" t="str">
        <f>'Base Calificada'!U2538</f>
        <v>Social</v>
      </c>
    </row>
    <row r="2538" spans="1:2" x14ac:dyDescent="0.25">
      <c r="A2538" t="str">
        <f>'Base Calificada'!A2539&amp;'Base Calificada'!D2539</f>
        <v>200933I306</v>
      </c>
      <c r="B2538" t="str">
        <f>'Base Calificada'!U2539</f>
        <v>Social</v>
      </c>
    </row>
    <row r="2539" spans="1:2" x14ac:dyDescent="0.25">
      <c r="A2539" t="str">
        <f>'Base Calificada'!A2540&amp;'Base Calificada'!D2540</f>
        <v>200933I307</v>
      </c>
      <c r="B2539" t="str">
        <f>'Base Calificada'!U2540</f>
        <v>Social</v>
      </c>
    </row>
    <row r="2540" spans="1:2" x14ac:dyDescent="0.25">
      <c r="A2540" t="str">
        <f>'Base Calificada'!A2541&amp;'Base Calificada'!D2541</f>
        <v>200933I308</v>
      </c>
      <c r="B2540" t="str">
        <f>'Base Calificada'!U2541</f>
        <v>Social</v>
      </c>
    </row>
    <row r="2541" spans="1:2" x14ac:dyDescent="0.25">
      <c r="A2541" t="str">
        <f>'Base Calificada'!A2542&amp;'Base Calificada'!D2542</f>
        <v>200933I310</v>
      </c>
      <c r="B2541" t="str">
        <f>'Base Calificada'!U2542</f>
        <v>Social</v>
      </c>
    </row>
    <row r="2542" spans="1:2" x14ac:dyDescent="0.25">
      <c r="A2542" t="str">
        <f>'Base Calificada'!A2543&amp;'Base Calificada'!D2543</f>
        <v>200933I311</v>
      </c>
      <c r="B2542" t="str">
        <f>'Base Calificada'!U2543</f>
        <v>Social</v>
      </c>
    </row>
    <row r="2543" spans="1:2" x14ac:dyDescent="0.25">
      <c r="A2543" t="str">
        <f>'Base Calificada'!A2544&amp;'Base Calificada'!D2544</f>
        <v>200933I312</v>
      </c>
      <c r="B2543" t="str">
        <f>'Base Calificada'!U2544</f>
        <v>Social</v>
      </c>
    </row>
    <row r="2544" spans="1:2" x14ac:dyDescent="0.25">
      <c r="A2544" t="str">
        <f>'Base Calificada'!A2545&amp;'Base Calificada'!D2545</f>
        <v>200933I313</v>
      </c>
      <c r="B2544" t="str">
        <f>'Base Calificada'!U2545</f>
        <v>Social</v>
      </c>
    </row>
    <row r="2545" spans="1:2" x14ac:dyDescent="0.25">
      <c r="A2545" t="str">
        <f>'Base Calificada'!A2546&amp;'Base Calificada'!D2546</f>
        <v>200933I314</v>
      </c>
      <c r="B2545" t="str">
        <f>'Base Calificada'!U2546</f>
        <v>Social</v>
      </c>
    </row>
    <row r="2546" spans="1:2" x14ac:dyDescent="0.25">
      <c r="A2546" t="str">
        <f>'Base Calificada'!A2547&amp;'Base Calificada'!D2547</f>
        <v>200933I315</v>
      </c>
      <c r="B2546" t="str">
        <f>'Base Calificada'!U2547</f>
        <v>Social</v>
      </c>
    </row>
    <row r="2547" spans="1:2" x14ac:dyDescent="0.25">
      <c r="A2547" t="str">
        <f>'Base Calificada'!A2548&amp;'Base Calificada'!D2548</f>
        <v>200933I316</v>
      </c>
      <c r="B2547" t="str">
        <f>'Base Calificada'!U2548</f>
        <v>Social</v>
      </c>
    </row>
    <row r="2548" spans="1:2" x14ac:dyDescent="0.25">
      <c r="A2548" t="str">
        <f>'Base Calificada'!A2549&amp;'Base Calificada'!D2549</f>
        <v>200933I317</v>
      </c>
      <c r="B2548" t="str">
        <f>'Base Calificada'!U2549</f>
        <v>Social</v>
      </c>
    </row>
    <row r="2549" spans="1:2" x14ac:dyDescent="0.25">
      <c r="A2549" t="str">
        <f>'Base Calificada'!A2550&amp;'Base Calificada'!D2550</f>
        <v>200933I318</v>
      </c>
      <c r="B2549" t="str">
        <f>'Base Calificada'!U2550</f>
        <v>Social</v>
      </c>
    </row>
    <row r="2550" spans="1:2" x14ac:dyDescent="0.25">
      <c r="A2550" t="str">
        <f>'Base Calificada'!A2551&amp;'Base Calificada'!D2551</f>
        <v>200933I319</v>
      </c>
      <c r="B2550" t="str">
        <f>'Base Calificada'!U2551</f>
        <v>Social</v>
      </c>
    </row>
    <row r="2551" spans="1:2" x14ac:dyDescent="0.25">
      <c r="A2551" t="str">
        <f>'Base Calificada'!A2552&amp;'Base Calificada'!D2552</f>
        <v>200933I320</v>
      </c>
      <c r="B2551" t="str">
        <f>'Base Calificada'!U2552</f>
        <v>Social</v>
      </c>
    </row>
    <row r="2552" spans="1:2" x14ac:dyDescent="0.25">
      <c r="A2552" t="str">
        <f>'Base Calificada'!A2553&amp;'Base Calificada'!D2553</f>
        <v>200933I321</v>
      </c>
      <c r="B2552" t="str">
        <f>'Base Calificada'!U2553</f>
        <v>Social</v>
      </c>
    </row>
    <row r="2553" spans="1:2" x14ac:dyDescent="0.25">
      <c r="A2553" t="str">
        <f>'Base Calificada'!A2554&amp;'Base Calificada'!D2554</f>
        <v>200933I322</v>
      </c>
      <c r="B2553" t="str">
        <f>'Base Calificada'!U2554</f>
        <v>Social</v>
      </c>
    </row>
    <row r="2554" spans="1:2" x14ac:dyDescent="0.25">
      <c r="A2554" t="str">
        <f>'Base Calificada'!A2555&amp;'Base Calificada'!D2555</f>
        <v>200933I323</v>
      </c>
      <c r="B2554" t="str">
        <f>'Base Calificada'!U2555</f>
        <v>Social</v>
      </c>
    </row>
    <row r="2555" spans="1:2" x14ac:dyDescent="0.25">
      <c r="A2555" t="str">
        <f>'Base Calificada'!A2556&amp;'Base Calificada'!D2556</f>
        <v>200933I324</v>
      </c>
      <c r="B2555" t="str">
        <f>'Base Calificada'!U2556</f>
        <v>Social</v>
      </c>
    </row>
    <row r="2556" spans="1:2" x14ac:dyDescent="0.25">
      <c r="A2556" t="str">
        <f>'Base Calificada'!A2557&amp;'Base Calificada'!D2557</f>
        <v>200933I325</v>
      </c>
      <c r="B2556" t="str">
        <f>'Base Calificada'!U2557</f>
        <v>Social</v>
      </c>
    </row>
    <row r="2557" spans="1:2" x14ac:dyDescent="0.25">
      <c r="A2557" t="str">
        <f>'Base Calificada'!A2558&amp;'Base Calificada'!D2558</f>
        <v>200933I326</v>
      </c>
      <c r="B2557" t="str">
        <f>'Base Calificada'!U2558</f>
        <v>Social</v>
      </c>
    </row>
    <row r="2558" spans="1:2" x14ac:dyDescent="0.25">
      <c r="A2558" t="str">
        <f>'Base Calificada'!A2559&amp;'Base Calificada'!D2559</f>
        <v>200933I327</v>
      </c>
      <c r="B2558" t="str">
        <f>'Base Calificada'!U2559</f>
        <v>Social</v>
      </c>
    </row>
    <row r="2559" spans="1:2" x14ac:dyDescent="0.25">
      <c r="A2559" t="str">
        <f>'Base Calificada'!A2560&amp;'Base Calificada'!D2560</f>
        <v>200933I328</v>
      </c>
      <c r="B2559" t="str">
        <f>'Base Calificada'!U2560</f>
        <v>Social</v>
      </c>
    </row>
    <row r="2560" spans="1:2" x14ac:dyDescent="0.25">
      <c r="A2560" t="str">
        <f>'Base Calificada'!A2561&amp;'Base Calificada'!D2561</f>
        <v>200933I329</v>
      </c>
      <c r="B2560" t="str">
        <f>'Base Calificada'!U2561</f>
        <v>Social</v>
      </c>
    </row>
    <row r="2561" spans="1:2" x14ac:dyDescent="0.25">
      <c r="A2561" t="str">
        <f>'Base Calificada'!A2562&amp;'Base Calificada'!D2562</f>
        <v>200933I330</v>
      </c>
      <c r="B2561" t="str">
        <f>'Base Calificada'!U2562</f>
        <v>Social</v>
      </c>
    </row>
    <row r="2562" spans="1:2" x14ac:dyDescent="0.25">
      <c r="A2562" t="str">
        <f>'Base Calificada'!A2563&amp;'Base Calificada'!D2563</f>
        <v>200933I331</v>
      </c>
      <c r="B2562" t="str">
        <f>'Base Calificada'!U2563</f>
        <v>Social</v>
      </c>
    </row>
    <row r="2563" spans="1:2" x14ac:dyDescent="0.25">
      <c r="A2563" t="str">
        <f>'Base Calificada'!A2564&amp;'Base Calificada'!D2564</f>
        <v>200933I332</v>
      </c>
      <c r="B2563" t="str">
        <f>'Base Calificada'!U2564</f>
        <v>Social</v>
      </c>
    </row>
    <row r="2564" spans="1:2" x14ac:dyDescent="0.25">
      <c r="A2564" t="str">
        <f>'Base Calificada'!A2565&amp;'Base Calificada'!D2565</f>
        <v>200933I401</v>
      </c>
      <c r="B2564" t="str">
        <f>'Base Calificada'!U2565</f>
        <v>No social</v>
      </c>
    </row>
    <row r="2565" spans="1:2" x14ac:dyDescent="0.25">
      <c r="A2565" t="str">
        <f>'Base Calificada'!A2566&amp;'Base Calificada'!D2566</f>
        <v>200933I402</v>
      </c>
      <c r="B2565" t="str">
        <f>'Base Calificada'!U2566</f>
        <v>No social</v>
      </c>
    </row>
    <row r="2566" spans="1:2" x14ac:dyDescent="0.25">
      <c r="A2566" t="str">
        <f>'Base Calificada'!A2567&amp;'Base Calificada'!D2567</f>
        <v>200933I403</v>
      </c>
      <c r="B2566" t="str">
        <f>'Base Calificada'!U2567</f>
        <v>No social</v>
      </c>
    </row>
    <row r="2567" spans="1:2" x14ac:dyDescent="0.25">
      <c r="A2567" t="str">
        <f>'Base Calificada'!A2568&amp;'Base Calificada'!D2568</f>
        <v>200933I404</v>
      </c>
      <c r="B2567" t="str">
        <f>'Base Calificada'!U2568</f>
        <v>No social</v>
      </c>
    </row>
    <row r="2568" spans="1:2" x14ac:dyDescent="0.25">
      <c r="A2568" t="str">
        <f>'Base Calificada'!A2569&amp;'Base Calificada'!D2569</f>
        <v>200933I405</v>
      </c>
      <c r="B2568" t="str">
        <f>'Base Calificada'!U2569</f>
        <v>No social</v>
      </c>
    </row>
    <row r="2569" spans="1:2" x14ac:dyDescent="0.25">
      <c r="A2569" t="str">
        <f>'Base Calificada'!A2570&amp;'Base Calificada'!D2570</f>
        <v>200933I406</v>
      </c>
      <c r="B2569" t="str">
        <f>'Base Calificada'!U2570</f>
        <v>No social</v>
      </c>
    </row>
    <row r="2570" spans="1:2" x14ac:dyDescent="0.25">
      <c r="A2570" t="str">
        <f>'Base Calificada'!A2571&amp;'Base Calificada'!D2571</f>
        <v>200933I407</v>
      </c>
      <c r="B2570" t="str">
        <f>'Base Calificada'!U2571</f>
        <v>No social</v>
      </c>
    </row>
    <row r="2571" spans="1:2" x14ac:dyDescent="0.25">
      <c r="A2571" t="str">
        <f>'Base Calificada'!A2572&amp;'Base Calificada'!D2572</f>
        <v>200933I408</v>
      </c>
      <c r="B2571" t="str">
        <f>'Base Calificada'!U2572</f>
        <v>No social</v>
      </c>
    </row>
    <row r="2572" spans="1:2" x14ac:dyDescent="0.25">
      <c r="A2572" t="str">
        <f>'Base Calificada'!A2573&amp;'Base Calificada'!D2573</f>
        <v>200933I409</v>
      </c>
      <c r="B2572" t="str">
        <f>'Base Calificada'!U2573</f>
        <v>No social</v>
      </c>
    </row>
    <row r="2573" spans="1:2" x14ac:dyDescent="0.25">
      <c r="A2573" t="str">
        <f>'Base Calificada'!A2574&amp;'Base Calificada'!D2574</f>
        <v>200933I410</v>
      </c>
      <c r="B2573" t="str">
        <f>'Base Calificada'!U2574</f>
        <v>No social</v>
      </c>
    </row>
    <row r="2574" spans="1:2" x14ac:dyDescent="0.25">
      <c r="A2574" t="str">
        <f>'Base Calificada'!A2575&amp;'Base Calificada'!D2575</f>
        <v>200933I411</v>
      </c>
      <c r="B2574" t="str">
        <f>'Base Calificada'!U2575</f>
        <v>No social</v>
      </c>
    </row>
    <row r="2575" spans="1:2" x14ac:dyDescent="0.25">
      <c r="A2575" t="str">
        <f>'Base Calificada'!A2576&amp;'Base Calificada'!D2576</f>
        <v>200933I412</v>
      </c>
      <c r="B2575" t="str">
        <f>'Base Calificada'!U2576</f>
        <v>No social</v>
      </c>
    </row>
    <row r="2576" spans="1:2" x14ac:dyDescent="0.25">
      <c r="A2576" t="str">
        <f>'Base Calificada'!A2577&amp;'Base Calificada'!D2577</f>
        <v>200933I413</v>
      </c>
      <c r="B2576" t="str">
        <f>'Base Calificada'!U2577</f>
        <v>No social</v>
      </c>
    </row>
    <row r="2577" spans="1:2" x14ac:dyDescent="0.25">
      <c r="A2577" t="str">
        <f>'Base Calificada'!A2578&amp;'Base Calificada'!D2578</f>
        <v>200933I414</v>
      </c>
      <c r="B2577" t="str">
        <f>'Base Calificada'!U2578</f>
        <v>No social</v>
      </c>
    </row>
    <row r="2578" spans="1:2" x14ac:dyDescent="0.25">
      <c r="A2578" t="str">
        <f>'Base Calificada'!A2579&amp;'Base Calificada'!D2579</f>
        <v>200933I415</v>
      </c>
      <c r="B2578" t="str">
        <f>'Base Calificada'!U2579</f>
        <v>No social</v>
      </c>
    </row>
    <row r="2579" spans="1:2" x14ac:dyDescent="0.25">
      <c r="A2579" t="str">
        <f>'Base Calificada'!A2580&amp;'Base Calificada'!D2580</f>
        <v>200933I416</v>
      </c>
      <c r="B2579" t="str">
        <f>'Base Calificada'!U2580</f>
        <v>No social</v>
      </c>
    </row>
    <row r="2580" spans="1:2" x14ac:dyDescent="0.25">
      <c r="A2580" t="str">
        <f>'Base Calificada'!A2581&amp;'Base Calificada'!D2581</f>
        <v>200933I417</v>
      </c>
      <c r="B2580" t="str">
        <f>'Base Calificada'!U2581</f>
        <v>No social</v>
      </c>
    </row>
    <row r="2581" spans="1:2" x14ac:dyDescent="0.25">
      <c r="A2581" t="str">
        <f>'Base Calificada'!A2582&amp;'Base Calificada'!D2582</f>
        <v>200933I418</v>
      </c>
      <c r="B2581" t="str">
        <f>'Base Calificada'!U2582</f>
        <v>No social</v>
      </c>
    </row>
    <row r="2582" spans="1:2" x14ac:dyDescent="0.25">
      <c r="A2582" t="str">
        <f>'Base Calificada'!A2583&amp;'Base Calificada'!D2583</f>
        <v>200933I419</v>
      </c>
      <c r="B2582" t="str">
        <f>'Base Calificada'!U2583</f>
        <v>No social</v>
      </c>
    </row>
    <row r="2583" spans="1:2" x14ac:dyDescent="0.25">
      <c r="A2583" t="str">
        <f>'Base Calificada'!A2584&amp;'Base Calificada'!D2584</f>
        <v>200933I420</v>
      </c>
      <c r="B2583" t="str">
        <f>'Base Calificada'!U2584</f>
        <v>No social</v>
      </c>
    </row>
    <row r="2584" spans="1:2" x14ac:dyDescent="0.25">
      <c r="A2584" t="str">
        <f>'Base Calificada'!A2585&amp;'Base Calificada'!D2585</f>
        <v>200933I421</v>
      </c>
      <c r="B2584" t="str">
        <f>'Base Calificada'!U2585</f>
        <v>No social</v>
      </c>
    </row>
    <row r="2585" spans="1:2" x14ac:dyDescent="0.25">
      <c r="A2585" t="str">
        <f>'Base Calificada'!A2586&amp;'Base Calificada'!D2586</f>
        <v>200933I422</v>
      </c>
      <c r="B2585" t="str">
        <f>'Base Calificada'!U2586</f>
        <v>No social</v>
      </c>
    </row>
    <row r="2586" spans="1:2" x14ac:dyDescent="0.25">
      <c r="A2586" t="str">
        <f>'Base Calificada'!A2587&amp;'Base Calificada'!D2587</f>
        <v>200933I423</v>
      </c>
      <c r="B2586" t="str">
        <f>'Base Calificada'!U2587</f>
        <v>No social</v>
      </c>
    </row>
    <row r="2587" spans="1:2" x14ac:dyDescent="0.25">
      <c r="A2587" t="str">
        <f>'Base Calificada'!A2588&amp;'Base Calificada'!D2588</f>
        <v>200933I424</v>
      </c>
      <c r="B2587" t="str">
        <f>'Base Calificada'!U2588</f>
        <v>No social</v>
      </c>
    </row>
    <row r="2588" spans="1:2" x14ac:dyDescent="0.25">
      <c r="A2588" t="str">
        <f>'Base Calificada'!A2589&amp;'Base Calificada'!D2589</f>
        <v>200933I425</v>
      </c>
      <c r="B2588" t="str">
        <f>'Base Calificada'!U2589</f>
        <v>No social</v>
      </c>
    </row>
    <row r="2589" spans="1:2" x14ac:dyDescent="0.25">
      <c r="A2589" t="str">
        <f>'Base Calificada'!A2590&amp;'Base Calificada'!D2590</f>
        <v>200933I426</v>
      </c>
      <c r="B2589" t="str">
        <f>'Base Calificada'!U2590</f>
        <v>No social</v>
      </c>
    </row>
    <row r="2590" spans="1:2" x14ac:dyDescent="0.25">
      <c r="A2590" t="str">
        <f>'Base Calificada'!A2591&amp;'Base Calificada'!D2591</f>
        <v>200933I427</v>
      </c>
      <c r="B2590" t="str">
        <f>'Base Calificada'!U2591</f>
        <v>No social</v>
      </c>
    </row>
    <row r="2591" spans="1:2" x14ac:dyDescent="0.25">
      <c r="A2591" t="str">
        <f>'Base Calificada'!A2592&amp;'Base Calificada'!D2592</f>
        <v>200933I428</v>
      </c>
      <c r="B2591" t="str">
        <f>'Base Calificada'!U2592</f>
        <v>No social</v>
      </c>
    </row>
    <row r="2592" spans="1:2" x14ac:dyDescent="0.25">
      <c r="A2592" t="str">
        <f>'Base Calificada'!A2593&amp;'Base Calificada'!D2593</f>
        <v>200933I429</v>
      </c>
      <c r="B2592" t="str">
        <f>'Base Calificada'!U2593</f>
        <v>No social</v>
      </c>
    </row>
    <row r="2593" spans="1:2" x14ac:dyDescent="0.25">
      <c r="A2593" t="str">
        <f>'Base Calificada'!A2594&amp;'Base Calificada'!D2594</f>
        <v>200933I430</v>
      </c>
      <c r="B2593" t="str">
        <f>'Base Calificada'!U2594</f>
        <v>No social</v>
      </c>
    </row>
    <row r="2594" spans="1:2" x14ac:dyDescent="0.25">
      <c r="A2594" t="str">
        <f>'Base Calificada'!A2595&amp;'Base Calificada'!D2595</f>
        <v>200933I431</v>
      </c>
      <c r="B2594" t="str">
        <f>'Base Calificada'!U2595</f>
        <v>No social</v>
      </c>
    </row>
    <row r="2595" spans="1:2" x14ac:dyDescent="0.25">
      <c r="A2595" t="str">
        <f>'Base Calificada'!A2596&amp;'Base Calificada'!D2596</f>
        <v>200933I432</v>
      </c>
      <c r="B2595" t="str">
        <f>'Base Calificada'!U2596</f>
        <v>No social</v>
      </c>
    </row>
    <row r="2596" spans="1:2" x14ac:dyDescent="0.25">
      <c r="A2596" t="str">
        <f>'Base Calificada'!A2597&amp;'Base Calificada'!D2597</f>
        <v>200933I501</v>
      </c>
      <c r="B2596" t="str">
        <f>'Base Calificada'!U2597</f>
        <v>Social</v>
      </c>
    </row>
    <row r="2597" spans="1:2" x14ac:dyDescent="0.25">
      <c r="A2597" t="str">
        <f>'Base Calificada'!A2598&amp;'Base Calificada'!D2598</f>
        <v>200933I502</v>
      </c>
      <c r="B2597" t="str">
        <f>'Base Calificada'!U2598</f>
        <v>Social</v>
      </c>
    </row>
    <row r="2598" spans="1:2" x14ac:dyDescent="0.25">
      <c r="A2598" t="str">
        <f>'Base Calificada'!A2599&amp;'Base Calificada'!D2599</f>
        <v>200933I503</v>
      </c>
      <c r="B2598" t="str">
        <f>'Base Calificada'!U2599</f>
        <v>Social</v>
      </c>
    </row>
    <row r="2599" spans="1:2" x14ac:dyDescent="0.25">
      <c r="A2599" t="str">
        <f>'Base Calificada'!A2600&amp;'Base Calificada'!D2600</f>
        <v>200933I504</v>
      </c>
      <c r="B2599" t="str">
        <f>'Base Calificada'!U2600</f>
        <v>Social</v>
      </c>
    </row>
    <row r="2600" spans="1:2" x14ac:dyDescent="0.25">
      <c r="A2600" t="str">
        <f>'Base Calificada'!A2601&amp;'Base Calificada'!D2601</f>
        <v>200933I505</v>
      </c>
      <c r="B2600" t="str">
        <f>'Base Calificada'!U2601</f>
        <v>Social</v>
      </c>
    </row>
    <row r="2601" spans="1:2" x14ac:dyDescent="0.25">
      <c r="A2601" t="str">
        <f>'Base Calificada'!A2602&amp;'Base Calificada'!D2602</f>
        <v>200933I506</v>
      </c>
      <c r="B2601" t="str">
        <f>'Base Calificada'!U2602</f>
        <v>Social</v>
      </c>
    </row>
    <row r="2602" spans="1:2" x14ac:dyDescent="0.25">
      <c r="A2602" t="str">
        <f>'Base Calificada'!A2603&amp;'Base Calificada'!D2603</f>
        <v>200933I507</v>
      </c>
      <c r="B2602" t="str">
        <f>'Base Calificada'!U2603</f>
        <v>Social</v>
      </c>
    </row>
    <row r="2603" spans="1:2" x14ac:dyDescent="0.25">
      <c r="A2603" t="str">
        <f>'Base Calificada'!A2604&amp;'Base Calificada'!D2604</f>
        <v>200933I508</v>
      </c>
      <c r="B2603" t="str">
        <f>'Base Calificada'!U2604</f>
        <v>Social</v>
      </c>
    </row>
    <row r="2604" spans="1:2" x14ac:dyDescent="0.25">
      <c r="A2604" t="str">
        <f>'Base Calificada'!A2605&amp;'Base Calificada'!D2605</f>
        <v>200933I509</v>
      </c>
      <c r="B2604" t="str">
        <f>'Base Calificada'!U2605</f>
        <v>Social</v>
      </c>
    </row>
    <row r="2605" spans="1:2" x14ac:dyDescent="0.25">
      <c r="A2605" t="str">
        <f>'Base Calificada'!A2606&amp;'Base Calificada'!D2606</f>
        <v>200933I510</v>
      </c>
      <c r="B2605" t="str">
        <f>'Base Calificada'!U2606</f>
        <v>Social</v>
      </c>
    </row>
    <row r="2606" spans="1:2" x14ac:dyDescent="0.25">
      <c r="A2606" t="str">
        <f>'Base Calificada'!A2607&amp;'Base Calificada'!D2607</f>
        <v>200933I511</v>
      </c>
      <c r="B2606" t="str">
        <f>'Base Calificada'!U2607</f>
        <v>Social</v>
      </c>
    </row>
    <row r="2607" spans="1:2" x14ac:dyDescent="0.25">
      <c r="A2607" t="str">
        <f>'Base Calificada'!A2608&amp;'Base Calificada'!D2608</f>
        <v>200933I512</v>
      </c>
      <c r="B2607" t="str">
        <f>'Base Calificada'!U2608</f>
        <v>Social</v>
      </c>
    </row>
    <row r="2608" spans="1:2" x14ac:dyDescent="0.25">
      <c r="A2608" t="str">
        <f>'Base Calificada'!A2609&amp;'Base Calificada'!D2609</f>
        <v>200933I513</v>
      </c>
      <c r="B2608" t="str">
        <f>'Base Calificada'!U2609</f>
        <v>Social</v>
      </c>
    </row>
    <row r="2609" spans="1:2" x14ac:dyDescent="0.25">
      <c r="A2609" t="str">
        <f>'Base Calificada'!A2610&amp;'Base Calificada'!D2610</f>
        <v>200933I514</v>
      </c>
      <c r="B2609" t="str">
        <f>'Base Calificada'!U2610</f>
        <v>Social</v>
      </c>
    </row>
    <row r="2610" spans="1:2" x14ac:dyDescent="0.25">
      <c r="A2610" t="str">
        <f>'Base Calificada'!A2611&amp;'Base Calificada'!D2611</f>
        <v>200933I515</v>
      </c>
      <c r="B2610" t="str">
        <f>'Base Calificada'!U2611</f>
        <v>Social</v>
      </c>
    </row>
    <row r="2611" spans="1:2" x14ac:dyDescent="0.25">
      <c r="A2611" t="str">
        <f>'Base Calificada'!A2612&amp;'Base Calificada'!D2612</f>
        <v>200933I516</v>
      </c>
      <c r="B2611" t="str">
        <f>'Base Calificada'!U2612</f>
        <v>Social</v>
      </c>
    </row>
    <row r="2612" spans="1:2" x14ac:dyDescent="0.25">
      <c r="A2612" t="str">
        <f>'Base Calificada'!A2613&amp;'Base Calificada'!D2613</f>
        <v>200933I517</v>
      </c>
      <c r="B2612" t="str">
        <f>'Base Calificada'!U2613</f>
        <v>Social</v>
      </c>
    </row>
    <row r="2613" spans="1:2" x14ac:dyDescent="0.25">
      <c r="A2613" t="str">
        <f>'Base Calificada'!A2614&amp;'Base Calificada'!D2614</f>
        <v>200933I518</v>
      </c>
      <c r="B2613" t="str">
        <f>'Base Calificada'!U2614</f>
        <v>Social</v>
      </c>
    </row>
    <row r="2614" spans="1:2" x14ac:dyDescent="0.25">
      <c r="A2614" t="str">
        <f>'Base Calificada'!A2615&amp;'Base Calificada'!D2615</f>
        <v>200933I519</v>
      </c>
      <c r="B2614" t="str">
        <f>'Base Calificada'!U2615</f>
        <v>Social</v>
      </c>
    </row>
    <row r="2615" spans="1:2" x14ac:dyDescent="0.25">
      <c r="A2615" t="str">
        <f>'Base Calificada'!A2616&amp;'Base Calificada'!D2616</f>
        <v>200933I520</v>
      </c>
      <c r="B2615" t="str">
        <f>'Base Calificada'!U2616</f>
        <v>Social</v>
      </c>
    </row>
    <row r="2616" spans="1:2" x14ac:dyDescent="0.25">
      <c r="A2616" t="str">
        <f>'Base Calificada'!A2617&amp;'Base Calificada'!D2617</f>
        <v>200933I521</v>
      </c>
      <c r="B2616" t="str">
        <f>'Base Calificada'!U2617</f>
        <v>Social</v>
      </c>
    </row>
    <row r="2617" spans="1:2" x14ac:dyDescent="0.25">
      <c r="A2617" t="str">
        <f>'Base Calificada'!A2618&amp;'Base Calificada'!D2618</f>
        <v>200933I522</v>
      </c>
      <c r="B2617" t="str">
        <f>'Base Calificada'!U2618</f>
        <v>Social</v>
      </c>
    </row>
    <row r="2618" spans="1:2" x14ac:dyDescent="0.25">
      <c r="A2618" t="str">
        <f>'Base Calificada'!A2619&amp;'Base Calificada'!D2619</f>
        <v>200933I523</v>
      </c>
      <c r="B2618" t="str">
        <f>'Base Calificada'!U2619</f>
        <v>Social</v>
      </c>
    </row>
    <row r="2619" spans="1:2" x14ac:dyDescent="0.25">
      <c r="A2619" t="str">
        <f>'Base Calificada'!A2620&amp;'Base Calificada'!D2620</f>
        <v>200933I524</v>
      </c>
      <c r="B2619" t="str">
        <f>'Base Calificada'!U2620</f>
        <v>Social</v>
      </c>
    </row>
    <row r="2620" spans="1:2" x14ac:dyDescent="0.25">
      <c r="A2620" t="str">
        <f>'Base Calificada'!A2621&amp;'Base Calificada'!D2621</f>
        <v>200933I525</v>
      </c>
      <c r="B2620" t="str">
        <f>'Base Calificada'!U2621</f>
        <v>Social</v>
      </c>
    </row>
    <row r="2621" spans="1:2" x14ac:dyDescent="0.25">
      <c r="A2621" t="str">
        <f>'Base Calificada'!A2622&amp;'Base Calificada'!D2622</f>
        <v>200933I526</v>
      </c>
      <c r="B2621" t="str">
        <f>'Base Calificada'!U2622</f>
        <v>Social</v>
      </c>
    </row>
    <row r="2622" spans="1:2" x14ac:dyDescent="0.25">
      <c r="A2622" t="str">
        <f>'Base Calificada'!A2623&amp;'Base Calificada'!D2623</f>
        <v>200933I527</v>
      </c>
      <c r="B2622" t="str">
        <f>'Base Calificada'!U2623</f>
        <v>Social</v>
      </c>
    </row>
    <row r="2623" spans="1:2" x14ac:dyDescent="0.25">
      <c r="A2623" t="str">
        <f>'Base Calificada'!A2624&amp;'Base Calificada'!D2624</f>
        <v>200933I528</v>
      </c>
      <c r="B2623" t="str">
        <f>'Base Calificada'!U2624</f>
        <v>Social</v>
      </c>
    </row>
    <row r="2624" spans="1:2" x14ac:dyDescent="0.25">
      <c r="A2624" t="str">
        <f>'Base Calificada'!A2625&amp;'Base Calificada'!D2625</f>
        <v>200933I529</v>
      </c>
      <c r="B2624" t="str">
        <f>'Base Calificada'!U2625</f>
        <v>Social</v>
      </c>
    </row>
    <row r="2625" spans="1:2" x14ac:dyDescent="0.25">
      <c r="A2625" t="str">
        <f>'Base Calificada'!A2626&amp;'Base Calificada'!D2626</f>
        <v>200933I530</v>
      </c>
      <c r="B2625" t="str">
        <f>'Base Calificada'!U2626</f>
        <v>Social</v>
      </c>
    </row>
    <row r="2626" spans="1:2" x14ac:dyDescent="0.25">
      <c r="A2626" t="str">
        <f>'Base Calificada'!A2627&amp;'Base Calificada'!D2627</f>
        <v>200933I531</v>
      </c>
      <c r="B2626" t="str">
        <f>'Base Calificada'!U2627</f>
        <v>Social</v>
      </c>
    </row>
    <row r="2627" spans="1:2" x14ac:dyDescent="0.25">
      <c r="A2627" t="str">
        <f>'Base Calificada'!A2628&amp;'Base Calificada'!D2628</f>
        <v>200933I532</v>
      </c>
      <c r="B2627" t="str">
        <f>'Base Calificada'!U2628</f>
        <v>Social</v>
      </c>
    </row>
    <row r="2628" spans="1:2" x14ac:dyDescent="0.25">
      <c r="A2628" t="str">
        <f>'Base Calificada'!A2629&amp;'Base Calificada'!D2629</f>
        <v>200933I534</v>
      </c>
      <c r="B2628" t="str">
        <f>'Base Calificada'!U2629</f>
        <v>Social</v>
      </c>
    </row>
    <row r="2629" spans="1:2" x14ac:dyDescent="0.25">
      <c r="A2629" t="str">
        <f>'Base Calificada'!A2630&amp;'Base Calificada'!D2630</f>
        <v>200933I601</v>
      </c>
      <c r="B2629" t="str">
        <f>'Base Calificada'!U2630</f>
        <v>Social</v>
      </c>
    </row>
    <row r="2630" spans="1:2" x14ac:dyDescent="0.25">
      <c r="A2630" t="str">
        <f>'Base Calificada'!A2631&amp;'Base Calificada'!D2631</f>
        <v>200933I602</v>
      </c>
      <c r="B2630" t="str">
        <f>'Base Calificada'!U2631</f>
        <v>Social</v>
      </c>
    </row>
    <row r="2631" spans="1:2" x14ac:dyDescent="0.25">
      <c r="A2631" t="str">
        <f>'Base Calificada'!A2632&amp;'Base Calificada'!D2632</f>
        <v>200933I603</v>
      </c>
      <c r="B2631" t="str">
        <f>'Base Calificada'!U2632</f>
        <v>Social</v>
      </c>
    </row>
    <row r="2632" spans="1:2" x14ac:dyDescent="0.25">
      <c r="A2632" t="str">
        <f>'Base Calificada'!A2633&amp;'Base Calificada'!D2633</f>
        <v>200933I604</v>
      </c>
      <c r="B2632" t="str">
        <f>'Base Calificada'!U2633</f>
        <v>Social</v>
      </c>
    </row>
    <row r="2633" spans="1:2" x14ac:dyDescent="0.25">
      <c r="A2633" t="str">
        <f>'Base Calificada'!A2634&amp;'Base Calificada'!D2634</f>
        <v>200933I605</v>
      </c>
      <c r="B2633" t="str">
        <f>'Base Calificada'!U2634</f>
        <v>Social</v>
      </c>
    </row>
    <row r="2634" spans="1:2" x14ac:dyDescent="0.25">
      <c r="A2634" t="str">
        <f>'Base Calificada'!A2635&amp;'Base Calificada'!D2635</f>
        <v>200933I606</v>
      </c>
      <c r="B2634" t="str">
        <f>'Base Calificada'!U2635</f>
        <v>Social</v>
      </c>
    </row>
    <row r="2635" spans="1:2" x14ac:dyDescent="0.25">
      <c r="A2635" t="str">
        <f>'Base Calificada'!A2636&amp;'Base Calificada'!D2636</f>
        <v>200933I607</v>
      </c>
      <c r="B2635" t="str">
        <f>'Base Calificada'!U2636</f>
        <v>Social</v>
      </c>
    </row>
    <row r="2636" spans="1:2" x14ac:dyDescent="0.25">
      <c r="A2636" t="str">
        <f>'Base Calificada'!A2637&amp;'Base Calificada'!D2637</f>
        <v>200933I608</v>
      </c>
      <c r="B2636" t="str">
        <f>'Base Calificada'!U2637</f>
        <v>Social</v>
      </c>
    </row>
    <row r="2637" spans="1:2" x14ac:dyDescent="0.25">
      <c r="A2637" t="str">
        <f>'Base Calificada'!A2638&amp;'Base Calificada'!D2638</f>
        <v>200933I610</v>
      </c>
      <c r="B2637" t="str">
        <f>'Base Calificada'!U2638</f>
        <v>Social</v>
      </c>
    </row>
    <row r="2638" spans="1:2" x14ac:dyDescent="0.25">
      <c r="A2638" t="str">
        <f>'Base Calificada'!A2639&amp;'Base Calificada'!D2639</f>
        <v>200933I611</v>
      </c>
      <c r="B2638" t="str">
        <f>'Base Calificada'!U2639</f>
        <v>Social</v>
      </c>
    </row>
    <row r="2639" spans="1:2" x14ac:dyDescent="0.25">
      <c r="A2639" t="str">
        <f>'Base Calificada'!A2640&amp;'Base Calificada'!D2640</f>
        <v>200933I612</v>
      </c>
      <c r="B2639" t="str">
        <f>'Base Calificada'!U2640</f>
        <v>Social</v>
      </c>
    </row>
    <row r="2640" spans="1:2" x14ac:dyDescent="0.25">
      <c r="A2640" t="str">
        <f>'Base Calificada'!A2641&amp;'Base Calificada'!D2641</f>
        <v>200933I613</v>
      </c>
      <c r="B2640" t="str">
        <f>'Base Calificada'!U2641</f>
        <v>Social</v>
      </c>
    </row>
    <row r="2641" spans="1:2" x14ac:dyDescent="0.25">
      <c r="A2641" t="str">
        <f>'Base Calificada'!A2642&amp;'Base Calificada'!D2642</f>
        <v>200933I614</v>
      </c>
      <c r="B2641" t="str">
        <f>'Base Calificada'!U2642</f>
        <v>Social</v>
      </c>
    </row>
    <row r="2642" spans="1:2" x14ac:dyDescent="0.25">
      <c r="A2642" t="str">
        <f>'Base Calificada'!A2643&amp;'Base Calificada'!D2643</f>
        <v>200933I615</v>
      </c>
      <c r="B2642" t="str">
        <f>'Base Calificada'!U2643</f>
        <v>Social</v>
      </c>
    </row>
    <row r="2643" spans="1:2" x14ac:dyDescent="0.25">
      <c r="A2643" t="str">
        <f>'Base Calificada'!A2644&amp;'Base Calificada'!D2644</f>
        <v>200933I616</v>
      </c>
      <c r="B2643" t="str">
        <f>'Base Calificada'!U2644</f>
        <v>Social</v>
      </c>
    </row>
    <row r="2644" spans="1:2" x14ac:dyDescent="0.25">
      <c r="A2644" t="str">
        <f>'Base Calificada'!A2645&amp;'Base Calificada'!D2645</f>
        <v>200933I617</v>
      </c>
      <c r="B2644" t="str">
        <f>'Base Calificada'!U2645</f>
        <v>Social</v>
      </c>
    </row>
    <row r="2645" spans="1:2" x14ac:dyDescent="0.25">
      <c r="A2645" t="str">
        <f>'Base Calificada'!A2646&amp;'Base Calificada'!D2646</f>
        <v>200933I618</v>
      </c>
      <c r="B2645" t="str">
        <f>'Base Calificada'!U2646</f>
        <v>Social</v>
      </c>
    </row>
    <row r="2646" spans="1:2" x14ac:dyDescent="0.25">
      <c r="A2646" t="str">
        <f>'Base Calificada'!A2647&amp;'Base Calificada'!D2647</f>
        <v>200933I619</v>
      </c>
      <c r="B2646" t="str">
        <f>'Base Calificada'!U2647</f>
        <v>Social</v>
      </c>
    </row>
    <row r="2647" spans="1:2" x14ac:dyDescent="0.25">
      <c r="A2647" t="str">
        <f>'Base Calificada'!A2648&amp;'Base Calificada'!D2648</f>
        <v>200933I620</v>
      </c>
      <c r="B2647" t="str">
        <f>'Base Calificada'!U2648</f>
        <v>Social</v>
      </c>
    </row>
    <row r="2648" spans="1:2" x14ac:dyDescent="0.25">
      <c r="A2648" t="str">
        <f>'Base Calificada'!A2649&amp;'Base Calificada'!D2649</f>
        <v>200933I621</v>
      </c>
      <c r="B2648" t="str">
        <f>'Base Calificada'!U2649</f>
        <v>Social</v>
      </c>
    </row>
    <row r="2649" spans="1:2" x14ac:dyDescent="0.25">
      <c r="A2649" t="str">
        <f>'Base Calificada'!A2650&amp;'Base Calificada'!D2650</f>
        <v>200933I622</v>
      </c>
      <c r="B2649" t="str">
        <f>'Base Calificada'!U2650</f>
        <v>Social</v>
      </c>
    </row>
    <row r="2650" spans="1:2" x14ac:dyDescent="0.25">
      <c r="A2650" t="str">
        <f>'Base Calificada'!A2651&amp;'Base Calificada'!D2651</f>
        <v>200933I623</v>
      </c>
      <c r="B2650" t="str">
        <f>'Base Calificada'!U2651</f>
        <v>Social</v>
      </c>
    </row>
    <row r="2651" spans="1:2" x14ac:dyDescent="0.25">
      <c r="A2651" t="str">
        <f>'Base Calificada'!A2652&amp;'Base Calificada'!D2652</f>
        <v>200933I624</v>
      </c>
      <c r="B2651" t="str">
        <f>'Base Calificada'!U2652</f>
        <v>Social</v>
      </c>
    </row>
    <row r="2652" spans="1:2" x14ac:dyDescent="0.25">
      <c r="A2652" t="str">
        <f>'Base Calificada'!A2653&amp;'Base Calificada'!D2653</f>
        <v>200933I625</v>
      </c>
      <c r="B2652" t="str">
        <f>'Base Calificada'!U2653</f>
        <v>Social</v>
      </c>
    </row>
    <row r="2653" spans="1:2" x14ac:dyDescent="0.25">
      <c r="A2653" t="str">
        <f>'Base Calificada'!A2654&amp;'Base Calificada'!D2654</f>
        <v>200933I626</v>
      </c>
      <c r="B2653" t="str">
        <f>'Base Calificada'!U2654</f>
        <v>Social</v>
      </c>
    </row>
    <row r="2654" spans="1:2" x14ac:dyDescent="0.25">
      <c r="A2654" t="str">
        <f>'Base Calificada'!A2655&amp;'Base Calificada'!D2655</f>
        <v>200933I627</v>
      </c>
      <c r="B2654" t="str">
        <f>'Base Calificada'!U2655</f>
        <v>Social</v>
      </c>
    </row>
    <row r="2655" spans="1:2" x14ac:dyDescent="0.25">
      <c r="A2655" t="str">
        <f>'Base Calificada'!A2656&amp;'Base Calificada'!D2656</f>
        <v>200933I628</v>
      </c>
      <c r="B2655" t="str">
        <f>'Base Calificada'!U2656</f>
        <v>Social</v>
      </c>
    </row>
    <row r="2656" spans="1:2" x14ac:dyDescent="0.25">
      <c r="A2656" t="str">
        <f>'Base Calificada'!A2657&amp;'Base Calificada'!D2657</f>
        <v>200933I629</v>
      </c>
      <c r="B2656" t="str">
        <f>'Base Calificada'!U2657</f>
        <v>Social</v>
      </c>
    </row>
    <row r="2657" spans="1:2" x14ac:dyDescent="0.25">
      <c r="A2657" t="str">
        <f>'Base Calificada'!A2658&amp;'Base Calificada'!D2658</f>
        <v>200933I630</v>
      </c>
      <c r="B2657" t="str">
        <f>'Base Calificada'!U2658</f>
        <v>Social</v>
      </c>
    </row>
    <row r="2658" spans="1:2" x14ac:dyDescent="0.25">
      <c r="A2658" t="str">
        <f>'Base Calificada'!A2659&amp;'Base Calificada'!D2659</f>
        <v>200933I631</v>
      </c>
      <c r="B2658" t="str">
        <f>'Base Calificada'!U2659</f>
        <v>Social</v>
      </c>
    </row>
    <row r="2659" spans="1:2" x14ac:dyDescent="0.25">
      <c r="A2659" t="str">
        <f>'Base Calificada'!A2660&amp;'Base Calificada'!D2660</f>
        <v>200933I632</v>
      </c>
      <c r="B2659" t="str">
        <f>'Base Calificada'!U2660</f>
        <v>Social</v>
      </c>
    </row>
    <row r="2660" spans="1:2" x14ac:dyDescent="0.25">
      <c r="A2660" t="str">
        <f>'Base Calificada'!A2661&amp;'Base Calificada'!D2661</f>
        <v>200933I701</v>
      </c>
      <c r="B2660" t="str">
        <f>'Base Calificada'!U2661</f>
        <v>No social</v>
      </c>
    </row>
    <row r="2661" spans="1:2" x14ac:dyDescent="0.25">
      <c r="A2661" t="str">
        <f>'Base Calificada'!A2662&amp;'Base Calificada'!D2662</f>
        <v>200933I702</v>
      </c>
      <c r="B2661" t="str">
        <f>'Base Calificada'!U2662</f>
        <v>No social</v>
      </c>
    </row>
    <row r="2662" spans="1:2" x14ac:dyDescent="0.25">
      <c r="A2662" t="str">
        <f>'Base Calificada'!A2663&amp;'Base Calificada'!D2663</f>
        <v>200933I703</v>
      </c>
      <c r="B2662" t="str">
        <f>'Base Calificada'!U2663</f>
        <v>No social</v>
      </c>
    </row>
    <row r="2663" spans="1:2" x14ac:dyDescent="0.25">
      <c r="A2663" t="str">
        <f>'Base Calificada'!A2664&amp;'Base Calificada'!D2664</f>
        <v>200933I704</v>
      </c>
      <c r="B2663" t="str">
        <f>'Base Calificada'!U2664</f>
        <v>No social</v>
      </c>
    </row>
    <row r="2664" spans="1:2" x14ac:dyDescent="0.25">
      <c r="A2664" t="str">
        <f>'Base Calificada'!A2665&amp;'Base Calificada'!D2665</f>
        <v>200933I705</v>
      </c>
      <c r="B2664" t="str">
        <f>'Base Calificada'!U2665</f>
        <v>No social</v>
      </c>
    </row>
    <row r="2665" spans="1:2" x14ac:dyDescent="0.25">
      <c r="A2665" t="str">
        <f>'Base Calificada'!A2666&amp;'Base Calificada'!D2666</f>
        <v>200933I706</v>
      </c>
      <c r="B2665" t="str">
        <f>'Base Calificada'!U2666</f>
        <v>No social</v>
      </c>
    </row>
    <row r="2666" spans="1:2" x14ac:dyDescent="0.25">
      <c r="A2666" t="str">
        <f>'Base Calificada'!A2667&amp;'Base Calificada'!D2667</f>
        <v>200933I707</v>
      </c>
      <c r="B2666" t="str">
        <f>'Base Calificada'!U2667</f>
        <v>No social</v>
      </c>
    </row>
    <row r="2667" spans="1:2" x14ac:dyDescent="0.25">
      <c r="A2667" t="str">
        <f>'Base Calificada'!A2668&amp;'Base Calificada'!D2668</f>
        <v>200933I708</v>
      </c>
      <c r="B2667" t="str">
        <f>'Base Calificada'!U2668</f>
        <v>No social</v>
      </c>
    </row>
    <row r="2668" spans="1:2" x14ac:dyDescent="0.25">
      <c r="A2668" t="str">
        <f>'Base Calificada'!A2669&amp;'Base Calificada'!D2669</f>
        <v>200933I709</v>
      </c>
      <c r="B2668" t="str">
        <f>'Base Calificada'!U2669</f>
        <v>No social</v>
      </c>
    </row>
    <row r="2669" spans="1:2" x14ac:dyDescent="0.25">
      <c r="A2669" t="str">
        <f>'Base Calificada'!A2670&amp;'Base Calificada'!D2670</f>
        <v>200933I710</v>
      </c>
      <c r="B2669" t="str">
        <f>'Base Calificada'!U2670</f>
        <v>No social</v>
      </c>
    </row>
    <row r="2670" spans="1:2" x14ac:dyDescent="0.25">
      <c r="A2670" t="str">
        <f>'Base Calificada'!A2671&amp;'Base Calificada'!D2671</f>
        <v>200933I711</v>
      </c>
      <c r="B2670" t="str">
        <f>'Base Calificada'!U2671</f>
        <v>No social</v>
      </c>
    </row>
    <row r="2671" spans="1:2" x14ac:dyDescent="0.25">
      <c r="A2671" t="str">
        <f>'Base Calificada'!A2672&amp;'Base Calificada'!D2672</f>
        <v>200933I712</v>
      </c>
      <c r="B2671" t="str">
        <f>'Base Calificada'!U2672</f>
        <v>No social</v>
      </c>
    </row>
    <row r="2672" spans="1:2" x14ac:dyDescent="0.25">
      <c r="A2672" t="str">
        <f>'Base Calificada'!A2673&amp;'Base Calificada'!D2673</f>
        <v>200933I713</v>
      </c>
      <c r="B2672" t="str">
        <f>'Base Calificada'!U2673</f>
        <v>No social</v>
      </c>
    </row>
    <row r="2673" spans="1:2" x14ac:dyDescent="0.25">
      <c r="A2673" t="str">
        <f>'Base Calificada'!A2674&amp;'Base Calificada'!D2674</f>
        <v>200933I714</v>
      </c>
      <c r="B2673" t="str">
        <f>'Base Calificada'!U2674</f>
        <v>No social</v>
      </c>
    </row>
    <row r="2674" spans="1:2" x14ac:dyDescent="0.25">
      <c r="A2674" t="str">
        <f>'Base Calificada'!A2675&amp;'Base Calificada'!D2675</f>
        <v>200933I715</v>
      </c>
      <c r="B2674" t="str">
        <f>'Base Calificada'!U2675</f>
        <v>No social</v>
      </c>
    </row>
    <row r="2675" spans="1:2" x14ac:dyDescent="0.25">
      <c r="A2675" t="str">
        <f>'Base Calificada'!A2676&amp;'Base Calificada'!D2676</f>
        <v>200933I716</v>
      </c>
      <c r="B2675" t="str">
        <f>'Base Calificada'!U2676</f>
        <v>No social</v>
      </c>
    </row>
    <row r="2676" spans="1:2" x14ac:dyDescent="0.25">
      <c r="A2676" t="str">
        <f>'Base Calificada'!A2677&amp;'Base Calificada'!D2677</f>
        <v>200933I717</v>
      </c>
      <c r="B2676" t="str">
        <f>'Base Calificada'!U2677</f>
        <v>No social</v>
      </c>
    </row>
    <row r="2677" spans="1:2" x14ac:dyDescent="0.25">
      <c r="A2677" t="str">
        <f>'Base Calificada'!A2678&amp;'Base Calificada'!D2678</f>
        <v>200933I718</v>
      </c>
      <c r="B2677" t="str">
        <f>'Base Calificada'!U2678</f>
        <v>No social</v>
      </c>
    </row>
    <row r="2678" spans="1:2" x14ac:dyDescent="0.25">
      <c r="A2678" t="str">
        <f>'Base Calificada'!A2679&amp;'Base Calificada'!D2679</f>
        <v>200933I719</v>
      </c>
      <c r="B2678" t="str">
        <f>'Base Calificada'!U2679</f>
        <v>No social</v>
      </c>
    </row>
    <row r="2679" spans="1:2" x14ac:dyDescent="0.25">
      <c r="A2679" t="str">
        <f>'Base Calificada'!A2680&amp;'Base Calificada'!D2680</f>
        <v>200933I720</v>
      </c>
      <c r="B2679" t="str">
        <f>'Base Calificada'!U2680</f>
        <v>No social</v>
      </c>
    </row>
    <row r="2680" spans="1:2" x14ac:dyDescent="0.25">
      <c r="A2680" t="str">
        <f>'Base Calificada'!A2681&amp;'Base Calificada'!D2681</f>
        <v>200933I721</v>
      </c>
      <c r="B2680" t="str">
        <f>'Base Calificada'!U2681</f>
        <v>No social</v>
      </c>
    </row>
    <row r="2681" spans="1:2" x14ac:dyDescent="0.25">
      <c r="A2681" t="str">
        <f>'Base Calificada'!A2682&amp;'Base Calificada'!D2682</f>
        <v>200933I722</v>
      </c>
      <c r="B2681" t="str">
        <f>'Base Calificada'!U2682</f>
        <v>No social</v>
      </c>
    </row>
    <row r="2682" spans="1:2" x14ac:dyDescent="0.25">
      <c r="A2682" t="str">
        <f>'Base Calificada'!A2683&amp;'Base Calificada'!D2683</f>
        <v>200933I723</v>
      </c>
      <c r="B2682" t="str">
        <f>'Base Calificada'!U2683</f>
        <v>No social</v>
      </c>
    </row>
    <row r="2683" spans="1:2" x14ac:dyDescent="0.25">
      <c r="A2683" t="str">
        <f>'Base Calificada'!A2684&amp;'Base Calificada'!D2684</f>
        <v>200933I724</v>
      </c>
      <c r="B2683" t="str">
        <f>'Base Calificada'!U2684</f>
        <v>No social</v>
      </c>
    </row>
    <row r="2684" spans="1:2" x14ac:dyDescent="0.25">
      <c r="A2684" t="str">
        <f>'Base Calificada'!A2685&amp;'Base Calificada'!D2685</f>
        <v>200933I725</v>
      </c>
      <c r="B2684" t="str">
        <f>'Base Calificada'!U2685</f>
        <v>No social</v>
      </c>
    </row>
    <row r="2685" spans="1:2" x14ac:dyDescent="0.25">
      <c r="A2685" t="str">
        <f>'Base Calificada'!A2686&amp;'Base Calificada'!D2686</f>
        <v>200933I726</v>
      </c>
      <c r="B2685" t="str">
        <f>'Base Calificada'!U2686</f>
        <v>No social</v>
      </c>
    </row>
    <row r="2686" spans="1:2" x14ac:dyDescent="0.25">
      <c r="A2686" t="str">
        <f>'Base Calificada'!A2687&amp;'Base Calificada'!D2687</f>
        <v>200933I727</v>
      </c>
      <c r="B2686" t="str">
        <f>'Base Calificada'!U2687</f>
        <v>No social</v>
      </c>
    </row>
    <row r="2687" spans="1:2" x14ac:dyDescent="0.25">
      <c r="A2687" t="str">
        <f>'Base Calificada'!A2688&amp;'Base Calificada'!D2688</f>
        <v>200933I728</v>
      </c>
      <c r="B2687" t="str">
        <f>'Base Calificada'!U2688</f>
        <v>No social</v>
      </c>
    </row>
    <row r="2688" spans="1:2" x14ac:dyDescent="0.25">
      <c r="A2688" t="str">
        <f>'Base Calificada'!A2689&amp;'Base Calificada'!D2689</f>
        <v>200933I729</v>
      </c>
      <c r="B2688" t="str">
        <f>'Base Calificada'!U2689</f>
        <v>No social</v>
      </c>
    </row>
    <row r="2689" spans="1:2" x14ac:dyDescent="0.25">
      <c r="A2689" t="str">
        <f>'Base Calificada'!A2690&amp;'Base Calificada'!D2690</f>
        <v>200933I730</v>
      </c>
      <c r="B2689" t="str">
        <f>'Base Calificada'!U2690</f>
        <v>No social</v>
      </c>
    </row>
    <row r="2690" spans="1:2" x14ac:dyDescent="0.25">
      <c r="A2690" t="str">
        <f>'Base Calificada'!A2691&amp;'Base Calificada'!D2691</f>
        <v>200933I731</v>
      </c>
      <c r="B2690" t="str">
        <f>'Base Calificada'!U2691</f>
        <v>No social</v>
      </c>
    </row>
    <row r="2691" spans="1:2" x14ac:dyDescent="0.25">
      <c r="A2691" t="str">
        <f>'Base Calificada'!A2692&amp;'Base Calificada'!D2692</f>
        <v>200933I732</v>
      </c>
      <c r="B2691" t="str">
        <f>'Base Calificada'!U2692</f>
        <v>No social</v>
      </c>
    </row>
    <row r="2692" spans="1:2" x14ac:dyDescent="0.25">
      <c r="A2692" t="str">
        <f>'Base Calificada'!A2693&amp;'Base Calificada'!D2693</f>
        <v>200933I734</v>
      </c>
      <c r="B2692" t="str">
        <f>'Base Calificada'!U2693</f>
        <v>No social</v>
      </c>
    </row>
    <row r="2693" spans="1:2" x14ac:dyDescent="0.25">
      <c r="A2693" t="str">
        <f>'Base Calificada'!A2694&amp;'Base Calificada'!D2694</f>
        <v>200933I801</v>
      </c>
      <c r="B2693" t="str">
        <f>'Base Calificada'!U2694</f>
        <v>No social</v>
      </c>
    </row>
    <row r="2694" spans="1:2" x14ac:dyDescent="0.25">
      <c r="A2694" t="str">
        <f>'Base Calificada'!A2695&amp;'Base Calificada'!D2695</f>
        <v>200933I802</v>
      </c>
      <c r="B2694" t="str">
        <f>'Base Calificada'!U2695</f>
        <v>No social</v>
      </c>
    </row>
    <row r="2695" spans="1:2" x14ac:dyDescent="0.25">
      <c r="A2695" t="str">
        <f>'Base Calificada'!A2696&amp;'Base Calificada'!D2696</f>
        <v>200933I803</v>
      </c>
      <c r="B2695" t="str">
        <f>'Base Calificada'!U2696</f>
        <v>No social</v>
      </c>
    </row>
    <row r="2696" spans="1:2" x14ac:dyDescent="0.25">
      <c r="A2696" t="str">
        <f>'Base Calificada'!A2697&amp;'Base Calificada'!D2697</f>
        <v>200933I804</v>
      </c>
      <c r="B2696" t="str">
        <f>'Base Calificada'!U2697</f>
        <v>No social</v>
      </c>
    </row>
    <row r="2697" spans="1:2" x14ac:dyDescent="0.25">
      <c r="A2697" t="str">
        <f>'Base Calificada'!A2698&amp;'Base Calificada'!D2698</f>
        <v>200933I805</v>
      </c>
      <c r="B2697" t="str">
        <f>'Base Calificada'!U2698</f>
        <v>No social</v>
      </c>
    </row>
    <row r="2698" spans="1:2" x14ac:dyDescent="0.25">
      <c r="A2698" t="str">
        <f>'Base Calificada'!A2699&amp;'Base Calificada'!D2699</f>
        <v>200933I806</v>
      </c>
      <c r="B2698" t="str">
        <f>'Base Calificada'!U2699</f>
        <v>No social</v>
      </c>
    </row>
    <row r="2699" spans="1:2" x14ac:dyDescent="0.25">
      <c r="A2699" t="str">
        <f>'Base Calificada'!A2700&amp;'Base Calificada'!D2700</f>
        <v>200933I807</v>
      </c>
      <c r="B2699" t="str">
        <f>'Base Calificada'!U2700</f>
        <v>No social</v>
      </c>
    </row>
    <row r="2700" spans="1:2" x14ac:dyDescent="0.25">
      <c r="A2700" t="str">
        <f>'Base Calificada'!A2701&amp;'Base Calificada'!D2701</f>
        <v>200933I808</v>
      </c>
      <c r="B2700" t="str">
        <f>'Base Calificada'!U2701</f>
        <v>No social</v>
      </c>
    </row>
    <row r="2701" spans="1:2" x14ac:dyDescent="0.25">
      <c r="A2701" t="str">
        <f>'Base Calificada'!A2702&amp;'Base Calificada'!D2702</f>
        <v>200933I809</v>
      </c>
      <c r="B2701" t="str">
        <f>'Base Calificada'!U2702</f>
        <v>No social</v>
      </c>
    </row>
    <row r="2702" spans="1:2" x14ac:dyDescent="0.25">
      <c r="A2702" t="str">
        <f>'Base Calificada'!A2703&amp;'Base Calificada'!D2703</f>
        <v>200933I810</v>
      </c>
      <c r="B2702" t="str">
        <f>'Base Calificada'!U2703</f>
        <v>No social</v>
      </c>
    </row>
    <row r="2703" spans="1:2" x14ac:dyDescent="0.25">
      <c r="A2703" t="str">
        <f>'Base Calificada'!A2704&amp;'Base Calificada'!D2704</f>
        <v>200933I811</v>
      </c>
      <c r="B2703" t="str">
        <f>'Base Calificada'!U2704</f>
        <v>No social</v>
      </c>
    </row>
    <row r="2704" spans="1:2" x14ac:dyDescent="0.25">
      <c r="A2704" t="str">
        <f>'Base Calificada'!A2705&amp;'Base Calificada'!D2705</f>
        <v>200933I812</v>
      </c>
      <c r="B2704" t="str">
        <f>'Base Calificada'!U2705</f>
        <v>No social</v>
      </c>
    </row>
    <row r="2705" spans="1:2" x14ac:dyDescent="0.25">
      <c r="A2705" t="str">
        <f>'Base Calificada'!A2706&amp;'Base Calificada'!D2706</f>
        <v>200933I813</v>
      </c>
      <c r="B2705" t="str">
        <f>'Base Calificada'!U2706</f>
        <v>No social</v>
      </c>
    </row>
    <row r="2706" spans="1:2" x14ac:dyDescent="0.25">
      <c r="A2706" t="str">
        <f>'Base Calificada'!A2707&amp;'Base Calificada'!D2707</f>
        <v>200933I814</v>
      </c>
      <c r="B2706" t="str">
        <f>'Base Calificada'!U2707</f>
        <v>No social</v>
      </c>
    </row>
    <row r="2707" spans="1:2" x14ac:dyDescent="0.25">
      <c r="A2707" t="str">
        <f>'Base Calificada'!A2708&amp;'Base Calificada'!D2708</f>
        <v>200933I815</v>
      </c>
      <c r="B2707" t="str">
        <f>'Base Calificada'!U2708</f>
        <v>No social</v>
      </c>
    </row>
    <row r="2708" spans="1:2" x14ac:dyDescent="0.25">
      <c r="A2708" t="str">
        <f>'Base Calificada'!A2709&amp;'Base Calificada'!D2709</f>
        <v>200933I816</v>
      </c>
      <c r="B2708" t="str">
        <f>'Base Calificada'!U2709</f>
        <v>No social</v>
      </c>
    </row>
    <row r="2709" spans="1:2" x14ac:dyDescent="0.25">
      <c r="A2709" t="str">
        <f>'Base Calificada'!A2710&amp;'Base Calificada'!D2710</f>
        <v>200933I817</v>
      </c>
      <c r="B2709" t="str">
        <f>'Base Calificada'!U2710</f>
        <v>No social</v>
      </c>
    </row>
    <row r="2710" spans="1:2" x14ac:dyDescent="0.25">
      <c r="A2710" t="str">
        <f>'Base Calificada'!A2711&amp;'Base Calificada'!D2711</f>
        <v>200933I818</v>
      </c>
      <c r="B2710" t="str">
        <f>'Base Calificada'!U2711</f>
        <v>No social</v>
      </c>
    </row>
    <row r="2711" spans="1:2" x14ac:dyDescent="0.25">
      <c r="A2711" t="str">
        <f>'Base Calificada'!A2712&amp;'Base Calificada'!D2712</f>
        <v>200933I819</v>
      </c>
      <c r="B2711" t="str">
        <f>'Base Calificada'!U2712</f>
        <v>No social</v>
      </c>
    </row>
    <row r="2712" spans="1:2" x14ac:dyDescent="0.25">
      <c r="A2712" t="str">
        <f>'Base Calificada'!A2713&amp;'Base Calificada'!D2713</f>
        <v>200933I820</v>
      </c>
      <c r="B2712" t="str">
        <f>'Base Calificada'!U2713</f>
        <v>No social</v>
      </c>
    </row>
    <row r="2713" spans="1:2" x14ac:dyDescent="0.25">
      <c r="A2713" t="str">
        <f>'Base Calificada'!A2714&amp;'Base Calificada'!D2714</f>
        <v>200933I821</v>
      </c>
      <c r="B2713" t="str">
        <f>'Base Calificada'!U2714</f>
        <v>No social</v>
      </c>
    </row>
    <row r="2714" spans="1:2" x14ac:dyDescent="0.25">
      <c r="A2714" t="str">
        <f>'Base Calificada'!A2715&amp;'Base Calificada'!D2715</f>
        <v>200933I822</v>
      </c>
      <c r="B2714" t="str">
        <f>'Base Calificada'!U2715</f>
        <v>No social</v>
      </c>
    </row>
    <row r="2715" spans="1:2" x14ac:dyDescent="0.25">
      <c r="A2715" t="str">
        <f>'Base Calificada'!A2716&amp;'Base Calificada'!D2716</f>
        <v>200933I823</v>
      </c>
      <c r="B2715" t="str">
        <f>'Base Calificada'!U2716</f>
        <v>No social</v>
      </c>
    </row>
    <row r="2716" spans="1:2" x14ac:dyDescent="0.25">
      <c r="A2716" t="str">
        <f>'Base Calificada'!A2717&amp;'Base Calificada'!D2717</f>
        <v>200933I824</v>
      </c>
      <c r="B2716" t="str">
        <f>'Base Calificada'!U2717</f>
        <v>No social</v>
      </c>
    </row>
    <row r="2717" spans="1:2" x14ac:dyDescent="0.25">
      <c r="A2717" t="str">
        <f>'Base Calificada'!A2718&amp;'Base Calificada'!D2718</f>
        <v>200933I825</v>
      </c>
      <c r="B2717" t="str">
        <f>'Base Calificada'!U2718</f>
        <v>No social</v>
      </c>
    </row>
    <row r="2718" spans="1:2" x14ac:dyDescent="0.25">
      <c r="A2718" t="str">
        <f>'Base Calificada'!A2719&amp;'Base Calificada'!D2719</f>
        <v>200933I826</v>
      </c>
      <c r="B2718" t="str">
        <f>'Base Calificada'!U2719</f>
        <v>No social</v>
      </c>
    </row>
    <row r="2719" spans="1:2" x14ac:dyDescent="0.25">
      <c r="A2719" t="str">
        <f>'Base Calificada'!A2720&amp;'Base Calificada'!D2720</f>
        <v>200933I827</v>
      </c>
      <c r="B2719" t="str">
        <f>'Base Calificada'!U2720</f>
        <v>No social</v>
      </c>
    </row>
    <row r="2720" spans="1:2" x14ac:dyDescent="0.25">
      <c r="A2720" t="str">
        <f>'Base Calificada'!A2721&amp;'Base Calificada'!D2721</f>
        <v>200933I828</v>
      </c>
      <c r="B2720" t="str">
        <f>'Base Calificada'!U2721</f>
        <v>No social</v>
      </c>
    </row>
    <row r="2721" spans="1:2" x14ac:dyDescent="0.25">
      <c r="A2721" t="str">
        <f>'Base Calificada'!A2722&amp;'Base Calificada'!D2722</f>
        <v>200933I829</v>
      </c>
      <c r="B2721" t="str">
        <f>'Base Calificada'!U2722</f>
        <v>No social</v>
      </c>
    </row>
    <row r="2722" spans="1:2" x14ac:dyDescent="0.25">
      <c r="A2722" t="str">
        <f>'Base Calificada'!A2723&amp;'Base Calificada'!D2723</f>
        <v>200933I830</v>
      </c>
      <c r="B2722" t="str">
        <f>'Base Calificada'!U2723</f>
        <v>No social</v>
      </c>
    </row>
    <row r="2723" spans="1:2" x14ac:dyDescent="0.25">
      <c r="A2723" t="str">
        <f>'Base Calificada'!A2724&amp;'Base Calificada'!D2724</f>
        <v>200933I831</v>
      </c>
      <c r="B2723" t="str">
        <f>'Base Calificada'!U2724</f>
        <v>No social</v>
      </c>
    </row>
    <row r="2724" spans="1:2" x14ac:dyDescent="0.25">
      <c r="A2724" t="str">
        <f>'Base Calificada'!A2725&amp;'Base Calificada'!D2725</f>
        <v>200933I832</v>
      </c>
      <c r="B2724" t="str">
        <f>'Base Calificada'!U2725</f>
        <v>No social</v>
      </c>
    </row>
    <row r="2725" spans="1:2" x14ac:dyDescent="0.25">
      <c r="A2725" t="str">
        <f>'Base Calificada'!A2726&amp;'Base Calificada'!D2726</f>
        <v>200934D001</v>
      </c>
      <c r="B2725" t="str">
        <f>'Base Calificada'!U2726</f>
        <v>No social</v>
      </c>
    </row>
    <row r="2726" spans="1:2" x14ac:dyDescent="0.25">
      <c r="A2726" t="str">
        <f>'Base Calificada'!A2727&amp;'Base Calificada'!D2727</f>
        <v>200934D002</v>
      </c>
      <c r="B2726" t="str">
        <f>'Base Calificada'!U2727</f>
        <v>No social</v>
      </c>
    </row>
    <row r="2727" spans="1:2" x14ac:dyDescent="0.25">
      <c r="A2727" t="str">
        <f>'Base Calificada'!A2728&amp;'Base Calificada'!D2728</f>
        <v>200934D003</v>
      </c>
      <c r="B2727" t="str">
        <f>'Base Calificada'!U2728</f>
        <v>No social</v>
      </c>
    </row>
    <row r="2728" spans="1:2" x14ac:dyDescent="0.25">
      <c r="A2728" t="str">
        <f>'Base Calificada'!A2729&amp;'Base Calificada'!D2729</f>
        <v>200934D004</v>
      </c>
      <c r="B2728" t="str">
        <f>'Base Calificada'!U2729</f>
        <v>No social</v>
      </c>
    </row>
    <row r="2729" spans="1:2" x14ac:dyDescent="0.25">
      <c r="A2729" t="str">
        <f>'Base Calificada'!A2730&amp;'Base Calificada'!D2730</f>
        <v>200934D005</v>
      </c>
      <c r="B2729" t="str">
        <f>'Base Calificada'!U2730</f>
        <v>No social</v>
      </c>
    </row>
    <row r="2730" spans="1:2" x14ac:dyDescent="0.25">
      <c r="A2730" t="str">
        <f>'Base Calificada'!A2731&amp;'Base Calificada'!D2731</f>
        <v>200934D006</v>
      </c>
      <c r="B2730" t="str">
        <f>'Base Calificada'!U2731</f>
        <v>No social</v>
      </c>
    </row>
    <row r="2731" spans="1:2" x14ac:dyDescent="0.25">
      <c r="A2731" t="str">
        <f>'Base Calificada'!A2732&amp;'Base Calificada'!D2732</f>
        <v>200934D007</v>
      </c>
      <c r="B2731" t="str">
        <f>'Base Calificada'!U2732</f>
        <v>No social</v>
      </c>
    </row>
    <row r="2732" spans="1:2" x14ac:dyDescent="0.25">
      <c r="A2732" t="str">
        <f>'Base Calificada'!A2733&amp;'Base Calificada'!D2733</f>
        <v>200934D008</v>
      </c>
      <c r="B2732" t="str">
        <f>'Base Calificada'!U2733</f>
        <v>No social</v>
      </c>
    </row>
    <row r="2733" spans="1:2" x14ac:dyDescent="0.25">
      <c r="A2733" t="str">
        <f>'Base Calificada'!A2734&amp;'Base Calificada'!D2734</f>
        <v>200934D009</v>
      </c>
      <c r="B2733" t="str">
        <f>'Base Calificada'!U2734</f>
        <v>No social</v>
      </c>
    </row>
    <row r="2734" spans="1:2" x14ac:dyDescent="0.25">
      <c r="A2734" t="str">
        <f>'Base Calificada'!A2735&amp;'Base Calificada'!D2735</f>
        <v>200934D011</v>
      </c>
      <c r="B2734" t="str">
        <f>'Base Calificada'!U2735</f>
        <v>No social</v>
      </c>
    </row>
    <row r="2735" spans="1:2" x14ac:dyDescent="0.25">
      <c r="A2735" t="str">
        <f>'Base Calificada'!A2736&amp;'Base Calificada'!D2736</f>
        <v>200935E001</v>
      </c>
      <c r="B2735" t="str">
        <f>'Base Calificada'!U2736</f>
        <v>No social</v>
      </c>
    </row>
    <row r="2736" spans="1:2" x14ac:dyDescent="0.25">
      <c r="A2736" t="str">
        <f>'Base Calificada'!A2737&amp;'Base Calificada'!D2737</f>
        <v>200935E002</v>
      </c>
      <c r="B2736" t="str">
        <f>'Base Calificada'!U2737</f>
        <v>No social</v>
      </c>
    </row>
    <row r="2737" spans="1:2" x14ac:dyDescent="0.25">
      <c r="A2737" t="str">
        <f>'Base Calificada'!A2738&amp;'Base Calificada'!D2738</f>
        <v>200935E003</v>
      </c>
      <c r="B2737" t="str">
        <f>'Base Calificada'!U2738</f>
        <v>No social</v>
      </c>
    </row>
    <row r="2738" spans="1:2" x14ac:dyDescent="0.25">
      <c r="A2738" t="str">
        <f>'Base Calificada'!A2739&amp;'Base Calificada'!D2739</f>
        <v>200935E004</v>
      </c>
      <c r="B2738" t="str">
        <f>'Base Calificada'!U2739</f>
        <v>Social</v>
      </c>
    </row>
    <row r="2739" spans="1:2" x14ac:dyDescent="0.25">
      <c r="A2739" t="str">
        <f>'Base Calificada'!A2740&amp;'Base Calificada'!D2740</f>
        <v>200935E005</v>
      </c>
      <c r="B2739" t="str">
        <f>'Base Calificada'!U2740</f>
        <v>No social</v>
      </c>
    </row>
    <row r="2740" spans="1:2" x14ac:dyDescent="0.25">
      <c r="A2740" t="str">
        <f>'Base Calificada'!A2741&amp;'Base Calificada'!D2741</f>
        <v>200935E006</v>
      </c>
      <c r="B2740" t="str">
        <f>'Base Calificada'!U2741</f>
        <v>No social</v>
      </c>
    </row>
    <row r="2741" spans="1:2" x14ac:dyDescent="0.25">
      <c r="A2741" t="str">
        <f>'Base Calificada'!A2742&amp;'Base Calificada'!D2742</f>
        <v>200935E007</v>
      </c>
      <c r="B2741" t="str">
        <f>'Base Calificada'!U2742</f>
        <v>No social</v>
      </c>
    </row>
    <row r="2742" spans="1:2" x14ac:dyDescent="0.25">
      <c r="A2742" t="str">
        <f>'Base Calificada'!A2743&amp;'Base Calificada'!D2743</f>
        <v>200935E008</v>
      </c>
      <c r="B2742" t="str">
        <f>'Base Calificada'!U2743</f>
        <v>No social</v>
      </c>
    </row>
    <row r="2743" spans="1:2" x14ac:dyDescent="0.25">
      <c r="A2743" t="str">
        <f>'Base Calificada'!A2744&amp;'Base Calificada'!D2744</f>
        <v>200935E009</v>
      </c>
      <c r="B2743" t="str">
        <f>'Base Calificada'!U2744</f>
        <v>No social</v>
      </c>
    </row>
    <row r="2744" spans="1:2" x14ac:dyDescent="0.25">
      <c r="A2744" t="str">
        <f>'Base Calificada'!A2745&amp;'Base Calificada'!D2745</f>
        <v>200935E010</v>
      </c>
      <c r="B2744" t="str">
        <f>'Base Calificada'!U2745</f>
        <v>Social</v>
      </c>
    </row>
    <row r="2745" spans="1:2" x14ac:dyDescent="0.25">
      <c r="A2745" t="str">
        <f>'Base Calificada'!A2746&amp;'Base Calificada'!D2746</f>
        <v>200935E011</v>
      </c>
      <c r="B2745" t="str">
        <f>'Base Calificada'!U2746</f>
        <v>Social</v>
      </c>
    </row>
    <row r="2746" spans="1:2" x14ac:dyDescent="0.25">
      <c r="A2746" t="str">
        <f>'Base Calificada'!A2747&amp;'Base Calificada'!D2747</f>
        <v>200935E012</v>
      </c>
      <c r="B2746" t="str">
        <f>'Base Calificada'!U2747</f>
        <v>Social</v>
      </c>
    </row>
    <row r="2747" spans="1:2" x14ac:dyDescent="0.25">
      <c r="A2747" t="str">
        <f>'Base Calificada'!A2748&amp;'Base Calificada'!D2748</f>
        <v>200935E013</v>
      </c>
      <c r="B2747" t="str">
        <f>'Base Calificada'!U2748</f>
        <v>Social</v>
      </c>
    </row>
    <row r="2748" spans="1:2" x14ac:dyDescent="0.25">
      <c r="A2748" t="str">
        <f>'Base Calificada'!A2749&amp;'Base Calificada'!D2749</f>
        <v>200935E014</v>
      </c>
      <c r="B2748" t="str">
        <f>'Base Calificada'!U2749</f>
        <v>Social</v>
      </c>
    </row>
    <row r="2749" spans="1:2" x14ac:dyDescent="0.25">
      <c r="A2749" t="str">
        <f>'Base Calificada'!A2750&amp;'Base Calificada'!D2750</f>
        <v>200935E015</v>
      </c>
      <c r="B2749" t="str">
        <f>'Base Calificada'!U2750</f>
        <v>No social</v>
      </c>
    </row>
    <row r="2750" spans="1:2" x14ac:dyDescent="0.25">
      <c r="A2750" t="str">
        <f>'Base Calificada'!A2751&amp;'Base Calificada'!D2751</f>
        <v>200935E016</v>
      </c>
      <c r="B2750" t="str">
        <f>'Base Calificada'!U2751</f>
        <v>No social</v>
      </c>
    </row>
    <row r="2751" spans="1:2" x14ac:dyDescent="0.25">
      <c r="A2751" t="str">
        <f>'Base Calificada'!A2752&amp;'Base Calificada'!D2752</f>
        <v>200935E017</v>
      </c>
      <c r="B2751" t="str">
        <f>'Base Calificada'!U2752</f>
        <v>Social</v>
      </c>
    </row>
    <row r="2752" spans="1:2" x14ac:dyDescent="0.25">
      <c r="A2752" t="str">
        <f>'Base Calificada'!A2753&amp;'Base Calificada'!D2753</f>
        <v>200935E018</v>
      </c>
      <c r="B2752" t="str">
        <f>'Base Calificada'!U2753</f>
        <v>No social</v>
      </c>
    </row>
    <row r="2753" spans="1:2" x14ac:dyDescent="0.25">
      <c r="A2753" t="str">
        <f>'Base Calificada'!A2754&amp;'Base Calificada'!D2754</f>
        <v>200935M001</v>
      </c>
      <c r="B2753" t="str">
        <f>'Base Calificada'!U2754</f>
        <v>No social</v>
      </c>
    </row>
    <row r="2754" spans="1:2" x14ac:dyDescent="0.25">
      <c r="A2754" t="str">
        <f>'Base Calificada'!A2755&amp;'Base Calificada'!D2755</f>
        <v>200935O001</v>
      </c>
      <c r="B2754" t="str">
        <f>'Base Calificada'!U2755</f>
        <v>No social</v>
      </c>
    </row>
    <row r="2755" spans="1:2" x14ac:dyDescent="0.25">
      <c r="A2755" t="str">
        <f>'Base Calificada'!A2756&amp;'Base Calificada'!D2756</f>
        <v>200935P019</v>
      </c>
      <c r="B2755" t="str">
        <f>'Base Calificada'!U2756</f>
        <v>No social</v>
      </c>
    </row>
    <row r="2756" spans="1:2" x14ac:dyDescent="0.25">
      <c r="A2756" t="str">
        <f>'Base Calificada'!A2757&amp;'Base Calificada'!D2757</f>
        <v>200935R020</v>
      </c>
      <c r="B2756" t="str">
        <f>'Base Calificada'!U2757</f>
        <v>No social</v>
      </c>
    </row>
    <row r="2757" spans="1:2" x14ac:dyDescent="0.25">
      <c r="A2757" t="str">
        <f>'Base Calificada'!A2758&amp;'Base Calificada'!D2758</f>
        <v>200935R021</v>
      </c>
      <c r="B2757" t="str">
        <f>'Base Calificada'!U2758</f>
        <v>No social</v>
      </c>
    </row>
    <row r="2758" spans="1:2" x14ac:dyDescent="0.25">
      <c r="A2758" t="str">
        <f>'Base Calificada'!A2759&amp;'Base Calificada'!D2759</f>
        <v>200936E001</v>
      </c>
      <c r="B2758" t="str">
        <f>'Base Calificada'!U2759</f>
        <v>No social</v>
      </c>
    </row>
    <row r="2759" spans="1:2" x14ac:dyDescent="0.25">
      <c r="A2759" t="str">
        <f>'Base Calificada'!A2760&amp;'Base Calificada'!D2760</f>
        <v>200936E002</v>
      </c>
      <c r="B2759" t="str">
        <f>'Base Calificada'!U2760</f>
        <v>Social</v>
      </c>
    </row>
    <row r="2760" spans="1:2" x14ac:dyDescent="0.25">
      <c r="A2760" t="str">
        <f>'Base Calificada'!A2761&amp;'Base Calificada'!D2761</f>
        <v>200936E003</v>
      </c>
      <c r="B2760" t="str">
        <f>'Base Calificada'!U2761</f>
        <v>No social</v>
      </c>
    </row>
    <row r="2761" spans="1:2" x14ac:dyDescent="0.25">
      <c r="A2761" t="str">
        <f>'Base Calificada'!A2762&amp;'Base Calificada'!D2762</f>
        <v>200936E004</v>
      </c>
      <c r="B2761" t="str">
        <f>'Base Calificada'!U2762</f>
        <v>Social</v>
      </c>
    </row>
    <row r="2762" spans="1:2" x14ac:dyDescent="0.25">
      <c r="A2762" t="str">
        <f>'Base Calificada'!A2763&amp;'Base Calificada'!D2763</f>
        <v>200936E005</v>
      </c>
      <c r="B2762" t="str">
        <f>'Base Calificada'!U2763</f>
        <v>Social</v>
      </c>
    </row>
    <row r="2763" spans="1:2" x14ac:dyDescent="0.25">
      <c r="A2763" t="str">
        <f>'Base Calificada'!A2764&amp;'Base Calificada'!D2764</f>
        <v>200936E006</v>
      </c>
      <c r="B2763" t="str">
        <f>'Base Calificada'!U2764</f>
        <v>No social</v>
      </c>
    </row>
    <row r="2764" spans="1:2" x14ac:dyDescent="0.25">
      <c r="A2764" t="str">
        <f>'Base Calificada'!A2765&amp;'Base Calificada'!D2765</f>
        <v>200936E007</v>
      </c>
      <c r="B2764" t="str">
        <f>'Base Calificada'!U2765</f>
        <v>Social</v>
      </c>
    </row>
    <row r="2765" spans="1:2" x14ac:dyDescent="0.25">
      <c r="A2765" t="str">
        <f>'Base Calificada'!A2766&amp;'Base Calificada'!D2766</f>
        <v>200936K023</v>
      </c>
      <c r="B2765" t="str">
        <f>'Base Calificada'!U2766</f>
        <v>No social</v>
      </c>
    </row>
    <row r="2766" spans="1:2" x14ac:dyDescent="0.25">
      <c r="A2766" t="str">
        <f>'Base Calificada'!A2767&amp;'Base Calificada'!D2767</f>
        <v>200936K027</v>
      </c>
      <c r="B2766" t="str">
        <f>'Base Calificada'!U2767</f>
        <v>No social</v>
      </c>
    </row>
    <row r="2767" spans="1:2" x14ac:dyDescent="0.25">
      <c r="A2767" t="str">
        <f>'Base Calificada'!A2768&amp;'Base Calificada'!D2768</f>
        <v>200936K028</v>
      </c>
      <c r="B2767" t="str">
        <f>'Base Calificada'!U2768</f>
        <v>No social</v>
      </c>
    </row>
    <row r="2768" spans="1:2" x14ac:dyDescent="0.25">
      <c r="A2768" t="str">
        <f>'Base Calificada'!A2769&amp;'Base Calificada'!D2769</f>
        <v>200936M001</v>
      </c>
      <c r="B2768" t="str">
        <f>'Base Calificada'!U2769</f>
        <v>No social</v>
      </c>
    </row>
    <row r="2769" spans="1:2" x14ac:dyDescent="0.25">
      <c r="A2769" t="str">
        <f>'Base Calificada'!A2770&amp;'Base Calificada'!D2770</f>
        <v>200936O001</v>
      </c>
      <c r="B2769" t="str">
        <f>'Base Calificada'!U2770</f>
        <v>No social</v>
      </c>
    </row>
    <row r="2770" spans="1:2" x14ac:dyDescent="0.25">
      <c r="A2770" t="str">
        <f>'Base Calificada'!A2771&amp;'Base Calificada'!D2771</f>
        <v>200936R003</v>
      </c>
      <c r="B2770" t="str">
        <f>'Base Calificada'!U2771</f>
        <v>No social</v>
      </c>
    </row>
    <row r="2771" spans="1:2" x14ac:dyDescent="0.25">
      <c r="A2771" t="str">
        <f>'Base Calificada'!A2772&amp;'Base Calificada'!D2772</f>
        <v>200936R005</v>
      </c>
      <c r="B2771" t="str">
        <f>'Base Calificada'!U2772</f>
        <v>No social</v>
      </c>
    </row>
    <row r="2772" spans="1:2" x14ac:dyDescent="0.25">
      <c r="A2772" t="str">
        <f>'Base Calificada'!A2773&amp;'Base Calificada'!D2773</f>
        <v>200936R006</v>
      </c>
      <c r="B2772" t="str">
        <f>'Base Calificada'!U2773</f>
        <v>Social</v>
      </c>
    </row>
    <row r="2773" spans="1:2" x14ac:dyDescent="0.25">
      <c r="A2773" t="str">
        <f>'Base Calificada'!A2774&amp;'Base Calificada'!D2774</f>
        <v>200936R007</v>
      </c>
      <c r="B2773" t="str">
        <f>'Base Calificada'!U2774</f>
        <v>No social</v>
      </c>
    </row>
    <row r="2774" spans="1:2" x14ac:dyDescent="0.25">
      <c r="A2774" t="str">
        <f>'Base Calificada'!A2775&amp;'Base Calificada'!D2775</f>
        <v>200936U001</v>
      </c>
      <c r="B2774" t="str">
        <f>'Base Calificada'!U2775</f>
        <v>No social</v>
      </c>
    </row>
    <row r="2775" spans="1:2" x14ac:dyDescent="0.25">
      <c r="A2775" t="str">
        <f>'Base Calificada'!A2776&amp;'Base Calificada'!D2776</f>
        <v>200937M001</v>
      </c>
      <c r="B2775" t="str">
        <f>'Base Calificada'!U2776</f>
        <v>No social</v>
      </c>
    </row>
    <row r="2776" spans="1:2" x14ac:dyDescent="0.25">
      <c r="A2776" t="str">
        <f>'Base Calificada'!A2777&amp;'Base Calificada'!D2777</f>
        <v>200937O001</v>
      </c>
      <c r="B2776" t="str">
        <f>'Base Calificada'!U2777</f>
        <v>No social</v>
      </c>
    </row>
    <row r="2777" spans="1:2" x14ac:dyDescent="0.25">
      <c r="A2777" t="str">
        <f>'Base Calificada'!A2778&amp;'Base Calificada'!D2778</f>
        <v>200937P001</v>
      </c>
      <c r="B2777" t="str">
        <f>'Base Calificada'!U2778</f>
        <v>No social</v>
      </c>
    </row>
    <row r="2778" spans="1:2" x14ac:dyDescent="0.25">
      <c r="A2778" t="str">
        <f>'Base Calificada'!A2779&amp;'Base Calificada'!D2779</f>
        <v>200937U003</v>
      </c>
      <c r="B2778" t="str">
        <f>'Base Calificada'!U2779</f>
        <v>No social</v>
      </c>
    </row>
    <row r="2779" spans="1:2" x14ac:dyDescent="0.25">
      <c r="A2779" t="str">
        <f>'Base Calificada'!A2780&amp;'Base Calificada'!D2780</f>
        <v>200938E001</v>
      </c>
      <c r="B2779" t="str">
        <f>'Base Calificada'!U2780</f>
        <v>Social</v>
      </c>
    </row>
    <row r="2780" spans="1:2" x14ac:dyDescent="0.25">
      <c r="A2780" t="str">
        <f>'Base Calificada'!A2781&amp;'Base Calificada'!D2781</f>
        <v>200938E002</v>
      </c>
      <c r="B2780" t="str">
        <f>'Base Calificada'!U2781</f>
        <v>Social</v>
      </c>
    </row>
    <row r="2781" spans="1:2" x14ac:dyDescent="0.25">
      <c r="A2781" t="str">
        <f>'Base Calificada'!A2782&amp;'Base Calificada'!D2782</f>
        <v>200938F001</v>
      </c>
      <c r="B2781" t="str">
        <f>'Base Calificada'!U2782</f>
        <v>Social</v>
      </c>
    </row>
    <row r="2782" spans="1:2" x14ac:dyDescent="0.25">
      <c r="A2782" t="str">
        <f>'Base Calificada'!A2783&amp;'Base Calificada'!D2783</f>
        <v>200938F002</v>
      </c>
      <c r="B2782" t="str">
        <f>'Base Calificada'!U2783</f>
        <v>Social</v>
      </c>
    </row>
    <row r="2783" spans="1:2" x14ac:dyDescent="0.25">
      <c r="A2783" t="str">
        <f>'Base Calificada'!A2784&amp;'Base Calificada'!D2784</f>
        <v>200938K010</v>
      </c>
      <c r="B2783" t="str">
        <f>'Base Calificada'!U2784</f>
        <v>Social</v>
      </c>
    </row>
    <row r="2784" spans="1:2" x14ac:dyDescent="0.25">
      <c r="A2784" t="str">
        <f>'Base Calificada'!A2785&amp;'Base Calificada'!D2785</f>
        <v>200938K027</v>
      </c>
      <c r="B2784" t="str">
        <f>'Base Calificada'!U2785</f>
        <v>Social</v>
      </c>
    </row>
    <row r="2785" spans="1:2" x14ac:dyDescent="0.25">
      <c r="A2785" t="str">
        <f>'Base Calificada'!A2786&amp;'Base Calificada'!D2786</f>
        <v>200938M001</v>
      </c>
      <c r="B2785" t="str">
        <f>'Base Calificada'!U2786</f>
        <v>No social</v>
      </c>
    </row>
    <row r="2786" spans="1:2" x14ac:dyDescent="0.25">
      <c r="A2786" t="str">
        <f>'Base Calificada'!A2787&amp;'Base Calificada'!D2787</f>
        <v>200938O001</v>
      </c>
      <c r="B2786" t="str">
        <f>'Base Calificada'!U2787</f>
        <v>No social</v>
      </c>
    </row>
    <row r="2787" spans="1:2" x14ac:dyDescent="0.25">
      <c r="A2787" t="str">
        <f>'Base Calificada'!A2788&amp;'Base Calificada'!D2788</f>
        <v>200938P001</v>
      </c>
      <c r="B2787" t="str">
        <f>'Base Calificada'!U2788</f>
        <v>Social</v>
      </c>
    </row>
    <row r="2788" spans="1:2" x14ac:dyDescent="0.25">
      <c r="A2788" t="str">
        <f>'Base Calificada'!A2789&amp;'Base Calificada'!D2789</f>
        <v>200938S190</v>
      </c>
      <c r="B2788" t="str">
        <f>'Base Calificada'!U2789</f>
        <v>Social</v>
      </c>
    </row>
    <row r="2789" spans="1:2" x14ac:dyDescent="0.25">
      <c r="A2789" t="str">
        <f>'Base Calificada'!A2790&amp;'Base Calificada'!D2790</f>
        <v>200938S191</v>
      </c>
      <c r="B2789" t="str">
        <f>'Base Calificada'!U2790</f>
        <v>Social</v>
      </c>
    </row>
    <row r="2790" spans="1:2" x14ac:dyDescent="0.25">
      <c r="A2790" t="str">
        <f>'Base Calificada'!A2791&amp;'Base Calificada'!D2791</f>
        <v>200938S192</v>
      </c>
      <c r="B2790" t="str">
        <f>'Base Calificada'!U2791</f>
        <v>Social</v>
      </c>
    </row>
    <row r="2791" spans="1:2" x14ac:dyDescent="0.25">
      <c r="A2791" t="str">
        <f>'Base Calificada'!A2792&amp;'Base Calificada'!D2792</f>
        <v>200938S225</v>
      </c>
      <c r="B2791" t="str">
        <f>'Base Calificada'!U2792</f>
        <v>Social</v>
      </c>
    </row>
    <row r="2792" spans="1:2" x14ac:dyDescent="0.25">
      <c r="A2792" t="str">
        <f>'Base Calificada'!A2793&amp;'Base Calificada'!D2793</f>
        <v>200938U001</v>
      </c>
      <c r="B2792" t="str">
        <f>'Base Calificada'!U2793</f>
        <v>Social</v>
      </c>
    </row>
    <row r="2793" spans="1:2" x14ac:dyDescent="0.25">
      <c r="A2793" t="str">
        <f>'Base Calificada'!A2794&amp;'Base Calificada'!D2794</f>
        <v>200938U002</v>
      </c>
      <c r="B2793" t="str">
        <f>'Base Calificada'!U2794</f>
        <v>Social</v>
      </c>
    </row>
    <row r="2794" spans="1:2" x14ac:dyDescent="0.25">
      <c r="A2794" t="str">
        <f>'Base Calificada'!A2795&amp;'Base Calificada'!D2795</f>
        <v>200938U003</v>
      </c>
      <c r="B2794" t="str">
        <f>'Base Calificada'!U2795</f>
        <v>Social</v>
      </c>
    </row>
    <row r="2795" spans="1:2" x14ac:dyDescent="0.25">
      <c r="A2795" t="str">
        <f>'Base Calificada'!A2796&amp;'Base Calificada'!D2796</f>
        <v>200938U004</v>
      </c>
      <c r="B2795" t="str">
        <f>'Base Calificada'!U2796</f>
        <v>Social</v>
      </c>
    </row>
    <row r="2796" spans="1:2" x14ac:dyDescent="0.25">
      <c r="A2796" t="str">
        <f>'Base Calificada'!A2797&amp;'Base Calificada'!D2797</f>
        <v>200938U005</v>
      </c>
      <c r="B2796" t="str">
        <f>'Base Calificada'!U2797</f>
        <v>Social</v>
      </c>
    </row>
    <row r="2797" spans="1:2" x14ac:dyDescent="0.25">
      <c r="A2797" t="str">
        <f>'Base Calificada'!A2798&amp;'Base Calificada'!D2798</f>
        <v>200940E002</v>
      </c>
      <c r="B2797" t="str">
        <f>'Base Calificada'!U2798</f>
        <v>No social</v>
      </c>
    </row>
    <row r="2798" spans="1:2" x14ac:dyDescent="0.25">
      <c r="A2798" t="str">
        <f>'Base Calificada'!A2799&amp;'Base Calificada'!D2799</f>
        <v>200940E003</v>
      </c>
      <c r="B2798" t="str">
        <f>'Base Calificada'!U2799</f>
        <v>No social</v>
      </c>
    </row>
    <row r="2799" spans="1:2" x14ac:dyDescent="0.25">
      <c r="A2799" t="str">
        <f>'Base Calificada'!A2800&amp;'Base Calificada'!D2800</f>
        <v>200940E004</v>
      </c>
      <c r="B2799" t="str">
        <f>'Base Calificada'!U2800</f>
        <v>No social</v>
      </c>
    </row>
    <row r="2800" spans="1:2" x14ac:dyDescent="0.25">
      <c r="A2800" t="str">
        <f>'Base Calificada'!A2801&amp;'Base Calificada'!D2801</f>
        <v>200940E005</v>
      </c>
      <c r="B2800" t="str">
        <f>'Base Calificada'!U2801</f>
        <v>No social</v>
      </c>
    </row>
    <row r="2801" spans="1:2" x14ac:dyDescent="0.25">
      <c r="A2801" t="str">
        <f>'Base Calificada'!A2802&amp;'Base Calificada'!D2802</f>
        <v>200940M001</v>
      </c>
      <c r="B2801" t="str">
        <f>'Base Calificada'!U2802</f>
        <v>No social</v>
      </c>
    </row>
    <row r="2802" spans="1:2" x14ac:dyDescent="0.25">
      <c r="A2802" t="str">
        <f>'Base Calificada'!A2803&amp;'Base Calificada'!D2803</f>
        <v>200940O001</v>
      </c>
      <c r="B2802" t="str">
        <f>'Base Calificada'!U2803</f>
        <v>No social</v>
      </c>
    </row>
    <row r="2803" spans="1:2" x14ac:dyDescent="0.25">
      <c r="A2803" t="str">
        <f>'Base Calificada'!A2804&amp;'Base Calificada'!D2804</f>
        <v>200940P001</v>
      </c>
      <c r="B2803" t="str">
        <f>'Base Calificada'!U2804</f>
        <v>No social</v>
      </c>
    </row>
    <row r="2804" spans="1:2" x14ac:dyDescent="0.25">
      <c r="A2804" t="str">
        <f>'Base Calificada'!A2805&amp;'Base Calificada'!D2805</f>
        <v>200940P002</v>
      </c>
      <c r="B2804" t="str">
        <f>'Base Calificada'!U2805</f>
        <v>No social</v>
      </c>
    </row>
    <row r="2805" spans="1:2" x14ac:dyDescent="0.25">
      <c r="A2805" t="str">
        <f>'Base Calificada'!A2806&amp;'Base Calificada'!D2806</f>
        <v>200950E001</v>
      </c>
      <c r="B2805" t="str">
        <f>'Base Calificada'!U2806</f>
        <v>Social</v>
      </c>
    </row>
    <row r="2806" spans="1:2" x14ac:dyDescent="0.25">
      <c r="A2806" t="str">
        <f>'Base Calificada'!A2807&amp;'Base Calificada'!D2807</f>
        <v>200950E002</v>
      </c>
      <c r="B2806" t="str">
        <f>'Base Calificada'!U2807</f>
        <v>Social</v>
      </c>
    </row>
    <row r="2807" spans="1:2" x14ac:dyDescent="0.25">
      <c r="A2807" t="str">
        <f>'Base Calificada'!A2808&amp;'Base Calificada'!D2808</f>
        <v>200950E003</v>
      </c>
      <c r="B2807" t="str">
        <f>'Base Calificada'!U2808</f>
        <v>Social</v>
      </c>
    </row>
    <row r="2808" spans="1:2" x14ac:dyDescent="0.25">
      <c r="A2808" t="str">
        <f>'Base Calificada'!A2809&amp;'Base Calificada'!D2809</f>
        <v>200950E004</v>
      </c>
      <c r="B2808" t="str">
        <f>'Base Calificada'!U2809</f>
        <v>Social</v>
      </c>
    </row>
    <row r="2809" spans="1:2" x14ac:dyDescent="0.25">
      <c r="A2809" t="str">
        <f>'Base Calificada'!A2810&amp;'Base Calificada'!D2810</f>
        <v>200950E006</v>
      </c>
      <c r="B2809" t="str">
        <f>'Base Calificada'!U2810</f>
        <v>Social</v>
      </c>
    </row>
    <row r="2810" spans="1:2" x14ac:dyDescent="0.25">
      <c r="A2810" t="str">
        <f>'Base Calificada'!A2811&amp;'Base Calificada'!D2811</f>
        <v>200950E007</v>
      </c>
      <c r="B2810" t="str">
        <f>'Base Calificada'!U2811</f>
        <v>Social</v>
      </c>
    </row>
    <row r="2811" spans="1:2" x14ac:dyDescent="0.25">
      <c r="A2811" t="str">
        <f>'Base Calificada'!A2812&amp;'Base Calificada'!D2812</f>
        <v>200950E008</v>
      </c>
      <c r="B2811" t="str">
        <f>'Base Calificada'!U2812</f>
        <v>Social</v>
      </c>
    </row>
    <row r="2812" spans="1:2" x14ac:dyDescent="0.25">
      <c r="A2812" t="str">
        <f>'Base Calificada'!A2813&amp;'Base Calificada'!D2813</f>
        <v>200950E009</v>
      </c>
      <c r="B2812" t="str">
        <f>'Base Calificada'!U2813</f>
        <v>Social</v>
      </c>
    </row>
    <row r="2813" spans="1:2" x14ac:dyDescent="0.25">
      <c r="A2813" t="str">
        <f>'Base Calificada'!A2814&amp;'Base Calificada'!D2814</f>
        <v>200950E010</v>
      </c>
      <c r="B2813" t="str">
        <f>'Base Calificada'!U2814</f>
        <v>Social</v>
      </c>
    </row>
    <row r="2814" spans="1:2" x14ac:dyDescent="0.25">
      <c r="A2814" t="str">
        <f>'Base Calificada'!A2815&amp;'Base Calificada'!D2815</f>
        <v>200950J001</v>
      </c>
      <c r="B2814" t="str">
        <f>'Base Calificada'!U2815</f>
        <v>Social</v>
      </c>
    </row>
    <row r="2815" spans="1:2" x14ac:dyDescent="0.25">
      <c r="A2815" t="str">
        <f>'Base Calificada'!A2816&amp;'Base Calificada'!D2816</f>
        <v>200950J002</v>
      </c>
      <c r="B2815" t="str">
        <f>'Base Calificada'!U2816</f>
        <v>Social</v>
      </c>
    </row>
    <row r="2816" spans="1:2" x14ac:dyDescent="0.25">
      <c r="A2816" t="str">
        <f>'Base Calificada'!A2817&amp;'Base Calificada'!D2817</f>
        <v>200950J003</v>
      </c>
      <c r="B2816" t="str">
        <f>'Base Calificada'!U2817</f>
        <v>Social</v>
      </c>
    </row>
    <row r="2817" spans="1:2" x14ac:dyDescent="0.25">
      <c r="A2817" t="str">
        <f>'Base Calificada'!A2818&amp;'Base Calificada'!D2818</f>
        <v>200950J004</v>
      </c>
      <c r="B2817" t="str">
        <f>'Base Calificada'!U2818</f>
        <v>Social</v>
      </c>
    </row>
    <row r="2818" spans="1:2" x14ac:dyDescent="0.25">
      <c r="A2818" t="str">
        <f>'Base Calificada'!A2819&amp;'Base Calificada'!D2819</f>
        <v>200950K012</v>
      </c>
      <c r="B2818" t="str">
        <f>'Base Calificada'!U2819</f>
        <v>Social</v>
      </c>
    </row>
    <row r="2819" spans="1:2" x14ac:dyDescent="0.25">
      <c r="A2819" t="str">
        <f>'Base Calificada'!A2820&amp;'Base Calificada'!D2820</f>
        <v>200950M001</v>
      </c>
      <c r="B2819" t="str">
        <f>'Base Calificada'!U2820</f>
        <v>Social</v>
      </c>
    </row>
    <row r="2820" spans="1:2" x14ac:dyDescent="0.25">
      <c r="A2820" t="str">
        <f>'Base Calificada'!A2821&amp;'Base Calificada'!D2821</f>
        <v>200950O001</v>
      </c>
      <c r="B2820" t="str">
        <f>'Base Calificada'!U2821</f>
        <v>No social</v>
      </c>
    </row>
    <row r="2821" spans="1:2" x14ac:dyDescent="0.25">
      <c r="A2821" t="str">
        <f>'Base Calificada'!A2822&amp;'Base Calificada'!D2822</f>
        <v>200951A000</v>
      </c>
      <c r="B2821" t="str">
        <f>'Base Calificada'!U2822</f>
        <v>No social</v>
      </c>
    </row>
    <row r="2822" spans="1:2" x14ac:dyDescent="0.25">
      <c r="A2822" t="str">
        <f>'Base Calificada'!A2823&amp;'Base Calificada'!D2823</f>
        <v>200951E001</v>
      </c>
      <c r="B2822" t="str">
        <f>'Base Calificada'!U2823</f>
        <v>Social</v>
      </c>
    </row>
    <row r="2823" spans="1:2" x14ac:dyDescent="0.25">
      <c r="A2823" t="str">
        <f>'Base Calificada'!A2824&amp;'Base Calificada'!D2824</f>
        <v>200951E002</v>
      </c>
      <c r="B2823" t="str">
        <f>'Base Calificada'!U2824</f>
        <v>Social</v>
      </c>
    </row>
    <row r="2824" spans="1:2" x14ac:dyDescent="0.25">
      <c r="A2824" t="str">
        <f>'Base Calificada'!A2825&amp;'Base Calificada'!D2825</f>
        <v>200951E003</v>
      </c>
      <c r="B2824" t="str">
        <f>'Base Calificada'!U2825</f>
        <v>Social</v>
      </c>
    </row>
    <row r="2825" spans="1:2" x14ac:dyDescent="0.25">
      <c r="A2825" t="str">
        <f>'Base Calificada'!A2826&amp;'Base Calificada'!D2826</f>
        <v>200951E004</v>
      </c>
      <c r="B2825" t="str">
        <f>'Base Calificada'!U2826</f>
        <v>Social</v>
      </c>
    </row>
    <row r="2826" spans="1:2" x14ac:dyDescent="0.25">
      <c r="A2826" t="str">
        <f>'Base Calificada'!A2827&amp;'Base Calificada'!D2827</f>
        <v>200951E005</v>
      </c>
      <c r="B2826" t="str">
        <f>'Base Calificada'!U2827</f>
        <v>Social</v>
      </c>
    </row>
    <row r="2827" spans="1:2" x14ac:dyDescent="0.25">
      <c r="A2827" t="str">
        <f>'Base Calificada'!A2828&amp;'Base Calificada'!D2828</f>
        <v>200951E006</v>
      </c>
      <c r="B2827" t="str">
        <f>'Base Calificada'!U2828</f>
        <v>Social</v>
      </c>
    </row>
    <row r="2828" spans="1:2" x14ac:dyDescent="0.25">
      <c r="A2828" t="str">
        <f>'Base Calificada'!A2829&amp;'Base Calificada'!D2829</f>
        <v>200951E007</v>
      </c>
      <c r="B2828" t="str">
        <f>'Base Calificada'!U2829</f>
        <v>Social</v>
      </c>
    </row>
    <row r="2829" spans="1:2" x14ac:dyDescent="0.25">
      <c r="A2829" t="str">
        <f>'Base Calificada'!A2830&amp;'Base Calificada'!D2830</f>
        <v>200951E008</v>
      </c>
      <c r="B2829" t="str">
        <f>'Base Calificada'!U2830</f>
        <v>Social</v>
      </c>
    </row>
    <row r="2830" spans="1:2" x14ac:dyDescent="0.25">
      <c r="A2830" t="str">
        <f>'Base Calificada'!A2831&amp;'Base Calificada'!D2831</f>
        <v>200951E009</v>
      </c>
      <c r="B2830" t="str">
        <f>'Base Calificada'!U2831</f>
        <v>Social</v>
      </c>
    </row>
    <row r="2831" spans="1:2" x14ac:dyDescent="0.25">
      <c r="A2831" t="str">
        <f>'Base Calificada'!A2832&amp;'Base Calificada'!D2832</f>
        <v>200951E010</v>
      </c>
      <c r="B2831" t="str">
        <f>'Base Calificada'!U2832</f>
        <v>Social</v>
      </c>
    </row>
    <row r="2832" spans="1:2" x14ac:dyDescent="0.25">
      <c r="A2832" t="str">
        <f>'Base Calificada'!A2833&amp;'Base Calificada'!D2833</f>
        <v>200951E011</v>
      </c>
      <c r="B2832" t="str">
        <f>'Base Calificada'!U2833</f>
        <v>Social</v>
      </c>
    </row>
    <row r="2833" spans="1:2" x14ac:dyDescent="0.25">
      <c r="A2833" t="str">
        <f>'Base Calificada'!A2834&amp;'Base Calificada'!D2834</f>
        <v>200951E012</v>
      </c>
      <c r="B2833" t="str">
        <f>'Base Calificada'!U2834</f>
        <v>Social</v>
      </c>
    </row>
    <row r="2834" spans="1:2" x14ac:dyDescent="0.25">
      <c r="A2834" t="str">
        <f>'Base Calificada'!A2835&amp;'Base Calificada'!D2835</f>
        <v>200951E013</v>
      </c>
      <c r="B2834" t="str">
        <f>'Base Calificada'!U2835</f>
        <v>Social</v>
      </c>
    </row>
    <row r="2835" spans="1:2" x14ac:dyDescent="0.25">
      <c r="A2835" t="str">
        <f>'Base Calificada'!A2836&amp;'Base Calificada'!D2836</f>
        <v>200951E014</v>
      </c>
      <c r="B2835" t="str">
        <f>'Base Calificada'!U2836</f>
        <v>Social</v>
      </c>
    </row>
    <row r="2836" spans="1:2" x14ac:dyDescent="0.25">
      <c r="A2836" t="str">
        <f>'Base Calificada'!A2837&amp;'Base Calificada'!D2837</f>
        <v>200951E015</v>
      </c>
      <c r="B2836" t="str">
        <f>'Base Calificada'!U2837</f>
        <v>Social</v>
      </c>
    </row>
    <row r="2837" spans="1:2" x14ac:dyDescent="0.25">
      <c r="A2837" t="str">
        <f>'Base Calificada'!A2838&amp;'Base Calificada'!D2838</f>
        <v>200951E016</v>
      </c>
      <c r="B2837" t="str">
        <f>'Base Calificada'!U2838</f>
        <v>Social</v>
      </c>
    </row>
    <row r="2838" spans="1:2" x14ac:dyDescent="0.25">
      <c r="A2838" t="str">
        <f>'Base Calificada'!A2839&amp;'Base Calificada'!D2839</f>
        <v>200951E017</v>
      </c>
      <c r="B2838" t="str">
        <f>'Base Calificada'!U2839</f>
        <v>Social</v>
      </c>
    </row>
    <row r="2839" spans="1:2" x14ac:dyDescent="0.25">
      <c r="A2839" t="str">
        <f>'Base Calificada'!A2840&amp;'Base Calificada'!D2840</f>
        <v>200951E018</v>
      </c>
      <c r="B2839" t="str">
        <f>'Base Calificada'!U2840</f>
        <v>Social</v>
      </c>
    </row>
    <row r="2840" spans="1:2" x14ac:dyDescent="0.25">
      <c r="A2840" t="str">
        <f>'Base Calificada'!A2841&amp;'Base Calificada'!D2841</f>
        <v>200951E030</v>
      </c>
      <c r="B2840" t="str">
        <f>'Base Calificada'!U2841</f>
        <v>Social</v>
      </c>
    </row>
    <row r="2841" spans="1:2" x14ac:dyDescent="0.25">
      <c r="A2841" t="str">
        <f>'Base Calificada'!A2842&amp;'Base Calificada'!D2842</f>
        <v>200951E031</v>
      </c>
      <c r="B2841" t="str">
        <f>'Base Calificada'!U2842</f>
        <v>Social</v>
      </c>
    </row>
    <row r="2842" spans="1:2" x14ac:dyDescent="0.25">
      <c r="A2842" t="str">
        <f>'Base Calificada'!A2843&amp;'Base Calificada'!D2843</f>
        <v>200951E032</v>
      </c>
      <c r="B2842" t="str">
        <f>'Base Calificada'!U2843</f>
        <v>Social</v>
      </c>
    </row>
    <row r="2843" spans="1:2" x14ac:dyDescent="0.25">
      <c r="A2843" t="str">
        <f>'Base Calificada'!A2844&amp;'Base Calificada'!D2844</f>
        <v>200951E033</v>
      </c>
      <c r="B2843" t="str">
        <f>'Base Calificada'!U2844</f>
        <v>Social</v>
      </c>
    </row>
    <row r="2844" spans="1:2" x14ac:dyDescent="0.25">
      <c r="A2844" t="str">
        <f>'Base Calificada'!A2845&amp;'Base Calificada'!D2845</f>
        <v>200951E034</v>
      </c>
      <c r="B2844" t="str">
        <f>'Base Calificada'!U2845</f>
        <v>Social</v>
      </c>
    </row>
    <row r="2845" spans="1:2" x14ac:dyDescent="0.25">
      <c r="A2845" t="str">
        <f>'Base Calificada'!A2846&amp;'Base Calificada'!D2846</f>
        <v>200951E035</v>
      </c>
      <c r="B2845" t="str">
        <f>'Base Calificada'!U2846</f>
        <v>Social</v>
      </c>
    </row>
    <row r="2846" spans="1:2" x14ac:dyDescent="0.25">
      <c r="A2846" t="str">
        <f>'Base Calificada'!A2847&amp;'Base Calificada'!D2847</f>
        <v>200951E036</v>
      </c>
      <c r="B2846" t="str">
        <f>'Base Calificada'!U2847</f>
        <v>Social</v>
      </c>
    </row>
    <row r="2847" spans="1:2" x14ac:dyDescent="0.25">
      <c r="A2847" t="str">
        <f>'Base Calificada'!A2848&amp;'Base Calificada'!D2848</f>
        <v>200951E037</v>
      </c>
      <c r="B2847" t="str">
        <f>'Base Calificada'!U2848</f>
        <v>Social</v>
      </c>
    </row>
    <row r="2848" spans="1:2" x14ac:dyDescent="0.25">
      <c r="A2848" t="str">
        <f>'Base Calificada'!A2849&amp;'Base Calificada'!D2849</f>
        <v>200951E038</v>
      </c>
      <c r="B2848" t="str">
        <f>'Base Calificada'!U2849</f>
        <v>Social</v>
      </c>
    </row>
    <row r="2849" spans="1:2" x14ac:dyDescent="0.25">
      <c r="A2849" t="str">
        <f>'Base Calificada'!A2850&amp;'Base Calificada'!D2850</f>
        <v>200951E039</v>
      </c>
      <c r="B2849" t="str">
        <f>'Base Calificada'!U2850</f>
        <v>Social</v>
      </c>
    </row>
    <row r="2850" spans="1:2" x14ac:dyDescent="0.25">
      <c r="A2850" t="str">
        <f>'Base Calificada'!A2851&amp;'Base Calificada'!D2851</f>
        <v>200951E040</v>
      </c>
      <c r="B2850" t="str">
        <f>'Base Calificada'!U2851</f>
        <v>Social</v>
      </c>
    </row>
    <row r="2851" spans="1:2" x14ac:dyDescent="0.25">
      <c r="A2851" t="str">
        <f>'Base Calificada'!A2852&amp;'Base Calificada'!D2852</f>
        <v>200951E041</v>
      </c>
      <c r="B2851" t="str">
        <f>'Base Calificada'!U2852</f>
        <v>No social</v>
      </c>
    </row>
    <row r="2852" spans="1:2" x14ac:dyDescent="0.25">
      <c r="A2852" t="str">
        <f>'Base Calificada'!A2853&amp;'Base Calificada'!D2853</f>
        <v>200951J019</v>
      </c>
      <c r="B2852" t="str">
        <f>'Base Calificada'!U2853</f>
        <v>Social</v>
      </c>
    </row>
    <row r="2853" spans="1:2" x14ac:dyDescent="0.25">
      <c r="A2853" t="str">
        <f>'Base Calificada'!A2854&amp;'Base Calificada'!D2854</f>
        <v>200951J020</v>
      </c>
      <c r="B2853" t="str">
        <f>'Base Calificada'!U2854</f>
        <v>Social</v>
      </c>
    </row>
    <row r="2854" spans="1:2" x14ac:dyDescent="0.25">
      <c r="A2854" t="str">
        <f>'Base Calificada'!A2855&amp;'Base Calificada'!D2855</f>
        <v>200951J021</v>
      </c>
      <c r="B2854" t="str">
        <f>'Base Calificada'!U2855</f>
        <v>Social</v>
      </c>
    </row>
    <row r="2855" spans="1:2" x14ac:dyDescent="0.25">
      <c r="A2855" t="str">
        <f>'Base Calificada'!A2856&amp;'Base Calificada'!D2856</f>
        <v>200951J022</v>
      </c>
      <c r="B2855" t="str">
        <f>'Base Calificada'!U2856</f>
        <v>Social</v>
      </c>
    </row>
    <row r="2856" spans="1:2" x14ac:dyDescent="0.25">
      <c r="A2856" t="str">
        <f>'Base Calificada'!A2857&amp;'Base Calificada'!D2857</f>
        <v>200951J023</v>
      </c>
      <c r="B2856" t="str">
        <f>'Base Calificada'!U2857</f>
        <v>Social</v>
      </c>
    </row>
    <row r="2857" spans="1:2" x14ac:dyDescent="0.25">
      <c r="A2857" t="str">
        <f>'Base Calificada'!A2858&amp;'Base Calificada'!D2858</f>
        <v>200951J024</v>
      </c>
      <c r="B2857" t="str">
        <f>'Base Calificada'!U2858</f>
        <v>Social</v>
      </c>
    </row>
    <row r="2858" spans="1:2" x14ac:dyDescent="0.25">
      <c r="A2858" t="str">
        <f>'Base Calificada'!A2859&amp;'Base Calificada'!D2859</f>
        <v>200951J025</v>
      </c>
      <c r="B2858" t="str">
        <f>'Base Calificada'!U2859</f>
        <v>Social</v>
      </c>
    </row>
    <row r="2859" spans="1:2" x14ac:dyDescent="0.25">
      <c r="A2859" t="str">
        <f>'Base Calificada'!A2860&amp;'Base Calificada'!D2860</f>
        <v>200951J026</v>
      </c>
      <c r="B2859" t="str">
        <f>'Base Calificada'!U2860</f>
        <v>Social</v>
      </c>
    </row>
    <row r="2860" spans="1:2" x14ac:dyDescent="0.25">
      <c r="A2860" t="str">
        <f>'Base Calificada'!A2861&amp;'Base Calificada'!D2861</f>
        <v>200951J027</v>
      </c>
      <c r="B2860" t="str">
        <f>'Base Calificada'!U2861</f>
        <v>Social</v>
      </c>
    </row>
    <row r="2861" spans="1:2" x14ac:dyDescent="0.25">
      <c r="A2861" t="str">
        <f>'Base Calificada'!A2862&amp;'Base Calificada'!D2862</f>
        <v>200951J028</v>
      </c>
      <c r="B2861" t="str">
        <f>'Base Calificada'!U2862</f>
        <v>Social</v>
      </c>
    </row>
    <row r="2862" spans="1:2" x14ac:dyDescent="0.25">
      <c r="A2862" t="str">
        <f>'Base Calificada'!A2863&amp;'Base Calificada'!D2863</f>
        <v>200951K011</v>
      </c>
      <c r="B2862" t="str">
        <f>'Base Calificada'!U2863</f>
        <v>Social</v>
      </c>
    </row>
    <row r="2863" spans="1:2" x14ac:dyDescent="0.25">
      <c r="A2863" t="str">
        <f>'Base Calificada'!A2864&amp;'Base Calificada'!D2864</f>
        <v>200951K027</v>
      </c>
      <c r="B2863" t="str">
        <f>'Base Calificada'!U2864</f>
        <v>Social</v>
      </c>
    </row>
    <row r="2864" spans="1:2" x14ac:dyDescent="0.25">
      <c r="A2864" t="str">
        <f>'Base Calificada'!A2865&amp;'Base Calificada'!D2865</f>
        <v>200951M001</v>
      </c>
      <c r="B2864" t="str">
        <f>'Base Calificada'!U2865</f>
        <v>No social</v>
      </c>
    </row>
    <row r="2865" spans="1:2" x14ac:dyDescent="0.25">
      <c r="A2865" t="str">
        <f>'Base Calificada'!A2866&amp;'Base Calificada'!D2866</f>
        <v>200951M002</v>
      </c>
      <c r="B2865" t="str">
        <f>'Base Calificada'!U2866</f>
        <v>Social</v>
      </c>
    </row>
    <row r="2866" spans="1:2" x14ac:dyDescent="0.25">
      <c r="A2866" t="str">
        <f>'Base Calificada'!A2867&amp;'Base Calificada'!D2867</f>
        <v>200951M003</v>
      </c>
      <c r="B2866" t="str">
        <f>'Base Calificada'!U2867</f>
        <v>No social</v>
      </c>
    </row>
    <row r="2867" spans="1:2" x14ac:dyDescent="0.25">
      <c r="A2867" t="str">
        <f>'Base Calificada'!A2868&amp;'Base Calificada'!D2868</f>
        <v>200951O001</v>
      </c>
      <c r="B2867" t="str">
        <f>'Base Calificada'!U2868</f>
        <v>No social</v>
      </c>
    </row>
    <row r="2868" spans="1:2" x14ac:dyDescent="0.25">
      <c r="A2868" t="str">
        <f>'Base Calificada'!A2869&amp;'Base Calificada'!D2869</f>
        <v>200952A000</v>
      </c>
      <c r="B2868" t="str">
        <f>'Base Calificada'!U2869</f>
        <v>No social</v>
      </c>
    </row>
    <row r="2869" spans="1:2" x14ac:dyDescent="0.25">
      <c r="A2869" t="str">
        <f>'Base Calificada'!A2870&amp;'Base Calificada'!D2870</f>
        <v>200952B001</v>
      </c>
      <c r="B2869" t="str">
        <f>'Base Calificada'!U2870</f>
        <v>No social</v>
      </c>
    </row>
    <row r="2870" spans="1:2" x14ac:dyDescent="0.25">
      <c r="A2870" t="str">
        <f>'Base Calificada'!A2871&amp;'Base Calificada'!D2871</f>
        <v>200952E001</v>
      </c>
      <c r="B2870" t="str">
        <f>'Base Calificada'!U2871</f>
        <v>No social</v>
      </c>
    </row>
    <row r="2871" spans="1:2" x14ac:dyDescent="0.25">
      <c r="A2871" t="str">
        <f>'Base Calificada'!A2872&amp;'Base Calificada'!D2872</f>
        <v>200952E002</v>
      </c>
      <c r="B2871" t="str">
        <f>'Base Calificada'!U2872</f>
        <v>No social</v>
      </c>
    </row>
    <row r="2872" spans="1:2" x14ac:dyDescent="0.25">
      <c r="A2872" t="str">
        <f>'Base Calificada'!A2873&amp;'Base Calificada'!D2873</f>
        <v>200952E005</v>
      </c>
      <c r="B2872" t="str">
        <f>'Base Calificada'!U2873</f>
        <v>No social</v>
      </c>
    </row>
    <row r="2873" spans="1:2" x14ac:dyDescent="0.25">
      <c r="A2873" t="str">
        <f>'Base Calificada'!A2874&amp;'Base Calificada'!D2874</f>
        <v>200952E010</v>
      </c>
      <c r="B2873" t="str">
        <f>'Base Calificada'!U2874</f>
        <v>No social</v>
      </c>
    </row>
    <row r="2874" spans="1:2" x14ac:dyDescent="0.25">
      <c r="A2874" t="str">
        <f>'Base Calificada'!A2875&amp;'Base Calificada'!D2875</f>
        <v>200952E011</v>
      </c>
      <c r="B2874" t="str">
        <f>'Base Calificada'!U2875</f>
        <v>No social</v>
      </c>
    </row>
    <row r="2875" spans="1:2" x14ac:dyDescent="0.25">
      <c r="A2875" t="str">
        <f>'Base Calificada'!A2876&amp;'Base Calificada'!D2876</f>
        <v>200952E012</v>
      </c>
      <c r="B2875" t="str">
        <f>'Base Calificada'!U2876</f>
        <v>No social</v>
      </c>
    </row>
    <row r="2876" spans="1:2" x14ac:dyDescent="0.25">
      <c r="A2876" t="str">
        <f>'Base Calificada'!A2877&amp;'Base Calificada'!D2877</f>
        <v>200952E013</v>
      </c>
      <c r="B2876" t="str">
        <f>'Base Calificada'!U2877</f>
        <v>Social</v>
      </c>
    </row>
    <row r="2877" spans="1:2" x14ac:dyDescent="0.25">
      <c r="A2877" t="str">
        <f>'Base Calificada'!A2878&amp;'Base Calificada'!D2878</f>
        <v>200952E014</v>
      </c>
      <c r="B2877" t="str">
        <f>'Base Calificada'!U2878</f>
        <v>No social</v>
      </c>
    </row>
    <row r="2878" spans="1:2" x14ac:dyDescent="0.25">
      <c r="A2878" t="str">
        <f>'Base Calificada'!A2879&amp;'Base Calificada'!D2879</f>
        <v>200952E015</v>
      </c>
      <c r="B2878" t="str">
        <f>'Base Calificada'!U2879</f>
        <v>No social</v>
      </c>
    </row>
    <row r="2879" spans="1:2" x14ac:dyDescent="0.25">
      <c r="A2879" t="str">
        <f>'Base Calificada'!A2880&amp;'Base Calificada'!D2880</f>
        <v>200952J002</v>
      </c>
      <c r="B2879" t="str">
        <f>'Base Calificada'!U2880</f>
        <v>Social</v>
      </c>
    </row>
    <row r="2880" spans="1:2" x14ac:dyDescent="0.25">
      <c r="A2880" t="str">
        <f>'Base Calificada'!A2881&amp;'Base Calificada'!D2881</f>
        <v>200952K002</v>
      </c>
      <c r="B2880" t="str">
        <f>'Base Calificada'!U2881</f>
        <v>No social</v>
      </c>
    </row>
    <row r="2881" spans="1:2" x14ac:dyDescent="0.25">
      <c r="A2881" t="str">
        <f>'Base Calificada'!A2882&amp;'Base Calificada'!D2882</f>
        <v>200952O001</v>
      </c>
      <c r="B2881" t="str">
        <f>'Base Calificada'!U2882</f>
        <v>No social</v>
      </c>
    </row>
    <row r="2882" spans="1:2" x14ac:dyDescent="0.25">
      <c r="A2882" t="str">
        <f>'Base Calificada'!A2883&amp;'Base Calificada'!D2883</f>
        <v>200953E553</v>
      </c>
      <c r="B2882" t="str">
        <f>'Base Calificada'!U2883</f>
        <v>No social</v>
      </c>
    </row>
    <row r="2883" spans="1:2" x14ac:dyDescent="0.25">
      <c r="A2883" t="str">
        <f>'Base Calificada'!A2884&amp;'Base Calificada'!D2884</f>
        <v>200953E555</v>
      </c>
      <c r="B2883" t="str">
        <f>'Base Calificada'!U2884</f>
        <v>No social</v>
      </c>
    </row>
    <row r="2884" spans="1:2" x14ac:dyDescent="0.25">
      <c r="A2884" t="str">
        <f>'Base Calificada'!A2885&amp;'Base Calificada'!D2885</f>
        <v>200953E561</v>
      </c>
      <c r="B2884" t="str">
        <f>'Base Calificada'!U2885</f>
        <v>No social</v>
      </c>
    </row>
    <row r="2885" spans="1:2" x14ac:dyDescent="0.25">
      <c r="A2885" t="str">
        <f>'Base Calificada'!A2886&amp;'Base Calificada'!D2886</f>
        <v>200953E562</v>
      </c>
      <c r="B2885" t="str">
        <f>'Base Calificada'!U2886</f>
        <v>No social</v>
      </c>
    </row>
    <row r="2886" spans="1:2" x14ac:dyDescent="0.25">
      <c r="A2886" t="str">
        <f>'Base Calificada'!A2887&amp;'Base Calificada'!D2887</f>
        <v>200953E563</v>
      </c>
      <c r="B2886" t="str">
        <f>'Base Calificada'!U2887</f>
        <v>No social</v>
      </c>
    </row>
    <row r="2887" spans="1:2" x14ac:dyDescent="0.25">
      <c r="A2887" t="str">
        <f>'Base Calificada'!A2888&amp;'Base Calificada'!D2888</f>
        <v>200953E564</v>
      </c>
      <c r="B2887" t="str">
        <f>'Base Calificada'!U2888</f>
        <v>No social</v>
      </c>
    </row>
    <row r="2888" spans="1:2" x14ac:dyDescent="0.25">
      <c r="A2888" t="str">
        <f>'Base Calificada'!A2889&amp;'Base Calificada'!D2889</f>
        <v>200953E567</v>
      </c>
      <c r="B2888" t="str">
        <f>'Base Calificada'!U2889</f>
        <v>No social</v>
      </c>
    </row>
    <row r="2889" spans="1:2" x14ac:dyDescent="0.25">
      <c r="A2889" t="str">
        <f>'Base Calificada'!A2890&amp;'Base Calificada'!D2890</f>
        <v>200953E568</v>
      </c>
      <c r="B2889" t="str">
        <f>'Base Calificada'!U2890</f>
        <v>No social</v>
      </c>
    </row>
    <row r="2890" spans="1:2" x14ac:dyDescent="0.25">
      <c r="A2890" t="str">
        <f>'Base Calificada'!A2891&amp;'Base Calificada'!D2891</f>
        <v>200953E570</v>
      </c>
      <c r="B2890" t="str">
        <f>'Base Calificada'!U2891</f>
        <v>No social</v>
      </c>
    </row>
    <row r="2891" spans="1:2" x14ac:dyDescent="0.25">
      <c r="A2891" t="str">
        <f>'Base Calificada'!A2892&amp;'Base Calificada'!D2892</f>
        <v>200953E578</v>
      </c>
      <c r="B2891" t="str">
        <f>'Base Calificada'!U2892</f>
        <v>No social</v>
      </c>
    </row>
    <row r="2892" spans="1:2" x14ac:dyDescent="0.25">
      <c r="A2892" t="str">
        <f>'Base Calificada'!A2893&amp;'Base Calificada'!D2893</f>
        <v>200953F571</v>
      </c>
      <c r="B2892" t="str">
        <f>'Base Calificada'!U2893</f>
        <v>Social</v>
      </c>
    </row>
    <row r="2893" spans="1:2" x14ac:dyDescent="0.25">
      <c r="A2893" t="str">
        <f>'Base Calificada'!A2894&amp;'Base Calificada'!D2894</f>
        <v>200953J001</v>
      </c>
      <c r="B2893" t="str">
        <f>'Base Calificada'!U2894</f>
        <v>Social</v>
      </c>
    </row>
    <row r="2894" spans="1:2" x14ac:dyDescent="0.25">
      <c r="A2894" t="str">
        <f>'Base Calificada'!A2895&amp;'Base Calificada'!D2895</f>
        <v>200953K001</v>
      </c>
      <c r="B2894" t="str">
        <f>'Base Calificada'!U2895</f>
        <v>No social</v>
      </c>
    </row>
    <row r="2895" spans="1:2" x14ac:dyDescent="0.25">
      <c r="A2895" t="str">
        <f>'Base Calificada'!A2896&amp;'Base Calificada'!D2896</f>
        <v>200953K025</v>
      </c>
      <c r="B2895" t="str">
        <f>'Base Calificada'!U2896</f>
        <v>No social</v>
      </c>
    </row>
    <row r="2896" spans="1:2" x14ac:dyDescent="0.25">
      <c r="A2896" t="str">
        <f>'Base Calificada'!A2897&amp;'Base Calificada'!D2897</f>
        <v>200953K027</v>
      </c>
      <c r="B2896" t="str">
        <f>'Base Calificada'!U2897</f>
        <v>No social</v>
      </c>
    </row>
    <row r="2897" spans="1:2" x14ac:dyDescent="0.25">
      <c r="A2897" t="str">
        <f>'Base Calificada'!A2898&amp;'Base Calificada'!D2898</f>
        <v>200953M001</v>
      </c>
      <c r="B2897" t="str">
        <f>'Base Calificada'!U2898</f>
        <v>No social</v>
      </c>
    </row>
    <row r="2898" spans="1:2" x14ac:dyDescent="0.25">
      <c r="A2898" t="str">
        <f>'Base Calificada'!A2899&amp;'Base Calificada'!D2899</f>
        <v>200953M002</v>
      </c>
      <c r="B2898" t="str">
        <f>'Base Calificada'!U2899</f>
        <v>No social</v>
      </c>
    </row>
    <row r="2899" spans="1:2" x14ac:dyDescent="0.25">
      <c r="A2899" t="str">
        <f>'Base Calificada'!A2900&amp;'Base Calificada'!D2900</f>
        <v>200953M003</v>
      </c>
      <c r="B2899" t="str">
        <f>'Base Calificada'!U2900</f>
        <v>No social</v>
      </c>
    </row>
    <row r="2900" spans="1:2" x14ac:dyDescent="0.25">
      <c r="A2900" t="str">
        <f>'Base Calificada'!A2901&amp;'Base Calificada'!D2901</f>
        <v>200953M004</v>
      </c>
      <c r="B2900" t="str">
        <f>'Base Calificada'!U2901</f>
        <v>No social</v>
      </c>
    </row>
    <row r="2901" spans="1:2" x14ac:dyDescent="0.25">
      <c r="A2901" t="str">
        <f>'Base Calificada'!A2902&amp;'Base Calificada'!D2902</f>
        <v>200953M005</v>
      </c>
      <c r="B2901" t="str">
        <f>'Base Calificada'!U2902</f>
        <v>No social</v>
      </c>
    </row>
    <row r="2902" spans="1:2" x14ac:dyDescent="0.25">
      <c r="A2902" t="str">
        <f>'Base Calificada'!A2903&amp;'Base Calificada'!D2903</f>
        <v>200953M006</v>
      </c>
      <c r="B2902" t="str">
        <f>'Base Calificada'!U2903</f>
        <v>No social</v>
      </c>
    </row>
    <row r="2903" spans="1:2" x14ac:dyDescent="0.25">
      <c r="A2903" t="str">
        <f>'Base Calificada'!A2904&amp;'Base Calificada'!D2904</f>
        <v>200953O001</v>
      </c>
      <c r="B2903" t="str">
        <f>'Base Calificada'!U2904</f>
        <v>No social</v>
      </c>
    </row>
    <row r="2904" spans="1:2" x14ac:dyDescent="0.25">
      <c r="A2904" t="str">
        <f>'Base Calificada'!A2905&amp;'Base Calificada'!D2905</f>
        <v>200953P551</v>
      </c>
      <c r="B2904" t="str">
        <f>'Base Calificada'!U2905</f>
        <v>No social</v>
      </c>
    </row>
    <row r="2905" spans="1:2" x14ac:dyDescent="0.25">
      <c r="A2905" t="str">
        <f>'Base Calificada'!A2906&amp;'Base Calificada'!D2906</f>
        <v>200953P552</v>
      </c>
      <c r="B2905" t="str">
        <f>'Base Calificada'!U2906</f>
        <v>No social</v>
      </c>
    </row>
    <row r="2906" spans="1:2" x14ac:dyDescent="0.25">
      <c r="A2906" t="str">
        <f>'Base Calificada'!A2907&amp;'Base Calificada'!D2907</f>
        <v>200953R575</v>
      </c>
      <c r="B2906" t="str">
        <f>'Base Calificada'!U2907</f>
        <v>No social</v>
      </c>
    </row>
    <row r="2907" spans="1:2" x14ac:dyDescent="0.25">
      <c r="A2907" t="str">
        <f>'Base Calificada'!A2908&amp;'Base Calificada'!D2908</f>
        <v>200963E203</v>
      </c>
      <c r="B2907" t="str">
        <f>'Base Calificada'!U2908</f>
        <v>No social</v>
      </c>
    </row>
    <row r="2908" spans="1:2" x14ac:dyDescent="0.25">
      <c r="A2908" t="str">
        <f>'Base Calificada'!A2909&amp;'Base Calificada'!D2909</f>
        <v>200963E204</v>
      </c>
      <c r="B2908" t="str">
        <f>'Base Calificada'!U2909</f>
        <v>No social</v>
      </c>
    </row>
    <row r="2909" spans="1:2" x14ac:dyDescent="0.25">
      <c r="A2909" t="str">
        <f>'Base Calificada'!A2910&amp;'Base Calificada'!D2910</f>
        <v>200963E205</v>
      </c>
      <c r="B2909" t="str">
        <f>'Base Calificada'!U2910</f>
        <v>No social</v>
      </c>
    </row>
    <row r="2910" spans="1:2" x14ac:dyDescent="0.25">
      <c r="A2910" t="str">
        <f>'Base Calificada'!A2911&amp;'Base Calificada'!D2911</f>
        <v>200963E208</v>
      </c>
      <c r="B2910" t="str">
        <f>'Base Calificada'!U2911</f>
        <v>No social</v>
      </c>
    </row>
    <row r="2911" spans="1:2" x14ac:dyDescent="0.25">
      <c r="A2911" t="str">
        <f>'Base Calificada'!A2912&amp;'Base Calificada'!D2912</f>
        <v>200963E209</v>
      </c>
      <c r="B2911" t="str">
        <f>'Base Calificada'!U2912</f>
        <v>No social</v>
      </c>
    </row>
    <row r="2912" spans="1:2" x14ac:dyDescent="0.25">
      <c r="A2912" t="str">
        <f>'Base Calificada'!A2913&amp;'Base Calificada'!D2913</f>
        <v>200963J202</v>
      </c>
      <c r="B2912" t="str">
        <f>'Base Calificada'!U2913</f>
        <v>Social</v>
      </c>
    </row>
    <row r="2913" spans="1:2" x14ac:dyDescent="0.25">
      <c r="A2913" t="str">
        <f>'Base Calificada'!A2914&amp;'Base Calificada'!D2914</f>
        <v>200963K001</v>
      </c>
      <c r="B2913" t="str">
        <f>'Base Calificada'!U2914</f>
        <v>No social</v>
      </c>
    </row>
    <row r="2914" spans="1:2" x14ac:dyDescent="0.25">
      <c r="A2914" t="str">
        <f>'Base Calificada'!A2915&amp;'Base Calificada'!D2915</f>
        <v>200963K027</v>
      </c>
      <c r="B2914" t="str">
        <f>'Base Calificada'!U2915</f>
        <v>No social</v>
      </c>
    </row>
    <row r="2915" spans="1:2" x14ac:dyDescent="0.25">
      <c r="A2915" t="str">
        <f>'Base Calificada'!A2916&amp;'Base Calificada'!D2916</f>
        <v>200963K028</v>
      </c>
      <c r="B2915" t="str">
        <f>'Base Calificada'!U2916</f>
        <v>No social</v>
      </c>
    </row>
    <row r="2916" spans="1:2" x14ac:dyDescent="0.25">
      <c r="A2916" t="str">
        <f>'Base Calificada'!A2917&amp;'Base Calificada'!D2917</f>
        <v>200963K029</v>
      </c>
      <c r="B2916" t="str">
        <f>'Base Calificada'!U2917</f>
        <v>No social</v>
      </c>
    </row>
    <row r="2917" spans="1:2" x14ac:dyDescent="0.25">
      <c r="A2917" t="str">
        <f>'Base Calificada'!A2918&amp;'Base Calificada'!D2918</f>
        <v>200963M001</v>
      </c>
      <c r="B2917" t="str">
        <f>'Base Calificada'!U2918</f>
        <v>No social</v>
      </c>
    </row>
    <row r="2918" spans="1:2" x14ac:dyDescent="0.25">
      <c r="A2918" t="str">
        <f>'Base Calificada'!A2919&amp;'Base Calificada'!D2919</f>
        <v>200963O001</v>
      </c>
      <c r="B2918" t="str">
        <f>'Base Calificada'!U2919</f>
        <v>No social</v>
      </c>
    </row>
    <row r="2919" spans="1:2" x14ac:dyDescent="0.25">
      <c r="A2919" t="str">
        <f>'Base Calificada'!A2920&amp;'Base Calificada'!D2920</f>
        <v>20101K025</v>
      </c>
      <c r="B2919" t="str">
        <f>'Base Calificada'!U2920</f>
        <v>No social</v>
      </c>
    </row>
    <row r="2920" spans="1:2" x14ac:dyDescent="0.25">
      <c r="A2920" t="str">
        <f>'Base Calificada'!A2921&amp;'Base Calificada'!D2921</f>
        <v>20101K027</v>
      </c>
      <c r="B2920" t="str">
        <f>'Base Calificada'!U2921</f>
        <v>No social</v>
      </c>
    </row>
    <row r="2921" spans="1:2" x14ac:dyDescent="0.25">
      <c r="A2921" t="str">
        <f>'Base Calificada'!A2922&amp;'Base Calificada'!D2922</f>
        <v>20101R001</v>
      </c>
      <c r="B2921" t="str">
        <f>'Base Calificada'!U2922</f>
        <v>No social</v>
      </c>
    </row>
    <row r="2922" spans="1:2" x14ac:dyDescent="0.25">
      <c r="A2922" t="str">
        <f>'Base Calificada'!A2923&amp;'Base Calificada'!D2923</f>
        <v>20101R002</v>
      </c>
      <c r="B2922" t="str">
        <f>'Base Calificada'!U2923</f>
        <v>No social</v>
      </c>
    </row>
    <row r="2923" spans="1:2" x14ac:dyDescent="0.25">
      <c r="A2923" t="str">
        <f>'Base Calificada'!A2924&amp;'Base Calificada'!D2924</f>
        <v>20102M001</v>
      </c>
      <c r="B2923" t="str">
        <f>'Base Calificada'!U2924</f>
        <v>No social</v>
      </c>
    </row>
    <row r="2924" spans="1:2" x14ac:dyDescent="0.25">
      <c r="A2924" t="str">
        <f>'Base Calificada'!A2925&amp;'Base Calificada'!D2925</f>
        <v>20102O001</v>
      </c>
      <c r="B2924" t="str">
        <f>'Base Calificada'!U2925</f>
        <v>No social</v>
      </c>
    </row>
    <row r="2925" spans="1:2" x14ac:dyDescent="0.25">
      <c r="A2925" t="str">
        <f>'Base Calificada'!A2926&amp;'Base Calificada'!D2926</f>
        <v>20102P001</v>
      </c>
      <c r="B2925" t="str">
        <f>'Base Calificada'!U2926</f>
        <v>No social</v>
      </c>
    </row>
    <row r="2926" spans="1:2" x14ac:dyDescent="0.25">
      <c r="A2926" t="str">
        <f>'Base Calificada'!A2927&amp;'Base Calificada'!D2927</f>
        <v>20102P002</v>
      </c>
      <c r="B2926" t="str">
        <f>'Base Calificada'!U2927</f>
        <v>No social</v>
      </c>
    </row>
    <row r="2927" spans="1:2" x14ac:dyDescent="0.25">
      <c r="A2927" t="str">
        <f>'Base Calificada'!A2928&amp;'Base Calificada'!D2928</f>
        <v>20102P003</v>
      </c>
      <c r="B2927" t="str">
        <f>'Base Calificada'!U2928</f>
        <v>Social</v>
      </c>
    </row>
    <row r="2928" spans="1:2" x14ac:dyDescent="0.25">
      <c r="A2928" t="str">
        <f>'Base Calificada'!A2929&amp;'Base Calificada'!D2929</f>
        <v>20103R001</v>
      </c>
      <c r="B2928" t="str">
        <f>'Base Calificada'!U2929</f>
        <v>No social</v>
      </c>
    </row>
    <row r="2929" spans="1:2" x14ac:dyDescent="0.25">
      <c r="A2929" t="str">
        <f>'Base Calificada'!A2930&amp;'Base Calificada'!D2930</f>
        <v>20104E001</v>
      </c>
      <c r="B2929" t="str">
        <f>'Base Calificada'!U2930</f>
        <v>No social</v>
      </c>
    </row>
    <row r="2930" spans="1:2" x14ac:dyDescent="0.25">
      <c r="A2930" t="str">
        <f>'Base Calificada'!A2931&amp;'Base Calificada'!D2931</f>
        <v>20104E002</v>
      </c>
      <c r="B2930" t="str">
        <f>'Base Calificada'!U2931</f>
        <v>No social</v>
      </c>
    </row>
    <row r="2931" spans="1:2" x14ac:dyDescent="0.25">
      <c r="A2931" t="str">
        <f>'Base Calificada'!A2932&amp;'Base Calificada'!D2932</f>
        <v>20104E004</v>
      </c>
      <c r="B2931" t="str">
        <f>'Base Calificada'!U2932</f>
        <v>No social</v>
      </c>
    </row>
    <row r="2932" spans="1:2" x14ac:dyDescent="0.25">
      <c r="A2932" t="str">
        <f>'Base Calificada'!A2933&amp;'Base Calificada'!D2933</f>
        <v>20104E006</v>
      </c>
      <c r="B2932" t="str">
        <f>'Base Calificada'!U2933</f>
        <v>Social</v>
      </c>
    </row>
    <row r="2933" spans="1:2" x14ac:dyDescent="0.25">
      <c r="A2933" t="str">
        <f>'Base Calificada'!A2934&amp;'Base Calificada'!D2934</f>
        <v>20104E008</v>
      </c>
      <c r="B2933" t="str">
        <f>'Base Calificada'!U2934</f>
        <v>Social</v>
      </c>
    </row>
    <row r="2934" spans="1:2" x14ac:dyDescent="0.25">
      <c r="A2934" t="str">
        <f>'Base Calificada'!A2935&amp;'Base Calificada'!D2935</f>
        <v>20104E010</v>
      </c>
      <c r="B2934" t="str">
        <f>'Base Calificada'!U2935</f>
        <v>Social</v>
      </c>
    </row>
    <row r="2935" spans="1:2" x14ac:dyDescent="0.25">
      <c r="A2935" t="str">
        <f>'Base Calificada'!A2936&amp;'Base Calificada'!D2936</f>
        <v>20104E011</v>
      </c>
      <c r="B2935" t="str">
        <f>'Base Calificada'!U2936</f>
        <v>Social</v>
      </c>
    </row>
    <row r="2936" spans="1:2" x14ac:dyDescent="0.25">
      <c r="A2936" t="str">
        <f>'Base Calificada'!A2937&amp;'Base Calificada'!D2937</f>
        <v>20104E012</v>
      </c>
      <c r="B2936" t="str">
        <f>'Base Calificada'!U2937</f>
        <v>No social</v>
      </c>
    </row>
    <row r="2937" spans="1:2" x14ac:dyDescent="0.25">
      <c r="A2937" t="str">
        <f>'Base Calificada'!A2938&amp;'Base Calificada'!D2938</f>
        <v>20104E013</v>
      </c>
      <c r="B2937" t="str">
        <f>'Base Calificada'!U2938</f>
        <v>No social</v>
      </c>
    </row>
    <row r="2938" spans="1:2" x14ac:dyDescent="0.25">
      <c r="A2938" t="str">
        <f>'Base Calificada'!A2939&amp;'Base Calificada'!D2939</f>
        <v>20104E014</v>
      </c>
      <c r="B2938" t="str">
        <f>'Base Calificada'!U2939</f>
        <v>No social</v>
      </c>
    </row>
    <row r="2939" spans="1:2" x14ac:dyDescent="0.25">
      <c r="A2939" t="str">
        <f>'Base Calificada'!A2940&amp;'Base Calificada'!D2940</f>
        <v>20104K015</v>
      </c>
      <c r="B2939" t="str">
        <f>'Base Calificada'!U2940</f>
        <v>No social</v>
      </c>
    </row>
    <row r="2940" spans="1:2" x14ac:dyDescent="0.25">
      <c r="A2940" t="str">
        <f>'Base Calificada'!A2941&amp;'Base Calificada'!D2941</f>
        <v>20104M001</v>
      </c>
      <c r="B2940" t="str">
        <f>'Base Calificada'!U2941</f>
        <v>No social</v>
      </c>
    </row>
    <row r="2941" spans="1:2" x14ac:dyDescent="0.25">
      <c r="A2941" t="str">
        <f>'Base Calificada'!A2942&amp;'Base Calificada'!D2942</f>
        <v>20104N001</v>
      </c>
      <c r="B2941" t="str">
        <f>'Base Calificada'!U2942</f>
        <v>No social</v>
      </c>
    </row>
    <row r="2942" spans="1:2" x14ac:dyDescent="0.25">
      <c r="A2942" t="str">
        <f>'Base Calificada'!A2943&amp;'Base Calificada'!D2943</f>
        <v>20104O001</v>
      </c>
      <c r="B2942" t="str">
        <f>'Base Calificada'!U2943</f>
        <v>No social</v>
      </c>
    </row>
    <row r="2943" spans="1:2" x14ac:dyDescent="0.25">
      <c r="A2943" t="str">
        <f>'Base Calificada'!A2944&amp;'Base Calificada'!D2944</f>
        <v>20104P001</v>
      </c>
      <c r="B2943" t="str">
        <f>'Base Calificada'!U2944</f>
        <v>No social</v>
      </c>
    </row>
    <row r="2944" spans="1:2" x14ac:dyDescent="0.25">
      <c r="A2944" t="str">
        <f>'Base Calificada'!A2945&amp;'Base Calificada'!D2945</f>
        <v>20104P002</v>
      </c>
      <c r="B2944" t="str">
        <f>'Base Calificada'!U2945</f>
        <v>Social</v>
      </c>
    </row>
    <row r="2945" spans="1:2" x14ac:dyDescent="0.25">
      <c r="A2945" t="str">
        <f>'Base Calificada'!A2946&amp;'Base Calificada'!D2946</f>
        <v>20104P004</v>
      </c>
      <c r="B2945" t="str">
        <f>'Base Calificada'!U2946</f>
        <v>No social</v>
      </c>
    </row>
    <row r="2946" spans="1:2" x14ac:dyDescent="0.25">
      <c r="A2946" t="str">
        <f>'Base Calificada'!A2947&amp;'Base Calificada'!D2947</f>
        <v>20104P005</v>
      </c>
      <c r="B2946" t="str">
        <f>'Base Calificada'!U2947</f>
        <v>No social</v>
      </c>
    </row>
    <row r="2947" spans="1:2" x14ac:dyDescent="0.25">
      <c r="A2947" t="str">
        <f>'Base Calificada'!A2948&amp;'Base Calificada'!D2948</f>
        <v>20104P006</v>
      </c>
      <c r="B2947" t="str">
        <f>'Base Calificada'!U2948</f>
        <v>Social</v>
      </c>
    </row>
    <row r="2948" spans="1:2" x14ac:dyDescent="0.25">
      <c r="A2948" t="str">
        <f>'Base Calificada'!A2949&amp;'Base Calificada'!D2949</f>
        <v>20104P009</v>
      </c>
      <c r="B2948" t="str">
        <f>'Base Calificada'!U2949</f>
        <v>No social</v>
      </c>
    </row>
    <row r="2949" spans="1:2" x14ac:dyDescent="0.25">
      <c r="A2949" t="str">
        <f>'Base Calificada'!A2950&amp;'Base Calificada'!D2950</f>
        <v>20104P010</v>
      </c>
      <c r="B2949" t="str">
        <f>'Base Calificada'!U2950</f>
        <v>No social</v>
      </c>
    </row>
    <row r="2950" spans="1:2" x14ac:dyDescent="0.25">
      <c r="A2950" t="str">
        <f>'Base Calificada'!A2951&amp;'Base Calificada'!D2951</f>
        <v>20104P011</v>
      </c>
      <c r="B2950" t="str">
        <f>'Base Calificada'!U2951</f>
        <v>No social</v>
      </c>
    </row>
    <row r="2951" spans="1:2" x14ac:dyDescent="0.25">
      <c r="A2951" t="str">
        <f>'Base Calificada'!A2952&amp;'Base Calificada'!D2952</f>
        <v>20104P012</v>
      </c>
      <c r="B2951" t="str">
        <f>'Base Calificada'!U2952</f>
        <v>Social</v>
      </c>
    </row>
    <row r="2952" spans="1:2" x14ac:dyDescent="0.25">
      <c r="A2952" t="str">
        <f>'Base Calificada'!A2953&amp;'Base Calificada'!D2953</f>
        <v>20104P013</v>
      </c>
      <c r="B2952" t="str">
        <f>'Base Calificada'!U2953</f>
        <v>No social</v>
      </c>
    </row>
    <row r="2953" spans="1:2" x14ac:dyDescent="0.25">
      <c r="A2953" t="str">
        <f>'Base Calificada'!A2954&amp;'Base Calificada'!D2954</f>
        <v>20104P014</v>
      </c>
      <c r="B2953" t="str">
        <f>'Base Calificada'!U2954</f>
        <v>No social</v>
      </c>
    </row>
    <row r="2954" spans="1:2" x14ac:dyDescent="0.25">
      <c r="A2954" t="str">
        <f>'Base Calificada'!A2955&amp;'Base Calificada'!D2955</f>
        <v>20104R002</v>
      </c>
      <c r="B2954" t="str">
        <f>'Base Calificada'!U2955</f>
        <v>Social</v>
      </c>
    </row>
    <row r="2955" spans="1:2" x14ac:dyDescent="0.25">
      <c r="A2955" t="str">
        <f>'Base Calificada'!A2956&amp;'Base Calificada'!D2956</f>
        <v>20104U001</v>
      </c>
      <c r="B2955" t="str">
        <f>'Base Calificada'!U2956</f>
        <v>No social</v>
      </c>
    </row>
    <row r="2956" spans="1:2" x14ac:dyDescent="0.25">
      <c r="A2956" t="str">
        <f>'Base Calificada'!A2957&amp;'Base Calificada'!D2957</f>
        <v>20104U002</v>
      </c>
      <c r="B2956" t="str">
        <f>'Base Calificada'!U2957</f>
        <v>No social</v>
      </c>
    </row>
    <row r="2957" spans="1:2" x14ac:dyDescent="0.25">
      <c r="A2957" t="str">
        <f>'Base Calificada'!A2958&amp;'Base Calificada'!D2958</f>
        <v>20105E001</v>
      </c>
      <c r="B2957" t="str">
        <f>'Base Calificada'!U2958</f>
        <v>No social</v>
      </c>
    </row>
    <row r="2958" spans="1:2" x14ac:dyDescent="0.25">
      <c r="A2958" t="str">
        <f>'Base Calificada'!A2959&amp;'Base Calificada'!D2959</f>
        <v>20105E002</v>
      </c>
      <c r="B2958" t="str">
        <f>'Base Calificada'!U2959</f>
        <v>No social</v>
      </c>
    </row>
    <row r="2959" spans="1:2" x14ac:dyDescent="0.25">
      <c r="A2959" t="str">
        <f>'Base Calificada'!A2960&amp;'Base Calificada'!D2960</f>
        <v>20105E003</v>
      </c>
      <c r="B2959" t="str">
        <f>'Base Calificada'!U2960</f>
        <v>No social</v>
      </c>
    </row>
    <row r="2960" spans="1:2" x14ac:dyDescent="0.25">
      <c r="A2960" t="str">
        <f>'Base Calificada'!A2961&amp;'Base Calificada'!D2961</f>
        <v>20105E004</v>
      </c>
      <c r="B2960" t="str">
        <f>'Base Calificada'!U2961</f>
        <v>No social</v>
      </c>
    </row>
    <row r="2961" spans="1:2" x14ac:dyDescent="0.25">
      <c r="A2961" t="str">
        <f>'Base Calificada'!A2962&amp;'Base Calificada'!D2962</f>
        <v>20105E005</v>
      </c>
      <c r="B2961" t="str">
        <f>'Base Calificada'!U2962</f>
        <v>No social</v>
      </c>
    </row>
    <row r="2962" spans="1:2" x14ac:dyDescent="0.25">
      <c r="A2962" t="str">
        <f>'Base Calificada'!A2963&amp;'Base Calificada'!D2963</f>
        <v>20105E006</v>
      </c>
      <c r="B2962" t="str">
        <f>'Base Calificada'!U2963</f>
        <v>No social</v>
      </c>
    </row>
    <row r="2963" spans="1:2" x14ac:dyDescent="0.25">
      <c r="A2963" t="str">
        <f>'Base Calificada'!A2964&amp;'Base Calificada'!D2964</f>
        <v>20105E007</v>
      </c>
      <c r="B2963" t="str">
        <f>'Base Calificada'!U2964</f>
        <v>No social</v>
      </c>
    </row>
    <row r="2964" spans="1:2" x14ac:dyDescent="0.25">
      <c r="A2964" t="str">
        <f>'Base Calificada'!A2965&amp;'Base Calificada'!D2965</f>
        <v>20105K014</v>
      </c>
      <c r="B2964" t="str">
        <f>'Base Calificada'!U2965</f>
        <v>Social</v>
      </c>
    </row>
    <row r="2965" spans="1:2" x14ac:dyDescent="0.25">
      <c r="A2965" t="str">
        <f>'Base Calificada'!A2966&amp;'Base Calificada'!D2966</f>
        <v>20105K025</v>
      </c>
      <c r="B2965" t="str">
        <f>'Base Calificada'!U2966</f>
        <v>No social</v>
      </c>
    </row>
    <row r="2966" spans="1:2" x14ac:dyDescent="0.25">
      <c r="A2966" t="str">
        <f>'Base Calificada'!A2967&amp;'Base Calificada'!D2967</f>
        <v>20105M001</v>
      </c>
      <c r="B2966" t="str">
        <f>'Base Calificada'!U2967</f>
        <v>No social</v>
      </c>
    </row>
    <row r="2967" spans="1:2" x14ac:dyDescent="0.25">
      <c r="A2967" t="str">
        <f>'Base Calificada'!A2968&amp;'Base Calificada'!D2968</f>
        <v>20105O001</v>
      </c>
      <c r="B2967" t="str">
        <f>'Base Calificada'!U2968</f>
        <v>No social</v>
      </c>
    </row>
    <row r="2968" spans="1:2" x14ac:dyDescent="0.25">
      <c r="A2968" t="str">
        <f>'Base Calificada'!A2969&amp;'Base Calificada'!D2969</f>
        <v>20105P001</v>
      </c>
      <c r="B2968" t="str">
        <f>'Base Calificada'!U2969</f>
        <v>No social</v>
      </c>
    </row>
    <row r="2969" spans="1:2" x14ac:dyDescent="0.25">
      <c r="A2969" t="str">
        <f>'Base Calificada'!A2970&amp;'Base Calificada'!D2970</f>
        <v>20105P002</v>
      </c>
      <c r="B2969" t="str">
        <f>'Base Calificada'!U2970</f>
        <v>No social</v>
      </c>
    </row>
    <row r="2970" spans="1:2" x14ac:dyDescent="0.25">
      <c r="A2970" t="str">
        <f>'Base Calificada'!A2971&amp;'Base Calificada'!D2971</f>
        <v>20105P003</v>
      </c>
      <c r="B2970" t="str">
        <f>'Base Calificada'!U2971</f>
        <v>No social</v>
      </c>
    </row>
    <row r="2971" spans="1:2" x14ac:dyDescent="0.25">
      <c r="A2971" t="str">
        <f>'Base Calificada'!A2972&amp;'Base Calificada'!D2972</f>
        <v>20105P004</v>
      </c>
      <c r="B2971" t="str">
        <f>'Base Calificada'!U2972</f>
        <v>No social</v>
      </c>
    </row>
    <row r="2972" spans="1:2" x14ac:dyDescent="0.25">
      <c r="A2972" t="str">
        <f>'Base Calificada'!A2973&amp;'Base Calificada'!D2973</f>
        <v>20105P005</v>
      </c>
      <c r="B2972" t="str">
        <f>'Base Calificada'!U2973</f>
        <v>No social</v>
      </c>
    </row>
    <row r="2973" spans="1:2" x14ac:dyDescent="0.25">
      <c r="A2973" t="str">
        <f>'Base Calificada'!A2974&amp;'Base Calificada'!D2974</f>
        <v>20105P006</v>
      </c>
      <c r="B2973" t="str">
        <f>'Base Calificada'!U2974</f>
        <v>No social</v>
      </c>
    </row>
    <row r="2974" spans="1:2" x14ac:dyDescent="0.25">
      <c r="A2974" t="str">
        <f>'Base Calificada'!A2975&amp;'Base Calificada'!D2975</f>
        <v>20105P007</v>
      </c>
      <c r="B2974" t="str">
        <f>'Base Calificada'!U2975</f>
        <v>Social</v>
      </c>
    </row>
    <row r="2975" spans="1:2" x14ac:dyDescent="0.25">
      <c r="A2975" t="str">
        <f>'Base Calificada'!A2976&amp;'Base Calificada'!D2976</f>
        <v>20105P008</v>
      </c>
      <c r="B2975" t="str">
        <f>'Base Calificada'!U2976</f>
        <v>No social</v>
      </c>
    </row>
    <row r="2976" spans="1:2" x14ac:dyDescent="0.25">
      <c r="A2976" t="str">
        <f>'Base Calificada'!A2977&amp;'Base Calificada'!D2977</f>
        <v>20105R001</v>
      </c>
      <c r="B2976" t="str">
        <f>'Base Calificada'!U2977</f>
        <v>No social</v>
      </c>
    </row>
    <row r="2977" spans="1:2" x14ac:dyDescent="0.25">
      <c r="A2977" t="str">
        <f>'Base Calificada'!A2978&amp;'Base Calificada'!D2978</f>
        <v>20106B001</v>
      </c>
      <c r="B2977" t="str">
        <f>'Base Calificada'!U2978</f>
        <v>No social</v>
      </c>
    </row>
    <row r="2978" spans="1:2" x14ac:dyDescent="0.25">
      <c r="A2978" t="str">
        <f>'Base Calificada'!A2979&amp;'Base Calificada'!D2979</f>
        <v>20106E003</v>
      </c>
      <c r="B2978" t="str">
        <f>'Base Calificada'!U2979</f>
        <v>No social</v>
      </c>
    </row>
    <row r="2979" spans="1:2" x14ac:dyDescent="0.25">
      <c r="A2979" t="str">
        <f>'Base Calificada'!A2980&amp;'Base Calificada'!D2980</f>
        <v>20106E005</v>
      </c>
      <c r="B2979" t="str">
        <f>'Base Calificada'!U2980</f>
        <v>No social</v>
      </c>
    </row>
    <row r="2980" spans="1:2" x14ac:dyDescent="0.25">
      <c r="A2980" t="str">
        <f>'Base Calificada'!A2981&amp;'Base Calificada'!D2981</f>
        <v>20106E006</v>
      </c>
      <c r="B2980" t="str">
        <f>'Base Calificada'!U2981</f>
        <v>Social</v>
      </c>
    </row>
    <row r="2981" spans="1:2" x14ac:dyDescent="0.25">
      <c r="A2981" t="str">
        <f>'Base Calificada'!A2982&amp;'Base Calificada'!D2982</f>
        <v>20106E008</v>
      </c>
      <c r="B2981" t="str">
        <f>'Base Calificada'!U2982</f>
        <v>Social</v>
      </c>
    </row>
    <row r="2982" spans="1:2" x14ac:dyDescent="0.25">
      <c r="A2982" t="str">
        <f>'Base Calificada'!A2983&amp;'Base Calificada'!D2983</f>
        <v>20106E011</v>
      </c>
      <c r="B2982" t="str">
        <f>'Base Calificada'!U2983</f>
        <v>No social</v>
      </c>
    </row>
    <row r="2983" spans="1:2" x14ac:dyDescent="0.25">
      <c r="A2983" t="str">
        <f>'Base Calificada'!A2984&amp;'Base Calificada'!D2984</f>
        <v>20106E025</v>
      </c>
      <c r="B2983" t="str">
        <f>'Base Calificada'!U2984</f>
        <v>No social</v>
      </c>
    </row>
    <row r="2984" spans="1:2" x14ac:dyDescent="0.25">
      <c r="A2984" t="str">
        <f>'Base Calificada'!A2985&amp;'Base Calificada'!D2985</f>
        <v>20106E026</v>
      </c>
      <c r="B2984" t="str">
        <f>'Base Calificada'!U2985</f>
        <v>No social</v>
      </c>
    </row>
    <row r="2985" spans="1:2" x14ac:dyDescent="0.25">
      <c r="A2985" t="str">
        <f>'Base Calificada'!A2986&amp;'Base Calificada'!D2986</f>
        <v>20106F001</v>
      </c>
      <c r="B2985" t="str">
        <f>'Base Calificada'!U2986</f>
        <v>Social</v>
      </c>
    </row>
    <row r="2986" spans="1:2" x14ac:dyDescent="0.25">
      <c r="A2986" t="str">
        <f>'Base Calificada'!A2987&amp;'Base Calificada'!D2987</f>
        <v>20106F002</v>
      </c>
      <c r="B2986" t="str">
        <f>'Base Calificada'!U2987</f>
        <v>Social</v>
      </c>
    </row>
    <row r="2987" spans="1:2" x14ac:dyDescent="0.25">
      <c r="A2987" t="str">
        <f>'Base Calificada'!A2988&amp;'Base Calificada'!D2988</f>
        <v>20106F006</v>
      </c>
      <c r="B2987" t="str">
        <f>'Base Calificada'!U2988</f>
        <v>No social</v>
      </c>
    </row>
    <row r="2988" spans="1:2" x14ac:dyDescent="0.25">
      <c r="A2988" t="str">
        <f>'Base Calificada'!A2989&amp;'Base Calificada'!D2989</f>
        <v>20106F010</v>
      </c>
      <c r="B2988" t="str">
        <f>'Base Calificada'!U2989</f>
        <v>Social</v>
      </c>
    </row>
    <row r="2989" spans="1:2" x14ac:dyDescent="0.25">
      <c r="A2989" t="str">
        <f>'Base Calificada'!A2990&amp;'Base Calificada'!D2990</f>
        <v>20106F017</v>
      </c>
      <c r="B2989" t="str">
        <f>'Base Calificada'!U2990</f>
        <v>Social</v>
      </c>
    </row>
    <row r="2990" spans="1:2" x14ac:dyDescent="0.25">
      <c r="A2990" t="str">
        <f>'Base Calificada'!A2991&amp;'Base Calificada'!D2991</f>
        <v>20106F019</v>
      </c>
      <c r="B2990" t="str">
        <f>'Base Calificada'!U2991</f>
        <v>Social</v>
      </c>
    </row>
    <row r="2991" spans="1:2" x14ac:dyDescent="0.25">
      <c r="A2991" t="str">
        <f>'Base Calificada'!A2992&amp;'Base Calificada'!D2992</f>
        <v>20106F023</v>
      </c>
      <c r="B2991" t="str">
        <f>'Base Calificada'!U2992</f>
        <v>No social</v>
      </c>
    </row>
    <row r="2992" spans="1:2" x14ac:dyDescent="0.25">
      <c r="A2992" t="str">
        <f>'Base Calificada'!A2993&amp;'Base Calificada'!D2993</f>
        <v>20106F026</v>
      </c>
      <c r="B2992" t="str">
        <f>'Base Calificada'!U2993</f>
        <v>Social</v>
      </c>
    </row>
    <row r="2993" spans="1:2" x14ac:dyDescent="0.25">
      <c r="A2993" t="str">
        <f>'Base Calificada'!A2994&amp;'Base Calificada'!D2994</f>
        <v>20106F029</v>
      </c>
      <c r="B2993" t="str">
        <f>'Base Calificada'!U2994</f>
        <v>Social</v>
      </c>
    </row>
    <row r="2994" spans="1:2" x14ac:dyDescent="0.25">
      <c r="A2994" t="str">
        <f>'Base Calificada'!A2995&amp;'Base Calificada'!D2995</f>
        <v>20106F030</v>
      </c>
      <c r="B2994" t="str">
        <f>'Base Calificada'!U2995</f>
        <v>Social</v>
      </c>
    </row>
    <row r="2995" spans="1:2" x14ac:dyDescent="0.25">
      <c r="A2995" t="str">
        <f>'Base Calificada'!A2996&amp;'Base Calificada'!D2996</f>
        <v>20106F031</v>
      </c>
      <c r="B2995" t="str">
        <f>'Base Calificada'!U2996</f>
        <v>Social</v>
      </c>
    </row>
    <row r="2996" spans="1:2" x14ac:dyDescent="0.25">
      <c r="A2996" t="str">
        <f>'Base Calificada'!A2997&amp;'Base Calificada'!D2997</f>
        <v>20106F032</v>
      </c>
      <c r="B2996" t="str">
        <f>'Base Calificada'!U2997</f>
        <v>Social</v>
      </c>
    </row>
    <row r="2997" spans="1:2" x14ac:dyDescent="0.25">
      <c r="A2997" t="str">
        <f>'Base Calificada'!A2998&amp;'Base Calificada'!D2998</f>
        <v>20106F033</v>
      </c>
      <c r="B2997" t="str">
        <f>'Base Calificada'!U2998</f>
        <v>No social</v>
      </c>
    </row>
    <row r="2998" spans="1:2" x14ac:dyDescent="0.25">
      <c r="A2998" t="str">
        <f>'Base Calificada'!A2999&amp;'Base Calificada'!D2999</f>
        <v>20106G001</v>
      </c>
      <c r="B2998" t="str">
        <f>'Base Calificada'!U2999</f>
        <v>No social</v>
      </c>
    </row>
    <row r="2999" spans="1:2" x14ac:dyDescent="0.25">
      <c r="A2999" t="str">
        <f>'Base Calificada'!A3000&amp;'Base Calificada'!D3000</f>
        <v>20106G002</v>
      </c>
      <c r="B2999" t="str">
        <f>'Base Calificada'!U3000</f>
        <v>No social</v>
      </c>
    </row>
    <row r="3000" spans="1:2" x14ac:dyDescent="0.25">
      <c r="A3000" t="str">
        <f>'Base Calificada'!A3001&amp;'Base Calificada'!D3001</f>
        <v>20106G003</v>
      </c>
      <c r="B3000" t="str">
        <f>'Base Calificada'!U3001</f>
        <v>Social</v>
      </c>
    </row>
    <row r="3001" spans="1:2" x14ac:dyDescent="0.25">
      <c r="A3001" t="str">
        <f>'Base Calificada'!A3002&amp;'Base Calificada'!D3002</f>
        <v>20106G004</v>
      </c>
      <c r="B3001" t="str">
        <f>'Base Calificada'!U3002</f>
        <v>No social</v>
      </c>
    </row>
    <row r="3002" spans="1:2" x14ac:dyDescent="0.25">
      <c r="A3002" t="str">
        <f>'Base Calificada'!A3003&amp;'Base Calificada'!D3003</f>
        <v>20106G005</v>
      </c>
      <c r="B3002" t="str">
        <f>'Base Calificada'!U3003</f>
        <v>No social</v>
      </c>
    </row>
    <row r="3003" spans="1:2" x14ac:dyDescent="0.25">
      <c r="A3003" t="str">
        <f>'Base Calificada'!A3004&amp;'Base Calificada'!D3004</f>
        <v>20106K014</v>
      </c>
      <c r="B3003" t="str">
        <f>'Base Calificada'!U3004</f>
        <v>Social</v>
      </c>
    </row>
    <row r="3004" spans="1:2" x14ac:dyDescent="0.25">
      <c r="A3004" t="str">
        <f>'Base Calificada'!A3005&amp;'Base Calificada'!D3005</f>
        <v>20106K025</v>
      </c>
      <c r="B3004" t="str">
        <f>'Base Calificada'!U3005</f>
        <v>Social</v>
      </c>
    </row>
    <row r="3005" spans="1:2" x14ac:dyDescent="0.25">
      <c r="A3005" t="str">
        <f>'Base Calificada'!A3006&amp;'Base Calificada'!D3006</f>
        <v>20106K027</v>
      </c>
      <c r="B3005" t="str">
        <f>'Base Calificada'!U3006</f>
        <v>Social</v>
      </c>
    </row>
    <row r="3006" spans="1:2" x14ac:dyDescent="0.25">
      <c r="A3006" t="str">
        <f>'Base Calificada'!A3007&amp;'Base Calificada'!D3007</f>
        <v>20106M001</v>
      </c>
      <c r="B3006" t="str">
        <f>'Base Calificada'!U3007</f>
        <v>No social</v>
      </c>
    </row>
    <row r="3007" spans="1:2" x14ac:dyDescent="0.25">
      <c r="A3007" t="str">
        <f>'Base Calificada'!A3008&amp;'Base Calificada'!D3008</f>
        <v>20106O001</v>
      </c>
      <c r="B3007" t="str">
        <f>'Base Calificada'!U3008</f>
        <v>Social</v>
      </c>
    </row>
    <row r="3008" spans="1:2" x14ac:dyDescent="0.25">
      <c r="A3008" t="str">
        <f>'Base Calificada'!A3009&amp;'Base Calificada'!D3009</f>
        <v>20106O099</v>
      </c>
      <c r="B3008" t="str">
        <f>'Base Calificada'!U3009</f>
        <v>No social</v>
      </c>
    </row>
    <row r="3009" spans="1:2" x14ac:dyDescent="0.25">
      <c r="A3009" t="str">
        <f>'Base Calificada'!A3010&amp;'Base Calificada'!D3010</f>
        <v>20106P001</v>
      </c>
      <c r="B3009" t="str">
        <f>'Base Calificada'!U3010</f>
        <v>No social</v>
      </c>
    </row>
    <row r="3010" spans="1:2" x14ac:dyDescent="0.25">
      <c r="A3010" t="str">
        <f>'Base Calificada'!A3011&amp;'Base Calificada'!D3011</f>
        <v>20106P002</v>
      </c>
      <c r="B3010" t="str">
        <f>'Base Calificada'!U3011</f>
        <v>No social</v>
      </c>
    </row>
    <row r="3011" spans="1:2" x14ac:dyDescent="0.25">
      <c r="A3011" t="str">
        <f>'Base Calificada'!A3012&amp;'Base Calificada'!D3012</f>
        <v>20106P003</v>
      </c>
      <c r="B3011" t="str">
        <f>'Base Calificada'!U3012</f>
        <v>No social</v>
      </c>
    </row>
    <row r="3012" spans="1:2" x14ac:dyDescent="0.25">
      <c r="A3012" t="str">
        <f>'Base Calificada'!A3013&amp;'Base Calificada'!D3013</f>
        <v>20106P004</v>
      </c>
      <c r="B3012" t="str">
        <f>'Base Calificada'!U3013</f>
        <v>No social</v>
      </c>
    </row>
    <row r="3013" spans="1:2" x14ac:dyDescent="0.25">
      <c r="A3013" t="str">
        <f>'Base Calificada'!A3014&amp;'Base Calificada'!D3014</f>
        <v>20106P005</v>
      </c>
      <c r="B3013" t="str">
        <f>'Base Calificada'!U3014</f>
        <v>Social</v>
      </c>
    </row>
    <row r="3014" spans="1:2" x14ac:dyDescent="0.25">
      <c r="A3014" t="str">
        <f>'Base Calificada'!A3015&amp;'Base Calificada'!D3015</f>
        <v>20106P010</v>
      </c>
      <c r="B3014" t="str">
        <f>'Base Calificada'!U3015</f>
        <v>Social</v>
      </c>
    </row>
    <row r="3015" spans="1:2" x14ac:dyDescent="0.25">
      <c r="A3015" t="str">
        <f>'Base Calificada'!A3016&amp;'Base Calificada'!D3016</f>
        <v>20106P011</v>
      </c>
      <c r="B3015" t="str">
        <f>'Base Calificada'!U3016</f>
        <v>No social</v>
      </c>
    </row>
    <row r="3016" spans="1:2" x14ac:dyDescent="0.25">
      <c r="A3016" t="str">
        <f>'Base Calificada'!A3017&amp;'Base Calificada'!D3017</f>
        <v>20106P012</v>
      </c>
      <c r="B3016" t="str">
        <f>'Base Calificada'!U3017</f>
        <v>Social</v>
      </c>
    </row>
    <row r="3017" spans="1:2" x14ac:dyDescent="0.25">
      <c r="A3017" t="str">
        <f>'Base Calificada'!A3018&amp;'Base Calificada'!D3018</f>
        <v>20106P013</v>
      </c>
      <c r="B3017" t="str">
        <f>'Base Calificada'!U3018</f>
        <v>Social</v>
      </c>
    </row>
    <row r="3018" spans="1:2" x14ac:dyDescent="0.25">
      <c r="A3018" t="str">
        <f>'Base Calificada'!A3019&amp;'Base Calificada'!D3019</f>
        <v>20106P014</v>
      </c>
      <c r="B3018" t="str">
        <f>'Base Calificada'!U3019</f>
        <v>Social</v>
      </c>
    </row>
    <row r="3019" spans="1:2" x14ac:dyDescent="0.25">
      <c r="A3019" t="str">
        <f>'Base Calificada'!A3020&amp;'Base Calificada'!D3020</f>
        <v>20106R001</v>
      </c>
      <c r="B3019" t="str">
        <f>'Base Calificada'!U3020</f>
        <v>No social</v>
      </c>
    </row>
    <row r="3020" spans="1:2" x14ac:dyDescent="0.25">
      <c r="A3020" t="str">
        <f>'Base Calificada'!A3021&amp;'Base Calificada'!D3021</f>
        <v>20106R014</v>
      </c>
      <c r="B3020" t="str">
        <f>'Base Calificada'!U3021</f>
        <v>No social</v>
      </c>
    </row>
    <row r="3021" spans="1:2" x14ac:dyDescent="0.25">
      <c r="A3021" t="str">
        <f>'Base Calificada'!A3022&amp;'Base Calificada'!D3022</f>
        <v>20106S001</v>
      </c>
      <c r="B3021" t="str">
        <f>'Base Calificada'!U3022</f>
        <v>Social</v>
      </c>
    </row>
    <row r="3022" spans="1:2" x14ac:dyDescent="0.25">
      <c r="A3022" t="str">
        <f>'Base Calificada'!A3023&amp;'Base Calificada'!D3023</f>
        <v>20106S010</v>
      </c>
      <c r="B3022" t="str">
        <f>'Base Calificada'!U3023</f>
        <v>Social</v>
      </c>
    </row>
    <row r="3023" spans="1:2" x14ac:dyDescent="0.25">
      <c r="A3023" t="str">
        <f>'Base Calificada'!A3024&amp;'Base Calificada'!D3024</f>
        <v>20106S172</v>
      </c>
      <c r="B3023" t="str">
        <f>'Base Calificada'!U3024</f>
        <v>Social</v>
      </c>
    </row>
    <row r="3024" spans="1:2" x14ac:dyDescent="0.25">
      <c r="A3024" t="str">
        <f>'Base Calificada'!A3025&amp;'Base Calificada'!D3025</f>
        <v>20106S177</v>
      </c>
      <c r="B3024" t="str">
        <f>'Base Calificada'!U3025</f>
        <v>Social</v>
      </c>
    </row>
    <row r="3025" spans="1:2" x14ac:dyDescent="0.25">
      <c r="A3025" t="str">
        <f>'Base Calificada'!A3026&amp;'Base Calificada'!D3026</f>
        <v>20106S178</v>
      </c>
      <c r="B3025" t="str">
        <f>'Base Calificada'!U3026</f>
        <v>Social</v>
      </c>
    </row>
    <row r="3026" spans="1:2" x14ac:dyDescent="0.25">
      <c r="A3026" t="str">
        <f>'Base Calificada'!A3027&amp;'Base Calificada'!D3027</f>
        <v>20106S179</v>
      </c>
      <c r="B3026" t="str">
        <f>'Base Calificada'!U3027</f>
        <v>Social</v>
      </c>
    </row>
    <row r="3027" spans="1:2" x14ac:dyDescent="0.25">
      <c r="A3027" t="str">
        <f>'Base Calificada'!A3028&amp;'Base Calificada'!D3028</f>
        <v>20106S180</v>
      </c>
      <c r="B3027" t="str">
        <f>'Base Calificada'!U3028</f>
        <v>Social</v>
      </c>
    </row>
    <row r="3028" spans="1:2" x14ac:dyDescent="0.25">
      <c r="A3028" t="str">
        <f>'Base Calificada'!A3029&amp;'Base Calificada'!D3029</f>
        <v>20106S181</v>
      </c>
      <c r="B3028" t="str">
        <f>'Base Calificada'!U3029</f>
        <v>Social</v>
      </c>
    </row>
    <row r="3029" spans="1:2" x14ac:dyDescent="0.25">
      <c r="A3029" t="str">
        <f>'Base Calificada'!A3030&amp;'Base Calificada'!D3030</f>
        <v>20106S182</v>
      </c>
      <c r="B3029" t="str">
        <f>'Base Calificada'!U3030</f>
        <v>Social</v>
      </c>
    </row>
    <row r="3030" spans="1:2" x14ac:dyDescent="0.25">
      <c r="A3030" t="str">
        <f>'Base Calificada'!A3031&amp;'Base Calificada'!D3031</f>
        <v>20106S183</v>
      </c>
      <c r="B3030" t="str">
        <f>'Base Calificada'!U3031</f>
        <v>Social</v>
      </c>
    </row>
    <row r="3031" spans="1:2" x14ac:dyDescent="0.25">
      <c r="A3031" t="str">
        <f>'Base Calificada'!A3032&amp;'Base Calificada'!D3032</f>
        <v>20106S184</v>
      </c>
      <c r="B3031" t="str">
        <f>'Base Calificada'!U3032</f>
        <v>Social</v>
      </c>
    </row>
    <row r="3032" spans="1:2" x14ac:dyDescent="0.25">
      <c r="A3032" t="str">
        <f>'Base Calificada'!A3033&amp;'Base Calificada'!D3033</f>
        <v>20106S185</v>
      </c>
      <c r="B3032" t="str">
        <f>'Base Calificada'!U3033</f>
        <v>Social</v>
      </c>
    </row>
    <row r="3033" spans="1:2" x14ac:dyDescent="0.25">
      <c r="A3033" t="str">
        <f>'Base Calificada'!A3034&amp;'Base Calificada'!D3034</f>
        <v>20106S199</v>
      </c>
      <c r="B3033" t="str">
        <f>'Base Calificada'!U3034</f>
        <v>Social</v>
      </c>
    </row>
    <row r="3034" spans="1:2" x14ac:dyDescent="0.25">
      <c r="A3034" t="str">
        <f>'Base Calificada'!A3035&amp;'Base Calificada'!D3035</f>
        <v>20106S210</v>
      </c>
      <c r="B3034" t="str">
        <f>'Base Calificada'!U3035</f>
        <v>Social</v>
      </c>
    </row>
    <row r="3035" spans="1:2" x14ac:dyDescent="0.25">
      <c r="A3035" t="str">
        <f>'Base Calificada'!A3036&amp;'Base Calificada'!D3036</f>
        <v>20106U001</v>
      </c>
      <c r="B3035" t="str">
        <f>'Base Calificada'!U3036</f>
        <v>Social</v>
      </c>
    </row>
    <row r="3036" spans="1:2" x14ac:dyDescent="0.25">
      <c r="A3036" t="str">
        <f>'Base Calificada'!A3037&amp;'Base Calificada'!D3037</f>
        <v>20106U002</v>
      </c>
      <c r="B3036" t="str">
        <f>'Base Calificada'!U3037</f>
        <v>Social</v>
      </c>
    </row>
    <row r="3037" spans="1:2" x14ac:dyDescent="0.25">
      <c r="A3037" t="str">
        <f>'Base Calificada'!A3038&amp;'Base Calificada'!D3038</f>
        <v>20106U004</v>
      </c>
      <c r="B3037" t="str">
        <f>'Base Calificada'!U3038</f>
        <v>Social</v>
      </c>
    </row>
    <row r="3038" spans="1:2" x14ac:dyDescent="0.25">
      <c r="A3038" t="str">
        <f>'Base Calificada'!A3039&amp;'Base Calificada'!D3039</f>
        <v>20106U007</v>
      </c>
      <c r="B3038" t="str">
        <f>'Base Calificada'!U3039</f>
        <v>Social</v>
      </c>
    </row>
    <row r="3039" spans="1:2" x14ac:dyDescent="0.25">
      <c r="A3039" t="str">
        <f>'Base Calificada'!A3040&amp;'Base Calificada'!D3040</f>
        <v>20106U008</v>
      </c>
      <c r="B3039" t="str">
        <f>'Base Calificada'!U3040</f>
        <v>Social</v>
      </c>
    </row>
    <row r="3040" spans="1:2" x14ac:dyDescent="0.25">
      <c r="A3040" t="str">
        <f>'Base Calificada'!A3041&amp;'Base Calificada'!D3041</f>
        <v>20106U009</v>
      </c>
      <c r="B3040" t="str">
        <f>'Base Calificada'!U3041</f>
        <v>Social</v>
      </c>
    </row>
    <row r="3041" spans="1:2" x14ac:dyDescent="0.25">
      <c r="A3041" t="str">
        <f>'Base Calificada'!A3042&amp;'Base Calificada'!D3042</f>
        <v>20106U010</v>
      </c>
      <c r="B3041" t="str">
        <f>'Base Calificada'!U3042</f>
        <v>Social</v>
      </c>
    </row>
    <row r="3042" spans="1:2" x14ac:dyDescent="0.25">
      <c r="A3042" t="str">
        <f>'Base Calificada'!A3043&amp;'Base Calificada'!D3043</f>
        <v>20106U011</v>
      </c>
      <c r="B3042" t="str">
        <f>'Base Calificada'!U3043</f>
        <v>Social</v>
      </c>
    </row>
    <row r="3043" spans="1:2" x14ac:dyDescent="0.25">
      <c r="A3043" t="str">
        <f>'Base Calificada'!A3044&amp;'Base Calificada'!D3044</f>
        <v>20107A001</v>
      </c>
      <c r="B3043" t="str">
        <f>'Base Calificada'!U3044</f>
        <v>No social</v>
      </c>
    </row>
    <row r="3044" spans="1:2" x14ac:dyDescent="0.25">
      <c r="A3044" t="str">
        <f>'Base Calificada'!A3045&amp;'Base Calificada'!D3045</f>
        <v>20107A002</v>
      </c>
      <c r="B3044" t="str">
        <f>'Base Calificada'!U3045</f>
        <v>No social</v>
      </c>
    </row>
    <row r="3045" spans="1:2" x14ac:dyDescent="0.25">
      <c r="A3045" t="str">
        <f>'Base Calificada'!A3046&amp;'Base Calificada'!D3046</f>
        <v>20107A003</v>
      </c>
      <c r="B3045" t="str">
        <f>'Base Calificada'!U3046</f>
        <v>No social</v>
      </c>
    </row>
    <row r="3046" spans="1:2" x14ac:dyDescent="0.25">
      <c r="A3046" t="str">
        <f>'Base Calificada'!A3047&amp;'Base Calificada'!D3047</f>
        <v>20107A004</v>
      </c>
      <c r="B3046" t="str">
        <f>'Base Calificada'!U3047</f>
        <v>No social</v>
      </c>
    </row>
    <row r="3047" spans="1:2" x14ac:dyDescent="0.25">
      <c r="A3047" t="str">
        <f>'Base Calificada'!A3048&amp;'Base Calificada'!D3048</f>
        <v>20107A005</v>
      </c>
      <c r="B3047" t="str">
        <f>'Base Calificada'!U3048</f>
        <v>No social</v>
      </c>
    </row>
    <row r="3048" spans="1:2" x14ac:dyDescent="0.25">
      <c r="A3048" t="str">
        <f>'Base Calificada'!A3049&amp;'Base Calificada'!D3049</f>
        <v>20107A006</v>
      </c>
      <c r="B3048" t="str">
        <f>'Base Calificada'!U3049</f>
        <v>No social</v>
      </c>
    </row>
    <row r="3049" spans="1:2" x14ac:dyDescent="0.25">
      <c r="A3049" t="str">
        <f>'Base Calificada'!A3050&amp;'Base Calificada'!D3050</f>
        <v>20107A007</v>
      </c>
      <c r="B3049" t="str">
        <f>'Base Calificada'!U3050</f>
        <v>Social</v>
      </c>
    </row>
    <row r="3050" spans="1:2" x14ac:dyDescent="0.25">
      <c r="A3050" t="str">
        <f>'Base Calificada'!A3051&amp;'Base Calificada'!D3051</f>
        <v>20107A008</v>
      </c>
      <c r="B3050" t="str">
        <f>'Base Calificada'!U3051</f>
        <v>Social</v>
      </c>
    </row>
    <row r="3051" spans="1:2" x14ac:dyDescent="0.25">
      <c r="A3051" t="str">
        <f>'Base Calificada'!A3052&amp;'Base Calificada'!D3052</f>
        <v>20107A009</v>
      </c>
      <c r="B3051" t="str">
        <f>'Base Calificada'!U3052</f>
        <v>Social</v>
      </c>
    </row>
    <row r="3052" spans="1:2" x14ac:dyDescent="0.25">
      <c r="A3052" t="str">
        <f>'Base Calificada'!A3053&amp;'Base Calificada'!D3053</f>
        <v>20107A010</v>
      </c>
      <c r="B3052" t="str">
        <f>'Base Calificada'!U3053</f>
        <v>No social</v>
      </c>
    </row>
    <row r="3053" spans="1:2" x14ac:dyDescent="0.25">
      <c r="A3053" t="str">
        <f>'Base Calificada'!A3054&amp;'Base Calificada'!D3054</f>
        <v>20107A015</v>
      </c>
      <c r="B3053" t="str">
        <f>'Base Calificada'!U3054</f>
        <v>Social</v>
      </c>
    </row>
    <row r="3054" spans="1:2" x14ac:dyDescent="0.25">
      <c r="A3054" t="str">
        <f>'Base Calificada'!A3055&amp;'Base Calificada'!D3055</f>
        <v>20107A017</v>
      </c>
      <c r="B3054" t="str">
        <f>'Base Calificada'!U3055</f>
        <v>No social</v>
      </c>
    </row>
    <row r="3055" spans="1:2" x14ac:dyDescent="0.25">
      <c r="A3055" t="str">
        <f>'Base Calificada'!A3056&amp;'Base Calificada'!D3056</f>
        <v>20107A900</v>
      </c>
      <c r="B3055" t="str">
        <f>'Base Calificada'!U3056</f>
        <v>Social</v>
      </c>
    </row>
    <row r="3056" spans="1:2" x14ac:dyDescent="0.25">
      <c r="A3056" t="str">
        <f>'Base Calificada'!A3057&amp;'Base Calificada'!D3057</f>
        <v>20107K014</v>
      </c>
      <c r="B3056" t="str">
        <f>'Base Calificada'!U3057</f>
        <v>Social</v>
      </c>
    </row>
    <row r="3057" spans="1:2" x14ac:dyDescent="0.25">
      <c r="A3057" t="str">
        <f>'Base Calificada'!A3058&amp;'Base Calificada'!D3058</f>
        <v>20107K019</v>
      </c>
      <c r="B3057" t="str">
        <f>'Base Calificada'!U3058</f>
        <v>No social</v>
      </c>
    </row>
    <row r="3058" spans="1:2" x14ac:dyDescent="0.25">
      <c r="A3058" t="str">
        <f>'Base Calificada'!A3059&amp;'Base Calificada'!D3059</f>
        <v>20107M001</v>
      </c>
      <c r="B3058" t="str">
        <f>'Base Calificada'!U3059</f>
        <v>No social</v>
      </c>
    </row>
    <row r="3059" spans="1:2" x14ac:dyDescent="0.25">
      <c r="A3059" t="str">
        <f>'Base Calificada'!A3060&amp;'Base Calificada'!D3060</f>
        <v>20107R016</v>
      </c>
      <c r="B3059" t="str">
        <f>'Base Calificada'!U3060</f>
        <v>Social</v>
      </c>
    </row>
    <row r="3060" spans="1:2" x14ac:dyDescent="0.25">
      <c r="A3060" t="str">
        <f>'Base Calificada'!A3061&amp;'Base Calificada'!D3061</f>
        <v>20108E001</v>
      </c>
      <c r="B3060" t="str">
        <f>'Base Calificada'!U3061</f>
        <v>Social</v>
      </c>
    </row>
    <row r="3061" spans="1:2" x14ac:dyDescent="0.25">
      <c r="A3061" t="str">
        <f>'Base Calificada'!A3062&amp;'Base Calificada'!D3062</f>
        <v>20108E002</v>
      </c>
      <c r="B3061" t="str">
        <f>'Base Calificada'!U3062</f>
        <v>Social</v>
      </c>
    </row>
    <row r="3062" spans="1:2" x14ac:dyDescent="0.25">
      <c r="A3062" t="str">
        <f>'Base Calificada'!A3063&amp;'Base Calificada'!D3063</f>
        <v>20108E003</v>
      </c>
      <c r="B3062" t="str">
        <f>'Base Calificada'!U3063</f>
        <v>Social</v>
      </c>
    </row>
    <row r="3063" spans="1:2" x14ac:dyDescent="0.25">
      <c r="A3063" t="str">
        <f>'Base Calificada'!A3064&amp;'Base Calificada'!D3064</f>
        <v>20108E004</v>
      </c>
      <c r="B3063" t="str">
        <f>'Base Calificada'!U3064</f>
        <v>Social</v>
      </c>
    </row>
    <row r="3064" spans="1:2" x14ac:dyDescent="0.25">
      <c r="A3064" t="str">
        <f>'Base Calificada'!A3065&amp;'Base Calificada'!D3065</f>
        <v>20108E005</v>
      </c>
      <c r="B3064" t="str">
        <f>'Base Calificada'!U3065</f>
        <v>Social</v>
      </c>
    </row>
    <row r="3065" spans="1:2" x14ac:dyDescent="0.25">
      <c r="A3065" t="str">
        <f>'Base Calificada'!A3066&amp;'Base Calificada'!D3066</f>
        <v>20108E006</v>
      </c>
      <c r="B3065" t="str">
        <f>'Base Calificada'!U3066</f>
        <v>Social</v>
      </c>
    </row>
    <row r="3066" spans="1:2" x14ac:dyDescent="0.25">
      <c r="A3066" t="str">
        <f>'Base Calificada'!A3067&amp;'Base Calificada'!D3067</f>
        <v>20108F001</v>
      </c>
      <c r="B3066" t="str">
        <f>'Base Calificada'!U3067</f>
        <v>Social</v>
      </c>
    </row>
    <row r="3067" spans="1:2" x14ac:dyDescent="0.25">
      <c r="A3067" t="str">
        <f>'Base Calificada'!A3068&amp;'Base Calificada'!D3068</f>
        <v>20108G001</v>
      </c>
      <c r="B3067" t="str">
        <f>'Base Calificada'!U3068</f>
        <v>Social</v>
      </c>
    </row>
    <row r="3068" spans="1:2" x14ac:dyDescent="0.25">
      <c r="A3068" t="str">
        <f>'Base Calificada'!A3069&amp;'Base Calificada'!D3069</f>
        <v>20108K009</v>
      </c>
      <c r="B3068" t="str">
        <f>'Base Calificada'!U3069</f>
        <v>Social</v>
      </c>
    </row>
    <row r="3069" spans="1:2" x14ac:dyDescent="0.25">
      <c r="A3069" t="str">
        <f>'Base Calificada'!A3070&amp;'Base Calificada'!D3070</f>
        <v>20108K014</v>
      </c>
      <c r="B3069" t="str">
        <f>'Base Calificada'!U3070</f>
        <v>Social</v>
      </c>
    </row>
    <row r="3070" spans="1:2" x14ac:dyDescent="0.25">
      <c r="A3070" t="str">
        <f>'Base Calificada'!A3071&amp;'Base Calificada'!D3071</f>
        <v>20108K024</v>
      </c>
      <c r="B3070" t="str">
        <f>'Base Calificada'!U3071</f>
        <v>Social</v>
      </c>
    </row>
    <row r="3071" spans="1:2" x14ac:dyDescent="0.25">
      <c r="A3071" t="str">
        <f>'Base Calificada'!A3072&amp;'Base Calificada'!D3072</f>
        <v>20108K026</v>
      </c>
      <c r="B3071" t="str">
        <f>'Base Calificada'!U3072</f>
        <v>Social</v>
      </c>
    </row>
    <row r="3072" spans="1:2" x14ac:dyDescent="0.25">
      <c r="A3072" t="str">
        <f>'Base Calificada'!A3073&amp;'Base Calificada'!D3073</f>
        <v>20108K027</v>
      </c>
      <c r="B3072" t="str">
        <f>'Base Calificada'!U3073</f>
        <v>Social</v>
      </c>
    </row>
    <row r="3073" spans="1:2" x14ac:dyDescent="0.25">
      <c r="A3073" t="str">
        <f>'Base Calificada'!A3074&amp;'Base Calificada'!D3074</f>
        <v>20108K028</v>
      </c>
      <c r="B3073" t="str">
        <f>'Base Calificada'!U3074</f>
        <v>Social</v>
      </c>
    </row>
    <row r="3074" spans="1:2" x14ac:dyDescent="0.25">
      <c r="A3074" t="str">
        <f>'Base Calificada'!A3075&amp;'Base Calificada'!D3075</f>
        <v>20108L001</v>
      </c>
      <c r="B3074" t="str">
        <f>'Base Calificada'!U3075</f>
        <v>Social</v>
      </c>
    </row>
    <row r="3075" spans="1:2" x14ac:dyDescent="0.25">
      <c r="A3075" t="str">
        <f>'Base Calificada'!A3076&amp;'Base Calificada'!D3076</f>
        <v>20108M001</v>
      </c>
      <c r="B3075" t="str">
        <f>'Base Calificada'!U3076</f>
        <v>No social</v>
      </c>
    </row>
    <row r="3076" spans="1:2" x14ac:dyDescent="0.25">
      <c r="A3076" t="str">
        <f>'Base Calificada'!A3077&amp;'Base Calificada'!D3077</f>
        <v>20108O001</v>
      </c>
      <c r="B3076" t="str">
        <f>'Base Calificada'!U3077</f>
        <v>No social</v>
      </c>
    </row>
    <row r="3077" spans="1:2" x14ac:dyDescent="0.25">
      <c r="A3077" t="str">
        <f>'Base Calificada'!A3078&amp;'Base Calificada'!D3078</f>
        <v>20108O099</v>
      </c>
      <c r="B3077" t="str">
        <f>'Base Calificada'!U3078</f>
        <v>No social</v>
      </c>
    </row>
    <row r="3078" spans="1:2" x14ac:dyDescent="0.25">
      <c r="A3078" t="str">
        <f>'Base Calificada'!A3079&amp;'Base Calificada'!D3079</f>
        <v>20108P001</v>
      </c>
      <c r="B3078" t="str">
        <f>'Base Calificada'!U3079</f>
        <v>Social</v>
      </c>
    </row>
    <row r="3079" spans="1:2" x14ac:dyDescent="0.25">
      <c r="A3079" t="str">
        <f>'Base Calificada'!A3080&amp;'Base Calificada'!D3080</f>
        <v>20108R003</v>
      </c>
      <c r="B3079" t="str">
        <f>'Base Calificada'!U3080</f>
        <v>Social</v>
      </c>
    </row>
    <row r="3080" spans="1:2" x14ac:dyDescent="0.25">
      <c r="A3080" t="str">
        <f>'Base Calificada'!A3081&amp;'Base Calificada'!D3081</f>
        <v>20108S161</v>
      </c>
      <c r="B3080" t="str">
        <f>'Base Calificada'!U3081</f>
        <v>Social</v>
      </c>
    </row>
    <row r="3081" spans="1:2" x14ac:dyDescent="0.25">
      <c r="A3081" t="str">
        <f>'Base Calificada'!A3082&amp;'Base Calificada'!D3082</f>
        <v>20108S170</v>
      </c>
      <c r="B3081" t="str">
        <f>'Base Calificada'!U3082</f>
        <v>Social</v>
      </c>
    </row>
    <row r="3082" spans="1:2" x14ac:dyDescent="0.25">
      <c r="A3082" t="str">
        <f>'Base Calificada'!A3083&amp;'Base Calificada'!D3083</f>
        <v>20108S173</v>
      </c>
      <c r="B3082" t="str">
        <f>'Base Calificada'!U3083</f>
        <v>Social</v>
      </c>
    </row>
    <row r="3083" spans="1:2" x14ac:dyDescent="0.25">
      <c r="A3083" t="str">
        <f>'Base Calificada'!A3084&amp;'Base Calificada'!D3084</f>
        <v>20108S195</v>
      </c>
      <c r="B3083" t="str">
        <f>'Base Calificada'!U3084</f>
        <v>Social</v>
      </c>
    </row>
    <row r="3084" spans="1:2" x14ac:dyDescent="0.25">
      <c r="A3084" t="str">
        <f>'Base Calificada'!A3085&amp;'Base Calificada'!D3085</f>
        <v>20108S198</v>
      </c>
      <c r="B3084" t="str">
        <f>'Base Calificada'!U3085</f>
        <v>Social</v>
      </c>
    </row>
    <row r="3085" spans="1:2" x14ac:dyDescent="0.25">
      <c r="A3085" t="str">
        <f>'Base Calificada'!A3086&amp;'Base Calificada'!D3086</f>
        <v>20108S210</v>
      </c>
      <c r="B3085" t="str">
        <f>'Base Calificada'!U3086</f>
        <v>Social</v>
      </c>
    </row>
    <row r="3086" spans="1:2" x14ac:dyDescent="0.25">
      <c r="A3086" t="str">
        <f>'Base Calificada'!A3087&amp;'Base Calificada'!D3087</f>
        <v>20108S211</v>
      </c>
      <c r="B3086" t="str">
        <f>'Base Calificada'!U3087</f>
        <v>Social</v>
      </c>
    </row>
    <row r="3087" spans="1:2" x14ac:dyDescent="0.25">
      <c r="A3087" t="str">
        <f>'Base Calificada'!A3088&amp;'Base Calificada'!D3088</f>
        <v>20108S212</v>
      </c>
      <c r="B3087" t="str">
        <f>'Base Calificada'!U3088</f>
        <v>Social</v>
      </c>
    </row>
    <row r="3088" spans="1:2" x14ac:dyDescent="0.25">
      <c r="A3088" t="str">
        <f>'Base Calificada'!A3089&amp;'Base Calificada'!D3089</f>
        <v>20108U002</v>
      </c>
      <c r="B3088" t="str">
        <f>'Base Calificada'!U3089</f>
        <v>Social</v>
      </c>
    </row>
    <row r="3089" spans="1:2" x14ac:dyDescent="0.25">
      <c r="A3089" t="str">
        <f>'Base Calificada'!A3090&amp;'Base Calificada'!D3090</f>
        <v>20108U003</v>
      </c>
      <c r="B3089" t="str">
        <f>'Base Calificada'!U3090</f>
        <v>Social</v>
      </c>
    </row>
    <row r="3090" spans="1:2" x14ac:dyDescent="0.25">
      <c r="A3090" t="str">
        <f>'Base Calificada'!A3091&amp;'Base Calificada'!D3091</f>
        <v>20108U004</v>
      </c>
      <c r="B3090" t="str">
        <f>'Base Calificada'!U3091</f>
        <v>Social</v>
      </c>
    </row>
    <row r="3091" spans="1:2" x14ac:dyDescent="0.25">
      <c r="A3091" t="str">
        <f>'Base Calificada'!A3092&amp;'Base Calificada'!D3092</f>
        <v>20108U007</v>
      </c>
      <c r="B3091" t="str">
        <f>'Base Calificada'!U3092</f>
        <v>Social</v>
      </c>
    </row>
    <row r="3092" spans="1:2" x14ac:dyDescent="0.25">
      <c r="A3092" t="str">
        <f>'Base Calificada'!A3093&amp;'Base Calificada'!D3093</f>
        <v>20108U009</v>
      </c>
      <c r="B3092" t="str">
        <f>'Base Calificada'!U3093</f>
        <v>Social</v>
      </c>
    </row>
    <row r="3093" spans="1:2" x14ac:dyDescent="0.25">
      <c r="A3093" t="str">
        <f>'Base Calificada'!A3094&amp;'Base Calificada'!D3094</f>
        <v>20108U010</v>
      </c>
      <c r="B3093" t="str">
        <f>'Base Calificada'!U3094</f>
        <v>Social</v>
      </c>
    </row>
    <row r="3094" spans="1:2" x14ac:dyDescent="0.25">
      <c r="A3094" t="str">
        <f>'Base Calificada'!A3095&amp;'Base Calificada'!D3095</f>
        <v>20108U011</v>
      </c>
      <c r="B3094" t="str">
        <f>'Base Calificada'!U3095</f>
        <v>Social</v>
      </c>
    </row>
    <row r="3095" spans="1:2" x14ac:dyDescent="0.25">
      <c r="A3095" t="str">
        <f>'Base Calificada'!A3096&amp;'Base Calificada'!D3096</f>
        <v>20108U013</v>
      </c>
      <c r="B3095" t="str">
        <f>'Base Calificada'!U3096</f>
        <v>Social</v>
      </c>
    </row>
    <row r="3096" spans="1:2" x14ac:dyDescent="0.25">
      <c r="A3096" t="str">
        <f>'Base Calificada'!A3097&amp;'Base Calificada'!D3097</f>
        <v>20108U016</v>
      </c>
      <c r="B3096" t="str">
        <f>'Base Calificada'!U3097</f>
        <v>Social</v>
      </c>
    </row>
    <row r="3097" spans="1:2" x14ac:dyDescent="0.25">
      <c r="A3097" t="str">
        <f>'Base Calificada'!A3098&amp;'Base Calificada'!D3098</f>
        <v>20109E004</v>
      </c>
      <c r="B3097" t="str">
        <f>'Base Calificada'!U3098</f>
        <v>Social</v>
      </c>
    </row>
    <row r="3098" spans="1:2" x14ac:dyDescent="0.25">
      <c r="A3098" t="str">
        <f>'Base Calificada'!A3099&amp;'Base Calificada'!D3099</f>
        <v>20109E007</v>
      </c>
      <c r="B3098" t="str">
        <f>'Base Calificada'!U3099</f>
        <v>No social</v>
      </c>
    </row>
    <row r="3099" spans="1:2" x14ac:dyDescent="0.25">
      <c r="A3099" t="str">
        <f>'Base Calificada'!A3100&amp;'Base Calificada'!D3100</f>
        <v>20109E008</v>
      </c>
      <c r="B3099" t="str">
        <f>'Base Calificada'!U3100</f>
        <v>Social</v>
      </c>
    </row>
    <row r="3100" spans="1:2" x14ac:dyDescent="0.25">
      <c r="A3100" t="str">
        <f>'Base Calificada'!A3101&amp;'Base Calificada'!D3101</f>
        <v>20109E010</v>
      </c>
      <c r="B3100" t="str">
        <f>'Base Calificada'!U3101</f>
        <v>No social</v>
      </c>
    </row>
    <row r="3101" spans="1:2" x14ac:dyDescent="0.25">
      <c r="A3101" t="str">
        <f>'Base Calificada'!A3102&amp;'Base Calificada'!D3102</f>
        <v>20109E011</v>
      </c>
      <c r="B3101" t="str">
        <f>'Base Calificada'!U3102</f>
        <v>Social</v>
      </c>
    </row>
    <row r="3102" spans="1:2" x14ac:dyDescent="0.25">
      <c r="A3102" t="str">
        <f>'Base Calificada'!A3103&amp;'Base Calificada'!D3103</f>
        <v>20109E012</v>
      </c>
      <c r="B3102" t="str">
        <f>'Base Calificada'!U3103</f>
        <v>No social</v>
      </c>
    </row>
    <row r="3103" spans="1:2" x14ac:dyDescent="0.25">
      <c r="A3103" t="str">
        <f>'Base Calificada'!A3104&amp;'Base Calificada'!D3104</f>
        <v>20109E013</v>
      </c>
      <c r="B3103" t="str">
        <f>'Base Calificada'!U3104</f>
        <v>No social</v>
      </c>
    </row>
    <row r="3104" spans="1:2" x14ac:dyDescent="0.25">
      <c r="A3104" t="str">
        <f>'Base Calificada'!A3105&amp;'Base Calificada'!D3105</f>
        <v>20109E015</v>
      </c>
      <c r="B3104" t="str">
        <f>'Base Calificada'!U3105</f>
        <v>Social</v>
      </c>
    </row>
    <row r="3105" spans="1:2" x14ac:dyDescent="0.25">
      <c r="A3105" t="str">
        <f>'Base Calificada'!A3106&amp;'Base Calificada'!D3106</f>
        <v>20109E022</v>
      </c>
      <c r="B3105" t="str">
        <f>'Base Calificada'!U3106</f>
        <v>Social</v>
      </c>
    </row>
    <row r="3106" spans="1:2" x14ac:dyDescent="0.25">
      <c r="A3106" t="str">
        <f>'Base Calificada'!A3107&amp;'Base Calificada'!D3107</f>
        <v>20109E023</v>
      </c>
      <c r="B3106" t="str">
        <f>'Base Calificada'!U3107</f>
        <v>Social</v>
      </c>
    </row>
    <row r="3107" spans="1:2" x14ac:dyDescent="0.25">
      <c r="A3107" t="str">
        <f>'Base Calificada'!A3108&amp;'Base Calificada'!D3108</f>
        <v>20109E025</v>
      </c>
      <c r="B3107" t="str">
        <f>'Base Calificada'!U3108</f>
        <v>Social</v>
      </c>
    </row>
    <row r="3108" spans="1:2" x14ac:dyDescent="0.25">
      <c r="A3108" t="str">
        <f>'Base Calificada'!A3109&amp;'Base Calificada'!D3109</f>
        <v>20109E027</v>
      </c>
      <c r="B3108" t="str">
        <f>'Base Calificada'!U3109</f>
        <v>Social</v>
      </c>
    </row>
    <row r="3109" spans="1:2" x14ac:dyDescent="0.25">
      <c r="A3109" t="str">
        <f>'Base Calificada'!A3110&amp;'Base Calificada'!D3110</f>
        <v>20109E029</v>
      </c>
      <c r="B3109" t="str">
        <f>'Base Calificada'!U3110</f>
        <v>Social</v>
      </c>
    </row>
    <row r="3110" spans="1:2" x14ac:dyDescent="0.25">
      <c r="A3110" t="str">
        <f>'Base Calificada'!A3111&amp;'Base Calificada'!D3111</f>
        <v>20109G001</v>
      </c>
      <c r="B3110" t="str">
        <f>'Base Calificada'!U3111</f>
        <v>Social</v>
      </c>
    </row>
    <row r="3111" spans="1:2" x14ac:dyDescent="0.25">
      <c r="A3111" t="str">
        <f>'Base Calificada'!A3112&amp;'Base Calificada'!D3112</f>
        <v>20109G002</v>
      </c>
      <c r="B3111" t="str">
        <f>'Base Calificada'!U3112</f>
        <v>No social</v>
      </c>
    </row>
    <row r="3112" spans="1:2" x14ac:dyDescent="0.25">
      <c r="A3112" t="str">
        <f>'Base Calificada'!A3113&amp;'Base Calificada'!D3113</f>
        <v>20109G003</v>
      </c>
      <c r="B3112" t="str">
        <f>'Base Calificada'!U3113</f>
        <v>Social</v>
      </c>
    </row>
    <row r="3113" spans="1:2" x14ac:dyDescent="0.25">
      <c r="A3113" t="str">
        <f>'Base Calificada'!A3114&amp;'Base Calificada'!D3114</f>
        <v>20109G004</v>
      </c>
      <c r="B3113" t="str">
        <f>'Base Calificada'!U3114</f>
        <v>Social</v>
      </c>
    </row>
    <row r="3114" spans="1:2" x14ac:dyDescent="0.25">
      <c r="A3114" t="str">
        <f>'Base Calificada'!A3115&amp;'Base Calificada'!D3115</f>
        <v>20109G005</v>
      </c>
      <c r="B3114" t="str">
        <f>'Base Calificada'!U3115</f>
        <v>Social</v>
      </c>
    </row>
    <row r="3115" spans="1:2" x14ac:dyDescent="0.25">
      <c r="A3115" t="str">
        <f>'Base Calificada'!A3116&amp;'Base Calificada'!D3116</f>
        <v>20109G006</v>
      </c>
      <c r="B3115" t="str">
        <f>'Base Calificada'!U3116</f>
        <v>Social</v>
      </c>
    </row>
    <row r="3116" spans="1:2" x14ac:dyDescent="0.25">
      <c r="A3116" t="str">
        <f>'Base Calificada'!A3117&amp;'Base Calificada'!D3117</f>
        <v>20109G007</v>
      </c>
      <c r="B3116" t="str">
        <f>'Base Calificada'!U3117</f>
        <v>Social</v>
      </c>
    </row>
    <row r="3117" spans="1:2" x14ac:dyDescent="0.25">
      <c r="A3117" t="str">
        <f>'Base Calificada'!A3118&amp;'Base Calificada'!D3118</f>
        <v>20109G008</v>
      </c>
      <c r="B3117" t="str">
        <f>'Base Calificada'!U3118</f>
        <v>Social</v>
      </c>
    </row>
    <row r="3118" spans="1:2" x14ac:dyDescent="0.25">
      <c r="A3118" t="str">
        <f>'Base Calificada'!A3119&amp;'Base Calificada'!D3119</f>
        <v>20109G009</v>
      </c>
      <c r="B3118" t="str">
        <f>'Base Calificada'!U3119</f>
        <v>Social</v>
      </c>
    </row>
    <row r="3119" spans="1:2" x14ac:dyDescent="0.25">
      <c r="A3119" t="str">
        <f>'Base Calificada'!A3120&amp;'Base Calificada'!D3120</f>
        <v>20109G010</v>
      </c>
      <c r="B3119" t="str">
        <f>'Base Calificada'!U3120</f>
        <v>Social</v>
      </c>
    </row>
    <row r="3120" spans="1:2" x14ac:dyDescent="0.25">
      <c r="A3120" t="str">
        <f>'Base Calificada'!A3121&amp;'Base Calificada'!D3121</f>
        <v>20109K003</v>
      </c>
      <c r="B3120" t="str">
        <f>'Base Calificada'!U3121</f>
        <v>Social</v>
      </c>
    </row>
    <row r="3121" spans="1:2" x14ac:dyDescent="0.25">
      <c r="A3121" t="str">
        <f>'Base Calificada'!A3122&amp;'Base Calificada'!D3122</f>
        <v>20109K004</v>
      </c>
      <c r="B3121" t="str">
        <f>'Base Calificada'!U3122</f>
        <v>Social</v>
      </c>
    </row>
    <row r="3122" spans="1:2" x14ac:dyDescent="0.25">
      <c r="A3122" t="str">
        <f>'Base Calificada'!A3123&amp;'Base Calificada'!D3123</f>
        <v>20109K005</v>
      </c>
      <c r="B3122" t="str">
        <f>'Base Calificada'!U3123</f>
        <v>Social</v>
      </c>
    </row>
    <row r="3123" spans="1:2" x14ac:dyDescent="0.25">
      <c r="A3123" t="str">
        <f>'Base Calificada'!A3124&amp;'Base Calificada'!D3124</f>
        <v>20109K010</v>
      </c>
      <c r="B3123" t="str">
        <f>'Base Calificada'!U3124</f>
        <v>Social</v>
      </c>
    </row>
    <row r="3124" spans="1:2" x14ac:dyDescent="0.25">
      <c r="A3124" t="str">
        <f>'Base Calificada'!A3125&amp;'Base Calificada'!D3125</f>
        <v>20109K017</v>
      </c>
      <c r="B3124" t="str">
        <f>'Base Calificada'!U3125</f>
        <v>No social</v>
      </c>
    </row>
    <row r="3125" spans="1:2" x14ac:dyDescent="0.25">
      <c r="A3125" t="str">
        <f>'Base Calificada'!A3126&amp;'Base Calificada'!D3126</f>
        <v>20109K027</v>
      </c>
      <c r="B3125" t="str">
        <f>'Base Calificada'!U3126</f>
        <v>Social</v>
      </c>
    </row>
    <row r="3126" spans="1:2" x14ac:dyDescent="0.25">
      <c r="A3126" t="str">
        <f>'Base Calificada'!A3127&amp;'Base Calificada'!D3127</f>
        <v>20109K031</v>
      </c>
      <c r="B3126" t="str">
        <f>'Base Calificada'!U3127</f>
        <v>Social</v>
      </c>
    </row>
    <row r="3127" spans="1:2" x14ac:dyDescent="0.25">
      <c r="A3127" t="str">
        <f>'Base Calificada'!A3128&amp;'Base Calificada'!D3128</f>
        <v>20109K032</v>
      </c>
      <c r="B3127" t="str">
        <f>'Base Calificada'!U3128</f>
        <v>Social</v>
      </c>
    </row>
    <row r="3128" spans="1:2" x14ac:dyDescent="0.25">
      <c r="A3128" t="str">
        <f>'Base Calificada'!A3129&amp;'Base Calificada'!D3129</f>
        <v>20109K033</v>
      </c>
      <c r="B3128" t="str">
        <f>'Base Calificada'!U3129</f>
        <v>Social</v>
      </c>
    </row>
    <row r="3129" spans="1:2" x14ac:dyDescent="0.25">
      <c r="A3129" t="str">
        <f>'Base Calificada'!A3130&amp;'Base Calificada'!D3130</f>
        <v>20109K034</v>
      </c>
      <c r="B3129" t="str">
        <f>'Base Calificada'!U3130</f>
        <v>Social</v>
      </c>
    </row>
    <row r="3130" spans="1:2" x14ac:dyDescent="0.25">
      <c r="A3130" t="str">
        <f>'Base Calificada'!A3131&amp;'Base Calificada'!D3131</f>
        <v>20109K035</v>
      </c>
      <c r="B3130" t="str">
        <f>'Base Calificada'!U3131</f>
        <v>Social</v>
      </c>
    </row>
    <row r="3131" spans="1:2" x14ac:dyDescent="0.25">
      <c r="A3131" t="str">
        <f>'Base Calificada'!A3132&amp;'Base Calificada'!D3132</f>
        <v>20109K036</v>
      </c>
      <c r="B3131" t="str">
        <f>'Base Calificada'!U3132</f>
        <v>No social</v>
      </c>
    </row>
    <row r="3132" spans="1:2" x14ac:dyDescent="0.25">
      <c r="A3132" t="str">
        <f>'Base Calificada'!A3133&amp;'Base Calificada'!D3133</f>
        <v>20109K037</v>
      </c>
      <c r="B3132" t="str">
        <f>'Base Calificada'!U3133</f>
        <v>Social</v>
      </c>
    </row>
    <row r="3133" spans="1:2" x14ac:dyDescent="0.25">
      <c r="A3133" t="str">
        <f>'Base Calificada'!A3134&amp;'Base Calificada'!D3134</f>
        <v>20109K038</v>
      </c>
      <c r="B3133" t="str">
        <f>'Base Calificada'!U3134</f>
        <v>No social</v>
      </c>
    </row>
    <row r="3134" spans="1:2" x14ac:dyDescent="0.25">
      <c r="A3134" t="str">
        <f>'Base Calificada'!A3135&amp;'Base Calificada'!D3135</f>
        <v>20109K039</v>
      </c>
      <c r="B3134" t="str">
        <f>'Base Calificada'!U3135</f>
        <v>Social</v>
      </c>
    </row>
    <row r="3135" spans="1:2" x14ac:dyDescent="0.25">
      <c r="A3135" t="str">
        <f>'Base Calificada'!A3136&amp;'Base Calificada'!D3136</f>
        <v>20109K040</v>
      </c>
      <c r="B3135" t="str">
        <f>'Base Calificada'!U3136</f>
        <v>Social</v>
      </c>
    </row>
    <row r="3136" spans="1:2" x14ac:dyDescent="0.25">
      <c r="A3136" t="str">
        <f>'Base Calificada'!A3137&amp;'Base Calificada'!D3137</f>
        <v>20109K041</v>
      </c>
      <c r="B3136" t="str">
        <f>'Base Calificada'!U3137</f>
        <v>Social</v>
      </c>
    </row>
    <row r="3137" spans="1:2" x14ac:dyDescent="0.25">
      <c r="A3137" t="str">
        <f>'Base Calificada'!A3138&amp;'Base Calificada'!D3138</f>
        <v>20109K045</v>
      </c>
      <c r="B3137" t="str">
        <f>'Base Calificada'!U3138</f>
        <v>Social</v>
      </c>
    </row>
    <row r="3138" spans="1:2" x14ac:dyDescent="0.25">
      <c r="A3138" t="str">
        <f>'Base Calificada'!A3139&amp;'Base Calificada'!D3139</f>
        <v>20109M001</v>
      </c>
      <c r="B3138" t="str">
        <f>'Base Calificada'!U3139</f>
        <v>No social</v>
      </c>
    </row>
    <row r="3139" spans="1:2" x14ac:dyDescent="0.25">
      <c r="A3139" t="str">
        <f>'Base Calificada'!A3140&amp;'Base Calificada'!D3140</f>
        <v>20109O001</v>
      </c>
      <c r="B3139" t="str">
        <f>'Base Calificada'!U3140</f>
        <v>No social</v>
      </c>
    </row>
    <row r="3140" spans="1:2" x14ac:dyDescent="0.25">
      <c r="A3140" t="str">
        <f>'Base Calificada'!A3141&amp;'Base Calificada'!D3141</f>
        <v>20109O099</v>
      </c>
      <c r="B3140" t="str">
        <f>'Base Calificada'!U3141</f>
        <v>No social</v>
      </c>
    </row>
    <row r="3141" spans="1:2" x14ac:dyDescent="0.25">
      <c r="A3141" t="str">
        <f>'Base Calificada'!A3142&amp;'Base Calificada'!D3142</f>
        <v>20109P001</v>
      </c>
      <c r="B3141" t="str">
        <f>'Base Calificada'!U3142</f>
        <v>No social</v>
      </c>
    </row>
    <row r="3142" spans="1:2" x14ac:dyDescent="0.25">
      <c r="A3142" t="str">
        <f>'Base Calificada'!A3143&amp;'Base Calificada'!D3143</f>
        <v>20109R007</v>
      </c>
      <c r="B3142" t="str">
        <f>'Base Calificada'!U3143</f>
        <v>No social</v>
      </c>
    </row>
    <row r="3143" spans="1:2" x14ac:dyDescent="0.25">
      <c r="A3143" t="str">
        <f>'Base Calificada'!A3144&amp;'Base Calificada'!D3144</f>
        <v>20109S071</v>
      </c>
      <c r="B3143" t="str">
        <f>'Base Calificada'!U3144</f>
        <v>Social</v>
      </c>
    </row>
    <row r="3144" spans="1:2" x14ac:dyDescent="0.25">
      <c r="A3144" t="str">
        <f>'Base Calificada'!A3145&amp;'Base Calificada'!D3145</f>
        <v>20109U001</v>
      </c>
      <c r="B3144" t="str">
        <f>'Base Calificada'!U3145</f>
        <v>Social</v>
      </c>
    </row>
    <row r="3145" spans="1:2" x14ac:dyDescent="0.25">
      <c r="A3145" t="str">
        <f>'Base Calificada'!A3146&amp;'Base Calificada'!D3146</f>
        <v>201010B002</v>
      </c>
      <c r="B3145" t="str">
        <f>'Base Calificada'!U3146</f>
        <v>Social</v>
      </c>
    </row>
    <row r="3146" spans="1:2" x14ac:dyDescent="0.25">
      <c r="A3146" t="str">
        <f>'Base Calificada'!A3147&amp;'Base Calificada'!D3147</f>
        <v>201010E005</v>
      </c>
      <c r="B3146" t="str">
        <f>'Base Calificada'!U3147</f>
        <v>Social</v>
      </c>
    </row>
    <row r="3147" spans="1:2" x14ac:dyDescent="0.25">
      <c r="A3147" t="str">
        <f>'Base Calificada'!A3148&amp;'Base Calificada'!D3148</f>
        <v>201010E006</v>
      </c>
      <c r="B3147" t="str">
        <f>'Base Calificada'!U3148</f>
        <v>No social</v>
      </c>
    </row>
    <row r="3148" spans="1:2" x14ac:dyDescent="0.25">
      <c r="A3148" t="str">
        <f>'Base Calificada'!A3149&amp;'Base Calificada'!D3149</f>
        <v>201010E007</v>
      </c>
      <c r="B3148" t="str">
        <f>'Base Calificada'!U3149</f>
        <v>No social</v>
      </c>
    </row>
    <row r="3149" spans="1:2" x14ac:dyDescent="0.25">
      <c r="A3149" t="str">
        <f>'Base Calificada'!A3150&amp;'Base Calificada'!D3150</f>
        <v>201010E009</v>
      </c>
      <c r="B3149" t="str">
        <f>'Base Calificada'!U3150</f>
        <v>Social</v>
      </c>
    </row>
    <row r="3150" spans="1:2" x14ac:dyDescent="0.25">
      <c r="A3150" t="str">
        <f>'Base Calificada'!A3151&amp;'Base Calificada'!D3151</f>
        <v>201010F001</v>
      </c>
      <c r="B3150" t="str">
        <f>'Base Calificada'!U3151</f>
        <v>Social</v>
      </c>
    </row>
    <row r="3151" spans="1:2" x14ac:dyDescent="0.25">
      <c r="A3151" t="str">
        <f>'Base Calificada'!A3152&amp;'Base Calificada'!D3152</f>
        <v>201010F003</v>
      </c>
      <c r="B3151" t="str">
        <f>'Base Calificada'!U3152</f>
        <v>No social</v>
      </c>
    </row>
    <row r="3152" spans="1:2" x14ac:dyDescent="0.25">
      <c r="A3152" t="str">
        <f>'Base Calificada'!A3153&amp;'Base Calificada'!D3153</f>
        <v>201010G001</v>
      </c>
      <c r="B3152" t="str">
        <f>'Base Calificada'!U3153</f>
        <v>No social</v>
      </c>
    </row>
    <row r="3153" spans="1:2" x14ac:dyDescent="0.25">
      <c r="A3153" t="str">
        <f>'Base Calificada'!A3154&amp;'Base Calificada'!D3154</f>
        <v>201010G002</v>
      </c>
      <c r="B3153" t="str">
        <f>'Base Calificada'!U3154</f>
        <v>No social</v>
      </c>
    </row>
    <row r="3154" spans="1:2" x14ac:dyDescent="0.25">
      <c r="A3154" t="str">
        <f>'Base Calificada'!A3155&amp;'Base Calificada'!D3155</f>
        <v>201010G003</v>
      </c>
      <c r="B3154" t="str">
        <f>'Base Calificada'!U3155</f>
        <v>No social</v>
      </c>
    </row>
    <row r="3155" spans="1:2" x14ac:dyDescent="0.25">
      <c r="A3155" t="str">
        <f>'Base Calificada'!A3156&amp;'Base Calificada'!D3156</f>
        <v>201010G005</v>
      </c>
      <c r="B3155" t="str">
        <f>'Base Calificada'!U3156</f>
        <v>No social</v>
      </c>
    </row>
    <row r="3156" spans="1:2" x14ac:dyDescent="0.25">
      <c r="A3156" t="str">
        <f>'Base Calificada'!A3157&amp;'Base Calificada'!D3157</f>
        <v>201010G006</v>
      </c>
      <c r="B3156" t="str">
        <f>'Base Calificada'!U3157</f>
        <v>No social</v>
      </c>
    </row>
    <row r="3157" spans="1:2" x14ac:dyDescent="0.25">
      <c r="A3157" t="str">
        <f>'Base Calificada'!A3158&amp;'Base Calificada'!D3158</f>
        <v>201010K024</v>
      </c>
      <c r="B3157" t="str">
        <f>'Base Calificada'!U3158</f>
        <v>No social</v>
      </c>
    </row>
    <row r="3158" spans="1:2" x14ac:dyDescent="0.25">
      <c r="A3158" t="str">
        <f>'Base Calificada'!A3159&amp;'Base Calificada'!D3159</f>
        <v>201010K027</v>
      </c>
      <c r="B3158" t="str">
        <f>'Base Calificada'!U3159</f>
        <v>No social</v>
      </c>
    </row>
    <row r="3159" spans="1:2" x14ac:dyDescent="0.25">
      <c r="A3159" t="str">
        <f>'Base Calificada'!A3160&amp;'Base Calificada'!D3160</f>
        <v>201010K028</v>
      </c>
      <c r="B3159" t="str">
        <f>'Base Calificada'!U3160</f>
        <v>No social</v>
      </c>
    </row>
    <row r="3160" spans="1:2" x14ac:dyDescent="0.25">
      <c r="A3160" t="str">
        <f>'Base Calificada'!A3161&amp;'Base Calificada'!D3161</f>
        <v>201010M001</v>
      </c>
      <c r="B3160" t="str">
        <f>'Base Calificada'!U3161</f>
        <v>No social</v>
      </c>
    </row>
    <row r="3161" spans="1:2" x14ac:dyDescent="0.25">
      <c r="A3161" t="str">
        <f>'Base Calificada'!A3162&amp;'Base Calificada'!D3162</f>
        <v>201010O001</v>
      </c>
      <c r="B3161" t="str">
        <f>'Base Calificada'!U3162</f>
        <v>No social</v>
      </c>
    </row>
    <row r="3162" spans="1:2" x14ac:dyDescent="0.25">
      <c r="A3162" t="str">
        <f>'Base Calificada'!A3163&amp;'Base Calificada'!D3163</f>
        <v>201010O099</v>
      </c>
      <c r="B3162" t="str">
        <f>'Base Calificada'!U3163</f>
        <v>No social</v>
      </c>
    </row>
    <row r="3163" spans="1:2" x14ac:dyDescent="0.25">
      <c r="A3163" t="str">
        <f>'Base Calificada'!A3164&amp;'Base Calificada'!D3164</f>
        <v>201010P001</v>
      </c>
      <c r="B3163" t="str">
        <f>'Base Calificada'!U3164</f>
        <v>Social</v>
      </c>
    </row>
    <row r="3164" spans="1:2" x14ac:dyDescent="0.25">
      <c r="A3164" t="str">
        <f>'Base Calificada'!A3165&amp;'Base Calificada'!D3165</f>
        <v>201010P002</v>
      </c>
      <c r="B3164" t="str">
        <f>'Base Calificada'!U3165</f>
        <v>No social</v>
      </c>
    </row>
    <row r="3165" spans="1:2" x14ac:dyDescent="0.25">
      <c r="A3165" t="str">
        <f>'Base Calificada'!A3166&amp;'Base Calificada'!D3166</f>
        <v>201010P003</v>
      </c>
      <c r="B3165" t="str">
        <f>'Base Calificada'!U3166</f>
        <v>No social</v>
      </c>
    </row>
    <row r="3166" spans="1:2" x14ac:dyDescent="0.25">
      <c r="A3166" t="str">
        <f>'Base Calificada'!A3167&amp;'Base Calificada'!D3167</f>
        <v>201010P004</v>
      </c>
      <c r="B3166" t="str">
        <f>'Base Calificada'!U3167</f>
        <v>Social</v>
      </c>
    </row>
    <row r="3167" spans="1:2" x14ac:dyDescent="0.25">
      <c r="A3167" t="str">
        <f>'Base Calificada'!A3168&amp;'Base Calificada'!D3168</f>
        <v>201010P005</v>
      </c>
      <c r="B3167" t="str">
        <f>'Base Calificada'!U3168</f>
        <v>Social</v>
      </c>
    </row>
    <row r="3168" spans="1:2" x14ac:dyDescent="0.25">
      <c r="A3168" t="str">
        <f>'Base Calificada'!A3169&amp;'Base Calificada'!D3169</f>
        <v>201010P006</v>
      </c>
      <c r="B3168" t="str">
        <f>'Base Calificada'!U3169</f>
        <v>Social</v>
      </c>
    </row>
    <row r="3169" spans="1:2" x14ac:dyDescent="0.25">
      <c r="A3169" t="str">
        <f>'Base Calificada'!A3170&amp;'Base Calificada'!D3170</f>
        <v>201010P007</v>
      </c>
      <c r="B3169" t="str">
        <f>'Base Calificada'!U3170</f>
        <v>No social</v>
      </c>
    </row>
    <row r="3170" spans="1:2" x14ac:dyDescent="0.25">
      <c r="A3170" t="str">
        <f>'Base Calificada'!A3171&amp;'Base Calificada'!D3171</f>
        <v>201010P008</v>
      </c>
      <c r="B3170" t="str">
        <f>'Base Calificada'!U3171</f>
        <v>Social</v>
      </c>
    </row>
    <row r="3171" spans="1:2" x14ac:dyDescent="0.25">
      <c r="A3171" t="str">
        <f>'Base Calificada'!A3172&amp;'Base Calificada'!D3172</f>
        <v>201010P009</v>
      </c>
      <c r="B3171" t="str">
        <f>'Base Calificada'!U3172</f>
        <v>No social</v>
      </c>
    </row>
    <row r="3172" spans="1:2" x14ac:dyDescent="0.25">
      <c r="A3172" t="str">
        <f>'Base Calificada'!A3173&amp;'Base Calificada'!D3173</f>
        <v>201010P010</v>
      </c>
      <c r="B3172" t="str">
        <f>'Base Calificada'!U3173</f>
        <v>No social</v>
      </c>
    </row>
    <row r="3173" spans="1:2" x14ac:dyDescent="0.25">
      <c r="A3173" t="str">
        <f>'Base Calificada'!A3174&amp;'Base Calificada'!D3174</f>
        <v>201010P012</v>
      </c>
      <c r="B3173" t="str">
        <f>'Base Calificada'!U3174</f>
        <v>No social</v>
      </c>
    </row>
    <row r="3174" spans="1:2" x14ac:dyDescent="0.25">
      <c r="A3174" t="str">
        <f>'Base Calificada'!A3175&amp;'Base Calificada'!D3175</f>
        <v>201010P013</v>
      </c>
      <c r="B3174" t="str">
        <f>'Base Calificada'!U3175</f>
        <v>No social</v>
      </c>
    </row>
    <row r="3175" spans="1:2" x14ac:dyDescent="0.25">
      <c r="A3175" t="str">
        <f>'Base Calificada'!A3176&amp;'Base Calificada'!D3176</f>
        <v>201010P014</v>
      </c>
      <c r="B3175" t="str">
        <f>'Base Calificada'!U3176</f>
        <v>Social</v>
      </c>
    </row>
    <row r="3176" spans="1:2" x14ac:dyDescent="0.25">
      <c r="A3176" t="str">
        <f>'Base Calificada'!A3177&amp;'Base Calificada'!D3177</f>
        <v>201010P015</v>
      </c>
      <c r="B3176" t="str">
        <f>'Base Calificada'!U3177</f>
        <v>No social</v>
      </c>
    </row>
    <row r="3177" spans="1:2" x14ac:dyDescent="0.25">
      <c r="A3177" t="str">
        <f>'Base Calificada'!A3178&amp;'Base Calificada'!D3178</f>
        <v>201010R001</v>
      </c>
      <c r="B3177" t="str">
        <f>'Base Calificada'!U3178</f>
        <v>Social</v>
      </c>
    </row>
    <row r="3178" spans="1:2" x14ac:dyDescent="0.25">
      <c r="A3178" t="str">
        <f>'Base Calificada'!A3179&amp;'Base Calificada'!D3179</f>
        <v>201010R002</v>
      </c>
      <c r="B3178" t="str">
        <f>'Base Calificada'!U3179</f>
        <v>No social</v>
      </c>
    </row>
    <row r="3179" spans="1:2" x14ac:dyDescent="0.25">
      <c r="A3179" t="str">
        <f>'Base Calificada'!A3180&amp;'Base Calificada'!D3180</f>
        <v>201010S016</v>
      </c>
      <c r="B3179" t="str">
        <f>'Base Calificada'!U3180</f>
        <v>Social</v>
      </c>
    </row>
    <row r="3180" spans="1:2" x14ac:dyDescent="0.25">
      <c r="A3180" t="str">
        <f>'Base Calificada'!A3181&amp;'Base Calificada'!D3181</f>
        <v>201010S017</v>
      </c>
      <c r="B3180" t="str">
        <f>'Base Calificada'!U3181</f>
        <v>Social</v>
      </c>
    </row>
    <row r="3181" spans="1:2" x14ac:dyDescent="0.25">
      <c r="A3181" t="str">
        <f>'Base Calificada'!A3182&amp;'Base Calificada'!D3182</f>
        <v>201010S020</v>
      </c>
      <c r="B3181" t="str">
        <f>'Base Calificada'!U3182</f>
        <v>Social</v>
      </c>
    </row>
    <row r="3182" spans="1:2" x14ac:dyDescent="0.25">
      <c r="A3182" t="str">
        <f>'Base Calificada'!A3183&amp;'Base Calificada'!D3183</f>
        <v>201010S021</v>
      </c>
      <c r="B3182" t="str">
        <f>'Base Calificada'!U3183</f>
        <v>Social</v>
      </c>
    </row>
    <row r="3183" spans="1:2" x14ac:dyDescent="0.25">
      <c r="A3183" t="str">
        <f>'Base Calificada'!A3184&amp;'Base Calificada'!D3184</f>
        <v>201010S097</v>
      </c>
      <c r="B3183" t="str">
        <f>'Base Calificada'!U3184</f>
        <v>Social</v>
      </c>
    </row>
    <row r="3184" spans="1:2" x14ac:dyDescent="0.25">
      <c r="A3184" t="str">
        <f>'Base Calificada'!A3185&amp;'Base Calificada'!D3185</f>
        <v>201010S151</v>
      </c>
      <c r="B3184" t="str">
        <f>'Base Calificada'!U3185</f>
        <v>Social</v>
      </c>
    </row>
    <row r="3185" spans="1:2" x14ac:dyDescent="0.25">
      <c r="A3185" t="str">
        <f>'Base Calificada'!A3186&amp;'Base Calificada'!D3186</f>
        <v>201010S214</v>
      </c>
      <c r="B3185" t="str">
        <f>'Base Calificada'!U3186</f>
        <v>Social</v>
      </c>
    </row>
    <row r="3186" spans="1:2" x14ac:dyDescent="0.25">
      <c r="A3186" t="str">
        <f>'Base Calificada'!A3187&amp;'Base Calificada'!D3187</f>
        <v>201010S220</v>
      </c>
      <c r="B3186" t="str">
        <f>'Base Calificada'!U3187</f>
        <v>Social</v>
      </c>
    </row>
    <row r="3187" spans="1:2" x14ac:dyDescent="0.25">
      <c r="A3187" t="str">
        <f>'Base Calificada'!A3188&amp;'Base Calificada'!D3188</f>
        <v>201010U001</v>
      </c>
      <c r="B3187" t="str">
        <f>'Base Calificada'!U3188</f>
        <v>Social</v>
      </c>
    </row>
    <row r="3188" spans="1:2" x14ac:dyDescent="0.25">
      <c r="A3188" t="str">
        <f>'Base Calificada'!A3189&amp;'Base Calificada'!D3189</f>
        <v>201010U002</v>
      </c>
      <c r="B3188" t="str">
        <f>'Base Calificada'!U3189</f>
        <v>Social</v>
      </c>
    </row>
    <row r="3189" spans="1:2" x14ac:dyDescent="0.25">
      <c r="A3189" t="str">
        <f>'Base Calificada'!A3190&amp;'Base Calificada'!D3190</f>
        <v>201010U003</v>
      </c>
      <c r="B3189" t="str">
        <f>'Base Calificada'!U3190</f>
        <v>Social</v>
      </c>
    </row>
    <row r="3190" spans="1:2" x14ac:dyDescent="0.25">
      <c r="A3190" t="str">
        <f>'Base Calificada'!A3191&amp;'Base Calificada'!D3191</f>
        <v>201010U004</v>
      </c>
      <c r="B3190" t="str">
        <f>'Base Calificada'!U3191</f>
        <v>Social</v>
      </c>
    </row>
    <row r="3191" spans="1:2" x14ac:dyDescent="0.25">
      <c r="A3191" t="str">
        <f>'Base Calificada'!A3192&amp;'Base Calificada'!D3192</f>
        <v>201010U005</v>
      </c>
      <c r="B3191" t="str">
        <f>'Base Calificada'!U3192</f>
        <v>Social</v>
      </c>
    </row>
    <row r="3192" spans="1:2" x14ac:dyDescent="0.25">
      <c r="A3192" t="str">
        <f>'Base Calificada'!A3193&amp;'Base Calificada'!D3193</f>
        <v>201010U006</v>
      </c>
      <c r="B3192" t="str">
        <f>'Base Calificada'!U3193</f>
        <v>No social</v>
      </c>
    </row>
    <row r="3193" spans="1:2" x14ac:dyDescent="0.25">
      <c r="A3193" t="str">
        <f>'Base Calificada'!A3194&amp;'Base Calificada'!D3194</f>
        <v>201011B001</v>
      </c>
      <c r="B3193" t="str">
        <f>'Base Calificada'!U3194</f>
        <v>Social</v>
      </c>
    </row>
    <row r="3194" spans="1:2" x14ac:dyDescent="0.25">
      <c r="A3194" t="str">
        <f>'Base Calificada'!A3195&amp;'Base Calificada'!D3195</f>
        <v>201011B002</v>
      </c>
      <c r="B3194" t="str">
        <f>'Base Calificada'!U3195</f>
        <v>Social</v>
      </c>
    </row>
    <row r="3195" spans="1:2" x14ac:dyDescent="0.25">
      <c r="A3195" t="str">
        <f>'Base Calificada'!A3196&amp;'Base Calificada'!D3196</f>
        <v>201011E001</v>
      </c>
      <c r="B3195" t="str">
        <f>'Base Calificada'!U3196</f>
        <v>Social</v>
      </c>
    </row>
    <row r="3196" spans="1:2" x14ac:dyDescent="0.25">
      <c r="A3196" t="str">
        <f>'Base Calificada'!A3197&amp;'Base Calificada'!D3197</f>
        <v>201011E002</v>
      </c>
      <c r="B3196" t="str">
        <f>'Base Calificada'!U3197</f>
        <v>Social</v>
      </c>
    </row>
    <row r="3197" spans="1:2" x14ac:dyDescent="0.25">
      <c r="A3197" t="str">
        <f>'Base Calificada'!A3198&amp;'Base Calificada'!D3198</f>
        <v>201011E003</v>
      </c>
      <c r="B3197" t="str">
        <f>'Base Calificada'!U3198</f>
        <v>Social</v>
      </c>
    </row>
    <row r="3198" spans="1:2" x14ac:dyDescent="0.25">
      <c r="A3198" t="str">
        <f>'Base Calificada'!A3199&amp;'Base Calificada'!D3199</f>
        <v>201011E005</v>
      </c>
      <c r="B3198" t="str">
        <f>'Base Calificada'!U3199</f>
        <v>Social</v>
      </c>
    </row>
    <row r="3199" spans="1:2" x14ac:dyDescent="0.25">
      <c r="A3199" t="str">
        <f>'Base Calificada'!A3200&amp;'Base Calificada'!D3200</f>
        <v>201011E007</v>
      </c>
      <c r="B3199" t="str">
        <f>'Base Calificada'!U3200</f>
        <v>Social</v>
      </c>
    </row>
    <row r="3200" spans="1:2" x14ac:dyDescent="0.25">
      <c r="A3200" t="str">
        <f>'Base Calificada'!A3201&amp;'Base Calificada'!D3201</f>
        <v>201011E008</v>
      </c>
      <c r="B3200" t="str">
        <f>'Base Calificada'!U3201</f>
        <v>Social</v>
      </c>
    </row>
    <row r="3201" spans="1:2" x14ac:dyDescent="0.25">
      <c r="A3201" t="str">
        <f>'Base Calificada'!A3202&amp;'Base Calificada'!D3202</f>
        <v>201011E009</v>
      </c>
      <c r="B3201" t="str">
        <f>'Base Calificada'!U3202</f>
        <v>Social</v>
      </c>
    </row>
    <row r="3202" spans="1:2" x14ac:dyDescent="0.25">
      <c r="A3202" t="str">
        <f>'Base Calificada'!A3203&amp;'Base Calificada'!D3203</f>
        <v>201011E010</v>
      </c>
      <c r="B3202" t="str">
        <f>'Base Calificada'!U3203</f>
        <v>Social</v>
      </c>
    </row>
    <row r="3203" spans="1:2" x14ac:dyDescent="0.25">
      <c r="A3203" t="str">
        <f>'Base Calificada'!A3204&amp;'Base Calificada'!D3204</f>
        <v>201011E011</v>
      </c>
      <c r="B3203" t="str">
        <f>'Base Calificada'!U3204</f>
        <v>Social</v>
      </c>
    </row>
    <row r="3204" spans="1:2" x14ac:dyDescent="0.25">
      <c r="A3204" t="str">
        <f>'Base Calificada'!A3205&amp;'Base Calificada'!D3205</f>
        <v>201011E012</v>
      </c>
      <c r="B3204" t="str">
        <f>'Base Calificada'!U3205</f>
        <v>Social</v>
      </c>
    </row>
    <row r="3205" spans="1:2" x14ac:dyDescent="0.25">
      <c r="A3205" t="str">
        <f>'Base Calificada'!A3206&amp;'Base Calificada'!D3206</f>
        <v>201011E013</v>
      </c>
      <c r="B3205" t="str">
        <f>'Base Calificada'!U3206</f>
        <v>Social</v>
      </c>
    </row>
    <row r="3206" spans="1:2" x14ac:dyDescent="0.25">
      <c r="A3206" t="str">
        <f>'Base Calificada'!A3207&amp;'Base Calificada'!D3207</f>
        <v>201011E014</v>
      </c>
      <c r="B3206" t="str">
        <f>'Base Calificada'!U3207</f>
        <v>Social</v>
      </c>
    </row>
    <row r="3207" spans="1:2" x14ac:dyDescent="0.25">
      <c r="A3207" t="str">
        <f>'Base Calificada'!A3208&amp;'Base Calificada'!D3208</f>
        <v>201011E015</v>
      </c>
      <c r="B3207" t="str">
        <f>'Base Calificada'!U3208</f>
        <v>Social</v>
      </c>
    </row>
    <row r="3208" spans="1:2" x14ac:dyDescent="0.25">
      <c r="A3208" t="str">
        <f>'Base Calificada'!A3209&amp;'Base Calificada'!D3209</f>
        <v>201011E016</v>
      </c>
      <c r="B3208" t="str">
        <f>'Base Calificada'!U3209</f>
        <v>Social</v>
      </c>
    </row>
    <row r="3209" spans="1:2" x14ac:dyDescent="0.25">
      <c r="A3209" t="str">
        <f>'Base Calificada'!A3210&amp;'Base Calificada'!D3210</f>
        <v>201011E017</v>
      </c>
      <c r="B3209" t="str">
        <f>'Base Calificada'!U3210</f>
        <v>Social</v>
      </c>
    </row>
    <row r="3210" spans="1:2" x14ac:dyDescent="0.25">
      <c r="A3210" t="str">
        <f>'Base Calificada'!A3211&amp;'Base Calificada'!D3211</f>
        <v>201011E020</v>
      </c>
      <c r="B3210" t="str">
        <f>'Base Calificada'!U3211</f>
        <v>Social</v>
      </c>
    </row>
    <row r="3211" spans="1:2" x14ac:dyDescent="0.25">
      <c r="A3211" t="str">
        <f>'Base Calificada'!A3212&amp;'Base Calificada'!D3212</f>
        <v>201011E021</v>
      </c>
      <c r="B3211" t="str">
        <f>'Base Calificada'!U3212</f>
        <v>Social</v>
      </c>
    </row>
    <row r="3212" spans="1:2" x14ac:dyDescent="0.25">
      <c r="A3212" t="str">
        <f>'Base Calificada'!A3213&amp;'Base Calificada'!D3213</f>
        <v>201011E022</v>
      </c>
      <c r="B3212" t="str">
        <f>'Base Calificada'!U3213</f>
        <v>Social</v>
      </c>
    </row>
    <row r="3213" spans="1:2" x14ac:dyDescent="0.25">
      <c r="A3213" t="str">
        <f>'Base Calificada'!A3214&amp;'Base Calificada'!D3214</f>
        <v>201011E028</v>
      </c>
      <c r="B3213" t="str">
        <f>'Base Calificada'!U3214</f>
        <v>Social</v>
      </c>
    </row>
    <row r="3214" spans="1:2" x14ac:dyDescent="0.25">
      <c r="A3214" t="str">
        <f>'Base Calificada'!A3215&amp;'Base Calificada'!D3215</f>
        <v>201011E032</v>
      </c>
      <c r="B3214" t="str">
        <f>'Base Calificada'!U3215</f>
        <v>Social</v>
      </c>
    </row>
    <row r="3215" spans="1:2" x14ac:dyDescent="0.25">
      <c r="A3215" t="str">
        <f>'Base Calificada'!A3216&amp;'Base Calificada'!D3216</f>
        <v>201011E039</v>
      </c>
      <c r="B3215" t="str">
        <f>'Base Calificada'!U3216</f>
        <v>Social</v>
      </c>
    </row>
    <row r="3216" spans="1:2" x14ac:dyDescent="0.25">
      <c r="A3216" t="str">
        <f>'Base Calificada'!A3217&amp;'Base Calificada'!D3217</f>
        <v>201011E040</v>
      </c>
      <c r="B3216" t="str">
        <f>'Base Calificada'!U3217</f>
        <v>Social</v>
      </c>
    </row>
    <row r="3217" spans="1:2" x14ac:dyDescent="0.25">
      <c r="A3217" t="str">
        <f>'Base Calificada'!A3218&amp;'Base Calificada'!D3218</f>
        <v>201011E041</v>
      </c>
      <c r="B3217" t="str">
        <f>'Base Calificada'!U3218</f>
        <v>No social</v>
      </c>
    </row>
    <row r="3218" spans="1:2" x14ac:dyDescent="0.25">
      <c r="A3218" t="str">
        <f>'Base Calificada'!A3219&amp;'Base Calificada'!D3219</f>
        <v>201011E042</v>
      </c>
      <c r="B3218" t="str">
        <f>'Base Calificada'!U3219</f>
        <v>Social</v>
      </c>
    </row>
    <row r="3219" spans="1:2" x14ac:dyDescent="0.25">
      <c r="A3219" t="str">
        <f>'Base Calificada'!A3220&amp;'Base Calificada'!D3220</f>
        <v>201011E043</v>
      </c>
      <c r="B3219" t="str">
        <f>'Base Calificada'!U3220</f>
        <v>Social</v>
      </c>
    </row>
    <row r="3220" spans="1:2" x14ac:dyDescent="0.25">
      <c r="A3220" t="str">
        <f>'Base Calificada'!A3221&amp;'Base Calificada'!D3221</f>
        <v>201011E046</v>
      </c>
      <c r="B3220" t="str">
        <f>'Base Calificada'!U3221</f>
        <v>Social</v>
      </c>
    </row>
    <row r="3221" spans="1:2" x14ac:dyDescent="0.25">
      <c r="A3221" t="str">
        <f>'Base Calificada'!A3222&amp;'Base Calificada'!D3222</f>
        <v>201011E047</v>
      </c>
      <c r="B3221" t="str">
        <f>'Base Calificada'!U3222</f>
        <v>Social</v>
      </c>
    </row>
    <row r="3222" spans="1:2" x14ac:dyDescent="0.25">
      <c r="A3222" t="str">
        <f>'Base Calificada'!A3223&amp;'Base Calificada'!D3223</f>
        <v>201011E048</v>
      </c>
      <c r="B3222" t="str">
        <f>'Base Calificada'!U3223</f>
        <v>Social</v>
      </c>
    </row>
    <row r="3223" spans="1:2" x14ac:dyDescent="0.25">
      <c r="A3223" t="str">
        <f>'Base Calificada'!A3224&amp;'Base Calificada'!D3224</f>
        <v>201011E049</v>
      </c>
      <c r="B3223" t="str">
        <f>'Base Calificada'!U3224</f>
        <v>Social</v>
      </c>
    </row>
    <row r="3224" spans="1:2" x14ac:dyDescent="0.25">
      <c r="A3224" t="str">
        <f>'Base Calificada'!A3225&amp;'Base Calificada'!D3225</f>
        <v>201011E050</v>
      </c>
      <c r="B3224" t="str">
        <f>'Base Calificada'!U3225</f>
        <v>Social</v>
      </c>
    </row>
    <row r="3225" spans="1:2" x14ac:dyDescent="0.25">
      <c r="A3225" t="str">
        <f>'Base Calificada'!A3226&amp;'Base Calificada'!D3226</f>
        <v>201011E051</v>
      </c>
      <c r="B3225" t="str">
        <f>'Base Calificada'!U3226</f>
        <v>Social</v>
      </c>
    </row>
    <row r="3226" spans="1:2" x14ac:dyDescent="0.25">
      <c r="A3226" t="str">
        <f>'Base Calificada'!A3227&amp;'Base Calificada'!D3227</f>
        <v>201011E057</v>
      </c>
      <c r="B3226" t="str">
        <f>'Base Calificada'!U3227</f>
        <v>Social</v>
      </c>
    </row>
    <row r="3227" spans="1:2" x14ac:dyDescent="0.25">
      <c r="A3227" t="str">
        <f>'Base Calificada'!A3228&amp;'Base Calificada'!D3228</f>
        <v>201011E058</v>
      </c>
      <c r="B3227" t="str">
        <f>'Base Calificada'!U3228</f>
        <v>Social</v>
      </c>
    </row>
    <row r="3228" spans="1:2" x14ac:dyDescent="0.25">
      <c r="A3228" t="str">
        <f>'Base Calificada'!A3229&amp;'Base Calificada'!D3229</f>
        <v>201011E059</v>
      </c>
      <c r="B3228" t="str">
        <f>'Base Calificada'!U3229</f>
        <v>Social</v>
      </c>
    </row>
    <row r="3229" spans="1:2" x14ac:dyDescent="0.25">
      <c r="A3229" t="str">
        <f>'Base Calificada'!A3230&amp;'Base Calificada'!D3230</f>
        <v>201011E060</v>
      </c>
      <c r="B3229" t="str">
        <f>'Base Calificada'!U3230</f>
        <v>Social</v>
      </c>
    </row>
    <row r="3230" spans="1:2" x14ac:dyDescent="0.25">
      <c r="A3230" t="str">
        <f>'Base Calificada'!A3231&amp;'Base Calificada'!D3231</f>
        <v>201011G001</v>
      </c>
      <c r="B3230" t="str">
        <f>'Base Calificada'!U3231</f>
        <v>Social</v>
      </c>
    </row>
    <row r="3231" spans="1:2" x14ac:dyDescent="0.25">
      <c r="A3231" t="str">
        <f>'Base Calificada'!A3232&amp;'Base Calificada'!D3232</f>
        <v>201011G002</v>
      </c>
      <c r="B3231" t="str">
        <f>'Base Calificada'!U3232</f>
        <v>Social</v>
      </c>
    </row>
    <row r="3232" spans="1:2" x14ac:dyDescent="0.25">
      <c r="A3232" t="str">
        <f>'Base Calificada'!A3233&amp;'Base Calificada'!D3233</f>
        <v>201011G003</v>
      </c>
      <c r="B3232" t="str">
        <f>'Base Calificada'!U3233</f>
        <v>Social</v>
      </c>
    </row>
    <row r="3233" spans="1:2" x14ac:dyDescent="0.25">
      <c r="A3233" t="str">
        <f>'Base Calificada'!A3234&amp;'Base Calificada'!D3234</f>
        <v>201011G008</v>
      </c>
      <c r="B3233" t="str">
        <f>'Base Calificada'!U3234</f>
        <v>Social</v>
      </c>
    </row>
    <row r="3234" spans="1:2" x14ac:dyDescent="0.25">
      <c r="A3234" t="str">
        <f>'Base Calificada'!A3235&amp;'Base Calificada'!D3235</f>
        <v>201011K009</v>
      </c>
      <c r="B3234" t="str">
        <f>'Base Calificada'!U3235</f>
        <v>Social</v>
      </c>
    </row>
    <row r="3235" spans="1:2" x14ac:dyDescent="0.25">
      <c r="A3235" t="str">
        <f>'Base Calificada'!A3236&amp;'Base Calificada'!D3236</f>
        <v>201011K010</v>
      </c>
      <c r="B3235" t="str">
        <f>'Base Calificada'!U3236</f>
        <v>Social</v>
      </c>
    </row>
    <row r="3236" spans="1:2" x14ac:dyDescent="0.25">
      <c r="A3236" t="str">
        <f>'Base Calificada'!A3237&amp;'Base Calificada'!D3237</f>
        <v>201011K014</v>
      </c>
      <c r="B3236" t="str">
        <f>'Base Calificada'!U3237</f>
        <v>Social</v>
      </c>
    </row>
    <row r="3237" spans="1:2" x14ac:dyDescent="0.25">
      <c r="A3237" t="str">
        <f>'Base Calificada'!A3238&amp;'Base Calificada'!D3238</f>
        <v>201011K025</v>
      </c>
      <c r="B3237" t="str">
        <f>'Base Calificada'!U3238</f>
        <v>No social</v>
      </c>
    </row>
    <row r="3238" spans="1:2" x14ac:dyDescent="0.25">
      <c r="A3238" t="str">
        <f>'Base Calificada'!A3239&amp;'Base Calificada'!D3239</f>
        <v>201011K026</v>
      </c>
      <c r="B3238" t="str">
        <f>'Base Calificada'!U3239</f>
        <v>No social</v>
      </c>
    </row>
    <row r="3239" spans="1:2" x14ac:dyDescent="0.25">
      <c r="A3239" t="str">
        <f>'Base Calificada'!A3240&amp;'Base Calificada'!D3240</f>
        <v>201011K027</v>
      </c>
      <c r="B3239" t="str">
        <f>'Base Calificada'!U3240</f>
        <v>No social</v>
      </c>
    </row>
    <row r="3240" spans="1:2" x14ac:dyDescent="0.25">
      <c r="A3240" t="str">
        <f>'Base Calificada'!A3241&amp;'Base Calificada'!D3241</f>
        <v>201011M001</v>
      </c>
      <c r="B3240" t="str">
        <f>'Base Calificada'!U3241</f>
        <v>No social</v>
      </c>
    </row>
    <row r="3241" spans="1:2" x14ac:dyDescent="0.25">
      <c r="A3241" t="str">
        <f>'Base Calificada'!A3242&amp;'Base Calificada'!D3242</f>
        <v>201011O001</v>
      </c>
      <c r="B3241" t="str">
        <f>'Base Calificada'!U3242</f>
        <v>No social</v>
      </c>
    </row>
    <row r="3242" spans="1:2" x14ac:dyDescent="0.25">
      <c r="A3242" t="str">
        <f>'Base Calificada'!A3243&amp;'Base Calificada'!D3243</f>
        <v>201011O099</v>
      </c>
      <c r="B3242" t="str">
        <f>'Base Calificada'!U3243</f>
        <v>No social</v>
      </c>
    </row>
    <row r="3243" spans="1:2" x14ac:dyDescent="0.25">
      <c r="A3243" t="str">
        <f>'Base Calificada'!A3244&amp;'Base Calificada'!D3244</f>
        <v>201011P001</v>
      </c>
      <c r="B3243" t="str">
        <f>'Base Calificada'!U3244</f>
        <v>Social</v>
      </c>
    </row>
    <row r="3244" spans="1:2" x14ac:dyDescent="0.25">
      <c r="A3244" t="str">
        <f>'Base Calificada'!A3245&amp;'Base Calificada'!D3245</f>
        <v>201011P003</v>
      </c>
      <c r="B3244" t="str">
        <f>'Base Calificada'!U3245</f>
        <v>Social</v>
      </c>
    </row>
    <row r="3245" spans="1:2" x14ac:dyDescent="0.25">
      <c r="A3245" t="str">
        <f>'Base Calificada'!A3246&amp;'Base Calificada'!D3246</f>
        <v>201011P004</v>
      </c>
      <c r="B3245" t="str">
        <f>'Base Calificada'!U3246</f>
        <v>Social</v>
      </c>
    </row>
    <row r="3246" spans="1:2" x14ac:dyDescent="0.25">
      <c r="A3246" t="str">
        <f>'Base Calificada'!A3247&amp;'Base Calificada'!D3247</f>
        <v>201011P005</v>
      </c>
      <c r="B3246" t="str">
        <f>'Base Calificada'!U3247</f>
        <v>Social</v>
      </c>
    </row>
    <row r="3247" spans="1:2" x14ac:dyDescent="0.25">
      <c r="A3247" t="str">
        <f>'Base Calificada'!A3248&amp;'Base Calificada'!D3248</f>
        <v>201011R008</v>
      </c>
      <c r="B3247" t="str">
        <f>'Base Calificada'!U3248</f>
        <v>Social</v>
      </c>
    </row>
    <row r="3248" spans="1:2" x14ac:dyDescent="0.25">
      <c r="A3248" t="str">
        <f>'Base Calificada'!A3249&amp;'Base Calificada'!D3249</f>
        <v>201011R010</v>
      </c>
      <c r="B3248" t="str">
        <f>'Base Calificada'!U3249</f>
        <v>Social</v>
      </c>
    </row>
    <row r="3249" spans="1:2" x14ac:dyDescent="0.25">
      <c r="A3249" t="str">
        <f>'Base Calificada'!A3250&amp;'Base Calificada'!D3250</f>
        <v>201011R012</v>
      </c>
      <c r="B3249" t="str">
        <f>'Base Calificada'!U3250</f>
        <v>Social</v>
      </c>
    </row>
    <row r="3250" spans="1:2" x14ac:dyDescent="0.25">
      <c r="A3250" t="str">
        <f>'Base Calificada'!A3251&amp;'Base Calificada'!D3251</f>
        <v>201011R013</v>
      </c>
      <c r="B3250" t="str">
        <f>'Base Calificada'!U3251</f>
        <v>No social</v>
      </c>
    </row>
    <row r="3251" spans="1:2" x14ac:dyDescent="0.25">
      <c r="A3251" t="str">
        <f>'Base Calificada'!A3252&amp;'Base Calificada'!D3252</f>
        <v>201011R014</v>
      </c>
      <c r="B3251" t="str">
        <f>'Base Calificada'!U3252</f>
        <v>No social</v>
      </c>
    </row>
    <row r="3252" spans="1:2" x14ac:dyDescent="0.25">
      <c r="A3252" t="str">
        <f>'Base Calificada'!A3253&amp;'Base Calificada'!D3253</f>
        <v>201011R016</v>
      </c>
      <c r="B3252" t="str">
        <f>'Base Calificada'!U3253</f>
        <v>No social</v>
      </c>
    </row>
    <row r="3253" spans="1:2" x14ac:dyDescent="0.25">
      <c r="A3253" t="str">
        <f>'Base Calificada'!A3254&amp;'Base Calificada'!D3254</f>
        <v>201011R017</v>
      </c>
      <c r="B3253" t="str">
        <f>'Base Calificada'!U3254</f>
        <v>No social</v>
      </c>
    </row>
    <row r="3254" spans="1:2" x14ac:dyDescent="0.25">
      <c r="A3254" t="str">
        <f>'Base Calificada'!A3255&amp;'Base Calificada'!D3255</f>
        <v>201011R018</v>
      </c>
      <c r="B3254" t="str">
        <f>'Base Calificada'!U3255</f>
        <v>No social</v>
      </c>
    </row>
    <row r="3255" spans="1:2" x14ac:dyDescent="0.25">
      <c r="A3255" t="str">
        <f>'Base Calificada'!A3256&amp;'Base Calificada'!D3256</f>
        <v>201011R019</v>
      </c>
      <c r="B3255" t="str">
        <f>'Base Calificada'!U3256</f>
        <v>No social</v>
      </c>
    </row>
    <row r="3256" spans="1:2" x14ac:dyDescent="0.25">
      <c r="A3256" t="str">
        <f>'Base Calificada'!A3257&amp;'Base Calificada'!D3257</f>
        <v>201011R020</v>
      </c>
      <c r="B3256" t="str">
        <f>'Base Calificada'!U3257</f>
        <v>No social</v>
      </c>
    </row>
    <row r="3257" spans="1:2" x14ac:dyDescent="0.25">
      <c r="A3257" t="str">
        <f>'Base Calificada'!A3258&amp;'Base Calificada'!D3258</f>
        <v>201011R021</v>
      </c>
      <c r="B3257" t="str">
        <f>'Base Calificada'!U3258</f>
        <v>No social</v>
      </c>
    </row>
    <row r="3258" spans="1:2" x14ac:dyDescent="0.25">
      <c r="A3258" t="str">
        <f>'Base Calificada'!A3259&amp;'Base Calificada'!D3259</f>
        <v>201011R023</v>
      </c>
      <c r="B3258" t="str">
        <f>'Base Calificada'!U3259</f>
        <v>No social</v>
      </c>
    </row>
    <row r="3259" spans="1:2" x14ac:dyDescent="0.25">
      <c r="A3259" t="str">
        <f>'Base Calificada'!A3260&amp;'Base Calificada'!D3260</f>
        <v>201011R024</v>
      </c>
      <c r="B3259" t="str">
        <f>'Base Calificada'!U3260</f>
        <v>No social</v>
      </c>
    </row>
    <row r="3260" spans="1:2" x14ac:dyDescent="0.25">
      <c r="A3260" t="str">
        <f>'Base Calificada'!A3261&amp;'Base Calificada'!D3261</f>
        <v>201011R025</v>
      </c>
      <c r="B3260" t="str">
        <f>'Base Calificada'!U3261</f>
        <v>No social</v>
      </c>
    </row>
    <row r="3261" spans="1:2" x14ac:dyDescent="0.25">
      <c r="A3261" t="str">
        <f>'Base Calificada'!A3262&amp;'Base Calificada'!D3262</f>
        <v>201011R026</v>
      </c>
      <c r="B3261" t="str">
        <f>'Base Calificada'!U3262</f>
        <v>No social</v>
      </c>
    </row>
    <row r="3262" spans="1:2" x14ac:dyDescent="0.25">
      <c r="A3262" t="str">
        <f>'Base Calificada'!A3263&amp;'Base Calificada'!D3263</f>
        <v>201011R027</v>
      </c>
      <c r="B3262" t="str">
        <f>'Base Calificada'!U3263</f>
        <v>No social</v>
      </c>
    </row>
    <row r="3263" spans="1:2" x14ac:dyDescent="0.25">
      <c r="A3263" t="str">
        <f>'Base Calificada'!A3264&amp;'Base Calificada'!D3264</f>
        <v>201011R028</v>
      </c>
      <c r="B3263" t="str">
        <f>'Base Calificada'!U3264</f>
        <v>No social</v>
      </c>
    </row>
    <row r="3264" spans="1:2" x14ac:dyDescent="0.25">
      <c r="A3264" t="str">
        <f>'Base Calificada'!A3265&amp;'Base Calificada'!D3265</f>
        <v>201011R029</v>
      </c>
      <c r="B3264" t="str">
        <f>'Base Calificada'!U3265</f>
        <v>No social</v>
      </c>
    </row>
    <row r="3265" spans="1:2" x14ac:dyDescent="0.25">
      <c r="A3265" t="str">
        <f>'Base Calificada'!A3266&amp;'Base Calificada'!D3266</f>
        <v>201011R030</v>
      </c>
      <c r="B3265" t="str">
        <f>'Base Calificada'!U3266</f>
        <v>No social</v>
      </c>
    </row>
    <row r="3266" spans="1:2" x14ac:dyDescent="0.25">
      <c r="A3266" t="str">
        <f>'Base Calificada'!A3267&amp;'Base Calificada'!D3267</f>
        <v>201011R031</v>
      </c>
      <c r="B3266" t="str">
        <f>'Base Calificada'!U3267</f>
        <v>No social</v>
      </c>
    </row>
    <row r="3267" spans="1:2" x14ac:dyDescent="0.25">
      <c r="A3267" t="str">
        <f>'Base Calificada'!A3268&amp;'Base Calificada'!D3268</f>
        <v>201011R032</v>
      </c>
      <c r="B3267" t="str">
        <f>'Base Calificada'!U3268</f>
        <v>No social</v>
      </c>
    </row>
    <row r="3268" spans="1:2" x14ac:dyDescent="0.25">
      <c r="A3268" t="str">
        <f>'Base Calificada'!A3269&amp;'Base Calificada'!D3269</f>
        <v>201011R033</v>
      </c>
      <c r="B3268" t="str">
        <f>'Base Calificada'!U3269</f>
        <v>No social</v>
      </c>
    </row>
    <row r="3269" spans="1:2" x14ac:dyDescent="0.25">
      <c r="A3269" t="str">
        <f>'Base Calificada'!A3270&amp;'Base Calificada'!D3270</f>
        <v>201011R034</v>
      </c>
      <c r="B3269" t="str">
        <f>'Base Calificada'!U3270</f>
        <v>No social</v>
      </c>
    </row>
    <row r="3270" spans="1:2" x14ac:dyDescent="0.25">
      <c r="A3270" t="str">
        <f>'Base Calificada'!A3271&amp;'Base Calificada'!D3271</f>
        <v>201011R035</v>
      </c>
      <c r="B3270" t="str">
        <f>'Base Calificada'!U3271</f>
        <v>No social</v>
      </c>
    </row>
    <row r="3271" spans="1:2" x14ac:dyDescent="0.25">
      <c r="A3271" t="str">
        <f>'Base Calificada'!A3272&amp;'Base Calificada'!D3272</f>
        <v>201011R036</v>
      </c>
      <c r="B3271" t="str">
        <f>'Base Calificada'!U3272</f>
        <v>No social</v>
      </c>
    </row>
    <row r="3272" spans="1:2" x14ac:dyDescent="0.25">
      <c r="A3272" t="str">
        <f>'Base Calificada'!A3273&amp;'Base Calificada'!D3273</f>
        <v>201011R037</v>
      </c>
      <c r="B3272" t="str">
        <f>'Base Calificada'!U3273</f>
        <v>No social</v>
      </c>
    </row>
    <row r="3273" spans="1:2" x14ac:dyDescent="0.25">
      <c r="A3273" t="str">
        <f>'Base Calificada'!A3274&amp;'Base Calificada'!D3274</f>
        <v>201011R039</v>
      </c>
      <c r="B3273" t="str">
        <f>'Base Calificada'!U3274</f>
        <v>No social</v>
      </c>
    </row>
    <row r="3274" spans="1:2" x14ac:dyDescent="0.25">
      <c r="A3274" t="str">
        <f>'Base Calificada'!A3275&amp;'Base Calificada'!D3275</f>
        <v>201011R040</v>
      </c>
      <c r="B3274" t="str">
        <f>'Base Calificada'!U3275</f>
        <v>No social</v>
      </c>
    </row>
    <row r="3275" spans="1:2" x14ac:dyDescent="0.25">
      <c r="A3275" t="str">
        <f>'Base Calificada'!A3276&amp;'Base Calificada'!D3276</f>
        <v>201011R041</v>
      </c>
      <c r="B3275" t="str">
        <f>'Base Calificada'!U3276</f>
        <v>No social</v>
      </c>
    </row>
    <row r="3276" spans="1:2" x14ac:dyDescent="0.25">
      <c r="A3276" t="str">
        <f>'Base Calificada'!A3277&amp;'Base Calificada'!D3277</f>
        <v>201011R042</v>
      </c>
      <c r="B3276" t="str">
        <f>'Base Calificada'!U3277</f>
        <v>No social</v>
      </c>
    </row>
    <row r="3277" spans="1:2" x14ac:dyDescent="0.25">
      <c r="A3277" t="str">
        <f>'Base Calificada'!A3278&amp;'Base Calificada'!D3278</f>
        <v>201011R043</v>
      </c>
      <c r="B3277" t="str">
        <f>'Base Calificada'!U3278</f>
        <v>No social</v>
      </c>
    </row>
    <row r="3278" spans="1:2" x14ac:dyDescent="0.25">
      <c r="A3278" t="str">
        <f>'Base Calificada'!A3279&amp;'Base Calificada'!D3279</f>
        <v>201011R044</v>
      </c>
      <c r="B3278" t="str">
        <f>'Base Calificada'!U3279</f>
        <v>No social</v>
      </c>
    </row>
    <row r="3279" spans="1:2" x14ac:dyDescent="0.25">
      <c r="A3279" t="str">
        <f>'Base Calificada'!A3280&amp;'Base Calificada'!D3280</f>
        <v>201011R046</v>
      </c>
      <c r="B3279" t="str">
        <f>'Base Calificada'!U3280</f>
        <v>No social</v>
      </c>
    </row>
    <row r="3280" spans="1:2" x14ac:dyDescent="0.25">
      <c r="A3280" t="str">
        <f>'Base Calificada'!A3281&amp;'Base Calificada'!D3281</f>
        <v>201011R050</v>
      </c>
      <c r="B3280" t="str">
        <f>'Base Calificada'!U3281</f>
        <v>No social</v>
      </c>
    </row>
    <row r="3281" spans="1:2" x14ac:dyDescent="0.25">
      <c r="A3281" t="str">
        <f>'Base Calificada'!A3282&amp;'Base Calificada'!D3282</f>
        <v>201011S022</v>
      </c>
      <c r="B3281" t="str">
        <f>'Base Calificada'!U3282</f>
        <v>Social</v>
      </c>
    </row>
    <row r="3282" spans="1:2" x14ac:dyDescent="0.25">
      <c r="A3282" t="str">
        <f>'Base Calificada'!A3283&amp;'Base Calificada'!D3283</f>
        <v>201011S024</v>
      </c>
      <c r="B3282" t="str">
        <f>'Base Calificada'!U3283</f>
        <v>Social</v>
      </c>
    </row>
    <row r="3283" spans="1:2" x14ac:dyDescent="0.25">
      <c r="A3283" t="str">
        <f>'Base Calificada'!A3284&amp;'Base Calificada'!D3284</f>
        <v>201011S027</v>
      </c>
      <c r="B3283" t="str">
        <f>'Base Calificada'!U3284</f>
        <v>Social</v>
      </c>
    </row>
    <row r="3284" spans="1:2" x14ac:dyDescent="0.25">
      <c r="A3284" t="str">
        <f>'Base Calificada'!A3285&amp;'Base Calificada'!D3285</f>
        <v>201011S028</v>
      </c>
      <c r="B3284" t="str">
        <f>'Base Calificada'!U3285</f>
        <v>Social</v>
      </c>
    </row>
    <row r="3285" spans="1:2" x14ac:dyDescent="0.25">
      <c r="A3285" t="str">
        <f>'Base Calificada'!A3286&amp;'Base Calificada'!D3286</f>
        <v>201011S029</v>
      </c>
      <c r="B3285" t="str">
        <f>'Base Calificada'!U3286</f>
        <v>Social</v>
      </c>
    </row>
    <row r="3286" spans="1:2" x14ac:dyDescent="0.25">
      <c r="A3286" t="str">
        <f>'Base Calificada'!A3287&amp;'Base Calificada'!D3287</f>
        <v>201011S030</v>
      </c>
      <c r="B3286" t="str">
        <f>'Base Calificada'!U3287</f>
        <v>Social</v>
      </c>
    </row>
    <row r="3287" spans="1:2" x14ac:dyDescent="0.25">
      <c r="A3287" t="str">
        <f>'Base Calificada'!A3288&amp;'Base Calificada'!D3288</f>
        <v>201011S031</v>
      </c>
      <c r="B3287" t="str">
        <f>'Base Calificada'!U3288</f>
        <v>Social</v>
      </c>
    </row>
    <row r="3288" spans="1:2" x14ac:dyDescent="0.25">
      <c r="A3288" t="str">
        <f>'Base Calificada'!A3289&amp;'Base Calificada'!D3289</f>
        <v>201011S033</v>
      </c>
      <c r="B3288" t="str">
        <f>'Base Calificada'!U3289</f>
        <v>Social</v>
      </c>
    </row>
    <row r="3289" spans="1:2" x14ac:dyDescent="0.25">
      <c r="A3289" t="str">
        <f>'Base Calificada'!A3290&amp;'Base Calificada'!D3290</f>
        <v>201011S035</v>
      </c>
      <c r="B3289" t="str">
        <f>'Base Calificada'!U3290</f>
        <v>Social</v>
      </c>
    </row>
    <row r="3290" spans="1:2" x14ac:dyDescent="0.25">
      <c r="A3290" t="str">
        <f>'Base Calificada'!A3291&amp;'Base Calificada'!D3291</f>
        <v>201011S072</v>
      </c>
      <c r="B3290" t="str">
        <f>'Base Calificada'!U3291</f>
        <v>Social</v>
      </c>
    </row>
    <row r="3291" spans="1:2" x14ac:dyDescent="0.25">
      <c r="A3291" t="str">
        <f>'Base Calificada'!A3292&amp;'Base Calificada'!D3292</f>
        <v>201011S084</v>
      </c>
      <c r="B3291" t="str">
        <f>'Base Calificada'!U3292</f>
        <v>Social</v>
      </c>
    </row>
    <row r="3292" spans="1:2" x14ac:dyDescent="0.25">
      <c r="A3292" t="str">
        <f>'Base Calificada'!A3293&amp;'Base Calificada'!D3293</f>
        <v>201011S108</v>
      </c>
      <c r="B3292" t="str">
        <f>'Base Calificada'!U3293</f>
        <v>Social</v>
      </c>
    </row>
    <row r="3293" spans="1:2" x14ac:dyDescent="0.25">
      <c r="A3293" t="str">
        <f>'Base Calificada'!A3294&amp;'Base Calificada'!D3294</f>
        <v>201011S111</v>
      </c>
      <c r="B3293" t="str">
        <f>'Base Calificada'!U3294</f>
        <v>Social</v>
      </c>
    </row>
    <row r="3294" spans="1:2" x14ac:dyDescent="0.25">
      <c r="A3294" t="str">
        <f>'Base Calificada'!A3295&amp;'Base Calificada'!D3295</f>
        <v>201011S119</v>
      </c>
      <c r="B3294" t="str">
        <f>'Base Calificada'!U3295</f>
        <v>Social</v>
      </c>
    </row>
    <row r="3295" spans="1:2" x14ac:dyDescent="0.25">
      <c r="A3295" t="str">
        <f>'Base Calificada'!A3296&amp;'Base Calificada'!D3296</f>
        <v>201011S126</v>
      </c>
      <c r="B3295" t="str">
        <f>'Base Calificada'!U3296</f>
        <v>Social</v>
      </c>
    </row>
    <row r="3296" spans="1:2" x14ac:dyDescent="0.25">
      <c r="A3296" t="str">
        <f>'Base Calificada'!A3297&amp;'Base Calificada'!D3297</f>
        <v>201011S127</v>
      </c>
      <c r="B3296" t="str">
        <f>'Base Calificada'!U3297</f>
        <v>Social</v>
      </c>
    </row>
    <row r="3297" spans="1:2" x14ac:dyDescent="0.25">
      <c r="A3297" t="str">
        <f>'Base Calificada'!A3298&amp;'Base Calificada'!D3298</f>
        <v>201011S128</v>
      </c>
      <c r="B3297" t="str">
        <f>'Base Calificada'!U3298</f>
        <v>Social</v>
      </c>
    </row>
    <row r="3298" spans="1:2" x14ac:dyDescent="0.25">
      <c r="A3298" t="str">
        <f>'Base Calificada'!A3299&amp;'Base Calificada'!D3299</f>
        <v>201011S152</v>
      </c>
      <c r="B3298" t="str">
        <f>'Base Calificada'!U3299</f>
        <v>Social</v>
      </c>
    </row>
    <row r="3299" spans="1:2" x14ac:dyDescent="0.25">
      <c r="A3299" t="str">
        <f>'Base Calificada'!A3300&amp;'Base Calificada'!D3300</f>
        <v>201011S156</v>
      </c>
      <c r="B3299" t="str">
        <f>'Base Calificada'!U3300</f>
        <v>Social</v>
      </c>
    </row>
    <row r="3300" spans="1:2" x14ac:dyDescent="0.25">
      <c r="A3300" t="str">
        <f>'Base Calificada'!A3301&amp;'Base Calificada'!D3301</f>
        <v>201011S204</v>
      </c>
      <c r="B3300" t="str">
        <f>'Base Calificada'!U3301</f>
        <v>Social</v>
      </c>
    </row>
    <row r="3301" spans="1:2" x14ac:dyDescent="0.25">
      <c r="A3301" t="str">
        <f>'Base Calificada'!A3302&amp;'Base Calificada'!D3302</f>
        <v>201011S205</v>
      </c>
      <c r="B3301" t="str">
        <f>'Base Calificada'!U3302</f>
        <v>Social</v>
      </c>
    </row>
    <row r="3302" spans="1:2" x14ac:dyDescent="0.25">
      <c r="A3302" t="str">
        <f>'Base Calificada'!A3303&amp;'Base Calificada'!D3303</f>
        <v>201011S206</v>
      </c>
      <c r="B3302" t="str">
        <f>'Base Calificada'!U3303</f>
        <v>Social</v>
      </c>
    </row>
    <row r="3303" spans="1:2" x14ac:dyDescent="0.25">
      <c r="A3303" t="str">
        <f>'Base Calificada'!A3304&amp;'Base Calificada'!D3304</f>
        <v>201011S207</v>
      </c>
      <c r="B3303" t="str">
        <f>'Base Calificada'!U3304</f>
        <v>Social</v>
      </c>
    </row>
    <row r="3304" spans="1:2" x14ac:dyDescent="0.25">
      <c r="A3304" t="str">
        <f>'Base Calificada'!A3305&amp;'Base Calificada'!D3305</f>
        <v>201011S208</v>
      </c>
      <c r="B3304" t="str">
        <f>'Base Calificada'!U3305</f>
        <v>Social</v>
      </c>
    </row>
    <row r="3305" spans="1:2" x14ac:dyDescent="0.25">
      <c r="A3305" t="str">
        <f>'Base Calificada'!A3306&amp;'Base Calificada'!D3306</f>
        <v>201011S209</v>
      </c>
      <c r="B3305" t="str">
        <f>'Base Calificada'!U3306</f>
        <v>Social</v>
      </c>
    </row>
    <row r="3306" spans="1:2" x14ac:dyDescent="0.25">
      <c r="A3306" t="str">
        <f>'Base Calificada'!A3307&amp;'Base Calificada'!D3307</f>
        <v>201011S221</v>
      </c>
      <c r="B3306" t="str">
        <f>'Base Calificada'!U3307</f>
        <v>Social</v>
      </c>
    </row>
    <row r="3307" spans="1:2" x14ac:dyDescent="0.25">
      <c r="A3307" t="str">
        <f>'Base Calificada'!A3308&amp;'Base Calificada'!D3308</f>
        <v>201011S222</v>
      </c>
      <c r="B3307" t="str">
        <f>'Base Calificada'!U3308</f>
        <v>Social</v>
      </c>
    </row>
    <row r="3308" spans="1:2" x14ac:dyDescent="0.25">
      <c r="A3308" t="str">
        <f>'Base Calificada'!A3309&amp;'Base Calificada'!D3309</f>
        <v>201011S223</v>
      </c>
      <c r="B3308" t="str">
        <f>'Base Calificada'!U3309</f>
        <v>Social</v>
      </c>
    </row>
    <row r="3309" spans="1:2" x14ac:dyDescent="0.25">
      <c r="A3309" t="str">
        <f>'Base Calificada'!A3310&amp;'Base Calificada'!D3310</f>
        <v>201011S227</v>
      </c>
      <c r="B3309" t="str">
        <f>'Base Calificada'!U3310</f>
        <v>Social</v>
      </c>
    </row>
    <row r="3310" spans="1:2" x14ac:dyDescent="0.25">
      <c r="A3310" t="str">
        <f>'Base Calificada'!A3311&amp;'Base Calificada'!D3311</f>
        <v>201011U006</v>
      </c>
      <c r="B3310" t="str">
        <f>'Base Calificada'!U3311</f>
        <v>Social</v>
      </c>
    </row>
    <row r="3311" spans="1:2" x14ac:dyDescent="0.25">
      <c r="A3311" t="str">
        <f>'Base Calificada'!A3312&amp;'Base Calificada'!D3312</f>
        <v>201011U007</v>
      </c>
      <c r="B3311" t="str">
        <f>'Base Calificada'!U3312</f>
        <v>Social</v>
      </c>
    </row>
    <row r="3312" spans="1:2" x14ac:dyDescent="0.25">
      <c r="A3312" t="str">
        <f>'Base Calificada'!A3313&amp;'Base Calificada'!D3313</f>
        <v>201011U008</v>
      </c>
      <c r="B3312" t="str">
        <f>'Base Calificada'!U3313</f>
        <v>Social</v>
      </c>
    </row>
    <row r="3313" spans="1:2" x14ac:dyDescent="0.25">
      <c r="A3313" t="str">
        <f>'Base Calificada'!A3314&amp;'Base Calificada'!D3314</f>
        <v>201011U009</v>
      </c>
      <c r="B3313" t="str">
        <f>'Base Calificada'!U3314</f>
        <v>Social</v>
      </c>
    </row>
    <row r="3314" spans="1:2" x14ac:dyDescent="0.25">
      <c r="A3314" t="str">
        <f>'Base Calificada'!A3315&amp;'Base Calificada'!D3315</f>
        <v>201011U010</v>
      </c>
      <c r="B3314" t="str">
        <f>'Base Calificada'!U3315</f>
        <v>Social</v>
      </c>
    </row>
    <row r="3315" spans="1:2" x14ac:dyDescent="0.25">
      <c r="A3315" t="str">
        <f>'Base Calificada'!A3316&amp;'Base Calificada'!D3316</f>
        <v>201011U011</v>
      </c>
      <c r="B3315" t="str">
        <f>'Base Calificada'!U3316</f>
        <v>Social</v>
      </c>
    </row>
    <row r="3316" spans="1:2" x14ac:dyDescent="0.25">
      <c r="A3316" t="str">
        <f>'Base Calificada'!A3317&amp;'Base Calificada'!D3317</f>
        <v>201011U012</v>
      </c>
      <c r="B3316" t="str">
        <f>'Base Calificada'!U3317</f>
        <v>Social</v>
      </c>
    </row>
    <row r="3317" spans="1:2" x14ac:dyDescent="0.25">
      <c r="A3317" t="str">
        <f>'Base Calificada'!A3318&amp;'Base Calificada'!D3318</f>
        <v>201011U015</v>
      </c>
      <c r="B3317" t="str">
        <f>'Base Calificada'!U3318</f>
        <v>Social</v>
      </c>
    </row>
    <row r="3318" spans="1:2" x14ac:dyDescent="0.25">
      <c r="A3318" t="str">
        <f>'Base Calificada'!A3319&amp;'Base Calificada'!D3319</f>
        <v>201011U016</v>
      </c>
      <c r="B3318" t="str">
        <f>'Base Calificada'!U3319</f>
        <v>Social</v>
      </c>
    </row>
    <row r="3319" spans="1:2" x14ac:dyDescent="0.25">
      <c r="A3319" t="str">
        <f>'Base Calificada'!A3320&amp;'Base Calificada'!D3320</f>
        <v>201011U017</v>
      </c>
      <c r="B3319" t="str">
        <f>'Base Calificada'!U3320</f>
        <v>Social</v>
      </c>
    </row>
    <row r="3320" spans="1:2" x14ac:dyDescent="0.25">
      <c r="A3320" t="str">
        <f>'Base Calificada'!A3321&amp;'Base Calificada'!D3321</f>
        <v>201011U018</v>
      </c>
      <c r="B3320" t="str">
        <f>'Base Calificada'!U3321</f>
        <v>Social</v>
      </c>
    </row>
    <row r="3321" spans="1:2" x14ac:dyDescent="0.25">
      <c r="A3321" t="str">
        <f>'Base Calificada'!A3322&amp;'Base Calificada'!D3322</f>
        <v>201011U019</v>
      </c>
      <c r="B3321" t="str">
        <f>'Base Calificada'!U3322</f>
        <v>Social</v>
      </c>
    </row>
    <row r="3322" spans="1:2" x14ac:dyDescent="0.25">
      <c r="A3322" t="str">
        <f>'Base Calificada'!A3323&amp;'Base Calificada'!D3323</f>
        <v>201011U020</v>
      </c>
      <c r="B3322" t="str">
        <f>'Base Calificada'!U3323</f>
        <v>Social</v>
      </c>
    </row>
    <row r="3323" spans="1:2" x14ac:dyDescent="0.25">
      <c r="A3323" t="str">
        <f>'Base Calificada'!A3324&amp;'Base Calificada'!D3324</f>
        <v>201011U021</v>
      </c>
      <c r="B3323" t="str">
        <f>'Base Calificada'!U3324</f>
        <v>Social</v>
      </c>
    </row>
    <row r="3324" spans="1:2" x14ac:dyDescent="0.25">
      <c r="A3324" t="str">
        <f>'Base Calificada'!A3325&amp;'Base Calificada'!D3325</f>
        <v>201011U022</v>
      </c>
      <c r="B3324" t="str">
        <f>'Base Calificada'!U3325</f>
        <v>Social</v>
      </c>
    </row>
    <row r="3325" spans="1:2" x14ac:dyDescent="0.25">
      <c r="A3325" t="str">
        <f>'Base Calificada'!A3326&amp;'Base Calificada'!D3326</f>
        <v>201011U023</v>
      </c>
      <c r="B3325" t="str">
        <f>'Base Calificada'!U3326</f>
        <v>Social</v>
      </c>
    </row>
    <row r="3326" spans="1:2" x14ac:dyDescent="0.25">
      <c r="A3326" t="str">
        <f>'Base Calificada'!A3327&amp;'Base Calificada'!D3327</f>
        <v>201011U024</v>
      </c>
      <c r="B3326" t="str">
        <f>'Base Calificada'!U3327</f>
        <v>Social</v>
      </c>
    </row>
    <row r="3327" spans="1:2" x14ac:dyDescent="0.25">
      <c r="A3327" t="str">
        <f>'Base Calificada'!A3328&amp;'Base Calificada'!D3328</f>
        <v>201011U026</v>
      </c>
      <c r="B3327" t="str">
        <f>'Base Calificada'!U3328</f>
        <v>Social</v>
      </c>
    </row>
    <row r="3328" spans="1:2" x14ac:dyDescent="0.25">
      <c r="A3328" t="str">
        <f>'Base Calificada'!A3329&amp;'Base Calificada'!D3329</f>
        <v>201011U027</v>
      </c>
      <c r="B3328" t="str">
        <f>'Base Calificada'!U3329</f>
        <v>Social</v>
      </c>
    </row>
    <row r="3329" spans="1:2" x14ac:dyDescent="0.25">
      <c r="A3329" t="str">
        <f>'Base Calificada'!A3330&amp;'Base Calificada'!D3330</f>
        <v>201011U030</v>
      </c>
      <c r="B3329" t="str">
        <f>'Base Calificada'!U3330</f>
        <v>Social</v>
      </c>
    </row>
    <row r="3330" spans="1:2" x14ac:dyDescent="0.25">
      <c r="A3330" t="str">
        <f>'Base Calificada'!A3331&amp;'Base Calificada'!D3331</f>
        <v>201011U031</v>
      </c>
      <c r="B3330" t="str">
        <f>'Base Calificada'!U3331</f>
        <v>Social</v>
      </c>
    </row>
    <row r="3331" spans="1:2" x14ac:dyDescent="0.25">
      <c r="A3331" t="str">
        <f>'Base Calificada'!A3332&amp;'Base Calificada'!D3332</f>
        <v>201011U032</v>
      </c>
      <c r="B3331" t="str">
        <f>'Base Calificada'!U3332</f>
        <v>Social</v>
      </c>
    </row>
    <row r="3332" spans="1:2" x14ac:dyDescent="0.25">
      <c r="A3332" t="str">
        <f>'Base Calificada'!A3333&amp;'Base Calificada'!D3333</f>
        <v>201011U033</v>
      </c>
      <c r="B3332" t="str">
        <f>'Base Calificada'!U3333</f>
        <v>Social</v>
      </c>
    </row>
    <row r="3333" spans="1:2" x14ac:dyDescent="0.25">
      <c r="A3333" t="str">
        <f>'Base Calificada'!A3334&amp;'Base Calificada'!D3334</f>
        <v>201011U035</v>
      </c>
      <c r="B3333" t="str">
        <f>'Base Calificada'!U3334</f>
        <v>Social</v>
      </c>
    </row>
    <row r="3334" spans="1:2" x14ac:dyDescent="0.25">
      <c r="A3334" t="str">
        <f>'Base Calificada'!A3335&amp;'Base Calificada'!D3335</f>
        <v>201011U036</v>
      </c>
      <c r="B3334" t="str">
        <f>'Base Calificada'!U3335</f>
        <v>Social</v>
      </c>
    </row>
    <row r="3335" spans="1:2" x14ac:dyDescent="0.25">
      <c r="A3335" t="str">
        <f>'Base Calificada'!A3336&amp;'Base Calificada'!D3336</f>
        <v>201011U038</v>
      </c>
      <c r="B3335" t="str">
        <f>'Base Calificada'!U3336</f>
        <v>Social</v>
      </c>
    </row>
    <row r="3336" spans="1:2" x14ac:dyDescent="0.25">
      <c r="A3336" t="str">
        <f>'Base Calificada'!A3337&amp;'Base Calificada'!D3337</f>
        <v>201011U039</v>
      </c>
      <c r="B3336" t="str">
        <f>'Base Calificada'!U3337</f>
        <v>Social</v>
      </c>
    </row>
    <row r="3337" spans="1:2" x14ac:dyDescent="0.25">
      <c r="A3337" t="str">
        <f>'Base Calificada'!A3338&amp;'Base Calificada'!D3338</f>
        <v>201011U040</v>
      </c>
      <c r="B3337" t="str">
        <f>'Base Calificada'!U3338</f>
        <v>Social</v>
      </c>
    </row>
    <row r="3338" spans="1:2" x14ac:dyDescent="0.25">
      <c r="A3338" t="str">
        <f>'Base Calificada'!A3339&amp;'Base Calificada'!D3339</f>
        <v>201011U042</v>
      </c>
      <c r="B3338" t="str">
        <f>'Base Calificada'!U3339</f>
        <v>Social</v>
      </c>
    </row>
    <row r="3339" spans="1:2" x14ac:dyDescent="0.25">
      <c r="A3339" t="str">
        <f>'Base Calificada'!A3340&amp;'Base Calificada'!D3340</f>
        <v>201011U044</v>
      </c>
      <c r="B3339" t="str">
        <f>'Base Calificada'!U3340</f>
        <v>Social</v>
      </c>
    </row>
    <row r="3340" spans="1:2" x14ac:dyDescent="0.25">
      <c r="A3340" t="str">
        <f>'Base Calificada'!A3341&amp;'Base Calificada'!D3341</f>
        <v>201011U045</v>
      </c>
      <c r="B3340" t="str">
        <f>'Base Calificada'!U3341</f>
        <v>Social</v>
      </c>
    </row>
    <row r="3341" spans="1:2" x14ac:dyDescent="0.25">
      <c r="A3341" t="str">
        <f>'Base Calificada'!A3342&amp;'Base Calificada'!D3342</f>
        <v>201011U046</v>
      </c>
      <c r="B3341" t="str">
        <f>'Base Calificada'!U3342</f>
        <v>Social</v>
      </c>
    </row>
    <row r="3342" spans="1:2" x14ac:dyDescent="0.25">
      <c r="A3342" t="str">
        <f>'Base Calificada'!A3343&amp;'Base Calificada'!D3343</f>
        <v>201011U051</v>
      </c>
      <c r="B3342" t="str">
        <f>'Base Calificada'!U3343</f>
        <v>Social</v>
      </c>
    </row>
    <row r="3343" spans="1:2" x14ac:dyDescent="0.25">
      <c r="A3343" t="str">
        <f>'Base Calificada'!A3344&amp;'Base Calificada'!D3344</f>
        <v>201011U054</v>
      </c>
      <c r="B3343" t="str">
        <f>'Base Calificada'!U3344</f>
        <v>Social</v>
      </c>
    </row>
    <row r="3344" spans="1:2" x14ac:dyDescent="0.25">
      <c r="A3344" t="str">
        <f>'Base Calificada'!A3345&amp;'Base Calificada'!D3345</f>
        <v>201011U055</v>
      </c>
      <c r="B3344" t="str">
        <f>'Base Calificada'!U3345</f>
        <v>Social</v>
      </c>
    </row>
    <row r="3345" spans="1:2" x14ac:dyDescent="0.25">
      <c r="A3345" t="str">
        <f>'Base Calificada'!A3346&amp;'Base Calificada'!D3346</f>
        <v>201011U059</v>
      </c>
      <c r="B3345" t="str">
        <f>'Base Calificada'!U3346</f>
        <v>Social</v>
      </c>
    </row>
    <row r="3346" spans="1:2" x14ac:dyDescent="0.25">
      <c r="A3346" t="str">
        <f>'Base Calificada'!A3347&amp;'Base Calificada'!D3347</f>
        <v>201011U060</v>
      </c>
      <c r="B3346" t="str">
        <f>'Base Calificada'!U3347</f>
        <v>Social</v>
      </c>
    </row>
    <row r="3347" spans="1:2" x14ac:dyDescent="0.25">
      <c r="A3347" t="str">
        <f>'Base Calificada'!A3348&amp;'Base Calificada'!D3348</f>
        <v>201011U061</v>
      </c>
      <c r="B3347" t="str">
        <f>'Base Calificada'!U3348</f>
        <v>Social</v>
      </c>
    </row>
    <row r="3348" spans="1:2" x14ac:dyDescent="0.25">
      <c r="A3348" t="str">
        <f>'Base Calificada'!A3349&amp;'Base Calificada'!D3349</f>
        <v>201011U062</v>
      </c>
      <c r="B3348" t="str">
        <f>'Base Calificada'!U3349</f>
        <v>Social</v>
      </c>
    </row>
    <row r="3349" spans="1:2" x14ac:dyDescent="0.25">
      <c r="A3349" t="str">
        <f>'Base Calificada'!A3350&amp;'Base Calificada'!D3350</f>
        <v>201011U063</v>
      </c>
      <c r="B3349" t="str">
        <f>'Base Calificada'!U3350</f>
        <v>Social</v>
      </c>
    </row>
    <row r="3350" spans="1:2" x14ac:dyDescent="0.25">
      <c r="A3350" t="str">
        <f>'Base Calificada'!A3351&amp;'Base Calificada'!D3351</f>
        <v>201011U064</v>
      </c>
      <c r="B3350" t="str">
        <f>'Base Calificada'!U3351</f>
        <v>Social</v>
      </c>
    </row>
    <row r="3351" spans="1:2" x14ac:dyDescent="0.25">
      <c r="A3351" t="str">
        <f>'Base Calificada'!A3352&amp;'Base Calificada'!D3352</f>
        <v>201011U065</v>
      </c>
      <c r="B3351" t="str">
        <f>'Base Calificada'!U3352</f>
        <v>Social</v>
      </c>
    </row>
    <row r="3352" spans="1:2" x14ac:dyDescent="0.25">
      <c r="A3352" t="str">
        <f>'Base Calificada'!A3353&amp;'Base Calificada'!D3353</f>
        <v>201012E010</v>
      </c>
      <c r="B3352" t="str">
        <f>'Base Calificada'!U3353</f>
        <v>Social</v>
      </c>
    </row>
    <row r="3353" spans="1:2" x14ac:dyDescent="0.25">
      <c r="A3353" t="str">
        <f>'Base Calificada'!A3354&amp;'Base Calificada'!D3354</f>
        <v>201012E019</v>
      </c>
      <c r="B3353" t="str">
        <f>'Base Calificada'!U3354</f>
        <v>Social</v>
      </c>
    </row>
    <row r="3354" spans="1:2" x14ac:dyDescent="0.25">
      <c r="A3354" t="str">
        <f>'Base Calificada'!A3355&amp;'Base Calificada'!D3355</f>
        <v>201012E020</v>
      </c>
      <c r="B3354" t="str">
        <f>'Base Calificada'!U3355</f>
        <v>Social</v>
      </c>
    </row>
    <row r="3355" spans="1:2" x14ac:dyDescent="0.25">
      <c r="A3355" t="str">
        <f>'Base Calificada'!A3356&amp;'Base Calificada'!D3356</f>
        <v>201012E022</v>
      </c>
      <c r="B3355" t="str">
        <f>'Base Calificada'!U3356</f>
        <v>Social</v>
      </c>
    </row>
    <row r="3356" spans="1:2" x14ac:dyDescent="0.25">
      <c r="A3356" t="str">
        <f>'Base Calificada'!A3357&amp;'Base Calificada'!D3357</f>
        <v>201012E023</v>
      </c>
      <c r="B3356" t="str">
        <f>'Base Calificada'!U3357</f>
        <v>Social</v>
      </c>
    </row>
    <row r="3357" spans="1:2" x14ac:dyDescent="0.25">
      <c r="A3357" t="str">
        <f>'Base Calificada'!A3358&amp;'Base Calificada'!D3358</f>
        <v>201012E025</v>
      </c>
      <c r="B3357" t="str">
        <f>'Base Calificada'!U3358</f>
        <v>Social</v>
      </c>
    </row>
    <row r="3358" spans="1:2" x14ac:dyDescent="0.25">
      <c r="A3358" t="str">
        <f>'Base Calificada'!A3359&amp;'Base Calificada'!D3359</f>
        <v>201012E036</v>
      </c>
      <c r="B3358" t="str">
        <f>'Base Calificada'!U3359</f>
        <v>Social</v>
      </c>
    </row>
    <row r="3359" spans="1:2" x14ac:dyDescent="0.25">
      <c r="A3359" t="str">
        <f>'Base Calificada'!A3360&amp;'Base Calificada'!D3360</f>
        <v>201012E039</v>
      </c>
      <c r="B3359" t="str">
        <f>'Base Calificada'!U3360</f>
        <v>Social</v>
      </c>
    </row>
    <row r="3360" spans="1:2" x14ac:dyDescent="0.25">
      <c r="A3360" t="str">
        <f>'Base Calificada'!A3361&amp;'Base Calificada'!D3361</f>
        <v>201012G004</v>
      </c>
      <c r="B3360" t="str">
        <f>'Base Calificada'!U3361</f>
        <v>Social</v>
      </c>
    </row>
    <row r="3361" spans="1:2" x14ac:dyDescent="0.25">
      <c r="A3361" t="str">
        <f>'Base Calificada'!A3362&amp;'Base Calificada'!D3362</f>
        <v>201012K011</v>
      </c>
      <c r="B3361" t="str">
        <f>'Base Calificada'!U3362</f>
        <v>Social</v>
      </c>
    </row>
    <row r="3362" spans="1:2" x14ac:dyDescent="0.25">
      <c r="A3362" t="str">
        <f>'Base Calificada'!A3363&amp;'Base Calificada'!D3363</f>
        <v>201012K025</v>
      </c>
      <c r="B3362" t="str">
        <f>'Base Calificada'!U3363</f>
        <v>Social</v>
      </c>
    </row>
    <row r="3363" spans="1:2" x14ac:dyDescent="0.25">
      <c r="A3363" t="str">
        <f>'Base Calificada'!A3364&amp;'Base Calificada'!D3364</f>
        <v>201012K027</v>
      </c>
      <c r="B3363" t="str">
        <f>'Base Calificada'!U3364</f>
        <v>Social</v>
      </c>
    </row>
    <row r="3364" spans="1:2" x14ac:dyDescent="0.25">
      <c r="A3364" t="str">
        <f>'Base Calificada'!A3365&amp;'Base Calificada'!D3365</f>
        <v>201012M001</v>
      </c>
      <c r="B3364" t="str">
        <f>'Base Calificada'!U3365</f>
        <v>No social</v>
      </c>
    </row>
    <row r="3365" spans="1:2" x14ac:dyDescent="0.25">
      <c r="A3365" t="str">
        <f>'Base Calificada'!A3366&amp;'Base Calificada'!D3366</f>
        <v>201012O001</v>
      </c>
      <c r="B3365" t="str">
        <f>'Base Calificada'!U3366</f>
        <v>No social</v>
      </c>
    </row>
    <row r="3366" spans="1:2" x14ac:dyDescent="0.25">
      <c r="A3366" t="str">
        <f>'Base Calificada'!A3367&amp;'Base Calificada'!D3367</f>
        <v>201012O099</v>
      </c>
      <c r="B3366" t="str">
        <f>'Base Calificada'!U3367</f>
        <v>No social</v>
      </c>
    </row>
    <row r="3367" spans="1:2" x14ac:dyDescent="0.25">
      <c r="A3367" t="str">
        <f>'Base Calificada'!A3368&amp;'Base Calificada'!D3368</f>
        <v>201012P012</v>
      </c>
      <c r="B3367" t="str">
        <f>'Base Calificada'!U3368</f>
        <v>Social</v>
      </c>
    </row>
    <row r="3368" spans="1:2" x14ac:dyDescent="0.25">
      <c r="A3368" t="str">
        <f>'Base Calificada'!A3369&amp;'Base Calificada'!D3369</f>
        <v>201012P013</v>
      </c>
      <c r="B3368" t="str">
        <f>'Base Calificada'!U3369</f>
        <v>Social</v>
      </c>
    </row>
    <row r="3369" spans="1:2" x14ac:dyDescent="0.25">
      <c r="A3369" t="str">
        <f>'Base Calificada'!A3370&amp;'Base Calificada'!D3370</f>
        <v>201012P014</v>
      </c>
      <c r="B3369" t="str">
        <f>'Base Calificada'!U3370</f>
        <v>Social</v>
      </c>
    </row>
    <row r="3370" spans="1:2" x14ac:dyDescent="0.25">
      <c r="A3370" t="str">
        <f>'Base Calificada'!A3371&amp;'Base Calificada'!D3371</f>
        <v>201012P016</v>
      </c>
      <c r="B3370" t="str">
        <f>'Base Calificada'!U3371</f>
        <v>Social</v>
      </c>
    </row>
    <row r="3371" spans="1:2" x14ac:dyDescent="0.25">
      <c r="A3371" t="str">
        <f>'Base Calificada'!A3372&amp;'Base Calificada'!D3372</f>
        <v>201012P017</v>
      </c>
      <c r="B3371" t="str">
        <f>'Base Calificada'!U3372</f>
        <v>Social</v>
      </c>
    </row>
    <row r="3372" spans="1:2" x14ac:dyDescent="0.25">
      <c r="A3372" t="str">
        <f>'Base Calificada'!A3373&amp;'Base Calificada'!D3373</f>
        <v>201012P018</v>
      </c>
      <c r="B3372" t="str">
        <f>'Base Calificada'!U3373</f>
        <v>Social</v>
      </c>
    </row>
    <row r="3373" spans="1:2" x14ac:dyDescent="0.25">
      <c r="A3373" t="str">
        <f>'Base Calificada'!A3374&amp;'Base Calificada'!D3374</f>
        <v>201012P019</v>
      </c>
      <c r="B3373" t="str">
        <f>'Base Calificada'!U3374</f>
        <v>Social</v>
      </c>
    </row>
    <row r="3374" spans="1:2" x14ac:dyDescent="0.25">
      <c r="A3374" t="str">
        <f>'Base Calificada'!A3375&amp;'Base Calificada'!D3375</f>
        <v>201012R001</v>
      </c>
      <c r="B3374" t="str">
        <f>'Base Calificada'!U3375</f>
        <v>Social</v>
      </c>
    </row>
    <row r="3375" spans="1:2" x14ac:dyDescent="0.25">
      <c r="A3375" t="str">
        <f>'Base Calificada'!A3376&amp;'Base Calificada'!D3376</f>
        <v>201012S037</v>
      </c>
      <c r="B3375" t="str">
        <f>'Base Calificada'!U3376</f>
        <v>Social</v>
      </c>
    </row>
    <row r="3376" spans="1:2" x14ac:dyDescent="0.25">
      <c r="A3376" t="str">
        <f>'Base Calificada'!A3377&amp;'Base Calificada'!D3377</f>
        <v>201012S039</v>
      </c>
      <c r="B3376" t="str">
        <f>'Base Calificada'!U3377</f>
        <v>Social</v>
      </c>
    </row>
    <row r="3377" spans="1:2" x14ac:dyDescent="0.25">
      <c r="A3377" t="str">
        <f>'Base Calificada'!A3378&amp;'Base Calificada'!D3378</f>
        <v>201012S072</v>
      </c>
      <c r="B3377" t="str">
        <f>'Base Calificada'!U3378</f>
        <v>Social</v>
      </c>
    </row>
    <row r="3378" spans="1:2" x14ac:dyDescent="0.25">
      <c r="A3378" t="str">
        <f>'Base Calificada'!A3379&amp;'Base Calificada'!D3379</f>
        <v>201012S149</v>
      </c>
      <c r="B3378" t="str">
        <f>'Base Calificada'!U3379</f>
        <v>Social</v>
      </c>
    </row>
    <row r="3379" spans="1:2" x14ac:dyDescent="0.25">
      <c r="A3379" t="str">
        <f>'Base Calificada'!A3380&amp;'Base Calificada'!D3380</f>
        <v>201012S150</v>
      </c>
      <c r="B3379" t="str">
        <f>'Base Calificada'!U3380</f>
        <v>Social</v>
      </c>
    </row>
    <row r="3380" spans="1:2" x14ac:dyDescent="0.25">
      <c r="A3380" t="str">
        <f>'Base Calificada'!A3381&amp;'Base Calificada'!D3381</f>
        <v>201012S174</v>
      </c>
      <c r="B3380" t="str">
        <f>'Base Calificada'!U3381</f>
        <v>Social</v>
      </c>
    </row>
    <row r="3381" spans="1:2" x14ac:dyDescent="0.25">
      <c r="A3381" t="str">
        <f>'Base Calificada'!A3382&amp;'Base Calificada'!D3382</f>
        <v>201012S200</v>
      </c>
      <c r="B3381" t="str">
        <f>'Base Calificada'!U3382</f>
        <v>Social</v>
      </c>
    </row>
    <row r="3382" spans="1:2" x14ac:dyDescent="0.25">
      <c r="A3382" t="str">
        <f>'Base Calificada'!A3383&amp;'Base Calificada'!D3383</f>
        <v>201012S201</v>
      </c>
      <c r="B3382" t="str">
        <f>'Base Calificada'!U3383</f>
        <v>Social</v>
      </c>
    </row>
    <row r="3383" spans="1:2" x14ac:dyDescent="0.25">
      <c r="A3383" t="str">
        <f>'Base Calificada'!A3384&amp;'Base Calificada'!D3384</f>
        <v>201012S202</v>
      </c>
      <c r="B3383" t="str">
        <f>'Base Calificada'!U3384</f>
        <v>Social</v>
      </c>
    </row>
    <row r="3384" spans="1:2" x14ac:dyDescent="0.25">
      <c r="A3384" t="str">
        <f>'Base Calificada'!A3385&amp;'Base Calificada'!D3385</f>
        <v>201012U005</v>
      </c>
      <c r="B3384" t="str">
        <f>'Base Calificada'!U3385</f>
        <v>Social</v>
      </c>
    </row>
    <row r="3385" spans="1:2" x14ac:dyDescent="0.25">
      <c r="A3385" t="str">
        <f>'Base Calificada'!A3386&amp;'Base Calificada'!D3386</f>
        <v>201012U006</v>
      </c>
      <c r="B3385" t="str">
        <f>'Base Calificada'!U3386</f>
        <v>Social</v>
      </c>
    </row>
    <row r="3386" spans="1:2" x14ac:dyDescent="0.25">
      <c r="A3386" t="str">
        <f>'Base Calificada'!A3387&amp;'Base Calificada'!D3387</f>
        <v>201013A001</v>
      </c>
      <c r="B3386" t="str">
        <f>'Base Calificada'!U3387</f>
        <v>No social</v>
      </c>
    </row>
    <row r="3387" spans="1:2" x14ac:dyDescent="0.25">
      <c r="A3387" t="str">
        <f>'Base Calificada'!A3388&amp;'Base Calificada'!D3388</f>
        <v>201013A002</v>
      </c>
      <c r="B3387" t="str">
        <f>'Base Calificada'!U3388</f>
        <v>Social</v>
      </c>
    </row>
    <row r="3388" spans="1:2" x14ac:dyDescent="0.25">
      <c r="A3388" t="str">
        <f>'Base Calificada'!A3389&amp;'Base Calificada'!D3389</f>
        <v>201013A003</v>
      </c>
      <c r="B3388" t="str">
        <f>'Base Calificada'!U3389</f>
        <v>No social</v>
      </c>
    </row>
    <row r="3389" spans="1:2" x14ac:dyDescent="0.25">
      <c r="A3389" t="str">
        <f>'Base Calificada'!A3390&amp;'Base Calificada'!D3390</f>
        <v>201013A004</v>
      </c>
      <c r="B3389" t="str">
        <f>'Base Calificada'!U3390</f>
        <v>No social</v>
      </c>
    </row>
    <row r="3390" spans="1:2" x14ac:dyDescent="0.25">
      <c r="A3390" t="str">
        <f>'Base Calificada'!A3391&amp;'Base Calificada'!D3391</f>
        <v>201013A006</v>
      </c>
      <c r="B3390" t="str">
        <f>'Base Calificada'!U3391</f>
        <v>No social</v>
      </c>
    </row>
    <row r="3391" spans="1:2" x14ac:dyDescent="0.25">
      <c r="A3391" t="str">
        <f>'Base Calificada'!A3392&amp;'Base Calificada'!D3392</f>
        <v>201013A007</v>
      </c>
      <c r="B3391" t="str">
        <f>'Base Calificada'!U3392</f>
        <v>Social</v>
      </c>
    </row>
    <row r="3392" spans="1:2" x14ac:dyDescent="0.25">
      <c r="A3392" t="str">
        <f>'Base Calificada'!A3393&amp;'Base Calificada'!D3393</f>
        <v>201013A008</v>
      </c>
      <c r="B3392" t="str">
        <f>'Base Calificada'!U3393</f>
        <v>No social</v>
      </c>
    </row>
    <row r="3393" spans="1:2" x14ac:dyDescent="0.25">
      <c r="A3393" t="str">
        <f>'Base Calificada'!A3394&amp;'Base Calificada'!D3394</f>
        <v>201013A009</v>
      </c>
      <c r="B3393" t="str">
        <f>'Base Calificada'!U3394</f>
        <v>No social</v>
      </c>
    </row>
    <row r="3394" spans="1:2" x14ac:dyDescent="0.25">
      <c r="A3394" t="str">
        <f>'Base Calificada'!A3395&amp;'Base Calificada'!D3395</f>
        <v>201013K012</v>
      </c>
      <c r="B3394" t="str">
        <f>'Base Calificada'!U3395</f>
        <v>Social</v>
      </c>
    </row>
    <row r="3395" spans="1:2" x14ac:dyDescent="0.25">
      <c r="A3395" t="str">
        <f>'Base Calificada'!A3396&amp;'Base Calificada'!D3396</f>
        <v>201013K019</v>
      </c>
      <c r="B3395" t="str">
        <f>'Base Calificada'!U3396</f>
        <v>No social</v>
      </c>
    </row>
    <row r="3396" spans="1:2" x14ac:dyDescent="0.25">
      <c r="A3396" t="str">
        <f>'Base Calificada'!A3397&amp;'Base Calificada'!D3397</f>
        <v>201013K027</v>
      </c>
      <c r="B3396" t="str">
        <f>'Base Calificada'!U3397</f>
        <v>No social</v>
      </c>
    </row>
    <row r="3397" spans="1:2" x14ac:dyDescent="0.25">
      <c r="A3397" t="str">
        <f>'Base Calificada'!A3398&amp;'Base Calificada'!D3398</f>
        <v>201013M001</v>
      </c>
      <c r="B3397" t="str">
        <f>'Base Calificada'!U3398</f>
        <v>No social</v>
      </c>
    </row>
    <row r="3398" spans="1:2" x14ac:dyDescent="0.25">
      <c r="A3398" t="str">
        <f>'Base Calificada'!A3399&amp;'Base Calificada'!D3399</f>
        <v>201013R010</v>
      </c>
      <c r="B3398" t="str">
        <f>'Base Calificada'!U3399</f>
        <v>Social</v>
      </c>
    </row>
    <row r="3399" spans="1:2" x14ac:dyDescent="0.25">
      <c r="A3399" t="str">
        <f>'Base Calificada'!A3400&amp;'Base Calificada'!D3400</f>
        <v>201014E001</v>
      </c>
      <c r="B3399" t="str">
        <f>'Base Calificada'!U3400</f>
        <v>Social</v>
      </c>
    </row>
    <row r="3400" spans="1:2" x14ac:dyDescent="0.25">
      <c r="A3400" t="str">
        <f>'Base Calificada'!A3401&amp;'Base Calificada'!D3401</f>
        <v>201014E002</v>
      </c>
      <c r="B3400" t="str">
        <f>'Base Calificada'!U3401</f>
        <v>Social</v>
      </c>
    </row>
    <row r="3401" spans="1:2" x14ac:dyDescent="0.25">
      <c r="A3401" t="str">
        <f>'Base Calificada'!A3402&amp;'Base Calificada'!D3402</f>
        <v>201014E003</v>
      </c>
      <c r="B3401" t="str">
        <f>'Base Calificada'!U3402</f>
        <v>Social</v>
      </c>
    </row>
    <row r="3402" spans="1:2" x14ac:dyDescent="0.25">
      <c r="A3402" t="str">
        <f>'Base Calificada'!A3403&amp;'Base Calificada'!D3403</f>
        <v>201014E004</v>
      </c>
      <c r="B3402" t="str">
        <f>'Base Calificada'!U3403</f>
        <v>Social</v>
      </c>
    </row>
    <row r="3403" spans="1:2" x14ac:dyDescent="0.25">
      <c r="A3403" t="str">
        <f>'Base Calificada'!A3404&amp;'Base Calificada'!D3404</f>
        <v>201014E005</v>
      </c>
      <c r="B3403" t="str">
        <f>'Base Calificada'!U3404</f>
        <v>Social</v>
      </c>
    </row>
    <row r="3404" spans="1:2" x14ac:dyDescent="0.25">
      <c r="A3404" t="str">
        <f>'Base Calificada'!A3405&amp;'Base Calificada'!D3405</f>
        <v>201014E006</v>
      </c>
      <c r="B3404" t="str">
        <f>'Base Calificada'!U3405</f>
        <v>Social</v>
      </c>
    </row>
    <row r="3405" spans="1:2" x14ac:dyDescent="0.25">
      <c r="A3405" t="str">
        <f>'Base Calificada'!A3406&amp;'Base Calificada'!D3406</f>
        <v>201014E007</v>
      </c>
      <c r="B3405" t="str">
        <f>'Base Calificada'!U3406</f>
        <v>Social</v>
      </c>
    </row>
    <row r="3406" spans="1:2" x14ac:dyDescent="0.25">
      <c r="A3406" t="str">
        <f>'Base Calificada'!A3407&amp;'Base Calificada'!D3407</f>
        <v>201014E008</v>
      </c>
      <c r="B3406" t="str">
        <f>'Base Calificada'!U3407</f>
        <v>Social</v>
      </c>
    </row>
    <row r="3407" spans="1:2" x14ac:dyDescent="0.25">
      <c r="A3407" t="str">
        <f>'Base Calificada'!A3408&amp;'Base Calificada'!D3408</f>
        <v>201014E010</v>
      </c>
      <c r="B3407" t="str">
        <f>'Base Calificada'!U3408</f>
        <v>Social</v>
      </c>
    </row>
    <row r="3408" spans="1:2" x14ac:dyDescent="0.25">
      <c r="A3408" t="str">
        <f>'Base Calificada'!A3409&amp;'Base Calificada'!D3409</f>
        <v>201014E011</v>
      </c>
      <c r="B3408" t="str">
        <f>'Base Calificada'!U3409</f>
        <v>Social</v>
      </c>
    </row>
    <row r="3409" spans="1:2" x14ac:dyDescent="0.25">
      <c r="A3409" t="str">
        <f>'Base Calificada'!A3410&amp;'Base Calificada'!D3410</f>
        <v>201014M001</v>
      </c>
      <c r="B3409" t="str">
        <f>'Base Calificada'!U3410</f>
        <v>No social</v>
      </c>
    </row>
    <row r="3410" spans="1:2" x14ac:dyDescent="0.25">
      <c r="A3410" t="str">
        <f>'Base Calificada'!A3411&amp;'Base Calificada'!D3411</f>
        <v>201014O001</v>
      </c>
      <c r="B3410" t="str">
        <f>'Base Calificada'!U3411</f>
        <v>No social</v>
      </c>
    </row>
    <row r="3411" spans="1:2" x14ac:dyDescent="0.25">
      <c r="A3411" t="str">
        <f>'Base Calificada'!A3412&amp;'Base Calificada'!D3412</f>
        <v>201014O099</v>
      </c>
      <c r="B3411" t="str">
        <f>'Base Calificada'!U3412</f>
        <v>No social</v>
      </c>
    </row>
    <row r="3412" spans="1:2" x14ac:dyDescent="0.25">
      <c r="A3412" t="str">
        <f>'Base Calificada'!A3413&amp;'Base Calificada'!D3413</f>
        <v>201014P001</v>
      </c>
      <c r="B3412" t="str">
        <f>'Base Calificada'!U3413</f>
        <v>Social</v>
      </c>
    </row>
    <row r="3413" spans="1:2" x14ac:dyDescent="0.25">
      <c r="A3413" t="str">
        <f>'Base Calificada'!A3414&amp;'Base Calificada'!D3414</f>
        <v>201014P002</v>
      </c>
      <c r="B3413" t="str">
        <f>'Base Calificada'!U3414</f>
        <v>Social</v>
      </c>
    </row>
    <row r="3414" spans="1:2" x14ac:dyDescent="0.25">
      <c r="A3414" t="str">
        <f>'Base Calificada'!A3415&amp;'Base Calificada'!D3415</f>
        <v>201014S043</v>
      </c>
      <c r="B3414" t="str">
        <f>'Base Calificada'!U3415</f>
        <v>Social</v>
      </c>
    </row>
    <row r="3415" spans="1:2" x14ac:dyDescent="0.25">
      <c r="A3415" t="str">
        <f>'Base Calificada'!A3416&amp;'Base Calificada'!D3416</f>
        <v>201014U001</v>
      </c>
      <c r="B3415" t="str">
        <f>'Base Calificada'!U3416</f>
        <v>Social</v>
      </c>
    </row>
    <row r="3416" spans="1:2" x14ac:dyDescent="0.25">
      <c r="A3416" t="str">
        <f>'Base Calificada'!A3417&amp;'Base Calificada'!D3417</f>
        <v>201014U002</v>
      </c>
      <c r="B3416" t="str">
        <f>'Base Calificada'!U3417</f>
        <v>Social</v>
      </c>
    </row>
    <row r="3417" spans="1:2" x14ac:dyDescent="0.25">
      <c r="A3417" t="str">
        <f>'Base Calificada'!A3418&amp;'Base Calificada'!D3418</f>
        <v>201014U004</v>
      </c>
      <c r="B3417" t="str">
        <f>'Base Calificada'!U3418</f>
        <v>Social</v>
      </c>
    </row>
    <row r="3418" spans="1:2" x14ac:dyDescent="0.25">
      <c r="A3418" t="str">
        <f>'Base Calificada'!A3419&amp;'Base Calificada'!D3419</f>
        <v>201015E001</v>
      </c>
      <c r="B3418" t="str">
        <f>'Base Calificada'!U3419</f>
        <v>Social</v>
      </c>
    </row>
    <row r="3419" spans="1:2" x14ac:dyDescent="0.25">
      <c r="A3419" t="str">
        <f>'Base Calificada'!A3420&amp;'Base Calificada'!D3420</f>
        <v>201015E002</v>
      </c>
      <c r="B3419" t="str">
        <f>'Base Calificada'!U3420</f>
        <v>Social</v>
      </c>
    </row>
    <row r="3420" spans="1:2" x14ac:dyDescent="0.25">
      <c r="A3420" t="str">
        <f>'Base Calificada'!A3421&amp;'Base Calificada'!D3421</f>
        <v>201015E003</v>
      </c>
      <c r="B3420" t="str">
        <f>'Base Calificada'!U3421</f>
        <v>Social</v>
      </c>
    </row>
    <row r="3421" spans="1:2" x14ac:dyDescent="0.25">
      <c r="A3421" t="str">
        <f>'Base Calificada'!A3422&amp;'Base Calificada'!D3422</f>
        <v>201015E004</v>
      </c>
      <c r="B3421" t="str">
        <f>'Base Calificada'!U3422</f>
        <v>Social</v>
      </c>
    </row>
    <row r="3422" spans="1:2" x14ac:dyDescent="0.25">
      <c r="A3422" t="str">
        <f>'Base Calificada'!A3423&amp;'Base Calificada'!D3423</f>
        <v>201015E005</v>
      </c>
      <c r="B3422" t="str">
        <f>'Base Calificada'!U3423</f>
        <v>Social</v>
      </c>
    </row>
    <row r="3423" spans="1:2" x14ac:dyDescent="0.25">
      <c r="A3423" t="str">
        <f>'Base Calificada'!A3424&amp;'Base Calificada'!D3424</f>
        <v>201015F001</v>
      </c>
      <c r="B3423" t="str">
        <f>'Base Calificada'!U3424</f>
        <v>Social</v>
      </c>
    </row>
    <row r="3424" spans="1:2" x14ac:dyDescent="0.25">
      <c r="A3424" t="str">
        <f>'Base Calificada'!A3425&amp;'Base Calificada'!D3425</f>
        <v>201015F002</v>
      </c>
      <c r="B3424" t="str">
        <f>'Base Calificada'!U3425</f>
        <v>Social</v>
      </c>
    </row>
    <row r="3425" spans="1:2" x14ac:dyDescent="0.25">
      <c r="A3425" t="str">
        <f>'Base Calificada'!A3426&amp;'Base Calificada'!D3426</f>
        <v>201015G001</v>
      </c>
      <c r="B3425" t="str">
        <f>'Base Calificada'!U3426</f>
        <v>Social</v>
      </c>
    </row>
    <row r="3426" spans="1:2" x14ac:dyDescent="0.25">
      <c r="A3426" t="str">
        <f>'Base Calificada'!A3427&amp;'Base Calificada'!D3427</f>
        <v>201015L001</v>
      </c>
      <c r="B3426" t="str">
        <f>'Base Calificada'!U3427</f>
        <v>Social</v>
      </c>
    </row>
    <row r="3427" spans="1:2" x14ac:dyDescent="0.25">
      <c r="A3427" t="str">
        <f>'Base Calificada'!A3428&amp;'Base Calificada'!D3428</f>
        <v>201015M001</v>
      </c>
      <c r="B3427" t="str">
        <f>'Base Calificada'!U3428</f>
        <v>No social</v>
      </c>
    </row>
    <row r="3428" spans="1:2" x14ac:dyDescent="0.25">
      <c r="A3428" t="str">
        <f>'Base Calificada'!A3429&amp;'Base Calificada'!D3429</f>
        <v>201015O001</v>
      </c>
      <c r="B3428" t="str">
        <f>'Base Calificada'!U3429</f>
        <v>No social</v>
      </c>
    </row>
    <row r="3429" spans="1:2" x14ac:dyDescent="0.25">
      <c r="A3429" t="str">
        <f>'Base Calificada'!A3430&amp;'Base Calificada'!D3430</f>
        <v>201015O099</v>
      </c>
      <c r="B3429" t="str">
        <f>'Base Calificada'!U3430</f>
        <v>No social</v>
      </c>
    </row>
    <row r="3430" spans="1:2" x14ac:dyDescent="0.25">
      <c r="A3430" t="str">
        <f>'Base Calificada'!A3431&amp;'Base Calificada'!D3431</f>
        <v>201015P001</v>
      </c>
      <c r="B3430" t="str">
        <f>'Base Calificada'!U3431</f>
        <v>Social</v>
      </c>
    </row>
    <row r="3431" spans="1:2" x14ac:dyDescent="0.25">
      <c r="A3431" t="str">
        <f>'Base Calificada'!A3432&amp;'Base Calificada'!D3432</f>
        <v>201015P002</v>
      </c>
      <c r="B3431" t="str">
        <f>'Base Calificada'!U3432</f>
        <v>Social</v>
      </c>
    </row>
    <row r="3432" spans="1:2" x14ac:dyDescent="0.25">
      <c r="A3432" t="str">
        <f>'Base Calificada'!A3433&amp;'Base Calificada'!D3433</f>
        <v>201015P003</v>
      </c>
      <c r="B3432" t="str">
        <f>'Base Calificada'!U3433</f>
        <v>Social</v>
      </c>
    </row>
    <row r="3433" spans="1:2" x14ac:dyDescent="0.25">
      <c r="A3433" t="str">
        <f>'Base Calificada'!A3434&amp;'Base Calificada'!D3434</f>
        <v>201015S088</v>
      </c>
      <c r="B3433" t="str">
        <f>'Base Calificada'!U3434</f>
        <v>Social</v>
      </c>
    </row>
    <row r="3434" spans="1:2" x14ac:dyDescent="0.25">
      <c r="A3434" t="str">
        <f>'Base Calificada'!A3435&amp;'Base Calificada'!D3435</f>
        <v>201015S089</v>
      </c>
      <c r="B3434" t="str">
        <f>'Base Calificada'!U3435</f>
        <v>Social</v>
      </c>
    </row>
    <row r="3435" spans="1:2" x14ac:dyDescent="0.25">
      <c r="A3435" t="str">
        <f>'Base Calificada'!A3436&amp;'Base Calificada'!D3436</f>
        <v>201015S203</v>
      </c>
      <c r="B3435" t="str">
        <f>'Base Calificada'!U3436</f>
        <v>Social</v>
      </c>
    </row>
    <row r="3436" spans="1:2" x14ac:dyDescent="0.25">
      <c r="A3436" t="str">
        <f>'Base Calificada'!A3437&amp;'Base Calificada'!D3437</f>
        <v>201016E001</v>
      </c>
      <c r="B3436" t="str">
        <f>'Base Calificada'!U3437</f>
        <v>Social</v>
      </c>
    </row>
    <row r="3437" spans="1:2" x14ac:dyDescent="0.25">
      <c r="A3437" t="str">
        <f>'Base Calificada'!A3438&amp;'Base Calificada'!D3438</f>
        <v>201016E002</v>
      </c>
      <c r="B3437" t="str">
        <f>'Base Calificada'!U3438</f>
        <v>Social</v>
      </c>
    </row>
    <row r="3438" spans="1:2" x14ac:dyDescent="0.25">
      <c r="A3438" t="str">
        <f>'Base Calificada'!A3439&amp;'Base Calificada'!D3439</f>
        <v>201016E004</v>
      </c>
      <c r="B3438" t="str">
        <f>'Base Calificada'!U3439</f>
        <v>Social</v>
      </c>
    </row>
    <row r="3439" spans="1:2" x14ac:dyDescent="0.25">
      <c r="A3439" t="str">
        <f>'Base Calificada'!A3440&amp;'Base Calificada'!D3440</f>
        <v>201016E005</v>
      </c>
      <c r="B3439" t="str">
        <f>'Base Calificada'!U3440</f>
        <v>Social</v>
      </c>
    </row>
    <row r="3440" spans="1:2" x14ac:dyDescent="0.25">
      <c r="A3440" t="str">
        <f>'Base Calificada'!A3441&amp;'Base Calificada'!D3441</f>
        <v>201016E006</v>
      </c>
      <c r="B3440" t="str">
        <f>'Base Calificada'!U3441</f>
        <v>Social</v>
      </c>
    </row>
    <row r="3441" spans="1:2" x14ac:dyDescent="0.25">
      <c r="A3441" t="str">
        <f>'Base Calificada'!A3442&amp;'Base Calificada'!D3442</f>
        <v>201016E007</v>
      </c>
      <c r="B3441" t="str">
        <f>'Base Calificada'!U3442</f>
        <v>Social</v>
      </c>
    </row>
    <row r="3442" spans="1:2" x14ac:dyDescent="0.25">
      <c r="A3442" t="str">
        <f>'Base Calificada'!A3443&amp;'Base Calificada'!D3443</f>
        <v>201016E008</v>
      </c>
      <c r="B3442" t="str">
        <f>'Base Calificada'!U3443</f>
        <v>Social</v>
      </c>
    </row>
    <row r="3443" spans="1:2" x14ac:dyDescent="0.25">
      <c r="A3443" t="str">
        <f>'Base Calificada'!A3444&amp;'Base Calificada'!D3444</f>
        <v>201016E009</v>
      </c>
      <c r="B3443" t="str">
        <f>'Base Calificada'!U3444</f>
        <v>Social</v>
      </c>
    </row>
    <row r="3444" spans="1:2" x14ac:dyDescent="0.25">
      <c r="A3444" t="str">
        <f>'Base Calificada'!A3445&amp;'Base Calificada'!D3445</f>
        <v>201016E013</v>
      </c>
      <c r="B3444" t="str">
        <f>'Base Calificada'!U3445</f>
        <v>Social</v>
      </c>
    </row>
    <row r="3445" spans="1:2" x14ac:dyDescent="0.25">
      <c r="A3445" t="str">
        <f>'Base Calificada'!A3446&amp;'Base Calificada'!D3446</f>
        <v>201016E017</v>
      </c>
      <c r="B3445" t="str">
        <f>'Base Calificada'!U3446</f>
        <v>Social</v>
      </c>
    </row>
    <row r="3446" spans="1:2" x14ac:dyDescent="0.25">
      <c r="A3446" t="str">
        <f>'Base Calificada'!A3447&amp;'Base Calificada'!D3447</f>
        <v>201016G001</v>
      </c>
      <c r="B3446" t="str">
        <f>'Base Calificada'!U3447</f>
        <v>Social</v>
      </c>
    </row>
    <row r="3447" spans="1:2" x14ac:dyDescent="0.25">
      <c r="A3447" t="str">
        <f>'Base Calificada'!A3448&amp;'Base Calificada'!D3448</f>
        <v>201016G002</v>
      </c>
      <c r="B3447" t="str">
        <f>'Base Calificada'!U3448</f>
        <v>Social</v>
      </c>
    </row>
    <row r="3448" spans="1:2" x14ac:dyDescent="0.25">
      <c r="A3448" t="str">
        <f>'Base Calificada'!A3449&amp;'Base Calificada'!D3449</f>
        <v>201016G003</v>
      </c>
      <c r="B3448" t="str">
        <f>'Base Calificada'!U3449</f>
        <v>Social</v>
      </c>
    </row>
    <row r="3449" spans="1:2" x14ac:dyDescent="0.25">
      <c r="A3449" t="str">
        <f>'Base Calificada'!A3450&amp;'Base Calificada'!D3450</f>
        <v>201016G004</v>
      </c>
      <c r="B3449" t="str">
        <f>'Base Calificada'!U3450</f>
        <v>Social</v>
      </c>
    </row>
    <row r="3450" spans="1:2" x14ac:dyDescent="0.25">
      <c r="A3450" t="str">
        <f>'Base Calificada'!A3451&amp;'Base Calificada'!D3451</f>
        <v>201016G005</v>
      </c>
      <c r="B3450" t="str">
        <f>'Base Calificada'!U3451</f>
        <v>Social</v>
      </c>
    </row>
    <row r="3451" spans="1:2" x14ac:dyDescent="0.25">
      <c r="A3451" t="str">
        <f>'Base Calificada'!A3452&amp;'Base Calificada'!D3452</f>
        <v>201016G006</v>
      </c>
      <c r="B3451" t="str">
        <f>'Base Calificada'!U3452</f>
        <v>Social</v>
      </c>
    </row>
    <row r="3452" spans="1:2" x14ac:dyDescent="0.25">
      <c r="A3452" t="str">
        <f>'Base Calificada'!A3453&amp;'Base Calificada'!D3453</f>
        <v>201016G007</v>
      </c>
      <c r="B3452" t="str">
        <f>'Base Calificada'!U3453</f>
        <v>Social</v>
      </c>
    </row>
    <row r="3453" spans="1:2" x14ac:dyDescent="0.25">
      <c r="A3453" t="str">
        <f>'Base Calificada'!A3454&amp;'Base Calificada'!D3454</f>
        <v>201016G010</v>
      </c>
      <c r="B3453" t="str">
        <f>'Base Calificada'!U3454</f>
        <v>Social</v>
      </c>
    </row>
    <row r="3454" spans="1:2" x14ac:dyDescent="0.25">
      <c r="A3454" t="str">
        <f>'Base Calificada'!A3455&amp;'Base Calificada'!D3455</f>
        <v>201016G011</v>
      </c>
      <c r="B3454" t="str">
        <f>'Base Calificada'!U3455</f>
        <v>Social</v>
      </c>
    </row>
    <row r="3455" spans="1:2" x14ac:dyDescent="0.25">
      <c r="A3455" t="str">
        <f>'Base Calificada'!A3456&amp;'Base Calificada'!D3456</f>
        <v>201016G012</v>
      </c>
      <c r="B3455" t="str">
        <f>'Base Calificada'!U3456</f>
        <v>Social</v>
      </c>
    </row>
    <row r="3456" spans="1:2" x14ac:dyDescent="0.25">
      <c r="A3456" t="str">
        <f>'Base Calificada'!A3457&amp;'Base Calificada'!D3457</f>
        <v>201016G013</v>
      </c>
      <c r="B3456" t="str">
        <f>'Base Calificada'!U3457</f>
        <v>Social</v>
      </c>
    </row>
    <row r="3457" spans="1:2" x14ac:dyDescent="0.25">
      <c r="A3457" t="str">
        <f>'Base Calificada'!A3458&amp;'Base Calificada'!D3458</f>
        <v>201016G014</v>
      </c>
      <c r="B3457" t="str">
        <f>'Base Calificada'!U3458</f>
        <v>Social</v>
      </c>
    </row>
    <row r="3458" spans="1:2" x14ac:dyDescent="0.25">
      <c r="A3458" t="str">
        <f>'Base Calificada'!A3459&amp;'Base Calificada'!D3459</f>
        <v>201016G015</v>
      </c>
      <c r="B3458" t="str">
        <f>'Base Calificada'!U3459</f>
        <v>Social</v>
      </c>
    </row>
    <row r="3459" spans="1:2" x14ac:dyDescent="0.25">
      <c r="A3459" t="str">
        <f>'Base Calificada'!A3460&amp;'Base Calificada'!D3460</f>
        <v>201016G016</v>
      </c>
      <c r="B3459" t="str">
        <f>'Base Calificada'!U3460</f>
        <v>Social</v>
      </c>
    </row>
    <row r="3460" spans="1:2" x14ac:dyDescent="0.25">
      <c r="A3460" t="str">
        <f>'Base Calificada'!A3461&amp;'Base Calificada'!D3461</f>
        <v>201016G017</v>
      </c>
      <c r="B3460" t="str">
        <f>'Base Calificada'!U3461</f>
        <v>Social</v>
      </c>
    </row>
    <row r="3461" spans="1:2" x14ac:dyDescent="0.25">
      <c r="A3461" t="str">
        <f>'Base Calificada'!A3462&amp;'Base Calificada'!D3462</f>
        <v>201016G018</v>
      </c>
      <c r="B3461" t="str">
        <f>'Base Calificada'!U3462</f>
        <v>Social</v>
      </c>
    </row>
    <row r="3462" spans="1:2" x14ac:dyDescent="0.25">
      <c r="A3462" t="str">
        <f>'Base Calificada'!A3463&amp;'Base Calificada'!D3463</f>
        <v>201016G019</v>
      </c>
      <c r="B3462" t="str">
        <f>'Base Calificada'!U3463</f>
        <v>Social</v>
      </c>
    </row>
    <row r="3463" spans="1:2" x14ac:dyDescent="0.25">
      <c r="A3463" t="str">
        <f>'Base Calificada'!A3464&amp;'Base Calificada'!D3464</f>
        <v>201016G021</v>
      </c>
      <c r="B3463" t="str">
        <f>'Base Calificada'!U3464</f>
        <v>Social</v>
      </c>
    </row>
    <row r="3464" spans="1:2" x14ac:dyDescent="0.25">
      <c r="A3464" t="str">
        <f>'Base Calificada'!A3465&amp;'Base Calificada'!D3465</f>
        <v>201016G022</v>
      </c>
      <c r="B3464" t="str">
        <f>'Base Calificada'!U3465</f>
        <v>Social</v>
      </c>
    </row>
    <row r="3465" spans="1:2" x14ac:dyDescent="0.25">
      <c r="A3465" t="str">
        <f>'Base Calificada'!A3466&amp;'Base Calificada'!D3466</f>
        <v>201016G023</v>
      </c>
      <c r="B3465" t="str">
        <f>'Base Calificada'!U3466</f>
        <v>Social</v>
      </c>
    </row>
    <row r="3466" spans="1:2" x14ac:dyDescent="0.25">
      <c r="A3466" t="str">
        <f>'Base Calificada'!A3467&amp;'Base Calificada'!D3467</f>
        <v>201016G024</v>
      </c>
      <c r="B3466" t="str">
        <f>'Base Calificada'!U3467</f>
        <v>Social</v>
      </c>
    </row>
    <row r="3467" spans="1:2" x14ac:dyDescent="0.25">
      <c r="A3467" t="str">
        <f>'Base Calificada'!A3468&amp;'Base Calificada'!D3468</f>
        <v>201016G025</v>
      </c>
      <c r="B3467" t="str">
        <f>'Base Calificada'!U3468</f>
        <v>Social</v>
      </c>
    </row>
    <row r="3468" spans="1:2" x14ac:dyDescent="0.25">
      <c r="A3468" t="str">
        <f>'Base Calificada'!A3469&amp;'Base Calificada'!D3469</f>
        <v>201016K007</v>
      </c>
      <c r="B3468" t="str">
        <f>'Base Calificada'!U3469</f>
        <v>Social</v>
      </c>
    </row>
    <row r="3469" spans="1:2" x14ac:dyDescent="0.25">
      <c r="A3469" t="str">
        <f>'Base Calificada'!A3470&amp;'Base Calificada'!D3470</f>
        <v>201016K014</v>
      </c>
      <c r="B3469" t="str">
        <f>'Base Calificada'!U3470</f>
        <v>Social</v>
      </c>
    </row>
    <row r="3470" spans="1:2" x14ac:dyDescent="0.25">
      <c r="A3470" t="str">
        <f>'Base Calificada'!A3471&amp;'Base Calificada'!D3471</f>
        <v>201016K025</v>
      </c>
      <c r="B3470" t="str">
        <f>'Base Calificada'!U3471</f>
        <v>Social</v>
      </c>
    </row>
    <row r="3471" spans="1:2" x14ac:dyDescent="0.25">
      <c r="A3471" t="str">
        <f>'Base Calificada'!A3472&amp;'Base Calificada'!D3472</f>
        <v>201016K026</v>
      </c>
      <c r="B3471" t="str">
        <f>'Base Calificada'!U3472</f>
        <v>Social</v>
      </c>
    </row>
    <row r="3472" spans="1:2" x14ac:dyDescent="0.25">
      <c r="A3472" t="str">
        <f>'Base Calificada'!A3473&amp;'Base Calificada'!D3473</f>
        <v>201016K027</v>
      </c>
      <c r="B3472" t="str">
        <f>'Base Calificada'!U3473</f>
        <v>Social</v>
      </c>
    </row>
    <row r="3473" spans="1:2" x14ac:dyDescent="0.25">
      <c r="A3473" t="str">
        <f>'Base Calificada'!A3474&amp;'Base Calificada'!D3474</f>
        <v>201016K028</v>
      </c>
      <c r="B3473" t="str">
        <f>'Base Calificada'!U3474</f>
        <v>Social</v>
      </c>
    </row>
    <row r="3474" spans="1:2" x14ac:dyDescent="0.25">
      <c r="A3474" t="str">
        <f>'Base Calificada'!A3475&amp;'Base Calificada'!D3475</f>
        <v>201016K111</v>
      </c>
      <c r="B3474" t="str">
        <f>'Base Calificada'!U3475</f>
        <v>Social</v>
      </c>
    </row>
    <row r="3475" spans="1:2" x14ac:dyDescent="0.25">
      <c r="A3475" t="str">
        <f>'Base Calificada'!A3476&amp;'Base Calificada'!D3476</f>
        <v>201016K129</v>
      </c>
      <c r="B3475" t="str">
        <f>'Base Calificada'!U3476</f>
        <v>Social</v>
      </c>
    </row>
    <row r="3476" spans="1:2" x14ac:dyDescent="0.25">
      <c r="A3476" t="str">
        <f>'Base Calificada'!A3477&amp;'Base Calificada'!D3477</f>
        <v>201016K131</v>
      </c>
      <c r="B3476" t="str">
        <f>'Base Calificada'!U3477</f>
        <v>Social</v>
      </c>
    </row>
    <row r="3477" spans="1:2" x14ac:dyDescent="0.25">
      <c r="A3477" t="str">
        <f>'Base Calificada'!A3478&amp;'Base Calificada'!D3478</f>
        <v>201016K132</v>
      </c>
      <c r="B3477" t="str">
        <f>'Base Calificada'!U3478</f>
        <v>Social</v>
      </c>
    </row>
    <row r="3478" spans="1:2" x14ac:dyDescent="0.25">
      <c r="A3478" t="str">
        <f>'Base Calificada'!A3479&amp;'Base Calificada'!D3479</f>
        <v>201016K133</v>
      </c>
      <c r="B3478" t="str">
        <f>'Base Calificada'!U3479</f>
        <v>Social</v>
      </c>
    </row>
    <row r="3479" spans="1:2" x14ac:dyDescent="0.25">
      <c r="A3479" t="str">
        <f>'Base Calificada'!A3480&amp;'Base Calificada'!D3480</f>
        <v>201016K134</v>
      </c>
      <c r="B3479" t="str">
        <f>'Base Calificada'!U3480</f>
        <v>Social</v>
      </c>
    </row>
    <row r="3480" spans="1:2" x14ac:dyDescent="0.25">
      <c r="A3480" t="str">
        <f>'Base Calificada'!A3481&amp;'Base Calificada'!D3481</f>
        <v>201016K135</v>
      </c>
      <c r="B3480" t="str">
        <f>'Base Calificada'!U3481</f>
        <v>Social</v>
      </c>
    </row>
    <row r="3481" spans="1:2" x14ac:dyDescent="0.25">
      <c r="A3481" t="str">
        <f>'Base Calificada'!A3482&amp;'Base Calificada'!D3482</f>
        <v>201016K137</v>
      </c>
      <c r="B3481" t="str">
        <f>'Base Calificada'!U3482</f>
        <v>Social</v>
      </c>
    </row>
    <row r="3482" spans="1:2" x14ac:dyDescent="0.25">
      <c r="A3482" t="str">
        <f>'Base Calificada'!A3483&amp;'Base Calificada'!D3483</f>
        <v>201016M001</v>
      </c>
      <c r="B3482" t="str">
        <f>'Base Calificada'!U3483</f>
        <v>No social</v>
      </c>
    </row>
    <row r="3483" spans="1:2" x14ac:dyDescent="0.25">
      <c r="A3483" t="str">
        <f>'Base Calificada'!A3484&amp;'Base Calificada'!D3484</f>
        <v>201016N001</v>
      </c>
      <c r="B3483" t="str">
        <f>'Base Calificada'!U3484</f>
        <v>Social</v>
      </c>
    </row>
    <row r="3484" spans="1:2" x14ac:dyDescent="0.25">
      <c r="A3484" t="str">
        <f>'Base Calificada'!A3485&amp;'Base Calificada'!D3485</f>
        <v>201016O001</v>
      </c>
      <c r="B3484" t="str">
        <f>'Base Calificada'!U3485</f>
        <v>No social</v>
      </c>
    </row>
    <row r="3485" spans="1:2" x14ac:dyDescent="0.25">
      <c r="A3485" t="str">
        <f>'Base Calificada'!A3486&amp;'Base Calificada'!D3486</f>
        <v>201016O099</v>
      </c>
      <c r="B3485" t="str">
        <f>'Base Calificada'!U3486</f>
        <v>No social</v>
      </c>
    </row>
    <row r="3486" spans="1:2" x14ac:dyDescent="0.25">
      <c r="A3486" t="str">
        <f>'Base Calificada'!A3487&amp;'Base Calificada'!D3487</f>
        <v>201016P001</v>
      </c>
      <c r="B3486" t="str">
        <f>'Base Calificada'!U3487</f>
        <v>Social</v>
      </c>
    </row>
    <row r="3487" spans="1:2" x14ac:dyDescent="0.25">
      <c r="A3487" t="str">
        <f>'Base Calificada'!A3488&amp;'Base Calificada'!D3488</f>
        <v>201016P002</v>
      </c>
      <c r="B3487" t="str">
        <f>'Base Calificada'!U3488</f>
        <v>Social</v>
      </c>
    </row>
    <row r="3488" spans="1:2" x14ac:dyDescent="0.25">
      <c r="A3488" t="str">
        <f>'Base Calificada'!A3489&amp;'Base Calificada'!D3489</f>
        <v>201016P003</v>
      </c>
      <c r="B3488" t="str">
        <f>'Base Calificada'!U3489</f>
        <v>Social</v>
      </c>
    </row>
    <row r="3489" spans="1:2" x14ac:dyDescent="0.25">
      <c r="A3489" t="str">
        <f>'Base Calificada'!A3490&amp;'Base Calificada'!D3490</f>
        <v>201016P004</v>
      </c>
      <c r="B3489" t="str">
        <f>'Base Calificada'!U3490</f>
        <v>Social</v>
      </c>
    </row>
    <row r="3490" spans="1:2" x14ac:dyDescent="0.25">
      <c r="A3490" t="str">
        <f>'Base Calificada'!A3491&amp;'Base Calificada'!D3491</f>
        <v>201016P005</v>
      </c>
      <c r="B3490" t="str">
        <f>'Base Calificada'!U3491</f>
        <v>Social</v>
      </c>
    </row>
    <row r="3491" spans="1:2" x14ac:dyDescent="0.25">
      <c r="A3491" t="str">
        <f>'Base Calificada'!A3492&amp;'Base Calificada'!D3492</f>
        <v>201016R010</v>
      </c>
      <c r="B3491" t="str">
        <f>'Base Calificada'!U3492</f>
        <v>Social</v>
      </c>
    </row>
    <row r="3492" spans="1:2" x14ac:dyDescent="0.25">
      <c r="A3492" t="str">
        <f>'Base Calificada'!A3493&amp;'Base Calificada'!D3493</f>
        <v>201016R014</v>
      </c>
      <c r="B3492" t="str">
        <f>'Base Calificada'!U3493</f>
        <v>Social</v>
      </c>
    </row>
    <row r="3493" spans="1:2" x14ac:dyDescent="0.25">
      <c r="A3493" t="str">
        <f>'Base Calificada'!A3494&amp;'Base Calificada'!D3494</f>
        <v>201016S044</v>
      </c>
      <c r="B3493" t="str">
        <f>'Base Calificada'!U3494</f>
        <v>Social</v>
      </c>
    </row>
    <row r="3494" spans="1:2" x14ac:dyDescent="0.25">
      <c r="A3494" t="str">
        <f>'Base Calificada'!A3495&amp;'Base Calificada'!D3495</f>
        <v>201016S045</v>
      </c>
      <c r="B3494" t="str">
        <f>'Base Calificada'!U3495</f>
        <v>Social</v>
      </c>
    </row>
    <row r="3495" spans="1:2" x14ac:dyDescent="0.25">
      <c r="A3495" t="str">
        <f>'Base Calificada'!A3496&amp;'Base Calificada'!D3496</f>
        <v>201016S046</v>
      </c>
      <c r="B3495" t="str">
        <f>'Base Calificada'!U3496</f>
        <v>Social</v>
      </c>
    </row>
    <row r="3496" spans="1:2" x14ac:dyDescent="0.25">
      <c r="A3496" t="str">
        <f>'Base Calificada'!A3497&amp;'Base Calificada'!D3497</f>
        <v>201016S047</v>
      </c>
      <c r="B3496" t="str">
        <f>'Base Calificada'!U3497</f>
        <v>Social</v>
      </c>
    </row>
    <row r="3497" spans="1:2" x14ac:dyDescent="0.25">
      <c r="A3497" t="str">
        <f>'Base Calificada'!A3498&amp;'Base Calificada'!D3498</f>
        <v>201016S049</v>
      </c>
      <c r="B3497" t="str">
        <f>'Base Calificada'!U3498</f>
        <v>Social</v>
      </c>
    </row>
    <row r="3498" spans="1:2" x14ac:dyDescent="0.25">
      <c r="A3498" t="str">
        <f>'Base Calificada'!A3499&amp;'Base Calificada'!D3499</f>
        <v>201016S071</v>
      </c>
      <c r="B3498" t="str">
        <f>'Base Calificada'!U3499</f>
        <v>Social</v>
      </c>
    </row>
    <row r="3499" spans="1:2" x14ac:dyDescent="0.25">
      <c r="A3499" t="str">
        <f>'Base Calificada'!A3500&amp;'Base Calificada'!D3500</f>
        <v>201016S074</v>
      </c>
      <c r="B3499" t="str">
        <f>'Base Calificada'!U3500</f>
        <v>Social</v>
      </c>
    </row>
    <row r="3500" spans="1:2" x14ac:dyDescent="0.25">
      <c r="A3500" t="str">
        <f>'Base Calificada'!A3501&amp;'Base Calificada'!D3501</f>
        <v>201016S075</v>
      </c>
      <c r="B3500" t="str">
        <f>'Base Calificada'!U3501</f>
        <v>Social</v>
      </c>
    </row>
    <row r="3501" spans="1:2" x14ac:dyDescent="0.25">
      <c r="A3501" t="str">
        <f>'Base Calificada'!A3502&amp;'Base Calificada'!D3502</f>
        <v>201016S079</v>
      </c>
      <c r="B3501" t="str">
        <f>'Base Calificada'!U3502</f>
        <v>Social</v>
      </c>
    </row>
    <row r="3502" spans="1:2" x14ac:dyDescent="0.25">
      <c r="A3502" t="str">
        <f>'Base Calificada'!A3503&amp;'Base Calificada'!D3503</f>
        <v>201016S080</v>
      </c>
      <c r="B3502" t="str">
        <f>'Base Calificada'!U3503</f>
        <v>Social</v>
      </c>
    </row>
    <row r="3503" spans="1:2" x14ac:dyDescent="0.25">
      <c r="A3503" t="str">
        <f>'Base Calificada'!A3504&amp;'Base Calificada'!D3504</f>
        <v>201016S110</v>
      </c>
      <c r="B3503" t="str">
        <f>'Base Calificada'!U3504</f>
        <v>Social</v>
      </c>
    </row>
    <row r="3504" spans="1:2" x14ac:dyDescent="0.25">
      <c r="A3504" t="str">
        <f>'Base Calificada'!A3505&amp;'Base Calificada'!D3505</f>
        <v>201016S122</v>
      </c>
      <c r="B3504" t="str">
        <f>'Base Calificada'!U3505</f>
        <v>Social</v>
      </c>
    </row>
    <row r="3505" spans="1:2" x14ac:dyDescent="0.25">
      <c r="A3505" t="str">
        <f>'Base Calificada'!A3506&amp;'Base Calificada'!D3506</f>
        <v>201016S136</v>
      </c>
      <c r="B3505" t="str">
        <f>'Base Calificada'!U3506</f>
        <v>Social</v>
      </c>
    </row>
    <row r="3506" spans="1:2" x14ac:dyDescent="0.25">
      <c r="A3506" t="str">
        <f>'Base Calificada'!A3507&amp;'Base Calificada'!D3507</f>
        <v>201016S217</v>
      </c>
      <c r="B3506" t="str">
        <f>'Base Calificada'!U3507</f>
        <v>Social</v>
      </c>
    </row>
    <row r="3507" spans="1:2" x14ac:dyDescent="0.25">
      <c r="A3507" t="str">
        <f>'Base Calificada'!A3508&amp;'Base Calificada'!D3508</f>
        <v>201016S218</v>
      </c>
      <c r="B3507" t="str">
        <f>'Base Calificada'!U3508</f>
        <v>Social</v>
      </c>
    </row>
    <row r="3508" spans="1:2" x14ac:dyDescent="0.25">
      <c r="A3508" t="str">
        <f>'Base Calificada'!A3509&amp;'Base Calificada'!D3509</f>
        <v>201016S226</v>
      </c>
      <c r="B3508" t="str">
        <f>'Base Calificada'!U3509</f>
        <v>Social</v>
      </c>
    </row>
    <row r="3509" spans="1:2" x14ac:dyDescent="0.25">
      <c r="A3509" t="str">
        <f>'Base Calificada'!A3510&amp;'Base Calificada'!D3510</f>
        <v>201016U001</v>
      </c>
      <c r="B3509" t="str">
        <f>'Base Calificada'!U3510</f>
        <v>Social</v>
      </c>
    </row>
    <row r="3510" spans="1:2" x14ac:dyDescent="0.25">
      <c r="A3510" t="str">
        <f>'Base Calificada'!A3511&amp;'Base Calificada'!D3511</f>
        <v>201016U003</v>
      </c>
      <c r="B3510" t="str">
        <f>'Base Calificada'!U3511</f>
        <v>Social</v>
      </c>
    </row>
    <row r="3511" spans="1:2" x14ac:dyDescent="0.25">
      <c r="A3511" t="str">
        <f>'Base Calificada'!A3512&amp;'Base Calificada'!D3512</f>
        <v>201016U005</v>
      </c>
      <c r="B3511" t="str">
        <f>'Base Calificada'!U3512</f>
        <v>Social</v>
      </c>
    </row>
    <row r="3512" spans="1:2" x14ac:dyDescent="0.25">
      <c r="A3512" t="str">
        <f>'Base Calificada'!A3513&amp;'Base Calificada'!D3513</f>
        <v>201016U006</v>
      </c>
      <c r="B3512" t="str">
        <f>'Base Calificada'!U3513</f>
        <v>Social</v>
      </c>
    </row>
    <row r="3513" spans="1:2" x14ac:dyDescent="0.25">
      <c r="A3513" t="str">
        <f>'Base Calificada'!A3514&amp;'Base Calificada'!D3514</f>
        <v>201016U007</v>
      </c>
      <c r="B3513" t="str">
        <f>'Base Calificada'!U3514</f>
        <v>Social</v>
      </c>
    </row>
    <row r="3514" spans="1:2" x14ac:dyDescent="0.25">
      <c r="A3514" t="str">
        <f>'Base Calificada'!A3515&amp;'Base Calificada'!D3515</f>
        <v>201016U008</v>
      </c>
      <c r="B3514" t="str">
        <f>'Base Calificada'!U3515</f>
        <v>Social</v>
      </c>
    </row>
    <row r="3515" spans="1:2" x14ac:dyDescent="0.25">
      <c r="A3515" t="str">
        <f>'Base Calificada'!A3516&amp;'Base Calificada'!D3516</f>
        <v>201016U009</v>
      </c>
      <c r="B3515" t="str">
        <f>'Base Calificada'!U3516</f>
        <v>Social</v>
      </c>
    </row>
    <row r="3516" spans="1:2" x14ac:dyDescent="0.25">
      <c r="A3516" t="str">
        <f>'Base Calificada'!A3517&amp;'Base Calificada'!D3517</f>
        <v>201016U010</v>
      </c>
      <c r="B3516" t="str">
        <f>'Base Calificada'!U3517</f>
        <v>Social</v>
      </c>
    </row>
    <row r="3517" spans="1:2" x14ac:dyDescent="0.25">
      <c r="A3517" t="str">
        <f>'Base Calificada'!A3518&amp;'Base Calificada'!D3518</f>
        <v>201016U012</v>
      </c>
      <c r="B3517" t="str">
        <f>'Base Calificada'!U3518</f>
        <v>Social</v>
      </c>
    </row>
    <row r="3518" spans="1:2" x14ac:dyDescent="0.25">
      <c r="A3518" t="str">
        <f>'Base Calificada'!A3519&amp;'Base Calificada'!D3519</f>
        <v>201016U015</v>
      </c>
      <c r="B3518" t="str">
        <f>'Base Calificada'!U3519</f>
        <v>Social</v>
      </c>
    </row>
    <row r="3519" spans="1:2" x14ac:dyDescent="0.25">
      <c r="A3519" t="str">
        <f>'Base Calificada'!A3520&amp;'Base Calificada'!D3520</f>
        <v>201016U019</v>
      </c>
      <c r="B3519" t="str">
        <f>'Base Calificada'!U3520</f>
        <v>Social</v>
      </c>
    </row>
    <row r="3520" spans="1:2" x14ac:dyDescent="0.25">
      <c r="A3520" t="str">
        <f>'Base Calificada'!A3521&amp;'Base Calificada'!D3521</f>
        <v>201016U020</v>
      </c>
      <c r="B3520" t="str">
        <f>'Base Calificada'!U3521</f>
        <v>Social</v>
      </c>
    </row>
    <row r="3521" spans="1:2" x14ac:dyDescent="0.25">
      <c r="A3521" t="str">
        <f>'Base Calificada'!A3522&amp;'Base Calificada'!D3522</f>
        <v>201017E002</v>
      </c>
      <c r="B3521" t="str">
        <f>'Base Calificada'!U3522</f>
        <v>No social</v>
      </c>
    </row>
    <row r="3522" spans="1:2" x14ac:dyDescent="0.25">
      <c r="A3522" t="str">
        <f>'Base Calificada'!A3523&amp;'Base Calificada'!D3523</f>
        <v>201017E003</v>
      </c>
      <c r="B3522" t="str">
        <f>'Base Calificada'!U3523</f>
        <v>No social</v>
      </c>
    </row>
    <row r="3523" spans="1:2" x14ac:dyDescent="0.25">
      <c r="A3523" t="str">
        <f>'Base Calificada'!A3524&amp;'Base Calificada'!D3524</f>
        <v>201017E005</v>
      </c>
      <c r="B3523" t="str">
        <f>'Base Calificada'!U3524</f>
        <v>No social</v>
      </c>
    </row>
    <row r="3524" spans="1:2" x14ac:dyDescent="0.25">
      <c r="A3524" t="str">
        <f>'Base Calificada'!A3525&amp;'Base Calificada'!D3525</f>
        <v>201017E008</v>
      </c>
      <c r="B3524" t="str">
        <f>'Base Calificada'!U3525</f>
        <v>No social</v>
      </c>
    </row>
    <row r="3525" spans="1:2" x14ac:dyDescent="0.25">
      <c r="A3525" t="str">
        <f>'Base Calificada'!A3526&amp;'Base Calificada'!D3526</f>
        <v>201017E009</v>
      </c>
      <c r="B3525" t="str">
        <f>'Base Calificada'!U3526</f>
        <v>No social</v>
      </c>
    </row>
    <row r="3526" spans="1:2" x14ac:dyDescent="0.25">
      <c r="A3526" t="str">
        <f>'Base Calificada'!A3527&amp;'Base Calificada'!D3527</f>
        <v>201017E010</v>
      </c>
      <c r="B3526" t="str">
        <f>'Base Calificada'!U3527</f>
        <v>No social</v>
      </c>
    </row>
    <row r="3527" spans="1:2" x14ac:dyDescent="0.25">
      <c r="A3527" t="str">
        <f>'Base Calificada'!A3528&amp;'Base Calificada'!D3528</f>
        <v>201017K022</v>
      </c>
      <c r="B3527" t="str">
        <f>'Base Calificada'!U3528</f>
        <v>No social</v>
      </c>
    </row>
    <row r="3528" spans="1:2" x14ac:dyDescent="0.25">
      <c r="A3528" t="str">
        <f>'Base Calificada'!A3529&amp;'Base Calificada'!D3529</f>
        <v>201017K027</v>
      </c>
      <c r="B3528" t="str">
        <f>'Base Calificada'!U3529</f>
        <v>No social</v>
      </c>
    </row>
    <row r="3529" spans="1:2" x14ac:dyDescent="0.25">
      <c r="A3529" t="str">
        <f>'Base Calificada'!A3530&amp;'Base Calificada'!D3530</f>
        <v>201017M001</v>
      </c>
      <c r="B3529" t="str">
        <f>'Base Calificada'!U3530</f>
        <v>No social</v>
      </c>
    </row>
    <row r="3530" spans="1:2" x14ac:dyDescent="0.25">
      <c r="A3530" t="str">
        <f>'Base Calificada'!A3531&amp;'Base Calificada'!D3531</f>
        <v>201017O001</v>
      </c>
      <c r="B3530" t="str">
        <f>'Base Calificada'!U3531</f>
        <v>No social</v>
      </c>
    </row>
    <row r="3531" spans="1:2" x14ac:dyDescent="0.25">
      <c r="A3531" t="str">
        <f>'Base Calificada'!A3532&amp;'Base Calificada'!D3532</f>
        <v>201018E003</v>
      </c>
      <c r="B3531" t="str">
        <f>'Base Calificada'!U3532</f>
        <v>No social</v>
      </c>
    </row>
    <row r="3532" spans="1:2" x14ac:dyDescent="0.25">
      <c r="A3532" t="str">
        <f>'Base Calificada'!A3533&amp;'Base Calificada'!D3533</f>
        <v>201018E004</v>
      </c>
      <c r="B3532" t="str">
        <f>'Base Calificada'!U3533</f>
        <v>No social</v>
      </c>
    </row>
    <row r="3533" spans="1:2" x14ac:dyDescent="0.25">
      <c r="A3533" t="str">
        <f>'Base Calificada'!A3534&amp;'Base Calificada'!D3534</f>
        <v>201018E005</v>
      </c>
      <c r="B3533" t="str">
        <f>'Base Calificada'!U3534</f>
        <v>No social</v>
      </c>
    </row>
    <row r="3534" spans="1:2" x14ac:dyDescent="0.25">
      <c r="A3534" t="str">
        <f>'Base Calificada'!A3535&amp;'Base Calificada'!D3535</f>
        <v>201018E009</v>
      </c>
      <c r="B3534" t="str">
        <f>'Base Calificada'!U3535</f>
        <v>Social</v>
      </c>
    </row>
    <row r="3535" spans="1:2" x14ac:dyDescent="0.25">
      <c r="A3535" t="str">
        <f>'Base Calificada'!A3536&amp;'Base Calificada'!D3536</f>
        <v>201018E016</v>
      </c>
      <c r="B3535" t="str">
        <f>'Base Calificada'!U3536</f>
        <v>No social</v>
      </c>
    </row>
    <row r="3536" spans="1:2" x14ac:dyDescent="0.25">
      <c r="A3536" t="str">
        <f>'Base Calificada'!A3537&amp;'Base Calificada'!D3537</f>
        <v>201018E204</v>
      </c>
      <c r="B3536" t="str">
        <f>'Base Calificada'!U3537</f>
        <v>Social</v>
      </c>
    </row>
    <row r="3537" spans="1:2" x14ac:dyDescent="0.25">
      <c r="A3537" t="str">
        <f>'Base Calificada'!A3538&amp;'Base Calificada'!D3538</f>
        <v>201018E561</v>
      </c>
      <c r="B3537" t="str">
        <f>'Base Calificada'!U3538</f>
        <v>No social</v>
      </c>
    </row>
    <row r="3538" spans="1:2" x14ac:dyDescent="0.25">
      <c r="A3538" t="str">
        <f>'Base Calificada'!A3539&amp;'Base Calificada'!D3539</f>
        <v>201018E570</v>
      </c>
      <c r="B3538" t="str">
        <f>'Base Calificada'!U3539</f>
        <v>No social</v>
      </c>
    </row>
    <row r="3539" spans="1:2" x14ac:dyDescent="0.25">
      <c r="A3539" t="str">
        <f>'Base Calificada'!A3540&amp;'Base Calificada'!D3540</f>
        <v>201018F012</v>
      </c>
      <c r="B3539" t="str">
        <f>'Base Calificada'!U3540</f>
        <v>Social</v>
      </c>
    </row>
    <row r="3540" spans="1:2" x14ac:dyDescent="0.25">
      <c r="A3540" t="str">
        <f>'Base Calificada'!A3541&amp;'Base Calificada'!D3541</f>
        <v>201018G001</v>
      </c>
      <c r="B3540" t="str">
        <f>'Base Calificada'!U3541</f>
        <v>Social</v>
      </c>
    </row>
    <row r="3541" spans="1:2" x14ac:dyDescent="0.25">
      <c r="A3541" t="str">
        <f>'Base Calificada'!A3542&amp;'Base Calificada'!D3542</f>
        <v>201018G002</v>
      </c>
      <c r="B3541" t="str">
        <f>'Base Calificada'!U3542</f>
        <v>Social</v>
      </c>
    </row>
    <row r="3542" spans="1:2" x14ac:dyDescent="0.25">
      <c r="A3542" t="str">
        <f>'Base Calificada'!A3543&amp;'Base Calificada'!D3543</f>
        <v>201018G003</v>
      </c>
      <c r="B3542" t="str">
        <f>'Base Calificada'!U3543</f>
        <v>Social</v>
      </c>
    </row>
    <row r="3543" spans="1:2" x14ac:dyDescent="0.25">
      <c r="A3543" t="str">
        <f>'Base Calificada'!A3544&amp;'Base Calificada'!D3544</f>
        <v>201018G004</v>
      </c>
      <c r="B3543" t="str">
        <f>'Base Calificada'!U3544</f>
        <v>Social</v>
      </c>
    </row>
    <row r="3544" spans="1:2" x14ac:dyDescent="0.25">
      <c r="A3544" t="str">
        <f>'Base Calificada'!A3545&amp;'Base Calificada'!D3545</f>
        <v>201018G005</v>
      </c>
      <c r="B3544" t="str">
        <f>'Base Calificada'!U3545</f>
        <v>Social</v>
      </c>
    </row>
    <row r="3545" spans="1:2" x14ac:dyDescent="0.25">
      <c r="A3545" t="str">
        <f>'Base Calificada'!A3546&amp;'Base Calificada'!D3546</f>
        <v>201018G006</v>
      </c>
      <c r="B3545" t="str">
        <f>'Base Calificada'!U3546</f>
        <v>Social</v>
      </c>
    </row>
    <row r="3546" spans="1:2" x14ac:dyDescent="0.25">
      <c r="A3546" t="str">
        <f>'Base Calificada'!A3547&amp;'Base Calificada'!D3547</f>
        <v>201018G007</v>
      </c>
      <c r="B3546" t="str">
        <f>'Base Calificada'!U3547</f>
        <v>Social</v>
      </c>
    </row>
    <row r="3547" spans="1:2" x14ac:dyDescent="0.25">
      <c r="A3547" t="str">
        <f>'Base Calificada'!A3548&amp;'Base Calificada'!D3548</f>
        <v>201018M001</v>
      </c>
      <c r="B3547" t="str">
        <f>'Base Calificada'!U3548</f>
        <v>No social</v>
      </c>
    </row>
    <row r="3548" spans="1:2" x14ac:dyDescent="0.25">
      <c r="A3548" t="str">
        <f>'Base Calificada'!A3549&amp;'Base Calificada'!D3549</f>
        <v>201018O001</v>
      </c>
      <c r="B3548" t="str">
        <f>'Base Calificada'!U3549</f>
        <v>No social</v>
      </c>
    </row>
    <row r="3549" spans="1:2" x14ac:dyDescent="0.25">
      <c r="A3549" t="str">
        <f>'Base Calificada'!A3550&amp;'Base Calificada'!D3550</f>
        <v>201018O099</v>
      </c>
      <c r="B3549" t="str">
        <f>'Base Calificada'!U3550</f>
        <v>No social</v>
      </c>
    </row>
    <row r="3550" spans="1:2" x14ac:dyDescent="0.25">
      <c r="A3550" t="str">
        <f>'Base Calificada'!A3551&amp;'Base Calificada'!D3551</f>
        <v>201018P001</v>
      </c>
      <c r="B3550" t="str">
        <f>'Base Calificada'!U3551</f>
        <v>Social</v>
      </c>
    </row>
    <row r="3551" spans="1:2" x14ac:dyDescent="0.25">
      <c r="A3551" t="str">
        <f>'Base Calificada'!A3552&amp;'Base Calificada'!D3552</f>
        <v>201018P002</v>
      </c>
      <c r="B3551" t="str">
        <f>'Base Calificada'!U3552</f>
        <v>No social</v>
      </c>
    </row>
    <row r="3552" spans="1:2" x14ac:dyDescent="0.25">
      <c r="A3552" t="str">
        <f>'Base Calificada'!A3553&amp;'Base Calificada'!D3553</f>
        <v>201018P003</v>
      </c>
      <c r="B3552" t="str">
        <f>'Base Calificada'!U3553</f>
        <v>No social</v>
      </c>
    </row>
    <row r="3553" spans="1:2" x14ac:dyDescent="0.25">
      <c r="A3553" t="str">
        <f>'Base Calificada'!A3554&amp;'Base Calificada'!D3554</f>
        <v>201018P007</v>
      </c>
      <c r="B3553" t="str">
        <f>'Base Calificada'!U3554</f>
        <v>Social</v>
      </c>
    </row>
    <row r="3554" spans="1:2" x14ac:dyDescent="0.25">
      <c r="A3554" t="str">
        <f>'Base Calificada'!A3555&amp;'Base Calificada'!D3555</f>
        <v>201018P008</v>
      </c>
      <c r="B3554" t="str">
        <f>'Base Calificada'!U3555</f>
        <v>Social</v>
      </c>
    </row>
    <row r="3555" spans="1:2" x14ac:dyDescent="0.25">
      <c r="A3555" t="str">
        <f>'Base Calificada'!A3556&amp;'Base Calificada'!D3556</f>
        <v>201018R001</v>
      </c>
      <c r="B3555" t="str">
        <f>'Base Calificada'!U3556</f>
        <v>Social</v>
      </c>
    </row>
    <row r="3556" spans="1:2" x14ac:dyDescent="0.25">
      <c r="A3556" t="str">
        <f>'Base Calificada'!A3557&amp;'Base Calificada'!D3557</f>
        <v>201019J006</v>
      </c>
      <c r="B3556" t="str">
        <f>'Base Calificada'!U3557</f>
        <v>Social</v>
      </c>
    </row>
    <row r="3557" spans="1:2" x14ac:dyDescent="0.25">
      <c r="A3557" t="str">
        <f>'Base Calificada'!A3558&amp;'Base Calificada'!D3558</f>
        <v>201019J007</v>
      </c>
      <c r="B3557" t="str">
        <f>'Base Calificada'!U3558</f>
        <v>Social</v>
      </c>
    </row>
    <row r="3558" spans="1:2" x14ac:dyDescent="0.25">
      <c r="A3558" t="str">
        <f>'Base Calificada'!A3559&amp;'Base Calificada'!D3559</f>
        <v>201019J008</v>
      </c>
      <c r="B3558" t="str">
        <f>'Base Calificada'!U3559</f>
        <v>Social</v>
      </c>
    </row>
    <row r="3559" spans="1:2" x14ac:dyDescent="0.25">
      <c r="A3559" t="str">
        <f>'Base Calificada'!A3560&amp;'Base Calificada'!D3560</f>
        <v>201019J009</v>
      </c>
      <c r="B3559" t="str">
        <f>'Base Calificada'!U3560</f>
        <v>Social</v>
      </c>
    </row>
    <row r="3560" spans="1:2" x14ac:dyDescent="0.25">
      <c r="A3560" t="str">
        <f>'Base Calificada'!A3561&amp;'Base Calificada'!D3561</f>
        <v>201019J011</v>
      </c>
      <c r="B3560" t="str">
        <f>'Base Calificada'!U3561</f>
        <v>Social</v>
      </c>
    </row>
    <row r="3561" spans="1:2" x14ac:dyDescent="0.25">
      <c r="A3561" t="str">
        <f>'Base Calificada'!A3562&amp;'Base Calificada'!D3562</f>
        <v>201019J012</v>
      </c>
      <c r="B3561" t="str">
        <f>'Base Calificada'!U3562</f>
        <v>Social</v>
      </c>
    </row>
    <row r="3562" spans="1:2" x14ac:dyDescent="0.25">
      <c r="A3562" t="str">
        <f>'Base Calificada'!A3563&amp;'Base Calificada'!D3563</f>
        <v>201019J014</v>
      </c>
      <c r="B3562" t="str">
        <f>'Base Calificada'!U3563</f>
        <v>Social</v>
      </c>
    </row>
    <row r="3563" spans="1:2" x14ac:dyDescent="0.25">
      <c r="A3563" t="str">
        <f>'Base Calificada'!A3564&amp;'Base Calificada'!D3564</f>
        <v>201019J021</v>
      </c>
      <c r="B3563" t="str">
        <f>'Base Calificada'!U3564</f>
        <v>Social</v>
      </c>
    </row>
    <row r="3564" spans="1:2" x14ac:dyDescent="0.25">
      <c r="A3564" t="str">
        <f>'Base Calificada'!A3565&amp;'Base Calificada'!D3565</f>
        <v>201019J022</v>
      </c>
      <c r="B3564" t="str">
        <f>'Base Calificada'!U3565</f>
        <v>Social</v>
      </c>
    </row>
    <row r="3565" spans="1:2" x14ac:dyDescent="0.25">
      <c r="A3565" t="str">
        <f>'Base Calificada'!A3566&amp;'Base Calificada'!D3566</f>
        <v>201019J024</v>
      </c>
      <c r="B3565" t="str">
        <f>'Base Calificada'!U3566</f>
        <v>Social</v>
      </c>
    </row>
    <row r="3566" spans="1:2" x14ac:dyDescent="0.25">
      <c r="A3566" t="str">
        <f>'Base Calificada'!A3567&amp;'Base Calificada'!D3567</f>
        <v>201019J025</v>
      </c>
      <c r="B3566" t="str">
        <f>'Base Calificada'!U3567</f>
        <v>Social</v>
      </c>
    </row>
    <row r="3567" spans="1:2" x14ac:dyDescent="0.25">
      <c r="A3567" t="str">
        <f>'Base Calificada'!A3568&amp;'Base Calificada'!D3568</f>
        <v>201019R010</v>
      </c>
      <c r="B3567" t="str">
        <f>'Base Calificada'!U3568</f>
        <v>Social</v>
      </c>
    </row>
    <row r="3568" spans="1:2" x14ac:dyDescent="0.25">
      <c r="A3568" t="str">
        <f>'Base Calificada'!A3569&amp;'Base Calificada'!D3569</f>
        <v>201019R013</v>
      </c>
      <c r="B3568" t="str">
        <f>'Base Calificada'!U3569</f>
        <v>Social</v>
      </c>
    </row>
    <row r="3569" spans="1:2" x14ac:dyDescent="0.25">
      <c r="A3569" t="str">
        <f>'Base Calificada'!A3570&amp;'Base Calificada'!D3570</f>
        <v>201019R015</v>
      </c>
      <c r="B3569" t="str">
        <f>'Base Calificada'!U3570</f>
        <v>Social</v>
      </c>
    </row>
    <row r="3570" spans="1:2" x14ac:dyDescent="0.25">
      <c r="A3570" t="str">
        <f>'Base Calificada'!A3571&amp;'Base Calificada'!D3571</f>
        <v>201019R018</v>
      </c>
      <c r="B3570" t="str">
        <f>'Base Calificada'!U3571</f>
        <v>Social</v>
      </c>
    </row>
    <row r="3571" spans="1:2" x14ac:dyDescent="0.25">
      <c r="A3571" t="str">
        <f>'Base Calificada'!A3572&amp;'Base Calificada'!D3572</f>
        <v>201019R023</v>
      </c>
      <c r="B3571" t="str">
        <f>'Base Calificada'!U3572</f>
        <v>Social</v>
      </c>
    </row>
    <row r="3572" spans="1:2" x14ac:dyDescent="0.25">
      <c r="A3572" t="str">
        <f>'Base Calificada'!A3573&amp;'Base Calificada'!D3573</f>
        <v>201019R025</v>
      </c>
      <c r="B3572" t="str">
        <f>'Base Calificada'!U3573</f>
        <v>Social</v>
      </c>
    </row>
    <row r="3573" spans="1:2" x14ac:dyDescent="0.25">
      <c r="A3573" t="str">
        <f>'Base Calificada'!A3574&amp;'Base Calificada'!D3574</f>
        <v>201019R026</v>
      </c>
      <c r="B3573" t="str">
        <f>'Base Calificada'!U3574</f>
        <v>Social</v>
      </c>
    </row>
    <row r="3574" spans="1:2" x14ac:dyDescent="0.25">
      <c r="A3574" t="str">
        <f>'Base Calificada'!A3575&amp;'Base Calificada'!D3575</f>
        <v>201019S038</v>
      </c>
      <c r="B3574" t="str">
        <f>'Base Calificada'!U3575</f>
        <v>Social</v>
      </c>
    </row>
    <row r="3575" spans="1:2" x14ac:dyDescent="0.25">
      <c r="A3575" t="str">
        <f>'Base Calificada'!A3576&amp;'Base Calificada'!D3576</f>
        <v>201019T001</v>
      </c>
      <c r="B3575" t="str">
        <f>'Base Calificada'!U3576</f>
        <v>Social</v>
      </c>
    </row>
    <row r="3576" spans="1:2" x14ac:dyDescent="0.25">
      <c r="A3576" t="str">
        <f>'Base Calificada'!A3577&amp;'Base Calificada'!D3577</f>
        <v>201019T002</v>
      </c>
      <c r="B3576" t="str">
        <f>'Base Calificada'!U3577</f>
        <v>Social</v>
      </c>
    </row>
    <row r="3577" spans="1:2" x14ac:dyDescent="0.25">
      <c r="A3577" t="str">
        <f>'Base Calificada'!A3578&amp;'Base Calificada'!D3578</f>
        <v>201019T003</v>
      </c>
      <c r="B3577" t="str">
        <f>'Base Calificada'!U3578</f>
        <v>Social</v>
      </c>
    </row>
    <row r="3578" spans="1:2" x14ac:dyDescent="0.25">
      <c r="A3578" t="str">
        <f>'Base Calificada'!A3579&amp;'Base Calificada'!D3579</f>
        <v>201019T005</v>
      </c>
      <c r="B3578" t="str">
        <f>'Base Calificada'!U3579</f>
        <v>Social</v>
      </c>
    </row>
    <row r="3579" spans="1:2" x14ac:dyDescent="0.25">
      <c r="A3579" t="str">
        <f>'Base Calificada'!A3580&amp;'Base Calificada'!D3580</f>
        <v>201019T006</v>
      </c>
      <c r="B3579" t="str">
        <f>'Base Calificada'!U3580</f>
        <v>Social</v>
      </c>
    </row>
    <row r="3580" spans="1:2" x14ac:dyDescent="0.25">
      <c r="A3580" t="str">
        <f>'Base Calificada'!A3581&amp;'Base Calificada'!D3581</f>
        <v>201019U001</v>
      </c>
      <c r="B3580" t="str">
        <f>'Base Calificada'!U3581</f>
        <v>Social</v>
      </c>
    </row>
    <row r="3581" spans="1:2" x14ac:dyDescent="0.25">
      <c r="A3581" t="str">
        <f>'Base Calificada'!A3582&amp;'Base Calificada'!D3582</f>
        <v>201020B004</v>
      </c>
      <c r="B3581" t="str">
        <f>'Base Calificada'!U3582</f>
        <v>Social</v>
      </c>
    </row>
    <row r="3582" spans="1:2" x14ac:dyDescent="0.25">
      <c r="A3582" t="str">
        <f>'Base Calificada'!A3583&amp;'Base Calificada'!D3583</f>
        <v>201020E003</v>
      </c>
      <c r="B3582" t="str">
        <f>'Base Calificada'!U3583</f>
        <v>Social</v>
      </c>
    </row>
    <row r="3583" spans="1:2" x14ac:dyDescent="0.25">
      <c r="A3583" t="str">
        <f>'Base Calificada'!A3584&amp;'Base Calificada'!D3584</f>
        <v>201020F001</v>
      </c>
      <c r="B3583" t="str">
        <f>'Base Calificada'!U3584</f>
        <v>Social</v>
      </c>
    </row>
    <row r="3584" spans="1:2" x14ac:dyDescent="0.25">
      <c r="A3584" t="str">
        <f>'Base Calificada'!A3585&amp;'Base Calificada'!D3585</f>
        <v>201020K025</v>
      </c>
      <c r="B3584" t="str">
        <f>'Base Calificada'!U3585</f>
        <v>No social</v>
      </c>
    </row>
    <row r="3585" spans="1:2" x14ac:dyDescent="0.25">
      <c r="A3585" t="str">
        <f>'Base Calificada'!A3586&amp;'Base Calificada'!D3586</f>
        <v>201020M001</v>
      </c>
      <c r="B3585" t="str">
        <f>'Base Calificada'!U3586</f>
        <v>No social</v>
      </c>
    </row>
    <row r="3586" spans="1:2" x14ac:dyDescent="0.25">
      <c r="A3586" t="str">
        <f>'Base Calificada'!A3587&amp;'Base Calificada'!D3587</f>
        <v>201020O001</v>
      </c>
      <c r="B3586" t="str">
        <f>'Base Calificada'!U3587</f>
        <v>No social</v>
      </c>
    </row>
    <row r="3587" spans="1:2" x14ac:dyDescent="0.25">
      <c r="A3587" t="str">
        <f>'Base Calificada'!A3588&amp;'Base Calificada'!D3588</f>
        <v>201020O099</v>
      </c>
      <c r="B3587" t="str">
        <f>'Base Calificada'!U3588</f>
        <v>No social</v>
      </c>
    </row>
    <row r="3588" spans="1:2" x14ac:dyDescent="0.25">
      <c r="A3588" t="str">
        <f>'Base Calificada'!A3589&amp;'Base Calificada'!D3589</f>
        <v>201020P001</v>
      </c>
      <c r="B3588" t="str">
        <f>'Base Calificada'!U3589</f>
        <v>Social</v>
      </c>
    </row>
    <row r="3589" spans="1:2" x14ac:dyDescent="0.25">
      <c r="A3589" t="str">
        <f>'Base Calificada'!A3590&amp;'Base Calificada'!D3590</f>
        <v>201020P002</v>
      </c>
      <c r="B3589" t="str">
        <f>'Base Calificada'!U3590</f>
        <v>Social</v>
      </c>
    </row>
    <row r="3590" spans="1:2" x14ac:dyDescent="0.25">
      <c r="A3590" t="str">
        <f>'Base Calificada'!A3591&amp;'Base Calificada'!D3591</f>
        <v>201020P003</v>
      </c>
      <c r="B3590" t="str">
        <f>'Base Calificada'!U3591</f>
        <v>Social</v>
      </c>
    </row>
    <row r="3591" spans="1:2" x14ac:dyDescent="0.25">
      <c r="A3591" t="str">
        <f>'Base Calificada'!A3592&amp;'Base Calificada'!D3592</f>
        <v>201020R007</v>
      </c>
      <c r="B3591" t="str">
        <f>'Base Calificada'!U3592</f>
        <v>Social</v>
      </c>
    </row>
    <row r="3592" spans="1:2" x14ac:dyDescent="0.25">
      <c r="A3592" t="str">
        <f>'Base Calificada'!A3593&amp;'Base Calificada'!D3593</f>
        <v>201020R009</v>
      </c>
      <c r="B3592" t="str">
        <f>'Base Calificada'!U3593</f>
        <v>Social</v>
      </c>
    </row>
    <row r="3593" spans="1:2" x14ac:dyDescent="0.25">
      <c r="A3593" t="str">
        <f>'Base Calificada'!A3594&amp;'Base Calificada'!D3594</f>
        <v>201020R010</v>
      </c>
      <c r="B3593" t="str">
        <f>'Base Calificada'!U3594</f>
        <v>Social</v>
      </c>
    </row>
    <row r="3594" spans="1:2" x14ac:dyDescent="0.25">
      <c r="A3594" t="str">
        <f>'Base Calificada'!A3595&amp;'Base Calificada'!D3595</f>
        <v>201020S048</v>
      </c>
      <c r="B3594" t="str">
        <f>'Base Calificada'!U3595</f>
        <v>Social</v>
      </c>
    </row>
    <row r="3595" spans="1:2" x14ac:dyDescent="0.25">
      <c r="A3595" t="str">
        <f>'Base Calificada'!A3596&amp;'Base Calificada'!D3596</f>
        <v>201020S052</v>
      </c>
      <c r="B3595" t="str">
        <f>'Base Calificada'!U3596</f>
        <v>Social</v>
      </c>
    </row>
    <row r="3596" spans="1:2" x14ac:dyDescent="0.25">
      <c r="A3596" t="str">
        <f>'Base Calificada'!A3597&amp;'Base Calificada'!D3597</f>
        <v>201020S053</v>
      </c>
      <c r="B3596" t="str">
        <f>'Base Calificada'!U3597</f>
        <v>Social</v>
      </c>
    </row>
    <row r="3597" spans="1:2" x14ac:dyDescent="0.25">
      <c r="A3597" t="str">
        <f>'Base Calificada'!A3598&amp;'Base Calificada'!D3598</f>
        <v>201020S054</v>
      </c>
      <c r="B3597" t="str">
        <f>'Base Calificada'!U3598</f>
        <v>Social</v>
      </c>
    </row>
    <row r="3598" spans="1:2" x14ac:dyDescent="0.25">
      <c r="A3598" t="str">
        <f>'Base Calificada'!A3599&amp;'Base Calificada'!D3599</f>
        <v>201020S057</v>
      </c>
      <c r="B3598" t="str">
        <f>'Base Calificada'!U3599</f>
        <v>Social</v>
      </c>
    </row>
    <row r="3599" spans="1:2" x14ac:dyDescent="0.25">
      <c r="A3599" t="str">
        <f>'Base Calificada'!A3600&amp;'Base Calificada'!D3600</f>
        <v>201020S058</v>
      </c>
      <c r="B3599" t="str">
        <f>'Base Calificada'!U3600</f>
        <v>Social</v>
      </c>
    </row>
    <row r="3600" spans="1:2" x14ac:dyDescent="0.25">
      <c r="A3600" t="str">
        <f>'Base Calificada'!A3601&amp;'Base Calificada'!D3601</f>
        <v>201020S061</v>
      </c>
      <c r="B3600" t="str">
        <f>'Base Calificada'!U3601</f>
        <v>Social</v>
      </c>
    </row>
    <row r="3601" spans="1:2" x14ac:dyDescent="0.25">
      <c r="A3601" t="str">
        <f>'Base Calificada'!A3602&amp;'Base Calificada'!D3602</f>
        <v>201020S065</v>
      </c>
      <c r="B3601" t="str">
        <f>'Base Calificada'!U3602</f>
        <v>Social</v>
      </c>
    </row>
    <row r="3602" spans="1:2" x14ac:dyDescent="0.25">
      <c r="A3602" t="str">
        <f>'Base Calificada'!A3603&amp;'Base Calificada'!D3603</f>
        <v>201020S070</v>
      </c>
      <c r="B3602" t="str">
        <f>'Base Calificada'!U3603</f>
        <v>Social</v>
      </c>
    </row>
    <row r="3603" spans="1:2" x14ac:dyDescent="0.25">
      <c r="A3603" t="str">
        <f>'Base Calificada'!A3604&amp;'Base Calificada'!D3604</f>
        <v>201020S071</v>
      </c>
      <c r="B3603" t="str">
        <f>'Base Calificada'!U3604</f>
        <v>Social</v>
      </c>
    </row>
    <row r="3604" spans="1:2" x14ac:dyDescent="0.25">
      <c r="A3604" t="str">
        <f>'Base Calificada'!A3605&amp;'Base Calificada'!D3605</f>
        <v>201020S072</v>
      </c>
      <c r="B3604" t="str">
        <f>'Base Calificada'!U3605</f>
        <v>Social</v>
      </c>
    </row>
    <row r="3605" spans="1:2" x14ac:dyDescent="0.25">
      <c r="A3605" t="str">
        <f>'Base Calificada'!A3606&amp;'Base Calificada'!D3606</f>
        <v>201020S117</v>
      </c>
      <c r="B3605" t="str">
        <f>'Base Calificada'!U3606</f>
        <v>Social</v>
      </c>
    </row>
    <row r="3606" spans="1:2" x14ac:dyDescent="0.25">
      <c r="A3606" t="str">
        <f>'Base Calificada'!A3607&amp;'Base Calificada'!D3607</f>
        <v>201020S118</v>
      </c>
      <c r="B3606" t="str">
        <f>'Base Calificada'!U3607</f>
        <v>Social</v>
      </c>
    </row>
    <row r="3607" spans="1:2" x14ac:dyDescent="0.25">
      <c r="A3607" t="str">
        <f>'Base Calificada'!A3608&amp;'Base Calificada'!D3608</f>
        <v>201020S155</v>
      </c>
      <c r="B3607" t="str">
        <f>'Base Calificada'!U3608</f>
        <v>Social</v>
      </c>
    </row>
    <row r="3608" spans="1:2" x14ac:dyDescent="0.25">
      <c r="A3608" t="str">
        <f>'Base Calificada'!A3609&amp;'Base Calificada'!D3609</f>
        <v>201020S174</v>
      </c>
      <c r="B3608" t="str">
        <f>'Base Calificada'!U3609</f>
        <v>Social</v>
      </c>
    </row>
    <row r="3609" spans="1:2" x14ac:dyDescent="0.25">
      <c r="A3609" t="str">
        <f>'Base Calificada'!A3610&amp;'Base Calificada'!D3610</f>
        <v>201020S175</v>
      </c>
      <c r="B3609" t="str">
        <f>'Base Calificada'!U3610</f>
        <v>Social</v>
      </c>
    </row>
    <row r="3610" spans="1:2" x14ac:dyDescent="0.25">
      <c r="A3610" t="str">
        <f>'Base Calificada'!A3611&amp;'Base Calificada'!D3611</f>
        <v>201020S176</v>
      </c>
      <c r="B3610" t="str">
        <f>'Base Calificada'!U3611</f>
        <v>Social</v>
      </c>
    </row>
    <row r="3611" spans="1:2" x14ac:dyDescent="0.25">
      <c r="A3611" t="str">
        <f>'Base Calificada'!A3612&amp;'Base Calificada'!D3612</f>
        <v>201020S213</v>
      </c>
      <c r="B3611" t="str">
        <f>'Base Calificada'!U3612</f>
        <v>Social</v>
      </c>
    </row>
    <row r="3612" spans="1:2" x14ac:dyDescent="0.25">
      <c r="A3612" t="str">
        <f>'Base Calificada'!A3613&amp;'Base Calificada'!D3613</f>
        <v>201020S216</v>
      </c>
      <c r="B3612" t="str">
        <f>'Base Calificada'!U3613</f>
        <v>Social</v>
      </c>
    </row>
    <row r="3613" spans="1:2" x14ac:dyDescent="0.25">
      <c r="A3613" t="str">
        <f>'Base Calificada'!A3614&amp;'Base Calificada'!D3614</f>
        <v>201020U003</v>
      </c>
      <c r="B3613" t="str">
        <f>'Base Calificada'!U3614</f>
        <v>Social</v>
      </c>
    </row>
    <row r="3614" spans="1:2" x14ac:dyDescent="0.25">
      <c r="A3614" t="str">
        <f>'Base Calificada'!A3615&amp;'Base Calificada'!D3615</f>
        <v>201020U006</v>
      </c>
      <c r="B3614" t="str">
        <f>'Base Calificada'!U3615</f>
        <v>Social</v>
      </c>
    </row>
    <row r="3615" spans="1:2" x14ac:dyDescent="0.25">
      <c r="A3615" t="str">
        <f>'Base Calificada'!A3616&amp;'Base Calificada'!D3616</f>
        <v>201020U007</v>
      </c>
      <c r="B3615" t="str">
        <f>'Base Calificada'!U3616</f>
        <v>Social</v>
      </c>
    </row>
    <row r="3616" spans="1:2" x14ac:dyDescent="0.25">
      <c r="A3616" t="str">
        <f>'Base Calificada'!A3617&amp;'Base Calificada'!D3617</f>
        <v>201021E005</v>
      </c>
      <c r="B3616" t="str">
        <f>'Base Calificada'!U3617</f>
        <v>No social</v>
      </c>
    </row>
    <row r="3617" spans="1:2" x14ac:dyDescent="0.25">
      <c r="A3617" t="str">
        <f>'Base Calificada'!A3618&amp;'Base Calificada'!D3618</f>
        <v>201021E007</v>
      </c>
      <c r="B3617" t="str">
        <f>'Base Calificada'!U3618</f>
        <v>Social</v>
      </c>
    </row>
    <row r="3618" spans="1:2" x14ac:dyDescent="0.25">
      <c r="A3618" t="str">
        <f>'Base Calificada'!A3619&amp;'Base Calificada'!D3619</f>
        <v>201021F001</v>
      </c>
      <c r="B3618" t="str">
        <f>'Base Calificada'!U3619</f>
        <v>Social</v>
      </c>
    </row>
    <row r="3619" spans="1:2" x14ac:dyDescent="0.25">
      <c r="A3619" t="str">
        <f>'Base Calificada'!A3620&amp;'Base Calificada'!D3620</f>
        <v>201021F002</v>
      </c>
      <c r="B3619" t="str">
        <f>'Base Calificada'!U3620</f>
        <v>No social</v>
      </c>
    </row>
    <row r="3620" spans="1:2" x14ac:dyDescent="0.25">
      <c r="A3620" t="str">
        <f>'Base Calificada'!A3621&amp;'Base Calificada'!D3621</f>
        <v>201021F003</v>
      </c>
      <c r="B3620" t="str">
        <f>'Base Calificada'!U3621</f>
        <v>Social</v>
      </c>
    </row>
    <row r="3621" spans="1:2" x14ac:dyDescent="0.25">
      <c r="A3621" t="str">
        <f>'Base Calificada'!A3622&amp;'Base Calificada'!D3622</f>
        <v>201021F004</v>
      </c>
      <c r="B3621" t="str">
        <f>'Base Calificada'!U3622</f>
        <v>Social</v>
      </c>
    </row>
    <row r="3622" spans="1:2" x14ac:dyDescent="0.25">
      <c r="A3622" t="str">
        <f>'Base Calificada'!A3623&amp;'Base Calificada'!D3623</f>
        <v>201021G001</v>
      </c>
      <c r="B3622" t="str">
        <f>'Base Calificada'!U3623</f>
        <v>Social</v>
      </c>
    </row>
    <row r="3623" spans="1:2" x14ac:dyDescent="0.25">
      <c r="A3623" t="str">
        <f>'Base Calificada'!A3624&amp;'Base Calificada'!D3624</f>
        <v>201021I002</v>
      </c>
      <c r="B3623" t="str">
        <f>'Base Calificada'!U3624</f>
        <v>Social</v>
      </c>
    </row>
    <row r="3624" spans="1:2" x14ac:dyDescent="0.25">
      <c r="A3624" t="str">
        <f>'Base Calificada'!A3625&amp;'Base Calificada'!D3625</f>
        <v>201021I003</v>
      </c>
      <c r="B3624" t="str">
        <f>'Base Calificada'!U3625</f>
        <v>Social</v>
      </c>
    </row>
    <row r="3625" spans="1:2" x14ac:dyDescent="0.25">
      <c r="A3625" t="str">
        <f>'Base Calificada'!A3626&amp;'Base Calificada'!D3626</f>
        <v>201021K021</v>
      </c>
      <c r="B3625" t="str">
        <f>'Base Calificada'!U3626</f>
        <v>No social</v>
      </c>
    </row>
    <row r="3626" spans="1:2" x14ac:dyDescent="0.25">
      <c r="A3626" t="str">
        <f>'Base Calificada'!A3627&amp;'Base Calificada'!D3627</f>
        <v>201021K026</v>
      </c>
      <c r="B3626" t="str">
        <f>'Base Calificada'!U3627</f>
        <v>No social</v>
      </c>
    </row>
    <row r="3627" spans="1:2" x14ac:dyDescent="0.25">
      <c r="A3627" t="str">
        <f>'Base Calificada'!A3628&amp;'Base Calificada'!D3628</f>
        <v>201021K027</v>
      </c>
      <c r="B3627" t="str">
        <f>'Base Calificada'!U3628</f>
        <v>No social</v>
      </c>
    </row>
    <row r="3628" spans="1:2" x14ac:dyDescent="0.25">
      <c r="A3628" t="str">
        <f>'Base Calificada'!A3629&amp;'Base Calificada'!D3629</f>
        <v>201021M001</v>
      </c>
      <c r="B3628" t="str">
        <f>'Base Calificada'!U3629</f>
        <v>No social</v>
      </c>
    </row>
    <row r="3629" spans="1:2" x14ac:dyDescent="0.25">
      <c r="A3629" t="str">
        <f>'Base Calificada'!A3630&amp;'Base Calificada'!D3630</f>
        <v>201021O001</v>
      </c>
      <c r="B3629" t="str">
        <f>'Base Calificada'!U3630</f>
        <v>No social</v>
      </c>
    </row>
    <row r="3630" spans="1:2" x14ac:dyDescent="0.25">
      <c r="A3630" t="str">
        <f>'Base Calificada'!A3631&amp;'Base Calificada'!D3631</f>
        <v>201021O099</v>
      </c>
      <c r="B3630" t="str">
        <f>'Base Calificada'!U3631</f>
        <v>No social</v>
      </c>
    </row>
    <row r="3631" spans="1:2" x14ac:dyDescent="0.25">
      <c r="A3631" t="str">
        <f>'Base Calificada'!A3632&amp;'Base Calificada'!D3632</f>
        <v>201021P001</v>
      </c>
      <c r="B3631" t="str">
        <f>'Base Calificada'!U3632</f>
        <v>Social</v>
      </c>
    </row>
    <row r="3632" spans="1:2" x14ac:dyDescent="0.25">
      <c r="A3632" t="str">
        <f>'Base Calificada'!A3633&amp;'Base Calificada'!D3633</f>
        <v>201021P002</v>
      </c>
      <c r="B3632" t="str">
        <f>'Base Calificada'!U3633</f>
        <v>Social</v>
      </c>
    </row>
    <row r="3633" spans="1:2" x14ac:dyDescent="0.25">
      <c r="A3633" t="str">
        <f>'Base Calificada'!A3634&amp;'Base Calificada'!D3634</f>
        <v>201022M001</v>
      </c>
      <c r="B3633" t="str">
        <f>'Base Calificada'!U3634</f>
        <v>Social</v>
      </c>
    </row>
    <row r="3634" spans="1:2" x14ac:dyDescent="0.25">
      <c r="A3634" t="str">
        <f>'Base Calificada'!A3635&amp;'Base Calificada'!D3635</f>
        <v>201022O001</v>
      </c>
      <c r="B3634" t="str">
        <f>'Base Calificada'!U3635</f>
        <v>Social</v>
      </c>
    </row>
    <row r="3635" spans="1:2" x14ac:dyDescent="0.25">
      <c r="A3635" t="str">
        <f>'Base Calificada'!A3636&amp;'Base Calificada'!D3636</f>
        <v>201022R001</v>
      </c>
      <c r="B3635" t="str">
        <f>'Base Calificada'!U3636</f>
        <v>Social</v>
      </c>
    </row>
    <row r="3636" spans="1:2" x14ac:dyDescent="0.25">
      <c r="A3636" t="str">
        <f>'Base Calificada'!A3637&amp;'Base Calificada'!D3637</f>
        <v>201022R002</v>
      </c>
      <c r="B3636" t="str">
        <f>'Base Calificada'!U3637</f>
        <v>Social</v>
      </c>
    </row>
    <row r="3637" spans="1:2" x14ac:dyDescent="0.25">
      <c r="A3637" t="str">
        <f>'Base Calificada'!A3638&amp;'Base Calificada'!D3638</f>
        <v>201022R003</v>
      </c>
      <c r="B3637" t="str">
        <f>'Base Calificada'!U3638</f>
        <v>Social</v>
      </c>
    </row>
    <row r="3638" spans="1:2" x14ac:dyDescent="0.25">
      <c r="A3638" t="str">
        <f>'Base Calificada'!A3639&amp;'Base Calificada'!D3639</f>
        <v>201022R004</v>
      </c>
      <c r="B3638" t="str">
        <f>'Base Calificada'!U3639</f>
        <v>Social</v>
      </c>
    </row>
    <row r="3639" spans="1:2" x14ac:dyDescent="0.25">
      <c r="A3639" t="str">
        <f>'Base Calificada'!A3640&amp;'Base Calificada'!D3640</f>
        <v>201022R005</v>
      </c>
      <c r="B3639" t="str">
        <f>'Base Calificada'!U3640</f>
        <v>Social</v>
      </c>
    </row>
    <row r="3640" spans="1:2" x14ac:dyDescent="0.25">
      <c r="A3640" t="str">
        <f>'Base Calificada'!A3641&amp;'Base Calificada'!D3641</f>
        <v>201022R006</v>
      </c>
      <c r="B3640" t="str">
        <f>'Base Calificada'!U3641</f>
        <v>Social</v>
      </c>
    </row>
    <row r="3641" spans="1:2" x14ac:dyDescent="0.25">
      <c r="A3641" t="str">
        <f>'Base Calificada'!A3642&amp;'Base Calificada'!D3642</f>
        <v>201022R007</v>
      </c>
      <c r="B3641" t="str">
        <f>'Base Calificada'!U3642</f>
        <v>Social</v>
      </c>
    </row>
    <row r="3642" spans="1:2" x14ac:dyDescent="0.25">
      <c r="A3642" t="str">
        <f>'Base Calificada'!A3643&amp;'Base Calificada'!D3643</f>
        <v>201023N001</v>
      </c>
      <c r="B3642" t="str">
        <f>'Base Calificada'!U3643</f>
        <v>Social</v>
      </c>
    </row>
    <row r="3643" spans="1:2" x14ac:dyDescent="0.25">
      <c r="A3643" t="str">
        <f>'Base Calificada'!A3644&amp;'Base Calificada'!D3644</f>
        <v>201023N002</v>
      </c>
      <c r="B3643" t="str">
        <f>'Base Calificada'!U3644</f>
        <v>Social</v>
      </c>
    </row>
    <row r="3644" spans="1:2" x14ac:dyDescent="0.25">
      <c r="A3644" t="str">
        <f>'Base Calificada'!A3645&amp;'Base Calificada'!D3645</f>
        <v>201023R001</v>
      </c>
      <c r="B3644" t="str">
        <f>'Base Calificada'!U3645</f>
        <v>Social</v>
      </c>
    </row>
    <row r="3645" spans="1:2" x14ac:dyDescent="0.25">
      <c r="A3645" t="str">
        <f>'Base Calificada'!A3646&amp;'Base Calificada'!D3646</f>
        <v>201023R003</v>
      </c>
      <c r="B3645" t="str">
        <f>'Base Calificada'!U3646</f>
        <v>No social</v>
      </c>
    </row>
    <row r="3646" spans="1:2" x14ac:dyDescent="0.25">
      <c r="A3646" t="str">
        <f>'Base Calificada'!A3647&amp;'Base Calificada'!D3647</f>
        <v>201023R004</v>
      </c>
      <c r="B3646" t="str">
        <f>'Base Calificada'!U3647</f>
        <v>Social</v>
      </c>
    </row>
    <row r="3647" spans="1:2" x14ac:dyDescent="0.25">
      <c r="A3647" t="str">
        <f>'Base Calificada'!A3648&amp;'Base Calificada'!D3648</f>
        <v>201023R005</v>
      </c>
      <c r="B3647" t="str">
        <f>'Base Calificada'!U3648</f>
        <v>No social</v>
      </c>
    </row>
    <row r="3648" spans="1:2" x14ac:dyDescent="0.25">
      <c r="A3648" t="str">
        <f>'Base Calificada'!A3649&amp;'Base Calificada'!D3649</f>
        <v>201023R007</v>
      </c>
      <c r="B3648" t="str">
        <f>'Base Calificada'!U3649</f>
        <v>No social</v>
      </c>
    </row>
    <row r="3649" spans="1:2" x14ac:dyDescent="0.25">
      <c r="A3649" t="str">
        <f>'Base Calificada'!A3650&amp;'Base Calificada'!D3650</f>
        <v>201023R010</v>
      </c>
      <c r="B3649" t="str">
        <f>'Base Calificada'!U3650</f>
        <v>No social</v>
      </c>
    </row>
    <row r="3650" spans="1:2" x14ac:dyDescent="0.25">
      <c r="A3650" t="str">
        <f>'Base Calificada'!A3651&amp;'Base Calificada'!D3651</f>
        <v>201023R011</v>
      </c>
      <c r="B3650" t="str">
        <f>'Base Calificada'!U3651</f>
        <v>No social</v>
      </c>
    </row>
    <row r="3651" spans="1:2" x14ac:dyDescent="0.25">
      <c r="A3651" t="str">
        <f>'Base Calificada'!A3652&amp;'Base Calificada'!D3652</f>
        <v>201023R066</v>
      </c>
      <c r="B3651" t="str">
        <f>'Base Calificada'!U3652</f>
        <v>No social</v>
      </c>
    </row>
    <row r="3652" spans="1:2" x14ac:dyDescent="0.25">
      <c r="A3652" t="str">
        <f>'Base Calificada'!A3653&amp;'Base Calificada'!D3653</f>
        <v>201023R067</v>
      </c>
      <c r="B3652" t="str">
        <f>'Base Calificada'!U3653</f>
        <v>Social</v>
      </c>
    </row>
    <row r="3653" spans="1:2" x14ac:dyDescent="0.25">
      <c r="A3653" t="str">
        <f>'Base Calificada'!A3654&amp;'Base Calificada'!D3654</f>
        <v>201023R074</v>
      </c>
      <c r="B3653" t="str">
        <f>'Base Calificada'!U3654</f>
        <v>Social</v>
      </c>
    </row>
    <row r="3654" spans="1:2" x14ac:dyDescent="0.25">
      <c r="A3654" t="str">
        <f>'Base Calificada'!A3655&amp;'Base Calificada'!D3655</f>
        <v>201023R078</v>
      </c>
      <c r="B3654" t="str">
        <f>'Base Calificada'!U3655</f>
        <v>No social</v>
      </c>
    </row>
    <row r="3655" spans="1:2" x14ac:dyDescent="0.25">
      <c r="A3655" t="str">
        <f>'Base Calificada'!A3656&amp;'Base Calificada'!D3656</f>
        <v>201023R079</v>
      </c>
      <c r="B3655" t="str">
        <f>'Base Calificada'!U3656</f>
        <v>Social</v>
      </c>
    </row>
    <row r="3656" spans="1:2" x14ac:dyDescent="0.25">
      <c r="A3656" t="str">
        <f>'Base Calificada'!A3657&amp;'Base Calificada'!D3657</f>
        <v>201023R080</v>
      </c>
      <c r="B3656" t="str">
        <f>'Base Calificada'!U3657</f>
        <v>Social</v>
      </c>
    </row>
    <row r="3657" spans="1:2" x14ac:dyDescent="0.25">
      <c r="A3657" t="str">
        <f>'Base Calificada'!A3658&amp;'Base Calificada'!D3658</f>
        <v>201023R081</v>
      </c>
      <c r="B3657" t="str">
        <f>'Base Calificada'!U3658</f>
        <v>Social</v>
      </c>
    </row>
    <row r="3658" spans="1:2" x14ac:dyDescent="0.25">
      <c r="A3658" t="str">
        <f>'Base Calificada'!A3659&amp;'Base Calificada'!D3659</f>
        <v>201023R082</v>
      </c>
      <c r="B3658" t="str">
        <f>'Base Calificada'!U3659</f>
        <v>Social</v>
      </c>
    </row>
    <row r="3659" spans="1:2" x14ac:dyDescent="0.25">
      <c r="A3659" t="str">
        <f>'Base Calificada'!A3660&amp;'Base Calificada'!D3660</f>
        <v>201023R083</v>
      </c>
      <c r="B3659" t="str">
        <f>'Base Calificada'!U3660</f>
        <v>Social</v>
      </c>
    </row>
    <row r="3660" spans="1:2" x14ac:dyDescent="0.25">
      <c r="A3660" t="str">
        <f>'Base Calificada'!A3661&amp;'Base Calificada'!D3661</f>
        <v>201023R084</v>
      </c>
      <c r="B3660" t="str">
        <f>'Base Calificada'!U3661</f>
        <v>Social</v>
      </c>
    </row>
    <row r="3661" spans="1:2" x14ac:dyDescent="0.25">
      <c r="A3661" t="str">
        <f>'Base Calificada'!A3662&amp;'Base Calificada'!D3662</f>
        <v>201023R085</v>
      </c>
      <c r="B3661" t="str">
        <f>'Base Calificada'!U3662</f>
        <v>Social</v>
      </c>
    </row>
    <row r="3662" spans="1:2" x14ac:dyDescent="0.25">
      <c r="A3662" t="str">
        <f>'Base Calificada'!A3663&amp;'Base Calificada'!D3663</f>
        <v>201023R086</v>
      </c>
      <c r="B3662" t="str">
        <f>'Base Calificada'!U3663</f>
        <v>Social</v>
      </c>
    </row>
    <row r="3663" spans="1:2" x14ac:dyDescent="0.25">
      <c r="A3663" t="str">
        <f>'Base Calificada'!A3664&amp;'Base Calificada'!D3664</f>
        <v>201023R087</v>
      </c>
      <c r="B3663" t="str">
        <f>'Base Calificada'!U3664</f>
        <v>Social</v>
      </c>
    </row>
    <row r="3664" spans="1:2" x14ac:dyDescent="0.25">
      <c r="A3664" t="str">
        <f>'Base Calificada'!A3665&amp;'Base Calificada'!D3665</f>
        <v>201023R088</v>
      </c>
      <c r="B3664" t="str">
        <f>'Base Calificada'!U3665</f>
        <v>Social</v>
      </c>
    </row>
    <row r="3665" spans="1:2" x14ac:dyDescent="0.25">
      <c r="A3665" t="str">
        <f>'Base Calificada'!A3666&amp;'Base Calificada'!D3666</f>
        <v>201023R089</v>
      </c>
      <c r="B3665" t="str">
        <f>'Base Calificada'!U3666</f>
        <v>Social</v>
      </c>
    </row>
    <row r="3666" spans="1:2" x14ac:dyDescent="0.25">
      <c r="A3666" t="str">
        <f>'Base Calificada'!A3667&amp;'Base Calificada'!D3667</f>
        <v>201023R090</v>
      </c>
      <c r="B3666" t="str">
        <f>'Base Calificada'!U3667</f>
        <v>Social</v>
      </c>
    </row>
    <row r="3667" spans="1:2" x14ac:dyDescent="0.25">
      <c r="A3667" t="str">
        <f>'Base Calificada'!A3668&amp;'Base Calificada'!D3668</f>
        <v>201023R091</v>
      </c>
      <c r="B3667" t="str">
        <f>'Base Calificada'!U3668</f>
        <v>Social</v>
      </c>
    </row>
    <row r="3668" spans="1:2" x14ac:dyDescent="0.25">
      <c r="A3668" t="str">
        <f>'Base Calificada'!A3669&amp;'Base Calificada'!D3669</f>
        <v>201023R092</v>
      </c>
      <c r="B3668" t="str">
        <f>'Base Calificada'!U3669</f>
        <v>Social</v>
      </c>
    </row>
    <row r="3669" spans="1:2" x14ac:dyDescent="0.25">
      <c r="A3669" t="str">
        <f>'Base Calificada'!A3670&amp;'Base Calificada'!D3670</f>
        <v>201023R093</v>
      </c>
      <c r="B3669" t="str">
        <f>'Base Calificada'!U3670</f>
        <v>Social</v>
      </c>
    </row>
    <row r="3670" spans="1:2" x14ac:dyDescent="0.25">
      <c r="A3670" t="str">
        <f>'Base Calificada'!A3671&amp;'Base Calificada'!D3671</f>
        <v>201023R094</v>
      </c>
      <c r="B3670" t="str">
        <f>'Base Calificada'!U3671</f>
        <v>Social</v>
      </c>
    </row>
    <row r="3671" spans="1:2" x14ac:dyDescent="0.25">
      <c r="A3671" t="str">
        <f>'Base Calificada'!A3672&amp;'Base Calificada'!D3672</f>
        <v>201023R095</v>
      </c>
      <c r="B3671" t="str">
        <f>'Base Calificada'!U3672</f>
        <v>Social</v>
      </c>
    </row>
    <row r="3672" spans="1:2" x14ac:dyDescent="0.25">
      <c r="A3672" t="str">
        <f>'Base Calificada'!A3673&amp;'Base Calificada'!D3673</f>
        <v>201023R096</v>
      </c>
      <c r="B3672" t="str">
        <f>'Base Calificada'!U3673</f>
        <v>Social</v>
      </c>
    </row>
    <row r="3673" spans="1:2" x14ac:dyDescent="0.25">
      <c r="A3673" t="str">
        <f>'Base Calificada'!A3674&amp;'Base Calificada'!D3674</f>
        <v>201023R097</v>
      </c>
      <c r="B3673" t="str">
        <f>'Base Calificada'!U3674</f>
        <v>Social</v>
      </c>
    </row>
    <row r="3674" spans="1:2" x14ac:dyDescent="0.25">
      <c r="A3674" t="str">
        <f>'Base Calificada'!A3675&amp;'Base Calificada'!D3675</f>
        <v>201023R098</v>
      </c>
      <c r="B3674" t="str">
        <f>'Base Calificada'!U3675</f>
        <v>Social</v>
      </c>
    </row>
    <row r="3675" spans="1:2" x14ac:dyDescent="0.25">
      <c r="A3675" t="str">
        <f>'Base Calificada'!A3676&amp;'Base Calificada'!D3676</f>
        <v>201023R099</v>
      </c>
      <c r="B3675" t="str">
        <f>'Base Calificada'!U3676</f>
        <v>Social</v>
      </c>
    </row>
    <row r="3676" spans="1:2" x14ac:dyDescent="0.25">
      <c r="A3676" t="str">
        <f>'Base Calificada'!A3677&amp;'Base Calificada'!D3677</f>
        <v>201023R100</v>
      </c>
      <c r="B3676" t="str">
        <f>'Base Calificada'!U3677</f>
        <v>Social</v>
      </c>
    </row>
    <row r="3677" spans="1:2" x14ac:dyDescent="0.25">
      <c r="A3677" t="str">
        <f>'Base Calificada'!A3678&amp;'Base Calificada'!D3678</f>
        <v>201023R101</v>
      </c>
      <c r="B3677" t="str">
        <f>'Base Calificada'!U3678</f>
        <v>Social</v>
      </c>
    </row>
    <row r="3678" spans="1:2" x14ac:dyDescent="0.25">
      <c r="A3678" t="str">
        <f>'Base Calificada'!A3679&amp;'Base Calificada'!D3679</f>
        <v>201023R102</v>
      </c>
      <c r="B3678" t="str">
        <f>'Base Calificada'!U3679</f>
        <v>Social</v>
      </c>
    </row>
    <row r="3679" spans="1:2" x14ac:dyDescent="0.25">
      <c r="A3679" t="str">
        <f>'Base Calificada'!A3680&amp;'Base Calificada'!D3680</f>
        <v>201023R103</v>
      </c>
      <c r="B3679" t="str">
        <f>'Base Calificada'!U3680</f>
        <v>Social</v>
      </c>
    </row>
    <row r="3680" spans="1:2" x14ac:dyDescent="0.25">
      <c r="A3680" t="str">
        <f>'Base Calificada'!A3681&amp;'Base Calificada'!D3681</f>
        <v>201023R112</v>
      </c>
      <c r="B3680" t="str">
        <f>'Base Calificada'!U3681</f>
        <v>Social</v>
      </c>
    </row>
    <row r="3681" spans="1:2" x14ac:dyDescent="0.25">
      <c r="A3681" t="str">
        <f>'Base Calificada'!A3682&amp;'Base Calificada'!D3682</f>
        <v>201023R114</v>
      </c>
      <c r="B3681" t="str">
        <f>'Base Calificada'!U3682</f>
        <v>Social</v>
      </c>
    </row>
    <row r="3682" spans="1:2" x14ac:dyDescent="0.25">
      <c r="A3682" t="str">
        <f>'Base Calificada'!A3683&amp;'Base Calificada'!D3683</f>
        <v>201023R118</v>
      </c>
      <c r="B3682" t="str">
        <f>'Base Calificada'!U3683</f>
        <v>Social</v>
      </c>
    </row>
    <row r="3683" spans="1:2" x14ac:dyDescent="0.25">
      <c r="A3683" t="str">
        <f>'Base Calificada'!A3684&amp;'Base Calificada'!D3684</f>
        <v>201023R119</v>
      </c>
      <c r="B3683" t="str">
        <f>'Base Calificada'!U3684</f>
        <v>Social</v>
      </c>
    </row>
    <row r="3684" spans="1:2" x14ac:dyDescent="0.25">
      <c r="A3684" t="str">
        <f>'Base Calificada'!A3685&amp;'Base Calificada'!D3685</f>
        <v>201023R120</v>
      </c>
      <c r="B3684" t="str">
        <f>'Base Calificada'!U3685</f>
        <v>Social</v>
      </c>
    </row>
    <row r="3685" spans="1:2" x14ac:dyDescent="0.25">
      <c r="A3685" t="str">
        <f>'Base Calificada'!A3686&amp;'Base Calificada'!D3686</f>
        <v>201023U001</v>
      </c>
      <c r="B3685" t="str">
        <f>'Base Calificada'!U3686</f>
        <v>Social</v>
      </c>
    </row>
    <row r="3686" spans="1:2" x14ac:dyDescent="0.25">
      <c r="A3686" t="str">
        <f>'Base Calificada'!A3687&amp;'Base Calificada'!D3687</f>
        <v>201023U002</v>
      </c>
      <c r="B3686" t="str">
        <f>'Base Calificada'!U3687</f>
        <v>Social</v>
      </c>
    </row>
    <row r="3687" spans="1:2" x14ac:dyDescent="0.25">
      <c r="A3687" t="str">
        <f>'Base Calificada'!A3688&amp;'Base Calificada'!D3688</f>
        <v>201023U003</v>
      </c>
      <c r="B3687" t="str">
        <f>'Base Calificada'!U3688</f>
        <v>Social</v>
      </c>
    </row>
    <row r="3688" spans="1:2" x14ac:dyDescent="0.25">
      <c r="A3688" t="str">
        <f>'Base Calificada'!A3689&amp;'Base Calificada'!D3689</f>
        <v>201023U004</v>
      </c>
      <c r="B3688" t="str">
        <f>'Base Calificada'!U3689</f>
        <v>Social</v>
      </c>
    </row>
    <row r="3689" spans="1:2" x14ac:dyDescent="0.25">
      <c r="A3689" t="str">
        <f>'Base Calificada'!A3690&amp;'Base Calificada'!D3690</f>
        <v>201023U005</v>
      </c>
      <c r="B3689" t="str">
        <f>'Base Calificada'!U3690</f>
        <v>Social</v>
      </c>
    </row>
    <row r="3690" spans="1:2" x14ac:dyDescent="0.25">
      <c r="A3690" t="str">
        <f>'Base Calificada'!A3691&amp;'Base Calificada'!D3691</f>
        <v>201023U006</v>
      </c>
      <c r="B3690" t="str">
        <f>'Base Calificada'!U3691</f>
        <v>Social</v>
      </c>
    </row>
    <row r="3691" spans="1:2" x14ac:dyDescent="0.25">
      <c r="A3691" t="str">
        <f>'Base Calificada'!A3692&amp;'Base Calificada'!D3692</f>
        <v>201023U007</v>
      </c>
      <c r="B3691" t="str">
        <f>'Base Calificada'!U3692</f>
        <v>Social</v>
      </c>
    </row>
    <row r="3692" spans="1:2" x14ac:dyDescent="0.25">
      <c r="A3692" t="str">
        <f>'Base Calificada'!A3693&amp;'Base Calificada'!D3693</f>
        <v>201023U008</v>
      </c>
      <c r="B3692" t="str">
        <f>'Base Calificada'!U3693</f>
        <v>Social</v>
      </c>
    </row>
    <row r="3693" spans="1:2" x14ac:dyDescent="0.25">
      <c r="A3693" t="str">
        <f>'Base Calificada'!A3694&amp;'Base Calificada'!D3694</f>
        <v>201023U009</v>
      </c>
      <c r="B3693" t="str">
        <f>'Base Calificada'!U3694</f>
        <v>Social</v>
      </c>
    </row>
    <row r="3694" spans="1:2" x14ac:dyDescent="0.25">
      <c r="A3694" t="str">
        <f>'Base Calificada'!A3695&amp;'Base Calificada'!D3695</f>
        <v>201023U010</v>
      </c>
      <c r="B3694" t="str">
        <f>'Base Calificada'!U3695</f>
        <v>Social</v>
      </c>
    </row>
    <row r="3695" spans="1:2" x14ac:dyDescent="0.25">
      <c r="A3695" t="str">
        <f>'Base Calificada'!A3696&amp;'Base Calificada'!D3696</f>
        <v>201023U011</v>
      </c>
      <c r="B3695" t="str">
        <f>'Base Calificada'!U3696</f>
        <v>Social</v>
      </c>
    </row>
    <row r="3696" spans="1:2" x14ac:dyDescent="0.25">
      <c r="A3696" t="str">
        <f>'Base Calificada'!A3697&amp;'Base Calificada'!D3697</f>
        <v>201023U012</v>
      </c>
      <c r="B3696" t="str">
        <f>'Base Calificada'!U3697</f>
        <v>Social</v>
      </c>
    </row>
    <row r="3697" spans="1:2" x14ac:dyDescent="0.25">
      <c r="A3697" t="str">
        <f>'Base Calificada'!A3698&amp;'Base Calificada'!D3698</f>
        <v>201023U013</v>
      </c>
      <c r="B3697" t="str">
        <f>'Base Calificada'!U3698</f>
        <v>Social</v>
      </c>
    </row>
    <row r="3698" spans="1:2" x14ac:dyDescent="0.25">
      <c r="A3698" t="str">
        <f>'Base Calificada'!A3699&amp;'Base Calificada'!D3699</f>
        <v>201023U014</v>
      </c>
      <c r="B3698" t="str">
        <f>'Base Calificada'!U3699</f>
        <v>Social</v>
      </c>
    </row>
    <row r="3699" spans="1:2" x14ac:dyDescent="0.25">
      <c r="A3699" t="str">
        <f>'Base Calificada'!A3700&amp;'Base Calificada'!D3700</f>
        <v>201023U015</v>
      </c>
      <c r="B3699" t="str">
        <f>'Base Calificada'!U3700</f>
        <v>Social</v>
      </c>
    </row>
    <row r="3700" spans="1:2" x14ac:dyDescent="0.25">
      <c r="A3700" t="str">
        <f>'Base Calificada'!A3701&amp;'Base Calificada'!D3701</f>
        <v>201023U016</v>
      </c>
      <c r="B3700" t="str">
        <f>'Base Calificada'!U3701</f>
        <v>Social</v>
      </c>
    </row>
    <row r="3701" spans="1:2" x14ac:dyDescent="0.25">
      <c r="A3701" t="str">
        <f>'Base Calificada'!A3702&amp;'Base Calificada'!D3702</f>
        <v>201023U017</v>
      </c>
      <c r="B3701" t="str">
        <f>'Base Calificada'!U3702</f>
        <v>Social</v>
      </c>
    </row>
    <row r="3702" spans="1:2" x14ac:dyDescent="0.25">
      <c r="A3702" t="str">
        <f>'Base Calificada'!A3703&amp;'Base Calificada'!D3703</f>
        <v>201023U018</v>
      </c>
      <c r="B3702" t="str">
        <f>'Base Calificada'!U3703</f>
        <v>Social</v>
      </c>
    </row>
    <row r="3703" spans="1:2" x14ac:dyDescent="0.25">
      <c r="A3703" t="str">
        <f>'Base Calificada'!A3704&amp;'Base Calificada'!D3704</f>
        <v>201023U019</v>
      </c>
      <c r="B3703" t="str">
        <f>'Base Calificada'!U3704</f>
        <v>Social</v>
      </c>
    </row>
    <row r="3704" spans="1:2" x14ac:dyDescent="0.25">
      <c r="A3704" t="str">
        <f>'Base Calificada'!A3705&amp;'Base Calificada'!D3705</f>
        <v>201023U020</v>
      </c>
      <c r="B3704" t="str">
        <f>'Base Calificada'!U3705</f>
        <v>Social</v>
      </c>
    </row>
    <row r="3705" spans="1:2" x14ac:dyDescent="0.25">
      <c r="A3705" t="str">
        <f>'Base Calificada'!A3706&amp;'Base Calificada'!D3706</f>
        <v>201023U022</v>
      </c>
      <c r="B3705" t="str">
        <f>'Base Calificada'!U3706</f>
        <v>Social</v>
      </c>
    </row>
    <row r="3706" spans="1:2" x14ac:dyDescent="0.25">
      <c r="A3706" t="str">
        <f>'Base Calificada'!A3707&amp;'Base Calificada'!D3707</f>
        <v>201023U023</v>
      </c>
      <c r="B3706" t="str">
        <f>'Base Calificada'!U3707</f>
        <v>Social</v>
      </c>
    </row>
    <row r="3707" spans="1:2" x14ac:dyDescent="0.25">
      <c r="A3707" t="str">
        <f>'Base Calificada'!A3708&amp;'Base Calificada'!D3708</f>
        <v>201023U024</v>
      </c>
      <c r="B3707" t="str">
        <f>'Base Calificada'!U3708</f>
        <v>Social</v>
      </c>
    </row>
    <row r="3708" spans="1:2" x14ac:dyDescent="0.25">
      <c r="A3708" t="str">
        <f>'Base Calificada'!A3709&amp;'Base Calificada'!D3709</f>
        <v>201023U025</v>
      </c>
      <c r="B3708" t="str">
        <f>'Base Calificada'!U3709</f>
        <v>No social</v>
      </c>
    </row>
    <row r="3709" spans="1:2" x14ac:dyDescent="0.25">
      <c r="A3709" t="str">
        <f>'Base Calificada'!A3710&amp;'Base Calificada'!D3710</f>
        <v>201023U026</v>
      </c>
      <c r="B3709" t="str">
        <f>'Base Calificada'!U3710</f>
        <v>No social</v>
      </c>
    </row>
    <row r="3710" spans="1:2" x14ac:dyDescent="0.25">
      <c r="A3710" t="str">
        <f>'Base Calificada'!A3711&amp;'Base Calificada'!D3711</f>
        <v>201023U027</v>
      </c>
      <c r="B3710" t="str">
        <f>'Base Calificada'!U3711</f>
        <v>No social</v>
      </c>
    </row>
    <row r="3711" spans="1:2" x14ac:dyDescent="0.25">
      <c r="A3711" t="str">
        <f>'Base Calificada'!A3712&amp;'Base Calificada'!D3712</f>
        <v>201023U033</v>
      </c>
      <c r="B3711" t="str">
        <f>'Base Calificada'!U3712</f>
        <v>Social</v>
      </c>
    </row>
    <row r="3712" spans="1:2" x14ac:dyDescent="0.25">
      <c r="A3712" t="str">
        <f>'Base Calificada'!A3713&amp;'Base Calificada'!D3713</f>
        <v>201023U035</v>
      </c>
      <c r="B3712" t="str">
        <f>'Base Calificada'!U3713</f>
        <v>No social</v>
      </c>
    </row>
    <row r="3713" spans="1:2" x14ac:dyDescent="0.25">
      <c r="A3713" t="str">
        <f>'Base Calificada'!A3714&amp;'Base Calificada'!D3714</f>
        <v>201023U036</v>
      </c>
      <c r="B3713" t="str">
        <f>'Base Calificada'!U3714</f>
        <v>Social</v>
      </c>
    </row>
    <row r="3714" spans="1:2" x14ac:dyDescent="0.25">
      <c r="A3714" t="str">
        <f>'Base Calificada'!A3715&amp;'Base Calificada'!D3715</f>
        <v>201023U037</v>
      </c>
      <c r="B3714" t="str">
        <f>'Base Calificada'!U3715</f>
        <v>No social</v>
      </c>
    </row>
    <row r="3715" spans="1:2" x14ac:dyDescent="0.25">
      <c r="A3715" t="str">
        <f>'Base Calificada'!A3716&amp;'Base Calificada'!D3716</f>
        <v>201023U038</v>
      </c>
      <c r="B3715" t="str">
        <f>'Base Calificada'!U3716</f>
        <v>Social</v>
      </c>
    </row>
    <row r="3716" spans="1:2" x14ac:dyDescent="0.25">
      <c r="A3716" t="str">
        <f>'Base Calificada'!A3717&amp;'Base Calificada'!D3717</f>
        <v>201023U039</v>
      </c>
      <c r="B3716" t="str">
        <f>'Base Calificada'!U3717</f>
        <v>Social</v>
      </c>
    </row>
    <row r="3717" spans="1:2" x14ac:dyDescent="0.25">
      <c r="A3717" t="str">
        <f>'Base Calificada'!A3718&amp;'Base Calificada'!D3718</f>
        <v>201023U040</v>
      </c>
      <c r="B3717" t="str">
        <f>'Base Calificada'!U3718</f>
        <v>Social</v>
      </c>
    </row>
    <row r="3718" spans="1:2" x14ac:dyDescent="0.25">
      <c r="A3718" t="str">
        <f>'Base Calificada'!A3719&amp;'Base Calificada'!D3719</f>
        <v>201023U041</v>
      </c>
      <c r="B3718" t="str">
        <f>'Base Calificada'!U3719</f>
        <v>Social</v>
      </c>
    </row>
    <row r="3719" spans="1:2" x14ac:dyDescent="0.25">
      <c r="A3719" t="str">
        <f>'Base Calificada'!A3720&amp;'Base Calificada'!D3720</f>
        <v>201023U042</v>
      </c>
      <c r="B3719" t="str">
        <f>'Base Calificada'!U3720</f>
        <v>Social</v>
      </c>
    </row>
    <row r="3720" spans="1:2" x14ac:dyDescent="0.25">
      <c r="A3720" t="str">
        <f>'Base Calificada'!A3721&amp;'Base Calificada'!D3721</f>
        <v>201023U043</v>
      </c>
      <c r="B3720" t="str">
        <f>'Base Calificada'!U3721</f>
        <v>Social</v>
      </c>
    </row>
    <row r="3721" spans="1:2" x14ac:dyDescent="0.25">
      <c r="A3721" t="str">
        <f>'Base Calificada'!A3722&amp;'Base Calificada'!D3722</f>
        <v>201023U044</v>
      </c>
      <c r="B3721" t="str">
        <f>'Base Calificada'!U3722</f>
        <v>Social</v>
      </c>
    </row>
    <row r="3722" spans="1:2" x14ac:dyDescent="0.25">
      <c r="A3722" t="str">
        <f>'Base Calificada'!A3723&amp;'Base Calificada'!D3723</f>
        <v>201023U045</v>
      </c>
      <c r="B3722" t="str">
        <f>'Base Calificada'!U3723</f>
        <v>Social</v>
      </c>
    </row>
    <row r="3723" spans="1:2" x14ac:dyDescent="0.25">
      <c r="A3723" t="str">
        <f>'Base Calificada'!A3724&amp;'Base Calificada'!D3724</f>
        <v>201023U046</v>
      </c>
      <c r="B3723" t="str">
        <f>'Base Calificada'!U3724</f>
        <v>Social</v>
      </c>
    </row>
    <row r="3724" spans="1:2" x14ac:dyDescent="0.25">
      <c r="A3724" t="str">
        <f>'Base Calificada'!A3725&amp;'Base Calificada'!D3725</f>
        <v>201023U047</v>
      </c>
      <c r="B3724" t="str">
        <f>'Base Calificada'!U3725</f>
        <v>Social</v>
      </c>
    </row>
    <row r="3725" spans="1:2" x14ac:dyDescent="0.25">
      <c r="A3725" t="str">
        <f>'Base Calificada'!A3726&amp;'Base Calificada'!D3726</f>
        <v>201023U048</v>
      </c>
      <c r="B3725" t="str">
        <f>'Base Calificada'!U3726</f>
        <v>Social</v>
      </c>
    </row>
    <row r="3726" spans="1:2" x14ac:dyDescent="0.25">
      <c r="A3726" t="str">
        <f>'Base Calificada'!A3727&amp;'Base Calificada'!D3727</f>
        <v>201023U049</v>
      </c>
      <c r="B3726" t="str">
        <f>'Base Calificada'!U3727</f>
        <v>Social</v>
      </c>
    </row>
    <row r="3727" spans="1:2" x14ac:dyDescent="0.25">
      <c r="A3727" t="str">
        <f>'Base Calificada'!A3728&amp;'Base Calificada'!D3728</f>
        <v>201023U050</v>
      </c>
      <c r="B3727" t="str">
        <f>'Base Calificada'!U3728</f>
        <v>Social</v>
      </c>
    </row>
    <row r="3728" spans="1:2" x14ac:dyDescent="0.25">
      <c r="A3728" t="str">
        <f>'Base Calificada'!A3729&amp;'Base Calificada'!D3729</f>
        <v>201023U051</v>
      </c>
      <c r="B3728" t="str">
        <f>'Base Calificada'!U3729</f>
        <v>Social</v>
      </c>
    </row>
    <row r="3729" spans="1:2" x14ac:dyDescent="0.25">
      <c r="A3729" t="str">
        <f>'Base Calificada'!A3730&amp;'Base Calificada'!D3730</f>
        <v>201023U052</v>
      </c>
      <c r="B3729" t="str">
        <f>'Base Calificada'!U3730</f>
        <v>Social</v>
      </c>
    </row>
    <row r="3730" spans="1:2" x14ac:dyDescent="0.25">
      <c r="A3730" t="str">
        <f>'Base Calificada'!A3731&amp;'Base Calificada'!D3731</f>
        <v>201023U053</v>
      </c>
      <c r="B3730" t="str">
        <f>'Base Calificada'!U3731</f>
        <v>Social</v>
      </c>
    </row>
    <row r="3731" spans="1:2" x14ac:dyDescent="0.25">
      <c r="A3731" t="str">
        <f>'Base Calificada'!A3732&amp;'Base Calificada'!D3732</f>
        <v>201023U054</v>
      </c>
      <c r="B3731" t="str">
        <f>'Base Calificada'!U3732</f>
        <v>Social</v>
      </c>
    </row>
    <row r="3732" spans="1:2" x14ac:dyDescent="0.25">
      <c r="A3732" t="str">
        <f>'Base Calificada'!A3733&amp;'Base Calificada'!D3733</f>
        <v>201023U055</v>
      </c>
      <c r="B3732" t="str">
        <f>'Base Calificada'!U3733</f>
        <v>Social</v>
      </c>
    </row>
    <row r="3733" spans="1:2" x14ac:dyDescent="0.25">
      <c r="A3733" t="str">
        <f>'Base Calificada'!A3734&amp;'Base Calificada'!D3734</f>
        <v>201023U056</v>
      </c>
      <c r="B3733" t="str">
        <f>'Base Calificada'!U3734</f>
        <v>Social</v>
      </c>
    </row>
    <row r="3734" spans="1:2" x14ac:dyDescent="0.25">
      <c r="A3734" t="str">
        <f>'Base Calificada'!A3735&amp;'Base Calificada'!D3735</f>
        <v>201023U057</v>
      </c>
      <c r="B3734" t="str">
        <f>'Base Calificada'!U3735</f>
        <v>Social</v>
      </c>
    </row>
    <row r="3735" spans="1:2" x14ac:dyDescent="0.25">
      <c r="A3735" t="str">
        <f>'Base Calificada'!A3736&amp;'Base Calificada'!D3736</f>
        <v>201023Y003</v>
      </c>
      <c r="B3735" t="str">
        <f>'Base Calificada'!U3736</f>
        <v>No social</v>
      </c>
    </row>
    <row r="3736" spans="1:2" x14ac:dyDescent="0.25">
      <c r="A3736" t="str">
        <f>'Base Calificada'!A3737&amp;'Base Calificada'!D3737</f>
        <v>201023Y004</v>
      </c>
      <c r="B3736" t="str">
        <f>'Base Calificada'!U3737</f>
        <v>No social</v>
      </c>
    </row>
    <row r="3737" spans="1:2" x14ac:dyDescent="0.25">
      <c r="A3737" t="str">
        <f>'Base Calificada'!A3738&amp;'Base Calificada'!D3738</f>
        <v>201023Z001</v>
      </c>
      <c r="B3737" t="str">
        <f>'Base Calificada'!U3738</f>
        <v>Social</v>
      </c>
    </row>
    <row r="3738" spans="1:2" x14ac:dyDescent="0.25">
      <c r="A3738" t="str">
        <f>'Base Calificada'!A3739&amp;'Base Calificada'!D3739</f>
        <v>201024D001</v>
      </c>
      <c r="B3738" t="str">
        <f>'Base Calificada'!U3739</f>
        <v>No social</v>
      </c>
    </row>
    <row r="3739" spans="1:2" x14ac:dyDescent="0.25">
      <c r="A3739" t="str">
        <f>'Base Calificada'!A3740&amp;'Base Calificada'!D3740</f>
        <v>201024D002</v>
      </c>
      <c r="B3739" t="str">
        <f>'Base Calificada'!U3740</f>
        <v>No social</v>
      </c>
    </row>
    <row r="3740" spans="1:2" x14ac:dyDescent="0.25">
      <c r="A3740" t="str">
        <f>'Base Calificada'!A3741&amp;'Base Calificada'!D3741</f>
        <v>201024D003</v>
      </c>
      <c r="B3740" t="str">
        <f>'Base Calificada'!U3741</f>
        <v>No social</v>
      </c>
    </row>
    <row r="3741" spans="1:2" x14ac:dyDescent="0.25">
      <c r="A3741" t="str">
        <f>'Base Calificada'!A3742&amp;'Base Calificada'!D3742</f>
        <v>201024D004</v>
      </c>
      <c r="B3741" t="str">
        <f>'Base Calificada'!U3742</f>
        <v>No social</v>
      </c>
    </row>
    <row r="3742" spans="1:2" x14ac:dyDescent="0.25">
      <c r="A3742" t="str">
        <f>'Base Calificada'!A3743&amp;'Base Calificada'!D3743</f>
        <v>201024D005</v>
      </c>
      <c r="B3742" t="str">
        <f>'Base Calificada'!U3743</f>
        <v>No social</v>
      </c>
    </row>
    <row r="3743" spans="1:2" x14ac:dyDescent="0.25">
      <c r="A3743" t="str">
        <f>'Base Calificada'!A3744&amp;'Base Calificada'!D3744</f>
        <v>201024D006</v>
      </c>
      <c r="B3743" t="str">
        <f>'Base Calificada'!U3744</f>
        <v>No social</v>
      </c>
    </row>
    <row r="3744" spans="1:2" x14ac:dyDescent="0.25">
      <c r="A3744" t="str">
        <f>'Base Calificada'!A3745&amp;'Base Calificada'!D3745</f>
        <v>201024D007</v>
      </c>
      <c r="B3744" t="str">
        <f>'Base Calificada'!U3745</f>
        <v>No social</v>
      </c>
    </row>
    <row r="3745" spans="1:2" x14ac:dyDescent="0.25">
      <c r="A3745" t="str">
        <f>'Base Calificada'!A3746&amp;'Base Calificada'!D3746</f>
        <v>201024D008</v>
      </c>
      <c r="B3745" t="str">
        <f>'Base Calificada'!U3746</f>
        <v>No social</v>
      </c>
    </row>
    <row r="3746" spans="1:2" x14ac:dyDescent="0.25">
      <c r="A3746" t="str">
        <f>'Base Calificada'!A3747&amp;'Base Calificada'!D3747</f>
        <v>201024D009</v>
      </c>
      <c r="B3746" t="str">
        <f>'Base Calificada'!U3747</f>
        <v>No social</v>
      </c>
    </row>
    <row r="3747" spans="1:2" x14ac:dyDescent="0.25">
      <c r="A3747" t="str">
        <f>'Base Calificada'!A3748&amp;'Base Calificada'!D3748</f>
        <v>201025E003</v>
      </c>
      <c r="B3747" t="str">
        <f>'Base Calificada'!U3748</f>
        <v>Social</v>
      </c>
    </row>
    <row r="3748" spans="1:2" x14ac:dyDescent="0.25">
      <c r="A3748" t="str">
        <f>'Base Calificada'!A3749&amp;'Base Calificada'!D3749</f>
        <v>201025E004</v>
      </c>
      <c r="B3748" t="str">
        <f>'Base Calificada'!U3749</f>
        <v>Social</v>
      </c>
    </row>
    <row r="3749" spans="1:2" x14ac:dyDescent="0.25">
      <c r="A3749" t="str">
        <f>'Base Calificada'!A3750&amp;'Base Calificada'!D3750</f>
        <v>201025G002</v>
      </c>
      <c r="B3749" t="str">
        <f>'Base Calificada'!U3750</f>
        <v>Social</v>
      </c>
    </row>
    <row r="3750" spans="1:2" x14ac:dyDescent="0.25">
      <c r="A3750" t="str">
        <f>'Base Calificada'!A3751&amp;'Base Calificada'!D3751</f>
        <v>201025I001</v>
      </c>
      <c r="B3750" t="str">
        <f>'Base Calificada'!U3751</f>
        <v>Social</v>
      </c>
    </row>
    <row r="3751" spans="1:2" x14ac:dyDescent="0.25">
      <c r="A3751" t="str">
        <f>'Base Calificada'!A3752&amp;'Base Calificada'!D3752</f>
        <v>201025I002</v>
      </c>
      <c r="B3751" t="str">
        <f>'Base Calificada'!U3752</f>
        <v>Social</v>
      </c>
    </row>
    <row r="3752" spans="1:2" x14ac:dyDescent="0.25">
      <c r="A3752" t="str">
        <f>'Base Calificada'!A3753&amp;'Base Calificada'!D3753</f>
        <v>201025I003</v>
      </c>
      <c r="B3752" t="str">
        <f>'Base Calificada'!U3753</f>
        <v>Social</v>
      </c>
    </row>
    <row r="3753" spans="1:2" x14ac:dyDescent="0.25">
      <c r="A3753" t="str">
        <f>'Base Calificada'!A3754&amp;'Base Calificada'!D3754</f>
        <v>201025I004</v>
      </c>
      <c r="B3753" t="str">
        <f>'Base Calificada'!U3754</f>
        <v>Social</v>
      </c>
    </row>
    <row r="3754" spans="1:2" x14ac:dyDescent="0.25">
      <c r="A3754" t="str">
        <f>'Base Calificada'!A3755&amp;'Base Calificada'!D3755</f>
        <v>201025M001</v>
      </c>
      <c r="B3754" t="str">
        <f>'Base Calificada'!U3755</f>
        <v>No social</v>
      </c>
    </row>
    <row r="3755" spans="1:2" x14ac:dyDescent="0.25">
      <c r="A3755" t="str">
        <f>'Base Calificada'!A3756&amp;'Base Calificada'!D3756</f>
        <v>201025O001</v>
      </c>
      <c r="B3755" t="str">
        <f>'Base Calificada'!U3756</f>
        <v>No social</v>
      </c>
    </row>
    <row r="3756" spans="1:2" x14ac:dyDescent="0.25">
      <c r="A3756" t="str">
        <f>'Base Calificada'!A3757&amp;'Base Calificada'!D3757</f>
        <v>201025O099</v>
      </c>
      <c r="B3756" t="str">
        <f>'Base Calificada'!U3757</f>
        <v>No social</v>
      </c>
    </row>
    <row r="3757" spans="1:2" x14ac:dyDescent="0.25">
      <c r="A3757" t="str">
        <f>'Base Calificada'!A3758&amp;'Base Calificada'!D3758</f>
        <v>201025S033</v>
      </c>
      <c r="B3757" t="str">
        <f>'Base Calificada'!U3758</f>
        <v>Social</v>
      </c>
    </row>
    <row r="3758" spans="1:2" x14ac:dyDescent="0.25">
      <c r="A3758" t="str">
        <f>'Base Calificada'!A3759&amp;'Base Calificada'!D3759</f>
        <v>201025S127</v>
      </c>
      <c r="B3758" t="str">
        <f>'Base Calificada'!U3759</f>
        <v>Social</v>
      </c>
    </row>
    <row r="3759" spans="1:2" x14ac:dyDescent="0.25">
      <c r="A3759" t="str">
        <f>'Base Calificada'!A3760&amp;'Base Calificada'!D3760</f>
        <v>201025S152</v>
      </c>
      <c r="B3759" t="str">
        <f>'Base Calificada'!U3760</f>
        <v>Social</v>
      </c>
    </row>
    <row r="3760" spans="1:2" x14ac:dyDescent="0.25">
      <c r="A3760" t="str">
        <f>'Base Calificada'!A3761&amp;'Base Calificada'!D3761</f>
        <v>201025S221</v>
      </c>
      <c r="B3760" t="str">
        <f>'Base Calificada'!U3761</f>
        <v>Social</v>
      </c>
    </row>
    <row r="3761" spans="1:2" x14ac:dyDescent="0.25">
      <c r="A3761" t="str">
        <f>'Base Calificada'!A3762&amp;'Base Calificada'!D3762</f>
        <v>201025S222</v>
      </c>
      <c r="B3761" t="str">
        <f>'Base Calificada'!U3762</f>
        <v>Social</v>
      </c>
    </row>
    <row r="3762" spans="1:2" x14ac:dyDescent="0.25">
      <c r="A3762" t="str">
        <f>'Base Calificada'!A3763&amp;'Base Calificada'!D3763</f>
        <v>201025S223</v>
      </c>
      <c r="B3762" t="str">
        <f>'Base Calificada'!U3763</f>
        <v>Social</v>
      </c>
    </row>
    <row r="3763" spans="1:2" x14ac:dyDescent="0.25">
      <c r="A3763" t="str">
        <f>'Base Calificada'!A3764&amp;'Base Calificada'!D3764</f>
        <v>201025U001</v>
      </c>
      <c r="B3763" t="str">
        <f>'Base Calificada'!U3764</f>
        <v>Social</v>
      </c>
    </row>
    <row r="3764" spans="1:2" x14ac:dyDescent="0.25">
      <c r="A3764" t="str">
        <f>'Base Calificada'!A3765&amp;'Base Calificada'!D3765</f>
        <v>201025U002</v>
      </c>
      <c r="B3764" t="str">
        <f>'Base Calificada'!U3765</f>
        <v>Social</v>
      </c>
    </row>
    <row r="3765" spans="1:2" x14ac:dyDescent="0.25">
      <c r="A3765" t="str">
        <f>'Base Calificada'!A3766&amp;'Base Calificada'!D3766</f>
        <v>201025U016</v>
      </c>
      <c r="B3765" t="str">
        <f>'Base Calificada'!U3766</f>
        <v>Social</v>
      </c>
    </row>
    <row r="3766" spans="1:2" x14ac:dyDescent="0.25">
      <c r="A3766" t="str">
        <f>'Base Calificada'!A3767&amp;'Base Calificada'!D3767</f>
        <v>201025U061</v>
      </c>
      <c r="B3766" t="str">
        <f>'Base Calificada'!U3767</f>
        <v>Social</v>
      </c>
    </row>
    <row r="3767" spans="1:2" x14ac:dyDescent="0.25">
      <c r="A3767" t="str">
        <f>'Base Calificada'!A3768&amp;'Base Calificada'!D3768</f>
        <v>201025U065</v>
      </c>
      <c r="B3767" t="str">
        <f>'Base Calificada'!U3768</f>
        <v>Social</v>
      </c>
    </row>
    <row r="3768" spans="1:2" x14ac:dyDescent="0.25">
      <c r="A3768" t="str">
        <f>'Base Calificada'!A3769&amp;'Base Calificada'!D3769</f>
        <v>201027K024</v>
      </c>
      <c r="B3768" t="str">
        <f>'Base Calificada'!U3769</f>
        <v>No social</v>
      </c>
    </row>
    <row r="3769" spans="1:2" x14ac:dyDescent="0.25">
      <c r="A3769" t="str">
        <f>'Base Calificada'!A3770&amp;'Base Calificada'!D3770</f>
        <v>201027K027</v>
      </c>
      <c r="B3769" t="str">
        <f>'Base Calificada'!U3770</f>
        <v>No social</v>
      </c>
    </row>
    <row r="3770" spans="1:2" x14ac:dyDescent="0.25">
      <c r="A3770" t="str">
        <f>'Base Calificada'!A3771&amp;'Base Calificada'!D3771</f>
        <v>201027M001</v>
      </c>
      <c r="B3770" t="str">
        <f>'Base Calificada'!U3771</f>
        <v>No social</v>
      </c>
    </row>
    <row r="3771" spans="1:2" x14ac:dyDescent="0.25">
      <c r="A3771" t="str">
        <f>'Base Calificada'!A3772&amp;'Base Calificada'!D3772</f>
        <v>201027O001</v>
      </c>
      <c r="B3771" t="str">
        <f>'Base Calificada'!U3772</f>
        <v>No social</v>
      </c>
    </row>
    <row r="3772" spans="1:2" x14ac:dyDescent="0.25">
      <c r="A3772" t="str">
        <f>'Base Calificada'!A3773&amp;'Base Calificada'!D3773</f>
        <v>201027O002</v>
      </c>
      <c r="B3772" t="str">
        <f>'Base Calificada'!U3773</f>
        <v>No social</v>
      </c>
    </row>
    <row r="3773" spans="1:2" x14ac:dyDescent="0.25">
      <c r="A3773" t="str">
        <f>'Base Calificada'!A3774&amp;'Base Calificada'!D3774</f>
        <v>201027O003</v>
      </c>
      <c r="B3773" t="str">
        <f>'Base Calificada'!U3774</f>
        <v>No social</v>
      </c>
    </row>
    <row r="3774" spans="1:2" x14ac:dyDescent="0.25">
      <c r="A3774" t="str">
        <f>'Base Calificada'!A3775&amp;'Base Calificada'!D3775</f>
        <v>201027O005</v>
      </c>
      <c r="B3774" t="str">
        <f>'Base Calificada'!U3775</f>
        <v>No social</v>
      </c>
    </row>
    <row r="3775" spans="1:2" x14ac:dyDescent="0.25">
      <c r="A3775" t="str">
        <f>'Base Calificada'!A3776&amp;'Base Calificada'!D3776</f>
        <v>201027O006</v>
      </c>
      <c r="B3775" t="str">
        <f>'Base Calificada'!U3776</f>
        <v>No social</v>
      </c>
    </row>
    <row r="3776" spans="1:2" x14ac:dyDescent="0.25">
      <c r="A3776" t="str">
        <f>'Base Calificada'!A3777&amp;'Base Calificada'!D3777</f>
        <v>201027O007</v>
      </c>
      <c r="B3776" t="str">
        <f>'Base Calificada'!U3777</f>
        <v>No social</v>
      </c>
    </row>
    <row r="3777" spans="1:2" x14ac:dyDescent="0.25">
      <c r="A3777" t="str">
        <f>'Base Calificada'!A3778&amp;'Base Calificada'!D3778</f>
        <v>201027O008</v>
      </c>
      <c r="B3777" t="str">
        <f>'Base Calificada'!U3778</f>
        <v>No social</v>
      </c>
    </row>
    <row r="3778" spans="1:2" x14ac:dyDescent="0.25">
      <c r="A3778" t="str">
        <f>'Base Calificada'!A3779&amp;'Base Calificada'!D3779</f>
        <v>201027O099</v>
      </c>
      <c r="B3778" t="str">
        <f>'Base Calificada'!U3779</f>
        <v>No social</v>
      </c>
    </row>
    <row r="3779" spans="1:2" x14ac:dyDescent="0.25">
      <c r="A3779" t="str">
        <f>'Base Calificada'!A3780&amp;'Base Calificada'!D3780</f>
        <v>201028C001</v>
      </c>
      <c r="B3779" t="str">
        <f>'Base Calificada'!U3780</f>
        <v>No social</v>
      </c>
    </row>
    <row r="3780" spans="1:2" x14ac:dyDescent="0.25">
      <c r="A3780" t="str">
        <f>'Base Calificada'!A3781&amp;'Base Calificada'!D3781</f>
        <v>201028C002</v>
      </c>
      <c r="B3780" t="str">
        <f>'Base Calificada'!U3781</f>
        <v>No social</v>
      </c>
    </row>
    <row r="3781" spans="1:2" x14ac:dyDescent="0.25">
      <c r="A3781" t="str">
        <f>'Base Calificada'!A3782&amp;'Base Calificada'!D3782</f>
        <v>201028C003</v>
      </c>
      <c r="B3781" t="str">
        <f>'Base Calificada'!U3782</f>
        <v>No social</v>
      </c>
    </row>
    <row r="3782" spans="1:2" x14ac:dyDescent="0.25">
      <c r="A3782" t="str">
        <f>'Base Calificada'!A3783&amp;'Base Calificada'!D3783</f>
        <v>201028C004</v>
      </c>
      <c r="B3782" t="str">
        <f>'Base Calificada'!U3783</f>
        <v>No social</v>
      </c>
    </row>
    <row r="3783" spans="1:2" x14ac:dyDescent="0.25">
      <c r="A3783" t="str">
        <f>'Base Calificada'!A3784&amp;'Base Calificada'!D3784</f>
        <v>201028C005</v>
      </c>
      <c r="B3783" t="str">
        <f>'Base Calificada'!U3784</f>
        <v>No social</v>
      </c>
    </row>
    <row r="3784" spans="1:2" x14ac:dyDescent="0.25">
      <c r="A3784" t="str">
        <f>'Base Calificada'!A3785&amp;'Base Calificada'!D3785</f>
        <v>201028C006</v>
      </c>
      <c r="B3784" t="str">
        <f>'Base Calificada'!U3785</f>
        <v>No social</v>
      </c>
    </row>
    <row r="3785" spans="1:2" x14ac:dyDescent="0.25">
      <c r="A3785" t="str">
        <f>'Base Calificada'!A3786&amp;'Base Calificada'!D3786</f>
        <v>201028C007</v>
      </c>
      <c r="B3785" t="str">
        <f>'Base Calificada'!U3786</f>
        <v>No social</v>
      </c>
    </row>
    <row r="3786" spans="1:2" x14ac:dyDescent="0.25">
      <c r="A3786" t="str">
        <f>'Base Calificada'!A3787&amp;'Base Calificada'!D3787</f>
        <v>201028C008</v>
      </c>
      <c r="B3786" t="str">
        <f>'Base Calificada'!U3787</f>
        <v>No social</v>
      </c>
    </row>
    <row r="3787" spans="1:2" x14ac:dyDescent="0.25">
      <c r="A3787" t="str">
        <f>'Base Calificada'!A3788&amp;'Base Calificada'!D3788</f>
        <v>201028C009</v>
      </c>
      <c r="B3787" t="str">
        <f>'Base Calificada'!U3788</f>
        <v>No social</v>
      </c>
    </row>
    <row r="3788" spans="1:2" x14ac:dyDescent="0.25">
      <c r="A3788" t="str">
        <f>'Base Calificada'!A3789&amp;'Base Calificada'!D3789</f>
        <v>201028C010</v>
      </c>
      <c r="B3788" t="str">
        <f>'Base Calificada'!U3789</f>
        <v>No social</v>
      </c>
    </row>
    <row r="3789" spans="1:2" x14ac:dyDescent="0.25">
      <c r="A3789" t="str">
        <f>'Base Calificada'!A3790&amp;'Base Calificada'!D3790</f>
        <v>201028C011</v>
      </c>
      <c r="B3789" t="str">
        <f>'Base Calificada'!U3790</f>
        <v>No social</v>
      </c>
    </row>
    <row r="3790" spans="1:2" x14ac:dyDescent="0.25">
      <c r="A3790" t="str">
        <f>'Base Calificada'!A3791&amp;'Base Calificada'!D3791</f>
        <v>201028C012</v>
      </c>
      <c r="B3790" t="str">
        <f>'Base Calificada'!U3791</f>
        <v>No social</v>
      </c>
    </row>
    <row r="3791" spans="1:2" x14ac:dyDescent="0.25">
      <c r="A3791" t="str">
        <f>'Base Calificada'!A3792&amp;'Base Calificada'!D3792</f>
        <v>201028C013</v>
      </c>
      <c r="B3791" t="str">
        <f>'Base Calificada'!U3792</f>
        <v>No social</v>
      </c>
    </row>
    <row r="3792" spans="1:2" x14ac:dyDescent="0.25">
      <c r="A3792" t="str">
        <f>'Base Calificada'!A3793&amp;'Base Calificada'!D3793</f>
        <v>201028C014</v>
      </c>
      <c r="B3792" t="str">
        <f>'Base Calificada'!U3793</f>
        <v>No social</v>
      </c>
    </row>
    <row r="3793" spans="1:2" x14ac:dyDescent="0.25">
      <c r="A3793" t="str">
        <f>'Base Calificada'!A3794&amp;'Base Calificada'!D3794</f>
        <v>201028C015</v>
      </c>
      <c r="B3793" t="str">
        <f>'Base Calificada'!U3794</f>
        <v>No social</v>
      </c>
    </row>
    <row r="3794" spans="1:2" x14ac:dyDescent="0.25">
      <c r="A3794" t="str">
        <f>'Base Calificada'!A3795&amp;'Base Calificada'!D3795</f>
        <v>201028C016</v>
      </c>
      <c r="B3794" t="str">
        <f>'Base Calificada'!U3795</f>
        <v>No social</v>
      </c>
    </row>
    <row r="3795" spans="1:2" x14ac:dyDescent="0.25">
      <c r="A3795" t="str">
        <f>'Base Calificada'!A3796&amp;'Base Calificada'!D3796</f>
        <v>201028C017</v>
      </c>
      <c r="B3795" t="str">
        <f>'Base Calificada'!U3796</f>
        <v>No social</v>
      </c>
    </row>
    <row r="3796" spans="1:2" x14ac:dyDescent="0.25">
      <c r="A3796" t="str">
        <f>'Base Calificada'!A3797&amp;'Base Calificada'!D3797</f>
        <v>201028C018</v>
      </c>
      <c r="B3796" t="str">
        <f>'Base Calificada'!U3797</f>
        <v>No social</v>
      </c>
    </row>
    <row r="3797" spans="1:2" x14ac:dyDescent="0.25">
      <c r="A3797" t="str">
        <f>'Base Calificada'!A3798&amp;'Base Calificada'!D3798</f>
        <v>201028C019</v>
      </c>
      <c r="B3797" t="str">
        <f>'Base Calificada'!U3798</f>
        <v>No social</v>
      </c>
    </row>
    <row r="3798" spans="1:2" x14ac:dyDescent="0.25">
      <c r="A3798" t="str">
        <f>'Base Calificada'!A3799&amp;'Base Calificada'!D3799</f>
        <v>201028C020</v>
      </c>
      <c r="B3798" t="str">
        <f>'Base Calificada'!U3799</f>
        <v>No social</v>
      </c>
    </row>
    <row r="3799" spans="1:2" x14ac:dyDescent="0.25">
      <c r="A3799" t="str">
        <f>'Base Calificada'!A3800&amp;'Base Calificada'!D3800</f>
        <v>201028C021</v>
      </c>
      <c r="B3799" t="str">
        <f>'Base Calificada'!U3800</f>
        <v>No social</v>
      </c>
    </row>
    <row r="3800" spans="1:2" x14ac:dyDescent="0.25">
      <c r="A3800" t="str">
        <f>'Base Calificada'!A3801&amp;'Base Calificada'!D3801</f>
        <v>201028C022</v>
      </c>
      <c r="B3800" t="str">
        <f>'Base Calificada'!U3801</f>
        <v>No social</v>
      </c>
    </row>
    <row r="3801" spans="1:2" x14ac:dyDescent="0.25">
      <c r="A3801" t="str">
        <f>'Base Calificada'!A3802&amp;'Base Calificada'!D3802</f>
        <v>201028C023</v>
      </c>
      <c r="B3801" t="str">
        <f>'Base Calificada'!U3802</f>
        <v>No social</v>
      </c>
    </row>
    <row r="3802" spans="1:2" x14ac:dyDescent="0.25">
      <c r="A3802" t="str">
        <f>'Base Calificada'!A3803&amp;'Base Calificada'!D3803</f>
        <v>201028C024</v>
      </c>
      <c r="B3802" t="str">
        <f>'Base Calificada'!U3803</f>
        <v>No social</v>
      </c>
    </row>
    <row r="3803" spans="1:2" x14ac:dyDescent="0.25">
      <c r="A3803" t="str">
        <f>'Base Calificada'!A3804&amp;'Base Calificada'!D3804</f>
        <v>201028C025</v>
      </c>
      <c r="B3803" t="str">
        <f>'Base Calificada'!U3804</f>
        <v>No social</v>
      </c>
    </row>
    <row r="3804" spans="1:2" x14ac:dyDescent="0.25">
      <c r="A3804" t="str">
        <f>'Base Calificada'!A3805&amp;'Base Calificada'!D3805</f>
        <v>201028C026</v>
      </c>
      <c r="B3804" t="str">
        <f>'Base Calificada'!U3805</f>
        <v>No social</v>
      </c>
    </row>
    <row r="3805" spans="1:2" x14ac:dyDescent="0.25">
      <c r="A3805" t="str">
        <f>'Base Calificada'!A3806&amp;'Base Calificada'!D3806</f>
        <v>201028C027</v>
      </c>
      <c r="B3805" t="str">
        <f>'Base Calificada'!U3806</f>
        <v>No social</v>
      </c>
    </row>
    <row r="3806" spans="1:2" x14ac:dyDescent="0.25">
      <c r="A3806" t="str">
        <f>'Base Calificada'!A3807&amp;'Base Calificada'!D3807</f>
        <v>201028C028</v>
      </c>
      <c r="B3806" t="str">
        <f>'Base Calificada'!U3807</f>
        <v>No social</v>
      </c>
    </row>
    <row r="3807" spans="1:2" x14ac:dyDescent="0.25">
      <c r="A3807" t="str">
        <f>'Base Calificada'!A3808&amp;'Base Calificada'!D3808</f>
        <v>201028C029</v>
      </c>
      <c r="B3807" t="str">
        <f>'Base Calificada'!U3808</f>
        <v>No social</v>
      </c>
    </row>
    <row r="3808" spans="1:2" x14ac:dyDescent="0.25">
      <c r="A3808" t="str">
        <f>'Base Calificada'!A3809&amp;'Base Calificada'!D3809</f>
        <v>201028C030</v>
      </c>
      <c r="B3808" t="str">
        <f>'Base Calificada'!U3809</f>
        <v>No social</v>
      </c>
    </row>
    <row r="3809" spans="1:2" x14ac:dyDescent="0.25">
      <c r="A3809" t="str">
        <f>'Base Calificada'!A3810&amp;'Base Calificada'!D3810</f>
        <v>201028C031</v>
      </c>
      <c r="B3809" t="str">
        <f>'Base Calificada'!U3810</f>
        <v>No social</v>
      </c>
    </row>
    <row r="3810" spans="1:2" x14ac:dyDescent="0.25">
      <c r="A3810" t="str">
        <f>'Base Calificada'!A3811&amp;'Base Calificada'!D3811</f>
        <v>201028C032</v>
      </c>
      <c r="B3810" t="str">
        <f>'Base Calificada'!U3811</f>
        <v>No social</v>
      </c>
    </row>
    <row r="3811" spans="1:2" x14ac:dyDescent="0.25">
      <c r="A3811" t="str">
        <f>'Base Calificada'!A3812&amp;'Base Calificada'!D3812</f>
        <v>201028C033</v>
      </c>
      <c r="B3811" t="str">
        <f>'Base Calificada'!U3812</f>
        <v>No social</v>
      </c>
    </row>
    <row r="3812" spans="1:2" x14ac:dyDescent="0.25">
      <c r="A3812" t="str">
        <f>'Base Calificada'!A3813&amp;'Base Calificada'!D3813</f>
        <v>201028C034</v>
      </c>
      <c r="B3812" t="str">
        <f>'Base Calificada'!U3813</f>
        <v>No social</v>
      </c>
    </row>
    <row r="3813" spans="1:2" x14ac:dyDescent="0.25">
      <c r="A3813" t="str">
        <f>'Base Calificada'!A3814&amp;'Base Calificada'!D3814</f>
        <v>201028C035</v>
      </c>
      <c r="B3813" t="str">
        <f>'Base Calificada'!U3814</f>
        <v>No social</v>
      </c>
    </row>
    <row r="3814" spans="1:2" x14ac:dyDescent="0.25">
      <c r="A3814" t="str">
        <f>'Base Calificada'!A3815&amp;'Base Calificada'!D3815</f>
        <v>201030H001</v>
      </c>
      <c r="B3814" t="str">
        <f>'Base Calificada'!U3815</f>
        <v>No social</v>
      </c>
    </row>
    <row r="3815" spans="1:2" x14ac:dyDescent="0.25">
      <c r="A3815" t="str">
        <f>'Base Calificada'!A3816&amp;'Base Calificada'!D3816</f>
        <v>201031E001</v>
      </c>
      <c r="B3815" t="str">
        <f>'Base Calificada'!U3816</f>
        <v>Social</v>
      </c>
    </row>
    <row r="3816" spans="1:2" x14ac:dyDescent="0.25">
      <c r="A3816" t="str">
        <f>'Base Calificada'!A3817&amp;'Base Calificada'!D3817</f>
        <v>201031E002</v>
      </c>
      <c r="B3816" t="str">
        <f>'Base Calificada'!U3817</f>
        <v>Social</v>
      </c>
    </row>
    <row r="3817" spans="1:2" x14ac:dyDescent="0.25">
      <c r="A3817" t="str">
        <f>'Base Calificada'!A3818&amp;'Base Calificada'!D3818</f>
        <v>201031M001</v>
      </c>
      <c r="B3817" t="str">
        <f>'Base Calificada'!U3818</f>
        <v>No social</v>
      </c>
    </row>
    <row r="3818" spans="1:2" x14ac:dyDescent="0.25">
      <c r="A3818" t="str">
        <f>'Base Calificada'!A3819&amp;'Base Calificada'!D3819</f>
        <v>201031O001</v>
      </c>
      <c r="B3818" t="str">
        <f>'Base Calificada'!U3819</f>
        <v>No social</v>
      </c>
    </row>
    <row r="3819" spans="1:2" x14ac:dyDescent="0.25">
      <c r="A3819" t="str">
        <f>'Base Calificada'!A3820&amp;'Base Calificada'!D3820</f>
        <v>201032E001</v>
      </c>
      <c r="B3819" t="str">
        <f>'Base Calificada'!U3820</f>
        <v>No social</v>
      </c>
    </row>
    <row r="3820" spans="1:2" x14ac:dyDescent="0.25">
      <c r="A3820" t="str">
        <f>'Base Calificada'!A3821&amp;'Base Calificada'!D3821</f>
        <v>201032K025</v>
      </c>
      <c r="B3820" t="str">
        <f>'Base Calificada'!U3821</f>
        <v>No social</v>
      </c>
    </row>
    <row r="3821" spans="1:2" x14ac:dyDescent="0.25">
      <c r="A3821" t="str">
        <f>'Base Calificada'!A3822&amp;'Base Calificada'!D3822</f>
        <v>201032M001</v>
      </c>
      <c r="B3821" t="str">
        <f>'Base Calificada'!U3822</f>
        <v>No social</v>
      </c>
    </row>
    <row r="3822" spans="1:2" x14ac:dyDescent="0.25">
      <c r="A3822" t="str">
        <f>'Base Calificada'!A3823&amp;'Base Calificada'!D3823</f>
        <v>201033I101</v>
      </c>
      <c r="B3822" t="str">
        <f>'Base Calificada'!U3823</f>
        <v>Social</v>
      </c>
    </row>
    <row r="3823" spans="1:2" x14ac:dyDescent="0.25">
      <c r="A3823" t="str">
        <f>'Base Calificada'!A3824&amp;'Base Calificada'!D3824</f>
        <v>201033I102</v>
      </c>
      <c r="B3823" t="str">
        <f>'Base Calificada'!U3824</f>
        <v>Social</v>
      </c>
    </row>
    <row r="3824" spans="1:2" x14ac:dyDescent="0.25">
      <c r="A3824" t="str">
        <f>'Base Calificada'!A3825&amp;'Base Calificada'!D3825</f>
        <v>201033I103</v>
      </c>
      <c r="B3824" t="str">
        <f>'Base Calificada'!U3825</f>
        <v>Social</v>
      </c>
    </row>
    <row r="3825" spans="1:2" x14ac:dyDescent="0.25">
      <c r="A3825" t="str">
        <f>'Base Calificada'!A3826&amp;'Base Calificada'!D3826</f>
        <v>201033I104</v>
      </c>
      <c r="B3825" t="str">
        <f>'Base Calificada'!U3826</f>
        <v>Social</v>
      </c>
    </row>
    <row r="3826" spans="1:2" x14ac:dyDescent="0.25">
      <c r="A3826" t="str">
        <f>'Base Calificada'!A3827&amp;'Base Calificada'!D3827</f>
        <v>201033I105</v>
      </c>
      <c r="B3826" t="str">
        <f>'Base Calificada'!U3827</f>
        <v>Social</v>
      </c>
    </row>
    <row r="3827" spans="1:2" x14ac:dyDescent="0.25">
      <c r="A3827" t="str">
        <f>'Base Calificada'!A3828&amp;'Base Calificada'!D3828</f>
        <v>201033I106</v>
      </c>
      <c r="B3827" t="str">
        <f>'Base Calificada'!U3828</f>
        <v>Social</v>
      </c>
    </row>
    <row r="3828" spans="1:2" x14ac:dyDescent="0.25">
      <c r="A3828" t="str">
        <f>'Base Calificada'!A3829&amp;'Base Calificada'!D3829</f>
        <v>201033I107</v>
      </c>
      <c r="B3828" t="str">
        <f>'Base Calificada'!U3829</f>
        <v>Social</v>
      </c>
    </row>
    <row r="3829" spans="1:2" x14ac:dyDescent="0.25">
      <c r="A3829" t="str">
        <f>'Base Calificada'!A3830&amp;'Base Calificada'!D3830</f>
        <v>201033I108</v>
      </c>
      <c r="B3829" t="str">
        <f>'Base Calificada'!U3830</f>
        <v>Social</v>
      </c>
    </row>
    <row r="3830" spans="1:2" x14ac:dyDescent="0.25">
      <c r="A3830" t="str">
        <f>'Base Calificada'!A3831&amp;'Base Calificada'!D3831</f>
        <v>201033I110</v>
      </c>
      <c r="B3830" t="str">
        <f>'Base Calificada'!U3831</f>
        <v>Social</v>
      </c>
    </row>
    <row r="3831" spans="1:2" x14ac:dyDescent="0.25">
      <c r="A3831" t="str">
        <f>'Base Calificada'!A3832&amp;'Base Calificada'!D3832</f>
        <v>201033I111</v>
      </c>
      <c r="B3831" t="str">
        <f>'Base Calificada'!U3832</f>
        <v>Social</v>
      </c>
    </row>
    <row r="3832" spans="1:2" x14ac:dyDescent="0.25">
      <c r="A3832" t="str">
        <f>'Base Calificada'!A3833&amp;'Base Calificada'!D3833</f>
        <v>201033I112</v>
      </c>
      <c r="B3832" t="str">
        <f>'Base Calificada'!U3833</f>
        <v>Social</v>
      </c>
    </row>
    <row r="3833" spans="1:2" x14ac:dyDescent="0.25">
      <c r="A3833" t="str">
        <f>'Base Calificada'!A3834&amp;'Base Calificada'!D3834</f>
        <v>201033I113</v>
      </c>
      <c r="B3833" t="str">
        <f>'Base Calificada'!U3834</f>
        <v>Social</v>
      </c>
    </row>
    <row r="3834" spans="1:2" x14ac:dyDescent="0.25">
      <c r="A3834" t="str">
        <f>'Base Calificada'!A3835&amp;'Base Calificada'!D3835</f>
        <v>201033I114</v>
      </c>
      <c r="B3834" t="str">
        <f>'Base Calificada'!U3835</f>
        <v>Social</v>
      </c>
    </row>
    <row r="3835" spans="1:2" x14ac:dyDescent="0.25">
      <c r="A3835" t="str">
        <f>'Base Calificada'!A3836&amp;'Base Calificada'!D3836</f>
        <v>201033I115</v>
      </c>
      <c r="B3835" t="str">
        <f>'Base Calificada'!U3836</f>
        <v>Social</v>
      </c>
    </row>
    <row r="3836" spans="1:2" x14ac:dyDescent="0.25">
      <c r="A3836" t="str">
        <f>'Base Calificada'!A3837&amp;'Base Calificada'!D3837</f>
        <v>201033I116</v>
      </c>
      <c r="B3836" t="str">
        <f>'Base Calificada'!U3837</f>
        <v>Social</v>
      </c>
    </row>
    <row r="3837" spans="1:2" x14ac:dyDescent="0.25">
      <c r="A3837" t="str">
        <f>'Base Calificada'!A3838&amp;'Base Calificada'!D3838</f>
        <v>201033I117</v>
      </c>
      <c r="B3837" t="str">
        <f>'Base Calificada'!U3838</f>
        <v>Social</v>
      </c>
    </row>
    <row r="3838" spans="1:2" x14ac:dyDescent="0.25">
      <c r="A3838" t="str">
        <f>'Base Calificada'!A3839&amp;'Base Calificada'!D3839</f>
        <v>201033I118</v>
      </c>
      <c r="B3838" t="str">
        <f>'Base Calificada'!U3839</f>
        <v>Social</v>
      </c>
    </row>
    <row r="3839" spans="1:2" x14ac:dyDescent="0.25">
      <c r="A3839" t="str">
        <f>'Base Calificada'!A3840&amp;'Base Calificada'!D3840</f>
        <v>201033I119</v>
      </c>
      <c r="B3839" t="str">
        <f>'Base Calificada'!U3840</f>
        <v>Social</v>
      </c>
    </row>
    <row r="3840" spans="1:2" x14ac:dyDescent="0.25">
      <c r="A3840" t="str">
        <f>'Base Calificada'!A3841&amp;'Base Calificada'!D3841</f>
        <v>201033I120</v>
      </c>
      <c r="B3840" t="str">
        <f>'Base Calificada'!U3841</f>
        <v>Social</v>
      </c>
    </row>
    <row r="3841" spans="1:2" x14ac:dyDescent="0.25">
      <c r="A3841" t="str">
        <f>'Base Calificada'!A3842&amp;'Base Calificada'!D3842</f>
        <v>201033I121</v>
      </c>
      <c r="B3841" t="str">
        <f>'Base Calificada'!U3842</f>
        <v>Social</v>
      </c>
    </row>
    <row r="3842" spans="1:2" x14ac:dyDescent="0.25">
      <c r="A3842" t="str">
        <f>'Base Calificada'!A3843&amp;'Base Calificada'!D3843</f>
        <v>201033I122</v>
      </c>
      <c r="B3842" t="str">
        <f>'Base Calificada'!U3843</f>
        <v>Social</v>
      </c>
    </row>
    <row r="3843" spans="1:2" x14ac:dyDescent="0.25">
      <c r="A3843" t="str">
        <f>'Base Calificada'!A3844&amp;'Base Calificada'!D3844</f>
        <v>201033I123</v>
      </c>
      <c r="B3843" t="str">
        <f>'Base Calificada'!U3844</f>
        <v>Social</v>
      </c>
    </row>
    <row r="3844" spans="1:2" x14ac:dyDescent="0.25">
      <c r="A3844" t="str">
        <f>'Base Calificada'!A3845&amp;'Base Calificada'!D3845</f>
        <v>201033I124</v>
      </c>
      <c r="B3844" t="str">
        <f>'Base Calificada'!U3845</f>
        <v>Social</v>
      </c>
    </row>
    <row r="3845" spans="1:2" x14ac:dyDescent="0.25">
      <c r="A3845" t="str">
        <f>'Base Calificada'!A3846&amp;'Base Calificada'!D3846</f>
        <v>201033I125</v>
      </c>
      <c r="B3845" t="str">
        <f>'Base Calificada'!U3846</f>
        <v>Social</v>
      </c>
    </row>
    <row r="3846" spans="1:2" x14ac:dyDescent="0.25">
      <c r="A3846" t="str">
        <f>'Base Calificada'!A3847&amp;'Base Calificada'!D3847</f>
        <v>201033I126</v>
      </c>
      <c r="B3846" t="str">
        <f>'Base Calificada'!U3847</f>
        <v>Social</v>
      </c>
    </row>
    <row r="3847" spans="1:2" x14ac:dyDescent="0.25">
      <c r="A3847" t="str">
        <f>'Base Calificada'!A3848&amp;'Base Calificada'!D3848</f>
        <v>201033I127</v>
      </c>
      <c r="B3847" t="str">
        <f>'Base Calificada'!U3848</f>
        <v>Social</v>
      </c>
    </row>
    <row r="3848" spans="1:2" x14ac:dyDescent="0.25">
      <c r="A3848" t="str">
        <f>'Base Calificada'!A3849&amp;'Base Calificada'!D3849</f>
        <v>201033I128</v>
      </c>
      <c r="B3848" t="str">
        <f>'Base Calificada'!U3849</f>
        <v>Social</v>
      </c>
    </row>
    <row r="3849" spans="1:2" x14ac:dyDescent="0.25">
      <c r="A3849" t="str">
        <f>'Base Calificada'!A3850&amp;'Base Calificada'!D3850</f>
        <v>201033I129</v>
      </c>
      <c r="B3849" t="str">
        <f>'Base Calificada'!U3850</f>
        <v>Social</v>
      </c>
    </row>
    <row r="3850" spans="1:2" x14ac:dyDescent="0.25">
      <c r="A3850" t="str">
        <f>'Base Calificada'!A3851&amp;'Base Calificada'!D3851</f>
        <v>201033I130</v>
      </c>
      <c r="B3850" t="str">
        <f>'Base Calificada'!U3851</f>
        <v>Social</v>
      </c>
    </row>
    <row r="3851" spans="1:2" x14ac:dyDescent="0.25">
      <c r="A3851" t="str">
        <f>'Base Calificada'!A3852&amp;'Base Calificada'!D3852</f>
        <v>201033I131</v>
      </c>
      <c r="B3851" t="str">
        <f>'Base Calificada'!U3852</f>
        <v>Social</v>
      </c>
    </row>
    <row r="3852" spans="1:2" x14ac:dyDescent="0.25">
      <c r="A3852" t="str">
        <f>'Base Calificada'!A3853&amp;'Base Calificada'!D3853</f>
        <v>201033I132</v>
      </c>
      <c r="B3852" t="str">
        <f>'Base Calificada'!U3853</f>
        <v>Social</v>
      </c>
    </row>
    <row r="3853" spans="1:2" x14ac:dyDescent="0.25">
      <c r="A3853" t="str">
        <f>'Base Calificada'!A3854&amp;'Base Calificada'!D3854</f>
        <v>201033I201</v>
      </c>
      <c r="B3853" t="str">
        <f>'Base Calificada'!U3854</f>
        <v>Social</v>
      </c>
    </row>
    <row r="3854" spans="1:2" x14ac:dyDescent="0.25">
      <c r="A3854" t="str">
        <f>'Base Calificada'!A3855&amp;'Base Calificada'!D3855</f>
        <v>201033I202</v>
      </c>
      <c r="B3854" t="str">
        <f>'Base Calificada'!U3855</f>
        <v>Social</v>
      </c>
    </row>
    <row r="3855" spans="1:2" x14ac:dyDescent="0.25">
      <c r="A3855" t="str">
        <f>'Base Calificada'!A3856&amp;'Base Calificada'!D3856</f>
        <v>201033I203</v>
      </c>
      <c r="B3855" t="str">
        <f>'Base Calificada'!U3856</f>
        <v>Social</v>
      </c>
    </row>
    <row r="3856" spans="1:2" x14ac:dyDescent="0.25">
      <c r="A3856" t="str">
        <f>'Base Calificada'!A3857&amp;'Base Calificada'!D3857</f>
        <v>201033I204</v>
      </c>
      <c r="B3856" t="str">
        <f>'Base Calificada'!U3857</f>
        <v>Social</v>
      </c>
    </row>
    <row r="3857" spans="1:2" x14ac:dyDescent="0.25">
      <c r="A3857" t="str">
        <f>'Base Calificada'!A3858&amp;'Base Calificada'!D3858</f>
        <v>201033I205</v>
      </c>
      <c r="B3857" t="str">
        <f>'Base Calificada'!U3858</f>
        <v>Social</v>
      </c>
    </row>
    <row r="3858" spans="1:2" x14ac:dyDescent="0.25">
      <c r="A3858" t="str">
        <f>'Base Calificada'!A3859&amp;'Base Calificada'!D3859</f>
        <v>201033I206</v>
      </c>
      <c r="B3858" t="str">
        <f>'Base Calificada'!U3859</f>
        <v>Social</v>
      </c>
    </row>
    <row r="3859" spans="1:2" x14ac:dyDescent="0.25">
      <c r="A3859" t="str">
        <f>'Base Calificada'!A3860&amp;'Base Calificada'!D3860</f>
        <v>201033I207</v>
      </c>
      <c r="B3859" t="str">
        <f>'Base Calificada'!U3860</f>
        <v>Social</v>
      </c>
    </row>
    <row r="3860" spans="1:2" x14ac:dyDescent="0.25">
      <c r="A3860" t="str">
        <f>'Base Calificada'!A3861&amp;'Base Calificada'!D3861</f>
        <v>201033I208</v>
      </c>
      <c r="B3860" t="str">
        <f>'Base Calificada'!U3861</f>
        <v>Social</v>
      </c>
    </row>
    <row r="3861" spans="1:2" x14ac:dyDescent="0.25">
      <c r="A3861" t="str">
        <f>'Base Calificada'!A3862&amp;'Base Calificada'!D3862</f>
        <v>201033I209</v>
      </c>
      <c r="B3861" t="str">
        <f>'Base Calificada'!U3862</f>
        <v>Social</v>
      </c>
    </row>
    <row r="3862" spans="1:2" x14ac:dyDescent="0.25">
      <c r="A3862" t="str">
        <f>'Base Calificada'!A3863&amp;'Base Calificada'!D3863</f>
        <v>201033I210</v>
      </c>
      <c r="B3862" t="str">
        <f>'Base Calificada'!U3863</f>
        <v>Social</v>
      </c>
    </row>
    <row r="3863" spans="1:2" x14ac:dyDescent="0.25">
      <c r="A3863" t="str">
        <f>'Base Calificada'!A3864&amp;'Base Calificada'!D3864</f>
        <v>201033I211</v>
      </c>
      <c r="B3863" t="str">
        <f>'Base Calificada'!U3864</f>
        <v>Social</v>
      </c>
    </row>
    <row r="3864" spans="1:2" x14ac:dyDescent="0.25">
      <c r="A3864" t="str">
        <f>'Base Calificada'!A3865&amp;'Base Calificada'!D3865</f>
        <v>201033I212</v>
      </c>
      <c r="B3864" t="str">
        <f>'Base Calificada'!U3865</f>
        <v>Social</v>
      </c>
    </row>
    <row r="3865" spans="1:2" x14ac:dyDescent="0.25">
      <c r="A3865" t="str">
        <f>'Base Calificada'!A3866&amp;'Base Calificada'!D3866</f>
        <v>201033I213</v>
      </c>
      <c r="B3865" t="str">
        <f>'Base Calificada'!U3866</f>
        <v>Social</v>
      </c>
    </row>
    <row r="3866" spans="1:2" x14ac:dyDescent="0.25">
      <c r="A3866" t="str">
        <f>'Base Calificada'!A3867&amp;'Base Calificada'!D3867</f>
        <v>201033I214</v>
      </c>
      <c r="B3866" t="str">
        <f>'Base Calificada'!U3867</f>
        <v>Social</v>
      </c>
    </row>
    <row r="3867" spans="1:2" x14ac:dyDescent="0.25">
      <c r="A3867" t="str">
        <f>'Base Calificada'!A3868&amp;'Base Calificada'!D3868</f>
        <v>201033I215</v>
      </c>
      <c r="B3867" t="str">
        <f>'Base Calificada'!U3868</f>
        <v>Social</v>
      </c>
    </row>
    <row r="3868" spans="1:2" x14ac:dyDescent="0.25">
      <c r="A3868" t="str">
        <f>'Base Calificada'!A3869&amp;'Base Calificada'!D3869</f>
        <v>201033I216</v>
      </c>
      <c r="B3868" t="str">
        <f>'Base Calificada'!U3869</f>
        <v>Social</v>
      </c>
    </row>
    <row r="3869" spans="1:2" x14ac:dyDescent="0.25">
      <c r="A3869" t="str">
        <f>'Base Calificada'!A3870&amp;'Base Calificada'!D3870</f>
        <v>201033I217</v>
      </c>
      <c r="B3869" t="str">
        <f>'Base Calificada'!U3870</f>
        <v>Social</v>
      </c>
    </row>
    <row r="3870" spans="1:2" x14ac:dyDescent="0.25">
      <c r="A3870" t="str">
        <f>'Base Calificada'!A3871&amp;'Base Calificada'!D3871</f>
        <v>201033I218</v>
      </c>
      <c r="B3870" t="str">
        <f>'Base Calificada'!U3871</f>
        <v>Social</v>
      </c>
    </row>
    <row r="3871" spans="1:2" x14ac:dyDescent="0.25">
      <c r="A3871" t="str">
        <f>'Base Calificada'!A3872&amp;'Base Calificada'!D3872</f>
        <v>201033I219</v>
      </c>
      <c r="B3871" t="str">
        <f>'Base Calificada'!U3872</f>
        <v>Social</v>
      </c>
    </row>
    <row r="3872" spans="1:2" x14ac:dyDescent="0.25">
      <c r="A3872" t="str">
        <f>'Base Calificada'!A3873&amp;'Base Calificada'!D3873</f>
        <v>201033I220</v>
      </c>
      <c r="B3872" t="str">
        <f>'Base Calificada'!U3873</f>
        <v>Social</v>
      </c>
    </row>
    <row r="3873" spans="1:2" x14ac:dyDescent="0.25">
      <c r="A3873" t="str">
        <f>'Base Calificada'!A3874&amp;'Base Calificada'!D3874</f>
        <v>201033I221</v>
      </c>
      <c r="B3873" t="str">
        <f>'Base Calificada'!U3874</f>
        <v>Social</v>
      </c>
    </row>
    <row r="3874" spans="1:2" x14ac:dyDescent="0.25">
      <c r="A3874" t="str">
        <f>'Base Calificada'!A3875&amp;'Base Calificada'!D3875</f>
        <v>201033I222</v>
      </c>
      <c r="B3874" t="str">
        <f>'Base Calificada'!U3875</f>
        <v>Social</v>
      </c>
    </row>
    <row r="3875" spans="1:2" x14ac:dyDescent="0.25">
      <c r="A3875" t="str">
        <f>'Base Calificada'!A3876&amp;'Base Calificada'!D3876</f>
        <v>201033I223</v>
      </c>
      <c r="B3875" t="str">
        <f>'Base Calificada'!U3876</f>
        <v>Social</v>
      </c>
    </row>
    <row r="3876" spans="1:2" x14ac:dyDescent="0.25">
      <c r="A3876" t="str">
        <f>'Base Calificada'!A3877&amp;'Base Calificada'!D3877</f>
        <v>201033I224</v>
      </c>
      <c r="B3876" t="str">
        <f>'Base Calificada'!U3877</f>
        <v>Social</v>
      </c>
    </row>
    <row r="3877" spans="1:2" x14ac:dyDescent="0.25">
      <c r="A3877" t="str">
        <f>'Base Calificada'!A3878&amp;'Base Calificada'!D3878</f>
        <v>201033I225</v>
      </c>
      <c r="B3877" t="str">
        <f>'Base Calificada'!U3878</f>
        <v>Social</v>
      </c>
    </row>
    <row r="3878" spans="1:2" x14ac:dyDescent="0.25">
      <c r="A3878" t="str">
        <f>'Base Calificada'!A3879&amp;'Base Calificada'!D3879</f>
        <v>201033I226</v>
      </c>
      <c r="B3878" t="str">
        <f>'Base Calificada'!U3879</f>
        <v>Social</v>
      </c>
    </row>
    <row r="3879" spans="1:2" x14ac:dyDescent="0.25">
      <c r="A3879" t="str">
        <f>'Base Calificada'!A3880&amp;'Base Calificada'!D3880</f>
        <v>201033I227</v>
      </c>
      <c r="B3879" t="str">
        <f>'Base Calificada'!U3880</f>
        <v>Social</v>
      </c>
    </row>
    <row r="3880" spans="1:2" x14ac:dyDescent="0.25">
      <c r="A3880" t="str">
        <f>'Base Calificada'!A3881&amp;'Base Calificada'!D3881</f>
        <v>201033I228</v>
      </c>
      <c r="B3880" t="str">
        <f>'Base Calificada'!U3881</f>
        <v>Social</v>
      </c>
    </row>
    <row r="3881" spans="1:2" x14ac:dyDescent="0.25">
      <c r="A3881" t="str">
        <f>'Base Calificada'!A3882&amp;'Base Calificada'!D3882</f>
        <v>201033I229</v>
      </c>
      <c r="B3881" t="str">
        <f>'Base Calificada'!U3882</f>
        <v>Social</v>
      </c>
    </row>
    <row r="3882" spans="1:2" x14ac:dyDescent="0.25">
      <c r="A3882" t="str">
        <f>'Base Calificada'!A3883&amp;'Base Calificada'!D3883</f>
        <v>201033I230</v>
      </c>
      <c r="B3882" t="str">
        <f>'Base Calificada'!U3883</f>
        <v>Social</v>
      </c>
    </row>
    <row r="3883" spans="1:2" x14ac:dyDescent="0.25">
      <c r="A3883" t="str">
        <f>'Base Calificada'!A3884&amp;'Base Calificada'!D3884</f>
        <v>201033I231</v>
      </c>
      <c r="B3883" t="str">
        <f>'Base Calificada'!U3884</f>
        <v>Social</v>
      </c>
    </row>
    <row r="3884" spans="1:2" x14ac:dyDescent="0.25">
      <c r="A3884" t="str">
        <f>'Base Calificada'!A3885&amp;'Base Calificada'!D3885</f>
        <v>201033I232</v>
      </c>
      <c r="B3884" t="str">
        <f>'Base Calificada'!U3885</f>
        <v>Social</v>
      </c>
    </row>
    <row r="3885" spans="1:2" x14ac:dyDescent="0.25">
      <c r="A3885" t="str">
        <f>'Base Calificada'!A3886&amp;'Base Calificada'!D3886</f>
        <v>201033I301</v>
      </c>
      <c r="B3885" t="str">
        <f>'Base Calificada'!U3886</f>
        <v>Social</v>
      </c>
    </row>
    <row r="3886" spans="1:2" x14ac:dyDescent="0.25">
      <c r="A3886" t="str">
        <f>'Base Calificada'!A3887&amp;'Base Calificada'!D3887</f>
        <v>201033I302</v>
      </c>
      <c r="B3886" t="str">
        <f>'Base Calificada'!U3887</f>
        <v>Social</v>
      </c>
    </row>
    <row r="3887" spans="1:2" x14ac:dyDescent="0.25">
      <c r="A3887" t="str">
        <f>'Base Calificada'!A3888&amp;'Base Calificada'!D3888</f>
        <v>201033I303</v>
      </c>
      <c r="B3887" t="str">
        <f>'Base Calificada'!U3888</f>
        <v>Social</v>
      </c>
    </row>
    <row r="3888" spans="1:2" x14ac:dyDescent="0.25">
      <c r="A3888" t="str">
        <f>'Base Calificada'!A3889&amp;'Base Calificada'!D3889</f>
        <v>201033I304</v>
      </c>
      <c r="B3888" t="str">
        <f>'Base Calificada'!U3889</f>
        <v>Social</v>
      </c>
    </row>
    <row r="3889" spans="1:2" x14ac:dyDescent="0.25">
      <c r="A3889" t="str">
        <f>'Base Calificada'!A3890&amp;'Base Calificada'!D3890</f>
        <v>201033I305</v>
      </c>
      <c r="B3889" t="str">
        <f>'Base Calificada'!U3890</f>
        <v>Social</v>
      </c>
    </row>
    <row r="3890" spans="1:2" x14ac:dyDescent="0.25">
      <c r="A3890" t="str">
        <f>'Base Calificada'!A3891&amp;'Base Calificada'!D3891</f>
        <v>201033I306</v>
      </c>
      <c r="B3890" t="str">
        <f>'Base Calificada'!U3891</f>
        <v>Social</v>
      </c>
    </row>
    <row r="3891" spans="1:2" x14ac:dyDescent="0.25">
      <c r="A3891" t="str">
        <f>'Base Calificada'!A3892&amp;'Base Calificada'!D3892</f>
        <v>201033I307</v>
      </c>
      <c r="B3891" t="str">
        <f>'Base Calificada'!U3892</f>
        <v>Social</v>
      </c>
    </row>
    <row r="3892" spans="1:2" x14ac:dyDescent="0.25">
      <c r="A3892" t="str">
        <f>'Base Calificada'!A3893&amp;'Base Calificada'!D3893</f>
        <v>201033I308</v>
      </c>
      <c r="B3892" t="str">
        <f>'Base Calificada'!U3893</f>
        <v>Social</v>
      </c>
    </row>
    <row r="3893" spans="1:2" x14ac:dyDescent="0.25">
      <c r="A3893" t="str">
        <f>'Base Calificada'!A3894&amp;'Base Calificada'!D3894</f>
        <v>201033I310</v>
      </c>
      <c r="B3893" t="str">
        <f>'Base Calificada'!U3894</f>
        <v>Social</v>
      </c>
    </row>
    <row r="3894" spans="1:2" x14ac:dyDescent="0.25">
      <c r="A3894" t="str">
        <f>'Base Calificada'!A3895&amp;'Base Calificada'!D3895</f>
        <v>201033I311</v>
      </c>
      <c r="B3894" t="str">
        <f>'Base Calificada'!U3895</f>
        <v>Social</v>
      </c>
    </row>
    <row r="3895" spans="1:2" x14ac:dyDescent="0.25">
      <c r="A3895" t="str">
        <f>'Base Calificada'!A3896&amp;'Base Calificada'!D3896</f>
        <v>201033I312</v>
      </c>
      <c r="B3895" t="str">
        <f>'Base Calificada'!U3896</f>
        <v>Social</v>
      </c>
    </row>
    <row r="3896" spans="1:2" x14ac:dyDescent="0.25">
      <c r="A3896" t="str">
        <f>'Base Calificada'!A3897&amp;'Base Calificada'!D3897</f>
        <v>201033I313</v>
      </c>
      <c r="B3896" t="str">
        <f>'Base Calificada'!U3897</f>
        <v>Social</v>
      </c>
    </row>
    <row r="3897" spans="1:2" x14ac:dyDescent="0.25">
      <c r="A3897" t="str">
        <f>'Base Calificada'!A3898&amp;'Base Calificada'!D3898</f>
        <v>201033I314</v>
      </c>
      <c r="B3897" t="str">
        <f>'Base Calificada'!U3898</f>
        <v>Social</v>
      </c>
    </row>
    <row r="3898" spans="1:2" x14ac:dyDescent="0.25">
      <c r="A3898" t="str">
        <f>'Base Calificada'!A3899&amp;'Base Calificada'!D3899</f>
        <v>201033I315</v>
      </c>
      <c r="B3898" t="str">
        <f>'Base Calificada'!U3899</f>
        <v>Social</v>
      </c>
    </row>
    <row r="3899" spans="1:2" x14ac:dyDescent="0.25">
      <c r="A3899" t="str">
        <f>'Base Calificada'!A3900&amp;'Base Calificada'!D3900</f>
        <v>201033I316</v>
      </c>
      <c r="B3899" t="str">
        <f>'Base Calificada'!U3900</f>
        <v>Social</v>
      </c>
    </row>
    <row r="3900" spans="1:2" x14ac:dyDescent="0.25">
      <c r="A3900" t="str">
        <f>'Base Calificada'!A3901&amp;'Base Calificada'!D3901</f>
        <v>201033I317</v>
      </c>
      <c r="B3900" t="str">
        <f>'Base Calificada'!U3901</f>
        <v>Social</v>
      </c>
    </row>
    <row r="3901" spans="1:2" x14ac:dyDescent="0.25">
      <c r="A3901" t="str">
        <f>'Base Calificada'!A3902&amp;'Base Calificada'!D3902</f>
        <v>201033I318</v>
      </c>
      <c r="B3901" t="str">
        <f>'Base Calificada'!U3902</f>
        <v>Social</v>
      </c>
    </row>
    <row r="3902" spans="1:2" x14ac:dyDescent="0.25">
      <c r="A3902" t="str">
        <f>'Base Calificada'!A3903&amp;'Base Calificada'!D3903</f>
        <v>201033I319</v>
      </c>
      <c r="B3902" t="str">
        <f>'Base Calificada'!U3903</f>
        <v>Social</v>
      </c>
    </row>
    <row r="3903" spans="1:2" x14ac:dyDescent="0.25">
      <c r="A3903" t="str">
        <f>'Base Calificada'!A3904&amp;'Base Calificada'!D3904</f>
        <v>201033I320</v>
      </c>
      <c r="B3903" t="str">
        <f>'Base Calificada'!U3904</f>
        <v>Social</v>
      </c>
    </row>
    <row r="3904" spans="1:2" x14ac:dyDescent="0.25">
      <c r="A3904" t="str">
        <f>'Base Calificada'!A3905&amp;'Base Calificada'!D3905</f>
        <v>201033I321</v>
      </c>
      <c r="B3904" t="str">
        <f>'Base Calificada'!U3905</f>
        <v>Social</v>
      </c>
    </row>
    <row r="3905" spans="1:2" x14ac:dyDescent="0.25">
      <c r="A3905" t="str">
        <f>'Base Calificada'!A3906&amp;'Base Calificada'!D3906</f>
        <v>201033I322</v>
      </c>
      <c r="B3905" t="str">
        <f>'Base Calificada'!U3906</f>
        <v>Social</v>
      </c>
    </row>
    <row r="3906" spans="1:2" x14ac:dyDescent="0.25">
      <c r="A3906" t="str">
        <f>'Base Calificada'!A3907&amp;'Base Calificada'!D3907</f>
        <v>201033I323</v>
      </c>
      <c r="B3906" t="str">
        <f>'Base Calificada'!U3907</f>
        <v>Social</v>
      </c>
    </row>
    <row r="3907" spans="1:2" x14ac:dyDescent="0.25">
      <c r="A3907" t="str">
        <f>'Base Calificada'!A3908&amp;'Base Calificada'!D3908</f>
        <v>201033I324</v>
      </c>
      <c r="B3907" t="str">
        <f>'Base Calificada'!U3908</f>
        <v>Social</v>
      </c>
    </row>
    <row r="3908" spans="1:2" x14ac:dyDescent="0.25">
      <c r="A3908" t="str">
        <f>'Base Calificada'!A3909&amp;'Base Calificada'!D3909</f>
        <v>201033I325</v>
      </c>
      <c r="B3908" t="str">
        <f>'Base Calificada'!U3909</f>
        <v>Social</v>
      </c>
    </row>
    <row r="3909" spans="1:2" x14ac:dyDescent="0.25">
      <c r="A3909" t="str">
        <f>'Base Calificada'!A3910&amp;'Base Calificada'!D3910</f>
        <v>201033I326</v>
      </c>
      <c r="B3909" t="str">
        <f>'Base Calificada'!U3910</f>
        <v>Social</v>
      </c>
    </row>
    <row r="3910" spans="1:2" x14ac:dyDescent="0.25">
      <c r="A3910" t="str">
        <f>'Base Calificada'!A3911&amp;'Base Calificada'!D3911</f>
        <v>201033I327</v>
      </c>
      <c r="B3910" t="str">
        <f>'Base Calificada'!U3911</f>
        <v>Social</v>
      </c>
    </row>
    <row r="3911" spans="1:2" x14ac:dyDescent="0.25">
      <c r="A3911" t="str">
        <f>'Base Calificada'!A3912&amp;'Base Calificada'!D3912</f>
        <v>201033I328</v>
      </c>
      <c r="B3911" t="str">
        <f>'Base Calificada'!U3912</f>
        <v>Social</v>
      </c>
    </row>
    <row r="3912" spans="1:2" x14ac:dyDescent="0.25">
      <c r="A3912" t="str">
        <f>'Base Calificada'!A3913&amp;'Base Calificada'!D3913</f>
        <v>201033I329</v>
      </c>
      <c r="B3912" t="str">
        <f>'Base Calificada'!U3913</f>
        <v>Social</v>
      </c>
    </row>
    <row r="3913" spans="1:2" x14ac:dyDescent="0.25">
      <c r="A3913" t="str">
        <f>'Base Calificada'!A3914&amp;'Base Calificada'!D3914</f>
        <v>201033I330</v>
      </c>
      <c r="B3913" t="str">
        <f>'Base Calificada'!U3914</f>
        <v>Social</v>
      </c>
    </row>
    <row r="3914" spans="1:2" x14ac:dyDescent="0.25">
      <c r="A3914" t="str">
        <f>'Base Calificada'!A3915&amp;'Base Calificada'!D3915</f>
        <v>201033I331</v>
      </c>
      <c r="B3914" t="str">
        <f>'Base Calificada'!U3915</f>
        <v>Social</v>
      </c>
    </row>
    <row r="3915" spans="1:2" x14ac:dyDescent="0.25">
      <c r="A3915" t="str">
        <f>'Base Calificada'!A3916&amp;'Base Calificada'!D3916</f>
        <v>201033I332</v>
      </c>
      <c r="B3915" t="str">
        <f>'Base Calificada'!U3916</f>
        <v>Social</v>
      </c>
    </row>
    <row r="3916" spans="1:2" x14ac:dyDescent="0.25">
      <c r="A3916" t="str">
        <f>'Base Calificada'!A3917&amp;'Base Calificada'!D3917</f>
        <v>201033I401</v>
      </c>
      <c r="B3916" t="str">
        <f>'Base Calificada'!U3917</f>
        <v>No social</v>
      </c>
    </row>
    <row r="3917" spans="1:2" x14ac:dyDescent="0.25">
      <c r="A3917" t="str">
        <f>'Base Calificada'!A3918&amp;'Base Calificada'!D3918</f>
        <v>201033I402</v>
      </c>
      <c r="B3917" t="str">
        <f>'Base Calificada'!U3918</f>
        <v>No social</v>
      </c>
    </row>
    <row r="3918" spans="1:2" x14ac:dyDescent="0.25">
      <c r="A3918" t="str">
        <f>'Base Calificada'!A3919&amp;'Base Calificada'!D3919</f>
        <v>201033I403</v>
      </c>
      <c r="B3918" t="str">
        <f>'Base Calificada'!U3919</f>
        <v>No social</v>
      </c>
    </row>
    <row r="3919" spans="1:2" x14ac:dyDescent="0.25">
      <c r="A3919" t="str">
        <f>'Base Calificada'!A3920&amp;'Base Calificada'!D3920</f>
        <v>201033I404</v>
      </c>
      <c r="B3919" t="str">
        <f>'Base Calificada'!U3920</f>
        <v>No social</v>
      </c>
    </row>
    <row r="3920" spans="1:2" x14ac:dyDescent="0.25">
      <c r="A3920" t="str">
        <f>'Base Calificada'!A3921&amp;'Base Calificada'!D3921</f>
        <v>201033I405</v>
      </c>
      <c r="B3920" t="str">
        <f>'Base Calificada'!U3921</f>
        <v>No social</v>
      </c>
    </row>
    <row r="3921" spans="1:2" x14ac:dyDescent="0.25">
      <c r="A3921" t="str">
        <f>'Base Calificada'!A3922&amp;'Base Calificada'!D3922</f>
        <v>201033I406</v>
      </c>
      <c r="B3921" t="str">
        <f>'Base Calificada'!U3922</f>
        <v>No social</v>
      </c>
    </row>
    <row r="3922" spans="1:2" x14ac:dyDescent="0.25">
      <c r="A3922" t="str">
        <f>'Base Calificada'!A3923&amp;'Base Calificada'!D3923</f>
        <v>201033I407</v>
      </c>
      <c r="B3922" t="str">
        <f>'Base Calificada'!U3923</f>
        <v>No social</v>
      </c>
    </row>
    <row r="3923" spans="1:2" x14ac:dyDescent="0.25">
      <c r="A3923" t="str">
        <f>'Base Calificada'!A3924&amp;'Base Calificada'!D3924</f>
        <v>201033I408</v>
      </c>
      <c r="B3923" t="str">
        <f>'Base Calificada'!U3924</f>
        <v>No social</v>
      </c>
    </row>
    <row r="3924" spans="1:2" x14ac:dyDescent="0.25">
      <c r="A3924" t="str">
        <f>'Base Calificada'!A3925&amp;'Base Calificada'!D3925</f>
        <v>201033I409</v>
      </c>
      <c r="B3924" t="str">
        <f>'Base Calificada'!U3925</f>
        <v>No social</v>
      </c>
    </row>
    <row r="3925" spans="1:2" x14ac:dyDescent="0.25">
      <c r="A3925" t="str">
        <f>'Base Calificada'!A3926&amp;'Base Calificada'!D3926</f>
        <v>201033I410</v>
      </c>
      <c r="B3925" t="str">
        <f>'Base Calificada'!U3926</f>
        <v>No social</v>
      </c>
    </row>
    <row r="3926" spans="1:2" x14ac:dyDescent="0.25">
      <c r="A3926" t="str">
        <f>'Base Calificada'!A3927&amp;'Base Calificada'!D3927</f>
        <v>201033I411</v>
      </c>
      <c r="B3926" t="str">
        <f>'Base Calificada'!U3927</f>
        <v>No social</v>
      </c>
    </row>
    <row r="3927" spans="1:2" x14ac:dyDescent="0.25">
      <c r="A3927" t="str">
        <f>'Base Calificada'!A3928&amp;'Base Calificada'!D3928</f>
        <v>201033I412</v>
      </c>
      <c r="B3927" t="str">
        <f>'Base Calificada'!U3928</f>
        <v>No social</v>
      </c>
    </row>
    <row r="3928" spans="1:2" x14ac:dyDescent="0.25">
      <c r="A3928" t="str">
        <f>'Base Calificada'!A3929&amp;'Base Calificada'!D3929</f>
        <v>201033I413</v>
      </c>
      <c r="B3928" t="str">
        <f>'Base Calificada'!U3929</f>
        <v>No social</v>
      </c>
    </row>
    <row r="3929" spans="1:2" x14ac:dyDescent="0.25">
      <c r="A3929" t="str">
        <f>'Base Calificada'!A3930&amp;'Base Calificada'!D3930</f>
        <v>201033I414</v>
      </c>
      <c r="B3929" t="str">
        <f>'Base Calificada'!U3930</f>
        <v>No social</v>
      </c>
    </row>
    <row r="3930" spans="1:2" x14ac:dyDescent="0.25">
      <c r="A3930" t="str">
        <f>'Base Calificada'!A3931&amp;'Base Calificada'!D3931</f>
        <v>201033I415</v>
      </c>
      <c r="B3930" t="str">
        <f>'Base Calificada'!U3931</f>
        <v>No social</v>
      </c>
    </row>
    <row r="3931" spans="1:2" x14ac:dyDescent="0.25">
      <c r="A3931" t="str">
        <f>'Base Calificada'!A3932&amp;'Base Calificada'!D3932</f>
        <v>201033I416</v>
      </c>
      <c r="B3931" t="str">
        <f>'Base Calificada'!U3932</f>
        <v>No social</v>
      </c>
    </row>
    <row r="3932" spans="1:2" x14ac:dyDescent="0.25">
      <c r="A3932" t="str">
        <f>'Base Calificada'!A3933&amp;'Base Calificada'!D3933</f>
        <v>201033I417</v>
      </c>
      <c r="B3932" t="str">
        <f>'Base Calificada'!U3933</f>
        <v>No social</v>
      </c>
    </row>
    <row r="3933" spans="1:2" x14ac:dyDescent="0.25">
      <c r="A3933" t="str">
        <f>'Base Calificada'!A3934&amp;'Base Calificada'!D3934</f>
        <v>201033I418</v>
      </c>
      <c r="B3933" t="str">
        <f>'Base Calificada'!U3934</f>
        <v>No social</v>
      </c>
    </row>
    <row r="3934" spans="1:2" x14ac:dyDescent="0.25">
      <c r="A3934" t="str">
        <f>'Base Calificada'!A3935&amp;'Base Calificada'!D3935</f>
        <v>201033I419</v>
      </c>
      <c r="B3934" t="str">
        <f>'Base Calificada'!U3935</f>
        <v>No social</v>
      </c>
    </row>
    <row r="3935" spans="1:2" x14ac:dyDescent="0.25">
      <c r="A3935" t="str">
        <f>'Base Calificada'!A3936&amp;'Base Calificada'!D3936</f>
        <v>201033I420</v>
      </c>
      <c r="B3935" t="str">
        <f>'Base Calificada'!U3936</f>
        <v>No social</v>
      </c>
    </row>
    <row r="3936" spans="1:2" x14ac:dyDescent="0.25">
      <c r="A3936" t="str">
        <f>'Base Calificada'!A3937&amp;'Base Calificada'!D3937</f>
        <v>201033I421</v>
      </c>
      <c r="B3936" t="str">
        <f>'Base Calificada'!U3937</f>
        <v>No social</v>
      </c>
    </row>
    <row r="3937" spans="1:2" x14ac:dyDescent="0.25">
      <c r="A3937" t="str">
        <f>'Base Calificada'!A3938&amp;'Base Calificada'!D3938</f>
        <v>201033I422</v>
      </c>
      <c r="B3937" t="str">
        <f>'Base Calificada'!U3938</f>
        <v>No social</v>
      </c>
    </row>
    <row r="3938" spans="1:2" x14ac:dyDescent="0.25">
      <c r="A3938" t="str">
        <f>'Base Calificada'!A3939&amp;'Base Calificada'!D3939</f>
        <v>201033I423</v>
      </c>
      <c r="B3938" t="str">
        <f>'Base Calificada'!U3939</f>
        <v>No social</v>
      </c>
    </row>
    <row r="3939" spans="1:2" x14ac:dyDescent="0.25">
      <c r="A3939" t="str">
        <f>'Base Calificada'!A3940&amp;'Base Calificada'!D3940</f>
        <v>201033I424</v>
      </c>
      <c r="B3939" t="str">
        <f>'Base Calificada'!U3940</f>
        <v>No social</v>
      </c>
    </row>
    <row r="3940" spans="1:2" x14ac:dyDescent="0.25">
      <c r="A3940" t="str">
        <f>'Base Calificada'!A3941&amp;'Base Calificada'!D3941</f>
        <v>201033I425</v>
      </c>
      <c r="B3940" t="str">
        <f>'Base Calificada'!U3941</f>
        <v>No social</v>
      </c>
    </row>
    <row r="3941" spans="1:2" x14ac:dyDescent="0.25">
      <c r="A3941" t="str">
        <f>'Base Calificada'!A3942&amp;'Base Calificada'!D3942</f>
        <v>201033I426</v>
      </c>
      <c r="B3941" t="str">
        <f>'Base Calificada'!U3942</f>
        <v>No social</v>
      </c>
    </row>
    <row r="3942" spans="1:2" x14ac:dyDescent="0.25">
      <c r="A3942" t="str">
        <f>'Base Calificada'!A3943&amp;'Base Calificada'!D3943</f>
        <v>201033I427</v>
      </c>
      <c r="B3942" t="str">
        <f>'Base Calificada'!U3943</f>
        <v>No social</v>
      </c>
    </row>
    <row r="3943" spans="1:2" x14ac:dyDescent="0.25">
      <c r="A3943" t="str">
        <f>'Base Calificada'!A3944&amp;'Base Calificada'!D3944</f>
        <v>201033I428</v>
      </c>
      <c r="B3943" t="str">
        <f>'Base Calificada'!U3944</f>
        <v>No social</v>
      </c>
    </row>
    <row r="3944" spans="1:2" x14ac:dyDescent="0.25">
      <c r="A3944" t="str">
        <f>'Base Calificada'!A3945&amp;'Base Calificada'!D3945</f>
        <v>201033I429</v>
      </c>
      <c r="B3944" t="str">
        <f>'Base Calificada'!U3945</f>
        <v>No social</v>
      </c>
    </row>
    <row r="3945" spans="1:2" x14ac:dyDescent="0.25">
      <c r="A3945" t="str">
        <f>'Base Calificada'!A3946&amp;'Base Calificada'!D3946</f>
        <v>201033I430</v>
      </c>
      <c r="B3945" t="str">
        <f>'Base Calificada'!U3946</f>
        <v>No social</v>
      </c>
    </row>
    <row r="3946" spans="1:2" x14ac:dyDescent="0.25">
      <c r="A3946" t="str">
        <f>'Base Calificada'!A3947&amp;'Base Calificada'!D3947</f>
        <v>201033I431</v>
      </c>
      <c r="B3946" t="str">
        <f>'Base Calificada'!U3947</f>
        <v>No social</v>
      </c>
    </row>
    <row r="3947" spans="1:2" x14ac:dyDescent="0.25">
      <c r="A3947" t="str">
        <f>'Base Calificada'!A3948&amp;'Base Calificada'!D3948</f>
        <v>201033I432</v>
      </c>
      <c r="B3947" t="str">
        <f>'Base Calificada'!U3948</f>
        <v>No social</v>
      </c>
    </row>
    <row r="3948" spans="1:2" x14ac:dyDescent="0.25">
      <c r="A3948" t="str">
        <f>'Base Calificada'!A3949&amp;'Base Calificada'!D3949</f>
        <v>201033I501</v>
      </c>
      <c r="B3948" t="str">
        <f>'Base Calificada'!U3949</f>
        <v>Social</v>
      </c>
    </row>
    <row r="3949" spans="1:2" x14ac:dyDescent="0.25">
      <c r="A3949" t="str">
        <f>'Base Calificada'!A3950&amp;'Base Calificada'!D3950</f>
        <v>201033I502</v>
      </c>
      <c r="B3949" t="str">
        <f>'Base Calificada'!U3950</f>
        <v>Social</v>
      </c>
    </row>
    <row r="3950" spans="1:2" x14ac:dyDescent="0.25">
      <c r="A3950" t="str">
        <f>'Base Calificada'!A3951&amp;'Base Calificada'!D3951</f>
        <v>201033I503</v>
      </c>
      <c r="B3950" t="str">
        <f>'Base Calificada'!U3951</f>
        <v>Social</v>
      </c>
    </row>
    <row r="3951" spans="1:2" x14ac:dyDescent="0.25">
      <c r="A3951" t="str">
        <f>'Base Calificada'!A3952&amp;'Base Calificada'!D3952</f>
        <v>201033I504</v>
      </c>
      <c r="B3951" t="str">
        <f>'Base Calificada'!U3952</f>
        <v>Social</v>
      </c>
    </row>
    <row r="3952" spans="1:2" x14ac:dyDescent="0.25">
      <c r="A3952" t="str">
        <f>'Base Calificada'!A3953&amp;'Base Calificada'!D3953</f>
        <v>201033I505</v>
      </c>
      <c r="B3952" t="str">
        <f>'Base Calificada'!U3953</f>
        <v>Social</v>
      </c>
    </row>
    <row r="3953" spans="1:2" x14ac:dyDescent="0.25">
      <c r="A3953" t="str">
        <f>'Base Calificada'!A3954&amp;'Base Calificada'!D3954</f>
        <v>201033I506</v>
      </c>
      <c r="B3953" t="str">
        <f>'Base Calificada'!U3954</f>
        <v>Social</v>
      </c>
    </row>
    <row r="3954" spans="1:2" x14ac:dyDescent="0.25">
      <c r="A3954" t="str">
        <f>'Base Calificada'!A3955&amp;'Base Calificada'!D3955</f>
        <v>201033I507</v>
      </c>
      <c r="B3954" t="str">
        <f>'Base Calificada'!U3955</f>
        <v>Social</v>
      </c>
    </row>
    <row r="3955" spans="1:2" x14ac:dyDescent="0.25">
      <c r="A3955" t="str">
        <f>'Base Calificada'!A3956&amp;'Base Calificada'!D3956</f>
        <v>201033I508</v>
      </c>
      <c r="B3955" t="str">
        <f>'Base Calificada'!U3956</f>
        <v>Social</v>
      </c>
    </row>
    <row r="3956" spans="1:2" x14ac:dyDescent="0.25">
      <c r="A3956" t="str">
        <f>'Base Calificada'!A3957&amp;'Base Calificada'!D3957</f>
        <v>201033I509</v>
      </c>
      <c r="B3956" t="str">
        <f>'Base Calificada'!U3957</f>
        <v>Social</v>
      </c>
    </row>
    <row r="3957" spans="1:2" x14ac:dyDescent="0.25">
      <c r="A3957" t="str">
        <f>'Base Calificada'!A3958&amp;'Base Calificada'!D3958</f>
        <v>201033I510</v>
      </c>
      <c r="B3957" t="str">
        <f>'Base Calificada'!U3958</f>
        <v>Social</v>
      </c>
    </row>
    <row r="3958" spans="1:2" x14ac:dyDescent="0.25">
      <c r="A3958" t="str">
        <f>'Base Calificada'!A3959&amp;'Base Calificada'!D3959</f>
        <v>201033I511</v>
      </c>
      <c r="B3958" t="str">
        <f>'Base Calificada'!U3959</f>
        <v>Social</v>
      </c>
    </row>
    <row r="3959" spans="1:2" x14ac:dyDescent="0.25">
      <c r="A3959" t="str">
        <f>'Base Calificada'!A3960&amp;'Base Calificada'!D3960</f>
        <v>201033I512</v>
      </c>
      <c r="B3959" t="str">
        <f>'Base Calificada'!U3960</f>
        <v>Social</v>
      </c>
    </row>
    <row r="3960" spans="1:2" x14ac:dyDescent="0.25">
      <c r="A3960" t="str">
        <f>'Base Calificada'!A3961&amp;'Base Calificada'!D3961</f>
        <v>201033I513</v>
      </c>
      <c r="B3960" t="str">
        <f>'Base Calificada'!U3961</f>
        <v>Social</v>
      </c>
    </row>
    <row r="3961" spans="1:2" x14ac:dyDescent="0.25">
      <c r="A3961" t="str">
        <f>'Base Calificada'!A3962&amp;'Base Calificada'!D3962</f>
        <v>201033I514</v>
      </c>
      <c r="B3961" t="str">
        <f>'Base Calificada'!U3962</f>
        <v>Social</v>
      </c>
    </row>
    <row r="3962" spans="1:2" x14ac:dyDescent="0.25">
      <c r="A3962" t="str">
        <f>'Base Calificada'!A3963&amp;'Base Calificada'!D3963</f>
        <v>201033I515</v>
      </c>
      <c r="B3962" t="str">
        <f>'Base Calificada'!U3963</f>
        <v>Social</v>
      </c>
    </row>
    <row r="3963" spans="1:2" x14ac:dyDescent="0.25">
      <c r="A3963" t="str">
        <f>'Base Calificada'!A3964&amp;'Base Calificada'!D3964</f>
        <v>201033I516</v>
      </c>
      <c r="B3963" t="str">
        <f>'Base Calificada'!U3964</f>
        <v>Social</v>
      </c>
    </row>
    <row r="3964" spans="1:2" x14ac:dyDescent="0.25">
      <c r="A3964" t="str">
        <f>'Base Calificada'!A3965&amp;'Base Calificada'!D3965</f>
        <v>201033I517</v>
      </c>
      <c r="B3964" t="str">
        <f>'Base Calificada'!U3965</f>
        <v>Social</v>
      </c>
    </row>
    <row r="3965" spans="1:2" x14ac:dyDescent="0.25">
      <c r="A3965" t="str">
        <f>'Base Calificada'!A3966&amp;'Base Calificada'!D3966</f>
        <v>201033I518</v>
      </c>
      <c r="B3965" t="str">
        <f>'Base Calificada'!U3966</f>
        <v>Social</v>
      </c>
    </row>
    <row r="3966" spans="1:2" x14ac:dyDescent="0.25">
      <c r="A3966" t="str">
        <f>'Base Calificada'!A3967&amp;'Base Calificada'!D3967</f>
        <v>201033I519</v>
      </c>
      <c r="B3966" t="str">
        <f>'Base Calificada'!U3967</f>
        <v>Social</v>
      </c>
    </row>
    <row r="3967" spans="1:2" x14ac:dyDescent="0.25">
      <c r="A3967" t="str">
        <f>'Base Calificada'!A3968&amp;'Base Calificada'!D3968</f>
        <v>201033I520</v>
      </c>
      <c r="B3967" t="str">
        <f>'Base Calificada'!U3968</f>
        <v>Social</v>
      </c>
    </row>
    <row r="3968" spans="1:2" x14ac:dyDescent="0.25">
      <c r="A3968" t="str">
        <f>'Base Calificada'!A3969&amp;'Base Calificada'!D3969</f>
        <v>201033I521</v>
      </c>
      <c r="B3968" t="str">
        <f>'Base Calificada'!U3969</f>
        <v>Social</v>
      </c>
    </row>
    <row r="3969" spans="1:2" x14ac:dyDescent="0.25">
      <c r="A3969" t="str">
        <f>'Base Calificada'!A3970&amp;'Base Calificada'!D3970</f>
        <v>201033I522</v>
      </c>
      <c r="B3969" t="str">
        <f>'Base Calificada'!U3970</f>
        <v>Social</v>
      </c>
    </row>
    <row r="3970" spans="1:2" x14ac:dyDescent="0.25">
      <c r="A3970" t="str">
        <f>'Base Calificada'!A3971&amp;'Base Calificada'!D3971</f>
        <v>201033I523</v>
      </c>
      <c r="B3970" t="str">
        <f>'Base Calificada'!U3971</f>
        <v>Social</v>
      </c>
    </row>
    <row r="3971" spans="1:2" x14ac:dyDescent="0.25">
      <c r="A3971" t="str">
        <f>'Base Calificada'!A3972&amp;'Base Calificada'!D3972</f>
        <v>201033I524</v>
      </c>
      <c r="B3971" t="str">
        <f>'Base Calificada'!U3972</f>
        <v>Social</v>
      </c>
    </row>
    <row r="3972" spans="1:2" x14ac:dyDescent="0.25">
      <c r="A3972" t="str">
        <f>'Base Calificada'!A3973&amp;'Base Calificada'!D3973</f>
        <v>201033I525</v>
      </c>
      <c r="B3972" t="str">
        <f>'Base Calificada'!U3973</f>
        <v>Social</v>
      </c>
    </row>
    <row r="3973" spans="1:2" x14ac:dyDescent="0.25">
      <c r="A3973" t="str">
        <f>'Base Calificada'!A3974&amp;'Base Calificada'!D3974</f>
        <v>201033I526</v>
      </c>
      <c r="B3973" t="str">
        <f>'Base Calificada'!U3974</f>
        <v>Social</v>
      </c>
    </row>
    <row r="3974" spans="1:2" x14ac:dyDescent="0.25">
      <c r="A3974" t="str">
        <f>'Base Calificada'!A3975&amp;'Base Calificada'!D3975</f>
        <v>201033I527</v>
      </c>
      <c r="B3974" t="str">
        <f>'Base Calificada'!U3975</f>
        <v>Social</v>
      </c>
    </row>
    <row r="3975" spans="1:2" x14ac:dyDescent="0.25">
      <c r="A3975" t="str">
        <f>'Base Calificada'!A3976&amp;'Base Calificada'!D3976</f>
        <v>201033I528</v>
      </c>
      <c r="B3975" t="str">
        <f>'Base Calificada'!U3976</f>
        <v>Social</v>
      </c>
    </row>
    <row r="3976" spans="1:2" x14ac:dyDescent="0.25">
      <c r="A3976" t="str">
        <f>'Base Calificada'!A3977&amp;'Base Calificada'!D3977</f>
        <v>201033I529</v>
      </c>
      <c r="B3976" t="str">
        <f>'Base Calificada'!U3977</f>
        <v>Social</v>
      </c>
    </row>
    <row r="3977" spans="1:2" x14ac:dyDescent="0.25">
      <c r="A3977" t="str">
        <f>'Base Calificada'!A3978&amp;'Base Calificada'!D3978</f>
        <v>201033I530</v>
      </c>
      <c r="B3977" t="str">
        <f>'Base Calificada'!U3978</f>
        <v>Social</v>
      </c>
    </row>
    <row r="3978" spans="1:2" x14ac:dyDescent="0.25">
      <c r="A3978" t="str">
        <f>'Base Calificada'!A3979&amp;'Base Calificada'!D3979</f>
        <v>201033I531</v>
      </c>
      <c r="B3978" t="str">
        <f>'Base Calificada'!U3979</f>
        <v>Social</v>
      </c>
    </row>
    <row r="3979" spans="1:2" x14ac:dyDescent="0.25">
      <c r="A3979" t="str">
        <f>'Base Calificada'!A3980&amp;'Base Calificada'!D3980</f>
        <v>201033I532</v>
      </c>
      <c r="B3979" t="str">
        <f>'Base Calificada'!U3980</f>
        <v>Social</v>
      </c>
    </row>
    <row r="3980" spans="1:2" x14ac:dyDescent="0.25">
      <c r="A3980" t="str">
        <f>'Base Calificada'!A3981&amp;'Base Calificada'!D3981</f>
        <v>201033I534</v>
      </c>
      <c r="B3980" t="str">
        <f>'Base Calificada'!U3981</f>
        <v>Social</v>
      </c>
    </row>
    <row r="3981" spans="1:2" x14ac:dyDescent="0.25">
      <c r="A3981" t="str">
        <f>'Base Calificada'!A3982&amp;'Base Calificada'!D3982</f>
        <v>201033I601</v>
      </c>
      <c r="B3981" t="str">
        <f>'Base Calificada'!U3982</f>
        <v>Social</v>
      </c>
    </row>
    <row r="3982" spans="1:2" x14ac:dyDescent="0.25">
      <c r="A3982" t="str">
        <f>'Base Calificada'!A3983&amp;'Base Calificada'!D3983</f>
        <v>201033I602</v>
      </c>
      <c r="B3982" t="str">
        <f>'Base Calificada'!U3983</f>
        <v>Social</v>
      </c>
    </row>
    <row r="3983" spans="1:2" x14ac:dyDescent="0.25">
      <c r="A3983" t="str">
        <f>'Base Calificada'!A3984&amp;'Base Calificada'!D3984</f>
        <v>201033I603</v>
      </c>
      <c r="B3983" t="str">
        <f>'Base Calificada'!U3984</f>
        <v>Social</v>
      </c>
    </row>
    <row r="3984" spans="1:2" x14ac:dyDescent="0.25">
      <c r="A3984" t="str">
        <f>'Base Calificada'!A3985&amp;'Base Calificada'!D3985</f>
        <v>201033I604</v>
      </c>
      <c r="B3984" t="str">
        <f>'Base Calificada'!U3985</f>
        <v>Social</v>
      </c>
    </row>
    <row r="3985" spans="1:2" x14ac:dyDescent="0.25">
      <c r="A3985" t="str">
        <f>'Base Calificada'!A3986&amp;'Base Calificada'!D3986</f>
        <v>201033I605</v>
      </c>
      <c r="B3985" t="str">
        <f>'Base Calificada'!U3986</f>
        <v>Social</v>
      </c>
    </row>
    <row r="3986" spans="1:2" x14ac:dyDescent="0.25">
      <c r="A3986" t="str">
        <f>'Base Calificada'!A3987&amp;'Base Calificada'!D3987</f>
        <v>201033I606</v>
      </c>
      <c r="B3986" t="str">
        <f>'Base Calificada'!U3987</f>
        <v>Social</v>
      </c>
    </row>
    <row r="3987" spans="1:2" x14ac:dyDescent="0.25">
      <c r="A3987" t="str">
        <f>'Base Calificada'!A3988&amp;'Base Calificada'!D3988</f>
        <v>201033I607</v>
      </c>
      <c r="B3987" t="str">
        <f>'Base Calificada'!U3988</f>
        <v>Social</v>
      </c>
    </row>
    <row r="3988" spans="1:2" x14ac:dyDescent="0.25">
      <c r="A3988" t="str">
        <f>'Base Calificada'!A3989&amp;'Base Calificada'!D3989</f>
        <v>201033I608</v>
      </c>
      <c r="B3988" t="str">
        <f>'Base Calificada'!U3989</f>
        <v>Social</v>
      </c>
    </row>
    <row r="3989" spans="1:2" x14ac:dyDescent="0.25">
      <c r="A3989" t="str">
        <f>'Base Calificada'!A3990&amp;'Base Calificada'!D3990</f>
        <v>201033I610</v>
      </c>
      <c r="B3989" t="str">
        <f>'Base Calificada'!U3990</f>
        <v>Social</v>
      </c>
    </row>
    <row r="3990" spans="1:2" x14ac:dyDescent="0.25">
      <c r="A3990" t="str">
        <f>'Base Calificada'!A3991&amp;'Base Calificada'!D3991</f>
        <v>201033I611</v>
      </c>
      <c r="B3990" t="str">
        <f>'Base Calificada'!U3991</f>
        <v>Social</v>
      </c>
    </row>
    <row r="3991" spans="1:2" x14ac:dyDescent="0.25">
      <c r="A3991" t="str">
        <f>'Base Calificada'!A3992&amp;'Base Calificada'!D3992</f>
        <v>201033I612</v>
      </c>
      <c r="B3991" t="str">
        <f>'Base Calificada'!U3992</f>
        <v>Social</v>
      </c>
    </row>
    <row r="3992" spans="1:2" x14ac:dyDescent="0.25">
      <c r="A3992" t="str">
        <f>'Base Calificada'!A3993&amp;'Base Calificada'!D3993</f>
        <v>201033I613</v>
      </c>
      <c r="B3992" t="str">
        <f>'Base Calificada'!U3993</f>
        <v>Social</v>
      </c>
    </row>
    <row r="3993" spans="1:2" x14ac:dyDescent="0.25">
      <c r="A3993" t="str">
        <f>'Base Calificada'!A3994&amp;'Base Calificada'!D3994</f>
        <v>201033I614</v>
      </c>
      <c r="B3993" t="str">
        <f>'Base Calificada'!U3994</f>
        <v>Social</v>
      </c>
    </row>
    <row r="3994" spans="1:2" x14ac:dyDescent="0.25">
      <c r="A3994" t="str">
        <f>'Base Calificada'!A3995&amp;'Base Calificada'!D3995</f>
        <v>201033I615</v>
      </c>
      <c r="B3994" t="str">
        <f>'Base Calificada'!U3995</f>
        <v>Social</v>
      </c>
    </row>
    <row r="3995" spans="1:2" x14ac:dyDescent="0.25">
      <c r="A3995" t="str">
        <f>'Base Calificada'!A3996&amp;'Base Calificada'!D3996</f>
        <v>201033I616</v>
      </c>
      <c r="B3995" t="str">
        <f>'Base Calificada'!U3996</f>
        <v>Social</v>
      </c>
    </row>
    <row r="3996" spans="1:2" x14ac:dyDescent="0.25">
      <c r="A3996" t="str">
        <f>'Base Calificada'!A3997&amp;'Base Calificada'!D3997</f>
        <v>201033I617</v>
      </c>
      <c r="B3996" t="str">
        <f>'Base Calificada'!U3997</f>
        <v>Social</v>
      </c>
    </row>
    <row r="3997" spans="1:2" x14ac:dyDescent="0.25">
      <c r="A3997" t="str">
        <f>'Base Calificada'!A3998&amp;'Base Calificada'!D3998</f>
        <v>201033I618</v>
      </c>
      <c r="B3997" t="str">
        <f>'Base Calificada'!U3998</f>
        <v>Social</v>
      </c>
    </row>
    <row r="3998" spans="1:2" x14ac:dyDescent="0.25">
      <c r="A3998" t="str">
        <f>'Base Calificada'!A3999&amp;'Base Calificada'!D3999</f>
        <v>201033I619</v>
      </c>
      <c r="B3998" t="str">
        <f>'Base Calificada'!U3999</f>
        <v>Social</v>
      </c>
    </row>
    <row r="3999" spans="1:2" x14ac:dyDescent="0.25">
      <c r="A3999" t="str">
        <f>'Base Calificada'!A4000&amp;'Base Calificada'!D4000</f>
        <v>201033I620</v>
      </c>
      <c r="B3999" t="str">
        <f>'Base Calificada'!U4000</f>
        <v>Social</v>
      </c>
    </row>
    <row r="4000" spans="1:2" x14ac:dyDescent="0.25">
      <c r="A4000" t="str">
        <f>'Base Calificada'!A4001&amp;'Base Calificada'!D4001</f>
        <v>201033I621</v>
      </c>
      <c r="B4000" t="str">
        <f>'Base Calificada'!U4001</f>
        <v>Social</v>
      </c>
    </row>
    <row r="4001" spans="1:2" x14ac:dyDescent="0.25">
      <c r="A4001" t="str">
        <f>'Base Calificada'!A4002&amp;'Base Calificada'!D4002</f>
        <v>201033I622</v>
      </c>
      <c r="B4001" t="str">
        <f>'Base Calificada'!U4002</f>
        <v>Social</v>
      </c>
    </row>
    <row r="4002" spans="1:2" x14ac:dyDescent="0.25">
      <c r="A4002" t="str">
        <f>'Base Calificada'!A4003&amp;'Base Calificada'!D4003</f>
        <v>201033I623</v>
      </c>
      <c r="B4002" t="str">
        <f>'Base Calificada'!U4003</f>
        <v>Social</v>
      </c>
    </row>
    <row r="4003" spans="1:2" x14ac:dyDescent="0.25">
      <c r="A4003" t="str">
        <f>'Base Calificada'!A4004&amp;'Base Calificada'!D4004</f>
        <v>201033I624</v>
      </c>
      <c r="B4003" t="str">
        <f>'Base Calificada'!U4004</f>
        <v>Social</v>
      </c>
    </row>
    <row r="4004" spans="1:2" x14ac:dyDescent="0.25">
      <c r="A4004" t="str">
        <f>'Base Calificada'!A4005&amp;'Base Calificada'!D4005</f>
        <v>201033I625</v>
      </c>
      <c r="B4004" t="str">
        <f>'Base Calificada'!U4005</f>
        <v>Social</v>
      </c>
    </row>
    <row r="4005" spans="1:2" x14ac:dyDescent="0.25">
      <c r="A4005" t="str">
        <f>'Base Calificada'!A4006&amp;'Base Calificada'!D4006</f>
        <v>201033I626</v>
      </c>
      <c r="B4005" t="str">
        <f>'Base Calificada'!U4006</f>
        <v>Social</v>
      </c>
    </row>
    <row r="4006" spans="1:2" x14ac:dyDescent="0.25">
      <c r="A4006" t="str">
        <f>'Base Calificada'!A4007&amp;'Base Calificada'!D4007</f>
        <v>201033I627</v>
      </c>
      <c r="B4006" t="str">
        <f>'Base Calificada'!U4007</f>
        <v>Social</v>
      </c>
    </row>
    <row r="4007" spans="1:2" x14ac:dyDescent="0.25">
      <c r="A4007" t="str">
        <f>'Base Calificada'!A4008&amp;'Base Calificada'!D4008</f>
        <v>201033I628</v>
      </c>
      <c r="B4007" t="str">
        <f>'Base Calificada'!U4008</f>
        <v>Social</v>
      </c>
    </row>
    <row r="4008" spans="1:2" x14ac:dyDescent="0.25">
      <c r="A4008" t="str">
        <f>'Base Calificada'!A4009&amp;'Base Calificada'!D4009</f>
        <v>201033I629</v>
      </c>
      <c r="B4008" t="str">
        <f>'Base Calificada'!U4009</f>
        <v>Social</v>
      </c>
    </row>
    <row r="4009" spans="1:2" x14ac:dyDescent="0.25">
      <c r="A4009" t="str">
        <f>'Base Calificada'!A4010&amp;'Base Calificada'!D4010</f>
        <v>201033I630</v>
      </c>
      <c r="B4009" t="str">
        <f>'Base Calificada'!U4010</f>
        <v>Social</v>
      </c>
    </row>
    <row r="4010" spans="1:2" x14ac:dyDescent="0.25">
      <c r="A4010" t="str">
        <f>'Base Calificada'!A4011&amp;'Base Calificada'!D4011</f>
        <v>201033I631</v>
      </c>
      <c r="B4010" t="str">
        <f>'Base Calificada'!U4011</f>
        <v>Social</v>
      </c>
    </row>
    <row r="4011" spans="1:2" x14ac:dyDescent="0.25">
      <c r="A4011" t="str">
        <f>'Base Calificada'!A4012&amp;'Base Calificada'!D4012</f>
        <v>201033I632</v>
      </c>
      <c r="B4011" t="str">
        <f>'Base Calificada'!U4012</f>
        <v>Social</v>
      </c>
    </row>
    <row r="4012" spans="1:2" x14ac:dyDescent="0.25">
      <c r="A4012" t="str">
        <f>'Base Calificada'!A4013&amp;'Base Calificada'!D4013</f>
        <v>201033I701</v>
      </c>
      <c r="B4012" t="str">
        <f>'Base Calificada'!U4013</f>
        <v>No social</v>
      </c>
    </row>
    <row r="4013" spans="1:2" x14ac:dyDescent="0.25">
      <c r="A4013" t="str">
        <f>'Base Calificada'!A4014&amp;'Base Calificada'!D4014</f>
        <v>201033I702</v>
      </c>
      <c r="B4013" t="str">
        <f>'Base Calificada'!U4014</f>
        <v>No social</v>
      </c>
    </row>
    <row r="4014" spans="1:2" x14ac:dyDescent="0.25">
      <c r="A4014" t="str">
        <f>'Base Calificada'!A4015&amp;'Base Calificada'!D4015</f>
        <v>201033I703</v>
      </c>
      <c r="B4014" t="str">
        <f>'Base Calificada'!U4015</f>
        <v>No social</v>
      </c>
    </row>
    <row r="4015" spans="1:2" x14ac:dyDescent="0.25">
      <c r="A4015" t="str">
        <f>'Base Calificada'!A4016&amp;'Base Calificada'!D4016</f>
        <v>201033I704</v>
      </c>
      <c r="B4015" t="str">
        <f>'Base Calificada'!U4016</f>
        <v>No social</v>
      </c>
    </row>
    <row r="4016" spans="1:2" x14ac:dyDescent="0.25">
      <c r="A4016" t="str">
        <f>'Base Calificada'!A4017&amp;'Base Calificada'!D4017</f>
        <v>201033I705</v>
      </c>
      <c r="B4016" t="str">
        <f>'Base Calificada'!U4017</f>
        <v>No social</v>
      </c>
    </row>
    <row r="4017" spans="1:2" x14ac:dyDescent="0.25">
      <c r="A4017" t="str">
        <f>'Base Calificada'!A4018&amp;'Base Calificada'!D4018</f>
        <v>201033I706</v>
      </c>
      <c r="B4017" t="str">
        <f>'Base Calificada'!U4018</f>
        <v>No social</v>
      </c>
    </row>
    <row r="4018" spans="1:2" x14ac:dyDescent="0.25">
      <c r="A4018" t="str">
        <f>'Base Calificada'!A4019&amp;'Base Calificada'!D4019</f>
        <v>201033I707</v>
      </c>
      <c r="B4018" t="str">
        <f>'Base Calificada'!U4019</f>
        <v>No social</v>
      </c>
    </row>
    <row r="4019" spans="1:2" x14ac:dyDescent="0.25">
      <c r="A4019" t="str">
        <f>'Base Calificada'!A4020&amp;'Base Calificada'!D4020</f>
        <v>201033I708</v>
      </c>
      <c r="B4019" t="str">
        <f>'Base Calificada'!U4020</f>
        <v>No social</v>
      </c>
    </row>
    <row r="4020" spans="1:2" x14ac:dyDescent="0.25">
      <c r="A4020" t="str">
        <f>'Base Calificada'!A4021&amp;'Base Calificada'!D4021</f>
        <v>201033I709</v>
      </c>
      <c r="B4020" t="str">
        <f>'Base Calificada'!U4021</f>
        <v>No social</v>
      </c>
    </row>
    <row r="4021" spans="1:2" x14ac:dyDescent="0.25">
      <c r="A4021" t="str">
        <f>'Base Calificada'!A4022&amp;'Base Calificada'!D4022</f>
        <v>201033I710</v>
      </c>
      <c r="B4021" t="str">
        <f>'Base Calificada'!U4022</f>
        <v>No social</v>
      </c>
    </row>
    <row r="4022" spans="1:2" x14ac:dyDescent="0.25">
      <c r="A4022" t="str">
        <f>'Base Calificada'!A4023&amp;'Base Calificada'!D4023</f>
        <v>201033I711</v>
      </c>
      <c r="B4022" t="str">
        <f>'Base Calificada'!U4023</f>
        <v>No social</v>
      </c>
    </row>
    <row r="4023" spans="1:2" x14ac:dyDescent="0.25">
      <c r="A4023" t="str">
        <f>'Base Calificada'!A4024&amp;'Base Calificada'!D4024</f>
        <v>201033I712</v>
      </c>
      <c r="B4023" t="str">
        <f>'Base Calificada'!U4024</f>
        <v>No social</v>
      </c>
    </row>
    <row r="4024" spans="1:2" x14ac:dyDescent="0.25">
      <c r="A4024" t="str">
        <f>'Base Calificada'!A4025&amp;'Base Calificada'!D4025</f>
        <v>201033I713</v>
      </c>
      <c r="B4024" t="str">
        <f>'Base Calificada'!U4025</f>
        <v>No social</v>
      </c>
    </row>
    <row r="4025" spans="1:2" x14ac:dyDescent="0.25">
      <c r="A4025" t="str">
        <f>'Base Calificada'!A4026&amp;'Base Calificada'!D4026</f>
        <v>201033I714</v>
      </c>
      <c r="B4025" t="str">
        <f>'Base Calificada'!U4026</f>
        <v>No social</v>
      </c>
    </row>
    <row r="4026" spans="1:2" x14ac:dyDescent="0.25">
      <c r="A4026" t="str">
        <f>'Base Calificada'!A4027&amp;'Base Calificada'!D4027</f>
        <v>201033I715</v>
      </c>
      <c r="B4026" t="str">
        <f>'Base Calificada'!U4027</f>
        <v>No social</v>
      </c>
    </row>
    <row r="4027" spans="1:2" x14ac:dyDescent="0.25">
      <c r="A4027" t="str">
        <f>'Base Calificada'!A4028&amp;'Base Calificada'!D4028</f>
        <v>201033I716</v>
      </c>
      <c r="B4027" t="str">
        <f>'Base Calificada'!U4028</f>
        <v>No social</v>
      </c>
    </row>
    <row r="4028" spans="1:2" x14ac:dyDescent="0.25">
      <c r="A4028" t="str">
        <f>'Base Calificada'!A4029&amp;'Base Calificada'!D4029</f>
        <v>201033I717</v>
      </c>
      <c r="B4028" t="str">
        <f>'Base Calificada'!U4029</f>
        <v>No social</v>
      </c>
    </row>
    <row r="4029" spans="1:2" x14ac:dyDescent="0.25">
      <c r="A4029" t="str">
        <f>'Base Calificada'!A4030&amp;'Base Calificada'!D4030</f>
        <v>201033I718</v>
      </c>
      <c r="B4029" t="str">
        <f>'Base Calificada'!U4030</f>
        <v>No social</v>
      </c>
    </row>
    <row r="4030" spans="1:2" x14ac:dyDescent="0.25">
      <c r="A4030" t="str">
        <f>'Base Calificada'!A4031&amp;'Base Calificada'!D4031</f>
        <v>201033I719</v>
      </c>
      <c r="B4030" t="str">
        <f>'Base Calificada'!U4031</f>
        <v>No social</v>
      </c>
    </row>
    <row r="4031" spans="1:2" x14ac:dyDescent="0.25">
      <c r="A4031" t="str">
        <f>'Base Calificada'!A4032&amp;'Base Calificada'!D4032</f>
        <v>201033I720</v>
      </c>
      <c r="B4031" t="str">
        <f>'Base Calificada'!U4032</f>
        <v>No social</v>
      </c>
    </row>
    <row r="4032" spans="1:2" x14ac:dyDescent="0.25">
      <c r="A4032" t="str">
        <f>'Base Calificada'!A4033&amp;'Base Calificada'!D4033</f>
        <v>201033I721</v>
      </c>
      <c r="B4032" t="str">
        <f>'Base Calificada'!U4033</f>
        <v>No social</v>
      </c>
    </row>
    <row r="4033" spans="1:2" x14ac:dyDescent="0.25">
      <c r="A4033" t="str">
        <f>'Base Calificada'!A4034&amp;'Base Calificada'!D4034</f>
        <v>201033I722</v>
      </c>
      <c r="B4033" t="str">
        <f>'Base Calificada'!U4034</f>
        <v>No social</v>
      </c>
    </row>
    <row r="4034" spans="1:2" x14ac:dyDescent="0.25">
      <c r="A4034" t="str">
        <f>'Base Calificada'!A4035&amp;'Base Calificada'!D4035</f>
        <v>201033I723</v>
      </c>
      <c r="B4034" t="str">
        <f>'Base Calificada'!U4035</f>
        <v>No social</v>
      </c>
    </row>
    <row r="4035" spans="1:2" x14ac:dyDescent="0.25">
      <c r="A4035" t="str">
        <f>'Base Calificada'!A4036&amp;'Base Calificada'!D4036</f>
        <v>201033I724</v>
      </c>
      <c r="B4035" t="str">
        <f>'Base Calificada'!U4036</f>
        <v>No social</v>
      </c>
    </row>
    <row r="4036" spans="1:2" x14ac:dyDescent="0.25">
      <c r="A4036" t="str">
        <f>'Base Calificada'!A4037&amp;'Base Calificada'!D4037</f>
        <v>201033I725</v>
      </c>
      <c r="B4036" t="str">
        <f>'Base Calificada'!U4037</f>
        <v>No social</v>
      </c>
    </row>
    <row r="4037" spans="1:2" x14ac:dyDescent="0.25">
      <c r="A4037" t="str">
        <f>'Base Calificada'!A4038&amp;'Base Calificada'!D4038</f>
        <v>201033I726</v>
      </c>
      <c r="B4037" t="str">
        <f>'Base Calificada'!U4038</f>
        <v>No social</v>
      </c>
    </row>
    <row r="4038" spans="1:2" x14ac:dyDescent="0.25">
      <c r="A4038" t="str">
        <f>'Base Calificada'!A4039&amp;'Base Calificada'!D4039</f>
        <v>201033I727</v>
      </c>
      <c r="B4038" t="str">
        <f>'Base Calificada'!U4039</f>
        <v>No social</v>
      </c>
    </row>
    <row r="4039" spans="1:2" x14ac:dyDescent="0.25">
      <c r="A4039" t="str">
        <f>'Base Calificada'!A4040&amp;'Base Calificada'!D4040</f>
        <v>201033I728</v>
      </c>
      <c r="B4039" t="str">
        <f>'Base Calificada'!U4040</f>
        <v>No social</v>
      </c>
    </row>
    <row r="4040" spans="1:2" x14ac:dyDescent="0.25">
      <c r="A4040" t="str">
        <f>'Base Calificada'!A4041&amp;'Base Calificada'!D4041</f>
        <v>201033I729</v>
      </c>
      <c r="B4040" t="str">
        <f>'Base Calificada'!U4041</f>
        <v>No social</v>
      </c>
    </row>
    <row r="4041" spans="1:2" x14ac:dyDescent="0.25">
      <c r="A4041" t="str">
        <f>'Base Calificada'!A4042&amp;'Base Calificada'!D4042</f>
        <v>201033I730</v>
      </c>
      <c r="B4041" t="str">
        <f>'Base Calificada'!U4042</f>
        <v>No social</v>
      </c>
    </row>
    <row r="4042" spans="1:2" x14ac:dyDescent="0.25">
      <c r="A4042" t="str">
        <f>'Base Calificada'!A4043&amp;'Base Calificada'!D4043</f>
        <v>201033I731</v>
      </c>
      <c r="B4042" t="str">
        <f>'Base Calificada'!U4043</f>
        <v>No social</v>
      </c>
    </row>
    <row r="4043" spans="1:2" x14ac:dyDescent="0.25">
      <c r="A4043" t="str">
        <f>'Base Calificada'!A4044&amp;'Base Calificada'!D4044</f>
        <v>201033I732</v>
      </c>
      <c r="B4043" t="str">
        <f>'Base Calificada'!U4044</f>
        <v>No social</v>
      </c>
    </row>
    <row r="4044" spans="1:2" x14ac:dyDescent="0.25">
      <c r="A4044" t="str">
        <f>'Base Calificada'!A4045&amp;'Base Calificada'!D4045</f>
        <v>201033I734</v>
      </c>
      <c r="B4044" t="str">
        <f>'Base Calificada'!U4045</f>
        <v>No social</v>
      </c>
    </row>
    <row r="4045" spans="1:2" x14ac:dyDescent="0.25">
      <c r="A4045" t="str">
        <f>'Base Calificada'!A4046&amp;'Base Calificada'!D4046</f>
        <v>201033I801</v>
      </c>
      <c r="B4045" t="str">
        <f>'Base Calificada'!U4046</f>
        <v>No social</v>
      </c>
    </row>
    <row r="4046" spans="1:2" x14ac:dyDescent="0.25">
      <c r="A4046" t="str">
        <f>'Base Calificada'!A4047&amp;'Base Calificada'!D4047</f>
        <v>201033I802</v>
      </c>
      <c r="B4046" t="str">
        <f>'Base Calificada'!U4047</f>
        <v>No social</v>
      </c>
    </row>
    <row r="4047" spans="1:2" x14ac:dyDescent="0.25">
      <c r="A4047" t="str">
        <f>'Base Calificada'!A4048&amp;'Base Calificada'!D4048</f>
        <v>201033I803</v>
      </c>
      <c r="B4047" t="str">
        <f>'Base Calificada'!U4048</f>
        <v>No social</v>
      </c>
    </row>
    <row r="4048" spans="1:2" x14ac:dyDescent="0.25">
      <c r="A4048" t="str">
        <f>'Base Calificada'!A4049&amp;'Base Calificada'!D4049</f>
        <v>201033I804</v>
      </c>
      <c r="B4048" t="str">
        <f>'Base Calificada'!U4049</f>
        <v>No social</v>
      </c>
    </row>
    <row r="4049" spans="1:2" x14ac:dyDescent="0.25">
      <c r="A4049" t="str">
        <f>'Base Calificada'!A4050&amp;'Base Calificada'!D4050</f>
        <v>201033I805</v>
      </c>
      <c r="B4049" t="str">
        <f>'Base Calificada'!U4050</f>
        <v>No social</v>
      </c>
    </row>
    <row r="4050" spans="1:2" x14ac:dyDescent="0.25">
      <c r="A4050" t="str">
        <f>'Base Calificada'!A4051&amp;'Base Calificada'!D4051</f>
        <v>201033I806</v>
      </c>
      <c r="B4050" t="str">
        <f>'Base Calificada'!U4051</f>
        <v>No social</v>
      </c>
    </row>
    <row r="4051" spans="1:2" x14ac:dyDescent="0.25">
      <c r="A4051" t="str">
        <f>'Base Calificada'!A4052&amp;'Base Calificada'!D4052</f>
        <v>201033I807</v>
      </c>
      <c r="B4051" t="str">
        <f>'Base Calificada'!U4052</f>
        <v>No social</v>
      </c>
    </row>
    <row r="4052" spans="1:2" x14ac:dyDescent="0.25">
      <c r="A4052" t="str">
        <f>'Base Calificada'!A4053&amp;'Base Calificada'!D4053</f>
        <v>201033I808</v>
      </c>
      <c r="B4052" t="str">
        <f>'Base Calificada'!U4053</f>
        <v>No social</v>
      </c>
    </row>
    <row r="4053" spans="1:2" x14ac:dyDescent="0.25">
      <c r="A4053" t="str">
        <f>'Base Calificada'!A4054&amp;'Base Calificada'!D4054</f>
        <v>201033I809</v>
      </c>
      <c r="B4053" t="str">
        <f>'Base Calificada'!U4054</f>
        <v>No social</v>
      </c>
    </row>
    <row r="4054" spans="1:2" x14ac:dyDescent="0.25">
      <c r="A4054" t="str">
        <f>'Base Calificada'!A4055&amp;'Base Calificada'!D4055</f>
        <v>201033I810</v>
      </c>
      <c r="B4054" t="str">
        <f>'Base Calificada'!U4055</f>
        <v>No social</v>
      </c>
    </row>
    <row r="4055" spans="1:2" x14ac:dyDescent="0.25">
      <c r="A4055" t="str">
        <f>'Base Calificada'!A4056&amp;'Base Calificada'!D4056</f>
        <v>201033I811</v>
      </c>
      <c r="B4055" t="str">
        <f>'Base Calificada'!U4056</f>
        <v>No social</v>
      </c>
    </row>
    <row r="4056" spans="1:2" x14ac:dyDescent="0.25">
      <c r="A4056" t="str">
        <f>'Base Calificada'!A4057&amp;'Base Calificada'!D4057</f>
        <v>201033I812</v>
      </c>
      <c r="B4056" t="str">
        <f>'Base Calificada'!U4057</f>
        <v>No social</v>
      </c>
    </row>
    <row r="4057" spans="1:2" x14ac:dyDescent="0.25">
      <c r="A4057" t="str">
        <f>'Base Calificada'!A4058&amp;'Base Calificada'!D4058</f>
        <v>201033I813</v>
      </c>
      <c r="B4057" t="str">
        <f>'Base Calificada'!U4058</f>
        <v>No social</v>
      </c>
    </row>
    <row r="4058" spans="1:2" x14ac:dyDescent="0.25">
      <c r="A4058" t="str">
        <f>'Base Calificada'!A4059&amp;'Base Calificada'!D4059</f>
        <v>201033I814</v>
      </c>
      <c r="B4058" t="str">
        <f>'Base Calificada'!U4059</f>
        <v>No social</v>
      </c>
    </row>
    <row r="4059" spans="1:2" x14ac:dyDescent="0.25">
      <c r="A4059" t="str">
        <f>'Base Calificada'!A4060&amp;'Base Calificada'!D4060</f>
        <v>201033I815</v>
      </c>
      <c r="B4059" t="str">
        <f>'Base Calificada'!U4060</f>
        <v>No social</v>
      </c>
    </row>
    <row r="4060" spans="1:2" x14ac:dyDescent="0.25">
      <c r="A4060" t="str">
        <f>'Base Calificada'!A4061&amp;'Base Calificada'!D4061</f>
        <v>201033I816</v>
      </c>
      <c r="B4060" t="str">
        <f>'Base Calificada'!U4061</f>
        <v>No social</v>
      </c>
    </row>
    <row r="4061" spans="1:2" x14ac:dyDescent="0.25">
      <c r="A4061" t="str">
        <f>'Base Calificada'!A4062&amp;'Base Calificada'!D4062</f>
        <v>201033I817</v>
      </c>
      <c r="B4061" t="str">
        <f>'Base Calificada'!U4062</f>
        <v>No social</v>
      </c>
    </row>
    <row r="4062" spans="1:2" x14ac:dyDescent="0.25">
      <c r="A4062" t="str">
        <f>'Base Calificada'!A4063&amp;'Base Calificada'!D4063</f>
        <v>201033I818</v>
      </c>
      <c r="B4062" t="str">
        <f>'Base Calificada'!U4063</f>
        <v>No social</v>
      </c>
    </row>
    <row r="4063" spans="1:2" x14ac:dyDescent="0.25">
      <c r="A4063" t="str">
        <f>'Base Calificada'!A4064&amp;'Base Calificada'!D4064</f>
        <v>201033I819</v>
      </c>
      <c r="B4063" t="str">
        <f>'Base Calificada'!U4064</f>
        <v>No social</v>
      </c>
    </row>
    <row r="4064" spans="1:2" x14ac:dyDescent="0.25">
      <c r="A4064" t="str">
        <f>'Base Calificada'!A4065&amp;'Base Calificada'!D4065</f>
        <v>201033I820</v>
      </c>
      <c r="B4064" t="str">
        <f>'Base Calificada'!U4065</f>
        <v>No social</v>
      </c>
    </row>
    <row r="4065" spans="1:2" x14ac:dyDescent="0.25">
      <c r="A4065" t="str">
        <f>'Base Calificada'!A4066&amp;'Base Calificada'!D4066</f>
        <v>201033I821</v>
      </c>
      <c r="B4065" t="str">
        <f>'Base Calificada'!U4066</f>
        <v>No social</v>
      </c>
    </row>
    <row r="4066" spans="1:2" x14ac:dyDescent="0.25">
      <c r="A4066" t="str">
        <f>'Base Calificada'!A4067&amp;'Base Calificada'!D4067</f>
        <v>201033I822</v>
      </c>
      <c r="B4066" t="str">
        <f>'Base Calificada'!U4067</f>
        <v>No social</v>
      </c>
    </row>
    <row r="4067" spans="1:2" x14ac:dyDescent="0.25">
      <c r="A4067" t="str">
        <f>'Base Calificada'!A4068&amp;'Base Calificada'!D4068</f>
        <v>201033I823</v>
      </c>
      <c r="B4067" t="str">
        <f>'Base Calificada'!U4068</f>
        <v>No social</v>
      </c>
    </row>
    <row r="4068" spans="1:2" x14ac:dyDescent="0.25">
      <c r="A4068" t="str">
        <f>'Base Calificada'!A4069&amp;'Base Calificada'!D4069</f>
        <v>201033I824</v>
      </c>
      <c r="B4068" t="str">
        <f>'Base Calificada'!U4069</f>
        <v>No social</v>
      </c>
    </row>
    <row r="4069" spans="1:2" x14ac:dyDescent="0.25">
      <c r="A4069" t="str">
        <f>'Base Calificada'!A4070&amp;'Base Calificada'!D4070</f>
        <v>201033I825</v>
      </c>
      <c r="B4069" t="str">
        <f>'Base Calificada'!U4070</f>
        <v>No social</v>
      </c>
    </row>
    <row r="4070" spans="1:2" x14ac:dyDescent="0.25">
      <c r="A4070" t="str">
        <f>'Base Calificada'!A4071&amp;'Base Calificada'!D4071</f>
        <v>201033I826</v>
      </c>
      <c r="B4070" t="str">
        <f>'Base Calificada'!U4071</f>
        <v>No social</v>
      </c>
    </row>
    <row r="4071" spans="1:2" x14ac:dyDescent="0.25">
      <c r="A4071" t="str">
        <f>'Base Calificada'!A4072&amp;'Base Calificada'!D4072</f>
        <v>201033I827</v>
      </c>
      <c r="B4071" t="str">
        <f>'Base Calificada'!U4072</f>
        <v>No social</v>
      </c>
    </row>
    <row r="4072" spans="1:2" x14ac:dyDescent="0.25">
      <c r="A4072" t="str">
        <f>'Base Calificada'!A4073&amp;'Base Calificada'!D4073</f>
        <v>201033I828</v>
      </c>
      <c r="B4072" t="str">
        <f>'Base Calificada'!U4073</f>
        <v>No social</v>
      </c>
    </row>
    <row r="4073" spans="1:2" x14ac:dyDescent="0.25">
      <c r="A4073" t="str">
        <f>'Base Calificada'!A4074&amp;'Base Calificada'!D4074</f>
        <v>201033I829</v>
      </c>
      <c r="B4073" t="str">
        <f>'Base Calificada'!U4074</f>
        <v>No social</v>
      </c>
    </row>
    <row r="4074" spans="1:2" x14ac:dyDescent="0.25">
      <c r="A4074" t="str">
        <f>'Base Calificada'!A4075&amp;'Base Calificada'!D4075</f>
        <v>201033I830</v>
      </c>
      <c r="B4074" t="str">
        <f>'Base Calificada'!U4075</f>
        <v>No social</v>
      </c>
    </row>
    <row r="4075" spans="1:2" x14ac:dyDescent="0.25">
      <c r="A4075" t="str">
        <f>'Base Calificada'!A4076&amp;'Base Calificada'!D4076</f>
        <v>201033I831</v>
      </c>
      <c r="B4075" t="str">
        <f>'Base Calificada'!U4076</f>
        <v>No social</v>
      </c>
    </row>
    <row r="4076" spans="1:2" x14ac:dyDescent="0.25">
      <c r="A4076" t="str">
        <f>'Base Calificada'!A4077&amp;'Base Calificada'!D4077</f>
        <v>201033I832</v>
      </c>
      <c r="B4076" t="str">
        <f>'Base Calificada'!U4077</f>
        <v>No social</v>
      </c>
    </row>
    <row r="4077" spans="1:2" x14ac:dyDescent="0.25">
      <c r="A4077" t="str">
        <f>'Base Calificada'!A4078&amp;'Base Calificada'!D4078</f>
        <v>201034D001</v>
      </c>
      <c r="B4077" t="str">
        <f>'Base Calificada'!U4078</f>
        <v>No social</v>
      </c>
    </row>
    <row r="4078" spans="1:2" x14ac:dyDescent="0.25">
      <c r="A4078" t="str">
        <f>'Base Calificada'!A4079&amp;'Base Calificada'!D4079</f>
        <v>201034D002</v>
      </c>
      <c r="B4078" t="str">
        <f>'Base Calificada'!U4079</f>
        <v>No social</v>
      </c>
    </row>
    <row r="4079" spans="1:2" x14ac:dyDescent="0.25">
      <c r="A4079" t="str">
        <f>'Base Calificada'!A4080&amp;'Base Calificada'!D4080</f>
        <v>201034D003</v>
      </c>
      <c r="B4079" t="str">
        <f>'Base Calificada'!U4080</f>
        <v>No social</v>
      </c>
    </row>
    <row r="4080" spans="1:2" x14ac:dyDescent="0.25">
      <c r="A4080" t="str">
        <f>'Base Calificada'!A4081&amp;'Base Calificada'!D4081</f>
        <v>201034D004</v>
      </c>
      <c r="B4080" t="str">
        <f>'Base Calificada'!U4081</f>
        <v>No social</v>
      </c>
    </row>
    <row r="4081" spans="1:2" x14ac:dyDescent="0.25">
      <c r="A4081" t="str">
        <f>'Base Calificada'!A4082&amp;'Base Calificada'!D4082</f>
        <v>201034D005</v>
      </c>
      <c r="B4081" t="str">
        <f>'Base Calificada'!U4082</f>
        <v>No social</v>
      </c>
    </row>
    <row r="4082" spans="1:2" x14ac:dyDescent="0.25">
      <c r="A4082" t="str">
        <f>'Base Calificada'!A4083&amp;'Base Calificada'!D4083</f>
        <v>201034D006</v>
      </c>
      <c r="B4082" t="str">
        <f>'Base Calificada'!U4083</f>
        <v>No social</v>
      </c>
    </row>
    <row r="4083" spans="1:2" x14ac:dyDescent="0.25">
      <c r="A4083" t="str">
        <f>'Base Calificada'!A4084&amp;'Base Calificada'!D4084</f>
        <v>201034D007</v>
      </c>
      <c r="B4083" t="str">
        <f>'Base Calificada'!U4084</f>
        <v>No social</v>
      </c>
    </row>
    <row r="4084" spans="1:2" x14ac:dyDescent="0.25">
      <c r="A4084" t="str">
        <f>'Base Calificada'!A4085&amp;'Base Calificada'!D4085</f>
        <v>201034D008</v>
      </c>
      <c r="B4084" t="str">
        <f>'Base Calificada'!U4085</f>
        <v>No social</v>
      </c>
    </row>
    <row r="4085" spans="1:2" x14ac:dyDescent="0.25">
      <c r="A4085" t="str">
        <f>'Base Calificada'!A4086&amp;'Base Calificada'!D4086</f>
        <v>201034D009</v>
      </c>
      <c r="B4085" t="str">
        <f>'Base Calificada'!U4086</f>
        <v>No social</v>
      </c>
    </row>
    <row r="4086" spans="1:2" x14ac:dyDescent="0.25">
      <c r="A4086" t="str">
        <f>'Base Calificada'!A4087&amp;'Base Calificada'!D4087</f>
        <v>201034D011</v>
      </c>
      <c r="B4086" t="str">
        <f>'Base Calificada'!U4087</f>
        <v>No social</v>
      </c>
    </row>
    <row r="4087" spans="1:2" x14ac:dyDescent="0.25">
      <c r="A4087" t="str">
        <f>'Base Calificada'!A4088&amp;'Base Calificada'!D4088</f>
        <v>201035E001</v>
      </c>
      <c r="B4087" t="str">
        <f>'Base Calificada'!U4088</f>
        <v>No social</v>
      </c>
    </row>
    <row r="4088" spans="1:2" x14ac:dyDescent="0.25">
      <c r="A4088" t="str">
        <f>'Base Calificada'!A4089&amp;'Base Calificada'!D4089</f>
        <v>201035E002</v>
      </c>
      <c r="B4088" t="str">
        <f>'Base Calificada'!U4089</f>
        <v>No social</v>
      </c>
    </row>
    <row r="4089" spans="1:2" x14ac:dyDescent="0.25">
      <c r="A4089" t="str">
        <f>'Base Calificada'!A4090&amp;'Base Calificada'!D4090</f>
        <v>201035E003</v>
      </c>
      <c r="B4089" t="str">
        <f>'Base Calificada'!U4090</f>
        <v>No social</v>
      </c>
    </row>
    <row r="4090" spans="1:2" x14ac:dyDescent="0.25">
      <c r="A4090" t="str">
        <f>'Base Calificada'!A4091&amp;'Base Calificada'!D4091</f>
        <v>201035E004</v>
      </c>
      <c r="B4090" t="str">
        <f>'Base Calificada'!U4091</f>
        <v>Social</v>
      </c>
    </row>
    <row r="4091" spans="1:2" x14ac:dyDescent="0.25">
      <c r="A4091" t="str">
        <f>'Base Calificada'!A4092&amp;'Base Calificada'!D4092</f>
        <v>201035E005</v>
      </c>
      <c r="B4091" t="str">
        <f>'Base Calificada'!U4092</f>
        <v>No social</v>
      </c>
    </row>
    <row r="4092" spans="1:2" x14ac:dyDescent="0.25">
      <c r="A4092" t="str">
        <f>'Base Calificada'!A4093&amp;'Base Calificada'!D4093</f>
        <v>201035E006</v>
      </c>
      <c r="B4092" t="str">
        <f>'Base Calificada'!U4093</f>
        <v>No social</v>
      </c>
    </row>
    <row r="4093" spans="1:2" x14ac:dyDescent="0.25">
      <c r="A4093" t="str">
        <f>'Base Calificada'!A4094&amp;'Base Calificada'!D4094</f>
        <v>201035E007</v>
      </c>
      <c r="B4093" t="str">
        <f>'Base Calificada'!U4094</f>
        <v>No social</v>
      </c>
    </row>
    <row r="4094" spans="1:2" x14ac:dyDescent="0.25">
      <c r="A4094" t="str">
        <f>'Base Calificada'!A4095&amp;'Base Calificada'!D4095</f>
        <v>201035E008</v>
      </c>
      <c r="B4094" t="str">
        <f>'Base Calificada'!U4095</f>
        <v>No social</v>
      </c>
    </row>
    <row r="4095" spans="1:2" x14ac:dyDescent="0.25">
      <c r="A4095" t="str">
        <f>'Base Calificada'!A4096&amp;'Base Calificada'!D4096</f>
        <v>201035E009</v>
      </c>
      <c r="B4095" t="str">
        <f>'Base Calificada'!U4096</f>
        <v>No social</v>
      </c>
    </row>
    <row r="4096" spans="1:2" x14ac:dyDescent="0.25">
      <c r="A4096" t="str">
        <f>'Base Calificada'!A4097&amp;'Base Calificada'!D4097</f>
        <v>201035E010</v>
      </c>
      <c r="B4096" t="str">
        <f>'Base Calificada'!U4097</f>
        <v>Social</v>
      </c>
    </row>
    <row r="4097" spans="1:2" x14ac:dyDescent="0.25">
      <c r="A4097" t="str">
        <f>'Base Calificada'!A4098&amp;'Base Calificada'!D4098</f>
        <v>201035E011</v>
      </c>
      <c r="B4097" t="str">
        <f>'Base Calificada'!U4098</f>
        <v>Social</v>
      </c>
    </row>
    <row r="4098" spans="1:2" x14ac:dyDescent="0.25">
      <c r="A4098" t="str">
        <f>'Base Calificada'!A4099&amp;'Base Calificada'!D4099</f>
        <v>201035E012</v>
      </c>
      <c r="B4098" t="str">
        <f>'Base Calificada'!U4099</f>
        <v>Social</v>
      </c>
    </row>
    <row r="4099" spans="1:2" x14ac:dyDescent="0.25">
      <c r="A4099" t="str">
        <f>'Base Calificada'!A4100&amp;'Base Calificada'!D4100</f>
        <v>201035E013</v>
      </c>
      <c r="B4099" t="str">
        <f>'Base Calificada'!U4100</f>
        <v>Social</v>
      </c>
    </row>
    <row r="4100" spans="1:2" x14ac:dyDescent="0.25">
      <c r="A4100" t="str">
        <f>'Base Calificada'!A4101&amp;'Base Calificada'!D4101</f>
        <v>201035E014</v>
      </c>
      <c r="B4100" t="str">
        <f>'Base Calificada'!U4101</f>
        <v>Social</v>
      </c>
    </row>
    <row r="4101" spans="1:2" x14ac:dyDescent="0.25">
      <c r="A4101" t="str">
        <f>'Base Calificada'!A4102&amp;'Base Calificada'!D4102</f>
        <v>201035E015</v>
      </c>
      <c r="B4101" t="str">
        <f>'Base Calificada'!U4102</f>
        <v>No social</v>
      </c>
    </row>
    <row r="4102" spans="1:2" x14ac:dyDescent="0.25">
      <c r="A4102" t="str">
        <f>'Base Calificada'!A4103&amp;'Base Calificada'!D4103</f>
        <v>201035E016</v>
      </c>
      <c r="B4102" t="str">
        <f>'Base Calificada'!U4103</f>
        <v>No social</v>
      </c>
    </row>
    <row r="4103" spans="1:2" x14ac:dyDescent="0.25">
      <c r="A4103" t="str">
        <f>'Base Calificada'!A4104&amp;'Base Calificada'!D4104</f>
        <v>201035E017</v>
      </c>
      <c r="B4103" t="str">
        <f>'Base Calificada'!U4104</f>
        <v>Social</v>
      </c>
    </row>
    <row r="4104" spans="1:2" x14ac:dyDescent="0.25">
      <c r="A4104" t="str">
        <f>'Base Calificada'!A4105&amp;'Base Calificada'!D4105</f>
        <v>201035E018</v>
      </c>
      <c r="B4104" t="str">
        <f>'Base Calificada'!U4105</f>
        <v>No social</v>
      </c>
    </row>
    <row r="4105" spans="1:2" x14ac:dyDescent="0.25">
      <c r="A4105" t="str">
        <f>'Base Calificada'!A4106&amp;'Base Calificada'!D4106</f>
        <v>201035E022</v>
      </c>
      <c r="B4105" t="str">
        <f>'Base Calificada'!U4106</f>
        <v>Social</v>
      </c>
    </row>
    <row r="4106" spans="1:2" x14ac:dyDescent="0.25">
      <c r="A4106" t="str">
        <f>'Base Calificada'!A4107&amp;'Base Calificada'!D4107</f>
        <v>201035M001</v>
      </c>
      <c r="B4106" t="str">
        <f>'Base Calificada'!U4107</f>
        <v>No social</v>
      </c>
    </row>
    <row r="4107" spans="1:2" x14ac:dyDescent="0.25">
      <c r="A4107" t="str">
        <f>'Base Calificada'!A4108&amp;'Base Calificada'!D4108</f>
        <v>201035O001</v>
      </c>
      <c r="B4107" t="str">
        <f>'Base Calificada'!U4108</f>
        <v>No social</v>
      </c>
    </row>
    <row r="4108" spans="1:2" x14ac:dyDescent="0.25">
      <c r="A4108" t="str">
        <f>'Base Calificada'!A4109&amp;'Base Calificada'!D4109</f>
        <v>201035P019</v>
      </c>
      <c r="B4108" t="str">
        <f>'Base Calificada'!U4109</f>
        <v>No social</v>
      </c>
    </row>
    <row r="4109" spans="1:2" x14ac:dyDescent="0.25">
      <c r="A4109" t="str">
        <f>'Base Calificada'!A4110&amp;'Base Calificada'!D4110</f>
        <v>201035R020</v>
      </c>
      <c r="B4109" t="str">
        <f>'Base Calificada'!U4110</f>
        <v>No social</v>
      </c>
    </row>
    <row r="4110" spans="1:2" x14ac:dyDescent="0.25">
      <c r="A4110" t="str">
        <f>'Base Calificada'!A4111&amp;'Base Calificada'!D4111</f>
        <v>201035R021</v>
      </c>
      <c r="B4110" t="str">
        <f>'Base Calificada'!U4111</f>
        <v>No social</v>
      </c>
    </row>
    <row r="4111" spans="1:2" x14ac:dyDescent="0.25">
      <c r="A4111" t="str">
        <f>'Base Calificada'!A4112&amp;'Base Calificada'!D4112</f>
        <v>201036E001</v>
      </c>
      <c r="B4111" t="str">
        <f>'Base Calificada'!U4112</f>
        <v>No social</v>
      </c>
    </row>
    <row r="4112" spans="1:2" x14ac:dyDescent="0.25">
      <c r="A4112" t="str">
        <f>'Base Calificada'!A4113&amp;'Base Calificada'!D4113</f>
        <v>201036E002</v>
      </c>
      <c r="B4112" t="str">
        <f>'Base Calificada'!U4113</f>
        <v>Social</v>
      </c>
    </row>
    <row r="4113" spans="1:2" x14ac:dyDescent="0.25">
      <c r="A4113" t="str">
        <f>'Base Calificada'!A4114&amp;'Base Calificada'!D4114</f>
        <v>201036E003</v>
      </c>
      <c r="B4113" t="str">
        <f>'Base Calificada'!U4114</f>
        <v>No social</v>
      </c>
    </row>
    <row r="4114" spans="1:2" x14ac:dyDescent="0.25">
      <c r="A4114" t="str">
        <f>'Base Calificada'!A4115&amp;'Base Calificada'!D4115</f>
        <v>201036E004</v>
      </c>
      <c r="B4114" t="str">
        <f>'Base Calificada'!U4115</f>
        <v>Social</v>
      </c>
    </row>
    <row r="4115" spans="1:2" x14ac:dyDescent="0.25">
      <c r="A4115" t="str">
        <f>'Base Calificada'!A4116&amp;'Base Calificada'!D4116</f>
        <v>201036E005</v>
      </c>
      <c r="B4115" t="str">
        <f>'Base Calificada'!U4116</f>
        <v>No social</v>
      </c>
    </row>
    <row r="4116" spans="1:2" x14ac:dyDescent="0.25">
      <c r="A4116" t="str">
        <f>'Base Calificada'!A4117&amp;'Base Calificada'!D4117</f>
        <v>201036E006</v>
      </c>
      <c r="B4116" t="str">
        <f>'Base Calificada'!U4117</f>
        <v>No social</v>
      </c>
    </row>
    <row r="4117" spans="1:2" x14ac:dyDescent="0.25">
      <c r="A4117" t="str">
        <f>'Base Calificada'!A4118&amp;'Base Calificada'!D4118</f>
        <v>201036E007</v>
      </c>
      <c r="B4117" t="str">
        <f>'Base Calificada'!U4118</f>
        <v>Social</v>
      </c>
    </row>
    <row r="4118" spans="1:2" x14ac:dyDescent="0.25">
      <c r="A4118" t="str">
        <f>'Base Calificada'!A4119&amp;'Base Calificada'!D4119</f>
        <v>201036K023</v>
      </c>
      <c r="B4118" t="str">
        <f>'Base Calificada'!U4119</f>
        <v>No social</v>
      </c>
    </row>
    <row r="4119" spans="1:2" x14ac:dyDescent="0.25">
      <c r="A4119" t="str">
        <f>'Base Calificada'!A4120&amp;'Base Calificada'!D4120</f>
        <v>201036K027</v>
      </c>
      <c r="B4119" t="str">
        <f>'Base Calificada'!U4120</f>
        <v>No social</v>
      </c>
    </row>
    <row r="4120" spans="1:2" x14ac:dyDescent="0.25">
      <c r="A4120" t="str">
        <f>'Base Calificada'!A4121&amp;'Base Calificada'!D4121</f>
        <v>201036M001</v>
      </c>
      <c r="B4120" t="str">
        <f>'Base Calificada'!U4121</f>
        <v>No social</v>
      </c>
    </row>
    <row r="4121" spans="1:2" x14ac:dyDescent="0.25">
      <c r="A4121" t="str">
        <f>'Base Calificada'!A4122&amp;'Base Calificada'!D4122</f>
        <v>201036O001</v>
      </c>
      <c r="B4121" t="str">
        <f>'Base Calificada'!U4122</f>
        <v>No social</v>
      </c>
    </row>
    <row r="4122" spans="1:2" x14ac:dyDescent="0.25">
      <c r="A4122" t="str">
        <f>'Base Calificada'!A4123&amp;'Base Calificada'!D4123</f>
        <v>201036R003</v>
      </c>
      <c r="B4122" t="str">
        <f>'Base Calificada'!U4123</f>
        <v>No social</v>
      </c>
    </row>
    <row r="4123" spans="1:2" x14ac:dyDescent="0.25">
      <c r="A4123" t="str">
        <f>'Base Calificada'!A4124&amp;'Base Calificada'!D4124</f>
        <v>201036R005</v>
      </c>
      <c r="B4123" t="str">
        <f>'Base Calificada'!U4124</f>
        <v>No social</v>
      </c>
    </row>
    <row r="4124" spans="1:2" x14ac:dyDescent="0.25">
      <c r="A4124" t="str">
        <f>'Base Calificada'!A4125&amp;'Base Calificada'!D4125</f>
        <v>201036R006</v>
      </c>
      <c r="B4124" t="str">
        <f>'Base Calificada'!U4125</f>
        <v>Social</v>
      </c>
    </row>
    <row r="4125" spans="1:2" x14ac:dyDescent="0.25">
      <c r="A4125" t="str">
        <f>'Base Calificada'!A4126&amp;'Base Calificada'!D4126</f>
        <v>201036R007</v>
      </c>
      <c r="B4125" t="str">
        <f>'Base Calificada'!U4126</f>
        <v>No social</v>
      </c>
    </row>
    <row r="4126" spans="1:2" x14ac:dyDescent="0.25">
      <c r="A4126" t="str">
        <f>'Base Calificada'!A4127&amp;'Base Calificada'!D4127</f>
        <v>201036U001</v>
      </c>
      <c r="B4126" t="str">
        <f>'Base Calificada'!U4127</f>
        <v>No social</v>
      </c>
    </row>
    <row r="4127" spans="1:2" x14ac:dyDescent="0.25">
      <c r="A4127" t="str">
        <f>'Base Calificada'!A4128&amp;'Base Calificada'!D4128</f>
        <v>201037M001</v>
      </c>
      <c r="B4127" t="str">
        <f>'Base Calificada'!U4128</f>
        <v>No social</v>
      </c>
    </row>
    <row r="4128" spans="1:2" x14ac:dyDescent="0.25">
      <c r="A4128" t="str">
        <f>'Base Calificada'!A4129&amp;'Base Calificada'!D4129</f>
        <v>201037O001</v>
      </c>
      <c r="B4128" t="str">
        <f>'Base Calificada'!U4129</f>
        <v>No social</v>
      </c>
    </row>
    <row r="4129" spans="1:2" x14ac:dyDescent="0.25">
      <c r="A4129" t="str">
        <f>'Base Calificada'!A4130&amp;'Base Calificada'!D4130</f>
        <v>201037P001</v>
      </c>
      <c r="B4129" t="str">
        <f>'Base Calificada'!U4130</f>
        <v>No social</v>
      </c>
    </row>
    <row r="4130" spans="1:2" x14ac:dyDescent="0.25">
      <c r="A4130" t="str">
        <f>'Base Calificada'!A4131&amp;'Base Calificada'!D4131</f>
        <v>201038E001</v>
      </c>
      <c r="B4130" t="str">
        <f>'Base Calificada'!U4131</f>
        <v>Social</v>
      </c>
    </row>
    <row r="4131" spans="1:2" x14ac:dyDescent="0.25">
      <c r="A4131" t="str">
        <f>'Base Calificada'!A4132&amp;'Base Calificada'!D4132</f>
        <v>201038E002</v>
      </c>
      <c r="B4131" t="str">
        <f>'Base Calificada'!U4132</f>
        <v>Social</v>
      </c>
    </row>
    <row r="4132" spans="1:2" x14ac:dyDescent="0.25">
      <c r="A4132" t="str">
        <f>'Base Calificada'!A4133&amp;'Base Calificada'!D4133</f>
        <v>201038F001</v>
      </c>
      <c r="B4132" t="str">
        <f>'Base Calificada'!U4133</f>
        <v>Social</v>
      </c>
    </row>
    <row r="4133" spans="1:2" x14ac:dyDescent="0.25">
      <c r="A4133" t="str">
        <f>'Base Calificada'!A4134&amp;'Base Calificada'!D4134</f>
        <v>201038F002</v>
      </c>
      <c r="B4133" t="str">
        <f>'Base Calificada'!U4134</f>
        <v>No social</v>
      </c>
    </row>
    <row r="4134" spans="1:2" x14ac:dyDescent="0.25">
      <c r="A4134" t="str">
        <f>'Base Calificada'!A4135&amp;'Base Calificada'!D4135</f>
        <v>201038K010</v>
      </c>
      <c r="B4134" t="str">
        <f>'Base Calificada'!U4135</f>
        <v>Social</v>
      </c>
    </row>
    <row r="4135" spans="1:2" x14ac:dyDescent="0.25">
      <c r="A4135" t="str">
        <f>'Base Calificada'!A4136&amp;'Base Calificada'!D4136</f>
        <v>201038K027</v>
      </c>
      <c r="B4135" t="str">
        <f>'Base Calificada'!U4136</f>
        <v>No social</v>
      </c>
    </row>
    <row r="4136" spans="1:2" x14ac:dyDescent="0.25">
      <c r="A4136" t="str">
        <f>'Base Calificada'!A4137&amp;'Base Calificada'!D4137</f>
        <v>201038M001</v>
      </c>
      <c r="B4136" t="str">
        <f>'Base Calificada'!U4137</f>
        <v>No social</v>
      </c>
    </row>
    <row r="4137" spans="1:2" x14ac:dyDescent="0.25">
      <c r="A4137" t="str">
        <f>'Base Calificada'!A4138&amp;'Base Calificada'!D4138</f>
        <v>201038O001</v>
      </c>
      <c r="B4137" t="str">
        <f>'Base Calificada'!U4138</f>
        <v>No social</v>
      </c>
    </row>
    <row r="4138" spans="1:2" x14ac:dyDescent="0.25">
      <c r="A4138" t="str">
        <f>'Base Calificada'!A4139&amp;'Base Calificada'!D4139</f>
        <v>201038P001</v>
      </c>
      <c r="B4138" t="str">
        <f>'Base Calificada'!U4139</f>
        <v>No social</v>
      </c>
    </row>
    <row r="4139" spans="1:2" x14ac:dyDescent="0.25">
      <c r="A4139" t="str">
        <f>'Base Calificada'!A4140&amp;'Base Calificada'!D4140</f>
        <v>201038S190</v>
      </c>
      <c r="B4139" t="str">
        <f>'Base Calificada'!U4140</f>
        <v>Social</v>
      </c>
    </row>
    <row r="4140" spans="1:2" x14ac:dyDescent="0.25">
      <c r="A4140" t="str">
        <f>'Base Calificada'!A4141&amp;'Base Calificada'!D4141</f>
        <v>201038S191</v>
      </c>
      <c r="B4140" t="str">
        <f>'Base Calificada'!U4141</f>
        <v>Social</v>
      </c>
    </row>
    <row r="4141" spans="1:2" x14ac:dyDescent="0.25">
      <c r="A4141" t="str">
        <f>'Base Calificada'!A4142&amp;'Base Calificada'!D4142</f>
        <v>201038S192</v>
      </c>
      <c r="B4141" t="str">
        <f>'Base Calificada'!U4142</f>
        <v>Social</v>
      </c>
    </row>
    <row r="4142" spans="1:2" x14ac:dyDescent="0.25">
      <c r="A4142" t="str">
        <f>'Base Calificada'!A4143&amp;'Base Calificada'!D4143</f>
        <v>201038S225</v>
      </c>
      <c r="B4142" t="str">
        <f>'Base Calificada'!U4143</f>
        <v>Social</v>
      </c>
    </row>
    <row r="4143" spans="1:2" x14ac:dyDescent="0.25">
      <c r="A4143" t="str">
        <f>'Base Calificada'!A4144&amp;'Base Calificada'!D4144</f>
        <v>201038U001</v>
      </c>
      <c r="B4143" t="str">
        <f>'Base Calificada'!U4144</f>
        <v>Social</v>
      </c>
    </row>
    <row r="4144" spans="1:2" x14ac:dyDescent="0.25">
      <c r="A4144" t="str">
        <f>'Base Calificada'!A4145&amp;'Base Calificada'!D4145</f>
        <v>201038U002</v>
      </c>
      <c r="B4144" t="str">
        <f>'Base Calificada'!U4145</f>
        <v>Social</v>
      </c>
    </row>
    <row r="4145" spans="1:2" x14ac:dyDescent="0.25">
      <c r="A4145" t="str">
        <f>'Base Calificada'!A4146&amp;'Base Calificada'!D4146</f>
        <v>201038U003</v>
      </c>
      <c r="B4145" t="str">
        <f>'Base Calificada'!U4146</f>
        <v>Social</v>
      </c>
    </row>
    <row r="4146" spans="1:2" x14ac:dyDescent="0.25">
      <c r="A4146" t="str">
        <f>'Base Calificada'!A4147&amp;'Base Calificada'!D4147</f>
        <v>201038U004</v>
      </c>
      <c r="B4146" t="str">
        <f>'Base Calificada'!U4147</f>
        <v>Social</v>
      </c>
    </row>
    <row r="4147" spans="1:2" x14ac:dyDescent="0.25">
      <c r="A4147" t="str">
        <f>'Base Calificada'!A4148&amp;'Base Calificada'!D4148</f>
        <v>201038U005</v>
      </c>
      <c r="B4147" t="str">
        <f>'Base Calificada'!U4148</f>
        <v>Social</v>
      </c>
    </row>
    <row r="4148" spans="1:2" x14ac:dyDescent="0.25">
      <c r="A4148" t="str">
        <f>'Base Calificada'!A4149&amp;'Base Calificada'!D4149</f>
        <v>201040E002</v>
      </c>
      <c r="B4148" t="str">
        <f>'Base Calificada'!U4149</f>
        <v>No social</v>
      </c>
    </row>
    <row r="4149" spans="1:2" x14ac:dyDescent="0.25">
      <c r="A4149" t="str">
        <f>'Base Calificada'!A4150&amp;'Base Calificada'!D4150</f>
        <v>201040E003</v>
      </c>
      <c r="B4149" t="str">
        <f>'Base Calificada'!U4150</f>
        <v>No social</v>
      </c>
    </row>
    <row r="4150" spans="1:2" x14ac:dyDescent="0.25">
      <c r="A4150" t="str">
        <f>'Base Calificada'!A4151&amp;'Base Calificada'!D4151</f>
        <v>201040M001</v>
      </c>
      <c r="B4150" t="str">
        <f>'Base Calificada'!U4151</f>
        <v>No social</v>
      </c>
    </row>
    <row r="4151" spans="1:2" x14ac:dyDescent="0.25">
      <c r="A4151" t="str">
        <f>'Base Calificada'!A4152&amp;'Base Calificada'!D4152</f>
        <v>201040O001</v>
      </c>
      <c r="B4151" t="str">
        <f>'Base Calificada'!U4152</f>
        <v>No social</v>
      </c>
    </row>
    <row r="4152" spans="1:2" x14ac:dyDescent="0.25">
      <c r="A4152" t="str">
        <f>'Base Calificada'!A4153&amp;'Base Calificada'!D4153</f>
        <v>201040P001</v>
      </c>
      <c r="B4152" t="str">
        <f>'Base Calificada'!U4153</f>
        <v>No social</v>
      </c>
    </row>
    <row r="4153" spans="1:2" x14ac:dyDescent="0.25">
      <c r="A4153" t="str">
        <f>'Base Calificada'!A4154&amp;'Base Calificada'!D4154</f>
        <v>201040P002</v>
      </c>
      <c r="B4153" t="str">
        <f>'Base Calificada'!U4154</f>
        <v>No social</v>
      </c>
    </row>
    <row r="4154" spans="1:2" x14ac:dyDescent="0.25">
      <c r="A4154" t="str">
        <f>'Base Calificada'!A4155&amp;'Base Calificada'!D4155</f>
        <v>201050E001</v>
      </c>
      <c r="B4154" t="str">
        <f>'Base Calificada'!U4155</f>
        <v>Social</v>
      </c>
    </row>
    <row r="4155" spans="1:2" x14ac:dyDescent="0.25">
      <c r="A4155" t="str">
        <f>'Base Calificada'!A4156&amp;'Base Calificada'!D4156</f>
        <v>201050E002</v>
      </c>
      <c r="B4155" t="str">
        <f>'Base Calificada'!U4156</f>
        <v>Social</v>
      </c>
    </row>
    <row r="4156" spans="1:2" x14ac:dyDescent="0.25">
      <c r="A4156" t="str">
        <f>'Base Calificada'!A4157&amp;'Base Calificada'!D4157</f>
        <v>201050E003</v>
      </c>
      <c r="B4156" t="str">
        <f>'Base Calificada'!U4157</f>
        <v>Social</v>
      </c>
    </row>
    <row r="4157" spans="1:2" x14ac:dyDescent="0.25">
      <c r="A4157" t="str">
        <f>'Base Calificada'!A4158&amp;'Base Calificada'!D4158</f>
        <v>201050E004</v>
      </c>
      <c r="B4157" t="str">
        <f>'Base Calificada'!U4158</f>
        <v>Social</v>
      </c>
    </row>
    <row r="4158" spans="1:2" x14ac:dyDescent="0.25">
      <c r="A4158" t="str">
        <f>'Base Calificada'!A4159&amp;'Base Calificada'!D4159</f>
        <v>201050E006</v>
      </c>
      <c r="B4158" t="str">
        <f>'Base Calificada'!U4159</f>
        <v>Social</v>
      </c>
    </row>
    <row r="4159" spans="1:2" x14ac:dyDescent="0.25">
      <c r="A4159" t="str">
        <f>'Base Calificada'!A4160&amp;'Base Calificada'!D4160</f>
        <v>201050E007</v>
      </c>
      <c r="B4159" t="str">
        <f>'Base Calificada'!U4160</f>
        <v>Social</v>
      </c>
    </row>
    <row r="4160" spans="1:2" x14ac:dyDescent="0.25">
      <c r="A4160" t="str">
        <f>'Base Calificada'!A4161&amp;'Base Calificada'!D4161</f>
        <v>201050E008</v>
      </c>
      <c r="B4160" t="str">
        <f>'Base Calificada'!U4161</f>
        <v>Social</v>
      </c>
    </row>
    <row r="4161" spans="1:2" x14ac:dyDescent="0.25">
      <c r="A4161" t="str">
        <f>'Base Calificada'!A4162&amp;'Base Calificada'!D4162</f>
        <v>201050E009</v>
      </c>
      <c r="B4161" t="str">
        <f>'Base Calificada'!U4162</f>
        <v>Social</v>
      </c>
    </row>
    <row r="4162" spans="1:2" x14ac:dyDescent="0.25">
      <c r="A4162" t="str">
        <f>'Base Calificada'!A4163&amp;'Base Calificada'!D4163</f>
        <v>201050E010</v>
      </c>
      <c r="B4162" t="str">
        <f>'Base Calificada'!U4163</f>
        <v>Social</v>
      </c>
    </row>
    <row r="4163" spans="1:2" x14ac:dyDescent="0.25">
      <c r="A4163" t="str">
        <f>'Base Calificada'!A4164&amp;'Base Calificada'!D4164</f>
        <v>201050J001</v>
      </c>
      <c r="B4163" t="str">
        <f>'Base Calificada'!U4164</f>
        <v>Social</v>
      </c>
    </row>
    <row r="4164" spans="1:2" x14ac:dyDescent="0.25">
      <c r="A4164" t="str">
        <f>'Base Calificada'!A4165&amp;'Base Calificada'!D4165</f>
        <v>201050J002</v>
      </c>
      <c r="B4164" t="str">
        <f>'Base Calificada'!U4165</f>
        <v>Social</v>
      </c>
    </row>
    <row r="4165" spans="1:2" x14ac:dyDescent="0.25">
      <c r="A4165" t="str">
        <f>'Base Calificada'!A4166&amp;'Base Calificada'!D4166</f>
        <v>201050J003</v>
      </c>
      <c r="B4165" t="str">
        <f>'Base Calificada'!U4166</f>
        <v>Social</v>
      </c>
    </row>
    <row r="4166" spans="1:2" x14ac:dyDescent="0.25">
      <c r="A4166" t="str">
        <f>'Base Calificada'!A4167&amp;'Base Calificada'!D4167</f>
        <v>201050J004</v>
      </c>
      <c r="B4166" t="str">
        <f>'Base Calificada'!U4167</f>
        <v>Social</v>
      </c>
    </row>
    <row r="4167" spans="1:2" x14ac:dyDescent="0.25">
      <c r="A4167" t="str">
        <f>'Base Calificada'!A4168&amp;'Base Calificada'!D4168</f>
        <v>201050K012</v>
      </c>
      <c r="B4167" t="str">
        <f>'Base Calificada'!U4168</f>
        <v>Social</v>
      </c>
    </row>
    <row r="4168" spans="1:2" x14ac:dyDescent="0.25">
      <c r="A4168" t="str">
        <f>'Base Calificada'!A4169&amp;'Base Calificada'!D4169</f>
        <v>201050K029</v>
      </c>
      <c r="B4168" t="str">
        <f>'Base Calificada'!U4169</f>
        <v>Social</v>
      </c>
    </row>
    <row r="4169" spans="1:2" x14ac:dyDescent="0.25">
      <c r="A4169" t="str">
        <f>'Base Calificada'!A4170&amp;'Base Calificada'!D4170</f>
        <v>201050M001</v>
      </c>
      <c r="B4169" t="str">
        <f>'Base Calificada'!U4170</f>
        <v>Social</v>
      </c>
    </row>
    <row r="4170" spans="1:2" x14ac:dyDescent="0.25">
      <c r="A4170" t="str">
        <f>'Base Calificada'!A4171&amp;'Base Calificada'!D4171</f>
        <v>201050O001</v>
      </c>
      <c r="B4170" t="str">
        <f>'Base Calificada'!U4171</f>
        <v>No social</v>
      </c>
    </row>
    <row r="4171" spans="1:2" x14ac:dyDescent="0.25">
      <c r="A4171" t="str">
        <f>'Base Calificada'!A4172&amp;'Base Calificada'!D4172</f>
        <v>201050X9999</v>
      </c>
      <c r="B4171" t="str">
        <f>'Base Calificada'!U4172</f>
        <v>No social</v>
      </c>
    </row>
    <row r="4172" spans="1:2" x14ac:dyDescent="0.25">
      <c r="A4172" t="str">
        <f>'Base Calificada'!A4173&amp;'Base Calificada'!D4173</f>
        <v>201051E001</v>
      </c>
      <c r="B4172" t="str">
        <f>'Base Calificada'!U4173</f>
        <v>Social</v>
      </c>
    </row>
    <row r="4173" spans="1:2" x14ac:dyDescent="0.25">
      <c r="A4173" t="str">
        <f>'Base Calificada'!A4174&amp;'Base Calificada'!D4174</f>
        <v>201051E002</v>
      </c>
      <c r="B4173" t="str">
        <f>'Base Calificada'!U4174</f>
        <v>Social</v>
      </c>
    </row>
    <row r="4174" spans="1:2" x14ac:dyDescent="0.25">
      <c r="A4174" t="str">
        <f>'Base Calificada'!A4175&amp;'Base Calificada'!D4175</f>
        <v>201051E003</v>
      </c>
      <c r="B4174" t="str">
        <f>'Base Calificada'!U4175</f>
        <v>Social</v>
      </c>
    </row>
    <row r="4175" spans="1:2" x14ac:dyDescent="0.25">
      <c r="A4175" t="str">
        <f>'Base Calificada'!A4176&amp;'Base Calificada'!D4176</f>
        <v>201051E004</v>
      </c>
      <c r="B4175" t="str">
        <f>'Base Calificada'!U4176</f>
        <v>Social</v>
      </c>
    </row>
    <row r="4176" spans="1:2" x14ac:dyDescent="0.25">
      <c r="A4176" t="str">
        <f>'Base Calificada'!A4177&amp;'Base Calificada'!D4177</f>
        <v>201051E005</v>
      </c>
      <c r="B4176" t="str">
        <f>'Base Calificada'!U4177</f>
        <v>Social</v>
      </c>
    </row>
    <row r="4177" spans="1:2" x14ac:dyDescent="0.25">
      <c r="A4177" t="str">
        <f>'Base Calificada'!A4178&amp;'Base Calificada'!D4178</f>
        <v>201051E006</v>
      </c>
      <c r="B4177" t="str">
        <f>'Base Calificada'!U4178</f>
        <v>Social</v>
      </c>
    </row>
    <row r="4178" spans="1:2" x14ac:dyDescent="0.25">
      <c r="A4178" t="str">
        <f>'Base Calificada'!A4179&amp;'Base Calificada'!D4179</f>
        <v>201051E007</v>
      </c>
      <c r="B4178" t="str">
        <f>'Base Calificada'!U4179</f>
        <v>Social</v>
      </c>
    </row>
    <row r="4179" spans="1:2" x14ac:dyDescent="0.25">
      <c r="A4179" t="str">
        <f>'Base Calificada'!A4180&amp;'Base Calificada'!D4180</f>
        <v>201051E009</v>
      </c>
      <c r="B4179" t="str">
        <f>'Base Calificada'!U4180</f>
        <v>Social</v>
      </c>
    </row>
    <row r="4180" spans="1:2" x14ac:dyDescent="0.25">
      <c r="A4180" t="str">
        <f>'Base Calificada'!A4181&amp;'Base Calificada'!D4181</f>
        <v>201051E010</v>
      </c>
      <c r="B4180" t="str">
        <f>'Base Calificada'!U4181</f>
        <v>Social</v>
      </c>
    </row>
    <row r="4181" spans="1:2" x14ac:dyDescent="0.25">
      <c r="A4181" t="str">
        <f>'Base Calificada'!A4182&amp;'Base Calificada'!D4182</f>
        <v>201051E011</v>
      </c>
      <c r="B4181" t="str">
        <f>'Base Calificada'!U4182</f>
        <v>Social</v>
      </c>
    </row>
    <row r="4182" spans="1:2" x14ac:dyDescent="0.25">
      <c r="A4182" t="str">
        <f>'Base Calificada'!A4183&amp;'Base Calificada'!D4183</f>
        <v>201051E012</v>
      </c>
      <c r="B4182" t="str">
        <f>'Base Calificada'!U4183</f>
        <v>Social</v>
      </c>
    </row>
    <row r="4183" spans="1:2" x14ac:dyDescent="0.25">
      <c r="A4183" t="str">
        <f>'Base Calificada'!A4184&amp;'Base Calificada'!D4184</f>
        <v>201051E013</v>
      </c>
      <c r="B4183" t="str">
        <f>'Base Calificada'!U4184</f>
        <v>Social</v>
      </c>
    </row>
    <row r="4184" spans="1:2" x14ac:dyDescent="0.25">
      <c r="A4184" t="str">
        <f>'Base Calificada'!A4185&amp;'Base Calificada'!D4185</f>
        <v>201051E014</v>
      </c>
      <c r="B4184" t="str">
        <f>'Base Calificada'!U4185</f>
        <v>Social</v>
      </c>
    </row>
    <row r="4185" spans="1:2" x14ac:dyDescent="0.25">
      <c r="A4185" t="str">
        <f>'Base Calificada'!A4186&amp;'Base Calificada'!D4186</f>
        <v>201051E015</v>
      </c>
      <c r="B4185" t="str">
        <f>'Base Calificada'!U4186</f>
        <v>Social</v>
      </c>
    </row>
    <row r="4186" spans="1:2" x14ac:dyDescent="0.25">
      <c r="A4186" t="str">
        <f>'Base Calificada'!A4187&amp;'Base Calificada'!D4187</f>
        <v>201051E016</v>
      </c>
      <c r="B4186" t="str">
        <f>'Base Calificada'!U4187</f>
        <v>Social</v>
      </c>
    </row>
    <row r="4187" spans="1:2" x14ac:dyDescent="0.25">
      <c r="A4187" t="str">
        <f>'Base Calificada'!A4188&amp;'Base Calificada'!D4188</f>
        <v>201051E017</v>
      </c>
      <c r="B4187" t="str">
        <f>'Base Calificada'!U4188</f>
        <v>Social</v>
      </c>
    </row>
    <row r="4188" spans="1:2" x14ac:dyDescent="0.25">
      <c r="A4188" t="str">
        <f>'Base Calificada'!A4189&amp;'Base Calificada'!D4189</f>
        <v>201051E018</v>
      </c>
      <c r="B4188" t="str">
        <f>'Base Calificada'!U4189</f>
        <v>Social</v>
      </c>
    </row>
    <row r="4189" spans="1:2" x14ac:dyDescent="0.25">
      <c r="A4189" t="str">
        <f>'Base Calificada'!A4190&amp;'Base Calificada'!D4190</f>
        <v>201051E030</v>
      </c>
      <c r="B4189" t="str">
        <f>'Base Calificada'!U4190</f>
        <v>Social</v>
      </c>
    </row>
    <row r="4190" spans="1:2" x14ac:dyDescent="0.25">
      <c r="A4190" t="str">
        <f>'Base Calificada'!A4191&amp;'Base Calificada'!D4191</f>
        <v>201051E031</v>
      </c>
      <c r="B4190" t="str">
        <f>'Base Calificada'!U4191</f>
        <v>Social</v>
      </c>
    </row>
    <row r="4191" spans="1:2" x14ac:dyDescent="0.25">
      <c r="A4191" t="str">
        <f>'Base Calificada'!A4192&amp;'Base Calificada'!D4192</f>
        <v>201051E032</v>
      </c>
      <c r="B4191" t="str">
        <f>'Base Calificada'!U4192</f>
        <v>Social</v>
      </c>
    </row>
    <row r="4192" spans="1:2" x14ac:dyDescent="0.25">
      <c r="A4192" t="str">
        <f>'Base Calificada'!A4193&amp;'Base Calificada'!D4193</f>
        <v>201051E033</v>
      </c>
      <c r="B4192" t="str">
        <f>'Base Calificada'!U4193</f>
        <v>Social</v>
      </c>
    </row>
    <row r="4193" spans="1:2" x14ac:dyDescent="0.25">
      <c r="A4193" t="str">
        <f>'Base Calificada'!A4194&amp;'Base Calificada'!D4194</f>
        <v>201051E034</v>
      </c>
      <c r="B4193" t="str">
        <f>'Base Calificada'!U4194</f>
        <v>Social</v>
      </c>
    </row>
    <row r="4194" spans="1:2" x14ac:dyDescent="0.25">
      <c r="A4194" t="str">
        <f>'Base Calificada'!A4195&amp;'Base Calificada'!D4195</f>
        <v>201051E035</v>
      </c>
      <c r="B4194" t="str">
        <f>'Base Calificada'!U4195</f>
        <v>Social</v>
      </c>
    </row>
    <row r="4195" spans="1:2" x14ac:dyDescent="0.25">
      <c r="A4195" t="str">
        <f>'Base Calificada'!A4196&amp;'Base Calificada'!D4196</f>
        <v>201051E036</v>
      </c>
      <c r="B4195" t="str">
        <f>'Base Calificada'!U4196</f>
        <v>Social</v>
      </c>
    </row>
    <row r="4196" spans="1:2" x14ac:dyDescent="0.25">
      <c r="A4196" t="str">
        <f>'Base Calificada'!A4197&amp;'Base Calificada'!D4197</f>
        <v>201051E037</v>
      </c>
      <c r="B4196" t="str">
        <f>'Base Calificada'!U4197</f>
        <v>Social</v>
      </c>
    </row>
    <row r="4197" spans="1:2" x14ac:dyDescent="0.25">
      <c r="A4197" t="str">
        <f>'Base Calificada'!A4198&amp;'Base Calificada'!D4198</f>
        <v>201051E038</v>
      </c>
      <c r="B4197" t="str">
        <f>'Base Calificada'!U4198</f>
        <v>Social</v>
      </c>
    </row>
    <row r="4198" spans="1:2" x14ac:dyDescent="0.25">
      <c r="A4198" t="str">
        <f>'Base Calificada'!A4199&amp;'Base Calificada'!D4199</f>
        <v>201051E039</v>
      </c>
      <c r="B4198" t="str">
        <f>'Base Calificada'!U4199</f>
        <v>Social</v>
      </c>
    </row>
    <row r="4199" spans="1:2" x14ac:dyDescent="0.25">
      <c r="A4199" t="str">
        <f>'Base Calificada'!A4200&amp;'Base Calificada'!D4200</f>
        <v>201051E040</v>
      </c>
      <c r="B4199" t="str">
        <f>'Base Calificada'!U4200</f>
        <v>Social</v>
      </c>
    </row>
    <row r="4200" spans="1:2" x14ac:dyDescent="0.25">
      <c r="A4200" t="str">
        <f>'Base Calificada'!A4201&amp;'Base Calificada'!D4201</f>
        <v>201051E041</v>
      </c>
      <c r="B4200" t="str">
        <f>'Base Calificada'!U4201</f>
        <v>No social</v>
      </c>
    </row>
    <row r="4201" spans="1:2" x14ac:dyDescent="0.25">
      <c r="A4201" t="str">
        <f>'Base Calificada'!A4202&amp;'Base Calificada'!D4202</f>
        <v>201051J019</v>
      </c>
      <c r="B4201" t="str">
        <f>'Base Calificada'!U4202</f>
        <v>Social</v>
      </c>
    </row>
    <row r="4202" spans="1:2" x14ac:dyDescent="0.25">
      <c r="A4202" t="str">
        <f>'Base Calificada'!A4203&amp;'Base Calificada'!D4203</f>
        <v>201051J020</v>
      </c>
      <c r="B4202" t="str">
        <f>'Base Calificada'!U4203</f>
        <v>Social</v>
      </c>
    </row>
    <row r="4203" spans="1:2" x14ac:dyDescent="0.25">
      <c r="A4203" t="str">
        <f>'Base Calificada'!A4204&amp;'Base Calificada'!D4204</f>
        <v>201051J021</v>
      </c>
      <c r="B4203" t="str">
        <f>'Base Calificada'!U4204</f>
        <v>Social</v>
      </c>
    </row>
    <row r="4204" spans="1:2" x14ac:dyDescent="0.25">
      <c r="A4204" t="str">
        <f>'Base Calificada'!A4205&amp;'Base Calificada'!D4205</f>
        <v>201051J022</v>
      </c>
      <c r="B4204" t="str">
        <f>'Base Calificada'!U4205</f>
        <v>Social</v>
      </c>
    </row>
    <row r="4205" spans="1:2" x14ac:dyDescent="0.25">
      <c r="A4205" t="str">
        <f>'Base Calificada'!A4206&amp;'Base Calificada'!D4206</f>
        <v>201051J024</v>
      </c>
      <c r="B4205" t="str">
        <f>'Base Calificada'!U4206</f>
        <v>Social</v>
      </c>
    </row>
    <row r="4206" spans="1:2" x14ac:dyDescent="0.25">
      <c r="A4206" t="str">
        <f>'Base Calificada'!A4207&amp;'Base Calificada'!D4207</f>
        <v>201051J025</v>
      </c>
      <c r="B4206" t="str">
        <f>'Base Calificada'!U4207</f>
        <v>Social</v>
      </c>
    </row>
    <row r="4207" spans="1:2" x14ac:dyDescent="0.25">
      <c r="A4207" t="str">
        <f>'Base Calificada'!A4208&amp;'Base Calificada'!D4208</f>
        <v>201051J026</v>
      </c>
      <c r="B4207" t="str">
        <f>'Base Calificada'!U4208</f>
        <v>Social</v>
      </c>
    </row>
    <row r="4208" spans="1:2" x14ac:dyDescent="0.25">
      <c r="A4208" t="str">
        <f>'Base Calificada'!A4209&amp;'Base Calificada'!D4209</f>
        <v>201051J027</v>
      </c>
      <c r="B4208" t="str">
        <f>'Base Calificada'!U4209</f>
        <v>Social</v>
      </c>
    </row>
    <row r="4209" spans="1:2" x14ac:dyDescent="0.25">
      <c r="A4209" t="str">
        <f>'Base Calificada'!A4210&amp;'Base Calificada'!D4210</f>
        <v>201051J028</v>
      </c>
      <c r="B4209" t="str">
        <f>'Base Calificada'!U4210</f>
        <v>Social</v>
      </c>
    </row>
    <row r="4210" spans="1:2" x14ac:dyDescent="0.25">
      <c r="A4210" t="str">
        <f>'Base Calificada'!A4211&amp;'Base Calificada'!D4211</f>
        <v>201051K011</v>
      </c>
      <c r="B4210" t="str">
        <f>'Base Calificada'!U4211</f>
        <v>Social</v>
      </c>
    </row>
    <row r="4211" spans="1:2" x14ac:dyDescent="0.25">
      <c r="A4211" t="str">
        <f>'Base Calificada'!A4212&amp;'Base Calificada'!D4212</f>
        <v>201051K027</v>
      </c>
      <c r="B4211" t="str">
        <f>'Base Calificada'!U4212</f>
        <v>Social</v>
      </c>
    </row>
    <row r="4212" spans="1:2" x14ac:dyDescent="0.25">
      <c r="A4212" t="str">
        <f>'Base Calificada'!A4213&amp;'Base Calificada'!D4213</f>
        <v>201051M001</v>
      </c>
      <c r="B4212" t="str">
        <f>'Base Calificada'!U4213</f>
        <v>No social</v>
      </c>
    </row>
    <row r="4213" spans="1:2" x14ac:dyDescent="0.25">
      <c r="A4213" t="str">
        <f>'Base Calificada'!A4214&amp;'Base Calificada'!D4214</f>
        <v>201051M002</v>
      </c>
      <c r="B4213" t="str">
        <f>'Base Calificada'!U4214</f>
        <v>Social</v>
      </c>
    </row>
    <row r="4214" spans="1:2" x14ac:dyDescent="0.25">
      <c r="A4214" t="str">
        <f>'Base Calificada'!A4215&amp;'Base Calificada'!D4215</f>
        <v>201051M003</v>
      </c>
      <c r="B4214" t="str">
        <f>'Base Calificada'!U4215</f>
        <v>No social</v>
      </c>
    </row>
    <row r="4215" spans="1:2" x14ac:dyDescent="0.25">
      <c r="A4215" t="str">
        <f>'Base Calificada'!A4216&amp;'Base Calificada'!D4216</f>
        <v>201051O001</v>
      </c>
      <c r="B4215" t="str">
        <f>'Base Calificada'!U4216</f>
        <v>No social</v>
      </c>
    </row>
    <row r="4216" spans="1:2" x14ac:dyDescent="0.25">
      <c r="A4216" t="str">
        <f>'Base Calificada'!A4217&amp;'Base Calificada'!D4217</f>
        <v>201051X9999</v>
      </c>
      <c r="B4216" t="str">
        <f>'Base Calificada'!U4217</f>
        <v>No social</v>
      </c>
    </row>
    <row r="4217" spans="1:2" x14ac:dyDescent="0.25">
      <c r="A4217" t="str">
        <f>'Base Calificada'!A4218&amp;'Base Calificada'!D4218</f>
        <v>201052B001</v>
      </c>
      <c r="B4217" t="str">
        <f>'Base Calificada'!U4218</f>
        <v>No social</v>
      </c>
    </row>
    <row r="4218" spans="1:2" x14ac:dyDescent="0.25">
      <c r="A4218" t="str">
        <f>'Base Calificada'!A4219&amp;'Base Calificada'!D4219</f>
        <v>201052E010</v>
      </c>
      <c r="B4218" t="str">
        <f>'Base Calificada'!U4219</f>
        <v>No social</v>
      </c>
    </row>
    <row r="4219" spans="1:2" x14ac:dyDescent="0.25">
      <c r="A4219" t="str">
        <f>'Base Calificada'!A4220&amp;'Base Calificada'!D4220</f>
        <v>201052E011</v>
      </c>
      <c r="B4219" t="str">
        <f>'Base Calificada'!U4220</f>
        <v>No social</v>
      </c>
    </row>
    <row r="4220" spans="1:2" x14ac:dyDescent="0.25">
      <c r="A4220" t="str">
        <f>'Base Calificada'!A4221&amp;'Base Calificada'!D4221</f>
        <v>201052E012</v>
      </c>
      <c r="B4220" t="str">
        <f>'Base Calificada'!U4221</f>
        <v>No social</v>
      </c>
    </row>
    <row r="4221" spans="1:2" x14ac:dyDescent="0.25">
      <c r="A4221" t="str">
        <f>'Base Calificada'!A4222&amp;'Base Calificada'!D4222</f>
        <v>201052E013</v>
      </c>
      <c r="B4221" t="str">
        <f>'Base Calificada'!U4222</f>
        <v>Social</v>
      </c>
    </row>
    <row r="4222" spans="1:2" x14ac:dyDescent="0.25">
      <c r="A4222" t="str">
        <f>'Base Calificada'!A4223&amp;'Base Calificada'!D4223</f>
        <v>201052E014</v>
      </c>
      <c r="B4222" t="str">
        <f>'Base Calificada'!U4223</f>
        <v>No social</v>
      </c>
    </row>
    <row r="4223" spans="1:2" x14ac:dyDescent="0.25">
      <c r="A4223" t="str">
        <f>'Base Calificada'!A4224&amp;'Base Calificada'!D4224</f>
        <v>201052E015</v>
      </c>
      <c r="B4223" t="str">
        <f>'Base Calificada'!U4224</f>
        <v>No social</v>
      </c>
    </row>
    <row r="4224" spans="1:2" x14ac:dyDescent="0.25">
      <c r="A4224" t="str">
        <f>'Base Calificada'!A4225&amp;'Base Calificada'!D4225</f>
        <v>201052J002</v>
      </c>
      <c r="B4224" t="str">
        <f>'Base Calificada'!U4225</f>
        <v>Social</v>
      </c>
    </row>
    <row r="4225" spans="1:2" x14ac:dyDescent="0.25">
      <c r="A4225" t="str">
        <f>'Base Calificada'!A4226&amp;'Base Calificada'!D4226</f>
        <v>201052K002</v>
      </c>
      <c r="B4225" t="str">
        <f>'Base Calificada'!U4226</f>
        <v>No social</v>
      </c>
    </row>
    <row r="4226" spans="1:2" x14ac:dyDescent="0.25">
      <c r="A4226" t="str">
        <f>'Base Calificada'!A4227&amp;'Base Calificada'!D4227</f>
        <v>201052K011</v>
      </c>
      <c r="B4226" t="str">
        <f>'Base Calificada'!U4227</f>
        <v>Social</v>
      </c>
    </row>
    <row r="4227" spans="1:2" x14ac:dyDescent="0.25">
      <c r="A4227" t="str">
        <f>'Base Calificada'!A4228&amp;'Base Calificada'!D4228</f>
        <v>201052K012</v>
      </c>
      <c r="B4227" t="str">
        <f>'Base Calificada'!U4228</f>
        <v>Social</v>
      </c>
    </row>
    <row r="4228" spans="1:2" x14ac:dyDescent="0.25">
      <c r="A4228" t="str">
        <f>'Base Calificada'!A4229&amp;'Base Calificada'!D4229</f>
        <v>201052K014</v>
      </c>
      <c r="B4228" t="str">
        <f>'Base Calificada'!U4229</f>
        <v>No social</v>
      </c>
    </row>
    <row r="4229" spans="1:2" x14ac:dyDescent="0.25">
      <c r="A4229" t="str">
        <f>'Base Calificada'!A4230&amp;'Base Calificada'!D4230</f>
        <v>201052K025</v>
      </c>
      <c r="B4229" t="str">
        <f>'Base Calificada'!U4230</f>
        <v>No social</v>
      </c>
    </row>
    <row r="4230" spans="1:2" x14ac:dyDescent="0.25">
      <c r="A4230" t="str">
        <f>'Base Calificada'!A4231&amp;'Base Calificada'!D4231</f>
        <v>201052K026</v>
      </c>
      <c r="B4230" t="str">
        <f>'Base Calificada'!U4231</f>
        <v>Social</v>
      </c>
    </row>
    <row r="4231" spans="1:2" x14ac:dyDescent="0.25">
      <c r="A4231" t="str">
        <f>'Base Calificada'!A4232&amp;'Base Calificada'!D4232</f>
        <v>201052K027</v>
      </c>
      <c r="B4231" t="str">
        <f>'Base Calificada'!U4232</f>
        <v>No social</v>
      </c>
    </row>
    <row r="4232" spans="1:2" x14ac:dyDescent="0.25">
      <c r="A4232" t="str">
        <f>'Base Calificada'!A4233&amp;'Base Calificada'!D4233</f>
        <v>201052K028</v>
      </c>
      <c r="B4232" t="str">
        <f>'Base Calificada'!U4233</f>
        <v>No social</v>
      </c>
    </row>
    <row r="4233" spans="1:2" x14ac:dyDescent="0.25">
      <c r="A4233" t="str">
        <f>'Base Calificada'!A4234&amp;'Base Calificada'!D4234</f>
        <v>201052K029</v>
      </c>
      <c r="B4233" t="str">
        <f>'Base Calificada'!U4234</f>
        <v>Social</v>
      </c>
    </row>
    <row r="4234" spans="1:2" x14ac:dyDescent="0.25">
      <c r="A4234" t="str">
        <f>'Base Calificada'!A4235&amp;'Base Calificada'!D4235</f>
        <v>201052K036</v>
      </c>
      <c r="B4234" t="str">
        <f>'Base Calificada'!U4235</f>
        <v>No social</v>
      </c>
    </row>
    <row r="4235" spans="1:2" x14ac:dyDescent="0.25">
      <c r="A4235" t="str">
        <f>'Base Calificada'!A4236&amp;'Base Calificada'!D4236</f>
        <v>201052K043</v>
      </c>
      <c r="B4235" t="str">
        <f>'Base Calificada'!U4236</f>
        <v>No social</v>
      </c>
    </row>
    <row r="4236" spans="1:2" x14ac:dyDescent="0.25">
      <c r="A4236" t="str">
        <f>'Base Calificada'!A4237&amp;'Base Calificada'!D4237</f>
        <v>201052M001</v>
      </c>
      <c r="B4236" t="str">
        <f>'Base Calificada'!U4237</f>
        <v>No social</v>
      </c>
    </row>
    <row r="4237" spans="1:2" x14ac:dyDescent="0.25">
      <c r="A4237" t="str">
        <f>'Base Calificada'!A4238&amp;'Base Calificada'!D4238</f>
        <v>201052O001</v>
      </c>
      <c r="B4237" t="str">
        <f>'Base Calificada'!U4238</f>
        <v>No social</v>
      </c>
    </row>
    <row r="4238" spans="1:2" x14ac:dyDescent="0.25">
      <c r="A4238" t="str">
        <f>'Base Calificada'!A4239&amp;'Base Calificada'!D4239</f>
        <v>201052X9999</v>
      </c>
      <c r="B4238" t="str">
        <f>'Base Calificada'!U4239</f>
        <v>No social</v>
      </c>
    </row>
    <row r="4239" spans="1:2" x14ac:dyDescent="0.25">
      <c r="A4239" t="str">
        <f>'Base Calificada'!A4240&amp;'Base Calificada'!D4240</f>
        <v>201053E553</v>
      </c>
      <c r="B4239" t="str">
        <f>'Base Calificada'!U4240</f>
        <v>No social</v>
      </c>
    </row>
    <row r="4240" spans="1:2" x14ac:dyDescent="0.25">
      <c r="A4240" t="str">
        <f>'Base Calificada'!A4241&amp;'Base Calificada'!D4241</f>
        <v>201053E555</v>
      </c>
      <c r="B4240" t="str">
        <f>'Base Calificada'!U4241</f>
        <v>No social</v>
      </c>
    </row>
    <row r="4241" spans="1:2" x14ac:dyDescent="0.25">
      <c r="A4241" t="str">
        <f>'Base Calificada'!A4242&amp;'Base Calificada'!D4242</f>
        <v>201053E561</v>
      </c>
      <c r="B4241" t="str">
        <f>'Base Calificada'!U4242</f>
        <v>No social</v>
      </c>
    </row>
    <row r="4242" spans="1:2" x14ac:dyDescent="0.25">
      <c r="A4242" t="str">
        <f>'Base Calificada'!A4243&amp;'Base Calificada'!D4243</f>
        <v>201053E562</v>
      </c>
      <c r="B4242" t="str">
        <f>'Base Calificada'!U4243</f>
        <v>No social</v>
      </c>
    </row>
    <row r="4243" spans="1:2" x14ac:dyDescent="0.25">
      <c r="A4243" t="str">
        <f>'Base Calificada'!A4244&amp;'Base Calificada'!D4244</f>
        <v>201053E563</v>
      </c>
      <c r="B4243" t="str">
        <f>'Base Calificada'!U4244</f>
        <v>No social</v>
      </c>
    </row>
    <row r="4244" spans="1:2" x14ac:dyDescent="0.25">
      <c r="A4244" t="str">
        <f>'Base Calificada'!A4245&amp;'Base Calificada'!D4245</f>
        <v>201053E564</v>
      </c>
      <c r="B4244" t="str">
        <f>'Base Calificada'!U4245</f>
        <v>No social</v>
      </c>
    </row>
    <row r="4245" spans="1:2" x14ac:dyDescent="0.25">
      <c r="A4245" t="str">
        <f>'Base Calificada'!A4246&amp;'Base Calificada'!D4246</f>
        <v>201053E567</v>
      </c>
      <c r="B4245" t="str">
        <f>'Base Calificada'!U4246</f>
        <v>No social</v>
      </c>
    </row>
    <row r="4246" spans="1:2" x14ac:dyDescent="0.25">
      <c r="A4246" t="str">
        <f>'Base Calificada'!A4247&amp;'Base Calificada'!D4247</f>
        <v>201053E568</v>
      </c>
      <c r="B4246" t="str">
        <f>'Base Calificada'!U4247</f>
        <v>No social</v>
      </c>
    </row>
    <row r="4247" spans="1:2" x14ac:dyDescent="0.25">
      <c r="A4247" t="str">
        <f>'Base Calificada'!A4248&amp;'Base Calificada'!D4248</f>
        <v>201053E570</v>
      </c>
      <c r="B4247" t="str">
        <f>'Base Calificada'!U4248</f>
        <v>No social</v>
      </c>
    </row>
    <row r="4248" spans="1:2" x14ac:dyDescent="0.25">
      <c r="A4248" t="str">
        <f>'Base Calificada'!A4249&amp;'Base Calificada'!D4249</f>
        <v>201053E578</v>
      </c>
      <c r="B4248" t="str">
        <f>'Base Calificada'!U4249</f>
        <v>No social</v>
      </c>
    </row>
    <row r="4249" spans="1:2" x14ac:dyDescent="0.25">
      <c r="A4249" t="str">
        <f>'Base Calificada'!A4250&amp;'Base Calificada'!D4250</f>
        <v>201053F571</v>
      </c>
      <c r="B4249" t="str">
        <f>'Base Calificada'!U4250</f>
        <v>Social</v>
      </c>
    </row>
    <row r="4250" spans="1:2" x14ac:dyDescent="0.25">
      <c r="A4250" t="str">
        <f>'Base Calificada'!A4251&amp;'Base Calificada'!D4251</f>
        <v>201053J001</v>
      </c>
      <c r="B4250" t="str">
        <f>'Base Calificada'!U4251</f>
        <v>Social</v>
      </c>
    </row>
    <row r="4251" spans="1:2" x14ac:dyDescent="0.25">
      <c r="A4251" t="str">
        <f>'Base Calificada'!A4252&amp;'Base Calificada'!D4252</f>
        <v>201053K001</v>
      </c>
      <c r="B4251" t="str">
        <f>'Base Calificada'!U4252</f>
        <v>No social</v>
      </c>
    </row>
    <row r="4252" spans="1:2" x14ac:dyDescent="0.25">
      <c r="A4252" t="str">
        <f>'Base Calificada'!A4253&amp;'Base Calificada'!D4253</f>
        <v>201053K025</v>
      </c>
      <c r="B4252" t="str">
        <f>'Base Calificada'!U4253</f>
        <v>No social</v>
      </c>
    </row>
    <row r="4253" spans="1:2" x14ac:dyDescent="0.25">
      <c r="A4253" t="str">
        <f>'Base Calificada'!A4254&amp;'Base Calificada'!D4254</f>
        <v>201053K027</v>
      </c>
      <c r="B4253" t="str">
        <f>'Base Calificada'!U4254</f>
        <v>No social</v>
      </c>
    </row>
    <row r="4254" spans="1:2" x14ac:dyDescent="0.25">
      <c r="A4254" t="str">
        <f>'Base Calificada'!A4255&amp;'Base Calificada'!D4255</f>
        <v>201053K029</v>
      </c>
      <c r="B4254" t="str">
        <f>'Base Calificada'!U4255</f>
        <v>No social</v>
      </c>
    </row>
    <row r="4255" spans="1:2" x14ac:dyDescent="0.25">
      <c r="A4255" t="str">
        <f>'Base Calificada'!A4256&amp;'Base Calificada'!D4256</f>
        <v>201053K044</v>
      </c>
      <c r="B4255" t="str">
        <f>'Base Calificada'!U4256</f>
        <v>No social</v>
      </c>
    </row>
    <row r="4256" spans="1:2" x14ac:dyDescent="0.25">
      <c r="A4256" t="str">
        <f>'Base Calificada'!A4257&amp;'Base Calificada'!D4257</f>
        <v>201053M001</v>
      </c>
      <c r="B4256" t="str">
        <f>'Base Calificada'!U4257</f>
        <v>No social</v>
      </c>
    </row>
    <row r="4257" spans="1:2" x14ac:dyDescent="0.25">
      <c r="A4257" t="str">
        <f>'Base Calificada'!A4258&amp;'Base Calificada'!D4258</f>
        <v>201053O001</v>
      </c>
      <c r="B4257" t="str">
        <f>'Base Calificada'!U4258</f>
        <v>No social</v>
      </c>
    </row>
    <row r="4258" spans="1:2" x14ac:dyDescent="0.25">
      <c r="A4258" t="str">
        <f>'Base Calificada'!A4259&amp;'Base Calificada'!D4259</f>
        <v>201053P551</v>
      </c>
      <c r="B4258" t="str">
        <f>'Base Calificada'!U4259</f>
        <v>No social</v>
      </c>
    </row>
    <row r="4259" spans="1:2" x14ac:dyDescent="0.25">
      <c r="A4259" t="str">
        <f>'Base Calificada'!A4260&amp;'Base Calificada'!D4260</f>
        <v>201053P552</v>
      </c>
      <c r="B4259" t="str">
        <f>'Base Calificada'!U4260</f>
        <v>No social</v>
      </c>
    </row>
    <row r="4260" spans="1:2" x14ac:dyDescent="0.25">
      <c r="A4260" t="str">
        <f>'Base Calificada'!A4261&amp;'Base Calificada'!D4261</f>
        <v>201053X9999</v>
      </c>
      <c r="B4260" t="str">
        <f>'Base Calificada'!U4261</f>
        <v>No social</v>
      </c>
    </row>
    <row r="4261" spans="1:2" x14ac:dyDescent="0.25">
      <c r="A4261" t="str">
        <f>'Base Calificada'!A4262&amp;'Base Calificada'!D4262</f>
        <v>20111K025</v>
      </c>
      <c r="B4261" t="str">
        <f>'Base Calificada'!U4262</f>
        <v>No social</v>
      </c>
    </row>
    <row r="4262" spans="1:2" x14ac:dyDescent="0.25">
      <c r="A4262" t="str">
        <f>'Base Calificada'!A4263&amp;'Base Calificada'!D4263</f>
        <v>20111K027</v>
      </c>
      <c r="B4262" t="str">
        <f>'Base Calificada'!U4263</f>
        <v>No social</v>
      </c>
    </row>
    <row r="4263" spans="1:2" x14ac:dyDescent="0.25">
      <c r="A4263" t="str">
        <f>'Base Calificada'!A4264&amp;'Base Calificada'!D4264</f>
        <v>20111R001</v>
      </c>
      <c r="B4263" t="str">
        <f>'Base Calificada'!U4264</f>
        <v>No social</v>
      </c>
    </row>
    <row r="4264" spans="1:2" x14ac:dyDescent="0.25">
      <c r="A4264" t="str">
        <f>'Base Calificada'!A4265&amp;'Base Calificada'!D4265</f>
        <v>20111R002</v>
      </c>
      <c r="B4264" t="str">
        <f>'Base Calificada'!U4265</f>
        <v>No social</v>
      </c>
    </row>
    <row r="4265" spans="1:2" x14ac:dyDescent="0.25">
      <c r="A4265" t="str">
        <f>'Base Calificada'!A4266&amp;'Base Calificada'!D4266</f>
        <v>20112M001</v>
      </c>
      <c r="B4265" t="str">
        <f>'Base Calificada'!U4266</f>
        <v>No social</v>
      </c>
    </row>
    <row r="4266" spans="1:2" x14ac:dyDescent="0.25">
      <c r="A4266" t="str">
        <f>'Base Calificada'!A4267&amp;'Base Calificada'!D4267</f>
        <v>20112O001</v>
      </c>
      <c r="B4266" t="str">
        <f>'Base Calificada'!U4267</f>
        <v>No social</v>
      </c>
    </row>
    <row r="4267" spans="1:2" x14ac:dyDescent="0.25">
      <c r="A4267" t="str">
        <f>'Base Calificada'!A4268&amp;'Base Calificada'!D4268</f>
        <v>20112P001</v>
      </c>
      <c r="B4267" t="str">
        <f>'Base Calificada'!U4268</f>
        <v>No social</v>
      </c>
    </row>
    <row r="4268" spans="1:2" x14ac:dyDescent="0.25">
      <c r="A4268" t="str">
        <f>'Base Calificada'!A4269&amp;'Base Calificada'!D4269</f>
        <v>20112P002</v>
      </c>
      <c r="B4268" t="str">
        <f>'Base Calificada'!U4269</f>
        <v>No social</v>
      </c>
    </row>
    <row r="4269" spans="1:2" x14ac:dyDescent="0.25">
      <c r="A4269" t="str">
        <f>'Base Calificada'!A4270&amp;'Base Calificada'!D4270</f>
        <v>20112P003</v>
      </c>
      <c r="B4269" t="str">
        <f>'Base Calificada'!U4270</f>
        <v>Social</v>
      </c>
    </row>
    <row r="4270" spans="1:2" x14ac:dyDescent="0.25">
      <c r="A4270" t="str">
        <f>'Base Calificada'!A4271&amp;'Base Calificada'!D4271</f>
        <v>20112P004</v>
      </c>
      <c r="B4270" t="str">
        <f>'Base Calificada'!U4271</f>
        <v>No social</v>
      </c>
    </row>
    <row r="4271" spans="1:2" x14ac:dyDescent="0.25">
      <c r="A4271" t="str">
        <f>'Base Calificada'!A4272&amp;'Base Calificada'!D4272</f>
        <v>20112R001</v>
      </c>
      <c r="B4271" t="str">
        <f>'Base Calificada'!U4272</f>
        <v>No social</v>
      </c>
    </row>
    <row r="4272" spans="1:2" x14ac:dyDescent="0.25">
      <c r="A4272" t="str">
        <f>'Base Calificada'!A4273&amp;'Base Calificada'!D4273</f>
        <v>20113R001</v>
      </c>
      <c r="B4272" t="str">
        <f>'Base Calificada'!U4273</f>
        <v>No social</v>
      </c>
    </row>
    <row r="4273" spans="1:2" x14ac:dyDescent="0.25">
      <c r="A4273" t="str">
        <f>'Base Calificada'!A4274&amp;'Base Calificada'!D4274</f>
        <v>20114E001</v>
      </c>
      <c r="B4273" t="str">
        <f>'Base Calificada'!U4274</f>
        <v>No social</v>
      </c>
    </row>
    <row r="4274" spans="1:2" x14ac:dyDescent="0.25">
      <c r="A4274" t="str">
        <f>'Base Calificada'!A4275&amp;'Base Calificada'!D4275</f>
        <v>20114E002</v>
      </c>
      <c r="B4274" t="str">
        <f>'Base Calificada'!U4275</f>
        <v>No social</v>
      </c>
    </row>
    <row r="4275" spans="1:2" x14ac:dyDescent="0.25">
      <c r="A4275" t="str">
        <f>'Base Calificada'!A4276&amp;'Base Calificada'!D4276</f>
        <v>20114E004</v>
      </c>
      <c r="B4275" t="str">
        <f>'Base Calificada'!U4276</f>
        <v>No social</v>
      </c>
    </row>
    <row r="4276" spans="1:2" x14ac:dyDescent="0.25">
      <c r="A4276" t="str">
        <f>'Base Calificada'!A4277&amp;'Base Calificada'!D4277</f>
        <v>20114E006</v>
      </c>
      <c r="B4276" t="str">
        <f>'Base Calificada'!U4277</f>
        <v>Social</v>
      </c>
    </row>
    <row r="4277" spans="1:2" x14ac:dyDescent="0.25">
      <c r="A4277" t="str">
        <f>'Base Calificada'!A4278&amp;'Base Calificada'!D4278</f>
        <v>20114E008</v>
      </c>
      <c r="B4277" t="str">
        <f>'Base Calificada'!U4278</f>
        <v>Social</v>
      </c>
    </row>
    <row r="4278" spans="1:2" x14ac:dyDescent="0.25">
      <c r="A4278" t="str">
        <f>'Base Calificada'!A4279&amp;'Base Calificada'!D4279</f>
        <v>20114E010</v>
      </c>
      <c r="B4278" t="str">
        <f>'Base Calificada'!U4279</f>
        <v>Social</v>
      </c>
    </row>
    <row r="4279" spans="1:2" x14ac:dyDescent="0.25">
      <c r="A4279" t="str">
        <f>'Base Calificada'!A4280&amp;'Base Calificada'!D4280</f>
        <v>20114E011</v>
      </c>
      <c r="B4279" t="str">
        <f>'Base Calificada'!U4280</f>
        <v>Social</v>
      </c>
    </row>
    <row r="4280" spans="1:2" x14ac:dyDescent="0.25">
      <c r="A4280" t="str">
        <f>'Base Calificada'!A4281&amp;'Base Calificada'!D4281</f>
        <v>20114E012</v>
      </c>
      <c r="B4280" t="str">
        <f>'Base Calificada'!U4281</f>
        <v>No social</v>
      </c>
    </row>
    <row r="4281" spans="1:2" x14ac:dyDescent="0.25">
      <c r="A4281" t="str">
        <f>'Base Calificada'!A4282&amp;'Base Calificada'!D4282</f>
        <v>20114E013</v>
      </c>
      <c r="B4281" t="str">
        <f>'Base Calificada'!U4282</f>
        <v>Social</v>
      </c>
    </row>
    <row r="4282" spans="1:2" x14ac:dyDescent="0.25">
      <c r="A4282" t="str">
        <f>'Base Calificada'!A4283&amp;'Base Calificada'!D4283</f>
        <v>20114E014</v>
      </c>
      <c r="B4282" t="str">
        <f>'Base Calificada'!U4283</f>
        <v>Social</v>
      </c>
    </row>
    <row r="4283" spans="1:2" x14ac:dyDescent="0.25">
      <c r="A4283" t="str">
        <f>'Base Calificada'!A4284&amp;'Base Calificada'!D4284</f>
        <v>20114E015</v>
      </c>
      <c r="B4283" t="str">
        <f>'Base Calificada'!U4284</f>
        <v>Social</v>
      </c>
    </row>
    <row r="4284" spans="1:2" x14ac:dyDescent="0.25">
      <c r="A4284" t="str">
        <f>'Base Calificada'!A4285&amp;'Base Calificada'!D4285</f>
        <v>20114K015</v>
      </c>
      <c r="B4284" t="str">
        <f>'Base Calificada'!U4285</f>
        <v>Social</v>
      </c>
    </row>
    <row r="4285" spans="1:2" x14ac:dyDescent="0.25">
      <c r="A4285" t="str">
        <f>'Base Calificada'!A4286&amp;'Base Calificada'!D4286</f>
        <v>20114M001</v>
      </c>
      <c r="B4285" t="str">
        <f>'Base Calificada'!U4286</f>
        <v>No social</v>
      </c>
    </row>
    <row r="4286" spans="1:2" x14ac:dyDescent="0.25">
      <c r="A4286" t="str">
        <f>'Base Calificada'!A4287&amp;'Base Calificada'!D4287</f>
        <v>20114N001</v>
      </c>
      <c r="B4286" t="str">
        <f>'Base Calificada'!U4287</f>
        <v>No social</v>
      </c>
    </row>
    <row r="4287" spans="1:2" x14ac:dyDescent="0.25">
      <c r="A4287" t="str">
        <f>'Base Calificada'!A4288&amp;'Base Calificada'!D4288</f>
        <v>20114O001</v>
      </c>
      <c r="B4287" t="str">
        <f>'Base Calificada'!U4288</f>
        <v>No social</v>
      </c>
    </row>
    <row r="4288" spans="1:2" x14ac:dyDescent="0.25">
      <c r="A4288" t="str">
        <f>'Base Calificada'!A4289&amp;'Base Calificada'!D4289</f>
        <v>20114P001</v>
      </c>
      <c r="B4288" t="str">
        <f>'Base Calificada'!U4289</f>
        <v>No social</v>
      </c>
    </row>
    <row r="4289" spans="1:2" x14ac:dyDescent="0.25">
      <c r="A4289" t="str">
        <f>'Base Calificada'!A4290&amp;'Base Calificada'!D4290</f>
        <v>20114P002</v>
      </c>
      <c r="B4289" t="str">
        <f>'Base Calificada'!U4290</f>
        <v>Social</v>
      </c>
    </row>
    <row r="4290" spans="1:2" x14ac:dyDescent="0.25">
      <c r="A4290" t="str">
        <f>'Base Calificada'!A4291&amp;'Base Calificada'!D4291</f>
        <v>20114P004</v>
      </c>
      <c r="B4290" t="str">
        <f>'Base Calificada'!U4291</f>
        <v>No social</v>
      </c>
    </row>
    <row r="4291" spans="1:2" x14ac:dyDescent="0.25">
      <c r="A4291" t="str">
        <f>'Base Calificada'!A4292&amp;'Base Calificada'!D4292</f>
        <v>20114P005</v>
      </c>
      <c r="B4291" t="str">
        <f>'Base Calificada'!U4292</f>
        <v>No social</v>
      </c>
    </row>
    <row r="4292" spans="1:2" x14ac:dyDescent="0.25">
      <c r="A4292" t="str">
        <f>'Base Calificada'!A4293&amp;'Base Calificada'!D4293</f>
        <v>20114P006</v>
      </c>
      <c r="B4292" t="str">
        <f>'Base Calificada'!U4293</f>
        <v>No social</v>
      </c>
    </row>
    <row r="4293" spans="1:2" x14ac:dyDescent="0.25">
      <c r="A4293" t="str">
        <f>'Base Calificada'!A4294&amp;'Base Calificada'!D4294</f>
        <v>20114P009</v>
      </c>
      <c r="B4293" t="str">
        <f>'Base Calificada'!U4294</f>
        <v>No social</v>
      </c>
    </row>
    <row r="4294" spans="1:2" x14ac:dyDescent="0.25">
      <c r="A4294" t="str">
        <f>'Base Calificada'!A4295&amp;'Base Calificada'!D4295</f>
        <v>20114P010</v>
      </c>
      <c r="B4294" t="str">
        <f>'Base Calificada'!U4295</f>
        <v>No social</v>
      </c>
    </row>
    <row r="4295" spans="1:2" x14ac:dyDescent="0.25">
      <c r="A4295" t="str">
        <f>'Base Calificada'!A4296&amp;'Base Calificada'!D4296</f>
        <v>20114P011</v>
      </c>
      <c r="B4295" t="str">
        <f>'Base Calificada'!U4296</f>
        <v>No social</v>
      </c>
    </row>
    <row r="4296" spans="1:2" x14ac:dyDescent="0.25">
      <c r="A4296" t="str">
        <f>'Base Calificada'!A4297&amp;'Base Calificada'!D4297</f>
        <v>20114P012</v>
      </c>
      <c r="B4296" t="str">
        <f>'Base Calificada'!U4297</f>
        <v>Social</v>
      </c>
    </row>
    <row r="4297" spans="1:2" x14ac:dyDescent="0.25">
      <c r="A4297" t="str">
        <f>'Base Calificada'!A4298&amp;'Base Calificada'!D4298</f>
        <v>20114P013</v>
      </c>
      <c r="B4297" t="str">
        <f>'Base Calificada'!U4298</f>
        <v>No social</v>
      </c>
    </row>
    <row r="4298" spans="1:2" x14ac:dyDescent="0.25">
      <c r="A4298" t="str">
        <f>'Base Calificada'!A4299&amp;'Base Calificada'!D4299</f>
        <v>20114P014</v>
      </c>
      <c r="B4298" t="str">
        <f>'Base Calificada'!U4299</f>
        <v>No social</v>
      </c>
    </row>
    <row r="4299" spans="1:2" x14ac:dyDescent="0.25">
      <c r="A4299" t="str">
        <f>'Base Calificada'!A4300&amp;'Base Calificada'!D4300</f>
        <v>20114P015</v>
      </c>
      <c r="B4299" t="str">
        <f>'Base Calificada'!U4300</f>
        <v>No social</v>
      </c>
    </row>
    <row r="4300" spans="1:2" x14ac:dyDescent="0.25">
      <c r="A4300" t="str">
        <f>'Base Calificada'!A4301&amp;'Base Calificada'!D4301</f>
        <v>20114R002</v>
      </c>
      <c r="B4300" t="str">
        <f>'Base Calificada'!U4301</f>
        <v>Social</v>
      </c>
    </row>
    <row r="4301" spans="1:2" x14ac:dyDescent="0.25">
      <c r="A4301" t="str">
        <f>'Base Calificada'!A4302&amp;'Base Calificada'!D4302</f>
        <v>20114U001</v>
      </c>
      <c r="B4301" t="str">
        <f>'Base Calificada'!U4302</f>
        <v>No social</v>
      </c>
    </row>
    <row r="4302" spans="1:2" x14ac:dyDescent="0.25">
      <c r="A4302" t="str">
        <f>'Base Calificada'!A4303&amp;'Base Calificada'!D4303</f>
        <v>20114U002</v>
      </c>
      <c r="B4302" t="str">
        <f>'Base Calificada'!U4303</f>
        <v>Social</v>
      </c>
    </row>
    <row r="4303" spans="1:2" x14ac:dyDescent="0.25">
      <c r="A4303" t="str">
        <f>'Base Calificada'!A4304&amp;'Base Calificada'!D4304</f>
        <v>20114U003</v>
      </c>
      <c r="B4303" t="str">
        <f>'Base Calificada'!U4304</f>
        <v>No social</v>
      </c>
    </row>
    <row r="4304" spans="1:2" x14ac:dyDescent="0.25">
      <c r="A4304" t="str">
        <f>'Base Calificada'!A4305&amp;'Base Calificada'!D4305</f>
        <v>20115E001</v>
      </c>
      <c r="B4304" t="str">
        <f>'Base Calificada'!U4305</f>
        <v>Social</v>
      </c>
    </row>
    <row r="4305" spans="1:2" x14ac:dyDescent="0.25">
      <c r="A4305" t="str">
        <f>'Base Calificada'!A4306&amp;'Base Calificada'!D4306</f>
        <v>20115E002</v>
      </c>
      <c r="B4305" t="str">
        <f>'Base Calificada'!U4306</f>
        <v>No social</v>
      </c>
    </row>
    <row r="4306" spans="1:2" x14ac:dyDescent="0.25">
      <c r="A4306" t="str">
        <f>'Base Calificada'!A4307&amp;'Base Calificada'!D4307</f>
        <v>20115E003</v>
      </c>
      <c r="B4306" t="str">
        <f>'Base Calificada'!U4307</f>
        <v>Social</v>
      </c>
    </row>
    <row r="4307" spans="1:2" x14ac:dyDescent="0.25">
      <c r="A4307" t="str">
        <f>'Base Calificada'!A4308&amp;'Base Calificada'!D4308</f>
        <v>20115E004</v>
      </c>
      <c r="B4307" t="str">
        <f>'Base Calificada'!U4308</f>
        <v>No social</v>
      </c>
    </row>
    <row r="4308" spans="1:2" x14ac:dyDescent="0.25">
      <c r="A4308" t="str">
        <f>'Base Calificada'!A4309&amp;'Base Calificada'!D4309</f>
        <v>20115E005</v>
      </c>
      <c r="B4308" t="str">
        <f>'Base Calificada'!U4309</f>
        <v>No social</v>
      </c>
    </row>
    <row r="4309" spans="1:2" x14ac:dyDescent="0.25">
      <c r="A4309" t="str">
        <f>'Base Calificada'!A4310&amp;'Base Calificada'!D4310</f>
        <v>20115E006</v>
      </c>
      <c r="B4309" t="str">
        <f>'Base Calificada'!U4310</f>
        <v>No social</v>
      </c>
    </row>
    <row r="4310" spans="1:2" x14ac:dyDescent="0.25">
      <c r="A4310" t="str">
        <f>'Base Calificada'!A4311&amp;'Base Calificada'!D4311</f>
        <v>20115E007</v>
      </c>
      <c r="B4310" t="str">
        <f>'Base Calificada'!U4311</f>
        <v>No social</v>
      </c>
    </row>
    <row r="4311" spans="1:2" x14ac:dyDescent="0.25">
      <c r="A4311" t="str">
        <f>'Base Calificada'!A4312&amp;'Base Calificada'!D4312</f>
        <v>20115K014</v>
      </c>
      <c r="B4311" t="str">
        <f>'Base Calificada'!U4312</f>
        <v>Social</v>
      </c>
    </row>
    <row r="4312" spans="1:2" x14ac:dyDescent="0.25">
      <c r="A4312" t="str">
        <f>'Base Calificada'!A4313&amp;'Base Calificada'!D4313</f>
        <v>20115K025</v>
      </c>
      <c r="B4312" t="str">
        <f>'Base Calificada'!U4313</f>
        <v>No social</v>
      </c>
    </row>
    <row r="4313" spans="1:2" x14ac:dyDescent="0.25">
      <c r="A4313" t="str">
        <f>'Base Calificada'!A4314&amp;'Base Calificada'!D4314</f>
        <v>20115M001</v>
      </c>
      <c r="B4313" t="str">
        <f>'Base Calificada'!U4314</f>
        <v>No social</v>
      </c>
    </row>
    <row r="4314" spans="1:2" x14ac:dyDescent="0.25">
      <c r="A4314" t="str">
        <f>'Base Calificada'!A4315&amp;'Base Calificada'!D4315</f>
        <v>20115O001</v>
      </c>
      <c r="B4314" t="str">
        <f>'Base Calificada'!U4315</f>
        <v>No social</v>
      </c>
    </row>
    <row r="4315" spans="1:2" x14ac:dyDescent="0.25">
      <c r="A4315" t="str">
        <f>'Base Calificada'!A4316&amp;'Base Calificada'!D4316</f>
        <v>20115P001</v>
      </c>
      <c r="B4315" t="str">
        <f>'Base Calificada'!U4316</f>
        <v>No social</v>
      </c>
    </row>
    <row r="4316" spans="1:2" x14ac:dyDescent="0.25">
      <c r="A4316" t="str">
        <f>'Base Calificada'!A4317&amp;'Base Calificada'!D4317</f>
        <v>20115P002</v>
      </c>
      <c r="B4316" t="str">
        <f>'Base Calificada'!U4317</f>
        <v>No social</v>
      </c>
    </row>
    <row r="4317" spans="1:2" x14ac:dyDescent="0.25">
      <c r="A4317" t="str">
        <f>'Base Calificada'!A4318&amp;'Base Calificada'!D4318</f>
        <v>20115P003</v>
      </c>
      <c r="B4317" t="str">
        <f>'Base Calificada'!U4318</f>
        <v>No social</v>
      </c>
    </row>
    <row r="4318" spans="1:2" x14ac:dyDescent="0.25">
      <c r="A4318" t="str">
        <f>'Base Calificada'!A4319&amp;'Base Calificada'!D4319</f>
        <v>20115P004</v>
      </c>
      <c r="B4318" t="str">
        <f>'Base Calificada'!U4319</f>
        <v>No social</v>
      </c>
    </row>
    <row r="4319" spans="1:2" x14ac:dyDescent="0.25">
      <c r="A4319" t="str">
        <f>'Base Calificada'!A4320&amp;'Base Calificada'!D4320</f>
        <v>20115P005</v>
      </c>
      <c r="B4319" t="str">
        <f>'Base Calificada'!U4320</f>
        <v>No social</v>
      </c>
    </row>
    <row r="4320" spans="1:2" x14ac:dyDescent="0.25">
      <c r="A4320" t="str">
        <f>'Base Calificada'!A4321&amp;'Base Calificada'!D4321</f>
        <v>20115P006</v>
      </c>
      <c r="B4320" t="str">
        <f>'Base Calificada'!U4321</f>
        <v>No social</v>
      </c>
    </row>
    <row r="4321" spans="1:2" x14ac:dyDescent="0.25">
      <c r="A4321" t="str">
        <f>'Base Calificada'!A4322&amp;'Base Calificada'!D4322</f>
        <v>20115P007</v>
      </c>
      <c r="B4321" t="str">
        <f>'Base Calificada'!U4322</f>
        <v>Social</v>
      </c>
    </row>
    <row r="4322" spans="1:2" x14ac:dyDescent="0.25">
      <c r="A4322" t="str">
        <f>'Base Calificada'!A4323&amp;'Base Calificada'!D4323</f>
        <v>20115P008</v>
      </c>
      <c r="B4322" t="str">
        <f>'Base Calificada'!U4323</f>
        <v>Social</v>
      </c>
    </row>
    <row r="4323" spans="1:2" x14ac:dyDescent="0.25">
      <c r="A4323" t="str">
        <f>'Base Calificada'!A4324&amp;'Base Calificada'!D4324</f>
        <v>20115R001</v>
      </c>
      <c r="B4323" t="str">
        <f>'Base Calificada'!U4324</f>
        <v>Social</v>
      </c>
    </row>
    <row r="4324" spans="1:2" x14ac:dyDescent="0.25">
      <c r="A4324" t="str">
        <f>'Base Calificada'!A4325&amp;'Base Calificada'!D4325</f>
        <v>20116B001</v>
      </c>
      <c r="B4324" t="str">
        <f>'Base Calificada'!U4325</f>
        <v>No social</v>
      </c>
    </row>
    <row r="4325" spans="1:2" x14ac:dyDescent="0.25">
      <c r="A4325" t="str">
        <f>'Base Calificada'!A4326&amp;'Base Calificada'!D4326</f>
        <v>20116B002</v>
      </c>
      <c r="B4325" t="str">
        <f>'Base Calificada'!U4326</f>
        <v>Social</v>
      </c>
    </row>
    <row r="4326" spans="1:2" x14ac:dyDescent="0.25">
      <c r="A4326" t="str">
        <f>'Base Calificada'!A4327&amp;'Base Calificada'!D4327</f>
        <v>20116E003</v>
      </c>
      <c r="B4326" t="str">
        <f>'Base Calificada'!U4327</f>
        <v>No social</v>
      </c>
    </row>
    <row r="4327" spans="1:2" x14ac:dyDescent="0.25">
      <c r="A4327" t="str">
        <f>'Base Calificada'!A4328&amp;'Base Calificada'!D4328</f>
        <v>20116E005</v>
      </c>
      <c r="B4327" t="str">
        <f>'Base Calificada'!U4328</f>
        <v>No social</v>
      </c>
    </row>
    <row r="4328" spans="1:2" x14ac:dyDescent="0.25">
      <c r="A4328" t="str">
        <f>'Base Calificada'!A4329&amp;'Base Calificada'!D4329</f>
        <v>20116E006</v>
      </c>
      <c r="B4328" t="str">
        <f>'Base Calificada'!U4329</f>
        <v>Social</v>
      </c>
    </row>
    <row r="4329" spans="1:2" x14ac:dyDescent="0.25">
      <c r="A4329" t="str">
        <f>'Base Calificada'!A4330&amp;'Base Calificada'!D4330</f>
        <v>20116E007</v>
      </c>
      <c r="B4329" t="str">
        <f>'Base Calificada'!U4330</f>
        <v>Social</v>
      </c>
    </row>
    <row r="4330" spans="1:2" x14ac:dyDescent="0.25">
      <c r="A4330" t="str">
        <f>'Base Calificada'!A4331&amp;'Base Calificada'!D4331</f>
        <v>20116E008</v>
      </c>
      <c r="B4330" t="str">
        <f>'Base Calificada'!U4331</f>
        <v>Social</v>
      </c>
    </row>
    <row r="4331" spans="1:2" x14ac:dyDescent="0.25">
      <c r="A4331" t="str">
        <f>'Base Calificada'!A4332&amp;'Base Calificada'!D4332</f>
        <v>20116E011</v>
      </c>
      <c r="B4331" t="str">
        <f>'Base Calificada'!U4332</f>
        <v>No social</v>
      </c>
    </row>
    <row r="4332" spans="1:2" x14ac:dyDescent="0.25">
      <c r="A4332" t="str">
        <f>'Base Calificada'!A4333&amp;'Base Calificada'!D4333</f>
        <v>20116E025</v>
      </c>
      <c r="B4332" t="str">
        <f>'Base Calificada'!U4333</f>
        <v>No social</v>
      </c>
    </row>
    <row r="4333" spans="1:2" x14ac:dyDescent="0.25">
      <c r="A4333" t="str">
        <f>'Base Calificada'!A4334&amp;'Base Calificada'!D4334</f>
        <v>20116E026</v>
      </c>
      <c r="B4333" t="str">
        <f>'Base Calificada'!U4334</f>
        <v>No social</v>
      </c>
    </row>
    <row r="4334" spans="1:2" x14ac:dyDescent="0.25">
      <c r="A4334" t="str">
        <f>'Base Calificada'!A4335&amp;'Base Calificada'!D4335</f>
        <v>20116E027</v>
      </c>
      <c r="B4334" t="str">
        <f>'Base Calificada'!U4335</f>
        <v>No social</v>
      </c>
    </row>
    <row r="4335" spans="1:2" x14ac:dyDescent="0.25">
      <c r="A4335" t="str">
        <f>'Base Calificada'!A4336&amp;'Base Calificada'!D4336</f>
        <v>20116E028</v>
      </c>
      <c r="B4335" t="str">
        <f>'Base Calificada'!U4336</f>
        <v>No social</v>
      </c>
    </row>
    <row r="4336" spans="1:2" x14ac:dyDescent="0.25">
      <c r="A4336" t="str">
        <f>'Base Calificada'!A4337&amp;'Base Calificada'!D4337</f>
        <v>20116F001</v>
      </c>
      <c r="B4336" t="str">
        <f>'Base Calificada'!U4337</f>
        <v>Social</v>
      </c>
    </row>
    <row r="4337" spans="1:2" x14ac:dyDescent="0.25">
      <c r="A4337" t="str">
        <f>'Base Calificada'!A4338&amp;'Base Calificada'!D4338</f>
        <v>20116F002</v>
      </c>
      <c r="B4337" t="str">
        <f>'Base Calificada'!U4338</f>
        <v>Social</v>
      </c>
    </row>
    <row r="4338" spans="1:2" x14ac:dyDescent="0.25">
      <c r="A4338" t="str">
        <f>'Base Calificada'!A4339&amp;'Base Calificada'!D4339</f>
        <v>20116F006</v>
      </c>
      <c r="B4338" t="str">
        <f>'Base Calificada'!U4339</f>
        <v>Social</v>
      </c>
    </row>
    <row r="4339" spans="1:2" x14ac:dyDescent="0.25">
      <c r="A4339" t="str">
        <f>'Base Calificada'!A4340&amp;'Base Calificada'!D4340</f>
        <v>20116F007</v>
      </c>
      <c r="B4339" t="str">
        <f>'Base Calificada'!U4340</f>
        <v>No social</v>
      </c>
    </row>
    <row r="4340" spans="1:2" x14ac:dyDescent="0.25">
      <c r="A4340" t="str">
        <f>'Base Calificada'!A4341&amp;'Base Calificada'!D4341</f>
        <v>20116F010</v>
      </c>
      <c r="B4340" t="str">
        <f>'Base Calificada'!U4341</f>
        <v>Social</v>
      </c>
    </row>
    <row r="4341" spans="1:2" x14ac:dyDescent="0.25">
      <c r="A4341" t="str">
        <f>'Base Calificada'!A4342&amp;'Base Calificada'!D4342</f>
        <v>20116F017</v>
      </c>
      <c r="B4341" t="str">
        <f>'Base Calificada'!U4342</f>
        <v>Social</v>
      </c>
    </row>
    <row r="4342" spans="1:2" x14ac:dyDescent="0.25">
      <c r="A4342" t="str">
        <f>'Base Calificada'!A4343&amp;'Base Calificada'!D4343</f>
        <v>20116F019</v>
      </c>
      <c r="B4342" t="str">
        <f>'Base Calificada'!U4343</f>
        <v>Social</v>
      </c>
    </row>
    <row r="4343" spans="1:2" x14ac:dyDescent="0.25">
      <c r="A4343" t="str">
        <f>'Base Calificada'!A4344&amp;'Base Calificada'!D4344</f>
        <v>20116F023</v>
      </c>
      <c r="B4343" t="str">
        <f>'Base Calificada'!U4344</f>
        <v>No social</v>
      </c>
    </row>
    <row r="4344" spans="1:2" x14ac:dyDescent="0.25">
      <c r="A4344" t="str">
        <f>'Base Calificada'!A4345&amp;'Base Calificada'!D4345</f>
        <v>20116F026</v>
      </c>
      <c r="B4344" t="str">
        <f>'Base Calificada'!U4345</f>
        <v>Social</v>
      </c>
    </row>
    <row r="4345" spans="1:2" x14ac:dyDescent="0.25">
      <c r="A4345" t="str">
        <f>'Base Calificada'!A4346&amp;'Base Calificada'!D4346</f>
        <v>20116F029</v>
      </c>
      <c r="B4345" t="str">
        <f>'Base Calificada'!U4346</f>
        <v>Social</v>
      </c>
    </row>
    <row r="4346" spans="1:2" x14ac:dyDescent="0.25">
      <c r="A4346" t="str">
        <f>'Base Calificada'!A4347&amp;'Base Calificada'!D4347</f>
        <v>20116F030</v>
      </c>
      <c r="B4346" t="str">
        <f>'Base Calificada'!U4347</f>
        <v>Social</v>
      </c>
    </row>
    <row r="4347" spans="1:2" x14ac:dyDescent="0.25">
      <c r="A4347" t="str">
        <f>'Base Calificada'!A4348&amp;'Base Calificada'!D4348</f>
        <v>20116F031</v>
      </c>
      <c r="B4347" t="str">
        <f>'Base Calificada'!U4348</f>
        <v>Social</v>
      </c>
    </row>
    <row r="4348" spans="1:2" x14ac:dyDescent="0.25">
      <c r="A4348" t="str">
        <f>'Base Calificada'!A4349&amp;'Base Calificada'!D4349</f>
        <v>20116F032</v>
      </c>
      <c r="B4348" t="str">
        <f>'Base Calificada'!U4349</f>
        <v>Social</v>
      </c>
    </row>
    <row r="4349" spans="1:2" x14ac:dyDescent="0.25">
      <c r="A4349" t="str">
        <f>'Base Calificada'!A4350&amp;'Base Calificada'!D4350</f>
        <v>20116F033</v>
      </c>
      <c r="B4349" t="str">
        <f>'Base Calificada'!U4350</f>
        <v>No social</v>
      </c>
    </row>
    <row r="4350" spans="1:2" x14ac:dyDescent="0.25">
      <c r="A4350" t="str">
        <f>'Base Calificada'!A4351&amp;'Base Calificada'!D4351</f>
        <v>20116G001</v>
      </c>
      <c r="B4350" t="str">
        <f>'Base Calificada'!U4351</f>
        <v>Social</v>
      </c>
    </row>
    <row r="4351" spans="1:2" x14ac:dyDescent="0.25">
      <c r="A4351" t="str">
        <f>'Base Calificada'!A4352&amp;'Base Calificada'!D4352</f>
        <v>20116G002</v>
      </c>
      <c r="B4351" t="str">
        <f>'Base Calificada'!U4352</f>
        <v>No social</v>
      </c>
    </row>
    <row r="4352" spans="1:2" x14ac:dyDescent="0.25">
      <c r="A4352" t="str">
        <f>'Base Calificada'!A4353&amp;'Base Calificada'!D4353</f>
        <v>20116G003</v>
      </c>
      <c r="B4352" t="str">
        <f>'Base Calificada'!U4353</f>
        <v>Social</v>
      </c>
    </row>
    <row r="4353" spans="1:2" x14ac:dyDescent="0.25">
      <c r="A4353" t="str">
        <f>'Base Calificada'!A4354&amp;'Base Calificada'!D4354</f>
        <v>20116G004</v>
      </c>
      <c r="B4353" t="str">
        <f>'Base Calificada'!U4354</f>
        <v>No social</v>
      </c>
    </row>
    <row r="4354" spans="1:2" x14ac:dyDescent="0.25">
      <c r="A4354" t="str">
        <f>'Base Calificada'!A4355&amp;'Base Calificada'!D4355</f>
        <v>20116G005</v>
      </c>
      <c r="B4354" t="str">
        <f>'Base Calificada'!U4355</f>
        <v>No social</v>
      </c>
    </row>
    <row r="4355" spans="1:2" x14ac:dyDescent="0.25">
      <c r="A4355" t="str">
        <f>'Base Calificada'!A4356&amp;'Base Calificada'!D4356</f>
        <v>20116K014</v>
      </c>
      <c r="B4355" t="str">
        <f>'Base Calificada'!U4356</f>
        <v>Social</v>
      </c>
    </row>
    <row r="4356" spans="1:2" x14ac:dyDescent="0.25">
      <c r="A4356" t="str">
        <f>'Base Calificada'!A4357&amp;'Base Calificada'!D4357</f>
        <v>20116K025</v>
      </c>
      <c r="B4356" t="str">
        <f>'Base Calificada'!U4357</f>
        <v>Social</v>
      </c>
    </row>
    <row r="4357" spans="1:2" x14ac:dyDescent="0.25">
      <c r="A4357" t="str">
        <f>'Base Calificada'!A4358&amp;'Base Calificada'!D4358</f>
        <v>20116K027</v>
      </c>
      <c r="B4357" t="str">
        <f>'Base Calificada'!U4358</f>
        <v>Social</v>
      </c>
    </row>
    <row r="4358" spans="1:2" x14ac:dyDescent="0.25">
      <c r="A4358" t="str">
        <f>'Base Calificada'!A4359&amp;'Base Calificada'!D4359</f>
        <v>20116K028</v>
      </c>
      <c r="B4358" t="str">
        <f>'Base Calificada'!U4359</f>
        <v>Social</v>
      </c>
    </row>
    <row r="4359" spans="1:2" x14ac:dyDescent="0.25">
      <c r="A4359" t="str">
        <f>'Base Calificada'!A4360&amp;'Base Calificada'!D4360</f>
        <v>20116M001</v>
      </c>
      <c r="B4359" t="str">
        <f>'Base Calificada'!U4360</f>
        <v>No social</v>
      </c>
    </row>
    <row r="4360" spans="1:2" x14ac:dyDescent="0.25">
      <c r="A4360" t="str">
        <f>'Base Calificada'!A4361&amp;'Base Calificada'!D4361</f>
        <v>20116O001</v>
      </c>
      <c r="B4360" t="str">
        <f>'Base Calificada'!U4361</f>
        <v>No social</v>
      </c>
    </row>
    <row r="4361" spans="1:2" x14ac:dyDescent="0.25">
      <c r="A4361" t="str">
        <f>'Base Calificada'!A4362&amp;'Base Calificada'!D4362</f>
        <v>20116O099</v>
      </c>
      <c r="B4361" t="str">
        <f>'Base Calificada'!U4362</f>
        <v>No social</v>
      </c>
    </row>
    <row r="4362" spans="1:2" x14ac:dyDescent="0.25">
      <c r="A4362" t="str">
        <f>'Base Calificada'!A4363&amp;'Base Calificada'!D4363</f>
        <v>20116P001</v>
      </c>
      <c r="B4362" t="str">
        <f>'Base Calificada'!U4363</f>
        <v>No social</v>
      </c>
    </row>
    <row r="4363" spans="1:2" x14ac:dyDescent="0.25">
      <c r="A4363" t="str">
        <f>'Base Calificada'!A4364&amp;'Base Calificada'!D4364</f>
        <v>20116P002</v>
      </c>
      <c r="B4363" t="str">
        <f>'Base Calificada'!U4364</f>
        <v>No social</v>
      </c>
    </row>
    <row r="4364" spans="1:2" x14ac:dyDescent="0.25">
      <c r="A4364" t="str">
        <f>'Base Calificada'!A4365&amp;'Base Calificada'!D4365</f>
        <v>20116P003</v>
      </c>
      <c r="B4364" t="str">
        <f>'Base Calificada'!U4365</f>
        <v>No social</v>
      </c>
    </row>
    <row r="4365" spans="1:2" x14ac:dyDescent="0.25">
      <c r="A4365" t="str">
        <f>'Base Calificada'!A4366&amp;'Base Calificada'!D4366</f>
        <v>20116P004</v>
      </c>
      <c r="B4365" t="str">
        <f>'Base Calificada'!U4366</f>
        <v>No social</v>
      </c>
    </row>
    <row r="4366" spans="1:2" x14ac:dyDescent="0.25">
      <c r="A4366" t="str">
        <f>'Base Calificada'!A4367&amp;'Base Calificada'!D4367</f>
        <v>20116P005</v>
      </c>
      <c r="B4366" t="str">
        <f>'Base Calificada'!U4367</f>
        <v>Social</v>
      </c>
    </row>
    <row r="4367" spans="1:2" x14ac:dyDescent="0.25">
      <c r="A4367" t="str">
        <f>'Base Calificada'!A4368&amp;'Base Calificada'!D4368</f>
        <v>20116P010</v>
      </c>
      <c r="B4367" t="str">
        <f>'Base Calificada'!U4368</f>
        <v>Social</v>
      </c>
    </row>
    <row r="4368" spans="1:2" x14ac:dyDescent="0.25">
      <c r="A4368" t="str">
        <f>'Base Calificada'!A4369&amp;'Base Calificada'!D4369</f>
        <v>20116P011</v>
      </c>
      <c r="B4368" t="str">
        <f>'Base Calificada'!U4369</f>
        <v>No social</v>
      </c>
    </row>
    <row r="4369" spans="1:2" x14ac:dyDescent="0.25">
      <c r="A4369" t="str">
        <f>'Base Calificada'!A4370&amp;'Base Calificada'!D4370</f>
        <v>20116P012</v>
      </c>
      <c r="B4369" t="str">
        <f>'Base Calificada'!U4370</f>
        <v>Social</v>
      </c>
    </row>
    <row r="4370" spans="1:2" x14ac:dyDescent="0.25">
      <c r="A4370" t="str">
        <f>'Base Calificada'!A4371&amp;'Base Calificada'!D4371</f>
        <v>20116P013</v>
      </c>
      <c r="B4370" t="str">
        <f>'Base Calificada'!U4371</f>
        <v>Social</v>
      </c>
    </row>
    <row r="4371" spans="1:2" x14ac:dyDescent="0.25">
      <c r="A4371" t="str">
        <f>'Base Calificada'!A4372&amp;'Base Calificada'!D4372</f>
        <v>20116P014</v>
      </c>
      <c r="B4371" t="str">
        <f>'Base Calificada'!U4372</f>
        <v>Social</v>
      </c>
    </row>
    <row r="4372" spans="1:2" x14ac:dyDescent="0.25">
      <c r="A4372" t="str">
        <f>'Base Calificada'!A4373&amp;'Base Calificada'!D4373</f>
        <v>20116R001</v>
      </c>
      <c r="B4372" t="str">
        <f>'Base Calificada'!U4373</f>
        <v>No social</v>
      </c>
    </row>
    <row r="4373" spans="1:2" x14ac:dyDescent="0.25">
      <c r="A4373" t="str">
        <f>'Base Calificada'!A4374&amp;'Base Calificada'!D4374</f>
        <v>20116R014</v>
      </c>
      <c r="B4373" t="str">
        <f>'Base Calificada'!U4374</f>
        <v>No social</v>
      </c>
    </row>
    <row r="4374" spans="1:2" x14ac:dyDescent="0.25">
      <c r="A4374" t="str">
        <f>'Base Calificada'!A4375&amp;'Base Calificada'!D4375</f>
        <v>20116R019</v>
      </c>
      <c r="B4374" t="str">
        <f>'Base Calificada'!U4375</f>
        <v>Social</v>
      </c>
    </row>
    <row r="4375" spans="1:2" x14ac:dyDescent="0.25">
      <c r="A4375" t="str">
        <f>'Base Calificada'!A4376&amp;'Base Calificada'!D4376</f>
        <v>20116S001</v>
      </c>
      <c r="B4375" t="str">
        <f>'Base Calificada'!U4376</f>
        <v>Social</v>
      </c>
    </row>
    <row r="4376" spans="1:2" x14ac:dyDescent="0.25">
      <c r="A4376" t="str">
        <f>'Base Calificada'!A4377&amp;'Base Calificada'!D4377</f>
        <v>20116S010</v>
      </c>
      <c r="B4376" t="str">
        <f>'Base Calificada'!U4377</f>
        <v>Social</v>
      </c>
    </row>
    <row r="4377" spans="1:2" x14ac:dyDescent="0.25">
      <c r="A4377" t="str">
        <f>'Base Calificada'!A4378&amp;'Base Calificada'!D4378</f>
        <v>20116S172</v>
      </c>
      <c r="B4377" t="str">
        <f>'Base Calificada'!U4378</f>
        <v>Social</v>
      </c>
    </row>
    <row r="4378" spans="1:2" x14ac:dyDescent="0.25">
      <c r="A4378" t="str">
        <f>'Base Calificada'!A4379&amp;'Base Calificada'!D4379</f>
        <v>20116S177</v>
      </c>
      <c r="B4378" t="str">
        <f>'Base Calificada'!U4379</f>
        <v>Social</v>
      </c>
    </row>
    <row r="4379" spans="1:2" x14ac:dyDescent="0.25">
      <c r="A4379" t="str">
        <f>'Base Calificada'!A4380&amp;'Base Calificada'!D4380</f>
        <v>20116S178</v>
      </c>
      <c r="B4379" t="str">
        <f>'Base Calificada'!U4380</f>
        <v>Social</v>
      </c>
    </row>
    <row r="4380" spans="1:2" x14ac:dyDescent="0.25">
      <c r="A4380" t="str">
        <f>'Base Calificada'!A4381&amp;'Base Calificada'!D4381</f>
        <v>20116S179</v>
      </c>
      <c r="B4380" t="str">
        <f>'Base Calificada'!U4381</f>
        <v>Social</v>
      </c>
    </row>
    <row r="4381" spans="1:2" x14ac:dyDescent="0.25">
      <c r="A4381" t="str">
        <f>'Base Calificada'!A4382&amp;'Base Calificada'!D4382</f>
        <v>20116S180</v>
      </c>
      <c r="B4381" t="str">
        <f>'Base Calificada'!U4382</f>
        <v>Social</v>
      </c>
    </row>
    <row r="4382" spans="1:2" x14ac:dyDescent="0.25">
      <c r="A4382" t="str">
        <f>'Base Calificada'!A4383&amp;'Base Calificada'!D4383</f>
        <v>20116S181</v>
      </c>
      <c r="B4382" t="str">
        <f>'Base Calificada'!U4383</f>
        <v>Social</v>
      </c>
    </row>
    <row r="4383" spans="1:2" x14ac:dyDescent="0.25">
      <c r="A4383" t="str">
        <f>'Base Calificada'!A4384&amp;'Base Calificada'!D4384</f>
        <v>20116S182</v>
      </c>
      <c r="B4383" t="str">
        <f>'Base Calificada'!U4384</f>
        <v>Social</v>
      </c>
    </row>
    <row r="4384" spans="1:2" x14ac:dyDescent="0.25">
      <c r="A4384" t="str">
        <f>'Base Calificada'!A4385&amp;'Base Calificada'!D4385</f>
        <v>20116S183</v>
      </c>
      <c r="B4384" t="str">
        <f>'Base Calificada'!U4385</f>
        <v>Social</v>
      </c>
    </row>
    <row r="4385" spans="1:2" x14ac:dyDescent="0.25">
      <c r="A4385" t="str">
        <f>'Base Calificada'!A4386&amp;'Base Calificada'!D4386</f>
        <v>20116S184</v>
      </c>
      <c r="B4385" t="str">
        <f>'Base Calificada'!U4386</f>
        <v>Social</v>
      </c>
    </row>
    <row r="4386" spans="1:2" x14ac:dyDescent="0.25">
      <c r="A4386" t="str">
        <f>'Base Calificada'!A4387&amp;'Base Calificada'!D4387</f>
        <v>20116S185</v>
      </c>
      <c r="B4386" t="str">
        <f>'Base Calificada'!U4387</f>
        <v>Social</v>
      </c>
    </row>
    <row r="4387" spans="1:2" x14ac:dyDescent="0.25">
      <c r="A4387" t="str">
        <f>'Base Calificada'!A4388&amp;'Base Calificada'!D4388</f>
        <v>20116S199</v>
      </c>
      <c r="B4387" t="str">
        <f>'Base Calificada'!U4388</f>
        <v>Social</v>
      </c>
    </row>
    <row r="4388" spans="1:2" x14ac:dyDescent="0.25">
      <c r="A4388" t="str">
        <f>'Base Calificada'!A4389&amp;'Base Calificada'!D4389</f>
        <v>20116S210</v>
      </c>
      <c r="B4388" t="str">
        <f>'Base Calificada'!U4389</f>
        <v>Social</v>
      </c>
    </row>
    <row r="4389" spans="1:2" x14ac:dyDescent="0.25">
      <c r="A4389" t="str">
        <f>'Base Calificada'!A4390&amp;'Base Calificada'!D4390</f>
        <v>20116S229</v>
      </c>
      <c r="B4389" t="str">
        <f>'Base Calificada'!U4390</f>
        <v>Social</v>
      </c>
    </row>
    <row r="4390" spans="1:2" x14ac:dyDescent="0.25">
      <c r="A4390" t="str">
        <f>'Base Calificada'!A4391&amp;'Base Calificada'!D4391</f>
        <v>20116U001</v>
      </c>
      <c r="B4390" t="str">
        <f>'Base Calificada'!U4391</f>
        <v>Social</v>
      </c>
    </row>
    <row r="4391" spans="1:2" x14ac:dyDescent="0.25">
      <c r="A4391" t="str">
        <f>'Base Calificada'!A4392&amp;'Base Calificada'!D4392</f>
        <v>20116U002</v>
      </c>
      <c r="B4391" t="str">
        <f>'Base Calificada'!U4392</f>
        <v>Social</v>
      </c>
    </row>
    <row r="4392" spans="1:2" x14ac:dyDescent="0.25">
      <c r="A4392" t="str">
        <f>'Base Calificada'!A4393&amp;'Base Calificada'!D4393</f>
        <v>20116U004</v>
      </c>
      <c r="B4392" t="str">
        <f>'Base Calificada'!U4393</f>
        <v>Social</v>
      </c>
    </row>
    <row r="4393" spans="1:2" x14ac:dyDescent="0.25">
      <c r="A4393" t="str">
        <f>'Base Calificada'!A4394&amp;'Base Calificada'!D4394</f>
        <v>20116U007</v>
      </c>
      <c r="B4393" t="str">
        <f>'Base Calificada'!U4394</f>
        <v>Social</v>
      </c>
    </row>
    <row r="4394" spans="1:2" x14ac:dyDescent="0.25">
      <c r="A4394" t="str">
        <f>'Base Calificada'!A4395&amp;'Base Calificada'!D4395</f>
        <v>20116U008</v>
      </c>
      <c r="B4394" t="str">
        <f>'Base Calificada'!U4395</f>
        <v>Social</v>
      </c>
    </row>
    <row r="4395" spans="1:2" x14ac:dyDescent="0.25">
      <c r="A4395" t="str">
        <f>'Base Calificada'!A4396&amp;'Base Calificada'!D4396</f>
        <v>20116U009</v>
      </c>
      <c r="B4395" t="str">
        <f>'Base Calificada'!U4396</f>
        <v>Social</v>
      </c>
    </row>
    <row r="4396" spans="1:2" x14ac:dyDescent="0.25">
      <c r="A4396" t="str">
        <f>'Base Calificada'!A4397&amp;'Base Calificada'!D4397</f>
        <v>20116U010</v>
      </c>
      <c r="B4396" t="str">
        <f>'Base Calificada'!U4397</f>
        <v>Social</v>
      </c>
    </row>
    <row r="4397" spans="1:2" x14ac:dyDescent="0.25">
      <c r="A4397" t="str">
        <f>'Base Calificada'!A4398&amp;'Base Calificada'!D4398</f>
        <v>20116U210</v>
      </c>
      <c r="B4397" t="str">
        <f>'Base Calificada'!U4398</f>
        <v>Social</v>
      </c>
    </row>
    <row r="4398" spans="1:2" x14ac:dyDescent="0.25">
      <c r="A4398" t="str">
        <f>'Base Calificada'!A4399&amp;'Base Calificada'!D4399</f>
        <v>20117A001</v>
      </c>
      <c r="B4398" t="str">
        <f>'Base Calificada'!U4399</f>
        <v>No social</v>
      </c>
    </row>
    <row r="4399" spans="1:2" x14ac:dyDescent="0.25">
      <c r="A4399" t="str">
        <f>'Base Calificada'!A4400&amp;'Base Calificada'!D4400</f>
        <v>20117A002</v>
      </c>
      <c r="B4399" t="str">
        <f>'Base Calificada'!U4400</f>
        <v>No social</v>
      </c>
    </row>
    <row r="4400" spans="1:2" x14ac:dyDescent="0.25">
      <c r="A4400" t="str">
        <f>'Base Calificada'!A4401&amp;'Base Calificada'!D4401</f>
        <v>20117A003</v>
      </c>
      <c r="B4400" t="str">
        <f>'Base Calificada'!U4401</f>
        <v>No social</v>
      </c>
    </row>
    <row r="4401" spans="1:2" x14ac:dyDescent="0.25">
      <c r="A4401" t="str">
        <f>'Base Calificada'!A4402&amp;'Base Calificada'!D4402</f>
        <v>20117A004</v>
      </c>
      <c r="B4401" t="str">
        <f>'Base Calificada'!U4402</f>
        <v>No social</v>
      </c>
    </row>
    <row r="4402" spans="1:2" x14ac:dyDescent="0.25">
      <c r="A4402" t="str">
        <f>'Base Calificada'!A4403&amp;'Base Calificada'!D4403</f>
        <v>20117A005</v>
      </c>
      <c r="B4402" t="str">
        <f>'Base Calificada'!U4403</f>
        <v>No social</v>
      </c>
    </row>
    <row r="4403" spans="1:2" x14ac:dyDescent="0.25">
      <c r="A4403" t="str">
        <f>'Base Calificada'!A4404&amp;'Base Calificada'!D4404</f>
        <v>20117A006</v>
      </c>
      <c r="B4403" t="str">
        <f>'Base Calificada'!U4404</f>
        <v>No social</v>
      </c>
    </row>
    <row r="4404" spans="1:2" x14ac:dyDescent="0.25">
      <c r="A4404" t="str">
        <f>'Base Calificada'!A4405&amp;'Base Calificada'!D4405</f>
        <v>20117A007</v>
      </c>
      <c r="B4404" t="str">
        <f>'Base Calificada'!U4405</f>
        <v>Social</v>
      </c>
    </row>
    <row r="4405" spans="1:2" x14ac:dyDescent="0.25">
      <c r="A4405" t="str">
        <f>'Base Calificada'!A4406&amp;'Base Calificada'!D4406</f>
        <v>20117A008</v>
      </c>
      <c r="B4405" t="str">
        <f>'Base Calificada'!U4406</f>
        <v>Social</v>
      </c>
    </row>
    <row r="4406" spans="1:2" x14ac:dyDescent="0.25">
      <c r="A4406" t="str">
        <f>'Base Calificada'!A4407&amp;'Base Calificada'!D4407</f>
        <v>20117A009</v>
      </c>
      <c r="B4406" t="str">
        <f>'Base Calificada'!U4407</f>
        <v>Social</v>
      </c>
    </row>
    <row r="4407" spans="1:2" x14ac:dyDescent="0.25">
      <c r="A4407" t="str">
        <f>'Base Calificada'!A4408&amp;'Base Calificada'!D4408</f>
        <v>20117A010</v>
      </c>
      <c r="B4407" t="str">
        <f>'Base Calificada'!U4408</f>
        <v>No social</v>
      </c>
    </row>
    <row r="4408" spans="1:2" x14ac:dyDescent="0.25">
      <c r="A4408" t="str">
        <f>'Base Calificada'!A4409&amp;'Base Calificada'!D4409</f>
        <v>20117A015</v>
      </c>
      <c r="B4408" t="str">
        <f>'Base Calificada'!U4409</f>
        <v>Social</v>
      </c>
    </row>
    <row r="4409" spans="1:2" x14ac:dyDescent="0.25">
      <c r="A4409" t="str">
        <f>'Base Calificada'!A4410&amp;'Base Calificada'!D4410</f>
        <v>20117A017</v>
      </c>
      <c r="B4409" t="str">
        <f>'Base Calificada'!U4410</f>
        <v>No social</v>
      </c>
    </row>
    <row r="4410" spans="1:2" x14ac:dyDescent="0.25">
      <c r="A4410" t="str">
        <f>'Base Calificada'!A4411&amp;'Base Calificada'!D4411</f>
        <v>20117A018</v>
      </c>
      <c r="B4410" t="str">
        <f>'Base Calificada'!U4411</f>
        <v>No social</v>
      </c>
    </row>
    <row r="4411" spans="1:2" x14ac:dyDescent="0.25">
      <c r="A4411" t="str">
        <f>'Base Calificada'!A4412&amp;'Base Calificada'!D4412</f>
        <v>20117A019</v>
      </c>
      <c r="B4411" t="str">
        <f>'Base Calificada'!U4412</f>
        <v>No social</v>
      </c>
    </row>
    <row r="4412" spans="1:2" x14ac:dyDescent="0.25">
      <c r="A4412" t="str">
        <f>'Base Calificada'!A4413&amp;'Base Calificada'!D4413</f>
        <v>20117A900</v>
      </c>
      <c r="B4412" t="str">
        <f>'Base Calificada'!U4413</f>
        <v>Social</v>
      </c>
    </row>
    <row r="4413" spans="1:2" x14ac:dyDescent="0.25">
      <c r="A4413" t="str">
        <f>'Base Calificada'!A4414&amp;'Base Calificada'!D4414</f>
        <v>20117K014</v>
      </c>
      <c r="B4413" t="str">
        <f>'Base Calificada'!U4414</f>
        <v>Social</v>
      </c>
    </row>
    <row r="4414" spans="1:2" x14ac:dyDescent="0.25">
      <c r="A4414" t="str">
        <f>'Base Calificada'!A4415&amp;'Base Calificada'!D4415</f>
        <v>20117K019</v>
      </c>
      <c r="B4414" t="str">
        <f>'Base Calificada'!U4415</f>
        <v>No social</v>
      </c>
    </row>
    <row r="4415" spans="1:2" x14ac:dyDescent="0.25">
      <c r="A4415" t="str">
        <f>'Base Calificada'!A4416&amp;'Base Calificada'!D4416</f>
        <v>20117M001</v>
      </c>
      <c r="B4415" t="str">
        <f>'Base Calificada'!U4416</f>
        <v>No social</v>
      </c>
    </row>
    <row r="4416" spans="1:2" x14ac:dyDescent="0.25">
      <c r="A4416" t="str">
        <f>'Base Calificada'!A4417&amp;'Base Calificada'!D4417</f>
        <v>20117R016</v>
      </c>
      <c r="B4416" t="str">
        <f>'Base Calificada'!U4417</f>
        <v>Social</v>
      </c>
    </row>
    <row r="4417" spans="1:2" x14ac:dyDescent="0.25">
      <c r="A4417" t="str">
        <f>'Base Calificada'!A4418&amp;'Base Calificada'!D4418</f>
        <v>20117R017</v>
      </c>
      <c r="B4417" t="str">
        <f>'Base Calificada'!U4418</f>
        <v>Social</v>
      </c>
    </row>
    <row r="4418" spans="1:2" x14ac:dyDescent="0.25">
      <c r="A4418" t="str">
        <f>'Base Calificada'!A4419&amp;'Base Calificada'!D4419</f>
        <v>20118E001</v>
      </c>
      <c r="B4418" t="str">
        <f>'Base Calificada'!U4419</f>
        <v>Social</v>
      </c>
    </row>
    <row r="4419" spans="1:2" x14ac:dyDescent="0.25">
      <c r="A4419" t="str">
        <f>'Base Calificada'!A4420&amp;'Base Calificada'!D4420</f>
        <v>20118E002</v>
      </c>
      <c r="B4419" t="str">
        <f>'Base Calificada'!U4420</f>
        <v>Social</v>
      </c>
    </row>
    <row r="4420" spans="1:2" x14ac:dyDescent="0.25">
      <c r="A4420" t="str">
        <f>'Base Calificada'!A4421&amp;'Base Calificada'!D4421</f>
        <v>20118E003</v>
      </c>
      <c r="B4420" t="str">
        <f>'Base Calificada'!U4421</f>
        <v>Social</v>
      </c>
    </row>
    <row r="4421" spans="1:2" x14ac:dyDescent="0.25">
      <c r="A4421" t="str">
        <f>'Base Calificada'!A4422&amp;'Base Calificada'!D4422</f>
        <v>20118E004</v>
      </c>
      <c r="B4421" t="str">
        <f>'Base Calificada'!U4422</f>
        <v>Social</v>
      </c>
    </row>
    <row r="4422" spans="1:2" x14ac:dyDescent="0.25">
      <c r="A4422" t="str">
        <f>'Base Calificada'!A4423&amp;'Base Calificada'!D4423</f>
        <v>20118E005</v>
      </c>
      <c r="B4422" t="str">
        <f>'Base Calificada'!U4423</f>
        <v>Social</v>
      </c>
    </row>
    <row r="4423" spans="1:2" x14ac:dyDescent="0.25">
      <c r="A4423" t="str">
        <f>'Base Calificada'!A4424&amp;'Base Calificada'!D4424</f>
        <v>20118E006</v>
      </c>
      <c r="B4423" t="str">
        <f>'Base Calificada'!U4424</f>
        <v>Social</v>
      </c>
    </row>
    <row r="4424" spans="1:2" x14ac:dyDescent="0.25">
      <c r="A4424" t="str">
        <f>'Base Calificada'!A4425&amp;'Base Calificada'!D4425</f>
        <v>20118E008</v>
      </c>
      <c r="B4424" t="str">
        <f>'Base Calificada'!U4425</f>
        <v>Social</v>
      </c>
    </row>
    <row r="4425" spans="1:2" x14ac:dyDescent="0.25">
      <c r="A4425" t="str">
        <f>'Base Calificada'!A4426&amp;'Base Calificada'!D4426</f>
        <v>20118E009</v>
      </c>
      <c r="B4425" t="str">
        <f>'Base Calificada'!U4426</f>
        <v>Social</v>
      </c>
    </row>
    <row r="4426" spans="1:2" x14ac:dyDescent="0.25">
      <c r="A4426" t="str">
        <f>'Base Calificada'!A4427&amp;'Base Calificada'!D4427</f>
        <v>20118E010</v>
      </c>
      <c r="B4426" t="str">
        <f>'Base Calificada'!U4427</f>
        <v>Social</v>
      </c>
    </row>
    <row r="4427" spans="1:2" x14ac:dyDescent="0.25">
      <c r="A4427" t="str">
        <f>'Base Calificada'!A4428&amp;'Base Calificada'!D4428</f>
        <v>20118E011</v>
      </c>
      <c r="B4427" t="str">
        <f>'Base Calificada'!U4428</f>
        <v>Social</v>
      </c>
    </row>
    <row r="4428" spans="1:2" x14ac:dyDescent="0.25">
      <c r="A4428" t="str">
        <f>'Base Calificada'!A4429&amp;'Base Calificada'!D4429</f>
        <v>20118F001</v>
      </c>
      <c r="B4428" t="str">
        <f>'Base Calificada'!U4429</f>
        <v>Social</v>
      </c>
    </row>
    <row r="4429" spans="1:2" x14ac:dyDescent="0.25">
      <c r="A4429" t="str">
        <f>'Base Calificada'!A4430&amp;'Base Calificada'!D4430</f>
        <v>20118G001</v>
      </c>
      <c r="B4429" t="str">
        <f>'Base Calificada'!U4430</f>
        <v>Social</v>
      </c>
    </row>
    <row r="4430" spans="1:2" x14ac:dyDescent="0.25">
      <c r="A4430" t="str">
        <f>'Base Calificada'!A4431&amp;'Base Calificada'!D4431</f>
        <v>20118K009</v>
      </c>
      <c r="B4430" t="str">
        <f>'Base Calificada'!U4431</f>
        <v>Social</v>
      </c>
    </row>
    <row r="4431" spans="1:2" x14ac:dyDescent="0.25">
      <c r="A4431" t="str">
        <f>'Base Calificada'!A4432&amp;'Base Calificada'!D4432</f>
        <v>20118K014</v>
      </c>
      <c r="B4431" t="str">
        <f>'Base Calificada'!U4432</f>
        <v>Social</v>
      </c>
    </row>
    <row r="4432" spans="1:2" x14ac:dyDescent="0.25">
      <c r="A4432" t="str">
        <f>'Base Calificada'!A4433&amp;'Base Calificada'!D4433</f>
        <v>20118K024</v>
      </c>
      <c r="B4432" t="str">
        <f>'Base Calificada'!U4433</f>
        <v>Social</v>
      </c>
    </row>
    <row r="4433" spans="1:2" x14ac:dyDescent="0.25">
      <c r="A4433" t="str">
        <f>'Base Calificada'!A4434&amp;'Base Calificada'!D4434</f>
        <v>20118K026</v>
      </c>
      <c r="B4433" t="str">
        <f>'Base Calificada'!U4434</f>
        <v>Social</v>
      </c>
    </row>
    <row r="4434" spans="1:2" x14ac:dyDescent="0.25">
      <c r="A4434" t="str">
        <f>'Base Calificada'!A4435&amp;'Base Calificada'!D4435</f>
        <v>20118K027</v>
      </c>
      <c r="B4434" t="str">
        <f>'Base Calificada'!U4435</f>
        <v>Social</v>
      </c>
    </row>
    <row r="4435" spans="1:2" x14ac:dyDescent="0.25">
      <c r="A4435" t="str">
        <f>'Base Calificada'!A4436&amp;'Base Calificada'!D4436</f>
        <v>20118L001</v>
      </c>
      <c r="B4435" t="str">
        <f>'Base Calificada'!U4436</f>
        <v>Social</v>
      </c>
    </row>
    <row r="4436" spans="1:2" x14ac:dyDescent="0.25">
      <c r="A4436" t="str">
        <f>'Base Calificada'!A4437&amp;'Base Calificada'!D4437</f>
        <v>20118M001</v>
      </c>
      <c r="B4436" t="str">
        <f>'Base Calificada'!U4437</f>
        <v>No social</v>
      </c>
    </row>
    <row r="4437" spans="1:2" x14ac:dyDescent="0.25">
      <c r="A4437" t="str">
        <f>'Base Calificada'!A4438&amp;'Base Calificada'!D4438</f>
        <v>20118O001</v>
      </c>
      <c r="B4437" t="str">
        <f>'Base Calificada'!U4438</f>
        <v>No social</v>
      </c>
    </row>
    <row r="4438" spans="1:2" x14ac:dyDescent="0.25">
      <c r="A4438" t="str">
        <f>'Base Calificada'!A4439&amp;'Base Calificada'!D4439</f>
        <v>20118O099</v>
      </c>
      <c r="B4438" t="str">
        <f>'Base Calificada'!U4439</f>
        <v>No social</v>
      </c>
    </row>
    <row r="4439" spans="1:2" x14ac:dyDescent="0.25">
      <c r="A4439" t="str">
        <f>'Base Calificada'!A4440&amp;'Base Calificada'!D4440</f>
        <v>20118P001</v>
      </c>
      <c r="B4439" t="str">
        <f>'Base Calificada'!U4440</f>
        <v>Social</v>
      </c>
    </row>
    <row r="4440" spans="1:2" x14ac:dyDescent="0.25">
      <c r="A4440" t="str">
        <f>'Base Calificada'!A4441&amp;'Base Calificada'!D4441</f>
        <v>20118R003</v>
      </c>
      <c r="B4440" t="str">
        <f>'Base Calificada'!U4441</f>
        <v>Social</v>
      </c>
    </row>
    <row r="4441" spans="1:2" x14ac:dyDescent="0.25">
      <c r="A4441" t="str">
        <f>'Base Calificada'!A4442&amp;'Base Calificada'!D4442</f>
        <v>20118R004</v>
      </c>
      <c r="B4441" t="str">
        <f>'Base Calificada'!U4442</f>
        <v>Social</v>
      </c>
    </row>
    <row r="4442" spans="1:2" x14ac:dyDescent="0.25">
      <c r="A4442" t="str">
        <f>'Base Calificada'!A4443&amp;'Base Calificada'!D4443</f>
        <v>20118R005</v>
      </c>
      <c r="B4442" t="str">
        <f>'Base Calificada'!U4443</f>
        <v>Social</v>
      </c>
    </row>
    <row r="4443" spans="1:2" x14ac:dyDescent="0.25">
      <c r="A4443" t="str">
        <f>'Base Calificada'!A4444&amp;'Base Calificada'!D4444</f>
        <v>20118S230</v>
      </c>
      <c r="B4443" t="str">
        <f>'Base Calificada'!U4444</f>
        <v>Social</v>
      </c>
    </row>
    <row r="4444" spans="1:2" x14ac:dyDescent="0.25">
      <c r="A4444" t="str">
        <f>'Base Calificada'!A4445&amp;'Base Calificada'!D4445</f>
        <v>20118S231</v>
      </c>
      <c r="B4444" t="str">
        <f>'Base Calificada'!U4445</f>
        <v>Social</v>
      </c>
    </row>
    <row r="4445" spans="1:2" x14ac:dyDescent="0.25">
      <c r="A4445" t="str">
        <f>'Base Calificada'!A4446&amp;'Base Calificada'!D4446</f>
        <v>20118S232</v>
      </c>
      <c r="B4445" t="str">
        <f>'Base Calificada'!U4446</f>
        <v>Social</v>
      </c>
    </row>
    <row r="4446" spans="1:2" x14ac:dyDescent="0.25">
      <c r="A4446" t="str">
        <f>'Base Calificada'!A4447&amp;'Base Calificada'!D4447</f>
        <v>20118S233</v>
      </c>
      <c r="B4446" t="str">
        <f>'Base Calificada'!U4447</f>
        <v>Social</v>
      </c>
    </row>
    <row r="4447" spans="1:2" x14ac:dyDescent="0.25">
      <c r="A4447" t="str">
        <f>'Base Calificada'!A4448&amp;'Base Calificada'!D4448</f>
        <v>20118S234</v>
      </c>
      <c r="B4447" t="str">
        <f>'Base Calificada'!U4448</f>
        <v>Social</v>
      </c>
    </row>
    <row r="4448" spans="1:2" x14ac:dyDescent="0.25">
      <c r="A4448" t="str">
        <f>'Base Calificada'!A4449&amp;'Base Calificada'!D4449</f>
        <v>20118U002</v>
      </c>
      <c r="B4448" t="str">
        <f>'Base Calificada'!U4449</f>
        <v>Social</v>
      </c>
    </row>
    <row r="4449" spans="1:2" x14ac:dyDescent="0.25">
      <c r="A4449" t="str">
        <f>'Base Calificada'!A4450&amp;'Base Calificada'!D4450</f>
        <v>20118U003</v>
      </c>
      <c r="B4449" t="str">
        <f>'Base Calificada'!U4450</f>
        <v>Social</v>
      </c>
    </row>
    <row r="4450" spans="1:2" x14ac:dyDescent="0.25">
      <c r="A4450" t="str">
        <f>'Base Calificada'!A4451&amp;'Base Calificada'!D4451</f>
        <v>20118U004</v>
      </c>
      <c r="B4450" t="str">
        <f>'Base Calificada'!U4451</f>
        <v>Social</v>
      </c>
    </row>
    <row r="4451" spans="1:2" x14ac:dyDescent="0.25">
      <c r="A4451" t="str">
        <f>'Base Calificada'!A4452&amp;'Base Calificada'!D4452</f>
        <v>20118U007</v>
      </c>
      <c r="B4451" t="str">
        <f>'Base Calificada'!U4452</f>
        <v>Social</v>
      </c>
    </row>
    <row r="4452" spans="1:2" x14ac:dyDescent="0.25">
      <c r="A4452" t="str">
        <f>'Base Calificada'!A4453&amp;'Base Calificada'!D4453</f>
        <v>20118U009</v>
      </c>
      <c r="B4452" t="str">
        <f>'Base Calificada'!U4453</f>
        <v>Social</v>
      </c>
    </row>
    <row r="4453" spans="1:2" x14ac:dyDescent="0.25">
      <c r="A4453" t="str">
        <f>'Base Calificada'!A4454&amp;'Base Calificada'!D4454</f>
        <v>20118U010</v>
      </c>
      <c r="B4453" t="str">
        <f>'Base Calificada'!U4454</f>
        <v>Social</v>
      </c>
    </row>
    <row r="4454" spans="1:2" x14ac:dyDescent="0.25">
      <c r="A4454" t="str">
        <f>'Base Calificada'!A4455&amp;'Base Calificada'!D4455</f>
        <v>20118U011</v>
      </c>
      <c r="B4454" t="str">
        <f>'Base Calificada'!U4455</f>
        <v>Social</v>
      </c>
    </row>
    <row r="4455" spans="1:2" x14ac:dyDescent="0.25">
      <c r="A4455" t="str">
        <f>'Base Calificada'!A4456&amp;'Base Calificada'!D4456</f>
        <v>20118U013</v>
      </c>
      <c r="B4455" t="str">
        <f>'Base Calificada'!U4456</f>
        <v>Social</v>
      </c>
    </row>
    <row r="4456" spans="1:2" x14ac:dyDescent="0.25">
      <c r="A4456" t="str">
        <f>'Base Calificada'!A4457&amp;'Base Calificada'!D4457</f>
        <v>20118U016</v>
      </c>
      <c r="B4456" t="str">
        <f>'Base Calificada'!U4457</f>
        <v>Social</v>
      </c>
    </row>
    <row r="4457" spans="1:2" x14ac:dyDescent="0.25">
      <c r="A4457" t="str">
        <f>'Base Calificada'!A4458&amp;'Base Calificada'!D4458</f>
        <v>20118U017</v>
      </c>
      <c r="B4457" t="str">
        <f>'Base Calificada'!U4458</f>
        <v>Social</v>
      </c>
    </row>
    <row r="4458" spans="1:2" x14ac:dyDescent="0.25">
      <c r="A4458" t="str">
        <f>'Base Calificada'!A4459&amp;'Base Calificada'!D4459</f>
        <v>20118U019</v>
      </c>
      <c r="B4458" t="str">
        <f>'Base Calificada'!U4459</f>
        <v>Social</v>
      </c>
    </row>
    <row r="4459" spans="1:2" x14ac:dyDescent="0.25">
      <c r="A4459" t="str">
        <f>'Base Calificada'!A4460&amp;'Base Calificada'!D4460</f>
        <v>20118U020</v>
      </c>
      <c r="B4459" t="str">
        <f>'Base Calificada'!U4460</f>
        <v>Social</v>
      </c>
    </row>
    <row r="4460" spans="1:2" x14ac:dyDescent="0.25">
      <c r="A4460" t="str">
        <f>'Base Calificada'!A4461&amp;'Base Calificada'!D4461</f>
        <v>20119E004</v>
      </c>
      <c r="B4460" t="str">
        <f>'Base Calificada'!U4461</f>
        <v>Social</v>
      </c>
    </row>
    <row r="4461" spans="1:2" x14ac:dyDescent="0.25">
      <c r="A4461" t="str">
        <f>'Base Calificada'!A4462&amp;'Base Calificada'!D4462</f>
        <v>20119E007</v>
      </c>
      <c r="B4461" t="str">
        <f>'Base Calificada'!U4462</f>
        <v>Social</v>
      </c>
    </row>
    <row r="4462" spans="1:2" x14ac:dyDescent="0.25">
      <c r="A4462" t="str">
        <f>'Base Calificada'!A4463&amp;'Base Calificada'!D4463</f>
        <v>20119E008</v>
      </c>
      <c r="B4462" t="str">
        <f>'Base Calificada'!U4463</f>
        <v>Social</v>
      </c>
    </row>
    <row r="4463" spans="1:2" x14ac:dyDescent="0.25">
      <c r="A4463" t="str">
        <f>'Base Calificada'!A4464&amp;'Base Calificada'!D4464</f>
        <v>20119E010</v>
      </c>
      <c r="B4463" t="str">
        <f>'Base Calificada'!U4464</f>
        <v>No social</v>
      </c>
    </row>
    <row r="4464" spans="1:2" x14ac:dyDescent="0.25">
      <c r="A4464" t="str">
        <f>'Base Calificada'!A4465&amp;'Base Calificada'!D4465</f>
        <v>20119E011</v>
      </c>
      <c r="B4464" t="str">
        <f>'Base Calificada'!U4465</f>
        <v>Social</v>
      </c>
    </row>
    <row r="4465" spans="1:2" x14ac:dyDescent="0.25">
      <c r="A4465" t="str">
        <f>'Base Calificada'!A4466&amp;'Base Calificada'!D4466</f>
        <v>20119E012</v>
      </c>
      <c r="B4465" t="str">
        <f>'Base Calificada'!U4466</f>
        <v>No social</v>
      </c>
    </row>
    <row r="4466" spans="1:2" x14ac:dyDescent="0.25">
      <c r="A4466" t="str">
        <f>'Base Calificada'!A4467&amp;'Base Calificada'!D4467</f>
        <v>20119E013</v>
      </c>
      <c r="B4466" t="str">
        <f>'Base Calificada'!U4467</f>
        <v>Social</v>
      </c>
    </row>
    <row r="4467" spans="1:2" x14ac:dyDescent="0.25">
      <c r="A4467" t="str">
        <f>'Base Calificada'!A4468&amp;'Base Calificada'!D4468</f>
        <v>20119E015</v>
      </c>
      <c r="B4467" t="str">
        <f>'Base Calificada'!U4468</f>
        <v>Social</v>
      </c>
    </row>
    <row r="4468" spans="1:2" x14ac:dyDescent="0.25">
      <c r="A4468" t="str">
        <f>'Base Calificada'!A4469&amp;'Base Calificada'!D4469</f>
        <v>20119E022</v>
      </c>
      <c r="B4468" t="str">
        <f>'Base Calificada'!U4469</f>
        <v>Social</v>
      </c>
    </row>
    <row r="4469" spans="1:2" x14ac:dyDescent="0.25">
      <c r="A4469" t="str">
        <f>'Base Calificada'!A4470&amp;'Base Calificada'!D4470</f>
        <v>20119E025</v>
      </c>
      <c r="B4469" t="str">
        <f>'Base Calificada'!U4470</f>
        <v>Social</v>
      </c>
    </row>
    <row r="4470" spans="1:2" x14ac:dyDescent="0.25">
      <c r="A4470" t="str">
        <f>'Base Calificada'!A4471&amp;'Base Calificada'!D4471</f>
        <v>20119E027</v>
      </c>
      <c r="B4470" t="str">
        <f>'Base Calificada'!U4471</f>
        <v>Social</v>
      </c>
    </row>
    <row r="4471" spans="1:2" x14ac:dyDescent="0.25">
      <c r="A4471" t="str">
        <f>'Base Calificada'!A4472&amp;'Base Calificada'!D4472</f>
        <v>20119G001</v>
      </c>
      <c r="B4471" t="str">
        <f>'Base Calificada'!U4472</f>
        <v>Social</v>
      </c>
    </row>
    <row r="4472" spans="1:2" x14ac:dyDescent="0.25">
      <c r="A4472" t="str">
        <f>'Base Calificada'!A4473&amp;'Base Calificada'!D4473</f>
        <v>20119G002</v>
      </c>
      <c r="B4472" t="str">
        <f>'Base Calificada'!U4473</f>
        <v>Social</v>
      </c>
    </row>
    <row r="4473" spans="1:2" x14ac:dyDescent="0.25">
      <c r="A4473" t="str">
        <f>'Base Calificada'!A4474&amp;'Base Calificada'!D4474</f>
        <v>20119G003</v>
      </c>
      <c r="B4473" t="str">
        <f>'Base Calificada'!U4474</f>
        <v>Social</v>
      </c>
    </row>
    <row r="4474" spans="1:2" x14ac:dyDescent="0.25">
      <c r="A4474" t="str">
        <f>'Base Calificada'!A4475&amp;'Base Calificada'!D4475</f>
        <v>20119G004</v>
      </c>
      <c r="B4474" t="str">
        <f>'Base Calificada'!U4475</f>
        <v>Social</v>
      </c>
    </row>
    <row r="4475" spans="1:2" x14ac:dyDescent="0.25">
      <c r="A4475" t="str">
        <f>'Base Calificada'!A4476&amp;'Base Calificada'!D4476</f>
        <v>20119G005</v>
      </c>
      <c r="B4475" t="str">
        <f>'Base Calificada'!U4476</f>
        <v>Social</v>
      </c>
    </row>
    <row r="4476" spans="1:2" x14ac:dyDescent="0.25">
      <c r="A4476" t="str">
        <f>'Base Calificada'!A4477&amp;'Base Calificada'!D4477</f>
        <v>20119G006</v>
      </c>
      <c r="B4476" t="str">
        <f>'Base Calificada'!U4477</f>
        <v>Social</v>
      </c>
    </row>
    <row r="4477" spans="1:2" x14ac:dyDescent="0.25">
      <c r="A4477" t="str">
        <f>'Base Calificada'!A4478&amp;'Base Calificada'!D4478</f>
        <v>20119G007</v>
      </c>
      <c r="B4477" t="str">
        <f>'Base Calificada'!U4478</f>
        <v>Social</v>
      </c>
    </row>
    <row r="4478" spans="1:2" x14ac:dyDescent="0.25">
      <c r="A4478" t="str">
        <f>'Base Calificada'!A4479&amp;'Base Calificada'!D4479</f>
        <v>20119G008</v>
      </c>
      <c r="B4478" t="str">
        <f>'Base Calificada'!U4479</f>
        <v>Social</v>
      </c>
    </row>
    <row r="4479" spans="1:2" x14ac:dyDescent="0.25">
      <c r="A4479" t="str">
        <f>'Base Calificada'!A4480&amp;'Base Calificada'!D4480</f>
        <v>20119G009</v>
      </c>
      <c r="B4479" t="str">
        <f>'Base Calificada'!U4480</f>
        <v>Social</v>
      </c>
    </row>
    <row r="4480" spans="1:2" x14ac:dyDescent="0.25">
      <c r="A4480" t="str">
        <f>'Base Calificada'!A4481&amp;'Base Calificada'!D4481</f>
        <v>20119G010</v>
      </c>
      <c r="B4480" t="str">
        <f>'Base Calificada'!U4481</f>
        <v>Social</v>
      </c>
    </row>
    <row r="4481" spans="1:2" x14ac:dyDescent="0.25">
      <c r="A4481" t="str">
        <f>'Base Calificada'!A4482&amp;'Base Calificada'!D4482</f>
        <v>20119K003</v>
      </c>
      <c r="B4481" t="str">
        <f>'Base Calificada'!U4482</f>
        <v>Social</v>
      </c>
    </row>
    <row r="4482" spans="1:2" x14ac:dyDescent="0.25">
      <c r="A4482" t="str">
        <f>'Base Calificada'!A4483&amp;'Base Calificada'!D4483</f>
        <v>20119K004</v>
      </c>
      <c r="B4482" t="str">
        <f>'Base Calificada'!U4483</f>
        <v>Social</v>
      </c>
    </row>
    <row r="4483" spans="1:2" x14ac:dyDescent="0.25">
      <c r="A4483" t="str">
        <f>'Base Calificada'!A4484&amp;'Base Calificada'!D4484</f>
        <v>20119K005</v>
      </c>
      <c r="B4483" t="str">
        <f>'Base Calificada'!U4484</f>
        <v>Social</v>
      </c>
    </row>
    <row r="4484" spans="1:2" x14ac:dyDescent="0.25">
      <c r="A4484" t="str">
        <f>'Base Calificada'!A4485&amp;'Base Calificada'!D4485</f>
        <v>20119K010</v>
      </c>
      <c r="B4484" t="str">
        <f>'Base Calificada'!U4485</f>
        <v>Social</v>
      </c>
    </row>
    <row r="4485" spans="1:2" x14ac:dyDescent="0.25">
      <c r="A4485" t="str">
        <f>'Base Calificada'!A4486&amp;'Base Calificada'!D4486</f>
        <v>20119K017</v>
      </c>
      <c r="B4485" t="str">
        <f>'Base Calificada'!U4486</f>
        <v>No social</v>
      </c>
    </row>
    <row r="4486" spans="1:2" x14ac:dyDescent="0.25">
      <c r="A4486" t="str">
        <f>'Base Calificada'!A4487&amp;'Base Calificada'!D4487</f>
        <v>20119K027</v>
      </c>
      <c r="B4486" t="str">
        <f>'Base Calificada'!U4487</f>
        <v>Social</v>
      </c>
    </row>
    <row r="4487" spans="1:2" x14ac:dyDescent="0.25">
      <c r="A4487" t="str">
        <f>'Base Calificada'!A4488&amp;'Base Calificada'!D4488</f>
        <v>20119K031</v>
      </c>
      <c r="B4487" t="str">
        <f>'Base Calificada'!U4488</f>
        <v>Social</v>
      </c>
    </row>
    <row r="4488" spans="1:2" x14ac:dyDescent="0.25">
      <c r="A4488" t="str">
        <f>'Base Calificada'!A4489&amp;'Base Calificada'!D4489</f>
        <v>20119K032</v>
      </c>
      <c r="B4488" t="str">
        <f>'Base Calificada'!U4489</f>
        <v>Social</v>
      </c>
    </row>
    <row r="4489" spans="1:2" x14ac:dyDescent="0.25">
      <c r="A4489" t="str">
        <f>'Base Calificada'!A4490&amp;'Base Calificada'!D4490</f>
        <v>20119K033</v>
      </c>
      <c r="B4489" t="str">
        <f>'Base Calificada'!U4490</f>
        <v>Social</v>
      </c>
    </row>
    <row r="4490" spans="1:2" x14ac:dyDescent="0.25">
      <c r="A4490" t="str">
        <f>'Base Calificada'!A4491&amp;'Base Calificada'!D4491</f>
        <v>20119K034</v>
      </c>
      <c r="B4490" t="str">
        <f>'Base Calificada'!U4491</f>
        <v>Social</v>
      </c>
    </row>
    <row r="4491" spans="1:2" x14ac:dyDescent="0.25">
      <c r="A4491" t="str">
        <f>'Base Calificada'!A4492&amp;'Base Calificada'!D4492</f>
        <v>20119K035</v>
      </c>
      <c r="B4491" t="str">
        <f>'Base Calificada'!U4492</f>
        <v>Social</v>
      </c>
    </row>
    <row r="4492" spans="1:2" x14ac:dyDescent="0.25">
      <c r="A4492" t="str">
        <f>'Base Calificada'!A4493&amp;'Base Calificada'!D4493</f>
        <v>20119K036</v>
      </c>
      <c r="B4492" t="str">
        <f>'Base Calificada'!U4493</f>
        <v>No social</v>
      </c>
    </row>
    <row r="4493" spans="1:2" x14ac:dyDescent="0.25">
      <c r="A4493" t="str">
        <f>'Base Calificada'!A4494&amp;'Base Calificada'!D4494</f>
        <v>20119K037</v>
      </c>
      <c r="B4493" t="str">
        <f>'Base Calificada'!U4494</f>
        <v>Social</v>
      </c>
    </row>
    <row r="4494" spans="1:2" x14ac:dyDescent="0.25">
      <c r="A4494" t="str">
        <f>'Base Calificada'!A4495&amp;'Base Calificada'!D4495</f>
        <v>20119K038</v>
      </c>
      <c r="B4494" t="str">
        <f>'Base Calificada'!U4495</f>
        <v>No social</v>
      </c>
    </row>
    <row r="4495" spans="1:2" x14ac:dyDescent="0.25">
      <c r="A4495" t="str">
        <f>'Base Calificada'!A4496&amp;'Base Calificada'!D4496</f>
        <v>20119K039</v>
      </c>
      <c r="B4495" t="str">
        <f>'Base Calificada'!U4496</f>
        <v>Social</v>
      </c>
    </row>
    <row r="4496" spans="1:2" x14ac:dyDescent="0.25">
      <c r="A4496" t="str">
        <f>'Base Calificada'!A4497&amp;'Base Calificada'!D4497</f>
        <v>20119K040</v>
      </c>
      <c r="B4496" t="str">
        <f>'Base Calificada'!U4497</f>
        <v>Social</v>
      </c>
    </row>
    <row r="4497" spans="1:2" x14ac:dyDescent="0.25">
      <c r="A4497" t="str">
        <f>'Base Calificada'!A4498&amp;'Base Calificada'!D4498</f>
        <v>20119K041</v>
      </c>
      <c r="B4497" t="str">
        <f>'Base Calificada'!U4498</f>
        <v>Social</v>
      </c>
    </row>
    <row r="4498" spans="1:2" x14ac:dyDescent="0.25">
      <c r="A4498" t="str">
        <f>'Base Calificada'!A4499&amp;'Base Calificada'!D4499</f>
        <v>20119K045</v>
      </c>
      <c r="B4498" t="str">
        <f>'Base Calificada'!U4499</f>
        <v>Social</v>
      </c>
    </row>
    <row r="4499" spans="1:2" x14ac:dyDescent="0.25">
      <c r="A4499" t="str">
        <f>'Base Calificada'!A4500&amp;'Base Calificada'!D4500</f>
        <v>20119M001</v>
      </c>
      <c r="B4499" t="str">
        <f>'Base Calificada'!U4500</f>
        <v>No social</v>
      </c>
    </row>
    <row r="4500" spans="1:2" x14ac:dyDescent="0.25">
      <c r="A4500" t="str">
        <f>'Base Calificada'!A4501&amp;'Base Calificada'!D4501</f>
        <v>20119O001</v>
      </c>
      <c r="B4500" t="str">
        <f>'Base Calificada'!U4501</f>
        <v>No social</v>
      </c>
    </row>
    <row r="4501" spans="1:2" x14ac:dyDescent="0.25">
      <c r="A4501" t="str">
        <f>'Base Calificada'!A4502&amp;'Base Calificada'!D4502</f>
        <v>20119O099</v>
      </c>
      <c r="B4501" t="str">
        <f>'Base Calificada'!U4502</f>
        <v>No social</v>
      </c>
    </row>
    <row r="4502" spans="1:2" x14ac:dyDescent="0.25">
      <c r="A4502" t="str">
        <f>'Base Calificada'!A4503&amp;'Base Calificada'!D4503</f>
        <v>20119P001</v>
      </c>
      <c r="B4502" t="str">
        <f>'Base Calificada'!U4503</f>
        <v>Social</v>
      </c>
    </row>
    <row r="4503" spans="1:2" x14ac:dyDescent="0.25">
      <c r="A4503" t="str">
        <f>'Base Calificada'!A4504&amp;'Base Calificada'!D4504</f>
        <v>20119R007</v>
      </c>
      <c r="B4503" t="str">
        <f>'Base Calificada'!U4504</f>
        <v>No social</v>
      </c>
    </row>
    <row r="4504" spans="1:2" x14ac:dyDescent="0.25">
      <c r="A4504" t="str">
        <f>'Base Calificada'!A4505&amp;'Base Calificada'!D4505</f>
        <v>20119S071</v>
      </c>
      <c r="B4504" t="str">
        <f>'Base Calificada'!U4505</f>
        <v>Social</v>
      </c>
    </row>
    <row r="4505" spans="1:2" x14ac:dyDescent="0.25">
      <c r="A4505" t="str">
        <f>'Base Calificada'!A4506&amp;'Base Calificada'!D4506</f>
        <v>20119U001</v>
      </c>
      <c r="B4505" t="str">
        <f>'Base Calificada'!U4506</f>
        <v>Social</v>
      </c>
    </row>
    <row r="4506" spans="1:2" x14ac:dyDescent="0.25">
      <c r="A4506" t="str">
        <f>'Base Calificada'!A4507&amp;'Base Calificada'!D4507</f>
        <v>201110B002</v>
      </c>
      <c r="B4506" t="str">
        <f>'Base Calificada'!U4507</f>
        <v>Social</v>
      </c>
    </row>
    <row r="4507" spans="1:2" x14ac:dyDescent="0.25">
      <c r="A4507" t="str">
        <f>'Base Calificada'!A4508&amp;'Base Calificada'!D4508</f>
        <v>201110E005</v>
      </c>
      <c r="B4507" t="str">
        <f>'Base Calificada'!U4508</f>
        <v>Social</v>
      </c>
    </row>
    <row r="4508" spans="1:2" x14ac:dyDescent="0.25">
      <c r="A4508" t="str">
        <f>'Base Calificada'!A4509&amp;'Base Calificada'!D4509</f>
        <v>201110E006</v>
      </c>
      <c r="B4508" t="str">
        <f>'Base Calificada'!U4509</f>
        <v>No social</v>
      </c>
    </row>
    <row r="4509" spans="1:2" x14ac:dyDescent="0.25">
      <c r="A4509" t="str">
        <f>'Base Calificada'!A4510&amp;'Base Calificada'!D4510</f>
        <v>201110E007</v>
      </c>
      <c r="B4509" t="str">
        <f>'Base Calificada'!U4510</f>
        <v>No social</v>
      </c>
    </row>
    <row r="4510" spans="1:2" x14ac:dyDescent="0.25">
      <c r="A4510" t="str">
        <f>'Base Calificada'!A4511&amp;'Base Calificada'!D4511</f>
        <v>201110E009</v>
      </c>
      <c r="B4510" t="str">
        <f>'Base Calificada'!U4511</f>
        <v>Social</v>
      </c>
    </row>
    <row r="4511" spans="1:2" x14ac:dyDescent="0.25">
      <c r="A4511" t="str">
        <f>'Base Calificada'!A4512&amp;'Base Calificada'!D4512</f>
        <v>201110F001</v>
      </c>
      <c r="B4511" t="str">
        <f>'Base Calificada'!U4512</f>
        <v>Social</v>
      </c>
    </row>
    <row r="4512" spans="1:2" x14ac:dyDescent="0.25">
      <c r="A4512" t="str">
        <f>'Base Calificada'!A4513&amp;'Base Calificada'!D4513</f>
        <v>201110F003</v>
      </c>
      <c r="B4512" t="str">
        <f>'Base Calificada'!U4513</f>
        <v>No social</v>
      </c>
    </row>
    <row r="4513" spans="1:2" x14ac:dyDescent="0.25">
      <c r="A4513" t="str">
        <f>'Base Calificada'!A4514&amp;'Base Calificada'!D4514</f>
        <v>201110G001</v>
      </c>
      <c r="B4513" t="str">
        <f>'Base Calificada'!U4514</f>
        <v>No social</v>
      </c>
    </row>
    <row r="4514" spans="1:2" x14ac:dyDescent="0.25">
      <c r="A4514" t="str">
        <f>'Base Calificada'!A4515&amp;'Base Calificada'!D4515</f>
        <v>201110G002</v>
      </c>
      <c r="B4514" t="str">
        <f>'Base Calificada'!U4515</f>
        <v>No social</v>
      </c>
    </row>
    <row r="4515" spans="1:2" x14ac:dyDescent="0.25">
      <c r="A4515" t="str">
        <f>'Base Calificada'!A4516&amp;'Base Calificada'!D4516</f>
        <v>201110G003</v>
      </c>
      <c r="B4515" t="str">
        <f>'Base Calificada'!U4516</f>
        <v>No social</v>
      </c>
    </row>
    <row r="4516" spans="1:2" x14ac:dyDescent="0.25">
      <c r="A4516" t="str">
        <f>'Base Calificada'!A4517&amp;'Base Calificada'!D4517</f>
        <v>201110G005</v>
      </c>
      <c r="B4516" t="str">
        <f>'Base Calificada'!U4517</f>
        <v>No social</v>
      </c>
    </row>
    <row r="4517" spans="1:2" x14ac:dyDescent="0.25">
      <c r="A4517" t="str">
        <f>'Base Calificada'!A4518&amp;'Base Calificada'!D4518</f>
        <v>201110G006</v>
      </c>
      <c r="B4517" t="str">
        <f>'Base Calificada'!U4518</f>
        <v>No social</v>
      </c>
    </row>
    <row r="4518" spans="1:2" x14ac:dyDescent="0.25">
      <c r="A4518" t="str">
        <f>'Base Calificada'!A4519&amp;'Base Calificada'!D4519</f>
        <v>201110K024</v>
      </c>
      <c r="B4518" t="str">
        <f>'Base Calificada'!U4519</f>
        <v>No social</v>
      </c>
    </row>
    <row r="4519" spans="1:2" x14ac:dyDescent="0.25">
      <c r="A4519" t="str">
        <f>'Base Calificada'!A4520&amp;'Base Calificada'!D4520</f>
        <v>201110K027</v>
      </c>
      <c r="B4519" t="str">
        <f>'Base Calificada'!U4520</f>
        <v>No social</v>
      </c>
    </row>
    <row r="4520" spans="1:2" x14ac:dyDescent="0.25">
      <c r="A4520" t="str">
        <f>'Base Calificada'!A4521&amp;'Base Calificada'!D4521</f>
        <v>201110K028</v>
      </c>
      <c r="B4520" t="str">
        <f>'Base Calificada'!U4521</f>
        <v>No social</v>
      </c>
    </row>
    <row r="4521" spans="1:2" x14ac:dyDescent="0.25">
      <c r="A4521" t="str">
        <f>'Base Calificada'!A4522&amp;'Base Calificada'!D4522</f>
        <v>201110M001</v>
      </c>
      <c r="B4521" t="str">
        <f>'Base Calificada'!U4522</f>
        <v>No social</v>
      </c>
    </row>
    <row r="4522" spans="1:2" x14ac:dyDescent="0.25">
      <c r="A4522" t="str">
        <f>'Base Calificada'!A4523&amp;'Base Calificada'!D4523</f>
        <v>201110O001</v>
      </c>
      <c r="B4522" t="str">
        <f>'Base Calificada'!U4523</f>
        <v>No social</v>
      </c>
    </row>
    <row r="4523" spans="1:2" x14ac:dyDescent="0.25">
      <c r="A4523" t="str">
        <f>'Base Calificada'!A4524&amp;'Base Calificada'!D4524</f>
        <v>201110O099</v>
      </c>
      <c r="B4523" t="str">
        <f>'Base Calificada'!U4524</f>
        <v>No social</v>
      </c>
    </row>
    <row r="4524" spans="1:2" x14ac:dyDescent="0.25">
      <c r="A4524" t="str">
        <f>'Base Calificada'!A4525&amp;'Base Calificada'!D4525</f>
        <v>201110P001</v>
      </c>
      <c r="B4524" t="str">
        <f>'Base Calificada'!U4525</f>
        <v>Social</v>
      </c>
    </row>
    <row r="4525" spans="1:2" x14ac:dyDescent="0.25">
      <c r="A4525" t="str">
        <f>'Base Calificada'!A4526&amp;'Base Calificada'!D4526</f>
        <v>201110P002</v>
      </c>
      <c r="B4525" t="str">
        <f>'Base Calificada'!U4526</f>
        <v>No social</v>
      </c>
    </row>
    <row r="4526" spans="1:2" x14ac:dyDescent="0.25">
      <c r="A4526" t="str">
        <f>'Base Calificada'!A4527&amp;'Base Calificada'!D4527</f>
        <v>201110P003</v>
      </c>
      <c r="B4526" t="str">
        <f>'Base Calificada'!U4527</f>
        <v>Social</v>
      </c>
    </row>
    <row r="4527" spans="1:2" x14ac:dyDescent="0.25">
      <c r="A4527" t="str">
        <f>'Base Calificada'!A4528&amp;'Base Calificada'!D4528</f>
        <v>201110P004</v>
      </c>
      <c r="B4527" t="str">
        <f>'Base Calificada'!U4528</f>
        <v>Social</v>
      </c>
    </row>
    <row r="4528" spans="1:2" x14ac:dyDescent="0.25">
      <c r="A4528" t="str">
        <f>'Base Calificada'!A4529&amp;'Base Calificada'!D4529</f>
        <v>201110P005</v>
      </c>
      <c r="B4528" t="str">
        <f>'Base Calificada'!U4529</f>
        <v>Social</v>
      </c>
    </row>
    <row r="4529" spans="1:2" x14ac:dyDescent="0.25">
      <c r="A4529" t="str">
        <f>'Base Calificada'!A4530&amp;'Base Calificada'!D4530</f>
        <v>201110P006</v>
      </c>
      <c r="B4529" t="str">
        <f>'Base Calificada'!U4530</f>
        <v>Social</v>
      </c>
    </row>
    <row r="4530" spans="1:2" x14ac:dyDescent="0.25">
      <c r="A4530" t="str">
        <f>'Base Calificada'!A4531&amp;'Base Calificada'!D4531</f>
        <v>201110P007</v>
      </c>
      <c r="B4530" t="str">
        <f>'Base Calificada'!U4531</f>
        <v>No social</v>
      </c>
    </row>
    <row r="4531" spans="1:2" x14ac:dyDescent="0.25">
      <c r="A4531" t="str">
        <f>'Base Calificada'!A4532&amp;'Base Calificada'!D4532</f>
        <v>201110P008</v>
      </c>
      <c r="B4531" t="str">
        <f>'Base Calificada'!U4532</f>
        <v>Social</v>
      </c>
    </row>
    <row r="4532" spans="1:2" x14ac:dyDescent="0.25">
      <c r="A4532" t="str">
        <f>'Base Calificada'!A4533&amp;'Base Calificada'!D4533</f>
        <v>201110P009</v>
      </c>
      <c r="B4532" t="str">
        <f>'Base Calificada'!U4533</f>
        <v>No social</v>
      </c>
    </row>
    <row r="4533" spans="1:2" x14ac:dyDescent="0.25">
      <c r="A4533" t="str">
        <f>'Base Calificada'!A4534&amp;'Base Calificada'!D4534</f>
        <v>201110P010</v>
      </c>
      <c r="B4533" t="str">
        <f>'Base Calificada'!U4534</f>
        <v>No social</v>
      </c>
    </row>
    <row r="4534" spans="1:2" x14ac:dyDescent="0.25">
      <c r="A4534" t="str">
        <f>'Base Calificada'!A4535&amp;'Base Calificada'!D4535</f>
        <v>201110P012</v>
      </c>
      <c r="B4534" t="str">
        <f>'Base Calificada'!U4535</f>
        <v>No social</v>
      </c>
    </row>
    <row r="4535" spans="1:2" x14ac:dyDescent="0.25">
      <c r="A4535" t="str">
        <f>'Base Calificada'!A4536&amp;'Base Calificada'!D4536</f>
        <v>201110P013</v>
      </c>
      <c r="B4535" t="str">
        <f>'Base Calificada'!U4536</f>
        <v>No social</v>
      </c>
    </row>
    <row r="4536" spans="1:2" x14ac:dyDescent="0.25">
      <c r="A4536" t="str">
        <f>'Base Calificada'!A4537&amp;'Base Calificada'!D4537</f>
        <v>201110P015</v>
      </c>
      <c r="B4536" t="str">
        <f>'Base Calificada'!U4537</f>
        <v>No social</v>
      </c>
    </row>
    <row r="4537" spans="1:2" x14ac:dyDescent="0.25">
      <c r="A4537" t="str">
        <f>'Base Calificada'!A4538&amp;'Base Calificada'!D4538</f>
        <v>201110R001</v>
      </c>
      <c r="B4537" t="str">
        <f>'Base Calificada'!U4538</f>
        <v>Social</v>
      </c>
    </row>
    <row r="4538" spans="1:2" x14ac:dyDescent="0.25">
      <c r="A4538" t="str">
        <f>'Base Calificada'!A4539&amp;'Base Calificada'!D4539</f>
        <v>201110R002</v>
      </c>
      <c r="B4538" t="str">
        <f>'Base Calificada'!U4539</f>
        <v>Social</v>
      </c>
    </row>
    <row r="4539" spans="1:2" x14ac:dyDescent="0.25">
      <c r="A4539" t="str">
        <f>'Base Calificada'!A4540&amp;'Base Calificada'!D4540</f>
        <v>201110S016</v>
      </c>
      <c r="B4539" t="str">
        <f>'Base Calificada'!U4540</f>
        <v>Social</v>
      </c>
    </row>
    <row r="4540" spans="1:2" x14ac:dyDescent="0.25">
      <c r="A4540" t="str">
        <f>'Base Calificada'!A4541&amp;'Base Calificada'!D4541</f>
        <v>201110S017</v>
      </c>
      <c r="B4540" t="str">
        <f>'Base Calificada'!U4541</f>
        <v>Social</v>
      </c>
    </row>
    <row r="4541" spans="1:2" x14ac:dyDescent="0.25">
      <c r="A4541" t="str">
        <f>'Base Calificada'!A4542&amp;'Base Calificada'!D4542</f>
        <v>201110S020</v>
      </c>
      <c r="B4541" t="str">
        <f>'Base Calificada'!U4542</f>
        <v>Social</v>
      </c>
    </row>
    <row r="4542" spans="1:2" x14ac:dyDescent="0.25">
      <c r="A4542" t="str">
        <f>'Base Calificada'!A4543&amp;'Base Calificada'!D4543</f>
        <v>201110S021</v>
      </c>
      <c r="B4542" t="str">
        <f>'Base Calificada'!U4543</f>
        <v>Social</v>
      </c>
    </row>
    <row r="4543" spans="1:2" x14ac:dyDescent="0.25">
      <c r="A4543" t="str">
        <f>'Base Calificada'!A4544&amp;'Base Calificada'!D4544</f>
        <v>201110S151</v>
      </c>
      <c r="B4543" t="str">
        <f>'Base Calificada'!U4544</f>
        <v>Social</v>
      </c>
    </row>
    <row r="4544" spans="1:2" x14ac:dyDescent="0.25">
      <c r="A4544" t="str">
        <f>'Base Calificada'!A4545&amp;'Base Calificada'!D4545</f>
        <v>201110S214</v>
      </c>
      <c r="B4544" t="str">
        <f>'Base Calificada'!U4545</f>
        <v>Social</v>
      </c>
    </row>
    <row r="4545" spans="1:2" x14ac:dyDescent="0.25">
      <c r="A4545" t="str">
        <f>'Base Calificada'!A4546&amp;'Base Calificada'!D4546</f>
        <v>201110S220</v>
      </c>
      <c r="B4545" t="str">
        <f>'Base Calificada'!U4546</f>
        <v>Social</v>
      </c>
    </row>
    <row r="4546" spans="1:2" x14ac:dyDescent="0.25">
      <c r="A4546" t="str">
        <f>'Base Calificada'!A4547&amp;'Base Calificada'!D4547</f>
        <v>201110U002</v>
      </c>
      <c r="B4546" t="str">
        <f>'Base Calificada'!U4547</f>
        <v>Social</v>
      </c>
    </row>
    <row r="4547" spans="1:2" x14ac:dyDescent="0.25">
      <c r="A4547" t="str">
        <f>'Base Calificada'!A4548&amp;'Base Calificada'!D4548</f>
        <v>201110U003</v>
      </c>
      <c r="B4547" t="str">
        <f>'Base Calificada'!U4548</f>
        <v>Social</v>
      </c>
    </row>
    <row r="4548" spans="1:2" x14ac:dyDescent="0.25">
      <c r="A4548" t="str">
        <f>'Base Calificada'!A4549&amp;'Base Calificada'!D4549</f>
        <v>201110U004</v>
      </c>
      <c r="B4548" t="str">
        <f>'Base Calificada'!U4549</f>
        <v>Social</v>
      </c>
    </row>
    <row r="4549" spans="1:2" x14ac:dyDescent="0.25">
      <c r="A4549" t="str">
        <f>'Base Calificada'!A4550&amp;'Base Calificada'!D4550</f>
        <v>201110U005</v>
      </c>
      <c r="B4549" t="str">
        <f>'Base Calificada'!U4550</f>
        <v>Social</v>
      </c>
    </row>
    <row r="4550" spans="1:2" x14ac:dyDescent="0.25">
      <c r="A4550" t="str">
        <f>'Base Calificada'!A4551&amp;'Base Calificada'!D4551</f>
        <v>201110X9999</v>
      </c>
      <c r="B4550" t="str">
        <f>'Base Calificada'!U4551</f>
        <v>No social</v>
      </c>
    </row>
    <row r="4551" spans="1:2" x14ac:dyDescent="0.25">
      <c r="A4551" t="str">
        <f>'Base Calificada'!A4552&amp;'Base Calificada'!D4552</f>
        <v>201111B001</v>
      </c>
      <c r="B4551" t="str">
        <f>'Base Calificada'!U4552</f>
        <v>Social</v>
      </c>
    </row>
    <row r="4552" spans="1:2" x14ac:dyDescent="0.25">
      <c r="A4552" t="str">
        <f>'Base Calificada'!A4553&amp;'Base Calificada'!D4553</f>
        <v>201111B002</v>
      </c>
      <c r="B4552" t="str">
        <f>'Base Calificada'!U4553</f>
        <v>Social</v>
      </c>
    </row>
    <row r="4553" spans="1:2" x14ac:dyDescent="0.25">
      <c r="A4553" t="str">
        <f>'Base Calificada'!A4554&amp;'Base Calificada'!D4554</f>
        <v>201111E001</v>
      </c>
      <c r="B4553" t="str">
        <f>'Base Calificada'!U4554</f>
        <v>Social</v>
      </c>
    </row>
    <row r="4554" spans="1:2" x14ac:dyDescent="0.25">
      <c r="A4554" t="str">
        <f>'Base Calificada'!A4555&amp;'Base Calificada'!D4555</f>
        <v>201111E002</v>
      </c>
      <c r="B4554" t="str">
        <f>'Base Calificada'!U4555</f>
        <v>Social</v>
      </c>
    </row>
    <row r="4555" spans="1:2" x14ac:dyDescent="0.25">
      <c r="A4555" t="str">
        <f>'Base Calificada'!A4556&amp;'Base Calificada'!D4556</f>
        <v>201111E003</v>
      </c>
      <c r="B4555" t="str">
        <f>'Base Calificada'!U4556</f>
        <v>Social</v>
      </c>
    </row>
    <row r="4556" spans="1:2" x14ac:dyDescent="0.25">
      <c r="A4556" t="str">
        <f>'Base Calificada'!A4557&amp;'Base Calificada'!D4557</f>
        <v>201111E005</v>
      </c>
      <c r="B4556" t="str">
        <f>'Base Calificada'!U4557</f>
        <v>Social</v>
      </c>
    </row>
    <row r="4557" spans="1:2" x14ac:dyDescent="0.25">
      <c r="A4557" t="str">
        <f>'Base Calificada'!A4558&amp;'Base Calificada'!D4558</f>
        <v>201111E007</v>
      </c>
      <c r="B4557" t="str">
        <f>'Base Calificada'!U4558</f>
        <v>Social</v>
      </c>
    </row>
    <row r="4558" spans="1:2" x14ac:dyDescent="0.25">
      <c r="A4558" t="str">
        <f>'Base Calificada'!A4559&amp;'Base Calificada'!D4559</f>
        <v>201111E008</v>
      </c>
      <c r="B4558" t="str">
        <f>'Base Calificada'!U4559</f>
        <v>Social</v>
      </c>
    </row>
    <row r="4559" spans="1:2" x14ac:dyDescent="0.25">
      <c r="A4559" t="str">
        <f>'Base Calificada'!A4560&amp;'Base Calificada'!D4560</f>
        <v>201111E009</v>
      </c>
      <c r="B4559" t="str">
        <f>'Base Calificada'!U4560</f>
        <v>Social</v>
      </c>
    </row>
    <row r="4560" spans="1:2" x14ac:dyDescent="0.25">
      <c r="A4560" t="str">
        <f>'Base Calificada'!A4561&amp;'Base Calificada'!D4561</f>
        <v>201111E010</v>
      </c>
      <c r="B4560" t="str">
        <f>'Base Calificada'!U4561</f>
        <v>Social</v>
      </c>
    </row>
    <row r="4561" spans="1:2" x14ac:dyDescent="0.25">
      <c r="A4561" t="str">
        <f>'Base Calificada'!A4562&amp;'Base Calificada'!D4562</f>
        <v>201111E011</v>
      </c>
      <c r="B4561" t="str">
        <f>'Base Calificada'!U4562</f>
        <v>Social</v>
      </c>
    </row>
    <row r="4562" spans="1:2" x14ac:dyDescent="0.25">
      <c r="A4562" t="str">
        <f>'Base Calificada'!A4563&amp;'Base Calificada'!D4563</f>
        <v>201111E012</v>
      </c>
      <c r="B4562" t="str">
        <f>'Base Calificada'!U4563</f>
        <v>Social</v>
      </c>
    </row>
    <row r="4563" spans="1:2" x14ac:dyDescent="0.25">
      <c r="A4563" t="str">
        <f>'Base Calificada'!A4564&amp;'Base Calificada'!D4564</f>
        <v>201111E013</v>
      </c>
      <c r="B4563" t="str">
        <f>'Base Calificada'!U4564</f>
        <v>Social</v>
      </c>
    </row>
    <row r="4564" spans="1:2" x14ac:dyDescent="0.25">
      <c r="A4564" t="str">
        <f>'Base Calificada'!A4565&amp;'Base Calificada'!D4565</f>
        <v>201111E014</v>
      </c>
      <c r="B4564" t="str">
        <f>'Base Calificada'!U4565</f>
        <v>Social</v>
      </c>
    </row>
    <row r="4565" spans="1:2" x14ac:dyDescent="0.25">
      <c r="A4565" t="str">
        <f>'Base Calificada'!A4566&amp;'Base Calificada'!D4566</f>
        <v>201111E015</v>
      </c>
      <c r="B4565" t="str">
        <f>'Base Calificada'!U4566</f>
        <v>Social</v>
      </c>
    </row>
    <row r="4566" spans="1:2" x14ac:dyDescent="0.25">
      <c r="A4566" t="str">
        <f>'Base Calificada'!A4567&amp;'Base Calificada'!D4567</f>
        <v>201111E016</v>
      </c>
      <c r="B4566" t="str">
        <f>'Base Calificada'!U4567</f>
        <v>Social</v>
      </c>
    </row>
    <row r="4567" spans="1:2" x14ac:dyDescent="0.25">
      <c r="A4567" t="str">
        <f>'Base Calificada'!A4568&amp;'Base Calificada'!D4568</f>
        <v>201111E017</v>
      </c>
      <c r="B4567" t="str">
        <f>'Base Calificada'!U4568</f>
        <v>Social</v>
      </c>
    </row>
    <row r="4568" spans="1:2" x14ac:dyDescent="0.25">
      <c r="A4568" t="str">
        <f>'Base Calificada'!A4569&amp;'Base Calificada'!D4569</f>
        <v>201111E020</v>
      </c>
      <c r="B4568" t="str">
        <f>'Base Calificada'!U4569</f>
        <v>Social</v>
      </c>
    </row>
    <row r="4569" spans="1:2" x14ac:dyDescent="0.25">
      <c r="A4569" t="str">
        <f>'Base Calificada'!A4570&amp;'Base Calificada'!D4570</f>
        <v>201111E021</v>
      </c>
      <c r="B4569" t="str">
        <f>'Base Calificada'!U4570</f>
        <v>Social</v>
      </c>
    </row>
    <row r="4570" spans="1:2" x14ac:dyDescent="0.25">
      <c r="A4570" t="str">
        <f>'Base Calificada'!A4571&amp;'Base Calificada'!D4571</f>
        <v>201111E022</v>
      </c>
      <c r="B4570" t="str">
        <f>'Base Calificada'!U4571</f>
        <v>Social</v>
      </c>
    </row>
    <row r="4571" spans="1:2" x14ac:dyDescent="0.25">
      <c r="A4571" t="str">
        <f>'Base Calificada'!A4572&amp;'Base Calificada'!D4572</f>
        <v>201111E028</v>
      </c>
      <c r="B4571" t="str">
        <f>'Base Calificada'!U4572</f>
        <v>Social</v>
      </c>
    </row>
    <row r="4572" spans="1:2" x14ac:dyDescent="0.25">
      <c r="A4572" t="str">
        <f>'Base Calificada'!A4573&amp;'Base Calificada'!D4573</f>
        <v>201111E032</v>
      </c>
      <c r="B4572" t="str">
        <f>'Base Calificada'!U4573</f>
        <v>Social</v>
      </c>
    </row>
    <row r="4573" spans="1:2" x14ac:dyDescent="0.25">
      <c r="A4573" t="str">
        <f>'Base Calificada'!A4574&amp;'Base Calificada'!D4574</f>
        <v>201111E039</v>
      </c>
      <c r="B4573" t="str">
        <f>'Base Calificada'!U4574</f>
        <v>Social</v>
      </c>
    </row>
    <row r="4574" spans="1:2" x14ac:dyDescent="0.25">
      <c r="A4574" t="str">
        <f>'Base Calificada'!A4575&amp;'Base Calificada'!D4575</f>
        <v>201111E040</v>
      </c>
      <c r="B4574" t="str">
        <f>'Base Calificada'!U4575</f>
        <v>Social</v>
      </c>
    </row>
    <row r="4575" spans="1:2" x14ac:dyDescent="0.25">
      <c r="A4575" t="str">
        <f>'Base Calificada'!A4576&amp;'Base Calificada'!D4576</f>
        <v>201111E041</v>
      </c>
      <c r="B4575" t="str">
        <f>'Base Calificada'!U4576</f>
        <v>No social</v>
      </c>
    </row>
    <row r="4576" spans="1:2" x14ac:dyDescent="0.25">
      <c r="A4576" t="str">
        <f>'Base Calificada'!A4577&amp;'Base Calificada'!D4577</f>
        <v>201111E042</v>
      </c>
      <c r="B4576" t="str">
        <f>'Base Calificada'!U4577</f>
        <v>Social</v>
      </c>
    </row>
    <row r="4577" spans="1:2" x14ac:dyDescent="0.25">
      <c r="A4577" t="str">
        <f>'Base Calificada'!A4578&amp;'Base Calificada'!D4578</f>
        <v>201111E043</v>
      </c>
      <c r="B4577" t="str">
        <f>'Base Calificada'!U4578</f>
        <v>Social</v>
      </c>
    </row>
    <row r="4578" spans="1:2" x14ac:dyDescent="0.25">
      <c r="A4578" t="str">
        <f>'Base Calificada'!A4579&amp;'Base Calificada'!D4579</f>
        <v>201111E045</v>
      </c>
      <c r="B4578" t="str">
        <f>'Base Calificada'!U4579</f>
        <v>Social</v>
      </c>
    </row>
    <row r="4579" spans="1:2" x14ac:dyDescent="0.25">
      <c r="A4579" t="str">
        <f>'Base Calificada'!A4580&amp;'Base Calificada'!D4580</f>
        <v>201111E046</v>
      </c>
      <c r="B4579" t="str">
        <f>'Base Calificada'!U4580</f>
        <v>Social</v>
      </c>
    </row>
    <row r="4580" spans="1:2" x14ac:dyDescent="0.25">
      <c r="A4580" t="str">
        <f>'Base Calificada'!A4581&amp;'Base Calificada'!D4581</f>
        <v>201111E047</v>
      </c>
      <c r="B4580" t="str">
        <f>'Base Calificada'!U4581</f>
        <v>Social</v>
      </c>
    </row>
    <row r="4581" spans="1:2" x14ac:dyDescent="0.25">
      <c r="A4581" t="str">
        <f>'Base Calificada'!A4582&amp;'Base Calificada'!D4582</f>
        <v>201111E048</v>
      </c>
      <c r="B4581" t="str">
        <f>'Base Calificada'!U4582</f>
        <v>Social</v>
      </c>
    </row>
    <row r="4582" spans="1:2" x14ac:dyDescent="0.25">
      <c r="A4582" t="str">
        <f>'Base Calificada'!A4583&amp;'Base Calificada'!D4583</f>
        <v>201111E049</v>
      </c>
      <c r="B4582" t="str">
        <f>'Base Calificada'!U4583</f>
        <v>Social</v>
      </c>
    </row>
    <row r="4583" spans="1:2" x14ac:dyDescent="0.25">
      <c r="A4583" t="str">
        <f>'Base Calificada'!A4584&amp;'Base Calificada'!D4584</f>
        <v>201111E050</v>
      </c>
      <c r="B4583" t="str">
        <f>'Base Calificada'!U4584</f>
        <v>Social</v>
      </c>
    </row>
    <row r="4584" spans="1:2" x14ac:dyDescent="0.25">
      <c r="A4584" t="str">
        <f>'Base Calificada'!A4585&amp;'Base Calificada'!D4585</f>
        <v>201111E057</v>
      </c>
      <c r="B4584" t="str">
        <f>'Base Calificada'!U4585</f>
        <v>Social</v>
      </c>
    </row>
    <row r="4585" spans="1:2" x14ac:dyDescent="0.25">
      <c r="A4585" t="str">
        <f>'Base Calificada'!A4586&amp;'Base Calificada'!D4586</f>
        <v>201111E060</v>
      </c>
      <c r="B4585" t="str">
        <f>'Base Calificada'!U4586</f>
        <v>Social</v>
      </c>
    </row>
    <row r="4586" spans="1:2" x14ac:dyDescent="0.25">
      <c r="A4586" t="str">
        <f>'Base Calificada'!A4587&amp;'Base Calificada'!D4587</f>
        <v>201111G001</v>
      </c>
      <c r="B4586" t="str">
        <f>'Base Calificada'!U4587</f>
        <v>Social</v>
      </c>
    </row>
    <row r="4587" spans="1:2" x14ac:dyDescent="0.25">
      <c r="A4587" t="str">
        <f>'Base Calificada'!A4588&amp;'Base Calificada'!D4588</f>
        <v>201111G002</v>
      </c>
      <c r="B4587" t="str">
        <f>'Base Calificada'!U4588</f>
        <v>Social</v>
      </c>
    </row>
    <row r="4588" spans="1:2" x14ac:dyDescent="0.25">
      <c r="A4588" t="str">
        <f>'Base Calificada'!A4589&amp;'Base Calificada'!D4589</f>
        <v>201111G003</v>
      </c>
      <c r="B4588" t="str">
        <f>'Base Calificada'!U4589</f>
        <v>Social</v>
      </c>
    </row>
    <row r="4589" spans="1:2" x14ac:dyDescent="0.25">
      <c r="A4589" t="str">
        <f>'Base Calificada'!A4590&amp;'Base Calificada'!D4590</f>
        <v>201111G008</v>
      </c>
      <c r="B4589" t="str">
        <f>'Base Calificada'!U4590</f>
        <v>No social</v>
      </c>
    </row>
    <row r="4590" spans="1:2" x14ac:dyDescent="0.25">
      <c r="A4590" t="str">
        <f>'Base Calificada'!A4591&amp;'Base Calificada'!D4591</f>
        <v>201111K009</v>
      </c>
      <c r="B4590" t="str">
        <f>'Base Calificada'!U4591</f>
        <v>Social</v>
      </c>
    </row>
    <row r="4591" spans="1:2" x14ac:dyDescent="0.25">
      <c r="A4591" t="str">
        <f>'Base Calificada'!A4592&amp;'Base Calificada'!D4592</f>
        <v>201111K010</v>
      </c>
      <c r="B4591" t="str">
        <f>'Base Calificada'!U4592</f>
        <v>Social</v>
      </c>
    </row>
    <row r="4592" spans="1:2" x14ac:dyDescent="0.25">
      <c r="A4592" t="str">
        <f>'Base Calificada'!A4593&amp;'Base Calificada'!D4593</f>
        <v>201111K027</v>
      </c>
      <c r="B4592" t="str">
        <f>'Base Calificada'!U4593</f>
        <v>Social</v>
      </c>
    </row>
    <row r="4593" spans="1:2" x14ac:dyDescent="0.25">
      <c r="A4593" t="str">
        <f>'Base Calificada'!A4594&amp;'Base Calificada'!D4594</f>
        <v>201111M001</v>
      </c>
      <c r="B4593" t="str">
        <f>'Base Calificada'!U4594</f>
        <v>No social</v>
      </c>
    </row>
    <row r="4594" spans="1:2" x14ac:dyDescent="0.25">
      <c r="A4594" t="str">
        <f>'Base Calificada'!A4595&amp;'Base Calificada'!D4595</f>
        <v>201111O001</v>
      </c>
      <c r="B4594" t="str">
        <f>'Base Calificada'!U4595</f>
        <v>No social</v>
      </c>
    </row>
    <row r="4595" spans="1:2" x14ac:dyDescent="0.25">
      <c r="A4595" t="str">
        <f>'Base Calificada'!A4596&amp;'Base Calificada'!D4596</f>
        <v>201111O099</v>
      </c>
      <c r="B4595" t="str">
        <f>'Base Calificada'!U4596</f>
        <v>No social</v>
      </c>
    </row>
    <row r="4596" spans="1:2" x14ac:dyDescent="0.25">
      <c r="A4596" t="str">
        <f>'Base Calificada'!A4597&amp;'Base Calificada'!D4597</f>
        <v>201111P001</v>
      </c>
      <c r="B4596" t="str">
        <f>'Base Calificada'!U4597</f>
        <v>Social</v>
      </c>
    </row>
    <row r="4597" spans="1:2" x14ac:dyDescent="0.25">
      <c r="A4597" t="str">
        <f>'Base Calificada'!A4598&amp;'Base Calificada'!D4598</f>
        <v>201111P003</v>
      </c>
      <c r="B4597" t="str">
        <f>'Base Calificada'!U4598</f>
        <v>Social</v>
      </c>
    </row>
    <row r="4598" spans="1:2" x14ac:dyDescent="0.25">
      <c r="A4598" t="str">
        <f>'Base Calificada'!A4599&amp;'Base Calificada'!D4599</f>
        <v>201111P004</v>
      </c>
      <c r="B4598" t="str">
        <f>'Base Calificada'!U4599</f>
        <v>Social</v>
      </c>
    </row>
    <row r="4599" spans="1:2" x14ac:dyDescent="0.25">
      <c r="A4599" t="str">
        <f>'Base Calificada'!A4600&amp;'Base Calificada'!D4600</f>
        <v>201111P005</v>
      </c>
      <c r="B4599" t="str">
        <f>'Base Calificada'!U4600</f>
        <v>Social</v>
      </c>
    </row>
    <row r="4600" spans="1:2" x14ac:dyDescent="0.25">
      <c r="A4600" t="str">
        <f>'Base Calificada'!A4601&amp;'Base Calificada'!D4601</f>
        <v>201111R010</v>
      </c>
      <c r="B4600" t="str">
        <f>'Base Calificada'!U4601</f>
        <v>Social</v>
      </c>
    </row>
    <row r="4601" spans="1:2" x14ac:dyDescent="0.25">
      <c r="A4601" t="str">
        <f>'Base Calificada'!A4602&amp;'Base Calificada'!D4602</f>
        <v>201111R012</v>
      </c>
      <c r="B4601" t="str">
        <f>'Base Calificada'!U4602</f>
        <v>Social</v>
      </c>
    </row>
    <row r="4602" spans="1:2" x14ac:dyDescent="0.25">
      <c r="A4602" t="str">
        <f>'Base Calificada'!A4603&amp;'Base Calificada'!D4603</f>
        <v>201111R013</v>
      </c>
      <c r="B4602" t="str">
        <f>'Base Calificada'!U4603</f>
        <v>No social</v>
      </c>
    </row>
    <row r="4603" spans="1:2" x14ac:dyDescent="0.25">
      <c r="A4603" t="str">
        <f>'Base Calificada'!A4604&amp;'Base Calificada'!D4604</f>
        <v>201111R014</v>
      </c>
      <c r="B4603" t="str">
        <f>'Base Calificada'!U4604</f>
        <v>No social</v>
      </c>
    </row>
    <row r="4604" spans="1:2" x14ac:dyDescent="0.25">
      <c r="A4604" t="str">
        <f>'Base Calificada'!A4605&amp;'Base Calificada'!D4605</f>
        <v>201111R015</v>
      </c>
      <c r="B4604" t="str">
        <f>'Base Calificada'!U4605</f>
        <v>No social</v>
      </c>
    </row>
    <row r="4605" spans="1:2" x14ac:dyDescent="0.25">
      <c r="A4605" t="str">
        <f>'Base Calificada'!A4606&amp;'Base Calificada'!D4606</f>
        <v>201111R016</v>
      </c>
      <c r="B4605" t="str">
        <f>'Base Calificada'!U4606</f>
        <v>No social</v>
      </c>
    </row>
    <row r="4606" spans="1:2" x14ac:dyDescent="0.25">
      <c r="A4606" t="str">
        <f>'Base Calificada'!A4607&amp;'Base Calificada'!D4607</f>
        <v>201111R017</v>
      </c>
      <c r="B4606" t="str">
        <f>'Base Calificada'!U4607</f>
        <v>No social</v>
      </c>
    </row>
    <row r="4607" spans="1:2" x14ac:dyDescent="0.25">
      <c r="A4607" t="str">
        <f>'Base Calificada'!A4608&amp;'Base Calificada'!D4608</f>
        <v>201111R018</v>
      </c>
      <c r="B4607" t="str">
        <f>'Base Calificada'!U4608</f>
        <v>No social</v>
      </c>
    </row>
    <row r="4608" spans="1:2" x14ac:dyDescent="0.25">
      <c r="A4608" t="str">
        <f>'Base Calificada'!A4609&amp;'Base Calificada'!D4609</f>
        <v>201111R019</v>
      </c>
      <c r="B4608" t="str">
        <f>'Base Calificada'!U4609</f>
        <v>No social</v>
      </c>
    </row>
    <row r="4609" spans="1:2" x14ac:dyDescent="0.25">
      <c r="A4609" t="str">
        <f>'Base Calificada'!A4610&amp;'Base Calificada'!D4610</f>
        <v>201111R020</v>
      </c>
      <c r="B4609" t="str">
        <f>'Base Calificada'!U4610</f>
        <v>No social</v>
      </c>
    </row>
    <row r="4610" spans="1:2" x14ac:dyDescent="0.25">
      <c r="A4610" t="str">
        <f>'Base Calificada'!A4611&amp;'Base Calificada'!D4611</f>
        <v>201111R021</v>
      </c>
      <c r="B4610" t="str">
        <f>'Base Calificada'!U4611</f>
        <v>No social</v>
      </c>
    </row>
    <row r="4611" spans="1:2" x14ac:dyDescent="0.25">
      <c r="A4611" t="str">
        <f>'Base Calificada'!A4612&amp;'Base Calificada'!D4612</f>
        <v>201111R022</v>
      </c>
      <c r="B4611" t="str">
        <f>'Base Calificada'!U4612</f>
        <v>No social</v>
      </c>
    </row>
    <row r="4612" spans="1:2" x14ac:dyDescent="0.25">
      <c r="A4612" t="str">
        <f>'Base Calificada'!A4613&amp;'Base Calificada'!D4613</f>
        <v>201111R023</v>
      </c>
      <c r="B4612" t="str">
        <f>'Base Calificada'!U4613</f>
        <v>No social</v>
      </c>
    </row>
    <row r="4613" spans="1:2" x14ac:dyDescent="0.25">
      <c r="A4613" t="str">
        <f>'Base Calificada'!A4614&amp;'Base Calificada'!D4614</f>
        <v>201111R024</v>
      </c>
      <c r="B4613" t="str">
        <f>'Base Calificada'!U4614</f>
        <v>No social</v>
      </c>
    </row>
    <row r="4614" spans="1:2" x14ac:dyDescent="0.25">
      <c r="A4614" t="str">
        <f>'Base Calificada'!A4615&amp;'Base Calificada'!D4615</f>
        <v>201111R025</v>
      </c>
      <c r="B4614" t="str">
        <f>'Base Calificada'!U4615</f>
        <v>No social</v>
      </c>
    </row>
    <row r="4615" spans="1:2" x14ac:dyDescent="0.25">
      <c r="A4615" t="str">
        <f>'Base Calificada'!A4616&amp;'Base Calificada'!D4616</f>
        <v>201111R026</v>
      </c>
      <c r="B4615" t="str">
        <f>'Base Calificada'!U4616</f>
        <v>No social</v>
      </c>
    </row>
    <row r="4616" spans="1:2" x14ac:dyDescent="0.25">
      <c r="A4616" t="str">
        <f>'Base Calificada'!A4617&amp;'Base Calificada'!D4617</f>
        <v>201111R027</v>
      </c>
      <c r="B4616" t="str">
        <f>'Base Calificada'!U4617</f>
        <v>No social</v>
      </c>
    </row>
    <row r="4617" spans="1:2" x14ac:dyDescent="0.25">
      <c r="A4617" t="str">
        <f>'Base Calificada'!A4618&amp;'Base Calificada'!D4618</f>
        <v>201111R028</v>
      </c>
      <c r="B4617" t="str">
        <f>'Base Calificada'!U4618</f>
        <v>No social</v>
      </c>
    </row>
    <row r="4618" spans="1:2" x14ac:dyDescent="0.25">
      <c r="A4618" t="str">
        <f>'Base Calificada'!A4619&amp;'Base Calificada'!D4619</f>
        <v>201111R029</v>
      </c>
      <c r="B4618" t="str">
        <f>'Base Calificada'!U4619</f>
        <v>No social</v>
      </c>
    </row>
    <row r="4619" spans="1:2" x14ac:dyDescent="0.25">
      <c r="A4619" t="str">
        <f>'Base Calificada'!A4620&amp;'Base Calificada'!D4620</f>
        <v>201111R030</v>
      </c>
      <c r="B4619" t="str">
        <f>'Base Calificada'!U4620</f>
        <v>No social</v>
      </c>
    </row>
    <row r="4620" spans="1:2" x14ac:dyDescent="0.25">
      <c r="A4620" t="str">
        <f>'Base Calificada'!A4621&amp;'Base Calificada'!D4621</f>
        <v>201111R031</v>
      </c>
      <c r="B4620" t="str">
        <f>'Base Calificada'!U4621</f>
        <v>No social</v>
      </c>
    </row>
    <row r="4621" spans="1:2" x14ac:dyDescent="0.25">
      <c r="A4621" t="str">
        <f>'Base Calificada'!A4622&amp;'Base Calificada'!D4622</f>
        <v>201111R032</v>
      </c>
      <c r="B4621" t="str">
        <f>'Base Calificada'!U4622</f>
        <v>No social</v>
      </c>
    </row>
    <row r="4622" spans="1:2" x14ac:dyDescent="0.25">
      <c r="A4622" t="str">
        <f>'Base Calificada'!A4623&amp;'Base Calificada'!D4623</f>
        <v>201111R033</v>
      </c>
      <c r="B4622" t="str">
        <f>'Base Calificada'!U4623</f>
        <v>No social</v>
      </c>
    </row>
    <row r="4623" spans="1:2" x14ac:dyDescent="0.25">
      <c r="A4623" t="str">
        <f>'Base Calificada'!A4624&amp;'Base Calificada'!D4624</f>
        <v>201111R034</v>
      </c>
      <c r="B4623" t="str">
        <f>'Base Calificada'!U4624</f>
        <v>No social</v>
      </c>
    </row>
    <row r="4624" spans="1:2" x14ac:dyDescent="0.25">
      <c r="A4624" t="str">
        <f>'Base Calificada'!A4625&amp;'Base Calificada'!D4625</f>
        <v>201111R035</v>
      </c>
      <c r="B4624" t="str">
        <f>'Base Calificada'!U4625</f>
        <v>No social</v>
      </c>
    </row>
    <row r="4625" spans="1:2" x14ac:dyDescent="0.25">
      <c r="A4625" t="str">
        <f>'Base Calificada'!A4626&amp;'Base Calificada'!D4626</f>
        <v>201111R036</v>
      </c>
      <c r="B4625" t="str">
        <f>'Base Calificada'!U4626</f>
        <v>No social</v>
      </c>
    </row>
    <row r="4626" spans="1:2" x14ac:dyDescent="0.25">
      <c r="A4626" t="str">
        <f>'Base Calificada'!A4627&amp;'Base Calificada'!D4627</f>
        <v>201111R037</v>
      </c>
      <c r="B4626" t="str">
        <f>'Base Calificada'!U4627</f>
        <v>No social</v>
      </c>
    </row>
    <row r="4627" spans="1:2" x14ac:dyDescent="0.25">
      <c r="A4627" t="str">
        <f>'Base Calificada'!A4628&amp;'Base Calificada'!D4628</f>
        <v>201111R038</v>
      </c>
      <c r="B4627" t="str">
        <f>'Base Calificada'!U4628</f>
        <v>No social</v>
      </c>
    </row>
    <row r="4628" spans="1:2" x14ac:dyDescent="0.25">
      <c r="A4628" t="str">
        <f>'Base Calificada'!A4629&amp;'Base Calificada'!D4629</f>
        <v>201111R039</v>
      </c>
      <c r="B4628" t="str">
        <f>'Base Calificada'!U4629</f>
        <v>No social</v>
      </c>
    </row>
    <row r="4629" spans="1:2" x14ac:dyDescent="0.25">
      <c r="A4629" t="str">
        <f>'Base Calificada'!A4630&amp;'Base Calificada'!D4630</f>
        <v>201111R040</v>
      </c>
      <c r="B4629" t="str">
        <f>'Base Calificada'!U4630</f>
        <v>No social</v>
      </c>
    </row>
    <row r="4630" spans="1:2" x14ac:dyDescent="0.25">
      <c r="A4630" t="str">
        <f>'Base Calificada'!A4631&amp;'Base Calificada'!D4631</f>
        <v>201111R041</v>
      </c>
      <c r="B4630" t="str">
        <f>'Base Calificada'!U4631</f>
        <v>No social</v>
      </c>
    </row>
    <row r="4631" spans="1:2" x14ac:dyDescent="0.25">
      <c r="A4631" t="str">
        <f>'Base Calificada'!A4632&amp;'Base Calificada'!D4632</f>
        <v>201111R042</v>
      </c>
      <c r="B4631" t="str">
        <f>'Base Calificada'!U4632</f>
        <v>No social</v>
      </c>
    </row>
    <row r="4632" spans="1:2" x14ac:dyDescent="0.25">
      <c r="A4632" t="str">
        <f>'Base Calificada'!A4633&amp;'Base Calificada'!D4633</f>
        <v>201111R043</v>
      </c>
      <c r="B4632" t="str">
        <f>'Base Calificada'!U4633</f>
        <v>No social</v>
      </c>
    </row>
    <row r="4633" spans="1:2" x14ac:dyDescent="0.25">
      <c r="A4633" t="str">
        <f>'Base Calificada'!A4634&amp;'Base Calificada'!D4634</f>
        <v>201111R044</v>
      </c>
      <c r="B4633" t="str">
        <f>'Base Calificada'!U4634</f>
        <v>No social</v>
      </c>
    </row>
    <row r="4634" spans="1:2" x14ac:dyDescent="0.25">
      <c r="A4634" t="str">
        <f>'Base Calificada'!A4635&amp;'Base Calificada'!D4635</f>
        <v>201111R046</v>
      </c>
      <c r="B4634" t="str">
        <f>'Base Calificada'!U4635</f>
        <v>No social</v>
      </c>
    </row>
    <row r="4635" spans="1:2" x14ac:dyDescent="0.25">
      <c r="A4635" t="str">
        <f>'Base Calificada'!A4636&amp;'Base Calificada'!D4636</f>
        <v>201111R065</v>
      </c>
      <c r="B4635" t="str">
        <f>'Base Calificada'!U4636</f>
        <v>Social</v>
      </c>
    </row>
    <row r="4636" spans="1:2" x14ac:dyDescent="0.25">
      <c r="A4636" t="str">
        <f>'Base Calificada'!A4637&amp;'Base Calificada'!D4637</f>
        <v>201111R066</v>
      </c>
      <c r="B4636" t="str">
        <f>'Base Calificada'!U4637</f>
        <v>Social</v>
      </c>
    </row>
    <row r="4637" spans="1:2" x14ac:dyDescent="0.25">
      <c r="A4637" t="str">
        <f>'Base Calificada'!A4638&amp;'Base Calificada'!D4638</f>
        <v>201111R067</v>
      </c>
      <c r="B4637" t="str">
        <f>'Base Calificada'!U4638</f>
        <v>Social</v>
      </c>
    </row>
    <row r="4638" spans="1:2" x14ac:dyDescent="0.25">
      <c r="A4638" t="str">
        <f>'Base Calificada'!A4639&amp;'Base Calificada'!D4639</f>
        <v>201111S022</v>
      </c>
      <c r="B4638" t="str">
        <f>'Base Calificada'!U4639</f>
        <v>Social</v>
      </c>
    </row>
    <row r="4639" spans="1:2" x14ac:dyDescent="0.25">
      <c r="A4639" t="str">
        <f>'Base Calificada'!A4640&amp;'Base Calificada'!D4640</f>
        <v>201111S024</v>
      </c>
      <c r="B4639" t="str">
        <f>'Base Calificada'!U4640</f>
        <v>Social</v>
      </c>
    </row>
    <row r="4640" spans="1:2" x14ac:dyDescent="0.25">
      <c r="A4640" t="str">
        <f>'Base Calificada'!A4641&amp;'Base Calificada'!D4641</f>
        <v>201111S027</v>
      </c>
      <c r="B4640" t="str">
        <f>'Base Calificada'!U4641</f>
        <v>Social</v>
      </c>
    </row>
    <row r="4641" spans="1:2" x14ac:dyDescent="0.25">
      <c r="A4641" t="str">
        <f>'Base Calificada'!A4642&amp;'Base Calificada'!D4642</f>
        <v>201111S028</v>
      </c>
      <c r="B4641" t="str">
        <f>'Base Calificada'!U4642</f>
        <v>Social</v>
      </c>
    </row>
    <row r="4642" spans="1:2" x14ac:dyDescent="0.25">
      <c r="A4642" t="str">
        <f>'Base Calificada'!A4643&amp;'Base Calificada'!D4643</f>
        <v>201111S029</v>
      </c>
      <c r="B4642" t="str">
        <f>'Base Calificada'!U4643</f>
        <v>Social</v>
      </c>
    </row>
    <row r="4643" spans="1:2" x14ac:dyDescent="0.25">
      <c r="A4643" t="str">
        <f>'Base Calificada'!A4644&amp;'Base Calificada'!D4644</f>
        <v>201111S033</v>
      </c>
      <c r="B4643" t="str">
        <f>'Base Calificada'!U4644</f>
        <v>Social</v>
      </c>
    </row>
    <row r="4644" spans="1:2" x14ac:dyDescent="0.25">
      <c r="A4644" t="str">
        <f>'Base Calificada'!A4645&amp;'Base Calificada'!D4645</f>
        <v>201111S035</v>
      </c>
      <c r="B4644" t="str">
        <f>'Base Calificada'!U4645</f>
        <v>Social</v>
      </c>
    </row>
    <row r="4645" spans="1:2" x14ac:dyDescent="0.25">
      <c r="A4645" t="str">
        <f>'Base Calificada'!A4646&amp;'Base Calificada'!D4646</f>
        <v>201111S072</v>
      </c>
      <c r="B4645" t="str">
        <f>'Base Calificada'!U4646</f>
        <v>Social</v>
      </c>
    </row>
    <row r="4646" spans="1:2" x14ac:dyDescent="0.25">
      <c r="A4646" t="str">
        <f>'Base Calificada'!A4647&amp;'Base Calificada'!D4647</f>
        <v>201111S084</v>
      </c>
      <c r="B4646" t="str">
        <f>'Base Calificada'!U4647</f>
        <v>Social</v>
      </c>
    </row>
    <row r="4647" spans="1:2" x14ac:dyDescent="0.25">
      <c r="A4647" t="str">
        <f>'Base Calificada'!A4648&amp;'Base Calificada'!D4648</f>
        <v>201111S108</v>
      </c>
      <c r="B4647" t="str">
        <f>'Base Calificada'!U4648</f>
        <v>Social</v>
      </c>
    </row>
    <row r="4648" spans="1:2" x14ac:dyDescent="0.25">
      <c r="A4648" t="str">
        <f>'Base Calificada'!A4649&amp;'Base Calificada'!D4649</f>
        <v>201111S111</v>
      </c>
      <c r="B4648" t="str">
        <f>'Base Calificada'!U4649</f>
        <v>Social</v>
      </c>
    </row>
    <row r="4649" spans="1:2" x14ac:dyDescent="0.25">
      <c r="A4649" t="str">
        <f>'Base Calificada'!A4650&amp;'Base Calificada'!D4650</f>
        <v>201111S119</v>
      </c>
      <c r="B4649" t="str">
        <f>'Base Calificada'!U4650</f>
        <v>Social</v>
      </c>
    </row>
    <row r="4650" spans="1:2" x14ac:dyDescent="0.25">
      <c r="A4650" t="str">
        <f>'Base Calificada'!A4651&amp;'Base Calificada'!D4651</f>
        <v>201111S126</v>
      </c>
      <c r="B4650" t="str">
        <f>'Base Calificada'!U4651</f>
        <v>Social</v>
      </c>
    </row>
    <row r="4651" spans="1:2" x14ac:dyDescent="0.25">
      <c r="A4651" t="str">
        <f>'Base Calificada'!A4652&amp;'Base Calificada'!D4652</f>
        <v>201111S127</v>
      </c>
      <c r="B4651" t="str">
        <f>'Base Calificada'!U4652</f>
        <v>Social</v>
      </c>
    </row>
    <row r="4652" spans="1:2" x14ac:dyDescent="0.25">
      <c r="A4652" t="str">
        <f>'Base Calificada'!A4653&amp;'Base Calificada'!D4653</f>
        <v>201111S128</v>
      </c>
      <c r="B4652" t="str">
        <f>'Base Calificada'!U4653</f>
        <v>Social</v>
      </c>
    </row>
    <row r="4653" spans="1:2" x14ac:dyDescent="0.25">
      <c r="A4653" t="str">
        <f>'Base Calificada'!A4654&amp;'Base Calificada'!D4654</f>
        <v>201111S152</v>
      </c>
      <c r="B4653" t="str">
        <f>'Base Calificada'!U4654</f>
        <v>Social</v>
      </c>
    </row>
    <row r="4654" spans="1:2" x14ac:dyDescent="0.25">
      <c r="A4654" t="str">
        <f>'Base Calificada'!A4655&amp;'Base Calificada'!D4655</f>
        <v>201111S156</v>
      </c>
      <c r="B4654" t="str">
        <f>'Base Calificada'!U4655</f>
        <v>Social</v>
      </c>
    </row>
    <row r="4655" spans="1:2" x14ac:dyDescent="0.25">
      <c r="A4655" t="str">
        <f>'Base Calificada'!A4656&amp;'Base Calificada'!D4656</f>
        <v>201111S204</v>
      </c>
      <c r="B4655" t="str">
        <f>'Base Calificada'!U4656</f>
        <v>Social</v>
      </c>
    </row>
    <row r="4656" spans="1:2" x14ac:dyDescent="0.25">
      <c r="A4656" t="str">
        <f>'Base Calificada'!A4657&amp;'Base Calificada'!D4657</f>
        <v>201111S205</v>
      </c>
      <c r="B4656" t="str">
        <f>'Base Calificada'!U4657</f>
        <v>Social</v>
      </c>
    </row>
    <row r="4657" spans="1:2" x14ac:dyDescent="0.25">
      <c r="A4657" t="str">
        <f>'Base Calificada'!A4658&amp;'Base Calificada'!D4658</f>
        <v>201111S206</v>
      </c>
      <c r="B4657" t="str">
        <f>'Base Calificada'!U4658</f>
        <v>Social</v>
      </c>
    </row>
    <row r="4658" spans="1:2" x14ac:dyDescent="0.25">
      <c r="A4658" t="str">
        <f>'Base Calificada'!A4659&amp;'Base Calificada'!D4659</f>
        <v>201111S207</v>
      </c>
      <c r="B4658" t="str">
        <f>'Base Calificada'!U4659</f>
        <v>Social</v>
      </c>
    </row>
    <row r="4659" spans="1:2" x14ac:dyDescent="0.25">
      <c r="A4659" t="str">
        <f>'Base Calificada'!A4660&amp;'Base Calificada'!D4660</f>
        <v>201111S208</v>
      </c>
      <c r="B4659" t="str">
        <f>'Base Calificada'!U4660</f>
        <v>Social</v>
      </c>
    </row>
    <row r="4660" spans="1:2" x14ac:dyDescent="0.25">
      <c r="A4660" t="str">
        <f>'Base Calificada'!A4661&amp;'Base Calificada'!D4661</f>
        <v>201111S209</v>
      </c>
      <c r="B4660" t="str">
        <f>'Base Calificada'!U4661</f>
        <v>Social</v>
      </c>
    </row>
    <row r="4661" spans="1:2" x14ac:dyDescent="0.25">
      <c r="A4661" t="str">
        <f>'Base Calificada'!A4662&amp;'Base Calificada'!D4662</f>
        <v>201111S221</v>
      </c>
      <c r="B4661" t="str">
        <f>'Base Calificada'!U4662</f>
        <v>Social</v>
      </c>
    </row>
    <row r="4662" spans="1:2" x14ac:dyDescent="0.25">
      <c r="A4662" t="str">
        <f>'Base Calificada'!A4663&amp;'Base Calificada'!D4663</f>
        <v>201111S222</v>
      </c>
      <c r="B4662" t="str">
        <f>'Base Calificada'!U4663</f>
        <v>Social</v>
      </c>
    </row>
    <row r="4663" spans="1:2" x14ac:dyDescent="0.25">
      <c r="A4663" t="str">
        <f>'Base Calificada'!A4664&amp;'Base Calificada'!D4664</f>
        <v>201111S223</v>
      </c>
      <c r="B4663" t="str">
        <f>'Base Calificada'!U4664</f>
        <v>Social</v>
      </c>
    </row>
    <row r="4664" spans="1:2" x14ac:dyDescent="0.25">
      <c r="A4664" t="str">
        <f>'Base Calificada'!A4665&amp;'Base Calificada'!D4665</f>
        <v>201111S227</v>
      </c>
      <c r="B4664" t="str">
        <f>'Base Calificada'!U4665</f>
        <v>Social</v>
      </c>
    </row>
    <row r="4665" spans="1:2" x14ac:dyDescent="0.25">
      <c r="A4665" t="str">
        <f>'Base Calificada'!A4666&amp;'Base Calificada'!D4666</f>
        <v>201111S235</v>
      </c>
      <c r="B4665" t="str">
        <f>'Base Calificada'!U4666</f>
        <v>Social</v>
      </c>
    </row>
    <row r="4666" spans="1:2" x14ac:dyDescent="0.25">
      <c r="A4666" t="str">
        <f>'Base Calificada'!A4667&amp;'Base Calificada'!D4667</f>
        <v>201111S238</v>
      </c>
      <c r="B4666" t="str">
        <f>'Base Calificada'!U4667</f>
        <v>Social</v>
      </c>
    </row>
    <row r="4667" spans="1:2" x14ac:dyDescent="0.25">
      <c r="A4667" t="str">
        <f>'Base Calificada'!A4668&amp;'Base Calificada'!D4668</f>
        <v>201111U006</v>
      </c>
      <c r="B4667" t="str">
        <f>'Base Calificada'!U4668</f>
        <v>Social</v>
      </c>
    </row>
    <row r="4668" spans="1:2" x14ac:dyDescent="0.25">
      <c r="A4668" t="str">
        <f>'Base Calificada'!A4669&amp;'Base Calificada'!D4669</f>
        <v>201111U008</v>
      </c>
      <c r="B4668" t="str">
        <f>'Base Calificada'!U4669</f>
        <v>Social</v>
      </c>
    </row>
    <row r="4669" spans="1:2" x14ac:dyDescent="0.25">
      <c r="A4669" t="str">
        <f>'Base Calificada'!A4670&amp;'Base Calificada'!D4670</f>
        <v>201111U015</v>
      </c>
      <c r="B4669" t="str">
        <f>'Base Calificada'!U4670</f>
        <v>Social</v>
      </c>
    </row>
    <row r="4670" spans="1:2" x14ac:dyDescent="0.25">
      <c r="A4670" t="str">
        <f>'Base Calificada'!A4671&amp;'Base Calificada'!D4671</f>
        <v>201111U016</v>
      </c>
      <c r="B4670" t="str">
        <f>'Base Calificada'!U4671</f>
        <v>Social</v>
      </c>
    </row>
    <row r="4671" spans="1:2" x14ac:dyDescent="0.25">
      <c r="A4671" t="str">
        <f>'Base Calificada'!A4672&amp;'Base Calificada'!D4672</f>
        <v>201111U017</v>
      </c>
      <c r="B4671" t="str">
        <f>'Base Calificada'!U4672</f>
        <v>Social</v>
      </c>
    </row>
    <row r="4672" spans="1:2" x14ac:dyDescent="0.25">
      <c r="A4672" t="str">
        <f>'Base Calificada'!A4673&amp;'Base Calificada'!D4673</f>
        <v>201111U018</v>
      </c>
      <c r="B4672" t="str">
        <f>'Base Calificada'!U4673</f>
        <v>Social</v>
      </c>
    </row>
    <row r="4673" spans="1:2" x14ac:dyDescent="0.25">
      <c r="A4673" t="str">
        <f>'Base Calificada'!A4674&amp;'Base Calificada'!D4674</f>
        <v>201111U019</v>
      </c>
      <c r="B4673" t="str">
        <f>'Base Calificada'!U4674</f>
        <v>Social</v>
      </c>
    </row>
    <row r="4674" spans="1:2" x14ac:dyDescent="0.25">
      <c r="A4674" t="str">
        <f>'Base Calificada'!A4675&amp;'Base Calificada'!D4675</f>
        <v>201111U020</v>
      </c>
      <c r="B4674" t="str">
        <f>'Base Calificada'!U4675</f>
        <v>Social</v>
      </c>
    </row>
    <row r="4675" spans="1:2" x14ac:dyDescent="0.25">
      <c r="A4675" t="str">
        <f>'Base Calificada'!A4676&amp;'Base Calificada'!D4676</f>
        <v>201111U022</v>
      </c>
      <c r="B4675" t="str">
        <f>'Base Calificada'!U4676</f>
        <v>Social</v>
      </c>
    </row>
    <row r="4676" spans="1:2" x14ac:dyDescent="0.25">
      <c r="A4676" t="str">
        <f>'Base Calificada'!A4677&amp;'Base Calificada'!D4677</f>
        <v>201111U023</v>
      </c>
      <c r="B4676" t="str">
        <f>'Base Calificada'!U4677</f>
        <v>Social</v>
      </c>
    </row>
    <row r="4677" spans="1:2" x14ac:dyDescent="0.25">
      <c r="A4677" t="str">
        <f>'Base Calificada'!A4678&amp;'Base Calificada'!D4678</f>
        <v>201111U024</v>
      </c>
      <c r="B4677" t="str">
        <f>'Base Calificada'!U4678</f>
        <v>Social</v>
      </c>
    </row>
    <row r="4678" spans="1:2" x14ac:dyDescent="0.25">
      <c r="A4678" t="str">
        <f>'Base Calificada'!A4679&amp;'Base Calificada'!D4679</f>
        <v>201111U026</v>
      </c>
      <c r="B4678" t="str">
        <f>'Base Calificada'!U4679</f>
        <v>Social</v>
      </c>
    </row>
    <row r="4679" spans="1:2" x14ac:dyDescent="0.25">
      <c r="A4679" t="str">
        <f>'Base Calificada'!A4680&amp;'Base Calificada'!D4680</f>
        <v>201111U027</v>
      </c>
      <c r="B4679" t="str">
        <f>'Base Calificada'!U4680</f>
        <v>Social</v>
      </c>
    </row>
    <row r="4680" spans="1:2" x14ac:dyDescent="0.25">
      <c r="A4680" t="str">
        <f>'Base Calificada'!A4681&amp;'Base Calificada'!D4681</f>
        <v>201111U030</v>
      </c>
      <c r="B4680" t="str">
        <f>'Base Calificada'!U4681</f>
        <v>Social</v>
      </c>
    </row>
    <row r="4681" spans="1:2" x14ac:dyDescent="0.25">
      <c r="A4681" t="str">
        <f>'Base Calificada'!A4682&amp;'Base Calificada'!D4682</f>
        <v>201111U031</v>
      </c>
      <c r="B4681" t="str">
        <f>'Base Calificada'!U4682</f>
        <v>Social</v>
      </c>
    </row>
    <row r="4682" spans="1:2" x14ac:dyDescent="0.25">
      <c r="A4682" t="str">
        <f>'Base Calificada'!A4683&amp;'Base Calificada'!D4683</f>
        <v>201111U032</v>
      </c>
      <c r="B4682" t="str">
        <f>'Base Calificada'!U4683</f>
        <v>Social</v>
      </c>
    </row>
    <row r="4683" spans="1:2" x14ac:dyDescent="0.25">
      <c r="A4683" t="str">
        <f>'Base Calificada'!A4684&amp;'Base Calificada'!D4684</f>
        <v>201111U033</v>
      </c>
      <c r="B4683" t="str">
        <f>'Base Calificada'!U4684</f>
        <v>Social</v>
      </c>
    </row>
    <row r="4684" spans="1:2" x14ac:dyDescent="0.25">
      <c r="A4684" t="str">
        <f>'Base Calificada'!A4685&amp;'Base Calificada'!D4685</f>
        <v>201111U035</v>
      </c>
      <c r="B4684" t="str">
        <f>'Base Calificada'!U4685</f>
        <v>Social</v>
      </c>
    </row>
    <row r="4685" spans="1:2" x14ac:dyDescent="0.25">
      <c r="A4685" t="str">
        <f>'Base Calificada'!A4686&amp;'Base Calificada'!D4686</f>
        <v>201111U036</v>
      </c>
      <c r="B4685" t="str">
        <f>'Base Calificada'!U4686</f>
        <v>Social</v>
      </c>
    </row>
    <row r="4686" spans="1:2" x14ac:dyDescent="0.25">
      <c r="A4686" t="str">
        <f>'Base Calificada'!A4687&amp;'Base Calificada'!D4687</f>
        <v>201111U038</v>
      </c>
      <c r="B4686" t="str">
        <f>'Base Calificada'!U4687</f>
        <v>Social</v>
      </c>
    </row>
    <row r="4687" spans="1:2" x14ac:dyDescent="0.25">
      <c r="A4687" t="str">
        <f>'Base Calificada'!A4688&amp;'Base Calificada'!D4688</f>
        <v>201111U039</v>
      </c>
      <c r="B4687" t="str">
        <f>'Base Calificada'!U4688</f>
        <v>Social</v>
      </c>
    </row>
    <row r="4688" spans="1:2" x14ac:dyDescent="0.25">
      <c r="A4688" t="str">
        <f>'Base Calificada'!A4689&amp;'Base Calificada'!D4689</f>
        <v>201111U042</v>
      </c>
      <c r="B4688" t="str">
        <f>'Base Calificada'!U4689</f>
        <v>Social</v>
      </c>
    </row>
    <row r="4689" spans="1:2" x14ac:dyDescent="0.25">
      <c r="A4689" t="str">
        <f>'Base Calificada'!A4690&amp;'Base Calificada'!D4690</f>
        <v>201111U044</v>
      </c>
      <c r="B4689" t="str">
        <f>'Base Calificada'!U4690</f>
        <v>Social</v>
      </c>
    </row>
    <row r="4690" spans="1:2" x14ac:dyDescent="0.25">
      <c r="A4690" t="str">
        <f>'Base Calificada'!A4691&amp;'Base Calificada'!D4691</f>
        <v>201111U045</v>
      </c>
      <c r="B4690" t="str">
        <f>'Base Calificada'!U4691</f>
        <v>Social</v>
      </c>
    </row>
    <row r="4691" spans="1:2" x14ac:dyDescent="0.25">
      <c r="A4691" t="str">
        <f>'Base Calificada'!A4692&amp;'Base Calificada'!D4692</f>
        <v>201111U046</v>
      </c>
      <c r="B4691" t="str">
        <f>'Base Calificada'!U4692</f>
        <v>Social</v>
      </c>
    </row>
    <row r="4692" spans="1:2" x14ac:dyDescent="0.25">
      <c r="A4692" t="str">
        <f>'Base Calificada'!A4693&amp;'Base Calificada'!D4693</f>
        <v>201111U047</v>
      </c>
      <c r="B4692" t="str">
        <f>'Base Calificada'!U4693</f>
        <v>Social</v>
      </c>
    </row>
    <row r="4693" spans="1:2" x14ac:dyDescent="0.25">
      <c r="A4693" t="str">
        <f>'Base Calificada'!A4694&amp;'Base Calificada'!D4694</f>
        <v>201111U051</v>
      </c>
      <c r="B4693" t="str">
        <f>'Base Calificada'!U4694</f>
        <v>Social</v>
      </c>
    </row>
    <row r="4694" spans="1:2" x14ac:dyDescent="0.25">
      <c r="A4694" t="str">
        <f>'Base Calificada'!A4695&amp;'Base Calificada'!D4695</f>
        <v>201111U055</v>
      </c>
      <c r="B4694" t="str">
        <f>'Base Calificada'!U4695</f>
        <v>Social</v>
      </c>
    </row>
    <row r="4695" spans="1:2" x14ac:dyDescent="0.25">
      <c r="A4695" t="str">
        <f>'Base Calificada'!A4696&amp;'Base Calificada'!D4696</f>
        <v>201111U059</v>
      </c>
      <c r="B4695" t="str">
        <f>'Base Calificada'!U4696</f>
        <v>Social</v>
      </c>
    </row>
    <row r="4696" spans="1:2" x14ac:dyDescent="0.25">
      <c r="A4696" t="str">
        <f>'Base Calificada'!A4697&amp;'Base Calificada'!D4697</f>
        <v>201111U066</v>
      </c>
      <c r="B4696" t="str">
        <f>'Base Calificada'!U4697</f>
        <v>Social</v>
      </c>
    </row>
    <row r="4697" spans="1:2" x14ac:dyDescent="0.25">
      <c r="A4697" t="str">
        <f>'Base Calificada'!A4698&amp;'Base Calificada'!D4698</f>
        <v>201111U067</v>
      </c>
      <c r="B4697" t="str">
        <f>'Base Calificada'!U4698</f>
        <v>Social</v>
      </c>
    </row>
    <row r="4698" spans="1:2" x14ac:dyDescent="0.25">
      <c r="A4698" t="str">
        <f>'Base Calificada'!A4699&amp;'Base Calificada'!D4699</f>
        <v>201111U068</v>
      </c>
      <c r="B4698" t="str">
        <f>'Base Calificada'!U4699</f>
        <v>Social</v>
      </c>
    </row>
    <row r="4699" spans="1:2" x14ac:dyDescent="0.25">
      <c r="A4699" t="str">
        <f>'Base Calificada'!A4700&amp;'Base Calificada'!D4700</f>
        <v>201112E010</v>
      </c>
      <c r="B4699" t="str">
        <f>'Base Calificada'!U4700</f>
        <v>Social</v>
      </c>
    </row>
    <row r="4700" spans="1:2" x14ac:dyDescent="0.25">
      <c r="A4700" t="str">
        <f>'Base Calificada'!A4701&amp;'Base Calificada'!D4701</f>
        <v>201112E019</v>
      </c>
      <c r="B4700" t="str">
        <f>'Base Calificada'!U4701</f>
        <v>Social</v>
      </c>
    </row>
    <row r="4701" spans="1:2" x14ac:dyDescent="0.25">
      <c r="A4701" t="str">
        <f>'Base Calificada'!A4702&amp;'Base Calificada'!D4702</f>
        <v>201112E020</v>
      </c>
      <c r="B4701" t="str">
        <f>'Base Calificada'!U4702</f>
        <v>Social</v>
      </c>
    </row>
    <row r="4702" spans="1:2" x14ac:dyDescent="0.25">
      <c r="A4702" t="str">
        <f>'Base Calificada'!A4703&amp;'Base Calificada'!D4703</f>
        <v>201112E022</v>
      </c>
      <c r="B4702" t="str">
        <f>'Base Calificada'!U4703</f>
        <v>Social</v>
      </c>
    </row>
    <row r="4703" spans="1:2" x14ac:dyDescent="0.25">
      <c r="A4703" t="str">
        <f>'Base Calificada'!A4704&amp;'Base Calificada'!D4704</f>
        <v>201112E023</v>
      </c>
      <c r="B4703" t="str">
        <f>'Base Calificada'!U4704</f>
        <v>Social</v>
      </c>
    </row>
    <row r="4704" spans="1:2" x14ac:dyDescent="0.25">
      <c r="A4704" t="str">
        <f>'Base Calificada'!A4705&amp;'Base Calificada'!D4705</f>
        <v>201112E025</v>
      </c>
      <c r="B4704" t="str">
        <f>'Base Calificada'!U4705</f>
        <v>Social</v>
      </c>
    </row>
    <row r="4705" spans="1:2" x14ac:dyDescent="0.25">
      <c r="A4705" t="str">
        <f>'Base Calificada'!A4706&amp;'Base Calificada'!D4706</f>
        <v>201112E036</v>
      </c>
      <c r="B4705" t="str">
        <f>'Base Calificada'!U4706</f>
        <v>Social</v>
      </c>
    </row>
    <row r="4706" spans="1:2" x14ac:dyDescent="0.25">
      <c r="A4706" t="str">
        <f>'Base Calificada'!A4707&amp;'Base Calificada'!D4707</f>
        <v>201112E039</v>
      </c>
      <c r="B4706" t="str">
        <f>'Base Calificada'!U4707</f>
        <v>Social</v>
      </c>
    </row>
    <row r="4707" spans="1:2" x14ac:dyDescent="0.25">
      <c r="A4707" t="str">
        <f>'Base Calificada'!A4708&amp;'Base Calificada'!D4708</f>
        <v>201112G004</v>
      </c>
      <c r="B4707" t="str">
        <f>'Base Calificada'!U4708</f>
        <v>Social</v>
      </c>
    </row>
    <row r="4708" spans="1:2" x14ac:dyDescent="0.25">
      <c r="A4708" t="str">
        <f>'Base Calificada'!A4709&amp;'Base Calificada'!D4709</f>
        <v>201112K011</v>
      </c>
      <c r="B4708" t="str">
        <f>'Base Calificada'!U4709</f>
        <v>Social</v>
      </c>
    </row>
    <row r="4709" spans="1:2" x14ac:dyDescent="0.25">
      <c r="A4709" t="str">
        <f>'Base Calificada'!A4710&amp;'Base Calificada'!D4710</f>
        <v>201112K025</v>
      </c>
      <c r="B4709" t="str">
        <f>'Base Calificada'!U4710</f>
        <v>Social</v>
      </c>
    </row>
    <row r="4710" spans="1:2" x14ac:dyDescent="0.25">
      <c r="A4710" t="str">
        <f>'Base Calificada'!A4711&amp;'Base Calificada'!D4711</f>
        <v>201112K027</v>
      </c>
      <c r="B4710" t="str">
        <f>'Base Calificada'!U4711</f>
        <v>Social</v>
      </c>
    </row>
    <row r="4711" spans="1:2" x14ac:dyDescent="0.25">
      <c r="A4711" t="str">
        <f>'Base Calificada'!A4712&amp;'Base Calificada'!D4712</f>
        <v>201112M001</v>
      </c>
      <c r="B4711" t="str">
        <f>'Base Calificada'!U4712</f>
        <v>No social</v>
      </c>
    </row>
    <row r="4712" spans="1:2" x14ac:dyDescent="0.25">
      <c r="A4712" t="str">
        <f>'Base Calificada'!A4713&amp;'Base Calificada'!D4713</f>
        <v>201112O001</v>
      </c>
      <c r="B4712" t="str">
        <f>'Base Calificada'!U4713</f>
        <v>No social</v>
      </c>
    </row>
    <row r="4713" spans="1:2" x14ac:dyDescent="0.25">
      <c r="A4713" t="str">
        <f>'Base Calificada'!A4714&amp;'Base Calificada'!D4714</f>
        <v>201112P012</v>
      </c>
      <c r="B4713" t="str">
        <f>'Base Calificada'!U4714</f>
        <v>Social</v>
      </c>
    </row>
    <row r="4714" spans="1:2" x14ac:dyDescent="0.25">
      <c r="A4714" t="str">
        <f>'Base Calificada'!A4715&amp;'Base Calificada'!D4715</f>
        <v>201112P013</v>
      </c>
      <c r="B4714" t="str">
        <f>'Base Calificada'!U4715</f>
        <v>Social</v>
      </c>
    </row>
    <row r="4715" spans="1:2" x14ac:dyDescent="0.25">
      <c r="A4715" t="str">
        <f>'Base Calificada'!A4716&amp;'Base Calificada'!D4716</f>
        <v>201112P014</v>
      </c>
      <c r="B4715" t="str">
        <f>'Base Calificada'!U4716</f>
        <v>Social</v>
      </c>
    </row>
    <row r="4716" spans="1:2" x14ac:dyDescent="0.25">
      <c r="A4716" t="str">
        <f>'Base Calificada'!A4717&amp;'Base Calificada'!D4717</f>
        <v>201112P016</v>
      </c>
      <c r="B4716" t="str">
        <f>'Base Calificada'!U4717</f>
        <v>Social</v>
      </c>
    </row>
    <row r="4717" spans="1:2" x14ac:dyDescent="0.25">
      <c r="A4717" t="str">
        <f>'Base Calificada'!A4718&amp;'Base Calificada'!D4718</f>
        <v>201112P017</v>
      </c>
      <c r="B4717" t="str">
        <f>'Base Calificada'!U4718</f>
        <v>Social</v>
      </c>
    </row>
    <row r="4718" spans="1:2" x14ac:dyDescent="0.25">
      <c r="A4718" t="str">
        <f>'Base Calificada'!A4719&amp;'Base Calificada'!D4719</f>
        <v>201112P018</v>
      </c>
      <c r="B4718" t="str">
        <f>'Base Calificada'!U4719</f>
        <v>Social</v>
      </c>
    </row>
    <row r="4719" spans="1:2" x14ac:dyDescent="0.25">
      <c r="A4719" t="str">
        <f>'Base Calificada'!A4720&amp;'Base Calificada'!D4720</f>
        <v>201112P019</v>
      </c>
      <c r="B4719" t="str">
        <f>'Base Calificada'!U4720</f>
        <v>Social</v>
      </c>
    </row>
    <row r="4720" spans="1:2" x14ac:dyDescent="0.25">
      <c r="A4720" t="str">
        <f>'Base Calificada'!A4721&amp;'Base Calificada'!D4721</f>
        <v>201112R001</v>
      </c>
      <c r="B4720" t="str">
        <f>'Base Calificada'!U4721</f>
        <v>Social</v>
      </c>
    </row>
    <row r="4721" spans="1:2" x14ac:dyDescent="0.25">
      <c r="A4721" t="str">
        <f>'Base Calificada'!A4722&amp;'Base Calificada'!D4722</f>
        <v>201112S037</v>
      </c>
      <c r="B4721" t="str">
        <f>'Base Calificada'!U4722</f>
        <v>Social</v>
      </c>
    </row>
    <row r="4722" spans="1:2" x14ac:dyDescent="0.25">
      <c r="A4722" t="str">
        <f>'Base Calificada'!A4723&amp;'Base Calificada'!D4723</f>
        <v>201112S039</v>
      </c>
      <c r="B4722" t="str">
        <f>'Base Calificada'!U4723</f>
        <v>Social</v>
      </c>
    </row>
    <row r="4723" spans="1:2" x14ac:dyDescent="0.25">
      <c r="A4723" t="str">
        <f>'Base Calificada'!A4724&amp;'Base Calificada'!D4724</f>
        <v>201112S072</v>
      </c>
      <c r="B4723" t="str">
        <f>'Base Calificada'!U4724</f>
        <v>Social</v>
      </c>
    </row>
    <row r="4724" spans="1:2" x14ac:dyDescent="0.25">
      <c r="A4724" t="str">
        <f>'Base Calificada'!A4725&amp;'Base Calificada'!D4725</f>
        <v>201112S149</v>
      </c>
      <c r="B4724" t="str">
        <f>'Base Calificada'!U4725</f>
        <v>Social</v>
      </c>
    </row>
    <row r="4725" spans="1:2" x14ac:dyDescent="0.25">
      <c r="A4725" t="str">
        <f>'Base Calificada'!A4726&amp;'Base Calificada'!D4726</f>
        <v>201112S150</v>
      </c>
      <c r="B4725" t="str">
        <f>'Base Calificada'!U4726</f>
        <v>Social</v>
      </c>
    </row>
    <row r="4726" spans="1:2" x14ac:dyDescent="0.25">
      <c r="A4726" t="str">
        <f>'Base Calificada'!A4727&amp;'Base Calificada'!D4727</f>
        <v>201112S174</v>
      </c>
      <c r="B4726" t="str">
        <f>'Base Calificada'!U4727</f>
        <v>Social</v>
      </c>
    </row>
    <row r="4727" spans="1:2" x14ac:dyDescent="0.25">
      <c r="A4727" t="str">
        <f>'Base Calificada'!A4728&amp;'Base Calificada'!D4728</f>
        <v>201112S200</v>
      </c>
      <c r="B4727" t="str">
        <f>'Base Calificada'!U4728</f>
        <v>Social</v>
      </c>
    </row>
    <row r="4728" spans="1:2" x14ac:dyDescent="0.25">
      <c r="A4728" t="str">
        <f>'Base Calificada'!A4729&amp;'Base Calificada'!D4729</f>
        <v>201112S201</v>
      </c>
      <c r="B4728" t="str">
        <f>'Base Calificada'!U4729</f>
        <v>Social</v>
      </c>
    </row>
    <row r="4729" spans="1:2" x14ac:dyDescent="0.25">
      <c r="A4729" t="str">
        <f>'Base Calificada'!A4730&amp;'Base Calificada'!D4730</f>
        <v>201112S202</v>
      </c>
      <c r="B4729" t="str">
        <f>'Base Calificada'!U4730</f>
        <v>Social</v>
      </c>
    </row>
    <row r="4730" spans="1:2" x14ac:dyDescent="0.25">
      <c r="A4730" t="str">
        <f>'Base Calificada'!A4731&amp;'Base Calificada'!D4731</f>
        <v>201112U005</v>
      </c>
      <c r="B4730" t="str">
        <f>'Base Calificada'!U4731</f>
        <v>Social</v>
      </c>
    </row>
    <row r="4731" spans="1:2" x14ac:dyDescent="0.25">
      <c r="A4731" t="str">
        <f>'Base Calificada'!A4732&amp;'Base Calificada'!D4732</f>
        <v>201112U006</v>
      </c>
      <c r="B4731" t="str">
        <f>'Base Calificada'!U4732</f>
        <v>Social</v>
      </c>
    </row>
    <row r="4732" spans="1:2" x14ac:dyDescent="0.25">
      <c r="A4732" t="str">
        <f>'Base Calificada'!A4733&amp;'Base Calificada'!D4733</f>
        <v>201113A001</v>
      </c>
      <c r="B4732" t="str">
        <f>'Base Calificada'!U4733</f>
        <v>No social</v>
      </c>
    </row>
    <row r="4733" spans="1:2" x14ac:dyDescent="0.25">
      <c r="A4733" t="str">
        <f>'Base Calificada'!A4734&amp;'Base Calificada'!D4734</f>
        <v>201113A002</v>
      </c>
      <c r="B4733" t="str">
        <f>'Base Calificada'!U4734</f>
        <v>Social</v>
      </c>
    </row>
    <row r="4734" spans="1:2" x14ac:dyDescent="0.25">
      <c r="A4734" t="str">
        <f>'Base Calificada'!A4735&amp;'Base Calificada'!D4735</f>
        <v>201113A003</v>
      </c>
      <c r="B4734" t="str">
        <f>'Base Calificada'!U4735</f>
        <v>No social</v>
      </c>
    </row>
    <row r="4735" spans="1:2" x14ac:dyDescent="0.25">
      <c r="A4735" t="str">
        <f>'Base Calificada'!A4736&amp;'Base Calificada'!D4736</f>
        <v>201113A004</v>
      </c>
      <c r="B4735" t="str">
        <f>'Base Calificada'!U4736</f>
        <v>No social</v>
      </c>
    </row>
    <row r="4736" spans="1:2" x14ac:dyDescent="0.25">
      <c r="A4736" t="str">
        <f>'Base Calificada'!A4737&amp;'Base Calificada'!D4737</f>
        <v>201113A006</v>
      </c>
      <c r="B4736" t="str">
        <f>'Base Calificada'!U4737</f>
        <v>No social</v>
      </c>
    </row>
    <row r="4737" spans="1:2" x14ac:dyDescent="0.25">
      <c r="A4737" t="str">
        <f>'Base Calificada'!A4738&amp;'Base Calificada'!D4738</f>
        <v>201113A007</v>
      </c>
      <c r="B4737" t="str">
        <f>'Base Calificada'!U4738</f>
        <v>Social</v>
      </c>
    </row>
    <row r="4738" spans="1:2" x14ac:dyDescent="0.25">
      <c r="A4738" t="str">
        <f>'Base Calificada'!A4739&amp;'Base Calificada'!D4739</f>
        <v>201113A008</v>
      </c>
      <c r="B4738" t="str">
        <f>'Base Calificada'!U4739</f>
        <v>No social</v>
      </c>
    </row>
    <row r="4739" spans="1:2" x14ac:dyDescent="0.25">
      <c r="A4739" t="str">
        <f>'Base Calificada'!A4740&amp;'Base Calificada'!D4740</f>
        <v>201113A009</v>
      </c>
      <c r="B4739" t="str">
        <f>'Base Calificada'!U4740</f>
        <v>No social</v>
      </c>
    </row>
    <row r="4740" spans="1:2" x14ac:dyDescent="0.25">
      <c r="A4740" t="str">
        <f>'Base Calificada'!A4741&amp;'Base Calificada'!D4741</f>
        <v>201113K012</v>
      </c>
      <c r="B4740" t="str">
        <f>'Base Calificada'!U4741</f>
        <v>Social</v>
      </c>
    </row>
    <row r="4741" spans="1:2" x14ac:dyDescent="0.25">
      <c r="A4741" t="str">
        <f>'Base Calificada'!A4742&amp;'Base Calificada'!D4742</f>
        <v>201113K019</v>
      </c>
      <c r="B4741" t="str">
        <f>'Base Calificada'!U4742</f>
        <v>No social</v>
      </c>
    </row>
    <row r="4742" spans="1:2" x14ac:dyDescent="0.25">
      <c r="A4742" t="str">
        <f>'Base Calificada'!A4743&amp;'Base Calificada'!D4743</f>
        <v>201113K027</v>
      </c>
      <c r="B4742" t="str">
        <f>'Base Calificada'!U4743</f>
        <v>No social</v>
      </c>
    </row>
    <row r="4743" spans="1:2" x14ac:dyDescent="0.25">
      <c r="A4743" t="str">
        <f>'Base Calificada'!A4744&amp;'Base Calificada'!D4744</f>
        <v>201113M001</v>
      </c>
      <c r="B4743" t="str">
        <f>'Base Calificada'!U4744</f>
        <v>No social</v>
      </c>
    </row>
    <row r="4744" spans="1:2" x14ac:dyDescent="0.25">
      <c r="A4744" t="str">
        <f>'Base Calificada'!A4745&amp;'Base Calificada'!D4745</f>
        <v>201113R010</v>
      </c>
      <c r="B4744" t="str">
        <f>'Base Calificada'!U4745</f>
        <v>Social</v>
      </c>
    </row>
    <row r="4745" spans="1:2" x14ac:dyDescent="0.25">
      <c r="A4745" t="str">
        <f>'Base Calificada'!A4746&amp;'Base Calificada'!D4746</f>
        <v>201113R011</v>
      </c>
      <c r="B4745" t="str">
        <f>'Base Calificada'!U4746</f>
        <v>Social</v>
      </c>
    </row>
    <row r="4746" spans="1:2" x14ac:dyDescent="0.25">
      <c r="A4746" t="str">
        <f>'Base Calificada'!A4747&amp;'Base Calificada'!D4747</f>
        <v>201114E001</v>
      </c>
      <c r="B4746" t="str">
        <f>'Base Calificada'!U4747</f>
        <v>Social</v>
      </c>
    </row>
    <row r="4747" spans="1:2" x14ac:dyDescent="0.25">
      <c r="A4747" t="str">
        <f>'Base Calificada'!A4748&amp;'Base Calificada'!D4748</f>
        <v>201114E002</v>
      </c>
      <c r="B4747" t="str">
        <f>'Base Calificada'!U4748</f>
        <v>Social</v>
      </c>
    </row>
    <row r="4748" spans="1:2" x14ac:dyDescent="0.25">
      <c r="A4748" t="str">
        <f>'Base Calificada'!A4749&amp;'Base Calificada'!D4749</f>
        <v>201114E003</v>
      </c>
      <c r="B4748" t="str">
        <f>'Base Calificada'!U4749</f>
        <v>Social</v>
      </c>
    </row>
    <row r="4749" spans="1:2" x14ac:dyDescent="0.25">
      <c r="A4749" t="str">
        <f>'Base Calificada'!A4750&amp;'Base Calificada'!D4750</f>
        <v>201114E004</v>
      </c>
      <c r="B4749" t="str">
        <f>'Base Calificada'!U4750</f>
        <v>Social</v>
      </c>
    </row>
    <row r="4750" spans="1:2" x14ac:dyDescent="0.25">
      <c r="A4750" t="str">
        <f>'Base Calificada'!A4751&amp;'Base Calificada'!D4751</f>
        <v>201114E005</v>
      </c>
      <c r="B4750" t="str">
        <f>'Base Calificada'!U4751</f>
        <v>Social</v>
      </c>
    </row>
    <row r="4751" spans="1:2" x14ac:dyDescent="0.25">
      <c r="A4751" t="str">
        <f>'Base Calificada'!A4752&amp;'Base Calificada'!D4752</f>
        <v>201114E006</v>
      </c>
      <c r="B4751" t="str">
        <f>'Base Calificada'!U4752</f>
        <v>Social</v>
      </c>
    </row>
    <row r="4752" spans="1:2" x14ac:dyDescent="0.25">
      <c r="A4752" t="str">
        <f>'Base Calificada'!A4753&amp;'Base Calificada'!D4753</f>
        <v>201114E007</v>
      </c>
      <c r="B4752" t="str">
        <f>'Base Calificada'!U4753</f>
        <v>Social</v>
      </c>
    </row>
    <row r="4753" spans="1:2" x14ac:dyDescent="0.25">
      <c r="A4753" t="str">
        <f>'Base Calificada'!A4754&amp;'Base Calificada'!D4754</f>
        <v>201114E008</v>
      </c>
      <c r="B4753" t="str">
        <f>'Base Calificada'!U4754</f>
        <v>Social</v>
      </c>
    </row>
    <row r="4754" spans="1:2" x14ac:dyDescent="0.25">
      <c r="A4754" t="str">
        <f>'Base Calificada'!A4755&amp;'Base Calificada'!D4755</f>
        <v>201114E010</v>
      </c>
      <c r="B4754" t="str">
        <f>'Base Calificada'!U4755</f>
        <v>Social</v>
      </c>
    </row>
    <row r="4755" spans="1:2" x14ac:dyDescent="0.25">
      <c r="A4755" t="str">
        <f>'Base Calificada'!A4756&amp;'Base Calificada'!D4756</f>
        <v>201114E011</v>
      </c>
      <c r="B4755" t="str">
        <f>'Base Calificada'!U4756</f>
        <v>Social</v>
      </c>
    </row>
    <row r="4756" spans="1:2" x14ac:dyDescent="0.25">
      <c r="A4756" t="str">
        <f>'Base Calificada'!A4757&amp;'Base Calificada'!D4757</f>
        <v>201114M001</v>
      </c>
      <c r="B4756" t="str">
        <f>'Base Calificada'!U4757</f>
        <v>No social</v>
      </c>
    </row>
    <row r="4757" spans="1:2" x14ac:dyDescent="0.25">
      <c r="A4757" t="str">
        <f>'Base Calificada'!A4758&amp;'Base Calificada'!D4758</f>
        <v>201114O001</v>
      </c>
      <c r="B4757" t="str">
        <f>'Base Calificada'!U4758</f>
        <v>No social</v>
      </c>
    </row>
    <row r="4758" spans="1:2" x14ac:dyDescent="0.25">
      <c r="A4758" t="str">
        <f>'Base Calificada'!A4759&amp;'Base Calificada'!D4759</f>
        <v>201114O099</v>
      </c>
      <c r="B4758" t="str">
        <f>'Base Calificada'!U4759</f>
        <v>No social</v>
      </c>
    </row>
    <row r="4759" spans="1:2" x14ac:dyDescent="0.25">
      <c r="A4759" t="str">
        <f>'Base Calificada'!A4760&amp;'Base Calificada'!D4760</f>
        <v>201114P001</v>
      </c>
      <c r="B4759" t="str">
        <f>'Base Calificada'!U4760</f>
        <v>Social</v>
      </c>
    </row>
    <row r="4760" spans="1:2" x14ac:dyDescent="0.25">
      <c r="A4760" t="str">
        <f>'Base Calificada'!A4761&amp;'Base Calificada'!D4761</f>
        <v>201114P002</v>
      </c>
      <c r="B4760" t="str">
        <f>'Base Calificada'!U4761</f>
        <v>Social</v>
      </c>
    </row>
    <row r="4761" spans="1:2" x14ac:dyDescent="0.25">
      <c r="A4761" t="str">
        <f>'Base Calificada'!A4762&amp;'Base Calificada'!D4762</f>
        <v>201114S043</v>
      </c>
      <c r="B4761" t="str">
        <f>'Base Calificada'!U4762</f>
        <v>Social</v>
      </c>
    </row>
    <row r="4762" spans="1:2" x14ac:dyDescent="0.25">
      <c r="A4762" t="str">
        <f>'Base Calificada'!A4763&amp;'Base Calificada'!D4763</f>
        <v>201114U001</v>
      </c>
      <c r="B4762" t="str">
        <f>'Base Calificada'!U4763</f>
        <v>Social</v>
      </c>
    </row>
    <row r="4763" spans="1:2" x14ac:dyDescent="0.25">
      <c r="A4763" t="str">
        <f>'Base Calificada'!A4764&amp;'Base Calificada'!D4764</f>
        <v>201114U002</v>
      </c>
      <c r="B4763" t="str">
        <f>'Base Calificada'!U4764</f>
        <v>Social</v>
      </c>
    </row>
    <row r="4764" spans="1:2" x14ac:dyDescent="0.25">
      <c r="A4764" t="str">
        <f>'Base Calificada'!A4765&amp;'Base Calificada'!D4765</f>
        <v>201115E001</v>
      </c>
      <c r="B4764" t="str">
        <f>'Base Calificada'!U4765</f>
        <v>Social</v>
      </c>
    </row>
    <row r="4765" spans="1:2" x14ac:dyDescent="0.25">
      <c r="A4765" t="str">
        <f>'Base Calificada'!A4766&amp;'Base Calificada'!D4766</f>
        <v>201115E002</v>
      </c>
      <c r="B4765" t="str">
        <f>'Base Calificada'!U4766</f>
        <v>Social</v>
      </c>
    </row>
    <row r="4766" spans="1:2" x14ac:dyDescent="0.25">
      <c r="A4766" t="str">
        <f>'Base Calificada'!A4767&amp;'Base Calificada'!D4767</f>
        <v>201115E003</v>
      </c>
      <c r="B4766" t="str">
        <f>'Base Calificada'!U4767</f>
        <v>Social</v>
      </c>
    </row>
    <row r="4767" spans="1:2" x14ac:dyDescent="0.25">
      <c r="A4767" t="str">
        <f>'Base Calificada'!A4768&amp;'Base Calificada'!D4768</f>
        <v>201115E004</v>
      </c>
      <c r="B4767" t="str">
        <f>'Base Calificada'!U4768</f>
        <v>Social</v>
      </c>
    </row>
    <row r="4768" spans="1:2" x14ac:dyDescent="0.25">
      <c r="A4768" t="str">
        <f>'Base Calificada'!A4769&amp;'Base Calificada'!D4769</f>
        <v>201115E005</v>
      </c>
      <c r="B4768" t="str">
        <f>'Base Calificada'!U4769</f>
        <v>Social</v>
      </c>
    </row>
    <row r="4769" spans="1:2" x14ac:dyDescent="0.25">
      <c r="A4769" t="str">
        <f>'Base Calificada'!A4770&amp;'Base Calificada'!D4770</f>
        <v>201115E007</v>
      </c>
      <c r="B4769" t="str">
        <f>'Base Calificada'!U4770</f>
        <v>Social</v>
      </c>
    </row>
    <row r="4770" spans="1:2" x14ac:dyDescent="0.25">
      <c r="A4770" t="str">
        <f>'Base Calificada'!A4771&amp;'Base Calificada'!D4771</f>
        <v>201115F001</v>
      </c>
      <c r="B4770" t="str">
        <f>'Base Calificada'!U4771</f>
        <v>Social</v>
      </c>
    </row>
    <row r="4771" spans="1:2" x14ac:dyDescent="0.25">
      <c r="A4771" t="str">
        <f>'Base Calificada'!A4772&amp;'Base Calificada'!D4772</f>
        <v>201115F002</v>
      </c>
      <c r="B4771" t="str">
        <f>'Base Calificada'!U4772</f>
        <v>Social</v>
      </c>
    </row>
    <row r="4772" spans="1:2" x14ac:dyDescent="0.25">
      <c r="A4772" t="str">
        <f>'Base Calificada'!A4773&amp;'Base Calificada'!D4773</f>
        <v>201115G001</v>
      </c>
      <c r="B4772" t="str">
        <f>'Base Calificada'!U4773</f>
        <v>Social</v>
      </c>
    </row>
    <row r="4773" spans="1:2" x14ac:dyDescent="0.25">
      <c r="A4773" t="str">
        <f>'Base Calificada'!A4774&amp;'Base Calificada'!D4774</f>
        <v>201115L001</v>
      </c>
      <c r="B4773" t="str">
        <f>'Base Calificada'!U4774</f>
        <v>Social</v>
      </c>
    </row>
    <row r="4774" spans="1:2" x14ac:dyDescent="0.25">
      <c r="A4774" t="str">
        <f>'Base Calificada'!A4775&amp;'Base Calificada'!D4775</f>
        <v>201115M001</v>
      </c>
      <c r="B4774" t="str">
        <f>'Base Calificada'!U4775</f>
        <v>No social</v>
      </c>
    </row>
    <row r="4775" spans="1:2" x14ac:dyDescent="0.25">
      <c r="A4775" t="str">
        <f>'Base Calificada'!A4776&amp;'Base Calificada'!D4776</f>
        <v>201115O001</v>
      </c>
      <c r="B4775" t="str">
        <f>'Base Calificada'!U4776</f>
        <v>No social</v>
      </c>
    </row>
    <row r="4776" spans="1:2" x14ac:dyDescent="0.25">
      <c r="A4776" t="str">
        <f>'Base Calificada'!A4777&amp;'Base Calificada'!D4777</f>
        <v>201115O099</v>
      </c>
      <c r="B4776" t="str">
        <f>'Base Calificada'!U4777</f>
        <v>No social</v>
      </c>
    </row>
    <row r="4777" spans="1:2" x14ac:dyDescent="0.25">
      <c r="A4777" t="str">
        <f>'Base Calificada'!A4778&amp;'Base Calificada'!D4778</f>
        <v>201115P001</v>
      </c>
      <c r="B4777" t="str">
        <f>'Base Calificada'!U4778</f>
        <v>Social</v>
      </c>
    </row>
    <row r="4778" spans="1:2" x14ac:dyDescent="0.25">
      <c r="A4778" t="str">
        <f>'Base Calificada'!A4779&amp;'Base Calificada'!D4779</f>
        <v>201115P002</v>
      </c>
      <c r="B4778" t="str">
        <f>'Base Calificada'!U4779</f>
        <v>Social</v>
      </c>
    </row>
    <row r="4779" spans="1:2" x14ac:dyDescent="0.25">
      <c r="A4779" t="str">
        <f>'Base Calificada'!A4780&amp;'Base Calificada'!D4780</f>
        <v>201115P003</v>
      </c>
      <c r="B4779" t="str">
        <f>'Base Calificada'!U4780</f>
        <v>Social</v>
      </c>
    </row>
    <row r="4780" spans="1:2" x14ac:dyDescent="0.25">
      <c r="A4780" t="str">
        <f>'Base Calificada'!A4781&amp;'Base Calificada'!D4781</f>
        <v>201115S088</v>
      </c>
      <c r="B4780" t="str">
        <f>'Base Calificada'!U4781</f>
        <v>Social</v>
      </c>
    </row>
    <row r="4781" spans="1:2" x14ac:dyDescent="0.25">
      <c r="A4781" t="str">
        <f>'Base Calificada'!A4782&amp;'Base Calificada'!D4782</f>
        <v>201115S089</v>
      </c>
      <c r="B4781" t="str">
        <f>'Base Calificada'!U4782</f>
        <v>Social</v>
      </c>
    </row>
    <row r="4782" spans="1:2" x14ac:dyDescent="0.25">
      <c r="A4782" t="str">
        <f>'Base Calificada'!A4783&amp;'Base Calificada'!D4783</f>
        <v>201115S203</v>
      </c>
      <c r="B4782" t="str">
        <f>'Base Calificada'!U4783</f>
        <v>Social</v>
      </c>
    </row>
    <row r="4783" spans="1:2" x14ac:dyDescent="0.25">
      <c r="A4783" t="str">
        <f>'Base Calificada'!A4784&amp;'Base Calificada'!D4784</f>
        <v>201116E001</v>
      </c>
      <c r="B4783" t="str">
        <f>'Base Calificada'!U4784</f>
        <v>Social</v>
      </c>
    </row>
    <row r="4784" spans="1:2" x14ac:dyDescent="0.25">
      <c r="A4784" t="str">
        <f>'Base Calificada'!A4785&amp;'Base Calificada'!D4785</f>
        <v>201116E002</v>
      </c>
      <c r="B4784" t="str">
        <f>'Base Calificada'!U4785</f>
        <v>Social</v>
      </c>
    </row>
    <row r="4785" spans="1:2" x14ac:dyDescent="0.25">
      <c r="A4785" t="str">
        <f>'Base Calificada'!A4786&amp;'Base Calificada'!D4786</f>
        <v>201116E004</v>
      </c>
      <c r="B4785" t="str">
        <f>'Base Calificada'!U4786</f>
        <v>Social</v>
      </c>
    </row>
    <row r="4786" spans="1:2" x14ac:dyDescent="0.25">
      <c r="A4786" t="str">
        <f>'Base Calificada'!A4787&amp;'Base Calificada'!D4787</f>
        <v>201116E005</v>
      </c>
      <c r="B4786" t="str">
        <f>'Base Calificada'!U4787</f>
        <v>Social</v>
      </c>
    </row>
    <row r="4787" spans="1:2" x14ac:dyDescent="0.25">
      <c r="A4787" t="str">
        <f>'Base Calificada'!A4788&amp;'Base Calificada'!D4788</f>
        <v>201116E006</v>
      </c>
      <c r="B4787" t="str">
        <f>'Base Calificada'!U4788</f>
        <v>Social</v>
      </c>
    </row>
    <row r="4788" spans="1:2" x14ac:dyDescent="0.25">
      <c r="A4788" t="str">
        <f>'Base Calificada'!A4789&amp;'Base Calificada'!D4789</f>
        <v>201116E007</v>
      </c>
      <c r="B4788" t="str">
        <f>'Base Calificada'!U4789</f>
        <v>Social</v>
      </c>
    </row>
    <row r="4789" spans="1:2" x14ac:dyDescent="0.25">
      <c r="A4789" t="str">
        <f>'Base Calificada'!A4790&amp;'Base Calificada'!D4790</f>
        <v>201116E008</v>
      </c>
      <c r="B4789" t="str">
        <f>'Base Calificada'!U4790</f>
        <v>Social</v>
      </c>
    </row>
    <row r="4790" spans="1:2" x14ac:dyDescent="0.25">
      <c r="A4790" t="str">
        <f>'Base Calificada'!A4791&amp;'Base Calificada'!D4791</f>
        <v>201116E009</v>
      </c>
      <c r="B4790" t="str">
        <f>'Base Calificada'!U4791</f>
        <v>Social</v>
      </c>
    </row>
    <row r="4791" spans="1:2" x14ac:dyDescent="0.25">
      <c r="A4791" t="str">
        <f>'Base Calificada'!A4792&amp;'Base Calificada'!D4792</f>
        <v>201116E013</v>
      </c>
      <c r="B4791" t="str">
        <f>'Base Calificada'!U4792</f>
        <v>Social</v>
      </c>
    </row>
    <row r="4792" spans="1:2" x14ac:dyDescent="0.25">
      <c r="A4792" t="str">
        <f>'Base Calificada'!A4793&amp;'Base Calificada'!D4793</f>
        <v>201116G001</v>
      </c>
      <c r="B4792" t="str">
        <f>'Base Calificada'!U4793</f>
        <v>Social</v>
      </c>
    </row>
    <row r="4793" spans="1:2" x14ac:dyDescent="0.25">
      <c r="A4793" t="str">
        <f>'Base Calificada'!A4794&amp;'Base Calificada'!D4794</f>
        <v>201116G003</v>
      </c>
      <c r="B4793" t="str">
        <f>'Base Calificada'!U4794</f>
        <v>Social</v>
      </c>
    </row>
    <row r="4794" spans="1:2" x14ac:dyDescent="0.25">
      <c r="A4794" t="str">
        <f>'Base Calificada'!A4795&amp;'Base Calificada'!D4795</f>
        <v>201116G005</v>
      </c>
      <c r="B4794" t="str">
        <f>'Base Calificada'!U4795</f>
        <v>Social</v>
      </c>
    </row>
    <row r="4795" spans="1:2" x14ac:dyDescent="0.25">
      <c r="A4795" t="str">
        <f>'Base Calificada'!A4796&amp;'Base Calificada'!D4796</f>
        <v>201116G010</v>
      </c>
      <c r="B4795" t="str">
        <f>'Base Calificada'!U4796</f>
        <v>Social</v>
      </c>
    </row>
    <row r="4796" spans="1:2" x14ac:dyDescent="0.25">
      <c r="A4796" t="str">
        <f>'Base Calificada'!A4797&amp;'Base Calificada'!D4797</f>
        <v>201116G012</v>
      </c>
      <c r="B4796" t="str">
        <f>'Base Calificada'!U4797</f>
        <v>Social</v>
      </c>
    </row>
    <row r="4797" spans="1:2" x14ac:dyDescent="0.25">
      <c r="A4797" t="str">
        <f>'Base Calificada'!A4798&amp;'Base Calificada'!D4798</f>
        <v>201116G013</v>
      </c>
      <c r="B4797" t="str">
        <f>'Base Calificada'!U4798</f>
        <v>Social</v>
      </c>
    </row>
    <row r="4798" spans="1:2" x14ac:dyDescent="0.25">
      <c r="A4798" t="str">
        <f>'Base Calificada'!A4799&amp;'Base Calificada'!D4799</f>
        <v>201116G017</v>
      </c>
      <c r="B4798" t="str">
        <f>'Base Calificada'!U4799</f>
        <v>Social</v>
      </c>
    </row>
    <row r="4799" spans="1:2" x14ac:dyDescent="0.25">
      <c r="A4799" t="str">
        <f>'Base Calificada'!A4800&amp;'Base Calificada'!D4800</f>
        <v>201116G021</v>
      </c>
      <c r="B4799" t="str">
        <f>'Base Calificada'!U4800</f>
        <v>Social</v>
      </c>
    </row>
    <row r="4800" spans="1:2" x14ac:dyDescent="0.25">
      <c r="A4800" t="str">
        <f>'Base Calificada'!A4801&amp;'Base Calificada'!D4801</f>
        <v>201116G022</v>
      </c>
      <c r="B4800" t="str">
        <f>'Base Calificada'!U4801</f>
        <v>Social</v>
      </c>
    </row>
    <row r="4801" spans="1:2" x14ac:dyDescent="0.25">
      <c r="A4801" t="str">
        <f>'Base Calificada'!A4802&amp;'Base Calificada'!D4802</f>
        <v>201116G023</v>
      </c>
      <c r="B4801" t="str">
        <f>'Base Calificada'!U4802</f>
        <v>Social</v>
      </c>
    </row>
    <row r="4802" spans="1:2" x14ac:dyDescent="0.25">
      <c r="A4802" t="str">
        <f>'Base Calificada'!A4803&amp;'Base Calificada'!D4803</f>
        <v>201116G024</v>
      </c>
      <c r="B4802" t="str">
        <f>'Base Calificada'!U4803</f>
        <v>Social</v>
      </c>
    </row>
    <row r="4803" spans="1:2" x14ac:dyDescent="0.25">
      <c r="A4803" t="str">
        <f>'Base Calificada'!A4804&amp;'Base Calificada'!D4804</f>
        <v>201116G025</v>
      </c>
      <c r="B4803" t="str">
        <f>'Base Calificada'!U4804</f>
        <v>Social</v>
      </c>
    </row>
    <row r="4804" spans="1:2" x14ac:dyDescent="0.25">
      <c r="A4804" t="str">
        <f>'Base Calificada'!A4805&amp;'Base Calificada'!D4805</f>
        <v>201116K007</v>
      </c>
      <c r="B4804" t="str">
        <f>'Base Calificada'!U4805</f>
        <v>Social</v>
      </c>
    </row>
    <row r="4805" spans="1:2" x14ac:dyDescent="0.25">
      <c r="A4805" t="str">
        <f>'Base Calificada'!A4806&amp;'Base Calificada'!D4806</f>
        <v>201116K025</v>
      </c>
      <c r="B4805" t="str">
        <f>'Base Calificada'!U4806</f>
        <v>Social</v>
      </c>
    </row>
    <row r="4806" spans="1:2" x14ac:dyDescent="0.25">
      <c r="A4806" t="str">
        <f>'Base Calificada'!A4807&amp;'Base Calificada'!D4807</f>
        <v>201116K028</v>
      </c>
      <c r="B4806" t="str">
        <f>'Base Calificada'!U4807</f>
        <v>Social</v>
      </c>
    </row>
    <row r="4807" spans="1:2" x14ac:dyDescent="0.25">
      <c r="A4807" t="str">
        <f>'Base Calificada'!A4808&amp;'Base Calificada'!D4808</f>
        <v>201116K111</v>
      </c>
      <c r="B4807" t="str">
        <f>'Base Calificada'!U4808</f>
        <v>Social</v>
      </c>
    </row>
    <row r="4808" spans="1:2" x14ac:dyDescent="0.25">
      <c r="A4808" t="str">
        <f>'Base Calificada'!A4809&amp;'Base Calificada'!D4809</f>
        <v>201116K129</v>
      </c>
      <c r="B4808" t="str">
        <f>'Base Calificada'!U4809</f>
        <v>Social</v>
      </c>
    </row>
    <row r="4809" spans="1:2" x14ac:dyDescent="0.25">
      <c r="A4809" t="str">
        <f>'Base Calificada'!A4810&amp;'Base Calificada'!D4810</f>
        <v>201116K131</v>
      </c>
      <c r="B4809" t="str">
        <f>'Base Calificada'!U4810</f>
        <v>Social</v>
      </c>
    </row>
    <row r="4810" spans="1:2" x14ac:dyDescent="0.25">
      <c r="A4810" t="str">
        <f>'Base Calificada'!A4811&amp;'Base Calificada'!D4811</f>
        <v>201116K132</v>
      </c>
      <c r="B4810" t="str">
        <f>'Base Calificada'!U4811</f>
        <v>Social</v>
      </c>
    </row>
    <row r="4811" spans="1:2" x14ac:dyDescent="0.25">
      <c r="A4811" t="str">
        <f>'Base Calificada'!A4812&amp;'Base Calificada'!D4812</f>
        <v>201116K133</v>
      </c>
      <c r="B4811" t="str">
        <f>'Base Calificada'!U4812</f>
        <v>Social</v>
      </c>
    </row>
    <row r="4812" spans="1:2" x14ac:dyDescent="0.25">
      <c r="A4812" t="str">
        <f>'Base Calificada'!A4813&amp;'Base Calificada'!D4813</f>
        <v>201116K134</v>
      </c>
      <c r="B4812" t="str">
        <f>'Base Calificada'!U4813</f>
        <v>Social</v>
      </c>
    </row>
    <row r="4813" spans="1:2" x14ac:dyDescent="0.25">
      <c r="A4813" t="str">
        <f>'Base Calificada'!A4814&amp;'Base Calificada'!D4814</f>
        <v>201116K135</v>
      </c>
      <c r="B4813" t="str">
        <f>'Base Calificada'!U4814</f>
        <v>Social</v>
      </c>
    </row>
    <row r="4814" spans="1:2" x14ac:dyDescent="0.25">
      <c r="A4814" t="str">
        <f>'Base Calificada'!A4815&amp;'Base Calificada'!D4815</f>
        <v>201116K137</v>
      </c>
      <c r="B4814" t="str">
        <f>'Base Calificada'!U4815</f>
        <v>Social</v>
      </c>
    </row>
    <row r="4815" spans="1:2" x14ac:dyDescent="0.25">
      <c r="A4815" t="str">
        <f>'Base Calificada'!A4816&amp;'Base Calificada'!D4816</f>
        <v>201116K138</v>
      </c>
      <c r="B4815" t="str">
        <f>'Base Calificada'!U4816</f>
        <v>Social</v>
      </c>
    </row>
    <row r="4816" spans="1:2" x14ac:dyDescent="0.25">
      <c r="A4816" t="str">
        <f>'Base Calificada'!A4817&amp;'Base Calificada'!D4817</f>
        <v>201116M001</v>
      </c>
      <c r="B4816" t="str">
        <f>'Base Calificada'!U4817</f>
        <v>No social</v>
      </c>
    </row>
    <row r="4817" spans="1:2" x14ac:dyDescent="0.25">
      <c r="A4817" t="str">
        <f>'Base Calificada'!A4818&amp;'Base Calificada'!D4818</f>
        <v>201116N001</v>
      </c>
      <c r="B4817" t="str">
        <f>'Base Calificada'!U4818</f>
        <v>Social</v>
      </c>
    </row>
    <row r="4818" spans="1:2" x14ac:dyDescent="0.25">
      <c r="A4818" t="str">
        <f>'Base Calificada'!A4819&amp;'Base Calificada'!D4819</f>
        <v>201116O001</v>
      </c>
      <c r="B4818" t="str">
        <f>'Base Calificada'!U4819</f>
        <v>No social</v>
      </c>
    </row>
    <row r="4819" spans="1:2" x14ac:dyDescent="0.25">
      <c r="A4819" t="str">
        <f>'Base Calificada'!A4820&amp;'Base Calificada'!D4820</f>
        <v>201116P001</v>
      </c>
      <c r="B4819" t="str">
        <f>'Base Calificada'!U4820</f>
        <v>Social</v>
      </c>
    </row>
    <row r="4820" spans="1:2" x14ac:dyDescent="0.25">
      <c r="A4820" t="str">
        <f>'Base Calificada'!A4821&amp;'Base Calificada'!D4821</f>
        <v>201116P002</v>
      </c>
      <c r="B4820" t="str">
        <f>'Base Calificada'!U4821</f>
        <v>Social</v>
      </c>
    </row>
    <row r="4821" spans="1:2" x14ac:dyDescent="0.25">
      <c r="A4821" t="str">
        <f>'Base Calificada'!A4822&amp;'Base Calificada'!D4822</f>
        <v>201116P005</v>
      </c>
      <c r="B4821" t="str">
        <f>'Base Calificada'!U4822</f>
        <v>Social</v>
      </c>
    </row>
    <row r="4822" spans="1:2" x14ac:dyDescent="0.25">
      <c r="A4822" t="str">
        <f>'Base Calificada'!A4823&amp;'Base Calificada'!D4823</f>
        <v>201116P006</v>
      </c>
      <c r="B4822" t="str">
        <f>'Base Calificada'!U4823</f>
        <v>Social</v>
      </c>
    </row>
    <row r="4823" spans="1:2" x14ac:dyDescent="0.25">
      <c r="A4823" t="str">
        <f>'Base Calificada'!A4824&amp;'Base Calificada'!D4824</f>
        <v>201116R014</v>
      </c>
      <c r="B4823" t="str">
        <f>'Base Calificada'!U4824</f>
        <v>Social</v>
      </c>
    </row>
    <row r="4824" spans="1:2" x14ac:dyDescent="0.25">
      <c r="A4824" t="str">
        <f>'Base Calificada'!A4825&amp;'Base Calificada'!D4825</f>
        <v>201116S044</v>
      </c>
      <c r="B4824" t="str">
        <f>'Base Calificada'!U4825</f>
        <v>Social</v>
      </c>
    </row>
    <row r="4825" spans="1:2" x14ac:dyDescent="0.25">
      <c r="A4825" t="str">
        <f>'Base Calificada'!A4826&amp;'Base Calificada'!D4826</f>
        <v>201116S046</v>
      </c>
      <c r="B4825" t="str">
        <f>'Base Calificada'!U4826</f>
        <v>Social</v>
      </c>
    </row>
    <row r="4826" spans="1:2" x14ac:dyDescent="0.25">
      <c r="A4826" t="str">
        <f>'Base Calificada'!A4827&amp;'Base Calificada'!D4827</f>
        <v>201116S047</v>
      </c>
      <c r="B4826" t="str">
        <f>'Base Calificada'!U4827</f>
        <v>Social</v>
      </c>
    </row>
    <row r="4827" spans="1:2" x14ac:dyDescent="0.25">
      <c r="A4827" t="str">
        <f>'Base Calificada'!A4828&amp;'Base Calificada'!D4828</f>
        <v>201116S071</v>
      </c>
      <c r="B4827" t="str">
        <f>'Base Calificada'!U4828</f>
        <v>Social</v>
      </c>
    </row>
    <row r="4828" spans="1:2" x14ac:dyDescent="0.25">
      <c r="A4828" t="str">
        <f>'Base Calificada'!A4829&amp;'Base Calificada'!D4829</f>
        <v>201116S074</v>
      </c>
      <c r="B4828" t="str">
        <f>'Base Calificada'!U4829</f>
        <v>Social</v>
      </c>
    </row>
    <row r="4829" spans="1:2" x14ac:dyDescent="0.25">
      <c r="A4829" t="str">
        <f>'Base Calificada'!A4830&amp;'Base Calificada'!D4830</f>
        <v>201116S075</v>
      </c>
      <c r="B4829" t="str">
        <f>'Base Calificada'!U4830</f>
        <v>Social</v>
      </c>
    </row>
    <row r="4830" spans="1:2" x14ac:dyDescent="0.25">
      <c r="A4830" t="str">
        <f>'Base Calificada'!A4831&amp;'Base Calificada'!D4831</f>
        <v>201116S079</v>
      </c>
      <c r="B4830" t="str">
        <f>'Base Calificada'!U4831</f>
        <v>Social</v>
      </c>
    </row>
    <row r="4831" spans="1:2" x14ac:dyDescent="0.25">
      <c r="A4831" t="str">
        <f>'Base Calificada'!A4832&amp;'Base Calificada'!D4832</f>
        <v>201116S110</v>
      </c>
      <c r="B4831" t="str">
        <f>'Base Calificada'!U4832</f>
        <v>Social</v>
      </c>
    </row>
    <row r="4832" spans="1:2" x14ac:dyDescent="0.25">
      <c r="A4832" t="str">
        <f>'Base Calificada'!A4833&amp;'Base Calificada'!D4833</f>
        <v>201116S122</v>
      </c>
      <c r="B4832" t="str">
        <f>'Base Calificada'!U4833</f>
        <v>Social</v>
      </c>
    </row>
    <row r="4833" spans="1:2" x14ac:dyDescent="0.25">
      <c r="A4833" t="str">
        <f>'Base Calificada'!A4834&amp;'Base Calificada'!D4834</f>
        <v>201116S217</v>
      </c>
      <c r="B4833" t="str">
        <f>'Base Calificada'!U4834</f>
        <v>Social</v>
      </c>
    </row>
    <row r="4834" spans="1:2" x14ac:dyDescent="0.25">
      <c r="A4834" t="str">
        <f>'Base Calificada'!A4835&amp;'Base Calificada'!D4835</f>
        <v>201116S218</v>
      </c>
      <c r="B4834" t="str">
        <f>'Base Calificada'!U4835</f>
        <v>Social</v>
      </c>
    </row>
    <row r="4835" spans="1:2" x14ac:dyDescent="0.25">
      <c r="A4835" t="str">
        <f>'Base Calificada'!A4836&amp;'Base Calificada'!D4836</f>
        <v>201116U001</v>
      </c>
      <c r="B4835" t="str">
        <f>'Base Calificada'!U4836</f>
        <v>Social</v>
      </c>
    </row>
    <row r="4836" spans="1:2" x14ac:dyDescent="0.25">
      <c r="A4836" t="str">
        <f>'Base Calificada'!A4837&amp;'Base Calificada'!D4837</f>
        <v>201116U003</v>
      </c>
      <c r="B4836" t="str">
        <f>'Base Calificada'!U4837</f>
        <v>Social</v>
      </c>
    </row>
    <row r="4837" spans="1:2" x14ac:dyDescent="0.25">
      <c r="A4837" t="str">
        <f>'Base Calificada'!A4838&amp;'Base Calificada'!D4838</f>
        <v>201116U005</v>
      </c>
      <c r="B4837" t="str">
        <f>'Base Calificada'!U4838</f>
        <v>Social</v>
      </c>
    </row>
    <row r="4838" spans="1:2" x14ac:dyDescent="0.25">
      <c r="A4838" t="str">
        <f>'Base Calificada'!A4839&amp;'Base Calificada'!D4839</f>
        <v>201116U007</v>
      </c>
      <c r="B4838" t="str">
        <f>'Base Calificada'!U4839</f>
        <v>Social</v>
      </c>
    </row>
    <row r="4839" spans="1:2" x14ac:dyDescent="0.25">
      <c r="A4839" t="str">
        <f>'Base Calificada'!A4840&amp;'Base Calificada'!D4840</f>
        <v>201116U008</v>
      </c>
      <c r="B4839" t="str">
        <f>'Base Calificada'!U4840</f>
        <v>Social</v>
      </c>
    </row>
    <row r="4840" spans="1:2" x14ac:dyDescent="0.25">
      <c r="A4840" t="str">
        <f>'Base Calificada'!A4841&amp;'Base Calificada'!D4841</f>
        <v>201116U009</v>
      </c>
      <c r="B4840" t="str">
        <f>'Base Calificada'!U4841</f>
        <v>Social</v>
      </c>
    </row>
    <row r="4841" spans="1:2" x14ac:dyDescent="0.25">
      <c r="A4841" t="str">
        <f>'Base Calificada'!A4842&amp;'Base Calificada'!D4842</f>
        <v>201116U010</v>
      </c>
      <c r="B4841" t="str">
        <f>'Base Calificada'!U4842</f>
        <v>Social</v>
      </c>
    </row>
    <row r="4842" spans="1:2" x14ac:dyDescent="0.25">
      <c r="A4842" t="str">
        <f>'Base Calificada'!A4843&amp;'Base Calificada'!D4843</f>
        <v>201116U012</v>
      </c>
      <c r="B4842" t="str">
        <f>'Base Calificada'!U4843</f>
        <v>Social</v>
      </c>
    </row>
    <row r="4843" spans="1:2" x14ac:dyDescent="0.25">
      <c r="A4843" t="str">
        <f>'Base Calificada'!A4844&amp;'Base Calificada'!D4844</f>
        <v>201116U015</v>
      </c>
      <c r="B4843" t="str">
        <f>'Base Calificada'!U4844</f>
        <v>Social</v>
      </c>
    </row>
    <row r="4844" spans="1:2" x14ac:dyDescent="0.25">
      <c r="A4844" t="str">
        <f>'Base Calificada'!A4845&amp;'Base Calificada'!D4845</f>
        <v>201116U019</v>
      </c>
      <c r="B4844" t="str">
        <f>'Base Calificada'!U4845</f>
        <v>Social</v>
      </c>
    </row>
    <row r="4845" spans="1:2" x14ac:dyDescent="0.25">
      <c r="A4845" t="str">
        <f>'Base Calificada'!A4846&amp;'Base Calificada'!D4846</f>
        <v>201116U020</v>
      </c>
      <c r="B4845" t="str">
        <f>'Base Calificada'!U4846</f>
        <v>Social</v>
      </c>
    </row>
    <row r="4846" spans="1:2" x14ac:dyDescent="0.25">
      <c r="A4846" t="str">
        <f>'Base Calificada'!A4847&amp;'Base Calificada'!D4847</f>
        <v>201116U021</v>
      </c>
      <c r="B4846" t="str">
        <f>'Base Calificada'!U4847</f>
        <v>Social</v>
      </c>
    </row>
    <row r="4847" spans="1:2" x14ac:dyDescent="0.25">
      <c r="A4847" t="str">
        <f>'Base Calificada'!A4848&amp;'Base Calificada'!D4848</f>
        <v>201116U022</v>
      </c>
      <c r="B4847" t="str">
        <f>'Base Calificada'!U4848</f>
        <v>Social</v>
      </c>
    </row>
    <row r="4848" spans="1:2" x14ac:dyDescent="0.25">
      <c r="A4848" t="str">
        <f>'Base Calificada'!A4849&amp;'Base Calificada'!D4849</f>
        <v>201116U023</v>
      </c>
      <c r="B4848" t="str">
        <f>'Base Calificada'!U4849</f>
        <v>Social</v>
      </c>
    </row>
    <row r="4849" spans="1:2" x14ac:dyDescent="0.25">
      <c r="A4849" t="str">
        <f>'Base Calificada'!A4850&amp;'Base Calificada'!D4850</f>
        <v>201116U024</v>
      </c>
      <c r="B4849" t="str">
        <f>'Base Calificada'!U4850</f>
        <v>Social</v>
      </c>
    </row>
    <row r="4850" spans="1:2" x14ac:dyDescent="0.25">
      <c r="A4850" t="str">
        <f>'Base Calificada'!A4851&amp;'Base Calificada'!D4851</f>
        <v>201116U025</v>
      </c>
      <c r="B4850" t="str">
        <f>'Base Calificada'!U4851</f>
        <v>Social</v>
      </c>
    </row>
    <row r="4851" spans="1:2" x14ac:dyDescent="0.25">
      <c r="A4851" t="str">
        <f>'Base Calificada'!A4852&amp;'Base Calificada'!D4852</f>
        <v>201116U026</v>
      </c>
      <c r="B4851" t="str">
        <f>'Base Calificada'!U4852</f>
        <v>Social</v>
      </c>
    </row>
    <row r="4852" spans="1:2" x14ac:dyDescent="0.25">
      <c r="A4852" t="str">
        <f>'Base Calificada'!A4853&amp;'Base Calificada'!D4853</f>
        <v>201116U028</v>
      </c>
      <c r="B4852" t="str">
        <f>'Base Calificada'!U4853</f>
        <v>Social</v>
      </c>
    </row>
    <row r="4853" spans="1:2" x14ac:dyDescent="0.25">
      <c r="A4853" t="str">
        <f>'Base Calificada'!A4854&amp;'Base Calificada'!D4854</f>
        <v>201116U029</v>
      </c>
      <c r="B4853" t="str">
        <f>'Base Calificada'!U4854</f>
        <v>Social</v>
      </c>
    </row>
    <row r="4854" spans="1:2" x14ac:dyDescent="0.25">
      <c r="A4854" t="str">
        <f>'Base Calificada'!A4855&amp;'Base Calificada'!D4855</f>
        <v>201117E002</v>
      </c>
      <c r="B4854" t="str">
        <f>'Base Calificada'!U4855</f>
        <v>No social</v>
      </c>
    </row>
    <row r="4855" spans="1:2" x14ac:dyDescent="0.25">
      <c r="A4855" t="str">
        <f>'Base Calificada'!A4856&amp;'Base Calificada'!D4856</f>
        <v>201117E003</v>
      </c>
      <c r="B4855" t="str">
        <f>'Base Calificada'!U4856</f>
        <v>No social</v>
      </c>
    </row>
    <row r="4856" spans="1:2" x14ac:dyDescent="0.25">
      <c r="A4856" t="str">
        <f>'Base Calificada'!A4857&amp;'Base Calificada'!D4857</f>
        <v>201117E006</v>
      </c>
      <c r="B4856" t="str">
        <f>'Base Calificada'!U4857</f>
        <v>No social</v>
      </c>
    </row>
    <row r="4857" spans="1:2" x14ac:dyDescent="0.25">
      <c r="A4857" t="str">
        <f>'Base Calificada'!A4858&amp;'Base Calificada'!D4858</f>
        <v>201117E008</v>
      </c>
      <c r="B4857" t="str">
        <f>'Base Calificada'!U4858</f>
        <v>No social</v>
      </c>
    </row>
    <row r="4858" spans="1:2" x14ac:dyDescent="0.25">
      <c r="A4858" t="str">
        <f>'Base Calificada'!A4859&amp;'Base Calificada'!D4859</f>
        <v>201117E009</v>
      </c>
      <c r="B4858" t="str">
        <f>'Base Calificada'!U4859</f>
        <v>No social</v>
      </c>
    </row>
    <row r="4859" spans="1:2" x14ac:dyDescent="0.25">
      <c r="A4859" t="str">
        <f>'Base Calificada'!A4860&amp;'Base Calificada'!D4860</f>
        <v>201117E010</v>
      </c>
      <c r="B4859" t="str">
        <f>'Base Calificada'!U4860</f>
        <v>No social</v>
      </c>
    </row>
    <row r="4860" spans="1:2" x14ac:dyDescent="0.25">
      <c r="A4860" t="str">
        <f>'Base Calificada'!A4861&amp;'Base Calificada'!D4861</f>
        <v>201117E011</v>
      </c>
      <c r="B4860" t="str">
        <f>'Base Calificada'!U4861</f>
        <v>No social</v>
      </c>
    </row>
    <row r="4861" spans="1:2" x14ac:dyDescent="0.25">
      <c r="A4861" t="str">
        <f>'Base Calificada'!A4862&amp;'Base Calificada'!D4862</f>
        <v>201117E012</v>
      </c>
      <c r="B4861" t="str">
        <f>'Base Calificada'!U4862</f>
        <v>No social</v>
      </c>
    </row>
    <row r="4862" spans="1:2" x14ac:dyDescent="0.25">
      <c r="A4862" t="str">
        <f>'Base Calificada'!A4863&amp;'Base Calificada'!D4863</f>
        <v>201117E013</v>
      </c>
      <c r="B4862" t="str">
        <f>'Base Calificada'!U4863</f>
        <v>No social</v>
      </c>
    </row>
    <row r="4863" spans="1:2" x14ac:dyDescent="0.25">
      <c r="A4863" t="str">
        <f>'Base Calificada'!A4864&amp;'Base Calificada'!D4864</f>
        <v>201117K022</v>
      </c>
      <c r="B4863" t="str">
        <f>'Base Calificada'!U4864</f>
        <v>No social</v>
      </c>
    </row>
    <row r="4864" spans="1:2" x14ac:dyDescent="0.25">
      <c r="A4864" t="str">
        <f>'Base Calificada'!A4865&amp;'Base Calificada'!D4865</f>
        <v>201117K027</v>
      </c>
      <c r="B4864" t="str">
        <f>'Base Calificada'!U4865</f>
        <v>No social</v>
      </c>
    </row>
    <row r="4865" spans="1:2" x14ac:dyDescent="0.25">
      <c r="A4865" t="str">
        <f>'Base Calificada'!A4866&amp;'Base Calificada'!D4866</f>
        <v>201117M001</v>
      </c>
      <c r="B4865" t="str">
        <f>'Base Calificada'!U4866</f>
        <v>No social</v>
      </c>
    </row>
    <row r="4866" spans="1:2" x14ac:dyDescent="0.25">
      <c r="A4866" t="str">
        <f>'Base Calificada'!A4867&amp;'Base Calificada'!D4867</f>
        <v>201117O001</v>
      </c>
      <c r="B4866" t="str">
        <f>'Base Calificada'!U4867</f>
        <v>No social</v>
      </c>
    </row>
    <row r="4867" spans="1:2" x14ac:dyDescent="0.25">
      <c r="A4867" t="str">
        <f>'Base Calificada'!A4868&amp;'Base Calificada'!D4868</f>
        <v>201118E003</v>
      </c>
      <c r="B4867" t="str">
        <f>'Base Calificada'!U4868</f>
        <v>No social</v>
      </c>
    </row>
    <row r="4868" spans="1:2" x14ac:dyDescent="0.25">
      <c r="A4868" t="str">
        <f>'Base Calificada'!A4869&amp;'Base Calificada'!D4869</f>
        <v>201118E004</v>
      </c>
      <c r="B4868" t="str">
        <f>'Base Calificada'!U4869</f>
        <v>No social</v>
      </c>
    </row>
    <row r="4869" spans="1:2" x14ac:dyDescent="0.25">
      <c r="A4869" t="str">
        <f>'Base Calificada'!A4870&amp;'Base Calificada'!D4870</f>
        <v>201118E005</v>
      </c>
      <c r="B4869" t="str">
        <f>'Base Calificada'!U4870</f>
        <v>No social</v>
      </c>
    </row>
    <row r="4870" spans="1:2" x14ac:dyDescent="0.25">
      <c r="A4870" t="str">
        <f>'Base Calificada'!A4871&amp;'Base Calificada'!D4871</f>
        <v>201118E006</v>
      </c>
      <c r="B4870" t="str">
        <f>'Base Calificada'!U4871</f>
        <v>No social</v>
      </c>
    </row>
    <row r="4871" spans="1:2" x14ac:dyDescent="0.25">
      <c r="A4871" t="str">
        <f>'Base Calificada'!A4872&amp;'Base Calificada'!D4872</f>
        <v>201118E009</v>
      </c>
      <c r="B4871" t="str">
        <f>'Base Calificada'!U4872</f>
        <v>Social</v>
      </c>
    </row>
    <row r="4872" spans="1:2" x14ac:dyDescent="0.25">
      <c r="A4872" t="str">
        <f>'Base Calificada'!A4873&amp;'Base Calificada'!D4873</f>
        <v>201118E016</v>
      </c>
      <c r="B4872" t="str">
        <f>'Base Calificada'!U4873</f>
        <v>No social</v>
      </c>
    </row>
    <row r="4873" spans="1:2" x14ac:dyDescent="0.25">
      <c r="A4873" t="str">
        <f>'Base Calificada'!A4874&amp;'Base Calificada'!D4874</f>
        <v>201118E204</v>
      </c>
      <c r="B4873" t="str">
        <f>'Base Calificada'!U4874</f>
        <v>No social</v>
      </c>
    </row>
    <row r="4874" spans="1:2" x14ac:dyDescent="0.25">
      <c r="A4874" t="str">
        <f>'Base Calificada'!A4875&amp;'Base Calificada'!D4875</f>
        <v>201118E570</v>
      </c>
      <c r="B4874" t="str">
        <f>'Base Calificada'!U4875</f>
        <v>No social</v>
      </c>
    </row>
    <row r="4875" spans="1:2" x14ac:dyDescent="0.25">
      <c r="A4875" t="str">
        <f>'Base Calificada'!A4876&amp;'Base Calificada'!D4876</f>
        <v>201118F012</v>
      </c>
      <c r="B4875" t="str">
        <f>'Base Calificada'!U4876</f>
        <v>Social</v>
      </c>
    </row>
    <row r="4876" spans="1:2" x14ac:dyDescent="0.25">
      <c r="A4876" t="str">
        <f>'Base Calificada'!A4877&amp;'Base Calificada'!D4877</f>
        <v>201118G001</v>
      </c>
      <c r="B4876" t="str">
        <f>'Base Calificada'!U4877</f>
        <v>Social</v>
      </c>
    </row>
    <row r="4877" spans="1:2" x14ac:dyDescent="0.25">
      <c r="A4877" t="str">
        <f>'Base Calificada'!A4878&amp;'Base Calificada'!D4878</f>
        <v>201118G002</v>
      </c>
      <c r="B4877" t="str">
        <f>'Base Calificada'!U4878</f>
        <v>Social</v>
      </c>
    </row>
    <row r="4878" spans="1:2" x14ac:dyDescent="0.25">
      <c r="A4878" t="str">
        <f>'Base Calificada'!A4879&amp;'Base Calificada'!D4879</f>
        <v>201118G003</v>
      </c>
      <c r="B4878" t="str">
        <f>'Base Calificada'!U4879</f>
        <v>Social</v>
      </c>
    </row>
    <row r="4879" spans="1:2" x14ac:dyDescent="0.25">
      <c r="A4879" t="str">
        <f>'Base Calificada'!A4880&amp;'Base Calificada'!D4880</f>
        <v>201118G004</v>
      </c>
      <c r="B4879" t="str">
        <f>'Base Calificada'!U4880</f>
        <v>Social</v>
      </c>
    </row>
    <row r="4880" spans="1:2" x14ac:dyDescent="0.25">
      <c r="A4880" t="str">
        <f>'Base Calificada'!A4881&amp;'Base Calificada'!D4881</f>
        <v>201118G006</v>
      </c>
      <c r="B4880" t="str">
        <f>'Base Calificada'!U4881</f>
        <v>Social</v>
      </c>
    </row>
    <row r="4881" spans="1:2" x14ac:dyDescent="0.25">
      <c r="A4881" t="str">
        <f>'Base Calificada'!A4882&amp;'Base Calificada'!D4882</f>
        <v>201118G007</v>
      </c>
      <c r="B4881" t="str">
        <f>'Base Calificada'!U4882</f>
        <v>Social</v>
      </c>
    </row>
    <row r="4882" spans="1:2" x14ac:dyDescent="0.25">
      <c r="A4882" t="str">
        <f>'Base Calificada'!A4883&amp;'Base Calificada'!D4883</f>
        <v>201118M001</v>
      </c>
      <c r="B4882" t="str">
        <f>'Base Calificada'!U4883</f>
        <v>No social</v>
      </c>
    </row>
    <row r="4883" spans="1:2" x14ac:dyDescent="0.25">
      <c r="A4883" t="str">
        <f>'Base Calificada'!A4884&amp;'Base Calificada'!D4884</f>
        <v>201118O001</v>
      </c>
      <c r="B4883" t="str">
        <f>'Base Calificada'!U4884</f>
        <v>No social</v>
      </c>
    </row>
    <row r="4884" spans="1:2" x14ac:dyDescent="0.25">
      <c r="A4884" t="str">
        <f>'Base Calificada'!A4885&amp;'Base Calificada'!D4885</f>
        <v>201118P001</v>
      </c>
      <c r="B4884" t="str">
        <f>'Base Calificada'!U4885</f>
        <v>Social</v>
      </c>
    </row>
    <row r="4885" spans="1:2" x14ac:dyDescent="0.25">
      <c r="A4885" t="str">
        <f>'Base Calificada'!A4886&amp;'Base Calificada'!D4886</f>
        <v>201118P002</v>
      </c>
      <c r="B4885" t="str">
        <f>'Base Calificada'!U4886</f>
        <v>No social</v>
      </c>
    </row>
    <row r="4886" spans="1:2" x14ac:dyDescent="0.25">
      <c r="A4886" t="str">
        <f>'Base Calificada'!A4887&amp;'Base Calificada'!D4887</f>
        <v>201118P003</v>
      </c>
      <c r="B4886" t="str">
        <f>'Base Calificada'!U4887</f>
        <v>No social</v>
      </c>
    </row>
    <row r="4887" spans="1:2" x14ac:dyDescent="0.25">
      <c r="A4887" t="str">
        <f>'Base Calificada'!A4888&amp;'Base Calificada'!D4888</f>
        <v>201118P007</v>
      </c>
      <c r="B4887" t="str">
        <f>'Base Calificada'!U4888</f>
        <v>Social</v>
      </c>
    </row>
    <row r="4888" spans="1:2" x14ac:dyDescent="0.25">
      <c r="A4888" t="str">
        <f>'Base Calificada'!A4889&amp;'Base Calificada'!D4889</f>
        <v>201118P008</v>
      </c>
      <c r="B4888" t="str">
        <f>'Base Calificada'!U4889</f>
        <v>Social</v>
      </c>
    </row>
    <row r="4889" spans="1:2" x14ac:dyDescent="0.25">
      <c r="A4889" t="str">
        <f>'Base Calificada'!A4890&amp;'Base Calificada'!D4890</f>
        <v>201118R001</v>
      </c>
      <c r="B4889" t="str">
        <f>'Base Calificada'!U4890</f>
        <v>Social</v>
      </c>
    </row>
    <row r="4890" spans="1:2" x14ac:dyDescent="0.25">
      <c r="A4890" t="str">
        <f>'Base Calificada'!A4891&amp;'Base Calificada'!D4891</f>
        <v>201119J006</v>
      </c>
      <c r="B4890" t="str">
        <f>'Base Calificada'!U4891</f>
        <v>Social</v>
      </c>
    </row>
    <row r="4891" spans="1:2" x14ac:dyDescent="0.25">
      <c r="A4891" t="str">
        <f>'Base Calificada'!A4892&amp;'Base Calificada'!D4892</f>
        <v>201119J007</v>
      </c>
      <c r="B4891" t="str">
        <f>'Base Calificada'!U4892</f>
        <v>Social</v>
      </c>
    </row>
    <row r="4892" spans="1:2" x14ac:dyDescent="0.25">
      <c r="A4892" t="str">
        <f>'Base Calificada'!A4893&amp;'Base Calificada'!D4893</f>
        <v>201119J008</v>
      </c>
      <c r="B4892" t="str">
        <f>'Base Calificada'!U4893</f>
        <v>Social</v>
      </c>
    </row>
    <row r="4893" spans="1:2" x14ac:dyDescent="0.25">
      <c r="A4893" t="str">
        <f>'Base Calificada'!A4894&amp;'Base Calificada'!D4894</f>
        <v>201119J009</v>
      </c>
      <c r="B4893" t="str">
        <f>'Base Calificada'!U4894</f>
        <v>Social</v>
      </c>
    </row>
    <row r="4894" spans="1:2" x14ac:dyDescent="0.25">
      <c r="A4894" t="str">
        <f>'Base Calificada'!A4895&amp;'Base Calificada'!D4895</f>
        <v>201119J011</v>
      </c>
      <c r="B4894" t="str">
        <f>'Base Calificada'!U4895</f>
        <v>Social</v>
      </c>
    </row>
    <row r="4895" spans="1:2" x14ac:dyDescent="0.25">
      <c r="A4895" t="str">
        <f>'Base Calificada'!A4896&amp;'Base Calificada'!D4896</f>
        <v>201119J012</v>
      </c>
      <c r="B4895" t="str">
        <f>'Base Calificada'!U4896</f>
        <v>Social</v>
      </c>
    </row>
    <row r="4896" spans="1:2" x14ac:dyDescent="0.25">
      <c r="A4896" t="str">
        <f>'Base Calificada'!A4897&amp;'Base Calificada'!D4897</f>
        <v>201119J014</v>
      </c>
      <c r="B4896" t="str">
        <f>'Base Calificada'!U4897</f>
        <v>Social</v>
      </c>
    </row>
    <row r="4897" spans="1:2" x14ac:dyDescent="0.25">
      <c r="A4897" t="str">
        <f>'Base Calificada'!A4898&amp;'Base Calificada'!D4898</f>
        <v>201119J021</v>
      </c>
      <c r="B4897" t="str">
        <f>'Base Calificada'!U4898</f>
        <v>Social</v>
      </c>
    </row>
    <row r="4898" spans="1:2" x14ac:dyDescent="0.25">
      <c r="A4898" t="str">
        <f>'Base Calificada'!A4899&amp;'Base Calificada'!D4899</f>
        <v>201119J022</v>
      </c>
      <c r="B4898" t="str">
        <f>'Base Calificada'!U4899</f>
        <v>Social</v>
      </c>
    </row>
    <row r="4899" spans="1:2" x14ac:dyDescent="0.25">
      <c r="A4899" t="str">
        <f>'Base Calificada'!A4900&amp;'Base Calificada'!D4900</f>
        <v>201119J024</v>
      </c>
      <c r="B4899" t="str">
        <f>'Base Calificada'!U4900</f>
        <v>Social</v>
      </c>
    </row>
    <row r="4900" spans="1:2" x14ac:dyDescent="0.25">
      <c r="A4900" t="str">
        <f>'Base Calificada'!A4901&amp;'Base Calificada'!D4901</f>
        <v>201119J025</v>
      </c>
      <c r="B4900" t="str">
        <f>'Base Calificada'!U4901</f>
        <v>Social</v>
      </c>
    </row>
    <row r="4901" spans="1:2" x14ac:dyDescent="0.25">
      <c r="A4901" t="str">
        <f>'Base Calificada'!A4902&amp;'Base Calificada'!D4902</f>
        <v>201119J026</v>
      </c>
      <c r="B4901" t="str">
        <f>'Base Calificada'!U4902</f>
        <v>Social</v>
      </c>
    </row>
    <row r="4902" spans="1:2" x14ac:dyDescent="0.25">
      <c r="A4902" t="str">
        <f>'Base Calificada'!A4903&amp;'Base Calificada'!D4903</f>
        <v>201119R010</v>
      </c>
      <c r="B4902" t="str">
        <f>'Base Calificada'!U4903</f>
        <v>Social</v>
      </c>
    </row>
    <row r="4903" spans="1:2" x14ac:dyDescent="0.25">
      <c r="A4903" t="str">
        <f>'Base Calificada'!A4904&amp;'Base Calificada'!D4904</f>
        <v>201119R013</v>
      </c>
      <c r="B4903" t="str">
        <f>'Base Calificada'!U4904</f>
        <v>Social</v>
      </c>
    </row>
    <row r="4904" spans="1:2" x14ac:dyDescent="0.25">
      <c r="A4904" t="str">
        <f>'Base Calificada'!A4905&amp;'Base Calificada'!D4905</f>
        <v>201119R015</v>
      </c>
      <c r="B4904" t="str">
        <f>'Base Calificada'!U4905</f>
        <v>Social</v>
      </c>
    </row>
    <row r="4905" spans="1:2" x14ac:dyDescent="0.25">
      <c r="A4905" t="str">
        <f>'Base Calificada'!A4906&amp;'Base Calificada'!D4906</f>
        <v>201119R018</v>
      </c>
      <c r="B4905" t="str">
        <f>'Base Calificada'!U4906</f>
        <v>Social</v>
      </c>
    </row>
    <row r="4906" spans="1:2" x14ac:dyDescent="0.25">
      <c r="A4906" t="str">
        <f>'Base Calificada'!A4907&amp;'Base Calificada'!D4907</f>
        <v>201119R023</v>
      </c>
      <c r="B4906" t="str">
        <f>'Base Calificada'!U4907</f>
        <v>Social</v>
      </c>
    </row>
    <row r="4907" spans="1:2" x14ac:dyDescent="0.25">
      <c r="A4907" t="str">
        <f>'Base Calificada'!A4908&amp;'Base Calificada'!D4908</f>
        <v>201119S038</v>
      </c>
      <c r="B4907" t="str">
        <f>'Base Calificada'!U4908</f>
        <v>Social</v>
      </c>
    </row>
    <row r="4908" spans="1:2" x14ac:dyDescent="0.25">
      <c r="A4908" t="str">
        <f>'Base Calificada'!A4909&amp;'Base Calificada'!D4909</f>
        <v>201119T001</v>
      </c>
      <c r="B4908" t="str">
        <f>'Base Calificada'!U4909</f>
        <v>Social</v>
      </c>
    </row>
    <row r="4909" spans="1:2" x14ac:dyDescent="0.25">
      <c r="A4909" t="str">
        <f>'Base Calificada'!A4910&amp;'Base Calificada'!D4910</f>
        <v>201119T002</v>
      </c>
      <c r="B4909" t="str">
        <f>'Base Calificada'!U4910</f>
        <v>Social</v>
      </c>
    </row>
    <row r="4910" spans="1:2" x14ac:dyDescent="0.25">
      <c r="A4910" t="str">
        <f>'Base Calificada'!A4911&amp;'Base Calificada'!D4911</f>
        <v>201119T003</v>
      </c>
      <c r="B4910" t="str">
        <f>'Base Calificada'!U4911</f>
        <v>Social</v>
      </c>
    </row>
    <row r="4911" spans="1:2" x14ac:dyDescent="0.25">
      <c r="A4911" t="str">
        <f>'Base Calificada'!A4912&amp;'Base Calificada'!D4912</f>
        <v>201119T005</v>
      </c>
      <c r="B4911" t="str">
        <f>'Base Calificada'!U4912</f>
        <v>Social</v>
      </c>
    </row>
    <row r="4912" spans="1:2" x14ac:dyDescent="0.25">
      <c r="A4912" t="str">
        <f>'Base Calificada'!A4913&amp;'Base Calificada'!D4913</f>
        <v>201119T006</v>
      </c>
      <c r="B4912" t="str">
        <f>'Base Calificada'!U4913</f>
        <v>Social</v>
      </c>
    </row>
    <row r="4913" spans="1:2" x14ac:dyDescent="0.25">
      <c r="A4913" t="str">
        <f>'Base Calificada'!A4914&amp;'Base Calificada'!D4914</f>
        <v>201119U001</v>
      </c>
      <c r="B4913" t="str">
        <f>'Base Calificada'!U4914</f>
        <v>Social</v>
      </c>
    </row>
    <row r="4914" spans="1:2" x14ac:dyDescent="0.25">
      <c r="A4914" t="str">
        <f>'Base Calificada'!A4915&amp;'Base Calificada'!D4915</f>
        <v>201120B004</v>
      </c>
      <c r="B4914" t="str">
        <f>'Base Calificada'!U4915</f>
        <v>Social</v>
      </c>
    </row>
    <row r="4915" spans="1:2" x14ac:dyDescent="0.25">
      <c r="A4915" t="str">
        <f>'Base Calificada'!A4916&amp;'Base Calificada'!D4916</f>
        <v>201120E003</v>
      </c>
      <c r="B4915" t="str">
        <f>'Base Calificada'!U4916</f>
        <v>Social</v>
      </c>
    </row>
    <row r="4916" spans="1:2" x14ac:dyDescent="0.25">
      <c r="A4916" t="str">
        <f>'Base Calificada'!A4917&amp;'Base Calificada'!D4917</f>
        <v>201120F001</v>
      </c>
      <c r="B4916" t="str">
        <f>'Base Calificada'!U4917</f>
        <v>Social</v>
      </c>
    </row>
    <row r="4917" spans="1:2" x14ac:dyDescent="0.25">
      <c r="A4917" t="str">
        <f>'Base Calificada'!A4918&amp;'Base Calificada'!D4918</f>
        <v>201120K025</v>
      </c>
      <c r="B4917" t="str">
        <f>'Base Calificada'!U4918</f>
        <v>No social</v>
      </c>
    </row>
    <row r="4918" spans="1:2" x14ac:dyDescent="0.25">
      <c r="A4918" t="str">
        <f>'Base Calificada'!A4919&amp;'Base Calificada'!D4919</f>
        <v>201120M001</v>
      </c>
      <c r="B4918" t="str">
        <f>'Base Calificada'!U4919</f>
        <v>No social</v>
      </c>
    </row>
    <row r="4919" spans="1:2" x14ac:dyDescent="0.25">
      <c r="A4919" t="str">
        <f>'Base Calificada'!A4920&amp;'Base Calificada'!D4920</f>
        <v>201120O001</v>
      </c>
      <c r="B4919" t="str">
        <f>'Base Calificada'!U4920</f>
        <v>No social</v>
      </c>
    </row>
    <row r="4920" spans="1:2" x14ac:dyDescent="0.25">
      <c r="A4920" t="str">
        <f>'Base Calificada'!A4921&amp;'Base Calificada'!D4921</f>
        <v>201120O099</v>
      </c>
      <c r="B4920" t="str">
        <f>'Base Calificada'!U4921</f>
        <v>No social</v>
      </c>
    </row>
    <row r="4921" spans="1:2" x14ac:dyDescent="0.25">
      <c r="A4921" t="str">
        <f>'Base Calificada'!A4922&amp;'Base Calificada'!D4922</f>
        <v>201120P001</v>
      </c>
      <c r="B4921" t="str">
        <f>'Base Calificada'!U4922</f>
        <v>Social</v>
      </c>
    </row>
    <row r="4922" spans="1:2" x14ac:dyDescent="0.25">
      <c r="A4922" t="str">
        <f>'Base Calificada'!A4923&amp;'Base Calificada'!D4923</f>
        <v>201120P002</v>
      </c>
      <c r="B4922" t="str">
        <f>'Base Calificada'!U4923</f>
        <v>Social</v>
      </c>
    </row>
    <row r="4923" spans="1:2" x14ac:dyDescent="0.25">
      <c r="A4923" t="str">
        <f>'Base Calificada'!A4924&amp;'Base Calificada'!D4924</f>
        <v>201120P003</v>
      </c>
      <c r="B4923" t="str">
        <f>'Base Calificada'!U4924</f>
        <v>Social</v>
      </c>
    </row>
    <row r="4924" spans="1:2" x14ac:dyDescent="0.25">
      <c r="A4924" t="str">
        <f>'Base Calificada'!A4925&amp;'Base Calificada'!D4925</f>
        <v>201120R007</v>
      </c>
      <c r="B4924" t="str">
        <f>'Base Calificada'!U4925</f>
        <v>Social</v>
      </c>
    </row>
    <row r="4925" spans="1:2" x14ac:dyDescent="0.25">
      <c r="A4925" t="str">
        <f>'Base Calificada'!A4926&amp;'Base Calificada'!D4926</f>
        <v>201120R008</v>
      </c>
      <c r="B4925" t="str">
        <f>'Base Calificada'!U4926</f>
        <v>Social</v>
      </c>
    </row>
    <row r="4926" spans="1:2" x14ac:dyDescent="0.25">
      <c r="A4926" t="str">
        <f>'Base Calificada'!A4927&amp;'Base Calificada'!D4927</f>
        <v>201120R009</v>
      </c>
      <c r="B4926" t="str">
        <f>'Base Calificada'!U4927</f>
        <v>Social</v>
      </c>
    </row>
    <row r="4927" spans="1:2" x14ac:dyDescent="0.25">
      <c r="A4927" t="str">
        <f>'Base Calificada'!A4928&amp;'Base Calificada'!D4928</f>
        <v>201120R010</v>
      </c>
      <c r="B4927" t="str">
        <f>'Base Calificada'!U4928</f>
        <v>Social</v>
      </c>
    </row>
    <row r="4928" spans="1:2" x14ac:dyDescent="0.25">
      <c r="A4928" t="str">
        <f>'Base Calificada'!A4929&amp;'Base Calificada'!D4929</f>
        <v>201120S048</v>
      </c>
      <c r="B4928" t="str">
        <f>'Base Calificada'!U4929</f>
        <v>Social</v>
      </c>
    </row>
    <row r="4929" spans="1:2" x14ac:dyDescent="0.25">
      <c r="A4929" t="str">
        <f>'Base Calificada'!A4930&amp;'Base Calificada'!D4930</f>
        <v>201120S052</v>
      </c>
      <c r="B4929" t="str">
        <f>'Base Calificada'!U4930</f>
        <v>Social</v>
      </c>
    </row>
    <row r="4930" spans="1:2" x14ac:dyDescent="0.25">
      <c r="A4930" t="str">
        <f>'Base Calificada'!A4931&amp;'Base Calificada'!D4931</f>
        <v>201120S053</v>
      </c>
      <c r="B4930" t="str">
        <f>'Base Calificada'!U4931</f>
        <v>Social</v>
      </c>
    </row>
    <row r="4931" spans="1:2" x14ac:dyDescent="0.25">
      <c r="A4931" t="str">
        <f>'Base Calificada'!A4932&amp;'Base Calificada'!D4932</f>
        <v>201120S054</v>
      </c>
      <c r="B4931" t="str">
        <f>'Base Calificada'!U4932</f>
        <v>Social</v>
      </c>
    </row>
    <row r="4932" spans="1:2" x14ac:dyDescent="0.25">
      <c r="A4932" t="str">
        <f>'Base Calificada'!A4933&amp;'Base Calificada'!D4933</f>
        <v>201120S057</v>
      </c>
      <c r="B4932" t="str">
        <f>'Base Calificada'!U4933</f>
        <v>Social</v>
      </c>
    </row>
    <row r="4933" spans="1:2" x14ac:dyDescent="0.25">
      <c r="A4933" t="str">
        <f>'Base Calificada'!A4934&amp;'Base Calificada'!D4934</f>
        <v>201120S058</v>
      </c>
      <c r="B4933" t="str">
        <f>'Base Calificada'!U4934</f>
        <v>Social</v>
      </c>
    </row>
    <row r="4934" spans="1:2" x14ac:dyDescent="0.25">
      <c r="A4934" t="str">
        <f>'Base Calificada'!A4935&amp;'Base Calificada'!D4935</f>
        <v>201120S061</v>
      </c>
      <c r="B4934" t="str">
        <f>'Base Calificada'!U4935</f>
        <v>Social</v>
      </c>
    </row>
    <row r="4935" spans="1:2" x14ac:dyDescent="0.25">
      <c r="A4935" t="str">
        <f>'Base Calificada'!A4936&amp;'Base Calificada'!D4936</f>
        <v>201120S065</v>
      </c>
      <c r="B4935" t="str">
        <f>'Base Calificada'!U4936</f>
        <v>Social</v>
      </c>
    </row>
    <row r="4936" spans="1:2" x14ac:dyDescent="0.25">
      <c r="A4936" t="str">
        <f>'Base Calificada'!A4937&amp;'Base Calificada'!D4937</f>
        <v>201120S070</v>
      </c>
      <c r="B4936" t="str">
        <f>'Base Calificada'!U4937</f>
        <v>Social</v>
      </c>
    </row>
    <row r="4937" spans="1:2" x14ac:dyDescent="0.25">
      <c r="A4937" t="str">
        <f>'Base Calificada'!A4938&amp;'Base Calificada'!D4938</f>
        <v>201120S071</v>
      </c>
      <c r="B4937" t="str">
        <f>'Base Calificada'!U4938</f>
        <v>Social</v>
      </c>
    </row>
    <row r="4938" spans="1:2" x14ac:dyDescent="0.25">
      <c r="A4938" t="str">
        <f>'Base Calificada'!A4939&amp;'Base Calificada'!D4939</f>
        <v>201120S072</v>
      </c>
      <c r="B4938" t="str">
        <f>'Base Calificada'!U4939</f>
        <v>Social</v>
      </c>
    </row>
    <row r="4939" spans="1:2" x14ac:dyDescent="0.25">
      <c r="A4939" t="str">
        <f>'Base Calificada'!A4940&amp;'Base Calificada'!D4940</f>
        <v>201120S117</v>
      </c>
      <c r="B4939" t="str">
        <f>'Base Calificada'!U4940</f>
        <v>Social</v>
      </c>
    </row>
    <row r="4940" spans="1:2" x14ac:dyDescent="0.25">
      <c r="A4940" t="str">
        <f>'Base Calificada'!A4941&amp;'Base Calificada'!D4941</f>
        <v>201120S118</v>
      </c>
      <c r="B4940" t="str">
        <f>'Base Calificada'!U4941</f>
        <v>Social</v>
      </c>
    </row>
    <row r="4941" spans="1:2" x14ac:dyDescent="0.25">
      <c r="A4941" t="str">
        <f>'Base Calificada'!A4942&amp;'Base Calificada'!D4942</f>
        <v>201120S155</v>
      </c>
      <c r="B4941" t="str">
        <f>'Base Calificada'!U4942</f>
        <v>Social</v>
      </c>
    </row>
    <row r="4942" spans="1:2" x14ac:dyDescent="0.25">
      <c r="A4942" t="str">
        <f>'Base Calificada'!A4943&amp;'Base Calificada'!D4943</f>
        <v>201120S174</v>
      </c>
      <c r="B4942" t="str">
        <f>'Base Calificada'!U4943</f>
        <v>Social</v>
      </c>
    </row>
    <row r="4943" spans="1:2" x14ac:dyDescent="0.25">
      <c r="A4943" t="str">
        <f>'Base Calificada'!A4944&amp;'Base Calificada'!D4944</f>
        <v>201120S175</v>
      </c>
      <c r="B4943" t="str">
        <f>'Base Calificada'!U4944</f>
        <v>Social</v>
      </c>
    </row>
    <row r="4944" spans="1:2" x14ac:dyDescent="0.25">
      <c r="A4944" t="str">
        <f>'Base Calificada'!A4945&amp;'Base Calificada'!D4945</f>
        <v>201120S176</v>
      </c>
      <c r="B4944" t="str">
        <f>'Base Calificada'!U4945</f>
        <v>Social</v>
      </c>
    </row>
    <row r="4945" spans="1:2" x14ac:dyDescent="0.25">
      <c r="A4945" t="str">
        <f>'Base Calificada'!A4946&amp;'Base Calificada'!D4946</f>
        <v>201120S213</v>
      </c>
      <c r="B4945" t="str">
        <f>'Base Calificada'!U4946</f>
        <v>Social</v>
      </c>
    </row>
    <row r="4946" spans="1:2" x14ac:dyDescent="0.25">
      <c r="A4946" t="str">
        <f>'Base Calificada'!A4947&amp;'Base Calificada'!D4947</f>
        <v>201120S216</v>
      </c>
      <c r="B4946" t="str">
        <f>'Base Calificada'!U4947</f>
        <v>Social</v>
      </c>
    </row>
    <row r="4947" spans="1:2" x14ac:dyDescent="0.25">
      <c r="A4947" t="str">
        <f>'Base Calificada'!A4948&amp;'Base Calificada'!D4948</f>
        <v>201120S237</v>
      </c>
      <c r="B4947" t="str">
        <f>'Base Calificada'!U4948</f>
        <v>Social</v>
      </c>
    </row>
    <row r="4948" spans="1:2" x14ac:dyDescent="0.25">
      <c r="A4948" t="str">
        <f>'Base Calificada'!A4949&amp;'Base Calificada'!D4949</f>
        <v>201120U003</v>
      </c>
      <c r="B4948" t="str">
        <f>'Base Calificada'!U4949</f>
        <v>Social</v>
      </c>
    </row>
    <row r="4949" spans="1:2" x14ac:dyDescent="0.25">
      <c r="A4949" t="str">
        <f>'Base Calificada'!A4950&amp;'Base Calificada'!D4950</f>
        <v>201120U006</v>
      </c>
      <c r="B4949" t="str">
        <f>'Base Calificada'!U4950</f>
        <v>Social</v>
      </c>
    </row>
    <row r="4950" spans="1:2" x14ac:dyDescent="0.25">
      <c r="A4950" t="str">
        <f>'Base Calificada'!A4951&amp;'Base Calificada'!D4951</f>
        <v>201121E005</v>
      </c>
      <c r="B4950" t="str">
        <f>'Base Calificada'!U4951</f>
        <v>No social</v>
      </c>
    </row>
    <row r="4951" spans="1:2" x14ac:dyDescent="0.25">
      <c r="A4951" t="str">
        <f>'Base Calificada'!A4952&amp;'Base Calificada'!D4952</f>
        <v>201121E007</v>
      </c>
      <c r="B4951" t="str">
        <f>'Base Calificada'!U4952</f>
        <v>Social</v>
      </c>
    </row>
    <row r="4952" spans="1:2" x14ac:dyDescent="0.25">
      <c r="A4952" t="str">
        <f>'Base Calificada'!A4953&amp;'Base Calificada'!D4953</f>
        <v>201121E009</v>
      </c>
      <c r="B4952" t="str">
        <f>'Base Calificada'!U4953</f>
        <v>Social</v>
      </c>
    </row>
    <row r="4953" spans="1:2" x14ac:dyDescent="0.25">
      <c r="A4953" t="str">
        <f>'Base Calificada'!A4954&amp;'Base Calificada'!D4954</f>
        <v>201121F001</v>
      </c>
      <c r="B4953" t="str">
        <f>'Base Calificada'!U4954</f>
        <v>Social</v>
      </c>
    </row>
    <row r="4954" spans="1:2" x14ac:dyDescent="0.25">
      <c r="A4954" t="str">
        <f>'Base Calificada'!A4955&amp;'Base Calificada'!D4955</f>
        <v>201121F002</v>
      </c>
      <c r="B4954" t="str">
        <f>'Base Calificada'!U4955</f>
        <v>Social</v>
      </c>
    </row>
    <row r="4955" spans="1:2" x14ac:dyDescent="0.25">
      <c r="A4955" t="str">
        <f>'Base Calificada'!A4956&amp;'Base Calificada'!D4956</f>
        <v>201121F003</v>
      </c>
      <c r="B4955" t="str">
        <f>'Base Calificada'!U4956</f>
        <v>Social</v>
      </c>
    </row>
    <row r="4956" spans="1:2" x14ac:dyDescent="0.25">
      <c r="A4956" t="str">
        <f>'Base Calificada'!A4957&amp;'Base Calificada'!D4957</f>
        <v>201121F004</v>
      </c>
      <c r="B4956" t="str">
        <f>'Base Calificada'!U4957</f>
        <v>No social</v>
      </c>
    </row>
    <row r="4957" spans="1:2" x14ac:dyDescent="0.25">
      <c r="A4957" t="str">
        <f>'Base Calificada'!A4958&amp;'Base Calificada'!D4958</f>
        <v>201121G001</v>
      </c>
      <c r="B4957" t="str">
        <f>'Base Calificada'!U4958</f>
        <v>Social</v>
      </c>
    </row>
    <row r="4958" spans="1:2" x14ac:dyDescent="0.25">
      <c r="A4958" t="str">
        <f>'Base Calificada'!A4959&amp;'Base Calificada'!D4959</f>
        <v>201121I002</v>
      </c>
      <c r="B4958" t="str">
        <f>'Base Calificada'!U4959</f>
        <v>Social</v>
      </c>
    </row>
    <row r="4959" spans="1:2" x14ac:dyDescent="0.25">
      <c r="A4959" t="str">
        <f>'Base Calificada'!A4960&amp;'Base Calificada'!D4960</f>
        <v>201121I003</v>
      </c>
      <c r="B4959" t="str">
        <f>'Base Calificada'!U4960</f>
        <v>Social</v>
      </c>
    </row>
    <row r="4960" spans="1:2" x14ac:dyDescent="0.25">
      <c r="A4960" t="str">
        <f>'Base Calificada'!A4961&amp;'Base Calificada'!D4961</f>
        <v>201121K021</v>
      </c>
      <c r="B4960" t="str">
        <f>'Base Calificada'!U4961</f>
        <v>No social</v>
      </c>
    </row>
    <row r="4961" spans="1:2" x14ac:dyDescent="0.25">
      <c r="A4961" t="str">
        <f>'Base Calificada'!A4962&amp;'Base Calificada'!D4962</f>
        <v>201121K026</v>
      </c>
      <c r="B4961" t="str">
        <f>'Base Calificada'!U4962</f>
        <v>No social</v>
      </c>
    </row>
    <row r="4962" spans="1:2" x14ac:dyDescent="0.25">
      <c r="A4962" t="str">
        <f>'Base Calificada'!A4963&amp;'Base Calificada'!D4963</f>
        <v>201121K027</v>
      </c>
      <c r="B4962" t="str">
        <f>'Base Calificada'!U4963</f>
        <v>No social</v>
      </c>
    </row>
    <row r="4963" spans="1:2" x14ac:dyDescent="0.25">
      <c r="A4963" t="str">
        <f>'Base Calificada'!A4964&amp;'Base Calificada'!D4964</f>
        <v>201121M001</v>
      </c>
      <c r="B4963" t="str">
        <f>'Base Calificada'!U4964</f>
        <v>No social</v>
      </c>
    </row>
    <row r="4964" spans="1:2" x14ac:dyDescent="0.25">
      <c r="A4964" t="str">
        <f>'Base Calificada'!A4965&amp;'Base Calificada'!D4965</f>
        <v>201121O001</v>
      </c>
      <c r="B4964" t="str">
        <f>'Base Calificada'!U4965</f>
        <v>No social</v>
      </c>
    </row>
    <row r="4965" spans="1:2" x14ac:dyDescent="0.25">
      <c r="A4965" t="str">
        <f>'Base Calificada'!A4966&amp;'Base Calificada'!D4966</f>
        <v>201121O099</v>
      </c>
      <c r="B4965" t="str">
        <f>'Base Calificada'!U4966</f>
        <v>No social</v>
      </c>
    </row>
    <row r="4966" spans="1:2" x14ac:dyDescent="0.25">
      <c r="A4966" t="str">
        <f>'Base Calificada'!A4967&amp;'Base Calificada'!D4967</f>
        <v>201121P001</v>
      </c>
      <c r="B4966" t="str">
        <f>'Base Calificada'!U4967</f>
        <v>Social</v>
      </c>
    </row>
    <row r="4967" spans="1:2" x14ac:dyDescent="0.25">
      <c r="A4967" t="str">
        <f>'Base Calificada'!A4968&amp;'Base Calificada'!D4968</f>
        <v>201121P002</v>
      </c>
      <c r="B4967" t="str">
        <f>'Base Calificada'!U4968</f>
        <v>Social</v>
      </c>
    </row>
    <row r="4968" spans="1:2" x14ac:dyDescent="0.25">
      <c r="A4968" t="str">
        <f>'Base Calificada'!A4969&amp;'Base Calificada'!D4969</f>
        <v>201121U001</v>
      </c>
      <c r="B4968" t="str">
        <f>'Base Calificada'!U4969</f>
        <v>No social</v>
      </c>
    </row>
    <row r="4969" spans="1:2" x14ac:dyDescent="0.25">
      <c r="A4969" t="str">
        <f>'Base Calificada'!A4970&amp;'Base Calificada'!D4970</f>
        <v>201122M001</v>
      </c>
      <c r="B4969" t="str">
        <f>'Base Calificada'!U4970</f>
        <v>Social</v>
      </c>
    </row>
    <row r="4970" spans="1:2" x14ac:dyDescent="0.25">
      <c r="A4970" t="str">
        <f>'Base Calificada'!A4971&amp;'Base Calificada'!D4971</f>
        <v>201122O001</v>
      </c>
      <c r="B4970" t="str">
        <f>'Base Calificada'!U4971</f>
        <v>Social</v>
      </c>
    </row>
    <row r="4971" spans="1:2" x14ac:dyDescent="0.25">
      <c r="A4971" t="str">
        <f>'Base Calificada'!A4972&amp;'Base Calificada'!D4972</f>
        <v>201122R001</v>
      </c>
      <c r="B4971" t="str">
        <f>'Base Calificada'!U4972</f>
        <v>Social</v>
      </c>
    </row>
    <row r="4972" spans="1:2" x14ac:dyDescent="0.25">
      <c r="A4972" t="str">
        <f>'Base Calificada'!A4973&amp;'Base Calificada'!D4973</f>
        <v>201122R002</v>
      </c>
      <c r="B4972" t="str">
        <f>'Base Calificada'!U4973</f>
        <v>Social</v>
      </c>
    </row>
    <row r="4973" spans="1:2" x14ac:dyDescent="0.25">
      <c r="A4973" t="str">
        <f>'Base Calificada'!A4974&amp;'Base Calificada'!D4974</f>
        <v>201122R003</v>
      </c>
      <c r="B4973" t="str">
        <f>'Base Calificada'!U4974</f>
        <v>Social</v>
      </c>
    </row>
    <row r="4974" spans="1:2" x14ac:dyDescent="0.25">
      <c r="A4974" t="str">
        <f>'Base Calificada'!A4975&amp;'Base Calificada'!D4975</f>
        <v>201122R004</v>
      </c>
      <c r="B4974" t="str">
        <f>'Base Calificada'!U4975</f>
        <v>Social</v>
      </c>
    </row>
    <row r="4975" spans="1:2" x14ac:dyDescent="0.25">
      <c r="A4975" t="str">
        <f>'Base Calificada'!A4976&amp;'Base Calificada'!D4976</f>
        <v>201122R005</v>
      </c>
      <c r="B4975" t="str">
        <f>'Base Calificada'!U4976</f>
        <v>Social</v>
      </c>
    </row>
    <row r="4976" spans="1:2" x14ac:dyDescent="0.25">
      <c r="A4976" t="str">
        <f>'Base Calificada'!A4977&amp;'Base Calificada'!D4977</f>
        <v>201122R006</v>
      </c>
      <c r="B4976" t="str">
        <f>'Base Calificada'!U4977</f>
        <v>Social</v>
      </c>
    </row>
    <row r="4977" spans="1:2" x14ac:dyDescent="0.25">
      <c r="A4977" t="str">
        <f>'Base Calificada'!A4978&amp;'Base Calificada'!D4978</f>
        <v>201122R007</v>
      </c>
      <c r="B4977" t="str">
        <f>'Base Calificada'!U4978</f>
        <v>Social</v>
      </c>
    </row>
    <row r="4978" spans="1:2" x14ac:dyDescent="0.25">
      <c r="A4978" t="str">
        <f>'Base Calificada'!A4979&amp;'Base Calificada'!D4979</f>
        <v>201123N001</v>
      </c>
      <c r="B4978" t="str">
        <f>'Base Calificada'!U4979</f>
        <v>Social</v>
      </c>
    </row>
    <row r="4979" spans="1:2" x14ac:dyDescent="0.25">
      <c r="A4979" t="str">
        <f>'Base Calificada'!A4980&amp;'Base Calificada'!D4980</f>
        <v>201123N002</v>
      </c>
      <c r="B4979" t="str">
        <f>'Base Calificada'!U4980</f>
        <v>Social</v>
      </c>
    </row>
    <row r="4980" spans="1:2" x14ac:dyDescent="0.25">
      <c r="A4980" t="str">
        <f>'Base Calificada'!A4981&amp;'Base Calificada'!D4981</f>
        <v>201123N003</v>
      </c>
      <c r="B4980" t="str">
        <f>'Base Calificada'!U4981</f>
        <v>No social</v>
      </c>
    </row>
    <row r="4981" spans="1:2" x14ac:dyDescent="0.25">
      <c r="A4981" t="str">
        <f>'Base Calificada'!A4982&amp;'Base Calificada'!D4982</f>
        <v>201123R001</v>
      </c>
      <c r="B4981" t="str">
        <f>'Base Calificada'!U4982</f>
        <v>Social</v>
      </c>
    </row>
    <row r="4982" spans="1:2" x14ac:dyDescent="0.25">
      <c r="A4982" t="str">
        <f>'Base Calificada'!A4983&amp;'Base Calificada'!D4983</f>
        <v>201123R003</v>
      </c>
      <c r="B4982" t="str">
        <f>'Base Calificada'!U4983</f>
        <v>No social</v>
      </c>
    </row>
    <row r="4983" spans="1:2" x14ac:dyDescent="0.25">
      <c r="A4983" t="str">
        <f>'Base Calificada'!A4984&amp;'Base Calificada'!D4984</f>
        <v>201123R004</v>
      </c>
      <c r="B4983" t="str">
        <f>'Base Calificada'!U4984</f>
        <v>Social</v>
      </c>
    </row>
    <row r="4984" spans="1:2" x14ac:dyDescent="0.25">
      <c r="A4984" t="str">
        <f>'Base Calificada'!A4985&amp;'Base Calificada'!D4985</f>
        <v>201123R005</v>
      </c>
      <c r="B4984" t="str">
        <f>'Base Calificada'!U4985</f>
        <v>No social</v>
      </c>
    </row>
    <row r="4985" spans="1:2" x14ac:dyDescent="0.25">
      <c r="A4985" t="str">
        <f>'Base Calificada'!A4986&amp;'Base Calificada'!D4986</f>
        <v>201123R007</v>
      </c>
      <c r="B4985" t="str">
        <f>'Base Calificada'!U4986</f>
        <v>No social</v>
      </c>
    </row>
    <row r="4986" spans="1:2" x14ac:dyDescent="0.25">
      <c r="A4986" t="str">
        <f>'Base Calificada'!A4987&amp;'Base Calificada'!D4987</f>
        <v>201123R010</v>
      </c>
      <c r="B4986" t="str">
        <f>'Base Calificada'!U4987</f>
        <v>No social</v>
      </c>
    </row>
    <row r="4987" spans="1:2" x14ac:dyDescent="0.25">
      <c r="A4987" t="str">
        <f>'Base Calificada'!A4988&amp;'Base Calificada'!D4988</f>
        <v>201123R011</v>
      </c>
      <c r="B4987" t="str">
        <f>'Base Calificada'!U4988</f>
        <v>No social</v>
      </c>
    </row>
    <row r="4988" spans="1:2" x14ac:dyDescent="0.25">
      <c r="A4988" t="str">
        <f>'Base Calificada'!A4989&amp;'Base Calificada'!D4989</f>
        <v>201123R013</v>
      </c>
      <c r="B4988" t="str">
        <f>'Base Calificada'!U4989</f>
        <v>Social</v>
      </c>
    </row>
    <row r="4989" spans="1:2" x14ac:dyDescent="0.25">
      <c r="A4989" t="str">
        <f>'Base Calificada'!A4990&amp;'Base Calificada'!D4990</f>
        <v>201123R019</v>
      </c>
      <c r="B4989" t="str">
        <f>'Base Calificada'!U4990</f>
        <v>Social</v>
      </c>
    </row>
    <row r="4990" spans="1:2" x14ac:dyDescent="0.25">
      <c r="A4990" t="str">
        <f>'Base Calificada'!A4991&amp;'Base Calificada'!D4991</f>
        <v>201123R031</v>
      </c>
      <c r="B4990" t="str">
        <f>'Base Calificada'!U4991</f>
        <v>No social</v>
      </c>
    </row>
    <row r="4991" spans="1:2" x14ac:dyDescent="0.25">
      <c r="A4991" t="str">
        <f>'Base Calificada'!A4992&amp;'Base Calificada'!D4992</f>
        <v>201123R032</v>
      </c>
      <c r="B4991" t="str">
        <f>'Base Calificada'!U4992</f>
        <v>No social</v>
      </c>
    </row>
    <row r="4992" spans="1:2" x14ac:dyDescent="0.25">
      <c r="A4992" t="str">
        <f>'Base Calificada'!A4993&amp;'Base Calificada'!D4993</f>
        <v>201123R033</v>
      </c>
      <c r="B4992" t="str">
        <f>'Base Calificada'!U4993</f>
        <v>No social</v>
      </c>
    </row>
    <row r="4993" spans="1:2" x14ac:dyDescent="0.25">
      <c r="A4993" t="str">
        <f>'Base Calificada'!A4994&amp;'Base Calificada'!D4994</f>
        <v>201123R034</v>
      </c>
      <c r="B4993" t="str">
        <f>'Base Calificada'!U4994</f>
        <v>Social</v>
      </c>
    </row>
    <row r="4994" spans="1:2" x14ac:dyDescent="0.25">
      <c r="A4994" t="str">
        <f>'Base Calificada'!A4995&amp;'Base Calificada'!D4995</f>
        <v>201123R038</v>
      </c>
      <c r="B4994" t="str">
        <f>'Base Calificada'!U4995</f>
        <v>No social</v>
      </c>
    </row>
    <row r="4995" spans="1:2" x14ac:dyDescent="0.25">
      <c r="A4995" t="str">
        <f>'Base Calificada'!A4996&amp;'Base Calificada'!D4996</f>
        <v>201123R065</v>
      </c>
      <c r="B4995" t="str">
        <f>'Base Calificada'!U4996</f>
        <v>No social</v>
      </c>
    </row>
    <row r="4996" spans="1:2" x14ac:dyDescent="0.25">
      <c r="A4996" t="str">
        <f>'Base Calificada'!A4997&amp;'Base Calificada'!D4997</f>
        <v>201123R066</v>
      </c>
      <c r="B4996" t="str">
        <f>'Base Calificada'!U4997</f>
        <v>No social</v>
      </c>
    </row>
    <row r="4997" spans="1:2" x14ac:dyDescent="0.25">
      <c r="A4997" t="str">
        <f>'Base Calificada'!A4998&amp;'Base Calificada'!D4998</f>
        <v>201123R067</v>
      </c>
      <c r="B4997" t="str">
        <f>'Base Calificada'!U4998</f>
        <v>Social</v>
      </c>
    </row>
    <row r="4998" spans="1:2" x14ac:dyDescent="0.25">
      <c r="A4998" t="str">
        <f>'Base Calificada'!A4999&amp;'Base Calificada'!D4999</f>
        <v>201123R068</v>
      </c>
      <c r="B4998" t="str">
        <f>'Base Calificada'!U4999</f>
        <v>Social</v>
      </c>
    </row>
    <row r="4999" spans="1:2" x14ac:dyDescent="0.25">
      <c r="A4999" t="str">
        <f>'Base Calificada'!A5000&amp;'Base Calificada'!D5000</f>
        <v>201123R072</v>
      </c>
      <c r="B4999" t="str">
        <f>'Base Calificada'!U5000</f>
        <v>No social</v>
      </c>
    </row>
    <row r="5000" spans="1:2" x14ac:dyDescent="0.25">
      <c r="A5000" t="str">
        <f>'Base Calificada'!A5001&amp;'Base Calificada'!D5001</f>
        <v>201123R073</v>
      </c>
      <c r="B5000" t="str">
        <f>'Base Calificada'!U5001</f>
        <v>No social</v>
      </c>
    </row>
    <row r="5001" spans="1:2" x14ac:dyDescent="0.25">
      <c r="A5001" t="str">
        <f>'Base Calificada'!A5002&amp;'Base Calificada'!D5002</f>
        <v>201123R074</v>
      </c>
      <c r="B5001" t="str">
        <f>'Base Calificada'!U5002</f>
        <v>Social</v>
      </c>
    </row>
    <row r="5002" spans="1:2" x14ac:dyDescent="0.25">
      <c r="A5002" t="str">
        <f>'Base Calificada'!A5003&amp;'Base Calificada'!D5003</f>
        <v>201123R078</v>
      </c>
      <c r="B5002" t="str">
        <f>'Base Calificada'!U5003</f>
        <v>No social</v>
      </c>
    </row>
    <row r="5003" spans="1:2" x14ac:dyDescent="0.25">
      <c r="A5003" t="str">
        <f>'Base Calificada'!A5004&amp;'Base Calificada'!D5004</f>
        <v>201123R104</v>
      </c>
      <c r="B5003" t="str">
        <f>'Base Calificada'!U5004</f>
        <v>No social</v>
      </c>
    </row>
    <row r="5004" spans="1:2" x14ac:dyDescent="0.25">
      <c r="A5004" t="str">
        <f>'Base Calificada'!A5005&amp;'Base Calificada'!D5005</f>
        <v>201123R105</v>
      </c>
      <c r="B5004" t="str">
        <f>'Base Calificada'!U5005</f>
        <v>No social</v>
      </c>
    </row>
    <row r="5005" spans="1:2" x14ac:dyDescent="0.25">
      <c r="A5005" t="str">
        <f>'Base Calificada'!A5006&amp;'Base Calificada'!D5006</f>
        <v>201123R106</v>
      </c>
      <c r="B5005" t="str">
        <f>'Base Calificada'!U5006</f>
        <v>No social</v>
      </c>
    </row>
    <row r="5006" spans="1:2" x14ac:dyDescent="0.25">
      <c r="A5006" t="str">
        <f>'Base Calificada'!A5007&amp;'Base Calificada'!D5007</f>
        <v>201123R110</v>
      </c>
      <c r="B5006" t="str">
        <f>'Base Calificada'!U5007</f>
        <v>No social</v>
      </c>
    </row>
    <row r="5007" spans="1:2" x14ac:dyDescent="0.25">
      <c r="A5007" t="str">
        <f>'Base Calificada'!A5008&amp;'Base Calificada'!D5008</f>
        <v>201123R112</v>
      </c>
      <c r="B5007" t="str">
        <f>'Base Calificada'!U5008</f>
        <v>Social</v>
      </c>
    </row>
    <row r="5008" spans="1:2" x14ac:dyDescent="0.25">
      <c r="A5008" t="str">
        <f>'Base Calificada'!A5009&amp;'Base Calificada'!D5009</f>
        <v>201123R114</v>
      </c>
      <c r="B5008" t="str">
        <f>'Base Calificada'!U5009</f>
        <v>Social</v>
      </c>
    </row>
    <row r="5009" spans="1:2" x14ac:dyDescent="0.25">
      <c r="A5009" t="str">
        <f>'Base Calificada'!A5010&amp;'Base Calificada'!D5010</f>
        <v>201123R115</v>
      </c>
      <c r="B5009" t="str">
        <f>'Base Calificada'!U5010</f>
        <v>No social</v>
      </c>
    </row>
    <row r="5010" spans="1:2" x14ac:dyDescent="0.25">
      <c r="A5010" t="str">
        <f>'Base Calificada'!A5011&amp;'Base Calificada'!D5011</f>
        <v>201123R116</v>
      </c>
      <c r="B5010" t="str">
        <f>'Base Calificada'!U5011</f>
        <v>No social</v>
      </c>
    </row>
    <row r="5011" spans="1:2" x14ac:dyDescent="0.25">
      <c r="A5011" t="str">
        <f>'Base Calificada'!A5012&amp;'Base Calificada'!D5012</f>
        <v>201123R117</v>
      </c>
      <c r="B5011" t="str">
        <f>'Base Calificada'!U5012</f>
        <v>No social</v>
      </c>
    </row>
    <row r="5012" spans="1:2" x14ac:dyDescent="0.25">
      <c r="A5012" t="str">
        <f>'Base Calificada'!A5013&amp;'Base Calificada'!D5013</f>
        <v>201123R118</v>
      </c>
      <c r="B5012" t="str">
        <f>'Base Calificada'!U5013</f>
        <v>No social</v>
      </c>
    </row>
    <row r="5013" spans="1:2" x14ac:dyDescent="0.25">
      <c r="A5013" t="str">
        <f>'Base Calificada'!A5014&amp;'Base Calificada'!D5014</f>
        <v>201123R119</v>
      </c>
      <c r="B5013" t="str">
        <f>'Base Calificada'!U5014</f>
        <v>Social</v>
      </c>
    </row>
    <row r="5014" spans="1:2" x14ac:dyDescent="0.25">
      <c r="A5014" t="str">
        <f>'Base Calificada'!A5015&amp;'Base Calificada'!D5015</f>
        <v>201123R120</v>
      </c>
      <c r="B5014" t="str">
        <f>'Base Calificada'!U5015</f>
        <v>Social</v>
      </c>
    </row>
    <row r="5015" spans="1:2" x14ac:dyDescent="0.25">
      <c r="A5015" t="str">
        <f>'Base Calificada'!A5016&amp;'Base Calificada'!D5016</f>
        <v>201123R121</v>
      </c>
      <c r="B5015" t="str">
        <f>'Base Calificada'!U5016</f>
        <v>Social</v>
      </c>
    </row>
    <row r="5016" spans="1:2" x14ac:dyDescent="0.25">
      <c r="A5016" t="str">
        <f>'Base Calificada'!A5017&amp;'Base Calificada'!D5017</f>
        <v>201123R122</v>
      </c>
      <c r="B5016" t="str">
        <f>'Base Calificada'!U5017</f>
        <v>No social</v>
      </c>
    </row>
    <row r="5017" spans="1:2" x14ac:dyDescent="0.25">
      <c r="A5017" t="str">
        <f>'Base Calificada'!A5018&amp;'Base Calificada'!D5018</f>
        <v>201123R123</v>
      </c>
      <c r="B5017" t="str">
        <f>'Base Calificada'!U5018</f>
        <v>No social</v>
      </c>
    </row>
    <row r="5018" spans="1:2" x14ac:dyDescent="0.25">
      <c r="A5018" t="str">
        <f>'Base Calificada'!A5019&amp;'Base Calificada'!D5019</f>
        <v>201123R124</v>
      </c>
      <c r="B5018" t="str">
        <f>'Base Calificada'!U5019</f>
        <v>Social</v>
      </c>
    </row>
    <row r="5019" spans="1:2" x14ac:dyDescent="0.25">
      <c r="A5019" t="str">
        <f>'Base Calificada'!A5020&amp;'Base Calificada'!D5020</f>
        <v>201123U001</v>
      </c>
      <c r="B5019" t="str">
        <f>'Base Calificada'!U5020</f>
        <v>Social</v>
      </c>
    </row>
    <row r="5020" spans="1:2" x14ac:dyDescent="0.25">
      <c r="A5020" t="str">
        <f>'Base Calificada'!A5021&amp;'Base Calificada'!D5021</f>
        <v>201123U002</v>
      </c>
      <c r="B5020" t="str">
        <f>'Base Calificada'!U5021</f>
        <v>Social</v>
      </c>
    </row>
    <row r="5021" spans="1:2" x14ac:dyDescent="0.25">
      <c r="A5021" t="str">
        <f>'Base Calificada'!A5022&amp;'Base Calificada'!D5022</f>
        <v>201123U003</v>
      </c>
      <c r="B5021" t="str">
        <f>'Base Calificada'!U5022</f>
        <v>Social</v>
      </c>
    </row>
    <row r="5022" spans="1:2" x14ac:dyDescent="0.25">
      <c r="A5022" t="str">
        <f>'Base Calificada'!A5023&amp;'Base Calificada'!D5023</f>
        <v>201123U004</v>
      </c>
      <c r="B5022" t="str">
        <f>'Base Calificada'!U5023</f>
        <v>Social</v>
      </c>
    </row>
    <row r="5023" spans="1:2" x14ac:dyDescent="0.25">
      <c r="A5023" t="str">
        <f>'Base Calificada'!A5024&amp;'Base Calificada'!D5024</f>
        <v>201123U005</v>
      </c>
      <c r="B5023" t="str">
        <f>'Base Calificada'!U5024</f>
        <v>Social</v>
      </c>
    </row>
    <row r="5024" spans="1:2" x14ac:dyDescent="0.25">
      <c r="A5024" t="str">
        <f>'Base Calificada'!A5025&amp;'Base Calificada'!D5025</f>
        <v>201123U006</v>
      </c>
      <c r="B5024" t="str">
        <f>'Base Calificada'!U5025</f>
        <v>Social</v>
      </c>
    </row>
    <row r="5025" spans="1:2" x14ac:dyDescent="0.25">
      <c r="A5025" t="str">
        <f>'Base Calificada'!A5026&amp;'Base Calificada'!D5026</f>
        <v>201123U007</v>
      </c>
      <c r="B5025" t="str">
        <f>'Base Calificada'!U5026</f>
        <v>Social</v>
      </c>
    </row>
    <row r="5026" spans="1:2" x14ac:dyDescent="0.25">
      <c r="A5026" t="str">
        <f>'Base Calificada'!A5027&amp;'Base Calificada'!D5027</f>
        <v>201123U008</v>
      </c>
      <c r="B5026" t="str">
        <f>'Base Calificada'!U5027</f>
        <v>Social</v>
      </c>
    </row>
    <row r="5027" spans="1:2" x14ac:dyDescent="0.25">
      <c r="A5027" t="str">
        <f>'Base Calificada'!A5028&amp;'Base Calificada'!D5028</f>
        <v>201123U009</v>
      </c>
      <c r="B5027" t="str">
        <f>'Base Calificada'!U5028</f>
        <v>Social</v>
      </c>
    </row>
    <row r="5028" spans="1:2" x14ac:dyDescent="0.25">
      <c r="A5028" t="str">
        <f>'Base Calificada'!A5029&amp;'Base Calificada'!D5029</f>
        <v>201123U010</v>
      </c>
      <c r="B5028" t="str">
        <f>'Base Calificada'!U5029</f>
        <v>Social</v>
      </c>
    </row>
    <row r="5029" spans="1:2" x14ac:dyDescent="0.25">
      <c r="A5029" t="str">
        <f>'Base Calificada'!A5030&amp;'Base Calificada'!D5030</f>
        <v>201123U011</v>
      </c>
      <c r="B5029" t="str">
        <f>'Base Calificada'!U5030</f>
        <v>Social</v>
      </c>
    </row>
    <row r="5030" spans="1:2" x14ac:dyDescent="0.25">
      <c r="A5030" t="str">
        <f>'Base Calificada'!A5031&amp;'Base Calificada'!D5031</f>
        <v>201123U012</v>
      </c>
      <c r="B5030" t="str">
        <f>'Base Calificada'!U5031</f>
        <v>Social</v>
      </c>
    </row>
    <row r="5031" spans="1:2" x14ac:dyDescent="0.25">
      <c r="A5031" t="str">
        <f>'Base Calificada'!A5032&amp;'Base Calificada'!D5032</f>
        <v>201123U013</v>
      </c>
      <c r="B5031" t="str">
        <f>'Base Calificada'!U5032</f>
        <v>Social</v>
      </c>
    </row>
    <row r="5032" spans="1:2" x14ac:dyDescent="0.25">
      <c r="A5032" t="str">
        <f>'Base Calificada'!A5033&amp;'Base Calificada'!D5033</f>
        <v>201123U014</v>
      </c>
      <c r="B5032" t="str">
        <f>'Base Calificada'!U5033</f>
        <v>Social</v>
      </c>
    </row>
    <row r="5033" spans="1:2" x14ac:dyDescent="0.25">
      <c r="A5033" t="str">
        <f>'Base Calificada'!A5034&amp;'Base Calificada'!D5034</f>
        <v>201123U015</v>
      </c>
      <c r="B5033" t="str">
        <f>'Base Calificada'!U5034</f>
        <v>Social</v>
      </c>
    </row>
    <row r="5034" spans="1:2" x14ac:dyDescent="0.25">
      <c r="A5034" t="str">
        <f>'Base Calificada'!A5035&amp;'Base Calificada'!D5035</f>
        <v>201123U016</v>
      </c>
      <c r="B5034" t="str">
        <f>'Base Calificada'!U5035</f>
        <v>Social</v>
      </c>
    </row>
    <row r="5035" spans="1:2" x14ac:dyDescent="0.25">
      <c r="A5035" t="str">
        <f>'Base Calificada'!A5036&amp;'Base Calificada'!D5036</f>
        <v>201123U017</v>
      </c>
      <c r="B5035" t="str">
        <f>'Base Calificada'!U5036</f>
        <v>Social</v>
      </c>
    </row>
    <row r="5036" spans="1:2" x14ac:dyDescent="0.25">
      <c r="A5036" t="str">
        <f>'Base Calificada'!A5037&amp;'Base Calificada'!D5037</f>
        <v>201123U018</v>
      </c>
      <c r="B5036" t="str">
        <f>'Base Calificada'!U5037</f>
        <v>Social</v>
      </c>
    </row>
    <row r="5037" spans="1:2" x14ac:dyDescent="0.25">
      <c r="A5037" t="str">
        <f>'Base Calificada'!A5038&amp;'Base Calificada'!D5038</f>
        <v>201123U019</v>
      </c>
      <c r="B5037" t="str">
        <f>'Base Calificada'!U5038</f>
        <v>Social</v>
      </c>
    </row>
    <row r="5038" spans="1:2" x14ac:dyDescent="0.25">
      <c r="A5038" t="str">
        <f>'Base Calificada'!A5039&amp;'Base Calificada'!D5039</f>
        <v>201123U020</v>
      </c>
      <c r="B5038" t="str">
        <f>'Base Calificada'!U5039</f>
        <v>Social</v>
      </c>
    </row>
    <row r="5039" spans="1:2" x14ac:dyDescent="0.25">
      <c r="A5039" t="str">
        <f>'Base Calificada'!A5040&amp;'Base Calificada'!D5040</f>
        <v>201123U022</v>
      </c>
      <c r="B5039" t="str">
        <f>'Base Calificada'!U5040</f>
        <v>Social</v>
      </c>
    </row>
    <row r="5040" spans="1:2" x14ac:dyDescent="0.25">
      <c r="A5040" t="str">
        <f>'Base Calificada'!A5041&amp;'Base Calificada'!D5041</f>
        <v>201123U023</v>
      </c>
      <c r="B5040" t="str">
        <f>'Base Calificada'!U5041</f>
        <v>Social</v>
      </c>
    </row>
    <row r="5041" spans="1:2" x14ac:dyDescent="0.25">
      <c r="A5041" t="str">
        <f>'Base Calificada'!A5042&amp;'Base Calificada'!D5042</f>
        <v>201123U024</v>
      </c>
      <c r="B5041" t="str">
        <f>'Base Calificada'!U5042</f>
        <v>Social</v>
      </c>
    </row>
    <row r="5042" spans="1:2" x14ac:dyDescent="0.25">
      <c r="A5042" t="str">
        <f>'Base Calificada'!A5043&amp;'Base Calificada'!D5043</f>
        <v>201123U025</v>
      </c>
      <c r="B5042" t="str">
        <f>'Base Calificada'!U5043</f>
        <v>No social</v>
      </c>
    </row>
    <row r="5043" spans="1:2" x14ac:dyDescent="0.25">
      <c r="A5043" t="str">
        <f>'Base Calificada'!A5044&amp;'Base Calificada'!D5044</f>
        <v>201123U026</v>
      </c>
      <c r="B5043" t="str">
        <f>'Base Calificada'!U5044</f>
        <v>No social</v>
      </c>
    </row>
    <row r="5044" spans="1:2" x14ac:dyDescent="0.25">
      <c r="A5044" t="str">
        <f>'Base Calificada'!A5045&amp;'Base Calificada'!D5045</f>
        <v>201123U027</v>
      </c>
      <c r="B5044" t="str">
        <f>'Base Calificada'!U5045</f>
        <v>No social</v>
      </c>
    </row>
    <row r="5045" spans="1:2" x14ac:dyDescent="0.25">
      <c r="A5045" t="str">
        <f>'Base Calificada'!A5046&amp;'Base Calificada'!D5046</f>
        <v>201123U030</v>
      </c>
      <c r="B5045" t="str">
        <f>'Base Calificada'!U5046</f>
        <v>No social</v>
      </c>
    </row>
    <row r="5046" spans="1:2" x14ac:dyDescent="0.25">
      <c r="A5046" t="str">
        <f>'Base Calificada'!A5047&amp;'Base Calificada'!D5047</f>
        <v>201123U033</v>
      </c>
      <c r="B5046" t="str">
        <f>'Base Calificada'!U5047</f>
        <v>Social</v>
      </c>
    </row>
    <row r="5047" spans="1:2" x14ac:dyDescent="0.25">
      <c r="A5047" t="str">
        <f>'Base Calificada'!A5048&amp;'Base Calificada'!D5048</f>
        <v>201123U035</v>
      </c>
      <c r="B5047" t="str">
        <f>'Base Calificada'!U5048</f>
        <v>No social</v>
      </c>
    </row>
    <row r="5048" spans="1:2" x14ac:dyDescent="0.25">
      <c r="A5048" t="str">
        <f>'Base Calificada'!A5049&amp;'Base Calificada'!D5049</f>
        <v>201123U036</v>
      </c>
      <c r="B5048" t="str">
        <f>'Base Calificada'!U5049</f>
        <v>Social</v>
      </c>
    </row>
    <row r="5049" spans="1:2" x14ac:dyDescent="0.25">
      <c r="A5049" t="str">
        <f>'Base Calificada'!A5050&amp;'Base Calificada'!D5050</f>
        <v>201123U037</v>
      </c>
      <c r="B5049" t="str">
        <f>'Base Calificada'!U5050</f>
        <v>No social</v>
      </c>
    </row>
    <row r="5050" spans="1:2" x14ac:dyDescent="0.25">
      <c r="A5050" t="str">
        <f>'Base Calificada'!A5051&amp;'Base Calificada'!D5051</f>
        <v>201123U038</v>
      </c>
      <c r="B5050" t="str">
        <f>'Base Calificada'!U5051</f>
        <v>Social</v>
      </c>
    </row>
    <row r="5051" spans="1:2" x14ac:dyDescent="0.25">
      <c r="A5051" t="str">
        <f>'Base Calificada'!A5052&amp;'Base Calificada'!D5052</f>
        <v>201123U039</v>
      </c>
      <c r="B5051" t="str">
        <f>'Base Calificada'!U5052</f>
        <v>Social</v>
      </c>
    </row>
    <row r="5052" spans="1:2" x14ac:dyDescent="0.25">
      <c r="A5052" t="str">
        <f>'Base Calificada'!A5053&amp;'Base Calificada'!D5053</f>
        <v>201123U040</v>
      </c>
      <c r="B5052" t="str">
        <f>'Base Calificada'!U5053</f>
        <v>Social</v>
      </c>
    </row>
    <row r="5053" spans="1:2" x14ac:dyDescent="0.25">
      <c r="A5053" t="str">
        <f>'Base Calificada'!A5054&amp;'Base Calificada'!D5054</f>
        <v>201123U041</v>
      </c>
      <c r="B5053" t="str">
        <f>'Base Calificada'!U5054</f>
        <v>Social</v>
      </c>
    </row>
    <row r="5054" spans="1:2" x14ac:dyDescent="0.25">
      <c r="A5054" t="str">
        <f>'Base Calificada'!A5055&amp;'Base Calificada'!D5055</f>
        <v>201123U042</v>
      </c>
      <c r="B5054" t="str">
        <f>'Base Calificada'!U5055</f>
        <v>Social</v>
      </c>
    </row>
    <row r="5055" spans="1:2" x14ac:dyDescent="0.25">
      <c r="A5055" t="str">
        <f>'Base Calificada'!A5056&amp;'Base Calificada'!D5056</f>
        <v>201123U043</v>
      </c>
      <c r="B5055" t="str">
        <f>'Base Calificada'!U5056</f>
        <v>Social</v>
      </c>
    </row>
    <row r="5056" spans="1:2" x14ac:dyDescent="0.25">
      <c r="A5056" t="str">
        <f>'Base Calificada'!A5057&amp;'Base Calificada'!D5057</f>
        <v>201123U044</v>
      </c>
      <c r="B5056" t="str">
        <f>'Base Calificada'!U5057</f>
        <v>Social</v>
      </c>
    </row>
    <row r="5057" spans="1:2" x14ac:dyDescent="0.25">
      <c r="A5057" t="str">
        <f>'Base Calificada'!A5058&amp;'Base Calificada'!D5058</f>
        <v>201123U045</v>
      </c>
      <c r="B5057" t="str">
        <f>'Base Calificada'!U5058</f>
        <v>Social</v>
      </c>
    </row>
    <row r="5058" spans="1:2" x14ac:dyDescent="0.25">
      <c r="A5058" t="str">
        <f>'Base Calificada'!A5059&amp;'Base Calificada'!D5059</f>
        <v>201123U047</v>
      </c>
      <c r="B5058" t="str">
        <f>'Base Calificada'!U5059</f>
        <v>Social</v>
      </c>
    </row>
    <row r="5059" spans="1:2" x14ac:dyDescent="0.25">
      <c r="A5059" t="str">
        <f>'Base Calificada'!A5060&amp;'Base Calificada'!D5060</f>
        <v>201123U048</v>
      </c>
      <c r="B5059" t="str">
        <f>'Base Calificada'!U5060</f>
        <v>Social</v>
      </c>
    </row>
    <row r="5060" spans="1:2" x14ac:dyDescent="0.25">
      <c r="A5060" t="str">
        <f>'Base Calificada'!A5061&amp;'Base Calificada'!D5061</f>
        <v>201123U049</v>
      </c>
      <c r="B5060" t="str">
        <f>'Base Calificada'!U5061</f>
        <v>Social</v>
      </c>
    </row>
    <row r="5061" spans="1:2" x14ac:dyDescent="0.25">
      <c r="A5061" t="str">
        <f>'Base Calificada'!A5062&amp;'Base Calificada'!D5062</f>
        <v>201123U050</v>
      </c>
      <c r="B5061" t="str">
        <f>'Base Calificada'!U5062</f>
        <v>Social</v>
      </c>
    </row>
    <row r="5062" spans="1:2" x14ac:dyDescent="0.25">
      <c r="A5062" t="str">
        <f>'Base Calificada'!A5063&amp;'Base Calificada'!D5063</f>
        <v>201123U052</v>
      </c>
      <c r="B5062" t="str">
        <f>'Base Calificada'!U5063</f>
        <v>Social</v>
      </c>
    </row>
    <row r="5063" spans="1:2" x14ac:dyDescent="0.25">
      <c r="A5063" t="str">
        <f>'Base Calificada'!A5064&amp;'Base Calificada'!D5064</f>
        <v>201123U053</v>
      </c>
      <c r="B5063" t="str">
        <f>'Base Calificada'!U5064</f>
        <v>Social</v>
      </c>
    </row>
    <row r="5064" spans="1:2" x14ac:dyDescent="0.25">
      <c r="A5064" t="str">
        <f>'Base Calificada'!A5065&amp;'Base Calificada'!D5065</f>
        <v>201123U054</v>
      </c>
      <c r="B5064" t="str">
        <f>'Base Calificada'!U5065</f>
        <v>Social</v>
      </c>
    </row>
    <row r="5065" spans="1:2" x14ac:dyDescent="0.25">
      <c r="A5065" t="str">
        <f>'Base Calificada'!A5066&amp;'Base Calificada'!D5066</f>
        <v>201123U057</v>
      </c>
      <c r="B5065" t="str">
        <f>'Base Calificada'!U5066</f>
        <v>No social</v>
      </c>
    </row>
    <row r="5066" spans="1:2" x14ac:dyDescent="0.25">
      <c r="A5066" t="str">
        <f>'Base Calificada'!A5067&amp;'Base Calificada'!D5067</f>
        <v>201123U058</v>
      </c>
      <c r="B5066" t="str">
        <f>'Base Calificada'!U5067</f>
        <v>Social</v>
      </c>
    </row>
    <row r="5067" spans="1:2" x14ac:dyDescent="0.25">
      <c r="A5067" t="str">
        <f>'Base Calificada'!A5068&amp;'Base Calificada'!D5068</f>
        <v>201123U059</v>
      </c>
      <c r="B5067" t="str">
        <f>'Base Calificada'!U5068</f>
        <v>Social</v>
      </c>
    </row>
    <row r="5068" spans="1:2" x14ac:dyDescent="0.25">
      <c r="A5068" t="str">
        <f>'Base Calificada'!A5069&amp;'Base Calificada'!D5069</f>
        <v>201123U060</v>
      </c>
      <c r="B5068" t="str">
        <f>'Base Calificada'!U5069</f>
        <v>Social</v>
      </c>
    </row>
    <row r="5069" spans="1:2" x14ac:dyDescent="0.25">
      <c r="A5069" t="str">
        <f>'Base Calificada'!A5070&amp;'Base Calificada'!D5070</f>
        <v>201123U061</v>
      </c>
      <c r="B5069" t="str">
        <f>'Base Calificada'!U5070</f>
        <v>Social</v>
      </c>
    </row>
    <row r="5070" spans="1:2" x14ac:dyDescent="0.25">
      <c r="A5070" t="str">
        <f>'Base Calificada'!A5071&amp;'Base Calificada'!D5071</f>
        <v>201123U062</v>
      </c>
      <c r="B5070" t="str">
        <f>'Base Calificada'!U5071</f>
        <v>Social</v>
      </c>
    </row>
    <row r="5071" spans="1:2" x14ac:dyDescent="0.25">
      <c r="A5071" t="str">
        <f>'Base Calificada'!A5072&amp;'Base Calificada'!D5072</f>
        <v>201123U063</v>
      </c>
      <c r="B5071" t="str">
        <f>'Base Calificada'!U5072</f>
        <v>Social</v>
      </c>
    </row>
    <row r="5072" spans="1:2" x14ac:dyDescent="0.25">
      <c r="A5072" t="str">
        <f>'Base Calificada'!A5073&amp;'Base Calificada'!D5073</f>
        <v>201123U064</v>
      </c>
      <c r="B5072" t="str">
        <f>'Base Calificada'!U5073</f>
        <v>Social</v>
      </c>
    </row>
    <row r="5073" spans="1:2" x14ac:dyDescent="0.25">
      <c r="A5073" t="str">
        <f>'Base Calificada'!A5074&amp;'Base Calificada'!D5074</f>
        <v>201123U065</v>
      </c>
      <c r="B5073" t="str">
        <f>'Base Calificada'!U5074</f>
        <v>Social</v>
      </c>
    </row>
    <row r="5074" spans="1:2" x14ac:dyDescent="0.25">
      <c r="A5074" t="str">
        <f>'Base Calificada'!A5075&amp;'Base Calificada'!D5075</f>
        <v>201123U067</v>
      </c>
      <c r="B5074" t="str">
        <f>'Base Calificada'!U5075</f>
        <v>Social</v>
      </c>
    </row>
    <row r="5075" spans="1:2" x14ac:dyDescent="0.25">
      <c r="A5075" t="str">
        <f>'Base Calificada'!A5076&amp;'Base Calificada'!D5076</f>
        <v>201123U068</v>
      </c>
      <c r="B5075" t="str">
        <f>'Base Calificada'!U5076</f>
        <v>Social</v>
      </c>
    </row>
    <row r="5076" spans="1:2" x14ac:dyDescent="0.25">
      <c r="A5076" t="str">
        <f>'Base Calificada'!A5077&amp;'Base Calificada'!D5077</f>
        <v>201123U069</v>
      </c>
      <c r="B5076" t="str">
        <f>'Base Calificada'!U5077</f>
        <v>Social</v>
      </c>
    </row>
    <row r="5077" spans="1:2" x14ac:dyDescent="0.25">
      <c r="A5077" t="str">
        <f>'Base Calificada'!A5078&amp;'Base Calificada'!D5078</f>
        <v>201123U070</v>
      </c>
      <c r="B5077" t="str">
        <f>'Base Calificada'!U5078</f>
        <v>Social</v>
      </c>
    </row>
    <row r="5078" spans="1:2" x14ac:dyDescent="0.25">
      <c r="A5078" t="str">
        <f>'Base Calificada'!A5079&amp;'Base Calificada'!D5079</f>
        <v>201123U071</v>
      </c>
      <c r="B5078" t="str">
        <f>'Base Calificada'!U5079</f>
        <v>Social</v>
      </c>
    </row>
    <row r="5079" spans="1:2" x14ac:dyDescent="0.25">
      <c r="A5079" t="str">
        <f>'Base Calificada'!A5080&amp;'Base Calificada'!D5080</f>
        <v>201123U072</v>
      </c>
      <c r="B5079" t="str">
        <f>'Base Calificada'!U5080</f>
        <v>Social</v>
      </c>
    </row>
    <row r="5080" spans="1:2" x14ac:dyDescent="0.25">
      <c r="A5080" t="str">
        <f>'Base Calificada'!A5081&amp;'Base Calificada'!D5081</f>
        <v>201123U073</v>
      </c>
      <c r="B5080" t="str">
        <f>'Base Calificada'!U5081</f>
        <v>Social</v>
      </c>
    </row>
    <row r="5081" spans="1:2" x14ac:dyDescent="0.25">
      <c r="A5081" t="str">
        <f>'Base Calificada'!A5082&amp;'Base Calificada'!D5082</f>
        <v>201123U074</v>
      </c>
      <c r="B5081" t="str">
        <f>'Base Calificada'!U5082</f>
        <v>Social</v>
      </c>
    </row>
    <row r="5082" spans="1:2" x14ac:dyDescent="0.25">
      <c r="A5082" t="str">
        <f>'Base Calificada'!A5083&amp;'Base Calificada'!D5083</f>
        <v>201123U075</v>
      </c>
      <c r="B5082" t="str">
        <f>'Base Calificada'!U5083</f>
        <v>Social</v>
      </c>
    </row>
    <row r="5083" spans="1:2" x14ac:dyDescent="0.25">
      <c r="A5083" t="str">
        <f>'Base Calificada'!A5084&amp;'Base Calificada'!D5084</f>
        <v>201123U076</v>
      </c>
      <c r="B5083" t="str">
        <f>'Base Calificada'!U5084</f>
        <v>Social</v>
      </c>
    </row>
    <row r="5084" spans="1:2" x14ac:dyDescent="0.25">
      <c r="A5084" t="str">
        <f>'Base Calificada'!A5085&amp;'Base Calificada'!D5085</f>
        <v>201123U077</v>
      </c>
      <c r="B5084" t="str">
        <f>'Base Calificada'!U5085</f>
        <v>Social</v>
      </c>
    </row>
    <row r="5085" spans="1:2" x14ac:dyDescent="0.25">
      <c r="A5085" t="str">
        <f>'Base Calificada'!A5086&amp;'Base Calificada'!D5086</f>
        <v>201123U078</v>
      </c>
      <c r="B5085" t="str">
        <f>'Base Calificada'!U5086</f>
        <v>Social</v>
      </c>
    </row>
    <row r="5086" spans="1:2" x14ac:dyDescent="0.25">
      <c r="A5086" t="str">
        <f>'Base Calificada'!A5087&amp;'Base Calificada'!D5087</f>
        <v>201123U079</v>
      </c>
      <c r="B5086" t="str">
        <f>'Base Calificada'!U5087</f>
        <v>Social</v>
      </c>
    </row>
    <row r="5087" spans="1:2" x14ac:dyDescent="0.25">
      <c r="A5087" t="str">
        <f>'Base Calificada'!A5088&amp;'Base Calificada'!D5088</f>
        <v>201123U080</v>
      </c>
      <c r="B5087" t="str">
        <f>'Base Calificada'!U5088</f>
        <v>Social</v>
      </c>
    </row>
    <row r="5088" spans="1:2" x14ac:dyDescent="0.25">
      <c r="A5088" t="str">
        <f>'Base Calificada'!A5089&amp;'Base Calificada'!D5089</f>
        <v>201123Y003</v>
      </c>
      <c r="B5088" t="str">
        <f>'Base Calificada'!U5089</f>
        <v>No social</v>
      </c>
    </row>
    <row r="5089" spans="1:2" x14ac:dyDescent="0.25">
      <c r="A5089" t="str">
        <f>'Base Calificada'!A5090&amp;'Base Calificada'!D5090</f>
        <v>201123Y004</v>
      </c>
      <c r="B5089" t="str">
        <f>'Base Calificada'!U5090</f>
        <v>No social</v>
      </c>
    </row>
    <row r="5090" spans="1:2" x14ac:dyDescent="0.25">
      <c r="A5090" t="str">
        <f>'Base Calificada'!A5091&amp;'Base Calificada'!D5091</f>
        <v>201123Z001</v>
      </c>
      <c r="B5090" t="str">
        <f>'Base Calificada'!U5091</f>
        <v>Social</v>
      </c>
    </row>
    <row r="5091" spans="1:2" x14ac:dyDescent="0.25">
      <c r="A5091" t="str">
        <f>'Base Calificada'!A5092&amp;'Base Calificada'!D5092</f>
        <v>201124D001</v>
      </c>
      <c r="B5091" t="str">
        <f>'Base Calificada'!U5092</f>
        <v>No social</v>
      </c>
    </row>
    <row r="5092" spans="1:2" x14ac:dyDescent="0.25">
      <c r="A5092" t="str">
        <f>'Base Calificada'!A5093&amp;'Base Calificada'!D5093</f>
        <v>201124D002</v>
      </c>
      <c r="B5092" t="str">
        <f>'Base Calificada'!U5093</f>
        <v>No social</v>
      </c>
    </row>
    <row r="5093" spans="1:2" x14ac:dyDescent="0.25">
      <c r="A5093" t="str">
        <f>'Base Calificada'!A5094&amp;'Base Calificada'!D5094</f>
        <v>201124D003</v>
      </c>
      <c r="B5093" t="str">
        <f>'Base Calificada'!U5094</f>
        <v>No social</v>
      </c>
    </row>
    <row r="5094" spans="1:2" x14ac:dyDescent="0.25">
      <c r="A5094" t="str">
        <f>'Base Calificada'!A5095&amp;'Base Calificada'!D5095</f>
        <v>201124D004</v>
      </c>
      <c r="B5094" t="str">
        <f>'Base Calificada'!U5095</f>
        <v>No social</v>
      </c>
    </row>
    <row r="5095" spans="1:2" x14ac:dyDescent="0.25">
      <c r="A5095" t="str">
        <f>'Base Calificada'!A5096&amp;'Base Calificada'!D5096</f>
        <v>201124D005</v>
      </c>
      <c r="B5095" t="str">
        <f>'Base Calificada'!U5096</f>
        <v>No social</v>
      </c>
    </row>
    <row r="5096" spans="1:2" x14ac:dyDescent="0.25">
      <c r="A5096" t="str">
        <f>'Base Calificada'!A5097&amp;'Base Calificada'!D5097</f>
        <v>201124D006</v>
      </c>
      <c r="B5096" t="str">
        <f>'Base Calificada'!U5097</f>
        <v>No social</v>
      </c>
    </row>
    <row r="5097" spans="1:2" x14ac:dyDescent="0.25">
      <c r="A5097" t="str">
        <f>'Base Calificada'!A5098&amp;'Base Calificada'!D5098</f>
        <v>201124D007</v>
      </c>
      <c r="B5097" t="str">
        <f>'Base Calificada'!U5098</f>
        <v>No social</v>
      </c>
    </row>
    <row r="5098" spans="1:2" x14ac:dyDescent="0.25">
      <c r="A5098" t="str">
        <f>'Base Calificada'!A5099&amp;'Base Calificada'!D5099</f>
        <v>201124D008</v>
      </c>
      <c r="B5098" t="str">
        <f>'Base Calificada'!U5099</f>
        <v>No social</v>
      </c>
    </row>
    <row r="5099" spans="1:2" x14ac:dyDescent="0.25">
      <c r="A5099" t="str">
        <f>'Base Calificada'!A5100&amp;'Base Calificada'!D5100</f>
        <v>201124D009</v>
      </c>
      <c r="B5099" t="str">
        <f>'Base Calificada'!U5100</f>
        <v>No social</v>
      </c>
    </row>
    <row r="5100" spans="1:2" x14ac:dyDescent="0.25">
      <c r="A5100" t="str">
        <f>'Base Calificada'!A5101&amp;'Base Calificada'!D5101</f>
        <v>201125E003</v>
      </c>
      <c r="B5100" t="str">
        <f>'Base Calificada'!U5101</f>
        <v>Social</v>
      </c>
    </row>
    <row r="5101" spans="1:2" x14ac:dyDescent="0.25">
      <c r="A5101" t="str">
        <f>'Base Calificada'!A5102&amp;'Base Calificada'!D5102</f>
        <v>201125E004</v>
      </c>
      <c r="B5101" t="str">
        <f>'Base Calificada'!U5102</f>
        <v>Social</v>
      </c>
    </row>
    <row r="5102" spans="1:2" x14ac:dyDescent="0.25">
      <c r="A5102" t="str">
        <f>'Base Calificada'!A5103&amp;'Base Calificada'!D5103</f>
        <v>201125G002</v>
      </c>
      <c r="B5102" t="str">
        <f>'Base Calificada'!U5103</f>
        <v>Social</v>
      </c>
    </row>
    <row r="5103" spans="1:2" x14ac:dyDescent="0.25">
      <c r="A5103" t="str">
        <f>'Base Calificada'!A5104&amp;'Base Calificada'!D5104</f>
        <v>201125I002</v>
      </c>
      <c r="B5103" t="str">
        <f>'Base Calificada'!U5104</f>
        <v>Social</v>
      </c>
    </row>
    <row r="5104" spans="1:2" x14ac:dyDescent="0.25">
      <c r="A5104" t="str">
        <f>'Base Calificada'!A5105&amp;'Base Calificada'!D5105</f>
        <v>201125I003</v>
      </c>
      <c r="B5104" t="str">
        <f>'Base Calificada'!U5105</f>
        <v>Social</v>
      </c>
    </row>
    <row r="5105" spans="1:2" x14ac:dyDescent="0.25">
      <c r="A5105" t="str">
        <f>'Base Calificada'!A5106&amp;'Base Calificada'!D5106</f>
        <v>201125I004</v>
      </c>
      <c r="B5105" t="str">
        <f>'Base Calificada'!U5106</f>
        <v>Social</v>
      </c>
    </row>
    <row r="5106" spans="1:2" x14ac:dyDescent="0.25">
      <c r="A5106" t="str">
        <f>'Base Calificada'!A5107&amp;'Base Calificada'!D5107</f>
        <v>201125M001</v>
      </c>
      <c r="B5106" t="str">
        <f>'Base Calificada'!U5107</f>
        <v>No social</v>
      </c>
    </row>
    <row r="5107" spans="1:2" x14ac:dyDescent="0.25">
      <c r="A5107" t="str">
        <f>'Base Calificada'!A5108&amp;'Base Calificada'!D5108</f>
        <v>201125O001</v>
      </c>
      <c r="B5107" t="str">
        <f>'Base Calificada'!U5108</f>
        <v>No social</v>
      </c>
    </row>
    <row r="5108" spans="1:2" x14ac:dyDescent="0.25">
      <c r="A5108" t="str">
        <f>'Base Calificada'!A5109&amp;'Base Calificada'!D5109</f>
        <v>201125O099</v>
      </c>
      <c r="B5108" t="str">
        <f>'Base Calificada'!U5109</f>
        <v>Social</v>
      </c>
    </row>
    <row r="5109" spans="1:2" x14ac:dyDescent="0.25">
      <c r="A5109" t="str">
        <f>'Base Calificada'!A5110&amp;'Base Calificada'!D5110</f>
        <v>201125S033</v>
      </c>
      <c r="B5109" t="str">
        <f>'Base Calificada'!U5110</f>
        <v>Social</v>
      </c>
    </row>
    <row r="5110" spans="1:2" x14ac:dyDescent="0.25">
      <c r="A5110" t="str">
        <f>'Base Calificada'!A5111&amp;'Base Calificada'!D5111</f>
        <v>201125S035</v>
      </c>
      <c r="B5110" t="str">
        <f>'Base Calificada'!U5111</f>
        <v>Social</v>
      </c>
    </row>
    <row r="5111" spans="1:2" x14ac:dyDescent="0.25">
      <c r="A5111" t="str">
        <f>'Base Calificada'!A5112&amp;'Base Calificada'!D5112</f>
        <v>201125S108</v>
      </c>
      <c r="B5111" t="str">
        <f>'Base Calificada'!U5112</f>
        <v>Social</v>
      </c>
    </row>
    <row r="5112" spans="1:2" x14ac:dyDescent="0.25">
      <c r="A5112" t="str">
        <f>'Base Calificada'!A5113&amp;'Base Calificada'!D5113</f>
        <v>201125S127</v>
      </c>
      <c r="B5112" t="str">
        <f>'Base Calificada'!U5113</f>
        <v>Social</v>
      </c>
    </row>
    <row r="5113" spans="1:2" x14ac:dyDescent="0.25">
      <c r="A5113" t="str">
        <f>'Base Calificada'!A5114&amp;'Base Calificada'!D5114</f>
        <v>201125S156</v>
      </c>
      <c r="B5113" t="str">
        <f>'Base Calificada'!U5114</f>
        <v>Social</v>
      </c>
    </row>
    <row r="5114" spans="1:2" x14ac:dyDescent="0.25">
      <c r="A5114" t="str">
        <f>'Base Calificada'!A5115&amp;'Base Calificada'!D5115</f>
        <v>201125S221</v>
      </c>
      <c r="B5114" t="str">
        <f>'Base Calificada'!U5115</f>
        <v>Social</v>
      </c>
    </row>
    <row r="5115" spans="1:2" x14ac:dyDescent="0.25">
      <c r="A5115" t="str">
        <f>'Base Calificada'!A5116&amp;'Base Calificada'!D5116</f>
        <v>201125S223</v>
      </c>
      <c r="B5115" t="str">
        <f>'Base Calificada'!U5116</f>
        <v>Social</v>
      </c>
    </row>
    <row r="5116" spans="1:2" x14ac:dyDescent="0.25">
      <c r="A5116" t="str">
        <f>'Base Calificada'!A5117&amp;'Base Calificada'!D5117</f>
        <v>201125U001</v>
      </c>
      <c r="B5116" t="str">
        <f>'Base Calificada'!U5117</f>
        <v>Social</v>
      </c>
    </row>
    <row r="5117" spans="1:2" x14ac:dyDescent="0.25">
      <c r="A5117" t="str">
        <f>'Base Calificada'!A5118&amp;'Base Calificada'!D5118</f>
        <v>201125U002</v>
      </c>
      <c r="B5117" t="str">
        <f>'Base Calificada'!U5118</f>
        <v>Social</v>
      </c>
    </row>
    <row r="5118" spans="1:2" x14ac:dyDescent="0.25">
      <c r="A5118" t="str">
        <f>'Base Calificada'!A5119&amp;'Base Calificada'!D5119</f>
        <v>201125U016</v>
      </c>
      <c r="B5118" t="str">
        <f>'Base Calificada'!U5119</f>
        <v>Social</v>
      </c>
    </row>
    <row r="5119" spans="1:2" x14ac:dyDescent="0.25">
      <c r="A5119" t="str">
        <f>'Base Calificada'!A5120&amp;'Base Calificada'!D5120</f>
        <v>201125U030</v>
      </c>
      <c r="B5119" t="str">
        <f>'Base Calificada'!U5120</f>
        <v>Social</v>
      </c>
    </row>
    <row r="5120" spans="1:2" x14ac:dyDescent="0.25">
      <c r="A5120" t="str">
        <f>'Base Calificada'!A5121&amp;'Base Calificada'!D5121</f>
        <v>201125U032</v>
      </c>
      <c r="B5120" t="str">
        <f>'Base Calificada'!U5121</f>
        <v>Social</v>
      </c>
    </row>
    <row r="5121" spans="1:2" x14ac:dyDescent="0.25">
      <c r="A5121" t="str">
        <f>'Base Calificada'!A5122&amp;'Base Calificada'!D5122</f>
        <v>201127K024</v>
      </c>
      <c r="B5121" t="str">
        <f>'Base Calificada'!U5122</f>
        <v>No social</v>
      </c>
    </row>
    <row r="5122" spans="1:2" x14ac:dyDescent="0.25">
      <c r="A5122" t="str">
        <f>'Base Calificada'!A5123&amp;'Base Calificada'!D5123</f>
        <v>201127K027</v>
      </c>
      <c r="B5122" t="str">
        <f>'Base Calificada'!U5123</f>
        <v>No social</v>
      </c>
    </row>
    <row r="5123" spans="1:2" x14ac:dyDescent="0.25">
      <c r="A5123" t="str">
        <f>'Base Calificada'!A5124&amp;'Base Calificada'!D5124</f>
        <v>201127M001</v>
      </c>
      <c r="B5123" t="str">
        <f>'Base Calificada'!U5124</f>
        <v>No social</v>
      </c>
    </row>
    <row r="5124" spans="1:2" x14ac:dyDescent="0.25">
      <c r="A5124" t="str">
        <f>'Base Calificada'!A5125&amp;'Base Calificada'!D5125</f>
        <v>201127O001</v>
      </c>
      <c r="B5124" t="str">
        <f>'Base Calificada'!U5125</f>
        <v>No social</v>
      </c>
    </row>
    <row r="5125" spans="1:2" x14ac:dyDescent="0.25">
      <c r="A5125" t="str">
        <f>'Base Calificada'!A5126&amp;'Base Calificada'!D5126</f>
        <v>201127O002</v>
      </c>
      <c r="B5125" t="str">
        <f>'Base Calificada'!U5126</f>
        <v>No social</v>
      </c>
    </row>
    <row r="5126" spans="1:2" x14ac:dyDescent="0.25">
      <c r="A5126" t="str">
        <f>'Base Calificada'!A5127&amp;'Base Calificada'!D5127</f>
        <v>201127O003</v>
      </c>
      <c r="B5126" t="str">
        <f>'Base Calificada'!U5127</f>
        <v>No social</v>
      </c>
    </row>
    <row r="5127" spans="1:2" x14ac:dyDescent="0.25">
      <c r="A5127" t="str">
        <f>'Base Calificada'!A5128&amp;'Base Calificada'!D5128</f>
        <v>201127O005</v>
      </c>
      <c r="B5127" t="str">
        <f>'Base Calificada'!U5128</f>
        <v>No social</v>
      </c>
    </row>
    <row r="5128" spans="1:2" x14ac:dyDescent="0.25">
      <c r="A5128" t="str">
        <f>'Base Calificada'!A5129&amp;'Base Calificada'!D5129</f>
        <v>201127O006</v>
      </c>
      <c r="B5128" t="str">
        <f>'Base Calificada'!U5129</f>
        <v>No social</v>
      </c>
    </row>
    <row r="5129" spans="1:2" x14ac:dyDescent="0.25">
      <c r="A5129" t="str">
        <f>'Base Calificada'!A5130&amp;'Base Calificada'!D5130</f>
        <v>201127O007</v>
      </c>
      <c r="B5129" t="str">
        <f>'Base Calificada'!U5130</f>
        <v>No social</v>
      </c>
    </row>
    <row r="5130" spans="1:2" x14ac:dyDescent="0.25">
      <c r="A5130" t="str">
        <f>'Base Calificada'!A5131&amp;'Base Calificada'!D5131</f>
        <v>201127O008</v>
      </c>
      <c r="B5130" t="str">
        <f>'Base Calificada'!U5131</f>
        <v>No social</v>
      </c>
    </row>
    <row r="5131" spans="1:2" x14ac:dyDescent="0.25">
      <c r="A5131" t="str">
        <f>'Base Calificada'!A5132&amp;'Base Calificada'!D5132</f>
        <v>201127O099</v>
      </c>
      <c r="B5131" t="str">
        <f>'Base Calificada'!U5132</f>
        <v>No social</v>
      </c>
    </row>
    <row r="5132" spans="1:2" x14ac:dyDescent="0.25">
      <c r="A5132" t="str">
        <f>'Base Calificada'!A5133&amp;'Base Calificada'!D5133</f>
        <v>201128C001</v>
      </c>
      <c r="B5132" t="str">
        <f>'Base Calificada'!U5133</f>
        <v>No social</v>
      </c>
    </row>
    <row r="5133" spans="1:2" x14ac:dyDescent="0.25">
      <c r="A5133" t="str">
        <f>'Base Calificada'!A5134&amp;'Base Calificada'!D5134</f>
        <v>201128C002</v>
      </c>
      <c r="B5133" t="str">
        <f>'Base Calificada'!U5134</f>
        <v>No social</v>
      </c>
    </row>
    <row r="5134" spans="1:2" x14ac:dyDescent="0.25">
      <c r="A5134" t="str">
        <f>'Base Calificada'!A5135&amp;'Base Calificada'!D5135</f>
        <v>201128C003</v>
      </c>
      <c r="B5134" t="str">
        <f>'Base Calificada'!U5135</f>
        <v>No social</v>
      </c>
    </row>
    <row r="5135" spans="1:2" x14ac:dyDescent="0.25">
      <c r="A5135" t="str">
        <f>'Base Calificada'!A5136&amp;'Base Calificada'!D5136</f>
        <v>201128C004</v>
      </c>
      <c r="B5135" t="str">
        <f>'Base Calificada'!U5136</f>
        <v>No social</v>
      </c>
    </row>
    <row r="5136" spans="1:2" x14ac:dyDescent="0.25">
      <c r="A5136" t="str">
        <f>'Base Calificada'!A5137&amp;'Base Calificada'!D5137</f>
        <v>201128C005</v>
      </c>
      <c r="B5136" t="str">
        <f>'Base Calificada'!U5137</f>
        <v>No social</v>
      </c>
    </row>
    <row r="5137" spans="1:2" x14ac:dyDescent="0.25">
      <c r="A5137" t="str">
        <f>'Base Calificada'!A5138&amp;'Base Calificada'!D5138</f>
        <v>201128C006</v>
      </c>
      <c r="B5137" t="str">
        <f>'Base Calificada'!U5138</f>
        <v>No social</v>
      </c>
    </row>
    <row r="5138" spans="1:2" x14ac:dyDescent="0.25">
      <c r="A5138" t="str">
        <f>'Base Calificada'!A5139&amp;'Base Calificada'!D5139</f>
        <v>201128C007</v>
      </c>
      <c r="B5138" t="str">
        <f>'Base Calificada'!U5139</f>
        <v>No social</v>
      </c>
    </row>
    <row r="5139" spans="1:2" x14ac:dyDescent="0.25">
      <c r="A5139" t="str">
        <f>'Base Calificada'!A5140&amp;'Base Calificada'!D5140</f>
        <v>201128C008</v>
      </c>
      <c r="B5139" t="str">
        <f>'Base Calificada'!U5140</f>
        <v>No social</v>
      </c>
    </row>
    <row r="5140" spans="1:2" x14ac:dyDescent="0.25">
      <c r="A5140" t="str">
        <f>'Base Calificada'!A5141&amp;'Base Calificada'!D5141</f>
        <v>201128C009</v>
      </c>
      <c r="B5140" t="str">
        <f>'Base Calificada'!U5141</f>
        <v>No social</v>
      </c>
    </row>
    <row r="5141" spans="1:2" x14ac:dyDescent="0.25">
      <c r="A5141" t="str">
        <f>'Base Calificada'!A5142&amp;'Base Calificada'!D5142</f>
        <v>201128C010</v>
      </c>
      <c r="B5141" t="str">
        <f>'Base Calificada'!U5142</f>
        <v>No social</v>
      </c>
    </row>
    <row r="5142" spans="1:2" x14ac:dyDescent="0.25">
      <c r="A5142" t="str">
        <f>'Base Calificada'!A5143&amp;'Base Calificada'!D5143</f>
        <v>201128C011</v>
      </c>
      <c r="B5142" t="str">
        <f>'Base Calificada'!U5143</f>
        <v>No social</v>
      </c>
    </row>
    <row r="5143" spans="1:2" x14ac:dyDescent="0.25">
      <c r="A5143" t="str">
        <f>'Base Calificada'!A5144&amp;'Base Calificada'!D5144</f>
        <v>201128C012</v>
      </c>
      <c r="B5143" t="str">
        <f>'Base Calificada'!U5144</f>
        <v>No social</v>
      </c>
    </row>
    <row r="5144" spans="1:2" x14ac:dyDescent="0.25">
      <c r="A5144" t="str">
        <f>'Base Calificada'!A5145&amp;'Base Calificada'!D5145</f>
        <v>201128C013</v>
      </c>
      <c r="B5144" t="str">
        <f>'Base Calificada'!U5145</f>
        <v>No social</v>
      </c>
    </row>
    <row r="5145" spans="1:2" x14ac:dyDescent="0.25">
      <c r="A5145" t="str">
        <f>'Base Calificada'!A5146&amp;'Base Calificada'!D5146</f>
        <v>201128C014</v>
      </c>
      <c r="B5145" t="str">
        <f>'Base Calificada'!U5146</f>
        <v>No social</v>
      </c>
    </row>
    <row r="5146" spans="1:2" x14ac:dyDescent="0.25">
      <c r="A5146" t="str">
        <f>'Base Calificada'!A5147&amp;'Base Calificada'!D5147</f>
        <v>201128C015</v>
      </c>
      <c r="B5146" t="str">
        <f>'Base Calificada'!U5147</f>
        <v>No social</v>
      </c>
    </row>
    <row r="5147" spans="1:2" x14ac:dyDescent="0.25">
      <c r="A5147" t="str">
        <f>'Base Calificada'!A5148&amp;'Base Calificada'!D5148</f>
        <v>201128C016</v>
      </c>
      <c r="B5147" t="str">
        <f>'Base Calificada'!U5148</f>
        <v>No social</v>
      </c>
    </row>
    <row r="5148" spans="1:2" x14ac:dyDescent="0.25">
      <c r="A5148" t="str">
        <f>'Base Calificada'!A5149&amp;'Base Calificada'!D5149</f>
        <v>201128C017</v>
      </c>
      <c r="B5148" t="str">
        <f>'Base Calificada'!U5149</f>
        <v>No social</v>
      </c>
    </row>
    <row r="5149" spans="1:2" x14ac:dyDescent="0.25">
      <c r="A5149" t="str">
        <f>'Base Calificada'!A5150&amp;'Base Calificada'!D5150</f>
        <v>201128C018</v>
      </c>
      <c r="B5149" t="str">
        <f>'Base Calificada'!U5150</f>
        <v>No social</v>
      </c>
    </row>
    <row r="5150" spans="1:2" x14ac:dyDescent="0.25">
      <c r="A5150" t="str">
        <f>'Base Calificada'!A5151&amp;'Base Calificada'!D5151</f>
        <v>201128C019</v>
      </c>
      <c r="B5150" t="str">
        <f>'Base Calificada'!U5151</f>
        <v>No social</v>
      </c>
    </row>
    <row r="5151" spans="1:2" x14ac:dyDescent="0.25">
      <c r="A5151" t="str">
        <f>'Base Calificada'!A5152&amp;'Base Calificada'!D5152</f>
        <v>201128C020</v>
      </c>
      <c r="B5151" t="str">
        <f>'Base Calificada'!U5152</f>
        <v>No social</v>
      </c>
    </row>
    <row r="5152" spans="1:2" x14ac:dyDescent="0.25">
      <c r="A5152" t="str">
        <f>'Base Calificada'!A5153&amp;'Base Calificada'!D5153</f>
        <v>201128C021</v>
      </c>
      <c r="B5152" t="str">
        <f>'Base Calificada'!U5153</f>
        <v>No social</v>
      </c>
    </row>
    <row r="5153" spans="1:2" x14ac:dyDescent="0.25">
      <c r="A5153" t="str">
        <f>'Base Calificada'!A5154&amp;'Base Calificada'!D5154</f>
        <v>201128C022</v>
      </c>
      <c r="B5153" t="str">
        <f>'Base Calificada'!U5154</f>
        <v>No social</v>
      </c>
    </row>
    <row r="5154" spans="1:2" x14ac:dyDescent="0.25">
      <c r="A5154" t="str">
        <f>'Base Calificada'!A5155&amp;'Base Calificada'!D5155</f>
        <v>201128C023</v>
      </c>
      <c r="B5154" t="str">
        <f>'Base Calificada'!U5155</f>
        <v>No social</v>
      </c>
    </row>
    <row r="5155" spans="1:2" x14ac:dyDescent="0.25">
      <c r="A5155" t="str">
        <f>'Base Calificada'!A5156&amp;'Base Calificada'!D5156</f>
        <v>201128C024</v>
      </c>
      <c r="B5155" t="str">
        <f>'Base Calificada'!U5156</f>
        <v>No social</v>
      </c>
    </row>
    <row r="5156" spans="1:2" x14ac:dyDescent="0.25">
      <c r="A5156" t="str">
        <f>'Base Calificada'!A5157&amp;'Base Calificada'!D5157</f>
        <v>201128C025</v>
      </c>
      <c r="B5156" t="str">
        <f>'Base Calificada'!U5157</f>
        <v>No social</v>
      </c>
    </row>
    <row r="5157" spans="1:2" x14ac:dyDescent="0.25">
      <c r="A5157" t="str">
        <f>'Base Calificada'!A5158&amp;'Base Calificada'!D5158</f>
        <v>201128C026</v>
      </c>
      <c r="B5157" t="str">
        <f>'Base Calificada'!U5158</f>
        <v>No social</v>
      </c>
    </row>
    <row r="5158" spans="1:2" x14ac:dyDescent="0.25">
      <c r="A5158" t="str">
        <f>'Base Calificada'!A5159&amp;'Base Calificada'!D5159</f>
        <v>201128C027</v>
      </c>
      <c r="B5158" t="str">
        <f>'Base Calificada'!U5159</f>
        <v>No social</v>
      </c>
    </row>
    <row r="5159" spans="1:2" x14ac:dyDescent="0.25">
      <c r="A5159" t="str">
        <f>'Base Calificada'!A5160&amp;'Base Calificada'!D5160</f>
        <v>201128C028</v>
      </c>
      <c r="B5159" t="str">
        <f>'Base Calificada'!U5160</f>
        <v>No social</v>
      </c>
    </row>
    <row r="5160" spans="1:2" x14ac:dyDescent="0.25">
      <c r="A5160" t="str">
        <f>'Base Calificada'!A5161&amp;'Base Calificada'!D5161</f>
        <v>201128C029</v>
      </c>
      <c r="B5160" t="str">
        <f>'Base Calificada'!U5161</f>
        <v>No social</v>
      </c>
    </row>
    <row r="5161" spans="1:2" x14ac:dyDescent="0.25">
      <c r="A5161" t="str">
        <f>'Base Calificada'!A5162&amp;'Base Calificada'!D5162</f>
        <v>201128C030</v>
      </c>
      <c r="B5161" t="str">
        <f>'Base Calificada'!U5162</f>
        <v>No social</v>
      </c>
    </row>
    <row r="5162" spans="1:2" x14ac:dyDescent="0.25">
      <c r="A5162" t="str">
        <f>'Base Calificada'!A5163&amp;'Base Calificada'!D5163</f>
        <v>201128C031</v>
      </c>
      <c r="B5162" t="str">
        <f>'Base Calificada'!U5163</f>
        <v>No social</v>
      </c>
    </row>
    <row r="5163" spans="1:2" x14ac:dyDescent="0.25">
      <c r="A5163" t="str">
        <f>'Base Calificada'!A5164&amp;'Base Calificada'!D5164</f>
        <v>201128C032</v>
      </c>
      <c r="B5163" t="str">
        <f>'Base Calificada'!U5164</f>
        <v>No social</v>
      </c>
    </row>
    <row r="5164" spans="1:2" x14ac:dyDescent="0.25">
      <c r="A5164" t="str">
        <f>'Base Calificada'!A5165&amp;'Base Calificada'!D5165</f>
        <v>201128C033</v>
      </c>
      <c r="B5164" t="str">
        <f>'Base Calificada'!U5165</f>
        <v>No social</v>
      </c>
    </row>
    <row r="5165" spans="1:2" x14ac:dyDescent="0.25">
      <c r="A5165" t="str">
        <f>'Base Calificada'!A5166&amp;'Base Calificada'!D5166</f>
        <v>201128C034</v>
      </c>
      <c r="B5165" t="str">
        <f>'Base Calificada'!U5166</f>
        <v>No social</v>
      </c>
    </row>
    <row r="5166" spans="1:2" x14ac:dyDescent="0.25">
      <c r="A5166" t="str">
        <f>'Base Calificada'!A5167&amp;'Base Calificada'!D5167</f>
        <v>201128C035</v>
      </c>
      <c r="B5166" t="str">
        <f>'Base Calificada'!U5167</f>
        <v>No social</v>
      </c>
    </row>
    <row r="5167" spans="1:2" x14ac:dyDescent="0.25">
      <c r="A5167" t="str">
        <f>'Base Calificada'!A5168&amp;'Base Calificada'!D5168</f>
        <v>201130H001</v>
      </c>
      <c r="B5167" t="str">
        <f>'Base Calificada'!U5168</f>
        <v>No social</v>
      </c>
    </row>
    <row r="5168" spans="1:2" x14ac:dyDescent="0.25">
      <c r="A5168" t="str">
        <f>'Base Calificada'!A5169&amp;'Base Calificada'!D5169</f>
        <v>201131E001</v>
      </c>
      <c r="B5168" t="str">
        <f>'Base Calificada'!U5169</f>
        <v>Social</v>
      </c>
    </row>
    <row r="5169" spans="1:2" x14ac:dyDescent="0.25">
      <c r="A5169" t="str">
        <f>'Base Calificada'!A5170&amp;'Base Calificada'!D5170</f>
        <v>201131E002</v>
      </c>
      <c r="B5169" t="str">
        <f>'Base Calificada'!U5170</f>
        <v>Social</v>
      </c>
    </row>
    <row r="5170" spans="1:2" x14ac:dyDescent="0.25">
      <c r="A5170" t="str">
        <f>'Base Calificada'!A5171&amp;'Base Calificada'!D5171</f>
        <v>201131M001</v>
      </c>
      <c r="B5170" t="str">
        <f>'Base Calificada'!U5171</f>
        <v>No social</v>
      </c>
    </row>
    <row r="5171" spans="1:2" x14ac:dyDescent="0.25">
      <c r="A5171" t="str">
        <f>'Base Calificada'!A5172&amp;'Base Calificada'!D5172</f>
        <v>201131O001</v>
      </c>
      <c r="B5171" t="str">
        <f>'Base Calificada'!U5172</f>
        <v>No social</v>
      </c>
    </row>
    <row r="5172" spans="1:2" x14ac:dyDescent="0.25">
      <c r="A5172" t="str">
        <f>'Base Calificada'!A5173&amp;'Base Calificada'!D5173</f>
        <v>201132E001</v>
      </c>
      <c r="B5172" t="str">
        <f>'Base Calificada'!U5173</f>
        <v>No social</v>
      </c>
    </row>
    <row r="5173" spans="1:2" x14ac:dyDescent="0.25">
      <c r="A5173" t="str">
        <f>'Base Calificada'!A5174&amp;'Base Calificada'!D5174</f>
        <v>201132K025</v>
      </c>
      <c r="B5173" t="str">
        <f>'Base Calificada'!U5174</f>
        <v>No social</v>
      </c>
    </row>
    <row r="5174" spans="1:2" x14ac:dyDescent="0.25">
      <c r="A5174" t="str">
        <f>'Base Calificada'!A5175&amp;'Base Calificada'!D5175</f>
        <v>201132M001</v>
      </c>
      <c r="B5174" t="str">
        <f>'Base Calificada'!U5175</f>
        <v>No social</v>
      </c>
    </row>
    <row r="5175" spans="1:2" x14ac:dyDescent="0.25">
      <c r="A5175" t="str">
        <f>'Base Calificada'!A5176&amp;'Base Calificada'!D5176</f>
        <v>201133I101</v>
      </c>
      <c r="B5175" t="str">
        <f>'Base Calificada'!U5176</f>
        <v>Social</v>
      </c>
    </row>
    <row r="5176" spans="1:2" x14ac:dyDescent="0.25">
      <c r="A5176" t="str">
        <f>'Base Calificada'!A5177&amp;'Base Calificada'!D5177</f>
        <v>201133I102</v>
      </c>
      <c r="B5176" t="str">
        <f>'Base Calificada'!U5177</f>
        <v>Social</v>
      </c>
    </row>
    <row r="5177" spans="1:2" x14ac:dyDescent="0.25">
      <c r="A5177" t="str">
        <f>'Base Calificada'!A5178&amp;'Base Calificada'!D5178</f>
        <v>201133I103</v>
      </c>
      <c r="B5177" t="str">
        <f>'Base Calificada'!U5178</f>
        <v>Social</v>
      </c>
    </row>
    <row r="5178" spans="1:2" x14ac:dyDescent="0.25">
      <c r="A5178" t="str">
        <f>'Base Calificada'!A5179&amp;'Base Calificada'!D5179</f>
        <v>201133I104</v>
      </c>
      <c r="B5178" t="str">
        <f>'Base Calificada'!U5179</f>
        <v>Social</v>
      </c>
    </row>
    <row r="5179" spans="1:2" x14ac:dyDescent="0.25">
      <c r="A5179" t="str">
        <f>'Base Calificada'!A5180&amp;'Base Calificada'!D5180</f>
        <v>201133I105</v>
      </c>
      <c r="B5179" t="str">
        <f>'Base Calificada'!U5180</f>
        <v>Social</v>
      </c>
    </row>
    <row r="5180" spans="1:2" x14ac:dyDescent="0.25">
      <c r="A5180" t="str">
        <f>'Base Calificada'!A5181&amp;'Base Calificada'!D5181</f>
        <v>201133I106</v>
      </c>
      <c r="B5180" t="str">
        <f>'Base Calificada'!U5181</f>
        <v>Social</v>
      </c>
    </row>
    <row r="5181" spans="1:2" x14ac:dyDescent="0.25">
      <c r="A5181" t="str">
        <f>'Base Calificada'!A5182&amp;'Base Calificada'!D5182</f>
        <v>201133I107</v>
      </c>
      <c r="B5181" t="str">
        <f>'Base Calificada'!U5182</f>
        <v>Social</v>
      </c>
    </row>
    <row r="5182" spans="1:2" x14ac:dyDescent="0.25">
      <c r="A5182" t="str">
        <f>'Base Calificada'!A5183&amp;'Base Calificada'!D5183</f>
        <v>201133I108</v>
      </c>
      <c r="B5182" t="str">
        <f>'Base Calificada'!U5183</f>
        <v>Social</v>
      </c>
    </row>
    <row r="5183" spans="1:2" x14ac:dyDescent="0.25">
      <c r="A5183" t="str">
        <f>'Base Calificada'!A5184&amp;'Base Calificada'!D5184</f>
        <v>201133I110</v>
      </c>
      <c r="B5183" t="str">
        <f>'Base Calificada'!U5184</f>
        <v>Social</v>
      </c>
    </row>
    <row r="5184" spans="1:2" x14ac:dyDescent="0.25">
      <c r="A5184" t="str">
        <f>'Base Calificada'!A5185&amp;'Base Calificada'!D5185</f>
        <v>201133I111</v>
      </c>
      <c r="B5184" t="str">
        <f>'Base Calificada'!U5185</f>
        <v>Social</v>
      </c>
    </row>
    <row r="5185" spans="1:2" x14ac:dyDescent="0.25">
      <c r="A5185" t="str">
        <f>'Base Calificada'!A5186&amp;'Base Calificada'!D5186</f>
        <v>201133I112</v>
      </c>
      <c r="B5185" t="str">
        <f>'Base Calificada'!U5186</f>
        <v>Social</v>
      </c>
    </row>
    <row r="5186" spans="1:2" x14ac:dyDescent="0.25">
      <c r="A5186" t="str">
        <f>'Base Calificada'!A5187&amp;'Base Calificada'!D5187</f>
        <v>201133I113</v>
      </c>
      <c r="B5186" t="str">
        <f>'Base Calificada'!U5187</f>
        <v>Social</v>
      </c>
    </row>
    <row r="5187" spans="1:2" x14ac:dyDescent="0.25">
      <c r="A5187" t="str">
        <f>'Base Calificada'!A5188&amp;'Base Calificada'!D5188</f>
        <v>201133I114</v>
      </c>
      <c r="B5187" t="str">
        <f>'Base Calificada'!U5188</f>
        <v>Social</v>
      </c>
    </row>
    <row r="5188" spans="1:2" x14ac:dyDescent="0.25">
      <c r="A5188" t="str">
        <f>'Base Calificada'!A5189&amp;'Base Calificada'!D5189</f>
        <v>201133I115</v>
      </c>
      <c r="B5188" t="str">
        <f>'Base Calificada'!U5189</f>
        <v>Social</v>
      </c>
    </row>
    <row r="5189" spans="1:2" x14ac:dyDescent="0.25">
      <c r="A5189" t="str">
        <f>'Base Calificada'!A5190&amp;'Base Calificada'!D5190</f>
        <v>201133I116</v>
      </c>
      <c r="B5189" t="str">
        <f>'Base Calificada'!U5190</f>
        <v>Social</v>
      </c>
    </row>
    <row r="5190" spans="1:2" x14ac:dyDescent="0.25">
      <c r="A5190" t="str">
        <f>'Base Calificada'!A5191&amp;'Base Calificada'!D5191</f>
        <v>201133I117</v>
      </c>
      <c r="B5190" t="str">
        <f>'Base Calificada'!U5191</f>
        <v>Social</v>
      </c>
    </row>
    <row r="5191" spans="1:2" x14ac:dyDescent="0.25">
      <c r="A5191" t="str">
        <f>'Base Calificada'!A5192&amp;'Base Calificada'!D5192</f>
        <v>201133I118</v>
      </c>
      <c r="B5191" t="str">
        <f>'Base Calificada'!U5192</f>
        <v>Social</v>
      </c>
    </row>
    <row r="5192" spans="1:2" x14ac:dyDescent="0.25">
      <c r="A5192" t="str">
        <f>'Base Calificada'!A5193&amp;'Base Calificada'!D5193</f>
        <v>201133I119</v>
      </c>
      <c r="B5192" t="str">
        <f>'Base Calificada'!U5193</f>
        <v>Social</v>
      </c>
    </row>
    <row r="5193" spans="1:2" x14ac:dyDescent="0.25">
      <c r="A5193" t="str">
        <f>'Base Calificada'!A5194&amp;'Base Calificada'!D5194</f>
        <v>201133I120</v>
      </c>
      <c r="B5193" t="str">
        <f>'Base Calificada'!U5194</f>
        <v>Social</v>
      </c>
    </row>
    <row r="5194" spans="1:2" x14ac:dyDescent="0.25">
      <c r="A5194" t="str">
        <f>'Base Calificada'!A5195&amp;'Base Calificada'!D5195</f>
        <v>201133I121</v>
      </c>
      <c r="B5194" t="str">
        <f>'Base Calificada'!U5195</f>
        <v>Social</v>
      </c>
    </row>
    <row r="5195" spans="1:2" x14ac:dyDescent="0.25">
      <c r="A5195" t="str">
        <f>'Base Calificada'!A5196&amp;'Base Calificada'!D5196</f>
        <v>201133I122</v>
      </c>
      <c r="B5195" t="str">
        <f>'Base Calificada'!U5196</f>
        <v>Social</v>
      </c>
    </row>
    <row r="5196" spans="1:2" x14ac:dyDescent="0.25">
      <c r="A5196" t="str">
        <f>'Base Calificada'!A5197&amp;'Base Calificada'!D5197</f>
        <v>201133I123</v>
      </c>
      <c r="B5196" t="str">
        <f>'Base Calificada'!U5197</f>
        <v>Social</v>
      </c>
    </row>
    <row r="5197" spans="1:2" x14ac:dyDescent="0.25">
      <c r="A5197" t="str">
        <f>'Base Calificada'!A5198&amp;'Base Calificada'!D5198</f>
        <v>201133I124</v>
      </c>
      <c r="B5197" t="str">
        <f>'Base Calificada'!U5198</f>
        <v>Social</v>
      </c>
    </row>
    <row r="5198" spans="1:2" x14ac:dyDescent="0.25">
      <c r="A5198" t="str">
        <f>'Base Calificada'!A5199&amp;'Base Calificada'!D5199</f>
        <v>201133I125</v>
      </c>
      <c r="B5198" t="str">
        <f>'Base Calificada'!U5199</f>
        <v>Social</v>
      </c>
    </row>
    <row r="5199" spans="1:2" x14ac:dyDescent="0.25">
      <c r="A5199" t="str">
        <f>'Base Calificada'!A5200&amp;'Base Calificada'!D5200</f>
        <v>201133I126</v>
      </c>
      <c r="B5199" t="str">
        <f>'Base Calificada'!U5200</f>
        <v>Social</v>
      </c>
    </row>
    <row r="5200" spans="1:2" x14ac:dyDescent="0.25">
      <c r="A5200" t="str">
        <f>'Base Calificada'!A5201&amp;'Base Calificada'!D5201</f>
        <v>201133I127</v>
      </c>
      <c r="B5200" t="str">
        <f>'Base Calificada'!U5201</f>
        <v>Social</v>
      </c>
    </row>
    <row r="5201" spans="1:2" x14ac:dyDescent="0.25">
      <c r="A5201" t="str">
        <f>'Base Calificada'!A5202&amp;'Base Calificada'!D5202</f>
        <v>201133I128</v>
      </c>
      <c r="B5201" t="str">
        <f>'Base Calificada'!U5202</f>
        <v>Social</v>
      </c>
    </row>
    <row r="5202" spans="1:2" x14ac:dyDescent="0.25">
      <c r="A5202" t="str">
        <f>'Base Calificada'!A5203&amp;'Base Calificada'!D5203</f>
        <v>201133I129</v>
      </c>
      <c r="B5202" t="str">
        <f>'Base Calificada'!U5203</f>
        <v>Social</v>
      </c>
    </row>
    <row r="5203" spans="1:2" x14ac:dyDescent="0.25">
      <c r="A5203" t="str">
        <f>'Base Calificada'!A5204&amp;'Base Calificada'!D5204</f>
        <v>201133I130</v>
      </c>
      <c r="B5203" t="str">
        <f>'Base Calificada'!U5204</f>
        <v>Social</v>
      </c>
    </row>
    <row r="5204" spans="1:2" x14ac:dyDescent="0.25">
      <c r="A5204" t="str">
        <f>'Base Calificada'!A5205&amp;'Base Calificada'!D5205</f>
        <v>201133I131</v>
      </c>
      <c r="B5204" t="str">
        <f>'Base Calificada'!U5205</f>
        <v>Social</v>
      </c>
    </row>
    <row r="5205" spans="1:2" x14ac:dyDescent="0.25">
      <c r="A5205" t="str">
        <f>'Base Calificada'!A5206&amp;'Base Calificada'!D5206</f>
        <v>201133I132</v>
      </c>
      <c r="B5205" t="str">
        <f>'Base Calificada'!U5206</f>
        <v>Social</v>
      </c>
    </row>
    <row r="5206" spans="1:2" x14ac:dyDescent="0.25">
      <c r="A5206" t="str">
        <f>'Base Calificada'!A5207&amp;'Base Calificada'!D5207</f>
        <v>201133I201</v>
      </c>
      <c r="B5206" t="str">
        <f>'Base Calificada'!U5207</f>
        <v>Social</v>
      </c>
    </row>
    <row r="5207" spans="1:2" x14ac:dyDescent="0.25">
      <c r="A5207" t="str">
        <f>'Base Calificada'!A5208&amp;'Base Calificada'!D5208</f>
        <v>201133I202</v>
      </c>
      <c r="B5207" t="str">
        <f>'Base Calificada'!U5208</f>
        <v>Social</v>
      </c>
    </row>
    <row r="5208" spans="1:2" x14ac:dyDescent="0.25">
      <c r="A5208" t="str">
        <f>'Base Calificada'!A5209&amp;'Base Calificada'!D5209</f>
        <v>201133I203</v>
      </c>
      <c r="B5208" t="str">
        <f>'Base Calificada'!U5209</f>
        <v>Social</v>
      </c>
    </row>
    <row r="5209" spans="1:2" x14ac:dyDescent="0.25">
      <c r="A5209" t="str">
        <f>'Base Calificada'!A5210&amp;'Base Calificada'!D5210</f>
        <v>201133I204</v>
      </c>
      <c r="B5209" t="str">
        <f>'Base Calificada'!U5210</f>
        <v>Social</v>
      </c>
    </row>
    <row r="5210" spans="1:2" x14ac:dyDescent="0.25">
      <c r="A5210" t="str">
        <f>'Base Calificada'!A5211&amp;'Base Calificada'!D5211</f>
        <v>201133I205</v>
      </c>
      <c r="B5210" t="str">
        <f>'Base Calificada'!U5211</f>
        <v>Social</v>
      </c>
    </row>
    <row r="5211" spans="1:2" x14ac:dyDescent="0.25">
      <c r="A5211" t="str">
        <f>'Base Calificada'!A5212&amp;'Base Calificada'!D5212</f>
        <v>201133I206</v>
      </c>
      <c r="B5211" t="str">
        <f>'Base Calificada'!U5212</f>
        <v>Social</v>
      </c>
    </row>
    <row r="5212" spans="1:2" x14ac:dyDescent="0.25">
      <c r="A5212" t="str">
        <f>'Base Calificada'!A5213&amp;'Base Calificada'!D5213</f>
        <v>201133I207</v>
      </c>
      <c r="B5212" t="str">
        <f>'Base Calificada'!U5213</f>
        <v>Social</v>
      </c>
    </row>
    <row r="5213" spans="1:2" x14ac:dyDescent="0.25">
      <c r="A5213" t="str">
        <f>'Base Calificada'!A5214&amp;'Base Calificada'!D5214</f>
        <v>201133I208</v>
      </c>
      <c r="B5213" t="str">
        <f>'Base Calificada'!U5214</f>
        <v>Social</v>
      </c>
    </row>
    <row r="5214" spans="1:2" x14ac:dyDescent="0.25">
      <c r="A5214" t="str">
        <f>'Base Calificada'!A5215&amp;'Base Calificada'!D5215</f>
        <v>201133I209</v>
      </c>
      <c r="B5214" t="str">
        <f>'Base Calificada'!U5215</f>
        <v>Social</v>
      </c>
    </row>
    <row r="5215" spans="1:2" x14ac:dyDescent="0.25">
      <c r="A5215" t="str">
        <f>'Base Calificada'!A5216&amp;'Base Calificada'!D5216</f>
        <v>201133I210</v>
      </c>
      <c r="B5215" t="str">
        <f>'Base Calificada'!U5216</f>
        <v>Social</v>
      </c>
    </row>
    <row r="5216" spans="1:2" x14ac:dyDescent="0.25">
      <c r="A5216" t="str">
        <f>'Base Calificada'!A5217&amp;'Base Calificada'!D5217</f>
        <v>201133I211</v>
      </c>
      <c r="B5216" t="str">
        <f>'Base Calificada'!U5217</f>
        <v>Social</v>
      </c>
    </row>
    <row r="5217" spans="1:2" x14ac:dyDescent="0.25">
      <c r="A5217" t="str">
        <f>'Base Calificada'!A5218&amp;'Base Calificada'!D5218</f>
        <v>201133I212</v>
      </c>
      <c r="B5217" t="str">
        <f>'Base Calificada'!U5218</f>
        <v>Social</v>
      </c>
    </row>
    <row r="5218" spans="1:2" x14ac:dyDescent="0.25">
      <c r="A5218" t="str">
        <f>'Base Calificada'!A5219&amp;'Base Calificada'!D5219</f>
        <v>201133I213</v>
      </c>
      <c r="B5218" t="str">
        <f>'Base Calificada'!U5219</f>
        <v>Social</v>
      </c>
    </row>
    <row r="5219" spans="1:2" x14ac:dyDescent="0.25">
      <c r="A5219" t="str">
        <f>'Base Calificada'!A5220&amp;'Base Calificada'!D5220</f>
        <v>201133I214</v>
      </c>
      <c r="B5219" t="str">
        <f>'Base Calificada'!U5220</f>
        <v>Social</v>
      </c>
    </row>
    <row r="5220" spans="1:2" x14ac:dyDescent="0.25">
      <c r="A5220" t="str">
        <f>'Base Calificada'!A5221&amp;'Base Calificada'!D5221</f>
        <v>201133I215</v>
      </c>
      <c r="B5220" t="str">
        <f>'Base Calificada'!U5221</f>
        <v>Social</v>
      </c>
    </row>
    <row r="5221" spans="1:2" x14ac:dyDescent="0.25">
      <c r="A5221" t="str">
        <f>'Base Calificada'!A5222&amp;'Base Calificada'!D5222</f>
        <v>201133I216</v>
      </c>
      <c r="B5221" t="str">
        <f>'Base Calificada'!U5222</f>
        <v>Social</v>
      </c>
    </row>
    <row r="5222" spans="1:2" x14ac:dyDescent="0.25">
      <c r="A5222" t="str">
        <f>'Base Calificada'!A5223&amp;'Base Calificada'!D5223</f>
        <v>201133I217</v>
      </c>
      <c r="B5222" t="str">
        <f>'Base Calificada'!U5223</f>
        <v>Social</v>
      </c>
    </row>
    <row r="5223" spans="1:2" x14ac:dyDescent="0.25">
      <c r="A5223" t="str">
        <f>'Base Calificada'!A5224&amp;'Base Calificada'!D5224</f>
        <v>201133I218</v>
      </c>
      <c r="B5223" t="str">
        <f>'Base Calificada'!U5224</f>
        <v>Social</v>
      </c>
    </row>
    <row r="5224" spans="1:2" x14ac:dyDescent="0.25">
      <c r="A5224" t="str">
        <f>'Base Calificada'!A5225&amp;'Base Calificada'!D5225</f>
        <v>201133I219</v>
      </c>
      <c r="B5224" t="str">
        <f>'Base Calificada'!U5225</f>
        <v>Social</v>
      </c>
    </row>
    <row r="5225" spans="1:2" x14ac:dyDescent="0.25">
      <c r="A5225" t="str">
        <f>'Base Calificada'!A5226&amp;'Base Calificada'!D5226</f>
        <v>201133I220</v>
      </c>
      <c r="B5225" t="str">
        <f>'Base Calificada'!U5226</f>
        <v>Social</v>
      </c>
    </row>
    <row r="5226" spans="1:2" x14ac:dyDescent="0.25">
      <c r="A5226" t="str">
        <f>'Base Calificada'!A5227&amp;'Base Calificada'!D5227</f>
        <v>201133I221</v>
      </c>
      <c r="B5226" t="str">
        <f>'Base Calificada'!U5227</f>
        <v>Social</v>
      </c>
    </row>
    <row r="5227" spans="1:2" x14ac:dyDescent="0.25">
      <c r="A5227" t="str">
        <f>'Base Calificada'!A5228&amp;'Base Calificada'!D5228</f>
        <v>201133I222</v>
      </c>
      <c r="B5227" t="str">
        <f>'Base Calificada'!U5228</f>
        <v>Social</v>
      </c>
    </row>
    <row r="5228" spans="1:2" x14ac:dyDescent="0.25">
      <c r="A5228" t="str">
        <f>'Base Calificada'!A5229&amp;'Base Calificada'!D5229</f>
        <v>201133I223</v>
      </c>
      <c r="B5228" t="str">
        <f>'Base Calificada'!U5229</f>
        <v>Social</v>
      </c>
    </row>
    <row r="5229" spans="1:2" x14ac:dyDescent="0.25">
      <c r="A5229" t="str">
        <f>'Base Calificada'!A5230&amp;'Base Calificada'!D5230</f>
        <v>201133I224</v>
      </c>
      <c r="B5229" t="str">
        <f>'Base Calificada'!U5230</f>
        <v>Social</v>
      </c>
    </row>
    <row r="5230" spans="1:2" x14ac:dyDescent="0.25">
      <c r="A5230" t="str">
        <f>'Base Calificada'!A5231&amp;'Base Calificada'!D5231</f>
        <v>201133I225</v>
      </c>
      <c r="B5230" t="str">
        <f>'Base Calificada'!U5231</f>
        <v>Social</v>
      </c>
    </row>
    <row r="5231" spans="1:2" x14ac:dyDescent="0.25">
      <c r="A5231" t="str">
        <f>'Base Calificada'!A5232&amp;'Base Calificada'!D5232</f>
        <v>201133I226</v>
      </c>
      <c r="B5231" t="str">
        <f>'Base Calificada'!U5232</f>
        <v>Social</v>
      </c>
    </row>
    <row r="5232" spans="1:2" x14ac:dyDescent="0.25">
      <c r="A5232" t="str">
        <f>'Base Calificada'!A5233&amp;'Base Calificada'!D5233</f>
        <v>201133I227</v>
      </c>
      <c r="B5232" t="str">
        <f>'Base Calificada'!U5233</f>
        <v>Social</v>
      </c>
    </row>
    <row r="5233" spans="1:2" x14ac:dyDescent="0.25">
      <c r="A5233" t="str">
        <f>'Base Calificada'!A5234&amp;'Base Calificada'!D5234</f>
        <v>201133I228</v>
      </c>
      <c r="B5233" t="str">
        <f>'Base Calificada'!U5234</f>
        <v>Social</v>
      </c>
    </row>
    <row r="5234" spans="1:2" x14ac:dyDescent="0.25">
      <c r="A5234" t="str">
        <f>'Base Calificada'!A5235&amp;'Base Calificada'!D5235</f>
        <v>201133I229</v>
      </c>
      <c r="B5234" t="str">
        <f>'Base Calificada'!U5235</f>
        <v>Social</v>
      </c>
    </row>
    <row r="5235" spans="1:2" x14ac:dyDescent="0.25">
      <c r="A5235" t="str">
        <f>'Base Calificada'!A5236&amp;'Base Calificada'!D5236</f>
        <v>201133I230</v>
      </c>
      <c r="B5235" t="str">
        <f>'Base Calificada'!U5236</f>
        <v>Social</v>
      </c>
    </row>
    <row r="5236" spans="1:2" x14ac:dyDescent="0.25">
      <c r="A5236" t="str">
        <f>'Base Calificada'!A5237&amp;'Base Calificada'!D5237</f>
        <v>201133I231</v>
      </c>
      <c r="B5236" t="str">
        <f>'Base Calificada'!U5237</f>
        <v>Social</v>
      </c>
    </row>
    <row r="5237" spans="1:2" x14ac:dyDescent="0.25">
      <c r="A5237" t="str">
        <f>'Base Calificada'!A5238&amp;'Base Calificada'!D5238</f>
        <v>201133I232</v>
      </c>
      <c r="B5237" t="str">
        <f>'Base Calificada'!U5238</f>
        <v>Social</v>
      </c>
    </row>
    <row r="5238" spans="1:2" x14ac:dyDescent="0.25">
      <c r="A5238" t="str">
        <f>'Base Calificada'!A5239&amp;'Base Calificada'!D5239</f>
        <v>201133I301</v>
      </c>
      <c r="B5238" t="str">
        <f>'Base Calificada'!U5239</f>
        <v>Social</v>
      </c>
    </row>
    <row r="5239" spans="1:2" x14ac:dyDescent="0.25">
      <c r="A5239" t="str">
        <f>'Base Calificada'!A5240&amp;'Base Calificada'!D5240</f>
        <v>201133I302</v>
      </c>
      <c r="B5239" t="str">
        <f>'Base Calificada'!U5240</f>
        <v>Social</v>
      </c>
    </row>
    <row r="5240" spans="1:2" x14ac:dyDescent="0.25">
      <c r="A5240" t="str">
        <f>'Base Calificada'!A5241&amp;'Base Calificada'!D5241</f>
        <v>201133I303</v>
      </c>
      <c r="B5240" t="str">
        <f>'Base Calificada'!U5241</f>
        <v>Social</v>
      </c>
    </row>
    <row r="5241" spans="1:2" x14ac:dyDescent="0.25">
      <c r="A5241" t="str">
        <f>'Base Calificada'!A5242&amp;'Base Calificada'!D5242</f>
        <v>201133I304</v>
      </c>
      <c r="B5241" t="str">
        <f>'Base Calificada'!U5242</f>
        <v>Social</v>
      </c>
    </row>
    <row r="5242" spans="1:2" x14ac:dyDescent="0.25">
      <c r="A5242" t="str">
        <f>'Base Calificada'!A5243&amp;'Base Calificada'!D5243</f>
        <v>201133I305</v>
      </c>
      <c r="B5242" t="str">
        <f>'Base Calificada'!U5243</f>
        <v>Social</v>
      </c>
    </row>
    <row r="5243" spans="1:2" x14ac:dyDescent="0.25">
      <c r="A5243" t="str">
        <f>'Base Calificada'!A5244&amp;'Base Calificada'!D5244</f>
        <v>201133I306</v>
      </c>
      <c r="B5243" t="str">
        <f>'Base Calificada'!U5244</f>
        <v>Social</v>
      </c>
    </row>
    <row r="5244" spans="1:2" x14ac:dyDescent="0.25">
      <c r="A5244" t="str">
        <f>'Base Calificada'!A5245&amp;'Base Calificada'!D5245</f>
        <v>201133I307</v>
      </c>
      <c r="B5244" t="str">
        <f>'Base Calificada'!U5245</f>
        <v>Social</v>
      </c>
    </row>
    <row r="5245" spans="1:2" x14ac:dyDescent="0.25">
      <c r="A5245" t="str">
        <f>'Base Calificada'!A5246&amp;'Base Calificada'!D5246</f>
        <v>201133I308</v>
      </c>
      <c r="B5245" t="str">
        <f>'Base Calificada'!U5246</f>
        <v>Social</v>
      </c>
    </row>
    <row r="5246" spans="1:2" x14ac:dyDescent="0.25">
      <c r="A5246" t="str">
        <f>'Base Calificada'!A5247&amp;'Base Calificada'!D5247</f>
        <v>201133I310</v>
      </c>
      <c r="B5246" t="str">
        <f>'Base Calificada'!U5247</f>
        <v>Social</v>
      </c>
    </row>
    <row r="5247" spans="1:2" x14ac:dyDescent="0.25">
      <c r="A5247" t="str">
        <f>'Base Calificada'!A5248&amp;'Base Calificada'!D5248</f>
        <v>201133I311</v>
      </c>
      <c r="B5247" t="str">
        <f>'Base Calificada'!U5248</f>
        <v>Social</v>
      </c>
    </row>
    <row r="5248" spans="1:2" x14ac:dyDescent="0.25">
      <c r="A5248" t="str">
        <f>'Base Calificada'!A5249&amp;'Base Calificada'!D5249</f>
        <v>201133I312</v>
      </c>
      <c r="B5248" t="str">
        <f>'Base Calificada'!U5249</f>
        <v>Social</v>
      </c>
    </row>
    <row r="5249" spans="1:2" x14ac:dyDescent="0.25">
      <c r="A5249" t="str">
        <f>'Base Calificada'!A5250&amp;'Base Calificada'!D5250</f>
        <v>201133I313</v>
      </c>
      <c r="B5249" t="str">
        <f>'Base Calificada'!U5250</f>
        <v>Social</v>
      </c>
    </row>
    <row r="5250" spans="1:2" x14ac:dyDescent="0.25">
      <c r="A5250" t="str">
        <f>'Base Calificada'!A5251&amp;'Base Calificada'!D5251</f>
        <v>201133I314</v>
      </c>
      <c r="B5250" t="str">
        <f>'Base Calificada'!U5251</f>
        <v>Social</v>
      </c>
    </row>
    <row r="5251" spans="1:2" x14ac:dyDescent="0.25">
      <c r="A5251" t="str">
        <f>'Base Calificada'!A5252&amp;'Base Calificada'!D5252</f>
        <v>201133I315</v>
      </c>
      <c r="B5251" t="str">
        <f>'Base Calificada'!U5252</f>
        <v>Social</v>
      </c>
    </row>
    <row r="5252" spans="1:2" x14ac:dyDescent="0.25">
      <c r="A5252" t="str">
        <f>'Base Calificada'!A5253&amp;'Base Calificada'!D5253</f>
        <v>201133I316</v>
      </c>
      <c r="B5252" t="str">
        <f>'Base Calificada'!U5253</f>
        <v>Social</v>
      </c>
    </row>
    <row r="5253" spans="1:2" x14ac:dyDescent="0.25">
      <c r="A5253" t="str">
        <f>'Base Calificada'!A5254&amp;'Base Calificada'!D5254</f>
        <v>201133I317</v>
      </c>
      <c r="B5253" t="str">
        <f>'Base Calificada'!U5254</f>
        <v>Social</v>
      </c>
    </row>
    <row r="5254" spans="1:2" x14ac:dyDescent="0.25">
      <c r="A5254" t="str">
        <f>'Base Calificada'!A5255&amp;'Base Calificada'!D5255</f>
        <v>201133I318</v>
      </c>
      <c r="B5254" t="str">
        <f>'Base Calificada'!U5255</f>
        <v>Social</v>
      </c>
    </row>
    <row r="5255" spans="1:2" x14ac:dyDescent="0.25">
      <c r="A5255" t="str">
        <f>'Base Calificada'!A5256&amp;'Base Calificada'!D5256</f>
        <v>201133I319</v>
      </c>
      <c r="B5255" t="str">
        <f>'Base Calificada'!U5256</f>
        <v>Social</v>
      </c>
    </row>
    <row r="5256" spans="1:2" x14ac:dyDescent="0.25">
      <c r="A5256" t="str">
        <f>'Base Calificada'!A5257&amp;'Base Calificada'!D5257</f>
        <v>201133I320</v>
      </c>
      <c r="B5256" t="str">
        <f>'Base Calificada'!U5257</f>
        <v>Social</v>
      </c>
    </row>
    <row r="5257" spans="1:2" x14ac:dyDescent="0.25">
      <c r="A5257" t="str">
        <f>'Base Calificada'!A5258&amp;'Base Calificada'!D5258</f>
        <v>201133I321</v>
      </c>
      <c r="B5257" t="str">
        <f>'Base Calificada'!U5258</f>
        <v>Social</v>
      </c>
    </row>
    <row r="5258" spans="1:2" x14ac:dyDescent="0.25">
      <c r="A5258" t="str">
        <f>'Base Calificada'!A5259&amp;'Base Calificada'!D5259</f>
        <v>201133I322</v>
      </c>
      <c r="B5258" t="str">
        <f>'Base Calificada'!U5259</f>
        <v>Social</v>
      </c>
    </row>
    <row r="5259" spans="1:2" x14ac:dyDescent="0.25">
      <c r="A5259" t="str">
        <f>'Base Calificada'!A5260&amp;'Base Calificada'!D5260</f>
        <v>201133I323</v>
      </c>
      <c r="B5259" t="str">
        <f>'Base Calificada'!U5260</f>
        <v>Social</v>
      </c>
    </row>
    <row r="5260" spans="1:2" x14ac:dyDescent="0.25">
      <c r="A5260" t="str">
        <f>'Base Calificada'!A5261&amp;'Base Calificada'!D5261</f>
        <v>201133I324</v>
      </c>
      <c r="B5260" t="str">
        <f>'Base Calificada'!U5261</f>
        <v>Social</v>
      </c>
    </row>
    <row r="5261" spans="1:2" x14ac:dyDescent="0.25">
      <c r="A5261" t="str">
        <f>'Base Calificada'!A5262&amp;'Base Calificada'!D5262</f>
        <v>201133I325</v>
      </c>
      <c r="B5261" t="str">
        <f>'Base Calificada'!U5262</f>
        <v>Social</v>
      </c>
    </row>
    <row r="5262" spans="1:2" x14ac:dyDescent="0.25">
      <c r="A5262" t="str">
        <f>'Base Calificada'!A5263&amp;'Base Calificada'!D5263</f>
        <v>201133I326</v>
      </c>
      <c r="B5262" t="str">
        <f>'Base Calificada'!U5263</f>
        <v>Social</v>
      </c>
    </row>
    <row r="5263" spans="1:2" x14ac:dyDescent="0.25">
      <c r="A5263" t="str">
        <f>'Base Calificada'!A5264&amp;'Base Calificada'!D5264</f>
        <v>201133I327</v>
      </c>
      <c r="B5263" t="str">
        <f>'Base Calificada'!U5264</f>
        <v>Social</v>
      </c>
    </row>
    <row r="5264" spans="1:2" x14ac:dyDescent="0.25">
      <c r="A5264" t="str">
        <f>'Base Calificada'!A5265&amp;'Base Calificada'!D5265</f>
        <v>201133I328</v>
      </c>
      <c r="B5264" t="str">
        <f>'Base Calificada'!U5265</f>
        <v>Social</v>
      </c>
    </row>
    <row r="5265" spans="1:2" x14ac:dyDescent="0.25">
      <c r="A5265" t="str">
        <f>'Base Calificada'!A5266&amp;'Base Calificada'!D5266</f>
        <v>201133I329</v>
      </c>
      <c r="B5265" t="str">
        <f>'Base Calificada'!U5266</f>
        <v>Social</v>
      </c>
    </row>
    <row r="5266" spans="1:2" x14ac:dyDescent="0.25">
      <c r="A5266" t="str">
        <f>'Base Calificada'!A5267&amp;'Base Calificada'!D5267</f>
        <v>201133I330</v>
      </c>
      <c r="B5266" t="str">
        <f>'Base Calificada'!U5267</f>
        <v>Social</v>
      </c>
    </row>
    <row r="5267" spans="1:2" x14ac:dyDescent="0.25">
      <c r="A5267" t="str">
        <f>'Base Calificada'!A5268&amp;'Base Calificada'!D5268</f>
        <v>201133I331</v>
      </c>
      <c r="B5267" t="str">
        <f>'Base Calificada'!U5268</f>
        <v>Social</v>
      </c>
    </row>
    <row r="5268" spans="1:2" x14ac:dyDescent="0.25">
      <c r="A5268" t="str">
        <f>'Base Calificada'!A5269&amp;'Base Calificada'!D5269</f>
        <v>201133I332</v>
      </c>
      <c r="B5268" t="str">
        <f>'Base Calificada'!U5269</f>
        <v>Social</v>
      </c>
    </row>
    <row r="5269" spans="1:2" x14ac:dyDescent="0.25">
      <c r="A5269" t="str">
        <f>'Base Calificada'!A5270&amp;'Base Calificada'!D5270</f>
        <v>201133I401</v>
      </c>
      <c r="B5269" t="str">
        <f>'Base Calificada'!U5270</f>
        <v>No social</v>
      </c>
    </row>
    <row r="5270" spans="1:2" x14ac:dyDescent="0.25">
      <c r="A5270" t="str">
        <f>'Base Calificada'!A5271&amp;'Base Calificada'!D5271</f>
        <v>201133I402</v>
      </c>
      <c r="B5270" t="str">
        <f>'Base Calificada'!U5271</f>
        <v>No social</v>
      </c>
    </row>
    <row r="5271" spans="1:2" x14ac:dyDescent="0.25">
      <c r="A5271" t="str">
        <f>'Base Calificada'!A5272&amp;'Base Calificada'!D5272</f>
        <v>201133I403</v>
      </c>
      <c r="B5271" t="str">
        <f>'Base Calificada'!U5272</f>
        <v>No social</v>
      </c>
    </row>
    <row r="5272" spans="1:2" x14ac:dyDescent="0.25">
      <c r="A5272" t="str">
        <f>'Base Calificada'!A5273&amp;'Base Calificada'!D5273</f>
        <v>201133I404</v>
      </c>
      <c r="B5272" t="str">
        <f>'Base Calificada'!U5273</f>
        <v>No social</v>
      </c>
    </row>
    <row r="5273" spans="1:2" x14ac:dyDescent="0.25">
      <c r="A5273" t="str">
        <f>'Base Calificada'!A5274&amp;'Base Calificada'!D5274</f>
        <v>201133I405</v>
      </c>
      <c r="B5273" t="str">
        <f>'Base Calificada'!U5274</f>
        <v>No social</v>
      </c>
    </row>
    <row r="5274" spans="1:2" x14ac:dyDescent="0.25">
      <c r="A5274" t="str">
        <f>'Base Calificada'!A5275&amp;'Base Calificada'!D5275</f>
        <v>201133I406</v>
      </c>
      <c r="B5274" t="str">
        <f>'Base Calificada'!U5275</f>
        <v>No social</v>
      </c>
    </row>
    <row r="5275" spans="1:2" x14ac:dyDescent="0.25">
      <c r="A5275" t="str">
        <f>'Base Calificada'!A5276&amp;'Base Calificada'!D5276</f>
        <v>201133I407</v>
      </c>
      <c r="B5275" t="str">
        <f>'Base Calificada'!U5276</f>
        <v>No social</v>
      </c>
    </row>
    <row r="5276" spans="1:2" x14ac:dyDescent="0.25">
      <c r="A5276" t="str">
        <f>'Base Calificada'!A5277&amp;'Base Calificada'!D5277</f>
        <v>201133I408</v>
      </c>
      <c r="B5276" t="str">
        <f>'Base Calificada'!U5277</f>
        <v>No social</v>
      </c>
    </row>
    <row r="5277" spans="1:2" x14ac:dyDescent="0.25">
      <c r="A5277" t="str">
        <f>'Base Calificada'!A5278&amp;'Base Calificada'!D5278</f>
        <v>201133I409</v>
      </c>
      <c r="B5277" t="str">
        <f>'Base Calificada'!U5278</f>
        <v>No social</v>
      </c>
    </row>
    <row r="5278" spans="1:2" x14ac:dyDescent="0.25">
      <c r="A5278" t="str">
        <f>'Base Calificada'!A5279&amp;'Base Calificada'!D5279</f>
        <v>201133I410</v>
      </c>
      <c r="B5278" t="str">
        <f>'Base Calificada'!U5279</f>
        <v>No social</v>
      </c>
    </row>
    <row r="5279" spans="1:2" x14ac:dyDescent="0.25">
      <c r="A5279" t="str">
        <f>'Base Calificada'!A5280&amp;'Base Calificada'!D5280</f>
        <v>201133I411</v>
      </c>
      <c r="B5279" t="str">
        <f>'Base Calificada'!U5280</f>
        <v>No social</v>
      </c>
    </row>
    <row r="5280" spans="1:2" x14ac:dyDescent="0.25">
      <c r="A5280" t="str">
        <f>'Base Calificada'!A5281&amp;'Base Calificada'!D5281</f>
        <v>201133I412</v>
      </c>
      <c r="B5280" t="str">
        <f>'Base Calificada'!U5281</f>
        <v>No social</v>
      </c>
    </row>
    <row r="5281" spans="1:2" x14ac:dyDescent="0.25">
      <c r="A5281" t="str">
        <f>'Base Calificada'!A5282&amp;'Base Calificada'!D5282</f>
        <v>201133I413</v>
      </c>
      <c r="B5281" t="str">
        <f>'Base Calificada'!U5282</f>
        <v>No social</v>
      </c>
    </row>
    <row r="5282" spans="1:2" x14ac:dyDescent="0.25">
      <c r="A5282" t="str">
        <f>'Base Calificada'!A5283&amp;'Base Calificada'!D5283</f>
        <v>201133I414</v>
      </c>
      <c r="B5282" t="str">
        <f>'Base Calificada'!U5283</f>
        <v>No social</v>
      </c>
    </row>
    <row r="5283" spans="1:2" x14ac:dyDescent="0.25">
      <c r="A5283" t="str">
        <f>'Base Calificada'!A5284&amp;'Base Calificada'!D5284</f>
        <v>201133I415</v>
      </c>
      <c r="B5283" t="str">
        <f>'Base Calificada'!U5284</f>
        <v>No social</v>
      </c>
    </row>
    <row r="5284" spans="1:2" x14ac:dyDescent="0.25">
      <c r="A5284" t="str">
        <f>'Base Calificada'!A5285&amp;'Base Calificada'!D5285</f>
        <v>201133I416</v>
      </c>
      <c r="B5284" t="str">
        <f>'Base Calificada'!U5285</f>
        <v>No social</v>
      </c>
    </row>
    <row r="5285" spans="1:2" x14ac:dyDescent="0.25">
      <c r="A5285" t="str">
        <f>'Base Calificada'!A5286&amp;'Base Calificada'!D5286</f>
        <v>201133I417</v>
      </c>
      <c r="B5285" t="str">
        <f>'Base Calificada'!U5286</f>
        <v>No social</v>
      </c>
    </row>
    <row r="5286" spans="1:2" x14ac:dyDescent="0.25">
      <c r="A5286" t="str">
        <f>'Base Calificada'!A5287&amp;'Base Calificada'!D5287</f>
        <v>201133I418</v>
      </c>
      <c r="B5286" t="str">
        <f>'Base Calificada'!U5287</f>
        <v>No social</v>
      </c>
    </row>
    <row r="5287" spans="1:2" x14ac:dyDescent="0.25">
      <c r="A5287" t="str">
        <f>'Base Calificada'!A5288&amp;'Base Calificada'!D5288</f>
        <v>201133I419</v>
      </c>
      <c r="B5287" t="str">
        <f>'Base Calificada'!U5288</f>
        <v>No social</v>
      </c>
    </row>
    <row r="5288" spans="1:2" x14ac:dyDescent="0.25">
      <c r="A5288" t="str">
        <f>'Base Calificada'!A5289&amp;'Base Calificada'!D5289</f>
        <v>201133I420</v>
      </c>
      <c r="B5288" t="str">
        <f>'Base Calificada'!U5289</f>
        <v>No social</v>
      </c>
    </row>
    <row r="5289" spans="1:2" x14ac:dyDescent="0.25">
      <c r="A5289" t="str">
        <f>'Base Calificada'!A5290&amp;'Base Calificada'!D5290</f>
        <v>201133I421</v>
      </c>
      <c r="B5289" t="str">
        <f>'Base Calificada'!U5290</f>
        <v>No social</v>
      </c>
    </row>
    <row r="5290" spans="1:2" x14ac:dyDescent="0.25">
      <c r="A5290" t="str">
        <f>'Base Calificada'!A5291&amp;'Base Calificada'!D5291</f>
        <v>201133I422</v>
      </c>
      <c r="B5290" t="str">
        <f>'Base Calificada'!U5291</f>
        <v>No social</v>
      </c>
    </row>
    <row r="5291" spans="1:2" x14ac:dyDescent="0.25">
      <c r="A5291" t="str">
        <f>'Base Calificada'!A5292&amp;'Base Calificada'!D5292</f>
        <v>201133I423</v>
      </c>
      <c r="B5291" t="str">
        <f>'Base Calificada'!U5292</f>
        <v>No social</v>
      </c>
    </row>
    <row r="5292" spans="1:2" x14ac:dyDescent="0.25">
      <c r="A5292" t="str">
        <f>'Base Calificada'!A5293&amp;'Base Calificada'!D5293</f>
        <v>201133I424</v>
      </c>
      <c r="B5292" t="str">
        <f>'Base Calificada'!U5293</f>
        <v>No social</v>
      </c>
    </row>
    <row r="5293" spans="1:2" x14ac:dyDescent="0.25">
      <c r="A5293" t="str">
        <f>'Base Calificada'!A5294&amp;'Base Calificada'!D5294</f>
        <v>201133I425</v>
      </c>
      <c r="B5293" t="str">
        <f>'Base Calificada'!U5294</f>
        <v>No social</v>
      </c>
    </row>
    <row r="5294" spans="1:2" x14ac:dyDescent="0.25">
      <c r="A5294" t="str">
        <f>'Base Calificada'!A5295&amp;'Base Calificada'!D5295</f>
        <v>201133I426</v>
      </c>
      <c r="B5294" t="str">
        <f>'Base Calificada'!U5295</f>
        <v>No social</v>
      </c>
    </row>
    <row r="5295" spans="1:2" x14ac:dyDescent="0.25">
      <c r="A5295" t="str">
        <f>'Base Calificada'!A5296&amp;'Base Calificada'!D5296</f>
        <v>201133I427</v>
      </c>
      <c r="B5295" t="str">
        <f>'Base Calificada'!U5296</f>
        <v>No social</v>
      </c>
    </row>
    <row r="5296" spans="1:2" x14ac:dyDescent="0.25">
      <c r="A5296" t="str">
        <f>'Base Calificada'!A5297&amp;'Base Calificada'!D5297</f>
        <v>201133I428</v>
      </c>
      <c r="B5296" t="str">
        <f>'Base Calificada'!U5297</f>
        <v>No social</v>
      </c>
    </row>
    <row r="5297" spans="1:2" x14ac:dyDescent="0.25">
      <c r="A5297" t="str">
        <f>'Base Calificada'!A5298&amp;'Base Calificada'!D5298</f>
        <v>201133I429</v>
      </c>
      <c r="B5297" t="str">
        <f>'Base Calificada'!U5298</f>
        <v>No social</v>
      </c>
    </row>
    <row r="5298" spans="1:2" x14ac:dyDescent="0.25">
      <c r="A5298" t="str">
        <f>'Base Calificada'!A5299&amp;'Base Calificada'!D5299</f>
        <v>201133I430</v>
      </c>
      <c r="B5298" t="str">
        <f>'Base Calificada'!U5299</f>
        <v>No social</v>
      </c>
    </row>
    <row r="5299" spans="1:2" x14ac:dyDescent="0.25">
      <c r="A5299" t="str">
        <f>'Base Calificada'!A5300&amp;'Base Calificada'!D5300</f>
        <v>201133I431</v>
      </c>
      <c r="B5299" t="str">
        <f>'Base Calificada'!U5300</f>
        <v>No social</v>
      </c>
    </row>
    <row r="5300" spans="1:2" x14ac:dyDescent="0.25">
      <c r="A5300" t="str">
        <f>'Base Calificada'!A5301&amp;'Base Calificada'!D5301</f>
        <v>201133I432</v>
      </c>
      <c r="B5300" t="str">
        <f>'Base Calificada'!U5301</f>
        <v>No social</v>
      </c>
    </row>
    <row r="5301" spans="1:2" x14ac:dyDescent="0.25">
      <c r="A5301" t="str">
        <f>'Base Calificada'!A5302&amp;'Base Calificada'!D5302</f>
        <v>201133I501</v>
      </c>
      <c r="B5301" t="str">
        <f>'Base Calificada'!U5302</f>
        <v>Social</v>
      </c>
    </row>
    <row r="5302" spans="1:2" x14ac:dyDescent="0.25">
      <c r="A5302" t="str">
        <f>'Base Calificada'!A5303&amp;'Base Calificada'!D5303</f>
        <v>201133I502</v>
      </c>
      <c r="B5302" t="str">
        <f>'Base Calificada'!U5303</f>
        <v>Social</v>
      </c>
    </row>
    <row r="5303" spans="1:2" x14ac:dyDescent="0.25">
      <c r="A5303" t="str">
        <f>'Base Calificada'!A5304&amp;'Base Calificada'!D5304</f>
        <v>201133I503</v>
      </c>
      <c r="B5303" t="str">
        <f>'Base Calificada'!U5304</f>
        <v>Social</v>
      </c>
    </row>
    <row r="5304" spans="1:2" x14ac:dyDescent="0.25">
      <c r="A5304" t="str">
        <f>'Base Calificada'!A5305&amp;'Base Calificada'!D5305</f>
        <v>201133I504</v>
      </c>
      <c r="B5304" t="str">
        <f>'Base Calificada'!U5305</f>
        <v>Social</v>
      </c>
    </row>
    <row r="5305" spans="1:2" x14ac:dyDescent="0.25">
      <c r="A5305" t="str">
        <f>'Base Calificada'!A5306&amp;'Base Calificada'!D5306</f>
        <v>201133I505</v>
      </c>
      <c r="B5305" t="str">
        <f>'Base Calificada'!U5306</f>
        <v>Social</v>
      </c>
    </row>
    <row r="5306" spans="1:2" x14ac:dyDescent="0.25">
      <c r="A5306" t="str">
        <f>'Base Calificada'!A5307&amp;'Base Calificada'!D5307</f>
        <v>201133I506</v>
      </c>
      <c r="B5306" t="str">
        <f>'Base Calificada'!U5307</f>
        <v>Social</v>
      </c>
    </row>
    <row r="5307" spans="1:2" x14ac:dyDescent="0.25">
      <c r="A5307" t="str">
        <f>'Base Calificada'!A5308&amp;'Base Calificada'!D5308</f>
        <v>201133I507</v>
      </c>
      <c r="B5307" t="str">
        <f>'Base Calificada'!U5308</f>
        <v>Social</v>
      </c>
    </row>
    <row r="5308" spans="1:2" x14ac:dyDescent="0.25">
      <c r="A5308" t="str">
        <f>'Base Calificada'!A5309&amp;'Base Calificada'!D5309</f>
        <v>201133I508</v>
      </c>
      <c r="B5308" t="str">
        <f>'Base Calificada'!U5309</f>
        <v>Social</v>
      </c>
    </row>
    <row r="5309" spans="1:2" x14ac:dyDescent="0.25">
      <c r="A5309" t="str">
        <f>'Base Calificada'!A5310&amp;'Base Calificada'!D5310</f>
        <v>201133I509</v>
      </c>
      <c r="B5309" t="str">
        <f>'Base Calificada'!U5310</f>
        <v>Social</v>
      </c>
    </row>
    <row r="5310" spans="1:2" x14ac:dyDescent="0.25">
      <c r="A5310" t="str">
        <f>'Base Calificada'!A5311&amp;'Base Calificada'!D5311</f>
        <v>201133I510</v>
      </c>
      <c r="B5310" t="str">
        <f>'Base Calificada'!U5311</f>
        <v>Social</v>
      </c>
    </row>
    <row r="5311" spans="1:2" x14ac:dyDescent="0.25">
      <c r="A5311" t="str">
        <f>'Base Calificada'!A5312&amp;'Base Calificada'!D5312</f>
        <v>201133I511</v>
      </c>
      <c r="B5311" t="str">
        <f>'Base Calificada'!U5312</f>
        <v>Social</v>
      </c>
    </row>
    <row r="5312" spans="1:2" x14ac:dyDescent="0.25">
      <c r="A5312" t="str">
        <f>'Base Calificada'!A5313&amp;'Base Calificada'!D5313</f>
        <v>201133I512</v>
      </c>
      <c r="B5312" t="str">
        <f>'Base Calificada'!U5313</f>
        <v>Social</v>
      </c>
    </row>
    <row r="5313" spans="1:2" x14ac:dyDescent="0.25">
      <c r="A5313" t="str">
        <f>'Base Calificada'!A5314&amp;'Base Calificada'!D5314</f>
        <v>201133I513</v>
      </c>
      <c r="B5313" t="str">
        <f>'Base Calificada'!U5314</f>
        <v>Social</v>
      </c>
    </row>
    <row r="5314" spans="1:2" x14ac:dyDescent="0.25">
      <c r="A5314" t="str">
        <f>'Base Calificada'!A5315&amp;'Base Calificada'!D5315</f>
        <v>201133I514</v>
      </c>
      <c r="B5314" t="str">
        <f>'Base Calificada'!U5315</f>
        <v>Social</v>
      </c>
    </row>
    <row r="5315" spans="1:2" x14ac:dyDescent="0.25">
      <c r="A5315" t="str">
        <f>'Base Calificada'!A5316&amp;'Base Calificada'!D5316</f>
        <v>201133I515</v>
      </c>
      <c r="B5315" t="str">
        <f>'Base Calificada'!U5316</f>
        <v>Social</v>
      </c>
    </row>
    <row r="5316" spans="1:2" x14ac:dyDescent="0.25">
      <c r="A5316" t="str">
        <f>'Base Calificada'!A5317&amp;'Base Calificada'!D5317</f>
        <v>201133I516</v>
      </c>
      <c r="B5316" t="str">
        <f>'Base Calificada'!U5317</f>
        <v>Social</v>
      </c>
    </row>
    <row r="5317" spans="1:2" x14ac:dyDescent="0.25">
      <c r="A5317" t="str">
        <f>'Base Calificada'!A5318&amp;'Base Calificada'!D5318</f>
        <v>201133I517</v>
      </c>
      <c r="B5317" t="str">
        <f>'Base Calificada'!U5318</f>
        <v>Social</v>
      </c>
    </row>
    <row r="5318" spans="1:2" x14ac:dyDescent="0.25">
      <c r="A5318" t="str">
        <f>'Base Calificada'!A5319&amp;'Base Calificada'!D5319</f>
        <v>201133I518</v>
      </c>
      <c r="B5318" t="str">
        <f>'Base Calificada'!U5319</f>
        <v>Social</v>
      </c>
    </row>
    <row r="5319" spans="1:2" x14ac:dyDescent="0.25">
      <c r="A5319" t="str">
        <f>'Base Calificada'!A5320&amp;'Base Calificada'!D5320</f>
        <v>201133I519</v>
      </c>
      <c r="B5319" t="str">
        <f>'Base Calificada'!U5320</f>
        <v>Social</v>
      </c>
    </row>
    <row r="5320" spans="1:2" x14ac:dyDescent="0.25">
      <c r="A5320" t="str">
        <f>'Base Calificada'!A5321&amp;'Base Calificada'!D5321</f>
        <v>201133I520</v>
      </c>
      <c r="B5320" t="str">
        <f>'Base Calificada'!U5321</f>
        <v>Social</v>
      </c>
    </row>
    <row r="5321" spans="1:2" x14ac:dyDescent="0.25">
      <c r="A5321" t="str">
        <f>'Base Calificada'!A5322&amp;'Base Calificada'!D5322</f>
        <v>201133I521</v>
      </c>
      <c r="B5321" t="str">
        <f>'Base Calificada'!U5322</f>
        <v>Social</v>
      </c>
    </row>
    <row r="5322" spans="1:2" x14ac:dyDescent="0.25">
      <c r="A5322" t="str">
        <f>'Base Calificada'!A5323&amp;'Base Calificada'!D5323</f>
        <v>201133I522</v>
      </c>
      <c r="B5322" t="str">
        <f>'Base Calificada'!U5323</f>
        <v>Social</v>
      </c>
    </row>
    <row r="5323" spans="1:2" x14ac:dyDescent="0.25">
      <c r="A5323" t="str">
        <f>'Base Calificada'!A5324&amp;'Base Calificada'!D5324</f>
        <v>201133I523</v>
      </c>
      <c r="B5323" t="str">
        <f>'Base Calificada'!U5324</f>
        <v>Social</v>
      </c>
    </row>
    <row r="5324" spans="1:2" x14ac:dyDescent="0.25">
      <c r="A5324" t="str">
        <f>'Base Calificada'!A5325&amp;'Base Calificada'!D5325</f>
        <v>201133I524</v>
      </c>
      <c r="B5324" t="str">
        <f>'Base Calificada'!U5325</f>
        <v>Social</v>
      </c>
    </row>
    <row r="5325" spans="1:2" x14ac:dyDescent="0.25">
      <c r="A5325" t="str">
        <f>'Base Calificada'!A5326&amp;'Base Calificada'!D5326</f>
        <v>201133I525</v>
      </c>
      <c r="B5325" t="str">
        <f>'Base Calificada'!U5326</f>
        <v>Social</v>
      </c>
    </row>
    <row r="5326" spans="1:2" x14ac:dyDescent="0.25">
      <c r="A5326" t="str">
        <f>'Base Calificada'!A5327&amp;'Base Calificada'!D5327</f>
        <v>201133I526</v>
      </c>
      <c r="B5326" t="str">
        <f>'Base Calificada'!U5327</f>
        <v>Social</v>
      </c>
    </row>
    <row r="5327" spans="1:2" x14ac:dyDescent="0.25">
      <c r="A5327" t="str">
        <f>'Base Calificada'!A5328&amp;'Base Calificada'!D5328</f>
        <v>201133I527</v>
      </c>
      <c r="B5327" t="str">
        <f>'Base Calificada'!U5328</f>
        <v>Social</v>
      </c>
    </row>
    <row r="5328" spans="1:2" x14ac:dyDescent="0.25">
      <c r="A5328" t="str">
        <f>'Base Calificada'!A5329&amp;'Base Calificada'!D5329</f>
        <v>201133I528</v>
      </c>
      <c r="B5328" t="str">
        <f>'Base Calificada'!U5329</f>
        <v>Social</v>
      </c>
    </row>
    <row r="5329" spans="1:2" x14ac:dyDescent="0.25">
      <c r="A5329" t="str">
        <f>'Base Calificada'!A5330&amp;'Base Calificada'!D5330</f>
        <v>201133I529</v>
      </c>
      <c r="B5329" t="str">
        <f>'Base Calificada'!U5330</f>
        <v>Social</v>
      </c>
    </row>
    <row r="5330" spans="1:2" x14ac:dyDescent="0.25">
      <c r="A5330" t="str">
        <f>'Base Calificada'!A5331&amp;'Base Calificada'!D5331</f>
        <v>201133I530</v>
      </c>
      <c r="B5330" t="str">
        <f>'Base Calificada'!U5331</f>
        <v>Social</v>
      </c>
    </row>
    <row r="5331" spans="1:2" x14ac:dyDescent="0.25">
      <c r="A5331" t="str">
        <f>'Base Calificada'!A5332&amp;'Base Calificada'!D5332</f>
        <v>201133I531</v>
      </c>
      <c r="B5331" t="str">
        <f>'Base Calificada'!U5332</f>
        <v>Social</v>
      </c>
    </row>
    <row r="5332" spans="1:2" x14ac:dyDescent="0.25">
      <c r="A5332" t="str">
        <f>'Base Calificada'!A5333&amp;'Base Calificada'!D5333</f>
        <v>201133I532</v>
      </c>
      <c r="B5332" t="str">
        <f>'Base Calificada'!U5333</f>
        <v>Social</v>
      </c>
    </row>
    <row r="5333" spans="1:2" x14ac:dyDescent="0.25">
      <c r="A5333" t="str">
        <f>'Base Calificada'!A5334&amp;'Base Calificada'!D5334</f>
        <v>201133I534</v>
      </c>
      <c r="B5333" t="str">
        <f>'Base Calificada'!U5334</f>
        <v>Social</v>
      </c>
    </row>
    <row r="5334" spans="1:2" x14ac:dyDescent="0.25">
      <c r="A5334" t="str">
        <f>'Base Calificada'!A5335&amp;'Base Calificada'!D5335</f>
        <v>201133I601</v>
      </c>
      <c r="B5334" t="str">
        <f>'Base Calificada'!U5335</f>
        <v>Social</v>
      </c>
    </row>
    <row r="5335" spans="1:2" x14ac:dyDescent="0.25">
      <c r="A5335" t="str">
        <f>'Base Calificada'!A5336&amp;'Base Calificada'!D5336</f>
        <v>201133I602</v>
      </c>
      <c r="B5335" t="str">
        <f>'Base Calificada'!U5336</f>
        <v>Social</v>
      </c>
    </row>
    <row r="5336" spans="1:2" x14ac:dyDescent="0.25">
      <c r="A5336" t="str">
        <f>'Base Calificada'!A5337&amp;'Base Calificada'!D5337</f>
        <v>201133I603</v>
      </c>
      <c r="B5336" t="str">
        <f>'Base Calificada'!U5337</f>
        <v>Social</v>
      </c>
    </row>
    <row r="5337" spans="1:2" x14ac:dyDescent="0.25">
      <c r="A5337" t="str">
        <f>'Base Calificada'!A5338&amp;'Base Calificada'!D5338</f>
        <v>201133I604</v>
      </c>
      <c r="B5337" t="str">
        <f>'Base Calificada'!U5338</f>
        <v>Social</v>
      </c>
    </row>
    <row r="5338" spans="1:2" x14ac:dyDescent="0.25">
      <c r="A5338" t="str">
        <f>'Base Calificada'!A5339&amp;'Base Calificada'!D5339</f>
        <v>201133I605</v>
      </c>
      <c r="B5338" t="str">
        <f>'Base Calificada'!U5339</f>
        <v>Social</v>
      </c>
    </row>
    <row r="5339" spans="1:2" x14ac:dyDescent="0.25">
      <c r="A5339" t="str">
        <f>'Base Calificada'!A5340&amp;'Base Calificada'!D5340</f>
        <v>201133I606</v>
      </c>
      <c r="B5339" t="str">
        <f>'Base Calificada'!U5340</f>
        <v>Social</v>
      </c>
    </row>
    <row r="5340" spans="1:2" x14ac:dyDescent="0.25">
      <c r="A5340" t="str">
        <f>'Base Calificada'!A5341&amp;'Base Calificada'!D5341</f>
        <v>201133I607</v>
      </c>
      <c r="B5340" t="str">
        <f>'Base Calificada'!U5341</f>
        <v>Social</v>
      </c>
    </row>
    <row r="5341" spans="1:2" x14ac:dyDescent="0.25">
      <c r="A5341" t="str">
        <f>'Base Calificada'!A5342&amp;'Base Calificada'!D5342</f>
        <v>201133I608</v>
      </c>
      <c r="B5341" t="str">
        <f>'Base Calificada'!U5342</f>
        <v>Social</v>
      </c>
    </row>
    <row r="5342" spans="1:2" x14ac:dyDescent="0.25">
      <c r="A5342" t="str">
        <f>'Base Calificada'!A5343&amp;'Base Calificada'!D5343</f>
        <v>201133I610</v>
      </c>
      <c r="B5342" t="str">
        <f>'Base Calificada'!U5343</f>
        <v>Social</v>
      </c>
    </row>
    <row r="5343" spans="1:2" x14ac:dyDescent="0.25">
      <c r="A5343" t="str">
        <f>'Base Calificada'!A5344&amp;'Base Calificada'!D5344</f>
        <v>201133I611</v>
      </c>
      <c r="B5343" t="str">
        <f>'Base Calificada'!U5344</f>
        <v>Social</v>
      </c>
    </row>
    <row r="5344" spans="1:2" x14ac:dyDescent="0.25">
      <c r="A5344" t="str">
        <f>'Base Calificada'!A5345&amp;'Base Calificada'!D5345</f>
        <v>201133I612</v>
      </c>
      <c r="B5344" t="str">
        <f>'Base Calificada'!U5345</f>
        <v>Social</v>
      </c>
    </row>
    <row r="5345" spans="1:2" x14ac:dyDescent="0.25">
      <c r="A5345" t="str">
        <f>'Base Calificada'!A5346&amp;'Base Calificada'!D5346</f>
        <v>201133I613</v>
      </c>
      <c r="B5345" t="str">
        <f>'Base Calificada'!U5346</f>
        <v>Social</v>
      </c>
    </row>
    <row r="5346" spans="1:2" x14ac:dyDescent="0.25">
      <c r="A5346" t="str">
        <f>'Base Calificada'!A5347&amp;'Base Calificada'!D5347</f>
        <v>201133I614</v>
      </c>
      <c r="B5346" t="str">
        <f>'Base Calificada'!U5347</f>
        <v>Social</v>
      </c>
    </row>
    <row r="5347" spans="1:2" x14ac:dyDescent="0.25">
      <c r="A5347" t="str">
        <f>'Base Calificada'!A5348&amp;'Base Calificada'!D5348</f>
        <v>201133I615</v>
      </c>
      <c r="B5347" t="str">
        <f>'Base Calificada'!U5348</f>
        <v>Social</v>
      </c>
    </row>
    <row r="5348" spans="1:2" x14ac:dyDescent="0.25">
      <c r="A5348" t="str">
        <f>'Base Calificada'!A5349&amp;'Base Calificada'!D5349</f>
        <v>201133I616</v>
      </c>
      <c r="B5348" t="str">
        <f>'Base Calificada'!U5349</f>
        <v>Social</v>
      </c>
    </row>
    <row r="5349" spans="1:2" x14ac:dyDescent="0.25">
      <c r="A5349" t="str">
        <f>'Base Calificada'!A5350&amp;'Base Calificada'!D5350</f>
        <v>201133I617</v>
      </c>
      <c r="B5349" t="str">
        <f>'Base Calificada'!U5350</f>
        <v>Social</v>
      </c>
    </row>
    <row r="5350" spans="1:2" x14ac:dyDescent="0.25">
      <c r="A5350" t="str">
        <f>'Base Calificada'!A5351&amp;'Base Calificada'!D5351</f>
        <v>201133I618</v>
      </c>
      <c r="B5350" t="str">
        <f>'Base Calificada'!U5351</f>
        <v>Social</v>
      </c>
    </row>
    <row r="5351" spans="1:2" x14ac:dyDescent="0.25">
      <c r="A5351" t="str">
        <f>'Base Calificada'!A5352&amp;'Base Calificada'!D5352</f>
        <v>201133I619</v>
      </c>
      <c r="B5351" t="str">
        <f>'Base Calificada'!U5352</f>
        <v>Social</v>
      </c>
    </row>
    <row r="5352" spans="1:2" x14ac:dyDescent="0.25">
      <c r="A5352" t="str">
        <f>'Base Calificada'!A5353&amp;'Base Calificada'!D5353</f>
        <v>201133I620</v>
      </c>
      <c r="B5352" t="str">
        <f>'Base Calificada'!U5353</f>
        <v>Social</v>
      </c>
    </row>
    <row r="5353" spans="1:2" x14ac:dyDescent="0.25">
      <c r="A5353" t="str">
        <f>'Base Calificada'!A5354&amp;'Base Calificada'!D5354</f>
        <v>201133I621</v>
      </c>
      <c r="B5353" t="str">
        <f>'Base Calificada'!U5354</f>
        <v>Social</v>
      </c>
    </row>
    <row r="5354" spans="1:2" x14ac:dyDescent="0.25">
      <c r="A5354" t="str">
        <f>'Base Calificada'!A5355&amp;'Base Calificada'!D5355</f>
        <v>201133I622</v>
      </c>
      <c r="B5354" t="str">
        <f>'Base Calificada'!U5355</f>
        <v>Social</v>
      </c>
    </row>
    <row r="5355" spans="1:2" x14ac:dyDescent="0.25">
      <c r="A5355" t="str">
        <f>'Base Calificada'!A5356&amp;'Base Calificada'!D5356</f>
        <v>201133I623</v>
      </c>
      <c r="B5355" t="str">
        <f>'Base Calificada'!U5356</f>
        <v>Social</v>
      </c>
    </row>
    <row r="5356" spans="1:2" x14ac:dyDescent="0.25">
      <c r="A5356" t="str">
        <f>'Base Calificada'!A5357&amp;'Base Calificada'!D5357</f>
        <v>201133I624</v>
      </c>
      <c r="B5356" t="str">
        <f>'Base Calificada'!U5357</f>
        <v>Social</v>
      </c>
    </row>
    <row r="5357" spans="1:2" x14ac:dyDescent="0.25">
      <c r="A5357" t="str">
        <f>'Base Calificada'!A5358&amp;'Base Calificada'!D5358</f>
        <v>201133I625</v>
      </c>
      <c r="B5357" t="str">
        <f>'Base Calificada'!U5358</f>
        <v>Social</v>
      </c>
    </row>
    <row r="5358" spans="1:2" x14ac:dyDescent="0.25">
      <c r="A5358" t="str">
        <f>'Base Calificada'!A5359&amp;'Base Calificada'!D5359</f>
        <v>201133I626</v>
      </c>
      <c r="B5358" t="str">
        <f>'Base Calificada'!U5359</f>
        <v>Social</v>
      </c>
    </row>
    <row r="5359" spans="1:2" x14ac:dyDescent="0.25">
      <c r="A5359" t="str">
        <f>'Base Calificada'!A5360&amp;'Base Calificada'!D5360</f>
        <v>201133I627</v>
      </c>
      <c r="B5359" t="str">
        <f>'Base Calificada'!U5360</f>
        <v>Social</v>
      </c>
    </row>
    <row r="5360" spans="1:2" x14ac:dyDescent="0.25">
      <c r="A5360" t="str">
        <f>'Base Calificada'!A5361&amp;'Base Calificada'!D5361</f>
        <v>201133I628</v>
      </c>
      <c r="B5360" t="str">
        <f>'Base Calificada'!U5361</f>
        <v>Social</v>
      </c>
    </row>
    <row r="5361" spans="1:2" x14ac:dyDescent="0.25">
      <c r="A5361" t="str">
        <f>'Base Calificada'!A5362&amp;'Base Calificada'!D5362</f>
        <v>201133I629</v>
      </c>
      <c r="B5361" t="str">
        <f>'Base Calificada'!U5362</f>
        <v>Social</v>
      </c>
    </row>
    <row r="5362" spans="1:2" x14ac:dyDescent="0.25">
      <c r="A5362" t="str">
        <f>'Base Calificada'!A5363&amp;'Base Calificada'!D5363</f>
        <v>201133I630</v>
      </c>
      <c r="B5362" t="str">
        <f>'Base Calificada'!U5363</f>
        <v>Social</v>
      </c>
    </row>
    <row r="5363" spans="1:2" x14ac:dyDescent="0.25">
      <c r="A5363" t="str">
        <f>'Base Calificada'!A5364&amp;'Base Calificada'!D5364</f>
        <v>201133I631</v>
      </c>
      <c r="B5363" t="str">
        <f>'Base Calificada'!U5364</f>
        <v>Social</v>
      </c>
    </row>
    <row r="5364" spans="1:2" x14ac:dyDescent="0.25">
      <c r="A5364" t="str">
        <f>'Base Calificada'!A5365&amp;'Base Calificada'!D5365</f>
        <v>201133I632</v>
      </c>
      <c r="B5364" t="str">
        <f>'Base Calificada'!U5365</f>
        <v>Social</v>
      </c>
    </row>
    <row r="5365" spans="1:2" x14ac:dyDescent="0.25">
      <c r="A5365" t="str">
        <f>'Base Calificada'!A5366&amp;'Base Calificada'!D5366</f>
        <v>201133I701</v>
      </c>
      <c r="B5365" t="str">
        <f>'Base Calificada'!U5366</f>
        <v>No social</v>
      </c>
    </row>
    <row r="5366" spans="1:2" x14ac:dyDescent="0.25">
      <c r="A5366" t="str">
        <f>'Base Calificada'!A5367&amp;'Base Calificada'!D5367</f>
        <v>201133I702</v>
      </c>
      <c r="B5366" t="str">
        <f>'Base Calificada'!U5367</f>
        <v>No social</v>
      </c>
    </row>
    <row r="5367" spans="1:2" x14ac:dyDescent="0.25">
      <c r="A5367" t="str">
        <f>'Base Calificada'!A5368&amp;'Base Calificada'!D5368</f>
        <v>201133I703</v>
      </c>
      <c r="B5367" t="str">
        <f>'Base Calificada'!U5368</f>
        <v>No social</v>
      </c>
    </row>
    <row r="5368" spans="1:2" x14ac:dyDescent="0.25">
      <c r="A5368" t="str">
        <f>'Base Calificada'!A5369&amp;'Base Calificada'!D5369</f>
        <v>201133I704</v>
      </c>
      <c r="B5368" t="str">
        <f>'Base Calificada'!U5369</f>
        <v>No social</v>
      </c>
    </row>
    <row r="5369" spans="1:2" x14ac:dyDescent="0.25">
      <c r="A5369" t="str">
        <f>'Base Calificada'!A5370&amp;'Base Calificada'!D5370</f>
        <v>201133I705</v>
      </c>
      <c r="B5369" t="str">
        <f>'Base Calificada'!U5370</f>
        <v>No social</v>
      </c>
    </row>
    <row r="5370" spans="1:2" x14ac:dyDescent="0.25">
      <c r="A5370" t="str">
        <f>'Base Calificada'!A5371&amp;'Base Calificada'!D5371</f>
        <v>201133I706</v>
      </c>
      <c r="B5370" t="str">
        <f>'Base Calificada'!U5371</f>
        <v>No social</v>
      </c>
    </row>
    <row r="5371" spans="1:2" x14ac:dyDescent="0.25">
      <c r="A5371" t="str">
        <f>'Base Calificada'!A5372&amp;'Base Calificada'!D5372</f>
        <v>201133I707</v>
      </c>
      <c r="B5371" t="str">
        <f>'Base Calificada'!U5372</f>
        <v>No social</v>
      </c>
    </row>
    <row r="5372" spans="1:2" x14ac:dyDescent="0.25">
      <c r="A5372" t="str">
        <f>'Base Calificada'!A5373&amp;'Base Calificada'!D5373</f>
        <v>201133I708</v>
      </c>
      <c r="B5372" t="str">
        <f>'Base Calificada'!U5373</f>
        <v>No social</v>
      </c>
    </row>
    <row r="5373" spans="1:2" x14ac:dyDescent="0.25">
      <c r="A5373" t="str">
        <f>'Base Calificada'!A5374&amp;'Base Calificada'!D5374</f>
        <v>201133I709</v>
      </c>
      <c r="B5373" t="str">
        <f>'Base Calificada'!U5374</f>
        <v>No social</v>
      </c>
    </row>
    <row r="5374" spans="1:2" x14ac:dyDescent="0.25">
      <c r="A5374" t="str">
        <f>'Base Calificada'!A5375&amp;'Base Calificada'!D5375</f>
        <v>201133I710</v>
      </c>
      <c r="B5374" t="str">
        <f>'Base Calificada'!U5375</f>
        <v>No social</v>
      </c>
    </row>
    <row r="5375" spans="1:2" x14ac:dyDescent="0.25">
      <c r="A5375" t="str">
        <f>'Base Calificada'!A5376&amp;'Base Calificada'!D5376</f>
        <v>201133I711</v>
      </c>
      <c r="B5375" t="str">
        <f>'Base Calificada'!U5376</f>
        <v>No social</v>
      </c>
    </row>
    <row r="5376" spans="1:2" x14ac:dyDescent="0.25">
      <c r="A5376" t="str">
        <f>'Base Calificada'!A5377&amp;'Base Calificada'!D5377</f>
        <v>201133I712</v>
      </c>
      <c r="B5376" t="str">
        <f>'Base Calificada'!U5377</f>
        <v>No social</v>
      </c>
    </row>
    <row r="5377" spans="1:2" x14ac:dyDescent="0.25">
      <c r="A5377" t="str">
        <f>'Base Calificada'!A5378&amp;'Base Calificada'!D5378</f>
        <v>201133I713</v>
      </c>
      <c r="B5377" t="str">
        <f>'Base Calificada'!U5378</f>
        <v>No social</v>
      </c>
    </row>
    <row r="5378" spans="1:2" x14ac:dyDescent="0.25">
      <c r="A5378" t="str">
        <f>'Base Calificada'!A5379&amp;'Base Calificada'!D5379</f>
        <v>201133I714</v>
      </c>
      <c r="B5378" t="str">
        <f>'Base Calificada'!U5379</f>
        <v>No social</v>
      </c>
    </row>
    <row r="5379" spans="1:2" x14ac:dyDescent="0.25">
      <c r="A5379" t="str">
        <f>'Base Calificada'!A5380&amp;'Base Calificada'!D5380</f>
        <v>201133I715</v>
      </c>
      <c r="B5379" t="str">
        <f>'Base Calificada'!U5380</f>
        <v>No social</v>
      </c>
    </row>
    <row r="5380" spans="1:2" x14ac:dyDescent="0.25">
      <c r="A5380" t="str">
        <f>'Base Calificada'!A5381&amp;'Base Calificada'!D5381</f>
        <v>201133I716</v>
      </c>
      <c r="B5380" t="str">
        <f>'Base Calificada'!U5381</f>
        <v>No social</v>
      </c>
    </row>
    <row r="5381" spans="1:2" x14ac:dyDescent="0.25">
      <c r="A5381" t="str">
        <f>'Base Calificada'!A5382&amp;'Base Calificada'!D5382</f>
        <v>201133I717</v>
      </c>
      <c r="B5381" t="str">
        <f>'Base Calificada'!U5382</f>
        <v>No social</v>
      </c>
    </row>
    <row r="5382" spans="1:2" x14ac:dyDescent="0.25">
      <c r="A5382" t="str">
        <f>'Base Calificada'!A5383&amp;'Base Calificada'!D5383</f>
        <v>201133I718</v>
      </c>
      <c r="B5382" t="str">
        <f>'Base Calificada'!U5383</f>
        <v>No social</v>
      </c>
    </row>
    <row r="5383" spans="1:2" x14ac:dyDescent="0.25">
      <c r="A5383" t="str">
        <f>'Base Calificada'!A5384&amp;'Base Calificada'!D5384</f>
        <v>201133I719</v>
      </c>
      <c r="B5383" t="str">
        <f>'Base Calificada'!U5384</f>
        <v>No social</v>
      </c>
    </row>
    <row r="5384" spans="1:2" x14ac:dyDescent="0.25">
      <c r="A5384" t="str">
        <f>'Base Calificada'!A5385&amp;'Base Calificada'!D5385</f>
        <v>201133I720</v>
      </c>
      <c r="B5384" t="str">
        <f>'Base Calificada'!U5385</f>
        <v>No social</v>
      </c>
    </row>
    <row r="5385" spans="1:2" x14ac:dyDescent="0.25">
      <c r="A5385" t="str">
        <f>'Base Calificada'!A5386&amp;'Base Calificada'!D5386</f>
        <v>201133I721</v>
      </c>
      <c r="B5385" t="str">
        <f>'Base Calificada'!U5386</f>
        <v>No social</v>
      </c>
    </row>
    <row r="5386" spans="1:2" x14ac:dyDescent="0.25">
      <c r="A5386" t="str">
        <f>'Base Calificada'!A5387&amp;'Base Calificada'!D5387</f>
        <v>201133I722</v>
      </c>
      <c r="B5386" t="str">
        <f>'Base Calificada'!U5387</f>
        <v>No social</v>
      </c>
    </row>
    <row r="5387" spans="1:2" x14ac:dyDescent="0.25">
      <c r="A5387" t="str">
        <f>'Base Calificada'!A5388&amp;'Base Calificada'!D5388</f>
        <v>201133I723</v>
      </c>
      <c r="B5387" t="str">
        <f>'Base Calificada'!U5388</f>
        <v>No social</v>
      </c>
    </row>
    <row r="5388" spans="1:2" x14ac:dyDescent="0.25">
      <c r="A5388" t="str">
        <f>'Base Calificada'!A5389&amp;'Base Calificada'!D5389</f>
        <v>201133I724</v>
      </c>
      <c r="B5388" t="str">
        <f>'Base Calificada'!U5389</f>
        <v>No social</v>
      </c>
    </row>
    <row r="5389" spans="1:2" x14ac:dyDescent="0.25">
      <c r="A5389" t="str">
        <f>'Base Calificada'!A5390&amp;'Base Calificada'!D5390</f>
        <v>201133I725</v>
      </c>
      <c r="B5389" t="str">
        <f>'Base Calificada'!U5390</f>
        <v>No social</v>
      </c>
    </row>
    <row r="5390" spans="1:2" x14ac:dyDescent="0.25">
      <c r="A5390" t="str">
        <f>'Base Calificada'!A5391&amp;'Base Calificada'!D5391</f>
        <v>201133I726</v>
      </c>
      <c r="B5390" t="str">
        <f>'Base Calificada'!U5391</f>
        <v>No social</v>
      </c>
    </row>
    <row r="5391" spans="1:2" x14ac:dyDescent="0.25">
      <c r="A5391" t="str">
        <f>'Base Calificada'!A5392&amp;'Base Calificada'!D5392</f>
        <v>201133I727</v>
      </c>
      <c r="B5391" t="str">
        <f>'Base Calificada'!U5392</f>
        <v>No social</v>
      </c>
    </row>
    <row r="5392" spans="1:2" x14ac:dyDescent="0.25">
      <c r="A5392" t="str">
        <f>'Base Calificada'!A5393&amp;'Base Calificada'!D5393</f>
        <v>201133I728</v>
      </c>
      <c r="B5392" t="str">
        <f>'Base Calificada'!U5393</f>
        <v>No social</v>
      </c>
    </row>
    <row r="5393" spans="1:2" x14ac:dyDescent="0.25">
      <c r="A5393" t="str">
        <f>'Base Calificada'!A5394&amp;'Base Calificada'!D5394</f>
        <v>201133I729</v>
      </c>
      <c r="B5393" t="str">
        <f>'Base Calificada'!U5394</f>
        <v>No social</v>
      </c>
    </row>
    <row r="5394" spans="1:2" x14ac:dyDescent="0.25">
      <c r="A5394" t="str">
        <f>'Base Calificada'!A5395&amp;'Base Calificada'!D5395</f>
        <v>201133I730</v>
      </c>
      <c r="B5394" t="str">
        <f>'Base Calificada'!U5395</f>
        <v>No social</v>
      </c>
    </row>
    <row r="5395" spans="1:2" x14ac:dyDescent="0.25">
      <c r="A5395" t="str">
        <f>'Base Calificada'!A5396&amp;'Base Calificada'!D5396</f>
        <v>201133I731</v>
      </c>
      <c r="B5395" t="str">
        <f>'Base Calificada'!U5396</f>
        <v>No social</v>
      </c>
    </row>
    <row r="5396" spans="1:2" x14ac:dyDescent="0.25">
      <c r="A5396" t="str">
        <f>'Base Calificada'!A5397&amp;'Base Calificada'!D5397</f>
        <v>201133I732</v>
      </c>
      <c r="B5396" t="str">
        <f>'Base Calificada'!U5397</f>
        <v>No social</v>
      </c>
    </row>
    <row r="5397" spans="1:2" x14ac:dyDescent="0.25">
      <c r="A5397" t="str">
        <f>'Base Calificada'!A5398&amp;'Base Calificada'!D5398</f>
        <v>201133I734</v>
      </c>
      <c r="B5397" t="str">
        <f>'Base Calificada'!U5398</f>
        <v>No social</v>
      </c>
    </row>
    <row r="5398" spans="1:2" x14ac:dyDescent="0.25">
      <c r="A5398" t="str">
        <f>'Base Calificada'!A5399&amp;'Base Calificada'!D5399</f>
        <v>201133I801</v>
      </c>
      <c r="B5398" t="str">
        <f>'Base Calificada'!U5399</f>
        <v>No social</v>
      </c>
    </row>
    <row r="5399" spans="1:2" x14ac:dyDescent="0.25">
      <c r="A5399" t="str">
        <f>'Base Calificada'!A5400&amp;'Base Calificada'!D5400</f>
        <v>201133I802</v>
      </c>
      <c r="B5399" t="str">
        <f>'Base Calificada'!U5400</f>
        <v>No social</v>
      </c>
    </row>
    <row r="5400" spans="1:2" x14ac:dyDescent="0.25">
      <c r="A5400" t="str">
        <f>'Base Calificada'!A5401&amp;'Base Calificada'!D5401</f>
        <v>201133I803</v>
      </c>
      <c r="B5400" t="str">
        <f>'Base Calificada'!U5401</f>
        <v>No social</v>
      </c>
    </row>
    <row r="5401" spans="1:2" x14ac:dyDescent="0.25">
      <c r="A5401" t="str">
        <f>'Base Calificada'!A5402&amp;'Base Calificada'!D5402</f>
        <v>201133I804</v>
      </c>
      <c r="B5401" t="str">
        <f>'Base Calificada'!U5402</f>
        <v>No social</v>
      </c>
    </row>
    <row r="5402" spans="1:2" x14ac:dyDescent="0.25">
      <c r="A5402" t="str">
        <f>'Base Calificada'!A5403&amp;'Base Calificada'!D5403</f>
        <v>201133I805</v>
      </c>
      <c r="B5402" t="str">
        <f>'Base Calificada'!U5403</f>
        <v>No social</v>
      </c>
    </row>
    <row r="5403" spans="1:2" x14ac:dyDescent="0.25">
      <c r="A5403" t="str">
        <f>'Base Calificada'!A5404&amp;'Base Calificada'!D5404</f>
        <v>201133I806</v>
      </c>
      <c r="B5403" t="str">
        <f>'Base Calificada'!U5404</f>
        <v>No social</v>
      </c>
    </row>
    <row r="5404" spans="1:2" x14ac:dyDescent="0.25">
      <c r="A5404" t="str">
        <f>'Base Calificada'!A5405&amp;'Base Calificada'!D5405</f>
        <v>201133I807</v>
      </c>
      <c r="B5404" t="str">
        <f>'Base Calificada'!U5405</f>
        <v>No social</v>
      </c>
    </row>
    <row r="5405" spans="1:2" x14ac:dyDescent="0.25">
      <c r="A5405" t="str">
        <f>'Base Calificada'!A5406&amp;'Base Calificada'!D5406</f>
        <v>201133I808</v>
      </c>
      <c r="B5405" t="str">
        <f>'Base Calificada'!U5406</f>
        <v>No social</v>
      </c>
    </row>
    <row r="5406" spans="1:2" x14ac:dyDescent="0.25">
      <c r="A5406" t="str">
        <f>'Base Calificada'!A5407&amp;'Base Calificada'!D5407</f>
        <v>201133I809</v>
      </c>
      <c r="B5406" t="str">
        <f>'Base Calificada'!U5407</f>
        <v>No social</v>
      </c>
    </row>
    <row r="5407" spans="1:2" x14ac:dyDescent="0.25">
      <c r="A5407" t="str">
        <f>'Base Calificada'!A5408&amp;'Base Calificada'!D5408</f>
        <v>201133I810</v>
      </c>
      <c r="B5407" t="str">
        <f>'Base Calificada'!U5408</f>
        <v>No social</v>
      </c>
    </row>
    <row r="5408" spans="1:2" x14ac:dyDescent="0.25">
      <c r="A5408" t="str">
        <f>'Base Calificada'!A5409&amp;'Base Calificada'!D5409</f>
        <v>201133I811</v>
      </c>
      <c r="B5408" t="str">
        <f>'Base Calificada'!U5409</f>
        <v>No social</v>
      </c>
    </row>
    <row r="5409" spans="1:2" x14ac:dyDescent="0.25">
      <c r="A5409" t="str">
        <f>'Base Calificada'!A5410&amp;'Base Calificada'!D5410</f>
        <v>201133I812</v>
      </c>
      <c r="B5409" t="str">
        <f>'Base Calificada'!U5410</f>
        <v>No social</v>
      </c>
    </row>
    <row r="5410" spans="1:2" x14ac:dyDescent="0.25">
      <c r="A5410" t="str">
        <f>'Base Calificada'!A5411&amp;'Base Calificada'!D5411</f>
        <v>201133I813</v>
      </c>
      <c r="B5410" t="str">
        <f>'Base Calificada'!U5411</f>
        <v>No social</v>
      </c>
    </row>
    <row r="5411" spans="1:2" x14ac:dyDescent="0.25">
      <c r="A5411" t="str">
        <f>'Base Calificada'!A5412&amp;'Base Calificada'!D5412</f>
        <v>201133I814</v>
      </c>
      <c r="B5411" t="str">
        <f>'Base Calificada'!U5412</f>
        <v>No social</v>
      </c>
    </row>
    <row r="5412" spans="1:2" x14ac:dyDescent="0.25">
      <c r="A5412" t="str">
        <f>'Base Calificada'!A5413&amp;'Base Calificada'!D5413</f>
        <v>201133I815</v>
      </c>
      <c r="B5412" t="str">
        <f>'Base Calificada'!U5413</f>
        <v>No social</v>
      </c>
    </row>
    <row r="5413" spans="1:2" x14ac:dyDescent="0.25">
      <c r="A5413" t="str">
        <f>'Base Calificada'!A5414&amp;'Base Calificada'!D5414</f>
        <v>201133I816</v>
      </c>
      <c r="B5413" t="str">
        <f>'Base Calificada'!U5414</f>
        <v>No social</v>
      </c>
    </row>
    <row r="5414" spans="1:2" x14ac:dyDescent="0.25">
      <c r="A5414" t="str">
        <f>'Base Calificada'!A5415&amp;'Base Calificada'!D5415</f>
        <v>201133I817</v>
      </c>
      <c r="B5414" t="str">
        <f>'Base Calificada'!U5415</f>
        <v>No social</v>
      </c>
    </row>
    <row r="5415" spans="1:2" x14ac:dyDescent="0.25">
      <c r="A5415" t="str">
        <f>'Base Calificada'!A5416&amp;'Base Calificada'!D5416</f>
        <v>201133I818</v>
      </c>
      <c r="B5415" t="str">
        <f>'Base Calificada'!U5416</f>
        <v>No social</v>
      </c>
    </row>
    <row r="5416" spans="1:2" x14ac:dyDescent="0.25">
      <c r="A5416" t="str">
        <f>'Base Calificada'!A5417&amp;'Base Calificada'!D5417</f>
        <v>201133I819</v>
      </c>
      <c r="B5416" t="str">
        <f>'Base Calificada'!U5417</f>
        <v>No social</v>
      </c>
    </row>
    <row r="5417" spans="1:2" x14ac:dyDescent="0.25">
      <c r="A5417" t="str">
        <f>'Base Calificada'!A5418&amp;'Base Calificada'!D5418</f>
        <v>201133I820</v>
      </c>
      <c r="B5417" t="str">
        <f>'Base Calificada'!U5418</f>
        <v>No social</v>
      </c>
    </row>
    <row r="5418" spans="1:2" x14ac:dyDescent="0.25">
      <c r="A5418" t="str">
        <f>'Base Calificada'!A5419&amp;'Base Calificada'!D5419</f>
        <v>201133I821</v>
      </c>
      <c r="B5418" t="str">
        <f>'Base Calificada'!U5419</f>
        <v>No social</v>
      </c>
    </row>
    <row r="5419" spans="1:2" x14ac:dyDescent="0.25">
      <c r="A5419" t="str">
        <f>'Base Calificada'!A5420&amp;'Base Calificada'!D5420</f>
        <v>201133I822</v>
      </c>
      <c r="B5419" t="str">
        <f>'Base Calificada'!U5420</f>
        <v>No social</v>
      </c>
    </row>
    <row r="5420" spans="1:2" x14ac:dyDescent="0.25">
      <c r="A5420" t="str">
        <f>'Base Calificada'!A5421&amp;'Base Calificada'!D5421</f>
        <v>201133I823</v>
      </c>
      <c r="B5420" t="str">
        <f>'Base Calificada'!U5421</f>
        <v>No social</v>
      </c>
    </row>
    <row r="5421" spans="1:2" x14ac:dyDescent="0.25">
      <c r="A5421" t="str">
        <f>'Base Calificada'!A5422&amp;'Base Calificada'!D5422</f>
        <v>201133I824</v>
      </c>
      <c r="B5421" t="str">
        <f>'Base Calificada'!U5422</f>
        <v>No social</v>
      </c>
    </row>
    <row r="5422" spans="1:2" x14ac:dyDescent="0.25">
      <c r="A5422" t="str">
        <f>'Base Calificada'!A5423&amp;'Base Calificada'!D5423</f>
        <v>201133I825</v>
      </c>
      <c r="B5422" t="str">
        <f>'Base Calificada'!U5423</f>
        <v>No social</v>
      </c>
    </row>
    <row r="5423" spans="1:2" x14ac:dyDescent="0.25">
      <c r="A5423" t="str">
        <f>'Base Calificada'!A5424&amp;'Base Calificada'!D5424</f>
        <v>201133I826</v>
      </c>
      <c r="B5423" t="str">
        <f>'Base Calificada'!U5424</f>
        <v>No social</v>
      </c>
    </row>
    <row r="5424" spans="1:2" x14ac:dyDescent="0.25">
      <c r="A5424" t="str">
        <f>'Base Calificada'!A5425&amp;'Base Calificada'!D5425</f>
        <v>201133I827</v>
      </c>
      <c r="B5424" t="str">
        <f>'Base Calificada'!U5425</f>
        <v>No social</v>
      </c>
    </row>
    <row r="5425" spans="1:2" x14ac:dyDescent="0.25">
      <c r="A5425" t="str">
        <f>'Base Calificada'!A5426&amp;'Base Calificada'!D5426</f>
        <v>201133I828</v>
      </c>
      <c r="B5425" t="str">
        <f>'Base Calificada'!U5426</f>
        <v>No social</v>
      </c>
    </row>
    <row r="5426" spans="1:2" x14ac:dyDescent="0.25">
      <c r="A5426" t="str">
        <f>'Base Calificada'!A5427&amp;'Base Calificada'!D5427</f>
        <v>201133I829</v>
      </c>
      <c r="B5426" t="str">
        <f>'Base Calificada'!U5427</f>
        <v>No social</v>
      </c>
    </row>
    <row r="5427" spans="1:2" x14ac:dyDescent="0.25">
      <c r="A5427" t="str">
        <f>'Base Calificada'!A5428&amp;'Base Calificada'!D5428</f>
        <v>201133I830</v>
      </c>
      <c r="B5427" t="str">
        <f>'Base Calificada'!U5428</f>
        <v>No social</v>
      </c>
    </row>
    <row r="5428" spans="1:2" x14ac:dyDescent="0.25">
      <c r="A5428" t="str">
        <f>'Base Calificada'!A5429&amp;'Base Calificada'!D5429</f>
        <v>201133I831</v>
      </c>
      <c r="B5428" t="str">
        <f>'Base Calificada'!U5429</f>
        <v>No social</v>
      </c>
    </row>
    <row r="5429" spans="1:2" x14ac:dyDescent="0.25">
      <c r="A5429" t="str">
        <f>'Base Calificada'!A5430&amp;'Base Calificada'!D5430</f>
        <v>201133I832</v>
      </c>
      <c r="B5429" t="str">
        <f>'Base Calificada'!U5430</f>
        <v>No social</v>
      </c>
    </row>
    <row r="5430" spans="1:2" x14ac:dyDescent="0.25">
      <c r="A5430" t="str">
        <f>'Base Calificada'!A5431&amp;'Base Calificada'!D5431</f>
        <v>201134D001</v>
      </c>
      <c r="B5430" t="str">
        <f>'Base Calificada'!U5431</f>
        <v>No social</v>
      </c>
    </row>
    <row r="5431" spans="1:2" x14ac:dyDescent="0.25">
      <c r="A5431" t="str">
        <f>'Base Calificada'!A5432&amp;'Base Calificada'!D5432</f>
        <v>201134D002</v>
      </c>
      <c r="B5431" t="str">
        <f>'Base Calificada'!U5432</f>
        <v>No social</v>
      </c>
    </row>
    <row r="5432" spans="1:2" x14ac:dyDescent="0.25">
      <c r="A5432" t="str">
        <f>'Base Calificada'!A5433&amp;'Base Calificada'!D5433</f>
        <v>201134D003</v>
      </c>
      <c r="B5432" t="str">
        <f>'Base Calificada'!U5433</f>
        <v>No social</v>
      </c>
    </row>
    <row r="5433" spans="1:2" x14ac:dyDescent="0.25">
      <c r="A5433" t="str">
        <f>'Base Calificada'!A5434&amp;'Base Calificada'!D5434</f>
        <v>201134D004</v>
      </c>
      <c r="B5433" t="str">
        <f>'Base Calificada'!U5434</f>
        <v>No social</v>
      </c>
    </row>
    <row r="5434" spans="1:2" x14ac:dyDescent="0.25">
      <c r="A5434" t="str">
        <f>'Base Calificada'!A5435&amp;'Base Calificada'!D5435</f>
        <v>201134D005</v>
      </c>
      <c r="B5434" t="str">
        <f>'Base Calificada'!U5435</f>
        <v>No social</v>
      </c>
    </row>
    <row r="5435" spans="1:2" x14ac:dyDescent="0.25">
      <c r="A5435" t="str">
        <f>'Base Calificada'!A5436&amp;'Base Calificada'!D5436</f>
        <v>201134D006</v>
      </c>
      <c r="B5435" t="str">
        <f>'Base Calificada'!U5436</f>
        <v>No social</v>
      </c>
    </row>
    <row r="5436" spans="1:2" x14ac:dyDescent="0.25">
      <c r="A5436" t="str">
        <f>'Base Calificada'!A5437&amp;'Base Calificada'!D5437</f>
        <v>201134D007</v>
      </c>
      <c r="B5436" t="str">
        <f>'Base Calificada'!U5437</f>
        <v>No social</v>
      </c>
    </row>
    <row r="5437" spans="1:2" x14ac:dyDescent="0.25">
      <c r="A5437" t="str">
        <f>'Base Calificada'!A5438&amp;'Base Calificada'!D5438</f>
        <v>201134D008</v>
      </c>
      <c r="B5437" t="str">
        <f>'Base Calificada'!U5438</f>
        <v>No social</v>
      </c>
    </row>
    <row r="5438" spans="1:2" x14ac:dyDescent="0.25">
      <c r="A5438" t="str">
        <f>'Base Calificada'!A5439&amp;'Base Calificada'!D5439</f>
        <v>201134D009</v>
      </c>
      <c r="B5438" t="str">
        <f>'Base Calificada'!U5439</f>
        <v>No social</v>
      </c>
    </row>
    <row r="5439" spans="1:2" x14ac:dyDescent="0.25">
      <c r="A5439" t="str">
        <f>'Base Calificada'!A5440&amp;'Base Calificada'!D5440</f>
        <v>201134D011</v>
      </c>
      <c r="B5439" t="str">
        <f>'Base Calificada'!U5440</f>
        <v>No social</v>
      </c>
    </row>
    <row r="5440" spans="1:2" x14ac:dyDescent="0.25">
      <c r="A5440" t="str">
        <f>'Base Calificada'!A5441&amp;'Base Calificada'!D5441</f>
        <v>201135E001</v>
      </c>
      <c r="B5440" t="str">
        <f>'Base Calificada'!U5441</f>
        <v>No social</v>
      </c>
    </row>
    <row r="5441" spans="1:2" x14ac:dyDescent="0.25">
      <c r="A5441" t="str">
        <f>'Base Calificada'!A5442&amp;'Base Calificada'!D5442</f>
        <v>201135E002</v>
      </c>
      <c r="B5441" t="str">
        <f>'Base Calificada'!U5442</f>
        <v>No social</v>
      </c>
    </row>
    <row r="5442" spans="1:2" x14ac:dyDescent="0.25">
      <c r="A5442" t="str">
        <f>'Base Calificada'!A5443&amp;'Base Calificada'!D5443</f>
        <v>201135E003</v>
      </c>
      <c r="B5442" t="str">
        <f>'Base Calificada'!U5443</f>
        <v>No social</v>
      </c>
    </row>
    <row r="5443" spans="1:2" x14ac:dyDescent="0.25">
      <c r="A5443" t="str">
        <f>'Base Calificada'!A5444&amp;'Base Calificada'!D5444</f>
        <v>201135E004</v>
      </c>
      <c r="B5443" t="str">
        <f>'Base Calificada'!U5444</f>
        <v>Social</v>
      </c>
    </row>
    <row r="5444" spans="1:2" x14ac:dyDescent="0.25">
      <c r="A5444" t="str">
        <f>'Base Calificada'!A5445&amp;'Base Calificada'!D5445</f>
        <v>201135E005</v>
      </c>
      <c r="B5444" t="str">
        <f>'Base Calificada'!U5445</f>
        <v>No social</v>
      </c>
    </row>
    <row r="5445" spans="1:2" x14ac:dyDescent="0.25">
      <c r="A5445" t="str">
        <f>'Base Calificada'!A5446&amp;'Base Calificada'!D5446</f>
        <v>201135E006</v>
      </c>
      <c r="B5445" t="str">
        <f>'Base Calificada'!U5446</f>
        <v>No social</v>
      </c>
    </row>
    <row r="5446" spans="1:2" x14ac:dyDescent="0.25">
      <c r="A5446" t="str">
        <f>'Base Calificada'!A5447&amp;'Base Calificada'!D5447</f>
        <v>201135E007</v>
      </c>
      <c r="B5446" t="str">
        <f>'Base Calificada'!U5447</f>
        <v>No social</v>
      </c>
    </row>
    <row r="5447" spans="1:2" x14ac:dyDescent="0.25">
      <c r="A5447" t="str">
        <f>'Base Calificada'!A5448&amp;'Base Calificada'!D5448</f>
        <v>201135E008</v>
      </c>
      <c r="B5447" t="str">
        <f>'Base Calificada'!U5448</f>
        <v>No social</v>
      </c>
    </row>
    <row r="5448" spans="1:2" x14ac:dyDescent="0.25">
      <c r="A5448" t="str">
        <f>'Base Calificada'!A5449&amp;'Base Calificada'!D5449</f>
        <v>201135E009</v>
      </c>
      <c r="B5448" t="str">
        <f>'Base Calificada'!U5449</f>
        <v>No social</v>
      </c>
    </row>
    <row r="5449" spans="1:2" x14ac:dyDescent="0.25">
      <c r="A5449" t="str">
        <f>'Base Calificada'!A5450&amp;'Base Calificada'!D5450</f>
        <v>201135E010</v>
      </c>
      <c r="B5449" t="str">
        <f>'Base Calificada'!U5450</f>
        <v>Social</v>
      </c>
    </row>
    <row r="5450" spans="1:2" x14ac:dyDescent="0.25">
      <c r="A5450" t="str">
        <f>'Base Calificada'!A5451&amp;'Base Calificada'!D5451</f>
        <v>201135E011</v>
      </c>
      <c r="B5450" t="str">
        <f>'Base Calificada'!U5451</f>
        <v>Social</v>
      </c>
    </row>
    <row r="5451" spans="1:2" x14ac:dyDescent="0.25">
      <c r="A5451" t="str">
        <f>'Base Calificada'!A5452&amp;'Base Calificada'!D5452</f>
        <v>201135E012</v>
      </c>
      <c r="B5451" t="str">
        <f>'Base Calificada'!U5452</f>
        <v>Social</v>
      </c>
    </row>
    <row r="5452" spans="1:2" x14ac:dyDescent="0.25">
      <c r="A5452" t="str">
        <f>'Base Calificada'!A5453&amp;'Base Calificada'!D5453</f>
        <v>201135E013</v>
      </c>
      <c r="B5452" t="str">
        <f>'Base Calificada'!U5453</f>
        <v>Social</v>
      </c>
    </row>
    <row r="5453" spans="1:2" x14ac:dyDescent="0.25">
      <c r="A5453" t="str">
        <f>'Base Calificada'!A5454&amp;'Base Calificada'!D5454</f>
        <v>201135E014</v>
      </c>
      <c r="B5453" t="str">
        <f>'Base Calificada'!U5454</f>
        <v>Social</v>
      </c>
    </row>
    <row r="5454" spans="1:2" x14ac:dyDescent="0.25">
      <c r="A5454" t="str">
        <f>'Base Calificada'!A5455&amp;'Base Calificada'!D5455</f>
        <v>201135E015</v>
      </c>
      <c r="B5454" t="str">
        <f>'Base Calificada'!U5455</f>
        <v>No social</v>
      </c>
    </row>
    <row r="5455" spans="1:2" x14ac:dyDescent="0.25">
      <c r="A5455" t="str">
        <f>'Base Calificada'!A5456&amp;'Base Calificada'!D5456</f>
        <v>201135E016</v>
      </c>
      <c r="B5455" t="str">
        <f>'Base Calificada'!U5456</f>
        <v>No social</v>
      </c>
    </row>
    <row r="5456" spans="1:2" x14ac:dyDescent="0.25">
      <c r="A5456" t="str">
        <f>'Base Calificada'!A5457&amp;'Base Calificada'!D5457</f>
        <v>201135E017</v>
      </c>
      <c r="B5456" t="str">
        <f>'Base Calificada'!U5457</f>
        <v>Social</v>
      </c>
    </row>
    <row r="5457" spans="1:2" x14ac:dyDescent="0.25">
      <c r="A5457" t="str">
        <f>'Base Calificada'!A5458&amp;'Base Calificada'!D5458</f>
        <v>201135E018</v>
      </c>
      <c r="B5457" t="str">
        <f>'Base Calificada'!U5458</f>
        <v>No social</v>
      </c>
    </row>
    <row r="5458" spans="1:2" x14ac:dyDescent="0.25">
      <c r="A5458" t="str">
        <f>'Base Calificada'!A5459&amp;'Base Calificada'!D5459</f>
        <v>201135E022</v>
      </c>
      <c r="B5458" t="str">
        <f>'Base Calificada'!U5459</f>
        <v>Social</v>
      </c>
    </row>
    <row r="5459" spans="1:2" x14ac:dyDescent="0.25">
      <c r="A5459" t="str">
        <f>'Base Calificada'!A5460&amp;'Base Calificada'!D5460</f>
        <v>201135E023</v>
      </c>
      <c r="B5459" t="str">
        <f>'Base Calificada'!U5460</f>
        <v>No social</v>
      </c>
    </row>
    <row r="5460" spans="1:2" x14ac:dyDescent="0.25">
      <c r="A5460" t="str">
        <f>'Base Calificada'!A5461&amp;'Base Calificada'!D5461</f>
        <v>201135M001</v>
      </c>
      <c r="B5460" t="str">
        <f>'Base Calificada'!U5461</f>
        <v>No social</v>
      </c>
    </row>
    <row r="5461" spans="1:2" x14ac:dyDescent="0.25">
      <c r="A5461" t="str">
        <f>'Base Calificada'!A5462&amp;'Base Calificada'!D5462</f>
        <v>201135O001</v>
      </c>
      <c r="B5461" t="str">
        <f>'Base Calificada'!U5462</f>
        <v>No social</v>
      </c>
    </row>
    <row r="5462" spans="1:2" x14ac:dyDescent="0.25">
      <c r="A5462" t="str">
        <f>'Base Calificada'!A5463&amp;'Base Calificada'!D5463</f>
        <v>201135P019</v>
      </c>
      <c r="B5462" t="str">
        <f>'Base Calificada'!U5463</f>
        <v>No social</v>
      </c>
    </row>
    <row r="5463" spans="1:2" x14ac:dyDescent="0.25">
      <c r="A5463" t="str">
        <f>'Base Calificada'!A5464&amp;'Base Calificada'!D5464</f>
        <v>201135R020</v>
      </c>
      <c r="B5463" t="str">
        <f>'Base Calificada'!U5464</f>
        <v>No social</v>
      </c>
    </row>
    <row r="5464" spans="1:2" x14ac:dyDescent="0.25">
      <c r="A5464" t="str">
        <f>'Base Calificada'!A5465&amp;'Base Calificada'!D5465</f>
        <v>201135R021</v>
      </c>
      <c r="B5464" t="str">
        <f>'Base Calificada'!U5465</f>
        <v>No social</v>
      </c>
    </row>
    <row r="5465" spans="1:2" x14ac:dyDescent="0.25">
      <c r="A5465" t="str">
        <f>'Base Calificada'!A5466&amp;'Base Calificada'!D5466</f>
        <v>201136E001</v>
      </c>
      <c r="B5465" t="str">
        <f>'Base Calificada'!U5466</f>
        <v>No social</v>
      </c>
    </row>
    <row r="5466" spans="1:2" x14ac:dyDescent="0.25">
      <c r="A5466" t="str">
        <f>'Base Calificada'!A5467&amp;'Base Calificada'!D5467</f>
        <v>201136E002</v>
      </c>
      <c r="B5466" t="str">
        <f>'Base Calificada'!U5467</f>
        <v>Social</v>
      </c>
    </row>
    <row r="5467" spans="1:2" x14ac:dyDescent="0.25">
      <c r="A5467" t="str">
        <f>'Base Calificada'!A5468&amp;'Base Calificada'!D5468</f>
        <v>201136E003</v>
      </c>
      <c r="B5467" t="str">
        <f>'Base Calificada'!U5468</f>
        <v>No social</v>
      </c>
    </row>
    <row r="5468" spans="1:2" x14ac:dyDescent="0.25">
      <c r="A5468" t="str">
        <f>'Base Calificada'!A5469&amp;'Base Calificada'!D5469</f>
        <v>201136E004</v>
      </c>
      <c r="B5468" t="str">
        <f>'Base Calificada'!U5469</f>
        <v>Social</v>
      </c>
    </row>
    <row r="5469" spans="1:2" x14ac:dyDescent="0.25">
      <c r="A5469" t="str">
        <f>'Base Calificada'!A5470&amp;'Base Calificada'!D5470</f>
        <v>201136E005</v>
      </c>
      <c r="B5469" t="str">
        <f>'Base Calificada'!U5470</f>
        <v>No social</v>
      </c>
    </row>
    <row r="5470" spans="1:2" x14ac:dyDescent="0.25">
      <c r="A5470" t="str">
        <f>'Base Calificada'!A5471&amp;'Base Calificada'!D5471</f>
        <v>201136E007</v>
      </c>
      <c r="B5470" t="str">
        <f>'Base Calificada'!U5471</f>
        <v>Social</v>
      </c>
    </row>
    <row r="5471" spans="1:2" x14ac:dyDescent="0.25">
      <c r="A5471" t="str">
        <f>'Base Calificada'!A5472&amp;'Base Calificada'!D5472</f>
        <v>201136K023</v>
      </c>
      <c r="B5471" t="str">
        <f>'Base Calificada'!U5472</f>
        <v>No social</v>
      </c>
    </row>
    <row r="5472" spans="1:2" x14ac:dyDescent="0.25">
      <c r="A5472" t="str">
        <f>'Base Calificada'!A5473&amp;'Base Calificada'!D5473</f>
        <v>201136M001</v>
      </c>
      <c r="B5472" t="str">
        <f>'Base Calificada'!U5473</f>
        <v>No social</v>
      </c>
    </row>
    <row r="5473" spans="1:2" x14ac:dyDescent="0.25">
      <c r="A5473" t="str">
        <f>'Base Calificada'!A5474&amp;'Base Calificada'!D5474</f>
        <v>201136O001</v>
      </c>
      <c r="B5473" t="str">
        <f>'Base Calificada'!U5474</f>
        <v>No social</v>
      </c>
    </row>
    <row r="5474" spans="1:2" x14ac:dyDescent="0.25">
      <c r="A5474" t="str">
        <f>'Base Calificada'!A5475&amp;'Base Calificada'!D5475</f>
        <v>201136R003</v>
      </c>
      <c r="B5474" t="str">
        <f>'Base Calificada'!U5475</f>
        <v>No social</v>
      </c>
    </row>
    <row r="5475" spans="1:2" x14ac:dyDescent="0.25">
      <c r="A5475" t="str">
        <f>'Base Calificada'!A5476&amp;'Base Calificada'!D5476</f>
        <v>201136R005</v>
      </c>
      <c r="B5475" t="str">
        <f>'Base Calificada'!U5476</f>
        <v>No social</v>
      </c>
    </row>
    <row r="5476" spans="1:2" x14ac:dyDescent="0.25">
      <c r="A5476" t="str">
        <f>'Base Calificada'!A5477&amp;'Base Calificada'!D5477</f>
        <v>201136R006</v>
      </c>
      <c r="B5476" t="str">
        <f>'Base Calificada'!U5477</f>
        <v>Social</v>
      </c>
    </row>
    <row r="5477" spans="1:2" x14ac:dyDescent="0.25">
      <c r="A5477" t="str">
        <f>'Base Calificada'!A5478&amp;'Base Calificada'!D5478</f>
        <v>201136R008</v>
      </c>
      <c r="B5477" t="str">
        <f>'Base Calificada'!U5478</f>
        <v>No social</v>
      </c>
    </row>
    <row r="5478" spans="1:2" x14ac:dyDescent="0.25">
      <c r="A5478" t="str">
        <f>'Base Calificada'!A5479&amp;'Base Calificada'!D5479</f>
        <v>201137M001</v>
      </c>
      <c r="B5478" t="str">
        <f>'Base Calificada'!U5479</f>
        <v>No social</v>
      </c>
    </row>
    <row r="5479" spans="1:2" x14ac:dyDescent="0.25">
      <c r="A5479" t="str">
        <f>'Base Calificada'!A5480&amp;'Base Calificada'!D5480</f>
        <v>201137O001</v>
      </c>
      <c r="B5479" t="str">
        <f>'Base Calificada'!U5480</f>
        <v>No social</v>
      </c>
    </row>
    <row r="5480" spans="1:2" x14ac:dyDescent="0.25">
      <c r="A5480" t="str">
        <f>'Base Calificada'!A5481&amp;'Base Calificada'!D5481</f>
        <v>201137P001</v>
      </c>
      <c r="B5480" t="str">
        <f>'Base Calificada'!U5481</f>
        <v>No social</v>
      </c>
    </row>
    <row r="5481" spans="1:2" x14ac:dyDescent="0.25">
      <c r="A5481" t="str">
        <f>'Base Calificada'!A5482&amp;'Base Calificada'!D5482</f>
        <v>201138E001</v>
      </c>
      <c r="B5481" t="str">
        <f>'Base Calificada'!U5482</f>
        <v>Social</v>
      </c>
    </row>
    <row r="5482" spans="1:2" x14ac:dyDescent="0.25">
      <c r="A5482" t="str">
        <f>'Base Calificada'!A5483&amp;'Base Calificada'!D5483</f>
        <v>201138E002</v>
      </c>
      <c r="B5482" t="str">
        <f>'Base Calificada'!U5483</f>
        <v>Social</v>
      </c>
    </row>
    <row r="5483" spans="1:2" x14ac:dyDescent="0.25">
      <c r="A5483" t="str">
        <f>'Base Calificada'!A5484&amp;'Base Calificada'!D5484</f>
        <v>201138F001</v>
      </c>
      <c r="B5483" t="str">
        <f>'Base Calificada'!U5484</f>
        <v>Social</v>
      </c>
    </row>
    <row r="5484" spans="1:2" x14ac:dyDescent="0.25">
      <c r="A5484" t="str">
        <f>'Base Calificada'!A5485&amp;'Base Calificada'!D5485</f>
        <v>201138F002</v>
      </c>
      <c r="B5484" t="str">
        <f>'Base Calificada'!U5485</f>
        <v>No social</v>
      </c>
    </row>
    <row r="5485" spans="1:2" x14ac:dyDescent="0.25">
      <c r="A5485" t="str">
        <f>'Base Calificada'!A5486&amp;'Base Calificada'!D5486</f>
        <v>201138K010</v>
      </c>
      <c r="B5485" t="str">
        <f>'Base Calificada'!U5486</f>
        <v>Social</v>
      </c>
    </row>
    <row r="5486" spans="1:2" x14ac:dyDescent="0.25">
      <c r="A5486" t="str">
        <f>'Base Calificada'!A5487&amp;'Base Calificada'!D5487</f>
        <v>201138K027</v>
      </c>
      <c r="B5486" t="str">
        <f>'Base Calificada'!U5487</f>
        <v>No social</v>
      </c>
    </row>
    <row r="5487" spans="1:2" x14ac:dyDescent="0.25">
      <c r="A5487" t="str">
        <f>'Base Calificada'!A5488&amp;'Base Calificada'!D5488</f>
        <v>201138M001</v>
      </c>
      <c r="B5487" t="str">
        <f>'Base Calificada'!U5488</f>
        <v>No social</v>
      </c>
    </row>
    <row r="5488" spans="1:2" x14ac:dyDescent="0.25">
      <c r="A5488" t="str">
        <f>'Base Calificada'!A5489&amp;'Base Calificada'!D5489</f>
        <v>201138O001</v>
      </c>
      <c r="B5488" t="str">
        <f>'Base Calificada'!U5489</f>
        <v>No social</v>
      </c>
    </row>
    <row r="5489" spans="1:2" x14ac:dyDescent="0.25">
      <c r="A5489" t="str">
        <f>'Base Calificada'!A5490&amp;'Base Calificada'!D5490</f>
        <v>201138P001</v>
      </c>
      <c r="B5489" t="str">
        <f>'Base Calificada'!U5490</f>
        <v>No social</v>
      </c>
    </row>
    <row r="5490" spans="1:2" x14ac:dyDescent="0.25">
      <c r="A5490" t="str">
        <f>'Base Calificada'!A5491&amp;'Base Calificada'!D5491</f>
        <v>201138S190</v>
      </c>
      <c r="B5490" t="str">
        <f>'Base Calificada'!U5491</f>
        <v>Social</v>
      </c>
    </row>
    <row r="5491" spans="1:2" x14ac:dyDescent="0.25">
      <c r="A5491" t="str">
        <f>'Base Calificada'!A5492&amp;'Base Calificada'!D5492</f>
        <v>201138S191</v>
      </c>
      <c r="B5491" t="str">
        <f>'Base Calificada'!U5492</f>
        <v>Social</v>
      </c>
    </row>
    <row r="5492" spans="1:2" x14ac:dyDescent="0.25">
      <c r="A5492" t="str">
        <f>'Base Calificada'!A5493&amp;'Base Calificada'!D5493</f>
        <v>201138S192</v>
      </c>
      <c r="B5492" t="str">
        <f>'Base Calificada'!U5493</f>
        <v>Social</v>
      </c>
    </row>
    <row r="5493" spans="1:2" x14ac:dyDescent="0.25">
      <c r="A5493" t="str">
        <f>'Base Calificada'!A5494&amp;'Base Calificada'!D5494</f>
        <v>201138S225</v>
      </c>
      <c r="B5493" t="str">
        <f>'Base Calificada'!U5494</f>
        <v>Social</v>
      </c>
    </row>
    <row r="5494" spans="1:2" x14ac:dyDescent="0.25">
      <c r="A5494" t="str">
        <f>'Base Calificada'!A5495&amp;'Base Calificada'!D5495</f>
        <v>201138S236</v>
      </c>
      <c r="B5494" t="str">
        <f>'Base Calificada'!U5495</f>
        <v>Social</v>
      </c>
    </row>
    <row r="5495" spans="1:2" x14ac:dyDescent="0.25">
      <c r="A5495" t="str">
        <f>'Base Calificada'!A5496&amp;'Base Calificada'!D5496</f>
        <v>201138U001</v>
      </c>
      <c r="B5495" t="str">
        <f>'Base Calificada'!U5496</f>
        <v>Social</v>
      </c>
    </row>
    <row r="5496" spans="1:2" x14ac:dyDescent="0.25">
      <c r="A5496" t="str">
        <f>'Base Calificada'!A5497&amp;'Base Calificada'!D5497</f>
        <v>201138U002</v>
      </c>
      <c r="B5496" t="str">
        <f>'Base Calificada'!U5497</f>
        <v>Social</v>
      </c>
    </row>
    <row r="5497" spans="1:2" x14ac:dyDescent="0.25">
      <c r="A5497" t="str">
        <f>'Base Calificada'!A5498&amp;'Base Calificada'!D5498</f>
        <v>201138U003</v>
      </c>
      <c r="B5497" t="str">
        <f>'Base Calificada'!U5498</f>
        <v>Social</v>
      </c>
    </row>
    <row r="5498" spans="1:2" x14ac:dyDescent="0.25">
      <c r="A5498" t="str">
        <f>'Base Calificada'!A5499&amp;'Base Calificada'!D5499</f>
        <v>201140E001</v>
      </c>
      <c r="B5498" t="str">
        <f>'Base Calificada'!U5499</f>
        <v>Social</v>
      </c>
    </row>
    <row r="5499" spans="1:2" x14ac:dyDescent="0.25">
      <c r="A5499" t="str">
        <f>'Base Calificada'!A5500&amp;'Base Calificada'!D5500</f>
        <v>201140E002</v>
      </c>
      <c r="B5499" t="str">
        <f>'Base Calificada'!U5500</f>
        <v>No social</v>
      </c>
    </row>
    <row r="5500" spans="1:2" x14ac:dyDescent="0.25">
      <c r="A5500" t="str">
        <f>'Base Calificada'!A5501&amp;'Base Calificada'!D5501</f>
        <v>201140M001</v>
      </c>
      <c r="B5500" t="str">
        <f>'Base Calificada'!U5501</f>
        <v>No social</v>
      </c>
    </row>
    <row r="5501" spans="1:2" x14ac:dyDescent="0.25">
      <c r="A5501" t="str">
        <f>'Base Calificada'!A5502&amp;'Base Calificada'!D5502</f>
        <v>201140O001</v>
      </c>
      <c r="B5501" t="str">
        <f>'Base Calificada'!U5502</f>
        <v>No social</v>
      </c>
    </row>
    <row r="5502" spans="1:2" x14ac:dyDescent="0.25">
      <c r="A5502" t="str">
        <f>'Base Calificada'!A5503&amp;'Base Calificada'!D5503</f>
        <v>201140P001</v>
      </c>
      <c r="B5502" t="str">
        <f>'Base Calificada'!U5503</f>
        <v>No social</v>
      </c>
    </row>
    <row r="5503" spans="1:2" x14ac:dyDescent="0.25">
      <c r="A5503" t="str">
        <f>'Base Calificada'!A5504&amp;'Base Calificada'!D5504</f>
        <v>201140P002</v>
      </c>
      <c r="B5503" t="str">
        <f>'Base Calificada'!U5504</f>
        <v>No social</v>
      </c>
    </row>
    <row r="5504" spans="1:2" x14ac:dyDescent="0.25">
      <c r="A5504" t="str">
        <f>'Base Calificada'!A5505&amp;'Base Calificada'!D5505</f>
        <v>201150E001</v>
      </c>
      <c r="B5504" t="str">
        <f>'Base Calificada'!U5505</f>
        <v>Social</v>
      </c>
    </row>
    <row r="5505" spans="1:2" x14ac:dyDescent="0.25">
      <c r="A5505" t="str">
        <f>'Base Calificada'!A5506&amp;'Base Calificada'!D5506</f>
        <v>201150E002</v>
      </c>
      <c r="B5505" t="str">
        <f>'Base Calificada'!U5506</f>
        <v>Social</v>
      </c>
    </row>
    <row r="5506" spans="1:2" x14ac:dyDescent="0.25">
      <c r="A5506" t="str">
        <f>'Base Calificada'!A5507&amp;'Base Calificada'!D5507</f>
        <v>201150E003</v>
      </c>
      <c r="B5506" t="str">
        <f>'Base Calificada'!U5507</f>
        <v>Social</v>
      </c>
    </row>
    <row r="5507" spans="1:2" x14ac:dyDescent="0.25">
      <c r="A5507" t="str">
        <f>'Base Calificada'!A5508&amp;'Base Calificada'!D5508</f>
        <v>201150E004</v>
      </c>
      <c r="B5507" t="str">
        <f>'Base Calificada'!U5508</f>
        <v>Social</v>
      </c>
    </row>
    <row r="5508" spans="1:2" x14ac:dyDescent="0.25">
      <c r="A5508" t="str">
        <f>'Base Calificada'!A5509&amp;'Base Calificada'!D5509</f>
        <v>201150E006</v>
      </c>
      <c r="B5508" t="str">
        <f>'Base Calificada'!U5509</f>
        <v>Social</v>
      </c>
    </row>
    <row r="5509" spans="1:2" x14ac:dyDescent="0.25">
      <c r="A5509" t="str">
        <f>'Base Calificada'!A5510&amp;'Base Calificada'!D5510</f>
        <v>201150E007</v>
      </c>
      <c r="B5509" t="str">
        <f>'Base Calificada'!U5510</f>
        <v>Social</v>
      </c>
    </row>
    <row r="5510" spans="1:2" x14ac:dyDescent="0.25">
      <c r="A5510" t="str">
        <f>'Base Calificada'!A5511&amp;'Base Calificada'!D5511</f>
        <v>201150E008</v>
      </c>
      <c r="B5510" t="str">
        <f>'Base Calificada'!U5511</f>
        <v>Social</v>
      </c>
    </row>
    <row r="5511" spans="1:2" x14ac:dyDescent="0.25">
      <c r="A5511" t="str">
        <f>'Base Calificada'!A5512&amp;'Base Calificada'!D5512</f>
        <v>201150E009</v>
      </c>
      <c r="B5511" t="str">
        <f>'Base Calificada'!U5512</f>
        <v>Social</v>
      </c>
    </row>
    <row r="5512" spans="1:2" x14ac:dyDescent="0.25">
      <c r="A5512" t="str">
        <f>'Base Calificada'!A5513&amp;'Base Calificada'!D5513</f>
        <v>201150E010</v>
      </c>
      <c r="B5512" t="str">
        <f>'Base Calificada'!U5513</f>
        <v>Social</v>
      </c>
    </row>
    <row r="5513" spans="1:2" x14ac:dyDescent="0.25">
      <c r="A5513" t="str">
        <f>'Base Calificada'!A5514&amp;'Base Calificada'!D5514</f>
        <v>201150J001</v>
      </c>
      <c r="B5513" t="str">
        <f>'Base Calificada'!U5514</f>
        <v>Social</v>
      </c>
    </row>
    <row r="5514" spans="1:2" x14ac:dyDescent="0.25">
      <c r="A5514" t="str">
        <f>'Base Calificada'!A5515&amp;'Base Calificada'!D5515</f>
        <v>201150J002</v>
      </c>
      <c r="B5514" t="str">
        <f>'Base Calificada'!U5515</f>
        <v>Social</v>
      </c>
    </row>
    <row r="5515" spans="1:2" x14ac:dyDescent="0.25">
      <c r="A5515" t="str">
        <f>'Base Calificada'!A5516&amp;'Base Calificada'!D5516</f>
        <v>201150J003</v>
      </c>
      <c r="B5515" t="str">
        <f>'Base Calificada'!U5516</f>
        <v>Social</v>
      </c>
    </row>
    <row r="5516" spans="1:2" x14ac:dyDescent="0.25">
      <c r="A5516" t="str">
        <f>'Base Calificada'!A5517&amp;'Base Calificada'!D5517</f>
        <v>201150J004</v>
      </c>
      <c r="B5516" t="str">
        <f>'Base Calificada'!U5517</f>
        <v>Social</v>
      </c>
    </row>
    <row r="5517" spans="1:2" x14ac:dyDescent="0.25">
      <c r="A5517" t="str">
        <f>'Base Calificada'!A5518&amp;'Base Calificada'!D5518</f>
        <v>201150K012</v>
      </c>
      <c r="B5517" t="str">
        <f>'Base Calificada'!U5518</f>
        <v>Social</v>
      </c>
    </row>
    <row r="5518" spans="1:2" x14ac:dyDescent="0.25">
      <c r="A5518" t="str">
        <f>'Base Calificada'!A5519&amp;'Base Calificada'!D5519</f>
        <v>201150K029</v>
      </c>
      <c r="B5518" t="str">
        <f>'Base Calificada'!U5519</f>
        <v>Social</v>
      </c>
    </row>
    <row r="5519" spans="1:2" x14ac:dyDescent="0.25">
      <c r="A5519" t="str">
        <f>'Base Calificada'!A5520&amp;'Base Calificada'!D5520</f>
        <v>201150M001</v>
      </c>
      <c r="B5519" t="str">
        <f>'Base Calificada'!U5520</f>
        <v>Social</v>
      </c>
    </row>
    <row r="5520" spans="1:2" x14ac:dyDescent="0.25">
      <c r="A5520" t="str">
        <f>'Base Calificada'!A5521&amp;'Base Calificada'!D5521</f>
        <v>201150O001</v>
      </c>
      <c r="B5520" t="str">
        <f>'Base Calificada'!U5521</f>
        <v>No social</v>
      </c>
    </row>
    <row r="5521" spans="1:2" x14ac:dyDescent="0.25">
      <c r="A5521" t="str">
        <f>'Base Calificada'!A5522&amp;'Base Calificada'!D5522</f>
        <v>201150X9999</v>
      </c>
      <c r="B5521" t="str">
        <f>'Base Calificada'!U5522</f>
        <v>No social</v>
      </c>
    </row>
    <row r="5522" spans="1:2" x14ac:dyDescent="0.25">
      <c r="A5522" t="str">
        <f>'Base Calificada'!A5523&amp;'Base Calificada'!D5523</f>
        <v>201151E001</v>
      </c>
      <c r="B5522" t="str">
        <f>'Base Calificada'!U5523</f>
        <v>Social</v>
      </c>
    </row>
    <row r="5523" spans="1:2" x14ac:dyDescent="0.25">
      <c r="A5523" t="str">
        <f>'Base Calificada'!A5524&amp;'Base Calificada'!D5524</f>
        <v>201151E002</v>
      </c>
      <c r="B5523" t="str">
        <f>'Base Calificada'!U5524</f>
        <v>Social</v>
      </c>
    </row>
    <row r="5524" spans="1:2" x14ac:dyDescent="0.25">
      <c r="A5524" t="str">
        <f>'Base Calificada'!A5525&amp;'Base Calificada'!D5525</f>
        <v>201151E003</v>
      </c>
      <c r="B5524" t="str">
        <f>'Base Calificada'!U5525</f>
        <v>Social</v>
      </c>
    </row>
    <row r="5525" spans="1:2" x14ac:dyDescent="0.25">
      <c r="A5525" t="str">
        <f>'Base Calificada'!A5526&amp;'Base Calificada'!D5526</f>
        <v>201151E004</v>
      </c>
      <c r="B5525" t="str">
        <f>'Base Calificada'!U5526</f>
        <v>Social</v>
      </c>
    </row>
    <row r="5526" spans="1:2" x14ac:dyDescent="0.25">
      <c r="A5526" t="str">
        <f>'Base Calificada'!A5527&amp;'Base Calificada'!D5527</f>
        <v>201151E005</v>
      </c>
      <c r="B5526" t="str">
        <f>'Base Calificada'!U5527</f>
        <v>Social</v>
      </c>
    </row>
    <row r="5527" spans="1:2" x14ac:dyDescent="0.25">
      <c r="A5527" t="str">
        <f>'Base Calificada'!A5528&amp;'Base Calificada'!D5528</f>
        <v>201151E006</v>
      </c>
      <c r="B5527" t="str">
        <f>'Base Calificada'!U5528</f>
        <v>Social</v>
      </c>
    </row>
    <row r="5528" spans="1:2" x14ac:dyDescent="0.25">
      <c r="A5528" t="str">
        <f>'Base Calificada'!A5529&amp;'Base Calificada'!D5529</f>
        <v>201151E007</v>
      </c>
      <c r="B5528" t="str">
        <f>'Base Calificada'!U5529</f>
        <v>Social</v>
      </c>
    </row>
    <row r="5529" spans="1:2" x14ac:dyDescent="0.25">
      <c r="A5529" t="str">
        <f>'Base Calificada'!A5530&amp;'Base Calificada'!D5530</f>
        <v>201151E009</v>
      </c>
      <c r="B5529" t="str">
        <f>'Base Calificada'!U5530</f>
        <v>Social</v>
      </c>
    </row>
    <row r="5530" spans="1:2" x14ac:dyDescent="0.25">
      <c r="A5530" t="str">
        <f>'Base Calificada'!A5531&amp;'Base Calificada'!D5531</f>
        <v>201151E010</v>
      </c>
      <c r="B5530" t="str">
        <f>'Base Calificada'!U5531</f>
        <v>Social</v>
      </c>
    </row>
    <row r="5531" spans="1:2" x14ac:dyDescent="0.25">
      <c r="A5531" t="str">
        <f>'Base Calificada'!A5532&amp;'Base Calificada'!D5532</f>
        <v>201151E011</v>
      </c>
      <c r="B5531" t="str">
        <f>'Base Calificada'!U5532</f>
        <v>Social</v>
      </c>
    </row>
    <row r="5532" spans="1:2" x14ac:dyDescent="0.25">
      <c r="A5532" t="str">
        <f>'Base Calificada'!A5533&amp;'Base Calificada'!D5533</f>
        <v>201151E012</v>
      </c>
      <c r="B5532" t="str">
        <f>'Base Calificada'!U5533</f>
        <v>Social</v>
      </c>
    </row>
    <row r="5533" spans="1:2" x14ac:dyDescent="0.25">
      <c r="A5533" t="str">
        <f>'Base Calificada'!A5534&amp;'Base Calificada'!D5534</f>
        <v>201151E013</v>
      </c>
      <c r="B5533" t="str">
        <f>'Base Calificada'!U5534</f>
        <v>Social</v>
      </c>
    </row>
    <row r="5534" spans="1:2" x14ac:dyDescent="0.25">
      <c r="A5534" t="str">
        <f>'Base Calificada'!A5535&amp;'Base Calificada'!D5535</f>
        <v>201151E014</v>
      </c>
      <c r="B5534" t="str">
        <f>'Base Calificada'!U5535</f>
        <v>Social</v>
      </c>
    </row>
    <row r="5535" spans="1:2" x14ac:dyDescent="0.25">
      <c r="A5535" t="str">
        <f>'Base Calificada'!A5536&amp;'Base Calificada'!D5536</f>
        <v>201151E015</v>
      </c>
      <c r="B5535" t="str">
        <f>'Base Calificada'!U5536</f>
        <v>Social</v>
      </c>
    </row>
    <row r="5536" spans="1:2" x14ac:dyDescent="0.25">
      <c r="A5536" t="str">
        <f>'Base Calificada'!A5537&amp;'Base Calificada'!D5537</f>
        <v>201151E016</v>
      </c>
      <c r="B5536" t="str">
        <f>'Base Calificada'!U5537</f>
        <v>Social</v>
      </c>
    </row>
    <row r="5537" spans="1:2" x14ac:dyDescent="0.25">
      <c r="A5537" t="str">
        <f>'Base Calificada'!A5538&amp;'Base Calificada'!D5538</f>
        <v>201151E017</v>
      </c>
      <c r="B5537" t="str">
        <f>'Base Calificada'!U5538</f>
        <v>Social</v>
      </c>
    </row>
    <row r="5538" spans="1:2" x14ac:dyDescent="0.25">
      <c r="A5538" t="str">
        <f>'Base Calificada'!A5539&amp;'Base Calificada'!D5539</f>
        <v>201151E018</v>
      </c>
      <c r="B5538" t="str">
        <f>'Base Calificada'!U5539</f>
        <v>Social</v>
      </c>
    </row>
    <row r="5539" spans="1:2" x14ac:dyDescent="0.25">
      <c r="A5539" t="str">
        <f>'Base Calificada'!A5540&amp;'Base Calificada'!D5540</f>
        <v>201151E030</v>
      </c>
      <c r="B5539" t="str">
        <f>'Base Calificada'!U5540</f>
        <v>Social</v>
      </c>
    </row>
    <row r="5540" spans="1:2" x14ac:dyDescent="0.25">
      <c r="A5540" t="str">
        <f>'Base Calificada'!A5541&amp;'Base Calificada'!D5541</f>
        <v>201151E031</v>
      </c>
      <c r="B5540" t="str">
        <f>'Base Calificada'!U5541</f>
        <v>Social</v>
      </c>
    </row>
    <row r="5541" spans="1:2" x14ac:dyDescent="0.25">
      <c r="A5541" t="str">
        <f>'Base Calificada'!A5542&amp;'Base Calificada'!D5542</f>
        <v>201151E032</v>
      </c>
      <c r="B5541" t="str">
        <f>'Base Calificada'!U5542</f>
        <v>Social</v>
      </c>
    </row>
    <row r="5542" spans="1:2" x14ac:dyDescent="0.25">
      <c r="A5542" t="str">
        <f>'Base Calificada'!A5543&amp;'Base Calificada'!D5543</f>
        <v>201151E033</v>
      </c>
      <c r="B5542" t="str">
        <f>'Base Calificada'!U5543</f>
        <v>Social</v>
      </c>
    </row>
    <row r="5543" spans="1:2" x14ac:dyDescent="0.25">
      <c r="A5543" t="str">
        <f>'Base Calificada'!A5544&amp;'Base Calificada'!D5544</f>
        <v>201151E034</v>
      </c>
      <c r="B5543" t="str">
        <f>'Base Calificada'!U5544</f>
        <v>Social</v>
      </c>
    </row>
    <row r="5544" spans="1:2" x14ac:dyDescent="0.25">
      <c r="A5544" t="str">
        <f>'Base Calificada'!A5545&amp;'Base Calificada'!D5545</f>
        <v>201151E035</v>
      </c>
      <c r="B5544" t="str">
        <f>'Base Calificada'!U5545</f>
        <v>Social</v>
      </c>
    </row>
    <row r="5545" spans="1:2" x14ac:dyDescent="0.25">
      <c r="A5545" t="str">
        <f>'Base Calificada'!A5546&amp;'Base Calificada'!D5546</f>
        <v>201151E036</v>
      </c>
      <c r="B5545" t="str">
        <f>'Base Calificada'!U5546</f>
        <v>Social</v>
      </c>
    </row>
    <row r="5546" spans="1:2" x14ac:dyDescent="0.25">
      <c r="A5546" t="str">
        <f>'Base Calificada'!A5547&amp;'Base Calificada'!D5547</f>
        <v>201151E037</v>
      </c>
      <c r="B5546" t="str">
        <f>'Base Calificada'!U5547</f>
        <v>Social</v>
      </c>
    </row>
    <row r="5547" spans="1:2" x14ac:dyDescent="0.25">
      <c r="A5547" t="str">
        <f>'Base Calificada'!A5548&amp;'Base Calificada'!D5548</f>
        <v>201151E038</v>
      </c>
      <c r="B5547" t="str">
        <f>'Base Calificada'!U5548</f>
        <v>Social</v>
      </c>
    </row>
    <row r="5548" spans="1:2" x14ac:dyDescent="0.25">
      <c r="A5548" t="str">
        <f>'Base Calificada'!A5549&amp;'Base Calificada'!D5549</f>
        <v>201151E039</v>
      </c>
      <c r="B5548" t="str">
        <f>'Base Calificada'!U5549</f>
        <v>Social</v>
      </c>
    </row>
    <row r="5549" spans="1:2" x14ac:dyDescent="0.25">
      <c r="A5549" t="str">
        <f>'Base Calificada'!A5550&amp;'Base Calificada'!D5550</f>
        <v>201151E040</v>
      </c>
      <c r="B5549" t="str">
        <f>'Base Calificada'!U5550</f>
        <v>Social</v>
      </c>
    </row>
    <row r="5550" spans="1:2" x14ac:dyDescent="0.25">
      <c r="A5550" t="str">
        <f>'Base Calificada'!A5551&amp;'Base Calificada'!D5551</f>
        <v>201151E041</v>
      </c>
      <c r="B5550" t="str">
        <f>'Base Calificada'!U5551</f>
        <v>Social</v>
      </c>
    </row>
    <row r="5551" spans="1:2" x14ac:dyDescent="0.25">
      <c r="A5551" t="str">
        <f>'Base Calificada'!A5552&amp;'Base Calificada'!D5552</f>
        <v>201151E042</v>
      </c>
      <c r="B5551" t="str">
        <f>'Base Calificada'!U5552</f>
        <v>Social</v>
      </c>
    </row>
    <row r="5552" spans="1:2" x14ac:dyDescent="0.25">
      <c r="A5552" t="str">
        <f>'Base Calificada'!A5553&amp;'Base Calificada'!D5553</f>
        <v>201151J019</v>
      </c>
      <c r="B5552" t="str">
        <f>'Base Calificada'!U5553</f>
        <v>Social</v>
      </c>
    </row>
    <row r="5553" spans="1:2" x14ac:dyDescent="0.25">
      <c r="A5553" t="str">
        <f>'Base Calificada'!A5554&amp;'Base Calificada'!D5554</f>
        <v>201151J020</v>
      </c>
      <c r="B5553" t="str">
        <f>'Base Calificada'!U5554</f>
        <v>Social</v>
      </c>
    </row>
    <row r="5554" spans="1:2" x14ac:dyDescent="0.25">
      <c r="A5554" t="str">
        <f>'Base Calificada'!A5555&amp;'Base Calificada'!D5555</f>
        <v>201151J021</v>
      </c>
      <c r="B5554" t="str">
        <f>'Base Calificada'!U5555</f>
        <v>Social</v>
      </c>
    </row>
    <row r="5555" spans="1:2" x14ac:dyDescent="0.25">
      <c r="A5555" t="str">
        <f>'Base Calificada'!A5556&amp;'Base Calificada'!D5556</f>
        <v>201151J022</v>
      </c>
      <c r="B5555" t="str">
        <f>'Base Calificada'!U5556</f>
        <v>Social</v>
      </c>
    </row>
    <row r="5556" spans="1:2" x14ac:dyDescent="0.25">
      <c r="A5556" t="str">
        <f>'Base Calificada'!A5557&amp;'Base Calificada'!D5557</f>
        <v>201151J024</v>
      </c>
      <c r="B5556" t="str">
        <f>'Base Calificada'!U5557</f>
        <v>Social</v>
      </c>
    </row>
    <row r="5557" spans="1:2" x14ac:dyDescent="0.25">
      <c r="A5557" t="str">
        <f>'Base Calificada'!A5558&amp;'Base Calificada'!D5558</f>
        <v>201151J025</v>
      </c>
      <c r="B5557" t="str">
        <f>'Base Calificada'!U5558</f>
        <v>Social</v>
      </c>
    </row>
    <row r="5558" spans="1:2" x14ac:dyDescent="0.25">
      <c r="A5558" t="str">
        <f>'Base Calificada'!A5559&amp;'Base Calificada'!D5559</f>
        <v>201151J026</v>
      </c>
      <c r="B5558" t="str">
        <f>'Base Calificada'!U5559</f>
        <v>Social</v>
      </c>
    </row>
    <row r="5559" spans="1:2" x14ac:dyDescent="0.25">
      <c r="A5559" t="str">
        <f>'Base Calificada'!A5560&amp;'Base Calificada'!D5560</f>
        <v>201151J027</v>
      </c>
      <c r="B5559" t="str">
        <f>'Base Calificada'!U5560</f>
        <v>Social</v>
      </c>
    </row>
    <row r="5560" spans="1:2" x14ac:dyDescent="0.25">
      <c r="A5560" t="str">
        <f>'Base Calificada'!A5561&amp;'Base Calificada'!D5561</f>
        <v>201151J028</v>
      </c>
      <c r="B5560" t="str">
        <f>'Base Calificada'!U5561</f>
        <v>Social</v>
      </c>
    </row>
    <row r="5561" spans="1:2" x14ac:dyDescent="0.25">
      <c r="A5561" t="str">
        <f>'Base Calificada'!A5562&amp;'Base Calificada'!D5562</f>
        <v>201151K011</v>
      </c>
      <c r="B5561" t="str">
        <f>'Base Calificada'!U5562</f>
        <v>Social</v>
      </c>
    </row>
    <row r="5562" spans="1:2" x14ac:dyDescent="0.25">
      <c r="A5562" t="str">
        <f>'Base Calificada'!A5563&amp;'Base Calificada'!D5563</f>
        <v>201151M001</v>
      </c>
      <c r="B5562" t="str">
        <f>'Base Calificada'!U5563</f>
        <v>No social</v>
      </c>
    </row>
    <row r="5563" spans="1:2" x14ac:dyDescent="0.25">
      <c r="A5563" t="str">
        <f>'Base Calificada'!A5564&amp;'Base Calificada'!D5564</f>
        <v>201151M002</v>
      </c>
      <c r="B5563" t="str">
        <f>'Base Calificada'!U5564</f>
        <v>Social</v>
      </c>
    </row>
    <row r="5564" spans="1:2" x14ac:dyDescent="0.25">
      <c r="A5564" t="str">
        <f>'Base Calificada'!A5565&amp;'Base Calificada'!D5565</f>
        <v>201151M003</v>
      </c>
      <c r="B5564" t="str">
        <f>'Base Calificada'!U5565</f>
        <v>No social</v>
      </c>
    </row>
    <row r="5565" spans="1:2" x14ac:dyDescent="0.25">
      <c r="A5565" t="str">
        <f>'Base Calificada'!A5566&amp;'Base Calificada'!D5566</f>
        <v>201151O001</v>
      </c>
      <c r="B5565" t="str">
        <f>'Base Calificada'!U5566</f>
        <v>No social</v>
      </c>
    </row>
    <row r="5566" spans="1:2" x14ac:dyDescent="0.25">
      <c r="A5566" t="str">
        <f>'Base Calificada'!A5567&amp;'Base Calificada'!D5567</f>
        <v>201151W000</v>
      </c>
      <c r="B5566" t="str">
        <f>'Base Calificada'!U5567</f>
        <v>No social</v>
      </c>
    </row>
    <row r="5567" spans="1:2" x14ac:dyDescent="0.25">
      <c r="A5567" t="str">
        <f>'Base Calificada'!A5568&amp;'Base Calificada'!D5568</f>
        <v>201152B001</v>
      </c>
      <c r="B5567" t="str">
        <f>'Base Calificada'!U5568</f>
        <v>No social</v>
      </c>
    </row>
    <row r="5568" spans="1:2" x14ac:dyDescent="0.25">
      <c r="A5568" t="str">
        <f>'Base Calificada'!A5569&amp;'Base Calificada'!D5569</f>
        <v>201152E010</v>
      </c>
      <c r="B5568" t="str">
        <f>'Base Calificada'!U5569</f>
        <v>No social</v>
      </c>
    </row>
    <row r="5569" spans="1:2" x14ac:dyDescent="0.25">
      <c r="A5569" t="str">
        <f>'Base Calificada'!A5570&amp;'Base Calificada'!D5570</f>
        <v>201152E011</v>
      </c>
      <c r="B5569" t="str">
        <f>'Base Calificada'!U5570</f>
        <v>No social</v>
      </c>
    </row>
    <row r="5570" spans="1:2" x14ac:dyDescent="0.25">
      <c r="A5570" t="str">
        <f>'Base Calificada'!A5571&amp;'Base Calificada'!D5571</f>
        <v>201152E012</v>
      </c>
      <c r="B5570" t="str">
        <f>'Base Calificada'!U5571</f>
        <v>No social</v>
      </c>
    </row>
    <row r="5571" spans="1:2" x14ac:dyDescent="0.25">
      <c r="A5571" t="str">
        <f>'Base Calificada'!A5572&amp;'Base Calificada'!D5572</f>
        <v>201152E013</v>
      </c>
      <c r="B5571" t="str">
        <f>'Base Calificada'!U5572</f>
        <v>Social</v>
      </c>
    </row>
    <row r="5572" spans="1:2" x14ac:dyDescent="0.25">
      <c r="A5572" t="str">
        <f>'Base Calificada'!A5573&amp;'Base Calificada'!D5573</f>
        <v>201152E014</v>
      </c>
      <c r="B5572" t="str">
        <f>'Base Calificada'!U5573</f>
        <v>No social</v>
      </c>
    </row>
    <row r="5573" spans="1:2" x14ac:dyDescent="0.25">
      <c r="A5573" t="str">
        <f>'Base Calificada'!A5574&amp;'Base Calificada'!D5574</f>
        <v>201152E015</v>
      </c>
      <c r="B5573" t="str">
        <f>'Base Calificada'!U5574</f>
        <v>No social</v>
      </c>
    </row>
    <row r="5574" spans="1:2" x14ac:dyDescent="0.25">
      <c r="A5574" t="str">
        <f>'Base Calificada'!A5575&amp;'Base Calificada'!D5575</f>
        <v>201152J002</v>
      </c>
      <c r="B5574" t="str">
        <f>'Base Calificada'!U5575</f>
        <v>Social</v>
      </c>
    </row>
    <row r="5575" spans="1:2" x14ac:dyDescent="0.25">
      <c r="A5575" t="str">
        <f>'Base Calificada'!A5576&amp;'Base Calificada'!D5576</f>
        <v>201152K002</v>
      </c>
      <c r="B5575" t="str">
        <f>'Base Calificada'!U5576</f>
        <v>No social</v>
      </c>
    </row>
    <row r="5576" spans="1:2" x14ac:dyDescent="0.25">
      <c r="A5576" t="str">
        <f>'Base Calificada'!A5577&amp;'Base Calificada'!D5577</f>
        <v>201152K011</v>
      </c>
      <c r="B5576" t="str">
        <f>'Base Calificada'!U5577</f>
        <v>Social</v>
      </c>
    </row>
    <row r="5577" spans="1:2" x14ac:dyDescent="0.25">
      <c r="A5577" t="str">
        <f>'Base Calificada'!A5578&amp;'Base Calificada'!D5578</f>
        <v>201152K012</v>
      </c>
      <c r="B5577" t="str">
        <f>'Base Calificada'!U5578</f>
        <v>Social</v>
      </c>
    </row>
    <row r="5578" spans="1:2" x14ac:dyDescent="0.25">
      <c r="A5578" t="str">
        <f>'Base Calificada'!A5579&amp;'Base Calificada'!D5579</f>
        <v>201152K014</v>
      </c>
      <c r="B5578" t="str">
        <f>'Base Calificada'!U5579</f>
        <v>Social</v>
      </c>
    </row>
    <row r="5579" spans="1:2" x14ac:dyDescent="0.25">
      <c r="A5579" t="str">
        <f>'Base Calificada'!A5580&amp;'Base Calificada'!D5580</f>
        <v>201152K025</v>
      </c>
      <c r="B5579" t="str">
        <f>'Base Calificada'!U5580</f>
        <v>No social</v>
      </c>
    </row>
    <row r="5580" spans="1:2" x14ac:dyDescent="0.25">
      <c r="A5580" t="str">
        <f>'Base Calificada'!A5581&amp;'Base Calificada'!D5581</f>
        <v>201152K026</v>
      </c>
      <c r="B5580" t="str">
        <f>'Base Calificada'!U5581</f>
        <v>No social</v>
      </c>
    </row>
    <row r="5581" spans="1:2" x14ac:dyDescent="0.25">
      <c r="A5581" t="str">
        <f>'Base Calificada'!A5582&amp;'Base Calificada'!D5582</f>
        <v>201152K027</v>
      </c>
      <c r="B5581" t="str">
        <f>'Base Calificada'!U5582</f>
        <v>No social</v>
      </c>
    </row>
    <row r="5582" spans="1:2" x14ac:dyDescent="0.25">
      <c r="A5582" t="str">
        <f>'Base Calificada'!A5583&amp;'Base Calificada'!D5583</f>
        <v>201152K028</v>
      </c>
      <c r="B5582" t="str">
        <f>'Base Calificada'!U5583</f>
        <v>No social</v>
      </c>
    </row>
    <row r="5583" spans="1:2" x14ac:dyDescent="0.25">
      <c r="A5583" t="str">
        <f>'Base Calificada'!A5584&amp;'Base Calificada'!D5584</f>
        <v>201152K029</v>
      </c>
      <c r="B5583" t="str">
        <f>'Base Calificada'!U5584</f>
        <v>Social</v>
      </c>
    </row>
    <row r="5584" spans="1:2" x14ac:dyDescent="0.25">
      <c r="A5584" t="str">
        <f>'Base Calificada'!A5585&amp;'Base Calificada'!D5585</f>
        <v>201152K036</v>
      </c>
      <c r="B5584" t="str">
        <f>'Base Calificada'!U5585</f>
        <v>No social</v>
      </c>
    </row>
    <row r="5585" spans="1:2" x14ac:dyDescent="0.25">
      <c r="A5585" t="str">
        <f>'Base Calificada'!A5586&amp;'Base Calificada'!D5586</f>
        <v>201152K043</v>
      </c>
      <c r="B5585" t="str">
        <f>'Base Calificada'!U5586</f>
        <v>No social</v>
      </c>
    </row>
    <row r="5586" spans="1:2" x14ac:dyDescent="0.25">
      <c r="A5586" t="str">
        <f>'Base Calificada'!A5587&amp;'Base Calificada'!D5587</f>
        <v>201152M001</v>
      </c>
      <c r="B5586" t="str">
        <f>'Base Calificada'!U5587</f>
        <v>No social</v>
      </c>
    </row>
    <row r="5587" spans="1:2" x14ac:dyDescent="0.25">
      <c r="A5587" t="str">
        <f>'Base Calificada'!A5588&amp;'Base Calificada'!D5588</f>
        <v>201152O001</v>
      </c>
      <c r="B5587" t="str">
        <f>'Base Calificada'!U5588</f>
        <v>No social</v>
      </c>
    </row>
    <row r="5588" spans="1:2" x14ac:dyDescent="0.25">
      <c r="A5588" t="str">
        <f>'Base Calificada'!A5589&amp;'Base Calificada'!D5589</f>
        <v>201152X9999</v>
      </c>
      <c r="B5588" t="str">
        <f>'Base Calificada'!U5589</f>
        <v>No social</v>
      </c>
    </row>
    <row r="5589" spans="1:2" x14ac:dyDescent="0.25">
      <c r="A5589" t="str">
        <f>'Base Calificada'!A5590&amp;'Base Calificada'!D5590</f>
        <v>201153E555</v>
      </c>
      <c r="B5589" t="str">
        <f>'Base Calificada'!U5590</f>
        <v>No social</v>
      </c>
    </row>
    <row r="5590" spans="1:2" x14ac:dyDescent="0.25">
      <c r="A5590" t="str">
        <f>'Base Calificada'!A5591&amp;'Base Calificada'!D5591</f>
        <v>201153E561</v>
      </c>
      <c r="B5590" t="str">
        <f>'Base Calificada'!U5591</f>
        <v>No social</v>
      </c>
    </row>
    <row r="5591" spans="1:2" x14ac:dyDescent="0.25">
      <c r="A5591" t="str">
        <f>'Base Calificada'!A5592&amp;'Base Calificada'!D5592</f>
        <v>201153E562</v>
      </c>
      <c r="B5591" t="str">
        <f>'Base Calificada'!U5592</f>
        <v>No social</v>
      </c>
    </row>
    <row r="5592" spans="1:2" x14ac:dyDescent="0.25">
      <c r="A5592" t="str">
        <f>'Base Calificada'!A5593&amp;'Base Calificada'!D5593</f>
        <v>201153E563</v>
      </c>
      <c r="B5592" t="str">
        <f>'Base Calificada'!U5593</f>
        <v>No social</v>
      </c>
    </row>
    <row r="5593" spans="1:2" x14ac:dyDescent="0.25">
      <c r="A5593" t="str">
        <f>'Base Calificada'!A5594&amp;'Base Calificada'!D5594</f>
        <v>201153E567</v>
      </c>
      <c r="B5593" t="str">
        <f>'Base Calificada'!U5594</f>
        <v>No social</v>
      </c>
    </row>
    <row r="5594" spans="1:2" x14ac:dyDescent="0.25">
      <c r="A5594" t="str">
        <f>'Base Calificada'!A5595&amp;'Base Calificada'!D5595</f>
        <v>201153E568</v>
      </c>
      <c r="B5594" t="str">
        <f>'Base Calificada'!U5595</f>
        <v>No social</v>
      </c>
    </row>
    <row r="5595" spans="1:2" x14ac:dyDescent="0.25">
      <c r="A5595" t="str">
        <f>'Base Calificada'!A5596&amp;'Base Calificada'!D5596</f>
        <v>201153E570</v>
      </c>
      <c r="B5595" t="str">
        <f>'Base Calificada'!U5596</f>
        <v>No social</v>
      </c>
    </row>
    <row r="5596" spans="1:2" x14ac:dyDescent="0.25">
      <c r="A5596" t="str">
        <f>'Base Calificada'!A5597&amp;'Base Calificada'!D5597</f>
        <v>201153F571</v>
      </c>
      <c r="B5596" t="str">
        <f>'Base Calificada'!U5597</f>
        <v>Social</v>
      </c>
    </row>
    <row r="5597" spans="1:2" x14ac:dyDescent="0.25">
      <c r="A5597" t="str">
        <f>'Base Calificada'!A5598&amp;'Base Calificada'!D5598</f>
        <v>201153J001</v>
      </c>
      <c r="B5597" t="str">
        <f>'Base Calificada'!U5598</f>
        <v>Social</v>
      </c>
    </row>
    <row r="5598" spans="1:2" x14ac:dyDescent="0.25">
      <c r="A5598" t="str">
        <f>'Base Calificada'!A5599&amp;'Base Calificada'!D5599</f>
        <v>201153K001</v>
      </c>
      <c r="B5598" t="str">
        <f>'Base Calificada'!U5599</f>
        <v>No social</v>
      </c>
    </row>
    <row r="5599" spans="1:2" x14ac:dyDescent="0.25">
      <c r="A5599" t="str">
        <f>'Base Calificada'!A5600&amp;'Base Calificada'!D5600</f>
        <v>201153K024</v>
      </c>
      <c r="B5599" t="str">
        <f>'Base Calificada'!U5600</f>
        <v>No social</v>
      </c>
    </row>
    <row r="5600" spans="1:2" x14ac:dyDescent="0.25">
      <c r="A5600" t="str">
        <f>'Base Calificada'!A5601&amp;'Base Calificada'!D5601</f>
        <v>201153K025</v>
      </c>
      <c r="B5600" t="str">
        <f>'Base Calificada'!U5601</f>
        <v>No social</v>
      </c>
    </row>
    <row r="5601" spans="1:2" x14ac:dyDescent="0.25">
      <c r="A5601" t="str">
        <f>'Base Calificada'!A5602&amp;'Base Calificada'!D5602</f>
        <v>201153K027</v>
      </c>
      <c r="B5601" t="str">
        <f>'Base Calificada'!U5602</f>
        <v>No social</v>
      </c>
    </row>
    <row r="5602" spans="1:2" x14ac:dyDescent="0.25">
      <c r="A5602" t="str">
        <f>'Base Calificada'!A5603&amp;'Base Calificada'!D5603</f>
        <v>201153K029</v>
      </c>
      <c r="B5602" t="str">
        <f>'Base Calificada'!U5603</f>
        <v>No social</v>
      </c>
    </row>
    <row r="5603" spans="1:2" x14ac:dyDescent="0.25">
      <c r="A5603" t="str">
        <f>'Base Calificada'!A5604&amp;'Base Calificada'!D5604</f>
        <v>201153K044</v>
      </c>
      <c r="B5603" t="str">
        <f>'Base Calificada'!U5604</f>
        <v>No social</v>
      </c>
    </row>
    <row r="5604" spans="1:2" x14ac:dyDescent="0.25">
      <c r="A5604" t="str">
        <f>'Base Calificada'!A5605&amp;'Base Calificada'!D5605</f>
        <v>201153M001</v>
      </c>
      <c r="B5604" t="str">
        <f>'Base Calificada'!U5605</f>
        <v>No social</v>
      </c>
    </row>
    <row r="5605" spans="1:2" x14ac:dyDescent="0.25">
      <c r="A5605" t="str">
        <f>'Base Calificada'!A5606&amp;'Base Calificada'!D5606</f>
        <v>201153O001</v>
      </c>
      <c r="B5605" t="str">
        <f>'Base Calificada'!U5606</f>
        <v>No social</v>
      </c>
    </row>
    <row r="5606" spans="1:2" x14ac:dyDescent="0.25">
      <c r="A5606" t="str">
        <f>'Base Calificada'!A5607&amp;'Base Calificada'!D5607</f>
        <v>201153P552</v>
      </c>
      <c r="B5606" t="str">
        <f>'Base Calificada'!U5607</f>
        <v>No social</v>
      </c>
    </row>
    <row r="5607" spans="1:2" x14ac:dyDescent="0.25">
      <c r="A5607" t="str">
        <f>'Base Calificada'!A5608&amp;'Base Calificada'!D5608</f>
        <v>201153P553</v>
      </c>
      <c r="B5607" t="str">
        <f>'Base Calificada'!U5608</f>
        <v>No social</v>
      </c>
    </row>
    <row r="5608" spans="1:2" x14ac:dyDescent="0.25">
      <c r="A5608" t="str">
        <f>'Base Calificada'!A5609&amp;'Base Calificada'!D5609</f>
        <v>201153R582</v>
      </c>
      <c r="B5608" t="str">
        <f>'Base Calificada'!U5609</f>
        <v>No social</v>
      </c>
    </row>
    <row r="5609" spans="1:2" x14ac:dyDescent="0.25">
      <c r="A5609" t="str">
        <f>'Base Calificada'!A5610&amp;'Base Calificada'!D5610</f>
        <v>201153R584</v>
      </c>
      <c r="B5609" t="str">
        <f>'Base Calificada'!U5610</f>
        <v>No social</v>
      </c>
    </row>
    <row r="5610" spans="1:2" x14ac:dyDescent="0.25">
      <c r="A5610" t="str">
        <f>'Base Calificada'!A5611&amp;'Base Calificada'!D5611</f>
        <v>201153R585</v>
      </c>
      <c r="B5610" t="str">
        <f>'Base Calificada'!U5611</f>
        <v>No social</v>
      </c>
    </row>
    <row r="5611" spans="1:2" x14ac:dyDescent="0.25">
      <c r="A5611" t="str">
        <f>'Base Calificada'!A5612&amp;'Base Calificada'!D5612</f>
        <v>201153X9999</v>
      </c>
      <c r="B5611" t="str">
        <f>'Base Calificada'!U5612</f>
        <v>No social</v>
      </c>
    </row>
    <row r="5612" spans="1:2" x14ac:dyDescent="0.25">
      <c r="A5612" t="str">
        <f>'Base Calificada'!A5613&amp;'Base Calificada'!D5613</f>
        <v>20121K026</v>
      </c>
      <c r="B5612" t="str">
        <f>'Base Calificada'!U5613</f>
        <v>No social</v>
      </c>
    </row>
    <row r="5613" spans="1:2" x14ac:dyDescent="0.25">
      <c r="A5613" t="str">
        <f>'Base Calificada'!A5614&amp;'Base Calificada'!D5614</f>
        <v>20121K027</v>
      </c>
      <c r="B5613" t="str">
        <f>'Base Calificada'!U5614</f>
        <v>No social</v>
      </c>
    </row>
    <row r="5614" spans="1:2" x14ac:dyDescent="0.25">
      <c r="A5614" t="str">
        <f>'Base Calificada'!A5615&amp;'Base Calificada'!D5615</f>
        <v>20121R001</v>
      </c>
      <c r="B5614" t="str">
        <f>'Base Calificada'!U5615</f>
        <v>No social</v>
      </c>
    </row>
    <row r="5615" spans="1:2" x14ac:dyDescent="0.25">
      <c r="A5615" t="str">
        <f>'Base Calificada'!A5616&amp;'Base Calificada'!D5616</f>
        <v>20121R002</v>
      </c>
      <c r="B5615" t="str">
        <f>'Base Calificada'!U5616</f>
        <v>No social</v>
      </c>
    </row>
    <row r="5616" spans="1:2" x14ac:dyDescent="0.25">
      <c r="A5616" t="str">
        <f>'Base Calificada'!A5617&amp;'Base Calificada'!D5617</f>
        <v>20122M001</v>
      </c>
      <c r="B5616" t="str">
        <f>'Base Calificada'!U5617</f>
        <v>No social</v>
      </c>
    </row>
    <row r="5617" spans="1:2" x14ac:dyDescent="0.25">
      <c r="A5617" t="str">
        <f>'Base Calificada'!A5618&amp;'Base Calificada'!D5618</f>
        <v>20122O001</v>
      </c>
      <c r="B5617" t="str">
        <f>'Base Calificada'!U5618</f>
        <v>No social</v>
      </c>
    </row>
    <row r="5618" spans="1:2" x14ac:dyDescent="0.25">
      <c r="A5618" t="str">
        <f>'Base Calificada'!A5619&amp;'Base Calificada'!D5619</f>
        <v>20122P001</v>
      </c>
      <c r="B5618" t="str">
        <f>'Base Calificada'!U5619</f>
        <v>No social</v>
      </c>
    </row>
    <row r="5619" spans="1:2" x14ac:dyDescent="0.25">
      <c r="A5619" t="str">
        <f>'Base Calificada'!A5620&amp;'Base Calificada'!D5620</f>
        <v>20122P002</v>
      </c>
      <c r="B5619" t="str">
        <f>'Base Calificada'!U5620</f>
        <v>No social</v>
      </c>
    </row>
    <row r="5620" spans="1:2" x14ac:dyDescent="0.25">
      <c r="A5620" t="str">
        <f>'Base Calificada'!A5621&amp;'Base Calificada'!D5621</f>
        <v>20122P003</v>
      </c>
      <c r="B5620" t="str">
        <f>'Base Calificada'!U5621</f>
        <v>Social</v>
      </c>
    </row>
    <row r="5621" spans="1:2" x14ac:dyDescent="0.25">
      <c r="A5621" t="str">
        <f>'Base Calificada'!A5622&amp;'Base Calificada'!D5622</f>
        <v>20122P004</v>
      </c>
      <c r="B5621" t="str">
        <f>'Base Calificada'!U5622</f>
        <v>No social</v>
      </c>
    </row>
    <row r="5622" spans="1:2" x14ac:dyDescent="0.25">
      <c r="A5622" t="str">
        <f>'Base Calificada'!A5623&amp;'Base Calificada'!D5623</f>
        <v>20122R001</v>
      </c>
      <c r="B5622" t="str">
        <f>'Base Calificada'!U5623</f>
        <v>No social</v>
      </c>
    </row>
    <row r="5623" spans="1:2" x14ac:dyDescent="0.25">
      <c r="A5623" t="str">
        <f>'Base Calificada'!A5624&amp;'Base Calificada'!D5624</f>
        <v>20123R001</v>
      </c>
      <c r="B5623" t="str">
        <f>'Base Calificada'!U5624</f>
        <v>No social</v>
      </c>
    </row>
    <row r="5624" spans="1:2" x14ac:dyDescent="0.25">
      <c r="A5624" t="str">
        <f>'Base Calificada'!A5625&amp;'Base Calificada'!D5625</f>
        <v>20124E001</v>
      </c>
      <c r="B5624" t="str">
        <f>'Base Calificada'!U5625</f>
        <v>No social</v>
      </c>
    </row>
    <row r="5625" spans="1:2" x14ac:dyDescent="0.25">
      <c r="A5625" t="str">
        <f>'Base Calificada'!A5626&amp;'Base Calificada'!D5626</f>
        <v>20124E002</v>
      </c>
      <c r="B5625" t="str">
        <f>'Base Calificada'!U5626</f>
        <v>Social</v>
      </c>
    </row>
    <row r="5626" spans="1:2" x14ac:dyDescent="0.25">
      <c r="A5626" t="str">
        <f>'Base Calificada'!A5627&amp;'Base Calificada'!D5627</f>
        <v>20124E004</v>
      </c>
      <c r="B5626" t="str">
        <f>'Base Calificada'!U5627</f>
        <v>No social</v>
      </c>
    </row>
    <row r="5627" spans="1:2" x14ac:dyDescent="0.25">
      <c r="A5627" t="str">
        <f>'Base Calificada'!A5628&amp;'Base Calificada'!D5628</f>
        <v>20124E006</v>
      </c>
      <c r="B5627" t="str">
        <f>'Base Calificada'!U5628</f>
        <v>Social</v>
      </c>
    </row>
    <row r="5628" spans="1:2" x14ac:dyDescent="0.25">
      <c r="A5628" t="str">
        <f>'Base Calificada'!A5629&amp;'Base Calificada'!D5629</f>
        <v>20124E008</v>
      </c>
      <c r="B5628" t="str">
        <f>'Base Calificada'!U5629</f>
        <v>Social</v>
      </c>
    </row>
    <row r="5629" spans="1:2" x14ac:dyDescent="0.25">
      <c r="A5629" t="str">
        <f>'Base Calificada'!A5630&amp;'Base Calificada'!D5630</f>
        <v>20124E010</v>
      </c>
      <c r="B5629" t="str">
        <f>'Base Calificada'!U5630</f>
        <v>Social</v>
      </c>
    </row>
    <row r="5630" spans="1:2" x14ac:dyDescent="0.25">
      <c r="A5630" t="str">
        <f>'Base Calificada'!A5631&amp;'Base Calificada'!D5631</f>
        <v>20124E011</v>
      </c>
      <c r="B5630" t="str">
        <f>'Base Calificada'!U5631</f>
        <v>Social</v>
      </c>
    </row>
    <row r="5631" spans="1:2" x14ac:dyDescent="0.25">
      <c r="A5631" t="str">
        <f>'Base Calificada'!A5632&amp;'Base Calificada'!D5632</f>
        <v>20124E012</v>
      </c>
      <c r="B5631" t="str">
        <f>'Base Calificada'!U5632</f>
        <v>No social</v>
      </c>
    </row>
    <row r="5632" spans="1:2" x14ac:dyDescent="0.25">
      <c r="A5632" t="str">
        <f>'Base Calificada'!A5633&amp;'Base Calificada'!D5633</f>
        <v>20124E013</v>
      </c>
      <c r="B5632" t="str">
        <f>'Base Calificada'!U5633</f>
        <v>No social</v>
      </c>
    </row>
    <row r="5633" spans="1:2" x14ac:dyDescent="0.25">
      <c r="A5633" t="str">
        <f>'Base Calificada'!A5634&amp;'Base Calificada'!D5634</f>
        <v>20124E014</v>
      </c>
      <c r="B5633" t="str">
        <f>'Base Calificada'!U5634</f>
        <v>Social</v>
      </c>
    </row>
    <row r="5634" spans="1:2" x14ac:dyDescent="0.25">
      <c r="A5634" t="str">
        <f>'Base Calificada'!A5635&amp;'Base Calificada'!D5635</f>
        <v>20124E015</v>
      </c>
      <c r="B5634" t="str">
        <f>'Base Calificada'!U5635</f>
        <v>Social</v>
      </c>
    </row>
    <row r="5635" spans="1:2" x14ac:dyDescent="0.25">
      <c r="A5635" t="str">
        <f>'Base Calificada'!A5636&amp;'Base Calificada'!D5636</f>
        <v>20124K015</v>
      </c>
      <c r="B5635" t="str">
        <f>'Base Calificada'!U5636</f>
        <v>Social</v>
      </c>
    </row>
    <row r="5636" spans="1:2" x14ac:dyDescent="0.25">
      <c r="A5636" t="str">
        <f>'Base Calificada'!A5637&amp;'Base Calificada'!D5637</f>
        <v>20124K027</v>
      </c>
      <c r="B5636" t="str">
        <f>'Base Calificada'!U5637</f>
        <v>Social</v>
      </c>
    </row>
    <row r="5637" spans="1:2" x14ac:dyDescent="0.25">
      <c r="A5637" t="str">
        <f>'Base Calificada'!A5638&amp;'Base Calificada'!D5638</f>
        <v>20124L001</v>
      </c>
      <c r="B5637" t="str">
        <f>'Base Calificada'!U5638</f>
        <v>No social</v>
      </c>
    </row>
    <row r="5638" spans="1:2" x14ac:dyDescent="0.25">
      <c r="A5638" t="str">
        <f>'Base Calificada'!A5639&amp;'Base Calificada'!D5639</f>
        <v>20124M001</v>
      </c>
      <c r="B5638" t="str">
        <f>'Base Calificada'!U5639</f>
        <v>No social</v>
      </c>
    </row>
    <row r="5639" spans="1:2" x14ac:dyDescent="0.25">
      <c r="A5639" t="str">
        <f>'Base Calificada'!A5640&amp;'Base Calificada'!D5640</f>
        <v>20124N001</v>
      </c>
      <c r="B5639" t="str">
        <f>'Base Calificada'!U5640</f>
        <v>No social</v>
      </c>
    </row>
    <row r="5640" spans="1:2" x14ac:dyDescent="0.25">
      <c r="A5640" t="str">
        <f>'Base Calificada'!A5641&amp;'Base Calificada'!D5641</f>
        <v>20124O001</v>
      </c>
      <c r="B5640" t="str">
        <f>'Base Calificada'!U5641</f>
        <v>No social</v>
      </c>
    </row>
    <row r="5641" spans="1:2" x14ac:dyDescent="0.25">
      <c r="A5641" t="str">
        <f>'Base Calificada'!A5642&amp;'Base Calificada'!D5642</f>
        <v>20124P001</v>
      </c>
      <c r="B5641" t="str">
        <f>'Base Calificada'!U5642</f>
        <v>No social</v>
      </c>
    </row>
    <row r="5642" spans="1:2" x14ac:dyDescent="0.25">
      <c r="A5642" t="str">
        <f>'Base Calificada'!A5643&amp;'Base Calificada'!D5643</f>
        <v>20124P002</v>
      </c>
      <c r="B5642" t="str">
        <f>'Base Calificada'!U5643</f>
        <v>Social</v>
      </c>
    </row>
    <row r="5643" spans="1:2" x14ac:dyDescent="0.25">
      <c r="A5643" t="str">
        <f>'Base Calificada'!A5644&amp;'Base Calificada'!D5644</f>
        <v>20124P004</v>
      </c>
      <c r="B5643" t="str">
        <f>'Base Calificada'!U5644</f>
        <v>No social</v>
      </c>
    </row>
    <row r="5644" spans="1:2" x14ac:dyDescent="0.25">
      <c r="A5644" t="str">
        <f>'Base Calificada'!A5645&amp;'Base Calificada'!D5645</f>
        <v>20124P005</v>
      </c>
      <c r="B5644" t="str">
        <f>'Base Calificada'!U5645</f>
        <v>No social</v>
      </c>
    </row>
    <row r="5645" spans="1:2" x14ac:dyDescent="0.25">
      <c r="A5645" t="str">
        <f>'Base Calificada'!A5646&amp;'Base Calificada'!D5646</f>
        <v>20124P006</v>
      </c>
      <c r="B5645" t="str">
        <f>'Base Calificada'!U5646</f>
        <v>Social</v>
      </c>
    </row>
    <row r="5646" spans="1:2" x14ac:dyDescent="0.25">
      <c r="A5646" t="str">
        <f>'Base Calificada'!A5647&amp;'Base Calificada'!D5647</f>
        <v>20124P009</v>
      </c>
      <c r="B5646" t="str">
        <f>'Base Calificada'!U5647</f>
        <v>No social</v>
      </c>
    </row>
    <row r="5647" spans="1:2" x14ac:dyDescent="0.25">
      <c r="A5647" t="str">
        <f>'Base Calificada'!A5648&amp;'Base Calificada'!D5648</f>
        <v>20124P010</v>
      </c>
      <c r="B5647" t="str">
        <f>'Base Calificada'!U5648</f>
        <v>No social</v>
      </c>
    </row>
    <row r="5648" spans="1:2" x14ac:dyDescent="0.25">
      <c r="A5648" t="str">
        <f>'Base Calificada'!A5649&amp;'Base Calificada'!D5649</f>
        <v>20124P011</v>
      </c>
      <c r="B5648" t="str">
        <f>'Base Calificada'!U5649</f>
        <v>No social</v>
      </c>
    </row>
    <row r="5649" spans="1:2" x14ac:dyDescent="0.25">
      <c r="A5649" t="str">
        <f>'Base Calificada'!A5650&amp;'Base Calificada'!D5650</f>
        <v>20124P012</v>
      </c>
      <c r="B5649" t="str">
        <f>'Base Calificada'!U5650</f>
        <v>Social</v>
      </c>
    </row>
    <row r="5650" spans="1:2" x14ac:dyDescent="0.25">
      <c r="A5650" t="str">
        <f>'Base Calificada'!A5651&amp;'Base Calificada'!D5651</f>
        <v>20124P013</v>
      </c>
      <c r="B5650" t="str">
        <f>'Base Calificada'!U5651</f>
        <v>No social</v>
      </c>
    </row>
    <row r="5651" spans="1:2" x14ac:dyDescent="0.25">
      <c r="A5651" t="str">
        <f>'Base Calificada'!A5652&amp;'Base Calificada'!D5652</f>
        <v>20124P014</v>
      </c>
      <c r="B5651" t="str">
        <f>'Base Calificada'!U5652</f>
        <v>No social</v>
      </c>
    </row>
    <row r="5652" spans="1:2" x14ac:dyDescent="0.25">
      <c r="A5652" t="str">
        <f>'Base Calificada'!A5653&amp;'Base Calificada'!D5653</f>
        <v>20124P015</v>
      </c>
      <c r="B5652" t="str">
        <f>'Base Calificada'!U5653</f>
        <v>No social</v>
      </c>
    </row>
    <row r="5653" spans="1:2" x14ac:dyDescent="0.25">
      <c r="A5653" t="str">
        <f>'Base Calificada'!A5654&amp;'Base Calificada'!D5654</f>
        <v>20124P016</v>
      </c>
      <c r="B5653" t="str">
        <f>'Base Calificada'!U5654</f>
        <v>No social</v>
      </c>
    </row>
    <row r="5654" spans="1:2" x14ac:dyDescent="0.25">
      <c r="A5654" t="str">
        <f>'Base Calificada'!A5655&amp;'Base Calificada'!D5655</f>
        <v>20124P017</v>
      </c>
      <c r="B5654" t="str">
        <f>'Base Calificada'!U5655</f>
        <v>No social</v>
      </c>
    </row>
    <row r="5655" spans="1:2" x14ac:dyDescent="0.25">
      <c r="A5655" t="str">
        <f>'Base Calificada'!A5656&amp;'Base Calificada'!D5656</f>
        <v>20124P018</v>
      </c>
      <c r="B5655" t="str">
        <f>'Base Calificada'!U5656</f>
        <v>No social</v>
      </c>
    </row>
    <row r="5656" spans="1:2" x14ac:dyDescent="0.25">
      <c r="A5656" t="str">
        <f>'Base Calificada'!A5657&amp;'Base Calificada'!D5657</f>
        <v>20124P019</v>
      </c>
      <c r="B5656" t="str">
        <f>'Base Calificada'!U5657</f>
        <v>Social</v>
      </c>
    </row>
    <row r="5657" spans="1:2" x14ac:dyDescent="0.25">
      <c r="A5657" t="str">
        <f>'Base Calificada'!A5658&amp;'Base Calificada'!D5658</f>
        <v>20124R002</v>
      </c>
      <c r="B5657" t="str">
        <f>'Base Calificada'!U5658</f>
        <v>Social</v>
      </c>
    </row>
    <row r="5658" spans="1:2" x14ac:dyDescent="0.25">
      <c r="A5658" t="str">
        <f>'Base Calificada'!A5659&amp;'Base Calificada'!D5659</f>
        <v>20124U001</v>
      </c>
      <c r="B5658" t="str">
        <f>'Base Calificada'!U5659</f>
        <v>No social</v>
      </c>
    </row>
    <row r="5659" spans="1:2" x14ac:dyDescent="0.25">
      <c r="A5659" t="str">
        <f>'Base Calificada'!A5660&amp;'Base Calificada'!D5660</f>
        <v>20124U002</v>
      </c>
      <c r="B5659" t="str">
        <f>'Base Calificada'!U5660</f>
        <v>No social</v>
      </c>
    </row>
    <row r="5660" spans="1:2" x14ac:dyDescent="0.25">
      <c r="A5660" t="str">
        <f>'Base Calificada'!A5661&amp;'Base Calificada'!D5661</f>
        <v>20124U003</v>
      </c>
      <c r="B5660" t="str">
        <f>'Base Calificada'!U5661</f>
        <v>No social</v>
      </c>
    </row>
    <row r="5661" spans="1:2" x14ac:dyDescent="0.25">
      <c r="A5661" t="str">
        <f>'Base Calificada'!A5662&amp;'Base Calificada'!D5662</f>
        <v>20124U004</v>
      </c>
      <c r="B5661" t="str">
        <f>'Base Calificada'!U5662</f>
        <v>No social</v>
      </c>
    </row>
    <row r="5662" spans="1:2" x14ac:dyDescent="0.25">
      <c r="A5662" t="str">
        <f>'Base Calificada'!A5663&amp;'Base Calificada'!D5663</f>
        <v>20124U005</v>
      </c>
      <c r="B5662" t="str">
        <f>'Base Calificada'!U5663</f>
        <v>No social</v>
      </c>
    </row>
    <row r="5663" spans="1:2" x14ac:dyDescent="0.25">
      <c r="A5663" t="str">
        <f>'Base Calificada'!A5664&amp;'Base Calificada'!D5664</f>
        <v>20125E001</v>
      </c>
      <c r="B5663" t="str">
        <f>'Base Calificada'!U5664</f>
        <v>Social</v>
      </c>
    </row>
    <row r="5664" spans="1:2" x14ac:dyDescent="0.25">
      <c r="A5664" t="str">
        <f>'Base Calificada'!A5665&amp;'Base Calificada'!D5665</f>
        <v>20125E002</v>
      </c>
      <c r="B5664" t="str">
        <f>'Base Calificada'!U5665</f>
        <v>No social</v>
      </c>
    </row>
    <row r="5665" spans="1:2" x14ac:dyDescent="0.25">
      <c r="A5665" t="str">
        <f>'Base Calificada'!A5666&amp;'Base Calificada'!D5666</f>
        <v>20125E003</v>
      </c>
      <c r="B5665" t="str">
        <f>'Base Calificada'!U5666</f>
        <v>Social</v>
      </c>
    </row>
    <row r="5666" spans="1:2" x14ac:dyDescent="0.25">
      <c r="A5666" t="str">
        <f>'Base Calificada'!A5667&amp;'Base Calificada'!D5667</f>
        <v>20125E004</v>
      </c>
      <c r="B5666" t="str">
        <f>'Base Calificada'!U5667</f>
        <v>No social</v>
      </c>
    </row>
    <row r="5667" spans="1:2" x14ac:dyDescent="0.25">
      <c r="A5667" t="str">
        <f>'Base Calificada'!A5668&amp;'Base Calificada'!D5668</f>
        <v>20125E005</v>
      </c>
      <c r="B5667" t="str">
        <f>'Base Calificada'!U5668</f>
        <v>No social</v>
      </c>
    </row>
    <row r="5668" spans="1:2" x14ac:dyDescent="0.25">
      <c r="A5668" t="str">
        <f>'Base Calificada'!A5669&amp;'Base Calificada'!D5669</f>
        <v>20125E006</v>
      </c>
      <c r="B5668" t="str">
        <f>'Base Calificada'!U5669</f>
        <v>No social</v>
      </c>
    </row>
    <row r="5669" spans="1:2" x14ac:dyDescent="0.25">
      <c r="A5669" t="str">
        <f>'Base Calificada'!A5670&amp;'Base Calificada'!D5670</f>
        <v>20125E007</v>
      </c>
      <c r="B5669" t="str">
        <f>'Base Calificada'!U5670</f>
        <v>No social</v>
      </c>
    </row>
    <row r="5670" spans="1:2" x14ac:dyDescent="0.25">
      <c r="A5670" t="str">
        <f>'Base Calificada'!A5671&amp;'Base Calificada'!D5671</f>
        <v>20125K014</v>
      </c>
      <c r="B5670" t="str">
        <f>'Base Calificada'!U5671</f>
        <v>Social</v>
      </c>
    </row>
    <row r="5671" spans="1:2" x14ac:dyDescent="0.25">
      <c r="A5671" t="str">
        <f>'Base Calificada'!A5672&amp;'Base Calificada'!D5672</f>
        <v>20125K024</v>
      </c>
      <c r="B5671" t="str">
        <f>'Base Calificada'!U5672</f>
        <v>No social</v>
      </c>
    </row>
    <row r="5672" spans="1:2" x14ac:dyDescent="0.25">
      <c r="A5672" t="str">
        <f>'Base Calificada'!A5673&amp;'Base Calificada'!D5673</f>
        <v>20125K025</v>
      </c>
      <c r="B5672" t="str">
        <f>'Base Calificada'!U5673</f>
        <v>No social</v>
      </c>
    </row>
    <row r="5673" spans="1:2" x14ac:dyDescent="0.25">
      <c r="A5673" t="str">
        <f>'Base Calificada'!A5674&amp;'Base Calificada'!D5674</f>
        <v>20125K027</v>
      </c>
      <c r="B5673" t="str">
        <f>'Base Calificada'!U5674</f>
        <v>No social</v>
      </c>
    </row>
    <row r="5674" spans="1:2" x14ac:dyDescent="0.25">
      <c r="A5674" t="str">
        <f>'Base Calificada'!A5675&amp;'Base Calificada'!D5675</f>
        <v>20125M001</v>
      </c>
      <c r="B5674" t="str">
        <f>'Base Calificada'!U5675</f>
        <v>No social</v>
      </c>
    </row>
    <row r="5675" spans="1:2" x14ac:dyDescent="0.25">
      <c r="A5675" t="str">
        <f>'Base Calificada'!A5676&amp;'Base Calificada'!D5676</f>
        <v>20125O001</v>
      </c>
      <c r="B5675" t="str">
        <f>'Base Calificada'!U5676</f>
        <v>No social</v>
      </c>
    </row>
    <row r="5676" spans="1:2" x14ac:dyDescent="0.25">
      <c r="A5676" t="str">
        <f>'Base Calificada'!A5677&amp;'Base Calificada'!D5677</f>
        <v>20125P001</v>
      </c>
      <c r="B5676" t="str">
        <f>'Base Calificada'!U5677</f>
        <v>No social</v>
      </c>
    </row>
    <row r="5677" spans="1:2" x14ac:dyDescent="0.25">
      <c r="A5677" t="str">
        <f>'Base Calificada'!A5678&amp;'Base Calificada'!D5678</f>
        <v>20125P002</v>
      </c>
      <c r="B5677" t="str">
        <f>'Base Calificada'!U5678</f>
        <v>No social</v>
      </c>
    </row>
    <row r="5678" spans="1:2" x14ac:dyDescent="0.25">
      <c r="A5678" t="str">
        <f>'Base Calificada'!A5679&amp;'Base Calificada'!D5679</f>
        <v>20125P003</v>
      </c>
      <c r="B5678" t="str">
        <f>'Base Calificada'!U5679</f>
        <v>No social</v>
      </c>
    </row>
    <row r="5679" spans="1:2" x14ac:dyDescent="0.25">
      <c r="A5679" t="str">
        <f>'Base Calificada'!A5680&amp;'Base Calificada'!D5680</f>
        <v>20125P004</v>
      </c>
      <c r="B5679" t="str">
        <f>'Base Calificada'!U5680</f>
        <v>No social</v>
      </c>
    </row>
    <row r="5680" spans="1:2" x14ac:dyDescent="0.25">
      <c r="A5680" t="str">
        <f>'Base Calificada'!A5681&amp;'Base Calificada'!D5681</f>
        <v>20125P005</v>
      </c>
      <c r="B5680" t="str">
        <f>'Base Calificada'!U5681</f>
        <v>No social</v>
      </c>
    </row>
    <row r="5681" spans="1:2" x14ac:dyDescent="0.25">
      <c r="A5681" t="str">
        <f>'Base Calificada'!A5682&amp;'Base Calificada'!D5682</f>
        <v>20125P007</v>
      </c>
      <c r="B5681" t="str">
        <f>'Base Calificada'!U5682</f>
        <v>Social</v>
      </c>
    </row>
    <row r="5682" spans="1:2" x14ac:dyDescent="0.25">
      <c r="A5682" t="str">
        <f>'Base Calificada'!A5683&amp;'Base Calificada'!D5683</f>
        <v>20125P008</v>
      </c>
      <c r="B5682" t="str">
        <f>'Base Calificada'!U5683</f>
        <v>No social</v>
      </c>
    </row>
    <row r="5683" spans="1:2" x14ac:dyDescent="0.25">
      <c r="A5683" t="str">
        <f>'Base Calificada'!A5684&amp;'Base Calificada'!D5684</f>
        <v>20125R001</v>
      </c>
      <c r="B5683" t="str">
        <f>'Base Calificada'!U5684</f>
        <v>No social</v>
      </c>
    </row>
    <row r="5684" spans="1:2" x14ac:dyDescent="0.25">
      <c r="A5684" t="str">
        <f>'Base Calificada'!A5685&amp;'Base Calificada'!D5685</f>
        <v>20125R004</v>
      </c>
      <c r="B5684" t="str">
        <f>'Base Calificada'!U5685</f>
        <v>No social</v>
      </c>
    </row>
    <row r="5685" spans="1:2" x14ac:dyDescent="0.25">
      <c r="A5685" t="str">
        <f>'Base Calificada'!A5686&amp;'Base Calificada'!D5686</f>
        <v>20125R005</v>
      </c>
      <c r="B5685" t="str">
        <f>'Base Calificada'!U5686</f>
        <v>No social</v>
      </c>
    </row>
    <row r="5686" spans="1:2" x14ac:dyDescent="0.25">
      <c r="A5686" t="str">
        <f>'Base Calificada'!A5687&amp;'Base Calificada'!D5687</f>
        <v>20126B001</v>
      </c>
      <c r="B5686" t="str">
        <f>'Base Calificada'!U5687</f>
        <v>No social</v>
      </c>
    </row>
    <row r="5687" spans="1:2" x14ac:dyDescent="0.25">
      <c r="A5687" t="str">
        <f>'Base Calificada'!A5688&amp;'Base Calificada'!D5688</f>
        <v>20126B002</v>
      </c>
      <c r="B5687" t="str">
        <f>'Base Calificada'!U5688</f>
        <v>Social</v>
      </c>
    </row>
    <row r="5688" spans="1:2" x14ac:dyDescent="0.25">
      <c r="A5688" t="str">
        <f>'Base Calificada'!A5689&amp;'Base Calificada'!D5689</f>
        <v>20126E003</v>
      </c>
      <c r="B5688" t="str">
        <f>'Base Calificada'!U5689</f>
        <v>No social</v>
      </c>
    </row>
    <row r="5689" spans="1:2" x14ac:dyDescent="0.25">
      <c r="A5689" t="str">
        <f>'Base Calificada'!A5690&amp;'Base Calificada'!D5690</f>
        <v>20126E005</v>
      </c>
      <c r="B5689" t="str">
        <f>'Base Calificada'!U5690</f>
        <v>No social</v>
      </c>
    </row>
    <row r="5690" spans="1:2" x14ac:dyDescent="0.25">
      <c r="A5690" t="str">
        <f>'Base Calificada'!A5691&amp;'Base Calificada'!D5691</f>
        <v>20126E006</v>
      </c>
      <c r="B5690" t="str">
        <f>'Base Calificada'!U5691</f>
        <v>Social</v>
      </c>
    </row>
    <row r="5691" spans="1:2" x14ac:dyDescent="0.25">
      <c r="A5691" t="str">
        <f>'Base Calificada'!A5692&amp;'Base Calificada'!D5692</f>
        <v>20126E007</v>
      </c>
      <c r="B5691" t="str">
        <f>'Base Calificada'!U5692</f>
        <v>Social</v>
      </c>
    </row>
    <row r="5692" spans="1:2" x14ac:dyDescent="0.25">
      <c r="A5692" t="str">
        <f>'Base Calificada'!A5693&amp;'Base Calificada'!D5693</f>
        <v>20126E008</v>
      </c>
      <c r="B5692" t="str">
        <f>'Base Calificada'!U5693</f>
        <v>Social</v>
      </c>
    </row>
    <row r="5693" spans="1:2" x14ac:dyDescent="0.25">
      <c r="A5693" t="str">
        <f>'Base Calificada'!A5694&amp;'Base Calificada'!D5694</f>
        <v>20126E011</v>
      </c>
      <c r="B5693" t="str">
        <f>'Base Calificada'!U5694</f>
        <v>No social</v>
      </c>
    </row>
    <row r="5694" spans="1:2" x14ac:dyDescent="0.25">
      <c r="A5694" t="str">
        <f>'Base Calificada'!A5695&amp;'Base Calificada'!D5695</f>
        <v>20126E016</v>
      </c>
      <c r="B5694" t="str">
        <f>'Base Calificada'!U5695</f>
        <v>No social</v>
      </c>
    </row>
    <row r="5695" spans="1:2" x14ac:dyDescent="0.25">
      <c r="A5695" t="str">
        <f>'Base Calificada'!A5696&amp;'Base Calificada'!D5696</f>
        <v>20126E025</v>
      </c>
      <c r="B5695" t="str">
        <f>'Base Calificada'!U5696</f>
        <v>No social</v>
      </c>
    </row>
    <row r="5696" spans="1:2" x14ac:dyDescent="0.25">
      <c r="A5696" t="str">
        <f>'Base Calificada'!A5697&amp;'Base Calificada'!D5697</f>
        <v>20126E026</v>
      </c>
      <c r="B5696" t="str">
        <f>'Base Calificada'!U5697</f>
        <v>No social</v>
      </c>
    </row>
    <row r="5697" spans="1:2" x14ac:dyDescent="0.25">
      <c r="A5697" t="str">
        <f>'Base Calificada'!A5698&amp;'Base Calificada'!D5698</f>
        <v>20126E028</v>
      </c>
      <c r="B5697" t="str">
        <f>'Base Calificada'!U5698</f>
        <v>No social</v>
      </c>
    </row>
    <row r="5698" spans="1:2" x14ac:dyDescent="0.25">
      <c r="A5698" t="str">
        <f>'Base Calificada'!A5699&amp;'Base Calificada'!D5699</f>
        <v>20126E032</v>
      </c>
      <c r="B5698" t="str">
        <f>'Base Calificada'!U5699</f>
        <v>No social</v>
      </c>
    </row>
    <row r="5699" spans="1:2" x14ac:dyDescent="0.25">
      <c r="A5699" t="str">
        <f>'Base Calificada'!A5700&amp;'Base Calificada'!D5700</f>
        <v>20126E033</v>
      </c>
      <c r="B5699" t="str">
        <f>'Base Calificada'!U5700</f>
        <v>Social</v>
      </c>
    </row>
    <row r="5700" spans="1:2" x14ac:dyDescent="0.25">
      <c r="A5700" t="str">
        <f>'Base Calificada'!A5701&amp;'Base Calificada'!D5701</f>
        <v>20126E034</v>
      </c>
      <c r="B5700" t="str">
        <f>'Base Calificada'!U5701</f>
        <v>Social</v>
      </c>
    </row>
    <row r="5701" spans="1:2" x14ac:dyDescent="0.25">
      <c r="A5701" t="str">
        <f>'Base Calificada'!A5702&amp;'Base Calificada'!D5702</f>
        <v>20126E035</v>
      </c>
      <c r="B5701" t="str">
        <f>'Base Calificada'!U5702</f>
        <v>Social</v>
      </c>
    </row>
    <row r="5702" spans="1:2" x14ac:dyDescent="0.25">
      <c r="A5702" t="str">
        <f>'Base Calificada'!A5703&amp;'Base Calificada'!D5703</f>
        <v>20126F001</v>
      </c>
      <c r="B5702" t="str">
        <f>'Base Calificada'!U5703</f>
        <v>Social</v>
      </c>
    </row>
    <row r="5703" spans="1:2" x14ac:dyDescent="0.25">
      <c r="A5703" t="str">
        <f>'Base Calificada'!A5704&amp;'Base Calificada'!D5704</f>
        <v>20126F002</v>
      </c>
      <c r="B5703" t="str">
        <f>'Base Calificada'!U5704</f>
        <v>Social</v>
      </c>
    </row>
    <row r="5704" spans="1:2" x14ac:dyDescent="0.25">
      <c r="A5704" t="str">
        <f>'Base Calificada'!A5705&amp;'Base Calificada'!D5705</f>
        <v>20126F006</v>
      </c>
      <c r="B5704" t="str">
        <f>'Base Calificada'!U5705</f>
        <v>Social</v>
      </c>
    </row>
    <row r="5705" spans="1:2" x14ac:dyDescent="0.25">
      <c r="A5705" t="str">
        <f>'Base Calificada'!A5706&amp;'Base Calificada'!D5706</f>
        <v>20126F007</v>
      </c>
      <c r="B5705" t="str">
        <f>'Base Calificada'!U5706</f>
        <v>No social</v>
      </c>
    </row>
    <row r="5706" spans="1:2" x14ac:dyDescent="0.25">
      <c r="A5706" t="str">
        <f>'Base Calificada'!A5707&amp;'Base Calificada'!D5707</f>
        <v>20126F010</v>
      </c>
      <c r="B5706" t="str">
        <f>'Base Calificada'!U5707</f>
        <v>Social</v>
      </c>
    </row>
    <row r="5707" spans="1:2" x14ac:dyDescent="0.25">
      <c r="A5707" t="str">
        <f>'Base Calificada'!A5708&amp;'Base Calificada'!D5708</f>
        <v>20126F017</v>
      </c>
      <c r="B5707" t="str">
        <f>'Base Calificada'!U5708</f>
        <v>Social</v>
      </c>
    </row>
    <row r="5708" spans="1:2" x14ac:dyDescent="0.25">
      <c r="A5708" t="str">
        <f>'Base Calificada'!A5709&amp;'Base Calificada'!D5709</f>
        <v>20126F026</v>
      </c>
      <c r="B5708" t="str">
        <f>'Base Calificada'!U5709</f>
        <v>Social</v>
      </c>
    </row>
    <row r="5709" spans="1:2" x14ac:dyDescent="0.25">
      <c r="A5709" t="str">
        <f>'Base Calificada'!A5710&amp;'Base Calificada'!D5710</f>
        <v>20126F029</v>
      </c>
      <c r="B5709" t="str">
        <f>'Base Calificada'!U5710</f>
        <v>Social</v>
      </c>
    </row>
    <row r="5710" spans="1:2" x14ac:dyDescent="0.25">
      <c r="A5710" t="str">
        <f>'Base Calificada'!A5711&amp;'Base Calificada'!D5711</f>
        <v>20126F030</v>
      </c>
      <c r="B5710" t="str">
        <f>'Base Calificada'!U5711</f>
        <v>Social</v>
      </c>
    </row>
    <row r="5711" spans="1:2" x14ac:dyDescent="0.25">
      <c r="A5711" t="str">
        <f>'Base Calificada'!A5712&amp;'Base Calificada'!D5712</f>
        <v>20126F031</v>
      </c>
      <c r="B5711" t="str">
        <f>'Base Calificada'!U5712</f>
        <v>Social</v>
      </c>
    </row>
    <row r="5712" spans="1:2" x14ac:dyDescent="0.25">
      <c r="A5712" t="str">
        <f>'Base Calificada'!A5713&amp;'Base Calificada'!D5713</f>
        <v>20126F032</v>
      </c>
      <c r="B5712" t="str">
        <f>'Base Calificada'!U5713</f>
        <v>Social</v>
      </c>
    </row>
    <row r="5713" spans="1:2" x14ac:dyDescent="0.25">
      <c r="A5713" t="str">
        <f>'Base Calificada'!A5714&amp;'Base Calificada'!D5714</f>
        <v>20126F033</v>
      </c>
      <c r="B5713" t="str">
        <f>'Base Calificada'!U5714</f>
        <v>No social</v>
      </c>
    </row>
    <row r="5714" spans="1:2" x14ac:dyDescent="0.25">
      <c r="A5714" t="str">
        <f>'Base Calificada'!A5715&amp;'Base Calificada'!D5715</f>
        <v>20126G001</v>
      </c>
      <c r="B5714" t="str">
        <f>'Base Calificada'!U5715</f>
        <v>Social</v>
      </c>
    </row>
    <row r="5715" spans="1:2" x14ac:dyDescent="0.25">
      <c r="A5715" t="str">
        <f>'Base Calificada'!A5716&amp;'Base Calificada'!D5716</f>
        <v>20126G002</v>
      </c>
      <c r="B5715" t="str">
        <f>'Base Calificada'!U5716</f>
        <v>No social</v>
      </c>
    </row>
    <row r="5716" spans="1:2" x14ac:dyDescent="0.25">
      <c r="A5716" t="str">
        <f>'Base Calificada'!A5717&amp;'Base Calificada'!D5717</f>
        <v>20126G003</v>
      </c>
      <c r="B5716" t="str">
        <f>'Base Calificada'!U5717</f>
        <v>Social</v>
      </c>
    </row>
    <row r="5717" spans="1:2" x14ac:dyDescent="0.25">
      <c r="A5717" t="str">
        <f>'Base Calificada'!A5718&amp;'Base Calificada'!D5718</f>
        <v>20126G004</v>
      </c>
      <c r="B5717" t="str">
        <f>'Base Calificada'!U5718</f>
        <v>No social</v>
      </c>
    </row>
    <row r="5718" spans="1:2" x14ac:dyDescent="0.25">
      <c r="A5718" t="str">
        <f>'Base Calificada'!A5719&amp;'Base Calificada'!D5719</f>
        <v>20126G005</v>
      </c>
      <c r="B5718" t="str">
        <f>'Base Calificada'!U5719</f>
        <v>No social</v>
      </c>
    </row>
    <row r="5719" spans="1:2" x14ac:dyDescent="0.25">
      <c r="A5719" t="str">
        <f>'Base Calificada'!A5720&amp;'Base Calificada'!D5720</f>
        <v>20126K025</v>
      </c>
      <c r="B5719" t="str">
        <f>'Base Calificada'!U5720</f>
        <v>Social</v>
      </c>
    </row>
    <row r="5720" spans="1:2" x14ac:dyDescent="0.25">
      <c r="A5720" t="str">
        <f>'Base Calificada'!A5721&amp;'Base Calificada'!D5721</f>
        <v>20126K027</v>
      </c>
      <c r="B5720" t="str">
        <f>'Base Calificada'!U5721</f>
        <v>Social</v>
      </c>
    </row>
    <row r="5721" spans="1:2" x14ac:dyDescent="0.25">
      <c r="A5721" t="str">
        <f>'Base Calificada'!A5722&amp;'Base Calificada'!D5722</f>
        <v>20126M001</v>
      </c>
      <c r="B5721" t="str">
        <f>'Base Calificada'!U5722</f>
        <v>No social</v>
      </c>
    </row>
    <row r="5722" spans="1:2" x14ac:dyDescent="0.25">
      <c r="A5722" t="str">
        <f>'Base Calificada'!A5723&amp;'Base Calificada'!D5723</f>
        <v>20126O001</v>
      </c>
      <c r="B5722" t="str">
        <f>'Base Calificada'!U5723</f>
        <v>No social</v>
      </c>
    </row>
    <row r="5723" spans="1:2" x14ac:dyDescent="0.25">
      <c r="A5723" t="str">
        <f>'Base Calificada'!A5724&amp;'Base Calificada'!D5724</f>
        <v>20126O099</v>
      </c>
      <c r="B5723" t="str">
        <f>'Base Calificada'!U5724</f>
        <v>No social</v>
      </c>
    </row>
    <row r="5724" spans="1:2" x14ac:dyDescent="0.25">
      <c r="A5724" t="str">
        <f>'Base Calificada'!A5725&amp;'Base Calificada'!D5725</f>
        <v>20126P001</v>
      </c>
      <c r="B5724" t="str">
        <f>'Base Calificada'!U5725</f>
        <v>No social</v>
      </c>
    </row>
    <row r="5725" spans="1:2" x14ac:dyDescent="0.25">
      <c r="A5725" t="str">
        <f>'Base Calificada'!A5726&amp;'Base Calificada'!D5726</f>
        <v>20126P002</v>
      </c>
      <c r="B5725" t="str">
        <f>'Base Calificada'!U5726</f>
        <v>No social</v>
      </c>
    </row>
    <row r="5726" spans="1:2" x14ac:dyDescent="0.25">
      <c r="A5726" t="str">
        <f>'Base Calificada'!A5727&amp;'Base Calificada'!D5727</f>
        <v>20126P003</v>
      </c>
      <c r="B5726" t="str">
        <f>'Base Calificada'!U5727</f>
        <v>No social</v>
      </c>
    </row>
    <row r="5727" spans="1:2" x14ac:dyDescent="0.25">
      <c r="A5727" t="str">
        <f>'Base Calificada'!A5728&amp;'Base Calificada'!D5728</f>
        <v>20126P004</v>
      </c>
      <c r="B5727" t="str">
        <f>'Base Calificada'!U5728</f>
        <v>No social</v>
      </c>
    </row>
    <row r="5728" spans="1:2" x14ac:dyDescent="0.25">
      <c r="A5728" t="str">
        <f>'Base Calificada'!A5729&amp;'Base Calificada'!D5729</f>
        <v>20126P005</v>
      </c>
      <c r="B5728" t="str">
        <f>'Base Calificada'!U5729</f>
        <v>Social</v>
      </c>
    </row>
    <row r="5729" spans="1:2" x14ac:dyDescent="0.25">
      <c r="A5729" t="str">
        <f>'Base Calificada'!A5730&amp;'Base Calificada'!D5730</f>
        <v>20126P010</v>
      </c>
      <c r="B5729" t="str">
        <f>'Base Calificada'!U5730</f>
        <v>Social</v>
      </c>
    </row>
    <row r="5730" spans="1:2" x14ac:dyDescent="0.25">
      <c r="A5730" t="str">
        <f>'Base Calificada'!A5731&amp;'Base Calificada'!D5731</f>
        <v>20126P011</v>
      </c>
      <c r="B5730" t="str">
        <f>'Base Calificada'!U5731</f>
        <v>No social</v>
      </c>
    </row>
    <row r="5731" spans="1:2" x14ac:dyDescent="0.25">
      <c r="A5731" t="str">
        <f>'Base Calificada'!A5732&amp;'Base Calificada'!D5732</f>
        <v>20126P012</v>
      </c>
      <c r="B5731" t="str">
        <f>'Base Calificada'!U5732</f>
        <v>Social</v>
      </c>
    </row>
    <row r="5732" spans="1:2" x14ac:dyDescent="0.25">
      <c r="A5732" t="str">
        <f>'Base Calificada'!A5733&amp;'Base Calificada'!D5733</f>
        <v>20126P013</v>
      </c>
      <c r="B5732" t="str">
        <f>'Base Calificada'!U5733</f>
        <v>Social</v>
      </c>
    </row>
    <row r="5733" spans="1:2" x14ac:dyDescent="0.25">
      <c r="A5733" t="str">
        <f>'Base Calificada'!A5734&amp;'Base Calificada'!D5734</f>
        <v>20126P014</v>
      </c>
      <c r="B5733" t="str">
        <f>'Base Calificada'!U5734</f>
        <v>Social</v>
      </c>
    </row>
    <row r="5734" spans="1:2" x14ac:dyDescent="0.25">
      <c r="A5734" t="str">
        <f>'Base Calificada'!A5735&amp;'Base Calificada'!D5735</f>
        <v>20126R001</v>
      </c>
      <c r="B5734" t="str">
        <f>'Base Calificada'!U5735</f>
        <v>No social</v>
      </c>
    </row>
    <row r="5735" spans="1:2" x14ac:dyDescent="0.25">
      <c r="A5735" t="str">
        <f>'Base Calificada'!A5736&amp;'Base Calificada'!D5736</f>
        <v>20126R014</v>
      </c>
      <c r="B5735" t="str">
        <f>'Base Calificada'!U5736</f>
        <v>No social</v>
      </c>
    </row>
    <row r="5736" spans="1:2" x14ac:dyDescent="0.25">
      <c r="A5736" t="str">
        <f>'Base Calificada'!A5737&amp;'Base Calificada'!D5737</f>
        <v>20126R016</v>
      </c>
      <c r="B5736" t="str">
        <f>'Base Calificada'!U5737</f>
        <v>Social</v>
      </c>
    </row>
    <row r="5737" spans="1:2" x14ac:dyDescent="0.25">
      <c r="A5737" t="str">
        <f>'Base Calificada'!A5738&amp;'Base Calificada'!D5738</f>
        <v>20126R017</v>
      </c>
      <c r="B5737" t="str">
        <f>'Base Calificada'!U5738</f>
        <v>No social</v>
      </c>
    </row>
    <row r="5738" spans="1:2" x14ac:dyDescent="0.25">
      <c r="A5738" t="str">
        <f>'Base Calificada'!A5739&amp;'Base Calificada'!D5739</f>
        <v>20126R018</v>
      </c>
      <c r="B5738" t="str">
        <f>'Base Calificada'!U5739</f>
        <v>No social</v>
      </c>
    </row>
    <row r="5739" spans="1:2" x14ac:dyDescent="0.25">
      <c r="A5739" t="str">
        <f>'Base Calificada'!A5740&amp;'Base Calificada'!D5740</f>
        <v>20126R020</v>
      </c>
      <c r="B5739" t="str">
        <f>'Base Calificada'!U5740</f>
        <v>Social</v>
      </c>
    </row>
    <row r="5740" spans="1:2" x14ac:dyDescent="0.25">
      <c r="A5740" t="str">
        <f>'Base Calificada'!A5741&amp;'Base Calificada'!D5741</f>
        <v>20126R021</v>
      </c>
      <c r="B5740" t="str">
        <f>'Base Calificada'!U5741</f>
        <v>Social</v>
      </c>
    </row>
    <row r="5741" spans="1:2" x14ac:dyDescent="0.25">
      <c r="A5741" t="str">
        <f>'Base Calificada'!A5742&amp;'Base Calificada'!D5742</f>
        <v>20126R023</v>
      </c>
      <c r="B5741" t="str">
        <f>'Base Calificada'!U5742</f>
        <v>Social</v>
      </c>
    </row>
    <row r="5742" spans="1:2" x14ac:dyDescent="0.25">
      <c r="A5742" t="str">
        <f>'Base Calificada'!A5743&amp;'Base Calificada'!D5743</f>
        <v>20126S001</v>
      </c>
      <c r="B5742" t="str">
        <f>'Base Calificada'!U5743</f>
        <v>Social</v>
      </c>
    </row>
    <row r="5743" spans="1:2" x14ac:dyDescent="0.25">
      <c r="A5743" t="str">
        <f>'Base Calificada'!A5744&amp;'Base Calificada'!D5744</f>
        <v>20126S010</v>
      </c>
      <c r="B5743" t="str">
        <f>'Base Calificada'!U5744</f>
        <v>Social</v>
      </c>
    </row>
    <row r="5744" spans="1:2" x14ac:dyDescent="0.25">
      <c r="A5744" t="str">
        <f>'Base Calificada'!A5745&amp;'Base Calificada'!D5745</f>
        <v>20126S172</v>
      </c>
      <c r="B5744" t="str">
        <f>'Base Calificada'!U5745</f>
        <v>Social</v>
      </c>
    </row>
    <row r="5745" spans="1:2" x14ac:dyDescent="0.25">
      <c r="A5745" t="str">
        <f>'Base Calificada'!A5746&amp;'Base Calificada'!D5746</f>
        <v>20126S177</v>
      </c>
      <c r="B5745" t="str">
        <f>'Base Calificada'!U5746</f>
        <v>Social</v>
      </c>
    </row>
    <row r="5746" spans="1:2" x14ac:dyDescent="0.25">
      <c r="A5746" t="str">
        <f>'Base Calificada'!A5747&amp;'Base Calificada'!D5747</f>
        <v>20126S178</v>
      </c>
      <c r="B5746" t="str">
        <f>'Base Calificada'!U5747</f>
        <v>Social</v>
      </c>
    </row>
    <row r="5747" spans="1:2" x14ac:dyDescent="0.25">
      <c r="A5747" t="str">
        <f>'Base Calificada'!A5748&amp;'Base Calificada'!D5748</f>
        <v>20126S179</v>
      </c>
      <c r="B5747" t="str">
        <f>'Base Calificada'!U5748</f>
        <v>Social</v>
      </c>
    </row>
    <row r="5748" spans="1:2" x14ac:dyDescent="0.25">
      <c r="A5748" t="str">
        <f>'Base Calificada'!A5749&amp;'Base Calificada'!D5749</f>
        <v>20126S180</v>
      </c>
      <c r="B5748" t="str">
        <f>'Base Calificada'!U5749</f>
        <v>Social</v>
      </c>
    </row>
    <row r="5749" spans="1:2" x14ac:dyDescent="0.25">
      <c r="A5749" t="str">
        <f>'Base Calificada'!A5750&amp;'Base Calificada'!D5750</f>
        <v>20126S181</v>
      </c>
      <c r="B5749" t="str">
        <f>'Base Calificada'!U5750</f>
        <v>Social</v>
      </c>
    </row>
    <row r="5750" spans="1:2" x14ac:dyDescent="0.25">
      <c r="A5750" t="str">
        <f>'Base Calificada'!A5751&amp;'Base Calificada'!D5751</f>
        <v>20126S182</v>
      </c>
      <c r="B5750" t="str">
        <f>'Base Calificada'!U5751</f>
        <v>Social</v>
      </c>
    </row>
    <row r="5751" spans="1:2" x14ac:dyDescent="0.25">
      <c r="A5751" t="str">
        <f>'Base Calificada'!A5752&amp;'Base Calificada'!D5752</f>
        <v>20126S183</v>
      </c>
      <c r="B5751" t="str">
        <f>'Base Calificada'!U5752</f>
        <v>Social</v>
      </c>
    </row>
    <row r="5752" spans="1:2" x14ac:dyDescent="0.25">
      <c r="A5752" t="str">
        <f>'Base Calificada'!A5753&amp;'Base Calificada'!D5753</f>
        <v>20126S184</v>
      </c>
      <c r="B5752" t="str">
        <f>'Base Calificada'!U5753</f>
        <v>Social</v>
      </c>
    </row>
    <row r="5753" spans="1:2" x14ac:dyDescent="0.25">
      <c r="A5753" t="str">
        <f>'Base Calificada'!A5754&amp;'Base Calificada'!D5754</f>
        <v>20126S185</v>
      </c>
      <c r="B5753" t="str">
        <f>'Base Calificada'!U5754</f>
        <v>Social</v>
      </c>
    </row>
    <row r="5754" spans="1:2" x14ac:dyDescent="0.25">
      <c r="A5754" t="str">
        <f>'Base Calificada'!A5755&amp;'Base Calificada'!D5755</f>
        <v>20126S199</v>
      </c>
      <c r="B5754" t="str">
        <f>'Base Calificada'!U5755</f>
        <v>Social</v>
      </c>
    </row>
    <row r="5755" spans="1:2" x14ac:dyDescent="0.25">
      <c r="A5755" t="str">
        <f>'Base Calificada'!A5756&amp;'Base Calificada'!D5756</f>
        <v>20126S229</v>
      </c>
      <c r="B5755" t="str">
        <f>'Base Calificada'!U5756</f>
        <v>Social</v>
      </c>
    </row>
    <row r="5756" spans="1:2" x14ac:dyDescent="0.25">
      <c r="A5756" t="str">
        <f>'Base Calificada'!A5757&amp;'Base Calificada'!D5757</f>
        <v>20126S239</v>
      </c>
      <c r="B5756" t="str">
        <f>'Base Calificada'!U5757</f>
        <v>Social</v>
      </c>
    </row>
    <row r="5757" spans="1:2" x14ac:dyDescent="0.25">
      <c r="A5757" t="str">
        <f>'Base Calificada'!A5758&amp;'Base Calificada'!D5758</f>
        <v>20126U001</v>
      </c>
      <c r="B5757" t="str">
        <f>'Base Calificada'!U5758</f>
        <v>Social</v>
      </c>
    </row>
    <row r="5758" spans="1:2" x14ac:dyDescent="0.25">
      <c r="A5758" t="str">
        <f>'Base Calificada'!A5759&amp;'Base Calificada'!D5759</f>
        <v>20126U002</v>
      </c>
      <c r="B5758" t="str">
        <f>'Base Calificada'!U5759</f>
        <v>Social</v>
      </c>
    </row>
    <row r="5759" spans="1:2" x14ac:dyDescent="0.25">
      <c r="A5759" t="str">
        <f>'Base Calificada'!A5760&amp;'Base Calificada'!D5760</f>
        <v>20126U004</v>
      </c>
      <c r="B5759" t="str">
        <f>'Base Calificada'!U5760</f>
        <v>Social</v>
      </c>
    </row>
    <row r="5760" spans="1:2" x14ac:dyDescent="0.25">
      <c r="A5760" t="str">
        <f>'Base Calificada'!A5761&amp;'Base Calificada'!D5761</f>
        <v>20126U007</v>
      </c>
      <c r="B5760" t="str">
        <f>'Base Calificada'!U5761</f>
        <v>Social</v>
      </c>
    </row>
    <row r="5761" spans="1:2" x14ac:dyDescent="0.25">
      <c r="A5761" t="str">
        <f>'Base Calificada'!A5762&amp;'Base Calificada'!D5762</f>
        <v>20126U008</v>
      </c>
      <c r="B5761" t="str">
        <f>'Base Calificada'!U5762</f>
        <v>Social</v>
      </c>
    </row>
    <row r="5762" spans="1:2" x14ac:dyDescent="0.25">
      <c r="A5762" t="str">
        <f>'Base Calificada'!A5763&amp;'Base Calificada'!D5763</f>
        <v>20126U009</v>
      </c>
      <c r="B5762" t="str">
        <f>'Base Calificada'!U5763</f>
        <v>Social</v>
      </c>
    </row>
    <row r="5763" spans="1:2" x14ac:dyDescent="0.25">
      <c r="A5763" t="str">
        <f>'Base Calificada'!A5764&amp;'Base Calificada'!D5764</f>
        <v>20126U010</v>
      </c>
      <c r="B5763" t="str">
        <f>'Base Calificada'!U5764</f>
        <v>Social</v>
      </c>
    </row>
    <row r="5764" spans="1:2" x14ac:dyDescent="0.25">
      <c r="A5764" t="str">
        <f>'Base Calificada'!A5765&amp;'Base Calificada'!D5765</f>
        <v>20127A001</v>
      </c>
      <c r="B5764" t="str">
        <f>'Base Calificada'!U5765</f>
        <v>No social</v>
      </c>
    </row>
    <row r="5765" spans="1:2" x14ac:dyDescent="0.25">
      <c r="A5765" t="str">
        <f>'Base Calificada'!A5766&amp;'Base Calificada'!D5766</f>
        <v>20127A002</v>
      </c>
      <c r="B5765" t="str">
        <f>'Base Calificada'!U5766</f>
        <v>No social</v>
      </c>
    </row>
    <row r="5766" spans="1:2" x14ac:dyDescent="0.25">
      <c r="A5766" t="str">
        <f>'Base Calificada'!A5767&amp;'Base Calificada'!D5767</f>
        <v>20127A003</v>
      </c>
      <c r="B5766" t="str">
        <f>'Base Calificada'!U5767</f>
        <v>No social</v>
      </c>
    </row>
    <row r="5767" spans="1:2" x14ac:dyDescent="0.25">
      <c r="A5767" t="str">
        <f>'Base Calificada'!A5768&amp;'Base Calificada'!D5768</f>
        <v>20127A004</v>
      </c>
      <c r="B5767" t="str">
        <f>'Base Calificada'!U5768</f>
        <v>No social</v>
      </c>
    </row>
    <row r="5768" spans="1:2" x14ac:dyDescent="0.25">
      <c r="A5768" t="str">
        <f>'Base Calificada'!A5769&amp;'Base Calificada'!D5769</f>
        <v>20127A009</v>
      </c>
      <c r="B5768" t="str">
        <f>'Base Calificada'!U5769</f>
        <v>Social</v>
      </c>
    </row>
    <row r="5769" spans="1:2" x14ac:dyDescent="0.25">
      <c r="A5769" t="str">
        <f>'Base Calificada'!A5770&amp;'Base Calificada'!D5770</f>
        <v>20127A010</v>
      </c>
      <c r="B5769" t="str">
        <f>'Base Calificada'!U5770</f>
        <v>No social</v>
      </c>
    </row>
    <row r="5770" spans="1:2" x14ac:dyDescent="0.25">
      <c r="A5770" t="str">
        <f>'Base Calificada'!A5771&amp;'Base Calificada'!D5771</f>
        <v>20127A015</v>
      </c>
      <c r="B5770" t="str">
        <f>'Base Calificada'!U5771</f>
        <v>No social</v>
      </c>
    </row>
    <row r="5771" spans="1:2" x14ac:dyDescent="0.25">
      <c r="A5771" t="str">
        <f>'Base Calificada'!A5772&amp;'Base Calificada'!D5772</f>
        <v>20127A017</v>
      </c>
      <c r="B5771" t="str">
        <f>'Base Calificada'!U5772</f>
        <v>No social</v>
      </c>
    </row>
    <row r="5772" spans="1:2" x14ac:dyDescent="0.25">
      <c r="A5772" t="str">
        <f>'Base Calificada'!A5773&amp;'Base Calificada'!D5773</f>
        <v>20127A018</v>
      </c>
      <c r="B5772" t="str">
        <f>'Base Calificada'!U5773</f>
        <v>No social</v>
      </c>
    </row>
    <row r="5773" spans="1:2" x14ac:dyDescent="0.25">
      <c r="A5773" t="str">
        <f>'Base Calificada'!A5774&amp;'Base Calificada'!D5774</f>
        <v>20127A019</v>
      </c>
      <c r="B5773" t="str">
        <f>'Base Calificada'!U5774</f>
        <v>No social</v>
      </c>
    </row>
    <row r="5774" spans="1:2" x14ac:dyDescent="0.25">
      <c r="A5774" t="str">
        <f>'Base Calificada'!A5775&amp;'Base Calificada'!D5775</f>
        <v>20127A020</v>
      </c>
      <c r="B5774" t="str">
        <f>'Base Calificada'!U5775</f>
        <v>No social</v>
      </c>
    </row>
    <row r="5775" spans="1:2" x14ac:dyDescent="0.25">
      <c r="A5775" t="str">
        <f>'Base Calificada'!A5776&amp;'Base Calificada'!D5776</f>
        <v>20127A021</v>
      </c>
      <c r="B5775" t="str">
        <f>'Base Calificada'!U5776</f>
        <v>Social</v>
      </c>
    </row>
    <row r="5776" spans="1:2" x14ac:dyDescent="0.25">
      <c r="A5776" t="str">
        <f>'Base Calificada'!A5777&amp;'Base Calificada'!D5777</f>
        <v>20127A022</v>
      </c>
      <c r="B5776" t="str">
        <f>'Base Calificada'!U5777</f>
        <v>No social</v>
      </c>
    </row>
    <row r="5777" spans="1:2" x14ac:dyDescent="0.25">
      <c r="A5777" t="str">
        <f>'Base Calificada'!A5778&amp;'Base Calificada'!D5778</f>
        <v>20127A900</v>
      </c>
      <c r="B5777" t="str">
        <f>'Base Calificada'!U5778</f>
        <v>Social</v>
      </c>
    </row>
    <row r="5778" spans="1:2" x14ac:dyDescent="0.25">
      <c r="A5778" t="str">
        <f>'Base Calificada'!A5779&amp;'Base Calificada'!D5779</f>
        <v>20127K014</v>
      </c>
      <c r="B5778" t="str">
        <f>'Base Calificada'!U5779</f>
        <v>Social</v>
      </c>
    </row>
    <row r="5779" spans="1:2" x14ac:dyDescent="0.25">
      <c r="A5779" t="str">
        <f>'Base Calificada'!A5780&amp;'Base Calificada'!D5780</f>
        <v>20127K019</v>
      </c>
      <c r="B5779" t="str">
        <f>'Base Calificada'!U5780</f>
        <v>No social</v>
      </c>
    </row>
    <row r="5780" spans="1:2" x14ac:dyDescent="0.25">
      <c r="A5780" t="str">
        <f>'Base Calificada'!A5781&amp;'Base Calificada'!D5781</f>
        <v>20127M001</v>
      </c>
      <c r="B5780" t="str">
        <f>'Base Calificada'!U5781</f>
        <v>No social</v>
      </c>
    </row>
    <row r="5781" spans="1:2" x14ac:dyDescent="0.25">
      <c r="A5781" t="str">
        <f>'Base Calificada'!A5782&amp;'Base Calificada'!D5782</f>
        <v>20127R016</v>
      </c>
      <c r="B5781" t="str">
        <f>'Base Calificada'!U5782</f>
        <v>Social</v>
      </c>
    </row>
    <row r="5782" spans="1:2" x14ac:dyDescent="0.25">
      <c r="A5782" t="str">
        <f>'Base Calificada'!A5783&amp;'Base Calificada'!D5783</f>
        <v>20127R017</v>
      </c>
      <c r="B5782" t="str">
        <f>'Base Calificada'!U5783</f>
        <v>Social</v>
      </c>
    </row>
    <row r="5783" spans="1:2" x14ac:dyDescent="0.25">
      <c r="A5783" t="str">
        <f>'Base Calificada'!A5784&amp;'Base Calificada'!D5784</f>
        <v>20127R018</v>
      </c>
      <c r="B5783" t="str">
        <f>'Base Calificada'!U5784</f>
        <v>Social</v>
      </c>
    </row>
    <row r="5784" spans="1:2" x14ac:dyDescent="0.25">
      <c r="A5784" t="str">
        <f>'Base Calificada'!A5785&amp;'Base Calificada'!D5785</f>
        <v>20128E001</v>
      </c>
      <c r="B5784" t="str">
        <f>'Base Calificada'!U5785</f>
        <v>Social</v>
      </c>
    </row>
    <row r="5785" spans="1:2" x14ac:dyDescent="0.25">
      <c r="A5785" t="str">
        <f>'Base Calificada'!A5786&amp;'Base Calificada'!D5786</f>
        <v>20128E002</v>
      </c>
      <c r="B5785" t="str">
        <f>'Base Calificada'!U5786</f>
        <v>Social</v>
      </c>
    </row>
    <row r="5786" spans="1:2" x14ac:dyDescent="0.25">
      <c r="A5786" t="str">
        <f>'Base Calificada'!A5787&amp;'Base Calificada'!D5787</f>
        <v>20128E003</v>
      </c>
      <c r="B5786" t="str">
        <f>'Base Calificada'!U5787</f>
        <v>Social</v>
      </c>
    </row>
    <row r="5787" spans="1:2" x14ac:dyDescent="0.25">
      <c r="A5787" t="str">
        <f>'Base Calificada'!A5788&amp;'Base Calificada'!D5788</f>
        <v>20128E004</v>
      </c>
      <c r="B5787" t="str">
        <f>'Base Calificada'!U5788</f>
        <v>Social</v>
      </c>
    </row>
    <row r="5788" spans="1:2" x14ac:dyDescent="0.25">
      <c r="A5788" t="str">
        <f>'Base Calificada'!A5789&amp;'Base Calificada'!D5789</f>
        <v>20128E005</v>
      </c>
      <c r="B5788" t="str">
        <f>'Base Calificada'!U5789</f>
        <v>Social</v>
      </c>
    </row>
    <row r="5789" spans="1:2" x14ac:dyDescent="0.25">
      <c r="A5789" t="str">
        <f>'Base Calificada'!A5790&amp;'Base Calificada'!D5790</f>
        <v>20128E006</v>
      </c>
      <c r="B5789" t="str">
        <f>'Base Calificada'!U5790</f>
        <v>Social</v>
      </c>
    </row>
    <row r="5790" spans="1:2" x14ac:dyDescent="0.25">
      <c r="A5790" t="str">
        <f>'Base Calificada'!A5791&amp;'Base Calificada'!D5791</f>
        <v>20128E008</v>
      </c>
      <c r="B5790" t="str">
        <f>'Base Calificada'!U5791</f>
        <v>Social</v>
      </c>
    </row>
    <row r="5791" spans="1:2" x14ac:dyDescent="0.25">
      <c r="A5791" t="str">
        <f>'Base Calificada'!A5792&amp;'Base Calificada'!D5792</f>
        <v>20128E009</v>
      </c>
      <c r="B5791" t="str">
        <f>'Base Calificada'!U5792</f>
        <v>Social</v>
      </c>
    </row>
    <row r="5792" spans="1:2" x14ac:dyDescent="0.25">
      <c r="A5792" t="str">
        <f>'Base Calificada'!A5793&amp;'Base Calificada'!D5793</f>
        <v>20128E010</v>
      </c>
      <c r="B5792" t="str">
        <f>'Base Calificada'!U5793</f>
        <v>Social</v>
      </c>
    </row>
    <row r="5793" spans="1:2" x14ac:dyDescent="0.25">
      <c r="A5793" t="str">
        <f>'Base Calificada'!A5794&amp;'Base Calificada'!D5794</f>
        <v>20128E011</v>
      </c>
      <c r="B5793" t="str">
        <f>'Base Calificada'!U5794</f>
        <v>Social</v>
      </c>
    </row>
    <row r="5794" spans="1:2" x14ac:dyDescent="0.25">
      <c r="A5794" t="str">
        <f>'Base Calificada'!A5795&amp;'Base Calificada'!D5795</f>
        <v>20128F001</v>
      </c>
      <c r="B5794" t="str">
        <f>'Base Calificada'!U5795</f>
        <v>Social</v>
      </c>
    </row>
    <row r="5795" spans="1:2" x14ac:dyDescent="0.25">
      <c r="A5795" t="str">
        <f>'Base Calificada'!A5796&amp;'Base Calificada'!D5796</f>
        <v>20128G001</v>
      </c>
      <c r="B5795" t="str">
        <f>'Base Calificada'!U5796</f>
        <v>Social</v>
      </c>
    </row>
    <row r="5796" spans="1:2" x14ac:dyDescent="0.25">
      <c r="A5796" t="str">
        <f>'Base Calificada'!A5797&amp;'Base Calificada'!D5797</f>
        <v>20128K009</v>
      </c>
      <c r="B5796" t="str">
        <f>'Base Calificada'!U5797</f>
        <v>Social</v>
      </c>
    </row>
    <row r="5797" spans="1:2" x14ac:dyDescent="0.25">
      <c r="A5797" t="str">
        <f>'Base Calificada'!A5798&amp;'Base Calificada'!D5798</f>
        <v>20128K024</v>
      </c>
      <c r="B5797" t="str">
        <f>'Base Calificada'!U5798</f>
        <v>Social</v>
      </c>
    </row>
    <row r="5798" spans="1:2" x14ac:dyDescent="0.25">
      <c r="A5798" t="str">
        <f>'Base Calificada'!A5799&amp;'Base Calificada'!D5799</f>
        <v>20128K025</v>
      </c>
      <c r="B5798" t="str">
        <f>'Base Calificada'!U5799</f>
        <v>No social</v>
      </c>
    </row>
    <row r="5799" spans="1:2" x14ac:dyDescent="0.25">
      <c r="A5799" t="str">
        <f>'Base Calificada'!A5800&amp;'Base Calificada'!D5800</f>
        <v>20128K026</v>
      </c>
      <c r="B5799" t="str">
        <f>'Base Calificada'!U5800</f>
        <v>Social</v>
      </c>
    </row>
    <row r="5800" spans="1:2" x14ac:dyDescent="0.25">
      <c r="A5800" t="str">
        <f>'Base Calificada'!A5801&amp;'Base Calificada'!D5801</f>
        <v>20128K027</v>
      </c>
      <c r="B5800" t="str">
        <f>'Base Calificada'!U5801</f>
        <v>Social</v>
      </c>
    </row>
    <row r="5801" spans="1:2" x14ac:dyDescent="0.25">
      <c r="A5801" t="str">
        <f>'Base Calificada'!A5802&amp;'Base Calificada'!D5802</f>
        <v>20128L001</v>
      </c>
      <c r="B5801" t="str">
        <f>'Base Calificada'!U5802</f>
        <v>Social</v>
      </c>
    </row>
    <row r="5802" spans="1:2" x14ac:dyDescent="0.25">
      <c r="A5802" t="str">
        <f>'Base Calificada'!A5803&amp;'Base Calificada'!D5803</f>
        <v>20128M001</v>
      </c>
      <c r="B5802" t="str">
        <f>'Base Calificada'!U5803</f>
        <v>No social</v>
      </c>
    </row>
    <row r="5803" spans="1:2" x14ac:dyDescent="0.25">
      <c r="A5803" t="str">
        <f>'Base Calificada'!A5804&amp;'Base Calificada'!D5804</f>
        <v>20128O001</v>
      </c>
      <c r="B5803" t="str">
        <f>'Base Calificada'!U5804</f>
        <v>No social</v>
      </c>
    </row>
    <row r="5804" spans="1:2" x14ac:dyDescent="0.25">
      <c r="A5804" t="str">
        <f>'Base Calificada'!A5805&amp;'Base Calificada'!D5805</f>
        <v>20128O099</v>
      </c>
      <c r="B5804" t="str">
        <f>'Base Calificada'!U5805</f>
        <v>No social</v>
      </c>
    </row>
    <row r="5805" spans="1:2" x14ac:dyDescent="0.25">
      <c r="A5805" t="str">
        <f>'Base Calificada'!A5806&amp;'Base Calificada'!D5806</f>
        <v>20128P001</v>
      </c>
      <c r="B5805" t="str">
        <f>'Base Calificada'!U5806</f>
        <v>Social</v>
      </c>
    </row>
    <row r="5806" spans="1:2" x14ac:dyDescent="0.25">
      <c r="A5806" t="str">
        <f>'Base Calificada'!A5807&amp;'Base Calificada'!D5807</f>
        <v>20128R003</v>
      </c>
      <c r="B5806" t="str">
        <f>'Base Calificada'!U5807</f>
        <v>Social</v>
      </c>
    </row>
    <row r="5807" spans="1:2" x14ac:dyDescent="0.25">
      <c r="A5807" t="str">
        <f>'Base Calificada'!A5808&amp;'Base Calificada'!D5808</f>
        <v>20128S230</v>
      </c>
      <c r="B5807" t="str">
        <f>'Base Calificada'!U5808</f>
        <v>Social</v>
      </c>
    </row>
    <row r="5808" spans="1:2" x14ac:dyDescent="0.25">
      <c r="A5808" t="str">
        <f>'Base Calificada'!A5809&amp;'Base Calificada'!D5809</f>
        <v>20128S231</v>
      </c>
      <c r="B5808" t="str">
        <f>'Base Calificada'!U5809</f>
        <v>Social</v>
      </c>
    </row>
    <row r="5809" spans="1:2" x14ac:dyDescent="0.25">
      <c r="A5809" t="str">
        <f>'Base Calificada'!A5810&amp;'Base Calificada'!D5810</f>
        <v>20128S232</v>
      </c>
      <c r="B5809" t="str">
        <f>'Base Calificada'!U5810</f>
        <v>Social</v>
      </c>
    </row>
    <row r="5810" spans="1:2" x14ac:dyDescent="0.25">
      <c r="A5810" t="str">
        <f>'Base Calificada'!A5811&amp;'Base Calificada'!D5811</f>
        <v>20128S233</v>
      </c>
      <c r="B5810" t="str">
        <f>'Base Calificada'!U5811</f>
        <v>Social</v>
      </c>
    </row>
    <row r="5811" spans="1:2" x14ac:dyDescent="0.25">
      <c r="A5811" t="str">
        <f>'Base Calificada'!A5812&amp;'Base Calificada'!D5812</f>
        <v>20128S234</v>
      </c>
      <c r="B5811" t="str">
        <f>'Base Calificada'!U5812</f>
        <v>Social</v>
      </c>
    </row>
    <row r="5812" spans="1:2" x14ac:dyDescent="0.25">
      <c r="A5812" t="str">
        <f>'Base Calificada'!A5813&amp;'Base Calificada'!D5813</f>
        <v>20128S240</v>
      </c>
      <c r="B5812" t="str">
        <f>'Base Calificada'!U5813</f>
        <v>Social</v>
      </c>
    </row>
    <row r="5813" spans="1:2" x14ac:dyDescent="0.25">
      <c r="A5813" t="str">
        <f>'Base Calificada'!A5814&amp;'Base Calificada'!D5814</f>
        <v>20128U002</v>
      </c>
      <c r="B5813" t="str">
        <f>'Base Calificada'!U5814</f>
        <v>Social</v>
      </c>
    </row>
    <row r="5814" spans="1:2" x14ac:dyDescent="0.25">
      <c r="A5814" t="str">
        <f>'Base Calificada'!A5815&amp;'Base Calificada'!D5815</f>
        <v>20128U003</v>
      </c>
      <c r="B5814" t="str">
        <f>'Base Calificada'!U5815</f>
        <v>Social</v>
      </c>
    </row>
    <row r="5815" spans="1:2" x14ac:dyDescent="0.25">
      <c r="A5815" t="str">
        <f>'Base Calificada'!A5816&amp;'Base Calificada'!D5816</f>
        <v>20128U004</v>
      </c>
      <c r="B5815" t="str">
        <f>'Base Calificada'!U5816</f>
        <v>Social</v>
      </c>
    </row>
    <row r="5816" spans="1:2" x14ac:dyDescent="0.25">
      <c r="A5816" t="str">
        <f>'Base Calificada'!A5817&amp;'Base Calificada'!D5817</f>
        <v>20128U007</v>
      </c>
      <c r="B5816" t="str">
        <f>'Base Calificada'!U5817</f>
        <v>Social</v>
      </c>
    </row>
    <row r="5817" spans="1:2" x14ac:dyDescent="0.25">
      <c r="A5817" t="str">
        <f>'Base Calificada'!A5818&amp;'Base Calificada'!D5818</f>
        <v>20128U009</v>
      </c>
      <c r="B5817" t="str">
        <f>'Base Calificada'!U5818</f>
        <v>Social</v>
      </c>
    </row>
    <row r="5818" spans="1:2" x14ac:dyDescent="0.25">
      <c r="A5818" t="str">
        <f>'Base Calificada'!A5819&amp;'Base Calificada'!D5819</f>
        <v>20128U010</v>
      </c>
      <c r="B5818" t="str">
        <f>'Base Calificada'!U5819</f>
        <v>Social</v>
      </c>
    </row>
    <row r="5819" spans="1:2" x14ac:dyDescent="0.25">
      <c r="A5819" t="str">
        <f>'Base Calificada'!A5820&amp;'Base Calificada'!D5820</f>
        <v>20128U011</v>
      </c>
      <c r="B5819" t="str">
        <f>'Base Calificada'!U5820</f>
        <v>Social</v>
      </c>
    </row>
    <row r="5820" spans="1:2" x14ac:dyDescent="0.25">
      <c r="A5820" t="str">
        <f>'Base Calificada'!A5821&amp;'Base Calificada'!D5821</f>
        <v>20128U013</v>
      </c>
      <c r="B5820" t="str">
        <f>'Base Calificada'!U5821</f>
        <v>Social</v>
      </c>
    </row>
    <row r="5821" spans="1:2" x14ac:dyDescent="0.25">
      <c r="A5821" t="str">
        <f>'Base Calificada'!A5822&amp;'Base Calificada'!D5822</f>
        <v>20128U016</v>
      </c>
      <c r="B5821" t="str">
        <f>'Base Calificada'!U5822</f>
        <v>Social</v>
      </c>
    </row>
    <row r="5822" spans="1:2" x14ac:dyDescent="0.25">
      <c r="A5822" t="str">
        <f>'Base Calificada'!A5823&amp;'Base Calificada'!D5823</f>
        <v>20128U017</v>
      </c>
      <c r="B5822" t="str">
        <f>'Base Calificada'!U5823</f>
        <v>Social</v>
      </c>
    </row>
    <row r="5823" spans="1:2" x14ac:dyDescent="0.25">
      <c r="A5823" t="str">
        <f>'Base Calificada'!A5824&amp;'Base Calificada'!D5824</f>
        <v>20128U019</v>
      </c>
      <c r="B5823" t="str">
        <f>'Base Calificada'!U5824</f>
        <v>Social</v>
      </c>
    </row>
    <row r="5824" spans="1:2" x14ac:dyDescent="0.25">
      <c r="A5824" t="str">
        <f>'Base Calificada'!A5825&amp;'Base Calificada'!D5825</f>
        <v>20128U020</v>
      </c>
      <c r="B5824" t="str">
        <f>'Base Calificada'!U5825</f>
        <v>Social</v>
      </c>
    </row>
    <row r="5825" spans="1:2" x14ac:dyDescent="0.25">
      <c r="A5825" t="str">
        <f>'Base Calificada'!A5826&amp;'Base Calificada'!D5826</f>
        <v>20128U021</v>
      </c>
      <c r="B5825" t="str">
        <f>'Base Calificada'!U5826</f>
        <v>Social</v>
      </c>
    </row>
    <row r="5826" spans="1:2" x14ac:dyDescent="0.25">
      <c r="A5826" t="str">
        <f>'Base Calificada'!A5827&amp;'Base Calificada'!D5827</f>
        <v>20129E004</v>
      </c>
      <c r="B5826" t="str">
        <f>'Base Calificada'!U5827</f>
        <v>Social</v>
      </c>
    </row>
    <row r="5827" spans="1:2" x14ac:dyDescent="0.25">
      <c r="A5827" t="str">
        <f>'Base Calificada'!A5828&amp;'Base Calificada'!D5828</f>
        <v>20129E007</v>
      </c>
      <c r="B5827" t="str">
        <f>'Base Calificada'!U5828</f>
        <v>Social</v>
      </c>
    </row>
    <row r="5828" spans="1:2" x14ac:dyDescent="0.25">
      <c r="A5828" t="str">
        <f>'Base Calificada'!A5829&amp;'Base Calificada'!D5829</f>
        <v>20129E008</v>
      </c>
      <c r="B5828" t="str">
        <f>'Base Calificada'!U5829</f>
        <v>Social</v>
      </c>
    </row>
    <row r="5829" spans="1:2" x14ac:dyDescent="0.25">
      <c r="A5829" t="str">
        <f>'Base Calificada'!A5830&amp;'Base Calificada'!D5830</f>
        <v>20129E010</v>
      </c>
      <c r="B5829" t="str">
        <f>'Base Calificada'!U5830</f>
        <v>No social</v>
      </c>
    </row>
    <row r="5830" spans="1:2" x14ac:dyDescent="0.25">
      <c r="A5830" t="str">
        <f>'Base Calificada'!A5831&amp;'Base Calificada'!D5831</f>
        <v>20129E011</v>
      </c>
      <c r="B5830" t="str">
        <f>'Base Calificada'!U5831</f>
        <v>Social</v>
      </c>
    </row>
    <row r="5831" spans="1:2" x14ac:dyDescent="0.25">
      <c r="A5831" t="str">
        <f>'Base Calificada'!A5832&amp;'Base Calificada'!D5832</f>
        <v>20129E012</v>
      </c>
      <c r="B5831" t="str">
        <f>'Base Calificada'!U5832</f>
        <v>No social</v>
      </c>
    </row>
    <row r="5832" spans="1:2" x14ac:dyDescent="0.25">
      <c r="A5832" t="str">
        <f>'Base Calificada'!A5833&amp;'Base Calificada'!D5833</f>
        <v>20129E013</v>
      </c>
      <c r="B5832" t="str">
        <f>'Base Calificada'!U5833</f>
        <v>No social</v>
      </c>
    </row>
    <row r="5833" spans="1:2" x14ac:dyDescent="0.25">
      <c r="A5833" t="str">
        <f>'Base Calificada'!A5834&amp;'Base Calificada'!D5834</f>
        <v>20129E015</v>
      </c>
      <c r="B5833" t="str">
        <f>'Base Calificada'!U5834</f>
        <v>Social</v>
      </c>
    </row>
    <row r="5834" spans="1:2" x14ac:dyDescent="0.25">
      <c r="A5834" t="str">
        <f>'Base Calificada'!A5835&amp;'Base Calificada'!D5835</f>
        <v>20129E022</v>
      </c>
      <c r="B5834" t="str">
        <f>'Base Calificada'!U5835</f>
        <v>Social</v>
      </c>
    </row>
    <row r="5835" spans="1:2" x14ac:dyDescent="0.25">
      <c r="A5835" t="str">
        <f>'Base Calificada'!A5836&amp;'Base Calificada'!D5836</f>
        <v>20129E025</v>
      </c>
      <c r="B5835" t="str">
        <f>'Base Calificada'!U5836</f>
        <v>Social</v>
      </c>
    </row>
    <row r="5836" spans="1:2" x14ac:dyDescent="0.25">
      <c r="A5836" t="str">
        <f>'Base Calificada'!A5837&amp;'Base Calificada'!D5837</f>
        <v>20129E027</v>
      </c>
      <c r="B5836" t="str">
        <f>'Base Calificada'!U5837</f>
        <v>Social</v>
      </c>
    </row>
    <row r="5837" spans="1:2" x14ac:dyDescent="0.25">
      <c r="A5837" t="str">
        <f>'Base Calificada'!A5838&amp;'Base Calificada'!D5838</f>
        <v>20129E029</v>
      </c>
      <c r="B5837" t="str">
        <f>'Base Calificada'!U5838</f>
        <v>Social</v>
      </c>
    </row>
    <row r="5838" spans="1:2" x14ac:dyDescent="0.25">
      <c r="A5838" t="str">
        <f>'Base Calificada'!A5839&amp;'Base Calificada'!D5839</f>
        <v>20129G001</v>
      </c>
      <c r="B5838" t="str">
        <f>'Base Calificada'!U5839</f>
        <v>Social</v>
      </c>
    </row>
    <row r="5839" spans="1:2" x14ac:dyDescent="0.25">
      <c r="A5839" t="str">
        <f>'Base Calificada'!A5840&amp;'Base Calificada'!D5840</f>
        <v>20129G002</v>
      </c>
      <c r="B5839" t="str">
        <f>'Base Calificada'!U5840</f>
        <v>No social</v>
      </c>
    </row>
    <row r="5840" spans="1:2" x14ac:dyDescent="0.25">
      <c r="A5840" t="str">
        <f>'Base Calificada'!A5841&amp;'Base Calificada'!D5841</f>
        <v>20129G003</v>
      </c>
      <c r="B5840" t="str">
        <f>'Base Calificada'!U5841</f>
        <v>Social</v>
      </c>
    </row>
    <row r="5841" spans="1:2" x14ac:dyDescent="0.25">
      <c r="A5841" t="str">
        <f>'Base Calificada'!A5842&amp;'Base Calificada'!D5842</f>
        <v>20129G004</v>
      </c>
      <c r="B5841" t="str">
        <f>'Base Calificada'!U5842</f>
        <v>Social</v>
      </c>
    </row>
    <row r="5842" spans="1:2" x14ac:dyDescent="0.25">
      <c r="A5842" t="str">
        <f>'Base Calificada'!A5843&amp;'Base Calificada'!D5843</f>
        <v>20129G005</v>
      </c>
      <c r="B5842" t="str">
        <f>'Base Calificada'!U5843</f>
        <v>Social</v>
      </c>
    </row>
    <row r="5843" spans="1:2" x14ac:dyDescent="0.25">
      <c r="A5843" t="str">
        <f>'Base Calificada'!A5844&amp;'Base Calificada'!D5844</f>
        <v>20129G006</v>
      </c>
      <c r="B5843" t="str">
        <f>'Base Calificada'!U5844</f>
        <v>Social</v>
      </c>
    </row>
    <row r="5844" spans="1:2" x14ac:dyDescent="0.25">
      <c r="A5844" t="str">
        <f>'Base Calificada'!A5845&amp;'Base Calificada'!D5845</f>
        <v>20129G007</v>
      </c>
      <c r="B5844" t="str">
        <f>'Base Calificada'!U5845</f>
        <v>Social</v>
      </c>
    </row>
    <row r="5845" spans="1:2" x14ac:dyDescent="0.25">
      <c r="A5845" t="str">
        <f>'Base Calificada'!A5846&amp;'Base Calificada'!D5846</f>
        <v>20129G008</v>
      </c>
      <c r="B5845" t="str">
        <f>'Base Calificada'!U5846</f>
        <v>Social</v>
      </c>
    </row>
    <row r="5846" spans="1:2" x14ac:dyDescent="0.25">
      <c r="A5846" t="str">
        <f>'Base Calificada'!A5847&amp;'Base Calificada'!D5847</f>
        <v>20129G009</v>
      </c>
      <c r="B5846" t="str">
        <f>'Base Calificada'!U5847</f>
        <v>Social</v>
      </c>
    </row>
    <row r="5847" spans="1:2" x14ac:dyDescent="0.25">
      <c r="A5847" t="str">
        <f>'Base Calificada'!A5848&amp;'Base Calificada'!D5848</f>
        <v>20129G010</v>
      </c>
      <c r="B5847" t="str">
        <f>'Base Calificada'!U5848</f>
        <v>Social</v>
      </c>
    </row>
    <row r="5848" spans="1:2" x14ac:dyDescent="0.25">
      <c r="A5848" t="str">
        <f>'Base Calificada'!A5849&amp;'Base Calificada'!D5849</f>
        <v>20129K003</v>
      </c>
      <c r="B5848" t="str">
        <f>'Base Calificada'!U5849</f>
        <v>Social</v>
      </c>
    </row>
    <row r="5849" spans="1:2" x14ac:dyDescent="0.25">
      <c r="A5849" t="str">
        <f>'Base Calificada'!A5850&amp;'Base Calificada'!D5850</f>
        <v>20129K004</v>
      </c>
      <c r="B5849" t="str">
        <f>'Base Calificada'!U5850</f>
        <v>Social</v>
      </c>
    </row>
    <row r="5850" spans="1:2" x14ac:dyDescent="0.25">
      <c r="A5850" t="str">
        <f>'Base Calificada'!A5851&amp;'Base Calificada'!D5851</f>
        <v>20129K005</v>
      </c>
      <c r="B5850" t="str">
        <f>'Base Calificada'!U5851</f>
        <v>Social</v>
      </c>
    </row>
    <row r="5851" spans="1:2" x14ac:dyDescent="0.25">
      <c r="A5851" t="str">
        <f>'Base Calificada'!A5852&amp;'Base Calificada'!D5852</f>
        <v>20129K010</v>
      </c>
      <c r="B5851" t="str">
        <f>'Base Calificada'!U5852</f>
        <v>Social</v>
      </c>
    </row>
    <row r="5852" spans="1:2" x14ac:dyDescent="0.25">
      <c r="A5852" t="str">
        <f>'Base Calificada'!A5853&amp;'Base Calificada'!D5853</f>
        <v>20129K017</v>
      </c>
      <c r="B5852" t="str">
        <f>'Base Calificada'!U5853</f>
        <v>No social</v>
      </c>
    </row>
    <row r="5853" spans="1:2" x14ac:dyDescent="0.25">
      <c r="A5853" t="str">
        <f>'Base Calificada'!A5854&amp;'Base Calificada'!D5854</f>
        <v>20129K025</v>
      </c>
      <c r="B5853" t="str">
        <f>'Base Calificada'!U5854</f>
        <v>Social</v>
      </c>
    </row>
    <row r="5854" spans="1:2" x14ac:dyDescent="0.25">
      <c r="A5854" t="str">
        <f>'Base Calificada'!A5855&amp;'Base Calificada'!D5855</f>
        <v>20129K026</v>
      </c>
      <c r="B5854" t="str">
        <f>'Base Calificada'!U5855</f>
        <v>No social</v>
      </c>
    </row>
    <row r="5855" spans="1:2" x14ac:dyDescent="0.25">
      <c r="A5855" t="str">
        <f>'Base Calificada'!A5856&amp;'Base Calificada'!D5856</f>
        <v>20129K027</v>
      </c>
      <c r="B5855" t="str">
        <f>'Base Calificada'!U5856</f>
        <v>Social</v>
      </c>
    </row>
    <row r="5856" spans="1:2" x14ac:dyDescent="0.25">
      <c r="A5856" t="str">
        <f>'Base Calificada'!A5857&amp;'Base Calificada'!D5857</f>
        <v>20129K028</v>
      </c>
      <c r="B5856" t="str">
        <f>'Base Calificada'!U5857</f>
        <v>No social</v>
      </c>
    </row>
    <row r="5857" spans="1:2" x14ac:dyDescent="0.25">
      <c r="A5857" t="str">
        <f>'Base Calificada'!A5858&amp;'Base Calificada'!D5858</f>
        <v>20129K031</v>
      </c>
      <c r="B5857" t="str">
        <f>'Base Calificada'!U5858</f>
        <v>Social</v>
      </c>
    </row>
    <row r="5858" spans="1:2" x14ac:dyDescent="0.25">
      <c r="A5858" t="str">
        <f>'Base Calificada'!A5859&amp;'Base Calificada'!D5859</f>
        <v>20129K032</v>
      </c>
      <c r="B5858" t="str">
        <f>'Base Calificada'!U5859</f>
        <v>Social</v>
      </c>
    </row>
    <row r="5859" spans="1:2" x14ac:dyDescent="0.25">
      <c r="A5859" t="str">
        <f>'Base Calificada'!A5860&amp;'Base Calificada'!D5860</f>
        <v>20129K033</v>
      </c>
      <c r="B5859" t="str">
        <f>'Base Calificada'!U5860</f>
        <v>Social</v>
      </c>
    </row>
    <row r="5860" spans="1:2" x14ac:dyDescent="0.25">
      <c r="A5860" t="str">
        <f>'Base Calificada'!A5861&amp;'Base Calificada'!D5861</f>
        <v>20129K034</v>
      </c>
      <c r="B5860" t="str">
        <f>'Base Calificada'!U5861</f>
        <v>Social</v>
      </c>
    </row>
    <row r="5861" spans="1:2" x14ac:dyDescent="0.25">
      <c r="A5861" t="str">
        <f>'Base Calificada'!A5862&amp;'Base Calificada'!D5862</f>
        <v>20129K035</v>
      </c>
      <c r="B5861" t="str">
        <f>'Base Calificada'!U5862</f>
        <v>Social</v>
      </c>
    </row>
    <row r="5862" spans="1:2" x14ac:dyDescent="0.25">
      <c r="A5862" t="str">
        <f>'Base Calificada'!A5863&amp;'Base Calificada'!D5863</f>
        <v>20129K036</v>
      </c>
      <c r="B5862" t="str">
        <f>'Base Calificada'!U5863</f>
        <v>No social</v>
      </c>
    </row>
    <row r="5863" spans="1:2" x14ac:dyDescent="0.25">
      <c r="A5863" t="str">
        <f>'Base Calificada'!A5864&amp;'Base Calificada'!D5864</f>
        <v>20129K037</v>
      </c>
      <c r="B5863" t="str">
        <f>'Base Calificada'!U5864</f>
        <v>Social</v>
      </c>
    </row>
    <row r="5864" spans="1:2" x14ac:dyDescent="0.25">
      <c r="A5864" t="str">
        <f>'Base Calificada'!A5865&amp;'Base Calificada'!D5865</f>
        <v>20129K038</v>
      </c>
      <c r="B5864" t="str">
        <f>'Base Calificada'!U5865</f>
        <v>No social</v>
      </c>
    </row>
    <row r="5865" spans="1:2" x14ac:dyDescent="0.25">
      <c r="A5865" t="str">
        <f>'Base Calificada'!A5866&amp;'Base Calificada'!D5866</f>
        <v>20129K039</v>
      </c>
      <c r="B5865" t="str">
        <f>'Base Calificada'!U5866</f>
        <v>Social</v>
      </c>
    </row>
    <row r="5866" spans="1:2" x14ac:dyDescent="0.25">
      <c r="A5866" t="str">
        <f>'Base Calificada'!A5867&amp;'Base Calificada'!D5867</f>
        <v>20129K040</v>
      </c>
      <c r="B5866" t="str">
        <f>'Base Calificada'!U5867</f>
        <v>Social</v>
      </c>
    </row>
    <row r="5867" spans="1:2" x14ac:dyDescent="0.25">
      <c r="A5867" t="str">
        <f>'Base Calificada'!A5868&amp;'Base Calificada'!D5868</f>
        <v>20129K041</v>
      </c>
      <c r="B5867" t="str">
        <f>'Base Calificada'!U5868</f>
        <v>Social</v>
      </c>
    </row>
    <row r="5868" spans="1:2" x14ac:dyDescent="0.25">
      <c r="A5868" t="str">
        <f>'Base Calificada'!A5869&amp;'Base Calificada'!D5869</f>
        <v>20129K045</v>
      </c>
      <c r="B5868" t="str">
        <f>'Base Calificada'!U5869</f>
        <v>Social</v>
      </c>
    </row>
    <row r="5869" spans="1:2" x14ac:dyDescent="0.25">
      <c r="A5869" t="str">
        <f>'Base Calificada'!A5870&amp;'Base Calificada'!D5870</f>
        <v>20129K048</v>
      </c>
      <c r="B5869" t="str">
        <f>'Base Calificada'!U5870</f>
        <v>No social</v>
      </c>
    </row>
    <row r="5870" spans="1:2" x14ac:dyDescent="0.25">
      <c r="A5870" t="str">
        <f>'Base Calificada'!A5871&amp;'Base Calificada'!D5871</f>
        <v>20129M001</v>
      </c>
      <c r="B5870" t="str">
        <f>'Base Calificada'!U5871</f>
        <v>No social</v>
      </c>
    </row>
    <row r="5871" spans="1:2" x14ac:dyDescent="0.25">
      <c r="A5871" t="str">
        <f>'Base Calificada'!A5872&amp;'Base Calificada'!D5872</f>
        <v>20129O001</v>
      </c>
      <c r="B5871" t="str">
        <f>'Base Calificada'!U5872</f>
        <v>No social</v>
      </c>
    </row>
    <row r="5872" spans="1:2" x14ac:dyDescent="0.25">
      <c r="A5872" t="str">
        <f>'Base Calificada'!A5873&amp;'Base Calificada'!D5873</f>
        <v>20129O099</v>
      </c>
      <c r="B5872" t="str">
        <f>'Base Calificada'!U5873</f>
        <v>No social</v>
      </c>
    </row>
    <row r="5873" spans="1:2" x14ac:dyDescent="0.25">
      <c r="A5873" t="str">
        <f>'Base Calificada'!A5874&amp;'Base Calificada'!D5874</f>
        <v>20129P001</v>
      </c>
      <c r="B5873" t="str">
        <f>'Base Calificada'!U5874</f>
        <v>No social</v>
      </c>
    </row>
    <row r="5874" spans="1:2" x14ac:dyDescent="0.25">
      <c r="A5874" t="str">
        <f>'Base Calificada'!A5875&amp;'Base Calificada'!D5875</f>
        <v>20129R007</v>
      </c>
      <c r="B5874" t="str">
        <f>'Base Calificada'!U5875</f>
        <v>No social</v>
      </c>
    </row>
    <row r="5875" spans="1:2" x14ac:dyDescent="0.25">
      <c r="A5875" t="str">
        <f>'Base Calificada'!A5876&amp;'Base Calificada'!D5876</f>
        <v>20129S071</v>
      </c>
      <c r="B5875" t="str">
        <f>'Base Calificada'!U5876</f>
        <v>Social</v>
      </c>
    </row>
    <row r="5876" spans="1:2" x14ac:dyDescent="0.25">
      <c r="A5876" t="str">
        <f>'Base Calificada'!A5877&amp;'Base Calificada'!D5877</f>
        <v>20129U001</v>
      </c>
      <c r="B5876" t="str">
        <f>'Base Calificada'!U5877</f>
        <v>Social</v>
      </c>
    </row>
    <row r="5877" spans="1:2" x14ac:dyDescent="0.25">
      <c r="A5877" t="str">
        <f>'Base Calificada'!A5878&amp;'Base Calificada'!D5878</f>
        <v>201210B002</v>
      </c>
      <c r="B5877" t="str">
        <f>'Base Calificada'!U5878</f>
        <v>Social</v>
      </c>
    </row>
    <row r="5878" spans="1:2" x14ac:dyDescent="0.25">
      <c r="A5878" t="str">
        <f>'Base Calificada'!A5879&amp;'Base Calificada'!D5879</f>
        <v>201210E005</v>
      </c>
      <c r="B5878" t="str">
        <f>'Base Calificada'!U5879</f>
        <v>Social</v>
      </c>
    </row>
    <row r="5879" spans="1:2" x14ac:dyDescent="0.25">
      <c r="A5879" t="str">
        <f>'Base Calificada'!A5880&amp;'Base Calificada'!D5880</f>
        <v>201210E006</v>
      </c>
      <c r="B5879" t="str">
        <f>'Base Calificada'!U5880</f>
        <v>No social</v>
      </c>
    </row>
    <row r="5880" spans="1:2" x14ac:dyDescent="0.25">
      <c r="A5880" t="str">
        <f>'Base Calificada'!A5881&amp;'Base Calificada'!D5881</f>
        <v>201210E007</v>
      </c>
      <c r="B5880" t="str">
        <f>'Base Calificada'!U5881</f>
        <v>No social</v>
      </c>
    </row>
    <row r="5881" spans="1:2" x14ac:dyDescent="0.25">
      <c r="A5881" t="str">
        <f>'Base Calificada'!A5882&amp;'Base Calificada'!D5882</f>
        <v>201210E009</v>
      </c>
      <c r="B5881" t="str">
        <f>'Base Calificada'!U5882</f>
        <v>Social</v>
      </c>
    </row>
    <row r="5882" spans="1:2" x14ac:dyDescent="0.25">
      <c r="A5882" t="str">
        <f>'Base Calificada'!A5883&amp;'Base Calificada'!D5883</f>
        <v>201210F001</v>
      </c>
      <c r="B5882" t="str">
        <f>'Base Calificada'!U5883</f>
        <v>Social</v>
      </c>
    </row>
    <row r="5883" spans="1:2" x14ac:dyDescent="0.25">
      <c r="A5883" t="str">
        <f>'Base Calificada'!A5884&amp;'Base Calificada'!D5884</f>
        <v>201210F003</v>
      </c>
      <c r="B5883" t="str">
        <f>'Base Calificada'!U5884</f>
        <v>No social</v>
      </c>
    </row>
    <row r="5884" spans="1:2" x14ac:dyDescent="0.25">
      <c r="A5884" t="str">
        <f>'Base Calificada'!A5885&amp;'Base Calificada'!D5885</f>
        <v>201210G001</v>
      </c>
      <c r="B5884" t="str">
        <f>'Base Calificada'!U5885</f>
        <v>No social</v>
      </c>
    </row>
    <row r="5885" spans="1:2" x14ac:dyDescent="0.25">
      <c r="A5885" t="str">
        <f>'Base Calificada'!A5886&amp;'Base Calificada'!D5886</f>
        <v>201210G002</v>
      </c>
      <c r="B5885" t="str">
        <f>'Base Calificada'!U5886</f>
        <v>No social</v>
      </c>
    </row>
    <row r="5886" spans="1:2" x14ac:dyDescent="0.25">
      <c r="A5886" t="str">
        <f>'Base Calificada'!A5887&amp;'Base Calificada'!D5887</f>
        <v>201210G003</v>
      </c>
      <c r="B5886" t="str">
        <f>'Base Calificada'!U5887</f>
        <v>No social</v>
      </c>
    </row>
    <row r="5887" spans="1:2" x14ac:dyDescent="0.25">
      <c r="A5887" t="str">
        <f>'Base Calificada'!A5888&amp;'Base Calificada'!D5888</f>
        <v>201210G005</v>
      </c>
      <c r="B5887" t="str">
        <f>'Base Calificada'!U5888</f>
        <v>No social</v>
      </c>
    </row>
    <row r="5888" spans="1:2" x14ac:dyDescent="0.25">
      <c r="A5888" t="str">
        <f>'Base Calificada'!A5889&amp;'Base Calificada'!D5889</f>
        <v>201210G006</v>
      </c>
      <c r="B5888" t="str">
        <f>'Base Calificada'!U5889</f>
        <v>No social</v>
      </c>
    </row>
    <row r="5889" spans="1:2" x14ac:dyDescent="0.25">
      <c r="A5889" t="str">
        <f>'Base Calificada'!A5890&amp;'Base Calificada'!D5890</f>
        <v>201210K024</v>
      </c>
      <c r="B5889" t="str">
        <f>'Base Calificada'!U5890</f>
        <v>No social</v>
      </c>
    </row>
    <row r="5890" spans="1:2" x14ac:dyDescent="0.25">
      <c r="A5890" t="str">
        <f>'Base Calificada'!A5891&amp;'Base Calificada'!D5891</f>
        <v>201210K027</v>
      </c>
      <c r="B5890" t="str">
        <f>'Base Calificada'!U5891</f>
        <v>No social</v>
      </c>
    </row>
    <row r="5891" spans="1:2" x14ac:dyDescent="0.25">
      <c r="A5891" t="str">
        <f>'Base Calificada'!A5892&amp;'Base Calificada'!D5892</f>
        <v>201210K028</v>
      </c>
      <c r="B5891" t="str">
        <f>'Base Calificada'!U5892</f>
        <v>No social</v>
      </c>
    </row>
    <row r="5892" spans="1:2" x14ac:dyDescent="0.25">
      <c r="A5892" t="str">
        <f>'Base Calificada'!A5893&amp;'Base Calificada'!D5893</f>
        <v>201210M001</v>
      </c>
      <c r="B5892" t="str">
        <f>'Base Calificada'!U5893</f>
        <v>No social</v>
      </c>
    </row>
    <row r="5893" spans="1:2" x14ac:dyDescent="0.25">
      <c r="A5893" t="str">
        <f>'Base Calificada'!A5894&amp;'Base Calificada'!D5894</f>
        <v>201210O001</v>
      </c>
      <c r="B5893" t="str">
        <f>'Base Calificada'!U5894</f>
        <v>No social</v>
      </c>
    </row>
    <row r="5894" spans="1:2" x14ac:dyDescent="0.25">
      <c r="A5894" t="str">
        <f>'Base Calificada'!A5895&amp;'Base Calificada'!D5895</f>
        <v>201210O099</v>
      </c>
      <c r="B5894" t="str">
        <f>'Base Calificada'!U5895</f>
        <v>No social</v>
      </c>
    </row>
    <row r="5895" spans="1:2" x14ac:dyDescent="0.25">
      <c r="A5895" t="str">
        <f>'Base Calificada'!A5896&amp;'Base Calificada'!D5896</f>
        <v>201210P002</v>
      </c>
      <c r="B5895" t="str">
        <f>'Base Calificada'!U5896</f>
        <v>No social</v>
      </c>
    </row>
    <row r="5896" spans="1:2" x14ac:dyDescent="0.25">
      <c r="A5896" t="str">
        <f>'Base Calificada'!A5897&amp;'Base Calificada'!D5897</f>
        <v>201210P003</v>
      </c>
      <c r="B5896" t="str">
        <f>'Base Calificada'!U5897</f>
        <v>No social</v>
      </c>
    </row>
    <row r="5897" spans="1:2" x14ac:dyDescent="0.25">
      <c r="A5897" t="str">
        <f>'Base Calificada'!A5898&amp;'Base Calificada'!D5898</f>
        <v>201210P005</v>
      </c>
      <c r="B5897" t="str">
        <f>'Base Calificada'!U5898</f>
        <v>Social</v>
      </c>
    </row>
    <row r="5898" spans="1:2" x14ac:dyDescent="0.25">
      <c r="A5898" t="str">
        <f>'Base Calificada'!A5899&amp;'Base Calificada'!D5899</f>
        <v>201210P006</v>
      </c>
      <c r="B5898" t="str">
        <f>'Base Calificada'!U5899</f>
        <v>Social</v>
      </c>
    </row>
    <row r="5899" spans="1:2" x14ac:dyDescent="0.25">
      <c r="A5899" t="str">
        <f>'Base Calificada'!A5900&amp;'Base Calificada'!D5900</f>
        <v>201210P007</v>
      </c>
      <c r="B5899" t="str">
        <f>'Base Calificada'!U5900</f>
        <v>No social</v>
      </c>
    </row>
    <row r="5900" spans="1:2" x14ac:dyDescent="0.25">
      <c r="A5900" t="str">
        <f>'Base Calificada'!A5901&amp;'Base Calificada'!D5901</f>
        <v>201210P008</v>
      </c>
      <c r="B5900" t="str">
        <f>'Base Calificada'!U5901</f>
        <v>Social</v>
      </c>
    </row>
    <row r="5901" spans="1:2" x14ac:dyDescent="0.25">
      <c r="A5901" t="str">
        <f>'Base Calificada'!A5902&amp;'Base Calificada'!D5902</f>
        <v>201210P009</v>
      </c>
      <c r="B5901" t="str">
        <f>'Base Calificada'!U5902</f>
        <v>Social</v>
      </c>
    </row>
    <row r="5902" spans="1:2" x14ac:dyDescent="0.25">
      <c r="A5902" t="str">
        <f>'Base Calificada'!A5903&amp;'Base Calificada'!D5903</f>
        <v>201210P010</v>
      </c>
      <c r="B5902" t="str">
        <f>'Base Calificada'!U5903</f>
        <v>No social</v>
      </c>
    </row>
    <row r="5903" spans="1:2" x14ac:dyDescent="0.25">
      <c r="A5903" t="str">
        <f>'Base Calificada'!A5904&amp;'Base Calificada'!D5904</f>
        <v>201210P012</v>
      </c>
      <c r="B5903" t="str">
        <f>'Base Calificada'!U5904</f>
        <v>No social</v>
      </c>
    </row>
    <row r="5904" spans="1:2" x14ac:dyDescent="0.25">
      <c r="A5904" t="str">
        <f>'Base Calificada'!A5905&amp;'Base Calificada'!D5905</f>
        <v>201210P013</v>
      </c>
      <c r="B5904" t="str">
        <f>'Base Calificada'!U5905</f>
        <v>Social</v>
      </c>
    </row>
    <row r="5905" spans="1:2" x14ac:dyDescent="0.25">
      <c r="A5905" t="str">
        <f>'Base Calificada'!A5906&amp;'Base Calificada'!D5906</f>
        <v>201210P015</v>
      </c>
      <c r="B5905" t="str">
        <f>'Base Calificada'!U5906</f>
        <v>No social</v>
      </c>
    </row>
    <row r="5906" spans="1:2" x14ac:dyDescent="0.25">
      <c r="A5906" t="str">
        <f>'Base Calificada'!A5907&amp;'Base Calificada'!D5907</f>
        <v>201210R001</v>
      </c>
      <c r="B5906" t="str">
        <f>'Base Calificada'!U5907</f>
        <v>Social</v>
      </c>
    </row>
    <row r="5907" spans="1:2" x14ac:dyDescent="0.25">
      <c r="A5907" t="str">
        <f>'Base Calificada'!A5908&amp;'Base Calificada'!D5908</f>
        <v>201210R002</v>
      </c>
      <c r="B5907" t="str">
        <f>'Base Calificada'!U5908</f>
        <v>Social</v>
      </c>
    </row>
    <row r="5908" spans="1:2" x14ac:dyDescent="0.25">
      <c r="A5908" t="str">
        <f>'Base Calificada'!A5909&amp;'Base Calificada'!D5909</f>
        <v>201210S016</v>
      </c>
      <c r="B5908" t="str">
        <f>'Base Calificada'!U5909</f>
        <v>Social</v>
      </c>
    </row>
    <row r="5909" spans="1:2" x14ac:dyDescent="0.25">
      <c r="A5909" t="str">
        <f>'Base Calificada'!A5910&amp;'Base Calificada'!D5910</f>
        <v>201210S017</v>
      </c>
      <c r="B5909" t="str">
        <f>'Base Calificada'!U5910</f>
        <v>Social</v>
      </c>
    </row>
    <row r="5910" spans="1:2" x14ac:dyDescent="0.25">
      <c r="A5910" t="str">
        <f>'Base Calificada'!A5911&amp;'Base Calificada'!D5911</f>
        <v>201210S020</v>
      </c>
      <c r="B5910" t="str">
        <f>'Base Calificada'!U5911</f>
        <v>Social</v>
      </c>
    </row>
    <row r="5911" spans="1:2" x14ac:dyDescent="0.25">
      <c r="A5911" t="str">
        <f>'Base Calificada'!A5912&amp;'Base Calificada'!D5912</f>
        <v>201210S021</v>
      </c>
      <c r="B5911" t="str">
        <f>'Base Calificada'!U5912</f>
        <v>Social</v>
      </c>
    </row>
    <row r="5912" spans="1:2" x14ac:dyDescent="0.25">
      <c r="A5912" t="str">
        <f>'Base Calificada'!A5913&amp;'Base Calificada'!D5913</f>
        <v>201210S151</v>
      </c>
      <c r="B5912" t="str">
        <f>'Base Calificada'!U5913</f>
        <v>Social</v>
      </c>
    </row>
    <row r="5913" spans="1:2" x14ac:dyDescent="0.25">
      <c r="A5913" t="str">
        <f>'Base Calificada'!A5914&amp;'Base Calificada'!D5914</f>
        <v>201210S214</v>
      </c>
      <c r="B5913" t="str">
        <f>'Base Calificada'!U5914</f>
        <v>Social</v>
      </c>
    </row>
    <row r="5914" spans="1:2" x14ac:dyDescent="0.25">
      <c r="A5914" t="str">
        <f>'Base Calificada'!A5915&amp;'Base Calificada'!D5915</f>
        <v>201210S220</v>
      </c>
      <c r="B5914" t="str">
        <f>'Base Calificada'!U5915</f>
        <v>Social</v>
      </c>
    </row>
    <row r="5915" spans="1:2" x14ac:dyDescent="0.25">
      <c r="A5915" t="str">
        <f>'Base Calificada'!A5916&amp;'Base Calificada'!D5916</f>
        <v>201210U002</v>
      </c>
      <c r="B5915" t="str">
        <f>'Base Calificada'!U5916</f>
        <v>Social</v>
      </c>
    </row>
    <row r="5916" spans="1:2" x14ac:dyDescent="0.25">
      <c r="A5916" t="str">
        <f>'Base Calificada'!A5917&amp;'Base Calificada'!D5917</f>
        <v>201210U003</v>
      </c>
      <c r="B5916" t="str">
        <f>'Base Calificada'!U5917</f>
        <v>Social</v>
      </c>
    </row>
    <row r="5917" spans="1:2" x14ac:dyDescent="0.25">
      <c r="A5917" t="str">
        <f>'Base Calificada'!A5918&amp;'Base Calificada'!D5918</f>
        <v>201210U004</v>
      </c>
      <c r="B5917" t="str">
        <f>'Base Calificada'!U5918</f>
        <v>Social</v>
      </c>
    </row>
    <row r="5918" spans="1:2" x14ac:dyDescent="0.25">
      <c r="A5918" t="str">
        <f>'Base Calificada'!A5919&amp;'Base Calificada'!D5919</f>
        <v>201210U005</v>
      </c>
      <c r="B5918" t="str">
        <f>'Base Calificada'!U5919</f>
        <v>Social</v>
      </c>
    </row>
    <row r="5919" spans="1:2" x14ac:dyDescent="0.25">
      <c r="A5919" t="str">
        <f>'Base Calificada'!A5920&amp;'Base Calificada'!D5920</f>
        <v>201211B001</v>
      </c>
      <c r="B5919" t="str">
        <f>'Base Calificada'!U5920</f>
        <v>Social</v>
      </c>
    </row>
    <row r="5920" spans="1:2" x14ac:dyDescent="0.25">
      <c r="A5920" t="str">
        <f>'Base Calificada'!A5921&amp;'Base Calificada'!D5921</f>
        <v>201211B002</v>
      </c>
      <c r="B5920" t="str">
        <f>'Base Calificada'!U5921</f>
        <v>Social</v>
      </c>
    </row>
    <row r="5921" spans="1:2" x14ac:dyDescent="0.25">
      <c r="A5921" t="str">
        <f>'Base Calificada'!A5922&amp;'Base Calificada'!D5922</f>
        <v>201211E001</v>
      </c>
      <c r="B5921" t="str">
        <f>'Base Calificada'!U5922</f>
        <v>Social</v>
      </c>
    </row>
    <row r="5922" spans="1:2" x14ac:dyDescent="0.25">
      <c r="A5922" t="str">
        <f>'Base Calificada'!A5923&amp;'Base Calificada'!D5923</f>
        <v>201211E003</v>
      </c>
      <c r="B5922" t="str">
        <f>'Base Calificada'!U5923</f>
        <v>Social</v>
      </c>
    </row>
    <row r="5923" spans="1:2" x14ac:dyDescent="0.25">
      <c r="A5923" t="str">
        <f>'Base Calificada'!A5924&amp;'Base Calificada'!D5924</f>
        <v>201211E005</v>
      </c>
      <c r="B5923" t="str">
        <f>'Base Calificada'!U5924</f>
        <v>Social</v>
      </c>
    </row>
    <row r="5924" spans="1:2" x14ac:dyDescent="0.25">
      <c r="A5924" t="str">
        <f>'Base Calificada'!A5925&amp;'Base Calificada'!D5925</f>
        <v>201211E007</v>
      </c>
      <c r="B5924" t="str">
        <f>'Base Calificada'!U5925</f>
        <v>Social</v>
      </c>
    </row>
    <row r="5925" spans="1:2" x14ac:dyDescent="0.25">
      <c r="A5925" t="str">
        <f>'Base Calificada'!A5926&amp;'Base Calificada'!D5926</f>
        <v>201211E008</v>
      </c>
      <c r="B5925" t="str">
        <f>'Base Calificada'!U5926</f>
        <v>Social</v>
      </c>
    </row>
    <row r="5926" spans="1:2" x14ac:dyDescent="0.25">
      <c r="A5926" t="str">
        <f>'Base Calificada'!A5927&amp;'Base Calificada'!D5927</f>
        <v>201211E009</v>
      </c>
      <c r="B5926" t="str">
        <f>'Base Calificada'!U5927</f>
        <v>Social</v>
      </c>
    </row>
    <row r="5927" spans="1:2" x14ac:dyDescent="0.25">
      <c r="A5927" t="str">
        <f>'Base Calificada'!A5928&amp;'Base Calificada'!D5928</f>
        <v>201211E010</v>
      </c>
      <c r="B5927" t="str">
        <f>'Base Calificada'!U5928</f>
        <v>Social</v>
      </c>
    </row>
    <row r="5928" spans="1:2" x14ac:dyDescent="0.25">
      <c r="A5928" t="str">
        <f>'Base Calificada'!A5929&amp;'Base Calificada'!D5929</f>
        <v>201211E011</v>
      </c>
      <c r="B5928" t="str">
        <f>'Base Calificada'!U5929</f>
        <v>Social</v>
      </c>
    </row>
    <row r="5929" spans="1:2" x14ac:dyDescent="0.25">
      <c r="A5929" t="str">
        <f>'Base Calificada'!A5930&amp;'Base Calificada'!D5930</f>
        <v>201211E012</v>
      </c>
      <c r="B5929" t="str">
        <f>'Base Calificada'!U5930</f>
        <v>Social</v>
      </c>
    </row>
    <row r="5930" spans="1:2" x14ac:dyDescent="0.25">
      <c r="A5930" t="str">
        <f>'Base Calificada'!A5931&amp;'Base Calificada'!D5931</f>
        <v>201211E013</v>
      </c>
      <c r="B5930" t="str">
        <f>'Base Calificada'!U5931</f>
        <v>Social</v>
      </c>
    </row>
    <row r="5931" spans="1:2" x14ac:dyDescent="0.25">
      <c r="A5931" t="str">
        <f>'Base Calificada'!A5932&amp;'Base Calificada'!D5932</f>
        <v>201211E014</v>
      </c>
      <c r="B5931" t="str">
        <f>'Base Calificada'!U5932</f>
        <v>Social</v>
      </c>
    </row>
    <row r="5932" spans="1:2" x14ac:dyDescent="0.25">
      <c r="A5932" t="str">
        <f>'Base Calificada'!A5933&amp;'Base Calificada'!D5933</f>
        <v>201211E015</v>
      </c>
      <c r="B5932" t="str">
        <f>'Base Calificada'!U5933</f>
        <v>Social</v>
      </c>
    </row>
    <row r="5933" spans="1:2" x14ac:dyDescent="0.25">
      <c r="A5933" t="str">
        <f>'Base Calificada'!A5934&amp;'Base Calificada'!D5934</f>
        <v>201211E016</v>
      </c>
      <c r="B5933" t="str">
        <f>'Base Calificada'!U5934</f>
        <v>Social</v>
      </c>
    </row>
    <row r="5934" spans="1:2" x14ac:dyDescent="0.25">
      <c r="A5934" t="str">
        <f>'Base Calificada'!A5935&amp;'Base Calificada'!D5935</f>
        <v>201211E017</v>
      </c>
      <c r="B5934" t="str">
        <f>'Base Calificada'!U5935</f>
        <v>Social</v>
      </c>
    </row>
    <row r="5935" spans="1:2" x14ac:dyDescent="0.25">
      <c r="A5935" t="str">
        <f>'Base Calificada'!A5936&amp;'Base Calificada'!D5936</f>
        <v>201211E020</v>
      </c>
      <c r="B5935" t="str">
        <f>'Base Calificada'!U5936</f>
        <v>Social</v>
      </c>
    </row>
    <row r="5936" spans="1:2" x14ac:dyDescent="0.25">
      <c r="A5936" t="str">
        <f>'Base Calificada'!A5937&amp;'Base Calificada'!D5937</f>
        <v>201211E021</v>
      </c>
      <c r="B5936" t="str">
        <f>'Base Calificada'!U5937</f>
        <v>Social</v>
      </c>
    </row>
    <row r="5937" spans="1:2" x14ac:dyDescent="0.25">
      <c r="A5937" t="str">
        <f>'Base Calificada'!A5938&amp;'Base Calificada'!D5938</f>
        <v>201211E022</v>
      </c>
      <c r="B5937" t="str">
        <f>'Base Calificada'!U5938</f>
        <v>Social</v>
      </c>
    </row>
    <row r="5938" spans="1:2" x14ac:dyDescent="0.25">
      <c r="A5938" t="str">
        <f>'Base Calificada'!A5939&amp;'Base Calificada'!D5939</f>
        <v>201211E028</v>
      </c>
      <c r="B5938" t="str">
        <f>'Base Calificada'!U5939</f>
        <v>Social</v>
      </c>
    </row>
    <row r="5939" spans="1:2" x14ac:dyDescent="0.25">
      <c r="A5939" t="str">
        <f>'Base Calificada'!A5940&amp;'Base Calificada'!D5940</f>
        <v>201211E032</v>
      </c>
      <c r="B5939" t="str">
        <f>'Base Calificada'!U5940</f>
        <v>Social</v>
      </c>
    </row>
    <row r="5940" spans="1:2" x14ac:dyDescent="0.25">
      <c r="A5940" t="str">
        <f>'Base Calificada'!A5941&amp;'Base Calificada'!D5941</f>
        <v>201211E039</v>
      </c>
      <c r="B5940" t="str">
        <f>'Base Calificada'!U5941</f>
        <v>Social</v>
      </c>
    </row>
    <row r="5941" spans="1:2" x14ac:dyDescent="0.25">
      <c r="A5941" t="str">
        <f>'Base Calificada'!A5942&amp;'Base Calificada'!D5942</f>
        <v>201211E040</v>
      </c>
      <c r="B5941" t="str">
        <f>'Base Calificada'!U5942</f>
        <v>Social</v>
      </c>
    </row>
    <row r="5942" spans="1:2" x14ac:dyDescent="0.25">
      <c r="A5942" t="str">
        <f>'Base Calificada'!A5943&amp;'Base Calificada'!D5943</f>
        <v>201211E041</v>
      </c>
      <c r="B5942" t="str">
        <f>'Base Calificada'!U5943</f>
        <v>No social</v>
      </c>
    </row>
    <row r="5943" spans="1:2" x14ac:dyDescent="0.25">
      <c r="A5943" t="str">
        <f>'Base Calificada'!A5944&amp;'Base Calificada'!D5944</f>
        <v>201211E042</v>
      </c>
      <c r="B5943" t="str">
        <f>'Base Calificada'!U5944</f>
        <v>Social</v>
      </c>
    </row>
    <row r="5944" spans="1:2" x14ac:dyDescent="0.25">
      <c r="A5944" t="str">
        <f>'Base Calificada'!A5945&amp;'Base Calificada'!D5945</f>
        <v>201211E043</v>
      </c>
      <c r="B5944" t="str">
        <f>'Base Calificada'!U5945</f>
        <v>Social</v>
      </c>
    </row>
    <row r="5945" spans="1:2" x14ac:dyDescent="0.25">
      <c r="A5945" t="str">
        <f>'Base Calificada'!A5946&amp;'Base Calificada'!D5946</f>
        <v>201211E045</v>
      </c>
      <c r="B5945" t="str">
        <f>'Base Calificada'!U5946</f>
        <v>Social</v>
      </c>
    </row>
    <row r="5946" spans="1:2" x14ac:dyDescent="0.25">
      <c r="A5946" t="str">
        <f>'Base Calificada'!A5947&amp;'Base Calificada'!D5947</f>
        <v>201211E046</v>
      </c>
      <c r="B5946" t="str">
        <f>'Base Calificada'!U5947</f>
        <v>Social</v>
      </c>
    </row>
    <row r="5947" spans="1:2" x14ac:dyDescent="0.25">
      <c r="A5947" t="str">
        <f>'Base Calificada'!A5948&amp;'Base Calificada'!D5948</f>
        <v>201211E047</v>
      </c>
      <c r="B5947" t="str">
        <f>'Base Calificada'!U5948</f>
        <v>Social</v>
      </c>
    </row>
    <row r="5948" spans="1:2" x14ac:dyDescent="0.25">
      <c r="A5948" t="str">
        <f>'Base Calificada'!A5949&amp;'Base Calificada'!D5949</f>
        <v>201211E048</v>
      </c>
      <c r="B5948" t="str">
        <f>'Base Calificada'!U5949</f>
        <v>Social</v>
      </c>
    </row>
    <row r="5949" spans="1:2" x14ac:dyDescent="0.25">
      <c r="A5949" t="str">
        <f>'Base Calificada'!A5950&amp;'Base Calificada'!D5950</f>
        <v>201211E057</v>
      </c>
      <c r="B5949" t="str">
        <f>'Base Calificada'!U5950</f>
        <v>Social</v>
      </c>
    </row>
    <row r="5950" spans="1:2" x14ac:dyDescent="0.25">
      <c r="A5950" t="str">
        <f>'Base Calificada'!A5951&amp;'Base Calificada'!D5951</f>
        <v>201211E060</v>
      </c>
      <c r="B5950" t="str">
        <f>'Base Calificada'!U5951</f>
        <v>Social</v>
      </c>
    </row>
    <row r="5951" spans="1:2" x14ac:dyDescent="0.25">
      <c r="A5951" t="str">
        <f>'Base Calificada'!A5952&amp;'Base Calificada'!D5952</f>
        <v>201211E062</v>
      </c>
      <c r="B5951" t="str">
        <f>'Base Calificada'!U5952</f>
        <v>Social</v>
      </c>
    </row>
    <row r="5952" spans="1:2" x14ac:dyDescent="0.25">
      <c r="A5952" t="str">
        <f>'Base Calificada'!A5953&amp;'Base Calificada'!D5953</f>
        <v>201211E063</v>
      </c>
      <c r="B5952" t="str">
        <f>'Base Calificada'!U5953</f>
        <v>Social</v>
      </c>
    </row>
    <row r="5953" spans="1:2" x14ac:dyDescent="0.25">
      <c r="A5953" t="str">
        <f>'Base Calificada'!A5954&amp;'Base Calificada'!D5954</f>
        <v>201211E064</v>
      </c>
      <c r="B5953" t="str">
        <f>'Base Calificada'!U5954</f>
        <v>Social</v>
      </c>
    </row>
    <row r="5954" spans="1:2" x14ac:dyDescent="0.25">
      <c r="A5954" t="str">
        <f>'Base Calificada'!A5955&amp;'Base Calificada'!D5955</f>
        <v>201211G001</v>
      </c>
      <c r="B5954" t="str">
        <f>'Base Calificada'!U5955</f>
        <v>Social</v>
      </c>
    </row>
    <row r="5955" spans="1:2" x14ac:dyDescent="0.25">
      <c r="A5955" t="str">
        <f>'Base Calificada'!A5956&amp;'Base Calificada'!D5956</f>
        <v>201211G008</v>
      </c>
      <c r="B5955" t="str">
        <f>'Base Calificada'!U5956</f>
        <v>Social</v>
      </c>
    </row>
    <row r="5956" spans="1:2" x14ac:dyDescent="0.25">
      <c r="A5956" t="str">
        <f>'Base Calificada'!A5957&amp;'Base Calificada'!D5957</f>
        <v>201211G009</v>
      </c>
      <c r="B5956" t="str">
        <f>'Base Calificada'!U5957</f>
        <v>Social</v>
      </c>
    </row>
    <row r="5957" spans="1:2" x14ac:dyDescent="0.25">
      <c r="A5957" t="str">
        <f>'Base Calificada'!A5958&amp;'Base Calificada'!D5958</f>
        <v>201211K009</v>
      </c>
      <c r="B5957" t="str">
        <f>'Base Calificada'!U5958</f>
        <v>Social</v>
      </c>
    </row>
    <row r="5958" spans="1:2" x14ac:dyDescent="0.25">
      <c r="A5958" t="str">
        <f>'Base Calificada'!A5959&amp;'Base Calificada'!D5959</f>
        <v>201211K010</v>
      </c>
      <c r="B5958" t="str">
        <f>'Base Calificada'!U5959</f>
        <v>Social</v>
      </c>
    </row>
    <row r="5959" spans="1:2" x14ac:dyDescent="0.25">
      <c r="A5959" t="str">
        <f>'Base Calificada'!A5960&amp;'Base Calificada'!D5960</f>
        <v>201211K027</v>
      </c>
      <c r="B5959" t="str">
        <f>'Base Calificada'!U5960</f>
        <v>Social</v>
      </c>
    </row>
    <row r="5960" spans="1:2" x14ac:dyDescent="0.25">
      <c r="A5960" t="str">
        <f>'Base Calificada'!A5961&amp;'Base Calificada'!D5961</f>
        <v>201211K046</v>
      </c>
      <c r="B5960" t="str">
        <f>'Base Calificada'!U5961</f>
        <v>Social</v>
      </c>
    </row>
    <row r="5961" spans="1:2" x14ac:dyDescent="0.25">
      <c r="A5961" t="str">
        <f>'Base Calificada'!A5962&amp;'Base Calificada'!D5962</f>
        <v>201211M001</v>
      </c>
      <c r="B5961" t="str">
        <f>'Base Calificada'!U5962</f>
        <v>No social</v>
      </c>
    </row>
    <row r="5962" spans="1:2" x14ac:dyDescent="0.25">
      <c r="A5962" t="str">
        <f>'Base Calificada'!A5963&amp;'Base Calificada'!D5963</f>
        <v>201211O001</v>
      </c>
      <c r="B5962" t="str">
        <f>'Base Calificada'!U5963</f>
        <v>No social</v>
      </c>
    </row>
    <row r="5963" spans="1:2" x14ac:dyDescent="0.25">
      <c r="A5963" t="str">
        <f>'Base Calificada'!A5964&amp;'Base Calificada'!D5964</f>
        <v>201211O099</v>
      </c>
      <c r="B5963" t="str">
        <f>'Base Calificada'!U5964</f>
        <v>No social</v>
      </c>
    </row>
    <row r="5964" spans="1:2" x14ac:dyDescent="0.25">
      <c r="A5964" t="str">
        <f>'Base Calificada'!A5965&amp;'Base Calificada'!D5965</f>
        <v>201211P001</v>
      </c>
      <c r="B5964" t="str">
        <f>'Base Calificada'!U5965</f>
        <v>Social</v>
      </c>
    </row>
    <row r="5965" spans="1:2" x14ac:dyDescent="0.25">
      <c r="A5965" t="str">
        <f>'Base Calificada'!A5966&amp;'Base Calificada'!D5966</f>
        <v>201211P003</v>
      </c>
      <c r="B5965" t="str">
        <f>'Base Calificada'!U5966</f>
        <v>Social</v>
      </c>
    </row>
    <row r="5966" spans="1:2" x14ac:dyDescent="0.25">
      <c r="A5966" t="str">
        <f>'Base Calificada'!A5967&amp;'Base Calificada'!D5967</f>
        <v>201211P004</v>
      </c>
      <c r="B5966" t="str">
        <f>'Base Calificada'!U5967</f>
        <v>Social</v>
      </c>
    </row>
    <row r="5967" spans="1:2" x14ac:dyDescent="0.25">
      <c r="A5967" t="str">
        <f>'Base Calificada'!A5968&amp;'Base Calificada'!D5968</f>
        <v>201211P005</v>
      </c>
      <c r="B5967" t="str">
        <f>'Base Calificada'!U5968</f>
        <v>Social</v>
      </c>
    </row>
    <row r="5968" spans="1:2" x14ac:dyDescent="0.25">
      <c r="A5968" t="str">
        <f>'Base Calificada'!A5969&amp;'Base Calificada'!D5969</f>
        <v>201211R010</v>
      </c>
      <c r="B5968" t="str">
        <f>'Base Calificada'!U5969</f>
        <v>Social</v>
      </c>
    </row>
    <row r="5969" spans="1:2" x14ac:dyDescent="0.25">
      <c r="A5969" t="str">
        <f>'Base Calificada'!A5970&amp;'Base Calificada'!D5970</f>
        <v>201211R012</v>
      </c>
      <c r="B5969" t="str">
        <f>'Base Calificada'!U5970</f>
        <v>Social</v>
      </c>
    </row>
    <row r="5970" spans="1:2" x14ac:dyDescent="0.25">
      <c r="A5970" t="str">
        <f>'Base Calificada'!A5971&amp;'Base Calificada'!D5971</f>
        <v>201211R046</v>
      </c>
      <c r="B5970" t="str">
        <f>'Base Calificada'!U5971</f>
        <v>No social</v>
      </c>
    </row>
    <row r="5971" spans="1:2" x14ac:dyDescent="0.25">
      <c r="A5971" t="str">
        <f>'Base Calificada'!A5972&amp;'Base Calificada'!D5972</f>
        <v>201211R067</v>
      </c>
      <c r="B5971" t="str">
        <f>'Base Calificada'!U5972</f>
        <v>Social</v>
      </c>
    </row>
    <row r="5972" spans="1:2" x14ac:dyDescent="0.25">
      <c r="A5972" t="str">
        <f>'Base Calificada'!A5973&amp;'Base Calificada'!D5973</f>
        <v>201211R068</v>
      </c>
      <c r="B5972" t="str">
        <f>'Base Calificada'!U5973</f>
        <v>Social</v>
      </c>
    </row>
    <row r="5973" spans="1:2" x14ac:dyDescent="0.25">
      <c r="A5973" t="str">
        <f>'Base Calificada'!A5974&amp;'Base Calificada'!D5974</f>
        <v>201211R069</v>
      </c>
      <c r="B5973" t="str">
        <f>'Base Calificada'!U5974</f>
        <v>No social</v>
      </c>
    </row>
    <row r="5974" spans="1:2" x14ac:dyDescent="0.25">
      <c r="A5974" t="str">
        <f>'Base Calificada'!A5975&amp;'Base Calificada'!D5975</f>
        <v>201211R070</v>
      </c>
      <c r="B5974" t="str">
        <f>'Base Calificada'!U5975</f>
        <v>No social</v>
      </c>
    </row>
    <row r="5975" spans="1:2" x14ac:dyDescent="0.25">
      <c r="A5975" t="str">
        <f>'Base Calificada'!A5976&amp;'Base Calificada'!D5976</f>
        <v>201211R071</v>
      </c>
      <c r="B5975" t="str">
        <f>'Base Calificada'!U5976</f>
        <v>Social</v>
      </c>
    </row>
    <row r="5976" spans="1:2" x14ac:dyDescent="0.25">
      <c r="A5976" t="str">
        <f>'Base Calificada'!A5977&amp;'Base Calificada'!D5977</f>
        <v>201211R072</v>
      </c>
      <c r="B5976" t="str">
        <f>'Base Calificada'!U5977</f>
        <v>Social</v>
      </c>
    </row>
    <row r="5977" spans="1:2" x14ac:dyDescent="0.25">
      <c r="A5977" t="str">
        <f>'Base Calificada'!A5978&amp;'Base Calificada'!D5978</f>
        <v>201211S027</v>
      </c>
      <c r="B5977" t="str">
        <f>'Base Calificada'!U5978</f>
        <v>Social</v>
      </c>
    </row>
    <row r="5978" spans="1:2" x14ac:dyDescent="0.25">
      <c r="A5978" t="str">
        <f>'Base Calificada'!A5979&amp;'Base Calificada'!D5979</f>
        <v>201211S028</v>
      </c>
      <c r="B5978" t="str">
        <f>'Base Calificada'!U5979</f>
        <v>Social</v>
      </c>
    </row>
    <row r="5979" spans="1:2" x14ac:dyDescent="0.25">
      <c r="A5979" t="str">
        <f>'Base Calificada'!A5980&amp;'Base Calificada'!D5980</f>
        <v>201211S029</v>
      </c>
      <c r="B5979" t="str">
        <f>'Base Calificada'!U5980</f>
        <v>Social</v>
      </c>
    </row>
    <row r="5980" spans="1:2" x14ac:dyDescent="0.25">
      <c r="A5980" t="str">
        <f>'Base Calificada'!A5981&amp;'Base Calificada'!D5981</f>
        <v>201211S033</v>
      </c>
      <c r="B5980" t="str">
        <f>'Base Calificada'!U5981</f>
        <v>Social</v>
      </c>
    </row>
    <row r="5981" spans="1:2" x14ac:dyDescent="0.25">
      <c r="A5981" t="str">
        <f>'Base Calificada'!A5982&amp;'Base Calificada'!D5982</f>
        <v>201211S035</v>
      </c>
      <c r="B5981" t="str">
        <f>'Base Calificada'!U5982</f>
        <v>Social</v>
      </c>
    </row>
    <row r="5982" spans="1:2" x14ac:dyDescent="0.25">
      <c r="A5982" t="str">
        <f>'Base Calificada'!A5983&amp;'Base Calificada'!D5983</f>
        <v>201211S072</v>
      </c>
      <c r="B5982" t="str">
        <f>'Base Calificada'!U5983</f>
        <v>Social</v>
      </c>
    </row>
    <row r="5983" spans="1:2" x14ac:dyDescent="0.25">
      <c r="A5983" t="str">
        <f>'Base Calificada'!A5984&amp;'Base Calificada'!D5984</f>
        <v>201211S108</v>
      </c>
      <c r="B5983" t="str">
        <f>'Base Calificada'!U5984</f>
        <v>Social</v>
      </c>
    </row>
    <row r="5984" spans="1:2" x14ac:dyDescent="0.25">
      <c r="A5984" t="str">
        <f>'Base Calificada'!A5985&amp;'Base Calificada'!D5985</f>
        <v>201211S111</v>
      </c>
      <c r="B5984" t="str">
        <f>'Base Calificada'!U5985</f>
        <v>Social</v>
      </c>
    </row>
    <row r="5985" spans="1:2" x14ac:dyDescent="0.25">
      <c r="A5985" t="str">
        <f>'Base Calificada'!A5986&amp;'Base Calificada'!D5986</f>
        <v>201211S119</v>
      </c>
      <c r="B5985" t="str">
        <f>'Base Calificada'!U5986</f>
        <v>Social</v>
      </c>
    </row>
    <row r="5986" spans="1:2" x14ac:dyDescent="0.25">
      <c r="A5986" t="str">
        <f>'Base Calificada'!A5987&amp;'Base Calificada'!D5987</f>
        <v>201211S126</v>
      </c>
      <c r="B5986" t="str">
        <f>'Base Calificada'!U5987</f>
        <v>Social</v>
      </c>
    </row>
    <row r="5987" spans="1:2" x14ac:dyDescent="0.25">
      <c r="A5987" t="str">
        <f>'Base Calificada'!A5988&amp;'Base Calificada'!D5988</f>
        <v>201211S127</v>
      </c>
      <c r="B5987" t="str">
        <f>'Base Calificada'!U5988</f>
        <v>Social</v>
      </c>
    </row>
    <row r="5988" spans="1:2" x14ac:dyDescent="0.25">
      <c r="A5988" t="str">
        <f>'Base Calificada'!A5989&amp;'Base Calificada'!D5989</f>
        <v>201211S128</v>
      </c>
      <c r="B5988" t="str">
        <f>'Base Calificada'!U5989</f>
        <v>Social</v>
      </c>
    </row>
    <row r="5989" spans="1:2" x14ac:dyDescent="0.25">
      <c r="A5989" t="str">
        <f>'Base Calificada'!A5990&amp;'Base Calificada'!D5990</f>
        <v>201211S152</v>
      </c>
      <c r="B5989" t="str">
        <f>'Base Calificada'!U5990</f>
        <v>Social</v>
      </c>
    </row>
    <row r="5990" spans="1:2" x14ac:dyDescent="0.25">
      <c r="A5990" t="str">
        <f>'Base Calificada'!A5991&amp;'Base Calificada'!D5991</f>
        <v>201211S156</v>
      </c>
      <c r="B5990" t="str">
        <f>'Base Calificada'!U5991</f>
        <v>Social</v>
      </c>
    </row>
    <row r="5991" spans="1:2" x14ac:dyDescent="0.25">
      <c r="A5991" t="str">
        <f>'Base Calificada'!A5992&amp;'Base Calificada'!D5992</f>
        <v>201211S204</v>
      </c>
      <c r="B5991" t="str">
        <f>'Base Calificada'!U5992</f>
        <v>Social</v>
      </c>
    </row>
    <row r="5992" spans="1:2" x14ac:dyDescent="0.25">
      <c r="A5992" t="str">
        <f>'Base Calificada'!A5993&amp;'Base Calificada'!D5993</f>
        <v>201211S205</v>
      </c>
      <c r="B5992" t="str">
        <f>'Base Calificada'!U5993</f>
        <v>Social</v>
      </c>
    </row>
    <row r="5993" spans="1:2" x14ac:dyDescent="0.25">
      <c r="A5993" t="str">
        <f>'Base Calificada'!A5994&amp;'Base Calificada'!D5994</f>
        <v>201211S206</v>
      </c>
      <c r="B5993" t="str">
        <f>'Base Calificada'!U5994</f>
        <v>Social</v>
      </c>
    </row>
    <row r="5994" spans="1:2" x14ac:dyDescent="0.25">
      <c r="A5994" t="str">
        <f>'Base Calificada'!A5995&amp;'Base Calificada'!D5995</f>
        <v>201211S207</v>
      </c>
      <c r="B5994" t="str">
        <f>'Base Calificada'!U5995</f>
        <v>Social</v>
      </c>
    </row>
    <row r="5995" spans="1:2" x14ac:dyDescent="0.25">
      <c r="A5995" t="str">
        <f>'Base Calificada'!A5996&amp;'Base Calificada'!D5996</f>
        <v>201211S208</v>
      </c>
      <c r="B5995" t="str">
        <f>'Base Calificada'!U5996</f>
        <v>Social</v>
      </c>
    </row>
    <row r="5996" spans="1:2" x14ac:dyDescent="0.25">
      <c r="A5996" t="str">
        <f>'Base Calificada'!A5997&amp;'Base Calificada'!D5997</f>
        <v>201211S209</v>
      </c>
      <c r="B5996" t="str">
        <f>'Base Calificada'!U5997</f>
        <v>Social</v>
      </c>
    </row>
    <row r="5997" spans="1:2" x14ac:dyDescent="0.25">
      <c r="A5997" t="str">
        <f>'Base Calificada'!A5998&amp;'Base Calificada'!D5998</f>
        <v>201211S221</v>
      </c>
      <c r="B5997" t="str">
        <f>'Base Calificada'!U5998</f>
        <v>Social</v>
      </c>
    </row>
    <row r="5998" spans="1:2" x14ac:dyDescent="0.25">
      <c r="A5998" t="str">
        <f>'Base Calificada'!A5999&amp;'Base Calificada'!D5999</f>
        <v>201211S222</v>
      </c>
      <c r="B5998" t="str">
        <f>'Base Calificada'!U5999</f>
        <v>Social</v>
      </c>
    </row>
    <row r="5999" spans="1:2" x14ac:dyDescent="0.25">
      <c r="A5999" t="str">
        <f>'Base Calificada'!A6000&amp;'Base Calificada'!D6000</f>
        <v>201211S223</v>
      </c>
      <c r="B5999" t="str">
        <f>'Base Calificada'!U6000</f>
        <v>Social</v>
      </c>
    </row>
    <row r="6000" spans="1:2" x14ac:dyDescent="0.25">
      <c r="A6000" t="str">
        <f>'Base Calificada'!A6001&amp;'Base Calificada'!D6001</f>
        <v>201211S227</v>
      </c>
      <c r="B6000" t="str">
        <f>'Base Calificada'!U6001</f>
        <v>Social</v>
      </c>
    </row>
    <row r="6001" spans="1:2" x14ac:dyDescent="0.25">
      <c r="A6001" t="str">
        <f>'Base Calificada'!A6002&amp;'Base Calificada'!D6002</f>
        <v>201211S235</v>
      </c>
      <c r="B6001" t="str">
        <f>'Base Calificada'!U6002</f>
        <v>Social</v>
      </c>
    </row>
    <row r="6002" spans="1:2" x14ac:dyDescent="0.25">
      <c r="A6002" t="str">
        <f>'Base Calificada'!A6003&amp;'Base Calificada'!D6003</f>
        <v>201211U006</v>
      </c>
      <c r="B6002" t="str">
        <f>'Base Calificada'!U6003</f>
        <v>Social</v>
      </c>
    </row>
    <row r="6003" spans="1:2" x14ac:dyDescent="0.25">
      <c r="A6003" t="str">
        <f>'Base Calificada'!A6004&amp;'Base Calificada'!D6004</f>
        <v>201211U008</v>
      </c>
      <c r="B6003" t="str">
        <f>'Base Calificada'!U6004</f>
        <v>Social</v>
      </c>
    </row>
    <row r="6004" spans="1:2" x14ac:dyDescent="0.25">
      <c r="A6004" t="str">
        <f>'Base Calificada'!A6005&amp;'Base Calificada'!D6005</f>
        <v>201211U015</v>
      </c>
      <c r="B6004" t="str">
        <f>'Base Calificada'!U6005</f>
        <v>Social</v>
      </c>
    </row>
    <row r="6005" spans="1:2" x14ac:dyDescent="0.25">
      <c r="A6005" t="str">
        <f>'Base Calificada'!A6006&amp;'Base Calificada'!D6006</f>
        <v>201211U016</v>
      </c>
      <c r="B6005" t="str">
        <f>'Base Calificada'!U6006</f>
        <v>Social</v>
      </c>
    </row>
    <row r="6006" spans="1:2" x14ac:dyDescent="0.25">
      <c r="A6006" t="str">
        <f>'Base Calificada'!A6007&amp;'Base Calificada'!D6007</f>
        <v>201211U017</v>
      </c>
      <c r="B6006" t="str">
        <f>'Base Calificada'!U6007</f>
        <v>Social</v>
      </c>
    </row>
    <row r="6007" spans="1:2" x14ac:dyDescent="0.25">
      <c r="A6007" t="str">
        <f>'Base Calificada'!A6008&amp;'Base Calificada'!D6008</f>
        <v>201211U018</v>
      </c>
      <c r="B6007" t="str">
        <f>'Base Calificada'!U6008</f>
        <v>Social</v>
      </c>
    </row>
    <row r="6008" spans="1:2" x14ac:dyDescent="0.25">
      <c r="A6008" t="str">
        <f>'Base Calificada'!A6009&amp;'Base Calificada'!D6009</f>
        <v>201211U019</v>
      </c>
      <c r="B6008" t="str">
        <f>'Base Calificada'!U6009</f>
        <v>Social</v>
      </c>
    </row>
    <row r="6009" spans="1:2" x14ac:dyDescent="0.25">
      <c r="A6009" t="str">
        <f>'Base Calificada'!A6010&amp;'Base Calificada'!D6010</f>
        <v>201211U020</v>
      </c>
      <c r="B6009" t="str">
        <f>'Base Calificada'!U6010</f>
        <v>Social</v>
      </c>
    </row>
    <row r="6010" spans="1:2" x14ac:dyDescent="0.25">
      <c r="A6010" t="str">
        <f>'Base Calificada'!A6011&amp;'Base Calificada'!D6011</f>
        <v>201211U022</v>
      </c>
      <c r="B6010" t="str">
        <f>'Base Calificada'!U6011</f>
        <v>Social</v>
      </c>
    </row>
    <row r="6011" spans="1:2" x14ac:dyDescent="0.25">
      <c r="A6011" t="str">
        <f>'Base Calificada'!A6012&amp;'Base Calificada'!D6012</f>
        <v>201211U023</v>
      </c>
      <c r="B6011" t="str">
        <f>'Base Calificada'!U6012</f>
        <v>Social</v>
      </c>
    </row>
    <row r="6012" spans="1:2" x14ac:dyDescent="0.25">
      <c r="A6012" t="str">
        <f>'Base Calificada'!A6013&amp;'Base Calificada'!D6013</f>
        <v>201211U024</v>
      </c>
      <c r="B6012" t="str">
        <f>'Base Calificada'!U6013</f>
        <v>Social</v>
      </c>
    </row>
    <row r="6013" spans="1:2" x14ac:dyDescent="0.25">
      <c r="A6013" t="str">
        <f>'Base Calificada'!A6014&amp;'Base Calificada'!D6014</f>
        <v>201211U026</v>
      </c>
      <c r="B6013" t="str">
        <f>'Base Calificada'!U6014</f>
        <v>Social</v>
      </c>
    </row>
    <row r="6014" spans="1:2" x14ac:dyDescent="0.25">
      <c r="A6014" t="str">
        <f>'Base Calificada'!A6015&amp;'Base Calificada'!D6015</f>
        <v>201211U027</v>
      </c>
      <c r="B6014" t="str">
        <f>'Base Calificada'!U6015</f>
        <v>Social</v>
      </c>
    </row>
    <row r="6015" spans="1:2" x14ac:dyDescent="0.25">
      <c r="A6015" t="str">
        <f>'Base Calificada'!A6016&amp;'Base Calificada'!D6016</f>
        <v>201211U030</v>
      </c>
      <c r="B6015" t="str">
        <f>'Base Calificada'!U6016</f>
        <v>Social</v>
      </c>
    </row>
    <row r="6016" spans="1:2" x14ac:dyDescent="0.25">
      <c r="A6016" t="str">
        <f>'Base Calificada'!A6017&amp;'Base Calificada'!D6017</f>
        <v>201211U031</v>
      </c>
      <c r="B6016" t="str">
        <f>'Base Calificada'!U6017</f>
        <v>Social</v>
      </c>
    </row>
    <row r="6017" spans="1:2" x14ac:dyDescent="0.25">
      <c r="A6017" t="str">
        <f>'Base Calificada'!A6018&amp;'Base Calificada'!D6018</f>
        <v>201211U032</v>
      </c>
      <c r="B6017" t="str">
        <f>'Base Calificada'!U6018</f>
        <v>Social</v>
      </c>
    </row>
    <row r="6018" spans="1:2" x14ac:dyDescent="0.25">
      <c r="A6018" t="str">
        <f>'Base Calificada'!A6019&amp;'Base Calificada'!D6019</f>
        <v>201211U033</v>
      </c>
      <c r="B6018" t="str">
        <f>'Base Calificada'!U6019</f>
        <v>Social</v>
      </c>
    </row>
    <row r="6019" spans="1:2" x14ac:dyDescent="0.25">
      <c r="A6019" t="str">
        <f>'Base Calificada'!A6020&amp;'Base Calificada'!D6020</f>
        <v>201211U035</v>
      </c>
      <c r="B6019" t="str">
        <f>'Base Calificada'!U6020</f>
        <v>Social</v>
      </c>
    </row>
    <row r="6020" spans="1:2" x14ac:dyDescent="0.25">
      <c r="A6020" t="str">
        <f>'Base Calificada'!A6021&amp;'Base Calificada'!D6021</f>
        <v>201211U036</v>
      </c>
      <c r="B6020" t="str">
        <f>'Base Calificada'!U6021</f>
        <v>Social</v>
      </c>
    </row>
    <row r="6021" spans="1:2" x14ac:dyDescent="0.25">
      <c r="A6021" t="str">
        <f>'Base Calificada'!A6022&amp;'Base Calificada'!D6022</f>
        <v>201211U038</v>
      </c>
      <c r="B6021" t="str">
        <f>'Base Calificada'!U6022</f>
        <v>Social</v>
      </c>
    </row>
    <row r="6022" spans="1:2" x14ac:dyDescent="0.25">
      <c r="A6022" t="str">
        <f>'Base Calificada'!A6023&amp;'Base Calificada'!D6023</f>
        <v>201211U039</v>
      </c>
      <c r="B6022" t="str">
        <f>'Base Calificada'!U6023</f>
        <v>Social</v>
      </c>
    </row>
    <row r="6023" spans="1:2" x14ac:dyDescent="0.25">
      <c r="A6023" t="str">
        <f>'Base Calificada'!A6024&amp;'Base Calificada'!D6024</f>
        <v>201211U040</v>
      </c>
      <c r="B6023" t="str">
        <f>'Base Calificada'!U6024</f>
        <v>Social</v>
      </c>
    </row>
    <row r="6024" spans="1:2" x14ac:dyDescent="0.25">
      <c r="A6024" t="str">
        <f>'Base Calificada'!A6025&amp;'Base Calificada'!D6025</f>
        <v>201211U042</v>
      </c>
      <c r="B6024" t="str">
        <f>'Base Calificada'!U6025</f>
        <v>Social</v>
      </c>
    </row>
    <row r="6025" spans="1:2" x14ac:dyDescent="0.25">
      <c r="A6025" t="str">
        <f>'Base Calificada'!A6026&amp;'Base Calificada'!D6026</f>
        <v>201211U044</v>
      </c>
      <c r="B6025" t="str">
        <f>'Base Calificada'!U6026</f>
        <v>Social</v>
      </c>
    </row>
    <row r="6026" spans="1:2" x14ac:dyDescent="0.25">
      <c r="A6026" t="str">
        <f>'Base Calificada'!A6027&amp;'Base Calificada'!D6027</f>
        <v>201211U045</v>
      </c>
      <c r="B6026" t="str">
        <f>'Base Calificada'!U6027</f>
        <v>Social</v>
      </c>
    </row>
    <row r="6027" spans="1:2" x14ac:dyDescent="0.25">
      <c r="A6027" t="str">
        <f>'Base Calificada'!A6028&amp;'Base Calificada'!D6028</f>
        <v>201211U046</v>
      </c>
      <c r="B6027" t="str">
        <f>'Base Calificada'!U6028</f>
        <v>Social</v>
      </c>
    </row>
    <row r="6028" spans="1:2" x14ac:dyDescent="0.25">
      <c r="A6028" t="str">
        <f>'Base Calificada'!A6029&amp;'Base Calificada'!D6029</f>
        <v>201211U047</v>
      </c>
      <c r="B6028" t="str">
        <f>'Base Calificada'!U6029</f>
        <v>Social</v>
      </c>
    </row>
    <row r="6029" spans="1:2" x14ac:dyDescent="0.25">
      <c r="A6029" t="str">
        <f>'Base Calificada'!A6030&amp;'Base Calificada'!D6030</f>
        <v>201211U051</v>
      </c>
      <c r="B6029" t="str">
        <f>'Base Calificada'!U6030</f>
        <v>Social</v>
      </c>
    </row>
    <row r="6030" spans="1:2" x14ac:dyDescent="0.25">
      <c r="A6030" t="str">
        <f>'Base Calificada'!A6031&amp;'Base Calificada'!D6031</f>
        <v>201211U055</v>
      </c>
      <c r="B6030" t="str">
        <f>'Base Calificada'!U6031</f>
        <v>Social</v>
      </c>
    </row>
    <row r="6031" spans="1:2" x14ac:dyDescent="0.25">
      <c r="A6031" t="str">
        <f>'Base Calificada'!A6032&amp;'Base Calificada'!D6032</f>
        <v>201211U059</v>
      </c>
      <c r="B6031" t="str">
        <f>'Base Calificada'!U6032</f>
        <v>Social</v>
      </c>
    </row>
    <row r="6032" spans="1:2" x14ac:dyDescent="0.25">
      <c r="A6032" t="str">
        <f>'Base Calificada'!A6033&amp;'Base Calificada'!D6033</f>
        <v>201211U066</v>
      </c>
      <c r="B6032" t="str">
        <f>'Base Calificada'!U6033</f>
        <v>Social</v>
      </c>
    </row>
    <row r="6033" spans="1:2" x14ac:dyDescent="0.25">
      <c r="A6033" t="str">
        <f>'Base Calificada'!A6034&amp;'Base Calificada'!D6034</f>
        <v>201211U067</v>
      </c>
      <c r="B6033" t="str">
        <f>'Base Calificada'!U6034</f>
        <v>Social</v>
      </c>
    </row>
    <row r="6034" spans="1:2" x14ac:dyDescent="0.25">
      <c r="A6034" t="str">
        <f>'Base Calificada'!A6035&amp;'Base Calificada'!D6035</f>
        <v>201211U068</v>
      </c>
      <c r="B6034" t="str">
        <f>'Base Calificada'!U6035</f>
        <v>Social</v>
      </c>
    </row>
    <row r="6035" spans="1:2" x14ac:dyDescent="0.25">
      <c r="A6035" t="str">
        <f>'Base Calificada'!A6036&amp;'Base Calificada'!D6036</f>
        <v>201211U069</v>
      </c>
      <c r="B6035" t="str">
        <f>'Base Calificada'!U6036</f>
        <v>Social</v>
      </c>
    </row>
    <row r="6036" spans="1:2" x14ac:dyDescent="0.25">
      <c r="A6036" t="str">
        <f>'Base Calificada'!A6037&amp;'Base Calificada'!D6037</f>
        <v>201211U070</v>
      </c>
      <c r="B6036" t="str">
        <f>'Base Calificada'!U6037</f>
        <v>Social</v>
      </c>
    </row>
    <row r="6037" spans="1:2" x14ac:dyDescent="0.25">
      <c r="A6037" t="str">
        <f>'Base Calificada'!A6038&amp;'Base Calificada'!D6038</f>
        <v>201211U072</v>
      </c>
      <c r="B6037" t="str">
        <f>'Base Calificada'!U6038</f>
        <v>Social</v>
      </c>
    </row>
    <row r="6038" spans="1:2" x14ac:dyDescent="0.25">
      <c r="A6038" t="str">
        <f>'Base Calificada'!A6039&amp;'Base Calificada'!D6039</f>
        <v>201211U073</v>
      </c>
      <c r="B6038" t="str">
        <f>'Base Calificada'!U6039</f>
        <v>Social</v>
      </c>
    </row>
    <row r="6039" spans="1:2" x14ac:dyDescent="0.25">
      <c r="A6039" t="str">
        <f>'Base Calificada'!A6040&amp;'Base Calificada'!D6040</f>
        <v>201211U074</v>
      </c>
      <c r="B6039" t="str">
        <f>'Base Calificada'!U6040</f>
        <v>Social</v>
      </c>
    </row>
    <row r="6040" spans="1:2" x14ac:dyDescent="0.25">
      <c r="A6040" t="str">
        <f>'Base Calificada'!A6041&amp;'Base Calificada'!D6041</f>
        <v>201212E010</v>
      </c>
      <c r="B6040" t="str">
        <f>'Base Calificada'!U6041</f>
        <v>Social</v>
      </c>
    </row>
    <row r="6041" spans="1:2" x14ac:dyDescent="0.25">
      <c r="A6041" t="str">
        <f>'Base Calificada'!A6042&amp;'Base Calificada'!D6042</f>
        <v>201212E019</v>
      </c>
      <c r="B6041" t="str">
        <f>'Base Calificada'!U6042</f>
        <v>Social</v>
      </c>
    </row>
    <row r="6042" spans="1:2" x14ac:dyDescent="0.25">
      <c r="A6042" t="str">
        <f>'Base Calificada'!A6043&amp;'Base Calificada'!D6043</f>
        <v>201212E020</v>
      </c>
      <c r="B6042" t="str">
        <f>'Base Calificada'!U6043</f>
        <v>Social</v>
      </c>
    </row>
    <row r="6043" spans="1:2" x14ac:dyDescent="0.25">
      <c r="A6043" t="str">
        <f>'Base Calificada'!A6044&amp;'Base Calificada'!D6044</f>
        <v>201212E022</v>
      </c>
      <c r="B6043" t="str">
        <f>'Base Calificada'!U6044</f>
        <v>Social</v>
      </c>
    </row>
    <row r="6044" spans="1:2" x14ac:dyDescent="0.25">
      <c r="A6044" t="str">
        <f>'Base Calificada'!A6045&amp;'Base Calificada'!D6045</f>
        <v>201212E023</v>
      </c>
      <c r="B6044" t="str">
        <f>'Base Calificada'!U6045</f>
        <v>Social</v>
      </c>
    </row>
    <row r="6045" spans="1:2" x14ac:dyDescent="0.25">
      <c r="A6045" t="str">
        <f>'Base Calificada'!A6046&amp;'Base Calificada'!D6046</f>
        <v>201212E025</v>
      </c>
      <c r="B6045" t="str">
        <f>'Base Calificada'!U6046</f>
        <v>Social</v>
      </c>
    </row>
    <row r="6046" spans="1:2" x14ac:dyDescent="0.25">
      <c r="A6046" t="str">
        <f>'Base Calificada'!A6047&amp;'Base Calificada'!D6047</f>
        <v>201212E036</v>
      </c>
      <c r="B6046" t="str">
        <f>'Base Calificada'!U6047</f>
        <v>Social</v>
      </c>
    </row>
    <row r="6047" spans="1:2" x14ac:dyDescent="0.25">
      <c r="A6047" t="str">
        <f>'Base Calificada'!A6048&amp;'Base Calificada'!D6048</f>
        <v>201212G004</v>
      </c>
      <c r="B6047" t="str">
        <f>'Base Calificada'!U6048</f>
        <v>Social</v>
      </c>
    </row>
    <row r="6048" spans="1:2" x14ac:dyDescent="0.25">
      <c r="A6048" t="str">
        <f>'Base Calificada'!A6049&amp;'Base Calificada'!D6049</f>
        <v>201212K011</v>
      </c>
      <c r="B6048" t="str">
        <f>'Base Calificada'!U6049</f>
        <v>Social</v>
      </c>
    </row>
    <row r="6049" spans="1:2" x14ac:dyDescent="0.25">
      <c r="A6049" t="str">
        <f>'Base Calificada'!A6050&amp;'Base Calificada'!D6050</f>
        <v>201212K025</v>
      </c>
      <c r="B6049" t="str">
        <f>'Base Calificada'!U6050</f>
        <v>Social</v>
      </c>
    </row>
    <row r="6050" spans="1:2" x14ac:dyDescent="0.25">
      <c r="A6050" t="str">
        <f>'Base Calificada'!A6051&amp;'Base Calificada'!D6051</f>
        <v>201212K027</v>
      </c>
      <c r="B6050" t="str">
        <f>'Base Calificada'!U6051</f>
        <v>Social</v>
      </c>
    </row>
    <row r="6051" spans="1:2" x14ac:dyDescent="0.25">
      <c r="A6051" t="str">
        <f>'Base Calificada'!A6052&amp;'Base Calificada'!D6052</f>
        <v>201212M001</v>
      </c>
      <c r="B6051" t="str">
        <f>'Base Calificada'!U6052</f>
        <v>No social</v>
      </c>
    </row>
    <row r="6052" spans="1:2" x14ac:dyDescent="0.25">
      <c r="A6052" t="str">
        <f>'Base Calificada'!A6053&amp;'Base Calificada'!D6053</f>
        <v>201212O001</v>
      </c>
      <c r="B6052" t="str">
        <f>'Base Calificada'!U6053</f>
        <v>No social</v>
      </c>
    </row>
    <row r="6053" spans="1:2" x14ac:dyDescent="0.25">
      <c r="A6053" t="str">
        <f>'Base Calificada'!A6054&amp;'Base Calificada'!D6054</f>
        <v>201212P012</v>
      </c>
      <c r="B6053" t="str">
        <f>'Base Calificada'!U6054</f>
        <v>Social</v>
      </c>
    </row>
    <row r="6054" spans="1:2" x14ac:dyDescent="0.25">
      <c r="A6054" t="str">
        <f>'Base Calificada'!A6055&amp;'Base Calificada'!D6055</f>
        <v>201212P013</v>
      </c>
      <c r="B6054" t="str">
        <f>'Base Calificada'!U6055</f>
        <v>Social</v>
      </c>
    </row>
    <row r="6055" spans="1:2" x14ac:dyDescent="0.25">
      <c r="A6055" t="str">
        <f>'Base Calificada'!A6056&amp;'Base Calificada'!D6056</f>
        <v>201212P014</v>
      </c>
      <c r="B6055" t="str">
        <f>'Base Calificada'!U6056</f>
        <v>Social</v>
      </c>
    </row>
    <row r="6056" spans="1:2" x14ac:dyDescent="0.25">
      <c r="A6056" t="str">
        <f>'Base Calificada'!A6057&amp;'Base Calificada'!D6057</f>
        <v>201212P016</v>
      </c>
      <c r="B6056" t="str">
        <f>'Base Calificada'!U6057</f>
        <v>Social</v>
      </c>
    </row>
    <row r="6057" spans="1:2" x14ac:dyDescent="0.25">
      <c r="A6057" t="str">
        <f>'Base Calificada'!A6058&amp;'Base Calificada'!D6058</f>
        <v>201212P017</v>
      </c>
      <c r="B6057" t="str">
        <f>'Base Calificada'!U6058</f>
        <v>Social</v>
      </c>
    </row>
    <row r="6058" spans="1:2" x14ac:dyDescent="0.25">
      <c r="A6058" t="str">
        <f>'Base Calificada'!A6059&amp;'Base Calificada'!D6059</f>
        <v>201212R001</v>
      </c>
      <c r="B6058" t="str">
        <f>'Base Calificada'!U6059</f>
        <v>Social</v>
      </c>
    </row>
    <row r="6059" spans="1:2" x14ac:dyDescent="0.25">
      <c r="A6059" t="str">
        <f>'Base Calificada'!A6060&amp;'Base Calificada'!D6060</f>
        <v>201212S037</v>
      </c>
      <c r="B6059" t="str">
        <f>'Base Calificada'!U6060</f>
        <v>Social</v>
      </c>
    </row>
    <row r="6060" spans="1:2" x14ac:dyDescent="0.25">
      <c r="A6060" t="str">
        <f>'Base Calificada'!A6061&amp;'Base Calificada'!D6061</f>
        <v>201212S039</v>
      </c>
      <c r="B6060" t="str">
        <f>'Base Calificada'!U6061</f>
        <v>Social</v>
      </c>
    </row>
    <row r="6061" spans="1:2" x14ac:dyDescent="0.25">
      <c r="A6061" t="str">
        <f>'Base Calificada'!A6062&amp;'Base Calificada'!D6062</f>
        <v>201212S072</v>
      </c>
      <c r="B6061" t="str">
        <f>'Base Calificada'!U6062</f>
        <v>Social</v>
      </c>
    </row>
    <row r="6062" spans="1:2" x14ac:dyDescent="0.25">
      <c r="A6062" t="str">
        <f>'Base Calificada'!A6063&amp;'Base Calificada'!D6063</f>
        <v>201212S149</v>
      </c>
      <c r="B6062" t="str">
        <f>'Base Calificada'!U6063</f>
        <v>Social</v>
      </c>
    </row>
    <row r="6063" spans="1:2" x14ac:dyDescent="0.25">
      <c r="A6063" t="str">
        <f>'Base Calificada'!A6064&amp;'Base Calificada'!D6064</f>
        <v>201212S150</v>
      </c>
      <c r="B6063" t="str">
        <f>'Base Calificada'!U6064</f>
        <v>Social</v>
      </c>
    </row>
    <row r="6064" spans="1:2" x14ac:dyDescent="0.25">
      <c r="A6064" t="str">
        <f>'Base Calificada'!A6065&amp;'Base Calificada'!D6065</f>
        <v>201212S174</v>
      </c>
      <c r="B6064" t="str">
        <f>'Base Calificada'!U6065</f>
        <v>Social</v>
      </c>
    </row>
    <row r="6065" spans="1:2" x14ac:dyDescent="0.25">
      <c r="A6065" t="str">
        <f>'Base Calificada'!A6066&amp;'Base Calificada'!D6066</f>
        <v>201212S200</v>
      </c>
      <c r="B6065" t="str">
        <f>'Base Calificada'!U6066</f>
        <v>Social</v>
      </c>
    </row>
    <row r="6066" spans="1:2" x14ac:dyDescent="0.25">
      <c r="A6066" t="str">
        <f>'Base Calificada'!A6067&amp;'Base Calificada'!D6067</f>
        <v>201212S201</v>
      </c>
      <c r="B6066" t="str">
        <f>'Base Calificada'!U6067</f>
        <v>Social</v>
      </c>
    </row>
    <row r="6067" spans="1:2" x14ac:dyDescent="0.25">
      <c r="A6067" t="str">
        <f>'Base Calificada'!A6068&amp;'Base Calificada'!D6068</f>
        <v>201212S202</v>
      </c>
      <c r="B6067" t="str">
        <f>'Base Calificada'!U6068</f>
        <v>Social</v>
      </c>
    </row>
    <row r="6068" spans="1:2" x14ac:dyDescent="0.25">
      <c r="A6068" t="str">
        <f>'Base Calificada'!A6069&amp;'Base Calificada'!D6069</f>
        <v>201212U005</v>
      </c>
      <c r="B6068" t="str">
        <f>'Base Calificada'!U6069</f>
        <v>Social</v>
      </c>
    </row>
    <row r="6069" spans="1:2" x14ac:dyDescent="0.25">
      <c r="A6069" t="str">
        <f>'Base Calificada'!A6070&amp;'Base Calificada'!D6070</f>
        <v>201212U006</v>
      </c>
      <c r="B6069" t="str">
        <f>'Base Calificada'!U6070</f>
        <v>Social</v>
      </c>
    </row>
    <row r="6070" spans="1:2" x14ac:dyDescent="0.25">
      <c r="A6070" t="str">
        <f>'Base Calificada'!A6071&amp;'Base Calificada'!D6071</f>
        <v>201212U007</v>
      </c>
      <c r="B6070" t="str">
        <f>'Base Calificada'!U6071</f>
        <v>Social</v>
      </c>
    </row>
    <row r="6071" spans="1:2" x14ac:dyDescent="0.25">
      <c r="A6071" t="str">
        <f>'Base Calificada'!A6072&amp;'Base Calificada'!D6072</f>
        <v>201212U008</v>
      </c>
      <c r="B6071" t="str">
        <f>'Base Calificada'!U6072</f>
        <v>Social</v>
      </c>
    </row>
    <row r="6072" spans="1:2" x14ac:dyDescent="0.25">
      <c r="A6072" t="str">
        <f>'Base Calificada'!A6073&amp;'Base Calificada'!D6073</f>
        <v>201212U009</v>
      </c>
      <c r="B6072" t="str">
        <f>'Base Calificada'!U6073</f>
        <v>Social</v>
      </c>
    </row>
    <row r="6073" spans="1:2" x14ac:dyDescent="0.25">
      <c r="A6073" t="str">
        <f>'Base Calificada'!A6074&amp;'Base Calificada'!D6074</f>
        <v>201212U010</v>
      </c>
      <c r="B6073" t="str">
        <f>'Base Calificada'!U6074</f>
        <v>Social</v>
      </c>
    </row>
    <row r="6074" spans="1:2" x14ac:dyDescent="0.25">
      <c r="A6074" t="str">
        <f>'Base Calificada'!A6075&amp;'Base Calificada'!D6075</f>
        <v>201213A001</v>
      </c>
      <c r="B6074" t="str">
        <f>'Base Calificada'!U6075</f>
        <v>No social</v>
      </c>
    </row>
    <row r="6075" spans="1:2" x14ac:dyDescent="0.25">
      <c r="A6075" t="str">
        <f>'Base Calificada'!A6076&amp;'Base Calificada'!D6076</f>
        <v>201213A002</v>
      </c>
      <c r="B6075" t="str">
        <f>'Base Calificada'!U6076</f>
        <v>Social</v>
      </c>
    </row>
    <row r="6076" spans="1:2" x14ac:dyDescent="0.25">
      <c r="A6076" t="str">
        <f>'Base Calificada'!A6077&amp;'Base Calificada'!D6077</f>
        <v>201213A003</v>
      </c>
      <c r="B6076" t="str">
        <f>'Base Calificada'!U6077</f>
        <v>No social</v>
      </c>
    </row>
    <row r="6077" spans="1:2" x14ac:dyDescent="0.25">
      <c r="A6077" t="str">
        <f>'Base Calificada'!A6078&amp;'Base Calificada'!D6078</f>
        <v>201213A004</v>
      </c>
      <c r="B6077" t="str">
        <f>'Base Calificada'!U6078</f>
        <v>No social</v>
      </c>
    </row>
    <row r="6078" spans="1:2" x14ac:dyDescent="0.25">
      <c r="A6078" t="str">
        <f>'Base Calificada'!A6079&amp;'Base Calificada'!D6079</f>
        <v>201213A006</v>
      </c>
      <c r="B6078" t="str">
        <f>'Base Calificada'!U6079</f>
        <v>No social</v>
      </c>
    </row>
    <row r="6079" spans="1:2" x14ac:dyDescent="0.25">
      <c r="A6079" t="str">
        <f>'Base Calificada'!A6080&amp;'Base Calificada'!D6080</f>
        <v>201213A007</v>
      </c>
      <c r="B6079" t="str">
        <f>'Base Calificada'!U6080</f>
        <v>Social</v>
      </c>
    </row>
    <row r="6080" spans="1:2" x14ac:dyDescent="0.25">
      <c r="A6080" t="str">
        <f>'Base Calificada'!A6081&amp;'Base Calificada'!D6081</f>
        <v>201213A008</v>
      </c>
      <c r="B6080" t="str">
        <f>'Base Calificada'!U6081</f>
        <v>No social</v>
      </c>
    </row>
    <row r="6081" spans="1:2" x14ac:dyDescent="0.25">
      <c r="A6081" t="str">
        <f>'Base Calificada'!A6082&amp;'Base Calificada'!D6082</f>
        <v>201213A009</v>
      </c>
      <c r="B6081" t="str">
        <f>'Base Calificada'!U6082</f>
        <v>No social</v>
      </c>
    </row>
    <row r="6082" spans="1:2" x14ac:dyDescent="0.25">
      <c r="A6082" t="str">
        <f>'Base Calificada'!A6083&amp;'Base Calificada'!D6083</f>
        <v>201213K012</v>
      </c>
      <c r="B6082" t="str">
        <f>'Base Calificada'!U6083</f>
        <v>Social</v>
      </c>
    </row>
    <row r="6083" spans="1:2" x14ac:dyDescent="0.25">
      <c r="A6083" t="str">
        <f>'Base Calificada'!A6084&amp;'Base Calificada'!D6084</f>
        <v>201213K019</v>
      </c>
      <c r="B6083" t="str">
        <f>'Base Calificada'!U6084</f>
        <v>No social</v>
      </c>
    </row>
    <row r="6084" spans="1:2" x14ac:dyDescent="0.25">
      <c r="A6084" t="str">
        <f>'Base Calificada'!A6085&amp;'Base Calificada'!D6085</f>
        <v>201213K027</v>
      </c>
      <c r="B6084" t="str">
        <f>'Base Calificada'!U6085</f>
        <v>No social</v>
      </c>
    </row>
    <row r="6085" spans="1:2" x14ac:dyDescent="0.25">
      <c r="A6085" t="str">
        <f>'Base Calificada'!A6086&amp;'Base Calificada'!D6086</f>
        <v>201213M001</v>
      </c>
      <c r="B6085" t="str">
        <f>'Base Calificada'!U6086</f>
        <v>No social</v>
      </c>
    </row>
    <row r="6086" spans="1:2" x14ac:dyDescent="0.25">
      <c r="A6086" t="str">
        <f>'Base Calificada'!A6087&amp;'Base Calificada'!D6087</f>
        <v>201213R010</v>
      </c>
      <c r="B6086" t="str">
        <f>'Base Calificada'!U6087</f>
        <v>Social</v>
      </c>
    </row>
    <row r="6087" spans="1:2" x14ac:dyDescent="0.25">
      <c r="A6087" t="str">
        <f>'Base Calificada'!A6088&amp;'Base Calificada'!D6088</f>
        <v>201213R011</v>
      </c>
      <c r="B6087" t="str">
        <f>'Base Calificada'!U6088</f>
        <v>Social</v>
      </c>
    </row>
    <row r="6088" spans="1:2" x14ac:dyDescent="0.25">
      <c r="A6088" t="str">
        <f>'Base Calificada'!A6089&amp;'Base Calificada'!D6089</f>
        <v>201214E001</v>
      </c>
      <c r="B6088" t="str">
        <f>'Base Calificada'!U6089</f>
        <v>Social</v>
      </c>
    </row>
    <row r="6089" spans="1:2" x14ac:dyDescent="0.25">
      <c r="A6089" t="str">
        <f>'Base Calificada'!A6090&amp;'Base Calificada'!D6090</f>
        <v>201214E002</v>
      </c>
      <c r="B6089" t="str">
        <f>'Base Calificada'!U6090</f>
        <v>Social</v>
      </c>
    </row>
    <row r="6090" spans="1:2" x14ac:dyDescent="0.25">
      <c r="A6090" t="str">
        <f>'Base Calificada'!A6091&amp;'Base Calificada'!D6091</f>
        <v>201214E003</v>
      </c>
      <c r="B6090" t="str">
        <f>'Base Calificada'!U6091</f>
        <v>Social</v>
      </c>
    </row>
    <row r="6091" spans="1:2" x14ac:dyDescent="0.25">
      <c r="A6091" t="str">
        <f>'Base Calificada'!A6092&amp;'Base Calificada'!D6092</f>
        <v>201214E004</v>
      </c>
      <c r="B6091" t="str">
        <f>'Base Calificada'!U6092</f>
        <v>Social</v>
      </c>
    </row>
    <row r="6092" spans="1:2" x14ac:dyDescent="0.25">
      <c r="A6092" t="str">
        <f>'Base Calificada'!A6093&amp;'Base Calificada'!D6093</f>
        <v>201214E005</v>
      </c>
      <c r="B6092" t="str">
        <f>'Base Calificada'!U6093</f>
        <v>Social</v>
      </c>
    </row>
    <row r="6093" spans="1:2" x14ac:dyDescent="0.25">
      <c r="A6093" t="str">
        <f>'Base Calificada'!A6094&amp;'Base Calificada'!D6094</f>
        <v>201214E006</v>
      </c>
      <c r="B6093" t="str">
        <f>'Base Calificada'!U6094</f>
        <v>Social</v>
      </c>
    </row>
    <row r="6094" spans="1:2" x14ac:dyDescent="0.25">
      <c r="A6094" t="str">
        <f>'Base Calificada'!A6095&amp;'Base Calificada'!D6095</f>
        <v>201214E007</v>
      </c>
      <c r="B6094" t="str">
        <f>'Base Calificada'!U6095</f>
        <v>Social</v>
      </c>
    </row>
    <row r="6095" spans="1:2" x14ac:dyDescent="0.25">
      <c r="A6095" t="str">
        <f>'Base Calificada'!A6096&amp;'Base Calificada'!D6096</f>
        <v>201214E008</v>
      </c>
      <c r="B6095" t="str">
        <f>'Base Calificada'!U6096</f>
        <v>Social</v>
      </c>
    </row>
    <row r="6096" spans="1:2" x14ac:dyDescent="0.25">
      <c r="A6096" t="str">
        <f>'Base Calificada'!A6097&amp;'Base Calificada'!D6097</f>
        <v>201214E010</v>
      </c>
      <c r="B6096" t="str">
        <f>'Base Calificada'!U6097</f>
        <v>Social</v>
      </c>
    </row>
    <row r="6097" spans="1:2" x14ac:dyDescent="0.25">
      <c r="A6097" t="str">
        <f>'Base Calificada'!A6098&amp;'Base Calificada'!D6098</f>
        <v>201214E011</v>
      </c>
      <c r="B6097" t="str">
        <f>'Base Calificada'!U6098</f>
        <v>Social</v>
      </c>
    </row>
    <row r="6098" spans="1:2" x14ac:dyDescent="0.25">
      <c r="A6098" t="str">
        <f>'Base Calificada'!A6099&amp;'Base Calificada'!D6099</f>
        <v>201214K026</v>
      </c>
      <c r="B6098" t="str">
        <f>'Base Calificada'!U6099</f>
        <v>No social</v>
      </c>
    </row>
    <row r="6099" spans="1:2" x14ac:dyDescent="0.25">
      <c r="A6099" t="str">
        <f>'Base Calificada'!A6100&amp;'Base Calificada'!D6100</f>
        <v>201214K027</v>
      </c>
      <c r="B6099" t="str">
        <f>'Base Calificada'!U6100</f>
        <v>No social</v>
      </c>
    </row>
    <row r="6100" spans="1:2" x14ac:dyDescent="0.25">
      <c r="A6100" t="str">
        <f>'Base Calificada'!A6101&amp;'Base Calificada'!D6101</f>
        <v>201214M001</v>
      </c>
      <c r="B6100" t="str">
        <f>'Base Calificada'!U6101</f>
        <v>No social</v>
      </c>
    </row>
    <row r="6101" spans="1:2" x14ac:dyDescent="0.25">
      <c r="A6101" t="str">
        <f>'Base Calificada'!A6102&amp;'Base Calificada'!D6102</f>
        <v>201214O001</v>
      </c>
      <c r="B6101" t="str">
        <f>'Base Calificada'!U6102</f>
        <v>No social</v>
      </c>
    </row>
    <row r="6102" spans="1:2" x14ac:dyDescent="0.25">
      <c r="A6102" t="str">
        <f>'Base Calificada'!A6103&amp;'Base Calificada'!D6103</f>
        <v>201214O099</v>
      </c>
      <c r="B6102" t="str">
        <f>'Base Calificada'!U6103</f>
        <v>No social</v>
      </c>
    </row>
    <row r="6103" spans="1:2" x14ac:dyDescent="0.25">
      <c r="A6103" t="str">
        <f>'Base Calificada'!A6104&amp;'Base Calificada'!D6104</f>
        <v>201214P001</v>
      </c>
      <c r="B6103" t="str">
        <f>'Base Calificada'!U6104</f>
        <v>Social</v>
      </c>
    </row>
    <row r="6104" spans="1:2" x14ac:dyDescent="0.25">
      <c r="A6104" t="str">
        <f>'Base Calificada'!A6105&amp;'Base Calificada'!D6105</f>
        <v>201214P002</v>
      </c>
      <c r="B6104" t="str">
        <f>'Base Calificada'!U6105</f>
        <v>Social</v>
      </c>
    </row>
    <row r="6105" spans="1:2" x14ac:dyDescent="0.25">
      <c r="A6105" t="str">
        <f>'Base Calificada'!A6106&amp;'Base Calificada'!D6106</f>
        <v>201214R001</v>
      </c>
      <c r="B6105" t="str">
        <f>'Base Calificada'!U6106</f>
        <v>Social</v>
      </c>
    </row>
    <row r="6106" spans="1:2" x14ac:dyDescent="0.25">
      <c r="A6106" t="str">
        <f>'Base Calificada'!A6107&amp;'Base Calificada'!D6107</f>
        <v>201214S043</v>
      </c>
      <c r="B6106" t="str">
        <f>'Base Calificada'!U6107</f>
        <v>Social</v>
      </c>
    </row>
    <row r="6107" spans="1:2" x14ac:dyDescent="0.25">
      <c r="A6107" t="str">
        <f>'Base Calificada'!A6108&amp;'Base Calificada'!D6108</f>
        <v>201214U001</v>
      </c>
      <c r="B6107" t="str">
        <f>'Base Calificada'!U6108</f>
        <v>Social</v>
      </c>
    </row>
    <row r="6108" spans="1:2" x14ac:dyDescent="0.25">
      <c r="A6108" t="str">
        <f>'Base Calificada'!A6109&amp;'Base Calificada'!D6109</f>
        <v>201214U002</v>
      </c>
      <c r="B6108" t="str">
        <f>'Base Calificada'!U6109</f>
        <v>Social</v>
      </c>
    </row>
    <row r="6109" spans="1:2" x14ac:dyDescent="0.25">
      <c r="A6109" t="str">
        <f>'Base Calificada'!A6110&amp;'Base Calificada'!D6110</f>
        <v>201214U005</v>
      </c>
      <c r="B6109" t="str">
        <f>'Base Calificada'!U6110</f>
        <v>Social</v>
      </c>
    </row>
    <row r="6110" spans="1:2" x14ac:dyDescent="0.25">
      <c r="A6110" t="str">
        <f>'Base Calificada'!A6111&amp;'Base Calificada'!D6111</f>
        <v>201215E001</v>
      </c>
      <c r="B6110" t="str">
        <f>'Base Calificada'!U6111</f>
        <v>Social</v>
      </c>
    </row>
    <row r="6111" spans="1:2" x14ac:dyDescent="0.25">
      <c r="A6111" t="str">
        <f>'Base Calificada'!A6112&amp;'Base Calificada'!D6112</f>
        <v>201215E002</v>
      </c>
      <c r="B6111" t="str">
        <f>'Base Calificada'!U6112</f>
        <v>Social</v>
      </c>
    </row>
    <row r="6112" spans="1:2" x14ac:dyDescent="0.25">
      <c r="A6112" t="str">
        <f>'Base Calificada'!A6113&amp;'Base Calificada'!D6113</f>
        <v>201215E003</v>
      </c>
      <c r="B6112" t="str">
        <f>'Base Calificada'!U6113</f>
        <v>Social</v>
      </c>
    </row>
    <row r="6113" spans="1:2" x14ac:dyDescent="0.25">
      <c r="A6113" t="str">
        <f>'Base Calificada'!A6114&amp;'Base Calificada'!D6114</f>
        <v>201215E004</v>
      </c>
      <c r="B6113" t="str">
        <f>'Base Calificada'!U6114</f>
        <v>Social</v>
      </c>
    </row>
    <row r="6114" spans="1:2" x14ac:dyDescent="0.25">
      <c r="A6114" t="str">
        <f>'Base Calificada'!A6115&amp;'Base Calificada'!D6115</f>
        <v>201215F001</v>
      </c>
      <c r="B6114" t="str">
        <f>'Base Calificada'!U6115</f>
        <v>Social</v>
      </c>
    </row>
    <row r="6115" spans="1:2" x14ac:dyDescent="0.25">
      <c r="A6115" t="str">
        <f>'Base Calificada'!A6116&amp;'Base Calificada'!D6116</f>
        <v>201215F002</v>
      </c>
      <c r="B6115" t="str">
        <f>'Base Calificada'!U6116</f>
        <v>Social</v>
      </c>
    </row>
    <row r="6116" spans="1:2" x14ac:dyDescent="0.25">
      <c r="A6116" t="str">
        <f>'Base Calificada'!A6117&amp;'Base Calificada'!D6117</f>
        <v>201215G001</v>
      </c>
      <c r="B6116" t="str">
        <f>'Base Calificada'!U6117</f>
        <v>Social</v>
      </c>
    </row>
    <row r="6117" spans="1:2" x14ac:dyDescent="0.25">
      <c r="A6117" t="str">
        <f>'Base Calificada'!A6118&amp;'Base Calificada'!D6118</f>
        <v>201215K027</v>
      </c>
      <c r="B6117" t="str">
        <f>'Base Calificada'!U6118</f>
        <v>Social</v>
      </c>
    </row>
    <row r="6118" spans="1:2" x14ac:dyDescent="0.25">
      <c r="A6118" t="str">
        <f>'Base Calificada'!A6119&amp;'Base Calificada'!D6119</f>
        <v>201215L001</v>
      </c>
      <c r="B6118" t="str">
        <f>'Base Calificada'!U6119</f>
        <v>Social</v>
      </c>
    </row>
    <row r="6119" spans="1:2" x14ac:dyDescent="0.25">
      <c r="A6119" t="str">
        <f>'Base Calificada'!A6120&amp;'Base Calificada'!D6120</f>
        <v>201215M001</v>
      </c>
      <c r="B6119" t="str">
        <f>'Base Calificada'!U6120</f>
        <v>No social</v>
      </c>
    </row>
    <row r="6120" spans="1:2" x14ac:dyDescent="0.25">
      <c r="A6120" t="str">
        <f>'Base Calificada'!A6121&amp;'Base Calificada'!D6121</f>
        <v>201215O001</v>
      </c>
      <c r="B6120" t="str">
        <f>'Base Calificada'!U6121</f>
        <v>No social</v>
      </c>
    </row>
    <row r="6121" spans="1:2" x14ac:dyDescent="0.25">
      <c r="A6121" t="str">
        <f>'Base Calificada'!A6122&amp;'Base Calificada'!D6122</f>
        <v>201215O099</v>
      </c>
      <c r="B6121" t="str">
        <f>'Base Calificada'!U6122</f>
        <v>No social</v>
      </c>
    </row>
    <row r="6122" spans="1:2" x14ac:dyDescent="0.25">
      <c r="A6122" t="str">
        <f>'Base Calificada'!A6123&amp;'Base Calificada'!D6123</f>
        <v>201215P001</v>
      </c>
      <c r="B6122" t="str">
        <f>'Base Calificada'!U6123</f>
        <v>Social</v>
      </c>
    </row>
    <row r="6123" spans="1:2" x14ac:dyDescent="0.25">
      <c r="A6123" t="str">
        <f>'Base Calificada'!A6124&amp;'Base Calificada'!D6124</f>
        <v>201215P002</v>
      </c>
      <c r="B6123" t="str">
        <f>'Base Calificada'!U6124</f>
        <v>Social</v>
      </c>
    </row>
    <row r="6124" spans="1:2" x14ac:dyDescent="0.25">
      <c r="A6124" t="str">
        <f>'Base Calificada'!A6125&amp;'Base Calificada'!D6125</f>
        <v>201215P003</v>
      </c>
      <c r="B6124" t="str">
        <f>'Base Calificada'!U6125</f>
        <v>Social</v>
      </c>
    </row>
    <row r="6125" spans="1:2" x14ac:dyDescent="0.25">
      <c r="A6125" t="str">
        <f>'Base Calificada'!A6126&amp;'Base Calificada'!D6126</f>
        <v>201215S088</v>
      </c>
      <c r="B6125" t="str">
        <f>'Base Calificada'!U6126</f>
        <v>Social</v>
      </c>
    </row>
    <row r="6126" spans="1:2" x14ac:dyDescent="0.25">
      <c r="A6126" t="str">
        <f>'Base Calificada'!A6127&amp;'Base Calificada'!D6127</f>
        <v>201215S089</v>
      </c>
      <c r="B6126" t="str">
        <f>'Base Calificada'!U6127</f>
        <v>Social</v>
      </c>
    </row>
    <row r="6127" spans="1:2" x14ac:dyDescent="0.25">
      <c r="A6127" t="str">
        <f>'Base Calificada'!A6128&amp;'Base Calificada'!D6128</f>
        <v>201215S203</v>
      </c>
      <c r="B6127" t="str">
        <f>'Base Calificada'!U6128</f>
        <v>Social</v>
      </c>
    </row>
    <row r="6128" spans="1:2" x14ac:dyDescent="0.25">
      <c r="A6128" t="str">
        <f>'Base Calificada'!A6129&amp;'Base Calificada'!D6129</f>
        <v>201215U001</v>
      </c>
      <c r="B6128" t="str">
        <f>'Base Calificada'!U6129</f>
        <v>Social</v>
      </c>
    </row>
    <row r="6129" spans="1:2" x14ac:dyDescent="0.25">
      <c r="A6129" t="str">
        <f>'Base Calificada'!A6130&amp;'Base Calificada'!D6130</f>
        <v>201216E001</v>
      </c>
      <c r="B6129" t="str">
        <f>'Base Calificada'!U6130</f>
        <v>Social</v>
      </c>
    </row>
    <row r="6130" spans="1:2" x14ac:dyDescent="0.25">
      <c r="A6130" t="str">
        <f>'Base Calificada'!A6131&amp;'Base Calificada'!D6131</f>
        <v>201216E002</v>
      </c>
      <c r="B6130" t="str">
        <f>'Base Calificada'!U6131</f>
        <v>Social</v>
      </c>
    </row>
    <row r="6131" spans="1:2" x14ac:dyDescent="0.25">
      <c r="A6131" t="str">
        <f>'Base Calificada'!A6132&amp;'Base Calificada'!D6132</f>
        <v>201216E004</v>
      </c>
      <c r="B6131" t="str">
        <f>'Base Calificada'!U6132</f>
        <v>Social</v>
      </c>
    </row>
    <row r="6132" spans="1:2" x14ac:dyDescent="0.25">
      <c r="A6132" t="str">
        <f>'Base Calificada'!A6133&amp;'Base Calificada'!D6133</f>
        <v>201216E005</v>
      </c>
      <c r="B6132" t="str">
        <f>'Base Calificada'!U6133</f>
        <v>Social</v>
      </c>
    </row>
    <row r="6133" spans="1:2" x14ac:dyDescent="0.25">
      <c r="A6133" t="str">
        <f>'Base Calificada'!A6134&amp;'Base Calificada'!D6134</f>
        <v>201216E006</v>
      </c>
      <c r="B6133" t="str">
        <f>'Base Calificada'!U6134</f>
        <v>Social</v>
      </c>
    </row>
    <row r="6134" spans="1:2" x14ac:dyDescent="0.25">
      <c r="A6134" t="str">
        <f>'Base Calificada'!A6135&amp;'Base Calificada'!D6135</f>
        <v>201216E007</v>
      </c>
      <c r="B6134" t="str">
        <f>'Base Calificada'!U6135</f>
        <v>Social</v>
      </c>
    </row>
    <row r="6135" spans="1:2" x14ac:dyDescent="0.25">
      <c r="A6135" t="str">
        <f>'Base Calificada'!A6136&amp;'Base Calificada'!D6136</f>
        <v>201216E008</v>
      </c>
      <c r="B6135" t="str">
        <f>'Base Calificada'!U6136</f>
        <v>Social</v>
      </c>
    </row>
    <row r="6136" spans="1:2" x14ac:dyDescent="0.25">
      <c r="A6136" t="str">
        <f>'Base Calificada'!A6137&amp;'Base Calificada'!D6137</f>
        <v>201216E009</v>
      </c>
      <c r="B6136" t="str">
        <f>'Base Calificada'!U6137</f>
        <v>Social</v>
      </c>
    </row>
    <row r="6137" spans="1:2" x14ac:dyDescent="0.25">
      <c r="A6137" t="str">
        <f>'Base Calificada'!A6138&amp;'Base Calificada'!D6138</f>
        <v>201216E014</v>
      </c>
      <c r="B6137" t="str">
        <f>'Base Calificada'!U6138</f>
        <v>Social</v>
      </c>
    </row>
    <row r="6138" spans="1:2" x14ac:dyDescent="0.25">
      <c r="A6138" t="str">
        <f>'Base Calificada'!A6139&amp;'Base Calificada'!D6139</f>
        <v>201216G001</v>
      </c>
      <c r="B6138" t="str">
        <f>'Base Calificada'!U6139</f>
        <v>Social</v>
      </c>
    </row>
    <row r="6139" spans="1:2" x14ac:dyDescent="0.25">
      <c r="A6139" t="str">
        <f>'Base Calificada'!A6140&amp;'Base Calificada'!D6140</f>
        <v>201216G003</v>
      </c>
      <c r="B6139" t="str">
        <f>'Base Calificada'!U6140</f>
        <v>Social</v>
      </c>
    </row>
    <row r="6140" spans="1:2" x14ac:dyDescent="0.25">
      <c r="A6140" t="str">
        <f>'Base Calificada'!A6141&amp;'Base Calificada'!D6141</f>
        <v>201216G005</v>
      </c>
      <c r="B6140" t="str">
        <f>'Base Calificada'!U6141</f>
        <v>Social</v>
      </c>
    </row>
    <row r="6141" spans="1:2" x14ac:dyDescent="0.25">
      <c r="A6141" t="str">
        <f>'Base Calificada'!A6142&amp;'Base Calificada'!D6142</f>
        <v>201216G010</v>
      </c>
      <c r="B6141" t="str">
        <f>'Base Calificada'!U6142</f>
        <v>Social</v>
      </c>
    </row>
    <row r="6142" spans="1:2" x14ac:dyDescent="0.25">
      <c r="A6142" t="str">
        <f>'Base Calificada'!A6143&amp;'Base Calificada'!D6143</f>
        <v>201216G012</v>
      </c>
      <c r="B6142" t="str">
        <f>'Base Calificada'!U6143</f>
        <v>Social</v>
      </c>
    </row>
    <row r="6143" spans="1:2" x14ac:dyDescent="0.25">
      <c r="A6143" t="str">
        <f>'Base Calificada'!A6144&amp;'Base Calificada'!D6144</f>
        <v>201216G013</v>
      </c>
      <c r="B6143" t="str">
        <f>'Base Calificada'!U6144</f>
        <v>Social</v>
      </c>
    </row>
    <row r="6144" spans="1:2" x14ac:dyDescent="0.25">
      <c r="A6144" t="str">
        <f>'Base Calificada'!A6145&amp;'Base Calificada'!D6145</f>
        <v>201216G021</v>
      </c>
      <c r="B6144" t="str">
        <f>'Base Calificada'!U6145</f>
        <v>Social</v>
      </c>
    </row>
    <row r="6145" spans="1:2" x14ac:dyDescent="0.25">
      <c r="A6145" t="str">
        <f>'Base Calificada'!A6146&amp;'Base Calificada'!D6146</f>
        <v>201216G022</v>
      </c>
      <c r="B6145" t="str">
        <f>'Base Calificada'!U6146</f>
        <v>Social</v>
      </c>
    </row>
    <row r="6146" spans="1:2" x14ac:dyDescent="0.25">
      <c r="A6146" t="str">
        <f>'Base Calificada'!A6147&amp;'Base Calificada'!D6147</f>
        <v>201216G023</v>
      </c>
      <c r="B6146" t="str">
        <f>'Base Calificada'!U6147</f>
        <v>Social</v>
      </c>
    </row>
    <row r="6147" spans="1:2" x14ac:dyDescent="0.25">
      <c r="A6147" t="str">
        <f>'Base Calificada'!A6148&amp;'Base Calificada'!D6148</f>
        <v>201216G024</v>
      </c>
      <c r="B6147" t="str">
        <f>'Base Calificada'!U6148</f>
        <v>Social</v>
      </c>
    </row>
    <row r="6148" spans="1:2" x14ac:dyDescent="0.25">
      <c r="A6148" t="str">
        <f>'Base Calificada'!A6149&amp;'Base Calificada'!D6149</f>
        <v>201216G025</v>
      </c>
      <c r="B6148" t="str">
        <f>'Base Calificada'!U6149</f>
        <v>Social</v>
      </c>
    </row>
    <row r="6149" spans="1:2" x14ac:dyDescent="0.25">
      <c r="A6149" t="str">
        <f>'Base Calificada'!A6150&amp;'Base Calificada'!D6150</f>
        <v>201216K007</v>
      </c>
      <c r="B6149" t="str">
        <f>'Base Calificada'!U6150</f>
        <v>Social</v>
      </c>
    </row>
    <row r="6150" spans="1:2" x14ac:dyDescent="0.25">
      <c r="A6150" t="str">
        <f>'Base Calificada'!A6151&amp;'Base Calificada'!D6151</f>
        <v>201216K025</v>
      </c>
      <c r="B6150" t="str">
        <f>'Base Calificada'!U6151</f>
        <v>Social</v>
      </c>
    </row>
    <row r="6151" spans="1:2" x14ac:dyDescent="0.25">
      <c r="A6151" t="str">
        <f>'Base Calificada'!A6152&amp;'Base Calificada'!D6152</f>
        <v>201216K028</v>
      </c>
      <c r="B6151" t="str">
        <f>'Base Calificada'!U6152</f>
        <v>Social</v>
      </c>
    </row>
    <row r="6152" spans="1:2" x14ac:dyDescent="0.25">
      <c r="A6152" t="str">
        <f>'Base Calificada'!A6153&amp;'Base Calificada'!D6153</f>
        <v>201216K111</v>
      </c>
      <c r="B6152" t="str">
        <f>'Base Calificada'!U6153</f>
        <v>Social</v>
      </c>
    </row>
    <row r="6153" spans="1:2" x14ac:dyDescent="0.25">
      <c r="A6153" t="str">
        <f>'Base Calificada'!A6154&amp;'Base Calificada'!D6154</f>
        <v>201216K129</v>
      </c>
      <c r="B6153" t="str">
        <f>'Base Calificada'!U6154</f>
        <v>Social</v>
      </c>
    </row>
    <row r="6154" spans="1:2" x14ac:dyDescent="0.25">
      <c r="A6154" t="str">
        <f>'Base Calificada'!A6155&amp;'Base Calificada'!D6155</f>
        <v>201216K131</v>
      </c>
      <c r="B6154" t="str">
        <f>'Base Calificada'!U6155</f>
        <v>Social</v>
      </c>
    </row>
    <row r="6155" spans="1:2" x14ac:dyDescent="0.25">
      <c r="A6155" t="str">
        <f>'Base Calificada'!A6156&amp;'Base Calificada'!D6156</f>
        <v>201216K132</v>
      </c>
      <c r="B6155" t="str">
        <f>'Base Calificada'!U6156</f>
        <v>Social</v>
      </c>
    </row>
    <row r="6156" spans="1:2" x14ac:dyDescent="0.25">
      <c r="A6156" t="str">
        <f>'Base Calificada'!A6157&amp;'Base Calificada'!D6157</f>
        <v>201216K133</v>
      </c>
      <c r="B6156" t="str">
        <f>'Base Calificada'!U6157</f>
        <v>Social</v>
      </c>
    </row>
    <row r="6157" spans="1:2" x14ac:dyDescent="0.25">
      <c r="A6157" t="str">
        <f>'Base Calificada'!A6158&amp;'Base Calificada'!D6158</f>
        <v>201216K134</v>
      </c>
      <c r="B6157" t="str">
        <f>'Base Calificada'!U6158</f>
        <v>Social</v>
      </c>
    </row>
    <row r="6158" spans="1:2" x14ac:dyDescent="0.25">
      <c r="A6158" t="str">
        <f>'Base Calificada'!A6159&amp;'Base Calificada'!D6159</f>
        <v>201216K135</v>
      </c>
      <c r="B6158" t="str">
        <f>'Base Calificada'!U6159</f>
        <v>Social</v>
      </c>
    </row>
    <row r="6159" spans="1:2" x14ac:dyDescent="0.25">
      <c r="A6159" t="str">
        <f>'Base Calificada'!A6160&amp;'Base Calificada'!D6160</f>
        <v>201216K137</v>
      </c>
      <c r="B6159" t="str">
        <f>'Base Calificada'!U6160</f>
        <v>Social</v>
      </c>
    </row>
    <row r="6160" spans="1:2" x14ac:dyDescent="0.25">
      <c r="A6160" t="str">
        <f>'Base Calificada'!A6161&amp;'Base Calificada'!D6161</f>
        <v>201216K138</v>
      </c>
      <c r="B6160" t="str">
        <f>'Base Calificada'!U6161</f>
        <v>Social</v>
      </c>
    </row>
    <row r="6161" spans="1:2" x14ac:dyDescent="0.25">
      <c r="A6161" t="str">
        <f>'Base Calificada'!A6162&amp;'Base Calificada'!D6162</f>
        <v>201216K139</v>
      </c>
      <c r="B6161" t="str">
        <f>'Base Calificada'!U6162</f>
        <v>Social</v>
      </c>
    </row>
    <row r="6162" spans="1:2" x14ac:dyDescent="0.25">
      <c r="A6162" t="str">
        <f>'Base Calificada'!A6163&amp;'Base Calificada'!D6163</f>
        <v>201216K140</v>
      </c>
      <c r="B6162" t="str">
        <f>'Base Calificada'!U6163</f>
        <v>Social</v>
      </c>
    </row>
    <row r="6163" spans="1:2" x14ac:dyDescent="0.25">
      <c r="A6163" t="str">
        <f>'Base Calificada'!A6164&amp;'Base Calificada'!D6164</f>
        <v>201216K141</v>
      </c>
      <c r="B6163" t="str">
        <f>'Base Calificada'!U6164</f>
        <v>Social</v>
      </c>
    </row>
    <row r="6164" spans="1:2" x14ac:dyDescent="0.25">
      <c r="A6164" t="str">
        <f>'Base Calificada'!A6165&amp;'Base Calificada'!D6165</f>
        <v>201216M001</v>
      </c>
      <c r="B6164" t="str">
        <f>'Base Calificada'!U6165</f>
        <v>No social</v>
      </c>
    </row>
    <row r="6165" spans="1:2" x14ac:dyDescent="0.25">
      <c r="A6165" t="str">
        <f>'Base Calificada'!A6166&amp;'Base Calificada'!D6166</f>
        <v>201216N001</v>
      </c>
      <c r="B6165" t="str">
        <f>'Base Calificada'!U6166</f>
        <v>Social</v>
      </c>
    </row>
    <row r="6166" spans="1:2" x14ac:dyDescent="0.25">
      <c r="A6166" t="str">
        <f>'Base Calificada'!A6167&amp;'Base Calificada'!D6167</f>
        <v>201216O001</v>
      </c>
      <c r="B6166" t="str">
        <f>'Base Calificada'!U6167</f>
        <v>No social</v>
      </c>
    </row>
    <row r="6167" spans="1:2" x14ac:dyDescent="0.25">
      <c r="A6167" t="str">
        <f>'Base Calificada'!A6168&amp;'Base Calificada'!D6168</f>
        <v>201216P001</v>
      </c>
      <c r="B6167" t="str">
        <f>'Base Calificada'!U6168</f>
        <v>Social</v>
      </c>
    </row>
    <row r="6168" spans="1:2" x14ac:dyDescent="0.25">
      <c r="A6168" t="str">
        <f>'Base Calificada'!A6169&amp;'Base Calificada'!D6169</f>
        <v>201216P002</v>
      </c>
      <c r="B6168" t="str">
        <f>'Base Calificada'!U6169</f>
        <v>Social</v>
      </c>
    </row>
    <row r="6169" spans="1:2" x14ac:dyDescent="0.25">
      <c r="A6169" t="str">
        <f>'Base Calificada'!A6170&amp;'Base Calificada'!D6170</f>
        <v>201216P005</v>
      </c>
      <c r="B6169" t="str">
        <f>'Base Calificada'!U6170</f>
        <v>Social</v>
      </c>
    </row>
    <row r="6170" spans="1:2" x14ac:dyDescent="0.25">
      <c r="A6170" t="str">
        <f>'Base Calificada'!A6171&amp;'Base Calificada'!D6171</f>
        <v>201216P006</v>
      </c>
      <c r="B6170" t="str">
        <f>'Base Calificada'!U6171</f>
        <v>Social</v>
      </c>
    </row>
    <row r="6171" spans="1:2" x14ac:dyDescent="0.25">
      <c r="A6171" t="str">
        <f>'Base Calificada'!A6172&amp;'Base Calificada'!D6172</f>
        <v>201216R014</v>
      </c>
      <c r="B6171" t="str">
        <f>'Base Calificada'!U6172</f>
        <v>Social</v>
      </c>
    </row>
    <row r="6172" spans="1:2" x14ac:dyDescent="0.25">
      <c r="A6172" t="str">
        <f>'Base Calificada'!A6173&amp;'Base Calificada'!D6173</f>
        <v>201216R015</v>
      </c>
      <c r="B6172" t="str">
        <f>'Base Calificada'!U6173</f>
        <v>Social</v>
      </c>
    </row>
    <row r="6173" spans="1:2" x14ac:dyDescent="0.25">
      <c r="A6173" t="str">
        <f>'Base Calificada'!A6174&amp;'Base Calificada'!D6174</f>
        <v>201216S046</v>
      </c>
      <c r="B6173" t="str">
        <f>'Base Calificada'!U6174</f>
        <v>Social</v>
      </c>
    </row>
    <row r="6174" spans="1:2" x14ac:dyDescent="0.25">
      <c r="A6174" t="str">
        <f>'Base Calificada'!A6175&amp;'Base Calificada'!D6175</f>
        <v>201216S047</v>
      </c>
      <c r="B6174" t="str">
        <f>'Base Calificada'!U6175</f>
        <v>Social</v>
      </c>
    </row>
    <row r="6175" spans="1:2" x14ac:dyDescent="0.25">
      <c r="A6175" t="str">
        <f>'Base Calificada'!A6176&amp;'Base Calificada'!D6176</f>
        <v>201216S071</v>
      </c>
      <c r="B6175" t="str">
        <f>'Base Calificada'!U6176</f>
        <v>Social</v>
      </c>
    </row>
    <row r="6176" spans="1:2" x14ac:dyDescent="0.25">
      <c r="A6176" t="str">
        <f>'Base Calificada'!A6177&amp;'Base Calificada'!D6177</f>
        <v>201216S074</v>
      </c>
      <c r="B6176" t="str">
        <f>'Base Calificada'!U6177</f>
        <v>Social</v>
      </c>
    </row>
    <row r="6177" spans="1:2" x14ac:dyDescent="0.25">
      <c r="A6177" t="str">
        <f>'Base Calificada'!A6178&amp;'Base Calificada'!D6178</f>
        <v>201216S075</v>
      </c>
      <c r="B6177" t="str">
        <f>'Base Calificada'!U6178</f>
        <v>Social</v>
      </c>
    </row>
    <row r="6178" spans="1:2" x14ac:dyDescent="0.25">
      <c r="A6178" t="str">
        <f>'Base Calificada'!A6179&amp;'Base Calificada'!D6179</f>
        <v>201216S079</v>
      </c>
      <c r="B6178" t="str">
        <f>'Base Calificada'!U6179</f>
        <v>Social</v>
      </c>
    </row>
    <row r="6179" spans="1:2" x14ac:dyDescent="0.25">
      <c r="A6179" t="str">
        <f>'Base Calificada'!A6180&amp;'Base Calificada'!D6180</f>
        <v>201216S217</v>
      </c>
      <c r="B6179" t="str">
        <f>'Base Calificada'!U6180</f>
        <v>Social</v>
      </c>
    </row>
    <row r="6180" spans="1:2" x14ac:dyDescent="0.25">
      <c r="A6180" t="str">
        <f>'Base Calificada'!A6181&amp;'Base Calificada'!D6181</f>
        <v>201216S218</v>
      </c>
      <c r="B6180" t="str">
        <f>'Base Calificada'!U6181</f>
        <v>Social</v>
      </c>
    </row>
    <row r="6181" spans="1:2" x14ac:dyDescent="0.25">
      <c r="A6181" t="str">
        <f>'Base Calificada'!A6182&amp;'Base Calificada'!D6182</f>
        <v>201216S219</v>
      </c>
      <c r="B6181" t="str">
        <f>'Base Calificada'!U6182</f>
        <v>Social</v>
      </c>
    </row>
    <row r="6182" spans="1:2" x14ac:dyDescent="0.25">
      <c r="A6182" t="str">
        <f>'Base Calificada'!A6183&amp;'Base Calificada'!D6183</f>
        <v>201216U001</v>
      </c>
      <c r="B6182" t="str">
        <f>'Base Calificada'!U6183</f>
        <v>Social</v>
      </c>
    </row>
    <row r="6183" spans="1:2" x14ac:dyDescent="0.25">
      <c r="A6183" t="str">
        <f>'Base Calificada'!A6184&amp;'Base Calificada'!D6184</f>
        <v>201216U007</v>
      </c>
      <c r="B6183" t="str">
        <f>'Base Calificada'!U6184</f>
        <v>Social</v>
      </c>
    </row>
    <row r="6184" spans="1:2" x14ac:dyDescent="0.25">
      <c r="A6184" t="str">
        <f>'Base Calificada'!A6185&amp;'Base Calificada'!D6185</f>
        <v>201216U008</v>
      </c>
      <c r="B6184" t="str">
        <f>'Base Calificada'!U6185</f>
        <v>Social</v>
      </c>
    </row>
    <row r="6185" spans="1:2" x14ac:dyDescent="0.25">
      <c r="A6185" t="str">
        <f>'Base Calificada'!A6186&amp;'Base Calificada'!D6186</f>
        <v>201216U009</v>
      </c>
      <c r="B6185" t="str">
        <f>'Base Calificada'!U6186</f>
        <v>Social</v>
      </c>
    </row>
    <row r="6186" spans="1:2" x14ac:dyDescent="0.25">
      <c r="A6186" t="str">
        <f>'Base Calificada'!A6187&amp;'Base Calificada'!D6187</f>
        <v>201216U010</v>
      </c>
      <c r="B6186" t="str">
        <f>'Base Calificada'!U6187</f>
        <v>Social</v>
      </c>
    </row>
    <row r="6187" spans="1:2" x14ac:dyDescent="0.25">
      <c r="A6187" t="str">
        <f>'Base Calificada'!A6188&amp;'Base Calificada'!D6188</f>
        <v>201216U012</v>
      </c>
      <c r="B6187" t="str">
        <f>'Base Calificada'!U6188</f>
        <v>Social</v>
      </c>
    </row>
    <row r="6188" spans="1:2" x14ac:dyDescent="0.25">
      <c r="A6188" t="str">
        <f>'Base Calificada'!A6189&amp;'Base Calificada'!D6189</f>
        <v>201216U015</v>
      </c>
      <c r="B6188" t="str">
        <f>'Base Calificada'!U6189</f>
        <v>Social</v>
      </c>
    </row>
    <row r="6189" spans="1:2" x14ac:dyDescent="0.25">
      <c r="A6189" t="str">
        <f>'Base Calificada'!A6190&amp;'Base Calificada'!D6190</f>
        <v>201216U019</v>
      </c>
      <c r="B6189" t="str">
        <f>'Base Calificada'!U6190</f>
        <v>Social</v>
      </c>
    </row>
    <row r="6190" spans="1:2" x14ac:dyDescent="0.25">
      <c r="A6190" t="str">
        <f>'Base Calificada'!A6191&amp;'Base Calificada'!D6191</f>
        <v>201216U020</v>
      </c>
      <c r="B6190" t="str">
        <f>'Base Calificada'!U6191</f>
        <v>Social</v>
      </c>
    </row>
    <row r="6191" spans="1:2" x14ac:dyDescent="0.25">
      <c r="A6191" t="str">
        <f>'Base Calificada'!A6192&amp;'Base Calificada'!D6192</f>
        <v>201216U021</v>
      </c>
      <c r="B6191" t="str">
        <f>'Base Calificada'!U6192</f>
        <v>Social</v>
      </c>
    </row>
    <row r="6192" spans="1:2" x14ac:dyDescent="0.25">
      <c r="A6192" t="str">
        <f>'Base Calificada'!A6193&amp;'Base Calificada'!D6193</f>
        <v>201216U022</v>
      </c>
      <c r="B6192" t="str">
        <f>'Base Calificada'!U6193</f>
        <v>Social</v>
      </c>
    </row>
    <row r="6193" spans="1:2" x14ac:dyDescent="0.25">
      <c r="A6193" t="str">
        <f>'Base Calificada'!A6194&amp;'Base Calificada'!D6194</f>
        <v>201216U023</v>
      </c>
      <c r="B6193" t="str">
        <f>'Base Calificada'!U6194</f>
        <v>Social</v>
      </c>
    </row>
    <row r="6194" spans="1:2" x14ac:dyDescent="0.25">
      <c r="A6194" t="str">
        <f>'Base Calificada'!A6195&amp;'Base Calificada'!D6195</f>
        <v>201216U024</v>
      </c>
      <c r="B6194" t="str">
        <f>'Base Calificada'!U6195</f>
        <v>Social</v>
      </c>
    </row>
    <row r="6195" spans="1:2" x14ac:dyDescent="0.25">
      <c r="A6195" t="str">
        <f>'Base Calificada'!A6196&amp;'Base Calificada'!D6196</f>
        <v>201216U025</v>
      </c>
      <c r="B6195" t="str">
        <f>'Base Calificada'!U6196</f>
        <v>Social</v>
      </c>
    </row>
    <row r="6196" spans="1:2" x14ac:dyDescent="0.25">
      <c r="A6196" t="str">
        <f>'Base Calificada'!A6197&amp;'Base Calificada'!D6197</f>
        <v>201216U026</v>
      </c>
      <c r="B6196" t="str">
        <f>'Base Calificada'!U6197</f>
        <v>Social</v>
      </c>
    </row>
    <row r="6197" spans="1:2" x14ac:dyDescent="0.25">
      <c r="A6197" t="str">
        <f>'Base Calificada'!A6198&amp;'Base Calificada'!D6198</f>
        <v>201216U028</v>
      </c>
      <c r="B6197" t="str">
        <f>'Base Calificada'!U6198</f>
        <v>Social</v>
      </c>
    </row>
    <row r="6198" spans="1:2" x14ac:dyDescent="0.25">
      <c r="A6198" t="str">
        <f>'Base Calificada'!A6199&amp;'Base Calificada'!D6199</f>
        <v>201216U029</v>
      </c>
      <c r="B6198" t="str">
        <f>'Base Calificada'!U6199</f>
        <v>Social</v>
      </c>
    </row>
    <row r="6199" spans="1:2" x14ac:dyDescent="0.25">
      <c r="A6199" t="str">
        <f>'Base Calificada'!A6200&amp;'Base Calificada'!D6200</f>
        <v>201216U030</v>
      </c>
      <c r="B6199" t="str">
        <f>'Base Calificada'!U6200</f>
        <v>Social</v>
      </c>
    </row>
    <row r="6200" spans="1:2" x14ac:dyDescent="0.25">
      <c r="A6200" t="str">
        <f>'Base Calificada'!A6201&amp;'Base Calificada'!D6201</f>
        <v>201216U031</v>
      </c>
      <c r="B6200" t="str">
        <f>'Base Calificada'!U6201</f>
        <v>Social</v>
      </c>
    </row>
    <row r="6201" spans="1:2" x14ac:dyDescent="0.25">
      <c r="A6201" t="str">
        <f>'Base Calificada'!A6202&amp;'Base Calificada'!D6202</f>
        <v>201216U032</v>
      </c>
      <c r="B6201" t="str">
        <f>'Base Calificada'!U6202</f>
        <v>Social</v>
      </c>
    </row>
    <row r="6202" spans="1:2" x14ac:dyDescent="0.25">
      <c r="A6202" t="str">
        <f>'Base Calificada'!A6203&amp;'Base Calificada'!D6203</f>
        <v>201216U034</v>
      </c>
      <c r="B6202" t="str">
        <f>'Base Calificada'!U6203</f>
        <v>Social</v>
      </c>
    </row>
    <row r="6203" spans="1:2" x14ac:dyDescent="0.25">
      <c r="A6203" t="str">
        <f>'Base Calificada'!A6204&amp;'Base Calificada'!D6204</f>
        <v>201216U035</v>
      </c>
      <c r="B6203" t="str">
        <f>'Base Calificada'!U6204</f>
        <v>Social</v>
      </c>
    </row>
    <row r="6204" spans="1:2" x14ac:dyDescent="0.25">
      <c r="A6204" t="str">
        <f>'Base Calificada'!A6205&amp;'Base Calificada'!D6205</f>
        <v>201216U036</v>
      </c>
      <c r="B6204" t="str">
        <f>'Base Calificada'!U6205</f>
        <v>Social</v>
      </c>
    </row>
    <row r="6205" spans="1:2" x14ac:dyDescent="0.25">
      <c r="A6205" t="str">
        <f>'Base Calificada'!A6206&amp;'Base Calificada'!D6206</f>
        <v>201216U037</v>
      </c>
      <c r="B6205" t="str">
        <f>'Base Calificada'!U6206</f>
        <v>Social</v>
      </c>
    </row>
    <row r="6206" spans="1:2" x14ac:dyDescent="0.25">
      <c r="A6206" t="str">
        <f>'Base Calificada'!A6207&amp;'Base Calificada'!D6207</f>
        <v>201217E002</v>
      </c>
      <c r="B6206" t="str">
        <f>'Base Calificada'!U6207</f>
        <v>No social</v>
      </c>
    </row>
    <row r="6207" spans="1:2" x14ac:dyDescent="0.25">
      <c r="A6207" t="str">
        <f>'Base Calificada'!A6208&amp;'Base Calificada'!D6208</f>
        <v>201217E003</v>
      </c>
      <c r="B6207" t="str">
        <f>'Base Calificada'!U6208</f>
        <v>No social</v>
      </c>
    </row>
    <row r="6208" spans="1:2" x14ac:dyDescent="0.25">
      <c r="A6208" t="str">
        <f>'Base Calificada'!A6209&amp;'Base Calificada'!D6209</f>
        <v>201217E006</v>
      </c>
      <c r="B6208" t="str">
        <f>'Base Calificada'!U6209</f>
        <v>No social</v>
      </c>
    </row>
    <row r="6209" spans="1:2" x14ac:dyDescent="0.25">
      <c r="A6209" t="str">
        <f>'Base Calificada'!A6210&amp;'Base Calificada'!D6210</f>
        <v>201217E008</v>
      </c>
      <c r="B6209" t="str">
        <f>'Base Calificada'!U6210</f>
        <v>No social</v>
      </c>
    </row>
    <row r="6210" spans="1:2" x14ac:dyDescent="0.25">
      <c r="A6210" t="str">
        <f>'Base Calificada'!A6211&amp;'Base Calificada'!D6211</f>
        <v>201217E009</v>
      </c>
      <c r="B6210" t="str">
        <f>'Base Calificada'!U6211</f>
        <v>No social</v>
      </c>
    </row>
    <row r="6211" spans="1:2" x14ac:dyDescent="0.25">
      <c r="A6211" t="str">
        <f>'Base Calificada'!A6212&amp;'Base Calificada'!D6212</f>
        <v>201217E010</v>
      </c>
      <c r="B6211" t="str">
        <f>'Base Calificada'!U6212</f>
        <v>No social</v>
      </c>
    </row>
    <row r="6212" spans="1:2" x14ac:dyDescent="0.25">
      <c r="A6212" t="str">
        <f>'Base Calificada'!A6213&amp;'Base Calificada'!D6213</f>
        <v>201217E011</v>
      </c>
      <c r="B6212" t="str">
        <f>'Base Calificada'!U6213</f>
        <v>No social</v>
      </c>
    </row>
    <row r="6213" spans="1:2" x14ac:dyDescent="0.25">
      <c r="A6213" t="str">
        <f>'Base Calificada'!A6214&amp;'Base Calificada'!D6214</f>
        <v>201217E012</v>
      </c>
      <c r="B6213" t="str">
        <f>'Base Calificada'!U6214</f>
        <v>No social</v>
      </c>
    </row>
    <row r="6214" spans="1:2" x14ac:dyDescent="0.25">
      <c r="A6214" t="str">
        <f>'Base Calificada'!A6215&amp;'Base Calificada'!D6215</f>
        <v>201217E013</v>
      </c>
      <c r="B6214" t="str">
        <f>'Base Calificada'!U6215</f>
        <v>No social</v>
      </c>
    </row>
    <row r="6215" spans="1:2" x14ac:dyDescent="0.25">
      <c r="A6215" t="str">
        <f>'Base Calificada'!A6216&amp;'Base Calificada'!D6216</f>
        <v>201217K022</v>
      </c>
      <c r="B6215" t="str">
        <f>'Base Calificada'!U6216</f>
        <v>No social</v>
      </c>
    </row>
    <row r="6216" spans="1:2" x14ac:dyDescent="0.25">
      <c r="A6216" t="str">
        <f>'Base Calificada'!A6217&amp;'Base Calificada'!D6217</f>
        <v>201217K027</v>
      </c>
      <c r="B6216" t="str">
        <f>'Base Calificada'!U6217</f>
        <v>No social</v>
      </c>
    </row>
    <row r="6217" spans="1:2" x14ac:dyDescent="0.25">
      <c r="A6217" t="str">
        <f>'Base Calificada'!A6218&amp;'Base Calificada'!D6218</f>
        <v>201217K028</v>
      </c>
      <c r="B6217" t="str">
        <f>'Base Calificada'!U6218</f>
        <v>No social</v>
      </c>
    </row>
    <row r="6218" spans="1:2" x14ac:dyDescent="0.25">
      <c r="A6218" t="str">
        <f>'Base Calificada'!A6219&amp;'Base Calificada'!D6219</f>
        <v>201217M001</v>
      </c>
      <c r="B6218" t="str">
        <f>'Base Calificada'!U6219</f>
        <v>No social</v>
      </c>
    </row>
    <row r="6219" spans="1:2" x14ac:dyDescent="0.25">
      <c r="A6219" t="str">
        <f>'Base Calificada'!A6220&amp;'Base Calificada'!D6220</f>
        <v>201217O001</v>
      </c>
      <c r="B6219" t="str">
        <f>'Base Calificada'!U6220</f>
        <v>No social</v>
      </c>
    </row>
    <row r="6220" spans="1:2" x14ac:dyDescent="0.25">
      <c r="A6220" t="str">
        <f>'Base Calificada'!A6221&amp;'Base Calificada'!D6221</f>
        <v>201217R001</v>
      </c>
      <c r="B6220" t="str">
        <f>'Base Calificada'!U6221</f>
        <v>No social</v>
      </c>
    </row>
    <row r="6221" spans="1:2" x14ac:dyDescent="0.25">
      <c r="A6221" t="str">
        <f>'Base Calificada'!A6222&amp;'Base Calificada'!D6222</f>
        <v>201218E003</v>
      </c>
      <c r="B6221" t="str">
        <f>'Base Calificada'!U6222</f>
        <v>No social</v>
      </c>
    </row>
    <row r="6222" spans="1:2" x14ac:dyDescent="0.25">
      <c r="A6222" t="str">
        <f>'Base Calificada'!A6223&amp;'Base Calificada'!D6223</f>
        <v>201218E004</v>
      </c>
      <c r="B6222" t="str">
        <f>'Base Calificada'!U6223</f>
        <v>No social</v>
      </c>
    </row>
    <row r="6223" spans="1:2" x14ac:dyDescent="0.25">
      <c r="A6223" t="str">
        <f>'Base Calificada'!A6224&amp;'Base Calificada'!D6224</f>
        <v>201218E005</v>
      </c>
      <c r="B6223" t="str">
        <f>'Base Calificada'!U6224</f>
        <v>No social</v>
      </c>
    </row>
    <row r="6224" spans="1:2" x14ac:dyDescent="0.25">
      <c r="A6224" t="str">
        <f>'Base Calificada'!A6225&amp;'Base Calificada'!D6225</f>
        <v>201218E006</v>
      </c>
      <c r="B6224" t="str">
        <f>'Base Calificada'!U6225</f>
        <v>Social</v>
      </c>
    </row>
    <row r="6225" spans="1:2" x14ac:dyDescent="0.25">
      <c r="A6225" t="str">
        <f>'Base Calificada'!A6226&amp;'Base Calificada'!D6226</f>
        <v>201218E009</v>
      </c>
      <c r="B6225" t="str">
        <f>'Base Calificada'!U6226</f>
        <v>Social</v>
      </c>
    </row>
    <row r="6226" spans="1:2" x14ac:dyDescent="0.25">
      <c r="A6226" t="str">
        <f>'Base Calificada'!A6227&amp;'Base Calificada'!D6227</f>
        <v>201218E016</v>
      </c>
      <c r="B6226" t="str">
        <f>'Base Calificada'!U6227</f>
        <v>No social</v>
      </c>
    </row>
    <row r="6227" spans="1:2" x14ac:dyDescent="0.25">
      <c r="A6227" t="str">
        <f>'Base Calificada'!A6228&amp;'Base Calificada'!D6228</f>
        <v>201218E204</v>
      </c>
      <c r="B6227" t="str">
        <f>'Base Calificada'!U6228</f>
        <v>No social</v>
      </c>
    </row>
    <row r="6228" spans="1:2" x14ac:dyDescent="0.25">
      <c r="A6228" t="str">
        <f>'Base Calificada'!A6229&amp;'Base Calificada'!D6229</f>
        <v>201218E561</v>
      </c>
      <c r="B6228" t="str">
        <f>'Base Calificada'!U6229</f>
        <v>No social</v>
      </c>
    </row>
    <row r="6229" spans="1:2" x14ac:dyDescent="0.25">
      <c r="A6229" t="str">
        <f>'Base Calificada'!A6230&amp;'Base Calificada'!D6230</f>
        <v>201218E568</v>
      </c>
      <c r="B6229" t="str">
        <f>'Base Calificada'!U6230</f>
        <v>Social</v>
      </c>
    </row>
    <row r="6230" spans="1:2" x14ac:dyDescent="0.25">
      <c r="A6230" t="str">
        <f>'Base Calificada'!A6231&amp;'Base Calificada'!D6231</f>
        <v>201218E570</v>
      </c>
      <c r="B6230" t="str">
        <f>'Base Calificada'!U6231</f>
        <v>No social</v>
      </c>
    </row>
    <row r="6231" spans="1:2" x14ac:dyDescent="0.25">
      <c r="A6231" t="str">
        <f>'Base Calificada'!A6232&amp;'Base Calificada'!D6232</f>
        <v>201218F012</v>
      </c>
      <c r="B6231" t="str">
        <f>'Base Calificada'!U6232</f>
        <v>Social</v>
      </c>
    </row>
    <row r="6232" spans="1:2" x14ac:dyDescent="0.25">
      <c r="A6232" t="str">
        <f>'Base Calificada'!A6233&amp;'Base Calificada'!D6233</f>
        <v>201218G001</v>
      </c>
      <c r="B6232" t="str">
        <f>'Base Calificada'!U6233</f>
        <v>Social</v>
      </c>
    </row>
    <row r="6233" spans="1:2" x14ac:dyDescent="0.25">
      <c r="A6233" t="str">
        <f>'Base Calificada'!A6234&amp;'Base Calificada'!D6234</f>
        <v>201218G002</v>
      </c>
      <c r="B6233" t="str">
        <f>'Base Calificada'!U6234</f>
        <v>Social</v>
      </c>
    </row>
    <row r="6234" spans="1:2" x14ac:dyDescent="0.25">
      <c r="A6234" t="str">
        <f>'Base Calificada'!A6235&amp;'Base Calificada'!D6235</f>
        <v>201218G003</v>
      </c>
      <c r="B6234" t="str">
        <f>'Base Calificada'!U6235</f>
        <v>Social</v>
      </c>
    </row>
    <row r="6235" spans="1:2" x14ac:dyDescent="0.25">
      <c r="A6235" t="str">
        <f>'Base Calificada'!A6236&amp;'Base Calificada'!D6236</f>
        <v>201218G004</v>
      </c>
      <c r="B6235" t="str">
        <f>'Base Calificada'!U6236</f>
        <v>Social</v>
      </c>
    </row>
    <row r="6236" spans="1:2" x14ac:dyDescent="0.25">
      <c r="A6236" t="str">
        <f>'Base Calificada'!A6237&amp;'Base Calificada'!D6237</f>
        <v>201218G006</v>
      </c>
      <c r="B6236" t="str">
        <f>'Base Calificada'!U6237</f>
        <v>Social</v>
      </c>
    </row>
    <row r="6237" spans="1:2" x14ac:dyDescent="0.25">
      <c r="A6237" t="str">
        <f>'Base Calificada'!A6238&amp;'Base Calificada'!D6238</f>
        <v>201218G007</v>
      </c>
      <c r="B6237" t="str">
        <f>'Base Calificada'!U6238</f>
        <v>Social</v>
      </c>
    </row>
    <row r="6238" spans="1:2" x14ac:dyDescent="0.25">
      <c r="A6238" t="str">
        <f>'Base Calificada'!A6239&amp;'Base Calificada'!D6239</f>
        <v>201218M001</v>
      </c>
      <c r="B6238" t="str">
        <f>'Base Calificada'!U6239</f>
        <v>No social</v>
      </c>
    </row>
    <row r="6239" spans="1:2" x14ac:dyDescent="0.25">
      <c r="A6239" t="str">
        <f>'Base Calificada'!A6240&amp;'Base Calificada'!D6240</f>
        <v>201218O001</v>
      </c>
      <c r="B6239" t="str">
        <f>'Base Calificada'!U6240</f>
        <v>No social</v>
      </c>
    </row>
    <row r="6240" spans="1:2" x14ac:dyDescent="0.25">
      <c r="A6240" t="str">
        <f>'Base Calificada'!A6241&amp;'Base Calificada'!D6241</f>
        <v>201218P001</v>
      </c>
      <c r="B6240" t="str">
        <f>'Base Calificada'!U6241</f>
        <v>Social</v>
      </c>
    </row>
    <row r="6241" spans="1:2" x14ac:dyDescent="0.25">
      <c r="A6241" t="str">
        <f>'Base Calificada'!A6242&amp;'Base Calificada'!D6242</f>
        <v>201218P002</v>
      </c>
      <c r="B6241" t="str">
        <f>'Base Calificada'!U6242</f>
        <v>No social</v>
      </c>
    </row>
    <row r="6242" spans="1:2" x14ac:dyDescent="0.25">
      <c r="A6242" t="str">
        <f>'Base Calificada'!A6243&amp;'Base Calificada'!D6243</f>
        <v>201218P003</v>
      </c>
      <c r="B6242" t="str">
        <f>'Base Calificada'!U6243</f>
        <v>No social</v>
      </c>
    </row>
    <row r="6243" spans="1:2" x14ac:dyDescent="0.25">
      <c r="A6243" t="str">
        <f>'Base Calificada'!A6244&amp;'Base Calificada'!D6244</f>
        <v>201218P007</v>
      </c>
      <c r="B6243" t="str">
        <f>'Base Calificada'!U6244</f>
        <v>Social</v>
      </c>
    </row>
    <row r="6244" spans="1:2" x14ac:dyDescent="0.25">
      <c r="A6244" t="str">
        <f>'Base Calificada'!A6245&amp;'Base Calificada'!D6245</f>
        <v>201218P008</v>
      </c>
      <c r="B6244" t="str">
        <f>'Base Calificada'!U6245</f>
        <v>Social</v>
      </c>
    </row>
    <row r="6245" spans="1:2" x14ac:dyDescent="0.25">
      <c r="A6245" t="str">
        <f>'Base Calificada'!A6246&amp;'Base Calificada'!D6246</f>
        <v>201218R001</v>
      </c>
      <c r="B6245" t="str">
        <f>'Base Calificada'!U6246</f>
        <v>Social</v>
      </c>
    </row>
    <row r="6246" spans="1:2" x14ac:dyDescent="0.25">
      <c r="A6246" t="str">
        <f>'Base Calificada'!A6247&amp;'Base Calificada'!D6247</f>
        <v>201218R002</v>
      </c>
      <c r="B6246" t="str">
        <f>'Base Calificada'!U6247</f>
        <v>Social</v>
      </c>
    </row>
    <row r="6247" spans="1:2" x14ac:dyDescent="0.25">
      <c r="A6247" t="str">
        <f>'Base Calificada'!A6248&amp;'Base Calificada'!D6248</f>
        <v>201218R003</v>
      </c>
      <c r="B6247" t="str">
        <f>'Base Calificada'!U6248</f>
        <v>Social</v>
      </c>
    </row>
    <row r="6248" spans="1:2" x14ac:dyDescent="0.25">
      <c r="A6248" t="str">
        <f>'Base Calificada'!A6249&amp;'Base Calificada'!D6249</f>
        <v>201218R004</v>
      </c>
      <c r="B6248" t="str">
        <f>'Base Calificada'!U6249</f>
        <v>Social</v>
      </c>
    </row>
    <row r="6249" spans="1:2" x14ac:dyDescent="0.25">
      <c r="A6249" t="str">
        <f>'Base Calificada'!A6250&amp;'Base Calificada'!D6250</f>
        <v>201219J006</v>
      </c>
      <c r="B6249" t="str">
        <f>'Base Calificada'!U6250</f>
        <v>Social</v>
      </c>
    </row>
    <row r="6250" spans="1:2" x14ac:dyDescent="0.25">
      <c r="A6250" t="str">
        <f>'Base Calificada'!A6251&amp;'Base Calificada'!D6251</f>
        <v>201219J007</v>
      </c>
      <c r="B6250" t="str">
        <f>'Base Calificada'!U6251</f>
        <v>Social</v>
      </c>
    </row>
    <row r="6251" spans="1:2" x14ac:dyDescent="0.25">
      <c r="A6251" t="str">
        <f>'Base Calificada'!A6252&amp;'Base Calificada'!D6252</f>
        <v>201219J008</v>
      </c>
      <c r="B6251" t="str">
        <f>'Base Calificada'!U6252</f>
        <v>Social</v>
      </c>
    </row>
    <row r="6252" spans="1:2" x14ac:dyDescent="0.25">
      <c r="A6252" t="str">
        <f>'Base Calificada'!A6253&amp;'Base Calificada'!D6253</f>
        <v>201219J009</v>
      </c>
      <c r="B6252" t="str">
        <f>'Base Calificada'!U6253</f>
        <v>Social</v>
      </c>
    </row>
    <row r="6253" spans="1:2" x14ac:dyDescent="0.25">
      <c r="A6253" t="str">
        <f>'Base Calificada'!A6254&amp;'Base Calificada'!D6254</f>
        <v>201219J011</v>
      </c>
      <c r="B6253" t="str">
        <f>'Base Calificada'!U6254</f>
        <v>Social</v>
      </c>
    </row>
    <row r="6254" spans="1:2" x14ac:dyDescent="0.25">
      <c r="A6254" t="str">
        <f>'Base Calificada'!A6255&amp;'Base Calificada'!D6255</f>
        <v>201219J012</v>
      </c>
      <c r="B6254" t="str">
        <f>'Base Calificada'!U6255</f>
        <v>Social</v>
      </c>
    </row>
    <row r="6255" spans="1:2" x14ac:dyDescent="0.25">
      <c r="A6255" t="str">
        <f>'Base Calificada'!A6256&amp;'Base Calificada'!D6256</f>
        <v>201219J014</v>
      </c>
      <c r="B6255" t="str">
        <f>'Base Calificada'!U6256</f>
        <v>Social</v>
      </c>
    </row>
    <row r="6256" spans="1:2" x14ac:dyDescent="0.25">
      <c r="A6256" t="str">
        <f>'Base Calificada'!A6257&amp;'Base Calificada'!D6257</f>
        <v>201219J017</v>
      </c>
      <c r="B6256" t="str">
        <f>'Base Calificada'!U6257</f>
        <v>Social</v>
      </c>
    </row>
    <row r="6257" spans="1:2" x14ac:dyDescent="0.25">
      <c r="A6257" t="str">
        <f>'Base Calificada'!A6258&amp;'Base Calificada'!D6258</f>
        <v>201219J021</v>
      </c>
      <c r="B6257" t="str">
        <f>'Base Calificada'!U6258</f>
        <v>Social</v>
      </c>
    </row>
    <row r="6258" spans="1:2" x14ac:dyDescent="0.25">
      <c r="A6258" t="str">
        <f>'Base Calificada'!A6259&amp;'Base Calificada'!D6259</f>
        <v>201219J022</v>
      </c>
      <c r="B6258" t="str">
        <f>'Base Calificada'!U6259</f>
        <v>Social</v>
      </c>
    </row>
    <row r="6259" spans="1:2" x14ac:dyDescent="0.25">
      <c r="A6259" t="str">
        <f>'Base Calificada'!A6260&amp;'Base Calificada'!D6260</f>
        <v>201219J025</v>
      </c>
      <c r="B6259" t="str">
        <f>'Base Calificada'!U6260</f>
        <v>Social</v>
      </c>
    </row>
    <row r="6260" spans="1:2" x14ac:dyDescent="0.25">
      <c r="A6260" t="str">
        <f>'Base Calificada'!A6261&amp;'Base Calificada'!D6261</f>
        <v>201219J026</v>
      </c>
      <c r="B6260" t="str">
        <f>'Base Calificada'!U6261</f>
        <v>Social</v>
      </c>
    </row>
    <row r="6261" spans="1:2" x14ac:dyDescent="0.25">
      <c r="A6261" t="str">
        <f>'Base Calificada'!A6262&amp;'Base Calificada'!D6262</f>
        <v>201219R010</v>
      </c>
      <c r="B6261" t="str">
        <f>'Base Calificada'!U6262</f>
        <v>Social</v>
      </c>
    </row>
    <row r="6262" spans="1:2" x14ac:dyDescent="0.25">
      <c r="A6262" t="str">
        <f>'Base Calificada'!A6263&amp;'Base Calificada'!D6263</f>
        <v>201219R013</v>
      </c>
      <c r="B6262" t="str">
        <f>'Base Calificada'!U6263</f>
        <v>Social</v>
      </c>
    </row>
    <row r="6263" spans="1:2" x14ac:dyDescent="0.25">
      <c r="A6263" t="str">
        <f>'Base Calificada'!A6264&amp;'Base Calificada'!D6264</f>
        <v>201219R015</v>
      </c>
      <c r="B6263" t="str">
        <f>'Base Calificada'!U6264</f>
        <v>Social</v>
      </c>
    </row>
    <row r="6264" spans="1:2" x14ac:dyDescent="0.25">
      <c r="A6264" t="str">
        <f>'Base Calificada'!A6265&amp;'Base Calificada'!D6265</f>
        <v>201219R018</v>
      </c>
      <c r="B6264" t="str">
        <f>'Base Calificada'!U6265</f>
        <v>Social</v>
      </c>
    </row>
    <row r="6265" spans="1:2" x14ac:dyDescent="0.25">
      <c r="A6265" t="str">
        <f>'Base Calificada'!A6266&amp;'Base Calificada'!D6266</f>
        <v>201219R023</v>
      </c>
      <c r="B6265" t="str">
        <f>'Base Calificada'!U6266</f>
        <v>Social</v>
      </c>
    </row>
    <row r="6266" spans="1:2" x14ac:dyDescent="0.25">
      <c r="A6266" t="str">
        <f>'Base Calificada'!A6267&amp;'Base Calificada'!D6267</f>
        <v>201219S038</v>
      </c>
      <c r="B6266" t="str">
        <f>'Base Calificada'!U6267</f>
        <v>Social</v>
      </c>
    </row>
    <row r="6267" spans="1:2" x14ac:dyDescent="0.25">
      <c r="A6267" t="str">
        <f>'Base Calificada'!A6268&amp;'Base Calificada'!D6268</f>
        <v>201219T001</v>
      </c>
      <c r="B6267" t="str">
        <f>'Base Calificada'!U6268</f>
        <v>Social</v>
      </c>
    </row>
    <row r="6268" spans="1:2" x14ac:dyDescent="0.25">
      <c r="A6268" t="str">
        <f>'Base Calificada'!A6269&amp;'Base Calificada'!D6269</f>
        <v>201219T002</v>
      </c>
      <c r="B6268" t="str">
        <f>'Base Calificada'!U6269</f>
        <v>Social</v>
      </c>
    </row>
    <row r="6269" spans="1:2" x14ac:dyDescent="0.25">
      <c r="A6269" t="str">
        <f>'Base Calificada'!A6270&amp;'Base Calificada'!D6270</f>
        <v>201219T003</v>
      </c>
      <c r="B6269" t="str">
        <f>'Base Calificada'!U6270</f>
        <v>Social</v>
      </c>
    </row>
    <row r="6270" spans="1:2" x14ac:dyDescent="0.25">
      <c r="A6270" t="str">
        <f>'Base Calificada'!A6271&amp;'Base Calificada'!D6271</f>
        <v>201219T005</v>
      </c>
      <c r="B6270" t="str">
        <f>'Base Calificada'!U6271</f>
        <v>Social</v>
      </c>
    </row>
    <row r="6271" spans="1:2" x14ac:dyDescent="0.25">
      <c r="A6271" t="str">
        <f>'Base Calificada'!A6272&amp;'Base Calificada'!D6272</f>
        <v>201219T006</v>
      </c>
      <c r="B6271" t="str">
        <f>'Base Calificada'!U6272</f>
        <v>Social</v>
      </c>
    </row>
    <row r="6272" spans="1:2" x14ac:dyDescent="0.25">
      <c r="A6272" t="str">
        <f>'Base Calificada'!A6273&amp;'Base Calificada'!D6273</f>
        <v>201219U001</v>
      </c>
      <c r="B6272" t="str">
        <f>'Base Calificada'!U6273</f>
        <v>Social</v>
      </c>
    </row>
    <row r="6273" spans="1:2" x14ac:dyDescent="0.25">
      <c r="A6273" t="str">
        <f>'Base Calificada'!A6274&amp;'Base Calificada'!D6274</f>
        <v>201220B004</v>
      </c>
      <c r="B6273" t="str">
        <f>'Base Calificada'!U6274</f>
        <v>Social</v>
      </c>
    </row>
    <row r="6274" spans="1:2" x14ac:dyDescent="0.25">
      <c r="A6274" t="str">
        <f>'Base Calificada'!A6275&amp;'Base Calificada'!D6275</f>
        <v>201220E003</v>
      </c>
      <c r="B6274" t="str">
        <f>'Base Calificada'!U6275</f>
        <v>Social</v>
      </c>
    </row>
    <row r="6275" spans="1:2" x14ac:dyDescent="0.25">
      <c r="A6275" t="str">
        <f>'Base Calificada'!A6276&amp;'Base Calificada'!D6276</f>
        <v>201220F001</v>
      </c>
      <c r="B6275" t="str">
        <f>'Base Calificada'!U6276</f>
        <v>Social</v>
      </c>
    </row>
    <row r="6276" spans="1:2" x14ac:dyDescent="0.25">
      <c r="A6276" t="str">
        <f>'Base Calificada'!A6277&amp;'Base Calificada'!D6277</f>
        <v>201220K025</v>
      </c>
      <c r="B6276" t="str">
        <f>'Base Calificada'!U6277</f>
        <v>No social</v>
      </c>
    </row>
    <row r="6277" spans="1:2" x14ac:dyDescent="0.25">
      <c r="A6277" t="str">
        <f>'Base Calificada'!A6278&amp;'Base Calificada'!D6278</f>
        <v>201220M001</v>
      </c>
      <c r="B6277" t="str">
        <f>'Base Calificada'!U6278</f>
        <v>No social</v>
      </c>
    </row>
    <row r="6278" spans="1:2" x14ac:dyDescent="0.25">
      <c r="A6278" t="str">
        <f>'Base Calificada'!A6279&amp;'Base Calificada'!D6279</f>
        <v>201220O001</v>
      </c>
      <c r="B6278" t="str">
        <f>'Base Calificada'!U6279</f>
        <v>No social</v>
      </c>
    </row>
    <row r="6279" spans="1:2" x14ac:dyDescent="0.25">
      <c r="A6279" t="str">
        <f>'Base Calificada'!A6280&amp;'Base Calificada'!D6280</f>
        <v>201220O099</v>
      </c>
      <c r="B6279" t="str">
        <f>'Base Calificada'!U6280</f>
        <v>No social</v>
      </c>
    </row>
    <row r="6280" spans="1:2" x14ac:dyDescent="0.25">
      <c r="A6280" t="str">
        <f>'Base Calificada'!A6281&amp;'Base Calificada'!D6281</f>
        <v>201220P001</v>
      </c>
      <c r="B6280" t="str">
        <f>'Base Calificada'!U6281</f>
        <v>Social</v>
      </c>
    </row>
    <row r="6281" spans="1:2" x14ac:dyDescent="0.25">
      <c r="A6281" t="str">
        <f>'Base Calificada'!A6282&amp;'Base Calificada'!D6282</f>
        <v>201220P002</v>
      </c>
      <c r="B6281" t="str">
        <f>'Base Calificada'!U6282</f>
        <v>Social</v>
      </c>
    </row>
    <row r="6282" spans="1:2" x14ac:dyDescent="0.25">
      <c r="A6282" t="str">
        <f>'Base Calificada'!A6283&amp;'Base Calificada'!D6283</f>
        <v>201220P003</v>
      </c>
      <c r="B6282" t="str">
        <f>'Base Calificada'!U6283</f>
        <v>Social</v>
      </c>
    </row>
    <row r="6283" spans="1:2" x14ac:dyDescent="0.25">
      <c r="A6283" t="str">
        <f>'Base Calificada'!A6284&amp;'Base Calificada'!D6284</f>
        <v>201220R007</v>
      </c>
      <c r="B6283" t="str">
        <f>'Base Calificada'!U6284</f>
        <v>Social</v>
      </c>
    </row>
    <row r="6284" spans="1:2" x14ac:dyDescent="0.25">
      <c r="A6284" t="str">
        <f>'Base Calificada'!A6285&amp;'Base Calificada'!D6285</f>
        <v>201220R008</v>
      </c>
      <c r="B6284" t="str">
        <f>'Base Calificada'!U6285</f>
        <v>Social</v>
      </c>
    </row>
    <row r="6285" spans="1:2" x14ac:dyDescent="0.25">
      <c r="A6285" t="str">
        <f>'Base Calificada'!A6286&amp;'Base Calificada'!D6286</f>
        <v>201220R009</v>
      </c>
      <c r="B6285" t="str">
        <f>'Base Calificada'!U6286</f>
        <v>Social</v>
      </c>
    </row>
    <row r="6286" spans="1:2" x14ac:dyDescent="0.25">
      <c r="A6286" t="str">
        <f>'Base Calificada'!A6287&amp;'Base Calificada'!D6287</f>
        <v>201220R010</v>
      </c>
      <c r="B6286" t="str">
        <f>'Base Calificada'!U6287</f>
        <v>Social</v>
      </c>
    </row>
    <row r="6287" spans="1:2" x14ac:dyDescent="0.25">
      <c r="A6287" t="str">
        <f>'Base Calificada'!A6288&amp;'Base Calificada'!D6288</f>
        <v>201220S048</v>
      </c>
      <c r="B6287" t="str">
        <f>'Base Calificada'!U6288</f>
        <v>Social</v>
      </c>
    </row>
    <row r="6288" spans="1:2" x14ac:dyDescent="0.25">
      <c r="A6288" t="str">
        <f>'Base Calificada'!A6289&amp;'Base Calificada'!D6289</f>
        <v>201220S052</v>
      </c>
      <c r="B6288" t="str">
        <f>'Base Calificada'!U6289</f>
        <v>Social</v>
      </c>
    </row>
    <row r="6289" spans="1:2" x14ac:dyDescent="0.25">
      <c r="A6289" t="str">
        <f>'Base Calificada'!A6290&amp;'Base Calificada'!D6290</f>
        <v>201220S053</v>
      </c>
      <c r="B6289" t="str">
        <f>'Base Calificada'!U6290</f>
        <v>Social</v>
      </c>
    </row>
    <row r="6290" spans="1:2" x14ac:dyDescent="0.25">
      <c r="A6290" t="str">
        <f>'Base Calificada'!A6291&amp;'Base Calificada'!D6291</f>
        <v>201220S054</v>
      </c>
      <c r="B6290" t="str">
        <f>'Base Calificada'!U6291</f>
        <v>Social</v>
      </c>
    </row>
    <row r="6291" spans="1:2" x14ac:dyDescent="0.25">
      <c r="A6291" t="str">
        <f>'Base Calificada'!A6292&amp;'Base Calificada'!D6292</f>
        <v>201220S057</v>
      </c>
      <c r="B6291" t="str">
        <f>'Base Calificada'!U6292</f>
        <v>Social</v>
      </c>
    </row>
    <row r="6292" spans="1:2" x14ac:dyDescent="0.25">
      <c r="A6292" t="str">
        <f>'Base Calificada'!A6293&amp;'Base Calificada'!D6293</f>
        <v>201220S058</v>
      </c>
      <c r="B6292" t="str">
        <f>'Base Calificada'!U6293</f>
        <v>Social</v>
      </c>
    </row>
    <row r="6293" spans="1:2" x14ac:dyDescent="0.25">
      <c r="A6293" t="str">
        <f>'Base Calificada'!A6294&amp;'Base Calificada'!D6294</f>
        <v>201220S061</v>
      </c>
      <c r="B6293" t="str">
        <f>'Base Calificada'!U6294</f>
        <v>Social</v>
      </c>
    </row>
    <row r="6294" spans="1:2" x14ac:dyDescent="0.25">
      <c r="A6294" t="str">
        <f>'Base Calificada'!A6295&amp;'Base Calificada'!D6295</f>
        <v>201220S065</v>
      </c>
      <c r="B6294" t="str">
        <f>'Base Calificada'!U6295</f>
        <v>Social</v>
      </c>
    </row>
    <row r="6295" spans="1:2" x14ac:dyDescent="0.25">
      <c r="A6295" t="str">
        <f>'Base Calificada'!A6296&amp;'Base Calificada'!D6296</f>
        <v>201220S070</v>
      </c>
      <c r="B6295" t="str">
        <f>'Base Calificada'!U6296</f>
        <v>Social</v>
      </c>
    </row>
    <row r="6296" spans="1:2" x14ac:dyDescent="0.25">
      <c r="A6296" t="str">
        <f>'Base Calificada'!A6297&amp;'Base Calificada'!D6297</f>
        <v>201220S071</v>
      </c>
      <c r="B6296" t="str">
        <f>'Base Calificada'!U6297</f>
        <v>Social</v>
      </c>
    </row>
    <row r="6297" spans="1:2" x14ac:dyDescent="0.25">
      <c r="A6297" t="str">
        <f>'Base Calificada'!A6298&amp;'Base Calificada'!D6298</f>
        <v>201220S072</v>
      </c>
      <c r="B6297" t="str">
        <f>'Base Calificada'!U6298</f>
        <v>Social</v>
      </c>
    </row>
    <row r="6298" spans="1:2" x14ac:dyDescent="0.25">
      <c r="A6298" t="str">
        <f>'Base Calificada'!A6299&amp;'Base Calificada'!D6299</f>
        <v>201220S117</v>
      </c>
      <c r="B6298" t="str">
        <f>'Base Calificada'!U6299</f>
        <v>Social</v>
      </c>
    </row>
    <row r="6299" spans="1:2" x14ac:dyDescent="0.25">
      <c r="A6299" t="str">
        <f>'Base Calificada'!A6300&amp;'Base Calificada'!D6300</f>
        <v>201220S118</v>
      </c>
      <c r="B6299" t="str">
        <f>'Base Calificada'!U6300</f>
        <v>Social</v>
      </c>
    </row>
    <row r="6300" spans="1:2" x14ac:dyDescent="0.25">
      <c r="A6300" t="str">
        <f>'Base Calificada'!A6301&amp;'Base Calificada'!D6301</f>
        <v>201220S155</v>
      </c>
      <c r="B6300" t="str">
        <f>'Base Calificada'!U6301</f>
        <v>Social</v>
      </c>
    </row>
    <row r="6301" spans="1:2" x14ac:dyDescent="0.25">
      <c r="A6301" t="str">
        <f>'Base Calificada'!A6302&amp;'Base Calificada'!D6302</f>
        <v>201220S174</v>
      </c>
      <c r="B6301" t="str">
        <f>'Base Calificada'!U6302</f>
        <v>Social</v>
      </c>
    </row>
    <row r="6302" spans="1:2" x14ac:dyDescent="0.25">
      <c r="A6302" t="str">
        <f>'Base Calificada'!A6303&amp;'Base Calificada'!D6303</f>
        <v>201220S175</v>
      </c>
      <c r="B6302" t="str">
        <f>'Base Calificada'!U6303</f>
        <v>Social</v>
      </c>
    </row>
    <row r="6303" spans="1:2" x14ac:dyDescent="0.25">
      <c r="A6303" t="str">
        <f>'Base Calificada'!A6304&amp;'Base Calificada'!D6304</f>
        <v>201220S176</v>
      </c>
      <c r="B6303" t="str">
        <f>'Base Calificada'!U6304</f>
        <v>Social</v>
      </c>
    </row>
    <row r="6304" spans="1:2" x14ac:dyDescent="0.25">
      <c r="A6304" t="str">
        <f>'Base Calificada'!A6305&amp;'Base Calificada'!D6305</f>
        <v>201220S213</v>
      </c>
      <c r="B6304" t="str">
        <f>'Base Calificada'!U6305</f>
        <v>Social</v>
      </c>
    </row>
    <row r="6305" spans="1:2" x14ac:dyDescent="0.25">
      <c r="A6305" t="str">
        <f>'Base Calificada'!A6306&amp;'Base Calificada'!D6306</f>
        <v>201220S216</v>
      </c>
      <c r="B6305" t="str">
        <f>'Base Calificada'!U6306</f>
        <v>Social</v>
      </c>
    </row>
    <row r="6306" spans="1:2" x14ac:dyDescent="0.25">
      <c r="A6306" t="str">
        <f>'Base Calificada'!A6307&amp;'Base Calificada'!D6307</f>
        <v>201220S237</v>
      </c>
      <c r="B6306" t="str">
        <f>'Base Calificada'!U6307</f>
        <v>Social</v>
      </c>
    </row>
    <row r="6307" spans="1:2" x14ac:dyDescent="0.25">
      <c r="A6307" t="str">
        <f>'Base Calificada'!A6308&amp;'Base Calificada'!D6308</f>
        <v>201220U003</v>
      </c>
      <c r="B6307" t="str">
        <f>'Base Calificada'!U6308</f>
        <v>Social</v>
      </c>
    </row>
    <row r="6308" spans="1:2" x14ac:dyDescent="0.25">
      <c r="A6308" t="str">
        <f>'Base Calificada'!A6309&amp;'Base Calificada'!D6309</f>
        <v>201220U006</v>
      </c>
      <c r="B6308" t="str">
        <f>'Base Calificada'!U6309</f>
        <v>Social</v>
      </c>
    </row>
    <row r="6309" spans="1:2" x14ac:dyDescent="0.25">
      <c r="A6309" t="str">
        <f>'Base Calificada'!A6310&amp;'Base Calificada'!D6310</f>
        <v>201221E005</v>
      </c>
      <c r="B6309" t="str">
        <f>'Base Calificada'!U6310</f>
        <v>No social</v>
      </c>
    </row>
    <row r="6310" spans="1:2" x14ac:dyDescent="0.25">
      <c r="A6310" t="str">
        <f>'Base Calificada'!A6311&amp;'Base Calificada'!D6311</f>
        <v>201221E007</v>
      </c>
      <c r="B6310" t="str">
        <f>'Base Calificada'!U6311</f>
        <v>Social</v>
      </c>
    </row>
    <row r="6311" spans="1:2" x14ac:dyDescent="0.25">
      <c r="A6311" t="str">
        <f>'Base Calificada'!A6312&amp;'Base Calificada'!D6312</f>
        <v>201221F001</v>
      </c>
      <c r="B6311" t="str">
        <f>'Base Calificada'!U6312</f>
        <v>Social</v>
      </c>
    </row>
    <row r="6312" spans="1:2" x14ac:dyDescent="0.25">
      <c r="A6312" t="str">
        <f>'Base Calificada'!A6313&amp;'Base Calificada'!D6313</f>
        <v>201221F002</v>
      </c>
      <c r="B6312" t="str">
        <f>'Base Calificada'!U6313</f>
        <v>No social</v>
      </c>
    </row>
    <row r="6313" spans="1:2" x14ac:dyDescent="0.25">
      <c r="A6313" t="str">
        <f>'Base Calificada'!A6314&amp;'Base Calificada'!D6314</f>
        <v>201221F003</v>
      </c>
      <c r="B6313" t="str">
        <f>'Base Calificada'!U6314</f>
        <v>Social</v>
      </c>
    </row>
    <row r="6314" spans="1:2" x14ac:dyDescent="0.25">
      <c r="A6314" t="str">
        <f>'Base Calificada'!A6315&amp;'Base Calificada'!D6315</f>
        <v>201221F004</v>
      </c>
      <c r="B6314" t="str">
        <f>'Base Calificada'!U6315</f>
        <v>No social</v>
      </c>
    </row>
    <row r="6315" spans="1:2" x14ac:dyDescent="0.25">
      <c r="A6315" t="str">
        <f>'Base Calificada'!A6316&amp;'Base Calificada'!D6316</f>
        <v>201221G001</v>
      </c>
      <c r="B6315" t="str">
        <f>'Base Calificada'!U6316</f>
        <v>Social</v>
      </c>
    </row>
    <row r="6316" spans="1:2" x14ac:dyDescent="0.25">
      <c r="A6316" t="str">
        <f>'Base Calificada'!A6317&amp;'Base Calificada'!D6317</f>
        <v>201221I002</v>
      </c>
      <c r="B6316" t="str">
        <f>'Base Calificada'!U6317</f>
        <v>Social</v>
      </c>
    </row>
    <row r="6317" spans="1:2" x14ac:dyDescent="0.25">
      <c r="A6317" t="str">
        <f>'Base Calificada'!A6318&amp;'Base Calificada'!D6318</f>
        <v>201221I003</v>
      </c>
      <c r="B6317" t="str">
        <f>'Base Calificada'!U6318</f>
        <v>Social</v>
      </c>
    </row>
    <row r="6318" spans="1:2" x14ac:dyDescent="0.25">
      <c r="A6318" t="str">
        <f>'Base Calificada'!A6319&amp;'Base Calificada'!D6319</f>
        <v>201221K021</v>
      </c>
      <c r="B6318" t="str">
        <f>'Base Calificada'!U6319</f>
        <v>Social</v>
      </c>
    </row>
    <row r="6319" spans="1:2" x14ac:dyDescent="0.25">
      <c r="A6319" t="str">
        <f>'Base Calificada'!A6320&amp;'Base Calificada'!D6320</f>
        <v>201221K026</v>
      </c>
      <c r="B6319" t="str">
        <f>'Base Calificada'!U6320</f>
        <v>Social</v>
      </c>
    </row>
    <row r="6320" spans="1:2" x14ac:dyDescent="0.25">
      <c r="A6320" t="str">
        <f>'Base Calificada'!A6321&amp;'Base Calificada'!D6321</f>
        <v>201221K027</v>
      </c>
      <c r="B6320" t="str">
        <f>'Base Calificada'!U6321</f>
        <v>No social</v>
      </c>
    </row>
    <row r="6321" spans="1:2" x14ac:dyDescent="0.25">
      <c r="A6321" t="str">
        <f>'Base Calificada'!A6322&amp;'Base Calificada'!D6322</f>
        <v>201221K028</v>
      </c>
      <c r="B6321" t="str">
        <f>'Base Calificada'!U6322</f>
        <v>No social</v>
      </c>
    </row>
    <row r="6322" spans="1:2" x14ac:dyDescent="0.25">
      <c r="A6322" t="str">
        <f>'Base Calificada'!A6323&amp;'Base Calificada'!D6323</f>
        <v>201221K043</v>
      </c>
      <c r="B6322" t="str">
        <f>'Base Calificada'!U6323</f>
        <v>No social</v>
      </c>
    </row>
    <row r="6323" spans="1:2" x14ac:dyDescent="0.25">
      <c r="A6323" t="str">
        <f>'Base Calificada'!A6324&amp;'Base Calificada'!D6324</f>
        <v>201221M001</v>
      </c>
      <c r="B6323" t="str">
        <f>'Base Calificada'!U6324</f>
        <v>No social</v>
      </c>
    </row>
    <row r="6324" spans="1:2" x14ac:dyDescent="0.25">
      <c r="A6324" t="str">
        <f>'Base Calificada'!A6325&amp;'Base Calificada'!D6325</f>
        <v>201221O001</v>
      </c>
      <c r="B6324" t="str">
        <f>'Base Calificada'!U6325</f>
        <v>No social</v>
      </c>
    </row>
    <row r="6325" spans="1:2" x14ac:dyDescent="0.25">
      <c r="A6325" t="str">
        <f>'Base Calificada'!A6326&amp;'Base Calificada'!D6326</f>
        <v>201221O099</v>
      </c>
      <c r="B6325" t="str">
        <f>'Base Calificada'!U6326</f>
        <v>No social</v>
      </c>
    </row>
    <row r="6326" spans="1:2" x14ac:dyDescent="0.25">
      <c r="A6326" t="str">
        <f>'Base Calificada'!A6327&amp;'Base Calificada'!D6327</f>
        <v>201221P001</v>
      </c>
      <c r="B6326" t="str">
        <f>'Base Calificada'!U6327</f>
        <v>Social</v>
      </c>
    </row>
    <row r="6327" spans="1:2" x14ac:dyDescent="0.25">
      <c r="A6327" t="str">
        <f>'Base Calificada'!A6328&amp;'Base Calificada'!D6328</f>
        <v>201221P002</v>
      </c>
      <c r="B6327" t="str">
        <f>'Base Calificada'!U6328</f>
        <v>Social</v>
      </c>
    </row>
    <row r="6328" spans="1:2" x14ac:dyDescent="0.25">
      <c r="A6328" t="str">
        <f>'Base Calificada'!A6329&amp;'Base Calificada'!D6329</f>
        <v>201221R001</v>
      </c>
      <c r="B6328" t="str">
        <f>'Base Calificada'!U6329</f>
        <v>Social</v>
      </c>
    </row>
    <row r="6329" spans="1:2" x14ac:dyDescent="0.25">
      <c r="A6329" t="str">
        <f>'Base Calificada'!A6330&amp;'Base Calificada'!D6330</f>
        <v>201221R002</v>
      </c>
      <c r="B6329" t="str">
        <f>'Base Calificada'!U6330</f>
        <v>Social</v>
      </c>
    </row>
    <row r="6330" spans="1:2" x14ac:dyDescent="0.25">
      <c r="A6330" t="str">
        <f>'Base Calificada'!A6331&amp;'Base Calificada'!D6331</f>
        <v>201221U001</v>
      </c>
      <c r="B6330" t="str">
        <f>'Base Calificada'!U6331</f>
        <v>No social</v>
      </c>
    </row>
    <row r="6331" spans="1:2" x14ac:dyDescent="0.25">
      <c r="A6331" t="str">
        <f>'Base Calificada'!A6332&amp;'Base Calificada'!D6332</f>
        <v>201222M001</v>
      </c>
      <c r="B6331" t="str">
        <f>'Base Calificada'!U6332</f>
        <v>Social</v>
      </c>
    </row>
    <row r="6332" spans="1:2" x14ac:dyDescent="0.25">
      <c r="A6332" t="str">
        <f>'Base Calificada'!A6333&amp;'Base Calificada'!D6333</f>
        <v>201222O001</v>
      </c>
      <c r="B6332" t="str">
        <f>'Base Calificada'!U6333</f>
        <v>Social</v>
      </c>
    </row>
    <row r="6333" spans="1:2" x14ac:dyDescent="0.25">
      <c r="A6333" t="str">
        <f>'Base Calificada'!A6334&amp;'Base Calificada'!D6334</f>
        <v>201222R001</v>
      </c>
      <c r="B6333" t="str">
        <f>'Base Calificada'!U6334</f>
        <v>Social</v>
      </c>
    </row>
    <row r="6334" spans="1:2" x14ac:dyDescent="0.25">
      <c r="A6334" t="str">
        <f>'Base Calificada'!A6335&amp;'Base Calificada'!D6335</f>
        <v>201222R002</v>
      </c>
      <c r="B6334" t="str">
        <f>'Base Calificada'!U6335</f>
        <v>Social</v>
      </c>
    </row>
    <row r="6335" spans="1:2" x14ac:dyDescent="0.25">
      <c r="A6335" t="str">
        <f>'Base Calificada'!A6336&amp;'Base Calificada'!D6336</f>
        <v>201222R003</v>
      </c>
      <c r="B6335" t="str">
        <f>'Base Calificada'!U6336</f>
        <v>Social</v>
      </c>
    </row>
    <row r="6336" spans="1:2" x14ac:dyDescent="0.25">
      <c r="A6336" t="str">
        <f>'Base Calificada'!A6337&amp;'Base Calificada'!D6337</f>
        <v>201222R004</v>
      </c>
      <c r="B6336" t="str">
        <f>'Base Calificada'!U6337</f>
        <v>Social</v>
      </c>
    </row>
    <row r="6337" spans="1:2" x14ac:dyDescent="0.25">
      <c r="A6337" t="str">
        <f>'Base Calificada'!A6338&amp;'Base Calificada'!D6338</f>
        <v>201222R005</v>
      </c>
      <c r="B6337" t="str">
        <f>'Base Calificada'!U6338</f>
        <v>Social</v>
      </c>
    </row>
    <row r="6338" spans="1:2" x14ac:dyDescent="0.25">
      <c r="A6338" t="str">
        <f>'Base Calificada'!A6339&amp;'Base Calificada'!D6339</f>
        <v>201222R006</v>
      </c>
      <c r="B6338" t="str">
        <f>'Base Calificada'!U6339</f>
        <v>Social</v>
      </c>
    </row>
    <row r="6339" spans="1:2" x14ac:dyDescent="0.25">
      <c r="A6339" t="str">
        <f>'Base Calificada'!A6340&amp;'Base Calificada'!D6340</f>
        <v>201222R007</v>
      </c>
      <c r="B6339" t="str">
        <f>'Base Calificada'!U6340</f>
        <v>Social</v>
      </c>
    </row>
    <row r="6340" spans="1:2" x14ac:dyDescent="0.25">
      <c r="A6340" t="str">
        <f>'Base Calificada'!A6341&amp;'Base Calificada'!D6341</f>
        <v>201223N001</v>
      </c>
      <c r="B6340" t="str">
        <f>'Base Calificada'!U6341</f>
        <v>Social</v>
      </c>
    </row>
    <row r="6341" spans="1:2" x14ac:dyDescent="0.25">
      <c r="A6341" t="str">
        <f>'Base Calificada'!A6342&amp;'Base Calificada'!D6342</f>
        <v>201223N002</v>
      </c>
      <c r="B6341" t="str">
        <f>'Base Calificada'!U6342</f>
        <v>Social</v>
      </c>
    </row>
    <row r="6342" spans="1:2" x14ac:dyDescent="0.25">
      <c r="A6342" t="str">
        <f>'Base Calificada'!A6343&amp;'Base Calificada'!D6343</f>
        <v>201223R001</v>
      </c>
      <c r="B6342" t="str">
        <f>'Base Calificada'!U6343</f>
        <v>Social</v>
      </c>
    </row>
    <row r="6343" spans="1:2" x14ac:dyDescent="0.25">
      <c r="A6343" t="str">
        <f>'Base Calificada'!A6344&amp;'Base Calificada'!D6344</f>
        <v>201223R003</v>
      </c>
      <c r="B6343" t="str">
        <f>'Base Calificada'!U6344</f>
        <v>No social</v>
      </c>
    </row>
    <row r="6344" spans="1:2" x14ac:dyDescent="0.25">
      <c r="A6344" t="str">
        <f>'Base Calificada'!A6345&amp;'Base Calificada'!D6345</f>
        <v>201223R004</v>
      </c>
      <c r="B6344" t="str">
        <f>'Base Calificada'!U6345</f>
        <v>Social</v>
      </c>
    </row>
    <row r="6345" spans="1:2" x14ac:dyDescent="0.25">
      <c r="A6345" t="str">
        <f>'Base Calificada'!A6346&amp;'Base Calificada'!D6346</f>
        <v>201223R005</v>
      </c>
      <c r="B6345" t="str">
        <f>'Base Calificada'!U6346</f>
        <v>No social</v>
      </c>
    </row>
    <row r="6346" spans="1:2" x14ac:dyDescent="0.25">
      <c r="A6346" t="str">
        <f>'Base Calificada'!A6347&amp;'Base Calificada'!D6347</f>
        <v>201223R007</v>
      </c>
      <c r="B6346" t="str">
        <f>'Base Calificada'!U6347</f>
        <v>No social</v>
      </c>
    </row>
    <row r="6347" spans="1:2" x14ac:dyDescent="0.25">
      <c r="A6347" t="str">
        <f>'Base Calificada'!A6348&amp;'Base Calificada'!D6348</f>
        <v>201223R010</v>
      </c>
      <c r="B6347" t="str">
        <f>'Base Calificada'!U6348</f>
        <v>No social</v>
      </c>
    </row>
    <row r="6348" spans="1:2" x14ac:dyDescent="0.25">
      <c r="A6348" t="str">
        <f>'Base Calificada'!A6349&amp;'Base Calificada'!D6349</f>
        <v>201223R011</v>
      </c>
      <c r="B6348" t="str">
        <f>'Base Calificada'!U6349</f>
        <v>No social</v>
      </c>
    </row>
    <row r="6349" spans="1:2" x14ac:dyDescent="0.25">
      <c r="A6349" t="str">
        <f>'Base Calificada'!A6350&amp;'Base Calificada'!D6350</f>
        <v>201223R013</v>
      </c>
      <c r="B6349" t="str">
        <f>'Base Calificada'!U6350</f>
        <v>Social</v>
      </c>
    </row>
    <row r="6350" spans="1:2" x14ac:dyDescent="0.25">
      <c r="A6350" t="str">
        <f>'Base Calificada'!A6351&amp;'Base Calificada'!D6351</f>
        <v>201223R019</v>
      </c>
      <c r="B6350" t="str">
        <f>'Base Calificada'!U6351</f>
        <v>Social</v>
      </c>
    </row>
    <row r="6351" spans="1:2" x14ac:dyDescent="0.25">
      <c r="A6351" t="str">
        <f>'Base Calificada'!A6352&amp;'Base Calificada'!D6352</f>
        <v>201223R030</v>
      </c>
      <c r="B6351" t="str">
        <f>'Base Calificada'!U6352</f>
        <v>No social</v>
      </c>
    </row>
    <row r="6352" spans="1:2" x14ac:dyDescent="0.25">
      <c r="A6352" t="str">
        <f>'Base Calificada'!A6353&amp;'Base Calificada'!D6353</f>
        <v>201223R031</v>
      </c>
      <c r="B6352" t="str">
        <f>'Base Calificada'!U6353</f>
        <v>No social</v>
      </c>
    </row>
    <row r="6353" spans="1:2" x14ac:dyDescent="0.25">
      <c r="A6353" t="str">
        <f>'Base Calificada'!A6354&amp;'Base Calificada'!D6354</f>
        <v>201223R032</v>
      </c>
      <c r="B6353" t="str">
        <f>'Base Calificada'!U6354</f>
        <v>No social</v>
      </c>
    </row>
    <row r="6354" spans="1:2" x14ac:dyDescent="0.25">
      <c r="A6354" t="str">
        <f>'Base Calificada'!A6355&amp;'Base Calificada'!D6355</f>
        <v>201223R033</v>
      </c>
      <c r="B6354" t="str">
        <f>'Base Calificada'!U6355</f>
        <v>No social</v>
      </c>
    </row>
    <row r="6355" spans="1:2" x14ac:dyDescent="0.25">
      <c r="A6355" t="str">
        <f>'Base Calificada'!A6356&amp;'Base Calificada'!D6356</f>
        <v>201223R034</v>
      </c>
      <c r="B6355" t="str">
        <f>'Base Calificada'!U6356</f>
        <v>Social</v>
      </c>
    </row>
    <row r="6356" spans="1:2" x14ac:dyDescent="0.25">
      <c r="A6356" t="str">
        <f>'Base Calificada'!A6357&amp;'Base Calificada'!D6357</f>
        <v>201223R038</v>
      </c>
      <c r="B6356" t="str">
        <f>'Base Calificada'!U6357</f>
        <v>No social</v>
      </c>
    </row>
    <row r="6357" spans="1:2" x14ac:dyDescent="0.25">
      <c r="A6357" t="str">
        <f>'Base Calificada'!A6358&amp;'Base Calificada'!D6358</f>
        <v>201223R065</v>
      </c>
      <c r="B6357" t="str">
        <f>'Base Calificada'!U6358</f>
        <v>No social</v>
      </c>
    </row>
    <row r="6358" spans="1:2" x14ac:dyDescent="0.25">
      <c r="A6358" t="str">
        <f>'Base Calificada'!A6359&amp;'Base Calificada'!D6359</f>
        <v>201223R067</v>
      </c>
      <c r="B6358" t="str">
        <f>'Base Calificada'!U6359</f>
        <v>No social</v>
      </c>
    </row>
    <row r="6359" spans="1:2" x14ac:dyDescent="0.25">
      <c r="A6359" t="str">
        <f>'Base Calificada'!A6360&amp;'Base Calificada'!D6360</f>
        <v>201223R068</v>
      </c>
      <c r="B6359" t="str">
        <f>'Base Calificada'!U6360</f>
        <v>Social</v>
      </c>
    </row>
    <row r="6360" spans="1:2" x14ac:dyDescent="0.25">
      <c r="A6360" t="str">
        <f>'Base Calificada'!A6361&amp;'Base Calificada'!D6361</f>
        <v>201223R069</v>
      </c>
      <c r="B6360" t="str">
        <f>'Base Calificada'!U6361</f>
        <v>Social</v>
      </c>
    </row>
    <row r="6361" spans="1:2" x14ac:dyDescent="0.25">
      <c r="A6361" t="str">
        <f>'Base Calificada'!A6362&amp;'Base Calificada'!D6362</f>
        <v>201223R072</v>
      </c>
      <c r="B6361" t="str">
        <f>'Base Calificada'!U6362</f>
        <v>No social</v>
      </c>
    </row>
    <row r="6362" spans="1:2" x14ac:dyDescent="0.25">
      <c r="A6362" t="str">
        <f>'Base Calificada'!A6363&amp;'Base Calificada'!D6363</f>
        <v>201223R073</v>
      </c>
      <c r="B6362" t="str">
        <f>'Base Calificada'!U6363</f>
        <v>No social</v>
      </c>
    </row>
    <row r="6363" spans="1:2" x14ac:dyDescent="0.25">
      <c r="A6363" t="str">
        <f>'Base Calificada'!A6364&amp;'Base Calificada'!D6364</f>
        <v>201223R074</v>
      </c>
      <c r="B6363" t="str">
        <f>'Base Calificada'!U6364</f>
        <v>No social</v>
      </c>
    </row>
    <row r="6364" spans="1:2" x14ac:dyDescent="0.25">
      <c r="A6364" t="str">
        <f>'Base Calificada'!A6365&amp;'Base Calificada'!D6365</f>
        <v>201223R078</v>
      </c>
      <c r="B6364" t="str">
        <f>'Base Calificada'!U6365</f>
        <v>No social</v>
      </c>
    </row>
    <row r="6365" spans="1:2" x14ac:dyDescent="0.25">
      <c r="A6365" t="str">
        <f>'Base Calificada'!A6366&amp;'Base Calificada'!D6366</f>
        <v>201223R079</v>
      </c>
      <c r="B6365" t="str">
        <f>'Base Calificada'!U6366</f>
        <v>No social</v>
      </c>
    </row>
    <row r="6366" spans="1:2" x14ac:dyDescent="0.25">
      <c r="A6366" t="str">
        <f>'Base Calificada'!A6367&amp;'Base Calificada'!D6367</f>
        <v>201223R080</v>
      </c>
      <c r="B6366" t="str">
        <f>'Base Calificada'!U6367</f>
        <v>No social</v>
      </c>
    </row>
    <row r="6367" spans="1:2" x14ac:dyDescent="0.25">
      <c r="A6367" t="str">
        <f>'Base Calificada'!A6368&amp;'Base Calificada'!D6368</f>
        <v>201223R081</v>
      </c>
      <c r="B6367" t="str">
        <f>'Base Calificada'!U6368</f>
        <v>No social</v>
      </c>
    </row>
    <row r="6368" spans="1:2" x14ac:dyDescent="0.25">
      <c r="A6368" t="str">
        <f>'Base Calificada'!A6369&amp;'Base Calificada'!D6369</f>
        <v>201223R082</v>
      </c>
      <c r="B6368" t="str">
        <f>'Base Calificada'!U6369</f>
        <v>No social</v>
      </c>
    </row>
    <row r="6369" spans="1:2" x14ac:dyDescent="0.25">
      <c r="A6369" t="str">
        <f>'Base Calificada'!A6370&amp;'Base Calificada'!D6370</f>
        <v>201223R083</v>
      </c>
      <c r="B6369" t="str">
        <f>'Base Calificada'!U6370</f>
        <v>No social</v>
      </c>
    </row>
    <row r="6370" spans="1:2" x14ac:dyDescent="0.25">
      <c r="A6370" t="str">
        <f>'Base Calificada'!A6371&amp;'Base Calificada'!D6371</f>
        <v>201223R084</v>
      </c>
      <c r="B6370" t="str">
        <f>'Base Calificada'!U6371</f>
        <v>No social</v>
      </c>
    </row>
    <row r="6371" spans="1:2" x14ac:dyDescent="0.25">
      <c r="A6371" t="str">
        <f>'Base Calificada'!A6372&amp;'Base Calificada'!D6372</f>
        <v>201223R085</v>
      </c>
      <c r="B6371" t="str">
        <f>'Base Calificada'!U6372</f>
        <v>No social</v>
      </c>
    </row>
    <row r="6372" spans="1:2" x14ac:dyDescent="0.25">
      <c r="A6372" t="str">
        <f>'Base Calificada'!A6373&amp;'Base Calificada'!D6373</f>
        <v>201223R086</v>
      </c>
      <c r="B6372" t="str">
        <f>'Base Calificada'!U6373</f>
        <v>No social</v>
      </c>
    </row>
    <row r="6373" spans="1:2" x14ac:dyDescent="0.25">
      <c r="A6373" t="str">
        <f>'Base Calificada'!A6374&amp;'Base Calificada'!D6374</f>
        <v>201223R087</v>
      </c>
      <c r="B6373" t="str">
        <f>'Base Calificada'!U6374</f>
        <v>No social</v>
      </c>
    </row>
    <row r="6374" spans="1:2" x14ac:dyDescent="0.25">
      <c r="A6374" t="str">
        <f>'Base Calificada'!A6375&amp;'Base Calificada'!D6375</f>
        <v>201223R088</v>
      </c>
      <c r="B6374" t="str">
        <f>'Base Calificada'!U6375</f>
        <v>Social</v>
      </c>
    </row>
    <row r="6375" spans="1:2" x14ac:dyDescent="0.25">
      <c r="A6375" t="str">
        <f>'Base Calificada'!A6376&amp;'Base Calificada'!D6376</f>
        <v>201223R104</v>
      </c>
      <c r="B6375" t="str">
        <f>'Base Calificada'!U6376</f>
        <v>No social</v>
      </c>
    </row>
    <row r="6376" spans="1:2" x14ac:dyDescent="0.25">
      <c r="A6376" t="str">
        <f>'Base Calificada'!A6377&amp;'Base Calificada'!D6377</f>
        <v>201223R105</v>
      </c>
      <c r="B6376" t="str">
        <f>'Base Calificada'!U6377</f>
        <v>No social</v>
      </c>
    </row>
    <row r="6377" spans="1:2" x14ac:dyDescent="0.25">
      <c r="A6377" t="str">
        <f>'Base Calificada'!A6378&amp;'Base Calificada'!D6378</f>
        <v>201223R112</v>
      </c>
      <c r="B6377" t="str">
        <f>'Base Calificada'!U6378</f>
        <v>Social</v>
      </c>
    </row>
    <row r="6378" spans="1:2" x14ac:dyDescent="0.25">
      <c r="A6378" t="str">
        <f>'Base Calificada'!A6379&amp;'Base Calificada'!D6379</f>
        <v>201223R114</v>
      </c>
      <c r="B6378" t="str">
        <f>'Base Calificada'!U6379</f>
        <v>Social</v>
      </c>
    </row>
    <row r="6379" spans="1:2" x14ac:dyDescent="0.25">
      <c r="A6379" t="str">
        <f>'Base Calificada'!A6380&amp;'Base Calificada'!D6380</f>
        <v>201223R116</v>
      </c>
      <c r="B6379" t="str">
        <f>'Base Calificada'!U6380</f>
        <v>No social</v>
      </c>
    </row>
    <row r="6380" spans="1:2" x14ac:dyDescent="0.25">
      <c r="A6380" t="str">
        <f>'Base Calificada'!A6381&amp;'Base Calificada'!D6381</f>
        <v>201223R118</v>
      </c>
      <c r="B6380" t="str">
        <f>'Base Calificada'!U6381</f>
        <v>No social</v>
      </c>
    </row>
    <row r="6381" spans="1:2" x14ac:dyDescent="0.25">
      <c r="A6381" t="str">
        <f>'Base Calificada'!A6382&amp;'Base Calificada'!D6382</f>
        <v>201223R119</v>
      </c>
      <c r="B6381" t="str">
        <f>'Base Calificada'!U6382</f>
        <v>Social</v>
      </c>
    </row>
    <row r="6382" spans="1:2" x14ac:dyDescent="0.25">
      <c r="A6382" t="str">
        <f>'Base Calificada'!A6383&amp;'Base Calificada'!D6383</f>
        <v>201223R120</v>
      </c>
      <c r="B6382" t="str">
        <f>'Base Calificada'!U6383</f>
        <v>Social</v>
      </c>
    </row>
    <row r="6383" spans="1:2" x14ac:dyDescent="0.25">
      <c r="A6383" t="str">
        <f>'Base Calificada'!A6384&amp;'Base Calificada'!D6384</f>
        <v>201223R122</v>
      </c>
      <c r="B6383" t="str">
        <f>'Base Calificada'!U6384</f>
        <v>No social</v>
      </c>
    </row>
    <row r="6384" spans="1:2" x14ac:dyDescent="0.25">
      <c r="A6384" t="str">
        <f>'Base Calificada'!A6385&amp;'Base Calificada'!D6385</f>
        <v>201223R123</v>
      </c>
      <c r="B6384" t="str">
        <f>'Base Calificada'!U6385</f>
        <v>No social</v>
      </c>
    </row>
    <row r="6385" spans="1:2" x14ac:dyDescent="0.25">
      <c r="A6385" t="str">
        <f>'Base Calificada'!A6386&amp;'Base Calificada'!D6386</f>
        <v>201223R124</v>
      </c>
      <c r="B6385" t="str">
        <f>'Base Calificada'!U6386</f>
        <v>Social</v>
      </c>
    </row>
    <row r="6386" spans="1:2" x14ac:dyDescent="0.25">
      <c r="A6386" t="str">
        <f>'Base Calificada'!A6387&amp;'Base Calificada'!D6387</f>
        <v>201223U019</v>
      </c>
      <c r="B6386" t="str">
        <f>'Base Calificada'!U6387</f>
        <v>Social</v>
      </c>
    </row>
    <row r="6387" spans="1:2" x14ac:dyDescent="0.25">
      <c r="A6387" t="str">
        <f>'Base Calificada'!A6388&amp;'Base Calificada'!D6388</f>
        <v>201223U020</v>
      </c>
      <c r="B6387" t="str">
        <f>'Base Calificada'!U6388</f>
        <v>Social</v>
      </c>
    </row>
    <row r="6388" spans="1:2" x14ac:dyDescent="0.25">
      <c r="A6388" t="str">
        <f>'Base Calificada'!A6389&amp;'Base Calificada'!D6389</f>
        <v>201223U022</v>
      </c>
      <c r="B6388" t="str">
        <f>'Base Calificada'!U6389</f>
        <v>Social</v>
      </c>
    </row>
    <row r="6389" spans="1:2" x14ac:dyDescent="0.25">
      <c r="A6389" t="str">
        <f>'Base Calificada'!A6390&amp;'Base Calificada'!D6390</f>
        <v>201223U023</v>
      </c>
      <c r="B6389" t="str">
        <f>'Base Calificada'!U6390</f>
        <v>Social</v>
      </c>
    </row>
    <row r="6390" spans="1:2" x14ac:dyDescent="0.25">
      <c r="A6390" t="str">
        <f>'Base Calificada'!A6391&amp;'Base Calificada'!D6391</f>
        <v>201223U024</v>
      </c>
      <c r="B6390" t="str">
        <f>'Base Calificada'!U6391</f>
        <v>Social</v>
      </c>
    </row>
    <row r="6391" spans="1:2" x14ac:dyDescent="0.25">
      <c r="A6391" t="str">
        <f>'Base Calificada'!A6392&amp;'Base Calificada'!D6392</f>
        <v>201223U027</v>
      </c>
      <c r="B6391" t="str">
        <f>'Base Calificada'!U6392</f>
        <v>Social</v>
      </c>
    </row>
    <row r="6392" spans="1:2" x14ac:dyDescent="0.25">
      <c r="A6392" t="str">
        <f>'Base Calificada'!A6393&amp;'Base Calificada'!D6393</f>
        <v>201223U028</v>
      </c>
      <c r="B6392" t="str">
        <f>'Base Calificada'!U6393</f>
        <v>Social</v>
      </c>
    </row>
    <row r="6393" spans="1:2" x14ac:dyDescent="0.25">
      <c r="A6393" t="str">
        <f>'Base Calificada'!A6394&amp;'Base Calificada'!D6394</f>
        <v>201223U029</v>
      </c>
      <c r="B6393" t="str">
        <f>'Base Calificada'!U6394</f>
        <v>Social</v>
      </c>
    </row>
    <row r="6394" spans="1:2" x14ac:dyDescent="0.25">
      <c r="A6394" t="str">
        <f>'Base Calificada'!A6395&amp;'Base Calificada'!D6395</f>
        <v>201223U030</v>
      </c>
      <c r="B6394" t="str">
        <f>'Base Calificada'!U6395</f>
        <v>Social</v>
      </c>
    </row>
    <row r="6395" spans="1:2" x14ac:dyDescent="0.25">
      <c r="A6395" t="str">
        <f>'Base Calificada'!A6396&amp;'Base Calificada'!D6396</f>
        <v>201223U031</v>
      </c>
      <c r="B6395" t="str">
        <f>'Base Calificada'!U6396</f>
        <v>Social</v>
      </c>
    </row>
    <row r="6396" spans="1:2" x14ac:dyDescent="0.25">
      <c r="A6396" t="str">
        <f>'Base Calificada'!A6397&amp;'Base Calificada'!D6397</f>
        <v>201223U032</v>
      </c>
      <c r="B6396" t="str">
        <f>'Base Calificada'!U6397</f>
        <v>Social</v>
      </c>
    </row>
    <row r="6397" spans="1:2" x14ac:dyDescent="0.25">
      <c r="A6397" t="str">
        <f>'Base Calificada'!A6398&amp;'Base Calificada'!D6398</f>
        <v>201223U033</v>
      </c>
      <c r="B6397" t="str">
        <f>'Base Calificada'!U6398</f>
        <v>Social</v>
      </c>
    </row>
    <row r="6398" spans="1:2" x14ac:dyDescent="0.25">
      <c r="A6398" t="str">
        <f>'Base Calificada'!A6399&amp;'Base Calificada'!D6399</f>
        <v>201223U034</v>
      </c>
      <c r="B6398" t="str">
        <f>'Base Calificada'!U6399</f>
        <v>Social</v>
      </c>
    </row>
    <row r="6399" spans="1:2" x14ac:dyDescent="0.25">
      <c r="A6399" t="str">
        <f>'Base Calificada'!A6400&amp;'Base Calificada'!D6400</f>
        <v>201223U035</v>
      </c>
      <c r="B6399" t="str">
        <f>'Base Calificada'!U6400</f>
        <v>Social</v>
      </c>
    </row>
    <row r="6400" spans="1:2" x14ac:dyDescent="0.25">
      <c r="A6400" t="str">
        <f>'Base Calificada'!A6401&amp;'Base Calificada'!D6401</f>
        <v>201223U036</v>
      </c>
      <c r="B6400" t="str">
        <f>'Base Calificada'!U6401</f>
        <v>Social</v>
      </c>
    </row>
    <row r="6401" spans="1:2" x14ac:dyDescent="0.25">
      <c r="A6401" t="str">
        <f>'Base Calificada'!A6402&amp;'Base Calificada'!D6402</f>
        <v>201223U037</v>
      </c>
      <c r="B6401" t="str">
        <f>'Base Calificada'!U6402</f>
        <v>No social</v>
      </c>
    </row>
    <row r="6402" spans="1:2" x14ac:dyDescent="0.25">
      <c r="A6402" t="str">
        <f>'Base Calificada'!A6403&amp;'Base Calificada'!D6403</f>
        <v>201223U038</v>
      </c>
      <c r="B6402" t="str">
        <f>'Base Calificada'!U6403</f>
        <v>Social</v>
      </c>
    </row>
    <row r="6403" spans="1:2" x14ac:dyDescent="0.25">
      <c r="A6403" t="str">
        <f>'Base Calificada'!A6404&amp;'Base Calificada'!D6404</f>
        <v>201223U039</v>
      </c>
      <c r="B6403" t="str">
        <f>'Base Calificada'!U6404</f>
        <v>Social</v>
      </c>
    </row>
    <row r="6404" spans="1:2" x14ac:dyDescent="0.25">
      <c r="A6404" t="str">
        <f>'Base Calificada'!A6405&amp;'Base Calificada'!D6405</f>
        <v>201223U040</v>
      </c>
      <c r="B6404" t="str">
        <f>'Base Calificada'!U6405</f>
        <v>Social</v>
      </c>
    </row>
    <row r="6405" spans="1:2" x14ac:dyDescent="0.25">
      <c r="A6405" t="str">
        <f>'Base Calificada'!A6406&amp;'Base Calificada'!D6406</f>
        <v>201223U041</v>
      </c>
      <c r="B6405" t="str">
        <f>'Base Calificada'!U6406</f>
        <v>Social</v>
      </c>
    </row>
    <row r="6406" spans="1:2" x14ac:dyDescent="0.25">
      <c r="A6406" t="str">
        <f>'Base Calificada'!A6407&amp;'Base Calificada'!D6407</f>
        <v>201223U042</v>
      </c>
      <c r="B6406" t="str">
        <f>'Base Calificada'!U6407</f>
        <v>Social</v>
      </c>
    </row>
    <row r="6407" spans="1:2" x14ac:dyDescent="0.25">
      <c r="A6407" t="str">
        <f>'Base Calificada'!A6408&amp;'Base Calificada'!D6408</f>
        <v>201223U043</v>
      </c>
      <c r="B6407" t="str">
        <f>'Base Calificada'!U6408</f>
        <v>Social</v>
      </c>
    </row>
    <row r="6408" spans="1:2" x14ac:dyDescent="0.25">
      <c r="A6408" t="str">
        <f>'Base Calificada'!A6409&amp;'Base Calificada'!D6409</f>
        <v>201223U044</v>
      </c>
      <c r="B6408" t="str">
        <f>'Base Calificada'!U6409</f>
        <v>Social</v>
      </c>
    </row>
    <row r="6409" spans="1:2" x14ac:dyDescent="0.25">
      <c r="A6409" t="str">
        <f>'Base Calificada'!A6410&amp;'Base Calificada'!D6410</f>
        <v>201223U045</v>
      </c>
      <c r="B6409" t="str">
        <f>'Base Calificada'!U6410</f>
        <v>Social</v>
      </c>
    </row>
    <row r="6410" spans="1:2" x14ac:dyDescent="0.25">
      <c r="A6410" t="str">
        <f>'Base Calificada'!A6411&amp;'Base Calificada'!D6411</f>
        <v>201223U046</v>
      </c>
      <c r="B6410" t="str">
        <f>'Base Calificada'!U6411</f>
        <v>Social</v>
      </c>
    </row>
    <row r="6411" spans="1:2" x14ac:dyDescent="0.25">
      <c r="A6411" t="str">
        <f>'Base Calificada'!A6412&amp;'Base Calificada'!D6412</f>
        <v>201223U047</v>
      </c>
      <c r="B6411" t="str">
        <f>'Base Calificada'!U6412</f>
        <v>Social</v>
      </c>
    </row>
    <row r="6412" spans="1:2" x14ac:dyDescent="0.25">
      <c r="A6412" t="str">
        <f>'Base Calificada'!A6413&amp;'Base Calificada'!D6413</f>
        <v>201223U048</v>
      </c>
      <c r="B6412" t="str">
        <f>'Base Calificada'!U6413</f>
        <v>Social</v>
      </c>
    </row>
    <row r="6413" spans="1:2" x14ac:dyDescent="0.25">
      <c r="A6413" t="str">
        <f>'Base Calificada'!A6414&amp;'Base Calificada'!D6414</f>
        <v>201223U049</v>
      </c>
      <c r="B6413" t="str">
        <f>'Base Calificada'!U6414</f>
        <v>Social</v>
      </c>
    </row>
    <row r="6414" spans="1:2" x14ac:dyDescent="0.25">
      <c r="A6414" t="str">
        <f>'Base Calificada'!A6415&amp;'Base Calificada'!D6415</f>
        <v>201223U050</v>
      </c>
      <c r="B6414" t="str">
        <f>'Base Calificada'!U6415</f>
        <v>Social</v>
      </c>
    </row>
    <row r="6415" spans="1:2" x14ac:dyDescent="0.25">
      <c r="A6415" t="str">
        <f>'Base Calificada'!A6416&amp;'Base Calificada'!D6416</f>
        <v>201223U051</v>
      </c>
      <c r="B6415" t="str">
        <f>'Base Calificada'!U6416</f>
        <v>Social</v>
      </c>
    </row>
    <row r="6416" spans="1:2" x14ac:dyDescent="0.25">
      <c r="A6416" t="str">
        <f>'Base Calificada'!A6417&amp;'Base Calificada'!D6417</f>
        <v>201223U052</v>
      </c>
      <c r="B6416" t="str">
        <f>'Base Calificada'!U6417</f>
        <v>Social</v>
      </c>
    </row>
    <row r="6417" spans="1:2" x14ac:dyDescent="0.25">
      <c r="A6417" t="str">
        <f>'Base Calificada'!A6418&amp;'Base Calificada'!D6418</f>
        <v>201223U053</v>
      </c>
      <c r="B6417" t="str">
        <f>'Base Calificada'!U6418</f>
        <v>Social</v>
      </c>
    </row>
    <row r="6418" spans="1:2" x14ac:dyDescent="0.25">
      <c r="A6418" t="str">
        <f>'Base Calificada'!A6419&amp;'Base Calificada'!D6419</f>
        <v>201223U054</v>
      </c>
      <c r="B6418" t="str">
        <f>'Base Calificada'!U6419</f>
        <v>Social</v>
      </c>
    </row>
    <row r="6419" spans="1:2" x14ac:dyDescent="0.25">
      <c r="A6419" t="str">
        <f>'Base Calificada'!A6420&amp;'Base Calificada'!D6420</f>
        <v>201223U055</v>
      </c>
      <c r="B6419" t="str">
        <f>'Base Calificada'!U6420</f>
        <v>Social</v>
      </c>
    </row>
    <row r="6420" spans="1:2" x14ac:dyDescent="0.25">
      <c r="A6420" t="str">
        <f>'Base Calificada'!A6421&amp;'Base Calificada'!D6421</f>
        <v>201223U057</v>
      </c>
      <c r="B6420" t="str">
        <f>'Base Calificada'!U6421</f>
        <v>Social</v>
      </c>
    </row>
    <row r="6421" spans="1:2" x14ac:dyDescent="0.25">
      <c r="A6421" t="str">
        <f>'Base Calificada'!A6422&amp;'Base Calificada'!D6422</f>
        <v>201223U058</v>
      </c>
      <c r="B6421" t="str">
        <f>'Base Calificada'!U6422</f>
        <v>Social</v>
      </c>
    </row>
    <row r="6422" spans="1:2" x14ac:dyDescent="0.25">
      <c r="A6422" t="str">
        <f>'Base Calificada'!A6423&amp;'Base Calificada'!D6423</f>
        <v>201223U059</v>
      </c>
      <c r="B6422" t="str">
        <f>'Base Calificada'!U6423</f>
        <v>Social</v>
      </c>
    </row>
    <row r="6423" spans="1:2" x14ac:dyDescent="0.25">
      <c r="A6423" t="str">
        <f>'Base Calificada'!A6424&amp;'Base Calificada'!D6424</f>
        <v>201223U075</v>
      </c>
      <c r="B6423" t="str">
        <f>'Base Calificada'!U6424</f>
        <v>Social</v>
      </c>
    </row>
    <row r="6424" spans="1:2" x14ac:dyDescent="0.25">
      <c r="A6424" t="str">
        <f>'Base Calificada'!A6425&amp;'Base Calificada'!D6425</f>
        <v>201223U080</v>
      </c>
      <c r="B6424" t="str">
        <f>'Base Calificada'!U6425</f>
        <v>Social</v>
      </c>
    </row>
    <row r="6425" spans="1:2" x14ac:dyDescent="0.25">
      <c r="A6425" t="str">
        <f>'Base Calificada'!A6426&amp;'Base Calificada'!D6426</f>
        <v>201223U081</v>
      </c>
      <c r="B6425" t="str">
        <f>'Base Calificada'!U6426</f>
        <v>Social</v>
      </c>
    </row>
    <row r="6426" spans="1:2" x14ac:dyDescent="0.25">
      <c r="A6426" t="str">
        <f>'Base Calificada'!A6427&amp;'Base Calificada'!D6427</f>
        <v>201223U082</v>
      </c>
      <c r="B6426" t="str">
        <f>'Base Calificada'!U6427</f>
        <v>No social</v>
      </c>
    </row>
    <row r="6427" spans="1:2" x14ac:dyDescent="0.25">
      <c r="A6427" t="str">
        <f>'Base Calificada'!A6428&amp;'Base Calificada'!D6428</f>
        <v>201223U083</v>
      </c>
      <c r="B6427" t="str">
        <f>'Base Calificada'!U6428</f>
        <v>Social</v>
      </c>
    </row>
    <row r="6428" spans="1:2" x14ac:dyDescent="0.25">
      <c r="A6428" t="str">
        <f>'Base Calificada'!A6429&amp;'Base Calificada'!D6429</f>
        <v>201223Y003</v>
      </c>
      <c r="B6428" t="str">
        <f>'Base Calificada'!U6429</f>
        <v>No social</v>
      </c>
    </row>
    <row r="6429" spans="1:2" x14ac:dyDescent="0.25">
      <c r="A6429" t="str">
        <f>'Base Calificada'!A6430&amp;'Base Calificada'!D6430</f>
        <v>201223Y004</v>
      </c>
      <c r="B6429" t="str">
        <f>'Base Calificada'!U6430</f>
        <v>No social</v>
      </c>
    </row>
    <row r="6430" spans="1:2" x14ac:dyDescent="0.25">
      <c r="A6430" t="str">
        <f>'Base Calificada'!A6431&amp;'Base Calificada'!D6431</f>
        <v>201224D001</v>
      </c>
      <c r="B6430" t="str">
        <f>'Base Calificada'!U6431</f>
        <v>No social</v>
      </c>
    </row>
    <row r="6431" spans="1:2" x14ac:dyDescent="0.25">
      <c r="A6431" t="str">
        <f>'Base Calificada'!A6432&amp;'Base Calificada'!D6432</f>
        <v>201224D002</v>
      </c>
      <c r="B6431" t="str">
        <f>'Base Calificada'!U6432</f>
        <v>No social</v>
      </c>
    </row>
    <row r="6432" spans="1:2" x14ac:dyDescent="0.25">
      <c r="A6432" t="str">
        <f>'Base Calificada'!A6433&amp;'Base Calificada'!D6433</f>
        <v>201224D003</v>
      </c>
      <c r="B6432" t="str">
        <f>'Base Calificada'!U6433</f>
        <v>No social</v>
      </c>
    </row>
    <row r="6433" spans="1:2" x14ac:dyDescent="0.25">
      <c r="A6433" t="str">
        <f>'Base Calificada'!A6434&amp;'Base Calificada'!D6434</f>
        <v>201224D004</v>
      </c>
      <c r="B6433" t="str">
        <f>'Base Calificada'!U6434</f>
        <v>No social</v>
      </c>
    </row>
    <row r="6434" spans="1:2" x14ac:dyDescent="0.25">
      <c r="A6434" t="str">
        <f>'Base Calificada'!A6435&amp;'Base Calificada'!D6435</f>
        <v>201224D005</v>
      </c>
      <c r="B6434" t="str">
        <f>'Base Calificada'!U6435</f>
        <v>No social</v>
      </c>
    </row>
    <row r="6435" spans="1:2" x14ac:dyDescent="0.25">
      <c r="A6435" t="str">
        <f>'Base Calificada'!A6436&amp;'Base Calificada'!D6436</f>
        <v>201224D006</v>
      </c>
      <c r="B6435" t="str">
        <f>'Base Calificada'!U6436</f>
        <v>No social</v>
      </c>
    </row>
    <row r="6436" spans="1:2" x14ac:dyDescent="0.25">
      <c r="A6436" t="str">
        <f>'Base Calificada'!A6437&amp;'Base Calificada'!D6437</f>
        <v>201224D007</v>
      </c>
      <c r="B6436" t="str">
        <f>'Base Calificada'!U6437</f>
        <v>No social</v>
      </c>
    </row>
    <row r="6437" spans="1:2" x14ac:dyDescent="0.25">
      <c r="A6437" t="str">
        <f>'Base Calificada'!A6438&amp;'Base Calificada'!D6438</f>
        <v>201224D008</v>
      </c>
      <c r="B6437" t="str">
        <f>'Base Calificada'!U6438</f>
        <v>No social</v>
      </c>
    </row>
    <row r="6438" spans="1:2" x14ac:dyDescent="0.25">
      <c r="A6438" t="str">
        <f>'Base Calificada'!A6439&amp;'Base Calificada'!D6439</f>
        <v>201224D009</v>
      </c>
      <c r="B6438" t="str">
        <f>'Base Calificada'!U6439</f>
        <v>No social</v>
      </c>
    </row>
    <row r="6439" spans="1:2" x14ac:dyDescent="0.25">
      <c r="A6439" t="str">
        <f>'Base Calificada'!A6440&amp;'Base Calificada'!D6440</f>
        <v>201225E001</v>
      </c>
      <c r="B6439" t="str">
        <f>'Base Calificada'!U6440</f>
        <v>Social</v>
      </c>
    </row>
    <row r="6440" spans="1:2" x14ac:dyDescent="0.25">
      <c r="A6440" t="str">
        <f>'Base Calificada'!A6441&amp;'Base Calificada'!D6441</f>
        <v>201225E003</v>
      </c>
      <c r="B6440" t="str">
        <f>'Base Calificada'!U6441</f>
        <v>Social</v>
      </c>
    </row>
    <row r="6441" spans="1:2" x14ac:dyDescent="0.25">
      <c r="A6441" t="str">
        <f>'Base Calificada'!A6442&amp;'Base Calificada'!D6442</f>
        <v>201225E004</v>
      </c>
      <c r="B6441" t="str">
        <f>'Base Calificada'!U6442</f>
        <v>Social</v>
      </c>
    </row>
    <row r="6442" spans="1:2" x14ac:dyDescent="0.25">
      <c r="A6442" t="str">
        <f>'Base Calificada'!A6443&amp;'Base Calificada'!D6443</f>
        <v>201225E016</v>
      </c>
      <c r="B6442" t="str">
        <f>'Base Calificada'!U6443</f>
        <v>Social</v>
      </c>
    </row>
    <row r="6443" spans="1:2" x14ac:dyDescent="0.25">
      <c r="A6443" t="str">
        <f>'Base Calificada'!A6444&amp;'Base Calificada'!D6444</f>
        <v>201225E029</v>
      </c>
      <c r="B6443" t="str">
        <f>'Base Calificada'!U6444</f>
        <v>Social</v>
      </c>
    </row>
    <row r="6444" spans="1:2" x14ac:dyDescent="0.25">
      <c r="A6444" t="str">
        <f>'Base Calificada'!A6445&amp;'Base Calificada'!D6445</f>
        <v>201225E032</v>
      </c>
      <c r="B6444" t="str">
        <f>'Base Calificada'!U6445</f>
        <v>Social</v>
      </c>
    </row>
    <row r="6445" spans="1:2" x14ac:dyDescent="0.25">
      <c r="A6445" t="str">
        <f>'Base Calificada'!A6446&amp;'Base Calificada'!D6446</f>
        <v>201225E033</v>
      </c>
      <c r="B6445" t="str">
        <f>'Base Calificada'!U6446</f>
        <v>Social</v>
      </c>
    </row>
    <row r="6446" spans="1:2" x14ac:dyDescent="0.25">
      <c r="A6446" t="str">
        <f>'Base Calificada'!A6447&amp;'Base Calificada'!D6447</f>
        <v>201225E035</v>
      </c>
      <c r="B6446" t="str">
        <f>'Base Calificada'!U6447</f>
        <v>Social</v>
      </c>
    </row>
    <row r="6447" spans="1:2" x14ac:dyDescent="0.25">
      <c r="A6447" t="str">
        <f>'Base Calificada'!A6448&amp;'Base Calificada'!D6448</f>
        <v>201225E042</v>
      </c>
      <c r="B6447" t="str">
        <f>'Base Calificada'!U6448</f>
        <v>Social</v>
      </c>
    </row>
    <row r="6448" spans="1:2" x14ac:dyDescent="0.25">
      <c r="A6448" t="str">
        <f>'Base Calificada'!A6449&amp;'Base Calificada'!D6449</f>
        <v>201225E072</v>
      </c>
      <c r="B6448" t="str">
        <f>'Base Calificada'!U6449</f>
        <v>Social</v>
      </c>
    </row>
    <row r="6449" spans="1:2" x14ac:dyDescent="0.25">
      <c r="A6449" t="str">
        <f>'Base Calificada'!A6450&amp;'Base Calificada'!D6450</f>
        <v>201225E073</v>
      </c>
      <c r="B6449" t="str">
        <f>'Base Calificada'!U6450</f>
        <v>Social</v>
      </c>
    </row>
    <row r="6450" spans="1:2" x14ac:dyDescent="0.25">
      <c r="A6450" t="str">
        <f>'Base Calificada'!A6451&amp;'Base Calificada'!D6451</f>
        <v>201225E108</v>
      </c>
      <c r="B6450" t="str">
        <f>'Base Calificada'!U6451</f>
        <v>Social</v>
      </c>
    </row>
    <row r="6451" spans="1:2" x14ac:dyDescent="0.25">
      <c r="A6451" t="str">
        <f>'Base Calificada'!A6452&amp;'Base Calificada'!D6452</f>
        <v>201225E111</v>
      </c>
      <c r="B6451" t="str">
        <f>'Base Calificada'!U6452</f>
        <v>Social</v>
      </c>
    </row>
    <row r="6452" spans="1:2" x14ac:dyDescent="0.25">
      <c r="A6452" t="str">
        <f>'Base Calificada'!A6453&amp;'Base Calificada'!D6453</f>
        <v>201225E127</v>
      </c>
      <c r="B6452" t="str">
        <f>'Base Calificada'!U6453</f>
        <v>Social</v>
      </c>
    </row>
    <row r="6453" spans="1:2" x14ac:dyDescent="0.25">
      <c r="A6453" t="str">
        <f>'Base Calificada'!A6454&amp;'Base Calificada'!D6454</f>
        <v>201225E128</v>
      </c>
      <c r="B6453" t="str">
        <f>'Base Calificada'!U6454</f>
        <v>Social</v>
      </c>
    </row>
    <row r="6454" spans="1:2" x14ac:dyDescent="0.25">
      <c r="A6454" t="str">
        <f>'Base Calificada'!A6455&amp;'Base Calificada'!D6455</f>
        <v>201225E152</v>
      </c>
      <c r="B6454" t="str">
        <f>'Base Calificada'!U6455</f>
        <v>Social</v>
      </c>
    </row>
    <row r="6455" spans="1:2" x14ac:dyDescent="0.25">
      <c r="A6455" t="str">
        <f>'Base Calificada'!A6456&amp;'Base Calificada'!D6456</f>
        <v>201225E221</v>
      </c>
      <c r="B6455" t="str">
        <f>'Base Calificada'!U6456</f>
        <v>Social</v>
      </c>
    </row>
    <row r="6456" spans="1:2" x14ac:dyDescent="0.25">
      <c r="A6456" t="str">
        <f>'Base Calificada'!A6457&amp;'Base Calificada'!D6457</f>
        <v>201225E222</v>
      </c>
      <c r="B6456" t="str">
        <f>'Base Calificada'!U6457</f>
        <v>Social</v>
      </c>
    </row>
    <row r="6457" spans="1:2" x14ac:dyDescent="0.25">
      <c r="A6457" t="str">
        <f>'Base Calificada'!A6458&amp;'Base Calificada'!D6458</f>
        <v>201225E227</v>
      </c>
      <c r="B6457" t="str">
        <f>'Base Calificada'!U6458</f>
        <v>Social</v>
      </c>
    </row>
    <row r="6458" spans="1:2" x14ac:dyDescent="0.25">
      <c r="A6458" t="str">
        <f>'Base Calificada'!A6459&amp;'Base Calificada'!D6459</f>
        <v>201225I002</v>
      </c>
      <c r="B6458" t="str">
        <f>'Base Calificada'!U6459</f>
        <v>Social</v>
      </c>
    </row>
    <row r="6459" spans="1:2" x14ac:dyDescent="0.25">
      <c r="A6459" t="str">
        <f>'Base Calificada'!A6460&amp;'Base Calificada'!D6460</f>
        <v>201225I003</v>
      </c>
      <c r="B6459" t="str">
        <f>'Base Calificada'!U6460</f>
        <v>Social</v>
      </c>
    </row>
    <row r="6460" spans="1:2" x14ac:dyDescent="0.25">
      <c r="A6460" t="str">
        <f>'Base Calificada'!A6461&amp;'Base Calificada'!D6461</f>
        <v>201225I005</v>
      </c>
      <c r="B6460" t="str">
        <f>'Base Calificada'!U6461</f>
        <v>Social</v>
      </c>
    </row>
    <row r="6461" spans="1:2" x14ac:dyDescent="0.25">
      <c r="A6461" t="str">
        <f>'Base Calificada'!A6462&amp;'Base Calificada'!D6462</f>
        <v>201225M001</v>
      </c>
      <c r="B6461" t="str">
        <f>'Base Calificada'!U6462</f>
        <v>No social</v>
      </c>
    </row>
    <row r="6462" spans="1:2" x14ac:dyDescent="0.25">
      <c r="A6462" t="str">
        <f>'Base Calificada'!A6463&amp;'Base Calificada'!D6463</f>
        <v>201225O001</v>
      </c>
      <c r="B6462" t="str">
        <f>'Base Calificada'!U6463</f>
        <v>No social</v>
      </c>
    </row>
    <row r="6463" spans="1:2" x14ac:dyDescent="0.25">
      <c r="A6463" t="str">
        <f>'Base Calificada'!A6464&amp;'Base Calificada'!D6464</f>
        <v>201225O099</v>
      </c>
      <c r="B6463" t="str">
        <f>'Base Calificada'!U6464</f>
        <v>No social</v>
      </c>
    </row>
    <row r="6464" spans="1:2" x14ac:dyDescent="0.25">
      <c r="A6464" t="str">
        <f>'Base Calificada'!A6465&amp;'Base Calificada'!D6465</f>
        <v>201225S028</v>
      </c>
      <c r="B6464" t="str">
        <f>'Base Calificada'!U6465</f>
        <v>Social</v>
      </c>
    </row>
    <row r="6465" spans="1:2" x14ac:dyDescent="0.25">
      <c r="A6465" t="str">
        <f>'Base Calificada'!A6466&amp;'Base Calificada'!D6466</f>
        <v>201225S108</v>
      </c>
      <c r="B6465" t="str">
        <f>'Base Calificada'!U6466</f>
        <v>Social</v>
      </c>
    </row>
    <row r="6466" spans="1:2" x14ac:dyDescent="0.25">
      <c r="A6466" t="str">
        <f>'Base Calificada'!A6467&amp;'Base Calificada'!D6467</f>
        <v>201225S156</v>
      </c>
      <c r="B6466" t="str">
        <f>'Base Calificada'!U6467</f>
        <v>Social</v>
      </c>
    </row>
    <row r="6467" spans="1:2" x14ac:dyDescent="0.25">
      <c r="A6467" t="str">
        <f>'Base Calificada'!A6468&amp;'Base Calificada'!D6468</f>
        <v>201225U001</v>
      </c>
      <c r="B6467" t="str">
        <f>'Base Calificada'!U6468</f>
        <v>Social</v>
      </c>
    </row>
    <row r="6468" spans="1:2" x14ac:dyDescent="0.25">
      <c r="A6468" t="str">
        <f>'Base Calificada'!A6469&amp;'Base Calificada'!D6469</f>
        <v>201227K024</v>
      </c>
      <c r="B6468" t="str">
        <f>'Base Calificada'!U6469</f>
        <v>No social</v>
      </c>
    </row>
    <row r="6469" spans="1:2" x14ac:dyDescent="0.25">
      <c r="A6469" t="str">
        <f>'Base Calificada'!A6470&amp;'Base Calificada'!D6470</f>
        <v>201227K027</v>
      </c>
      <c r="B6469" t="str">
        <f>'Base Calificada'!U6470</f>
        <v>No social</v>
      </c>
    </row>
    <row r="6470" spans="1:2" x14ac:dyDescent="0.25">
      <c r="A6470" t="str">
        <f>'Base Calificada'!A6471&amp;'Base Calificada'!D6471</f>
        <v>201227M001</v>
      </c>
      <c r="B6470" t="str">
        <f>'Base Calificada'!U6471</f>
        <v>No social</v>
      </c>
    </row>
    <row r="6471" spans="1:2" x14ac:dyDescent="0.25">
      <c r="A6471" t="str">
        <f>'Base Calificada'!A6472&amp;'Base Calificada'!D6472</f>
        <v>201227O001</v>
      </c>
      <c r="B6471" t="str">
        <f>'Base Calificada'!U6472</f>
        <v>No social</v>
      </c>
    </row>
    <row r="6472" spans="1:2" x14ac:dyDescent="0.25">
      <c r="A6472" t="str">
        <f>'Base Calificada'!A6473&amp;'Base Calificada'!D6473</f>
        <v>201227O002</v>
      </c>
      <c r="B6472" t="str">
        <f>'Base Calificada'!U6473</f>
        <v>No social</v>
      </c>
    </row>
    <row r="6473" spans="1:2" x14ac:dyDescent="0.25">
      <c r="A6473" t="str">
        <f>'Base Calificada'!A6474&amp;'Base Calificada'!D6474</f>
        <v>201227O003</v>
      </c>
      <c r="B6473" t="str">
        <f>'Base Calificada'!U6474</f>
        <v>No social</v>
      </c>
    </row>
    <row r="6474" spans="1:2" x14ac:dyDescent="0.25">
      <c r="A6474" t="str">
        <f>'Base Calificada'!A6475&amp;'Base Calificada'!D6475</f>
        <v>201227O005</v>
      </c>
      <c r="B6474" t="str">
        <f>'Base Calificada'!U6475</f>
        <v>No social</v>
      </c>
    </row>
    <row r="6475" spans="1:2" x14ac:dyDescent="0.25">
      <c r="A6475" t="str">
        <f>'Base Calificada'!A6476&amp;'Base Calificada'!D6476</f>
        <v>201227O006</v>
      </c>
      <c r="B6475" t="str">
        <f>'Base Calificada'!U6476</f>
        <v>No social</v>
      </c>
    </row>
    <row r="6476" spans="1:2" x14ac:dyDescent="0.25">
      <c r="A6476" t="str">
        <f>'Base Calificada'!A6477&amp;'Base Calificada'!D6477</f>
        <v>201227O007</v>
      </c>
      <c r="B6476" t="str">
        <f>'Base Calificada'!U6477</f>
        <v>No social</v>
      </c>
    </row>
    <row r="6477" spans="1:2" x14ac:dyDescent="0.25">
      <c r="A6477" t="str">
        <f>'Base Calificada'!A6478&amp;'Base Calificada'!D6478</f>
        <v>201227O008</v>
      </c>
      <c r="B6477" t="str">
        <f>'Base Calificada'!U6478</f>
        <v>No social</v>
      </c>
    </row>
    <row r="6478" spans="1:2" x14ac:dyDescent="0.25">
      <c r="A6478" t="str">
        <f>'Base Calificada'!A6479&amp;'Base Calificada'!D6479</f>
        <v>201227O099</v>
      </c>
      <c r="B6478" t="str">
        <f>'Base Calificada'!U6479</f>
        <v>No social</v>
      </c>
    </row>
    <row r="6479" spans="1:2" x14ac:dyDescent="0.25">
      <c r="A6479" t="str">
        <f>'Base Calificada'!A6480&amp;'Base Calificada'!D6480</f>
        <v>201228C001</v>
      </c>
      <c r="B6479" t="str">
        <f>'Base Calificada'!U6480</f>
        <v>No social</v>
      </c>
    </row>
    <row r="6480" spans="1:2" x14ac:dyDescent="0.25">
      <c r="A6480" t="str">
        <f>'Base Calificada'!A6481&amp;'Base Calificada'!D6481</f>
        <v>201228C002</v>
      </c>
      <c r="B6480" t="str">
        <f>'Base Calificada'!U6481</f>
        <v>No social</v>
      </c>
    </row>
    <row r="6481" spans="1:2" x14ac:dyDescent="0.25">
      <c r="A6481" t="str">
        <f>'Base Calificada'!A6482&amp;'Base Calificada'!D6482</f>
        <v>201228C003</v>
      </c>
      <c r="B6481" t="str">
        <f>'Base Calificada'!U6482</f>
        <v>No social</v>
      </c>
    </row>
    <row r="6482" spans="1:2" x14ac:dyDescent="0.25">
      <c r="A6482" t="str">
        <f>'Base Calificada'!A6483&amp;'Base Calificada'!D6483</f>
        <v>201228C004</v>
      </c>
      <c r="B6482" t="str">
        <f>'Base Calificada'!U6483</f>
        <v>No social</v>
      </c>
    </row>
    <row r="6483" spans="1:2" x14ac:dyDescent="0.25">
      <c r="A6483" t="str">
        <f>'Base Calificada'!A6484&amp;'Base Calificada'!D6484</f>
        <v>201230H001</v>
      </c>
      <c r="B6483" t="str">
        <f>'Base Calificada'!U6484</f>
        <v>No social</v>
      </c>
    </row>
    <row r="6484" spans="1:2" x14ac:dyDescent="0.25">
      <c r="A6484" t="str">
        <f>'Base Calificada'!A6485&amp;'Base Calificada'!D6485</f>
        <v>201231E001</v>
      </c>
      <c r="B6484" t="str">
        <f>'Base Calificada'!U6485</f>
        <v>Social</v>
      </c>
    </row>
    <row r="6485" spans="1:2" x14ac:dyDescent="0.25">
      <c r="A6485" t="str">
        <f>'Base Calificada'!A6486&amp;'Base Calificada'!D6486</f>
        <v>201231E002</v>
      </c>
      <c r="B6485" t="str">
        <f>'Base Calificada'!U6486</f>
        <v>Social</v>
      </c>
    </row>
    <row r="6486" spans="1:2" x14ac:dyDescent="0.25">
      <c r="A6486" t="str">
        <f>'Base Calificada'!A6487&amp;'Base Calificada'!D6487</f>
        <v>201231M001</v>
      </c>
      <c r="B6486" t="str">
        <f>'Base Calificada'!U6487</f>
        <v>No social</v>
      </c>
    </row>
    <row r="6487" spans="1:2" x14ac:dyDescent="0.25">
      <c r="A6487" t="str">
        <f>'Base Calificada'!A6488&amp;'Base Calificada'!D6488</f>
        <v>201231O001</v>
      </c>
      <c r="B6487" t="str">
        <f>'Base Calificada'!U6488</f>
        <v>No social</v>
      </c>
    </row>
    <row r="6488" spans="1:2" x14ac:dyDescent="0.25">
      <c r="A6488" t="str">
        <f>'Base Calificada'!A6489&amp;'Base Calificada'!D6489</f>
        <v>201232E001</v>
      </c>
      <c r="B6488" t="str">
        <f>'Base Calificada'!U6489</f>
        <v>No social</v>
      </c>
    </row>
    <row r="6489" spans="1:2" x14ac:dyDescent="0.25">
      <c r="A6489" t="str">
        <f>'Base Calificada'!A6490&amp;'Base Calificada'!D6490</f>
        <v>201232K025</v>
      </c>
      <c r="B6489" t="str">
        <f>'Base Calificada'!U6490</f>
        <v>No social</v>
      </c>
    </row>
    <row r="6490" spans="1:2" x14ac:dyDescent="0.25">
      <c r="A6490" t="str">
        <f>'Base Calificada'!A6491&amp;'Base Calificada'!D6491</f>
        <v>201232M001</v>
      </c>
      <c r="B6490" t="str">
        <f>'Base Calificada'!U6491</f>
        <v>No social</v>
      </c>
    </row>
    <row r="6491" spans="1:2" x14ac:dyDescent="0.25">
      <c r="A6491" t="str">
        <f>'Base Calificada'!A6492&amp;'Base Calificada'!D6492</f>
        <v>201233I001</v>
      </c>
      <c r="B6491" t="str">
        <f>'Base Calificada'!U6492</f>
        <v>Social</v>
      </c>
    </row>
    <row r="6492" spans="1:2" x14ac:dyDescent="0.25">
      <c r="A6492" t="str">
        <f>'Base Calificada'!A6493&amp;'Base Calificada'!D6493</f>
        <v>201233I002</v>
      </c>
      <c r="B6492" t="str">
        <f>'Base Calificada'!U6493</f>
        <v>Social</v>
      </c>
    </row>
    <row r="6493" spans="1:2" x14ac:dyDescent="0.25">
      <c r="A6493" t="str">
        <f>'Base Calificada'!A6494&amp;'Base Calificada'!D6494</f>
        <v>201233I003</v>
      </c>
      <c r="B6493" t="str">
        <f>'Base Calificada'!U6494</f>
        <v>Social</v>
      </c>
    </row>
    <row r="6494" spans="1:2" x14ac:dyDescent="0.25">
      <c r="A6494" t="str">
        <f>'Base Calificada'!A6495&amp;'Base Calificada'!D6495</f>
        <v>201233I004</v>
      </c>
      <c r="B6494" t="str">
        <f>'Base Calificada'!U6495</f>
        <v>Social</v>
      </c>
    </row>
    <row r="6495" spans="1:2" x14ac:dyDescent="0.25">
      <c r="A6495" t="str">
        <f>'Base Calificada'!A6496&amp;'Base Calificada'!D6496</f>
        <v>201233I005</v>
      </c>
      <c r="B6495" t="str">
        <f>'Base Calificada'!U6496</f>
        <v>No social</v>
      </c>
    </row>
    <row r="6496" spans="1:2" x14ac:dyDescent="0.25">
      <c r="A6496" t="str">
        <f>'Base Calificada'!A6497&amp;'Base Calificada'!D6497</f>
        <v>201233I006</v>
      </c>
      <c r="B6496" t="str">
        <f>'Base Calificada'!U6497</f>
        <v>Social</v>
      </c>
    </row>
    <row r="6497" spans="1:2" x14ac:dyDescent="0.25">
      <c r="A6497" t="str">
        <f>'Base Calificada'!A6498&amp;'Base Calificada'!D6498</f>
        <v>201233I007</v>
      </c>
      <c r="B6497" t="str">
        <f>'Base Calificada'!U6498</f>
        <v>Social</v>
      </c>
    </row>
    <row r="6498" spans="1:2" x14ac:dyDescent="0.25">
      <c r="A6498" t="str">
        <f>'Base Calificada'!A6499&amp;'Base Calificada'!D6499</f>
        <v>201233I008</v>
      </c>
      <c r="B6498" t="str">
        <f>'Base Calificada'!U6499</f>
        <v>Social</v>
      </c>
    </row>
    <row r="6499" spans="1:2" x14ac:dyDescent="0.25">
      <c r="A6499" t="str">
        <f>'Base Calificada'!A6500&amp;'Base Calificada'!D6500</f>
        <v>201233I009</v>
      </c>
      <c r="B6499" t="str">
        <f>'Base Calificada'!U6500</f>
        <v>Social</v>
      </c>
    </row>
    <row r="6500" spans="1:2" x14ac:dyDescent="0.25">
      <c r="A6500" t="str">
        <f>'Base Calificada'!A6501&amp;'Base Calificada'!D6501</f>
        <v>201233I010</v>
      </c>
      <c r="B6500" t="str">
        <f>'Base Calificada'!U6501</f>
        <v>Social</v>
      </c>
    </row>
    <row r="6501" spans="1:2" x14ac:dyDescent="0.25">
      <c r="A6501" t="str">
        <f>'Base Calificada'!A6502&amp;'Base Calificada'!D6502</f>
        <v>201233I011</v>
      </c>
      <c r="B6501" t="str">
        <f>'Base Calificada'!U6502</f>
        <v>No social</v>
      </c>
    </row>
    <row r="6502" spans="1:2" x14ac:dyDescent="0.25">
      <c r="A6502" t="str">
        <f>'Base Calificada'!A6503&amp;'Base Calificada'!D6503</f>
        <v>201233I012</v>
      </c>
      <c r="B6502" t="str">
        <f>'Base Calificada'!U6503</f>
        <v>No social</v>
      </c>
    </row>
    <row r="6503" spans="1:2" x14ac:dyDescent="0.25">
      <c r="A6503" t="str">
        <f>'Base Calificada'!A6504&amp;'Base Calificada'!D6504</f>
        <v>201234D001</v>
      </c>
      <c r="B6503" t="str">
        <f>'Base Calificada'!U6504</f>
        <v>No social</v>
      </c>
    </row>
    <row r="6504" spans="1:2" x14ac:dyDescent="0.25">
      <c r="A6504" t="str">
        <f>'Base Calificada'!A6505&amp;'Base Calificada'!D6505</f>
        <v>201234D002</v>
      </c>
      <c r="B6504" t="str">
        <f>'Base Calificada'!U6505</f>
        <v>No social</v>
      </c>
    </row>
    <row r="6505" spans="1:2" x14ac:dyDescent="0.25">
      <c r="A6505" t="str">
        <f>'Base Calificada'!A6506&amp;'Base Calificada'!D6506</f>
        <v>201234D003</v>
      </c>
      <c r="B6505" t="str">
        <f>'Base Calificada'!U6506</f>
        <v>No social</v>
      </c>
    </row>
    <row r="6506" spans="1:2" x14ac:dyDescent="0.25">
      <c r="A6506" t="str">
        <f>'Base Calificada'!A6507&amp;'Base Calificada'!D6507</f>
        <v>201234D004</v>
      </c>
      <c r="B6506" t="str">
        <f>'Base Calificada'!U6507</f>
        <v>No social</v>
      </c>
    </row>
    <row r="6507" spans="1:2" x14ac:dyDescent="0.25">
      <c r="A6507" t="str">
        <f>'Base Calificada'!A6508&amp;'Base Calificada'!D6508</f>
        <v>201234D005</v>
      </c>
      <c r="B6507" t="str">
        <f>'Base Calificada'!U6508</f>
        <v>No social</v>
      </c>
    </row>
    <row r="6508" spans="1:2" x14ac:dyDescent="0.25">
      <c r="A6508" t="str">
        <f>'Base Calificada'!A6509&amp;'Base Calificada'!D6509</f>
        <v>201234D006</v>
      </c>
      <c r="B6508" t="str">
        <f>'Base Calificada'!U6509</f>
        <v>No social</v>
      </c>
    </row>
    <row r="6509" spans="1:2" x14ac:dyDescent="0.25">
      <c r="A6509" t="str">
        <f>'Base Calificada'!A6510&amp;'Base Calificada'!D6510</f>
        <v>201234D007</v>
      </c>
      <c r="B6509" t="str">
        <f>'Base Calificada'!U6510</f>
        <v>No social</v>
      </c>
    </row>
    <row r="6510" spans="1:2" x14ac:dyDescent="0.25">
      <c r="A6510" t="str">
        <f>'Base Calificada'!A6511&amp;'Base Calificada'!D6511</f>
        <v>201234D008</v>
      </c>
      <c r="B6510" t="str">
        <f>'Base Calificada'!U6511</f>
        <v>No social</v>
      </c>
    </row>
    <row r="6511" spans="1:2" x14ac:dyDescent="0.25">
      <c r="A6511" t="str">
        <f>'Base Calificada'!A6512&amp;'Base Calificada'!D6512</f>
        <v>201234D009</v>
      </c>
      <c r="B6511" t="str">
        <f>'Base Calificada'!U6512</f>
        <v>No social</v>
      </c>
    </row>
    <row r="6512" spans="1:2" x14ac:dyDescent="0.25">
      <c r="A6512" t="str">
        <f>'Base Calificada'!A6513&amp;'Base Calificada'!D6513</f>
        <v>201234D011</v>
      </c>
      <c r="B6512" t="str">
        <f>'Base Calificada'!U6513</f>
        <v>No social</v>
      </c>
    </row>
    <row r="6513" spans="1:2" x14ac:dyDescent="0.25">
      <c r="A6513" t="str">
        <f>'Base Calificada'!A6514&amp;'Base Calificada'!D6514</f>
        <v>201235E001</v>
      </c>
      <c r="B6513" t="str">
        <f>'Base Calificada'!U6514</f>
        <v>No social</v>
      </c>
    </row>
    <row r="6514" spans="1:2" x14ac:dyDescent="0.25">
      <c r="A6514" t="str">
        <f>'Base Calificada'!A6515&amp;'Base Calificada'!D6515</f>
        <v>201235E002</v>
      </c>
      <c r="B6514" t="str">
        <f>'Base Calificada'!U6515</f>
        <v>No social</v>
      </c>
    </row>
    <row r="6515" spans="1:2" x14ac:dyDescent="0.25">
      <c r="A6515" t="str">
        <f>'Base Calificada'!A6516&amp;'Base Calificada'!D6516</f>
        <v>201235E003</v>
      </c>
      <c r="B6515" t="str">
        <f>'Base Calificada'!U6516</f>
        <v>No social</v>
      </c>
    </row>
    <row r="6516" spans="1:2" x14ac:dyDescent="0.25">
      <c r="A6516" t="str">
        <f>'Base Calificada'!A6517&amp;'Base Calificada'!D6517</f>
        <v>201235E004</v>
      </c>
      <c r="B6516" t="str">
        <f>'Base Calificada'!U6517</f>
        <v>Social</v>
      </c>
    </row>
    <row r="6517" spans="1:2" x14ac:dyDescent="0.25">
      <c r="A6517" t="str">
        <f>'Base Calificada'!A6518&amp;'Base Calificada'!D6518</f>
        <v>201235E005</v>
      </c>
      <c r="B6517" t="str">
        <f>'Base Calificada'!U6518</f>
        <v>No social</v>
      </c>
    </row>
    <row r="6518" spans="1:2" x14ac:dyDescent="0.25">
      <c r="A6518" t="str">
        <f>'Base Calificada'!A6519&amp;'Base Calificada'!D6519</f>
        <v>201235E006</v>
      </c>
      <c r="B6518" t="str">
        <f>'Base Calificada'!U6519</f>
        <v>No social</v>
      </c>
    </row>
    <row r="6519" spans="1:2" x14ac:dyDescent="0.25">
      <c r="A6519" t="str">
        <f>'Base Calificada'!A6520&amp;'Base Calificada'!D6520</f>
        <v>201235E007</v>
      </c>
      <c r="B6519" t="str">
        <f>'Base Calificada'!U6520</f>
        <v>No social</v>
      </c>
    </row>
    <row r="6520" spans="1:2" x14ac:dyDescent="0.25">
      <c r="A6520" t="str">
        <f>'Base Calificada'!A6521&amp;'Base Calificada'!D6521</f>
        <v>201235E008</v>
      </c>
      <c r="B6520" t="str">
        <f>'Base Calificada'!U6521</f>
        <v>No social</v>
      </c>
    </row>
    <row r="6521" spans="1:2" x14ac:dyDescent="0.25">
      <c r="A6521" t="str">
        <f>'Base Calificada'!A6522&amp;'Base Calificada'!D6522</f>
        <v>201235E009</v>
      </c>
      <c r="B6521" t="str">
        <f>'Base Calificada'!U6522</f>
        <v>No social</v>
      </c>
    </row>
    <row r="6522" spans="1:2" x14ac:dyDescent="0.25">
      <c r="A6522" t="str">
        <f>'Base Calificada'!A6523&amp;'Base Calificada'!D6523</f>
        <v>201235E010</v>
      </c>
      <c r="B6522" t="str">
        <f>'Base Calificada'!U6523</f>
        <v>Social</v>
      </c>
    </row>
    <row r="6523" spans="1:2" x14ac:dyDescent="0.25">
      <c r="A6523" t="str">
        <f>'Base Calificada'!A6524&amp;'Base Calificada'!D6524</f>
        <v>201235E011</v>
      </c>
      <c r="B6523" t="str">
        <f>'Base Calificada'!U6524</f>
        <v>Social</v>
      </c>
    </row>
    <row r="6524" spans="1:2" x14ac:dyDescent="0.25">
      <c r="A6524" t="str">
        <f>'Base Calificada'!A6525&amp;'Base Calificada'!D6525</f>
        <v>201235E012</v>
      </c>
      <c r="B6524" t="str">
        <f>'Base Calificada'!U6525</f>
        <v>Social</v>
      </c>
    </row>
    <row r="6525" spans="1:2" x14ac:dyDescent="0.25">
      <c r="A6525" t="str">
        <f>'Base Calificada'!A6526&amp;'Base Calificada'!D6526</f>
        <v>201235E013</v>
      </c>
      <c r="B6525" t="str">
        <f>'Base Calificada'!U6526</f>
        <v>Social</v>
      </c>
    </row>
    <row r="6526" spans="1:2" x14ac:dyDescent="0.25">
      <c r="A6526" t="str">
        <f>'Base Calificada'!A6527&amp;'Base Calificada'!D6527</f>
        <v>201235E014</v>
      </c>
      <c r="B6526" t="str">
        <f>'Base Calificada'!U6527</f>
        <v>Social</v>
      </c>
    </row>
    <row r="6527" spans="1:2" x14ac:dyDescent="0.25">
      <c r="A6527" t="str">
        <f>'Base Calificada'!A6528&amp;'Base Calificada'!D6528</f>
        <v>201235E015</v>
      </c>
      <c r="B6527" t="str">
        <f>'Base Calificada'!U6528</f>
        <v>Social</v>
      </c>
    </row>
    <row r="6528" spans="1:2" x14ac:dyDescent="0.25">
      <c r="A6528" t="str">
        <f>'Base Calificada'!A6529&amp;'Base Calificada'!D6529</f>
        <v>201235E016</v>
      </c>
      <c r="B6528" t="str">
        <f>'Base Calificada'!U6529</f>
        <v>No social</v>
      </c>
    </row>
    <row r="6529" spans="1:2" x14ac:dyDescent="0.25">
      <c r="A6529" t="str">
        <f>'Base Calificada'!A6530&amp;'Base Calificada'!D6530</f>
        <v>201235E017</v>
      </c>
      <c r="B6529" t="str">
        <f>'Base Calificada'!U6530</f>
        <v>Social</v>
      </c>
    </row>
    <row r="6530" spans="1:2" x14ac:dyDescent="0.25">
      <c r="A6530" t="str">
        <f>'Base Calificada'!A6531&amp;'Base Calificada'!D6531</f>
        <v>201235E018</v>
      </c>
      <c r="B6530" t="str">
        <f>'Base Calificada'!U6531</f>
        <v>No social</v>
      </c>
    </row>
    <row r="6531" spans="1:2" x14ac:dyDescent="0.25">
      <c r="A6531" t="str">
        <f>'Base Calificada'!A6532&amp;'Base Calificada'!D6532</f>
        <v>201235E022</v>
      </c>
      <c r="B6531" t="str">
        <f>'Base Calificada'!U6532</f>
        <v>Social</v>
      </c>
    </row>
    <row r="6532" spans="1:2" x14ac:dyDescent="0.25">
      <c r="A6532" t="str">
        <f>'Base Calificada'!A6533&amp;'Base Calificada'!D6533</f>
        <v>201235E023</v>
      </c>
      <c r="B6532" t="str">
        <f>'Base Calificada'!U6533</f>
        <v>No social</v>
      </c>
    </row>
    <row r="6533" spans="1:2" x14ac:dyDescent="0.25">
      <c r="A6533" t="str">
        <f>'Base Calificada'!A6534&amp;'Base Calificada'!D6534</f>
        <v>201235E024</v>
      </c>
      <c r="B6533" t="str">
        <f>'Base Calificada'!U6534</f>
        <v>Social</v>
      </c>
    </row>
    <row r="6534" spans="1:2" x14ac:dyDescent="0.25">
      <c r="A6534" t="str">
        <f>'Base Calificada'!A6535&amp;'Base Calificada'!D6535</f>
        <v>201235E025</v>
      </c>
      <c r="B6534" t="str">
        <f>'Base Calificada'!U6535</f>
        <v>Social</v>
      </c>
    </row>
    <row r="6535" spans="1:2" x14ac:dyDescent="0.25">
      <c r="A6535" t="str">
        <f>'Base Calificada'!A6536&amp;'Base Calificada'!D6536</f>
        <v>201235E026</v>
      </c>
      <c r="B6535" t="str">
        <f>'Base Calificada'!U6536</f>
        <v>No social</v>
      </c>
    </row>
    <row r="6536" spans="1:2" x14ac:dyDescent="0.25">
      <c r="A6536" t="str">
        <f>'Base Calificada'!A6537&amp;'Base Calificada'!D6537</f>
        <v>201235E027</v>
      </c>
      <c r="B6536" t="str">
        <f>'Base Calificada'!U6537</f>
        <v>No social</v>
      </c>
    </row>
    <row r="6537" spans="1:2" x14ac:dyDescent="0.25">
      <c r="A6537" t="str">
        <f>'Base Calificada'!A6538&amp;'Base Calificada'!D6538</f>
        <v>201235E028</v>
      </c>
      <c r="B6537" t="str">
        <f>'Base Calificada'!U6538</f>
        <v>Social</v>
      </c>
    </row>
    <row r="6538" spans="1:2" x14ac:dyDescent="0.25">
      <c r="A6538" t="str">
        <f>'Base Calificada'!A6539&amp;'Base Calificada'!D6539</f>
        <v>201235E029</v>
      </c>
      <c r="B6538" t="str">
        <f>'Base Calificada'!U6539</f>
        <v>No social</v>
      </c>
    </row>
    <row r="6539" spans="1:2" x14ac:dyDescent="0.25">
      <c r="A6539" t="str">
        <f>'Base Calificada'!A6540&amp;'Base Calificada'!D6540</f>
        <v>201235M001</v>
      </c>
      <c r="B6539" t="str">
        <f>'Base Calificada'!U6540</f>
        <v>No social</v>
      </c>
    </row>
    <row r="6540" spans="1:2" x14ac:dyDescent="0.25">
      <c r="A6540" t="str">
        <f>'Base Calificada'!A6541&amp;'Base Calificada'!D6541</f>
        <v>201235O001</v>
      </c>
      <c r="B6540" t="str">
        <f>'Base Calificada'!U6541</f>
        <v>No social</v>
      </c>
    </row>
    <row r="6541" spans="1:2" x14ac:dyDescent="0.25">
      <c r="A6541" t="str">
        <f>'Base Calificada'!A6542&amp;'Base Calificada'!D6542</f>
        <v>201235P019</v>
      </c>
      <c r="B6541" t="str">
        <f>'Base Calificada'!U6542</f>
        <v>No social</v>
      </c>
    </row>
    <row r="6542" spans="1:2" x14ac:dyDescent="0.25">
      <c r="A6542" t="str">
        <f>'Base Calificada'!A6543&amp;'Base Calificada'!D6543</f>
        <v>201235R020</v>
      </c>
      <c r="B6542" t="str">
        <f>'Base Calificada'!U6543</f>
        <v>No social</v>
      </c>
    </row>
    <row r="6543" spans="1:2" x14ac:dyDescent="0.25">
      <c r="A6543" t="str">
        <f>'Base Calificada'!A6544&amp;'Base Calificada'!D6544</f>
        <v>201235R021</v>
      </c>
      <c r="B6543" t="str">
        <f>'Base Calificada'!U6544</f>
        <v>No social</v>
      </c>
    </row>
    <row r="6544" spans="1:2" x14ac:dyDescent="0.25">
      <c r="A6544" t="str">
        <f>'Base Calificada'!A6545&amp;'Base Calificada'!D6545</f>
        <v>201235R030</v>
      </c>
      <c r="B6544" t="str">
        <f>'Base Calificada'!U6545</f>
        <v>No social</v>
      </c>
    </row>
    <row r="6545" spans="1:2" x14ac:dyDescent="0.25">
      <c r="A6545" t="str">
        <f>'Base Calificada'!A6546&amp;'Base Calificada'!D6546</f>
        <v>201236E001</v>
      </c>
      <c r="B6545" t="str">
        <f>'Base Calificada'!U6546</f>
        <v>No social</v>
      </c>
    </row>
    <row r="6546" spans="1:2" x14ac:dyDescent="0.25">
      <c r="A6546" t="str">
        <f>'Base Calificada'!A6547&amp;'Base Calificada'!D6547</f>
        <v>201236E002</v>
      </c>
      <c r="B6546" t="str">
        <f>'Base Calificada'!U6547</f>
        <v>Social</v>
      </c>
    </row>
    <row r="6547" spans="1:2" x14ac:dyDescent="0.25">
      <c r="A6547" t="str">
        <f>'Base Calificada'!A6548&amp;'Base Calificada'!D6548</f>
        <v>201236E003</v>
      </c>
      <c r="B6547" t="str">
        <f>'Base Calificada'!U6548</f>
        <v>No social</v>
      </c>
    </row>
    <row r="6548" spans="1:2" x14ac:dyDescent="0.25">
      <c r="A6548" t="str">
        <f>'Base Calificada'!A6549&amp;'Base Calificada'!D6549</f>
        <v>201236E004</v>
      </c>
      <c r="B6548" t="str">
        <f>'Base Calificada'!U6549</f>
        <v>No social</v>
      </c>
    </row>
    <row r="6549" spans="1:2" x14ac:dyDescent="0.25">
      <c r="A6549" t="str">
        <f>'Base Calificada'!A6550&amp;'Base Calificada'!D6550</f>
        <v>201236E007</v>
      </c>
      <c r="B6549" t="str">
        <f>'Base Calificada'!U6550</f>
        <v>Social</v>
      </c>
    </row>
    <row r="6550" spans="1:2" x14ac:dyDescent="0.25">
      <c r="A6550" t="str">
        <f>'Base Calificada'!A6551&amp;'Base Calificada'!D6551</f>
        <v>201236K023</v>
      </c>
      <c r="B6550" t="str">
        <f>'Base Calificada'!U6551</f>
        <v>No social</v>
      </c>
    </row>
    <row r="6551" spans="1:2" x14ac:dyDescent="0.25">
      <c r="A6551" t="str">
        <f>'Base Calificada'!A6552&amp;'Base Calificada'!D6552</f>
        <v>201236K027</v>
      </c>
      <c r="B6551" t="str">
        <f>'Base Calificada'!U6552</f>
        <v>No social</v>
      </c>
    </row>
    <row r="6552" spans="1:2" x14ac:dyDescent="0.25">
      <c r="A6552" t="str">
        <f>'Base Calificada'!A6553&amp;'Base Calificada'!D6553</f>
        <v>201236M001</v>
      </c>
      <c r="B6552" t="str">
        <f>'Base Calificada'!U6553</f>
        <v>No social</v>
      </c>
    </row>
    <row r="6553" spans="1:2" x14ac:dyDescent="0.25">
      <c r="A6553" t="str">
        <f>'Base Calificada'!A6554&amp;'Base Calificada'!D6554</f>
        <v>201236O001</v>
      </c>
      <c r="B6553" t="str">
        <f>'Base Calificada'!U6554</f>
        <v>No social</v>
      </c>
    </row>
    <row r="6554" spans="1:2" x14ac:dyDescent="0.25">
      <c r="A6554" t="str">
        <f>'Base Calificada'!A6555&amp;'Base Calificada'!D6555</f>
        <v>201236R003</v>
      </c>
      <c r="B6554" t="str">
        <f>'Base Calificada'!U6555</f>
        <v>No social</v>
      </c>
    </row>
    <row r="6555" spans="1:2" x14ac:dyDescent="0.25">
      <c r="A6555" t="str">
        <f>'Base Calificada'!A6556&amp;'Base Calificada'!D6556</f>
        <v>201236R006</v>
      </c>
      <c r="B6555" t="str">
        <f>'Base Calificada'!U6556</f>
        <v>Social</v>
      </c>
    </row>
    <row r="6556" spans="1:2" x14ac:dyDescent="0.25">
      <c r="A6556" t="str">
        <f>'Base Calificada'!A6557&amp;'Base Calificada'!D6557</f>
        <v>201237M001</v>
      </c>
      <c r="B6556" t="str">
        <f>'Base Calificada'!U6557</f>
        <v>No social</v>
      </c>
    </row>
    <row r="6557" spans="1:2" x14ac:dyDescent="0.25">
      <c r="A6557" t="str">
        <f>'Base Calificada'!A6558&amp;'Base Calificada'!D6558</f>
        <v>201237O001</v>
      </c>
      <c r="B6557" t="str">
        <f>'Base Calificada'!U6558</f>
        <v>No social</v>
      </c>
    </row>
    <row r="6558" spans="1:2" x14ac:dyDescent="0.25">
      <c r="A6558" t="str">
        <f>'Base Calificada'!A6559&amp;'Base Calificada'!D6559</f>
        <v>201237P001</v>
      </c>
      <c r="B6558" t="str">
        <f>'Base Calificada'!U6559</f>
        <v>No social</v>
      </c>
    </row>
    <row r="6559" spans="1:2" x14ac:dyDescent="0.25">
      <c r="A6559" t="str">
        <f>'Base Calificada'!A6560&amp;'Base Calificada'!D6560</f>
        <v>201238E001</v>
      </c>
      <c r="B6559" t="str">
        <f>'Base Calificada'!U6560</f>
        <v>Social</v>
      </c>
    </row>
    <row r="6560" spans="1:2" x14ac:dyDescent="0.25">
      <c r="A6560" t="str">
        <f>'Base Calificada'!A6561&amp;'Base Calificada'!D6561</f>
        <v>201238E002</v>
      </c>
      <c r="B6560" t="str">
        <f>'Base Calificada'!U6561</f>
        <v>Social</v>
      </c>
    </row>
    <row r="6561" spans="1:2" x14ac:dyDescent="0.25">
      <c r="A6561" t="str">
        <f>'Base Calificada'!A6562&amp;'Base Calificada'!D6562</f>
        <v>201238F001</v>
      </c>
      <c r="B6561" t="str">
        <f>'Base Calificada'!U6562</f>
        <v>Social</v>
      </c>
    </row>
    <row r="6562" spans="1:2" x14ac:dyDescent="0.25">
      <c r="A6562" t="str">
        <f>'Base Calificada'!A6563&amp;'Base Calificada'!D6563</f>
        <v>201238F002</v>
      </c>
      <c r="B6562" t="str">
        <f>'Base Calificada'!U6563</f>
        <v>No social</v>
      </c>
    </row>
    <row r="6563" spans="1:2" x14ac:dyDescent="0.25">
      <c r="A6563" t="str">
        <f>'Base Calificada'!A6564&amp;'Base Calificada'!D6564</f>
        <v>201238K010</v>
      </c>
      <c r="B6563" t="str">
        <f>'Base Calificada'!U6564</f>
        <v>Social</v>
      </c>
    </row>
    <row r="6564" spans="1:2" x14ac:dyDescent="0.25">
      <c r="A6564" t="str">
        <f>'Base Calificada'!A6565&amp;'Base Calificada'!D6565</f>
        <v>201238K027</v>
      </c>
      <c r="B6564" t="str">
        <f>'Base Calificada'!U6565</f>
        <v>No social</v>
      </c>
    </row>
    <row r="6565" spans="1:2" x14ac:dyDescent="0.25">
      <c r="A6565" t="str">
        <f>'Base Calificada'!A6566&amp;'Base Calificada'!D6566</f>
        <v>201238M001</v>
      </c>
      <c r="B6565" t="str">
        <f>'Base Calificada'!U6566</f>
        <v>No social</v>
      </c>
    </row>
    <row r="6566" spans="1:2" x14ac:dyDescent="0.25">
      <c r="A6566" t="str">
        <f>'Base Calificada'!A6567&amp;'Base Calificada'!D6567</f>
        <v>201238O001</v>
      </c>
      <c r="B6566" t="str">
        <f>'Base Calificada'!U6567</f>
        <v>No social</v>
      </c>
    </row>
    <row r="6567" spans="1:2" x14ac:dyDescent="0.25">
      <c r="A6567" t="str">
        <f>'Base Calificada'!A6568&amp;'Base Calificada'!D6568</f>
        <v>201238P001</v>
      </c>
      <c r="B6567" t="str">
        <f>'Base Calificada'!U6568</f>
        <v>No social</v>
      </c>
    </row>
    <row r="6568" spans="1:2" x14ac:dyDescent="0.25">
      <c r="A6568" t="str">
        <f>'Base Calificada'!A6569&amp;'Base Calificada'!D6569</f>
        <v>201238R001</v>
      </c>
      <c r="B6568" t="str">
        <f>'Base Calificada'!U6569</f>
        <v>Social</v>
      </c>
    </row>
    <row r="6569" spans="1:2" x14ac:dyDescent="0.25">
      <c r="A6569" t="str">
        <f>'Base Calificada'!A6570&amp;'Base Calificada'!D6570</f>
        <v>201238S190</v>
      </c>
      <c r="B6569" t="str">
        <f>'Base Calificada'!U6570</f>
        <v>Social</v>
      </c>
    </row>
    <row r="6570" spans="1:2" x14ac:dyDescent="0.25">
      <c r="A6570" t="str">
        <f>'Base Calificada'!A6571&amp;'Base Calificada'!D6571</f>
        <v>201238S191</v>
      </c>
      <c r="B6570" t="str">
        <f>'Base Calificada'!U6571</f>
        <v>Social</v>
      </c>
    </row>
    <row r="6571" spans="1:2" x14ac:dyDescent="0.25">
      <c r="A6571" t="str">
        <f>'Base Calificada'!A6572&amp;'Base Calificada'!D6572</f>
        <v>201238S192</v>
      </c>
      <c r="B6571" t="str">
        <f>'Base Calificada'!U6572</f>
        <v>Social</v>
      </c>
    </row>
    <row r="6572" spans="1:2" x14ac:dyDescent="0.25">
      <c r="A6572" t="str">
        <f>'Base Calificada'!A6573&amp;'Base Calificada'!D6573</f>
        <v>201238S225</v>
      </c>
      <c r="B6572" t="str">
        <f>'Base Calificada'!U6573</f>
        <v>Social</v>
      </c>
    </row>
    <row r="6573" spans="1:2" x14ac:dyDescent="0.25">
      <c r="A6573" t="str">
        <f>'Base Calificada'!A6574&amp;'Base Calificada'!D6574</f>
        <v>201238S236</v>
      </c>
      <c r="B6573" t="str">
        <f>'Base Calificada'!U6574</f>
        <v>Social</v>
      </c>
    </row>
    <row r="6574" spans="1:2" x14ac:dyDescent="0.25">
      <c r="A6574" t="str">
        <f>'Base Calificada'!A6575&amp;'Base Calificada'!D6575</f>
        <v>201238U001</v>
      </c>
      <c r="B6574" t="str">
        <f>'Base Calificada'!U6575</f>
        <v>Social</v>
      </c>
    </row>
    <row r="6575" spans="1:2" x14ac:dyDescent="0.25">
      <c r="A6575" t="str">
        <f>'Base Calificada'!A6576&amp;'Base Calificada'!D6576</f>
        <v>201238U002</v>
      </c>
      <c r="B6575" t="str">
        <f>'Base Calificada'!U6576</f>
        <v>Social</v>
      </c>
    </row>
    <row r="6576" spans="1:2" x14ac:dyDescent="0.25">
      <c r="A6576" t="str">
        <f>'Base Calificada'!A6577&amp;'Base Calificada'!D6577</f>
        <v>201238U003</v>
      </c>
      <c r="B6576" t="str">
        <f>'Base Calificada'!U6577</f>
        <v>Social</v>
      </c>
    </row>
    <row r="6577" spans="1:2" x14ac:dyDescent="0.25">
      <c r="A6577" t="str">
        <f>'Base Calificada'!A6578&amp;'Base Calificada'!D6578</f>
        <v>201240M001</v>
      </c>
      <c r="B6577" t="str">
        <f>'Base Calificada'!U6578</f>
        <v>No social</v>
      </c>
    </row>
    <row r="6578" spans="1:2" x14ac:dyDescent="0.25">
      <c r="A6578" t="str">
        <f>'Base Calificada'!A6579&amp;'Base Calificada'!D6579</f>
        <v>201240O001</v>
      </c>
      <c r="B6578" t="str">
        <f>'Base Calificada'!U6579</f>
        <v>No social</v>
      </c>
    </row>
    <row r="6579" spans="1:2" x14ac:dyDescent="0.25">
      <c r="A6579" t="str">
        <f>'Base Calificada'!A6580&amp;'Base Calificada'!D6580</f>
        <v>201240P001</v>
      </c>
      <c r="B6579" t="str">
        <f>'Base Calificada'!U6580</f>
        <v>No social</v>
      </c>
    </row>
    <row r="6580" spans="1:2" x14ac:dyDescent="0.25">
      <c r="A6580" t="str">
        <f>'Base Calificada'!A6581&amp;'Base Calificada'!D6581</f>
        <v>201240P002</v>
      </c>
      <c r="B6580" t="str">
        <f>'Base Calificada'!U6581</f>
        <v>No social</v>
      </c>
    </row>
    <row r="6581" spans="1:2" x14ac:dyDescent="0.25">
      <c r="A6581" t="str">
        <f>'Base Calificada'!A6582&amp;'Base Calificada'!D6582</f>
        <v>201240P004</v>
      </c>
      <c r="B6581" t="str">
        <f>'Base Calificada'!U6582</f>
        <v>No social</v>
      </c>
    </row>
    <row r="6582" spans="1:2" x14ac:dyDescent="0.25">
      <c r="A6582" t="str">
        <f>'Base Calificada'!A6583&amp;'Base Calificada'!D6583</f>
        <v>201250E001</v>
      </c>
      <c r="B6582" t="str">
        <f>'Base Calificada'!U6583</f>
        <v>Social</v>
      </c>
    </row>
    <row r="6583" spans="1:2" x14ac:dyDescent="0.25">
      <c r="A6583" t="str">
        <f>'Base Calificada'!A6584&amp;'Base Calificada'!D6584</f>
        <v>201250E002</v>
      </c>
      <c r="B6583" t="str">
        <f>'Base Calificada'!U6584</f>
        <v>Social</v>
      </c>
    </row>
    <row r="6584" spans="1:2" x14ac:dyDescent="0.25">
      <c r="A6584" t="str">
        <f>'Base Calificada'!A6585&amp;'Base Calificada'!D6585</f>
        <v>201250E003</v>
      </c>
      <c r="B6584" t="str">
        <f>'Base Calificada'!U6585</f>
        <v>Social</v>
      </c>
    </row>
    <row r="6585" spans="1:2" x14ac:dyDescent="0.25">
      <c r="A6585" t="str">
        <f>'Base Calificada'!A6586&amp;'Base Calificada'!D6586</f>
        <v>201250E004</v>
      </c>
      <c r="B6585" t="str">
        <f>'Base Calificada'!U6586</f>
        <v>Social</v>
      </c>
    </row>
    <row r="6586" spans="1:2" x14ac:dyDescent="0.25">
      <c r="A6586" t="str">
        <f>'Base Calificada'!A6587&amp;'Base Calificada'!D6587</f>
        <v>201250E006</v>
      </c>
      <c r="B6586" t="str">
        <f>'Base Calificada'!U6587</f>
        <v>Social</v>
      </c>
    </row>
    <row r="6587" spans="1:2" x14ac:dyDescent="0.25">
      <c r="A6587" t="str">
        <f>'Base Calificada'!A6588&amp;'Base Calificada'!D6588</f>
        <v>201250E007</v>
      </c>
      <c r="B6587" t="str">
        <f>'Base Calificada'!U6588</f>
        <v>Social</v>
      </c>
    </row>
    <row r="6588" spans="1:2" x14ac:dyDescent="0.25">
      <c r="A6588" t="str">
        <f>'Base Calificada'!A6589&amp;'Base Calificada'!D6589</f>
        <v>201250E008</v>
      </c>
      <c r="B6588" t="str">
        <f>'Base Calificada'!U6589</f>
        <v>Social</v>
      </c>
    </row>
    <row r="6589" spans="1:2" x14ac:dyDescent="0.25">
      <c r="A6589" t="str">
        <f>'Base Calificada'!A6590&amp;'Base Calificada'!D6590</f>
        <v>201250E009</v>
      </c>
      <c r="B6589" t="str">
        <f>'Base Calificada'!U6590</f>
        <v>Social</v>
      </c>
    </row>
    <row r="6590" spans="1:2" x14ac:dyDescent="0.25">
      <c r="A6590" t="str">
        <f>'Base Calificada'!A6591&amp;'Base Calificada'!D6591</f>
        <v>201250E010</v>
      </c>
      <c r="B6590" t="str">
        <f>'Base Calificada'!U6591</f>
        <v>Social</v>
      </c>
    </row>
    <row r="6591" spans="1:2" x14ac:dyDescent="0.25">
      <c r="A6591" t="str">
        <f>'Base Calificada'!A6592&amp;'Base Calificada'!D6592</f>
        <v>201250J001</v>
      </c>
      <c r="B6591" t="str">
        <f>'Base Calificada'!U6592</f>
        <v>Social</v>
      </c>
    </row>
    <row r="6592" spans="1:2" x14ac:dyDescent="0.25">
      <c r="A6592" t="str">
        <f>'Base Calificada'!A6593&amp;'Base Calificada'!D6593</f>
        <v>201250J002</v>
      </c>
      <c r="B6592" t="str">
        <f>'Base Calificada'!U6593</f>
        <v>Social</v>
      </c>
    </row>
    <row r="6593" spans="1:2" x14ac:dyDescent="0.25">
      <c r="A6593" t="str">
        <f>'Base Calificada'!A6594&amp;'Base Calificada'!D6594</f>
        <v>201250J003</v>
      </c>
      <c r="B6593" t="str">
        <f>'Base Calificada'!U6594</f>
        <v>Social</v>
      </c>
    </row>
    <row r="6594" spans="1:2" x14ac:dyDescent="0.25">
      <c r="A6594" t="str">
        <f>'Base Calificada'!A6595&amp;'Base Calificada'!D6595</f>
        <v>201250J004</v>
      </c>
      <c r="B6594" t="str">
        <f>'Base Calificada'!U6595</f>
        <v>Social</v>
      </c>
    </row>
    <row r="6595" spans="1:2" x14ac:dyDescent="0.25">
      <c r="A6595" t="str">
        <f>'Base Calificada'!A6596&amp;'Base Calificada'!D6596</f>
        <v>201250K012</v>
      </c>
      <c r="B6595" t="str">
        <f>'Base Calificada'!U6596</f>
        <v>Social</v>
      </c>
    </row>
    <row r="6596" spans="1:2" x14ac:dyDescent="0.25">
      <c r="A6596" t="str">
        <f>'Base Calificada'!A6597&amp;'Base Calificada'!D6597</f>
        <v>201250K027</v>
      </c>
      <c r="B6596" t="str">
        <f>'Base Calificada'!U6597</f>
        <v>Social</v>
      </c>
    </row>
    <row r="6597" spans="1:2" x14ac:dyDescent="0.25">
      <c r="A6597" t="str">
        <f>'Base Calificada'!A6598&amp;'Base Calificada'!D6598</f>
        <v>201250K029</v>
      </c>
      <c r="B6597" t="str">
        <f>'Base Calificada'!U6598</f>
        <v>Social</v>
      </c>
    </row>
    <row r="6598" spans="1:2" x14ac:dyDescent="0.25">
      <c r="A6598" t="str">
        <f>'Base Calificada'!A6599&amp;'Base Calificada'!D6599</f>
        <v>201250M001</v>
      </c>
      <c r="B6598" t="str">
        <f>'Base Calificada'!U6599</f>
        <v>Social</v>
      </c>
    </row>
    <row r="6599" spans="1:2" x14ac:dyDescent="0.25">
      <c r="A6599" t="str">
        <f>'Base Calificada'!A6600&amp;'Base Calificada'!D6600</f>
        <v>201250O001</v>
      </c>
      <c r="B6599" t="str">
        <f>'Base Calificada'!U6600</f>
        <v>No social</v>
      </c>
    </row>
    <row r="6600" spans="1:2" x14ac:dyDescent="0.25">
      <c r="A6600" t="str">
        <f>'Base Calificada'!A6601&amp;'Base Calificada'!D6601</f>
        <v>201250W001</v>
      </c>
      <c r="B6600" t="str">
        <f>'Base Calificada'!U6601</f>
        <v>No social</v>
      </c>
    </row>
    <row r="6601" spans="1:2" x14ac:dyDescent="0.25">
      <c r="A6601" t="str">
        <f>'Base Calificada'!A6602&amp;'Base Calificada'!D6602</f>
        <v>201251E001</v>
      </c>
      <c r="B6601" t="str">
        <f>'Base Calificada'!U6602</f>
        <v>Social</v>
      </c>
    </row>
    <row r="6602" spans="1:2" x14ac:dyDescent="0.25">
      <c r="A6602" t="str">
        <f>'Base Calificada'!A6603&amp;'Base Calificada'!D6603</f>
        <v>201251E002</v>
      </c>
      <c r="B6602" t="str">
        <f>'Base Calificada'!U6603</f>
        <v>Social</v>
      </c>
    </row>
    <row r="6603" spans="1:2" x14ac:dyDescent="0.25">
      <c r="A6603" t="str">
        <f>'Base Calificada'!A6604&amp;'Base Calificada'!D6604</f>
        <v>201251E003</v>
      </c>
      <c r="B6603" t="str">
        <f>'Base Calificada'!U6604</f>
        <v>Social</v>
      </c>
    </row>
    <row r="6604" spans="1:2" x14ac:dyDescent="0.25">
      <c r="A6604" t="str">
        <f>'Base Calificada'!A6605&amp;'Base Calificada'!D6605</f>
        <v>201251E004</v>
      </c>
      <c r="B6604" t="str">
        <f>'Base Calificada'!U6605</f>
        <v>Social</v>
      </c>
    </row>
    <row r="6605" spans="1:2" x14ac:dyDescent="0.25">
      <c r="A6605" t="str">
        <f>'Base Calificada'!A6606&amp;'Base Calificada'!D6606</f>
        <v>201251E005</v>
      </c>
      <c r="B6605" t="str">
        <f>'Base Calificada'!U6606</f>
        <v>Social</v>
      </c>
    </row>
    <row r="6606" spans="1:2" x14ac:dyDescent="0.25">
      <c r="A6606" t="str">
        <f>'Base Calificada'!A6607&amp;'Base Calificada'!D6607</f>
        <v>201251E006</v>
      </c>
      <c r="B6606" t="str">
        <f>'Base Calificada'!U6607</f>
        <v>Social</v>
      </c>
    </row>
    <row r="6607" spans="1:2" x14ac:dyDescent="0.25">
      <c r="A6607" t="str">
        <f>'Base Calificada'!A6608&amp;'Base Calificada'!D6608</f>
        <v>201251E007</v>
      </c>
      <c r="B6607" t="str">
        <f>'Base Calificada'!U6608</f>
        <v>Social</v>
      </c>
    </row>
    <row r="6608" spans="1:2" x14ac:dyDescent="0.25">
      <c r="A6608" t="str">
        <f>'Base Calificada'!A6609&amp;'Base Calificada'!D6609</f>
        <v>201251E009</v>
      </c>
      <c r="B6608" t="str">
        <f>'Base Calificada'!U6609</f>
        <v>Social</v>
      </c>
    </row>
    <row r="6609" spans="1:2" x14ac:dyDescent="0.25">
      <c r="A6609" t="str">
        <f>'Base Calificada'!A6610&amp;'Base Calificada'!D6610</f>
        <v>201251E010</v>
      </c>
      <c r="B6609" t="str">
        <f>'Base Calificada'!U6610</f>
        <v>Social</v>
      </c>
    </row>
    <row r="6610" spans="1:2" x14ac:dyDescent="0.25">
      <c r="A6610" t="str">
        <f>'Base Calificada'!A6611&amp;'Base Calificada'!D6611</f>
        <v>201251E011</v>
      </c>
      <c r="B6610" t="str">
        <f>'Base Calificada'!U6611</f>
        <v>Social</v>
      </c>
    </row>
    <row r="6611" spans="1:2" x14ac:dyDescent="0.25">
      <c r="A6611" t="str">
        <f>'Base Calificada'!A6612&amp;'Base Calificada'!D6612</f>
        <v>201251E012</v>
      </c>
      <c r="B6611" t="str">
        <f>'Base Calificada'!U6612</f>
        <v>Social</v>
      </c>
    </row>
    <row r="6612" spans="1:2" x14ac:dyDescent="0.25">
      <c r="A6612" t="str">
        <f>'Base Calificada'!A6613&amp;'Base Calificada'!D6613</f>
        <v>201251E013</v>
      </c>
      <c r="B6612" t="str">
        <f>'Base Calificada'!U6613</f>
        <v>Social</v>
      </c>
    </row>
    <row r="6613" spans="1:2" x14ac:dyDescent="0.25">
      <c r="A6613" t="str">
        <f>'Base Calificada'!A6614&amp;'Base Calificada'!D6614</f>
        <v>201251E014</v>
      </c>
      <c r="B6613" t="str">
        <f>'Base Calificada'!U6614</f>
        <v>Social</v>
      </c>
    </row>
    <row r="6614" spans="1:2" x14ac:dyDescent="0.25">
      <c r="A6614" t="str">
        <f>'Base Calificada'!A6615&amp;'Base Calificada'!D6615</f>
        <v>201251E015</v>
      </c>
      <c r="B6614" t="str">
        <f>'Base Calificada'!U6615</f>
        <v>Social</v>
      </c>
    </row>
    <row r="6615" spans="1:2" x14ac:dyDescent="0.25">
      <c r="A6615" t="str">
        <f>'Base Calificada'!A6616&amp;'Base Calificada'!D6616</f>
        <v>201251E016</v>
      </c>
      <c r="B6615" t="str">
        <f>'Base Calificada'!U6616</f>
        <v>Social</v>
      </c>
    </row>
    <row r="6616" spans="1:2" x14ac:dyDescent="0.25">
      <c r="A6616" t="str">
        <f>'Base Calificada'!A6617&amp;'Base Calificada'!D6617</f>
        <v>201251E017</v>
      </c>
      <c r="B6616" t="str">
        <f>'Base Calificada'!U6617</f>
        <v>Social</v>
      </c>
    </row>
    <row r="6617" spans="1:2" x14ac:dyDescent="0.25">
      <c r="A6617" t="str">
        <f>'Base Calificada'!A6618&amp;'Base Calificada'!D6618</f>
        <v>201251E018</v>
      </c>
      <c r="B6617" t="str">
        <f>'Base Calificada'!U6618</f>
        <v>Social</v>
      </c>
    </row>
    <row r="6618" spans="1:2" x14ac:dyDescent="0.25">
      <c r="A6618" t="str">
        <f>'Base Calificada'!A6619&amp;'Base Calificada'!D6619</f>
        <v>201251E030</v>
      </c>
      <c r="B6618" t="str">
        <f>'Base Calificada'!U6619</f>
        <v>Social</v>
      </c>
    </row>
    <row r="6619" spans="1:2" x14ac:dyDescent="0.25">
      <c r="A6619" t="str">
        <f>'Base Calificada'!A6620&amp;'Base Calificada'!D6620</f>
        <v>201251E031</v>
      </c>
      <c r="B6619" t="str">
        <f>'Base Calificada'!U6620</f>
        <v>Social</v>
      </c>
    </row>
    <row r="6620" spans="1:2" x14ac:dyDescent="0.25">
      <c r="A6620" t="str">
        <f>'Base Calificada'!A6621&amp;'Base Calificada'!D6621</f>
        <v>201251E032</v>
      </c>
      <c r="B6620" t="str">
        <f>'Base Calificada'!U6621</f>
        <v>Social</v>
      </c>
    </row>
    <row r="6621" spans="1:2" x14ac:dyDescent="0.25">
      <c r="A6621" t="str">
        <f>'Base Calificada'!A6622&amp;'Base Calificada'!D6622</f>
        <v>201251E033</v>
      </c>
      <c r="B6621" t="str">
        <f>'Base Calificada'!U6622</f>
        <v>Social</v>
      </c>
    </row>
    <row r="6622" spans="1:2" x14ac:dyDescent="0.25">
      <c r="A6622" t="str">
        <f>'Base Calificada'!A6623&amp;'Base Calificada'!D6623</f>
        <v>201251E034</v>
      </c>
      <c r="B6622" t="str">
        <f>'Base Calificada'!U6623</f>
        <v>Social</v>
      </c>
    </row>
    <row r="6623" spans="1:2" x14ac:dyDescent="0.25">
      <c r="A6623" t="str">
        <f>'Base Calificada'!A6624&amp;'Base Calificada'!D6624</f>
        <v>201251E035</v>
      </c>
      <c r="B6623" t="str">
        <f>'Base Calificada'!U6624</f>
        <v>Social</v>
      </c>
    </row>
    <row r="6624" spans="1:2" x14ac:dyDescent="0.25">
      <c r="A6624" t="str">
        <f>'Base Calificada'!A6625&amp;'Base Calificada'!D6625</f>
        <v>201251E036</v>
      </c>
      <c r="B6624" t="str">
        <f>'Base Calificada'!U6625</f>
        <v>Social</v>
      </c>
    </row>
    <row r="6625" spans="1:2" x14ac:dyDescent="0.25">
      <c r="A6625" t="str">
        <f>'Base Calificada'!A6626&amp;'Base Calificada'!D6626</f>
        <v>201251E037</v>
      </c>
      <c r="B6625" t="str">
        <f>'Base Calificada'!U6626</f>
        <v>Social</v>
      </c>
    </row>
    <row r="6626" spans="1:2" x14ac:dyDescent="0.25">
      <c r="A6626" t="str">
        <f>'Base Calificada'!A6627&amp;'Base Calificada'!D6627</f>
        <v>201251E038</v>
      </c>
      <c r="B6626" t="str">
        <f>'Base Calificada'!U6627</f>
        <v>Social</v>
      </c>
    </row>
    <row r="6627" spans="1:2" x14ac:dyDescent="0.25">
      <c r="A6627" t="str">
        <f>'Base Calificada'!A6628&amp;'Base Calificada'!D6628</f>
        <v>201251E039</v>
      </c>
      <c r="B6627" t="str">
        <f>'Base Calificada'!U6628</f>
        <v>Social</v>
      </c>
    </row>
    <row r="6628" spans="1:2" x14ac:dyDescent="0.25">
      <c r="A6628" t="str">
        <f>'Base Calificada'!A6629&amp;'Base Calificada'!D6629</f>
        <v>201251E040</v>
      </c>
      <c r="B6628" t="str">
        <f>'Base Calificada'!U6629</f>
        <v>Social</v>
      </c>
    </row>
    <row r="6629" spans="1:2" x14ac:dyDescent="0.25">
      <c r="A6629" t="str">
        <f>'Base Calificada'!A6630&amp;'Base Calificada'!D6630</f>
        <v>201251E041</v>
      </c>
      <c r="B6629" t="str">
        <f>'Base Calificada'!U6630</f>
        <v>Social</v>
      </c>
    </row>
    <row r="6630" spans="1:2" x14ac:dyDescent="0.25">
      <c r="A6630" t="str">
        <f>'Base Calificada'!A6631&amp;'Base Calificada'!D6631</f>
        <v>201251E042</v>
      </c>
      <c r="B6630" t="str">
        <f>'Base Calificada'!U6631</f>
        <v>Social</v>
      </c>
    </row>
    <row r="6631" spans="1:2" x14ac:dyDescent="0.25">
      <c r="A6631" t="str">
        <f>'Base Calificada'!A6632&amp;'Base Calificada'!D6632</f>
        <v>201251J019</v>
      </c>
      <c r="B6631" t="str">
        <f>'Base Calificada'!U6632</f>
        <v>Social</v>
      </c>
    </row>
    <row r="6632" spans="1:2" x14ac:dyDescent="0.25">
      <c r="A6632" t="str">
        <f>'Base Calificada'!A6633&amp;'Base Calificada'!D6633</f>
        <v>201251J020</v>
      </c>
      <c r="B6632" t="str">
        <f>'Base Calificada'!U6633</f>
        <v>Social</v>
      </c>
    </row>
    <row r="6633" spans="1:2" x14ac:dyDescent="0.25">
      <c r="A6633" t="str">
        <f>'Base Calificada'!A6634&amp;'Base Calificada'!D6634</f>
        <v>201251J021</v>
      </c>
      <c r="B6633" t="str">
        <f>'Base Calificada'!U6634</f>
        <v>Social</v>
      </c>
    </row>
    <row r="6634" spans="1:2" x14ac:dyDescent="0.25">
      <c r="A6634" t="str">
        <f>'Base Calificada'!A6635&amp;'Base Calificada'!D6635</f>
        <v>201251J022</v>
      </c>
      <c r="B6634" t="str">
        <f>'Base Calificada'!U6635</f>
        <v>Social</v>
      </c>
    </row>
    <row r="6635" spans="1:2" x14ac:dyDescent="0.25">
      <c r="A6635" t="str">
        <f>'Base Calificada'!A6636&amp;'Base Calificada'!D6636</f>
        <v>201251J024</v>
      </c>
      <c r="B6635" t="str">
        <f>'Base Calificada'!U6636</f>
        <v>Social</v>
      </c>
    </row>
    <row r="6636" spans="1:2" x14ac:dyDescent="0.25">
      <c r="A6636" t="str">
        <f>'Base Calificada'!A6637&amp;'Base Calificada'!D6637</f>
        <v>201251J025</v>
      </c>
      <c r="B6636" t="str">
        <f>'Base Calificada'!U6637</f>
        <v>Social</v>
      </c>
    </row>
    <row r="6637" spans="1:2" x14ac:dyDescent="0.25">
      <c r="A6637" t="str">
        <f>'Base Calificada'!A6638&amp;'Base Calificada'!D6638</f>
        <v>201251J026</v>
      </c>
      <c r="B6637" t="str">
        <f>'Base Calificada'!U6638</f>
        <v>Social</v>
      </c>
    </row>
    <row r="6638" spans="1:2" x14ac:dyDescent="0.25">
      <c r="A6638" t="str">
        <f>'Base Calificada'!A6639&amp;'Base Calificada'!D6639</f>
        <v>201251J027</v>
      </c>
      <c r="B6638" t="str">
        <f>'Base Calificada'!U6639</f>
        <v>Social</v>
      </c>
    </row>
    <row r="6639" spans="1:2" x14ac:dyDescent="0.25">
      <c r="A6639" t="str">
        <f>'Base Calificada'!A6640&amp;'Base Calificada'!D6640</f>
        <v>201251J028</v>
      </c>
      <c r="B6639" t="str">
        <f>'Base Calificada'!U6640</f>
        <v>Social</v>
      </c>
    </row>
    <row r="6640" spans="1:2" x14ac:dyDescent="0.25">
      <c r="A6640" t="str">
        <f>'Base Calificada'!A6641&amp;'Base Calificada'!D6641</f>
        <v>201251K011</v>
      </c>
      <c r="B6640" t="str">
        <f>'Base Calificada'!U6641</f>
        <v>Social</v>
      </c>
    </row>
    <row r="6641" spans="1:2" x14ac:dyDescent="0.25">
      <c r="A6641" t="str">
        <f>'Base Calificada'!A6642&amp;'Base Calificada'!D6642</f>
        <v>201251K027</v>
      </c>
      <c r="B6641" t="str">
        <f>'Base Calificada'!U6642</f>
        <v>Social</v>
      </c>
    </row>
    <row r="6642" spans="1:2" x14ac:dyDescent="0.25">
      <c r="A6642" t="str">
        <f>'Base Calificada'!A6643&amp;'Base Calificada'!D6643</f>
        <v>201251M001</v>
      </c>
      <c r="B6642" t="str">
        <f>'Base Calificada'!U6643</f>
        <v>No social</v>
      </c>
    </row>
    <row r="6643" spans="1:2" x14ac:dyDescent="0.25">
      <c r="A6643" t="str">
        <f>'Base Calificada'!A6644&amp;'Base Calificada'!D6644</f>
        <v>201251M002</v>
      </c>
      <c r="B6643" t="str">
        <f>'Base Calificada'!U6644</f>
        <v>Social</v>
      </c>
    </row>
    <row r="6644" spans="1:2" x14ac:dyDescent="0.25">
      <c r="A6644" t="str">
        <f>'Base Calificada'!A6645&amp;'Base Calificada'!D6645</f>
        <v>201251M003</v>
      </c>
      <c r="B6644" t="str">
        <f>'Base Calificada'!U6645</f>
        <v>No social</v>
      </c>
    </row>
    <row r="6645" spans="1:2" x14ac:dyDescent="0.25">
      <c r="A6645" t="str">
        <f>'Base Calificada'!A6646&amp;'Base Calificada'!D6646</f>
        <v>201251O001</v>
      </c>
      <c r="B6645" t="str">
        <f>'Base Calificada'!U6646</f>
        <v>Social</v>
      </c>
    </row>
    <row r="6646" spans="1:2" x14ac:dyDescent="0.25">
      <c r="A6646" t="str">
        <f>'Base Calificada'!A6647&amp;'Base Calificada'!D6647</f>
        <v>201251W001</v>
      </c>
      <c r="B6646" t="str">
        <f>'Base Calificada'!U6647</f>
        <v>Social</v>
      </c>
    </row>
    <row r="6647" spans="1:2" x14ac:dyDescent="0.25">
      <c r="A6647" t="str">
        <f>'Base Calificada'!A6648&amp;'Base Calificada'!D6648</f>
        <v>201252B001</v>
      </c>
      <c r="B6647" t="str">
        <f>'Base Calificada'!U6648</f>
        <v>No social</v>
      </c>
    </row>
    <row r="6648" spans="1:2" x14ac:dyDescent="0.25">
      <c r="A6648" t="str">
        <f>'Base Calificada'!A6649&amp;'Base Calificada'!D6649</f>
        <v>201252E010</v>
      </c>
      <c r="B6648" t="str">
        <f>'Base Calificada'!U6649</f>
        <v>No social</v>
      </c>
    </row>
    <row r="6649" spans="1:2" x14ac:dyDescent="0.25">
      <c r="A6649" t="str">
        <f>'Base Calificada'!A6650&amp;'Base Calificada'!D6650</f>
        <v>201252E011</v>
      </c>
      <c r="B6649" t="str">
        <f>'Base Calificada'!U6650</f>
        <v>No social</v>
      </c>
    </row>
    <row r="6650" spans="1:2" x14ac:dyDescent="0.25">
      <c r="A6650" t="str">
        <f>'Base Calificada'!A6651&amp;'Base Calificada'!D6651</f>
        <v>201252E012</v>
      </c>
      <c r="B6650" t="str">
        <f>'Base Calificada'!U6651</f>
        <v>No social</v>
      </c>
    </row>
    <row r="6651" spans="1:2" x14ac:dyDescent="0.25">
      <c r="A6651" t="str">
        <f>'Base Calificada'!A6652&amp;'Base Calificada'!D6652</f>
        <v>201252E013</v>
      </c>
      <c r="B6651" t="str">
        <f>'Base Calificada'!U6652</f>
        <v>Social</v>
      </c>
    </row>
    <row r="6652" spans="1:2" x14ac:dyDescent="0.25">
      <c r="A6652" t="str">
        <f>'Base Calificada'!A6653&amp;'Base Calificada'!D6653</f>
        <v>201252E014</v>
      </c>
      <c r="B6652" t="str">
        <f>'Base Calificada'!U6653</f>
        <v>No social</v>
      </c>
    </row>
    <row r="6653" spans="1:2" x14ac:dyDescent="0.25">
      <c r="A6653" t="str">
        <f>'Base Calificada'!A6654&amp;'Base Calificada'!D6654</f>
        <v>201252E015</v>
      </c>
      <c r="B6653" t="str">
        <f>'Base Calificada'!U6654</f>
        <v>No social</v>
      </c>
    </row>
    <row r="6654" spans="1:2" x14ac:dyDescent="0.25">
      <c r="A6654" t="str">
        <f>'Base Calificada'!A6655&amp;'Base Calificada'!D6655</f>
        <v>201252J002</v>
      </c>
      <c r="B6654" t="str">
        <f>'Base Calificada'!U6655</f>
        <v>Social</v>
      </c>
    </row>
    <row r="6655" spans="1:2" x14ac:dyDescent="0.25">
      <c r="A6655" t="str">
        <f>'Base Calificada'!A6656&amp;'Base Calificada'!D6656</f>
        <v>201252K002</v>
      </c>
      <c r="B6655" t="str">
        <f>'Base Calificada'!U6656</f>
        <v>No social</v>
      </c>
    </row>
    <row r="6656" spans="1:2" x14ac:dyDescent="0.25">
      <c r="A6656" t="str">
        <f>'Base Calificada'!A6657&amp;'Base Calificada'!D6657</f>
        <v>201252K011</v>
      </c>
      <c r="B6656" t="str">
        <f>'Base Calificada'!U6657</f>
        <v>Social</v>
      </c>
    </row>
    <row r="6657" spans="1:2" x14ac:dyDescent="0.25">
      <c r="A6657" t="str">
        <f>'Base Calificada'!A6658&amp;'Base Calificada'!D6658</f>
        <v>201252K012</v>
      </c>
      <c r="B6657" t="str">
        <f>'Base Calificada'!U6658</f>
        <v>Social</v>
      </c>
    </row>
    <row r="6658" spans="1:2" x14ac:dyDescent="0.25">
      <c r="A6658" t="str">
        <f>'Base Calificada'!A6659&amp;'Base Calificada'!D6659</f>
        <v>201252K014</v>
      </c>
      <c r="B6658" t="str">
        <f>'Base Calificada'!U6659</f>
        <v>Social</v>
      </c>
    </row>
    <row r="6659" spans="1:2" x14ac:dyDescent="0.25">
      <c r="A6659" t="str">
        <f>'Base Calificada'!A6660&amp;'Base Calificada'!D6660</f>
        <v>201252K025</v>
      </c>
      <c r="B6659" t="str">
        <f>'Base Calificada'!U6660</f>
        <v>No social</v>
      </c>
    </row>
    <row r="6660" spans="1:2" x14ac:dyDescent="0.25">
      <c r="A6660" t="str">
        <f>'Base Calificada'!A6661&amp;'Base Calificada'!D6661</f>
        <v>201252K026</v>
      </c>
      <c r="B6660" t="str">
        <f>'Base Calificada'!U6661</f>
        <v>No social</v>
      </c>
    </row>
    <row r="6661" spans="1:2" x14ac:dyDescent="0.25">
      <c r="A6661" t="str">
        <f>'Base Calificada'!A6662&amp;'Base Calificada'!D6662</f>
        <v>201252K027</v>
      </c>
      <c r="B6661" t="str">
        <f>'Base Calificada'!U6662</f>
        <v>Social</v>
      </c>
    </row>
    <row r="6662" spans="1:2" x14ac:dyDescent="0.25">
      <c r="A6662" t="str">
        <f>'Base Calificada'!A6663&amp;'Base Calificada'!D6663</f>
        <v>201252K028</v>
      </c>
      <c r="B6662" t="str">
        <f>'Base Calificada'!U6663</f>
        <v>No social</v>
      </c>
    </row>
    <row r="6663" spans="1:2" x14ac:dyDescent="0.25">
      <c r="A6663" t="str">
        <f>'Base Calificada'!A6664&amp;'Base Calificada'!D6664</f>
        <v>201252K029</v>
      </c>
      <c r="B6663" t="str">
        <f>'Base Calificada'!U6664</f>
        <v>Social</v>
      </c>
    </row>
    <row r="6664" spans="1:2" x14ac:dyDescent="0.25">
      <c r="A6664" t="str">
        <f>'Base Calificada'!A6665&amp;'Base Calificada'!D6665</f>
        <v>201252K036</v>
      </c>
      <c r="B6664" t="str">
        <f>'Base Calificada'!U6665</f>
        <v>No social</v>
      </c>
    </row>
    <row r="6665" spans="1:2" x14ac:dyDescent="0.25">
      <c r="A6665" t="str">
        <f>'Base Calificada'!A6666&amp;'Base Calificada'!D6666</f>
        <v>201252K043</v>
      </c>
      <c r="B6665" t="str">
        <f>'Base Calificada'!U6666</f>
        <v>No social</v>
      </c>
    </row>
    <row r="6666" spans="1:2" x14ac:dyDescent="0.25">
      <c r="A6666" t="str">
        <f>'Base Calificada'!A6667&amp;'Base Calificada'!D6667</f>
        <v>201252M001</v>
      </c>
      <c r="B6666" t="str">
        <f>'Base Calificada'!U6667</f>
        <v>No social</v>
      </c>
    </row>
    <row r="6667" spans="1:2" x14ac:dyDescent="0.25">
      <c r="A6667" t="str">
        <f>'Base Calificada'!A6668&amp;'Base Calificada'!D6668</f>
        <v>201252O001</v>
      </c>
      <c r="B6667" t="str">
        <f>'Base Calificada'!U6668</f>
        <v>No social</v>
      </c>
    </row>
    <row r="6668" spans="1:2" x14ac:dyDescent="0.25">
      <c r="A6668" t="str">
        <f>'Base Calificada'!A6669&amp;'Base Calificada'!D6669</f>
        <v>201252W001</v>
      </c>
      <c r="B6668" t="str">
        <f>'Base Calificada'!U6669</f>
        <v>No social</v>
      </c>
    </row>
    <row r="6669" spans="1:2" x14ac:dyDescent="0.25">
      <c r="A6669" t="str">
        <f>'Base Calificada'!A6670&amp;'Base Calificada'!D6670</f>
        <v>201253E555</v>
      </c>
      <c r="B6669" t="str">
        <f>'Base Calificada'!U6670</f>
        <v>No social</v>
      </c>
    </row>
    <row r="6670" spans="1:2" x14ac:dyDescent="0.25">
      <c r="A6670" t="str">
        <f>'Base Calificada'!A6671&amp;'Base Calificada'!D6671</f>
        <v>201253E561</v>
      </c>
      <c r="B6670" t="str">
        <f>'Base Calificada'!U6671</f>
        <v>No social</v>
      </c>
    </row>
    <row r="6671" spans="1:2" x14ac:dyDescent="0.25">
      <c r="A6671" t="str">
        <f>'Base Calificada'!A6672&amp;'Base Calificada'!D6672</f>
        <v>201253E562</v>
      </c>
      <c r="B6671" t="str">
        <f>'Base Calificada'!U6672</f>
        <v>No social</v>
      </c>
    </row>
    <row r="6672" spans="1:2" x14ac:dyDescent="0.25">
      <c r="A6672" t="str">
        <f>'Base Calificada'!A6673&amp;'Base Calificada'!D6673</f>
        <v>201253E563</v>
      </c>
      <c r="B6672" t="str">
        <f>'Base Calificada'!U6673</f>
        <v>No social</v>
      </c>
    </row>
    <row r="6673" spans="1:2" x14ac:dyDescent="0.25">
      <c r="A6673" t="str">
        <f>'Base Calificada'!A6674&amp;'Base Calificada'!D6674</f>
        <v>201253E567</v>
      </c>
      <c r="B6673" t="str">
        <f>'Base Calificada'!U6674</f>
        <v>No social</v>
      </c>
    </row>
    <row r="6674" spans="1:2" x14ac:dyDescent="0.25">
      <c r="A6674" t="str">
        <f>'Base Calificada'!A6675&amp;'Base Calificada'!D6675</f>
        <v>201253E568</v>
      </c>
      <c r="B6674" t="str">
        <f>'Base Calificada'!U6675</f>
        <v>No social</v>
      </c>
    </row>
    <row r="6675" spans="1:2" x14ac:dyDescent="0.25">
      <c r="A6675" t="str">
        <f>'Base Calificada'!A6676&amp;'Base Calificada'!D6676</f>
        <v>201253E570</v>
      </c>
      <c r="B6675" t="str">
        <f>'Base Calificada'!U6676</f>
        <v>No social</v>
      </c>
    </row>
    <row r="6676" spans="1:2" x14ac:dyDescent="0.25">
      <c r="A6676" t="str">
        <f>'Base Calificada'!A6677&amp;'Base Calificada'!D6677</f>
        <v>201253E578</v>
      </c>
      <c r="B6676" t="str">
        <f>'Base Calificada'!U6677</f>
        <v>No social</v>
      </c>
    </row>
    <row r="6677" spans="1:2" x14ac:dyDescent="0.25">
      <c r="A6677" t="str">
        <f>'Base Calificada'!A6678&amp;'Base Calificada'!D6678</f>
        <v>201253F571</v>
      </c>
      <c r="B6677" t="str">
        <f>'Base Calificada'!U6678</f>
        <v>Social</v>
      </c>
    </row>
    <row r="6678" spans="1:2" x14ac:dyDescent="0.25">
      <c r="A6678" t="str">
        <f>'Base Calificada'!A6679&amp;'Base Calificada'!D6679</f>
        <v>201253J001</v>
      </c>
      <c r="B6678" t="str">
        <f>'Base Calificada'!U6679</f>
        <v>Social</v>
      </c>
    </row>
    <row r="6679" spans="1:2" x14ac:dyDescent="0.25">
      <c r="A6679" t="str">
        <f>'Base Calificada'!A6680&amp;'Base Calificada'!D6680</f>
        <v>201253K001</v>
      </c>
      <c r="B6679" t="str">
        <f>'Base Calificada'!U6680</f>
        <v>No social</v>
      </c>
    </row>
    <row r="6680" spans="1:2" x14ac:dyDescent="0.25">
      <c r="A6680" t="str">
        <f>'Base Calificada'!A6681&amp;'Base Calificada'!D6681</f>
        <v>201253K014</v>
      </c>
      <c r="B6680" t="str">
        <f>'Base Calificada'!U6681</f>
        <v>Social</v>
      </c>
    </row>
    <row r="6681" spans="1:2" x14ac:dyDescent="0.25">
      <c r="A6681" t="str">
        <f>'Base Calificada'!A6682&amp;'Base Calificada'!D6682</f>
        <v>201253K024</v>
      </c>
      <c r="B6681" t="str">
        <f>'Base Calificada'!U6682</f>
        <v>No social</v>
      </c>
    </row>
    <row r="6682" spans="1:2" x14ac:dyDescent="0.25">
      <c r="A6682" t="str">
        <f>'Base Calificada'!A6683&amp;'Base Calificada'!D6683</f>
        <v>201253K025</v>
      </c>
      <c r="B6682" t="str">
        <f>'Base Calificada'!U6683</f>
        <v>No social</v>
      </c>
    </row>
    <row r="6683" spans="1:2" x14ac:dyDescent="0.25">
      <c r="A6683" t="str">
        <f>'Base Calificada'!A6684&amp;'Base Calificada'!D6684</f>
        <v>201253K027</v>
      </c>
      <c r="B6683" t="str">
        <f>'Base Calificada'!U6684</f>
        <v>No social</v>
      </c>
    </row>
    <row r="6684" spans="1:2" x14ac:dyDescent="0.25">
      <c r="A6684" t="str">
        <f>'Base Calificada'!A6685&amp;'Base Calificada'!D6685</f>
        <v>201253K028</v>
      </c>
      <c r="B6684" t="str">
        <f>'Base Calificada'!U6685</f>
        <v>No social</v>
      </c>
    </row>
    <row r="6685" spans="1:2" x14ac:dyDescent="0.25">
      <c r="A6685" t="str">
        <f>'Base Calificada'!A6686&amp;'Base Calificada'!D6686</f>
        <v>201253K029</v>
      </c>
      <c r="B6685" t="str">
        <f>'Base Calificada'!U6686</f>
        <v>No social</v>
      </c>
    </row>
    <row r="6686" spans="1:2" x14ac:dyDescent="0.25">
      <c r="A6686" t="str">
        <f>'Base Calificada'!A6687&amp;'Base Calificada'!D6687</f>
        <v>201253K044</v>
      </c>
      <c r="B6686" t="str">
        <f>'Base Calificada'!U6687</f>
        <v>No social</v>
      </c>
    </row>
    <row r="6687" spans="1:2" x14ac:dyDescent="0.25">
      <c r="A6687" t="str">
        <f>'Base Calificada'!A6688&amp;'Base Calificada'!D6688</f>
        <v>201253M001</v>
      </c>
      <c r="B6687" t="str">
        <f>'Base Calificada'!U6688</f>
        <v>No social</v>
      </c>
    </row>
    <row r="6688" spans="1:2" x14ac:dyDescent="0.25">
      <c r="A6688" t="str">
        <f>'Base Calificada'!A6689&amp;'Base Calificada'!D6689</f>
        <v>201253O001</v>
      </c>
      <c r="B6688" t="str">
        <f>'Base Calificada'!U6689</f>
        <v>No social</v>
      </c>
    </row>
    <row r="6689" spans="1:2" x14ac:dyDescent="0.25">
      <c r="A6689" t="str">
        <f>'Base Calificada'!A6690&amp;'Base Calificada'!D6690</f>
        <v>201253P552</v>
      </c>
      <c r="B6689" t="str">
        <f>'Base Calificada'!U6690</f>
        <v>No social</v>
      </c>
    </row>
    <row r="6690" spans="1:2" x14ac:dyDescent="0.25">
      <c r="A6690" t="str">
        <f>'Base Calificada'!A6691&amp;'Base Calificada'!D6691</f>
        <v>201253P553</v>
      </c>
      <c r="B6690" t="str">
        <f>'Base Calificada'!U6691</f>
        <v>No social</v>
      </c>
    </row>
    <row r="6691" spans="1:2" x14ac:dyDescent="0.25">
      <c r="A6691" t="str">
        <f>'Base Calificada'!A6692&amp;'Base Calificada'!D6692</f>
        <v>201253R582</v>
      </c>
      <c r="B6691" t="str">
        <f>'Base Calificada'!U6692</f>
        <v>No social</v>
      </c>
    </row>
    <row r="6692" spans="1:2" x14ac:dyDescent="0.25">
      <c r="A6692" t="str">
        <f>'Base Calificada'!A6693&amp;'Base Calificada'!D6693</f>
        <v>201253R584</v>
      </c>
      <c r="B6692" t="str">
        <f>'Base Calificada'!U6693</f>
        <v>No social</v>
      </c>
    </row>
    <row r="6693" spans="1:2" x14ac:dyDescent="0.25">
      <c r="A6693" t="str">
        <f>'Base Calificada'!A6694&amp;'Base Calificada'!D6694</f>
        <v>201253R585</v>
      </c>
      <c r="B6693" t="str">
        <f>'Base Calificada'!U6694</f>
        <v>No social</v>
      </c>
    </row>
    <row r="6694" spans="1:2" x14ac:dyDescent="0.25">
      <c r="A6694" t="str">
        <f>'Base Calificada'!A6695&amp;'Base Calificada'!D6695</f>
        <v>201253W001</v>
      </c>
      <c r="B6694" t="str">
        <f>'Base Calificada'!U6695</f>
        <v>No social</v>
      </c>
    </row>
    <row r="6695" spans="1:2" x14ac:dyDescent="0.25">
      <c r="A6695" t="str">
        <f>'Base Calificada'!A6696&amp;'Base Calificada'!D6696</f>
        <v>20131K026</v>
      </c>
      <c r="B6695" t="str">
        <f>'Base Calificada'!U6696</f>
        <v>No social</v>
      </c>
    </row>
    <row r="6696" spans="1:2" x14ac:dyDescent="0.25">
      <c r="A6696" t="str">
        <f>'Base Calificada'!A6697&amp;'Base Calificada'!D6697</f>
        <v>20131K027</v>
      </c>
      <c r="B6696" t="str">
        <f>'Base Calificada'!U6697</f>
        <v>No social</v>
      </c>
    </row>
    <row r="6697" spans="1:2" x14ac:dyDescent="0.25">
      <c r="A6697" t="str">
        <f>'Base Calificada'!A6698&amp;'Base Calificada'!D6698</f>
        <v>20131R001</v>
      </c>
      <c r="B6697" t="str">
        <f>'Base Calificada'!U6698</f>
        <v>No social</v>
      </c>
    </row>
    <row r="6698" spans="1:2" x14ac:dyDescent="0.25">
      <c r="A6698" t="str">
        <f>'Base Calificada'!A6699&amp;'Base Calificada'!D6699</f>
        <v>20131R002</v>
      </c>
      <c r="B6698" t="str">
        <f>'Base Calificada'!U6699</f>
        <v>No social</v>
      </c>
    </row>
    <row r="6699" spans="1:2" x14ac:dyDescent="0.25">
      <c r="A6699" t="str">
        <f>'Base Calificada'!A6700&amp;'Base Calificada'!D6700</f>
        <v>20132M001</v>
      </c>
      <c r="B6699" t="str">
        <f>'Base Calificada'!U6700</f>
        <v>No social</v>
      </c>
    </row>
    <row r="6700" spans="1:2" x14ac:dyDescent="0.25">
      <c r="A6700" t="str">
        <f>'Base Calificada'!A6701&amp;'Base Calificada'!D6701</f>
        <v>20132O001</v>
      </c>
      <c r="B6700" t="str">
        <f>'Base Calificada'!U6701</f>
        <v>No social</v>
      </c>
    </row>
    <row r="6701" spans="1:2" x14ac:dyDescent="0.25">
      <c r="A6701" t="str">
        <f>'Base Calificada'!A6702&amp;'Base Calificada'!D6702</f>
        <v>20132P001</v>
      </c>
      <c r="B6701" t="str">
        <f>'Base Calificada'!U6702</f>
        <v>No social</v>
      </c>
    </row>
    <row r="6702" spans="1:2" x14ac:dyDescent="0.25">
      <c r="A6702" t="str">
        <f>'Base Calificada'!A6703&amp;'Base Calificada'!D6703</f>
        <v>20132P002</v>
      </c>
      <c r="B6702" t="str">
        <f>'Base Calificada'!U6703</f>
        <v>No social</v>
      </c>
    </row>
    <row r="6703" spans="1:2" x14ac:dyDescent="0.25">
      <c r="A6703" t="str">
        <f>'Base Calificada'!A6704&amp;'Base Calificada'!D6704</f>
        <v>20132P003</v>
      </c>
      <c r="B6703" t="str">
        <f>'Base Calificada'!U6704</f>
        <v>Social</v>
      </c>
    </row>
    <row r="6704" spans="1:2" x14ac:dyDescent="0.25">
      <c r="A6704" t="str">
        <f>'Base Calificada'!A6705&amp;'Base Calificada'!D6705</f>
        <v>20132P004</v>
      </c>
      <c r="B6704" t="str">
        <f>'Base Calificada'!U6705</f>
        <v>No social</v>
      </c>
    </row>
    <row r="6705" spans="1:2" x14ac:dyDescent="0.25">
      <c r="A6705" t="str">
        <f>'Base Calificada'!A6706&amp;'Base Calificada'!D6706</f>
        <v>20132R001</v>
      </c>
      <c r="B6705" t="str">
        <f>'Base Calificada'!U6706</f>
        <v>No social</v>
      </c>
    </row>
    <row r="6706" spans="1:2" x14ac:dyDescent="0.25">
      <c r="A6706" t="str">
        <f>'Base Calificada'!A6707&amp;'Base Calificada'!D6707</f>
        <v>20133R001</v>
      </c>
      <c r="B6706" t="str">
        <f>'Base Calificada'!U6707</f>
        <v>No social</v>
      </c>
    </row>
    <row r="6707" spans="1:2" x14ac:dyDescent="0.25">
      <c r="A6707" t="str">
        <f>'Base Calificada'!A6708&amp;'Base Calificada'!D6708</f>
        <v>20134E001</v>
      </c>
      <c r="B6707" t="str">
        <f>'Base Calificada'!U6708</f>
        <v>No social</v>
      </c>
    </row>
    <row r="6708" spans="1:2" x14ac:dyDescent="0.25">
      <c r="A6708" t="str">
        <f>'Base Calificada'!A6709&amp;'Base Calificada'!D6709</f>
        <v>20134E002</v>
      </c>
      <c r="B6708" t="str">
        <f>'Base Calificada'!U6709</f>
        <v>Social</v>
      </c>
    </row>
    <row r="6709" spans="1:2" x14ac:dyDescent="0.25">
      <c r="A6709" t="str">
        <f>'Base Calificada'!A6710&amp;'Base Calificada'!D6710</f>
        <v>20134E004</v>
      </c>
      <c r="B6709" t="str">
        <f>'Base Calificada'!U6710</f>
        <v>No social</v>
      </c>
    </row>
    <row r="6710" spans="1:2" x14ac:dyDescent="0.25">
      <c r="A6710" t="str">
        <f>'Base Calificada'!A6711&amp;'Base Calificada'!D6711</f>
        <v>20134E006</v>
      </c>
      <c r="B6710" t="str">
        <f>'Base Calificada'!U6711</f>
        <v>Social</v>
      </c>
    </row>
    <row r="6711" spans="1:2" x14ac:dyDescent="0.25">
      <c r="A6711" t="str">
        <f>'Base Calificada'!A6712&amp;'Base Calificada'!D6712</f>
        <v>20134E008</v>
      </c>
      <c r="B6711" t="str">
        <f>'Base Calificada'!U6712</f>
        <v>Social</v>
      </c>
    </row>
    <row r="6712" spans="1:2" x14ac:dyDescent="0.25">
      <c r="A6712" t="str">
        <f>'Base Calificada'!A6713&amp;'Base Calificada'!D6713</f>
        <v>20134E010</v>
      </c>
      <c r="B6712" t="str">
        <f>'Base Calificada'!U6713</f>
        <v>Social</v>
      </c>
    </row>
    <row r="6713" spans="1:2" x14ac:dyDescent="0.25">
      <c r="A6713" t="str">
        <f>'Base Calificada'!A6714&amp;'Base Calificada'!D6714</f>
        <v>20134E011</v>
      </c>
      <c r="B6713" t="str">
        <f>'Base Calificada'!U6714</f>
        <v>Social</v>
      </c>
    </row>
    <row r="6714" spans="1:2" x14ac:dyDescent="0.25">
      <c r="A6714" t="str">
        <f>'Base Calificada'!A6715&amp;'Base Calificada'!D6715</f>
        <v>20134E012</v>
      </c>
      <c r="B6714" t="str">
        <f>'Base Calificada'!U6715</f>
        <v>No social</v>
      </c>
    </row>
    <row r="6715" spans="1:2" x14ac:dyDescent="0.25">
      <c r="A6715" t="str">
        <f>'Base Calificada'!A6716&amp;'Base Calificada'!D6716</f>
        <v>20134E013</v>
      </c>
      <c r="B6715" t="str">
        <f>'Base Calificada'!U6716</f>
        <v>No social</v>
      </c>
    </row>
    <row r="6716" spans="1:2" x14ac:dyDescent="0.25">
      <c r="A6716" t="str">
        <f>'Base Calificada'!A6717&amp;'Base Calificada'!D6717</f>
        <v>20134E014</v>
      </c>
      <c r="B6716" t="str">
        <f>'Base Calificada'!U6717</f>
        <v>Social</v>
      </c>
    </row>
    <row r="6717" spans="1:2" x14ac:dyDescent="0.25">
      <c r="A6717" t="str">
        <f>'Base Calificada'!A6718&amp;'Base Calificada'!D6718</f>
        <v>20134E015</v>
      </c>
      <c r="B6717" t="str">
        <f>'Base Calificada'!U6718</f>
        <v>Social</v>
      </c>
    </row>
    <row r="6718" spans="1:2" x14ac:dyDescent="0.25">
      <c r="A6718" t="str">
        <f>'Base Calificada'!A6719&amp;'Base Calificada'!D6719</f>
        <v>20134E016</v>
      </c>
      <c r="B6718" t="str">
        <f>'Base Calificada'!U6719</f>
        <v>Social</v>
      </c>
    </row>
    <row r="6719" spans="1:2" x14ac:dyDescent="0.25">
      <c r="A6719" t="str">
        <f>'Base Calificada'!A6720&amp;'Base Calificada'!D6720</f>
        <v>20134E017</v>
      </c>
      <c r="B6719" t="str">
        <f>'Base Calificada'!U6720</f>
        <v>No social</v>
      </c>
    </row>
    <row r="6720" spans="1:2" x14ac:dyDescent="0.25">
      <c r="A6720" t="str">
        <f>'Base Calificada'!A6721&amp;'Base Calificada'!D6721</f>
        <v>20134E901</v>
      </c>
      <c r="B6720" t="str">
        <f>'Base Calificada'!U6721</f>
        <v>No social</v>
      </c>
    </row>
    <row r="6721" spans="1:2" x14ac:dyDescent="0.25">
      <c r="A6721" t="str">
        <f>'Base Calificada'!A6722&amp;'Base Calificada'!D6722</f>
        <v>20134E902</v>
      </c>
      <c r="B6721" t="str">
        <f>'Base Calificada'!U6722</f>
        <v>Social</v>
      </c>
    </row>
    <row r="6722" spans="1:2" x14ac:dyDescent="0.25">
      <c r="A6722" t="str">
        <f>'Base Calificada'!A6723&amp;'Base Calificada'!D6723</f>
        <v>20134E903</v>
      </c>
      <c r="B6722" t="str">
        <f>'Base Calificada'!U6723</f>
        <v>No social</v>
      </c>
    </row>
    <row r="6723" spans="1:2" x14ac:dyDescent="0.25">
      <c r="A6723" t="str">
        <f>'Base Calificada'!A6724&amp;'Base Calificada'!D6724</f>
        <v>20134E904</v>
      </c>
      <c r="B6723" t="str">
        <f>'Base Calificada'!U6724</f>
        <v>No social</v>
      </c>
    </row>
    <row r="6724" spans="1:2" x14ac:dyDescent="0.25">
      <c r="A6724" t="str">
        <f>'Base Calificada'!A6725&amp;'Base Calificada'!D6725</f>
        <v>20134K015</v>
      </c>
      <c r="B6724" t="str">
        <f>'Base Calificada'!U6725</f>
        <v>Social</v>
      </c>
    </row>
    <row r="6725" spans="1:2" x14ac:dyDescent="0.25">
      <c r="A6725" t="str">
        <f>'Base Calificada'!A6726&amp;'Base Calificada'!D6726</f>
        <v>20134K023</v>
      </c>
      <c r="B6725" t="str">
        <f>'Base Calificada'!U6726</f>
        <v>No social</v>
      </c>
    </row>
    <row r="6726" spans="1:2" x14ac:dyDescent="0.25">
      <c r="A6726" t="str">
        <f>'Base Calificada'!A6727&amp;'Base Calificada'!D6727</f>
        <v>20134L001</v>
      </c>
      <c r="B6726" t="str">
        <f>'Base Calificada'!U6727</f>
        <v>No social</v>
      </c>
    </row>
    <row r="6727" spans="1:2" x14ac:dyDescent="0.25">
      <c r="A6727" t="str">
        <f>'Base Calificada'!A6728&amp;'Base Calificada'!D6728</f>
        <v>20134M001</v>
      </c>
      <c r="B6727" t="str">
        <f>'Base Calificada'!U6728</f>
        <v>No social</v>
      </c>
    </row>
    <row r="6728" spans="1:2" x14ac:dyDescent="0.25">
      <c r="A6728" t="str">
        <f>'Base Calificada'!A6729&amp;'Base Calificada'!D6729</f>
        <v>20134N001</v>
      </c>
      <c r="B6728" t="str">
        <f>'Base Calificada'!U6729</f>
        <v>No social</v>
      </c>
    </row>
    <row r="6729" spans="1:2" x14ac:dyDescent="0.25">
      <c r="A6729" t="str">
        <f>'Base Calificada'!A6730&amp;'Base Calificada'!D6730</f>
        <v>20134O001</v>
      </c>
      <c r="B6729" t="str">
        <f>'Base Calificada'!U6730</f>
        <v>No social</v>
      </c>
    </row>
    <row r="6730" spans="1:2" x14ac:dyDescent="0.25">
      <c r="A6730" t="str">
        <f>'Base Calificada'!A6731&amp;'Base Calificada'!D6731</f>
        <v>20134P001</v>
      </c>
      <c r="B6730" t="str">
        <f>'Base Calificada'!U6731</f>
        <v>No social</v>
      </c>
    </row>
    <row r="6731" spans="1:2" x14ac:dyDescent="0.25">
      <c r="A6731" t="str">
        <f>'Base Calificada'!A6732&amp;'Base Calificada'!D6732</f>
        <v>20134P002</v>
      </c>
      <c r="B6731" t="str">
        <f>'Base Calificada'!U6732</f>
        <v>No social</v>
      </c>
    </row>
    <row r="6732" spans="1:2" x14ac:dyDescent="0.25">
      <c r="A6732" t="str">
        <f>'Base Calificada'!A6733&amp;'Base Calificada'!D6733</f>
        <v>20134P004</v>
      </c>
      <c r="B6732" t="str">
        <f>'Base Calificada'!U6733</f>
        <v>No social</v>
      </c>
    </row>
    <row r="6733" spans="1:2" x14ac:dyDescent="0.25">
      <c r="A6733" t="str">
        <f>'Base Calificada'!A6734&amp;'Base Calificada'!D6734</f>
        <v>20134P005</v>
      </c>
      <c r="B6733" t="str">
        <f>'Base Calificada'!U6734</f>
        <v>No social</v>
      </c>
    </row>
    <row r="6734" spans="1:2" x14ac:dyDescent="0.25">
      <c r="A6734" t="str">
        <f>'Base Calificada'!A6735&amp;'Base Calificada'!D6735</f>
        <v>20134P006</v>
      </c>
      <c r="B6734" t="str">
        <f>'Base Calificada'!U6735</f>
        <v>No social</v>
      </c>
    </row>
    <row r="6735" spans="1:2" x14ac:dyDescent="0.25">
      <c r="A6735" t="str">
        <f>'Base Calificada'!A6736&amp;'Base Calificada'!D6736</f>
        <v>20134P009</v>
      </c>
      <c r="B6735" t="str">
        <f>'Base Calificada'!U6736</f>
        <v>No social</v>
      </c>
    </row>
    <row r="6736" spans="1:2" x14ac:dyDescent="0.25">
      <c r="A6736" t="str">
        <f>'Base Calificada'!A6737&amp;'Base Calificada'!D6737</f>
        <v>20134P010</v>
      </c>
      <c r="B6736" t="str">
        <f>'Base Calificada'!U6737</f>
        <v>No social</v>
      </c>
    </row>
    <row r="6737" spans="1:2" x14ac:dyDescent="0.25">
      <c r="A6737" t="str">
        <f>'Base Calificada'!A6738&amp;'Base Calificada'!D6738</f>
        <v>20134P011</v>
      </c>
      <c r="B6737" t="str">
        <f>'Base Calificada'!U6738</f>
        <v>No social</v>
      </c>
    </row>
    <row r="6738" spans="1:2" x14ac:dyDescent="0.25">
      <c r="A6738" t="str">
        <f>'Base Calificada'!A6739&amp;'Base Calificada'!D6739</f>
        <v>20134P012</v>
      </c>
      <c r="B6738" t="str">
        <f>'Base Calificada'!U6739</f>
        <v>Social</v>
      </c>
    </row>
    <row r="6739" spans="1:2" x14ac:dyDescent="0.25">
      <c r="A6739" t="str">
        <f>'Base Calificada'!A6740&amp;'Base Calificada'!D6740</f>
        <v>20134P013</v>
      </c>
      <c r="B6739" t="str">
        <f>'Base Calificada'!U6740</f>
        <v>No social</v>
      </c>
    </row>
    <row r="6740" spans="1:2" x14ac:dyDescent="0.25">
      <c r="A6740" t="str">
        <f>'Base Calificada'!A6741&amp;'Base Calificada'!D6741</f>
        <v>20134P014</v>
      </c>
      <c r="B6740" t="str">
        <f>'Base Calificada'!U6741</f>
        <v>No social</v>
      </c>
    </row>
    <row r="6741" spans="1:2" x14ac:dyDescent="0.25">
      <c r="A6741" t="str">
        <f>'Base Calificada'!A6742&amp;'Base Calificada'!D6742</f>
        <v>20134P015</v>
      </c>
      <c r="B6741" t="str">
        <f>'Base Calificada'!U6742</f>
        <v>No social</v>
      </c>
    </row>
    <row r="6742" spans="1:2" x14ac:dyDescent="0.25">
      <c r="A6742" t="str">
        <f>'Base Calificada'!A6743&amp;'Base Calificada'!D6743</f>
        <v>20134P016</v>
      </c>
      <c r="B6742" t="str">
        <f>'Base Calificada'!U6743</f>
        <v>No social</v>
      </c>
    </row>
    <row r="6743" spans="1:2" x14ac:dyDescent="0.25">
      <c r="A6743" t="str">
        <f>'Base Calificada'!A6744&amp;'Base Calificada'!D6744</f>
        <v>20134P017</v>
      </c>
      <c r="B6743" t="str">
        <f>'Base Calificada'!U6744</f>
        <v>No social</v>
      </c>
    </row>
    <row r="6744" spans="1:2" x14ac:dyDescent="0.25">
      <c r="A6744" t="str">
        <f>'Base Calificada'!A6745&amp;'Base Calificada'!D6745</f>
        <v>20134P018</v>
      </c>
      <c r="B6744" t="str">
        <f>'Base Calificada'!U6745</f>
        <v>No social</v>
      </c>
    </row>
    <row r="6745" spans="1:2" x14ac:dyDescent="0.25">
      <c r="A6745" t="str">
        <f>'Base Calificada'!A6746&amp;'Base Calificada'!D6746</f>
        <v>20134P019</v>
      </c>
      <c r="B6745" t="str">
        <f>'Base Calificada'!U6746</f>
        <v>Social</v>
      </c>
    </row>
    <row r="6746" spans="1:2" x14ac:dyDescent="0.25">
      <c r="A6746" t="str">
        <f>'Base Calificada'!A6747&amp;'Base Calificada'!D6747</f>
        <v>20134P020</v>
      </c>
      <c r="B6746" t="str">
        <f>'Base Calificada'!U6747</f>
        <v>Social</v>
      </c>
    </row>
    <row r="6747" spans="1:2" x14ac:dyDescent="0.25">
      <c r="A6747" t="str">
        <f>'Base Calificada'!A6748&amp;'Base Calificada'!D6748</f>
        <v>20134P021</v>
      </c>
      <c r="B6747" t="str">
        <f>'Base Calificada'!U6748</f>
        <v>No social</v>
      </c>
    </row>
    <row r="6748" spans="1:2" x14ac:dyDescent="0.25">
      <c r="A6748" t="str">
        <f>'Base Calificada'!A6749&amp;'Base Calificada'!D6749</f>
        <v>20134P022</v>
      </c>
      <c r="B6748" t="str">
        <f>'Base Calificada'!U6749</f>
        <v>No social</v>
      </c>
    </row>
    <row r="6749" spans="1:2" x14ac:dyDescent="0.25">
      <c r="A6749" t="str">
        <f>'Base Calificada'!A6750&amp;'Base Calificada'!D6750</f>
        <v>20134R003</v>
      </c>
      <c r="B6749" t="str">
        <f>'Base Calificada'!U6750</f>
        <v>No social</v>
      </c>
    </row>
    <row r="6750" spans="1:2" x14ac:dyDescent="0.25">
      <c r="A6750" t="str">
        <f>'Base Calificada'!A6751&amp;'Base Calificada'!D6751</f>
        <v>20134R004</v>
      </c>
      <c r="B6750" t="str">
        <f>'Base Calificada'!U6751</f>
        <v>Social</v>
      </c>
    </row>
    <row r="6751" spans="1:2" x14ac:dyDescent="0.25">
      <c r="A6751" t="str">
        <f>'Base Calificada'!A6752&amp;'Base Calificada'!D6752</f>
        <v>20134R903</v>
      </c>
      <c r="B6751" t="str">
        <f>'Base Calificada'!U6752</f>
        <v>No social</v>
      </c>
    </row>
    <row r="6752" spans="1:2" x14ac:dyDescent="0.25">
      <c r="A6752" t="str">
        <f>'Base Calificada'!A6753&amp;'Base Calificada'!D6753</f>
        <v>20134R906</v>
      </c>
      <c r="B6752" t="str">
        <f>'Base Calificada'!U6753</f>
        <v>Social</v>
      </c>
    </row>
    <row r="6753" spans="1:2" x14ac:dyDescent="0.25">
      <c r="A6753" t="str">
        <f>'Base Calificada'!A6754&amp;'Base Calificada'!D6754</f>
        <v>20134U001</v>
      </c>
      <c r="B6753" t="str">
        <f>'Base Calificada'!U6754</f>
        <v>No social</v>
      </c>
    </row>
    <row r="6754" spans="1:2" x14ac:dyDescent="0.25">
      <c r="A6754" t="str">
        <f>'Base Calificada'!A6755&amp;'Base Calificada'!D6755</f>
        <v>20134U002</v>
      </c>
      <c r="B6754" t="str">
        <f>'Base Calificada'!U6755</f>
        <v>No social</v>
      </c>
    </row>
    <row r="6755" spans="1:2" x14ac:dyDescent="0.25">
      <c r="A6755" t="str">
        <f>'Base Calificada'!A6756&amp;'Base Calificada'!D6756</f>
        <v>20134U003</v>
      </c>
      <c r="B6755" t="str">
        <f>'Base Calificada'!U6756</f>
        <v>No social</v>
      </c>
    </row>
    <row r="6756" spans="1:2" x14ac:dyDescent="0.25">
      <c r="A6756" t="str">
        <f>'Base Calificada'!A6757&amp;'Base Calificada'!D6757</f>
        <v>20134U004</v>
      </c>
      <c r="B6756" t="str">
        <f>'Base Calificada'!U6757</f>
        <v>No social</v>
      </c>
    </row>
    <row r="6757" spans="1:2" x14ac:dyDescent="0.25">
      <c r="A6757" t="str">
        <f>'Base Calificada'!A6758&amp;'Base Calificada'!D6758</f>
        <v>20134U006</v>
      </c>
      <c r="B6757" t="str">
        <f>'Base Calificada'!U6758</f>
        <v>No social</v>
      </c>
    </row>
    <row r="6758" spans="1:2" x14ac:dyDescent="0.25">
      <c r="A6758" t="str">
        <f>'Base Calificada'!A6759&amp;'Base Calificada'!D6759</f>
        <v>20135E001</v>
      </c>
      <c r="B6758" t="str">
        <f>'Base Calificada'!U6759</f>
        <v>Social</v>
      </c>
    </row>
    <row r="6759" spans="1:2" x14ac:dyDescent="0.25">
      <c r="A6759" t="str">
        <f>'Base Calificada'!A6760&amp;'Base Calificada'!D6760</f>
        <v>20135E002</v>
      </c>
      <c r="B6759" t="str">
        <f>'Base Calificada'!U6760</f>
        <v>No social</v>
      </c>
    </row>
    <row r="6760" spans="1:2" x14ac:dyDescent="0.25">
      <c r="A6760" t="str">
        <f>'Base Calificada'!A6761&amp;'Base Calificada'!D6761</f>
        <v>20135E003</v>
      </c>
      <c r="B6760" t="str">
        <f>'Base Calificada'!U6761</f>
        <v>Social</v>
      </c>
    </row>
    <row r="6761" spans="1:2" x14ac:dyDescent="0.25">
      <c r="A6761" t="str">
        <f>'Base Calificada'!A6762&amp;'Base Calificada'!D6762</f>
        <v>20135E004</v>
      </c>
      <c r="B6761" t="str">
        <f>'Base Calificada'!U6762</f>
        <v>No social</v>
      </c>
    </row>
    <row r="6762" spans="1:2" x14ac:dyDescent="0.25">
      <c r="A6762" t="str">
        <f>'Base Calificada'!A6763&amp;'Base Calificada'!D6763</f>
        <v>20135E005</v>
      </c>
      <c r="B6762" t="str">
        <f>'Base Calificada'!U6763</f>
        <v>No social</v>
      </c>
    </row>
    <row r="6763" spans="1:2" x14ac:dyDescent="0.25">
      <c r="A6763" t="str">
        <f>'Base Calificada'!A6764&amp;'Base Calificada'!D6764</f>
        <v>20135E006</v>
      </c>
      <c r="B6763" t="str">
        <f>'Base Calificada'!U6764</f>
        <v>No social</v>
      </c>
    </row>
    <row r="6764" spans="1:2" x14ac:dyDescent="0.25">
      <c r="A6764" t="str">
        <f>'Base Calificada'!A6765&amp;'Base Calificada'!D6765</f>
        <v>20135E007</v>
      </c>
      <c r="B6764" t="str">
        <f>'Base Calificada'!U6765</f>
        <v>No social</v>
      </c>
    </row>
    <row r="6765" spans="1:2" x14ac:dyDescent="0.25">
      <c r="A6765" t="str">
        <f>'Base Calificada'!A6766&amp;'Base Calificada'!D6766</f>
        <v>20135K014</v>
      </c>
      <c r="B6765" t="str">
        <f>'Base Calificada'!U6766</f>
        <v>Social</v>
      </c>
    </row>
    <row r="6766" spans="1:2" x14ac:dyDescent="0.25">
      <c r="A6766" t="str">
        <f>'Base Calificada'!A6767&amp;'Base Calificada'!D6767</f>
        <v>20135K024</v>
      </c>
      <c r="B6766" t="str">
        <f>'Base Calificada'!U6767</f>
        <v>No social</v>
      </c>
    </row>
    <row r="6767" spans="1:2" x14ac:dyDescent="0.25">
      <c r="A6767" t="str">
        <f>'Base Calificada'!A6768&amp;'Base Calificada'!D6768</f>
        <v>20135K025</v>
      </c>
      <c r="B6767" t="str">
        <f>'Base Calificada'!U6768</f>
        <v>No social</v>
      </c>
    </row>
    <row r="6768" spans="1:2" x14ac:dyDescent="0.25">
      <c r="A6768" t="str">
        <f>'Base Calificada'!A6769&amp;'Base Calificada'!D6769</f>
        <v>20135M001</v>
      </c>
      <c r="B6768" t="str">
        <f>'Base Calificada'!U6769</f>
        <v>No social</v>
      </c>
    </row>
    <row r="6769" spans="1:2" x14ac:dyDescent="0.25">
      <c r="A6769" t="str">
        <f>'Base Calificada'!A6770&amp;'Base Calificada'!D6770</f>
        <v>20135O001</v>
      </c>
      <c r="B6769" t="str">
        <f>'Base Calificada'!U6770</f>
        <v>No social</v>
      </c>
    </row>
    <row r="6770" spans="1:2" x14ac:dyDescent="0.25">
      <c r="A6770" t="str">
        <f>'Base Calificada'!A6771&amp;'Base Calificada'!D6771</f>
        <v>20135P001</v>
      </c>
      <c r="B6770" t="str">
        <f>'Base Calificada'!U6771</f>
        <v>Social</v>
      </c>
    </row>
    <row r="6771" spans="1:2" x14ac:dyDescent="0.25">
      <c r="A6771" t="str">
        <f>'Base Calificada'!A6772&amp;'Base Calificada'!D6772</f>
        <v>20135P002</v>
      </c>
      <c r="B6771" t="str">
        <f>'Base Calificada'!U6772</f>
        <v>No social</v>
      </c>
    </row>
    <row r="6772" spans="1:2" x14ac:dyDescent="0.25">
      <c r="A6772" t="str">
        <f>'Base Calificada'!A6773&amp;'Base Calificada'!D6773</f>
        <v>20135P003</v>
      </c>
      <c r="B6772" t="str">
        <f>'Base Calificada'!U6773</f>
        <v>No social</v>
      </c>
    </row>
    <row r="6773" spans="1:2" x14ac:dyDescent="0.25">
      <c r="A6773" t="str">
        <f>'Base Calificada'!A6774&amp;'Base Calificada'!D6774</f>
        <v>20135P004</v>
      </c>
      <c r="B6773" t="str">
        <f>'Base Calificada'!U6774</f>
        <v>No social</v>
      </c>
    </row>
    <row r="6774" spans="1:2" x14ac:dyDescent="0.25">
      <c r="A6774" t="str">
        <f>'Base Calificada'!A6775&amp;'Base Calificada'!D6775</f>
        <v>20135P005</v>
      </c>
      <c r="B6774" t="str">
        <f>'Base Calificada'!U6775</f>
        <v>No social</v>
      </c>
    </row>
    <row r="6775" spans="1:2" x14ac:dyDescent="0.25">
      <c r="A6775" t="str">
        <f>'Base Calificada'!A6776&amp;'Base Calificada'!D6776</f>
        <v>20135P008</v>
      </c>
      <c r="B6775" t="str">
        <f>'Base Calificada'!U6776</f>
        <v>Social</v>
      </c>
    </row>
    <row r="6776" spans="1:2" x14ac:dyDescent="0.25">
      <c r="A6776" t="str">
        <f>'Base Calificada'!A6777&amp;'Base Calificada'!D6777</f>
        <v>20135R001</v>
      </c>
      <c r="B6776" t="str">
        <f>'Base Calificada'!U6777</f>
        <v>No social</v>
      </c>
    </row>
    <row r="6777" spans="1:2" x14ac:dyDescent="0.25">
      <c r="A6777" t="str">
        <f>'Base Calificada'!A6778&amp;'Base Calificada'!D6778</f>
        <v>20136B001</v>
      </c>
      <c r="B6777" t="str">
        <f>'Base Calificada'!U6778</f>
        <v>No social</v>
      </c>
    </row>
    <row r="6778" spans="1:2" x14ac:dyDescent="0.25">
      <c r="A6778" t="str">
        <f>'Base Calificada'!A6779&amp;'Base Calificada'!D6779</f>
        <v>20136B002</v>
      </c>
      <c r="B6778" t="str">
        <f>'Base Calificada'!U6779</f>
        <v>Social</v>
      </c>
    </row>
    <row r="6779" spans="1:2" x14ac:dyDescent="0.25">
      <c r="A6779" t="str">
        <f>'Base Calificada'!A6780&amp;'Base Calificada'!D6780</f>
        <v>20136E003</v>
      </c>
      <c r="B6779" t="str">
        <f>'Base Calificada'!U6780</f>
        <v>No social</v>
      </c>
    </row>
    <row r="6780" spans="1:2" x14ac:dyDescent="0.25">
      <c r="A6780" t="str">
        <f>'Base Calificada'!A6781&amp;'Base Calificada'!D6781</f>
        <v>20136E005</v>
      </c>
      <c r="B6780" t="str">
        <f>'Base Calificada'!U6781</f>
        <v>No social</v>
      </c>
    </row>
    <row r="6781" spans="1:2" x14ac:dyDescent="0.25">
      <c r="A6781" t="str">
        <f>'Base Calificada'!A6782&amp;'Base Calificada'!D6782</f>
        <v>20136E006</v>
      </c>
      <c r="B6781" t="str">
        <f>'Base Calificada'!U6782</f>
        <v>Social</v>
      </c>
    </row>
    <row r="6782" spans="1:2" x14ac:dyDescent="0.25">
      <c r="A6782" t="str">
        <f>'Base Calificada'!A6783&amp;'Base Calificada'!D6783</f>
        <v>20136E007</v>
      </c>
      <c r="B6782" t="str">
        <f>'Base Calificada'!U6783</f>
        <v>Social</v>
      </c>
    </row>
    <row r="6783" spans="1:2" x14ac:dyDescent="0.25">
      <c r="A6783" t="str">
        <f>'Base Calificada'!A6784&amp;'Base Calificada'!D6784</f>
        <v>20136E008</v>
      </c>
      <c r="B6783" t="str">
        <f>'Base Calificada'!U6784</f>
        <v>Social</v>
      </c>
    </row>
    <row r="6784" spans="1:2" x14ac:dyDescent="0.25">
      <c r="A6784" t="str">
        <f>'Base Calificada'!A6785&amp;'Base Calificada'!D6785</f>
        <v>20136E011</v>
      </c>
      <c r="B6784" t="str">
        <f>'Base Calificada'!U6785</f>
        <v>No social</v>
      </c>
    </row>
    <row r="6785" spans="1:2" x14ac:dyDescent="0.25">
      <c r="A6785" t="str">
        <f>'Base Calificada'!A6786&amp;'Base Calificada'!D6786</f>
        <v>20136E016</v>
      </c>
      <c r="B6785" t="str">
        <f>'Base Calificada'!U6786</f>
        <v>Social</v>
      </c>
    </row>
    <row r="6786" spans="1:2" x14ac:dyDescent="0.25">
      <c r="A6786" t="str">
        <f>'Base Calificada'!A6787&amp;'Base Calificada'!D6787</f>
        <v>20136E025</v>
      </c>
      <c r="B6786" t="str">
        <f>'Base Calificada'!U6787</f>
        <v>No social</v>
      </c>
    </row>
    <row r="6787" spans="1:2" x14ac:dyDescent="0.25">
      <c r="A6787" t="str">
        <f>'Base Calificada'!A6788&amp;'Base Calificada'!D6788</f>
        <v>20136E026</v>
      </c>
      <c r="B6787" t="str">
        <f>'Base Calificada'!U6788</f>
        <v>No social</v>
      </c>
    </row>
    <row r="6788" spans="1:2" x14ac:dyDescent="0.25">
      <c r="A6788" t="str">
        <f>'Base Calificada'!A6789&amp;'Base Calificada'!D6789</f>
        <v>20136E028</v>
      </c>
      <c r="B6788" t="str">
        <f>'Base Calificada'!U6789</f>
        <v>No social</v>
      </c>
    </row>
    <row r="6789" spans="1:2" x14ac:dyDescent="0.25">
      <c r="A6789" t="str">
        <f>'Base Calificada'!A6790&amp;'Base Calificada'!D6790</f>
        <v>20136E032</v>
      </c>
      <c r="B6789" t="str">
        <f>'Base Calificada'!U6790</f>
        <v>No social</v>
      </c>
    </row>
    <row r="6790" spans="1:2" x14ac:dyDescent="0.25">
      <c r="A6790" t="str">
        <f>'Base Calificada'!A6791&amp;'Base Calificada'!D6791</f>
        <v>20136E033</v>
      </c>
      <c r="B6790" t="str">
        <f>'Base Calificada'!U6791</f>
        <v>Social</v>
      </c>
    </row>
    <row r="6791" spans="1:2" x14ac:dyDescent="0.25">
      <c r="A6791" t="str">
        <f>'Base Calificada'!A6792&amp;'Base Calificada'!D6792</f>
        <v>20136E034</v>
      </c>
      <c r="B6791" t="str">
        <f>'Base Calificada'!U6792</f>
        <v>Social</v>
      </c>
    </row>
    <row r="6792" spans="1:2" x14ac:dyDescent="0.25">
      <c r="A6792" t="str">
        <f>'Base Calificada'!A6793&amp;'Base Calificada'!D6793</f>
        <v>20136E035</v>
      </c>
      <c r="B6792" t="str">
        <f>'Base Calificada'!U6793</f>
        <v>Social</v>
      </c>
    </row>
    <row r="6793" spans="1:2" x14ac:dyDescent="0.25">
      <c r="A6793" t="str">
        <f>'Base Calificada'!A6794&amp;'Base Calificada'!D6794</f>
        <v>20136F001</v>
      </c>
      <c r="B6793" t="str">
        <f>'Base Calificada'!U6794</f>
        <v>Social</v>
      </c>
    </row>
    <row r="6794" spans="1:2" x14ac:dyDescent="0.25">
      <c r="A6794" t="str">
        <f>'Base Calificada'!A6795&amp;'Base Calificada'!D6795</f>
        <v>20136F002</v>
      </c>
      <c r="B6794" t="str">
        <f>'Base Calificada'!U6795</f>
        <v>Social</v>
      </c>
    </row>
    <row r="6795" spans="1:2" x14ac:dyDescent="0.25">
      <c r="A6795" t="str">
        <f>'Base Calificada'!A6796&amp;'Base Calificada'!D6796</f>
        <v>20136F006</v>
      </c>
      <c r="B6795" t="str">
        <f>'Base Calificada'!U6796</f>
        <v>Social</v>
      </c>
    </row>
    <row r="6796" spans="1:2" x14ac:dyDescent="0.25">
      <c r="A6796" t="str">
        <f>'Base Calificada'!A6797&amp;'Base Calificada'!D6797</f>
        <v>20136F007</v>
      </c>
      <c r="B6796" t="str">
        <f>'Base Calificada'!U6797</f>
        <v>No social</v>
      </c>
    </row>
    <row r="6797" spans="1:2" x14ac:dyDescent="0.25">
      <c r="A6797" t="str">
        <f>'Base Calificada'!A6798&amp;'Base Calificada'!D6798</f>
        <v>20136F010</v>
      </c>
      <c r="B6797" t="str">
        <f>'Base Calificada'!U6798</f>
        <v>Social</v>
      </c>
    </row>
    <row r="6798" spans="1:2" x14ac:dyDescent="0.25">
      <c r="A6798" t="str">
        <f>'Base Calificada'!A6799&amp;'Base Calificada'!D6799</f>
        <v>20136F017</v>
      </c>
      <c r="B6798" t="str">
        <f>'Base Calificada'!U6799</f>
        <v>Social</v>
      </c>
    </row>
    <row r="6799" spans="1:2" x14ac:dyDescent="0.25">
      <c r="A6799" t="str">
        <f>'Base Calificada'!A6800&amp;'Base Calificada'!D6800</f>
        <v>20136F029</v>
      </c>
      <c r="B6799" t="str">
        <f>'Base Calificada'!U6800</f>
        <v>Social</v>
      </c>
    </row>
    <row r="6800" spans="1:2" x14ac:dyDescent="0.25">
      <c r="A6800" t="str">
        <f>'Base Calificada'!A6801&amp;'Base Calificada'!D6801</f>
        <v>20136F030</v>
      </c>
      <c r="B6800" t="str">
        <f>'Base Calificada'!U6801</f>
        <v>Social</v>
      </c>
    </row>
    <row r="6801" spans="1:2" x14ac:dyDescent="0.25">
      <c r="A6801" t="str">
        <f>'Base Calificada'!A6802&amp;'Base Calificada'!D6802</f>
        <v>20136F031</v>
      </c>
      <c r="B6801" t="str">
        <f>'Base Calificada'!U6802</f>
        <v>Social</v>
      </c>
    </row>
    <row r="6802" spans="1:2" x14ac:dyDescent="0.25">
      <c r="A6802" t="str">
        <f>'Base Calificada'!A6803&amp;'Base Calificada'!D6803</f>
        <v>20136F032</v>
      </c>
      <c r="B6802" t="str">
        <f>'Base Calificada'!U6803</f>
        <v>Social</v>
      </c>
    </row>
    <row r="6803" spans="1:2" x14ac:dyDescent="0.25">
      <c r="A6803" t="str">
        <f>'Base Calificada'!A6804&amp;'Base Calificada'!D6804</f>
        <v>20136F033</v>
      </c>
      <c r="B6803" t="str">
        <f>'Base Calificada'!U6804</f>
        <v>No social</v>
      </c>
    </row>
    <row r="6804" spans="1:2" x14ac:dyDescent="0.25">
      <c r="A6804" t="str">
        <f>'Base Calificada'!A6805&amp;'Base Calificada'!D6805</f>
        <v>20136G001</v>
      </c>
      <c r="B6804" t="str">
        <f>'Base Calificada'!U6805</f>
        <v>Social</v>
      </c>
    </row>
    <row r="6805" spans="1:2" x14ac:dyDescent="0.25">
      <c r="A6805" t="str">
        <f>'Base Calificada'!A6806&amp;'Base Calificada'!D6806</f>
        <v>20136G002</v>
      </c>
      <c r="B6805" t="str">
        <f>'Base Calificada'!U6806</f>
        <v>No social</v>
      </c>
    </row>
    <row r="6806" spans="1:2" x14ac:dyDescent="0.25">
      <c r="A6806" t="str">
        <f>'Base Calificada'!A6807&amp;'Base Calificada'!D6807</f>
        <v>20136G003</v>
      </c>
      <c r="B6806" t="str">
        <f>'Base Calificada'!U6807</f>
        <v>Social</v>
      </c>
    </row>
    <row r="6807" spans="1:2" x14ac:dyDescent="0.25">
      <c r="A6807" t="str">
        <f>'Base Calificada'!A6808&amp;'Base Calificada'!D6808</f>
        <v>20136G004</v>
      </c>
      <c r="B6807" t="str">
        <f>'Base Calificada'!U6808</f>
        <v>No social</v>
      </c>
    </row>
    <row r="6808" spans="1:2" x14ac:dyDescent="0.25">
      <c r="A6808" t="str">
        <f>'Base Calificada'!A6809&amp;'Base Calificada'!D6809</f>
        <v>20136G005</v>
      </c>
      <c r="B6808" t="str">
        <f>'Base Calificada'!U6809</f>
        <v>No social</v>
      </c>
    </row>
    <row r="6809" spans="1:2" x14ac:dyDescent="0.25">
      <c r="A6809" t="str">
        <f>'Base Calificada'!A6810&amp;'Base Calificada'!D6810</f>
        <v>20136K025</v>
      </c>
      <c r="B6809" t="str">
        <f>'Base Calificada'!U6810</f>
        <v>Social</v>
      </c>
    </row>
    <row r="6810" spans="1:2" x14ac:dyDescent="0.25">
      <c r="A6810" t="str">
        <f>'Base Calificada'!A6811&amp;'Base Calificada'!D6811</f>
        <v>20136K027</v>
      </c>
      <c r="B6810" t="str">
        <f>'Base Calificada'!U6811</f>
        <v>Social</v>
      </c>
    </row>
    <row r="6811" spans="1:2" x14ac:dyDescent="0.25">
      <c r="A6811" t="str">
        <f>'Base Calificada'!A6812&amp;'Base Calificada'!D6812</f>
        <v>20136K043</v>
      </c>
      <c r="B6811" t="str">
        <f>'Base Calificada'!U6812</f>
        <v>No social</v>
      </c>
    </row>
    <row r="6812" spans="1:2" x14ac:dyDescent="0.25">
      <c r="A6812" t="str">
        <f>'Base Calificada'!A6813&amp;'Base Calificada'!D6813</f>
        <v>20136M001</v>
      </c>
      <c r="B6812" t="str">
        <f>'Base Calificada'!U6813</f>
        <v>No social</v>
      </c>
    </row>
    <row r="6813" spans="1:2" x14ac:dyDescent="0.25">
      <c r="A6813" t="str">
        <f>'Base Calificada'!A6814&amp;'Base Calificada'!D6814</f>
        <v>20136O001</v>
      </c>
      <c r="B6813" t="str">
        <f>'Base Calificada'!U6814</f>
        <v>No social</v>
      </c>
    </row>
    <row r="6814" spans="1:2" x14ac:dyDescent="0.25">
      <c r="A6814" t="str">
        <f>'Base Calificada'!A6815&amp;'Base Calificada'!D6815</f>
        <v>20136P001</v>
      </c>
      <c r="B6814" t="str">
        <f>'Base Calificada'!U6815</f>
        <v>No social</v>
      </c>
    </row>
    <row r="6815" spans="1:2" x14ac:dyDescent="0.25">
      <c r="A6815" t="str">
        <f>'Base Calificada'!A6816&amp;'Base Calificada'!D6816</f>
        <v>20136P002</v>
      </c>
      <c r="B6815" t="str">
        <f>'Base Calificada'!U6816</f>
        <v>No social</v>
      </c>
    </row>
    <row r="6816" spans="1:2" x14ac:dyDescent="0.25">
      <c r="A6816" t="str">
        <f>'Base Calificada'!A6817&amp;'Base Calificada'!D6817</f>
        <v>20136P003</v>
      </c>
      <c r="B6816" t="str">
        <f>'Base Calificada'!U6817</f>
        <v>No social</v>
      </c>
    </row>
    <row r="6817" spans="1:2" x14ac:dyDescent="0.25">
      <c r="A6817" t="str">
        <f>'Base Calificada'!A6818&amp;'Base Calificada'!D6818</f>
        <v>20136P004</v>
      </c>
      <c r="B6817" t="str">
        <f>'Base Calificada'!U6818</f>
        <v>No social</v>
      </c>
    </row>
    <row r="6818" spans="1:2" x14ac:dyDescent="0.25">
      <c r="A6818" t="str">
        <f>'Base Calificada'!A6819&amp;'Base Calificada'!D6819</f>
        <v>20136P005</v>
      </c>
      <c r="B6818" t="str">
        <f>'Base Calificada'!U6819</f>
        <v>Social</v>
      </c>
    </row>
    <row r="6819" spans="1:2" x14ac:dyDescent="0.25">
      <c r="A6819" t="str">
        <f>'Base Calificada'!A6820&amp;'Base Calificada'!D6820</f>
        <v>20136P010</v>
      </c>
      <c r="B6819" t="str">
        <f>'Base Calificada'!U6820</f>
        <v>Social</v>
      </c>
    </row>
    <row r="6820" spans="1:2" x14ac:dyDescent="0.25">
      <c r="A6820" t="str">
        <f>'Base Calificada'!A6821&amp;'Base Calificada'!D6821</f>
        <v>20136P011</v>
      </c>
      <c r="B6820" t="str">
        <f>'Base Calificada'!U6821</f>
        <v>No social</v>
      </c>
    </row>
    <row r="6821" spans="1:2" x14ac:dyDescent="0.25">
      <c r="A6821" t="str">
        <f>'Base Calificada'!A6822&amp;'Base Calificada'!D6822</f>
        <v>20136P012</v>
      </c>
      <c r="B6821" t="str">
        <f>'Base Calificada'!U6822</f>
        <v>Social</v>
      </c>
    </row>
    <row r="6822" spans="1:2" x14ac:dyDescent="0.25">
      <c r="A6822" t="str">
        <f>'Base Calificada'!A6823&amp;'Base Calificada'!D6823</f>
        <v>20136P013</v>
      </c>
      <c r="B6822" t="str">
        <f>'Base Calificada'!U6823</f>
        <v>Social</v>
      </c>
    </row>
    <row r="6823" spans="1:2" x14ac:dyDescent="0.25">
      <c r="A6823" t="str">
        <f>'Base Calificada'!A6824&amp;'Base Calificada'!D6824</f>
        <v>20136P014</v>
      </c>
      <c r="B6823" t="str">
        <f>'Base Calificada'!U6824</f>
        <v>Social</v>
      </c>
    </row>
    <row r="6824" spans="1:2" x14ac:dyDescent="0.25">
      <c r="A6824" t="str">
        <f>'Base Calificada'!A6825&amp;'Base Calificada'!D6825</f>
        <v>20136R001</v>
      </c>
      <c r="B6824" t="str">
        <f>'Base Calificada'!U6825</f>
        <v>No social</v>
      </c>
    </row>
    <row r="6825" spans="1:2" x14ac:dyDescent="0.25">
      <c r="A6825" t="str">
        <f>'Base Calificada'!A6826&amp;'Base Calificada'!D6826</f>
        <v>20136R014</v>
      </c>
      <c r="B6825" t="str">
        <f>'Base Calificada'!U6826</f>
        <v>No social</v>
      </c>
    </row>
    <row r="6826" spans="1:2" x14ac:dyDescent="0.25">
      <c r="A6826" t="str">
        <f>'Base Calificada'!A6827&amp;'Base Calificada'!D6827</f>
        <v>20136R018</v>
      </c>
      <c r="B6826" t="str">
        <f>'Base Calificada'!U6827</f>
        <v>No social</v>
      </c>
    </row>
    <row r="6827" spans="1:2" x14ac:dyDescent="0.25">
      <c r="A6827" t="str">
        <f>'Base Calificada'!A6828&amp;'Base Calificada'!D6828</f>
        <v>20136R021</v>
      </c>
      <c r="B6827" t="str">
        <f>'Base Calificada'!U6828</f>
        <v>Social</v>
      </c>
    </row>
    <row r="6828" spans="1:2" x14ac:dyDescent="0.25">
      <c r="A6828" t="str">
        <f>'Base Calificada'!A6829&amp;'Base Calificada'!D6829</f>
        <v>20136S001</v>
      </c>
      <c r="B6828" t="str">
        <f>'Base Calificada'!U6829</f>
        <v>Social</v>
      </c>
    </row>
    <row r="6829" spans="1:2" x14ac:dyDescent="0.25">
      <c r="A6829" t="str">
        <f>'Base Calificada'!A6830&amp;'Base Calificada'!D6830</f>
        <v>20136S010</v>
      </c>
      <c r="B6829" t="str">
        <f>'Base Calificada'!U6830</f>
        <v>Social</v>
      </c>
    </row>
    <row r="6830" spans="1:2" x14ac:dyDescent="0.25">
      <c r="A6830" t="str">
        <f>'Base Calificada'!A6831&amp;'Base Calificada'!D6831</f>
        <v>20136S172</v>
      </c>
      <c r="B6830" t="str">
        <f>'Base Calificada'!U6831</f>
        <v>Social</v>
      </c>
    </row>
    <row r="6831" spans="1:2" x14ac:dyDescent="0.25">
      <c r="A6831" t="str">
        <f>'Base Calificada'!A6832&amp;'Base Calificada'!D6832</f>
        <v>20136S177</v>
      </c>
      <c r="B6831" t="str">
        <f>'Base Calificada'!U6832</f>
        <v>Social</v>
      </c>
    </row>
    <row r="6832" spans="1:2" x14ac:dyDescent="0.25">
      <c r="A6832" t="str">
        <f>'Base Calificada'!A6833&amp;'Base Calificada'!D6833</f>
        <v>20136S178</v>
      </c>
      <c r="B6832" t="str">
        <f>'Base Calificada'!U6833</f>
        <v>Social</v>
      </c>
    </row>
    <row r="6833" spans="1:2" x14ac:dyDescent="0.25">
      <c r="A6833" t="str">
        <f>'Base Calificada'!A6834&amp;'Base Calificada'!D6834</f>
        <v>20136S179</v>
      </c>
      <c r="B6833" t="str">
        <f>'Base Calificada'!U6834</f>
        <v>Social</v>
      </c>
    </row>
    <row r="6834" spans="1:2" x14ac:dyDescent="0.25">
      <c r="A6834" t="str">
        <f>'Base Calificada'!A6835&amp;'Base Calificada'!D6835</f>
        <v>20136S180</v>
      </c>
      <c r="B6834" t="str">
        <f>'Base Calificada'!U6835</f>
        <v>Social</v>
      </c>
    </row>
    <row r="6835" spans="1:2" x14ac:dyDescent="0.25">
      <c r="A6835" t="str">
        <f>'Base Calificada'!A6836&amp;'Base Calificada'!D6836</f>
        <v>20136S181</v>
      </c>
      <c r="B6835" t="str">
        <f>'Base Calificada'!U6836</f>
        <v>Social</v>
      </c>
    </row>
    <row r="6836" spans="1:2" x14ac:dyDescent="0.25">
      <c r="A6836" t="str">
        <f>'Base Calificada'!A6837&amp;'Base Calificada'!D6837</f>
        <v>20136S182</v>
      </c>
      <c r="B6836" t="str">
        <f>'Base Calificada'!U6837</f>
        <v>Social</v>
      </c>
    </row>
    <row r="6837" spans="1:2" x14ac:dyDescent="0.25">
      <c r="A6837" t="str">
        <f>'Base Calificada'!A6838&amp;'Base Calificada'!D6838</f>
        <v>20136S183</v>
      </c>
      <c r="B6837" t="str">
        <f>'Base Calificada'!U6838</f>
        <v>Social</v>
      </c>
    </row>
    <row r="6838" spans="1:2" x14ac:dyDescent="0.25">
      <c r="A6838" t="str">
        <f>'Base Calificada'!A6839&amp;'Base Calificada'!D6839</f>
        <v>20136S184</v>
      </c>
      <c r="B6838" t="str">
        <f>'Base Calificada'!U6839</f>
        <v>Social</v>
      </c>
    </row>
    <row r="6839" spans="1:2" x14ac:dyDescent="0.25">
      <c r="A6839" t="str">
        <f>'Base Calificada'!A6840&amp;'Base Calificada'!D6840</f>
        <v>20136S185</v>
      </c>
      <c r="B6839" t="str">
        <f>'Base Calificada'!U6840</f>
        <v>Social</v>
      </c>
    </row>
    <row r="6840" spans="1:2" x14ac:dyDescent="0.25">
      <c r="A6840" t="str">
        <f>'Base Calificada'!A6841&amp;'Base Calificada'!D6841</f>
        <v>20136S199</v>
      </c>
      <c r="B6840" t="str">
        <f>'Base Calificada'!U6841</f>
        <v>Social</v>
      </c>
    </row>
    <row r="6841" spans="1:2" x14ac:dyDescent="0.25">
      <c r="A6841" t="str">
        <f>'Base Calificada'!A6842&amp;'Base Calificada'!D6842</f>
        <v>20136S239</v>
      </c>
      <c r="B6841" t="str">
        <f>'Base Calificada'!U6842</f>
        <v>Social</v>
      </c>
    </row>
    <row r="6842" spans="1:2" x14ac:dyDescent="0.25">
      <c r="A6842" t="str">
        <f>'Base Calificada'!A6843&amp;'Base Calificada'!D6843</f>
        <v>20136U001</v>
      </c>
      <c r="B6842" t="str">
        <f>'Base Calificada'!U6843</f>
        <v>Social</v>
      </c>
    </row>
    <row r="6843" spans="1:2" x14ac:dyDescent="0.25">
      <c r="A6843" t="str">
        <f>'Base Calificada'!A6844&amp;'Base Calificada'!D6844</f>
        <v>20136U002</v>
      </c>
      <c r="B6843" t="str">
        <f>'Base Calificada'!U6844</f>
        <v>Social</v>
      </c>
    </row>
    <row r="6844" spans="1:2" x14ac:dyDescent="0.25">
      <c r="A6844" t="str">
        <f>'Base Calificada'!A6845&amp;'Base Calificada'!D6845</f>
        <v>20136U004</v>
      </c>
      <c r="B6844" t="str">
        <f>'Base Calificada'!U6845</f>
        <v>Social</v>
      </c>
    </row>
    <row r="6845" spans="1:2" x14ac:dyDescent="0.25">
      <c r="A6845" t="str">
        <f>'Base Calificada'!A6846&amp;'Base Calificada'!D6846</f>
        <v>20136U007</v>
      </c>
      <c r="B6845" t="str">
        <f>'Base Calificada'!U6846</f>
        <v>Social</v>
      </c>
    </row>
    <row r="6846" spans="1:2" x14ac:dyDescent="0.25">
      <c r="A6846" t="str">
        <f>'Base Calificada'!A6847&amp;'Base Calificada'!D6847</f>
        <v>20136U008</v>
      </c>
      <c r="B6846" t="str">
        <f>'Base Calificada'!U6847</f>
        <v>Social</v>
      </c>
    </row>
    <row r="6847" spans="1:2" x14ac:dyDescent="0.25">
      <c r="A6847" t="str">
        <f>'Base Calificada'!A6848&amp;'Base Calificada'!D6848</f>
        <v>20136U009</v>
      </c>
      <c r="B6847" t="str">
        <f>'Base Calificada'!U6848</f>
        <v>Social</v>
      </c>
    </row>
    <row r="6848" spans="1:2" x14ac:dyDescent="0.25">
      <c r="A6848" t="str">
        <f>'Base Calificada'!A6849&amp;'Base Calificada'!D6849</f>
        <v>20136U010</v>
      </c>
      <c r="B6848" t="str">
        <f>'Base Calificada'!U6849</f>
        <v>Social</v>
      </c>
    </row>
    <row r="6849" spans="1:2" x14ac:dyDescent="0.25">
      <c r="A6849" t="str">
        <f>'Base Calificada'!A6850&amp;'Base Calificada'!D6850</f>
        <v>20137A001</v>
      </c>
      <c r="B6849" t="str">
        <f>'Base Calificada'!U6850</f>
        <v>No social</v>
      </c>
    </row>
    <row r="6850" spans="1:2" x14ac:dyDescent="0.25">
      <c r="A6850" t="str">
        <f>'Base Calificada'!A6851&amp;'Base Calificada'!D6851</f>
        <v>20137A002</v>
      </c>
      <c r="B6850" t="str">
        <f>'Base Calificada'!U6851</f>
        <v>No social</v>
      </c>
    </row>
    <row r="6851" spans="1:2" x14ac:dyDescent="0.25">
      <c r="A6851" t="str">
        <f>'Base Calificada'!A6852&amp;'Base Calificada'!D6852</f>
        <v>20137A003</v>
      </c>
      <c r="B6851" t="str">
        <f>'Base Calificada'!U6852</f>
        <v>No social</v>
      </c>
    </row>
    <row r="6852" spans="1:2" x14ac:dyDescent="0.25">
      <c r="A6852" t="str">
        <f>'Base Calificada'!A6853&amp;'Base Calificada'!D6853</f>
        <v>20137A004</v>
      </c>
      <c r="B6852" t="str">
        <f>'Base Calificada'!U6853</f>
        <v>No social</v>
      </c>
    </row>
    <row r="6853" spans="1:2" x14ac:dyDescent="0.25">
      <c r="A6853" t="str">
        <f>'Base Calificada'!A6854&amp;'Base Calificada'!D6854</f>
        <v>20137A009</v>
      </c>
      <c r="B6853" t="str">
        <f>'Base Calificada'!U6854</f>
        <v>Social</v>
      </c>
    </row>
    <row r="6854" spans="1:2" x14ac:dyDescent="0.25">
      <c r="A6854" t="str">
        <f>'Base Calificada'!A6855&amp;'Base Calificada'!D6855</f>
        <v>20137A010</v>
      </c>
      <c r="B6854" t="str">
        <f>'Base Calificada'!U6855</f>
        <v>No social</v>
      </c>
    </row>
    <row r="6855" spans="1:2" x14ac:dyDescent="0.25">
      <c r="A6855" t="str">
        <f>'Base Calificada'!A6856&amp;'Base Calificada'!D6856</f>
        <v>20137A015</v>
      </c>
      <c r="B6855" t="str">
        <f>'Base Calificada'!U6856</f>
        <v>No social</v>
      </c>
    </row>
    <row r="6856" spans="1:2" x14ac:dyDescent="0.25">
      <c r="A6856" t="str">
        <f>'Base Calificada'!A6857&amp;'Base Calificada'!D6857</f>
        <v>20137A017</v>
      </c>
      <c r="B6856" t="str">
        <f>'Base Calificada'!U6857</f>
        <v>No social</v>
      </c>
    </row>
    <row r="6857" spans="1:2" x14ac:dyDescent="0.25">
      <c r="A6857" t="str">
        <f>'Base Calificada'!A6858&amp;'Base Calificada'!D6858</f>
        <v>20137A018</v>
      </c>
      <c r="B6857" t="str">
        <f>'Base Calificada'!U6858</f>
        <v>No social</v>
      </c>
    </row>
    <row r="6858" spans="1:2" x14ac:dyDescent="0.25">
      <c r="A6858" t="str">
        <f>'Base Calificada'!A6859&amp;'Base Calificada'!D6859</f>
        <v>20137A019</v>
      </c>
      <c r="B6858" t="str">
        <f>'Base Calificada'!U6859</f>
        <v>No social</v>
      </c>
    </row>
    <row r="6859" spans="1:2" x14ac:dyDescent="0.25">
      <c r="A6859" t="str">
        <f>'Base Calificada'!A6860&amp;'Base Calificada'!D6860</f>
        <v>20137A020</v>
      </c>
      <c r="B6859" t="str">
        <f>'Base Calificada'!U6860</f>
        <v>No social</v>
      </c>
    </row>
    <row r="6860" spans="1:2" x14ac:dyDescent="0.25">
      <c r="A6860" t="str">
        <f>'Base Calificada'!A6861&amp;'Base Calificada'!D6861</f>
        <v>20137A021</v>
      </c>
      <c r="B6860" t="str">
        <f>'Base Calificada'!U6861</f>
        <v>Social</v>
      </c>
    </row>
    <row r="6861" spans="1:2" x14ac:dyDescent="0.25">
      <c r="A6861" t="str">
        <f>'Base Calificada'!A6862&amp;'Base Calificada'!D6862</f>
        <v>20137A022</v>
      </c>
      <c r="B6861" t="str">
        <f>'Base Calificada'!U6862</f>
        <v>Social</v>
      </c>
    </row>
    <row r="6862" spans="1:2" x14ac:dyDescent="0.25">
      <c r="A6862" t="str">
        <f>'Base Calificada'!A6863&amp;'Base Calificada'!D6863</f>
        <v>20137A900</v>
      </c>
      <c r="B6862" t="str">
        <f>'Base Calificada'!U6863</f>
        <v>Social</v>
      </c>
    </row>
    <row r="6863" spans="1:2" x14ac:dyDescent="0.25">
      <c r="A6863" t="str">
        <f>'Base Calificada'!A6864&amp;'Base Calificada'!D6864</f>
        <v>20137K014</v>
      </c>
      <c r="B6863" t="str">
        <f>'Base Calificada'!U6864</f>
        <v>Social</v>
      </c>
    </row>
    <row r="6864" spans="1:2" x14ac:dyDescent="0.25">
      <c r="A6864" t="str">
        <f>'Base Calificada'!A6865&amp;'Base Calificada'!D6865</f>
        <v>20137K019</v>
      </c>
      <c r="B6864" t="str">
        <f>'Base Calificada'!U6865</f>
        <v>No social</v>
      </c>
    </row>
    <row r="6865" spans="1:2" x14ac:dyDescent="0.25">
      <c r="A6865" t="str">
        <f>'Base Calificada'!A6866&amp;'Base Calificada'!D6866</f>
        <v>20137M001</v>
      </c>
      <c r="B6865" t="str">
        <f>'Base Calificada'!U6866</f>
        <v>No social</v>
      </c>
    </row>
    <row r="6866" spans="1:2" x14ac:dyDescent="0.25">
      <c r="A6866" t="str">
        <f>'Base Calificada'!A6867&amp;'Base Calificada'!D6867</f>
        <v>20137R016</v>
      </c>
      <c r="B6866" t="str">
        <f>'Base Calificada'!U6867</f>
        <v>Social</v>
      </c>
    </row>
    <row r="6867" spans="1:2" x14ac:dyDescent="0.25">
      <c r="A6867" t="str">
        <f>'Base Calificada'!A6868&amp;'Base Calificada'!D6868</f>
        <v>20137R017</v>
      </c>
      <c r="B6867" t="str">
        <f>'Base Calificada'!U6868</f>
        <v>Social</v>
      </c>
    </row>
    <row r="6868" spans="1:2" x14ac:dyDescent="0.25">
      <c r="A6868" t="str">
        <f>'Base Calificada'!A6869&amp;'Base Calificada'!D6869</f>
        <v>20137R018</v>
      </c>
      <c r="B6868" t="str">
        <f>'Base Calificada'!U6869</f>
        <v>Social</v>
      </c>
    </row>
    <row r="6869" spans="1:2" x14ac:dyDescent="0.25">
      <c r="A6869" t="str">
        <f>'Base Calificada'!A6870&amp;'Base Calificada'!D6870</f>
        <v>20138E001</v>
      </c>
      <c r="B6869" t="str">
        <f>'Base Calificada'!U6870</f>
        <v>Social</v>
      </c>
    </row>
    <row r="6870" spans="1:2" x14ac:dyDescent="0.25">
      <c r="A6870" t="str">
        <f>'Base Calificada'!A6871&amp;'Base Calificada'!D6871</f>
        <v>20138E002</v>
      </c>
      <c r="B6870" t="str">
        <f>'Base Calificada'!U6871</f>
        <v>Social</v>
      </c>
    </row>
    <row r="6871" spans="1:2" x14ac:dyDescent="0.25">
      <c r="A6871" t="str">
        <f>'Base Calificada'!A6872&amp;'Base Calificada'!D6872</f>
        <v>20138E003</v>
      </c>
      <c r="B6871" t="str">
        <f>'Base Calificada'!U6872</f>
        <v>Social</v>
      </c>
    </row>
    <row r="6872" spans="1:2" x14ac:dyDescent="0.25">
      <c r="A6872" t="str">
        <f>'Base Calificada'!A6873&amp;'Base Calificada'!D6873</f>
        <v>20138E004</v>
      </c>
      <c r="B6872" t="str">
        <f>'Base Calificada'!U6873</f>
        <v>Social</v>
      </c>
    </row>
    <row r="6873" spans="1:2" x14ac:dyDescent="0.25">
      <c r="A6873" t="str">
        <f>'Base Calificada'!A6874&amp;'Base Calificada'!D6874</f>
        <v>20138E005</v>
      </c>
      <c r="B6873" t="str">
        <f>'Base Calificada'!U6874</f>
        <v>Social</v>
      </c>
    </row>
    <row r="6874" spans="1:2" x14ac:dyDescent="0.25">
      <c r="A6874" t="str">
        <f>'Base Calificada'!A6875&amp;'Base Calificada'!D6875</f>
        <v>20138E006</v>
      </c>
      <c r="B6874" t="str">
        <f>'Base Calificada'!U6875</f>
        <v>Social</v>
      </c>
    </row>
    <row r="6875" spans="1:2" x14ac:dyDescent="0.25">
      <c r="A6875" t="str">
        <f>'Base Calificada'!A6876&amp;'Base Calificada'!D6876</f>
        <v>20138E008</v>
      </c>
      <c r="B6875" t="str">
        <f>'Base Calificada'!U6876</f>
        <v>Social</v>
      </c>
    </row>
    <row r="6876" spans="1:2" x14ac:dyDescent="0.25">
      <c r="A6876" t="str">
        <f>'Base Calificada'!A6877&amp;'Base Calificada'!D6877</f>
        <v>20138E009</v>
      </c>
      <c r="B6876" t="str">
        <f>'Base Calificada'!U6877</f>
        <v>Social</v>
      </c>
    </row>
    <row r="6877" spans="1:2" x14ac:dyDescent="0.25">
      <c r="A6877" t="str">
        <f>'Base Calificada'!A6878&amp;'Base Calificada'!D6878</f>
        <v>20138E010</v>
      </c>
      <c r="B6877" t="str">
        <f>'Base Calificada'!U6878</f>
        <v>Social</v>
      </c>
    </row>
    <row r="6878" spans="1:2" x14ac:dyDescent="0.25">
      <c r="A6878" t="str">
        <f>'Base Calificada'!A6879&amp;'Base Calificada'!D6879</f>
        <v>20138E011</v>
      </c>
      <c r="B6878" t="str">
        <f>'Base Calificada'!U6879</f>
        <v>Social</v>
      </c>
    </row>
    <row r="6879" spans="1:2" x14ac:dyDescent="0.25">
      <c r="A6879" t="str">
        <f>'Base Calificada'!A6880&amp;'Base Calificada'!D6880</f>
        <v>20138F001</v>
      </c>
      <c r="B6879" t="str">
        <f>'Base Calificada'!U6880</f>
        <v>Social</v>
      </c>
    </row>
    <row r="6880" spans="1:2" x14ac:dyDescent="0.25">
      <c r="A6880" t="str">
        <f>'Base Calificada'!A6881&amp;'Base Calificada'!D6881</f>
        <v>20138G001</v>
      </c>
      <c r="B6880" t="str">
        <f>'Base Calificada'!U6881</f>
        <v>Social</v>
      </c>
    </row>
    <row r="6881" spans="1:2" x14ac:dyDescent="0.25">
      <c r="A6881" t="str">
        <f>'Base Calificada'!A6882&amp;'Base Calificada'!D6882</f>
        <v>20138K009</v>
      </c>
      <c r="B6881" t="str">
        <f>'Base Calificada'!U6882</f>
        <v>Social</v>
      </c>
    </row>
    <row r="6882" spans="1:2" x14ac:dyDescent="0.25">
      <c r="A6882" t="str">
        <f>'Base Calificada'!A6883&amp;'Base Calificada'!D6883</f>
        <v>20138K024</v>
      </c>
      <c r="B6882" t="str">
        <f>'Base Calificada'!U6883</f>
        <v>Social</v>
      </c>
    </row>
    <row r="6883" spans="1:2" x14ac:dyDescent="0.25">
      <c r="A6883" t="str">
        <f>'Base Calificada'!A6884&amp;'Base Calificada'!D6884</f>
        <v>20138K026</v>
      </c>
      <c r="B6883" t="str">
        <f>'Base Calificada'!U6884</f>
        <v>Social</v>
      </c>
    </row>
    <row r="6884" spans="1:2" x14ac:dyDescent="0.25">
      <c r="A6884" t="str">
        <f>'Base Calificada'!A6885&amp;'Base Calificada'!D6885</f>
        <v>20138K027</v>
      </c>
      <c r="B6884" t="str">
        <f>'Base Calificada'!U6885</f>
        <v>Social</v>
      </c>
    </row>
    <row r="6885" spans="1:2" x14ac:dyDescent="0.25">
      <c r="A6885" t="str">
        <f>'Base Calificada'!A6886&amp;'Base Calificada'!D6886</f>
        <v>20138K028</v>
      </c>
      <c r="B6885" t="str">
        <f>'Base Calificada'!U6886</f>
        <v>Social</v>
      </c>
    </row>
    <row r="6886" spans="1:2" x14ac:dyDescent="0.25">
      <c r="A6886" t="str">
        <f>'Base Calificada'!A6887&amp;'Base Calificada'!D6887</f>
        <v>20138K043</v>
      </c>
      <c r="B6886" t="str">
        <f>'Base Calificada'!U6887</f>
        <v>No social</v>
      </c>
    </row>
    <row r="6887" spans="1:2" x14ac:dyDescent="0.25">
      <c r="A6887" t="str">
        <f>'Base Calificada'!A6888&amp;'Base Calificada'!D6888</f>
        <v>20138L001</v>
      </c>
      <c r="B6887" t="str">
        <f>'Base Calificada'!U6888</f>
        <v>Social</v>
      </c>
    </row>
    <row r="6888" spans="1:2" x14ac:dyDescent="0.25">
      <c r="A6888" t="str">
        <f>'Base Calificada'!A6889&amp;'Base Calificada'!D6889</f>
        <v>20138M001</v>
      </c>
      <c r="B6888" t="str">
        <f>'Base Calificada'!U6889</f>
        <v>No social</v>
      </c>
    </row>
    <row r="6889" spans="1:2" x14ac:dyDescent="0.25">
      <c r="A6889" t="str">
        <f>'Base Calificada'!A6890&amp;'Base Calificada'!D6890</f>
        <v>20138O001</v>
      </c>
      <c r="B6889" t="str">
        <f>'Base Calificada'!U6890</f>
        <v>No social</v>
      </c>
    </row>
    <row r="6890" spans="1:2" x14ac:dyDescent="0.25">
      <c r="A6890" t="str">
        <f>'Base Calificada'!A6891&amp;'Base Calificada'!D6891</f>
        <v>20138P001</v>
      </c>
      <c r="B6890" t="str">
        <f>'Base Calificada'!U6891</f>
        <v>Social</v>
      </c>
    </row>
    <row r="6891" spans="1:2" x14ac:dyDescent="0.25">
      <c r="A6891" t="str">
        <f>'Base Calificada'!A6892&amp;'Base Calificada'!D6892</f>
        <v>20138R003</v>
      </c>
      <c r="B6891" t="str">
        <f>'Base Calificada'!U6892</f>
        <v>Social</v>
      </c>
    </row>
    <row r="6892" spans="1:2" x14ac:dyDescent="0.25">
      <c r="A6892" t="str">
        <f>'Base Calificada'!A6893&amp;'Base Calificada'!D6893</f>
        <v>20138S230</v>
      </c>
      <c r="B6892" t="str">
        <f>'Base Calificada'!U6893</f>
        <v>Social</v>
      </c>
    </row>
    <row r="6893" spans="1:2" x14ac:dyDescent="0.25">
      <c r="A6893" t="str">
        <f>'Base Calificada'!A6894&amp;'Base Calificada'!D6894</f>
        <v>20138S231</v>
      </c>
      <c r="B6893" t="str">
        <f>'Base Calificada'!U6894</f>
        <v>Social</v>
      </c>
    </row>
    <row r="6894" spans="1:2" x14ac:dyDescent="0.25">
      <c r="A6894" t="str">
        <f>'Base Calificada'!A6895&amp;'Base Calificada'!D6895</f>
        <v>20138S232</v>
      </c>
      <c r="B6894" t="str">
        <f>'Base Calificada'!U6895</f>
        <v>Social</v>
      </c>
    </row>
    <row r="6895" spans="1:2" x14ac:dyDescent="0.25">
      <c r="A6895" t="str">
        <f>'Base Calificada'!A6896&amp;'Base Calificada'!D6896</f>
        <v>20138S233</v>
      </c>
      <c r="B6895" t="str">
        <f>'Base Calificada'!U6896</f>
        <v>Social</v>
      </c>
    </row>
    <row r="6896" spans="1:2" x14ac:dyDescent="0.25">
      <c r="A6896" t="str">
        <f>'Base Calificada'!A6897&amp;'Base Calificada'!D6897</f>
        <v>20138S234</v>
      </c>
      <c r="B6896" t="str">
        <f>'Base Calificada'!U6897</f>
        <v>Social</v>
      </c>
    </row>
    <row r="6897" spans="1:2" x14ac:dyDescent="0.25">
      <c r="A6897" t="str">
        <f>'Base Calificada'!A6898&amp;'Base Calificada'!D6898</f>
        <v>20138S240</v>
      </c>
      <c r="B6897" t="str">
        <f>'Base Calificada'!U6898</f>
        <v>Social</v>
      </c>
    </row>
    <row r="6898" spans="1:2" x14ac:dyDescent="0.25">
      <c r="A6898" t="str">
        <f>'Base Calificada'!A6899&amp;'Base Calificada'!D6899</f>
        <v>20138U002</v>
      </c>
      <c r="B6898" t="str">
        <f>'Base Calificada'!U6899</f>
        <v>Social</v>
      </c>
    </row>
    <row r="6899" spans="1:2" x14ac:dyDescent="0.25">
      <c r="A6899" t="str">
        <f>'Base Calificada'!A6900&amp;'Base Calificada'!D6900</f>
        <v>20138U004</v>
      </c>
      <c r="B6899" t="str">
        <f>'Base Calificada'!U6900</f>
        <v>Social</v>
      </c>
    </row>
    <row r="6900" spans="1:2" x14ac:dyDescent="0.25">
      <c r="A6900" t="str">
        <f>'Base Calificada'!A6901&amp;'Base Calificada'!D6901</f>
        <v>20138U007</v>
      </c>
      <c r="B6900" t="str">
        <f>'Base Calificada'!U6901</f>
        <v>Social</v>
      </c>
    </row>
    <row r="6901" spans="1:2" x14ac:dyDescent="0.25">
      <c r="A6901" t="str">
        <f>'Base Calificada'!A6902&amp;'Base Calificada'!D6902</f>
        <v>20138U009</v>
      </c>
      <c r="B6901" t="str">
        <f>'Base Calificada'!U6902</f>
        <v>Social</v>
      </c>
    </row>
    <row r="6902" spans="1:2" x14ac:dyDescent="0.25">
      <c r="A6902" t="str">
        <f>'Base Calificada'!A6903&amp;'Base Calificada'!D6903</f>
        <v>20138U010</v>
      </c>
      <c r="B6902" t="str">
        <f>'Base Calificada'!U6903</f>
        <v>Social</v>
      </c>
    </row>
    <row r="6903" spans="1:2" x14ac:dyDescent="0.25">
      <c r="A6903" t="str">
        <f>'Base Calificada'!A6904&amp;'Base Calificada'!D6904</f>
        <v>20138U013</v>
      </c>
      <c r="B6903" t="str">
        <f>'Base Calificada'!U6904</f>
        <v>Social</v>
      </c>
    </row>
    <row r="6904" spans="1:2" x14ac:dyDescent="0.25">
      <c r="A6904" t="str">
        <f>'Base Calificada'!A6905&amp;'Base Calificada'!D6905</f>
        <v>20138U016</v>
      </c>
      <c r="B6904" t="str">
        <f>'Base Calificada'!U6905</f>
        <v>Social</v>
      </c>
    </row>
    <row r="6905" spans="1:2" x14ac:dyDescent="0.25">
      <c r="A6905" t="str">
        <f>'Base Calificada'!A6906&amp;'Base Calificada'!D6906</f>
        <v>20138U017</v>
      </c>
      <c r="B6905" t="str">
        <f>'Base Calificada'!U6906</f>
        <v>Social</v>
      </c>
    </row>
    <row r="6906" spans="1:2" x14ac:dyDescent="0.25">
      <c r="A6906" t="str">
        <f>'Base Calificada'!A6907&amp;'Base Calificada'!D6907</f>
        <v>20138U019</v>
      </c>
      <c r="B6906" t="str">
        <f>'Base Calificada'!U6907</f>
        <v>Social</v>
      </c>
    </row>
    <row r="6907" spans="1:2" x14ac:dyDescent="0.25">
      <c r="A6907" t="str">
        <f>'Base Calificada'!A6908&amp;'Base Calificada'!D6908</f>
        <v>20138U020</v>
      </c>
      <c r="B6907" t="str">
        <f>'Base Calificada'!U6908</f>
        <v>Social</v>
      </c>
    </row>
    <row r="6908" spans="1:2" x14ac:dyDescent="0.25">
      <c r="A6908" t="str">
        <f>'Base Calificada'!A6909&amp;'Base Calificada'!D6909</f>
        <v>20138U021</v>
      </c>
      <c r="B6908" t="str">
        <f>'Base Calificada'!U6909</f>
        <v>Social</v>
      </c>
    </row>
    <row r="6909" spans="1:2" x14ac:dyDescent="0.25">
      <c r="A6909" t="str">
        <f>'Base Calificada'!A6910&amp;'Base Calificada'!D6910</f>
        <v>20139E003</v>
      </c>
      <c r="B6909" t="str">
        <f>'Base Calificada'!U6910</f>
        <v>Social</v>
      </c>
    </row>
    <row r="6910" spans="1:2" x14ac:dyDescent="0.25">
      <c r="A6910" t="str">
        <f>'Base Calificada'!A6911&amp;'Base Calificada'!D6911</f>
        <v>20139E004</v>
      </c>
      <c r="B6910" t="str">
        <f>'Base Calificada'!U6911</f>
        <v>Social</v>
      </c>
    </row>
    <row r="6911" spans="1:2" x14ac:dyDescent="0.25">
      <c r="A6911" t="str">
        <f>'Base Calificada'!A6912&amp;'Base Calificada'!D6912</f>
        <v>20139E007</v>
      </c>
      <c r="B6911" t="str">
        <f>'Base Calificada'!U6912</f>
        <v>Social</v>
      </c>
    </row>
    <row r="6912" spans="1:2" x14ac:dyDescent="0.25">
      <c r="A6912" t="str">
        <f>'Base Calificada'!A6913&amp;'Base Calificada'!D6913</f>
        <v>20139E008</v>
      </c>
      <c r="B6912" t="str">
        <f>'Base Calificada'!U6913</f>
        <v>Social</v>
      </c>
    </row>
    <row r="6913" spans="1:2" x14ac:dyDescent="0.25">
      <c r="A6913" t="str">
        <f>'Base Calificada'!A6914&amp;'Base Calificada'!D6914</f>
        <v>20139E010</v>
      </c>
      <c r="B6913" t="str">
        <f>'Base Calificada'!U6914</f>
        <v>No social</v>
      </c>
    </row>
    <row r="6914" spans="1:2" x14ac:dyDescent="0.25">
      <c r="A6914" t="str">
        <f>'Base Calificada'!A6915&amp;'Base Calificada'!D6915</f>
        <v>20139E011</v>
      </c>
      <c r="B6914" t="str">
        <f>'Base Calificada'!U6915</f>
        <v>Social</v>
      </c>
    </row>
    <row r="6915" spans="1:2" x14ac:dyDescent="0.25">
      <c r="A6915" t="str">
        <f>'Base Calificada'!A6916&amp;'Base Calificada'!D6916</f>
        <v>20139E012</v>
      </c>
      <c r="B6915" t="str">
        <f>'Base Calificada'!U6916</f>
        <v>No social</v>
      </c>
    </row>
    <row r="6916" spans="1:2" x14ac:dyDescent="0.25">
      <c r="A6916" t="str">
        <f>'Base Calificada'!A6917&amp;'Base Calificada'!D6917</f>
        <v>20139E013</v>
      </c>
      <c r="B6916" t="str">
        <f>'Base Calificada'!U6917</f>
        <v>No social</v>
      </c>
    </row>
    <row r="6917" spans="1:2" x14ac:dyDescent="0.25">
      <c r="A6917" t="str">
        <f>'Base Calificada'!A6918&amp;'Base Calificada'!D6918</f>
        <v>20139E015</v>
      </c>
      <c r="B6917" t="str">
        <f>'Base Calificada'!U6918</f>
        <v>Social</v>
      </c>
    </row>
    <row r="6918" spans="1:2" x14ac:dyDescent="0.25">
      <c r="A6918" t="str">
        <f>'Base Calificada'!A6919&amp;'Base Calificada'!D6919</f>
        <v>20139E022</v>
      </c>
      <c r="B6918" t="str">
        <f>'Base Calificada'!U6919</f>
        <v>Social</v>
      </c>
    </row>
    <row r="6919" spans="1:2" x14ac:dyDescent="0.25">
      <c r="A6919" t="str">
        <f>'Base Calificada'!A6920&amp;'Base Calificada'!D6920</f>
        <v>20139E025</v>
      </c>
      <c r="B6919" t="str">
        <f>'Base Calificada'!U6920</f>
        <v>Social</v>
      </c>
    </row>
    <row r="6920" spans="1:2" x14ac:dyDescent="0.25">
      <c r="A6920" t="str">
        <f>'Base Calificada'!A6921&amp;'Base Calificada'!D6921</f>
        <v>20139E029</v>
      </c>
      <c r="B6920" t="str">
        <f>'Base Calificada'!U6921</f>
        <v>Social</v>
      </c>
    </row>
    <row r="6921" spans="1:2" x14ac:dyDescent="0.25">
      <c r="A6921" t="str">
        <f>'Base Calificada'!A6922&amp;'Base Calificada'!D6922</f>
        <v>20139G001</v>
      </c>
      <c r="B6921" t="str">
        <f>'Base Calificada'!U6922</f>
        <v>Social</v>
      </c>
    </row>
    <row r="6922" spans="1:2" x14ac:dyDescent="0.25">
      <c r="A6922" t="str">
        <f>'Base Calificada'!A6923&amp;'Base Calificada'!D6923</f>
        <v>20139G002</v>
      </c>
      <c r="B6922" t="str">
        <f>'Base Calificada'!U6923</f>
        <v>No social</v>
      </c>
    </row>
    <row r="6923" spans="1:2" x14ac:dyDescent="0.25">
      <c r="A6923" t="str">
        <f>'Base Calificada'!A6924&amp;'Base Calificada'!D6924</f>
        <v>20139G003</v>
      </c>
      <c r="B6923" t="str">
        <f>'Base Calificada'!U6924</f>
        <v>Social</v>
      </c>
    </row>
    <row r="6924" spans="1:2" x14ac:dyDescent="0.25">
      <c r="A6924" t="str">
        <f>'Base Calificada'!A6925&amp;'Base Calificada'!D6925</f>
        <v>20139G004</v>
      </c>
      <c r="B6924" t="str">
        <f>'Base Calificada'!U6925</f>
        <v>Social</v>
      </c>
    </row>
    <row r="6925" spans="1:2" x14ac:dyDescent="0.25">
      <c r="A6925" t="str">
        <f>'Base Calificada'!A6926&amp;'Base Calificada'!D6926</f>
        <v>20139G005</v>
      </c>
      <c r="B6925" t="str">
        <f>'Base Calificada'!U6926</f>
        <v>Social</v>
      </c>
    </row>
    <row r="6926" spans="1:2" x14ac:dyDescent="0.25">
      <c r="A6926" t="str">
        <f>'Base Calificada'!A6927&amp;'Base Calificada'!D6927</f>
        <v>20139G006</v>
      </c>
      <c r="B6926" t="str">
        <f>'Base Calificada'!U6927</f>
        <v>Social</v>
      </c>
    </row>
    <row r="6927" spans="1:2" x14ac:dyDescent="0.25">
      <c r="A6927" t="str">
        <f>'Base Calificada'!A6928&amp;'Base Calificada'!D6928</f>
        <v>20139G007</v>
      </c>
      <c r="B6927" t="str">
        <f>'Base Calificada'!U6928</f>
        <v>Social</v>
      </c>
    </row>
    <row r="6928" spans="1:2" x14ac:dyDescent="0.25">
      <c r="A6928" t="str">
        <f>'Base Calificada'!A6929&amp;'Base Calificada'!D6929</f>
        <v>20139G008</v>
      </c>
      <c r="B6928" t="str">
        <f>'Base Calificada'!U6929</f>
        <v>Social</v>
      </c>
    </row>
    <row r="6929" spans="1:2" x14ac:dyDescent="0.25">
      <c r="A6929" t="str">
        <f>'Base Calificada'!A6930&amp;'Base Calificada'!D6930</f>
        <v>20139G009</v>
      </c>
      <c r="B6929" t="str">
        <f>'Base Calificada'!U6930</f>
        <v>Social</v>
      </c>
    </row>
    <row r="6930" spans="1:2" x14ac:dyDescent="0.25">
      <c r="A6930" t="str">
        <f>'Base Calificada'!A6931&amp;'Base Calificada'!D6931</f>
        <v>20139G010</v>
      </c>
      <c r="B6930" t="str">
        <f>'Base Calificada'!U6931</f>
        <v>Social</v>
      </c>
    </row>
    <row r="6931" spans="1:2" x14ac:dyDescent="0.25">
      <c r="A6931" t="str">
        <f>'Base Calificada'!A6932&amp;'Base Calificada'!D6932</f>
        <v>20139K003</v>
      </c>
      <c r="B6931" t="str">
        <f>'Base Calificada'!U6932</f>
        <v>Social</v>
      </c>
    </row>
    <row r="6932" spans="1:2" x14ac:dyDescent="0.25">
      <c r="A6932" t="str">
        <f>'Base Calificada'!A6933&amp;'Base Calificada'!D6933</f>
        <v>20139K004</v>
      </c>
      <c r="B6932" t="str">
        <f>'Base Calificada'!U6933</f>
        <v>Social</v>
      </c>
    </row>
    <row r="6933" spans="1:2" x14ac:dyDescent="0.25">
      <c r="A6933" t="str">
        <f>'Base Calificada'!A6934&amp;'Base Calificada'!D6934</f>
        <v>20139K005</v>
      </c>
      <c r="B6933" t="str">
        <f>'Base Calificada'!U6934</f>
        <v>Social</v>
      </c>
    </row>
    <row r="6934" spans="1:2" x14ac:dyDescent="0.25">
      <c r="A6934" t="str">
        <f>'Base Calificada'!A6935&amp;'Base Calificada'!D6935</f>
        <v>20139K010</v>
      </c>
      <c r="B6934" t="str">
        <f>'Base Calificada'!U6935</f>
        <v>Social</v>
      </c>
    </row>
    <row r="6935" spans="1:2" x14ac:dyDescent="0.25">
      <c r="A6935" t="str">
        <f>'Base Calificada'!A6936&amp;'Base Calificada'!D6936</f>
        <v>20139K014</v>
      </c>
      <c r="B6935" t="str">
        <f>'Base Calificada'!U6936</f>
        <v>Social</v>
      </c>
    </row>
    <row r="6936" spans="1:2" x14ac:dyDescent="0.25">
      <c r="A6936" t="str">
        <f>'Base Calificada'!A6937&amp;'Base Calificada'!D6937</f>
        <v>20139K025</v>
      </c>
      <c r="B6936" t="str">
        <f>'Base Calificada'!U6937</f>
        <v>Social</v>
      </c>
    </row>
    <row r="6937" spans="1:2" x14ac:dyDescent="0.25">
      <c r="A6937" t="str">
        <f>'Base Calificada'!A6938&amp;'Base Calificada'!D6938</f>
        <v>20139K026</v>
      </c>
      <c r="B6937" t="str">
        <f>'Base Calificada'!U6938</f>
        <v>No social</v>
      </c>
    </row>
    <row r="6938" spans="1:2" x14ac:dyDescent="0.25">
      <c r="A6938" t="str">
        <f>'Base Calificada'!A6939&amp;'Base Calificada'!D6939</f>
        <v>20139K027</v>
      </c>
      <c r="B6938" t="str">
        <f>'Base Calificada'!U6939</f>
        <v>Social</v>
      </c>
    </row>
    <row r="6939" spans="1:2" x14ac:dyDescent="0.25">
      <c r="A6939" t="str">
        <f>'Base Calificada'!A6940&amp;'Base Calificada'!D6940</f>
        <v>20139K028</v>
      </c>
      <c r="B6939" t="str">
        <f>'Base Calificada'!U6940</f>
        <v>No social</v>
      </c>
    </row>
    <row r="6940" spans="1:2" x14ac:dyDescent="0.25">
      <c r="A6940" t="str">
        <f>'Base Calificada'!A6941&amp;'Base Calificada'!D6941</f>
        <v>20139K031</v>
      </c>
      <c r="B6940" t="str">
        <f>'Base Calificada'!U6941</f>
        <v>Social</v>
      </c>
    </row>
    <row r="6941" spans="1:2" x14ac:dyDescent="0.25">
      <c r="A6941" t="str">
        <f>'Base Calificada'!A6942&amp;'Base Calificada'!D6942</f>
        <v>20139K032</v>
      </c>
      <c r="B6941" t="str">
        <f>'Base Calificada'!U6942</f>
        <v>Social</v>
      </c>
    </row>
    <row r="6942" spans="1:2" x14ac:dyDescent="0.25">
      <c r="A6942" t="str">
        <f>'Base Calificada'!A6943&amp;'Base Calificada'!D6943</f>
        <v>20139K033</v>
      </c>
      <c r="B6942" t="str">
        <f>'Base Calificada'!U6943</f>
        <v>Social</v>
      </c>
    </row>
    <row r="6943" spans="1:2" x14ac:dyDescent="0.25">
      <c r="A6943" t="str">
        <f>'Base Calificada'!A6944&amp;'Base Calificada'!D6944</f>
        <v>20139K034</v>
      </c>
      <c r="B6943" t="str">
        <f>'Base Calificada'!U6944</f>
        <v>Social</v>
      </c>
    </row>
    <row r="6944" spans="1:2" x14ac:dyDescent="0.25">
      <c r="A6944" t="str">
        <f>'Base Calificada'!A6945&amp;'Base Calificada'!D6945</f>
        <v>20139K035</v>
      </c>
      <c r="B6944" t="str">
        <f>'Base Calificada'!U6945</f>
        <v>Social</v>
      </c>
    </row>
    <row r="6945" spans="1:2" x14ac:dyDescent="0.25">
      <c r="A6945" t="str">
        <f>'Base Calificada'!A6946&amp;'Base Calificada'!D6946</f>
        <v>20139K036</v>
      </c>
      <c r="B6945" t="str">
        <f>'Base Calificada'!U6946</f>
        <v>No social</v>
      </c>
    </row>
    <row r="6946" spans="1:2" x14ac:dyDescent="0.25">
      <c r="A6946" t="str">
        <f>'Base Calificada'!A6947&amp;'Base Calificada'!D6947</f>
        <v>20139K037</v>
      </c>
      <c r="B6946" t="str">
        <f>'Base Calificada'!U6947</f>
        <v>Social</v>
      </c>
    </row>
    <row r="6947" spans="1:2" x14ac:dyDescent="0.25">
      <c r="A6947" t="str">
        <f>'Base Calificada'!A6948&amp;'Base Calificada'!D6948</f>
        <v>20139K038</v>
      </c>
      <c r="B6947" t="str">
        <f>'Base Calificada'!U6948</f>
        <v>No social</v>
      </c>
    </row>
    <row r="6948" spans="1:2" x14ac:dyDescent="0.25">
      <c r="A6948" t="str">
        <f>'Base Calificada'!A6949&amp;'Base Calificada'!D6949</f>
        <v>20139K039</v>
      </c>
      <c r="B6948" t="str">
        <f>'Base Calificada'!U6949</f>
        <v>Social</v>
      </c>
    </row>
    <row r="6949" spans="1:2" x14ac:dyDescent="0.25">
      <c r="A6949" t="str">
        <f>'Base Calificada'!A6950&amp;'Base Calificada'!D6950</f>
        <v>20139K040</v>
      </c>
      <c r="B6949" t="str">
        <f>'Base Calificada'!U6950</f>
        <v>Social</v>
      </c>
    </row>
    <row r="6950" spans="1:2" x14ac:dyDescent="0.25">
      <c r="A6950" t="str">
        <f>'Base Calificada'!A6951&amp;'Base Calificada'!D6951</f>
        <v>20139K041</v>
      </c>
      <c r="B6950" t="str">
        <f>'Base Calificada'!U6951</f>
        <v>Social</v>
      </c>
    </row>
    <row r="6951" spans="1:2" x14ac:dyDescent="0.25">
      <c r="A6951" t="str">
        <f>'Base Calificada'!A6952&amp;'Base Calificada'!D6952</f>
        <v>20139K045</v>
      </c>
      <c r="B6951" t="str">
        <f>'Base Calificada'!U6952</f>
        <v>Social</v>
      </c>
    </row>
    <row r="6952" spans="1:2" x14ac:dyDescent="0.25">
      <c r="A6952" t="str">
        <f>'Base Calificada'!A6953&amp;'Base Calificada'!D6953</f>
        <v>20139K048</v>
      </c>
      <c r="B6952" t="str">
        <f>'Base Calificada'!U6953</f>
        <v>No social</v>
      </c>
    </row>
    <row r="6953" spans="1:2" x14ac:dyDescent="0.25">
      <c r="A6953" t="str">
        <f>'Base Calificada'!A6954&amp;'Base Calificada'!D6954</f>
        <v>20139M001</v>
      </c>
      <c r="B6953" t="str">
        <f>'Base Calificada'!U6954</f>
        <v>No social</v>
      </c>
    </row>
    <row r="6954" spans="1:2" x14ac:dyDescent="0.25">
      <c r="A6954" t="str">
        <f>'Base Calificada'!A6955&amp;'Base Calificada'!D6955</f>
        <v>20139O001</v>
      </c>
      <c r="B6954" t="str">
        <f>'Base Calificada'!U6955</f>
        <v>No social</v>
      </c>
    </row>
    <row r="6955" spans="1:2" x14ac:dyDescent="0.25">
      <c r="A6955" t="str">
        <f>'Base Calificada'!A6956&amp;'Base Calificada'!D6956</f>
        <v>20139P001</v>
      </c>
      <c r="B6955" t="str">
        <f>'Base Calificada'!U6956</f>
        <v>No social</v>
      </c>
    </row>
    <row r="6956" spans="1:2" x14ac:dyDescent="0.25">
      <c r="A6956" t="str">
        <f>'Base Calificada'!A6957&amp;'Base Calificada'!D6957</f>
        <v>20139R007</v>
      </c>
      <c r="B6956" t="str">
        <f>'Base Calificada'!U6957</f>
        <v>No social</v>
      </c>
    </row>
    <row r="6957" spans="1:2" x14ac:dyDescent="0.25">
      <c r="A6957" t="str">
        <f>'Base Calificada'!A6958&amp;'Base Calificada'!D6958</f>
        <v>20139S071</v>
      </c>
      <c r="B6957" t="str">
        <f>'Base Calificada'!U6958</f>
        <v>Social</v>
      </c>
    </row>
    <row r="6958" spans="1:2" x14ac:dyDescent="0.25">
      <c r="A6958" t="str">
        <f>'Base Calificada'!A6959&amp;'Base Calificada'!D6959</f>
        <v>20139U001</v>
      </c>
      <c r="B6958" t="str">
        <f>'Base Calificada'!U6959</f>
        <v>Social</v>
      </c>
    </row>
    <row r="6959" spans="1:2" x14ac:dyDescent="0.25">
      <c r="A6959" t="str">
        <f>'Base Calificada'!A6960&amp;'Base Calificada'!D6960</f>
        <v>201310B002</v>
      </c>
      <c r="B6959" t="str">
        <f>'Base Calificada'!U6960</f>
        <v>Social</v>
      </c>
    </row>
    <row r="6960" spans="1:2" x14ac:dyDescent="0.25">
      <c r="A6960" t="str">
        <f>'Base Calificada'!A6961&amp;'Base Calificada'!D6961</f>
        <v>201310E005</v>
      </c>
      <c r="B6960" t="str">
        <f>'Base Calificada'!U6961</f>
        <v>Social</v>
      </c>
    </row>
    <row r="6961" spans="1:2" x14ac:dyDescent="0.25">
      <c r="A6961" t="str">
        <f>'Base Calificada'!A6962&amp;'Base Calificada'!D6962</f>
        <v>201310E006</v>
      </c>
      <c r="B6961" t="str">
        <f>'Base Calificada'!U6962</f>
        <v>No social</v>
      </c>
    </row>
    <row r="6962" spans="1:2" x14ac:dyDescent="0.25">
      <c r="A6962" t="str">
        <f>'Base Calificada'!A6963&amp;'Base Calificada'!D6963</f>
        <v>201310E007</v>
      </c>
      <c r="B6962" t="str">
        <f>'Base Calificada'!U6963</f>
        <v>No social</v>
      </c>
    </row>
    <row r="6963" spans="1:2" x14ac:dyDescent="0.25">
      <c r="A6963" t="str">
        <f>'Base Calificada'!A6964&amp;'Base Calificada'!D6964</f>
        <v>201310E009</v>
      </c>
      <c r="B6963" t="str">
        <f>'Base Calificada'!U6964</f>
        <v>Social</v>
      </c>
    </row>
    <row r="6964" spans="1:2" x14ac:dyDescent="0.25">
      <c r="A6964" t="str">
        <f>'Base Calificada'!A6965&amp;'Base Calificada'!D6965</f>
        <v>201310F001</v>
      </c>
      <c r="B6964" t="str">
        <f>'Base Calificada'!U6965</f>
        <v>Social</v>
      </c>
    </row>
    <row r="6965" spans="1:2" x14ac:dyDescent="0.25">
      <c r="A6965" t="str">
        <f>'Base Calificada'!A6966&amp;'Base Calificada'!D6966</f>
        <v>201310F002</v>
      </c>
      <c r="B6965" t="str">
        <f>'Base Calificada'!U6966</f>
        <v>Social</v>
      </c>
    </row>
    <row r="6966" spans="1:2" x14ac:dyDescent="0.25">
      <c r="A6966" t="str">
        <f>'Base Calificada'!A6967&amp;'Base Calificada'!D6967</f>
        <v>201310F003</v>
      </c>
      <c r="B6966" t="str">
        <f>'Base Calificada'!U6967</f>
        <v>No social</v>
      </c>
    </row>
    <row r="6967" spans="1:2" x14ac:dyDescent="0.25">
      <c r="A6967" t="str">
        <f>'Base Calificada'!A6968&amp;'Base Calificada'!D6968</f>
        <v>201310F005</v>
      </c>
      <c r="B6967" t="str">
        <f>'Base Calificada'!U6968</f>
        <v>Social</v>
      </c>
    </row>
    <row r="6968" spans="1:2" x14ac:dyDescent="0.25">
      <c r="A6968" t="str">
        <f>'Base Calificada'!A6969&amp;'Base Calificada'!D6969</f>
        <v>201310G001</v>
      </c>
      <c r="B6968" t="str">
        <f>'Base Calificada'!U6969</f>
        <v>No social</v>
      </c>
    </row>
    <row r="6969" spans="1:2" x14ac:dyDescent="0.25">
      <c r="A6969" t="str">
        <f>'Base Calificada'!A6970&amp;'Base Calificada'!D6970</f>
        <v>201310G002</v>
      </c>
      <c r="B6969" t="str">
        <f>'Base Calificada'!U6970</f>
        <v>No social</v>
      </c>
    </row>
    <row r="6970" spans="1:2" x14ac:dyDescent="0.25">
      <c r="A6970" t="str">
        <f>'Base Calificada'!A6971&amp;'Base Calificada'!D6971</f>
        <v>201310G003</v>
      </c>
      <c r="B6970" t="str">
        <f>'Base Calificada'!U6971</f>
        <v>No social</v>
      </c>
    </row>
    <row r="6971" spans="1:2" x14ac:dyDescent="0.25">
      <c r="A6971" t="str">
        <f>'Base Calificada'!A6972&amp;'Base Calificada'!D6972</f>
        <v>201310G005</v>
      </c>
      <c r="B6971" t="str">
        <f>'Base Calificada'!U6972</f>
        <v>No social</v>
      </c>
    </row>
    <row r="6972" spans="1:2" x14ac:dyDescent="0.25">
      <c r="A6972" t="str">
        <f>'Base Calificada'!A6973&amp;'Base Calificada'!D6973</f>
        <v>201310G006</v>
      </c>
      <c r="B6972" t="str">
        <f>'Base Calificada'!U6973</f>
        <v>No social</v>
      </c>
    </row>
    <row r="6973" spans="1:2" x14ac:dyDescent="0.25">
      <c r="A6973" t="str">
        <f>'Base Calificada'!A6974&amp;'Base Calificada'!D6974</f>
        <v>201310K024</v>
      </c>
      <c r="B6973" t="str">
        <f>'Base Calificada'!U6974</f>
        <v>No social</v>
      </c>
    </row>
    <row r="6974" spans="1:2" x14ac:dyDescent="0.25">
      <c r="A6974" t="str">
        <f>'Base Calificada'!A6975&amp;'Base Calificada'!D6975</f>
        <v>201310K026</v>
      </c>
      <c r="B6974" t="str">
        <f>'Base Calificada'!U6975</f>
        <v>No social</v>
      </c>
    </row>
    <row r="6975" spans="1:2" x14ac:dyDescent="0.25">
      <c r="A6975" t="str">
        <f>'Base Calificada'!A6976&amp;'Base Calificada'!D6976</f>
        <v>201310K027</v>
      </c>
      <c r="B6975" t="str">
        <f>'Base Calificada'!U6976</f>
        <v>No social</v>
      </c>
    </row>
    <row r="6976" spans="1:2" x14ac:dyDescent="0.25">
      <c r="A6976" t="str">
        <f>'Base Calificada'!A6977&amp;'Base Calificada'!D6977</f>
        <v>201310K028</v>
      </c>
      <c r="B6976" t="str">
        <f>'Base Calificada'!U6977</f>
        <v>No social</v>
      </c>
    </row>
    <row r="6977" spans="1:2" x14ac:dyDescent="0.25">
      <c r="A6977" t="str">
        <f>'Base Calificada'!A6978&amp;'Base Calificada'!D6978</f>
        <v>201310M001</v>
      </c>
      <c r="B6977" t="str">
        <f>'Base Calificada'!U6978</f>
        <v>No social</v>
      </c>
    </row>
    <row r="6978" spans="1:2" x14ac:dyDescent="0.25">
      <c r="A6978" t="str">
        <f>'Base Calificada'!A6979&amp;'Base Calificada'!D6979</f>
        <v>201310O001</v>
      </c>
      <c r="B6978" t="str">
        <f>'Base Calificada'!U6979</f>
        <v>No social</v>
      </c>
    </row>
    <row r="6979" spans="1:2" x14ac:dyDescent="0.25">
      <c r="A6979" t="str">
        <f>'Base Calificada'!A6980&amp;'Base Calificada'!D6980</f>
        <v>201310P002</v>
      </c>
      <c r="B6979" t="str">
        <f>'Base Calificada'!U6980</f>
        <v>No social</v>
      </c>
    </row>
    <row r="6980" spans="1:2" x14ac:dyDescent="0.25">
      <c r="A6980" t="str">
        <f>'Base Calificada'!A6981&amp;'Base Calificada'!D6981</f>
        <v>201310P005</v>
      </c>
      <c r="B6980" t="str">
        <f>'Base Calificada'!U6981</f>
        <v>Social</v>
      </c>
    </row>
    <row r="6981" spans="1:2" x14ac:dyDescent="0.25">
      <c r="A6981" t="str">
        <f>'Base Calificada'!A6982&amp;'Base Calificada'!D6982</f>
        <v>201310P006</v>
      </c>
      <c r="B6981" t="str">
        <f>'Base Calificada'!U6982</f>
        <v>Social</v>
      </c>
    </row>
    <row r="6982" spans="1:2" x14ac:dyDescent="0.25">
      <c r="A6982" t="str">
        <f>'Base Calificada'!A6983&amp;'Base Calificada'!D6983</f>
        <v>201310P007</v>
      </c>
      <c r="B6982" t="str">
        <f>'Base Calificada'!U6983</f>
        <v>No social</v>
      </c>
    </row>
    <row r="6983" spans="1:2" x14ac:dyDescent="0.25">
      <c r="A6983" t="str">
        <f>'Base Calificada'!A6984&amp;'Base Calificada'!D6984</f>
        <v>201310P008</v>
      </c>
      <c r="B6983" t="str">
        <f>'Base Calificada'!U6984</f>
        <v>Social</v>
      </c>
    </row>
    <row r="6984" spans="1:2" x14ac:dyDescent="0.25">
      <c r="A6984" t="str">
        <f>'Base Calificada'!A6985&amp;'Base Calificada'!D6985</f>
        <v>201310P009</v>
      </c>
      <c r="B6984" t="str">
        <f>'Base Calificada'!U6985</f>
        <v>Social</v>
      </c>
    </row>
    <row r="6985" spans="1:2" x14ac:dyDescent="0.25">
      <c r="A6985" t="str">
        <f>'Base Calificada'!A6986&amp;'Base Calificada'!D6986</f>
        <v>201310P010</v>
      </c>
      <c r="B6985" t="str">
        <f>'Base Calificada'!U6986</f>
        <v>No social</v>
      </c>
    </row>
    <row r="6986" spans="1:2" x14ac:dyDescent="0.25">
      <c r="A6986" t="str">
        <f>'Base Calificada'!A6987&amp;'Base Calificada'!D6987</f>
        <v>201310R001</v>
      </c>
      <c r="B6986" t="str">
        <f>'Base Calificada'!U6987</f>
        <v>Social</v>
      </c>
    </row>
    <row r="6987" spans="1:2" x14ac:dyDescent="0.25">
      <c r="A6987" t="str">
        <f>'Base Calificada'!A6988&amp;'Base Calificada'!D6988</f>
        <v>201310R002</v>
      </c>
      <c r="B6987" t="str">
        <f>'Base Calificada'!U6988</f>
        <v>No social</v>
      </c>
    </row>
    <row r="6988" spans="1:2" x14ac:dyDescent="0.25">
      <c r="A6988" t="str">
        <f>'Base Calificada'!A6989&amp;'Base Calificada'!D6989</f>
        <v>201310R003</v>
      </c>
      <c r="B6988" t="str">
        <f>'Base Calificada'!U6989</f>
        <v>No social</v>
      </c>
    </row>
    <row r="6989" spans="1:2" x14ac:dyDescent="0.25">
      <c r="A6989" t="str">
        <f>'Base Calificada'!A6990&amp;'Base Calificada'!D6990</f>
        <v>201310S016</v>
      </c>
      <c r="B6989" t="str">
        <f>'Base Calificada'!U6990</f>
        <v>Social</v>
      </c>
    </row>
    <row r="6990" spans="1:2" x14ac:dyDescent="0.25">
      <c r="A6990" t="str">
        <f>'Base Calificada'!A6991&amp;'Base Calificada'!D6991</f>
        <v>201310S017</v>
      </c>
      <c r="B6990" t="str">
        <f>'Base Calificada'!U6991</f>
        <v>Social</v>
      </c>
    </row>
    <row r="6991" spans="1:2" x14ac:dyDescent="0.25">
      <c r="A6991" t="str">
        <f>'Base Calificada'!A6992&amp;'Base Calificada'!D6992</f>
        <v>201310S020</v>
      </c>
      <c r="B6991" t="str">
        <f>'Base Calificada'!U6992</f>
        <v>Social</v>
      </c>
    </row>
    <row r="6992" spans="1:2" x14ac:dyDescent="0.25">
      <c r="A6992" t="str">
        <f>'Base Calificada'!A6993&amp;'Base Calificada'!D6993</f>
        <v>201310S021</v>
      </c>
      <c r="B6992" t="str">
        <f>'Base Calificada'!U6993</f>
        <v>Social</v>
      </c>
    </row>
    <row r="6993" spans="1:2" x14ac:dyDescent="0.25">
      <c r="A6993" t="str">
        <f>'Base Calificada'!A6994&amp;'Base Calificada'!D6994</f>
        <v>201310S151</v>
      </c>
      <c r="B6993" t="str">
        <f>'Base Calificada'!U6994</f>
        <v>Social</v>
      </c>
    </row>
    <row r="6994" spans="1:2" x14ac:dyDescent="0.25">
      <c r="A6994" t="str">
        <f>'Base Calificada'!A6995&amp;'Base Calificada'!D6995</f>
        <v>201310S214</v>
      </c>
      <c r="B6994" t="str">
        <f>'Base Calificada'!U6995</f>
        <v>Social</v>
      </c>
    </row>
    <row r="6995" spans="1:2" x14ac:dyDescent="0.25">
      <c r="A6995" t="str">
        <f>'Base Calificada'!A6996&amp;'Base Calificada'!D6996</f>
        <v>201310S220</v>
      </c>
      <c r="B6995" t="str">
        <f>'Base Calificada'!U6996</f>
        <v>Social</v>
      </c>
    </row>
    <row r="6996" spans="1:2" x14ac:dyDescent="0.25">
      <c r="A6996" t="str">
        <f>'Base Calificada'!A6997&amp;'Base Calificada'!D6997</f>
        <v>201310U003</v>
      </c>
      <c r="B6996" t="str">
        <f>'Base Calificada'!U6997</f>
        <v>Social</v>
      </c>
    </row>
    <row r="6997" spans="1:2" x14ac:dyDescent="0.25">
      <c r="A6997" t="str">
        <f>'Base Calificada'!A6998&amp;'Base Calificada'!D6998</f>
        <v>201310U004</v>
      </c>
      <c r="B6997" t="str">
        <f>'Base Calificada'!U6998</f>
        <v>Social</v>
      </c>
    </row>
    <row r="6998" spans="1:2" x14ac:dyDescent="0.25">
      <c r="A6998" t="str">
        <f>'Base Calificada'!A6999&amp;'Base Calificada'!D6999</f>
        <v>201310U006</v>
      </c>
      <c r="B6998" t="str">
        <f>'Base Calificada'!U6999</f>
        <v>Social</v>
      </c>
    </row>
    <row r="6999" spans="1:2" x14ac:dyDescent="0.25">
      <c r="A6999" t="str">
        <f>'Base Calificada'!A7000&amp;'Base Calificada'!D7000</f>
        <v>201311B001</v>
      </c>
      <c r="B6999" t="str">
        <f>'Base Calificada'!U7000</f>
        <v>Social</v>
      </c>
    </row>
    <row r="7000" spans="1:2" x14ac:dyDescent="0.25">
      <c r="A7000" t="str">
        <f>'Base Calificada'!A7001&amp;'Base Calificada'!D7001</f>
        <v>201311B002</v>
      </c>
      <c r="B7000" t="str">
        <f>'Base Calificada'!U7001</f>
        <v>Social</v>
      </c>
    </row>
    <row r="7001" spans="1:2" x14ac:dyDescent="0.25">
      <c r="A7001" t="str">
        <f>'Base Calificada'!A7002&amp;'Base Calificada'!D7002</f>
        <v>201311E003</v>
      </c>
      <c r="B7001" t="str">
        <f>'Base Calificada'!U7002</f>
        <v>Social</v>
      </c>
    </row>
    <row r="7002" spans="1:2" x14ac:dyDescent="0.25">
      <c r="A7002" t="str">
        <f>'Base Calificada'!A7003&amp;'Base Calificada'!D7003</f>
        <v>201311E005</v>
      </c>
      <c r="B7002" t="str">
        <f>'Base Calificada'!U7003</f>
        <v>Social</v>
      </c>
    </row>
    <row r="7003" spans="1:2" x14ac:dyDescent="0.25">
      <c r="A7003" t="str">
        <f>'Base Calificada'!A7004&amp;'Base Calificada'!D7004</f>
        <v>201311E007</v>
      </c>
      <c r="B7003" t="str">
        <f>'Base Calificada'!U7004</f>
        <v>Social</v>
      </c>
    </row>
    <row r="7004" spans="1:2" x14ac:dyDescent="0.25">
      <c r="A7004" t="str">
        <f>'Base Calificada'!A7005&amp;'Base Calificada'!D7005</f>
        <v>201311E008</v>
      </c>
      <c r="B7004" t="str">
        <f>'Base Calificada'!U7005</f>
        <v>Social</v>
      </c>
    </row>
    <row r="7005" spans="1:2" x14ac:dyDescent="0.25">
      <c r="A7005" t="str">
        <f>'Base Calificada'!A7006&amp;'Base Calificada'!D7006</f>
        <v>201311E009</v>
      </c>
      <c r="B7005" t="str">
        <f>'Base Calificada'!U7006</f>
        <v>Social</v>
      </c>
    </row>
    <row r="7006" spans="1:2" x14ac:dyDescent="0.25">
      <c r="A7006" t="str">
        <f>'Base Calificada'!A7007&amp;'Base Calificada'!D7007</f>
        <v>201311E010</v>
      </c>
      <c r="B7006" t="str">
        <f>'Base Calificada'!U7007</f>
        <v>Social</v>
      </c>
    </row>
    <row r="7007" spans="1:2" x14ac:dyDescent="0.25">
      <c r="A7007" t="str">
        <f>'Base Calificada'!A7008&amp;'Base Calificada'!D7008</f>
        <v>201311E011</v>
      </c>
      <c r="B7007" t="str">
        <f>'Base Calificada'!U7008</f>
        <v>Social</v>
      </c>
    </row>
    <row r="7008" spans="1:2" x14ac:dyDescent="0.25">
      <c r="A7008" t="str">
        <f>'Base Calificada'!A7009&amp;'Base Calificada'!D7009</f>
        <v>201311E012</v>
      </c>
      <c r="B7008" t="str">
        <f>'Base Calificada'!U7009</f>
        <v>Social</v>
      </c>
    </row>
    <row r="7009" spans="1:2" x14ac:dyDescent="0.25">
      <c r="A7009" t="str">
        <f>'Base Calificada'!A7010&amp;'Base Calificada'!D7010</f>
        <v>201311E013</v>
      </c>
      <c r="B7009" t="str">
        <f>'Base Calificada'!U7010</f>
        <v>Social</v>
      </c>
    </row>
    <row r="7010" spans="1:2" x14ac:dyDescent="0.25">
      <c r="A7010" t="str">
        <f>'Base Calificada'!A7011&amp;'Base Calificada'!D7011</f>
        <v>201311E014</v>
      </c>
      <c r="B7010" t="str">
        <f>'Base Calificada'!U7011</f>
        <v>Social</v>
      </c>
    </row>
    <row r="7011" spans="1:2" x14ac:dyDescent="0.25">
      <c r="A7011" t="str">
        <f>'Base Calificada'!A7012&amp;'Base Calificada'!D7012</f>
        <v>201311E015</v>
      </c>
      <c r="B7011" t="str">
        <f>'Base Calificada'!U7012</f>
        <v>Social</v>
      </c>
    </row>
    <row r="7012" spans="1:2" x14ac:dyDescent="0.25">
      <c r="A7012" t="str">
        <f>'Base Calificada'!A7013&amp;'Base Calificada'!D7013</f>
        <v>201311E016</v>
      </c>
      <c r="B7012" t="str">
        <f>'Base Calificada'!U7013</f>
        <v>Social</v>
      </c>
    </row>
    <row r="7013" spans="1:2" x14ac:dyDescent="0.25">
      <c r="A7013" t="str">
        <f>'Base Calificada'!A7014&amp;'Base Calificada'!D7014</f>
        <v>201311E017</v>
      </c>
      <c r="B7013" t="str">
        <f>'Base Calificada'!U7014</f>
        <v>Social</v>
      </c>
    </row>
    <row r="7014" spans="1:2" x14ac:dyDescent="0.25">
      <c r="A7014" t="str">
        <f>'Base Calificada'!A7015&amp;'Base Calificada'!D7015</f>
        <v>201311E020</v>
      </c>
      <c r="B7014" t="str">
        <f>'Base Calificada'!U7015</f>
        <v>Social</v>
      </c>
    </row>
    <row r="7015" spans="1:2" x14ac:dyDescent="0.25">
      <c r="A7015" t="str">
        <f>'Base Calificada'!A7016&amp;'Base Calificada'!D7016</f>
        <v>201311E021</v>
      </c>
      <c r="B7015" t="str">
        <f>'Base Calificada'!U7016</f>
        <v>Social</v>
      </c>
    </row>
    <row r="7016" spans="1:2" x14ac:dyDescent="0.25">
      <c r="A7016" t="str">
        <f>'Base Calificada'!A7017&amp;'Base Calificada'!D7017</f>
        <v>201311E022</v>
      </c>
      <c r="B7016" t="str">
        <f>'Base Calificada'!U7017</f>
        <v>Social</v>
      </c>
    </row>
    <row r="7017" spans="1:2" x14ac:dyDescent="0.25">
      <c r="A7017" t="str">
        <f>'Base Calificada'!A7018&amp;'Base Calificada'!D7018</f>
        <v>201311E028</v>
      </c>
      <c r="B7017" t="str">
        <f>'Base Calificada'!U7018</f>
        <v>Social</v>
      </c>
    </row>
    <row r="7018" spans="1:2" x14ac:dyDescent="0.25">
      <c r="A7018" t="str">
        <f>'Base Calificada'!A7019&amp;'Base Calificada'!D7019</f>
        <v>201311E032</v>
      </c>
      <c r="B7018" t="str">
        <f>'Base Calificada'!U7019</f>
        <v>Social</v>
      </c>
    </row>
    <row r="7019" spans="1:2" x14ac:dyDescent="0.25">
      <c r="A7019" t="str">
        <f>'Base Calificada'!A7020&amp;'Base Calificada'!D7020</f>
        <v>201311E039</v>
      </c>
      <c r="B7019" t="str">
        <f>'Base Calificada'!U7020</f>
        <v>Social</v>
      </c>
    </row>
    <row r="7020" spans="1:2" x14ac:dyDescent="0.25">
      <c r="A7020" t="str">
        <f>'Base Calificada'!A7021&amp;'Base Calificada'!D7021</f>
        <v>201311E040</v>
      </c>
      <c r="B7020" t="str">
        <f>'Base Calificada'!U7021</f>
        <v>Social</v>
      </c>
    </row>
    <row r="7021" spans="1:2" x14ac:dyDescent="0.25">
      <c r="A7021" t="str">
        <f>'Base Calificada'!A7022&amp;'Base Calificada'!D7022</f>
        <v>201311E041</v>
      </c>
      <c r="B7021" t="str">
        <f>'Base Calificada'!U7022</f>
        <v>No social</v>
      </c>
    </row>
    <row r="7022" spans="1:2" x14ac:dyDescent="0.25">
      <c r="A7022" t="str">
        <f>'Base Calificada'!A7023&amp;'Base Calificada'!D7023</f>
        <v>201311E042</v>
      </c>
      <c r="B7022" t="str">
        <f>'Base Calificada'!U7023</f>
        <v>Social</v>
      </c>
    </row>
    <row r="7023" spans="1:2" x14ac:dyDescent="0.25">
      <c r="A7023" t="str">
        <f>'Base Calificada'!A7024&amp;'Base Calificada'!D7024</f>
        <v>201311E043</v>
      </c>
      <c r="B7023" t="str">
        <f>'Base Calificada'!U7024</f>
        <v>Social</v>
      </c>
    </row>
    <row r="7024" spans="1:2" x14ac:dyDescent="0.25">
      <c r="A7024" t="str">
        <f>'Base Calificada'!A7025&amp;'Base Calificada'!D7025</f>
        <v>201311E045</v>
      </c>
      <c r="B7024" t="str">
        <f>'Base Calificada'!U7025</f>
        <v>Social</v>
      </c>
    </row>
    <row r="7025" spans="1:2" x14ac:dyDescent="0.25">
      <c r="A7025" t="str">
        <f>'Base Calificada'!A7026&amp;'Base Calificada'!D7026</f>
        <v>201311E046</v>
      </c>
      <c r="B7025" t="str">
        <f>'Base Calificada'!U7026</f>
        <v>Social</v>
      </c>
    </row>
    <row r="7026" spans="1:2" x14ac:dyDescent="0.25">
      <c r="A7026" t="str">
        <f>'Base Calificada'!A7027&amp;'Base Calificada'!D7027</f>
        <v>201311E047</v>
      </c>
      <c r="B7026" t="str">
        <f>'Base Calificada'!U7027</f>
        <v>Social</v>
      </c>
    </row>
    <row r="7027" spans="1:2" x14ac:dyDescent="0.25">
      <c r="A7027" t="str">
        <f>'Base Calificada'!A7028&amp;'Base Calificada'!D7028</f>
        <v>201311E048</v>
      </c>
      <c r="B7027" t="str">
        <f>'Base Calificada'!U7028</f>
        <v>Social</v>
      </c>
    </row>
    <row r="7028" spans="1:2" x14ac:dyDescent="0.25">
      <c r="A7028" t="str">
        <f>'Base Calificada'!A7029&amp;'Base Calificada'!D7029</f>
        <v>201311E057</v>
      </c>
      <c r="B7028" t="str">
        <f>'Base Calificada'!U7029</f>
        <v>Social</v>
      </c>
    </row>
    <row r="7029" spans="1:2" x14ac:dyDescent="0.25">
      <c r="A7029" t="str">
        <f>'Base Calificada'!A7030&amp;'Base Calificada'!D7030</f>
        <v>201311E060</v>
      </c>
      <c r="B7029" t="str">
        <f>'Base Calificada'!U7030</f>
        <v>Social</v>
      </c>
    </row>
    <row r="7030" spans="1:2" x14ac:dyDescent="0.25">
      <c r="A7030" t="str">
        <f>'Base Calificada'!A7031&amp;'Base Calificada'!D7031</f>
        <v>201311E062</v>
      </c>
      <c r="B7030" t="str">
        <f>'Base Calificada'!U7031</f>
        <v>Social</v>
      </c>
    </row>
    <row r="7031" spans="1:2" x14ac:dyDescent="0.25">
      <c r="A7031" t="str">
        <f>'Base Calificada'!A7032&amp;'Base Calificada'!D7032</f>
        <v>201311E063</v>
      </c>
      <c r="B7031" t="str">
        <f>'Base Calificada'!U7032</f>
        <v>Social</v>
      </c>
    </row>
    <row r="7032" spans="1:2" x14ac:dyDescent="0.25">
      <c r="A7032" t="str">
        <f>'Base Calificada'!A7033&amp;'Base Calificada'!D7033</f>
        <v>201311E064</v>
      </c>
      <c r="B7032" t="str">
        <f>'Base Calificada'!U7033</f>
        <v>Social</v>
      </c>
    </row>
    <row r="7033" spans="1:2" x14ac:dyDescent="0.25">
      <c r="A7033" t="str">
        <f>'Base Calificada'!A7034&amp;'Base Calificada'!D7034</f>
        <v>201311G001</v>
      </c>
      <c r="B7033" t="str">
        <f>'Base Calificada'!U7034</f>
        <v>Social</v>
      </c>
    </row>
    <row r="7034" spans="1:2" x14ac:dyDescent="0.25">
      <c r="A7034" t="str">
        <f>'Base Calificada'!A7035&amp;'Base Calificada'!D7035</f>
        <v>201311G008</v>
      </c>
      <c r="B7034" t="str">
        <f>'Base Calificada'!U7035</f>
        <v>Social</v>
      </c>
    </row>
    <row r="7035" spans="1:2" x14ac:dyDescent="0.25">
      <c r="A7035" t="str">
        <f>'Base Calificada'!A7036&amp;'Base Calificada'!D7036</f>
        <v>201311G009</v>
      </c>
      <c r="B7035" t="str">
        <f>'Base Calificada'!U7036</f>
        <v>Social</v>
      </c>
    </row>
    <row r="7036" spans="1:2" x14ac:dyDescent="0.25">
      <c r="A7036" t="str">
        <f>'Base Calificada'!A7037&amp;'Base Calificada'!D7037</f>
        <v>201311K009</v>
      </c>
      <c r="B7036" t="str">
        <f>'Base Calificada'!U7037</f>
        <v>Social</v>
      </c>
    </row>
    <row r="7037" spans="1:2" x14ac:dyDescent="0.25">
      <c r="A7037" t="str">
        <f>'Base Calificada'!A7038&amp;'Base Calificada'!D7038</f>
        <v>201311K010</v>
      </c>
      <c r="B7037" t="str">
        <f>'Base Calificada'!U7038</f>
        <v>Social</v>
      </c>
    </row>
    <row r="7038" spans="1:2" x14ac:dyDescent="0.25">
      <c r="A7038" t="str">
        <f>'Base Calificada'!A7039&amp;'Base Calificada'!D7039</f>
        <v>201311K027</v>
      </c>
      <c r="B7038" t="str">
        <f>'Base Calificada'!U7039</f>
        <v>Social</v>
      </c>
    </row>
    <row r="7039" spans="1:2" x14ac:dyDescent="0.25">
      <c r="A7039" t="str">
        <f>'Base Calificada'!A7040&amp;'Base Calificada'!D7040</f>
        <v>201311K028</v>
      </c>
      <c r="B7039" t="str">
        <f>'Base Calificada'!U7040</f>
        <v>Social</v>
      </c>
    </row>
    <row r="7040" spans="1:2" x14ac:dyDescent="0.25">
      <c r="A7040" t="str">
        <f>'Base Calificada'!A7041&amp;'Base Calificada'!D7041</f>
        <v>201311K046</v>
      </c>
      <c r="B7040" t="str">
        <f>'Base Calificada'!U7041</f>
        <v>Social</v>
      </c>
    </row>
    <row r="7041" spans="1:2" x14ac:dyDescent="0.25">
      <c r="A7041" t="str">
        <f>'Base Calificada'!A7042&amp;'Base Calificada'!D7042</f>
        <v>201311M001</v>
      </c>
      <c r="B7041" t="str">
        <f>'Base Calificada'!U7042</f>
        <v>No social</v>
      </c>
    </row>
    <row r="7042" spans="1:2" x14ac:dyDescent="0.25">
      <c r="A7042" t="str">
        <f>'Base Calificada'!A7043&amp;'Base Calificada'!D7043</f>
        <v>201311O001</v>
      </c>
      <c r="B7042" t="str">
        <f>'Base Calificada'!U7043</f>
        <v>No social</v>
      </c>
    </row>
    <row r="7043" spans="1:2" x14ac:dyDescent="0.25">
      <c r="A7043" t="str">
        <f>'Base Calificada'!A7044&amp;'Base Calificada'!D7044</f>
        <v>201311P001</v>
      </c>
      <c r="B7043" t="str">
        <f>'Base Calificada'!U7044</f>
        <v>Social</v>
      </c>
    </row>
    <row r="7044" spans="1:2" x14ac:dyDescent="0.25">
      <c r="A7044" t="str">
        <f>'Base Calificada'!A7045&amp;'Base Calificada'!D7045</f>
        <v>201311P003</v>
      </c>
      <c r="B7044" t="str">
        <f>'Base Calificada'!U7045</f>
        <v>Social</v>
      </c>
    </row>
    <row r="7045" spans="1:2" x14ac:dyDescent="0.25">
      <c r="A7045" t="str">
        <f>'Base Calificada'!A7046&amp;'Base Calificada'!D7046</f>
        <v>201311P004</v>
      </c>
      <c r="B7045" t="str">
        <f>'Base Calificada'!U7046</f>
        <v>Social</v>
      </c>
    </row>
    <row r="7046" spans="1:2" x14ac:dyDescent="0.25">
      <c r="A7046" t="str">
        <f>'Base Calificada'!A7047&amp;'Base Calificada'!D7047</f>
        <v>201311P005</v>
      </c>
      <c r="B7046" t="str">
        <f>'Base Calificada'!U7047</f>
        <v>Social</v>
      </c>
    </row>
    <row r="7047" spans="1:2" x14ac:dyDescent="0.25">
      <c r="A7047" t="str">
        <f>'Base Calificada'!A7048&amp;'Base Calificada'!D7048</f>
        <v>201311R010</v>
      </c>
      <c r="B7047" t="str">
        <f>'Base Calificada'!U7048</f>
        <v>Social</v>
      </c>
    </row>
    <row r="7048" spans="1:2" x14ac:dyDescent="0.25">
      <c r="A7048" t="str">
        <f>'Base Calificada'!A7049&amp;'Base Calificada'!D7049</f>
        <v>201311R012</v>
      </c>
      <c r="B7048" t="str">
        <f>'Base Calificada'!U7049</f>
        <v>Social</v>
      </c>
    </row>
    <row r="7049" spans="1:2" x14ac:dyDescent="0.25">
      <c r="A7049" t="str">
        <f>'Base Calificada'!A7050&amp;'Base Calificada'!D7050</f>
        <v>201311R046</v>
      </c>
      <c r="B7049" t="str">
        <f>'Base Calificada'!U7050</f>
        <v>Social</v>
      </c>
    </row>
    <row r="7050" spans="1:2" x14ac:dyDescent="0.25">
      <c r="A7050" t="str">
        <f>'Base Calificada'!A7051&amp;'Base Calificada'!D7051</f>
        <v>201311R068</v>
      </c>
      <c r="B7050" t="str">
        <f>'Base Calificada'!U7051</f>
        <v>Social</v>
      </c>
    </row>
    <row r="7051" spans="1:2" x14ac:dyDescent="0.25">
      <c r="A7051" t="str">
        <f>'Base Calificada'!A7052&amp;'Base Calificada'!D7052</f>
        <v>201311R069</v>
      </c>
      <c r="B7051" t="str">
        <f>'Base Calificada'!U7052</f>
        <v>No social</v>
      </c>
    </row>
    <row r="7052" spans="1:2" x14ac:dyDescent="0.25">
      <c r="A7052" t="str">
        <f>'Base Calificada'!A7053&amp;'Base Calificada'!D7053</f>
        <v>201311R070</v>
      </c>
      <c r="B7052" t="str">
        <f>'Base Calificada'!U7053</f>
        <v>No social</v>
      </c>
    </row>
    <row r="7053" spans="1:2" x14ac:dyDescent="0.25">
      <c r="A7053" t="str">
        <f>'Base Calificada'!A7054&amp;'Base Calificada'!D7054</f>
        <v>201311S027</v>
      </c>
      <c r="B7053" t="str">
        <f>'Base Calificada'!U7054</f>
        <v>Social</v>
      </c>
    </row>
    <row r="7054" spans="1:2" x14ac:dyDescent="0.25">
      <c r="A7054" t="str">
        <f>'Base Calificada'!A7055&amp;'Base Calificada'!D7055</f>
        <v>201311S028</v>
      </c>
      <c r="B7054" t="str">
        <f>'Base Calificada'!U7055</f>
        <v>Social</v>
      </c>
    </row>
    <row r="7055" spans="1:2" x14ac:dyDescent="0.25">
      <c r="A7055" t="str">
        <f>'Base Calificada'!A7056&amp;'Base Calificada'!D7056</f>
        <v>201311S029</v>
      </c>
      <c r="B7055" t="str">
        <f>'Base Calificada'!U7056</f>
        <v>Social</v>
      </c>
    </row>
    <row r="7056" spans="1:2" x14ac:dyDescent="0.25">
      <c r="A7056" t="str">
        <f>'Base Calificada'!A7057&amp;'Base Calificada'!D7057</f>
        <v>201311S033</v>
      </c>
      <c r="B7056" t="str">
        <f>'Base Calificada'!U7057</f>
        <v>Social</v>
      </c>
    </row>
    <row r="7057" spans="1:2" x14ac:dyDescent="0.25">
      <c r="A7057" t="str">
        <f>'Base Calificada'!A7058&amp;'Base Calificada'!D7058</f>
        <v>201311S035</v>
      </c>
      <c r="B7057" t="str">
        <f>'Base Calificada'!U7058</f>
        <v>Social</v>
      </c>
    </row>
    <row r="7058" spans="1:2" x14ac:dyDescent="0.25">
      <c r="A7058" t="str">
        <f>'Base Calificada'!A7059&amp;'Base Calificada'!D7059</f>
        <v>201311S072</v>
      </c>
      <c r="B7058" t="str">
        <f>'Base Calificada'!U7059</f>
        <v>Social</v>
      </c>
    </row>
    <row r="7059" spans="1:2" x14ac:dyDescent="0.25">
      <c r="A7059" t="str">
        <f>'Base Calificada'!A7060&amp;'Base Calificada'!D7060</f>
        <v>201311S108</v>
      </c>
      <c r="B7059" t="str">
        <f>'Base Calificada'!U7060</f>
        <v>Social</v>
      </c>
    </row>
    <row r="7060" spans="1:2" x14ac:dyDescent="0.25">
      <c r="A7060" t="str">
        <f>'Base Calificada'!A7061&amp;'Base Calificada'!D7061</f>
        <v>201311S111</v>
      </c>
      <c r="B7060" t="str">
        <f>'Base Calificada'!U7061</f>
        <v>Social</v>
      </c>
    </row>
    <row r="7061" spans="1:2" x14ac:dyDescent="0.25">
      <c r="A7061" t="str">
        <f>'Base Calificada'!A7062&amp;'Base Calificada'!D7062</f>
        <v>201311S119</v>
      </c>
      <c r="B7061" t="str">
        <f>'Base Calificada'!U7062</f>
        <v>Social</v>
      </c>
    </row>
    <row r="7062" spans="1:2" x14ac:dyDescent="0.25">
      <c r="A7062" t="str">
        <f>'Base Calificada'!A7063&amp;'Base Calificada'!D7063</f>
        <v>201311S126</v>
      </c>
      <c r="B7062" t="str">
        <f>'Base Calificada'!U7063</f>
        <v>Social</v>
      </c>
    </row>
    <row r="7063" spans="1:2" x14ac:dyDescent="0.25">
      <c r="A7063" t="str">
        <f>'Base Calificada'!A7064&amp;'Base Calificada'!D7064</f>
        <v>201311S127</v>
      </c>
      <c r="B7063" t="str">
        <f>'Base Calificada'!U7064</f>
        <v>Social</v>
      </c>
    </row>
    <row r="7064" spans="1:2" x14ac:dyDescent="0.25">
      <c r="A7064" t="str">
        <f>'Base Calificada'!A7065&amp;'Base Calificada'!D7065</f>
        <v>201311S128</v>
      </c>
      <c r="B7064" t="str">
        <f>'Base Calificada'!U7065</f>
        <v>Social</v>
      </c>
    </row>
    <row r="7065" spans="1:2" x14ac:dyDescent="0.25">
      <c r="A7065" t="str">
        <f>'Base Calificada'!A7066&amp;'Base Calificada'!D7066</f>
        <v>201311S152</v>
      </c>
      <c r="B7065" t="str">
        <f>'Base Calificada'!U7066</f>
        <v>Social</v>
      </c>
    </row>
    <row r="7066" spans="1:2" x14ac:dyDescent="0.25">
      <c r="A7066" t="str">
        <f>'Base Calificada'!A7067&amp;'Base Calificada'!D7067</f>
        <v>201311S156</v>
      </c>
      <c r="B7066" t="str">
        <f>'Base Calificada'!U7067</f>
        <v>Social</v>
      </c>
    </row>
    <row r="7067" spans="1:2" x14ac:dyDescent="0.25">
      <c r="A7067" t="str">
        <f>'Base Calificada'!A7068&amp;'Base Calificada'!D7068</f>
        <v>201311S204</v>
      </c>
      <c r="B7067" t="str">
        <f>'Base Calificada'!U7068</f>
        <v>Social</v>
      </c>
    </row>
    <row r="7068" spans="1:2" x14ac:dyDescent="0.25">
      <c r="A7068" t="str">
        <f>'Base Calificada'!A7069&amp;'Base Calificada'!D7069</f>
        <v>201311S205</v>
      </c>
      <c r="B7068" t="str">
        <f>'Base Calificada'!U7069</f>
        <v>Social</v>
      </c>
    </row>
    <row r="7069" spans="1:2" x14ac:dyDescent="0.25">
      <c r="A7069" t="str">
        <f>'Base Calificada'!A7070&amp;'Base Calificada'!D7070</f>
        <v>201311S206</v>
      </c>
      <c r="B7069" t="str">
        <f>'Base Calificada'!U7070</f>
        <v>Social</v>
      </c>
    </row>
    <row r="7070" spans="1:2" x14ac:dyDescent="0.25">
      <c r="A7070" t="str">
        <f>'Base Calificada'!A7071&amp;'Base Calificada'!D7071</f>
        <v>201311S207</v>
      </c>
      <c r="B7070" t="str">
        <f>'Base Calificada'!U7071</f>
        <v>Social</v>
      </c>
    </row>
    <row r="7071" spans="1:2" x14ac:dyDescent="0.25">
      <c r="A7071" t="str">
        <f>'Base Calificada'!A7072&amp;'Base Calificada'!D7072</f>
        <v>201311S208</v>
      </c>
      <c r="B7071" t="str">
        <f>'Base Calificada'!U7072</f>
        <v>Social</v>
      </c>
    </row>
    <row r="7072" spans="1:2" x14ac:dyDescent="0.25">
      <c r="A7072" t="str">
        <f>'Base Calificada'!A7073&amp;'Base Calificada'!D7073</f>
        <v>201311S209</v>
      </c>
      <c r="B7072" t="str">
        <f>'Base Calificada'!U7073</f>
        <v>Social</v>
      </c>
    </row>
    <row r="7073" spans="1:2" x14ac:dyDescent="0.25">
      <c r="A7073" t="str">
        <f>'Base Calificada'!A7074&amp;'Base Calificada'!D7074</f>
        <v>201311S221</v>
      </c>
      <c r="B7073" t="str">
        <f>'Base Calificada'!U7074</f>
        <v>Social</v>
      </c>
    </row>
    <row r="7074" spans="1:2" x14ac:dyDescent="0.25">
      <c r="A7074" t="str">
        <f>'Base Calificada'!A7075&amp;'Base Calificada'!D7075</f>
        <v>201311S222</v>
      </c>
      <c r="B7074" t="str">
        <f>'Base Calificada'!U7075</f>
        <v>Social</v>
      </c>
    </row>
    <row r="7075" spans="1:2" x14ac:dyDescent="0.25">
      <c r="A7075" t="str">
        <f>'Base Calificada'!A7076&amp;'Base Calificada'!D7076</f>
        <v>201311S235</v>
      </c>
      <c r="B7075" t="str">
        <f>'Base Calificada'!U7076</f>
        <v>Social</v>
      </c>
    </row>
    <row r="7076" spans="1:2" x14ac:dyDescent="0.25">
      <c r="A7076" t="str">
        <f>'Base Calificada'!A7077&amp;'Base Calificada'!D7077</f>
        <v>201311U006</v>
      </c>
      <c r="B7076" t="str">
        <f>'Base Calificada'!U7077</f>
        <v>Social</v>
      </c>
    </row>
    <row r="7077" spans="1:2" x14ac:dyDescent="0.25">
      <c r="A7077" t="str">
        <f>'Base Calificada'!A7078&amp;'Base Calificada'!D7078</f>
        <v>201311U008</v>
      </c>
      <c r="B7077" t="str">
        <f>'Base Calificada'!U7078</f>
        <v>Social</v>
      </c>
    </row>
    <row r="7078" spans="1:2" x14ac:dyDescent="0.25">
      <c r="A7078" t="str">
        <f>'Base Calificada'!A7079&amp;'Base Calificada'!D7079</f>
        <v>201311U015</v>
      </c>
      <c r="B7078" t="str">
        <f>'Base Calificada'!U7079</f>
        <v>Social</v>
      </c>
    </row>
    <row r="7079" spans="1:2" x14ac:dyDescent="0.25">
      <c r="A7079" t="str">
        <f>'Base Calificada'!A7080&amp;'Base Calificada'!D7080</f>
        <v>201311U016</v>
      </c>
      <c r="B7079" t="str">
        <f>'Base Calificada'!U7080</f>
        <v>Social</v>
      </c>
    </row>
    <row r="7080" spans="1:2" x14ac:dyDescent="0.25">
      <c r="A7080" t="str">
        <f>'Base Calificada'!A7081&amp;'Base Calificada'!D7081</f>
        <v>201311U017</v>
      </c>
      <c r="B7080" t="str">
        <f>'Base Calificada'!U7081</f>
        <v>Social</v>
      </c>
    </row>
    <row r="7081" spans="1:2" x14ac:dyDescent="0.25">
      <c r="A7081" t="str">
        <f>'Base Calificada'!A7082&amp;'Base Calificada'!D7082</f>
        <v>201311U018</v>
      </c>
      <c r="B7081" t="str">
        <f>'Base Calificada'!U7082</f>
        <v>Social</v>
      </c>
    </row>
    <row r="7082" spans="1:2" x14ac:dyDescent="0.25">
      <c r="A7082" t="str">
        <f>'Base Calificada'!A7083&amp;'Base Calificada'!D7083</f>
        <v>201311U019</v>
      </c>
      <c r="B7082" t="str">
        <f>'Base Calificada'!U7083</f>
        <v>Social</v>
      </c>
    </row>
    <row r="7083" spans="1:2" x14ac:dyDescent="0.25">
      <c r="A7083" t="str">
        <f>'Base Calificada'!A7084&amp;'Base Calificada'!D7084</f>
        <v>201311U020</v>
      </c>
      <c r="B7083" t="str">
        <f>'Base Calificada'!U7084</f>
        <v>Social</v>
      </c>
    </row>
    <row r="7084" spans="1:2" x14ac:dyDescent="0.25">
      <c r="A7084" t="str">
        <f>'Base Calificada'!A7085&amp;'Base Calificada'!D7085</f>
        <v>201311U022</v>
      </c>
      <c r="B7084" t="str">
        <f>'Base Calificada'!U7085</f>
        <v>Social</v>
      </c>
    </row>
    <row r="7085" spans="1:2" x14ac:dyDescent="0.25">
      <c r="A7085" t="str">
        <f>'Base Calificada'!A7086&amp;'Base Calificada'!D7086</f>
        <v>201311U023</v>
      </c>
      <c r="B7085" t="str">
        <f>'Base Calificada'!U7086</f>
        <v>Social</v>
      </c>
    </row>
    <row r="7086" spans="1:2" x14ac:dyDescent="0.25">
      <c r="A7086" t="str">
        <f>'Base Calificada'!A7087&amp;'Base Calificada'!D7087</f>
        <v>201311U024</v>
      </c>
      <c r="B7086" t="str">
        <f>'Base Calificada'!U7087</f>
        <v>Social</v>
      </c>
    </row>
    <row r="7087" spans="1:2" x14ac:dyDescent="0.25">
      <c r="A7087" t="str">
        <f>'Base Calificada'!A7088&amp;'Base Calificada'!D7088</f>
        <v>201311U026</v>
      </c>
      <c r="B7087" t="str">
        <f>'Base Calificada'!U7088</f>
        <v>Social</v>
      </c>
    </row>
    <row r="7088" spans="1:2" x14ac:dyDescent="0.25">
      <c r="A7088" t="str">
        <f>'Base Calificada'!A7089&amp;'Base Calificada'!D7089</f>
        <v>201311U027</v>
      </c>
      <c r="B7088" t="str">
        <f>'Base Calificada'!U7089</f>
        <v>Social</v>
      </c>
    </row>
    <row r="7089" spans="1:2" x14ac:dyDescent="0.25">
      <c r="A7089" t="str">
        <f>'Base Calificada'!A7090&amp;'Base Calificada'!D7090</f>
        <v>201311U030</v>
      </c>
      <c r="B7089" t="str">
        <f>'Base Calificada'!U7090</f>
        <v>Social</v>
      </c>
    </row>
    <row r="7090" spans="1:2" x14ac:dyDescent="0.25">
      <c r="A7090" t="str">
        <f>'Base Calificada'!A7091&amp;'Base Calificada'!D7091</f>
        <v>201311U031</v>
      </c>
      <c r="B7090" t="str">
        <f>'Base Calificada'!U7091</f>
        <v>Social</v>
      </c>
    </row>
    <row r="7091" spans="1:2" x14ac:dyDescent="0.25">
      <c r="A7091" t="str">
        <f>'Base Calificada'!A7092&amp;'Base Calificada'!D7092</f>
        <v>201311U033</v>
      </c>
      <c r="B7091" t="str">
        <f>'Base Calificada'!U7092</f>
        <v>Social</v>
      </c>
    </row>
    <row r="7092" spans="1:2" x14ac:dyDescent="0.25">
      <c r="A7092" t="str">
        <f>'Base Calificada'!A7093&amp;'Base Calificada'!D7093</f>
        <v>201311U038</v>
      </c>
      <c r="B7092" t="str">
        <f>'Base Calificada'!U7093</f>
        <v>Social</v>
      </c>
    </row>
    <row r="7093" spans="1:2" x14ac:dyDescent="0.25">
      <c r="A7093" t="str">
        <f>'Base Calificada'!A7094&amp;'Base Calificada'!D7094</f>
        <v>201311U039</v>
      </c>
      <c r="B7093" t="str">
        <f>'Base Calificada'!U7094</f>
        <v>Social</v>
      </c>
    </row>
    <row r="7094" spans="1:2" x14ac:dyDescent="0.25">
      <c r="A7094" t="str">
        <f>'Base Calificada'!A7095&amp;'Base Calificada'!D7095</f>
        <v>201311U040</v>
      </c>
      <c r="B7094" t="str">
        <f>'Base Calificada'!U7095</f>
        <v>Social</v>
      </c>
    </row>
    <row r="7095" spans="1:2" x14ac:dyDescent="0.25">
      <c r="A7095" t="str">
        <f>'Base Calificada'!A7096&amp;'Base Calificada'!D7096</f>
        <v>201311U042</v>
      </c>
      <c r="B7095" t="str">
        <f>'Base Calificada'!U7096</f>
        <v>Social</v>
      </c>
    </row>
    <row r="7096" spans="1:2" x14ac:dyDescent="0.25">
      <c r="A7096" t="str">
        <f>'Base Calificada'!A7097&amp;'Base Calificada'!D7097</f>
        <v>201311U044</v>
      </c>
      <c r="B7096" t="str">
        <f>'Base Calificada'!U7097</f>
        <v>Social</v>
      </c>
    </row>
    <row r="7097" spans="1:2" x14ac:dyDescent="0.25">
      <c r="A7097" t="str">
        <f>'Base Calificada'!A7098&amp;'Base Calificada'!D7098</f>
        <v>201311U045</v>
      </c>
      <c r="B7097" t="str">
        <f>'Base Calificada'!U7098</f>
        <v>Social</v>
      </c>
    </row>
    <row r="7098" spans="1:2" x14ac:dyDescent="0.25">
      <c r="A7098" t="str">
        <f>'Base Calificada'!A7099&amp;'Base Calificada'!D7099</f>
        <v>201311U046</v>
      </c>
      <c r="B7098" t="str">
        <f>'Base Calificada'!U7099</f>
        <v>Social</v>
      </c>
    </row>
    <row r="7099" spans="1:2" x14ac:dyDescent="0.25">
      <c r="A7099" t="str">
        <f>'Base Calificada'!A7100&amp;'Base Calificada'!D7100</f>
        <v>201311U047</v>
      </c>
      <c r="B7099" t="str">
        <f>'Base Calificada'!U7100</f>
        <v>Social</v>
      </c>
    </row>
    <row r="7100" spans="1:2" x14ac:dyDescent="0.25">
      <c r="A7100" t="str">
        <f>'Base Calificada'!A7101&amp;'Base Calificada'!D7101</f>
        <v>201311U051</v>
      </c>
      <c r="B7100" t="str">
        <f>'Base Calificada'!U7101</f>
        <v>Social</v>
      </c>
    </row>
    <row r="7101" spans="1:2" x14ac:dyDescent="0.25">
      <c r="A7101" t="str">
        <f>'Base Calificada'!A7102&amp;'Base Calificada'!D7102</f>
        <v>201311U055</v>
      </c>
      <c r="B7101" t="str">
        <f>'Base Calificada'!U7102</f>
        <v>Social</v>
      </c>
    </row>
    <row r="7102" spans="1:2" x14ac:dyDescent="0.25">
      <c r="A7102" t="str">
        <f>'Base Calificada'!A7103&amp;'Base Calificada'!D7103</f>
        <v>201311U059</v>
      </c>
      <c r="B7102" t="str">
        <f>'Base Calificada'!U7103</f>
        <v>Social</v>
      </c>
    </row>
    <row r="7103" spans="1:2" x14ac:dyDescent="0.25">
      <c r="A7103" t="str">
        <f>'Base Calificada'!A7104&amp;'Base Calificada'!D7104</f>
        <v>201311U066</v>
      </c>
      <c r="B7103" t="str">
        <f>'Base Calificada'!U7104</f>
        <v>Social</v>
      </c>
    </row>
    <row r="7104" spans="1:2" x14ac:dyDescent="0.25">
      <c r="A7104" t="str">
        <f>'Base Calificada'!A7105&amp;'Base Calificada'!D7105</f>
        <v>201311U067</v>
      </c>
      <c r="B7104" t="str">
        <f>'Base Calificada'!U7105</f>
        <v>Social</v>
      </c>
    </row>
    <row r="7105" spans="1:2" x14ac:dyDescent="0.25">
      <c r="A7105" t="str">
        <f>'Base Calificada'!A7106&amp;'Base Calificada'!D7106</f>
        <v>201311U068</v>
      </c>
      <c r="B7105" t="str">
        <f>'Base Calificada'!U7106</f>
        <v>Social</v>
      </c>
    </row>
    <row r="7106" spans="1:2" x14ac:dyDescent="0.25">
      <c r="A7106" t="str">
        <f>'Base Calificada'!A7107&amp;'Base Calificada'!D7107</f>
        <v>201311U070</v>
      </c>
      <c r="B7106" t="str">
        <f>'Base Calificada'!U7107</f>
        <v>Social</v>
      </c>
    </row>
    <row r="7107" spans="1:2" x14ac:dyDescent="0.25">
      <c r="A7107" t="str">
        <f>'Base Calificada'!A7108&amp;'Base Calificada'!D7108</f>
        <v>201311U072</v>
      </c>
      <c r="B7107" t="str">
        <f>'Base Calificada'!U7108</f>
        <v>Social</v>
      </c>
    </row>
    <row r="7108" spans="1:2" x14ac:dyDescent="0.25">
      <c r="A7108" t="str">
        <f>'Base Calificada'!A7109&amp;'Base Calificada'!D7109</f>
        <v>201311U073</v>
      </c>
      <c r="B7108" t="str">
        <f>'Base Calificada'!U7109</f>
        <v>Social</v>
      </c>
    </row>
    <row r="7109" spans="1:2" x14ac:dyDescent="0.25">
      <c r="A7109" t="str">
        <f>'Base Calificada'!A7110&amp;'Base Calificada'!D7110</f>
        <v>201311U074</v>
      </c>
      <c r="B7109" t="str">
        <f>'Base Calificada'!U7110</f>
        <v>Social</v>
      </c>
    </row>
    <row r="7110" spans="1:2" x14ac:dyDescent="0.25">
      <c r="A7110" t="str">
        <f>'Base Calificada'!A7111&amp;'Base Calificada'!D7111</f>
        <v>201311U077</v>
      </c>
      <c r="B7110" t="str">
        <f>'Base Calificada'!U7111</f>
        <v>Social</v>
      </c>
    </row>
    <row r="7111" spans="1:2" x14ac:dyDescent="0.25">
      <c r="A7111" t="str">
        <f>'Base Calificada'!A7112&amp;'Base Calificada'!D7112</f>
        <v>201311U078</v>
      </c>
      <c r="B7111" t="str">
        <f>'Base Calificada'!U7112</f>
        <v>Social</v>
      </c>
    </row>
    <row r="7112" spans="1:2" x14ac:dyDescent="0.25">
      <c r="A7112" t="str">
        <f>'Base Calificada'!A7113&amp;'Base Calificada'!D7113</f>
        <v>201312E010</v>
      </c>
      <c r="B7112" t="str">
        <f>'Base Calificada'!U7113</f>
        <v>Social</v>
      </c>
    </row>
    <row r="7113" spans="1:2" x14ac:dyDescent="0.25">
      <c r="A7113" t="str">
        <f>'Base Calificada'!A7114&amp;'Base Calificada'!D7114</f>
        <v>201312E019</v>
      </c>
      <c r="B7113" t="str">
        <f>'Base Calificada'!U7114</f>
        <v>Social</v>
      </c>
    </row>
    <row r="7114" spans="1:2" x14ac:dyDescent="0.25">
      <c r="A7114" t="str">
        <f>'Base Calificada'!A7115&amp;'Base Calificada'!D7115</f>
        <v>201312E020</v>
      </c>
      <c r="B7114" t="str">
        <f>'Base Calificada'!U7115</f>
        <v>Social</v>
      </c>
    </row>
    <row r="7115" spans="1:2" x14ac:dyDescent="0.25">
      <c r="A7115" t="str">
        <f>'Base Calificada'!A7116&amp;'Base Calificada'!D7116</f>
        <v>201312E022</v>
      </c>
      <c r="B7115" t="str">
        <f>'Base Calificada'!U7116</f>
        <v>Social</v>
      </c>
    </row>
    <row r="7116" spans="1:2" x14ac:dyDescent="0.25">
      <c r="A7116" t="str">
        <f>'Base Calificada'!A7117&amp;'Base Calificada'!D7117</f>
        <v>201312E023</v>
      </c>
      <c r="B7116" t="str">
        <f>'Base Calificada'!U7117</f>
        <v>Social</v>
      </c>
    </row>
    <row r="7117" spans="1:2" x14ac:dyDescent="0.25">
      <c r="A7117" t="str">
        <f>'Base Calificada'!A7118&amp;'Base Calificada'!D7118</f>
        <v>201312E025</v>
      </c>
      <c r="B7117" t="str">
        <f>'Base Calificada'!U7118</f>
        <v>Social</v>
      </c>
    </row>
    <row r="7118" spans="1:2" x14ac:dyDescent="0.25">
      <c r="A7118" t="str">
        <f>'Base Calificada'!A7119&amp;'Base Calificada'!D7119</f>
        <v>201312E036</v>
      </c>
      <c r="B7118" t="str">
        <f>'Base Calificada'!U7119</f>
        <v>Social</v>
      </c>
    </row>
    <row r="7119" spans="1:2" x14ac:dyDescent="0.25">
      <c r="A7119" t="str">
        <f>'Base Calificada'!A7120&amp;'Base Calificada'!D7120</f>
        <v>201312G004</v>
      </c>
      <c r="B7119" t="str">
        <f>'Base Calificada'!U7120</f>
        <v>Social</v>
      </c>
    </row>
    <row r="7120" spans="1:2" x14ac:dyDescent="0.25">
      <c r="A7120" t="str">
        <f>'Base Calificada'!A7121&amp;'Base Calificada'!D7121</f>
        <v>201312K011</v>
      </c>
      <c r="B7120" t="str">
        <f>'Base Calificada'!U7121</f>
        <v>Social</v>
      </c>
    </row>
    <row r="7121" spans="1:2" x14ac:dyDescent="0.25">
      <c r="A7121" t="str">
        <f>'Base Calificada'!A7122&amp;'Base Calificada'!D7122</f>
        <v>201312K025</v>
      </c>
      <c r="B7121" t="str">
        <f>'Base Calificada'!U7122</f>
        <v>Social</v>
      </c>
    </row>
    <row r="7122" spans="1:2" x14ac:dyDescent="0.25">
      <c r="A7122" t="str">
        <f>'Base Calificada'!A7123&amp;'Base Calificada'!D7123</f>
        <v>201312K027</v>
      </c>
      <c r="B7122" t="str">
        <f>'Base Calificada'!U7123</f>
        <v>Social</v>
      </c>
    </row>
    <row r="7123" spans="1:2" x14ac:dyDescent="0.25">
      <c r="A7123" t="str">
        <f>'Base Calificada'!A7124&amp;'Base Calificada'!D7124</f>
        <v>201312M001</v>
      </c>
      <c r="B7123" t="str">
        <f>'Base Calificada'!U7124</f>
        <v>No social</v>
      </c>
    </row>
    <row r="7124" spans="1:2" x14ac:dyDescent="0.25">
      <c r="A7124" t="str">
        <f>'Base Calificada'!A7125&amp;'Base Calificada'!D7125</f>
        <v>201312O001</v>
      </c>
      <c r="B7124" t="str">
        <f>'Base Calificada'!U7125</f>
        <v>No social</v>
      </c>
    </row>
    <row r="7125" spans="1:2" x14ac:dyDescent="0.25">
      <c r="A7125" t="str">
        <f>'Base Calificada'!A7126&amp;'Base Calificada'!D7126</f>
        <v>201312P012</v>
      </c>
      <c r="B7125" t="str">
        <f>'Base Calificada'!U7126</f>
        <v>Social</v>
      </c>
    </row>
    <row r="7126" spans="1:2" x14ac:dyDescent="0.25">
      <c r="A7126" t="str">
        <f>'Base Calificada'!A7127&amp;'Base Calificada'!D7127</f>
        <v>201312P013</v>
      </c>
      <c r="B7126" t="str">
        <f>'Base Calificada'!U7127</f>
        <v>Social</v>
      </c>
    </row>
    <row r="7127" spans="1:2" x14ac:dyDescent="0.25">
      <c r="A7127" t="str">
        <f>'Base Calificada'!A7128&amp;'Base Calificada'!D7128</f>
        <v>201312P014</v>
      </c>
      <c r="B7127" t="str">
        <f>'Base Calificada'!U7128</f>
        <v>Social</v>
      </c>
    </row>
    <row r="7128" spans="1:2" x14ac:dyDescent="0.25">
      <c r="A7128" t="str">
        <f>'Base Calificada'!A7129&amp;'Base Calificada'!D7129</f>
        <v>201312P016</v>
      </c>
      <c r="B7128" t="str">
        <f>'Base Calificada'!U7129</f>
        <v>Social</v>
      </c>
    </row>
    <row r="7129" spans="1:2" x14ac:dyDescent="0.25">
      <c r="A7129" t="str">
        <f>'Base Calificada'!A7130&amp;'Base Calificada'!D7130</f>
        <v>201312P017</v>
      </c>
      <c r="B7129" t="str">
        <f>'Base Calificada'!U7130</f>
        <v>Social</v>
      </c>
    </row>
    <row r="7130" spans="1:2" x14ac:dyDescent="0.25">
      <c r="A7130" t="str">
        <f>'Base Calificada'!A7131&amp;'Base Calificada'!D7131</f>
        <v>201312R001</v>
      </c>
      <c r="B7130" t="str">
        <f>'Base Calificada'!U7131</f>
        <v>Social</v>
      </c>
    </row>
    <row r="7131" spans="1:2" x14ac:dyDescent="0.25">
      <c r="A7131" t="str">
        <f>'Base Calificada'!A7132&amp;'Base Calificada'!D7132</f>
        <v>201312S037</v>
      </c>
      <c r="B7131" t="str">
        <f>'Base Calificada'!U7132</f>
        <v>Social</v>
      </c>
    </row>
    <row r="7132" spans="1:2" x14ac:dyDescent="0.25">
      <c r="A7132" t="str">
        <f>'Base Calificada'!A7133&amp;'Base Calificada'!D7133</f>
        <v>201312S039</v>
      </c>
      <c r="B7132" t="str">
        <f>'Base Calificada'!U7133</f>
        <v>Social</v>
      </c>
    </row>
    <row r="7133" spans="1:2" x14ac:dyDescent="0.25">
      <c r="A7133" t="str">
        <f>'Base Calificada'!A7134&amp;'Base Calificada'!D7134</f>
        <v>201312S072</v>
      </c>
      <c r="B7133" t="str">
        <f>'Base Calificada'!U7134</f>
        <v>Social</v>
      </c>
    </row>
    <row r="7134" spans="1:2" x14ac:dyDescent="0.25">
      <c r="A7134" t="str">
        <f>'Base Calificada'!A7135&amp;'Base Calificada'!D7135</f>
        <v>201312S149</v>
      </c>
      <c r="B7134" t="str">
        <f>'Base Calificada'!U7135</f>
        <v>Social</v>
      </c>
    </row>
    <row r="7135" spans="1:2" x14ac:dyDescent="0.25">
      <c r="A7135" t="str">
        <f>'Base Calificada'!A7136&amp;'Base Calificada'!D7136</f>
        <v>201312S150</v>
      </c>
      <c r="B7135" t="str">
        <f>'Base Calificada'!U7136</f>
        <v>Social</v>
      </c>
    </row>
    <row r="7136" spans="1:2" x14ac:dyDescent="0.25">
      <c r="A7136" t="str">
        <f>'Base Calificada'!A7137&amp;'Base Calificada'!D7137</f>
        <v>201312S174</v>
      </c>
      <c r="B7136" t="str">
        <f>'Base Calificada'!U7137</f>
        <v>Social</v>
      </c>
    </row>
    <row r="7137" spans="1:2" x14ac:dyDescent="0.25">
      <c r="A7137" t="str">
        <f>'Base Calificada'!A7138&amp;'Base Calificada'!D7138</f>
        <v>201312S200</v>
      </c>
      <c r="B7137" t="str">
        <f>'Base Calificada'!U7138</f>
        <v>Social</v>
      </c>
    </row>
    <row r="7138" spans="1:2" x14ac:dyDescent="0.25">
      <c r="A7138" t="str">
        <f>'Base Calificada'!A7139&amp;'Base Calificada'!D7139</f>
        <v>201312S201</v>
      </c>
      <c r="B7138" t="str">
        <f>'Base Calificada'!U7139</f>
        <v>Social</v>
      </c>
    </row>
    <row r="7139" spans="1:2" x14ac:dyDescent="0.25">
      <c r="A7139" t="str">
        <f>'Base Calificada'!A7140&amp;'Base Calificada'!D7140</f>
        <v>201312S202</v>
      </c>
      <c r="B7139" t="str">
        <f>'Base Calificada'!U7140</f>
        <v>Social</v>
      </c>
    </row>
    <row r="7140" spans="1:2" x14ac:dyDescent="0.25">
      <c r="A7140" t="str">
        <f>'Base Calificada'!A7141&amp;'Base Calificada'!D7141</f>
        <v>201312U005</v>
      </c>
      <c r="B7140" t="str">
        <f>'Base Calificada'!U7141</f>
        <v>Social</v>
      </c>
    </row>
    <row r="7141" spans="1:2" x14ac:dyDescent="0.25">
      <c r="A7141" t="str">
        <f>'Base Calificada'!A7142&amp;'Base Calificada'!D7142</f>
        <v>201312U006</v>
      </c>
      <c r="B7141" t="str">
        <f>'Base Calificada'!U7142</f>
        <v>Social</v>
      </c>
    </row>
    <row r="7142" spans="1:2" x14ac:dyDescent="0.25">
      <c r="A7142" t="str">
        <f>'Base Calificada'!A7143&amp;'Base Calificada'!D7143</f>
        <v>201312U007</v>
      </c>
      <c r="B7142" t="str">
        <f>'Base Calificada'!U7143</f>
        <v>Social</v>
      </c>
    </row>
    <row r="7143" spans="1:2" x14ac:dyDescent="0.25">
      <c r="A7143" t="str">
        <f>'Base Calificada'!A7144&amp;'Base Calificada'!D7144</f>
        <v>201312U008</v>
      </c>
      <c r="B7143" t="str">
        <f>'Base Calificada'!U7144</f>
        <v>Social</v>
      </c>
    </row>
    <row r="7144" spans="1:2" x14ac:dyDescent="0.25">
      <c r="A7144" t="str">
        <f>'Base Calificada'!A7145&amp;'Base Calificada'!D7145</f>
        <v>201312U009</v>
      </c>
      <c r="B7144" t="str">
        <f>'Base Calificada'!U7145</f>
        <v>Social</v>
      </c>
    </row>
    <row r="7145" spans="1:2" x14ac:dyDescent="0.25">
      <c r="A7145" t="str">
        <f>'Base Calificada'!A7146&amp;'Base Calificada'!D7146</f>
        <v>201312U012</v>
      </c>
      <c r="B7145" t="str">
        <f>'Base Calificada'!U7146</f>
        <v>Social</v>
      </c>
    </row>
    <row r="7146" spans="1:2" x14ac:dyDescent="0.25">
      <c r="A7146" t="str">
        <f>'Base Calificada'!A7147&amp;'Base Calificada'!D7147</f>
        <v>201313A001</v>
      </c>
      <c r="B7146" t="str">
        <f>'Base Calificada'!U7147</f>
        <v>No social</v>
      </c>
    </row>
    <row r="7147" spans="1:2" x14ac:dyDescent="0.25">
      <c r="A7147" t="str">
        <f>'Base Calificada'!A7148&amp;'Base Calificada'!D7148</f>
        <v>201313A002</v>
      </c>
      <c r="B7147" t="str">
        <f>'Base Calificada'!U7148</f>
        <v>Social</v>
      </c>
    </row>
    <row r="7148" spans="1:2" x14ac:dyDescent="0.25">
      <c r="A7148" t="str">
        <f>'Base Calificada'!A7149&amp;'Base Calificada'!D7149</f>
        <v>201313A003</v>
      </c>
      <c r="B7148" t="str">
        <f>'Base Calificada'!U7149</f>
        <v>No social</v>
      </c>
    </row>
    <row r="7149" spans="1:2" x14ac:dyDescent="0.25">
      <c r="A7149" t="str">
        <f>'Base Calificada'!A7150&amp;'Base Calificada'!D7150</f>
        <v>201313A004</v>
      </c>
      <c r="B7149" t="str">
        <f>'Base Calificada'!U7150</f>
        <v>No social</v>
      </c>
    </row>
    <row r="7150" spans="1:2" x14ac:dyDescent="0.25">
      <c r="A7150" t="str">
        <f>'Base Calificada'!A7151&amp;'Base Calificada'!D7151</f>
        <v>201313A006</v>
      </c>
      <c r="B7150" t="str">
        <f>'Base Calificada'!U7151</f>
        <v>No social</v>
      </c>
    </row>
    <row r="7151" spans="1:2" x14ac:dyDescent="0.25">
      <c r="A7151" t="str">
        <f>'Base Calificada'!A7152&amp;'Base Calificada'!D7152</f>
        <v>201313A007</v>
      </c>
      <c r="B7151" t="str">
        <f>'Base Calificada'!U7152</f>
        <v>Social</v>
      </c>
    </row>
    <row r="7152" spans="1:2" x14ac:dyDescent="0.25">
      <c r="A7152" t="str">
        <f>'Base Calificada'!A7153&amp;'Base Calificada'!D7153</f>
        <v>201313A008</v>
      </c>
      <c r="B7152" t="str">
        <f>'Base Calificada'!U7153</f>
        <v>No social</v>
      </c>
    </row>
    <row r="7153" spans="1:2" x14ac:dyDescent="0.25">
      <c r="A7153" t="str">
        <f>'Base Calificada'!A7154&amp;'Base Calificada'!D7154</f>
        <v>201313A009</v>
      </c>
      <c r="B7153" t="str">
        <f>'Base Calificada'!U7154</f>
        <v>No social</v>
      </c>
    </row>
    <row r="7154" spans="1:2" x14ac:dyDescent="0.25">
      <c r="A7154" t="str">
        <f>'Base Calificada'!A7155&amp;'Base Calificada'!D7155</f>
        <v>201313K012</v>
      </c>
      <c r="B7154" t="str">
        <f>'Base Calificada'!U7155</f>
        <v>Social</v>
      </c>
    </row>
    <row r="7155" spans="1:2" x14ac:dyDescent="0.25">
      <c r="A7155" t="str">
        <f>'Base Calificada'!A7156&amp;'Base Calificada'!D7156</f>
        <v>201313K019</v>
      </c>
      <c r="B7155" t="str">
        <f>'Base Calificada'!U7156</f>
        <v>No social</v>
      </c>
    </row>
    <row r="7156" spans="1:2" x14ac:dyDescent="0.25">
      <c r="A7156" t="str">
        <f>'Base Calificada'!A7157&amp;'Base Calificada'!D7157</f>
        <v>201313K027</v>
      </c>
      <c r="B7156" t="str">
        <f>'Base Calificada'!U7157</f>
        <v>No social</v>
      </c>
    </row>
    <row r="7157" spans="1:2" x14ac:dyDescent="0.25">
      <c r="A7157" t="str">
        <f>'Base Calificada'!A7158&amp;'Base Calificada'!D7158</f>
        <v>201313M001</v>
      </c>
      <c r="B7157" t="str">
        <f>'Base Calificada'!U7158</f>
        <v>No social</v>
      </c>
    </row>
    <row r="7158" spans="1:2" x14ac:dyDescent="0.25">
      <c r="A7158" t="str">
        <f>'Base Calificada'!A7159&amp;'Base Calificada'!D7159</f>
        <v>201313R010</v>
      </c>
      <c r="B7158" t="str">
        <f>'Base Calificada'!U7159</f>
        <v>Social</v>
      </c>
    </row>
    <row r="7159" spans="1:2" x14ac:dyDescent="0.25">
      <c r="A7159" t="str">
        <f>'Base Calificada'!A7160&amp;'Base Calificada'!D7160</f>
        <v>201313R011</v>
      </c>
      <c r="B7159" t="str">
        <f>'Base Calificada'!U7160</f>
        <v>Social</v>
      </c>
    </row>
    <row r="7160" spans="1:2" x14ac:dyDescent="0.25">
      <c r="A7160" t="str">
        <f>'Base Calificada'!A7161&amp;'Base Calificada'!D7161</f>
        <v>201314E001</v>
      </c>
      <c r="B7160" t="str">
        <f>'Base Calificada'!U7161</f>
        <v>Social</v>
      </c>
    </row>
    <row r="7161" spans="1:2" x14ac:dyDescent="0.25">
      <c r="A7161" t="str">
        <f>'Base Calificada'!A7162&amp;'Base Calificada'!D7162</f>
        <v>201314E002</v>
      </c>
      <c r="B7161" t="str">
        <f>'Base Calificada'!U7162</f>
        <v>Social</v>
      </c>
    </row>
    <row r="7162" spans="1:2" x14ac:dyDescent="0.25">
      <c r="A7162" t="str">
        <f>'Base Calificada'!A7163&amp;'Base Calificada'!D7163</f>
        <v>201314E003</v>
      </c>
      <c r="B7162" t="str">
        <f>'Base Calificada'!U7163</f>
        <v>Social</v>
      </c>
    </row>
    <row r="7163" spans="1:2" x14ac:dyDescent="0.25">
      <c r="A7163" t="str">
        <f>'Base Calificada'!A7164&amp;'Base Calificada'!D7164</f>
        <v>201314E004</v>
      </c>
      <c r="B7163" t="str">
        <f>'Base Calificada'!U7164</f>
        <v>Social</v>
      </c>
    </row>
    <row r="7164" spans="1:2" x14ac:dyDescent="0.25">
      <c r="A7164" t="str">
        <f>'Base Calificada'!A7165&amp;'Base Calificada'!D7165</f>
        <v>201314E005</v>
      </c>
      <c r="B7164" t="str">
        <f>'Base Calificada'!U7165</f>
        <v>Social</v>
      </c>
    </row>
    <row r="7165" spans="1:2" x14ac:dyDescent="0.25">
      <c r="A7165" t="str">
        <f>'Base Calificada'!A7166&amp;'Base Calificada'!D7166</f>
        <v>201314E006</v>
      </c>
      <c r="B7165" t="str">
        <f>'Base Calificada'!U7166</f>
        <v>Social</v>
      </c>
    </row>
    <row r="7166" spans="1:2" x14ac:dyDescent="0.25">
      <c r="A7166" t="str">
        <f>'Base Calificada'!A7167&amp;'Base Calificada'!D7167</f>
        <v>201314E007</v>
      </c>
      <c r="B7166" t="str">
        <f>'Base Calificada'!U7167</f>
        <v>Social</v>
      </c>
    </row>
    <row r="7167" spans="1:2" x14ac:dyDescent="0.25">
      <c r="A7167" t="str">
        <f>'Base Calificada'!A7168&amp;'Base Calificada'!D7168</f>
        <v>201314E008</v>
      </c>
      <c r="B7167" t="str">
        <f>'Base Calificada'!U7168</f>
        <v>Social</v>
      </c>
    </row>
    <row r="7168" spans="1:2" x14ac:dyDescent="0.25">
      <c r="A7168" t="str">
        <f>'Base Calificada'!A7169&amp;'Base Calificada'!D7169</f>
        <v>201314E010</v>
      </c>
      <c r="B7168" t="str">
        <f>'Base Calificada'!U7169</f>
        <v>Social</v>
      </c>
    </row>
    <row r="7169" spans="1:2" x14ac:dyDescent="0.25">
      <c r="A7169" t="str">
        <f>'Base Calificada'!A7170&amp;'Base Calificada'!D7170</f>
        <v>201314E011</v>
      </c>
      <c r="B7169" t="str">
        <f>'Base Calificada'!U7170</f>
        <v>Social</v>
      </c>
    </row>
    <row r="7170" spans="1:2" x14ac:dyDescent="0.25">
      <c r="A7170" t="str">
        <f>'Base Calificada'!A7171&amp;'Base Calificada'!D7171</f>
        <v>201314K026</v>
      </c>
      <c r="B7170" t="str">
        <f>'Base Calificada'!U7171</f>
        <v>No social</v>
      </c>
    </row>
    <row r="7171" spans="1:2" x14ac:dyDescent="0.25">
      <c r="A7171" t="str">
        <f>'Base Calificada'!A7172&amp;'Base Calificada'!D7172</f>
        <v>201314K027</v>
      </c>
      <c r="B7171" t="str">
        <f>'Base Calificada'!U7172</f>
        <v>Social</v>
      </c>
    </row>
    <row r="7172" spans="1:2" x14ac:dyDescent="0.25">
      <c r="A7172" t="str">
        <f>'Base Calificada'!A7173&amp;'Base Calificada'!D7173</f>
        <v>201314M001</v>
      </c>
      <c r="B7172" t="str">
        <f>'Base Calificada'!U7173</f>
        <v>No social</v>
      </c>
    </row>
    <row r="7173" spans="1:2" x14ac:dyDescent="0.25">
      <c r="A7173" t="str">
        <f>'Base Calificada'!A7174&amp;'Base Calificada'!D7174</f>
        <v>201314O001</v>
      </c>
      <c r="B7173" t="str">
        <f>'Base Calificada'!U7174</f>
        <v>No social</v>
      </c>
    </row>
    <row r="7174" spans="1:2" x14ac:dyDescent="0.25">
      <c r="A7174" t="str">
        <f>'Base Calificada'!A7175&amp;'Base Calificada'!D7175</f>
        <v>201314P001</v>
      </c>
      <c r="B7174" t="str">
        <f>'Base Calificada'!U7175</f>
        <v>Social</v>
      </c>
    </row>
    <row r="7175" spans="1:2" x14ac:dyDescent="0.25">
      <c r="A7175" t="str">
        <f>'Base Calificada'!A7176&amp;'Base Calificada'!D7176</f>
        <v>201314P002</v>
      </c>
      <c r="B7175" t="str">
        <f>'Base Calificada'!U7176</f>
        <v>Social</v>
      </c>
    </row>
    <row r="7176" spans="1:2" x14ac:dyDescent="0.25">
      <c r="A7176" t="str">
        <f>'Base Calificada'!A7177&amp;'Base Calificada'!D7177</f>
        <v>201314R001</v>
      </c>
      <c r="B7176" t="str">
        <f>'Base Calificada'!U7177</f>
        <v>Social</v>
      </c>
    </row>
    <row r="7177" spans="1:2" x14ac:dyDescent="0.25">
      <c r="A7177" t="str">
        <f>'Base Calificada'!A7178&amp;'Base Calificada'!D7178</f>
        <v>201314S043</v>
      </c>
      <c r="B7177" t="str">
        <f>'Base Calificada'!U7178</f>
        <v>Social</v>
      </c>
    </row>
    <row r="7178" spans="1:2" x14ac:dyDescent="0.25">
      <c r="A7178" t="str">
        <f>'Base Calificada'!A7179&amp;'Base Calificada'!D7179</f>
        <v>201314U001</v>
      </c>
      <c r="B7178" t="str">
        <f>'Base Calificada'!U7179</f>
        <v>Social</v>
      </c>
    </row>
    <row r="7179" spans="1:2" x14ac:dyDescent="0.25">
      <c r="A7179" t="str">
        <f>'Base Calificada'!A7180&amp;'Base Calificada'!D7180</f>
        <v>201314U002</v>
      </c>
      <c r="B7179" t="str">
        <f>'Base Calificada'!U7180</f>
        <v>Social</v>
      </c>
    </row>
    <row r="7180" spans="1:2" x14ac:dyDescent="0.25">
      <c r="A7180" t="str">
        <f>'Base Calificada'!A7181&amp;'Base Calificada'!D7181</f>
        <v>201315E001</v>
      </c>
      <c r="B7180" t="str">
        <f>'Base Calificada'!U7181</f>
        <v>Social</v>
      </c>
    </row>
    <row r="7181" spans="1:2" x14ac:dyDescent="0.25">
      <c r="A7181" t="str">
        <f>'Base Calificada'!A7182&amp;'Base Calificada'!D7182</f>
        <v>201315E002</v>
      </c>
      <c r="B7181" t="str">
        <f>'Base Calificada'!U7182</f>
        <v>Social</v>
      </c>
    </row>
    <row r="7182" spans="1:2" x14ac:dyDescent="0.25">
      <c r="A7182" t="str">
        <f>'Base Calificada'!A7183&amp;'Base Calificada'!D7183</f>
        <v>201315E003</v>
      </c>
      <c r="B7182" t="str">
        <f>'Base Calificada'!U7183</f>
        <v>Social</v>
      </c>
    </row>
    <row r="7183" spans="1:2" x14ac:dyDescent="0.25">
      <c r="A7183" t="str">
        <f>'Base Calificada'!A7184&amp;'Base Calificada'!D7184</f>
        <v>201315E004</v>
      </c>
      <c r="B7183" t="str">
        <f>'Base Calificada'!U7184</f>
        <v>Social</v>
      </c>
    </row>
    <row r="7184" spans="1:2" x14ac:dyDescent="0.25">
      <c r="A7184" t="str">
        <f>'Base Calificada'!A7185&amp;'Base Calificada'!D7185</f>
        <v>201315F001</v>
      </c>
      <c r="B7184" t="str">
        <f>'Base Calificada'!U7185</f>
        <v>Social</v>
      </c>
    </row>
    <row r="7185" spans="1:2" x14ac:dyDescent="0.25">
      <c r="A7185" t="str">
        <f>'Base Calificada'!A7186&amp;'Base Calificada'!D7186</f>
        <v>201315F002</v>
      </c>
      <c r="B7185" t="str">
        <f>'Base Calificada'!U7186</f>
        <v>Social</v>
      </c>
    </row>
    <row r="7186" spans="1:2" x14ac:dyDescent="0.25">
      <c r="A7186" t="str">
        <f>'Base Calificada'!A7187&amp;'Base Calificada'!D7187</f>
        <v>201315G001</v>
      </c>
      <c r="B7186" t="str">
        <f>'Base Calificada'!U7187</f>
        <v>Social</v>
      </c>
    </row>
    <row r="7187" spans="1:2" x14ac:dyDescent="0.25">
      <c r="A7187" t="str">
        <f>'Base Calificada'!A7188&amp;'Base Calificada'!D7188</f>
        <v>201315K027</v>
      </c>
      <c r="B7187" t="str">
        <f>'Base Calificada'!U7188</f>
        <v>Social</v>
      </c>
    </row>
    <row r="7188" spans="1:2" x14ac:dyDescent="0.25">
      <c r="A7188" t="str">
        <f>'Base Calificada'!A7189&amp;'Base Calificada'!D7189</f>
        <v>201315L001</v>
      </c>
      <c r="B7188" t="str">
        <f>'Base Calificada'!U7189</f>
        <v>Social</v>
      </c>
    </row>
    <row r="7189" spans="1:2" x14ac:dyDescent="0.25">
      <c r="A7189" t="str">
        <f>'Base Calificada'!A7190&amp;'Base Calificada'!D7190</f>
        <v>201315M001</v>
      </c>
      <c r="B7189" t="str">
        <f>'Base Calificada'!U7190</f>
        <v>No social</v>
      </c>
    </row>
    <row r="7190" spans="1:2" x14ac:dyDescent="0.25">
      <c r="A7190" t="str">
        <f>'Base Calificada'!A7191&amp;'Base Calificada'!D7191</f>
        <v>201315O001</v>
      </c>
      <c r="B7190" t="str">
        <f>'Base Calificada'!U7191</f>
        <v>No social</v>
      </c>
    </row>
    <row r="7191" spans="1:2" x14ac:dyDescent="0.25">
      <c r="A7191" t="str">
        <f>'Base Calificada'!A7192&amp;'Base Calificada'!D7192</f>
        <v>201315P001</v>
      </c>
      <c r="B7191" t="str">
        <f>'Base Calificada'!U7192</f>
        <v>Social</v>
      </c>
    </row>
    <row r="7192" spans="1:2" x14ac:dyDescent="0.25">
      <c r="A7192" t="str">
        <f>'Base Calificada'!A7193&amp;'Base Calificada'!D7193</f>
        <v>201315P003</v>
      </c>
      <c r="B7192" t="str">
        <f>'Base Calificada'!U7193</f>
        <v>Social</v>
      </c>
    </row>
    <row r="7193" spans="1:2" x14ac:dyDescent="0.25">
      <c r="A7193" t="str">
        <f>'Base Calificada'!A7194&amp;'Base Calificada'!D7194</f>
        <v>201315P004</v>
      </c>
      <c r="B7193" t="str">
        <f>'Base Calificada'!U7194</f>
        <v>Social</v>
      </c>
    </row>
    <row r="7194" spans="1:2" x14ac:dyDescent="0.25">
      <c r="A7194" t="str">
        <f>'Base Calificada'!A7195&amp;'Base Calificada'!D7195</f>
        <v>201315P005</v>
      </c>
      <c r="B7194" t="str">
        <f>'Base Calificada'!U7195</f>
        <v>Social</v>
      </c>
    </row>
    <row r="7195" spans="1:2" x14ac:dyDescent="0.25">
      <c r="A7195" t="str">
        <f>'Base Calificada'!A7196&amp;'Base Calificada'!D7196</f>
        <v>201315R001</v>
      </c>
      <c r="B7195" t="str">
        <f>'Base Calificada'!U7196</f>
        <v>Social</v>
      </c>
    </row>
    <row r="7196" spans="1:2" x14ac:dyDescent="0.25">
      <c r="A7196" t="str">
        <f>'Base Calificada'!A7197&amp;'Base Calificada'!D7197</f>
        <v>201315R002</v>
      </c>
      <c r="B7196" t="str">
        <f>'Base Calificada'!U7197</f>
        <v>Social</v>
      </c>
    </row>
    <row r="7197" spans="1:2" x14ac:dyDescent="0.25">
      <c r="A7197" t="str">
        <f>'Base Calificada'!A7198&amp;'Base Calificada'!D7198</f>
        <v>201315R003</v>
      </c>
      <c r="B7197" t="str">
        <f>'Base Calificada'!U7198</f>
        <v>Social</v>
      </c>
    </row>
    <row r="7198" spans="1:2" x14ac:dyDescent="0.25">
      <c r="A7198" t="str">
        <f>'Base Calificada'!A7199&amp;'Base Calificada'!D7199</f>
        <v>201315S048</v>
      </c>
      <c r="B7198" t="str">
        <f>'Base Calificada'!U7199</f>
        <v>Social</v>
      </c>
    </row>
    <row r="7199" spans="1:2" x14ac:dyDescent="0.25">
      <c r="A7199" t="str">
        <f>'Base Calificada'!A7200&amp;'Base Calificada'!D7200</f>
        <v>201315S058</v>
      </c>
      <c r="B7199" t="str">
        <f>'Base Calificada'!U7200</f>
        <v>Social</v>
      </c>
    </row>
    <row r="7200" spans="1:2" x14ac:dyDescent="0.25">
      <c r="A7200" t="str">
        <f>'Base Calificada'!A7201&amp;'Base Calificada'!D7201</f>
        <v>201315S088</v>
      </c>
      <c r="B7200" t="str">
        <f>'Base Calificada'!U7201</f>
        <v>Social</v>
      </c>
    </row>
    <row r="7201" spans="1:2" x14ac:dyDescent="0.25">
      <c r="A7201" t="str">
        <f>'Base Calificada'!A7202&amp;'Base Calificada'!D7202</f>
        <v>201315S089</v>
      </c>
      <c r="B7201" t="str">
        <f>'Base Calificada'!U7202</f>
        <v>Social</v>
      </c>
    </row>
    <row r="7202" spans="1:2" x14ac:dyDescent="0.25">
      <c r="A7202" t="str">
        <f>'Base Calificada'!A7203&amp;'Base Calificada'!D7203</f>
        <v>201315S117</v>
      </c>
      <c r="B7202" t="str">
        <f>'Base Calificada'!U7203</f>
        <v>Social</v>
      </c>
    </row>
    <row r="7203" spans="1:2" x14ac:dyDescent="0.25">
      <c r="A7203" t="str">
        <f>'Base Calificada'!A7204&amp;'Base Calificada'!D7204</f>
        <v>201315S175</v>
      </c>
      <c r="B7203" t="str">
        <f>'Base Calificada'!U7204</f>
        <v>Social</v>
      </c>
    </row>
    <row r="7204" spans="1:2" x14ac:dyDescent="0.25">
      <c r="A7204" t="str">
        <f>'Base Calificada'!A7205&amp;'Base Calificada'!D7205</f>
        <v>201315S177</v>
      </c>
      <c r="B7204" t="str">
        <f>'Base Calificada'!U7205</f>
        <v>Social</v>
      </c>
    </row>
    <row r="7205" spans="1:2" x14ac:dyDescent="0.25">
      <c r="A7205" t="str">
        <f>'Base Calificada'!A7206&amp;'Base Calificada'!D7206</f>
        <v>201315S203</v>
      </c>
      <c r="B7205" t="str">
        <f>'Base Calificada'!U7206</f>
        <v>Social</v>
      </c>
    </row>
    <row r="7206" spans="1:2" x14ac:dyDescent="0.25">
      <c r="A7206" t="str">
        <f>'Base Calificada'!A7207&amp;'Base Calificada'!D7207</f>
        <v>201315S213</v>
      </c>
      <c r="B7206" t="str">
        <f>'Base Calificada'!U7207</f>
        <v>Social</v>
      </c>
    </row>
    <row r="7207" spans="1:2" x14ac:dyDescent="0.25">
      <c r="A7207" t="str">
        <f>'Base Calificada'!A7208&amp;'Base Calificada'!D7208</f>
        <v>201315S237</v>
      </c>
      <c r="B7207" t="str">
        <f>'Base Calificada'!U7208</f>
        <v>Social</v>
      </c>
    </row>
    <row r="7208" spans="1:2" x14ac:dyDescent="0.25">
      <c r="A7208" t="str">
        <f>'Base Calificada'!A7209&amp;'Base Calificada'!D7209</f>
        <v>201315U001</v>
      </c>
      <c r="B7208" t="str">
        <f>'Base Calificada'!U7209</f>
        <v>Social</v>
      </c>
    </row>
    <row r="7209" spans="1:2" x14ac:dyDescent="0.25">
      <c r="A7209" t="str">
        <f>'Base Calificada'!A7210&amp;'Base Calificada'!D7210</f>
        <v>201315U002</v>
      </c>
      <c r="B7209" t="str">
        <f>'Base Calificada'!U7210</f>
        <v>Social</v>
      </c>
    </row>
    <row r="7210" spans="1:2" x14ac:dyDescent="0.25">
      <c r="A7210" t="str">
        <f>'Base Calificada'!A7211&amp;'Base Calificada'!D7211</f>
        <v>201315U003</v>
      </c>
      <c r="B7210" t="str">
        <f>'Base Calificada'!U7211</f>
        <v>Social</v>
      </c>
    </row>
    <row r="7211" spans="1:2" x14ac:dyDescent="0.25">
      <c r="A7211" t="str">
        <f>'Base Calificada'!A7212&amp;'Base Calificada'!D7212</f>
        <v>201315U004</v>
      </c>
      <c r="B7211" t="str">
        <f>'Base Calificada'!U7212</f>
        <v>Social</v>
      </c>
    </row>
    <row r="7212" spans="1:2" x14ac:dyDescent="0.25">
      <c r="A7212" t="str">
        <f>'Base Calificada'!A7213&amp;'Base Calificada'!D7213</f>
        <v>201316E001</v>
      </c>
      <c r="B7212" t="str">
        <f>'Base Calificada'!U7213</f>
        <v>Social</v>
      </c>
    </row>
    <row r="7213" spans="1:2" x14ac:dyDescent="0.25">
      <c r="A7213" t="str">
        <f>'Base Calificada'!A7214&amp;'Base Calificada'!D7214</f>
        <v>201316E002</v>
      </c>
      <c r="B7213" t="str">
        <f>'Base Calificada'!U7214</f>
        <v>Social</v>
      </c>
    </row>
    <row r="7214" spans="1:2" x14ac:dyDescent="0.25">
      <c r="A7214" t="str">
        <f>'Base Calificada'!A7215&amp;'Base Calificada'!D7215</f>
        <v>201316E004</v>
      </c>
      <c r="B7214" t="str">
        <f>'Base Calificada'!U7215</f>
        <v>Social</v>
      </c>
    </row>
    <row r="7215" spans="1:2" x14ac:dyDescent="0.25">
      <c r="A7215" t="str">
        <f>'Base Calificada'!A7216&amp;'Base Calificada'!D7216</f>
        <v>201316E005</v>
      </c>
      <c r="B7215" t="str">
        <f>'Base Calificada'!U7216</f>
        <v>Social</v>
      </c>
    </row>
    <row r="7216" spans="1:2" x14ac:dyDescent="0.25">
      <c r="A7216" t="str">
        <f>'Base Calificada'!A7217&amp;'Base Calificada'!D7217</f>
        <v>201316E006</v>
      </c>
      <c r="B7216" t="str">
        <f>'Base Calificada'!U7217</f>
        <v>Social</v>
      </c>
    </row>
    <row r="7217" spans="1:2" x14ac:dyDescent="0.25">
      <c r="A7217" t="str">
        <f>'Base Calificada'!A7218&amp;'Base Calificada'!D7218</f>
        <v>201316E007</v>
      </c>
      <c r="B7217" t="str">
        <f>'Base Calificada'!U7218</f>
        <v>Social</v>
      </c>
    </row>
    <row r="7218" spans="1:2" x14ac:dyDescent="0.25">
      <c r="A7218" t="str">
        <f>'Base Calificada'!A7219&amp;'Base Calificada'!D7219</f>
        <v>201316E008</v>
      </c>
      <c r="B7218" t="str">
        <f>'Base Calificada'!U7219</f>
        <v>Social</v>
      </c>
    </row>
    <row r="7219" spans="1:2" x14ac:dyDescent="0.25">
      <c r="A7219" t="str">
        <f>'Base Calificada'!A7220&amp;'Base Calificada'!D7220</f>
        <v>201316E009</v>
      </c>
      <c r="B7219" t="str">
        <f>'Base Calificada'!U7220</f>
        <v>Social</v>
      </c>
    </row>
    <row r="7220" spans="1:2" x14ac:dyDescent="0.25">
      <c r="A7220" t="str">
        <f>'Base Calificada'!A7221&amp;'Base Calificada'!D7221</f>
        <v>201316E014</v>
      </c>
      <c r="B7220" t="str">
        <f>'Base Calificada'!U7221</f>
        <v>Social</v>
      </c>
    </row>
    <row r="7221" spans="1:2" x14ac:dyDescent="0.25">
      <c r="A7221" t="str">
        <f>'Base Calificada'!A7222&amp;'Base Calificada'!D7222</f>
        <v>201316G001</v>
      </c>
      <c r="B7221" t="str">
        <f>'Base Calificada'!U7222</f>
        <v>Social</v>
      </c>
    </row>
    <row r="7222" spans="1:2" x14ac:dyDescent="0.25">
      <c r="A7222" t="str">
        <f>'Base Calificada'!A7223&amp;'Base Calificada'!D7223</f>
        <v>201316G003</v>
      </c>
      <c r="B7222" t="str">
        <f>'Base Calificada'!U7223</f>
        <v>Social</v>
      </c>
    </row>
    <row r="7223" spans="1:2" x14ac:dyDescent="0.25">
      <c r="A7223" t="str">
        <f>'Base Calificada'!A7224&amp;'Base Calificada'!D7224</f>
        <v>201316G005</v>
      </c>
      <c r="B7223" t="str">
        <f>'Base Calificada'!U7224</f>
        <v>Social</v>
      </c>
    </row>
    <row r="7224" spans="1:2" x14ac:dyDescent="0.25">
      <c r="A7224" t="str">
        <f>'Base Calificada'!A7225&amp;'Base Calificada'!D7225</f>
        <v>201316G010</v>
      </c>
      <c r="B7224" t="str">
        <f>'Base Calificada'!U7225</f>
        <v>Social</v>
      </c>
    </row>
    <row r="7225" spans="1:2" x14ac:dyDescent="0.25">
      <c r="A7225" t="str">
        <f>'Base Calificada'!A7226&amp;'Base Calificada'!D7226</f>
        <v>201316G013</v>
      </c>
      <c r="B7225" t="str">
        <f>'Base Calificada'!U7226</f>
        <v>Social</v>
      </c>
    </row>
    <row r="7226" spans="1:2" x14ac:dyDescent="0.25">
      <c r="A7226" t="str">
        <f>'Base Calificada'!A7227&amp;'Base Calificada'!D7227</f>
        <v>201316G021</v>
      </c>
      <c r="B7226" t="str">
        <f>'Base Calificada'!U7227</f>
        <v>Social</v>
      </c>
    </row>
    <row r="7227" spans="1:2" x14ac:dyDescent="0.25">
      <c r="A7227" t="str">
        <f>'Base Calificada'!A7228&amp;'Base Calificada'!D7228</f>
        <v>201316G022</v>
      </c>
      <c r="B7227" t="str">
        <f>'Base Calificada'!U7228</f>
        <v>Social</v>
      </c>
    </row>
    <row r="7228" spans="1:2" x14ac:dyDescent="0.25">
      <c r="A7228" t="str">
        <f>'Base Calificada'!A7229&amp;'Base Calificada'!D7229</f>
        <v>201316G023</v>
      </c>
      <c r="B7228" t="str">
        <f>'Base Calificada'!U7229</f>
        <v>Social</v>
      </c>
    </row>
    <row r="7229" spans="1:2" x14ac:dyDescent="0.25">
      <c r="A7229" t="str">
        <f>'Base Calificada'!A7230&amp;'Base Calificada'!D7230</f>
        <v>201316G024</v>
      </c>
      <c r="B7229" t="str">
        <f>'Base Calificada'!U7230</f>
        <v>Social</v>
      </c>
    </row>
    <row r="7230" spans="1:2" x14ac:dyDescent="0.25">
      <c r="A7230" t="str">
        <f>'Base Calificada'!A7231&amp;'Base Calificada'!D7231</f>
        <v>201316G025</v>
      </c>
      <c r="B7230" t="str">
        <f>'Base Calificada'!U7231</f>
        <v>Social</v>
      </c>
    </row>
    <row r="7231" spans="1:2" x14ac:dyDescent="0.25">
      <c r="A7231" t="str">
        <f>'Base Calificada'!A7232&amp;'Base Calificada'!D7232</f>
        <v>201316K007</v>
      </c>
      <c r="B7231" t="str">
        <f>'Base Calificada'!U7232</f>
        <v>Social</v>
      </c>
    </row>
    <row r="7232" spans="1:2" x14ac:dyDescent="0.25">
      <c r="A7232" t="str">
        <f>'Base Calificada'!A7233&amp;'Base Calificada'!D7233</f>
        <v>201316K025</v>
      </c>
      <c r="B7232" t="str">
        <f>'Base Calificada'!U7233</f>
        <v>Social</v>
      </c>
    </row>
    <row r="7233" spans="1:2" x14ac:dyDescent="0.25">
      <c r="A7233" t="str">
        <f>'Base Calificada'!A7234&amp;'Base Calificada'!D7234</f>
        <v>201316K028</v>
      </c>
      <c r="B7233" t="str">
        <f>'Base Calificada'!U7234</f>
        <v>Social</v>
      </c>
    </row>
    <row r="7234" spans="1:2" x14ac:dyDescent="0.25">
      <c r="A7234" t="str">
        <f>'Base Calificada'!A7235&amp;'Base Calificada'!D7235</f>
        <v>201316K111</v>
      </c>
      <c r="B7234" t="str">
        <f>'Base Calificada'!U7235</f>
        <v>Social</v>
      </c>
    </row>
    <row r="7235" spans="1:2" x14ac:dyDescent="0.25">
      <c r="A7235" t="str">
        <f>'Base Calificada'!A7236&amp;'Base Calificada'!D7236</f>
        <v>201316K129</v>
      </c>
      <c r="B7235" t="str">
        <f>'Base Calificada'!U7236</f>
        <v>Social</v>
      </c>
    </row>
    <row r="7236" spans="1:2" x14ac:dyDescent="0.25">
      <c r="A7236" t="str">
        <f>'Base Calificada'!A7237&amp;'Base Calificada'!D7237</f>
        <v>201316K131</v>
      </c>
      <c r="B7236" t="str">
        <f>'Base Calificada'!U7237</f>
        <v>Social</v>
      </c>
    </row>
    <row r="7237" spans="1:2" x14ac:dyDescent="0.25">
      <c r="A7237" t="str">
        <f>'Base Calificada'!A7238&amp;'Base Calificada'!D7238</f>
        <v>201316K132</v>
      </c>
      <c r="B7237" t="str">
        <f>'Base Calificada'!U7238</f>
        <v>Social</v>
      </c>
    </row>
    <row r="7238" spans="1:2" x14ac:dyDescent="0.25">
      <c r="A7238" t="str">
        <f>'Base Calificada'!A7239&amp;'Base Calificada'!D7239</f>
        <v>201316K134</v>
      </c>
      <c r="B7238" t="str">
        <f>'Base Calificada'!U7239</f>
        <v>Social</v>
      </c>
    </row>
    <row r="7239" spans="1:2" x14ac:dyDescent="0.25">
      <c r="A7239" t="str">
        <f>'Base Calificada'!A7240&amp;'Base Calificada'!D7240</f>
        <v>201316K135</v>
      </c>
      <c r="B7239" t="str">
        <f>'Base Calificada'!U7240</f>
        <v>Social</v>
      </c>
    </row>
    <row r="7240" spans="1:2" x14ac:dyDescent="0.25">
      <c r="A7240" t="str">
        <f>'Base Calificada'!A7241&amp;'Base Calificada'!D7241</f>
        <v>201316K137</v>
      </c>
      <c r="B7240" t="str">
        <f>'Base Calificada'!U7241</f>
        <v>Social</v>
      </c>
    </row>
    <row r="7241" spans="1:2" x14ac:dyDescent="0.25">
      <c r="A7241" t="str">
        <f>'Base Calificada'!A7242&amp;'Base Calificada'!D7242</f>
        <v>201316K138</v>
      </c>
      <c r="B7241" t="str">
        <f>'Base Calificada'!U7242</f>
        <v>Social</v>
      </c>
    </row>
    <row r="7242" spans="1:2" x14ac:dyDescent="0.25">
      <c r="A7242" t="str">
        <f>'Base Calificada'!A7243&amp;'Base Calificada'!D7243</f>
        <v>201316K139</v>
      </c>
      <c r="B7242" t="str">
        <f>'Base Calificada'!U7243</f>
        <v>Social</v>
      </c>
    </row>
    <row r="7243" spans="1:2" x14ac:dyDescent="0.25">
      <c r="A7243" t="str">
        <f>'Base Calificada'!A7244&amp;'Base Calificada'!D7244</f>
        <v>201316K140</v>
      </c>
      <c r="B7243" t="str">
        <f>'Base Calificada'!U7244</f>
        <v>Social</v>
      </c>
    </row>
    <row r="7244" spans="1:2" x14ac:dyDescent="0.25">
      <c r="A7244" t="str">
        <f>'Base Calificada'!A7245&amp;'Base Calificada'!D7245</f>
        <v>201316K141</v>
      </c>
      <c r="B7244" t="str">
        <f>'Base Calificada'!U7245</f>
        <v>Social</v>
      </c>
    </row>
    <row r="7245" spans="1:2" x14ac:dyDescent="0.25">
      <c r="A7245" t="str">
        <f>'Base Calificada'!A7246&amp;'Base Calificada'!D7246</f>
        <v>201316M001</v>
      </c>
      <c r="B7245" t="str">
        <f>'Base Calificada'!U7246</f>
        <v>No social</v>
      </c>
    </row>
    <row r="7246" spans="1:2" x14ac:dyDescent="0.25">
      <c r="A7246" t="str">
        <f>'Base Calificada'!A7247&amp;'Base Calificada'!D7247</f>
        <v>201316N001</v>
      </c>
      <c r="B7246" t="str">
        <f>'Base Calificada'!U7247</f>
        <v>Social</v>
      </c>
    </row>
    <row r="7247" spans="1:2" x14ac:dyDescent="0.25">
      <c r="A7247" t="str">
        <f>'Base Calificada'!A7248&amp;'Base Calificada'!D7248</f>
        <v>201316O001</v>
      </c>
      <c r="B7247" t="str">
        <f>'Base Calificada'!U7248</f>
        <v>No social</v>
      </c>
    </row>
    <row r="7248" spans="1:2" x14ac:dyDescent="0.25">
      <c r="A7248" t="str">
        <f>'Base Calificada'!A7249&amp;'Base Calificada'!D7249</f>
        <v>201316P001</v>
      </c>
      <c r="B7248" t="str">
        <f>'Base Calificada'!U7249</f>
        <v>Social</v>
      </c>
    </row>
    <row r="7249" spans="1:2" x14ac:dyDescent="0.25">
      <c r="A7249" t="str">
        <f>'Base Calificada'!A7250&amp;'Base Calificada'!D7250</f>
        <v>201316P002</v>
      </c>
      <c r="B7249" t="str">
        <f>'Base Calificada'!U7250</f>
        <v>Social</v>
      </c>
    </row>
    <row r="7250" spans="1:2" x14ac:dyDescent="0.25">
      <c r="A7250" t="str">
        <f>'Base Calificada'!A7251&amp;'Base Calificada'!D7251</f>
        <v>201316R014</v>
      </c>
      <c r="B7250" t="str">
        <f>'Base Calificada'!U7251</f>
        <v>Social</v>
      </c>
    </row>
    <row r="7251" spans="1:2" x14ac:dyDescent="0.25">
      <c r="A7251" t="str">
        <f>'Base Calificada'!A7252&amp;'Base Calificada'!D7252</f>
        <v>201316R015</v>
      </c>
      <c r="B7251" t="str">
        <f>'Base Calificada'!U7252</f>
        <v>Social</v>
      </c>
    </row>
    <row r="7252" spans="1:2" x14ac:dyDescent="0.25">
      <c r="A7252" t="str">
        <f>'Base Calificada'!A7253&amp;'Base Calificada'!D7253</f>
        <v>201316S046</v>
      </c>
      <c r="B7252" t="str">
        <f>'Base Calificada'!U7253</f>
        <v>Social</v>
      </c>
    </row>
    <row r="7253" spans="1:2" x14ac:dyDescent="0.25">
      <c r="A7253" t="str">
        <f>'Base Calificada'!A7254&amp;'Base Calificada'!D7254</f>
        <v>201316S047</v>
      </c>
      <c r="B7253" t="str">
        <f>'Base Calificada'!U7254</f>
        <v>Social</v>
      </c>
    </row>
    <row r="7254" spans="1:2" x14ac:dyDescent="0.25">
      <c r="A7254" t="str">
        <f>'Base Calificada'!A7255&amp;'Base Calificada'!D7255</f>
        <v>201316S071</v>
      </c>
      <c r="B7254" t="str">
        <f>'Base Calificada'!U7255</f>
        <v>Social</v>
      </c>
    </row>
    <row r="7255" spans="1:2" x14ac:dyDescent="0.25">
      <c r="A7255" t="str">
        <f>'Base Calificada'!A7256&amp;'Base Calificada'!D7256</f>
        <v>201316S074</v>
      </c>
      <c r="B7255" t="str">
        <f>'Base Calificada'!U7256</f>
        <v>Social</v>
      </c>
    </row>
    <row r="7256" spans="1:2" x14ac:dyDescent="0.25">
      <c r="A7256" t="str">
        <f>'Base Calificada'!A7257&amp;'Base Calificada'!D7257</f>
        <v>201316S075</v>
      </c>
      <c r="B7256" t="str">
        <f>'Base Calificada'!U7257</f>
        <v>Social</v>
      </c>
    </row>
    <row r="7257" spans="1:2" x14ac:dyDescent="0.25">
      <c r="A7257" t="str">
        <f>'Base Calificada'!A7258&amp;'Base Calificada'!D7258</f>
        <v>201316S079</v>
      </c>
      <c r="B7257" t="str">
        <f>'Base Calificada'!U7258</f>
        <v>Social</v>
      </c>
    </row>
    <row r="7258" spans="1:2" x14ac:dyDescent="0.25">
      <c r="A7258" t="str">
        <f>'Base Calificada'!A7259&amp;'Base Calificada'!D7259</f>
        <v>201316S217</v>
      </c>
      <c r="B7258" t="str">
        <f>'Base Calificada'!U7259</f>
        <v>Social</v>
      </c>
    </row>
    <row r="7259" spans="1:2" x14ac:dyDescent="0.25">
      <c r="A7259" t="str">
        <f>'Base Calificada'!A7260&amp;'Base Calificada'!D7260</f>
        <v>201316S218</v>
      </c>
      <c r="B7259" t="str">
        <f>'Base Calificada'!U7260</f>
        <v>Social</v>
      </c>
    </row>
    <row r="7260" spans="1:2" x14ac:dyDescent="0.25">
      <c r="A7260" t="str">
        <f>'Base Calificada'!A7261&amp;'Base Calificada'!D7261</f>
        <v>201316S219</v>
      </c>
      <c r="B7260" t="str">
        <f>'Base Calificada'!U7261</f>
        <v>Social</v>
      </c>
    </row>
    <row r="7261" spans="1:2" x14ac:dyDescent="0.25">
      <c r="A7261" t="str">
        <f>'Base Calificada'!A7262&amp;'Base Calificada'!D7262</f>
        <v>201316U001</v>
      </c>
      <c r="B7261" t="str">
        <f>'Base Calificada'!U7262</f>
        <v>Social</v>
      </c>
    </row>
    <row r="7262" spans="1:2" x14ac:dyDescent="0.25">
      <c r="A7262" t="str">
        <f>'Base Calificada'!A7263&amp;'Base Calificada'!D7263</f>
        <v>201316U007</v>
      </c>
      <c r="B7262" t="str">
        <f>'Base Calificada'!U7263</f>
        <v>Social</v>
      </c>
    </row>
    <row r="7263" spans="1:2" x14ac:dyDescent="0.25">
      <c r="A7263" t="str">
        <f>'Base Calificada'!A7264&amp;'Base Calificada'!D7264</f>
        <v>201316U008</v>
      </c>
      <c r="B7263" t="str">
        <f>'Base Calificada'!U7264</f>
        <v>Social</v>
      </c>
    </row>
    <row r="7264" spans="1:2" x14ac:dyDescent="0.25">
      <c r="A7264" t="str">
        <f>'Base Calificada'!A7265&amp;'Base Calificada'!D7265</f>
        <v>201316U009</v>
      </c>
      <c r="B7264" t="str">
        <f>'Base Calificada'!U7265</f>
        <v>Social</v>
      </c>
    </row>
    <row r="7265" spans="1:2" x14ac:dyDescent="0.25">
      <c r="A7265" t="str">
        <f>'Base Calificada'!A7266&amp;'Base Calificada'!D7266</f>
        <v>201316U010</v>
      </c>
      <c r="B7265" t="str">
        <f>'Base Calificada'!U7266</f>
        <v>Social</v>
      </c>
    </row>
    <row r="7266" spans="1:2" x14ac:dyDescent="0.25">
      <c r="A7266" t="str">
        <f>'Base Calificada'!A7267&amp;'Base Calificada'!D7267</f>
        <v>201316U012</v>
      </c>
      <c r="B7266" t="str">
        <f>'Base Calificada'!U7267</f>
        <v>Social</v>
      </c>
    </row>
    <row r="7267" spans="1:2" x14ac:dyDescent="0.25">
      <c r="A7267" t="str">
        <f>'Base Calificada'!A7268&amp;'Base Calificada'!D7268</f>
        <v>201316U015</v>
      </c>
      <c r="B7267" t="str">
        <f>'Base Calificada'!U7268</f>
        <v>Social</v>
      </c>
    </row>
    <row r="7268" spans="1:2" x14ac:dyDescent="0.25">
      <c r="A7268" t="str">
        <f>'Base Calificada'!A7269&amp;'Base Calificada'!D7269</f>
        <v>201316U019</v>
      </c>
      <c r="B7268" t="str">
        <f>'Base Calificada'!U7269</f>
        <v>Social</v>
      </c>
    </row>
    <row r="7269" spans="1:2" x14ac:dyDescent="0.25">
      <c r="A7269" t="str">
        <f>'Base Calificada'!A7270&amp;'Base Calificada'!D7270</f>
        <v>201316U020</v>
      </c>
      <c r="B7269" t="str">
        <f>'Base Calificada'!U7270</f>
        <v>Social</v>
      </c>
    </row>
    <row r="7270" spans="1:2" x14ac:dyDescent="0.25">
      <c r="A7270" t="str">
        <f>'Base Calificada'!A7271&amp;'Base Calificada'!D7271</f>
        <v>201316U021</v>
      </c>
      <c r="B7270" t="str">
        <f>'Base Calificada'!U7271</f>
        <v>Social</v>
      </c>
    </row>
    <row r="7271" spans="1:2" x14ac:dyDescent="0.25">
      <c r="A7271" t="str">
        <f>'Base Calificada'!A7272&amp;'Base Calificada'!D7272</f>
        <v>201316U022</v>
      </c>
      <c r="B7271" t="str">
        <f>'Base Calificada'!U7272</f>
        <v>Social</v>
      </c>
    </row>
    <row r="7272" spans="1:2" x14ac:dyDescent="0.25">
      <c r="A7272" t="str">
        <f>'Base Calificada'!A7273&amp;'Base Calificada'!D7273</f>
        <v>201316U024</v>
      </c>
      <c r="B7272" t="str">
        <f>'Base Calificada'!U7273</f>
        <v>Social</v>
      </c>
    </row>
    <row r="7273" spans="1:2" x14ac:dyDescent="0.25">
      <c r="A7273" t="str">
        <f>'Base Calificada'!A7274&amp;'Base Calificada'!D7274</f>
        <v>201316U025</v>
      </c>
      <c r="B7273" t="str">
        <f>'Base Calificada'!U7274</f>
        <v>Social</v>
      </c>
    </row>
    <row r="7274" spans="1:2" x14ac:dyDescent="0.25">
      <c r="A7274" t="str">
        <f>'Base Calificada'!A7275&amp;'Base Calificada'!D7275</f>
        <v>201316U026</v>
      </c>
      <c r="B7274" t="str">
        <f>'Base Calificada'!U7275</f>
        <v>Social</v>
      </c>
    </row>
    <row r="7275" spans="1:2" x14ac:dyDescent="0.25">
      <c r="A7275" t="str">
        <f>'Base Calificada'!A7276&amp;'Base Calificada'!D7276</f>
        <v>201316U028</v>
      </c>
      <c r="B7275" t="str">
        <f>'Base Calificada'!U7276</f>
        <v>Social</v>
      </c>
    </row>
    <row r="7276" spans="1:2" x14ac:dyDescent="0.25">
      <c r="A7276" t="str">
        <f>'Base Calificada'!A7277&amp;'Base Calificada'!D7277</f>
        <v>201316U029</v>
      </c>
      <c r="B7276" t="str">
        <f>'Base Calificada'!U7277</f>
        <v>Social</v>
      </c>
    </row>
    <row r="7277" spans="1:2" x14ac:dyDescent="0.25">
      <c r="A7277" t="str">
        <f>'Base Calificada'!A7278&amp;'Base Calificada'!D7278</f>
        <v>201316U030</v>
      </c>
      <c r="B7277" t="str">
        <f>'Base Calificada'!U7278</f>
        <v>Social</v>
      </c>
    </row>
    <row r="7278" spans="1:2" x14ac:dyDescent="0.25">
      <c r="A7278" t="str">
        <f>'Base Calificada'!A7279&amp;'Base Calificada'!D7279</f>
        <v>201316U032</v>
      </c>
      <c r="B7278" t="str">
        <f>'Base Calificada'!U7279</f>
        <v>Social</v>
      </c>
    </row>
    <row r="7279" spans="1:2" x14ac:dyDescent="0.25">
      <c r="A7279" t="str">
        <f>'Base Calificada'!A7280&amp;'Base Calificada'!D7280</f>
        <v>201316U034</v>
      </c>
      <c r="B7279" t="str">
        <f>'Base Calificada'!U7280</f>
        <v>Social</v>
      </c>
    </row>
    <row r="7280" spans="1:2" x14ac:dyDescent="0.25">
      <c r="A7280" t="str">
        <f>'Base Calificada'!A7281&amp;'Base Calificada'!D7281</f>
        <v>201316U035</v>
      </c>
      <c r="B7280" t="str">
        <f>'Base Calificada'!U7281</f>
        <v>Social</v>
      </c>
    </row>
    <row r="7281" spans="1:2" x14ac:dyDescent="0.25">
      <c r="A7281" t="str">
        <f>'Base Calificada'!A7282&amp;'Base Calificada'!D7282</f>
        <v>201316U036</v>
      </c>
      <c r="B7281" t="str">
        <f>'Base Calificada'!U7282</f>
        <v>Social</v>
      </c>
    </row>
    <row r="7282" spans="1:2" x14ac:dyDescent="0.25">
      <c r="A7282" t="str">
        <f>'Base Calificada'!A7283&amp;'Base Calificada'!D7283</f>
        <v>201316U037</v>
      </c>
      <c r="B7282" t="str">
        <f>'Base Calificada'!U7283</f>
        <v>Social</v>
      </c>
    </row>
    <row r="7283" spans="1:2" x14ac:dyDescent="0.25">
      <c r="A7283" t="str">
        <f>'Base Calificada'!A7284&amp;'Base Calificada'!D7284</f>
        <v>201317E002</v>
      </c>
      <c r="B7283" t="str">
        <f>'Base Calificada'!U7284</f>
        <v>No social</v>
      </c>
    </row>
    <row r="7284" spans="1:2" x14ac:dyDescent="0.25">
      <c r="A7284" t="str">
        <f>'Base Calificada'!A7285&amp;'Base Calificada'!D7285</f>
        <v>201317E003</v>
      </c>
      <c r="B7284" t="str">
        <f>'Base Calificada'!U7285</f>
        <v>No social</v>
      </c>
    </row>
    <row r="7285" spans="1:2" x14ac:dyDescent="0.25">
      <c r="A7285" t="str">
        <f>'Base Calificada'!A7286&amp;'Base Calificada'!D7286</f>
        <v>201317E006</v>
      </c>
      <c r="B7285" t="str">
        <f>'Base Calificada'!U7286</f>
        <v>No social</v>
      </c>
    </row>
    <row r="7286" spans="1:2" x14ac:dyDescent="0.25">
      <c r="A7286" t="str">
        <f>'Base Calificada'!A7287&amp;'Base Calificada'!D7287</f>
        <v>201317E008</v>
      </c>
      <c r="B7286" t="str">
        <f>'Base Calificada'!U7287</f>
        <v>No social</v>
      </c>
    </row>
    <row r="7287" spans="1:2" x14ac:dyDescent="0.25">
      <c r="A7287" t="str">
        <f>'Base Calificada'!A7288&amp;'Base Calificada'!D7288</f>
        <v>201317E009</v>
      </c>
      <c r="B7287" t="str">
        <f>'Base Calificada'!U7288</f>
        <v>No social</v>
      </c>
    </row>
    <row r="7288" spans="1:2" x14ac:dyDescent="0.25">
      <c r="A7288" t="str">
        <f>'Base Calificada'!A7289&amp;'Base Calificada'!D7289</f>
        <v>201317E010</v>
      </c>
      <c r="B7288" t="str">
        <f>'Base Calificada'!U7289</f>
        <v>No social</v>
      </c>
    </row>
    <row r="7289" spans="1:2" x14ac:dyDescent="0.25">
      <c r="A7289" t="str">
        <f>'Base Calificada'!A7290&amp;'Base Calificada'!D7290</f>
        <v>201317E011</v>
      </c>
      <c r="B7289" t="str">
        <f>'Base Calificada'!U7290</f>
        <v>No social</v>
      </c>
    </row>
    <row r="7290" spans="1:2" x14ac:dyDescent="0.25">
      <c r="A7290" t="str">
        <f>'Base Calificada'!A7291&amp;'Base Calificada'!D7291</f>
        <v>201317E012</v>
      </c>
      <c r="B7290" t="str">
        <f>'Base Calificada'!U7291</f>
        <v>No social</v>
      </c>
    </row>
    <row r="7291" spans="1:2" x14ac:dyDescent="0.25">
      <c r="A7291" t="str">
        <f>'Base Calificada'!A7292&amp;'Base Calificada'!D7292</f>
        <v>201317E013</v>
      </c>
      <c r="B7291" t="str">
        <f>'Base Calificada'!U7292</f>
        <v>No social</v>
      </c>
    </row>
    <row r="7292" spans="1:2" x14ac:dyDescent="0.25">
      <c r="A7292" t="str">
        <f>'Base Calificada'!A7293&amp;'Base Calificada'!D7293</f>
        <v>201317K022</v>
      </c>
      <c r="B7292" t="str">
        <f>'Base Calificada'!U7293</f>
        <v>No social</v>
      </c>
    </row>
    <row r="7293" spans="1:2" x14ac:dyDescent="0.25">
      <c r="A7293" t="str">
        <f>'Base Calificada'!A7294&amp;'Base Calificada'!D7294</f>
        <v>201317K027</v>
      </c>
      <c r="B7293" t="str">
        <f>'Base Calificada'!U7294</f>
        <v>No social</v>
      </c>
    </row>
    <row r="7294" spans="1:2" x14ac:dyDescent="0.25">
      <c r="A7294" t="str">
        <f>'Base Calificada'!A7295&amp;'Base Calificada'!D7295</f>
        <v>201317M001</v>
      </c>
      <c r="B7294" t="str">
        <f>'Base Calificada'!U7295</f>
        <v>No social</v>
      </c>
    </row>
    <row r="7295" spans="1:2" x14ac:dyDescent="0.25">
      <c r="A7295" t="str">
        <f>'Base Calificada'!A7296&amp;'Base Calificada'!D7296</f>
        <v>201317O001</v>
      </c>
      <c r="B7295" t="str">
        <f>'Base Calificada'!U7296</f>
        <v>No social</v>
      </c>
    </row>
    <row r="7296" spans="1:2" x14ac:dyDescent="0.25">
      <c r="A7296" t="str">
        <f>'Base Calificada'!A7297&amp;'Base Calificada'!D7297</f>
        <v>201317R001</v>
      </c>
      <c r="B7296" t="str">
        <f>'Base Calificada'!U7297</f>
        <v>No social</v>
      </c>
    </row>
    <row r="7297" spans="1:2" x14ac:dyDescent="0.25">
      <c r="A7297" t="str">
        <f>'Base Calificada'!A7298&amp;'Base Calificada'!D7298</f>
        <v>201318B001</v>
      </c>
      <c r="B7297" t="str">
        <f>'Base Calificada'!U7298</f>
        <v>No social</v>
      </c>
    </row>
    <row r="7298" spans="1:2" x14ac:dyDescent="0.25">
      <c r="A7298" t="str">
        <f>'Base Calificada'!A7299&amp;'Base Calificada'!D7299</f>
        <v>201318E003</v>
      </c>
      <c r="B7298" t="str">
        <f>'Base Calificada'!U7299</f>
        <v>No social</v>
      </c>
    </row>
    <row r="7299" spans="1:2" x14ac:dyDescent="0.25">
      <c r="A7299" t="str">
        <f>'Base Calificada'!A7300&amp;'Base Calificada'!D7300</f>
        <v>201318E004</v>
      </c>
      <c r="B7299" t="str">
        <f>'Base Calificada'!U7300</f>
        <v>No social</v>
      </c>
    </row>
    <row r="7300" spans="1:2" x14ac:dyDescent="0.25">
      <c r="A7300" t="str">
        <f>'Base Calificada'!A7301&amp;'Base Calificada'!D7301</f>
        <v>201318E005</v>
      </c>
      <c r="B7300" t="str">
        <f>'Base Calificada'!U7301</f>
        <v>No social</v>
      </c>
    </row>
    <row r="7301" spans="1:2" x14ac:dyDescent="0.25">
      <c r="A7301" t="str">
        <f>'Base Calificada'!A7302&amp;'Base Calificada'!D7302</f>
        <v>201318E009</v>
      </c>
      <c r="B7301" t="str">
        <f>'Base Calificada'!U7302</f>
        <v>Social</v>
      </c>
    </row>
    <row r="7302" spans="1:2" x14ac:dyDescent="0.25">
      <c r="A7302" t="str">
        <f>'Base Calificada'!A7303&amp;'Base Calificada'!D7303</f>
        <v>201318E016</v>
      </c>
      <c r="B7302" t="str">
        <f>'Base Calificada'!U7303</f>
        <v>No social</v>
      </c>
    </row>
    <row r="7303" spans="1:2" x14ac:dyDescent="0.25">
      <c r="A7303" t="str">
        <f>'Base Calificada'!A7304&amp;'Base Calificada'!D7304</f>
        <v>201318E204</v>
      </c>
      <c r="B7303" t="str">
        <f>'Base Calificada'!U7304</f>
        <v>No social</v>
      </c>
    </row>
    <row r="7304" spans="1:2" x14ac:dyDescent="0.25">
      <c r="A7304" t="str">
        <f>'Base Calificada'!A7305&amp;'Base Calificada'!D7305</f>
        <v>201318E561</v>
      </c>
      <c r="B7304" t="str">
        <f>'Base Calificada'!U7305</f>
        <v>No social</v>
      </c>
    </row>
    <row r="7305" spans="1:2" x14ac:dyDescent="0.25">
      <c r="A7305" t="str">
        <f>'Base Calificada'!A7306&amp;'Base Calificada'!D7306</f>
        <v>201318E568</v>
      </c>
      <c r="B7305" t="str">
        <f>'Base Calificada'!U7306</f>
        <v>Social</v>
      </c>
    </row>
    <row r="7306" spans="1:2" x14ac:dyDescent="0.25">
      <c r="A7306" t="str">
        <f>'Base Calificada'!A7307&amp;'Base Calificada'!D7307</f>
        <v>201318F012</v>
      </c>
      <c r="B7306" t="str">
        <f>'Base Calificada'!U7307</f>
        <v>Social</v>
      </c>
    </row>
    <row r="7307" spans="1:2" x14ac:dyDescent="0.25">
      <c r="A7307" t="str">
        <f>'Base Calificada'!A7308&amp;'Base Calificada'!D7308</f>
        <v>201318G001</v>
      </c>
      <c r="B7307" t="str">
        <f>'Base Calificada'!U7308</f>
        <v>Social</v>
      </c>
    </row>
    <row r="7308" spans="1:2" x14ac:dyDescent="0.25">
      <c r="A7308" t="str">
        <f>'Base Calificada'!A7309&amp;'Base Calificada'!D7309</f>
        <v>201318G002</v>
      </c>
      <c r="B7308" t="str">
        <f>'Base Calificada'!U7309</f>
        <v>Social</v>
      </c>
    </row>
    <row r="7309" spans="1:2" x14ac:dyDescent="0.25">
      <c r="A7309" t="str">
        <f>'Base Calificada'!A7310&amp;'Base Calificada'!D7310</f>
        <v>201318G003</v>
      </c>
      <c r="B7309" t="str">
        <f>'Base Calificada'!U7310</f>
        <v>Social</v>
      </c>
    </row>
    <row r="7310" spans="1:2" x14ac:dyDescent="0.25">
      <c r="A7310" t="str">
        <f>'Base Calificada'!A7311&amp;'Base Calificada'!D7311</f>
        <v>201318G004</v>
      </c>
      <c r="B7310" t="str">
        <f>'Base Calificada'!U7311</f>
        <v>Social</v>
      </c>
    </row>
    <row r="7311" spans="1:2" x14ac:dyDescent="0.25">
      <c r="A7311" t="str">
        <f>'Base Calificada'!A7312&amp;'Base Calificada'!D7312</f>
        <v>201318G006</v>
      </c>
      <c r="B7311" t="str">
        <f>'Base Calificada'!U7312</f>
        <v>Social</v>
      </c>
    </row>
    <row r="7312" spans="1:2" x14ac:dyDescent="0.25">
      <c r="A7312" t="str">
        <f>'Base Calificada'!A7313&amp;'Base Calificada'!D7313</f>
        <v>201318G007</v>
      </c>
      <c r="B7312" t="str">
        <f>'Base Calificada'!U7313</f>
        <v>Social</v>
      </c>
    </row>
    <row r="7313" spans="1:2" x14ac:dyDescent="0.25">
      <c r="A7313" t="str">
        <f>'Base Calificada'!A7314&amp;'Base Calificada'!D7314</f>
        <v>201318M001</v>
      </c>
      <c r="B7313" t="str">
        <f>'Base Calificada'!U7314</f>
        <v>No social</v>
      </c>
    </row>
    <row r="7314" spans="1:2" x14ac:dyDescent="0.25">
      <c r="A7314" t="str">
        <f>'Base Calificada'!A7315&amp;'Base Calificada'!D7315</f>
        <v>201318O001</v>
      </c>
      <c r="B7314" t="str">
        <f>'Base Calificada'!U7315</f>
        <v>No social</v>
      </c>
    </row>
    <row r="7315" spans="1:2" x14ac:dyDescent="0.25">
      <c r="A7315" t="str">
        <f>'Base Calificada'!A7316&amp;'Base Calificada'!D7316</f>
        <v>201318P001</v>
      </c>
      <c r="B7315" t="str">
        <f>'Base Calificada'!U7316</f>
        <v>Social</v>
      </c>
    </row>
    <row r="7316" spans="1:2" x14ac:dyDescent="0.25">
      <c r="A7316" t="str">
        <f>'Base Calificada'!A7317&amp;'Base Calificada'!D7317</f>
        <v>201318P002</v>
      </c>
      <c r="B7316" t="str">
        <f>'Base Calificada'!U7317</f>
        <v>No social</v>
      </c>
    </row>
    <row r="7317" spans="1:2" x14ac:dyDescent="0.25">
      <c r="A7317" t="str">
        <f>'Base Calificada'!A7318&amp;'Base Calificada'!D7318</f>
        <v>201318P003</v>
      </c>
      <c r="B7317" t="str">
        <f>'Base Calificada'!U7318</f>
        <v>No social</v>
      </c>
    </row>
    <row r="7318" spans="1:2" x14ac:dyDescent="0.25">
      <c r="A7318" t="str">
        <f>'Base Calificada'!A7319&amp;'Base Calificada'!D7319</f>
        <v>201318P007</v>
      </c>
      <c r="B7318" t="str">
        <f>'Base Calificada'!U7319</f>
        <v>Social</v>
      </c>
    </row>
    <row r="7319" spans="1:2" x14ac:dyDescent="0.25">
      <c r="A7319" t="str">
        <f>'Base Calificada'!A7320&amp;'Base Calificada'!D7320</f>
        <v>201318P008</v>
      </c>
      <c r="B7319" t="str">
        <f>'Base Calificada'!U7320</f>
        <v>Social</v>
      </c>
    </row>
    <row r="7320" spans="1:2" x14ac:dyDescent="0.25">
      <c r="A7320" t="str">
        <f>'Base Calificada'!A7321&amp;'Base Calificada'!D7321</f>
        <v>201318R001</v>
      </c>
      <c r="B7320" t="str">
        <f>'Base Calificada'!U7321</f>
        <v>Social</v>
      </c>
    </row>
    <row r="7321" spans="1:2" x14ac:dyDescent="0.25">
      <c r="A7321" t="str">
        <f>'Base Calificada'!A7322&amp;'Base Calificada'!D7322</f>
        <v>201318R002</v>
      </c>
      <c r="B7321" t="str">
        <f>'Base Calificada'!U7322</f>
        <v>Social</v>
      </c>
    </row>
    <row r="7322" spans="1:2" x14ac:dyDescent="0.25">
      <c r="A7322" t="str">
        <f>'Base Calificada'!A7323&amp;'Base Calificada'!D7323</f>
        <v>201318R003</v>
      </c>
      <c r="B7322" t="str">
        <f>'Base Calificada'!U7323</f>
        <v>Social</v>
      </c>
    </row>
    <row r="7323" spans="1:2" x14ac:dyDescent="0.25">
      <c r="A7323" t="str">
        <f>'Base Calificada'!A7324&amp;'Base Calificada'!D7324</f>
        <v>201318R004</v>
      </c>
      <c r="B7323" t="str">
        <f>'Base Calificada'!U7324</f>
        <v>Social</v>
      </c>
    </row>
    <row r="7324" spans="1:2" x14ac:dyDescent="0.25">
      <c r="A7324" t="str">
        <f>'Base Calificada'!A7325&amp;'Base Calificada'!D7325</f>
        <v>201319J006</v>
      </c>
      <c r="B7324" t="str">
        <f>'Base Calificada'!U7325</f>
        <v>Social</v>
      </c>
    </row>
    <row r="7325" spans="1:2" x14ac:dyDescent="0.25">
      <c r="A7325" t="str">
        <f>'Base Calificada'!A7326&amp;'Base Calificada'!D7326</f>
        <v>201319J008</v>
      </c>
      <c r="B7325" t="str">
        <f>'Base Calificada'!U7326</f>
        <v>Social</v>
      </c>
    </row>
    <row r="7326" spans="1:2" x14ac:dyDescent="0.25">
      <c r="A7326" t="str">
        <f>'Base Calificada'!A7327&amp;'Base Calificada'!D7327</f>
        <v>201319J009</v>
      </c>
      <c r="B7326" t="str">
        <f>'Base Calificada'!U7327</f>
        <v>Social</v>
      </c>
    </row>
    <row r="7327" spans="1:2" x14ac:dyDescent="0.25">
      <c r="A7327" t="str">
        <f>'Base Calificada'!A7328&amp;'Base Calificada'!D7328</f>
        <v>201319J011</v>
      </c>
      <c r="B7327" t="str">
        <f>'Base Calificada'!U7328</f>
        <v>Social</v>
      </c>
    </row>
    <row r="7328" spans="1:2" x14ac:dyDescent="0.25">
      <c r="A7328" t="str">
        <f>'Base Calificada'!A7329&amp;'Base Calificada'!D7329</f>
        <v>201319J012</v>
      </c>
      <c r="B7328" t="str">
        <f>'Base Calificada'!U7329</f>
        <v>Social</v>
      </c>
    </row>
    <row r="7329" spans="1:2" x14ac:dyDescent="0.25">
      <c r="A7329" t="str">
        <f>'Base Calificada'!A7330&amp;'Base Calificada'!D7330</f>
        <v>201319J014</v>
      </c>
      <c r="B7329" t="str">
        <f>'Base Calificada'!U7330</f>
        <v>Social</v>
      </c>
    </row>
    <row r="7330" spans="1:2" x14ac:dyDescent="0.25">
      <c r="A7330" t="str">
        <f>'Base Calificada'!A7331&amp;'Base Calificada'!D7331</f>
        <v>201319J021</v>
      </c>
      <c r="B7330" t="str">
        <f>'Base Calificada'!U7331</f>
        <v>Social</v>
      </c>
    </row>
    <row r="7331" spans="1:2" x14ac:dyDescent="0.25">
      <c r="A7331" t="str">
        <f>'Base Calificada'!A7332&amp;'Base Calificada'!D7332</f>
        <v>201319J022</v>
      </c>
      <c r="B7331" t="str">
        <f>'Base Calificada'!U7332</f>
        <v>Social</v>
      </c>
    </row>
    <row r="7332" spans="1:2" x14ac:dyDescent="0.25">
      <c r="A7332" t="str">
        <f>'Base Calificada'!A7333&amp;'Base Calificada'!D7333</f>
        <v>201319J025</v>
      </c>
      <c r="B7332" t="str">
        <f>'Base Calificada'!U7333</f>
        <v>Social</v>
      </c>
    </row>
    <row r="7333" spans="1:2" x14ac:dyDescent="0.25">
      <c r="A7333" t="str">
        <f>'Base Calificada'!A7334&amp;'Base Calificada'!D7334</f>
        <v>201319J026</v>
      </c>
      <c r="B7333" t="str">
        <f>'Base Calificada'!U7334</f>
        <v>Social</v>
      </c>
    </row>
    <row r="7334" spans="1:2" x14ac:dyDescent="0.25">
      <c r="A7334" t="str">
        <f>'Base Calificada'!A7335&amp;'Base Calificada'!D7335</f>
        <v>201319R010</v>
      </c>
      <c r="B7334" t="str">
        <f>'Base Calificada'!U7335</f>
        <v>Social</v>
      </c>
    </row>
    <row r="7335" spans="1:2" x14ac:dyDescent="0.25">
      <c r="A7335" t="str">
        <f>'Base Calificada'!A7336&amp;'Base Calificada'!D7336</f>
        <v>201319R013</v>
      </c>
      <c r="B7335" t="str">
        <f>'Base Calificada'!U7336</f>
        <v>Social</v>
      </c>
    </row>
    <row r="7336" spans="1:2" x14ac:dyDescent="0.25">
      <c r="A7336" t="str">
        <f>'Base Calificada'!A7337&amp;'Base Calificada'!D7337</f>
        <v>201319R015</v>
      </c>
      <c r="B7336" t="str">
        <f>'Base Calificada'!U7337</f>
        <v>Social</v>
      </c>
    </row>
    <row r="7337" spans="1:2" x14ac:dyDescent="0.25">
      <c r="A7337" t="str">
        <f>'Base Calificada'!A7338&amp;'Base Calificada'!D7338</f>
        <v>201319R018</v>
      </c>
      <c r="B7337" t="str">
        <f>'Base Calificada'!U7338</f>
        <v>Social</v>
      </c>
    </row>
    <row r="7338" spans="1:2" x14ac:dyDescent="0.25">
      <c r="A7338" t="str">
        <f>'Base Calificada'!A7339&amp;'Base Calificada'!D7339</f>
        <v>201319R023</v>
      </c>
      <c r="B7338" t="str">
        <f>'Base Calificada'!U7339</f>
        <v>Social</v>
      </c>
    </row>
    <row r="7339" spans="1:2" x14ac:dyDescent="0.25">
      <c r="A7339" t="str">
        <f>'Base Calificada'!A7340&amp;'Base Calificada'!D7340</f>
        <v>201319R026</v>
      </c>
      <c r="B7339" t="str">
        <f>'Base Calificada'!U7340</f>
        <v>Social</v>
      </c>
    </row>
    <row r="7340" spans="1:2" x14ac:dyDescent="0.25">
      <c r="A7340" t="str">
        <f>'Base Calificada'!A7341&amp;'Base Calificada'!D7341</f>
        <v>201319S038</v>
      </c>
      <c r="B7340" t="str">
        <f>'Base Calificada'!U7341</f>
        <v>Social</v>
      </c>
    </row>
    <row r="7341" spans="1:2" x14ac:dyDescent="0.25">
      <c r="A7341" t="str">
        <f>'Base Calificada'!A7342&amp;'Base Calificada'!D7342</f>
        <v>201319T001</v>
      </c>
      <c r="B7341" t="str">
        <f>'Base Calificada'!U7342</f>
        <v>Social</v>
      </c>
    </row>
    <row r="7342" spans="1:2" x14ac:dyDescent="0.25">
      <c r="A7342" t="str">
        <f>'Base Calificada'!A7343&amp;'Base Calificada'!D7343</f>
        <v>201319T002</v>
      </c>
      <c r="B7342" t="str">
        <f>'Base Calificada'!U7343</f>
        <v>Social</v>
      </c>
    </row>
    <row r="7343" spans="1:2" x14ac:dyDescent="0.25">
      <c r="A7343" t="str">
        <f>'Base Calificada'!A7344&amp;'Base Calificada'!D7344</f>
        <v>201319T003</v>
      </c>
      <c r="B7343" t="str">
        <f>'Base Calificada'!U7344</f>
        <v>Social</v>
      </c>
    </row>
    <row r="7344" spans="1:2" x14ac:dyDescent="0.25">
      <c r="A7344" t="str">
        <f>'Base Calificada'!A7345&amp;'Base Calificada'!D7345</f>
        <v>201319T005</v>
      </c>
      <c r="B7344" t="str">
        <f>'Base Calificada'!U7345</f>
        <v>Social</v>
      </c>
    </row>
    <row r="7345" spans="1:2" x14ac:dyDescent="0.25">
      <c r="A7345" t="str">
        <f>'Base Calificada'!A7346&amp;'Base Calificada'!D7346</f>
        <v>201319T006</v>
      </c>
      <c r="B7345" t="str">
        <f>'Base Calificada'!U7346</f>
        <v>Social</v>
      </c>
    </row>
    <row r="7346" spans="1:2" x14ac:dyDescent="0.25">
      <c r="A7346" t="str">
        <f>'Base Calificada'!A7347&amp;'Base Calificada'!D7347</f>
        <v>201319U001</v>
      </c>
      <c r="B7346" t="str">
        <f>'Base Calificada'!U7347</f>
        <v>Social</v>
      </c>
    </row>
    <row r="7347" spans="1:2" x14ac:dyDescent="0.25">
      <c r="A7347" t="str">
        <f>'Base Calificada'!A7348&amp;'Base Calificada'!D7348</f>
        <v>201320B004</v>
      </c>
      <c r="B7347" t="str">
        <f>'Base Calificada'!U7348</f>
        <v>Social</v>
      </c>
    </row>
    <row r="7348" spans="1:2" x14ac:dyDescent="0.25">
      <c r="A7348" t="str">
        <f>'Base Calificada'!A7349&amp;'Base Calificada'!D7349</f>
        <v>201320E003</v>
      </c>
      <c r="B7348" t="str">
        <f>'Base Calificada'!U7349</f>
        <v>Social</v>
      </c>
    </row>
    <row r="7349" spans="1:2" x14ac:dyDescent="0.25">
      <c r="A7349" t="str">
        <f>'Base Calificada'!A7350&amp;'Base Calificada'!D7350</f>
        <v>201320E016</v>
      </c>
      <c r="B7349" t="str">
        <f>'Base Calificada'!U7350</f>
        <v>Social</v>
      </c>
    </row>
    <row r="7350" spans="1:2" x14ac:dyDescent="0.25">
      <c r="A7350" t="str">
        <f>'Base Calificada'!A7351&amp;'Base Calificada'!D7351</f>
        <v>201320F001</v>
      </c>
      <c r="B7350" t="str">
        <f>'Base Calificada'!U7351</f>
        <v>Social</v>
      </c>
    </row>
    <row r="7351" spans="1:2" x14ac:dyDescent="0.25">
      <c r="A7351" t="str">
        <f>'Base Calificada'!A7352&amp;'Base Calificada'!D7352</f>
        <v>201320K025</v>
      </c>
      <c r="B7351" t="str">
        <f>'Base Calificada'!U7352</f>
        <v>No social</v>
      </c>
    </row>
    <row r="7352" spans="1:2" x14ac:dyDescent="0.25">
      <c r="A7352" t="str">
        <f>'Base Calificada'!A7353&amp;'Base Calificada'!D7353</f>
        <v>201320M001</v>
      </c>
      <c r="B7352" t="str">
        <f>'Base Calificada'!U7353</f>
        <v>No social</v>
      </c>
    </row>
    <row r="7353" spans="1:2" x14ac:dyDescent="0.25">
      <c r="A7353" t="str">
        <f>'Base Calificada'!A7354&amp;'Base Calificada'!D7354</f>
        <v>201320O001</v>
      </c>
      <c r="B7353" t="str">
        <f>'Base Calificada'!U7354</f>
        <v>No social</v>
      </c>
    </row>
    <row r="7354" spans="1:2" x14ac:dyDescent="0.25">
      <c r="A7354" t="str">
        <f>'Base Calificada'!A7355&amp;'Base Calificada'!D7355</f>
        <v>201320P001</v>
      </c>
      <c r="B7354" t="str">
        <f>'Base Calificada'!U7355</f>
        <v>Social</v>
      </c>
    </row>
    <row r="7355" spans="1:2" x14ac:dyDescent="0.25">
      <c r="A7355" t="str">
        <f>'Base Calificada'!A7356&amp;'Base Calificada'!D7356</f>
        <v>201320P002</v>
      </c>
      <c r="B7355" t="str">
        <f>'Base Calificada'!U7356</f>
        <v>Social</v>
      </c>
    </row>
    <row r="7356" spans="1:2" x14ac:dyDescent="0.25">
      <c r="A7356" t="str">
        <f>'Base Calificada'!A7357&amp;'Base Calificada'!D7357</f>
        <v>201320P003</v>
      </c>
      <c r="B7356" t="str">
        <f>'Base Calificada'!U7357</f>
        <v>Social</v>
      </c>
    </row>
    <row r="7357" spans="1:2" x14ac:dyDescent="0.25">
      <c r="A7357" t="str">
        <f>'Base Calificada'!A7358&amp;'Base Calificada'!D7358</f>
        <v>201320P004</v>
      </c>
      <c r="B7357" t="str">
        <f>'Base Calificada'!U7358</f>
        <v>Social</v>
      </c>
    </row>
    <row r="7358" spans="1:2" x14ac:dyDescent="0.25">
      <c r="A7358" t="str">
        <f>'Base Calificada'!A7359&amp;'Base Calificada'!D7359</f>
        <v>201320R009</v>
      </c>
      <c r="B7358" t="str">
        <f>'Base Calificada'!U7359</f>
        <v>Social</v>
      </c>
    </row>
    <row r="7359" spans="1:2" x14ac:dyDescent="0.25">
      <c r="A7359" t="str">
        <f>'Base Calificada'!A7360&amp;'Base Calificada'!D7360</f>
        <v>201320R010</v>
      </c>
      <c r="B7359" t="str">
        <f>'Base Calificada'!U7360</f>
        <v>Social</v>
      </c>
    </row>
    <row r="7360" spans="1:2" x14ac:dyDescent="0.25">
      <c r="A7360" t="str">
        <f>'Base Calificada'!A7361&amp;'Base Calificada'!D7361</f>
        <v>201320R011</v>
      </c>
      <c r="B7360" t="str">
        <f>'Base Calificada'!U7361</f>
        <v>Social</v>
      </c>
    </row>
    <row r="7361" spans="1:2" x14ac:dyDescent="0.25">
      <c r="A7361" t="str">
        <f>'Base Calificada'!A7362&amp;'Base Calificada'!D7362</f>
        <v>201320S048</v>
      </c>
      <c r="B7361" t="str">
        <f>'Base Calificada'!U7362</f>
        <v>Social</v>
      </c>
    </row>
    <row r="7362" spans="1:2" x14ac:dyDescent="0.25">
      <c r="A7362" t="str">
        <f>'Base Calificada'!A7363&amp;'Base Calificada'!D7363</f>
        <v>201320S052</v>
      </c>
      <c r="B7362" t="str">
        <f>'Base Calificada'!U7363</f>
        <v>Social</v>
      </c>
    </row>
    <row r="7363" spans="1:2" x14ac:dyDescent="0.25">
      <c r="A7363" t="str">
        <f>'Base Calificada'!A7364&amp;'Base Calificada'!D7364</f>
        <v>201320S053</v>
      </c>
      <c r="B7363" t="str">
        <f>'Base Calificada'!U7364</f>
        <v>Social</v>
      </c>
    </row>
    <row r="7364" spans="1:2" x14ac:dyDescent="0.25">
      <c r="A7364" t="str">
        <f>'Base Calificada'!A7365&amp;'Base Calificada'!D7365</f>
        <v>201320S054</v>
      </c>
      <c r="B7364" t="str">
        <f>'Base Calificada'!U7365</f>
        <v>Social</v>
      </c>
    </row>
    <row r="7365" spans="1:2" x14ac:dyDescent="0.25">
      <c r="A7365" t="str">
        <f>'Base Calificada'!A7366&amp;'Base Calificada'!D7366</f>
        <v>201320S057</v>
      </c>
      <c r="B7365" t="str">
        <f>'Base Calificada'!U7366</f>
        <v>Social</v>
      </c>
    </row>
    <row r="7366" spans="1:2" x14ac:dyDescent="0.25">
      <c r="A7366" t="str">
        <f>'Base Calificada'!A7367&amp;'Base Calificada'!D7367</f>
        <v>201320S058</v>
      </c>
      <c r="B7366" t="str">
        <f>'Base Calificada'!U7367</f>
        <v>Social</v>
      </c>
    </row>
    <row r="7367" spans="1:2" x14ac:dyDescent="0.25">
      <c r="A7367" t="str">
        <f>'Base Calificada'!A7368&amp;'Base Calificada'!D7368</f>
        <v>201320S061</v>
      </c>
      <c r="B7367" t="str">
        <f>'Base Calificada'!U7368</f>
        <v>Social</v>
      </c>
    </row>
    <row r="7368" spans="1:2" x14ac:dyDescent="0.25">
      <c r="A7368" t="str">
        <f>'Base Calificada'!A7369&amp;'Base Calificada'!D7369</f>
        <v>201320S065</v>
      </c>
      <c r="B7368" t="str">
        <f>'Base Calificada'!U7369</f>
        <v>Social</v>
      </c>
    </row>
    <row r="7369" spans="1:2" x14ac:dyDescent="0.25">
      <c r="A7369" t="str">
        <f>'Base Calificada'!A7370&amp;'Base Calificada'!D7370</f>
        <v>201320S070</v>
      </c>
      <c r="B7369" t="str">
        <f>'Base Calificada'!U7370</f>
        <v>Social</v>
      </c>
    </row>
    <row r="7370" spans="1:2" x14ac:dyDescent="0.25">
      <c r="A7370" t="str">
        <f>'Base Calificada'!A7371&amp;'Base Calificada'!D7371</f>
        <v>201320S071</v>
      </c>
      <c r="B7370" t="str">
        <f>'Base Calificada'!U7371</f>
        <v>Social</v>
      </c>
    </row>
    <row r="7371" spans="1:2" x14ac:dyDescent="0.25">
      <c r="A7371" t="str">
        <f>'Base Calificada'!A7372&amp;'Base Calificada'!D7372</f>
        <v>201320S072</v>
      </c>
      <c r="B7371" t="str">
        <f>'Base Calificada'!U7372</f>
        <v>Social</v>
      </c>
    </row>
    <row r="7372" spans="1:2" x14ac:dyDescent="0.25">
      <c r="A7372" t="str">
        <f>'Base Calificada'!A7373&amp;'Base Calificada'!D7373</f>
        <v>201320S117</v>
      </c>
      <c r="B7372" t="str">
        <f>'Base Calificada'!U7373</f>
        <v>Social</v>
      </c>
    </row>
    <row r="7373" spans="1:2" x14ac:dyDescent="0.25">
      <c r="A7373" t="str">
        <f>'Base Calificada'!A7374&amp;'Base Calificada'!D7374</f>
        <v>201320S118</v>
      </c>
      <c r="B7373" t="str">
        <f>'Base Calificada'!U7374</f>
        <v>Social</v>
      </c>
    </row>
    <row r="7374" spans="1:2" x14ac:dyDescent="0.25">
      <c r="A7374" t="str">
        <f>'Base Calificada'!A7375&amp;'Base Calificada'!D7375</f>
        <v>201320S155</v>
      </c>
      <c r="B7374" t="str">
        <f>'Base Calificada'!U7375</f>
        <v>Social</v>
      </c>
    </row>
    <row r="7375" spans="1:2" x14ac:dyDescent="0.25">
      <c r="A7375" t="str">
        <f>'Base Calificada'!A7376&amp;'Base Calificada'!D7376</f>
        <v>201320S174</v>
      </c>
      <c r="B7375" t="str">
        <f>'Base Calificada'!U7376</f>
        <v>Social</v>
      </c>
    </row>
    <row r="7376" spans="1:2" x14ac:dyDescent="0.25">
      <c r="A7376" t="str">
        <f>'Base Calificada'!A7377&amp;'Base Calificada'!D7377</f>
        <v>201320S175</v>
      </c>
      <c r="B7376" t="str">
        <f>'Base Calificada'!U7377</f>
        <v>Social</v>
      </c>
    </row>
    <row r="7377" spans="1:2" x14ac:dyDescent="0.25">
      <c r="A7377" t="str">
        <f>'Base Calificada'!A7378&amp;'Base Calificada'!D7378</f>
        <v>201320S176</v>
      </c>
      <c r="B7377" t="str">
        <f>'Base Calificada'!U7378</f>
        <v>Social</v>
      </c>
    </row>
    <row r="7378" spans="1:2" x14ac:dyDescent="0.25">
      <c r="A7378" t="str">
        <f>'Base Calificada'!A7379&amp;'Base Calificada'!D7379</f>
        <v>201320S213</v>
      </c>
      <c r="B7378" t="str">
        <f>'Base Calificada'!U7379</f>
        <v>Social</v>
      </c>
    </row>
    <row r="7379" spans="1:2" x14ac:dyDescent="0.25">
      <c r="A7379" t="str">
        <f>'Base Calificada'!A7380&amp;'Base Calificada'!D7380</f>
        <v>201320S216</v>
      </c>
      <c r="B7379" t="str">
        <f>'Base Calificada'!U7380</f>
        <v>Social</v>
      </c>
    </row>
    <row r="7380" spans="1:2" x14ac:dyDescent="0.25">
      <c r="A7380" t="str">
        <f>'Base Calificada'!A7381&amp;'Base Calificada'!D7381</f>
        <v>201320S237</v>
      </c>
      <c r="B7380" t="str">
        <f>'Base Calificada'!U7381</f>
        <v>Social</v>
      </c>
    </row>
    <row r="7381" spans="1:2" x14ac:dyDescent="0.25">
      <c r="A7381" t="str">
        <f>'Base Calificada'!A7382&amp;'Base Calificada'!D7382</f>
        <v>201320S241</v>
      </c>
      <c r="B7381" t="str">
        <f>'Base Calificada'!U7382</f>
        <v>Social</v>
      </c>
    </row>
    <row r="7382" spans="1:2" x14ac:dyDescent="0.25">
      <c r="A7382" t="str">
        <f>'Base Calificada'!A7383&amp;'Base Calificada'!D7383</f>
        <v>201320U003</v>
      </c>
      <c r="B7382" t="str">
        <f>'Base Calificada'!U7383</f>
        <v>Social</v>
      </c>
    </row>
    <row r="7383" spans="1:2" x14ac:dyDescent="0.25">
      <c r="A7383" t="str">
        <f>'Base Calificada'!A7384&amp;'Base Calificada'!D7384</f>
        <v>201320U006</v>
      </c>
      <c r="B7383" t="str">
        <f>'Base Calificada'!U7384</f>
        <v>Social</v>
      </c>
    </row>
    <row r="7384" spans="1:2" x14ac:dyDescent="0.25">
      <c r="A7384" t="str">
        <f>'Base Calificada'!A7385&amp;'Base Calificada'!D7385</f>
        <v>201320U008</v>
      </c>
      <c r="B7384" t="str">
        <f>'Base Calificada'!U7385</f>
        <v>Social</v>
      </c>
    </row>
    <row r="7385" spans="1:2" x14ac:dyDescent="0.25">
      <c r="A7385" t="str">
        <f>'Base Calificada'!A7386&amp;'Base Calificada'!D7386</f>
        <v>201320U009</v>
      </c>
      <c r="B7385" t="str">
        <f>'Base Calificada'!U7386</f>
        <v>Social</v>
      </c>
    </row>
    <row r="7386" spans="1:2" x14ac:dyDescent="0.25">
      <c r="A7386" t="str">
        <f>'Base Calificada'!A7387&amp;'Base Calificada'!D7387</f>
        <v>201321E005</v>
      </c>
      <c r="B7386" t="str">
        <f>'Base Calificada'!U7387</f>
        <v>No social</v>
      </c>
    </row>
    <row r="7387" spans="1:2" x14ac:dyDescent="0.25">
      <c r="A7387" t="str">
        <f>'Base Calificada'!A7388&amp;'Base Calificada'!D7388</f>
        <v>201321E007</v>
      </c>
      <c r="B7387" t="str">
        <f>'Base Calificada'!U7388</f>
        <v>Social</v>
      </c>
    </row>
    <row r="7388" spans="1:2" x14ac:dyDescent="0.25">
      <c r="A7388" t="str">
        <f>'Base Calificada'!A7389&amp;'Base Calificada'!D7389</f>
        <v>201321F001</v>
      </c>
      <c r="B7388" t="str">
        <f>'Base Calificada'!U7389</f>
        <v>Social</v>
      </c>
    </row>
    <row r="7389" spans="1:2" x14ac:dyDescent="0.25">
      <c r="A7389" t="str">
        <f>'Base Calificada'!A7390&amp;'Base Calificada'!D7390</f>
        <v>201321F002</v>
      </c>
      <c r="B7389" t="str">
        <f>'Base Calificada'!U7390</f>
        <v>No social</v>
      </c>
    </row>
    <row r="7390" spans="1:2" x14ac:dyDescent="0.25">
      <c r="A7390" t="str">
        <f>'Base Calificada'!A7391&amp;'Base Calificada'!D7391</f>
        <v>201321F003</v>
      </c>
      <c r="B7390" t="str">
        <f>'Base Calificada'!U7391</f>
        <v>Social</v>
      </c>
    </row>
    <row r="7391" spans="1:2" x14ac:dyDescent="0.25">
      <c r="A7391" t="str">
        <f>'Base Calificada'!A7392&amp;'Base Calificada'!D7392</f>
        <v>201321F004</v>
      </c>
      <c r="B7391" t="str">
        <f>'Base Calificada'!U7392</f>
        <v>Social</v>
      </c>
    </row>
    <row r="7392" spans="1:2" x14ac:dyDescent="0.25">
      <c r="A7392" t="str">
        <f>'Base Calificada'!A7393&amp;'Base Calificada'!D7393</f>
        <v>201321G001</v>
      </c>
      <c r="B7392" t="str">
        <f>'Base Calificada'!U7393</f>
        <v>Social</v>
      </c>
    </row>
    <row r="7393" spans="1:2" x14ac:dyDescent="0.25">
      <c r="A7393" t="str">
        <f>'Base Calificada'!A7394&amp;'Base Calificada'!D7394</f>
        <v>201321K021</v>
      </c>
      <c r="B7393" t="str">
        <f>'Base Calificada'!U7394</f>
        <v>No social</v>
      </c>
    </row>
    <row r="7394" spans="1:2" x14ac:dyDescent="0.25">
      <c r="A7394" t="str">
        <f>'Base Calificada'!A7395&amp;'Base Calificada'!D7395</f>
        <v>201321K026</v>
      </c>
      <c r="B7394" t="str">
        <f>'Base Calificada'!U7395</f>
        <v>No social</v>
      </c>
    </row>
    <row r="7395" spans="1:2" x14ac:dyDescent="0.25">
      <c r="A7395" t="str">
        <f>'Base Calificada'!A7396&amp;'Base Calificada'!D7396</f>
        <v>201321K027</v>
      </c>
      <c r="B7395" t="str">
        <f>'Base Calificada'!U7396</f>
        <v>No social</v>
      </c>
    </row>
    <row r="7396" spans="1:2" x14ac:dyDescent="0.25">
      <c r="A7396" t="str">
        <f>'Base Calificada'!A7397&amp;'Base Calificada'!D7397</f>
        <v>201321M001</v>
      </c>
      <c r="B7396" t="str">
        <f>'Base Calificada'!U7397</f>
        <v>No social</v>
      </c>
    </row>
    <row r="7397" spans="1:2" x14ac:dyDescent="0.25">
      <c r="A7397" t="str">
        <f>'Base Calificada'!A7398&amp;'Base Calificada'!D7398</f>
        <v>201321O001</v>
      </c>
      <c r="B7397" t="str">
        <f>'Base Calificada'!U7398</f>
        <v>No social</v>
      </c>
    </row>
    <row r="7398" spans="1:2" x14ac:dyDescent="0.25">
      <c r="A7398" t="str">
        <f>'Base Calificada'!A7399&amp;'Base Calificada'!D7399</f>
        <v>201321P001</v>
      </c>
      <c r="B7398" t="str">
        <f>'Base Calificada'!U7399</f>
        <v>Social</v>
      </c>
    </row>
    <row r="7399" spans="1:2" x14ac:dyDescent="0.25">
      <c r="A7399" t="str">
        <f>'Base Calificada'!A7400&amp;'Base Calificada'!D7400</f>
        <v>201321P002</v>
      </c>
      <c r="B7399" t="str">
        <f>'Base Calificada'!U7400</f>
        <v>Social</v>
      </c>
    </row>
    <row r="7400" spans="1:2" x14ac:dyDescent="0.25">
      <c r="A7400" t="str">
        <f>'Base Calificada'!A7401&amp;'Base Calificada'!D7401</f>
        <v>201321R001</v>
      </c>
      <c r="B7400" t="str">
        <f>'Base Calificada'!U7401</f>
        <v>Social</v>
      </c>
    </row>
    <row r="7401" spans="1:2" x14ac:dyDescent="0.25">
      <c r="A7401" t="str">
        <f>'Base Calificada'!A7402&amp;'Base Calificada'!D7402</f>
        <v>201321R002</v>
      </c>
      <c r="B7401" t="str">
        <f>'Base Calificada'!U7402</f>
        <v>Social</v>
      </c>
    </row>
    <row r="7402" spans="1:2" x14ac:dyDescent="0.25">
      <c r="A7402" t="str">
        <f>'Base Calificada'!A7403&amp;'Base Calificada'!D7403</f>
        <v>201321U001</v>
      </c>
      <c r="B7402" t="str">
        <f>'Base Calificada'!U7403</f>
        <v>No social</v>
      </c>
    </row>
    <row r="7403" spans="1:2" x14ac:dyDescent="0.25">
      <c r="A7403" t="str">
        <f>'Base Calificada'!A7404&amp;'Base Calificada'!D7404</f>
        <v>201322M001</v>
      </c>
      <c r="B7403" t="str">
        <f>'Base Calificada'!U7404</f>
        <v>Social</v>
      </c>
    </row>
    <row r="7404" spans="1:2" x14ac:dyDescent="0.25">
      <c r="A7404" t="str">
        <f>'Base Calificada'!A7405&amp;'Base Calificada'!D7405</f>
        <v>201322M002</v>
      </c>
      <c r="B7404" t="str">
        <f>'Base Calificada'!U7405</f>
        <v>Social</v>
      </c>
    </row>
    <row r="7405" spans="1:2" x14ac:dyDescent="0.25">
      <c r="A7405" t="str">
        <f>'Base Calificada'!A7406&amp;'Base Calificada'!D7406</f>
        <v>201322O001</v>
      </c>
      <c r="B7405" t="str">
        <f>'Base Calificada'!U7406</f>
        <v>Social</v>
      </c>
    </row>
    <row r="7406" spans="1:2" x14ac:dyDescent="0.25">
      <c r="A7406" t="str">
        <f>'Base Calificada'!A7407&amp;'Base Calificada'!D7407</f>
        <v>201322P001</v>
      </c>
      <c r="B7406" t="str">
        <f>'Base Calificada'!U7407</f>
        <v>Social</v>
      </c>
    </row>
    <row r="7407" spans="1:2" x14ac:dyDescent="0.25">
      <c r="A7407" t="str">
        <f>'Base Calificada'!A7408&amp;'Base Calificada'!D7408</f>
        <v>201322R002</v>
      </c>
      <c r="B7407" t="str">
        <f>'Base Calificada'!U7408</f>
        <v>Social</v>
      </c>
    </row>
    <row r="7408" spans="1:2" x14ac:dyDescent="0.25">
      <c r="A7408" t="str">
        <f>'Base Calificada'!A7409&amp;'Base Calificada'!D7409</f>
        <v>201322R003</v>
      </c>
      <c r="B7408" t="str">
        <f>'Base Calificada'!U7409</f>
        <v>Social</v>
      </c>
    </row>
    <row r="7409" spans="1:2" x14ac:dyDescent="0.25">
      <c r="A7409" t="str">
        <f>'Base Calificada'!A7410&amp;'Base Calificada'!D7410</f>
        <v>201322R005</v>
      </c>
      <c r="B7409" t="str">
        <f>'Base Calificada'!U7410</f>
        <v>Social</v>
      </c>
    </row>
    <row r="7410" spans="1:2" x14ac:dyDescent="0.25">
      <c r="A7410" t="str">
        <f>'Base Calificada'!A7411&amp;'Base Calificada'!D7411</f>
        <v>201322R008</v>
      </c>
      <c r="B7410" t="str">
        <f>'Base Calificada'!U7411</f>
        <v>Social</v>
      </c>
    </row>
    <row r="7411" spans="1:2" x14ac:dyDescent="0.25">
      <c r="A7411" t="str">
        <f>'Base Calificada'!A7412&amp;'Base Calificada'!D7412</f>
        <v>201322R009</v>
      </c>
      <c r="B7411" t="str">
        <f>'Base Calificada'!U7412</f>
        <v>Social</v>
      </c>
    </row>
    <row r="7412" spans="1:2" x14ac:dyDescent="0.25">
      <c r="A7412" t="str">
        <f>'Base Calificada'!A7413&amp;'Base Calificada'!D7413</f>
        <v>201322R010</v>
      </c>
      <c r="B7412" t="str">
        <f>'Base Calificada'!U7413</f>
        <v>Social</v>
      </c>
    </row>
    <row r="7413" spans="1:2" x14ac:dyDescent="0.25">
      <c r="A7413" t="str">
        <f>'Base Calificada'!A7414&amp;'Base Calificada'!D7414</f>
        <v>201322R011</v>
      </c>
      <c r="B7413" t="str">
        <f>'Base Calificada'!U7414</f>
        <v>Social</v>
      </c>
    </row>
    <row r="7414" spans="1:2" x14ac:dyDescent="0.25">
      <c r="A7414" t="str">
        <f>'Base Calificada'!A7415&amp;'Base Calificada'!D7415</f>
        <v>201323N001</v>
      </c>
      <c r="B7414" t="str">
        <f>'Base Calificada'!U7415</f>
        <v>Social</v>
      </c>
    </row>
    <row r="7415" spans="1:2" x14ac:dyDescent="0.25">
      <c r="A7415" t="str">
        <f>'Base Calificada'!A7416&amp;'Base Calificada'!D7416</f>
        <v>201323N002</v>
      </c>
      <c r="B7415" t="str">
        <f>'Base Calificada'!U7416</f>
        <v>Social</v>
      </c>
    </row>
    <row r="7416" spans="1:2" x14ac:dyDescent="0.25">
      <c r="A7416" t="str">
        <f>'Base Calificada'!A7417&amp;'Base Calificada'!D7417</f>
        <v>201323R001</v>
      </c>
      <c r="B7416" t="str">
        <f>'Base Calificada'!U7417</f>
        <v>Social</v>
      </c>
    </row>
    <row r="7417" spans="1:2" x14ac:dyDescent="0.25">
      <c r="A7417" t="str">
        <f>'Base Calificada'!A7418&amp;'Base Calificada'!D7418</f>
        <v>201323R003</v>
      </c>
      <c r="B7417" t="str">
        <f>'Base Calificada'!U7418</f>
        <v>No social</v>
      </c>
    </row>
    <row r="7418" spans="1:2" x14ac:dyDescent="0.25">
      <c r="A7418" t="str">
        <f>'Base Calificada'!A7419&amp;'Base Calificada'!D7419</f>
        <v>201323R004</v>
      </c>
      <c r="B7418" t="str">
        <f>'Base Calificada'!U7419</f>
        <v>Social</v>
      </c>
    </row>
    <row r="7419" spans="1:2" x14ac:dyDescent="0.25">
      <c r="A7419" t="str">
        <f>'Base Calificada'!A7420&amp;'Base Calificada'!D7420</f>
        <v>201323R005</v>
      </c>
      <c r="B7419" t="str">
        <f>'Base Calificada'!U7420</f>
        <v>No social</v>
      </c>
    </row>
    <row r="7420" spans="1:2" x14ac:dyDescent="0.25">
      <c r="A7420" t="str">
        <f>'Base Calificada'!A7421&amp;'Base Calificada'!D7421</f>
        <v>201323R007</v>
      </c>
      <c r="B7420" t="str">
        <f>'Base Calificada'!U7421</f>
        <v>No social</v>
      </c>
    </row>
    <row r="7421" spans="1:2" x14ac:dyDescent="0.25">
      <c r="A7421" t="str">
        <f>'Base Calificada'!A7422&amp;'Base Calificada'!D7422</f>
        <v>201323R010</v>
      </c>
      <c r="B7421" t="str">
        <f>'Base Calificada'!U7422</f>
        <v>No social</v>
      </c>
    </row>
    <row r="7422" spans="1:2" x14ac:dyDescent="0.25">
      <c r="A7422" t="str">
        <f>'Base Calificada'!A7423&amp;'Base Calificada'!D7423</f>
        <v>201323R011</v>
      </c>
      <c r="B7422" t="str">
        <f>'Base Calificada'!U7423</f>
        <v>No social</v>
      </c>
    </row>
    <row r="7423" spans="1:2" x14ac:dyDescent="0.25">
      <c r="A7423" t="str">
        <f>'Base Calificada'!A7424&amp;'Base Calificada'!D7424</f>
        <v>201323R067</v>
      </c>
      <c r="B7423" t="str">
        <f>'Base Calificada'!U7424</f>
        <v>No social</v>
      </c>
    </row>
    <row r="7424" spans="1:2" x14ac:dyDescent="0.25">
      <c r="A7424" t="str">
        <f>'Base Calificada'!A7425&amp;'Base Calificada'!D7425</f>
        <v>201323R068</v>
      </c>
      <c r="B7424" t="str">
        <f>'Base Calificada'!U7425</f>
        <v>Social</v>
      </c>
    </row>
    <row r="7425" spans="1:2" x14ac:dyDescent="0.25">
      <c r="A7425" t="str">
        <f>'Base Calificada'!A7426&amp;'Base Calificada'!D7426</f>
        <v>201323R069</v>
      </c>
      <c r="B7425" t="str">
        <f>'Base Calificada'!U7426</f>
        <v>Social</v>
      </c>
    </row>
    <row r="7426" spans="1:2" x14ac:dyDescent="0.25">
      <c r="A7426" t="str">
        <f>'Base Calificada'!A7427&amp;'Base Calificada'!D7427</f>
        <v>201323R078</v>
      </c>
      <c r="B7426" t="str">
        <f>'Base Calificada'!U7427</f>
        <v>No social</v>
      </c>
    </row>
    <row r="7427" spans="1:2" x14ac:dyDescent="0.25">
      <c r="A7427" t="str">
        <f>'Base Calificada'!A7428&amp;'Base Calificada'!D7428</f>
        <v>201323R079</v>
      </c>
      <c r="B7427" t="str">
        <f>'Base Calificada'!U7428</f>
        <v>No social</v>
      </c>
    </row>
    <row r="7428" spans="1:2" x14ac:dyDescent="0.25">
      <c r="A7428" t="str">
        <f>'Base Calificada'!A7429&amp;'Base Calificada'!D7429</f>
        <v>201323R080</v>
      </c>
      <c r="B7428" t="str">
        <f>'Base Calificada'!U7429</f>
        <v>No social</v>
      </c>
    </row>
    <row r="7429" spans="1:2" x14ac:dyDescent="0.25">
      <c r="A7429" t="str">
        <f>'Base Calificada'!A7430&amp;'Base Calificada'!D7430</f>
        <v>201323R081</v>
      </c>
      <c r="B7429" t="str">
        <f>'Base Calificada'!U7430</f>
        <v>No social</v>
      </c>
    </row>
    <row r="7430" spans="1:2" x14ac:dyDescent="0.25">
      <c r="A7430" t="str">
        <f>'Base Calificada'!A7431&amp;'Base Calificada'!D7431</f>
        <v>201323R083</v>
      </c>
      <c r="B7430" t="str">
        <f>'Base Calificada'!U7431</f>
        <v>No social</v>
      </c>
    </row>
    <row r="7431" spans="1:2" x14ac:dyDescent="0.25">
      <c r="A7431" t="str">
        <f>'Base Calificada'!A7432&amp;'Base Calificada'!D7432</f>
        <v>201323R112</v>
      </c>
      <c r="B7431" t="str">
        <f>'Base Calificada'!U7432</f>
        <v>Social</v>
      </c>
    </row>
    <row r="7432" spans="1:2" x14ac:dyDescent="0.25">
      <c r="A7432" t="str">
        <f>'Base Calificada'!A7433&amp;'Base Calificada'!D7433</f>
        <v>201323R116</v>
      </c>
      <c r="B7432" t="str">
        <f>'Base Calificada'!U7433</f>
        <v>No social</v>
      </c>
    </row>
    <row r="7433" spans="1:2" x14ac:dyDescent="0.25">
      <c r="A7433" t="str">
        <f>'Base Calificada'!A7434&amp;'Base Calificada'!D7434</f>
        <v>201323R120</v>
      </c>
      <c r="B7433" t="str">
        <f>'Base Calificada'!U7434</f>
        <v>Social</v>
      </c>
    </row>
    <row r="7434" spans="1:2" x14ac:dyDescent="0.25">
      <c r="A7434" t="str">
        <f>'Base Calificada'!A7435&amp;'Base Calificada'!D7435</f>
        <v>201323R125</v>
      </c>
      <c r="B7434" t="str">
        <f>'Base Calificada'!U7435</f>
        <v>Social</v>
      </c>
    </row>
    <row r="7435" spans="1:2" x14ac:dyDescent="0.25">
      <c r="A7435" t="str">
        <f>'Base Calificada'!A7436&amp;'Base Calificada'!D7436</f>
        <v>201323R126</v>
      </c>
      <c r="B7435" t="str">
        <f>'Base Calificada'!U7436</f>
        <v>Social</v>
      </c>
    </row>
    <row r="7436" spans="1:2" x14ac:dyDescent="0.25">
      <c r="A7436" t="str">
        <f>'Base Calificada'!A7437&amp;'Base Calificada'!D7437</f>
        <v>201323R133</v>
      </c>
      <c r="B7436" t="str">
        <f>'Base Calificada'!U7437</f>
        <v>No social</v>
      </c>
    </row>
    <row r="7437" spans="1:2" x14ac:dyDescent="0.25">
      <c r="A7437" t="str">
        <f>'Base Calificada'!A7438&amp;'Base Calificada'!D7438</f>
        <v>201323R134</v>
      </c>
      <c r="B7437" t="str">
        <f>'Base Calificada'!U7438</f>
        <v>No social</v>
      </c>
    </row>
    <row r="7438" spans="1:2" x14ac:dyDescent="0.25">
      <c r="A7438" t="str">
        <f>'Base Calificada'!A7439&amp;'Base Calificada'!D7439</f>
        <v>201323U019</v>
      </c>
      <c r="B7438" t="str">
        <f>'Base Calificada'!U7439</f>
        <v>Social</v>
      </c>
    </row>
    <row r="7439" spans="1:2" x14ac:dyDescent="0.25">
      <c r="A7439" t="str">
        <f>'Base Calificada'!A7440&amp;'Base Calificada'!D7440</f>
        <v>201323U020</v>
      </c>
      <c r="B7439" t="str">
        <f>'Base Calificada'!U7440</f>
        <v>Social</v>
      </c>
    </row>
    <row r="7440" spans="1:2" x14ac:dyDescent="0.25">
      <c r="A7440" t="str">
        <f>'Base Calificada'!A7441&amp;'Base Calificada'!D7441</f>
        <v>201323U022</v>
      </c>
      <c r="B7440" t="str">
        <f>'Base Calificada'!U7441</f>
        <v>Social</v>
      </c>
    </row>
    <row r="7441" spans="1:2" x14ac:dyDescent="0.25">
      <c r="A7441" t="str">
        <f>'Base Calificada'!A7442&amp;'Base Calificada'!D7442</f>
        <v>201323U023</v>
      </c>
      <c r="B7441" t="str">
        <f>'Base Calificada'!U7442</f>
        <v>Social</v>
      </c>
    </row>
    <row r="7442" spans="1:2" x14ac:dyDescent="0.25">
      <c r="A7442" t="str">
        <f>'Base Calificada'!A7443&amp;'Base Calificada'!D7443</f>
        <v>201323U033</v>
      </c>
      <c r="B7442" t="str">
        <f>'Base Calificada'!U7443</f>
        <v>Social</v>
      </c>
    </row>
    <row r="7443" spans="1:2" x14ac:dyDescent="0.25">
      <c r="A7443" t="str">
        <f>'Base Calificada'!A7444&amp;'Base Calificada'!D7444</f>
        <v>201323U037</v>
      </c>
      <c r="B7443" t="str">
        <f>'Base Calificada'!U7444</f>
        <v>No social</v>
      </c>
    </row>
    <row r="7444" spans="1:2" x14ac:dyDescent="0.25">
      <c r="A7444" t="str">
        <f>'Base Calificada'!A7445&amp;'Base Calificada'!D7445</f>
        <v>201323U052</v>
      </c>
      <c r="B7444" t="str">
        <f>'Base Calificada'!U7445</f>
        <v>Social</v>
      </c>
    </row>
    <row r="7445" spans="1:2" x14ac:dyDescent="0.25">
      <c r="A7445" t="str">
        <f>'Base Calificada'!A7446&amp;'Base Calificada'!D7446</f>
        <v>201323U057</v>
      </c>
      <c r="B7445" t="str">
        <f>'Base Calificada'!U7446</f>
        <v>Social</v>
      </c>
    </row>
    <row r="7446" spans="1:2" x14ac:dyDescent="0.25">
      <c r="A7446" t="str">
        <f>'Base Calificada'!A7447&amp;'Base Calificada'!D7447</f>
        <v>201323U058</v>
      </c>
      <c r="B7446" t="str">
        <f>'Base Calificada'!U7447</f>
        <v>Social</v>
      </c>
    </row>
    <row r="7447" spans="1:2" x14ac:dyDescent="0.25">
      <c r="A7447" t="str">
        <f>'Base Calificada'!A7448&amp;'Base Calificada'!D7448</f>
        <v>201323U075</v>
      </c>
      <c r="B7447" t="str">
        <f>'Base Calificada'!U7448</f>
        <v>Social</v>
      </c>
    </row>
    <row r="7448" spans="1:2" x14ac:dyDescent="0.25">
      <c r="A7448" t="str">
        <f>'Base Calificada'!A7449&amp;'Base Calificada'!D7449</f>
        <v>201323U082</v>
      </c>
      <c r="B7448" t="str">
        <f>'Base Calificada'!U7449</f>
        <v>No social</v>
      </c>
    </row>
    <row r="7449" spans="1:2" x14ac:dyDescent="0.25">
      <c r="A7449" t="str">
        <f>'Base Calificada'!A7450&amp;'Base Calificada'!D7450</f>
        <v>201323U083</v>
      </c>
      <c r="B7449" t="str">
        <f>'Base Calificada'!U7450</f>
        <v>Social</v>
      </c>
    </row>
    <row r="7450" spans="1:2" x14ac:dyDescent="0.25">
      <c r="A7450" t="str">
        <f>'Base Calificada'!A7451&amp;'Base Calificada'!D7451</f>
        <v>201323U084</v>
      </c>
      <c r="B7450" t="str">
        <f>'Base Calificada'!U7451</f>
        <v>Social</v>
      </c>
    </row>
    <row r="7451" spans="1:2" x14ac:dyDescent="0.25">
      <c r="A7451" t="str">
        <f>'Base Calificada'!A7452&amp;'Base Calificada'!D7452</f>
        <v>201323U128</v>
      </c>
      <c r="B7451" t="str">
        <f>'Base Calificada'!U7452</f>
        <v>Social</v>
      </c>
    </row>
    <row r="7452" spans="1:2" x14ac:dyDescent="0.25">
      <c r="A7452" t="str">
        <f>'Base Calificada'!A7453&amp;'Base Calificada'!D7453</f>
        <v>201323Y003</v>
      </c>
      <c r="B7452" t="str">
        <f>'Base Calificada'!U7453</f>
        <v>No social</v>
      </c>
    </row>
    <row r="7453" spans="1:2" x14ac:dyDescent="0.25">
      <c r="A7453" t="str">
        <f>'Base Calificada'!A7454&amp;'Base Calificada'!D7454</f>
        <v>201323Y004</v>
      </c>
      <c r="B7453" t="str">
        <f>'Base Calificada'!U7454</f>
        <v>No social</v>
      </c>
    </row>
    <row r="7454" spans="1:2" x14ac:dyDescent="0.25">
      <c r="A7454" t="str">
        <f>'Base Calificada'!A7455&amp;'Base Calificada'!D7455</f>
        <v>201324D001</v>
      </c>
      <c r="B7454" t="str">
        <f>'Base Calificada'!U7455</f>
        <v>No social</v>
      </c>
    </row>
    <row r="7455" spans="1:2" x14ac:dyDescent="0.25">
      <c r="A7455" t="str">
        <f>'Base Calificada'!A7456&amp;'Base Calificada'!D7456</f>
        <v>201324D002</v>
      </c>
      <c r="B7455" t="str">
        <f>'Base Calificada'!U7456</f>
        <v>No social</v>
      </c>
    </row>
    <row r="7456" spans="1:2" x14ac:dyDescent="0.25">
      <c r="A7456" t="str">
        <f>'Base Calificada'!A7457&amp;'Base Calificada'!D7457</f>
        <v>201324D003</v>
      </c>
      <c r="B7456" t="str">
        <f>'Base Calificada'!U7457</f>
        <v>No social</v>
      </c>
    </row>
    <row r="7457" spans="1:2" x14ac:dyDescent="0.25">
      <c r="A7457" t="str">
        <f>'Base Calificada'!A7458&amp;'Base Calificada'!D7458</f>
        <v>201324D004</v>
      </c>
      <c r="B7457" t="str">
        <f>'Base Calificada'!U7458</f>
        <v>No social</v>
      </c>
    </row>
    <row r="7458" spans="1:2" x14ac:dyDescent="0.25">
      <c r="A7458" t="str">
        <f>'Base Calificada'!A7459&amp;'Base Calificada'!D7459</f>
        <v>201324D005</v>
      </c>
      <c r="B7458" t="str">
        <f>'Base Calificada'!U7459</f>
        <v>No social</v>
      </c>
    </row>
    <row r="7459" spans="1:2" x14ac:dyDescent="0.25">
      <c r="A7459" t="str">
        <f>'Base Calificada'!A7460&amp;'Base Calificada'!D7460</f>
        <v>201324D006</v>
      </c>
      <c r="B7459" t="str">
        <f>'Base Calificada'!U7460</f>
        <v>No social</v>
      </c>
    </row>
    <row r="7460" spans="1:2" x14ac:dyDescent="0.25">
      <c r="A7460" t="str">
        <f>'Base Calificada'!A7461&amp;'Base Calificada'!D7461</f>
        <v>201324D007</v>
      </c>
      <c r="B7460" t="str">
        <f>'Base Calificada'!U7461</f>
        <v>No social</v>
      </c>
    </row>
    <row r="7461" spans="1:2" x14ac:dyDescent="0.25">
      <c r="A7461" t="str">
        <f>'Base Calificada'!A7462&amp;'Base Calificada'!D7462</f>
        <v>201324D008</v>
      </c>
      <c r="B7461" t="str">
        <f>'Base Calificada'!U7462</f>
        <v>No social</v>
      </c>
    </row>
    <row r="7462" spans="1:2" x14ac:dyDescent="0.25">
      <c r="A7462" t="str">
        <f>'Base Calificada'!A7463&amp;'Base Calificada'!D7463</f>
        <v>201324D009</v>
      </c>
      <c r="B7462" t="str">
        <f>'Base Calificada'!U7463</f>
        <v>No social</v>
      </c>
    </row>
    <row r="7463" spans="1:2" x14ac:dyDescent="0.25">
      <c r="A7463" t="str">
        <f>'Base Calificada'!A7464&amp;'Base Calificada'!D7464</f>
        <v>201325E003</v>
      </c>
      <c r="B7463" t="str">
        <f>'Base Calificada'!U7464</f>
        <v>Social</v>
      </c>
    </row>
    <row r="7464" spans="1:2" x14ac:dyDescent="0.25">
      <c r="A7464" t="str">
        <f>'Base Calificada'!A7465&amp;'Base Calificada'!D7465</f>
        <v>201325E004</v>
      </c>
      <c r="B7464" t="str">
        <f>'Base Calificada'!U7465</f>
        <v>Social</v>
      </c>
    </row>
    <row r="7465" spans="1:2" x14ac:dyDescent="0.25">
      <c r="A7465" t="str">
        <f>'Base Calificada'!A7466&amp;'Base Calificada'!D7466</f>
        <v>201325E016</v>
      </c>
      <c r="B7465" t="str">
        <f>'Base Calificada'!U7466</f>
        <v>Social</v>
      </c>
    </row>
    <row r="7466" spans="1:2" x14ac:dyDescent="0.25">
      <c r="A7466" t="str">
        <f>'Base Calificada'!A7467&amp;'Base Calificada'!D7467</f>
        <v>201325E029</v>
      </c>
      <c r="B7466" t="str">
        <f>'Base Calificada'!U7467</f>
        <v>Social</v>
      </c>
    </row>
    <row r="7467" spans="1:2" x14ac:dyDescent="0.25">
      <c r="A7467" t="str">
        <f>'Base Calificada'!A7468&amp;'Base Calificada'!D7468</f>
        <v>201325E033</v>
      </c>
      <c r="B7467" t="str">
        <f>'Base Calificada'!U7468</f>
        <v>Social</v>
      </c>
    </row>
    <row r="7468" spans="1:2" x14ac:dyDescent="0.25">
      <c r="A7468" t="str">
        <f>'Base Calificada'!A7469&amp;'Base Calificada'!D7469</f>
        <v>201325E072</v>
      </c>
      <c r="B7468" t="str">
        <f>'Base Calificada'!U7469</f>
        <v>Social</v>
      </c>
    </row>
    <row r="7469" spans="1:2" x14ac:dyDescent="0.25">
      <c r="A7469" t="str">
        <f>'Base Calificada'!A7470&amp;'Base Calificada'!D7470</f>
        <v>201325E073</v>
      </c>
      <c r="B7469" t="str">
        <f>'Base Calificada'!U7470</f>
        <v>Social</v>
      </c>
    </row>
    <row r="7470" spans="1:2" x14ac:dyDescent="0.25">
      <c r="A7470" t="str">
        <f>'Base Calificada'!A7471&amp;'Base Calificada'!D7471</f>
        <v>201325E127</v>
      </c>
      <c r="B7470" t="str">
        <f>'Base Calificada'!U7471</f>
        <v>Social</v>
      </c>
    </row>
    <row r="7471" spans="1:2" x14ac:dyDescent="0.25">
      <c r="A7471" t="str">
        <f>'Base Calificada'!A7472&amp;'Base Calificada'!D7472</f>
        <v>201325E128</v>
      </c>
      <c r="B7471" t="str">
        <f>'Base Calificada'!U7472</f>
        <v>Social</v>
      </c>
    </row>
    <row r="7472" spans="1:2" x14ac:dyDescent="0.25">
      <c r="A7472" t="str">
        <f>'Base Calificada'!A7473&amp;'Base Calificada'!D7473</f>
        <v>201325E152</v>
      </c>
      <c r="B7472" t="str">
        <f>'Base Calificada'!U7473</f>
        <v>Social</v>
      </c>
    </row>
    <row r="7473" spans="1:2" x14ac:dyDescent="0.25">
      <c r="A7473" t="str">
        <f>'Base Calificada'!A7474&amp;'Base Calificada'!D7474</f>
        <v>201325E221</v>
      </c>
      <c r="B7473" t="str">
        <f>'Base Calificada'!U7474</f>
        <v>Social</v>
      </c>
    </row>
    <row r="7474" spans="1:2" x14ac:dyDescent="0.25">
      <c r="A7474" t="str">
        <f>'Base Calificada'!A7475&amp;'Base Calificada'!D7475</f>
        <v>201325E222</v>
      </c>
      <c r="B7474" t="str">
        <f>'Base Calificada'!U7475</f>
        <v>Social</v>
      </c>
    </row>
    <row r="7475" spans="1:2" x14ac:dyDescent="0.25">
      <c r="A7475" t="str">
        <f>'Base Calificada'!A7476&amp;'Base Calificada'!D7476</f>
        <v>201325I002</v>
      </c>
      <c r="B7475" t="str">
        <f>'Base Calificada'!U7476</f>
        <v>Social</v>
      </c>
    </row>
    <row r="7476" spans="1:2" x14ac:dyDescent="0.25">
      <c r="A7476" t="str">
        <f>'Base Calificada'!A7477&amp;'Base Calificada'!D7477</f>
        <v>201325I003</v>
      </c>
      <c r="B7476" t="str">
        <f>'Base Calificada'!U7477</f>
        <v>Social</v>
      </c>
    </row>
    <row r="7477" spans="1:2" x14ac:dyDescent="0.25">
      <c r="A7477" t="str">
        <f>'Base Calificada'!A7478&amp;'Base Calificada'!D7478</f>
        <v>201325M001</v>
      </c>
      <c r="B7477" t="str">
        <f>'Base Calificada'!U7478</f>
        <v>No social</v>
      </c>
    </row>
    <row r="7478" spans="1:2" x14ac:dyDescent="0.25">
      <c r="A7478" t="str">
        <f>'Base Calificada'!A7479&amp;'Base Calificada'!D7479</f>
        <v>201325O001</v>
      </c>
      <c r="B7478" t="str">
        <f>'Base Calificada'!U7479</f>
        <v>No social</v>
      </c>
    </row>
    <row r="7479" spans="1:2" x14ac:dyDescent="0.25">
      <c r="A7479" t="str">
        <f>'Base Calificada'!A7480&amp;'Base Calificada'!D7480</f>
        <v>201325S027</v>
      </c>
      <c r="B7479" t="str">
        <f>'Base Calificada'!U7480</f>
        <v>Social</v>
      </c>
    </row>
    <row r="7480" spans="1:2" x14ac:dyDescent="0.25">
      <c r="A7480" t="str">
        <f>'Base Calificada'!A7481&amp;'Base Calificada'!D7481</f>
        <v>201325S028</v>
      </c>
      <c r="B7480" t="str">
        <f>'Base Calificada'!U7481</f>
        <v>Social</v>
      </c>
    </row>
    <row r="7481" spans="1:2" x14ac:dyDescent="0.25">
      <c r="A7481" t="str">
        <f>'Base Calificada'!A7482&amp;'Base Calificada'!D7482</f>
        <v>201325S108</v>
      </c>
      <c r="B7481" t="str">
        <f>'Base Calificada'!U7482</f>
        <v>Social</v>
      </c>
    </row>
    <row r="7482" spans="1:2" x14ac:dyDescent="0.25">
      <c r="A7482" t="str">
        <f>'Base Calificada'!A7483&amp;'Base Calificada'!D7483</f>
        <v>201325S156</v>
      </c>
      <c r="B7482" t="str">
        <f>'Base Calificada'!U7483</f>
        <v>Social</v>
      </c>
    </row>
    <row r="7483" spans="1:2" x14ac:dyDescent="0.25">
      <c r="A7483" t="str">
        <f>'Base Calificada'!A7484&amp;'Base Calificada'!D7484</f>
        <v>201325U001</v>
      </c>
      <c r="B7483" t="str">
        <f>'Base Calificada'!U7484</f>
        <v>Social</v>
      </c>
    </row>
    <row r="7484" spans="1:2" x14ac:dyDescent="0.25">
      <c r="A7484" t="str">
        <f>'Base Calificada'!A7485&amp;'Base Calificada'!D7485</f>
        <v>201327K024</v>
      </c>
      <c r="B7484" t="str">
        <f>'Base Calificada'!U7485</f>
        <v>No social</v>
      </c>
    </row>
    <row r="7485" spans="1:2" x14ac:dyDescent="0.25">
      <c r="A7485" t="str">
        <f>'Base Calificada'!A7486&amp;'Base Calificada'!D7486</f>
        <v>201327K027</v>
      </c>
      <c r="B7485" t="str">
        <f>'Base Calificada'!U7486</f>
        <v>No social</v>
      </c>
    </row>
    <row r="7486" spans="1:2" x14ac:dyDescent="0.25">
      <c r="A7486" t="str">
        <f>'Base Calificada'!A7487&amp;'Base Calificada'!D7487</f>
        <v>201327K028</v>
      </c>
      <c r="B7486" t="str">
        <f>'Base Calificada'!U7487</f>
        <v>No social</v>
      </c>
    </row>
    <row r="7487" spans="1:2" x14ac:dyDescent="0.25">
      <c r="A7487" t="str">
        <f>'Base Calificada'!A7488&amp;'Base Calificada'!D7488</f>
        <v>201327M001</v>
      </c>
      <c r="B7487" t="str">
        <f>'Base Calificada'!U7488</f>
        <v>No social</v>
      </c>
    </row>
    <row r="7488" spans="1:2" x14ac:dyDescent="0.25">
      <c r="A7488" t="str">
        <f>'Base Calificada'!A7489&amp;'Base Calificada'!D7489</f>
        <v>201327O001</v>
      </c>
      <c r="B7488" t="str">
        <f>'Base Calificada'!U7489</f>
        <v>No social</v>
      </c>
    </row>
    <row r="7489" spans="1:2" x14ac:dyDescent="0.25">
      <c r="A7489" t="str">
        <f>'Base Calificada'!A7490&amp;'Base Calificada'!D7490</f>
        <v>201327O002</v>
      </c>
      <c r="B7489" t="str">
        <f>'Base Calificada'!U7490</f>
        <v>No social</v>
      </c>
    </row>
    <row r="7490" spans="1:2" x14ac:dyDescent="0.25">
      <c r="A7490" t="str">
        <f>'Base Calificada'!A7491&amp;'Base Calificada'!D7491</f>
        <v>201327O003</v>
      </c>
      <c r="B7490" t="str">
        <f>'Base Calificada'!U7491</f>
        <v>No social</v>
      </c>
    </row>
    <row r="7491" spans="1:2" x14ac:dyDescent="0.25">
      <c r="A7491" t="str">
        <f>'Base Calificada'!A7492&amp;'Base Calificada'!D7492</f>
        <v>201327O005</v>
      </c>
      <c r="B7491" t="str">
        <f>'Base Calificada'!U7492</f>
        <v>No social</v>
      </c>
    </row>
    <row r="7492" spans="1:2" x14ac:dyDescent="0.25">
      <c r="A7492" t="str">
        <f>'Base Calificada'!A7493&amp;'Base Calificada'!D7493</f>
        <v>201327O006</v>
      </c>
      <c r="B7492" t="str">
        <f>'Base Calificada'!U7493</f>
        <v>No social</v>
      </c>
    </row>
    <row r="7493" spans="1:2" x14ac:dyDescent="0.25">
      <c r="A7493" t="str">
        <f>'Base Calificada'!A7494&amp;'Base Calificada'!D7494</f>
        <v>201327O007</v>
      </c>
      <c r="B7493" t="str">
        <f>'Base Calificada'!U7494</f>
        <v>No social</v>
      </c>
    </row>
    <row r="7494" spans="1:2" x14ac:dyDescent="0.25">
      <c r="A7494" t="str">
        <f>'Base Calificada'!A7495&amp;'Base Calificada'!D7495</f>
        <v>201327O008</v>
      </c>
      <c r="B7494" t="str">
        <f>'Base Calificada'!U7495</f>
        <v>Social</v>
      </c>
    </row>
    <row r="7495" spans="1:2" x14ac:dyDescent="0.25">
      <c r="A7495" t="str">
        <f>'Base Calificada'!A7496&amp;'Base Calificada'!D7496</f>
        <v>201328C001</v>
      </c>
      <c r="B7495" t="str">
        <f>'Base Calificada'!U7496</f>
        <v>No social</v>
      </c>
    </row>
    <row r="7496" spans="1:2" x14ac:dyDescent="0.25">
      <c r="A7496" t="str">
        <f>'Base Calificada'!A7497&amp;'Base Calificada'!D7497</f>
        <v>201328C002</v>
      </c>
      <c r="B7496" t="str">
        <f>'Base Calificada'!U7497</f>
        <v>No social</v>
      </c>
    </row>
    <row r="7497" spans="1:2" x14ac:dyDescent="0.25">
      <c r="A7497" t="str">
        <f>'Base Calificada'!A7498&amp;'Base Calificada'!D7498</f>
        <v>201328C003</v>
      </c>
      <c r="B7497" t="str">
        <f>'Base Calificada'!U7498</f>
        <v>No social</v>
      </c>
    </row>
    <row r="7498" spans="1:2" x14ac:dyDescent="0.25">
      <c r="A7498" t="str">
        <f>'Base Calificada'!A7499&amp;'Base Calificada'!D7499</f>
        <v>201328C004</v>
      </c>
      <c r="B7498" t="str">
        <f>'Base Calificada'!U7499</f>
        <v>No social</v>
      </c>
    </row>
    <row r="7499" spans="1:2" x14ac:dyDescent="0.25">
      <c r="A7499" t="str">
        <f>'Base Calificada'!A7500&amp;'Base Calificada'!D7500</f>
        <v>201330H001</v>
      </c>
      <c r="B7499" t="str">
        <f>'Base Calificada'!U7500</f>
        <v>No social</v>
      </c>
    </row>
    <row r="7500" spans="1:2" x14ac:dyDescent="0.25">
      <c r="A7500" t="str">
        <f>'Base Calificada'!A7501&amp;'Base Calificada'!D7501</f>
        <v>201331E001</v>
      </c>
      <c r="B7500" t="str">
        <f>'Base Calificada'!U7501</f>
        <v>Social</v>
      </c>
    </row>
    <row r="7501" spans="1:2" x14ac:dyDescent="0.25">
      <c r="A7501" t="str">
        <f>'Base Calificada'!A7502&amp;'Base Calificada'!D7502</f>
        <v>201331E002</v>
      </c>
      <c r="B7501" t="str">
        <f>'Base Calificada'!U7502</f>
        <v>Social</v>
      </c>
    </row>
    <row r="7502" spans="1:2" x14ac:dyDescent="0.25">
      <c r="A7502" t="str">
        <f>'Base Calificada'!A7503&amp;'Base Calificada'!D7503</f>
        <v>201331M001</v>
      </c>
      <c r="B7502" t="str">
        <f>'Base Calificada'!U7503</f>
        <v>No social</v>
      </c>
    </row>
    <row r="7503" spans="1:2" x14ac:dyDescent="0.25">
      <c r="A7503" t="str">
        <f>'Base Calificada'!A7504&amp;'Base Calificada'!D7504</f>
        <v>201331O001</v>
      </c>
      <c r="B7503" t="str">
        <f>'Base Calificada'!U7504</f>
        <v>No social</v>
      </c>
    </row>
    <row r="7504" spans="1:2" x14ac:dyDescent="0.25">
      <c r="A7504" t="str">
        <f>'Base Calificada'!A7505&amp;'Base Calificada'!D7505</f>
        <v>201332E001</v>
      </c>
      <c r="B7504" t="str">
        <f>'Base Calificada'!U7505</f>
        <v>No social</v>
      </c>
    </row>
    <row r="7505" spans="1:2" x14ac:dyDescent="0.25">
      <c r="A7505" t="str">
        <f>'Base Calificada'!A7506&amp;'Base Calificada'!D7506</f>
        <v>201332K025</v>
      </c>
      <c r="B7505" t="str">
        <f>'Base Calificada'!U7506</f>
        <v>No social</v>
      </c>
    </row>
    <row r="7506" spans="1:2" x14ac:dyDescent="0.25">
      <c r="A7506" t="str">
        <f>'Base Calificada'!A7507&amp;'Base Calificada'!D7507</f>
        <v>201332M001</v>
      </c>
      <c r="B7506" t="str">
        <f>'Base Calificada'!U7507</f>
        <v>No social</v>
      </c>
    </row>
    <row r="7507" spans="1:2" x14ac:dyDescent="0.25">
      <c r="A7507" t="str">
        <f>'Base Calificada'!A7508&amp;'Base Calificada'!D7508</f>
        <v>201333I001</v>
      </c>
      <c r="B7507" t="str">
        <f>'Base Calificada'!U7508</f>
        <v>Social</v>
      </c>
    </row>
    <row r="7508" spans="1:2" x14ac:dyDescent="0.25">
      <c r="A7508" t="str">
        <f>'Base Calificada'!A7509&amp;'Base Calificada'!D7509</f>
        <v>201333I002</v>
      </c>
      <c r="B7508" t="str">
        <f>'Base Calificada'!U7509</f>
        <v>Social</v>
      </c>
    </row>
    <row r="7509" spans="1:2" x14ac:dyDescent="0.25">
      <c r="A7509" t="str">
        <f>'Base Calificada'!A7510&amp;'Base Calificada'!D7510</f>
        <v>201333I003</v>
      </c>
      <c r="B7509" t="str">
        <f>'Base Calificada'!U7510</f>
        <v>Social</v>
      </c>
    </row>
    <row r="7510" spans="1:2" x14ac:dyDescent="0.25">
      <c r="A7510" t="str">
        <f>'Base Calificada'!A7511&amp;'Base Calificada'!D7511</f>
        <v>201333I004</v>
      </c>
      <c r="B7510" t="str">
        <f>'Base Calificada'!U7511</f>
        <v>Social</v>
      </c>
    </row>
    <row r="7511" spans="1:2" x14ac:dyDescent="0.25">
      <c r="A7511" t="str">
        <f>'Base Calificada'!A7512&amp;'Base Calificada'!D7512</f>
        <v>201333I005</v>
      </c>
      <c r="B7511" t="str">
        <f>'Base Calificada'!U7512</f>
        <v>No social</v>
      </c>
    </row>
    <row r="7512" spans="1:2" x14ac:dyDescent="0.25">
      <c r="A7512" t="str">
        <f>'Base Calificada'!A7513&amp;'Base Calificada'!D7513</f>
        <v>201333I006</v>
      </c>
      <c r="B7512" t="str">
        <f>'Base Calificada'!U7513</f>
        <v>Social</v>
      </c>
    </row>
    <row r="7513" spans="1:2" x14ac:dyDescent="0.25">
      <c r="A7513" t="str">
        <f>'Base Calificada'!A7514&amp;'Base Calificada'!D7514</f>
        <v>201333I007</v>
      </c>
      <c r="B7513" t="str">
        <f>'Base Calificada'!U7514</f>
        <v>Social</v>
      </c>
    </row>
    <row r="7514" spans="1:2" x14ac:dyDescent="0.25">
      <c r="A7514" t="str">
        <f>'Base Calificada'!A7515&amp;'Base Calificada'!D7515</f>
        <v>201333I008</v>
      </c>
      <c r="B7514" t="str">
        <f>'Base Calificada'!U7515</f>
        <v>Social</v>
      </c>
    </row>
    <row r="7515" spans="1:2" x14ac:dyDescent="0.25">
      <c r="A7515" t="str">
        <f>'Base Calificada'!A7516&amp;'Base Calificada'!D7516</f>
        <v>201333I009</v>
      </c>
      <c r="B7515" t="str">
        <f>'Base Calificada'!U7516</f>
        <v>Social</v>
      </c>
    </row>
    <row r="7516" spans="1:2" x14ac:dyDescent="0.25">
      <c r="A7516" t="str">
        <f>'Base Calificada'!A7517&amp;'Base Calificada'!D7517</f>
        <v>201333I010</v>
      </c>
      <c r="B7516" t="str">
        <f>'Base Calificada'!U7517</f>
        <v>Social</v>
      </c>
    </row>
    <row r="7517" spans="1:2" x14ac:dyDescent="0.25">
      <c r="A7517" t="str">
        <f>'Base Calificada'!A7518&amp;'Base Calificada'!D7518</f>
        <v>201333I011</v>
      </c>
      <c r="B7517" t="str">
        <f>'Base Calificada'!U7518</f>
        <v>No social</v>
      </c>
    </row>
    <row r="7518" spans="1:2" x14ac:dyDescent="0.25">
      <c r="A7518" t="str">
        <f>'Base Calificada'!A7519&amp;'Base Calificada'!D7519</f>
        <v>201333I012</v>
      </c>
      <c r="B7518" t="str">
        <f>'Base Calificada'!U7519</f>
        <v>No social</v>
      </c>
    </row>
    <row r="7519" spans="1:2" x14ac:dyDescent="0.25">
      <c r="A7519" t="str">
        <f>'Base Calificada'!A7520&amp;'Base Calificada'!D7520</f>
        <v>201334D001</v>
      </c>
      <c r="B7519" t="str">
        <f>'Base Calificada'!U7520</f>
        <v>No social</v>
      </c>
    </row>
    <row r="7520" spans="1:2" x14ac:dyDescent="0.25">
      <c r="A7520" t="str">
        <f>'Base Calificada'!A7521&amp;'Base Calificada'!D7521</f>
        <v>201334D002</v>
      </c>
      <c r="B7520" t="str">
        <f>'Base Calificada'!U7521</f>
        <v>No social</v>
      </c>
    </row>
    <row r="7521" spans="1:2" x14ac:dyDescent="0.25">
      <c r="A7521" t="str">
        <f>'Base Calificada'!A7522&amp;'Base Calificada'!D7522</f>
        <v>201334D003</v>
      </c>
      <c r="B7521" t="str">
        <f>'Base Calificada'!U7522</f>
        <v>No social</v>
      </c>
    </row>
    <row r="7522" spans="1:2" x14ac:dyDescent="0.25">
      <c r="A7522" t="str">
        <f>'Base Calificada'!A7523&amp;'Base Calificada'!D7523</f>
        <v>201334D004</v>
      </c>
      <c r="B7522" t="str">
        <f>'Base Calificada'!U7523</f>
        <v>No social</v>
      </c>
    </row>
    <row r="7523" spans="1:2" x14ac:dyDescent="0.25">
      <c r="A7523" t="str">
        <f>'Base Calificada'!A7524&amp;'Base Calificada'!D7524</f>
        <v>201334D005</v>
      </c>
      <c r="B7523" t="str">
        <f>'Base Calificada'!U7524</f>
        <v>No social</v>
      </c>
    </row>
    <row r="7524" spans="1:2" x14ac:dyDescent="0.25">
      <c r="A7524" t="str">
        <f>'Base Calificada'!A7525&amp;'Base Calificada'!D7525</f>
        <v>201334D006</v>
      </c>
      <c r="B7524" t="str">
        <f>'Base Calificada'!U7525</f>
        <v>No social</v>
      </c>
    </row>
    <row r="7525" spans="1:2" x14ac:dyDescent="0.25">
      <c r="A7525" t="str">
        <f>'Base Calificada'!A7526&amp;'Base Calificada'!D7526</f>
        <v>201334D007</v>
      </c>
      <c r="B7525" t="str">
        <f>'Base Calificada'!U7526</f>
        <v>No social</v>
      </c>
    </row>
    <row r="7526" spans="1:2" x14ac:dyDescent="0.25">
      <c r="A7526" t="str">
        <f>'Base Calificada'!A7527&amp;'Base Calificada'!D7527</f>
        <v>201334D008</v>
      </c>
      <c r="B7526" t="str">
        <f>'Base Calificada'!U7527</f>
        <v>No social</v>
      </c>
    </row>
    <row r="7527" spans="1:2" x14ac:dyDescent="0.25">
      <c r="A7527" t="str">
        <f>'Base Calificada'!A7528&amp;'Base Calificada'!D7528</f>
        <v>201334D009</v>
      </c>
      <c r="B7527" t="str">
        <f>'Base Calificada'!U7528</f>
        <v>No social</v>
      </c>
    </row>
    <row r="7528" spans="1:2" x14ac:dyDescent="0.25">
      <c r="A7528" t="str">
        <f>'Base Calificada'!A7529&amp;'Base Calificada'!D7529</f>
        <v>201334D011</v>
      </c>
      <c r="B7528" t="str">
        <f>'Base Calificada'!U7529</f>
        <v>No social</v>
      </c>
    </row>
    <row r="7529" spans="1:2" x14ac:dyDescent="0.25">
      <c r="A7529" t="str">
        <f>'Base Calificada'!A7530&amp;'Base Calificada'!D7530</f>
        <v>201335E001</v>
      </c>
      <c r="B7529" t="str">
        <f>'Base Calificada'!U7530</f>
        <v>No social</v>
      </c>
    </row>
    <row r="7530" spans="1:2" x14ac:dyDescent="0.25">
      <c r="A7530" t="str">
        <f>'Base Calificada'!A7531&amp;'Base Calificada'!D7531</f>
        <v>201335E002</v>
      </c>
      <c r="B7530" t="str">
        <f>'Base Calificada'!U7531</f>
        <v>No social</v>
      </c>
    </row>
    <row r="7531" spans="1:2" x14ac:dyDescent="0.25">
      <c r="A7531" t="str">
        <f>'Base Calificada'!A7532&amp;'Base Calificada'!D7532</f>
        <v>201335E003</v>
      </c>
      <c r="B7531" t="str">
        <f>'Base Calificada'!U7532</f>
        <v>Social</v>
      </c>
    </row>
    <row r="7532" spans="1:2" x14ac:dyDescent="0.25">
      <c r="A7532" t="str">
        <f>'Base Calificada'!A7533&amp;'Base Calificada'!D7533</f>
        <v>201335E004</v>
      </c>
      <c r="B7532" t="str">
        <f>'Base Calificada'!U7533</f>
        <v>Social</v>
      </c>
    </row>
    <row r="7533" spans="1:2" x14ac:dyDescent="0.25">
      <c r="A7533" t="str">
        <f>'Base Calificada'!A7534&amp;'Base Calificada'!D7534</f>
        <v>201335E005</v>
      </c>
      <c r="B7533" t="str">
        <f>'Base Calificada'!U7534</f>
        <v>No social</v>
      </c>
    </row>
    <row r="7534" spans="1:2" x14ac:dyDescent="0.25">
      <c r="A7534" t="str">
        <f>'Base Calificada'!A7535&amp;'Base Calificada'!D7535</f>
        <v>201335E006</v>
      </c>
      <c r="B7534" t="str">
        <f>'Base Calificada'!U7535</f>
        <v>No social</v>
      </c>
    </row>
    <row r="7535" spans="1:2" x14ac:dyDescent="0.25">
      <c r="A7535" t="str">
        <f>'Base Calificada'!A7536&amp;'Base Calificada'!D7536</f>
        <v>201335E007</v>
      </c>
      <c r="B7535" t="str">
        <f>'Base Calificada'!U7536</f>
        <v>No social</v>
      </c>
    </row>
    <row r="7536" spans="1:2" x14ac:dyDescent="0.25">
      <c r="A7536" t="str">
        <f>'Base Calificada'!A7537&amp;'Base Calificada'!D7537</f>
        <v>201335E008</v>
      </c>
      <c r="B7536" t="str">
        <f>'Base Calificada'!U7537</f>
        <v>No social</v>
      </c>
    </row>
    <row r="7537" spans="1:2" x14ac:dyDescent="0.25">
      <c r="A7537" t="str">
        <f>'Base Calificada'!A7538&amp;'Base Calificada'!D7538</f>
        <v>201335E009</v>
      </c>
      <c r="B7537" t="str">
        <f>'Base Calificada'!U7538</f>
        <v>No social</v>
      </c>
    </row>
    <row r="7538" spans="1:2" x14ac:dyDescent="0.25">
      <c r="A7538" t="str">
        <f>'Base Calificada'!A7539&amp;'Base Calificada'!D7539</f>
        <v>201335E010</v>
      </c>
      <c r="B7538" t="str">
        <f>'Base Calificada'!U7539</f>
        <v>Social</v>
      </c>
    </row>
    <row r="7539" spans="1:2" x14ac:dyDescent="0.25">
      <c r="A7539" t="str">
        <f>'Base Calificada'!A7540&amp;'Base Calificada'!D7540</f>
        <v>201335E011</v>
      </c>
      <c r="B7539" t="str">
        <f>'Base Calificada'!U7540</f>
        <v>Social</v>
      </c>
    </row>
    <row r="7540" spans="1:2" x14ac:dyDescent="0.25">
      <c r="A7540" t="str">
        <f>'Base Calificada'!A7541&amp;'Base Calificada'!D7541</f>
        <v>201335E012</v>
      </c>
      <c r="B7540" t="str">
        <f>'Base Calificada'!U7541</f>
        <v>Social</v>
      </c>
    </row>
    <row r="7541" spans="1:2" x14ac:dyDescent="0.25">
      <c r="A7541" t="str">
        <f>'Base Calificada'!A7542&amp;'Base Calificada'!D7542</f>
        <v>201335E013</v>
      </c>
      <c r="B7541" t="str">
        <f>'Base Calificada'!U7542</f>
        <v>Social</v>
      </c>
    </row>
    <row r="7542" spans="1:2" x14ac:dyDescent="0.25">
      <c r="A7542" t="str">
        <f>'Base Calificada'!A7543&amp;'Base Calificada'!D7543</f>
        <v>201335E014</v>
      </c>
      <c r="B7542" t="str">
        <f>'Base Calificada'!U7543</f>
        <v>No social</v>
      </c>
    </row>
    <row r="7543" spans="1:2" x14ac:dyDescent="0.25">
      <c r="A7543" t="str">
        <f>'Base Calificada'!A7544&amp;'Base Calificada'!D7544</f>
        <v>201335E015</v>
      </c>
      <c r="B7543" t="str">
        <f>'Base Calificada'!U7544</f>
        <v>Social</v>
      </c>
    </row>
    <row r="7544" spans="1:2" x14ac:dyDescent="0.25">
      <c r="A7544" t="str">
        <f>'Base Calificada'!A7545&amp;'Base Calificada'!D7545</f>
        <v>201335E016</v>
      </c>
      <c r="B7544" t="str">
        <f>'Base Calificada'!U7545</f>
        <v>No social</v>
      </c>
    </row>
    <row r="7545" spans="1:2" x14ac:dyDescent="0.25">
      <c r="A7545" t="str">
        <f>'Base Calificada'!A7546&amp;'Base Calificada'!D7546</f>
        <v>201335E017</v>
      </c>
      <c r="B7545" t="str">
        <f>'Base Calificada'!U7546</f>
        <v>Social</v>
      </c>
    </row>
    <row r="7546" spans="1:2" x14ac:dyDescent="0.25">
      <c r="A7546" t="str">
        <f>'Base Calificada'!A7547&amp;'Base Calificada'!D7547</f>
        <v>201335E018</v>
      </c>
      <c r="B7546" t="str">
        <f>'Base Calificada'!U7547</f>
        <v>Social</v>
      </c>
    </row>
    <row r="7547" spans="1:2" x14ac:dyDescent="0.25">
      <c r="A7547" t="str">
        <f>'Base Calificada'!A7548&amp;'Base Calificada'!D7548</f>
        <v>201335E022</v>
      </c>
      <c r="B7547" t="str">
        <f>'Base Calificada'!U7548</f>
        <v>Social</v>
      </c>
    </row>
    <row r="7548" spans="1:2" x14ac:dyDescent="0.25">
      <c r="A7548" t="str">
        <f>'Base Calificada'!A7549&amp;'Base Calificada'!D7549</f>
        <v>201335E023</v>
      </c>
      <c r="B7548" t="str">
        <f>'Base Calificada'!U7549</f>
        <v>No social</v>
      </c>
    </row>
    <row r="7549" spans="1:2" x14ac:dyDescent="0.25">
      <c r="A7549" t="str">
        <f>'Base Calificada'!A7550&amp;'Base Calificada'!D7550</f>
        <v>201335E024</v>
      </c>
      <c r="B7549" t="str">
        <f>'Base Calificada'!U7550</f>
        <v>Social</v>
      </c>
    </row>
    <row r="7550" spans="1:2" x14ac:dyDescent="0.25">
      <c r="A7550" t="str">
        <f>'Base Calificada'!A7551&amp;'Base Calificada'!D7551</f>
        <v>201335E025</v>
      </c>
      <c r="B7550" t="str">
        <f>'Base Calificada'!U7551</f>
        <v>No social</v>
      </c>
    </row>
    <row r="7551" spans="1:2" x14ac:dyDescent="0.25">
      <c r="A7551" t="str">
        <f>'Base Calificada'!A7552&amp;'Base Calificada'!D7552</f>
        <v>201335E026</v>
      </c>
      <c r="B7551" t="str">
        <f>'Base Calificada'!U7552</f>
        <v>No social</v>
      </c>
    </row>
    <row r="7552" spans="1:2" x14ac:dyDescent="0.25">
      <c r="A7552" t="str">
        <f>'Base Calificada'!A7553&amp;'Base Calificada'!D7553</f>
        <v>201335E028</v>
      </c>
      <c r="B7552" t="str">
        <f>'Base Calificada'!U7553</f>
        <v>Social</v>
      </c>
    </row>
    <row r="7553" spans="1:2" x14ac:dyDescent="0.25">
      <c r="A7553" t="str">
        <f>'Base Calificada'!A7554&amp;'Base Calificada'!D7554</f>
        <v>201335E029</v>
      </c>
      <c r="B7553" t="str">
        <f>'Base Calificada'!U7554</f>
        <v>No social</v>
      </c>
    </row>
    <row r="7554" spans="1:2" x14ac:dyDescent="0.25">
      <c r="A7554" t="str">
        <f>'Base Calificada'!A7555&amp;'Base Calificada'!D7555</f>
        <v>201335M001</v>
      </c>
      <c r="B7554" t="str">
        <f>'Base Calificada'!U7555</f>
        <v>No social</v>
      </c>
    </row>
    <row r="7555" spans="1:2" x14ac:dyDescent="0.25">
      <c r="A7555" t="str">
        <f>'Base Calificada'!A7556&amp;'Base Calificada'!D7556</f>
        <v>201335O001</v>
      </c>
      <c r="B7555" t="str">
        <f>'Base Calificada'!U7556</f>
        <v>No social</v>
      </c>
    </row>
    <row r="7556" spans="1:2" x14ac:dyDescent="0.25">
      <c r="A7556" t="str">
        <f>'Base Calificada'!A7557&amp;'Base Calificada'!D7557</f>
        <v>201335P019</v>
      </c>
      <c r="B7556" t="str">
        <f>'Base Calificada'!U7557</f>
        <v>No social</v>
      </c>
    </row>
    <row r="7557" spans="1:2" x14ac:dyDescent="0.25">
      <c r="A7557" t="str">
        <f>'Base Calificada'!A7558&amp;'Base Calificada'!D7558</f>
        <v>201335R020</v>
      </c>
      <c r="B7557" t="str">
        <f>'Base Calificada'!U7558</f>
        <v>No social</v>
      </c>
    </row>
    <row r="7558" spans="1:2" x14ac:dyDescent="0.25">
      <c r="A7558" t="str">
        <f>'Base Calificada'!A7559&amp;'Base Calificada'!D7559</f>
        <v>201335R021</v>
      </c>
      <c r="B7558" t="str">
        <f>'Base Calificada'!U7559</f>
        <v>No social</v>
      </c>
    </row>
    <row r="7559" spans="1:2" x14ac:dyDescent="0.25">
      <c r="A7559" t="str">
        <f>'Base Calificada'!A7560&amp;'Base Calificada'!D7560</f>
        <v>201335R030</v>
      </c>
      <c r="B7559" t="str">
        <f>'Base Calificada'!U7560</f>
        <v>No social</v>
      </c>
    </row>
    <row r="7560" spans="1:2" x14ac:dyDescent="0.25">
      <c r="A7560" t="str">
        <f>'Base Calificada'!A7561&amp;'Base Calificada'!D7561</f>
        <v>201336E001</v>
      </c>
      <c r="B7560" t="str">
        <f>'Base Calificada'!U7561</f>
        <v>No social</v>
      </c>
    </row>
    <row r="7561" spans="1:2" x14ac:dyDescent="0.25">
      <c r="A7561" t="str">
        <f>'Base Calificada'!A7562&amp;'Base Calificada'!D7562</f>
        <v>201336E002</v>
      </c>
      <c r="B7561" t="str">
        <f>'Base Calificada'!U7562</f>
        <v>Social</v>
      </c>
    </row>
    <row r="7562" spans="1:2" x14ac:dyDescent="0.25">
      <c r="A7562" t="str">
        <f>'Base Calificada'!A7563&amp;'Base Calificada'!D7563</f>
        <v>201336E003</v>
      </c>
      <c r="B7562" t="str">
        <f>'Base Calificada'!U7563</f>
        <v>No social</v>
      </c>
    </row>
    <row r="7563" spans="1:2" x14ac:dyDescent="0.25">
      <c r="A7563" t="str">
        <f>'Base Calificada'!A7564&amp;'Base Calificada'!D7564</f>
        <v>201336E004</v>
      </c>
      <c r="B7563" t="str">
        <f>'Base Calificada'!U7564</f>
        <v>No social</v>
      </c>
    </row>
    <row r="7564" spans="1:2" x14ac:dyDescent="0.25">
      <c r="A7564" t="str">
        <f>'Base Calificada'!A7565&amp;'Base Calificada'!D7565</f>
        <v>201336E007</v>
      </c>
      <c r="B7564" t="str">
        <f>'Base Calificada'!U7565</f>
        <v>Social</v>
      </c>
    </row>
    <row r="7565" spans="1:2" x14ac:dyDescent="0.25">
      <c r="A7565" t="str">
        <f>'Base Calificada'!A7566&amp;'Base Calificada'!D7566</f>
        <v>201336K023</v>
      </c>
      <c r="B7565" t="str">
        <f>'Base Calificada'!U7566</f>
        <v>No social</v>
      </c>
    </row>
    <row r="7566" spans="1:2" x14ac:dyDescent="0.25">
      <c r="A7566" t="str">
        <f>'Base Calificada'!A7567&amp;'Base Calificada'!D7567</f>
        <v>201336M001</v>
      </c>
      <c r="B7566" t="str">
        <f>'Base Calificada'!U7567</f>
        <v>No social</v>
      </c>
    </row>
    <row r="7567" spans="1:2" x14ac:dyDescent="0.25">
      <c r="A7567" t="str">
        <f>'Base Calificada'!A7568&amp;'Base Calificada'!D7568</f>
        <v>201336O001</v>
      </c>
      <c r="B7567" t="str">
        <f>'Base Calificada'!U7568</f>
        <v>No social</v>
      </c>
    </row>
    <row r="7568" spans="1:2" x14ac:dyDescent="0.25">
      <c r="A7568" t="str">
        <f>'Base Calificada'!A7569&amp;'Base Calificada'!D7569</f>
        <v>201336R003</v>
      </c>
      <c r="B7568" t="str">
        <f>'Base Calificada'!U7569</f>
        <v>No social</v>
      </c>
    </row>
    <row r="7569" spans="1:2" x14ac:dyDescent="0.25">
      <c r="A7569" t="str">
        <f>'Base Calificada'!A7570&amp;'Base Calificada'!D7570</f>
        <v>201336R006</v>
      </c>
      <c r="B7569" t="str">
        <f>'Base Calificada'!U7570</f>
        <v>Social</v>
      </c>
    </row>
    <row r="7570" spans="1:2" x14ac:dyDescent="0.25">
      <c r="A7570" t="str">
        <f>'Base Calificada'!A7571&amp;'Base Calificada'!D7571</f>
        <v>201337M001</v>
      </c>
      <c r="B7570" t="str">
        <f>'Base Calificada'!U7571</f>
        <v>No social</v>
      </c>
    </row>
    <row r="7571" spans="1:2" x14ac:dyDescent="0.25">
      <c r="A7571" t="str">
        <f>'Base Calificada'!A7572&amp;'Base Calificada'!D7572</f>
        <v>201337O001</v>
      </c>
      <c r="B7571" t="str">
        <f>'Base Calificada'!U7572</f>
        <v>No social</v>
      </c>
    </row>
    <row r="7572" spans="1:2" x14ac:dyDescent="0.25">
      <c r="A7572" t="str">
        <f>'Base Calificada'!A7573&amp;'Base Calificada'!D7573</f>
        <v>201337P001</v>
      </c>
      <c r="B7572" t="str">
        <f>'Base Calificada'!U7573</f>
        <v>No social</v>
      </c>
    </row>
    <row r="7573" spans="1:2" x14ac:dyDescent="0.25">
      <c r="A7573" t="str">
        <f>'Base Calificada'!A7574&amp;'Base Calificada'!D7574</f>
        <v>201338E001</v>
      </c>
      <c r="B7573" t="str">
        <f>'Base Calificada'!U7574</f>
        <v>Social</v>
      </c>
    </row>
    <row r="7574" spans="1:2" x14ac:dyDescent="0.25">
      <c r="A7574" t="str">
        <f>'Base Calificada'!A7575&amp;'Base Calificada'!D7575</f>
        <v>201338E002</v>
      </c>
      <c r="B7574" t="str">
        <f>'Base Calificada'!U7575</f>
        <v>Social</v>
      </c>
    </row>
    <row r="7575" spans="1:2" x14ac:dyDescent="0.25">
      <c r="A7575" t="str">
        <f>'Base Calificada'!A7576&amp;'Base Calificada'!D7576</f>
        <v>201338F001</v>
      </c>
      <c r="B7575" t="str">
        <f>'Base Calificada'!U7576</f>
        <v>Social</v>
      </c>
    </row>
    <row r="7576" spans="1:2" x14ac:dyDescent="0.25">
      <c r="A7576" t="str">
        <f>'Base Calificada'!A7577&amp;'Base Calificada'!D7577</f>
        <v>201338F002</v>
      </c>
      <c r="B7576" t="str">
        <f>'Base Calificada'!U7577</f>
        <v>Social</v>
      </c>
    </row>
    <row r="7577" spans="1:2" x14ac:dyDescent="0.25">
      <c r="A7577" t="str">
        <f>'Base Calificada'!A7578&amp;'Base Calificada'!D7578</f>
        <v>201338K010</v>
      </c>
      <c r="B7577" t="str">
        <f>'Base Calificada'!U7578</f>
        <v>Social</v>
      </c>
    </row>
    <row r="7578" spans="1:2" x14ac:dyDescent="0.25">
      <c r="A7578" t="str">
        <f>'Base Calificada'!A7579&amp;'Base Calificada'!D7579</f>
        <v>201338M001</v>
      </c>
      <c r="B7578" t="str">
        <f>'Base Calificada'!U7579</f>
        <v>No social</v>
      </c>
    </row>
    <row r="7579" spans="1:2" x14ac:dyDescent="0.25">
      <c r="A7579" t="str">
        <f>'Base Calificada'!A7580&amp;'Base Calificada'!D7580</f>
        <v>201338O001</v>
      </c>
      <c r="B7579" t="str">
        <f>'Base Calificada'!U7580</f>
        <v>No social</v>
      </c>
    </row>
    <row r="7580" spans="1:2" x14ac:dyDescent="0.25">
      <c r="A7580" t="str">
        <f>'Base Calificada'!A7581&amp;'Base Calificada'!D7581</f>
        <v>201338P001</v>
      </c>
      <c r="B7580" t="str">
        <f>'Base Calificada'!U7581</f>
        <v>No social</v>
      </c>
    </row>
    <row r="7581" spans="1:2" x14ac:dyDescent="0.25">
      <c r="A7581" t="str">
        <f>'Base Calificada'!A7582&amp;'Base Calificada'!D7582</f>
        <v>201338S190</v>
      </c>
      <c r="B7581" t="str">
        <f>'Base Calificada'!U7582</f>
        <v>Social</v>
      </c>
    </row>
    <row r="7582" spans="1:2" x14ac:dyDescent="0.25">
      <c r="A7582" t="str">
        <f>'Base Calificada'!A7583&amp;'Base Calificada'!D7583</f>
        <v>201338S191</v>
      </c>
      <c r="B7582" t="str">
        <f>'Base Calificada'!U7583</f>
        <v>Social</v>
      </c>
    </row>
    <row r="7583" spans="1:2" x14ac:dyDescent="0.25">
      <c r="A7583" t="str">
        <f>'Base Calificada'!A7584&amp;'Base Calificada'!D7584</f>
        <v>201338S192</v>
      </c>
      <c r="B7583" t="str">
        <f>'Base Calificada'!U7584</f>
        <v>Social</v>
      </c>
    </row>
    <row r="7584" spans="1:2" x14ac:dyDescent="0.25">
      <c r="A7584" t="str">
        <f>'Base Calificada'!A7585&amp;'Base Calificada'!D7585</f>
        <v>201338S225</v>
      </c>
      <c r="B7584" t="str">
        <f>'Base Calificada'!U7585</f>
        <v>Social</v>
      </c>
    </row>
    <row r="7585" spans="1:2" x14ac:dyDescent="0.25">
      <c r="A7585" t="str">
        <f>'Base Calificada'!A7586&amp;'Base Calificada'!D7586</f>
        <v>201338S236</v>
      </c>
      <c r="B7585" t="str">
        <f>'Base Calificada'!U7586</f>
        <v>Social</v>
      </c>
    </row>
    <row r="7586" spans="1:2" x14ac:dyDescent="0.25">
      <c r="A7586" t="str">
        <f>'Base Calificada'!A7587&amp;'Base Calificada'!D7587</f>
        <v>201338U001</v>
      </c>
      <c r="B7586" t="str">
        <f>'Base Calificada'!U7587</f>
        <v>Social</v>
      </c>
    </row>
    <row r="7587" spans="1:2" x14ac:dyDescent="0.25">
      <c r="A7587" t="str">
        <f>'Base Calificada'!A7588&amp;'Base Calificada'!D7588</f>
        <v>201338U002</v>
      </c>
      <c r="B7587" t="str">
        <f>'Base Calificada'!U7588</f>
        <v>Social</v>
      </c>
    </row>
    <row r="7588" spans="1:2" x14ac:dyDescent="0.25">
      <c r="A7588" t="str">
        <f>'Base Calificada'!A7589&amp;'Base Calificada'!D7589</f>
        <v>201338U003</v>
      </c>
      <c r="B7588" t="str">
        <f>'Base Calificada'!U7589</f>
        <v>Social</v>
      </c>
    </row>
    <row r="7589" spans="1:2" x14ac:dyDescent="0.25">
      <c r="A7589" t="str">
        <f>'Base Calificada'!A7590&amp;'Base Calificada'!D7590</f>
        <v>201338U004</v>
      </c>
      <c r="B7589" t="str">
        <f>'Base Calificada'!U7590</f>
        <v>Social</v>
      </c>
    </row>
    <row r="7590" spans="1:2" x14ac:dyDescent="0.25">
      <c r="A7590" t="str">
        <f>'Base Calificada'!A7591&amp;'Base Calificada'!D7591</f>
        <v>201340M001</v>
      </c>
      <c r="B7590" t="str">
        <f>'Base Calificada'!U7591</f>
        <v>No social</v>
      </c>
    </row>
    <row r="7591" spans="1:2" x14ac:dyDescent="0.25">
      <c r="A7591" t="str">
        <f>'Base Calificada'!A7592&amp;'Base Calificada'!D7592</f>
        <v>201340O001</v>
      </c>
      <c r="B7591" t="str">
        <f>'Base Calificada'!U7592</f>
        <v>No social</v>
      </c>
    </row>
    <row r="7592" spans="1:2" x14ac:dyDescent="0.25">
      <c r="A7592" t="str">
        <f>'Base Calificada'!A7593&amp;'Base Calificada'!D7593</f>
        <v>201340P001</v>
      </c>
      <c r="B7592" t="str">
        <f>'Base Calificada'!U7593</f>
        <v>No social</v>
      </c>
    </row>
    <row r="7593" spans="1:2" x14ac:dyDescent="0.25">
      <c r="A7593" t="str">
        <f>'Base Calificada'!A7594&amp;'Base Calificada'!D7594</f>
        <v>201340P002</v>
      </c>
      <c r="B7593" t="str">
        <f>'Base Calificada'!U7594</f>
        <v>No social</v>
      </c>
    </row>
    <row r="7594" spans="1:2" x14ac:dyDescent="0.25">
      <c r="A7594" t="str">
        <f>'Base Calificada'!A7595&amp;'Base Calificada'!D7595</f>
        <v>201340P004</v>
      </c>
      <c r="B7594" t="str">
        <f>'Base Calificada'!U7595</f>
        <v>No social</v>
      </c>
    </row>
    <row r="7595" spans="1:2" x14ac:dyDescent="0.25">
      <c r="A7595" t="str">
        <f>'Base Calificada'!A7596&amp;'Base Calificada'!D7596</f>
        <v>201340P005</v>
      </c>
      <c r="B7595" t="str">
        <f>'Base Calificada'!U7596</f>
        <v>No social</v>
      </c>
    </row>
    <row r="7596" spans="1:2" x14ac:dyDescent="0.25">
      <c r="A7596" t="str">
        <f>'Base Calificada'!A7597&amp;'Base Calificada'!D7597</f>
        <v>201341G006</v>
      </c>
      <c r="B7596" t="str">
        <f>'Base Calificada'!U7597</f>
        <v>No social</v>
      </c>
    </row>
    <row r="7597" spans="1:2" x14ac:dyDescent="0.25">
      <c r="A7597" t="str">
        <f>'Base Calificada'!A7598&amp;'Base Calificada'!D7598</f>
        <v>201341M001</v>
      </c>
      <c r="B7597" t="str">
        <f>'Base Calificada'!U7598</f>
        <v>No social</v>
      </c>
    </row>
    <row r="7598" spans="1:2" x14ac:dyDescent="0.25">
      <c r="A7598" t="str">
        <f>'Base Calificada'!A7599&amp;'Base Calificada'!D7599</f>
        <v>201341O001</v>
      </c>
      <c r="B7598" t="str">
        <f>'Base Calificada'!U7599</f>
        <v>Social</v>
      </c>
    </row>
    <row r="7599" spans="1:2" x14ac:dyDescent="0.25">
      <c r="A7599" t="str">
        <f>'Base Calificada'!A7600&amp;'Base Calificada'!D7600</f>
        <v>201342E002</v>
      </c>
      <c r="B7599" t="str">
        <f>'Base Calificada'!U7600</f>
        <v>Social</v>
      </c>
    </row>
    <row r="7600" spans="1:2" x14ac:dyDescent="0.25">
      <c r="A7600" t="str">
        <f>'Base Calificada'!A7601&amp;'Base Calificada'!D7601</f>
        <v>201342M001</v>
      </c>
      <c r="B7600" t="str">
        <f>'Base Calificada'!U7601</f>
        <v>No social</v>
      </c>
    </row>
    <row r="7601" spans="1:2" x14ac:dyDescent="0.25">
      <c r="A7601" t="str">
        <f>'Base Calificada'!A7602&amp;'Base Calificada'!D7602</f>
        <v>201342O001</v>
      </c>
      <c r="B7601" t="str">
        <f>'Base Calificada'!U7602</f>
        <v>No social</v>
      </c>
    </row>
    <row r="7602" spans="1:2" x14ac:dyDescent="0.25">
      <c r="A7602" t="str">
        <f>'Base Calificada'!A7603&amp;'Base Calificada'!D7603</f>
        <v>201343G004</v>
      </c>
      <c r="B7602" t="str">
        <f>'Base Calificada'!U7603</f>
        <v>No social</v>
      </c>
    </row>
    <row r="7603" spans="1:2" x14ac:dyDescent="0.25">
      <c r="A7603" t="str">
        <f>'Base Calificada'!A7604&amp;'Base Calificada'!D7604</f>
        <v>201343M001</v>
      </c>
      <c r="B7603" t="str">
        <f>'Base Calificada'!U7604</f>
        <v>No social</v>
      </c>
    </row>
    <row r="7604" spans="1:2" x14ac:dyDescent="0.25">
      <c r="A7604" t="str">
        <f>'Base Calificada'!A7605&amp;'Base Calificada'!D7605</f>
        <v>201343O001</v>
      </c>
      <c r="B7604" t="str">
        <f>'Base Calificada'!U7605</f>
        <v>No social</v>
      </c>
    </row>
    <row r="7605" spans="1:2" x14ac:dyDescent="0.25">
      <c r="A7605" t="str">
        <f>'Base Calificada'!A7606&amp;'Base Calificada'!D7606</f>
        <v>201350E001</v>
      </c>
      <c r="B7605" t="str">
        <f>'Base Calificada'!U7606</f>
        <v>Social</v>
      </c>
    </row>
    <row r="7606" spans="1:2" x14ac:dyDescent="0.25">
      <c r="A7606" t="str">
        <f>'Base Calificada'!A7607&amp;'Base Calificada'!D7607</f>
        <v>201350E002</v>
      </c>
      <c r="B7606" t="str">
        <f>'Base Calificada'!U7607</f>
        <v>Social</v>
      </c>
    </row>
    <row r="7607" spans="1:2" x14ac:dyDescent="0.25">
      <c r="A7607" t="str">
        <f>'Base Calificada'!A7608&amp;'Base Calificada'!D7608</f>
        <v>201350E003</v>
      </c>
      <c r="B7607" t="str">
        <f>'Base Calificada'!U7608</f>
        <v>Social</v>
      </c>
    </row>
    <row r="7608" spans="1:2" x14ac:dyDescent="0.25">
      <c r="A7608" t="str">
        <f>'Base Calificada'!A7609&amp;'Base Calificada'!D7609</f>
        <v>201350E004</v>
      </c>
      <c r="B7608" t="str">
        <f>'Base Calificada'!U7609</f>
        <v>Social</v>
      </c>
    </row>
    <row r="7609" spans="1:2" x14ac:dyDescent="0.25">
      <c r="A7609" t="str">
        <f>'Base Calificada'!A7610&amp;'Base Calificada'!D7610</f>
        <v>201350E006</v>
      </c>
      <c r="B7609" t="str">
        <f>'Base Calificada'!U7610</f>
        <v>Social</v>
      </c>
    </row>
    <row r="7610" spans="1:2" x14ac:dyDescent="0.25">
      <c r="A7610" t="str">
        <f>'Base Calificada'!A7611&amp;'Base Calificada'!D7611</f>
        <v>201350E007</v>
      </c>
      <c r="B7610" t="str">
        <f>'Base Calificada'!U7611</f>
        <v>Social</v>
      </c>
    </row>
    <row r="7611" spans="1:2" x14ac:dyDescent="0.25">
      <c r="A7611" t="str">
        <f>'Base Calificada'!A7612&amp;'Base Calificada'!D7612</f>
        <v>201350E008</v>
      </c>
      <c r="B7611" t="str">
        <f>'Base Calificada'!U7612</f>
        <v>Social</v>
      </c>
    </row>
    <row r="7612" spans="1:2" x14ac:dyDescent="0.25">
      <c r="A7612" t="str">
        <f>'Base Calificada'!A7613&amp;'Base Calificada'!D7613</f>
        <v>201350E009</v>
      </c>
      <c r="B7612" t="str">
        <f>'Base Calificada'!U7613</f>
        <v>Social</v>
      </c>
    </row>
    <row r="7613" spans="1:2" x14ac:dyDescent="0.25">
      <c r="A7613" t="str">
        <f>'Base Calificada'!A7614&amp;'Base Calificada'!D7614</f>
        <v>201350E010</v>
      </c>
      <c r="B7613" t="str">
        <f>'Base Calificada'!U7614</f>
        <v>Social</v>
      </c>
    </row>
    <row r="7614" spans="1:2" x14ac:dyDescent="0.25">
      <c r="A7614" t="str">
        <f>'Base Calificada'!A7615&amp;'Base Calificada'!D7615</f>
        <v>201350J001</v>
      </c>
      <c r="B7614" t="str">
        <f>'Base Calificada'!U7615</f>
        <v>Social</v>
      </c>
    </row>
    <row r="7615" spans="1:2" x14ac:dyDescent="0.25">
      <c r="A7615" t="str">
        <f>'Base Calificada'!A7616&amp;'Base Calificada'!D7616</f>
        <v>201350J002</v>
      </c>
      <c r="B7615" t="str">
        <f>'Base Calificada'!U7616</f>
        <v>Social</v>
      </c>
    </row>
    <row r="7616" spans="1:2" x14ac:dyDescent="0.25">
      <c r="A7616" t="str">
        <f>'Base Calificada'!A7617&amp;'Base Calificada'!D7617</f>
        <v>201350J003</v>
      </c>
      <c r="B7616" t="str">
        <f>'Base Calificada'!U7617</f>
        <v>Social</v>
      </c>
    </row>
    <row r="7617" spans="1:2" x14ac:dyDescent="0.25">
      <c r="A7617" t="str">
        <f>'Base Calificada'!A7618&amp;'Base Calificada'!D7618</f>
        <v>201350J004</v>
      </c>
      <c r="B7617" t="str">
        <f>'Base Calificada'!U7618</f>
        <v>Social</v>
      </c>
    </row>
    <row r="7618" spans="1:2" x14ac:dyDescent="0.25">
      <c r="A7618" t="str">
        <f>'Base Calificada'!A7619&amp;'Base Calificada'!D7619</f>
        <v>201350K012</v>
      </c>
      <c r="B7618" t="str">
        <f>'Base Calificada'!U7619</f>
        <v>Social</v>
      </c>
    </row>
    <row r="7619" spans="1:2" x14ac:dyDescent="0.25">
      <c r="A7619" t="str">
        <f>'Base Calificada'!A7620&amp;'Base Calificada'!D7620</f>
        <v>201350K027</v>
      </c>
      <c r="B7619" t="str">
        <f>'Base Calificada'!U7620</f>
        <v>Social</v>
      </c>
    </row>
    <row r="7620" spans="1:2" x14ac:dyDescent="0.25">
      <c r="A7620" t="str">
        <f>'Base Calificada'!A7621&amp;'Base Calificada'!D7621</f>
        <v>201350K029</v>
      </c>
      <c r="B7620" t="str">
        <f>'Base Calificada'!U7621</f>
        <v>Social</v>
      </c>
    </row>
    <row r="7621" spans="1:2" x14ac:dyDescent="0.25">
      <c r="A7621" t="str">
        <f>'Base Calificada'!A7622&amp;'Base Calificada'!D7622</f>
        <v>201350M001</v>
      </c>
      <c r="B7621" t="str">
        <f>'Base Calificada'!U7622</f>
        <v>Social</v>
      </c>
    </row>
    <row r="7622" spans="1:2" x14ac:dyDescent="0.25">
      <c r="A7622" t="str">
        <f>'Base Calificada'!A7623&amp;'Base Calificada'!D7623</f>
        <v>201350O001</v>
      </c>
      <c r="B7622" t="str">
        <f>'Base Calificada'!U7623</f>
        <v>No social</v>
      </c>
    </row>
    <row r="7623" spans="1:2" x14ac:dyDescent="0.25">
      <c r="A7623" t="str">
        <f>'Base Calificada'!A7624&amp;'Base Calificada'!D7624</f>
        <v>201350W001</v>
      </c>
      <c r="B7623" t="str">
        <f>'Base Calificada'!U7624</f>
        <v>No social</v>
      </c>
    </row>
    <row r="7624" spans="1:2" x14ac:dyDescent="0.25">
      <c r="A7624" t="str">
        <f>'Base Calificada'!A7625&amp;'Base Calificada'!D7625</f>
        <v>201351E001</v>
      </c>
      <c r="B7624" t="str">
        <f>'Base Calificada'!U7625</f>
        <v>Social</v>
      </c>
    </row>
    <row r="7625" spans="1:2" x14ac:dyDescent="0.25">
      <c r="A7625" t="str">
        <f>'Base Calificada'!A7626&amp;'Base Calificada'!D7626</f>
        <v>201351E002</v>
      </c>
      <c r="B7625" t="str">
        <f>'Base Calificada'!U7626</f>
        <v>Social</v>
      </c>
    </row>
    <row r="7626" spans="1:2" x14ac:dyDescent="0.25">
      <c r="A7626" t="str">
        <f>'Base Calificada'!A7627&amp;'Base Calificada'!D7627</f>
        <v>201351E003</v>
      </c>
      <c r="B7626" t="str">
        <f>'Base Calificada'!U7627</f>
        <v>Social</v>
      </c>
    </row>
    <row r="7627" spans="1:2" x14ac:dyDescent="0.25">
      <c r="A7627" t="str">
        <f>'Base Calificada'!A7628&amp;'Base Calificada'!D7628</f>
        <v>201351E004</v>
      </c>
      <c r="B7627" t="str">
        <f>'Base Calificada'!U7628</f>
        <v>Social</v>
      </c>
    </row>
    <row r="7628" spans="1:2" x14ac:dyDescent="0.25">
      <c r="A7628" t="str">
        <f>'Base Calificada'!A7629&amp;'Base Calificada'!D7629</f>
        <v>201351E005</v>
      </c>
      <c r="B7628" t="str">
        <f>'Base Calificada'!U7629</f>
        <v>Social</v>
      </c>
    </row>
    <row r="7629" spans="1:2" x14ac:dyDescent="0.25">
      <c r="A7629" t="str">
        <f>'Base Calificada'!A7630&amp;'Base Calificada'!D7630</f>
        <v>201351E006</v>
      </c>
      <c r="B7629" t="str">
        <f>'Base Calificada'!U7630</f>
        <v>Social</v>
      </c>
    </row>
    <row r="7630" spans="1:2" x14ac:dyDescent="0.25">
      <c r="A7630" t="str">
        <f>'Base Calificada'!A7631&amp;'Base Calificada'!D7631</f>
        <v>201351E007</v>
      </c>
      <c r="B7630" t="str">
        <f>'Base Calificada'!U7631</f>
        <v>Social</v>
      </c>
    </row>
    <row r="7631" spans="1:2" x14ac:dyDescent="0.25">
      <c r="A7631" t="str">
        <f>'Base Calificada'!A7632&amp;'Base Calificada'!D7632</f>
        <v>201351E009</v>
      </c>
      <c r="B7631" t="str">
        <f>'Base Calificada'!U7632</f>
        <v>Social</v>
      </c>
    </row>
    <row r="7632" spans="1:2" x14ac:dyDescent="0.25">
      <c r="A7632" t="str">
        <f>'Base Calificada'!A7633&amp;'Base Calificada'!D7633</f>
        <v>201351E010</v>
      </c>
      <c r="B7632" t="str">
        <f>'Base Calificada'!U7633</f>
        <v>Social</v>
      </c>
    </row>
    <row r="7633" spans="1:2" x14ac:dyDescent="0.25">
      <c r="A7633" t="str">
        <f>'Base Calificada'!A7634&amp;'Base Calificada'!D7634</f>
        <v>201351E011</v>
      </c>
      <c r="B7633" t="str">
        <f>'Base Calificada'!U7634</f>
        <v>Social</v>
      </c>
    </row>
    <row r="7634" spans="1:2" x14ac:dyDescent="0.25">
      <c r="A7634" t="str">
        <f>'Base Calificada'!A7635&amp;'Base Calificada'!D7635</f>
        <v>201351E012</v>
      </c>
      <c r="B7634" t="str">
        <f>'Base Calificada'!U7635</f>
        <v>Social</v>
      </c>
    </row>
    <row r="7635" spans="1:2" x14ac:dyDescent="0.25">
      <c r="A7635" t="str">
        <f>'Base Calificada'!A7636&amp;'Base Calificada'!D7636</f>
        <v>201351E013</v>
      </c>
      <c r="B7635" t="str">
        <f>'Base Calificada'!U7636</f>
        <v>Social</v>
      </c>
    </row>
    <row r="7636" spans="1:2" x14ac:dyDescent="0.25">
      <c r="A7636" t="str">
        <f>'Base Calificada'!A7637&amp;'Base Calificada'!D7637</f>
        <v>201351E014</v>
      </c>
      <c r="B7636" t="str">
        <f>'Base Calificada'!U7637</f>
        <v>Social</v>
      </c>
    </row>
    <row r="7637" spans="1:2" x14ac:dyDescent="0.25">
      <c r="A7637" t="str">
        <f>'Base Calificada'!A7638&amp;'Base Calificada'!D7638</f>
        <v>201351E015</v>
      </c>
      <c r="B7637" t="str">
        <f>'Base Calificada'!U7638</f>
        <v>Social</v>
      </c>
    </row>
    <row r="7638" spans="1:2" x14ac:dyDescent="0.25">
      <c r="A7638" t="str">
        <f>'Base Calificada'!A7639&amp;'Base Calificada'!D7639</f>
        <v>201351E016</v>
      </c>
      <c r="B7638" t="str">
        <f>'Base Calificada'!U7639</f>
        <v>Social</v>
      </c>
    </row>
    <row r="7639" spans="1:2" x14ac:dyDescent="0.25">
      <c r="A7639" t="str">
        <f>'Base Calificada'!A7640&amp;'Base Calificada'!D7640</f>
        <v>201351E017</v>
      </c>
      <c r="B7639" t="str">
        <f>'Base Calificada'!U7640</f>
        <v>Social</v>
      </c>
    </row>
    <row r="7640" spans="1:2" x14ac:dyDescent="0.25">
      <c r="A7640" t="str">
        <f>'Base Calificada'!A7641&amp;'Base Calificada'!D7641</f>
        <v>201351E018</v>
      </c>
      <c r="B7640" t="str">
        <f>'Base Calificada'!U7641</f>
        <v>Social</v>
      </c>
    </row>
    <row r="7641" spans="1:2" x14ac:dyDescent="0.25">
      <c r="A7641" t="str">
        <f>'Base Calificada'!A7642&amp;'Base Calificada'!D7642</f>
        <v>201351E030</v>
      </c>
      <c r="B7641" t="str">
        <f>'Base Calificada'!U7642</f>
        <v>Social</v>
      </c>
    </row>
    <row r="7642" spans="1:2" x14ac:dyDescent="0.25">
      <c r="A7642" t="str">
        <f>'Base Calificada'!A7643&amp;'Base Calificada'!D7643</f>
        <v>201351E031</v>
      </c>
      <c r="B7642" t="str">
        <f>'Base Calificada'!U7643</f>
        <v>Social</v>
      </c>
    </row>
    <row r="7643" spans="1:2" x14ac:dyDescent="0.25">
      <c r="A7643" t="str">
        <f>'Base Calificada'!A7644&amp;'Base Calificada'!D7644</f>
        <v>201351E032</v>
      </c>
      <c r="B7643" t="str">
        <f>'Base Calificada'!U7644</f>
        <v>Social</v>
      </c>
    </row>
    <row r="7644" spans="1:2" x14ac:dyDescent="0.25">
      <c r="A7644" t="str">
        <f>'Base Calificada'!A7645&amp;'Base Calificada'!D7645</f>
        <v>201351E033</v>
      </c>
      <c r="B7644" t="str">
        <f>'Base Calificada'!U7645</f>
        <v>Social</v>
      </c>
    </row>
    <row r="7645" spans="1:2" x14ac:dyDescent="0.25">
      <c r="A7645" t="str">
        <f>'Base Calificada'!A7646&amp;'Base Calificada'!D7646</f>
        <v>201351E034</v>
      </c>
      <c r="B7645" t="str">
        <f>'Base Calificada'!U7646</f>
        <v>Social</v>
      </c>
    </row>
    <row r="7646" spans="1:2" x14ac:dyDescent="0.25">
      <c r="A7646" t="str">
        <f>'Base Calificada'!A7647&amp;'Base Calificada'!D7647</f>
        <v>201351E035</v>
      </c>
      <c r="B7646" t="str">
        <f>'Base Calificada'!U7647</f>
        <v>Social</v>
      </c>
    </row>
    <row r="7647" spans="1:2" x14ac:dyDescent="0.25">
      <c r="A7647" t="str">
        <f>'Base Calificada'!A7648&amp;'Base Calificada'!D7648</f>
        <v>201351E036</v>
      </c>
      <c r="B7647" t="str">
        <f>'Base Calificada'!U7648</f>
        <v>Social</v>
      </c>
    </row>
    <row r="7648" spans="1:2" x14ac:dyDescent="0.25">
      <c r="A7648" t="str">
        <f>'Base Calificada'!A7649&amp;'Base Calificada'!D7649</f>
        <v>201351E037</v>
      </c>
      <c r="B7648" t="str">
        <f>'Base Calificada'!U7649</f>
        <v>Social</v>
      </c>
    </row>
    <row r="7649" spans="1:2" x14ac:dyDescent="0.25">
      <c r="A7649" t="str">
        <f>'Base Calificada'!A7650&amp;'Base Calificada'!D7650</f>
        <v>201351E038</v>
      </c>
      <c r="B7649" t="str">
        <f>'Base Calificada'!U7650</f>
        <v>Social</v>
      </c>
    </row>
    <row r="7650" spans="1:2" x14ac:dyDescent="0.25">
      <c r="A7650" t="str">
        <f>'Base Calificada'!A7651&amp;'Base Calificada'!D7651</f>
        <v>201351E039</v>
      </c>
      <c r="B7650" t="str">
        <f>'Base Calificada'!U7651</f>
        <v>Social</v>
      </c>
    </row>
    <row r="7651" spans="1:2" x14ac:dyDescent="0.25">
      <c r="A7651" t="str">
        <f>'Base Calificada'!A7652&amp;'Base Calificada'!D7652</f>
        <v>201351E040</v>
      </c>
      <c r="B7651" t="str">
        <f>'Base Calificada'!U7652</f>
        <v>Social</v>
      </c>
    </row>
    <row r="7652" spans="1:2" x14ac:dyDescent="0.25">
      <c r="A7652" t="str">
        <f>'Base Calificada'!A7653&amp;'Base Calificada'!D7653</f>
        <v>201351E041</v>
      </c>
      <c r="B7652" t="str">
        <f>'Base Calificada'!U7653</f>
        <v>Social</v>
      </c>
    </row>
    <row r="7653" spans="1:2" x14ac:dyDescent="0.25">
      <c r="A7653" t="str">
        <f>'Base Calificada'!A7654&amp;'Base Calificada'!D7654</f>
        <v>201351E042</v>
      </c>
      <c r="B7653" t="str">
        <f>'Base Calificada'!U7654</f>
        <v>Social</v>
      </c>
    </row>
    <row r="7654" spans="1:2" x14ac:dyDescent="0.25">
      <c r="A7654" t="str">
        <f>'Base Calificada'!A7655&amp;'Base Calificada'!D7655</f>
        <v>201351J019</v>
      </c>
      <c r="B7654" t="str">
        <f>'Base Calificada'!U7655</f>
        <v>Social</v>
      </c>
    </row>
    <row r="7655" spans="1:2" x14ac:dyDescent="0.25">
      <c r="A7655" t="str">
        <f>'Base Calificada'!A7656&amp;'Base Calificada'!D7656</f>
        <v>201351J020</v>
      </c>
      <c r="B7655" t="str">
        <f>'Base Calificada'!U7656</f>
        <v>Social</v>
      </c>
    </row>
    <row r="7656" spans="1:2" x14ac:dyDescent="0.25">
      <c r="A7656" t="str">
        <f>'Base Calificada'!A7657&amp;'Base Calificada'!D7657</f>
        <v>201351J021</v>
      </c>
      <c r="B7656" t="str">
        <f>'Base Calificada'!U7657</f>
        <v>Social</v>
      </c>
    </row>
    <row r="7657" spans="1:2" x14ac:dyDescent="0.25">
      <c r="A7657" t="str">
        <f>'Base Calificada'!A7658&amp;'Base Calificada'!D7658</f>
        <v>201351J022</v>
      </c>
      <c r="B7657" t="str">
        <f>'Base Calificada'!U7658</f>
        <v>Social</v>
      </c>
    </row>
    <row r="7658" spans="1:2" x14ac:dyDescent="0.25">
      <c r="A7658" t="str">
        <f>'Base Calificada'!A7659&amp;'Base Calificada'!D7659</f>
        <v>201351J024</v>
      </c>
      <c r="B7658" t="str">
        <f>'Base Calificada'!U7659</f>
        <v>Social</v>
      </c>
    </row>
    <row r="7659" spans="1:2" x14ac:dyDescent="0.25">
      <c r="A7659" t="str">
        <f>'Base Calificada'!A7660&amp;'Base Calificada'!D7660</f>
        <v>201351J025</v>
      </c>
      <c r="B7659" t="str">
        <f>'Base Calificada'!U7660</f>
        <v>Social</v>
      </c>
    </row>
    <row r="7660" spans="1:2" x14ac:dyDescent="0.25">
      <c r="A7660" t="str">
        <f>'Base Calificada'!A7661&amp;'Base Calificada'!D7661</f>
        <v>201351J026</v>
      </c>
      <c r="B7660" t="str">
        <f>'Base Calificada'!U7661</f>
        <v>Social</v>
      </c>
    </row>
    <row r="7661" spans="1:2" x14ac:dyDescent="0.25">
      <c r="A7661" t="str">
        <f>'Base Calificada'!A7662&amp;'Base Calificada'!D7662</f>
        <v>201351J027</v>
      </c>
      <c r="B7661" t="str">
        <f>'Base Calificada'!U7662</f>
        <v>Social</v>
      </c>
    </row>
    <row r="7662" spans="1:2" x14ac:dyDescent="0.25">
      <c r="A7662" t="str">
        <f>'Base Calificada'!A7663&amp;'Base Calificada'!D7663</f>
        <v>201351J028</v>
      </c>
      <c r="B7662" t="str">
        <f>'Base Calificada'!U7663</f>
        <v>Social</v>
      </c>
    </row>
    <row r="7663" spans="1:2" x14ac:dyDescent="0.25">
      <c r="A7663" t="str">
        <f>'Base Calificada'!A7664&amp;'Base Calificada'!D7664</f>
        <v>201351K011</v>
      </c>
      <c r="B7663" t="str">
        <f>'Base Calificada'!U7664</f>
        <v>Social</v>
      </c>
    </row>
    <row r="7664" spans="1:2" x14ac:dyDescent="0.25">
      <c r="A7664" t="str">
        <f>'Base Calificada'!A7665&amp;'Base Calificada'!D7665</f>
        <v>201351M001</v>
      </c>
      <c r="B7664" t="str">
        <f>'Base Calificada'!U7665</f>
        <v>No social</v>
      </c>
    </row>
    <row r="7665" spans="1:2" x14ac:dyDescent="0.25">
      <c r="A7665" t="str">
        <f>'Base Calificada'!A7666&amp;'Base Calificada'!D7666</f>
        <v>201351M002</v>
      </c>
      <c r="B7665" t="str">
        <f>'Base Calificada'!U7666</f>
        <v>Social</v>
      </c>
    </row>
    <row r="7666" spans="1:2" x14ac:dyDescent="0.25">
      <c r="A7666" t="str">
        <f>'Base Calificada'!A7667&amp;'Base Calificada'!D7667</f>
        <v>201351M003</v>
      </c>
      <c r="B7666" t="str">
        <f>'Base Calificada'!U7667</f>
        <v>No social</v>
      </c>
    </row>
    <row r="7667" spans="1:2" x14ac:dyDescent="0.25">
      <c r="A7667" t="str">
        <f>'Base Calificada'!A7668&amp;'Base Calificada'!D7668</f>
        <v>201351O001</v>
      </c>
      <c r="B7667" t="str">
        <f>'Base Calificada'!U7668</f>
        <v>Social</v>
      </c>
    </row>
    <row r="7668" spans="1:2" x14ac:dyDescent="0.25">
      <c r="A7668" t="str">
        <f>'Base Calificada'!A7669&amp;'Base Calificada'!D7669</f>
        <v>201351W001</v>
      </c>
      <c r="B7668" t="str">
        <f>'Base Calificada'!U7669</f>
        <v>Social</v>
      </c>
    </row>
    <row r="7669" spans="1:2" x14ac:dyDescent="0.25">
      <c r="A7669" t="str">
        <f>'Base Calificada'!A7670&amp;'Base Calificada'!D7670</f>
        <v>201352B001</v>
      </c>
      <c r="B7669" t="str">
        <f>'Base Calificada'!U7670</f>
        <v>No social</v>
      </c>
    </row>
    <row r="7670" spans="1:2" x14ac:dyDescent="0.25">
      <c r="A7670" t="str">
        <f>'Base Calificada'!A7671&amp;'Base Calificada'!D7671</f>
        <v>201352E010</v>
      </c>
      <c r="B7670" t="str">
        <f>'Base Calificada'!U7671</f>
        <v>No social</v>
      </c>
    </row>
    <row r="7671" spans="1:2" x14ac:dyDescent="0.25">
      <c r="A7671" t="str">
        <f>'Base Calificada'!A7672&amp;'Base Calificada'!D7672</f>
        <v>201352E011</v>
      </c>
      <c r="B7671" t="str">
        <f>'Base Calificada'!U7672</f>
        <v>No social</v>
      </c>
    </row>
    <row r="7672" spans="1:2" x14ac:dyDescent="0.25">
      <c r="A7672" t="str">
        <f>'Base Calificada'!A7673&amp;'Base Calificada'!D7673</f>
        <v>201352E012</v>
      </c>
      <c r="B7672" t="str">
        <f>'Base Calificada'!U7673</f>
        <v>No social</v>
      </c>
    </row>
    <row r="7673" spans="1:2" x14ac:dyDescent="0.25">
      <c r="A7673" t="str">
        <f>'Base Calificada'!A7674&amp;'Base Calificada'!D7674</f>
        <v>201352E013</v>
      </c>
      <c r="B7673" t="str">
        <f>'Base Calificada'!U7674</f>
        <v>Social</v>
      </c>
    </row>
    <row r="7674" spans="1:2" x14ac:dyDescent="0.25">
      <c r="A7674" t="str">
        <f>'Base Calificada'!A7675&amp;'Base Calificada'!D7675</f>
        <v>201352E014</v>
      </c>
      <c r="B7674" t="str">
        <f>'Base Calificada'!U7675</f>
        <v>No social</v>
      </c>
    </row>
    <row r="7675" spans="1:2" x14ac:dyDescent="0.25">
      <c r="A7675" t="str">
        <f>'Base Calificada'!A7676&amp;'Base Calificada'!D7676</f>
        <v>201352E015</v>
      </c>
      <c r="B7675" t="str">
        <f>'Base Calificada'!U7676</f>
        <v>No social</v>
      </c>
    </row>
    <row r="7676" spans="1:2" x14ac:dyDescent="0.25">
      <c r="A7676" t="str">
        <f>'Base Calificada'!A7677&amp;'Base Calificada'!D7677</f>
        <v>201352J002</v>
      </c>
      <c r="B7676" t="str">
        <f>'Base Calificada'!U7677</f>
        <v>Social</v>
      </c>
    </row>
    <row r="7677" spans="1:2" x14ac:dyDescent="0.25">
      <c r="A7677" t="str">
        <f>'Base Calificada'!A7678&amp;'Base Calificada'!D7678</f>
        <v>201352K002</v>
      </c>
      <c r="B7677" t="str">
        <f>'Base Calificada'!U7678</f>
        <v>No social</v>
      </c>
    </row>
    <row r="7678" spans="1:2" x14ac:dyDescent="0.25">
      <c r="A7678" t="str">
        <f>'Base Calificada'!A7679&amp;'Base Calificada'!D7679</f>
        <v>201352K011</v>
      </c>
      <c r="B7678" t="str">
        <f>'Base Calificada'!U7679</f>
        <v>Social</v>
      </c>
    </row>
    <row r="7679" spans="1:2" x14ac:dyDescent="0.25">
      <c r="A7679" t="str">
        <f>'Base Calificada'!A7680&amp;'Base Calificada'!D7680</f>
        <v>201352K012</v>
      </c>
      <c r="B7679" t="str">
        <f>'Base Calificada'!U7680</f>
        <v>Social</v>
      </c>
    </row>
    <row r="7680" spans="1:2" x14ac:dyDescent="0.25">
      <c r="A7680" t="str">
        <f>'Base Calificada'!A7681&amp;'Base Calificada'!D7681</f>
        <v>201352K014</v>
      </c>
      <c r="B7680" t="str">
        <f>'Base Calificada'!U7681</f>
        <v>Social</v>
      </c>
    </row>
    <row r="7681" spans="1:2" x14ac:dyDescent="0.25">
      <c r="A7681" t="str">
        <f>'Base Calificada'!A7682&amp;'Base Calificada'!D7682</f>
        <v>201352K025</v>
      </c>
      <c r="B7681" t="str">
        <f>'Base Calificada'!U7682</f>
        <v>No social</v>
      </c>
    </row>
    <row r="7682" spans="1:2" x14ac:dyDescent="0.25">
      <c r="A7682" t="str">
        <f>'Base Calificada'!A7683&amp;'Base Calificada'!D7683</f>
        <v>201352K026</v>
      </c>
      <c r="B7682" t="str">
        <f>'Base Calificada'!U7683</f>
        <v>No social</v>
      </c>
    </row>
    <row r="7683" spans="1:2" x14ac:dyDescent="0.25">
      <c r="A7683" t="str">
        <f>'Base Calificada'!A7684&amp;'Base Calificada'!D7684</f>
        <v>201352K027</v>
      </c>
      <c r="B7683" t="str">
        <f>'Base Calificada'!U7684</f>
        <v>Social</v>
      </c>
    </row>
    <row r="7684" spans="1:2" x14ac:dyDescent="0.25">
      <c r="A7684" t="str">
        <f>'Base Calificada'!A7685&amp;'Base Calificada'!D7685</f>
        <v>201352K028</v>
      </c>
      <c r="B7684" t="str">
        <f>'Base Calificada'!U7685</f>
        <v>No social</v>
      </c>
    </row>
    <row r="7685" spans="1:2" x14ac:dyDescent="0.25">
      <c r="A7685" t="str">
        <f>'Base Calificada'!A7686&amp;'Base Calificada'!D7686</f>
        <v>201352K029</v>
      </c>
      <c r="B7685" t="str">
        <f>'Base Calificada'!U7686</f>
        <v>Social</v>
      </c>
    </row>
    <row r="7686" spans="1:2" x14ac:dyDescent="0.25">
      <c r="A7686" t="str">
        <f>'Base Calificada'!A7687&amp;'Base Calificada'!D7687</f>
        <v>201352K036</v>
      </c>
      <c r="B7686" t="str">
        <f>'Base Calificada'!U7687</f>
        <v>No social</v>
      </c>
    </row>
    <row r="7687" spans="1:2" x14ac:dyDescent="0.25">
      <c r="A7687" t="str">
        <f>'Base Calificada'!A7688&amp;'Base Calificada'!D7688</f>
        <v>201352K043</v>
      </c>
      <c r="B7687" t="str">
        <f>'Base Calificada'!U7688</f>
        <v>No social</v>
      </c>
    </row>
    <row r="7688" spans="1:2" x14ac:dyDescent="0.25">
      <c r="A7688" t="str">
        <f>'Base Calificada'!A7689&amp;'Base Calificada'!D7689</f>
        <v>201352M001</v>
      </c>
      <c r="B7688" t="str">
        <f>'Base Calificada'!U7689</f>
        <v>No social</v>
      </c>
    </row>
    <row r="7689" spans="1:2" x14ac:dyDescent="0.25">
      <c r="A7689" t="str">
        <f>'Base Calificada'!A7690&amp;'Base Calificada'!D7690</f>
        <v>201352O001</v>
      </c>
      <c r="B7689" t="str">
        <f>'Base Calificada'!U7690</f>
        <v>No social</v>
      </c>
    </row>
    <row r="7690" spans="1:2" x14ac:dyDescent="0.25">
      <c r="A7690" t="str">
        <f>'Base Calificada'!A7691&amp;'Base Calificada'!D7691</f>
        <v>201352R005</v>
      </c>
      <c r="B7690" t="str">
        <f>'Base Calificada'!U7691</f>
        <v>No social</v>
      </c>
    </row>
    <row r="7691" spans="1:2" x14ac:dyDescent="0.25">
      <c r="A7691" t="str">
        <f>'Base Calificada'!A7692&amp;'Base Calificada'!D7692</f>
        <v>201352W001</v>
      </c>
      <c r="B7691" t="str">
        <f>'Base Calificada'!U7692</f>
        <v>No social</v>
      </c>
    </row>
    <row r="7692" spans="1:2" x14ac:dyDescent="0.25">
      <c r="A7692" t="str">
        <f>'Base Calificada'!A7693&amp;'Base Calificada'!D7693</f>
        <v>201353E555</v>
      </c>
      <c r="B7692" t="str">
        <f>'Base Calificada'!U7693</f>
        <v>No social</v>
      </c>
    </row>
    <row r="7693" spans="1:2" x14ac:dyDescent="0.25">
      <c r="A7693" t="str">
        <f>'Base Calificada'!A7694&amp;'Base Calificada'!D7694</f>
        <v>201353E561</v>
      </c>
      <c r="B7693" t="str">
        <f>'Base Calificada'!U7694</f>
        <v>No social</v>
      </c>
    </row>
    <row r="7694" spans="1:2" x14ac:dyDescent="0.25">
      <c r="A7694" t="str">
        <f>'Base Calificada'!A7695&amp;'Base Calificada'!D7695</f>
        <v>201353E562</v>
      </c>
      <c r="B7694" t="str">
        <f>'Base Calificada'!U7695</f>
        <v>No social</v>
      </c>
    </row>
    <row r="7695" spans="1:2" x14ac:dyDescent="0.25">
      <c r="A7695" t="str">
        <f>'Base Calificada'!A7696&amp;'Base Calificada'!D7696</f>
        <v>201353E563</v>
      </c>
      <c r="B7695" t="str">
        <f>'Base Calificada'!U7696</f>
        <v>No social</v>
      </c>
    </row>
    <row r="7696" spans="1:2" x14ac:dyDescent="0.25">
      <c r="A7696" t="str">
        <f>'Base Calificada'!A7697&amp;'Base Calificada'!D7697</f>
        <v>201353E567</v>
      </c>
      <c r="B7696" t="str">
        <f>'Base Calificada'!U7697</f>
        <v>No social</v>
      </c>
    </row>
    <row r="7697" spans="1:2" x14ac:dyDescent="0.25">
      <c r="A7697" t="str">
        <f>'Base Calificada'!A7698&amp;'Base Calificada'!D7698</f>
        <v>201353E568</v>
      </c>
      <c r="B7697" t="str">
        <f>'Base Calificada'!U7698</f>
        <v>No social</v>
      </c>
    </row>
    <row r="7698" spans="1:2" x14ac:dyDescent="0.25">
      <c r="A7698" t="str">
        <f>'Base Calificada'!A7699&amp;'Base Calificada'!D7699</f>
        <v>201353E570</v>
      </c>
      <c r="B7698" t="str">
        <f>'Base Calificada'!U7699</f>
        <v>No social</v>
      </c>
    </row>
    <row r="7699" spans="1:2" x14ac:dyDescent="0.25">
      <c r="A7699" t="str">
        <f>'Base Calificada'!A7700&amp;'Base Calificada'!D7700</f>
        <v>201353E578</v>
      </c>
      <c r="B7699" t="str">
        <f>'Base Calificada'!U7700</f>
        <v>No social</v>
      </c>
    </row>
    <row r="7700" spans="1:2" x14ac:dyDescent="0.25">
      <c r="A7700" t="str">
        <f>'Base Calificada'!A7701&amp;'Base Calificada'!D7701</f>
        <v>201353F571</v>
      </c>
      <c r="B7700" t="str">
        <f>'Base Calificada'!U7701</f>
        <v>Social</v>
      </c>
    </row>
    <row r="7701" spans="1:2" x14ac:dyDescent="0.25">
      <c r="A7701" t="str">
        <f>'Base Calificada'!A7702&amp;'Base Calificada'!D7702</f>
        <v>201353J001</v>
      </c>
      <c r="B7701" t="str">
        <f>'Base Calificada'!U7702</f>
        <v>Social</v>
      </c>
    </row>
    <row r="7702" spans="1:2" x14ac:dyDescent="0.25">
      <c r="A7702" t="str">
        <f>'Base Calificada'!A7703&amp;'Base Calificada'!D7703</f>
        <v>201353K001</v>
      </c>
      <c r="B7702" t="str">
        <f>'Base Calificada'!U7703</f>
        <v>No social</v>
      </c>
    </row>
    <row r="7703" spans="1:2" x14ac:dyDescent="0.25">
      <c r="A7703" t="str">
        <f>'Base Calificada'!A7704&amp;'Base Calificada'!D7704</f>
        <v>201353K014</v>
      </c>
      <c r="B7703" t="str">
        <f>'Base Calificada'!U7704</f>
        <v>Social</v>
      </c>
    </row>
    <row r="7704" spans="1:2" x14ac:dyDescent="0.25">
      <c r="A7704" t="str">
        <f>'Base Calificada'!A7705&amp;'Base Calificada'!D7705</f>
        <v>201353K024</v>
      </c>
      <c r="B7704" t="str">
        <f>'Base Calificada'!U7705</f>
        <v>No social</v>
      </c>
    </row>
    <row r="7705" spans="1:2" x14ac:dyDescent="0.25">
      <c r="A7705" t="str">
        <f>'Base Calificada'!A7706&amp;'Base Calificada'!D7706</f>
        <v>201353K025</v>
      </c>
      <c r="B7705" t="str">
        <f>'Base Calificada'!U7706</f>
        <v>No social</v>
      </c>
    </row>
    <row r="7706" spans="1:2" x14ac:dyDescent="0.25">
      <c r="A7706" t="str">
        <f>'Base Calificada'!A7707&amp;'Base Calificada'!D7707</f>
        <v>201353K027</v>
      </c>
      <c r="B7706" t="str">
        <f>'Base Calificada'!U7707</f>
        <v>No social</v>
      </c>
    </row>
    <row r="7707" spans="1:2" x14ac:dyDescent="0.25">
      <c r="A7707" t="str">
        <f>'Base Calificada'!A7708&amp;'Base Calificada'!D7708</f>
        <v>201353K028</v>
      </c>
      <c r="B7707" t="str">
        <f>'Base Calificada'!U7708</f>
        <v>No social</v>
      </c>
    </row>
    <row r="7708" spans="1:2" x14ac:dyDescent="0.25">
      <c r="A7708" t="str">
        <f>'Base Calificada'!A7709&amp;'Base Calificada'!D7709</f>
        <v>201353K029</v>
      </c>
      <c r="B7708" t="str">
        <f>'Base Calificada'!U7709</f>
        <v>No social</v>
      </c>
    </row>
    <row r="7709" spans="1:2" x14ac:dyDescent="0.25">
      <c r="A7709" t="str">
        <f>'Base Calificada'!A7710&amp;'Base Calificada'!D7710</f>
        <v>201353K044</v>
      </c>
      <c r="B7709" t="str">
        <f>'Base Calificada'!U7710</f>
        <v>No social</v>
      </c>
    </row>
    <row r="7710" spans="1:2" x14ac:dyDescent="0.25">
      <c r="A7710" t="str">
        <f>'Base Calificada'!A7711&amp;'Base Calificada'!D7711</f>
        <v>201353M001</v>
      </c>
      <c r="B7710" t="str">
        <f>'Base Calificada'!U7711</f>
        <v>No social</v>
      </c>
    </row>
    <row r="7711" spans="1:2" x14ac:dyDescent="0.25">
      <c r="A7711" t="str">
        <f>'Base Calificada'!A7712&amp;'Base Calificada'!D7712</f>
        <v>201353O001</v>
      </c>
      <c r="B7711" t="str">
        <f>'Base Calificada'!U7712</f>
        <v>No social</v>
      </c>
    </row>
    <row r="7712" spans="1:2" x14ac:dyDescent="0.25">
      <c r="A7712" t="str">
        <f>'Base Calificada'!A7713&amp;'Base Calificada'!D7713</f>
        <v>201353P552</v>
      </c>
      <c r="B7712" t="str">
        <f>'Base Calificada'!U7713</f>
        <v>No social</v>
      </c>
    </row>
    <row r="7713" spans="1:2" x14ac:dyDescent="0.25">
      <c r="A7713" t="str">
        <f>'Base Calificada'!A7714&amp;'Base Calificada'!D7714</f>
        <v>201353P553</v>
      </c>
      <c r="B7713" t="str">
        <f>'Base Calificada'!U7714</f>
        <v>No social</v>
      </c>
    </row>
    <row r="7714" spans="1:2" x14ac:dyDescent="0.25">
      <c r="A7714" t="str">
        <f>'Base Calificada'!A7715&amp;'Base Calificada'!D7715</f>
        <v>201353R582</v>
      </c>
      <c r="B7714" t="str">
        <f>'Base Calificada'!U7715</f>
        <v>No social</v>
      </c>
    </row>
    <row r="7715" spans="1:2" x14ac:dyDescent="0.25">
      <c r="A7715" t="str">
        <f>'Base Calificada'!A7716&amp;'Base Calificada'!D7716</f>
        <v>201353R584</v>
      </c>
      <c r="B7715" t="str">
        <f>'Base Calificada'!U7716</f>
        <v>No social</v>
      </c>
    </row>
    <row r="7716" spans="1:2" x14ac:dyDescent="0.25">
      <c r="A7716" t="str">
        <f>'Base Calificada'!A7717&amp;'Base Calificada'!D7717</f>
        <v>201353R585</v>
      </c>
      <c r="B7716" t="str">
        <f>'Base Calificada'!U7717</f>
        <v>No social</v>
      </c>
    </row>
    <row r="7717" spans="1:2" x14ac:dyDescent="0.25">
      <c r="A7717" t="str">
        <f>'Base Calificada'!A7718&amp;'Base Calificada'!D7718</f>
        <v>201353W001</v>
      </c>
      <c r="B7717" t="str">
        <f>'Base Calificada'!U7718</f>
        <v>No social</v>
      </c>
    </row>
    <row r="7718" spans="1:2" x14ac:dyDescent="0.25">
      <c r="A7718" t="str">
        <f>'Base Calificada'!A7719&amp;'Base Calificada'!D7719</f>
        <v>20141K025</v>
      </c>
      <c r="B7718" t="str">
        <f>'Base Calificada'!U7719</f>
        <v>No social</v>
      </c>
    </row>
    <row r="7719" spans="1:2" x14ac:dyDescent="0.25">
      <c r="A7719" t="str">
        <f>'Base Calificada'!A7720&amp;'Base Calificada'!D7720</f>
        <v>20141K026</v>
      </c>
      <c r="B7719" t="str">
        <f>'Base Calificada'!U7720</f>
        <v>No social</v>
      </c>
    </row>
    <row r="7720" spans="1:2" x14ac:dyDescent="0.25">
      <c r="A7720" t="str">
        <f>'Base Calificada'!A7721&amp;'Base Calificada'!D7721</f>
        <v>20141K027</v>
      </c>
      <c r="B7720" t="str">
        <f>'Base Calificada'!U7721</f>
        <v>No social</v>
      </c>
    </row>
    <row r="7721" spans="1:2" x14ac:dyDescent="0.25">
      <c r="A7721" t="str">
        <f>'Base Calificada'!A7722&amp;'Base Calificada'!D7722</f>
        <v>20141R001</v>
      </c>
      <c r="B7721" t="str">
        <f>'Base Calificada'!U7722</f>
        <v>No social</v>
      </c>
    </row>
    <row r="7722" spans="1:2" x14ac:dyDescent="0.25">
      <c r="A7722" t="str">
        <f>'Base Calificada'!A7723&amp;'Base Calificada'!D7723</f>
        <v>20141R002</v>
      </c>
      <c r="B7722" t="str">
        <f>'Base Calificada'!U7723</f>
        <v>No social</v>
      </c>
    </row>
    <row r="7723" spans="1:2" x14ac:dyDescent="0.25">
      <c r="A7723" t="str">
        <f>'Base Calificada'!A7724&amp;'Base Calificada'!D7724</f>
        <v>20142K024</v>
      </c>
      <c r="B7723" t="str">
        <f>'Base Calificada'!U7724</f>
        <v>No social</v>
      </c>
    </row>
    <row r="7724" spans="1:2" x14ac:dyDescent="0.25">
      <c r="A7724" t="str">
        <f>'Base Calificada'!A7725&amp;'Base Calificada'!D7725</f>
        <v>20142M001</v>
      </c>
      <c r="B7724" t="str">
        <f>'Base Calificada'!U7725</f>
        <v>No social</v>
      </c>
    </row>
    <row r="7725" spans="1:2" x14ac:dyDescent="0.25">
      <c r="A7725" t="str">
        <f>'Base Calificada'!A7726&amp;'Base Calificada'!D7726</f>
        <v>20142O001</v>
      </c>
      <c r="B7725" t="str">
        <f>'Base Calificada'!U7726</f>
        <v>No social</v>
      </c>
    </row>
    <row r="7726" spans="1:2" x14ac:dyDescent="0.25">
      <c r="A7726" t="str">
        <f>'Base Calificada'!A7727&amp;'Base Calificada'!D7727</f>
        <v>20142P001</v>
      </c>
      <c r="B7726" t="str">
        <f>'Base Calificada'!U7727</f>
        <v>No social</v>
      </c>
    </row>
    <row r="7727" spans="1:2" x14ac:dyDescent="0.25">
      <c r="A7727" t="str">
        <f>'Base Calificada'!A7728&amp;'Base Calificada'!D7728</f>
        <v>20142P002</v>
      </c>
      <c r="B7727" t="str">
        <f>'Base Calificada'!U7728</f>
        <v>No social</v>
      </c>
    </row>
    <row r="7728" spans="1:2" x14ac:dyDescent="0.25">
      <c r="A7728" t="str">
        <f>'Base Calificada'!A7729&amp;'Base Calificada'!D7729</f>
        <v>20142P003</v>
      </c>
      <c r="B7728" t="str">
        <f>'Base Calificada'!U7729</f>
        <v>Social</v>
      </c>
    </row>
    <row r="7729" spans="1:2" x14ac:dyDescent="0.25">
      <c r="A7729" t="str">
        <f>'Base Calificada'!A7730&amp;'Base Calificada'!D7730</f>
        <v>20142P004</v>
      </c>
      <c r="B7729" t="str">
        <f>'Base Calificada'!U7730</f>
        <v>No social</v>
      </c>
    </row>
    <row r="7730" spans="1:2" x14ac:dyDescent="0.25">
      <c r="A7730" t="str">
        <f>'Base Calificada'!A7731&amp;'Base Calificada'!D7731</f>
        <v>20142R001</v>
      </c>
      <c r="B7730" t="str">
        <f>'Base Calificada'!U7731</f>
        <v>No social</v>
      </c>
    </row>
    <row r="7731" spans="1:2" x14ac:dyDescent="0.25">
      <c r="A7731" t="str">
        <f>'Base Calificada'!A7732&amp;'Base Calificada'!D7732</f>
        <v>20143R001</v>
      </c>
      <c r="B7731" t="str">
        <f>'Base Calificada'!U7732</f>
        <v>No social</v>
      </c>
    </row>
    <row r="7732" spans="1:2" x14ac:dyDescent="0.25">
      <c r="A7732" t="str">
        <f>'Base Calificada'!A7733&amp;'Base Calificada'!D7733</f>
        <v>20144E001</v>
      </c>
      <c r="B7732" t="str">
        <f>'Base Calificada'!U7733</f>
        <v>No social</v>
      </c>
    </row>
    <row r="7733" spans="1:2" x14ac:dyDescent="0.25">
      <c r="A7733" t="str">
        <f>'Base Calificada'!A7734&amp;'Base Calificada'!D7734</f>
        <v>20144E002</v>
      </c>
      <c r="B7733" t="str">
        <f>'Base Calificada'!U7734</f>
        <v>Social</v>
      </c>
    </row>
    <row r="7734" spans="1:2" x14ac:dyDescent="0.25">
      <c r="A7734" t="str">
        <f>'Base Calificada'!A7735&amp;'Base Calificada'!D7735</f>
        <v>20144E004</v>
      </c>
      <c r="B7734" t="str">
        <f>'Base Calificada'!U7735</f>
        <v>No social</v>
      </c>
    </row>
    <row r="7735" spans="1:2" x14ac:dyDescent="0.25">
      <c r="A7735" t="str">
        <f>'Base Calificada'!A7736&amp;'Base Calificada'!D7736</f>
        <v>20144E006</v>
      </c>
      <c r="B7735" t="str">
        <f>'Base Calificada'!U7736</f>
        <v>Social</v>
      </c>
    </row>
    <row r="7736" spans="1:2" x14ac:dyDescent="0.25">
      <c r="A7736" t="str">
        <f>'Base Calificada'!A7737&amp;'Base Calificada'!D7737</f>
        <v>20144E008</v>
      </c>
      <c r="B7736" t="str">
        <f>'Base Calificada'!U7737</f>
        <v>Social</v>
      </c>
    </row>
    <row r="7737" spans="1:2" x14ac:dyDescent="0.25">
      <c r="A7737" t="str">
        <f>'Base Calificada'!A7738&amp;'Base Calificada'!D7738</f>
        <v>20144E010</v>
      </c>
      <c r="B7737" t="str">
        <f>'Base Calificada'!U7738</f>
        <v>Social</v>
      </c>
    </row>
    <row r="7738" spans="1:2" x14ac:dyDescent="0.25">
      <c r="A7738" t="str">
        <f>'Base Calificada'!A7739&amp;'Base Calificada'!D7739</f>
        <v>20144E012</v>
      </c>
      <c r="B7738" t="str">
        <f>'Base Calificada'!U7739</f>
        <v>No social</v>
      </c>
    </row>
    <row r="7739" spans="1:2" x14ac:dyDescent="0.25">
      <c r="A7739" t="str">
        <f>'Base Calificada'!A7740&amp;'Base Calificada'!D7740</f>
        <v>20144E014</v>
      </c>
      <c r="B7739" t="str">
        <f>'Base Calificada'!U7740</f>
        <v>Social</v>
      </c>
    </row>
    <row r="7740" spans="1:2" x14ac:dyDescent="0.25">
      <c r="A7740" t="str">
        <f>'Base Calificada'!A7741&amp;'Base Calificada'!D7741</f>
        <v>20144E015</v>
      </c>
      <c r="B7740" t="str">
        <f>'Base Calificada'!U7741</f>
        <v>Social</v>
      </c>
    </row>
    <row r="7741" spans="1:2" x14ac:dyDescent="0.25">
      <c r="A7741" t="str">
        <f>'Base Calificada'!A7742&amp;'Base Calificada'!D7742</f>
        <v>20144E017</v>
      </c>
      <c r="B7741" t="str">
        <f>'Base Calificada'!U7742</f>
        <v>Social</v>
      </c>
    </row>
    <row r="7742" spans="1:2" x14ac:dyDescent="0.25">
      <c r="A7742" t="str">
        <f>'Base Calificada'!A7743&amp;'Base Calificada'!D7743</f>
        <v>20144E901</v>
      </c>
      <c r="B7742" t="str">
        <f>'Base Calificada'!U7743</f>
        <v>No social</v>
      </c>
    </row>
    <row r="7743" spans="1:2" x14ac:dyDescent="0.25">
      <c r="A7743" t="str">
        <f>'Base Calificada'!A7744&amp;'Base Calificada'!D7744</f>
        <v>20144E903</v>
      </c>
      <c r="B7743" t="str">
        <f>'Base Calificada'!U7744</f>
        <v>No social</v>
      </c>
    </row>
    <row r="7744" spans="1:2" x14ac:dyDescent="0.25">
      <c r="A7744" t="str">
        <f>'Base Calificada'!A7745&amp;'Base Calificada'!D7745</f>
        <v>20144E904</v>
      </c>
      <c r="B7744" t="str">
        <f>'Base Calificada'!U7745</f>
        <v>Social</v>
      </c>
    </row>
    <row r="7745" spans="1:2" x14ac:dyDescent="0.25">
      <c r="A7745" t="str">
        <f>'Base Calificada'!A7746&amp;'Base Calificada'!D7746</f>
        <v>20144E905</v>
      </c>
      <c r="B7745" t="str">
        <f>'Base Calificada'!U7746</f>
        <v>No social</v>
      </c>
    </row>
    <row r="7746" spans="1:2" x14ac:dyDescent="0.25">
      <c r="A7746" t="str">
        <f>'Base Calificada'!A7747&amp;'Base Calificada'!D7747</f>
        <v>20144K015</v>
      </c>
      <c r="B7746" t="str">
        <f>'Base Calificada'!U7747</f>
        <v>Social</v>
      </c>
    </row>
    <row r="7747" spans="1:2" x14ac:dyDescent="0.25">
      <c r="A7747" t="str">
        <f>'Base Calificada'!A7748&amp;'Base Calificada'!D7748</f>
        <v>20144K023</v>
      </c>
      <c r="B7747" t="str">
        <f>'Base Calificada'!U7748</f>
        <v>No social</v>
      </c>
    </row>
    <row r="7748" spans="1:2" x14ac:dyDescent="0.25">
      <c r="A7748" t="str">
        <f>'Base Calificada'!A7749&amp;'Base Calificada'!D7749</f>
        <v>20144K026</v>
      </c>
      <c r="B7748" t="str">
        <f>'Base Calificada'!U7749</f>
        <v>No social</v>
      </c>
    </row>
    <row r="7749" spans="1:2" x14ac:dyDescent="0.25">
      <c r="A7749" t="str">
        <f>'Base Calificada'!A7750&amp;'Base Calificada'!D7750</f>
        <v>20144K027</v>
      </c>
      <c r="B7749" t="str">
        <f>'Base Calificada'!U7750</f>
        <v>Social</v>
      </c>
    </row>
    <row r="7750" spans="1:2" x14ac:dyDescent="0.25">
      <c r="A7750" t="str">
        <f>'Base Calificada'!A7751&amp;'Base Calificada'!D7751</f>
        <v>20144K028</v>
      </c>
      <c r="B7750" t="str">
        <f>'Base Calificada'!U7751</f>
        <v>No social</v>
      </c>
    </row>
    <row r="7751" spans="1:2" x14ac:dyDescent="0.25">
      <c r="A7751" t="str">
        <f>'Base Calificada'!A7752&amp;'Base Calificada'!D7752</f>
        <v>20144L001</v>
      </c>
      <c r="B7751" t="str">
        <f>'Base Calificada'!U7752</f>
        <v>No social</v>
      </c>
    </row>
    <row r="7752" spans="1:2" x14ac:dyDescent="0.25">
      <c r="A7752" t="str">
        <f>'Base Calificada'!A7753&amp;'Base Calificada'!D7753</f>
        <v>20144M001</v>
      </c>
      <c r="B7752" t="str">
        <f>'Base Calificada'!U7753</f>
        <v>No social</v>
      </c>
    </row>
    <row r="7753" spans="1:2" x14ac:dyDescent="0.25">
      <c r="A7753" t="str">
        <f>'Base Calificada'!A7754&amp;'Base Calificada'!D7754</f>
        <v>20144N001</v>
      </c>
      <c r="B7753" t="str">
        <f>'Base Calificada'!U7754</f>
        <v>Social</v>
      </c>
    </row>
    <row r="7754" spans="1:2" x14ac:dyDescent="0.25">
      <c r="A7754" t="str">
        <f>'Base Calificada'!A7755&amp;'Base Calificada'!D7755</f>
        <v>20144O001</v>
      </c>
      <c r="B7754" t="str">
        <f>'Base Calificada'!U7755</f>
        <v>No social</v>
      </c>
    </row>
    <row r="7755" spans="1:2" x14ac:dyDescent="0.25">
      <c r="A7755" t="str">
        <f>'Base Calificada'!A7756&amp;'Base Calificada'!D7756</f>
        <v>20144P001</v>
      </c>
      <c r="B7755" t="str">
        <f>'Base Calificada'!U7756</f>
        <v>No social</v>
      </c>
    </row>
    <row r="7756" spans="1:2" x14ac:dyDescent="0.25">
      <c r="A7756" t="str">
        <f>'Base Calificada'!A7757&amp;'Base Calificada'!D7757</f>
        <v>20144P002</v>
      </c>
      <c r="B7756" t="str">
        <f>'Base Calificada'!U7757</f>
        <v>No social</v>
      </c>
    </row>
    <row r="7757" spans="1:2" x14ac:dyDescent="0.25">
      <c r="A7757" t="str">
        <f>'Base Calificada'!A7758&amp;'Base Calificada'!D7758</f>
        <v>20144P004</v>
      </c>
      <c r="B7757" t="str">
        <f>'Base Calificada'!U7758</f>
        <v>Social</v>
      </c>
    </row>
    <row r="7758" spans="1:2" x14ac:dyDescent="0.25">
      <c r="A7758" t="str">
        <f>'Base Calificada'!A7759&amp;'Base Calificada'!D7759</f>
        <v>20144P005</v>
      </c>
      <c r="B7758" t="str">
        <f>'Base Calificada'!U7759</f>
        <v>No social</v>
      </c>
    </row>
    <row r="7759" spans="1:2" x14ac:dyDescent="0.25">
      <c r="A7759" t="str">
        <f>'Base Calificada'!A7760&amp;'Base Calificada'!D7760</f>
        <v>20144P006</v>
      </c>
      <c r="B7759" t="str">
        <f>'Base Calificada'!U7760</f>
        <v>No social</v>
      </c>
    </row>
    <row r="7760" spans="1:2" x14ac:dyDescent="0.25">
      <c r="A7760" t="str">
        <f>'Base Calificada'!A7761&amp;'Base Calificada'!D7761</f>
        <v>20144P009</v>
      </c>
      <c r="B7760" t="str">
        <f>'Base Calificada'!U7761</f>
        <v>No social</v>
      </c>
    </row>
    <row r="7761" spans="1:2" x14ac:dyDescent="0.25">
      <c r="A7761" t="str">
        <f>'Base Calificada'!A7762&amp;'Base Calificada'!D7762</f>
        <v>20144P010</v>
      </c>
      <c r="B7761" t="str">
        <f>'Base Calificada'!U7762</f>
        <v>No social</v>
      </c>
    </row>
    <row r="7762" spans="1:2" x14ac:dyDescent="0.25">
      <c r="A7762" t="str">
        <f>'Base Calificada'!A7763&amp;'Base Calificada'!D7763</f>
        <v>20144P014</v>
      </c>
      <c r="B7762" t="str">
        <f>'Base Calificada'!U7763</f>
        <v>No social</v>
      </c>
    </row>
    <row r="7763" spans="1:2" x14ac:dyDescent="0.25">
      <c r="A7763" t="str">
        <f>'Base Calificada'!A7764&amp;'Base Calificada'!D7764</f>
        <v>20144P015</v>
      </c>
      <c r="B7763" t="str">
        <f>'Base Calificada'!U7764</f>
        <v>Social</v>
      </c>
    </row>
    <row r="7764" spans="1:2" x14ac:dyDescent="0.25">
      <c r="A7764" t="str">
        <f>'Base Calificada'!A7765&amp;'Base Calificada'!D7765</f>
        <v>20144P016</v>
      </c>
      <c r="B7764" t="str">
        <f>'Base Calificada'!U7765</f>
        <v>No social</v>
      </c>
    </row>
    <row r="7765" spans="1:2" x14ac:dyDescent="0.25">
      <c r="A7765" t="str">
        <f>'Base Calificada'!A7766&amp;'Base Calificada'!D7766</f>
        <v>20144P017</v>
      </c>
      <c r="B7765" t="str">
        <f>'Base Calificada'!U7766</f>
        <v>No social</v>
      </c>
    </row>
    <row r="7766" spans="1:2" x14ac:dyDescent="0.25">
      <c r="A7766" t="str">
        <f>'Base Calificada'!A7767&amp;'Base Calificada'!D7767</f>
        <v>20144P018</v>
      </c>
      <c r="B7766" t="str">
        <f>'Base Calificada'!U7767</f>
        <v>No social</v>
      </c>
    </row>
    <row r="7767" spans="1:2" x14ac:dyDescent="0.25">
      <c r="A7767" t="str">
        <f>'Base Calificada'!A7768&amp;'Base Calificada'!D7768</f>
        <v>20144P019</v>
      </c>
      <c r="B7767" t="str">
        <f>'Base Calificada'!U7768</f>
        <v>Social</v>
      </c>
    </row>
    <row r="7768" spans="1:2" x14ac:dyDescent="0.25">
      <c r="A7768" t="str">
        <f>'Base Calificada'!A7769&amp;'Base Calificada'!D7769</f>
        <v>20144P020</v>
      </c>
      <c r="B7768" t="str">
        <f>'Base Calificada'!U7769</f>
        <v>Social</v>
      </c>
    </row>
    <row r="7769" spans="1:2" x14ac:dyDescent="0.25">
      <c r="A7769" t="str">
        <f>'Base Calificada'!A7770&amp;'Base Calificada'!D7770</f>
        <v>20144P021</v>
      </c>
      <c r="B7769" t="str">
        <f>'Base Calificada'!U7770</f>
        <v>No social</v>
      </c>
    </row>
    <row r="7770" spans="1:2" x14ac:dyDescent="0.25">
      <c r="A7770" t="str">
        <f>'Base Calificada'!A7771&amp;'Base Calificada'!D7771</f>
        <v>20144P022</v>
      </c>
      <c r="B7770" t="str">
        <f>'Base Calificada'!U7771</f>
        <v>No social</v>
      </c>
    </row>
    <row r="7771" spans="1:2" x14ac:dyDescent="0.25">
      <c r="A7771" t="str">
        <f>'Base Calificada'!A7772&amp;'Base Calificada'!D7772</f>
        <v>20144P023</v>
      </c>
      <c r="B7771" t="str">
        <f>'Base Calificada'!U7772</f>
        <v>Social</v>
      </c>
    </row>
    <row r="7772" spans="1:2" x14ac:dyDescent="0.25">
      <c r="A7772" t="str">
        <f>'Base Calificada'!A7773&amp;'Base Calificada'!D7773</f>
        <v>20144P024</v>
      </c>
      <c r="B7772" t="str">
        <f>'Base Calificada'!U7773</f>
        <v>Social</v>
      </c>
    </row>
    <row r="7773" spans="1:2" x14ac:dyDescent="0.25">
      <c r="A7773" t="str">
        <f>'Base Calificada'!A7774&amp;'Base Calificada'!D7774</f>
        <v>20144R003</v>
      </c>
      <c r="B7773" t="str">
        <f>'Base Calificada'!U7774</f>
        <v>No social</v>
      </c>
    </row>
    <row r="7774" spans="1:2" x14ac:dyDescent="0.25">
      <c r="A7774" t="str">
        <f>'Base Calificada'!A7775&amp;'Base Calificada'!D7775</f>
        <v>20144R004</v>
      </c>
      <c r="B7774" t="str">
        <f>'Base Calificada'!U7775</f>
        <v>No social</v>
      </c>
    </row>
    <row r="7775" spans="1:2" x14ac:dyDescent="0.25">
      <c r="A7775" t="str">
        <f>'Base Calificada'!A7776&amp;'Base Calificada'!D7776</f>
        <v>20144R099</v>
      </c>
      <c r="B7775" t="str">
        <f>'Base Calificada'!U7776</f>
        <v>No social</v>
      </c>
    </row>
    <row r="7776" spans="1:2" x14ac:dyDescent="0.25">
      <c r="A7776" t="str">
        <f>'Base Calificada'!A7777&amp;'Base Calificada'!D7777</f>
        <v>20144R903</v>
      </c>
      <c r="B7776" t="str">
        <f>'Base Calificada'!U7777</f>
        <v>No social</v>
      </c>
    </row>
    <row r="7777" spans="1:2" x14ac:dyDescent="0.25">
      <c r="A7777" t="str">
        <f>'Base Calificada'!A7778&amp;'Base Calificada'!D7778</f>
        <v>20144R906</v>
      </c>
      <c r="B7777" t="str">
        <f>'Base Calificada'!U7778</f>
        <v>Social</v>
      </c>
    </row>
    <row r="7778" spans="1:2" x14ac:dyDescent="0.25">
      <c r="A7778" t="str">
        <f>'Base Calificada'!A7779&amp;'Base Calificada'!D7779</f>
        <v>20144U001</v>
      </c>
      <c r="B7778" t="str">
        <f>'Base Calificada'!U7779</f>
        <v>No social</v>
      </c>
    </row>
    <row r="7779" spans="1:2" x14ac:dyDescent="0.25">
      <c r="A7779" t="str">
        <f>'Base Calificada'!A7780&amp;'Base Calificada'!D7780</f>
        <v>20144U002</v>
      </c>
      <c r="B7779" t="str">
        <f>'Base Calificada'!U7780</f>
        <v>No social</v>
      </c>
    </row>
    <row r="7780" spans="1:2" x14ac:dyDescent="0.25">
      <c r="A7780" t="str">
        <f>'Base Calificada'!A7781&amp;'Base Calificada'!D7781</f>
        <v>20144U003</v>
      </c>
      <c r="B7780" t="str">
        <f>'Base Calificada'!U7781</f>
        <v>No social</v>
      </c>
    </row>
    <row r="7781" spans="1:2" x14ac:dyDescent="0.25">
      <c r="A7781" t="str">
        <f>'Base Calificada'!A7782&amp;'Base Calificada'!D7782</f>
        <v>20144U004</v>
      </c>
      <c r="B7781" t="str">
        <f>'Base Calificada'!U7782</f>
        <v>No social</v>
      </c>
    </row>
    <row r="7782" spans="1:2" x14ac:dyDescent="0.25">
      <c r="A7782" t="str">
        <f>'Base Calificada'!A7783&amp;'Base Calificada'!D7783</f>
        <v>20144U006</v>
      </c>
      <c r="B7782" t="str">
        <f>'Base Calificada'!U7783</f>
        <v>Social</v>
      </c>
    </row>
    <row r="7783" spans="1:2" x14ac:dyDescent="0.25">
      <c r="A7783" t="str">
        <f>'Base Calificada'!A7784&amp;'Base Calificada'!D7784</f>
        <v>20145E001</v>
      </c>
      <c r="B7783" t="str">
        <f>'Base Calificada'!U7784</f>
        <v>No social</v>
      </c>
    </row>
    <row r="7784" spans="1:2" x14ac:dyDescent="0.25">
      <c r="A7784" t="str">
        <f>'Base Calificada'!A7785&amp;'Base Calificada'!D7785</f>
        <v>20145E002</v>
      </c>
      <c r="B7784" t="str">
        <f>'Base Calificada'!U7785</f>
        <v>No social</v>
      </c>
    </row>
    <row r="7785" spans="1:2" x14ac:dyDescent="0.25">
      <c r="A7785" t="str">
        <f>'Base Calificada'!A7786&amp;'Base Calificada'!D7786</f>
        <v>20145E003</v>
      </c>
      <c r="B7785" t="str">
        <f>'Base Calificada'!U7786</f>
        <v>No social</v>
      </c>
    </row>
    <row r="7786" spans="1:2" x14ac:dyDescent="0.25">
      <c r="A7786" t="str">
        <f>'Base Calificada'!A7787&amp;'Base Calificada'!D7787</f>
        <v>20145E004</v>
      </c>
      <c r="B7786" t="str">
        <f>'Base Calificada'!U7787</f>
        <v>No social</v>
      </c>
    </row>
    <row r="7787" spans="1:2" x14ac:dyDescent="0.25">
      <c r="A7787" t="str">
        <f>'Base Calificada'!A7788&amp;'Base Calificada'!D7788</f>
        <v>20145E005</v>
      </c>
      <c r="B7787" t="str">
        <f>'Base Calificada'!U7788</f>
        <v>No social</v>
      </c>
    </row>
    <row r="7788" spans="1:2" x14ac:dyDescent="0.25">
      <c r="A7788" t="str">
        <f>'Base Calificada'!A7789&amp;'Base Calificada'!D7789</f>
        <v>20145E006</v>
      </c>
      <c r="B7788" t="str">
        <f>'Base Calificada'!U7789</f>
        <v>Social</v>
      </c>
    </row>
    <row r="7789" spans="1:2" x14ac:dyDescent="0.25">
      <c r="A7789" t="str">
        <f>'Base Calificada'!A7790&amp;'Base Calificada'!D7790</f>
        <v>20145K024</v>
      </c>
      <c r="B7789" t="str">
        <f>'Base Calificada'!U7790</f>
        <v>No social</v>
      </c>
    </row>
    <row r="7790" spans="1:2" x14ac:dyDescent="0.25">
      <c r="A7790" t="str">
        <f>'Base Calificada'!A7791&amp;'Base Calificada'!D7791</f>
        <v>20145K025</v>
      </c>
      <c r="B7790" t="str">
        <f>'Base Calificada'!U7791</f>
        <v>No social</v>
      </c>
    </row>
    <row r="7791" spans="1:2" x14ac:dyDescent="0.25">
      <c r="A7791" t="str">
        <f>'Base Calificada'!A7792&amp;'Base Calificada'!D7792</f>
        <v>20145M001</v>
      </c>
      <c r="B7791" t="str">
        <f>'Base Calificada'!U7792</f>
        <v>No social</v>
      </c>
    </row>
    <row r="7792" spans="1:2" x14ac:dyDescent="0.25">
      <c r="A7792" t="str">
        <f>'Base Calificada'!A7793&amp;'Base Calificada'!D7793</f>
        <v>20145O001</v>
      </c>
      <c r="B7792" t="str">
        <f>'Base Calificada'!U7793</f>
        <v>No social</v>
      </c>
    </row>
    <row r="7793" spans="1:2" x14ac:dyDescent="0.25">
      <c r="A7793" t="str">
        <f>'Base Calificada'!A7794&amp;'Base Calificada'!D7794</f>
        <v>20145P001</v>
      </c>
      <c r="B7793" t="str">
        <f>'Base Calificada'!U7794</f>
        <v>No social</v>
      </c>
    </row>
    <row r="7794" spans="1:2" x14ac:dyDescent="0.25">
      <c r="A7794" t="str">
        <f>'Base Calificada'!A7795&amp;'Base Calificada'!D7795</f>
        <v>20145P002</v>
      </c>
      <c r="B7794" t="str">
        <f>'Base Calificada'!U7795</f>
        <v>No social</v>
      </c>
    </row>
    <row r="7795" spans="1:2" x14ac:dyDescent="0.25">
      <c r="A7795" t="str">
        <f>'Base Calificada'!A7796&amp;'Base Calificada'!D7796</f>
        <v>20145P003</v>
      </c>
      <c r="B7795" t="str">
        <f>'Base Calificada'!U7796</f>
        <v>No social</v>
      </c>
    </row>
    <row r="7796" spans="1:2" x14ac:dyDescent="0.25">
      <c r="A7796" t="str">
        <f>'Base Calificada'!A7797&amp;'Base Calificada'!D7797</f>
        <v>20145P004</v>
      </c>
      <c r="B7796" t="str">
        <f>'Base Calificada'!U7797</f>
        <v>No social</v>
      </c>
    </row>
    <row r="7797" spans="1:2" x14ac:dyDescent="0.25">
      <c r="A7797" t="str">
        <f>'Base Calificada'!A7798&amp;'Base Calificada'!D7798</f>
        <v>20145P005</v>
      </c>
      <c r="B7797" t="str">
        <f>'Base Calificada'!U7798</f>
        <v>No social</v>
      </c>
    </row>
    <row r="7798" spans="1:2" x14ac:dyDescent="0.25">
      <c r="A7798" t="str">
        <f>'Base Calificada'!A7799&amp;'Base Calificada'!D7799</f>
        <v>20145P008</v>
      </c>
      <c r="B7798" t="str">
        <f>'Base Calificada'!U7799</f>
        <v>No social</v>
      </c>
    </row>
    <row r="7799" spans="1:2" x14ac:dyDescent="0.25">
      <c r="A7799" t="str">
        <f>'Base Calificada'!A7800&amp;'Base Calificada'!D7800</f>
        <v>20145R099</v>
      </c>
      <c r="B7799" t="str">
        <f>'Base Calificada'!U7800</f>
        <v>Social</v>
      </c>
    </row>
    <row r="7800" spans="1:2" x14ac:dyDescent="0.25">
      <c r="A7800" t="str">
        <f>'Base Calificada'!A7801&amp;'Base Calificada'!D7801</f>
        <v>20146B001</v>
      </c>
      <c r="B7800" t="str">
        <f>'Base Calificada'!U7801</f>
        <v>No social</v>
      </c>
    </row>
    <row r="7801" spans="1:2" x14ac:dyDescent="0.25">
      <c r="A7801" t="str">
        <f>'Base Calificada'!A7802&amp;'Base Calificada'!D7802</f>
        <v>20146B002</v>
      </c>
      <c r="B7801" t="str">
        <f>'Base Calificada'!U7802</f>
        <v>Social</v>
      </c>
    </row>
    <row r="7802" spans="1:2" x14ac:dyDescent="0.25">
      <c r="A7802" t="str">
        <f>'Base Calificada'!A7803&amp;'Base Calificada'!D7803</f>
        <v>20146E003</v>
      </c>
      <c r="B7802" t="str">
        <f>'Base Calificada'!U7803</f>
        <v>No social</v>
      </c>
    </row>
    <row r="7803" spans="1:2" x14ac:dyDescent="0.25">
      <c r="A7803" t="str">
        <f>'Base Calificada'!A7804&amp;'Base Calificada'!D7804</f>
        <v>20146E005</v>
      </c>
      <c r="B7803" t="str">
        <f>'Base Calificada'!U7804</f>
        <v>No social</v>
      </c>
    </row>
    <row r="7804" spans="1:2" x14ac:dyDescent="0.25">
      <c r="A7804" t="str">
        <f>'Base Calificada'!A7805&amp;'Base Calificada'!D7805</f>
        <v>20146E006</v>
      </c>
      <c r="B7804" t="str">
        <f>'Base Calificada'!U7805</f>
        <v>Social</v>
      </c>
    </row>
    <row r="7805" spans="1:2" x14ac:dyDescent="0.25">
      <c r="A7805" t="str">
        <f>'Base Calificada'!A7806&amp;'Base Calificada'!D7806</f>
        <v>20146E007</v>
      </c>
      <c r="B7805" t="str">
        <f>'Base Calificada'!U7806</f>
        <v>Social</v>
      </c>
    </row>
    <row r="7806" spans="1:2" x14ac:dyDescent="0.25">
      <c r="A7806" t="str">
        <f>'Base Calificada'!A7807&amp;'Base Calificada'!D7807</f>
        <v>20146E008</v>
      </c>
      <c r="B7806" t="str">
        <f>'Base Calificada'!U7807</f>
        <v>No social</v>
      </c>
    </row>
    <row r="7807" spans="1:2" x14ac:dyDescent="0.25">
      <c r="A7807" t="str">
        <f>'Base Calificada'!A7808&amp;'Base Calificada'!D7808</f>
        <v>20146E011</v>
      </c>
      <c r="B7807" t="str">
        <f>'Base Calificada'!U7808</f>
        <v>No social</v>
      </c>
    </row>
    <row r="7808" spans="1:2" x14ac:dyDescent="0.25">
      <c r="A7808" t="str">
        <f>'Base Calificada'!A7809&amp;'Base Calificada'!D7809</f>
        <v>20146E016</v>
      </c>
      <c r="B7808" t="str">
        <f>'Base Calificada'!U7809</f>
        <v>No social</v>
      </c>
    </row>
    <row r="7809" spans="1:2" x14ac:dyDescent="0.25">
      <c r="A7809" t="str">
        <f>'Base Calificada'!A7810&amp;'Base Calificada'!D7810</f>
        <v>20146E025</v>
      </c>
      <c r="B7809" t="str">
        <f>'Base Calificada'!U7810</f>
        <v>No social</v>
      </c>
    </row>
    <row r="7810" spans="1:2" x14ac:dyDescent="0.25">
      <c r="A7810" t="str">
        <f>'Base Calificada'!A7811&amp;'Base Calificada'!D7811</f>
        <v>20146E026</v>
      </c>
      <c r="B7810" t="str">
        <f>'Base Calificada'!U7811</f>
        <v>No social</v>
      </c>
    </row>
    <row r="7811" spans="1:2" x14ac:dyDescent="0.25">
      <c r="A7811" t="str">
        <f>'Base Calificada'!A7812&amp;'Base Calificada'!D7812</f>
        <v>20146E028</v>
      </c>
      <c r="B7811" t="str">
        <f>'Base Calificada'!U7812</f>
        <v>No social</v>
      </c>
    </row>
    <row r="7812" spans="1:2" x14ac:dyDescent="0.25">
      <c r="A7812" t="str">
        <f>'Base Calificada'!A7813&amp;'Base Calificada'!D7813</f>
        <v>20146E032</v>
      </c>
      <c r="B7812" t="str">
        <f>'Base Calificada'!U7813</f>
        <v>No social</v>
      </c>
    </row>
    <row r="7813" spans="1:2" x14ac:dyDescent="0.25">
      <c r="A7813" t="str">
        <f>'Base Calificada'!A7814&amp;'Base Calificada'!D7814</f>
        <v>20146E033</v>
      </c>
      <c r="B7813" t="str">
        <f>'Base Calificada'!U7814</f>
        <v>No social</v>
      </c>
    </row>
    <row r="7814" spans="1:2" x14ac:dyDescent="0.25">
      <c r="A7814" t="str">
        <f>'Base Calificada'!A7815&amp;'Base Calificada'!D7815</f>
        <v>20146E034</v>
      </c>
      <c r="B7814" t="str">
        <f>'Base Calificada'!U7815</f>
        <v>Social</v>
      </c>
    </row>
    <row r="7815" spans="1:2" x14ac:dyDescent="0.25">
      <c r="A7815" t="str">
        <f>'Base Calificada'!A7816&amp;'Base Calificada'!D7816</f>
        <v>20146F001</v>
      </c>
      <c r="B7815" t="str">
        <f>'Base Calificada'!U7816</f>
        <v>Social</v>
      </c>
    </row>
    <row r="7816" spans="1:2" x14ac:dyDescent="0.25">
      <c r="A7816" t="str">
        <f>'Base Calificada'!A7817&amp;'Base Calificada'!D7817</f>
        <v>20146F002</v>
      </c>
      <c r="B7816" t="str">
        <f>'Base Calificada'!U7817</f>
        <v>Social</v>
      </c>
    </row>
    <row r="7817" spans="1:2" x14ac:dyDescent="0.25">
      <c r="A7817" t="str">
        <f>'Base Calificada'!A7818&amp;'Base Calificada'!D7818</f>
        <v>20146F006</v>
      </c>
      <c r="B7817" t="str">
        <f>'Base Calificada'!U7818</f>
        <v>Social</v>
      </c>
    </row>
    <row r="7818" spans="1:2" x14ac:dyDescent="0.25">
      <c r="A7818" t="str">
        <f>'Base Calificada'!A7819&amp;'Base Calificada'!D7819</f>
        <v>20146F007</v>
      </c>
      <c r="B7818" t="str">
        <f>'Base Calificada'!U7819</f>
        <v>No social</v>
      </c>
    </row>
    <row r="7819" spans="1:2" x14ac:dyDescent="0.25">
      <c r="A7819" t="str">
        <f>'Base Calificada'!A7820&amp;'Base Calificada'!D7820</f>
        <v>20146F010</v>
      </c>
      <c r="B7819" t="str">
        <f>'Base Calificada'!U7820</f>
        <v>Social</v>
      </c>
    </row>
    <row r="7820" spans="1:2" x14ac:dyDescent="0.25">
      <c r="A7820" t="str">
        <f>'Base Calificada'!A7821&amp;'Base Calificada'!D7821</f>
        <v>20146F017</v>
      </c>
      <c r="B7820" t="str">
        <f>'Base Calificada'!U7821</f>
        <v>Social</v>
      </c>
    </row>
    <row r="7821" spans="1:2" x14ac:dyDescent="0.25">
      <c r="A7821" t="str">
        <f>'Base Calificada'!A7822&amp;'Base Calificada'!D7822</f>
        <v>20146F029</v>
      </c>
      <c r="B7821" t="str">
        <f>'Base Calificada'!U7822</f>
        <v>Social</v>
      </c>
    </row>
    <row r="7822" spans="1:2" x14ac:dyDescent="0.25">
      <c r="A7822" t="str">
        <f>'Base Calificada'!A7823&amp;'Base Calificada'!D7823</f>
        <v>20146F030</v>
      </c>
      <c r="B7822" t="str">
        <f>'Base Calificada'!U7823</f>
        <v>Social</v>
      </c>
    </row>
    <row r="7823" spans="1:2" x14ac:dyDescent="0.25">
      <c r="A7823" t="str">
        <f>'Base Calificada'!A7824&amp;'Base Calificada'!D7824</f>
        <v>20146F031</v>
      </c>
      <c r="B7823" t="str">
        <f>'Base Calificada'!U7824</f>
        <v>Social</v>
      </c>
    </row>
    <row r="7824" spans="1:2" x14ac:dyDescent="0.25">
      <c r="A7824" t="str">
        <f>'Base Calificada'!A7825&amp;'Base Calificada'!D7825</f>
        <v>20146F033</v>
      </c>
      <c r="B7824" t="str">
        <f>'Base Calificada'!U7825</f>
        <v>Social</v>
      </c>
    </row>
    <row r="7825" spans="1:2" x14ac:dyDescent="0.25">
      <c r="A7825" t="str">
        <f>'Base Calificada'!A7826&amp;'Base Calificada'!D7826</f>
        <v>20146F852</v>
      </c>
      <c r="B7825" t="str">
        <f>'Base Calificada'!U7826</f>
        <v>Social</v>
      </c>
    </row>
    <row r="7826" spans="1:2" x14ac:dyDescent="0.25">
      <c r="A7826" t="str">
        <f>'Base Calificada'!A7827&amp;'Base Calificada'!D7827</f>
        <v>20146G001</v>
      </c>
      <c r="B7826" t="str">
        <f>'Base Calificada'!U7827</f>
        <v>Social</v>
      </c>
    </row>
    <row r="7827" spans="1:2" x14ac:dyDescent="0.25">
      <c r="A7827" t="str">
        <f>'Base Calificada'!A7828&amp;'Base Calificada'!D7828</f>
        <v>20146G002</v>
      </c>
      <c r="B7827" t="str">
        <f>'Base Calificada'!U7828</f>
        <v>No social</v>
      </c>
    </row>
    <row r="7828" spans="1:2" x14ac:dyDescent="0.25">
      <c r="A7828" t="str">
        <f>'Base Calificada'!A7829&amp;'Base Calificada'!D7829</f>
        <v>20146G003</v>
      </c>
      <c r="B7828" t="str">
        <f>'Base Calificada'!U7829</f>
        <v>Social</v>
      </c>
    </row>
    <row r="7829" spans="1:2" x14ac:dyDescent="0.25">
      <c r="A7829" t="str">
        <f>'Base Calificada'!A7830&amp;'Base Calificada'!D7830</f>
        <v>20146G004</v>
      </c>
      <c r="B7829" t="str">
        <f>'Base Calificada'!U7830</f>
        <v>No social</v>
      </c>
    </row>
    <row r="7830" spans="1:2" x14ac:dyDescent="0.25">
      <c r="A7830" t="str">
        <f>'Base Calificada'!A7831&amp;'Base Calificada'!D7831</f>
        <v>20146G005</v>
      </c>
      <c r="B7830" t="str">
        <f>'Base Calificada'!U7831</f>
        <v>No social</v>
      </c>
    </row>
    <row r="7831" spans="1:2" x14ac:dyDescent="0.25">
      <c r="A7831" t="str">
        <f>'Base Calificada'!A7832&amp;'Base Calificada'!D7832</f>
        <v>20146K014</v>
      </c>
      <c r="B7831" t="str">
        <f>'Base Calificada'!U7832</f>
        <v>Social</v>
      </c>
    </row>
    <row r="7832" spans="1:2" x14ac:dyDescent="0.25">
      <c r="A7832" t="str">
        <f>'Base Calificada'!A7833&amp;'Base Calificada'!D7833</f>
        <v>20146K025</v>
      </c>
      <c r="B7832" t="str">
        <f>'Base Calificada'!U7833</f>
        <v>Social</v>
      </c>
    </row>
    <row r="7833" spans="1:2" x14ac:dyDescent="0.25">
      <c r="A7833" t="str">
        <f>'Base Calificada'!A7834&amp;'Base Calificada'!D7834</f>
        <v>20146K027</v>
      </c>
      <c r="B7833" t="str">
        <f>'Base Calificada'!U7834</f>
        <v>No social</v>
      </c>
    </row>
    <row r="7834" spans="1:2" x14ac:dyDescent="0.25">
      <c r="A7834" t="str">
        <f>'Base Calificada'!A7835&amp;'Base Calificada'!D7835</f>
        <v>20146K043</v>
      </c>
      <c r="B7834" t="str">
        <f>'Base Calificada'!U7835</f>
        <v>No social</v>
      </c>
    </row>
    <row r="7835" spans="1:2" x14ac:dyDescent="0.25">
      <c r="A7835" t="str">
        <f>'Base Calificada'!A7836&amp;'Base Calificada'!D7836</f>
        <v>20146M001</v>
      </c>
      <c r="B7835" t="str">
        <f>'Base Calificada'!U7836</f>
        <v>No social</v>
      </c>
    </row>
    <row r="7836" spans="1:2" x14ac:dyDescent="0.25">
      <c r="A7836" t="str">
        <f>'Base Calificada'!A7837&amp;'Base Calificada'!D7837</f>
        <v>20146O001</v>
      </c>
      <c r="B7836" t="str">
        <f>'Base Calificada'!U7837</f>
        <v>No social</v>
      </c>
    </row>
    <row r="7837" spans="1:2" x14ac:dyDescent="0.25">
      <c r="A7837" t="str">
        <f>'Base Calificada'!A7838&amp;'Base Calificada'!D7838</f>
        <v>20146P001</v>
      </c>
      <c r="B7837" t="str">
        <f>'Base Calificada'!U7838</f>
        <v>No social</v>
      </c>
    </row>
    <row r="7838" spans="1:2" x14ac:dyDescent="0.25">
      <c r="A7838" t="str">
        <f>'Base Calificada'!A7839&amp;'Base Calificada'!D7839</f>
        <v>20146P002</v>
      </c>
      <c r="B7838" t="str">
        <f>'Base Calificada'!U7839</f>
        <v>No social</v>
      </c>
    </row>
    <row r="7839" spans="1:2" x14ac:dyDescent="0.25">
      <c r="A7839" t="str">
        <f>'Base Calificada'!A7840&amp;'Base Calificada'!D7840</f>
        <v>20146P003</v>
      </c>
      <c r="B7839" t="str">
        <f>'Base Calificada'!U7840</f>
        <v>No social</v>
      </c>
    </row>
    <row r="7840" spans="1:2" x14ac:dyDescent="0.25">
      <c r="A7840" t="str">
        <f>'Base Calificada'!A7841&amp;'Base Calificada'!D7841</f>
        <v>20146P004</v>
      </c>
      <c r="B7840" t="str">
        <f>'Base Calificada'!U7841</f>
        <v>No social</v>
      </c>
    </row>
    <row r="7841" spans="1:2" x14ac:dyDescent="0.25">
      <c r="A7841" t="str">
        <f>'Base Calificada'!A7842&amp;'Base Calificada'!D7842</f>
        <v>20146P010</v>
      </c>
      <c r="B7841" t="str">
        <f>'Base Calificada'!U7842</f>
        <v>Social</v>
      </c>
    </row>
    <row r="7842" spans="1:2" x14ac:dyDescent="0.25">
      <c r="A7842" t="str">
        <f>'Base Calificada'!A7843&amp;'Base Calificada'!D7843</f>
        <v>20146P011</v>
      </c>
      <c r="B7842" t="str">
        <f>'Base Calificada'!U7843</f>
        <v>No social</v>
      </c>
    </row>
    <row r="7843" spans="1:2" x14ac:dyDescent="0.25">
      <c r="A7843" t="str">
        <f>'Base Calificada'!A7844&amp;'Base Calificada'!D7844</f>
        <v>20146P013</v>
      </c>
      <c r="B7843" t="str">
        <f>'Base Calificada'!U7844</f>
        <v>Social</v>
      </c>
    </row>
    <row r="7844" spans="1:2" x14ac:dyDescent="0.25">
      <c r="A7844" t="str">
        <f>'Base Calificada'!A7845&amp;'Base Calificada'!D7845</f>
        <v>20146R007</v>
      </c>
      <c r="B7844" t="str">
        <f>'Base Calificada'!U7845</f>
        <v>No social</v>
      </c>
    </row>
    <row r="7845" spans="1:2" x14ac:dyDescent="0.25">
      <c r="A7845" t="str">
        <f>'Base Calificada'!A7846&amp;'Base Calificada'!D7846</f>
        <v>20146R021</v>
      </c>
      <c r="B7845" t="str">
        <f>'Base Calificada'!U7846</f>
        <v>Social</v>
      </c>
    </row>
    <row r="7846" spans="1:2" x14ac:dyDescent="0.25">
      <c r="A7846" t="str">
        <f>'Base Calificada'!A7847&amp;'Base Calificada'!D7847</f>
        <v>20146R099</v>
      </c>
      <c r="B7846" t="str">
        <f>'Base Calificada'!U7847</f>
        <v>Social</v>
      </c>
    </row>
    <row r="7847" spans="1:2" x14ac:dyDescent="0.25">
      <c r="A7847" t="str">
        <f>'Base Calificada'!A7848&amp;'Base Calificada'!D7848</f>
        <v>20146S001</v>
      </c>
      <c r="B7847" t="str">
        <f>'Base Calificada'!U7848</f>
        <v>Social</v>
      </c>
    </row>
    <row r="7848" spans="1:2" x14ac:dyDescent="0.25">
      <c r="A7848" t="str">
        <f>'Base Calificada'!A7849&amp;'Base Calificada'!D7849</f>
        <v>20146S010</v>
      </c>
      <c r="B7848" t="str">
        <f>'Base Calificada'!U7849</f>
        <v>Social</v>
      </c>
    </row>
    <row r="7849" spans="1:2" x14ac:dyDescent="0.25">
      <c r="A7849" t="str">
        <f>'Base Calificada'!A7850&amp;'Base Calificada'!D7850</f>
        <v>20146S172</v>
      </c>
      <c r="B7849" t="str">
        <f>'Base Calificada'!U7850</f>
        <v>Social</v>
      </c>
    </row>
    <row r="7850" spans="1:2" x14ac:dyDescent="0.25">
      <c r="A7850" t="str">
        <f>'Base Calificada'!A7851&amp;'Base Calificada'!D7851</f>
        <v>20146S178</v>
      </c>
      <c r="B7850" t="str">
        <f>'Base Calificada'!U7851</f>
        <v>Social</v>
      </c>
    </row>
    <row r="7851" spans="1:2" x14ac:dyDescent="0.25">
      <c r="A7851" t="str">
        <f>'Base Calificada'!A7852&amp;'Base Calificada'!D7852</f>
        <v>20146S179</v>
      </c>
      <c r="B7851" t="str">
        <f>'Base Calificada'!U7852</f>
        <v>Social</v>
      </c>
    </row>
    <row r="7852" spans="1:2" x14ac:dyDescent="0.25">
      <c r="A7852" t="str">
        <f>'Base Calificada'!A7853&amp;'Base Calificada'!D7853</f>
        <v>20146S199</v>
      </c>
      <c r="B7852" t="str">
        <f>'Base Calificada'!U7853</f>
        <v>Social</v>
      </c>
    </row>
    <row r="7853" spans="1:2" x14ac:dyDescent="0.25">
      <c r="A7853" t="str">
        <f>'Base Calificada'!A7854&amp;'Base Calificada'!D7854</f>
        <v>20146S249</v>
      </c>
      <c r="B7853" t="str">
        <f>'Base Calificada'!U7854</f>
        <v>Social</v>
      </c>
    </row>
    <row r="7854" spans="1:2" x14ac:dyDescent="0.25">
      <c r="A7854" t="str">
        <f>'Base Calificada'!A7855&amp;'Base Calificada'!D7855</f>
        <v>20146U010</v>
      </c>
      <c r="B7854" t="str">
        <f>'Base Calificada'!U7855</f>
        <v>Social</v>
      </c>
    </row>
    <row r="7855" spans="1:2" x14ac:dyDescent="0.25">
      <c r="A7855" t="str">
        <f>'Base Calificada'!A7856&amp;'Base Calificada'!D7856</f>
        <v>20146U011</v>
      </c>
      <c r="B7855" t="str">
        <f>'Base Calificada'!U7856</f>
        <v>Social</v>
      </c>
    </row>
    <row r="7856" spans="1:2" x14ac:dyDescent="0.25">
      <c r="A7856" t="str">
        <f>'Base Calificada'!A7857&amp;'Base Calificada'!D7857</f>
        <v>20147A001</v>
      </c>
      <c r="B7856" t="str">
        <f>'Base Calificada'!U7857</f>
        <v>No social</v>
      </c>
    </row>
    <row r="7857" spans="1:2" x14ac:dyDescent="0.25">
      <c r="A7857" t="str">
        <f>'Base Calificada'!A7858&amp;'Base Calificada'!D7858</f>
        <v>20147A002</v>
      </c>
      <c r="B7857" t="str">
        <f>'Base Calificada'!U7858</f>
        <v>No social</v>
      </c>
    </row>
    <row r="7858" spans="1:2" x14ac:dyDescent="0.25">
      <c r="A7858" t="str">
        <f>'Base Calificada'!A7859&amp;'Base Calificada'!D7859</f>
        <v>20147A003</v>
      </c>
      <c r="B7858" t="str">
        <f>'Base Calificada'!U7859</f>
        <v>No social</v>
      </c>
    </row>
    <row r="7859" spans="1:2" x14ac:dyDescent="0.25">
      <c r="A7859" t="str">
        <f>'Base Calificada'!A7860&amp;'Base Calificada'!D7860</f>
        <v>20147A004</v>
      </c>
      <c r="B7859" t="str">
        <f>'Base Calificada'!U7860</f>
        <v>No social</v>
      </c>
    </row>
    <row r="7860" spans="1:2" x14ac:dyDescent="0.25">
      <c r="A7860" t="str">
        <f>'Base Calificada'!A7861&amp;'Base Calificada'!D7861</f>
        <v>20147A009</v>
      </c>
      <c r="B7860" t="str">
        <f>'Base Calificada'!U7861</f>
        <v>Social</v>
      </c>
    </row>
    <row r="7861" spans="1:2" x14ac:dyDescent="0.25">
      <c r="A7861" t="str">
        <f>'Base Calificada'!A7862&amp;'Base Calificada'!D7862</f>
        <v>20147A010</v>
      </c>
      <c r="B7861" t="str">
        <f>'Base Calificada'!U7862</f>
        <v>No social</v>
      </c>
    </row>
    <row r="7862" spans="1:2" x14ac:dyDescent="0.25">
      <c r="A7862" t="str">
        <f>'Base Calificada'!A7863&amp;'Base Calificada'!D7863</f>
        <v>20147A015</v>
      </c>
      <c r="B7862" t="str">
        <f>'Base Calificada'!U7863</f>
        <v>No social</v>
      </c>
    </row>
    <row r="7863" spans="1:2" x14ac:dyDescent="0.25">
      <c r="A7863" t="str">
        <f>'Base Calificada'!A7864&amp;'Base Calificada'!D7864</f>
        <v>20147A017</v>
      </c>
      <c r="B7863" t="str">
        <f>'Base Calificada'!U7864</f>
        <v>No social</v>
      </c>
    </row>
    <row r="7864" spans="1:2" x14ac:dyDescent="0.25">
      <c r="A7864" t="str">
        <f>'Base Calificada'!A7865&amp;'Base Calificada'!D7865</f>
        <v>20147A018</v>
      </c>
      <c r="B7864" t="str">
        <f>'Base Calificada'!U7865</f>
        <v>No social</v>
      </c>
    </row>
    <row r="7865" spans="1:2" x14ac:dyDescent="0.25">
      <c r="A7865" t="str">
        <f>'Base Calificada'!A7866&amp;'Base Calificada'!D7866</f>
        <v>20147A019</v>
      </c>
      <c r="B7865" t="str">
        <f>'Base Calificada'!U7866</f>
        <v>No social</v>
      </c>
    </row>
    <row r="7866" spans="1:2" x14ac:dyDescent="0.25">
      <c r="A7866" t="str">
        <f>'Base Calificada'!A7867&amp;'Base Calificada'!D7867</f>
        <v>20147A020</v>
      </c>
      <c r="B7866" t="str">
        <f>'Base Calificada'!U7867</f>
        <v>No social</v>
      </c>
    </row>
    <row r="7867" spans="1:2" x14ac:dyDescent="0.25">
      <c r="A7867" t="str">
        <f>'Base Calificada'!A7868&amp;'Base Calificada'!D7868</f>
        <v>20147A021</v>
      </c>
      <c r="B7867" t="str">
        <f>'Base Calificada'!U7868</f>
        <v>Social</v>
      </c>
    </row>
    <row r="7868" spans="1:2" x14ac:dyDescent="0.25">
      <c r="A7868" t="str">
        <f>'Base Calificada'!A7869&amp;'Base Calificada'!D7869</f>
        <v>20147A022</v>
      </c>
      <c r="B7868" t="str">
        <f>'Base Calificada'!U7869</f>
        <v>Social</v>
      </c>
    </row>
    <row r="7869" spans="1:2" x14ac:dyDescent="0.25">
      <c r="A7869" t="str">
        <f>'Base Calificada'!A7870&amp;'Base Calificada'!D7870</f>
        <v>20147A900</v>
      </c>
      <c r="B7869" t="str">
        <f>'Base Calificada'!U7870</f>
        <v>Social</v>
      </c>
    </row>
    <row r="7870" spans="1:2" x14ac:dyDescent="0.25">
      <c r="A7870" t="str">
        <f>'Base Calificada'!A7871&amp;'Base Calificada'!D7871</f>
        <v>20147K014</v>
      </c>
      <c r="B7870" t="str">
        <f>'Base Calificada'!U7871</f>
        <v>Social</v>
      </c>
    </row>
    <row r="7871" spans="1:2" x14ac:dyDescent="0.25">
      <c r="A7871" t="str">
        <f>'Base Calificada'!A7872&amp;'Base Calificada'!D7872</f>
        <v>20147K019</v>
      </c>
      <c r="B7871" t="str">
        <f>'Base Calificada'!U7872</f>
        <v>No social</v>
      </c>
    </row>
    <row r="7872" spans="1:2" x14ac:dyDescent="0.25">
      <c r="A7872" t="str">
        <f>'Base Calificada'!A7873&amp;'Base Calificada'!D7873</f>
        <v>20147M001</v>
      </c>
      <c r="B7872" t="str">
        <f>'Base Calificada'!U7873</f>
        <v>No social</v>
      </c>
    </row>
    <row r="7873" spans="1:2" x14ac:dyDescent="0.25">
      <c r="A7873" t="str">
        <f>'Base Calificada'!A7874&amp;'Base Calificada'!D7874</f>
        <v>20147R016</v>
      </c>
      <c r="B7873" t="str">
        <f>'Base Calificada'!U7874</f>
        <v>Social</v>
      </c>
    </row>
    <row r="7874" spans="1:2" x14ac:dyDescent="0.25">
      <c r="A7874" t="str">
        <f>'Base Calificada'!A7875&amp;'Base Calificada'!D7875</f>
        <v>20147R018</v>
      </c>
      <c r="B7874" t="str">
        <f>'Base Calificada'!U7875</f>
        <v>Social</v>
      </c>
    </row>
    <row r="7875" spans="1:2" x14ac:dyDescent="0.25">
      <c r="A7875" t="str">
        <f>'Base Calificada'!A7876&amp;'Base Calificada'!D7876</f>
        <v>20148E001</v>
      </c>
      <c r="B7875" t="str">
        <f>'Base Calificada'!U7876</f>
        <v>Social</v>
      </c>
    </row>
    <row r="7876" spans="1:2" x14ac:dyDescent="0.25">
      <c r="A7876" t="str">
        <f>'Base Calificada'!A7877&amp;'Base Calificada'!D7877</f>
        <v>20148E002</v>
      </c>
      <c r="B7876" t="str">
        <f>'Base Calificada'!U7877</f>
        <v>Social</v>
      </c>
    </row>
    <row r="7877" spans="1:2" x14ac:dyDescent="0.25">
      <c r="A7877" t="str">
        <f>'Base Calificada'!A7878&amp;'Base Calificada'!D7878</f>
        <v>20148E003</v>
      </c>
      <c r="B7877" t="str">
        <f>'Base Calificada'!U7878</f>
        <v>Social</v>
      </c>
    </row>
    <row r="7878" spans="1:2" x14ac:dyDescent="0.25">
      <c r="A7878" t="str">
        <f>'Base Calificada'!A7879&amp;'Base Calificada'!D7879</f>
        <v>20148E004</v>
      </c>
      <c r="B7878" t="str">
        <f>'Base Calificada'!U7879</f>
        <v>Social</v>
      </c>
    </row>
    <row r="7879" spans="1:2" x14ac:dyDescent="0.25">
      <c r="A7879" t="str">
        <f>'Base Calificada'!A7880&amp;'Base Calificada'!D7880</f>
        <v>20148E005</v>
      </c>
      <c r="B7879" t="str">
        <f>'Base Calificada'!U7880</f>
        <v>Social</v>
      </c>
    </row>
    <row r="7880" spans="1:2" x14ac:dyDescent="0.25">
      <c r="A7880" t="str">
        <f>'Base Calificada'!A7881&amp;'Base Calificada'!D7881</f>
        <v>20148E006</v>
      </c>
      <c r="B7880" t="str">
        <f>'Base Calificada'!U7881</f>
        <v>Social</v>
      </c>
    </row>
    <row r="7881" spans="1:2" x14ac:dyDescent="0.25">
      <c r="A7881" t="str">
        <f>'Base Calificada'!A7882&amp;'Base Calificada'!D7882</f>
        <v>20148E011</v>
      </c>
      <c r="B7881" t="str">
        <f>'Base Calificada'!U7882</f>
        <v>Social</v>
      </c>
    </row>
    <row r="7882" spans="1:2" x14ac:dyDescent="0.25">
      <c r="A7882" t="str">
        <f>'Base Calificada'!A7883&amp;'Base Calificada'!D7883</f>
        <v>20148F001</v>
      </c>
      <c r="B7882" t="str">
        <f>'Base Calificada'!U7883</f>
        <v>Social</v>
      </c>
    </row>
    <row r="7883" spans="1:2" x14ac:dyDescent="0.25">
      <c r="A7883" t="str">
        <f>'Base Calificada'!A7884&amp;'Base Calificada'!D7884</f>
        <v>20148G001</v>
      </c>
      <c r="B7883" t="str">
        <f>'Base Calificada'!U7884</f>
        <v>Social</v>
      </c>
    </row>
    <row r="7884" spans="1:2" x14ac:dyDescent="0.25">
      <c r="A7884" t="str">
        <f>'Base Calificada'!A7885&amp;'Base Calificada'!D7885</f>
        <v>20148K009</v>
      </c>
      <c r="B7884" t="str">
        <f>'Base Calificada'!U7885</f>
        <v>Social</v>
      </c>
    </row>
    <row r="7885" spans="1:2" x14ac:dyDescent="0.25">
      <c r="A7885" t="str">
        <f>'Base Calificada'!A7886&amp;'Base Calificada'!D7886</f>
        <v>20148K024</v>
      </c>
      <c r="B7885" t="str">
        <f>'Base Calificada'!U7886</f>
        <v>Social</v>
      </c>
    </row>
    <row r="7886" spans="1:2" x14ac:dyDescent="0.25">
      <c r="A7886" t="str">
        <f>'Base Calificada'!A7887&amp;'Base Calificada'!D7887</f>
        <v>20148K026</v>
      </c>
      <c r="B7886" t="str">
        <f>'Base Calificada'!U7887</f>
        <v>Social</v>
      </c>
    </row>
    <row r="7887" spans="1:2" x14ac:dyDescent="0.25">
      <c r="A7887" t="str">
        <f>'Base Calificada'!A7888&amp;'Base Calificada'!D7888</f>
        <v>20148K027</v>
      </c>
      <c r="B7887" t="str">
        <f>'Base Calificada'!U7888</f>
        <v>Social</v>
      </c>
    </row>
    <row r="7888" spans="1:2" x14ac:dyDescent="0.25">
      <c r="A7888" t="str">
        <f>'Base Calificada'!A7889&amp;'Base Calificada'!D7889</f>
        <v>20148K028</v>
      </c>
      <c r="B7888" t="str">
        <f>'Base Calificada'!U7889</f>
        <v>Social</v>
      </c>
    </row>
    <row r="7889" spans="1:2" x14ac:dyDescent="0.25">
      <c r="A7889" t="str">
        <f>'Base Calificada'!A7890&amp;'Base Calificada'!D7890</f>
        <v>20148K043</v>
      </c>
      <c r="B7889" t="str">
        <f>'Base Calificada'!U7890</f>
        <v>No social</v>
      </c>
    </row>
    <row r="7890" spans="1:2" x14ac:dyDescent="0.25">
      <c r="A7890" t="str">
        <f>'Base Calificada'!A7891&amp;'Base Calificada'!D7891</f>
        <v>20148L001</v>
      </c>
      <c r="B7890" t="str">
        <f>'Base Calificada'!U7891</f>
        <v>Social</v>
      </c>
    </row>
    <row r="7891" spans="1:2" x14ac:dyDescent="0.25">
      <c r="A7891" t="str">
        <f>'Base Calificada'!A7892&amp;'Base Calificada'!D7892</f>
        <v>20148M001</v>
      </c>
      <c r="B7891" t="str">
        <f>'Base Calificada'!U7892</f>
        <v>No social</v>
      </c>
    </row>
    <row r="7892" spans="1:2" x14ac:dyDescent="0.25">
      <c r="A7892" t="str">
        <f>'Base Calificada'!A7893&amp;'Base Calificada'!D7893</f>
        <v>20148O001</v>
      </c>
      <c r="B7892" t="str">
        <f>'Base Calificada'!U7893</f>
        <v>No social</v>
      </c>
    </row>
    <row r="7893" spans="1:2" x14ac:dyDescent="0.25">
      <c r="A7893" t="str">
        <f>'Base Calificada'!A7894&amp;'Base Calificada'!D7894</f>
        <v>20148P001</v>
      </c>
      <c r="B7893" t="str">
        <f>'Base Calificada'!U7894</f>
        <v>Social</v>
      </c>
    </row>
    <row r="7894" spans="1:2" x14ac:dyDescent="0.25">
      <c r="A7894" t="str">
        <f>'Base Calificada'!A7895&amp;'Base Calificada'!D7895</f>
        <v>20148R099</v>
      </c>
      <c r="B7894" t="str">
        <f>'Base Calificada'!U7895</f>
        <v>Social</v>
      </c>
    </row>
    <row r="7895" spans="1:2" x14ac:dyDescent="0.25">
      <c r="A7895" t="str">
        <f>'Base Calificada'!A7896&amp;'Base Calificada'!D7896</f>
        <v>20148S088</v>
      </c>
      <c r="B7895" t="str">
        <f>'Base Calificada'!U7896</f>
        <v>Social</v>
      </c>
    </row>
    <row r="7896" spans="1:2" x14ac:dyDescent="0.25">
      <c r="A7896" t="str">
        <f>'Base Calificada'!A7897&amp;'Base Calificada'!D7897</f>
        <v>20148S089</v>
      </c>
      <c r="B7896" t="str">
        <f>'Base Calificada'!U7897</f>
        <v>Social</v>
      </c>
    </row>
    <row r="7897" spans="1:2" x14ac:dyDescent="0.25">
      <c r="A7897" t="str">
        <f>'Base Calificada'!A7898&amp;'Base Calificada'!D7898</f>
        <v>20148S240</v>
      </c>
      <c r="B7897" t="str">
        <f>'Base Calificada'!U7898</f>
        <v>Social</v>
      </c>
    </row>
    <row r="7898" spans="1:2" x14ac:dyDescent="0.25">
      <c r="A7898" t="str">
        <f>'Base Calificada'!A7899&amp;'Base Calificada'!D7899</f>
        <v>20148S257</v>
      </c>
      <c r="B7898" t="str">
        <f>'Base Calificada'!U7899</f>
        <v>Social</v>
      </c>
    </row>
    <row r="7899" spans="1:2" x14ac:dyDescent="0.25">
      <c r="A7899" t="str">
        <f>'Base Calificada'!A7900&amp;'Base Calificada'!D7900</f>
        <v>20148S258</v>
      </c>
      <c r="B7899" t="str">
        <f>'Base Calificada'!U7900</f>
        <v>Social</v>
      </c>
    </row>
    <row r="7900" spans="1:2" x14ac:dyDescent="0.25">
      <c r="A7900" t="str">
        <f>'Base Calificada'!A7901&amp;'Base Calificada'!D7901</f>
        <v>20148S259</v>
      </c>
      <c r="B7900" t="str">
        <f>'Base Calificada'!U7901</f>
        <v>Social</v>
      </c>
    </row>
    <row r="7901" spans="1:2" x14ac:dyDescent="0.25">
      <c r="A7901" t="str">
        <f>'Base Calificada'!A7902&amp;'Base Calificada'!D7902</f>
        <v>20148S260</v>
      </c>
      <c r="B7901" t="str">
        <f>'Base Calificada'!U7902</f>
        <v>Social</v>
      </c>
    </row>
    <row r="7902" spans="1:2" x14ac:dyDescent="0.25">
      <c r="A7902" t="str">
        <f>'Base Calificada'!A7903&amp;'Base Calificada'!D7903</f>
        <v>20148S261</v>
      </c>
      <c r="B7902" t="str">
        <f>'Base Calificada'!U7903</f>
        <v>Social</v>
      </c>
    </row>
    <row r="7903" spans="1:2" x14ac:dyDescent="0.25">
      <c r="A7903" t="str">
        <f>'Base Calificada'!A7904&amp;'Base Calificada'!D7904</f>
        <v>20148S262</v>
      </c>
      <c r="B7903" t="str">
        <f>'Base Calificada'!U7904</f>
        <v>Social</v>
      </c>
    </row>
    <row r="7904" spans="1:2" x14ac:dyDescent="0.25">
      <c r="A7904" t="str">
        <f>'Base Calificada'!A7905&amp;'Base Calificada'!D7905</f>
        <v>20148S263</v>
      </c>
      <c r="B7904" t="str">
        <f>'Base Calificada'!U7905</f>
        <v>Social</v>
      </c>
    </row>
    <row r="7905" spans="1:2" x14ac:dyDescent="0.25">
      <c r="A7905" t="str">
        <f>'Base Calificada'!A7906&amp;'Base Calificada'!D7906</f>
        <v>20148S264</v>
      </c>
      <c r="B7905" t="str">
        <f>'Base Calificada'!U7906</f>
        <v>Social</v>
      </c>
    </row>
    <row r="7906" spans="1:2" x14ac:dyDescent="0.25">
      <c r="A7906" t="str">
        <f>'Base Calificada'!A7907&amp;'Base Calificada'!D7907</f>
        <v>20148U002</v>
      </c>
      <c r="B7906" t="str">
        <f>'Base Calificada'!U7907</f>
        <v>Social</v>
      </c>
    </row>
    <row r="7907" spans="1:2" x14ac:dyDescent="0.25">
      <c r="A7907" t="str">
        <f>'Base Calificada'!A7908&amp;'Base Calificada'!D7908</f>
        <v>20148U004</v>
      </c>
      <c r="B7907" t="str">
        <f>'Base Calificada'!U7908</f>
        <v>Social</v>
      </c>
    </row>
    <row r="7908" spans="1:2" x14ac:dyDescent="0.25">
      <c r="A7908" t="str">
        <f>'Base Calificada'!A7909&amp;'Base Calificada'!D7909</f>
        <v>20148U009</v>
      </c>
      <c r="B7908" t="str">
        <f>'Base Calificada'!U7909</f>
        <v>Social</v>
      </c>
    </row>
    <row r="7909" spans="1:2" x14ac:dyDescent="0.25">
      <c r="A7909" t="str">
        <f>'Base Calificada'!A7910&amp;'Base Calificada'!D7910</f>
        <v>20148U010</v>
      </c>
      <c r="B7909" t="str">
        <f>'Base Calificada'!U7910</f>
        <v>Social</v>
      </c>
    </row>
    <row r="7910" spans="1:2" x14ac:dyDescent="0.25">
      <c r="A7910" t="str">
        <f>'Base Calificada'!A7911&amp;'Base Calificada'!D7911</f>
        <v>20148U013</v>
      </c>
      <c r="B7910" t="str">
        <f>'Base Calificada'!U7911</f>
        <v>Social</v>
      </c>
    </row>
    <row r="7911" spans="1:2" x14ac:dyDescent="0.25">
      <c r="A7911" t="str">
        <f>'Base Calificada'!A7912&amp;'Base Calificada'!D7912</f>
        <v>20148U017</v>
      </c>
      <c r="B7911" t="str">
        <f>'Base Calificada'!U7912</f>
        <v>Social</v>
      </c>
    </row>
    <row r="7912" spans="1:2" x14ac:dyDescent="0.25">
      <c r="A7912" t="str">
        <f>'Base Calificada'!A7913&amp;'Base Calificada'!D7913</f>
        <v>20148U019</v>
      </c>
      <c r="B7912" t="str">
        <f>'Base Calificada'!U7913</f>
        <v>Social</v>
      </c>
    </row>
    <row r="7913" spans="1:2" x14ac:dyDescent="0.25">
      <c r="A7913" t="str">
        <f>'Base Calificada'!A7914&amp;'Base Calificada'!D7914</f>
        <v>20148U021</v>
      </c>
      <c r="B7913" t="str">
        <f>'Base Calificada'!U7914</f>
        <v>Social</v>
      </c>
    </row>
    <row r="7914" spans="1:2" x14ac:dyDescent="0.25">
      <c r="A7914" t="str">
        <f>'Base Calificada'!A7915&amp;'Base Calificada'!D7915</f>
        <v>20149E004</v>
      </c>
      <c r="B7914" t="str">
        <f>'Base Calificada'!U7915</f>
        <v>Social</v>
      </c>
    </row>
    <row r="7915" spans="1:2" x14ac:dyDescent="0.25">
      <c r="A7915" t="str">
        <f>'Base Calificada'!A7916&amp;'Base Calificada'!D7916</f>
        <v>20149E007</v>
      </c>
      <c r="B7915" t="str">
        <f>'Base Calificada'!U7916</f>
        <v>Social</v>
      </c>
    </row>
    <row r="7916" spans="1:2" x14ac:dyDescent="0.25">
      <c r="A7916" t="str">
        <f>'Base Calificada'!A7917&amp;'Base Calificada'!D7917</f>
        <v>20149E008</v>
      </c>
      <c r="B7916" t="str">
        <f>'Base Calificada'!U7917</f>
        <v>Social</v>
      </c>
    </row>
    <row r="7917" spans="1:2" x14ac:dyDescent="0.25">
      <c r="A7917" t="str">
        <f>'Base Calificada'!A7918&amp;'Base Calificada'!D7918</f>
        <v>20149E010</v>
      </c>
      <c r="B7917" t="str">
        <f>'Base Calificada'!U7918</f>
        <v>Social</v>
      </c>
    </row>
    <row r="7918" spans="1:2" x14ac:dyDescent="0.25">
      <c r="A7918" t="str">
        <f>'Base Calificada'!A7919&amp;'Base Calificada'!D7919</f>
        <v>20149E011</v>
      </c>
      <c r="B7918" t="str">
        <f>'Base Calificada'!U7919</f>
        <v>Social</v>
      </c>
    </row>
    <row r="7919" spans="1:2" x14ac:dyDescent="0.25">
      <c r="A7919" t="str">
        <f>'Base Calificada'!A7920&amp;'Base Calificada'!D7920</f>
        <v>20149E012</v>
      </c>
      <c r="B7919" t="str">
        <f>'Base Calificada'!U7920</f>
        <v>No social</v>
      </c>
    </row>
    <row r="7920" spans="1:2" x14ac:dyDescent="0.25">
      <c r="A7920" t="str">
        <f>'Base Calificada'!A7921&amp;'Base Calificada'!D7921</f>
        <v>20149E013</v>
      </c>
      <c r="B7920" t="str">
        <f>'Base Calificada'!U7921</f>
        <v>No social</v>
      </c>
    </row>
    <row r="7921" spans="1:2" x14ac:dyDescent="0.25">
      <c r="A7921" t="str">
        <f>'Base Calificada'!A7922&amp;'Base Calificada'!D7922</f>
        <v>20149E015</v>
      </c>
      <c r="B7921" t="str">
        <f>'Base Calificada'!U7922</f>
        <v>Social</v>
      </c>
    </row>
    <row r="7922" spans="1:2" x14ac:dyDescent="0.25">
      <c r="A7922" t="str">
        <f>'Base Calificada'!A7923&amp;'Base Calificada'!D7923</f>
        <v>20149E022</v>
      </c>
      <c r="B7922" t="str">
        <f>'Base Calificada'!U7923</f>
        <v>Social</v>
      </c>
    </row>
    <row r="7923" spans="1:2" x14ac:dyDescent="0.25">
      <c r="A7923" t="str">
        <f>'Base Calificada'!A7924&amp;'Base Calificada'!D7924</f>
        <v>20149E025</v>
      </c>
      <c r="B7923" t="str">
        <f>'Base Calificada'!U7924</f>
        <v>Social</v>
      </c>
    </row>
    <row r="7924" spans="1:2" x14ac:dyDescent="0.25">
      <c r="A7924" t="str">
        <f>'Base Calificada'!A7925&amp;'Base Calificada'!D7925</f>
        <v>20149E027</v>
      </c>
      <c r="B7924" t="str">
        <f>'Base Calificada'!U7925</f>
        <v>Social</v>
      </c>
    </row>
    <row r="7925" spans="1:2" x14ac:dyDescent="0.25">
      <c r="A7925" t="str">
        <f>'Base Calificada'!A7926&amp;'Base Calificada'!D7926</f>
        <v>20149E029</v>
      </c>
      <c r="B7925" t="str">
        <f>'Base Calificada'!U7926</f>
        <v>Social</v>
      </c>
    </row>
    <row r="7926" spans="1:2" x14ac:dyDescent="0.25">
      <c r="A7926" t="str">
        <f>'Base Calificada'!A7927&amp;'Base Calificada'!D7927</f>
        <v>20149E030</v>
      </c>
      <c r="B7926" t="str">
        <f>'Base Calificada'!U7927</f>
        <v>Social</v>
      </c>
    </row>
    <row r="7927" spans="1:2" x14ac:dyDescent="0.25">
      <c r="A7927" t="str">
        <f>'Base Calificada'!A7928&amp;'Base Calificada'!D7928</f>
        <v>20149G001</v>
      </c>
      <c r="B7927" t="str">
        <f>'Base Calificada'!U7928</f>
        <v>Social</v>
      </c>
    </row>
    <row r="7928" spans="1:2" x14ac:dyDescent="0.25">
      <c r="A7928" t="str">
        <f>'Base Calificada'!A7929&amp;'Base Calificada'!D7929</f>
        <v>20149G002</v>
      </c>
      <c r="B7928" t="str">
        <f>'Base Calificada'!U7929</f>
        <v>No social</v>
      </c>
    </row>
    <row r="7929" spans="1:2" x14ac:dyDescent="0.25">
      <c r="A7929" t="str">
        <f>'Base Calificada'!A7930&amp;'Base Calificada'!D7930</f>
        <v>20149G003</v>
      </c>
      <c r="B7929" t="str">
        <f>'Base Calificada'!U7930</f>
        <v>Social</v>
      </c>
    </row>
    <row r="7930" spans="1:2" x14ac:dyDescent="0.25">
      <c r="A7930" t="str">
        <f>'Base Calificada'!A7931&amp;'Base Calificada'!D7931</f>
        <v>20149G005</v>
      </c>
      <c r="B7930" t="str">
        <f>'Base Calificada'!U7931</f>
        <v>Social</v>
      </c>
    </row>
    <row r="7931" spans="1:2" x14ac:dyDescent="0.25">
      <c r="A7931" t="str">
        <f>'Base Calificada'!A7932&amp;'Base Calificada'!D7932</f>
        <v>20149G006</v>
      </c>
      <c r="B7931" t="str">
        <f>'Base Calificada'!U7932</f>
        <v>Social</v>
      </c>
    </row>
    <row r="7932" spans="1:2" x14ac:dyDescent="0.25">
      <c r="A7932" t="str">
        <f>'Base Calificada'!A7933&amp;'Base Calificada'!D7933</f>
        <v>20149G007</v>
      </c>
      <c r="B7932" t="str">
        <f>'Base Calificada'!U7933</f>
        <v>Social</v>
      </c>
    </row>
    <row r="7933" spans="1:2" x14ac:dyDescent="0.25">
      <c r="A7933" t="str">
        <f>'Base Calificada'!A7934&amp;'Base Calificada'!D7934</f>
        <v>20149G008</v>
      </c>
      <c r="B7933" t="str">
        <f>'Base Calificada'!U7934</f>
        <v>Social</v>
      </c>
    </row>
    <row r="7934" spans="1:2" x14ac:dyDescent="0.25">
      <c r="A7934" t="str">
        <f>'Base Calificada'!A7935&amp;'Base Calificada'!D7935</f>
        <v>20149K003</v>
      </c>
      <c r="B7934" t="str">
        <f>'Base Calificada'!U7935</f>
        <v>Social</v>
      </c>
    </row>
    <row r="7935" spans="1:2" x14ac:dyDescent="0.25">
      <c r="A7935" t="str">
        <f>'Base Calificada'!A7936&amp;'Base Calificada'!D7936</f>
        <v>20149K004</v>
      </c>
      <c r="B7935" t="str">
        <f>'Base Calificada'!U7936</f>
        <v>Social</v>
      </c>
    </row>
    <row r="7936" spans="1:2" x14ac:dyDescent="0.25">
      <c r="A7936" t="str">
        <f>'Base Calificada'!A7937&amp;'Base Calificada'!D7937</f>
        <v>20149K005</v>
      </c>
      <c r="B7936" t="str">
        <f>'Base Calificada'!U7937</f>
        <v>Social</v>
      </c>
    </row>
    <row r="7937" spans="1:2" x14ac:dyDescent="0.25">
      <c r="A7937" t="str">
        <f>'Base Calificada'!A7938&amp;'Base Calificada'!D7938</f>
        <v>20149K010</v>
      </c>
      <c r="B7937" t="str">
        <f>'Base Calificada'!U7938</f>
        <v>Social</v>
      </c>
    </row>
    <row r="7938" spans="1:2" x14ac:dyDescent="0.25">
      <c r="A7938" t="str">
        <f>'Base Calificada'!A7939&amp;'Base Calificada'!D7939</f>
        <v>20149K026</v>
      </c>
      <c r="B7938" t="str">
        <f>'Base Calificada'!U7939</f>
        <v>No social</v>
      </c>
    </row>
    <row r="7939" spans="1:2" x14ac:dyDescent="0.25">
      <c r="A7939" t="str">
        <f>'Base Calificada'!A7940&amp;'Base Calificada'!D7940</f>
        <v>20149K027</v>
      </c>
      <c r="B7939" t="str">
        <f>'Base Calificada'!U7940</f>
        <v>Social</v>
      </c>
    </row>
    <row r="7940" spans="1:2" x14ac:dyDescent="0.25">
      <c r="A7940" t="str">
        <f>'Base Calificada'!A7941&amp;'Base Calificada'!D7941</f>
        <v>20149K028</v>
      </c>
      <c r="B7940" t="str">
        <f>'Base Calificada'!U7941</f>
        <v>Social</v>
      </c>
    </row>
    <row r="7941" spans="1:2" x14ac:dyDescent="0.25">
      <c r="A7941" t="str">
        <f>'Base Calificada'!A7942&amp;'Base Calificada'!D7942</f>
        <v>20149K031</v>
      </c>
      <c r="B7941" t="str">
        <f>'Base Calificada'!U7942</f>
        <v>Social</v>
      </c>
    </row>
    <row r="7942" spans="1:2" x14ac:dyDescent="0.25">
      <c r="A7942" t="str">
        <f>'Base Calificada'!A7943&amp;'Base Calificada'!D7943</f>
        <v>20149K032</v>
      </c>
      <c r="B7942" t="str">
        <f>'Base Calificada'!U7943</f>
        <v>Social</v>
      </c>
    </row>
    <row r="7943" spans="1:2" x14ac:dyDescent="0.25">
      <c r="A7943" t="str">
        <f>'Base Calificada'!A7944&amp;'Base Calificada'!D7944</f>
        <v>20149K033</v>
      </c>
      <c r="B7943" t="str">
        <f>'Base Calificada'!U7944</f>
        <v>Social</v>
      </c>
    </row>
    <row r="7944" spans="1:2" x14ac:dyDescent="0.25">
      <c r="A7944" t="str">
        <f>'Base Calificada'!A7945&amp;'Base Calificada'!D7945</f>
        <v>20149K036</v>
      </c>
      <c r="B7944" t="str">
        <f>'Base Calificada'!U7945</f>
        <v>Social</v>
      </c>
    </row>
    <row r="7945" spans="1:2" x14ac:dyDescent="0.25">
      <c r="A7945" t="str">
        <f>'Base Calificada'!A7946&amp;'Base Calificada'!D7946</f>
        <v>20149K037</v>
      </c>
      <c r="B7945" t="str">
        <f>'Base Calificada'!U7946</f>
        <v>Social</v>
      </c>
    </row>
    <row r="7946" spans="1:2" x14ac:dyDescent="0.25">
      <c r="A7946" t="str">
        <f>'Base Calificada'!A7947&amp;'Base Calificada'!D7947</f>
        <v>20149K039</v>
      </c>
      <c r="B7946" t="str">
        <f>'Base Calificada'!U7947</f>
        <v>Social</v>
      </c>
    </row>
    <row r="7947" spans="1:2" x14ac:dyDescent="0.25">
      <c r="A7947" t="str">
        <f>'Base Calificada'!A7948&amp;'Base Calificada'!D7948</f>
        <v>20149K040</v>
      </c>
      <c r="B7947" t="str">
        <f>'Base Calificada'!U7948</f>
        <v>Social</v>
      </c>
    </row>
    <row r="7948" spans="1:2" x14ac:dyDescent="0.25">
      <c r="A7948" t="str">
        <f>'Base Calificada'!A7949&amp;'Base Calificada'!D7949</f>
        <v>20149K041</v>
      </c>
      <c r="B7948" t="str">
        <f>'Base Calificada'!U7949</f>
        <v>Social</v>
      </c>
    </row>
    <row r="7949" spans="1:2" x14ac:dyDescent="0.25">
      <c r="A7949" t="str">
        <f>'Base Calificada'!A7950&amp;'Base Calificada'!D7950</f>
        <v>20149K043</v>
      </c>
      <c r="B7949" t="str">
        <f>'Base Calificada'!U7950</f>
        <v>Social</v>
      </c>
    </row>
    <row r="7950" spans="1:2" x14ac:dyDescent="0.25">
      <c r="A7950" t="str">
        <f>'Base Calificada'!A7951&amp;'Base Calificada'!D7951</f>
        <v>20149K045</v>
      </c>
      <c r="B7950" t="str">
        <f>'Base Calificada'!U7951</f>
        <v>Social</v>
      </c>
    </row>
    <row r="7951" spans="1:2" x14ac:dyDescent="0.25">
      <c r="A7951" t="str">
        <f>'Base Calificada'!A7952&amp;'Base Calificada'!D7952</f>
        <v>20149K048</v>
      </c>
      <c r="B7951" t="str">
        <f>'Base Calificada'!U7952</f>
        <v>No social</v>
      </c>
    </row>
    <row r="7952" spans="1:2" x14ac:dyDescent="0.25">
      <c r="A7952" t="str">
        <f>'Base Calificada'!A7953&amp;'Base Calificada'!D7953</f>
        <v>20149M001</v>
      </c>
      <c r="B7952" t="str">
        <f>'Base Calificada'!U7953</f>
        <v>No social</v>
      </c>
    </row>
    <row r="7953" spans="1:2" x14ac:dyDescent="0.25">
      <c r="A7953" t="str">
        <f>'Base Calificada'!A7954&amp;'Base Calificada'!D7954</f>
        <v>20149O001</v>
      </c>
      <c r="B7953" t="str">
        <f>'Base Calificada'!U7954</f>
        <v>No social</v>
      </c>
    </row>
    <row r="7954" spans="1:2" x14ac:dyDescent="0.25">
      <c r="A7954" t="str">
        <f>'Base Calificada'!A7955&amp;'Base Calificada'!D7955</f>
        <v>20149P001</v>
      </c>
      <c r="B7954" t="str">
        <f>'Base Calificada'!U7955</f>
        <v>Social</v>
      </c>
    </row>
    <row r="7955" spans="1:2" x14ac:dyDescent="0.25">
      <c r="A7955" t="str">
        <f>'Base Calificada'!A7956&amp;'Base Calificada'!D7956</f>
        <v>20149R023</v>
      </c>
      <c r="B7955" t="str">
        <f>'Base Calificada'!U7956</f>
        <v>No social</v>
      </c>
    </row>
    <row r="7956" spans="1:2" x14ac:dyDescent="0.25">
      <c r="A7956" t="str">
        <f>'Base Calificada'!A7957&amp;'Base Calificada'!D7957</f>
        <v>20149R024</v>
      </c>
      <c r="B7956" t="str">
        <f>'Base Calificada'!U7957</f>
        <v>Social</v>
      </c>
    </row>
    <row r="7957" spans="1:2" x14ac:dyDescent="0.25">
      <c r="A7957" t="str">
        <f>'Base Calificada'!A7958&amp;'Base Calificada'!D7958</f>
        <v>20149R099</v>
      </c>
      <c r="B7957" t="str">
        <f>'Base Calificada'!U7958</f>
        <v>No social</v>
      </c>
    </row>
    <row r="7958" spans="1:2" x14ac:dyDescent="0.25">
      <c r="A7958" t="str">
        <f>'Base Calificada'!A7959&amp;'Base Calificada'!D7959</f>
        <v>20149S071</v>
      </c>
      <c r="B7958" t="str">
        <f>'Base Calificada'!U7959</f>
        <v>Social</v>
      </c>
    </row>
    <row r="7959" spans="1:2" x14ac:dyDescent="0.25">
      <c r="A7959" t="str">
        <f>'Base Calificada'!A7960&amp;'Base Calificada'!D7960</f>
        <v>20149U001</v>
      </c>
      <c r="B7959" t="str">
        <f>'Base Calificada'!U7960</f>
        <v>Social</v>
      </c>
    </row>
    <row r="7960" spans="1:2" x14ac:dyDescent="0.25">
      <c r="A7960" t="str">
        <f>'Base Calificada'!A7961&amp;'Base Calificada'!D7961</f>
        <v>20149U002</v>
      </c>
      <c r="B7960" t="str">
        <f>'Base Calificada'!U7961</f>
        <v>Social</v>
      </c>
    </row>
    <row r="7961" spans="1:2" x14ac:dyDescent="0.25">
      <c r="A7961" t="str">
        <f>'Base Calificada'!A7962&amp;'Base Calificada'!D7962</f>
        <v>201410B002</v>
      </c>
      <c r="B7961" t="str">
        <f>'Base Calificada'!U7962</f>
        <v>Social</v>
      </c>
    </row>
    <row r="7962" spans="1:2" x14ac:dyDescent="0.25">
      <c r="A7962" t="str">
        <f>'Base Calificada'!A7963&amp;'Base Calificada'!D7963</f>
        <v>201410E005</v>
      </c>
      <c r="B7962" t="str">
        <f>'Base Calificada'!U7963</f>
        <v>Social</v>
      </c>
    </row>
    <row r="7963" spans="1:2" x14ac:dyDescent="0.25">
      <c r="A7963" t="str">
        <f>'Base Calificada'!A7964&amp;'Base Calificada'!D7964</f>
        <v>201410E006</v>
      </c>
      <c r="B7963" t="str">
        <f>'Base Calificada'!U7964</f>
        <v>No social</v>
      </c>
    </row>
    <row r="7964" spans="1:2" x14ac:dyDescent="0.25">
      <c r="A7964" t="str">
        <f>'Base Calificada'!A7965&amp;'Base Calificada'!D7965</f>
        <v>201410E007</v>
      </c>
      <c r="B7964" t="str">
        <f>'Base Calificada'!U7965</f>
        <v>Social</v>
      </c>
    </row>
    <row r="7965" spans="1:2" x14ac:dyDescent="0.25">
      <c r="A7965" t="str">
        <f>'Base Calificada'!A7966&amp;'Base Calificada'!D7966</f>
        <v>201410E009</v>
      </c>
      <c r="B7965" t="str">
        <f>'Base Calificada'!U7966</f>
        <v>Social</v>
      </c>
    </row>
    <row r="7966" spans="1:2" x14ac:dyDescent="0.25">
      <c r="A7966" t="str">
        <f>'Base Calificada'!A7967&amp;'Base Calificada'!D7967</f>
        <v>201410F001</v>
      </c>
      <c r="B7966" t="str">
        <f>'Base Calificada'!U7967</f>
        <v>Social</v>
      </c>
    </row>
    <row r="7967" spans="1:2" x14ac:dyDescent="0.25">
      <c r="A7967" t="str">
        <f>'Base Calificada'!A7968&amp;'Base Calificada'!D7968</f>
        <v>201410F003</v>
      </c>
      <c r="B7967" t="str">
        <f>'Base Calificada'!U7968</f>
        <v>No social</v>
      </c>
    </row>
    <row r="7968" spans="1:2" x14ac:dyDescent="0.25">
      <c r="A7968" t="str">
        <f>'Base Calificada'!A7969&amp;'Base Calificada'!D7969</f>
        <v>201410G001</v>
      </c>
      <c r="B7968" t="str">
        <f>'Base Calificada'!U7969</f>
        <v>No social</v>
      </c>
    </row>
    <row r="7969" spans="1:2" x14ac:dyDescent="0.25">
      <c r="A7969" t="str">
        <f>'Base Calificada'!A7970&amp;'Base Calificada'!D7970</f>
        <v>201410G002</v>
      </c>
      <c r="B7969" t="str">
        <f>'Base Calificada'!U7970</f>
        <v>No social</v>
      </c>
    </row>
    <row r="7970" spans="1:2" x14ac:dyDescent="0.25">
      <c r="A7970" t="str">
        <f>'Base Calificada'!A7971&amp;'Base Calificada'!D7971</f>
        <v>201410G003</v>
      </c>
      <c r="B7970" t="str">
        <f>'Base Calificada'!U7971</f>
        <v>No social</v>
      </c>
    </row>
    <row r="7971" spans="1:2" x14ac:dyDescent="0.25">
      <c r="A7971" t="str">
        <f>'Base Calificada'!A7972&amp;'Base Calificada'!D7972</f>
        <v>201410G005</v>
      </c>
      <c r="B7971" t="str">
        <f>'Base Calificada'!U7972</f>
        <v>No social</v>
      </c>
    </row>
    <row r="7972" spans="1:2" x14ac:dyDescent="0.25">
      <c r="A7972" t="str">
        <f>'Base Calificada'!A7973&amp;'Base Calificada'!D7973</f>
        <v>201410K026</v>
      </c>
      <c r="B7972" t="str">
        <f>'Base Calificada'!U7973</f>
        <v>Social</v>
      </c>
    </row>
    <row r="7973" spans="1:2" x14ac:dyDescent="0.25">
      <c r="A7973" t="str">
        <f>'Base Calificada'!A7974&amp;'Base Calificada'!D7974</f>
        <v>201410K027</v>
      </c>
      <c r="B7973" t="str">
        <f>'Base Calificada'!U7974</f>
        <v>No social</v>
      </c>
    </row>
    <row r="7974" spans="1:2" x14ac:dyDescent="0.25">
      <c r="A7974" t="str">
        <f>'Base Calificada'!A7975&amp;'Base Calificada'!D7975</f>
        <v>201410K028</v>
      </c>
      <c r="B7974" t="str">
        <f>'Base Calificada'!U7975</f>
        <v>Social</v>
      </c>
    </row>
    <row r="7975" spans="1:2" x14ac:dyDescent="0.25">
      <c r="A7975" t="str">
        <f>'Base Calificada'!A7976&amp;'Base Calificada'!D7976</f>
        <v>201410M001</v>
      </c>
      <c r="B7975" t="str">
        <f>'Base Calificada'!U7976</f>
        <v>No social</v>
      </c>
    </row>
    <row r="7976" spans="1:2" x14ac:dyDescent="0.25">
      <c r="A7976" t="str">
        <f>'Base Calificada'!A7977&amp;'Base Calificada'!D7977</f>
        <v>201410O001</v>
      </c>
      <c r="B7976" t="str">
        <f>'Base Calificada'!U7977</f>
        <v>No social</v>
      </c>
    </row>
    <row r="7977" spans="1:2" x14ac:dyDescent="0.25">
      <c r="A7977" t="str">
        <f>'Base Calificada'!A7978&amp;'Base Calificada'!D7978</f>
        <v>201410P002</v>
      </c>
      <c r="B7977" t="str">
        <f>'Base Calificada'!U7978</f>
        <v>No social</v>
      </c>
    </row>
    <row r="7978" spans="1:2" x14ac:dyDescent="0.25">
      <c r="A7978" t="str">
        <f>'Base Calificada'!A7979&amp;'Base Calificada'!D7979</f>
        <v>201410P006</v>
      </c>
      <c r="B7978" t="str">
        <f>'Base Calificada'!U7979</f>
        <v>No social</v>
      </c>
    </row>
    <row r="7979" spans="1:2" x14ac:dyDescent="0.25">
      <c r="A7979" t="str">
        <f>'Base Calificada'!A7980&amp;'Base Calificada'!D7980</f>
        <v>201410P007</v>
      </c>
      <c r="B7979" t="str">
        <f>'Base Calificada'!U7980</f>
        <v>No social</v>
      </c>
    </row>
    <row r="7980" spans="1:2" x14ac:dyDescent="0.25">
      <c r="A7980" t="str">
        <f>'Base Calificada'!A7981&amp;'Base Calificada'!D7981</f>
        <v>201410P008</v>
      </c>
      <c r="B7980" t="str">
        <f>'Base Calificada'!U7981</f>
        <v>Social</v>
      </c>
    </row>
    <row r="7981" spans="1:2" x14ac:dyDescent="0.25">
      <c r="A7981" t="str">
        <f>'Base Calificada'!A7982&amp;'Base Calificada'!D7982</f>
        <v>201410P009</v>
      </c>
      <c r="B7981" t="str">
        <f>'Base Calificada'!U7982</f>
        <v>Social</v>
      </c>
    </row>
    <row r="7982" spans="1:2" x14ac:dyDescent="0.25">
      <c r="A7982" t="str">
        <f>'Base Calificada'!A7983&amp;'Base Calificada'!D7983</f>
        <v>201410P010</v>
      </c>
      <c r="B7982" t="str">
        <f>'Base Calificada'!U7983</f>
        <v>No social</v>
      </c>
    </row>
    <row r="7983" spans="1:2" x14ac:dyDescent="0.25">
      <c r="A7983" t="str">
        <f>'Base Calificada'!A7984&amp;'Base Calificada'!D7984</f>
        <v>201410R002</v>
      </c>
      <c r="B7983" t="str">
        <f>'Base Calificada'!U7984</f>
        <v>No social</v>
      </c>
    </row>
    <row r="7984" spans="1:2" x14ac:dyDescent="0.25">
      <c r="A7984" t="str">
        <f>'Base Calificada'!A7985&amp;'Base Calificada'!D7985</f>
        <v>201410R003</v>
      </c>
      <c r="B7984" t="str">
        <f>'Base Calificada'!U7985</f>
        <v>No social</v>
      </c>
    </row>
    <row r="7985" spans="1:2" x14ac:dyDescent="0.25">
      <c r="A7985" t="str">
        <f>'Base Calificada'!A7986&amp;'Base Calificada'!D7986</f>
        <v>201410R099</v>
      </c>
      <c r="B7985" t="str">
        <f>'Base Calificada'!U7986</f>
        <v>Social</v>
      </c>
    </row>
    <row r="7986" spans="1:2" x14ac:dyDescent="0.25">
      <c r="A7986" t="str">
        <f>'Base Calificada'!A7987&amp;'Base Calificada'!D7987</f>
        <v>201410S016</v>
      </c>
      <c r="B7986" t="str">
        <f>'Base Calificada'!U7987</f>
        <v>Social</v>
      </c>
    </row>
    <row r="7987" spans="1:2" x14ac:dyDescent="0.25">
      <c r="A7987" t="str">
        <f>'Base Calificada'!A7988&amp;'Base Calificada'!D7988</f>
        <v>201410S017</v>
      </c>
      <c r="B7987" t="str">
        <f>'Base Calificada'!U7988</f>
        <v>Social</v>
      </c>
    </row>
    <row r="7988" spans="1:2" x14ac:dyDescent="0.25">
      <c r="A7988" t="str">
        <f>'Base Calificada'!A7989&amp;'Base Calificada'!D7989</f>
        <v>201410S020</v>
      </c>
      <c r="B7988" t="str">
        <f>'Base Calificada'!U7989</f>
        <v>Social</v>
      </c>
    </row>
    <row r="7989" spans="1:2" x14ac:dyDescent="0.25">
      <c r="A7989" t="str">
        <f>'Base Calificada'!A7990&amp;'Base Calificada'!D7990</f>
        <v>201410S021</v>
      </c>
      <c r="B7989" t="str">
        <f>'Base Calificada'!U7990</f>
        <v>Social</v>
      </c>
    </row>
    <row r="7990" spans="1:2" x14ac:dyDescent="0.25">
      <c r="A7990" t="str">
        <f>'Base Calificada'!A7991&amp;'Base Calificada'!D7991</f>
        <v>201410S151</v>
      </c>
      <c r="B7990" t="str">
        <f>'Base Calificada'!U7991</f>
        <v>Social</v>
      </c>
    </row>
    <row r="7991" spans="1:2" x14ac:dyDescent="0.25">
      <c r="A7991" t="str">
        <f>'Base Calificada'!A7992&amp;'Base Calificada'!D7992</f>
        <v>201410S214</v>
      </c>
      <c r="B7991" t="str">
        <f>'Base Calificada'!U7992</f>
        <v>Social</v>
      </c>
    </row>
    <row r="7992" spans="1:2" x14ac:dyDescent="0.25">
      <c r="A7992" t="str">
        <f>'Base Calificada'!A7993&amp;'Base Calificada'!D7993</f>
        <v>201410S220</v>
      </c>
      <c r="B7992" t="str">
        <f>'Base Calificada'!U7993</f>
        <v>Social</v>
      </c>
    </row>
    <row r="7993" spans="1:2" x14ac:dyDescent="0.25">
      <c r="A7993" t="str">
        <f>'Base Calificada'!A7994&amp;'Base Calificada'!D7994</f>
        <v>201410U003</v>
      </c>
      <c r="B7993" t="str">
        <f>'Base Calificada'!U7994</f>
        <v>Social</v>
      </c>
    </row>
    <row r="7994" spans="1:2" x14ac:dyDescent="0.25">
      <c r="A7994" t="str">
        <f>'Base Calificada'!A7995&amp;'Base Calificada'!D7995</f>
        <v>201410U004</v>
      </c>
      <c r="B7994" t="str">
        <f>'Base Calificada'!U7995</f>
        <v>Social</v>
      </c>
    </row>
    <row r="7995" spans="1:2" x14ac:dyDescent="0.25">
      <c r="A7995" t="str">
        <f>'Base Calificada'!A7996&amp;'Base Calificada'!D7996</f>
        <v>201411B003</v>
      </c>
      <c r="B7995" t="str">
        <f>'Base Calificada'!U7996</f>
        <v>Social</v>
      </c>
    </row>
    <row r="7996" spans="1:2" x14ac:dyDescent="0.25">
      <c r="A7996" t="str">
        <f>'Base Calificada'!A7997&amp;'Base Calificada'!D7997</f>
        <v>201411E003</v>
      </c>
      <c r="B7996" t="str">
        <f>'Base Calificada'!U7997</f>
        <v>Social</v>
      </c>
    </row>
    <row r="7997" spans="1:2" x14ac:dyDescent="0.25">
      <c r="A7997" t="str">
        <f>'Base Calificada'!A7998&amp;'Base Calificada'!D7998</f>
        <v>201411E005</v>
      </c>
      <c r="B7997" t="str">
        <f>'Base Calificada'!U7998</f>
        <v>Social</v>
      </c>
    </row>
    <row r="7998" spans="1:2" x14ac:dyDescent="0.25">
      <c r="A7998" t="str">
        <f>'Base Calificada'!A7999&amp;'Base Calificada'!D7999</f>
        <v>201411E007</v>
      </c>
      <c r="B7998" t="str">
        <f>'Base Calificada'!U7999</f>
        <v>Social</v>
      </c>
    </row>
    <row r="7999" spans="1:2" x14ac:dyDescent="0.25">
      <c r="A7999" t="str">
        <f>'Base Calificada'!A8000&amp;'Base Calificada'!D8000</f>
        <v>201411E008</v>
      </c>
      <c r="B7999" t="str">
        <f>'Base Calificada'!U8000</f>
        <v>Social</v>
      </c>
    </row>
    <row r="8000" spans="1:2" x14ac:dyDescent="0.25">
      <c r="A8000" t="str">
        <f>'Base Calificada'!A8001&amp;'Base Calificada'!D8001</f>
        <v>201411E009</v>
      </c>
      <c r="B8000" t="str">
        <f>'Base Calificada'!U8001</f>
        <v>Social</v>
      </c>
    </row>
    <row r="8001" spans="1:2" x14ac:dyDescent="0.25">
      <c r="A8001" t="str">
        <f>'Base Calificada'!A8002&amp;'Base Calificada'!D8002</f>
        <v>201411E010</v>
      </c>
      <c r="B8001" t="str">
        <f>'Base Calificada'!U8002</f>
        <v>Social</v>
      </c>
    </row>
    <row r="8002" spans="1:2" x14ac:dyDescent="0.25">
      <c r="A8002" t="str">
        <f>'Base Calificada'!A8003&amp;'Base Calificada'!D8003</f>
        <v>201411E011</v>
      </c>
      <c r="B8002" t="str">
        <f>'Base Calificada'!U8003</f>
        <v>Social</v>
      </c>
    </row>
    <row r="8003" spans="1:2" x14ac:dyDescent="0.25">
      <c r="A8003" t="str">
        <f>'Base Calificada'!A8004&amp;'Base Calificada'!D8004</f>
        <v>201411E012</v>
      </c>
      <c r="B8003" t="str">
        <f>'Base Calificada'!U8004</f>
        <v>Social</v>
      </c>
    </row>
    <row r="8004" spans="1:2" x14ac:dyDescent="0.25">
      <c r="A8004" t="str">
        <f>'Base Calificada'!A8005&amp;'Base Calificada'!D8005</f>
        <v>201411E013</v>
      </c>
      <c r="B8004" t="str">
        <f>'Base Calificada'!U8005</f>
        <v>Social</v>
      </c>
    </row>
    <row r="8005" spans="1:2" x14ac:dyDescent="0.25">
      <c r="A8005" t="str">
        <f>'Base Calificada'!A8006&amp;'Base Calificada'!D8006</f>
        <v>201411E016</v>
      </c>
      <c r="B8005" t="str">
        <f>'Base Calificada'!U8006</f>
        <v>Social</v>
      </c>
    </row>
    <row r="8006" spans="1:2" x14ac:dyDescent="0.25">
      <c r="A8006" t="str">
        <f>'Base Calificada'!A8007&amp;'Base Calificada'!D8007</f>
        <v>201411E017</v>
      </c>
      <c r="B8006" t="str">
        <f>'Base Calificada'!U8007</f>
        <v>Social</v>
      </c>
    </row>
    <row r="8007" spans="1:2" x14ac:dyDescent="0.25">
      <c r="A8007" t="str">
        <f>'Base Calificada'!A8008&amp;'Base Calificada'!D8008</f>
        <v>201411E021</v>
      </c>
      <c r="B8007" t="str">
        <f>'Base Calificada'!U8008</f>
        <v>Social</v>
      </c>
    </row>
    <row r="8008" spans="1:2" x14ac:dyDescent="0.25">
      <c r="A8008" t="str">
        <f>'Base Calificada'!A8009&amp;'Base Calificada'!D8009</f>
        <v>201411E022</v>
      </c>
      <c r="B8008" t="str">
        <f>'Base Calificada'!U8009</f>
        <v>Social</v>
      </c>
    </row>
    <row r="8009" spans="1:2" x14ac:dyDescent="0.25">
      <c r="A8009" t="str">
        <f>'Base Calificada'!A8010&amp;'Base Calificada'!D8010</f>
        <v>201411E028</v>
      </c>
      <c r="B8009" t="str">
        <f>'Base Calificada'!U8010</f>
        <v>Social</v>
      </c>
    </row>
    <row r="8010" spans="1:2" x14ac:dyDescent="0.25">
      <c r="A8010" t="str">
        <f>'Base Calificada'!A8011&amp;'Base Calificada'!D8011</f>
        <v>201411E032</v>
      </c>
      <c r="B8010" t="str">
        <f>'Base Calificada'!U8011</f>
        <v>Social</v>
      </c>
    </row>
    <row r="8011" spans="1:2" x14ac:dyDescent="0.25">
      <c r="A8011" t="str">
        <f>'Base Calificada'!A8012&amp;'Base Calificada'!D8012</f>
        <v>201411E039</v>
      </c>
      <c r="B8011" t="str">
        <f>'Base Calificada'!U8012</f>
        <v>Social</v>
      </c>
    </row>
    <row r="8012" spans="1:2" x14ac:dyDescent="0.25">
      <c r="A8012" t="str">
        <f>'Base Calificada'!A8013&amp;'Base Calificada'!D8013</f>
        <v>201411E041</v>
      </c>
      <c r="B8012" t="str">
        <f>'Base Calificada'!U8013</f>
        <v>No social</v>
      </c>
    </row>
    <row r="8013" spans="1:2" x14ac:dyDescent="0.25">
      <c r="A8013" t="str">
        <f>'Base Calificada'!A8014&amp;'Base Calificada'!D8014</f>
        <v>201411E042</v>
      </c>
      <c r="B8013" t="str">
        <f>'Base Calificada'!U8014</f>
        <v>Social</v>
      </c>
    </row>
    <row r="8014" spans="1:2" x14ac:dyDescent="0.25">
      <c r="A8014" t="str">
        <f>'Base Calificada'!A8015&amp;'Base Calificada'!D8015</f>
        <v>201411E047</v>
      </c>
      <c r="B8014" t="str">
        <f>'Base Calificada'!U8015</f>
        <v>Social</v>
      </c>
    </row>
    <row r="8015" spans="1:2" x14ac:dyDescent="0.25">
      <c r="A8015" t="str">
        <f>'Base Calificada'!A8016&amp;'Base Calificada'!D8016</f>
        <v>201411E064</v>
      </c>
      <c r="B8015" t="str">
        <f>'Base Calificada'!U8016</f>
        <v>Social</v>
      </c>
    </row>
    <row r="8016" spans="1:2" x14ac:dyDescent="0.25">
      <c r="A8016" t="str">
        <f>'Base Calificada'!A8017&amp;'Base Calificada'!D8017</f>
        <v>201411E066</v>
      </c>
      <c r="B8016" t="str">
        <f>'Base Calificada'!U8017</f>
        <v>Social</v>
      </c>
    </row>
    <row r="8017" spans="1:2" x14ac:dyDescent="0.25">
      <c r="A8017" t="str">
        <f>'Base Calificada'!A8018&amp;'Base Calificada'!D8018</f>
        <v>201411E067</v>
      </c>
      <c r="B8017" t="str">
        <f>'Base Calificada'!U8018</f>
        <v>Social</v>
      </c>
    </row>
    <row r="8018" spans="1:2" x14ac:dyDescent="0.25">
      <c r="A8018" t="str">
        <f>'Base Calificada'!A8019&amp;'Base Calificada'!D8019</f>
        <v>201411G001</v>
      </c>
      <c r="B8018" t="str">
        <f>'Base Calificada'!U8019</f>
        <v>Social</v>
      </c>
    </row>
    <row r="8019" spans="1:2" x14ac:dyDescent="0.25">
      <c r="A8019" t="str">
        <f>'Base Calificada'!A8020&amp;'Base Calificada'!D8020</f>
        <v>201411K009</v>
      </c>
      <c r="B8019" t="str">
        <f>'Base Calificada'!U8020</f>
        <v>Social</v>
      </c>
    </row>
    <row r="8020" spans="1:2" x14ac:dyDescent="0.25">
      <c r="A8020" t="str">
        <f>'Base Calificada'!A8021&amp;'Base Calificada'!D8021</f>
        <v>201411K027</v>
      </c>
      <c r="B8020" t="str">
        <f>'Base Calificada'!U8021</f>
        <v>Social</v>
      </c>
    </row>
    <row r="8021" spans="1:2" x14ac:dyDescent="0.25">
      <c r="A8021" t="str">
        <f>'Base Calificada'!A8022&amp;'Base Calificada'!D8022</f>
        <v>201411M001</v>
      </c>
      <c r="B8021" t="str">
        <f>'Base Calificada'!U8022</f>
        <v>No social</v>
      </c>
    </row>
    <row r="8022" spans="1:2" x14ac:dyDescent="0.25">
      <c r="A8022" t="str">
        <f>'Base Calificada'!A8023&amp;'Base Calificada'!D8023</f>
        <v>201411O001</v>
      </c>
      <c r="B8022" t="str">
        <f>'Base Calificada'!U8023</f>
        <v>No social</v>
      </c>
    </row>
    <row r="8023" spans="1:2" x14ac:dyDescent="0.25">
      <c r="A8023" t="str">
        <f>'Base Calificada'!A8024&amp;'Base Calificada'!D8024</f>
        <v>201411P001</v>
      </c>
      <c r="B8023" t="str">
        <f>'Base Calificada'!U8024</f>
        <v>Social</v>
      </c>
    </row>
    <row r="8024" spans="1:2" x14ac:dyDescent="0.25">
      <c r="A8024" t="str">
        <f>'Base Calificada'!A8025&amp;'Base Calificada'!D8025</f>
        <v>201411P003</v>
      </c>
      <c r="B8024" t="str">
        <f>'Base Calificada'!U8025</f>
        <v>Social</v>
      </c>
    </row>
    <row r="8025" spans="1:2" x14ac:dyDescent="0.25">
      <c r="A8025" t="str">
        <f>'Base Calificada'!A8026&amp;'Base Calificada'!D8026</f>
        <v>201411R046</v>
      </c>
      <c r="B8025" t="str">
        <f>'Base Calificada'!U8026</f>
        <v>Social</v>
      </c>
    </row>
    <row r="8026" spans="1:2" x14ac:dyDescent="0.25">
      <c r="A8026" t="str">
        <f>'Base Calificada'!A8027&amp;'Base Calificada'!D8027</f>
        <v>201411R070</v>
      </c>
      <c r="B8026" t="str">
        <f>'Base Calificada'!U8027</f>
        <v>Social</v>
      </c>
    </row>
    <row r="8027" spans="1:2" x14ac:dyDescent="0.25">
      <c r="A8027" t="str">
        <f>'Base Calificada'!A8028&amp;'Base Calificada'!D8028</f>
        <v>201411R075</v>
      </c>
      <c r="B8027" t="str">
        <f>'Base Calificada'!U8028</f>
        <v>Social</v>
      </c>
    </row>
    <row r="8028" spans="1:2" x14ac:dyDescent="0.25">
      <c r="A8028" t="str">
        <f>'Base Calificada'!A8029&amp;'Base Calificada'!D8029</f>
        <v>201411R099</v>
      </c>
      <c r="B8028" t="str">
        <f>'Base Calificada'!U8029</f>
        <v>Social</v>
      </c>
    </row>
    <row r="8029" spans="1:2" x14ac:dyDescent="0.25">
      <c r="A8029" t="str">
        <f>'Base Calificada'!A8030&amp;'Base Calificada'!D8030</f>
        <v>201411S029</v>
      </c>
      <c r="B8029" t="str">
        <f>'Base Calificada'!U8030</f>
        <v>Social</v>
      </c>
    </row>
    <row r="8030" spans="1:2" x14ac:dyDescent="0.25">
      <c r="A8030" t="str">
        <f>'Base Calificada'!A8031&amp;'Base Calificada'!D8031</f>
        <v>201411S072</v>
      </c>
      <c r="B8030" t="str">
        <f>'Base Calificada'!U8031</f>
        <v>Social</v>
      </c>
    </row>
    <row r="8031" spans="1:2" x14ac:dyDescent="0.25">
      <c r="A8031" t="str">
        <f>'Base Calificada'!A8032&amp;'Base Calificada'!D8032</f>
        <v>201411S204</v>
      </c>
      <c r="B8031" t="str">
        <f>'Base Calificada'!U8032</f>
        <v>Social</v>
      </c>
    </row>
    <row r="8032" spans="1:2" x14ac:dyDescent="0.25">
      <c r="A8032" t="str">
        <f>'Base Calificada'!A8033&amp;'Base Calificada'!D8033</f>
        <v>201411S205</v>
      </c>
      <c r="B8032" t="str">
        <f>'Base Calificada'!U8033</f>
        <v>Social</v>
      </c>
    </row>
    <row r="8033" spans="1:2" x14ac:dyDescent="0.25">
      <c r="A8033" t="str">
        <f>'Base Calificada'!A8034&amp;'Base Calificada'!D8034</f>
        <v>201411S206</v>
      </c>
      <c r="B8033" t="str">
        <f>'Base Calificada'!U8034</f>
        <v>Social</v>
      </c>
    </row>
    <row r="8034" spans="1:2" x14ac:dyDescent="0.25">
      <c r="A8034" t="str">
        <f>'Base Calificada'!A8035&amp;'Base Calificada'!D8035</f>
        <v>201411S207</v>
      </c>
      <c r="B8034" t="str">
        <f>'Base Calificada'!U8035</f>
        <v>Social</v>
      </c>
    </row>
    <row r="8035" spans="1:2" x14ac:dyDescent="0.25">
      <c r="A8035" t="str">
        <f>'Base Calificada'!A8036&amp;'Base Calificada'!D8036</f>
        <v>201411S208</v>
      </c>
      <c r="B8035" t="str">
        <f>'Base Calificada'!U8036</f>
        <v>Social</v>
      </c>
    </row>
    <row r="8036" spans="1:2" x14ac:dyDescent="0.25">
      <c r="A8036" t="str">
        <f>'Base Calificada'!A8037&amp;'Base Calificada'!D8037</f>
        <v>201411S209</v>
      </c>
      <c r="B8036" t="str">
        <f>'Base Calificada'!U8037</f>
        <v>Social</v>
      </c>
    </row>
    <row r="8037" spans="1:2" x14ac:dyDescent="0.25">
      <c r="A8037" t="str">
        <f>'Base Calificada'!A8038&amp;'Base Calificada'!D8038</f>
        <v>201411S221</v>
      </c>
      <c r="B8037" t="str">
        <f>'Base Calificada'!U8038</f>
        <v>Social</v>
      </c>
    </row>
    <row r="8038" spans="1:2" x14ac:dyDescent="0.25">
      <c r="A8038" t="str">
        <f>'Base Calificada'!A8039&amp;'Base Calificada'!D8039</f>
        <v>201411S222</v>
      </c>
      <c r="B8038" t="str">
        <f>'Base Calificada'!U8039</f>
        <v>Social</v>
      </c>
    </row>
    <row r="8039" spans="1:2" x14ac:dyDescent="0.25">
      <c r="A8039" t="str">
        <f>'Base Calificada'!A8040&amp;'Base Calificada'!D8040</f>
        <v>201411S243</v>
      </c>
      <c r="B8039" t="str">
        <f>'Base Calificada'!U8040</f>
        <v>Social</v>
      </c>
    </row>
    <row r="8040" spans="1:2" x14ac:dyDescent="0.25">
      <c r="A8040" t="str">
        <f>'Base Calificada'!A8041&amp;'Base Calificada'!D8041</f>
        <v>201411S244</v>
      </c>
      <c r="B8040" t="str">
        <f>'Base Calificada'!U8041</f>
        <v>Social</v>
      </c>
    </row>
    <row r="8041" spans="1:2" x14ac:dyDescent="0.25">
      <c r="A8041" t="str">
        <f>'Base Calificada'!A8042&amp;'Base Calificada'!D8042</f>
        <v>201411S245</v>
      </c>
      <c r="B8041" t="str">
        <f>'Base Calificada'!U8042</f>
        <v>Social</v>
      </c>
    </row>
    <row r="8042" spans="1:2" x14ac:dyDescent="0.25">
      <c r="A8042" t="str">
        <f>'Base Calificada'!A8043&amp;'Base Calificada'!D8043</f>
        <v>201411S246</v>
      </c>
      <c r="B8042" t="str">
        <f>'Base Calificada'!U8043</f>
        <v>Social</v>
      </c>
    </row>
    <row r="8043" spans="1:2" x14ac:dyDescent="0.25">
      <c r="A8043" t="str">
        <f>'Base Calificada'!A8044&amp;'Base Calificada'!D8044</f>
        <v>201411S247</v>
      </c>
      <c r="B8043" t="str">
        <f>'Base Calificada'!U8044</f>
        <v>Social</v>
      </c>
    </row>
    <row r="8044" spans="1:2" x14ac:dyDescent="0.25">
      <c r="A8044" t="str">
        <f>'Base Calificada'!A8045&amp;'Base Calificada'!D8045</f>
        <v>201411U006</v>
      </c>
      <c r="B8044" t="str">
        <f>'Base Calificada'!U8045</f>
        <v>Social</v>
      </c>
    </row>
    <row r="8045" spans="1:2" x14ac:dyDescent="0.25">
      <c r="A8045" t="str">
        <f>'Base Calificada'!A8046&amp;'Base Calificada'!D8046</f>
        <v>201411U031</v>
      </c>
      <c r="B8045" t="str">
        <f>'Base Calificada'!U8046</f>
        <v>Social</v>
      </c>
    </row>
    <row r="8046" spans="1:2" x14ac:dyDescent="0.25">
      <c r="A8046" t="str">
        <f>'Base Calificada'!A8047&amp;'Base Calificada'!D8047</f>
        <v>201411U040</v>
      </c>
      <c r="B8046" t="str">
        <f>'Base Calificada'!U8047</f>
        <v>Social</v>
      </c>
    </row>
    <row r="8047" spans="1:2" x14ac:dyDescent="0.25">
      <c r="A8047" t="str">
        <f>'Base Calificada'!A8048&amp;'Base Calificada'!D8048</f>
        <v>201411U059</v>
      </c>
      <c r="B8047" t="str">
        <f>'Base Calificada'!U8048</f>
        <v>Social</v>
      </c>
    </row>
    <row r="8048" spans="1:2" x14ac:dyDescent="0.25">
      <c r="A8048" t="str">
        <f>'Base Calificada'!A8049&amp;'Base Calificada'!D8049</f>
        <v>201411U067</v>
      </c>
      <c r="B8048" t="str">
        <f>'Base Calificada'!U8049</f>
        <v>Social</v>
      </c>
    </row>
    <row r="8049" spans="1:2" x14ac:dyDescent="0.25">
      <c r="A8049" t="str">
        <f>'Base Calificada'!A8050&amp;'Base Calificada'!D8050</f>
        <v>201411U074</v>
      </c>
      <c r="B8049" t="str">
        <f>'Base Calificada'!U8050</f>
        <v>Social</v>
      </c>
    </row>
    <row r="8050" spans="1:2" x14ac:dyDescent="0.25">
      <c r="A8050" t="str">
        <f>'Base Calificada'!A8051&amp;'Base Calificada'!D8051</f>
        <v>201411U077</v>
      </c>
      <c r="B8050" t="str">
        <f>'Base Calificada'!U8051</f>
        <v>Social</v>
      </c>
    </row>
    <row r="8051" spans="1:2" x14ac:dyDescent="0.25">
      <c r="A8051" t="str">
        <f>'Base Calificada'!A8052&amp;'Base Calificada'!D8052</f>
        <v>201411U079</v>
      </c>
      <c r="B8051" t="str">
        <f>'Base Calificada'!U8052</f>
        <v>Social</v>
      </c>
    </row>
    <row r="8052" spans="1:2" x14ac:dyDescent="0.25">
      <c r="A8052" t="str">
        <f>'Base Calificada'!A8053&amp;'Base Calificada'!D8053</f>
        <v>201411U080</v>
      </c>
      <c r="B8052" t="str">
        <f>'Base Calificada'!U8053</f>
        <v>Social</v>
      </c>
    </row>
    <row r="8053" spans="1:2" x14ac:dyDescent="0.25">
      <c r="A8053" t="str">
        <f>'Base Calificada'!A8054&amp;'Base Calificada'!D8054</f>
        <v>201411U081</v>
      </c>
      <c r="B8053" t="str">
        <f>'Base Calificada'!U8054</f>
        <v>Social</v>
      </c>
    </row>
    <row r="8054" spans="1:2" x14ac:dyDescent="0.25">
      <c r="A8054" t="str">
        <f>'Base Calificada'!A8055&amp;'Base Calificada'!D8055</f>
        <v>201411U082</v>
      </c>
      <c r="B8054" t="str">
        <f>'Base Calificada'!U8055</f>
        <v>Social</v>
      </c>
    </row>
    <row r="8055" spans="1:2" x14ac:dyDescent="0.25">
      <c r="A8055" t="str">
        <f>'Base Calificada'!A8056&amp;'Base Calificada'!D8056</f>
        <v>201412E010</v>
      </c>
      <c r="B8055" t="str">
        <f>'Base Calificada'!U8056</f>
        <v>Social</v>
      </c>
    </row>
    <row r="8056" spans="1:2" x14ac:dyDescent="0.25">
      <c r="A8056" t="str">
        <f>'Base Calificada'!A8057&amp;'Base Calificada'!D8057</f>
        <v>201412E019</v>
      </c>
      <c r="B8056" t="str">
        <f>'Base Calificada'!U8057</f>
        <v>Social</v>
      </c>
    </row>
    <row r="8057" spans="1:2" x14ac:dyDescent="0.25">
      <c r="A8057" t="str">
        <f>'Base Calificada'!A8058&amp;'Base Calificada'!D8058</f>
        <v>201412E020</v>
      </c>
      <c r="B8057" t="str">
        <f>'Base Calificada'!U8058</f>
        <v>Social</v>
      </c>
    </row>
    <row r="8058" spans="1:2" x14ac:dyDescent="0.25">
      <c r="A8058" t="str">
        <f>'Base Calificada'!A8059&amp;'Base Calificada'!D8059</f>
        <v>201412E022</v>
      </c>
      <c r="B8058" t="str">
        <f>'Base Calificada'!U8059</f>
        <v>Social</v>
      </c>
    </row>
    <row r="8059" spans="1:2" x14ac:dyDescent="0.25">
      <c r="A8059" t="str">
        <f>'Base Calificada'!A8060&amp;'Base Calificada'!D8060</f>
        <v>201412E023</v>
      </c>
      <c r="B8059" t="str">
        <f>'Base Calificada'!U8060</f>
        <v>Social</v>
      </c>
    </row>
    <row r="8060" spans="1:2" x14ac:dyDescent="0.25">
      <c r="A8060" t="str">
        <f>'Base Calificada'!A8061&amp;'Base Calificada'!D8061</f>
        <v>201412E025</v>
      </c>
      <c r="B8060" t="str">
        <f>'Base Calificada'!U8061</f>
        <v>Social</v>
      </c>
    </row>
    <row r="8061" spans="1:2" x14ac:dyDescent="0.25">
      <c r="A8061" t="str">
        <f>'Base Calificada'!A8062&amp;'Base Calificada'!D8062</f>
        <v>201412E036</v>
      </c>
      <c r="B8061" t="str">
        <f>'Base Calificada'!U8062</f>
        <v>Social</v>
      </c>
    </row>
    <row r="8062" spans="1:2" x14ac:dyDescent="0.25">
      <c r="A8062" t="str">
        <f>'Base Calificada'!A8063&amp;'Base Calificada'!D8063</f>
        <v>201412E040</v>
      </c>
      <c r="B8062" t="str">
        <f>'Base Calificada'!U8063</f>
        <v>Social</v>
      </c>
    </row>
    <row r="8063" spans="1:2" x14ac:dyDescent="0.25">
      <c r="A8063" t="str">
        <f>'Base Calificada'!A8064&amp;'Base Calificada'!D8064</f>
        <v>201412G004</v>
      </c>
      <c r="B8063" t="str">
        <f>'Base Calificada'!U8064</f>
        <v>Social</v>
      </c>
    </row>
    <row r="8064" spans="1:2" x14ac:dyDescent="0.25">
      <c r="A8064" t="str">
        <f>'Base Calificada'!A8065&amp;'Base Calificada'!D8065</f>
        <v>201412K011</v>
      </c>
      <c r="B8064" t="str">
        <f>'Base Calificada'!U8065</f>
        <v>Social</v>
      </c>
    </row>
    <row r="8065" spans="1:2" x14ac:dyDescent="0.25">
      <c r="A8065" t="str">
        <f>'Base Calificada'!A8066&amp;'Base Calificada'!D8066</f>
        <v>201412K025</v>
      </c>
      <c r="B8065" t="str">
        <f>'Base Calificada'!U8066</f>
        <v>Social</v>
      </c>
    </row>
    <row r="8066" spans="1:2" x14ac:dyDescent="0.25">
      <c r="A8066" t="str">
        <f>'Base Calificada'!A8067&amp;'Base Calificada'!D8067</f>
        <v>201412K027</v>
      </c>
      <c r="B8066" t="str">
        <f>'Base Calificada'!U8067</f>
        <v>Social</v>
      </c>
    </row>
    <row r="8067" spans="1:2" x14ac:dyDescent="0.25">
      <c r="A8067" t="str">
        <f>'Base Calificada'!A8068&amp;'Base Calificada'!D8068</f>
        <v>201412K028</v>
      </c>
      <c r="B8067" t="str">
        <f>'Base Calificada'!U8068</f>
        <v>Social</v>
      </c>
    </row>
    <row r="8068" spans="1:2" x14ac:dyDescent="0.25">
      <c r="A8068" t="str">
        <f>'Base Calificada'!A8069&amp;'Base Calificada'!D8069</f>
        <v>201412M001</v>
      </c>
      <c r="B8068" t="str">
        <f>'Base Calificada'!U8069</f>
        <v>No social</v>
      </c>
    </row>
    <row r="8069" spans="1:2" x14ac:dyDescent="0.25">
      <c r="A8069" t="str">
        <f>'Base Calificada'!A8070&amp;'Base Calificada'!D8070</f>
        <v>201412O001</v>
      </c>
      <c r="B8069" t="str">
        <f>'Base Calificada'!U8070</f>
        <v>No social</v>
      </c>
    </row>
    <row r="8070" spans="1:2" x14ac:dyDescent="0.25">
      <c r="A8070" t="str">
        <f>'Base Calificada'!A8071&amp;'Base Calificada'!D8071</f>
        <v>201412P012</v>
      </c>
      <c r="B8070" t="str">
        <f>'Base Calificada'!U8071</f>
        <v>Social</v>
      </c>
    </row>
    <row r="8071" spans="1:2" x14ac:dyDescent="0.25">
      <c r="A8071" t="str">
        <f>'Base Calificada'!A8072&amp;'Base Calificada'!D8072</f>
        <v>201412P013</v>
      </c>
      <c r="B8071" t="str">
        <f>'Base Calificada'!U8072</f>
        <v>Social</v>
      </c>
    </row>
    <row r="8072" spans="1:2" x14ac:dyDescent="0.25">
      <c r="A8072" t="str">
        <f>'Base Calificada'!A8073&amp;'Base Calificada'!D8073</f>
        <v>201412P014</v>
      </c>
      <c r="B8072" t="str">
        <f>'Base Calificada'!U8073</f>
        <v>Social</v>
      </c>
    </row>
    <row r="8073" spans="1:2" x14ac:dyDescent="0.25">
      <c r="A8073" t="str">
        <f>'Base Calificada'!A8074&amp;'Base Calificada'!D8074</f>
        <v>201412P016</v>
      </c>
      <c r="B8073" t="str">
        <f>'Base Calificada'!U8074</f>
        <v>Social</v>
      </c>
    </row>
    <row r="8074" spans="1:2" x14ac:dyDescent="0.25">
      <c r="A8074" t="str">
        <f>'Base Calificada'!A8075&amp;'Base Calificada'!D8075</f>
        <v>201412P017</v>
      </c>
      <c r="B8074" t="str">
        <f>'Base Calificada'!U8075</f>
        <v>Social</v>
      </c>
    </row>
    <row r="8075" spans="1:2" x14ac:dyDescent="0.25">
      <c r="A8075" t="str">
        <f>'Base Calificada'!A8076&amp;'Base Calificada'!D8076</f>
        <v>201412R099</v>
      </c>
      <c r="B8075" t="str">
        <f>'Base Calificada'!U8076</f>
        <v>Social</v>
      </c>
    </row>
    <row r="8076" spans="1:2" x14ac:dyDescent="0.25">
      <c r="A8076" t="str">
        <f>'Base Calificada'!A8077&amp;'Base Calificada'!D8077</f>
        <v>201412S037</v>
      </c>
      <c r="B8076" t="str">
        <f>'Base Calificada'!U8077</f>
        <v>Social</v>
      </c>
    </row>
    <row r="8077" spans="1:2" x14ac:dyDescent="0.25">
      <c r="A8077" t="str">
        <f>'Base Calificada'!A8078&amp;'Base Calificada'!D8078</f>
        <v>201412S039</v>
      </c>
      <c r="B8077" t="str">
        <f>'Base Calificada'!U8078</f>
        <v>Social</v>
      </c>
    </row>
    <row r="8078" spans="1:2" x14ac:dyDescent="0.25">
      <c r="A8078" t="str">
        <f>'Base Calificada'!A8079&amp;'Base Calificada'!D8079</f>
        <v>201412S072</v>
      </c>
      <c r="B8078" t="str">
        <f>'Base Calificada'!U8079</f>
        <v>Social</v>
      </c>
    </row>
    <row r="8079" spans="1:2" x14ac:dyDescent="0.25">
      <c r="A8079" t="str">
        <f>'Base Calificada'!A8080&amp;'Base Calificada'!D8080</f>
        <v>201412S149</v>
      </c>
      <c r="B8079" t="str">
        <f>'Base Calificada'!U8080</f>
        <v>Social</v>
      </c>
    </row>
    <row r="8080" spans="1:2" x14ac:dyDescent="0.25">
      <c r="A8080" t="str">
        <f>'Base Calificada'!A8081&amp;'Base Calificada'!D8081</f>
        <v>201412S150</v>
      </c>
      <c r="B8080" t="str">
        <f>'Base Calificada'!U8081</f>
        <v>Social</v>
      </c>
    </row>
    <row r="8081" spans="1:2" x14ac:dyDescent="0.25">
      <c r="A8081" t="str">
        <f>'Base Calificada'!A8082&amp;'Base Calificada'!D8082</f>
        <v>201412S174</v>
      </c>
      <c r="B8081" t="str">
        <f>'Base Calificada'!U8082</f>
        <v>Social</v>
      </c>
    </row>
    <row r="8082" spans="1:2" x14ac:dyDescent="0.25">
      <c r="A8082" t="str">
        <f>'Base Calificada'!A8083&amp;'Base Calificada'!D8083</f>
        <v>201412S200</v>
      </c>
      <c r="B8082" t="str">
        <f>'Base Calificada'!U8083</f>
        <v>Social</v>
      </c>
    </row>
    <row r="8083" spans="1:2" x14ac:dyDescent="0.25">
      <c r="A8083" t="str">
        <f>'Base Calificada'!A8084&amp;'Base Calificada'!D8084</f>
        <v>201412S201</v>
      </c>
      <c r="B8083" t="str">
        <f>'Base Calificada'!U8084</f>
        <v>Social</v>
      </c>
    </row>
    <row r="8084" spans="1:2" x14ac:dyDescent="0.25">
      <c r="A8084" t="str">
        <f>'Base Calificada'!A8085&amp;'Base Calificada'!D8085</f>
        <v>201412S202</v>
      </c>
      <c r="B8084" t="str">
        <f>'Base Calificada'!U8085</f>
        <v>Social</v>
      </c>
    </row>
    <row r="8085" spans="1:2" x14ac:dyDescent="0.25">
      <c r="A8085" t="str">
        <f>'Base Calificada'!A8086&amp;'Base Calificada'!D8086</f>
        <v>201412S250</v>
      </c>
      <c r="B8085" t="str">
        <f>'Base Calificada'!U8086</f>
        <v>Social</v>
      </c>
    </row>
    <row r="8086" spans="1:2" x14ac:dyDescent="0.25">
      <c r="A8086" t="str">
        <f>'Base Calificada'!A8087&amp;'Base Calificada'!D8087</f>
        <v>201412S251</v>
      </c>
      <c r="B8086" t="str">
        <f>'Base Calificada'!U8087</f>
        <v>Social</v>
      </c>
    </row>
    <row r="8087" spans="1:2" x14ac:dyDescent="0.25">
      <c r="A8087" t="str">
        <f>'Base Calificada'!A8088&amp;'Base Calificada'!D8088</f>
        <v>201412U005</v>
      </c>
      <c r="B8087" t="str">
        <f>'Base Calificada'!U8088</f>
        <v>Social</v>
      </c>
    </row>
    <row r="8088" spans="1:2" x14ac:dyDescent="0.25">
      <c r="A8088" t="str">
        <f>'Base Calificada'!A8089&amp;'Base Calificada'!D8089</f>
        <v>201412U006</v>
      </c>
      <c r="B8088" t="str">
        <f>'Base Calificada'!U8089</f>
        <v>Social</v>
      </c>
    </row>
    <row r="8089" spans="1:2" x14ac:dyDescent="0.25">
      <c r="A8089" t="str">
        <f>'Base Calificada'!A8090&amp;'Base Calificada'!D8090</f>
        <v>201412U007</v>
      </c>
      <c r="B8089" t="str">
        <f>'Base Calificada'!U8090</f>
        <v>Social</v>
      </c>
    </row>
    <row r="8090" spans="1:2" x14ac:dyDescent="0.25">
      <c r="A8090" t="str">
        <f>'Base Calificada'!A8091&amp;'Base Calificada'!D8091</f>
        <v>201412U008</v>
      </c>
      <c r="B8090" t="str">
        <f>'Base Calificada'!U8091</f>
        <v>Social</v>
      </c>
    </row>
    <row r="8091" spans="1:2" x14ac:dyDescent="0.25">
      <c r="A8091" t="str">
        <f>'Base Calificada'!A8092&amp;'Base Calificada'!D8092</f>
        <v>201412U009</v>
      </c>
      <c r="B8091" t="str">
        <f>'Base Calificada'!U8092</f>
        <v>Social</v>
      </c>
    </row>
    <row r="8092" spans="1:2" x14ac:dyDescent="0.25">
      <c r="A8092" t="str">
        <f>'Base Calificada'!A8093&amp;'Base Calificada'!D8093</f>
        <v>201412U012</v>
      </c>
      <c r="B8092" t="str">
        <f>'Base Calificada'!U8093</f>
        <v>Social</v>
      </c>
    </row>
    <row r="8093" spans="1:2" x14ac:dyDescent="0.25">
      <c r="A8093" t="str">
        <f>'Base Calificada'!A8094&amp;'Base Calificada'!D8094</f>
        <v>201413A001</v>
      </c>
      <c r="B8093" t="str">
        <f>'Base Calificada'!U8094</f>
        <v>No social</v>
      </c>
    </row>
    <row r="8094" spans="1:2" x14ac:dyDescent="0.25">
      <c r="A8094" t="str">
        <f>'Base Calificada'!A8095&amp;'Base Calificada'!D8095</f>
        <v>201413A002</v>
      </c>
      <c r="B8094" t="str">
        <f>'Base Calificada'!U8095</f>
        <v>Social</v>
      </c>
    </row>
    <row r="8095" spans="1:2" x14ac:dyDescent="0.25">
      <c r="A8095" t="str">
        <f>'Base Calificada'!A8096&amp;'Base Calificada'!D8096</f>
        <v>201413A003</v>
      </c>
      <c r="B8095" t="str">
        <f>'Base Calificada'!U8096</f>
        <v>No social</v>
      </c>
    </row>
    <row r="8096" spans="1:2" x14ac:dyDescent="0.25">
      <c r="A8096" t="str">
        <f>'Base Calificada'!A8097&amp;'Base Calificada'!D8097</f>
        <v>201413A004</v>
      </c>
      <c r="B8096" t="str">
        <f>'Base Calificada'!U8097</f>
        <v>No social</v>
      </c>
    </row>
    <row r="8097" spans="1:2" x14ac:dyDescent="0.25">
      <c r="A8097" t="str">
        <f>'Base Calificada'!A8098&amp;'Base Calificada'!D8098</f>
        <v>201413A006</v>
      </c>
      <c r="B8097" t="str">
        <f>'Base Calificada'!U8098</f>
        <v>No social</v>
      </c>
    </row>
    <row r="8098" spans="1:2" x14ac:dyDescent="0.25">
      <c r="A8098" t="str">
        <f>'Base Calificada'!A8099&amp;'Base Calificada'!D8099</f>
        <v>201413A007</v>
      </c>
      <c r="B8098" t="str">
        <f>'Base Calificada'!U8099</f>
        <v>Social</v>
      </c>
    </row>
    <row r="8099" spans="1:2" x14ac:dyDescent="0.25">
      <c r="A8099" t="str">
        <f>'Base Calificada'!A8100&amp;'Base Calificada'!D8100</f>
        <v>201413A008</v>
      </c>
      <c r="B8099" t="str">
        <f>'Base Calificada'!U8100</f>
        <v>No social</v>
      </c>
    </row>
    <row r="8100" spans="1:2" x14ac:dyDescent="0.25">
      <c r="A8100" t="str">
        <f>'Base Calificada'!A8101&amp;'Base Calificada'!D8101</f>
        <v>201413A009</v>
      </c>
      <c r="B8100" t="str">
        <f>'Base Calificada'!U8101</f>
        <v>No social</v>
      </c>
    </row>
    <row r="8101" spans="1:2" x14ac:dyDescent="0.25">
      <c r="A8101" t="str">
        <f>'Base Calificada'!A8102&amp;'Base Calificada'!D8102</f>
        <v>201413K012</v>
      </c>
      <c r="B8101" t="str">
        <f>'Base Calificada'!U8102</f>
        <v>Social</v>
      </c>
    </row>
    <row r="8102" spans="1:2" x14ac:dyDescent="0.25">
      <c r="A8102" t="str">
        <f>'Base Calificada'!A8103&amp;'Base Calificada'!D8103</f>
        <v>201413K019</v>
      </c>
      <c r="B8102" t="str">
        <f>'Base Calificada'!U8103</f>
        <v>No social</v>
      </c>
    </row>
    <row r="8103" spans="1:2" x14ac:dyDescent="0.25">
      <c r="A8103" t="str">
        <f>'Base Calificada'!A8104&amp;'Base Calificada'!D8104</f>
        <v>201413K027</v>
      </c>
      <c r="B8103" t="str">
        <f>'Base Calificada'!U8104</f>
        <v>No social</v>
      </c>
    </row>
    <row r="8104" spans="1:2" x14ac:dyDescent="0.25">
      <c r="A8104" t="str">
        <f>'Base Calificada'!A8105&amp;'Base Calificada'!D8105</f>
        <v>201413M001</v>
      </c>
      <c r="B8104" t="str">
        <f>'Base Calificada'!U8105</f>
        <v>No social</v>
      </c>
    </row>
    <row r="8105" spans="1:2" x14ac:dyDescent="0.25">
      <c r="A8105" t="str">
        <f>'Base Calificada'!A8106&amp;'Base Calificada'!D8106</f>
        <v>201413R010</v>
      </c>
      <c r="B8105" t="str">
        <f>'Base Calificada'!U8106</f>
        <v>Social</v>
      </c>
    </row>
    <row r="8106" spans="1:2" x14ac:dyDescent="0.25">
      <c r="A8106" t="str">
        <f>'Base Calificada'!A8107&amp;'Base Calificada'!D8107</f>
        <v>201413R011</v>
      </c>
      <c r="B8106" t="str">
        <f>'Base Calificada'!U8107</f>
        <v>Social</v>
      </c>
    </row>
    <row r="8107" spans="1:2" x14ac:dyDescent="0.25">
      <c r="A8107" t="str">
        <f>'Base Calificada'!A8108&amp;'Base Calificada'!D8108</f>
        <v>201413R099</v>
      </c>
      <c r="B8107" t="str">
        <f>'Base Calificada'!U8108</f>
        <v>No social</v>
      </c>
    </row>
    <row r="8108" spans="1:2" x14ac:dyDescent="0.25">
      <c r="A8108" t="str">
        <f>'Base Calificada'!A8109&amp;'Base Calificada'!D8109</f>
        <v>201414E001</v>
      </c>
      <c r="B8108" t="str">
        <f>'Base Calificada'!U8109</f>
        <v>Social</v>
      </c>
    </row>
    <row r="8109" spans="1:2" x14ac:dyDescent="0.25">
      <c r="A8109" t="str">
        <f>'Base Calificada'!A8110&amp;'Base Calificada'!D8110</f>
        <v>201414E002</v>
      </c>
      <c r="B8109" t="str">
        <f>'Base Calificada'!U8110</f>
        <v>Social</v>
      </c>
    </row>
    <row r="8110" spans="1:2" x14ac:dyDescent="0.25">
      <c r="A8110" t="str">
        <f>'Base Calificada'!A8111&amp;'Base Calificada'!D8111</f>
        <v>201414E003</v>
      </c>
      <c r="B8110" t="str">
        <f>'Base Calificada'!U8111</f>
        <v>Social</v>
      </c>
    </row>
    <row r="8111" spans="1:2" x14ac:dyDescent="0.25">
      <c r="A8111" t="str">
        <f>'Base Calificada'!A8112&amp;'Base Calificada'!D8112</f>
        <v>201414E004</v>
      </c>
      <c r="B8111" t="str">
        <f>'Base Calificada'!U8112</f>
        <v>Social</v>
      </c>
    </row>
    <row r="8112" spans="1:2" x14ac:dyDescent="0.25">
      <c r="A8112" t="str">
        <f>'Base Calificada'!A8113&amp;'Base Calificada'!D8113</f>
        <v>201414E005</v>
      </c>
      <c r="B8112" t="str">
        <f>'Base Calificada'!U8113</f>
        <v>Social</v>
      </c>
    </row>
    <row r="8113" spans="1:2" x14ac:dyDescent="0.25">
      <c r="A8113" t="str">
        <f>'Base Calificada'!A8114&amp;'Base Calificada'!D8114</f>
        <v>201414E006</v>
      </c>
      <c r="B8113" t="str">
        <f>'Base Calificada'!U8114</f>
        <v>Social</v>
      </c>
    </row>
    <row r="8114" spans="1:2" x14ac:dyDescent="0.25">
      <c r="A8114" t="str">
        <f>'Base Calificada'!A8115&amp;'Base Calificada'!D8115</f>
        <v>201414E007</v>
      </c>
      <c r="B8114" t="str">
        <f>'Base Calificada'!U8115</f>
        <v>Social</v>
      </c>
    </row>
    <row r="8115" spans="1:2" x14ac:dyDescent="0.25">
      <c r="A8115" t="str">
        <f>'Base Calificada'!A8116&amp;'Base Calificada'!D8116</f>
        <v>201414E008</v>
      </c>
      <c r="B8115" t="str">
        <f>'Base Calificada'!U8116</f>
        <v>Social</v>
      </c>
    </row>
    <row r="8116" spans="1:2" x14ac:dyDescent="0.25">
      <c r="A8116" t="str">
        <f>'Base Calificada'!A8117&amp;'Base Calificada'!D8117</f>
        <v>201414E010</v>
      </c>
      <c r="B8116" t="str">
        <f>'Base Calificada'!U8117</f>
        <v>Social</v>
      </c>
    </row>
    <row r="8117" spans="1:2" x14ac:dyDescent="0.25">
      <c r="A8117" t="str">
        <f>'Base Calificada'!A8118&amp;'Base Calificada'!D8118</f>
        <v>201414E011</v>
      </c>
      <c r="B8117" t="str">
        <f>'Base Calificada'!U8118</f>
        <v>Social</v>
      </c>
    </row>
    <row r="8118" spans="1:2" x14ac:dyDescent="0.25">
      <c r="A8118" t="str">
        <f>'Base Calificada'!A8119&amp;'Base Calificada'!D8119</f>
        <v>201414M001</v>
      </c>
      <c r="B8118" t="str">
        <f>'Base Calificada'!U8119</f>
        <v>No social</v>
      </c>
    </row>
    <row r="8119" spans="1:2" x14ac:dyDescent="0.25">
      <c r="A8119" t="str">
        <f>'Base Calificada'!A8120&amp;'Base Calificada'!D8120</f>
        <v>201414O001</v>
      </c>
      <c r="B8119" t="str">
        <f>'Base Calificada'!U8120</f>
        <v>No social</v>
      </c>
    </row>
    <row r="8120" spans="1:2" x14ac:dyDescent="0.25">
      <c r="A8120" t="str">
        <f>'Base Calificada'!A8121&amp;'Base Calificada'!D8121</f>
        <v>201414P001</v>
      </c>
      <c r="B8120" t="str">
        <f>'Base Calificada'!U8121</f>
        <v>Social</v>
      </c>
    </row>
    <row r="8121" spans="1:2" x14ac:dyDescent="0.25">
      <c r="A8121" t="str">
        <f>'Base Calificada'!A8122&amp;'Base Calificada'!D8122</f>
        <v>201414P002</v>
      </c>
      <c r="B8121" t="str">
        <f>'Base Calificada'!U8122</f>
        <v>Social</v>
      </c>
    </row>
    <row r="8122" spans="1:2" x14ac:dyDescent="0.25">
      <c r="A8122" t="str">
        <f>'Base Calificada'!A8123&amp;'Base Calificada'!D8123</f>
        <v>201414R099</v>
      </c>
      <c r="B8122" t="str">
        <f>'Base Calificada'!U8123</f>
        <v>Social</v>
      </c>
    </row>
    <row r="8123" spans="1:2" x14ac:dyDescent="0.25">
      <c r="A8123" t="str">
        <f>'Base Calificada'!A8124&amp;'Base Calificada'!D8124</f>
        <v>201414S043</v>
      </c>
      <c r="B8123" t="str">
        <f>'Base Calificada'!U8124</f>
        <v>Social</v>
      </c>
    </row>
    <row r="8124" spans="1:2" x14ac:dyDescent="0.25">
      <c r="A8124" t="str">
        <f>'Base Calificada'!A8125&amp;'Base Calificada'!D8125</f>
        <v>201414U001</v>
      </c>
      <c r="B8124" t="str">
        <f>'Base Calificada'!U8125</f>
        <v>Social</v>
      </c>
    </row>
    <row r="8125" spans="1:2" x14ac:dyDescent="0.25">
      <c r="A8125" t="str">
        <f>'Base Calificada'!A8126&amp;'Base Calificada'!D8126</f>
        <v>201414U002</v>
      </c>
      <c r="B8125" t="str">
        <f>'Base Calificada'!U8126</f>
        <v>Social</v>
      </c>
    </row>
    <row r="8126" spans="1:2" x14ac:dyDescent="0.25">
      <c r="A8126" t="str">
        <f>'Base Calificada'!A8127&amp;'Base Calificada'!D8127</f>
        <v>201415E001</v>
      </c>
      <c r="B8126" t="str">
        <f>'Base Calificada'!U8127</f>
        <v>Social</v>
      </c>
    </row>
    <row r="8127" spans="1:2" x14ac:dyDescent="0.25">
      <c r="A8127" t="str">
        <f>'Base Calificada'!A8128&amp;'Base Calificada'!D8128</f>
        <v>201415E002</v>
      </c>
      <c r="B8127" t="str">
        <f>'Base Calificada'!U8128</f>
        <v>Social</v>
      </c>
    </row>
    <row r="8128" spans="1:2" x14ac:dyDescent="0.25">
      <c r="A8128" t="str">
        <f>'Base Calificada'!A8129&amp;'Base Calificada'!D8129</f>
        <v>201415E003</v>
      </c>
      <c r="B8128" t="str">
        <f>'Base Calificada'!U8129</f>
        <v>Social</v>
      </c>
    </row>
    <row r="8129" spans="1:2" x14ac:dyDescent="0.25">
      <c r="A8129" t="str">
        <f>'Base Calificada'!A8130&amp;'Base Calificada'!D8130</f>
        <v>201415E004</v>
      </c>
      <c r="B8129" t="str">
        <f>'Base Calificada'!U8130</f>
        <v>Social</v>
      </c>
    </row>
    <row r="8130" spans="1:2" x14ac:dyDescent="0.25">
      <c r="A8130" t="str">
        <f>'Base Calificada'!A8131&amp;'Base Calificada'!D8131</f>
        <v>201415F002</v>
      </c>
      <c r="B8130" t="str">
        <f>'Base Calificada'!U8131</f>
        <v>Social</v>
      </c>
    </row>
    <row r="8131" spans="1:2" x14ac:dyDescent="0.25">
      <c r="A8131" t="str">
        <f>'Base Calificada'!A8132&amp;'Base Calificada'!D8132</f>
        <v>201415G001</v>
      </c>
      <c r="B8131" t="str">
        <f>'Base Calificada'!U8132</f>
        <v>Social</v>
      </c>
    </row>
    <row r="8132" spans="1:2" x14ac:dyDescent="0.25">
      <c r="A8132" t="str">
        <f>'Base Calificada'!A8133&amp;'Base Calificada'!D8133</f>
        <v>201415L001</v>
      </c>
      <c r="B8132" t="str">
        <f>'Base Calificada'!U8133</f>
        <v>Social</v>
      </c>
    </row>
    <row r="8133" spans="1:2" x14ac:dyDescent="0.25">
      <c r="A8133" t="str">
        <f>'Base Calificada'!A8134&amp;'Base Calificada'!D8134</f>
        <v>201415M001</v>
      </c>
      <c r="B8133" t="str">
        <f>'Base Calificada'!U8134</f>
        <v>No social</v>
      </c>
    </row>
    <row r="8134" spans="1:2" x14ac:dyDescent="0.25">
      <c r="A8134" t="str">
        <f>'Base Calificada'!A8135&amp;'Base Calificada'!D8135</f>
        <v>201415O001</v>
      </c>
      <c r="B8134" t="str">
        <f>'Base Calificada'!U8135</f>
        <v>No social</v>
      </c>
    </row>
    <row r="8135" spans="1:2" x14ac:dyDescent="0.25">
      <c r="A8135" t="str">
        <f>'Base Calificada'!A8136&amp;'Base Calificada'!D8136</f>
        <v>201415P001</v>
      </c>
      <c r="B8135" t="str">
        <f>'Base Calificada'!U8136</f>
        <v>Social</v>
      </c>
    </row>
    <row r="8136" spans="1:2" x14ac:dyDescent="0.25">
      <c r="A8136" t="str">
        <f>'Base Calificada'!A8137&amp;'Base Calificada'!D8137</f>
        <v>201415P003</v>
      </c>
      <c r="B8136" t="str">
        <f>'Base Calificada'!U8137</f>
        <v>Social</v>
      </c>
    </row>
    <row r="8137" spans="1:2" x14ac:dyDescent="0.25">
      <c r="A8137" t="str">
        <f>'Base Calificada'!A8138&amp;'Base Calificada'!D8138</f>
        <v>201415P004</v>
      </c>
      <c r="B8137" t="str">
        <f>'Base Calificada'!U8138</f>
        <v>Social</v>
      </c>
    </row>
    <row r="8138" spans="1:2" x14ac:dyDescent="0.25">
      <c r="A8138" t="str">
        <f>'Base Calificada'!A8139&amp;'Base Calificada'!D8139</f>
        <v>201415P005</v>
      </c>
      <c r="B8138" t="str">
        <f>'Base Calificada'!U8139</f>
        <v>Social</v>
      </c>
    </row>
    <row r="8139" spans="1:2" x14ac:dyDescent="0.25">
      <c r="A8139" t="str">
        <f>'Base Calificada'!A8140&amp;'Base Calificada'!D8140</f>
        <v>201415R001</v>
      </c>
      <c r="B8139" t="str">
        <f>'Base Calificada'!U8140</f>
        <v>Social</v>
      </c>
    </row>
    <row r="8140" spans="1:2" x14ac:dyDescent="0.25">
      <c r="A8140" t="str">
        <f>'Base Calificada'!A8141&amp;'Base Calificada'!D8141</f>
        <v>201415R003</v>
      </c>
      <c r="B8140" t="str">
        <f>'Base Calificada'!U8141</f>
        <v>Social</v>
      </c>
    </row>
    <row r="8141" spans="1:2" x14ac:dyDescent="0.25">
      <c r="A8141" t="str">
        <f>'Base Calificada'!A8142&amp;'Base Calificada'!D8142</f>
        <v>201415S048</v>
      </c>
      <c r="B8141" t="str">
        <f>'Base Calificada'!U8142</f>
        <v>Social</v>
      </c>
    </row>
    <row r="8142" spans="1:2" x14ac:dyDescent="0.25">
      <c r="A8142" t="str">
        <f>'Base Calificada'!A8143&amp;'Base Calificada'!D8143</f>
        <v>201415S058</v>
      </c>
      <c r="B8142" t="str">
        <f>'Base Calificada'!U8143</f>
        <v>Social</v>
      </c>
    </row>
    <row r="8143" spans="1:2" x14ac:dyDescent="0.25">
      <c r="A8143" t="str">
        <f>'Base Calificada'!A8144&amp;'Base Calificada'!D8144</f>
        <v>201415S088</v>
      </c>
      <c r="B8143" t="str">
        <f>'Base Calificada'!U8144</f>
        <v>Social</v>
      </c>
    </row>
    <row r="8144" spans="1:2" x14ac:dyDescent="0.25">
      <c r="A8144" t="str">
        <f>'Base Calificada'!A8145&amp;'Base Calificada'!D8145</f>
        <v>201415S089</v>
      </c>
      <c r="B8144" t="str">
        <f>'Base Calificada'!U8145</f>
        <v>Social</v>
      </c>
    </row>
    <row r="8145" spans="1:2" x14ac:dyDescent="0.25">
      <c r="A8145" t="str">
        <f>'Base Calificada'!A8146&amp;'Base Calificada'!D8146</f>
        <v>201415S117</v>
      </c>
      <c r="B8145" t="str">
        <f>'Base Calificada'!U8146</f>
        <v>Social</v>
      </c>
    </row>
    <row r="8146" spans="1:2" x14ac:dyDescent="0.25">
      <c r="A8146" t="str">
        <f>'Base Calificada'!A8147&amp;'Base Calificada'!D8147</f>
        <v>201415S175</v>
      </c>
      <c r="B8146" t="str">
        <f>'Base Calificada'!U8147</f>
        <v>Social</v>
      </c>
    </row>
    <row r="8147" spans="1:2" x14ac:dyDescent="0.25">
      <c r="A8147" t="str">
        <f>'Base Calificada'!A8148&amp;'Base Calificada'!D8148</f>
        <v>201415S177</v>
      </c>
      <c r="B8147" t="str">
        <f>'Base Calificada'!U8148</f>
        <v>Social</v>
      </c>
    </row>
    <row r="8148" spans="1:2" x14ac:dyDescent="0.25">
      <c r="A8148" t="str">
        <f>'Base Calificada'!A8149&amp;'Base Calificada'!D8149</f>
        <v>201415S203</v>
      </c>
      <c r="B8148" t="str">
        <f>'Base Calificada'!U8149</f>
        <v>Social</v>
      </c>
    </row>
    <row r="8149" spans="1:2" x14ac:dyDescent="0.25">
      <c r="A8149" t="str">
        <f>'Base Calificada'!A8150&amp;'Base Calificada'!D8150</f>
        <v>201415S213</v>
      </c>
      <c r="B8149" t="str">
        <f>'Base Calificada'!U8150</f>
        <v>Social</v>
      </c>
    </row>
    <row r="8150" spans="1:2" x14ac:dyDescent="0.25">
      <c r="A8150" t="str">
        <f>'Base Calificada'!A8151&amp;'Base Calificada'!D8151</f>
        <v>201415S237</v>
      </c>
      <c r="B8150" t="str">
        <f>'Base Calificada'!U8151</f>
        <v>Social</v>
      </c>
    </row>
    <row r="8151" spans="1:2" x14ac:dyDescent="0.25">
      <c r="A8151" t="str">
        <f>'Base Calificada'!A8152&amp;'Base Calificada'!D8152</f>
        <v>201415S253</v>
      </c>
      <c r="B8151" t="str">
        <f>'Base Calificada'!U8152</f>
        <v>Social</v>
      </c>
    </row>
    <row r="8152" spans="1:2" x14ac:dyDescent="0.25">
      <c r="A8152" t="str">
        <f>'Base Calificada'!A8153&amp;'Base Calificada'!D8153</f>
        <v>201415S254</v>
      </c>
      <c r="B8152" t="str">
        <f>'Base Calificada'!U8153</f>
        <v>Social</v>
      </c>
    </row>
    <row r="8153" spans="1:2" x14ac:dyDescent="0.25">
      <c r="A8153" t="str">
        <f>'Base Calificada'!A8154&amp;'Base Calificada'!D8154</f>
        <v>201415S255</v>
      </c>
      <c r="B8153" t="str">
        <f>'Base Calificada'!U8154</f>
        <v>Social</v>
      </c>
    </row>
    <row r="8154" spans="1:2" x14ac:dyDescent="0.25">
      <c r="A8154" t="str">
        <f>'Base Calificada'!A8155&amp;'Base Calificada'!D8155</f>
        <v>201415S256</v>
      </c>
      <c r="B8154" t="str">
        <f>'Base Calificada'!U8155</f>
        <v>Social</v>
      </c>
    </row>
    <row r="8155" spans="1:2" x14ac:dyDescent="0.25">
      <c r="A8155" t="str">
        <f>'Base Calificada'!A8156&amp;'Base Calificada'!D8156</f>
        <v>201415U001</v>
      </c>
      <c r="B8155" t="str">
        <f>'Base Calificada'!U8156</f>
        <v>Social</v>
      </c>
    </row>
    <row r="8156" spans="1:2" x14ac:dyDescent="0.25">
      <c r="A8156" t="str">
        <f>'Base Calificada'!A8157&amp;'Base Calificada'!D8157</f>
        <v>201415U002</v>
      </c>
      <c r="B8156" t="str">
        <f>'Base Calificada'!U8157</f>
        <v>Social</v>
      </c>
    </row>
    <row r="8157" spans="1:2" x14ac:dyDescent="0.25">
      <c r="A8157" t="str">
        <f>'Base Calificada'!A8158&amp;'Base Calificada'!D8158</f>
        <v>201415U003</v>
      </c>
      <c r="B8157" t="str">
        <f>'Base Calificada'!U8158</f>
        <v>Social</v>
      </c>
    </row>
    <row r="8158" spans="1:2" x14ac:dyDescent="0.25">
      <c r="A8158" t="str">
        <f>'Base Calificada'!A8159&amp;'Base Calificada'!D8159</f>
        <v>201415U004</v>
      </c>
      <c r="B8158" t="str">
        <f>'Base Calificada'!U8159</f>
        <v>Social</v>
      </c>
    </row>
    <row r="8159" spans="1:2" x14ac:dyDescent="0.25">
      <c r="A8159" t="str">
        <f>'Base Calificada'!A8160&amp;'Base Calificada'!D8160</f>
        <v>201416E001</v>
      </c>
      <c r="B8159" t="str">
        <f>'Base Calificada'!U8160</f>
        <v>Social</v>
      </c>
    </row>
    <row r="8160" spans="1:2" x14ac:dyDescent="0.25">
      <c r="A8160" t="str">
        <f>'Base Calificada'!A8161&amp;'Base Calificada'!D8161</f>
        <v>201416E002</v>
      </c>
      <c r="B8160" t="str">
        <f>'Base Calificada'!U8161</f>
        <v>Social</v>
      </c>
    </row>
    <row r="8161" spans="1:2" x14ac:dyDescent="0.25">
      <c r="A8161" t="str">
        <f>'Base Calificada'!A8162&amp;'Base Calificada'!D8162</f>
        <v>201416E004</v>
      </c>
      <c r="B8161" t="str">
        <f>'Base Calificada'!U8162</f>
        <v>Social</v>
      </c>
    </row>
    <row r="8162" spans="1:2" x14ac:dyDescent="0.25">
      <c r="A8162" t="str">
        <f>'Base Calificada'!A8163&amp;'Base Calificada'!D8163</f>
        <v>201416E005</v>
      </c>
      <c r="B8162" t="str">
        <f>'Base Calificada'!U8163</f>
        <v>Social</v>
      </c>
    </row>
    <row r="8163" spans="1:2" x14ac:dyDescent="0.25">
      <c r="A8163" t="str">
        <f>'Base Calificada'!A8164&amp;'Base Calificada'!D8164</f>
        <v>201416E006</v>
      </c>
      <c r="B8163" t="str">
        <f>'Base Calificada'!U8164</f>
        <v>Social</v>
      </c>
    </row>
    <row r="8164" spans="1:2" x14ac:dyDescent="0.25">
      <c r="A8164" t="str">
        <f>'Base Calificada'!A8165&amp;'Base Calificada'!D8165</f>
        <v>201416E007</v>
      </c>
      <c r="B8164" t="str">
        <f>'Base Calificada'!U8165</f>
        <v>Social</v>
      </c>
    </row>
    <row r="8165" spans="1:2" x14ac:dyDescent="0.25">
      <c r="A8165" t="str">
        <f>'Base Calificada'!A8166&amp;'Base Calificada'!D8166</f>
        <v>201416E008</v>
      </c>
      <c r="B8165" t="str">
        <f>'Base Calificada'!U8166</f>
        <v>Social</v>
      </c>
    </row>
    <row r="8166" spans="1:2" x14ac:dyDescent="0.25">
      <c r="A8166" t="str">
        <f>'Base Calificada'!A8167&amp;'Base Calificada'!D8167</f>
        <v>201416E009</v>
      </c>
      <c r="B8166" t="str">
        <f>'Base Calificada'!U8167</f>
        <v>Social</v>
      </c>
    </row>
    <row r="8167" spans="1:2" x14ac:dyDescent="0.25">
      <c r="A8167" t="str">
        <f>'Base Calificada'!A8168&amp;'Base Calificada'!D8168</f>
        <v>201416E014</v>
      </c>
      <c r="B8167" t="str">
        <f>'Base Calificada'!U8168</f>
        <v>Social</v>
      </c>
    </row>
    <row r="8168" spans="1:2" x14ac:dyDescent="0.25">
      <c r="A8168" t="str">
        <f>'Base Calificada'!A8169&amp;'Base Calificada'!D8169</f>
        <v>201416E015</v>
      </c>
      <c r="B8168" t="str">
        <f>'Base Calificada'!U8169</f>
        <v>Social</v>
      </c>
    </row>
    <row r="8169" spans="1:2" x14ac:dyDescent="0.25">
      <c r="A8169" t="str">
        <f>'Base Calificada'!A8170&amp;'Base Calificada'!D8170</f>
        <v>201416F002</v>
      </c>
      <c r="B8169" t="str">
        <f>'Base Calificada'!U8170</f>
        <v>Social</v>
      </c>
    </row>
    <row r="8170" spans="1:2" x14ac:dyDescent="0.25">
      <c r="A8170" t="str">
        <f>'Base Calificada'!A8171&amp;'Base Calificada'!D8171</f>
        <v>201416G001</v>
      </c>
      <c r="B8170" t="str">
        <f>'Base Calificada'!U8171</f>
        <v>Social</v>
      </c>
    </row>
    <row r="8171" spans="1:2" x14ac:dyDescent="0.25">
      <c r="A8171" t="str">
        <f>'Base Calificada'!A8172&amp;'Base Calificada'!D8172</f>
        <v>201416G003</v>
      </c>
      <c r="B8171" t="str">
        <f>'Base Calificada'!U8172</f>
        <v>Social</v>
      </c>
    </row>
    <row r="8172" spans="1:2" x14ac:dyDescent="0.25">
      <c r="A8172" t="str">
        <f>'Base Calificada'!A8173&amp;'Base Calificada'!D8173</f>
        <v>201416G005</v>
      </c>
      <c r="B8172" t="str">
        <f>'Base Calificada'!U8173</f>
        <v>Social</v>
      </c>
    </row>
    <row r="8173" spans="1:2" x14ac:dyDescent="0.25">
      <c r="A8173" t="str">
        <f>'Base Calificada'!A8174&amp;'Base Calificada'!D8174</f>
        <v>201416G010</v>
      </c>
      <c r="B8173" t="str">
        <f>'Base Calificada'!U8174</f>
        <v>Social</v>
      </c>
    </row>
    <row r="8174" spans="1:2" x14ac:dyDescent="0.25">
      <c r="A8174" t="str">
        <f>'Base Calificada'!A8175&amp;'Base Calificada'!D8175</f>
        <v>201416G013</v>
      </c>
      <c r="B8174" t="str">
        <f>'Base Calificada'!U8175</f>
        <v>Social</v>
      </c>
    </row>
    <row r="8175" spans="1:2" x14ac:dyDescent="0.25">
      <c r="A8175" t="str">
        <f>'Base Calificada'!A8176&amp;'Base Calificada'!D8176</f>
        <v>201416G021</v>
      </c>
      <c r="B8175" t="str">
        <f>'Base Calificada'!U8176</f>
        <v>Social</v>
      </c>
    </row>
    <row r="8176" spans="1:2" x14ac:dyDescent="0.25">
      <c r="A8176" t="str">
        <f>'Base Calificada'!A8177&amp;'Base Calificada'!D8177</f>
        <v>201416G022</v>
      </c>
      <c r="B8176" t="str">
        <f>'Base Calificada'!U8177</f>
        <v>Social</v>
      </c>
    </row>
    <row r="8177" spans="1:2" x14ac:dyDescent="0.25">
      <c r="A8177" t="str">
        <f>'Base Calificada'!A8178&amp;'Base Calificada'!D8178</f>
        <v>201416G023</v>
      </c>
      <c r="B8177" t="str">
        <f>'Base Calificada'!U8178</f>
        <v>Social</v>
      </c>
    </row>
    <row r="8178" spans="1:2" x14ac:dyDescent="0.25">
      <c r="A8178" t="str">
        <f>'Base Calificada'!A8179&amp;'Base Calificada'!D8179</f>
        <v>201416G024</v>
      </c>
      <c r="B8178" t="str">
        <f>'Base Calificada'!U8179</f>
        <v>Social</v>
      </c>
    </row>
    <row r="8179" spans="1:2" x14ac:dyDescent="0.25">
      <c r="A8179" t="str">
        <f>'Base Calificada'!A8180&amp;'Base Calificada'!D8180</f>
        <v>201416G025</v>
      </c>
      <c r="B8179" t="str">
        <f>'Base Calificada'!U8180</f>
        <v>Social</v>
      </c>
    </row>
    <row r="8180" spans="1:2" x14ac:dyDescent="0.25">
      <c r="A8180" t="str">
        <f>'Base Calificada'!A8181&amp;'Base Calificada'!D8181</f>
        <v>201416G026</v>
      </c>
      <c r="B8180" t="str">
        <f>'Base Calificada'!U8181</f>
        <v>Social</v>
      </c>
    </row>
    <row r="8181" spans="1:2" x14ac:dyDescent="0.25">
      <c r="A8181" t="str">
        <f>'Base Calificada'!A8182&amp;'Base Calificada'!D8182</f>
        <v>201416G030</v>
      </c>
      <c r="B8181" t="str">
        <f>'Base Calificada'!U8182</f>
        <v>Social</v>
      </c>
    </row>
    <row r="8182" spans="1:2" x14ac:dyDescent="0.25">
      <c r="A8182" t="str">
        <f>'Base Calificada'!A8183&amp;'Base Calificada'!D8183</f>
        <v>201416K007</v>
      </c>
      <c r="B8182" t="str">
        <f>'Base Calificada'!U8183</f>
        <v>Social</v>
      </c>
    </row>
    <row r="8183" spans="1:2" x14ac:dyDescent="0.25">
      <c r="A8183" t="str">
        <f>'Base Calificada'!A8184&amp;'Base Calificada'!D8184</f>
        <v>201416K025</v>
      </c>
      <c r="B8183" t="str">
        <f>'Base Calificada'!U8184</f>
        <v>Social</v>
      </c>
    </row>
    <row r="8184" spans="1:2" x14ac:dyDescent="0.25">
      <c r="A8184" t="str">
        <f>'Base Calificada'!A8185&amp;'Base Calificada'!D8185</f>
        <v>201416K028</v>
      </c>
      <c r="B8184" t="str">
        <f>'Base Calificada'!U8185</f>
        <v>Social</v>
      </c>
    </row>
    <row r="8185" spans="1:2" x14ac:dyDescent="0.25">
      <c r="A8185" t="str">
        <f>'Base Calificada'!A8186&amp;'Base Calificada'!D8186</f>
        <v>201416K111</v>
      </c>
      <c r="B8185" t="str">
        <f>'Base Calificada'!U8186</f>
        <v>Social</v>
      </c>
    </row>
    <row r="8186" spans="1:2" x14ac:dyDescent="0.25">
      <c r="A8186" t="str">
        <f>'Base Calificada'!A8187&amp;'Base Calificada'!D8187</f>
        <v>201416K129</v>
      </c>
      <c r="B8186" t="str">
        <f>'Base Calificada'!U8187</f>
        <v>Social</v>
      </c>
    </row>
    <row r="8187" spans="1:2" x14ac:dyDescent="0.25">
      <c r="A8187" t="str">
        <f>'Base Calificada'!A8188&amp;'Base Calificada'!D8188</f>
        <v>201416K131</v>
      </c>
      <c r="B8187" t="str">
        <f>'Base Calificada'!U8188</f>
        <v>Social</v>
      </c>
    </row>
    <row r="8188" spans="1:2" x14ac:dyDescent="0.25">
      <c r="A8188" t="str">
        <f>'Base Calificada'!A8189&amp;'Base Calificada'!D8189</f>
        <v>201416K133</v>
      </c>
      <c r="B8188" t="str">
        <f>'Base Calificada'!U8189</f>
        <v>Social</v>
      </c>
    </row>
    <row r="8189" spans="1:2" x14ac:dyDescent="0.25">
      <c r="A8189" t="str">
        <f>'Base Calificada'!A8190&amp;'Base Calificada'!D8190</f>
        <v>201416K134</v>
      </c>
      <c r="B8189" t="str">
        <f>'Base Calificada'!U8190</f>
        <v>Social</v>
      </c>
    </row>
    <row r="8190" spans="1:2" x14ac:dyDescent="0.25">
      <c r="A8190" t="str">
        <f>'Base Calificada'!A8191&amp;'Base Calificada'!D8191</f>
        <v>201416K135</v>
      </c>
      <c r="B8190" t="str">
        <f>'Base Calificada'!U8191</f>
        <v>Social</v>
      </c>
    </row>
    <row r="8191" spans="1:2" x14ac:dyDescent="0.25">
      <c r="A8191" t="str">
        <f>'Base Calificada'!A8192&amp;'Base Calificada'!D8192</f>
        <v>201416K137</v>
      </c>
      <c r="B8191" t="str">
        <f>'Base Calificada'!U8192</f>
        <v>Social</v>
      </c>
    </row>
    <row r="8192" spans="1:2" x14ac:dyDescent="0.25">
      <c r="A8192" t="str">
        <f>'Base Calificada'!A8193&amp;'Base Calificada'!D8193</f>
        <v>201416K138</v>
      </c>
      <c r="B8192" t="str">
        <f>'Base Calificada'!U8193</f>
        <v>Social</v>
      </c>
    </row>
    <row r="8193" spans="1:2" x14ac:dyDescent="0.25">
      <c r="A8193" t="str">
        <f>'Base Calificada'!A8194&amp;'Base Calificada'!D8194</f>
        <v>201416K139</v>
      </c>
      <c r="B8193" t="str">
        <f>'Base Calificada'!U8194</f>
        <v>Social</v>
      </c>
    </row>
    <row r="8194" spans="1:2" x14ac:dyDescent="0.25">
      <c r="A8194" t="str">
        <f>'Base Calificada'!A8195&amp;'Base Calificada'!D8195</f>
        <v>201416K140</v>
      </c>
      <c r="B8194" t="str">
        <f>'Base Calificada'!U8195</f>
        <v>Social</v>
      </c>
    </row>
    <row r="8195" spans="1:2" x14ac:dyDescent="0.25">
      <c r="A8195" t="str">
        <f>'Base Calificada'!A8196&amp;'Base Calificada'!D8196</f>
        <v>201416K141</v>
      </c>
      <c r="B8195" t="str">
        <f>'Base Calificada'!U8196</f>
        <v>Social</v>
      </c>
    </row>
    <row r="8196" spans="1:2" x14ac:dyDescent="0.25">
      <c r="A8196" t="str">
        <f>'Base Calificada'!A8197&amp;'Base Calificada'!D8197</f>
        <v>201416M001</v>
      </c>
      <c r="B8196" t="str">
        <f>'Base Calificada'!U8197</f>
        <v>No social</v>
      </c>
    </row>
    <row r="8197" spans="1:2" x14ac:dyDescent="0.25">
      <c r="A8197" t="str">
        <f>'Base Calificada'!A8198&amp;'Base Calificada'!D8198</f>
        <v>201416N001</v>
      </c>
      <c r="B8197" t="str">
        <f>'Base Calificada'!U8198</f>
        <v>Social</v>
      </c>
    </row>
    <row r="8198" spans="1:2" x14ac:dyDescent="0.25">
      <c r="A8198" t="str">
        <f>'Base Calificada'!A8199&amp;'Base Calificada'!D8199</f>
        <v>201416O001</v>
      </c>
      <c r="B8198" t="str">
        <f>'Base Calificada'!U8199</f>
        <v>No social</v>
      </c>
    </row>
    <row r="8199" spans="1:2" x14ac:dyDescent="0.25">
      <c r="A8199" t="str">
        <f>'Base Calificada'!A8200&amp;'Base Calificada'!D8200</f>
        <v>201416P001</v>
      </c>
      <c r="B8199" t="str">
        <f>'Base Calificada'!U8200</f>
        <v>Social</v>
      </c>
    </row>
    <row r="8200" spans="1:2" x14ac:dyDescent="0.25">
      <c r="A8200" t="str">
        <f>'Base Calificada'!A8201&amp;'Base Calificada'!D8201</f>
        <v>201416P002</v>
      </c>
      <c r="B8200" t="str">
        <f>'Base Calificada'!U8201</f>
        <v>Social</v>
      </c>
    </row>
    <row r="8201" spans="1:2" x14ac:dyDescent="0.25">
      <c r="A8201" t="str">
        <f>'Base Calificada'!A8202&amp;'Base Calificada'!D8202</f>
        <v>201416P008</v>
      </c>
      <c r="B8201" t="str">
        <f>'Base Calificada'!U8202</f>
        <v>Social</v>
      </c>
    </row>
    <row r="8202" spans="1:2" x14ac:dyDescent="0.25">
      <c r="A8202" t="str">
        <f>'Base Calificada'!A8203&amp;'Base Calificada'!D8203</f>
        <v>201416R015</v>
      </c>
      <c r="B8202" t="str">
        <f>'Base Calificada'!U8203</f>
        <v>Social</v>
      </c>
    </row>
    <row r="8203" spans="1:2" x14ac:dyDescent="0.25">
      <c r="A8203" t="str">
        <f>'Base Calificada'!A8204&amp;'Base Calificada'!D8204</f>
        <v>201416R099</v>
      </c>
      <c r="B8203" t="str">
        <f>'Base Calificada'!U8204</f>
        <v>Social</v>
      </c>
    </row>
    <row r="8204" spans="1:2" x14ac:dyDescent="0.25">
      <c r="A8204" t="str">
        <f>'Base Calificada'!A8205&amp;'Base Calificada'!D8205</f>
        <v>201416S046</v>
      </c>
      <c r="B8204" t="str">
        <f>'Base Calificada'!U8205</f>
        <v>Social</v>
      </c>
    </row>
    <row r="8205" spans="1:2" x14ac:dyDescent="0.25">
      <c r="A8205" t="str">
        <f>'Base Calificada'!A8206&amp;'Base Calificada'!D8206</f>
        <v>201416S047</v>
      </c>
      <c r="B8205" t="str">
        <f>'Base Calificada'!U8206</f>
        <v>Social</v>
      </c>
    </row>
    <row r="8206" spans="1:2" x14ac:dyDescent="0.25">
      <c r="A8206" t="str">
        <f>'Base Calificada'!A8207&amp;'Base Calificada'!D8207</f>
        <v>201416S071</v>
      </c>
      <c r="B8206" t="str">
        <f>'Base Calificada'!U8207</f>
        <v>Social</v>
      </c>
    </row>
    <row r="8207" spans="1:2" x14ac:dyDescent="0.25">
      <c r="A8207" t="str">
        <f>'Base Calificada'!A8208&amp;'Base Calificada'!D8208</f>
        <v>201416S074</v>
      </c>
      <c r="B8207" t="str">
        <f>'Base Calificada'!U8208</f>
        <v>Social</v>
      </c>
    </row>
    <row r="8208" spans="1:2" x14ac:dyDescent="0.25">
      <c r="A8208" t="str">
        <f>'Base Calificada'!A8209&amp;'Base Calificada'!D8209</f>
        <v>201416S075</v>
      </c>
      <c r="B8208" t="str">
        <f>'Base Calificada'!U8209</f>
        <v>Social</v>
      </c>
    </row>
    <row r="8209" spans="1:2" x14ac:dyDescent="0.25">
      <c r="A8209" t="str">
        <f>'Base Calificada'!A8210&amp;'Base Calificada'!D8210</f>
        <v>201416S079</v>
      </c>
      <c r="B8209" t="str">
        <f>'Base Calificada'!U8210</f>
        <v>Social</v>
      </c>
    </row>
    <row r="8210" spans="1:2" x14ac:dyDescent="0.25">
      <c r="A8210" t="str">
        <f>'Base Calificada'!A8211&amp;'Base Calificada'!D8211</f>
        <v>201416S217</v>
      </c>
      <c r="B8210" t="str">
        <f>'Base Calificada'!U8211</f>
        <v>Social</v>
      </c>
    </row>
    <row r="8211" spans="1:2" x14ac:dyDescent="0.25">
      <c r="A8211" t="str">
        <f>'Base Calificada'!A8212&amp;'Base Calificada'!D8212</f>
        <v>201416S218</v>
      </c>
      <c r="B8211" t="str">
        <f>'Base Calificada'!U8212</f>
        <v>Social</v>
      </c>
    </row>
    <row r="8212" spans="1:2" x14ac:dyDescent="0.25">
      <c r="A8212" t="str">
        <f>'Base Calificada'!A8213&amp;'Base Calificada'!D8213</f>
        <v>201416S219</v>
      </c>
      <c r="B8212" t="str">
        <f>'Base Calificada'!U8213</f>
        <v>Social</v>
      </c>
    </row>
    <row r="8213" spans="1:2" x14ac:dyDescent="0.25">
      <c r="A8213" t="str">
        <f>'Base Calificada'!A8214&amp;'Base Calificada'!D8214</f>
        <v>201416U001</v>
      </c>
      <c r="B8213" t="str">
        <f>'Base Calificada'!U8214</f>
        <v>Social</v>
      </c>
    </row>
    <row r="8214" spans="1:2" x14ac:dyDescent="0.25">
      <c r="A8214" t="str">
        <f>'Base Calificada'!A8215&amp;'Base Calificada'!D8215</f>
        <v>201416U007</v>
      </c>
      <c r="B8214" t="str">
        <f>'Base Calificada'!U8215</f>
        <v>Social</v>
      </c>
    </row>
    <row r="8215" spans="1:2" x14ac:dyDescent="0.25">
      <c r="A8215" t="str">
        <f>'Base Calificada'!A8216&amp;'Base Calificada'!D8216</f>
        <v>201416U008</v>
      </c>
      <c r="B8215" t="str">
        <f>'Base Calificada'!U8216</f>
        <v>Social</v>
      </c>
    </row>
    <row r="8216" spans="1:2" x14ac:dyDescent="0.25">
      <c r="A8216" t="str">
        <f>'Base Calificada'!A8217&amp;'Base Calificada'!D8217</f>
        <v>201416U009</v>
      </c>
      <c r="B8216" t="str">
        <f>'Base Calificada'!U8217</f>
        <v>Social</v>
      </c>
    </row>
    <row r="8217" spans="1:2" x14ac:dyDescent="0.25">
      <c r="A8217" t="str">
        <f>'Base Calificada'!A8218&amp;'Base Calificada'!D8218</f>
        <v>201416U010</v>
      </c>
      <c r="B8217" t="str">
        <f>'Base Calificada'!U8218</f>
        <v>Social</v>
      </c>
    </row>
    <row r="8218" spans="1:2" x14ac:dyDescent="0.25">
      <c r="A8218" t="str">
        <f>'Base Calificada'!A8219&amp;'Base Calificada'!D8219</f>
        <v>201416U012</v>
      </c>
      <c r="B8218" t="str">
        <f>'Base Calificada'!U8219</f>
        <v>Social</v>
      </c>
    </row>
    <row r="8219" spans="1:2" x14ac:dyDescent="0.25">
      <c r="A8219" t="str">
        <f>'Base Calificada'!A8220&amp;'Base Calificada'!D8220</f>
        <v>201416U015</v>
      </c>
      <c r="B8219" t="str">
        <f>'Base Calificada'!U8220</f>
        <v>Social</v>
      </c>
    </row>
    <row r="8220" spans="1:2" x14ac:dyDescent="0.25">
      <c r="A8220" t="str">
        <f>'Base Calificada'!A8221&amp;'Base Calificada'!D8221</f>
        <v>201416U019</v>
      </c>
      <c r="B8220" t="str">
        <f>'Base Calificada'!U8221</f>
        <v>Social</v>
      </c>
    </row>
    <row r="8221" spans="1:2" x14ac:dyDescent="0.25">
      <c r="A8221" t="str">
        <f>'Base Calificada'!A8222&amp;'Base Calificada'!D8222</f>
        <v>201416U020</v>
      </c>
      <c r="B8221" t="str">
        <f>'Base Calificada'!U8222</f>
        <v>Social</v>
      </c>
    </row>
    <row r="8222" spans="1:2" x14ac:dyDescent="0.25">
      <c r="A8222" t="str">
        <f>'Base Calificada'!A8223&amp;'Base Calificada'!D8223</f>
        <v>201416U021</v>
      </c>
      <c r="B8222" t="str">
        <f>'Base Calificada'!U8223</f>
        <v>Social</v>
      </c>
    </row>
    <row r="8223" spans="1:2" x14ac:dyDescent="0.25">
      <c r="A8223" t="str">
        <f>'Base Calificada'!A8224&amp;'Base Calificada'!D8224</f>
        <v>201416U022</v>
      </c>
      <c r="B8223" t="str">
        <f>'Base Calificada'!U8224</f>
        <v>Social</v>
      </c>
    </row>
    <row r="8224" spans="1:2" x14ac:dyDescent="0.25">
      <c r="A8224" t="str">
        <f>'Base Calificada'!A8225&amp;'Base Calificada'!D8225</f>
        <v>201416U024</v>
      </c>
      <c r="B8224" t="str">
        <f>'Base Calificada'!U8225</f>
        <v>Social</v>
      </c>
    </row>
    <row r="8225" spans="1:2" x14ac:dyDescent="0.25">
      <c r="A8225" t="str">
        <f>'Base Calificada'!A8226&amp;'Base Calificada'!D8226</f>
        <v>201416U025</v>
      </c>
      <c r="B8225" t="str">
        <f>'Base Calificada'!U8226</f>
        <v>Social</v>
      </c>
    </row>
    <row r="8226" spans="1:2" x14ac:dyDescent="0.25">
      <c r="A8226" t="str">
        <f>'Base Calificada'!A8227&amp;'Base Calificada'!D8227</f>
        <v>201416U028</v>
      </c>
      <c r="B8226" t="str">
        <f>'Base Calificada'!U8227</f>
        <v>Social</v>
      </c>
    </row>
    <row r="8227" spans="1:2" x14ac:dyDescent="0.25">
      <c r="A8227" t="str">
        <f>'Base Calificada'!A8228&amp;'Base Calificada'!D8228</f>
        <v>201416U029</v>
      </c>
      <c r="B8227" t="str">
        <f>'Base Calificada'!U8228</f>
        <v>Social</v>
      </c>
    </row>
    <row r="8228" spans="1:2" x14ac:dyDescent="0.25">
      <c r="A8228" t="str">
        <f>'Base Calificada'!A8229&amp;'Base Calificada'!D8229</f>
        <v>201416U030</v>
      </c>
      <c r="B8228" t="str">
        <f>'Base Calificada'!U8229</f>
        <v>Social</v>
      </c>
    </row>
    <row r="8229" spans="1:2" x14ac:dyDescent="0.25">
      <c r="A8229" t="str">
        <f>'Base Calificada'!A8230&amp;'Base Calificada'!D8230</f>
        <v>201416U031</v>
      </c>
      <c r="B8229" t="str">
        <f>'Base Calificada'!U8230</f>
        <v>Social</v>
      </c>
    </row>
    <row r="8230" spans="1:2" x14ac:dyDescent="0.25">
      <c r="A8230" t="str">
        <f>'Base Calificada'!A8231&amp;'Base Calificada'!D8231</f>
        <v>201416U032</v>
      </c>
      <c r="B8230" t="str">
        <f>'Base Calificada'!U8231</f>
        <v>Social</v>
      </c>
    </row>
    <row r="8231" spans="1:2" x14ac:dyDescent="0.25">
      <c r="A8231" t="str">
        <f>'Base Calificada'!A8232&amp;'Base Calificada'!D8232</f>
        <v>201416U034</v>
      </c>
      <c r="B8231" t="str">
        <f>'Base Calificada'!U8232</f>
        <v>Social</v>
      </c>
    </row>
    <row r="8232" spans="1:2" x14ac:dyDescent="0.25">
      <c r="A8232" t="str">
        <f>'Base Calificada'!A8233&amp;'Base Calificada'!D8233</f>
        <v>201416U035</v>
      </c>
      <c r="B8232" t="str">
        <f>'Base Calificada'!U8233</f>
        <v>Social</v>
      </c>
    </row>
    <row r="8233" spans="1:2" x14ac:dyDescent="0.25">
      <c r="A8233" t="str">
        <f>'Base Calificada'!A8234&amp;'Base Calificada'!D8234</f>
        <v>201416U036</v>
      </c>
      <c r="B8233" t="str">
        <f>'Base Calificada'!U8234</f>
        <v>Social</v>
      </c>
    </row>
    <row r="8234" spans="1:2" x14ac:dyDescent="0.25">
      <c r="A8234" t="str">
        <f>'Base Calificada'!A8235&amp;'Base Calificada'!D8235</f>
        <v>201416U037</v>
      </c>
      <c r="B8234" t="str">
        <f>'Base Calificada'!U8235</f>
        <v>Social</v>
      </c>
    </row>
    <row r="8235" spans="1:2" x14ac:dyDescent="0.25">
      <c r="A8235" t="str">
        <f>'Base Calificada'!A8236&amp;'Base Calificada'!D8236</f>
        <v>201416U038</v>
      </c>
      <c r="B8235" t="str">
        <f>'Base Calificada'!U8236</f>
        <v>Social</v>
      </c>
    </row>
    <row r="8236" spans="1:2" x14ac:dyDescent="0.25">
      <c r="A8236" t="str">
        <f>'Base Calificada'!A8237&amp;'Base Calificada'!D8237</f>
        <v>201417E002</v>
      </c>
      <c r="B8236" t="str">
        <f>'Base Calificada'!U8237</f>
        <v>No social</v>
      </c>
    </row>
    <row r="8237" spans="1:2" x14ac:dyDescent="0.25">
      <c r="A8237" t="str">
        <f>'Base Calificada'!A8238&amp;'Base Calificada'!D8238</f>
        <v>201417E003</v>
      </c>
      <c r="B8237" t="str">
        <f>'Base Calificada'!U8238</f>
        <v>No social</v>
      </c>
    </row>
    <row r="8238" spans="1:2" x14ac:dyDescent="0.25">
      <c r="A8238" t="str">
        <f>'Base Calificada'!A8239&amp;'Base Calificada'!D8239</f>
        <v>201417E006</v>
      </c>
      <c r="B8238" t="str">
        <f>'Base Calificada'!U8239</f>
        <v>No social</v>
      </c>
    </row>
    <row r="8239" spans="1:2" x14ac:dyDescent="0.25">
      <c r="A8239" t="str">
        <f>'Base Calificada'!A8240&amp;'Base Calificada'!D8240</f>
        <v>201417E008</v>
      </c>
      <c r="B8239" t="str">
        <f>'Base Calificada'!U8240</f>
        <v>No social</v>
      </c>
    </row>
    <row r="8240" spans="1:2" x14ac:dyDescent="0.25">
      <c r="A8240" t="str">
        <f>'Base Calificada'!A8241&amp;'Base Calificada'!D8241</f>
        <v>201417E009</v>
      </c>
      <c r="B8240" t="str">
        <f>'Base Calificada'!U8241</f>
        <v>No social</v>
      </c>
    </row>
    <row r="8241" spans="1:2" x14ac:dyDescent="0.25">
      <c r="A8241" t="str">
        <f>'Base Calificada'!A8242&amp;'Base Calificada'!D8242</f>
        <v>201417E010</v>
      </c>
      <c r="B8241" t="str">
        <f>'Base Calificada'!U8242</f>
        <v>No social</v>
      </c>
    </row>
    <row r="8242" spans="1:2" x14ac:dyDescent="0.25">
      <c r="A8242" t="str">
        <f>'Base Calificada'!A8243&amp;'Base Calificada'!D8243</f>
        <v>201417E011</v>
      </c>
      <c r="B8242" t="str">
        <f>'Base Calificada'!U8243</f>
        <v>No social</v>
      </c>
    </row>
    <row r="8243" spans="1:2" x14ac:dyDescent="0.25">
      <c r="A8243" t="str">
        <f>'Base Calificada'!A8244&amp;'Base Calificada'!D8244</f>
        <v>201417E012</v>
      </c>
      <c r="B8243" t="str">
        <f>'Base Calificada'!U8244</f>
        <v>No social</v>
      </c>
    </row>
    <row r="8244" spans="1:2" x14ac:dyDescent="0.25">
      <c r="A8244" t="str">
        <f>'Base Calificada'!A8245&amp;'Base Calificada'!D8245</f>
        <v>201417E013</v>
      </c>
      <c r="B8244" t="str">
        <f>'Base Calificada'!U8245</f>
        <v>No social</v>
      </c>
    </row>
    <row r="8245" spans="1:2" x14ac:dyDescent="0.25">
      <c r="A8245" t="str">
        <f>'Base Calificada'!A8246&amp;'Base Calificada'!D8246</f>
        <v>201417K022</v>
      </c>
      <c r="B8245" t="str">
        <f>'Base Calificada'!U8246</f>
        <v>No social</v>
      </c>
    </row>
    <row r="8246" spans="1:2" x14ac:dyDescent="0.25">
      <c r="A8246" t="str">
        <f>'Base Calificada'!A8247&amp;'Base Calificada'!D8247</f>
        <v>201417K027</v>
      </c>
      <c r="B8246" t="str">
        <f>'Base Calificada'!U8247</f>
        <v>No social</v>
      </c>
    </row>
    <row r="8247" spans="1:2" x14ac:dyDescent="0.25">
      <c r="A8247" t="str">
        <f>'Base Calificada'!A8248&amp;'Base Calificada'!D8248</f>
        <v>201417K028</v>
      </c>
      <c r="B8247" t="str">
        <f>'Base Calificada'!U8248</f>
        <v>No social</v>
      </c>
    </row>
    <row r="8248" spans="1:2" x14ac:dyDescent="0.25">
      <c r="A8248" t="str">
        <f>'Base Calificada'!A8249&amp;'Base Calificada'!D8249</f>
        <v>201417M001</v>
      </c>
      <c r="B8248" t="str">
        <f>'Base Calificada'!U8249</f>
        <v>No social</v>
      </c>
    </row>
    <row r="8249" spans="1:2" x14ac:dyDescent="0.25">
      <c r="A8249" t="str">
        <f>'Base Calificada'!A8250&amp;'Base Calificada'!D8250</f>
        <v>201417O001</v>
      </c>
      <c r="B8249" t="str">
        <f>'Base Calificada'!U8250</f>
        <v>No social</v>
      </c>
    </row>
    <row r="8250" spans="1:2" x14ac:dyDescent="0.25">
      <c r="A8250" t="str">
        <f>'Base Calificada'!A8251&amp;'Base Calificada'!D8251</f>
        <v>201417R099</v>
      </c>
      <c r="B8250" t="str">
        <f>'Base Calificada'!U8251</f>
        <v>No social</v>
      </c>
    </row>
    <row r="8251" spans="1:2" x14ac:dyDescent="0.25">
      <c r="A8251" t="str">
        <f>'Base Calificada'!A8252&amp;'Base Calificada'!D8252</f>
        <v>201418B001</v>
      </c>
      <c r="B8251" t="str">
        <f>'Base Calificada'!U8252</f>
        <v>No social</v>
      </c>
    </row>
    <row r="8252" spans="1:2" x14ac:dyDescent="0.25">
      <c r="A8252" t="str">
        <f>'Base Calificada'!A8253&amp;'Base Calificada'!D8253</f>
        <v>201418E003</v>
      </c>
      <c r="B8252" t="str">
        <f>'Base Calificada'!U8253</f>
        <v>No social</v>
      </c>
    </row>
    <row r="8253" spans="1:2" x14ac:dyDescent="0.25">
      <c r="A8253" t="str">
        <f>'Base Calificada'!A8254&amp;'Base Calificada'!D8254</f>
        <v>201418E004</v>
      </c>
      <c r="B8253" t="str">
        <f>'Base Calificada'!U8254</f>
        <v>No social</v>
      </c>
    </row>
    <row r="8254" spans="1:2" x14ac:dyDescent="0.25">
      <c r="A8254" t="str">
        <f>'Base Calificada'!A8255&amp;'Base Calificada'!D8255</f>
        <v>201418E005</v>
      </c>
      <c r="B8254" t="str">
        <f>'Base Calificada'!U8255</f>
        <v>No social</v>
      </c>
    </row>
    <row r="8255" spans="1:2" x14ac:dyDescent="0.25">
      <c r="A8255" t="str">
        <f>'Base Calificada'!A8256&amp;'Base Calificada'!D8256</f>
        <v>201418E009</v>
      </c>
      <c r="B8255" t="str">
        <f>'Base Calificada'!U8256</f>
        <v>Social</v>
      </c>
    </row>
    <row r="8256" spans="1:2" x14ac:dyDescent="0.25">
      <c r="A8256" t="str">
        <f>'Base Calificada'!A8257&amp;'Base Calificada'!D8257</f>
        <v>201418E016</v>
      </c>
      <c r="B8256" t="str">
        <f>'Base Calificada'!U8257</f>
        <v>No social</v>
      </c>
    </row>
    <row r="8257" spans="1:2" x14ac:dyDescent="0.25">
      <c r="A8257" t="str">
        <f>'Base Calificada'!A8258&amp;'Base Calificada'!D8258</f>
        <v>201418E204</v>
      </c>
      <c r="B8257" t="str">
        <f>'Base Calificada'!U8258</f>
        <v>No social</v>
      </c>
    </row>
    <row r="8258" spans="1:2" x14ac:dyDescent="0.25">
      <c r="A8258" t="str">
        <f>'Base Calificada'!A8259&amp;'Base Calificada'!D8259</f>
        <v>201418E561</v>
      </c>
      <c r="B8258" t="str">
        <f>'Base Calificada'!U8259</f>
        <v>No social</v>
      </c>
    </row>
    <row r="8259" spans="1:2" x14ac:dyDescent="0.25">
      <c r="A8259" t="str">
        <f>'Base Calificada'!A8260&amp;'Base Calificada'!D8260</f>
        <v>201418E563</v>
      </c>
      <c r="B8259" t="str">
        <f>'Base Calificada'!U8260</f>
        <v>No social</v>
      </c>
    </row>
    <row r="8260" spans="1:2" x14ac:dyDescent="0.25">
      <c r="A8260" t="str">
        <f>'Base Calificada'!A8261&amp;'Base Calificada'!D8261</f>
        <v>201418F012</v>
      </c>
      <c r="B8260" t="str">
        <f>'Base Calificada'!U8261</f>
        <v>Social</v>
      </c>
    </row>
    <row r="8261" spans="1:2" x14ac:dyDescent="0.25">
      <c r="A8261" t="str">
        <f>'Base Calificada'!A8262&amp;'Base Calificada'!D8262</f>
        <v>201418G001</v>
      </c>
      <c r="B8261" t="str">
        <f>'Base Calificada'!U8262</f>
        <v>Social</v>
      </c>
    </row>
    <row r="8262" spans="1:2" x14ac:dyDescent="0.25">
      <c r="A8262" t="str">
        <f>'Base Calificada'!A8263&amp;'Base Calificada'!D8263</f>
        <v>201418G002</v>
      </c>
      <c r="B8262" t="str">
        <f>'Base Calificada'!U8263</f>
        <v>Social</v>
      </c>
    </row>
    <row r="8263" spans="1:2" x14ac:dyDescent="0.25">
      <c r="A8263" t="str">
        <f>'Base Calificada'!A8264&amp;'Base Calificada'!D8264</f>
        <v>201418G003</v>
      </c>
      <c r="B8263" t="str">
        <f>'Base Calificada'!U8264</f>
        <v>Social</v>
      </c>
    </row>
    <row r="8264" spans="1:2" x14ac:dyDescent="0.25">
      <c r="A8264" t="str">
        <f>'Base Calificada'!A8265&amp;'Base Calificada'!D8265</f>
        <v>201418G004</v>
      </c>
      <c r="B8264" t="str">
        <f>'Base Calificada'!U8265</f>
        <v>Social</v>
      </c>
    </row>
    <row r="8265" spans="1:2" x14ac:dyDescent="0.25">
      <c r="A8265" t="str">
        <f>'Base Calificada'!A8266&amp;'Base Calificada'!D8266</f>
        <v>201418G006</v>
      </c>
      <c r="B8265" t="str">
        <f>'Base Calificada'!U8266</f>
        <v>Social</v>
      </c>
    </row>
    <row r="8266" spans="1:2" x14ac:dyDescent="0.25">
      <c r="A8266" t="str">
        <f>'Base Calificada'!A8267&amp;'Base Calificada'!D8267</f>
        <v>201418G007</v>
      </c>
      <c r="B8266" t="str">
        <f>'Base Calificada'!U8267</f>
        <v>Social</v>
      </c>
    </row>
    <row r="8267" spans="1:2" x14ac:dyDescent="0.25">
      <c r="A8267" t="str">
        <f>'Base Calificada'!A8268&amp;'Base Calificada'!D8268</f>
        <v>201418M001</v>
      </c>
      <c r="B8267" t="str">
        <f>'Base Calificada'!U8268</f>
        <v>No social</v>
      </c>
    </row>
    <row r="8268" spans="1:2" x14ac:dyDescent="0.25">
      <c r="A8268" t="str">
        <f>'Base Calificada'!A8269&amp;'Base Calificada'!D8269</f>
        <v>201418O001</v>
      </c>
      <c r="B8268" t="str">
        <f>'Base Calificada'!U8269</f>
        <v>No social</v>
      </c>
    </row>
    <row r="8269" spans="1:2" x14ac:dyDescent="0.25">
      <c r="A8269" t="str">
        <f>'Base Calificada'!A8270&amp;'Base Calificada'!D8270</f>
        <v>201418P001</v>
      </c>
      <c r="B8269" t="str">
        <f>'Base Calificada'!U8270</f>
        <v>Social</v>
      </c>
    </row>
    <row r="8270" spans="1:2" x14ac:dyDescent="0.25">
      <c r="A8270" t="str">
        <f>'Base Calificada'!A8271&amp;'Base Calificada'!D8271</f>
        <v>201418P002</v>
      </c>
      <c r="B8270" t="str">
        <f>'Base Calificada'!U8271</f>
        <v>No social</v>
      </c>
    </row>
    <row r="8271" spans="1:2" x14ac:dyDescent="0.25">
      <c r="A8271" t="str">
        <f>'Base Calificada'!A8272&amp;'Base Calificada'!D8272</f>
        <v>201418P003</v>
      </c>
      <c r="B8271" t="str">
        <f>'Base Calificada'!U8272</f>
        <v>No social</v>
      </c>
    </row>
    <row r="8272" spans="1:2" x14ac:dyDescent="0.25">
      <c r="A8272" t="str">
        <f>'Base Calificada'!A8273&amp;'Base Calificada'!D8273</f>
        <v>201418P007</v>
      </c>
      <c r="B8272" t="str">
        <f>'Base Calificada'!U8273</f>
        <v>Social</v>
      </c>
    </row>
    <row r="8273" spans="1:2" x14ac:dyDescent="0.25">
      <c r="A8273" t="str">
        <f>'Base Calificada'!A8274&amp;'Base Calificada'!D8274</f>
        <v>201418P008</v>
      </c>
      <c r="B8273" t="str">
        <f>'Base Calificada'!U8274</f>
        <v>Social</v>
      </c>
    </row>
    <row r="8274" spans="1:2" x14ac:dyDescent="0.25">
      <c r="A8274" t="str">
        <f>'Base Calificada'!A8275&amp;'Base Calificada'!D8275</f>
        <v>201418R002</v>
      </c>
      <c r="B8274" t="str">
        <f>'Base Calificada'!U8275</f>
        <v>Social</v>
      </c>
    </row>
    <row r="8275" spans="1:2" x14ac:dyDescent="0.25">
      <c r="A8275" t="str">
        <f>'Base Calificada'!A8276&amp;'Base Calificada'!D8276</f>
        <v>201418R003</v>
      </c>
      <c r="B8275" t="str">
        <f>'Base Calificada'!U8276</f>
        <v>Social</v>
      </c>
    </row>
    <row r="8276" spans="1:2" x14ac:dyDescent="0.25">
      <c r="A8276" t="str">
        <f>'Base Calificada'!A8277&amp;'Base Calificada'!D8277</f>
        <v>201418R004</v>
      </c>
      <c r="B8276" t="str">
        <f>'Base Calificada'!U8277</f>
        <v>Social</v>
      </c>
    </row>
    <row r="8277" spans="1:2" x14ac:dyDescent="0.25">
      <c r="A8277" t="str">
        <f>'Base Calificada'!A8278&amp;'Base Calificada'!D8278</f>
        <v>201418R099</v>
      </c>
      <c r="B8277" t="str">
        <f>'Base Calificada'!U8278</f>
        <v>Social</v>
      </c>
    </row>
    <row r="8278" spans="1:2" x14ac:dyDescent="0.25">
      <c r="A8278" t="str">
        <f>'Base Calificada'!A8279&amp;'Base Calificada'!D8279</f>
        <v>201419J006</v>
      </c>
      <c r="B8278" t="str">
        <f>'Base Calificada'!U8279</f>
        <v>Social</v>
      </c>
    </row>
    <row r="8279" spans="1:2" x14ac:dyDescent="0.25">
      <c r="A8279" t="str">
        <f>'Base Calificada'!A8280&amp;'Base Calificada'!D8280</f>
        <v>201419J008</v>
      </c>
      <c r="B8279" t="str">
        <f>'Base Calificada'!U8280</f>
        <v>Social</v>
      </c>
    </row>
    <row r="8280" spans="1:2" x14ac:dyDescent="0.25">
      <c r="A8280" t="str">
        <f>'Base Calificada'!A8281&amp;'Base Calificada'!D8281</f>
        <v>201419J009</v>
      </c>
      <c r="B8280" t="str">
        <f>'Base Calificada'!U8281</f>
        <v>Social</v>
      </c>
    </row>
    <row r="8281" spans="1:2" x14ac:dyDescent="0.25">
      <c r="A8281" t="str">
        <f>'Base Calificada'!A8282&amp;'Base Calificada'!D8282</f>
        <v>201419J011</v>
      </c>
      <c r="B8281" t="str">
        <f>'Base Calificada'!U8282</f>
        <v>Social</v>
      </c>
    </row>
    <row r="8282" spans="1:2" x14ac:dyDescent="0.25">
      <c r="A8282" t="str">
        <f>'Base Calificada'!A8283&amp;'Base Calificada'!D8283</f>
        <v>201419J012</v>
      </c>
      <c r="B8282" t="str">
        <f>'Base Calificada'!U8283</f>
        <v>Social</v>
      </c>
    </row>
    <row r="8283" spans="1:2" x14ac:dyDescent="0.25">
      <c r="A8283" t="str">
        <f>'Base Calificada'!A8284&amp;'Base Calificada'!D8284</f>
        <v>201419J014</v>
      </c>
      <c r="B8283" t="str">
        <f>'Base Calificada'!U8284</f>
        <v>Social</v>
      </c>
    </row>
    <row r="8284" spans="1:2" x14ac:dyDescent="0.25">
      <c r="A8284" t="str">
        <f>'Base Calificada'!A8285&amp;'Base Calificada'!D8285</f>
        <v>201419J017</v>
      </c>
      <c r="B8284" t="str">
        <f>'Base Calificada'!U8285</f>
        <v>Social</v>
      </c>
    </row>
    <row r="8285" spans="1:2" x14ac:dyDescent="0.25">
      <c r="A8285" t="str">
        <f>'Base Calificada'!A8286&amp;'Base Calificada'!D8286</f>
        <v>201419J021</v>
      </c>
      <c r="B8285" t="str">
        <f>'Base Calificada'!U8286</f>
        <v>Social</v>
      </c>
    </row>
    <row r="8286" spans="1:2" x14ac:dyDescent="0.25">
      <c r="A8286" t="str">
        <f>'Base Calificada'!A8287&amp;'Base Calificada'!D8287</f>
        <v>201419J022</v>
      </c>
      <c r="B8286" t="str">
        <f>'Base Calificada'!U8287</f>
        <v>Social</v>
      </c>
    </row>
    <row r="8287" spans="1:2" x14ac:dyDescent="0.25">
      <c r="A8287" t="str">
        <f>'Base Calificada'!A8288&amp;'Base Calificada'!D8288</f>
        <v>201419J025</v>
      </c>
      <c r="B8287" t="str">
        <f>'Base Calificada'!U8288</f>
        <v>Social</v>
      </c>
    </row>
    <row r="8288" spans="1:2" x14ac:dyDescent="0.25">
      <c r="A8288" t="str">
        <f>'Base Calificada'!A8289&amp;'Base Calificada'!D8289</f>
        <v>201419J026</v>
      </c>
      <c r="B8288" t="str">
        <f>'Base Calificada'!U8289</f>
        <v>Social</v>
      </c>
    </row>
    <row r="8289" spans="1:2" x14ac:dyDescent="0.25">
      <c r="A8289" t="str">
        <f>'Base Calificada'!A8290&amp;'Base Calificada'!D8290</f>
        <v>201419R010</v>
      </c>
      <c r="B8289" t="str">
        <f>'Base Calificada'!U8290</f>
        <v>Social</v>
      </c>
    </row>
    <row r="8290" spans="1:2" x14ac:dyDescent="0.25">
      <c r="A8290" t="str">
        <f>'Base Calificada'!A8291&amp;'Base Calificada'!D8291</f>
        <v>201419R013</v>
      </c>
      <c r="B8290" t="str">
        <f>'Base Calificada'!U8291</f>
        <v>Social</v>
      </c>
    </row>
    <row r="8291" spans="1:2" x14ac:dyDescent="0.25">
      <c r="A8291" t="str">
        <f>'Base Calificada'!A8292&amp;'Base Calificada'!D8292</f>
        <v>201419R015</v>
      </c>
      <c r="B8291" t="str">
        <f>'Base Calificada'!U8292</f>
        <v>Social</v>
      </c>
    </row>
    <row r="8292" spans="1:2" x14ac:dyDescent="0.25">
      <c r="A8292" t="str">
        <f>'Base Calificada'!A8293&amp;'Base Calificada'!D8293</f>
        <v>201419R018</v>
      </c>
      <c r="B8292" t="str">
        <f>'Base Calificada'!U8293</f>
        <v>Social</v>
      </c>
    </row>
    <row r="8293" spans="1:2" x14ac:dyDescent="0.25">
      <c r="A8293" t="str">
        <f>'Base Calificada'!A8294&amp;'Base Calificada'!D8294</f>
        <v>201419R023</v>
      </c>
      <c r="B8293" t="str">
        <f>'Base Calificada'!U8294</f>
        <v>Social</v>
      </c>
    </row>
    <row r="8294" spans="1:2" x14ac:dyDescent="0.25">
      <c r="A8294" t="str">
        <f>'Base Calificada'!A8295&amp;'Base Calificada'!D8295</f>
        <v>201419R027</v>
      </c>
      <c r="B8294" t="str">
        <f>'Base Calificada'!U8295</f>
        <v>Social</v>
      </c>
    </row>
    <row r="8295" spans="1:2" x14ac:dyDescent="0.25">
      <c r="A8295" t="str">
        <f>'Base Calificada'!A8296&amp;'Base Calificada'!D8296</f>
        <v>201419R028</v>
      </c>
      <c r="B8295" t="str">
        <f>'Base Calificada'!U8296</f>
        <v>Social</v>
      </c>
    </row>
    <row r="8296" spans="1:2" x14ac:dyDescent="0.25">
      <c r="A8296" t="str">
        <f>'Base Calificada'!A8297&amp;'Base Calificada'!D8297</f>
        <v>201419R029</v>
      </c>
      <c r="B8296" t="str">
        <f>'Base Calificada'!U8297</f>
        <v>Social</v>
      </c>
    </row>
    <row r="8297" spans="1:2" x14ac:dyDescent="0.25">
      <c r="A8297" t="str">
        <f>'Base Calificada'!A8298&amp;'Base Calificada'!D8298</f>
        <v>201419S038</v>
      </c>
      <c r="B8297" t="str">
        <f>'Base Calificada'!U8298</f>
        <v>Social</v>
      </c>
    </row>
    <row r="8298" spans="1:2" x14ac:dyDescent="0.25">
      <c r="A8298" t="str">
        <f>'Base Calificada'!A8299&amp;'Base Calificada'!D8299</f>
        <v>201419T001</v>
      </c>
      <c r="B8298" t="str">
        <f>'Base Calificada'!U8299</f>
        <v>Social</v>
      </c>
    </row>
    <row r="8299" spans="1:2" x14ac:dyDescent="0.25">
      <c r="A8299" t="str">
        <f>'Base Calificada'!A8300&amp;'Base Calificada'!D8300</f>
        <v>201419T002</v>
      </c>
      <c r="B8299" t="str">
        <f>'Base Calificada'!U8300</f>
        <v>Social</v>
      </c>
    </row>
    <row r="8300" spans="1:2" x14ac:dyDescent="0.25">
      <c r="A8300" t="str">
        <f>'Base Calificada'!A8301&amp;'Base Calificada'!D8301</f>
        <v>201419T003</v>
      </c>
      <c r="B8300" t="str">
        <f>'Base Calificada'!U8301</f>
        <v>Social</v>
      </c>
    </row>
    <row r="8301" spans="1:2" x14ac:dyDescent="0.25">
      <c r="A8301" t="str">
        <f>'Base Calificada'!A8302&amp;'Base Calificada'!D8302</f>
        <v>201419T005</v>
      </c>
      <c r="B8301" t="str">
        <f>'Base Calificada'!U8302</f>
        <v>Social</v>
      </c>
    </row>
    <row r="8302" spans="1:2" x14ac:dyDescent="0.25">
      <c r="A8302" t="str">
        <f>'Base Calificada'!A8303&amp;'Base Calificada'!D8303</f>
        <v>201419T006</v>
      </c>
      <c r="B8302" t="str">
        <f>'Base Calificada'!U8303</f>
        <v>Social</v>
      </c>
    </row>
    <row r="8303" spans="1:2" x14ac:dyDescent="0.25">
      <c r="A8303" t="str">
        <f>'Base Calificada'!A8304&amp;'Base Calificada'!D8304</f>
        <v>201419U001</v>
      </c>
      <c r="B8303" t="str">
        <f>'Base Calificada'!U8304</f>
        <v>Social</v>
      </c>
    </row>
    <row r="8304" spans="1:2" x14ac:dyDescent="0.25">
      <c r="A8304" t="str">
        <f>'Base Calificada'!A8305&amp;'Base Calificada'!D8305</f>
        <v>201419U002</v>
      </c>
      <c r="B8304" t="str">
        <f>'Base Calificada'!U8305</f>
        <v>Social</v>
      </c>
    </row>
    <row r="8305" spans="1:2" x14ac:dyDescent="0.25">
      <c r="A8305" t="str">
        <f>'Base Calificada'!A8306&amp;'Base Calificada'!D8306</f>
        <v>201420B004</v>
      </c>
      <c r="B8305" t="str">
        <f>'Base Calificada'!U8306</f>
        <v>Social</v>
      </c>
    </row>
    <row r="8306" spans="1:2" x14ac:dyDescent="0.25">
      <c r="A8306" t="str">
        <f>'Base Calificada'!A8307&amp;'Base Calificada'!D8307</f>
        <v>201420E003</v>
      </c>
      <c r="B8306" t="str">
        <f>'Base Calificada'!U8307</f>
        <v>Social</v>
      </c>
    </row>
    <row r="8307" spans="1:2" x14ac:dyDescent="0.25">
      <c r="A8307" t="str">
        <f>'Base Calificada'!A8308&amp;'Base Calificada'!D8308</f>
        <v>201420E016</v>
      </c>
      <c r="B8307" t="str">
        <f>'Base Calificada'!U8308</f>
        <v>Social</v>
      </c>
    </row>
    <row r="8308" spans="1:2" x14ac:dyDescent="0.25">
      <c r="A8308" t="str">
        <f>'Base Calificada'!A8309&amp;'Base Calificada'!D8309</f>
        <v>201420F001</v>
      </c>
      <c r="B8308" t="str">
        <f>'Base Calificada'!U8309</f>
        <v>Social</v>
      </c>
    </row>
    <row r="8309" spans="1:2" x14ac:dyDescent="0.25">
      <c r="A8309" t="str">
        <f>'Base Calificada'!A8310&amp;'Base Calificada'!D8310</f>
        <v>201420K025</v>
      </c>
      <c r="B8309" t="str">
        <f>'Base Calificada'!U8310</f>
        <v>No social</v>
      </c>
    </row>
    <row r="8310" spans="1:2" x14ac:dyDescent="0.25">
      <c r="A8310" t="str">
        <f>'Base Calificada'!A8311&amp;'Base Calificada'!D8311</f>
        <v>201420M001</v>
      </c>
      <c r="B8310" t="str">
        <f>'Base Calificada'!U8311</f>
        <v>No social</v>
      </c>
    </row>
    <row r="8311" spans="1:2" x14ac:dyDescent="0.25">
      <c r="A8311" t="str">
        <f>'Base Calificada'!A8312&amp;'Base Calificada'!D8312</f>
        <v>201420O001</v>
      </c>
      <c r="B8311" t="str">
        <f>'Base Calificada'!U8312</f>
        <v>No social</v>
      </c>
    </row>
    <row r="8312" spans="1:2" x14ac:dyDescent="0.25">
      <c r="A8312" t="str">
        <f>'Base Calificada'!A8313&amp;'Base Calificada'!D8313</f>
        <v>201420P002</v>
      </c>
      <c r="B8312" t="str">
        <f>'Base Calificada'!U8313</f>
        <v>Social</v>
      </c>
    </row>
    <row r="8313" spans="1:2" x14ac:dyDescent="0.25">
      <c r="A8313" t="str">
        <f>'Base Calificada'!A8314&amp;'Base Calificada'!D8314</f>
        <v>201420P003</v>
      </c>
      <c r="B8313" t="str">
        <f>'Base Calificada'!U8314</f>
        <v>Social</v>
      </c>
    </row>
    <row r="8314" spans="1:2" x14ac:dyDescent="0.25">
      <c r="A8314" t="str">
        <f>'Base Calificada'!A8315&amp;'Base Calificada'!D8315</f>
        <v>201420P004</v>
      </c>
      <c r="B8314" t="str">
        <f>'Base Calificada'!U8315</f>
        <v>Social</v>
      </c>
    </row>
    <row r="8315" spans="1:2" x14ac:dyDescent="0.25">
      <c r="A8315" t="str">
        <f>'Base Calificada'!A8316&amp;'Base Calificada'!D8316</f>
        <v>201420R009</v>
      </c>
      <c r="B8315" t="str">
        <f>'Base Calificada'!U8316</f>
        <v>Social</v>
      </c>
    </row>
    <row r="8316" spans="1:2" x14ac:dyDescent="0.25">
      <c r="A8316" t="str">
        <f>'Base Calificada'!A8317&amp;'Base Calificada'!D8317</f>
        <v>201420R099</v>
      </c>
      <c r="B8316" t="str">
        <f>'Base Calificada'!U8317</f>
        <v>Social</v>
      </c>
    </row>
    <row r="8317" spans="1:2" x14ac:dyDescent="0.25">
      <c r="A8317" t="str">
        <f>'Base Calificada'!A8318&amp;'Base Calificada'!D8318</f>
        <v>201420S052</v>
      </c>
      <c r="B8317" t="str">
        <f>'Base Calificada'!U8318</f>
        <v>Social</v>
      </c>
    </row>
    <row r="8318" spans="1:2" x14ac:dyDescent="0.25">
      <c r="A8318" t="str">
        <f>'Base Calificada'!A8319&amp;'Base Calificada'!D8319</f>
        <v>201420S053</v>
      </c>
      <c r="B8318" t="str">
        <f>'Base Calificada'!U8319</f>
        <v>Social</v>
      </c>
    </row>
    <row r="8319" spans="1:2" x14ac:dyDescent="0.25">
      <c r="A8319" t="str">
        <f>'Base Calificada'!A8320&amp;'Base Calificada'!D8320</f>
        <v>201420S054</v>
      </c>
      <c r="B8319" t="str">
        <f>'Base Calificada'!U8320</f>
        <v>Social</v>
      </c>
    </row>
    <row r="8320" spans="1:2" x14ac:dyDescent="0.25">
      <c r="A8320" t="str">
        <f>'Base Calificada'!A8321&amp;'Base Calificada'!D8321</f>
        <v>201420S057</v>
      </c>
      <c r="B8320" t="str">
        <f>'Base Calificada'!U8321</f>
        <v>Social</v>
      </c>
    </row>
    <row r="8321" spans="1:2" x14ac:dyDescent="0.25">
      <c r="A8321" t="str">
        <f>'Base Calificada'!A8322&amp;'Base Calificada'!D8322</f>
        <v>201420S061</v>
      </c>
      <c r="B8321" t="str">
        <f>'Base Calificada'!U8322</f>
        <v>Social</v>
      </c>
    </row>
    <row r="8322" spans="1:2" x14ac:dyDescent="0.25">
      <c r="A8322" t="str">
        <f>'Base Calificada'!A8323&amp;'Base Calificada'!D8323</f>
        <v>201420S065</v>
      </c>
      <c r="B8322" t="str">
        <f>'Base Calificada'!U8323</f>
        <v>Social</v>
      </c>
    </row>
    <row r="8323" spans="1:2" x14ac:dyDescent="0.25">
      <c r="A8323" t="str">
        <f>'Base Calificada'!A8324&amp;'Base Calificada'!D8324</f>
        <v>201420S070</v>
      </c>
      <c r="B8323" t="str">
        <f>'Base Calificada'!U8324</f>
        <v>Social</v>
      </c>
    </row>
    <row r="8324" spans="1:2" x14ac:dyDescent="0.25">
      <c r="A8324" t="str">
        <f>'Base Calificada'!A8325&amp;'Base Calificada'!D8325</f>
        <v>201420S071</v>
      </c>
      <c r="B8324" t="str">
        <f>'Base Calificada'!U8325</f>
        <v>Social</v>
      </c>
    </row>
    <row r="8325" spans="1:2" x14ac:dyDescent="0.25">
      <c r="A8325" t="str">
        <f>'Base Calificada'!A8326&amp;'Base Calificada'!D8326</f>
        <v>201420S072</v>
      </c>
      <c r="B8325" t="str">
        <f>'Base Calificada'!U8326</f>
        <v>Social</v>
      </c>
    </row>
    <row r="8326" spans="1:2" x14ac:dyDescent="0.25">
      <c r="A8326" t="str">
        <f>'Base Calificada'!A8327&amp;'Base Calificada'!D8327</f>
        <v>201420S118</v>
      </c>
      <c r="B8326" t="str">
        <f>'Base Calificada'!U8327</f>
        <v>Social</v>
      </c>
    </row>
    <row r="8327" spans="1:2" x14ac:dyDescent="0.25">
      <c r="A8327" t="str">
        <f>'Base Calificada'!A8328&amp;'Base Calificada'!D8328</f>
        <v>201420S155</v>
      </c>
      <c r="B8327" t="str">
        <f>'Base Calificada'!U8328</f>
        <v>Social</v>
      </c>
    </row>
    <row r="8328" spans="1:2" x14ac:dyDescent="0.25">
      <c r="A8328" t="str">
        <f>'Base Calificada'!A8329&amp;'Base Calificada'!D8329</f>
        <v>201420S174</v>
      </c>
      <c r="B8328" t="str">
        <f>'Base Calificada'!U8329</f>
        <v>Social</v>
      </c>
    </row>
    <row r="8329" spans="1:2" x14ac:dyDescent="0.25">
      <c r="A8329" t="str">
        <f>'Base Calificada'!A8330&amp;'Base Calificada'!D8330</f>
        <v>201420S176</v>
      </c>
      <c r="B8329" t="str">
        <f>'Base Calificada'!U8330</f>
        <v>Social</v>
      </c>
    </row>
    <row r="8330" spans="1:2" x14ac:dyDescent="0.25">
      <c r="A8330" t="str">
        <f>'Base Calificada'!A8331&amp;'Base Calificada'!D8331</f>
        <v>201420S216</v>
      </c>
      <c r="B8330" t="str">
        <f>'Base Calificada'!U8331</f>
        <v>Social</v>
      </c>
    </row>
    <row r="8331" spans="1:2" x14ac:dyDescent="0.25">
      <c r="A8331" t="str">
        <f>'Base Calificada'!A8332&amp;'Base Calificada'!D8332</f>
        <v>201420S241</v>
      </c>
      <c r="B8331" t="str">
        <f>'Base Calificada'!U8332</f>
        <v>Social</v>
      </c>
    </row>
    <row r="8332" spans="1:2" x14ac:dyDescent="0.25">
      <c r="A8332" t="str">
        <f>'Base Calificada'!A8333&amp;'Base Calificada'!D8333</f>
        <v>201420U008</v>
      </c>
      <c r="B8332" t="str">
        <f>'Base Calificada'!U8333</f>
        <v>Social</v>
      </c>
    </row>
    <row r="8333" spans="1:2" x14ac:dyDescent="0.25">
      <c r="A8333" t="str">
        <f>'Base Calificada'!A8334&amp;'Base Calificada'!D8334</f>
        <v>201420U009</v>
      </c>
      <c r="B8333" t="str">
        <f>'Base Calificada'!U8334</f>
        <v>Social</v>
      </c>
    </row>
    <row r="8334" spans="1:2" x14ac:dyDescent="0.25">
      <c r="A8334" t="str">
        <f>'Base Calificada'!A8335&amp;'Base Calificada'!D8335</f>
        <v>201421E005</v>
      </c>
      <c r="B8334" t="str">
        <f>'Base Calificada'!U8335</f>
        <v>No social</v>
      </c>
    </row>
    <row r="8335" spans="1:2" x14ac:dyDescent="0.25">
      <c r="A8335" t="str">
        <f>'Base Calificada'!A8336&amp;'Base Calificada'!D8336</f>
        <v>201421E007</v>
      </c>
      <c r="B8335" t="str">
        <f>'Base Calificada'!U8336</f>
        <v>Social</v>
      </c>
    </row>
    <row r="8336" spans="1:2" x14ac:dyDescent="0.25">
      <c r="A8336" t="str">
        <f>'Base Calificada'!A8337&amp;'Base Calificada'!D8337</f>
        <v>201421F001</v>
      </c>
      <c r="B8336" t="str">
        <f>'Base Calificada'!U8337</f>
        <v>Social</v>
      </c>
    </row>
    <row r="8337" spans="1:2" x14ac:dyDescent="0.25">
      <c r="A8337" t="str">
        <f>'Base Calificada'!A8338&amp;'Base Calificada'!D8338</f>
        <v>201421F002</v>
      </c>
      <c r="B8337" t="str">
        <f>'Base Calificada'!U8338</f>
        <v>No social</v>
      </c>
    </row>
    <row r="8338" spans="1:2" x14ac:dyDescent="0.25">
      <c r="A8338" t="str">
        <f>'Base Calificada'!A8339&amp;'Base Calificada'!D8339</f>
        <v>201421F003</v>
      </c>
      <c r="B8338" t="str">
        <f>'Base Calificada'!U8339</f>
        <v>Social</v>
      </c>
    </row>
    <row r="8339" spans="1:2" x14ac:dyDescent="0.25">
      <c r="A8339" t="str">
        <f>'Base Calificada'!A8340&amp;'Base Calificada'!D8340</f>
        <v>201421F004</v>
      </c>
      <c r="B8339" t="str">
        <f>'Base Calificada'!U8340</f>
        <v>No social</v>
      </c>
    </row>
    <row r="8340" spans="1:2" x14ac:dyDescent="0.25">
      <c r="A8340" t="str">
        <f>'Base Calificada'!A8341&amp;'Base Calificada'!D8341</f>
        <v>201421G001</v>
      </c>
      <c r="B8340" t="str">
        <f>'Base Calificada'!U8341</f>
        <v>Social</v>
      </c>
    </row>
    <row r="8341" spans="1:2" x14ac:dyDescent="0.25">
      <c r="A8341" t="str">
        <f>'Base Calificada'!A8342&amp;'Base Calificada'!D8342</f>
        <v>201421K021</v>
      </c>
      <c r="B8341" t="str">
        <f>'Base Calificada'!U8342</f>
        <v>No social</v>
      </c>
    </row>
    <row r="8342" spans="1:2" x14ac:dyDescent="0.25">
      <c r="A8342" t="str">
        <f>'Base Calificada'!A8343&amp;'Base Calificada'!D8343</f>
        <v>201421K026</v>
      </c>
      <c r="B8342" t="str">
        <f>'Base Calificada'!U8343</f>
        <v>No social</v>
      </c>
    </row>
    <row r="8343" spans="1:2" x14ac:dyDescent="0.25">
      <c r="A8343" t="str">
        <f>'Base Calificada'!A8344&amp;'Base Calificada'!D8344</f>
        <v>201421K027</v>
      </c>
      <c r="B8343" t="str">
        <f>'Base Calificada'!U8344</f>
        <v>No social</v>
      </c>
    </row>
    <row r="8344" spans="1:2" x14ac:dyDescent="0.25">
      <c r="A8344" t="str">
        <f>'Base Calificada'!A8345&amp;'Base Calificada'!D8345</f>
        <v>201421K028</v>
      </c>
      <c r="B8344" t="str">
        <f>'Base Calificada'!U8345</f>
        <v>No social</v>
      </c>
    </row>
    <row r="8345" spans="1:2" x14ac:dyDescent="0.25">
      <c r="A8345" t="str">
        <f>'Base Calificada'!A8346&amp;'Base Calificada'!D8346</f>
        <v>201421M001</v>
      </c>
      <c r="B8345" t="str">
        <f>'Base Calificada'!U8346</f>
        <v>No social</v>
      </c>
    </row>
    <row r="8346" spans="1:2" x14ac:dyDescent="0.25">
      <c r="A8346" t="str">
        <f>'Base Calificada'!A8347&amp;'Base Calificada'!D8347</f>
        <v>201421O001</v>
      </c>
      <c r="B8346" t="str">
        <f>'Base Calificada'!U8347</f>
        <v>No social</v>
      </c>
    </row>
    <row r="8347" spans="1:2" x14ac:dyDescent="0.25">
      <c r="A8347" t="str">
        <f>'Base Calificada'!A8348&amp;'Base Calificada'!D8348</f>
        <v>201421P001</v>
      </c>
      <c r="B8347" t="str">
        <f>'Base Calificada'!U8348</f>
        <v>Social</v>
      </c>
    </row>
    <row r="8348" spans="1:2" x14ac:dyDescent="0.25">
      <c r="A8348" t="str">
        <f>'Base Calificada'!A8349&amp;'Base Calificada'!D8349</f>
        <v>201421P002</v>
      </c>
      <c r="B8348" t="str">
        <f>'Base Calificada'!U8349</f>
        <v>Social</v>
      </c>
    </row>
    <row r="8349" spans="1:2" x14ac:dyDescent="0.25">
      <c r="A8349" t="str">
        <f>'Base Calificada'!A8350&amp;'Base Calificada'!D8350</f>
        <v>201421R002</v>
      </c>
      <c r="B8349" t="str">
        <f>'Base Calificada'!U8350</f>
        <v>Social</v>
      </c>
    </row>
    <row r="8350" spans="1:2" x14ac:dyDescent="0.25">
      <c r="A8350" t="str">
        <f>'Base Calificada'!A8351&amp;'Base Calificada'!D8351</f>
        <v>201421R099</v>
      </c>
      <c r="B8350" t="str">
        <f>'Base Calificada'!U8351</f>
        <v>Social</v>
      </c>
    </row>
    <row r="8351" spans="1:2" x14ac:dyDescent="0.25">
      <c r="A8351" t="str">
        <f>'Base Calificada'!A8352&amp;'Base Calificada'!D8352</f>
        <v>201421S248</v>
      </c>
      <c r="B8351" t="str">
        <f>'Base Calificada'!U8352</f>
        <v>Social</v>
      </c>
    </row>
    <row r="8352" spans="1:2" x14ac:dyDescent="0.25">
      <c r="A8352" t="str">
        <f>'Base Calificada'!A8353&amp;'Base Calificada'!D8353</f>
        <v>201422M001</v>
      </c>
      <c r="B8352" t="str">
        <f>'Base Calificada'!U8353</f>
        <v>Social</v>
      </c>
    </row>
    <row r="8353" spans="1:2" x14ac:dyDescent="0.25">
      <c r="A8353" t="str">
        <f>'Base Calificada'!A8354&amp;'Base Calificada'!D8354</f>
        <v>201422M002</v>
      </c>
      <c r="B8353" t="str">
        <f>'Base Calificada'!U8354</f>
        <v>Social</v>
      </c>
    </row>
    <row r="8354" spans="1:2" x14ac:dyDescent="0.25">
      <c r="A8354" t="str">
        <f>'Base Calificada'!A8355&amp;'Base Calificada'!D8355</f>
        <v>201422O001</v>
      </c>
      <c r="B8354" t="str">
        <f>'Base Calificada'!U8355</f>
        <v>Social</v>
      </c>
    </row>
    <row r="8355" spans="1:2" x14ac:dyDescent="0.25">
      <c r="A8355" t="str">
        <f>'Base Calificada'!A8356&amp;'Base Calificada'!D8356</f>
        <v>201422P001</v>
      </c>
      <c r="B8355" t="str">
        <f>'Base Calificada'!U8356</f>
        <v>Social</v>
      </c>
    </row>
    <row r="8356" spans="1:2" x14ac:dyDescent="0.25">
      <c r="A8356" t="str">
        <f>'Base Calificada'!A8357&amp;'Base Calificada'!D8357</f>
        <v>201422R002</v>
      </c>
      <c r="B8356" t="str">
        <f>'Base Calificada'!U8357</f>
        <v>Social</v>
      </c>
    </row>
    <row r="8357" spans="1:2" x14ac:dyDescent="0.25">
      <c r="A8357" t="str">
        <f>'Base Calificada'!A8358&amp;'Base Calificada'!D8358</f>
        <v>201422R003</v>
      </c>
      <c r="B8357" t="str">
        <f>'Base Calificada'!U8358</f>
        <v>Social</v>
      </c>
    </row>
    <row r="8358" spans="1:2" x14ac:dyDescent="0.25">
      <c r="A8358" t="str">
        <f>'Base Calificada'!A8359&amp;'Base Calificada'!D8359</f>
        <v>201422R005</v>
      </c>
      <c r="B8358" t="str">
        <f>'Base Calificada'!U8359</f>
        <v>Social</v>
      </c>
    </row>
    <row r="8359" spans="1:2" x14ac:dyDescent="0.25">
      <c r="A8359" t="str">
        <f>'Base Calificada'!A8360&amp;'Base Calificada'!D8360</f>
        <v>201422R008</v>
      </c>
      <c r="B8359" t="str">
        <f>'Base Calificada'!U8360</f>
        <v>Social</v>
      </c>
    </row>
    <row r="8360" spans="1:2" x14ac:dyDescent="0.25">
      <c r="A8360" t="str">
        <f>'Base Calificada'!A8361&amp;'Base Calificada'!D8361</f>
        <v>201422R009</v>
      </c>
      <c r="B8360" t="str">
        <f>'Base Calificada'!U8361</f>
        <v>Social</v>
      </c>
    </row>
    <row r="8361" spans="1:2" x14ac:dyDescent="0.25">
      <c r="A8361" t="str">
        <f>'Base Calificada'!A8362&amp;'Base Calificada'!D8362</f>
        <v>201422R010</v>
      </c>
      <c r="B8361" t="str">
        <f>'Base Calificada'!U8362</f>
        <v>Social</v>
      </c>
    </row>
    <row r="8362" spans="1:2" x14ac:dyDescent="0.25">
      <c r="A8362" t="str">
        <f>'Base Calificada'!A8363&amp;'Base Calificada'!D8363</f>
        <v>201422R011</v>
      </c>
      <c r="B8362" t="str">
        <f>'Base Calificada'!U8363</f>
        <v>Social</v>
      </c>
    </row>
    <row r="8363" spans="1:2" x14ac:dyDescent="0.25">
      <c r="A8363" t="str">
        <f>'Base Calificada'!A8364&amp;'Base Calificada'!D8364</f>
        <v>201423N001</v>
      </c>
      <c r="B8363" t="str">
        <f>'Base Calificada'!U8364</f>
        <v>Social</v>
      </c>
    </row>
    <row r="8364" spans="1:2" x14ac:dyDescent="0.25">
      <c r="A8364" t="str">
        <f>'Base Calificada'!A8365&amp;'Base Calificada'!D8365</f>
        <v>201423N002</v>
      </c>
      <c r="B8364" t="str">
        <f>'Base Calificada'!U8365</f>
        <v>Social</v>
      </c>
    </row>
    <row r="8365" spans="1:2" x14ac:dyDescent="0.25">
      <c r="A8365" t="str">
        <f>'Base Calificada'!A8366&amp;'Base Calificada'!D8366</f>
        <v>201423N004</v>
      </c>
      <c r="B8365" t="str">
        <f>'Base Calificada'!U8366</f>
        <v>No social</v>
      </c>
    </row>
    <row r="8366" spans="1:2" x14ac:dyDescent="0.25">
      <c r="A8366" t="str">
        <f>'Base Calificada'!A8367&amp;'Base Calificada'!D8367</f>
        <v>201423R001</v>
      </c>
      <c r="B8366" t="str">
        <f>'Base Calificada'!U8367</f>
        <v>Social</v>
      </c>
    </row>
    <row r="8367" spans="1:2" x14ac:dyDescent="0.25">
      <c r="A8367" t="str">
        <f>'Base Calificada'!A8368&amp;'Base Calificada'!D8368</f>
        <v>201423R003</v>
      </c>
      <c r="B8367" t="str">
        <f>'Base Calificada'!U8368</f>
        <v>No social</v>
      </c>
    </row>
    <row r="8368" spans="1:2" x14ac:dyDescent="0.25">
      <c r="A8368" t="str">
        <f>'Base Calificada'!A8369&amp;'Base Calificada'!D8369</f>
        <v>201423R004</v>
      </c>
      <c r="B8368" t="str">
        <f>'Base Calificada'!U8369</f>
        <v>Social</v>
      </c>
    </row>
    <row r="8369" spans="1:2" x14ac:dyDescent="0.25">
      <c r="A8369" t="str">
        <f>'Base Calificada'!A8370&amp;'Base Calificada'!D8370</f>
        <v>201423R005</v>
      </c>
      <c r="B8369" t="str">
        <f>'Base Calificada'!U8370</f>
        <v>No social</v>
      </c>
    </row>
    <row r="8370" spans="1:2" x14ac:dyDescent="0.25">
      <c r="A8370" t="str">
        <f>'Base Calificada'!A8371&amp;'Base Calificada'!D8371</f>
        <v>201423R007</v>
      </c>
      <c r="B8370" t="str">
        <f>'Base Calificada'!U8371</f>
        <v>No social</v>
      </c>
    </row>
    <row r="8371" spans="1:2" x14ac:dyDescent="0.25">
      <c r="A8371" t="str">
        <f>'Base Calificada'!A8372&amp;'Base Calificada'!D8372</f>
        <v>201423R010</v>
      </c>
      <c r="B8371" t="str">
        <f>'Base Calificada'!U8372</f>
        <v>No social</v>
      </c>
    </row>
    <row r="8372" spans="1:2" x14ac:dyDescent="0.25">
      <c r="A8372" t="str">
        <f>'Base Calificada'!A8373&amp;'Base Calificada'!D8373</f>
        <v>201423R011</v>
      </c>
      <c r="B8372" t="str">
        <f>'Base Calificada'!U8373</f>
        <v>No social</v>
      </c>
    </row>
    <row r="8373" spans="1:2" x14ac:dyDescent="0.25">
      <c r="A8373" t="str">
        <f>'Base Calificada'!A8374&amp;'Base Calificada'!D8374</f>
        <v>201423R012</v>
      </c>
      <c r="B8373" t="str">
        <f>'Base Calificada'!U8374</f>
        <v>No social</v>
      </c>
    </row>
    <row r="8374" spans="1:2" x14ac:dyDescent="0.25">
      <c r="A8374" t="str">
        <f>'Base Calificada'!A8375&amp;'Base Calificada'!D8375</f>
        <v>201423R013</v>
      </c>
      <c r="B8374" t="str">
        <f>'Base Calificada'!U8375</f>
        <v>Social</v>
      </c>
    </row>
    <row r="8375" spans="1:2" x14ac:dyDescent="0.25">
      <c r="A8375" t="str">
        <f>'Base Calificada'!A8376&amp;'Base Calificada'!D8376</f>
        <v>201423R019</v>
      </c>
      <c r="B8375" t="str">
        <f>'Base Calificada'!U8376</f>
        <v>Social</v>
      </c>
    </row>
    <row r="8376" spans="1:2" x14ac:dyDescent="0.25">
      <c r="A8376" t="str">
        <f>'Base Calificada'!A8377&amp;'Base Calificada'!D8377</f>
        <v>201423R031</v>
      </c>
      <c r="B8376" t="str">
        <f>'Base Calificada'!U8377</f>
        <v>No social</v>
      </c>
    </row>
    <row r="8377" spans="1:2" x14ac:dyDescent="0.25">
      <c r="A8377" t="str">
        <f>'Base Calificada'!A8378&amp;'Base Calificada'!D8378</f>
        <v>201423R032</v>
      </c>
      <c r="B8377" t="str">
        <f>'Base Calificada'!U8378</f>
        <v>No social</v>
      </c>
    </row>
    <row r="8378" spans="1:2" x14ac:dyDescent="0.25">
      <c r="A8378" t="str">
        <f>'Base Calificada'!A8379&amp;'Base Calificada'!D8379</f>
        <v>201423R065</v>
      </c>
      <c r="B8378" t="str">
        <f>'Base Calificada'!U8379</f>
        <v>No social</v>
      </c>
    </row>
    <row r="8379" spans="1:2" x14ac:dyDescent="0.25">
      <c r="A8379" t="str">
        <f>'Base Calificada'!A8380&amp;'Base Calificada'!D8380</f>
        <v>201423R067</v>
      </c>
      <c r="B8379" t="str">
        <f>'Base Calificada'!U8380</f>
        <v>No social</v>
      </c>
    </row>
    <row r="8380" spans="1:2" x14ac:dyDescent="0.25">
      <c r="A8380" t="str">
        <f>'Base Calificada'!A8381&amp;'Base Calificada'!D8381</f>
        <v>201423R068</v>
      </c>
      <c r="B8380" t="str">
        <f>'Base Calificada'!U8381</f>
        <v>Social</v>
      </c>
    </row>
    <row r="8381" spans="1:2" x14ac:dyDescent="0.25">
      <c r="A8381" t="str">
        <f>'Base Calificada'!A8382&amp;'Base Calificada'!D8382</f>
        <v>201423R069</v>
      </c>
      <c r="B8381" t="str">
        <f>'Base Calificada'!U8382</f>
        <v>Social</v>
      </c>
    </row>
    <row r="8382" spans="1:2" x14ac:dyDescent="0.25">
      <c r="A8382" t="str">
        <f>'Base Calificada'!A8383&amp;'Base Calificada'!D8383</f>
        <v>201423R072</v>
      </c>
      <c r="B8382" t="str">
        <f>'Base Calificada'!U8383</f>
        <v>No social</v>
      </c>
    </row>
    <row r="8383" spans="1:2" x14ac:dyDescent="0.25">
      <c r="A8383" t="str">
        <f>'Base Calificada'!A8384&amp;'Base Calificada'!D8384</f>
        <v>201423R073</v>
      </c>
      <c r="B8383" t="str">
        <f>'Base Calificada'!U8384</f>
        <v>No social</v>
      </c>
    </row>
    <row r="8384" spans="1:2" x14ac:dyDescent="0.25">
      <c r="A8384" t="str">
        <f>'Base Calificada'!A8385&amp;'Base Calificada'!D8385</f>
        <v>201423R078</v>
      </c>
      <c r="B8384" t="str">
        <f>'Base Calificada'!U8385</f>
        <v>No social</v>
      </c>
    </row>
    <row r="8385" spans="1:2" x14ac:dyDescent="0.25">
      <c r="A8385" t="str">
        <f>'Base Calificada'!A8386&amp;'Base Calificada'!D8386</f>
        <v>201423R079</v>
      </c>
      <c r="B8385" t="str">
        <f>'Base Calificada'!U8386</f>
        <v>No social</v>
      </c>
    </row>
    <row r="8386" spans="1:2" x14ac:dyDescent="0.25">
      <c r="A8386" t="str">
        <f>'Base Calificada'!A8387&amp;'Base Calificada'!D8387</f>
        <v>201423R080</v>
      </c>
      <c r="B8386" t="str">
        <f>'Base Calificada'!U8387</f>
        <v>No social</v>
      </c>
    </row>
    <row r="8387" spans="1:2" x14ac:dyDescent="0.25">
      <c r="A8387" t="str">
        <f>'Base Calificada'!A8388&amp;'Base Calificada'!D8388</f>
        <v>201423R081</v>
      </c>
      <c r="B8387" t="str">
        <f>'Base Calificada'!U8388</f>
        <v>No social</v>
      </c>
    </row>
    <row r="8388" spans="1:2" x14ac:dyDescent="0.25">
      <c r="A8388" t="str">
        <f>'Base Calificada'!A8389&amp;'Base Calificada'!D8389</f>
        <v>201423R083</v>
      </c>
      <c r="B8388" t="str">
        <f>'Base Calificada'!U8389</f>
        <v>No social</v>
      </c>
    </row>
    <row r="8389" spans="1:2" x14ac:dyDescent="0.25">
      <c r="A8389" t="str">
        <f>'Base Calificada'!A8390&amp;'Base Calificada'!D8390</f>
        <v>201423R116</v>
      </c>
      <c r="B8389" t="str">
        <f>'Base Calificada'!U8390</f>
        <v>No social</v>
      </c>
    </row>
    <row r="8390" spans="1:2" x14ac:dyDescent="0.25">
      <c r="A8390" t="str">
        <f>'Base Calificada'!A8391&amp;'Base Calificada'!D8391</f>
        <v>201423R117</v>
      </c>
      <c r="B8390" t="str">
        <f>'Base Calificada'!U8391</f>
        <v>No social</v>
      </c>
    </row>
    <row r="8391" spans="1:2" x14ac:dyDescent="0.25">
      <c r="A8391" t="str">
        <f>'Base Calificada'!A8392&amp;'Base Calificada'!D8392</f>
        <v>201423R120</v>
      </c>
      <c r="B8391" t="str">
        <f>'Base Calificada'!U8392</f>
        <v>Social</v>
      </c>
    </row>
    <row r="8392" spans="1:2" x14ac:dyDescent="0.25">
      <c r="A8392" t="str">
        <f>'Base Calificada'!A8393&amp;'Base Calificada'!D8393</f>
        <v>201423R121</v>
      </c>
      <c r="B8392" t="str">
        <f>'Base Calificada'!U8393</f>
        <v>No social</v>
      </c>
    </row>
    <row r="8393" spans="1:2" x14ac:dyDescent="0.25">
      <c r="A8393" t="str">
        <f>'Base Calificada'!A8394&amp;'Base Calificada'!D8394</f>
        <v>201423R125</v>
      </c>
      <c r="B8393" t="str">
        <f>'Base Calificada'!U8394</f>
        <v>Social</v>
      </c>
    </row>
    <row r="8394" spans="1:2" x14ac:dyDescent="0.25">
      <c r="A8394" t="str">
        <f>'Base Calificada'!A8395&amp;'Base Calificada'!D8395</f>
        <v>201423R129</v>
      </c>
      <c r="B8394" t="str">
        <f>'Base Calificada'!U8395</f>
        <v>No social</v>
      </c>
    </row>
    <row r="8395" spans="1:2" x14ac:dyDescent="0.25">
      <c r="A8395" t="str">
        <f>'Base Calificada'!A8396&amp;'Base Calificada'!D8396</f>
        <v>201423R130</v>
      </c>
      <c r="B8395" t="str">
        <f>'Base Calificada'!U8396</f>
        <v>No social</v>
      </c>
    </row>
    <row r="8396" spans="1:2" x14ac:dyDescent="0.25">
      <c r="A8396" t="str">
        <f>'Base Calificada'!A8397&amp;'Base Calificada'!D8397</f>
        <v>201423U019</v>
      </c>
      <c r="B8396" t="str">
        <f>'Base Calificada'!U8397</f>
        <v>Social</v>
      </c>
    </row>
    <row r="8397" spans="1:2" x14ac:dyDescent="0.25">
      <c r="A8397" t="str">
        <f>'Base Calificada'!A8398&amp;'Base Calificada'!D8398</f>
        <v>201423U020</v>
      </c>
      <c r="B8397" t="str">
        <f>'Base Calificada'!U8398</f>
        <v>Social</v>
      </c>
    </row>
    <row r="8398" spans="1:2" x14ac:dyDescent="0.25">
      <c r="A8398" t="str">
        <f>'Base Calificada'!A8399&amp;'Base Calificada'!D8399</f>
        <v>201423U022</v>
      </c>
      <c r="B8398" t="str">
        <f>'Base Calificada'!U8399</f>
        <v>Social</v>
      </c>
    </row>
    <row r="8399" spans="1:2" x14ac:dyDescent="0.25">
      <c r="A8399" t="str">
        <f>'Base Calificada'!A8400&amp;'Base Calificada'!D8400</f>
        <v>201423U023</v>
      </c>
      <c r="B8399" t="str">
        <f>'Base Calificada'!U8400</f>
        <v>Social</v>
      </c>
    </row>
    <row r="8400" spans="1:2" x14ac:dyDescent="0.25">
      <c r="A8400" t="str">
        <f>'Base Calificada'!A8401&amp;'Base Calificada'!D8401</f>
        <v>201423U033</v>
      </c>
      <c r="B8400" t="str">
        <f>'Base Calificada'!U8401</f>
        <v>Social</v>
      </c>
    </row>
    <row r="8401" spans="1:2" x14ac:dyDescent="0.25">
      <c r="A8401" t="str">
        <f>'Base Calificada'!A8402&amp;'Base Calificada'!D8402</f>
        <v>201423U037</v>
      </c>
      <c r="B8401" t="str">
        <f>'Base Calificada'!U8402</f>
        <v>No social</v>
      </c>
    </row>
    <row r="8402" spans="1:2" x14ac:dyDescent="0.25">
      <c r="A8402" t="str">
        <f>'Base Calificada'!A8403&amp;'Base Calificada'!D8403</f>
        <v>201423U052</v>
      </c>
      <c r="B8402" t="str">
        <f>'Base Calificada'!U8403</f>
        <v>Social</v>
      </c>
    </row>
    <row r="8403" spans="1:2" x14ac:dyDescent="0.25">
      <c r="A8403" t="str">
        <f>'Base Calificada'!A8404&amp;'Base Calificada'!D8404</f>
        <v>201423U057</v>
      </c>
      <c r="B8403" t="str">
        <f>'Base Calificada'!U8404</f>
        <v>Social</v>
      </c>
    </row>
    <row r="8404" spans="1:2" x14ac:dyDescent="0.25">
      <c r="A8404" t="str">
        <f>'Base Calificada'!A8405&amp;'Base Calificada'!D8405</f>
        <v>201423U058</v>
      </c>
      <c r="B8404" t="str">
        <f>'Base Calificada'!U8405</f>
        <v>Social</v>
      </c>
    </row>
    <row r="8405" spans="1:2" x14ac:dyDescent="0.25">
      <c r="A8405" t="str">
        <f>'Base Calificada'!A8406&amp;'Base Calificada'!D8406</f>
        <v>201423U075</v>
      </c>
      <c r="B8405" t="str">
        <f>'Base Calificada'!U8406</f>
        <v>Social</v>
      </c>
    </row>
    <row r="8406" spans="1:2" x14ac:dyDescent="0.25">
      <c r="A8406" t="str">
        <f>'Base Calificada'!A8407&amp;'Base Calificada'!D8407</f>
        <v>201423U076</v>
      </c>
      <c r="B8406" t="str">
        <f>'Base Calificada'!U8407</f>
        <v>Social</v>
      </c>
    </row>
    <row r="8407" spans="1:2" x14ac:dyDescent="0.25">
      <c r="A8407" t="str">
        <f>'Base Calificada'!A8408&amp;'Base Calificada'!D8408</f>
        <v>201423U082</v>
      </c>
      <c r="B8407" t="str">
        <f>'Base Calificada'!U8408</f>
        <v>No social</v>
      </c>
    </row>
    <row r="8408" spans="1:2" x14ac:dyDescent="0.25">
      <c r="A8408" t="str">
        <f>'Base Calificada'!A8409&amp;'Base Calificada'!D8409</f>
        <v>201423U083</v>
      </c>
      <c r="B8408" t="str">
        <f>'Base Calificada'!U8409</f>
        <v>Social</v>
      </c>
    </row>
    <row r="8409" spans="1:2" x14ac:dyDescent="0.25">
      <c r="A8409" t="str">
        <f>'Base Calificada'!A8410&amp;'Base Calificada'!D8410</f>
        <v>201423U084</v>
      </c>
      <c r="B8409" t="str">
        <f>'Base Calificada'!U8410</f>
        <v>Social</v>
      </c>
    </row>
    <row r="8410" spans="1:2" x14ac:dyDescent="0.25">
      <c r="A8410" t="str">
        <f>'Base Calificada'!A8411&amp;'Base Calificada'!D8411</f>
        <v>201423U085</v>
      </c>
      <c r="B8410" t="str">
        <f>'Base Calificada'!U8411</f>
        <v>Social</v>
      </c>
    </row>
    <row r="8411" spans="1:2" x14ac:dyDescent="0.25">
      <c r="A8411" t="str">
        <f>'Base Calificada'!A8412&amp;'Base Calificada'!D8412</f>
        <v>201423U087</v>
      </c>
      <c r="B8411" t="str">
        <f>'Base Calificada'!U8412</f>
        <v>Social</v>
      </c>
    </row>
    <row r="8412" spans="1:2" x14ac:dyDescent="0.25">
      <c r="A8412" t="str">
        <f>'Base Calificada'!A8413&amp;'Base Calificada'!D8413</f>
        <v>201423U088</v>
      </c>
      <c r="B8412" t="str">
        <f>'Base Calificada'!U8413</f>
        <v>No social</v>
      </c>
    </row>
    <row r="8413" spans="1:2" x14ac:dyDescent="0.25">
      <c r="A8413" t="str">
        <f>'Base Calificada'!A8414&amp;'Base Calificada'!D8414</f>
        <v>201423U089</v>
      </c>
      <c r="B8413" t="str">
        <f>'Base Calificada'!U8414</f>
        <v>Social</v>
      </c>
    </row>
    <row r="8414" spans="1:2" x14ac:dyDescent="0.25">
      <c r="A8414" t="str">
        <f>'Base Calificada'!A8415&amp;'Base Calificada'!D8415</f>
        <v>201423U090</v>
      </c>
      <c r="B8414" t="str">
        <f>'Base Calificada'!U8415</f>
        <v>Social</v>
      </c>
    </row>
    <row r="8415" spans="1:2" x14ac:dyDescent="0.25">
      <c r="A8415" t="str">
        <f>'Base Calificada'!A8416&amp;'Base Calificada'!D8416</f>
        <v>201423U091</v>
      </c>
      <c r="B8415" t="str">
        <f>'Base Calificada'!U8416</f>
        <v>No social</v>
      </c>
    </row>
    <row r="8416" spans="1:2" x14ac:dyDescent="0.25">
      <c r="A8416" t="str">
        <f>'Base Calificada'!A8417&amp;'Base Calificada'!D8417</f>
        <v>201423U128</v>
      </c>
      <c r="B8416" t="str">
        <f>'Base Calificada'!U8417</f>
        <v>Social</v>
      </c>
    </row>
    <row r="8417" spans="1:2" x14ac:dyDescent="0.25">
      <c r="A8417" t="str">
        <f>'Base Calificada'!A8418&amp;'Base Calificada'!D8418</f>
        <v>201423Y003</v>
      </c>
      <c r="B8417" t="str">
        <f>'Base Calificada'!U8418</f>
        <v>No social</v>
      </c>
    </row>
    <row r="8418" spans="1:2" x14ac:dyDescent="0.25">
      <c r="A8418" t="str">
        <f>'Base Calificada'!A8419&amp;'Base Calificada'!D8419</f>
        <v>201423Y004</v>
      </c>
      <c r="B8418" t="str">
        <f>'Base Calificada'!U8419</f>
        <v>No social</v>
      </c>
    </row>
    <row r="8419" spans="1:2" x14ac:dyDescent="0.25">
      <c r="A8419" t="str">
        <f>'Base Calificada'!A8420&amp;'Base Calificada'!D8420</f>
        <v>201424D001</v>
      </c>
      <c r="B8419" t="str">
        <f>'Base Calificada'!U8420</f>
        <v>No social</v>
      </c>
    </row>
    <row r="8420" spans="1:2" x14ac:dyDescent="0.25">
      <c r="A8420" t="str">
        <f>'Base Calificada'!A8421&amp;'Base Calificada'!D8421</f>
        <v>201424D002</v>
      </c>
      <c r="B8420" t="str">
        <f>'Base Calificada'!U8421</f>
        <v>No social</v>
      </c>
    </row>
    <row r="8421" spans="1:2" x14ac:dyDescent="0.25">
      <c r="A8421" t="str">
        <f>'Base Calificada'!A8422&amp;'Base Calificada'!D8422</f>
        <v>201424D003</v>
      </c>
      <c r="B8421" t="str">
        <f>'Base Calificada'!U8422</f>
        <v>No social</v>
      </c>
    </row>
    <row r="8422" spans="1:2" x14ac:dyDescent="0.25">
      <c r="A8422" t="str">
        <f>'Base Calificada'!A8423&amp;'Base Calificada'!D8423</f>
        <v>201424D004</v>
      </c>
      <c r="B8422" t="str">
        <f>'Base Calificada'!U8423</f>
        <v>No social</v>
      </c>
    </row>
    <row r="8423" spans="1:2" x14ac:dyDescent="0.25">
      <c r="A8423" t="str">
        <f>'Base Calificada'!A8424&amp;'Base Calificada'!D8424</f>
        <v>201424D005</v>
      </c>
      <c r="B8423" t="str">
        <f>'Base Calificada'!U8424</f>
        <v>No social</v>
      </c>
    </row>
    <row r="8424" spans="1:2" x14ac:dyDescent="0.25">
      <c r="A8424" t="str">
        <f>'Base Calificada'!A8425&amp;'Base Calificada'!D8425</f>
        <v>201424D006</v>
      </c>
      <c r="B8424" t="str">
        <f>'Base Calificada'!U8425</f>
        <v>No social</v>
      </c>
    </row>
    <row r="8425" spans="1:2" x14ac:dyDescent="0.25">
      <c r="A8425" t="str">
        <f>'Base Calificada'!A8426&amp;'Base Calificada'!D8426</f>
        <v>201424D007</v>
      </c>
      <c r="B8425" t="str">
        <f>'Base Calificada'!U8426</f>
        <v>No social</v>
      </c>
    </row>
    <row r="8426" spans="1:2" x14ac:dyDescent="0.25">
      <c r="A8426" t="str">
        <f>'Base Calificada'!A8427&amp;'Base Calificada'!D8427</f>
        <v>201424D008</v>
      </c>
      <c r="B8426" t="str">
        <f>'Base Calificada'!U8427</f>
        <v>No social</v>
      </c>
    </row>
    <row r="8427" spans="1:2" x14ac:dyDescent="0.25">
      <c r="A8427" t="str">
        <f>'Base Calificada'!A8428&amp;'Base Calificada'!D8428</f>
        <v>201424D009</v>
      </c>
      <c r="B8427" t="str">
        <f>'Base Calificada'!U8428</f>
        <v>No social</v>
      </c>
    </row>
    <row r="8428" spans="1:2" x14ac:dyDescent="0.25">
      <c r="A8428" t="str">
        <f>'Base Calificada'!A8429&amp;'Base Calificada'!D8429</f>
        <v>201425E003</v>
      </c>
      <c r="B8428" t="str">
        <f>'Base Calificada'!U8429</f>
        <v>Social</v>
      </c>
    </row>
    <row r="8429" spans="1:2" x14ac:dyDescent="0.25">
      <c r="A8429" t="str">
        <f>'Base Calificada'!A8430&amp;'Base Calificada'!D8430</f>
        <v>201425E004</v>
      </c>
      <c r="B8429" t="str">
        <f>'Base Calificada'!U8430</f>
        <v>Social</v>
      </c>
    </row>
    <row r="8430" spans="1:2" x14ac:dyDescent="0.25">
      <c r="A8430" t="str">
        <f>'Base Calificada'!A8431&amp;'Base Calificada'!D8431</f>
        <v>201425E029</v>
      </c>
      <c r="B8430" t="str">
        <f>'Base Calificada'!U8431</f>
        <v>Social</v>
      </c>
    </row>
    <row r="8431" spans="1:2" x14ac:dyDescent="0.25">
      <c r="A8431" t="str">
        <f>'Base Calificada'!A8432&amp;'Base Calificada'!D8432</f>
        <v>201425E221</v>
      </c>
      <c r="B8431" t="str">
        <f>'Base Calificada'!U8432</f>
        <v>Social</v>
      </c>
    </row>
    <row r="8432" spans="1:2" x14ac:dyDescent="0.25">
      <c r="A8432" t="str">
        <f>'Base Calificada'!A8433&amp;'Base Calificada'!D8433</f>
        <v>201425E222</v>
      </c>
      <c r="B8432" t="str">
        <f>'Base Calificada'!U8433</f>
        <v>Social</v>
      </c>
    </row>
    <row r="8433" spans="1:2" x14ac:dyDescent="0.25">
      <c r="A8433" t="str">
        <f>'Base Calificada'!A8434&amp;'Base Calificada'!D8434</f>
        <v>201425E244</v>
      </c>
      <c r="B8433" t="str">
        <f>'Base Calificada'!U8434</f>
        <v>Social</v>
      </c>
    </row>
    <row r="8434" spans="1:2" x14ac:dyDescent="0.25">
      <c r="A8434" t="str">
        <f>'Base Calificada'!A8435&amp;'Base Calificada'!D8435</f>
        <v>201425E246</v>
      </c>
      <c r="B8434" t="str">
        <f>'Base Calificada'!U8435</f>
        <v>Social</v>
      </c>
    </row>
    <row r="8435" spans="1:2" x14ac:dyDescent="0.25">
      <c r="A8435" t="str">
        <f>'Base Calificada'!A8436&amp;'Base Calificada'!D8436</f>
        <v>201425I002</v>
      </c>
      <c r="B8435" t="str">
        <f>'Base Calificada'!U8436</f>
        <v>Social</v>
      </c>
    </row>
    <row r="8436" spans="1:2" x14ac:dyDescent="0.25">
      <c r="A8436" t="str">
        <f>'Base Calificada'!A8437&amp;'Base Calificada'!D8437</f>
        <v>201425I003</v>
      </c>
      <c r="B8436" t="str">
        <f>'Base Calificada'!U8437</f>
        <v>Social</v>
      </c>
    </row>
    <row r="8437" spans="1:2" x14ac:dyDescent="0.25">
      <c r="A8437" t="str">
        <f>'Base Calificada'!A8438&amp;'Base Calificada'!D8438</f>
        <v>201425M001</v>
      </c>
      <c r="B8437" t="str">
        <f>'Base Calificada'!U8438</f>
        <v>Social</v>
      </c>
    </row>
    <row r="8438" spans="1:2" x14ac:dyDescent="0.25">
      <c r="A8438" t="str">
        <f>'Base Calificada'!A8439&amp;'Base Calificada'!D8439</f>
        <v>201425O001</v>
      </c>
      <c r="B8438" t="str">
        <f>'Base Calificada'!U8439</f>
        <v>Social</v>
      </c>
    </row>
    <row r="8439" spans="1:2" x14ac:dyDescent="0.25">
      <c r="A8439" t="str">
        <f>'Base Calificada'!A8440&amp;'Base Calificada'!D8440</f>
        <v>201425S243</v>
      </c>
      <c r="B8439" t="str">
        <f>'Base Calificada'!U8440</f>
        <v>Social</v>
      </c>
    </row>
    <row r="8440" spans="1:2" x14ac:dyDescent="0.25">
      <c r="A8440" t="str">
        <f>'Base Calificada'!A8441&amp;'Base Calificada'!D8441</f>
        <v>201425U001</v>
      </c>
      <c r="B8440" t="str">
        <f>'Base Calificada'!U8441</f>
        <v>Social</v>
      </c>
    </row>
    <row r="8441" spans="1:2" x14ac:dyDescent="0.25">
      <c r="A8441" t="str">
        <f>'Base Calificada'!A8442&amp;'Base Calificada'!D8442</f>
        <v>201427K024</v>
      </c>
      <c r="B8441" t="str">
        <f>'Base Calificada'!U8442</f>
        <v>No social</v>
      </c>
    </row>
    <row r="8442" spans="1:2" x14ac:dyDescent="0.25">
      <c r="A8442" t="str">
        <f>'Base Calificada'!A8443&amp;'Base Calificada'!D8443</f>
        <v>201427K027</v>
      </c>
      <c r="B8442" t="str">
        <f>'Base Calificada'!U8443</f>
        <v>No social</v>
      </c>
    </row>
    <row r="8443" spans="1:2" x14ac:dyDescent="0.25">
      <c r="A8443" t="str">
        <f>'Base Calificada'!A8444&amp;'Base Calificada'!D8444</f>
        <v>201427K028</v>
      </c>
      <c r="B8443" t="str">
        <f>'Base Calificada'!U8444</f>
        <v>No social</v>
      </c>
    </row>
    <row r="8444" spans="1:2" x14ac:dyDescent="0.25">
      <c r="A8444" t="str">
        <f>'Base Calificada'!A8445&amp;'Base Calificada'!D8445</f>
        <v>201427M001</v>
      </c>
      <c r="B8444" t="str">
        <f>'Base Calificada'!U8445</f>
        <v>No social</v>
      </c>
    </row>
    <row r="8445" spans="1:2" x14ac:dyDescent="0.25">
      <c r="A8445" t="str">
        <f>'Base Calificada'!A8446&amp;'Base Calificada'!D8446</f>
        <v>201427O001</v>
      </c>
      <c r="B8445" t="str">
        <f>'Base Calificada'!U8446</f>
        <v>No social</v>
      </c>
    </row>
    <row r="8446" spans="1:2" x14ac:dyDescent="0.25">
      <c r="A8446" t="str">
        <f>'Base Calificada'!A8447&amp;'Base Calificada'!D8447</f>
        <v>201427O002</v>
      </c>
      <c r="B8446" t="str">
        <f>'Base Calificada'!U8447</f>
        <v>No social</v>
      </c>
    </row>
    <row r="8447" spans="1:2" x14ac:dyDescent="0.25">
      <c r="A8447" t="str">
        <f>'Base Calificada'!A8448&amp;'Base Calificada'!D8448</f>
        <v>201427O003</v>
      </c>
      <c r="B8447" t="str">
        <f>'Base Calificada'!U8448</f>
        <v>No social</v>
      </c>
    </row>
    <row r="8448" spans="1:2" x14ac:dyDescent="0.25">
      <c r="A8448" t="str">
        <f>'Base Calificada'!A8449&amp;'Base Calificada'!D8449</f>
        <v>201427O005</v>
      </c>
      <c r="B8448" t="str">
        <f>'Base Calificada'!U8449</f>
        <v>No social</v>
      </c>
    </row>
    <row r="8449" spans="1:2" x14ac:dyDescent="0.25">
      <c r="A8449" t="str">
        <f>'Base Calificada'!A8450&amp;'Base Calificada'!D8450</f>
        <v>201427O006</v>
      </c>
      <c r="B8449" t="str">
        <f>'Base Calificada'!U8450</f>
        <v>No social</v>
      </c>
    </row>
    <row r="8450" spans="1:2" x14ac:dyDescent="0.25">
      <c r="A8450" t="str">
        <f>'Base Calificada'!A8451&amp;'Base Calificada'!D8451</f>
        <v>201427O007</v>
      </c>
      <c r="B8450" t="str">
        <f>'Base Calificada'!U8451</f>
        <v>No social</v>
      </c>
    </row>
    <row r="8451" spans="1:2" x14ac:dyDescent="0.25">
      <c r="A8451" t="str">
        <f>'Base Calificada'!A8452&amp;'Base Calificada'!D8452</f>
        <v>201427O008</v>
      </c>
      <c r="B8451" t="str">
        <f>'Base Calificada'!U8452</f>
        <v>Social</v>
      </c>
    </row>
    <row r="8452" spans="1:2" x14ac:dyDescent="0.25">
      <c r="A8452" t="str">
        <f>'Base Calificada'!A8453&amp;'Base Calificada'!D8453</f>
        <v>201427R099</v>
      </c>
      <c r="B8452" t="str">
        <f>'Base Calificada'!U8453</f>
        <v>No social</v>
      </c>
    </row>
    <row r="8453" spans="1:2" x14ac:dyDescent="0.25">
      <c r="A8453" t="str">
        <f>'Base Calificada'!A8454&amp;'Base Calificada'!D8454</f>
        <v>201428C001</v>
      </c>
      <c r="B8453" t="str">
        <f>'Base Calificada'!U8454</f>
        <v>No social</v>
      </c>
    </row>
    <row r="8454" spans="1:2" x14ac:dyDescent="0.25">
      <c r="A8454" t="str">
        <f>'Base Calificada'!A8455&amp;'Base Calificada'!D8455</f>
        <v>201428C002</v>
      </c>
      <c r="B8454" t="str">
        <f>'Base Calificada'!U8455</f>
        <v>No social</v>
      </c>
    </row>
    <row r="8455" spans="1:2" x14ac:dyDescent="0.25">
      <c r="A8455" t="str">
        <f>'Base Calificada'!A8456&amp;'Base Calificada'!D8456</f>
        <v>201428C003</v>
      </c>
      <c r="B8455" t="str">
        <f>'Base Calificada'!U8456</f>
        <v>No social</v>
      </c>
    </row>
    <row r="8456" spans="1:2" x14ac:dyDescent="0.25">
      <c r="A8456" t="str">
        <f>'Base Calificada'!A8457&amp;'Base Calificada'!D8457</f>
        <v>201428C004</v>
      </c>
      <c r="B8456" t="str">
        <f>'Base Calificada'!U8457</f>
        <v>No social</v>
      </c>
    </row>
    <row r="8457" spans="1:2" x14ac:dyDescent="0.25">
      <c r="A8457" t="str">
        <f>'Base Calificada'!A8458&amp;'Base Calificada'!D8458</f>
        <v>201430H001</v>
      </c>
      <c r="B8457" t="str">
        <f>'Base Calificada'!U8458</f>
        <v>No social</v>
      </c>
    </row>
    <row r="8458" spans="1:2" x14ac:dyDescent="0.25">
      <c r="A8458" t="str">
        <f>'Base Calificada'!A8459&amp;'Base Calificada'!D8459</f>
        <v>201431E001</v>
      </c>
      <c r="B8458" t="str">
        <f>'Base Calificada'!U8459</f>
        <v>Social</v>
      </c>
    </row>
    <row r="8459" spans="1:2" x14ac:dyDescent="0.25">
      <c r="A8459" t="str">
        <f>'Base Calificada'!A8460&amp;'Base Calificada'!D8460</f>
        <v>201431E002</v>
      </c>
      <c r="B8459" t="str">
        <f>'Base Calificada'!U8460</f>
        <v>Social</v>
      </c>
    </row>
    <row r="8460" spans="1:2" x14ac:dyDescent="0.25">
      <c r="A8460" t="str">
        <f>'Base Calificada'!A8461&amp;'Base Calificada'!D8461</f>
        <v>201431M001</v>
      </c>
      <c r="B8460" t="str">
        <f>'Base Calificada'!U8461</f>
        <v>No social</v>
      </c>
    </row>
    <row r="8461" spans="1:2" x14ac:dyDescent="0.25">
      <c r="A8461" t="str">
        <f>'Base Calificada'!A8462&amp;'Base Calificada'!D8462</f>
        <v>201431O001</v>
      </c>
      <c r="B8461" t="str">
        <f>'Base Calificada'!U8462</f>
        <v>No social</v>
      </c>
    </row>
    <row r="8462" spans="1:2" x14ac:dyDescent="0.25">
      <c r="A8462" t="str">
        <f>'Base Calificada'!A8463&amp;'Base Calificada'!D8463</f>
        <v>201432E001</v>
      </c>
      <c r="B8462" t="str">
        <f>'Base Calificada'!U8463</f>
        <v>No social</v>
      </c>
    </row>
    <row r="8463" spans="1:2" x14ac:dyDescent="0.25">
      <c r="A8463" t="str">
        <f>'Base Calificada'!A8464&amp;'Base Calificada'!D8464</f>
        <v>201432K024</v>
      </c>
      <c r="B8463" t="str">
        <f>'Base Calificada'!U8464</f>
        <v>No social</v>
      </c>
    </row>
    <row r="8464" spans="1:2" x14ac:dyDescent="0.25">
      <c r="A8464" t="str">
        <f>'Base Calificada'!A8465&amp;'Base Calificada'!D8465</f>
        <v>201432K025</v>
      </c>
      <c r="B8464" t="str">
        <f>'Base Calificada'!U8465</f>
        <v>No social</v>
      </c>
    </row>
    <row r="8465" spans="1:2" x14ac:dyDescent="0.25">
      <c r="A8465" t="str">
        <f>'Base Calificada'!A8466&amp;'Base Calificada'!D8466</f>
        <v>201432M001</v>
      </c>
      <c r="B8465" t="str">
        <f>'Base Calificada'!U8466</f>
        <v>No social</v>
      </c>
    </row>
    <row r="8466" spans="1:2" x14ac:dyDescent="0.25">
      <c r="A8466" t="str">
        <f>'Base Calificada'!A8467&amp;'Base Calificada'!D8467</f>
        <v>201432R099</v>
      </c>
      <c r="B8466" t="str">
        <f>'Base Calificada'!U8467</f>
        <v>No social</v>
      </c>
    </row>
    <row r="8467" spans="1:2" x14ac:dyDescent="0.25">
      <c r="A8467" t="str">
        <f>'Base Calificada'!A8468&amp;'Base Calificada'!D8468</f>
        <v>201433I001</v>
      </c>
      <c r="B8467" t="str">
        <f>'Base Calificada'!U8468</f>
        <v>Social</v>
      </c>
    </row>
    <row r="8468" spans="1:2" x14ac:dyDescent="0.25">
      <c r="A8468" t="str">
        <f>'Base Calificada'!A8469&amp;'Base Calificada'!D8469</f>
        <v>201433I002</v>
      </c>
      <c r="B8468" t="str">
        <f>'Base Calificada'!U8469</f>
        <v>Social</v>
      </c>
    </row>
    <row r="8469" spans="1:2" x14ac:dyDescent="0.25">
      <c r="A8469" t="str">
        <f>'Base Calificada'!A8470&amp;'Base Calificada'!D8470</f>
        <v>201433I003</v>
      </c>
      <c r="B8469" t="str">
        <f>'Base Calificada'!U8470</f>
        <v>Social</v>
      </c>
    </row>
    <row r="8470" spans="1:2" x14ac:dyDescent="0.25">
      <c r="A8470" t="str">
        <f>'Base Calificada'!A8471&amp;'Base Calificada'!D8471</f>
        <v>201433I004</v>
      </c>
      <c r="B8470" t="str">
        <f>'Base Calificada'!U8471</f>
        <v>Social</v>
      </c>
    </row>
    <row r="8471" spans="1:2" x14ac:dyDescent="0.25">
      <c r="A8471" t="str">
        <f>'Base Calificada'!A8472&amp;'Base Calificada'!D8472</f>
        <v>201433I005</v>
      </c>
      <c r="B8471" t="str">
        <f>'Base Calificada'!U8472</f>
        <v>No social</v>
      </c>
    </row>
    <row r="8472" spans="1:2" x14ac:dyDescent="0.25">
      <c r="A8472" t="str">
        <f>'Base Calificada'!A8473&amp;'Base Calificada'!D8473</f>
        <v>201433I006</v>
      </c>
      <c r="B8472" t="str">
        <f>'Base Calificada'!U8473</f>
        <v>Social</v>
      </c>
    </row>
    <row r="8473" spans="1:2" x14ac:dyDescent="0.25">
      <c r="A8473" t="str">
        <f>'Base Calificada'!A8474&amp;'Base Calificada'!D8474</f>
        <v>201433I007</v>
      </c>
      <c r="B8473" t="str">
        <f>'Base Calificada'!U8474</f>
        <v>Social</v>
      </c>
    </row>
    <row r="8474" spans="1:2" x14ac:dyDescent="0.25">
      <c r="A8474" t="str">
        <f>'Base Calificada'!A8475&amp;'Base Calificada'!D8475</f>
        <v>201433I008</v>
      </c>
      <c r="B8474" t="str">
        <f>'Base Calificada'!U8475</f>
        <v>Social</v>
      </c>
    </row>
    <row r="8475" spans="1:2" x14ac:dyDescent="0.25">
      <c r="A8475" t="str">
        <f>'Base Calificada'!A8476&amp;'Base Calificada'!D8476</f>
        <v>201433I009</v>
      </c>
      <c r="B8475" t="str">
        <f>'Base Calificada'!U8476</f>
        <v>Social</v>
      </c>
    </row>
    <row r="8476" spans="1:2" x14ac:dyDescent="0.25">
      <c r="A8476" t="str">
        <f>'Base Calificada'!A8477&amp;'Base Calificada'!D8477</f>
        <v>201433I010</v>
      </c>
      <c r="B8476" t="str">
        <f>'Base Calificada'!U8477</f>
        <v>Social</v>
      </c>
    </row>
    <row r="8477" spans="1:2" x14ac:dyDescent="0.25">
      <c r="A8477" t="str">
        <f>'Base Calificada'!A8478&amp;'Base Calificada'!D8478</f>
        <v>201433I011</v>
      </c>
      <c r="B8477" t="str">
        <f>'Base Calificada'!U8478</f>
        <v>No social</v>
      </c>
    </row>
    <row r="8478" spans="1:2" x14ac:dyDescent="0.25">
      <c r="A8478" t="str">
        <f>'Base Calificada'!A8479&amp;'Base Calificada'!D8479</f>
        <v>201433I012</v>
      </c>
      <c r="B8478" t="str">
        <f>'Base Calificada'!U8479</f>
        <v>No social</v>
      </c>
    </row>
    <row r="8479" spans="1:2" x14ac:dyDescent="0.25">
      <c r="A8479" t="str">
        <f>'Base Calificada'!A8480&amp;'Base Calificada'!D8480</f>
        <v>201434D001</v>
      </c>
      <c r="B8479" t="str">
        <f>'Base Calificada'!U8480</f>
        <v>No social</v>
      </c>
    </row>
    <row r="8480" spans="1:2" x14ac:dyDescent="0.25">
      <c r="A8480" t="str">
        <f>'Base Calificada'!A8481&amp;'Base Calificada'!D8481</f>
        <v>201434D002</v>
      </c>
      <c r="B8480" t="str">
        <f>'Base Calificada'!U8481</f>
        <v>No social</v>
      </c>
    </row>
    <row r="8481" spans="1:2" x14ac:dyDescent="0.25">
      <c r="A8481" t="str">
        <f>'Base Calificada'!A8482&amp;'Base Calificada'!D8482</f>
        <v>201434D003</v>
      </c>
      <c r="B8481" t="str">
        <f>'Base Calificada'!U8482</f>
        <v>No social</v>
      </c>
    </row>
    <row r="8482" spans="1:2" x14ac:dyDescent="0.25">
      <c r="A8482" t="str">
        <f>'Base Calificada'!A8483&amp;'Base Calificada'!D8483</f>
        <v>201434D004</v>
      </c>
      <c r="B8482" t="str">
        <f>'Base Calificada'!U8483</f>
        <v>No social</v>
      </c>
    </row>
    <row r="8483" spans="1:2" x14ac:dyDescent="0.25">
      <c r="A8483" t="str">
        <f>'Base Calificada'!A8484&amp;'Base Calificada'!D8484</f>
        <v>201434D005</v>
      </c>
      <c r="B8483" t="str">
        <f>'Base Calificada'!U8484</f>
        <v>No social</v>
      </c>
    </row>
    <row r="8484" spans="1:2" x14ac:dyDescent="0.25">
      <c r="A8484" t="str">
        <f>'Base Calificada'!A8485&amp;'Base Calificada'!D8485</f>
        <v>201434D006</v>
      </c>
      <c r="B8484" t="str">
        <f>'Base Calificada'!U8485</f>
        <v>No social</v>
      </c>
    </row>
    <row r="8485" spans="1:2" x14ac:dyDescent="0.25">
      <c r="A8485" t="str">
        <f>'Base Calificada'!A8486&amp;'Base Calificada'!D8486</f>
        <v>201434D007</v>
      </c>
      <c r="B8485" t="str">
        <f>'Base Calificada'!U8486</f>
        <v>No social</v>
      </c>
    </row>
    <row r="8486" spans="1:2" x14ac:dyDescent="0.25">
      <c r="A8486" t="str">
        <f>'Base Calificada'!A8487&amp;'Base Calificada'!D8487</f>
        <v>201434D008</v>
      </c>
      <c r="B8486" t="str">
        <f>'Base Calificada'!U8487</f>
        <v>No social</v>
      </c>
    </row>
    <row r="8487" spans="1:2" x14ac:dyDescent="0.25">
      <c r="A8487" t="str">
        <f>'Base Calificada'!A8488&amp;'Base Calificada'!D8488</f>
        <v>201434D009</v>
      </c>
      <c r="B8487" t="str">
        <f>'Base Calificada'!U8488</f>
        <v>No social</v>
      </c>
    </row>
    <row r="8488" spans="1:2" x14ac:dyDescent="0.25">
      <c r="A8488" t="str">
        <f>'Base Calificada'!A8489&amp;'Base Calificada'!D8489</f>
        <v>201434D011</v>
      </c>
      <c r="B8488" t="str">
        <f>'Base Calificada'!U8489</f>
        <v>No social</v>
      </c>
    </row>
    <row r="8489" spans="1:2" x14ac:dyDescent="0.25">
      <c r="A8489" t="str">
        <f>'Base Calificada'!A8490&amp;'Base Calificada'!D8490</f>
        <v>201435E001</v>
      </c>
      <c r="B8489" t="str">
        <f>'Base Calificada'!U8490</f>
        <v>No social</v>
      </c>
    </row>
    <row r="8490" spans="1:2" x14ac:dyDescent="0.25">
      <c r="A8490" t="str">
        <f>'Base Calificada'!A8491&amp;'Base Calificada'!D8491</f>
        <v>201435E002</v>
      </c>
      <c r="B8490" t="str">
        <f>'Base Calificada'!U8491</f>
        <v>No social</v>
      </c>
    </row>
    <row r="8491" spans="1:2" x14ac:dyDescent="0.25">
      <c r="A8491" t="str">
        <f>'Base Calificada'!A8492&amp;'Base Calificada'!D8492</f>
        <v>201435E003</v>
      </c>
      <c r="B8491" t="str">
        <f>'Base Calificada'!U8492</f>
        <v>Social</v>
      </c>
    </row>
    <row r="8492" spans="1:2" x14ac:dyDescent="0.25">
      <c r="A8492" t="str">
        <f>'Base Calificada'!A8493&amp;'Base Calificada'!D8493</f>
        <v>201435E004</v>
      </c>
      <c r="B8492" t="str">
        <f>'Base Calificada'!U8493</f>
        <v>Social</v>
      </c>
    </row>
    <row r="8493" spans="1:2" x14ac:dyDescent="0.25">
      <c r="A8493" t="str">
        <f>'Base Calificada'!A8494&amp;'Base Calificada'!D8494</f>
        <v>201435E005</v>
      </c>
      <c r="B8493" t="str">
        <f>'Base Calificada'!U8494</f>
        <v>No social</v>
      </c>
    </row>
    <row r="8494" spans="1:2" x14ac:dyDescent="0.25">
      <c r="A8494" t="str">
        <f>'Base Calificada'!A8495&amp;'Base Calificada'!D8495</f>
        <v>201435E006</v>
      </c>
      <c r="B8494" t="str">
        <f>'Base Calificada'!U8495</f>
        <v>No social</v>
      </c>
    </row>
    <row r="8495" spans="1:2" x14ac:dyDescent="0.25">
      <c r="A8495" t="str">
        <f>'Base Calificada'!A8496&amp;'Base Calificada'!D8496</f>
        <v>201435E007</v>
      </c>
      <c r="B8495" t="str">
        <f>'Base Calificada'!U8496</f>
        <v>No social</v>
      </c>
    </row>
    <row r="8496" spans="1:2" x14ac:dyDescent="0.25">
      <c r="A8496" t="str">
        <f>'Base Calificada'!A8497&amp;'Base Calificada'!D8497</f>
        <v>201435E008</v>
      </c>
      <c r="B8496" t="str">
        <f>'Base Calificada'!U8497</f>
        <v>No social</v>
      </c>
    </row>
    <row r="8497" spans="1:2" x14ac:dyDescent="0.25">
      <c r="A8497" t="str">
        <f>'Base Calificada'!A8498&amp;'Base Calificada'!D8498</f>
        <v>201435E009</v>
      </c>
      <c r="B8497" t="str">
        <f>'Base Calificada'!U8498</f>
        <v>No social</v>
      </c>
    </row>
    <row r="8498" spans="1:2" x14ac:dyDescent="0.25">
      <c r="A8498" t="str">
        <f>'Base Calificada'!A8499&amp;'Base Calificada'!D8499</f>
        <v>201435E010</v>
      </c>
      <c r="B8498" t="str">
        <f>'Base Calificada'!U8499</f>
        <v>Social</v>
      </c>
    </row>
    <row r="8499" spans="1:2" x14ac:dyDescent="0.25">
      <c r="A8499" t="str">
        <f>'Base Calificada'!A8500&amp;'Base Calificada'!D8500</f>
        <v>201435E011</v>
      </c>
      <c r="B8499" t="str">
        <f>'Base Calificada'!U8500</f>
        <v>Social</v>
      </c>
    </row>
    <row r="8500" spans="1:2" x14ac:dyDescent="0.25">
      <c r="A8500" t="str">
        <f>'Base Calificada'!A8501&amp;'Base Calificada'!D8501</f>
        <v>201435E012</v>
      </c>
      <c r="B8500" t="str">
        <f>'Base Calificada'!U8501</f>
        <v>Social</v>
      </c>
    </row>
    <row r="8501" spans="1:2" x14ac:dyDescent="0.25">
      <c r="A8501" t="str">
        <f>'Base Calificada'!A8502&amp;'Base Calificada'!D8502</f>
        <v>201435E013</v>
      </c>
      <c r="B8501" t="str">
        <f>'Base Calificada'!U8502</f>
        <v>Social</v>
      </c>
    </row>
    <row r="8502" spans="1:2" x14ac:dyDescent="0.25">
      <c r="A8502" t="str">
        <f>'Base Calificada'!A8503&amp;'Base Calificada'!D8503</f>
        <v>201435E014</v>
      </c>
      <c r="B8502" t="str">
        <f>'Base Calificada'!U8503</f>
        <v>No social</v>
      </c>
    </row>
    <row r="8503" spans="1:2" x14ac:dyDescent="0.25">
      <c r="A8503" t="str">
        <f>'Base Calificada'!A8504&amp;'Base Calificada'!D8504</f>
        <v>201435E015</v>
      </c>
      <c r="B8503" t="str">
        <f>'Base Calificada'!U8504</f>
        <v>Social</v>
      </c>
    </row>
    <row r="8504" spans="1:2" x14ac:dyDescent="0.25">
      <c r="A8504" t="str">
        <f>'Base Calificada'!A8505&amp;'Base Calificada'!D8505</f>
        <v>201435E016</v>
      </c>
      <c r="B8504" t="str">
        <f>'Base Calificada'!U8505</f>
        <v>No social</v>
      </c>
    </row>
    <row r="8505" spans="1:2" x14ac:dyDescent="0.25">
      <c r="A8505" t="str">
        <f>'Base Calificada'!A8506&amp;'Base Calificada'!D8506</f>
        <v>201435E017</v>
      </c>
      <c r="B8505" t="str">
        <f>'Base Calificada'!U8506</f>
        <v>Social</v>
      </c>
    </row>
    <row r="8506" spans="1:2" x14ac:dyDescent="0.25">
      <c r="A8506" t="str">
        <f>'Base Calificada'!A8507&amp;'Base Calificada'!D8507</f>
        <v>201435E018</v>
      </c>
      <c r="B8506" t="str">
        <f>'Base Calificada'!U8507</f>
        <v>Social</v>
      </c>
    </row>
    <row r="8507" spans="1:2" x14ac:dyDescent="0.25">
      <c r="A8507" t="str">
        <f>'Base Calificada'!A8508&amp;'Base Calificada'!D8508</f>
        <v>201435E022</v>
      </c>
      <c r="B8507" t="str">
        <f>'Base Calificada'!U8508</f>
        <v>Social</v>
      </c>
    </row>
    <row r="8508" spans="1:2" x14ac:dyDescent="0.25">
      <c r="A8508" t="str">
        <f>'Base Calificada'!A8509&amp;'Base Calificada'!D8509</f>
        <v>201435E023</v>
      </c>
      <c r="B8508" t="str">
        <f>'Base Calificada'!U8509</f>
        <v>No social</v>
      </c>
    </row>
    <row r="8509" spans="1:2" x14ac:dyDescent="0.25">
      <c r="A8509" t="str">
        <f>'Base Calificada'!A8510&amp;'Base Calificada'!D8510</f>
        <v>201435E024</v>
      </c>
      <c r="B8509" t="str">
        <f>'Base Calificada'!U8510</f>
        <v>Social</v>
      </c>
    </row>
    <row r="8510" spans="1:2" x14ac:dyDescent="0.25">
      <c r="A8510" t="str">
        <f>'Base Calificada'!A8511&amp;'Base Calificada'!D8511</f>
        <v>201435E025</v>
      </c>
      <c r="B8510" t="str">
        <f>'Base Calificada'!U8511</f>
        <v>No social</v>
      </c>
    </row>
    <row r="8511" spans="1:2" x14ac:dyDescent="0.25">
      <c r="A8511" t="str">
        <f>'Base Calificada'!A8512&amp;'Base Calificada'!D8512</f>
        <v>201435E026</v>
      </c>
      <c r="B8511" t="str">
        <f>'Base Calificada'!U8512</f>
        <v>No social</v>
      </c>
    </row>
    <row r="8512" spans="1:2" x14ac:dyDescent="0.25">
      <c r="A8512" t="str">
        <f>'Base Calificada'!A8513&amp;'Base Calificada'!D8513</f>
        <v>201435E028</v>
      </c>
      <c r="B8512" t="str">
        <f>'Base Calificada'!U8513</f>
        <v>Social</v>
      </c>
    </row>
    <row r="8513" spans="1:2" x14ac:dyDescent="0.25">
      <c r="A8513" t="str">
        <f>'Base Calificada'!A8514&amp;'Base Calificada'!D8514</f>
        <v>201435E029</v>
      </c>
      <c r="B8513" t="str">
        <f>'Base Calificada'!U8514</f>
        <v>No social</v>
      </c>
    </row>
    <row r="8514" spans="1:2" x14ac:dyDescent="0.25">
      <c r="A8514" t="str">
        <f>'Base Calificada'!A8515&amp;'Base Calificada'!D8515</f>
        <v>201435M001</v>
      </c>
      <c r="B8514" t="str">
        <f>'Base Calificada'!U8515</f>
        <v>No social</v>
      </c>
    </row>
    <row r="8515" spans="1:2" x14ac:dyDescent="0.25">
      <c r="A8515" t="str">
        <f>'Base Calificada'!A8516&amp;'Base Calificada'!D8516</f>
        <v>201435O001</v>
      </c>
      <c r="B8515" t="str">
        <f>'Base Calificada'!U8516</f>
        <v>No social</v>
      </c>
    </row>
    <row r="8516" spans="1:2" x14ac:dyDescent="0.25">
      <c r="A8516" t="str">
        <f>'Base Calificada'!A8517&amp;'Base Calificada'!D8517</f>
        <v>201435P019</v>
      </c>
      <c r="B8516" t="str">
        <f>'Base Calificada'!U8517</f>
        <v>No social</v>
      </c>
    </row>
    <row r="8517" spans="1:2" x14ac:dyDescent="0.25">
      <c r="A8517" t="str">
        <f>'Base Calificada'!A8518&amp;'Base Calificada'!D8518</f>
        <v>201435R020</v>
      </c>
      <c r="B8517" t="str">
        <f>'Base Calificada'!U8518</f>
        <v>No social</v>
      </c>
    </row>
    <row r="8518" spans="1:2" x14ac:dyDescent="0.25">
      <c r="A8518" t="str">
        <f>'Base Calificada'!A8519&amp;'Base Calificada'!D8519</f>
        <v>201435R021</v>
      </c>
      <c r="B8518" t="str">
        <f>'Base Calificada'!U8519</f>
        <v>No social</v>
      </c>
    </row>
    <row r="8519" spans="1:2" x14ac:dyDescent="0.25">
      <c r="A8519" t="str">
        <f>'Base Calificada'!A8520&amp;'Base Calificada'!D8520</f>
        <v>201435R030</v>
      </c>
      <c r="B8519" t="str">
        <f>'Base Calificada'!U8520</f>
        <v>No social</v>
      </c>
    </row>
    <row r="8520" spans="1:2" x14ac:dyDescent="0.25">
      <c r="A8520" t="str">
        <f>'Base Calificada'!A8521&amp;'Base Calificada'!D8521</f>
        <v>201437M001</v>
      </c>
      <c r="B8520" t="str">
        <f>'Base Calificada'!U8521</f>
        <v>No social</v>
      </c>
    </row>
    <row r="8521" spans="1:2" x14ac:dyDescent="0.25">
      <c r="A8521" t="str">
        <f>'Base Calificada'!A8522&amp;'Base Calificada'!D8522</f>
        <v>201437O001</v>
      </c>
      <c r="B8521" t="str">
        <f>'Base Calificada'!U8522</f>
        <v>No social</v>
      </c>
    </row>
    <row r="8522" spans="1:2" x14ac:dyDescent="0.25">
      <c r="A8522" t="str">
        <f>'Base Calificada'!A8523&amp;'Base Calificada'!D8523</f>
        <v>201437P001</v>
      </c>
      <c r="B8522" t="str">
        <f>'Base Calificada'!U8523</f>
        <v>No social</v>
      </c>
    </row>
    <row r="8523" spans="1:2" x14ac:dyDescent="0.25">
      <c r="A8523" t="str">
        <f>'Base Calificada'!A8524&amp;'Base Calificada'!D8524</f>
        <v>201438E001</v>
      </c>
      <c r="B8523" t="str">
        <f>'Base Calificada'!U8524</f>
        <v>Social</v>
      </c>
    </row>
    <row r="8524" spans="1:2" x14ac:dyDescent="0.25">
      <c r="A8524" t="str">
        <f>'Base Calificada'!A8525&amp;'Base Calificada'!D8525</f>
        <v>201438E002</v>
      </c>
      <c r="B8524" t="str">
        <f>'Base Calificada'!U8525</f>
        <v>Social</v>
      </c>
    </row>
    <row r="8525" spans="1:2" x14ac:dyDescent="0.25">
      <c r="A8525" t="str">
        <f>'Base Calificada'!A8526&amp;'Base Calificada'!D8526</f>
        <v>201438F001</v>
      </c>
      <c r="B8525" t="str">
        <f>'Base Calificada'!U8526</f>
        <v>Social</v>
      </c>
    </row>
    <row r="8526" spans="1:2" x14ac:dyDescent="0.25">
      <c r="A8526" t="str">
        <f>'Base Calificada'!A8527&amp;'Base Calificada'!D8527</f>
        <v>201438F002</v>
      </c>
      <c r="B8526" t="str">
        <f>'Base Calificada'!U8527</f>
        <v>Social</v>
      </c>
    </row>
    <row r="8527" spans="1:2" x14ac:dyDescent="0.25">
      <c r="A8527" t="str">
        <f>'Base Calificada'!A8528&amp;'Base Calificada'!D8528</f>
        <v>201438K010</v>
      </c>
      <c r="B8527" t="str">
        <f>'Base Calificada'!U8528</f>
        <v>Social</v>
      </c>
    </row>
    <row r="8528" spans="1:2" x14ac:dyDescent="0.25">
      <c r="A8528" t="str">
        <f>'Base Calificada'!A8529&amp;'Base Calificada'!D8529</f>
        <v>201438K027</v>
      </c>
      <c r="B8528" t="str">
        <f>'Base Calificada'!U8529</f>
        <v>Social</v>
      </c>
    </row>
    <row r="8529" spans="1:2" x14ac:dyDescent="0.25">
      <c r="A8529" t="str">
        <f>'Base Calificada'!A8530&amp;'Base Calificada'!D8530</f>
        <v>201438M001</v>
      </c>
      <c r="B8529" t="str">
        <f>'Base Calificada'!U8530</f>
        <v>No social</v>
      </c>
    </row>
    <row r="8530" spans="1:2" x14ac:dyDescent="0.25">
      <c r="A8530" t="str">
        <f>'Base Calificada'!A8531&amp;'Base Calificada'!D8531</f>
        <v>201438O001</v>
      </c>
      <c r="B8530" t="str">
        <f>'Base Calificada'!U8531</f>
        <v>No social</v>
      </c>
    </row>
    <row r="8531" spans="1:2" x14ac:dyDescent="0.25">
      <c r="A8531" t="str">
        <f>'Base Calificada'!A8532&amp;'Base Calificada'!D8532</f>
        <v>201438P001</v>
      </c>
      <c r="B8531" t="str">
        <f>'Base Calificada'!U8532</f>
        <v>Social</v>
      </c>
    </row>
    <row r="8532" spans="1:2" x14ac:dyDescent="0.25">
      <c r="A8532" t="str">
        <f>'Base Calificada'!A8533&amp;'Base Calificada'!D8533</f>
        <v>201438R002</v>
      </c>
      <c r="B8532" t="str">
        <f>'Base Calificada'!U8533</f>
        <v>No social</v>
      </c>
    </row>
    <row r="8533" spans="1:2" x14ac:dyDescent="0.25">
      <c r="A8533" t="str">
        <f>'Base Calificada'!A8534&amp;'Base Calificada'!D8534</f>
        <v>201438S190</v>
      </c>
      <c r="B8533" t="str">
        <f>'Base Calificada'!U8534</f>
        <v>Social</v>
      </c>
    </row>
    <row r="8534" spans="1:2" x14ac:dyDescent="0.25">
      <c r="A8534" t="str">
        <f>'Base Calificada'!A8535&amp;'Base Calificada'!D8535</f>
        <v>201438S191</v>
      </c>
      <c r="B8534" t="str">
        <f>'Base Calificada'!U8535</f>
        <v>Social</v>
      </c>
    </row>
    <row r="8535" spans="1:2" x14ac:dyDescent="0.25">
      <c r="A8535" t="str">
        <f>'Base Calificada'!A8536&amp;'Base Calificada'!D8536</f>
        <v>201438S192</v>
      </c>
      <c r="B8535" t="str">
        <f>'Base Calificada'!U8536</f>
        <v>Social</v>
      </c>
    </row>
    <row r="8536" spans="1:2" x14ac:dyDescent="0.25">
      <c r="A8536" t="str">
        <f>'Base Calificada'!A8537&amp;'Base Calificada'!D8537</f>
        <v>201438S225</v>
      </c>
      <c r="B8536" t="str">
        <f>'Base Calificada'!U8537</f>
        <v>Social</v>
      </c>
    </row>
    <row r="8537" spans="1:2" x14ac:dyDescent="0.25">
      <c r="A8537" t="str">
        <f>'Base Calificada'!A8538&amp;'Base Calificada'!D8538</f>
        <v>201438S236</v>
      </c>
      <c r="B8537" t="str">
        <f>'Base Calificada'!U8538</f>
        <v>Social</v>
      </c>
    </row>
    <row r="8538" spans="1:2" x14ac:dyDescent="0.25">
      <c r="A8538" t="str">
        <f>'Base Calificada'!A8539&amp;'Base Calificada'!D8539</f>
        <v>201438U001</v>
      </c>
      <c r="B8538" t="str">
        <f>'Base Calificada'!U8539</f>
        <v>Social</v>
      </c>
    </row>
    <row r="8539" spans="1:2" x14ac:dyDescent="0.25">
      <c r="A8539" t="str">
        <f>'Base Calificada'!A8540&amp;'Base Calificada'!D8540</f>
        <v>201438U002</v>
      </c>
      <c r="B8539" t="str">
        <f>'Base Calificada'!U8540</f>
        <v>Social</v>
      </c>
    </row>
    <row r="8540" spans="1:2" x14ac:dyDescent="0.25">
      <c r="A8540" t="str">
        <f>'Base Calificada'!A8541&amp;'Base Calificada'!D8541</f>
        <v>201438U003</v>
      </c>
      <c r="B8540" t="str">
        <f>'Base Calificada'!U8541</f>
        <v>Social</v>
      </c>
    </row>
    <row r="8541" spans="1:2" x14ac:dyDescent="0.25">
      <c r="A8541" t="str">
        <f>'Base Calificada'!A8542&amp;'Base Calificada'!D8542</f>
        <v>201438U004</v>
      </c>
      <c r="B8541" t="str">
        <f>'Base Calificada'!U8542</f>
        <v>Social</v>
      </c>
    </row>
    <row r="8542" spans="1:2" x14ac:dyDescent="0.25">
      <c r="A8542" t="str">
        <f>'Base Calificada'!A8543&amp;'Base Calificada'!D8543</f>
        <v>201440M001</v>
      </c>
      <c r="B8542" t="str">
        <f>'Base Calificada'!U8543</f>
        <v>No social</v>
      </c>
    </row>
    <row r="8543" spans="1:2" x14ac:dyDescent="0.25">
      <c r="A8543" t="str">
        <f>'Base Calificada'!A8544&amp;'Base Calificada'!D8544</f>
        <v>201440O001</v>
      </c>
      <c r="B8543" t="str">
        <f>'Base Calificada'!U8544</f>
        <v>No social</v>
      </c>
    </row>
    <row r="8544" spans="1:2" x14ac:dyDescent="0.25">
      <c r="A8544" t="str">
        <f>'Base Calificada'!A8545&amp;'Base Calificada'!D8545</f>
        <v>201440P001</v>
      </c>
      <c r="B8544" t="str">
        <f>'Base Calificada'!U8545</f>
        <v>No social</v>
      </c>
    </row>
    <row r="8545" spans="1:2" x14ac:dyDescent="0.25">
      <c r="A8545" t="str">
        <f>'Base Calificada'!A8546&amp;'Base Calificada'!D8546</f>
        <v>201440P002</v>
      </c>
      <c r="B8545" t="str">
        <f>'Base Calificada'!U8546</f>
        <v>No social</v>
      </c>
    </row>
    <row r="8546" spans="1:2" x14ac:dyDescent="0.25">
      <c r="A8546" t="str">
        <f>'Base Calificada'!A8547&amp;'Base Calificada'!D8547</f>
        <v>201440P004</v>
      </c>
      <c r="B8546" t="str">
        <f>'Base Calificada'!U8547</f>
        <v>No social</v>
      </c>
    </row>
    <row r="8547" spans="1:2" x14ac:dyDescent="0.25">
      <c r="A8547" t="str">
        <f>'Base Calificada'!A8548&amp;'Base Calificada'!D8548</f>
        <v>201440P005</v>
      </c>
      <c r="B8547" t="str">
        <f>'Base Calificada'!U8548</f>
        <v>No social</v>
      </c>
    </row>
    <row r="8548" spans="1:2" x14ac:dyDescent="0.25">
      <c r="A8548" t="str">
        <f>'Base Calificada'!A8549&amp;'Base Calificada'!D8549</f>
        <v>201441G006</v>
      </c>
      <c r="B8548" t="str">
        <f>'Base Calificada'!U8549</f>
        <v>No social</v>
      </c>
    </row>
    <row r="8549" spans="1:2" x14ac:dyDescent="0.25">
      <c r="A8549" t="str">
        <f>'Base Calificada'!A8550&amp;'Base Calificada'!D8550</f>
        <v>201441M001</v>
      </c>
      <c r="B8549" t="str">
        <f>'Base Calificada'!U8550</f>
        <v>No social</v>
      </c>
    </row>
    <row r="8550" spans="1:2" x14ac:dyDescent="0.25">
      <c r="A8550" t="str">
        <f>'Base Calificada'!A8551&amp;'Base Calificada'!D8551</f>
        <v>201441O001</v>
      </c>
      <c r="B8550" t="str">
        <f>'Base Calificada'!U8551</f>
        <v>No social</v>
      </c>
    </row>
    <row r="8551" spans="1:2" x14ac:dyDescent="0.25">
      <c r="A8551" t="str">
        <f>'Base Calificada'!A8552&amp;'Base Calificada'!D8552</f>
        <v>201442E001</v>
      </c>
      <c r="B8551" t="str">
        <f>'Base Calificada'!U8552</f>
        <v>Social</v>
      </c>
    </row>
    <row r="8552" spans="1:2" x14ac:dyDescent="0.25">
      <c r="A8552" t="str">
        <f>'Base Calificada'!A8553&amp;'Base Calificada'!D8553</f>
        <v>201442E002</v>
      </c>
      <c r="B8552" t="str">
        <f>'Base Calificada'!U8553</f>
        <v>Social</v>
      </c>
    </row>
    <row r="8553" spans="1:2" x14ac:dyDescent="0.25">
      <c r="A8553" t="str">
        <f>'Base Calificada'!A8554&amp;'Base Calificada'!D8554</f>
        <v>201442E003</v>
      </c>
      <c r="B8553" t="str">
        <f>'Base Calificada'!U8554</f>
        <v>Social</v>
      </c>
    </row>
    <row r="8554" spans="1:2" x14ac:dyDescent="0.25">
      <c r="A8554" t="str">
        <f>'Base Calificada'!A8555&amp;'Base Calificada'!D8555</f>
        <v>201442E035</v>
      </c>
      <c r="B8554" t="str">
        <f>'Base Calificada'!U8555</f>
        <v>Social</v>
      </c>
    </row>
    <row r="8555" spans="1:2" x14ac:dyDescent="0.25">
      <c r="A8555" t="str">
        <f>'Base Calificada'!A8556&amp;'Base Calificada'!D8556</f>
        <v>201442M001</v>
      </c>
      <c r="B8555" t="str">
        <f>'Base Calificada'!U8556</f>
        <v>No social</v>
      </c>
    </row>
    <row r="8556" spans="1:2" x14ac:dyDescent="0.25">
      <c r="A8556" t="str">
        <f>'Base Calificada'!A8557&amp;'Base Calificada'!D8557</f>
        <v>201442O001</v>
      </c>
      <c r="B8556" t="str">
        <f>'Base Calificada'!U8557</f>
        <v>No social</v>
      </c>
    </row>
    <row r="8557" spans="1:2" x14ac:dyDescent="0.25">
      <c r="A8557" t="str">
        <f>'Base Calificada'!A8558&amp;'Base Calificada'!D8558</f>
        <v>201442P001</v>
      </c>
      <c r="B8557" t="str">
        <f>'Base Calificada'!U8558</f>
        <v>Social</v>
      </c>
    </row>
    <row r="8558" spans="1:2" x14ac:dyDescent="0.25">
      <c r="A8558" t="str">
        <f>'Base Calificada'!A8559&amp;'Base Calificada'!D8559</f>
        <v>201443G004</v>
      </c>
      <c r="B8558" t="str">
        <f>'Base Calificada'!U8559</f>
        <v>No social</v>
      </c>
    </row>
    <row r="8559" spans="1:2" x14ac:dyDescent="0.25">
      <c r="A8559" t="str">
        <f>'Base Calificada'!A8560&amp;'Base Calificada'!D8560</f>
        <v>201443G006</v>
      </c>
      <c r="B8559" t="str">
        <f>'Base Calificada'!U8560</f>
        <v>No social</v>
      </c>
    </row>
    <row r="8560" spans="1:2" x14ac:dyDescent="0.25">
      <c r="A8560" t="str">
        <f>'Base Calificada'!A8561&amp;'Base Calificada'!D8561</f>
        <v>201443M001</v>
      </c>
      <c r="B8560" t="str">
        <f>'Base Calificada'!U8561</f>
        <v>No social</v>
      </c>
    </row>
    <row r="8561" spans="1:2" x14ac:dyDescent="0.25">
      <c r="A8561" t="str">
        <f>'Base Calificada'!A8562&amp;'Base Calificada'!D8562</f>
        <v>201443O001</v>
      </c>
      <c r="B8561" t="str">
        <f>'Base Calificada'!U8562</f>
        <v>No social</v>
      </c>
    </row>
    <row r="8562" spans="1:2" x14ac:dyDescent="0.25">
      <c r="A8562" t="str">
        <f>'Base Calificada'!A8563&amp;'Base Calificada'!D8563</f>
        <v>201444E001</v>
      </c>
      <c r="B8562" t="str">
        <f>'Base Calificada'!U8563</f>
        <v>Social</v>
      </c>
    </row>
    <row r="8563" spans="1:2" x14ac:dyDescent="0.25">
      <c r="A8563" t="str">
        <f>'Base Calificada'!A8564&amp;'Base Calificada'!D8564</f>
        <v>201444E002</v>
      </c>
      <c r="B8563" t="str">
        <f>'Base Calificada'!U8564</f>
        <v>Social</v>
      </c>
    </row>
    <row r="8564" spans="1:2" x14ac:dyDescent="0.25">
      <c r="A8564" t="str">
        <f>'Base Calificada'!A8565&amp;'Base Calificada'!D8565</f>
        <v>201444E003</v>
      </c>
      <c r="B8564" t="str">
        <f>'Base Calificada'!U8565</f>
        <v>Social</v>
      </c>
    </row>
    <row r="8565" spans="1:2" x14ac:dyDescent="0.25">
      <c r="A8565" t="str">
        <f>'Base Calificada'!A8566&amp;'Base Calificada'!D8566</f>
        <v>201444E004</v>
      </c>
      <c r="B8565" t="str">
        <f>'Base Calificada'!U8566</f>
        <v>Social</v>
      </c>
    </row>
    <row r="8566" spans="1:2" x14ac:dyDescent="0.25">
      <c r="A8566" t="str">
        <f>'Base Calificada'!A8567&amp;'Base Calificada'!D8567</f>
        <v>201444K025</v>
      </c>
      <c r="B8566" t="str">
        <f>'Base Calificada'!U8567</f>
        <v>Social</v>
      </c>
    </row>
    <row r="8567" spans="1:2" x14ac:dyDescent="0.25">
      <c r="A8567" t="str">
        <f>'Base Calificada'!A8568&amp;'Base Calificada'!D8568</f>
        <v>201444M001</v>
      </c>
      <c r="B8567" t="str">
        <f>'Base Calificada'!U8568</f>
        <v>Social</v>
      </c>
    </row>
    <row r="8568" spans="1:2" x14ac:dyDescent="0.25">
      <c r="A8568" t="str">
        <f>'Base Calificada'!A8569&amp;'Base Calificada'!D8569</f>
        <v>201444O001</v>
      </c>
      <c r="B8568" t="str">
        <f>'Base Calificada'!U8569</f>
        <v>No social</v>
      </c>
    </row>
    <row r="8569" spans="1:2" x14ac:dyDescent="0.25">
      <c r="A8569" t="str">
        <f>'Base Calificada'!A8570&amp;'Base Calificada'!D8570</f>
        <v>201450E001</v>
      </c>
      <c r="B8569" t="str">
        <f>'Base Calificada'!U8570</f>
        <v>Social</v>
      </c>
    </row>
    <row r="8570" spans="1:2" x14ac:dyDescent="0.25">
      <c r="A8570" t="str">
        <f>'Base Calificada'!A8571&amp;'Base Calificada'!D8571</f>
        <v>201450E002</v>
      </c>
      <c r="B8570" t="str">
        <f>'Base Calificada'!U8571</f>
        <v>Social</v>
      </c>
    </row>
    <row r="8571" spans="1:2" x14ac:dyDescent="0.25">
      <c r="A8571" t="str">
        <f>'Base Calificada'!A8572&amp;'Base Calificada'!D8572</f>
        <v>201450E003</v>
      </c>
      <c r="B8571" t="str">
        <f>'Base Calificada'!U8572</f>
        <v>Social</v>
      </c>
    </row>
    <row r="8572" spans="1:2" x14ac:dyDescent="0.25">
      <c r="A8572" t="str">
        <f>'Base Calificada'!A8573&amp;'Base Calificada'!D8573</f>
        <v>201450E004</v>
      </c>
      <c r="B8572" t="str">
        <f>'Base Calificada'!U8573</f>
        <v>Social</v>
      </c>
    </row>
    <row r="8573" spans="1:2" x14ac:dyDescent="0.25">
      <c r="A8573" t="str">
        <f>'Base Calificada'!A8574&amp;'Base Calificada'!D8574</f>
        <v>201450E006</v>
      </c>
      <c r="B8573" t="str">
        <f>'Base Calificada'!U8574</f>
        <v>Social</v>
      </c>
    </row>
    <row r="8574" spans="1:2" x14ac:dyDescent="0.25">
      <c r="A8574" t="str">
        <f>'Base Calificada'!A8575&amp;'Base Calificada'!D8575</f>
        <v>201450E007</v>
      </c>
      <c r="B8574" t="str">
        <f>'Base Calificada'!U8575</f>
        <v>Social</v>
      </c>
    </row>
    <row r="8575" spans="1:2" x14ac:dyDescent="0.25">
      <c r="A8575" t="str">
        <f>'Base Calificada'!A8576&amp;'Base Calificada'!D8576</f>
        <v>201450E008</v>
      </c>
      <c r="B8575" t="str">
        <f>'Base Calificada'!U8576</f>
        <v>Social</v>
      </c>
    </row>
    <row r="8576" spans="1:2" x14ac:dyDescent="0.25">
      <c r="A8576" t="str">
        <f>'Base Calificada'!A8577&amp;'Base Calificada'!D8577</f>
        <v>201450E009</v>
      </c>
      <c r="B8576" t="str">
        <f>'Base Calificada'!U8577</f>
        <v>Social</v>
      </c>
    </row>
    <row r="8577" spans="1:2" x14ac:dyDescent="0.25">
      <c r="A8577" t="str">
        <f>'Base Calificada'!A8578&amp;'Base Calificada'!D8578</f>
        <v>201450E010</v>
      </c>
      <c r="B8577" t="str">
        <f>'Base Calificada'!U8578</f>
        <v>Social</v>
      </c>
    </row>
    <row r="8578" spans="1:2" x14ac:dyDescent="0.25">
      <c r="A8578" t="str">
        <f>'Base Calificada'!A8579&amp;'Base Calificada'!D8579</f>
        <v>201450J001</v>
      </c>
      <c r="B8578" t="str">
        <f>'Base Calificada'!U8579</f>
        <v>Social</v>
      </c>
    </row>
    <row r="8579" spans="1:2" x14ac:dyDescent="0.25">
      <c r="A8579" t="str">
        <f>'Base Calificada'!A8580&amp;'Base Calificada'!D8580</f>
        <v>201450J002</v>
      </c>
      <c r="B8579" t="str">
        <f>'Base Calificada'!U8580</f>
        <v>Social</v>
      </c>
    </row>
    <row r="8580" spans="1:2" x14ac:dyDescent="0.25">
      <c r="A8580" t="str">
        <f>'Base Calificada'!A8581&amp;'Base Calificada'!D8581</f>
        <v>201450J003</v>
      </c>
      <c r="B8580" t="str">
        <f>'Base Calificada'!U8581</f>
        <v>Social</v>
      </c>
    </row>
    <row r="8581" spans="1:2" x14ac:dyDescent="0.25">
      <c r="A8581" t="str">
        <f>'Base Calificada'!A8582&amp;'Base Calificada'!D8582</f>
        <v>201450J004</v>
      </c>
      <c r="B8581" t="str">
        <f>'Base Calificada'!U8582</f>
        <v>Social</v>
      </c>
    </row>
    <row r="8582" spans="1:2" x14ac:dyDescent="0.25">
      <c r="A8582" t="str">
        <f>'Base Calificada'!A8583&amp;'Base Calificada'!D8583</f>
        <v>201450K012</v>
      </c>
      <c r="B8582" t="str">
        <f>'Base Calificada'!U8583</f>
        <v>Social</v>
      </c>
    </row>
    <row r="8583" spans="1:2" x14ac:dyDescent="0.25">
      <c r="A8583" t="str">
        <f>'Base Calificada'!A8584&amp;'Base Calificada'!D8584</f>
        <v>201450K027</v>
      </c>
      <c r="B8583" t="str">
        <f>'Base Calificada'!U8584</f>
        <v>Social</v>
      </c>
    </row>
    <row r="8584" spans="1:2" x14ac:dyDescent="0.25">
      <c r="A8584" t="str">
        <f>'Base Calificada'!A8585&amp;'Base Calificada'!D8585</f>
        <v>201450K029</v>
      </c>
      <c r="B8584" t="str">
        <f>'Base Calificada'!U8585</f>
        <v>Social</v>
      </c>
    </row>
    <row r="8585" spans="1:2" x14ac:dyDescent="0.25">
      <c r="A8585" t="str">
        <f>'Base Calificada'!A8586&amp;'Base Calificada'!D8586</f>
        <v>201450M001</v>
      </c>
      <c r="B8585" t="str">
        <f>'Base Calificada'!U8586</f>
        <v>Social</v>
      </c>
    </row>
    <row r="8586" spans="1:2" x14ac:dyDescent="0.25">
      <c r="A8586" t="str">
        <f>'Base Calificada'!A8587&amp;'Base Calificada'!D8587</f>
        <v>201450O001</v>
      </c>
      <c r="B8586" t="str">
        <f>'Base Calificada'!U8587</f>
        <v>No social</v>
      </c>
    </row>
    <row r="8587" spans="1:2" x14ac:dyDescent="0.25">
      <c r="A8587" t="str">
        <f>'Base Calificada'!A8588&amp;'Base Calificada'!D8588</f>
        <v>201450W001</v>
      </c>
      <c r="B8587" t="str">
        <f>'Base Calificada'!U8588</f>
        <v>No social</v>
      </c>
    </row>
    <row r="8588" spans="1:2" x14ac:dyDescent="0.25">
      <c r="A8588" t="str">
        <f>'Base Calificada'!A8589&amp;'Base Calificada'!D8589</f>
        <v>201451E001</v>
      </c>
      <c r="B8588" t="str">
        <f>'Base Calificada'!U8589</f>
        <v>Social</v>
      </c>
    </row>
    <row r="8589" spans="1:2" x14ac:dyDescent="0.25">
      <c r="A8589" t="str">
        <f>'Base Calificada'!A8590&amp;'Base Calificada'!D8590</f>
        <v>201451E002</v>
      </c>
      <c r="B8589" t="str">
        <f>'Base Calificada'!U8590</f>
        <v>Social</v>
      </c>
    </row>
    <row r="8590" spans="1:2" x14ac:dyDescent="0.25">
      <c r="A8590" t="str">
        <f>'Base Calificada'!A8591&amp;'Base Calificada'!D8591</f>
        <v>201451E003</v>
      </c>
      <c r="B8590" t="str">
        <f>'Base Calificada'!U8591</f>
        <v>Social</v>
      </c>
    </row>
    <row r="8591" spans="1:2" x14ac:dyDescent="0.25">
      <c r="A8591" t="str">
        <f>'Base Calificada'!A8592&amp;'Base Calificada'!D8592</f>
        <v>201451E004</v>
      </c>
      <c r="B8591" t="str">
        <f>'Base Calificada'!U8592</f>
        <v>Social</v>
      </c>
    </row>
    <row r="8592" spans="1:2" x14ac:dyDescent="0.25">
      <c r="A8592" t="str">
        <f>'Base Calificada'!A8593&amp;'Base Calificada'!D8593</f>
        <v>201451E005</v>
      </c>
      <c r="B8592" t="str">
        <f>'Base Calificada'!U8593</f>
        <v>Social</v>
      </c>
    </row>
    <row r="8593" spans="1:2" x14ac:dyDescent="0.25">
      <c r="A8593" t="str">
        <f>'Base Calificada'!A8594&amp;'Base Calificada'!D8594</f>
        <v>201451E006</v>
      </c>
      <c r="B8593" t="str">
        <f>'Base Calificada'!U8594</f>
        <v>Social</v>
      </c>
    </row>
    <row r="8594" spans="1:2" x14ac:dyDescent="0.25">
      <c r="A8594" t="str">
        <f>'Base Calificada'!A8595&amp;'Base Calificada'!D8595</f>
        <v>201451E007</v>
      </c>
      <c r="B8594" t="str">
        <f>'Base Calificada'!U8595</f>
        <v>Social</v>
      </c>
    </row>
    <row r="8595" spans="1:2" x14ac:dyDescent="0.25">
      <c r="A8595" t="str">
        <f>'Base Calificada'!A8596&amp;'Base Calificada'!D8596</f>
        <v>201451E009</v>
      </c>
      <c r="B8595" t="str">
        <f>'Base Calificada'!U8596</f>
        <v>Social</v>
      </c>
    </row>
    <row r="8596" spans="1:2" x14ac:dyDescent="0.25">
      <c r="A8596" t="str">
        <f>'Base Calificada'!A8597&amp;'Base Calificada'!D8597</f>
        <v>201451E010</v>
      </c>
      <c r="B8596" t="str">
        <f>'Base Calificada'!U8597</f>
        <v>Social</v>
      </c>
    </row>
    <row r="8597" spans="1:2" x14ac:dyDescent="0.25">
      <c r="A8597" t="str">
        <f>'Base Calificada'!A8598&amp;'Base Calificada'!D8598</f>
        <v>201451E011</v>
      </c>
      <c r="B8597" t="str">
        <f>'Base Calificada'!U8598</f>
        <v>Social</v>
      </c>
    </row>
    <row r="8598" spans="1:2" x14ac:dyDescent="0.25">
      <c r="A8598" t="str">
        <f>'Base Calificada'!A8599&amp;'Base Calificada'!D8599</f>
        <v>201451E012</v>
      </c>
      <c r="B8598" t="str">
        <f>'Base Calificada'!U8599</f>
        <v>Social</v>
      </c>
    </row>
    <row r="8599" spans="1:2" x14ac:dyDescent="0.25">
      <c r="A8599" t="str">
        <f>'Base Calificada'!A8600&amp;'Base Calificada'!D8600</f>
        <v>201451E013</v>
      </c>
      <c r="B8599" t="str">
        <f>'Base Calificada'!U8600</f>
        <v>Social</v>
      </c>
    </row>
    <row r="8600" spans="1:2" x14ac:dyDescent="0.25">
      <c r="A8600" t="str">
        <f>'Base Calificada'!A8601&amp;'Base Calificada'!D8601</f>
        <v>201451E014</v>
      </c>
      <c r="B8600" t="str">
        <f>'Base Calificada'!U8601</f>
        <v>Social</v>
      </c>
    </row>
    <row r="8601" spans="1:2" x14ac:dyDescent="0.25">
      <c r="A8601" t="str">
        <f>'Base Calificada'!A8602&amp;'Base Calificada'!D8602</f>
        <v>201451E015</v>
      </c>
      <c r="B8601" t="str">
        <f>'Base Calificada'!U8602</f>
        <v>Social</v>
      </c>
    </row>
    <row r="8602" spans="1:2" x14ac:dyDescent="0.25">
      <c r="A8602" t="str">
        <f>'Base Calificada'!A8603&amp;'Base Calificada'!D8603</f>
        <v>201451E016</v>
      </c>
      <c r="B8602" t="str">
        <f>'Base Calificada'!U8603</f>
        <v>Social</v>
      </c>
    </row>
    <row r="8603" spans="1:2" x14ac:dyDescent="0.25">
      <c r="A8603" t="str">
        <f>'Base Calificada'!A8604&amp;'Base Calificada'!D8604</f>
        <v>201451E017</v>
      </c>
      <c r="B8603" t="str">
        <f>'Base Calificada'!U8604</f>
        <v>Social</v>
      </c>
    </row>
    <row r="8604" spans="1:2" x14ac:dyDescent="0.25">
      <c r="A8604" t="str">
        <f>'Base Calificada'!A8605&amp;'Base Calificada'!D8605</f>
        <v>201451E018</v>
      </c>
      <c r="B8604" t="str">
        <f>'Base Calificada'!U8605</f>
        <v>Social</v>
      </c>
    </row>
    <row r="8605" spans="1:2" x14ac:dyDescent="0.25">
      <c r="A8605" t="str">
        <f>'Base Calificada'!A8606&amp;'Base Calificada'!D8606</f>
        <v>201451E030</v>
      </c>
      <c r="B8605" t="str">
        <f>'Base Calificada'!U8606</f>
        <v>Social</v>
      </c>
    </row>
    <row r="8606" spans="1:2" x14ac:dyDescent="0.25">
      <c r="A8606" t="str">
        <f>'Base Calificada'!A8607&amp;'Base Calificada'!D8607</f>
        <v>201451E031</v>
      </c>
      <c r="B8606" t="str">
        <f>'Base Calificada'!U8607</f>
        <v>Social</v>
      </c>
    </row>
    <row r="8607" spans="1:2" x14ac:dyDescent="0.25">
      <c r="A8607" t="str">
        <f>'Base Calificada'!A8608&amp;'Base Calificada'!D8608</f>
        <v>201451E032</v>
      </c>
      <c r="B8607" t="str">
        <f>'Base Calificada'!U8608</f>
        <v>Social</v>
      </c>
    </row>
    <row r="8608" spans="1:2" x14ac:dyDescent="0.25">
      <c r="A8608" t="str">
        <f>'Base Calificada'!A8609&amp;'Base Calificada'!D8609</f>
        <v>201451E033</v>
      </c>
      <c r="B8608" t="str">
        <f>'Base Calificada'!U8609</f>
        <v>Social</v>
      </c>
    </row>
    <row r="8609" spans="1:2" x14ac:dyDescent="0.25">
      <c r="A8609" t="str">
        <f>'Base Calificada'!A8610&amp;'Base Calificada'!D8610</f>
        <v>201451E034</v>
      </c>
      <c r="B8609" t="str">
        <f>'Base Calificada'!U8610</f>
        <v>Social</v>
      </c>
    </row>
    <row r="8610" spans="1:2" x14ac:dyDescent="0.25">
      <c r="A8610" t="str">
        <f>'Base Calificada'!A8611&amp;'Base Calificada'!D8611</f>
        <v>201451E035</v>
      </c>
      <c r="B8610" t="str">
        <f>'Base Calificada'!U8611</f>
        <v>Social</v>
      </c>
    </row>
    <row r="8611" spans="1:2" x14ac:dyDescent="0.25">
      <c r="A8611" t="str">
        <f>'Base Calificada'!A8612&amp;'Base Calificada'!D8612</f>
        <v>201451E036</v>
      </c>
      <c r="B8611" t="str">
        <f>'Base Calificada'!U8612</f>
        <v>Social</v>
      </c>
    </row>
    <row r="8612" spans="1:2" x14ac:dyDescent="0.25">
      <c r="A8612" t="str">
        <f>'Base Calificada'!A8613&amp;'Base Calificada'!D8613</f>
        <v>201451E037</v>
      </c>
      <c r="B8612" t="str">
        <f>'Base Calificada'!U8613</f>
        <v>Social</v>
      </c>
    </row>
    <row r="8613" spans="1:2" x14ac:dyDescent="0.25">
      <c r="A8613" t="str">
        <f>'Base Calificada'!A8614&amp;'Base Calificada'!D8614</f>
        <v>201451E038</v>
      </c>
      <c r="B8613" t="str">
        <f>'Base Calificada'!U8614</f>
        <v>Social</v>
      </c>
    </row>
    <row r="8614" spans="1:2" x14ac:dyDescent="0.25">
      <c r="A8614" t="str">
        <f>'Base Calificada'!A8615&amp;'Base Calificada'!D8615</f>
        <v>201451E039</v>
      </c>
      <c r="B8614" t="str">
        <f>'Base Calificada'!U8615</f>
        <v>Social</v>
      </c>
    </row>
    <row r="8615" spans="1:2" x14ac:dyDescent="0.25">
      <c r="A8615" t="str">
        <f>'Base Calificada'!A8616&amp;'Base Calificada'!D8616</f>
        <v>201451E040</v>
      </c>
      <c r="B8615" t="str">
        <f>'Base Calificada'!U8616</f>
        <v>Social</v>
      </c>
    </row>
    <row r="8616" spans="1:2" x14ac:dyDescent="0.25">
      <c r="A8616" t="str">
        <f>'Base Calificada'!A8617&amp;'Base Calificada'!D8617</f>
        <v>201451E041</v>
      </c>
      <c r="B8616" t="str">
        <f>'Base Calificada'!U8617</f>
        <v>Social</v>
      </c>
    </row>
    <row r="8617" spans="1:2" x14ac:dyDescent="0.25">
      <c r="A8617" t="str">
        <f>'Base Calificada'!A8618&amp;'Base Calificada'!D8618</f>
        <v>201451E042</v>
      </c>
      <c r="B8617" t="str">
        <f>'Base Calificada'!U8618</f>
        <v>Social</v>
      </c>
    </row>
    <row r="8618" spans="1:2" x14ac:dyDescent="0.25">
      <c r="A8618" t="str">
        <f>'Base Calificada'!A8619&amp;'Base Calificada'!D8619</f>
        <v>201451J019</v>
      </c>
      <c r="B8618" t="str">
        <f>'Base Calificada'!U8619</f>
        <v>Social</v>
      </c>
    </row>
    <row r="8619" spans="1:2" x14ac:dyDescent="0.25">
      <c r="A8619" t="str">
        <f>'Base Calificada'!A8620&amp;'Base Calificada'!D8620</f>
        <v>201451J020</v>
      </c>
      <c r="B8619" t="str">
        <f>'Base Calificada'!U8620</f>
        <v>Social</v>
      </c>
    </row>
    <row r="8620" spans="1:2" x14ac:dyDescent="0.25">
      <c r="A8620" t="str">
        <f>'Base Calificada'!A8621&amp;'Base Calificada'!D8621</f>
        <v>201451J021</v>
      </c>
      <c r="B8620" t="str">
        <f>'Base Calificada'!U8621</f>
        <v>Social</v>
      </c>
    </row>
    <row r="8621" spans="1:2" x14ac:dyDescent="0.25">
      <c r="A8621" t="str">
        <f>'Base Calificada'!A8622&amp;'Base Calificada'!D8622</f>
        <v>201451J022</v>
      </c>
      <c r="B8621" t="str">
        <f>'Base Calificada'!U8622</f>
        <v>Social</v>
      </c>
    </row>
    <row r="8622" spans="1:2" x14ac:dyDescent="0.25">
      <c r="A8622" t="str">
        <f>'Base Calificada'!A8623&amp;'Base Calificada'!D8623</f>
        <v>201451J024</v>
      </c>
      <c r="B8622" t="str">
        <f>'Base Calificada'!U8623</f>
        <v>Social</v>
      </c>
    </row>
    <row r="8623" spans="1:2" x14ac:dyDescent="0.25">
      <c r="A8623" t="str">
        <f>'Base Calificada'!A8624&amp;'Base Calificada'!D8624</f>
        <v>201451J025</v>
      </c>
      <c r="B8623" t="str">
        <f>'Base Calificada'!U8624</f>
        <v>Social</v>
      </c>
    </row>
    <row r="8624" spans="1:2" x14ac:dyDescent="0.25">
      <c r="A8624" t="str">
        <f>'Base Calificada'!A8625&amp;'Base Calificada'!D8625</f>
        <v>201451J026</v>
      </c>
      <c r="B8624" t="str">
        <f>'Base Calificada'!U8625</f>
        <v>Social</v>
      </c>
    </row>
    <row r="8625" spans="1:2" x14ac:dyDescent="0.25">
      <c r="A8625" t="str">
        <f>'Base Calificada'!A8626&amp;'Base Calificada'!D8626</f>
        <v>201451J027</v>
      </c>
      <c r="B8625" t="str">
        <f>'Base Calificada'!U8626</f>
        <v>Social</v>
      </c>
    </row>
    <row r="8626" spans="1:2" x14ac:dyDescent="0.25">
      <c r="A8626" t="str">
        <f>'Base Calificada'!A8627&amp;'Base Calificada'!D8627</f>
        <v>201451J028</v>
      </c>
      <c r="B8626" t="str">
        <f>'Base Calificada'!U8627</f>
        <v>Social</v>
      </c>
    </row>
    <row r="8627" spans="1:2" x14ac:dyDescent="0.25">
      <c r="A8627" t="str">
        <f>'Base Calificada'!A8628&amp;'Base Calificada'!D8628</f>
        <v>201451K011</v>
      </c>
      <c r="B8627" t="str">
        <f>'Base Calificada'!U8628</f>
        <v>Social</v>
      </c>
    </row>
    <row r="8628" spans="1:2" x14ac:dyDescent="0.25">
      <c r="A8628" t="str">
        <f>'Base Calificada'!A8629&amp;'Base Calificada'!D8629</f>
        <v>201451M001</v>
      </c>
      <c r="B8628" t="str">
        <f>'Base Calificada'!U8629</f>
        <v>No social</v>
      </c>
    </row>
    <row r="8629" spans="1:2" x14ac:dyDescent="0.25">
      <c r="A8629" t="str">
        <f>'Base Calificada'!A8630&amp;'Base Calificada'!D8630</f>
        <v>201451M002</v>
      </c>
      <c r="B8629" t="str">
        <f>'Base Calificada'!U8630</f>
        <v>Social</v>
      </c>
    </row>
    <row r="8630" spans="1:2" x14ac:dyDescent="0.25">
      <c r="A8630" t="str">
        <f>'Base Calificada'!A8631&amp;'Base Calificada'!D8631</f>
        <v>201451M003</v>
      </c>
      <c r="B8630" t="str">
        <f>'Base Calificada'!U8631</f>
        <v>No social</v>
      </c>
    </row>
    <row r="8631" spans="1:2" x14ac:dyDescent="0.25">
      <c r="A8631" t="str">
        <f>'Base Calificada'!A8632&amp;'Base Calificada'!D8632</f>
        <v>201451O001</v>
      </c>
      <c r="B8631" t="str">
        <f>'Base Calificada'!U8632</f>
        <v>Social</v>
      </c>
    </row>
    <row r="8632" spans="1:2" x14ac:dyDescent="0.25">
      <c r="A8632" t="str">
        <f>'Base Calificada'!A8633&amp;'Base Calificada'!D8633</f>
        <v>201451W001</v>
      </c>
      <c r="B8632" t="str">
        <f>'Base Calificada'!U8633</f>
        <v>Social</v>
      </c>
    </row>
    <row r="8633" spans="1:2" x14ac:dyDescent="0.25">
      <c r="A8633" t="str">
        <f>'Base Calificada'!A8634&amp;'Base Calificada'!D8634</f>
        <v>201452B001</v>
      </c>
      <c r="B8633" t="str">
        <f>'Base Calificada'!U8634</f>
        <v>No social</v>
      </c>
    </row>
    <row r="8634" spans="1:2" x14ac:dyDescent="0.25">
      <c r="A8634" t="str">
        <f>'Base Calificada'!A8635&amp;'Base Calificada'!D8635</f>
        <v>201452E010</v>
      </c>
      <c r="B8634" t="str">
        <f>'Base Calificada'!U8635</f>
        <v>No social</v>
      </c>
    </row>
    <row r="8635" spans="1:2" x14ac:dyDescent="0.25">
      <c r="A8635" t="str">
        <f>'Base Calificada'!A8636&amp;'Base Calificada'!D8636</f>
        <v>201452E011</v>
      </c>
      <c r="B8635" t="str">
        <f>'Base Calificada'!U8636</f>
        <v>No social</v>
      </c>
    </row>
    <row r="8636" spans="1:2" x14ac:dyDescent="0.25">
      <c r="A8636" t="str">
        <f>'Base Calificada'!A8637&amp;'Base Calificada'!D8637</f>
        <v>201452E012</v>
      </c>
      <c r="B8636" t="str">
        <f>'Base Calificada'!U8637</f>
        <v>No social</v>
      </c>
    </row>
    <row r="8637" spans="1:2" x14ac:dyDescent="0.25">
      <c r="A8637" t="str">
        <f>'Base Calificada'!A8638&amp;'Base Calificada'!D8638</f>
        <v>201452E013</v>
      </c>
      <c r="B8637" t="str">
        <f>'Base Calificada'!U8638</f>
        <v>Social</v>
      </c>
    </row>
    <row r="8638" spans="1:2" x14ac:dyDescent="0.25">
      <c r="A8638" t="str">
        <f>'Base Calificada'!A8639&amp;'Base Calificada'!D8639</f>
        <v>201452E014</v>
      </c>
      <c r="B8638" t="str">
        <f>'Base Calificada'!U8639</f>
        <v>No social</v>
      </c>
    </row>
    <row r="8639" spans="1:2" x14ac:dyDescent="0.25">
      <c r="A8639" t="str">
        <f>'Base Calificada'!A8640&amp;'Base Calificada'!D8640</f>
        <v>201452E015</v>
      </c>
      <c r="B8639" t="str">
        <f>'Base Calificada'!U8640</f>
        <v>No social</v>
      </c>
    </row>
    <row r="8640" spans="1:2" x14ac:dyDescent="0.25">
      <c r="A8640" t="str">
        <f>'Base Calificada'!A8641&amp;'Base Calificada'!D8641</f>
        <v>201452J002</v>
      </c>
      <c r="B8640" t="str">
        <f>'Base Calificada'!U8641</f>
        <v>Social</v>
      </c>
    </row>
    <row r="8641" spans="1:2" x14ac:dyDescent="0.25">
      <c r="A8641" t="str">
        <f>'Base Calificada'!A8642&amp;'Base Calificada'!D8642</f>
        <v>201452K002</v>
      </c>
      <c r="B8641" t="str">
        <f>'Base Calificada'!U8642</f>
        <v>No social</v>
      </c>
    </row>
    <row r="8642" spans="1:2" x14ac:dyDescent="0.25">
      <c r="A8642" t="str">
        <f>'Base Calificada'!A8643&amp;'Base Calificada'!D8643</f>
        <v>201452K011</v>
      </c>
      <c r="B8642" t="str">
        <f>'Base Calificada'!U8643</f>
        <v>Social</v>
      </c>
    </row>
    <row r="8643" spans="1:2" x14ac:dyDescent="0.25">
      <c r="A8643" t="str">
        <f>'Base Calificada'!A8644&amp;'Base Calificada'!D8644</f>
        <v>201452K012</v>
      </c>
      <c r="B8643" t="str">
        <f>'Base Calificada'!U8644</f>
        <v>Social</v>
      </c>
    </row>
    <row r="8644" spans="1:2" x14ac:dyDescent="0.25">
      <c r="A8644" t="str">
        <f>'Base Calificada'!A8645&amp;'Base Calificada'!D8645</f>
        <v>201452K014</v>
      </c>
      <c r="B8644" t="str">
        <f>'Base Calificada'!U8645</f>
        <v>Social</v>
      </c>
    </row>
    <row r="8645" spans="1:2" x14ac:dyDescent="0.25">
      <c r="A8645" t="str">
        <f>'Base Calificada'!A8646&amp;'Base Calificada'!D8646</f>
        <v>201452K025</v>
      </c>
      <c r="B8645" t="str">
        <f>'Base Calificada'!U8646</f>
        <v>No social</v>
      </c>
    </row>
    <row r="8646" spans="1:2" x14ac:dyDescent="0.25">
      <c r="A8646" t="str">
        <f>'Base Calificada'!A8647&amp;'Base Calificada'!D8647</f>
        <v>201452K026</v>
      </c>
      <c r="B8646" t="str">
        <f>'Base Calificada'!U8647</f>
        <v>No social</v>
      </c>
    </row>
    <row r="8647" spans="1:2" x14ac:dyDescent="0.25">
      <c r="A8647" t="str">
        <f>'Base Calificada'!A8648&amp;'Base Calificada'!D8648</f>
        <v>201452K027</v>
      </c>
      <c r="B8647" t="str">
        <f>'Base Calificada'!U8648</f>
        <v>No social</v>
      </c>
    </row>
    <row r="8648" spans="1:2" x14ac:dyDescent="0.25">
      <c r="A8648" t="str">
        <f>'Base Calificada'!A8649&amp;'Base Calificada'!D8649</f>
        <v>201452K028</v>
      </c>
      <c r="B8648" t="str">
        <f>'Base Calificada'!U8649</f>
        <v>No social</v>
      </c>
    </row>
    <row r="8649" spans="1:2" x14ac:dyDescent="0.25">
      <c r="A8649" t="str">
        <f>'Base Calificada'!A8650&amp;'Base Calificada'!D8650</f>
        <v>201452K029</v>
      </c>
      <c r="B8649" t="str">
        <f>'Base Calificada'!U8650</f>
        <v>No social</v>
      </c>
    </row>
    <row r="8650" spans="1:2" x14ac:dyDescent="0.25">
      <c r="A8650" t="str">
        <f>'Base Calificada'!A8651&amp;'Base Calificada'!D8651</f>
        <v>201452K036</v>
      </c>
      <c r="B8650" t="str">
        <f>'Base Calificada'!U8651</f>
        <v>No social</v>
      </c>
    </row>
    <row r="8651" spans="1:2" x14ac:dyDescent="0.25">
      <c r="A8651" t="str">
        <f>'Base Calificada'!A8652&amp;'Base Calificada'!D8652</f>
        <v>201452K043</v>
      </c>
      <c r="B8651" t="str">
        <f>'Base Calificada'!U8652</f>
        <v>No social</v>
      </c>
    </row>
    <row r="8652" spans="1:2" x14ac:dyDescent="0.25">
      <c r="A8652" t="str">
        <f>'Base Calificada'!A8653&amp;'Base Calificada'!D8653</f>
        <v>201452M001</v>
      </c>
      <c r="B8652" t="str">
        <f>'Base Calificada'!U8653</f>
        <v>No social</v>
      </c>
    </row>
    <row r="8653" spans="1:2" x14ac:dyDescent="0.25">
      <c r="A8653" t="str">
        <f>'Base Calificada'!A8654&amp;'Base Calificada'!D8654</f>
        <v>201452O001</v>
      </c>
      <c r="B8653" t="str">
        <f>'Base Calificada'!U8654</f>
        <v>No social</v>
      </c>
    </row>
    <row r="8654" spans="1:2" x14ac:dyDescent="0.25">
      <c r="A8654" t="str">
        <f>'Base Calificada'!A8655&amp;'Base Calificada'!D8655</f>
        <v>201452R005</v>
      </c>
      <c r="B8654" t="str">
        <f>'Base Calificada'!U8655</f>
        <v>No social</v>
      </c>
    </row>
    <row r="8655" spans="1:2" x14ac:dyDescent="0.25">
      <c r="A8655" t="str">
        <f>'Base Calificada'!A8656&amp;'Base Calificada'!D8656</f>
        <v>201452W001</v>
      </c>
      <c r="B8655" t="str">
        <f>'Base Calificada'!U8656</f>
        <v>No social</v>
      </c>
    </row>
    <row r="8656" spans="1:2" x14ac:dyDescent="0.25">
      <c r="A8656" t="str">
        <f>'Base Calificada'!A8657&amp;'Base Calificada'!D8657</f>
        <v>201453E555</v>
      </c>
      <c r="B8656" t="str">
        <f>'Base Calificada'!U8657</f>
        <v>No social</v>
      </c>
    </row>
    <row r="8657" spans="1:2" x14ac:dyDescent="0.25">
      <c r="A8657" t="str">
        <f>'Base Calificada'!A8658&amp;'Base Calificada'!D8658</f>
        <v>201453E561</v>
      </c>
      <c r="B8657" t="str">
        <f>'Base Calificada'!U8658</f>
        <v>No social</v>
      </c>
    </row>
    <row r="8658" spans="1:2" x14ac:dyDescent="0.25">
      <c r="A8658" t="str">
        <f>'Base Calificada'!A8659&amp;'Base Calificada'!D8659</f>
        <v>201453E562</v>
      </c>
      <c r="B8658" t="str">
        <f>'Base Calificada'!U8659</f>
        <v>No social</v>
      </c>
    </row>
    <row r="8659" spans="1:2" x14ac:dyDescent="0.25">
      <c r="A8659" t="str">
        <f>'Base Calificada'!A8660&amp;'Base Calificada'!D8660</f>
        <v>201453E563</v>
      </c>
      <c r="B8659" t="str">
        <f>'Base Calificada'!U8660</f>
        <v>No social</v>
      </c>
    </row>
    <row r="8660" spans="1:2" x14ac:dyDescent="0.25">
      <c r="A8660" t="str">
        <f>'Base Calificada'!A8661&amp;'Base Calificada'!D8661</f>
        <v>201453E567</v>
      </c>
      <c r="B8660" t="str">
        <f>'Base Calificada'!U8661</f>
        <v>No social</v>
      </c>
    </row>
    <row r="8661" spans="1:2" x14ac:dyDescent="0.25">
      <c r="A8661" t="str">
        <f>'Base Calificada'!A8662&amp;'Base Calificada'!D8662</f>
        <v>201453E568</v>
      </c>
      <c r="B8661" t="str">
        <f>'Base Calificada'!U8662</f>
        <v>No social</v>
      </c>
    </row>
    <row r="8662" spans="1:2" x14ac:dyDescent="0.25">
      <c r="A8662" t="str">
        <f>'Base Calificada'!A8663&amp;'Base Calificada'!D8663</f>
        <v>201453E570</v>
      </c>
      <c r="B8662" t="str">
        <f>'Base Calificada'!U8663</f>
        <v>No social</v>
      </c>
    </row>
    <row r="8663" spans="1:2" x14ac:dyDescent="0.25">
      <c r="A8663" t="str">
        <f>'Base Calificada'!A8664&amp;'Base Calificada'!D8664</f>
        <v>201453E578</v>
      </c>
      <c r="B8663" t="str">
        <f>'Base Calificada'!U8664</f>
        <v>No social</v>
      </c>
    </row>
    <row r="8664" spans="1:2" x14ac:dyDescent="0.25">
      <c r="A8664" t="str">
        <f>'Base Calificada'!A8665&amp;'Base Calificada'!D8665</f>
        <v>201453F571</v>
      </c>
      <c r="B8664" t="str">
        <f>'Base Calificada'!U8665</f>
        <v>Social</v>
      </c>
    </row>
    <row r="8665" spans="1:2" x14ac:dyDescent="0.25">
      <c r="A8665" t="str">
        <f>'Base Calificada'!A8666&amp;'Base Calificada'!D8666</f>
        <v>201453J001</v>
      </c>
      <c r="B8665" t="str">
        <f>'Base Calificada'!U8666</f>
        <v>Social</v>
      </c>
    </row>
    <row r="8666" spans="1:2" x14ac:dyDescent="0.25">
      <c r="A8666" t="str">
        <f>'Base Calificada'!A8667&amp;'Base Calificada'!D8667</f>
        <v>201453K001</v>
      </c>
      <c r="B8666" t="str">
        <f>'Base Calificada'!U8667</f>
        <v>No social</v>
      </c>
    </row>
    <row r="8667" spans="1:2" x14ac:dyDescent="0.25">
      <c r="A8667" t="str">
        <f>'Base Calificada'!A8668&amp;'Base Calificada'!D8668</f>
        <v>201453K014</v>
      </c>
      <c r="B8667" t="str">
        <f>'Base Calificada'!U8668</f>
        <v>Social</v>
      </c>
    </row>
    <row r="8668" spans="1:2" x14ac:dyDescent="0.25">
      <c r="A8668" t="str">
        <f>'Base Calificada'!A8669&amp;'Base Calificada'!D8669</f>
        <v>201453K024</v>
      </c>
      <c r="B8668" t="str">
        <f>'Base Calificada'!U8669</f>
        <v>No social</v>
      </c>
    </row>
    <row r="8669" spans="1:2" x14ac:dyDescent="0.25">
      <c r="A8669" t="str">
        <f>'Base Calificada'!A8670&amp;'Base Calificada'!D8670</f>
        <v>201453K025</v>
      </c>
      <c r="B8669" t="str">
        <f>'Base Calificada'!U8670</f>
        <v>No social</v>
      </c>
    </row>
    <row r="8670" spans="1:2" x14ac:dyDescent="0.25">
      <c r="A8670" t="str">
        <f>'Base Calificada'!A8671&amp;'Base Calificada'!D8671</f>
        <v>201453K026</v>
      </c>
      <c r="B8670" t="str">
        <f>'Base Calificada'!U8671</f>
        <v>No social</v>
      </c>
    </row>
    <row r="8671" spans="1:2" x14ac:dyDescent="0.25">
      <c r="A8671" t="str">
        <f>'Base Calificada'!A8672&amp;'Base Calificada'!D8672</f>
        <v>201453K027</v>
      </c>
      <c r="B8671" t="str">
        <f>'Base Calificada'!U8672</f>
        <v>No social</v>
      </c>
    </row>
    <row r="8672" spans="1:2" x14ac:dyDescent="0.25">
      <c r="A8672" t="str">
        <f>'Base Calificada'!A8673&amp;'Base Calificada'!D8673</f>
        <v>201453K028</v>
      </c>
      <c r="B8672" t="str">
        <f>'Base Calificada'!U8673</f>
        <v>No social</v>
      </c>
    </row>
    <row r="8673" spans="1:2" x14ac:dyDescent="0.25">
      <c r="A8673" t="str">
        <f>'Base Calificada'!A8674&amp;'Base Calificada'!D8674</f>
        <v>201453K029</v>
      </c>
      <c r="B8673" t="str">
        <f>'Base Calificada'!U8674</f>
        <v>No social</v>
      </c>
    </row>
    <row r="8674" spans="1:2" x14ac:dyDescent="0.25">
      <c r="A8674" t="str">
        <f>'Base Calificada'!A8675&amp;'Base Calificada'!D8675</f>
        <v>201453K044</v>
      </c>
      <c r="B8674" t="str">
        <f>'Base Calificada'!U8675</f>
        <v>No social</v>
      </c>
    </row>
    <row r="8675" spans="1:2" x14ac:dyDescent="0.25">
      <c r="A8675" t="str">
        <f>'Base Calificada'!A8676&amp;'Base Calificada'!D8676</f>
        <v>201453M001</v>
      </c>
      <c r="B8675" t="str">
        <f>'Base Calificada'!U8676</f>
        <v>No social</v>
      </c>
    </row>
    <row r="8676" spans="1:2" x14ac:dyDescent="0.25">
      <c r="A8676" t="str">
        <f>'Base Calificada'!A8677&amp;'Base Calificada'!D8677</f>
        <v>201453O001</v>
      </c>
      <c r="B8676" t="str">
        <f>'Base Calificada'!U8677</f>
        <v>No social</v>
      </c>
    </row>
    <row r="8677" spans="1:2" x14ac:dyDescent="0.25">
      <c r="A8677" t="str">
        <f>'Base Calificada'!A8678&amp;'Base Calificada'!D8678</f>
        <v>201453P552</v>
      </c>
      <c r="B8677" t="str">
        <f>'Base Calificada'!U8678</f>
        <v>No social</v>
      </c>
    </row>
    <row r="8678" spans="1:2" x14ac:dyDescent="0.25">
      <c r="A8678" t="str">
        <f>'Base Calificada'!A8679&amp;'Base Calificada'!D8679</f>
        <v>201453P553</v>
      </c>
      <c r="B8678" t="str">
        <f>'Base Calificada'!U8679</f>
        <v>No social</v>
      </c>
    </row>
    <row r="8679" spans="1:2" x14ac:dyDescent="0.25">
      <c r="A8679" t="str">
        <f>'Base Calificada'!A8680&amp;'Base Calificada'!D8680</f>
        <v>201453R582</v>
      </c>
      <c r="B8679" t="str">
        <f>'Base Calificada'!U8680</f>
        <v>No social</v>
      </c>
    </row>
    <row r="8680" spans="1:2" x14ac:dyDescent="0.25">
      <c r="A8680" t="str">
        <f>'Base Calificada'!A8681&amp;'Base Calificada'!D8681</f>
        <v>201453R584</v>
      </c>
      <c r="B8680" t="str">
        <f>'Base Calificada'!U8681</f>
        <v>No social</v>
      </c>
    </row>
    <row r="8681" spans="1:2" x14ac:dyDescent="0.25">
      <c r="A8681" t="str">
        <f>'Base Calificada'!A8682&amp;'Base Calificada'!D8682</f>
        <v>201453R585</v>
      </c>
      <c r="B8681" t="str">
        <f>'Base Calificada'!U8682</f>
        <v>No social</v>
      </c>
    </row>
    <row r="8682" spans="1:2" x14ac:dyDescent="0.25">
      <c r="A8682" t="str">
        <f>'Base Calificada'!A8683&amp;'Base Calificada'!D8683</f>
        <v>201453R586</v>
      </c>
      <c r="B8682" t="str">
        <f>'Base Calificada'!U8683</f>
        <v>No social</v>
      </c>
    </row>
    <row r="8683" spans="1:2" x14ac:dyDescent="0.25">
      <c r="A8683" t="str">
        <f>'Base Calificada'!A8684&amp;'Base Calificada'!D8684</f>
        <v>201453W001</v>
      </c>
      <c r="B8683" t="str">
        <f>'Base Calificada'!U8684</f>
        <v>No social</v>
      </c>
    </row>
    <row r="8684" spans="1:2" x14ac:dyDescent="0.25">
      <c r="A8684" t="str">
        <f>'Base Calificada'!A8685&amp;'Base Calificada'!D8685</f>
        <v>20151K026</v>
      </c>
      <c r="B8684" t="str">
        <f>'Base Calificada'!U8685</f>
        <v>No social</v>
      </c>
    </row>
    <row r="8685" spans="1:2" x14ac:dyDescent="0.25">
      <c r="A8685" t="str">
        <f>'Base Calificada'!A8686&amp;'Base Calificada'!D8686</f>
        <v>20151K027</v>
      </c>
      <c r="B8685" t="str">
        <f>'Base Calificada'!U8686</f>
        <v>No social</v>
      </c>
    </row>
    <row r="8686" spans="1:2" x14ac:dyDescent="0.25">
      <c r="A8686" t="str">
        <f>'Base Calificada'!A8687&amp;'Base Calificada'!D8687</f>
        <v>20151R001</v>
      </c>
      <c r="B8686" t="str">
        <f>'Base Calificada'!U8687</f>
        <v>No social</v>
      </c>
    </row>
    <row r="8687" spans="1:2" x14ac:dyDescent="0.25">
      <c r="A8687" t="str">
        <f>'Base Calificada'!A8688&amp;'Base Calificada'!D8688</f>
        <v>20151R002</v>
      </c>
      <c r="B8687" t="str">
        <f>'Base Calificada'!U8688</f>
        <v>No social</v>
      </c>
    </row>
    <row r="8688" spans="1:2" x14ac:dyDescent="0.25">
      <c r="A8688" t="str">
        <f>'Base Calificada'!A8689&amp;'Base Calificada'!D8689</f>
        <v>20152M001</v>
      </c>
      <c r="B8688" t="str">
        <f>'Base Calificada'!U8689</f>
        <v>No social</v>
      </c>
    </row>
    <row r="8689" spans="1:2" x14ac:dyDescent="0.25">
      <c r="A8689" t="str">
        <f>'Base Calificada'!A8690&amp;'Base Calificada'!D8690</f>
        <v>20152O001</v>
      </c>
      <c r="B8689" t="str">
        <f>'Base Calificada'!U8690</f>
        <v>No social</v>
      </c>
    </row>
    <row r="8690" spans="1:2" x14ac:dyDescent="0.25">
      <c r="A8690" t="str">
        <f>'Base Calificada'!A8691&amp;'Base Calificada'!D8691</f>
        <v>20152P001</v>
      </c>
      <c r="B8690" t="str">
        <f>'Base Calificada'!U8691</f>
        <v>No social</v>
      </c>
    </row>
    <row r="8691" spans="1:2" x14ac:dyDescent="0.25">
      <c r="A8691" t="str">
        <f>'Base Calificada'!A8692&amp;'Base Calificada'!D8692</f>
        <v>20152P002</v>
      </c>
      <c r="B8691" t="str">
        <f>'Base Calificada'!U8692</f>
        <v>No social</v>
      </c>
    </row>
    <row r="8692" spans="1:2" x14ac:dyDescent="0.25">
      <c r="A8692" t="str">
        <f>'Base Calificada'!A8693&amp;'Base Calificada'!D8693</f>
        <v>20152P003</v>
      </c>
      <c r="B8692" t="str">
        <f>'Base Calificada'!U8693</f>
        <v>Social</v>
      </c>
    </row>
    <row r="8693" spans="1:2" x14ac:dyDescent="0.25">
      <c r="A8693" t="str">
        <f>'Base Calificada'!A8694&amp;'Base Calificada'!D8694</f>
        <v>20152P004</v>
      </c>
      <c r="B8693" t="str">
        <f>'Base Calificada'!U8694</f>
        <v>No social</v>
      </c>
    </row>
    <row r="8694" spans="1:2" x14ac:dyDescent="0.25">
      <c r="A8694" t="str">
        <f>'Base Calificada'!A8695&amp;'Base Calificada'!D8695</f>
        <v>20153R001</v>
      </c>
      <c r="B8694" t="str">
        <f>'Base Calificada'!U8695</f>
        <v>No social</v>
      </c>
    </row>
    <row r="8695" spans="1:2" x14ac:dyDescent="0.25">
      <c r="A8695" t="str">
        <f>'Base Calificada'!A8696&amp;'Base Calificada'!D8696</f>
        <v>20154E001</v>
      </c>
      <c r="B8695" t="str">
        <f>'Base Calificada'!U8696</f>
        <v>No social</v>
      </c>
    </row>
    <row r="8696" spans="1:2" x14ac:dyDescent="0.25">
      <c r="A8696" t="str">
        <f>'Base Calificada'!A8697&amp;'Base Calificada'!D8697</f>
        <v>20154E002</v>
      </c>
      <c r="B8696" t="str">
        <f>'Base Calificada'!U8697</f>
        <v>No social</v>
      </c>
    </row>
    <row r="8697" spans="1:2" x14ac:dyDescent="0.25">
      <c r="A8697" t="str">
        <f>'Base Calificada'!A8698&amp;'Base Calificada'!D8698</f>
        <v>20154E004</v>
      </c>
      <c r="B8697" t="str">
        <f>'Base Calificada'!U8698</f>
        <v>No social</v>
      </c>
    </row>
    <row r="8698" spans="1:2" x14ac:dyDescent="0.25">
      <c r="A8698" t="str">
        <f>'Base Calificada'!A8699&amp;'Base Calificada'!D8699</f>
        <v>20154E006</v>
      </c>
      <c r="B8698" t="str">
        <f>'Base Calificada'!U8699</f>
        <v>Social</v>
      </c>
    </row>
    <row r="8699" spans="1:2" x14ac:dyDescent="0.25">
      <c r="A8699" t="str">
        <f>'Base Calificada'!A8700&amp;'Base Calificada'!D8700</f>
        <v>20154E008</v>
      </c>
      <c r="B8699" t="str">
        <f>'Base Calificada'!U8700</f>
        <v>Social</v>
      </c>
    </row>
    <row r="8700" spans="1:2" x14ac:dyDescent="0.25">
      <c r="A8700" t="str">
        <f>'Base Calificada'!A8701&amp;'Base Calificada'!D8701</f>
        <v>20154E010</v>
      </c>
      <c r="B8700" t="str">
        <f>'Base Calificada'!U8701</f>
        <v>Social</v>
      </c>
    </row>
    <row r="8701" spans="1:2" x14ac:dyDescent="0.25">
      <c r="A8701" t="str">
        <f>'Base Calificada'!A8702&amp;'Base Calificada'!D8702</f>
        <v>20154E012</v>
      </c>
      <c r="B8701" t="str">
        <f>'Base Calificada'!U8702</f>
        <v>No social</v>
      </c>
    </row>
    <row r="8702" spans="1:2" x14ac:dyDescent="0.25">
      <c r="A8702" t="str">
        <f>'Base Calificada'!A8703&amp;'Base Calificada'!D8703</f>
        <v>20154E015</v>
      </c>
      <c r="B8702" t="str">
        <f>'Base Calificada'!U8703</f>
        <v>Social</v>
      </c>
    </row>
    <row r="8703" spans="1:2" x14ac:dyDescent="0.25">
      <c r="A8703" t="str">
        <f>'Base Calificada'!A8704&amp;'Base Calificada'!D8704</f>
        <v>20154E017</v>
      </c>
      <c r="B8703" t="str">
        <f>'Base Calificada'!U8704</f>
        <v>Social</v>
      </c>
    </row>
    <row r="8704" spans="1:2" x14ac:dyDescent="0.25">
      <c r="A8704" t="str">
        <f>'Base Calificada'!A8705&amp;'Base Calificada'!D8705</f>
        <v>20154E901</v>
      </c>
      <c r="B8704" t="str">
        <f>'Base Calificada'!U8705</f>
        <v>No social</v>
      </c>
    </row>
    <row r="8705" spans="1:2" x14ac:dyDescent="0.25">
      <c r="A8705" t="str">
        <f>'Base Calificada'!A8706&amp;'Base Calificada'!D8706</f>
        <v>20154E903</v>
      </c>
      <c r="B8705" t="str">
        <f>'Base Calificada'!U8706</f>
        <v>No social</v>
      </c>
    </row>
    <row r="8706" spans="1:2" x14ac:dyDescent="0.25">
      <c r="A8706" t="str">
        <f>'Base Calificada'!A8707&amp;'Base Calificada'!D8707</f>
        <v>20154E904</v>
      </c>
      <c r="B8706" t="str">
        <f>'Base Calificada'!U8707</f>
        <v>No social</v>
      </c>
    </row>
    <row r="8707" spans="1:2" x14ac:dyDescent="0.25">
      <c r="A8707" t="str">
        <f>'Base Calificada'!A8708&amp;'Base Calificada'!D8708</f>
        <v>20154E905</v>
      </c>
      <c r="B8707" t="str">
        <f>'Base Calificada'!U8708</f>
        <v>No social</v>
      </c>
    </row>
    <row r="8708" spans="1:2" x14ac:dyDescent="0.25">
      <c r="A8708" t="str">
        <f>'Base Calificada'!A8709&amp;'Base Calificada'!D8709</f>
        <v>20154K015</v>
      </c>
      <c r="B8708" t="str">
        <f>'Base Calificada'!U8709</f>
        <v>Social</v>
      </c>
    </row>
    <row r="8709" spans="1:2" x14ac:dyDescent="0.25">
      <c r="A8709" t="str">
        <f>'Base Calificada'!A8710&amp;'Base Calificada'!D8710</f>
        <v>20154K023</v>
      </c>
      <c r="B8709" t="str">
        <f>'Base Calificada'!U8710</f>
        <v>No social</v>
      </c>
    </row>
    <row r="8710" spans="1:2" x14ac:dyDescent="0.25">
      <c r="A8710" t="str">
        <f>'Base Calificada'!A8711&amp;'Base Calificada'!D8711</f>
        <v>20154K026</v>
      </c>
      <c r="B8710" t="str">
        <f>'Base Calificada'!U8711</f>
        <v>No social</v>
      </c>
    </row>
    <row r="8711" spans="1:2" x14ac:dyDescent="0.25">
      <c r="A8711" t="str">
        <f>'Base Calificada'!A8712&amp;'Base Calificada'!D8712</f>
        <v>20154K027</v>
      </c>
      <c r="B8711" t="str">
        <f>'Base Calificada'!U8712</f>
        <v>Social</v>
      </c>
    </row>
    <row r="8712" spans="1:2" x14ac:dyDescent="0.25">
      <c r="A8712" t="str">
        <f>'Base Calificada'!A8713&amp;'Base Calificada'!D8713</f>
        <v>20154K028</v>
      </c>
      <c r="B8712" t="str">
        <f>'Base Calificada'!U8713</f>
        <v>No social</v>
      </c>
    </row>
    <row r="8713" spans="1:2" x14ac:dyDescent="0.25">
      <c r="A8713" t="str">
        <f>'Base Calificada'!A8714&amp;'Base Calificada'!D8714</f>
        <v>20154L001</v>
      </c>
      <c r="B8713" t="str">
        <f>'Base Calificada'!U8714</f>
        <v>No social</v>
      </c>
    </row>
    <row r="8714" spans="1:2" x14ac:dyDescent="0.25">
      <c r="A8714" t="str">
        <f>'Base Calificada'!A8715&amp;'Base Calificada'!D8715</f>
        <v>20154M001</v>
      </c>
      <c r="B8714" t="str">
        <f>'Base Calificada'!U8715</f>
        <v>No social</v>
      </c>
    </row>
    <row r="8715" spans="1:2" x14ac:dyDescent="0.25">
      <c r="A8715" t="str">
        <f>'Base Calificada'!A8716&amp;'Base Calificada'!D8716</f>
        <v>20154N001</v>
      </c>
      <c r="B8715" t="str">
        <f>'Base Calificada'!U8716</f>
        <v>Social</v>
      </c>
    </row>
    <row r="8716" spans="1:2" x14ac:dyDescent="0.25">
      <c r="A8716" t="str">
        <f>'Base Calificada'!A8717&amp;'Base Calificada'!D8717</f>
        <v>20154O001</v>
      </c>
      <c r="B8716" t="str">
        <f>'Base Calificada'!U8717</f>
        <v>No social</v>
      </c>
    </row>
    <row r="8717" spans="1:2" x14ac:dyDescent="0.25">
      <c r="A8717" t="str">
        <f>'Base Calificada'!A8718&amp;'Base Calificada'!D8718</f>
        <v>20154P001</v>
      </c>
      <c r="B8717" t="str">
        <f>'Base Calificada'!U8718</f>
        <v>No social</v>
      </c>
    </row>
    <row r="8718" spans="1:2" x14ac:dyDescent="0.25">
      <c r="A8718" t="str">
        <f>'Base Calificada'!A8719&amp;'Base Calificada'!D8719</f>
        <v>20154P002</v>
      </c>
      <c r="B8718" t="str">
        <f>'Base Calificada'!U8719</f>
        <v>Social</v>
      </c>
    </row>
    <row r="8719" spans="1:2" x14ac:dyDescent="0.25">
      <c r="A8719" t="str">
        <f>'Base Calificada'!A8720&amp;'Base Calificada'!D8720</f>
        <v>20154P004</v>
      </c>
      <c r="B8719" t="str">
        <f>'Base Calificada'!U8720</f>
        <v>Social</v>
      </c>
    </row>
    <row r="8720" spans="1:2" x14ac:dyDescent="0.25">
      <c r="A8720" t="str">
        <f>'Base Calificada'!A8721&amp;'Base Calificada'!D8721</f>
        <v>20154P005</v>
      </c>
      <c r="B8720" t="str">
        <f>'Base Calificada'!U8721</f>
        <v>No social</v>
      </c>
    </row>
    <row r="8721" spans="1:2" x14ac:dyDescent="0.25">
      <c r="A8721" t="str">
        <f>'Base Calificada'!A8722&amp;'Base Calificada'!D8722</f>
        <v>20154P006</v>
      </c>
      <c r="B8721" t="str">
        <f>'Base Calificada'!U8722</f>
        <v>Social</v>
      </c>
    </row>
    <row r="8722" spans="1:2" x14ac:dyDescent="0.25">
      <c r="A8722" t="str">
        <f>'Base Calificada'!A8723&amp;'Base Calificada'!D8723</f>
        <v>20154P009</v>
      </c>
      <c r="B8722" t="str">
        <f>'Base Calificada'!U8723</f>
        <v>No social</v>
      </c>
    </row>
    <row r="8723" spans="1:2" x14ac:dyDescent="0.25">
      <c r="A8723" t="str">
        <f>'Base Calificada'!A8724&amp;'Base Calificada'!D8724</f>
        <v>20154P010</v>
      </c>
      <c r="B8723" t="str">
        <f>'Base Calificada'!U8724</f>
        <v>No social</v>
      </c>
    </row>
    <row r="8724" spans="1:2" x14ac:dyDescent="0.25">
      <c r="A8724" t="str">
        <f>'Base Calificada'!A8725&amp;'Base Calificada'!D8725</f>
        <v>20154P014</v>
      </c>
      <c r="B8724" t="str">
        <f>'Base Calificada'!U8725</f>
        <v>No social</v>
      </c>
    </row>
    <row r="8725" spans="1:2" x14ac:dyDescent="0.25">
      <c r="A8725" t="str">
        <f>'Base Calificada'!A8726&amp;'Base Calificada'!D8726</f>
        <v>20154P015</v>
      </c>
      <c r="B8725" t="str">
        <f>'Base Calificada'!U8726</f>
        <v>Social</v>
      </c>
    </row>
    <row r="8726" spans="1:2" x14ac:dyDescent="0.25">
      <c r="A8726" t="str">
        <f>'Base Calificada'!A8727&amp;'Base Calificada'!D8727</f>
        <v>20154P016</v>
      </c>
      <c r="B8726" t="str">
        <f>'Base Calificada'!U8727</f>
        <v>No social</v>
      </c>
    </row>
    <row r="8727" spans="1:2" x14ac:dyDescent="0.25">
      <c r="A8727" t="str">
        <f>'Base Calificada'!A8728&amp;'Base Calificada'!D8728</f>
        <v>20154P017</v>
      </c>
      <c r="B8727" t="str">
        <f>'Base Calificada'!U8728</f>
        <v>Social</v>
      </c>
    </row>
    <row r="8728" spans="1:2" x14ac:dyDescent="0.25">
      <c r="A8728" t="str">
        <f>'Base Calificada'!A8729&amp;'Base Calificada'!D8729</f>
        <v>20154P018</v>
      </c>
      <c r="B8728" t="str">
        <f>'Base Calificada'!U8729</f>
        <v>No social</v>
      </c>
    </row>
    <row r="8729" spans="1:2" x14ac:dyDescent="0.25">
      <c r="A8729" t="str">
        <f>'Base Calificada'!A8730&amp;'Base Calificada'!D8730</f>
        <v>20154P019</v>
      </c>
      <c r="B8729" t="str">
        <f>'Base Calificada'!U8730</f>
        <v>Social</v>
      </c>
    </row>
    <row r="8730" spans="1:2" x14ac:dyDescent="0.25">
      <c r="A8730" t="str">
        <f>'Base Calificada'!A8731&amp;'Base Calificada'!D8731</f>
        <v>20154P020</v>
      </c>
      <c r="B8730" t="str">
        <f>'Base Calificada'!U8731</f>
        <v>Social</v>
      </c>
    </row>
    <row r="8731" spans="1:2" x14ac:dyDescent="0.25">
      <c r="A8731" t="str">
        <f>'Base Calificada'!A8732&amp;'Base Calificada'!D8732</f>
        <v>20154P021</v>
      </c>
      <c r="B8731" t="str">
        <f>'Base Calificada'!U8732</f>
        <v>No social</v>
      </c>
    </row>
    <row r="8732" spans="1:2" x14ac:dyDescent="0.25">
      <c r="A8732" t="str">
        <f>'Base Calificada'!A8733&amp;'Base Calificada'!D8733</f>
        <v>20154P022</v>
      </c>
      <c r="B8732" t="str">
        <f>'Base Calificada'!U8733</f>
        <v>Social</v>
      </c>
    </row>
    <row r="8733" spans="1:2" x14ac:dyDescent="0.25">
      <c r="A8733" t="str">
        <f>'Base Calificada'!A8734&amp;'Base Calificada'!D8734</f>
        <v>20154P023</v>
      </c>
      <c r="B8733" t="str">
        <f>'Base Calificada'!U8734</f>
        <v>Social</v>
      </c>
    </row>
    <row r="8734" spans="1:2" x14ac:dyDescent="0.25">
      <c r="A8734" t="str">
        <f>'Base Calificada'!A8735&amp;'Base Calificada'!D8735</f>
        <v>20154P024</v>
      </c>
      <c r="B8734" t="str">
        <f>'Base Calificada'!U8735</f>
        <v>Social</v>
      </c>
    </row>
    <row r="8735" spans="1:2" x14ac:dyDescent="0.25">
      <c r="A8735" t="str">
        <f>'Base Calificada'!A8736&amp;'Base Calificada'!D8736</f>
        <v>20154P025</v>
      </c>
      <c r="B8735" t="str">
        <f>'Base Calificada'!U8736</f>
        <v>Social</v>
      </c>
    </row>
    <row r="8736" spans="1:2" x14ac:dyDescent="0.25">
      <c r="A8736" t="str">
        <f>'Base Calificada'!A8737&amp;'Base Calificada'!D8737</f>
        <v>20154R004</v>
      </c>
      <c r="B8736" t="str">
        <f>'Base Calificada'!U8737</f>
        <v>No social</v>
      </c>
    </row>
    <row r="8737" spans="1:2" x14ac:dyDescent="0.25">
      <c r="A8737" t="str">
        <f>'Base Calificada'!A8738&amp;'Base Calificada'!D8738</f>
        <v>20154R099</v>
      </c>
      <c r="B8737" t="str">
        <f>'Base Calificada'!U8738</f>
        <v>Social</v>
      </c>
    </row>
    <row r="8738" spans="1:2" x14ac:dyDescent="0.25">
      <c r="A8738" t="str">
        <f>'Base Calificada'!A8739&amp;'Base Calificada'!D8739</f>
        <v>20154R903</v>
      </c>
      <c r="B8738" t="str">
        <f>'Base Calificada'!U8739</f>
        <v>No social</v>
      </c>
    </row>
    <row r="8739" spans="1:2" x14ac:dyDescent="0.25">
      <c r="A8739" t="str">
        <f>'Base Calificada'!A8740&amp;'Base Calificada'!D8740</f>
        <v>20154R906</v>
      </c>
      <c r="B8739" t="str">
        <f>'Base Calificada'!U8740</f>
        <v>Social</v>
      </c>
    </row>
    <row r="8740" spans="1:2" x14ac:dyDescent="0.25">
      <c r="A8740" t="str">
        <f>'Base Calificada'!A8741&amp;'Base Calificada'!D8741</f>
        <v>20154U001</v>
      </c>
      <c r="B8740" t="str">
        <f>'Base Calificada'!U8741</f>
        <v>No social</v>
      </c>
    </row>
    <row r="8741" spans="1:2" x14ac:dyDescent="0.25">
      <c r="A8741" t="str">
        <f>'Base Calificada'!A8742&amp;'Base Calificada'!D8742</f>
        <v>20154U002</v>
      </c>
      <c r="B8741" t="str">
        <f>'Base Calificada'!U8742</f>
        <v>No social</v>
      </c>
    </row>
    <row r="8742" spans="1:2" x14ac:dyDescent="0.25">
      <c r="A8742" t="str">
        <f>'Base Calificada'!A8743&amp;'Base Calificada'!D8743</f>
        <v>20154U003</v>
      </c>
      <c r="B8742" t="str">
        <f>'Base Calificada'!U8743</f>
        <v>No social</v>
      </c>
    </row>
    <row r="8743" spans="1:2" x14ac:dyDescent="0.25">
      <c r="A8743" t="str">
        <f>'Base Calificada'!A8744&amp;'Base Calificada'!D8744</f>
        <v>20154U004</v>
      </c>
      <c r="B8743" t="str">
        <f>'Base Calificada'!U8744</f>
        <v>No social</v>
      </c>
    </row>
    <row r="8744" spans="1:2" x14ac:dyDescent="0.25">
      <c r="A8744" t="str">
        <f>'Base Calificada'!A8745&amp;'Base Calificada'!D8745</f>
        <v>20154U006</v>
      </c>
      <c r="B8744" t="str">
        <f>'Base Calificada'!U8745</f>
        <v>Social</v>
      </c>
    </row>
    <row r="8745" spans="1:2" x14ac:dyDescent="0.25">
      <c r="A8745" t="str">
        <f>'Base Calificada'!A8746&amp;'Base Calificada'!D8746</f>
        <v>20155E001</v>
      </c>
      <c r="B8745" t="str">
        <f>'Base Calificada'!U8746</f>
        <v>No social</v>
      </c>
    </row>
    <row r="8746" spans="1:2" x14ac:dyDescent="0.25">
      <c r="A8746" t="str">
        <f>'Base Calificada'!A8747&amp;'Base Calificada'!D8747</f>
        <v>20155E002</v>
      </c>
      <c r="B8746" t="str">
        <f>'Base Calificada'!U8747</f>
        <v>No social</v>
      </c>
    </row>
    <row r="8747" spans="1:2" x14ac:dyDescent="0.25">
      <c r="A8747" t="str">
        <f>'Base Calificada'!A8748&amp;'Base Calificada'!D8748</f>
        <v>20155E003</v>
      </c>
      <c r="B8747" t="str">
        <f>'Base Calificada'!U8748</f>
        <v>Social</v>
      </c>
    </row>
    <row r="8748" spans="1:2" x14ac:dyDescent="0.25">
      <c r="A8748" t="str">
        <f>'Base Calificada'!A8749&amp;'Base Calificada'!D8749</f>
        <v>20155E004</v>
      </c>
      <c r="B8748" t="str">
        <f>'Base Calificada'!U8749</f>
        <v>No social</v>
      </c>
    </row>
    <row r="8749" spans="1:2" x14ac:dyDescent="0.25">
      <c r="A8749" t="str">
        <f>'Base Calificada'!A8750&amp;'Base Calificada'!D8750</f>
        <v>20155E005</v>
      </c>
      <c r="B8749" t="str">
        <f>'Base Calificada'!U8750</f>
        <v>No social</v>
      </c>
    </row>
    <row r="8750" spans="1:2" x14ac:dyDescent="0.25">
      <c r="A8750" t="str">
        <f>'Base Calificada'!A8751&amp;'Base Calificada'!D8751</f>
        <v>20155E006</v>
      </c>
      <c r="B8750" t="str">
        <f>'Base Calificada'!U8751</f>
        <v>Social</v>
      </c>
    </row>
    <row r="8751" spans="1:2" x14ac:dyDescent="0.25">
      <c r="A8751" t="str">
        <f>'Base Calificada'!A8752&amp;'Base Calificada'!D8752</f>
        <v>20155K024</v>
      </c>
      <c r="B8751" t="str">
        <f>'Base Calificada'!U8752</f>
        <v>No social</v>
      </c>
    </row>
    <row r="8752" spans="1:2" x14ac:dyDescent="0.25">
      <c r="A8752" t="str">
        <f>'Base Calificada'!A8753&amp;'Base Calificada'!D8753</f>
        <v>20155K025</v>
      </c>
      <c r="B8752" t="str">
        <f>'Base Calificada'!U8753</f>
        <v>No social</v>
      </c>
    </row>
    <row r="8753" spans="1:2" x14ac:dyDescent="0.25">
      <c r="A8753" t="str">
        <f>'Base Calificada'!A8754&amp;'Base Calificada'!D8754</f>
        <v>20155M001</v>
      </c>
      <c r="B8753" t="str">
        <f>'Base Calificada'!U8754</f>
        <v>No social</v>
      </c>
    </row>
    <row r="8754" spans="1:2" x14ac:dyDescent="0.25">
      <c r="A8754" t="str">
        <f>'Base Calificada'!A8755&amp;'Base Calificada'!D8755</f>
        <v>20155O001</v>
      </c>
      <c r="B8754" t="str">
        <f>'Base Calificada'!U8755</f>
        <v>No social</v>
      </c>
    </row>
    <row r="8755" spans="1:2" x14ac:dyDescent="0.25">
      <c r="A8755" t="str">
        <f>'Base Calificada'!A8756&amp;'Base Calificada'!D8756</f>
        <v>20155P001</v>
      </c>
      <c r="B8755" t="str">
        <f>'Base Calificada'!U8756</f>
        <v>No social</v>
      </c>
    </row>
    <row r="8756" spans="1:2" x14ac:dyDescent="0.25">
      <c r="A8756" t="str">
        <f>'Base Calificada'!A8757&amp;'Base Calificada'!D8757</f>
        <v>20155P002</v>
      </c>
      <c r="B8756" t="str">
        <f>'Base Calificada'!U8757</f>
        <v>No social</v>
      </c>
    </row>
    <row r="8757" spans="1:2" x14ac:dyDescent="0.25">
      <c r="A8757" t="str">
        <f>'Base Calificada'!A8758&amp;'Base Calificada'!D8758</f>
        <v>20155P003</v>
      </c>
      <c r="B8757" t="str">
        <f>'Base Calificada'!U8758</f>
        <v>No social</v>
      </c>
    </row>
    <row r="8758" spans="1:2" x14ac:dyDescent="0.25">
      <c r="A8758" t="str">
        <f>'Base Calificada'!A8759&amp;'Base Calificada'!D8759</f>
        <v>20155P004</v>
      </c>
      <c r="B8758" t="str">
        <f>'Base Calificada'!U8759</f>
        <v>No social</v>
      </c>
    </row>
    <row r="8759" spans="1:2" x14ac:dyDescent="0.25">
      <c r="A8759" t="str">
        <f>'Base Calificada'!A8760&amp;'Base Calificada'!D8760</f>
        <v>20155P005</v>
      </c>
      <c r="B8759" t="str">
        <f>'Base Calificada'!U8760</f>
        <v>Social</v>
      </c>
    </row>
    <row r="8760" spans="1:2" x14ac:dyDescent="0.25">
      <c r="A8760" t="str">
        <f>'Base Calificada'!A8761&amp;'Base Calificada'!D8761</f>
        <v>20155P008</v>
      </c>
      <c r="B8760" t="str">
        <f>'Base Calificada'!U8761</f>
        <v>Social</v>
      </c>
    </row>
    <row r="8761" spans="1:2" x14ac:dyDescent="0.25">
      <c r="A8761" t="str">
        <f>'Base Calificada'!A8762&amp;'Base Calificada'!D8762</f>
        <v>20155R005</v>
      </c>
      <c r="B8761" t="str">
        <f>'Base Calificada'!U8762</f>
        <v>No social</v>
      </c>
    </row>
    <row r="8762" spans="1:2" x14ac:dyDescent="0.25">
      <c r="A8762" t="str">
        <f>'Base Calificada'!A8763&amp;'Base Calificada'!D8763</f>
        <v>20155R099</v>
      </c>
      <c r="B8762" t="str">
        <f>'Base Calificada'!U8763</f>
        <v>Social</v>
      </c>
    </row>
    <row r="8763" spans="1:2" x14ac:dyDescent="0.25">
      <c r="A8763" t="str">
        <f>'Base Calificada'!A8764&amp;'Base Calificada'!D8764</f>
        <v>20156B001</v>
      </c>
      <c r="B8763" t="str">
        <f>'Base Calificada'!U8764</f>
        <v>No social</v>
      </c>
    </row>
    <row r="8764" spans="1:2" x14ac:dyDescent="0.25">
      <c r="A8764" t="str">
        <f>'Base Calificada'!A8765&amp;'Base Calificada'!D8765</f>
        <v>20156B002</v>
      </c>
      <c r="B8764" t="str">
        <f>'Base Calificada'!U8765</f>
        <v>Social</v>
      </c>
    </row>
    <row r="8765" spans="1:2" x14ac:dyDescent="0.25">
      <c r="A8765" t="str">
        <f>'Base Calificada'!A8766&amp;'Base Calificada'!D8766</f>
        <v>20156E003</v>
      </c>
      <c r="B8765" t="str">
        <f>'Base Calificada'!U8766</f>
        <v>No social</v>
      </c>
    </row>
    <row r="8766" spans="1:2" x14ac:dyDescent="0.25">
      <c r="A8766" t="str">
        <f>'Base Calificada'!A8767&amp;'Base Calificada'!D8767</f>
        <v>20156E005</v>
      </c>
      <c r="B8766" t="str">
        <f>'Base Calificada'!U8767</f>
        <v>No social</v>
      </c>
    </row>
    <row r="8767" spans="1:2" x14ac:dyDescent="0.25">
      <c r="A8767" t="str">
        <f>'Base Calificada'!A8768&amp;'Base Calificada'!D8768</f>
        <v>20156E008</v>
      </c>
      <c r="B8767" t="str">
        <f>'Base Calificada'!U8768</f>
        <v>No social</v>
      </c>
    </row>
    <row r="8768" spans="1:2" x14ac:dyDescent="0.25">
      <c r="A8768" t="str">
        <f>'Base Calificada'!A8769&amp;'Base Calificada'!D8769</f>
        <v>20156E011</v>
      </c>
      <c r="B8768" t="str">
        <f>'Base Calificada'!U8769</f>
        <v>Social</v>
      </c>
    </row>
    <row r="8769" spans="1:2" x14ac:dyDescent="0.25">
      <c r="A8769" t="str">
        <f>'Base Calificada'!A8770&amp;'Base Calificada'!D8770</f>
        <v>20156E025</v>
      </c>
      <c r="B8769" t="str">
        <f>'Base Calificada'!U8770</f>
        <v>No social</v>
      </c>
    </row>
    <row r="8770" spans="1:2" x14ac:dyDescent="0.25">
      <c r="A8770" t="str">
        <f>'Base Calificada'!A8771&amp;'Base Calificada'!D8771</f>
        <v>20156E026</v>
      </c>
      <c r="B8770" t="str">
        <f>'Base Calificada'!U8771</f>
        <v>No social</v>
      </c>
    </row>
    <row r="8771" spans="1:2" x14ac:dyDescent="0.25">
      <c r="A8771" t="str">
        <f>'Base Calificada'!A8772&amp;'Base Calificada'!D8772</f>
        <v>20156E028</v>
      </c>
      <c r="B8771" t="str">
        <f>'Base Calificada'!U8772</f>
        <v>No social</v>
      </c>
    </row>
    <row r="8772" spans="1:2" x14ac:dyDescent="0.25">
      <c r="A8772" t="str">
        <f>'Base Calificada'!A8773&amp;'Base Calificada'!D8773</f>
        <v>20156E032</v>
      </c>
      <c r="B8772" t="str">
        <f>'Base Calificada'!U8773</f>
        <v>No social</v>
      </c>
    </row>
    <row r="8773" spans="1:2" x14ac:dyDescent="0.25">
      <c r="A8773" t="str">
        <f>'Base Calificada'!A8774&amp;'Base Calificada'!D8774</f>
        <v>20156E033</v>
      </c>
      <c r="B8773" t="str">
        <f>'Base Calificada'!U8774</f>
        <v>No social</v>
      </c>
    </row>
    <row r="8774" spans="1:2" x14ac:dyDescent="0.25">
      <c r="A8774" t="str">
        <f>'Base Calificada'!A8775&amp;'Base Calificada'!D8775</f>
        <v>20156E036</v>
      </c>
      <c r="B8774" t="str">
        <f>'Base Calificada'!U8775</f>
        <v>Social</v>
      </c>
    </row>
    <row r="8775" spans="1:2" x14ac:dyDescent="0.25">
      <c r="A8775" t="str">
        <f>'Base Calificada'!A8776&amp;'Base Calificada'!D8776</f>
        <v>20156F001</v>
      </c>
      <c r="B8775" t="str">
        <f>'Base Calificada'!U8776</f>
        <v>Social</v>
      </c>
    </row>
    <row r="8776" spans="1:2" x14ac:dyDescent="0.25">
      <c r="A8776" t="str">
        <f>'Base Calificada'!A8777&amp;'Base Calificada'!D8777</f>
        <v>20156F002</v>
      </c>
      <c r="B8776" t="str">
        <f>'Base Calificada'!U8777</f>
        <v>Social</v>
      </c>
    </row>
    <row r="8777" spans="1:2" x14ac:dyDescent="0.25">
      <c r="A8777" t="str">
        <f>'Base Calificada'!A8778&amp;'Base Calificada'!D8778</f>
        <v>20156F006</v>
      </c>
      <c r="B8777" t="str">
        <f>'Base Calificada'!U8778</f>
        <v>Social</v>
      </c>
    </row>
    <row r="8778" spans="1:2" x14ac:dyDescent="0.25">
      <c r="A8778" t="str">
        <f>'Base Calificada'!A8779&amp;'Base Calificada'!D8779</f>
        <v>20156F007</v>
      </c>
      <c r="B8778" t="str">
        <f>'Base Calificada'!U8779</f>
        <v>Social</v>
      </c>
    </row>
    <row r="8779" spans="1:2" x14ac:dyDescent="0.25">
      <c r="A8779" t="str">
        <f>'Base Calificada'!A8780&amp;'Base Calificada'!D8780</f>
        <v>20156F010</v>
      </c>
      <c r="B8779" t="str">
        <f>'Base Calificada'!U8780</f>
        <v>Social</v>
      </c>
    </row>
    <row r="8780" spans="1:2" x14ac:dyDescent="0.25">
      <c r="A8780" t="str">
        <f>'Base Calificada'!A8781&amp;'Base Calificada'!D8781</f>
        <v>20156F017</v>
      </c>
      <c r="B8780" t="str">
        <f>'Base Calificada'!U8781</f>
        <v>Social</v>
      </c>
    </row>
    <row r="8781" spans="1:2" x14ac:dyDescent="0.25">
      <c r="A8781" t="str">
        <f>'Base Calificada'!A8782&amp;'Base Calificada'!D8782</f>
        <v>20156F029</v>
      </c>
      <c r="B8781" t="str">
        <f>'Base Calificada'!U8782</f>
        <v>Social</v>
      </c>
    </row>
    <row r="8782" spans="1:2" x14ac:dyDescent="0.25">
      <c r="A8782" t="str">
        <f>'Base Calificada'!A8783&amp;'Base Calificada'!D8783</f>
        <v>20156F030</v>
      </c>
      <c r="B8782" t="str">
        <f>'Base Calificada'!U8783</f>
        <v>Social</v>
      </c>
    </row>
    <row r="8783" spans="1:2" x14ac:dyDescent="0.25">
      <c r="A8783" t="str">
        <f>'Base Calificada'!A8784&amp;'Base Calificada'!D8784</f>
        <v>20156F031</v>
      </c>
      <c r="B8783" t="str">
        <f>'Base Calificada'!U8784</f>
        <v>Social</v>
      </c>
    </row>
    <row r="8784" spans="1:2" x14ac:dyDescent="0.25">
      <c r="A8784" t="str">
        <f>'Base Calificada'!A8785&amp;'Base Calificada'!D8785</f>
        <v>20156F033</v>
      </c>
      <c r="B8784" t="str">
        <f>'Base Calificada'!U8785</f>
        <v>Social</v>
      </c>
    </row>
    <row r="8785" spans="1:2" x14ac:dyDescent="0.25">
      <c r="A8785" t="str">
        <f>'Base Calificada'!A8786&amp;'Base Calificada'!D8786</f>
        <v>20156F852</v>
      </c>
      <c r="B8785" t="str">
        <f>'Base Calificada'!U8786</f>
        <v>Social</v>
      </c>
    </row>
    <row r="8786" spans="1:2" x14ac:dyDescent="0.25">
      <c r="A8786" t="str">
        <f>'Base Calificada'!A8787&amp;'Base Calificada'!D8787</f>
        <v>20156G001</v>
      </c>
      <c r="B8786" t="str">
        <f>'Base Calificada'!U8787</f>
        <v>Social</v>
      </c>
    </row>
    <row r="8787" spans="1:2" x14ac:dyDescent="0.25">
      <c r="A8787" t="str">
        <f>'Base Calificada'!A8788&amp;'Base Calificada'!D8788</f>
        <v>20156G002</v>
      </c>
      <c r="B8787" t="str">
        <f>'Base Calificada'!U8788</f>
        <v>Social</v>
      </c>
    </row>
    <row r="8788" spans="1:2" x14ac:dyDescent="0.25">
      <c r="A8788" t="str">
        <f>'Base Calificada'!A8789&amp;'Base Calificada'!D8789</f>
        <v>20156G003</v>
      </c>
      <c r="B8788" t="str">
        <f>'Base Calificada'!U8789</f>
        <v>Social</v>
      </c>
    </row>
    <row r="8789" spans="1:2" x14ac:dyDescent="0.25">
      <c r="A8789" t="str">
        <f>'Base Calificada'!A8790&amp;'Base Calificada'!D8790</f>
        <v>20156G004</v>
      </c>
      <c r="B8789" t="str">
        <f>'Base Calificada'!U8790</f>
        <v>No social</v>
      </c>
    </row>
    <row r="8790" spans="1:2" x14ac:dyDescent="0.25">
      <c r="A8790" t="str">
        <f>'Base Calificada'!A8791&amp;'Base Calificada'!D8791</f>
        <v>20156G005</v>
      </c>
      <c r="B8790" t="str">
        <f>'Base Calificada'!U8791</f>
        <v>Social</v>
      </c>
    </row>
    <row r="8791" spans="1:2" x14ac:dyDescent="0.25">
      <c r="A8791" t="str">
        <f>'Base Calificada'!A8792&amp;'Base Calificada'!D8792</f>
        <v>20156K014</v>
      </c>
      <c r="B8791" t="str">
        <f>'Base Calificada'!U8792</f>
        <v>Social</v>
      </c>
    </row>
    <row r="8792" spans="1:2" x14ac:dyDescent="0.25">
      <c r="A8792" t="str">
        <f>'Base Calificada'!A8793&amp;'Base Calificada'!D8793</f>
        <v>20156K024</v>
      </c>
      <c r="B8792" t="str">
        <f>'Base Calificada'!U8793</f>
        <v>No social</v>
      </c>
    </row>
    <row r="8793" spans="1:2" x14ac:dyDescent="0.25">
      <c r="A8793" t="str">
        <f>'Base Calificada'!A8794&amp;'Base Calificada'!D8794</f>
        <v>20156K025</v>
      </c>
      <c r="B8793" t="str">
        <f>'Base Calificada'!U8794</f>
        <v>Social</v>
      </c>
    </row>
    <row r="8794" spans="1:2" x14ac:dyDescent="0.25">
      <c r="A8794" t="str">
        <f>'Base Calificada'!A8795&amp;'Base Calificada'!D8795</f>
        <v>20156K027</v>
      </c>
      <c r="B8794" t="str">
        <f>'Base Calificada'!U8795</f>
        <v>No social</v>
      </c>
    </row>
    <row r="8795" spans="1:2" x14ac:dyDescent="0.25">
      <c r="A8795" t="str">
        <f>'Base Calificada'!A8796&amp;'Base Calificada'!D8796</f>
        <v>20156K043</v>
      </c>
      <c r="B8795" t="str">
        <f>'Base Calificada'!U8796</f>
        <v>No social</v>
      </c>
    </row>
    <row r="8796" spans="1:2" x14ac:dyDescent="0.25">
      <c r="A8796" t="str">
        <f>'Base Calificada'!A8797&amp;'Base Calificada'!D8797</f>
        <v>20156M001</v>
      </c>
      <c r="B8796" t="str">
        <f>'Base Calificada'!U8797</f>
        <v>No social</v>
      </c>
    </row>
    <row r="8797" spans="1:2" x14ac:dyDescent="0.25">
      <c r="A8797" t="str">
        <f>'Base Calificada'!A8798&amp;'Base Calificada'!D8798</f>
        <v>20156O001</v>
      </c>
      <c r="B8797" t="str">
        <f>'Base Calificada'!U8798</f>
        <v>No social</v>
      </c>
    </row>
    <row r="8798" spans="1:2" x14ac:dyDescent="0.25">
      <c r="A8798" t="str">
        <f>'Base Calificada'!A8799&amp;'Base Calificada'!D8799</f>
        <v>20156P001</v>
      </c>
      <c r="B8798" t="str">
        <f>'Base Calificada'!U8799</f>
        <v>No social</v>
      </c>
    </row>
    <row r="8799" spans="1:2" x14ac:dyDescent="0.25">
      <c r="A8799" t="str">
        <f>'Base Calificada'!A8800&amp;'Base Calificada'!D8800</f>
        <v>20156P002</v>
      </c>
      <c r="B8799" t="str">
        <f>'Base Calificada'!U8800</f>
        <v>No social</v>
      </c>
    </row>
    <row r="8800" spans="1:2" x14ac:dyDescent="0.25">
      <c r="A8800" t="str">
        <f>'Base Calificada'!A8801&amp;'Base Calificada'!D8801</f>
        <v>20156P003</v>
      </c>
      <c r="B8800" t="str">
        <f>'Base Calificada'!U8801</f>
        <v>No social</v>
      </c>
    </row>
    <row r="8801" spans="1:2" x14ac:dyDescent="0.25">
      <c r="A8801" t="str">
        <f>'Base Calificada'!A8802&amp;'Base Calificada'!D8802</f>
        <v>20156P004</v>
      </c>
      <c r="B8801" t="str">
        <f>'Base Calificada'!U8802</f>
        <v>No social</v>
      </c>
    </row>
    <row r="8802" spans="1:2" x14ac:dyDescent="0.25">
      <c r="A8802" t="str">
        <f>'Base Calificada'!A8803&amp;'Base Calificada'!D8803</f>
        <v>20156P010</v>
      </c>
      <c r="B8802" t="str">
        <f>'Base Calificada'!U8803</f>
        <v>Social</v>
      </c>
    </row>
    <row r="8803" spans="1:2" x14ac:dyDescent="0.25">
      <c r="A8803" t="str">
        <f>'Base Calificada'!A8804&amp;'Base Calificada'!D8804</f>
        <v>20156P011</v>
      </c>
      <c r="B8803" t="str">
        <f>'Base Calificada'!U8804</f>
        <v>No social</v>
      </c>
    </row>
    <row r="8804" spans="1:2" x14ac:dyDescent="0.25">
      <c r="A8804" t="str">
        <f>'Base Calificada'!A8805&amp;'Base Calificada'!D8805</f>
        <v>20156P013</v>
      </c>
      <c r="B8804" t="str">
        <f>'Base Calificada'!U8805</f>
        <v>Social</v>
      </c>
    </row>
    <row r="8805" spans="1:2" x14ac:dyDescent="0.25">
      <c r="A8805" t="str">
        <f>'Base Calificada'!A8806&amp;'Base Calificada'!D8806</f>
        <v>20156R007</v>
      </c>
      <c r="B8805" t="str">
        <f>'Base Calificada'!U8806</f>
        <v>No social</v>
      </c>
    </row>
    <row r="8806" spans="1:2" x14ac:dyDescent="0.25">
      <c r="A8806" t="str">
        <f>'Base Calificada'!A8807&amp;'Base Calificada'!D8807</f>
        <v>20156R021</v>
      </c>
      <c r="B8806" t="str">
        <f>'Base Calificada'!U8807</f>
        <v>Social</v>
      </c>
    </row>
    <row r="8807" spans="1:2" x14ac:dyDescent="0.25">
      <c r="A8807" t="str">
        <f>'Base Calificada'!A8808&amp;'Base Calificada'!D8808</f>
        <v>20156R099</v>
      </c>
      <c r="B8807" t="str">
        <f>'Base Calificada'!U8808</f>
        <v>Social</v>
      </c>
    </row>
    <row r="8808" spans="1:2" x14ac:dyDescent="0.25">
      <c r="A8808" t="str">
        <f>'Base Calificada'!A8809&amp;'Base Calificada'!D8809</f>
        <v>20156S001</v>
      </c>
      <c r="B8808" t="str">
        <f>'Base Calificada'!U8809</f>
        <v>Social</v>
      </c>
    </row>
    <row r="8809" spans="1:2" x14ac:dyDescent="0.25">
      <c r="A8809" t="str">
        <f>'Base Calificada'!A8810&amp;'Base Calificada'!D8810</f>
        <v>20156S010</v>
      </c>
      <c r="B8809" t="str">
        <f>'Base Calificada'!U8810</f>
        <v>Social</v>
      </c>
    </row>
    <row r="8810" spans="1:2" x14ac:dyDescent="0.25">
      <c r="A8810" t="str">
        <f>'Base Calificada'!A8811&amp;'Base Calificada'!D8811</f>
        <v>20156S172</v>
      </c>
      <c r="B8810" t="str">
        <f>'Base Calificada'!U8811</f>
        <v>Social</v>
      </c>
    </row>
    <row r="8811" spans="1:2" x14ac:dyDescent="0.25">
      <c r="A8811" t="str">
        <f>'Base Calificada'!A8812&amp;'Base Calificada'!D8812</f>
        <v>20156S178</v>
      </c>
      <c r="B8811" t="str">
        <f>'Base Calificada'!U8812</f>
        <v>Social</v>
      </c>
    </row>
    <row r="8812" spans="1:2" x14ac:dyDescent="0.25">
      <c r="A8812" t="str">
        <f>'Base Calificada'!A8813&amp;'Base Calificada'!D8813</f>
        <v>20156S179</v>
      </c>
      <c r="B8812" t="str">
        <f>'Base Calificada'!U8813</f>
        <v>Social</v>
      </c>
    </row>
    <row r="8813" spans="1:2" x14ac:dyDescent="0.25">
      <c r="A8813" t="str">
        <f>'Base Calificada'!A8814&amp;'Base Calificada'!D8814</f>
        <v>20156S199</v>
      </c>
      <c r="B8813" t="str">
        <f>'Base Calificada'!U8814</f>
        <v>Social</v>
      </c>
    </row>
    <row r="8814" spans="1:2" x14ac:dyDescent="0.25">
      <c r="A8814" t="str">
        <f>'Base Calificada'!A8815&amp;'Base Calificada'!D8815</f>
        <v>20156S249</v>
      </c>
      <c r="B8814" t="str">
        <f>'Base Calificada'!U8815</f>
        <v>Social</v>
      </c>
    </row>
    <row r="8815" spans="1:2" x14ac:dyDescent="0.25">
      <c r="A8815" t="str">
        <f>'Base Calificada'!A8816&amp;'Base Calificada'!D8816</f>
        <v>20156U010</v>
      </c>
      <c r="B8815" t="str">
        <f>'Base Calificada'!U8816</f>
        <v>Social</v>
      </c>
    </row>
    <row r="8816" spans="1:2" x14ac:dyDescent="0.25">
      <c r="A8816" t="str">
        <f>'Base Calificada'!A8817&amp;'Base Calificada'!D8817</f>
        <v>20156U011</v>
      </c>
      <c r="B8816" t="str">
        <f>'Base Calificada'!U8817</f>
        <v>Social</v>
      </c>
    </row>
    <row r="8817" spans="1:2" x14ac:dyDescent="0.25">
      <c r="A8817" t="str">
        <f>'Base Calificada'!A8818&amp;'Base Calificada'!D8818</f>
        <v>20157A001</v>
      </c>
      <c r="B8817" t="str">
        <f>'Base Calificada'!U8818</f>
        <v>No social</v>
      </c>
    </row>
    <row r="8818" spans="1:2" x14ac:dyDescent="0.25">
      <c r="A8818" t="str">
        <f>'Base Calificada'!A8819&amp;'Base Calificada'!D8819</f>
        <v>20157A002</v>
      </c>
      <c r="B8818" t="str">
        <f>'Base Calificada'!U8819</f>
        <v>No social</v>
      </c>
    </row>
    <row r="8819" spans="1:2" x14ac:dyDescent="0.25">
      <c r="A8819" t="str">
        <f>'Base Calificada'!A8820&amp;'Base Calificada'!D8820</f>
        <v>20157A003</v>
      </c>
      <c r="B8819" t="str">
        <f>'Base Calificada'!U8820</f>
        <v>No social</v>
      </c>
    </row>
    <row r="8820" spans="1:2" x14ac:dyDescent="0.25">
      <c r="A8820" t="str">
        <f>'Base Calificada'!A8821&amp;'Base Calificada'!D8821</f>
        <v>20157A004</v>
      </c>
      <c r="B8820" t="str">
        <f>'Base Calificada'!U8821</f>
        <v>No social</v>
      </c>
    </row>
    <row r="8821" spans="1:2" x14ac:dyDescent="0.25">
      <c r="A8821" t="str">
        <f>'Base Calificada'!A8822&amp;'Base Calificada'!D8822</f>
        <v>20157A009</v>
      </c>
      <c r="B8821" t="str">
        <f>'Base Calificada'!U8822</f>
        <v>Social</v>
      </c>
    </row>
    <row r="8822" spans="1:2" x14ac:dyDescent="0.25">
      <c r="A8822" t="str">
        <f>'Base Calificada'!A8823&amp;'Base Calificada'!D8823</f>
        <v>20157A010</v>
      </c>
      <c r="B8822" t="str">
        <f>'Base Calificada'!U8823</f>
        <v>No social</v>
      </c>
    </row>
    <row r="8823" spans="1:2" x14ac:dyDescent="0.25">
      <c r="A8823" t="str">
        <f>'Base Calificada'!A8824&amp;'Base Calificada'!D8824</f>
        <v>20157A015</v>
      </c>
      <c r="B8823" t="str">
        <f>'Base Calificada'!U8824</f>
        <v>No social</v>
      </c>
    </row>
    <row r="8824" spans="1:2" x14ac:dyDescent="0.25">
      <c r="A8824" t="str">
        <f>'Base Calificada'!A8825&amp;'Base Calificada'!D8825</f>
        <v>20157A017</v>
      </c>
      <c r="B8824" t="str">
        <f>'Base Calificada'!U8825</f>
        <v>No social</v>
      </c>
    </row>
    <row r="8825" spans="1:2" x14ac:dyDescent="0.25">
      <c r="A8825" t="str">
        <f>'Base Calificada'!A8826&amp;'Base Calificada'!D8826</f>
        <v>20157A018</v>
      </c>
      <c r="B8825" t="str">
        <f>'Base Calificada'!U8826</f>
        <v>No social</v>
      </c>
    </row>
    <row r="8826" spans="1:2" x14ac:dyDescent="0.25">
      <c r="A8826" t="str">
        <f>'Base Calificada'!A8827&amp;'Base Calificada'!D8827</f>
        <v>20157A019</v>
      </c>
      <c r="B8826" t="str">
        <f>'Base Calificada'!U8827</f>
        <v>No social</v>
      </c>
    </row>
    <row r="8827" spans="1:2" x14ac:dyDescent="0.25">
      <c r="A8827" t="str">
        <f>'Base Calificada'!A8828&amp;'Base Calificada'!D8828</f>
        <v>20157A020</v>
      </c>
      <c r="B8827" t="str">
        <f>'Base Calificada'!U8828</f>
        <v>No social</v>
      </c>
    </row>
    <row r="8828" spans="1:2" x14ac:dyDescent="0.25">
      <c r="A8828" t="str">
        <f>'Base Calificada'!A8829&amp;'Base Calificada'!D8829</f>
        <v>20157A021</v>
      </c>
      <c r="B8828" t="str">
        <f>'Base Calificada'!U8829</f>
        <v>Social</v>
      </c>
    </row>
    <row r="8829" spans="1:2" x14ac:dyDescent="0.25">
      <c r="A8829" t="str">
        <f>'Base Calificada'!A8830&amp;'Base Calificada'!D8830</f>
        <v>20157A022</v>
      </c>
      <c r="B8829" t="str">
        <f>'Base Calificada'!U8830</f>
        <v>Social</v>
      </c>
    </row>
    <row r="8830" spans="1:2" x14ac:dyDescent="0.25">
      <c r="A8830" t="str">
        <f>'Base Calificada'!A8831&amp;'Base Calificada'!D8831</f>
        <v>20157A023</v>
      </c>
      <c r="B8830" t="str">
        <f>'Base Calificada'!U8831</f>
        <v>Social</v>
      </c>
    </row>
    <row r="8831" spans="1:2" x14ac:dyDescent="0.25">
      <c r="A8831" t="str">
        <f>'Base Calificada'!A8832&amp;'Base Calificada'!D8832</f>
        <v>20157A025</v>
      </c>
      <c r="B8831" t="str">
        <f>'Base Calificada'!U8832</f>
        <v>No social</v>
      </c>
    </row>
    <row r="8832" spans="1:2" x14ac:dyDescent="0.25">
      <c r="A8832" t="str">
        <f>'Base Calificada'!A8833&amp;'Base Calificada'!D8833</f>
        <v>20157A900</v>
      </c>
      <c r="B8832" t="str">
        <f>'Base Calificada'!U8833</f>
        <v>Social</v>
      </c>
    </row>
    <row r="8833" spans="1:2" x14ac:dyDescent="0.25">
      <c r="A8833" t="str">
        <f>'Base Calificada'!A8834&amp;'Base Calificada'!D8834</f>
        <v>20157K014</v>
      </c>
      <c r="B8833" t="str">
        <f>'Base Calificada'!U8834</f>
        <v>Social</v>
      </c>
    </row>
    <row r="8834" spans="1:2" x14ac:dyDescent="0.25">
      <c r="A8834" t="str">
        <f>'Base Calificada'!A8835&amp;'Base Calificada'!D8835</f>
        <v>20157K019</v>
      </c>
      <c r="B8834" t="str">
        <f>'Base Calificada'!U8835</f>
        <v>No social</v>
      </c>
    </row>
    <row r="8835" spans="1:2" x14ac:dyDescent="0.25">
      <c r="A8835" t="str">
        <f>'Base Calificada'!A8836&amp;'Base Calificada'!D8836</f>
        <v>20157M001</v>
      </c>
      <c r="B8835" t="str">
        <f>'Base Calificada'!U8836</f>
        <v>No social</v>
      </c>
    </row>
    <row r="8836" spans="1:2" x14ac:dyDescent="0.25">
      <c r="A8836" t="str">
        <f>'Base Calificada'!A8837&amp;'Base Calificada'!D8837</f>
        <v>20157R016</v>
      </c>
      <c r="B8836" t="str">
        <f>'Base Calificada'!U8837</f>
        <v>Social</v>
      </c>
    </row>
    <row r="8837" spans="1:2" x14ac:dyDescent="0.25">
      <c r="A8837" t="str">
        <f>'Base Calificada'!A8838&amp;'Base Calificada'!D8838</f>
        <v>20157R018</v>
      </c>
      <c r="B8837" t="str">
        <f>'Base Calificada'!U8838</f>
        <v>Social</v>
      </c>
    </row>
    <row r="8838" spans="1:2" x14ac:dyDescent="0.25">
      <c r="A8838" t="str">
        <f>'Base Calificada'!A8839&amp;'Base Calificada'!D8839</f>
        <v>20158E001</v>
      </c>
      <c r="B8838" t="str">
        <f>'Base Calificada'!U8839</f>
        <v>Social</v>
      </c>
    </row>
    <row r="8839" spans="1:2" x14ac:dyDescent="0.25">
      <c r="A8839" t="str">
        <f>'Base Calificada'!A8840&amp;'Base Calificada'!D8840</f>
        <v>20158E002</v>
      </c>
      <c r="B8839" t="str">
        <f>'Base Calificada'!U8840</f>
        <v>Social</v>
      </c>
    </row>
    <row r="8840" spans="1:2" x14ac:dyDescent="0.25">
      <c r="A8840" t="str">
        <f>'Base Calificada'!A8841&amp;'Base Calificada'!D8841</f>
        <v>20158E003</v>
      </c>
      <c r="B8840" t="str">
        <f>'Base Calificada'!U8841</f>
        <v>Social</v>
      </c>
    </row>
    <row r="8841" spans="1:2" x14ac:dyDescent="0.25">
      <c r="A8841" t="str">
        <f>'Base Calificada'!A8842&amp;'Base Calificada'!D8842</f>
        <v>20158E004</v>
      </c>
      <c r="B8841" t="str">
        <f>'Base Calificada'!U8842</f>
        <v>Social</v>
      </c>
    </row>
    <row r="8842" spans="1:2" x14ac:dyDescent="0.25">
      <c r="A8842" t="str">
        <f>'Base Calificada'!A8843&amp;'Base Calificada'!D8843</f>
        <v>20158E005</v>
      </c>
      <c r="B8842" t="str">
        <f>'Base Calificada'!U8843</f>
        <v>Social</v>
      </c>
    </row>
    <row r="8843" spans="1:2" x14ac:dyDescent="0.25">
      <c r="A8843" t="str">
        <f>'Base Calificada'!A8844&amp;'Base Calificada'!D8844</f>
        <v>20158E006</v>
      </c>
      <c r="B8843" t="str">
        <f>'Base Calificada'!U8844</f>
        <v>Social</v>
      </c>
    </row>
    <row r="8844" spans="1:2" x14ac:dyDescent="0.25">
      <c r="A8844" t="str">
        <f>'Base Calificada'!A8845&amp;'Base Calificada'!D8845</f>
        <v>20158E011</v>
      </c>
      <c r="B8844" t="str">
        <f>'Base Calificada'!U8845</f>
        <v>Social</v>
      </c>
    </row>
    <row r="8845" spans="1:2" x14ac:dyDescent="0.25">
      <c r="A8845" t="str">
        <f>'Base Calificada'!A8846&amp;'Base Calificada'!D8846</f>
        <v>20158F001</v>
      </c>
      <c r="B8845" t="str">
        <f>'Base Calificada'!U8846</f>
        <v>Social</v>
      </c>
    </row>
    <row r="8846" spans="1:2" x14ac:dyDescent="0.25">
      <c r="A8846" t="str">
        <f>'Base Calificada'!A8847&amp;'Base Calificada'!D8847</f>
        <v>20158G001</v>
      </c>
      <c r="B8846" t="str">
        <f>'Base Calificada'!U8847</f>
        <v>Social</v>
      </c>
    </row>
    <row r="8847" spans="1:2" x14ac:dyDescent="0.25">
      <c r="A8847" t="str">
        <f>'Base Calificada'!A8848&amp;'Base Calificada'!D8848</f>
        <v>20158K009</v>
      </c>
      <c r="B8847" t="str">
        <f>'Base Calificada'!U8848</f>
        <v>Social</v>
      </c>
    </row>
    <row r="8848" spans="1:2" x14ac:dyDescent="0.25">
      <c r="A8848" t="str">
        <f>'Base Calificada'!A8849&amp;'Base Calificada'!D8849</f>
        <v>20158K024</v>
      </c>
      <c r="B8848" t="str">
        <f>'Base Calificada'!U8849</f>
        <v>Social</v>
      </c>
    </row>
    <row r="8849" spans="1:2" x14ac:dyDescent="0.25">
      <c r="A8849" t="str">
        <f>'Base Calificada'!A8850&amp;'Base Calificada'!D8850</f>
        <v>20158K026</v>
      </c>
      <c r="B8849" t="str">
        <f>'Base Calificada'!U8850</f>
        <v>Social</v>
      </c>
    </row>
    <row r="8850" spans="1:2" x14ac:dyDescent="0.25">
      <c r="A8850" t="str">
        <f>'Base Calificada'!A8851&amp;'Base Calificada'!D8851</f>
        <v>20158K028</v>
      </c>
      <c r="B8850" t="str">
        <f>'Base Calificada'!U8851</f>
        <v>Social</v>
      </c>
    </row>
    <row r="8851" spans="1:2" x14ac:dyDescent="0.25">
      <c r="A8851" t="str">
        <f>'Base Calificada'!A8852&amp;'Base Calificada'!D8852</f>
        <v>20158L001</v>
      </c>
      <c r="B8851" t="str">
        <f>'Base Calificada'!U8852</f>
        <v>Social</v>
      </c>
    </row>
    <row r="8852" spans="1:2" x14ac:dyDescent="0.25">
      <c r="A8852" t="str">
        <f>'Base Calificada'!A8853&amp;'Base Calificada'!D8853</f>
        <v>20158M001</v>
      </c>
      <c r="B8852" t="str">
        <f>'Base Calificada'!U8853</f>
        <v>No social</v>
      </c>
    </row>
    <row r="8853" spans="1:2" x14ac:dyDescent="0.25">
      <c r="A8853" t="str">
        <f>'Base Calificada'!A8854&amp;'Base Calificada'!D8854</f>
        <v>20158O001</v>
      </c>
      <c r="B8853" t="str">
        <f>'Base Calificada'!U8854</f>
        <v>No social</v>
      </c>
    </row>
    <row r="8854" spans="1:2" x14ac:dyDescent="0.25">
      <c r="A8854" t="str">
        <f>'Base Calificada'!A8855&amp;'Base Calificada'!D8855</f>
        <v>20158P001</v>
      </c>
      <c r="B8854" t="str">
        <f>'Base Calificada'!U8855</f>
        <v>Social</v>
      </c>
    </row>
    <row r="8855" spans="1:2" x14ac:dyDescent="0.25">
      <c r="A8855" t="str">
        <f>'Base Calificada'!A8856&amp;'Base Calificada'!D8856</f>
        <v>20158R099</v>
      </c>
      <c r="B8855" t="str">
        <f>'Base Calificada'!U8856</f>
        <v>Social</v>
      </c>
    </row>
    <row r="8856" spans="1:2" x14ac:dyDescent="0.25">
      <c r="A8856" t="str">
        <f>'Base Calificada'!A8857&amp;'Base Calificada'!D8857</f>
        <v>20158S088</v>
      </c>
      <c r="B8856" t="str">
        <f>'Base Calificada'!U8857</f>
        <v>Social</v>
      </c>
    </row>
    <row r="8857" spans="1:2" x14ac:dyDescent="0.25">
      <c r="A8857" t="str">
        <f>'Base Calificada'!A8858&amp;'Base Calificada'!D8858</f>
        <v>20158S089</v>
      </c>
      <c r="B8857" t="str">
        <f>'Base Calificada'!U8858</f>
        <v>Social</v>
      </c>
    </row>
    <row r="8858" spans="1:2" x14ac:dyDescent="0.25">
      <c r="A8858" t="str">
        <f>'Base Calificada'!A8859&amp;'Base Calificada'!D8859</f>
        <v>20158S240</v>
      </c>
      <c r="B8858" t="str">
        <f>'Base Calificada'!U8859</f>
        <v>Social</v>
      </c>
    </row>
    <row r="8859" spans="1:2" x14ac:dyDescent="0.25">
      <c r="A8859" t="str">
        <f>'Base Calificada'!A8860&amp;'Base Calificada'!D8860</f>
        <v>20158S257</v>
      </c>
      <c r="B8859" t="str">
        <f>'Base Calificada'!U8860</f>
        <v>Social</v>
      </c>
    </row>
    <row r="8860" spans="1:2" x14ac:dyDescent="0.25">
      <c r="A8860" t="str">
        <f>'Base Calificada'!A8861&amp;'Base Calificada'!D8861</f>
        <v>20158S258</v>
      </c>
      <c r="B8860" t="str">
        <f>'Base Calificada'!U8861</f>
        <v>Social</v>
      </c>
    </row>
    <row r="8861" spans="1:2" x14ac:dyDescent="0.25">
      <c r="A8861" t="str">
        <f>'Base Calificada'!A8862&amp;'Base Calificada'!D8862</f>
        <v>20158S259</v>
      </c>
      <c r="B8861" t="str">
        <f>'Base Calificada'!U8862</f>
        <v>Social</v>
      </c>
    </row>
    <row r="8862" spans="1:2" x14ac:dyDescent="0.25">
      <c r="A8862" t="str">
        <f>'Base Calificada'!A8863&amp;'Base Calificada'!D8863</f>
        <v>20158S260</v>
      </c>
      <c r="B8862" t="str">
        <f>'Base Calificada'!U8863</f>
        <v>Social</v>
      </c>
    </row>
    <row r="8863" spans="1:2" x14ac:dyDescent="0.25">
      <c r="A8863" t="str">
        <f>'Base Calificada'!A8864&amp;'Base Calificada'!D8864</f>
        <v>20158S261</v>
      </c>
      <c r="B8863" t="str">
        <f>'Base Calificada'!U8864</f>
        <v>Social</v>
      </c>
    </row>
    <row r="8864" spans="1:2" x14ac:dyDescent="0.25">
      <c r="A8864" t="str">
        <f>'Base Calificada'!A8865&amp;'Base Calificada'!D8865</f>
        <v>20158S262</v>
      </c>
      <c r="B8864" t="str">
        <f>'Base Calificada'!U8865</f>
        <v>Social</v>
      </c>
    </row>
    <row r="8865" spans="1:2" x14ac:dyDescent="0.25">
      <c r="A8865" t="str">
        <f>'Base Calificada'!A8866&amp;'Base Calificada'!D8866</f>
        <v>20158S263</v>
      </c>
      <c r="B8865" t="str">
        <f>'Base Calificada'!U8866</f>
        <v>Social</v>
      </c>
    </row>
    <row r="8866" spans="1:2" x14ac:dyDescent="0.25">
      <c r="A8866" t="str">
        <f>'Base Calificada'!A8867&amp;'Base Calificada'!D8867</f>
        <v>20158S264</v>
      </c>
      <c r="B8866" t="str">
        <f>'Base Calificada'!U8867</f>
        <v>Social</v>
      </c>
    </row>
    <row r="8867" spans="1:2" x14ac:dyDescent="0.25">
      <c r="A8867" t="str">
        <f>'Base Calificada'!A8868&amp;'Base Calificada'!D8868</f>
        <v>20158U002</v>
      </c>
      <c r="B8867" t="str">
        <f>'Base Calificada'!U8868</f>
        <v>Social</v>
      </c>
    </row>
    <row r="8868" spans="1:2" x14ac:dyDescent="0.25">
      <c r="A8868" t="str">
        <f>'Base Calificada'!A8869&amp;'Base Calificada'!D8869</f>
        <v>20158U004</v>
      </c>
      <c r="B8868" t="str">
        <f>'Base Calificada'!U8869</f>
        <v>Social</v>
      </c>
    </row>
    <row r="8869" spans="1:2" x14ac:dyDescent="0.25">
      <c r="A8869" t="str">
        <f>'Base Calificada'!A8870&amp;'Base Calificada'!D8870</f>
        <v>20158U009</v>
      </c>
      <c r="B8869" t="str">
        <f>'Base Calificada'!U8870</f>
        <v>Social</v>
      </c>
    </row>
    <row r="8870" spans="1:2" x14ac:dyDescent="0.25">
      <c r="A8870" t="str">
        <f>'Base Calificada'!A8871&amp;'Base Calificada'!D8871</f>
        <v>20158U010</v>
      </c>
      <c r="B8870" t="str">
        <f>'Base Calificada'!U8871</f>
        <v>Social</v>
      </c>
    </row>
    <row r="8871" spans="1:2" x14ac:dyDescent="0.25">
      <c r="A8871" t="str">
        <f>'Base Calificada'!A8872&amp;'Base Calificada'!D8872</f>
        <v>20158U013</v>
      </c>
      <c r="B8871" t="str">
        <f>'Base Calificada'!U8872</f>
        <v>Social</v>
      </c>
    </row>
    <row r="8872" spans="1:2" x14ac:dyDescent="0.25">
      <c r="A8872" t="str">
        <f>'Base Calificada'!A8873&amp;'Base Calificada'!D8873</f>
        <v>20158U017</v>
      </c>
      <c r="B8872" t="str">
        <f>'Base Calificada'!U8873</f>
        <v>Social</v>
      </c>
    </row>
    <row r="8873" spans="1:2" x14ac:dyDescent="0.25">
      <c r="A8873" t="str">
        <f>'Base Calificada'!A8874&amp;'Base Calificada'!D8874</f>
        <v>20158U019</v>
      </c>
      <c r="B8873" t="str">
        <f>'Base Calificada'!U8874</f>
        <v>Social</v>
      </c>
    </row>
    <row r="8874" spans="1:2" x14ac:dyDescent="0.25">
      <c r="A8874" t="str">
        <f>'Base Calificada'!A8875&amp;'Base Calificada'!D8875</f>
        <v>20159E004</v>
      </c>
      <c r="B8874" t="str">
        <f>'Base Calificada'!U8875</f>
        <v>Social</v>
      </c>
    </row>
    <row r="8875" spans="1:2" x14ac:dyDescent="0.25">
      <c r="A8875" t="str">
        <f>'Base Calificada'!A8876&amp;'Base Calificada'!D8876</f>
        <v>20159E007</v>
      </c>
      <c r="B8875" t="str">
        <f>'Base Calificada'!U8876</f>
        <v>Social</v>
      </c>
    </row>
    <row r="8876" spans="1:2" x14ac:dyDescent="0.25">
      <c r="A8876" t="str">
        <f>'Base Calificada'!A8877&amp;'Base Calificada'!D8877</f>
        <v>20159E008</v>
      </c>
      <c r="B8876" t="str">
        <f>'Base Calificada'!U8877</f>
        <v>Social</v>
      </c>
    </row>
    <row r="8877" spans="1:2" x14ac:dyDescent="0.25">
      <c r="A8877" t="str">
        <f>'Base Calificada'!A8878&amp;'Base Calificada'!D8878</f>
        <v>20159E010</v>
      </c>
      <c r="B8877" t="str">
        <f>'Base Calificada'!U8878</f>
        <v>Social</v>
      </c>
    </row>
    <row r="8878" spans="1:2" x14ac:dyDescent="0.25">
      <c r="A8878" t="str">
        <f>'Base Calificada'!A8879&amp;'Base Calificada'!D8879</f>
        <v>20159E011</v>
      </c>
      <c r="B8878" t="str">
        <f>'Base Calificada'!U8879</f>
        <v>Social</v>
      </c>
    </row>
    <row r="8879" spans="1:2" x14ac:dyDescent="0.25">
      <c r="A8879" t="str">
        <f>'Base Calificada'!A8880&amp;'Base Calificada'!D8880</f>
        <v>20159E012</v>
      </c>
      <c r="B8879" t="str">
        <f>'Base Calificada'!U8880</f>
        <v>Social</v>
      </c>
    </row>
    <row r="8880" spans="1:2" x14ac:dyDescent="0.25">
      <c r="A8880" t="str">
        <f>'Base Calificada'!A8881&amp;'Base Calificada'!D8881</f>
        <v>20159E013</v>
      </c>
      <c r="B8880" t="str">
        <f>'Base Calificada'!U8881</f>
        <v>Social</v>
      </c>
    </row>
    <row r="8881" spans="1:2" x14ac:dyDescent="0.25">
      <c r="A8881" t="str">
        <f>'Base Calificada'!A8882&amp;'Base Calificada'!D8882</f>
        <v>20159E015</v>
      </c>
      <c r="B8881" t="str">
        <f>'Base Calificada'!U8882</f>
        <v>Social</v>
      </c>
    </row>
    <row r="8882" spans="1:2" x14ac:dyDescent="0.25">
      <c r="A8882" t="str">
        <f>'Base Calificada'!A8883&amp;'Base Calificada'!D8883</f>
        <v>20159E022</v>
      </c>
      <c r="B8882" t="str">
        <f>'Base Calificada'!U8883</f>
        <v>Social</v>
      </c>
    </row>
    <row r="8883" spans="1:2" x14ac:dyDescent="0.25">
      <c r="A8883" t="str">
        <f>'Base Calificada'!A8884&amp;'Base Calificada'!D8884</f>
        <v>20159E026</v>
      </c>
      <c r="B8883" t="str">
        <f>'Base Calificada'!U8884</f>
        <v>Social</v>
      </c>
    </row>
    <row r="8884" spans="1:2" x14ac:dyDescent="0.25">
      <c r="A8884" t="str">
        <f>'Base Calificada'!A8885&amp;'Base Calificada'!D8885</f>
        <v>20159E029</v>
      </c>
      <c r="B8884" t="str">
        <f>'Base Calificada'!U8885</f>
        <v>Social</v>
      </c>
    </row>
    <row r="8885" spans="1:2" x14ac:dyDescent="0.25">
      <c r="A8885" t="str">
        <f>'Base Calificada'!A8886&amp;'Base Calificada'!D8886</f>
        <v>20159E030</v>
      </c>
      <c r="B8885" t="str">
        <f>'Base Calificada'!U8886</f>
        <v>Social</v>
      </c>
    </row>
    <row r="8886" spans="1:2" x14ac:dyDescent="0.25">
      <c r="A8886" t="str">
        <f>'Base Calificada'!A8887&amp;'Base Calificada'!D8887</f>
        <v>20159G001</v>
      </c>
      <c r="B8886" t="str">
        <f>'Base Calificada'!U8887</f>
        <v>Social</v>
      </c>
    </row>
    <row r="8887" spans="1:2" x14ac:dyDescent="0.25">
      <c r="A8887" t="str">
        <f>'Base Calificada'!A8888&amp;'Base Calificada'!D8888</f>
        <v>20159G002</v>
      </c>
      <c r="B8887" t="str">
        <f>'Base Calificada'!U8888</f>
        <v>Social</v>
      </c>
    </row>
    <row r="8888" spans="1:2" x14ac:dyDescent="0.25">
      <c r="A8888" t="str">
        <f>'Base Calificada'!A8889&amp;'Base Calificada'!D8889</f>
        <v>20159G003</v>
      </c>
      <c r="B8888" t="str">
        <f>'Base Calificada'!U8889</f>
        <v>Social</v>
      </c>
    </row>
    <row r="8889" spans="1:2" x14ac:dyDescent="0.25">
      <c r="A8889" t="str">
        <f>'Base Calificada'!A8890&amp;'Base Calificada'!D8890</f>
        <v>20159G005</v>
      </c>
      <c r="B8889" t="str">
        <f>'Base Calificada'!U8890</f>
        <v>Social</v>
      </c>
    </row>
    <row r="8890" spans="1:2" x14ac:dyDescent="0.25">
      <c r="A8890" t="str">
        <f>'Base Calificada'!A8891&amp;'Base Calificada'!D8891</f>
        <v>20159G006</v>
      </c>
      <c r="B8890" t="str">
        <f>'Base Calificada'!U8891</f>
        <v>Social</v>
      </c>
    </row>
    <row r="8891" spans="1:2" x14ac:dyDescent="0.25">
      <c r="A8891" t="str">
        <f>'Base Calificada'!A8892&amp;'Base Calificada'!D8892</f>
        <v>20159G007</v>
      </c>
      <c r="B8891" t="str">
        <f>'Base Calificada'!U8892</f>
        <v>Social</v>
      </c>
    </row>
    <row r="8892" spans="1:2" x14ac:dyDescent="0.25">
      <c r="A8892" t="str">
        <f>'Base Calificada'!A8893&amp;'Base Calificada'!D8893</f>
        <v>20159G008</v>
      </c>
      <c r="B8892" t="str">
        <f>'Base Calificada'!U8893</f>
        <v>Social</v>
      </c>
    </row>
    <row r="8893" spans="1:2" x14ac:dyDescent="0.25">
      <c r="A8893" t="str">
        <f>'Base Calificada'!A8894&amp;'Base Calificada'!D8894</f>
        <v>20159K003</v>
      </c>
      <c r="B8893" t="str">
        <f>'Base Calificada'!U8894</f>
        <v>Social</v>
      </c>
    </row>
    <row r="8894" spans="1:2" x14ac:dyDescent="0.25">
      <c r="A8894" t="str">
        <f>'Base Calificada'!A8895&amp;'Base Calificada'!D8895</f>
        <v>20159K004</v>
      </c>
      <c r="B8894" t="str">
        <f>'Base Calificada'!U8895</f>
        <v>Social</v>
      </c>
    </row>
    <row r="8895" spans="1:2" x14ac:dyDescent="0.25">
      <c r="A8895" t="str">
        <f>'Base Calificada'!A8896&amp;'Base Calificada'!D8896</f>
        <v>20159K005</v>
      </c>
      <c r="B8895" t="str">
        <f>'Base Calificada'!U8896</f>
        <v>Social</v>
      </c>
    </row>
    <row r="8896" spans="1:2" x14ac:dyDescent="0.25">
      <c r="A8896" t="str">
        <f>'Base Calificada'!A8897&amp;'Base Calificada'!D8897</f>
        <v>20159K010</v>
      </c>
      <c r="B8896" t="str">
        <f>'Base Calificada'!U8897</f>
        <v>Social</v>
      </c>
    </row>
    <row r="8897" spans="1:2" x14ac:dyDescent="0.25">
      <c r="A8897" t="str">
        <f>'Base Calificada'!A8898&amp;'Base Calificada'!D8898</f>
        <v>20159K025</v>
      </c>
      <c r="B8897" t="str">
        <f>'Base Calificada'!U8898</f>
        <v>No social</v>
      </c>
    </row>
    <row r="8898" spans="1:2" x14ac:dyDescent="0.25">
      <c r="A8898" t="str">
        <f>'Base Calificada'!A8899&amp;'Base Calificada'!D8899</f>
        <v>20159K026</v>
      </c>
      <c r="B8898" t="str">
        <f>'Base Calificada'!U8899</f>
        <v>No social</v>
      </c>
    </row>
    <row r="8899" spans="1:2" x14ac:dyDescent="0.25">
      <c r="A8899" t="str">
        <f>'Base Calificada'!A8900&amp;'Base Calificada'!D8900</f>
        <v>20159K027</v>
      </c>
      <c r="B8899" t="str">
        <f>'Base Calificada'!U8900</f>
        <v>Social</v>
      </c>
    </row>
    <row r="8900" spans="1:2" x14ac:dyDescent="0.25">
      <c r="A8900" t="str">
        <f>'Base Calificada'!A8901&amp;'Base Calificada'!D8901</f>
        <v>20159K028</v>
      </c>
      <c r="B8900" t="str">
        <f>'Base Calificada'!U8901</f>
        <v>Social</v>
      </c>
    </row>
    <row r="8901" spans="1:2" x14ac:dyDescent="0.25">
      <c r="A8901" t="str">
        <f>'Base Calificada'!A8902&amp;'Base Calificada'!D8902</f>
        <v>20159K031</v>
      </c>
      <c r="B8901" t="str">
        <f>'Base Calificada'!U8902</f>
        <v>Social</v>
      </c>
    </row>
    <row r="8902" spans="1:2" x14ac:dyDescent="0.25">
      <c r="A8902" t="str">
        <f>'Base Calificada'!A8903&amp;'Base Calificada'!D8903</f>
        <v>20159K032</v>
      </c>
      <c r="B8902" t="str">
        <f>'Base Calificada'!U8903</f>
        <v>Social</v>
      </c>
    </row>
    <row r="8903" spans="1:2" x14ac:dyDescent="0.25">
      <c r="A8903" t="str">
        <f>'Base Calificada'!A8904&amp;'Base Calificada'!D8904</f>
        <v>20159K033</v>
      </c>
      <c r="B8903" t="str">
        <f>'Base Calificada'!U8904</f>
        <v>Social</v>
      </c>
    </row>
    <row r="8904" spans="1:2" x14ac:dyDescent="0.25">
      <c r="A8904" t="str">
        <f>'Base Calificada'!A8905&amp;'Base Calificada'!D8905</f>
        <v>20159K036</v>
      </c>
      <c r="B8904" t="str">
        <f>'Base Calificada'!U8905</f>
        <v>Social</v>
      </c>
    </row>
    <row r="8905" spans="1:2" x14ac:dyDescent="0.25">
      <c r="A8905" t="str">
        <f>'Base Calificada'!A8906&amp;'Base Calificada'!D8906</f>
        <v>20159K037</v>
      </c>
      <c r="B8905" t="str">
        <f>'Base Calificada'!U8906</f>
        <v>Social</v>
      </c>
    </row>
    <row r="8906" spans="1:2" x14ac:dyDescent="0.25">
      <c r="A8906" t="str">
        <f>'Base Calificada'!A8907&amp;'Base Calificada'!D8907</f>
        <v>20159K039</v>
      </c>
      <c r="B8906" t="str">
        <f>'Base Calificada'!U8907</f>
        <v>Social</v>
      </c>
    </row>
    <row r="8907" spans="1:2" x14ac:dyDescent="0.25">
      <c r="A8907" t="str">
        <f>'Base Calificada'!A8908&amp;'Base Calificada'!D8908</f>
        <v>20159K040</v>
      </c>
      <c r="B8907" t="str">
        <f>'Base Calificada'!U8908</f>
        <v>Social</v>
      </c>
    </row>
    <row r="8908" spans="1:2" x14ac:dyDescent="0.25">
      <c r="A8908" t="str">
        <f>'Base Calificada'!A8909&amp;'Base Calificada'!D8909</f>
        <v>20159K041</v>
      </c>
      <c r="B8908" t="str">
        <f>'Base Calificada'!U8909</f>
        <v>Social</v>
      </c>
    </row>
    <row r="8909" spans="1:2" x14ac:dyDescent="0.25">
      <c r="A8909" t="str">
        <f>'Base Calificada'!A8910&amp;'Base Calificada'!D8910</f>
        <v>20159K045</v>
      </c>
      <c r="B8909" t="str">
        <f>'Base Calificada'!U8910</f>
        <v>Social</v>
      </c>
    </row>
    <row r="8910" spans="1:2" x14ac:dyDescent="0.25">
      <c r="A8910" t="str">
        <f>'Base Calificada'!A8911&amp;'Base Calificada'!D8911</f>
        <v>20159K048</v>
      </c>
      <c r="B8910" t="str">
        <f>'Base Calificada'!U8911</f>
        <v>No social</v>
      </c>
    </row>
    <row r="8911" spans="1:2" x14ac:dyDescent="0.25">
      <c r="A8911" t="str">
        <f>'Base Calificada'!A8912&amp;'Base Calificada'!D8912</f>
        <v>20159M001</v>
      </c>
      <c r="B8911" t="str">
        <f>'Base Calificada'!U8912</f>
        <v>No social</v>
      </c>
    </row>
    <row r="8912" spans="1:2" x14ac:dyDescent="0.25">
      <c r="A8912" t="str">
        <f>'Base Calificada'!A8913&amp;'Base Calificada'!D8913</f>
        <v>20159O001</v>
      </c>
      <c r="B8912" t="str">
        <f>'Base Calificada'!U8913</f>
        <v>No social</v>
      </c>
    </row>
    <row r="8913" spans="1:2" x14ac:dyDescent="0.25">
      <c r="A8913" t="str">
        <f>'Base Calificada'!A8914&amp;'Base Calificada'!D8914</f>
        <v>20159P001</v>
      </c>
      <c r="B8913" t="str">
        <f>'Base Calificada'!U8914</f>
        <v>Social</v>
      </c>
    </row>
    <row r="8914" spans="1:2" x14ac:dyDescent="0.25">
      <c r="A8914" t="str">
        <f>'Base Calificada'!A8915&amp;'Base Calificada'!D8915</f>
        <v>20159R023</v>
      </c>
      <c r="B8914" t="str">
        <f>'Base Calificada'!U8915</f>
        <v>No social</v>
      </c>
    </row>
    <row r="8915" spans="1:2" x14ac:dyDescent="0.25">
      <c r="A8915" t="str">
        <f>'Base Calificada'!A8916&amp;'Base Calificada'!D8916</f>
        <v>20159R024</v>
      </c>
      <c r="B8915" t="str">
        <f>'Base Calificada'!U8916</f>
        <v>Social</v>
      </c>
    </row>
    <row r="8916" spans="1:2" x14ac:dyDescent="0.25">
      <c r="A8916" t="str">
        <f>'Base Calificada'!A8917&amp;'Base Calificada'!D8917</f>
        <v>20159R099</v>
      </c>
      <c r="B8916" t="str">
        <f>'Base Calificada'!U8917</f>
        <v>No social</v>
      </c>
    </row>
    <row r="8917" spans="1:2" x14ac:dyDescent="0.25">
      <c r="A8917" t="str">
        <f>'Base Calificada'!A8918&amp;'Base Calificada'!D8918</f>
        <v>20159S071</v>
      </c>
      <c r="B8917" t="str">
        <f>'Base Calificada'!U8918</f>
        <v>Social</v>
      </c>
    </row>
    <row r="8918" spans="1:2" x14ac:dyDescent="0.25">
      <c r="A8918" t="str">
        <f>'Base Calificada'!A8919&amp;'Base Calificada'!D8919</f>
        <v>20159U001</v>
      </c>
      <c r="B8918" t="str">
        <f>'Base Calificada'!U8919</f>
        <v>Social</v>
      </c>
    </row>
    <row r="8919" spans="1:2" x14ac:dyDescent="0.25">
      <c r="A8919" t="str">
        <f>'Base Calificada'!A8920&amp;'Base Calificada'!D8920</f>
        <v>20159U002</v>
      </c>
      <c r="B8919" t="str">
        <f>'Base Calificada'!U8920</f>
        <v>Social</v>
      </c>
    </row>
    <row r="8920" spans="1:2" x14ac:dyDescent="0.25">
      <c r="A8920" t="str">
        <f>'Base Calificada'!A8921&amp;'Base Calificada'!D8921</f>
        <v>20159U003</v>
      </c>
      <c r="B8920" t="str">
        <f>'Base Calificada'!U8921</f>
        <v>Social</v>
      </c>
    </row>
    <row r="8921" spans="1:2" x14ac:dyDescent="0.25">
      <c r="A8921" t="str">
        <f>'Base Calificada'!A8922&amp;'Base Calificada'!D8922</f>
        <v>201510B002</v>
      </c>
      <c r="B8921" t="str">
        <f>'Base Calificada'!U8922</f>
        <v>Social</v>
      </c>
    </row>
    <row r="8922" spans="1:2" x14ac:dyDescent="0.25">
      <c r="A8922" t="str">
        <f>'Base Calificada'!A8923&amp;'Base Calificada'!D8923</f>
        <v>201510E005</v>
      </c>
      <c r="B8922" t="str">
        <f>'Base Calificada'!U8923</f>
        <v>Social</v>
      </c>
    </row>
    <row r="8923" spans="1:2" x14ac:dyDescent="0.25">
      <c r="A8923" t="str">
        <f>'Base Calificada'!A8924&amp;'Base Calificada'!D8924</f>
        <v>201510E006</v>
      </c>
      <c r="B8923" t="str">
        <f>'Base Calificada'!U8924</f>
        <v>No social</v>
      </c>
    </row>
    <row r="8924" spans="1:2" x14ac:dyDescent="0.25">
      <c r="A8924" t="str">
        <f>'Base Calificada'!A8925&amp;'Base Calificada'!D8925</f>
        <v>201510E007</v>
      </c>
      <c r="B8924" t="str">
        <f>'Base Calificada'!U8925</f>
        <v>Social</v>
      </c>
    </row>
    <row r="8925" spans="1:2" x14ac:dyDescent="0.25">
      <c r="A8925" t="str">
        <f>'Base Calificada'!A8926&amp;'Base Calificada'!D8926</f>
        <v>201510E009</v>
      </c>
      <c r="B8925" t="str">
        <f>'Base Calificada'!U8926</f>
        <v>Social</v>
      </c>
    </row>
    <row r="8926" spans="1:2" x14ac:dyDescent="0.25">
      <c r="A8926" t="str">
        <f>'Base Calificada'!A8927&amp;'Base Calificada'!D8927</f>
        <v>201510F001</v>
      </c>
      <c r="B8926" t="str">
        <f>'Base Calificada'!U8927</f>
        <v>Social</v>
      </c>
    </row>
    <row r="8927" spans="1:2" x14ac:dyDescent="0.25">
      <c r="A8927" t="str">
        <f>'Base Calificada'!A8928&amp;'Base Calificada'!D8928</f>
        <v>201510F003</v>
      </c>
      <c r="B8927" t="str">
        <f>'Base Calificada'!U8928</f>
        <v>No social</v>
      </c>
    </row>
    <row r="8928" spans="1:2" x14ac:dyDescent="0.25">
      <c r="A8928" t="str">
        <f>'Base Calificada'!A8929&amp;'Base Calificada'!D8929</f>
        <v>201510G001</v>
      </c>
      <c r="B8928" t="str">
        <f>'Base Calificada'!U8929</f>
        <v>No social</v>
      </c>
    </row>
    <row r="8929" spans="1:2" x14ac:dyDescent="0.25">
      <c r="A8929" t="str">
        <f>'Base Calificada'!A8930&amp;'Base Calificada'!D8930</f>
        <v>201510G002</v>
      </c>
      <c r="B8929" t="str">
        <f>'Base Calificada'!U8930</f>
        <v>Social</v>
      </c>
    </row>
    <row r="8930" spans="1:2" x14ac:dyDescent="0.25">
      <c r="A8930" t="str">
        <f>'Base Calificada'!A8931&amp;'Base Calificada'!D8931</f>
        <v>201510G003</v>
      </c>
      <c r="B8930" t="str">
        <f>'Base Calificada'!U8931</f>
        <v>No social</v>
      </c>
    </row>
    <row r="8931" spans="1:2" x14ac:dyDescent="0.25">
      <c r="A8931" t="str">
        <f>'Base Calificada'!A8932&amp;'Base Calificada'!D8932</f>
        <v>201510G005</v>
      </c>
      <c r="B8931" t="str">
        <f>'Base Calificada'!U8932</f>
        <v>Social</v>
      </c>
    </row>
    <row r="8932" spans="1:2" x14ac:dyDescent="0.25">
      <c r="A8932" t="str">
        <f>'Base Calificada'!A8933&amp;'Base Calificada'!D8933</f>
        <v>201510K027</v>
      </c>
      <c r="B8932" t="str">
        <f>'Base Calificada'!U8933</f>
        <v>No social</v>
      </c>
    </row>
    <row r="8933" spans="1:2" x14ac:dyDescent="0.25">
      <c r="A8933" t="str">
        <f>'Base Calificada'!A8934&amp;'Base Calificada'!D8934</f>
        <v>201510M001</v>
      </c>
      <c r="B8933" t="str">
        <f>'Base Calificada'!U8934</f>
        <v>No social</v>
      </c>
    </row>
    <row r="8934" spans="1:2" x14ac:dyDescent="0.25">
      <c r="A8934" t="str">
        <f>'Base Calificada'!A8935&amp;'Base Calificada'!D8935</f>
        <v>201510O001</v>
      </c>
      <c r="B8934" t="str">
        <f>'Base Calificada'!U8935</f>
        <v>No social</v>
      </c>
    </row>
    <row r="8935" spans="1:2" x14ac:dyDescent="0.25">
      <c r="A8935" t="str">
        <f>'Base Calificada'!A8936&amp;'Base Calificada'!D8936</f>
        <v>201510P002</v>
      </c>
      <c r="B8935" t="str">
        <f>'Base Calificada'!U8936</f>
        <v>No social</v>
      </c>
    </row>
    <row r="8936" spans="1:2" x14ac:dyDescent="0.25">
      <c r="A8936" t="str">
        <f>'Base Calificada'!A8937&amp;'Base Calificada'!D8937</f>
        <v>201510P006</v>
      </c>
      <c r="B8936" t="str">
        <f>'Base Calificada'!U8937</f>
        <v>Social</v>
      </c>
    </row>
    <row r="8937" spans="1:2" x14ac:dyDescent="0.25">
      <c r="A8937" t="str">
        <f>'Base Calificada'!A8938&amp;'Base Calificada'!D8938</f>
        <v>201510P007</v>
      </c>
      <c r="B8937" t="str">
        <f>'Base Calificada'!U8938</f>
        <v>No social</v>
      </c>
    </row>
    <row r="8938" spans="1:2" x14ac:dyDescent="0.25">
      <c r="A8938" t="str">
        <f>'Base Calificada'!A8939&amp;'Base Calificada'!D8939</f>
        <v>201510P008</v>
      </c>
      <c r="B8938" t="str">
        <f>'Base Calificada'!U8939</f>
        <v>Social</v>
      </c>
    </row>
    <row r="8939" spans="1:2" x14ac:dyDescent="0.25">
      <c r="A8939" t="str">
        <f>'Base Calificada'!A8940&amp;'Base Calificada'!D8940</f>
        <v>201510P009</v>
      </c>
      <c r="B8939" t="str">
        <f>'Base Calificada'!U8940</f>
        <v>Social</v>
      </c>
    </row>
    <row r="8940" spans="1:2" x14ac:dyDescent="0.25">
      <c r="A8940" t="str">
        <f>'Base Calificada'!A8941&amp;'Base Calificada'!D8941</f>
        <v>201510P010</v>
      </c>
      <c r="B8940" t="str">
        <f>'Base Calificada'!U8941</f>
        <v>No social</v>
      </c>
    </row>
    <row r="8941" spans="1:2" x14ac:dyDescent="0.25">
      <c r="A8941" t="str">
        <f>'Base Calificada'!A8942&amp;'Base Calificada'!D8942</f>
        <v>201510R002</v>
      </c>
      <c r="B8941" t="str">
        <f>'Base Calificada'!U8942</f>
        <v>No social</v>
      </c>
    </row>
    <row r="8942" spans="1:2" x14ac:dyDescent="0.25">
      <c r="A8942" t="str">
        <f>'Base Calificada'!A8943&amp;'Base Calificada'!D8943</f>
        <v>201510R003</v>
      </c>
      <c r="B8942" t="str">
        <f>'Base Calificada'!U8943</f>
        <v>No social</v>
      </c>
    </row>
    <row r="8943" spans="1:2" x14ac:dyDescent="0.25">
      <c r="A8943" t="str">
        <f>'Base Calificada'!A8944&amp;'Base Calificada'!D8944</f>
        <v>201510R099</v>
      </c>
      <c r="B8943" t="str">
        <f>'Base Calificada'!U8944</f>
        <v>Social</v>
      </c>
    </row>
    <row r="8944" spans="1:2" x14ac:dyDescent="0.25">
      <c r="A8944" t="str">
        <f>'Base Calificada'!A8945&amp;'Base Calificada'!D8945</f>
        <v>201510S016</v>
      </c>
      <c r="B8944" t="str">
        <f>'Base Calificada'!U8945</f>
        <v>Social</v>
      </c>
    </row>
    <row r="8945" spans="1:2" x14ac:dyDescent="0.25">
      <c r="A8945" t="str">
        <f>'Base Calificada'!A8946&amp;'Base Calificada'!D8946</f>
        <v>201510S017</v>
      </c>
      <c r="B8945" t="str">
        <f>'Base Calificada'!U8946</f>
        <v>Social</v>
      </c>
    </row>
    <row r="8946" spans="1:2" x14ac:dyDescent="0.25">
      <c r="A8946" t="str">
        <f>'Base Calificada'!A8947&amp;'Base Calificada'!D8947</f>
        <v>201510S020</v>
      </c>
      <c r="B8946" t="str">
        <f>'Base Calificada'!U8947</f>
        <v>Social</v>
      </c>
    </row>
    <row r="8947" spans="1:2" x14ac:dyDescent="0.25">
      <c r="A8947" t="str">
        <f>'Base Calificada'!A8948&amp;'Base Calificada'!D8948</f>
        <v>201510S021</v>
      </c>
      <c r="B8947" t="str">
        <f>'Base Calificada'!U8948</f>
        <v>Social</v>
      </c>
    </row>
    <row r="8948" spans="1:2" x14ac:dyDescent="0.25">
      <c r="A8948" t="str">
        <f>'Base Calificada'!A8949&amp;'Base Calificada'!D8949</f>
        <v>201510S151</v>
      </c>
      <c r="B8948" t="str">
        <f>'Base Calificada'!U8949</f>
        <v>Social</v>
      </c>
    </row>
    <row r="8949" spans="1:2" x14ac:dyDescent="0.25">
      <c r="A8949" t="str">
        <f>'Base Calificada'!A8950&amp;'Base Calificada'!D8950</f>
        <v>201510S220</v>
      </c>
      <c r="B8949" t="str">
        <f>'Base Calificada'!U8950</f>
        <v>Social</v>
      </c>
    </row>
    <row r="8950" spans="1:2" x14ac:dyDescent="0.25">
      <c r="A8950" t="str">
        <f>'Base Calificada'!A8951&amp;'Base Calificada'!D8951</f>
        <v>201510U003</v>
      </c>
      <c r="B8950" t="str">
        <f>'Base Calificada'!U8951</f>
        <v>Social</v>
      </c>
    </row>
    <row r="8951" spans="1:2" x14ac:dyDescent="0.25">
      <c r="A8951" t="str">
        <f>'Base Calificada'!A8952&amp;'Base Calificada'!D8952</f>
        <v>201510U004</v>
      </c>
      <c r="B8951" t="str">
        <f>'Base Calificada'!U8952</f>
        <v>Social</v>
      </c>
    </row>
    <row r="8952" spans="1:2" x14ac:dyDescent="0.25">
      <c r="A8952" t="str">
        <f>'Base Calificada'!A8953&amp;'Base Calificada'!D8953</f>
        <v>201511B003</v>
      </c>
      <c r="B8952" t="str">
        <f>'Base Calificada'!U8953</f>
        <v>Social</v>
      </c>
    </row>
    <row r="8953" spans="1:2" x14ac:dyDescent="0.25">
      <c r="A8953" t="str">
        <f>'Base Calificada'!A8954&amp;'Base Calificada'!D8954</f>
        <v>201511E003</v>
      </c>
      <c r="B8953" t="str">
        <f>'Base Calificada'!U8954</f>
        <v>Social</v>
      </c>
    </row>
    <row r="8954" spans="1:2" x14ac:dyDescent="0.25">
      <c r="A8954" t="str">
        <f>'Base Calificada'!A8955&amp;'Base Calificada'!D8955</f>
        <v>201511E005</v>
      </c>
      <c r="B8954" t="str">
        <f>'Base Calificada'!U8955</f>
        <v>Social</v>
      </c>
    </row>
    <row r="8955" spans="1:2" x14ac:dyDescent="0.25">
      <c r="A8955" t="str">
        <f>'Base Calificada'!A8956&amp;'Base Calificada'!D8956</f>
        <v>201511E007</v>
      </c>
      <c r="B8955" t="str">
        <f>'Base Calificada'!U8956</f>
        <v>Social</v>
      </c>
    </row>
    <row r="8956" spans="1:2" x14ac:dyDescent="0.25">
      <c r="A8956" t="str">
        <f>'Base Calificada'!A8957&amp;'Base Calificada'!D8957</f>
        <v>201511E008</v>
      </c>
      <c r="B8956" t="str">
        <f>'Base Calificada'!U8957</f>
        <v>Social</v>
      </c>
    </row>
    <row r="8957" spans="1:2" x14ac:dyDescent="0.25">
      <c r="A8957" t="str">
        <f>'Base Calificada'!A8958&amp;'Base Calificada'!D8958</f>
        <v>201511E009</v>
      </c>
      <c r="B8957" t="str">
        <f>'Base Calificada'!U8958</f>
        <v>Social</v>
      </c>
    </row>
    <row r="8958" spans="1:2" x14ac:dyDescent="0.25">
      <c r="A8958" t="str">
        <f>'Base Calificada'!A8959&amp;'Base Calificada'!D8959</f>
        <v>201511E010</v>
      </c>
      <c r="B8958" t="str">
        <f>'Base Calificada'!U8959</f>
        <v>Social</v>
      </c>
    </row>
    <row r="8959" spans="1:2" x14ac:dyDescent="0.25">
      <c r="A8959" t="str">
        <f>'Base Calificada'!A8960&amp;'Base Calificada'!D8960</f>
        <v>201511E011</v>
      </c>
      <c r="B8959" t="str">
        <f>'Base Calificada'!U8960</f>
        <v>Social</v>
      </c>
    </row>
    <row r="8960" spans="1:2" x14ac:dyDescent="0.25">
      <c r="A8960" t="str">
        <f>'Base Calificada'!A8961&amp;'Base Calificada'!D8961</f>
        <v>201511E012</v>
      </c>
      <c r="B8960" t="str">
        <f>'Base Calificada'!U8961</f>
        <v>Social</v>
      </c>
    </row>
    <row r="8961" spans="1:2" x14ac:dyDescent="0.25">
      <c r="A8961" t="str">
        <f>'Base Calificada'!A8962&amp;'Base Calificada'!D8962</f>
        <v>201511E013</v>
      </c>
      <c r="B8961" t="str">
        <f>'Base Calificada'!U8962</f>
        <v>Social</v>
      </c>
    </row>
    <row r="8962" spans="1:2" x14ac:dyDescent="0.25">
      <c r="A8962" t="str">
        <f>'Base Calificada'!A8963&amp;'Base Calificada'!D8963</f>
        <v>201511E016</v>
      </c>
      <c r="B8962" t="str">
        <f>'Base Calificada'!U8963</f>
        <v>Social</v>
      </c>
    </row>
    <row r="8963" spans="1:2" x14ac:dyDescent="0.25">
      <c r="A8963" t="str">
        <f>'Base Calificada'!A8964&amp;'Base Calificada'!D8964</f>
        <v>201511E017</v>
      </c>
      <c r="B8963" t="str">
        <f>'Base Calificada'!U8964</f>
        <v>Social</v>
      </c>
    </row>
    <row r="8964" spans="1:2" x14ac:dyDescent="0.25">
      <c r="A8964" t="str">
        <f>'Base Calificada'!A8965&amp;'Base Calificada'!D8965</f>
        <v>201511E021</v>
      </c>
      <c r="B8964" t="str">
        <f>'Base Calificada'!U8965</f>
        <v>Social</v>
      </c>
    </row>
    <row r="8965" spans="1:2" x14ac:dyDescent="0.25">
      <c r="A8965" t="str">
        <f>'Base Calificada'!A8966&amp;'Base Calificada'!D8966</f>
        <v>201511E022</v>
      </c>
      <c r="B8965" t="str">
        <f>'Base Calificada'!U8966</f>
        <v>Social</v>
      </c>
    </row>
    <row r="8966" spans="1:2" x14ac:dyDescent="0.25">
      <c r="A8966" t="str">
        <f>'Base Calificada'!A8967&amp;'Base Calificada'!D8967</f>
        <v>201511E028</v>
      </c>
      <c r="B8966" t="str">
        <f>'Base Calificada'!U8967</f>
        <v>Social</v>
      </c>
    </row>
    <row r="8967" spans="1:2" x14ac:dyDescent="0.25">
      <c r="A8967" t="str">
        <f>'Base Calificada'!A8968&amp;'Base Calificada'!D8968</f>
        <v>201511E032</v>
      </c>
      <c r="B8967" t="str">
        <f>'Base Calificada'!U8968</f>
        <v>Social</v>
      </c>
    </row>
    <row r="8968" spans="1:2" x14ac:dyDescent="0.25">
      <c r="A8968" t="str">
        <f>'Base Calificada'!A8969&amp;'Base Calificada'!D8969</f>
        <v>201511E039</v>
      </c>
      <c r="B8968" t="str">
        <f>'Base Calificada'!U8969</f>
        <v>Social</v>
      </c>
    </row>
    <row r="8969" spans="1:2" x14ac:dyDescent="0.25">
      <c r="A8969" t="str">
        <f>'Base Calificada'!A8970&amp;'Base Calificada'!D8970</f>
        <v>201511E041</v>
      </c>
      <c r="B8969" t="str">
        <f>'Base Calificada'!U8970</f>
        <v>Social</v>
      </c>
    </row>
    <row r="8970" spans="1:2" x14ac:dyDescent="0.25">
      <c r="A8970" t="str">
        <f>'Base Calificada'!A8971&amp;'Base Calificada'!D8971</f>
        <v>201511E042</v>
      </c>
      <c r="B8970" t="str">
        <f>'Base Calificada'!U8971</f>
        <v>Social</v>
      </c>
    </row>
    <row r="8971" spans="1:2" x14ac:dyDescent="0.25">
      <c r="A8971" t="str">
        <f>'Base Calificada'!A8972&amp;'Base Calificada'!D8972</f>
        <v>201511E047</v>
      </c>
      <c r="B8971" t="str">
        <f>'Base Calificada'!U8972</f>
        <v>Social</v>
      </c>
    </row>
    <row r="8972" spans="1:2" x14ac:dyDescent="0.25">
      <c r="A8972" t="str">
        <f>'Base Calificada'!A8973&amp;'Base Calificada'!D8973</f>
        <v>201511E064</v>
      </c>
      <c r="B8972" t="str">
        <f>'Base Calificada'!U8973</f>
        <v>Social</v>
      </c>
    </row>
    <row r="8973" spans="1:2" x14ac:dyDescent="0.25">
      <c r="A8973" t="str">
        <f>'Base Calificada'!A8974&amp;'Base Calificada'!D8974</f>
        <v>201511E066</v>
      </c>
      <c r="B8973" t="str">
        <f>'Base Calificada'!U8974</f>
        <v>Social</v>
      </c>
    </row>
    <row r="8974" spans="1:2" x14ac:dyDescent="0.25">
      <c r="A8974" t="str">
        <f>'Base Calificada'!A8975&amp;'Base Calificada'!D8975</f>
        <v>201511E067</v>
      </c>
      <c r="B8974" t="str">
        <f>'Base Calificada'!U8975</f>
        <v>Social</v>
      </c>
    </row>
    <row r="8975" spans="1:2" x14ac:dyDescent="0.25">
      <c r="A8975" t="str">
        <f>'Base Calificada'!A8976&amp;'Base Calificada'!D8976</f>
        <v>201511G001</v>
      </c>
      <c r="B8975" t="str">
        <f>'Base Calificada'!U8976</f>
        <v>Social</v>
      </c>
    </row>
    <row r="8976" spans="1:2" x14ac:dyDescent="0.25">
      <c r="A8976" t="str">
        <f>'Base Calificada'!A8977&amp;'Base Calificada'!D8977</f>
        <v>201511K009</v>
      </c>
      <c r="B8976" t="str">
        <f>'Base Calificada'!U8977</f>
        <v>Social</v>
      </c>
    </row>
    <row r="8977" spans="1:2" x14ac:dyDescent="0.25">
      <c r="A8977" t="str">
        <f>'Base Calificada'!A8978&amp;'Base Calificada'!D8978</f>
        <v>201511K027</v>
      </c>
      <c r="B8977" t="str">
        <f>'Base Calificada'!U8978</f>
        <v>Social</v>
      </c>
    </row>
    <row r="8978" spans="1:2" x14ac:dyDescent="0.25">
      <c r="A8978" t="str">
        <f>'Base Calificada'!A8979&amp;'Base Calificada'!D8979</f>
        <v>201511M001</v>
      </c>
      <c r="B8978" t="str">
        <f>'Base Calificada'!U8979</f>
        <v>No social</v>
      </c>
    </row>
    <row r="8979" spans="1:2" x14ac:dyDescent="0.25">
      <c r="A8979" t="str">
        <f>'Base Calificada'!A8980&amp;'Base Calificada'!D8980</f>
        <v>201511O001</v>
      </c>
      <c r="B8979" t="str">
        <f>'Base Calificada'!U8980</f>
        <v>No social</v>
      </c>
    </row>
    <row r="8980" spans="1:2" x14ac:dyDescent="0.25">
      <c r="A8980" t="str">
        <f>'Base Calificada'!A8981&amp;'Base Calificada'!D8981</f>
        <v>201511P001</v>
      </c>
      <c r="B8980" t="str">
        <f>'Base Calificada'!U8981</f>
        <v>Social</v>
      </c>
    </row>
    <row r="8981" spans="1:2" x14ac:dyDescent="0.25">
      <c r="A8981" t="str">
        <f>'Base Calificada'!A8982&amp;'Base Calificada'!D8982</f>
        <v>201511P003</v>
      </c>
      <c r="B8981" t="str">
        <f>'Base Calificada'!U8982</f>
        <v>Social</v>
      </c>
    </row>
    <row r="8982" spans="1:2" x14ac:dyDescent="0.25">
      <c r="A8982" t="str">
        <f>'Base Calificada'!A8983&amp;'Base Calificada'!D8983</f>
        <v>201511R046</v>
      </c>
      <c r="B8982" t="str">
        <f>'Base Calificada'!U8983</f>
        <v>Social</v>
      </c>
    </row>
    <row r="8983" spans="1:2" x14ac:dyDescent="0.25">
      <c r="A8983" t="str">
        <f>'Base Calificada'!A8984&amp;'Base Calificada'!D8984</f>
        <v>201511R070</v>
      </c>
      <c r="B8983" t="str">
        <f>'Base Calificada'!U8984</f>
        <v>Social</v>
      </c>
    </row>
    <row r="8984" spans="1:2" x14ac:dyDescent="0.25">
      <c r="A8984" t="str">
        <f>'Base Calificada'!A8985&amp;'Base Calificada'!D8985</f>
        <v>201511R075</v>
      </c>
      <c r="B8984" t="str">
        <f>'Base Calificada'!U8985</f>
        <v>Social</v>
      </c>
    </row>
    <row r="8985" spans="1:2" x14ac:dyDescent="0.25">
      <c r="A8985" t="str">
        <f>'Base Calificada'!A8986&amp;'Base Calificada'!D8986</f>
        <v>201511R099</v>
      </c>
      <c r="B8985" t="str">
        <f>'Base Calificada'!U8986</f>
        <v>Social</v>
      </c>
    </row>
    <row r="8986" spans="1:2" x14ac:dyDescent="0.25">
      <c r="A8986" t="str">
        <f>'Base Calificada'!A8987&amp;'Base Calificada'!D8987</f>
        <v>201511S029</v>
      </c>
      <c r="B8986" t="str">
        <f>'Base Calificada'!U8987</f>
        <v>Social</v>
      </c>
    </row>
    <row r="8987" spans="1:2" x14ac:dyDescent="0.25">
      <c r="A8987" t="str">
        <f>'Base Calificada'!A8988&amp;'Base Calificada'!D8988</f>
        <v>201511S072</v>
      </c>
      <c r="B8987" t="str">
        <f>'Base Calificada'!U8988</f>
        <v>Social</v>
      </c>
    </row>
    <row r="8988" spans="1:2" x14ac:dyDescent="0.25">
      <c r="A8988" t="str">
        <f>'Base Calificada'!A8989&amp;'Base Calificada'!D8989</f>
        <v>201511S204</v>
      </c>
      <c r="B8988" t="str">
        <f>'Base Calificada'!U8989</f>
        <v>Social</v>
      </c>
    </row>
    <row r="8989" spans="1:2" x14ac:dyDescent="0.25">
      <c r="A8989" t="str">
        <f>'Base Calificada'!A8990&amp;'Base Calificada'!D8990</f>
        <v>201511S205</v>
      </c>
      <c r="B8989" t="str">
        <f>'Base Calificada'!U8990</f>
        <v>Social</v>
      </c>
    </row>
    <row r="8990" spans="1:2" x14ac:dyDescent="0.25">
      <c r="A8990" t="str">
        <f>'Base Calificada'!A8991&amp;'Base Calificada'!D8991</f>
        <v>201511S206</v>
      </c>
      <c r="B8990" t="str">
        <f>'Base Calificada'!U8991</f>
        <v>Social</v>
      </c>
    </row>
    <row r="8991" spans="1:2" x14ac:dyDescent="0.25">
      <c r="A8991" t="str">
        <f>'Base Calificada'!A8992&amp;'Base Calificada'!D8992</f>
        <v>201511S207</v>
      </c>
      <c r="B8991" t="str">
        <f>'Base Calificada'!U8992</f>
        <v>Social</v>
      </c>
    </row>
    <row r="8992" spans="1:2" x14ac:dyDescent="0.25">
      <c r="A8992" t="str">
        <f>'Base Calificada'!A8993&amp;'Base Calificada'!D8993</f>
        <v>201511S208</v>
      </c>
      <c r="B8992" t="str">
        <f>'Base Calificada'!U8993</f>
        <v>Social</v>
      </c>
    </row>
    <row r="8993" spans="1:2" x14ac:dyDescent="0.25">
      <c r="A8993" t="str">
        <f>'Base Calificada'!A8994&amp;'Base Calificada'!D8994</f>
        <v>201511S209</v>
      </c>
      <c r="B8993" t="str">
        <f>'Base Calificada'!U8994</f>
        <v>Social</v>
      </c>
    </row>
    <row r="8994" spans="1:2" x14ac:dyDescent="0.25">
      <c r="A8994" t="str">
        <f>'Base Calificada'!A8995&amp;'Base Calificada'!D8995</f>
        <v>201511S221</v>
      </c>
      <c r="B8994" t="str">
        <f>'Base Calificada'!U8995</f>
        <v>Social</v>
      </c>
    </row>
    <row r="8995" spans="1:2" x14ac:dyDescent="0.25">
      <c r="A8995" t="str">
        <f>'Base Calificada'!A8996&amp;'Base Calificada'!D8996</f>
        <v>201511S222</v>
      </c>
      <c r="B8995" t="str">
        <f>'Base Calificada'!U8996</f>
        <v>Social</v>
      </c>
    </row>
    <row r="8996" spans="1:2" x14ac:dyDescent="0.25">
      <c r="A8996" t="str">
        <f>'Base Calificada'!A8997&amp;'Base Calificada'!D8997</f>
        <v>201511S243</v>
      </c>
      <c r="B8996" t="str">
        <f>'Base Calificada'!U8997</f>
        <v>Social</v>
      </c>
    </row>
    <row r="8997" spans="1:2" x14ac:dyDescent="0.25">
      <c r="A8997" t="str">
        <f>'Base Calificada'!A8998&amp;'Base Calificada'!D8998</f>
        <v>201511S244</v>
      </c>
      <c r="B8997" t="str">
        <f>'Base Calificada'!U8998</f>
        <v>Social</v>
      </c>
    </row>
    <row r="8998" spans="1:2" x14ac:dyDescent="0.25">
      <c r="A8998" t="str">
        <f>'Base Calificada'!A8999&amp;'Base Calificada'!D8999</f>
        <v>201511S245</v>
      </c>
      <c r="B8998" t="str">
        <f>'Base Calificada'!U8999</f>
        <v>Social</v>
      </c>
    </row>
    <row r="8999" spans="1:2" x14ac:dyDescent="0.25">
      <c r="A8999" t="str">
        <f>'Base Calificada'!A9000&amp;'Base Calificada'!D9000</f>
        <v>201511S246</v>
      </c>
      <c r="B8999" t="str">
        <f>'Base Calificada'!U9000</f>
        <v>Social</v>
      </c>
    </row>
    <row r="9000" spans="1:2" x14ac:dyDescent="0.25">
      <c r="A9000" t="str">
        <f>'Base Calificada'!A9001&amp;'Base Calificada'!D9001</f>
        <v>201511S247</v>
      </c>
      <c r="B9000" t="str">
        <f>'Base Calificada'!U9001</f>
        <v>Social</v>
      </c>
    </row>
    <row r="9001" spans="1:2" x14ac:dyDescent="0.25">
      <c r="A9001" t="str">
        <f>'Base Calificada'!A9002&amp;'Base Calificada'!D9002</f>
        <v>201511U006</v>
      </c>
      <c r="B9001" t="str">
        <f>'Base Calificada'!U9002</f>
        <v>Social</v>
      </c>
    </row>
    <row r="9002" spans="1:2" x14ac:dyDescent="0.25">
      <c r="A9002" t="str">
        <f>'Base Calificada'!A9003&amp;'Base Calificada'!D9003</f>
        <v>201511U031</v>
      </c>
      <c r="B9002" t="str">
        <f>'Base Calificada'!U9003</f>
        <v>Social</v>
      </c>
    </row>
    <row r="9003" spans="1:2" x14ac:dyDescent="0.25">
      <c r="A9003" t="str">
        <f>'Base Calificada'!A9004&amp;'Base Calificada'!D9004</f>
        <v>201511U040</v>
      </c>
      <c r="B9003" t="str">
        <f>'Base Calificada'!U9004</f>
        <v>Social</v>
      </c>
    </row>
    <row r="9004" spans="1:2" x14ac:dyDescent="0.25">
      <c r="A9004" t="str">
        <f>'Base Calificada'!A9005&amp;'Base Calificada'!D9005</f>
        <v>201511U059</v>
      </c>
      <c r="B9004" t="str">
        <f>'Base Calificada'!U9005</f>
        <v>Social</v>
      </c>
    </row>
    <row r="9005" spans="1:2" x14ac:dyDescent="0.25">
      <c r="A9005" t="str">
        <f>'Base Calificada'!A9006&amp;'Base Calificada'!D9006</f>
        <v>201511U067</v>
      </c>
      <c r="B9005" t="str">
        <f>'Base Calificada'!U9006</f>
        <v>Social</v>
      </c>
    </row>
    <row r="9006" spans="1:2" x14ac:dyDescent="0.25">
      <c r="A9006" t="str">
        <f>'Base Calificada'!A9007&amp;'Base Calificada'!D9007</f>
        <v>201511U074</v>
      </c>
      <c r="B9006" t="str">
        <f>'Base Calificada'!U9007</f>
        <v>Social</v>
      </c>
    </row>
    <row r="9007" spans="1:2" x14ac:dyDescent="0.25">
      <c r="A9007" t="str">
        <f>'Base Calificada'!A9008&amp;'Base Calificada'!D9008</f>
        <v>201511U077</v>
      </c>
      <c r="B9007" t="str">
        <f>'Base Calificada'!U9008</f>
        <v>Social</v>
      </c>
    </row>
    <row r="9008" spans="1:2" x14ac:dyDescent="0.25">
      <c r="A9008" t="str">
        <f>'Base Calificada'!A9009&amp;'Base Calificada'!D9009</f>
        <v>201511U079</v>
      </c>
      <c r="B9008" t="str">
        <f>'Base Calificada'!U9009</f>
        <v>Social</v>
      </c>
    </row>
    <row r="9009" spans="1:2" x14ac:dyDescent="0.25">
      <c r="A9009" t="str">
        <f>'Base Calificada'!A9010&amp;'Base Calificada'!D9010</f>
        <v>201511U080</v>
      </c>
      <c r="B9009" t="str">
        <f>'Base Calificada'!U9010</f>
        <v>Social</v>
      </c>
    </row>
    <row r="9010" spans="1:2" x14ac:dyDescent="0.25">
      <c r="A9010" t="str">
        <f>'Base Calificada'!A9011&amp;'Base Calificada'!D9011</f>
        <v>201511U081</v>
      </c>
      <c r="B9010" t="str">
        <f>'Base Calificada'!U9011</f>
        <v>Social</v>
      </c>
    </row>
    <row r="9011" spans="1:2" x14ac:dyDescent="0.25">
      <c r="A9011" t="str">
        <f>'Base Calificada'!A9012&amp;'Base Calificada'!D9012</f>
        <v>201511U082</v>
      </c>
      <c r="B9011" t="str">
        <f>'Base Calificada'!U9012</f>
        <v>Social</v>
      </c>
    </row>
    <row r="9012" spans="1:2" x14ac:dyDescent="0.25">
      <c r="A9012" t="str">
        <f>'Base Calificada'!A9013&amp;'Base Calificada'!D9013</f>
        <v>201512E010</v>
      </c>
      <c r="B9012" t="str">
        <f>'Base Calificada'!U9013</f>
        <v>Social</v>
      </c>
    </row>
    <row r="9013" spans="1:2" x14ac:dyDescent="0.25">
      <c r="A9013" t="str">
        <f>'Base Calificada'!A9014&amp;'Base Calificada'!D9014</f>
        <v>201512E019</v>
      </c>
      <c r="B9013" t="str">
        <f>'Base Calificada'!U9014</f>
        <v>Social</v>
      </c>
    </row>
    <row r="9014" spans="1:2" x14ac:dyDescent="0.25">
      <c r="A9014" t="str">
        <f>'Base Calificada'!A9015&amp;'Base Calificada'!D9015</f>
        <v>201512E020</v>
      </c>
      <c r="B9014" t="str">
        <f>'Base Calificada'!U9015</f>
        <v>Social</v>
      </c>
    </row>
    <row r="9015" spans="1:2" x14ac:dyDescent="0.25">
      <c r="A9015" t="str">
        <f>'Base Calificada'!A9016&amp;'Base Calificada'!D9016</f>
        <v>201512E022</v>
      </c>
      <c r="B9015" t="str">
        <f>'Base Calificada'!U9016</f>
        <v>Social</v>
      </c>
    </row>
    <row r="9016" spans="1:2" x14ac:dyDescent="0.25">
      <c r="A9016" t="str">
        <f>'Base Calificada'!A9017&amp;'Base Calificada'!D9017</f>
        <v>201512E023</v>
      </c>
      <c r="B9016" t="str">
        <f>'Base Calificada'!U9017</f>
        <v>Social</v>
      </c>
    </row>
    <row r="9017" spans="1:2" x14ac:dyDescent="0.25">
      <c r="A9017" t="str">
        <f>'Base Calificada'!A9018&amp;'Base Calificada'!D9018</f>
        <v>201512E025</v>
      </c>
      <c r="B9017" t="str">
        <f>'Base Calificada'!U9018</f>
        <v>Social</v>
      </c>
    </row>
    <row r="9018" spans="1:2" x14ac:dyDescent="0.25">
      <c r="A9018" t="str">
        <f>'Base Calificada'!A9019&amp;'Base Calificada'!D9019</f>
        <v>201512E036</v>
      </c>
      <c r="B9018" t="str">
        <f>'Base Calificada'!U9019</f>
        <v>Social</v>
      </c>
    </row>
    <row r="9019" spans="1:2" x14ac:dyDescent="0.25">
      <c r="A9019" t="str">
        <f>'Base Calificada'!A9020&amp;'Base Calificada'!D9020</f>
        <v>201512E040</v>
      </c>
      <c r="B9019" t="str">
        <f>'Base Calificada'!U9020</f>
        <v>Social</v>
      </c>
    </row>
    <row r="9020" spans="1:2" x14ac:dyDescent="0.25">
      <c r="A9020" t="str">
        <f>'Base Calificada'!A9021&amp;'Base Calificada'!D9021</f>
        <v>201512G004</v>
      </c>
      <c r="B9020" t="str">
        <f>'Base Calificada'!U9021</f>
        <v>Social</v>
      </c>
    </row>
    <row r="9021" spans="1:2" x14ac:dyDescent="0.25">
      <c r="A9021" t="str">
        <f>'Base Calificada'!A9022&amp;'Base Calificada'!D9022</f>
        <v>201512K011</v>
      </c>
      <c r="B9021" t="str">
        <f>'Base Calificada'!U9022</f>
        <v>Social</v>
      </c>
    </row>
    <row r="9022" spans="1:2" x14ac:dyDescent="0.25">
      <c r="A9022" t="str">
        <f>'Base Calificada'!A9023&amp;'Base Calificada'!D9023</f>
        <v>201512K025</v>
      </c>
      <c r="B9022" t="str">
        <f>'Base Calificada'!U9023</f>
        <v>Social</v>
      </c>
    </row>
    <row r="9023" spans="1:2" x14ac:dyDescent="0.25">
      <c r="A9023" t="str">
        <f>'Base Calificada'!A9024&amp;'Base Calificada'!D9024</f>
        <v>201512K027</v>
      </c>
      <c r="B9023" t="str">
        <f>'Base Calificada'!U9024</f>
        <v>Social</v>
      </c>
    </row>
    <row r="9024" spans="1:2" x14ac:dyDescent="0.25">
      <c r="A9024" t="str">
        <f>'Base Calificada'!A9025&amp;'Base Calificada'!D9025</f>
        <v>201512K028</v>
      </c>
      <c r="B9024" t="str">
        <f>'Base Calificada'!U9025</f>
        <v>Social</v>
      </c>
    </row>
    <row r="9025" spans="1:2" x14ac:dyDescent="0.25">
      <c r="A9025" t="str">
        <f>'Base Calificada'!A9026&amp;'Base Calificada'!D9026</f>
        <v>201512M001</v>
      </c>
      <c r="B9025" t="str">
        <f>'Base Calificada'!U9026</f>
        <v>No social</v>
      </c>
    </row>
    <row r="9026" spans="1:2" x14ac:dyDescent="0.25">
      <c r="A9026" t="str">
        <f>'Base Calificada'!A9027&amp;'Base Calificada'!D9027</f>
        <v>201512O001</v>
      </c>
      <c r="B9026" t="str">
        <f>'Base Calificada'!U9027</f>
        <v>No social</v>
      </c>
    </row>
    <row r="9027" spans="1:2" x14ac:dyDescent="0.25">
      <c r="A9027" t="str">
        <f>'Base Calificada'!A9028&amp;'Base Calificada'!D9028</f>
        <v>201512P012</v>
      </c>
      <c r="B9027" t="str">
        <f>'Base Calificada'!U9028</f>
        <v>Social</v>
      </c>
    </row>
    <row r="9028" spans="1:2" x14ac:dyDescent="0.25">
      <c r="A9028" t="str">
        <f>'Base Calificada'!A9029&amp;'Base Calificada'!D9029</f>
        <v>201512P013</v>
      </c>
      <c r="B9028" t="str">
        <f>'Base Calificada'!U9029</f>
        <v>Social</v>
      </c>
    </row>
    <row r="9029" spans="1:2" x14ac:dyDescent="0.25">
      <c r="A9029" t="str">
        <f>'Base Calificada'!A9030&amp;'Base Calificada'!D9030</f>
        <v>201512P014</v>
      </c>
      <c r="B9029" t="str">
        <f>'Base Calificada'!U9030</f>
        <v>Social</v>
      </c>
    </row>
    <row r="9030" spans="1:2" x14ac:dyDescent="0.25">
      <c r="A9030" t="str">
        <f>'Base Calificada'!A9031&amp;'Base Calificada'!D9031</f>
        <v>201512P016</v>
      </c>
      <c r="B9030" t="str">
        <f>'Base Calificada'!U9031</f>
        <v>Social</v>
      </c>
    </row>
    <row r="9031" spans="1:2" x14ac:dyDescent="0.25">
      <c r="A9031" t="str">
        <f>'Base Calificada'!A9032&amp;'Base Calificada'!D9032</f>
        <v>201512P017</v>
      </c>
      <c r="B9031" t="str">
        <f>'Base Calificada'!U9032</f>
        <v>Social</v>
      </c>
    </row>
    <row r="9032" spans="1:2" x14ac:dyDescent="0.25">
      <c r="A9032" t="str">
        <f>'Base Calificada'!A9033&amp;'Base Calificada'!D9033</f>
        <v>201512R099</v>
      </c>
      <c r="B9032" t="str">
        <f>'Base Calificada'!U9033</f>
        <v>Social</v>
      </c>
    </row>
    <row r="9033" spans="1:2" x14ac:dyDescent="0.25">
      <c r="A9033" t="str">
        <f>'Base Calificada'!A9034&amp;'Base Calificada'!D9034</f>
        <v>201512S037</v>
      </c>
      <c r="B9033" t="str">
        <f>'Base Calificada'!U9034</f>
        <v>Social</v>
      </c>
    </row>
    <row r="9034" spans="1:2" x14ac:dyDescent="0.25">
      <c r="A9034" t="str">
        <f>'Base Calificada'!A9035&amp;'Base Calificada'!D9035</f>
        <v>201512S039</v>
      </c>
      <c r="B9034" t="str">
        <f>'Base Calificada'!U9035</f>
        <v>Social</v>
      </c>
    </row>
    <row r="9035" spans="1:2" x14ac:dyDescent="0.25">
      <c r="A9035" t="str">
        <f>'Base Calificada'!A9036&amp;'Base Calificada'!D9036</f>
        <v>201512S072</v>
      </c>
      <c r="B9035" t="str">
        <f>'Base Calificada'!U9036</f>
        <v>Social</v>
      </c>
    </row>
    <row r="9036" spans="1:2" x14ac:dyDescent="0.25">
      <c r="A9036" t="str">
        <f>'Base Calificada'!A9037&amp;'Base Calificada'!D9037</f>
        <v>201512S149</v>
      </c>
      <c r="B9036" t="str">
        <f>'Base Calificada'!U9037</f>
        <v>Social</v>
      </c>
    </row>
    <row r="9037" spans="1:2" x14ac:dyDescent="0.25">
      <c r="A9037" t="str">
        <f>'Base Calificada'!A9038&amp;'Base Calificada'!D9038</f>
        <v>201512S150</v>
      </c>
      <c r="B9037" t="str">
        <f>'Base Calificada'!U9038</f>
        <v>Social</v>
      </c>
    </row>
    <row r="9038" spans="1:2" x14ac:dyDescent="0.25">
      <c r="A9038" t="str">
        <f>'Base Calificada'!A9039&amp;'Base Calificada'!D9039</f>
        <v>201512S174</v>
      </c>
      <c r="B9038" t="str">
        <f>'Base Calificada'!U9039</f>
        <v>Social</v>
      </c>
    </row>
    <row r="9039" spans="1:2" x14ac:dyDescent="0.25">
      <c r="A9039" t="str">
        <f>'Base Calificada'!A9040&amp;'Base Calificada'!D9040</f>
        <v>201512S200</v>
      </c>
      <c r="B9039" t="str">
        <f>'Base Calificada'!U9040</f>
        <v>Social</v>
      </c>
    </row>
    <row r="9040" spans="1:2" x14ac:dyDescent="0.25">
      <c r="A9040" t="str">
        <f>'Base Calificada'!A9041&amp;'Base Calificada'!D9041</f>
        <v>201512S201</v>
      </c>
      <c r="B9040" t="str">
        <f>'Base Calificada'!U9041</f>
        <v>Social</v>
      </c>
    </row>
    <row r="9041" spans="1:2" x14ac:dyDescent="0.25">
      <c r="A9041" t="str">
        <f>'Base Calificada'!A9042&amp;'Base Calificada'!D9042</f>
        <v>201512S202</v>
      </c>
      <c r="B9041" t="str">
        <f>'Base Calificada'!U9042</f>
        <v>Social</v>
      </c>
    </row>
    <row r="9042" spans="1:2" x14ac:dyDescent="0.25">
      <c r="A9042" t="str">
        <f>'Base Calificada'!A9043&amp;'Base Calificada'!D9043</f>
        <v>201512S250</v>
      </c>
      <c r="B9042" t="str">
        <f>'Base Calificada'!U9043</f>
        <v>Social</v>
      </c>
    </row>
    <row r="9043" spans="1:2" x14ac:dyDescent="0.25">
      <c r="A9043" t="str">
        <f>'Base Calificada'!A9044&amp;'Base Calificada'!D9044</f>
        <v>201512S251</v>
      </c>
      <c r="B9043" t="str">
        <f>'Base Calificada'!U9044</f>
        <v>Social</v>
      </c>
    </row>
    <row r="9044" spans="1:2" x14ac:dyDescent="0.25">
      <c r="A9044" t="str">
        <f>'Base Calificada'!A9045&amp;'Base Calificada'!D9045</f>
        <v>201512U005</v>
      </c>
      <c r="B9044" t="str">
        <f>'Base Calificada'!U9045</f>
        <v>Social</v>
      </c>
    </row>
    <row r="9045" spans="1:2" x14ac:dyDescent="0.25">
      <c r="A9045" t="str">
        <f>'Base Calificada'!A9046&amp;'Base Calificada'!D9046</f>
        <v>201512U006</v>
      </c>
      <c r="B9045" t="str">
        <f>'Base Calificada'!U9046</f>
        <v>Social</v>
      </c>
    </row>
    <row r="9046" spans="1:2" x14ac:dyDescent="0.25">
      <c r="A9046" t="str">
        <f>'Base Calificada'!A9047&amp;'Base Calificada'!D9047</f>
        <v>201512U007</v>
      </c>
      <c r="B9046" t="str">
        <f>'Base Calificada'!U9047</f>
        <v>Social</v>
      </c>
    </row>
    <row r="9047" spans="1:2" x14ac:dyDescent="0.25">
      <c r="A9047" t="str">
        <f>'Base Calificada'!A9048&amp;'Base Calificada'!D9048</f>
        <v>201512U008</v>
      </c>
      <c r="B9047" t="str">
        <f>'Base Calificada'!U9048</f>
        <v>Social</v>
      </c>
    </row>
    <row r="9048" spans="1:2" x14ac:dyDescent="0.25">
      <c r="A9048" t="str">
        <f>'Base Calificada'!A9049&amp;'Base Calificada'!D9049</f>
        <v>201512U009</v>
      </c>
      <c r="B9048" t="str">
        <f>'Base Calificada'!U9049</f>
        <v>Social</v>
      </c>
    </row>
    <row r="9049" spans="1:2" x14ac:dyDescent="0.25">
      <c r="A9049" t="str">
        <f>'Base Calificada'!A9050&amp;'Base Calificada'!D9050</f>
        <v>201512U012</v>
      </c>
      <c r="B9049" t="str">
        <f>'Base Calificada'!U9050</f>
        <v>Social</v>
      </c>
    </row>
    <row r="9050" spans="1:2" x14ac:dyDescent="0.25">
      <c r="A9050" t="str">
        <f>'Base Calificada'!A9051&amp;'Base Calificada'!D9051</f>
        <v>201513A001</v>
      </c>
      <c r="B9050" t="str">
        <f>'Base Calificada'!U9051</f>
        <v>No social</v>
      </c>
    </row>
    <row r="9051" spans="1:2" x14ac:dyDescent="0.25">
      <c r="A9051" t="str">
        <f>'Base Calificada'!A9052&amp;'Base Calificada'!D9052</f>
        <v>201513A002</v>
      </c>
      <c r="B9051" t="str">
        <f>'Base Calificada'!U9052</f>
        <v>Social</v>
      </c>
    </row>
    <row r="9052" spans="1:2" x14ac:dyDescent="0.25">
      <c r="A9052" t="str">
        <f>'Base Calificada'!A9053&amp;'Base Calificada'!D9053</f>
        <v>201513A003</v>
      </c>
      <c r="B9052" t="str">
        <f>'Base Calificada'!U9053</f>
        <v>No social</v>
      </c>
    </row>
    <row r="9053" spans="1:2" x14ac:dyDescent="0.25">
      <c r="A9053" t="str">
        <f>'Base Calificada'!A9054&amp;'Base Calificada'!D9054</f>
        <v>201513A004</v>
      </c>
      <c r="B9053" t="str">
        <f>'Base Calificada'!U9054</f>
        <v>No social</v>
      </c>
    </row>
    <row r="9054" spans="1:2" x14ac:dyDescent="0.25">
      <c r="A9054" t="str">
        <f>'Base Calificada'!A9055&amp;'Base Calificada'!D9055</f>
        <v>201513A006</v>
      </c>
      <c r="B9054" t="str">
        <f>'Base Calificada'!U9055</f>
        <v>No social</v>
      </c>
    </row>
    <row r="9055" spans="1:2" x14ac:dyDescent="0.25">
      <c r="A9055" t="str">
        <f>'Base Calificada'!A9056&amp;'Base Calificada'!D9056</f>
        <v>201513A007</v>
      </c>
      <c r="B9055" t="str">
        <f>'Base Calificada'!U9056</f>
        <v>Social</v>
      </c>
    </row>
    <row r="9056" spans="1:2" x14ac:dyDescent="0.25">
      <c r="A9056" t="str">
        <f>'Base Calificada'!A9057&amp;'Base Calificada'!D9057</f>
        <v>201513A008</v>
      </c>
      <c r="B9056" t="str">
        <f>'Base Calificada'!U9057</f>
        <v>No social</v>
      </c>
    </row>
    <row r="9057" spans="1:2" x14ac:dyDescent="0.25">
      <c r="A9057" t="str">
        <f>'Base Calificada'!A9058&amp;'Base Calificada'!D9058</f>
        <v>201513A009</v>
      </c>
      <c r="B9057" t="str">
        <f>'Base Calificada'!U9058</f>
        <v>No social</v>
      </c>
    </row>
    <row r="9058" spans="1:2" x14ac:dyDescent="0.25">
      <c r="A9058" t="str">
        <f>'Base Calificada'!A9059&amp;'Base Calificada'!D9059</f>
        <v>201513K012</v>
      </c>
      <c r="B9058" t="str">
        <f>'Base Calificada'!U9059</f>
        <v>Social</v>
      </c>
    </row>
    <row r="9059" spans="1:2" x14ac:dyDescent="0.25">
      <c r="A9059" t="str">
        <f>'Base Calificada'!A9060&amp;'Base Calificada'!D9060</f>
        <v>201513K019</v>
      </c>
      <c r="B9059" t="str">
        <f>'Base Calificada'!U9060</f>
        <v>No social</v>
      </c>
    </row>
    <row r="9060" spans="1:2" x14ac:dyDescent="0.25">
      <c r="A9060" t="str">
        <f>'Base Calificada'!A9061&amp;'Base Calificada'!D9061</f>
        <v>201513K027</v>
      </c>
      <c r="B9060" t="str">
        <f>'Base Calificada'!U9061</f>
        <v>No social</v>
      </c>
    </row>
    <row r="9061" spans="1:2" x14ac:dyDescent="0.25">
      <c r="A9061" t="str">
        <f>'Base Calificada'!A9062&amp;'Base Calificada'!D9062</f>
        <v>201513M001</v>
      </c>
      <c r="B9061" t="str">
        <f>'Base Calificada'!U9062</f>
        <v>No social</v>
      </c>
    </row>
    <row r="9062" spans="1:2" x14ac:dyDescent="0.25">
      <c r="A9062" t="str">
        <f>'Base Calificada'!A9063&amp;'Base Calificada'!D9063</f>
        <v>201513R010</v>
      </c>
      <c r="B9062" t="str">
        <f>'Base Calificada'!U9063</f>
        <v>Social</v>
      </c>
    </row>
    <row r="9063" spans="1:2" x14ac:dyDescent="0.25">
      <c r="A9063" t="str">
        <f>'Base Calificada'!A9064&amp;'Base Calificada'!D9064</f>
        <v>201513R011</v>
      </c>
      <c r="B9063" t="str">
        <f>'Base Calificada'!U9064</f>
        <v>Social</v>
      </c>
    </row>
    <row r="9064" spans="1:2" x14ac:dyDescent="0.25">
      <c r="A9064" t="str">
        <f>'Base Calificada'!A9065&amp;'Base Calificada'!D9065</f>
        <v>201513R099</v>
      </c>
      <c r="B9064" t="str">
        <f>'Base Calificada'!U9065</f>
        <v>No social</v>
      </c>
    </row>
    <row r="9065" spans="1:2" x14ac:dyDescent="0.25">
      <c r="A9065" t="str">
        <f>'Base Calificada'!A9066&amp;'Base Calificada'!D9066</f>
        <v>201514E001</v>
      </c>
      <c r="B9065" t="str">
        <f>'Base Calificada'!U9066</f>
        <v>Social</v>
      </c>
    </row>
    <row r="9066" spans="1:2" x14ac:dyDescent="0.25">
      <c r="A9066" t="str">
        <f>'Base Calificada'!A9067&amp;'Base Calificada'!D9067</f>
        <v>201514E002</v>
      </c>
      <c r="B9066" t="str">
        <f>'Base Calificada'!U9067</f>
        <v>Social</v>
      </c>
    </row>
    <row r="9067" spans="1:2" x14ac:dyDescent="0.25">
      <c r="A9067" t="str">
        <f>'Base Calificada'!A9068&amp;'Base Calificada'!D9068</f>
        <v>201514E003</v>
      </c>
      <c r="B9067" t="str">
        <f>'Base Calificada'!U9068</f>
        <v>Social</v>
      </c>
    </row>
    <row r="9068" spans="1:2" x14ac:dyDescent="0.25">
      <c r="A9068" t="str">
        <f>'Base Calificada'!A9069&amp;'Base Calificada'!D9069</f>
        <v>201514E004</v>
      </c>
      <c r="B9068" t="str">
        <f>'Base Calificada'!U9069</f>
        <v>Social</v>
      </c>
    </row>
    <row r="9069" spans="1:2" x14ac:dyDescent="0.25">
      <c r="A9069" t="str">
        <f>'Base Calificada'!A9070&amp;'Base Calificada'!D9070</f>
        <v>201514E005</v>
      </c>
      <c r="B9069" t="str">
        <f>'Base Calificada'!U9070</f>
        <v>Social</v>
      </c>
    </row>
    <row r="9070" spans="1:2" x14ac:dyDescent="0.25">
      <c r="A9070" t="str">
        <f>'Base Calificada'!A9071&amp;'Base Calificada'!D9071</f>
        <v>201514E006</v>
      </c>
      <c r="B9070" t="str">
        <f>'Base Calificada'!U9071</f>
        <v>Social</v>
      </c>
    </row>
    <row r="9071" spans="1:2" x14ac:dyDescent="0.25">
      <c r="A9071" t="str">
        <f>'Base Calificada'!A9072&amp;'Base Calificada'!D9072</f>
        <v>201514E007</v>
      </c>
      <c r="B9071" t="str">
        <f>'Base Calificada'!U9072</f>
        <v>Social</v>
      </c>
    </row>
    <row r="9072" spans="1:2" x14ac:dyDescent="0.25">
      <c r="A9072" t="str">
        <f>'Base Calificada'!A9073&amp;'Base Calificada'!D9073</f>
        <v>201514E008</v>
      </c>
      <c r="B9072" t="str">
        <f>'Base Calificada'!U9073</f>
        <v>Social</v>
      </c>
    </row>
    <row r="9073" spans="1:2" x14ac:dyDescent="0.25">
      <c r="A9073" t="str">
        <f>'Base Calificada'!A9074&amp;'Base Calificada'!D9074</f>
        <v>201514E010</v>
      </c>
      <c r="B9073" t="str">
        <f>'Base Calificada'!U9074</f>
        <v>Social</v>
      </c>
    </row>
    <row r="9074" spans="1:2" x14ac:dyDescent="0.25">
      <c r="A9074" t="str">
        <f>'Base Calificada'!A9075&amp;'Base Calificada'!D9075</f>
        <v>201514E011</v>
      </c>
      <c r="B9074" t="str">
        <f>'Base Calificada'!U9075</f>
        <v>Social</v>
      </c>
    </row>
    <row r="9075" spans="1:2" x14ac:dyDescent="0.25">
      <c r="A9075" t="str">
        <f>'Base Calificada'!A9076&amp;'Base Calificada'!D9076</f>
        <v>201514M001</v>
      </c>
      <c r="B9075" t="str">
        <f>'Base Calificada'!U9076</f>
        <v>No social</v>
      </c>
    </row>
    <row r="9076" spans="1:2" x14ac:dyDescent="0.25">
      <c r="A9076" t="str">
        <f>'Base Calificada'!A9077&amp;'Base Calificada'!D9077</f>
        <v>201514O001</v>
      </c>
      <c r="B9076" t="str">
        <f>'Base Calificada'!U9077</f>
        <v>No social</v>
      </c>
    </row>
    <row r="9077" spans="1:2" x14ac:dyDescent="0.25">
      <c r="A9077" t="str">
        <f>'Base Calificada'!A9078&amp;'Base Calificada'!D9078</f>
        <v>201514P001</v>
      </c>
      <c r="B9077" t="str">
        <f>'Base Calificada'!U9078</f>
        <v>Social</v>
      </c>
    </row>
    <row r="9078" spans="1:2" x14ac:dyDescent="0.25">
      <c r="A9078" t="str">
        <f>'Base Calificada'!A9079&amp;'Base Calificada'!D9079</f>
        <v>201514P002</v>
      </c>
      <c r="B9078" t="str">
        <f>'Base Calificada'!U9079</f>
        <v>Social</v>
      </c>
    </row>
    <row r="9079" spans="1:2" x14ac:dyDescent="0.25">
      <c r="A9079" t="str">
        <f>'Base Calificada'!A9080&amp;'Base Calificada'!D9080</f>
        <v>201514R099</v>
      </c>
      <c r="B9079" t="str">
        <f>'Base Calificada'!U9080</f>
        <v>Social</v>
      </c>
    </row>
    <row r="9080" spans="1:2" x14ac:dyDescent="0.25">
      <c r="A9080" t="str">
        <f>'Base Calificada'!A9081&amp;'Base Calificada'!D9081</f>
        <v>201514S043</v>
      </c>
      <c r="B9080" t="str">
        <f>'Base Calificada'!U9081</f>
        <v>Social</v>
      </c>
    </row>
    <row r="9081" spans="1:2" x14ac:dyDescent="0.25">
      <c r="A9081" t="str">
        <f>'Base Calificada'!A9082&amp;'Base Calificada'!D9082</f>
        <v>201514U001</v>
      </c>
      <c r="B9081" t="str">
        <f>'Base Calificada'!U9082</f>
        <v>Social</v>
      </c>
    </row>
    <row r="9082" spans="1:2" x14ac:dyDescent="0.25">
      <c r="A9082" t="str">
        <f>'Base Calificada'!A9083&amp;'Base Calificada'!D9083</f>
        <v>201514U002</v>
      </c>
      <c r="B9082" t="str">
        <f>'Base Calificada'!U9083</f>
        <v>Social</v>
      </c>
    </row>
    <row r="9083" spans="1:2" x14ac:dyDescent="0.25">
      <c r="A9083" t="str">
        <f>'Base Calificada'!A9084&amp;'Base Calificada'!D9084</f>
        <v>201515E001</v>
      </c>
      <c r="B9083" t="str">
        <f>'Base Calificada'!U9084</f>
        <v>Social</v>
      </c>
    </row>
    <row r="9084" spans="1:2" x14ac:dyDescent="0.25">
      <c r="A9084" t="str">
        <f>'Base Calificada'!A9085&amp;'Base Calificada'!D9085</f>
        <v>201515E002</v>
      </c>
      <c r="B9084" t="str">
        <f>'Base Calificada'!U9085</f>
        <v>Social</v>
      </c>
    </row>
    <row r="9085" spans="1:2" x14ac:dyDescent="0.25">
      <c r="A9085" t="str">
        <f>'Base Calificada'!A9086&amp;'Base Calificada'!D9086</f>
        <v>201515E003</v>
      </c>
      <c r="B9085" t="str">
        <f>'Base Calificada'!U9086</f>
        <v>Social</v>
      </c>
    </row>
    <row r="9086" spans="1:2" x14ac:dyDescent="0.25">
      <c r="A9086" t="str">
        <f>'Base Calificada'!A9087&amp;'Base Calificada'!D9087</f>
        <v>201515E004</v>
      </c>
      <c r="B9086" t="str">
        <f>'Base Calificada'!U9087</f>
        <v>Social</v>
      </c>
    </row>
    <row r="9087" spans="1:2" x14ac:dyDescent="0.25">
      <c r="A9087" t="str">
        <f>'Base Calificada'!A9088&amp;'Base Calificada'!D9088</f>
        <v>201515F002</v>
      </c>
      <c r="B9087" t="str">
        <f>'Base Calificada'!U9088</f>
        <v>Social</v>
      </c>
    </row>
    <row r="9088" spans="1:2" x14ac:dyDescent="0.25">
      <c r="A9088" t="str">
        <f>'Base Calificada'!A9089&amp;'Base Calificada'!D9089</f>
        <v>201515G001</v>
      </c>
      <c r="B9088" t="str">
        <f>'Base Calificada'!U9089</f>
        <v>Social</v>
      </c>
    </row>
    <row r="9089" spans="1:2" x14ac:dyDescent="0.25">
      <c r="A9089" t="str">
        <f>'Base Calificada'!A9090&amp;'Base Calificada'!D9090</f>
        <v>201515L001</v>
      </c>
      <c r="B9089" t="str">
        <f>'Base Calificada'!U9090</f>
        <v>Social</v>
      </c>
    </row>
    <row r="9090" spans="1:2" x14ac:dyDescent="0.25">
      <c r="A9090" t="str">
        <f>'Base Calificada'!A9091&amp;'Base Calificada'!D9091</f>
        <v>201515M001</v>
      </c>
      <c r="B9090" t="str">
        <f>'Base Calificada'!U9091</f>
        <v>No social</v>
      </c>
    </row>
    <row r="9091" spans="1:2" x14ac:dyDescent="0.25">
      <c r="A9091" t="str">
        <f>'Base Calificada'!A9092&amp;'Base Calificada'!D9092</f>
        <v>201515O001</v>
      </c>
      <c r="B9091" t="str">
        <f>'Base Calificada'!U9092</f>
        <v>No social</v>
      </c>
    </row>
    <row r="9092" spans="1:2" x14ac:dyDescent="0.25">
      <c r="A9092" t="str">
        <f>'Base Calificada'!A9093&amp;'Base Calificada'!D9093</f>
        <v>201515P001</v>
      </c>
      <c r="B9092" t="str">
        <f>'Base Calificada'!U9093</f>
        <v>Social</v>
      </c>
    </row>
    <row r="9093" spans="1:2" x14ac:dyDescent="0.25">
      <c r="A9093" t="str">
        <f>'Base Calificada'!A9094&amp;'Base Calificada'!D9094</f>
        <v>201515P003</v>
      </c>
      <c r="B9093" t="str">
        <f>'Base Calificada'!U9094</f>
        <v>Social</v>
      </c>
    </row>
    <row r="9094" spans="1:2" x14ac:dyDescent="0.25">
      <c r="A9094" t="str">
        <f>'Base Calificada'!A9095&amp;'Base Calificada'!D9095</f>
        <v>201515P004</v>
      </c>
      <c r="B9094" t="str">
        <f>'Base Calificada'!U9095</f>
        <v>Social</v>
      </c>
    </row>
    <row r="9095" spans="1:2" x14ac:dyDescent="0.25">
      <c r="A9095" t="str">
        <f>'Base Calificada'!A9096&amp;'Base Calificada'!D9096</f>
        <v>201515P005</v>
      </c>
      <c r="B9095" t="str">
        <f>'Base Calificada'!U9096</f>
        <v>Social</v>
      </c>
    </row>
    <row r="9096" spans="1:2" x14ac:dyDescent="0.25">
      <c r="A9096" t="str">
        <f>'Base Calificada'!A9097&amp;'Base Calificada'!D9097</f>
        <v>201515R001</v>
      </c>
      <c r="B9096" t="str">
        <f>'Base Calificada'!U9097</f>
        <v>Social</v>
      </c>
    </row>
    <row r="9097" spans="1:2" x14ac:dyDescent="0.25">
      <c r="A9097" t="str">
        <f>'Base Calificada'!A9098&amp;'Base Calificada'!D9098</f>
        <v>201515R099</v>
      </c>
      <c r="B9097" t="str">
        <f>'Base Calificada'!U9098</f>
        <v>Social</v>
      </c>
    </row>
    <row r="9098" spans="1:2" x14ac:dyDescent="0.25">
      <c r="A9098" t="str">
        <f>'Base Calificada'!A9099&amp;'Base Calificada'!D9099</f>
        <v>201515S048</v>
      </c>
      <c r="B9098" t="str">
        <f>'Base Calificada'!U9099</f>
        <v>Social</v>
      </c>
    </row>
    <row r="9099" spans="1:2" x14ac:dyDescent="0.25">
      <c r="A9099" t="str">
        <f>'Base Calificada'!A9100&amp;'Base Calificada'!D9100</f>
        <v>201515S058</v>
      </c>
      <c r="B9099" t="str">
        <f>'Base Calificada'!U9100</f>
        <v>Social</v>
      </c>
    </row>
    <row r="9100" spans="1:2" x14ac:dyDescent="0.25">
      <c r="A9100" t="str">
        <f>'Base Calificada'!A9101&amp;'Base Calificada'!D9101</f>
        <v>201515S117</v>
      </c>
      <c r="B9100" t="str">
        <f>'Base Calificada'!U9101</f>
        <v>Social</v>
      </c>
    </row>
    <row r="9101" spans="1:2" x14ac:dyDescent="0.25">
      <c r="A9101" t="str">
        <f>'Base Calificada'!A9102&amp;'Base Calificada'!D9102</f>
        <v>201515S175</v>
      </c>
      <c r="B9101" t="str">
        <f>'Base Calificada'!U9102</f>
        <v>Social</v>
      </c>
    </row>
    <row r="9102" spans="1:2" x14ac:dyDescent="0.25">
      <c r="A9102" t="str">
        <f>'Base Calificada'!A9103&amp;'Base Calificada'!D9103</f>
        <v>201515S177</v>
      </c>
      <c r="B9102" t="str">
        <f>'Base Calificada'!U9103</f>
        <v>Social</v>
      </c>
    </row>
    <row r="9103" spans="1:2" x14ac:dyDescent="0.25">
      <c r="A9103" t="str">
        <f>'Base Calificada'!A9104&amp;'Base Calificada'!D9104</f>
        <v>201515S203</v>
      </c>
      <c r="B9103" t="str">
        <f>'Base Calificada'!U9104</f>
        <v>Social</v>
      </c>
    </row>
    <row r="9104" spans="1:2" x14ac:dyDescent="0.25">
      <c r="A9104" t="str">
        <f>'Base Calificada'!A9105&amp;'Base Calificada'!D9105</f>
        <v>201515S213</v>
      </c>
      <c r="B9104" t="str">
        <f>'Base Calificada'!U9105</f>
        <v>Social</v>
      </c>
    </row>
    <row r="9105" spans="1:2" x14ac:dyDescent="0.25">
      <c r="A9105" t="str">
        <f>'Base Calificada'!A9106&amp;'Base Calificada'!D9106</f>
        <v>201515S237</v>
      </c>
      <c r="B9105" t="str">
        <f>'Base Calificada'!U9106</f>
        <v>Social</v>
      </c>
    </row>
    <row r="9106" spans="1:2" x14ac:dyDescent="0.25">
      <c r="A9106" t="str">
        <f>'Base Calificada'!A9107&amp;'Base Calificada'!D9107</f>
        <v>201515S253</v>
      </c>
      <c r="B9106" t="str">
        <f>'Base Calificada'!U9107</f>
        <v>Social</v>
      </c>
    </row>
    <row r="9107" spans="1:2" x14ac:dyDescent="0.25">
      <c r="A9107" t="str">
        <f>'Base Calificada'!A9108&amp;'Base Calificada'!D9108</f>
        <v>201515S254</v>
      </c>
      <c r="B9107" t="str">
        <f>'Base Calificada'!U9108</f>
        <v>Social</v>
      </c>
    </row>
    <row r="9108" spans="1:2" x14ac:dyDescent="0.25">
      <c r="A9108" t="str">
        <f>'Base Calificada'!A9109&amp;'Base Calificada'!D9109</f>
        <v>201515S255</v>
      </c>
      <c r="B9108" t="str">
        <f>'Base Calificada'!U9109</f>
        <v>Social</v>
      </c>
    </row>
    <row r="9109" spans="1:2" x14ac:dyDescent="0.25">
      <c r="A9109" t="str">
        <f>'Base Calificada'!A9110&amp;'Base Calificada'!D9110</f>
        <v>201515S256</v>
      </c>
      <c r="B9109" t="str">
        <f>'Base Calificada'!U9110</f>
        <v>Social</v>
      </c>
    </row>
    <row r="9110" spans="1:2" x14ac:dyDescent="0.25">
      <c r="A9110" t="str">
        <f>'Base Calificada'!A9111&amp;'Base Calificada'!D9111</f>
        <v>201515U001</v>
      </c>
      <c r="B9110" t="str">
        <f>'Base Calificada'!U9111</f>
        <v>Social</v>
      </c>
    </row>
    <row r="9111" spans="1:2" x14ac:dyDescent="0.25">
      <c r="A9111" t="str">
        <f>'Base Calificada'!A9112&amp;'Base Calificada'!D9112</f>
        <v>201515U002</v>
      </c>
      <c r="B9111" t="str">
        <f>'Base Calificada'!U9112</f>
        <v>Social</v>
      </c>
    </row>
    <row r="9112" spans="1:2" x14ac:dyDescent="0.25">
      <c r="A9112" t="str">
        <f>'Base Calificada'!A9113&amp;'Base Calificada'!D9113</f>
        <v>201515U003</v>
      </c>
      <c r="B9112" t="str">
        <f>'Base Calificada'!U9113</f>
        <v>Social</v>
      </c>
    </row>
    <row r="9113" spans="1:2" x14ac:dyDescent="0.25">
      <c r="A9113" t="str">
        <f>'Base Calificada'!A9114&amp;'Base Calificada'!D9114</f>
        <v>201515U004</v>
      </c>
      <c r="B9113" t="str">
        <f>'Base Calificada'!U9114</f>
        <v>Social</v>
      </c>
    </row>
    <row r="9114" spans="1:2" x14ac:dyDescent="0.25">
      <c r="A9114" t="str">
        <f>'Base Calificada'!A9115&amp;'Base Calificada'!D9115</f>
        <v>201516E001</v>
      </c>
      <c r="B9114" t="str">
        <f>'Base Calificada'!U9115</f>
        <v>Social</v>
      </c>
    </row>
    <row r="9115" spans="1:2" x14ac:dyDescent="0.25">
      <c r="A9115" t="str">
        <f>'Base Calificada'!A9116&amp;'Base Calificada'!D9116</f>
        <v>201516E002</v>
      </c>
      <c r="B9115" t="str">
        <f>'Base Calificada'!U9116</f>
        <v>Social</v>
      </c>
    </row>
    <row r="9116" spans="1:2" x14ac:dyDescent="0.25">
      <c r="A9116" t="str">
        <f>'Base Calificada'!A9117&amp;'Base Calificada'!D9117</f>
        <v>201516E004</v>
      </c>
      <c r="B9116" t="str">
        <f>'Base Calificada'!U9117</f>
        <v>Social</v>
      </c>
    </row>
    <row r="9117" spans="1:2" x14ac:dyDescent="0.25">
      <c r="A9117" t="str">
        <f>'Base Calificada'!A9118&amp;'Base Calificada'!D9118</f>
        <v>201516E005</v>
      </c>
      <c r="B9117" t="str">
        <f>'Base Calificada'!U9118</f>
        <v>Social</v>
      </c>
    </row>
    <row r="9118" spans="1:2" x14ac:dyDescent="0.25">
      <c r="A9118" t="str">
        <f>'Base Calificada'!A9119&amp;'Base Calificada'!D9119</f>
        <v>201516E006</v>
      </c>
      <c r="B9118" t="str">
        <f>'Base Calificada'!U9119</f>
        <v>Social</v>
      </c>
    </row>
    <row r="9119" spans="1:2" x14ac:dyDescent="0.25">
      <c r="A9119" t="str">
        <f>'Base Calificada'!A9120&amp;'Base Calificada'!D9120</f>
        <v>201516E007</v>
      </c>
      <c r="B9119" t="str">
        <f>'Base Calificada'!U9120</f>
        <v>Social</v>
      </c>
    </row>
    <row r="9120" spans="1:2" x14ac:dyDescent="0.25">
      <c r="A9120" t="str">
        <f>'Base Calificada'!A9121&amp;'Base Calificada'!D9121</f>
        <v>201516E008</v>
      </c>
      <c r="B9120" t="str">
        <f>'Base Calificada'!U9121</f>
        <v>Social</v>
      </c>
    </row>
    <row r="9121" spans="1:2" x14ac:dyDescent="0.25">
      <c r="A9121" t="str">
        <f>'Base Calificada'!A9122&amp;'Base Calificada'!D9122</f>
        <v>201516E009</v>
      </c>
      <c r="B9121" t="str">
        <f>'Base Calificada'!U9122</f>
        <v>Social</v>
      </c>
    </row>
    <row r="9122" spans="1:2" x14ac:dyDescent="0.25">
      <c r="A9122" t="str">
        <f>'Base Calificada'!A9123&amp;'Base Calificada'!D9123</f>
        <v>201516E014</v>
      </c>
      <c r="B9122" t="str">
        <f>'Base Calificada'!U9123</f>
        <v>Social</v>
      </c>
    </row>
    <row r="9123" spans="1:2" x14ac:dyDescent="0.25">
      <c r="A9123" t="str">
        <f>'Base Calificada'!A9124&amp;'Base Calificada'!D9124</f>
        <v>201516E015</v>
      </c>
      <c r="B9123" t="str">
        <f>'Base Calificada'!U9124</f>
        <v>Social</v>
      </c>
    </row>
    <row r="9124" spans="1:2" x14ac:dyDescent="0.25">
      <c r="A9124" t="str">
        <f>'Base Calificada'!A9125&amp;'Base Calificada'!D9125</f>
        <v>201516G001</v>
      </c>
      <c r="B9124" t="str">
        <f>'Base Calificada'!U9125</f>
        <v>Social</v>
      </c>
    </row>
    <row r="9125" spans="1:2" x14ac:dyDescent="0.25">
      <c r="A9125" t="str">
        <f>'Base Calificada'!A9126&amp;'Base Calificada'!D9126</f>
        <v>201516G003</v>
      </c>
      <c r="B9125" t="str">
        <f>'Base Calificada'!U9126</f>
        <v>Social</v>
      </c>
    </row>
    <row r="9126" spans="1:2" x14ac:dyDescent="0.25">
      <c r="A9126" t="str">
        <f>'Base Calificada'!A9127&amp;'Base Calificada'!D9127</f>
        <v>201516G005</v>
      </c>
      <c r="B9126" t="str">
        <f>'Base Calificada'!U9127</f>
        <v>Social</v>
      </c>
    </row>
    <row r="9127" spans="1:2" x14ac:dyDescent="0.25">
      <c r="A9127" t="str">
        <f>'Base Calificada'!A9128&amp;'Base Calificada'!D9128</f>
        <v>201516G010</v>
      </c>
      <c r="B9127" t="str">
        <f>'Base Calificada'!U9128</f>
        <v>Social</v>
      </c>
    </row>
    <row r="9128" spans="1:2" x14ac:dyDescent="0.25">
      <c r="A9128" t="str">
        <f>'Base Calificada'!A9129&amp;'Base Calificada'!D9129</f>
        <v>201516G013</v>
      </c>
      <c r="B9128" t="str">
        <f>'Base Calificada'!U9129</f>
        <v>Social</v>
      </c>
    </row>
    <row r="9129" spans="1:2" x14ac:dyDescent="0.25">
      <c r="A9129" t="str">
        <f>'Base Calificada'!A9130&amp;'Base Calificada'!D9130</f>
        <v>201516G021</v>
      </c>
      <c r="B9129" t="str">
        <f>'Base Calificada'!U9130</f>
        <v>Social</v>
      </c>
    </row>
    <row r="9130" spans="1:2" x14ac:dyDescent="0.25">
      <c r="A9130" t="str">
        <f>'Base Calificada'!A9131&amp;'Base Calificada'!D9131</f>
        <v>201516G022</v>
      </c>
      <c r="B9130" t="str">
        <f>'Base Calificada'!U9131</f>
        <v>Social</v>
      </c>
    </row>
    <row r="9131" spans="1:2" x14ac:dyDescent="0.25">
      <c r="A9131" t="str">
        <f>'Base Calificada'!A9132&amp;'Base Calificada'!D9132</f>
        <v>201516G023</v>
      </c>
      <c r="B9131" t="str">
        <f>'Base Calificada'!U9132</f>
        <v>Social</v>
      </c>
    </row>
    <row r="9132" spans="1:2" x14ac:dyDescent="0.25">
      <c r="A9132" t="str">
        <f>'Base Calificada'!A9133&amp;'Base Calificada'!D9133</f>
        <v>201516G024</v>
      </c>
      <c r="B9132" t="str">
        <f>'Base Calificada'!U9133</f>
        <v>Social</v>
      </c>
    </row>
    <row r="9133" spans="1:2" x14ac:dyDescent="0.25">
      <c r="A9133" t="str">
        <f>'Base Calificada'!A9134&amp;'Base Calificada'!D9134</f>
        <v>201516G025</v>
      </c>
      <c r="B9133" t="str">
        <f>'Base Calificada'!U9134</f>
        <v>Social</v>
      </c>
    </row>
    <row r="9134" spans="1:2" x14ac:dyDescent="0.25">
      <c r="A9134" t="str">
        <f>'Base Calificada'!A9135&amp;'Base Calificada'!D9135</f>
        <v>201516G026</v>
      </c>
      <c r="B9134" t="str">
        <f>'Base Calificada'!U9135</f>
        <v>Social</v>
      </c>
    </row>
    <row r="9135" spans="1:2" x14ac:dyDescent="0.25">
      <c r="A9135" t="str">
        <f>'Base Calificada'!A9136&amp;'Base Calificada'!D9136</f>
        <v>201516G030</v>
      </c>
      <c r="B9135" t="str">
        <f>'Base Calificada'!U9136</f>
        <v>Social</v>
      </c>
    </row>
    <row r="9136" spans="1:2" x14ac:dyDescent="0.25">
      <c r="A9136" t="str">
        <f>'Base Calificada'!A9137&amp;'Base Calificada'!D9137</f>
        <v>201516G031</v>
      </c>
      <c r="B9136" t="str">
        <f>'Base Calificada'!U9137</f>
        <v>Social</v>
      </c>
    </row>
    <row r="9137" spans="1:2" x14ac:dyDescent="0.25">
      <c r="A9137" t="str">
        <f>'Base Calificada'!A9138&amp;'Base Calificada'!D9138</f>
        <v>201516K007</v>
      </c>
      <c r="B9137" t="str">
        <f>'Base Calificada'!U9138</f>
        <v>Social</v>
      </c>
    </row>
    <row r="9138" spans="1:2" x14ac:dyDescent="0.25">
      <c r="A9138" t="str">
        <f>'Base Calificada'!A9139&amp;'Base Calificada'!D9139</f>
        <v>201516K025</v>
      </c>
      <c r="B9138" t="str">
        <f>'Base Calificada'!U9139</f>
        <v>Social</v>
      </c>
    </row>
    <row r="9139" spans="1:2" x14ac:dyDescent="0.25">
      <c r="A9139" t="str">
        <f>'Base Calificada'!A9140&amp;'Base Calificada'!D9140</f>
        <v>201516K028</v>
      </c>
      <c r="B9139" t="str">
        <f>'Base Calificada'!U9140</f>
        <v>Social</v>
      </c>
    </row>
    <row r="9140" spans="1:2" x14ac:dyDescent="0.25">
      <c r="A9140" t="str">
        <f>'Base Calificada'!A9141&amp;'Base Calificada'!D9141</f>
        <v>201516K111</v>
      </c>
      <c r="B9140" t="str">
        <f>'Base Calificada'!U9141</f>
        <v>Social</v>
      </c>
    </row>
    <row r="9141" spans="1:2" x14ac:dyDescent="0.25">
      <c r="A9141" t="str">
        <f>'Base Calificada'!A9142&amp;'Base Calificada'!D9142</f>
        <v>201516K129</v>
      </c>
      <c r="B9141" t="str">
        <f>'Base Calificada'!U9142</f>
        <v>Social</v>
      </c>
    </row>
    <row r="9142" spans="1:2" x14ac:dyDescent="0.25">
      <c r="A9142" t="str">
        <f>'Base Calificada'!A9143&amp;'Base Calificada'!D9143</f>
        <v>201516K131</v>
      </c>
      <c r="B9142" t="str">
        <f>'Base Calificada'!U9143</f>
        <v>Social</v>
      </c>
    </row>
    <row r="9143" spans="1:2" x14ac:dyDescent="0.25">
      <c r="A9143" t="str">
        <f>'Base Calificada'!A9144&amp;'Base Calificada'!D9144</f>
        <v>201516K133</v>
      </c>
      <c r="B9143" t="str">
        <f>'Base Calificada'!U9144</f>
        <v>Social</v>
      </c>
    </row>
    <row r="9144" spans="1:2" x14ac:dyDescent="0.25">
      <c r="A9144" t="str">
        <f>'Base Calificada'!A9145&amp;'Base Calificada'!D9145</f>
        <v>201516K134</v>
      </c>
      <c r="B9144" t="str">
        <f>'Base Calificada'!U9145</f>
        <v>Social</v>
      </c>
    </row>
    <row r="9145" spans="1:2" x14ac:dyDescent="0.25">
      <c r="A9145" t="str">
        <f>'Base Calificada'!A9146&amp;'Base Calificada'!D9146</f>
        <v>201516K135</v>
      </c>
      <c r="B9145" t="str">
        <f>'Base Calificada'!U9146</f>
        <v>Social</v>
      </c>
    </row>
    <row r="9146" spans="1:2" x14ac:dyDescent="0.25">
      <c r="A9146" t="str">
        <f>'Base Calificada'!A9147&amp;'Base Calificada'!D9147</f>
        <v>201516K137</v>
      </c>
      <c r="B9146" t="str">
        <f>'Base Calificada'!U9147</f>
        <v>Social</v>
      </c>
    </row>
    <row r="9147" spans="1:2" x14ac:dyDescent="0.25">
      <c r="A9147" t="str">
        <f>'Base Calificada'!A9148&amp;'Base Calificada'!D9148</f>
        <v>201516K138</v>
      </c>
      <c r="B9147" t="str">
        <f>'Base Calificada'!U9148</f>
        <v>Social</v>
      </c>
    </row>
    <row r="9148" spans="1:2" x14ac:dyDescent="0.25">
      <c r="A9148" t="str">
        <f>'Base Calificada'!A9149&amp;'Base Calificada'!D9149</f>
        <v>201516K139</v>
      </c>
      <c r="B9148" t="str">
        <f>'Base Calificada'!U9149</f>
        <v>Social</v>
      </c>
    </row>
    <row r="9149" spans="1:2" x14ac:dyDescent="0.25">
      <c r="A9149" t="str">
        <f>'Base Calificada'!A9150&amp;'Base Calificada'!D9150</f>
        <v>201516K140</v>
      </c>
      <c r="B9149" t="str">
        <f>'Base Calificada'!U9150</f>
        <v>Social</v>
      </c>
    </row>
    <row r="9150" spans="1:2" x14ac:dyDescent="0.25">
      <c r="A9150" t="str">
        <f>'Base Calificada'!A9151&amp;'Base Calificada'!D9151</f>
        <v>201516K141</v>
      </c>
      <c r="B9150" t="str">
        <f>'Base Calificada'!U9151</f>
        <v>Social</v>
      </c>
    </row>
    <row r="9151" spans="1:2" x14ac:dyDescent="0.25">
      <c r="A9151" t="str">
        <f>'Base Calificada'!A9152&amp;'Base Calificada'!D9152</f>
        <v>201516M001</v>
      </c>
      <c r="B9151" t="str">
        <f>'Base Calificada'!U9152</f>
        <v>No social</v>
      </c>
    </row>
    <row r="9152" spans="1:2" x14ac:dyDescent="0.25">
      <c r="A9152" t="str">
        <f>'Base Calificada'!A9153&amp;'Base Calificada'!D9153</f>
        <v>201516N001</v>
      </c>
      <c r="B9152" t="str">
        <f>'Base Calificada'!U9153</f>
        <v>Social</v>
      </c>
    </row>
    <row r="9153" spans="1:2" x14ac:dyDescent="0.25">
      <c r="A9153" t="str">
        <f>'Base Calificada'!A9154&amp;'Base Calificada'!D9154</f>
        <v>201516O001</v>
      </c>
      <c r="B9153" t="str">
        <f>'Base Calificada'!U9154</f>
        <v>No social</v>
      </c>
    </row>
    <row r="9154" spans="1:2" x14ac:dyDescent="0.25">
      <c r="A9154" t="str">
        <f>'Base Calificada'!A9155&amp;'Base Calificada'!D9155</f>
        <v>201516P001</v>
      </c>
      <c r="B9154" t="str">
        <f>'Base Calificada'!U9155</f>
        <v>Social</v>
      </c>
    </row>
    <row r="9155" spans="1:2" x14ac:dyDescent="0.25">
      <c r="A9155" t="str">
        <f>'Base Calificada'!A9156&amp;'Base Calificada'!D9156</f>
        <v>201516P002</v>
      </c>
      <c r="B9155" t="str">
        <f>'Base Calificada'!U9156</f>
        <v>Social</v>
      </c>
    </row>
    <row r="9156" spans="1:2" x14ac:dyDescent="0.25">
      <c r="A9156" t="str">
        <f>'Base Calificada'!A9157&amp;'Base Calificada'!D9157</f>
        <v>201516P008</v>
      </c>
      <c r="B9156" t="str">
        <f>'Base Calificada'!U9157</f>
        <v>Social</v>
      </c>
    </row>
    <row r="9157" spans="1:2" x14ac:dyDescent="0.25">
      <c r="A9157" t="str">
        <f>'Base Calificada'!A9158&amp;'Base Calificada'!D9158</f>
        <v>201516R015</v>
      </c>
      <c r="B9157" t="str">
        <f>'Base Calificada'!U9158</f>
        <v>Social</v>
      </c>
    </row>
    <row r="9158" spans="1:2" x14ac:dyDescent="0.25">
      <c r="A9158" t="str">
        <f>'Base Calificada'!A9159&amp;'Base Calificada'!D9159</f>
        <v>201516R099</v>
      </c>
      <c r="B9158" t="str">
        <f>'Base Calificada'!U9159</f>
        <v>Social</v>
      </c>
    </row>
    <row r="9159" spans="1:2" x14ac:dyDescent="0.25">
      <c r="A9159" t="str">
        <f>'Base Calificada'!A9160&amp;'Base Calificada'!D9160</f>
        <v>201516S046</v>
      </c>
      <c r="B9159" t="str">
        <f>'Base Calificada'!U9160</f>
        <v>Social</v>
      </c>
    </row>
    <row r="9160" spans="1:2" x14ac:dyDescent="0.25">
      <c r="A9160" t="str">
        <f>'Base Calificada'!A9161&amp;'Base Calificada'!D9161</f>
        <v>201516S047</v>
      </c>
      <c r="B9160" t="str">
        <f>'Base Calificada'!U9161</f>
        <v>Social</v>
      </c>
    </row>
    <row r="9161" spans="1:2" x14ac:dyDescent="0.25">
      <c r="A9161" t="str">
        <f>'Base Calificada'!A9162&amp;'Base Calificada'!D9162</f>
        <v>201516S071</v>
      </c>
      <c r="B9161" t="str">
        <f>'Base Calificada'!U9162</f>
        <v>Social</v>
      </c>
    </row>
    <row r="9162" spans="1:2" x14ac:dyDescent="0.25">
      <c r="A9162" t="str">
        <f>'Base Calificada'!A9163&amp;'Base Calificada'!D9163</f>
        <v>201516S074</v>
      </c>
      <c r="B9162" t="str">
        <f>'Base Calificada'!U9163</f>
        <v>Social</v>
      </c>
    </row>
    <row r="9163" spans="1:2" x14ac:dyDescent="0.25">
      <c r="A9163" t="str">
        <f>'Base Calificada'!A9164&amp;'Base Calificada'!D9164</f>
        <v>201516S075</v>
      </c>
      <c r="B9163" t="str">
        <f>'Base Calificada'!U9164</f>
        <v>Social</v>
      </c>
    </row>
    <row r="9164" spans="1:2" x14ac:dyDescent="0.25">
      <c r="A9164" t="str">
        <f>'Base Calificada'!A9165&amp;'Base Calificada'!D9165</f>
        <v>201516S079</v>
      </c>
      <c r="B9164" t="str">
        <f>'Base Calificada'!U9165</f>
        <v>Social</v>
      </c>
    </row>
    <row r="9165" spans="1:2" x14ac:dyDescent="0.25">
      <c r="A9165" t="str">
        <f>'Base Calificada'!A9166&amp;'Base Calificada'!D9166</f>
        <v>201516S217</v>
      </c>
      <c r="B9165" t="str">
        <f>'Base Calificada'!U9166</f>
        <v>Social</v>
      </c>
    </row>
    <row r="9166" spans="1:2" x14ac:dyDescent="0.25">
      <c r="A9166" t="str">
        <f>'Base Calificada'!A9167&amp;'Base Calificada'!D9167</f>
        <v>201516S218</v>
      </c>
      <c r="B9166" t="str">
        <f>'Base Calificada'!U9167</f>
        <v>Social</v>
      </c>
    </row>
    <row r="9167" spans="1:2" x14ac:dyDescent="0.25">
      <c r="A9167" t="str">
        <f>'Base Calificada'!A9168&amp;'Base Calificada'!D9168</f>
        <v>201516S219</v>
      </c>
      <c r="B9167" t="str">
        <f>'Base Calificada'!U9168</f>
        <v>Social</v>
      </c>
    </row>
    <row r="9168" spans="1:2" x14ac:dyDescent="0.25">
      <c r="A9168" t="str">
        <f>'Base Calificada'!A9169&amp;'Base Calificada'!D9169</f>
        <v>201516U001</v>
      </c>
      <c r="B9168" t="str">
        <f>'Base Calificada'!U9169</f>
        <v>Social</v>
      </c>
    </row>
    <row r="9169" spans="1:2" x14ac:dyDescent="0.25">
      <c r="A9169" t="str">
        <f>'Base Calificada'!A9170&amp;'Base Calificada'!D9170</f>
        <v>201516U007</v>
      </c>
      <c r="B9169" t="str">
        <f>'Base Calificada'!U9170</f>
        <v>Social</v>
      </c>
    </row>
    <row r="9170" spans="1:2" x14ac:dyDescent="0.25">
      <c r="A9170" t="str">
        <f>'Base Calificada'!A9171&amp;'Base Calificada'!D9171</f>
        <v>201516U008</v>
      </c>
      <c r="B9170" t="str">
        <f>'Base Calificada'!U9171</f>
        <v>Social</v>
      </c>
    </row>
    <row r="9171" spans="1:2" x14ac:dyDescent="0.25">
      <c r="A9171" t="str">
        <f>'Base Calificada'!A9172&amp;'Base Calificada'!D9172</f>
        <v>201516U009</v>
      </c>
      <c r="B9171" t="str">
        <f>'Base Calificada'!U9172</f>
        <v>Social</v>
      </c>
    </row>
    <row r="9172" spans="1:2" x14ac:dyDescent="0.25">
      <c r="A9172" t="str">
        <f>'Base Calificada'!A9173&amp;'Base Calificada'!D9173</f>
        <v>201516U010</v>
      </c>
      <c r="B9172" t="str">
        <f>'Base Calificada'!U9173</f>
        <v>Social</v>
      </c>
    </row>
    <row r="9173" spans="1:2" x14ac:dyDescent="0.25">
      <c r="A9173" t="str">
        <f>'Base Calificada'!A9174&amp;'Base Calificada'!D9174</f>
        <v>201516U012</v>
      </c>
      <c r="B9173" t="str">
        <f>'Base Calificada'!U9174</f>
        <v>Social</v>
      </c>
    </row>
    <row r="9174" spans="1:2" x14ac:dyDescent="0.25">
      <c r="A9174" t="str">
        <f>'Base Calificada'!A9175&amp;'Base Calificada'!D9175</f>
        <v>201516U015</v>
      </c>
      <c r="B9174" t="str">
        <f>'Base Calificada'!U9175</f>
        <v>Social</v>
      </c>
    </row>
    <row r="9175" spans="1:2" x14ac:dyDescent="0.25">
      <c r="A9175" t="str">
        <f>'Base Calificada'!A9176&amp;'Base Calificada'!D9176</f>
        <v>201516U019</v>
      </c>
      <c r="B9175" t="str">
        <f>'Base Calificada'!U9176</f>
        <v>Social</v>
      </c>
    </row>
    <row r="9176" spans="1:2" x14ac:dyDescent="0.25">
      <c r="A9176" t="str">
        <f>'Base Calificada'!A9177&amp;'Base Calificada'!D9177</f>
        <v>201516U020</v>
      </c>
      <c r="B9176" t="str">
        <f>'Base Calificada'!U9177</f>
        <v>Social</v>
      </c>
    </row>
    <row r="9177" spans="1:2" x14ac:dyDescent="0.25">
      <c r="A9177" t="str">
        <f>'Base Calificada'!A9178&amp;'Base Calificada'!D9178</f>
        <v>201516U021</v>
      </c>
      <c r="B9177" t="str">
        <f>'Base Calificada'!U9178</f>
        <v>Social</v>
      </c>
    </row>
    <row r="9178" spans="1:2" x14ac:dyDescent="0.25">
      <c r="A9178" t="str">
        <f>'Base Calificada'!A9179&amp;'Base Calificada'!D9179</f>
        <v>201516U022</v>
      </c>
      <c r="B9178" t="str">
        <f>'Base Calificada'!U9179</f>
        <v>Social</v>
      </c>
    </row>
    <row r="9179" spans="1:2" x14ac:dyDescent="0.25">
      <c r="A9179" t="str">
        <f>'Base Calificada'!A9180&amp;'Base Calificada'!D9180</f>
        <v>201516U024</v>
      </c>
      <c r="B9179" t="str">
        <f>'Base Calificada'!U9180</f>
        <v>Social</v>
      </c>
    </row>
    <row r="9180" spans="1:2" x14ac:dyDescent="0.25">
      <c r="A9180" t="str">
        <f>'Base Calificada'!A9181&amp;'Base Calificada'!D9181</f>
        <v>201516U025</v>
      </c>
      <c r="B9180" t="str">
        <f>'Base Calificada'!U9181</f>
        <v>Social</v>
      </c>
    </row>
    <row r="9181" spans="1:2" x14ac:dyDescent="0.25">
      <c r="A9181" t="str">
        <f>'Base Calificada'!A9182&amp;'Base Calificada'!D9182</f>
        <v>201516U028</v>
      </c>
      <c r="B9181" t="str">
        <f>'Base Calificada'!U9182</f>
        <v>Social</v>
      </c>
    </row>
    <row r="9182" spans="1:2" x14ac:dyDescent="0.25">
      <c r="A9182" t="str">
        <f>'Base Calificada'!A9183&amp;'Base Calificada'!D9183</f>
        <v>201516U029</v>
      </c>
      <c r="B9182" t="str">
        <f>'Base Calificada'!U9183</f>
        <v>Social</v>
      </c>
    </row>
    <row r="9183" spans="1:2" x14ac:dyDescent="0.25">
      <c r="A9183" t="str">
        <f>'Base Calificada'!A9184&amp;'Base Calificada'!D9184</f>
        <v>201516U030</v>
      </c>
      <c r="B9183" t="str">
        <f>'Base Calificada'!U9184</f>
        <v>Social</v>
      </c>
    </row>
    <row r="9184" spans="1:2" x14ac:dyDescent="0.25">
      <c r="A9184" t="str">
        <f>'Base Calificada'!A9185&amp;'Base Calificada'!D9185</f>
        <v>201516U031</v>
      </c>
      <c r="B9184" t="str">
        <f>'Base Calificada'!U9185</f>
        <v>Social</v>
      </c>
    </row>
    <row r="9185" spans="1:2" x14ac:dyDescent="0.25">
      <c r="A9185" t="str">
        <f>'Base Calificada'!A9186&amp;'Base Calificada'!D9186</f>
        <v>201516U032</v>
      </c>
      <c r="B9185" t="str">
        <f>'Base Calificada'!U9186</f>
        <v>Social</v>
      </c>
    </row>
    <row r="9186" spans="1:2" x14ac:dyDescent="0.25">
      <c r="A9186" t="str">
        <f>'Base Calificada'!A9187&amp;'Base Calificada'!D9187</f>
        <v>201516U034</v>
      </c>
      <c r="B9186" t="str">
        <f>'Base Calificada'!U9187</f>
        <v>Social</v>
      </c>
    </row>
    <row r="9187" spans="1:2" x14ac:dyDescent="0.25">
      <c r="A9187" t="str">
        <f>'Base Calificada'!A9188&amp;'Base Calificada'!D9188</f>
        <v>201516U035</v>
      </c>
      <c r="B9187" t="str">
        <f>'Base Calificada'!U9188</f>
        <v>Social</v>
      </c>
    </row>
    <row r="9188" spans="1:2" x14ac:dyDescent="0.25">
      <c r="A9188" t="str">
        <f>'Base Calificada'!A9189&amp;'Base Calificada'!D9189</f>
        <v>201516U036</v>
      </c>
      <c r="B9188" t="str">
        <f>'Base Calificada'!U9189</f>
        <v>Social</v>
      </c>
    </row>
    <row r="9189" spans="1:2" x14ac:dyDescent="0.25">
      <c r="A9189" t="str">
        <f>'Base Calificada'!A9190&amp;'Base Calificada'!D9190</f>
        <v>201516U037</v>
      </c>
      <c r="B9189" t="str">
        <f>'Base Calificada'!U9190</f>
        <v>Social</v>
      </c>
    </row>
    <row r="9190" spans="1:2" x14ac:dyDescent="0.25">
      <c r="A9190" t="str">
        <f>'Base Calificada'!A9191&amp;'Base Calificada'!D9191</f>
        <v>201516U038</v>
      </c>
      <c r="B9190" t="str">
        <f>'Base Calificada'!U9191</f>
        <v>Social</v>
      </c>
    </row>
    <row r="9191" spans="1:2" x14ac:dyDescent="0.25">
      <c r="A9191" t="str">
        <f>'Base Calificada'!A9192&amp;'Base Calificada'!D9192</f>
        <v>201517E002</v>
      </c>
      <c r="B9191" t="str">
        <f>'Base Calificada'!U9192</f>
        <v>No social</v>
      </c>
    </row>
    <row r="9192" spans="1:2" x14ac:dyDescent="0.25">
      <c r="A9192" t="str">
        <f>'Base Calificada'!A9193&amp;'Base Calificada'!D9193</f>
        <v>201517E003</v>
      </c>
      <c r="B9192" t="str">
        <f>'Base Calificada'!U9193</f>
        <v>No social</v>
      </c>
    </row>
    <row r="9193" spans="1:2" x14ac:dyDescent="0.25">
      <c r="A9193" t="str">
        <f>'Base Calificada'!A9194&amp;'Base Calificada'!D9194</f>
        <v>201517E006</v>
      </c>
      <c r="B9193" t="str">
        <f>'Base Calificada'!U9194</f>
        <v>No social</v>
      </c>
    </row>
    <row r="9194" spans="1:2" x14ac:dyDescent="0.25">
      <c r="A9194" t="str">
        <f>'Base Calificada'!A9195&amp;'Base Calificada'!D9195</f>
        <v>201517E008</v>
      </c>
      <c r="B9194" t="str">
        <f>'Base Calificada'!U9195</f>
        <v>No social</v>
      </c>
    </row>
    <row r="9195" spans="1:2" x14ac:dyDescent="0.25">
      <c r="A9195" t="str">
        <f>'Base Calificada'!A9196&amp;'Base Calificada'!D9196</f>
        <v>201517E009</v>
      </c>
      <c r="B9195" t="str">
        <f>'Base Calificada'!U9196</f>
        <v>No social</v>
      </c>
    </row>
    <row r="9196" spans="1:2" x14ac:dyDescent="0.25">
      <c r="A9196" t="str">
        <f>'Base Calificada'!A9197&amp;'Base Calificada'!D9197</f>
        <v>201517E010</v>
      </c>
      <c r="B9196" t="str">
        <f>'Base Calificada'!U9197</f>
        <v>No social</v>
      </c>
    </row>
    <row r="9197" spans="1:2" x14ac:dyDescent="0.25">
      <c r="A9197" t="str">
        <f>'Base Calificada'!A9198&amp;'Base Calificada'!D9198</f>
        <v>201517E011</v>
      </c>
      <c r="B9197" t="str">
        <f>'Base Calificada'!U9198</f>
        <v>No social</v>
      </c>
    </row>
    <row r="9198" spans="1:2" x14ac:dyDescent="0.25">
      <c r="A9198" t="str">
        <f>'Base Calificada'!A9199&amp;'Base Calificada'!D9199</f>
        <v>201517E012</v>
      </c>
      <c r="B9198" t="str">
        <f>'Base Calificada'!U9199</f>
        <v>No social</v>
      </c>
    </row>
    <row r="9199" spans="1:2" x14ac:dyDescent="0.25">
      <c r="A9199" t="str">
        <f>'Base Calificada'!A9200&amp;'Base Calificada'!D9200</f>
        <v>201517E013</v>
      </c>
      <c r="B9199" t="str">
        <f>'Base Calificada'!U9200</f>
        <v>No social</v>
      </c>
    </row>
    <row r="9200" spans="1:2" x14ac:dyDescent="0.25">
      <c r="A9200" t="str">
        <f>'Base Calificada'!A9201&amp;'Base Calificada'!D9201</f>
        <v>201517K022</v>
      </c>
      <c r="B9200" t="str">
        <f>'Base Calificada'!U9201</f>
        <v>No social</v>
      </c>
    </row>
    <row r="9201" spans="1:2" x14ac:dyDescent="0.25">
      <c r="A9201" t="str">
        <f>'Base Calificada'!A9202&amp;'Base Calificada'!D9202</f>
        <v>201517K027</v>
      </c>
      <c r="B9201" t="str">
        <f>'Base Calificada'!U9202</f>
        <v>No social</v>
      </c>
    </row>
    <row r="9202" spans="1:2" x14ac:dyDescent="0.25">
      <c r="A9202" t="str">
        <f>'Base Calificada'!A9203&amp;'Base Calificada'!D9203</f>
        <v>201517K028</v>
      </c>
      <c r="B9202" t="str">
        <f>'Base Calificada'!U9203</f>
        <v>No social</v>
      </c>
    </row>
    <row r="9203" spans="1:2" x14ac:dyDescent="0.25">
      <c r="A9203" t="str">
        <f>'Base Calificada'!A9204&amp;'Base Calificada'!D9204</f>
        <v>201517M001</v>
      </c>
      <c r="B9203" t="str">
        <f>'Base Calificada'!U9204</f>
        <v>No social</v>
      </c>
    </row>
    <row r="9204" spans="1:2" x14ac:dyDescent="0.25">
      <c r="A9204" t="str">
        <f>'Base Calificada'!A9205&amp;'Base Calificada'!D9205</f>
        <v>201517O001</v>
      </c>
      <c r="B9204" t="str">
        <f>'Base Calificada'!U9205</f>
        <v>No social</v>
      </c>
    </row>
    <row r="9205" spans="1:2" x14ac:dyDescent="0.25">
      <c r="A9205" t="str">
        <f>'Base Calificada'!A9206&amp;'Base Calificada'!D9206</f>
        <v>201517R099</v>
      </c>
      <c r="B9205" t="str">
        <f>'Base Calificada'!U9206</f>
        <v>No social</v>
      </c>
    </row>
    <row r="9206" spans="1:2" x14ac:dyDescent="0.25">
      <c r="A9206" t="str">
        <f>'Base Calificada'!A9207&amp;'Base Calificada'!D9207</f>
        <v>201518B001</v>
      </c>
      <c r="B9206" t="str">
        <f>'Base Calificada'!U9207</f>
        <v>Social</v>
      </c>
    </row>
    <row r="9207" spans="1:2" x14ac:dyDescent="0.25">
      <c r="A9207" t="str">
        <f>'Base Calificada'!A9208&amp;'Base Calificada'!D9208</f>
        <v>201518E003</v>
      </c>
      <c r="B9207" t="str">
        <f>'Base Calificada'!U9208</f>
        <v>No social</v>
      </c>
    </row>
    <row r="9208" spans="1:2" x14ac:dyDescent="0.25">
      <c r="A9208" t="str">
        <f>'Base Calificada'!A9209&amp;'Base Calificada'!D9209</f>
        <v>201518E004</v>
      </c>
      <c r="B9208" t="str">
        <f>'Base Calificada'!U9209</f>
        <v>No social</v>
      </c>
    </row>
    <row r="9209" spans="1:2" x14ac:dyDescent="0.25">
      <c r="A9209" t="str">
        <f>'Base Calificada'!A9210&amp;'Base Calificada'!D9210</f>
        <v>201518E005</v>
      </c>
      <c r="B9209" t="str">
        <f>'Base Calificada'!U9210</f>
        <v>No social</v>
      </c>
    </row>
    <row r="9210" spans="1:2" x14ac:dyDescent="0.25">
      <c r="A9210" t="str">
        <f>'Base Calificada'!A9211&amp;'Base Calificada'!D9211</f>
        <v>201518E009</v>
      </c>
      <c r="B9210" t="str">
        <f>'Base Calificada'!U9211</f>
        <v>Social</v>
      </c>
    </row>
    <row r="9211" spans="1:2" x14ac:dyDescent="0.25">
      <c r="A9211" t="str">
        <f>'Base Calificada'!A9212&amp;'Base Calificada'!D9212</f>
        <v>201518E010</v>
      </c>
      <c r="B9211" t="str">
        <f>'Base Calificada'!U9212</f>
        <v>No social</v>
      </c>
    </row>
    <row r="9212" spans="1:2" x14ac:dyDescent="0.25">
      <c r="A9212" t="str">
        <f>'Base Calificada'!A9213&amp;'Base Calificada'!D9213</f>
        <v>201518E016</v>
      </c>
      <c r="B9212" t="str">
        <f>'Base Calificada'!U9213</f>
        <v>No social</v>
      </c>
    </row>
    <row r="9213" spans="1:2" x14ac:dyDescent="0.25">
      <c r="A9213" t="str">
        <f>'Base Calificada'!A9214&amp;'Base Calificada'!D9214</f>
        <v>201518E204</v>
      </c>
      <c r="B9213" t="str">
        <f>'Base Calificada'!U9214</f>
        <v>No social</v>
      </c>
    </row>
    <row r="9214" spans="1:2" x14ac:dyDescent="0.25">
      <c r="A9214" t="str">
        <f>'Base Calificada'!A9215&amp;'Base Calificada'!D9215</f>
        <v>201518E561</v>
      </c>
      <c r="B9214" t="str">
        <f>'Base Calificada'!U9215</f>
        <v>No social</v>
      </c>
    </row>
    <row r="9215" spans="1:2" x14ac:dyDescent="0.25">
      <c r="A9215" t="str">
        <f>'Base Calificada'!A9216&amp;'Base Calificada'!D9216</f>
        <v>201518E568</v>
      </c>
      <c r="B9215" t="str">
        <f>'Base Calificada'!U9216</f>
        <v>Social</v>
      </c>
    </row>
    <row r="9216" spans="1:2" x14ac:dyDescent="0.25">
      <c r="A9216" t="str">
        <f>'Base Calificada'!A9217&amp;'Base Calificada'!D9217</f>
        <v>201518F012</v>
      </c>
      <c r="B9216" t="str">
        <f>'Base Calificada'!U9217</f>
        <v>Social</v>
      </c>
    </row>
    <row r="9217" spans="1:2" x14ac:dyDescent="0.25">
      <c r="A9217" t="str">
        <f>'Base Calificada'!A9218&amp;'Base Calificada'!D9218</f>
        <v>201518G001</v>
      </c>
      <c r="B9217" t="str">
        <f>'Base Calificada'!U9218</f>
        <v>Social</v>
      </c>
    </row>
    <row r="9218" spans="1:2" x14ac:dyDescent="0.25">
      <c r="A9218" t="str">
        <f>'Base Calificada'!A9219&amp;'Base Calificada'!D9219</f>
        <v>201518G003</v>
      </c>
      <c r="B9218" t="str">
        <f>'Base Calificada'!U9219</f>
        <v>Social</v>
      </c>
    </row>
    <row r="9219" spans="1:2" x14ac:dyDescent="0.25">
      <c r="A9219" t="str">
        <f>'Base Calificada'!A9220&amp;'Base Calificada'!D9220</f>
        <v>201518G007</v>
      </c>
      <c r="B9219" t="str">
        <f>'Base Calificada'!U9220</f>
        <v>Social</v>
      </c>
    </row>
    <row r="9220" spans="1:2" x14ac:dyDescent="0.25">
      <c r="A9220" t="str">
        <f>'Base Calificada'!A9221&amp;'Base Calificada'!D9221</f>
        <v>201518M001</v>
      </c>
      <c r="B9220" t="str">
        <f>'Base Calificada'!U9221</f>
        <v>No social</v>
      </c>
    </row>
    <row r="9221" spans="1:2" x14ac:dyDescent="0.25">
      <c r="A9221" t="str">
        <f>'Base Calificada'!A9222&amp;'Base Calificada'!D9222</f>
        <v>201518O001</v>
      </c>
      <c r="B9221" t="str">
        <f>'Base Calificada'!U9222</f>
        <v>No social</v>
      </c>
    </row>
    <row r="9222" spans="1:2" x14ac:dyDescent="0.25">
      <c r="A9222" t="str">
        <f>'Base Calificada'!A9223&amp;'Base Calificada'!D9223</f>
        <v>201518P001</v>
      </c>
      <c r="B9222" t="str">
        <f>'Base Calificada'!U9223</f>
        <v>Social</v>
      </c>
    </row>
    <row r="9223" spans="1:2" x14ac:dyDescent="0.25">
      <c r="A9223" t="str">
        <f>'Base Calificada'!A9224&amp;'Base Calificada'!D9224</f>
        <v>201518P002</v>
      </c>
      <c r="B9223" t="str">
        <f>'Base Calificada'!U9224</f>
        <v>No social</v>
      </c>
    </row>
    <row r="9224" spans="1:2" x14ac:dyDescent="0.25">
      <c r="A9224" t="str">
        <f>'Base Calificada'!A9225&amp;'Base Calificada'!D9225</f>
        <v>201518P003</v>
      </c>
      <c r="B9224" t="str">
        <f>'Base Calificada'!U9225</f>
        <v>No social</v>
      </c>
    </row>
    <row r="9225" spans="1:2" x14ac:dyDescent="0.25">
      <c r="A9225" t="str">
        <f>'Base Calificada'!A9226&amp;'Base Calificada'!D9226</f>
        <v>201518P008</v>
      </c>
      <c r="B9225" t="str">
        <f>'Base Calificada'!U9226</f>
        <v>Social</v>
      </c>
    </row>
    <row r="9226" spans="1:2" x14ac:dyDescent="0.25">
      <c r="A9226" t="str">
        <f>'Base Calificada'!A9227&amp;'Base Calificada'!D9227</f>
        <v>201518R002</v>
      </c>
      <c r="B9226" t="str">
        <f>'Base Calificada'!U9227</f>
        <v>Social</v>
      </c>
    </row>
    <row r="9227" spans="1:2" x14ac:dyDescent="0.25">
      <c r="A9227" t="str">
        <f>'Base Calificada'!A9228&amp;'Base Calificada'!D9228</f>
        <v>201518R003</v>
      </c>
      <c r="B9227" t="str">
        <f>'Base Calificada'!U9228</f>
        <v>Social</v>
      </c>
    </row>
    <row r="9228" spans="1:2" x14ac:dyDescent="0.25">
      <c r="A9228" t="str">
        <f>'Base Calificada'!A9229&amp;'Base Calificada'!D9229</f>
        <v>201518R004</v>
      </c>
      <c r="B9228" t="str">
        <f>'Base Calificada'!U9229</f>
        <v>Social</v>
      </c>
    </row>
    <row r="9229" spans="1:2" x14ac:dyDescent="0.25">
      <c r="A9229" t="str">
        <f>'Base Calificada'!A9230&amp;'Base Calificada'!D9230</f>
        <v>201518R099</v>
      </c>
      <c r="B9229" t="str">
        <f>'Base Calificada'!U9230</f>
        <v>Social</v>
      </c>
    </row>
    <row r="9230" spans="1:2" x14ac:dyDescent="0.25">
      <c r="A9230" t="str">
        <f>'Base Calificada'!A9231&amp;'Base Calificada'!D9231</f>
        <v>201519J006</v>
      </c>
      <c r="B9230" t="str">
        <f>'Base Calificada'!U9231</f>
        <v>Social</v>
      </c>
    </row>
    <row r="9231" spans="1:2" x14ac:dyDescent="0.25">
      <c r="A9231" t="str">
        <f>'Base Calificada'!A9232&amp;'Base Calificada'!D9232</f>
        <v>201519J008</v>
      </c>
      <c r="B9231" t="str">
        <f>'Base Calificada'!U9232</f>
        <v>Social</v>
      </c>
    </row>
    <row r="9232" spans="1:2" x14ac:dyDescent="0.25">
      <c r="A9232" t="str">
        <f>'Base Calificada'!A9233&amp;'Base Calificada'!D9233</f>
        <v>201519J009</v>
      </c>
      <c r="B9232" t="str">
        <f>'Base Calificada'!U9233</f>
        <v>Social</v>
      </c>
    </row>
    <row r="9233" spans="1:2" x14ac:dyDescent="0.25">
      <c r="A9233" t="str">
        <f>'Base Calificada'!A9234&amp;'Base Calificada'!D9234</f>
        <v>201519J011</v>
      </c>
      <c r="B9233" t="str">
        <f>'Base Calificada'!U9234</f>
        <v>Social</v>
      </c>
    </row>
    <row r="9234" spans="1:2" x14ac:dyDescent="0.25">
      <c r="A9234" t="str">
        <f>'Base Calificada'!A9235&amp;'Base Calificada'!D9235</f>
        <v>201519J012</v>
      </c>
      <c r="B9234" t="str">
        <f>'Base Calificada'!U9235</f>
        <v>Social</v>
      </c>
    </row>
    <row r="9235" spans="1:2" x14ac:dyDescent="0.25">
      <c r="A9235" t="str">
        <f>'Base Calificada'!A9236&amp;'Base Calificada'!D9236</f>
        <v>201519J014</v>
      </c>
      <c r="B9235" t="str">
        <f>'Base Calificada'!U9236</f>
        <v>Social</v>
      </c>
    </row>
    <row r="9236" spans="1:2" x14ac:dyDescent="0.25">
      <c r="A9236" t="str">
        <f>'Base Calificada'!A9237&amp;'Base Calificada'!D9237</f>
        <v>201519J017</v>
      </c>
      <c r="B9236" t="str">
        <f>'Base Calificada'!U9237</f>
        <v>Social</v>
      </c>
    </row>
    <row r="9237" spans="1:2" x14ac:dyDescent="0.25">
      <c r="A9237" t="str">
        <f>'Base Calificada'!A9238&amp;'Base Calificada'!D9238</f>
        <v>201519J021</v>
      </c>
      <c r="B9237" t="str">
        <f>'Base Calificada'!U9238</f>
        <v>Social</v>
      </c>
    </row>
    <row r="9238" spans="1:2" x14ac:dyDescent="0.25">
      <c r="A9238" t="str">
        <f>'Base Calificada'!A9239&amp;'Base Calificada'!D9239</f>
        <v>201519J022</v>
      </c>
      <c r="B9238" t="str">
        <f>'Base Calificada'!U9239</f>
        <v>Social</v>
      </c>
    </row>
    <row r="9239" spans="1:2" x14ac:dyDescent="0.25">
      <c r="A9239" t="str">
        <f>'Base Calificada'!A9240&amp;'Base Calificada'!D9240</f>
        <v>201519J025</v>
      </c>
      <c r="B9239" t="str">
        <f>'Base Calificada'!U9240</f>
        <v>Social</v>
      </c>
    </row>
    <row r="9240" spans="1:2" x14ac:dyDescent="0.25">
      <c r="A9240" t="str">
        <f>'Base Calificada'!A9241&amp;'Base Calificada'!D9241</f>
        <v>201519J026</v>
      </c>
      <c r="B9240" t="str">
        <f>'Base Calificada'!U9241</f>
        <v>Social</v>
      </c>
    </row>
    <row r="9241" spans="1:2" x14ac:dyDescent="0.25">
      <c r="A9241" t="str">
        <f>'Base Calificada'!A9242&amp;'Base Calificada'!D9242</f>
        <v>201519R010</v>
      </c>
      <c r="B9241" t="str">
        <f>'Base Calificada'!U9242</f>
        <v>Social</v>
      </c>
    </row>
    <row r="9242" spans="1:2" x14ac:dyDescent="0.25">
      <c r="A9242" t="str">
        <f>'Base Calificada'!A9243&amp;'Base Calificada'!D9243</f>
        <v>201519R013</v>
      </c>
      <c r="B9242" t="str">
        <f>'Base Calificada'!U9243</f>
        <v>Social</v>
      </c>
    </row>
    <row r="9243" spans="1:2" x14ac:dyDescent="0.25">
      <c r="A9243" t="str">
        <f>'Base Calificada'!A9244&amp;'Base Calificada'!D9244</f>
        <v>201519R015</v>
      </c>
      <c r="B9243" t="str">
        <f>'Base Calificada'!U9244</f>
        <v>Social</v>
      </c>
    </row>
    <row r="9244" spans="1:2" x14ac:dyDescent="0.25">
      <c r="A9244" t="str">
        <f>'Base Calificada'!A9245&amp;'Base Calificada'!D9245</f>
        <v>201519R018</v>
      </c>
      <c r="B9244" t="str">
        <f>'Base Calificada'!U9245</f>
        <v>Social</v>
      </c>
    </row>
    <row r="9245" spans="1:2" x14ac:dyDescent="0.25">
      <c r="A9245" t="str">
        <f>'Base Calificada'!A9246&amp;'Base Calificada'!D9246</f>
        <v>201519R023</v>
      </c>
      <c r="B9245" t="str">
        <f>'Base Calificada'!U9246</f>
        <v>Social</v>
      </c>
    </row>
    <row r="9246" spans="1:2" x14ac:dyDescent="0.25">
      <c r="A9246" t="str">
        <f>'Base Calificada'!A9247&amp;'Base Calificada'!D9247</f>
        <v>201519R027</v>
      </c>
      <c r="B9246" t="str">
        <f>'Base Calificada'!U9247</f>
        <v>Social</v>
      </c>
    </row>
    <row r="9247" spans="1:2" x14ac:dyDescent="0.25">
      <c r="A9247" t="str">
        <f>'Base Calificada'!A9248&amp;'Base Calificada'!D9248</f>
        <v>201519R028</v>
      </c>
      <c r="B9247" t="str">
        <f>'Base Calificada'!U9248</f>
        <v>Social</v>
      </c>
    </row>
    <row r="9248" spans="1:2" x14ac:dyDescent="0.25">
      <c r="A9248" t="str">
        <f>'Base Calificada'!A9249&amp;'Base Calificada'!D9249</f>
        <v>201519S038</v>
      </c>
      <c r="B9248" t="str">
        <f>'Base Calificada'!U9249</f>
        <v>Social</v>
      </c>
    </row>
    <row r="9249" spans="1:2" x14ac:dyDescent="0.25">
      <c r="A9249" t="str">
        <f>'Base Calificada'!A9250&amp;'Base Calificada'!D9250</f>
        <v>201519T001</v>
      </c>
      <c r="B9249" t="str">
        <f>'Base Calificada'!U9250</f>
        <v>Social</v>
      </c>
    </row>
    <row r="9250" spans="1:2" x14ac:dyDescent="0.25">
      <c r="A9250" t="str">
        <f>'Base Calificada'!A9251&amp;'Base Calificada'!D9251</f>
        <v>201519T002</v>
      </c>
      <c r="B9250" t="str">
        <f>'Base Calificada'!U9251</f>
        <v>Social</v>
      </c>
    </row>
    <row r="9251" spans="1:2" x14ac:dyDescent="0.25">
      <c r="A9251" t="str">
        <f>'Base Calificada'!A9252&amp;'Base Calificada'!D9252</f>
        <v>201519T003</v>
      </c>
      <c r="B9251" t="str">
        <f>'Base Calificada'!U9252</f>
        <v>Social</v>
      </c>
    </row>
    <row r="9252" spans="1:2" x14ac:dyDescent="0.25">
      <c r="A9252" t="str">
        <f>'Base Calificada'!A9253&amp;'Base Calificada'!D9253</f>
        <v>201519T005</v>
      </c>
      <c r="B9252" t="str">
        <f>'Base Calificada'!U9253</f>
        <v>Social</v>
      </c>
    </row>
    <row r="9253" spans="1:2" x14ac:dyDescent="0.25">
      <c r="A9253" t="str">
        <f>'Base Calificada'!A9254&amp;'Base Calificada'!D9254</f>
        <v>201519T006</v>
      </c>
      <c r="B9253" t="str">
        <f>'Base Calificada'!U9254</f>
        <v>Social</v>
      </c>
    </row>
    <row r="9254" spans="1:2" x14ac:dyDescent="0.25">
      <c r="A9254" t="str">
        <f>'Base Calificada'!A9255&amp;'Base Calificada'!D9255</f>
        <v>201519U001</v>
      </c>
      <c r="B9254" t="str">
        <f>'Base Calificada'!U9255</f>
        <v>Social</v>
      </c>
    </row>
    <row r="9255" spans="1:2" x14ac:dyDescent="0.25">
      <c r="A9255" t="str">
        <f>'Base Calificada'!A9256&amp;'Base Calificada'!D9256</f>
        <v>201519U002</v>
      </c>
      <c r="B9255" t="str">
        <f>'Base Calificada'!U9256</f>
        <v>Social</v>
      </c>
    </row>
    <row r="9256" spans="1:2" x14ac:dyDescent="0.25">
      <c r="A9256" t="str">
        <f>'Base Calificada'!A9257&amp;'Base Calificada'!D9257</f>
        <v>201520B004</v>
      </c>
      <c r="B9256" t="str">
        <f>'Base Calificada'!U9257</f>
        <v>Social</v>
      </c>
    </row>
    <row r="9257" spans="1:2" x14ac:dyDescent="0.25">
      <c r="A9257" t="str">
        <f>'Base Calificada'!A9258&amp;'Base Calificada'!D9258</f>
        <v>201520E003</v>
      </c>
      <c r="B9257" t="str">
        <f>'Base Calificada'!U9258</f>
        <v>Social</v>
      </c>
    </row>
    <row r="9258" spans="1:2" x14ac:dyDescent="0.25">
      <c r="A9258" t="str">
        <f>'Base Calificada'!A9259&amp;'Base Calificada'!D9259</f>
        <v>201520E016</v>
      </c>
      <c r="B9258" t="str">
        <f>'Base Calificada'!U9259</f>
        <v>Social</v>
      </c>
    </row>
    <row r="9259" spans="1:2" x14ac:dyDescent="0.25">
      <c r="A9259" t="str">
        <f>'Base Calificada'!A9260&amp;'Base Calificada'!D9260</f>
        <v>201520F001</v>
      </c>
      <c r="B9259" t="str">
        <f>'Base Calificada'!U9260</f>
        <v>Social</v>
      </c>
    </row>
    <row r="9260" spans="1:2" x14ac:dyDescent="0.25">
      <c r="A9260" t="str">
        <f>'Base Calificada'!A9261&amp;'Base Calificada'!D9261</f>
        <v>201520K025</v>
      </c>
      <c r="B9260" t="str">
        <f>'Base Calificada'!U9261</f>
        <v>No social</v>
      </c>
    </row>
    <row r="9261" spans="1:2" x14ac:dyDescent="0.25">
      <c r="A9261" t="str">
        <f>'Base Calificada'!A9262&amp;'Base Calificada'!D9262</f>
        <v>201520M001</v>
      </c>
      <c r="B9261" t="str">
        <f>'Base Calificada'!U9262</f>
        <v>No social</v>
      </c>
    </row>
    <row r="9262" spans="1:2" x14ac:dyDescent="0.25">
      <c r="A9262" t="str">
        <f>'Base Calificada'!A9263&amp;'Base Calificada'!D9263</f>
        <v>201520O001</v>
      </c>
      <c r="B9262" t="str">
        <f>'Base Calificada'!U9263</f>
        <v>No social</v>
      </c>
    </row>
    <row r="9263" spans="1:2" x14ac:dyDescent="0.25">
      <c r="A9263" t="str">
        <f>'Base Calificada'!A9264&amp;'Base Calificada'!D9264</f>
        <v>201520P002</v>
      </c>
      <c r="B9263" t="str">
        <f>'Base Calificada'!U9264</f>
        <v>Social</v>
      </c>
    </row>
    <row r="9264" spans="1:2" x14ac:dyDescent="0.25">
      <c r="A9264" t="str">
        <f>'Base Calificada'!A9265&amp;'Base Calificada'!D9265</f>
        <v>201520P003</v>
      </c>
      <c r="B9264" t="str">
        <f>'Base Calificada'!U9265</f>
        <v>Social</v>
      </c>
    </row>
    <row r="9265" spans="1:2" x14ac:dyDescent="0.25">
      <c r="A9265" t="str">
        <f>'Base Calificada'!A9266&amp;'Base Calificada'!D9266</f>
        <v>201520P004</v>
      </c>
      <c r="B9265" t="str">
        <f>'Base Calificada'!U9266</f>
        <v>Social</v>
      </c>
    </row>
    <row r="9266" spans="1:2" x14ac:dyDescent="0.25">
      <c r="A9266" t="str">
        <f>'Base Calificada'!A9267&amp;'Base Calificada'!D9267</f>
        <v>201520P005</v>
      </c>
      <c r="B9266" t="str">
        <f>'Base Calificada'!U9267</f>
        <v>Social</v>
      </c>
    </row>
    <row r="9267" spans="1:2" x14ac:dyDescent="0.25">
      <c r="A9267" t="str">
        <f>'Base Calificada'!A9268&amp;'Base Calificada'!D9268</f>
        <v>201520R009</v>
      </c>
      <c r="B9267" t="str">
        <f>'Base Calificada'!U9268</f>
        <v>Social</v>
      </c>
    </row>
    <row r="9268" spans="1:2" x14ac:dyDescent="0.25">
      <c r="A9268" t="str">
        <f>'Base Calificada'!A9269&amp;'Base Calificada'!D9269</f>
        <v>201520R099</v>
      </c>
      <c r="B9268" t="str">
        <f>'Base Calificada'!U9269</f>
        <v>Social</v>
      </c>
    </row>
    <row r="9269" spans="1:2" x14ac:dyDescent="0.25">
      <c r="A9269" t="str">
        <f>'Base Calificada'!A9270&amp;'Base Calificada'!D9270</f>
        <v>201520S052</v>
      </c>
      <c r="B9269" t="str">
        <f>'Base Calificada'!U9270</f>
        <v>Social</v>
      </c>
    </row>
    <row r="9270" spans="1:2" x14ac:dyDescent="0.25">
      <c r="A9270" t="str">
        <f>'Base Calificada'!A9271&amp;'Base Calificada'!D9271</f>
        <v>201520S053</v>
      </c>
      <c r="B9270" t="str">
        <f>'Base Calificada'!U9271</f>
        <v>Social</v>
      </c>
    </row>
    <row r="9271" spans="1:2" x14ac:dyDescent="0.25">
      <c r="A9271" t="str">
        <f>'Base Calificada'!A9272&amp;'Base Calificada'!D9272</f>
        <v>201520S054</v>
      </c>
      <c r="B9271" t="str">
        <f>'Base Calificada'!U9272</f>
        <v>Social</v>
      </c>
    </row>
    <row r="9272" spans="1:2" x14ac:dyDescent="0.25">
      <c r="A9272" t="str">
        <f>'Base Calificada'!A9273&amp;'Base Calificada'!D9273</f>
        <v>201520S057</v>
      </c>
      <c r="B9272" t="str">
        <f>'Base Calificada'!U9273</f>
        <v>Social</v>
      </c>
    </row>
    <row r="9273" spans="1:2" x14ac:dyDescent="0.25">
      <c r="A9273" t="str">
        <f>'Base Calificada'!A9274&amp;'Base Calificada'!D9274</f>
        <v>201520S061</v>
      </c>
      <c r="B9273" t="str">
        <f>'Base Calificada'!U9274</f>
        <v>Social</v>
      </c>
    </row>
    <row r="9274" spans="1:2" x14ac:dyDescent="0.25">
      <c r="A9274" t="str">
        <f>'Base Calificada'!A9275&amp;'Base Calificada'!D9275</f>
        <v>201520S065</v>
      </c>
      <c r="B9274" t="str">
        <f>'Base Calificada'!U9275</f>
        <v>Social</v>
      </c>
    </row>
    <row r="9275" spans="1:2" x14ac:dyDescent="0.25">
      <c r="A9275" t="str">
        <f>'Base Calificada'!A9276&amp;'Base Calificada'!D9276</f>
        <v>201520S070</v>
      </c>
      <c r="B9275" t="str">
        <f>'Base Calificada'!U9276</f>
        <v>Social</v>
      </c>
    </row>
    <row r="9276" spans="1:2" x14ac:dyDescent="0.25">
      <c r="A9276" t="str">
        <f>'Base Calificada'!A9277&amp;'Base Calificada'!D9277</f>
        <v>201520S071</v>
      </c>
      <c r="B9276" t="str">
        <f>'Base Calificada'!U9277</f>
        <v>Social</v>
      </c>
    </row>
    <row r="9277" spans="1:2" x14ac:dyDescent="0.25">
      <c r="A9277" t="str">
        <f>'Base Calificada'!A9278&amp;'Base Calificada'!D9278</f>
        <v>201520S072</v>
      </c>
      <c r="B9277" t="str">
        <f>'Base Calificada'!U9278</f>
        <v>Social</v>
      </c>
    </row>
    <row r="9278" spans="1:2" x14ac:dyDescent="0.25">
      <c r="A9278" t="str">
        <f>'Base Calificada'!A9279&amp;'Base Calificada'!D9279</f>
        <v>201520S118</v>
      </c>
      <c r="B9278" t="str">
        <f>'Base Calificada'!U9279</f>
        <v>Social</v>
      </c>
    </row>
    <row r="9279" spans="1:2" x14ac:dyDescent="0.25">
      <c r="A9279" t="str">
        <f>'Base Calificada'!A9280&amp;'Base Calificada'!D9280</f>
        <v>201520S155</v>
      </c>
      <c r="B9279" t="str">
        <f>'Base Calificada'!U9280</f>
        <v>Social</v>
      </c>
    </row>
    <row r="9280" spans="1:2" x14ac:dyDescent="0.25">
      <c r="A9280" t="str">
        <f>'Base Calificada'!A9281&amp;'Base Calificada'!D9281</f>
        <v>201520S174</v>
      </c>
      <c r="B9280" t="str">
        <f>'Base Calificada'!U9281</f>
        <v>Social</v>
      </c>
    </row>
    <row r="9281" spans="1:2" x14ac:dyDescent="0.25">
      <c r="A9281" t="str">
        <f>'Base Calificada'!A9282&amp;'Base Calificada'!D9282</f>
        <v>201520S176</v>
      </c>
      <c r="B9281" t="str">
        <f>'Base Calificada'!U9282</f>
        <v>Social</v>
      </c>
    </row>
    <row r="9282" spans="1:2" x14ac:dyDescent="0.25">
      <c r="A9282" t="str">
        <f>'Base Calificada'!A9283&amp;'Base Calificada'!D9283</f>
        <v>201520S216</v>
      </c>
      <c r="B9282" t="str">
        <f>'Base Calificada'!U9283</f>
        <v>Social</v>
      </c>
    </row>
    <row r="9283" spans="1:2" x14ac:dyDescent="0.25">
      <c r="A9283" t="str">
        <f>'Base Calificada'!A9284&amp;'Base Calificada'!D9284</f>
        <v>201520S241</v>
      </c>
      <c r="B9283" t="str">
        <f>'Base Calificada'!U9284</f>
        <v>Social</v>
      </c>
    </row>
    <row r="9284" spans="1:2" x14ac:dyDescent="0.25">
      <c r="A9284" t="str">
        <f>'Base Calificada'!A9285&amp;'Base Calificada'!D9285</f>
        <v>201520U008</v>
      </c>
      <c r="B9284" t="str">
        <f>'Base Calificada'!U9285</f>
        <v>Social</v>
      </c>
    </row>
    <row r="9285" spans="1:2" x14ac:dyDescent="0.25">
      <c r="A9285" t="str">
        <f>'Base Calificada'!A9286&amp;'Base Calificada'!D9286</f>
        <v>201520U009</v>
      </c>
      <c r="B9285" t="str">
        <f>'Base Calificada'!U9286</f>
        <v>Social</v>
      </c>
    </row>
    <row r="9286" spans="1:2" x14ac:dyDescent="0.25">
      <c r="A9286" t="str">
        <f>'Base Calificada'!A9287&amp;'Base Calificada'!D9287</f>
        <v>201520U010</v>
      </c>
      <c r="B9286" t="str">
        <f>'Base Calificada'!U9287</f>
        <v>Social</v>
      </c>
    </row>
    <row r="9287" spans="1:2" x14ac:dyDescent="0.25">
      <c r="A9287" t="str">
        <f>'Base Calificada'!A9288&amp;'Base Calificada'!D9288</f>
        <v>201521E005</v>
      </c>
      <c r="B9287" t="str">
        <f>'Base Calificada'!U9288</f>
        <v>No social</v>
      </c>
    </row>
    <row r="9288" spans="1:2" x14ac:dyDescent="0.25">
      <c r="A9288" t="str">
        <f>'Base Calificada'!A9289&amp;'Base Calificada'!D9289</f>
        <v>201521E007</v>
      </c>
      <c r="B9288" t="str">
        <f>'Base Calificada'!U9289</f>
        <v>Social</v>
      </c>
    </row>
    <row r="9289" spans="1:2" x14ac:dyDescent="0.25">
      <c r="A9289" t="str">
        <f>'Base Calificada'!A9290&amp;'Base Calificada'!D9290</f>
        <v>201521F001</v>
      </c>
      <c r="B9289" t="str">
        <f>'Base Calificada'!U9290</f>
        <v>Social</v>
      </c>
    </row>
    <row r="9290" spans="1:2" x14ac:dyDescent="0.25">
      <c r="A9290" t="str">
        <f>'Base Calificada'!A9291&amp;'Base Calificada'!D9291</f>
        <v>201521F002</v>
      </c>
      <c r="B9290" t="str">
        <f>'Base Calificada'!U9291</f>
        <v>No social</v>
      </c>
    </row>
    <row r="9291" spans="1:2" x14ac:dyDescent="0.25">
      <c r="A9291" t="str">
        <f>'Base Calificada'!A9292&amp;'Base Calificada'!D9292</f>
        <v>201521F003</v>
      </c>
      <c r="B9291" t="str">
        <f>'Base Calificada'!U9292</f>
        <v>Social</v>
      </c>
    </row>
    <row r="9292" spans="1:2" x14ac:dyDescent="0.25">
      <c r="A9292" t="str">
        <f>'Base Calificada'!A9293&amp;'Base Calificada'!D9293</f>
        <v>201521F004</v>
      </c>
      <c r="B9292" t="str">
        <f>'Base Calificada'!U9293</f>
        <v>No social</v>
      </c>
    </row>
    <row r="9293" spans="1:2" x14ac:dyDescent="0.25">
      <c r="A9293" t="str">
        <f>'Base Calificada'!A9294&amp;'Base Calificada'!D9294</f>
        <v>201521G001</v>
      </c>
      <c r="B9293" t="str">
        <f>'Base Calificada'!U9294</f>
        <v>Social</v>
      </c>
    </row>
    <row r="9294" spans="1:2" x14ac:dyDescent="0.25">
      <c r="A9294" t="str">
        <f>'Base Calificada'!A9295&amp;'Base Calificada'!D9295</f>
        <v>201521K021</v>
      </c>
      <c r="B9294" t="str">
        <f>'Base Calificada'!U9295</f>
        <v>No social</v>
      </c>
    </row>
    <row r="9295" spans="1:2" x14ac:dyDescent="0.25">
      <c r="A9295" t="str">
        <f>'Base Calificada'!A9296&amp;'Base Calificada'!D9296</f>
        <v>201521K026</v>
      </c>
      <c r="B9295" t="str">
        <f>'Base Calificada'!U9296</f>
        <v>No social</v>
      </c>
    </row>
    <row r="9296" spans="1:2" x14ac:dyDescent="0.25">
      <c r="A9296" t="str">
        <f>'Base Calificada'!A9297&amp;'Base Calificada'!D9297</f>
        <v>201521K027</v>
      </c>
      <c r="B9296" t="str">
        <f>'Base Calificada'!U9297</f>
        <v>No social</v>
      </c>
    </row>
    <row r="9297" spans="1:2" x14ac:dyDescent="0.25">
      <c r="A9297" t="str">
        <f>'Base Calificada'!A9298&amp;'Base Calificada'!D9298</f>
        <v>201521K028</v>
      </c>
      <c r="B9297" t="str">
        <f>'Base Calificada'!U9298</f>
        <v>No social</v>
      </c>
    </row>
    <row r="9298" spans="1:2" x14ac:dyDescent="0.25">
      <c r="A9298" t="str">
        <f>'Base Calificada'!A9299&amp;'Base Calificada'!D9299</f>
        <v>201521M001</v>
      </c>
      <c r="B9298" t="str">
        <f>'Base Calificada'!U9299</f>
        <v>No social</v>
      </c>
    </row>
    <row r="9299" spans="1:2" x14ac:dyDescent="0.25">
      <c r="A9299" t="str">
        <f>'Base Calificada'!A9300&amp;'Base Calificada'!D9300</f>
        <v>201521O001</v>
      </c>
      <c r="B9299" t="str">
        <f>'Base Calificada'!U9300</f>
        <v>No social</v>
      </c>
    </row>
    <row r="9300" spans="1:2" x14ac:dyDescent="0.25">
      <c r="A9300" t="str">
        <f>'Base Calificada'!A9301&amp;'Base Calificada'!D9301</f>
        <v>201521P001</v>
      </c>
      <c r="B9300" t="str">
        <f>'Base Calificada'!U9301</f>
        <v>Social</v>
      </c>
    </row>
    <row r="9301" spans="1:2" x14ac:dyDescent="0.25">
      <c r="A9301" t="str">
        <f>'Base Calificada'!A9302&amp;'Base Calificada'!D9302</f>
        <v>201521P002</v>
      </c>
      <c r="B9301" t="str">
        <f>'Base Calificada'!U9302</f>
        <v>No social</v>
      </c>
    </row>
    <row r="9302" spans="1:2" x14ac:dyDescent="0.25">
      <c r="A9302" t="str">
        <f>'Base Calificada'!A9303&amp;'Base Calificada'!D9303</f>
        <v>201521R002</v>
      </c>
      <c r="B9302" t="str">
        <f>'Base Calificada'!U9303</f>
        <v>Social</v>
      </c>
    </row>
    <row r="9303" spans="1:2" x14ac:dyDescent="0.25">
      <c r="A9303" t="str">
        <f>'Base Calificada'!A9304&amp;'Base Calificada'!D9304</f>
        <v>201521R099</v>
      </c>
      <c r="B9303" t="str">
        <f>'Base Calificada'!U9304</f>
        <v>Social</v>
      </c>
    </row>
    <row r="9304" spans="1:2" x14ac:dyDescent="0.25">
      <c r="A9304" t="str">
        <f>'Base Calificada'!A9305&amp;'Base Calificada'!D9305</f>
        <v>201521S248</v>
      </c>
      <c r="B9304" t="str">
        <f>'Base Calificada'!U9305</f>
        <v>Social</v>
      </c>
    </row>
    <row r="9305" spans="1:2" x14ac:dyDescent="0.25">
      <c r="A9305" t="str">
        <f>'Base Calificada'!A9306&amp;'Base Calificada'!D9306</f>
        <v>201521U002</v>
      </c>
      <c r="B9305" t="str">
        <f>'Base Calificada'!U9306</f>
        <v>Social</v>
      </c>
    </row>
    <row r="9306" spans="1:2" x14ac:dyDescent="0.25">
      <c r="A9306" t="str">
        <f>'Base Calificada'!A9307&amp;'Base Calificada'!D9307</f>
        <v>201522M001</v>
      </c>
      <c r="B9306" t="str">
        <f>'Base Calificada'!U9307</f>
        <v>Social</v>
      </c>
    </row>
    <row r="9307" spans="1:2" x14ac:dyDescent="0.25">
      <c r="A9307" t="str">
        <f>'Base Calificada'!A9308&amp;'Base Calificada'!D9308</f>
        <v>201522M002</v>
      </c>
      <c r="B9307" t="str">
        <f>'Base Calificada'!U9308</f>
        <v>Social</v>
      </c>
    </row>
    <row r="9308" spans="1:2" x14ac:dyDescent="0.25">
      <c r="A9308" t="str">
        <f>'Base Calificada'!A9309&amp;'Base Calificada'!D9309</f>
        <v>201522O001</v>
      </c>
      <c r="B9308" t="str">
        <f>'Base Calificada'!U9309</f>
        <v>Social</v>
      </c>
    </row>
    <row r="9309" spans="1:2" x14ac:dyDescent="0.25">
      <c r="A9309" t="str">
        <f>'Base Calificada'!A9310&amp;'Base Calificada'!D9310</f>
        <v>201522P001</v>
      </c>
      <c r="B9309" t="str">
        <f>'Base Calificada'!U9310</f>
        <v>Social</v>
      </c>
    </row>
    <row r="9310" spans="1:2" x14ac:dyDescent="0.25">
      <c r="A9310" t="str">
        <f>'Base Calificada'!A9311&amp;'Base Calificada'!D9311</f>
        <v>201522R002</v>
      </c>
      <c r="B9310" t="str">
        <f>'Base Calificada'!U9311</f>
        <v>Social</v>
      </c>
    </row>
    <row r="9311" spans="1:2" x14ac:dyDescent="0.25">
      <c r="A9311" t="str">
        <f>'Base Calificada'!A9312&amp;'Base Calificada'!D9312</f>
        <v>201522R003</v>
      </c>
      <c r="B9311" t="str">
        <f>'Base Calificada'!U9312</f>
        <v>Social</v>
      </c>
    </row>
    <row r="9312" spans="1:2" x14ac:dyDescent="0.25">
      <c r="A9312" t="str">
        <f>'Base Calificada'!A9313&amp;'Base Calificada'!D9313</f>
        <v>201522R005</v>
      </c>
      <c r="B9312" t="str">
        <f>'Base Calificada'!U9313</f>
        <v>Social</v>
      </c>
    </row>
    <row r="9313" spans="1:2" x14ac:dyDescent="0.25">
      <c r="A9313" t="str">
        <f>'Base Calificada'!A9314&amp;'Base Calificada'!D9314</f>
        <v>201522R008</v>
      </c>
      <c r="B9313" t="str">
        <f>'Base Calificada'!U9314</f>
        <v>Social</v>
      </c>
    </row>
    <row r="9314" spans="1:2" x14ac:dyDescent="0.25">
      <c r="A9314" t="str">
        <f>'Base Calificada'!A9315&amp;'Base Calificada'!D9315</f>
        <v>201522R009</v>
      </c>
      <c r="B9314" t="str">
        <f>'Base Calificada'!U9315</f>
        <v>Social</v>
      </c>
    </row>
    <row r="9315" spans="1:2" x14ac:dyDescent="0.25">
      <c r="A9315" t="str">
        <f>'Base Calificada'!A9316&amp;'Base Calificada'!D9316</f>
        <v>201522R010</v>
      </c>
      <c r="B9315" t="str">
        <f>'Base Calificada'!U9316</f>
        <v>Social</v>
      </c>
    </row>
    <row r="9316" spans="1:2" x14ac:dyDescent="0.25">
      <c r="A9316" t="str">
        <f>'Base Calificada'!A9317&amp;'Base Calificada'!D9317</f>
        <v>201522R011</v>
      </c>
      <c r="B9316" t="str">
        <f>'Base Calificada'!U9317</f>
        <v>Social</v>
      </c>
    </row>
    <row r="9317" spans="1:2" x14ac:dyDescent="0.25">
      <c r="A9317" t="str">
        <f>'Base Calificada'!A9318&amp;'Base Calificada'!D9318</f>
        <v>201523N001</v>
      </c>
      <c r="B9317" t="str">
        <f>'Base Calificada'!U9318</f>
        <v>Social</v>
      </c>
    </row>
    <row r="9318" spans="1:2" x14ac:dyDescent="0.25">
      <c r="A9318" t="str">
        <f>'Base Calificada'!A9319&amp;'Base Calificada'!D9319</f>
        <v>201523N002</v>
      </c>
      <c r="B9318" t="str">
        <f>'Base Calificada'!U9319</f>
        <v>Social</v>
      </c>
    </row>
    <row r="9319" spans="1:2" x14ac:dyDescent="0.25">
      <c r="A9319" t="str">
        <f>'Base Calificada'!A9320&amp;'Base Calificada'!D9320</f>
        <v>201523R001</v>
      </c>
      <c r="B9319" t="str">
        <f>'Base Calificada'!U9320</f>
        <v>Social</v>
      </c>
    </row>
    <row r="9320" spans="1:2" x14ac:dyDescent="0.25">
      <c r="A9320" t="str">
        <f>'Base Calificada'!A9321&amp;'Base Calificada'!D9321</f>
        <v>201523R003</v>
      </c>
      <c r="B9320" t="str">
        <f>'Base Calificada'!U9321</f>
        <v>No social</v>
      </c>
    </row>
    <row r="9321" spans="1:2" x14ac:dyDescent="0.25">
      <c r="A9321" t="str">
        <f>'Base Calificada'!A9322&amp;'Base Calificada'!D9322</f>
        <v>201523R004</v>
      </c>
      <c r="B9321" t="str">
        <f>'Base Calificada'!U9322</f>
        <v>Social</v>
      </c>
    </row>
    <row r="9322" spans="1:2" x14ac:dyDescent="0.25">
      <c r="A9322" t="str">
        <f>'Base Calificada'!A9323&amp;'Base Calificada'!D9323</f>
        <v>201523R005</v>
      </c>
      <c r="B9322" t="str">
        <f>'Base Calificada'!U9323</f>
        <v>No social</v>
      </c>
    </row>
    <row r="9323" spans="1:2" x14ac:dyDescent="0.25">
      <c r="A9323" t="str">
        <f>'Base Calificada'!A9324&amp;'Base Calificada'!D9324</f>
        <v>201523R007</v>
      </c>
      <c r="B9323" t="str">
        <f>'Base Calificada'!U9324</f>
        <v>No social</v>
      </c>
    </row>
    <row r="9324" spans="1:2" x14ac:dyDescent="0.25">
      <c r="A9324" t="str">
        <f>'Base Calificada'!A9325&amp;'Base Calificada'!D9325</f>
        <v>201523R010</v>
      </c>
      <c r="B9324" t="str">
        <f>'Base Calificada'!U9325</f>
        <v>No social</v>
      </c>
    </row>
    <row r="9325" spans="1:2" x14ac:dyDescent="0.25">
      <c r="A9325" t="str">
        <f>'Base Calificada'!A9326&amp;'Base Calificada'!D9326</f>
        <v>201523R011</v>
      </c>
      <c r="B9325" t="str">
        <f>'Base Calificada'!U9326</f>
        <v>No social</v>
      </c>
    </row>
    <row r="9326" spans="1:2" x14ac:dyDescent="0.25">
      <c r="A9326" t="str">
        <f>'Base Calificada'!A9327&amp;'Base Calificada'!D9327</f>
        <v>201523R013</v>
      </c>
      <c r="B9326" t="str">
        <f>'Base Calificada'!U9327</f>
        <v>Social</v>
      </c>
    </row>
    <row r="9327" spans="1:2" x14ac:dyDescent="0.25">
      <c r="A9327" t="str">
        <f>'Base Calificada'!A9328&amp;'Base Calificada'!D9328</f>
        <v>201523R019</v>
      </c>
      <c r="B9327" t="str">
        <f>'Base Calificada'!U9328</f>
        <v>Social</v>
      </c>
    </row>
    <row r="9328" spans="1:2" x14ac:dyDescent="0.25">
      <c r="A9328" t="str">
        <f>'Base Calificada'!A9329&amp;'Base Calificada'!D9329</f>
        <v>201523R030</v>
      </c>
      <c r="B9328" t="str">
        <f>'Base Calificada'!U9329</f>
        <v>No social</v>
      </c>
    </row>
    <row r="9329" spans="1:2" x14ac:dyDescent="0.25">
      <c r="A9329" t="str">
        <f>'Base Calificada'!A9330&amp;'Base Calificada'!D9330</f>
        <v>201523R031</v>
      </c>
      <c r="B9329" t="str">
        <f>'Base Calificada'!U9330</f>
        <v>No social</v>
      </c>
    </row>
    <row r="9330" spans="1:2" x14ac:dyDescent="0.25">
      <c r="A9330" t="str">
        <f>'Base Calificada'!A9331&amp;'Base Calificada'!D9331</f>
        <v>201523R032</v>
      </c>
      <c r="B9330" t="str">
        <f>'Base Calificada'!U9331</f>
        <v>No social</v>
      </c>
    </row>
    <row r="9331" spans="1:2" x14ac:dyDescent="0.25">
      <c r="A9331" t="str">
        <f>'Base Calificada'!A9332&amp;'Base Calificada'!D9332</f>
        <v>201523R034</v>
      </c>
      <c r="B9331" t="str">
        <f>'Base Calificada'!U9332</f>
        <v>Social</v>
      </c>
    </row>
    <row r="9332" spans="1:2" x14ac:dyDescent="0.25">
      <c r="A9332" t="str">
        <f>'Base Calificada'!A9333&amp;'Base Calificada'!D9333</f>
        <v>201523R065</v>
      </c>
      <c r="B9332" t="str">
        <f>'Base Calificada'!U9333</f>
        <v>No social</v>
      </c>
    </row>
    <row r="9333" spans="1:2" x14ac:dyDescent="0.25">
      <c r="A9333" t="str">
        <f>'Base Calificada'!A9334&amp;'Base Calificada'!D9334</f>
        <v>201523R067</v>
      </c>
      <c r="B9333" t="str">
        <f>'Base Calificada'!U9334</f>
        <v>No social</v>
      </c>
    </row>
    <row r="9334" spans="1:2" x14ac:dyDescent="0.25">
      <c r="A9334" t="str">
        <f>'Base Calificada'!A9335&amp;'Base Calificada'!D9335</f>
        <v>201523R068</v>
      </c>
      <c r="B9334" t="str">
        <f>'Base Calificada'!U9335</f>
        <v>Social</v>
      </c>
    </row>
    <row r="9335" spans="1:2" x14ac:dyDescent="0.25">
      <c r="A9335" t="str">
        <f>'Base Calificada'!A9336&amp;'Base Calificada'!D9336</f>
        <v>201523R069</v>
      </c>
      <c r="B9335" t="str">
        <f>'Base Calificada'!U9336</f>
        <v>Social</v>
      </c>
    </row>
    <row r="9336" spans="1:2" x14ac:dyDescent="0.25">
      <c r="A9336" t="str">
        <f>'Base Calificada'!A9337&amp;'Base Calificada'!D9337</f>
        <v>201523R072</v>
      </c>
      <c r="B9336" t="str">
        <f>'Base Calificada'!U9337</f>
        <v>No social</v>
      </c>
    </row>
    <row r="9337" spans="1:2" x14ac:dyDescent="0.25">
      <c r="A9337" t="str">
        <f>'Base Calificada'!A9338&amp;'Base Calificada'!D9338</f>
        <v>201523R073</v>
      </c>
      <c r="B9337" t="str">
        <f>'Base Calificada'!U9338</f>
        <v>No social</v>
      </c>
    </row>
    <row r="9338" spans="1:2" x14ac:dyDescent="0.25">
      <c r="A9338" t="str">
        <f>'Base Calificada'!A9339&amp;'Base Calificada'!D9339</f>
        <v>201523R079</v>
      </c>
      <c r="B9338" t="str">
        <f>'Base Calificada'!U9339</f>
        <v>No social</v>
      </c>
    </row>
    <row r="9339" spans="1:2" x14ac:dyDescent="0.25">
      <c r="A9339" t="str">
        <f>'Base Calificada'!A9340&amp;'Base Calificada'!D9340</f>
        <v>201523R080</v>
      </c>
      <c r="B9339" t="str">
        <f>'Base Calificada'!U9340</f>
        <v>No social</v>
      </c>
    </row>
    <row r="9340" spans="1:2" x14ac:dyDescent="0.25">
      <c r="A9340" t="str">
        <f>'Base Calificada'!A9341&amp;'Base Calificada'!D9341</f>
        <v>201523R081</v>
      </c>
      <c r="B9340" t="str">
        <f>'Base Calificada'!U9341</f>
        <v>No social</v>
      </c>
    </row>
    <row r="9341" spans="1:2" x14ac:dyDescent="0.25">
      <c r="A9341" t="str">
        <f>'Base Calificada'!A9342&amp;'Base Calificada'!D9342</f>
        <v>201523R083</v>
      </c>
      <c r="B9341" t="str">
        <f>'Base Calificada'!U9342</f>
        <v>No social</v>
      </c>
    </row>
    <row r="9342" spans="1:2" x14ac:dyDescent="0.25">
      <c r="A9342" t="str">
        <f>'Base Calificada'!A9343&amp;'Base Calificada'!D9343</f>
        <v>201523R120</v>
      </c>
      <c r="B9342" t="str">
        <f>'Base Calificada'!U9343</f>
        <v>Social</v>
      </c>
    </row>
    <row r="9343" spans="1:2" x14ac:dyDescent="0.25">
      <c r="A9343" t="str">
        <f>'Base Calificada'!A9344&amp;'Base Calificada'!D9344</f>
        <v>201523R122</v>
      </c>
      <c r="B9343" t="str">
        <f>'Base Calificada'!U9344</f>
        <v>No social</v>
      </c>
    </row>
    <row r="9344" spans="1:2" x14ac:dyDescent="0.25">
      <c r="A9344" t="str">
        <f>'Base Calificada'!A9345&amp;'Base Calificada'!D9345</f>
        <v>201523R123</v>
      </c>
      <c r="B9344" t="str">
        <f>'Base Calificada'!U9345</f>
        <v>No social</v>
      </c>
    </row>
    <row r="9345" spans="1:2" x14ac:dyDescent="0.25">
      <c r="A9345" t="str">
        <f>'Base Calificada'!A9346&amp;'Base Calificada'!D9346</f>
        <v>201523R124</v>
      </c>
      <c r="B9345" t="str">
        <f>'Base Calificada'!U9346</f>
        <v>Social</v>
      </c>
    </row>
    <row r="9346" spans="1:2" x14ac:dyDescent="0.25">
      <c r="A9346" t="str">
        <f>'Base Calificada'!A9347&amp;'Base Calificada'!D9347</f>
        <v>201523R125</v>
      </c>
      <c r="B9346" t="str">
        <f>'Base Calificada'!U9347</f>
        <v>Social</v>
      </c>
    </row>
    <row r="9347" spans="1:2" x14ac:dyDescent="0.25">
      <c r="A9347" t="str">
        <f>'Base Calificada'!A9348&amp;'Base Calificada'!D9348</f>
        <v>201523R129</v>
      </c>
      <c r="B9347" t="str">
        <f>'Base Calificada'!U9348</f>
        <v>No social</v>
      </c>
    </row>
    <row r="9348" spans="1:2" x14ac:dyDescent="0.25">
      <c r="A9348" t="str">
        <f>'Base Calificada'!A9349&amp;'Base Calificada'!D9349</f>
        <v>201523R130</v>
      </c>
      <c r="B9348" t="str">
        <f>'Base Calificada'!U9349</f>
        <v>No social</v>
      </c>
    </row>
    <row r="9349" spans="1:2" x14ac:dyDescent="0.25">
      <c r="A9349" t="str">
        <f>'Base Calificada'!A9350&amp;'Base Calificada'!D9350</f>
        <v>201523R131</v>
      </c>
      <c r="B9349" t="str">
        <f>'Base Calificada'!U9350</f>
        <v>Social</v>
      </c>
    </row>
    <row r="9350" spans="1:2" x14ac:dyDescent="0.25">
      <c r="A9350" t="str">
        <f>'Base Calificada'!A9351&amp;'Base Calificada'!D9351</f>
        <v>201523R133</v>
      </c>
      <c r="B9350" t="str">
        <f>'Base Calificada'!U9351</f>
        <v>No social</v>
      </c>
    </row>
    <row r="9351" spans="1:2" x14ac:dyDescent="0.25">
      <c r="A9351" t="str">
        <f>'Base Calificada'!A9352&amp;'Base Calificada'!D9352</f>
        <v>201523R134</v>
      </c>
      <c r="B9351" t="str">
        <f>'Base Calificada'!U9352</f>
        <v>No social</v>
      </c>
    </row>
    <row r="9352" spans="1:2" x14ac:dyDescent="0.25">
      <c r="A9352" t="str">
        <f>'Base Calificada'!A9353&amp;'Base Calificada'!D9353</f>
        <v>201523R135</v>
      </c>
      <c r="B9352" t="str">
        <f>'Base Calificada'!U9353</f>
        <v>No social</v>
      </c>
    </row>
    <row r="9353" spans="1:2" x14ac:dyDescent="0.25">
      <c r="A9353" t="str">
        <f>'Base Calificada'!A9354&amp;'Base Calificada'!D9354</f>
        <v>201523R140</v>
      </c>
      <c r="B9353" t="str">
        <f>'Base Calificada'!U9354</f>
        <v>No social</v>
      </c>
    </row>
    <row r="9354" spans="1:2" x14ac:dyDescent="0.25">
      <c r="A9354" t="str">
        <f>'Base Calificada'!A9355&amp;'Base Calificada'!D9355</f>
        <v>201523U019</v>
      </c>
      <c r="B9354" t="str">
        <f>'Base Calificada'!U9355</f>
        <v>Social</v>
      </c>
    </row>
    <row r="9355" spans="1:2" x14ac:dyDescent="0.25">
      <c r="A9355" t="str">
        <f>'Base Calificada'!A9356&amp;'Base Calificada'!D9356</f>
        <v>201523U022</v>
      </c>
      <c r="B9355" t="str">
        <f>'Base Calificada'!U9356</f>
        <v>Social</v>
      </c>
    </row>
    <row r="9356" spans="1:2" x14ac:dyDescent="0.25">
      <c r="A9356" t="str">
        <f>'Base Calificada'!A9357&amp;'Base Calificada'!D9357</f>
        <v>201523U033</v>
      </c>
      <c r="B9356" t="str">
        <f>'Base Calificada'!U9357</f>
        <v>Social</v>
      </c>
    </row>
    <row r="9357" spans="1:2" x14ac:dyDescent="0.25">
      <c r="A9357" t="str">
        <f>'Base Calificada'!A9358&amp;'Base Calificada'!D9358</f>
        <v>201523U037</v>
      </c>
      <c r="B9357" t="str">
        <f>'Base Calificada'!U9358</f>
        <v>No social</v>
      </c>
    </row>
    <row r="9358" spans="1:2" x14ac:dyDescent="0.25">
      <c r="A9358" t="str">
        <f>'Base Calificada'!A9359&amp;'Base Calificada'!D9359</f>
        <v>201523U052</v>
      </c>
      <c r="B9358" t="str">
        <f>'Base Calificada'!U9359</f>
        <v>Social</v>
      </c>
    </row>
    <row r="9359" spans="1:2" x14ac:dyDescent="0.25">
      <c r="A9359" t="str">
        <f>'Base Calificada'!A9360&amp;'Base Calificada'!D9360</f>
        <v>201523U057</v>
      </c>
      <c r="B9359" t="str">
        <f>'Base Calificada'!U9360</f>
        <v>Social</v>
      </c>
    </row>
    <row r="9360" spans="1:2" x14ac:dyDescent="0.25">
      <c r="A9360" t="str">
        <f>'Base Calificada'!A9361&amp;'Base Calificada'!D9361</f>
        <v>201523U058</v>
      </c>
      <c r="B9360" t="str">
        <f>'Base Calificada'!U9361</f>
        <v>Social</v>
      </c>
    </row>
    <row r="9361" spans="1:2" x14ac:dyDescent="0.25">
      <c r="A9361" t="str">
        <f>'Base Calificada'!A9362&amp;'Base Calificada'!D9362</f>
        <v>201523U075</v>
      </c>
      <c r="B9361" t="str">
        <f>'Base Calificada'!U9362</f>
        <v>Social</v>
      </c>
    </row>
    <row r="9362" spans="1:2" x14ac:dyDescent="0.25">
      <c r="A9362" t="str">
        <f>'Base Calificada'!A9363&amp;'Base Calificada'!D9363</f>
        <v>201523U076</v>
      </c>
      <c r="B9362" t="str">
        <f>'Base Calificada'!U9363</f>
        <v>Social</v>
      </c>
    </row>
    <row r="9363" spans="1:2" x14ac:dyDescent="0.25">
      <c r="A9363" t="str">
        <f>'Base Calificada'!A9364&amp;'Base Calificada'!D9364</f>
        <v>201523U082</v>
      </c>
      <c r="B9363" t="str">
        <f>'Base Calificada'!U9364</f>
        <v>No social</v>
      </c>
    </row>
    <row r="9364" spans="1:2" x14ac:dyDescent="0.25">
      <c r="A9364" t="str">
        <f>'Base Calificada'!A9365&amp;'Base Calificada'!D9365</f>
        <v>201523U083</v>
      </c>
      <c r="B9364" t="str">
        <f>'Base Calificada'!U9365</f>
        <v>Social</v>
      </c>
    </row>
    <row r="9365" spans="1:2" x14ac:dyDescent="0.25">
      <c r="A9365" t="str">
        <f>'Base Calificada'!A9366&amp;'Base Calificada'!D9366</f>
        <v>201523U084</v>
      </c>
      <c r="B9365" t="str">
        <f>'Base Calificada'!U9366</f>
        <v>Social</v>
      </c>
    </row>
    <row r="9366" spans="1:2" x14ac:dyDescent="0.25">
      <c r="A9366" t="str">
        <f>'Base Calificada'!A9367&amp;'Base Calificada'!D9367</f>
        <v>201523U087</v>
      </c>
      <c r="B9366" t="str">
        <f>'Base Calificada'!U9367</f>
        <v>Social</v>
      </c>
    </row>
    <row r="9367" spans="1:2" x14ac:dyDescent="0.25">
      <c r="A9367" t="str">
        <f>'Base Calificada'!A9368&amp;'Base Calificada'!D9368</f>
        <v>201523U088</v>
      </c>
      <c r="B9367" t="str">
        <f>'Base Calificada'!U9368</f>
        <v>No social</v>
      </c>
    </row>
    <row r="9368" spans="1:2" x14ac:dyDescent="0.25">
      <c r="A9368" t="str">
        <f>'Base Calificada'!A9369&amp;'Base Calificada'!D9369</f>
        <v>201523U090</v>
      </c>
      <c r="B9368" t="str">
        <f>'Base Calificada'!U9369</f>
        <v>Social</v>
      </c>
    </row>
    <row r="9369" spans="1:2" x14ac:dyDescent="0.25">
      <c r="A9369" t="str">
        <f>'Base Calificada'!A9370&amp;'Base Calificada'!D9370</f>
        <v>201523U091</v>
      </c>
      <c r="B9369" t="str">
        <f>'Base Calificada'!U9370</f>
        <v>No social</v>
      </c>
    </row>
    <row r="9370" spans="1:2" x14ac:dyDescent="0.25">
      <c r="A9370" t="str">
        <f>'Base Calificada'!A9371&amp;'Base Calificada'!D9371</f>
        <v>201523U093</v>
      </c>
      <c r="B9370" t="str">
        <f>'Base Calificada'!U9371</f>
        <v>Social</v>
      </c>
    </row>
    <row r="9371" spans="1:2" x14ac:dyDescent="0.25">
      <c r="A9371" t="str">
        <f>'Base Calificada'!A9372&amp;'Base Calificada'!D9372</f>
        <v>201523U094</v>
      </c>
      <c r="B9371" t="str">
        <f>'Base Calificada'!U9372</f>
        <v>No social</v>
      </c>
    </row>
    <row r="9372" spans="1:2" x14ac:dyDescent="0.25">
      <c r="A9372" t="str">
        <f>'Base Calificada'!A9373&amp;'Base Calificada'!D9373</f>
        <v>201523U095</v>
      </c>
      <c r="B9372" t="str">
        <f>'Base Calificada'!U9373</f>
        <v>Social</v>
      </c>
    </row>
    <row r="9373" spans="1:2" x14ac:dyDescent="0.25">
      <c r="A9373" t="str">
        <f>'Base Calificada'!A9374&amp;'Base Calificada'!D9374</f>
        <v>201523U116</v>
      </c>
      <c r="B9373" t="str">
        <f>'Base Calificada'!U9374</f>
        <v>No social</v>
      </c>
    </row>
    <row r="9374" spans="1:2" x14ac:dyDescent="0.25">
      <c r="A9374" t="str">
        <f>'Base Calificada'!A9375&amp;'Base Calificada'!D9375</f>
        <v>201523U117</v>
      </c>
      <c r="B9374" t="str">
        <f>'Base Calificada'!U9375</f>
        <v>Social</v>
      </c>
    </row>
    <row r="9375" spans="1:2" x14ac:dyDescent="0.25">
      <c r="A9375" t="str">
        <f>'Base Calificada'!A9376&amp;'Base Calificada'!D9376</f>
        <v>201523U128</v>
      </c>
      <c r="B9375" t="str">
        <f>'Base Calificada'!U9376</f>
        <v>Social</v>
      </c>
    </row>
    <row r="9376" spans="1:2" x14ac:dyDescent="0.25">
      <c r="A9376" t="str">
        <f>'Base Calificada'!A9377&amp;'Base Calificada'!D9377</f>
        <v>201523Y003</v>
      </c>
      <c r="B9376" t="str">
        <f>'Base Calificada'!U9377</f>
        <v>No social</v>
      </c>
    </row>
    <row r="9377" spans="1:2" x14ac:dyDescent="0.25">
      <c r="A9377" t="str">
        <f>'Base Calificada'!A9378&amp;'Base Calificada'!D9378</f>
        <v>201523Y004</v>
      </c>
      <c r="B9377" t="str">
        <f>'Base Calificada'!U9378</f>
        <v>No social</v>
      </c>
    </row>
    <row r="9378" spans="1:2" x14ac:dyDescent="0.25">
      <c r="A9378" t="str">
        <f>'Base Calificada'!A9379&amp;'Base Calificada'!D9379</f>
        <v>201524D001</v>
      </c>
      <c r="B9378" t="str">
        <f>'Base Calificada'!U9379</f>
        <v>No social</v>
      </c>
    </row>
    <row r="9379" spans="1:2" x14ac:dyDescent="0.25">
      <c r="A9379" t="str">
        <f>'Base Calificada'!A9380&amp;'Base Calificada'!D9380</f>
        <v>201524D002</v>
      </c>
      <c r="B9379" t="str">
        <f>'Base Calificada'!U9380</f>
        <v>No social</v>
      </c>
    </row>
    <row r="9380" spans="1:2" x14ac:dyDescent="0.25">
      <c r="A9380" t="str">
        <f>'Base Calificada'!A9381&amp;'Base Calificada'!D9381</f>
        <v>201524D003</v>
      </c>
      <c r="B9380" t="str">
        <f>'Base Calificada'!U9381</f>
        <v>No social</v>
      </c>
    </row>
    <row r="9381" spans="1:2" x14ac:dyDescent="0.25">
      <c r="A9381" t="str">
        <f>'Base Calificada'!A9382&amp;'Base Calificada'!D9382</f>
        <v>201524D004</v>
      </c>
      <c r="B9381" t="str">
        <f>'Base Calificada'!U9382</f>
        <v>No social</v>
      </c>
    </row>
    <row r="9382" spans="1:2" x14ac:dyDescent="0.25">
      <c r="A9382" t="str">
        <f>'Base Calificada'!A9383&amp;'Base Calificada'!D9383</f>
        <v>201524D005</v>
      </c>
      <c r="B9382" t="str">
        <f>'Base Calificada'!U9383</f>
        <v>No social</v>
      </c>
    </row>
    <row r="9383" spans="1:2" x14ac:dyDescent="0.25">
      <c r="A9383" t="str">
        <f>'Base Calificada'!A9384&amp;'Base Calificada'!D9384</f>
        <v>201524D006</v>
      </c>
      <c r="B9383" t="str">
        <f>'Base Calificada'!U9384</f>
        <v>No social</v>
      </c>
    </row>
    <row r="9384" spans="1:2" x14ac:dyDescent="0.25">
      <c r="A9384" t="str">
        <f>'Base Calificada'!A9385&amp;'Base Calificada'!D9385</f>
        <v>201524D007</v>
      </c>
      <c r="B9384" t="str">
        <f>'Base Calificada'!U9385</f>
        <v>No social</v>
      </c>
    </row>
    <row r="9385" spans="1:2" x14ac:dyDescent="0.25">
      <c r="A9385" t="str">
        <f>'Base Calificada'!A9386&amp;'Base Calificada'!D9386</f>
        <v>201524D008</v>
      </c>
      <c r="B9385" t="str">
        <f>'Base Calificada'!U9386</f>
        <v>No social</v>
      </c>
    </row>
    <row r="9386" spans="1:2" x14ac:dyDescent="0.25">
      <c r="A9386" t="str">
        <f>'Base Calificada'!A9387&amp;'Base Calificada'!D9387</f>
        <v>201524D009</v>
      </c>
      <c r="B9386" t="str">
        <f>'Base Calificada'!U9387</f>
        <v>No social</v>
      </c>
    </row>
    <row r="9387" spans="1:2" x14ac:dyDescent="0.25">
      <c r="A9387" t="str">
        <f>'Base Calificada'!A9388&amp;'Base Calificada'!D9388</f>
        <v>201525E003</v>
      </c>
      <c r="B9387" t="str">
        <f>'Base Calificada'!U9388</f>
        <v>Social</v>
      </c>
    </row>
    <row r="9388" spans="1:2" x14ac:dyDescent="0.25">
      <c r="A9388" t="str">
        <f>'Base Calificada'!A9389&amp;'Base Calificada'!D9389</f>
        <v>201525E004</v>
      </c>
      <c r="B9388" t="str">
        <f>'Base Calificada'!U9389</f>
        <v>Social</v>
      </c>
    </row>
    <row r="9389" spans="1:2" x14ac:dyDescent="0.25">
      <c r="A9389" t="str">
        <f>'Base Calificada'!A9390&amp;'Base Calificada'!D9390</f>
        <v>201525E029</v>
      </c>
      <c r="B9389" t="str">
        <f>'Base Calificada'!U9390</f>
        <v>Social</v>
      </c>
    </row>
    <row r="9390" spans="1:2" x14ac:dyDescent="0.25">
      <c r="A9390" t="str">
        <f>'Base Calificada'!A9391&amp;'Base Calificada'!D9391</f>
        <v>201525E221</v>
      </c>
      <c r="B9390" t="str">
        <f>'Base Calificada'!U9391</f>
        <v>Social</v>
      </c>
    </row>
    <row r="9391" spans="1:2" x14ac:dyDescent="0.25">
      <c r="A9391" t="str">
        <f>'Base Calificada'!A9392&amp;'Base Calificada'!D9392</f>
        <v>201525E222</v>
      </c>
      <c r="B9391" t="str">
        <f>'Base Calificada'!U9392</f>
        <v>Social</v>
      </c>
    </row>
    <row r="9392" spans="1:2" x14ac:dyDescent="0.25">
      <c r="A9392" t="str">
        <f>'Base Calificada'!A9393&amp;'Base Calificada'!D9393</f>
        <v>201525E244</v>
      </c>
      <c r="B9392" t="str">
        <f>'Base Calificada'!U9393</f>
        <v>Social</v>
      </c>
    </row>
    <row r="9393" spans="1:2" x14ac:dyDescent="0.25">
      <c r="A9393" t="str">
        <f>'Base Calificada'!A9394&amp;'Base Calificada'!D9394</f>
        <v>201525E246</v>
      </c>
      <c r="B9393" t="str">
        <f>'Base Calificada'!U9394</f>
        <v>Social</v>
      </c>
    </row>
    <row r="9394" spans="1:2" x14ac:dyDescent="0.25">
      <c r="A9394" t="str">
        <f>'Base Calificada'!A9395&amp;'Base Calificada'!D9395</f>
        <v>201525I002</v>
      </c>
      <c r="B9394" t="str">
        <f>'Base Calificada'!U9395</f>
        <v>Social</v>
      </c>
    </row>
    <row r="9395" spans="1:2" x14ac:dyDescent="0.25">
      <c r="A9395" t="str">
        <f>'Base Calificada'!A9396&amp;'Base Calificada'!D9396</f>
        <v>201525I003</v>
      </c>
      <c r="B9395" t="str">
        <f>'Base Calificada'!U9396</f>
        <v>Social</v>
      </c>
    </row>
    <row r="9396" spans="1:2" x14ac:dyDescent="0.25">
      <c r="A9396" t="str">
        <f>'Base Calificada'!A9397&amp;'Base Calificada'!D9397</f>
        <v>201525M001</v>
      </c>
      <c r="B9396" t="str">
        <f>'Base Calificada'!U9397</f>
        <v>Social</v>
      </c>
    </row>
    <row r="9397" spans="1:2" x14ac:dyDescent="0.25">
      <c r="A9397" t="str">
        <f>'Base Calificada'!A9398&amp;'Base Calificada'!D9398</f>
        <v>201525O001</v>
      </c>
      <c r="B9397" t="str">
        <f>'Base Calificada'!U9398</f>
        <v>Social</v>
      </c>
    </row>
    <row r="9398" spans="1:2" x14ac:dyDescent="0.25">
      <c r="A9398" t="str">
        <f>'Base Calificada'!A9399&amp;'Base Calificada'!D9399</f>
        <v>201525S243</v>
      </c>
      <c r="B9398" t="str">
        <f>'Base Calificada'!U9399</f>
        <v>Social</v>
      </c>
    </row>
    <row r="9399" spans="1:2" x14ac:dyDescent="0.25">
      <c r="A9399" t="str">
        <f>'Base Calificada'!A9400&amp;'Base Calificada'!D9400</f>
        <v>201525U001</v>
      </c>
      <c r="B9399" t="str">
        <f>'Base Calificada'!U9400</f>
        <v>Social</v>
      </c>
    </row>
    <row r="9400" spans="1:2" x14ac:dyDescent="0.25">
      <c r="A9400" t="str">
        <f>'Base Calificada'!A9401&amp;'Base Calificada'!D9401</f>
        <v>201527K024</v>
      </c>
      <c r="B9400" t="str">
        <f>'Base Calificada'!U9401</f>
        <v>No social</v>
      </c>
    </row>
    <row r="9401" spans="1:2" x14ac:dyDescent="0.25">
      <c r="A9401" t="str">
        <f>'Base Calificada'!A9402&amp;'Base Calificada'!D9402</f>
        <v>201527K027</v>
      </c>
      <c r="B9401" t="str">
        <f>'Base Calificada'!U9402</f>
        <v>No social</v>
      </c>
    </row>
    <row r="9402" spans="1:2" x14ac:dyDescent="0.25">
      <c r="A9402" t="str">
        <f>'Base Calificada'!A9403&amp;'Base Calificada'!D9403</f>
        <v>201527K028</v>
      </c>
      <c r="B9402" t="str">
        <f>'Base Calificada'!U9403</f>
        <v>No social</v>
      </c>
    </row>
    <row r="9403" spans="1:2" x14ac:dyDescent="0.25">
      <c r="A9403" t="str">
        <f>'Base Calificada'!A9404&amp;'Base Calificada'!D9404</f>
        <v>201527M001</v>
      </c>
      <c r="B9403" t="str">
        <f>'Base Calificada'!U9404</f>
        <v>No social</v>
      </c>
    </row>
    <row r="9404" spans="1:2" x14ac:dyDescent="0.25">
      <c r="A9404" t="str">
        <f>'Base Calificada'!A9405&amp;'Base Calificada'!D9405</f>
        <v>201527O001</v>
      </c>
      <c r="B9404" t="str">
        <f>'Base Calificada'!U9405</f>
        <v>No social</v>
      </c>
    </row>
    <row r="9405" spans="1:2" x14ac:dyDescent="0.25">
      <c r="A9405" t="str">
        <f>'Base Calificada'!A9406&amp;'Base Calificada'!D9406</f>
        <v>201527O002</v>
      </c>
      <c r="B9405" t="str">
        <f>'Base Calificada'!U9406</f>
        <v>No social</v>
      </c>
    </row>
    <row r="9406" spans="1:2" x14ac:dyDescent="0.25">
      <c r="A9406" t="str">
        <f>'Base Calificada'!A9407&amp;'Base Calificada'!D9407</f>
        <v>201527O003</v>
      </c>
      <c r="B9406" t="str">
        <f>'Base Calificada'!U9407</f>
        <v>No social</v>
      </c>
    </row>
    <row r="9407" spans="1:2" x14ac:dyDescent="0.25">
      <c r="A9407" t="str">
        <f>'Base Calificada'!A9408&amp;'Base Calificada'!D9408</f>
        <v>201527O005</v>
      </c>
      <c r="B9407" t="str">
        <f>'Base Calificada'!U9408</f>
        <v>No social</v>
      </c>
    </row>
    <row r="9408" spans="1:2" x14ac:dyDescent="0.25">
      <c r="A9408" t="str">
        <f>'Base Calificada'!A9409&amp;'Base Calificada'!D9409</f>
        <v>201527O006</v>
      </c>
      <c r="B9408" t="str">
        <f>'Base Calificada'!U9409</f>
        <v>No social</v>
      </c>
    </row>
    <row r="9409" spans="1:2" x14ac:dyDescent="0.25">
      <c r="A9409" t="str">
        <f>'Base Calificada'!A9410&amp;'Base Calificada'!D9410</f>
        <v>201527O007</v>
      </c>
      <c r="B9409" t="str">
        <f>'Base Calificada'!U9410</f>
        <v>No social</v>
      </c>
    </row>
    <row r="9410" spans="1:2" x14ac:dyDescent="0.25">
      <c r="A9410" t="str">
        <f>'Base Calificada'!A9411&amp;'Base Calificada'!D9411</f>
        <v>201527O008</v>
      </c>
      <c r="B9410" t="str">
        <f>'Base Calificada'!U9411</f>
        <v>Social</v>
      </c>
    </row>
    <row r="9411" spans="1:2" x14ac:dyDescent="0.25">
      <c r="A9411" t="str">
        <f>'Base Calificada'!A9412&amp;'Base Calificada'!D9412</f>
        <v>201527R099</v>
      </c>
      <c r="B9411" t="str">
        <f>'Base Calificada'!U9412</f>
        <v>No social</v>
      </c>
    </row>
    <row r="9412" spans="1:2" x14ac:dyDescent="0.25">
      <c r="A9412" t="str">
        <f>'Base Calificada'!A9413&amp;'Base Calificada'!D9413</f>
        <v>201528C001</v>
      </c>
      <c r="B9412" t="str">
        <f>'Base Calificada'!U9413</f>
        <v>No social</v>
      </c>
    </row>
    <row r="9413" spans="1:2" x14ac:dyDescent="0.25">
      <c r="A9413" t="str">
        <f>'Base Calificada'!A9414&amp;'Base Calificada'!D9414</f>
        <v>201528C002</v>
      </c>
      <c r="B9413" t="str">
        <f>'Base Calificada'!U9414</f>
        <v>No social</v>
      </c>
    </row>
    <row r="9414" spans="1:2" x14ac:dyDescent="0.25">
      <c r="A9414" t="str">
        <f>'Base Calificada'!A9415&amp;'Base Calificada'!D9415</f>
        <v>201528C003</v>
      </c>
      <c r="B9414" t="str">
        <f>'Base Calificada'!U9415</f>
        <v>No social</v>
      </c>
    </row>
    <row r="9415" spans="1:2" x14ac:dyDescent="0.25">
      <c r="A9415" t="str">
        <f>'Base Calificada'!A9416&amp;'Base Calificada'!D9416</f>
        <v>201528C004</v>
      </c>
      <c r="B9415" t="str">
        <f>'Base Calificada'!U9416</f>
        <v>No social</v>
      </c>
    </row>
    <row r="9416" spans="1:2" x14ac:dyDescent="0.25">
      <c r="A9416" t="str">
        <f>'Base Calificada'!A9417&amp;'Base Calificada'!D9417</f>
        <v>201530H001</v>
      </c>
      <c r="B9416" t="str">
        <f>'Base Calificada'!U9417</f>
        <v>No social</v>
      </c>
    </row>
    <row r="9417" spans="1:2" x14ac:dyDescent="0.25">
      <c r="A9417" t="str">
        <f>'Base Calificada'!A9418&amp;'Base Calificada'!D9418</f>
        <v>201531E001</v>
      </c>
      <c r="B9417" t="str">
        <f>'Base Calificada'!U9418</f>
        <v>Social</v>
      </c>
    </row>
    <row r="9418" spans="1:2" x14ac:dyDescent="0.25">
      <c r="A9418" t="str">
        <f>'Base Calificada'!A9419&amp;'Base Calificada'!D9419</f>
        <v>201531E002</v>
      </c>
      <c r="B9418" t="str">
        <f>'Base Calificada'!U9419</f>
        <v>Social</v>
      </c>
    </row>
    <row r="9419" spans="1:2" x14ac:dyDescent="0.25">
      <c r="A9419" t="str">
        <f>'Base Calificada'!A9420&amp;'Base Calificada'!D9420</f>
        <v>201531M001</v>
      </c>
      <c r="B9419" t="str">
        <f>'Base Calificada'!U9420</f>
        <v>No social</v>
      </c>
    </row>
    <row r="9420" spans="1:2" x14ac:dyDescent="0.25">
      <c r="A9420" t="str">
        <f>'Base Calificada'!A9421&amp;'Base Calificada'!D9421</f>
        <v>201531O001</v>
      </c>
      <c r="B9420" t="str">
        <f>'Base Calificada'!U9421</f>
        <v>No social</v>
      </c>
    </row>
    <row r="9421" spans="1:2" x14ac:dyDescent="0.25">
      <c r="A9421" t="str">
        <f>'Base Calificada'!A9422&amp;'Base Calificada'!D9422</f>
        <v>201532E001</v>
      </c>
      <c r="B9421" t="str">
        <f>'Base Calificada'!U9422</f>
        <v>No social</v>
      </c>
    </row>
    <row r="9422" spans="1:2" x14ac:dyDescent="0.25">
      <c r="A9422" t="str">
        <f>'Base Calificada'!A9423&amp;'Base Calificada'!D9423</f>
        <v>201532K025</v>
      </c>
      <c r="B9422" t="str">
        <f>'Base Calificada'!U9423</f>
        <v>No social</v>
      </c>
    </row>
    <row r="9423" spans="1:2" x14ac:dyDescent="0.25">
      <c r="A9423" t="str">
        <f>'Base Calificada'!A9424&amp;'Base Calificada'!D9424</f>
        <v>201532M001</v>
      </c>
      <c r="B9423" t="str">
        <f>'Base Calificada'!U9424</f>
        <v>No social</v>
      </c>
    </row>
    <row r="9424" spans="1:2" x14ac:dyDescent="0.25">
      <c r="A9424" t="str">
        <f>'Base Calificada'!A9425&amp;'Base Calificada'!D9425</f>
        <v>201532R099</v>
      </c>
      <c r="B9424" t="str">
        <f>'Base Calificada'!U9425</f>
        <v>No social</v>
      </c>
    </row>
    <row r="9425" spans="1:2" x14ac:dyDescent="0.25">
      <c r="A9425" t="str">
        <f>'Base Calificada'!A9426&amp;'Base Calificada'!D9426</f>
        <v>201533I002</v>
      </c>
      <c r="B9425" t="str">
        <f>'Base Calificada'!U9426</f>
        <v>Social</v>
      </c>
    </row>
    <row r="9426" spans="1:2" x14ac:dyDescent="0.25">
      <c r="A9426" t="str">
        <f>'Base Calificada'!A9427&amp;'Base Calificada'!D9427</f>
        <v>201533I003</v>
      </c>
      <c r="B9426" t="str">
        <f>'Base Calificada'!U9427</f>
        <v>Social</v>
      </c>
    </row>
    <row r="9427" spans="1:2" x14ac:dyDescent="0.25">
      <c r="A9427" t="str">
        <f>'Base Calificada'!A9428&amp;'Base Calificada'!D9428</f>
        <v>201533I004</v>
      </c>
      <c r="B9427" t="str">
        <f>'Base Calificada'!U9428</f>
        <v>Social</v>
      </c>
    </row>
    <row r="9428" spans="1:2" x14ac:dyDescent="0.25">
      <c r="A9428" t="str">
        <f>'Base Calificada'!A9429&amp;'Base Calificada'!D9429</f>
        <v>201533I005</v>
      </c>
      <c r="B9428" t="str">
        <f>'Base Calificada'!U9429</f>
        <v>No social</v>
      </c>
    </row>
    <row r="9429" spans="1:2" x14ac:dyDescent="0.25">
      <c r="A9429" t="str">
        <f>'Base Calificada'!A9430&amp;'Base Calificada'!D9430</f>
        <v>201533I006</v>
      </c>
      <c r="B9429" t="str">
        <f>'Base Calificada'!U9430</f>
        <v>Social</v>
      </c>
    </row>
    <row r="9430" spans="1:2" x14ac:dyDescent="0.25">
      <c r="A9430" t="str">
        <f>'Base Calificada'!A9431&amp;'Base Calificada'!D9431</f>
        <v>201533I007</v>
      </c>
      <c r="B9430" t="str">
        <f>'Base Calificada'!U9431</f>
        <v>Social</v>
      </c>
    </row>
    <row r="9431" spans="1:2" x14ac:dyDescent="0.25">
      <c r="A9431" t="str">
        <f>'Base Calificada'!A9432&amp;'Base Calificada'!D9432</f>
        <v>201533I008</v>
      </c>
      <c r="B9431" t="str">
        <f>'Base Calificada'!U9432</f>
        <v>Social</v>
      </c>
    </row>
    <row r="9432" spans="1:2" x14ac:dyDescent="0.25">
      <c r="A9432" t="str">
        <f>'Base Calificada'!A9433&amp;'Base Calificada'!D9433</f>
        <v>201533I009</v>
      </c>
      <c r="B9432" t="str">
        <f>'Base Calificada'!U9433</f>
        <v>Social</v>
      </c>
    </row>
    <row r="9433" spans="1:2" x14ac:dyDescent="0.25">
      <c r="A9433" t="str">
        <f>'Base Calificada'!A9434&amp;'Base Calificada'!D9434</f>
        <v>201533I010</v>
      </c>
      <c r="B9433" t="str">
        <f>'Base Calificada'!U9434</f>
        <v>Social</v>
      </c>
    </row>
    <row r="9434" spans="1:2" x14ac:dyDescent="0.25">
      <c r="A9434" t="str">
        <f>'Base Calificada'!A9435&amp;'Base Calificada'!D9435</f>
        <v>201533I011</v>
      </c>
      <c r="B9434" t="str">
        <f>'Base Calificada'!U9435</f>
        <v>No social</v>
      </c>
    </row>
    <row r="9435" spans="1:2" x14ac:dyDescent="0.25">
      <c r="A9435" t="str">
        <f>'Base Calificada'!A9436&amp;'Base Calificada'!D9436</f>
        <v>201533I012</v>
      </c>
      <c r="B9435" t="str">
        <f>'Base Calificada'!U9436</f>
        <v>No social</v>
      </c>
    </row>
    <row r="9436" spans="1:2" x14ac:dyDescent="0.25">
      <c r="A9436" t="str">
        <f>'Base Calificada'!A9437&amp;'Base Calificada'!D9437</f>
        <v>201533I013</v>
      </c>
      <c r="B9436" t="str">
        <f>'Base Calificada'!U9437</f>
        <v>Social</v>
      </c>
    </row>
    <row r="9437" spans="1:2" x14ac:dyDescent="0.25">
      <c r="A9437" t="str">
        <f>'Base Calificada'!A9438&amp;'Base Calificada'!D9438</f>
        <v>201533I014</v>
      </c>
      <c r="B9437" t="str">
        <f>'Base Calificada'!U9438</f>
        <v>Social</v>
      </c>
    </row>
    <row r="9438" spans="1:2" x14ac:dyDescent="0.25">
      <c r="A9438" t="str">
        <f>'Base Calificada'!A9439&amp;'Base Calificada'!D9439</f>
        <v>201533I015</v>
      </c>
      <c r="B9438" t="str">
        <f>'Base Calificada'!U9439</f>
        <v>Social</v>
      </c>
    </row>
    <row r="9439" spans="1:2" x14ac:dyDescent="0.25">
      <c r="A9439" t="str">
        <f>'Base Calificada'!A9440&amp;'Base Calificada'!D9440</f>
        <v>201533I016</v>
      </c>
      <c r="B9439" t="str">
        <f>'Base Calificada'!U9440</f>
        <v>Social</v>
      </c>
    </row>
    <row r="9440" spans="1:2" x14ac:dyDescent="0.25">
      <c r="A9440" t="str">
        <f>'Base Calificada'!A9441&amp;'Base Calificada'!D9441</f>
        <v>201534D001</v>
      </c>
      <c r="B9440" t="str">
        <f>'Base Calificada'!U9441</f>
        <v>No social</v>
      </c>
    </row>
    <row r="9441" spans="1:2" x14ac:dyDescent="0.25">
      <c r="A9441" t="str">
        <f>'Base Calificada'!A9442&amp;'Base Calificada'!D9442</f>
        <v>201534D002</v>
      </c>
      <c r="B9441" t="str">
        <f>'Base Calificada'!U9442</f>
        <v>No social</v>
      </c>
    </row>
    <row r="9442" spans="1:2" x14ac:dyDescent="0.25">
      <c r="A9442" t="str">
        <f>'Base Calificada'!A9443&amp;'Base Calificada'!D9443</f>
        <v>201534D003</v>
      </c>
      <c r="B9442" t="str">
        <f>'Base Calificada'!U9443</f>
        <v>No social</v>
      </c>
    </row>
    <row r="9443" spans="1:2" x14ac:dyDescent="0.25">
      <c r="A9443" t="str">
        <f>'Base Calificada'!A9444&amp;'Base Calificada'!D9444</f>
        <v>201534D004</v>
      </c>
      <c r="B9443" t="str">
        <f>'Base Calificada'!U9444</f>
        <v>No social</v>
      </c>
    </row>
    <row r="9444" spans="1:2" x14ac:dyDescent="0.25">
      <c r="A9444" t="str">
        <f>'Base Calificada'!A9445&amp;'Base Calificada'!D9445</f>
        <v>201534D005</v>
      </c>
      <c r="B9444" t="str">
        <f>'Base Calificada'!U9445</f>
        <v>No social</v>
      </c>
    </row>
    <row r="9445" spans="1:2" x14ac:dyDescent="0.25">
      <c r="A9445" t="str">
        <f>'Base Calificada'!A9446&amp;'Base Calificada'!D9446</f>
        <v>201534D006</v>
      </c>
      <c r="B9445" t="str">
        <f>'Base Calificada'!U9446</f>
        <v>No social</v>
      </c>
    </row>
    <row r="9446" spans="1:2" x14ac:dyDescent="0.25">
      <c r="A9446" t="str">
        <f>'Base Calificada'!A9447&amp;'Base Calificada'!D9447</f>
        <v>201534D007</v>
      </c>
      <c r="B9446" t="str">
        <f>'Base Calificada'!U9447</f>
        <v>No social</v>
      </c>
    </row>
    <row r="9447" spans="1:2" x14ac:dyDescent="0.25">
      <c r="A9447" t="str">
        <f>'Base Calificada'!A9448&amp;'Base Calificada'!D9448</f>
        <v>201534D008</v>
      </c>
      <c r="B9447" t="str">
        <f>'Base Calificada'!U9448</f>
        <v>No social</v>
      </c>
    </row>
    <row r="9448" spans="1:2" x14ac:dyDescent="0.25">
      <c r="A9448" t="str">
        <f>'Base Calificada'!A9449&amp;'Base Calificada'!D9449</f>
        <v>201534D009</v>
      </c>
      <c r="B9448" t="str">
        <f>'Base Calificada'!U9449</f>
        <v>No social</v>
      </c>
    </row>
    <row r="9449" spans="1:2" x14ac:dyDescent="0.25">
      <c r="A9449" t="str">
        <f>'Base Calificada'!A9450&amp;'Base Calificada'!D9450</f>
        <v>201534D011</v>
      </c>
      <c r="B9449" t="str">
        <f>'Base Calificada'!U9450</f>
        <v>No social</v>
      </c>
    </row>
    <row r="9450" spans="1:2" x14ac:dyDescent="0.25">
      <c r="A9450" t="str">
        <f>'Base Calificada'!A9451&amp;'Base Calificada'!D9451</f>
        <v>201535E001</v>
      </c>
      <c r="B9450" t="str">
        <f>'Base Calificada'!U9451</f>
        <v>No social</v>
      </c>
    </row>
    <row r="9451" spans="1:2" x14ac:dyDescent="0.25">
      <c r="A9451" t="str">
        <f>'Base Calificada'!A9452&amp;'Base Calificada'!D9452</f>
        <v>201535E002</v>
      </c>
      <c r="B9451" t="str">
        <f>'Base Calificada'!U9452</f>
        <v>No social</v>
      </c>
    </row>
    <row r="9452" spans="1:2" x14ac:dyDescent="0.25">
      <c r="A9452" t="str">
        <f>'Base Calificada'!A9453&amp;'Base Calificada'!D9453</f>
        <v>201535E003</v>
      </c>
      <c r="B9452" t="str">
        <f>'Base Calificada'!U9453</f>
        <v>Social</v>
      </c>
    </row>
    <row r="9453" spans="1:2" x14ac:dyDescent="0.25">
      <c r="A9453" t="str">
        <f>'Base Calificada'!A9454&amp;'Base Calificada'!D9454</f>
        <v>201535E004</v>
      </c>
      <c r="B9453" t="str">
        <f>'Base Calificada'!U9454</f>
        <v>Social</v>
      </c>
    </row>
    <row r="9454" spans="1:2" x14ac:dyDescent="0.25">
      <c r="A9454" t="str">
        <f>'Base Calificada'!A9455&amp;'Base Calificada'!D9455</f>
        <v>201535E005</v>
      </c>
      <c r="B9454" t="str">
        <f>'Base Calificada'!U9455</f>
        <v>No social</v>
      </c>
    </row>
    <row r="9455" spans="1:2" x14ac:dyDescent="0.25">
      <c r="A9455" t="str">
        <f>'Base Calificada'!A9456&amp;'Base Calificada'!D9456</f>
        <v>201535E006</v>
      </c>
      <c r="B9455" t="str">
        <f>'Base Calificada'!U9456</f>
        <v>No social</v>
      </c>
    </row>
    <row r="9456" spans="1:2" x14ac:dyDescent="0.25">
      <c r="A9456" t="str">
        <f>'Base Calificada'!A9457&amp;'Base Calificada'!D9457</f>
        <v>201535E007</v>
      </c>
      <c r="B9456" t="str">
        <f>'Base Calificada'!U9457</f>
        <v>No social</v>
      </c>
    </row>
    <row r="9457" spans="1:2" x14ac:dyDescent="0.25">
      <c r="A9457" t="str">
        <f>'Base Calificada'!A9458&amp;'Base Calificada'!D9458</f>
        <v>201535E008</v>
      </c>
      <c r="B9457" t="str">
        <f>'Base Calificada'!U9458</f>
        <v>No social</v>
      </c>
    </row>
    <row r="9458" spans="1:2" x14ac:dyDescent="0.25">
      <c r="A9458" t="str">
        <f>'Base Calificada'!A9459&amp;'Base Calificada'!D9459</f>
        <v>201535E009</v>
      </c>
      <c r="B9458" t="str">
        <f>'Base Calificada'!U9459</f>
        <v>No social</v>
      </c>
    </row>
    <row r="9459" spans="1:2" x14ac:dyDescent="0.25">
      <c r="A9459" t="str">
        <f>'Base Calificada'!A9460&amp;'Base Calificada'!D9460</f>
        <v>201535E010</v>
      </c>
      <c r="B9459" t="str">
        <f>'Base Calificada'!U9460</f>
        <v>Social</v>
      </c>
    </row>
    <row r="9460" spans="1:2" x14ac:dyDescent="0.25">
      <c r="A9460" t="str">
        <f>'Base Calificada'!A9461&amp;'Base Calificada'!D9461</f>
        <v>201535E011</v>
      </c>
      <c r="B9460" t="str">
        <f>'Base Calificada'!U9461</f>
        <v>Social</v>
      </c>
    </row>
    <row r="9461" spans="1:2" x14ac:dyDescent="0.25">
      <c r="A9461" t="str">
        <f>'Base Calificada'!A9462&amp;'Base Calificada'!D9462</f>
        <v>201535E012</v>
      </c>
      <c r="B9461" t="str">
        <f>'Base Calificada'!U9462</f>
        <v>Social</v>
      </c>
    </row>
    <row r="9462" spans="1:2" x14ac:dyDescent="0.25">
      <c r="A9462" t="str">
        <f>'Base Calificada'!A9463&amp;'Base Calificada'!D9463</f>
        <v>201535E013</v>
      </c>
      <c r="B9462" t="str">
        <f>'Base Calificada'!U9463</f>
        <v>Social</v>
      </c>
    </row>
    <row r="9463" spans="1:2" x14ac:dyDescent="0.25">
      <c r="A9463" t="str">
        <f>'Base Calificada'!A9464&amp;'Base Calificada'!D9464</f>
        <v>201535E014</v>
      </c>
      <c r="B9463" t="str">
        <f>'Base Calificada'!U9464</f>
        <v>No social</v>
      </c>
    </row>
    <row r="9464" spans="1:2" x14ac:dyDescent="0.25">
      <c r="A9464" t="str">
        <f>'Base Calificada'!A9465&amp;'Base Calificada'!D9465</f>
        <v>201535E015</v>
      </c>
      <c r="B9464" t="str">
        <f>'Base Calificada'!U9465</f>
        <v>Social</v>
      </c>
    </row>
    <row r="9465" spans="1:2" x14ac:dyDescent="0.25">
      <c r="A9465" t="str">
        <f>'Base Calificada'!A9466&amp;'Base Calificada'!D9466</f>
        <v>201535E016</v>
      </c>
      <c r="B9465" t="str">
        <f>'Base Calificada'!U9466</f>
        <v>No social</v>
      </c>
    </row>
    <row r="9466" spans="1:2" x14ac:dyDescent="0.25">
      <c r="A9466" t="str">
        <f>'Base Calificada'!A9467&amp;'Base Calificada'!D9467</f>
        <v>201535E017</v>
      </c>
      <c r="B9466" t="str">
        <f>'Base Calificada'!U9467</f>
        <v>Social</v>
      </c>
    </row>
    <row r="9467" spans="1:2" x14ac:dyDescent="0.25">
      <c r="A9467" t="str">
        <f>'Base Calificada'!A9468&amp;'Base Calificada'!D9468</f>
        <v>201535E018</v>
      </c>
      <c r="B9467" t="str">
        <f>'Base Calificada'!U9468</f>
        <v>Social</v>
      </c>
    </row>
    <row r="9468" spans="1:2" x14ac:dyDescent="0.25">
      <c r="A9468" t="str">
        <f>'Base Calificada'!A9469&amp;'Base Calificada'!D9469</f>
        <v>201535E022</v>
      </c>
      <c r="B9468" t="str">
        <f>'Base Calificada'!U9469</f>
        <v>Social</v>
      </c>
    </row>
    <row r="9469" spans="1:2" x14ac:dyDescent="0.25">
      <c r="A9469" t="str">
        <f>'Base Calificada'!A9470&amp;'Base Calificada'!D9470</f>
        <v>201535E023</v>
      </c>
      <c r="B9469" t="str">
        <f>'Base Calificada'!U9470</f>
        <v>No social</v>
      </c>
    </row>
    <row r="9470" spans="1:2" x14ac:dyDescent="0.25">
      <c r="A9470" t="str">
        <f>'Base Calificada'!A9471&amp;'Base Calificada'!D9471</f>
        <v>201535E024</v>
      </c>
      <c r="B9470" t="str">
        <f>'Base Calificada'!U9471</f>
        <v>Social</v>
      </c>
    </row>
    <row r="9471" spans="1:2" x14ac:dyDescent="0.25">
      <c r="A9471" t="str">
        <f>'Base Calificada'!A9472&amp;'Base Calificada'!D9472</f>
        <v>201535E025</v>
      </c>
      <c r="B9471" t="str">
        <f>'Base Calificada'!U9472</f>
        <v>No social</v>
      </c>
    </row>
    <row r="9472" spans="1:2" x14ac:dyDescent="0.25">
      <c r="A9472" t="str">
        <f>'Base Calificada'!A9473&amp;'Base Calificada'!D9473</f>
        <v>201535E026</v>
      </c>
      <c r="B9472" t="str">
        <f>'Base Calificada'!U9473</f>
        <v>No social</v>
      </c>
    </row>
    <row r="9473" spans="1:2" x14ac:dyDescent="0.25">
      <c r="A9473" t="str">
        <f>'Base Calificada'!A9474&amp;'Base Calificada'!D9474</f>
        <v>201535E028</v>
      </c>
      <c r="B9473" t="str">
        <f>'Base Calificada'!U9474</f>
        <v>Social</v>
      </c>
    </row>
    <row r="9474" spans="1:2" x14ac:dyDescent="0.25">
      <c r="A9474" t="str">
        <f>'Base Calificada'!A9475&amp;'Base Calificada'!D9475</f>
        <v>201535E029</v>
      </c>
      <c r="B9474" t="str">
        <f>'Base Calificada'!U9475</f>
        <v>No social</v>
      </c>
    </row>
    <row r="9475" spans="1:2" x14ac:dyDescent="0.25">
      <c r="A9475" t="str">
        <f>'Base Calificada'!A9476&amp;'Base Calificada'!D9476</f>
        <v>201535E031</v>
      </c>
      <c r="B9475" t="str">
        <f>'Base Calificada'!U9476</f>
        <v>No social</v>
      </c>
    </row>
    <row r="9476" spans="1:2" x14ac:dyDescent="0.25">
      <c r="A9476" t="str">
        <f>'Base Calificada'!A9477&amp;'Base Calificada'!D9477</f>
        <v>201535M001</v>
      </c>
      <c r="B9476" t="str">
        <f>'Base Calificada'!U9477</f>
        <v>No social</v>
      </c>
    </row>
    <row r="9477" spans="1:2" x14ac:dyDescent="0.25">
      <c r="A9477" t="str">
        <f>'Base Calificada'!A9478&amp;'Base Calificada'!D9478</f>
        <v>201535O001</v>
      </c>
      <c r="B9477" t="str">
        <f>'Base Calificada'!U9478</f>
        <v>No social</v>
      </c>
    </row>
    <row r="9478" spans="1:2" x14ac:dyDescent="0.25">
      <c r="A9478" t="str">
        <f>'Base Calificada'!A9479&amp;'Base Calificada'!D9479</f>
        <v>201535P019</v>
      </c>
      <c r="B9478" t="str">
        <f>'Base Calificada'!U9479</f>
        <v>No social</v>
      </c>
    </row>
    <row r="9479" spans="1:2" x14ac:dyDescent="0.25">
      <c r="A9479" t="str">
        <f>'Base Calificada'!A9480&amp;'Base Calificada'!D9480</f>
        <v>201535R020</v>
      </c>
      <c r="B9479" t="str">
        <f>'Base Calificada'!U9480</f>
        <v>No social</v>
      </c>
    </row>
    <row r="9480" spans="1:2" x14ac:dyDescent="0.25">
      <c r="A9480" t="str">
        <f>'Base Calificada'!A9481&amp;'Base Calificada'!D9481</f>
        <v>201535R021</v>
      </c>
      <c r="B9480" t="str">
        <f>'Base Calificada'!U9481</f>
        <v>No social</v>
      </c>
    </row>
    <row r="9481" spans="1:2" x14ac:dyDescent="0.25">
      <c r="A9481" t="str">
        <f>'Base Calificada'!A9482&amp;'Base Calificada'!D9482</f>
        <v>201535R030</v>
      </c>
      <c r="B9481" t="str">
        <f>'Base Calificada'!U9482</f>
        <v>No social</v>
      </c>
    </row>
    <row r="9482" spans="1:2" x14ac:dyDescent="0.25">
      <c r="A9482" t="str">
        <f>'Base Calificada'!A9483&amp;'Base Calificada'!D9483</f>
        <v>201537M001</v>
      </c>
      <c r="B9482" t="str">
        <f>'Base Calificada'!U9483</f>
        <v>No social</v>
      </c>
    </row>
    <row r="9483" spans="1:2" x14ac:dyDescent="0.25">
      <c r="A9483" t="str">
        <f>'Base Calificada'!A9484&amp;'Base Calificada'!D9484</f>
        <v>201537O001</v>
      </c>
      <c r="B9483" t="str">
        <f>'Base Calificada'!U9484</f>
        <v>No social</v>
      </c>
    </row>
    <row r="9484" spans="1:2" x14ac:dyDescent="0.25">
      <c r="A9484" t="str">
        <f>'Base Calificada'!A9485&amp;'Base Calificada'!D9485</f>
        <v>201537P001</v>
      </c>
      <c r="B9484" t="str">
        <f>'Base Calificada'!U9485</f>
        <v>No social</v>
      </c>
    </row>
    <row r="9485" spans="1:2" x14ac:dyDescent="0.25">
      <c r="A9485" t="str">
        <f>'Base Calificada'!A9486&amp;'Base Calificada'!D9486</f>
        <v>201538E001</v>
      </c>
      <c r="B9485" t="str">
        <f>'Base Calificada'!U9486</f>
        <v>Social</v>
      </c>
    </row>
    <row r="9486" spans="1:2" x14ac:dyDescent="0.25">
      <c r="A9486" t="str">
        <f>'Base Calificada'!A9487&amp;'Base Calificada'!D9487</f>
        <v>201538E002</v>
      </c>
      <c r="B9486" t="str">
        <f>'Base Calificada'!U9487</f>
        <v>Social</v>
      </c>
    </row>
    <row r="9487" spans="1:2" x14ac:dyDescent="0.25">
      <c r="A9487" t="str">
        <f>'Base Calificada'!A9488&amp;'Base Calificada'!D9488</f>
        <v>201538F001</v>
      </c>
      <c r="B9487" t="str">
        <f>'Base Calificada'!U9488</f>
        <v>Social</v>
      </c>
    </row>
    <row r="9488" spans="1:2" x14ac:dyDescent="0.25">
      <c r="A9488" t="str">
        <f>'Base Calificada'!A9489&amp;'Base Calificada'!D9489</f>
        <v>201538F002</v>
      </c>
      <c r="B9488" t="str">
        <f>'Base Calificada'!U9489</f>
        <v>Social</v>
      </c>
    </row>
    <row r="9489" spans="1:2" x14ac:dyDescent="0.25">
      <c r="A9489" t="str">
        <f>'Base Calificada'!A9490&amp;'Base Calificada'!D9490</f>
        <v>201538K010</v>
      </c>
      <c r="B9489" t="str">
        <f>'Base Calificada'!U9490</f>
        <v>Social</v>
      </c>
    </row>
    <row r="9490" spans="1:2" x14ac:dyDescent="0.25">
      <c r="A9490" t="str">
        <f>'Base Calificada'!A9491&amp;'Base Calificada'!D9491</f>
        <v>201538K027</v>
      </c>
      <c r="B9490" t="str">
        <f>'Base Calificada'!U9491</f>
        <v>No social</v>
      </c>
    </row>
    <row r="9491" spans="1:2" x14ac:dyDescent="0.25">
      <c r="A9491" t="str">
        <f>'Base Calificada'!A9492&amp;'Base Calificada'!D9492</f>
        <v>201538M001</v>
      </c>
      <c r="B9491" t="str">
        <f>'Base Calificada'!U9492</f>
        <v>No social</v>
      </c>
    </row>
    <row r="9492" spans="1:2" x14ac:dyDescent="0.25">
      <c r="A9492" t="str">
        <f>'Base Calificada'!A9493&amp;'Base Calificada'!D9493</f>
        <v>201538O001</v>
      </c>
      <c r="B9492" t="str">
        <f>'Base Calificada'!U9493</f>
        <v>No social</v>
      </c>
    </row>
    <row r="9493" spans="1:2" x14ac:dyDescent="0.25">
      <c r="A9493" t="str">
        <f>'Base Calificada'!A9494&amp;'Base Calificada'!D9494</f>
        <v>201538P001</v>
      </c>
      <c r="B9493" t="str">
        <f>'Base Calificada'!U9494</f>
        <v>Social</v>
      </c>
    </row>
    <row r="9494" spans="1:2" x14ac:dyDescent="0.25">
      <c r="A9494" t="str">
        <f>'Base Calificada'!A9495&amp;'Base Calificada'!D9495</f>
        <v>201538R002</v>
      </c>
      <c r="B9494" t="str">
        <f>'Base Calificada'!U9495</f>
        <v>No social</v>
      </c>
    </row>
    <row r="9495" spans="1:2" x14ac:dyDescent="0.25">
      <c r="A9495" t="str">
        <f>'Base Calificada'!A9496&amp;'Base Calificada'!D9496</f>
        <v>201538S190</v>
      </c>
      <c r="B9495" t="str">
        <f>'Base Calificada'!U9496</f>
        <v>Social</v>
      </c>
    </row>
    <row r="9496" spans="1:2" x14ac:dyDescent="0.25">
      <c r="A9496" t="str">
        <f>'Base Calificada'!A9497&amp;'Base Calificada'!D9497</f>
        <v>201538S191</v>
      </c>
      <c r="B9496" t="str">
        <f>'Base Calificada'!U9497</f>
        <v>Social</v>
      </c>
    </row>
    <row r="9497" spans="1:2" x14ac:dyDescent="0.25">
      <c r="A9497" t="str">
        <f>'Base Calificada'!A9498&amp;'Base Calificada'!D9498</f>
        <v>201538S192</v>
      </c>
      <c r="B9497" t="str">
        <f>'Base Calificada'!U9498</f>
        <v>Social</v>
      </c>
    </row>
    <row r="9498" spans="1:2" x14ac:dyDescent="0.25">
      <c r="A9498" t="str">
        <f>'Base Calificada'!A9499&amp;'Base Calificada'!D9499</f>
        <v>201538S225</v>
      </c>
      <c r="B9498" t="str">
        <f>'Base Calificada'!U9499</f>
        <v>Social</v>
      </c>
    </row>
    <row r="9499" spans="1:2" x14ac:dyDescent="0.25">
      <c r="A9499" t="str">
        <f>'Base Calificada'!A9500&amp;'Base Calificada'!D9500</f>
        <v>201538S236</v>
      </c>
      <c r="B9499" t="str">
        <f>'Base Calificada'!U9500</f>
        <v>Social</v>
      </c>
    </row>
    <row r="9500" spans="1:2" x14ac:dyDescent="0.25">
      <c r="A9500" t="str">
        <f>'Base Calificada'!A9501&amp;'Base Calificada'!D9501</f>
        <v>201538U001</v>
      </c>
      <c r="B9500" t="str">
        <f>'Base Calificada'!U9501</f>
        <v>Social</v>
      </c>
    </row>
    <row r="9501" spans="1:2" x14ac:dyDescent="0.25">
      <c r="A9501" t="str">
        <f>'Base Calificada'!A9502&amp;'Base Calificada'!D9502</f>
        <v>201538U002</v>
      </c>
      <c r="B9501" t="str">
        <f>'Base Calificada'!U9502</f>
        <v>Social</v>
      </c>
    </row>
    <row r="9502" spans="1:2" x14ac:dyDescent="0.25">
      <c r="A9502" t="str">
        <f>'Base Calificada'!A9503&amp;'Base Calificada'!D9503</f>
        <v>201538U003</v>
      </c>
      <c r="B9502" t="str">
        <f>'Base Calificada'!U9503</f>
        <v>Social</v>
      </c>
    </row>
    <row r="9503" spans="1:2" x14ac:dyDescent="0.25">
      <c r="A9503" t="str">
        <f>'Base Calificada'!A9504&amp;'Base Calificada'!D9504</f>
        <v>201538U004</v>
      </c>
      <c r="B9503" t="str">
        <f>'Base Calificada'!U9504</f>
        <v>Social</v>
      </c>
    </row>
    <row r="9504" spans="1:2" x14ac:dyDescent="0.25">
      <c r="A9504" t="str">
        <f>'Base Calificada'!A9505&amp;'Base Calificada'!D9505</f>
        <v>201540M001</v>
      </c>
      <c r="B9504" t="str">
        <f>'Base Calificada'!U9505</f>
        <v>No social</v>
      </c>
    </row>
    <row r="9505" spans="1:2" x14ac:dyDescent="0.25">
      <c r="A9505" t="str">
        <f>'Base Calificada'!A9506&amp;'Base Calificada'!D9506</f>
        <v>201540O001</v>
      </c>
      <c r="B9505" t="str">
        <f>'Base Calificada'!U9506</f>
        <v>No social</v>
      </c>
    </row>
    <row r="9506" spans="1:2" x14ac:dyDescent="0.25">
      <c r="A9506" t="str">
        <f>'Base Calificada'!A9507&amp;'Base Calificada'!D9507</f>
        <v>201540P001</v>
      </c>
      <c r="B9506" t="str">
        <f>'Base Calificada'!U9507</f>
        <v>No social</v>
      </c>
    </row>
    <row r="9507" spans="1:2" x14ac:dyDescent="0.25">
      <c r="A9507" t="str">
        <f>'Base Calificada'!A9508&amp;'Base Calificada'!D9508</f>
        <v>201540P002</v>
      </c>
      <c r="B9507" t="str">
        <f>'Base Calificada'!U9508</f>
        <v>No social</v>
      </c>
    </row>
    <row r="9508" spans="1:2" x14ac:dyDescent="0.25">
      <c r="A9508" t="str">
        <f>'Base Calificada'!A9509&amp;'Base Calificada'!D9509</f>
        <v>201540P004</v>
      </c>
      <c r="B9508" t="str">
        <f>'Base Calificada'!U9509</f>
        <v>No social</v>
      </c>
    </row>
    <row r="9509" spans="1:2" x14ac:dyDescent="0.25">
      <c r="A9509" t="str">
        <f>'Base Calificada'!A9510&amp;'Base Calificada'!D9510</f>
        <v>201540P005</v>
      </c>
      <c r="B9509" t="str">
        <f>'Base Calificada'!U9510</f>
        <v>No social</v>
      </c>
    </row>
    <row r="9510" spans="1:2" x14ac:dyDescent="0.25">
      <c r="A9510" t="str">
        <f>'Base Calificada'!A9511&amp;'Base Calificada'!D9511</f>
        <v>201541G006</v>
      </c>
      <c r="B9510" t="str">
        <f>'Base Calificada'!U9511</f>
        <v>No social</v>
      </c>
    </row>
    <row r="9511" spans="1:2" x14ac:dyDescent="0.25">
      <c r="A9511" t="str">
        <f>'Base Calificada'!A9512&amp;'Base Calificada'!D9512</f>
        <v>201541M001</v>
      </c>
      <c r="B9511" t="str">
        <f>'Base Calificada'!U9512</f>
        <v>No social</v>
      </c>
    </row>
    <row r="9512" spans="1:2" x14ac:dyDescent="0.25">
      <c r="A9512" t="str">
        <f>'Base Calificada'!A9513&amp;'Base Calificada'!D9513</f>
        <v>201541O001</v>
      </c>
      <c r="B9512" t="str">
        <f>'Base Calificada'!U9513</f>
        <v>No social</v>
      </c>
    </row>
    <row r="9513" spans="1:2" x14ac:dyDescent="0.25">
      <c r="A9513" t="str">
        <f>'Base Calificada'!A9514&amp;'Base Calificada'!D9514</f>
        <v>201542E002</v>
      </c>
      <c r="B9513" t="str">
        <f>'Base Calificada'!U9514</f>
        <v>Social</v>
      </c>
    </row>
    <row r="9514" spans="1:2" x14ac:dyDescent="0.25">
      <c r="A9514" t="str">
        <f>'Base Calificada'!A9515&amp;'Base Calificada'!D9515</f>
        <v>201542E003</v>
      </c>
      <c r="B9514" t="str">
        <f>'Base Calificada'!U9515</f>
        <v>Social</v>
      </c>
    </row>
    <row r="9515" spans="1:2" x14ac:dyDescent="0.25">
      <c r="A9515" t="str">
        <f>'Base Calificada'!A9516&amp;'Base Calificada'!D9516</f>
        <v>201542M001</v>
      </c>
      <c r="B9515" t="str">
        <f>'Base Calificada'!U9516</f>
        <v>No social</v>
      </c>
    </row>
    <row r="9516" spans="1:2" x14ac:dyDescent="0.25">
      <c r="A9516" t="str">
        <f>'Base Calificada'!A9517&amp;'Base Calificada'!D9517</f>
        <v>201542O001</v>
      </c>
      <c r="B9516" t="str">
        <f>'Base Calificada'!U9517</f>
        <v>No social</v>
      </c>
    </row>
    <row r="9517" spans="1:2" x14ac:dyDescent="0.25">
      <c r="A9517" t="str">
        <f>'Base Calificada'!A9518&amp;'Base Calificada'!D9518</f>
        <v>201542P001</v>
      </c>
      <c r="B9517" t="str">
        <f>'Base Calificada'!U9518</f>
        <v>Social</v>
      </c>
    </row>
    <row r="9518" spans="1:2" x14ac:dyDescent="0.25">
      <c r="A9518" t="str">
        <f>'Base Calificada'!A9519&amp;'Base Calificada'!D9519</f>
        <v>201542P002</v>
      </c>
      <c r="B9518" t="str">
        <f>'Base Calificada'!U9519</f>
        <v>Social</v>
      </c>
    </row>
    <row r="9519" spans="1:2" x14ac:dyDescent="0.25">
      <c r="A9519" t="str">
        <f>'Base Calificada'!A9520&amp;'Base Calificada'!D9520</f>
        <v>201542P003</v>
      </c>
      <c r="B9519" t="str">
        <f>'Base Calificada'!U9520</f>
        <v>Social</v>
      </c>
    </row>
    <row r="9520" spans="1:2" x14ac:dyDescent="0.25">
      <c r="A9520" t="str">
        <f>'Base Calificada'!A9521&amp;'Base Calificada'!D9521</f>
        <v>201543G004</v>
      </c>
      <c r="B9520" t="str">
        <f>'Base Calificada'!U9521</f>
        <v>No social</v>
      </c>
    </row>
    <row r="9521" spans="1:2" x14ac:dyDescent="0.25">
      <c r="A9521" t="str">
        <f>'Base Calificada'!A9522&amp;'Base Calificada'!D9522</f>
        <v>201543G006</v>
      </c>
      <c r="B9521" t="str">
        <f>'Base Calificada'!U9522</f>
        <v>No social</v>
      </c>
    </row>
    <row r="9522" spans="1:2" x14ac:dyDescent="0.25">
      <c r="A9522" t="str">
        <f>'Base Calificada'!A9523&amp;'Base Calificada'!D9523</f>
        <v>201543M001</v>
      </c>
      <c r="B9522" t="str">
        <f>'Base Calificada'!U9523</f>
        <v>No social</v>
      </c>
    </row>
    <row r="9523" spans="1:2" x14ac:dyDescent="0.25">
      <c r="A9523" t="str">
        <f>'Base Calificada'!A9524&amp;'Base Calificada'!D9524</f>
        <v>201543O001</v>
      </c>
      <c r="B9523" t="str">
        <f>'Base Calificada'!U9524</f>
        <v>No social</v>
      </c>
    </row>
    <row r="9524" spans="1:2" x14ac:dyDescent="0.25">
      <c r="A9524" t="str">
        <f>'Base Calificada'!A9525&amp;'Base Calificada'!D9525</f>
        <v>201543P001</v>
      </c>
      <c r="B9524" t="str">
        <f>'Base Calificada'!U9525</f>
        <v>No social</v>
      </c>
    </row>
    <row r="9525" spans="1:2" x14ac:dyDescent="0.25">
      <c r="A9525" t="str">
        <f>'Base Calificada'!A9526&amp;'Base Calificada'!D9526</f>
        <v>201544E001</v>
      </c>
      <c r="B9525" t="str">
        <f>'Base Calificada'!U9526</f>
        <v>Social</v>
      </c>
    </row>
    <row r="9526" spans="1:2" x14ac:dyDescent="0.25">
      <c r="A9526" t="str">
        <f>'Base Calificada'!A9527&amp;'Base Calificada'!D9527</f>
        <v>201544E002</v>
      </c>
      <c r="B9526" t="str">
        <f>'Base Calificada'!U9527</f>
        <v>Social</v>
      </c>
    </row>
    <row r="9527" spans="1:2" x14ac:dyDescent="0.25">
      <c r="A9527" t="str">
        <f>'Base Calificada'!A9528&amp;'Base Calificada'!D9528</f>
        <v>201544E003</v>
      </c>
      <c r="B9527" t="str">
        <f>'Base Calificada'!U9528</f>
        <v>Social</v>
      </c>
    </row>
    <row r="9528" spans="1:2" x14ac:dyDescent="0.25">
      <c r="A9528" t="str">
        <f>'Base Calificada'!A9529&amp;'Base Calificada'!D9529</f>
        <v>201544E004</v>
      </c>
      <c r="B9528" t="str">
        <f>'Base Calificada'!U9529</f>
        <v>Social</v>
      </c>
    </row>
    <row r="9529" spans="1:2" x14ac:dyDescent="0.25">
      <c r="A9529" t="str">
        <f>'Base Calificada'!A9530&amp;'Base Calificada'!D9530</f>
        <v>201544K025</v>
      </c>
      <c r="B9529" t="str">
        <f>'Base Calificada'!U9530</f>
        <v>Social</v>
      </c>
    </row>
    <row r="9530" spans="1:2" x14ac:dyDescent="0.25">
      <c r="A9530" t="str">
        <f>'Base Calificada'!A9531&amp;'Base Calificada'!D9531</f>
        <v>201544M001</v>
      </c>
      <c r="B9530" t="str">
        <f>'Base Calificada'!U9531</f>
        <v>Social</v>
      </c>
    </row>
    <row r="9531" spans="1:2" x14ac:dyDescent="0.25">
      <c r="A9531" t="str">
        <f>'Base Calificada'!A9532&amp;'Base Calificada'!D9532</f>
        <v>201544O001</v>
      </c>
      <c r="B9531" t="str">
        <f>'Base Calificada'!U9532</f>
        <v>No social</v>
      </c>
    </row>
    <row r="9532" spans="1:2" x14ac:dyDescent="0.25">
      <c r="A9532" t="str">
        <f>'Base Calificada'!A9533&amp;'Base Calificada'!D9533</f>
        <v>201545G001</v>
      </c>
      <c r="B9532" t="str">
        <f>'Base Calificada'!U9533</f>
        <v>Social</v>
      </c>
    </row>
    <row r="9533" spans="1:2" x14ac:dyDescent="0.25">
      <c r="A9533" t="str">
        <f>'Base Calificada'!A9534&amp;'Base Calificada'!D9534</f>
        <v>201545M001</v>
      </c>
      <c r="B9533" t="str">
        <f>'Base Calificada'!U9534</f>
        <v>No social</v>
      </c>
    </row>
    <row r="9534" spans="1:2" x14ac:dyDescent="0.25">
      <c r="A9534" t="str">
        <f>'Base Calificada'!A9535&amp;'Base Calificada'!D9535</f>
        <v>201545O001</v>
      </c>
      <c r="B9534" t="str">
        <f>'Base Calificada'!U9535</f>
        <v>No social</v>
      </c>
    </row>
    <row r="9535" spans="1:2" x14ac:dyDescent="0.25">
      <c r="A9535" t="str">
        <f>'Base Calificada'!A9536&amp;'Base Calificada'!D9536</f>
        <v>201546G001</v>
      </c>
      <c r="B9535" t="str">
        <f>'Base Calificada'!U9536</f>
        <v>Social</v>
      </c>
    </row>
    <row r="9536" spans="1:2" x14ac:dyDescent="0.25">
      <c r="A9536" t="str">
        <f>'Base Calificada'!A9537&amp;'Base Calificada'!D9537</f>
        <v>201546G002</v>
      </c>
      <c r="B9536" t="str">
        <f>'Base Calificada'!U9537</f>
        <v>Social</v>
      </c>
    </row>
    <row r="9537" spans="1:2" x14ac:dyDescent="0.25">
      <c r="A9537" t="str">
        <f>'Base Calificada'!A9538&amp;'Base Calificada'!D9538</f>
        <v>201546M001</v>
      </c>
      <c r="B9537" t="str">
        <f>'Base Calificada'!U9538</f>
        <v>No social</v>
      </c>
    </row>
    <row r="9538" spans="1:2" x14ac:dyDescent="0.25">
      <c r="A9538" t="str">
        <f>'Base Calificada'!A9539&amp;'Base Calificada'!D9539</f>
        <v>201546O001</v>
      </c>
      <c r="B9538" t="str">
        <f>'Base Calificada'!U9539</f>
        <v>No social</v>
      </c>
    </row>
    <row r="9539" spans="1:2" x14ac:dyDescent="0.25">
      <c r="A9539" t="str">
        <f>'Base Calificada'!A9540&amp;'Base Calificada'!D9540</f>
        <v>201546P001</v>
      </c>
      <c r="B9539" t="str">
        <f>'Base Calificada'!U9540</f>
        <v>Social</v>
      </c>
    </row>
    <row r="9540" spans="1:2" x14ac:dyDescent="0.25">
      <c r="A9540" t="str">
        <f>'Base Calificada'!A9541&amp;'Base Calificada'!D9541</f>
        <v>201550E001</v>
      </c>
      <c r="B9540" t="str">
        <f>'Base Calificada'!U9541</f>
        <v>Social</v>
      </c>
    </row>
    <row r="9541" spans="1:2" x14ac:dyDescent="0.25">
      <c r="A9541" t="str">
        <f>'Base Calificada'!A9542&amp;'Base Calificada'!D9542</f>
        <v>201550E002</v>
      </c>
      <c r="B9541" t="str">
        <f>'Base Calificada'!U9542</f>
        <v>Social</v>
      </c>
    </row>
    <row r="9542" spans="1:2" x14ac:dyDescent="0.25">
      <c r="A9542" t="str">
        <f>'Base Calificada'!A9543&amp;'Base Calificada'!D9543</f>
        <v>201550E003</v>
      </c>
      <c r="B9542" t="str">
        <f>'Base Calificada'!U9543</f>
        <v>Social</v>
      </c>
    </row>
    <row r="9543" spans="1:2" x14ac:dyDescent="0.25">
      <c r="A9543" t="str">
        <f>'Base Calificada'!A9544&amp;'Base Calificada'!D9544</f>
        <v>201550E004</v>
      </c>
      <c r="B9543" t="str">
        <f>'Base Calificada'!U9544</f>
        <v>Social</v>
      </c>
    </row>
    <row r="9544" spans="1:2" x14ac:dyDescent="0.25">
      <c r="A9544" t="str">
        <f>'Base Calificada'!A9545&amp;'Base Calificada'!D9545</f>
        <v>201550E006</v>
      </c>
      <c r="B9544" t="str">
        <f>'Base Calificada'!U9545</f>
        <v>Social</v>
      </c>
    </row>
    <row r="9545" spans="1:2" x14ac:dyDescent="0.25">
      <c r="A9545" t="str">
        <f>'Base Calificada'!A9546&amp;'Base Calificada'!D9546</f>
        <v>201550E007</v>
      </c>
      <c r="B9545" t="str">
        <f>'Base Calificada'!U9546</f>
        <v>Social</v>
      </c>
    </row>
    <row r="9546" spans="1:2" x14ac:dyDescent="0.25">
      <c r="A9546" t="str">
        <f>'Base Calificada'!A9547&amp;'Base Calificada'!D9547</f>
        <v>201550E008</v>
      </c>
      <c r="B9546" t="str">
        <f>'Base Calificada'!U9547</f>
        <v>Social</v>
      </c>
    </row>
    <row r="9547" spans="1:2" x14ac:dyDescent="0.25">
      <c r="A9547" t="str">
        <f>'Base Calificada'!A9548&amp;'Base Calificada'!D9548</f>
        <v>201550E009</v>
      </c>
      <c r="B9547" t="str">
        <f>'Base Calificada'!U9548</f>
        <v>Social</v>
      </c>
    </row>
    <row r="9548" spans="1:2" x14ac:dyDescent="0.25">
      <c r="A9548" t="str">
        <f>'Base Calificada'!A9549&amp;'Base Calificada'!D9549</f>
        <v>201550E010</v>
      </c>
      <c r="B9548" t="str">
        <f>'Base Calificada'!U9549</f>
        <v>Social</v>
      </c>
    </row>
    <row r="9549" spans="1:2" x14ac:dyDescent="0.25">
      <c r="A9549" t="str">
        <f>'Base Calificada'!A9550&amp;'Base Calificada'!D9550</f>
        <v>201550J001</v>
      </c>
      <c r="B9549" t="str">
        <f>'Base Calificada'!U9550</f>
        <v>Social</v>
      </c>
    </row>
    <row r="9550" spans="1:2" x14ac:dyDescent="0.25">
      <c r="A9550" t="str">
        <f>'Base Calificada'!A9551&amp;'Base Calificada'!D9551</f>
        <v>201550J002</v>
      </c>
      <c r="B9550" t="str">
        <f>'Base Calificada'!U9551</f>
        <v>Social</v>
      </c>
    </row>
    <row r="9551" spans="1:2" x14ac:dyDescent="0.25">
      <c r="A9551" t="str">
        <f>'Base Calificada'!A9552&amp;'Base Calificada'!D9552</f>
        <v>201550J003</v>
      </c>
      <c r="B9551" t="str">
        <f>'Base Calificada'!U9552</f>
        <v>Social</v>
      </c>
    </row>
    <row r="9552" spans="1:2" x14ac:dyDescent="0.25">
      <c r="A9552" t="str">
        <f>'Base Calificada'!A9553&amp;'Base Calificada'!D9553</f>
        <v>201550J004</v>
      </c>
      <c r="B9552" t="str">
        <f>'Base Calificada'!U9553</f>
        <v>Social</v>
      </c>
    </row>
    <row r="9553" spans="1:2" x14ac:dyDescent="0.25">
      <c r="A9553" t="str">
        <f>'Base Calificada'!A9554&amp;'Base Calificada'!D9554</f>
        <v>201550K012</v>
      </c>
      <c r="B9553" t="str">
        <f>'Base Calificada'!U9554</f>
        <v>Social</v>
      </c>
    </row>
    <row r="9554" spans="1:2" x14ac:dyDescent="0.25">
      <c r="A9554" t="str">
        <f>'Base Calificada'!A9555&amp;'Base Calificada'!D9555</f>
        <v>201550K027</v>
      </c>
      <c r="B9554" t="str">
        <f>'Base Calificada'!U9555</f>
        <v>Social</v>
      </c>
    </row>
    <row r="9555" spans="1:2" x14ac:dyDescent="0.25">
      <c r="A9555" t="str">
        <f>'Base Calificada'!A9556&amp;'Base Calificada'!D9556</f>
        <v>201550K028</v>
      </c>
      <c r="B9555" t="str">
        <f>'Base Calificada'!U9556</f>
        <v>Social</v>
      </c>
    </row>
    <row r="9556" spans="1:2" x14ac:dyDescent="0.25">
      <c r="A9556" t="str">
        <f>'Base Calificada'!A9557&amp;'Base Calificada'!D9557</f>
        <v>201550K029</v>
      </c>
      <c r="B9556" t="str">
        <f>'Base Calificada'!U9557</f>
        <v>Social</v>
      </c>
    </row>
    <row r="9557" spans="1:2" x14ac:dyDescent="0.25">
      <c r="A9557" t="str">
        <f>'Base Calificada'!A9558&amp;'Base Calificada'!D9558</f>
        <v>201550M001</v>
      </c>
      <c r="B9557" t="str">
        <f>'Base Calificada'!U9558</f>
        <v>Social</v>
      </c>
    </row>
    <row r="9558" spans="1:2" x14ac:dyDescent="0.25">
      <c r="A9558" t="str">
        <f>'Base Calificada'!A9559&amp;'Base Calificada'!D9559</f>
        <v>201550O001</v>
      </c>
      <c r="B9558" t="str">
        <f>'Base Calificada'!U9559</f>
        <v>No social</v>
      </c>
    </row>
    <row r="9559" spans="1:2" x14ac:dyDescent="0.25">
      <c r="A9559" t="str">
        <f>'Base Calificada'!A9560&amp;'Base Calificada'!D9560</f>
        <v>201550W001</v>
      </c>
      <c r="B9559" t="str">
        <f>'Base Calificada'!U9560</f>
        <v>No social</v>
      </c>
    </row>
    <row r="9560" spans="1:2" x14ac:dyDescent="0.25">
      <c r="A9560" t="str">
        <f>'Base Calificada'!A9561&amp;'Base Calificada'!D9561</f>
        <v>201551E001</v>
      </c>
      <c r="B9560" t="str">
        <f>'Base Calificada'!U9561</f>
        <v>Social</v>
      </c>
    </row>
    <row r="9561" spans="1:2" x14ac:dyDescent="0.25">
      <c r="A9561" t="str">
        <f>'Base Calificada'!A9562&amp;'Base Calificada'!D9562</f>
        <v>201551E002</v>
      </c>
      <c r="B9561" t="str">
        <f>'Base Calificada'!U9562</f>
        <v>Social</v>
      </c>
    </row>
    <row r="9562" spans="1:2" x14ac:dyDescent="0.25">
      <c r="A9562" t="str">
        <f>'Base Calificada'!A9563&amp;'Base Calificada'!D9563</f>
        <v>201551E003</v>
      </c>
      <c r="B9562" t="str">
        <f>'Base Calificada'!U9563</f>
        <v>Social</v>
      </c>
    </row>
    <row r="9563" spans="1:2" x14ac:dyDescent="0.25">
      <c r="A9563" t="str">
        <f>'Base Calificada'!A9564&amp;'Base Calificada'!D9564</f>
        <v>201551E004</v>
      </c>
      <c r="B9563" t="str">
        <f>'Base Calificada'!U9564</f>
        <v>Social</v>
      </c>
    </row>
    <row r="9564" spans="1:2" x14ac:dyDescent="0.25">
      <c r="A9564" t="str">
        <f>'Base Calificada'!A9565&amp;'Base Calificada'!D9565</f>
        <v>201551E005</v>
      </c>
      <c r="B9564" t="str">
        <f>'Base Calificada'!U9565</f>
        <v>Social</v>
      </c>
    </row>
    <row r="9565" spans="1:2" x14ac:dyDescent="0.25">
      <c r="A9565" t="str">
        <f>'Base Calificada'!A9566&amp;'Base Calificada'!D9566</f>
        <v>201551E006</v>
      </c>
      <c r="B9565" t="str">
        <f>'Base Calificada'!U9566</f>
        <v>Social</v>
      </c>
    </row>
    <row r="9566" spans="1:2" x14ac:dyDescent="0.25">
      <c r="A9566" t="str">
        <f>'Base Calificada'!A9567&amp;'Base Calificada'!D9567</f>
        <v>201551E007</v>
      </c>
      <c r="B9566" t="str">
        <f>'Base Calificada'!U9567</f>
        <v>Social</v>
      </c>
    </row>
    <row r="9567" spans="1:2" x14ac:dyDescent="0.25">
      <c r="A9567" t="str">
        <f>'Base Calificada'!A9568&amp;'Base Calificada'!D9568</f>
        <v>201551E009</v>
      </c>
      <c r="B9567" t="str">
        <f>'Base Calificada'!U9568</f>
        <v>Social</v>
      </c>
    </row>
    <row r="9568" spans="1:2" x14ac:dyDescent="0.25">
      <c r="A9568" t="str">
        <f>'Base Calificada'!A9569&amp;'Base Calificada'!D9569</f>
        <v>201551E010</v>
      </c>
      <c r="B9568" t="str">
        <f>'Base Calificada'!U9569</f>
        <v>Social</v>
      </c>
    </row>
    <row r="9569" spans="1:2" x14ac:dyDescent="0.25">
      <c r="A9569" t="str">
        <f>'Base Calificada'!A9570&amp;'Base Calificada'!D9570</f>
        <v>201551E011</v>
      </c>
      <c r="B9569" t="str">
        <f>'Base Calificada'!U9570</f>
        <v>Social</v>
      </c>
    </row>
    <row r="9570" spans="1:2" x14ac:dyDescent="0.25">
      <c r="A9570" t="str">
        <f>'Base Calificada'!A9571&amp;'Base Calificada'!D9571</f>
        <v>201551E012</v>
      </c>
      <c r="B9570" t="str">
        <f>'Base Calificada'!U9571</f>
        <v>Social</v>
      </c>
    </row>
    <row r="9571" spans="1:2" x14ac:dyDescent="0.25">
      <c r="A9571" t="str">
        <f>'Base Calificada'!A9572&amp;'Base Calificada'!D9572</f>
        <v>201551E013</v>
      </c>
      <c r="B9571" t="str">
        <f>'Base Calificada'!U9572</f>
        <v>Social</v>
      </c>
    </row>
    <row r="9572" spans="1:2" x14ac:dyDescent="0.25">
      <c r="A9572" t="str">
        <f>'Base Calificada'!A9573&amp;'Base Calificada'!D9573</f>
        <v>201551E014</v>
      </c>
      <c r="B9572" t="str">
        <f>'Base Calificada'!U9573</f>
        <v>Social</v>
      </c>
    </row>
    <row r="9573" spans="1:2" x14ac:dyDescent="0.25">
      <c r="A9573" t="str">
        <f>'Base Calificada'!A9574&amp;'Base Calificada'!D9574</f>
        <v>201551E015</v>
      </c>
      <c r="B9573" t="str">
        <f>'Base Calificada'!U9574</f>
        <v>Social</v>
      </c>
    </row>
    <row r="9574" spans="1:2" x14ac:dyDescent="0.25">
      <c r="A9574" t="str">
        <f>'Base Calificada'!A9575&amp;'Base Calificada'!D9575</f>
        <v>201551E016</v>
      </c>
      <c r="B9574" t="str">
        <f>'Base Calificada'!U9575</f>
        <v>Social</v>
      </c>
    </row>
    <row r="9575" spans="1:2" x14ac:dyDescent="0.25">
      <c r="A9575" t="str">
        <f>'Base Calificada'!A9576&amp;'Base Calificada'!D9576</f>
        <v>201551E017</v>
      </c>
      <c r="B9575" t="str">
        <f>'Base Calificada'!U9576</f>
        <v>Social</v>
      </c>
    </row>
    <row r="9576" spans="1:2" x14ac:dyDescent="0.25">
      <c r="A9576" t="str">
        <f>'Base Calificada'!A9577&amp;'Base Calificada'!D9577</f>
        <v>201551E018</v>
      </c>
      <c r="B9576" t="str">
        <f>'Base Calificada'!U9577</f>
        <v>Social</v>
      </c>
    </row>
    <row r="9577" spans="1:2" x14ac:dyDescent="0.25">
      <c r="A9577" t="str">
        <f>'Base Calificada'!A9578&amp;'Base Calificada'!D9578</f>
        <v>201551E030</v>
      </c>
      <c r="B9577" t="str">
        <f>'Base Calificada'!U9578</f>
        <v>Social</v>
      </c>
    </row>
    <row r="9578" spans="1:2" x14ac:dyDescent="0.25">
      <c r="A9578" t="str">
        <f>'Base Calificada'!A9579&amp;'Base Calificada'!D9579</f>
        <v>201551E031</v>
      </c>
      <c r="B9578" t="str">
        <f>'Base Calificada'!U9579</f>
        <v>Social</v>
      </c>
    </row>
    <row r="9579" spans="1:2" x14ac:dyDescent="0.25">
      <c r="A9579" t="str">
        <f>'Base Calificada'!A9580&amp;'Base Calificada'!D9580</f>
        <v>201551E032</v>
      </c>
      <c r="B9579" t="str">
        <f>'Base Calificada'!U9580</f>
        <v>Social</v>
      </c>
    </row>
    <row r="9580" spans="1:2" x14ac:dyDescent="0.25">
      <c r="A9580" t="str">
        <f>'Base Calificada'!A9581&amp;'Base Calificada'!D9581</f>
        <v>201551E033</v>
      </c>
      <c r="B9580" t="str">
        <f>'Base Calificada'!U9581</f>
        <v>Social</v>
      </c>
    </row>
    <row r="9581" spans="1:2" x14ac:dyDescent="0.25">
      <c r="A9581" t="str">
        <f>'Base Calificada'!A9582&amp;'Base Calificada'!D9582</f>
        <v>201551E034</v>
      </c>
      <c r="B9581" t="str">
        <f>'Base Calificada'!U9582</f>
        <v>Social</v>
      </c>
    </row>
    <row r="9582" spans="1:2" x14ac:dyDescent="0.25">
      <c r="A9582" t="str">
        <f>'Base Calificada'!A9583&amp;'Base Calificada'!D9583</f>
        <v>201551E035</v>
      </c>
      <c r="B9582" t="str">
        <f>'Base Calificada'!U9583</f>
        <v>Social</v>
      </c>
    </row>
    <row r="9583" spans="1:2" x14ac:dyDescent="0.25">
      <c r="A9583" t="str">
        <f>'Base Calificada'!A9584&amp;'Base Calificada'!D9584</f>
        <v>201551E036</v>
      </c>
      <c r="B9583" t="str">
        <f>'Base Calificada'!U9584</f>
        <v>Social</v>
      </c>
    </row>
    <row r="9584" spans="1:2" x14ac:dyDescent="0.25">
      <c r="A9584" t="str">
        <f>'Base Calificada'!A9585&amp;'Base Calificada'!D9585</f>
        <v>201551E037</v>
      </c>
      <c r="B9584" t="str">
        <f>'Base Calificada'!U9585</f>
        <v>Social</v>
      </c>
    </row>
    <row r="9585" spans="1:2" x14ac:dyDescent="0.25">
      <c r="A9585" t="str">
        <f>'Base Calificada'!A9586&amp;'Base Calificada'!D9586</f>
        <v>201551E038</v>
      </c>
      <c r="B9585" t="str">
        <f>'Base Calificada'!U9586</f>
        <v>Social</v>
      </c>
    </row>
    <row r="9586" spans="1:2" x14ac:dyDescent="0.25">
      <c r="A9586" t="str">
        <f>'Base Calificada'!A9587&amp;'Base Calificada'!D9587</f>
        <v>201551E039</v>
      </c>
      <c r="B9586" t="str">
        <f>'Base Calificada'!U9587</f>
        <v>Social</v>
      </c>
    </row>
    <row r="9587" spans="1:2" x14ac:dyDescent="0.25">
      <c r="A9587" t="str">
        <f>'Base Calificada'!A9588&amp;'Base Calificada'!D9588</f>
        <v>201551E040</v>
      </c>
      <c r="B9587" t="str">
        <f>'Base Calificada'!U9588</f>
        <v>Social</v>
      </c>
    </row>
    <row r="9588" spans="1:2" x14ac:dyDescent="0.25">
      <c r="A9588" t="str">
        <f>'Base Calificada'!A9589&amp;'Base Calificada'!D9589</f>
        <v>201551E041</v>
      </c>
      <c r="B9588" t="str">
        <f>'Base Calificada'!U9589</f>
        <v>Social</v>
      </c>
    </row>
    <row r="9589" spans="1:2" x14ac:dyDescent="0.25">
      <c r="A9589" t="str">
        <f>'Base Calificada'!A9590&amp;'Base Calificada'!D9590</f>
        <v>201551E042</v>
      </c>
      <c r="B9589" t="str">
        <f>'Base Calificada'!U9590</f>
        <v>Social</v>
      </c>
    </row>
    <row r="9590" spans="1:2" x14ac:dyDescent="0.25">
      <c r="A9590" t="str">
        <f>'Base Calificada'!A9591&amp;'Base Calificada'!D9591</f>
        <v>201551J019</v>
      </c>
      <c r="B9590" t="str">
        <f>'Base Calificada'!U9591</f>
        <v>Social</v>
      </c>
    </row>
    <row r="9591" spans="1:2" x14ac:dyDescent="0.25">
      <c r="A9591" t="str">
        <f>'Base Calificada'!A9592&amp;'Base Calificada'!D9592</f>
        <v>201551J020</v>
      </c>
      <c r="B9591" t="str">
        <f>'Base Calificada'!U9592</f>
        <v>Social</v>
      </c>
    </row>
    <row r="9592" spans="1:2" x14ac:dyDescent="0.25">
      <c r="A9592" t="str">
        <f>'Base Calificada'!A9593&amp;'Base Calificada'!D9593</f>
        <v>201551J021</v>
      </c>
      <c r="B9592" t="str">
        <f>'Base Calificada'!U9593</f>
        <v>Social</v>
      </c>
    </row>
    <row r="9593" spans="1:2" x14ac:dyDescent="0.25">
      <c r="A9593" t="str">
        <f>'Base Calificada'!A9594&amp;'Base Calificada'!D9594</f>
        <v>201551J022</v>
      </c>
      <c r="B9593" t="str">
        <f>'Base Calificada'!U9594</f>
        <v>Social</v>
      </c>
    </row>
    <row r="9594" spans="1:2" x14ac:dyDescent="0.25">
      <c r="A9594" t="str">
        <f>'Base Calificada'!A9595&amp;'Base Calificada'!D9595</f>
        <v>201551J024</v>
      </c>
      <c r="B9594" t="str">
        <f>'Base Calificada'!U9595</f>
        <v>Social</v>
      </c>
    </row>
    <row r="9595" spans="1:2" x14ac:dyDescent="0.25">
      <c r="A9595" t="str">
        <f>'Base Calificada'!A9596&amp;'Base Calificada'!D9596</f>
        <v>201551J025</v>
      </c>
      <c r="B9595" t="str">
        <f>'Base Calificada'!U9596</f>
        <v>Social</v>
      </c>
    </row>
    <row r="9596" spans="1:2" x14ac:dyDescent="0.25">
      <c r="A9596" t="str">
        <f>'Base Calificada'!A9597&amp;'Base Calificada'!D9597</f>
        <v>201551J026</v>
      </c>
      <c r="B9596" t="str">
        <f>'Base Calificada'!U9597</f>
        <v>Social</v>
      </c>
    </row>
    <row r="9597" spans="1:2" x14ac:dyDescent="0.25">
      <c r="A9597" t="str">
        <f>'Base Calificada'!A9598&amp;'Base Calificada'!D9598</f>
        <v>201551J027</v>
      </c>
      <c r="B9597" t="str">
        <f>'Base Calificada'!U9598</f>
        <v>Social</v>
      </c>
    </row>
    <row r="9598" spans="1:2" x14ac:dyDescent="0.25">
      <c r="A9598" t="str">
        <f>'Base Calificada'!A9599&amp;'Base Calificada'!D9599</f>
        <v>201551J028</v>
      </c>
      <c r="B9598" t="str">
        <f>'Base Calificada'!U9599</f>
        <v>Social</v>
      </c>
    </row>
    <row r="9599" spans="1:2" x14ac:dyDescent="0.25">
      <c r="A9599" t="str">
        <f>'Base Calificada'!A9600&amp;'Base Calificada'!D9600</f>
        <v>201551K011</v>
      </c>
      <c r="B9599" t="str">
        <f>'Base Calificada'!U9600</f>
        <v>Social</v>
      </c>
    </row>
    <row r="9600" spans="1:2" x14ac:dyDescent="0.25">
      <c r="A9600" t="str">
        <f>'Base Calificada'!A9601&amp;'Base Calificada'!D9601</f>
        <v>201551M001</v>
      </c>
      <c r="B9600" t="str">
        <f>'Base Calificada'!U9601</f>
        <v>No social</v>
      </c>
    </row>
    <row r="9601" spans="1:2" x14ac:dyDescent="0.25">
      <c r="A9601" t="str">
        <f>'Base Calificada'!A9602&amp;'Base Calificada'!D9602</f>
        <v>201551M002</v>
      </c>
      <c r="B9601" t="str">
        <f>'Base Calificada'!U9602</f>
        <v>Social</v>
      </c>
    </row>
    <row r="9602" spans="1:2" x14ac:dyDescent="0.25">
      <c r="A9602" t="str">
        <f>'Base Calificada'!A9603&amp;'Base Calificada'!D9603</f>
        <v>201551M003</v>
      </c>
      <c r="B9602" t="str">
        <f>'Base Calificada'!U9603</f>
        <v>No social</v>
      </c>
    </row>
    <row r="9603" spans="1:2" x14ac:dyDescent="0.25">
      <c r="A9603" t="str">
        <f>'Base Calificada'!A9604&amp;'Base Calificada'!D9604</f>
        <v>201551O001</v>
      </c>
      <c r="B9603" t="str">
        <f>'Base Calificada'!U9604</f>
        <v>Social</v>
      </c>
    </row>
    <row r="9604" spans="1:2" x14ac:dyDescent="0.25">
      <c r="A9604" t="str">
        <f>'Base Calificada'!A9605&amp;'Base Calificada'!D9605</f>
        <v>201551W001</v>
      </c>
      <c r="B9604" t="str">
        <f>'Base Calificada'!U9605</f>
        <v>Social</v>
      </c>
    </row>
    <row r="9605" spans="1:2" x14ac:dyDescent="0.25">
      <c r="A9605" t="str">
        <f>'Base Calificada'!A9606&amp;'Base Calificada'!D9606</f>
        <v>201552B001</v>
      </c>
      <c r="B9605" t="str">
        <f>'Base Calificada'!U9606</f>
        <v>No social</v>
      </c>
    </row>
    <row r="9606" spans="1:2" x14ac:dyDescent="0.25">
      <c r="A9606" t="str">
        <f>'Base Calificada'!A9607&amp;'Base Calificada'!D9607</f>
        <v>201552E010</v>
      </c>
      <c r="B9606" t="str">
        <f>'Base Calificada'!U9607</f>
        <v>No social</v>
      </c>
    </row>
    <row r="9607" spans="1:2" x14ac:dyDescent="0.25">
      <c r="A9607" t="str">
        <f>'Base Calificada'!A9608&amp;'Base Calificada'!D9608</f>
        <v>201552E011</v>
      </c>
      <c r="B9607" t="str">
        <f>'Base Calificada'!U9608</f>
        <v>No social</v>
      </c>
    </row>
    <row r="9608" spans="1:2" x14ac:dyDescent="0.25">
      <c r="A9608" t="str">
        <f>'Base Calificada'!A9609&amp;'Base Calificada'!D9609</f>
        <v>201552E012</v>
      </c>
      <c r="B9608" t="str">
        <f>'Base Calificada'!U9609</f>
        <v>No social</v>
      </c>
    </row>
    <row r="9609" spans="1:2" x14ac:dyDescent="0.25">
      <c r="A9609" t="str">
        <f>'Base Calificada'!A9610&amp;'Base Calificada'!D9610</f>
        <v>201552E013</v>
      </c>
      <c r="B9609" t="str">
        <f>'Base Calificada'!U9610</f>
        <v>Social</v>
      </c>
    </row>
    <row r="9610" spans="1:2" x14ac:dyDescent="0.25">
      <c r="A9610" t="str">
        <f>'Base Calificada'!A9611&amp;'Base Calificada'!D9611</f>
        <v>201552E014</v>
      </c>
      <c r="B9610" t="str">
        <f>'Base Calificada'!U9611</f>
        <v>No social</v>
      </c>
    </row>
    <row r="9611" spans="1:2" x14ac:dyDescent="0.25">
      <c r="A9611" t="str">
        <f>'Base Calificada'!A9612&amp;'Base Calificada'!D9612</f>
        <v>201552E015</v>
      </c>
      <c r="B9611" t="str">
        <f>'Base Calificada'!U9612</f>
        <v>No social</v>
      </c>
    </row>
    <row r="9612" spans="1:2" x14ac:dyDescent="0.25">
      <c r="A9612" t="str">
        <f>'Base Calificada'!A9613&amp;'Base Calificada'!D9613</f>
        <v>201552J002</v>
      </c>
      <c r="B9612" t="str">
        <f>'Base Calificada'!U9613</f>
        <v>Social</v>
      </c>
    </row>
    <row r="9613" spans="1:2" x14ac:dyDescent="0.25">
      <c r="A9613" t="str">
        <f>'Base Calificada'!A9614&amp;'Base Calificada'!D9614</f>
        <v>201552K002</v>
      </c>
      <c r="B9613" t="str">
        <f>'Base Calificada'!U9614</f>
        <v>No social</v>
      </c>
    </row>
    <row r="9614" spans="1:2" x14ac:dyDescent="0.25">
      <c r="A9614" t="str">
        <f>'Base Calificada'!A9615&amp;'Base Calificada'!D9615</f>
        <v>201552K011</v>
      </c>
      <c r="B9614" t="str">
        <f>'Base Calificada'!U9615</f>
        <v>Social</v>
      </c>
    </row>
    <row r="9615" spans="1:2" x14ac:dyDescent="0.25">
      <c r="A9615" t="str">
        <f>'Base Calificada'!A9616&amp;'Base Calificada'!D9616</f>
        <v>201552K012</v>
      </c>
      <c r="B9615" t="str">
        <f>'Base Calificada'!U9616</f>
        <v>Social</v>
      </c>
    </row>
    <row r="9616" spans="1:2" x14ac:dyDescent="0.25">
      <c r="A9616" t="str">
        <f>'Base Calificada'!A9617&amp;'Base Calificada'!D9617</f>
        <v>201552K014</v>
      </c>
      <c r="B9616" t="str">
        <f>'Base Calificada'!U9617</f>
        <v>Social</v>
      </c>
    </row>
    <row r="9617" spans="1:2" x14ac:dyDescent="0.25">
      <c r="A9617" t="str">
        <f>'Base Calificada'!A9618&amp;'Base Calificada'!D9618</f>
        <v>201552K024</v>
      </c>
      <c r="B9617" t="str">
        <f>'Base Calificada'!U9618</f>
        <v>No social</v>
      </c>
    </row>
    <row r="9618" spans="1:2" x14ac:dyDescent="0.25">
      <c r="A9618" t="str">
        <f>'Base Calificada'!A9619&amp;'Base Calificada'!D9619</f>
        <v>201552K025</v>
      </c>
      <c r="B9618" t="str">
        <f>'Base Calificada'!U9619</f>
        <v>No social</v>
      </c>
    </row>
    <row r="9619" spans="1:2" x14ac:dyDescent="0.25">
      <c r="A9619" t="str">
        <f>'Base Calificada'!A9620&amp;'Base Calificada'!D9620</f>
        <v>201552K026</v>
      </c>
      <c r="B9619" t="str">
        <f>'Base Calificada'!U9620</f>
        <v>No social</v>
      </c>
    </row>
    <row r="9620" spans="1:2" x14ac:dyDescent="0.25">
      <c r="A9620" t="str">
        <f>'Base Calificada'!A9621&amp;'Base Calificada'!D9621</f>
        <v>201552K027</v>
      </c>
      <c r="B9620" t="str">
        <f>'Base Calificada'!U9621</f>
        <v>Social</v>
      </c>
    </row>
    <row r="9621" spans="1:2" x14ac:dyDescent="0.25">
      <c r="A9621" t="str">
        <f>'Base Calificada'!A9622&amp;'Base Calificada'!D9622</f>
        <v>201552K028</v>
      </c>
      <c r="B9621" t="str">
        <f>'Base Calificada'!U9622</f>
        <v>Social</v>
      </c>
    </row>
    <row r="9622" spans="1:2" x14ac:dyDescent="0.25">
      <c r="A9622" t="str">
        <f>'Base Calificada'!A9623&amp;'Base Calificada'!D9623</f>
        <v>201552K029</v>
      </c>
      <c r="B9622" t="str">
        <f>'Base Calificada'!U9623</f>
        <v>Social</v>
      </c>
    </row>
    <row r="9623" spans="1:2" x14ac:dyDescent="0.25">
      <c r="A9623" t="str">
        <f>'Base Calificada'!A9624&amp;'Base Calificada'!D9624</f>
        <v>201552K036</v>
      </c>
      <c r="B9623" t="str">
        <f>'Base Calificada'!U9624</f>
        <v>No social</v>
      </c>
    </row>
    <row r="9624" spans="1:2" x14ac:dyDescent="0.25">
      <c r="A9624" t="str">
        <f>'Base Calificada'!A9625&amp;'Base Calificada'!D9625</f>
        <v>201552K043</v>
      </c>
      <c r="B9624" t="str">
        <f>'Base Calificada'!U9625</f>
        <v>No social</v>
      </c>
    </row>
    <row r="9625" spans="1:2" x14ac:dyDescent="0.25">
      <c r="A9625" t="str">
        <f>'Base Calificada'!A9626&amp;'Base Calificada'!D9626</f>
        <v>201552M001</v>
      </c>
      <c r="B9625" t="str">
        <f>'Base Calificada'!U9626</f>
        <v>No social</v>
      </c>
    </row>
    <row r="9626" spans="1:2" x14ac:dyDescent="0.25">
      <c r="A9626" t="str">
        <f>'Base Calificada'!A9627&amp;'Base Calificada'!D9627</f>
        <v>201552O001</v>
      </c>
      <c r="B9626" t="str">
        <f>'Base Calificada'!U9627</f>
        <v>No social</v>
      </c>
    </row>
    <row r="9627" spans="1:2" x14ac:dyDescent="0.25">
      <c r="A9627" t="str">
        <f>'Base Calificada'!A9628&amp;'Base Calificada'!D9628</f>
        <v>201552R005</v>
      </c>
      <c r="B9627" t="str">
        <f>'Base Calificada'!U9628</f>
        <v>No social</v>
      </c>
    </row>
    <row r="9628" spans="1:2" x14ac:dyDescent="0.25">
      <c r="A9628" t="str">
        <f>'Base Calificada'!A9629&amp;'Base Calificada'!D9629</f>
        <v>201552W001</v>
      </c>
      <c r="B9628" t="str">
        <f>'Base Calificada'!U9629</f>
        <v>No social</v>
      </c>
    </row>
    <row r="9629" spans="1:2" x14ac:dyDescent="0.25">
      <c r="A9629" t="str">
        <f>'Base Calificada'!A9630&amp;'Base Calificada'!D9630</f>
        <v>201553E555</v>
      </c>
      <c r="B9629" t="str">
        <f>'Base Calificada'!U9630</f>
        <v>No social</v>
      </c>
    </row>
    <row r="9630" spans="1:2" x14ac:dyDescent="0.25">
      <c r="A9630" t="str">
        <f>'Base Calificada'!A9631&amp;'Base Calificada'!D9631</f>
        <v>201553E561</v>
      </c>
      <c r="B9630" t="str">
        <f>'Base Calificada'!U9631</f>
        <v>No social</v>
      </c>
    </row>
    <row r="9631" spans="1:2" x14ac:dyDescent="0.25">
      <c r="A9631" t="str">
        <f>'Base Calificada'!A9632&amp;'Base Calificada'!D9632</f>
        <v>201553E562</v>
      </c>
      <c r="B9631" t="str">
        <f>'Base Calificada'!U9632</f>
        <v>No social</v>
      </c>
    </row>
    <row r="9632" spans="1:2" x14ac:dyDescent="0.25">
      <c r="A9632" t="str">
        <f>'Base Calificada'!A9633&amp;'Base Calificada'!D9633</f>
        <v>201553E563</v>
      </c>
      <c r="B9632" t="str">
        <f>'Base Calificada'!U9633</f>
        <v>No social</v>
      </c>
    </row>
    <row r="9633" spans="1:2" x14ac:dyDescent="0.25">
      <c r="A9633" t="str">
        <f>'Base Calificada'!A9634&amp;'Base Calificada'!D9634</f>
        <v>201553E567</v>
      </c>
      <c r="B9633" t="str">
        <f>'Base Calificada'!U9634</f>
        <v>No social</v>
      </c>
    </row>
    <row r="9634" spans="1:2" x14ac:dyDescent="0.25">
      <c r="A9634" t="str">
        <f>'Base Calificada'!A9635&amp;'Base Calificada'!D9635</f>
        <v>201553E568</v>
      </c>
      <c r="B9634" t="str">
        <f>'Base Calificada'!U9635</f>
        <v>No social</v>
      </c>
    </row>
    <row r="9635" spans="1:2" x14ac:dyDescent="0.25">
      <c r="A9635" t="str">
        <f>'Base Calificada'!A9636&amp;'Base Calificada'!D9636</f>
        <v>201553E570</v>
      </c>
      <c r="B9635" t="str">
        <f>'Base Calificada'!U9636</f>
        <v>No social</v>
      </c>
    </row>
    <row r="9636" spans="1:2" x14ac:dyDescent="0.25">
      <c r="A9636" t="str">
        <f>'Base Calificada'!A9637&amp;'Base Calificada'!D9637</f>
        <v>201553E578</v>
      </c>
      <c r="B9636" t="str">
        <f>'Base Calificada'!U9637</f>
        <v>No social</v>
      </c>
    </row>
    <row r="9637" spans="1:2" x14ac:dyDescent="0.25">
      <c r="A9637" t="str">
        <f>'Base Calificada'!A9638&amp;'Base Calificada'!D9638</f>
        <v>201553F571</v>
      </c>
      <c r="B9637" t="str">
        <f>'Base Calificada'!U9638</f>
        <v>Social</v>
      </c>
    </row>
    <row r="9638" spans="1:2" x14ac:dyDescent="0.25">
      <c r="A9638" t="str">
        <f>'Base Calificada'!A9639&amp;'Base Calificada'!D9639</f>
        <v>201553J001</v>
      </c>
      <c r="B9638" t="str">
        <f>'Base Calificada'!U9639</f>
        <v>Social</v>
      </c>
    </row>
    <row r="9639" spans="1:2" x14ac:dyDescent="0.25">
      <c r="A9639" t="str">
        <f>'Base Calificada'!A9640&amp;'Base Calificada'!D9640</f>
        <v>201553K001</v>
      </c>
      <c r="B9639" t="str">
        <f>'Base Calificada'!U9640</f>
        <v>No social</v>
      </c>
    </row>
    <row r="9640" spans="1:2" x14ac:dyDescent="0.25">
      <c r="A9640" t="str">
        <f>'Base Calificada'!A9641&amp;'Base Calificada'!D9641</f>
        <v>201553K014</v>
      </c>
      <c r="B9640" t="str">
        <f>'Base Calificada'!U9641</f>
        <v>Social</v>
      </c>
    </row>
    <row r="9641" spans="1:2" x14ac:dyDescent="0.25">
      <c r="A9641" t="str">
        <f>'Base Calificada'!A9642&amp;'Base Calificada'!D9642</f>
        <v>201553K024</v>
      </c>
      <c r="B9641" t="str">
        <f>'Base Calificada'!U9642</f>
        <v>No social</v>
      </c>
    </row>
    <row r="9642" spans="1:2" x14ac:dyDescent="0.25">
      <c r="A9642" t="str">
        <f>'Base Calificada'!A9643&amp;'Base Calificada'!D9643</f>
        <v>201553K025</v>
      </c>
      <c r="B9642" t="str">
        <f>'Base Calificada'!U9643</f>
        <v>No social</v>
      </c>
    </row>
    <row r="9643" spans="1:2" x14ac:dyDescent="0.25">
      <c r="A9643" t="str">
        <f>'Base Calificada'!A9644&amp;'Base Calificada'!D9644</f>
        <v>201553K026</v>
      </c>
      <c r="B9643" t="str">
        <f>'Base Calificada'!U9644</f>
        <v>No social</v>
      </c>
    </row>
    <row r="9644" spans="1:2" x14ac:dyDescent="0.25">
      <c r="A9644" t="str">
        <f>'Base Calificada'!A9645&amp;'Base Calificada'!D9645</f>
        <v>201553K027</v>
      </c>
      <c r="B9644" t="str">
        <f>'Base Calificada'!U9645</f>
        <v>No social</v>
      </c>
    </row>
    <row r="9645" spans="1:2" x14ac:dyDescent="0.25">
      <c r="A9645" t="str">
        <f>'Base Calificada'!A9646&amp;'Base Calificada'!D9646</f>
        <v>201553K028</v>
      </c>
      <c r="B9645" t="str">
        <f>'Base Calificada'!U9646</f>
        <v>No social</v>
      </c>
    </row>
    <row r="9646" spans="1:2" x14ac:dyDescent="0.25">
      <c r="A9646" t="str">
        <f>'Base Calificada'!A9647&amp;'Base Calificada'!D9647</f>
        <v>201553K029</v>
      </c>
      <c r="B9646" t="str">
        <f>'Base Calificada'!U9647</f>
        <v>No social</v>
      </c>
    </row>
    <row r="9647" spans="1:2" x14ac:dyDescent="0.25">
      <c r="A9647" t="str">
        <f>'Base Calificada'!A9648&amp;'Base Calificada'!D9648</f>
        <v>201553K044</v>
      </c>
      <c r="B9647" t="str">
        <f>'Base Calificada'!U9648</f>
        <v>No social</v>
      </c>
    </row>
    <row r="9648" spans="1:2" x14ac:dyDescent="0.25">
      <c r="A9648" t="str">
        <f>'Base Calificada'!A9649&amp;'Base Calificada'!D9649</f>
        <v>201553M001</v>
      </c>
      <c r="B9648" t="str">
        <f>'Base Calificada'!U9649</f>
        <v>No social</v>
      </c>
    </row>
    <row r="9649" spans="1:2" x14ac:dyDescent="0.25">
      <c r="A9649" t="str">
        <f>'Base Calificada'!A9650&amp;'Base Calificada'!D9650</f>
        <v>201553O001</v>
      </c>
      <c r="B9649" t="str">
        <f>'Base Calificada'!U9650</f>
        <v>No social</v>
      </c>
    </row>
    <row r="9650" spans="1:2" x14ac:dyDescent="0.25">
      <c r="A9650" t="str">
        <f>'Base Calificada'!A9651&amp;'Base Calificada'!D9651</f>
        <v>201553P552</v>
      </c>
      <c r="B9650" t="str">
        <f>'Base Calificada'!U9651</f>
        <v>No social</v>
      </c>
    </row>
    <row r="9651" spans="1:2" x14ac:dyDescent="0.25">
      <c r="A9651" t="str">
        <f>'Base Calificada'!A9652&amp;'Base Calificada'!D9652</f>
        <v>201553P553</v>
      </c>
      <c r="B9651" t="str">
        <f>'Base Calificada'!U9652</f>
        <v>No social</v>
      </c>
    </row>
    <row r="9652" spans="1:2" x14ac:dyDescent="0.25">
      <c r="A9652" t="str">
        <f>'Base Calificada'!A9653&amp;'Base Calificada'!D9653</f>
        <v>201553R582</v>
      </c>
      <c r="B9652" t="str">
        <f>'Base Calificada'!U9653</f>
        <v>No social</v>
      </c>
    </row>
    <row r="9653" spans="1:2" x14ac:dyDescent="0.25">
      <c r="A9653" t="str">
        <f>'Base Calificada'!A9654&amp;'Base Calificada'!D9654</f>
        <v>201553R584</v>
      </c>
      <c r="B9653" t="str">
        <f>'Base Calificada'!U9654</f>
        <v>No social</v>
      </c>
    </row>
    <row r="9654" spans="1:2" x14ac:dyDescent="0.25">
      <c r="A9654" t="str">
        <f>'Base Calificada'!A9655&amp;'Base Calificada'!D9655</f>
        <v>201553R585</v>
      </c>
      <c r="B9654" t="str">
        <f>'Base Calificada'!U9655</f>
        <v>No social</v>
      </c>
    </row>
    <row r="9655" spans="1:2" x14ac:dyDescent="0.25">
      <c r="A9655" t="str">
        <f>'Base Calificada'!A9656&amp;'Base Calificada'!D9656</f>
        <v>201553W001</v>
      </c>
      <c r="B9655" t="str">
        <f>'Base Calificada'!U9656</f>
        <v>No social</v>
      </c>
    </row>
    <row r="9656" spans="1:2" x14ac:dyDescent="0.25">
      <c r="A9656" t="str">
        <f>'Base Calificada'!A9657&amp;'Base Calificada'!D9657</f>
        <v>20161K026</v>
      </c>
      <c r="B9656" t="str">
        <f>'Base Calificada'!U9657</f>
        <v>No social</v>
      </c>
    </row>
    <row r="9657" spans="1:2" x14ac:dyDescent="0.25">
      <c r="A9657" t="str">
        <f>'Base Calificada'!A9658&amp;'Base Calificada'!D9658</f>
        <v>20161K027</v>
      </c>
      <c r="B9657" t="str">
        <f>'Base Calificada'!U9658</f>
        <v>No social</v>
      </c>
    </row>
    <row r="9658" spans="1:2" x14ac:dyDescent="0.25">
      <c r="A9658" t="str">
        <f>'Base Calificada'!A9659&amp;'Base Calificada'!D9659</f>
        <v>20161R001</v>
      </c>
      <c r="B9658" t="str">
        <f>'Base Calificada'!U9659</f>
        <v>No social</v>
      </c>
    </row>
    <row r="9659" spans="1:2" x14ac:dyDescent="0.25">
      <c r="A9659" t="str">
        <f>'Base Calificada'!A9660&amp;'Base Calificada'!D9660</f>
        <v>20161R002</v>
      </c>
      <c r="B9659" t="str">
        <f>'Base Calificada'!U9660</f>
        <v>No social</v>
      </c>
    </row>
    <row r="9660" spans="1:2" x14ac:dyDescent="0.25">
      <c r="A9660" t="str">
        <f>'Base Calificada'!A9661&amp;'Base Calificada'!D9661</f>
        <v>20162M001</v>
      </c>
      <c r="B9660" t="str">
        <f>'Base Calificada'!U9661</f>
        <v>No social</v>
      </c>
    </row>
    <row r="9661" spans="1:2" x14ac:dyDescent="0.25">
      <c r="A9661" t="str">
        <f>'Base Calificada'!A9662&amp;'Base Calificada'!D9662</f>
        <v>20162O001</v>
      </c>
      <c r="B9661" t="str">
        <f>'Base Calificada'!U9662</f>
        <v>No social</v>
      </c>
    </row>
    <row r="9662" spans="1:2" x14ac:dyDescent="0.25">
      <c r="A9662" t="str">
        <f>'Base Calificada'!A9663&amp;'Base Calificada'!D9663</f>
        <v>20162P001</v>
      </c>
      <c r="B9662" t="str">
        <f>'Base Calificada'!U9663</f>
        <v>No social</v>
      </c>
    </row>
    <row r="9663" spans="1:2" x14ac:dyDescent="0.25">
      <c r="A9663" t="str">
        <f>'Base Calificada'!A9664&amp;'Base Calificada'!D9664</f>
        <v>20162P002</v>
      </c>
      <c r="B9663" t="str">
        <f>'Base Calificada'!U9664</f>
        <v>No social</v>
      </c>
    </row>
    <row r="9664" spans="1:2" x14ac:dyDescent="0.25">
      <c r="A9664" t="str">
        <f>'Base Calificada'!A9665&amp;'Base Calificada'!D9665</f>
        <v>20162P003</v>
      </c>
      <c r="B9664" t="str">
        <f>'Base Calificada'!U9665</f>
        <v>Social</v>
      </c>
    </row>
    <row r="9665" spans="1:2" x14ac:dyDescent="0.25">
      <c r="A9665" t="str">
        <f>'Base Calificada'!A9666&amp;'Base Calificada'!D9666</f>
        <v>20162P004</v>
      </c>
      <c r="B9665" t="str">
        <f>'Base Calificada'!U9666</f>
        <v>No social</v>
      </c>
    </row>
    <row r="9666" spans="1:2" x14ac:dyDescent="0.25">
      <c r="A9666" t="str">
        <f>'Base Calificada'!A9667&amp;'Base Calificada'!D9667</f>
        <v>20163R001</v>
      </c>
      <c r="B9666" t="str">
        <f>'Base Calificada'!U9667</f>
        <v>No social</v>
      </c>
    </row>
    <row r="9667" spans="1:2" x14ac:dyDescent="0.25">
      <c r="A9667" t="str">
        <f>'Base Calificada'!A9668&amp;'Base Calificada'!D9668</f>
        <v>20164E001</v>
      </c>
      <c r="B9667" t="str">
        <f>'Base Calificada'!U9668</f>
        <v>No social</v>
      </c>
    </row>
    <row r="9668" spans="1:2" x14ac:dyDescent="0.25">
      <c r="A9668" t="str">
        <f>'Base Calificada'!A9669&amp;'Base Calificada'!D9669</f>
        <v>20164E002</v>
      </c>
      <c r="B9668" t="str">
        <f>'Base Calificada'!U9669</f>
        <v>No social</v>
      </c>
    </row>
    <row r="9669" spans="1:2" x14ac:dyDescent="0.25">
      <c r="A9669" t="str">
        <f>'Base Calificada'!A9670&amp;'Base Calificada'!D9670</f>
        <v>20164E004</v>
      </c>
      <c r="B9669" t="str">
        <f>'Base Calificada'!U9670</f>
        <v>No social</v>
      </c>
    </row>
    <row r="9670" spans="1:2" x14ac:dyDescent="0.25">
      <c r="A9670" t="str">
        <f>'Base Calificada'!A9671&amp;'Base Calificada'!D9671</f>
        <v>20164E006</v>
      </c>
      <c r="B9670" t="str">
        <f>'Base Calificada'!U9671</f>
        <v>Social</v>
      </c>
    </row>
    <row r="9671" spans="1:2" x14ac:dyDescent="0.25">
      <c r="A9671" t="str">
        <f>'Base Calificada'!A9672&amp;'Base Calificada'!D9672</f>
        <v>20164E008</v>
      </c>
      <c r="B9671" t="str">
        <f>'Base Calificada'!U9672</f>
        <v>Social</v>
      </c>
    </row>
    <row r="9672" spans="1:2" x14ac:dyDescent="0.25">
      <c r="A9672" t="str">
        <f>'Base Calificada'!A9673&amp;'Base Calificada'!D9673</f>
        <v>20164E010</v>
      </c>
      <c r="B9672" t="str">
        <f>'Base Calificada'!U9673</f>
        <v>Social</v>
      </c>
    </row>
    <row r="9673" spans="1:2" x14ac:dyDescent="0.25">
      <c r="A9673" t="str">
        <f>'Base Calificada'!A9674&amp;'Base Calificada'!D9674</f>
        <v>20164E012</v>
      </c>
      <c r="B9673" t="str">
        <f>'Base Calificada'!U9674</f>
        <v>No social</v>
      </c>
    </row>
    <row r="9674" spans="1:2" x14ac:dyDescent="0.25">
      <c r="A9674" t="str">
        <f>'Base Calificada'!A9675&amp;'Base Calificada'!D9675</f>
        <v>20164E015</v>
      </c>
      <c r="B9674" t="str">
        <f>'Base Calificada'!U9675</f>
        <v>Social</v>
      </c>
    </row>
    <row r="9675" spans="1:2" x14ac:dyDescent="0.25">
      <c r="A9675" t="str">
        <f>'Base Calificada'!A9676&amp;'Base Calificada'!D9676</f>
        <v>20164E901</v>
      </c>
      <c r="B9675" t="str">
        <f>'Base Calificada'!U9676</f>
        <v>No social</v>
      </c>
    </row>
    <row r="9676" spans="1:2" x14ac:dyDescent="0.25">
      <c r="A9676" t="str">
        <f>'Base Calificada'!A9677&amp;'Base Calificada'!D9677</f>
        <v>20164E903</v>
      </c>
      <c r="B9676" t="str">
        <f>'Base Calificada'!U9677</f>
        <v>No social</v>
      </c>
    </row>
    <row r="9677" spans="1:2" x14ac:dyDescent="0.25">
      <c r="A9677" t="str">
        <f>'Base Calificada'!A9678&amp;'Base Calificada'!D9678</f>
        <v>20164E904</v>
      </c>
      <c r="B9677" t="str">
        <f>'Base Calificada'!U9678</f>
        <v>No social</v>
      </c>
    </row>
    <row r="9678" spans="1:2" x14ac:dyDescent="0.25">
      <c r="A9678" t="str">
        <f>'Base Calificada'!A9679&amp;'Base Calificada'!D9679</f>
        <v>20164E905</v>
      </c>
      <c r="B9678" t="str">
        <f>'Base Calificada'!U9679</f>
        <v>No social</v>
      </c>
    </row>
    <row r="9679" spans="1:2" x14ac:dyDescent="0.25">
      <c r="A9679" t="str">
        <f>'Base Calificada'!A9680&amp;'Base Calificada'!D9680</f>
        <v>20164K015</v>
      </c>
      <c r="B9679" t="str">
        <f>'Base Calificada'!U9680</f>
        <v>Social</v>
      </c>
    </row>
    <row r="9680" spans="1:2" x14ac:dyDescent="0.25">
      <c r="A9680" t="str">
        <f>'Base Calificada'!A9681&amp;'Base Calificada'!D9681</f>
        <v>20164K023</v>
      </c>
      <c r="B9680" t="str">
        <f>'Base Calificada'!U9681</f>
        <v>No social</v>
      </c>
    </row>
    <row r="9681" spans="1:2" x14ac:dyDescent="0.25">
      <c r="A9681" t="str">
        <f>'Base Calificada'!A9682&amp;'Base Calificada'!D9682</f>
        <v>20164K027</v>
      </c>
      <c r="B9681" t="str">
        <f>'Base Calificada'!U9682</f>
        <v>Social</v>
      </c>
    </row>
    <row r="9682" spans="1:2" x14ac:dyDescent="0.25">
      <c r="A9682" t="str">
        <f>'Base Calificada'!A9683&amp;'Base Calificada'!D9683</f>
        <v>20164K028</v>
      </c>
      <c r="B9682" t="str">
        <f>'Base Calificada'!U9683</f>
        <v>No social</v>
      </c>
    </row>
    <row r="9683" spans="1:2" x14ac:dyDescent="0.25">
      <c r="A9683" t="str">
        <f>'Base Calificada'!A9684&amp;'Base Calificada'!D9684</f>
        <v>20164M001</v>
      </c>
      <c r="B9683" t="str">
        <f>'Base Calificada'!U9684</f>
        <v>No social</v>
      </c>
    </row>
    <row r="9684" spans="1:2" x14ac:dyDescent="0.25">
      <c r="A9684" t="str">
        <f>'Base Calificada'!A9685&amp;'Base Calificada'!D9685</f>
        <v>20164N001</v>
      </c>
      <c r="B9684" t="str">
        <f>'Base Calificada'!U9685</f>
        <v>No social</v>
      </c>
    </row>
    <row r="9685" spans="1:2" x14ac:dyDescent="0.25">
      <c r="A9685" t="str">
        <f>'Base Calificada'!A9686&amp;'Base Calificada'!D9686</f>
        <v>20164O001</v>
      </c>
      <c r="B9685" t="str">
        <f>'Base Calificada'!U9686</f>
        <v>No social</v>
      </c>
    </row>
    <row r="9686" spans="1:2" x14ac:dyDescent="0.25">
      <c r="A9686" t="str">
        <f>'Base Calificada'!A9687&amp;'Base Calificada'!D9687</f>
        <v>20164P001</v>
      </c>
      <c r="B9686" t="str">
        <f>'Base Calificada'!U9687</f>
        <v>Social</v>
      </c>
    </row>
    <row r="9687" spans="1:2" x14ac:dyDescent="0.25">
      <c r="A9687" t="str">
        <f>'Base Calificada'!A9688&amp;'Base Calificada'!D9688</f>
        <v>20164P005</v>
      </c>
      <c r="B9687" t="str">
        <f>'Base Calificada'!U9688</f>
        <v>No social</v>
      </c>
    </row>
    <row r="9688" spans="1:2" x14ac:dyDescent="0.25">
      <c r="A9688" t="str">
        <f>'Base Calificada'!A9689&amp;'Base Calificada'!D9689</f>
        <v>20164P006</v>
      </c>
      <c r="B9688" t="str">
        <f>'Base Calificada'!U9689</f>
        <v>Social</v>
      </c>
    </row>
    <row r="9689" spans="1:2" x14ac:dyDescent="0.25">
      <c r="A9689" t="str">
        <f>'Base Calificada'!A9690&amp;'Base Calificada'!D9690</f>
        <v>20164P009</v>
      </c>
      <c r="B9689" t="str">
        <f>'Base Calificada'!U9690</f>
        <v>No social</v>
      </c>
    </row>
    <row r="9690" spans="1:2" x14ac:dyDescent="0.25">
      <c r="A9690" t="str">
        <f>'Base Calificada'!A9691&amp;'Base Calificada'!D9691</f>
        <v>20164P010</v>
      </c>
      <c r="B9690" t="str">
        <f>'Base Calificada'!U9691</f>
        <v>No social</v>
      </c>
    </row>
    <row r="9691" spans="1:2" x14ac:dyDescent="0.25">
      <c r="A9691" t="str">
        <f>'Base Calificada'!A9692&amp;'Base Calificada'!D9692</f>
        <v>20164P014</v>
      </c>
      <c r="B9691" t="str">
        <f>'Base Calificada'!U9692</f>
        <v>No social</v>
      </c>
    </row>
    <row r="9692" spans="1:2" x14ac:dyDescent="0.25">
      <c r="A9692" t="str">
        <f>'Base Calificada'!A9693&amp;'Base Calificada'!D9693</f>
        <v>20164P016</v>
      </c>
      <c r="B9692" t="str">
        <f>'Base Calificada'!U9693</f>
        <v>No social</v>
      </c>
    </row>
    <row r="9693" spans="1:2" x14ac:dyDescent="0.25">
      <c r="A9693" t="str">
        <f>'Base Calificada'!A9694&amp;'Base Calificada'!D9694</f>
        <v>20164P018</v>
      </c>
      <c r="B9693" t="str">
        <f>'Base Calificada'!U9694</f>
        <v>No social</v>
      </c>
    </row>
    <row r="9694" spans="1:2" x14ac:dyDescent="0.25">
      <c r="A9694" t="str">
        <f>'Base Calificada'!A9695&amp;'Base Calificada'!D9695</f>
        <v>20164P021</v>
      </c>
      <c r="B9694" t="str">
        <f>'Base Calificada'!U9695</f>
        <v>No social</v>
      </c>
    </row>
    <row r="9695" spans="1:2" x14ac:dyDescent="0.25">
      <c r="A9695" t="str">
        <f>'Base Calificada'!A9696&amp;'Base Calificada'!D9696</f>
        <v>20164P022</v>
      </c>
      <c r="B9695" t="str">
        <f>'Base Calificada'!U9696</f>
        <v>Social</v>
      </c>
    </row>
    <row r="9696" spans="1:2" x14ac:dyDescent="0.25">
      <c r="A9696" t="str">
        <f>'Base Calificada'!A9697&amp;'Base Calificada'!D9697</f>
        <v>20164P023</v>
      </c>
      <c r="B9696" t="str">
        <f>'Base Calificada'!U9697</f>
        <v>Social</v>
      </c>
    </row>
    <row r="9697" spans="1:2" x14ac:dyDescent="0.25">
      <c r="A9697" t="str">
        <f>'Base Calificada'!A9698&amp;'Base Calificada'!D9698</f>
        <v>20164P024</v>
      </c>
      <c r="B9697" t="str">
        <f>'Base Calificada'!U9698</f>
        <v>Social</v>
      </c>
    </row>
    <row r="9698" spans="1:2" x14ac:dyDescent="0.25">
      <c r="A9698" t="str">
        <f>'Base Calificada'!A9699&amp;'Base Calificada'!D9699</f>
        <v>20164P025</v>
      </c>
      <c r="B9698" t="str">
        <f>'Base Calificada'!U9699</f>
        <v>Social</v>
      </c>
    </row>
    <row r="9699" spans="1:2" x14ac:dyDescent="0.25">
      <c r="A9699" t="str">
        <f>'Base Calificada'!A9700&amp;'Base Calificada'!D9700</f>
        <v>20164R903</v>
      </c>
      <c r="B9699" t="str">
        <f>'Base Calificada'!U9700</f>
        <v>No social</v>
      </c>
    </row>
    <row r="9700" spans="1:2" x14ac:dyDescent="0.25">
      <c r="A9700" t="str">
        <f>'Base Calificada'!A9701&amp;'Base Calificada'!D9701</f>
        <v>20164U004</v>
      </c>
      <c r="B9700" t="str">
        <f>'Base Calificada'!U9701</f>
        <v>No social</v>
      </c>
    </row>
    <row r="9701" spans="1:2" x14ac:dyDescent="0.25">
      <c r="A9701" t="str">
        <f>'Base Calificada'!A9702&amp;'Base Calificada'!D9702</f>
        <v>20164U006</v>
      </c>
      <c r="B9701" t="str">
        <f>'Base Calificada'!U9702</f>
        <v>Social</v>
      </c>
    </row>
    <row r="9702" spans="1:2" x14ac:dyDescent="0.25">
      <c r="A9702" t="str">
        <f>'Base Calificada'!A9703&amp;'Base Calificada'!D9703</f>
        <v>20164U007</v>
      </c>
      <c r="B9702" t="str">
        <f>'Base Calificada'!U9703</f>
        <v>No social</v>
      </c>
    </row>
    <row r="9703" spans="1:2" x14ac:dyDescent="0.25">
      <c r="A9703" t="str">
        <f>'Base Calificada'!A9704&amp;'Base Calificada'!D9704</f>
        <v>20165E002</v>
      </c>
      <c r="B9703" t="str">
        <f>'Base Calificada'!U9704</f>
        <v>No social</v>
      </c>
    </row>
    <row r="9704" spans="1:2" x14ac:dyDescent="0.25">
      <c r="A9704" t="str">
        <f>'Base Calificada'!A9705&amp;'Base Calificada'!D9705</f>
        <v>20165E006</v>
      </c>
      <c r="B9704" t="str">
        <f>'Base Calificada'!U9705</f>
        <v>Social</v>
      </c>
    </row>
    <row r="9705" spans="1:2" x14ac:dyDescent="0.25">
      <c r="A9705" t="str">
        <f>'Base Calificada'!A9706&amp;'Base Calificada'!D9706</f>
        <v>20165K025</v>
      </c>
      <c r="B9705" t="str">
        <f>'Base Calificada'!U9706</f>
        <v>No social</v>
      </c>
    </row>
    <row r="9706" spans="1:2" x14ac:dyDescent="0.25">
      <c r="A9706" t="str">
        <f>'Base Calificada'!A9707&amp;'Base Calificada'!D9707</f>
        <v>20165M001</v>
      </c>
      <c r="B9706" t="str">
        <f>'Base Calificada'!U9707</f>
        <v>No social</v>
      </c>
    </row>
    <row r="9707" spans="1:2" x14ac:dyDescent="0.25">
      <c r="A9707" t="str">
        <f>'Base Calificada'!A9708&amp;'Base Calificada'!D9708</f>
        <v>20165O001</v>
      </c>
      <c r="B9707" t="str">
        <f>'Base Calificada'!U9708</f>
        <v>No social</v>
      </c>
    </row>
    <row r="9708" spans="1:2" x14ac:dyDescent="0.25">
      <c r="A9708" t="str">
        <f>'Base Calificada'!A9709&amp;'Base Calificada'!D9709</f>
        <v>20165P001</v>
      </c>
      <c r="B9708" t="str">
        <f>'Base Calificada'!U9709</f>
        <v>No social</v>
      </c>
    </row>
    <row r="9709" spans="1:2" x14ac:dyDescent="0.25">
      <c r="A9709" t="str">
        <f>'Base Calificada'!A9710&amp;'Base Calificada'!D9710</f>
        <v>20165P002</v>
      </c>
      <c r="B9709" t="str">
        <f>'Base Calificada'!U9710</f>
        <v>No social</v>
      </c>
    </row>
    <row r="9710" spans="1:2" x14ac:dyDescent="0.25">
      <c r="A9710" t="str">
        <f>'Base Calificada'!A9711&amp;'Base Calificada'!D9711</f>
        <v>20165P005</v>
      </c>
      <c r="B9710" t="str">
        <f>'Base Calificada'!U9711</f>
        <v>Social</v>
      </c>
    </row>
    <row r="9711" spans="1:2" x14ac:dyDescent="0.25">
      <c r="A9711" t="str">
        <f>'Base Calificada'!A9712&amp;'Base Calificada'!D9712</f>
        <v>20166B001</v>
      </c>
      <c r="B9711" t="str">
        <f>'Base Calificada'!U9712</f>
        <v>No social</v>
      </c>
    </row>
    <row r="9712" spans="1:2" x14ac:dyDescent="0.25">
      <c r="A9712" t="str">
        <f>'Base Calificada'!A9713&amp;'Base Calificada'!D9713</f>
        <v>20166B002</v>
      </c>
      <c r="B9712" t="str">
        <f>'Base Calificada'!U9713</f>
        <v>Social</v>
      </c>
    </row>
    <row r="9713" spans="1:2" x14ac:dyDescent="0.25">
      <c r="A9713" t="str">
        <f>'Base Calificada'!A9714&amp;'Base Calificada'!D9714</f>
        <v>20166E003</v>
      </c>
      <c r="B9713" t="str">
        <f>'Base Calificada'!U9714</f>
        <v>No social</v>
      </c>
    </row>
    <row r="9714" spans="1:2" x14ac:dyDescent="0.25">
      <c r="A9714" t="str">
        <f>'Base Calificada'!A9715&amp;'Base Calificada'!D9715</f>
        <v>20166E008</v>
      </c>
      <c r="B9714" t="str">
        <f>'Base Calificada'!U9715</f>
        <v>Social</v>
      </c>
    </row>
    <row r="9715" spans="1:2" x14ac:dyDescent="0.25">
      <c r="A9715" t="str">
        <f>'Base Calificada'!A9716&amp;'Base Calificada'!D9716</f>
        <v>20166E011</v>
      </c>
      <c r="B9715" t="str">
        <f>'Base Calificada'!U9716</f>
        <v>Social</v>
      </c>
    </row>
    <row r="9716" spans="1:2" x14ac:dyDescent="0.25">
      <c r="A9716" t="str">
        <f>'Base Calificada'!A9717&amp;'Base Calificada'!D9717</f>
        <v>20166E016</v>
      </c>
      <c r="B9716" t="str">
        <f>'Base Calificada'!U9717</f>
        <v>No social</v>
      </c>
    </row>
    <row r="9717" spans="1:2" x14ac:dyDescent="0.25">
      <c r="A9717" t="str">
        <f>'Base Calificada'!A9718&amp;'Base Calificada'!D9718</f>
        <v>20166E025</v>
      </c>
      <c r="B9717" t="str">
        <f>'Base Calificada'!U9718</f>
        <v>No social</v>
      </c>
    </row>
    <row r="9718" spans="1:2" x14ac:dyDescent="0.25">
      <c r="A9718" t="str">
        <f>'Base Calificada'!A9719&amp;'Base Calificada'!D9719</f>
        <v>20166E026</v>
      </c>
      <c r="B9718" t="str">
        <f>'Base Calificada'!U9719</f>
        <v>No social</v>
      </c>
    </row>
    <row r="9719" spans="1:2" x14ac:dyDescent="0.25">
      <c r="A9719" t="str">
        <f>'Base Calificada'!A9720&amp;'Base Calificada'!D9720</f>
        <v>20166E032</v>
      </c>
      <c r="B9719" t="str">
        <f>'Base Calificada'!U9720</f>
        <v>No social</v>
      </c>
    </row>
    <row r="9720" spans="1:2" x14ac:dyDescent="0.25">
      <c r="A9720" t="str">
        <f>'Base Calificada'!A9721&amp;'Base Calificada'!D9721</f>
        <v>20166F001</v>
      </c>
      <c r="B9720" t="str">
        <f>'Base Calificada'!U9721</f>
        <v>Social</v>
      </c>
    </row>
    <row r="9721" spans="1:2" x14ac:dyDescent="0.25">
      <c r="A9721" t="str">
        <f>'Base Calificada'!A9722&amp;'Base Calificada'!D9722</f>
        <v>20166F002</v>
      </c>
      <c r="B9721" t="str">
        <f>'Base Calificada'!U9722</f>
        <v>Social</v>
      </c>
    </row>
    <row r="9722" spans="1:2" x14ac:dyDescent="0.25">
      <c r="A9722" t="str">
        <f>'Base Calificada'!A9723&amp;'Base Calificada'!D9723</f>
        <v>20166F007</v>
      </c>
      <c r="B9722" t="str">
        <f>'Base Calificada'!U9723</f>
        <v>Social</v>
      </c>
    </row>
    <row r="9723" spans="1:2" x14ac:dyDescent="0.25">
      <c r="A9723" t="str">
        <f>'Base Calificada'!A9724&amp;'Base Calificada'!D9724</f>
        <v>20166F010</v>
      </c>
      <c r="B9723" t="str">
        <f>'Base Calificada'!U9724</f>
        <v>Social</v>
      </c>
    </row>
    <row r="9724" spans="1:2" x14ac:dyDescent="0.25">
      <c r="A9724" t="str">
        <f>'Base Calificada'!A9725&amp;'Base Calificada'!D9725</f>
        <v>20166F017</v>
      </c>
      <c r="B9724" t="str">
        <f>'Base Calificada'!U9725</f>
        <v>Social</v>
      </c>
    </row>
    <row r="9725" spans="1:2" x14ac:dyDescent="0.25">
      <c r="A9725" t="str">
        <f>'Base Calificada'!A9726&amp;'Base Calificada'!D9726</f>
        <v>20166F026</v>
      </c>
      <c r="B9725" t="str">
        <f>'Base Calificada'!U9726</f>
        <v>No social</v>
      </c>
    </row>
    <row r="9726" spans="1:2" x14ac:dyDescent="0.25">
      <c r="A9726" t="str">
        <f>'Base Calificada'!A9727&amp;'Base Calificada'!D9727</f>
        <v>20166F029</v>
      </c>
      <c r="B9726" t="str">
        <f>'Base Calificada'!U9727</f>
        <v>Social</v>
      </c>
    </row>
    <row r="9727" spans="1:2" x14ac:dyDescent="0.25">
      <c r="A9727" t="str">
        <f>'Base Calificada'!A9728&amp;'Base Calificada'!D9728</f>
        <v>20166F030</v>
      </c>
      <c r="B9727" t="str">
        <f>'Base Calificada'!U9728</f>
        <v>Social</v>
      </c>
    </row>
    <row r="9728" spans="1:2" x14ac:dyDescent="0.25">
      <c r="A9728" t="str">
        <f>'Base Calificada'!A9729&amp;'Base Calificada'!D9729</f>
        <v>20166F035</v>
      </c>
      <c r="B9728" t="str">
        <f>'Base Calificada'!U9729</f>
        <v>Social</v>
      </c>
    </row>
    <row r="9729" spans="1:2" x14ac:dyDescent="0.25">
      <c r="A9729" t="str">
        <f>'Base Calificada'!A9730&amp;'Base Calificada'!D9730</f>
        <v>20166F852</v>
      </c>
      <c r="B9729" t="str">
        <f>'Base Calificada'!U9730</f>
        <v>Social</v>
      </c>
    </row>
    <row r="9730" spans="1:2" x14ac:dyDescent="0.25">
      <c r="A9730" t="str">
        <f>'Base Calificada'!A9731&amp;'Base Calificada'!D9731</f>
        <v>20166G001</v>
      </c>
      <c r="B9730" t="str">
        <f>'Base Calificada'!U9731</f>
        <v>Social</v>
      </c>
    </row>
    <row r="9731" spans="1:2" x14ac:dyDescent="0.25">
      <c r="A9731" t="str">
        <f>'Base Calificada'!A9732&amp;'Base Calificada'!D9732</f>
        <v>20166G002</v>
      </c>
      <c r="B9731" t="str">
        <f>'Base Calificada'!U9732</f>
        <v>Social</v>
      </c>
    </row>
    <row r="9732" spans="1:2" x14ac:dyDescent="0.25">
      <c r="A9732" t="str">
        <f>'Base Calificada'!A9733&amp;'Base Calificada'!D9733</f>
        <v>20166G003</v>
      </c>
      <c r="B9732" t="str">
        <f>'Base Calificada'!U9733</f>
        <v>Social</v>
      </c>
    </row>
    <row r="9733" spans="1:2" x14ac:dyDescent="0.25">
      <c r="A9733" t="str">
        <f>'Base Calificada'!A9734&amp;'Base Calificada'!D9734</f>
        <v>20166G004</v>
      </c>
      <c r="B9733" t="str">
        <f>'Base Calificada'!U9734</f>
        <v>Social</v>
      </c>
    </row>
    <row r="9734" spans="1:2" x14ac:dyDescent="0.25">
      <c r="A9734" t="str">
        <f>'Base Calificada'!A9735&amp;'Base Calificada'!D9735</f>
        <v>20166G005</v>
      </c>
      <c r="B9734" t="str">
        <f>'Base Calificada'!U9735</f>
        <v>Social</v>
      </c>
    </row>
    <row r="9735" spans="1:2" x14ac:dyDescent="0.25">
      <c r="A9735" t="str">
        <f>'Base Calificada'!A9736&amp;'Base Calificada'!D9736</f>
        <v>20166K027</v>
      </c>
      <c r="B9735" t="str">
        <f>'Base Calificada'!U9736</f>
        <v>No social</v>
      </c>
    </row>
    <row r="9736" spans="1:2" x14ac:dyDescent="0.25">
      <c r="A9736" t="str">
        <f>'Base Calificada'!A9737&amp;'Base Calificada'!D9737</f>
        <v>20166M001</v>
      </c>
      <c r="B9736" t="str">
        <f>'Base Calificada'!U9737</f>
        <v>No social</v>
      </c>
    </row>
    <row r="9737" spans="1:2" x14ac:dyDescent="0.25">
      <c r="A9737" t="str">
        <f>'Base Calificada'!A9738&amp;'Base Calificada'!D9738</f>
        <v>20166O001</v>
      </c>
      <c r="B9737" t="str">
        <f>'Base Calificada'!U9738</f>
        <v>No social</v>
      </c>
    </row>
    <row r="9738" spans="1:2" x14ac:dyDescent="0.25">
      <c r="A9738" t="str">
        <f>'Base Calificada'!A9739&amp;'Base Calificada'!D9739</f>
        <v>20166P001</v>
      </c>
      <c r="B9738" t="str">
        <f>'Base Calificada'!U9739</f>
        <v>No social</v>
      </c>
    </row>
    <row r="9739" spans="1:2" x14ac:dyDescent="0.25">
      <c r="A9739" t="str">
        <f>'Base Calificada'!A9740&amp;'Base Calificada'!D9740</f>
        <v>20166P002</v>
      </c>
      <c r="B9739" t="str">
        <f>'Base Calificada'!U9740</f>
        <v>No social</v>
      </c>
    </row>
    <row r="9740" spans="1:2" x14ac:dyDescent="0.25">
      <c r="A9740" t="str">
        <f>'Base Calificada'!A9741&amp;'Base Calificada'!D9741</f>
        <v>20166P003</v>
      </c>
      <c r="B9740" t="str">
        <f>'Base Calificada'!U9741</f>
        <v>No social</v>
      </c>
    </row>
    <row r="9741" spans="1:2" x14ac:dyDescent="0.25">
      <c r="A9741" t="str">
        <f>'Base Calificada'!A9742&amp;'Base Calificada'!D9742</f>
        <v>20166P004</v>
      </c>
      <c r="B9741" t="str">
        <f>'Base Calificada'!U9742</f>
        <v>No social</v>
      </c>
    </row>
    <row r="9742" spans="1:2" x14ac:dyDescent="0.25">
      <c r="A9742" t="str">
        <f>'Base Calificada'!A9743&amp;'Base Calificada'!D9743</f>
        <v>20166R021</v>
      </c>
      <c r="B9742" t="str">
        <f>'Base Calificada'!U9743</f>
        <v>Social</v>
      </c>
    </row>
    <row r="9743" spans="1:2" x14ac:dyDescent="0.25">
      <c r="A9743" t="str">
        <f>'Base Calificada'!A9744&amp;'Base Calificada'!D9744</f>
        <v>20166S265</v>
      </c>
      <c r="B9743" t="str">
        <f>'Base Calificada'!U9744</f>
        <v>Social</v>
      </c>
    </row>
    <row r="9744" spans="1:2" x14ac:dyDescent="0.25">
      <c r="A9744" t="str">
        <f>'Base Calificada'!A9745&amp;'Base Calificada'!D9745</f>
        <v>20166U010</v>
      </c>
      <c r="B9744" t="str">
        <f>'Base Calificada'!U9745</f>
        <v>Social</v>
      </c>
    </row>
    <row r="9745" spans="1:2" x14ac:dyDescent="0.25">
      <c r="A9745" t="str">
        <f>'Base Calificada'!A9746&amp;'Base Calificada'!D9746</f>
        <v>20167A001</v>
      </c>
      <c r="B9745" t="str">
        <f>'Base Calificada'!U9746</f>
        <v>No social</v>
      </c>
    </row>
    <row r="9746" spans="1:2" x14ac:dyDescent="0.25">
      <c r="A9746" t="str">
        <f>'Base Calificada'!A9747&amp;'Base Calificada'!D9747</f>
        <v>20167A002</v>
      </c>
      <c r="B9746" t="str">
        <f>'Base Calificada'!U9747</f>
        <v>No social</v>
      </c>
    </row>
    <row r="9747" spans="1:2" x14ac:dyDescent="0.25">
      <c r="A9747" t="str">
        <f>'Base Calificada'!A9748&amp;'Base Calificada'!D9748</f>
        <v>20167A003</v>
      </c>
      <c r="B9747" t="str">
        <f>'Base Calificada'!U9748</f>
        <v>No social</v>
      </c>
    </row>
    <row r="9748" spans="1:2" x14ac:dyDescent="0.25">
      <c r="A9748" t="str">
        <f>'Base Calificada'!A9749&amp;'Base Calificada'!D9749</f>
        <v>20167A004</v>
      </c>
      <c r="B9748" t="str">
        <f>'Base Calificada'!U9749</f>
        <v>No social</v>
      </c>
    </row>
    <row r="9749" spans="1:2" x14ac:dyDescent="0.25">
      <c r="A9749" t="str">
        <f>'Base Calificada'!A9750&amp;'Base Calificada'!D9750</f>
        <v>20167A009</v>
      </c>
      <c r="B9749" t="str">
        <f>'Base Calificada'!U9750</f>
        <v>Social</v>
      </c>
    </row>
    <row r="9750" spans="1:2" x14ac:dyDescent="0.25">
      <c r="A9750" t="str">
        <f>'Base Calificada'!A9751&amp;'Base Calificada'!D9751</f>
        <v>20167A010</v>
      </c>
      <c r="B9750" t="str">
        <f>'Base Calificada'!U9751</f>
        <v>No social</v>
      </c>
    </row>
    <row r="9751" spans="1:2" x14ac:dyDescent="0.25">
      <c r="A9751" t="str">
        <f>'Base Calificada'!A9752&amp;'Base Calificada'!D9752</f>
        <v>20167A015</v>
      </c>
      <c r="B9751" t="str">
        <f>'Base Calificada'!U9752</f>
        <v>No social</v>
      </c>
    </row>
    <row r="9752" spans="1:2" x14ac:dyDescent="0.25">
      <c r="A9752" t="str">
        <f>'Base Calificada'!A9753&amp;'Base Calificada'!D9753</f>
        <v>20167A017</v>
      </c>
      <c r="B9752" t="str">
        <f>'Base Calificada'!U9753</f>
        <v>No social</v>
      </c>
    </row>
    <row r="9753" spans="1:2" x14ac:dyDescent="0.25">
      <c r="A9753" t="str">
        <f>'Base Calificada'!A9754&amp;'Base Calificada'!D9754</f>
        <v>20167A018</v>
      </c>
      <c r="B9753" t="str">
        <f>'Base Calificada'!U9754</f>
        <v>No social</v>
      </c>
    </row>
    <row r="9754" spans="1:2" x14ac:dyDescent="0.25">
      <c r="A9754" t="str">
        <f>'Base Calificada'!A9755&amp;'Base Calificada'!D9755</f>
        <v>20167A019</v>
      </c>
      <c r="B9754" t="str">
        <f>'Base Calificada'!U9755</f>
        <v>No social</v>
      </c>
    </row>
    <row r="9755" spans="1:2" x14ac:dyDescent="0.25">
      <c r="A9755" t="str">
        <f>'Base Calificada'!A9756&amp;'Base Calificada'!D9756</f>
        <v>20167A020</v>
      </c>
      <c r="B9755" t="str">
        <f>'Base Calificada'!U9756</f>
        <v>No social</v>
      </c>
    </row>
    <row r="9756" spans="1:2" x14ac:dyDescent="0.25">
      <c r="A9756" t="str">
        <f>'Base Calificada'!A9757&amp;'Base Calificada'!D9757</f>
        <v>20167A021</v>
      </c>
      <c r="B9756" t="str">
        <f>'Base Calificada'!U9757</f>
        <v>Social</v>
      </c>
    </row>
    <row r="9757" spans="1:2" x14ac:dyDescent="0.25">
      <c r="A9757" t="str">
        <f>'Base Calificada'!A9758&amp;'Base Calificada'!D9758</f>
        <v>20167A022</v>
      </c>
      <c r="B9757" t="str">
        <f>'Base Calificada'!U9758</f>
        <v>Social</v>
      </c>
    </row>
    <row r="9758" spans="1:2" x14ac:dyDescent="0.25">
      <c r="A9758" t="str">
        <f>'Base Calificada'!A9759&amp;'Base Calificada'!D9759</f>
        <v>20167A023</v>
      </c>
      <c r="B9758" t="str">
        <f>'Base Calificada'!U9759</f>
        <v>Social</v>
      </c>
    </row>
    <row r="9759" spans="1:2" x14ac:dyDescent="0.25">
      <c r="A9759" t="str">
        <f>'Base Calificada'!A9760&amp;'Base Calificada'!D9760</f>
        <v>20167A024</v>
      </c>
      <c r="B9759" t="str">
        <f>'Base Calificada'!U9760</f>
        <v>No social</v>
      </c>
    </row>
    <row r="9760" spans="1:2" x14ac:dyDescent="0.25">
      <c r="A9760" t="str">
        <f>'Base Calificada'!A9761&amp;'Base Calificada'!D9761</f>
        <v>20167A025</v>
      </c>
      <c r="B9760" t="str">
        <f>'Base Calificada'!U9761</f>
        <v>No social</v>
      </c>
    </row>
    <row r="9761" spans="1:2" x14ac:dyDescent="0.25">
      <c r="A9761" t="str">
        <f>'Base Calificada'!A9762&amp;'Base Calificada'!D9762</f>
        <v>20167A900</v>
      </c>
      <c r="B9761" t="str">
        <f>'Base Calificada'!U9762</f>
        <v>Social</v>
      </c>
    </row>
    <row r="9762" spans="1:2" x14ac:dyDescent="0.25">
      <c r="A9762" t="str">
        <f>'Base Calificada'!A9763&amp;'Base Calificada'!D9763</f>
        <v>20167K014</v>
      </c>
      <c r="B9762" t="str">
        <f>'Base Calificada'!U9763</f>
        <v>Social</v>
      </c>
    </row>
    <row r="9763" spans="1:2" x14ac:dyDescent="0.25">
      <c r="A9763" t="str">
        <f>'Base Calificada'!A9764&amp;'Base Calificada'!D9764</f>
        <v>20167K019</v>
      </c>
      <c r="B9763" t="str">
        <f>'Base Calificada'!U9764</f>
        <v>No social</v>
      </c>
    </row>
    <row r="9764" spans="1:2" x14ac:dyDescent="0.25">
      <c r="A9764" t="str">
        <f>'Base Calificada'!A9765&amp;'Base Calificada'!D9765</f>
        <v>20167M001</v>
      </c>
      <c r="B9764" t="str">
        <f>'Base Calificada'!U9765</f>
        <v>No social</v>
      </c>
    </row>
    <row r="9765" spans="1:2" x14ac:dyDescent="0.25">
      <c r="A9765" t="str">
        <f>'Base Calificada'!A9766&amp;'Base Calificada'!D9766</f>
        <v>20167R016</v>
      </c>
      <c r="B9765" t="str">
        <f>'Base Calificada'!U9766</f>
        <v>Social</v>
      </c>
    </row>
    <row r="9766" spans="1:2" x14ac:dyDescent="0.25">
      <c r="A9766" t="str">
        <f>'Base Calificada'!A9767&amp;'Base Calificada'!D9767</f>
        <v>20167R018</v>
      </c>
      <c r="B9766" t="str">
        <f>'Base Calificada'!U9767</f>
        <v>Social</v>
      </c>
    </row>
    <row r="9767" spans="1:2" x14ac:dyDescent="0.25">
      <c r="A9767" t="str">
        <f>'Base Calificada'!A9768&amp;'Base Calificada'!D9768</f>
        <v>20168E001</v>
      </c>
      <c r="B9767" t="str">
        <f>'Base Calificada'!U9768</f>
        <v>Social</v>
      </c>
    </row>
    <row r="9768" spans="1:2" x14ac:dyDescent="0.25">
      <c r="A9768" t="str">
        <f>'Base Calificada'!A9769&amp;'Base Calificada'!D9769</f>
        <v>20168E003</v>
      </c>
      <c r="B9768" t="str">
        <f>'Base Calificada'!U9769</f>
        <v>Social</v>
      </c>
    </row>
    <row r="9769" spans="1:2" x14ac:dyDescent="0.25">
      <c r="A9769" t="str">
        <f>'Base Calificada'!A9770&amp;'Base Calificada'!D9770</f>
        <v>20168E006</v>
      </c>
      <c r="B9769" t="str">
        <f>'Base Calificada'!U9770</f>
        <v>Social</v>
      </c>
    </row>
    <row r="9770" spans="1:2" x14ac:dyDescent="0.25">
      <c r="A9770" t="str">
        <f>'Base Calificada'!A9771&amp;'Base Calificada'!D9771</f>
        <v>20168G001</v>
      </c>
      <c r="B9770" t="str">
        <f>'Base Calificada'!U9771</f>
        <v>Social</v>
      </c>
    </row>
    <row r="9771" spans="1:2" x14ac:dyDescent="0.25">
      <c r="A9771" t="str">
        <f>'Base Calificada'!A9772&amp;'Base Calificada'!D9772</f>
        <v>20168K009</v>
      </c>
      <c r="B9771" t="str">
        <f>'Base Calificada'!U9772</f>
        <v>Social</v>
      </c>
    </row>
    <row r="9772" spans="1:2" x14ac:dyDescent="0.25">
      <c r="A9772" t="str">
        <f>'Base Calificada'!A9773&amp;'Base Calificada'!D9773</f>
        <v>20168K024</v>
      </c>
      <c r="B9772" t="str">
        <f>'Base Calificada'!U9773</f>
        <v>Social</v>
      </c>
    </row>
    <row r="9773" spans="1:2" x14ac:dyDescent="0.25">
      <c r="A9773" t="str">
        <f>'Base Calificada'!A9774&amp;'Base Calificada'!D9774</f>
        <v>20168K027</v>
      </c>
      <c r="B9773" t="str">
        <f>'Base Calificada'!U9774</f>
        <v>Social</v>
      </c>
    </row>
    <row r="9774" spans="1:2" x14ac:dyDescent="0.25">
      <c r="A9774" t="str">
        <f>'Base Calificada'!A9775&amp;'Base Calificada'!D9775</f>
        <v>20168K028</v>
      </c>
      <c r="B9774" t="str">
        <f>'Base Calificada'!U9775</f>
        <v>Social</v>
      </c>
    </row>
    <row r="9775" spans="1:2" x14ac:dyDescent="0.25">
      <c r="A9775" t="str">
        <f>'Base Calificada'!A9776&amp;'Base Calificada'!D9776</f>
        <v>20168M001</v>
      </c>
      <c r="B9775" t="str">
        <f>'Base Calificada'!U9776</f>
        <v>Social</v>
      </c>
    </row>
    <row r="9776" spans="1:2" x14ac:dyDescent="0.25">
      <c r="A9776" t="str">
        <f>'Base Calificada'!A9777&amp;'Base Calificada'!D9777</f>
        <v>20168O001</v>
      </c>
      <c r="B9776" t="str">
        <f>'Base Calificada'!U9777</f>
        <v>No social</v>
      </c>
    </row>
    <row r="9777" spans="1:2" x14ac:dyDescent="0.25">
      <c r="A9777" t="str">
        <f>'Base Calificada'!A9778&amp;'Base Calificada'!D9778</f>
        <v>20168P001</v>
      </c>
      <c r="B9777" t="str">
        <f>'Base Calificada'!U9778</f>
        <v>Social</v>
      </c>
    </row>
    <row r="9778" spans="1:2" x14ac:dyDescent="0.25">
      <c r="A9778" t="str">
        <f>'Base Calificada'!A9779&amp;'Base Calificada'!D9779</f>
        <v>20168S240</v>
      </c>
      <c r="B9778" t="str">
        <f>'Base Calificada'!U9779</f>
        <v>Social</v>
      </c>
    </row>
    <row r="9779" spans="1:2" x14ac:dyDescent="0.25">
      <c r="A9779" t="str">
        <f>'Base Calificada'!A9780&amp;'Base Calificada'!D9780</f>
        <v>20168S257</v>
      </c>
      <c r="B9779" t="str">
        <f>'Base Calificada'!U9780</f>
        <v>Social</v>
      </c>
    </row>
    <row r="9780" spans="1:2" x14ac:dyDescent="0.25">
      <c r="A9780" t="str">
        <f>'Base Calificada'!A9781&amp;'Base Calificada'!D9781</f>
        <v>20168S258</v>
      </c>
      <c r="B9780" t="str">
        <f>'Base Calificada'!U9781</f>
        <v>Social</v>
      </c>
    </row>
    <row r="9781" spans="1:2" x14ac:dyDescent="0.25">
      <c r="A9781" t="str">
        <f>'Base Calificada'!A9782&amp;'Base Calificada'!D9782</f>
        <v>20168S259</v>
      </c>
      <c r="B9781" t="str">
        <f>'Base Calificada'!U9782</f>
        <v>Social</v>
      </c>
    </row>
    <row r="9782" spans="1:2" x14ac:dyDescent="0.25">
      <c r="A9782" t="str">
        <f>'Base Calificada'!A9783&amp;'Base Calificada'!D9783</f>
        <v>20168S260</v>
      </c>
      <c r="B9782" t="str">
        <f>'Base Calificada'!U9783</f>
        <v>Social</v>
      </c>
    </row>
    <row r="9783" spans="1:2" x14ac:dyDescent="0.25">
      <c r="A9783" t="str">
        <f>'Base Calificada'!A9784&amp;'Base Calificada'!D9784</f>
        <v>20168S261</v>
      </c>
      <c r="B9783" t="str">
        <f>'Base Calificada'!U9784</f>
        <v>Social</v>
      </c>
    </row>
    <row r="9784" spans="1:2" x14ac:dyDescent="0.25">
      <c r="A9784" t="str">
        <f>'Base Calificada'!A9785&amp;'Base Calificada'!D9785</f>
        <v>20168S262</v>
      </c>
      <c r="B9784" t="str">
        <f>'Base Calificada'!U9785</f>
        <v>Social</v>
      </c>
    </row>
    <row r="9785" spans="1:2" x14ac:dyDescent="0.25">
      <c r="A9785" t="str">
        <f>'Base Calificada'!A9786&amp;'Base Calificada'!D9786</f>
        <v>20168S263</v>
      </c>
      <c r="B9785" t="str">
        <f>'Base Calificada'!U9786</f>
        <v>Social</v>
      </c>
    </row>
    <row r="9786" spans="1:2" x14ac:dyDescent="0.25">
      <c r="A9786" t="str">
        <f>'Base Calificada'!A9787&amp;'Base Calificada'!D9787</f>
        <v>20168S266</v>
      </c>
      <c r="B9786" t="str">
        <f>'Base Calificada'!U9787</f>
        <v>Social</v>
      </c>
    </row>
    <row r="9787" spans="1:2" x14ac:dyDescent="0.25">
      <c r="A9787" t="str">
        <f>'Base Calificada'!A9788&amp;'Base Calificada'!D9788</f>
        <v>20168U002</v>
      </c>
      <c r="B9787" t="str">
        <f>'Base Calificada'!U9788</f>
        <v>Social</v>
      </c>
    </row>
    <row r="9788" spans="1:2" x14ac:dyDescent="0.25">
      <c r="A9788" t="str">
        <f>'Base Calificada'!A9789&amp;'Base Calificada'!D9789</f>
        <v>20168U004</v>
      </c>
      <c r="B9788" t="str">
        <f>'Base Calificada'!U9789</f>
        <v>Social</v>
      </c>
    </row>
    <row r="9789" spans="1:2" x14ac:dyDescent="0.25">
      <c r="A9789" t="str">
        <f>'Base Calificada'!A9790&amp;'Base Calificada'!D9790</f>
        <v>20168U009</v>
      </c>
      <c r="B9789" t="str">
        <f>'Base Calificada'!U9790</f>
        <v>Social</v>
      </c>
    </row>
    <row r="9790" spans="1:2" x14ac:dyDescent="0.25">
      <c r="A9790" t="str">
        <f>'Base Calificada'!A9791&amp;'Base Calificada'!D9791</f>
        <v>20168U013</v>
      </c>
      <c r="B9790" t="str">
        <f>'Base Calificada'!U9791</f>
        <v>Social</v>
      </c>
    </row>
    <row r="9791" spans="1:2" x14ac:dyDescent="0.25">
      <c r="A9791" t="str">
        <f>'Base Calificada'!A9792&amp;'Base Calificada'!D9792</f>
        <v>20168U017</v>
      </c>
      <c r="B9791" t="str">
        <f>'Base Calificada'!U9792</f>
        <v>Social</v>
      </c>
    </row>
    <row r="9792" spans="1:2" x14ac:dyDescent="0.25">
      <c r="A9792" t="str">
        <f>'Base Calificada'!A9793&amp;'Base Calificada'!D9793</f>
        <v>20169E004</v>
      </c>
      <c r="B9792" t="str">
        <f>'Base Calificada'!U9793</f>
        <v>Social</v>
      </c>
    </row>
    <row r="9793" spans="1:2" x14ac:dyDescent="0.25">
      <c r="A9793" t="str">
        <f>'Base Calificada'!A9794&amp;'Base Calificada'!D9794</f>
        <v>20169E007</v>
      </c>
      <c r="B9793" t="str">
        <f>'Base Calificada'!U9794</f>
        <v>Social</v>
      </c>
    </row>
    <row r="9794" spans="1:2" x14ac:dyDescent="0.25">
      <c r="A9794" t="str">
        <f>'Base Calificada'!A9795&amp;'Base Calificada'!D9795</f>
        <v>20169E008</v>
      </c>
      <c r="B9794" t="str">
        <f>'Base Calificada'!U9795</f>
        <v>Social</v>
      </c>
    </row>
    <row r="9795" spans="1:2" x14ac:dyDescent="0.25">
      <c r="A9795" t="str">
        <f>'Base Calificada'!A9796&amp;'Base Calificada'!D9796</f>
        <v>20169E009</v>
      </c>
      <c r="B9795" t="str">
        <f>'Base Calificada'!U9796</f>
        <v>Social</v>
      </c>
    </row>
    <row r="9796" spans="1:2" x14ac:dyDescent="0.25">
      <c r="A9796" t="str">
        <f>'Base Calificada'!A9797&amp;'Base Calificada'!D9797</f>
        <v>20169E010</v>
      </c>
      <c r="B9796" t="str">
        <f>'Base Calificada'!U9797</f>
        <v>Social</v>
      </c>
    </row>
    <row r="9797" spans="1:2" x14ac:dyDescent="0.25">
      <c r="A9797" t="str">
        <f>'Base Calificada'!A9798&amp;'Base Calificada'!D9798</f>
        <v>20169E012</v>
      </c>
      <c r="B9797" t="str">
        <f>'Base Calificada'!U9798</f>
        <v>Social</v>
      </c>
    </row>
    <row r="9798" spans="1:2" x14ac:dyDescent="0.25">
      <c r="A9798" t="str">
        <f>'Base Calificada'!A9799&amp;'Base Calificada'!D9799</f>
        <v>20169E013</v>
      </c>
      <c r="B9798" t="str">
        <f>'Base Calificada'!U9799</f>
        <v>No social</v>
      </c>
    </row>
    <row r="9799" spans="1:2" x14ac:dyDescent="0.25">
      <c r="A9799" t="str">
        <f>'Base Calificada'!A9800&amp;'Base Calificada'!D9800</f>
        <v>20169E015</v>
      </c>
      <c r="B9799" t="str">
        <f>'Base Calificada'!U9800</f>
        <v>Social</v>
      </c>
    </row>
    <row r="9800" spans="1:2" x14ac:dyDescent="0.25">
      <c r="A9800" t="str">
        <f>'Base Calificada'!A9801&amp;'Base Calificada'!D9801</f>
        <v>20169E022</v>
      </c>
      <c r="B9800" t="str">
        <f>'Base Calificada'!U9801</f>
        <v>Social</v>
      </c>
    </row>
    <row r="9801" spans="1:2" x14ac:dyDescent="0.25">
      <c r="A9801" t="str">
        <f>'Base Calificada'!A9802&amp;'Base Calificada'!D9802</f>
        <v>20169E025</v>
      </c>
      <c r="B9801" t="str">
        <f>'Base Calificada'!U9802</f>
        <v>Social</v>
      </c>
    </row>
    <row r="9802" spans="1:2" x14ac:dyDescent="0.25">
      <c r="A9802" t="str">
        <f>'Base Calificada'!A9803&amp;'Base Calificada'!D9803</f>
        <v>20169E029</v>
      </c>
      <c r="B9802" t="str">
        <f>'Base Calificada'!U9803</f>
        <v>Social</v>
      </c>
    </row>
    <row r="9803" spans="1:2" x14ac:dyDescent="0.25">
      <c r="A9803" t="str">
        <f>'Base Calificada'!A9804&amp;'Base Calificada'!D9804</f>
        <v>20169E030</v>
      </c>
      <c r="B9803" t="str">
        <f>'Base Calificada'!U9804</f>
        <v>Social</v>
      </c>
    </row>
    <row r="9804" spans="1:2" x14ac:dyDescent="0.25">
      <c r="A9804" t="str">
        <f>'Base Calificada'!A9805&amp;'Base Calificada'!D9805</f>
        <v>20169G001</v>
      </c>
      <c r="B9804" t="str">
        <f>'Base Calificada'!U9805</f>
        <v>Social</v>
      </c>
    </row>
    <row r="9805" spans="1:2" x14ac:dyDescent="0.25">
      <c r="A9805" t="str">
        <f>'Base Calificada'!A9806&amp;'Base Calificada'!D9806</f>
        <v>20169G002</v>
      </c>
      <c r="B9805" t="str">
        <f>'Base Calificada'!U9806</f>
        <v>Social</v>
      </c>
    </row>
    <row r="9806" spans="1:2" x14ac:dyDescent="0.25">
      <c r="A9806" t="str">
        <f>'Base Calificada'!A9807&amp;'Base Calificada'!D9807</f>
        <v>20169G003</v>
      </c>
      <c r="B9806" t="str">
        <f>'Base Calificada'!U9807</f>
        <v>Social</v>
      </c>
    </row>
    <row r="9807" spans="1:2" x14ac:dyDescent="0.25">
      <c r="A9807" t="str">
        <f>'Base Calificada'!A9808&amp;'Base Calificada'!D9808</f>
        <v>20169G008</v>
      </c>
      <c r="B9807" t="str">
        <f>'Base Calificada'!U9808</f>
        <v>No social</v>
      </c>
    </row>
    <row r="9808" spans="1:2" x14ac:dyDescent="0.25">
      <c r="A9808" t="str">
        <f>'Base Calificada'!A9809&amp;'Base Calificada'!D9809</f>
        <v>20169K003</v>
      </c>
      <c r="B9808" t="str">
        <f>'Base Calificada'!U9809</f>
        <v>Social</v>
      </c>
    </row>
    <row r="9809" spans="1:2" x14ac:dyDescent="0.25">
      <c r="A9809" t="str">
        <f>'Base Calificada'!A9810&amp;'Base Calificada'!D9810</f>
        <v>20169K004</v>
      </c>
      <c r="B9809" t="str">
        <f>'Base Calificada'!U9810</f>
        <v>Social</v>
      </c>
    </row>
    <row r="9810" spans="1:2" x14ac:dyDescent="0.25">
      <c r="A9810" t="str">
        <f>'Base Calificada'!A9811&amp;'Base Calificada'!D9811</f>
        <v>20169K005</v>
      </c>
      <c r="B9810" t="str">
        <f>'Base Calificada'!U9811</f>
        <v>Social</v>
      </c>
    </row>
    <row r="9811" spans="1:2" x14ac:dyDescent="0.25">
      <c r="A9811" t="str">
        <f>'Base Calificada'!A9812&amp;'Base Calificada'!D9812</f>
        <v>20169K010</v>
      </c>
      <c r="B9811" t="str">
        <f>'Base Calificada'!U9812</f>
        <v>Social</v>
      </c>
    </row>
    <row r="9812" spans="1:2" x14ac:dyDescent="0.25">
      <c r="A9812" t="str">
        <f>'Base Calificada'!A9813&amp;'Base Calificada'!D9813</f>
        <v>20169K027</v>
      </c>
      <c r="B9812" t="str">
        <f>'Base Calificada'!U9813</f>
        <v>Social</v>
      </c>
    </row>
    <row r="9813" spans="1:2" x14ac:dyDescent="0.25">
      <c r="A9813" t="str">
        <f>'Base Calificada'!A9814&amp;'Base Calificada'!D9814</f>
        <v>20169K028</v>
      </c>
      <c r="B9813" t="str">
        <f>'Base Calificada'!U9814</f>
        <v>Social</v>
      </c>
    </row>
    <row r="9814" spans="1:2" x14ac:dyDescent="0.25">
      <c r="A9814" t="str">
        <f>'Base Calificada'!A9815&amp;'Base Calificada'!D9815</f>
        <v>20169K031</v>
      </c>
      <c r="B9814" t="str">
        <f>'Base Calificada'!U9815</f>
        <v>Social</v>
      </c>
    </row>
    <row r="9815" spans="1:2" x14ac:dyDescent="0.25">
      <c r="A9815" t="str">
        <f>'Base Calificada'!A9816&amp;'Base Calificada'!D9816</f>
        <v>20169K032</v>
      </c>
      <c r="B9815" t="str">
        <f>'Base Calificada'!U9816</f>
        <v>Social</v>
      </c>
    </row>
    <row r="9816" spans="1:2" x14ac:dyDescent="0.25">
      <c r="A9816" t="str">
        <f>'Base Calificada'!A9817&amp;'Base Calificada'!D9817</f>
        <v>20169K033</v>
      </c>
      <c r="B9816" t="str">
        <f>'Base Calificada'!U9817</f>
        <v>Social</v>
      </c>
    </row>
    <row r="9817" spans="1:2" x14ac:dyDescent="0.25">
      <c r="A9817" t="str">
        <f>'Base Calificada'!A9818&amp;'Base Calificada'!D9818</f>
        <v>20169K036</v>
      </c>
      <c r="B9817" t="str">
        <f>'Base Calificada'!U9818</f>
        <v>Social</v>
      </c>
    </row>
    <row r="9818" spans="1:2" x14ac:dyDescent="0.25">
      <c r="A9818" t="str">
        <f>'Base Calificada'!A9819&amp;'Base Calificada'!D9819</f>
        <v>20169K037</v>
      </c>
      <c r="B9818" t="str">
        <f>'Base Calificada'!U9819</f>
        <v>Social</v>
      </c>
    </row>
    <row r="9819" spans="1:2" x14ac:dyDescent="0.25">
      <c r="A9819" t="str">
        <f>'Base Calificada'!A9820&amp;'Base Calificada'!D9820</f>
        <v>20169K039</v>
      </c>
      <c r="B9819" t="str">
        <f>'Base Calificada'!U9820</f>
        <v>Social</v>
      </c>
    </row>
    <row r="9820" spans="1:2" x14ac:dyDescent="0.25">
      <c r="A9820" t="str">
        <f>'Base Calificada'!A9821&amp;'Base Calificada'!D9821</f>
        <v>20169K040</v>
      </c>
      <c r="B9820" t="str">
        <f>'Base Calificada'!U9821</f>
        <v>Social</v>
      </c>
    </row>
    <row r="9821" spans="1:2" x14ac:dyDescent="0.25">
      <c r="A9821" t="str">
        <f>'Base Calificada'!A9822&amp;'Base Calificada'!D9822</f>
        <v>20169K041</v>
      </c>
      <c r="B9821" t="str">
        <f>'Base Calificada'!U9822</f>
        <v>Social</v>
      </c>
    </row>
    <row r="9822" spans="1:2" x14ac:dyDescent="0.25">
      <c r="A9822" t="str">
        <f>'Base Calificada'!A9823&amp;'Base Calificada'!D9823</f>
        <v>20169K045</v>
      </c>
      <c r="B9822" t="str">
        <f>'Base Calificada'!U9823</f>
        <v>Social</v>
      </c>
    </row>
    <row r="9823" spans="1:2" x14ac:dyDescent="0.25">
      <c r="A9823" t="str">
        <f>'Base Calificada'!A9824&amp;'Base Calificada'!D9824</f>
        <v>20169K048</v>
      </c>
      <c r="B9823" t="str">
        <f>'Base Calificada'!U9824</f>
        <v>No social</v>
      </c>
    </row>
    <row r="9824" spans="1:2" x14ac:dyDescent="0.25">
      <c r="A9824" t="str">
        <f>'Base Calificada'!A9825&amp;'Base Calificada'!D9825</f>
        <v>20169M001</v>
      </c>
      <c r="B9824" t="str">
        <f>'Base Calificada'!U9825</f>
        <v>No social</v>
      </c>
    </row>
    <row r="9825" spans="1:2" x14ac:dyDescent="0.25">
      <c r="A9825" t="str">
        <f>'Base Calificada'!A9826&amp;'Base Calificada'!D9826</f>
        <v>20169O001</v>
      </c>
      <c r="B9825" t="str">
        <f>'Base Calificada'!U9826</f>
        <v>No social</v>
      </c>
    </row>
    <row r="9826" spans="1:2" x14ac:dyDescent="0.25">
      <c r="A9826" t="str">
        <f>'Base Calificada'!A9827&amp;'Base Calificada'!D9827</f>
        <v>20169P001</v>
      </c>
      <c r="B9826" t="str">
        <f>'Base Calificada'!U9827</f>
        <v>Social</v>
      </c>
    </row>
    <row r="9827" spans="1:2" x14ac:dyDescent="0.25">
      <c r="A9827" t="str">
        <f>'Base Calificada'!A9828&amp;'Base Calificada'!D9828</f>
        <v>20169R024</v>
      </c>
      <c r="B9827" t="str">
        <f>'Base Calificada'!U9828</f>
        <v>Social</v>
      </c>
    </row>
    <row r="9828" spans="1:2" x14ac:dyDescent="0.25">
      <c r="A9828" t="str">
        <f>'Base Calificada'!A9829&amp;'Base Calificada'!D9829</f>
        <v>20169S071</v>
      </c>
      <c r="B9828" t="str">
        <f>'Base Calificada'!U9829</f>
        <v>Social</v>
      </c>
    </row>
    <row r="9829" spans="1:2" x14ac:dyDescent="0.25">
      <c r="A9829" t="str">
        <f>'Base Calificada'!A9830&amp;'Base Calificada'!D9830</f>
        <v>20169U001</v>
      </c>
      <c r="B9829" t="str">
        <f>'Base Calificada'!U9830</f>
        <v>Social</v>
      </c>
    </row>
    <row r="9830" spans="1:2" x14ac:dyDescent="0.25">
      <c r="A9830" t="str">
        <f>'Base Calificada'!A9831&amp;'Base Calificada'!D9831</f>
        <v>20169U002</v>
      </c>
      <c r="B9830" t="str">
        <f>'Base Calificada'!U9831</f>
        <v>Social</v>
      </c>
    </row>
    <row r="9831" spans="1:2" x14ac:dyDescent="0.25">
      <c r="A9831" t="str">
        <f>'Base Calificada'!A9832&amp;'Base Calificada'!D9832</f>
        <v>20169U003</v>
      </c>
      <c r="B9831" t="str">
        <f>'Base Calificada'!U9832</f>
        <v>Social</v>
      </c>
    </row>
    <row r="9832" spans="1:2" x14ac:dyDescent="0.25">
      <c r="A9832" t="str">
        <f>'Base Calificada'!A9833&amp;'Base Calificada'!D9833</f>
        <v>201610B002</v>
      </c>
      <c r="B9832" t="str">
        <f>'Base Calificada'!U9833</f>
        <v>Social</v>
      </c>
    </row>
    <row r="9833" spans="1:2" x14ac:dyDescent="0.25">
      <c r="A9833" t="str">
        <f>'Base Calificada'!A9834&amp;'Base Calificada'!D9834</f>
        <v>201610E005</v>
      </c>
      <c r="B9833" t="str">
        <f>'Base Calificada'!U9834</f>
        <v>Social</v>
      </c>
    </row>
    <row r="9834" spans="1:2" x14ac:dyDescent="0.25">
      <c r="A9834" t="str">
        <f>'Base Calificada'!A9835&amp;'Base Calificada'!D9835</f>
        <v>201610E006</v>
      </c>
      <c r="B9834" t="str">
        <f>'Base Calificada'!U9835</f>
        <v>No social</v>
      </c>
    </row>
    <row r="9835" spans="1:2" x14ac:dyDescent="0.25">
      <c r="A9835" t="str">
        <f>'Base Calificada'!A9836&amp;'Base Calificada'!D9836</f>
        <v>201610E007</v>
      </c>
      <c r="B9835" t="str">
        <f>'Base Calificada'!U9836</f>
        <v>Social</v>
      </c>
    </row>
    <row r="9836" spans="1:2" x14ac:dyDescent="0.25">
      <c r="A9836" t="str">
        <f>'Base Calificada'!A9837&amp;'Base Calificada'!D9837</f>
        <v>201610E009</v>
      </c>
      <c r="B9836" t="str">
        <f>'Base Calificada'!U9837</f>
        <v>Social</v>
      </c>
    </row>
    <row r="9837" spans="1:2" x14ac:dyDescent="0.25">
      <c r="A9837" t="str">
        <f>'Base Calificada'!A9838&amp;'Base Calificada'!D9838</f>
        <v>201610F003</v>
      </c>
      <c r="B9837" t="str">
        <f>'Base Calificada'!U9838</f>
        <v>No social</v>
      </c>
    </row>
    <row r="9838" spans="1:2" x14ac:dyDescent="0.25">
      <c r="A9838" t="str">
        <f>'Base Calificada'!A9839&amp;'Base Calificada'!D9839</f>
        <v>201610G001</v>
      </c>
      <c r="B9838" t="str">
        <f>'Base Calificada'!U9839</f>
        <v>No social</v>
      </c>
    </row>
    <row r="9839" spans="1:2" x14ac:dyDescent="0.25">
      <c r="A9839" t="str">
        <f>'Base Calificada'!A9840&amp;'Base Calificada'!D9840</f>
        <v>201610G003</v>
      </c>
      <c r="B9839" t="str">
        <f>'Base Calificada'!U9840</f>
        <v>No social</v>
      </c>
    </row>
    <row r="9840" spans="1:2" x14ac:dyDescent="0.25">
      <c r="A9840" t="str">
        <f>'Base Calificada'!A9841&amp;'Base Calificada'!D9841</f>
        <v>201610G007</v>
      </c>
      <c r="B9840" t="str">
        <f>'Base Calificada'!U9841</f>
        <v>Social</v>
      </c>
    </row>
    <row r="9841" spans="1:2" x14ac:dyDescent="0.25">
      <c r="A9841" t="str">
        <f>'Base Calificada'!A9842&amp;'Base Calificada'!D9842</f>
        <v>201610K027</v>
      </c>
      <c r="B9841" t="str">
        <f>'Base Calificada'!U9842</f>
        <v>No social</v>
      </c>
    </row>
    <row r="9842" spans="1:2" x14ac:dyDescent="0.25">
      <c r="A9842" t="str">
        <f>'Base Calificada'!A9843&amp;'Base Calificada'!D9843</f>
        <v>201610K028</v>
      </c>
      <c r="B9842" t="str">
        <f>'Base Calificada'!U9843</f>
        <v>Social</v>
      </c>
    </row>
    <row r="9843" spans="1:2" x14ac:dyDescent="0.25">
      <c r="A9843" t="str">
        <f>'Base Calificada'!A9844&amp;'Base Calificada'!D9844</f>
        <v>201610M001</v>
      </c>
      <c r="B9843" t="str">
        <f>'Base Calificada'!U9844</f>
        <v>No social</v>
      </c>
    </row>
    <row r="9844" spans="1:2" x14ac:dyDescent="0.25">
      <c r="A9844" t="str">
        <f>'Base Calificada'!A9845&amp;'Base Calificada'!D9845</f>
        <v>201610O001</v>
      </c>
      <c r="B9844" t="str">
        <f>'Base Calificada'!U9845</f>
        <v>No social</v>
      </c>
    </row>
    <row r="9845" spans="1:2" x14ac:dyDescent="0.25">
      <c r="A9845" t="str">
        <f>'Base Calificada'!A9846&amp;'Base Calificada'!D9846</f>
        <v>201610P002</v>
      </c>
      <c r="B9845" t="str">
        <f>'Base Calificada'!U9846</f>
        <v>No social</v>
      </c>
    </row>
    <row r="9846" spans="1:2" x14ac:dyDescent="0.25">
      <c r="A9846" t="str">
        <f>'Base Calificada'!A9847&amp;'Base Calificada'!D9847</f>
        <v>201610P006</v>
      </c>
      <c r="B9846" t="str">
        <f>'Base Calificada'!U9847</f>
        <v>Social</v>
      </c>
    </row>
    <row r="9847" spans="1:2" x14ac:dyDescent="0.25">
      <c r="A9847" t="str">
        <f>'Base Calificada'!A9848&amp;'Base Calificada'!D9848</f>
        <v>201610P007</v>
      </c>
      <c r="B9847" t="str">
        <f>'Base Calificada'!U9848</f>
        <v>No social</v>
      </c>
    </row>
    <row r="9848" spans="1:2" x14ac:dyDescent="0.25">
      <c r="A9848" t="str">
        <f>'Base Calificada'!A9849&amp;'Base Calificada'!D9849</f>
        <v>201610P008</v>
      </c>
      <c r="B9848" t="str">
        <f>'Base Calificada'!U9849</f>
        <v>Social</v>
      </c>
    </row>
    <row r="9849" spans="1:2" x14ac:dyDescent="0.25">
      <c r="A9849" t="str">
        <f>'Base Calificada'!A9850&amp;'Base Calificada'!D9850</f>
        <v>201610P009</v>
      </c>
      <c r="B9849" t="str">
        <f>'Base Calificada'!U9850</f>
        <v>Social</v>
      </c>
    </row>
    <row r="9850" spans="1:2" x14ac:dyDescent="0.25">
      <c r="A9850" t="str">
        <f>'Base Calificada'!A9851&amp;'Base Calificada'!D9851</f>
        <v>201610P010</v>
      </c>
      <c r="B9850" t="str">
        <f>'Base Calificada'!U9851</f>
        <v>No social</v>
      </c>
    </row>
    <row r="9851" spans="1:2" x14ac:dyDescent="0.25">
      <c r="A9851" t="str">
        <f>'Base Calificada'!A9852&amp;'Base Calificada'!D9852</f>
        <v>201610S020</v>
      </c>
      <c r="B9851" t="str">
        <f>'Base Calificada'!U9852</f>
        <v>Social</v>
      </c>
    </row>
    <row r="9852" spans="1:2" x14ac:dyDescent="0.25">
      <c r="A9852" t="str">
        <f>'Base Calificada'!A9853&amp;'Base Calificada'!D9853</f>
        <v>201610S021</v>
      </c>
      <c r="B9852" t="str">
        <f>'Base Calificada'!U9853</f>
        <v>Social</v>
      </c>
    </row>
    <row r="9853" spans="1:2" x14ac:dyDescent="0.25">
      <c r="A9853" t="str">
        <f>'Base Calificada'!A9854&amp;'Base Calificada'!D9854</f>
        <v>201610S151</v>
      </c>
      <c r="B9853" t="str">
        <f>'Base Calificada'!U9854</f>
        <v>Social</v>
      </c>
    </row>
    <row r="9854" spans="1:2" x14ac:dyDescent="0.25">
      <c r="A9854" t="str">
        <f>'Base Calificada'!A9855&amp;'Base Calificada'!D9855</f>
        <v>201610S220</v>
      </c>
      <c r="B9854" t="str">
        <f>'Base Calificada'!U9855</f>
        <v>Social</v>
      </c>
    </row>
    <row r="9855" spans="1:2" x14ac:dyDescent="0.25">
      <c r="A9855" t="str">
        <f>'Base Calificada'!A9856&amp;'Base Calificada'!D9856</f>
        <v>201610U004</v>
      </c>
      <c r="B9855" t="str">
        <f>'Base Calificada'!U9856</f>
        <v>Social</v>
      </c>
    </row>
    <row r="9856" spans="1:2" x14ac:dyDescent="0.25">
      <c r="A9856" t="str">
        <f>'Base Calificada'!A9857&amp;'Base Calificada'!D9857</f>
        <v>201611B003</v>
      </c>
      <c r="B9856" t="str">
        <f>'Base Calificada'!U9857</f>
        <v>Social</v>
      </c>
    </row>
    <row r="9857" spans="1:2" x14ac:dyDescent="0.25">
      <c r="A9857" t="str">
        <f>'Base Calificada'!A9858&amp;'Base Calificada'!D9858</f>
        <v>201611E003</v>
      </c>
      <c r="B9857" t="str">
        <f>'Base Calificada'!U9858</f>
        <v>Social</v>
      </c>
    </row>
    <row r="9858" spans="1:2" x14ac:dyDescent="0.25">
      <c r="A9858" t="str">
        <f>'Base Calificada'!A9859&amp;'Base Calificada'!D9859</f>
        <v>201611E005</v>
      </c>
      <c r="B9858" t="str">
        <f>'Base Calificada'!U9859</f>
        <v>Social</v>
      </c>
    </row>
    <row r="9859" spans="1:2" x14ac:dyDescent="0.25">
      <c r="A9859" t="str">
        <f>'Base Calificada'!A9860&amp;'Base Calificada'!D9860</f>
        <v>201611E007</v>
      </c>
      <c r="B9859" t="str">
        <f>'Base Calificada'!U9860</f>
        <v>Social</v>
      </c>
    </row>
    <row r="9860" spans="1:2" x14ac:dyDescent="0.25">
      <c r="A9860" t="str">
        <f>'Base Calificada'!A9861&amp;'Base Calificada'!D9861</f>
        <v>201611E009</v>
      </c>
      <c r="B9860" t="str">
        <f>'Base Calificada'!U9861</f>
        <v>Social</v>
      </c>
    </row>
    <row r="9861" spans="1:2" x14ac:dyDescent="0.25">
      <c r="A9861" t="str">
        <f>'Base Calificada'!A9862&amp;'Base Calificada'!D9862</f>
        <v>201611E010</v>
      </c>
      <c r="B9861" t="str">
        <f>'Base Calificada'!U9862</f>
        <v>Social</v>
      </c>
    </row>
    <row r="9862" spans="1:2" x14ac:dyDescent="0.25">
      <c r="A9862" t="str">
        <f>'Base Calificada'!A9863&amp;'Base Calificada'!D9863</f>
        <v>201611E011</v>
      </c>
      <c r="B9862" t="str">
        <f>'Base Calificada'!U9863</f>
        <v>Social</v>
      </c>
    </row>
    <row r="9863" spans="1:2" x14ac:dyDescent="0.25">
      <c r="A9863" t="str">
        <f>'Base Calificada'!A9864&amp;'Base Calificada'!D9864</f>
        <v>201611E012</v>
      </c>
      <c r="B9863" t="str">
        <f>'Base Calificada'!U9864</f>
        <v>Social</v>
      </c>
    </row>
    <row r="9864" spans="1:2" x14ac:dyDescent="0.25">
      <c r="A9864" t="str">
        <f>'Base Calificada'!A9865&amp;'Base Calificada'!D9865</f>
        <v>201611E013</v>
      </c>
      <c r="B9864" t="str">
        <f>'Base Calificada'!U9865</f>
        <v>Social</v>
      </c>
    </row>
    <row r="9865" spans="1:2" x14ac:dyDescent="0.25">
      <c r="A9865" t="str">
        <f>'Base Calificada'!A9866&amp;'Base Calificada'!D9866</f>
        <v>201611E016</v>
      </c>
      <c r="B9865" t="str">
        <f>'Base Calificada'!U9866</f>
        <v>Social</v>
      </c>
    </row>
    <row r="9866" spans="1:2" x14ac:dyDescent="0.25">
      <c r="A9866" t="str">
        <f>'Base Calificada'!A9867&amp;'Base Calificada'!D9867</f>
        <v>201611E017</v>
      </c>
      <c r="B9866" t="str">
        <f>'Base Calificada'!U9867</f>
        <v>Social</v>
      </c>
    </row>
    <row r="9867" spans="1:2" x14ac:dyDescent="0.25">
      <c r="A9867" t="str">
        <f>'Base Calificada'!A9868&amp;'Base Calificada'!D9868</f>
        <v>201611E021</v>
      </c>
      <c r="B9867" t="str">
        <f>'Base Calificada'!U9868</f>
        <v>Social</v>
      </c>
    </row>
    <row r="9868" spans="1:2" x14ac:dyDescent="0.25">
      <c r="A9868" t="str">
        <f>'Base Calificada'!A9869&amp;'Base Calificada'!D9869</f>
        <v>201611E022</v>
      </c>
      <c r="B9868" t="str">
        <f>'Base Calificada'!U9869</f>
        <v>Social</v>
      </c>
    </row>
    <row r="9869" spans="1:2" x14ac:dyDescent="0.25">
      <c r="A9869" t="str">
        <f>'Base Calificada'!A9870&amp;'Base Calificada'!D9870</f>
        <v>201611E028</v>
      </c>
      <c r="B9869" t="str">
        <f>'Base Calificada'!U9870</f>
        <v>Social</v>
      </c>
    </row>
    <row r="9870" spans="1:2" x14ac:dyDescent="0.25">
      <c r="A9870" t="str">
        <f>'Base Calificada'!A9871&amp;'Base Calificada'!D9871</f>
        <v>201611E032</v>
      </c>
      <c r="B9870" t="str">
        <f>'Base Calificada'!U9871</f>
        <v>Social</v>
      </c>
    </row>
    <row r="9871" spans="1:2" x14ac:dyDescent="0.25">
      <c r="A9871" t="str">
        <f>'Base Calificada'!A9872&amp;'Base Calificada'!D9872</f>
        <v>201611E039</v>
      </c>
      <c r="B9871" t="str">
        <f>'Base Calificada'!U9872</f>
        <v>Social</v>
      </c>
    </row>
    <row r="9872" spans="1:2" x14ac:dyDescent="0.25">
      <c r="A9872" t="str">
        <f>'Base Calificada'!A9873&amp;'Base Calificada'!D9873</f>
        <v>201611E041</v>
      </c>
      <c r="B9872" t="str">
        <f>'Base Calificada'!U9873</f>
        <v>No social</v>
      </c>
    </row>
    <row r="9873" spans="1:2" x14ac:dyDescent="0.25">
      <c r="A9873" t="str">
        <f>'Base Calificada'!A9874&amp;'Base Calificada'!D9874</f>
        <v>201611E042</v>
      </c>
      <c r="B9873" t="str">
        <f>'Base Calificada'!U9874</f>
        <v>Social</v>
      </c>
    </row>
    <row r="9874" spans="1:2" x14ac:dyDescent="0.25">
      <c r="A9874" t="str">
        <f>'Base Calificada'!A9875&amp;'Base Calificada'!D9875</f>
        <v>201611E047</v>
      </c>
      <c r="B9874" t="str">
        <f>'Base Calificada'!U9875</f>
        <v>Social</v>
      </c>
    </row>
    <row r="9875" spans="1:2" x14ac:dyDescent="0.25">
      <c r="A9875" t="str">
        <f>'Base Calificada'!A9876&amp;'Base Calificada'!D9876</f>
        <v>201611E064</v>
      </c>
      <c r="B9875" t="str">
        <f>'Base Calificada'!U9876</f>
        <v>Social</v>
      </c>
    </row>
    <row r="9876" spans="1:2" x14ac:dyDescent="0.25">
      <c r="A9876" t="str">
        <f>'Base Calificada'!A9877&amp;'Base Calificada'!D9877</f>
        <v>201611E066</v>
      </c>
      <c r="B9876" t="str">
        <f>'Base Calificada'!U9877</f>
        <v>Social</v>
      </c>
    </row>
    <row r="9877" spans="1:2" x14ac:dyDescent="0.25">
      <c r="A9877" t="str">
        <f>'Base Calificada'!A9878&amp;'Base Calificada'!D9878</f>
        <v>201611E067</v>
      </c>
      <c r="B9877" t="str">
        <f>'Base Calificada'!U9878</f>
        <v>Social</v>
      </c>
    </row>
    <row r="9878" spans="1:2" x14ac:dyDescent="0.25">
      <c r="A9878" t="str">
        <f>'Base Calificada'!A9879&amp;'Base Calificada'!D9879</f>
        <v>201611G001</v>
      </c>
      <c r="B9878" t="str">
        <f>'Base Calificada'!U9879</f>
        <v>Social</v>
      </c>
    </row>
    <row r="9879" spans="1:2" x14ac:dyDescent="0.25">
      <c r="A9879" t="str">
        <f>'Base Calificada'!A9880&amp;'Base Calificada'!D9880</f>
        <v>201611K009</v>
      </c>
      <c r="B9879" t="str">
        <f>'Base Calificada'!U9880</f>
        <v>Social</v>
      </c>
    </row>
    <row r="9880" spans="1:2" x14ac:dyDescent="0.25">
      <c r="A9880" t="str">
        <f>'Base Calificada'!A9881&amp;'Base Calificada'!D9881</f>
        <v>201611K027</v>
      </c>
      <c r="B9880" t="str">
        <f>'Base Calificada'!U9881</f>
        <v>Social</v>
      </c>
    </row>
    <row r="9881" spans="1:2" x14ac:dyDescent="0.25">
      <c r="A9881" t="str">
        <f>'Base Calificada'!A9882&amp;'Base Calificada'!D9882</f>
        <v>201611M001</v>
      </c>
      <c r="B9881" t="str">
        <f>'Base Calificada'!U9882</f>
        <v>No social</v>
      </c>
    </row>
    <row r="9882" spans="1:2" x14ac:dyDescent="0.25">
      <c r="A9882" t="str">
        <f>'Base Calificada'!A9883&amp;'Base Calificada'!D9883</f>
        <v>201611O001</v>
      </c>
      <c r="B9882" t="str">
        <f>'Base Calificada'!U9883</f>
        <v>No social</v>
      </c>
    </row>
    <row r="9883" spans="1:2" x14ac:dyDescent="0.25">
      <c r="A9883" t="str">
        <f>'Base Calificada'!A9884&amp;'Base Calificada'!D9884</f>
        <v>201611P001</v>
      </c>
      <c r="B9883" t="str">
        <f>'Base Calificada'!U9884</f>
        <v>Social</v>
      </c>
    </row>
    <row r="9884" spans="1:2" x14ac:dyDescent="0.25">
      <c r="A9884" t="str">
        <f>'Base Calificada'!A9885&amp;'Base Calificada'!D9885</f>
        <v>201611P003</v>
      </c>
      <c r="B9884" t="str">
        <f>'Base Calificada'!U9885</f>
        <v>Social</v>
      </c>
    </row>
    <row r="9885" spans="1:2" x14ac:dyDescent="0.25">
      <c r="A9885" t="str">
        <f>'Base Calificada'!A9886&amp;'Base Calificada'!D9886</f>
        <v>201611R070</v>
      </c>
      <c r="B9885" t="str">
        <f>'Base Calificada'!U9886</f>
        <v>Social</v>
      </c>
    </row>
    <row r="9886" spans="1:2" x14ac:dyDescent="0.25">
      <c r="A9886" t="str">
        <f>'Base Calificada'!A9887&amp;'Base Calificada'!D9887</f>
        <v>201611S072</v>
      </c>
      <c r="B9886" t="str">
        <f>'Base Calificada'!U9887</f>
        <v>Social</v>
      </c>
    </row>
    <row r="9887" spans="1:2" x14ac:dyDescent="0.25">
      <c r="A9887" t="str">
        <f>'Base Calificada'!A9888&amp;'Base Calificada'!D9888</f>
        <v>201611S221</v>
      </c>
      <c r="B9887" t="str">
        <f>'Base Calificada'!U9888</f>
        <v>Social</v>
      </c>
    </row>
    <row r="9888" spans="1:2" x14ac:dyDescent="0.25">
      <c r="A9888" t="str">
        <f>'Base Calificada'!A9889&amp;'Base Calificada'!D9889</f>
        <v>201611S243</v>
      </c>
      <c r="B9888" t="str">
        <f>'Base Calificada'!U9889</f>
        <v>Social</v>
      </c>
    </row>
    <row r="9889" spans="1:2" x14ac:dyDescent="0.25">
      <c r="A9889" t="str">
        <f>'Base Calificada'!A9890&amp;'Base Calificada'!D9890</f>
        <v>201611S244</v>
      </c>
      <c r="B9889" t="str">
        <f>'Base Calificada'!U9890</f>
        <v>Social</v>
      </c>
    </row>
    <row r="9890" spans="1:2" x14ac:dyDescent="0.25">
      <c r="A9890" t="str">
        <f>'Base Calificada'!A9891&amp;'Base Calificada'!D9891</f>
        <v>201611S247</v>
      </c>
      <c r="B9890" t="str">
        <f>'Base Calificada'!U9891</f>
        <v>Social</v>
      </c>
    </row>
    <row r="9891" spans="1:2" x14ac:dyDescent="0.25">
      <c r="A9891" t="str">
        <f>'Base Calificada'!A9892&amp;'Base Calificada'!D9892</f>
        <v>201611S267</v>
      </c>
      <c r="B9891" t="str">
        <f>'Base Calificada'!U9892</f>
        <v>Social</v>
      </c>
    </row>
    <row r="9892" spans="1:2" x14ac:dyDescent="0.25">
      <c r="A9892" t="str">
        <f>'Base Calificada'!A9893&amp;'Base Calificada'!D9893</f>
        <v>201611S268</v>
      </c>
      <c r="B9892" t="str">
        <f>'Base Calificada'!U9893</f>
        <v>Social</v>
      </c>
    </row>
    <row r="9893" spans="1:2" x14ac:dyDescent="0.25">
      <c r="A9893" t="str">
        <f>'Base Calificada'!A9894&amp;'Base Calificada'!D9894</f>
        <v>201611S269</v>
      </c>
      <c r="B9893" t="str">
        <f>'Base Calificada'!U9894</f>
        <v>Social</v>
      </c>
    </row>
    <row r="9894" spans="1:2" x14ac:dyDescent="0.25">
      <c r="A9894" t="str">
        <f>'Base Calificada'!A9895&amp;'Base Calificada'!D9895</f>
        <v>201611S270</v>
      </c>
      <c r="B9894" t="str">
        <f>'Base Calificada'!U9895</f>
        <v>Social</v>
      </c>
    </row>
    <row r="9895" spans="1:2" x14ac:dyDescent="0.25">
      <c r="A9895" t="str">
        <f>'Base Calificada'!A9896&amp;'Base Calificada'!D9896</f>
        <v>201611S271</v>
      </c>
      <c r="B9895" t="str">
        <f>'Base Calificada'!U9896</f>
        <v>Social</v>
      </c>
    </row>
    <row r="9896" spans="1:2" x14ac:dyDescent="0.25">
      <c r="A9896" t="str">
        <f>'Base Calificada'!A9897&amp;'Base Calificada'!D9897</f>
        <v>201611U006</v>
      </c>
      <c r="B9896" t="str">
        <f>'Base Calificada'!U9897</f>
        <v>Social</v>
      </c>
    </row>
    <row r="9897" spans="1:2" x14ac:dyDescent="0.25">
      <c r="A9897" t="str">
        <f>'Base Calificada'!A9898&amp;'Base Calificada'!D9898</f>
        <v>201611U031</v>
      </c>
      <c r="B9897" t="str">
        <f>'Base Calificada'!U9898</f>
        <v>Social</v>
      </c>
    </row>
    <row r="9898" spans="1:2" x14ac:dyDescent="0.25">
      <c r="A9898" t="str">
        <f>'Base Calificada'!A9899&amp;'Base Calificada'!D9899</f>
        <v>201611U040</v>
      </c>
      <c r="B9898" t="str">
        <f>'Base Calificada'!U9899</f>
        <v>Social</v>
      </c>
    </row>
    <row r="9899" spans="1:2" x14ac:dyDescent="0.25">
      <c r="A9899" t="str">
        <f>'Base Calificada'!A9900&amp;'Base Calificada'!D9900</f>
        <v>201611U077</v>
      </c>
      <c r="B9899" t="str">
        <f>'Base Calificada'!U9900</f>
        <v>Social</v>
      </c>
    </row>
    <row r="9900" spans="1:2" x14ac:dyDescent="0.25">
      <c r="A9900" t="str">
        <f>'Base Calificada'!A9901&amp;'Base Calificada'!D9901</f>
        <v>201611U079</v>
      </c>
      <c r="B9900" t="str">
        <f>'Base Calificada'!U9901</f>
        <v>Social</v>
      </c>
    </row>
    <row r="9901" spans="1:2" x14ac:dyDescent="0.25">
      <c r="A9901" t="str">
        <f>'Base Calificada'!A9902&amp;'Base Calificada'!D9902</f>
        <v>201611U080</v>
      </c>
      <c r="B9901" t="str">
        <f>'Base Calificada'!U9902</f>
        <v>Social</v>
      </c>
    </row>
    <row r="9902" spans="1:2" x14ac:dyDescent="0.25">
      <c r="A9902" t="str">
        <f>'Base Calificada'!A9903&amp;'Base Calificada'!D9903</f>
        <v>201611U081</v>
      </c>
      <c r="B9902" t="str">
        <f>'Base Calificada'!U9903</f>
        <v>Social</v>
      </c>
    </row>
    <row r="9903" spans="1:2" x14ac:dyDescent="0.25">
      <c r="A9903" t="str">
        <f>'Base Calificada'!A9904&amp;'Base Calificada'!D9904</f>
        <v>201611U082</v>
      </c>
      <c r="B9903" t="str">
        <f>'Base Calificada'!U9904</f>
        <v>Social</v>
      </c>
    </row>
    <row r="9904" spans="1:2" x14ac:dyDescent="0.25">
      <c r="A9904" t="str">
        <f>'Base Calificada'!A9905&amp;'Base Calificada'!D9905</f>
        <v>201612E010</v>
      </c>
      <c r="B9904" t="str">
        <f>'Base Calificada'!U9905</f>
        <v>Social</v>
      </c>
    </row>
    <row r="9905" spans="1:2" x14ac:dyDescent="0.25">
      <c r="A9905" t="str">
        <f>'Base Calificada'!A9906&amp;'Base Calificada'!D9906</f>
        <v>201612E022</v>
      </c>
      <c r="B9905" t="str">
        <f>'Base Calificada'!U9906</f>
        <v>Social</v>
      </c>
    </row>
    <row r="9906" spans="1:2" x14ac:dyDescent="0.25">
      <c r="A9906" t="str">
        <f>'Base Calificada'!A9907&amp;'Base Calificada'!D9907</f>
        <v>201612E023</v>
      </c>
      <c r="B9906" t="str">
        <f>'Base Calificada'!U9907</f>
        <v>Social</v>
      </c>
    </row>
    <row r="9907" spans="1:2" x14ac:dyDescent="0.25">
      <c r="A9907" t="str">
        <f>'Base Calificada'!A9908&amp;'Base Calificada'!D9908</f>
        <v>201612E025</v>
      </c>
      <c r="B9907" t="str">
        <f>'Base Calificada'!U9908</f>
        <v>Social</v>
      </c>
    </row>
    <row r="9908" spans="1:2" x14ac:dyDescent="0.25">
      <c r="A9908" t="str">
        <f>'Base Calificada'!A9909&amp;'Base Calificada'!D9909</f>
        <v>201612E036</v>
      </c>
      <c r="B9908" t="str">
        <f>'Base Calificada'!U9909</f>
        <v>Social</v>
      </c>
    </row>
    <row r="9909" spans="1:2" x14ac:dyDescent="0.25">
      <c r="A9909" t="str">
        <f>'Base Calificada'!A9910&amp;'Base Calificada'!D9910</f>
        <v>201612E040</v>
      </c>
      <c r="B9909" t="str">
        <f>'Base Calificada'!U9910</f>
        <v>Social</v>
      </c>
    </row>
    <row r="9910" spans="1:2" x14ac:dyDescent="0.25">
      <c r="A9910" t="str">
        <f>'Base Calificada'!A9911&amp;'Base Calificada'!D9911</f>
        <v>201612E041</v>
      </c>
      <c r="B9910" t="str">
        <f>'Base Calificada'!U9911</f>
        <v>Social</v>
      </c>
    </row>
    <row r="9911" spans="1:2" x14ac:dyDescent="0.25">
      <c r="A9911" t="str">
        <f>'Base Calificada'!A9912&amp;'Base Calificada'!D9912</f>
        <v>201612G004</v>
      </c>
      <c r="B9911" t="str">
        <f>'Base Calificada'!U9912</f>
        <v>Social</v>
      </c>
    </row>
    <row r="9912" spans="1:2" x14ac:dyDescent="0.25">
      <c r="A9912" t="str">
        <f>'Base Calificada'!A9913&amp;'Base Calificada'!D9913</f>
        <v>201612G005</v>
      </c>
      <c r="B9912" t="str">
        <f>'Base Calificada'!U9913</f>
        <v>Social</v>
      </c>
    </row>
    <row r="9913" spans="1:2" x14ac:dyDescent="0.25">
      <c r="A9913" t="str">
        <f>'Base Calificada'!A9914&amp;'Base Calificada'!D9914</f>
        <v>201612K011</v>
      </c>
      <c r="B9913" t="str">
        <f>'Base Calificada'!U9914</f>
        <v>Social</v>
      </c>
    </row>
    <row r="9914" spans="1:2" x14ac:dyDescent="0.25">
      <c r="A9914" t="str">
        <f>'Base Calificada'!A9915&amp;'Base Calificada'!D9915</f>
        <v>201612K025</v>
      </c>
      <c r="B9914" t="str">
        <f>'Base Calificada'!U9915</f>
        <v>Social</v>
      </c>
    </row>
    <row r="9915" spans="1:2" x14ac:dyDescent="0.25">
      <c r="A9915" t="str">
        <f>'Base Calificada'!A9916&amp;'Base Calificada'!D9916</f>
        <v>201612K028</v>
      </c>
      <c r="B9915" t="str">
        <f>'Base Calificada'!U9916</f>
        <v>Social</v>
      </c>
    </row>
    <row r="9916" spans="1:2" x14ac:dyDescent="0.25">
      <c r="A9916" t="str">
        <f>'Base Calificada'!A9917&amp;'Base Calificada'!D9917</f>
        <v>201612M001</v>
      </c>
      <c r="B9916" t="str">
        <f>'Base Calificada'!U9917</f>
        <v>No social</v>
      </c>
    </row>
    <row r="9917" spans="1:2" x14ac:dyDescent="0.25">
      <c r="A9917" t="str">
        <f>'Base Calificada'!A9918&amp;'Base Calificada'!D9918</f>
        <v>201612O001</v>
      </c>
      <c r="B9917" t="str">
        <f>'Base Calificada'!U9918</f>
        <v>No social</v>
      </c>
    </row>
    <row r="9918" spans="1:2" x14ac:dyDescent="0.25">
      <c r="A9918" t="str">
        <f>'Base Calificada'!A9919&amp;'Base Calificada'!D9919</f>
        <v>201612P012</v>
      </c>
      <c r="B9918" t="str">
        <f>'Base Calificada'!U9919</f>
        <v>Social</v>
      </c>
    </row>
    <row r="9919" spans="1:2" x14ac:dyDescent="0.25">
      <c r="A9919" t="str">
        <f>'Base Calificada'!A9920&amp;'Base Calificada'!D9920</f>
        <v>201612P013</v>
      </c>
      <c r="B9919" t="str">
        <f>'Base Calificada'!U9920</f>
        <v>Social</v>
      </c>
    </row>
    <row r="9920" spans="1:2" x14ac:dyDescent="0.25">
      <c r="A9920" t="str">
        <f>'Base Calificada'!A9921&amp;'Base Calificada'!D9921</f>
        <v>201612P016</v>
      </c>
      <c r="B9920" t="str">
        <f>'Base Calificada'!U9921</f>
        <v>Social</v>
      </c>
    </row>
    <row r="9921" spans="1:2" x14ac:dyDescent="0.25">
      <c r="A9921" t="str">
        <f>'Base Calificada'!A9922&amp;'Base Calificada'!D9922</f>
        <v>201612P018</v>
      </c>
      <c r="B9921" t="str">
        <f>'Base Calificada'!U9922</f>
        <v>Social</v>
      </c>
    </row>
    <row r="9922" spans="1:2" x14ac:dyDescent="0.25">
      <c r="A9922" t="str">
        <f>'Base Calificada'!A9923&amp;'Base Calificada'!D9923</f>
        <v>201612P020</v>
      </c>
      <c r="B9922" t="str">
        <f>'Base Calificada'!U9923</f>
        <v>Social</v>
      </c>
    </row>
    <row r="9923" spans="1:2" x14ac:dyDescent="0.25">
      <c r="A9923" t="str">
        <f>'Base Calificada'!A9924&amp;'Base Calificada'!D9924</f>
        <v>201612S039</v>
      </c>
      <c r="B9923" t="str">
        <f>'Base Calificada'!U9924</f>
        <v>Social</v>
      </c>
    </row>
    <row r="9924" spans="1:2" x14ac:dyDescent="0.25">
      <c r="A9924" t="str">
        <f>'Base Calificada'!A9925&amp;'Base Calificada'!D9925</f>
        <v>201612S072</v>
      </c>
      <c r="B9924" t="str">
        <f>'Base Calificada'!U9925</f>
        <v>Social</v>
      </c>
    </row>
    <row r="9925" spans="1:2" x14ac:dyDescent="0.25">
      <c r="A9925" t="str">
        <f>'Base Calificada'!A9926&amp;'Base Calificada'!D9926</f>
        <v>201612S174</v>
      </c>
      <c r="B9925" t="str">
        <f>'Base Calificada'!U9926</f>
        <v>Social</v>
      </c>
    </row>
    <row r="9926" spans="1:2" x14ac:dyDescent="0.25">
      <c r="A9926" t="str">
        <f>'Base Calificada'!A9927&amp;'Base Calificada'!D9927</f>
        <v>201612S200</v>
      </c>
      <c r="B9926" t="str">
        <f>'Base Calificada'!U9927</f>
        <v>Social</v>
      </c>
    </row>
    <row r="9927" spans="1:2" x14ac:dyDescent="0.25">
      <c r="A9927" t="str">
        <f>'Base Calificada'!A9928&amp;'Base Calificada'!D9928</f>
        <v>201612S201</v>
      </c>
      <c r="B9927" t="str">
        <f>'Base Calificada'!U9928</f>
        <v>Social</v>
      </c>
    </row>
    <row r="9928" spans="1:2" x14ac:dyDescent="0.25">
      <c r="A9928" t="str">
        <f>'Base Calificada'!A9929&amp;'Base Calificada'!D9929</f>
        <v>201612S202</v>
      </c>
      <c r="B9928" t="str">
        <f>'Base Calificada'!U9929</f>
        <v>Social</v>
      </c>
    </row>
    <row r="9929" spans="1:2" x14ac:dyDescent="0.25">
      <c r="A9929" t="str">
        <f>'Base Calificada'!A9930&amp;'Base Calificada'!D9930</f>
        <v>201612S251</v>
      </c>
      <c r="B9929" t="str">
        <f>'Base Calificada'!U9930</f>
        <v>Social</v>
      </c>
    </row>
    <row r="9930" spans="1:2" x14ac:dyDescent="0.25">
      <c r="A9930" t="str">
        <f>'Base Calificada'!A9931&amp;'Base Calificada'!D9931</f>
        <v>201612S272</v>
      </c>
      <c r="B9930" t="str">
        <f>'Base Calificada'!U9931</f>
        <v>Social</v>
      </c>
    </row>
    <row r="9931" spans="1:2" x14ac:dyDescent="0.25">
      <c r="A9931" t="str">
        <f>'Base Calificada'!A9932&amp;'Base Calificada'!D9932</f>
        <v>201612U005</v>
      </c>
      <c r="B9931" t="str">
        <f>'Base Calificada'!U9932</f>
        <v>Social</v>
      </c>
    </row>
    <row r="9932" spans="1:2" x14ac:dyDescent="0.25">
      <c r="A9932" t="str">
        <f>'Base Calificada'!A9933&amp;'Base Calificada'!D9933</f>
        <v>201612U008</v>
      </c>
      <c r="B9932" t="str">
        <f>'Base Calificada'!U9933</f>
        <v>Social</v>
      </c>
    </row>
    <row r="9933" spans="1:2" x14ac:dyDescent="0.25">
      <c r="A9933" t="str">
        <f>'Base Calificada'!A9934&amp;'Base Calificada'!D9934</f>
        <v>201612U009</v>
      </c>
      <c r="B9933" t="str">
        <f>'Base Calificada'!U9934</f>
        <v>Social</v>
      </c>
    </row>
    <row r="9934" spans="1:2" x14ac:dyDescent="0.25">
      <c r="A9934" t="str">
        <f>'Base Calificada'!A9935&amp;'Base Calificada'!D9935</f>
        <v>201612U012</v>
      </c>
      <c r="B9934" t="str">
        <f>'Base Calificada'!U9935</f>
        <v>Social</v>
      </c>
    </row>
    <row r="9935" spans="1:2" x14ac:dyDescent="0.25">
      <c r="A9935" t="str">
        <f>'Base Calificada'!A9936&amp;'Base Calificada'!D9936</f>
        <v>201613A001</v>
      </c>
      <c r="B9935" t="str">
        <f>'Base Calificada'!U9936</f>
        <v>Social</v>
      </c>
    </row>
    <row r="9936" spans="1:2" x14ac:dyDescent="0.25">
      <c r="A9936" t="str">
        <f>'Base Calificada'!A9937&amp;'Base Calificada'!D9937</f>
        <v>201613A004</v>
      </c>
      <c r="B9936" t="str">
        <f>'Base Calificada'!U9937</f>
        <v>Social</v>
      </c>
    </row>
    <row r="9937" spans="1:2" x14ac:dyDescent="0.25">
      <c r="A9937" t="str">
        <f>'Base Calificada'!A9938&amp;'Base Calificada'!D9938</f>
        <v>201613A006</v>
      </c>
      <c r="B9937" t="str">
        <f>'Base Calificada'!U9938</f>
        <v>Social</v>
      </c>
    </row>
    <row r="9938" spans="1:2" x14ac:dyDescent="0.25">
      <c r="A9938" t="str">
        <f>'Base Calificada'!A9939&amp;'Base Calificada'!D9939</f>
        <v>201613A007</v>
      </c>
      <c r="B9938" t="str">
        <f>'Base Calificada'!U9939</f>
        <v>Social</v>
      </c>
    </row>
    <row r="9939" spans="1:2" x14ac:dyDescent="0.25">
      <c r="A9939" t="str">
        <f>'Base Calificada'!A9940&amp;'Base Calificada'!D9940</f>
        <v>201613K012</v>
      </c>
      <c r="B9939" t="str">
        <f>'Base Calificada'!U9940</f>
        <v>Social</v>
      </c>
    </row>
    <row r="9940" spans="1:2" x14ac:dyDescent="0.25">
      <c r="A9940" t="str">
        <f>'Base Calificada'!A9941&amp;'Base Calificada'!D9941</f>
        <v>201613K019</v>
      </c>
      <c r="B9940" t="str">
        <f>'Base Calificada'!U9941</f>
        <v>No social</v>
      </c>
    </row>
    <row r="9941" spans="1:2" x14ac:dyDescent="0.25">
      <c r="A9941" t="str">
        <f>'Base Calificada'!A9942&amp;'Base Calificada'!D9942</f>
        <v>201613K027</v>
      </c>
      <c r="B9941" t="str">
        <f>'Base Calificada'!U9942</f>
        <v>No social</v>
      </c>
    </row>
    <row r="9942" spans="1:2" x14ac:dyDescent="0.25">
      <c r="A9942" t="str">
        <f>'Base Calificada'!A9943&amp;'Base Calificada'!D9943</f>
        <v>201613M001</v>
      </c>
      <c r="B9942" t="str">
        <f>'Base Calificada'!U9943</f>
        <v>No social</v>
      </c>
    </row>
    <row r="9943" spans="1:2" x14ac:dyDescent="0.25">
      <c r="A9943" t="str">
        <f>'Base Calificada'!A9944&amp;'Base Calificada'!D9944</f>
        <v>201614E001</v>
      </c>
      <c r="B9943" t="str">
        <f>'Base Calificada'!U9944</f>
        <v>Social</v>
      </c>
    </row>
    <row r="9944" spans="1:2" x14ac:dyDescent="0.25">
      <c r="A9944" t="str">
        <f>'Base Calificada'!A9945&amp;'Base Calificada'!D9945</f>
        <v>201614E002</v>
      </c>
      <c r="B9944" t="str">
        <f>'Base Calificada'!U9945</f>
        <v>Social</v>
      </c>
    </row>
    <row r="9945" spans="1:2" x14ac:dyDescent="0.25">
      <c r="A9945" t="str">
        <f>'Base Calificada'!A9946&amp;'Base Calificada'!D9946</f>
        <v>201614E003</v>
      </c>
      <c r="B9945" t="str">
        <f>'Base Calificada'!U9946</f>
        <v>Social</v>
      </c>
    </row>
    <row r="9946" spans="1:2" x14ac:dyDescent="0.25">
      <c r="A9946" t="str">
        <f>'Base Calificada'!A9947&amp;'Base Calificada'!D9947</f>
        <v>201614E004</v>
      </c>
      <c r="B9946" t="str">
        <f>'Base Calificada'!U9947</f>
        <v>Social</v>
      </c>
    </row>
    <row r="9947" spans="1:2" x14ac:dyDescent="0.25">
      <c r="A9947" t="str">
        <f>'Base Calificada'!A9948&amp;'Base Calificada'!D9948</f>
        <v>201614E008</v>
      </c>
      <c r="B9947" t="str">
        <f>'Base Calificada'!U9948</f>
        <v>Social</v>
      </c>
    </row>
    <row r="9948" spans="1:2" x14ac:dyDescent="0.25">
      <c r="A9948" t="str">
        <f>'Base Calificada'!A9949&amp;'Base Calificada'!D9949</f>
        <v>201614E011</v>
      </c>
      <c r="B9948" t="str">
        <f>'Base Calificada'!U9949</f>
        <v>Social</v>
      </c>
    </row>
    <row r="9949" spans="1:2" x14ac:dyDescent="0.25">
      <c r="A9949" t="str">
        <f>'Base Calificada'!A9950&amp;'Base Calificada'!D9950</f>
        <v>201614M001</v>
      </c>
      <c r="B9949" t="str">
        <f>'Base Calificada'!U9950</f>
        <v>No social</v>
      </c>
    </row>
    <row r="9950" spans="1:2" x14ac:dyDescent="0.25">
      <c r="A9950" t="str">
        <f>'Base Calificada'!A9951&amp;'Base Calificada'!D9951</f>
        <v>201614O001</v>
      </c>
      <c r="B9950" t="str">
        <f>'Base Calificada'!U9951</f>
        <v>No social</v>
      </c>
    </row>
    <row r="9951" spans="1:2" x14ac:dyDescent="0.25">
      <c r="A9951" t="str">
        <f>'Base Calificada'!A9952&amp;'Base Calificada'!D9952</f>
        <v>201614P001</v>
      </c>
      <c r="B9951" t="str">
        <f>'Base Calificada'!U9952</f>
        <v>Social</v>
      </c>
    </row>
    <row r="9952" spans="1:2" x14ac:dyDescent="0.25">
      <c r="A9952" t="str">
        <f>'Base Calificada'!A9953&amp;'Base Calificada'!D9953</f>
        <v>201614P002</v>
      </c>
      <c r="B9952" t="str">
        <f>'Base Calificada'!U9953</f>
        <v>Social</v>
      </c>
    </row>
    <row r="9953" spans="1:2" x14ac:dyDescent="0.25">
      <c r="A9953" t="str">
        <f>'Base Calificada'!A9954&amp;'Base Calificada'!D9954</f>
        <v>201614S043</v>
      </c>
      <c r="B9953" t="str">
        <f>'Base Calificada'!U9954</f>
        <v>Social</v>
      </c>
    </row>
    <row r="9954" spans="1:2" x14ac:dyDescent="0.25">
      <c r="A9954" t="str">
        <f>'Base Calificada'!A9955&amp;'Base Calificada'!D9955</f>
        <v>201615E001</v>
      </c>
      <c r="B9954" t="str">
        <f>'Base Calificada'!U9955</f>
        <v>Social</v>
      </c>
    </row>
    <row r="9955" spans="1:2" x14ac:dyDescent="0.25">
      <c r="A9955" t="str">
        <f>'Base Calificada'!A9956&amp;'Base Calificada'!D9956</f>
        <v>201615E002</v>
      </c>
      <c r="B9955" t="str">
        <f>'Base Calificada'!U9956</f>
        <v>Social</v>
      </c>
    </row>
    <row r="9956" spans="1:2" x14ac:dyDescent="0.25">
      <c r="A9956" t="str">
        <f>'Base Calificada'!A9957&amp;'Base Calificada'!D9957</f>
        <v>201615E003</v>
      </c>
      <c r="B9956" t="str">
        <f>'Base Calificada'!U9957</f>
        <v>Social</v>
      </c>
    </row>
    <row r="9957" spans="1:2" x14ac:dyDescent="0.25">
      <c r="A9957" t="str">
        <f>'Base Calificada'!A9958&amp;'Base Calificada'!D9958</f>
        <v>201615G001</v>
      </c>
      <c r="B9957" t="str">
        <f>'Base Calificada'!U9958</f>
        <v>Social</v>
      </c>
    </row>
    <row r="9958" spans="1:2" x14ac:dyDescent="0.25">
      <c r="A9958" t="str">
        <f>'Base Calificada'!A9959&amp;'Base Calificada'!D9959</f>
        <v>201615L001</v>
      </c>
      <c r="B9958" t="str">
        <f>'Base Calificada'!U9959</f>
        <v>Social</v>
      </c>
    </row>
    <row r="9959" spans="1:2" x14ac:dyDescent="0.25">
      <c r="A9959" t="str">
        <f>'Base Calificada'!A9960&amp;'Base Calificada'!D9960</f>
        <v>201615M001</v>
      </c>
      <c r="B9959" t="str">
        <f>'Base Calificada'!U9960</f>
        <v>No social</v>
      </c>
    </row>
    <row r="9960" spans="1:2" x14ac:dyDescent="0.25">
      <c r="A9960" t="str">
        <f>'Base Calificada'!A9961&amp;'Base Calificada'!D9961</f>
        <v>201615O001</v>
      </c>
      <c r="B9960" t="str">
        <f>'Base Calificada'!U9961</f>
        <v>No social</v>
      </c>
    </row>
    <row r="9961" spans="1:2" x14ac:dyDescent="0.25">
      <c r="A9961" t="str">
        <f>'Base Calificada'!A9962&amp;'Base Calificada'!D9962</f>
        <v>201615P003</v>
      </c>
      <c r="B9961" t="str">
        <f>'Base Calificada'!U9962</f>
        <v>Social</v>
      </c>
    </row>
    <row r="9962" spans="1:2" x14ac:dyDescent="0.25">
      <c r="A9962" t="str">
        <f>'Base Calificada'!A9963&amp;'Base Calificada'!D9963</f>
        <v>201615P004</v>
      </c>
      <c r="B9962" t="str">
        <f>'Base Calificada'!U9963</f>
        <v>Social</v>
      </c>
    </row>
    <row r="9963" spans="1:2" x14ac:dyDescent="0.25">
      <c r="A9963" t="str">
        <f>'Base Calificada'!A9964&amp;'Base Calificada'!D9964</f>
        <v>201615P005</v>
      </c>
      <c r="B9963" t="str">
        <f>'Base Calificada'!U9964</f>
        <v>Social</v>
      </c>
    </row>
    <row r="9964" spans="1:2" x14ac:dyDescent="0.25">
      <c r="A9964" t="str">
        <f>'Base Calificada'!A9965&amp;'Base Calificada'!D9965</f>
        <v>201615S177</v>
      </c>
      <c r="B9964" t="str">
        <f>'Base Calificada'!U9965</f>
        <v>Social</v>
      </c>
    </row>
    <row r="9965" spans="1:2" x14ac:dyDescent="0.25">
      <c r="A9965" t="str">
        <f>'Base Calificada'!A9966&amp;'Base Calificada'!D9966</f>
        <v>201615S213</v>
      </c>
      <c r="B9965" t="str">
        <f>'Base Calificada'!U9966</f>
        <v>Social</v>
      </c>
    </row>
    <row r="9966" spans="1:2" x14ac:dyDescent="0.25">
      <c r="A9966" t="str">
        <f>'Base Calificada'!A9967&amp;'Base Calificada'!D9967</f>
        <v>201615S254</v>
      </c>
      <c r="B9966" t="str">
        <f>'Base Calificada'!U9967</f>
        <v>Social</v>
      </c>
    </row>
    <row r="9967" spans="1:2" x14ac:dyDescent="0.25">
      <c r="A9967" t="str">
        <f>'Base Calificada'!A9968&amp;'Base Calificada'!D9968</f>
        <v>201615S255</v>
      </c>
      <c r="B9967" t="str">
        <f>'Base Calificada'!U9968</f>
        <v>Social</v>
      </c>
    </row>
    <row r="9968" spans="1:2" x14ac:dyDescent="0.25">
      <c r="A9968" t="str">
        <f>'Base Calificada'!A9969&amp;'Base Calificada'!D9969</f>
        <v>201615S273</v>
      </c>
      <c r="B9968" t="str">
        <f>'Base Calificada'!U9969</f>
        <v>Social</v>
      </c>
    </row>
    <row r="9969" spans="1:2" x14ac:dyDescent="0.25">
      <c r="A9969" t="str">
        <f>'Base Calificada'!A9970&amp;'Base Calificada'!D9970</f>
        <v>201615S274</v>
      </c>
      <c r="B9969" t="str">
        <f>'Base Calificada'!U9970</f>
        <v>Social</v>
      </c>
    </row>
    <row r="9970" spans="1:2" x14ac:dyDescent="0.25">
      <c r="A9970" t="str">
        <f>'Base Calificada'!A9971&amp;'Base Calificada'!D9971</f>
        <v>201615U001</v>
      </c>
      <c r="B9970" t="str">
        <f>'Base Calificada'!U9971</f>
        <v>Social</v>
      </c>
    </row>
    <row r="9971" spans="1:2" x14ac:dyDescent="0.25">
      <c r="A9971" t="str">
        <f>'Base Calificada'!A9972&amp;'Base Calificada'!D9972</f>
        <v>201615U003</v>
      </c>
      <c r="B9971" t="str">
        <f>'Base Calificada'!U9972</f>
        <v>Social</v>
      </c>
    </row>
    <row r="9972" spans="1:2" x14ac:dyDescent="0.25">
      <c r="A9972" t="str">
        <f>'Base Calificada'!A9973&amp;'Base Calificada'!D9973</f>
        <v>201616E001</v>
      </c>
      <c r="B9972" t="str">
        <f>'Base Calificada'!U9973</f>
        <v>Social</v>
      </c>
    </row>
    <row r="9973" spans="1:2" x14ac:dyDescent="0.25">
      <c r="A9973" t="str">
        <f>'Base Calificada'!A9974&amp;'Base Calificada'!D9974</f>
        <v>201616E005</v>
      </c>
      <c r="B9973" t="str">
        <f>'Base Calificada'!U9974</f>
        <v>Social</v>
      </c>
    </row>
    <row r="9974" spans="1:2" x14ac:dyDescent="0.25">
      <c r="A9974" t="str">
        <f>'Base Calificada'!A9975&amp;'Base Calificada'!D9975</f>
        <v>201616E006</v>
      </c>
      <c r="B9974" t="str">
        <f>'Base Calificada'!U9975</f>
        <v>Social</v>
      </c>
    </row>
    <row r="9975" spans="1:2" x14ac:dyDescent="0.25">
      <c r="A9975" t="str">
        <f>'Base Calificada'!A9976&amp;'Base Calificada'!D9976</f>
        <v>201616E009</v>
      </c>
      <c r="B9975" t="str">
        <f>'Base Calificada'!U9976</f>
        <v>Social</v>
      </c>
    </row>
    <row r="9976" spans="1:2" x14ac:dyDescent="0.25">
      <c r="A9976" t="str">
        <f>'Base Calificada'!A9977&amp;'Base Calificada'!D9977</f>
        <v>201616E014</v>
      </c>
      <c r="B9976" t="str">
        <f>'Base Calificada'!U9977</f>
        <v>Social</v>
      </c>
    </row>
    <row r="9977" spans="1:2" x14ac:dyDescent="0.25">
      <c r="A9977" t="str">
        <f>'Base Calificada'!A9978&amp;'Base Calificada'!D9978</f>
        <v>201616E015</v>
      </c>
      <c r="B9977" t="str">
        <f>'Base Calificada'!U9978</f>
        <v>Social</v>
      </c>
    </row>
    <row r="9978" spans="1:2" x14ac:dyDescent="0.25">
      <c r="A9978" t="str">
        <f>'Base Calificada'!A9979&amp;'Base Calificada'!D9979</f>
        <v>201616G003</v>
      </c>
      <c r="B9978" t="str">
        <f>'Base Calificada'!U9979</f>
        <v>Social</v>
      </c>
    </row>
    <row r="9979" spans="1:2" x14ac:dyDescent="0.25">
      <c r="A9979" t="str">
        <f>'Base Calificada'!A9980&amp;'Base Calificada'!D9980</f>
        <v>201616G005</v>
      </c>
      <c r="B9979" t="str">
        <f>'Base Calificada'!U9980</f>
        <v>Social</v>
      </c>
    </row>
    <row r="9980" spans="1:2" x14ac:dyDescent="0.25">
      <c r="A9980" t="str">
        <f>'Base Calificada'!A9981&amp;'Base Calificada'!D9981</f>
        <v>201616G010</v>
      </c>
      <c r="B9980" t="str">
        <f>'Base Calificada'!U9981</f>
        <v>Social</v>
      </c>
    </row>
    <row r="9981" spans="1:2" x14ac:dyDescent="0.25">
      <c r="A9981" t="str">
        <f>'Base Calificada'!A9982&amp;'Base Calificada'!D9982</f>
        <v>201616G013</v>
      </c>
      <c r="B9981" t="str">
        <f>'Base Calificada'!U9982</f>
        <v>Social</v>
      </c>
    </row>
    <row r="9982" spans="1:2" x14ac:dyDescent="0.25">
      <c r="A9982" t="str">
        <f>'Base Calificada'!A9983&amp;'Base Calificada'!D9983</f>
        <v>201616G026</v>
      </c>
      <c r="B9982" t="str">
        <f>'Base Calificada'!U9983</f>
        <v>Social</v>
      </c>
    </row>
    <row r="9983" spans="1:2" x14ac:dyDescent="0.25">
      <c r="A9983" t="str">
        <f>'Base Calificada'!A9984&amp;'Base Calificada'!D9984</f>
        <v>201616G030</v>
      </c>
      <c r="B9983" t="str">
        <f>'Base Calificada'!U9984</f>
        <v>Social</v>
      </c>
    </row>
    <row r="9984" spans="1:2" x14ac:dyDescent="0.25">
      <c r="A9984" t="str">
        <f>'Base Calificada'!A9985&amp;'Base Calificada'!D9985</f>
        <v>201616G031</v>
      </c>
      <c r="B9984" t="str">
        <f>'Base Calificada'!U9985</f>
        <v>Social</v>
      </c>
    </row>
    <row r="9985" spans="1:2" x14ac:dyDescent="0.25">
      <c r="A9985" t="str">
        <f>'Base Calificada'!A9986&amp;'Base Calificada'!D9986</f>
        <v>201616K007</v>
      </c>
      <c r="B9985" t="str">
        <f>'Base Calificada'!U9986</f>
        <v>Social</v>
      </c>
    </row>
    <row r="9986" spans="1:2" x14ac:dyDescent="0.25">
      <c r="A9986" t="str">
        <f>'Base Calificada'!A9987&amp;'Base Calificada'!D9987</f>
        <v>201616K025</v>
      </c>
      <c r="B9986" t="str">
        <f>'Base Calificada'!U9987</f>
        <v>Social</v>
      </c>
    </row>
    <row r="9987" spans="1:2" x14ac:dyDescent="0.25">
      <c r="A9987" t="str">
        <f>'Base Calificada'!A9988&amp;'Base Calificada'!D9988</f>
        <v>201616K028</v>
      </c>
      <c r="B9987" t="str">
        <f>'Base Calificada'!U9988</f>
        <v>Social</v>
      </c>
    </row>
    <row r="9988" spans="1:2" x14ac:dyDescent="0.25">
      <c r="A9988" t="str">
        <f>'Base Calificada'!A9989&amp;'Base Calificada'!D9989</f>
        <v>201616K111</v>
      </c>
      <c r="B9988" t="str">
        <f>'Base Calificada'!U9989</f>
        <v>Social</v>
      </c>
    </row>
    <row r="9989" spans="1:2" x14ac:dyDescent="0.25">
      <c r="A9989" t="str">
        <f>'Base Calificada'!A9990&amp;'Base Calificada'!D9990</f>
        <v>201616K129</v>
      </c>
      <c r="B9989" t="str">
        <f>'Base Calificada'!U9990</f>
        <v>Social</v>
      </c>
    </row>
    <row r="9990" spans="1:2" x14ac:dyDescent="0.25">
      <c r="A9990" t="str">
        <f>'Base Calificada'!A9991&amp;'Base Calificada'!D9991</f>
        <v>201616K138</v>
      </c>
      <c r="B9990" t="str">
        <f>'Base Calificada'!U9991</f>
        <v>Social</v>
      </c>
    </row>
    <row r="9991" spans="1:2" x14ac:dyDescent="0.25">
      <c r="A9991" t="str">
        <f>'Base Calificada'!A9992&amp;'Base Calificada'!D9992</f>
        <v>201616K140</v>
      </c>
      <c r="B9991" t="str">
        <f>'Base Calificada'!U9992</f>
        <v>Social</v>
      </c>
    </row>
    <row r="9992" spans="1:2" x14ac:dyDescent="0.25">
      <c r="A9992" t="str">
        <f>'Base Calificada'!A9993&amp;'Base Calificada'!D9993</f>
        <v>201616K141</v>
      </c>
      <c r="B9992" t="str">
        <f>'Base Calificada'!U9993</f>
        <v>Social</v>
      </c>
    </row>
    <row r="9993" spans="1:2" x14ac:dyDescent="0.25">
      <c r="A9993" t="str">
        <f>'Base Calificada'!A9994&amp;'Base Calificada'!D9994</f>
        <v>201616M001</v>
      </c>
      <c r="B9993" t="str">
        <f>'Base Calificada'!U9994</f>
        <v>No social</v>
      </c>
    </row>
    <row r="9994" spans="1:2" x14ac:dyDescent="0.25">
      <c r="A9994" t="str">
        <f>'Base Calificada'!A9995&amp;'Base Calificada'!D9995</f>
        <v>201616N001</v>
      </c>
      <c r="B9994" t="str">
        <f>'Base Calificada'!U9995</f>
        <v>Social</v>
      </c>
    </row>
    <row r="9995" spans="1:2" x14ac:dyDescent="0.25">
      <c r="A9995" t="str">
        <f>'Base Calificada'!A9996&amp;'Base Calificada'!D9996</f>
        <v>201616O001</v>
      </c>
      <c r="B9995" t="str">
        <f>'Base Calificada'!U9996</f>
        <v>No social</v>
      </c>
    </row>
    <row r="9996" spans="1:2" x14ac:dyDescent="0.25">
      <c r="A9996" t="str">
        <f>'Base Calificada'!A9997&amp;'Base Calificada'!D9997</f>
        <v>201616P001</v>
      </c>
      <c r="B9996" t="str">
        <f>'Base Calificada'!U9997</f>
        <v>Social</v>
      </c>
    </row>
    <row r="9997" spans="1:2" x14ac:dyDescent="0.25">
      <c r="A9997" t="str">
        <f>'Base Calificada'!A9998&amp;'Base Calificada'!D9998</f>
        <v>201616P002</v>
      </c>
      <c r="B9997" t="str">
        <f>'Base Calificada'!U9998</f>
        <v>Social</v>
      </c>
    </row>
    <row r="9998" spans="1:2" x14ac:dyDescent="0.25">
      <c r="A9998" t="str">
        <f>'Base Calificada'!A9999&amp;'Base Calificada'!D9999</f>
        <v>201616R015</v>
      </c>
      <c r="B9998" t="str">
        <f>'Base Calificada'!U9999</f>
        <v>Social</v>
      </c>
    </row>
    <row r="9999" spans="1:2" x14ac:dyDescent="0.25">
      <c r="A9999" t="str">
        <f>'Base Calificada'!A10000&amp;'Base Calificada'!D10000</f>
        <v>201616S046</v>
      </c>
      <c r="B9999" t="str">
        <f>'Base Calificada'!U10000</f>
        <v>Social</v>
      </c>
    </row>
    <row r="10000" spans="1:2" x14ac:dyDescent="0.25">
      <c r="A10000" t="str">
        <f>'Base Calificada'!A10001&amp;'Base Calificada'!D10001</f>
        <v>201616S071</v>
      </c>
      <c r="B10000" t="str">
        <f>'Base Calificada'!U10001</f>
        <v>Social</v>
      </c>
    </row>
    <row r="10001" spans="1:2" x14ac:dyDescent="0.25">
      <c r="A10001" t="str">
        <f>'Base Calificada'!A10002&amp;'Base Calificada'!D10002</f>
        <v>201616S074</v>
      </c>
      <c r="B10001" t="str">
        <f>'Base Calificada'!U10002</f>
        <v>Social</v>
      </c>
    </row>
    <row r="10002" spans="1:2" x14ac:dyDescent="0.25">
      <c r="A10002" t="str">
        <f>'Base Calificada'!A10003&amp;'Base Calificada'!D10003</f>
        <v>201616S217</v>
      </c>
      <c r="B10002" t="str">
        <f>'Base Calificada'!U10003</f>
        <v>Social</v>
      </c>
    </row>
    <row r="10003" spans="1:2" x14ac:dyDescent="0.25">
      <c r="A10003" t="str">
        <f>'Base Calificada'!A10004&amp;'Base Calificada'!D10004</f>
        <v>201616S218</v>
      </c>
      <c r="B10003" t="str">
        <f>'Base Calificada'!U10004</f>
        <v>Social</v>
      </c>
    </row>
    <row r="10004" spans="1:2" x14ac:dyDescent="0.25">
      <c r="A10004" t="str">
        <f>'Base Calificada'!A10005&amp;'Base Calificada'!D10005</f>
        <v>201616S219</v>
      </c>
      <c r="B10004" t="str">
        <f>'Base Calificada'!U10005</f>
        <v>Social</v>
      </c>
    </row>
    <row r="10005" spans="1:2" x14ac:dyDescent="0.25">
      <c r="A10005" t="str">
        <f>'Base Calificada'!A10006&amp;'Base Calificada'!D10006</f>
        <v>201616U001</v>
      </c>
      <c r="B10005" t="str">
        <f>'Base Calificada'!U10006</f>
        <v>Social</v>
      </c>
    </row>
    <row r="10006" spans="1:2" x14ac:dyDescent="0.25">
      <c r="A10006" t="str">
        <f>'Base Calificada'!A10007&amp;'Base Calificada'!D10007</f>
        <v>201616U007</v>
      </c>
      <c r="B10006" t="str">
        <f>'Base Calificada'!U10007</f>
        <v>Social</v>
      </c>
    </row>
    <row r="10007" spans="1:2" x14ac:dyDescent="0.25">
      <c r="A10007" t="str">
        <f>'Base Calificada'!A10008&amp;'Base Calificada'!D10008</f>
        <v>201616U008</v>
      </c>
      <c r="B10007" t="str">
        <f>'Base Calificada'!U10008</f>
        <v>Social</v>
      </c>
    </row>
    <row r="10008" spans="1:2" x14ac:dyDescent="0.25">
      <c r="A10008" t="str">
        <f>'Base Calificada'!A10009&amp;'Base Calificada'!D10009</f>
        <v>201616U012</v>
      </c>
      <c r="B10008" t="str">
        <f>'Base Calificada'!U10009</f>
        <v>Social</v>
      </c>
    </row>
    <row r="10009" spans="1:2" x14ac:dyDescent="0.25">
      <c r="A10009" t="str">
        <f>'Base Calificada'!A10010&amp;'Base Calificada'!D10010</f>
        <v>201616U015</v>
      </c>
      <c r="B10009" t="str">
        <f>'Base Calificada'!U10010</f>
        <v>Social</v>
      </c>
    </row>
    <row r="10010" spans="1:2" x14ac:dyDescent="0.25">
      <c r="A10010" t="str">
        <f>'Base Calificada'!A10011&amp;'Base Calificada'!D10011</f>
        <v>201616U020</v>
      </c>
      <c r="B10010" t="str">
        <f>'Base Calificada'!U10011</f>
        <v>Social</v>
      </c>
    </row>
    <row r="10011" spans="1:2" x14ac:dyDescent="0.25">
      <c r="A10011" t="str">
        <f>'Base Calificada'!A10012&amp;'Base Calificada'!D10012</f>
        <v>201616U022</v>
      </c>
      <c r="B10011" t="str">
        <f>'Base Calificada'!U10012</f>
        <v>Social</v>
      </c>
    </row>
    <row r="10012" spans="1:2" x14ac:dyDescent="0.25">
      <c r="A10012" t="str">
        <f>'Base Calificada'!A10013&amp;'Base Calificada'!D10013</f>
        <v>201616U025</v>
      </c>
      <c r="B10012" t="str">
        <f>'Base Calificada'!U10013</f>
        <v>Social</v>
      </c>
    </row>
    <row r="10013" spans="1:2" x14ac:dyDescent="0.25">
      <c r="A10013" t="str">
        <f>'Base Calificada'!A10014&amp;'Base Calificada'!D10014</f>
        <v>201616U032</v>
      </c>
      <c r="B10013" t="str">
        <f>'Base Calificada'!U10014</f>
        <v>Social</v>
      </c>
    </row>
    <row r="10014" spans="1:2" x14ac:dyDescent="0.25">
      <c r="A10014" t="str">
        <f>'Base Calificada'!A10015&amp;'Base Calificada'!D10015</f>
        <v>201616U035</v>
      </c>
      <c r="B10014" t="str">
        <f>'Base Calificada'!U10015</f>
        <v>Social</v>
      </c>
    </row>
    <row r="10015" spans="1:2" x14ac:dyDescent="0.25">
      <c r="A10015" t="str">
        <f>'Base Calificada'!A10016&amp;'Base Calificada'!D10016</f>
        <v>201617E002</v>
      </c>
      <c r="B10015" t="str">
        <f>'Base Calificada'!U10016</f>
        <v>No social</v>
      </c>
    </row>
    <row r="10016" spans="1:2" x14ac:dyDescent="0.25">
      <c r="A10016" t="str">
        <f>'Base Calificada'!A10017&amp;'Base Calificada'!D10017</f>
        <v>201617E003</v>
      </c>
      <c r="B10016" t="str">
        <f>'Base Calificada'!U10017</f>
        <v>No social</v>
      </c>
    </row>
    <row r="10017" spans="1:2" x14ac:dyDescent="0.25">
      <c r="A10017" t="str">
        <f>'Base Calificada'!A10018&amp;'Base Calificada'!D10018</f>
        <v>201617E006</v>
      </c>
      <c r="B10017" t="str">
        <f>'Base Calificada'!U10018</f>
        <v>Social</v>
      </c>
    </row>
    <row r="10018" spans="1:2" x14ac:dyDescent="0.25">
      <c r="A10018" t="str">
        <f>'Base Calificada'!A10019&amp;'Base Calificada'!D10019</f>
        <v>201617E008</v>
      </c>
      <c r="B10018" t="str">
        <f>'Base Calificada'!U10019</f>
        <v>No social</v>
      </c>
    </row>
    <row r="10019" spans="1:2" x14ac:dyDescent="0.25">
      <c r="A10019" t="str">
        <f>'Base Calificada'!A10020&amp;'Base Calificada'!D10020</f>
        <v>201617E009</v>
      </c>
      <c r="B10019" t="str">
        <f>'Base Calificada'!U10020</f>
        <v>No social</v>
      </c>
    </row>
    <row r="10020" spans="1:2" x14ac:dyDescent="0.25">
      <c r="A10020" t="str">
        <f>'Base Calificada'!A10021&amp;'Base Calificada'!D10021</f>
        <v>201617E010</v>
      </c>
      <c r="B10020" t="str">
        <f>'Base Calificada'!U10021</f>
        <v>No social</v>
      </c>
    </row>
    <row r="10021" spans="1:2" x14ac:dyDescent="0.25">
      <c r="A10021" t="str">
        <f>'Base Calificada'!A10022&amp;'Base Calificada'!D10022</f>
        <v>201617E011</v>
      </c>
      <c r="B10021" t="str">
        <f>'Base Calificada'!U10022</f>
        <v>No social</v>
      </c>
    </row>
    <row r="10022" spans="1:2" x14ac:dyDescent="0.25">
      <c r="A10022" t="str">
        <f>'Base Calificada'!A10023&amp;'Base Calificada'!D10023</f>
        <v>201617E012</v>
      </c>
      <c r="B10022" t="str">
        <f>'Base Calificada'!U10023</f>
        <v>No social</v>
      </c>
    </row>
    <row r="10023" spans="1:2" x14ac:dyDescent="0.25">
      <c r="A10023" t="str">
        <f>'Base Calificada'!A10024&amp;'Base Calificada'!D10024</f>
        <v>201617E013</v>
      </c>
      <c r="B10023" t="str">
        <f>'Base Calificada'!U10024</f>
        <v>No social</v>
      </c>
    </row>
    <row r="10024" spans="1:2" x14ac:dyDescent="0.25">
      <c r="A10024" t="str">
        <f>'Base Calificada'!A10025&amp;'Base Calificada'!D10025</f>
        <v>201617K022</v>
      </c>
      <c r="B10024" t="str">
        <f>'Base Calificada'!U10025</f>
        <v>No social</v>
      </c>
    </row>
    <row r="10025" spans="1:2" x14ac:dyDescent="0.25">
      <c r="A10025" t="str">
        <f>'Base Calificada'!A10026&amp;'Base Calificada'!D10026</f>
        <v>201617K027</v>
      </c>
      <c r="B10025" t="str">
        <f>'Base Calificada'!U10026</f>
        <v>No social</v>
      </c>
    </row>
    <row r="10026" spans="1:2" x14ac:dyDescent="0.25">
      <c r="A10026" t="str">
        <f>'Base Calificada'!A10027&amp;'Base Calificada'!D10027</f>
        <v>201617K028</v>
      </c>
      <c r="B10026" t="str">
        <f>'Base Calificada'!U10027</f>
        <v>No social</v>
      </c>
    </row>
    <row r="10027" spans="1:2" x14ac:dyDescent="0.25">
      <c r="A10027" t="str">
        <f>'Base Calificada'!A10028&amp;'Base Calificada'!D10028</f>
        <v>201617M001</v>
      </c>
      <c r="B10027" t="str">
        <f>'Base Calificada'!U10028</f>
        <v>No social</v>
      </c>
    </row>
    <row r="10028" spans="1:2" x14ac:dyDescent="0.25">
      <c r="A10028" t="str">
        <f>'Base Calificada'!A10029&amp;'Base Calificada'!D10029</f>
        <v>201617O001</v>
      </c>
      <c r="B10028" t="str">
        <f>'Base Calificada'!U10029</f>
        <v>No social</v>
      </c>
    </row>
    <row r="10029" spans="1:2" x14ac:dyDescent="0.25">
      <c r="A10029" t="str">
        <f>'Base Calificada'!A10030&amp;'Base Calificada'!D10030</f>
        <v>201618E004</v>
      </c>
      <c r="B10029" t="str">
        <f>'Base Calificada'!U10030</f>
        <v>No social</v>
      </c>
    </row>
    <row r="10030" spans="1:2" x14ac:dyDescent="0.25">
      <c r="A10030" t="str">
        <f>'Base Calificada'!A10031&amp;'Base Calificada'!D10031</f>
        <v>201618E010</v>
      </c>
      <c r="B10030" t="str">
        <f>'Base Calificada'!U10031</f>
        <v>No social</v>
      </c>
    </row>
    <row r="10031" spans="1:2" x14ac:dyDescent="0.25">
      <c r="A10031" t="str">
        <f>'Base Calificada'!A10032&amp;'Base Calificada'!D10032</f>
        <v>201618E016</v>
      </c>
      <c r="B10031" t="str">
        <f>'Base Calificada'!U10032</f>
        <v>Social</v>
      </c>
    </row>
    <row r="10032" spans="1:2" x14ac:dyDescent="0.25">
      <c r="A10032" t="str">
        <f>'Base Calificada'!A10033&amp;'Base Calificada'!D10033</f>
        <v>201618G003</v>
      </c>
      <c r="B10032" t="str">
        <f>'Base Calificada'!U10033</f>
        <v>Social</v>
      </c>
    </row>
    <row r="10033" spans="1:2" x14ac:dyDescent="0.25">
      <c r="A10033" t="str">
        <f>'Base Calificada'!A10034&amp;'Base Calificada'!D10034</f>
        <v>201618M001</v>
      </c>
      <c r="B10033" t="str">
        <f>'Base Calificada'!U10034</f>
        <v>No social</v>
      </c>
    </row>
    <row r="10034" spans="1:2" x14ac:dyDescent="0.25">
      <c r="A10034" t="str">
        <f>'Base Calificada'!A10035&amp;'Base Calificada'!D10035</f>
        <v>201618O001</v>
      </c>
      <c r="B10034" t="str">
        <f>'Base Calificada'!U10035</f>
        <v>No social</v>
      </c>
    </row>
    <row r="10035" spans="1:2" x14ac:dyDescent="0.25">
      <c r="A10035" t="str">
        <f>'Base Calificada'!A10036&amp;'Base Calificada'!D10036</f>
        <v>201618P001</v>
      </c>
      <c r="B10035" t="str">
        <f>'Base Calificada'!U10036</f>
        <v>Social</v>
      </c>
    </row>
    <row r="10036" spans="1:2" x14ac:dyDescent="0.25">
      <c r="A10036" t="str">
        <f>'Base Calificada'!A10037&amp;'Base Calificada'!D10037</f>
        <v>201618P002</v>
      </c>
      <c r="B10036" t="str">
        <f>'Base Calificada'!U10037</f>
        <v>No social</v>
      </c>
    </row>
    <row r="10037" spans="1:2" x14ac:dyDescent="0.25">
      <c r="A10037" t="str">
        <f>'Base Calificada'!A10038&amp;'Base Calificada'!D10038</f>
        <v>201618P003</v>
      </c>
      <c r="B10037" t="str">
        <f>'Base Calificada'!U10038</f>
        <v>No social</v>
      </c>
    </row>
    <row r="10038" spans="1:2" x14ac:dyDescent="0.25">
      <c r="A10038" t="str">
        <f>'Base Calificada'!A10039&amp;'Base Calificada'!D10039</f>
        <v>201618P008</v>
      </c>
      <c r="B10038" t="str">
        <f>'Base Calificada'!U10039</f>
        <v>Social</v>
      </c>
    </row>
    <row r="10039" spans="1:2" x14ac:dyDescent="0.25">
      <c r="A10039" t="str">
        <f>'Base Calificada'!A10040&amp;'Base Calificada'!D10040</f>
        <v>201618R002</v>
      </c>
      <c r="B10039" t="str">
        <f>'Base Calificada'!U10040</f>
        <v>Social</v>
      </c>
    </row>
    <row r="10040" spans="1:2" x14ac:dyDescent="0.25">
      <c r="A10040" t="str">
        <f>'Base Calificada'!A10041&amp;'Base Calificada'!D10041</f>
        <v>201619J006</v>
      </c>
      <c r="B10040" t="str">
        <f>'Base Calificada'!U10041</f>
        <v>Social</v>
      </c>
    </row>
    <row r="10041" spans="1:2" x14ac:dyDescent="0.25">
      <c r="A10041" t="str">
        <f>'Base Calificada'!A10042&amp;'Base Calificada'!D10042</f>
        <v>201619J008</v>
      </c>
      <c r="B10041" t="str">
        <f>'Base Calificada'!U10042</f>
        <v>Social</v>
      </c>
    </row>
    <row r="10042" spans="1:2" x14ac:dyDescent="0.25">
      <c r="A10042" t="str">
        <f>'Base Calificada'!A10043&amp;'Base Calificada'!D10043</f>
        <v>201619J009</v>
      </c>
      <c r="B10042" t="str">
        <f>'Base Calificada'!U10043</f>
        <v>Social</v>
      </c>
    </row>
    <row r="10043" spans="1:2" x14ac:dyDescent="0.25">
      <c r="A10043" t="str">
        <f>'Base Calificada'!A10044&amp;'Base Calificada'!D10044</f>
        <v>201619J011</v>
      </c>
      <c r="B10043" t="str">
        <f>'Base Calificada'!U10044</f>
        <v>Social</v>
      </c>
    </row>
    <row r="10044" spans="1:2" x14ac:dyDescent="0.25">
      <c r="A10044" t="str">
        <f>'Base Calificada'!A10045&amp;'Base Calificada'!D10045</f>
        <v>201619J012</v>
      </c>
      <c r="B10044" t="str">
        <f>'Base Calificada'!U10045</f>
        <v>Social</v>
      </c>
    </row>
    <row r="10045" spans="1:2" x14ac:dyDescent="0.25">
      <c r="A10045" t="str">
        <f>'Base Calificada'!A10046&amp;'Base Calificada'!D10046</f>
        <v>201619J014</v>
      </c>
      <c r="B10045" t="str">
        <f>'Base Calificada'!U10046</f>
        <v>Social</v>
      </c>
    </row>
    <row r="10046" spans="1:2" x14ac:dyDescent="0.25">
      <c r="A10046" t="str">
        <f>'Base Calificada'!A10047&amp;'Base Calificada'!D10047</f>
        <v>201619J017</v>
      </c>
      <c r="B10046" t="str">
        <f>'Base Calificada'!U10047</f>
        <v>Social</v>
      </c>
    </row>
    <row r="10047" spans="1:2" x14ac:dyDescent="0.25">
      <c r="A10047" t="str">
        <f>'Base Calificada'!A10048&amp;'Base Calificada'!D10048</f>
        <v>201619J021</v>
      </c>
      <c r="B10047" t="str">
        <f>'Base Calificada'!U10048</f>
        <v>Social</v>
      </c>
    </row>
    <row r="10048" spans="1:2" x14ac:dyDescent="0.25">
      <c r="A10048" t="str">
        <f>'Base Calificada'!A10049&amp;'Base Calificada'!D10049</f>
        <v>201619J022</v>
      </c>
      <c r="B10048" t="str">
        <f>'Base Calificada'!U10049</f>
        <v>Social</v>
      </c>
    </row>
    <row r="10049" spans="1:2" x14ac:dyDescent="0.25">
      <c r="A10049" t="str">
        <f>'Base Calificada'!A10050&amp;'Base Calificada'!D10050</f>
        <v>201619J025</v>
      </c>
      <c r="B10049" t="str">
        <f>'Base Calificada'!U10050</f>
        <v>Social</v>
      </c>
    </row>
    <row r="10050" spans="1:2" x14ac:dyDescent="0.25">
      <c r="A10050" t="str">
        <f>'Base Calificada'!A10051&amp;'Base Calificada'!D10051</f>
        <v>201619J026</v>
      </c>
      <c r="B10050" t="str">
        <f>'Base Calificada'!U10051</f>
        <v>Social</v>
      </c>
    </row>
    <row r="10051" spans="1:2" x14ac:dyDescent="0.25">
      <c r="A10051" t="str">
        <f>'Base Calificada'!A10052&amp;'Base Calificada'!D10052</f>
        <v>201619R010</v>
      </c>
      <c r="B10051" t="str">
        <f>'Base Calificada'!U10052</f>
        <v>Social</v>
      </c>
    </row>
    <row r="10052" spans="1:2" x14ac:dyDescent="0.25">
      <c r="A10052" t="str">
        <f>'Base Calificada'!A10053&amp;'Base Calificada'!D10053</f>
        <v>201619R013</v>
      </c>
      <c r="B10052" t="str">
        <f>'Base Calificada'!U10053</f>
        <v>Social</v>
      </c>
    </row>
    <row r="10053" spans="1:2" x14ac:dyDescent="0.25">
      <c r="A10053" t="str">
        <f>'Base Calificada'!A10054&amp;'Base Calificada'!D10054</f>
        <v>201619R015</v>
      </c>
      <c r="B10053" t="str">
        <f>'Base Calificada'!U10054</f>
        <v>Social</v>
      </c>
    </row>
    <row r="10054" spans="1:2" x14ac:dyDescent="0.25">
      <c r="A10054" t="str">
        <f>'Base Calificada'!A10055&amp;'Base Calificada'!D10055</f>
        <v>201619R018</v>
      </c>
      <c r="B10054" t="str">
        <f>'Base Calificada'!U10055</f>
        <v>Social</v>
      </c>
    </row>
    <row r="10055" spans="1:2" x14ac:dyDescent="0.25">
      <c r="A10055" t="str">
        <f>'Base Calificada'!A10056&amp;'Base Calificada'!D10056</f>
        <v>201619R023</v>
      </c>
      <c r="B10055" t="str">
        <f>'Base Calificada'!U10056</f>
        <v>Social</v>
      </c>
    </row>
    <row r="10056" spans="1:2" x14ac:dyDescent="0.25">
      <c r="A10056" t="str">
        <f>'Base Calificada'!A10057&amp;'Base Calificada'!D10057</f>
        <v>201619S038</v>
      </c>
      <c r="B10056" t="str">
        <f>'Base Calificada'!U10057</f>
        <v>Social</v>
      </c>
    </row>
    <row r="10057" spans="1:2" x14ac:dyDescent="0.25">
      <c r="A10057" t="str">
        <f>'Base Calificada'!A10058&amp;'Base Calificada'!D10058</f>
        <v>201619T001</v>
      </c>
      <c r="B10057" t="str">
        <f>'Base Calificada'!U10058</f>
        <v>Social</v>
      </c>
    </row>
    <row r="10058" spans="1:2" x14ac:dyDescent="0.25">
      <c r="A10058" t="str">
        <f>'Base Calificada'!A10059&amp;'Base Calificada'!D10059</f>
        <v>201619T002</v>
      </c>
      <c r="B10058" t="str">
        <f>'Base Calificada'!U10059</f>
        <v>Social</v>
      </c>
    </row>
    <row r="10059" spans="1:2" x14ac:dyDescent="0.25">
      <c r="A10059" t="str">
        <f>'Base Calificada'!A10060&amp;'Base Calificada'!D10060</f>
        <v>201619T003</v>
      </c>
      <c r="B10059" t="str">
        <f>'Base Calificada'!U10060</f>
        <v>Social</v>
      </c>
    </row>
    <row r="10060" spans="1:2" x14ac:dyDescent="0.25">
      <c r="A10060" t="str">
        <f>'Base Calificada'!A10061&amp;'Base Calificada'!D10061</f>
        <v>201619T005</v>
      </c>
      <c r="B10060" t="str">
        <f>'Base Calificada'!U10061</f>
        <v>Social</v>
      </c>
    </row>
    <row r="10061" spans="1:2" x14ac:dyDescent="0.25">
      <c r="A10061" t="str">
        <f>'Base Calificada'!A10062&amp;'Base Calificada'!D10062</f>
        <v>201619T006</v>
      </c>
      <c r="B10061" t="str">
        <f>'Base Calificada'!U10062</f>
        <v>Social</v>
      </c>
    </row>
    <row r="10062" spans="1:2" x14ac:dyDescent="0.25">
      <c r="A10062" t="str">
        <f>'Base Calificada'!A10063&amp;'Base Calificada'!D10063</f>
        <v>201619U001</v>
      </c>
      <c r="B10062" t="str">
        <f>'Base Calificada'!U10063</f>
        <v>Social</v>
      </c>
    </row>
    <row r="10063" spans="1:2" x14ac:dyDescent="0.25">
      <c r="A10063" t="str">
        <f>'Base Calificada'!A10064&amp;'Base Calificada'!D10064</f>
        <v>201619U002</v>
      </c>
      <c r="B10063" t="str">
        <f>'Base Calificada'!U10064</f>
        <v>Social</v>
      </c>
    </row>
    <row r="10064" spans="1:2" x14ac:dyDescent="0.25">
      <c r="A10064" t="str">
        <f>'Base Calificada'!A10065&amp;'Base Calificada'!D10065</f>
        <v>201620B004</v>
      </c>
      <c r="B10064" t="str">
        <f>'Base Calificada'!U10065</f>
        <v>Social</v>
      </c>
    </row>
    <row r="10065" spans="1:2" x14ac:dyDescent="0.25">
      <c r="A10065" t="str">
        <f>'Base Calificada'!A10066&amp;'Base Calificada'!D10066</f>
        <v>201620E003</v>
      </c>
      <c r="B10065" t="str">
        <f>'Base Calificada'!U10066</f>
        <v>Social</v>
      </c>
    </row>
    <row r="10066" spans="1:2" x14ac:dyDescent="0.25">
      <c r="A10066" t="str">
        <f>'Base Calificada'!A10067&amp;'Base Calificada'!D10067</f>
        <v>201620E016</v>
      </c>
      <c r="B10066" t="str">
        <f>'Base Calificada'!U10067</f>
        <v>Social</v>
      </c>
    </row>
    <row r="10067" spans="1:2" x14ac:dyDescent="0.25">
      <c r="A10067" t="str">
        <f>'Base Calificada'!A10068&amp;'Base Calificada'!D10068</f>
        <v>201620K025</v>
      </c>
      <c r="B10067" t="str">
        <f>'Base Calificada'!U10068</f>
        <v>No social</v>
      </c>
    </row>
    <row r="10068" spans="1:2" x14ac:dyDescent="0.25">
      <c r="A10068" t="str">
        <f>'Base Calificada'!A10069&amp;'Base Calificada'!D10069</f>
        <v>201620M001</v>
      </c>
      <c r="B10068" t="str">
        <f>'Base Calificada'!U10069</f>
        <v>No social</v>
      </c>
    </row>
    <row r="10069" spans="1:2" x14ac:dyDescent="0.25">
      <c r="A10069" t="str">
        <f>'Base Calificada'!A10070&amp;'Base Calificada'!D10070</f>
        <v>201620O001</v>
      </c>
      <c r="B10069" t="str">
        <f>'Base Calificada'!U10070</f>
        <v>No social</v>
      </c>
    </row>
    <row r="10070" spans="1:2" x14ac:dyDescent="0.25">
      <c r="A10070" t="str">
        <f>'Base Calificada'!A10071&amp;'Base Calificada'!D10071</f>
        <v>201620P002</v>
      </c>
      <c r="B10070" t="str">
        <f>'Base Calificada'!U10071</f>
        <v>Social</v>
      </c>
    </row>
    <row r="10071" spans="1:2" x14ac:dyDescent="0.25">
      <c r="A10071" t="str">
        <f>'Base Calificada'!A10072&amp;'Base Calificada'!D10072</f>
        <v>201620P003</v>
      </c>
      <c r="B10071" t="str">
        <f>'Base Calificada'!U10072</f>
        <v>Social</v>
      </c>
    </row>
    <row r="10072" spans="1:2" x14ac:dyDescent="0.25">
      <c r="A10072" t="str">
        <f>'Base Calificada'!A10073&amp;'Base Calificada'!D10073</f>
        <v>201620P004</v>
      </c>
      <c r="B10072" t="str">
        <f>'Base Calificada'!U10073</f>
        <v>Social</v>
      </c>
    </row>
    <row r="10073" spans="1:2" x14ac:dyDescent="0.25">
      <c r="A10073" t="str">
        <f>'Base Calificada'!A10074&amp;'Base Calificada'!D10074</f>
        <v>201620S017</v>
      </c>
      <c r="B10073" t="str">
        <f>'Base Calificada'!U10074</f>
        <v>Social</v>
      </c>
    </row>
    <row r="10074" spans="1:2" x14ac:dyDescent="0.25">
      <c r="A10074" t="str">
        <f>'Base Calificada'!A10075&amp;'Base Calificada'!D10075</f>
        <v>201620S052</v>
      </c>
      <c r="B10074" t="str">
        <f>'Base Calificada'!U10075</f>
        <v>Social</v>
      </c>
    </row>
    <row r="10075" spans="1:2" x14ac:dyDescent="0.25">
      <c r="A10075" t="str">
        <f>'Base Calificada'!A10076&amp;'Base Calificada'!D10076</f>
        <v>201620S053</v>
      </c>
      <c r="B10075" t="str">
        <f>'Base Calificada'!U10076</f>
        <v>Social</v>
      </c>
    </row>
    <row r="10076" spans="1:2" x14ac:dyDescent="0.25">
      <c r="A10076" t="str">
        <f>'Base Calificada'!A10077&amp;'Base Calificada'!D10077</f>
        <v>201620S057</v>
      </c>
      <c r="B10076" t="str">
        <f>'Base Calificada'!U10077</f>
        <v>Social</v>
      </c>
    </row>
    <row r="10077" spans="1:2" x14ac:dyDescent="0.25">
      <c r="A10077" t="str">
        <f>'Base Calificada'!A10078&amp;'Base Calificada'!D10078</f>
        <v>201620S061</v>
      </c>
      <c r="B10077" t="str">
        <f>'Base Calificada'!U10078</f>
        <v>Social</v>
      </c>
    </row>
    <row r="10078" spans="1:2" x14ac:dyDescent="0.25">
      <c r="A10078" t="str">
        <f>'Base Calificada'!A10079&amp;'Base Calificada'!D10079</f>
        <v>201620S065</v>
      </c>
      <c r="B10078" t="str">
        <f>'Base Calificada'!U10079</f>
        <v>Social</v>
      </c>
    </row>
    <row r="10079" spans="1:2" x14ac:dyDescent="0.25">
      <c r="A10079" t="str">
        <f>'Base Calificada'!A10080&amp;'Base Calificada'!D10080</f>
        <v>201620S070</v>
      </c>
      <c r="B10079" t="str">
        <f>'Base Calificada'!U10080</f>
        <v>Social</v>
      </c>
    </row>
    <row r="10080" spans="1:2" x14ac:dyDescent="0.25">
      <c r="A10080" t="str">
        <f>'Base Calificada'!A10081&amp;'Base Calificada'!D10081</f>
        <v>201620S071</v>
      </c>
      <c r="B10080" t="str">
        <f>'Base Calificada'!U10081</f>
        <v>Social</v>
      </c>
    </row>
    <row r="10081" spans="1:2" x14ac:dyDescent="0.25">
      <c r="A10081" t="str">
        <f>'Base Calificada'!A10082&amp;'Base Calificada'!D10082</f>
        <v>201620S072</v>
      </c>
      <c r="B10081" t="str">
        <f>'Base Calificada'!U10082</f>
        <v>Social</v>
      </c>
    </row>
    <row r="10082" spans="1:2" x14ac:dyDescent="0.25">
      <c r="A10082" t="str">
        <f>'Base Calificada'!A10083&amp;'Base Calificada'!D10083</f>
        <v>201620S155</v>
      </c>
      <c r="B10082" t="str">
        <f>'Base Calificada'!U10083</f>
        <v>Social</v>
      </c>
    </row>
    <row r="10083" spans="1:2" x14ac:dyDescent="0.25">
      <c r="A10083" t="str">
        <f>'Base Calificada'!A10084&amp;'Base Calificada'!D10084</f>
        <v>201620S174</v>
      </c>
      <c r="B10083" t="str">
        <f>'Base Calificada'!U10084</f>
        <v>Social</v>
      </c>
    </row>
    <row r="10084" spans="1:2" x14ac:dyDescent="0.25">
      <c r="A10084" t="str">
        <f>'Base Calificada'!A10085&amp;'Base Calificada'!D10085</f>
        <v>201620S176</v>
      </c>
      <c r="B10084" t="str">
        <f>'Base Calificada'!U10085</f>
        <v>Social</v>
      </c>
    </row>
    <row r="10085" spans="1:2" x14ac:dyDescent="0.25">
      <c r="A10085" t="str">
        <f>'Base Calificada'!A10086&amp;'Base Calificada'!D10086</f>
        <v>201620S241</v>
      </c>
      <c r="B10085" t="str">
        <f>'Base Calificada'!U10086</f>
        <v>Social</v>
      </c>
    </row>
    <row r="10086" spans="1:2" x14ac:dyDescent="0.25">
      <c r="A10086" t="str">
        <f>'Base Calificada'!A10087&amp;'Base Calificada'!D10087</f>
        <v>201620U008</v>
      </c>
      <c r="B10086" t="str">
        <f>'Base Calificada'!U10087</f>
        <v>Social</v>
      </c>
    </row>
    <row r="10087" spans="1:2" x14ac:dyDescent="0.25">
      <c r="A10087" t="str">
        <f>'Base Calificada'!A10088&amp;'Base Calificada'!D10088</f>
        <v>201620U009</v>
      </c>
      <c r="B10087" t="str">
        <f>'Base Calificada'!U10088</f>
        <v>Social</v>
      </c>
    </row>
    <row r="10088" spans="1:2" x14ac:dyDescent="0.25">
      <c r="A10088" t="str">
        <f>'Base Calificada'!A10089&amp;'Base Calificada'!D10089</f>
        <v>201621E005</v>
      </c>
      <c r="B10088" t="str">
        <f>'Base Calificada'!U10089</f>
        <v>No social</v>
      </c>
    </row>
    <row r="10089" spans="1:2" x14ac:dyDescent="0.25">
      <c r="A10089" t="str">
        <f>'Base Calificada'!A10090&amp;'Base Calificada'!D10090</f>
        <v>201621E007</v>
      </c>
      <c r="B10089" t="str">
        <f>'Base Calificada'!U10090</f>
        <v>Social</v>
      </c>
    </row>
    <row r="10090" spans="1:2" x14ac:dyDescent="0.25">
      <c r="A10090" t="str">
        <f>'Base Calificada'!A10091&amp;'Base Calificada'!D10091</f>
        <v>201621F001</v>
      </c>
      <c r="B10090" t="str">
        <f>'Base Calificada'!U10091</f>
        <v>Social</v>
      </c>
    </row>
    <row r="10091" spans="1:2" x14ac:dyDescent="0.25">
      <c r="A10091" t="str">
        <f>'Base Calificada'!A10092&amp;'Base Calificada'!D10092</f>
        <v>201621F002</v>
      </c>
      <c r="B10091" t="str">
        <f>'Base Calificada'!U10092</f>
        <v>No social</v>
      </c>
    </row>
    <row r="10092" spans="1:2" x14ac:dyDescent="0.25">
      <c r="A10092" t="str">
        <f>'Base Calificada'!A10093&amp;'Base Calificada'!D10093</f>
        <v>201621F005</v>
      </c>
      <c r="B10092" t="str">
        <f>'Base Calificada'!U10093</f>
        <v>Social</v>
      </c>
    </row>
    <row r="10093" spans="1:2" x14ac:dyDescent="0.25">
      <c r="A10093" t="str">
        <f>'Base Calificada'!A10094&amp;'Base Calificada'!D10094</f>
        <v>201621G001</v>
      </c>
      <c r="B10093" t="str">
        <f>'Base Calificada'!U10094</f>
        <v>Social</v>
      </c>
    </row>
    <row r="10094" spans="1:2" x14ac:dyDescent="0.25">
      <c r="A10094" t="str">
        <f>'Base Calificada'!A10095&amp;'Base Calificada'!D10095</f>
        <v>201621K021</v>
      </c>
      <c r="B10094" t="str">
        <f>'Base Calificada'!U10095</f>
        <v>No social</v>
      </c>
    </row>
    <row r="10095" spans="1:2" x14ac:dyDescent="0.25">
      <c r="A10095" t="str">
        <f>'Base Calificada'!A10096&amp;'Base Calificada'!D10096</f>
        <v>201621K027</v>
      </c>
      <c r="B10095" t="str">
        <f>'Base Calificada'!U10096</f>
        <v>No social</v>
      </c>
    </row>
    <row r="10096" spans="1:2" x14ac:dyDescent="0.25">
      <c r="A10096" t="str">
        <f>'Base Calificada'!A10097&amp;'Base Calificada'!D10097</f>
        <v>201621K028</v>
      </c>
      <c r="B10096" t="str">
        <f>'Base Calificada'!U10097</f>
        <v>No social</v>
      </c>
    </row>
    <row r="10097" spans="1:2" x14ac:dyDescent="0.25">
      <c r="A10097" t="str">
        <f>'Base Calificada'!A10098&amp;'Base Calificada'!D10098</f>
        <v>201621M001</v>
      </c>
      <c r="B10097" t="str">
        <f>'Base Calificada'!U10098</f>
        <v>No social</v>
      </c>
    </row>
    <row r="10098" spans="1:2" x14ac:dyDescent="0.25">
      <c r="A10098" t="str">
        <f>'Base Calificada'!A10099&amp;'Base Calificada'!D10099</f>
        <v>201621O001</v>
      </c>
      <c r="B10098" t="str">
        <f>'Base Calificada'!U10099</f>
        <v>No social</v>
      </c>
    </row>
    <row r="10099" spans="1:2" x14ac:dyDescent="0.25">
      <c r="A10099" t="str">
        <f>'Base Calificada'!A10100&amp;'Base Calificada'!D10100</f>
        <v>201621P001</v>
      </c>
      <c r="B10099" t="str">
        <f>'Base Calificada'!U10100</f>
        <v>Social</v>
      </c>
    </row>
    <row r="10100" spans="1:2" x14ac:dyDescent="0.25">
      <c r="A10100" t="str">
        <f>'Base Calificada'!A10101&amp;'Base Calificada'!D10101</f>
        <v>201621P002</v>
      </c>
      <c r="B10100" t="str">
        <f>'Base Calificada'!U10101</f>
        <v>No social</v>
      </c>
    </row>
    <row r="10101" spans="1:2" x14ac:dyDescent="0.25">
      <c r="A10101" t="str">
        <f>'Base Calificada'!A10102&amp;'Base Calificada'!D10102</f>
        <v>201621S248</v>
      </c>
      <c r="B10101" t="str">
        <f>'Base Calificada'!U10102</f>
        <v>Social</v>
      </c>
    </row>
    <row r="10102" spans="1:2" x14ac:dyDescent="0.25">
      <c r="A10102" t="str">
        <f>'Base Calificada'!A10103&amp;'Base Calificada'!D10103</f>
        <v>201622M001</v>
      </c>
      <c r="B10102" t="str">
        <f>'Base Calificada'!U10103</f>
        <v>Social</v>
      </c>
    </row>
    <row r="10103" spans="1:2" x14ac:dyDescent="0.25">
      <c r="A10103" t="str">
        <f>'Base Calificada'!A10104&amp;'Base Calificada'!D10104</f>
        <v>201622M002</v>
      </c>
      <c r="B10103" t="str">
        <f>'Base Calificada'!U10104</f>
        <v>Social</v>
      </c>
    </row>
    <row r="10104" spans="1:2" x14ac:dyDescent="0.25">
      <c r="A10104" t="str">
        <f>'Base Calificada'!A10105&amp;'Base Calificada'!D10105</f>
        <v>201622O001</v>
      </c>
      <c r="B10104" t="str">
        <f>'Base Calificada'!U10105</f>
        <v>Social</v>
      </c>
    </row>
    <row r="10105" spans="1:2" x14ac:dyDescent="0.25">
      <c r="A10105" t="str">
        <f>'Base Calificada'!A10106&amp;'Base Calificada'!D10106</f>
        <v>201622P001</v>
      </c>
      <c r="B10105" t="str">
        <f>'Base Calificada'!U10106</f>
        <v>Social</v>
      </c>
    </row>
    <row r="10106" spans="1:2" x14ac:dyDescent="0.25">
      <c r="A10106" t="str">
        <f>'Base Calificada'!A10107&amp;'Base Calificada'!D10107</f>
        <v>201622R002</v>
      </c>
      <c r="B10106" t="str">
        <f>'Base Calificada'!U10107</f>
        <v>Social</v>
      </c>
    </row>
    <row r="10107" spans="1:2" x14ac:dyDescent="0.25">
      <c r="A10107" t="str">
        <f>'Base Calificada'!A10108&amp;'Base Calificada'!D10108</f>
        <v>201622R003</v>
      </c>
      <c r="B10107" t="str">
        <f>'Base Calificada'!U10108</f>
        <v>Social</v>
      </c>
    </row>
    <row r="10108" spans="1:2" x14ac:dyDescent="0.25">
      <c r="A10108" t="str">
        <f>'Base Calificada'!A10109&amp;'Base Calificada'!D10109</f>
        <v>201622R005</v>
      </c>
      <c r="B10108" t="str">
        <f>'Base Calificada'!U10109</f>
        <v>Social</v>
      </c>
    </row>
    <row r="10109" spans="1:2" x14ac:dyDescent="0.25">
      <c r="A10109" t="str">
        <f>'Base Calificada'!A10110&amp;'Base Calificada'!D10110</f>
        <v>201622R008</v>
      </c>
      <c r="B10109" t="str">
        <f>'Base Calificada'!U10110</f>
        <v>Social</v>
      </c>
    </row>
    <row r="10110" spans="1:2" x14ac:dyDescent="0.25">
      <c r="A10110" t="str">
        <f>'Base Calificada'!A10111&amp;'Base Calificada'!D10111</f>
        <v>201622R009</v>
      </c>
      <c r="B10110" t="str">
        <f>'Base Calificada'!U10111</f>
        <v>Social</v>
      </c>
    </row>
    <row r="10111" spans="1:2" x14ac:dyDescent="0.25">
      <c r="A10111" t="str">
        <f>'Base Calificada'!A10112&amp;'Base Calificada'!D10112</f>
        <v>201622R010</v>
      </c>
      <c r="B10111" t="str">
        <f>'Base Calificada'!U10112</f>
        <v>Social</v>
      </c>
    </row>
    <row r="10112" spans="1:2" x14ac:dyDescent="0.25">
      <c r="A10112" t="str">
        <f>'Base Calificada'!A10113&amp;'Base Calificada'!D10113</f>
        <v>201622R011</v>
      </c>
      <c r="B10112" t="str">
        <f>'Base Calificada'!U10113</f>
        <v>Social</v>
      </c>
    </row>
    <row r="10113" spans="1:2" x14ac:dyDescent="0.25">
      <c r="A10113" t="str">
        <f>'Base Calificada'!A10114&amp;'Base Calificada'!D10114</f>
        <v>201623N001</v>
      </c>
      <c r="B10113" t="str">
        <f>'Base Calificada'!U10114</f>
        <v>Social</v>
      </c>
    </row>
    <row r="10114" spans="1:2" x14ac:dyDescent="0.25">
      <c r="A10114" t="str">
        <f>'Base Calificada'!A10115&amp;'Base Calificada'!D10115</f>
        <v>201623N002</v>
      </c>
      <c r="B10114" t="str">
        <f>'Base Calificada'!U10115</f>
        <v>Social</v>
      </c>
    </row>
    <row r="10115" spans="1:2" x14ac:dyDescent="0.25">
      <c r="A10115" t="str">
        <f>'Base Calificada'!A10116&amp;'Base Calificada'!D10116</f>
        <v>201623R001</v>
      </c>
      <c r="B10115" t="str">
        <f>'Base Calificada'!U10116</f>
        <v>Social</v>
      </c>
    </row>
    <row r="10116" spans="1:2" x14ac:dyDescent="0.25">
      <c r="A10116" t="str">
        <f>'Base Calificada'!A10117&amp;'Base Calificada'!D10117</f>
        <v>201623R003</v>
      </c>
      <c r="B10116" t="str">
        <f>'Base Calificada'!U10117</f>
        <v>No social</v>
      </c>
    </row>
    <row r="10117" spans="1:2" x14ac:dyDescent="0.25">
      <c r="A10117" t="str">
        <f>'Base Calificada'!A10118&amp;'Base Calificada'!D10118</f>
        <v>201623R004</v>
      </c>
      <c r="B10117" t="str">
        <f>'Base Calificada'!U10118</f>
        <v>Social</v>
      </c>
    </row>
    <row r="10118" spans="1:2" x14ac:dyDescent="0.25">
      <c r="A10118" t="str">
        <f>'Base Calificada'!A10119&amp;'Base Calificada'!D10119</f>
        <v>201623R007</v>
      </c>
      <c r="B10118" t="str">
        <f>'Base Calificada'!U10119</f>
        <v>No social</v>
      </c>
    </row>
    <row r="10119" spans="1:2" x14ac:dyDescent="0.25">
      <c r="A10119" t="str">
        <f>'Base Calificada'!A10120&amp;'Base Calificada'!D10120</f>
        <v>201623R010</v>
      </c>
      <c r="B10119" t="str">
        <f>'Base Calificada'!U10120</f>
        <v>No social</v>
      </c>
    </row>
    <row r="10120" spans="1:2" x14ac:dyDescent="0.25">
      <c r="A10120" t="str">
        <f>'Base Calificada'!A10121&amp;'Base Calificada'!D10121</f>
        <v>201623R011</v>
      </c>
      <c r="B10120" t="str">
        <f>'Base Calificada'!U10121</f>
        <v>No social</v>
      </c>
    </row>
    <row r="10121" spans="1:2" x14ac:dyDescent="0.25">
      <c r="A10121" t="str">
        <f>'Base Calificada'!A10122&amp;'Base Calificada'!D10122</f>
        <v>201623R013</v>
      </c>
      <c r="B10121" t="str">
        <f>'Base Calificada'!U10122</f>
        <v>Social</v>
      </c>
    </row>
    <row r="10122" spans="1:2" x14ac:dyDescent="0.25">
      <c r="A10122" t="str">
        <f>'Base Calificada'!A10123&amp;'Base Calificada'!D10123</f>
        <v>201623R019</v>
      </c>
      <c r="B10122" t="str">
        <f>'Base Calificada'!U10123</f>
        <v>Social</v>
      </c>
    </row>
    <row r="10123" spans="1:2" x14ac:dyDescent="0.25">
      <c r="A10123" t="str">
        <f>'Base Calificada'!A10124&amp;'Base Calificada'!D10124</f>
        <v>201623R030</v>
      </c>
      <c r="B10123" t="str">
        <f>'Base Calificada'!U10124</f>
        <v>No social</v>
      </c>
    </row>
    <row r="10124" spans="1:2" x14ac:dyDescent="0.25">
      <c r="A10124" t="str">
        <f>'Base Calificada'!A10125&amp;'Base Calificada'!D10125</f>
        <v>201623R031</v>
      </c>
      <c r="B10124" t="str">
        <f>'Base Calificada'!U10125</f>
        <v>No social</v>
      </c>
    </row>
    <row r="10125" spans="1:2" x14ac:dyDescent="0.25">
      <c r="A10125" t="str">
        <f>'Base Calificada'!A10126&amp;'Base Calificada'!D10126</f>
        <v>201623R032</v>
      </c>
      <c r="B10125" t="str">
        <f>'Base Calificada'!U10126</f>
        <v>No social</v>
      </c>
    </row>
    <row r="10126" spans="1:2" x14ac:dyDescent="0.25">
      <c r="A10126" t="str">
        <f>'Base Calificada'!A10127&amp;'Base Calificada'!D10127</f>
        <v>201623R034</v>
      </c>
      <c r="B10126" t="str">
        <f>'Base Calificada'!U10127</f>
        <v>Social</v>
      </c>
    </row>
    <row r="10127" spans="1:2" x14ac:dyDescent="0.25">
      <c r="A10127" t="str">
        <f>'Base Calificada'!A10128&amp;'Base Calificada'!D10128</f>
        <v>201623R065</v>
      </c>
      <c r="B10127" t="str">
        <f>'Base Calificada'!U10128</f>
        <v>No social</v>
      </c>
    </row>
    <row r="10128" spans="1:2" x14ac:dyDescent="0.25">
      <c r="A10128" t="str">
        <f>'Base Calificada'!A10129&amp;'Base Calificada'!D10129</f>
        <v>201623R066</v>
      </c>
      <c r="B10128" t="str">
        <f>'Base Calificada'!U10129</f>
        <v>No social</v>
      </c>
    </row>
    <row r="10129" spans="1:2" x14ac:dyDescent="0.25">
      <c r="A10129" t="str">
        <f>'Base Calificada'!A10130&amp;'Base Calificada'!D10130</f>
        <v>201623R067</v>
      </c>
      <c r="B10129" t="str">
        <f>'Base Calificada'!U10130</f>
        <v>No social</v>
      </c>
    </row>
    <row r="10130" spans="1:2" x14ac:dyDescent="0.25">
      <c r="A10130" t="str">
        <f>'Base Calificada'!A10131&amp;'Base Calificada'!D10131</f>
        <v>201623R068</v>
      </c>
      <c r="B10130" t="str">
        <f>'Base Calificada'!U10131</f>
        <v>Social</v>
      </c>
    </row>
    <row r="10131" spans="1:2" x14ac:dyDescent="0.25">
      <c r="A10131" t="str">
        <f>'Base Calificada'!A10132&amp;'Base Calificada'!D10132</f>
        <v>201623R069</v>
      </c>
      <c r="B10131" t="str">
        <f>'Base Calificada'!U10132</f>
        <v>Social</v>
      </c>
    </row>
    <row r="10132" spans="1:2" x14ac:dyDescent="0.25">
      <c r="A10132" t="str">
        <f>'Base Calificada'!A10133&amp;'Base Calificada'!D10133</f>
        <v>201623R072</v>
      </c>
      <c r="B10132" t="str">
        <f>'Base Calificada'!U10133</f>
        <v>No social</v>
      </c>
    </row>
    <row r="10133" spans="1:2" x14ac:dyDescent="0.25">
      <c r="A10133" t="str">
        <f>'Base Calificada'!A10134&amp;'Base Calificada'!D10134</f>
        <v>201623R073</v>
      </c>
      <c r="B10133" t="str">
        <f>'Base Calificada'!U10134</f>
        <v>No social</v>
      </c>
    </row>
    <row r="10134" spans="1:2" x14ac:dyDescent="0.25">
      <c r="A10134" t="str">
        <f>'Base Calificada'!A10135&amp;'Base Calificada'!D10135</f>
        <v>201623R079</v>
      </c>
      <c r="B10134" t="str">
        <f>'Base Calificada'!U10135</f>
        <v>No social</v>
      </c>
    </row>
    <row r="10135" spans="1:2" x14ac:dyDescent="0.25">
      <c r="A10135" t="str">
        <f>'Base Calificada'!A10136&amp;'Base Calificada'!D10136</f>
        <v>201623R080</v>
      </c>
      <c r="B10135" t="str">
        <f>'Base Calificada'!U10136</f>
        <v>No social</v>
      </c>
    </row>
    <row r="10136" spans="1:2" x14ac:dyDescent="0.25">
      <c r="A10136" t="str">
        <f>'Base Calificada'!A10137&amp;'Base Calificada'!D10137</f>
        <v>201623R081</v>
      </c>
      <c r="B10136" t="str">
        <f>'Base Calificada'!U10137</f>
        <v>No social</v>
      </c>
    </row>
    <row r="10137" spans="1:2" x14ac:dyDescent="0.25">
      <c r="A10137" t="str">
        <f>'Base Calificada'!A10138&amp;'Base Calificada'!D10138</f>
        <v>201623R120</v>
      </c>
      <c r="B10137" t="str">
        <f>'Base Calificada'!U10138</f>
        <v>Social</v>
      </c>
    </row>
    <row r="10138" spans="1:2" x14ac:dyDescent="0.25">
      <c r="A10138" t="str">
        <f>'Base Calificada'!A10139&amp;'Base Calificada'!D10139</f>
        <v>201623R122</v>
      </c>
      <c r="B10138" t="str">
        <f>'Base Calificada'!U10139</f>
        <v>No social</v>
      </c>
    </row>
    <row r="10139" spans="1:2" x14ac:dyDescent="0.25">
      <c r="A10139" t="str">
        <f>'Base Calificada'!A10140&amp;'Base Calificada'!D10140</f>
        <v>201623R123</v>
      </c>
      <c r="B10139" t="str">
        <f>'Base Calificada'!U10140</f>
        <v>No social</v>
      </c>
    </row>
    <row r="10140" spans="1:2" x14ac:dyDescent="0.25">
      <c r="A10140" t="str">
        <f>'Base Calificada'!A10141&amp;'Base Calificada'!D10141</f>
        <v>201623R124</v>
      </c>
      <c r="B10140" t="str">
        <f>'Base Calificada'!U10141</f>
        <v>Social</v>
      </c>
    </row>
    <row r="10141" spans="1:2" x14ac:dyDescent="0.25">
      <c r="A10141" t="str">
        <f>'Base Calificada'!A10142&amp;'Base Calificada'!D10142</f>
        <v>201623R125</v>
      </c>
      <c r="B10141" t="str">
        <f>'Base Calificada'!U10142</f>
        <v>Social</v>
      </c>
    </row>
    <row r="10142" spans="1:2" x14ac:dyDescent="0.25">
      <c r="A10142" t="str">
        <f>'Base Calificada'!A10143&amp;'Base Calificada'!D10143</f>
        <v>201623R130</v>
      </c>
      <c r="B10142" t="str">
        <f>'Base Calificada'!U10143</f>
        <v>No social</v>
      </c>
    </row>
    <row r="10143" spans="1:2" x14ac:dyDescent="0.25">
      <c r="A10143" t="str">
        <f>'Base Calificada'!A10144&amp;'Base Calificada'!D10144</f>
        <v>201623R133</v>
      </c>
      <c r="B10143" t="str">
        <f>'Base Calificada'!U10144</f>
        <v>No social</v>
      </c>
    </row>
    <row r="10144" spans="1:2" x14ac:dyDescent="0.25">
      <c r="A10144" t="str">
        <f>'Base Calificada'!A10145&amp;'Base Calificada'!D10145</f>
        <v>201623R134</v>
      </c>
      <c r="B10144" t="str">
        <f>'Base Calificada'!U10145</f>
        <v>No social</v>
      </c>
    </row>
    <row r="10145" spans="1:2" x14ac:dyDescent="0.25">
      <c r="A10145" t="str">
        <f>'Base Calificada'!A10146&amp;'Base Calificada'!D10146</f>
        <v>201623R135</v>
      </c>
      <c r="B10145" t="str">
        <f>'Base Calificada'!U10146</f>
        <v>No social</v>
      </c>
    </row>
    <row r="10146" spans="1:2" x14ac:dyDescent="0.25">
      <c r="A10146" t="str">
        <f>'Base Calificada'!A10147&amp;'Base Calificada'!D10147</f>
        <v>201623R136</v>
      </c>
      <c r="B10146" t="str">
        <f>'Base Calificada'!U10147</f>
        <v>No social</v>
      </c>
    </row>
    <row r="10147" spans="1:2" x14ac:dyDescent="0.25">
      <c r="A10147" t="str">
        <f>'Base Calificada'!A10148&amp;'Base Calificada'!D10148</f>
        <v>201623R141</v>
      </c>
      <c r="B10147" t="str">
        <f>'Base Calificada'!U10148</f>
        <v>No social</v>
      </c>
    </row>
    <row r="10148" spans="1:2" x14ac:dyDescent="0.25">
      <c r="A10148" t="str">
        <f>'Base Calificada'!A10149&amp;'Base Calificada'!D10149</f>
        <v>201623U019</v>
      </c>
      <c r="B10148" t="str">
        <f>'Base Calificada'!U10149</f>
        <v>Social</v>
      </c>
    </row>
    <row r="10149" spans="1:2" x14ac:dyDescent="0.25">
      <c r="A10149" t="str">
        <f>'Base Calificada'!A10150&amp;'Base Calificada'!D10150</f>
        <v>201623U022</v>
      </c>
      <c r="B10149" t="str">
        <f>'Base Calificada'!U10150</f>
        <v>Social</v>
      </c>
    </row>
    <row r="10150" spans="1:2" x14ac:dyDescent="0.25">
      <c r="A10150" t="str">
        <f>'Base Calificada'!A10151&amp;'Base Calificada'!D10151</f>
        <v>201623U033</v>
      </c>
      <c r="B10150" t="str">
        <f>'Base Calificada'!U10151</f>
        <v>Social</v>
      </c>
    </row>
    <row r="10151" spans="1:2" x14ac:dyDescent="0.25">
      <c r="A10151" t="str">
        <f>'Base Calificada'!A10152&amp;'Base Calificada'!D10152</f>
        <v>201623U037</v>
      </c>
      <c r="B10151" t="str">
        <f>'Base Calificada'!U10152</f>
        <v>No social</v>
      </c>
    </row>
    <row r="10152" spans="1:2" x14ac:dyDescent="0.25">
      <c r="A10152" t="str">
        <f>'Base Calificada'!A10153&amp;'Base Calificada'!D10153</f>
        <v>201623U052</v>
      </c>
      <c r="B10152" t="str">
        <f>'Base Calificada'!U10153</f>
        <v>Social</v>
      </c>
    </row>
    <row r="10153" spans="1:2" x14ac:dyDescent="0.25">
      <c r="A10153" t="str">
        <f>'Base Calificada'!A10154&amp;'Base Calificada'!D10154</f>
        <v>201623U057</v>
      </c>
      <c r="B10153" t="str">
        <f>'Base Calificada'!U10154</f>
        <v>Social</v>
      </c>
    </row>
    <row r="10154" spans="1:2" x14ac:dyDescent="0.25">
      <c r="A10154" t="str">
        <f>'Base Calificada'!A10155&amp;'Base Calificada'!D10155</f>
        <v>201623U075</v>
      </c>
      <c r="B10154" t="str">
        <f>'Base Calificada'!U10155</f>
        <v>Social</v>
      </c>
    </row>
    <row r="10155" spans="1:2" x14ac:dyDescent="0.25">
      <c r="A10155" t="str">
        <f>'Base Calificada'!A10156&amp;'Base Calificada'!D10156</f>
        <v>201623U082</v>
      </c>
      <c r="B10155" t="str">
        <f>'Base Calificada'!U10156</f>
        <v>No social</v>
      </c>
    </row>
    <row r="10156" spans="1:2" x14ac:dyDescent="0.25">
      <c r="A10156" t="str">
        <f>'Base Calificada'!A10157&amp;'Base Calificada'!D10157</f>
        <v>201623U083</v>
      </c>
      <c r="B10156" t="str">
        <f>'Base Calificada'!U10157</f>
        <v>Social</v>
      </c>
    </row>
    <row r="10157" spans="1:2" x14ac:dyDescent="0.25">
      <c r="A10157" t="str">
        <f>'Base Calificada'!A10158&amp;'Base Calificada'!D10158</f>
        <v>201623U084</v>
      </c>
      <c r="B10157" t="str">
        <f>'Base Calificada'!U10158</f>
        <v>Social</v>
      </c>
    </row>
    <row r="10158" spans="1:2" x14ac:dyDescent="0.25">
      <c r="A10158" t="str">
        <f>'Base Calificada'!A10159&amp;'Base Calificada'!D10159</f>
        <v>201623U085</v>
      </c>
      <c r="B10158" t="str">
        <f>'Base Calificada'!U10159</f>
        <v>Social</v>
      </c>
    </row>
    <row r="10159" spans="1:2" x14ac:dyDescent="0.25">
      <c r="A10159" t="str">
        <f>'Base Calificada'!A10160&amp;'Base Calificada'!D10160</f>
        <v>201623U087</v>
      </c>
      <c r="B10159" t="str">
        <f>'Base Calificada'!U10160</f>
        <v>Social</v>
      </c>
    </row>
    <row r="10160" spans="1:2" x14ac:dyDescent="0.25">
      <c r="A10160" t="str">
        <f>'Base Calificada'!A10161&amp;'Base Calificada'!D10161</f>
        <v>201623U090</v>
      </c>
      <c r="B10160" t="str">
        <f>'Base Calificada'!U10161</f>
        <v>Social</v>
      </c>
    </row>
    <row r="10161" spans="1:2" x14ac:dyDescent="0.25">
      <c r="A10161" t="str">
        <f>'Base Calificada'!A10162&amp;'Base Calificada'!D10162</f>
        <v>201623U093</v>
      </c>
      <c r="B10161" t="str">
        <f>'Base Calificada'!U10162</f>
        <v>Social</v>
      </c>
    </row>
    <row r="10162" spans="1:2" x14ac:dyDescent="0.25">
      <c r="A10162" t="str">
        <f>'Base Calificada'!A10163&amp;'Base Calificada'!D10163</f>
        <v>201623U116</v>
      </c>
      <c r="B10162" t="str">
        <f>'Base Calificada'!U10163</f>
        <v>No social</v>
      </c>
    </row>
    <row r="10163" spans="1:2" x14ac:dyDescent="0.25">
      <c r="A10163" t="str">
        <f>'Base Calificada'!A10164&amp;'Base Calificada'!D10164</f>
        <v>201623U128</v>
      </c>
      <c r="B10163" t="str">
        <f>'Base Calificada'!U10164</f>
        <v>Social</v>
      </c>
    </row>
    <row r="10164" spans="1:2" x14ac:dyDescent="0.25">
      <c r="A10164" t="str">
        <f>'Base Calificada'!A10165&amp;'Base Calificada'!D10165</f>
        <v>201623U129</v>
      </c>
      <c r="B10164" t="str">
        <f>'Base Calificada'!U10165</f>
        <v>No social</v>
      </c>
    </row>
    <row r="10165" spans="1:2" x14ac:dyDescent="0.25">
      <c r="A10165" t="str">
        <f>'Base Calificada'!A10166&amp;'Base Calificada'!D10166</f>
        <v>201623U130</v>
      </c>
      <c r="B10165" t="str">
        <f>'Base Calificada'!U10166</f>
        <v>Social</v>
      </c>
    </row>
    <row r="10166" spans="1:2" x14ac:dyDescent="0.25">
      <c r="A10166" t="str">
        <f>'Base Calificada'!A10167&amp;'Base Calificada'!D10167</f>
        <v>201623U131</v>
      </c>
      <c r="B10166" t="str">
        <f>'Base Calificada'!U10167</f>
        <v>No social</v>
      </c>
    </row>
    <row r="10167" spans="1:2" x14ac:dyDescent="0.25">
      <c r="A10167" t="str">
        <f>'Base Calificada'!A10168&amp;'Base Calificada'!D10168</f>
        <v>201623U132</v>
      </c>
      <c r="B10167" t="str">
        <f>'Base Calificada'!U10168</f>
        <v>Social</v>
      </c>
    </row>
    <row r="10168" spans="1:2" x14ac:dyDescent="0.25">
      <c r="A10168" t="str">
        <f>'Base Calificada'!A10169&amp;'Base Calificada'!D10169</f>
        <v>201623Y003</v>
      </c>
      <c r="B10168" t="str">
        <f>'Base Calificada'!U10169</f>
        <v>No social</v>
      </c>
    </row>
    <row r="10169" spans="1:2" x14ac:dyDescent="0.25">
      <c r="A10169" t="str">
        <f>'Base Calificada'!A10170&amp;'Base Calificada'!D10170</f>
        <v>201623Y004</v>
      </c>
      <c r="B10169" t="str">
        <f>'Base Calificada'!U10170</f>
        <v>No social</v>
      </c>
    </row>
    <row r="10170" spans="1:2" x14ac:dyDescent="0.25">
      <c r="A10170" t="str">
        <f>'Base Calificada'!A10171&amp;'Base Calificada'!D10171</f>
        <v>201624D001</v>
      </c>
      <c r="B10170" t="str">
        <f>'Base Calificada'!U10171</f>
        <v>No social</v>
      </c>
    </row>
    <row r="10171" spans="1:2" x14ac:dyDescent="0.25">
      <c r="A10171" t="str">
        <f>'Base Calificada'!A10172&amp;'Base Calificada'!D10172</f>
        <v>201624D002</v>
      </c>
      <c r="B10171" t="str">
        <f>'Base Calificada'!U10172</f>
        <v>No social</v>
      </c>
    </row>
    <row r="10172" spans="1:2" x14ac:dyDescent="0.25">
      <c r="A10172" t="str">
        <f>'Base Calificada'!A10173&amp;'Base Calificada'!D10173</f>
        <v>201624D003</v>
      </c>
      <c r="B10172" t="str">
        <f>'Base Calificada'!U10173</f>
        <v>No social</v>
      </c>
    </row>
    <row r="10173" spans="1:2" x14ac:dyDescent="0.25">
      <c r="A10173" t="str">
        <f>'Base Calificada'!A10174&amp;'Base Calificada'!D10174</f>
        <v>201624D004</v>
      </c>
      <c r="B10173" t="str">
        <f>'Base Calificada'!U10174</f>
        <v>No social</v>
      </c>
    </row>
    <row r="10174" spans="1:2" x14ac:dyDescent="0.25">
      <c r="A10174" t="str">
        <f>'Base Calificada'!A10175&amp;'Base Calificada'!D10175</f>
        <v>201624D005</v>
      </c>
      <c r="B10174" t="str">
        <f>'Base Calificada'!U10175</f>
        <v>No social</v>
      </c>
    </row>
    <row r="10175" spans="1:2" x14ac:dyDescent="0.25">
      <c r="A10175" t="str">
        <f>'Base Calificada'!A10176&amp;'Base Calificada'!D10176</f>
        <v>201624D006</v>
      </c>
      <c r="B10175" t="str">
        <f>'Base Calificada'!U10176</f>
        <v>No social</v>
      </c>
    </row>
    <row r="10176" spans="1:2" x14ac:dyDescent="0.25">
      <c r="A10176" t="str">
        <f>'Base Calificada'!A10177&amp;'Base Calificada'!D10177</f>
        <v>201624D007</v>
      </c>
      <c r="B10176" t="str">
        <f>'Base Calificada'!U10177</f>
        <v>No social</v>
      </c>
    </row>
    <row r="10177" spans="1:2" x14ac:dyDescent="0.25">
      <c r="A10177" t="str">
        <f>'Base Calificada'!A10178&amp;'Base Calificada'!D10178</f>
        <v>201624D008</v>
      </c>
      <c r="B10177" t="str">
        <f>'Base Calificada'!U10178</f>
        <v>No social</v>
      </c>
    </row>
    <row r="10178" spans="1:2" x14ac:dyDescent="0.25">
      <c r="A10178" t="str">
        <f>'Base Calificada'!A10179&amp;'Base Calificada'!D10179</f>
        <v>201624D009</v>
      </c>
      <c r="B10178" t="str">
        <f>'Base Calificada'!U10179</f>
        <v>No social</v>
      </c>
    </row>
    <row r="10179" spans="1:2" x14ac:dyDescent="0.25">
      <c r="A10179" t="str">
        <f>'Base Calificada'!A10180&amp;'Base Calificada'!D10180</f>
        <v>201625E003</v>
      </c>
      <c r="B10179" t="str">
        <f>'Base Calificada'!U10180</f>
        <v>Social</v>
      </c>
    </row>
    <row r="10180" spans="1:2" x14ac:dyDescent="0.25">
      <c r="A10180" t="str">
        <f>'Base Calificada'!A10181&amp;'Base Calificada'!D10181</f>
        <v>201625E004</v>
      </c>
      <c r="B10180" t="str">
        <f>'Base Calificada'!U10181</f>
        <v>Social</v>
      </c>
    </row>
    <row r="10181" spans="1:2" x14ac:dyDescent="0.25">
      <c r="A10181" t="str">
        <f>'Base Calificada'!A10182&amp;'Base Calificada'!D10182</f>
        <v>201625E221</v>
      </c>
      <c r="B10181" t="str">
        <f>'Base Calificada'!U10182</f>
        <v>Social</v>
      </c>
    </row>
    <row r="10182" spans="1:2" x14ac:dyDescent="0.25">
      <c r="A10182" t="str">
        <f>'Base Calificada'!A10183&amp;'Base Calificada'!D10183</f>
        <v>201625E244</v>
      </c>
      <c r="B10182" t="str">
        <f>'Base Calificada'!U10183</f>
        <v>Social</v>
      </c>
    </row>
    <row r="10183" spans="1:2" x14ac:dyDescent="0.25">
      <c r="A10183" t="str">
        <f>'Base Calificada'!A10184&amp;'Base Calificada'!D10184</f>
        <v>201625E267</v>
      </c>
      <c r="B10183" t="str">
        <f>'Base Calificada'!U10184</f>
        <v>Social</v>
      </c>
    </row>
    <row r="10184" spans="1:2" x14ac:dyDescent="0.25">
      <c r="A10184" t="str">
        <f>'Base Calificada'!A10185&amp;'Base Calificada'!D10185</f>
        <v>201625E270</v>
      </c>
      <c r="B10184" t="str">
        <f>'Base Calificada'!U10185</f>
        <v>Social</v>
      </c>
    </row>
    <row r="10185" spans="1:2" x14ac:dyDescent="0.25">
      <c r="A10185" t="str">
        <f>'Base Calificada'!A10186&amp;'Base Calificada'!D10186</f>
        <v>201625E271</v>
      </c>
      <c r="B10185" t="str">
        <f>'Base Calificada'!U10186</f>
        <v>Social</v>
      </c>
    </row>
    <row r="10186" spans="1:2" x14ac:dyDescent="0.25">
      <c r="A10186" t="str">
        <f>'Base Calificada'!A10187&amp;'Base Calificada'!D10187</f>
        <v>201625I002</v>
      </c>
      <c r="B10186" t="str">
        <f>'Base Calificada'!U10187</f>
        <v>Social</v>
      </c>
    </row>
    <row r="10187" spans="1:2" x14ac:dyDescent="0.25">
      <c r="A10187" t="str">
        <f>'Base Calificada'!A10188&amp;'Base Calificada'!D10188</f>
        <v>201625I003</v>
      </c>
      <c r="B10187" t="str">
        <f>'Base Calificada'!U10188</f>
        <v>Social</v>
      </c>
    </row>
    <row r="10188" spans="1:2" x14ac:dyDescent="0.25">
      <c r="A10188" t="str">
        <f>'Base Calificada'!A10189&amp;'Base Calificada'!D10189</f>
        <v>201625M001</v>
      </c>
      <c r="B10188" t="str">
        <f>'Base Calificada'!U10189</f>
        <v>No social</v>
      </c>
    </row>
    <row r="10189" spans="1:2" x14ac:dyDescent="0.25">
      <c r="A10189" t="str">
        <f>'Base Calificada'!A10190&amp;'Base Calificada'!D10190</f>
        <v>201625O001</v>
      </c>
      <c r="B10189" t="str">
        <f>'Base Calificada'!U10190</f>
        <v>No social</v>
      </c>
    </row>
    <row r="10190" spans="1:2" x14ac:dyDescent="0.25">
      <c r="A10190" t="str">
        <f>'Base Calificada'!A10191&amp;'Base Calificada'!D10191</f>
        <v>201625S243</v>
      </c>
      <c r="B10190" t="str">
        <f>'Base Calificada'!U10191</f>
        <v>Social</v>
      </c>
    </row>
    <row r="10191" spans="1:2" x14ac:dyDescent="0.25">
      <c r="A10191" t="str">
        <f>'Base Calificada'!A10192&amp;'Base Calificada'!D10192</f>
        <v>201625U001</v>
      </c>
      <c r="B10191" t="str">
        <f>'Base Calificada'!U10192</f>
        <v>Social</v>
      </c>
    </row>
    <row r="10192" spans="1:2" x14ac:dyDescent="0.25">
      <c r="A10192" t="str">
        <f>'Base Calificada'!A10193&amp;'Base Calificada'!D10193</f>
        <v>201627K024</v>
      </c>
      <c r="B10192" t="str">
        <f>'Base Calificada'!U10193</f>
        <v>No social</v>
      </c>
    </row>
    <row r="10193" spans="1:2" x14ac:dyDescent="0.25">
      <c r="A10193" t="str">
        <f>'Base Calificada'!A10194&amp;'Base Calificada'!D10194</f>
        <v>201627K027</v>
      </c>
      <c r="B10193" t="str">
        <f>'Base Calificada'!U10194</f>
        <v>No social</v>
      </c>
    </row>
    <row r="10194" spans="1:2" x14ac:dyDescent="0.25">
      <c r="A10194" t="str">
        <f>'Base Calificada'!A10195&amp;'Base Calificada'!D10195</f>
        <v>201627K028</v>
      </c>
      <c r="B10194" t="str">
        <f>'Base Calificada'!U10195</f>
        <v>No social</v>
      </c>
    </row>
    <row r="10195" spans="1:2" x14ac:dyDescent="0.25">
      <c r="A10195" t="str">
        <f>'Base Calificada'!A10196&amp;'Base Calificada'!D10196</f>
        <v>201627M001</v>
      </c>
      <c r="B10195" t="str">
        <f>'Base Calificada'!U10196</f>
        <v>No social</v>
      </c>
    </row>
    <row r="10196" spans="1:2" x14ac:dyDescent="0.25">
      <c r="A10196" t="str">
        <f>'Base Calificada'!A10197&amp;'Base Calificada'!D10197</f>
        <v>201627O001</v>
      </c>
      <c r="B10196" t="str">
        <f>'Base Calificada'!U10197</f>
        <v>No social</v>
      </c>
    </row>
    <row r="10197" spans="1:2" x14ac:dyDescent="0.25">
      <c r="A10197" t="str">
        <f>'Base Calificada'!A10198&amp;'Base Calificada'!D10198</f>
        <v>201627O002</v>
      </c>
      <c r="B10197" t="str">
        <f>'Base Calificada'!U10198</f>
        <v>No social</v>
      </c>
    </row>
    <row r="10198" spans="1:2" x14ac:dyDescent="0.25">
      <c r="A10198" t="str">
        <f>'Base Calificada'!A10199&amp;'Base Calificada'!D10199</f>
        <v>201627O003</v>
      </c>
      <c r="B10198" t="str">
        <f>'Base Calificada'!U10199</f>
        <v>No social</v>
      </c>
    </row>
    <row r="10199" spans="1:2" x14ac:dyDescent="0.25">
      <c r="A10199" t="str">
        <f>'Base Calificada'!A10200&amp;'Base Calificada'!D10200</f>
        <v>201627O005</v>
      </c>
      <c r="B10199" t="str">
        <f>'Base Calificada'!U10200</f>
        <v>No social</v>
      </c>
    </row>
    <row r="10200" spans="1:2" x14ac:dyDescent="0.25">
      <c r="A10200" t="str">
        <f>'Base Calificada'!A10201&amp;'Base Calificada'!D10201</f>
        <v>201627O006</v>
      </c>
      <c r="B10200" t="str">
        <f>'Base Calificada'!U10201</f>
        <v>No social</v>
      </c>
    </row>
    <row r="10201" spans="1:2" x14ac:dyDescent="0.25">
      <c r="A10201" t="str">
        <f>'Base Calificada'!A10202&amp;'Base Calificada'!D10202</f>
        <v>201627O007</v>
      </c>
      <c r="B10201" t="str">
        <f>'Base Calificada'!U10202</f>
        <v>No social</v>
      </c>
    </row>
    <row r="10202" spans="1:2" x14ac:dyDescent="0.25">
      <c r="A10202" t="str">
        <f>'Base Calificada'!A10203&amp;'Base Calificada'!D10203</f>
        <v>201627O008</v>
      </c>
      <c r="B10202" t="str">
        <f>'Base Calificada'!U10203</f>
        <v>Social</v>
      </c>
    </row>
    <row r="10203" spans="1:2" x14ac:dyDescent="0.25">
      <c r="A10203" t="str">
        <f>'Base Calificada'!A10204&amp;'Base Calificada'!D10204</f>
        <v>201628C001</v>
      </c>
      <c r="B10203" t="str">
        <f>'Base Calificada'!U10204</f>
        <v>No social</v>
      </c>
    </row>
    <row r="10204" spans="1:2" x14ac:dyDescent="0.25">
      <c r="A10204" t="str">
        <f>'Base Calificada'!A10205&amp;'Base Calificada'!D10205</f>
        <v>201628C002</v>
      </c>
      <c r="B10204" t="str">
        <f>'Base Calificada'!U10205</f>
        <v>No social</v>
      </c>
    </row>
    <row r="10205" spans="1:2" x14ac:dyDescent="0.25">
      <c r="A10205" t="str">
        <f>'Base Calificada'!A10206&amp;'Base Calificada'!D10206</f>
        <v>201628C003</v>
      </c>
      <c r="B10205" t="str">
        <f>'Base Calificada'!U10206</f>
        <v>No social</v>
      </c>
    </row>
    <row r="10206" spans="1:2" x14ac:dyDescent="0.25">
      <c r="A10206" t="str">
        <f>'Base Calificada'!A10207&amp;'Base Calificada'!D10207</f>
        <v>201628C004</v>
      </c>
      <c r="B10206" t="str">
        <f>'Base Calificada'!U10207</f>
        <v>No social</v>
      </c>
    </row>
    <row r="10207" spans="1:2" x14ac:dyDescent="0.25">
      <c r="A10207" t="str">
        <f>'Base Calificada'!A10208&amp;'Base Calificada'!D10208</f>
        <v>201630H001</v>
      </c>
      <c r="B10207" t="str">
        <f>'Base Calificada'!U10208</f>
        <v>No social</v>
      </c>
    </row>
    <row r="10208" spans="1:2" x14ac:dyDescent="0.25">
      <c r="A10208" t="str">
        <f>'Base Calificada'!A10209&amp;'Base Calificada'!D10209</f>
        <v>201631E001</v>
      </c>
      <c r="B10208" t="str">
        <f>'Base Calificada'!U10209</f>
        <v>Social</v>
      </c>
    </row>
    <row r="10209" spans="1:2" x14ac:dyDescent="0.25">
      <c r="A10209" t="str">
        <f>'Base Calificada'!A10210&amp;'Base Calificada'!D10210</f>
        <v>201631E002</v>
      </c>
      <c r="B10209" t="str">
        <f>'Base Calificada'!U10210</f>
        <v>Social</v>
      </c>
    </row>
    <row r="10210" spans="1:2" x14ac:dyDescent="0.25">
      <c r="A10210" t="str">
        <f>'Base Calificada'!A10211&amp;'Base Calificada'!D10211</f>
        <v>201631M001</v>
      </c>
      <c r="B10210" t="str">
        <f>'Base Calificada'!U10211</f>
        <v>No social</v>
      </c>
    </row>
    <row r="10211" spans="1:2" x14ac:dyDescent="0.25">
      <c r="A10211" t="str">
        <f>'Base Calificada'!A10212&amp;'Base Calificada'!D10212</f>
        <v>201631O001</v>
      </c>
      <c r="B10211" t="str">
        <f>'Base Calificada'!U10212</f>
        <v>No social</v>
      </c>
    </row>
    <row r="10212" spans="1:2" x14ac:dyDescent="0.25">
      <c r="A10212" t="str">
        <f>'Base Calificada'!A10213&amp;'Base Calificada'!D10213</f>
        <v>201632E001</v>
      </c>
      <c r="B10212" t="str">
        <f>'Base Calificada'!U10213</f>
        <v>No social</v>
      </c>
    </row>
    <row r="10213" spans="1:2" x14ac:dyDescent="0.25">
      <c r="A10213" t="str">
        <f>'Base Calificada'!A10214&amp;'Base Calificada'!D10214</f>
        <v>201632K025</v>
      </c>
      <c r="B10213" t="str">
        <f>'Base Calificada'!U10214</f>
        <v>No social</v>
      </c>
    </row>
    <row r="10214" spans="1:2" x14ac:dyDescent="0.25">
      <c r="A10214" t="str">
        <f>'Base Calificada'!A10215&amp;'Base Calificada'!D10215</f>
        <v>201632M001</v>
      </c>
      <c r="B10214" t="str">
        <f>'Base Calificada'!U10215</f>
        <v>No social</v>
      </c>
    </row>
    <row r="10215" spans="1:2" x14ac:dyDescent="0.25">
      <c r="A10215" t="str">
        <f>'Base Calificada'!A10216&amp;'Base Calificada'!D10216</f>
        <v>201633I002</v>
      </c>
      <c r="B10215" t="str">
        <f>'Base Calificada'!U10216</f>
        <v>Social</v>
      </c>
    </row>
    <row r="10216" spans="1:2" x14ac:dyDescent="0.25">
      <c r="A10216" t="str">
        <f>'Base Calificada'!A10217&amp;'Base Calificada'!D10217</f>
        <v>201633I003</v>
      </c>
      <c r="B10216" t="str">
        <f>'Base Calificada'!U10217</f>
        <v>Social</v>
      </c>
    </row>
    <row r="10217" spans="1:2" x14ac:dyDescent="0.25">
      <c r="A10217" t="str">
        <f>'Base Calificada'!A10218&amp;'Base Calificada'!D10218</f>
        <v>201633I004</v>
      </c>
      <c r="B10217" t="str">
        <f>'Base Calificada'!U10218</f>
        <v>Social</v>
      </c>
    </row>
    <row r="10218" spans="1:2" x14ac:dyDescent="0.25">
      <c r="A10218" t="str">
        <f>'Base Calificada'!A10219&amp;'Base Calificada'!D10219</f>
        <v>201633I005</v>
      </c>
      <c r="B10218" t="str">
        <f>'Base Calificada'!U10219</f>
        <v>No social</v>
      </c>
    </row>
    <row r="10219" spans="1:2" x14ac:dyDescent="0.25">
      <c r="A10219" t="str">
        <f>'Base Calificada'!A10220&amp;'Base Calificada'!D10220</f>
        <v>201633I006</v>
      </c>
      <c r="B10219" t="str">
        <f>'Base Calificada'!U10220</f>
        <v>Social</v>
      </c>
    </row>
    <row r="10220" spans="1:2" x14ac:dyDescent="0.25">
      <c r="A10220" t="str">
        <f>'Base Calificada'!A10221&amp;'Base Calificada'!D10221</f>
        <v>201633I007</v>
      </c>
      <c r="B10220" t="str">
        <f>'Base Calificada'!U10221</f>
        <v>Social</v>
      </c>
    </row>
    <row r="10221" spans="1:2" x14ac:dyDescent="0.25">
      <c r="A10221" t="str">
        <f>'Base Calificada'!A10222&amp;'Base Calificada'!D10222</f>
        <v>201633I008</v>
      </c>
      <c r="B10221" t="str">
        <f>'Base Calificada'!U10222</f>
        <v>Social</v>
      </c>
    </row>
    <row r="10222" spans="1:2" x14ac:dyDescent="0.25">
      <c r="A10222" t="str">
        <f>'Base Calificada'!A10223&amp;'Base Calificada'!D10223</f>
        <v>201633I009</v>
      </c>
      <c r="B10222" t="str">
        <f>'Base Calificada'!U10223</f>
        <v>Social</v>
      </c>
    </row>
    <row r="10223" spans="1:2" x14ac:dyDescent="0.25">
      <c r="A10223" t="str">
        <f>'Base Calificada'!A10224&amp;'Base Calificada'!D10224</f>
        <v>201633I010</v>
      </c>
      <c r="B10223" t="str">
        <f>'Base Calificada'!U10224</f>
        <v>Social</v>
      </c>
    </row>
    <row r="10224" spans="1:2" x14ac:dyDescent="0.25">
      <c r="A10224" t="str">
        <f>'Base Calificada'!A10225&amp;'Base Calificada'!D10225</f>
        <v>201633I011</v>
      </c>
      <c r="B10224" t="str">
        <f>'Base Calificada'!U10225</f>
        <v>No social</v>
      </c>
    </row>
    <row r="10225" spans="1:2" x14ac:dyDescent="0.25">
      <c r="A10225" t="str">
        <f>'Base Calificada'!A10226&amp;'Base Calificada'!D10226</f>
        <v>201633I012</v>
      </c>
      <c r="B10225" t="str">
        <f>'Base Calificada'!U10226</f>
        <v>No social</v>
      </c>
    </row>
    <row r="10226" spans="1:2" x14ac:dyDescent="0.25">
      <c r="A10226" t="str">
        <f>'Base Calificada'!A10227&amp;'Base Calificada'!D10227</f>
        <v>201633I013</v>
      </c>
      <c r="B10226" t="str">
        <f>'Base Calificada'!U10227</f>
        <v>Social</v>
      </c>
    </row>
    <row r="10227" spans="1:2" x14ac:dyDescent="0.25">
      <c r="A10227" t="str">
        <f>'Base Calificada'!A10228&amp;'Base Calificada'!D10228</f>
        <v>201633I014</v>
      </c>
      <c r="B10227" t="str">
        <f>'Base Calificada'!U10228</f>
        <v>Social</v>
      </c>
    </row>
    <row r="10228" spans="1:2" x14ac:dyDescent="0.25">
      <c r="A10228" t="str">
        <f>'Base Calificada'!A10229&amp;'Base Calificada'!D10229</f>
        <v>201633I015</v>
      </c>
      <c r="B10228" t="str">
        <f>'Base Calificada'!U10229</f>
        <v>Social</v>
      </c>
    </row>
    <row r="10229" spans="1:2" x14ac:dyDescent="0.25">
      <c r="A10229" t="str">
        <f>'Base Calificada'!A10230&amp;'Base Calificada'!D10230</f>
        <v>201633I016</v>
      </c>
      <c r="B10229" t="str">
        <f>'Base Calificada'!U10230</f>
        <v>Social</v>
      </c>
    </row>
    <row r="10230" spans="1:2" x14ac:dyDescent="0.25">
      <c r="A10230" t="str">
        <f>'Base Calificada'!A10231&amp;'Base Calificada'!D10231</f>
        <v>201634D001</v>
      </c>
      <c r="B10230" t="str">
        <f>'Base Calificada'!U10231</f>
        <v>No social</v>
      </c>
    </row>
    <row r="10231" spans="1:2" x14ac:dyDescent="0.25">
      <c r="A10231" t="str">
        <f>'Base Calificada'!A10232&amp;'Base Calificada'!D10232</f>
        <v>201634D002</v>
      </c>
      <c r="B10231" t="str">
        <f>'Base Calificada'!U10232</f>
        <v>No social</v>
      </c>
    </row>
    <row r="10232" spans="1:2" x14ac:dyDescent="0.25">
      <c r="A10232" t="str">
        <f>'Base Calificada'!A10233&amp;'Base Calificada'!D10233</f>
        <v>201634D003</v>
      </c>
      <c r="B10232" t="str">
        <f>'Base Calificada'!U10233</f>
        <v>No social</v>
      </c>
    </row>
    <row r="10233" spans="1:2" x14ac:dyDescent="0.25">
      <c r="A10233" t="str">
        <f>'Base Calificada'!A10234&amp;'Base Calificada'!D10234</f>
        <v>201634D004</v>
      </c>
      <c r="B10233" t="str">
        <f>'Base Calificada'!U10234</f>
        <v>No social</v>
      </c>
    </row>
    <row r="10234" spans="1:2" x14ac:dyDescent="0.25">
      <c r="A10234" t="str">
        <f>'Base Calificada'!A10235&amp;'Base Calificada'!D10235</f>
        <v>201634D005</v>
      </c>
      <c r="B10234" t="str">
        <f>'Base Calificada'!U10235</f>
        <v>No social</v>
      </c>
    </row>
    <row r="10235" spans="1:2" x14ac:dyDescent="0.25">
      <c r="A10235" t="str">
        <f>'Base Calificada'!A10236&amp;'Base Calificada'!D10236</f>
        <v>201634D006</v>
      </c>
      <c r="B10235" t="str">
        <f>'Base Calificada'!U10236</f>
        <v>No social</v>
      </c>
    </row>
    <row r="10236" spans="1:2" x14ac:dyDescent="0.25">
      <c r="A10236" t="str">
        <f>'Base Calificada'!A10237&amp;'Base Calificada'!D10237</f>
        <v>201634D007</v>
      </c>
      <c r="B10236" t="str">
        <f>'Base Calificada'!U10237</f>
        <v>No social</v>
      </c>
    </row>
    <row r="10237" spans="1:2" x14ac:dyDescent="0.25">
      <c r="A10237" t="str">
        <f>'Base Calificada'!A10238&amp;'Base Calificada'!D10238</f>
        <v>201634D008</v>
      </c>
      <c r="B10237" t="str">
        <f>'Base Calificada'!U10238</f>
        <v>No social</v>
      </c>
    </row>
    <row r="10238" spans="1:2" x14ac:dyDescent="0.25">
      <c r="A10238" t="str">
        <f>'Base Calificada'!A10239&amp;'Base Calificada'!D10239</f>
        <v>201634D009</v>
      </c>
      <c r="B10238" t="str">
        <f>'Base Calificada'!U10239</f>
        <v>No social</v>
      </c>
    </row>
    <row r="10239" spans="1:2" x14ac:dyDescent="0.25">
      <c r="A10239" t="str">
        <f>'Base Calificada'!A10240&amp;'Base Calificada'!D10240</f>
        <v>201634D011</v>
      </c>
      <c r="B10239" t="str">
        <f>'Base Calificada'!U10240</f>
        <v>No social</v>
      </c>
    </row>
    <row r="10240" spans="1:2" x14ac:dyDescent="0.25">
      <c r="A10240" t="str">
        <f>'Base Calificada'!A10241&amp;'Base Calificada'!D10241</f>
        <v>201635E001</v>
      </c>
      <c r="B10240" t="str">
        <f>'Base Calificada'!U10241</f>
        <v>No social</v>
      </c>
    </row>
    <row r="10241" spans="1:2" x14ac:dyDescent="0.25">
      <c r="A10241" t="str">
        <f>'Base Calificada'!A10242&amp;'Base Calificada'!D10242</f>
        <v>201635E002</v>
      </c>
      <c r="B10241" t="str">
        <f>'Base Calificada'!U10242</f>
        <v>No social</v>
      </c>
    </row>
    <row r="10242" spans="1:2" x14ac:dyDescent="0.25">
      <c r="A10242" t="str">
        <f>'Base Calificada'!A10243&amp;'Base Calificada'!D10243</f>
        <v>201635E003</v>
      </c>
      <c r="B10242" t="str">
        <f>'Base Calificada'!U10243</f>
        <v>Social</v>
      </c>
    </row>
    <row r="10243" spans="1:2" x14ac:dyDescent="0.25">
      <c r="A10243" t="str">
        <f>'Base Calificada'!A10244&amp;'Base Calificada'!D10244</f>
        <v>201635E006</v>
      </c>
      <c r="B10243" t="str">
        <f>'Base Calificada'!U10244</f>
        <v>No social</v>
      </c>
    </row>
    <row r="10244" spans="1:2" x14ac:dyDescent="0.25">
      <c r="A10244" t="str">
        <f>'Base Calificada'!A10245&amp;'Base Calificada'!D10245</f>
        <v>201635E007</v>
      </c>
      <c r="B10244" t="str">
        <f>'Base Calificada'!U10245</f>
        <v>Social</v>
      </c>
    </row>
    <row r="10245" spans="1:2" x14ac:dyDescent="0.25">
      <c r="A10245" t="str">
        <f>'Base Calificada'!A10246&amp;'Base Calificada'!D10246</f>
        <v>201635E008</v>
      </c>
      <c r="B10245" t="str">
        <f>'Base Calificada'!U10246</f>
        <v>No social</v>
      </c>
    </row>
    <row r="10246" spans="1:2" x14ac:dyDescent="0.25">
      <c r="A10246" t="str">
        <f>'Base Calificada'!A10247&amp;'Base Calificada'!D10247</f>
        <v>201635E010</v>
      </c>
      <c r="B10246" t="str">
        <f>'Base Calificada'!U10247</f>
        <v>Social</v>
      </c>
    </row>
    <row r="10247" spans="1:2" x14ac:dyDescent="0.25">
      <c r="A10247" t="str">
        <f>'Base Calificada'!A10248&amp;'Base Calificada'!D10248</f>
        <v>201635E011</v>
      </c>
      <c r="B10247" t="str">
        <f>'Base Calificada'!U10248</f>
        <v>Social</v>
      </c>
    </row>
    <row r="10248" spans="1:2" x14ac:dyDescent="0.25">
      <c r="A10248" t="str">
        <f>'Base Calificada'!A10249&amp;'Base Calificada'!D10249</f>
        <v>201635E012</v>
      </c>
      <c r="B10248" t="str">
        <f>'Base Calificada'!U10249</f>
        <v>Social</v>
      </c>
    </row>
    <row r="10249" spans="1:2" x14ac:dyDescent="0.25">
      <c r="A10249" t="str">
        <f>'Base Calificada'!A10250&amp;'Base Calificada'!D10250</f>
        <v>201635E013</v>
      </c>
      <c r="B10249" t="str">
        <f>'Base Calificada'!U10250</f>
        <v>Social</v>
      </c>
    </row>
    <row r="10250" spans="1:2" x14ac:dyDescent="0.25">
      <c r="A10250" t="str">
        <f>'Base Calificada'!A10251&amp;'Base Calificada'!D10251</f>
        <v>201635E014</v>
      </c>
      <c r="B10250" t="str">
        <f>'Base Calificada'!U10251</f>
        <v>No social</v>
      </c>
    </row>
    <row r="10251" spans="1:2" x14ac:dyDescent="0.25">
      <c r="A10251" t="str">
        <f>'Base Calificada'!A10252&amp;'Base Calificada'!D10252</f>
        <v>201635E015</v>
      </c>
      <c r="B10251" t="str">
        <f>'Base Calificada'!U10252</f>
        <v>No social</v>
      </c>
    </row>
    <row r="10252" spans="1:2" x14ac:dyDescent="0.25">
      <c r="A10252" t="str">
        <f>'Base Calificada'!A10253&amp;'Base Calificada'!D10253</f>
        <v>201635E016</v>
      </c>
      <c r="B10252" t="str">
        <f>'Base Calificada'!U10253</f>
        <v>No social</v>
      </c>
    </row>
    <row r="10253" spans="1:2" x14ac:dyDescent="0.25">
      <c r="A10253" t="str">
        <f>'Base Calificada'!A10254&amp;'Base Calificada'!D10254</f>
        <v>201635E017</v>
      </c>
      <c r="B10253" t="str">
        <f>'Base Calificada'!U10254</f>
        <v>Social</v>
      </c>
    </row>
    <row r="10254" spans="1:2" x14ac:dyDescent="0.25">
      <c r="A10254" t="str">
        <f>'Base Calificada'!A10255&amp;'Base Calificada'!D10255</f>
        <v>201635E018</v>
      </c>
      <c r="B10254" t="str">
        <f>'Base Calificada'!U10255</f>
        <v>Social</v>
      </c>
    </row>
    <row r="10255" spans="1:2" x14ac:dyDescent="0.25">
      <c r="A10255" t="str">
        <f>'Base Calificada'!A10256&amp;'Base Calificada'!D10256</f>
        <v>201635E022</v>
      </c>
      <c r="B10255" t="str">
        <f>'Base Calificada'!U10256</f>
        <v>Social</v>
      </c>
    </row>
    <row r="10256" spans="1:2" x14ac:dyDescent="0.25">
      <c r="A10256" t="str">
        <f>'Base Calificada'!A10257&amp;'Base Calificada'!D10257</f>
        <v>201635E023</v>
      </c>
      <c r="B10256" t="str">
        <f>'Base Calificada'!U10257</f>
        <v>No social</v>
      </c>
    </row>
    <row r="10257" spans="1:2" x14ac:dyDescent="0.25">
      <c r="A10257" t="str">
        <f>'Base Calificada'!A10258&amp;'Base Calificada'!D10258</f>
        <v>201635E024</v>
      </c>
      <c r="B10257" t="str">
        <f>'Base Calificada'!U10258</f>
        <v>Social</v>
      </c>
    </row>
    <row r="10258" spans="1:2" x14ac:dyDescent="0.25">
      <c r="A10258" t="str">
        <f>'Base Calificada'!A10259&amp;'Base Calificada'!D10259</f>
        <v>201635E025</v>
      </c>
      <c r="B10258" t="str">
        <f>'Base Calificada'!U10259</f>
        <v>No social</v>
      </c>
    </row>
    <row r="10259" spans="1:2" x14ac:dyDescent="0.25">
      <c r="A10259" t="str">
        <f>'Base Calificada'!A10260&amp;'Base Calificada'!D10260</f>
        <v>201635E026</v>
      </c>
      <c r="B10259" t="str">
        <f>'Base Calificada'!U10260</f>
        <v>No social</v>
      </c>
    </row>
    <row r="10260" spans="1:2" x14ac:dyDescent="0.25">
      <c r="A10260" t="str">
        <f>'Base Calificada'!A10261&amp;'Base Calificada'!D10261</f>
        <v>201635E031</v>
      </c>
      <c r="B10260" t="str">
        <f>'Base Calificada'!U10261</f>
        <v>No social</v>
      </c>
    </row>
    <row r="10261" spans="1:2" x14ac:dyDescent="0.25">
      <c r="A10261" t="str">
        <f>'Base Calificada'!A10262&amp;'Base Calificada'!D10262</f>
        <v>201635M001</v>
      </c>
      <c r="B10261" t="str">
        <f>'Base Calificada'!U10262</f>
        <v>No social</v>
      </c>
    </row>
    <row r="10262" spans="1:2" x14ac:dyDescent="0.25">
      <c r="A10262" t="str">
        <f>'Base Calificada'!A10263&amp;'Base Calificada'!D10263</f>
        <v>201635O001</v>
      </c>
      <c r="B10262" t="str">
        <f>'Base Calificada'!U10263</f>
        <v>No social</v>
      </c>
    </row>
    <row r="10263" spans="1:2" x14ac:dyDescent="0.25">
      <c r="A10263" t="str">
        <f>'Base Calificada'!A10264&amp;'Base Calificada'!D10264</f>
        <v>201635P019</v>
      </c>
      <c r="B10263" t="str">
        <f>'Base Calificada'!U10264</f>
        <v>No social</v>
      </c>
    </row>
    <row r="10264" spans="1:2" x14ac:dyDescent="0.25">
      <c r="A10264" t="str">
        <f>'Base Calificada'!A10265&amp;'Base Calificada'!D10265</f>
        <v>201635R001</v>
      </c>
      <c r="B10264" t="str">
        <f>'Base Calificada'!U10265</f>
        <v>No social</v>
      </c>
    </row>
    <row r="10265" spans="1:2" x14ac:dyDescent="0.25">
      <c r="A10265" t="str">
        <f>'Base Calificada'!A10266&amp;'Base Calificada'!D10266</f>
        <v>201637M001</v>
      </c>
      <c r="B10265" t="str">
        <f>'Base Calificada'!U10266</f>
        <v>No social</v>
      </c>
    </row>
    <row r="10266" spans="1:2" x14ac:dyDescent="0.25">
      <c r="A10266" t="str">
        <f>'Base Calificada'!A10267&amp;'Base Calificada'!D10267</f>
        <v>201637O001</v>
      </c>
      <c r="B10266" t="str">
        <f>'Base Calificada'!U10267</f>
        <v>No social</v>
      </c>
    </row>
    <row r="10267" spans="1:2" x14ac:dyDescent="0.25">
      <c r="A10267" t="str">
        <f>'Base Calificada'!A10268&amp;'Base Calificada'!D10268</f>
        <v>201637P001</v>
      </c>
      <c r="B10267" t="str">
        <f>'Base Calificada'!U10268</f>
        <v>No social</v>
      </c>
    </row>
    <row r="10268" spans="1:2" x14ac:dyDescent="0.25">
      <c r="A10268" t="str">
        <f>'Base Calificada'!A10269&amp;'Base Calificada'!D10269</f>
        <v>201638E003</v>
      </c>
      <c r="B10268" t="str">
        <f>'Base Calificada'!U10269</f>
        <v>Social</v>
      </c>
    </row>
    <row r="10269" spans="1:2" x14ac:dyDescent="0.25">
      <c r="A10269" t="str">
        <f>'Base Calificada'!A10270&amp;'Base Calificada'!D10270</f>
        <v>201638F002</v>
      </c>
      <c r="B10269" t="str">
        <f>'Base Calificada'!U10270</f>
        <v>Social</v>
      </c>
    </row>
    <row r="10270" spans="1:2" x14ac:dyDescent="0.25">
      <c r="A10270" t="str">
        <f>'Base Calificada'!A10271&amp;'Base Calificada'!D10271</f>
        <v>201638K010</v>
      </c>
      <c r="B10270" t="str">
        <f>'Base Calificada'!U10271</f>
        <v>Social</v>
      </c>
    </row>
    <row r="10271" spans="1:2" x14ac:dyDescent="0.25">
      <c r="A10271" t="str">
        <f>'Base Calificada'!A10272&amp;'Base Calificada'!D10272</f>
        <v>201638K027</v>
      </c>
      <c r="B10271" t="str">
        <f>'Base Calificada'!U10272</f>
        <v>No social</v>
      </c>
    </row>
    <row r="10272" spans="1:2" x14ac:dyDescent="0.25">
      <c r="A10272" t="str">
        <f>'Base Calificada'!A10273&amp;'Base Calificada'!D10273</f>
        <v>201638M001</v>
      </c>
      <c r="B10272" t="str">
        <f>'Base Calificada'!U10273</f>
        <v>No social</v>
      </c>
    </row>
    <row r="10273" spans="1:2" x14ac:dyDescent="0.25">
      <c r="A10273" t="str">
        <f>'Base Calificada'!A10274&amp;'Base Calificada'!D10274</f>
        <v>201638O001</v>
      </c>
      <c r="B10273" t="str">
        <f>'Base Calificada'!U10274</f>
        <v>No social</v>
      </c>
    </row>
    <row r="10274" spans="1:2" x14ac:dyDescent="0.25">
      <c r="A10274" t="str">
        <f>'Base Calificada'!A10275&amp;'Base Calificada'!D10275</f>
        <v>201638P001</v>
      </c>
      <c r="B10274" t="str">
        <f>'Base Calificada'!U10275</f>
        <v>Social</v>
      </c>
    </row>
    <row r="10275" spans="1:2" x14ac:dyDescent="0.25">
      <c r="A10275" t="str">
        <f>'Base Calificada'!A10276&amp;'Base Calificada'!D10276</f>
        <v>201638S190</v>
      </c>
      <c r="B10275" t="str">
        <f>'Base Calificada'!U10276</f>
        <v>Social</v>
      </c>
    </row>
    <row r="10276" spans="1:2" x14ac:dyDescent="0.25">
      <c r="A10276" t="str">
        <f>'Base Calificada'!A10277&amp;'Base Calificada'!D10277</f>
        <v>201638S191</v>
      </c>
      <c r="B10276" t="str">
        <f>'Base Calificada'!U10277</f>
        <v>Social</v>
      </c>
    </row>
    <row r="10277" spans="1:2" x14ac:dyDescent="0.25">
      <c r="A10277" t="str">
        <f>'Base Calificada'!A10278&amp;'Base Calificada'!D10278</f>
        <v>201638S192</v>
      </c>
      <c r="B10277" t="str">
        <f>'Base Calificada'!U10278</f>
        <v>Social</v>
      </c>
    </row>
    <row r="10278" spans="1:2" x14ac:dyDescent="0.25">
      <c r="A10278" t="str">
        <f>'Base Calificada'!A10279&amp;'Base Calificada'!D10279</f>
        <v>201638S236</v>
      </c>
      <c r="B10278" t="str">
        <f>'Base Calificada'!U10279</f>
        <v>Social</v>
      </c>
    </row>
    <row r="10279" spans="1:2" x14ac:dyDescent="0.25">
      <c r="A10279" t="str">
        <f>'Base Calificada'!A10280&amp;'Base Calificada'!D10280</f>
        <v>201638S278</v>
      </c>
      <c r="B10279" t="str">
        <f>'Base Calificada'!U10280</f>
        <v>Social</v>
      </c>
    </row>
    <row r="10280" spans="1:2" x14ac:dyDescent="0.25">
      <c r="A10280" t="str">
        <f>'Base Calificada'!A10281&amp;'Base Calificada'!D10281</f>
        <v>201638U003</v>
      </c>
      <c r="B10280" t="str">
        <f>'Base Calificada'!U10281</f>
        <v>Social</v>
      </c>
    </row>
    <row r="10281" spans="1:2" x14ac:dyDescent="0.25">
      <c r="A10281" t="str">
        <f>'Base Calificada'!A10282&amp;'Base Calificada'!D10282</f>
        <v>201640M001</v>
      </c>
      <c r="B10281" t="str">
        <f>'Base Calificada'!U10282</f>
        <v>No social</v>
      </c>
    </row>
    <row r="10282" spans="1:2" x14ac:dyDescent="0.25">
      <c r="A10282" t="str">
        <f>'Base Calificada'!A10283&amp;'Base Calificada'!D10283</f>
        <v>201640O001</v>
      </c>
      <c r="B10282" t="str">
        <f>'Base Calificada'!U10283</f>
        <v>No social</v>
      </c>
    </row>
    <row r="10283" spans="1:2" x14ac:dyDescent="0.25">
      <c r="A10283" t="str">
        <f>'Base Calificada'!A10284&amp;'Base Calificada'!D10284</f>
        <v>201640P001</v>
      </c>
      <c r="B10283" t="str">
        <f>'Base Calificada'!U10284</f>
        <v>No social</v>
      </c>
    </row>
    <row r="10284" spans="1:2" x14ac:dyDescent="0.25">
      <c r="A10284" t="str">
        <f>'Base Calificada'!A10285&amp;'Base Calificada'!D10285</f>
        <v>201640P002</v>
      </c>
      <c r="B10284" t="str">
        <f>'Base Calificada'!U10285</f>
        <v>No social</v>
      </c>
    </row>
    <row r="10285" spans="1:2" x14ac:dyDescent="0.25">
      <c r="A10285" t="str">
        <f>'Base Calificada'!A10286&amp;'Base Calificada'!D10286</f>
        <v>201640P003</v>
      </c>
      <c r="B10285" t="str">
        <f>'Base Calificada'!U10286</f>
        <v>Social</v>
      </c>
    </row>
    <row r="10286" spans="1:2" x14ac:dyDescent="0.25">
      <c r="A10286" t="str">
        <f>'Base Calificada'!A10287&amp;'Base Calificada'!D10287</f>
        <v>201640P004</v>
      </c>
      <c r="B10286" t="str">
        <f>'Base Calificada'!U10287</f>
        <v>No social</v>
      </c>
    </row>
    <row r="10287" spans="1:2" x14ac:dyDescent="0.25">
      <c r="A10287" t="str">
        <f>'Base Calificada'!A10288&amp;'Base Calificada'!D10288</f>
        <v>201641G006</v>
      </c>
      <c r="B10287" t="str">
        <f>'Base Calificada'!U10288</f>
        <v>No social</v>
      </c>
    </row>
    <row r="10288" spans="1:2" x14ac:dyDescent="0.25">
      <c r="A10288" t="str">
        <f>'Base Calificada'!A10289&amp;'Base Calificada'!D10289</f>
        <v>201641M001</v>
      </c>
      <c r="B10288" t="str">
        <f>'Base Calificada'!U10289</f>
        <v>No social</v>
      </c>
    </row>
    <row r="10289" spans="1:2" x14ac:dyDescent="0.25">
      <c r="A10289" t="str">
        <f>'Base Calificada'!A10290&amp;'Base Calificada'!D10290</f>
        <v>201641O001</v>
      </c>
      <c r="B10289" t="str">
        <f>'Base Calificada'!U10290</f>
        <v>No social</v>
      </c>
    </row>
    <row r="10290" spans="1:2" x14ac:dyDescent="0.25">
      <c r="A10290" t="str">
        <f>'Base Calificada'!A10291&amp;'Base Calificada'!D10291</f>
        <v>201642E002</v>
      </c>
      <c r="B10290" t="str">
        <f>'Base Calificada'!U10291</f>
        <v>Social</v>
      </c>
    </row>
    <row r="10291" spans="1:2" x14ac:dyDescent="0.25">
      <c r="A10291" t="str">
        <f>'Base Calificada'!A10292&amp;'Base Calificada'!D10292</f>
        <v>201642E003</v>
      </c>
      <c r="B10291" t="str">
        <f>'Base Calificada'!U10292</f>
        <v>Social</v>
      </c>
    </row>
    <row r="10292" spans="1:2" x14ac:dyDescent="0.25">
      <c r="A10292" t="str">
        <f>'Base Calificada'!A10293&amp;'Base Calificada'!D10293</f>
        <v>201642M001</v>
      </c>
      <c r="B10292" t="str">
        <f>'Base Calificada'!U10293</f>
        <v>No social</v>
      </c>
    </row>
    <row r="10293" spans="1:2" x14ac:dyDescent="0.25">
      <c r="A10293" t="str">
        <f>'Base Calificada'!A10294&amp;'Base Calificada'!D10294</f>
        <v>201642O001</v>
      </c>
      <c r="B10293" t="str">
        <f>'Base Calificada'!U10294</f>
        <v>No social</v>
      </c>
    </row>
    <row r="10294" spans="1:2" x14ac:dyDescent="0.25">
      <c r="A10294" t="str">
        <f>'Base Calificada'!A10295&amp;'Base Calificada'!D10295</f>
        <v>201642P001</v>
      </c>
      <c r="B10294" t="str">
        <f>'Base Calificada'!U10295</f>
        <v>Social</v>
      </c>
    </row>
    <row r="10295" spans="1:2" x14ac:dyDescent="0.25">
      <c r="A10295" t="str">
        <f>'Base Calificada'!A10296&amp;'Base Calificada'!D10296</f>
        <v>201642P002</v>
      </c>
      <c r="B10295" t="str">
        <f>'Base Calificada'!U10296</f>
        <v>Social</v>
      </c>
    </row>
    <row r="10296" spans="1:2" x14ac:dyDescent="0.25">
      <c r="A10296" t="str">
        <f>'Base Calificada'!A10297&amp;'Base Calificada'!D10297</f>
        <v>201642P003</v>
      </c>
      <c r="B10296" t="str">
        <f>'Base Calificada'!U10297</f>
        <v>Social</v>
      </c>
    </row>
    <row r="10297" spans="1:2" x14ac:dyDescent="0.25">
      <c r="A10297" t="str">
        <f>'Base Calificada'!A10298&amp;'Base Calificada'!D10298</f>
        <v>201643G004</v>
      </c>
      <c r="B10297" t="str">
        <f>'Base Calificada'!U10298</f>
        <v>No social</v>
      </c>
    </row>
    <row r="10298" spans="1:2" x14ac:dyDescent="0.25">
      <c r="A10298" t="str">
        <f>'Base Calificada'!A10299&amp;'Base Calificada'!D10299</f>
        <v>201643G007</v>
      </c>
      <c r="B10298" t="str">
        <f>'Base Calificada'!U10299</f>
        <v>No social</v>
      </c>
    </row>
    <row r="10299" spans="1:2" x14ac:dyDescent="0.25">
      <c r="A10299" t="str">
        <f>'Base Calificada'!A10300&amp;'Base Calificada'!D10300</f>
        <v>201643M001</v>
      </c>
      <c r="B10299" t="str">
        <f>'Base Calificada'!U10300</f>
        <v>No social</v>
      </c>
    </row>
    <row r="10300" spans="1:2" x14ac:dyDescent="0.25">
      <c r="A10300" t="str">
        <f>'Base Calificada'!A10301&amp;'Base Calificada'!D10301</f>
        <v>201643O001</v>
      </c>
      <c r="B10300" t="str">
        <f>'Base Calificada'!U10301</f>
        <v>No social</v>
      </c>
    </row>
    <row r="10301" spans="1:2" x14ac:dyDescent="0.25">
      <c r="A10301" t="str">
        <f>'Base Calificada'!A10302&amp;'Base Calificada'!D10302</f>
        <v>201644E001</v>
      </c>
      <c r="B10301" t="str">
        <f>'Base Calificada'!U10302</f>
        <v>Social</v>
      </c>
    </row>
    <row r="10302" spans="1:2" x14ac:dyDescent="0.25">
      <c r="A10302" t="str">
        <f>'Base Calificada'!A10303&amp;'Base Calificada'!D10303</f>
        <v>201644E002</v>
      </c>
      <c r="B10302" t="str">
        <f>'Base Calificada'!U10303</f>
        <v>Social</v>
      </c>
    </row>
    <row r="10303" spans="1:2" x14ac:dyDescent="0.25">
      <c r="A10303" t="str">
        <f>'Base Calificada'!A10304&amp;'Base Calificada'!D10304</f>
        <v>201644E003</v>
      </c>
      <c r="B10303" t="str">
        <f>'Base Calificada'!U10304</f>
        <v>Social</v>
      </c>
    </row>
    <row r="10304" spans="1:2" x14ac:dyDescent="0.25">
      <c r="A10304" t="str">
        <f>'Base Calificada'!A10305&amp;'Base Calificada'!D10305</f>
        <v>201644E004</v>
      </c>
      <c r="B10304" t="str">
        <f>'Base Calificada'!U10305</f>
        <v>Social</v>
      </c>
    </row>
    <row r="10305" spans="1:2" x14ac:dyDescent="0.25">
      <c r="A10305" t="str">
        <f>'Base Calificada'!A10306&amp;'Base Calificada'!D10306</f>
        <v>201644K025</v>
      </c>
      <c r="B10305" t="str">
        <f>'Base Calificada'!U10306</f>
        <v>Social</v>
      </c>
    </row>
    <row r="10306" spans="1:2" x14ac:dyDescent="0.25">
      <c r="A10306" t="str">
        <f>'Base Calificada'!A10307&amp;'Base Calificada'!D10307</f>
        <v>201644M001</v>
      </c>
      <c r="B10306" t="str">
        <f>'Base Calificada'!U10307</f>
        <v>Social</v>
      </c>
    </row>
    <row r="10307" spans="1:2" x14ac:dyDescent="0.25">
      <c r="A10307" t="str">
        <f>'Base Calificada'!A10308&amp;'Base Calificada'!D10308</f>
        <v>201644O001</v>
      </c>
      <c r="B10307" t="str">
        <f>'Base Calificada'!U10308</f>
        <v>No social</v>
      </c>
    </row>
    <row r="10308" spans="1:2" x14ac:dyDescent="0.25">
      <c r="A10308" t="str">
        <f>'Base Calificada'!A10309&amp;'Base Calificada'!D10309</f>
        <v>201645G001</v>
      </c>
      <c r="B10308" t="str">
        <f>'Base Calificada'!U10309</f>
        <v>Social</v>
      </c>
    </row>
    <row r="10309" spans="1:2" x14ac:dyDescent="0.25">
      <c r="A10309" t="str">
        <f>'Base Calificada'!A10310&amp;'Base Calificada'!D10310</f>
        <v>201645G002</v>
      </c>
      <c r="B10309" t="str">
        <f>'Base Calificada'!U10310</f>
        <v>Social</v>
      </c>
    </row>
    <row r="10310" spans="1:2" x14ac:dyDescent="0.25">
      <c r="A10310" t="str">
        <f>'Base Calificada'!A10311&amp;'Base Calificada'!D10311</f>
        <v>201645M001</v>
      </c>
      <c r="B10310" t="str">
        <f>'Base Calificada'!U10311</f>
        <v>No social</v>
      </c>
    </row>
    <row r="10311" spans="1:2" x14ac:dyDescent="0.25">
      <c r="A10311" t="str">
        <f>'Base Calificada'!A10312&amp;'Base Calificada'!D10312</f>
        <v>201645O001</v>
      </c>
      <c r="B10311" t="str">
        <f>'Base Calificada'!U10312</f>
        <v>No social</v>
      </c>
    </row>
    <row r="10312" spans="1:2" x14ac:dyDescent="0.25">
      <c r="A10312" t="str">
        <f>'Base Calificada'!A10313&amp;'Base Calificada'!D10313</f>
        <v>201646G001</v>
      </c>
      <c r="B10312" t="str">
        <f>'Base Calificada'!U10313</f>
        <v>Social</v>
      </c>
    </row>
    <row r="10313" spans="1:2" x14ac:dyDescent="0.25">
      <c r="A10313" t="str">
        <f>'Base Calificada'!A10314&amp;'Base Calificada'!D10314</f>
        <v>201646G002</v>
      </c>
      <c r="B10313" t="str">
        <f>'Base Calificada'!U10314</f>
        <v>Social</v>
      </c>
    </row>
    <row r="10314" spans="1:2" x14ac:dyDescent="0.25">
      <c r="A10314" t="str">
        <f>'Base Calificada'!A10315&amp;'Base Calificada'!D10315</f>
        <v>201646M001</v>
      </c>
      <c r="B10314" t="str">
        <f>'Base Calificada'!U10315</f>
        <v>No social</v>
      </c>
    </row>
    <row r="10315" spans="1:2" x14ac:dyDescent="0.25">
      <c r="A10315" t="str">
        <f>'Base Calificada'!A10316&amp;'Base Calificada'!D10316</f>
        <v>201646O001</v>
      </c>
      <c r="B10315" t="str">
        <f>'Base Calificada'!U10316</f>
        <v>No social</v>
      </c>
    </row>
    <row r="10316" spans="1:2" x14ac:dyDescent="0.25">
      <c r="A10316" t="str">
        <f>'Base Calificada'!A10317&amp;'Base Calificada'!D10317</f>
        <v>201646P001</v>
      </c>
      <c r="B10316" t="str">
        <f>'Base Calificada'!U10317</f>
        <v>Social</v>
      </c>
    </row>
    <row r="10317" spans="1:2" x14ac:dyDescent="0.25">
      <c r="A10317" t="str">
        <f>'Base Calificada'!A10318&amp;'Base Calificada'!D10318</f>
        <v>201647E005</v>
      </c>
      <c r="B10317" t="str">
        <f>'Base Calificada'!U10318</f>
        <v>No social</v>
      </c>
    </row>
    <row r="10318" spans="1:2" x14ac:dyDescent="0.25">
      <c r="A10318" t="str">
        <f>'Base Calificada'!A10319&amp;'Base Calificada'!D10319</f>
        <v>201647E028</v>
      </c>
      <c r="B10318" t="str">
        <f>'Base Calificada'!U10319</f>
        <v>No social</v>
      </c>
    </row>
    <row r="10319" spans="1:2" x14ac:dyDescent="0.25">
      <c r="A10319" t="str">
        <f>'Base Calificada'!A10320&amp;'Base Calificada'!D10320</f>
        <v>201647E033</v>
      </c>
      <c r="B10319" t="str">
        <f>'Base Calificada'!U10320</f>
        <v>No social</v>
      </c>
    </row>
    <row r="10320" spans="1:2" x14ac:dyDescent="0.25">
      <c r="A10320" t="str">
        <f>'Base Calificada'!A10321&amp;'Base Calificada'!D10321</f>
        <v>201647E036</v>
      </c>
      <c r="B10320" t="str">
        <f>'Base Calificada'!U10321</f>
        <v>Social</v>
      </c>
    </row>
    <row r="10321" spans="1:2" x14ac:dyDescent="0.25">
      <c r="A10321" t="str">
        <f>'Base Calificada'!A10322&amp;'Base Calificada'!D10322</f>
        <v>201647K025</v>
      </c>
      <c r="B10321" t="str">
        <f>'Base Calificada'!U10322</f>
        <v>Social</v>
      </c>
    </row>
    <row r="10322" spans="1:2" x14ac:dyDescent="0.25">
      <c r="A10322" t="str">
        <f>'Base Calificada'!A10323&amp;'Base Calificada'!D10323</f>
        <v>201647M001</v>
      </c>
      <c r="B10322" t="str">
        <f>'Base Calificada'!U10323</f>
        <v>No social</v>
      </c>
    </row>
    <row r="10323" spans="1:2" x14ac:dyDescent="0.25">
      <c r="A10323" t="str">
        <f>'Base Calificada'!A10324&amp;'Base Calificada'!D10324</f>
        <v>201647O001</v>
      </c>
      <c r="B10323" t="str">
        <f>'Base Calificada'!U10324</f>
        <v>No social</v>
      </c>
    </row>
    <row r="10324" spans="1:2" x14ac:dyDescent="0.25">
      <c r="A10324" t="str">
        <f>'Base Calificada'!A10325&amp;'Base Calificada'!D10325</f>
        <v>201647P010</v>
      </c>
      <c r="B10324" t="str">
        <f>'Base Calificada'!U10325</f>
        <v>Social</v>
      </c>
    </row>
    <row r="10325" spans="1:2" x14ac:dyDescent="0.25">
      <c r="A10325" t="str">
        <f>'Base Calificada'!A10326&amp;'Base Calificada'!D10326</f>
        <v>201647P013</v>
      </c>
      <c r="B10325" t="str">
        <f>'Base Calificada'!U10326</f>
        <v>Social</v>
      </c>
    </row>
    <row r="10326" spans="1:2" x14ac:dyDescent="0.25">
      <c r="A10326" t="str">
        <f>'Base Calificada'!A10327&amp;'Base Calificada'!D10327</f>
        <v>201647S010</v>
      </c>
      <c r="B10326" t="str">
        <f>'Base Calificada'!U10327</f>
        <v>Social</v>
      </c>
    </row>
    <row r="10327" spans="1:2" x14ac:dyDescent="0.25">
      <c r="A10327" t="str">
        <f>'Base Calificada'!A10328&amp;'Base Calificada'!D10328</f>
        <v>201647S178</v>
      </c>
      <c r="B10327" t="str">
        <f>'Base Calificada'!U10328</f>
        <v>Social</v>
      </c>
    </row>
    <row r="10328" spans="1:2" x14ac:dyDescent="0.25">
      <c r="A10328" t="str">
        <f>'Base Calificada'!A10329&amp;'Base Calificada'!D10329</f>
        <v>201647S179</v>
      </c>
      <c r="B10328" t="str">
        <f>'Base Calificada'!U10329</f>
        <v>Social</v>
      </c>
    </row>
    <row r="10329" spans="1:2" x14ac:dyDescent="0.25">
      <c r="A10329" t="str">
        <f>'Base Calificada'!A10330&amp;'Base Calificada'!D10330</f>
        <v>201647S249</v>
      </c>
      <c r="B10329" t="str">
        <f>'Base Calificada'!U10330</f>
        <v>Social</v>
      </c>
    </row>
    <row r="10330" spans="1:2" x14ac:dyDescent="0.25">
      <c r="A10330" t="str">
        <f>'Base Calificada'!A10331&amp;'Base Calificada'!D10331</f>
        <v>201647U011</v>
      </c>
      <c r="B10330" t="str">
        <f>'Base Calificada'!U10331</f>
        <v>Social</v>
      </c>
    </row>
    <row r="10331" spans="1:2" x14ac:dyDescent="0.25">
      <c r="A10331" t="str">
        <f>'Base Calificada'!A10332&amp;'Base Calificada'!D10332</f>
        <v>201650E001</v>
      </c>
      <c r="B10331" t="str">
        <f>'Base Calificada'!U10332</f>
        <v>Social</v>
      </c>
    </row>
    <row r="10332" spans="1:2" x14ac:dyDescent="0.25">
      <c r="A10332" t="str">
        <f>'Base Calificada'!A10333&amp;'Base Calificada'!D10333</f>
        <v>201650E003</v>
      </c>
      <c r="B10332" t="str">
        <f>'Base Calificada'!U10333</f>
        <v>Social</v>
      </c>
    </row>
    <row r="10333" spans="1:2" x14ac:dyDescent="0.25">
      <c r="A10333" t="str">
        <f>'Base Calificada'!A10334&amp;'Base Calificada'!D10334</f>
        <v>201650E004</v>
      </c>
      <c r="B10333" t="str">
        <f>'Base Calificada'!U10334</f>
        <v>Social</v>
      </c>
    </row>
    <row r="10334" spans="1:2" x14ac:dyDescent="0.25">
      <c r="A10334" t="str">
        <f>'Base Calificada'!A10335&amp;'Base Calificada'!D10335</f>
        <v>201650E006</v>
      </c>
      <c r="B10334" t="str">
        <f>'Base Calificada'!U10335</f>
        <v>Social</v>
      </c>
    </row>
    <row r="10335" spans="1:2" x14ac:dyDescent="0.25">
      <c r="A10335" t="str">
        <f>'Base Calificada'!A10336&amp;'Base Calificada'!D10336</f>
        <v>201650E007</v>
      </c>
      <c r="B10335" t="str">
        <f>'Base Calificada'!U10336</f>
        <v>Social</v>
      </c>
    </row>
    <row r="10336" spans="1:2" x14ac:dyDescent="0.25">
      <c r="A10336" t="str">
        <f>'Base Calificada'!A10337&amp;'Base Calificada'!D10337</f>
        <v>201650E011</v>
      </c>
      <c r="B10336" t="str">
        <f>'Base Calificada'!U10337</f>
        <v>Social</v>
      </c>
    </row>
    <row r="10337" spans="1:2" x14ac:dyDescent="0.25">
      <c r="A10337" t="str">
        <f>'Base Calificada'!A10338&amp;'Base Calificada'!D10338</f>
        <v>201650E012</v>
      </c>
      <c r="B10337" t="str">
        <f>'Base Calificada'!U10338</f>
        <v>Social</v>
      </c>
    </row>
    <row r="10338" spans="1:2" x14ac:dyDescent="0.25">
      <c r="A10338" t="str">
        <f>'Base Calificada'!A10339&amp;'Base Calificada'!D10339</f>
        <v>201650J001</v>
      </c>
      <c r="B10338" t="str">
        <f>'Base Calificada'!U10339</f>
        <v>Social</v>
      </c>
    </row>
    <row r="10339" spans="1:2" x14ac:dyDescent="0.25">
      <c r="A10339" t="str">
        <f>'Base Calificada'!A10340&amp;'Base Calificada'!D10340</f>
        <v>201650J002</v>
      </c>
      <c r="B10339" t="str">
        <f>'Base Calificada'!U10340</f>
        <v>Social</v>
      </c>
    </row>
    <row r="10340" spans="1:2" x14ac:dyDescent="0.25">
      <c r="A10340" t="str">
        <f>'Base Calificada'!A10341&amp;'Base Calificada'!D10341</f>
        <v>201650J003</v>
      </c>
      <c r="B10340" t="str">
        <f>'Base Calificada'!U10341</f>
        <v>Social</v>
      </c>
    </row>
    <row r="10341" spans="1:2" x14ac:dyDescent="0.25">
      <c r="A10341" t="str">
        <f>'Base Calificada'!A10342&amp;'Base Calificada'!D10342</f>
        <v>201650J004</v>
      </c>
      <c r="B10341" t="str">
        <f>'Base Calificada'!U10342</f>
        <v>Social</v>
      </c>
    </row>
    <row r="10342" spans="1:2" x14ac:dyDescent="0.25">
      <c r="A10342" t="str">
        <f>'Base Calificada'!A10343&amp;'Base Calificada'!D10343</f>
        <v>201650K012</v>
      </c>
      <c r="B10342" t="str">
        <f>'Base Calificada'!U10343</f>
        <v>Social</v>
      </c>
    </row>
    <row r="10343" spans="1:2" x14ac:dyDescent="0.25">
      <c r="A10343" t="str">
        <f>'Base Calificada'!A10344&amp;'Base Calificada'!D10344</f>
        <v>201650K025</v>
      </c>
      <c r="B10343" t="str">
        <f>'Base Calificada'!U10344</f>
        <v>No social</v>
      </c>
    </row>
    <row r="10344" spans="1:2" x14ac:dyDescent="0.25">
      <c r="A10344" t="str">
        <f>'Base Calificada'!A10345&amp;'Base Calificada'!D10345</f>
        <v>201650K027</v>
      </c>
      <c r="B10344" t="str">
        <f>'Base Calificada'!U10345</f>
        <v>Social</v>
      </c>
    </row>
    <row r="10345" spans="1:2" x14ac:dyDescent="0.25">
      <c r="A10345" t="str">
        <f>'Base Calificada'!A10346&amp;'Base Calificada'!D10346</f>
        <v>201650K028</v>
      </c>
      <c r="B10345" t="str">
        <f>'Base Calificada'!U10346</f>
        <v>Social</v>
      </c>
    </row>
    <row r="10346" spans="1:2" x14ac:dyDescent="0.25">
      <c r="A10346" t="str">
        <f>'Base Calificada'!A10347&amp;'Base Calificada'!D10347</f>
        <v>201650K029</v>
      </c>
      <c r="B10346" t="str">
        <f>'Base Calificada'!U10347</f>
        <v>Social</v>
      </c>
    </row>
    <row r="10347" spans="1:2" x14ac:dyDescent="0.25">
      <c r="A10347" t="str">
        <f>'Base Calificada'!A10348&amp;'Base Calificada'!D10348</f>
        <v>201650M001</v>
      </c>
      <c r="B10347" t="str">
        <f>'Base Calificada'!U10348</f>
        <v>Social</v>
      </c>
    </row>
    <row r="10348" spans="1:2" x14ac:dyDescent="0.25">
      <c r="A10348" t="str">
        <f>'Base Calificada'!A10349&amp;'Base Calificada'!D10349</f>
        <v>201650O001</v>
      </c>
      <c r="B10348" t="str">
        <f>'Base Calificada'!U10349</f>
        <v>No social</v>
      </c>
    </row>
    <row r="10349" spans="1:2" x14ac:dyDescent="0.25">
      <c r="A10349" t="str">
        <f>'Base Calificada'!A10350&amp;'Base Calificada'!D10350</f>
        <v>201650W001</v>
      </c>
      <c r="B10349" t="str">
        <f>'Base Calificada'!U10350</f>
        <v>No social</v>
      </c>
    </row>
    <row r="10350" spans="1:2" x14ac:dyDescent="0.25">
      <c r="A10350" t="str">
        <f>'Base Calificada'!A10351&amp;'Base Calificada'!D10351</f>
        <v>201651E015</v>
      </c>
      <c r="B10350" t="str">
        <f>'Base Calificada'!U10351</f>
        <v>Social</v>
      </c>
    </row>
    <row r="10351" spans="1:2" x14ac:dyDescent="0.25">
      <c r="A10351" t="str">
        <f>'Base Calificada'!A10352&amp;'Base Calificada'!D10352</f>
        <v>201651E018</v>
      </c>
      <c r="B10351" t="str">
        <f>'Base Calificada'!U10352</f>
        <v>Social</v>
      </c>
    </row>
    <row r="10352" spans="1:2" x14ac:dyDescent="0.25">
      <c r="A10352" t="str">
        <f>'Base Calificada'!A10353&amp;'Base Calificada'!D10353</f>
        <v>201651E036</v>
      </c>
      <c r="B10352" t="str">
        <f>'Base Calificada'!U10353</f>
        <v>Social</v>
      </c>
    </row>
    <row r="10353" spans="1:2" x14ac:dyDescent="0.25">
      <c r="A10353" t="str">
        <f>'Base Calificada'!A10354&amp;'Base Calificada'!D10354</f>
        <v>201651E042</v>
      </c>
      <c r="B10353" t="str">
        <f>'Base Calificada'!U10354</f>
        <v>Social</v>
      </c>
    </row>
    <row r="10354" spans="1:2" x14ac:dyDescent="0.25">
      <c r="A10354" t="str">
        <f>'Base Calificada'!A10355&amp;'Base Calificada'!D10355</f>
        <v>201651E043</v>
      </c>
      <c r="B10354" t="str">
        <f>'Base Calificada'!U10355</f>
        <v>Social</v>
      </c>
    </row>
    <row r="10355" spans="1:2" x14ac:dyDescent="0.25">
      <c r="A10355" t="str">
        <f>'Base Calificada'!A10356&amp;'Base Calificada'!D10356</f>
        <v>201651E044</v>
      </c>
      <c r="B10355" t="str">
        <f>'Base Calificada'!U10356</f>
        <v>Social</v>
      </c>
    </row>
    <row r="10356" spans="1:2" x14ac:dyDescent="0.25">
      <c r="A10356" t="str">
        <f>'Base Calificada'!A10357&amp;'Base Calificada'!D10357</f>
        <v>201651E045</v>
      </c>
      <c r="B10356" t="str">
        <f>'Base Calificada'!U10357</f>
        <v>Social</v>
      </c>
    </row>
    <row r="10357" spans="1:2" x14ac:dyDescent="0.25">
      <c r="A10357" t="str">
        <f>'Base Calificada'!A10358&amp;'Base Calificada'!D10358</f>
        <v>201651J019</v>
      </c>
      <c r="B10357" t="str">
        <f>'Base Calificada'!U10358</f>
        <v>Social</v>
      </c>
    </row>
    <row r="10358" spans="1:2" x14ac:dyDescent="0.25">
      <c r="A10358" t="str">
        <f>'Base Calificada'!A10359&amp;'Base Calificada'!D10359</f>
        <v>201651J020</v>
      </c>
      <c r="B10358" t="str">
        <f>'Base Calificada'!U10359</f>
        <v>Social</v>
      </c>
    </row>
    <row r="10359" spans="1:2" x14ac:dyDescent="0.25">
      <c r="A10359" t="str">
        <f>'Base Calificada'!A10360&amp;'Base Calificada'!D10360</f>
        <v>201651J021</v>
      </c>
      <c r="B10359" t="str">
        <f>'Base Calificada'!U10360</f>
        <v>Social</v>
      </c>
    </row>
    <row r="10360" spans="1:2" x14ac:dyDescent="0.25">
      <c r="A10360" t="str">
        <f>'Base Calificada'!A10361&amp;'Base Calificada'!D10361</f>
        <v>201651J022</v>
      </c>
      <c r="B10360" t="str">
        <f>'Base Calificada'!U10361</f>
        <v>Social</v>
      </c>
    </row>
    <row r="10361" spans="1:2" x14ac:dyDescent="0.25">
      <c r="A10361" t="str">
        <f>'Base Calificada'!A10362&amp;'Base Calificada'!D10362</f>
        <v>201651J024</v>
      </c>
      <c r="B10361" t="str">
        <f>'Base Calificada'!U10362</f>
        <v>Social</v>
      </c>
    </row>
    <row r="10362" spans="1:2" x14ac:dyDescent="0.25">
      <c r="A10362" t="str">
        <f>'Base Calificada'!A10363&amp;'Base Calificada'!D10363</f>
        <v>201651J025</v>
      </c>
      <c r="B10362" t="str">
        <f>'Base Calificada'!U10363</f>
        <v>Social</v>
      </c>
    </row>
    <row r="10363" spans="1:2" x14ac:dyDescent="0.25">
      <c r="A10363" t="str">
        <f>'Base Calificada'!A10364&amp;'Base Calificada'!D10364</f>
        <v>201651J026</v>
      </c>
      <c r="B10363" t="str">
        <f>'Base Calificada'!U10364</f>
        <v>Social</v>
      </c>
    </row>
    <row r="10364" spans="1:2" x14ac:dyDescent="0.25">
      <c r="A10364" t="str">
        <f>'Base Calificada'!A10365&amp;'Base Calificada'!D10365</f>
        <v>201651J027</v>
      </c>
      <c r="B10364" t="str">
        <f>'Base Calificada'!U10365</f>
        <v>Social</v>
      </c>
    </row>
    <row r="10365" spans="1:2" x14ac:dyDescent="0.25">
      <c r="A10365" t="str">
        <f>'Base Calificada'!A10366&amp;'Base Calificada'!D10366</f>
        <v>201651J028</v>
      </c>
      <c r="B10365" t="str">
        <f>'Base Calificada'!U10366</f>
        <v>Social</v>
      </c>
    </row>
    <row r="10366" spans="1:2" x14ac:dyDescent="0.25">
      <c r="A10366" t="str">
        <f>'Base Calificada'!A10367&amp;'Base Calificada'!D10367</f>
        <v>201651K011</v>
      </c>
      <c r="B10366" t="str">
        <f>'Base Calificada'!U10367</f>
        <v>Social</v>
      </c>
    </row>
    <row r="10367" spans="1:2" x14ac:dyDescent="0.25">
      <c r="A10367" t="str">
        <f>'Base Calificada'!A10368&amp;'Base Calificada'!D10368</f>
        <v>201651K027</v>
      </c>
      <c r="B10367" t="str">
        <f>'Base Calificada'!U10368</f>
        <v>Social</v>
      </c>
    </row>
    <row r="10368" spans="1:2" x14ac:dyDescent="0.25">
      <c r="A10368" t="str">
        <f>'Base Calificada'!A10369&amp;'Base Calificada'!D10369</f>
        <v>201651M001</v>
      </c>
      <c r="B10368" t="str">
        <f>'Base Calificada'!U10369</f>
        <v>No social</v>
      </c>
    </row>
    <row r="10369" spans="1:2" x14ac:dyDescent="0.25">
      <c r="A10369" t="str">
        <f>'Base Calificada'!A10370&amp;'Base Calificada'!D10370</f>
        <v>201651M002</v>
      </c>
      <c r="B10369" t="str">
        <f>'Base Calificada'!U10370</f>
        <v>Social</v>
      </c>
    </row>
    <row r="10370" spans="1:2" x14ac:dyDescent="0.25">
      <c r="A10370" t="str">
        <f>'Base Calificada'!A10371&amp;'Base Calificada'!D10371</f>
        <v>201651O001</v>
      </c>
      <c r="B10370" t="str">
        <f>'Base Calificada'!U10371</f>
        <v>Social</v>
      </c>
    </row>
    <row r="10371" spans="1:2" x14ac:dyDescent="0.25">
      <c r="A10371" t="str">
        <f>'Base Calificada'!A10372&amp;'Base Calificada'!D10372</f>
        <v>201651W001</v>
      </c>
      <c r="B10371" t="str">
        <f>'Base Calificada'!U10372</f>
        <v>Social</v>
      </c>
    </row>
    <row r="10372" spans="1:2" x14ac:dyDescent="0.25">
      <c r="A10372" t="str">
        <f>'Base Calificada'!A10373&amp;'Base Calificada'!D10373</f>
        <v>201652B001</v>
      </c>
      <c r="B10372" t="str">
        <f>'Base Calificada'!U10373</f>
        <v>No social</v>
      </c>
    </row>
    <row r="10373" spans="1:2" x14ac:dyDescent="0.25">
      <c r="A10373" t="str">
        <f>'Base Calificada'!A10374&amp;'Base Calificada'!D10374</f>
        <v>201652E010</v>
      </c>
      <c r="B10373" t="str">
        <f>'Base Calificada'!U10374</f>
        <v>No social</v>
      </c>
    </row>
    <row r="10374" spans="1:2" x14ac:dyDescent="0.25">
      <c r="A10374" t="str">
        <f>'Base Calificada'!A10375&amp;'Base Calificada'!D10375</f>
        <v>201652E011</v>
      </c>
      <c r="B10374" t="str">
        <f>'Base Calificada'!U10375</f>
        <v>No social</v>
      </c>
    </row>
    <row r="10375" spans="1:2" x14ac:dyDescent="0.25">
      <c r="A10375" t="str">
        <f>'Base Calificada'!A10376&amp;'Base Calificada'!D10376</f>
        <v>201652E012</v>
      </c>
      <c r="B10375" t="str">
        <f>'Base Calificada'!U10376</f>
        <v>No social</v>
      </c>
    </row>
    <row r="10376" spans="1:2" x14ac:dyDescent="0.25">
      <c r="A10376" t="str">
        <f>'Base Calificada'!A10377&amp;'Base Calificada'!D10377</f>
        <v>201652E013</v>
      </c>
      <c r="B10376" t="str">
        <f>'Base Calificada'!U10377</f>
        <v>Social</v>
      </c>
    </row>
    <row r="10377" spans="1:2" x14ac:dyDescent="0.25">
      <c r="A10377" t="str">
        <f>'Base Calificada'!A10378&amp;'Base Calificada'!D10378</f>
        <v>201652E014</v>
      </c>
      <c r="B10377" t="str">
        <f>'Base Calificada'!U10378</f>
        <v>No social</v>
      </c>
    </row>
    <row r="10378" spans="1:2" x14ac:dyDescent="0.25">
      <c r="A10378" t="str">
        <f>'Base Calificada'!A10379&amp;'Base Calificada'!D10379</f>
        <v>201652E015</v>
      </c>
      <c r="B10378" t="str">
        <f>'Base Calificada'!U10379</f>
        <v>No social</v>
      </c>
    </row>
    <row r="10379" spans="1:2" x14ac:dyDescent="0.25">
      <c r="A10379" t="str">
        <f>'Base Calificada'!A10380&amp;'Base Calificada'!D10380</f>
        <v>201652J002</v>
      </c>
      <c r="B10379" t="str">
        <f>'Base Calificada'!U10380</f>
        <v>Social</v>
      </c>
    </row>
    <row r="10380" spans="1:2" x14ac:dyDescent="0.25">
      <c r="A10380" t="str">
        <f>'Base Calificada'!A10381&amp;'Base Calificada'!D10381</f>
        <v>201652K002</v>
      </c>
      <c r="B10380" t="str">
        <f>'Base Calificada'!U10381</f>
        <v>No social</v>
      </c>
    </row>
    <row r="10381" spans="1:2" x14ac:dyDescent="0.25">
      <c r="A10381" t="str">
        <f>'Base Calificada'!A10382&amp;'Base Calificada'!D10382</f>
        <v>201652K011</v>
      </c>
      <c r="B10381" t="str">
        <f>'Base Calificada'!U10382</f>
        <v>Social</v>
      </c>
    </row>
    <row r="10382" spans="1:2" x14ac:dyDescent="0.25">
      <c r="A10382" t="str">
        <f>'Base Calificada'!A10383&amp;'Base Calificada'!D10383</f>
        <v>201652K014</v>
      </c>
      <c r="B10382" t="str">
        <f>'Base Calificada'!U10383</f>
        <v>Social</v>
      </c>
    </row>
    <row r="10383" spans="1:2" x14ac:dyDescent="0.25">
      <c r="A10383" t="str">
        <f>'Base Calificada'!A10384&amp;'Base Calificada'!D10384</f>
        <v>201652K024</v>
      </c>
      <c r="B10383" t="str">
        <f>'Base Calificada'!U10384</f>
        <v>No social</v>
      </c>
    </row>
    <row r="10384" spans="1:2" x14ac:dyDescent="0.25">
      <c r="A10384" t="str">
        <f>'Base Calificada'!A10385&amp;'Base Calificada'!D10385</f>
        <v>201652K025</v>
      </c>
      <c r="B10384" t="str">
        <f>'Base Calificada'!U10385</f>
        <v>No social</v>
      </c>
    </row>
    <row r="10385" spans="1:2" x14ac:dyDescent="0.25">
      <c r="A10385" t="str">
        <f>'Base Calificada'!A10386&amp;'Base Calificada'!D10386</f>
        <v>201652K027</v>
      </c>
      <c r="B10385" t="str">
        <f>'Base Calificada'!U10386</f>
        <v>No social</v>
      </c>
    </row>
    <row r="10386" spans="1:2" x14ac:dyDescent="0.25">
      <c r="A10386" t="str">
        <f>'Base Calificada'!A10387&amp;'Base Calificada'!D10387</f>
        <v>201652K028</v>
      </c>
      <c r="B10386" t="str">
        <f>'Base Calificada'!U10387</f>
        <v>No social</v>
      </c>
    </row>
    <row r="10387" spans="1:2" x14ac:dyDescent="0.25">
      <c r="A10387" t="str">
        <f>'Base Calificada'!A10388&amp;'Base Calificada'!D10388</f>
        <v>201652K029</v>
      </c>
      <c r="B10387" t="str">
        <f>'Base Calificada'!U10388</f>
        <v>No social</v>
      </c>
    </row>
    <row r="10388" spans="1:2" x14ac:dyDescent="0.25">
      <c r="A10388" t="str">
        <f>'Base Calificada'!A10389&amp;'Base Calificada'!D10389</f>
        <v>201652K030</v>
      </c>
      <c r="B10388" t="str">
        <f>'Base Calificada'!U10389</f>
        <v>No social</v>
      </c>
    </row>
    <row r="10389" spans="1:2" x14ac:dyDescent="0.25">
      <c r="A10389" t="str">
        <f>'Base Calificada'!A10390&amp;'Base Calificada'!D10390</f>
        <v>201652K036</v>
      </c>
      <c r="B10389" t="str">
        <f>'Base Calificada'!U10390</f>
        <v>No social</v>
      </c>
    </row>
    <row r="10390" spans="1:2" x14ac:dyDescent="0.25">
      <c r="A10390" t="str">
        <f>'Base Calificada'!A10391&amp;'Base Calificada'!D10391</f>
        <v>201652M001</v>
      </c>
      <c r="B10390" t="str">
        <f>'Base Calificada'!U10391</f>
        <v>No social</v>
      </c>
    </row>
    <row r="10391" spans="1:2" x14ac:dyDescent="0.25">
      <c r="A10391" t="str">
        <f>'Base Calificada'!A10392&amp;'Base Calificada'!D10392</f>
        <v>201652O001</v>
      </c>
      <c r="B10391" t="str">
        <f>'Base Calificada'!U10392</f>
        <v>No social</v>
      </c>
    </row>
    <row r="10392" spans="1:2" x14ac:dyDescent="0.25">
      <c r="A10392" t="str">
        <f>'Base Calificada'!A10393&amp;'Base Calificada'!D10393</f>
        <v>201652R005</v>
      </c>
      <c r="B10392" t="str">
        <f>'Base Calificada'!U10393</f>
        <v>No social</v>
      </c>
    </row>
    <row r="10393" spans="1:2" x14ac:dyDescent="0.25">
      <c r="A10393" t="str">
        <f>'Base Calificada'!A10394&amp;'Base Calificada'!D10394</f>
        <v>201652W001</v>
      </c>
      <c r="B10393" t="str">
        <f>'Base Calificada'!U10394</f>
        <v>No social</v>
      </c>
    </row>
    <row r="10394" spans="1:2" x14ac:dyDescent="0.25">
      <c r="A10394" t="str">
        <f>'Base Calificada'!A10395&amp;'Base Calificada'!D10395</f>
        <v>201653E555</v>
      </c>
      <c r="B10394" t="str">
        <f>'Base Calificada'!U10395</f>
        <v>No social</v>
      </c>
    </row>
    <row r="10395" spans="1:2" x14ac:dyDescent="0.25">
      <c r="A10395" t="str">
        <f>'Base Calificada'!A10396&amp;'Base Calificada'!D10396</f>
        <v>201653E561</v>
      </c>
      <c r="B10395" t="str">
        <f>'Base Calificada'!U10396</f>
        <v>No social</v>
      </c>
    </row>
    <row r="10396" spans="1:2" x14ac:dyDescent="0.25">
      <c r="A10396" t="str">
        <f>'Base Calificada'!A10397&amp;'Base Calificada'!D10397</f>
        <v>201653E562</v>
      </c>
      <c r="B10396" t="str">
        <f>'Base Calificada'!U10397</f>
        <v>Social</v>
      </c>
    </row>
    <row r="10397" spans="1:2" x14ac:dyDescent="0.25">
      <c r="A10397" t="str">
        <f>'Base Calificada'!A10398&amp;'Base Calificada'!D10398</f>
        <v>201653E563</v>
      </c>
      <c r="B10397" t="str">
        <f>'Base Calificada'!U10398</f>
        <v>No social</v>
      </c>
    </row>
    <row r="10398" spans="1:2" x14ac:dyDescent="0.25">
      <c r="A10398" t="str">
        <f>'Base Calificada'!A10399&amp;'Base Calificada'!D10399</f>
        <v>201653E567</v>
      </c>
      <c r="B10398" t="str">
        <f>'Base Calificada'!U10399</f>
        <v>No social</v>
      </c>
    </row>
    <row r="10399" spans="1:2" x14ac:dyDescent="0.25">
      <c r="A10399" t="str">
        <f>'Base Calificada'!A10400&amp;'Base Calificada'!D10400</f>
        <v>201653E570</v>
      </c>
      <c r="B10399" t="str">
        <f>'Base Calificada'!U10400</f>
        <v>No social</v>
      </c>
    </row>
    <row r="10400" spans="1:2" x14ac:dyDescent="0.25">
      <c r="A10400" t="str">
        <f>'Base Calificada'!A10401&amp;'Base Calificada'!D10401</f>
        <v>201653E578</v>
      </c>
      <c r="B10400" t="str">
        <f>'Base Calificada'!U10401</f>
        <v>Social</v>
      </c>
    </row>
    <row r="10401" spans="1:2" x14ac:dyDescent="0.25">
      <c r="A10401" t="str">
        <f>'Base Calificada'!A10402&amp;'Base Calificada'!D10402</f>
        <v>201653F571</v>
      </c>
      <c r="B10401" t="str">
        <f>'Base Calificada'!U10402</f>
        <v>Social</v>
      </c>
    </row>
    <row r="10402" spans="1:2" x14ac:dyDescent="0.25">
      <c r="A10402" t="str">
        <f>'Base Calificada'!A10403&amp;'Base Calificada'!D10403</f>
        <v>201653J001</v>
      </c>
      <c r="B10402" t="str">
        <f>'Base Calificada'!U10403</f>
        <v>Social</v>
      </c>
    </row>
    <row r="10403" spans="1:2" x14ac:dyDescent="0.25">
      <c r="A10403" t="str">
        <f>'Base Calificada'!A10404&amp;'Base Calificada'!D10404</f>
        <v>201653K001</v>
      </c>
      <c r="B10403" t="str">
        <f>'Base Calificada'!U10404</f>
        <v>No social</v>
      </c>
    </row>
    <row r="10404" spans="1:2" x14ac:dyDescent="0.25">
      <c r="A10404" t="str">
        <f>'Base Calificada'!A10405&amp;'Base Calificada'!D10405</f>
        <v>201653K014</v>
      </c>
      <c r="B10404" t="str">
        <f>'Base Calificada'!U10405</f>
        <v>Social</v>
      </c>
    </row>
    <row r="10405" spans="1:2" x14ac:dyDescent="0.25">
      <c r="A10405" t="str">
        <f>'Base Calificada'!A10406&amp;'Base Calificada'!D10406</f>
        <v>201653K024</v>
      </c>
      <c r="B10405" t="str">
        <f>'Base Calificada'!U10406</f>
        <v>No social</v>
      </c>
    </row>
    <row r="10406" spans="1:2" x14ac:dyDescent="0.25">
      <c r="A10406" t="str">
        <f>'Base Calificada'!A10407&amp;'Base Calificada'!D10407</f>
        <v>201653K025</v>
      </c>
      <c r="B10406" t="str">
        <f>'Base Calificada'!U10407</f>
        <v>No social</v>
      </c>
    </row>
    <row r="10407" spans="1:2" x14ac:dyDescent="0.25">
      <c r="A10407" t="str">
        <f>'Base Calificada'!A10408&amp;'Base Calificada'!D10408</f>
        <v>201653K027</v>
      </c>
      <c r="B10407" t="str">
        <f>'Base Calificada'!U10408</f>
        <v>No social</v>
      </c>
    </row>
    <row r="10408" spans="1:2" x14ac:dyDescent="0.25">
      <c r="A10408" t="str">
        <f>'Base Calificada'!A10409&amp;'Base Calificada'!D10409</f>
        <v>201653K028</v>
      </c>
      <c r="B10408" t="str">
        <f>'Base Calificada'!U10409</f>
        <v>Social</v>
      </c>
    </row>
    <row r="10409" spans="1:2" x14ac:dyDescent="0.25">
      <c r="A10409" t="str">
        <f>'Base Calificada'!A10410&amp;'Base Calificada'!D10410</f>
        <v>201653K029</v>
      </c>
      <c r="B10409" t="str">
        <f>'Base Calificada'!U10410</f>
        <v>Social</v>
      </c>
    </row>
    <row r="10410" spans="1:2" x14ac:dyDescent="0.25">
      <c r="A10410" t="str">
        <f>'Base Calificada'!A10411&amp;'Base Calificada'!D10411</f>
        <v>201653K044</v>
      </c>
      <c r="B10410" t="str">
        <f>'Base Calificada'!U10411</f>
        <v>No social</v>
      </c>
    </row>
    <row r="10411" spans="1:2" x14ac:dyDescent="0.25">
      <c r="A10411" t="str">
        <f>'Base Calificada'!A10412&amp;'Base Calificada'!D10412</f>
        <v>201653M001</v>
      </c>
      <c r="B10411" t="str">
        <f>'Base Calificada'!U10412</f>
        <v>No social</v>
      </c>
    </row>
    <row r="10412" spans="1:2" x14ac:dyDescent="0.25">
      <c r="A10412" t="str">
        <f>'Base Calificada'!A10413&amp;'Base Calificada'!D10413</f>
        <v>201653O001</v>
      </c>
      <c r="B10412" t="str">
        <f>'Base Calificada'!U10413</f>
        <v>No social</v>
      </c>
    </row>
    <row r="10413" spans="1:2" x14ac:dyDescent="0.25">
      <c r="A10413" t="str">
        <f>'Base Calificada'!A10414&amp;'Base Calificada'!D10414</f>
        <v>201653P552</v>
      </c>
      <c r="B10413" t="str">
        <f>'Base Calificada'!U10414</f>
        <v>No social</v>
      </c>
    </row>
    <row r="10414" spans="1:2" x14ac:dyDescent="0.25">
      <c r="A10414" t="str">
        <f>'Base Calificada'!A10415&amp;'Base Calificada'!D10415</f>
        <v>201653P553</v>
      </c>
      <c r="B10414" t="str">
        <f>'Base Calificada'!U10415</f>
        <v>No social</v>
      </c>
    </row>
    <row r="10415" spans="1:2" x14ac:dyDescent="0.25">
      <c r="A10415" t="str">
        <f>'Base Calificada'!A10416&amp;'Base Calificada'!D10416</f>
        <v>201653R582</v>
      </c>
      <c r="B10415" t="str">
        <f>'Base Calificada'!U10416</f>
        <v>No social</v>
      </c>
    </row>
    <row r="10416" spans="1:2" x14ac:dyDescent="0.25">
      <c r="A10416" t="str">
        <f>'Base Calificada'!A10417&amp;'Base Calificada'!D10417</f>
        <v>201653R584</v>
      </c>
      <c r="B10416" t="str">
        <f>'Base Calificada'!U10417</f>
        <v>No social</v>
      </c>
    </row>
    <row r="10417" spans="1:2" x14ac:dyDescent="0.25">
      <c r="A10417" t="str">
        <f>'Base Calificada'!A10418&amp;'Base Calificada'!D10418</f>
        <v>201653R585</v>
      </c>
      <c r="B10417" t="str">
        <f>'Base Calificada'!U10418</f>
        <v>No social</v>
      </c>
    </row>
    <row r="10418" spans="1:2" x14ac:dyDescent="0.25">
      <c r="A10418" t="str">
        <f>'Base Calificada'!A10419&amp;'Base Calificada'!D10419</f>
        <v>201653W001</v>
      </c>
      <c r="B10418" t="str">
        <f>'Base Calificada'!U10419</f>
        <v>No social</v>
      </c>
    </row>
    <row r="10419" spans="1:2" x14ac:dyDescent="0.25">
      <c r="A10419" t="str">
        <f>'Base Calificada'!A10420&amp;'Base Calificada'!D10420</f>
        <v>20171K025</v>
      </c>
      <c r="B10419" t="str">
        <f>'Base Calificada'!U10420</f>
        <v>No social</v>
      </c>
    </row>
    <row r="10420" spans="1:2" x14ac:dyDescent="0.25">
      <c r="A10420" t="str">
        <f>'Base Calificada'!A10421&amp;'Base Calificada'!D10421</f>
        <v>20171K026</v>
      </c>
      <c r="B10420" t="str">
        <f>'Base Calificada'!U10421</f>
        <v>No social</v>
      </c>
    </row>
    <row r="10421" spans="1:2" x14ac:dyDescent="0.25">
      <c r="A10421" t="str">
        <f>'Base Calificada'!A10422&amp;'Base Calificada'!D10422</f>
        <v>20171K027</v>
      </c>
      <c r="B10421" t="str">
        <f>'Base Calificada'!U10422</f>
        <v>No social</v>
      </c>
    </row>
    <row r="10422" spans="1:2" x14ac:dyDescent="0.25">
      <c r="A10422" t="str">
        <f>'Base Calificada'!A10423&amp;'Base Calificada'!D10423</f>
        <v>20171R001</v>
      </c>
      <c r="B10422" t="str">
        <f>'Base Calificada'!U10423</f>
        <v>No social</v>
      </c>
    </row>
    <row r="10423" spans="1:2" x14ac:dyDescent="0.25">
      <c r="A10423" t="str">
        <f>'Base Calificada'!A10424&amp;'Base Calificada'!D10424</f>
        <v>20171R002</v>
      </c>
      <c r="B10423" t="str">
        <f>'Base Calificada'!U10424</f>
        <v>No social</v>
      </c>
    </row>
    <row r="10424" spans="1:2" x14ac:dyDescent="0.25">
      <c r="A10424" t="str">
        <f>'Base Calificada'!A10425&amp;'Base Calificada'!D10425</f>
        <v>20172M001</v>
      </c>
      <c r="B10424" t="str">
        <f>'Base Calificada'!U10425</f>
        <v>No social</v>
      </c>
    </row>
    <row r="10425" spans="1:2" x14ac:dyDescent="0.25">
      <c r="A10425" t="str">
        <f>'Base Calificada'!A10426&amp;'Base Calificada'!D10426</f>
        <v>20172O001</v>
      </c>
      <c r="B10425" t="str">
        <f>'Base Calificada'!U10426</f>
        <v>No social</v>
      </c>
    </row>
    <row r="10426" spans="1:2" x14ac:dyDescent="0.25">
      <c r="A10426" t="str">
        <f>'Base Calificada'!A10427&amp;'Base Calificada'!D10427</f>
        <v>20172P001</v>
      </c>
      <c r="B10426" t="str">
        <f>'Base Calificada'!U10427</f>
        <v>No social</v>
      </c>
    </row>
    <row r="10427" spans="1:2" x14ac:dyDescent="0.25">
      <c r="A10427" t="str">
        <f>'Base Calificada'!A10428&amp;'Base Calificada'!D10428</f>
        <v>20172P002</v>
      </c>
      <c r="B10427" t="str">
        <f>'Base Calificada'!U10428</f>
        <v>No social</v>
      </c>
    </row>
    <row r="10428" spans="1:2" x14ac:dyDescent="0.25">
      <c r="A10428" t="str">
        <f>'Base Calificada'!A10429&amp;'Base Calificada'!D10429</f>
        <v>20172P003</v>
      </c>
      <c r="B10428" t="str">
        <f>'Base Calificada'!U10429</f>
        <v>Social</v>
      </c>
    </row>
    <row r="10429" spans="1:2" x14ac:dyDescent="0.25">
      <c r="A10429" t="str">
        <f>'Base Calificada'!A10430&amp;'Base Calificada'!D10430</f>
        <v>20172P004</v>
      </c>
      <c r="B10429" t="str">
        <f>'Base Calificada'!U10430</f>
        <v>No social</v>
      </c>
    </row>
    <row r="10430" spans="1:2" x14ac:dyDescent="0.25">
      <c r="A10430" t="str">
        <f>'Base Calificada'!A10431&amp;'Base Calificada'!D10431</f>
        <v>20173R001</v>
      </c>
      <c r="B10430" t="str">
        <f>'Base Calificada'!U10431</f>
        <v>No social</v>
      </c>
    </row>
    <row r="10431" spans="1:2" x14ac:dyDescent="0.25">
      <c r="A10431" t="str">
        <f>'Base Calificada'!A10432&amp;'Base Calificada'!D10432</f>
        <v>20174E001</v>
      </c>
      <c r="B10431" t="str">
        <f>'Base Calificada'!U10432</f>
        <v>No social</v>
      </c>
    </row>
    <row r="10432" spans="1:2" x14ac:dyDescent="0.25">
      <c r="A10432" t="str">
        <f>'Base Calificada'!A10433&amp;'Base Calificada'!D10433</f>
        <v>20174E002</v>
      </c>
      <c r="B10432" t="str">
        <f>'Base Calificada'!U10433</f>
        <v>Social</v>
      </c>
    </row>
    <row r="10433" spans="1:2" x14ac:dyDescent="0.25">
      <c r="A10433" t="str">
        <f>'Base Calificada'!A10434&amp;'Base Calificada'!D10434</f>
        <v>20174E004</v>
      </c>
      <c r="B10433" t="str">
        <f>'Base Calificada'!U10434</f>
        <v>No social</v>
      </c>
    </row>
    <row r="10434" spans="1:2" x14ac:dyDescent="0.25">
      <c r="A10434" t="str">
        <f>'Base Calificada'!A10435&amp;'Base Calificada'!D10435</f>
        <v>20174E006</v>
      </c>
      <c r="B10434" t="str">
        <f>'Base Calificada'!U10435</f>
        <v>Social</v>
      </c>
    </row>
    <row r="10435" spans="1:2" x14ac:dyDescent="0.25">
      <c r="A10435" t="str">
        <f>'Base Calificada'!A10436&amp;'Base Calificada'!D10436</f>
        <v>20174E008</v>
      </c>
      <c r="B10435" t="str">
        <f>'Base Calificada'!U10436</f>
        <v>Social</v>
      </c>
    </row>
    <row r="10436" spans="1:2" x14ac:dyDescent="0.25">
      <c r="A10436" t="str">
        <f>'Base Calificada'!A10437&amp;'Base Calificada'!D10437</f>
        <v>20174E010</v>
      </c>
      <c r="B10436" t="str">
        <f>'Base Calificada'!U10437</f>
        <v>Social</v>
      </c>
    </row>
    <row r="10437" spans="1:2" x14ac:dyDescent="0.25">
      <c r="A10437" t="str">
        <f>'Base Calificada'!A10438&amp;'Base Calificada'!D10438</f>
        <v>20174E012</v>
      </c>
      <c r="B10437" t="str">
        <f>'Base Calificada'!U10438</f>
        <v>No social</v>
      </c>
    </row>
    <row r="10438" spans="1:2" x14ac:dyDescent="0.25">
      <c r="A10438" t="str">
        <f>'Base Calificada'!A10439&amp;'Base Calificada'!D10439</f>
        <v>20174E015</v>
      </c>
      <c r="B10438" t="str">
        <f>'Base Calificada'!U10439</f>
        <v>Social</v>
      </c>
    </row>
    <row r="10439" spans="1:2" x14ac:dyDescent="0.25">
      <c r="A10439" t="str">
        <f>'Base Calificada'!A10440&amp;'Base Calificada'!D10440</f>
        <v>20174E901</v>
      </c>
      <c r="B10439" t="str">
        <f>'Base Calificada'!U10440</f>
        <v>No social</v>
      </c>
    </row>
    <row r="10440" spans="1:2" x14ac:dyDescent="0.25">
      <c r="A10440" t="str">
        <f>'Base Calificada'!A10441&amp;'Base Calificada'!D10441</f>
        <v>20174E903</v>
      </c>
      <c r="B10440" t="str">
        <f>'Base Calificada'!U10441</f>
        <v>No social</v>
      </c>
    </row>
    <row r="10441" spans="1:2" x14ac:dyDescent="0.25">
      <c r="A10441" t="str">
        <f>'Base Calificada'!A10442&amp;'Base Calificada'!D10442</f>
        <v>20174E904</v>
      </c>
      <c r="B10441" t="str">
        <f>'Base Calificada'!U10442</f>
        <v>No social</v>
      </c>
    </row>
    <row r="10442" spans="1:2" x14ac:dyDescent="0.25">
      <c r="A10442" t="str">
        <f>'Base Calificada'!A10443&amp;'Base Calificada'!D10443</f>
        <v>20174E905</v>
      </c>
      <c r="B10442" t="str">
        <f>'Base Calificada'!U10443</f>
        <v>No social</v>
      </c>
    </row>
    <row r="10443" spans="1:2" x14ac:dyDescent="0.25">
      <c r="A10443" t="str">
        <f>'Base Calificada'!A10444&amp;'Base Calificada'!D10444</f>
        <v>20174K015</v>
      </c>
      <c r="B10443" t="str">
        <f>'Base Calificada'!U10444</f>
        <v>Social</v>
      </c>
    </row>
    <row r="10444" spans="1:2" x14ac:dyDescent="0.25">
      <c r="A10444" t="str">
        <f>'Base Calificada'!A10445&amp;'Base Calificada'!D10445</f>
        <v>20174K023</v>
      </c>
      <c r="B10444" t="str">
        <f>'Base Calificada'!U10445</f>
        <v>No social</v>
      </c>
    </row>
    <row r="10445" spans="1:2" x14ac:dyDescent="0.25">
      <c r="A10445" t="str">
        <f>'Base Calificada'!A10446&amp;'Base Calificada'!D10446</f>
        <v>20174K027</v>
      </c>
      <c r="B10445" t="str">
        <f>'Base Calificada'!U10446</f>
        <v>Social</v>
      </c>
    </row>
    <row r="10446" spans="1:2" x14ac:dyDescent="0.25">
      <c r="A10446" t="str">
        <f>'Base Calificada'!A10447&amp;'Base Calificada'!D10447</f>
        <v>20174M001</v>
      </c>
      <c r="B10446" t="str">
        <f>'Base Calificada'!U10447</f>
        <v>No social</v>
      </c>
    </row>
    <row r="10447" spans="1:2" x14ac:dyDescent="0.25">
      <c r="A10447" t="str">
        <f>'Base Calificada'!A10448&amp;'Base Calificada'!D10448</f>
        <v>20174N001</v>
      </c>
      <c r="B10447" t="str">
        <f>'Base Calificada'!U10448</f>
        <v>No social</v>
      </c>
    </row>
    <row r="10448" spans="1:2" x14ac:dyDescent="0.25">
      <c r="A10448" t="str">
        <f>'Base Calificada'!A10449&amp;'Base Calificada'!D10449</f>
        <v>20174O001</v>
      </c>
      <c r="B10448" t="str">
        <f>'Base Calificada'!U10449</f>
        <v>No social</v>
      </c>
    </row>
    <row r="10449" spans="1:2" x14ac:dyDescent="0.25">
      <c r="A10449" t="str">
        <f>'Base Calificada'!A10450&amp;'Base Calificada'!D10450</f>
        <v>20174P001</v>
      </c>
      <c r="B10449" t="str">
        <f>'Base Calificada'!U10450</f>
        <v>Social</v>
      </c>
    </row>
    <row r="10450" spans="1:2" x14ac:dyDescent="0.25">
      <c r="A10450" t="str">
        <f>'Base Calificada'!A10451&amp;'Base Calificada'!D10451</f>
        <v>20174P005</v>
      </c>
      <c r="B10450" t="str">
        <f>'Base Calificada'!U10451</f>
        <v>No social</v>
      </c>
    </row>
    <row r="10451" spans="1:2" x14ac:dyDescent="0.25">
      <c r="A10451" t="str">
        <f>'Base Calificada'!A10452&amp;'Base Calificada'!D10452</f>
        <v>20174P006</v>
      </c>
      <c r="B10451" t="str">
        <f>'Base Calificada'!U10452</f>
        <v>Social</v>
      </c>
    </row>
    <row r="10452" spans="1:2" x14ac:dyDescent="0.25">
      <c r="A10452" t="str">
        <f>'Base Calificada'!A10453&amp;'Base Calificada'!D10453</f>
        <v>20174P009</v>
      </c>
      <c r="B10452" t="str">
        <f>'Base Calificada'!U10453</f>
        <v>No social</v>
      </c>
    </row>
    <row r="10453" spans="1:2" x14ac:dyDescent="0.25">
      <c r="A10453" t="str">
        <f>'Base Calificada'!A10454&amp;'Base Calificada'!D10454</f>
        <v>20174P014</v>
      </c>
      <c r="B10453" t="str">
        <f>'Base Calificada'!U10454</f>
        <v>No social</v>
      </c>
    </row>
    <row r="10454" spans="1:2" x14ac:dyDescent="0.25">
      <c r="A10454" t="str">
        <f>'Base Calificada'!A10455&amp;'Base Calificada'!D10455</f>
        <v>20174P016</v>
      </c>
      <c r="B10454" t="str">
        <f>'Base Calificada'!U10455</f>
        <v>No social</v>
      </c>
    </row>
    <row r="10455" spans="1:2" x14ac:dyDescent="0.25">
      <c r="A10455" t="str">
        <f>'Base Calificada'!A10456&amp;'Base Calificada'!D10456</f>
        <v>20174P018</v>
      </c>
      <c r="B10455" t="str">
        <f>'Base Calificada'!U10456</f>
        <v>No social</v>
      </c>
    </row>
    <row r="10456" spans="1:2" x14ac:dyDescent="0.25">
      <c r="A10456" t="str">
        <f>'Base Calificada'!A10457&amp;'Base Calificada'!D10457</f>
        <v>20174P021</v>
      </c>
      <c r="B10456" t="str">
        <f>'Base Calificada'!U10457</f>
        <v>No social</v>
      </c>
    </row>
    <row r="10457" spans="1:2" x14ac:dyDescent="0.25">
      <c r="A10457" t="str">
        <f>'Base Calificada'!A10458&amp;'Base Calificada'!D10458</f>
        <v>20174P022</v>
      </c>
      <c r="B10457" t="str">
        <f>'Base Calificada'!U10458</f>
        <v>Social</v>
      </c>
    </row>
    <row r="10458" spans="1:2" x14ac:dyDescent="0.25">
      <c r="A10458" t="str">
        <f>'Base Calificada'!A10459&amp;'Base Calificada'!D10459</f>
        <v>20174P023</v>
      </c>
      <c r="B10458" t="str">
        <f>'Base Calificada'!U10459</f>
        <v>Social</v>
      </c>
    </row>
    <row r="10459" spans="1:2" x14ac:dyDescent="0.25">
      <c r="A10459" t="str">
        <f>'Base Calificada'!A10460&amp;'Base Calificada'!D10460</f>
        <v>20174P024</v>
      </c>
      <c r="B10459" t="str">
        <f>'Base Calificada'!U10460</f>
        <v>Social</v>
      </c>
    </row>
    <row r="10460" spans="1:2" x14ac:dyDescent="0.25">
      <c r="A10460" t="str">
        <f>'Base Calificada'!A10461&amp;'Base Calificada'!D10461</f>
        <v>20174P025</v>
      </c>
      <c r="B10460" t="str">
        <f>'Base Calificada'!U10461</f>
        <v>Social</v>
      </c>
    </row>
    <row r="10461" spans="1:2" x14ac:dyDescent="0.25">
      <c r="A10461" t="str">
        <f>'Base Calificada'!A10462&amp;'Base Calificada'!D10462</f>
        <v>20174R903</v>
      </c>
      <c r="B10461" t="str">
        <f>'Base Calificada'!U10462</f>
        <v>No social</v>
      </c>
    </row>
    <row r="10462" spans="1:2" x14ac:dyDescent="0.25">
      <c r="A10462" t="str">
        <f>'Base Calificada'!A10463&amp;'Base Calificada'!D10463</f>
        <v>20174U007</v>
      </c>
      <c r="B10462" t="str">
        <f>'Base Calificada'!U10463</f>
        <v>No social</v>
      </c>
    </row>
    <row r="10463" spans="1:2" x14ac:dyDescent="0.25">
      <c r="A10463" t="str">
        <f>'Base Calificada'!A10464&amp;'Base Calificada'!D10464</f>
        <v>20175E002</v>
      </c>
      <c r="B10463" t="str">
        <f>'Base Calificada'!U10464</f>
        <v>No social</v>
      </c>
    </row>
    <row r="10464" spans="1:2" x14ac:dyDescent="0.25">
      <c r="A10464" t="str">
        <f>'Base Calificada'!A10465&amp;'Base Calificada'!D10465</f>
        <v>20175E006</v>
      </c>
      <c r="B10464" t="str">
        <f>'Base Calificada'!U10465</f>
        <v>Social</v>
      </c>
    </row>
    <row r="10465" spans="1:2" x14ac:dyDescent="0.25">
      <c r="A10465" t="str">
        <f>'Base Calificada'!A10466&amp;'Base Calificada'!D10466</f>
        <v>20175K025</v>
      </c>
      <c r="B10465" t="str">
        <f>'Base Calificada'!U10466</f>
        <v>No social</v>
      </c>
    </row>
    <row r="10466" spans="1:2" x14ac:dyDescent="0.25">
      <c r="A10466" t="str">
        <f>'Base Calificada'!A10467&amp;'Base Calificada'!D10467</f>
        <v>20175M001</v>
      </c>
      <c r="B10466" t="str">
        <f>'Base Calificada'!U10467</f>
        <v>No social</v>
      </c>
    </row>
    <row r="10467" spans="1:2" x14ac:dyDescent="0.25">
      <c r="A10467" t="str">
        <f>'Base Calificada'!A10468&amp;'Base Calificada'!D10468</f>
        <v>20175O001</v>
      </c>
      <c r="B10467" t="str">
        <f>'Base Calificada'!U10468</f>
        <v>No social</v>
      </c>
    </row>
    <row r="10468" spans="1:2" x14ac:dyDescent="0.25">
      <c r="A10468" t="str">
        <f>'Base Calificada'!A10469&amp;'Base Calificada'!D10469</f>
        <v>20175P001</v>
      </c>
      <c r="B10468" t="str">
        <f>'Base Calificada'!U10469</f>
        <v>No social</v>
      </c>
    </row>
    <row r="10469" spans="1:2" x14ac:dyDescent="0.25">
      <c r="A10469" t="str">
        <f>'Base Calificada'!A10470&amp;'Base Calificada'!D10470</f>
        <v>20175P002</v>
      </c>
      <c r="B10469" t="str">
        <f>'Base Calificada'!U10470</f>
        <v>No social</v>
      </c>
    </row>
    <row r="10470" spans="1:2" x14ac:dyDescent="0.25">
      <c r="A10470" t="str">
        <f>'Base Calificada'!A10471&amp;'Base Calificada'!D10471</f>
        <v>20175P005</v>
      </c>
      <c r="B10470" t="str">
        <f>'Base Calificada'!U10471</f>
        <v>Social</v>
      </c>
    </row>
    <row r="10471" spans="1:2" x14ac:dyDescent="0.25">
      <c r="A10471" t="str">
        <f>'Base Calificada'!A10472&amp;'Base Calificada'!D10472</f>
        <v>20176B001</v>
      </c>
      <c r="B10471" t="str">
        <f>'Base Calificada'!U10472</f>
        <v>No social</v>
      </c>
    </row>
    <row r="10472" spans="1:2" x14ac:dyDescent="0.25">
      <c r="A10472" t="str">
        <f>'Base Calificada'!A10473&amp;'Base Calificada'!D10473</f>
        <v>20176B002</v>
      </c>
      <c r="B10472" t="str">
        <f>'Base Calificada'!U10473</f>
        <v>Social</v>
      </c>
    </row>
    <row r="10473" spans="1:2" x14ac:dyDescent="0.25">
      <c r="A10473" t="str">
        <f>'Base Calificada'!A10474&amp;'Base Calificada'!D10474</f>
        <v>20176E003</v>
      </c>
      <c r="B10473" t="str">
        <f>'Base Calificada'!U10474</f>
        <v>No social</v>
      </c>
    </row>
    <row r="10474" spans="1:2" x14ac:dyDescent="0.25">
      <c r="A10474" t="str">
        <f>'Base Calificada'!A10475&amp;'Base Calificada'!D10475</f>
        <v>20176E008</v>
      </c>
      <c r="B10474" t="str">
        <f>'Base Calificada'!U10475</f>
        <v>Social</v>
      </c>
    </row>
    <row r="10475" spans="1:2" x14ac:dyDescent="0.25">
      <c r="A10475" t="str">
        <f>'Base Calificada'!A10476&amp;'Base Calificada'!D10476</f>
        <v>20176E011</v>
      </c>
      <c r="B10475" t="str">
        <f>'Base Calificada'!U10476</f>
        <v>Social</v>
      </c>
    </row>
    <row r="10476" spans="1:2" x14ac:dyDescent="0.25">
      <c r="A10476" t="str">
        <f>'Base Calificada'!A10477&amp;'Base Calificada'!D10477</f>
        <v>20176E016</v>
      </c>
      <c r="B10476" t="str">
        <f>'Base Calificada'!U10477</f>
        <v>No social</v>
      </c>
    </row>
    <row r="10477" spans="1:2" x14ac:dyDescent="0.25">
      <c r="A10477" t="str">
        <f>'Base Calificada'!A10478&amp;'Base Calificada'!D10478</f>
        <v>20176E025</v>
      </c>
      <c r="B10477" t="str">
        <f>'Base Calificada'!U10478</f>
        <v>No social</v>
      </c>
    </row>
    <row r="10478" spans="1:2" x14ac:dyDescent="0.25">
      <c r="A10478" t="str">
        <f>'Base Calificada'!A10479&amp;'Base Calificada'!D10479</f>
        <v>20176E026</v>
      </c>
      <c r="B10478" t="str">
        <f>'Base Calificada'!U10479</f>
        <v>No social</v>
      </c>
    </row>
    <row r="10479" spans="1:2" x14ac:dyDescent="0.25">
      <c r="A10479" t="str">
        <f>'Base Calificada'!A10480&amp;'Base Calificada'!D10480</f>
        <v>20176E032</v>
      </c>
      <c r="B10479" t="str">
        <f>'Base Calificada'!U10480</f>
        <v>No social</v>
      </c>
    </row>
    <row r="10480" spans="1:2" x14ac:dyDescent="0.25">
      <c r="A10480" t="str">
        <f>'Base Calificada'!A10481&amp;'Base Calificada'!D10481</f>
        <v>20176F001</v>
      </c>
      <c r="B10480" t="str">
        <f>'Base Calificada'!U10481</f>
        <v>Social</v>
      </c>
    </row>
    <row r="10481" spans="1:2" x14ac:dyDescent="0.25">
      <c r="A10481" t="str">
        <f>'Base Calificada'!A10482&amp;'Base Calificada'!D10482</f>
        <v>20176F002</v>
      </c>
      <c r="B10481" t="str">
        <f>'Base Calificada'!U10482</f>
        <v>Social</v>
      </c>
    </row>
    <row r="10482" spans="1:2" x14ac:dyDescent="0.25">
      <c r="A10482" t="str">
        <f>'Base Calificada'!A10483&amp;'Base Calificada'!D10483</f>
        <v>20176F007</v>
      </c>
      <c r="B10482" t="str">
        <f>'Base Calificada'!U10483</f>
        <v>Social</v>
      </c>
    </row>
    <row r="10483" spans="1:2" x14ac:dyDescent="0.25">
      <c r="A10483" t="str">
        <f>'Base Calificada'!A10484&amp;'Base Calificada'!D10484</f>
        <v>20176F010</v>
      </c>
      <c r="B10483" t="str">
        <f>'Base Calificada'!U10484</f>
        <v>Social</v>
      </c>
    </row>
    <row r="10484" spans="1:2" x14ac:dyDescent="0.25">
      <c r="A10484" t="str">
        <f>'Base Calificada'!A10485&amp;'Base Calificada'!D10485</f>
        <v>20176F017</v>
      </c>
      <c r="B10484" t="str">
        <f>'Base Calificada'!U10485</f>
        <v>Social</v>
      </c>
    </row>
    <row r="10485" spans="1:2" x14ac:dyDescent="0.25">
      <c r="A10485" t="str">
        <f>'Base Calificada'!A10486&amp;'Base Calificada'!D10486</f>
        <v>20176F026</v>
      </c>
      <c r="B10485" t="str">
        <f>'Base Calificada'!U10486</f>
        <v>No social</v>
      </c>
    </row>
    <row r="10486" spans="1:2" x14ac:dyDescent="0.25">
      <c r="A10486" t="str">
        <f>'Base Calificada'!A10487&amp;'Base Calificada'!D10487</f>
        <v>20176F029</v>
      </c>
      <c r="B10486" t="str">
        <f>'Base Calificada'!U10487</f>
        <v>Social</v>
      </c>
    </row>
    <row r="10487" spans="1:2" x14ac:dyDescent="0.25">
      <c r="A10487" t="str">
        <f>'Base Calificada'!A10488&amp;'Base Calificada'!D10488</f>
        <v>20176F030</v>
      </c>
      <c r="B10487" t="str">
        <f>'Base Calificada'!U10488</f>
        <v>Social</v>
      </c>
    </row>
    <row r="10488" spans="1:2" x14ac:dyDescent="0.25">
      <c r="A10488" t="str">
        <f>'Base Calificada'!A10489&amp;'Base Calificada'!D10489</f>
        <v>20176F035</v>
      </c>
      <c r="B10488" t="str">
        <f>'Base Calificada'!U10489</f>
        <v>Social</v>
      </c>
    </row>
    <row r="10489" spans="1:2" x14ac:dyDescent="0.25">
      <c r="A10489" t="str">
        <f>'Base Calificada'!A10490&amp;'Base Calificada'!D10490</f>
        <v>20176G001</v>
      </c>
      <c r="B10489" t="str">
        <f>'Base Calificada'!U10490</f>
        <v>Social</v>
      </c>
    </row>
    <row r="10490" spans="1:2" x14ac:dyDescent="0.25">
      <c r="A10490" t="str">
        <f>'Base Calificada'!A10491&amp;'Base Calificada'!D10491</f>
        <v>20176G002</v>
      </c>
      <c r="B10490" t="str">
        <f>'Base Calificada'!U10491</f>
        <v>Social</v>
      </c>
    </row>
    <row r="10491" spans="1:2" x14ac:dyDescent="0.25">
      <c r="A10491" t="str">
        <f>'Base Calificada'!A10492&amp;'Base Calificada'!D10492</f>
        <v>20176G003</v>
      </c>
      <c r="B10491" t="str">
        <f>'Base Calificada'!U10492</f>
        <v>Social</v>
      </c>
    </row>
    <row r="10492" spans="1:2" x14ac:dyDescent="0.25">
      <c r="A10492" t="str">
        <f>'Base Calificada'!A10493&amp;'Base Calificada'!D10493</f>
        <v>20176G004</v>
      </c>
      <c r="B10492" t="str">
        <f>'Base Calificada'!U10493</f>
        <v>Social</v>
      </c>
    </row>
    <row r="10493" spans="1:2" x14ac:dyDescent="0.25">
      <c r="A10493" t="str">
        <f>'Base Calificada'!A10494&amp;'Base Calificada'!D10494</f>
        <v>20176G005</v>
      </c>
      <c r="B10493" t="str">
        <f>'Base Calificada'!U10494</f>
        <v>Social</v>
      </c>
    </row>
    <row r="10494" spans="1:2" x14ac:dyDescent="0.25">
      <c r="A10494" t="str">
        <f>'Base Calificada'!A10495&amp;'Base Calificada'!D10495</f>
        <v>20176K027</v>
      </c>
      <c r="B10494" t="str">
        <f>'Base Calificada'!U10495</f>
        <v>No social</v>
      </c>
    </row>
    <row r="10495" spans="1:2" x14ac:dyDescent="0.25">
      <c r="A10495" t="str">
        <f>'Base Calificada'!A10496&amp;'Base Calificada'!D10496</f>
        <v>20176M001</v>
      </c>
      <c r="B10495" t="str">
        <f>'Base Calificada'!U10496</f>
        <v>No social</v>
      </c>
    </row>
    <row r="10496" spans="1:2" x14ac:dyDescent="0.25">
      <c r="A10496" t="str">
        <f>'Base Calificada'!A10497&amp;'Base Calificada'!D10497</f>
        <v>20176O001</v>
      </c>
      <c r="B10496" t="str">
        <f>'Base Calificada'!U10497</f>
        <v>No social</v>
      </c>
    </row>
    <row r="10497" spans="1:2" x14ac:dyDescent="0.25">
      <c r="A10497" t="str">
        <f>'Base Calificada'!A10498&amp;'Base Calificada'!D10498</f>
        <v>20176O007</v>
      </c>
      <c r="B10497" t="str">
        <f>'Base Calificada'!U10498</f>
        <v>No social</v>
      </c>
    </row>
    <row r="10498" spans="1:2" x14ac:dyDescent="0.25">
      <c r="A10498" t="str">
        <f>'Base Calificada'!A10499&amp;'Base Calificada'!D10499</f>
        <v>20176P001</v>
      </c>
      <c r="B10498" t="str">
        <f>'Base Calificada'!U10499</f>
        <v>No social</v>
      </c>
    </row>
    <row r="10499" spans="1:2" x14ac:dyDescent="0.25">
      <c r="A10499" t="str">
        <f>'Base Calificada'!A10500&amp;'Base Calificada'!D10500</f>
        <v>20176P002</v>
      </c>
      <c r="B10499" t="str">
        <f>'Base Calificada'!U10500</f>
        <v>No social</v>
      </c>
    </row>
    <row r="10500" spans="1:2" x14ac:dyDescent="0.25">
      <c r="A10500" t="str">
        <f>'Base Calificada'!A10501&amp;'Base Calificada'!D10501</f>
        <v>20176P003</v>
      </c>
      <c r="B10500" t="str">
        <f>'Base Calificada'!U10501</f>
        <v>No social</v>
      </c>
    </row>
    <row r="10501" spans="1:2" x14ac:dyDescent="0.25">
      <c r="A10501" t="str">
        <f>'Base Calificada'!A10502&amp;'Base Calificada'!D10502</f>
        <v>20176P004</v>
      </c>
      <c r="B10501" t="str">
        <f>'Base Calificada'!U10502</f>
        <v>No social</v>
      </c>
    </row>
    <row r="10502" spans="1:2" x14ac:dyDescent="0.25">
      <c r="A10502" t="str">
        <f>'Base Calificada'!A10503&amp;'Base Calificada'!D10503</f>
        <v>20176R021</v>
      </c>
      <c r="B10502" t="str">
        <f>'Base Calificada'!U10503</f>
        <v>Social</v>
      </c>
    </row>
    <row r="10503" spans="1:2" x14ac:dyDescent="0.25">
      <c r="A10503" t="str">
        <f>'Base Calificada'!A10504&amp;'Base Calificada'!D10504</f>
        <v>20176S265</v>
      </c>
      <c r="B10503" t="str">
        <f>'Base Calificada'!U10504</f>
        <v>Social</v>
      </c>
    </row>
    <row r="10504" spans="1:2" x14ac:dyDescent="0.25">
      <c r="A10504" t="str">
        <f>'Base Calificada'!A10505&amp;'Base Calificada'!D10505</f>
        <v>20176U010</v>
      </c>
      <c r="B10504" t="str">
        <f>'Base Calificada'!U10505</f>
        <v>Social</v>
      </c>
    </row>
    <row r="10505" spans="1:2" x14ac:dyDescent="0.25">
      <c r="A10505" t="str">
        <f>'Base Calificada'!A10506&amp;'Base Calificada'!D10506</f>
        <v>20177A001</v>
      </c>
      <c r="B10505" t="str">
        <f>'Base Calificada'!U10506</f>
        <v>No social</v>
      </c>
    </row>
    <row r="10506" spans="1:2" x14ac:dyDescent="0.25">
      <c r="A10506" t="str">
        <f>'Base Calificada'!A10507&amp;'Base Calificada'!D10507</f>
        <v>20177A002</v>
      </c>
      <c r="B10506" t="str">
        <f>'Base Calificada'!U10507</f>
        <v>No social</v>
      </c>
    </row>
    <row r="10507" spans="1:2" x14ac:dyDescent="0.25">
      <c r="A10507" t="str">
        <f>'Base Calificada'!A10508&amp;'Base Calificada'!D10508</f>
        <v>20177A003</v>
      </c>
      <c r="B10507" t="str">
        <f>'Base Calificada'!U10508</f>
        <v>No social</v>
      </c>
    </row>
    <row r="10508" spans="1:2" x14ac:dyDescent="0.25">
      <c r="A10508" t="str">
        <f>'Base Calificada'!A10509&amp;'Base Calificada'!D10509</f>
        <v>20177A004</v>
      </c>
      <c r="B10508" t="str">
        <f>'Base Calificada'!U10509</f>
        <v>No social</v>
      </c>
    </row>
    <row r="10509" spans="1:2" x14ac:dyDescent="0.25">
      <c r="A10509" t="str">
        <f>'Base Calificada'!A10510&amp;'Base Calificada'!D10510</f>
        <v>20177A009</v>
      </c>
      <c r="B10509" t="str">
        <f>'Base Calificada'!U10510</f>
        <v>Social</v>
      </c>
    </row>
    <row r="10510" spans="1:2" x14ac:dyDescent="0.25">
      <c r="A10510" t="str">
        <f>'Base Calificada'!A10511&amp;'Base Calificada'!D10511</f>
        <v>20177A010</v>
      </c>
      <c r="B10510" t="str">
        <f>'Base Calificada'!U10511</f>
        <v>No social</v>
      </c>
    </row>
    <row r="10511" spans="1:2" x14ac:dyDescent="0.25">
      <c r="A10511" t="str">
        <f>'Base Calificada'!A10512&amp;'Base Calificada'!D10512</f>
        <v>20177A015</v>
      </c>
      <c r="B10511" t="str">
        <f>'Base Calificada'!U10512</f>
        <v>No social</v>
      </c>
    </row>
    <row r="10512" spans="1:2" x14ac:dyDescent="0.25">
      <c r="A10512" t="str">
        <f>'Base Calificada'!A10513&amp;'Base Calificada'!D10513</f>
        <v>20177A017</v>
      </c>
      <c r="B10512" t="str">
        <f>'Base Calificada'!U10513</f>
        <v>No social</v>
      </c>
    </row>
    <row r="10513" spans="1:2" x14ac:dyDescent="0.25">
      <c r="A10513" t="str">
        <f>'Base Calificada'!A10514&amp;'Base Calificada'!D10514</f>
        <v>20177A018</v>
      </c>
      <c r="B10513" t="str">
        <f>'Base Calificada'!U10514</f>
        <v>No social</v>
      </c>
    </row>
    <row r="10514" spans="1:2" x14ac:dyDescent="0.25">
      <c r="A10514" t="str">
        <f>'Base Calificada'!A10515&amp;'Base Calificada'!D10515</f>
        <v>20177A019</v>
      </c>
      <c r="B10514" t="str">
        <f>'Base Calificada'!U10515</f>
        <v>No social</v>
      </c>
    </row>
    <row r="10515" spans="1:2" x14ac:dyDescent="0.25">
      <c r="A10515" t="str">
        <f>'Base Calificada'!A10516&amp;'Base Calificada'!D10516</f>
        <v>20177A020</v>
      </c>
      <c r="B10515" t="str">
        <f>'Base Calificada'!U10516</f>
        <v>No social</v>
      </c>
    </row>
    <row r="10516" spans="1:2" x14ac:dyDescent="0.25">
      <c r="A10516" t="str">
        <f>'Base Calificada'!A10517&amp;'Base Calificada'!D10517</f>
        <v>20177A021</v>
      </c>
      <c r="B10516" t="str">
        <f>'Base Calificada'!U10517</f>
        <v>Social</v>
      </c>
    </row>
    <row r="10517" spans="1:2" x14ac:dyDescent="0.25">
      <c r="A10517" t="str">
        <f>'Base Calificada'!A10518&amp;'Base Calificada'!D10518</f>
        <v>20177A022</v>
      </c>
      <c r="B10517" t="str">
        <f>'Base Calificada'!U10518</f>
        <v>Social</v>
      </c>
    </row>
    <row r="10518" spans="1:2" x14ac:dyDescent="0.25">
      <c r="A10518" t="str">
        <f>'Base Calificada'!A10519&amp;'Base Calificada'!D10519</f>
        <v>20177A023</v>
      </c>
      <c r="B10518" t="str">
        <f>'Base Calificada'!U10519</f>
        <v>Social</v>
      </c>
    </row>
    <row r="10519" spans="1:2" x14ac:dyDescent="0.25">
      <c r="A10519" t="str">
        <f>'Base Calificada'!A10520&amp;'Base Calificada'!D10520</f>
        <v>20177A025</v>
      </c>
      <c r="B10519" t="str">
        <f>'Base Calificada'!U10520</f>
        <v>No social</v>
      </c>
    </row>
    <row r="10520" spans="1:2" x14ac:dyDescent="0.25">
      <c r="A10520" t="str">
        <f>'Base Calificada'!A10521&amp;'Base Calificada'!D10521</f>
        <v>20177A900</v>
      </c>
      <c r="B10520" t="str">
        <f>'Base Calificada'!U10521</f>
        <v>Social</v>
      </c>
    </row>
    <row r="10521" spans="1:2" x14ac:dyDescent="0.25">
      <c r="A10521" t="str">
        <f>'Base Calificada'!A10522&amp;'Base Calificada'!D10522</f>
        <v>20177K014</v>
      </c>
      <c r="B10521" t="str">
        <f>'Base Calificada'!U10522</f>
        <v>Social</v>
      </c>
    </row>
    <row r="10522" spans="1:2" x14ac:dyDescent="0.25">
      <c r="A10522" t="str">
        <f>'Base Calificada'!A10523&amp;'Base Calificada'!D10523</f>
        <v>20177K019</v>
      </c>
      <c r="B10522" t="str">
        <f>'Base Calificada'!U10523</f>
        <v>No social</v>
      </c>
    </row>
    <row r="10523" spans="1:2" x14ac:dyDescent="0.25">
      <c r="A10523" t="str">
        <f>'Base Calificada'!A10524&amp;'Base Calificada'!D10524</f>
        <v>20177M001</v>
      </c>
      <c r="B10523" t="str">
        <f>'Base Calificada'!U10524</f>
        <v>No social</v>
      </c>
    </row>
    <row r="10524" spans="1:2" x14ac:dyDescent="0.25">
      <c r="A10524" t="str">
        <f>'Base Calificada'!A10525&amp;'Base Calificada'!D10525</f>
        <v>20177R016</v>
      </c>
      <c r="B10524" t="str">
        <f>'Base Calificada'!U10525</f>
        <v>Social</v>
      </c>
    </row>
    <row r="10525" spans="1:2" x14ac:dyDescent="0.25">
      <c r="A10525" t="str">
        <f>'Base Calificada'!A10526&amp;'Base Calificada'!D10526</f>
        <v>20177R018</v>
      </c>
      <c r="B10525" t="str">
        <f>'Base Calificada'!U10526</f>
        <v>Social</v>
      </c>
    </row>
    <row r="10526" spans="1:2" x14ac:dyDescent="0.25">
      <c r="A10526" t="str">
        <f>'Base Calificada'!A10527&amp;'Base Calificada'!D10527</f>
        <v>20178E001</v>
      </c>
      <c r="B10526" t="str">
        <f>'Base Calificada'!U10527</f>
        <v>Social</v>
      </c>
    </row>
    <row r="10527" spans="1:2" x14ac:dyDescent="0.25">
      <c r="A10527" t="str">
        <f>'Base Calificada'!A10528&amp;'Base Calificada'!D10528</f>
        <v>20178E003</v>
      </c>
      <c r="B10527" t="str">
        <f>'Base Calificada'!U10528</f>
        <v>Social</v>
      </c>
    </row>
    <row r="10528" spans="1:2" x14ac:dyDescent="0.25">
      <c r="A10528" t="str">
        <f>'Base Calificada'!A10529&amp;'Base Calificada'!D10529</f>
        <v>20178E006</v>
      </c>
      <c r="B10528" t="str">
        <f>'Base Calificada'!U10529</f>
        <v>Social</v>
      </c>
    </row>
    <row r="10529" spans="1:2" x14ac:dyDescent="0.25">
      <c r="A10529" t="str">
        <f>'Base Calificada'!A10530&amp;'Base Calificada'!D10530</f>
        <v>20178G001</v>
      </c>
      <c r="B10529" t="str">
        <f>'Base Calificada'!U10530</f>
        <v>Social</v>
      </c>
    </row>
    <row r="10530" spans="1:2" x14ac:dyDescent="0.25">
      <c r="A10530" t="str">
        <f>'Base Calificada'!A10531&amp;'Base Calificada'!D10531</f>
        <v>20178K009</v>
      </c>
      <c r="B10530" t="str">
        <f>'Base Calificada'!U10531</f>
        <v>Social</v>
      </c>
    </row>
    <row r="10531" spans="1:2" x14ac:dyDescent="0.25">
      <c r="A10531" t="str">
        <f>'Base Calificada'!A10532&amp;'Base Calificada'!D10532</f>
        <v>20178K024</v>
      </c>
      <c r="B10531" t="str">
        <f>'Base Calificada'!U10532</f>
        <v>Social</v>
      </c>
    </row>
    <row r="10532" spans="1:2" x14ac:dyDescent="0.25">
      <c r="A10532" t="str">
        <f>'Base Calificada'!A10533&amp;'Base Calificada'!D10533</f>
        <v>20178K027</v>
      </c>
      <c r="B10532" t="str">
        <f>'Base Calificada'!U10533</f>
        <v>Social</v>
      </c>
    </row>
    <row r="10533" spans="1:2" x14ac:dyDescent="0.25">
      <c r="A10533" t="str">
        <f>'Base Calificada'!A10534&amp;'Base Calificada'!D10534</f>
        <v>20178M001</v>
      </c>
      <c r="B10533" t="str">
        <f>'Base Calificada'!U10534</f>
        <v>No social</v>
      </c>
    </row>
    <row r="10534" spans="1:2" x14ac:dyDescent="0.25">
      <c r="A10534" t="str">
        <f>'Base Calificada'!A10535&amp;'Base Calificada'!D10535</f>
        <v>20178O001</v>
      </c>
      <c r="B10534" t="str">
        <f>'Base Calificada'!U10535</f>
        <v>No social</v>
      </c>
    </row>
    <row r="10535" spans="1:2" x14ac:dyDescent="0.25">
      <c r="A10535" t="str">
        <f>'Base Calificada'!A10536&amp;'Base Calificada'!D10536</f>
        <v>20178P001</v>
      </c>
      <c r="B10535" t="str">
        <f>'Base Calificada'!U10536</f>
        <v>Social</v>
      </c>
    </row>
    <row r="10536" spans="1:2" x14ac:dyDescent="0.25">
      <c r="A10536" t="str">
        <f>'Base Calificada'!A10537&amp;'Base Calificada'!D10537</f>
        <v>20178S240</v>
      </c>
      <c r="B10536" t="str">
        <f>'Base Calificada'!U10537</f>
        <v>Social</v>
      </c>
    </row>
    <row r="10537" spans="1:2" x14ac:dyDescent="0.25">
      <c r="A10537" t="str">
        <f>'Base Calificada'!A10538&amp;'Base Calificada'!D10538</f>
        <v>20178S257</v>
      </c>
      <c r="B10537" t="str">
        <f>'Base Calificada'!U10538</f>
        <v>Social</v>
      </c>
    </row>
    <row r="10538" spans="1:2" x14ac:dyDescent="0.25">
      <c r="A10538" t="str">
        <f>'Base Calificada'!A10539&amp;'Base Calificada'!D10539</f>
        <v>20178S259</v>
      </c>
      <c r="B10538" t="str">
        <f>'Base Calificada'!U10539</f>
        <v>Social</v>
      </c>
    </row>
    <row r="10539" spans="1:2" x14ac:dyDescent="0.25">
      <c r="A10539" t="str">
        <f>'Base Calificada'!A10540&amp;'Base Calificada'!D10540</f>
        <v>20178S260</v>
      </c>
      <c r="B10539" t="str">
        <f>'Base Calificada'!U10540</f>
        <v>Social</v>
      </c>
    </row>
    <row r="10540" spans="1:2" x14ac:dyDescent="0.25">
      <c r="A10540" t="str">
        <f>'Base Calificada'!A10541&amp;'Base Calificada'!D10541</f>
        <v>20178S261</v>
      </c>
      <c r="B10540" t="str">
        <f>'Base Calificada'!U10541</f>
        <v>Social</v>
      </c>
    </row>
    <row r="10541" spans="1:2" x14ac:dyDescent="0.25">
      <c r="A10541" t="str">
        <f>'Base Calificada'!A10542&amp;'Base Calificada'!D10542</f>
        <v>20178S262</v>
      </c>
      <c r="B10541" t="str">
        <f>'Base Calificada'!U10542</f>
        <v>Social</v>
      </c>
    </row>
    <row r="10542" spans="1:2" x14ac:dyDescent="0.25">
      <c r="A10542" t="str">
        <f>'Base Calificada'!A10543&amp;'Base Calificada'!D10543</f>
        <v>20178S263</v>
      </c>
      <c r="B10542" t="str">
        <f>'Base Calificada'!U10543</f>
        <v>Social</v>
      </c>
    </row>
    <row r="10543" spans="1:2" x14ac:dyDescent="0.25">
      <c r="A10543" t="str">
        <f>'Base Calificada'!A10544&amp;'Base Calificada'!D10544</f>
        <v>20178S266</v>
      </c>
      <c r="B10543" t="str">
        <f>'Base Calificada'!U10544</f>
        <v>Social</v>
      </c>
    </row>
    <row r="10544" spans="1:2" x14ac:dyDescent="0.25">
      <c r="A10544" t="str">
        <f>'Base Calificada'!A10545&amp;'Base Calificada'!D10545</f>
        <v>20178U002</v>
      </c>
      <c r="B10544" t="str">
        <f>'Base Calificada'!U10545</f>
        <v>Social</v>
      </c>
    </row>
    <row r="10545" spans="1:2" x14ac:dyDescent="0.25">
      <c r="A10545" t="str">
        <f>'Base Calificada'!A10546&amp;'Base Calificada'!D10546</f>
        <v>20178U004</v>
      </c>
      <c r="B10545" t="str">
        <f>'Base Calificada'!U10546</f>
        <v>Social</v>
      </c>
    </row>
    <row r="10546" spans="1:2" x14ac:dyDescent="0.25">
      <c r="A10546" t="str">
        <f>'Base Calificada'!A10547&amp;'Base Calificada'!D10547</f>
        <v>20178U009</v>
      </c>
      <c r="B10546" t="str">
        <f>'Base Calificada'!U10547</f>
        <v>Social</v>
      </c>
    </row>
    <row r="10547" spans="1:2" x14ac:dyDescent="0.25">
      <c r="A10547" t="str">
        <f>'Base Calificada'!A10548&amp;'Base Calificada'!D10548</f>
        <v>20178U013</v>
      </c>
      <c r="B10547" t="str">
        <f>'Base Calificada'!U10548</f>
        <v>Social</v>
      </c>
    </row>
    <row r="10548" spans="1:2" x14ac:dyDescent="0.25">
      <c r="A10548" t="str">
        <f>'Base Calificada'!A10549&amp;'Base Calificada'!D10549</f>
        <v>20178U017</v>
      </c>
      <c r="B10548" t="str">
        <f>'Base Calificada'!U10549</f>
        <v>Social</v>
      </c>
    </row>
    <row r="10549" spans="1:2" x14ac:dyDescent="0.25">
      <c r="A10549" t="str">
        <f>'Base Calificada'!A10550&amp;'Base Calificada'!D10550</f>
        <v>20179E004</v>
      </c>
      <c r="B10549" t="str">
        <f>'Base Calificada'!U10550</f>
        <v>Social</v>
      </c>
    </row>
    <row r="10550" spans="1:2" x14ac:dyDescent="0.25">
      <c r="A10550" t="str">
        <f>'Base Calificada'!A10551&amp;'Base Calificada'!D10551</f>
        <v>20179E007</v>
      </c>
      <c r="B10550" t="str">
        <f>'Base Calificada'!U10551</f>
        <v>Social</v>
      </c>
    </row>
    <row r="10551" spans="1:2" x14ac:dyDescent="0.25">
      <c r="A10551" t="str">
        <f>'Base Calificada'!A10552&amp;'Base Calificada'!D10552</f>
        <v>20179E008</v>
      </c>
      <c r="B10551" t="str">
        <f>'Base Calificada'!U10552</f>
        <v>Social</v>
      </c>
    </row>
    <row r="10552" spans="1:2" x14ac:dyDescent="0.25">
      <c r="A10552" t="str">
        <f>'Base Calificada'!A10553&amp;'Base Calificada'!D10553</f>
        <v>20179E009</v>
      </c>
      <c r="B10552" t="str">
        <f>'Base Calificada'!U10553</f>
        <v>Social</v>
      </c>
    </row>
    <row r="10553" spans="1:2" x14ac:dyDescent="0.25">
      <c r="A10553" t="str">
        <f>'Base Calificada'!A10554&amp;'Base Calificada'!D10554</f>
        <v>20179E010</v>
      </c>
      <c r="B10553" t="str">
        <f>'Base Calificada'!U10554</f>
        <v>Social</v>
      </c>
    </row>
    <row r="10554" spans="1:2" x14ac:dyDescent="0.25">
      <c r="A10554" t="str">
        <f>'Base Calificada'!A10555&amp;'Base Calificada'!D10555</f>
        <v>20179E012</v>
      </c>
      <c r="B10554" t="str">
        <f>'Base Calificada'!U10555</f>
        <v>Social</v>
      </c>
    </row>
    <row r="10555" spans="1:2" x14ac:dyDescent="0.25">
      <c r="A10555" t="str">
        <f>'Base Calificada'!A10556&amp;'Base Calificada'!D10556</f>
        <v>20179E013</v>
      </c>
      <c r="B10555" t="str">
        <f>'Base Calificada'!U10556</f>
        <v>No social</v>
      </c>
    </row>
    <row r="10556" spans="1:2" x14ac:dyDescent="0.25">
      <c r="A10556" t="str">
        <f>'Base Calificada'!A10557&amp;'Base Calificada'!D10557</f>
        <v>20179E015</v>
      </c>
      <c r="B10556" t="str">
        <f>'Base Calificada'!U10557</f>
        <v>Social</v>
      </c>
    </row>
    <row r="10557" spans="1:2" x14ac:dyDescent="0.25">
      <c r="A10557" t="str">
        <f>'Base Calificada'!A10558&amp;'Base Calificada'!D10558</f>
        <v>20179E022</v>
      </c>
      <c r="B10557" t="str">
        <f>'Base Calificada'!U10558</f>
        <v>Social</v>
      </c>
    </row>
    <row r="10558" spans="1:2" x14ac:dyDescent="0.25">
      <c r="A10558" t="str">
        <f>'Base Calificada'!A10559&amp;'Base Calificada'!D10559</f>
        <v>20179E027</v>
      </c>
      <c r="B10558" t="str">
        <f>'Base Calificada'!U10559</f>
        <v>Social</v>
      </c>
    </row>
    <row r="10559" spans="1:2" x14ac:dyDescent="0.25">
      <c r="A10559" t="str">
        <f>'Base Calificada'!A10560&amp;'Base Calificada'!D10560</f>
        <v>20179E029</v>
      </c>
      <c r="B10559" t="str">
        <f>'Base Calificada'!U10560</f>
        <v>Social</v>
      </c>
    </row>
    <row r="10560" spans="1:2" x14ac:dyDescent="0.25">
      <c r="A10560" t="str">
        <f>'Base Calificada'!A10561&amp;'Base Calificada'!D10561</f>
        <v>20179E030</v>
      </c>
      <c r="B10560" t="str">
        <f>'Base Calificada'!U10561</f>
        <v>Social</v>
      </c>
    </row>
    <row r="10561" spans="1:2" x14ac:dyDescent="0.25">
      <c r="A10561" t="str">
        <f>'Base Calificada'!A10562&amp;'Base Calificada'!D10562</f>
        <v>20179G001</v>
      </c>
      <c r="B10561" t="str">
        <f>'Base Calificada'!U10562</f>
        <v>Social</v>
      </c>
    </row>
    <row r="10562" spans="1:2" x14ac:dyDescent="0.25">
      <c r="A10562" t="str">
        <f>'Base Calificada'!A10563&amp;'Base Calificada'!D10563</f>
        <v>20179G002</v>
      </c>
      <c r="B10562" t="str">
        <f>'Base Calificada'!U10563</f>
        <v>Social</v>
      </c>
    </row>
    <row r="10563" spans="1:2" x14ac:dyDescent="0.25">
      <c r="A10563" t="str">
        <f>'Base Calificada'!A10564&amp;'Base Calificada'!D10564</f>
        <v>20179G003</v>
      </c>
      <c r="B10563" t="str">
        <f>'Base Calificada'!U10564</f>
        <v>Social</v>
      </c>
    </row>
    <row r="10564" spans="1:2" x14ac:dyDescent="0.25">
      <c r="A10564" t="str">
        <f>'Base Calificada'!A10565&amp;'Base Calificada'!D10565</f>
        <v>20179G004</v>
      </c>
      <c r="B10564" t="str">
        <f>'Base Calificada'!U10565</f>
        <v>No social</v>
      </c>
    </row>
    <row r="10565" spans="1:2" x14ac:dyDescent="0.25">
      <c r="A10565" t="str">
        <f>'Base Calificada'!A10566&amp;'Base Calificada'!D10566</f>
        <v>20179G008</v>
      </c>
      <c r="B10565" t="str">
        <f>'Base Calificada'!U10566</f>
        <v>No social</v>
      </c>
    </row>
    <row r="10566" spans="1:2" x14ac:dyDescent="0.25">
      <c r="A10566" t="str">
        <f>'Base Calificada'!A10567&amp;'Base Calificada'!D10567</f>
        <v>20179K003</v>
      </c>
      <c r="B10566" t="str">
        <f>'Base Calificada'!U10567</f>
        <v>Social</v>
      </c>
    </row>
    <row r="10567" spans="1:2" x14ac:dyDescent="0.25">
      <c r="A10567" t="str">
        <f>'Base Calificada'!A10568&amp;'Base Calificada'!D10568</f>
        <v>20179K004</v>
      </c>
      <c r="B10567" t="str">
        <f>'Base Calificada'!U10568</f>
        <v>Social</v>
      </c>
    </row>
    <row r="10568" spans="1:2" x14ac:dyDescent="0.25">
      <c r="A10568" t="str">
        <f>'Base Calificada'!A10569&amp;'Base Calificada'!D10569</f>
        <v>20179K005</v>
      </c>
      <c r="B10568" t="str">
        <f>'Base Calificada'!U10569</f>
        <v>Social</v>
      </c>
    </row>
    <row r="10569" spans="1:2" x14ac:dyDescent="0.25">
      <c r="A10569" t="str">
        <f>'Base Calificada'!A10570&amp;'Base Calificada'!D10570</f>
        <v>20179K010</v>
      </c>
      <c r="B10569" t="str">
        <f>'Base Calificada'!U10570</f>
        <v>Social</v>
      </c>
    </row>
    <row r="10570" spans="1:2" x14ac:dyDescent="0.25">
      <c r="A10570" t="str">
        <f>'Base Calificada'!A10571&amp;'Base Calificada'!D10571</f>
        <v>20179K027</v>
      </c>
      <c r="B10570" t="str">
        <f>'Base Calificada'!U10571</f>
        <v>Social</v>
      </c>
    </row>
    <row r="10571" spans="1:2" x14ac:dyDescent="0.25">
      <c r="A10571" t="str">
        <f>'Base Calificada'!A10572&amp;'Base Calificada'!D10572</f>
        <v>20179K028</v>
      </c>
      <c r="B10571" t="str">
        <f>'Base Calificada'!U10572</f>
        <v>Social</v>
      </c>
    </row>
    <row r="10572" spans="1:2" x14ac:dyDescent="0.25">
      <c r="A10572" t="str">
        <f>'Base Calificada'!A10573&amp;'Base Calificada'!D10573</f>
        <v>20179K031</v>
      </c>
      <c r="B10572" t="str">
        <f>'Base Calificada'!U10573</f>
        <v>Social</v>
      </c>
    </row>
    <row r="10573" spans="1:2" x14ac:dyDescent="0.25">
      <c r="A10573" t="str">
        <f>'Base Calificada'!A10574&amp;'Base Calificada'!D10574</f>
        <v>20179K032</v>
      </c>
      <c r="B10573" t="str">
        <f>'Base Calificada'!U10574</f>
        <v>Social</v>
      </c>
    </row>
    <row r="10574" spans="1:2" x14ac:dyDescent="0.25">
      <c r="A10574" t="str">
        <f>'Base Calificada'!A10575&amp;'Base Calificada'!D10575</f>
        <v>20179K033</v>
      </c>
      <c r="B10574" t="str">
        <f>'Base Calificada'!U10575</f>
        <v>Social</v>
      </c>
    </row>
    <row r="10575" spans="1:2" x14ac:dyDescent="0.25">
      <c r="A10575" t="str">
        <f>'Base Calificada'!A10576&amp;'Base Calificada'!D10576</f>
        <v>20179K036</v>
      </c>
      <c r="B10575" t="str">
        <f>'Base Calificada'!U10576</f>
        <v>Social</v>
      </c>
    </row>
    <row r="10576" spans="1:2" x14ac:dyDescent="0.25">
      <c r="A10576" t="str">
        <f>'Base Calificada'!A10577&amp;'Base Calificada'!D10577</f>
        <v>20179K037</v>
      </c>
      <c r="B10576" t="str">
        <f>'Base Calificada'!U10577</f>
        <v>Social</v>
      </c>
    </row>
    <row r="10577" spans="1:2" x14ac:dyDescent="0.25">
      <c r="A10577" t="str">
        <f>'Base Calificada'!A10578&amp;'Base Calificada'!D10578</f>
        <v>20179K039</v>
      </c>
      <c r="B10577" t="str">
        <f>'Base Calificada'!U10578</f>
        <v>Social</v>
      </c>
    </row>
    <row r="10578" spans="1:2" x14ac:dyDescent="0.25">
      <c r="A10578" t="str">
        <f>'Base Calificada'!A10579&amp;'Base Calificada'!D10579</f>
        <v>20179K040</v>
      </c>
      <c r="B10578" t="str">
        <f>'Base Calificada'!U10579</f>
        <v>Social</v>
      </c>
    </row>
    <row r="10579" spans="1:2" x14ac:dyDescent="0.25">
      <c r="A10579" t="str">
        <f>'Base Calificada'!A10580&amp;'Base Calificada'!D10580</f>
        <v>20179K041</v>
      </c>
      <c r="B10579" t="str">
        <f>'Base Calificada'!U10580</f>
        <v>Social</v>
      </c>
    </row>
    <row r="10580" spans="1:2" x14ac:dyDescent="0.25">
      <c r="A10580" t="str">
        <f>'Base Calificada'!A10581&amp;'Base Calificada'!D10581</f>
        <v>20179K045</v>
      </c>
      <c r="B10580" t="str">
        <f>'Base Calificada'!U10581</f>
        <v>Social</v>
      </c>
    </row>
    <row r="10581" spans="1:2" x14ac:dyDescent="0.25">
      <c r="A10581" t="str">
        <f>'Base Calificada'!A10582&amp;'Base Calificada'!D10582</f>
        <v>20179K048</v>
      </c>
      <c r="B10581" t="str">
        <f>'Base Calificada'!U10582</f>
        <v>No social</v>
      </c>
    </row>
    <row r="10582" spans="1:2" x14ac:dyDescent="0.25">
      <c r="A10582" t="str">
        <f>'Base Calificada'!A10583&amp;'Base Calificada'!D10583</f>
        <v>20179M001</v>
      </c>
      <c r="B10582" t="str">
        <f>'Base Calificada'!U10583</f>
        <v>No social</v>
      </c>
    </row>
    <row r="10583" spans="1:2" x14ac:dyDescent="0.25">
      <c r="A10583" t="str">
        <f>'Base Calificada'!A10584&amp;'Base Calificada'!D10584</f>
        <v>20179O001</v>
      </c>
      <c r="B10583" t="str">
        <f>'Base Calificada'!U10584</f>
        <v>No social</v>
      </c>
    </row>
    <row r="10584" spans="1:2" x14ac:dyDescent="0.25">
      <c r="A10584" t="str">
        <f>'Base Calificada'!A10585&amp;'Base Calificada'!D10585</f>
        <v>20179P001</v>
      </c>
      <c r="B10584" t="str">
        <f>'Base Calificada'!U10585</f>
        <v>Social</v>
      </c>
    </row>
    <row r="10585" spans="1:2" x14ac:dyDescent="0.25">
      <c r="A10585" t="str">
        <f>'Base Calificada'!A10586&amp;'Base Calificada'!D10586</f>
        <v>20179S071</v>
      </c>
      <c r="B10585" t="str">
        <f>'Base Calificada'!U10586</f>
        <v>Social</v>
      </c>
    </row>
    <row r="10586" spans="1:2" x14ac:dyDescent="0.25">
      <c r="A10586" t="str">
        <f>'Base Calificada'!A10587&amp;'Base Calificada'!D10587</f>
        <v>20179U001</v>
      </c>
      <c r="B10586" t="str">
        <f>'Base Calificada'!U10587</f>
        <v>Social</v>
      </c>
    </row>
    <row r="10587" spans="1:2" x14ac:dyDescent="0.25">
      <c r="A10587" t="str">
        <f>'Base Calificada'!A10588&amp;'Base Calificada'!D10588</f>
        <v>20179U002</v>
      </c>
      <c r="B10587" t="str">
        <f>'Base Calificada'!U10588</f>
        <v>Social</v>
      </c>
    </row>
    <row r="10588" spans="1:2" x14ac:dyDescent="0.25">
      <c r="A10588" t="str">
        <f>'Base Calificada'!A10589&amp;'Base Calificada'!D10589</f>
        <v>201710B002</v>
      </c>
      <c r="B10588" t="str">
        <f>'Base Calificada'!U10589</f>
        <v>Social</v>
      </c>
    </row>
    <row r="10589" spans="1:2" x14ac:dyDescent="0.25">
      <c r="A10589" t="str">
        <f>'Base Calificada'!A10590&amp;'Base Calificada'!D10590</f>
        <v>201710E005</v>
      </c>
      <c r="B10589" t="str">
        <f>'Base Calificada'!U10590</f>
        <v>Social</v>
      </c>
    </row>
    <row r="10590" spans="1:2" x14ac:dyDescent="0.25">
      <c r="A10590" t="str">
        <f>'Base Calificada'!A10591&amp;'Base Calificada'!D10591</f>
        <v>201710E006</v>
      </c>
      <c r="B10590" t="str">
        <f>'Base Calificada'!U10591</f>
        <v>No social</v>
      </c>
    </row>
    <row r="10591" spans="1:2" x14ac:dyDescent="0.25">
      <c r="A10591" t="str">
        <f>'Base Calificada'!A10592&amp;'Base Calificada'!D10592</f>
        <v>201710E007</v>
      </c>
      <c r="B10591" t="str">
        <f>'Base Calificada'!U10592</f>
        <v>Social</v>
      </c>
    </row>
    <row r="10592" spans="1:2" x14ac:dyDescent="0.25">
      <c r="A10592" t="str">
        <f>'Base Calificada'!A10593&amp;'Base Calificada'!D10593</f>
        <v>201710E009</v>
      </c>
      <c r="B10592" t="str">
        <f>'Base Calificada'!U10593</f>
        <v>Social</v>
      </c>
    </row>
    <row r="10593" spans="1:2" x14ac:dyDescent="0.25">
      <c r="A10593" t="str">
        <f>'Base Calificada'!A10594&amp;'Base Calificada'!D10594</f>
        <v>201710F003</v>
      </c>
      <c r="B10593" t="str">
        <f>'Base Calificada'!U10594</f>
        <v>No social</v>
      </c>
    </row>
    <row r="10594" spans="1:2" x14ac:dyDescent="0.25">
      <c r="A10594" t="str">
        <f>'Base Calificada'!A10595&amp;'Base Calificada'!D10595</f>
        <v>201710G001</v>
      </c>
      <c r="B10594" t="str">
        <f>'Base Calificada'!U10595</f>
        <v>No social</v>
      </c>
    </row>
    <row r="10595" spans="1:2" x14ac:dyDescent="0.25">
      <c r="A10595" t="str">
        <f>'Base Calificada'!A10596&amp;'Base Calificada'!D10596</f>
        <v>201710G003</v>
      </c>
      <c r="B10595" t="str">
        <f>'Base Calificada'!U10596</f>
        <v>No social</v>
      </c>
    </row>
    <row r="10596" spans="1:2" x14ac:dyDescent="0.25">
      <c r="A10596" t="str">
        <f>'Base Calificada'!A10597&amp;'Base Calificada'!D10597</f>
        <v>201710G007</v>
      </c>
      <c r="B10596" t="str">
        <f>'Base Calificada'!U10597</f>
        <v>Social</v>
      </c>
    </row>
    <row r="10597" spans="1:2" x14ac:dyDescent="0.25">
      <c r="A10597" t="str">
        <f>'Base Calificada'!A10598&amp;'Base Calificada'!D10598</f>
        <v>201710K027</v>
      </c>
      <c r="B10597" t="str">
        <f>'Base Calificada'!U10598</f>
        <v>No social</v>
      </c>
    </row>
    <row r="10598" spans="1:2" x14ac:dyDescent="0.25">
      <c r="A10598" t="str">
        <f>'Base Calificada'!A10599&amp;'Base Calificada'!D10599</f>
        <v>201710M001</v>
      </c>
      <c r="B10598" t="str">
        <f>'Base Calificada'!U10599</f>
        <v>No social</v>
      </c>
    </row>
    <row r="10599" spans="1:2" x14ac:dyDescent="0.25">
      <c r="A10599" t="str">
        <f>'Base Calificada'!A10600&amp;'Base Calificada'!D10600</f>
        <v>201710O001</v>
      </c>
      <c r="B10599" t="str">
        <f>'Base Calificada'!U10600</f>
        <v>No social</v>
      </c>
    </row>
    <row r="10600" spans="1:2" x14ac:dyDescent="0.25">
      <c r="A10600" t="str">
        <f>'Base Calificada'!A10601&amp;'Base Calificada'!D10601</f>
        <v>201710P002</v>
      </c>
      <c r="B10600" t="str">
        <f>'Base Calificada'!U10601</f>
        <v>No social</v>
      </c>
    </row>
    <row r="10601" spans="1:2" x14ac:dyDescent="0.25">
      <c r="A10601" t="str">
        <f>'Base Calificada'!A10602&amp;'Base Calificada'!D10602</f>
        <v>201710P006</v>
      </c>
      <c r="B10601" t="str">
        <f>'Base Calificada'!U10602</f>
        <v>Social</v>
      </c>
    </row>
    <row r="10602" spans="1:2" x14ac:dyDescent="0.25">
      <c r="A10602" t="str">
        <f>'Base Calificada'!A10603&amp;'Base Calificada'!D10603</f>
        <v>201710P007</v>
      </c>
      <c r="B10602" t="str">
        <f>'Base Calificada'!U10603</f>
        <v>No social</v>
      </c>
    </row>
    <row r="10603" spans="1:2" x14ac:dyDescent="0.25">
      <c r="A10603" t="str">
        <f>'Base Calificada'!A10604&amp;'Base Calificada'!D10604</f>
        <v>201710P008</v>
      </c>
      <c r="B10603" t="str">
        <f>'Base Calificada'!U10604</f>
        <v>Social</v>
      </c>
    </row>
    <row r="10604" spans="1:2" x14ac:dyDescent="0.25">
      <c r="A10604" t="str">
        <f>'Base Calificada'!A10605&amp;'Base Calificada'!D10605</f>
        <v>201710P009</v>
      </c>
      <c r="B10604" t="str">
        <f>'Base Calificada'!U10605</f>
        <v>Social</v>
      </c>
    </row>
    <row r="10605" spans="1:2" x14ac:dyDescent="0.25">
      <c r="A10605" t="str">
        <f>'Base Calificada'!A10606&amp;'Base Calificada'!D10606</f>
        <v>201710P010</v>
      </c>
      <c r="B10605" t="str">
        <f>'Base Calificada'!U10606</f>
        <v>No social</v>
      </c>
    </row>
    <row r="10606" spans="1:2" x14ac:dyDescent="0.25">
      <c r="A10606" t="str">
        <f>'Base Calificada'!A10607&amp;'Base Calificada'!D10607</f>
        <v>201710S020</v>
      </c>
      <c r="B10606" t="str">
        <f>'Base Calificada'!U10607</f>
        <v>Social</v>
      </c>
    </row>
    <row r="10607" spans="1:2" x14ac:dyDescent="0.25">
      <c r="A10607" t="str">
        <f>'Base Calificada'!A10608&amp;'Base Calificada'!D10608</f>
        <v>201710S021</v>
      </c>
      <c r="B10607" t="str">
        <f>'Base Calificada'!U10608</f>
        <v>Social</v>
      </c>
    </row>
    <row r="10608" spans="1:2" x14ac:dyDescent="0.25">
      <c r="A10608" t="str">
        <f>'Base Calificada'!A10609&amp;'Base Calificada'!D10609</f>
        <v>201710S151</v>
      </c>
      <c r="B10608" t="str">
        <f>'Base Calificada'!U10609</f>
        <v>Social</v>
      </c>
    </row>
    <row r="10609" spans="1:2" x14ac:dyDescent="0.25">
      <c r="A10609" t="str">
        <f>'Base Calificada'!A10610&amp;'Base Calificada'!D10610</f>
        <v>201710S220</v>
      </c>
      <c r="B10609" t="str">
        <f>'Base Calificada'!U10610</f>
        <v>Social</v>
      </c>
    </row>
    <row r="10610" spans="1:2" x14ac:dyDescent="0.25">
      <c r="A10610" t="str">
        <f>'Base Calificada'!A10611&amp;'Base Calificada'!D10611</f>
        <v>201710U004</v>
      </c>
      <c r="B10610" t="str">
        <f>'Base Calificada'!U10611</f>
        <v>Social</v>
      </c>
    </row>
    <row r="10611" spans="1:2" x14ac:dyDescent="0.25">
      <c r="A10611" t="str">
        <f>'Base Calificada'!A10612&amp;'Base Calificada'!D10612</f>
        <v>201711B003</v>
      </c>
      <c r="B10611" t="str">
        <f>'Base Calificada'!U10612</f>
        <v>Social</v>
      </c>
    </row>
    <row r="10612" spans="1:2" x14ac:dyDescent="0.25">
      <c r="A10612" t="str">
        <f>'Base Calificada'!A10613&amp;'Base Calificada'!D10613</f>
        <v>201711E003</v>
      </c>
      <c r="B10612" t="str">
        <f>'Base Calificada'!U10613</f>
        <v>Social</v>
      </c>
    </row>
    <row r="10613" spans="1:2" x14ac:dyDescent="0.25">
      <c r="A10613" t="str">
        <f>'Base Calificada'!A10614&amp;'Base Calificada'!D10614</f>
        <v>201711E005</v>
      </c>
      <c r="B10613" t="str">
        <f>'Base Calificada'!U10614</f>
        <v>Social</v>
      </c>
    </row>
    <row r="10614" spans="1:2" x14ac:dyDescent="0.25">
      <c r="A10614" t="str">
        <f>'Base Calificada'!A10615&amp;'Base Calificada'!D10615</f>
        <v>201711E007</v>
      </c>
      <c r="B10614" t="str">
        <f>'Base Calificada'!U10615</f>
        <v>Social</v>
      </c>
    </row>
    <row r="10615" spans="1:2" x14ac:dyDescent="0.25">
      <c r="A10615" t="str">
        <f>'Base Calificada'!A10616&amp;'Base Calificada'!D10616</f>
        <v>201711E009</v>
      </c>
      <c r="B10615" t="str">
        <f>'Base Calificada'!U10616</f>
        <v>Social</v>
      </c>
    </row>
    <row r="10616" spans="1:2" x14ac:dyDescent="0.25">
      <c r="A10616" t="str">
        <f>'Base Calificada'!A10617&amp;'Base Calificada'!D10617</f>
        <v>201711E010</v>
      </c>
      <c r="B10616" t="str">
        <f>'Base Calificada'!U10617</f>
        <v>Social</v>
      </c>
    </row>
    <row r="10617" spans="1:2" x14ac:dyDescent="0.25">
      <c r="A10617" t="str">
        <f>'Base Calificada'!A10618&amp;'Base Calificada'!D10618</f>
        <v>201711E011</v>
      </c>
      <c r="B10617" t="str">
        <f>'Base Calificada'!U10618</f>
        <v>Social</v>
      </c>
    </row>
    <row r="10618" spans="1:2" x14ac:dyDescent="0.25">
      <c r="A10618" t="str">
        <f>'Base Calificada'!A10619&amp;'Base Calificada'!D10619</f>
        <v>201711E013</v>
      </c>
      <c r="B10618" t="str">
        <f>'Base Calificada'!U10619</f>
        <v>Social</v>
      </c>
    </row>
    <row r="10619" spans="1:2" x14ac:dyDescent="0.25">
      <c r="A10619" t="str">
        <f>'Base Calificada'!A10620&amp;'Base Calificada'!D10620</f>
        <v>201711E016</v>
      </c>
      <c r="B10619" t="str">
        <f>'Base Calificada'!U10620</f>
        <v>Social</v>
      </c>
    </row>
    <row r="10620" spans="1:2" x14ac:dyDescent="0.25">
      <c r="A10620" t="str">
        <f>'Base Calificada'!A10621&amp;'Base Calificada'!D10621</f>
        <v>201711E017</v>
      </c>
      <c r="B10620" t="str">
        <f>'Base Calificada'!U10621</f>
        <v>Social</v>
      </c>
    </row>
    <row r="10621" spans="1:2" x14ac:dyDescent="0.25">
      <c r="A10621" t="str">
        <f>'Base Calificada'!A10622&amp;'Base Calificada'!D10622</f>
        <v>201711E021</v>
      </c>
      <c r="B10621" t="str">
        <f>'Base Calificada'!U10622</f>
        <v>Social</v>
      </c>
    </row>
    <row r="10622" spans="1:2" x14ac:dyDescent="0.25">
      <c r="A10622" t="str">
        <f>'Base Calificada'!A10623&amp;'Base Calificada'!D10623</f>
        <v>201711E028</v>
      </c>
      <c r="B10622" t="str">
        <f>'Base Calificada'!U10623</f>
        <v>Social</v>
      </c>
    </row>
    <row r="10623" spans="1:2" x14ac:dyDescent="0.25">
      <c r="A10623" t="str">
        <f>'Base Calificada'!A10624&amp;'Base Calificada'!D10624</f>
        <v>201711E032</v>
      </c>
      <c r="B10623" t="str">
        <f>'Base Calificada'!U10624</f>
        <v>Social</v>
      </c>
    </row>
    <row r="10624" spans="1:2" x14ac:dyDescent="0.25">
      <c r="A10624" t="str">
        <f>'Base Calificada'!A10625&amp;'Base Calificada'!D10625</f>
        <v>201711E039</v>
      </c>
      <c r="B10624" t="str">
        <f>'Base Calificada'!U10625</f>
        <v>Social</v>
      </c>
    </row>
    <row r="10625" spans="1:2" x14ac:dyDescent="0.25">
      <c r="A10625" t="str">
        <f>'Base Calificada'!A10626&amp;'Base Calificada'!D10626</f>
        <v>201711E047</v>
      </c>
      <c r="B10625" t="str">
        <f>'Base Calificada'!U10626</f>
        <v>Social</v>
      </c>
    </row>
    <row r="10626" spans="1:2" x14ac:dyDescent="0.25">
      <c r="A10626" t="str">
        <f>'Base Calificada'!A10627&amp;'Base Calificada'!D10627</f>
        <v>201711E064</v>
      </c>
      <c r="B10626" t="str">
        <f>'Base Calificada'!U10627</f>
        <v>Social</v>
      </c>
    </row>
    <row r="10627" spans="1:2" x14ac:dyDescent="0.25">
      <c r="A10627" t="str">
        <f>'Base Calificada'!A10628&amp;'Base Calificada'!D10628</f>
        <v>201711E066</v>
      </c>
      <c r="B10627" t="str">
        <f>'Base Calificada'!U10628</f>
        <v>Social</v>
      </c>
    </row>
    <row r="10628" spans="1:2" x14ac:dyDescent="0.25">
      <c r="A10628" t="str">
        <f>'Base Calificada'!A10629&amp;'Base Calificada'!D10629</f>
        <v>201711E067</v>
      </c>
      <c r="B10628" t="str">
        <f>'Base Calificada'!U10629</f>
        <v>Social</v>
      </c>
    </row>
    <row r="10629" spans="1:2" x14ac:dyDescent="0.25">
      <c r="A10629" t="str">
        <f>'Base Calificada'!A10630&amp;'Base Calificada'!D10630</f>
        <v>201711G001</v>
      </c>
      <c r="B10629" t="str">
        <f>'Base Calificada'!U10630</f>
        <v>Social</v>
      </c>
    </row>
    <row r="10630" spans="1:2" x14ac:dyDescent="0.25">
      <c r="A10630" t="str">
        <f>'Base Calificada'!A10631&amp;'Base Calificada'!D10631</f>
        <v>201711K009</v>
      </c>
      <c r="B10630" t="str">
        <f>'Base Calificada'!U10631</f>
        <v>Social</v>
      </c>
    </row>
    <row r="10631" spans="1:2" x14ac:dyDescent="0.25">
      <c r="A10631" t="str">
        <f>'Base Calificada'!A10632&amp;'Base Calificada'!D10632</f>
        <v>201711K027</v>
      </c>
      <c r="B10631" t="str">
        <f>'Base Calificada'!U10632</f>
        <v>Social</v>
      </c>
    </row>
    <row r="10632" spans="1:2" x14ac:dyDescent="0.25">
      <c r="A10632" t="str">
        <f>'Base Calificada'!A10633&amp;'Base Calificada'!D10633</f>
        <v>201711M001</v>
      </c>
      <c r="B10632" t="str">
        <f>'Base Calificada'!U10633</f>
        <v>No social</v>
      </c>
    </row>
    <row r="10633" spans="1:2" x14ac:dyDescent="0.25">
      <c r="A10633" t="str">
        <f>'Base Calificada'!A10634&amp;'Base Calificada'!D10634</f>
        <v>201711O001</v>
      </c>
      <c r="B10633" t="str">
        <f>'Base Calificada'!U10634</f>
        <v>No social</v>
      </c>
    </row>
    <row r="10634" spans="1:2" x14ac:dyDescent="0.25">
      <c r="A10634" t="str">
        <f>'Base Calificada'!A10635&amp;'Base Calificada'!D10635</f>
        <v>201711P001</v>
      </c>
      <c r="B10634" t="str">
        <f>'Base Calificada'!U10635</f>
        <v>Social</v>
      </c>
    </row>
    <row r="10635" spans="1:2" x14ac:dyDescent="0.25">
      <c r="A10635" t="str">
        <f>'Base Calificada'!A10636&amp;'Base Calificada'!D10636</f>
        <v>201711S072</v>
      </c>
      <c r="B10635" t="str">
        <f>'Base Calificada'!U10636</f>
        <v>Social</v>
      </c>
    </row>
    <row r="10636" spans="1:2" x14ac:dyDescent="0.25">
      <c r="A10636" t="str">
        <f>'Base Calificada'!A10637&amp;'Base Calificada'!D10637</f>
        <v>201711S221</v>
      </c>
      <c r="B10636" t="str">
        <f>'Base Calificada'!U10637</f>
        <v>Social</v>
      </c>
    </row>
    <row r="10637" spans="1:2" x14ac:dyDescent="0.25">
      <c r="A10637" t="str">
        <f>'Base Calificada'!A10638&amp;'Base Calificada'!D10638</f>
        <v>201711S243</v>
      </c>
      <c r="B10637" t="str">
        <f>'Base Calificada'!U10638</f>
        <v>Social</v>
      </c>
    </row>
    <row r="10638" spans="1:2" x14ac:dyDescent="0.25">
      <c r="A10638" t="str">
        <f>'Base Calificada'!A10639&amp;'Base Calificada'!D10639</f>
        <v>201711S244</v>
      </c>
      <c r="B10638" t="str">
        <f>'Base Calificada'!U10639</f>
        <v>Social</v>
      </c>
    </row>
    <row r="10639" spans="1:2" x14ac:dyDescent="0.25">
      <c r="A10639" t="str">
        <f>'Base Calificada'!A10640&amp;'Base Calificada'!D10640</f>
        <v>201711S247</v>
      </c>
      <c r="B10639" t="str">
        <f>'Base Calificada'!U10640</f>
        <v>Social</v>
      </c>
    </row>
    <row r="10640" spans="1:2" x14ac:dyDescent="0.25">
      <c r="A10640" t="str">
        <f>'Base Calificada'!A10641&amp;'Base Calificada'!D10641</f>
        <v>201711S267</v>
      </c>
      <c r="B10640" t="str">
        <f>'Base Calificada'!U10641</f>
        <v>Social</v>
      </c>
    </row>
    <row r="10641" spans="1:2" x14ac:dyDescent="0.25">
      <c r="A10641" t="str">
        <f>'Base Calificada'!A10642&amp;'Base Calificada'!D10642</f>
        <v>201711S269</v>
      </c>
      <c r="B10641" t="str">
        <f>'Base Calificada'!U10642</f>
        <v>Social</v>
      </c>
    </row>
    <row r="10642" spans="1:2" x14ac:dyDescent="0.25">
      <c r="A10642" t="str">
        <f>'Base Calificada'!A10643&amp;'Base Calificada'!D10643</f>
        <v>201711S270</v>
      </c>
      <c r="B10642" t="str">
        <f>'Base Calificada'!U10643</f>
        <v>Social</v>
      </c>
    </row>
    <row r="10643" spans="1:2" x14ac:dyDescent="0.25">
      <c r="A10643" t="str">
        <f>'Base Calificada'!A10644&amp;'Base Calificada'!D10644</f>
        <v>201711S271</v>
      </c>
      <c r="B10643" t="str">
        <f>'Base Calificada'!U10644</f>
        <v>Social</v>
      </c>
    </row>
    <row r="10644" spans="1:2" x14ac:dyDescent="0.25">
      <c r="A10644" t="str">
        <f>'Base Calificada'!A10645&amp;'Base Calificada'!D10645</f>
        <v>201711U006</v>
      </c>
      <c r="B10644" t="str">
        <f>'Base Calificada'!U10645</f>
        <v>Social</v>
      </c>
    </row>
    <row r="10645" spans="1:2" x14ac:dyDescent="0.25">
      <c r="A10645" t="str">
        <f>'Base Calificada'!A10646&amp;'Base Calificada'!D10646</f>
        <v>201711U031</v>
      </c>
      <c r="B10645" t="str">
        <f>'Base Calificada'!U10646</f>
        <v>Social</v>
      </c>
    </row>
    <row r="10646" spans="1:2" x14ac:dyDescent="0.25">
      <c r="A10646" t="str">
        <f>'Base Calificada'!A10647&amp;'Base Calificada'!D10647</f>
        <v>201711U040</v>
      </c>
      <c r="B10646" t="str">
        <f>'Base Calificada'!U10647</f>
        <v>Social</v>
      </c>
    </row>
    <row r="10647" spans="1:2" x14ac:dyDescent="0.25">
      <c r="A10647" t="str">
        <f>'Base Calificada'!A10648&amp;'Base Calificada'!D10648</f>
        <v>201711U079</v>
      </c>
      <c r="B10647" t="str">
        <f>'Base Calificada'!U10648</f>
        <v>Social</v>
      </c>
    </row>
    <row r="10648" spans="1:2" x14ac:dyDescent="0.25">
      <c r="A10648" t="str">
        <f>'Base Calificada'!A10649&amp;'Base Calificada'!D10649</f>
        <v>201711U080</v>
      </c>
      <c r="B10648" t="str">
        <f>'Base Calificada'!U10649</f>
        <v>Social</v>
      </c>
    </row>
    <row r="10649" spans="1:2" x14ac:dyDescent="0.25">
      <c r="A10649" t="str">
        <f>'Base Calificada'!A10650&amp;'Base Calificada'!D10650</f>
        <v>201711U081</v>
      </c>
      <c r="B10649" t="str">
        <f>'Base Calificada'!U10650</f>
        <v>Social</v>
      </c>
    </row>
    <row r="10650" spans="1:2" x14ac:dyDescent="0.25">
      <c r="A10650" t="str">
        <f>'Base Calificada'!A10651&amp;'Base Calificada'!D10651</f>
        <v>201711U082</v>
      </c>
      <c r="B10650" t="str">
        <f>'Base Calificada'!U10651</f>
        <v>Social</v>
      </c>
    </row>
    <row r="10651" spans="1:2" x14ac:dyDescent="0.25">
      <c r="A10651" t="str">
        <f>'Base Calificada'!A10652&amp;'Base Calificada'!D10652</f>
        <v>201712E010</v>
      </c>
      <c r="B10651" t="str">
        <f>'Base Calificada'!U10652</f>
        <v>Social</v>
      </c>
    </row>
    <row r="10652" spans="1:2" x14ac:dyDescent="0.25">
      <c r="A10652" t="str">
        <f>'Base Calificada'!A10653&amp;'Base Calificada'!D10653</f>
        <v>201712E022</v>
      </c>
      <c r="B10652" t="str">
        <f>'Base Calificada'!U10653</f>
        <v>Social</v>
      </c>
    </row>
    <row r="10653" spans="1:2" x14ac:dyDescent="0.25">
      <c r="A10653" t="str">
        <f>'Base Calificada'!A10654&amp;'Base Calificada'!D10654</f>
        <v>201712E023</v>
      </c>
      <c r="B10653" t="str">
        <f>'Base Calificada'!U10654</f>
        <v>Social</v>
      </c>
    </row>
    <row r="10654" spans="1:2" x14ac:dyDescent="0.25">
      <c r="A10654" t="str">
        <f>'Base Calificada'!A10655&amp;'Base Calificada'!D10655</f>
        <v>201712E025</v>
      </c>
      <c r="B10654" t="str">
        <f>'Base Calificada'!U10655</f>
        <v>Social</v>
      </c>
    </row>
    <row r="10655" spans="1:2" x14ac:dyDescent="0.25">
      <c r="A10655" t="str">
        <f>'Base Calificada'!A10656&amp;'Base Calificada'!D10656</f>
        <v>201712E036</v>
      </c>
      <c r="B10655" t="str">
        <f>'Base Calificada'!U10656</f>
        <v>Social</v>
      </c>
    </row>
    <row r="10656" spans="1:2" x14ac:dyDescent="0.25">
      <c r="A10656" t="str">
        <f>'Base Calificada'!A10657&amp;'Base Calificada'!D10657</f>
        <v>201712E040</v>
      </c>
      <c r="B10656" t="str">
        <f>'Base Calificada'!U10657</f>
        <v>Social</v>
      </c>
    </row>
    <row r="10657" spans="1:2" x14ac:dyDescent="0.25">
      <c r="A10657" t="str">
        <f>'Base Calificada'!A10658&amp;'Base Calificada'!D10658</f>
        <v>201712E041</v>
      </c>
      <c r="B10657" t="str">
        <f>'Base Calificada'!U10658</f>
        <v>Social</v>
      </c>
    </row>
    <row r="10658" spans="1:2" x14ac:dyDescent="0.25">
      <c r="A10658" t="str">
        <f>'Base Calificada'!A10659&amp;'Base Calificada'!D10659</f>
        <v>201712G004</v>
      </c>
      <c r="B10658" t="str">
        <f>'Base Calificada'!U10659</f>
        <v>Social</v>
      </c>
    </row>
    <row r="10659" spans="1:2" x14ac:dyDescent="0.25">
      <c r="A10659" t="str">
        <f>'Base Calificada'!A10660&amp;'Base Calificada'!D10660</f>
        <v>201712G005</v>
      </c>
      <c r="B10659" t="str">
        <f>'Base Calificada'!U10660</f>
        <v>Social</v>
      </c>
    </row>
    <row r="10660" spans="1:2" x14ac:dyDescent="0.25">
      <c r="A10660" t="str">
        <f>'Base Calificada'!A10661&amp;'Base Calificada'!D10661</f>
        <v>201712K025</v>
      </c>
      <c r="B10660" t="str">
        <f>'Base Calificada'!U10661</f>
        <v>Social</v>
      </c>
    </row>
    <row r="10661" spans="1:2" x14ac:dyDescent="0.25">
      <c r="A10661" t="str">
        <f>'Base Calificada'!A10662&amp;'Base Calificada'!D10662</f>
        <v>201712K027</v>
      </c>
      <c r="B10661" t="str">
        <f>'Base Calificada'!U10662</f>
        <v>Social</v>
      </c>
    </row>
    <row r="10662" spans="1:2" x14ac:dyDescent="0.25">
      <c r="A10662" t="str">
        <f>'Base Calificada'!A10663&amp;'Base Calificada'!D10663</f>
        <v>201712M001</v>
      </c>
      <c r="B10662" t="str">
        <f>'Base Calificada'!U10663</f>
        <v>No social</v>
      </c>
    </row>
    <row r="10663" spans="1:2" x14ac:dyDescent="0.25">
      <c r="A10663" t="str">
        <f>'Base Calificada'!A10664&amp;'Base Calificada'!D10664</f>
        <v>201712O001</v>
      </c>
      <c r="B10663" t="str">
        <f>'Base Calificada'!U10664</f>
        <v>No social</v>
      </c>
    </row>
    <row r="10664" spans="1:2" x14ac:dyDescent="0.25">
      <c r="A10664" t="str">
        <f>'Base Calificada'!A10665&amp;'Base Calificada'!D10665</f>
        <v>201712P012</v>
      </c>
      <c r="B10664" t="str">
        <f>'Base Calificada'!U10665</f>
        <v>Social</v>
      </c>
    </row>
    <row r="10665" spans="1:2" x14ac:dyDescent="0.25">
      <c r="A10665" t="str">
        <f>'Base Calificada'!A10666&amp;'Base Calificada'!D10666</f>
        <v>201712P013</v>
      </c>
      <c r="B10665" t="str">
        <f>'Base Calificada'!U10666</f>
        <v>Social</v>
      </c>
    </row>
    <row r="10666" spans="1:2" x14ac:dyDescent="0.25">
      <c r="A10666" t="str">
        <f>'Base Calificada'!A10667&amp;'Base Calificada'!D10667</f>
        <v>201712P016</v>
      </c>
      <c r="B10666" t="str">
        <f>'Base Calificada'!U10667</f>
        <v>Social</v>
      </c>
    </row>
    <row r="10667" spans="1:2" x14ac:dyDescent="0.25">
      <c r="A10667" t="str">
        <f>'Base Calificada'!A10668&amp;'Base Calificada'!D10668</f>
        <v>201712P018</v>
      </c>
      <c r="B10667" t="str">
        <f>'Base Calificada'!U10668</f>
        <v>Social</v>
      </c>
    </row>
    <row r="10668" spans="1:2" x14ac:dyDescent="0.25">
      <c r="A10668" t="str">
        <f>'Base Calificada'!A10669&amp;'Base Calificada'!D10669</f>
        <v>201712P020</v>
      </c>
      <c r="B10668" t="str">
        <f>'Base Calificada'!U10669</f>
        <v>Social</v>
      </c>
    </row>
    <row r="10669" spans="1:2" x14ac:dyDescent="0.25">
      <c r="A10669" t="str">
        <f>'Base Calificada'!A10670&amp;'Base Calificada'!D10670</f>
        <v>201712S039</v>
      </c>
      <c r="B10669" t="str">
        <f>'Base Calificada'!U10670</f>
        <v>Social</v>
      </c>
    </row>
    <row r="10670" spans="1:2" x14ac:dyDescent="0.25">
      <c r="A10670" t="str">
        <f>'Base Calificada'!A10671&amp;'Base Calificada'!D10671</f>
        <v>201712S072</v>
      </c>
      <c r="B10670" t="str">
        <f>'Base Calificada'!U10671</f>
        <v>Social</v>
      </c>
    </row>
    <row r="10671" spans="1:2" x14ac:dyDescent="0.25">
      <c r="A10671" t="str">
        <f>'Base Calificada'!A10672&amp;'Base Calificada'!D10672</f>
        <v>201712S174</v>
      </c>
      <c r="B10671" t="str">
        <f>'Base Calificada'!U10672</f>
        <v>Social</v>
      </c>
    </row>
    <row r="10672" spans="1:2" x14ac:dyDescent="0.25">
      <c r="A10672" t="str">
        <f>'Base Calificada'!A10673&amp;'Base Calificada'!D10673</f>
        <v>201712S200</v>
      </c>
      <c r="B10672" t="str">
        <f>'Base Calificada'!U10673</f>
        <v>Social</v>
      </c>
    </row>
    <row r="10673" spans="1:2" x14ac:dyDescent="0.25">
      <c r="A10673" t="str">
        <f>'Base Calificada'!A10674&amp;'Base Calificada'!D10674</f>
        <v>201712S201</v>
      </c>
      <c r="B10673" t="str">
        <f>'Base Calificada'!U10674</f>
        <v>Social</v>
      </c>
    </row>
    <row r="10674" spans="1:2" x14ac:dyDescent="0.25">
      <c r="A10674" t="str">
        <f>'Base Calificada'!A10675&amp;'Base Calificada'!D10675</f>
        <v>201712S202</v>
      </c>
      <c r="B10674" t="str">
        <f>'Base Calificada'!U10675</f>
        <v>Social</v>
      </c>
    </row>
    <row r="10675" spans="1:2" x14ac:dyDescent="0.25">
      <c r="A10675" t="str">
        <f>'Base Calificada'!A10676&amp;'Base Calificada'!D10676</f>
        <v>201712S251</v>
      </c>
      <c r="B10675" t="str">
        <f>'Base Calificada'!U10676</f>
        <v>Social</v>
      </c>
    </row>
    <row r="10676" spans="1:2" x14ac:dyDescent="0.25">
      <c r="A10676" t="str">
        <f>'Base Calificada'!A10677&amp;'Base Calificada'!D10677</f>
        <v>201712S272</v>
      </c>
      <c r="B10676" t="str">
        <f>'Base Calificada'!U10677</f>
        <v>Social</v>
      </c>
    </row>
    <row r="10677" spans="1:2" x14ac:dyDescent="0.25">
      <c r="A10677" t="str">
        <f>'Base Calificada'!A10678&amp;'Base Calificada'!D10678</f>
        <v>201712U005</v>
      </c>
      <c r="B10677" t="str">
        <f>'Base Calificada'!U10678</f>
        <v>Social</v>
      </c>
    </row>
    <row r="10678" spans="1:2" x14ac:dyDescent="0.25">
      <c r="A10678" t="str">
        <f>'Base Calificada'!A10679&amp;'Base Calificada'!D10679</f>
        <v>201712U008</v>
      </c>
      <c r="B10678" t="str">
        <f>'Base Calificada'!U10679</f>
        <v>Social</v>
      </c>
    </row>
    <row r="10679" spans="1:2" x14ac:dyDescent="0.25">
      <c r="A10679" t="str">
        <f>'Base Calificada'!A10680&amp;'Base Calificada'!D10680</f>
        <v>201712U009</v>
      </c>
      <c r="B10679" t="str">
        <f>'Base Calificada'!U10680</f>
        <v>Social</v>
      </c>
    </row>
    <row r="10680" spans="1:2" x14ac:dyDescent="0.25">
      <c r="A10680" t="str">
        <f>'Base Calificada'!A10681&amp;'Base Calificada'!D10681</f>
        <v>201712U012</v>
      </c>
      <c r="B10680" t="str">
        <f>'Base Calificada'!U10681</f>
        <v>Social</v>
      </c>
    </row>
    <row r="10681" spans="1:2" x14ac:dyDescent="0.25">
      <c r="A10681" t="str">
        <f>'Base Calificada'!A10682&amp;'Base Calificada'!D10682</f>
        <v>201713A001</v>
      </c>
      <c r="B10681" t="str">
        <f>'Base Calificada'!U10682</f>
        <v>Social</v>
      </c>
    </row>
    <row r="10682" spans="1:2" x14ac:dyDescent="0.25">
      <c r="A10682" t="str">
        <f>'Base Calificada'!A10683&amp;'Base Calificada'!D10683</f>
        <v>201713A004</v>
      </c>
      <c r="B10682" t="str">
        <f>'Base Calificada'!U10683</f>
        <v>Social</v>
      </c>
    </row>
    <row r="10683" spans="1:2" x14ac:dyDescent="0.25">
      <c r="A10683" t="str">
        <f>'Base Calificada'!A10684&amp;'Base Calificada'!D10684</f>
        <v>201713A006</v>
      </c>
      <c r="B10683" t="str">
        <f>'Base Calificada'!U10684</f>
        <v>Social</v>
      </c>
    </row>
    <row r="10684" spans="1:2" x14ac:dyDescent="0.25">
      <c r="A10684" t="str">
        <f>'Base Calificada'!A10685&amp;'Base Calificada'!D10685</f>
        <v>201713A007</v>
      </c>
      <c r="B10684" t="str">
        <f>'Base Calificada'!U10685</f>
        <v>Social</v>
      </c>
    </row>
    <row r="10685" spans="1:2" x14ac:dyDescent="0.25">
      <c r="A10685" t="str">
        <f>'Base Calificada'!A10686&amp;'Base Calificada'!D10686</f>
        <v>201713K012</v>
      </c>
      <c r="B10685" t="str">
        <f>'Base Calificada'!U10686</f>
        <v>Social</v>
      </c>
    </row>
    <row r="10686" spans="1:2" x14ac:dyDescent="0.25">
      <c r="A10686" t="str">
        <f>'Base Calificada'!A10687&amp;'Base Calificada'!D10687</f>
        <v>201713K019</v>
      </c>
      <c r="B10686" t="str">
        <f>'Base Calificada'!U10687</f>
        <v>No social</v>
      </c>
    </row>
    <row r="10687" spans="1:2" x14ac:dyDescent="0.25">
      <c r="A10687" t="str">
        <f>'Base Calificada'!A10688&amp;'Base Calificada'!D10688</f>
        <v>201713K027</v>
      </c>
      <c r="B10687" t="str">
        <f>'Base Calificada'!U10688</f>
        <v>No social</v>
      </c>
    </row>
    <row r="10688" spans="1:2" x14ac:dyDescent="0.25">
      <c r="A10688" t="str">
        <f>'Base Calificada'!A10689&amp;'Base Calificada'!D10689</f>
        <v>201713M001</v>
      </c>
      <c r="B10688" t="str">
        <f>'Base Calificada'!U10689</f>
        <v>No social</v>
      </c>
    </row>
    <row r="10689" spans="1:2" x14ac:dyDescent="0.25">
      <c r="A10689" t="str">
        <f>'Base Calificada'!A10690&amp;'Base Calificada'!D10690</f>
        <v>201714E001</v>
      </c>
      <c r="B10689" t="str">
        <f>'Base Calificada'!U10690</f>
        <v>Social</v>
      </c>
    </row>
    <row r="10690" spans="1:2" x14ac:dyDescent="0.25">
      <c r="A10690" t="str">
        <f>'Base Calificada'!A10691&amp;'Base Calificada'!D10691</f>
        <v>201714E002</v>
      </c>
      <c r="B10690" t="str">
        <f>'Base Calificada'!U10691</f>
        <v>Social</v>
      </c>
    </row>
    <row r="10691" spans="1:2" x14ac:dyDescent="0.25">
      <c r="A10691" t="str">
        <f>'Base Calificada'!A10692&amp;'Base Calificada'!D10692</f>
        <v>201714E003</v>
      </c>
      <c r="B10691" t="str">
        <f>'Base Calificada'!U10692</f>
        <v>Social</v>
      </c>
    </row>
    <row r="10692" spans="1:2" x14ac:dyDescent="0.25">
      <c r="A10692" t="str">
        <f>'Base Calificada'!A10693&amp;'Base Calificada'!D10693</f>
        <v>201714E004</v>
      </c>
      <c r="B10692" t="str">
        <f>'Base Calificada'!U10693</f>
        <v>Social</v>
      </c>
    </row>
    <row r="10693" spans="1:2" x14ac:dyDescent="0.25">
      <c r="A10693" t="str">
        <f>'Base Calificada'!A10694&amp;'Base Calificada'!D10694</f>
        <v>201714E008</v>
      </c>
      <c r="B10693" t="str">
        <f>'Base Calificada'!U10694</f>
        <v>Social</v>
      </c>
    </row>
    <row r="10694" spans="1:2" x14ac:dyDescent="0.25">
      <c r="A10694" t="str">
        <f>'Base Calificada'!A10695&amp;'Base Calificada'!D10695</f>
        <v>201714E011</v>
      </c>
      <c r="B10694" t="str">
        <f>'Base Calificada'!U10695</f>
        <v>Social</v>
      </c>
    </row>
    <row r="10695" spans="1:2" x14ac:dyDescent="0.25">
      <c r="A10695" t="str">
        <f>'Base Calificada'!A10696&amp;'Base Calificada'!D10696</f>
        <v>201714M001</v>
      </c>
      <c r="B10695" t="str">
        <f>'Base Calificada'!U10696</f>
        <v>No social</v>
      </c>
    </row>
    <row r="10696" spans="1:2" x14ac:dyDescent="0.25">
      <c r="A10696" t="str">
        <f>'Base Calificada'!A10697&amp;'Base Calificada'!D10697</f>
        <v>201714O001</v>
      </c>
      <c r="B10696" t="str">
        <f>'Base Calificada'!U10697</f>
        <v>No social</v>
      </c>
    </row>
    <row r="10697" spans="1:2" x14ac:dyDescent="0.25">
      <c r="A10697" t="str">
        <f>'Base Calificada'!A10698&amp;'Base Calificada'!D10698</f>
        <v>201714P001</v>
      </c>
      <c r="B10697" t="str">
        <f>'Base Calificada'!U10698</f>
        <v>Social</v>
      </c>
    </row>
    <row r="10698" spans="1:2" x14ac:dyDescent="0.25">
      <c r="A10698" t="str">
        <f>'Base Calificada'!A10699&amp;'Base Calificada'!D10699</f>
        <v>201714P002</v>
      </c>
      <c r="B10698" t="str">
        <f>'Base Calificada'!U10699</f>
        <v>Social</v>
      </c>
    </row>
    <row r="10699" spans="1:2" x14ac:dyDescent="0.25">
      <c r="A10699" t="str">
        <f>'Base Calificada'!A10700&amp;'Base Calificada'!D10700</f>
        <v>201714S043</v>
      </c>
      <c r="B10699" t="str">
        <f>'Base Calificada'!U10700</f>
        <v>Social</v>
      </c>
    </row>
    <row r="10700" spans="1:2" x14ac:dyDescent="0.25">
      <c r="A10700" t="str">
        <f>'Base Calificada'!A10701&amp;'Base Calificada'!D10701</f>
        <v>201715E001</v>
      </c>
      <c r="B10700" t="str">
        <f>'Base Calificada'!U10701</f>
        <v>Social</v>
      </c>
    </row>
    <row r="10701" spans="1:2" x14ac:dyDescent="0.25">
      <c r="A10701" t="str">
        <f>'Base Calificada'!A10702&amp;'Base Calificada'!D10702</f>
        <v>201715E002</v>
      </c>
      <c r="B10701" t="str">
        <f>'Base Calificada'!U10702</f>
        <v>Social</v>
      </c>
    </row>
    <row r="10702" spans="1:2" x14ac:dyDescent="0.25">
      <c r="A10702" t="str">
        <f>'Base Calificada'!A10703&amp;'Base Calificada'!D10703</f>
        <v>201715E003</v>
      </c>
      <c r="B10702" t="str">
        <f>'Base Calificada'!U10703</f>
        <v>Social</v>
      </c>
    </row>
    <row r="10703" spans="1:2" x14ac:dyDescent="0.25">
      <c r="A10703" t="str">
        <f>'Base Calificada'!A10704&amp;'Base Calificada'!D10704</f>
        <v>201715G001</v>
      </c>
      <c r="B10703" t="str">
        <f>'Base Calificada'!U10704</f>
        <v>Social</v>
      </c>
    </row>
    <row r="10704" spans="1:2" x14ac:dyDescent="0.25">
      <c r="A10704" t="str">
        <f>'Base Calificada'!A10705&amp;'Base Calificada'!D10705</f>
        <v>201715L001</v>
      </c>
      <c r="B10704" t="str">
        <f>'Base Calificada'!U10705</f>
        <v>Social</v>
      </c>
    </row>
    <row r="10705" spans="1:2" x14ac:dyDescent="0.25">
      <c r="A10705" t="str">
        <f>'Base Calificada'!A10706&amp;'Base Calificada'!D10706</f>
        <v>201715M001</v>
      </c>
      <c r="B10705" t="str">
        <f>'Base Calificada'!U10706</f>
        <v>No social</v>
      </c>
    </row>
    <row r="10706" spans="1:2" x14ac:dyDescent="0.25">
      <c r="A10706" t="str">
        <f>'Base Calificada'!A10707&amp;'Base Calificada'!D10707</f>
        <v>201715O001</v>
      </c>
      <c r="B10706" t="str">
        <f>'Base Calificada'!U10707</f>
        <v>No social</v>
      </c>
    </row>
    <row r="10707" spans="1:2" x14ac:dyDescent="0.25">
      <c r="A10707" t="str">
        <f>'Base Calificada'!A10708&amp;'Base Calificada'!D10708</f>
        <v>201715P003</v>
      </c>
      <c r="B10707" t="str">
        <f>'Base Calificada'!U10708</f>
        <v>Social</v>
      </c>
    </row>
    <row r="10708" spans="1:2" x14ac:dyDescent="0.25">
      <c r="A10708" t="str">
        <f>'Base Calificada'!A10709&amp;'Base Calificada'!D10709</f>
        <v>201715P004</v>
      </c>
      <c r="B10708" t="str">
        <f>'Base Calificada'!U10709</f>
        <v>Social</v>
      </c>
    </row>
    <row r="10709" spans="1:2" x14ac:dyDescent="0.25">
      <c r="A10709" t="str">
        <f>'Base Calificada'!A10710&amp;'Base Calificada'!D10710</f>
        <v>201715P005</v>
      </c>
      <c r="B10709" t="str">
        <f>'Base Calificada'!U10710</f>
        <v>Social</v>
      </c>
    </row>
    <row r="10710" spans="1:2" x14ac:dyDescent="0.25">
      <c r="A10710" t="str">
        <f>'Base Calificada'!A10711&amp;'Base Calificada'!D10711</f>
        <v>201715S177</v>
      </c>
      <c r="B10710" t="str">
        <f>'Base Calificada'!U10711</f>
        <v>Social</v>
      </c>
    </row>
    <row r="10711" spans="1:2" x14ac:dyDescent="0.25">
      <c r="A10711" t="str">
        <f>'Base Calificada'!A10712&amp;'Base Calificada'!D10712</f>
        <v>201715S213</v>
      </c>
      <c r="B10711" t="str">
        <f>'Base Calificada'!U10712</f>
        <v>Social</v>
      </c>
    </row>
    <row r="10712" spans="1:2" x14ac:dyDescent="0.25">
      <c r="A10712" t="str">
        <f>'Base Calificada'!A10713&amp;'Base Calificada'!D10713</f>
        <v>201715S254</v>
      </c>
      <c r="B10712" t="str">
        <f>'Base Calificada'!U10713</f>
        <v>Social</v>
      </c>
    </row>
    <row r="10713" spans="1:2" x14ac:dyDescent="0.25">
      <c r="A10713" t="str">
        <f>'Base Calificada'!A10714&amp;'Base Calificada'!D10714</f>
        <v>201715S255</v>
      </c>
      <c r="B10713" t="str">
        <f>'Base Calificada'!U10714</f>
        <v>Social</v>
      </c>
    </row>
    <row r="10714" spans="1:2" x14ac:dyDescent="0.25">
      <c r="A10714" t="str">
        <f>'Base Calificada'!A10715&amp;'Base Calificada'!D10715</f>
        <v>201715S273</v>
      </c>
      <c r="B10714" t="str">
        <f>'Base Calificada'!U10715</f>
        <v>Social</v>
      </c>
    </row>
    <row r="10715" spans="1:2" x14ac:dyDescent="0.25">
      <c r="A10715" t="str">
        <f>'Base Calificada'!A10716&amp;'Base Calificada'!D10716</f>
        <v>201715S274</v>
      </c>
      <c r="B10715" t="str">
        <f>'Base Calificada'!U10716</f>
        <v>Social</v>
      </c>
    </row>
    <row r="10716" spans="1:2" x14ac:dyDescent="0.25">
      <c r="A10716" t="str">
        <f>'Base Calificada'!A10717&amp;'Base Calificada'!D10717</f>
        <v>201715U001</v>
      </c>
      <c r="B10716" t="str">
        <f>'Base Calificada'!U10717</f>
        <v>Social</v>
      </c>
    </row>
    <row r="10717" spans="1:2" x14ac:dyDescent="0.25">
      <c r="A10717" t="str">
        <f>'Base Calificada'!A10718&amp;'Base Calificada'!D10718</f>
        <v>201715U003</v>
      </c>
      <c r="B10717" t="str">
        <f>'Base Calificada'!U10718</f>
        <v>Social</v>
      </c>
    </row>
    <row r="10718" spans="1:2" x14ac:dyDescent="0.25">
      <c r="A10718" t="str">
        <f>'Base Calificada'!A10719&amp;'Base Calificada'!D10719</f>
        <v>201715W001</v>
      </c>
      <c r="B10718" t="str">
        <f>'Base Calificada'!U10719</f>
        <v>No social</v>
      </c>
    </row>
    <row r="10719" spans="1:2" x14ac:dyDescent="0.25">
      <c r="A10719" t="str">
        <f>'Base Calificada'!A10720&amp;'Base Calificada'!D10720</f>
        <v>201716E001</v>
      </c>
      <c r="B10719" t="str">
        <f>'Base Calificada'!U10720</f>
        <v>Social</v>
      </c>
    </row>
    <row r="10720" spans="1:2" x14ac:dyDescent="0.25">
      <c r="A10720" t="str">
        <f>'Base Calificada'!A10721&amp;'Base Calificada'!D10721</f>
        <v>201716E005</v>
      </c>
      <c r="B10720" t="str">
        <f>'Base Calificada'!U10721</f>
        <v>Social</v>
      </c>
    </row>
    <row r="10721" spans="1:2" x14ac:dyDescent="0.25">
      <c r="A10721" t="str">
        <f>'Base Calificada'!A10722&amp;'Base Calificada'!D10722</f>
        <v>201716E006</v>
      </c>
      <c r="B10721" t="str">
        <f>'Base Calificada'!U10722</f>
        <v>Social</v>
      </c>
    </row>
    <row r="10722" spans="1:2" x14ac:dyDescent="0.25">
      <c r="A10722" t="str">
        <f>'Base Calificada'!A10723&amp;'Base Calificada'!D10723</f>
        <v>201716E009</v>
      </c>
      <c r="B10722" t="str">
        <f>'Base Calificada'!U10723</f>
        <v>Social</v>
      </c>
    </row>
    <row r="10723" spans="1:2" x14ac:dyDescent="0.25">
      <c r="A10723" t="str">
        <f>'Base Calificada'!A10724&amp;'Base Calificada'!D10724</f>
        <v>201716E014</v>
      </c>
      <c r="B10723" t="str">
        <f>'Base Calificada'!U10724</f>
        <v>Social</v>
      </c>
    </row>
    <row r="10724" spans="1:2" x14ac:dyDescent="0.25">
      <c r="A10724" t="str">
        <f>'Base Calificada'!A10725&amp;'Base Calificada'!D10725</f>
        <v>201716E015</v>
      </c>
      <c r="B10724" t="str">
        <f>'Base Calificada'!U10725</f>
        <v>Social</v>
      </c>
    </row>
    <row r="10725" spans="1:2" x14ac:dyDescent="0.25">
      <c r="A10725" t="str">
        <f>'Base Calificada'!A10726&amp;'Base Calificada'!D10726</f>
        <v>201716G003</v>
      </c>
      <c r="B10725" t="str">
        <f>'Base Calificada'!U10726</f>
        <v>Social</v>
      </c>
    </row>
    <row r="10726" spans="1:2" x14ac:dyDescent="0.25">
      <c r="A10726" t="str">
        <f>'Base Calificada'!A10727&amp;'Base Calificada'!D10727</f>
        <v>201716G005</v>
      </c>
      <c r="B10726" t="str">
        <f>'Base Calificada'!U10727</f>
        <v>Social</v>
      </c>
    </row>
    <row r="10727" spans="1:2" x14ac:dyDescent="0.25">
      <c r="A10727" t="str">
        <f>'Base Calificada'!A10728&amp;'Base Calificada'!D10728</f>
        <v>201716G010</v>
      </c>
      <c r="B10727" t="str">
        <f>'Base Calificada'!U10728</f>
        <v>Social</v>
      </c>
    </row>
    <row r="10728" spans="1:2" x14ac:dyDescent="0.25">
      <c r="A10728" t="str">
        <f>'Base Calificada'!A10729&amp;'Base Calificada'!D10729</f>
        <v>201716G013</v>
      </c>
      <c r="B10728" t="str">
        <f>'Base Calificada'!U10729</f>
        <v>Social</v>
      </c>
    </row>
    <row r="10729" spans="1:2" x14ac:dyDescent="0.25">
      <c r="A10729" t="str">
        <f>'Base Calificada'!A10730&amp;'Base Calificada'!D10730</f>
        <v>201716G026</v>
      </c>
      <c r="B10729" t="str">
        <f>'Base Calificada'!U10730</f>
        <v>Social</v>
      </c>
    </row>
    <row r="10730" spans="1:2" x14ac:dyDescent="0.25">
      <c r="A10730" t="str">
        <f>'Base Calificada'!A10731&amp;'Base Calificada'!D10731</f>
        <v>201716G030</v>
      </c>
      <c r="B10730" t="str">
        <f>'Base Calificada'!U10731</f>
        <v>Social</v>
      </c>
    </row>
    <row r="10731" spans="1:2" x14ac:dyDescent="0.25">
      <c r="A10731" t="str">
        <f>'Base Calificada'!A10732&amp;'Base Calificada'!D10732</f>
        <v>201716G031</v>
      </c>
      <c r="B10731" t="str">
        <f>'Base Calificada'!U10732</f>
        <v>Social</v>
      </c>
    </row>
    <row r="10732" spans="1:2" x14ac:dyDescent="0.25">
      <c r="A10732" t="str">
        <f>'Base Calificada'!A10733&amp;'Base Calificada'!D10733</f>
        <v>201716K007</v>
      </c>
      <c r="B10732" t="str">
        <f>'Base Calificada'!U10733</f>
        <v>Social</v>
      </c>
    </row>
    <row r="10733" spans="1:2" x14ac:dyDescent="0.25">
      <c r="A10733" t="str">
        <f>'Base Calificada'!A10734&amp;'Base Calificada'!D10734</f>
        <v>201716K025</v>
      </c>
      <c r="B10733" t="str">
        <f>'Base Calificada'!U10734</f>
        <v>Social</v>
      </c>
    </row>
    <row r="10734" spans="1:2" x14ac:dyDescent="0.25">
      <c r="A10734" t="str">
        <f>'Base Calificada'!A10735&amp;'Base Calificada'!D10735</f>
        <v>201716K111</v>
      </c>
      <c r="B10734" t="str">
        <f>'Base Calificada'!U10735</f>
        <v>Social</v>
      </c>
    </row>
    <row r="10735" spans="1:2" x14ac:dyDescent="0.25">
      <c r="A10735" t="str">
        <f>'Base Calificada'!A10736&amp;'Base Calificada'!D10736</f>
        <v>201716K129</v>
      </c>
      <c r="B10735" t="str">
        <f>'Base Calificada'!U10736</f>
        <v>Social</v>
      </c>
    </row>
    <row r="10736" spans="1:2" x14ac:dyDescent="0.25">
      <c r="A10736" t="str">
        <f>'Base Calificada'!A10737&amp;'Base Calificada'!D10737</f>
        <v>201716K133</v>
      </c>
      <c r="B10736" t="str">
        <f>'Base Calificada'!U10737</f>
        <v>Social</v>
      </c>
    </row>
    <row r="10737" spans="1:2" x14ac:dyDescent="0.25">
      <c r="A10737" t="str">
        <f>'Base Calificada'!A10738&amp;'Base Calificada'!D10738</f>
        <v>201716K138</v>
      </c>
      <c r="B10737" t="str">
        <f>'Base Calificada'!U10738</f>
        <v>Social</v>
      </c>
    </row>
    <row r="10738" spans="1:2" x14ac:dyDescent="0.25">
      <c r="A10738" t="str">
        <f>'Base Calificada'!A10739&amp;'Base Calificada'!D10739</f>
        <v>201716K140</v>
      </c>
      <c r="B10738" t="str">
        <f>'Base Calificada'!U10739</f>
        <v>Social</v>
      </c>
    </row>
    <row r="10739" spans="1:2" x14ac:dyDescent="0.25">
      <c r="A10739" t="str">
        <f>'Base Calificada'!A10740&amp;'Base Calificada'!D10740</f>
        <v>201716K141</v>
      </c>
      <c r="B10739" t="str">
        <f>'Base Calificada'!U10740</f>
        <v>Social</v>
      </c>
    </row>
    <row r="10740" spans="1:2" x14ac:dyDescent="0.25">
      <c r="A10740" t="str">
        <f>'Base Calificada'!A10741&amp;'Base Calificada'!D10741</f>
        <v>201716M001</v>
      </c>
      <c r="B10740" t="str">
        <f>'Base Calificada'!U10741</f>
        <v>No social</v>
      </c>
    </row>
    <row r="10741" spans="1:2" x14ac:dyDescent="0.25">
      <c r="A10741" t="str">
        <f>'Base Calificada'!A10742&amp;'Base Calificada'!D10742</f>
        <v>201716N001</v>
      </c>
      <c r="B10741" t="str">
        <f>'Base Calificada'!U10742</f>
        <v>Social</v>
      </c>
    </row>
    <row r="10742" spans="1:2" x14ac:dyDescent="0.25">
      <c r="A10742" t="str">
        <f>'Base Calificada'!A10743&amp;'Base Calificada'!D10743</f>
        <v>201716O001</v>
      </c>
      <c r="B10742" t="str">
        <f>'Base Calificada'!U10743</f>
        <v>No social</v>
      </c>
    </row>
    <row r="10743" spans="1:2" x14ac:dyDescent="0.25">
      <c r="A10743" t="str">
        <f>'Base Calificada'!A10744&amp;'Base Calificada'!D10744</f>
        <v>201716P001</v>
      </c>
      <c r="B10743" t="str">
        <f>'Base Calificada'!U10744</f>
        <v>Social</v>
      </c>
    </row>
    <row r="10744" spans="1:2" x14ac:dyDescent="0.25">
      <c r="A10744" t="str">
        <f>'Base Calificada'!A10745&amp;'Base Calificada'!D10745</f>
        <v>201716P002</v>
      </c>
      <c r="B10744" t="str">
        <f>'Base Calificada'!U10745</f>
        <v>Social</v>
      </c>
    </row>
    <row r="10745" spans="1:2" x14ac:dyDescent="0.25">
      <c r="A10745" t="str">
        <f>'Base Calificada'!A10746&amp;'Base Calificada'!D10746</f>
        <v>201716R015</v>
      </c>
      <c r="B10745" t="str">
        <f>'Base Calificada'!U10746</f>
        <v>Social</v>
      </c>
    </row>
    <row r="10746" spans="1:2" x14ac:dyDescent="0.25">
      <c r="A10746" t="str">
        <f>'Base Calificada'!A10747&amp;'Base Calificada'!D10747</f>
        <v>201716S046</v>
      </c>
      <c r="B10746" t="str">
        <f>'Base Calificada'!U10747</f>
        <v>Social</v>
      </c>
    </row>
    <row r="10747" spans="1:2" x14ac:dyDescent="0.25">
      <c r="A10747" t="str">
        <f>'Base Calificada'!A10748&amp;'Base Calificada'!D10748</f>
        <v>201716S071</v>
      </c>
      <c r="B10747" t="str">
        <f>'Base Calificada'!U10748</f>
        <v>Social</v>
      </c>
    </row>
    <row r="10748" spans="1:2" x14ac:dyDescent="0.25">
      <c r="A10748" t="str">
        <f>'Base Calificada'!A10749&amp;'Base Calificada'!D10749</f>
        <v>201716S074</v>
      </c>
      <c r="B10748" t="str">
        <f>'Base Calificada'!U10749</f>
        <v>Social</v>
      </c>
    </row>
    <row r="10749" spans="1:2" x14ac:dyDescent="0.25">
      <c r="A10749" t="str">
        <f>'Base Calificada'!A10750&amp;'Base Calificada'!D10750</f>
        <v>201716S217</v>
      </c>
      <c r="B10749" t="str">
        <f>'Base Calificada'!U10750</f>
        <v>Social</v>
      </c>
    </row>
    <row r="10750" spans="1:2" x14ac:dyDescent="0.25">
      <c r="A10750" t="str">
        <f>'Base Calificada'!A10751&amp;'Base Calificada'!D10751</f>
        <v>201716S219</v>
      </c>
      <c r="B10750" t="str">
        <f>'Base Calificada'!U10751</f>
        <v>Social</v>
      </c>
    </row>
    <row r="10751" spans="1:2" x14ac:dyDescent="0.25">
      <c r="A10751" t="str">
        <f>'Base Calificada'!A10752&amp;'Base Calificada'!D10752</f>
        <v>201716U001</v>
      </c>
      <c r="B10751" t="str">
        <f>'Base Calificada'!U10752</f>
        <v>Social</v>
      </c>
    </row>
    <row r="10752" spans="1:2" x14ac:dyDescent="0.25">
      <c r="A10752" t="str">
        <f>'Base Calificada'!A10753&amp;'Base Calificada'!D10753</f>
        <v>201716U007</v>
      </c>
      <c r="B10752" t="str">
        <f>'Base Calificada'!U10753</f>
        <v>Social</v>
      </c>
    </row>
    <row r="10753" spans="1:2" x14ac:dyDescent="0.25">
      <c r="A10753" t="str">
        <f>'Base Calificada'!A10754&amp;'Base Calificada'!D10754</f>
        <v>201716U008</v>
      </c>
      <c r="B10753" t="str">
        <f>'Base Calificada'!U10754</f>
        <v>Social</v>
      </c>
    </row>
    <row r="10754" spans="1:2" x14ac:dyDescent="0.25">
      <c r="A10754" t="str">
        <f>'Base Calificada'!A10755&amp;'Base Calificada'!D10755</f>
        <v>201716U012</v>
      </c>
      <c r="B10754" t="str">
        <f>'Base Calificada'!U10755</f>
        <v>Social</v>
      </c>
    </row>
    <row r="10755" spans="1:2" x14ac:dyDescent="0.25">
      <c r="A10755" t="str">
        <f>'Base Calificada'!A10756&amp;'Base Calificada'!D10756</f>
        <v>201716U015</v>
      </c>
      <c r="B10755" t="str">
        <f>'Base Calificada'!U10756</f>
        <v>Social</v>
      </c>
    </row>
    <row r="10756" spans="1:2" x14ac:dyDescent="0.25">
      <c r="A10756" t="str">
        <f>'Base Calificada'!A10757&amp;'Base Calificada'!D10757</f>
        <v>201716U020</v>
      </c>
      <c r="B10756" t="str">
        <f>'Base Calificada'!U10757</f>
        <v>Social</v>
      </c>
    </row>
    <row r="10757" spans="1:2" x14ac:dyDescent="0.25">
      <c r="A10757" t="str">
        <f>'Base Calificada'!A10758&amp;'Base Calificada'!D10758</f>
        <v>201716U025</v>
      </c>
      <c r="B10757" t="str">
        <f>'Base Calificada'!U10758</f>
        <v>Social</v>
      </c>
    </row>
    <row r="10758" spans="1:2" x14ac:dyDescent="0.25">
      <c r="A10758" t="str">
        <f>'Base Calificada'!A10759&amp;'Base Calificada'!D10759</f>
        <v>201716U032</v>
      </c>
      <c r="B10758" t="str">
        <f>'Base Calificada'!U10759</f>
        <v>Social</v>
      </c>
    </row>
    <row r="10759" spans="1:2" x14ac:dyDescent="0.25">
      <c r="A10759" t="str">
        <f>'Base Calificada'!A10760&amp;'Base Calificada'!D10760</f>
        <v>201716U035</v>
      </c>
      <c r="B10759" t="str">
        <f>'Base Calificada'!U10760</f>
        <v>Social</v>
      </c>
    </row>
    <row r="10760" spans="1:2" x14ac:dyDescent="0.25">
      <c r="A10760" t="str">
        <f>'Base Calificada'!A10761&amp;'Base Calificada'!D10761</f>
        <v>201717E002</v>
      </c>
      <c r="B10760" t="str">
        <f>'Base Calificada'!U10761</f>
        <v>No social</v>
      </c>
    </row>
    <row r="10761" spans="1:2" x14ac:dyDescent="0.25">
      <c r="A10761" t="str">
        <f>'Base Calificada'!A10762&amp;'Base Calificada'!D10762</f>
        <v>201717E003</v>
      </c>
      <c r="B10761" t="str">
        <f>'Base Calificada'!U10762</f>
        <v>No social</v>
      </c>
    </row>
    <row r="10762" spans="1:2" x14ac:dyDescent="0.25">
      <c r="A10762" t="str">
        <f>'Base Calificada'!A10763&amp;'Base Calificada'!D10763</f>
        <v>201717E004</v>
      </c>
      <c r="B10762" t="str">
        <f>'Base Calificada'!U10763</f>
        <v>No social</v>
      </c>
    </row>
    <row r="10763" spans="1:2" x14ac:dyDescent="0.25">
      <c r="A10763" t="str">
        <f>'Base Calificada'!A10764&amp;'Base Calificada'!D10764</f>
        <v>201717E006</v>
      </c>
      <c r="B10763" t="str">
        <f>'Base Calificada'!U10764</f>
        <v>Social</v>
      </c>
    </row>
    <row r="10764" spans="1:2" x14ac:dyDescent="0.25">
      <c r="A10764" t="str">
        <f>'Base Calificada'!A10765&amp;'Base Calificada'!D10765</f>
        <v>201717E008</v>
      </c>
      <c r="B10764" t="str">
        <f>'Base Calificada'!U10765</f>
        <v>No social</v>
      </c>
    </row>
    <row r="10765" spans="1:2" x14ac:dyDescent="0.25">
      <c r="A10765" t="str">
        <f>'Base Calificada'!A10766&amp;'Base Calificada'!D10766</f>
        <v>201717E009</v>
      </c>
      <c r="B10765" t="str">
        <f>'Base Calificada'!U10766</f>
        <v>Social</v>
      </c>
    </row>
    <row r="10766" spans="1:2" x14ac:dyDescent="0.25">
      <c r="A10766" t="str">
        <f>'Base Calificada'!A10767&amp;'Base Calificada'!D10767</f>
        <v>201717E010</v>
      </c>
      <c r="B10766" t="str">
        <f>'Base Calificada'!U10767</f>
        <v>No social</v>
      </c>
    </row>
    <row r="10767" spans="1:2" x14ac:dyDescent="0.25">
      <c r="A10767" t="str">
        <f>'Base Calificada'!A10768&amp;'Base Calificada'!D10768</f>
        <v>201717E011</v>
      </c>
      <c r="B10767" t="str">
        <f>'Base Calificada'!U10768</f>
        <v>No social</v>
      </c>
    </row>
    <row r="10768" spans="1:2" x14ac:dyDescent="0.25">
      <c r="A10768" t="str">
        <f>'Base Calificada'!A10769&amp;'Base Calificada'!D10769</f>
        <v>201717E012</v>
      </c>
      <c r="B10768" t="str">
        <f>'Base Calificada'!U10769</f>
        <v>No social</v>
      </c>
    </row>
    <row r="10769" spans="1:2" x14ac:dyDescent="0.25">
      <c r="A10769" t="str">
        <f>'Base Calificada'!A10770&amp;'Base Calificada'!D10770</f>
        <v>201717E013</v>
      </c>
      <c r="B10769" t="str">
        <f>'Base Calificada'!U10770</f>
        <v>No social</v>
      </c>
    </row>
    <row r="10770" spans="1:2" x14ac:dyDescent="0.25">
      <c r="A10770" t="str">
        <f>'Base Calificada'!A10771&amp;'Base Calificada'!D10771</f>
        <v>201717K022</v>
      </c>
      <c r="B10770" t="str">
        <f>'Base Calificada'!U10771</f>
        <v>No social</v>
      </c>
    </row>
    <row r="10771" spans="1:2" x14ac:dyDescent="0.25">
      <c r="A10771" t="str">
        <f>'Base Calificada'!A10772&amp;'Base Calificada'!D10772</f>
        <v>201717K027</v>
      </c>
      <c r="B10771" t="str">
        <f>'Base Calificada'!U10772</f>
        <v>No social</v>
      </c>
    </row>
    <row r="10772" spans="1:2" x14ac:dyDescent="0.25">
      <c r="A10772" t="str">
        <f>'Base Calificada'!A10773&amp;'Base Calificada'!D10773</f>
        <v>201717M001</v>
      </c>
      <c r="B10772" t="str">
        <f>'Base Calificada'!U10773</f>
        <v>No social</v>
      </c>
    </row>
    <row r="10773" spans="1:2" x14ac:dyDescent="0.25">
      <c r="A10773" t="str">
        <f>'Base Calificada'!A10774&amp;'Base Calificada'!D10774</f>
        <v>201717O001</v>
      </c>
      <c r="B10773" t="str">
        <f>'Base Calificada'!U10774</f>
        <v>No social</v>
      </c>
    </row>
    <row r="10774" spans="1:2" x14ac:dyDescent="0.25">
      <c r="A10774" t="str">
        <f>'Base Calificada'!A10775&amp;'Base Calificada'!D10775</f>
        <v>201718E004</v>
      </c>
      <c r="B10774" t="str">
        <f>'Base Calificada'!U10775</f>
        <v>No social</v>
      </c>
    </row>
    <row r="10775" spans="1:2" x14ac:dyDescent="0.25">
      <c r="A10775" t="str">
        <f>'Base Calificada'!A10776&amp;'Base Calificada'!D10776</f>
        <v>201718E010</v>
      </c>
      <c r="B10775" t="str">
        <f>'Base Calificada'!U10776</f>
        <v>No social</v>
      </c>
    </row>
    <row r="10776" spans="1:2" x14ac:dyDescent="0.25">
      <c r="A10776" t="str">
        <f>'Base Calificada'!A10777&amp;'Base Calificada'!D10777</f>
        <v>201718E016</v>
      </c>
      <c r="B10776" t="str">
        <f>'Base Calificada'!U10777</f>
        <v>Social</v>
      </c>
    </row>
    <row r="10777" spans="1:2" x14ac:dyDescent="0.25">
      <c r="A10777" t="str">
        <f>'Base Calificada'!A10778&amp;'Base Calificada'!D10778</f>
        <v>201718G003</v>
      </c>
      <c r="B10777" t="str">
        <f>'Base Calificada'!U10778</f>
        <v>Social</v>
      </c>
    </row>
    <row r="10778" spans="1:2" x14ac:dyDescent="0.25">
      <c r="A10778" t="str">
        <f>'Base Calificada'!A10779&amp;'Base Calificada'!D10779</f>
        <v>201718M001</v>
      </c>
      <c r="B10778" t="str">
        <f>'Base Calificada'!U10779</f>
        <v>No social</v>
      </c>
    </row>
    <row r="10779" spans="1:2" x14ac:dyDescent="0.25">
      <c r="A10779" t="str">
        <f>'Base Calificada'!A10780&amp;'Base Calificada'!D10780</f>
        <v>201718O001</v>
      </c>
      <c r="B10779" t="str">
        <f>'Base Calificada'!U10780</f>
        <v>No social</v>
      </c>
    </row>
    <row r="10780" spans="1:2" x14ac:dyDescent="0.25">
      <c r="A10780" t="str">
        <f>'Base Calificada'!A10781&amp;'Base Calificada'!D10781</f>
        <v>201718P001</v>
      </c>
      <c r="B10780" t="str">
        <f>'Base Calificada'!U10781</f>
        <v>Social</v>
      </c>
    </row>
    <row r="10781" spans="1:2" x14ac:dyDescent="0.25">
      <c r="A10781" t="str">
        <f>'Base Calificada'!A10782&amp;'Base Calificada'!D10782</f>
        <v>201718P002</v>
      </c>
      <c r="B10781" t="str">
        <f>'Base Calificada'!U10782</f>
        <v>No social</v>
      </c>
    </row>
    <row r="10782" spans="1:2" x14ac:dyDescent="0.25">
      <c r="A10782" t="str">
        <f>'Base Calificada'!A10783&amp;'Base Calificada'!D10783</f>
        <v>201718P003</v>
      </c>
      <c r="B10782" t="str">
        <f>'Base Calificada'!U10783</f>
        <v>No social</v>
      </c>
    </row>
    <row r="10783" spans="1:2" x14ac:dyDescent="0.25">
      <c r="A10783" t="str">
        <f>'Base Calificada'!A10784&amp;'Base Calificada'!D10784</f>
        <v>201718P008</v>
      </c>
      <c r="B10783" t="str">
        <f>'Base Calificada'!U10784</f>
        <v>Social</v>
      </c>
    </row>
    <row r="10784" spans="1:2" x14ac:dyDescent="0.25">
      <c r="A10784" t="str">
        <f>'Base Calificada'!A10785&amp;'Base Calificada'!D10785</f>
        <v>201718R002</v>
      </c>
      <c r="B10784" t="str">
        <f>'Base Calificada'!U10785</f>
        <v>Social</v>
      </c>
    </row>
    <row r="10785" spans="1:2" x14ac:dyDescent="0.25">
      <c r="A10785" t="str">
        <f>'Base Calificada'!A10786&amp;'Base Calificada'!D10786</f>
        <v>201719J006</v>
      </c>
      <c r="B10785" t="str">
        <f>'Base Calificada'!U10786</f>
        <v>Social</v>
      </c>
    </row>
    <row r="10786" spans="1:2" x14ac:dyDescent="0.25">
      <c r="A10786" t="str">
        <f>'Base Calificada'!A10787&amp;'Base Calificada'!D10787</f>
        <v>201719J008</v>
      </c>
      <c r="B10786" t="str">
        <f>'Base Calificada'!U10787</f>
        <v>Social</v>
      </c>
    </row>
    <row r="10787" spans="1:2" x14ac:dyDescent="0.25">
      <c r="A10787" t="str">
        <f>'Base Calificada'!A10788&amp;'Base Calificada'!D10788</f>
        <v>201719J009</v>
      </c>
      <c r="B10787" t="str">
        <f>'Base Calificada'!U10788</f>
        <v>Social</v>
      </c>
    </row>
    <row r="10788" spans="1:2" x14ac:dyDescent="0.25">
      <c r="A10788" t="str">
        <f>'Base Calificada'!A10789&amp;'Base Calificada'!D10789</f>
        <v>201719J011</v>
      </c>
      <c r="B10788" t="str">
        <f>'Base Calificada'!U10789</f>
        <v>Social</v>
      </c>
    </row>
    <row r="10789" spans="1:2" x14ac:dyDescent="0.25">
      <c r="A10789" t="str">
        <f>'Base Calificada'!A10790&amp;'Base Calificada'!D10790</f>
        <v>201719J012</v>
      </c>
      <c r="B10789" t="str">
        <f>'Base Calificada'!U10790</f>
        <v>Social</v>
      </c>
    </row>
    <row r="10790" spans="1:2" x14ac:dyDescent="0.25">
      <c r="A10790" t="str">
        <f>'Base Calificada'!A10791&amp;'Base Calificada'!D10791</f>
        <v>201719J014</v>
      </c>
      <c r="B10790" t="str">
        <f>'Base Calificada'!U10791</f>
        <v>Social</v>
      </c>
    </row>
    <row r="10791" spans="1:2" x14ac:dyDescent="0.25">
      <c r="A10791" t="str">
        <f>'Base Calificada'!A10792&amp;'Base Calificada'!D10792</f>
        <v>201719J017</v>
      </c>
      <c r="B10791" t="str">
        <f>'Base Calificada'!U10792</f>
        <v>Social</v>
      </c>
    </row>
    <row r="10792" spans="1:2" x14ac:dyDescent="0.25">
      <c r="A10792" t="str">
        <f>'Base Calificada'!A10793&amp;'Base Calificada'!D10793</f>
        <v>201719J021</v>
      </c>
      <c r="B10792" t="str">
        <f>'Base Calificada'!U10793</f>
        <v>Social</v>
      </c>
    </row>
    <row r="10793" spans="1:2" x14ac:dyDescent="0.25">
      <c r="A10793" t="str">
        <f>'Base Calificada'!A10794&amp;'Base Calificada'!D10794</f>
        <v>201719J022</v>
      </c>
      <c r="B10793" t="str">
        <f>'Base Calificada'!U10794</f>
        <v>Social</v>
      </c>
    </row>
    <row r="10794" spans="1:2" x14ac:dyDescent="0.25">
      <c r="A10794" t="str">
        <f>'Base Calificada'!A10795&amp;'Base Calificada'!D10795</f>
        <v>201719J025</v>
      </c>
      <c r="B10794" t="str">
        <f>'Base Calificada'!U10795</f>
        <v>Social</v>
      </c>
    </row>
    <row r="10795" spans="1:2" x14ac:dyDescent="0.25">
      <c r="A10795" t="str">
        <f>'Base Calificada'!A10796&amp;'Base Calificada'!D10796</f>
        <v>201719J026</v>
      </c>
      <c r="B10795" t="str">
        <f>'Base Calificada'!U10796</f>
        <v>Social</v>
      </c>
    </row>
    <row r="10796" spans="1:2" x14ac:dyDescent="0.25">
      <c r="A10796" t="str">
        <f>'Base Calificada'!A10797&amp;'Base Calificada'!D10797</f>
        <v>201719R010</v>
      </c>
      <c r="B10796" t="str">
        <f>'Base Calificada'!U10797</f>
        <v>Social</v>
      </c>
    </row>
    <row r="10797" spans="1:2" x14ac:dyDescent="0.25">
      <c r="A10797" t="str">
        <f>'Base Calificada'!A10798&amp;'Base Calificada'!D10798</f>
        <v>201719R013</v>
      </c>
      <c r="B10797" t="str">
        <f>'Base Calificada'!U10798</f>
        <v>Social</v>
      </c>
    </row>
    <row r="10798" spans="1:2" x14ac:dyDescent="0.25">
      <c r="A10798" t="str">
        <f>'Base Calificada'!A10799&amp;'Base Calificada'!D10799</f>
        <v>201719R015</v>
      </c>
      <c r="B10798" t="str">
        <f>'Base Calificada'!U10799</f>
        <v>Social</v>
      </c>
    </row>
    <row r="10799" spans="1:2" x14ac:dyDescent="0.25">
      <c r="A10799" t="str">
        <f>'Base Calificada'!A10800&amp;'Base Calificada'!D10800</f>
        <v>201719R018</v>
      </c>
      <c r="B10799" t="str">
        <f>'Base Calificada'!U10800</f>
        <v>Social</v>
      </c>
    </row>
    <row r="10800" spans="1:2" x14ac:dyDescent="0.25">
      <c r="A10800" t="str">
        <f>'Base Calificada'!A10801&amp;'Base Calificada'!D10801</f>
        <v>201719R023</v>
      </c>
      <c r="B10800" t="str">
        <f>'Base Calificada'!U10801</f>
        <v>Social</v>
      </c>
    </row>
    <row r="10801" spans="1:2" x14ac:dyDescent="0.25">
      <c r="A10801" t="str">
        <f>'Base Calificada'!A10802&amp;'Base Calificada'!D10802</f>
        <v>201719S038</v>
      </c>
      <c r="B10801" t="str">
        <f>'Base Calificada'!U10802</f>
        <v>Social</v>
      </c>
    </row>
    <row r="10802" spans="1:2" x14ac:dyDescent="0.25">
      <c r="A10802" t="str">
        <f>'Base Calificada'!A10803&amp;'Base Calificada'!D10803</f>
        <v>201719T001</v>
      </c>
      <c r="B10802" t="str">
        <f>'Base Calificada'!U10803</f>
        <v>Social</v>
      </c>
    </row>
    <row r="10803" spans="1:2" x14ac:dyDescent="0.25">
      <c r="A10803" t="str">
        <f>'Base Calificada'!A10804&amp;'Base Calificada'!D10804</f>
        <v>201719T002</v>
      </c>
      <c r="B10803" t="str">
        <f>'Base Calificada'!U10804</f>
        <v>Social</v>
      </c>
    </row>
    <row r="10804" spans="1:2" x14ac:dyDescent="0.25">
      <c r="A10804" t="str">
        <f>'Base Calificada'!A10805&amp;'Base Calificada'!D10805</f>
        <v>201719T003</v>
      </c>
      <c r="B10804" t="str">
        <f>'Base Calificada'!U10805</f>
        <v>Social</v>
      </c>
    </row>
    <row r="10805" spans="1:2" x14ac:dyDescent="0.25">
      <c r="A10805" t="str">
        <f>'Base Calificada'!A10806&amp;'Base Calificada'!D10806</f>
        <v>201719T005</v>
      </c>
      <c r="B10805" t="str">
        <f>'Base Calificada'!U10806</f>
        <v>Social</v>
      </c>
    </row>
    <row r="10806" spans="1:2" x14ac:dyDescent="0.25">
      <c r="A10806" t="str">
        <f>'Base Calificada'!A10807&amp;'Base Calificada'!D10807</f>
        <v>201719T006</v>
      </c>
      <c r="B10806" t="str">
        <f>'Base Calificada'!U10807</f>
        <v>Social</v>
      </c>
    </row>
    <row r="10807" spans="1:2" x14ac:dyDescent="0.25">
      <c r="A10807" t="str">
        <f>'Base Calificada'!A10808&amp;'Base Calificada'!D10808</f>
        <v>201719U001</v>
      </c>
      <c r="B10807" t="str">
        <f>'Base Calificada'!U10808</f>
        <v>Social</v>
      </c>
    </row>
    <row r="10808" spans="1:2" x14ac:dyDescent="0.25">
      <c r="A10808" t="str">
        <f>'Base Calificada'!A10809&amp;'Base Calificada'!D10809</f>
        <v>201719U002</v>
      </c>
      <c r="B10808" t="str">
        <f>'Base Calificada'!U10809</f>
        <v>Social</v>
      </c>
    </row>
    <row r="10809" spans="1:2" x14ac:dyDescent="0.25">
      <c r="A10809" t="str">
        <f>'Base Calificada'!A10810&amp;'Base Calificada'!D10810</f>
        <v>201720B004</v>
      </c>
      <c r="B10809" t="str">
        <f>'Base Calificada'!U10810</f>
        <v>Social</v>
      </c>
    </row>
    <row r="10810" spans="1:2" x14ac:dyDescent="0.25">
      <c r="A10810" t="str">
        <f>'Base Calificada'!A10811&amp;'Base Calificada'!D10811</f>
        <v>201720E003</v>
      </c>
      <c r="B10810" t="str">
        <f>'Base Calificada'!U10811</f>
        <v>Social</v>
      </c>
    </row>
    <row r="10811" spans="1:2" x14ac:dyDescent="0.25">
      <c r="A10811" t="str">
        <f>'Base Calificada'!A10812&amp;'Base Calificada'!D10812</f>
        <v>201720E016</v>
      </c>
      <c r="B10811" t="str">
        <f>'Base Calificada'!U10812</f>
        <v>Social</v>
      </c>
    </row>
    <row r="10812" spans="1:2" x14ac:dyDescent="0.25">
      <c r="A10812" t="str">
        <f>'Base Calificada'!A10813&amp;'Base Calificada'!D10813</f>
        <v>201720K025</v>
      </c>
      <c r="B10812" t="str">
        <f>'Base Calificada'!U10813</f>
        <v>No social</v>
      </c>
    </row>
    <row r="10813" spans="1:2" x14ac:dyDescent="0.25">
      <c r="A10813" t="str">
        <f>'Base Calificada'!A10814&amp;'Base Calificada'!D10814</f>
        <v>201720M001</v>
      </c>
      <c r="B10813" t="str">
        <f>'Base Calificada'!U10814</f>
        <v>No social</v>
      </c>
    </row>
    <row r="10814" spans="1:2" x14ac:dyDescent="0.25">
      <c r="A10814" t="str">
        <f>'Base Calificada'!A10815&amp;'Base Calificada'!D10815</f>
        <v>201720O001</v>
      </c>
      <c r="B10814" t="str">
        <f>'Base Calificada'!U10815</f>
        <v>No social</v>
      </c>
    </row>
    <row r="10815" spans="1:2" x14ac:dyDescent="0.25">
      <c r="A10815" t="str">
        <f>'Base Calificada'!A10816&amp;'Base Calificada'!D10816</f>
        <v>201720P001</v>
      </c>
      <c r="B10815" t="str">
        <f>'Base Calificada'!U10816</f>
        <v>Social</v>
      </c>
    </row>
    <row r="10816" spans="1:2" x14ac:dyDescent="0.25">
      <c r="A10816" t="str">
        <f>'Base Calificada'!A10817&amp;'Base Calificada'!D10817</f>
        <v>201720P002</v>
      </c>
      <c r="B10816" t="str">
        <f>'Base Calificada'!U10817</f>
        <v>Social</v>
      </c>
    </row>
    <row r="10817" spans="1:2" x14ac:dyDescent="0.25">
      <c r="A10817" t="str">
        <f>'Base Calificada'!A10818&amp;'Base Calificada'!D10818</f>
        <v>201720P003</v>
      </c>
      <c r="B10817" t="str">
        <f>'Base Calificada'!U10818</f>
        <v>Social</v>
      </c>
    </row>
    <row r="10818" spans="1:2" x14ac:dyDescent="0.25">
      <c r="A10818" t="str">
        <f>'Base Calificada'!A10819&amp;'Base Calificada'!D10819</f>
        <v>201720P004</v>
      </c>
      <c r="B10818" t="str">
        <f>'Base Calificada'!U10819</f>
        <v>Social</v>
      </c>
    </row>
    <row r="10819" spans="1:2" x14ac:dyDescent="0.25">
      <c r="A10819" t="str">
        <f>'Base Calificada'!A10820&amp;'Base Calificada'!D10820</f>
        <v>201720S017</v>
      </c>
      <c r="B10819" t="str">
        <f>'Base Calificada'!U10820</f>
        <v>Social</v>
      </c>
    </row>
    <row r="10820" spans="1:2" x14ac:dyDescent="0.25">
      <c r="A10820" t="str">
        <f>'Base Calificada'!A10821&amp;'Base Calificada'!D10821</f>
        <v>201720S052</v>
      </c>
      <c r="B10820" t="str">
        <f>'Base Calificada'!U10821</f>
        <v>Social</v>
      </c>
    </row>
    <row r="10821" spans="1:2" x14ac:dyDescent="0.25">
      <c r="A10821" t="str">
        <f>'Base Calificada'!A10822&amp;'Base Calificada'!D10822</f>
        <v>201720S053</v>
      </c>
      <c r="B10821" t="str">
        <f>'Base Calificada'!U10822</f>
        <v>Social</v>
      </c>
    </row>
    <row r="10822" spans="1:2" x14ac:dyDescent="0.25">
      <c r="A10822" t="str">
        <f>'Base Calificada'!A10823&amp;'Base Calificada'!D10823</f>
        <v>201720S057</v>
      </c>
      <c r="B10822" t="str">
        <f>'Base Calificada'!U10823</f>
        <v>Social</v>
      </c>
    </row>
    <row r="10823" spans="1:2" x14ac:dyDescent="0.25">
      <c r="A10823" t="str">
        <f>'Base Calificada'!A10824&amp;'Base Calificada'!D10824</f>
        <v>201720S061</v>
      </c>
      <c r="B10823" t="str">
        <f>'Base Calificada'!U10824</f>
        <v>Social</v>
      </c>
    </row>
    <row r="10824" spans="1:2" x14ac:dyDescent="0.25">
      <c r="A10824" t="str">
        <f>'Base Calificada'!A10825&amp;'Base Calificada'!D10825</f>
        <v>201720S065</v>
      </c>
      <c r="B10824" t="str">
        <f>'Base Calificada'!U10825</f>
        <v>Social</v>
      </c>
    </row>
    <row r="10825" spans="1:2" x14ac:dyDescent="0.25">
      <c r="A10825" t="str">
        <f>'Base Calificada'!A10826&amp;'Base Calificada'!D10826</f>
        <v>201720S070</v>
      </c>
      <c r="B10825" t="str">
        <f>'Base Calificada'!U10826</f>
        <v>Social</v>
      </c>
    </row>
    <row r="10826" spans="1:2" x14ac:dyDescent="0.25">
      <c r="A10826" t="str">
        <f>'Base Calificada'!A10827&amp;'Base Calificada'!D10827</f>
        <v>201720S071</v>
      </c>
      <c r="B10826" t="str">
        <f>'Base Calificada'!U10827</f>
        <v>Social</v>
      </c>
    </row>
    <row r="10827" spans="1:2" x14ac:dyDescent="0.25">
      <c r="A10827" t="str">
        <f>'Base Calificada'!A10828&amp;'Base Calificada'!D10828</f>
        <v>201720S072</v>
      </c>
      <c r="B10827" t="str">
        <f>'Base Calificada'!U10828</f>
        <v>Social</v>
      </c>
    </row>
    <row r="10828" spans="1:2" x14ac:dyDescent="0.25">
      <c r="A10828" t="str">
        <f>'Base Calificada'!A10829&amp;'Base Calificada'!D10829</f>
        <v>201720S155</v>
      </c>
      <c r="B10828" t="str">
        <f>'Base Calificada'!U10829</f>
        <v>Social</v>
      </c>
    </row>
    <row r="10829" spans="1:2" x14ac:dyDescent="0.25">
      <c r="A10829" t="str">
        <f>'Base Calificada'!A10830&amp;'Base Calificada'!D10830</f>
        <v>201720S174</v>
      </c>
      <c r="B10829" t="str">
        <f>'Base Calificada'!U10830</f>
        <v>Social</v>
      </c>
    </row>
    <row r="10830" spans="1:2" x14ac:dyDescent="0.25">
      <c r="A10830" t="str">
        <f>'Base Calificada'!A10831&amp;'Base Calificada'!D10831</f>
        <v>201720S176</v>
      </c>
      <c r="B10830" t="str">
        <f>'Base Calificada'!U10831</f>
        <v>Social</v>
      </c>
    </row>
    <row r="10831" spans="1:2" x14ac:dyDescent="0.25">
      <c r="A10831" t="str">
        <f>'Base Calificada'!A10832&amp;'Base Calificada'!D10832</f>
        <v>201720S241</v>
      </c>
      <c r="B10831" t="str">
        <f>'Base Calificada'!U10832</f>
        <v>Social</v>
      </c>
    </row>
    <row r="10832" spans="1:2" x14ac:dyDescent="0.25">
      <c r="A10832" t="str">
        <f>'Base Calificada'!A10833&amp;'Base Calificada'!D10833</f>
        <v>201720U008</v>
      </c>
      <c r="B10832" t="str">
        <f>'Base Calificada'!U10833</f>
        <v>Social</v>
      </c>
    </row>
    <row r="10833" spans="1:2" x14ac:dyDescent="0.25">
      <c r="A10833" t="str">
        <f>'Base Calificada'!A10834&amp;'Base Calificada'!D10834</f>
        <v>201720U009</v>
      </c>
      <c r="B10833" t="str">
        <f>'Base Calificada'!U10834</f>
        <v>Social</v>
      </c>
    </row>
    <row r="10834" spans="1:2" x14ac:dyDescent="0.25">
      <c r="A10834" t="str">
        <f>'Base Calificada'!A10835&amp;'Base Calificada'!D10835</f>
        <v>201721E005</v>
      </c>
      <c r="B10834" t="str">
        <f>'Base Calificada'!U10835</f>
        <v>No social</v>
      </c>
    </row>
    <row r="10835" spans="1:2" x14ac:dyDescent="0.25">
      <c r="A10835" t="str">
        <f>'Base Calificada'!A10836&amp;'Base Calificada'!D10836</f>
        <v>201721E007</v>
      </c>
      <c r="B10835" t="str">
        <f>'Base Calificada'!U10836</f>
        <v>Social</v>
      </c>
    </row>
    <row r="10836" spans="1:2" x14ac:dyDescent="0.25">
      <c r="A10836" t="str">
        <f>'Base Calificada'!A10837&amp;'Base Calificada'!D10837</f>
        <v>201721F001</v>
      </c>
      <c r="B10836" t="str">
        <f>'Base Calificada'!U10837</f>
        <v>Social</v>
      </c>
    </row>
    <row r="10837" spans="1:2" x14ac:dyDescent="0.25">
      <c r="A10837" t="str">
        <f>'Base Calificada'!A10838&amp;'Base Calificada'!D10838</f>
        <v>201721F002</v>
      </c>
      <c r="B10837" t="str">
        <f>'Base Calificada'!U10838</f>
        <v>No social</v>
      </c>
    </row>
    <row r="10838" spans="1:2" x14ac:dyDescent="0.25">
      <c r="A10838" t="str">
        <f>'Base Calificada'!A10839&amp;'Base Calificada'!D10839</f>
        <v>201721F005</v>
      </c>
      <c r="B10838" t="str">
        <f>'Base Calificada'!U10839</f>
        <v>Social</v>
      </c>
    </row>
    <row r="10839" spans="1:2" x14ac:dyDescent="0.25">
      <c r="A10839" t="str">
        <f>'Base Calificada'!A10840&amp;'Base Calificada'!D10840</f>
        <v>201721G001</v>
      </c>
      <c r="B10839" t="str">
        <f>'Base Calificada'!U10840</f>
        <v>Social</v>
      </c>
    </row>
    <row r="10840" spans="1:2" x14ac:dyDescent="0.25">
      <c r="A10840" t="str">
        <f>'Base Calificada'!A10841&amp;'Base Calificada'!D10841</f>
        <v>201721K021</v>
      </c>
      <c r="B10840" t="str">
        <f>'Base Calificada'!U10841</f>
        <v>No social</v>
      </c>
    </row>
    <row r="10841" spans="1:2" x14ac:dyDescent="0.25">
      <c r="A10841" t="str">
        <f>'Base Calificada'!A10842&amp;'Base Calificada'!D10842</f>
        <v>201721K027</v>
      </c>
      <c r="B10841" t="str">
        <f>'Base Calificada'!U10842</f>
        <v>No social</v>
      </c>
    </row>
    <row r="10842" spans="1:2" x14ac:dyDescent="0.25">
      <c r="A10842" t="str">
        <f>'Base Calificada'!A10843&amp;'Base Calificada'!D10843</f>
        <v>201721M001</v>
      </c>
      <c r="B10842" t="str">
        <f>'Base Calificada'!U10843</f>
        <v>No social</v>
      </c>
    </row>
    <row r="10843" spans="1:2" x14ac:dyDescent="0.25">
      <c r="A10843" t="str">
        <f>'Base Calificada'!A10844&amp;'Base Calificada'!D10844</f>
        <v>201721O001</v>
      </c>
      <c r="B10843" t="str">
        <f>'Base Calificada'!U10844</f>
        <v>No social</v>
      </c>
    </row>
    <row r="10844" spans="1:2" x14ac:dyDescent="0.25">
      <c r="A10844" t="str">
        <f>'Base Calificada'!A10845&amp;'Base Calificada'!D10845</f>
        <v>201721P001</v>
      </c>
      <c r="B10844" t="str">
        <f>'Base Calificada'!U10845</f>
        <v>Social</v>
      </c>
    </row>
    <row r="10845" spans="1:2" x14ac:dyDescent="0.25">
      <c r="A10845" t="str">
        <f>'Base Calificada'!A10846&amp;'Base Calificada'!D10846</f>
        <v>201721P002</v>
      </c>
      <c r="B10845" t="str">
        <f>'Base Calificada'!U10846</f>
        <v>No social</v>
      </c>
    </row>
    <row r="10846" spans="1:2" x14ac:dyDescent="0.25">
      <c r="A10846" t="str">
        <f>'Base Calificada'!A10847&amp;'Base Calificada'!D10847</f>
        <v>201721S248</v>
      </c>
      <c r="B10846" t="str">
        <f>'Base Calificada'!U10847</f>
        <v>Social</v>
      </c>
    </row>
    <row r="10847" spans="1:2" x14ac:dyDescent="0.25">
      <c r="A10847" t="str">
        <f>'Base Calificada'!A10848&amp;'Base Calificada'!D10848</f>
        <v>201722M001</v>
      </c>
      <c r="B10847" t="str">
        <f>'Base Calificada'!U10848</f>
        <v>Social</v>
      </c>
    </row>
    <row r="10848" spans="1:2" x14ac:dyDescent="0.25">
      <c r="A10848" t="str">
        <f>'Base Calificada'!A10849&amp;'Base Calificada'!D10849</f>
        <v>201722M002</v>
      </c>
      <c r="B10848" t="str">
        <f>'Base Calificada'!U10849</f>
        <v>Social</v>
      </c>
    </row>
    <row r="10849" spans="1:2" x14ac:dyDescent="0.25">
      <c r="A10849" t="str">
        <f>'Base Calificada'!A10850&amp;'Base Calificada'!D10850</f>
        <v>201722O001</v>
      </c>
      <c r="B10849" t="str">
        <f>'Base Calificada'!U10850</f>
        <v>Social</v>
      </c>
    </row>
    <row r="10850" spans="1:2" x14ac:dyDescent="0.25">
      <c r="A10850" t="str">
        <f>'Base Calificada'!A10851&amp;'Base Calificada'!D10851</f>
        <v>201722P001</v>
      </c>
      <c r="B10850" t="str">
        <f>'Base Calificada'!U10851</f>
        <v>Social</v>
      </c>
    </row>
    <row r="10851" spans="1:2" x14ac:dyDescent="0.25">
      <c r="A10851" t="str">
        <f>'Base Calificada'!A10852&amp;'Base Calificada'!D10852</f>
        <v>201722R002</v>
      </c>
      <c r="B10851" t="str">
        <f>'Base Calificada'!U10852</f>
        <v>Social</v>
      </c>
    </row>
    <row r="10852" spans="1:2" x14ac:dyDescent="0.25">
      <c r="A10852" t="str">
        <f>'Base Calificada'!A10853&amp;'Base Calificada'!D10853</f>
        <v>201722R003</v>
      </c>
      <c r="B10852" t="str">
        <f>'Base Calificada'!U10853</f>
        <v>Social</v>
      </c>
    </row>
    <row r="10853" spans="1:2" x14ac:dyDescent="0.25">
      <c r="A10853" t="str">
        <f>'Base Calificada'!A10854&amp;'Base Calificada'!D10854</f>
        <v>201722R005</v>
      </c>
      <c r="B10853" t="str">
        <f>'Base Calificada'!U10854</f>
        <v>Social</v>
      </c>
    </row>
    <row r="10854" spans="1:2" x14ac:dyDescent="0.25">
      <c r="A10854" t="str">
        <f>'Base Calificada'!A10855&amp;'Base Calificada'!D10855</f>
        <v>201722R008</v>
      </c>
      <c r="B10854" t="str">
        <f>'Base Calificada'!U10855</f>
        <v>Social</v>
      </c>
    </row>
    <row r="10855" spans="1:2" x14ac:dyDescent="0.25">
      <c r="A10855" t="str">
        <f>'Base Calificada'!A10856&amp;'Base Calificada'!D10856</f>
        <v>201722R009</v>
      </c>
      <c r="B10855" t="str">
        <f>'Base Calificada'!U10856</f>
        <v>Social</v>
      </c>
    </row>
    <row r="10856" spans="1:2" x14ac:dyDescent="0.25">
      <c r="A10856" t="str">
        <f>'Base Calificada'!A10857&amp;'Base Calificada'!D10857</f>
        <v>201722R010</v>
      </c>
      <c r="B10856" t="str">
        <f>'Base Calificada'!U10857</f>
        <v>Social</v>
      </c>
    </row>
    <row r="10857" spans="1:2" x14ac:dyDescent="0.25">
      <c r="A10857" t="str">
        <f>'Base Calificada'!A10858&amp;'Base Calificada'!D10858</f>
        <v>201722R011</v>
      </c>
      <c r="B10857" t="str">
        <f>'Base Calificada'!U10858</f>
        <v>Social</v>
      </c>
    </row>
    <row r="10858" spans="1:2" x14ac:dyDescent="0.25">
      <c r="A10858" t="str">
        <f>'Base Calificada'!A10859&amp;'Base Calificada'!D10859</f>
        <v>201723N001</v>
      </c>
      <c r="B10858" t="str">
        <f>'Base Calificada'!U10859</f>
        <v>Social</v>
      </c>
    </row>
    <row r="10859" spans="1:2" x14ac:dyDescent="0.25">
      <c r="A10859" t="str">
        <f>'Base Calificada'!A10860&amp;'Base Calificada'!D10860</f>
        <v>201723N002</v>
      </c>
      <c r="B10859" t="str">
        <f>'Base Calificada'!U10860</f>
        <v>Social</v>
      </c>
    </row>
    <row r="10860" spans="1:2" x14ac:dyDescent="0.25">
      <c r="A10860" t="str">
        <f>'Base Calificada'!A10861&amp;'Base Calificada'!D10861</f>
        <v>201723N003</v>
      </c>
      <c r="B10860" t="str">
        <f>'Base Calificada'!U10861</f>
        <v>No social</v>
      </c>
    </row>
    <row r="10861" spans="1:2" x14ac:dyDescent="0.25">
      <c r="A10861" t="str">
        <f>'Base Calificada'!A10862&amp;'Base Calificada'!D10862</f>
        <v>201723R001</v>
      </c>
      <c r="B10861" t="str">
        <f>'Base Calificada'!U10862</f>
        <v>Social</v>
      </c>
    </row>
    <row r="10862" spans="1:2" x14ac:dyDescent="0.25">
      <c r="A10862" t="str">
        <f>'Base Calificada'!A10863&amp;'Base Calificada'!D10863</f>
        <v>201723R003</v>
      </c>
      <c r="B10862" t="str">
        <f>'Base Calificada'!U10863</f>
        <v>No social</v>
      </c>
    </row>
    <row r="10863" spans="1:2" x14ac:dyDescent="0.25">
      <c r="A10863" t="str">
        <f>'Base Calificada'!A10864&amp;'Base Calificada'!D10864</f>
        <v>201723R004</v>
      </c>
      <c r="B10863" t="str">
        <f>'Base Calificada'!U10864</f>
        <v>Social</v>
      </c>
    </row>
    <row r="10864" spans="1:2" x14ac:dyDescent="0.25">
      <c r="A10864" t="str">
        <f>'Base Calificada'!A10865&amp;'Base Calificada'!D10865</f>
        <v>201723R007</v>
      </c>
      <c r="B10864" t="str">
        <f>'Base Calificada'!U10865</f>
        <v>No social</v>
      </c>
    </row>
    <row r="10865" spans="1:2" x14ac:dyDescent="0.25">
      <c r="A10865" t="str">
        <f>'Base Calificada'!A10866&amp;'Base Calificada'!D10866</f>
        <v>201723R010</v>
      </c>
      <c r="B10865" t="str">
        <f>'Base Calificada'!U10866</f>
        <v>No social</v>
      </c>
    </row>
    <row r="10866" spans="1:2" x14ac:dyDescent="0.25">
      <c r="A10866" t="str">
        <f>'Base Calificada'!A10867&amp;'Base Calificada'!D10867</f>
        <v>201723R011</v>
      </c>
      <c r="B10866" t="str">
        <f>'Base Calificada'!U10867</f>
        <v>No social</v>
      </c>
    </row>
    <row r="10867" spans="1:2" x14ac:dyDescent="0.25">
      <c r="A10867" t="str">
        <f>'Base Calificada'!A10868&amp;'Base Calificada'!D10868</f>
        <v>201723R013</v>
      </c>
      <c r="B10867" t="str">
        <f>'Base Calificada'!U10868</f>
        <v>Social</v>
      </c>
    </row>
    <row r="10868" spans="1:2" x14ac:dyDescent="0.25">
      <c r="A10868" t="str">
        <f>'Base Calificada'!A10869&amp;'Base Calificada'!D10869</f>
        <v>201723R019</v>
      </c>
      <c r="B10868" t="str">
        <f>'Base Calificada'!U10869</f>
        <v>Social</v>
      </c>
    </row>
    <row r="10869" spans="1:2" x14ac:dyDescent="0.25">
      <c r="A10869" t="str">
        <f>'Base Calificada'!A10870&amp;'Base Calificada'!D10870</f>
        <v>201723R030</v>
      </c>
      <c r="B10869" t="str">
        <f>'Base Calificada'!U10870</f>
        <v>No social</v>
      </c>
    </row>
    <row r="10870" spans="1:2" x14ac:dyDescent="0.25">
      <c r="A10870" t="str">
        <f>'Base Calificada'!A10871&amp;'Base Calificada'!D10871</f>
        <v>201723R031</v>
      </c>
      <c r="B10870" t="str">
        <f>'Base Calificada'!U10871</f>
        <v>No social</v>
      </c>
    </row>
    <row r="10871" spans="1:2" x14ac:dyDescent="0.25">
      <c r="A10871" t="str">
        <f>'Base Calificada'!A10872&amp;'Base Calificada'!D10872</f>
        <v>201723R032</v>
      </c>
      <c r="B10871" t="str">
        <f>'Base Calificada'!U10872</f>
        <v>No social</v>
      </c>
    </row>
    <row r="10872" spans="1:2" x14ac:dyDescent="0.25">
      <c r="A10872" t="str">
        <f>'Base Calificada'!A10873&amp;'Base Calificada'!D10873</f>
        <v>201723R034</v>
      </c>
      <c r="B10872" t="str">
        <f>'Base Calificada'!U10873</f>
        <v>Social</v>
      </c>
    </row>
    <row r="10873" spans="1:2" x14ac:dyDescent="0.25">
      <c r="A10873" t="str">
        <f>'Base Calificada'!A10874&amp;'Base Calificada'!D10874</f>
        <v>201723R065</v>
      </c>
      <c r="B10873" t="str">
        <f>'Base Calificada'!U10874</f>
        <v>No social</v>
      </c>
    </row>
    <row r="10874" spans="1:2" x14ac:dyDescent="0.25">
      <c r="A10874" t="str">
        <f>'Base Calificada'!A10875&amp;'Base Calificada'!D10875</f>
        <v>201723R066</v>
      </c>
      <c r="B10874" t="str">
        <f>'Base Calificada'!U10875</f>
        <v>No social</v>
      </c>
    </row>
    <row r="10875" spans="1:2" x14ac:dyDescent="0.25">
      <c r="A10875" t="str">
        <f>'Base Calificada'!A10876&amp;'Base Calificada'!D10876</f>
        <v>201723R067</v>
      </c>
      <c r="B10875" t="str">
        <f>'Base Calificada'!U10876</f>
        <v>No social</v>
      </c>
    </row>
    <row r="10876" spans="1:2" x14ac:dyDescent="0.25">
      <c r="A10876" t="str">
        <f>'Base Calificada'!A10877&amp;'Base Calificada'!D10877</f>
        <v>201723R068</v>
      </c>
      <c r="B10876" t="str">
        <f>'Base Calificada'!U10877</f>
        <v>Social</v>
      </c>
    </row>
    <row r="10877" spans="1:2" x14ac:dyDescent="0.25">
      <c r="A10877" t="str">
        <f>'Base Calificada'!A10878&amp;'Base Calificada'!D10878</f>
        <v>201723R069</v>
      </c>
      <c r="B10877" t="str">
        <f>'Base Calificada'!U10878</f>
        <v>Social</v>
      </c>
    </row>
    <row r="10878" spans="1:2" x14ac:dyDescent="0.25">
      <c r="A10878" t="str">
        <f>'Base Calificada'!A10879&amp;'Base Calificada'!D10879</f>
        <v>201723R072</v>
      </c>
      <c r="B10878" t="str">
        <f>'Base Calificada'!U10879</f>
        <v>No social</v>
      </c>
    </row>
    <row r="10879" spans="1:2" x14ac:dyDescent="0.25">
      <c r="A10879" t="str">
        <f>'Base Calificada'!A10880&amp;'Base Calificada'!D10880</f>
        <v>201723R073</v>
      </c>
      <c r="B10879" t="str">
        <f>'Base Calificada'!U10880</f>
        <v>No social</v>
      </c>
    </row>
    <row r="10880" spans="1:2" x14ac:dyDescent="0.25">
      <c r="A10880" t="str">
        <f>'Base Calificada'!A10881&amp;'Base Calificada'!D10881</f>
        <v>201723R079</v>
      </c>
      <c r="B10880" t="str">
        <f>'Base Calificada'!U10881</f>
        <v>No social</v>
      </c>
    </row>
    <row r="10881" spans="1:2" x14ac:dyDescent="0.25">
      <c r="A10881" t="str">
        <f>'Base Calificada'!A10882&amp;'Base Calificada'!D10882</f>
        <v>201723R080</v>
      </c>
      <c r="B10881" t="str">
        <f>'Base Calificada'!U10882</f>
        <v>No social</v>
      </c>
    </row>
    <row r="10882" spans="1:2" x14ac:dyDescent="0.25">
      <c r="A10882" t="str">
        <f>'Base Calificada'!A10883&amp;'Base Calificada'!D10883</f>
        <v>201723R081</v>
      </c>
      <c r="B10882" t="str">
        <f>'Base Calificada'!U10883</f>
        <v>No social</v>
      </c>
    </row>
    <row r="10883" spans="1:2" x14ac:dyDescent="0.25">
      <c r="A10883" t="str">
        <f>'Base Calificada'!A10884&amp;'Base Calificada'!D10884</f>
        <v>201723R083</v>
      </c>
      <c r="B10883" t="str">
        <f>'Base Calificada'!U10884</f>
        <v>No social</v>
      </c>
    </row>
    <row r="10884" spans="1:2" x14ac:dyDescent="0.25">
      <c r="A10884" t="str">
        <f>'Base Calificada'!A10885&amp;'Base Calificada'!D10885</f>
        <v>201723R120</v>
      </c>
      <c r="B10884" t="str">
        <f>'Base Calificada'!U10885</f>
        <v>No social</v>
      </c>
    </row>
    <row r="10885" spans="1:2" x14ac:dyDescent="0.25">
      <c r="A10885" t="str">
        <f>'Base Calificada'!A10886&amp;'Base Calificada'!D10886</f>
        <v>201723R122</v>
      </c>
      <c r="B10885" t="str">
        <f>'Base Calificada'!U10886</f>
        <v>No social</v>
      </c>
    </row>
    <row r="10886" spans="1:2" x14ac:dyDescent="0.25">
      <c r="A10886" t="str">
        <f>'Base Calificada'!A10887&amp;'Base Calificada'!D10887</f>
        <v>201723R123</v>
      </c>
      <c r="B10886" t="str">
        <f>'Base Calificada'!U10887</f>
        <v>No social</v>
      </c>
    </row>
    <row r="10887" spans="1:2" x14ac:dyDescent="0.25">
      <c r="A10887" t="str">
        <f>'Base Calificada'!A10888&amp;'Base Calificada'!D10888</f>
        <v>201723R124</v>
      </c>
      <c r="B10887" t="str">
        <f>'Base Calificada'!U10888</f>
        <v>Social</v>
      </c>
    </row>
    <row r="10888" spans="1:2" x14ac:dyDescent="0.25">
      <c r="A10888" t="str">
        <f>'Base Calificada'!A10889&amp;'Base Calificada'!D10889</f>
        <v>201723R125</v>
      </c>
      <c r="B10888" t="str">
        <f>'Base Calificada'!U10889</f>
        <v>Social</v>
      </c>
    </row>
    <row r="10889" spans="1:2" x14ac:dyDescent="0.25">
      <c r="A10889" t="str">
        <f>'Base Calificada'!A10890&amp;'Base Calificada'!D10890</f>
        <v>201723R130</v>
      </c>
      <c r="B10889" t="str">
        <f>'Base Calificada'!U10890</f>
        <v>No social</v>
      </c>
    </row>
    <row r="10890" spans="1:2" x14ac:dyDescent="0.25">
      <c r="A10890" t="str">
        <f>'Base Calificada'!A10891&amp;'Base Calificada'!D10891</f>
        <v>201723R137</v>
      </c>
      <c r="B10890" t="str">
        <f>'Base Calificada'!U10891</f>
        <v>Social</v>
      </c>
    </row>
    <row r="10891" spans="1:2" x14ac:dyDescent="0.25">
      <c r="A10891" t="str">
        <f>'Base Calificada'!A10892&amp;'Base Calificada'!D10892</f>
        <v>201723R138</v>
      </c>
      <c r="B10891" t="str">
        <f>'Base Calificada'!U10892</f>
        <v>Social</v>
      </c>
    </row>
    <row r="10892" spans="1:2" x14ac:dyDescent="0.25">
      <c r="A10892" t="str">
        <f>'Base Calificada'!A10893&amp;'Base Calificada'!D10893</f>
        <v>201723R141</v>
      </c>
      <c r="B10892" t="str">
        <f>'Base Calificada'!U10893</f>
        <v>No social</v>
      </c>
    </row>
    <row r="10893" spans="1:2" x14ac:dyDescent="0.25">
      <c r="A10893" t="str">
        <f>'Base Calificada'!A10894&amp;'Base Calificada'!D10894</f>
        <v>201723U019</v>
      </c>
      <c r="B10893" t="str">
        <f>'Base Calificada'!U10894</f>
        <v>Social</v>
      </c>
    </row>
    <row r="10894" spans="1:2" x14ac:dyDescent="0.25">
      <c r="A10894" t="str">
        <f>'Base Calificada'!A10895&amp;'Base Calificada'!D10895</f>
        <v>201723U022</v>
      </c>
      <c r="B10894" t="str">
        <f>'Base Calificada'!U10895</f>
        <v>Social</v>
      </c>
    </row>
    <row r="10895" spans="1:2" x14ac:dyDescent="0.25">
      <c r="A10895" t="str">
        <f>'Base Calificada'!A10896&amp;'Base Calificada'!D10896</f>
        <v>201723U033</v>
      </c>
      <c r="B10895" t="str">
        <f>'Base Calificada'!U10896</f>
        <v>Social</v>
      </c>
    </row>
    <row r="10896" spans="1:2" x14ac:dyDescent="0.25">
      <c r="A10896" t="str">
        <f>'Base Calificada'!A10897&amp;'Base Calificada'!D10897</f>
        <v>201723U052</v>
      </c>
      <c r="B10896" t="str">
        <f>'Base Calificada'!U10897</f>
        <v>Social</v>
      </c>
    </row>
    <row r="10897" spans="1:2" x14ac:dyDescent="0.25">
      <c r="A10897" t="str">
        <f>'Base Calificada'!A10898&amp;'Base Calificada'!D10898</f>
        <v>201723U057</v>
      </c>
      <c r="B10897" t="str">
        <f>'Base Calificada'!U10898</f>
        <v>Social</v>
      </c>
    </row>
    <row r="10898" spans="1:2" x14ac:dyDescent="0.25">
      <c r="A10898" t="str">
        <f>'Base Calificada'!A10899&amp;'Base Calificada'!D10899</f>
        <v>201723U075</v>
      </c>
      <c r="B10898" t="str">
        <f>'Base Calificada'!U10899</f>
        <v>Social</v>
      </c>
    </row>
    <row r="10899" spans="1:2" x14ac:dyDescent="0.25">
      <c r="A10899" t="str">
        <f>'Base Calificada'!A10900&amp;'Base Calificada'!D10900</f>
        <v>201723U082</v>
      </c>
      <c r="B10899" t="str">
        <f>'Base Calificada'!U10900</f>
        <v>No social</v>
      </c>
    </row>
    <row r="10900" spans="1:2" x14ac:dyDescent="0.25">
      <c r="A10900" t="str">
        <f>'Base Calificada'!A10901&amp;'Base Calificada'!D10901</f>
        <v>201723U083</v>
      </c>
      <c r="B10900" t="str">
        <f>'Base Calificada'!U10901</f>
        <v>Social</v>
      </c>
    </row>
    <row r="10901" spans="1:2" x14ac:dyDescent="0.25">
      <c r="A10901" t="str">
        <f>'Base Calificada'!A10902&amp;'Base Calificada'!D10902</f>
        <v>201723U084</v>
      </c>
      <c r="B10901" t="str">
        <f>'Base Calificada'!U10902</f>
        <v>Social</v>
      </c>
    </row>
    <row r="10902" spans="1:2" x14ac:dyDescent="0.25">
      <c r="A10902" t="str">
        <f>'Base Calificada'!A10903&amp;'Base Calificada'!D10903</f>
        <v>201723U085</v>
      </c>
      <c r="B10902" t="str">
        <f>'Base Calificada'!U10903</f>
        <v>Social</v>
      </c>
    </row>
    <row r="10903" spans="1:2" x14ac:dyDescent="0.25">
      <c r="A10903" t="str">
        <f>'Base Calificada'!A10904&amp;'Base Calificada'!D10904</f>
        <v>201723U087</v>
      </c>
      <c r="B10903" t="str">
        <f>'Base Calificada'!U10904</f>
        <v>Social</v>
      </c>
    </row>
    <row r="10904" spans="1:2" x14ac:dyDescent="0.25">
      <c r="A10904" t="str">
        <f>'Base Calificada'!A10905&amp;'Base Calificada'!D10905</f>
        <v>201723U093</v>
      </c>
      <c r="B10904" t="str">
        <f>'Base Calificada'!U10905</f>
        <v>Social</v>
      </c>
    </row>
    <row r="10905" spans="1:2" x14ac:dyDescent="0.25">
      <c r="A10905" t="str">
        <f>'Base Calificada'!A10906&amp;'Base Calificada'!D10906</f>
        <v>201723U116</v>
      </c>
      <c r="B10905" t="str">
        <f>'Base Calificada'!U10906</f>
        <v>No social</v>
      </c>
    </row>
    <row r="10906" spans="1:2" x14ac:dyDescent="0.25">
      <c r="A10906" t="str">
        <f>'Base Calificada'!A10907&amp;'Base Calificada'!D10907</f>
        <v>201723U128</v>
      </c>
      <c r="B10906" t="str">
        <f>'Base Calificada'!U10907</f>
        <v>Social</v>
      </c>
    </row>
    <row r="10907" spans="1:2" x14ac:dyDescent="0.25">
      <c r="A10907" t="str">
        <f>'Base Calificada'!A10908&amp;'Base Calificada'!D10908</f>
        <v>201723U129</v>
      </c>
      <c r="B10907" t="str">
        <f>'Base Calificada'!U10908</f>
        <v>No social</v>
      </c>
    </row>
    <row r="10908" spans="1:2" x14ac:dyDescent="0.25">
      <c r="A10908" t="str">
        <f>'Base Calificada'!A10909&amp;'Base Calificada'!D10909</f>
        <v>201723U131</v>
      </c>
      <c r="B10908" t="str">
        <f>'Base Calificada'!U10909</f>
        <v>No social</v>
      </c>
    </row>
    <row r="10909" spans="1:2" x14ac:dyDescent="0.25">
      <c r="A10909" t="str">
        <f>'Base Calificada'!A10910&amp;'Base Calificada'!D10910</f>
        <v>201723U132</v>
      </c>
      <c r="B10909" t="str">
        <f>'Base Calificada'!U10910</f>
        <v>Social</v>
      </c>
    </row>
    <row r="10910" spans="1:2" x14ac:dyDescent="0.25">
      <c r="A10910" t="str">
        <f>'Base Calificada'!A10911&amp;'Base Calificada'!D10911</f>
        <v>201723U135</v>
      </c>
      <c r="B10910" t="str">
        <f>'Base Calificada'!U10911</f>
        <v>Social</v>
      </c>
    </row>
    <row r="10911" spans="1:2" x14ac:dyDescent="0.25">
      <c r="A10911" t="str">
        <f>'Base Calificada'!A10912&amp;'Base Calificada'!D10912</f>
        <v>201723Y003</v>
      </c>
      <c r="B10911" t="str">
        <f>'Base Calificada'!U10912</f>
        <v>No social</v>
      </c>
    </row>
    <row r="10912" spans="1:2" x14ac:dyDescent="0.25">
      <c r="A10912" t="str">
        <f>'Base Calificada'!A10913&amp;'Base Calificada'!D10913</f>
        <v>201723Y004</v>
      </c>
      <c r="B10912" t="str">
        <f>'Base Calificada'!U10913</f>
        <v>No social</v>
      </c>
    </row>
    <row r="10913" spans="1:2" x14ac:dyDescent="0.25">
      <c r="A10913" t="str">
        <f>'Base Calificada'!A10914&amp;'Base Calificada'!D10914</f>
        <v>201723Y005</v>
      </c>
      <c r="B10913" t="str">
        <f>'Base Calificada'!U10914</f>
        <v>No social</v>
      </c>
    </row>
    <row r="10914" spans="1:2" x14ac:dyDescent="0.25">
      <c r="A10914" t="str">
        <f>'Base Calificada'!A10915&amp;'Base Calificada'!D10915</f>
        <v>201724D001</v>
      </c>
      <c r="B10914" t="str">
        <f>'Base Calificada'!U10915</f>
        <v>No social</v>
      </c>
    </row>
    <row r="10915" spans="1:2" x14ac:dyDescent="0.25">
      <c r="A10915" t="str">
        <f>'Base Calificada'!A10916&amp;'Base Calificada'!D10916</f>
        <v>201724D002</v>
      </c>
      <c r="B10915" t="str">
        <f>'Base Calificada'!U10916</f>
        <v>No social</v>
      </c>
    </row>
    <row r="10916" spans="1:2" x14ac:dyDescent="0.25">
      <c r="A10916" t="str">
        <f>'Base Calificada'!A10917&amp;'Base Calificada'!D10917</f>
        <v>201724D003</v>
      </c>
      <c r="B10916" t="str">
        <f>'Base Calificada'!U10917</f>
        <v>No social</v>
      </c>
    </row>
    <row r="10917" spans="1:2" x14ac:dyDescent="0.25">
      <c r="A10917" t="str">
        <f>'Base Calificada'!A10918&amp;'Base Calificada'!D10918</f>
        <v>201724D004</v>
      </c>
      <c r="B10917" t="str">
        <f>'Base Calificada'!U10918</f>
        <v>No social</v>
      </c>
    </row>
    <row r="10918" spans="1:2" x14ac:dyDescent="0.25">
      <c r="A10918" t="str">
        <f>'Base Calificada'!A10919&amp;'Base Calificada'!D10919</f>
        <v>201724D005</v>
      </c>
      <c r="B10918" t="str">
        <f>'Base Calificada'!U10919</f>
        <v>No social</v>
      </c>
    </row>
    <row r="10919" spans="1:2" x14ac:dyDescent="0.25">
      <c r="A10919" t="str">
        <f>'Base Calificada'!A10920&amp;'Base Calificada'!D10920</f>
        <v>201724D006</v>
      </c>
      <c r="B10919" t="str">
        <f>'Base Calificada'!U10920</f>
        <v>No social</v>
      </c>
    </row>
    <row r="10920" spans="1:2" x14ac:dyDescent="0.25">
      <c r="A10920" t="str">
        <f>'Base Calificada'!A10921&amp;'Base Calificada'!D10921</f>
        <v>201724D007</v>
      </c>
      <c r="B10920" t="str">
        <f>'Base Calificada'!U10921</f>
        <v>No social</v>
      </c>
    </row>
    <row r="10921" spans="1:2" x14ac:dyDescent="0.25">
      <c r="A10921" t="str">
        <f>'Base Calificada'!A10922&amp;'Base Calificada'!D10922</f>
        <v>201724D008</v>
      </c>
      <c r="B10921" t="str">
        <f>'Base Calificada'!U10922</f>
        <v>No social</v>
      </c>
    </row>
    <row r="10922" spans="1:2" x14ac:dyDescent="0.25">
      <c r="A10922" t="str">
        <f>'Base Calificada'!A10923&amp;'Base Calificada'!D10923</f>
        <v>201724D009</v>
      </c>
      <c r="B10922" t="str">
        <f>'Base Calificada'!U10923</f>
        <v>No social</v>
      </c>
    </row>
    <row r="10923" spans="1:2" x14ac:dyDescent="0.25">
      <c r="A10923" t="str">
        <f>'Base Calificada'!A10924&amp;'Base Calificada'!D10924</f>
        <v>201725E003</v>
      </c>
      <c r="B10923" t="str">
        <f>'Base Calificada'!U10924</f>
        <v>Social</v>
      </c>
    </row>
    <row r="10924" spans="1:2" x14ac:dyDescent="0.25">
      <c r="A10924" t="str">
        <f>'Base Calificada'!A10925&amp;'Base Calificada'!D10925</f>
        <v>201725E004</v>
      </c>
      <c r="B10924" t="str">
        <f>'Base Calificada'!U10925</f>
        <v>Social</v>
      </c>
    </row>
    <row r="10925" spans="1:2" x14ac:dyDescent="0.25">
      <c r="A10925" t="str">
        <f>'Base Calificada'!A10926&amp;'Base Calificada'!D10926</f>
        <v>201725E221</v>
      </c>
      <c r="B10925" t="str">
        <f>'Base Calificada'!U10926</f>
        <v>Social</v>
      </c>
    </row>
    <row r="10926" spans="1:2" x14ac:dyDescent="0.25">
      <c r="A10926" t="str">
        <f>'Base Calificada'!A10927&amp;'Base Calificada'!D10927</f>
        <v>201725E244</v>
      </c>
      <c r="B10926" t="str">
        <f>'Base Calificada'!U10927</f>
        <v>Social</v>
      </c>
    </row>
    <row r="10927" spans="1:2" x14ac:dyDescent="0.25">
      <c r="A10927" t="str">
        <f>'Base Calificada'!A10928&amp;'Base Calificada'!D10928</f>
        <v>201725E247</v>
      </c>
      <c r="B10927" t="str">
        <f>'Base Calificada'!U10928</f>
        <v>Social</v>
      </c>
    </row>
    <row r="10928" spans="1:2" x14ac:dyDescent="0.25">
      <c r="A10928" t="str">
        <f>'Base Calificada'!A10929&amp;'Base Calificada'!D10929</f>
        <v>201725E267</v>
      </c>
      <c r="B10928" t="str">
        <f>'Base Calificada'!U10929</f>
        <v>Social</v>
      </c>
    </row>
    <row r="10929" spans="1:2" x14ac:dyDescent="0.25">
      <c r="A10929" t="str">
        <f>'Base Calificada'!A10930&amp;'Base Calificada'!D10930</f>
        <v>201725E270</v>
      </c>
      <c r="B10929" t="str">
        <f>'Base Calificada'!U10930</f>
        <v>Social</v>
      </c>
    </row>
    <row r="10930" spans="1:2" x14ac:dyDescent="0.25">
      <c r="A10930" t="str">
        <f>'Base Calificada'!A10931&amp;'Base Calificada'!D10931</f>
        <v>201725E271</v>
      </c>
      <c r="B10930" t="str">
        <f>'Base Calificada'!U10931</f>
        <v>Social</v>
      </c>
    </row>
    <row r="10931" spans="1:2" x14ac:dyDescent="0.25">
      <c r="A10931" t="str">
        <f>'Base Calificada'!A10932&amp;'Base Calificada'!D10932</f>
        <v>201725I002</v>
      </c>
      <c r="B10931" t="str">
        <f>'Base Calificada'!U10932</f>
        <v>Social</v>
      </c>
    </row>
    <row r="10932" spans="1:2" x14ac:dyDescent="0.25">
      <c r="A10932" t="str">
        <f>'Base Calificada'!A10933&amp;'Base Calificada'!D10933</f>
        <v>201725I003</v>
      </c>
      <c r="B10932" t="str">
        <f>'Base Calificada'!U10933</f>
        <v>Social</v>
      </c>
    </row>
    <row r="10933" spans="1:2" x14ac:dyDescent="0.25">
      <c r="A10933" t="str">
        <f>'Base Calificada'!A10934&amp;'Base Calificada'!D10934</f>
        <v>201725M001</v>
      </c>
      <c r="B10933" t="str">
        <f>'Base Calificada'!U10934</f>
        <v>No social</v>
      </c>
    </row>
    <row r="10934" spans="1:2" x14ac:dyDescent="0.25">
      <c r="A10934" t="str">
        <f>'Base Calificada'!A10935&amp;'Base Calificada'!D10935</f>
        <v>201725O001</v>
      </c>
      <c r="B10934" t="str">
        <f>'Base Calificada'!U10935</f>
        <v>No social</v>
      </c>
    </row>
    <row r="10935" spans="1:2" x14ac:dyDescent="0.25">
      <c r="A10935" t="str">
        <f>'Base Calificada'!A10936&amp;'Base Calificada'!D10936</f>
        <v>201725S243</v>
      </c>
      <c r="B10935" t="str">
        <f>'Base Calificada'!U10936</f>
        <v>Social</v>
      </c>
    </row>
    <row r="10936" spans="1:2" x14ac:dyDescent="0.25">
      <c r="A10936" t="str">
        <f>'Base Calificada'!A10937&amp;'Base Calificada'!D10937</f>
        <v>201725U001</v>
      </c>
      <c r="B10936" t="str">
        <f>'Base Calificada'!U10937</f>
        <v>Social</v>
      </c>
    </row>
    <row r="10937" spans="1:2" x14ac:dyDescent="0.25">
      <c r="A10937" t="str">
        <f>'Base Calificada'!A10938&amp;'Base Calificada'!D10938</f>
        <v>201727K028</v>
      </c>
      <c r="B10937" t="str">
        <f>'Base Calificada'!U10938</f>
        <v>No social</v>
      </c>
    </row>
    <row r="10938" spans="1:2" x14ac:dyDescent="0.25">
      <c r="A10938" t="str">
        <f>'Base Calificada'!A10939&amp;'Base Calificada'!D10939</f>
        <v>201727M001</v>
      </c>
      <c r="B10938" t="str">
        <f>'Base Calificada'!U10939</f>
        <v>No social</v>
      </c>
    </row>
    <row r="10939" spans="1:2" x14ac:dyDescent="0.25">
      <c r="A10939" t="str">
        <f>'Base Calificada'!A10940&amp;'Base Calificada'!D10940</f>
        <v>201727O001</v>
      </c>
      <c r="B10939" t="str">
        <f>'Base Calificada'!U10940</f>
        <v>No social</v>
      </c>
    </row>
    <row r="10940" spans="1:2" x14ac:dyDescent="0.25">
      <c r="A10940" t="str">
        <f>'Base Calificada'!A10941&amp;'Base Calificada'!D10941</f>
        <v>201727O002</v>
      </c>
      <c r="B10940" t="str">
        <f>'Base Calificada'!U10941</f>
        <v>No social</v>
      </c>
    </row>
    <row r="10941" spans="1:2" x14ac:dyDescent="0.25">
      <c r="A10941" t="str">
        <f>'Base Calificada'!A10942&amp;'Base Calificada'!D10942</f>
        <v>201727O003</v>
      </c>
      <c r="B10941" t="str">
        <f>'Base Calificada'!U10942</f>
        <v>No social</v>
      </c>
    </row>
    <row r="10942" spans="1:2" x14ac:dyDescent="0.25">
      <c r="A10942" t="str">
        <f>'Base Calificada'!A10943&amp;'Base Calificada'!D10943</f>
        <v>201727O005</v>
      </c>
      <c r="B10942" t="str">
        <f>'Base Calificada'!U10943</f>
        <v>No social</v>
      </c>
    </row>
    <row r="10943" spans="1:2" x14ac:dyDescent="0.25">
      <c r="A10943" t="str">
        <f>'Base Calificada'!A10944&amp;'Base Calificada'!D10944</f>
        <v>201727O006</v>
      </c>
      <c r="B10943" t="str">
        <f>'Base Calificada'!U10944</f>
        <v>No social</v>
      </c>
    </row>
    <row r="10944" spans="1:2" x14ac:dyDescent="0.25">
      <c r="A10944" t="str">
        <f>'Base Calificada'!A10945&amp;'Base Calificada'!D10945</f>
        <v>201727O008</v>
      </c>
      <c r="B10944" t="str">
        <f>'Base Calificada'!U10945</f>
        <v>Social</v>
      </c>
    </row>
    <row r="10945" spans="1:2" x14ac:dyDescent="0.25">
      <c r="A10945" t="str">
        <f>'Base Calificada'!A10946&amp;'Base Calificada'!D10946</f>
        <v>201728C001</v>
      </c>
      <c r="B10945" t="str">
        <f>'Base Calificada'!U10946</f>
        <v>No social</v>
      </c>
    </row>
    <row r="10946" spans="1:2" x14ac:dyDescent="0.25">
      <c r="A10946" t="str">
        <f>'Base Calificada'!A10947&amp;'Base Calificada'!D10947</f>
        <v>201728C002</v>
      </c>
      <c r="B10946" t="str">
        <f>'Base Calificada'!U10947</f>
        <v>No social</v>
      </c>
    </row>
    <row r="10947" spans="1:2" x14ac:dyDescent="0.25">
      <c r="A10947" t="str">
        <f>'Base Calificada'!A10948&amp;'Base Calificada'!D10948</f>
        <v>201728C003</v>
      </c>
      <c r="B10947" t="str">
        <f>'Base Calificada'!U10948</f>
        <v>No social</v>
      </c>
    </row>
    <row r="10948" spans="1:2" x14ac:dyDescent="0.25">
      <c r="A10948" t="str">
        <f>'Base Calificada'!A10949&amp;'Base Calificada'!D10949</f>
        <v>201728C004</v>
      </c>
      <c r="B10948" t="str">
        <f>'Base Calificada'!U10949</f>
        <v>No social</v>
      </c>
    </row>
    <row r="10949" spans="1:2" x14ac:dyDescent="0.25">
      <c r="A10949" t="str">
        <f>'Base Calificada'!A10950&amp;'Base Calificada'!D10950</f>
        <v>201730H001</v>
      </c>
      <c r="B10949" t="str">
        <f>'Base Calificada'!U10950</f>
        <v>No social</v>
      </c>
    </row>
    <row r="10950" spans="1:2" x14ac:dyDescent="0.25">
      <c r="A10950" t="str">
        <f>'Base Calificada'!A10951&amp;'Base Calificada'!D10951</f>
        <v>201731E001</v>
      </c>
      <c r="B10950" t="str">
        <f>'Base Calificada'!U10951</f>
        <v>Social</v>
      </c>
    </row>
    <row r="10951" spans="1:2" x14ac:dyDescent="0.25">
      <c r="A10951" t="str">
        <f>'Base Calificada'!A10952&amp;'Base Calificada'!D10952</f>
        <v>201731E002</v>
      </c>
      <c r="B10951" t="str">
        <f>'Base Calificada'!U10952</f>
        <v>Social</v>
      </c>
    </row>
    <row r="10952" spans="1:2" x14ac:dyDescent="0.25">
      <c r="A10952" t="str">
        <f>'Base Calificada'!A10953&amp;'Base Calificada'!D10953</f>
        <v>201731M001</v>
      </c>
      <c r="B10952" t="str">
        <f>'Base Calificada'!U10953</f>
        <v>No social</v>
      </c>
    </row>
    <row r="10953" spans="1:2" x14ac:dyDescent="0.25">
      <c r="A10953" t="str">
        <f>'Base Calificada'!A10954&amp;'Base Calificada'!D10954</f>
        <v>201731O001</v>
      </c>
      <c r="B10953" t="str">
        <f>'Base Calificada'!U10954</f>
        <v>No social</v>
      </c>
    </row>
    <row r="10954" spans="1:2" x14ac:dyDescent="0.25">
      <c r="A10954" t="str">
        <f>'Base Calificada'!A10955&amp;'Base Calificada'!D10955</f>
        <v>201732E001</v>
      </c>
      <c r="B10954" t="str">
        <f>'Base Calificada'!U10955</f>
        <v>No social</v>
      </c>
    </row>
    <row r="10955" spans="1:2" x14ac:dyDescent="0.25">
      <c r="A10955" t="str">
        <f>'Base Calificada'!A10956&amp;'Base Calificada'!D10956</f>
        <v>201732K025</v>
      </c>
      <c r="B10955" t="str">
        <f>'Base Calificada'!U10956</f>
        <v>No social</v>
      </c>
    </row>
    <row r="10956" spans="1:2" x14ac:dyDescent="0.25">
      <c r="A10956" t="str">
        <f>'Base Calificada'!A10957&amp;'Base Calificada'!D10957</f>
        <v>201732M001</v>
      </c>
      <c r="B10956" t="str">
        <f>'Base Calificada'!U10957</f>
        <v>No social</v>
      </c>
    </row>
    <row r="10957" spans="1:2" x14ac:dyDescent="0.25">
      <c r="A10957" t="str">
        <f>'Base Calificada'!A10958&amp;'Base Calificada'!D10958</f>
        <v>201733I002</v>
      </c>
      <c r="B10957" t="str">
        <f>'Base Calificada'!U10958</f>
        <v>Social</v>
      </c>
    </row>
    <row r="10958" spans="1:2" x14ac:dyDescent="0.25">
      <c r="A10958" t="str">
        <f>'Base Calificada'!A10959&amp;'Base Calificada'!D10959</f>
        <v>201733I003</v>
      </c>
      <c r="B10958" t="str">
        <f>'Base Calificada'!U10959</f>
        <v>Social</v>
      </c>
    </row>
    <row r="10959" spans="1:2" x14ac:dyDescent="0.25">
      <c r="A10959" t="str">
        <f>'Base Calificada'!A10960&amp;'Base Calificada'!D10960</f>
        <v>201733I004</v>
      </c>
      <c r="B10959" t="str">
        <f>'Base Calificada'!U10960</f>
        <v>Social</v>
      </c>
    </row>
    <row r="10960" spans="1:2" x14ac:dyDescent="0.25">
      <c r="A10960" t="str">
        <f>'Base Calificada'!A10961&amp;'Base Calificada'!D10961</f>
        <v>201733I005</v>
      </c>
      <c r="B10960" t="str">
        <f>'Base Calificada'!U10961</f>
        <v>No social</v>
      </c>
    </row>
    <row r="10961" spans="1:2" x14ac:dyDescent="0.25">
      <c r="A10961" t="str">
        <f>'Base Calificada'!A10962&amp;'Base Calificada'!D10962</f>
        <v>201733I006</v>
      </c>
      <c r="B10961" t="str">
        <f>'Base Calificada'!U10962</f>
        <v>Social</v>
      </c>
    </row>
    <row r="10962" spans="1:2" x14ac:dyDescent="0.25">
      <c r="A10962" t="str">
        <f>'Base Calificada'!A10963&amp;'Base Calificada'!D10963</f>
        <v>201733I007</v>
      </c>
      <c r="B10962" t="str">
        <f>'Base Calificada'!U10963</f>
        <v>Social</v>
      </c>
    </row>
    <row r="10963" spans="1:2" x14ac:dyDescent="0.25">
      <c r="A10963" t="str">
        <f>'Base Calificada'!A10964&amp;'Base Calificada'!D10964</f>
        <v>201733I008</v>
      </c>
      <c r="B10963" t="str">
        <f>'Base Calificada'!U10964</f>
        <v>Social</v>
      </c>
    </row>
    <row r="10964" spans="1:2" x14ac:dyDescent="0.25">
      <c r="A10964" t="str">
        <f>'Base Calificada'!A10965&amp;'Base Calificada'!D10965</f>
        <v>201733I009</v>
      </c>
      <c r="B10964" t="str">
        <f>'Base Calificada'!U10965</f>
        <v>Social</v>
      </c>
    </row>
    <row r="10965" spans="1:2" x14ac:dyDescent="0.25">
      <c r="A10965" t="str">
        <f>'Base Calificada'!A10966&amp;'Base Calificada'!D10966</f>
        <v>201733I010</v>
      </c>
      <c r="B10965" t="str">
        <f>'Base Calificada'!U10966</f>
        <v>Social</v>
      </c>
    </row>
    <row r="10966" spans="1:2" x14ac:dyDescent="0.25">
      <c r="A10966" t="str">
        <f>'Base Calificada'!A10967&amp;'Base Calificada'!D10967</f>
        <v>201733I011</v>
      </c>
      <c r="B10966" t="str">
        <f>'Base Calificada'!U10967</f>
        <v>No social</v>
      </c>
    </row>
    <row r="10967" spans="1:2" x14ac:dyDescent="0.25">
      <c r="A10967" t="str">
        <f>'Base Calificada'!A10968&amp;'Base Calificada'!D10968</f>
        <v>201733I012</v>
      </c>
      <c r="B10967" t="str">
        <f>'Base Calificada'!U10968</f>
        <v>No social</v>
      </c>
    </row>
    <row r="10968" spans="1:2" x14ac:dyDescent="0.25">
      <c r="A10968" t="str">
        <f>'Base Calificada'!A10969&amp;'Base Calificada'!D10969</f>
        <v>201733I013</v>
      </c>
      <c r="B10968" t="str">
        <f>'Base Calificada'!U10969</f>
        <v>Social</v>
      </c>
    </row>
    <row r="10969" spans="1:2" x14ac:dyDescent="0.25">
      <c r="A10969" t="str">
        <f>'Base Calificada'!A10970&amp;'Base Calificada'!D10970</f>
        <v>201733I014</v>
      </c>
      <c r="B10969" t="str">
        <f>'Base Calificada'!U10970</f>
        <v>Social</v>
      </c>
    </row>
    <row r="10970" spans="1:2" x14ac:dyDescent="0.25">
      <c r="A10970" t="str">
        <f>'Base Calificada'!A10971&amp;'Base Calificada'!D10971</f>
        <v>201733I015</v>
      </c>
      <c r="B10970" t="str">
        <f>'Base Calificada'!U10971</f>
        <v>Social</v>
      </c>
    </row>
    <row r="10971" spans="1:2" x14ac:dyDescent="0.25">
      <c r="A10971" t="str">
        <f>'Base Calificada'!A10972&amp;'Base Calificada'!D10972</f>
        <v>201733I016</v>
      </c>
      <c r="B10971" t="str">
        <f>'Base Calificada'!U10972</f>
        <v>Social</v>
      </c>
    </row>
    <row r="10972" spans="1:2" x14ac:dyDescent="0.25">
      <c r="A10972" t="str">
        <f>'Base Calificada'!A10973&amp;'Base Calificada'!D10973</f>
        <v>201734D001</v>
      </c>
      <c r="B10972" t="str">
        <f>'Base Calificada'!U10973</f>
        <v>No social</v>
      </c>
    </row>
    <row r="10973" spans="1:2" x14ac:dyDescent="0.25">
      <c r="A10973" t="str">
        <f>'Base Calificada'!A10974&amp;'Base Calificada'!D10974</f>
        <v>201734D002</v>
      </c>
      <c r="B10973" t="str">
        <f>'Base Calificada'!U10974</f>
        <v>No social</v>
      </c>
    </row>
    <row r="10974" spans="1:2" x14ac:dyDescent="0.25">
      <c r="A10974" t="str">
        <f>'Base Calificada'!A10975&amp;'Base Calificada'!D10975</f>
        <v>201734D003</v>
      </c>
      <c r="B10974" t="str">
        <f>'Base Calificada'!U10975</f>
        <v>No social</v>
      </c>
    </row>
    <row r="10975" spans="1:2" x14ac:dyDescent="0.25">
      <c r="A10975" t="str">
        <f>'Base Calificada'!A10976&amp;'Base Calificada'!D10976</f>
        <v>201734D004</v>
      </c>
      <c r="B10975" t="str">
        <f>'Base Calificada'!U10976</f>
        <v>No social</v>
      </c>
    </row>
    <row r="10976" spans="1:2" x14ac:dyDescent="0.25">
      <c r="A10976" t="str">
        <f>'Base Calificada'!A10977&amp;'Base Calificada'!D10977</f>
        <v>201734D005</v>
      </c>
      <c r="B10976" t="str">
        <f>'Base Calificada'!U10977</f>
        <v>No social</v>
      </c>
    </row>
    <row r="10977" spans="1:2" x14ac:dyDescent="0.25">
      <c r="A10977" t="str">
        <f>'Base Calificada'!A10978&amp;'Base Calificada'!D10978</f>
        <v>201734D006</v>
      </c>
      <c r="B10977" t="str">
        <f>'Base Calificada'!U10978</f>
        <v>No social</v>
      </c>
    </row>
    <row r="10978" spans="1:2" x14ac:dyDescent="0.25">
      <c r="A10978" t="str">
        <f>'Base Calificada'!A10979&amp;'Base Calificada'!D10979</f>
        <v>201734D007</v>
      </c>
      <c r="B10978" t="str">
        <f>'Base Calificada'!U10979</f>
        <v>No social</v>
      </c>
    </row>
    <row r="10979" spans="1:2" x14ac:dyDescent="0.25">
      <c r="A10979" t="str">
        <f>'Base Calificada'!A10980&amp;'Base Calificada'!D10980</f>
        <v>201734D008</v>
      </c>
      <c r="B10979" t="str">
        <f>'Base Calificada'!U10980</f>
        <v>No social</v>
      </c>
    </row>
    <row r="10980" spans="1:2" x14ac:dyDescent="0.25">
      <c r="A10980" t="str">
        <f>'Base Calificada'!A10981&amp;'Base Calificada'!D10981</f>
        <v>201734D009</v>
      </c>
      <c r="B10980" t="str">
        <f>'Base Calificada'!U10981</f>
        <v>No social</v>
      </c>
    </row>
    <row r="10981" spans="1:2" x14ac:dyDescent="0.25">
      <c r="A10981" t="str">
        <f>'Base Calificada'!A10982&amp;'Base Calificada'!D10982</f>
        <v>201734D011</v>
      </c>
      <c r="B10981" t="str">
        <f>'Base Calificada'!U10982</f>
        <v>No social</v>
      </c>
    </row>
    <row r="10982" spans="1:2" x14ac:dyDescent="0.25">
      <c r="A10982" t="str">
        <f>'Base Calificada'!A10983&amp;'Base Calificada'!D10983</f>
        <v>201735E001</v>
      </c>
      <c r="B10982" t="str">
        <f>'Base Calificada'!U10983</f>
        <v>No social</v>
      </c>
    </row>
    <row r="10983" spans="1:2" x14ac:dyDescent="0.25">
      <c r="A10983" t="str">
        <f>'Base Calificada'!A10984&amp;'Base Calificada'!D10984</f>
        <v>201735E002</v>
      </c>
      <c r="B10983" t="str">
        <f>'Base Calificada'!U10984</f>
        <v>No social</v>
      </c>
    </row>
    <row r="10984" spans="1:2" x14ac:dyDescent="0.25">
      <c r="A10984" t="str">
        <f>'Base Calificada'!A10985&amp;'Base Calificada'!D10985</f>
        <v>201735E003</v>
      </c>
      <c r="B10984" t="str">
        <f>'Base Calificada'!U10985</f>
        <v>Social</v>
      </c>
    </row>
    <row r="10985" spans="1:2" x14ac:dyDescent="0.25">
      <c r="A10985" t="str">
        <f>'Base Calificada'!A10986&amp;'Base Calificada'!D10986</f>
        <v>201735E006</v>
      </c>
      <c r="B10985" t="str">
        <f>'Base Calificada'!U10986</f>
        <v>No social</v>
      </c>
    </row>
    <row r="10986" spans="1:2" x14ac:dyDescent="0.25">
      <c r="A10986" t="str">
        <f>'Base Calificada'!A10987&amp;'Base Calificada'!D10987</f>
        <v>201735E007</v>
      </c>
      <c r="B10986" t="str">
        <f>'Base Calificada'!U10987</f>
        <v>Social</v>
      </c>
    </row>
    <row r="10987" spans="1:2" x14ac:dyDescent="0.25">
      <c r="A10987" t="str">
        <f>'Base Calificada'!A10988&amp;'Base Calificada'!D10988</f>
        <v>201735E008</v>
      </c>
      <c r="B10987" t="str">
        <f>'Base Calificada'!U10988</f>
        <v>No social</v>
      </c>
    </row>
    <row r="10988" spans="1:2" x14ac:dyDescent="0.25">
      <c r="A10988" t="str">
        <f>'Base Calificada'!A10989&amp;'Base Calificada'!D10989</f>
        <v>201735E011</v>
      </c>
      <c r="B10988" t="str">
        <f>'Base Calificada'!U10989</f>
        <v>Social</v>
      </c>
    </row>
    <row r="10989" spans="1:2" x14ac:dyDescent="0.25">
      <c r="A10989" t="str">
        <f>'Base Calificada'!A10990&amp;'Base Calificada'!D10990</f>
        <v>201735E012</v>
      </c>
      <c r="B10989" t="str">
        <f>'Base Calificada'!U10990</f>
        <v>Social</v>
      </c>
    </row>
    <row r="10990" spans="1:2" x14ac:dyDescent="0.25">
      <c r="A10990" t="str">
        <f>'Base Calificada'!A10991&amp;'Base Calificada'!D10991</f>
        <v>201735E013</v>
      </c>
      <c r="B10990" t="str">
        <f>'Base Calificada'!U10991</f>
        <v>Social</v>
      </c>
    </row>
    <row r="10991" spans="1:2" x14ac:dyDescent="0.25">
      <c r="A10991" t="str">
        <f>'Base Calificada'!A10992&amp;'Base Calificada'!D10992</f>
        <v>201735E014</v>
      </c>
      <c r="B10991" t="str">
        <f>'Base Calificada'!U10992</f>
        <v>No social</v>
      </c>
    </row>
    <row r="10992" spans="1:2" x14ac:dyDescent="0.25">
      <c r="A10992" t="str">
        <f>'Base Calificada'!A10993&amp;'Base Calificada'!D10993</f>
        <v>201735E015</v>
      </c>
      <c r="B10992" t="str">
        <f>'Base Calificada'!U10993</f>
        <v>No social</v>
      </c>
    </row>
    <row r="10993" spans="1:2" x14ac:dyDescent="0.25">
      <c r="A10993" t="str">
        <f>'Base Calificada'!A10994&amp;'Base Calificada'!D10994</f>
        <v>201735E016</v>
      </c>
      <c r="B10993" t="str">
        <f>'Base Calificada'!U10994</f>
        <v>No social</v>
      </c>
    </row>
    <row r="10994" spans="1:2" x14ac:dyDescent="0.25">
      <c r="A10994" t="str">
        <f>'Base Calificada'!A10995&amp;'Base Calificada'!D10995</f>
        <v>201735E017</v>
      </c>
      <c r="B10994" t="str">
        <f>'Base Calificada'!U10995</f>
        <v>Social</v>
      </c>
    </row>
    <row r="10995" spans="1:2" x14ac:dyDescent="0.25">
      <c r="A10995" t="str">
        <f>'Base Calificada'!A10996&amp;'Base Calificada'!D10996</f>
        <v>201735E018</v>
      </c>
      <c r="B10995" t="str">
        <f>'Base Calificada'!U10996</f>
        <v>Social</v>
      </c>
    </row>
    <row r="10996" spans="1:2" x14ac:dyDescent="0.25">
      <c r="A10996" t="str">
        <f>'Base Calificada'!A10997&amp;'Base Calificada'!D10997</f>
        <v>201735E022</v>
      </c>
      <c r="B10996" t="str">
        <f>'Base Calificada'!U10997</f>
        <v>Social</v>
      </c>
    </row>
    <row r="10997" spans="1:2" x14ac:dyDescent="0.25">
      <c r="A10997" t="str">
        <f>'Base Calificada'!A10998&amp;'Base Calificada'!D10998</f>
        <v>201735E023</v>
      </c>
      <c r="B10997" t="str">
        <f>'Base Calificada'!U10998</f>
        <v>No social</v>
      </c>
    </row>
    <row r="10998" spans="1:2" x14ac:dyDescent="0.25">
      <c r="A10998" t="str">
        <f>'Base Calificada'!A10999&amp;'Base Calificada'!D10999</f>
        <v>201735E024</v>
      </c>
      <c r="B10998" t="str">
        <f>'Base Calificada'!U10999</f>
        <v>Social</v>
      </c>
    </row>
    <row r="10999" spans="1:2" x14ac:dyDescent="0.25">
      <c r="A10999" t="str">
        <f>'Base Calificada'!A11000&amp;'Base Calificada'!D11000</f>
        <v>201735E026</v>
      </c>
      <c r="B10999" t="str">
        <f>'Base Calificada'!U11000</f>
        <v>No social</v>
      </c>
    </row>
    <row r="11000" spans="1:2" x14ac:dyDescent="0.25">
      <c r="A11000" t="str">
        <f>'Base Calificada'!A11001&amp;'Base Calificada'!D11001</f>
        <v>201735E032</v>
      </c>
      <c r="B11000" t="str">
        <f>'Base Calificada'!U11001</f>
        <v>Social</v>
      </c>
    </row>
    <row r="11001" spans="1:2" x14ac:dyDescent="0.25">
      <c r="A11001" t="str">
        <f>'Base Calificada'!A11002&amp;'Base Calificada'!D11002</f>
        <v>201735E033</v>
      </c>
      <c r="B11001" t="str">
        <f>'Base Calificada'!U11002</f>
        <v>No social</v>
      </c>
    </row>
    <row r="11002" spans="1:2" x14ac:dyDescent="0.25">
      <c r="A11002" t="str">
        <f>'Base Calificada'!A11003&amp;'Base Calificada'!D11003</f>
        <v>201735E034</v>
      </c>
      <c r="B11002" t="str">
        <f>'Base Calificada'!U11003</f>
        <v>No social</v>
      </c>
    </row>
    <row r="11003" spans="1:2" x14ac:dyDescent="0.25">
      <c r="A11003" t="str">
        <f>'Base Calificada'!A11004&amp;'Base Calificada'!D11004</f>
        <v>201735M001</v>
      </c>
      <c r="B11003" t="str">
        <f>'Base Calificada'!U11004</f>
        <v>No social</v>
      </c>
    </row>
    <row r="11004" spans="1:2" x14ac:dyDescent="0.25">
      <c r="A11004" t="str">
        <f>'Base Calificada'!A11005&amp;'Base Calificada'!D11005</f>
        <v>201735O001</v>
      </c>
      <c r="B11004" t="str">
        <f>'Base Calificada'!U11005</f>
        <v>No social</v>
      </c>
    </row>
    <row r="11005" spans="1:2" x14ac:dyDescent="0.25">
      <c r="A11005" t="str">
        <f>'Base Calificada'!A11006&amp;'Base Calificada'!D11006</f>
        <v>201735P019</v>
      </c>
      <c r="B11005" t="str">
        <f>'Base Calificada'!U11006</f>
        <v>No social</v>
      </c>
    </row>
    <row r="11006" spans="1:2" x14ac:dyDescent="0.25">
      <c r="A11006" t="str">
        <f>'Base Calificada'!A11007&amp;'Base Calificada'!D11007</f>
        <v>201735R001</v>
      </c>
      <c r="B11006" t="str">
        <f>'Base Calificada'!U11007</f>
        <v>No social</v>
      </c>
    </row>
    <row r="11007" spans="1:2" x14ac:dyDescent="0.25">
      <c r="A11007" t="str">
        <f>'Base Calificada'!A11008&amp;'Base Calificada'!D11008</f>
        <v>201737M001</v>
      </c>
      <c r="B11007" t="str">
        <f>'Base Calificada'!U11008</f>
        <v>No social</v>
      </c>
    </row>
    <row r="11008" spans="1:2" x14ac:dyDescent="0.25">
      <c r="A11008" t="str">
        <f>'Base Calificada'!A11009&amp;'Base Calificada'!D11009</f>
        <v>201737O001</v>
      </c>
      <c r="B11008" t="str">
        <f>'Base Calificada'!U11009</f>
        <v>No social</v>
      </c>
    </row>
    <row r="11009" spans="1:2" x14ac:dyDescent="0.25">
      <c r="A11009" t="str">
        <f>'Base Calificada'!A11010&amp;'Base Calificada'!D11010</f>
        <v>201737P001</v>
      </c>
      <c r="B11009" t="str">
        <f>'Base Calificada'!U11010</f>
        <v>No social</v>
      </c>
    </row>
    <row r="11010" spans="1:2" x14ac:dyDescent="0.25">
      <c r="A11010" t="str">
        <f>'Base Calificada'!A11011&amp;'Base Calificada'!D11011</f>
        <v>201738E003</v>
      </c>
      <c r="B11010" t="str">
        <f>'Base Calificada'!U11011</f>
        <v>Social</v>
      </c>
    </row>
    <row r="11011" spans="1:2" x14ac:dyDescent="0.25">
      <c r="A11011" t="str">
        <f>'Base Calificada'!A11012&amp;'Base Calificada'!D11012</f>
        <v>201738F002</v>
      </c>
      <c r="B11011" t="str">
        <f>'Base Calificada'!U11012</f>
        <v>Social</v>
      </c>
    </row>
    <row r="11012" spans="1:2" x14ac:dyDescent="0.25">
      <c r="A11012" t="str">
        <f>'Base Calificada'!A11013&amp;'Base Calificada'!D11013</f>
        <v>201738M001</v>
      </c>
      <c r="B11012" t="str">
        <f>'Base Calificada'!U11013</f>
        <v>No social</v>
      </c>
    </row>
    <row r="11013" spans="1:2" x14ac:dyDescent="0.25">
      <c r="A11013" t="str">
        <f>'Base Calificada'!A11014&amp;'Base Calificada'!D11014</f>
        <v>201738O001</v>
      </c>
      <c r="B11013" t="str">
        <f>'Base Calificada'!U11014</f>
        <v>No social</v>
      </c>
    </row>
    <row r="11014" spans="1:2" x14ac:dyDescent="0.25">
      <c r="A11014" t="str">
        <f>'Base Calificada'!A11015&amp;'Base Calificada'!D11015</f>
        <v>201738P001</v>
      </c>
      <c r="B11014" t="str">
        <f>'Base Calificada'!U11015</f>
        <v>Social</v>
      </c>
    </row>
    <row r="11015" spans="1:2" x14ac:dyDescent="0.25">
      <c r="A11015" t="str">
        <f>'Base Calificada'!A11016&amp;'Base Calificada'!D11016</f>
        <v>201738S190</v>
      </c>
      <c r="B11015" t="str">
        <f>'Base Calificada'!U11016</f>
        <v>Social</v>
      </c>
    </row>
    <row r="11016" spans="1:2" x14ac:dyDescent="0.25">
      <c r="A11016" t="str">
        <f>'Base Calificada'!A11017&amp;'Base Calificada'!D11017</f>
        <v>201738S191</v>
      </c>
      <c r="B11016" t="str">
        <f>'Base Calificada'!U11017</f>
        <v>Social</v>
      </c>
    </row>
    <row r="11017" spans="1:2" x14ac:dyDescent="0.25">
      <c r="A11017" t="str">
        <f>'Base Calificada'!A11018&amp;'Base Calificada'!D11018</f>
        <v>201738S192</v>
      </c>
      <c r="B11017" t="str">
        <f>'Base Calificada'!U11018</f>
        <v>Social</v>
      </c>
    </row>
    <row r="11018" spans="1:2" x14ac:dyDescent="0.25">
      <c r="A11018" t="str">
        <f>'Base Calificada'!A11019&amp;'Base Calificada'!D11019</f>
        <v>201738S236</v>
      </c>
      <c r="B11018" t="str">
        <f>'Base Calificada'!U11019</f>
        <v>Social</v>
      </c>
    </row>
    <row r="11019" spans="1:2" x14ac:dyDescent="0.25">
      <c r="A11019" t="str">
        <f>'Base Calificada'!A11020&amp;'Base Calificada'!D11020</f>
        <v>201738S278</v>
      </c>
      <c r="B11019" t="str">
        <f>'Base Calificada'!U11020</f>
        <v>Social</v>
      </c>
    </row>
    <row r="11020" spans="1:2" x14ac:dyDescent="0.25">
      <c r="A11020" t="str">
        <f>'Base Calificada'!A11021&amp;'Base Calificada'!D11021</f>
        <v>201738U003</v>
      </c>
      <c r="B11020" t="str">
        <f>'Base Calificada'!U11021</f>
        <v>Social</v>
      </c>
    </row>
    <row r="11021" spans="1:2" x14ac:dyDescent="0.25">
      <c r="A11021" t="str">
        <f>'Base Calificada'!A11022&amp;'Base Calificada'!D11022</f>
        <v>201740M001</v>
      </c>
      <c r="B11021" t="str">
        <f>'Base Calificada'!U11022</f>
        <v>No social</v>
      </c>
    </row>
    <row r="11022" spans="1:2" x14ac:dyDescent="0.25">
      <c r="A11022" t="str">
        <f>'Base Calificada'!A11023&amp;'Base Calificada'!D11023</f>
        <v>201740O001</v>
      </c>
      <c r="B11022" t="str">
        <f>'Base Calificada'!U11023</f>
        <v>No social</v>
      </c>
    </row>
    <row r="11023" spans="1:2" x14ac:dyDescent="0.25">
      <c r="A11023" t="str">
        <f>'Base Calificada'!A11024&amp;'Base Calificada'!D11024</f>
        <v>201740P001</v>
      </c>
      <c r="B11023" t="str">
        <f>'Base Calificada'!U11024</f>
        <v>No social</v>
      </c>
    </row>
    <row r="11024" spans="1:2" x14ac:dyDescent="0.25">
      <c r="A11024" t="str">
        <f>'Base Calificada'!A11025&amp;'Base Calificada'!D11025</f>
        <v>201740P002</v>
      </c>
      <c r="B11024" t="str">
        <f>'Base Calificada'!U11025</f>
        <v>No social</v>
      </c>
    </row>
    <row r="11025" spans="1:2" x14ac:dyDescent="0.25">
      <c r="A11025" t="str">
        <f>'Base Calificada'!A11026&amp;'Base Calificada'!D11026</f>
        <v>201740P003</v>
      </c>
      <c r="B11025" t="str">
        <f>'Base Calificada'!U11026</f>
        <v>Social</v>
      </c>
    </row>
    <row r="11026" spans="1:2" x14ac:dyDescent="0.25">
      <c r="A11026" t="str">
        <f>'Base Calificada'!A11027&amp;'Base Calificada'!D11027</f>
        <v>201740P004</v>
      </c>
      <c r="B11026" t="str">
        <f>'Base Calificada'!U11027</f>
        <v>No social</v>
      </c>
    </row>
    <row r="11027" spans="1:2" x14ac:dyDescent="0.25">
      <c r="A11027" t="str">
        <f>'Base Calificada'!A11028&amp;'Base Calificada'!D11028</f>
        <v>201741G006</v>
      </c>
      <c r="B11027" t="str">
        <f>'Base Calificada'!U11028</f>
        <v>No social</v>
      </c>
    </row>
    <row r="11028" spans="1:2" x14ac:dyDescent="0.25">
      <c r="A11028" t="str">
        <f>'Base Calificada'!A11029&amp;'Base Calificada'!D11029</f>
        <v>201741M001</v>
      </c>
      <c r="B11028" t="str">
        <f>'Base Calificada'!U11029</f>
        <v>No social</v>
      </c>
    </row>
    <row r="11029" spans="1:2" x14ac:dyDescent="0.25">
      <c r="A11029" t="str">
        <f>'Base Calificada'!A11030&amp;'Base Calificada'!D11030</f>
        <v>201741O001</v>
      </c>
      <c r="B11029" t="str">
        <f>'Base Calificada'!U11030</f>
        <v>Social</v>
      </c>
    </row>
    <row r="11030" spans="1:2" x14ac:dyDescent="0.25">
      <c r="A11030" t="str">
        <f>'Base Calificada'!A11031&amp;'Base Calificada'!D11031</f>
        <v>201742M001</v>
      </c>
      <c r="B11030" t="str">
        <f>'Base Calificada'!U11031</f>
        <v>No social</v>
      </c>
    </row>
    <row r="11031" spans="1:2" x14ac:dyDescent="0.25">
      <c r="A11031" t="str">
        <f>'Base Calificada'!A11032&amp;'Base Calificada'!D11032</f>
        <v>201742O001</v>
      </c>
      <c r="B11031" t="str">
        <f>'Base Calificada'!U11032</f>
        <v>No social</v>
      </c>
    </row>
    <row r="11032" spans="1:2" x14ac:dyDescent="0.25">
      <c r="A11032" t="str">
        <f>'Base Calificada'!A11033&amp;'Base Calificada'!D11033</f>
        <v>201742P001</v>
      </c>
      <c r="B11032" t="str">
        <f>'Base Calificada'!U11033</f>
        <v>Social</v>
      </c>
    </row>
    <row r="11033" spans="1:2" x14ac:dyDescent="0.25">
      <c r="A11033" t="str">
        <f>'Base Calificada'!A11034&amp;'Base Calificada'!D11034</f>
        <v>201742P003</v>
      </c>
      <c r="B11033" t="str">
        <f>'Base Calificada'!U11034</f>
        <v>Social</v>
      </c>
    </row>
    <row r="11034" spans="1:2" x14ac:dyDescent="0.25">
      <c r="A11034" t="str">
        <f>'Base Calificada'!A11035&amp;'Base Calificada'!D11035</f>
        <v>201742P004</v>
      </c>
      <c r="B11034" t="str">
        <f>'Base Calificada'!U11035</f>
        <v>Social</v>
      </c>
    </row>
    <row r="11035" spans="1:2" x14ac:dyDescent="0.25">
      <c r="A11035" t="str">
        <f>'Base Calificada'!A11036&amp;'Base Calificada'!D11036</f>
        <v>201742P005</v>
      </c>
      <c r="B11035" t="str">
        <f>'Base Calificada'!U11036</f>
        <v>Social</v>
      </c>
    </row>
    <row r="11036" spans="1:2" x14ac:dyDescent="0.25">
      <c r="A11036" t="str">
        <f>'Base Calificada'!A11037&amp;'Base Calificada'!D11037</f>
        <v>201743G004</v>
      </c>
      <c r="B11036" t="str">
        <f>'Base Calificada'!U11037</f>
        <v>No social</v>
      </c>
    </row>
    <row r="11037" spans="1:2" x14ac:dyDescent="0.25">
      <c r="A11037" t="str">
        <f>'Base Calificada'!A11038&amp;'Base Calificada'!D11038</f>
        <v>201743G007</v>
      </c>
      <c r="B11037" t="str">
        <f>'Base Calificada'!U11038</f>
        <v>No social</v>
      </c>
    </row>
    <row r="11038" spans="1:2" x14ac:dyDescent="0.25">
      <c r="A11038" t="str">
        <f>'Base Calificada'!A11039&amp;'Base Calificada'!D11039</f>
        <v>201743M001</v>
      </c>
      <c r="B11038" t="str">
        <f>'Base Calificada'!U11039</f>
        <v>No social</v>
      </c>
    </row>
    <row r="11039" spans="1:2" x14ac:dyDescent="0.25">
      <c r="A11039" t="str">
        <f>'Base Calificada'!A11040&amp;'Base Calificada'!D11040</f>
        <v>201743O001</v>
      </c>
      <c r="B11039" t="str">
        <f>'Base Calificada'!U11040</f>
        <v>No social</v>
      </c>
    </row>
    <row r="11040" spans="1:2" x14ac:dyDescent="0.25">
      <c r="A11040" t="str">
        <f>'Base Calificada'!A11041&amp;'Base Calificada'!D11041</f>
        <v>201744E001</v>
      </c>
      <c r="B11040" t="str">
        <f>'Base Calificada'!U11041</f>
        <v>Social</v>
      </c>
    </row>
    <row r="11041" spans="1:2" x14ac:dyDescent="0.25">
      <c r="A11041" t="str">
        <f>'Base Calificada'!A11042&amp;'Base Calificada'!D11042</f>
        <v>201744E002</v>
      </c>
      <c r="B11041" t="str">
        <f>'Base Calificada'!U11042</f>
        <v>Social</v>
      </c>
    </row>
    <row r="11042" spans="1:2" x14ac:dyDescent="0.25">
      <c r="A11042" t="str">
        <f>'Base Calificada'!A11043&amp;'Base Calificada'!D11043</f>
        <v>201744E003</v>
      </c>
      <c r="B11042" t="str">
        <f>'Base Calificada'!U11043</f>
        <v>Social</v>
      </c>
    </row>
    <row r="11043" spans="1:2" x14ac:dyDescent="0.25">
      <c r="A11043" t="str">
        <f>'Base Calificada'!A11044&amp;'Base Calificada'!D11044</f>
        <v>201744E004</v>
      </c>
      <c r="B11043" t="str">
        <f>'Base Calificada'!U11044</f>
        <v>Social</v>
      </c>
    </row>
    <row r="11044" spans="1:2" x14ac:dyDescent="0.25">
      <c r="A11044" t="str">
        <f>'Base Calificada'!A11045&amp;'Base Calificada'!D11045</f>
        <v>201744K025</v>
      </c>
      <c r="B11044" t="str">
        <f>'Base Calificada'!U11045</f>
        <v>Social</v>
      </c>
    </row>
    <row r="11045" spans="1:2" x14ac:dyDescent="0.25">
      <c r="A11045" t="str">
        <f>'Base Calificada'!A11046&amp;'Base Calificada'!D11046</f>
        <v>201744M001</v>
      </c>
      <c r="B11045" t="str">
        <f>'Base Calificada'!U11046</f>
        <v>Social</v>
      </c>
    </row>
    <row r="11046" spans="1:2" x14ac:dyDescent="0.25">
      <c r="A11046" t="str">
        <f>'Base Calificada'!A11047&amp;'Base Calificada'!D11047</f>
        <v>201744O001</v>
      </c>
      <c r="B11046" t="str">
        <f>'Base Calificada'!U11047</f>
        <v>No social</v>
      </c>
    </row>
    <row r="11047" spans="1:2" x14ac:dyDescent="0.25">
      <c r="A11047" t="str">
        <f>'Base Calificada'!A11048&amp;'Base Calificada'!D11048</f>
        <v>201745G001</v>
      </c>
      <c r="B11047" t="str">
        <f>'Base Calificada'!U11048</f>
        <v>Social</v>
      </c>
    </row>
    <row r="11048" spans="1:2" x14ac:dyDescent="0.25">
      <c r="A11048" t="str">
        <f>'Base Calificada'!A11049&amp;'Base Calificada'!D11049</f>
        <v>201745G002</v>
      </c>
      <c r="B11048" t="str">
        <f>'Base Calificada'!U11049</f>
        <v>Social</v>
      </c>
    </row>
    <row r="11049" spans="1:2" x14ac:dyDescent="0.25">
      <c r="A11049" t="str">
        <f>'Base Calificada'!A11050&amp;'Base Calificada'!D11050</f>
        <v>201745M001</v>
      </c>
      <c r="B11049" t="str">
        <f>'Base Calificada'!U11050</f>
        <v>No social</v>
      </c>
    </row>
    <row r="11050" spans="1:2" x14ac:dyDescent="0.25">
      <c r="A11050" t="str">
        <f>'Base Calificada'!A11051&amp;'Base Calificada'!D11051</f>
        <v>201745O001</v>
      </c>
      <c r="B11050" t="str">
        <f>'Base Calificada'!U11051</f>
        <v>No social</v>
      </c>
    </row>
    <row r="11051" spans="1:2" x14ac:dyDescent="0.25">
      <c r="A11051" t="str">
        <f>'Base Calificada'!A11052&amp;'Base Calificada'!D11052</f>
        <v>201746G001</v>
      </c>
      <c r="B11051" t="str">
        <f>'Base Calificada'!U11052</f>
        <v>Social</v>
      </c>
    </row>
    <row r="11052" spans="1:2" x14ac:dyDescent="0.25">
      <c r="A11052" t="str">
        <f>'Base Calificada'!A11053&amp;'Base Calificada'!D11053</f>
        <v>201746G002</v>
      </c>
      <c r="B11052" t="str">
        <f>'Base Calificada'!U11053</f>
        <v>Social</v>
      </c>
    </row>
    <row r="11053" spans="1:2" x14ac:dyDescent="0.25">
      <c r="A11053" t="str">
        <f>'Base Calificada'!A11054&amp;'Base Calificada'!D11054</f>
        <v>201746M001</v>
      </c>
      <c r="B11053" t="str">
        <f>'Base Calificada'!U11054</f>
        <v>No social</v>
      </c>
    </row>
    <row r="11054" spans="1:2" x14ac:dyDescent="0.25">
      <c r="A11054" t="str">
        <f>'Base Calificada'!A11055&amp;'Base Calificada'!D11055</f>
        <v>201746O001</v>
      </c>
      <c r="B11054" t="str">
        <f>'Base Calificada'!U11055</f>
        <v>No social</v>
      </c>
    </row>
    <row r="11055" spans="1:2" x14ac:dyDescent="0.25">
      <c r="A11055" t="str">
        <f>'Base Calificada'!A11056&amp;'Base Calificada'!D11056</f>
        <v>201746P001</v>
      </c>
      <c r="B11055" t="str">
        <f>'Base Calificada'!U11056</f>
        <v>Social</v>
      </c>
    </row>
    <row r="11056" spans="1:2" x14ac:dyDescent="0.25">
      <c r="A11056" t="str">
        <f>'Base Calificada'!A11057&amp;'Base Calificada'!D11057</f>
        <v>201747E005</v>
      </c>
      <c r="B11056" t="str">
        <f>'Base Calificada'!U11057</f>
        <v>No social</v>
      </c>
    </row>
    <row r="11057" spans="1:2" x14ac:dyDescent="0.25">
      <c r="A11057" t="str">
        <f>'Base Calificada'!A11058&amp;'Base Calificada'!D11058</f>
        <v>201747E028</v>
      </c>
      <c r="B11057" t="str">
        <f>'Base Calificada'!U11058</f>
        <v>No social</v>
      </c>
    </row>
    <row r="11058" spans="1:2" x14ac:dyDescent="0.25">
      <c r="A11058" t="str">
        <f>'Base Calificada'!A11059&amp;'Base Calificada'!D11059</f>
        <v>201747E033</v>
      </c>
      <c r="B11058" t="str">
        <f>'Base Calificada'!U11059</f>
        <v>No social</v>
      </c>
    </row>
    <row r="11059" spans="1:2" x14ac:dyDescent="0.25">
      <c r="A11059" t="str">
        <f>'Base Calificada'!A11060&amp;'Base Calificada'!D11060</f>
        <v>201747E036</v>
      </c>
      <c r="B11059" t="str">
        <f>'Base Calificada'!U11060</f>
        <v>Social</v>
      </c>
    </row>
    <row r="11060" spans="1:2" x14ac:dyDescent="0.25">
      <c r="A11060" t="str">
        <f>'Base Calificada'!A11061&amp;'Base Calificada'!D11061</f>
        <v>201747M001</v>
      </c>
      <c r="B11060" t="str">
        <f>'Base Calificada'!U11061</f>
        <v>No social</v>
      </c>
    </row>
    <row r="11061" spans="1:2" x14ac:dyDescent="0.25">
      <c r="A11061" t="str">
        <f>'Base Calificada'!A11062&amp;'Base Calificada'!D11062</f>
        <v>201747O001</v>
      </c>
      <c r="B11061" t="str">
        <f>'Base Calificada'!U11062</f>
        <v>No social</v>
      </c>
    </row>
    <row r="11062" spans="1:2" x14ac:dyDescent="0.25">
      <c r="A11062" t="str">
        <f>'Base Calificada'!A11063&amp;'Base Calificada'!D11063</f>
        <v>201747P010</v>
      </c>
      <c r="B11062" t="str">
        <f>'Base Calificada'!U11063</f>
        <v>Social</v>
      </c>
    </row>
    <row r="11063" spans="1:2" x14ac:dyDescent="0.25">
      <c r="A11063" t="str">
        <f>'Base Calificada'!A11064&amp;'Base Calificada'!D11064</f>
        <v>201747P013</v>
      </c>
      <c r="B11063" t="str">
        <f>'Base Calificada'!U11064</f>
        <v>Social</v>
      </c>
    </row>
    <row r="11064" spans="1:2" x14ac:dyDescent="0.25">
      <c r="A11064" t="str">
        <f>'Base Calificada'!A11065&amp;'Base Calificada'!D11065</f>
        <v>201747S010</v>
      </c>
      <c r="B11064" t="str">
        <f>'Base Calificada'!U11065</f>
        <v>Social</v>
      </c>
    </row>
    <row r="11065" spans="1:2" x14ac:dyDescent="0.25">
      <c r="A11065" t="str">
        <f>'Base Calificada'!A11066&amp;'Base Calificada'!D11066</f>
        <v>201747S178</v>
      </c>
      <c r="B11065" t="str">
        <f>'Base Calificada'!U11066</f>
        <v>Social</v>
      </c>
    </row>
    <row r="11066" spans="1:2" x14ac:dyDescent="0.25">
      <c r="A11066" t="str">
        <f>'Base Calificada'!A11067&amp;'Base Calificada'!D11067</f>
        <v>201747S179</v>
      </c>
      <c r="B11066" t="str">
        <f>'Base Calificada'!U11067</f>
        <v>Social</v>
      </c>
    </row>
    <row r="11067" spans="1:2" x14ac:dyDescent="0.25">
      <c r="A11067" t="str">
        <f>'Base Calificada'!A11068&amp;'Base Calificada'!D11068</f>
        <v>201747S249</v>
      </c>
      <c r="B11067" t="str">
        <f>'Base Calificada'!U11068</f>
        <v>Social</v>
      </c>
    </row>
    <row r="11068" spans="1:2" x14ac:dyDescent="0.25">
      <c r="A11068" t="str">
        <f>'Base Calificada'!A11069&amp;'Base Calificada'!D11069</f>
        <v>201747U011</v>
      </c>
      <c r="B11068" t="str">
        <f>'Base Calificada'!U11069</f>
        <v>Social</v>
      </c>
    </row>
    <row r="11069" spans="1:2" x14ac:dyDescent="0.25">
      <c r="A11069" t="str">
        <f>'Base Calificada'!A11070&amp;'Base Calificada'!D11070</f>
        <v>201748E010</v>
      </c>
      <c r="B11069" t="str">
        <f>'Base Calificada'!U11070</f>
        <v>Social</v>
      </c>
    </row>
    <row r="11070" spans="1:2" x14ac:dyDescent="0.25">
      <c r="A11070" t="str">
        <f>'Base Calificada'!A11071&amp;'Base Calificada'!D11071</f>
        <v>201748E011</v>
      </c>
      <c r="B11070" t="str">
        <f>'Base Calificada'!U11071</f>
        <v>Social</v>
      </c>
    </row>
    <row r="11071" spans="1:2" x14ac:dyDescent="0.25">
      <c r="A11071" t="str">
        <f>'Base Calificada'!A11072&amp;'Base Calificada'!D11072</f>
        <v>201748E012</v>
      </c>
      <c r="B11071" t="str">
        <f>'Base Calificada'!U11072</f>
        <v>Social</v>
      </c>
    </row>
    <row r="11072" spans="1:2" x14ac:dyDescent="0.25">
      <c r="A11072" t="str">
        <f>'Base Calificada'!A11073&amp;'Base Calificada'!D11073</f>
        <v>201748E013</v>
      </c>
      <c r="B11072" t="str">
        <f>'Base Calificada'!U11073</f>
        <v>Social</v>
      </c>
    </row>
    <row r="11073" spans="1:2" x14ac:dyDescent="0.25">
      <c r="A11073" t="str">
        <f>'Base Calificada'!A11074&amp;'Base Calificada'!D11074</f>
        <v>201748E016</v>
      </c>
      <c r="B11073" t="str">
        <f>'Base Calificada'!U11074</f>
        <v>Social</v>
      </c>
    </row>
    <row r="11074" spans="1:2" x14ac:dyDescent="0.25">
      <c r="A11074" t="str">
        <f>'Base Calificada'!A11075&amp;'Base Calificada'!D11075</f>
        <v>201748E021</v>
      </c>
      <c r="B11074" t="str">
        <f>'Base Calificada'!U11075</f>
        <v>Social</v>
      </c>
    </row>
    <row r="11075" spans="1:2" x14ac:dyDescent="0.25">
      <c r="A11075" t="str">
        <f>'Base Calificada'!A11076&amp;'Base Calificada'!D11076</f>
        <v>201748E022</v>
      </c>
      <c r="B11075" t="str">
        <f>'Base Calificada'!U11076</f>
        <v>Social</v>
      </c>
    </row>
    <row r="11076" spans="1:2" x14ac:dyDescent="0.25">
      <c r="A11076" t="str">
        <f>'Base Calificada'!A11077&amp;'Base Calificada'!D11077</f>
        <v>201748E041</v>
      </c>
      <c r="B11076" t="str">
        <f>'Base Calificada'!U11077</f>
        <v>Social</v>
      </c>
    </row>
    <row r="11077" spans="1:2" x14ac:dyDescent="0.25">
      <c r="A11077" t="str">
        <f>'Base Calificada'!A11078&amp;'Base Calificada'!D11078</f>
        <v>201748E042</v>
      </c>
      <c r="B11077" t="str">
        <f>'Base Calificada'!U11078</f>
        <v>Social</v>
      </c>
    </row>
    <row r="11078" spans="1:2" x14ac:dyDescent="0.25">
      <c r="A11078" t="str">
        <f>'Base Calificada'!A11079&amp;'Base Calificada'!D11079</f>
        <v>201748M001</v>
      </c>
      <c r="B11078" t="str">
        <f>'Base Calificada'!U11079</f>
        <v>No social</v>
      </c>
    </row>
    <row r="11079" spans="1:2" x14ac:dyDescent="0.25">
      <c r="A11079" t="str">
        <f>'Base Calificada'!A11080&amp;'Base Calificada'!D11080</f>
        <v>201748O001</v>
      </c>
      <c r="B11079" t="str">
        <f>'Base Calificada'!U11080</f>
        <v>No social</v>
      </c>
    </row>
    <row r="11080" spans="1:2" x14ac:dyDescent="0.25">
      <c r="A11080" t="str">
        <f>'Base Calificada'!A11081&amp;'Base Calificada'!D11081</f>
        <v>201748P003</v>
      </c>
      <c r="B11080" t="str">
        <f>'Base Calificada'!U11081</f>
        <v>Social</v>
      </c>
    </row>
    <row r="11081" spans="1:2" x14ac:dyDescent="0.25">
      <c r="A11081" t="str">
        <f>'Base Calificada'!A11082&amp;'Base Calificada'!D11082</f>
        <v>201748R070</v>
      </c>
      <c r="B11081" t="str">
        <f>'Base Calificada'!U11082</f>
        <v>Social</v>
      </c>
    </row>
    <row r="11082" spans="1:2" x14ac:dyDescent="0.25">
      <c r="A11082" t="str">
        <f>'Base Calificada'!A11083&amp;'Base Calificada'!D11083</f>
        <v>201748S243</v>
      </c>
      <c r="B11082" t="str">
        <f>'Base Calificada'!U11083</f>
        <v>Social</v>
      </c>
    </row>
    <row r="11083" spans="1:2" x14ac:dyDescent="0.25">
      <c r="A11083" t="str">
        <f>'Base Calificada'!A11084&amp;'Base Calificada'!D11084</f>
        <v>201748S268</v>
      </c>
      <c r="B11083" t="str">
        <f>'Base Calificada'!U11084</f>
        <v>Social</v>
      </c>
    </row>
    <row r="11084" spans="1:2" x14ac:dyDescent="0.25">
      <c r="A11084" t="str">
        <f>'Base Calificada'!A11085&amp;'Base Calificada'!D11085</f>
        <v>201750E001</v>
      </c>
      <c r="B11084" t="str">
        <f>'Base Calificada'!U11085</f>
        <v>Social</v>
      </c>
    </row>
    <row r="11085" spans="1:2" x14ac:dyDescent="0.25">
      <c r="A11085" t="str">
        <f>'Base Calificada'!A11086&amp;'Base Calificada'!D11086</f>
        <v>201750E003</v>
      </c>
      <c r="B11085" t="str">
        <f>'Base Calificada'!U11086</f>
        <v>Social</v>
      </c>
    </row>
    <row r="11086" spans="1:2" x14ac:dyDescent="0.25">
      <c r="A11086" t="str">
        <f>'Base Calificada'!A11087&amp;'Base Calificada'!D11087</f>
        <v>201750E004</v>
      </c>
      <c r="B11086" t="str">
        <f>'Base Calificada'!U11087</f>
        <v>Social</v>
      </c>
    </row>
    <row r="11087" spans="1:2" x14ac:dyDescent="0.25">
      <c r="A11087" t="str">
        <f>'Base Calificada'!A11088&amp;'Base Calificada'!D11088</f>
        <v>201750E006</v>
      </c>
      <c r="B11087" t="str">
        <f>'Base Calificada'!U11088</f>
        <v>Social</v>
      </c>
    </row>
    <row r="11088" spans="1:2" x14ac:dyDescent="0.25">
      <c r="A11088" t="str">
        <f>'Base Calificada'!A11089&amp;'Base Calificada'!D11089</f>
        <v>201750E007</v>
      </c>
      <c r="B11088" t="str">
        <f>'Base Calificada'!U11089</f>
        <v>Social</v>
      </c>
    </row>
    <row r="11089" spans="1:2" x14ac:dyDescent="0.25">
      <c r="A11089" t="str">
        <f>'Base Calificada'!A11090&amp;'Base Calificada'!D11090</f>
        <v>201750E011</v>
      </c>
      <c r="B11089" t="str">
        <f>'Base Calificada'!U11090</f>
        <v>Social</v>
      </c>
    </row>
    <row r="11090" spans="1:2" x14ac:dyDescent="0.25">
      <c r="A11090" t="str">
        <f>'Base Calificada'!A11091&amp;'Base Calificada'!D11091</f>
        <v>201750E012</v>
      </c>
      <c r="B11090" t="str">
        <f>'Base Calificada'!U11091</f>
        <v>Social</v>
      </c>
    </row>
    <row r="11091" spans="1:2" x14ac:dyDescent="0.25">
      <c r="A11091" t="str">
        <f>'Base Calificada'!A11092&amp;'Base Calificada'!D11092</f>
        <v>201750J001</v>
      </c>
      <c r="B11091" t="str">
        <f>'Base Calificada'!U11092</f>
        <v>Social</v>
      </c>
    </row>
    <row r="11092" spans="1:2" x14ac:dyDescent="0.25">
      <c r="A11092" t="str">
        <f>'Base Calificada'!A11093&amp;'Base Calificada'!D11093</f>
        <v>201750J002</v>
      </c>
      <c r="B11092" t="str">
        <f>'Base Calificada'!U11093</f>
        <v>Social</v>
      </c>
    </row>
    <row r="11093" spans="1:2" x14ac:dyDescent="0.25">
      <c r="A11093" t="str">
        <f>'Base Calificada'!A11094&amp;'Base Calificada'!D11094</f>
        <v>201750J003</v>
      </c>
      <c r="B11093" t="str">
        <f>'Base Calificada'!U11094</f>
        <v>Social</v>
      </c>
    </row>
    <row r="11094" spans="1:2" x14ac:dyDescent="0.25">
      <c r="A11094" t="str">
        <f>'Base Calificada'!A11095&amp;'Base Calificada'!D11095</f>
        <v>201750J004</v>
      </c>
      <c r="B11094" t="str">
        <f>'Base Calificada'!U11095</f>
        <v>Social</v>
      </c>
    </row>
    <row r="11095" spans="1:2" x14ac:dyDescent="0.25">
      <c r="A11095" t="str">
        <f>'Base Calificada'!A11096&amp;'Base Calificada'!D11096</f>
        <v>201750K012</v>
      </c>
      <c r="B11095" t="str">
        <f>'Base Calificada'!U11096</f>
        <v>Social</v>
      </c>
    </row>
    <row r="11096" spans="1:2" x14ac:dyDescent="0.25">
      <c r="A11096" t="str">
        <f>'Base Calificada'!A11097&amp;'Base Calificada'!D11097</f>
        <v>201750K025</v>
      </c>
      <c r="B11096" t="str">
        <f>'Base Calificada'!U11097</f>
        <v>No social</v>
      </c>
    </row>
    <row r="11097" spans="1:2" x14ac:dyDescent="0.25">
      <c r="A11097" t="str">
        <f>'Base Calificada'!A11098&amp;'Base Calificada'!D11098</f>
        <v>201750K027</v>
      </c>
      <c r="B11097" t="str">
        <f>'Base Calificada'!U11098</f>
        <v>Social</v>
      </c>
    </row>
    <row r="11098" spans="1:2" x14ac:dyDescent="0.25">
      <c r="A11098" t="str">
        <f>'Base Calificada'!A11099&amp;'Base Calificada'!D11099</f>
        <v>201750K028</v>
      </c>
      <c r="B11098" t="str">
        <f>'Base Calificada'!U11099</f>
        <v>Social</v>
      </c>
    </row>
    <row r="11099" spans="1:2" x14ac:dyDescent="0.25">
      <c r="A11099" t="str">
        <f>'Base Calificada'!A11100&amp;'Base Calificada'!D11100</f>
        <v>201750K029</v>
      </c>
      <c r="B11099" t="str">
        <f>'Base Calificada'!U11100</f>
        <v>Social</v>
      </c>
    </row>
    <row r="11100" spans="1:2" x14ac:dyDescent="0.25">
      <c r="A11100" t="str">
        <f>'Base Calificada'!A11101&amp;'Base Calificada'!D11101</f>
        <v>201750M001</v>
      </c>
      <c r="B11100" t="str">
        <f>'Base Calificada'!U11101</f>
        <v>Social</v>
      </c>
    </row>
    <row r="11101" spans="1:2" x14ac:dyDescent="0.25">
      <c r="A11101" t="str">
        <f>'Base Calificada'!A11102&amp;'Base Calificada'!D11102</f>
        <v>201750O001</v>
      </c>
      <c r="B11101" t="str">
        <f>'Base Calificada'!U11102</f>
        <v>No social</v>
      </c>
    </row>
    <row r="11102" spans="1:2" x14ac:dyDescent="0.25">
      <c r="A11102" t="str">
        <f>'Base Calificada'!A11103&amp;'Base Calificada'!D11103</f>
        <v>201750W001</v>
      </c>
      <c r="B11102" t="str">
        <f>'Base Calificada'!U11103</f>
        <v>No social</v>
      </c>
    </row>
    <row r="11103" spans="1:2" x14ac:dyDescent="0.25">
      <c r="A11103" t="str">
        <f>'Base Calificada'!A11104&amp;'Base Calificada'!D11104</f>
        <v>201751E015</v>
      </c>
      <c r="B11103" t="str">
        <f>'Base Calificada'!U11104</f>
        <v>Social</v>
      </c>
    </row>
    <row r="11104" spans="1:2" x14ac:dyDescent="0.25">
      <c r="A11104" t="str">
        <f>'Base Calificada'!A11105&amp;'Base Calificada'!D11105</f>
        <v>201751E018</v>
      </c>
      <c r="B11104" t="str">
        <f>'Base Calificada'!U11105</f>
        <v>Social</v>
      </c>
    </row>
    <row r="11105" spans="1:2" x14ac:dyDescent="0.25">
      <c r="A11105" t="str">
        <f>'Base Calificada'!A11106&amp;'Base Calificada'!D11106</f>
        <v>201751E036</v>
      </c>
      <c r="B11105" t="str">
        <f>'Base Calificada'!U11106</f>
        <v>Social</v>
      </c>
    </row>
    <row r="11106" spans="1:2" x14ac:dyDescent="0.25">
      <c r="A11106" t="str">
        <f>'Base Calificada'!A11107&amp;'Base Calificada'!D11107</f>
        <v>201751E042</v>
      </c>
      <c r="B11106" t="str">
        <f>'Base Calificada'!U11107</f>
        <v>Social</v>
      </c>
    </row>
    <row r="11107" spans="1:2" x14ac:dyDescent="0.25">
      <c r="A11107" t="str">
        <f>'Base Calificada'!A11108&amp;'Base Calificada'!D11108</f>
        <v>201751E043</v>
      </c>
      <c r="B11107" t="str">
        <f>'Base Calificada'!U11108</f>
        <v>Social</v>
      </c>
    </row>
    <row r="11108" spans="1:2" x14ac:dyDescent="0.25">
      <c r="A11108" t="str">
        <f>'Base Calificada'!A11109&amp;'Base Calificada'!D11109</f>
        <v>201751E044</v>
      </c>
      <c r="B11108" t="str">
        <f>'Base Calificada'!U11109</f>
        <v>Social</v>
      </c>
    </row>
    <row r="11109" spans="1:2" x14ac:dyDescent="0.25">
      <c r="A11109" t="str">
        <f>'Base Calificada'!A11110&amp;'Base Calificada'!D11110</f>
        <v>201751E045</v>
      </c>
      <c r="B11109" t="str">
        <f>'Base Calificada'!U11110</f>
        <v>Social</v>
      </c>
    </row>
    <row r="11110" spans="1:2" x14ac:dyDescent="0.25">
      <c r="A11110" t="str">
        <f>'Base Calificada'!A11111&amp;'Base Calificada'!D11111</f>
        <v>201751J019</v>
      </c>
      <c r="B11110" t="str">
        <f>'Base Calificada'!U11111</f>
        <v>Social</v>
      </c>
    </row>
    <row r="11111" spans="1:2" x14ac:dyDescent="0.25">
      <c r="A11111" t="str">
        <f>'Base Calificada'!A11112&amp;'Base Calificada'!D11112</f>
        <v>201751J020</v>
      </c>
      <c r="B11111" t="str">
        <f>'Base Calificada'!U11112</f>
        <v>Social</v>
      </c>
    </row>
    <row r="11112" spans="1:2" x14ac:dyDescent="0.25">
      <c r="A11112" t="str">
        <f>'Base Calificada'!A11113&amp;'Base Calificada'!D11113</f>
        <v>201751J021</v>
      </c>
      <c r="B11112" t="str">
        <f>'Base Calificada'!U11113</f>
        <v>Social</v>
      </c>
    </row>
    <row r="11113" spans="1:2" x14ac:dyDescent="0.25">
      <c r="A11113" t="str">
        <f>'Base Calificada'!A11114&amp;'Base Calificada'!D11114</f>
        <v>201751J022</v>
      </c>
      <c r="B11113" t="str">
        <f>'Base Calificada'!U11114</f>
        <v>Social</v>
      </c>
    </row>
    <row r="11114" spans="1:2" x14ac:dyDescent="0.25">
      <c r="A11114" t="str">
        <f>'Base Calificada'!A11115&amp;'Base Calificada'!D11115</f>
        <v>201751J024</v>
      </c>
      <c r="B11114" t="str">
        <f>'Base Calificada'!U11115</f>
        <v>Social</v>
      </c>
    </row>
    <row r="11115" spans="1:2" x14ac:dyDescent="0.25">
      <c r="A11115" t="str">
        <f>'Base Calificada'!A11116&amp;'Base Calificada'!D11116</f>
        <v>201751J025</v>
      </c>
      <c r="B11115" t="str">
        <f>'Base Calificada'!U11116</f>
        <v>Social</v>
      </c>
    </row>
    <row r="11116" spans="1:2" x14ac:dyDescent="0.25">
      <c r="A11116" t="str">
        <f>'Base Calificada'!A11117&amp;'Base Calificada'!D11117</f>
        <v>201751J026</v>
      </c>
      <c r="B11116" t="str">
        <f>'Base Calificada'!U11117</f>
        <v>Social</v>
      </c>
    </row>
    <row r="11117" spans="1:2" x14ac:dyDescent="0.25">
      <c r="A11117" t="str">
        <f>'Base Calificada'!A11118&amp;'Base Calificada'!D11118</f>
        <v>201751J027</v>
      </c>
      <c r="B11117" t="str">
        <f>'Base Calificada'!U11118</f>
        <v>Social</v>
      </c>
    </row>
    <row r="11118" spans="1:2" x14ac:dyDescent="0.25">
      <c r="A11118" t="str">
        <f>'Base Calificada'!A11119&amp;'Base Calificada'!D11119</f>
        <v>201751J028</v>
      </c>
      <c r="B11118" t="str">
        <f>'Base Calificada'!U11119</f>
        <v>Social</v>
      </c>
    </row>
    <row r="11119" spans="1:2" x14ac:dyDescent="0.25">
      <c r="A11119" t="str">
        <f>'Base Calificada'!A11120&amp;'Base Calificada'!D11120</f>
        <v>201751K011</v>
      </c>
      <c r="B11119" t="str">
        <f>'Base Calificada'!U11120</f>
        <v>Social</v>
      </c>
    </row>
    <row r="11120" spans="1:2" x14ac:dyDescent="0.25">
      <c r="A11120" t="str">
        <f>'Base Calificada'!A11121&amp;'Base Calificada'!D11121</f>
        <v>201751K027</v>
      </c>
      <c r="B11120" t="str">
        <f>'Base Calificada'!U11121</f>
        <v>No social</v>
      </c>
    </row>
    <row r="11121" spans="1:2" x14ac:dyDescent="0.25">
      <c r="A11121" t="str">
        <f>'Base Calificada'!A11122&amp;'Base Calificada'!D11122</f>
        <v>201751M001</v>
      </c>
      <c r="B11121" t="str">
        <f>'Base Calificada'!U11122</f>
        <v>No social</v>
      </c>
    </row>
    <row r="11122" spans="1:2" x14ac:dyDescent="0.25">
      <c r="A11122" t="str">
        <f>'Base Calificada'!A11123&amp;'Base Calificada'!D11123</f>
        <v>201751M002</v>
      </c>
      <c r="B11122" t="str">
        <f>'Base Calificada'!U11123</f>
        <v>Social</v>
      </c>
    </row>
    <row r="11123" spans="1:2" x14ac:dyDescent="0.25">
      <c r="A11123" t="str">
        <f>'Base Calificada'!A11124&amp;'Base Calificada'!D11124</f>
        <v>201751O001</v>
      </c>
      <c r="B11123" t="str">
        <f>'Base Calificada'!U11124</f>
        <v>Social</v>
      </c>
    </row>
    <row r="11124" spans="1:2" x14ac:dyDescent="0.25">
      <c r="A11124" t="str">
        <f>'Base Calificada'!A11125&amp;'Base Calificada'!D11125</f>
        <v>201751W001</v>
      </c>
      <c r="B11124" t="str">
        <f>'Base Calificada'!U11125</f>
        <v>Social</v>
      </c>
    </row>
    <row r="11125" spans="1:2" x14ac:dyDescent="0.25">
      <c r="A11125" t="str">
        <f>'Base Calificada'!A11126&amp;'Base Calificada'!D11126</f>
        <v>201752B001</v>
      </c>
      <c r="B11125" t="str">
        <f>'Base Calificada'!U11126</f>
        <v>No social</v>
      </c>
    </row>
    <row r="11126" spans="1:2" x14ac:dyDescent="0.25">
      <c r="A11126" t="str">
        <f>'Base Calificada'!A11127&amp;'Base Calificada'!D11127</f>
        <v>201752E010</v>
      </c>
      <c r="B11126" t="str">
        <f>'Base Calificada'!U11127</f>
        <v>No social</v>
      </c>
    </row>
    <row r="11127" spans="1:2" x14ac:dyDescent="0.25">
      <c r="A11127" t="str">
        <f>'Base Calificada'!A11128&amp;'Base Calificada'!D11128</f>
        <v>201752E011</v>
      </c>
      <c r="B11127" t="str">
        <f>'Base Calificada'!U11128</f>
        <v>No social</v>
      </c>
    </row>
    <row r="11128" spans="1:2" x14ac:dyDescent="0.25">
      <c r="A11128" t="str">
        <f>'Base Calificada'!A11129&amp;'Base Calificada'!D11129</f>
        <v>201752E012</v>
      </c>
      <c r="B11128" t="str">
        <f>'Base Calificada'!U11129</f>
        <v>No social</v>
      </c>
    </row>
    <row r="11129" spans="1:2" x14ac:dyDescent="0.25">
      <c r="A11129" t="str">
        <f>'Base Calificada'!A11130&amp;'Base Calificada'!D11130</f>
        <v>201752E013</v>
      </c>
      <c r="B11129" t="str">
        <f>'Base Calificada'!U11130</f>
        <v>Social</v>
      </c>
    </row>
    <row r="11130" spans="1:2" x14ac:dyDescent="0.25">
      <c r="A11130" t="str">
        <f>'Base Calificada'!A11131&amp;'Base Calificada'!D11131</f>
        <v>201752E014</v>
      </c>
      <c r="B11130" t="str">
        <f>'Base Calificada'!U11131</f>
        <v>No social</v>
      </c>
    </row>
    <row r="11131" spans="1:2" x14ac:dyDescent="0.25">
      <c r="A11131" t="str">
        <f>'Base Calificada'!A11132&amp;'Base Calificada'!D11132</f>
        <v>201752E015</v>
      </c>
      <c r="B11131" t="str">
        <f>'Base Calificada'!U11132</f>
        <v>No social</v>
      </c>
    </row>
    <row r="11132" spans="1:2" x14ac:dyDescent="0.25">
      <c r="A11132" t="str">
        <f>'Base Calificada'!A11133&amp;'Base Calificada'!D11133</f>
        <v>201752E016</v>
      </c>
      <c r="B11132" t="str">
        <f>'Base Calificada'!U11133</f>
        <v>No social</v>
      </c>
    </row>
    <row r="11133" spans="1:2" x14ac:dyDescent="0.25">
      <c r="A11133" t="str">
        <f>'Base Calificada'!A11134&amp;'Base Calificada'!D11134</f>
        <v>201752J002</v>
      </c>
      <c r="B11133" t="str">
        <f>'Base Calificada'!U11134</f>
        <v>Social</v>
      </c>
    </row>
    <row r="11134" spans="1:2" x14ac:dyDescent="0.25">
      <c r="A11134" t="str">
        <f>'Base Calificada'!A11135&amp;'Base Calificada'!D11135</f>
        <v>201752K002</v>
      </c>
      <c r="B11134" t="str">
        <f>'Base Calificada'!U11135</f>
        <v>No social</v>
      </c>
    </row>
    <row r="11135" spans="1:2" x14ac:dyDescent="0.25">
      <c r="A11135" t="str">
        <f>'Base Calificada'!A11136&amp;'Base Calificada'!D11136</f>
        <v>201752K012</v>
      </c>
      <c r="B11135" t="str">
        <f>'Base Calificada'!U11136</f>
        <v>Social</v>
      </c>
    </row>
    <row r="11136" spans="1:2" x14ac:dyDescent="0.25">
      <c r="A11136" t="str">
        <f>'Base Calificada'!A11137&amp;'Base Calificada'!D11137</f>
        <v>201752K014</v>
      </c>
      <c r="B11136" t="str">
        <f>'Base Calificada'!U11137</f>
        <v>Social</v>
      </c>
    </row>
    <row r="11137" spans="1:2" x14ac:dyDescent="0.25">
      <c r="A11137" t="str">
        <f>'Base Calificada'!A11138&amp;'Base Calificada'!D11138</f>
        <v>201752K027</v>
      </c>
      <c r="B11137" t="str">
        <f>'Base Calificada'!U11138</f>
        <v>No social</v>
      </c>
    </row>
    <row r="11138" spans="1:2" x14ac:dyDescent="0.25">
      <c r="A11138" t="str">
        <f>'Base Calificada'!A11139&amp;'Base Calificada'!D11139</f>
        <v>201752K028</v>
      </c>
      <c r="B11138" t="str">
        <f>'Base Calificada'!U11139</f>
        <v>No social</v>
      </c>
    </row>
    <row r="11139" spans="1:2" x14ac:dyDescent="0.25">
      <c r="A11139" t="str">
        <f>'Base Calificada'!A11140&amp;'Base Calificada'!D11140</f>
        <v>201752K029</v>
      </c>
      <c r="B11139" t="str">
        <f>'Base Calificada'!U11140</f>
        <v>No social</v>
      </c>
    </row>
    <row r="11140" spans="1:2" x14ac:dyDescent="0.25">
      <c r="A11140" t="str">
        <f>'Base Calificada'!A11141&amp;'Base Calificada'!D11141</f>
        <v>201752K030</v>
      </c>
      <c r="B11140" t="str">
        <f>'Base Calificada'!U11141</f>
        <v>No social</v>
      </c>
    </row>
    <row r="11141" spans="1:2" x14ac:dyDescent="0.25">
      <c r="A11141" t="str">
        <f>'Base Calificada'!A11142&amp;'Base Calificada'!D11142</f>
        <v>201752K036</v>
      </c>
      <c r="B11141" t="str">
        <f>'Base Calificada'!U11142</f>
        <v>No social</v>
      </c>
    </row>
    <row r="11142" spans="1:2" x14ac:dyDescent="0.25">
      <c r="A11142" t="str">
        <f>'Base Calificada'!A11143&amp;'Base Calificada'!D11143</f>
        <v>201752M001</v>
      </c>
      <c r="B11142" t="str">
        <f>'Base Calificada'!U11143</f>
        <v>No social</v>
      </c>
    </row>
    <row r="11143" spans="1:2" x14ac:dyDescent="0.25">
      <c r="A11143" t="str">
        <f>'Base Calificada'!A11144&amp;'Base Calificada'!D11144</f>
        <v>201752O001</v>
      </c>
      <c r="B11143" t="str">
        <f>'Base Calificada'!U11144</f>
        <v>No social</v>
      </c>
    </row>
    <row r="11144" spans="1:2" x14ac:dyDescent="0.25">
      <c r="A11144" t="str">
        <f>'Base Calificada'!A11145&amp;'Base Calificada'!D11145</f>
        <v>201752R005</v>
      </c>
      <c r="B11144" t="str">
        <f>'Base Calificada'!U11145</f>
        <v>No social</v>
      </c>
    </row>
    <row r="11145" spans="1:2" x14ac:dyDescent="0.25">
      <c r="A11145" t="str">
        <f>'Base Calificada'!A11146&amp;'Base Calificada'!D11146</f>
        <v>201752W001</v>
      </c>
      <c r="B11145" t="str">
        <f>'Base Calificada'!U11146</f>
        <v>No social</v>
      </c>
    </row>
    <row r="11146" spans="1:2" x14ac:dyDescent="0.25">
      <c r="A11146" t="str">
        <f>'Base Calificada'!A11147&amp;'Base Calificada'!D11147</f>
        <v>201753E555</v>
      </c>
      <c r="B11146" t="str">
        <f>'Base Calificada'!U11147</f>
        <v>No social</v>
      </c>
    </row>
    <row r="11147" spans="1:2" x14ac:dyDescent="0.25">
      <c r="A11147" t="str">
        <f>'Base Calificada'!A11148&amp;'Base Calificada'!D11148</f>
        <v>201753E561</v>
      </c>
      <c r="B11147" t="str">
        <f>'Base Calificada'!U11148</f>
        <v>No social</v>
      </c>
    </row>
    <row r="11148" spans="1:2" x14ac:dyDescent="0.25">
      <c r="A11148" t="str">
        <f>'Base Calificada'!A11149&amp;'Base Calificada'!D11149</f>
        <v>201753E562</v>
      </c>
      <c r="B11148" t="str">
        <f>'Base Calificada'!U11149</f>
        <v>No social</v>
      </c>
    </row>
    <row r="11149" spans="1:2" x14ac:dyDescent="0.25">
      <c r="A11149" t="str">
        <f>'Base Calificada'!A11150&amp;'Base Calificada'!D11150</f>
        <v>201753E563</v>
      </c>
      <c r="B11149" t="str">
        <f>'Base Calificada'!U11150</f>
        <v>No social</v>
      </c>
    </row>
    <row r="11150" spans="1:2" x14ac:dyDescent="0.25">
      <c r="A11150" t="str">
        <f>'Base Calificada'!A11151&amp;'Base Calificada'!D11151</f>
        <v>201753E567</v>
      </c>
      <c r="B11150" t="str">
        <f>'Base Calificada'!U11151</f>
        <v>No social</v>
      </c>
    </row>
    <row r="11151" spans="1:2" x14ac:dyDescent="0.25">
      <c r="A11151" t="str">
        <f>'Base Calificada'!A11152&amp;'Base Calificada'!D11152</f>
        <v>201753E570</v>
      </c>
      <c r="B11151" t="str">
        <f>'Base Calificada'!U11152</f>
        <v>No social</v>
      </c>
    </row>
    <row r="11152" spans="1:2" x14ac:dyDescent="0.25">
      <c r="A11152" t="str">
        <f>'Base Calificada'!A11153&amp;'Base Calificada'!D11153</f>
        <v>201753E578</v>
      </c>
      <c r="B11152" t="str">
        <f>'Base Calificada'!U11153</f>
        <v>No social</v>
      </c>
    </row>
    <row r="11153" spans="1:2" x14ac:dyDescent="0.25">
      <c r="A11153" t="str">
        <f>'Base Calificada'!A11154&amp;'Base Calificada'!D11154</f>
        <v>201753F571</v>
      </c>
      <c r="B11153" t="str">
        <f>'Base Calificada'!U11154</f>
        <v>Social</v>
      </c>
    </row>
    <row r="11154" spans="1:2" x14ac:dyDescent="0.25">
      <c r="A11154" t="str">
        <f>'Base Calificada'!A11155&amp;'Base Calificada'!D11155</f>
        <v>201753J001</v>
      </c>
      <c r="B11154" t="str">
        <f>'Base Calificada'!U11155</f>
        <v>Social</v>
      </c>
    </row>
    <row r="11155" spans="1:2" x14ac:dyDescent="0.25">
      <c r="A11155" t="str">
        <f>'Base Calificada'!A11156&amp;'Base Calificada'!D11156</f>
        <v>201753K001</v>
      </c>
      <c r="B11155" t="str">
        <f>'Base Calificada'!U11156</f>
        <v>No social</v>
      </c>
    </row>
    <row r="11156" spans="1:2" x14ac:dyDescent="0.25">
      <c r="A11156" t="str">
        <f>'Base Calificada'!A11157&amp;'Base Calificada'!D11157</f>
        <v>201753K014</v>
      </c>
      <c r="B11156" t="str">
        <f>'Base Calificada'!U11157</f>
        <v>Social</v>
      </c>
    </row>
    <row r="11157" spans="1:2" x14ac:dyDescent="0.25">
      <c r="A11157" t="str">
        <f>'Base Calificada'!A11158&amp;'Base Calificada'!D11158</f>
        <v>201753K025</v>
      </c>
      <c r="B11157" t="str">
        <f>'Base Calificada'!U11158</f>
        <v>No social</v>
      </c>
    </row>
    <row r="11158" spans="1:2" x14ac:dyDescent="0.25">
      <c r="A11158" t="str">
        <f>'Base Calificada'!A11159&amp;'Base Calificada'!D11159</f>
        <v>201753K027</v>
      </c>
      <c r="B11158" t="str">
        <f>'Base Calificada'!U11159</f>
        <v>No social</v>
      </c>
    </row>
    <row r="11159" spans="1:2" x14ac:dyDescent="0.25">
      <c r="A11159" t="str">
        <f>'Base Calificada'!A11160&amp;'Base Calificada'!D11160</f>
        <v>201753K028</v>
      </c>
      <c r="B11159" t="str">
        <f>'Base Calificada'!U11160</f>
        <v>No social</v>
      </c>
    </row>
    <row r="11160" spans="1:2" x14ac:dyDescent="0.25">
      <c r="A11160" t="str">
        <f>'Base Calificada'!A11161&amp;'Base Calificada'!D11161</f>
        <v>201753K029</v>
      </c>
      <c r="B11160" t="str">
        <f>'Base Calificada'!U11161</f>
        <v>No social</v>
      </c>
    </row>
    <row r="11161" spans="1:2" x14ac:dyDescent="0.25">
      <c r="A11161" t="str">
        <f>'Base Calificada'!A11162&amp;'Base Calificada'!D11162</f>
        <v>201753K044</v>
      </c>
      <c r="B11161" t="str">
        <f>'Base Calificada'!U11162</f>
        <v>No social</v>
      </c>
    </row>
    <row r="11162" spans="1:2" x14ac:dyDescent="0.25">
      <c r="A11162" t="str">
        <f>'Base Calificada'!A11163&amp;'Base Calificada'!D11163</f>
        <v>201753M001</v>
      </c>
      <c r="B11162" t="str">
        <f>'Base Calificada'!U11163</f>
        <v>No social</v>
      </c>
    </row>
    <row r="11163" spans="1:2" x14ac:dyDescent="0.25">
      <c r="A11163" t="str">
        <f>'Base Calificada'!A11164&amp;'Base Calificada'!D11164</f>
        <v>201753O001</v>
      </c>
      <c r="B11163" t="str">
        <f>'Base Calificada'!U11164</f>
        <v>No social</v>
      </c>
    </row>
    <row r="11164" spans="1:2" x14ac:dyDescent="0.25">
      <c r="A11164" t="str">
        <f>'Base Calificada'!A11165&amp;'Base Calificada'!D11165</f>
        <v>201753P552</v>
      </c>
      <c r="B11164" t="str">
        <f>'Base Calificada'!U11165</f>
        <v>No social</v>
      </c>
    </row>
    <row r="11165" spans="1:2" x14ac:dyDescent="0.25">
      <c r="A11165" t="str">
        <f>'Base Calificada'!A11166&amp;'Base Calificada'!D11166</f>
        <v>201753P553</v>
      </c>
      <c r="B11165" t="str">
        <f>'Base Calificada'!U11166</f>
        <v>No social</v>
      </c>
    </row>
    <row r="11166" spans="1:2" x14ac:dyDescent="0.25">
      <c r="A11166" t="str">
        <f>'Base Calificada'!A11167&amp;'Base Calificada'!D11167</f>
        <v>201753R582</v>
      </c>
      <c r="B11166" t="str">
        <f>'Base Calificada'!U11167</f>
        <v>No social</v>
      </c>
    </row>
    <row r="11167" spans="1:2" x14ac:dyDescent="0.25">
      <c r="A11167" t="str">
        <f>'Base Calificada'!A11168&amp;'Base Calificada'!D11168</f>
        <v>201753R584</v>
      </c>
      <c r="B11167" t="str">
        <f>'Base Calificada'!U11168</f>
        <v>No social</v>
      </c>
    </row>
    <row r="11168" spans="1:2" x14ac:dyDescent="0.25">
      <c r="A11168" t="str">
        <f>'Base Calificada'!A11169&amp;'Base Calificada'!D11169</f>
        <v>201753R585</v>
      </c>
      <c r="B11168" t="str">
        <f>'Base Calificada'!U11169</f>
        <v>No social</v>
      </c>
    </row>
    <row r="11169" spans="1:2" x14ac:dyDescent="0.25">
      <c r="A11169" t="str">
        <f>'Base Calificada'!A11170&amp;'Base Calificada'!D11170</f>
        <v>201753W001</v>
      </c>
      <c r="B11169" t="str">
        <f>'Base Calificada'!U11170</f>
        <v>No social</v>
      </c>
    </row>
    <row r="11170" spans="1:2" x14ac:dyDescent="0.25">
      <c r="A11170" t="str">
        <f>'Base Calificada'!A11171&amp;'Base Calificada'!D11171</f>
        <v>20181K025</v>
      </c>
      <c r="B11170" t="str">
        <f>'Base Calificada'!U11171</f>
        <v>No social</v>
      </c>
    </row>
    <row r="11171" spans="1:2" x14ac:dyDescent="0.25">
      <c r="A11171" t="str">
        <f>'Base Calificada'!A11172&amp;'Base Calificada'!D11172</f>
        <v>20181K026</v>
      </c>
      <c r="B11171" t="str">
        <f>'Base Calificada'!U11172</f>
        <v>No social</v>
      </c>
    </row>
    <row r="11172" spans="1:2" x14ac:dyDescent="0.25">
      <c r="A11172" t="str">
        <f>'Base Calificada'!A11173&amp;'Base Calificada'!D11173</f>
        <v>20181K027</v>
      </c>
      <c r="B11172" t="str">
        <f>'Base Calificada'!U11173</f>
        <v>No social</v>
      </c>
    </row>
    <row r="11173" spans="1:2" x14ac:dyDescent="0.25">
      <c r="A11173" t="str">
        <f>'Base Calificada'!A11174&amp;'Base Calificada'!D11174</f>
        <v>20181R001</v>
      </c>
      <c r="B11173" t="str">
        <f>'Base Calificada'!U11174</f>
        <v>No social</v>
      </c>
    </row>
    <row r="11174" spans="1:2" x14ac:dyDescent="0.25">
      <c r="A11174" t="str">
        <f>'Base Calificada'!A11175&amp;'Base Calificada'!D11175</f>
        <v>20181R002</v>
      </c>
      <c r="B11174" t="str">
        <f>'Base Calificada'!U11175</f>
        <v>No social</v>
      </c>
    </row>
    <row r="11175" spans="1:2" x14ac:dyDescent="0.25">
      <c r="A11175" t="str">
        <f>'Base Calificada'!A11176&amp;'Base Calificada'!D11176</f>
        <v>20182M001</v>
      </c>
      <c r="B11175" t="str">
        <f>'Base Calificada'!U11176</f>
        <v>No social</v>
      </c>
    </row>
    <row r="11176" spans="1:2" x14ac:dyDescent="0.25">
      <c r="A11176" t="str">
        <f>'Base Calificada'!A11177&amp;'Base Calificada'!D11177</f>
        <v>20182O001</v>
      </c>
      <c r="B11176" t="str">
        <f>'Base Calificada'!U11177</f>
        <v>No social</v>
      </c>
    </row>
    <row r="11177" spans="1:2" x14ac:dyDescent="0.25">
      <c r="A11177" t="str">
        <f>'Base Calificada'!A11178&amp;'Base Calificada'!D11178</f>
        <v>20182P001</v>
      </c>
      <c r="B11177" t="str">
        <f>'Base Calificada'!U11178</f>
        <v>No social</v>
      </c>
    </row>
    <row r="11178" spans="1:2" x14ac:dyDescent="0.25">
      <c r="A11178" t="str">
        <f>'Base Calificada'!A11179&amp;'Base Calificada'!D11179</f>
        <v>20182P002</v>
      </c>
      <c r="B11178" t="str">
        <f>'Base Calificada'!U11179</f>
        <v>No social</v>
      </c>
    </row>
    <row r="11179" spans="1:2" x14ac:dyDescent="0.25">
      <c r="A11179" t="str">
        <f>'Base Calificada'!A11180&amp;'Base Calificada'!D11180</f>
        <v>20182P003</v>
      </c>
      <c r="B11179" t="str">
        <f>'Base Calificada'!U11180</f>
        <v>Social</v>
      </c>
    </row>
    <row r="11180" spans="1:2" x14ac:dyDescent="0.25">
      <c r="A11180" t="str">
        <f>'Base Calificada'!A11181&amp;'Base Calificada'!D11181</f>
        <v>20182P004</v>
      </c>
      <c r="B11180" t="str">
        <f>'Base Calificada'!U11181</f>
        <v>No social</v>
      </c>
    </row>
    <row r="11181" spans="1:2" x14ac:dyDescent="0.25">
      <c r="A11181" t="str">
        <f>'Base Calificada'!A11182&amp;'Base Calificada'!D11182</f>
        <v>20183R001</v>
      </c>
      <c r="B11181" t="str">
        <f>'Base Calificada'!U11182</f>
        <v>No social</v>
      </c>
    </row>
    <row r="11182" spans="1:2" x14ac:dyDescent="0.25">
      <c r="A11182" t="str">
        <f>'Base Calificada'!A11183&amp;'Base Calificada'!D11183</f>
        <v>20184E001</v>
      </c>
      <c r="B11182" t="str">
        <f>'Base Calificada'!U11183</f>
        <v>No social</v>
      </c>
    </row>
    <row r="11183" spans="1:2" x14ac:dyDescent="0.25">
      <c r="A11183" t="str">
        <f>'Base Calificada'!A11184&amp;'Base Calificada'!D11184</f>
        <v>20184E002</v>
      </c>
      <c r="B11183" t="str">
        <f>'Base Calificada'!U11184</f>
        <v>Social</v>
      </c>
    </row>
    <row r="11184" spans="1:2" x14ac:dyDescent="0.25">
      <c r="A11184" t="str">
        <f>'Base Calificada'!A11185&amp;'Base Calificada'!D11185</f>
        <v>20184E004</v>
      </c>
      <c r="B11184" t="str">
        <f>'Base Calificada'!U11185</f>
        <v>No social</v>
      </c>
    </row>
    <row r="11185" spans="1:2" x14ac:dyDescent="0.25">
      <c r="A11185" t="str">
        <f>'Base Calificada'!A11186&amp;'Base Calificada'!D11186</f>
        <v>20184E006</v>
      </c>
      <c r="B11185" t="str">
        <f>'Base Calificada'!U11186</f>
        <v>Social</v>
      </c>
    </row>
    <row r="11186" spans="1:2" x14ac:dyDescent="0.25">
      <c r="A11186" t="str">
        <f>'Base Calificada'!A11187&amp;'Base Calificada'!D11187</f>
        <v>20184E008</v>
      </c>
      <c r="B11186" t="str">
        <f>'Base Calificada'!U11187</f>
        <v>Social</v>
      </c>
    </row>
    <row r="11187" spans="1:2" x14ac:dyDescent="0.25">
      <c r="A11187" t="str">
        <f>'Base Calificada'!A11188&amp;'Base Calificada'!D11188</f>
        <v>20184E010</v>
      </c>
      <c r="B11187" t="str">
        <f>'Base Calificada'!U11188</f>
        <v>Social</v>
      </c>
    </row>
    <row r="11188" spans="1:2" x14ac:dyDescent="0.25">
      <c r="A11188" t="str">
        <f>'Base Calificada'!A11189&amp;'Base Calificada'!D11189</f>
        <v>20184E012</v>
      </c>
      <c r="B11188" t="str">
        <f>'Base Calificada'!U11189</f>
        <v>No social</v>
      </c>
    </row>
    <row r="11189" spans="1:2" x14ac:dyDescent="0.25">
      <c r="A11189" t="str">
        <f>'Base Calificada'!A11190&amp;'Base Calificada'!D11190</f>
        <v>20184E015</v>
      </c>
      <c r="B11189" t="str">
        <f>'Base Calificada'!U11190</f>
        <v>Social</v>
      </c>
    </row>
    <row r="11190" spans="1:2" x14ac:dyDescent="0.25">
      <c r="A11190" t="str">
        <f>'Base Calificada'!A11191&amp;'Base Calificada'!D11191</f>
        <v>20184E901</v>
      </c>
      <c r="B11190" t="str">
        <f>'Base Calificada'!U11191</f>
        <v>No social</v>
      </c>
    </row>
    <row r="11191" spans="1:2" x14ac:dyDescent="0.25">
      <c r="A11191" t="str">
        <f>'Base Calificada'!A11192&amp;'Base Calificada'!D11192</f>
        <v>20184E903</v>
      </c>
      <c r="B11191" t="str">
        <f>'Base Calificada'!U11192</f>
        <v>No social</v>
      </c>
    </row>
    <row r="11192" spans="1:2" x14ac:dyDescent="0.25">
      <c r="A11192" t="str">
        <f>'Base Calificada'!A11193&amp;'Base Calificada'!D11193</f>
        <v>20184E904</v>
      </c>
      <c r="B11192" t="str">
        <f>'Base Calificada'!U11193</f>
        <v>No social</v>
      </c>
    </row>
    <row r="11193" spans="1:2" x14ac:dyDescent="0.25">
      <c r="A11193" t="str">
        <f>'Base Calificada'!A11194&amp;'Base Calificada'!D11194</f>
        <v>20184E905</v>
      </c>
      <c r="B11193" t="str">
        <f>'Base Calificada'!U11194</f>
        <v>No social</v>
      </c>
    </row>
    <row r="11194" spans="1:2" x14ac:dyDescent="0.25">
      <c r="A11194" t="str">
        <f>'Base Calificada'!A11195&amp;'Base Calificada'!D11195</f>
        <v>20184K015</v>
      </c>
      <c r="B11194" t="str">
        <f>'Base Calificada'!U11195</f>
        <v>No social</v>
      </c>
    </row>
    <row r="11195" spans="1:2" x14ac:dyDescent="0.25">
      <c r="A11195" t="str">
        <f>'Base Calificada'!A11196&amp;'Base Calificada'!D11196</f>
        <v>20184K027</v>
      </c>
      <c r="B11195" t="str">
        <f>'Base Calificada'!U11196</f>
        <v>Social</v>
      </c>
    </row>
    <row r="11196" spans="1:2" x14ac:dyDescent="0.25">
      <c r="A11196" t="str">
        <f>'Base Calificada'!A11197&amp;'Base Calificada'!D11197</f>
        <v>20184M001</v>
      </c>
      <c r="B11196" t="str">
        <f>'Base Calificada'!U11197</f>
        <v>No social</v>
      </c>
    </row>
    <row r="11197" spans="1:2" x14ac:dyDescent="0.25">
      <c r="A11197" t="str">
        <f>'Base Calificada'!A11198&amp;'Base Calificada'!D11198</f>
        <v>20184N001</v>
      </c>
      <c r="B11197" t="str">
        <f>'Base Calificada'!U11198</f>
        <v>No social</v>
      </c>
    </row>
    <row r="11198" spans="1:2" x14ac:dyDescent="0.25">
      <c r="A11198" t="str">
        <f>'Base Calificada'!A11199&amp;'Base Calificada'!D11199</f>
        <v>20184O001</v>
      </c>
      <c r="B11198" t="str">
        <f>'Base Calificada'!U11199</f>
        <v>No social</v>
      </c>
    </row>
    <row r="11199" spans="1:2" x14ac:dyDescent="0.25">
      <c r="A11199" t="str">
        <f>'Base Calificada'!A11200&amp;'Base Calificada'!D11200</f>
        <v>20184P001</v>
      </c>
      <c r="B11199" t="str">
        <f>'Base Calificada'!U11200</f>
        <v>Social</v>
      </c>
    </row>
    <row r="11200" spans="1:2" x14ac:dyDescent="0.25">
      <c r="A11200" t="str">
        <f>'Base Calificada'!A11201&amp;'Base Calificada'!D11201</f>
        <v>20184P005</v>
      </c>
      <c r="B11200" t="str">
        <f>'Base Calificada'!U11201</f>
        <v>No social</v>
      </c>
    </row>
    <row r="11201" spans="1:2" x14ac:dyDescent="0.25">
      <c r="A11201" t="str">
        <f>'Base Calificada'!A11202&amp;'Base Calificada'!D11202</f>
        <v>20184P006</v>
      </c>
      <c r="B11201" t="str">
        <f>'Base Calificada'!U11202</f>
        <v>Social</v>
      </c>
    </row>
    <row r="11202" spans="1:2" x14ac:dyDescent="0.25">
      <c r="A11202" t="str">
        <f>'Base Calificada'!A11203&amp;'Base Calificada'!D11203</f>
        <v>20184P009</v>
      </c>
      <c r="B11202" t="str">
        <f>'Base Calificada'!U11203</f>
        <v>No social</v>
      </c>
    </row>
    <row r="11203" spans="1:2" x14ac:dyDescent="0.25">
      <c r="A11203" t="str">
        <f>'Base Calificada'!A11204&amp;'Base Calificada'!D11204</f>
        <v>20184P014</v>
      </c>
      <c r="B11203" t="str">
        <f>'Base Calificada'!U11204</f>
        <v>No social</v>
      </c>
    </row>
    <row r="11204" spans="1:2" x14ac:dyDescent="0.25">
      <c r="A11204" t="str">
        <f>'Base Calificada'!A11205&amp;'Base Calificada'!D11205</f>
        <v>20184P016</v>
      </c>
      <c r="B11204" t="str">
        <f>'Base Calificada'!U11205</f>
        <v>No social</v>
      </c>
    </row>
    <row r="11205" spans="1:2" x14ac:dyDescent="0.25">
      <c r="A11205" t="str">
        <f>'Base Calificada'!A11206&amp;'Base Calificada'!D11206</f>
        <v>20184P018</v>
      </c>
      <c r="B11205" t="str">
        <f>'Base Calificada'!U11206</f>
        <v>No social</v>
      </c>
    </row>
    <row r="11206" spans="1:2" x14ac:dyDescent="0.25">
      <c r="A11206" t="str">
        <f>'Base Calificada'!A11207&amp;'Base Calificada'!D11207</f>
        <v>20184P021</v>
      </c>
      <c r="B11206" t="str">
        <f>'Base Calificada'!U11207</f>
        <v>No social</v>
      </c>
    </row>
    <row r="11207" spans="1:2" x14ac:dyDescent="0.25">
      <c r="A11207" t="str">
        <f>'Base Calificada'!A11208&amp;'Base Calificada'!D11208</f>
        <v>20184P022</v>
      </c>
      <c r="B11207" t="str">
        <f>'Base Calificada'!U11208</f>
        <v>Social</v>
      </c>
    </row>
    <row r="11208" spans="1:2" x14ac:dyDescent="0.25">
      <c r="A11208" t="str">
        <f>'Base Calificada'!A11209&amp;'Base Calificada'!D11209</f>
        <v>20184P023</v>
      </c>
      <c r="B11208" t="str">
        <f>'Base Calificada'!U11209</f>
        <v>Social</v>
      </c>
    </row>
    <row r="11209" spans="1:2" x14ac:dyDescent="0.25">
      <c r="A11209" t="str">
        <f>'Base Calificada'!A11210&amp;'Base Calificada'!D11210</f>
        <v>20184P024</v>
      </c>
      <c r="B11209" t="str">
        <f>'Base Calificada'!U11210</f>
        <v>Social</v>
      </c>
    </row>
    <row r="11210" spans="1:2" x14ac:dyDescent="0.25">
      <c r="A11210" t="str">
        <f>'Base Calificada'!A11211&amp;'Base Calificada'!D11211</f>
        <v>20184P025</v>
      </c>
      <c r="B11210" t="str">
        <f>'Base Calificada'!U11211</f>
        <v>Social</v>
      </c>
    </row>
    <row r="11211" spans="1:2" x14ac:dyDescent="0.25">
      <c r="A11211" t="str">
        <f>'Base Calificada'!A11212&amp;'Base Calificada'!D11212</f>
        <v>20184P026</v>
      </c>
      <c r="B11211" t="str">
        <f>'Base Calificada'!U11212</f>
        <v>No social</v>
      </c>
    </row>
    <row r="11212" spans="1:2" x14ac:dyDescent="0.25">
      <c r="A11212" t="str">
        <f>'Base Calificada'!A11213&amp;'Base Calificada'!D11213</f>
        <v>20184R903</v>
      </c>
      <c r="B11212" t="str">
        <f>'Base Calificada'!U11213</f>
        <v>No social</v>
      </c>
    </row>
    <row r="11213" spans="1:2" x14ac:dyDescent="0.25">
      <c r="A11213" t="str">
        <f>'Base Calificada'!A11214&amp;'Base Calificada'!D11214</f>
        <v>20184U006</v>
      </c>
      <c r="B11213" t="str">
        <f>'Base Calificada'!U11214</f>
        <v>Social</v>
      </c>
    </row>
    <row r="11214" spans="1:2" x14ac:dyDescent="0.25">
      <c r="A11214" t="str">
        <f>'Base Calificada'!A11215&amp;'Base Calificada'!D11215</f>
        <v>20184U007</v>
      </c>
      <c r="B11214" t="str">
        <f>'Base Calificada'!U11215</f>
        <v>No social</v>
      </c>
    </row>
    <row r="11215" spans="1:2" x14ac:dyDescent="0.25">
      <c r="A11215" t="str">
        <f>'Base Calificada'!A11216&amp;'Base Calificada'!D11216</f>
        <v>20184U008</v>
      </c>
      <c r="B11215" t="str">
        <f>'Base Calificada'!U11216</f>
        <v>No social</v>
      </c>
    </row>
    <row r="11216" spans="1:2" x14ac:dyDescent="0.25">
      <c r="A11216" t="str">
        <f>'Base Calificada'!A11217&amp;'Base Calificada'!D11217</f>
        <v>20185E002</v>
      </c>
      <c r="B11216" t="str">
        <f>'Base Calificada'!U11217</f>
        <v>No social</v>
      </c>
    </row>
    <row r="11217" spans="1:2" x14ac:dyDescent="0.25">
      <c r="A11217" t="str">
        <f>'Base Calificada'!A11218&amp;'Base Calificada'!D11218</f>
        <v>20185E006</v>
      </c>
      <c r="B11217" t="str">
        <f>'Base Calificada'!U11218</f>
        <v>Social</v>
      </c>
    </row>
    <row r="11218" spans="1:2" x14ac:dyDescent="0.25">
      <c r="A11218" t="str">
        <f>'Base Calificada'!A11219&amp;'Base Calificada'!D11219</f>
        <v>20185K025</v>
      </c>
      <c r="B11218" t="str">
        <f>'Base Calificada'!U11219</f>
        <v>No social</v>
      </c>
    </row>
    <row r="11219" spans="1:2" x14ac:dyDescent="0.25">
      <c r="A11219" t="str">
        <f>'Base Calificada'!A11220&amp;'Base Calificada'!D11220</f>
        <v>20185M001</v>
      </c>
      <c r="B11219" t="str">
        <f>'Base Calificada'!U11220</f>
        <v>No social</v>
      </c>
    </row>
    <row r="11220" spans="1:2" x14ac:dyDescent="0.25">
      <c r="A11220" t="str">
        <f>'Base Calificada'!A11221&amp;'Base Calificada'!D11221</f>
        <v>20185O001</v>
      </c>
      <c r="B11220" t="str">
        <f>'Base Calificada'!U11221</f>
        <v>No social</v>
      </c>
    </row>
    <row r="11221" spans="1:2" x14ac:dyDescent="0.25">
      <c r="A11221" t="str">
        <f>'Base Calificada'!A11222&amp;'Base Calificada'!D11222</f>
        <v>20185P001</v>
      </c>
      <c r="B11221" t="str">
        <f>'Base Calificada'!U11222</f>
        <v>No social</v>
      </c>
    </row>
    <row r="11222" spans="1:2" x14ac:dyDescent="0.25">
      <c r="A11222" t="str">
        <f>'Base Calificada'!A11223&amp;'Base Calificada'!D11223</f>
        <v>20185P002</v>
      </c>
      <c r="B11222" t="str">
        <f>'Base Calificada'!U11223</f>
        <v>No social</v>
      </c>
    </row>
    <row r="11223" spans="1:2" x14ac:dyDescent="0.25">
      <c r="A11223" t="str">
        <f>'Base Calificada'!A11224&amp;'Base Calificada'!D11224</f>
        <v>20185P005</v>
      </c>
      <c r="B11223" t="str">
        <f>'Base Calificada'!U11224</f>
        <v>Social</v>
      </c>
    </row>
    <row r="11224" spans="1:2" x14ac:dyDescent="0.25">
      <c r="A11224" t="str">
        <f>'Base Calificada'!A11225&amp;'Base Calificada'!D11225</f>
        <v>20186B001</v>
      </c>
      <c r="B11224" t="str">
        <f>'Base Calificada'!U11225</f>
        <v>No social</v>
      </c>
    </row>
    <row r="11225" spans="1:2" x14ac:dyDescent="0.25">
      <c r="A11225" t="str">
        <f>'Base Calificada'!A11226&amp;'Base Calificada'!D11226</f>
        <v>20186B002</v>
      </c>
      <c r="B11225" t="str">
        <f>'Base Calificada'!U11226</f>
        <v>Social</v>
      </c>
    </row>
    <row r="11226" spans="1:2" x14ac:dyDescent="0.25">
      <c r="A11226" t="str">
        <f>'Base Calificada'!A11227&amp;'Base Calificada'!D11227</f>
        <v>20186E003</v>
      </c>
      <c r="B11226" t="str">
        <f>'Base Calificada'!U11227</f>
        <v>No social</v>
      </c>
    </row>
    <row r="11227" spans="1:2" x14ac:dyDescent="0.25">
      <c r="A11227" t="str">
        <f>'Base Calificada'!A11228&amp;'Base Calificada'!D11228</f>
        <v>20186E008</v>
      </c>
      <c r="B11227" t="str">
        <f>'Base Calificada'!U11228</f>
        <v>Social</v>
      </c>
    </row>
    <row r="11228" spans="1:2" x14ac:dyDescent="0.25">
      <c r="A11228" t="str">
        <f>'Base Calificada'!A11229&amp;'Base Calificada'!D11229</f>
        <v>20186E011</v>
      </c>
      <c r="B11228" t="str">
        <f>'Base Calificada'!U11229</f>
        <v>Social</v>
      </c>
    </row>
    <row r="11229" spans="1:2" x14ac:dyDescent="0.25">
      <c r="A11229" t="str">
        <f>'Base Calificada'!A11230&amp;'Base Calificada'!D11230</f>
        <v>20186E016</v>
      </c>
      <c r="B11229" t="str">
        <f>'Base Calificada'!U11230</f>
        <v>No social</v>
      </c>
    </row>
    <row r="11230" spans="1:2" x14ac:dyDescent="0.25">
      <c r="A11230" t="str">
        <f>'Base Calificada'!A11231&amp;'Base Calificada'!D11231</f>
        <v>20186E025</v>
      </c>
      <c r="B11230" t="str">
        <f>'Base Calificada'!U11231</f>
        <v>No social</v>
      </c>
    </row>
    <row r="11231" spans="1:2" x14ac:dyDescent="0.25">
      <c r="A11231" t="str">
        <f>'Base Calificada'!A11232&amp;'Base Calificada'!D11232</f>
        <v>20186E026</v>
      </c>
      <c r="B11231" t="str">
        <f>'Base Calificada'!U11232</f>
        <v>No social</v>
      </c>
    </row>
    <row r="11232" spans="1:2" x14ac:dyDescent="0.25">
      <c r="A11232" t="str">
        <f>'Base Calificada'!A11233&amp;'Base Calificada'!D11233</f>
        <v>20186E032</v>
      </c>
      <c r="B11232" t="str">
        <f>'Base Calificada'!U11233</f>
        <v>No social</v>
      </c>
    </row>
    <row r="11233" spans="1:2" x14ac:dyDescent="0.25">
      <c r="A11233" t="str">
        <f>'Base Calificada'!A11234&amp;'Base Calificada'!D11234</f>
        <v>20186F001</v>
      </c>
      <c r="B11233" t="str">
        <f>'Base Calificada'!U11234</f>
        <v>Social</v>
      </c>
    </row>
    <row r="11234" spans="1:2" x14ac:dyDescent="0.25">
      <c r="A11234" t="str">
        <f>'Base Calificada'!A11235&amp;'Base Calificada'!D11235</f>
        <v>20186F002</v>
      </c>
      <c r="B11234" t="str">
        <f>'Base Calificada'!U11235</f>
        <v>Social</v>
      </c>
    </row>
    <row r="11235" spans="1:2" x14ac:dyDescent="0.25">
      <c r="A11235" t="str">
        <f>'Base Calificada'!A11236&amp;'Base Calificada'!D11236</f>
        <v>20186F007</v>
      </c>
      <c r="B11235" t="str">
        <f>'Base Calificada'!U11236</f>
        <v>Social</v>
      </c>
    </row>
    <row r="11236" spans="1:2" x14ac:dyDescent="0.25">
      <c r="A11236" t="str">
        <f>'Base Calificada'!A11237&amp;'Base Calificada'!D11237</f>
        <v>20186F010</v>
      </c>
      <c r="B11236" t="str">
        <f>'Base Calificada'!U11237</f>
        <v>Social</v>
      </c>
    </row>
    <row r="11237" spans="1:2" x14ac:dyDescent="0.25">
      <c r="A11237" t="str">
        <f>'Base Calificada'!A11238&amp;'Base Calificada'!D11238</f>
        <v>20186F017</v>
      </c>
      <c r="B11237" t="str">
        <f>'Base Calificada'!U11238</f>
        <v>Social</v>
      </c>
    </row>
    <row r="11238" spans="1:2" x14ac:dyDescent="0.25">
      <c r="A11238" t="str">
        <f>'Base Calificada'!A11239&amp;'Base Calificada'!D11239</f>
        <v>20186F026</v>
      </c>
      <c r="B11238" t="str">
        <f>'Base Calificada'!U11239</f>
        <v>No social</v>
      </c>
    </row>
    <row r="11239" spans="1:2" x14ac:dyDescent="0.25">
      <c r="A11239" t="str">
        <f>'Base Calificada'!A11240&amp;'Base Calificada'!D11240</f>
        <v>20186F029</v>
      </c>
      <c r="B11239" t="str">
        <f>'Base Calificada'!U11240</f>
        <v>Social</v>
      </c>
    </row>
    <row r="11240" spans="1:2" x14ac:dyDescent="0.25">
      <c r="A11240" t="str">
        <f>'Base Calificada'!A11241&amp;'Base Calificada'!D11241</f>
        <v>20186F030</v>
      </c>
      <c r="B11240" t="str">
        <f>'Base Calificada'!U11241</f>
        <v>Social</v>
      </c>
    </row>
    <row r="11241" spans="1:2" x14ac:dyDescent="0.25">
      <c r="A11241" t="str">
        <f>'Base Calificada'!A11242&amp;'Base Calificada'!D11242</f>
        <v>20186F035</v>
      </c>
      <c r="B11241" t="str">
        <f>'Base Calificada'!U11242</f>
        <v>Social</v>
      </c>
    </row>
    <row r="11242" spans="1:2" x14ac:dyDescent="0.25">
      <c r="A11242" t="str">
        <f>'Base Calificada'!A11243&amp;'Base Calificada'!D11243</f>
        <v>20186F036</v>
      </c>
      <c r="B11242" t="str">
        <f>'Base Calificada'!U11243</f>
        <v>Social</v>
      </c>
    </row>
    <row r="11243" spans="1:2" x14ac:dyDescent="0.25">
      <c r="A11243" t="str">
        <f>'Base Calificada'!A11244&amp;'Base Calificada'!D11244</f>
        <v>20186G001</v>
      </c>
      <c r="B11243" t="str">
        <f>'Base Calificada'!U11244</f>
        <v>Social</v>
      </c>
    </row>
    <row r="11244" spans="1:2" x14ac:dyDescent="0.25">
      <c r="A11244" t="str">
        <f>'Base Calificada'!A11245&amp;'Base Calificada'!D11245</f>
        <v>20186G002</v>
      </c>
      <c r="B11244" t="str">
        <f>'Base Calificada'!U11245</f>
        <v>Social</v>
      </c>
    </row>
    <row r="11245" spans="1:2" x14ac:dyDescent="0.25">
      <c r="A11245" t="str">
        <f>'Base Calificada'!A11246&amp;'Base Calificada'!D11246</f>
        <v>20186G003</v>
      </c>
      <c r="B11245" t="str">
        <f>'Base Calificada'!U11246</f>
        <v>Social</v>
      </c>
    </row>
    <row r="11246" spans="1:2" x14ac:dyDescent="0.25">
      <c r="A11246" t="str">
        <f>'Base Calificada'!A11247&amp;'Base Calificada'!D11247</f>
        <v>20186G004</v>
      </c>
      <c r="B11246" t="str">
        <f>'Base Calificada'!U11247</f>
        <v>Social</v>
      </c>
    </row>
    <row r="11247" spans="1:2" x14ac:dyDescent="0.25">
      <c r="A11247" t="str">
        <f>'Base Calificada'!A11248&amp;'Base Calificada'!D11248</f>
        <v>20186G005</v>
      </c>
      <c r="B11247" t="str">
        <f>'Base Calificada'!U11248</f>
        <v>Social</v>
      </c>
    </row>
    <row r="11248" spans="1:2" x14ac:dyDescent="0.25">
      <c r="A11248" t="str">
        <f>'Base Calificada'!A11249&amp;'Base Calificada'!D11249</f>
        <v>20186K025</v>
      </c>
      <c r="B11248" t="str">
        <f>'Base Calificada'!U11249</f>
        <v>No social</v>
      </c>
    </row>
    <row r="11249" spans="1:2" x14ac:dyDescent="0.25">
      <c r="A11249" t="str">
        <f>'Base Calificada'!A11250&amp;'Base Calificada'!D11250</f>
        <v>20186K027</v>
      </c>
      <c r="B11249" t="str">
        <f>'Base Calificada'!U11250</f>
        <v>No social</v>
      </c>
    </row>
    <row r="11250" spans="1:2" x14ac:dyDescent="0.25">
      <c r="A11250" t="str">
        <f>'Base Calificada'!A11251&amp;'Base Calificada'!D11251</f>
        <v>20186K028</v>
      </c>
      <c r="B11250" t="str">
        <f>'Base Calificada'!U11251</f>
        <v>No social</v>
      </c>
    </row>
    <row r="11251" spans="1:2" x14ac:dyDescent="0.25">
      <c r="A11251" t="str">
        <f>'Base Calificada'!A11252&amp;'Base Calificada'!D11252</f>
        <v>20186M001</v>
      </c>
      <c r="B11251" t="str">
        <f>'Base Calificada'!U11252</f>
        <v>No social</v>
      </c>
    </row>
    <row r="11252" spans="1:2" x14ac:dyDescent="0.25">
      <c r="A11252" t="str">
        <f>'Base Calificada'!A11253&amp;'Base Calificada'!D11253</f>
        <v>20186O001</v>
      </c>
      <c r="B11252" t="str">
        <f>'Base Calificada'!U11253</f>
        <v>No social</v>
      </c>
    </row>
    <row r="11253" spans="1:2" x14ac:dyDescent="0.25">
      <c r="A11253" t="str">
        <f>'Base Calificada'!A11254&amp;'Base Calificada'!D11254</f>
        <v>20186O007</v>
      </c>
      <c r="B11253" t="str">
        <f>'Base Calificada'!U11254</f>
        <v>No social</v>
      </c>
    </row>
    <row r="11254" spans="1:2" x14ac:dyDescent="0.25">
      <c r="A11254" t="str">
        <f>'Base Calificada'!A11255&amp;'Base Calificada'!D11255</f>
        <v>20186P001</v>
      </c>
      <c r="B11254" t="str">
        <f>'Base Calificada'!U11255</f>
        <v>No social</v>
      </c>
    </row>
    <row r="11255" spans="1:2" x14ac:dyDescent="0.25">
      <c r="A11255" t="str">
        <f>'Base Calificada'!A11256&amp;'Base Calificada'!D11256</f>
        <v>20186P002</v>
      </c>
      <c r="B11255" t="str">
        <f>'Base Calificada'!U11256</f>
        <v>No social</v>
      </c>
    </row>
    <row r="11256" spans="1:2" x14ac:dyDescent="0.25">
      <c r="A11256" t="str">
        <f>'Base Calificada'!A11257&amp;'Base Calificada'!D11257</f>
        <v>20186P003</v>
      </c>
      <c r="B11256" t="str">
        <f>'Base Calificada'!U11257</f>
        <v>No social</v>
      </c>
    </row>
    <row r="11257" spans="1:2" x14ac:dyDescent="0.25">
      <c r="A11257" t="str">
        <f>'Base Calificada'!A11258&amp;'Base Calificada'!D11258</f>
        <v>20186P004</v>
      </c>
      <c r="B11257" t="str">
        <f>'Base Calificada'!U11258</f>
        <v>No social</v>
      </c>
    </row>
    <row r="11258" spans="1:2" x14ac:dyDescent="0.25">
      <c r="A11258" t="str">
        <f>'Base Calificada'!A11259&amp;'Base Calificada'!D11259</f>
        <v>20186P005</v>
      </c>
      <c r="B11258" t="str">
        <f>'Base Calificada'!U11259</f>
        <v>Social</v>
      </c>
    </row>
    <row r="11259" spans="1:2" x14ac:dyDescent="0.25">
      <c r="A11259" t="str">
        <f>'Base Calificada'!A11260&amp;'Base Calificada'!D11260</f>
        <v>20186R021</v>
      </c>
      <c r="B11259" t="str">
        <f>'Base Calificada'!U11260</f>
        <v>Social</v>
      </c>
    </row>
    <row r="11260" spans="1:2" x14ac:dyDescent="0.25">
      <c r="A11260" t="str">
        <f>'Base Calificada'!A11261&amp;'Base Calificada'!D11261</f>
        <v>20186S265</v>
      </c>
      <c r="B11260" t="str">
        <f>'Base Calificada'!U11261</f>
        <v>Social</v>
      </c>
    </row>
    <row r="11261" spans="1:2" x14ac:dyDescent="0.25">
      <c r="A11261" t="str">
        <f>'Base Calificada'!A11262&amp;'Base Calificada'!D11262</f>
        <v>20186U010</v>
      </c>
      <c r="B11261" t="str">
        <f>'Base Calificada'!U11262</f>
        <v>Social</v>
      </c>
    </row>
    <row r="11262" spans="1:2" x14ac:dyDescent="0.25">
      <c r="A11262" t="str">
        <f>'Base Calificada'!A11263&amp;'Base Calificada'!D11263</f>
        <v>20187A001</v>
      </c>
      <c r="B11262" t="str">
        <f>'Base Calificada'!U11263</f>
        <v>No social</v>
      </c>
    </row>
    <row r="11263" spans="1:2" x14ac:dyDescent="0.25">
      <c r="A11263" t="str">
        <f>'Base Calificada'!A11264&amp;'Base Calificada'!D11264</f>
        <v>20187A002</v>
      </c>
      <c r="B11263" t="str">
        <f>'Base Calificada'!U11264</f>
        <v>No social</v>
      </c>
    </row>
    <row r="11264" spans="1:2" x14ac:dyDescent="0.25">
      <c r="A11264" t="str">
        <f>'Base Calificada'!A11265&amp;'Base Calificada'!D11265</f>
        <v>20187A003</v>
      </c>
      <c r="B11264" t="str">
        <f>'Base Calificada'!U11265</f>
        <v>No social</v>
      </c>
    </row>
    <row r="11265" spans="1:2" x14ac:dyDescent="0.25">
      <c r="A11265" t="str">
        <f>'Base Calificada'!A11266&amp;'Base Calificada'!D11266</f>
        <v>20187A004</v>
      </c>
      <c r="B11265" t="str">
        <f>'Base Calificada'!U11266</f>
        <v>No social</v>
      </c>
    </row>
    <row r="11266" spans="1:2" x14ac:dyDescent="0.25">
      <c r="A11266" t="str">
        <f>'Base Calificada'!A11267&amp;'Base Calificada'!D11267</f>
        <v>20187A009</v>
      </c>
      <c r="B11266" t="str">
        <f>'Base Calificada'!U11267</f>
        <v>Social</v>
      </c>
    </row>
    <row r="11267" spans="1:2" x14ac:dyDescent="0.25">
      <c r="A11267" t="str">
        <f>'Base Calificada'!A11268&amp;'Base Calificada'!D11268</f>
        <v>20187A010</v>
      </c>
      <c r="B11267" t="str">
        <f>'Base Calificada'!U11268</f>
        <v>No social</v>
      </c>
    </row>
    <row r="11268" spans="1:2" x14ac:dyDescent="0.25">
      <c r="A11268" t="str">
        <f>'Base Calificada'!A11269&amp;'Base Calificada'!D11269</f>
        <v>20187A015</v>
      </c>
      <c r="B11268" t="str">
        <f>'Base Calificada'!U11269</f>
        <v>No social</v>
      </c>
    </row>
    <row r="11269" spans="1:2" x14ac:dyDescent="0.25">
      <c r="A11269" t="str">
        <f>'Base Calificada'!A11270&amp;'Base Calificada'!D11270</f>
        <v>20187A017</v>
      </c>
      <c r="B11269" t="str">
        <f>'Base Calificada'!U11270</f>
        <v>No social</v>
      </c>
    </row>
    <row r="11270" spans="1:2" x14ac:dyDescent="0.25">
      <c r="A11270" t="str">
        <f>'Base Calificada'!A11271&amp;'Base Calificada'!D11271</f>
        <v>20187A018</v>
      </c>
      <c r="B11270" t="str">
        <f>'Base Calificada'!U11271</f>
        <v>No social</v>
      </c>
    </row>
    <row r="11271" spans="1:2" x14ac:dyDescent="0.25">
      <c r="A11271" t="str">
        <f>'Base Calificada'!A11272&amp;'Base Calificada'!D11272</f>
        <v>20187A019</v>
      </c>
      <c r="B11271" t="str">
        <f>'Base Calificada'!U11272</f>
        <v>No social</v>
      </c>
    </row>
    <row r="11272" spans="1:2" x14ac:dyDescent="0.25">
      <c r="A11272" t="str">
        <f>'Base Calificada'!A11273&amp;'Base Calificada'!D11273</f>
        <v>20187A020</v>
      </c>
      <c r="B11272" t="str">
        <f>'Base Calificada'!U11273</f>
        <v>No social</v>
      </c>
    </row>
    <row r="11273" spans="1:2" x14ac:dyDescent="0.25">
      <c r="A11273" t="str">
        <f>'Base Calificada'!A11274&amp;'Base Calificada'!D11274</f>
        <v>20187A021</v>
      </c>
      <c r="B11273" t="str">
        <f>'Base Calificada'!U11274</f>
        <v>Social</v>
      </c>
    </row>
    <row r="11274" spans="1:2" x14ac:dyDescent="0.25">
      <c r="A11274" t="str">
        <f>'Base Calificada'!A11275&amp;'Base Calificada'!D11275</f>
        <v>20187A022</v>
      </c>
      <c r="B11274" t="str">
        <f>'Base Calificada'!U11275</f>
        <v>Social</v>
      </c>
    </row>
    <row r="11275" spans="1:2" x14ac:dyDescent="0.25">
      <c r="A11275" t="str">
        <f>'Base Calificada'!A11276&amp;'Base Calificada'!D11276</f>
        <v>20187A023</v>
      </c>
      <c r="B11275" t="str">
        <f>'Base Calificada'!U11276</f>
        <v>Social</v>
      </c>
    </row>
    <row r="11276" spans="1:2" x14ac:dyDescent="0.25">
      <c r="A11276" t="str">
        <f>'Base Calificada'!A11277&amp;'Base Calificada'!D11277</f>
        <v>20187A025</v>
      </c>
      <c r="B11276" t="str">
        <f>'Base Calificada'!U11277</f>
        <v>No social</v>
      </c>
    </row>
    <row r="11277" spans="1:2" x14ac:dyDescent="0.25">
      <c r="A11277" t="str">
        <f>'Base Calificada'!A11278&amp;'Base Calificada'!D11278</f>
        <v>20187A900</v>
      </c>
      <c r="B11277" t="str">
        <f>'Base Calificada'!U11278</f>
        <v>Social</v>
      </c>
    </row>
    <row r="11278" spans="1:2" x14ac:dyDescent="0.25">
      <c r="A11278" t="str">
        <f>'Base Calificada'!A11279&amp;'Base Calificada'!D11279</f>
        <v>20187K014</v>
      </c>
      <c r="B11278" t="str">
        <f>'Base Calificada'!U11279</f>
        <v>Social</v>
      </c>
    </row>
    <row r="11279" spans="1:2" x14ac:dyDescent="0.25">
      <c r="A11279" t="str">
        <f>'Base Calificada'!A11280&amp;'Base Calificada'!D11280</f>
        <v>20187K019</v>
      </c>
      <c r="B11279" t="str">
        <f>'Base Calificada'!U11280</f>
        <v>No social</v>
      </c>
    </row>
    <row r="11280" spans="1:2" x14ac:dyDescent="0.25">
      <c r="A11280" t="str">
        <f>'Base Calificada'!A11281&amp;'Base Calificada'!D11281</f>
        <v>20187M001</v>
      </c>
      <c r="B11280" t="str">
        <f>'Base Calificada'!U11281</f>
        <v>No social</v>
      </c>
    </row>
    <row r="11281" spans="1:2" x14ac:dyDescent="0.25">
      <c r="A11281" t="str">
        <f>'Base Calificada'!A11282&amp;'Base Calificada'!D11282</f>
        <v>20187R016</v>
      </c>
      <c r="B11281" t="str">
        <f>'Base Calificada'!U11282</f>
        <v>Social</v>
      </c>
    </row>
    <row r="11282" spans="1:2" x14ac:dyDescent="0.25">
      <c r="A11282" t="str">
        <f>'Base Calificada'!A11283&amp;'Base Calificada'!D11283</f>
        <v>20187R018</v>
      </c>
      <c r="B11282" t="str">
        <f>'Base Calificada'!U11283</f>
        <v>Social</v>
      </c>
    </row>
    <row r="11283" spans="1:2" x14ac:dyDescent="0.25">
      <c r="A11283" t="str">
        <f>'Base Calificada'!A11284&amp;'Base Calificada'!D11284</f>
        <v>20187R019</v>
      </c>
      <c r="B11283" t="str">
        <f>'Base Calificada'!U11284</f>
        <v>No social</v>
      </c>
    </row>
    <row r="11284" spans="1:2" x14ac:dyDescent="0.25">
      <c r="A11284" t="str">
        <f>'Base Calificada'!A11285&amp;'Base Calificada'!D11285</f>
        <v>20188E001</v>
      </c>
      <c r="B11284" t="str">
        <f>'Base Calificada'!U11285</f>
        <v>Social</v>
      </c>
    </row>
    <row r="11285" spans="1:2" x14ac:dyDescent="0.25">
      <c r="A11285" t="str">
        <f>'Base Calificada'!A11286&amp;'Base Calificada'!D11286</f>
        <v>20188E003</v>
      </c>
      <c r="B11285" t="str">
        <f>'Base Calificada'!U11286</f>
        <v>Social</v>
      </c>
    </row>
    <row r="11286" spans="1:2" x14ac:dyDescent="0.25">
      <c r="A11286" t="str">
        <f>'Base Calificada'!A11287&amp;'Base Calificada'!D11287</f>
        <v>20188E006</v>
      </c>
      <c r="B11286" t="str">
        <f>'Base Calificada'!U11287</f>
        <v>Social</v>
      </c>
    </row>
    <row r="11287" spans="1:2" x14ac:dyDescent="0.25">
      <c r="A11287" t="str">
        <f>'Base Calificada'!A11288&amp;'Base Calificada'!D11288</f>
        <v>20188G001</v>
      </c>
      <c r="B11287" t="str">
        <f>'Base Calificada'!U11288</f>
        <v>Social</v>
      </c>
    </row>
    <row r="11288" spans="1:2" x14ac:dyDescent="0.25">
      <c r="A11288" t="str">
        <f>'Base Calificada'!A11289&amp;'Base Calificada'!D11289</f>
        <v>20188K024</v>
      </c>
      <c r="B11288" t="str">
        <f>'Base Calificada'!U11289</f>
        <v>Social</v>
      </c>
    </row>
    <row r="11289" spans="1:2" x14ac:dyDescent="0.25">
      <c r="A11289" t="str">
        <f>'Base Calificada'!A11290&amp;'Base Calificada'!D11290</f>
        <v>20188K027</v>
      </c>
      <c r="B11289" t="str">
        <f>'Base Calificada'!U11290</f>
        <v>Social</v>
      </c>
    </row>
    <row r="11290" spans="1:2" x14ac:dyDescent="0.25">
      <c r="A11290" t="str">
        <f>'Base Calificada'!A11291&amp;'Base Calificada'!D11291</f>
        <v>20188M001</v>
      </c>
      <c r="B11290" t="str">
        <f>'Base Calificada'!U11291</f>
        <v>No social</v>
      </c>
    </row>
    <row r="11291" spans="1:2" x14ac:dyDescent="0.25">
      <c r="A11291" t="str">
        <f>'Base Calificada'!A11292&amp;'Base Calificada'!D11292</f>
        <v>20188O001</v>
      </c>
      <c r="B11291" t="str">
        <f>'Base Calificada'!U11292</f>
        <v>No social</v>
      </c>
    </row>
    <row r="11292" spans="1:2" x14ac:dyDescent="0.25">
      <c r="A11292" t="str">
        <f>'Base Calificada'!A11293&amp;'Base Calificada'!D11293</f>
        <v>20188P001</v>
      </c>
      <c r="B11292" t="str">
        <f>'Base Calificada'!U11293</f>
        <v>Social</v>
      </c>
    </row>
    <row r="11293" spans="1:2" x14ac:dyDescent="0.25">
      <c r="A11293" t="str">
        <f>'Base Calificada'!A11294&amp;'Base Calificada'!D11294</f>
        <v>20188S240</v>
      </c>
      <c r="B11293" t="str">
        <f>'Base Calificada'!U11294</f>
        <v>Social</v>
      </c>
    </row>
    <row r="11294" spans="1:2" x14ac:dyDescent="0.25">
      <c r="A11294" t="str">
        <f>'Base Calificada'!A11295&amp;'Base Calificada'!D11295</f>
        <v>20188S257</v>
      </c>
      <c r="B11294" t="str">
        <f>'Base Calificada'!U11295</f>
        <v>Social</v>
      </c>
    </row>
    <row r="11295" spans="1:2" x14ac:dyDescent="0.25">
      <c r="A11295" t="str">
        <f>'Base Calificada'!A11296&amp;'Base Calificada'!D11296</f>
        <v>20188S259</v>
      </c>
      <c r="B11295" t="str">
        <f>'Base Calificada'!U11296</f>
        <v>Social</v>
      </c>
    </row>
    <row r="11296" spans="1:2" x14ac:dyDescent="0.25">
      <c r="A11296" t="str">
        <f>'Base Calificada'!A11297&amp;'Base Calificada'!D11297</f>
        <v>20188S260</v>
      </c>
      <c r="B11296" t="str">
        <f>'Base Calificada'!U11297</f>
        <v>Social</v>
      </c>
    </row>
    <row r="11297" spans="1:2" x14ac:dyDescent="0.25">
      <c r="A11297" t="str">
        <f>'Base Calificada'!A11298&amp;'Base Calificada'!D11298</f>
        <v>20188S261</v>
      </c>
      <c r="B11297" t="str">
        <f>'Base Calificada'!U11298</f>
        <v>Social</v>
      </c>
    </row>
    <row r="11298" spans="1:2" x14ac:dyDescent="0.25">
      <c r="A11298" t="str">
        <f>'Base Calificada'!A11299&amp;'Base Calificada'!D11299</f>
        <v>20188S262</v>
      </c>
      <c r="B11298" t="str">
        <f>'Base Calificada'!U11299</f>
        <v>Social</v>
      </c>
    </row>
    <row r="11299" spans="1:2" x14ac:dyDescent="0.25">
      <c r="A11299" t="str">
        <f>'Base Calificada'!A11300&amp;'Base Calificada'!D11300</f>
        <v>20188S263</v>
      </c>
      <c r="B11299" t="str">
        <f>'Base Calificada'!U11300</f>
        <v>Social</v>
      </c>
    </row>
    <row r="11300" spans="1:2" x14ac:dyDescent="0.25">
      <c r="A11300" t="str">
        <f>'Base Calificada'!A11301&amp;'Base Calificada'!D11301</f>
        <v>20188S266</v>
      </c>
      <c r="B11300" t="str">
        <f>'Base Calificada'!U11301</f>
        <v>Social</v>
      </c>
    </row>
    <row r="11301" spans="1:2" x14ac:dyDescent="0.25">
      <c r="A11301" t="str">
        <f>'Base Calificada'!A11302&amp;'Base Calificada'!D11302</f>
        <v>20188U002</v>
      </c>
      <c r="B11301" t="str">
        <f>'Base Calificada'!U11302</f>
        <v>Social</v>
      </c>
    </row>
    <row r="11302" spans="1:2" x14ac:dyDescent="0.25">
      <c r="A11302" t="str">
        <f>'Base Calificada'!A11303&amp;'Base Calificada'!D11303</f>
        <v>20188U004</v>
      </c>
      <c r="B11302" t="str">
        <f>'Base Calificada'!U11303</f>
        <v>Social</v>
      </c>
    </row>
    <row r="11303" spans="1:2" x14ac:dyDescent="0.25">
      <c r="A11303" t="str">
        <f>'Base Calificada'!A11304&amp;'Base Calificada'!D11304</f>
        <v>20188U009</v>
      </c>
      <c r="B11303" t="str">
        <f>'Base Calificada'!U11304</f>
        <v>Social</v>
      </c>
    </row>
    <row r="11304" spans="1:2" x14ac:dyDescent="0.25">
      <c r="A11304" t="str">
        <f>'Base Calificada'!A11305&amp;'Base Calificada'!D11305</f>
        <v>20188U013</v>
      </c>
      <c r="B11304" t="str">
        <f>'Base Calificada'!U11305</f>
        <v>Social</v>
      </c>
    </row>
    <row r="11305" spans="1:2" x14ac:dyDescent="0.25">
      <c r="A11305" t="str">
        <f>'Base Calificada'!A11306&amp;'Base Calificada'!D11306</f>
        <v>20188U017</v>
      </c>
      <c r="B11305" t="str">
        <f>'Base Calificada'!U11306</f>
        <v>Social</v>
      </c>
    </row>
    <row r="11306" spans="1:2" x14ac:dyDescent="0.25">
      <c r="A11306" t="str">
        <f>'Base Calificada'!A11307&amp;'Base Calificada'!D11307</f>
        <v>20189E004</v>
      </c>
      <c r="B11306" t="str">
        <f>'Base Calificada'!U11307</f>
        <v>Social</v>
      </c>
    </row>
    <row r="11307" spans="1:2" x14ac:dyDescent="0.25">
      <c r="A11307" t="str">
        <f>'Base Calificada'!A11308&amp;'Base Calificada'!D11308</f>
        <v>20189E007</v>
      </c>
      <c r="B11307" t="str">
        <f>'Base Calificada'!U11308</f>
        <v>Social</v>
      </c>
    </row>
    <row r="11308" spans="1:2" x14ac:dyDescent="0.25">
      <c r="A11308" t="str">
        <f>'Base Calificada'!A11309&amp;'Base Calificada'!D11309</f>
        <v>20189E008</v>
      </c>
      <c r="B11308" t="str">
        <f>'Base Calificada'!U11309</f>
        <v>Social</v>
      </c>
    </row>
    <row r="11309" spans="1:2" x14ac:dyDescent="0.25">
      <c r="A11309" t="str">
        <f>'Base Calificada'!A11310&amp;'Base Calificada'!D11310</f>
        <v>20189E009</v>
      </c>
      <c r="B11309" t="str">
        <f>'Base Calificada'!U11310</f>
        <v>Social</v>
      </c>
    </row>
    <row r="11310" spans="1:2" x14ac:dyDescent="0.25">
      <c r="A11310" t="str">
        <f>'Base Calificada'!A11311&amp;'Base Calificada'!D11311</f>
        <v>20189E010</v>
      </c>
      <c r="B11310" t="str">
        <f>'Base Calificada'!U11311</f>
        <v>Social</v>
      </c>
    </row>
    <row r="11311" spans="1:2" x14ac:dyDescent="0.25">
      <c r="A11311" t="str">
        <f>'Base Calificada'!A11312&amp;'Base Calificada'!D11312</f>
        <v>20189E012</v>
      </c>
      <c r="B11311" t="str">
        <f>'Base Calificada'!U11312</f>
        <v>Social</v>
      </c>
    </row>
    <row r="11312" spans="1:2" x14ac:dyDescent="0.25">
      <c r="A11312" t="str">
        <f>'Base Calificada'!A11313&amp;'Base Calificada'!D11313</f>
        <v>20189E013</v>
      </c>
      <c r="B11312" t="str">
        <f>'Base Calificada'!U11313</f>
        <v>No social</v>
      </c>
    </row>
    <row r="11313" spans="1:2" x14ac:dyDescent="0.25">
      <c r="A11313" t="str">
        <f>'Base Calificada'!A11314&amp;'Base Calificada'!D11314</f>
        <v>20189E015</v>
      </c>
      <c r="B11313" t="str">
        <f>'Base Calificada'!U11314</f>
        <v>Social</v>
      </c>
    </row>
    <row r="11314" spans="1:2" x14ac:dyDescent="0.25">
      <c r="A11314" t="str">
        <f>'Base Calificada'!A11315&amp;'Base Calificada'!D11315</f>
        <v>20189E022</v>
      </c>
      <c r="B11314" t="str">
        <f>'Base Calificada'!U11315</f>
        <v>Social</v>
      </c>
    </row>
    <row r="11315" spans="1:2" x14ac:dyDescent="0.25">
      <c r="A11315" t="str">
        <f>'Base Calificada'!A11316&amp;'Base Calificada'!D11316</f>
        <v>20189E029</v>
      </c>
      <c r="B11315" t="str">
        <f>'Base Calificada'!U11316</f>
        <v>Social</v>
      </c>
    </row>
    <row r="11316" spans="1:2" x14ac:dyDescent="0.25">
      <c r="A11316" t="str">
        <f>'Base Calificada'!A11317&amp;'Base Calificada'!D11317</f>
        <v>20189E030</v>
      </c>
      <c r="B11316" t="str">
        <f>'Base Calificada'!U11317</f>
        <v>Social</v>
      </c>
    </row>
    <row r="11317" spans="1:2" x14ac:dyDescent="0.25">
      <c r="A11317" t="str">
        <f>'Base Calificada'!A11318&amp;'Base Calificada'!D11318</f>
        <v>20189G001</v>
      </c>
      <c r="B11317" t="str">
        <f>'Base Calificada'!U11318</f>
        <v>Social</v>
      </c>
    </row>
    <row r="11318" spans="1:2" x14ac:dyDescent="0.25">
      <c r="A11318" t="str">
        <f>'Base Calificada'!A11319&amp;'Base Calificada'!D11319</f>
        <v>20189G002</v>
      </c>
      <c r="B11318" t="str">
        <f>'Base Calificada'!U11319</f>
        <v>Social</v>
      </c>
    </row>
    <row r="11319" spans="1:2" x14ac:dyDescent="0.25">
      <c r="A11319" t="str">
        <f>'Base Calificada'!A11320&amp;'Base Calificada'!D11320</f>
        <v>20189G003</v>
      </c>
      <c r="B11319" t="str">
        <f>'Base Calificada'!U11320</f>
        <v>Social</v>
      </c>
    </row>
    <row r="11320" spans="1:2" x14ac:dyDescent="0.25">
      <c r="A11320" t="str">
        <f>'Base Calificada'!A11321&amp;'Base Calificada'!D11321</f>
        <v>20189G004</v>
      </c>
      <c r="B11320" t="str">
        <f>'Base Calificada'!U11321</f>
        <v>Social</v>
      </c>
    </row>
    <row r="11321" spans="1:2" x14ac:dyDescent="0.25">
      <c r="A11321" t="str">
        <f>'Base Calificada'!A11322&amp;'Base Calificada'!D11322</f>
        <v>20189G008</v>
      </c>
      <c r="B11321" t="str">
        <f>'Base Calificada'!U11322</f>
        <v>No social</v>
      </c>
    </row>
    <row r="11322" spans="1:2" x14ac:dyDescent="0.25">
      <c r="A11322" t="str">
        <f>'Base Calificada'!A11323&amp;'Base Calificada'!D11323</f>
        <v>20189K003</v>
      </c>
      <c r="B11322" t="str">
        <f>'Base Calificada'!U11323</f>
        <v>Social</v>
      </c>
    </row>
    <row r="11323" spans="1:2" x14ac:dyDescent="0.25">
      <c r="A11323" t="str">
        <f>'Base Calificada'!A11324&amp;'Base Calificada'!D11324</f>
        <v>20189K004</v>
      </c>
      <c r="B11323" t="str">
        <f>'Base Calificada'!U11324</f>
        <v>Social</v>
      </c>
    </row>
    <row r="11324" spans="1:2" x14ac:dyDescent="0.25">
      <c r="A11324" t="str">
        <f>'Base Calificada'!A11325&amp;'Base Calificada'!D11325</f>
        <v>20189K005</v>
      </c>
      <c r="B11324" t="str">
        <f>'Base Calificada'!U11325</f>
        <v>Social</v>
      </c>
    </row>
    <row r="11325" spans="1:2" x14ac:dyDescent="0.25">
      <c r="A11325" t="str">
        <f>'Base Calificada'!A11326&amp;'Base Calificada'!D11326</f>
        <v>20189K010</v>
      </c>
      <c r="B11325" t="str">
        <f>'Base Calificada'!U11326</f>
        <v>Social</v>
      </c>
    </row>
    <row r="11326" spans="1:2" x14ac:dyDescent="0.25">
      <c r="A11326" t="str">
        <f>'Base Calificada'!A11327&amp;'Base Calificada'!D11327</f>
        <v>20189K027</v>
      </c>
      <c r="B11326" t="str">
        <f>'Base Calificada'!U11327</f>
        <v>Social</v>
      </c>
    </row>
    <row r="11327" spans="1:2" x14ac:dyDescent="0.25">
      <c r="A11327" t="str">
        <f>'Base Calificada'!A11328&amp;'Base Calificada'!D11328</f>
        <v>20189K028</v>
      </c>
      <c r="B11327" t="str">
        <f>'Base Calificada'!U11328</f>
        <v>Social</v>
      </c>
    </row>
    <row r="11328" spans="1:2" x14ac:dyDescent="0.25">
      <c r="A11328" t="str">
        <f>'Base Calificada'!A11329&amp;'Base Calificada'!D11329</f>
        <v>20189K031</v>
      </c>
      <c r="B11328" t="str">
        <f>'Base Calificada'!U11329</f>
        <v>Social</v>
      </c>
    </row>
    <row r="11329" spans="1:2" x14ac:dyDescent="0.25">
      <c r="A11329" t="str">
        <f>'Base Calificada'!A11330&amp;'Base Calificada'!D11330</f>
        <v>20189K032</v>
      </c>
      <c r="B11329" t="str">
        <f>'Base Calificada'!U11330</f>
        <v>Social</v>
      </c>
    </row>
    <row r="11330" spans="1:2" x14ac:dyDescent="0.25">
      <c r="A11330" t="str">
        <f>'Base Calificada'!A11331&amp;'Base Calificada'!D11331</f>
        <v>20189K033</v>
      </c>
      <c r="B11330" t="str">
        <f>'Base Calificada'!U11331</f>
        <v>Social</v>
      </c>
    </row>
    <row r="11331" spans="1:2" x14ac:dyDescent="0.25">
      <c r="A11331" t="str">
        <f>'Base Calificada'!A11332&amp;'Base Calificada'!D11332</f>
        <v>20189K036</v>
      </c>
      <c r="B11331" t="str">
        <f>'Base Calificada'!U11332</f>
        <v>Social</v>
      </c>
    </row>
    <row r="11332" spans="1:2" x14ac:dyDescent="0.25">
      <c r="A11332" t="str">
        <f>'Base Calificada'!A11333&amp;'Base Calificada'!D11333</f>
        <v>20189K037</v>
      </c>
      <c r="B11332" t="str">
        <f>'Base Calificada'!U11333</f>
        <v>Social</v>
      </c>
    </row>
    <row r="11333" spans="1:2" x14ac:dyDescent="0.25">
      <c r="A11333" t="str">
        <f>'Base Calificada'!A11334&amp;'Base Calificada'!D11334</f>
        <v>20189K039</v>
      </c>
      <c r="B11333" t="str">
        <f>'Base Calificada'!U11334</f>
        <v>Social</v>
      </c>
    </row>
    <row r="11334" spans="1:2" x14ac:dyDescent="0.25">
      <c r="A11334" t="str">
        <f>'Base Calificada'!A11335&amp;'Base Calificada'!D11335</f>
        <v>20189K040</v>
      </c>
      <c r="B11334" t="str">
        <f>'Base Calificada'!U11335</f>
        <v>Social</v>
      </c>
    </row>
    <row r="11335" spans="1:2" x14ac:dyDescent="0.25">
      <c r="A11335" t="str">
        <f>'Base Calificada'!A11336&amp;'Base Calificada'!D11336</f>
        <v>20189K041</v>
      </c>
      <c r="B11335" t="str">
        <f>'Base Calificada'!U11336</f>
        <v>Social</v>
      </c>
    </row>
    <row r="11336" spans="1:2" x14ac:dyDescent="0.25">
      <c r="A11336" t="str">
        <f>'Base Calificada'!A11337&amp;'Base Calificada'!D11337</f>
        <v>20189K045</v>
      </c>
      <c r="B11336" t="str">
        <f>'Base Calificada'!U11337</f>
        <v>Social</v>
      </c>
    </row>
    <row r="11337" spans="1:2" x14ac:dyDescent="0.25">
      <c r="A11337" t="str">
        <f>'Base Calificada'!A11338&amp;'Base Calificada'!D11338</f>
        <v>20189K048</v>
      </c>
      <c r="B11337" t="str">
        <f>'Base Calificada'!U11338</f>
        <v>No social</v>
      </c>
    </row>
    <row r="11338" spans="1:2" x14ac:dyDescent="0.25">
      <c r="A11338" t="str">
        <f>'Base Calificada'!A11339&amp;'Base Calificada'!D11339</f>
        <v>20189M001</v>
      </c>
      <c r="B11338" t="str">
        <f>'Base Calificada'!U11339</f>
        <v>No social</v>
      </c>
    </row>
    <row r="11339" spans="1:2" x14ac:dyDescent="0.25">
      <c r="A11339" t="str">
        <f>'Base Calificada'!A11340&amp;'Base Calificada'!D11340</f>
        <v>20189O001</v>
      </c>
      <c r="B11339" t="str">
        <f>'Base Calificada'!U11340</f>
        <v>No social</v>
      </c>
    </row>
    <row r="11340" spans="1:2" x14ac:dyDescent="0.25">
      <c r="A11340" t="str">
        <f>'Base Calificada'!A11341&amp;'Base Calificada'!D11341</f>
        <v>20189P001</v>
      </c>
      <c r="B11340" t="str">
        <f>'Base Calificada'!U11341</f>
        <v>Social</v>
      </c>
    </row>
    <row r="11341" spans="1:2" x14ac:dyDescent="0.25">
      <c r="A11341" t="str">
        <f>'Base Calificada'!A11342&amp;'Base Calificada'!D11342</f>
        <v>20189S071</v>
      </c>
      <c r="B11341" t="str">
        <f>'Base Calificada'!U11342</f>
        <v>Social</v>
      </c>
    </row>
    <row r="11342" spans="1:2" x14ac:dyDescent="0.25">
      <c r="A11342" t="str">
        <f>'Base Calificada'!A11343&amp;'Base Calificada'!D11343</f>
        <v>20189U001</v>
      </c>
      <c r="B11342" t="str">
        <f>'Base Calificada'!U11343</f>
        <v>Social</v>
      </c>
    </row>
    <row r="11343" spans="1:2" x14ac:dyDescent="0.25">
      <c r="A11343" t="str">
        <f>'Base Calificada'!A11344&amp;'Base Calificada'!D11344</f>
        <v>20189U002</v>
      </c>
      <c r="B11343" t="str">
        <f>'Base Calificada'!U11344</f>
        <v>Social</v>
      </c>
    </row>
    <row r="11344" spans="1:2" x14ac:dyDescent="0.25">
      <c r="A11344" t="str">
        <f>'Base Calificada'!A11345&amp;'Base Calificada'!D11345</f>
        <v>201810B002</v>
      </c>
      <c r="B11344" t="str">
        <f>'Base Calificada'!U11345</f>
        <v>Social</v>
      </c>
    </row>
    <row r="11345" spans="1:2" x14ac:dyDescent="0.25">
      <c r="A11345" t="str">
        <f>'Base Calificada'!A11346&amp;'Base Calificada'!D11346</f>
        <v>201810E005</v>
      </c>
      <c r="B11345" t="str">
        <f>'Base Calificada'!U11346</f>
        <v>Social</v>
      </c>
    </row>
    <row r="11346" spans="1:2" x14ac:dyDescent="0.25">
      <c r="A11346" t="str">
        <f>'Base Calificada'!A11347&amp;'Base Calificada'!D11347</f>
        <v>201810E006</v>
      </c>
      <c r="B11346" t="str">
        <f>'Base Calificada'!U11347</f>
        <v>No social</v>
      </c>
    </row>
    <row r="11347" spans="1:2" x14ac:dyDescent="0.25">
      <c r="A11347" t="str">
        <f>'Base Calificada'!A11348&amp;'Base Calificada'!D11348</f>
        <v>201810E007</v>
      </c>
      <c r="B11347" t="str">
        <f>'Base Calificada'!U11348</f>
        <v>Social</v>
      </c>
    </row>
    <row r="11348" spans="1:2" x14ac:dyDescent="0.25">
      <c r="A11348" t="str">
        <f>'Base Calificada'!A11349&amp;'Base Calificada'!D11349</f>
        <v>201810E009</v>
      </c>
      <c r="B11348" t="str">
        <f>'Base Calificada'!U11349</f>
        <v>Social</v>
      </c>
    </row>
    <row r="11349" spans="1:2" x14ac:dyDescent="0.25">
      <c r="A11349" t="str">
        <f>'Base Calificada'!A11350&amp;'Base Calificada'!D11350</f>
        <v>201810F003</v>
      </c>
      <c r="B11349" t="str">
        <f>'Base Calificada'!U11350</f>
        <v>No social</v>
      </c>
    </row>
    <row r="11350" spans="1:2" x14ac:dyDescent="0.25">
      <c r="A11350" t="str">
        <f>'Base Calificada'!A11351&amp;'Base Calificada'!D11351</f>
        <v>201810G001</v>
      </c>
      <c r="B11350" t="str">
        <f>'Base Calificada'!U11351</f>
        <v>No social</v>
      </c>
    </row>
    <row r="11351" spans="1:2" x14ac:dyDescent="0.25">
      <c r="A11351" t="str">
        <f>'Base Calificada'!A11352&amp;'Base Calificada'!D11352</f>
        <v>201810G003</v>
      </c>
      <c r="B11351" t="str">
        <f>'Base Calificada'!U11352</f>
        <v>No social</v>
      </c>
    </row>
    <row r="11352" spans="1:2" x14ac:dyDescent="0.25">
      <c r="A11352" t="str">
        <f>'Base Calificada'!A11353&amp;'Base Calificada'!D11353</f>
        <v>201810G007</v>
      </c>
      <c r="B11352" t="str">
        <f>'Base Calificada'!U11353</f>
        <v>Social</v>
      </c>
    </row>
    <row r="11353" spans="1:2" x14ac:dyDescent="0.25">
      <c r="A11353" t="str">
        <f>'Base Calificada'!A11354&amp;'Base Calificada'!D11354</f>
        <v>201810K027</v>
      </c>
      <c r="B11353" t="str">
        <f>'Base Calificada'!U11354</f>
        <v>No social</v>
      </c>
    </row>
    <row r="11354" spans="1:2" x14ac:dyDescent="0.25">
      <c r="A11354" t="str">
        <f>'Base Calificada'!A11355&amp;'Base Calificada'!D11355</f>
        <v>201810M001</v>
      </c>
      <c r="B11354" t="str">
        <f>'Base Calificada'!U11355</f>
        <v>No social</v>
      </c>
    </row>
    <row r="11355" spans="1:2" x14ac:dyDescent="0.25">
      <c r="A11355" t="str">
        <f>'Base Calificada'!A11356&amp;'Base Calificada'!D11356</f>
        <v>201810O001</v>
      </c>
      <c r="B11355" t="str">
        <f>'Base Calificada'!U11356</f>
        <v>No social</v>
      </c>
    </row>
    <row r="11356" spans="1:2" x14ac:dyDescent="0.25">
      <c r="A11356" t="str">
        <f>'Base Calificada'!A11357&amp;'Base Calificada'!D11357</f>
        <v>201810P002</v>
      </c>
      <c r="B11356" t="str">
        <f>'Base Calificada'!U11357</f>
        <v>No social</v>
      </c>
    </row>
    <row r="11357" spans="1:2" x14ac:dyDescent="0.25">
      <c r="A11357" t="str">
        <f>'Base Calificada'!A11358&amp;'Base Calificada'!D11358</f>
        <v>201810P006</v>
      </c>
      <c r="B11357" t="str">
        <f>'Base Calificada'!U11358</f>
        <v>Social</v>
      </c>
    </row>
    <row r="11358" spans="1:2" x14ac:dyDescent="0.25">
      <c r="A11358" t="str">
        <f>'Base Calificada'!A11359&amp;'Base Calificada'!D11359</f>
        <v>201810P007</v>
      </c>
      <c r="B11358" t="str">
        <f>'Base Calificada'!U11359</f>
        <v>No social</v>
      </c>
    </row>
    <row r="11359" spans="1:2" x14ac:dyDescent="0.25">
      <c r="A11359" t="str">
        <f>'Base Calificada'!A11360&amp;'Base Calificada'!D11360</f>
        <v>201810P008</v>
      </c>
      <c r="B11359" t="str">
        <f>'Base Calificada'!U11360</f>
        <v>Social</v>
      </c>
    </row>
    <row r="11360" spans="1:2" x14ac:dyDescent="0.25">
      <c r="A11360" t="str">
        <f>'Base Calificada'!A11361&amp;'Base Calificada'!D11361</f>
        <v>201810P009</v>
      </c>
      <c r="B11360" t="str">
        <f>'Base Calificada'!U11361</f>
        <v>Social</v>
      </c>
    </row>
    <row r="11361" spans="1:2" x14ac:dyDescent="0.25">
      <c r="A11361" t="str">
        <f>'Base Calificada'!A11362&amp;'Base Calificada'!D11362</f>
        <v>201810P010</v>
      </c>
      <c r="B11361" t="str">
        <f>'Base Calificada'!U11362</f>
        <v>No social</v>
      </c>
    </row>
    <row r="11362" spans="1:2" x14ac:dyDescent="0.25">
      <c r="A11362" t="str">
        <f>'Base Calificada'!A11363&amp;'Base Calificada'!D11363</f>
        <v>201810S020</v>
      </c>
      <c r="B11362" t="str">
        <f>'Base Calificada'!U11363</f>
        <v>Social</v>
      </c>
    </row>
    <row r="11363" spans="1:2" x14ac:dyDescent="0.25">
      <c r="A11363" t="str">
        <f>'Base Calificada'!A11364&amp;'Base Calificada'!D11364</f>
        <v>201810S021</v>
      </c>
      <c r="B11363" t="str">
        <f>'Base Calificada'!U11364</f>
        <v>Social</v>
      </c>
    </row>
    <row r="11364" spans="1:2" x14ac:dyDescent="0.25">
      <c r="A11364" t="str">
        <f>'Base Calificada'!A11365&amp;'Base Calificada'!D11365</f>
        <v>201810S151</v>
      </c>
      <c r="B11364" t="str">
        <f>'Base Calificada'!U11365</f>
        <v>Social</v>
      </c>
    </row>
    <row r="11365" spans="1:2" x14ac:dyDescent="0.25">
      <c r="A11365" t="str">
        <f>'Base Calificada'!A11366&amp;'Base Calificada'!D11366</f>
        <v>201810S220</v>
      </c>
      <c r="B11365" t="str">
        <f>'Base Calificada'!U11366</f>
        <v>Social</v>
      </c>
    </row>
    <row r="11366" spans="1:2" x14ac:dyDescent="0.25">
      <c r="A11366" t="str">
        <f>'Base Calificada'!A11367&amp;'Base Calificada'!D11367</f>
        <v>201810U004</v>
      </c>
      <c r="B11366" t="str">
        <f>'Base Calificada'!U11367</f>
        <v>Social</v>
      </c>
    </row>
    <row r="11367" spans="1:2" x14ac:dyDescent="0.25">
      <c r="A11367" t="str">
        <f>'Base Calificada'!A11368&amp;'Base Calificada'!D11368</f>
        <v>201811B003</v>
      </c>
      <c r="B11367" t="str">
        <f>'Base Calificada'!U11368</f>
        <v>Social</v>
      </c>
    </row>
    <row r="11368" spans="1:2" x14ac:dyDescent="0.25">
      <c r="A11368" t="str">
        <f>'Base Calificada'!A11369&amp;'Base Calificada'!D11369</f>
        <v>201811E003</v>
      </c>
      <c r="B11368" t="str">
        <f>'Base Calificada'!U11369</f>
        <v>Social</v>
      </c>
    </row>
    <row r="11369" spans="1:2" x14ac:dyDescent="0.25">
      <c r="A11369" t="str">
        <f>'Base Calificada'!A11370&amp;'Base Calificada'!D11370</f>
        <v>201811E005</v>
      </c>
      <c r="B11369" t="str">
        <f>'Base Calificada'!U11370</f>
        <v>Social</v>
      </c>
    </row>
    <row r="11370" spans="1:2" x14ac:dyDescent="0.25">
      <c r="A11370" t="str">
        <f>'Base Calificada'!A11371&amp;'Base Calificada'!D11371</f>
        <v>201811E007</v>
      </c>
      <c r="B11370" t="str">
        <f>'Base Calificada'!U11371</f>
        <v>Social</v>
      </c>
    </row>
    <row r="11371" spans="1:2" x14ac:dyDescent="0.25">
      <c r="A11371" t="str">
        <f>'Base Calificada'!A11372&amp;'Base Calificada'!D11372</f>
        <v>201811E009</v>
      </c>
      <c r="B11371" t="str">
        <f>'Base Calificada'!U11372</f>
        <v>Social</v>
      </c>
    </row>
    <row r="11372" spans="1:2" x14ac:dyDescent="0.25">
      <c r="A11372" t="str">
        <f>'Base Calificada'!A11373&amp;'Base Calificada'!D11373</f>
        <v>201811E010</v>
      </c>
      <c r="B11372" t="str">
        <f>'Base Calificada'!U11373</f>
        <v>Social</v>
      </c>
    </row>
    <row r="11373" spans="1:2" x14ac:dyDescent="0.25">
      <c r="A11373" t="str">
        <f>'Base Calificada'!A11374&amp;'Base Calificada'!D11374</f>
        <v>201811E011</v>
      </c>
      <c r="B11373" t="str">
        <f>'Base Calificada'!U11374</f>
        <v>Social</v>
      </c>
    </row>
    <row r="11374" spans="1:2" x14ac:dyDescent="0.25">
      <c r="A11374" t="str">
        <f>'Base Calificada'!A11375&amp;'Base Calificada'!D11375</f>
        <v>201811E013</v>
      </c>
      <c r="B11374" t="str">
        <f>'Base Calificada'!U11375</f>
        <v>Social</v>
      </c>
    </row>
    <row r="11375" spans="1:2" x14ac:dyDescent="0.25">
      <c r="A11375" t="str">
        <f>'Base Calificada'!A11376&amp;'Base Calificada'!D11376</f>
        <v>201811E016</v>
      </c>
      <c r="B11375" t="str">
        <f>'Base Calificada'!U11376</f>
        <v>Social</v>
      </c>
    </row>
    <row r="11376" spans="1:2" x14ac:dyDescent="0.25">
      <c r="A11376" t="str">
        <f>'Base Calificada'!A11377&amp;'Base Calificada'!D11377</f>
        <v>201811E017</v>
      </c>
      <c r="B11376" t="str">
        <f>'Base Calificada'!U11377</f>
        <v>Social</v>
      </c>
    </row>
    <row r="11377" spans="1:2" x14ac:dyDescent="0.25">
      <c r="A11377" t="str">
        <f>'Base Calificada'!A11378&amp;'Base Calificada'!D11378</f>
        <v>201811E021</v>
      </c>
      <c r="B11377" t="str">
        <f>'Base Calificada'!U11378</f>
        <v>Social</v>
      </c>
    </row>
    <row r="11378" spans="1:2" x14ac:dyDescent="0.25">
      <c r="A11378" t="str">
        <f>'Base Calificada'!A11379&amp;'Base Calificada'!D11379</f>
        <v>201811E028</v>
      </c>
      <c r="B11378" t="str">
        <f>'Base Calificada'!U11379</f>
        <v>Social</v>
      </c>
    </row>
    <row r="11379" spans="1:2" x14ac:dyDescent="0.25">
      <c r="A11379" t="str">
        <f>'Base Calificada'!A11380&amp;'Base Calificada'!D11380</f>
        <v>201811E032</v>
      </c>
      <c r="B11379" t="str">
        <f>'Base Calificada'!U11380</f>
        <v>Social</v>
      </c>
    </row>
    <row r="11380" spans="1:2" x14ac:dyDescent="0.25">
      <c r="A11380" t="str">
        <f>'Base Calificada'!A11381&amp;'Base Calificada'!D11381</f>
        <v>201811E039</v>
      </c>
      <c r="B11380" t="str">
        <f>'Base Calificada'!U11381</f>
        <v>Social</v>
      </c>
    </row>
    <row r="11381" spans="1:2" x14ac:dyDescent="0.25">
      <c r="A11381" t="str">
        <f>'Base Calificada'!A11382&amp;'Base Calificada'!D11382</f>
        <v>201811E047</v>
      </c>
      <c r="B11381" t="str">
        <f>'Base Calificada'!U11382</f>
        <v>Social</v>
      </c>
    </row>
    <row r="11382" spans="1:2" x14ac:dyDescent="0.25">
      <c r="A11382" t="str">
        <f>'Base Calificada'!A11383&amp;'Base Calificada'!D11383</f>
        <v>201811E064</v>
      </c>
      <c r="B11382" t="str">
        <f>'Base Calificada'!U11383</f>
        <v>Social</v>
      </c>
    </row>
    <row r="11383" spans="1:2" x14ac:dyDescent="0.25">
      <c r="A11383" t="str">
        <f>'Base Calificada'!A11384&amp;'Base Calificada'!D11384</f>
        <v>201811E066</v>
      </c>
      <c r="B11383" t="str">
        <f>'Base Calificada'!U11384</f>
        <v>Social</v>
      </c>
    </row>
    <row r="11384" spans="1:2" x14ac:dyDescent="0.25">
      <c r="A11384" t="str">
        <f>'Base Calificada'!A11385&amp;'Base Calificada'!D11385</f>
        <v>201811E067</v>
      </c>
      <c r="B11384" t="str">
        <f>'Base Calificada'!U11385</f>
        <v>Social</v>
      </c>
    </row>
    <row r="11385" spans="1:2" x14ac:dyDescent="0.25">
      <c r="A11385" t="str">
        <f>'Base Calificada'!A11386&amp;'Base Calificada'!D11386</f>
        <v>201811G001</v>
      </c>
      <c r="B11385" t="str">
        <f>'Base Calificada'!U11386</f>
        <v>Social</v>
      </c>
    </row>
    <row r="11386" spans="1:2" x14ac:dyDescent="0.25">
      <c r="A11386" t="str">
        <f>'Base Calificada'!A11387&amp;'Base Calificada'!D11387</f>
        <v>201811K009</v>
      </c>
      <c r="B11386" t="str">
        <f>'Base Calificada'!U11387</f>
        <v>Social</v>
      </c>
    </row>
    <row r="11387" spans="1:2" x14ac:dyDescent="0.25">
      <c r="A11387" t="str">
        <f>'Base Calificada'!A11388&amp;'Base Calificada'!D11388</f>
        <v>201811K027</v>
      </c>
      <c r="B11387" t="str">
        <f>'Base Calificada'!U11388</f>
        <v>Social</v>
      </c>
    </row>
    <row r="11388" spans="1:2" x14ac:dyDescent="0.25">
      <c r="A11388" t="str">
        <f>'Base Calificada'!A11389&amp;'Base Calificada'!D11389</f>
        <v>201811M001</v>
      </c>
      <c r="B11388" t="str">
        <f>'Base Calificada'!U11389</f>
        <v>No social</v>
      </c>
    </row>
    <row r="11389" spans="1:2" x14ac:dyDescent="0.25">
      <c r="A11389" t="str">
        <f>'Base Calificada'!A11390&amp;'Base Calificada'!D11390</f>
        <v>201811O001</v>
      </c>
      <c r="B11389" t="str">
        <f>'Base Calificada'!U11390</f>
        <v>No social</v>
      </c>
    </row>
    <row r="11390" spans="1:2" x14ac:dyDescent="0.25">
      <c r="A11390" t="str">
        <f>'Base Calificada'!A11391&amp;'Base Calificada'!D11391</f>
        <v>201811P001</v>
      </c>
      <c r="B11390" t="str">
        <f>'Base Calificada'!U11391</f>
        <v>Social</v>
      </c>
    </row>
    <row r="11391" spans="1:2" x14ac:dyDescent="0.25">
      <c r="A11391" t="str">
        <f>'Base Calificada'!A11392&amp;'Base Calificada'!D11392</f>
        <v>201811S072</v>
      </c>
      <c r="B11391" t="str">
        <f>'Base Calificada'!U11392</f>
        <v>Social</v>
      </c>
    </row>
    <row r="11392" spans="1:2" x14ac:dyDescent="0.25">
      <c r="A11392" t="str">
        <f>'Base Calificada'!A11393&amp;'Base Calificada'!D11393</f>
        <v>201811S221</v>
      </c>
      <c r="B11392" t="str">
        <f>'Base Calificada'!U11393</f>
        <v>Social</v>
      </c>
    </row>
    <row r="11393" spans="1:2" x14ac:dyDescent="0.25">
      <c r="A11393" t="str">
        <f>'Base Calificada'!A11394&amp;'Base Calificada'!D11394</f>
        <v>201811S243</v>
      </c>
      <c r="B11393" t="str">
        <f>'Base Calificada'!U11394</f>
        <v>Social</v>
      </c>
    </row>
    <row r="11394" spans="1:2" x14ac:dyDescent="0.25">
      <c r="A11394" t="str">
        <f>'Base Calificada'!A11395&amp;'Base Calificada'!D11395</f>
        <v>201811S244</v>
      </c>
      <c r="B11394" t="str">
        <f>'Base Calificada'!U11395</f>
        <v>Social</v>
      </c>
    </row>
    <row r="11395" spans="1:2" x14ac:dyDescent="0.25">
      <c r="A11395" t="str">
        <f>'Base Calificada'!A11396&amp;'Base Calificada'!D11396</f>
        <v>201811S247</v>
      </c>
      <c r="B11395" t="str">
        <f>'Base Calificada'!U11396</f>
        <v>Social</v>
      </c>
    </row>
    <row r="11396" spans="1:2" x14ac:dyDescent="0.25">
      <c r="A11396" t="str">
        <f>'Base Calificada'!A11397&amp;'Base Calificada'!D11397</f>
        <v>201811S267</v>
      </c>
      <c r="B11396" t="str">
        <f>'Base Calificada'!U11397</f>
        <v>Social</v>
      </c>
    </row>
    <row r="11397" spans="1:2" x14ac:dyDescent="0.25">
      <c r="A11397" t="str">
        <f>'Base Calificada'!A11398&amp;'Base Calificada'!D11398</f>
        <v>201811S269</v>
      </c>
      <c r="B11397" t="str">
        <f>'Base Calificada'!U11398</f>
        <v>Social</v>
      </c>
    </row>
    <row r="11398" spans="1:2" x14ac:dyDescent="0.25">
      <c r="A11398" t="str">
        <f>'Base Calificada'!A11399&amp;'Base Calificada'!D11399</f>
        <v>201811S270</v>
      </c>
      <c r="B11398" t="str">
        <f>'Base Calificada'!U11399</f>
        <v>Social</v>
      </c>
    </row>
    <row r="11399" spans="1:2" x14ac:dyDescent="0.25">
      <c r="A11399" t="str">
        <f>'Base Calificada'!A11400&amp;'Base Calificada'!D11400</f>
        <v>201811S271</v>
      </c>
      <c r="B11399" t="str">
        <f>'Base Calificada'!U11400</f>
        <v>Social</v>
      </c>
    </row>
    <row r="11400" spans="1:2" x14ac:dyDescent="0.25">
      <c r="A11400" t="str">
        <f>'Base Calificada'!A11401&amp;'Base Calificada'!D11401</f>
        <v>201811U006</v>
      </c>
      <c r="B11400" t="str">
        <f>'Base Calificada'!U11401</f>
        <v>Social</v>
      </c>
    </row>
    <row r="11401" spans="1:2" x14ac:dyDescent="0.25">
      <c r="A11401" t="str">
        <f>'Base Calificada'!A11402&amp;'Base Calificada'!D11402</f>
        <v>201811U031</v>
      </c>
      <c r="B11401" t="str">
        <f>'Base Calificada'!U11402</f>
        <v>Social</v>
      </c>
    </row>
    <row r="11402" spans="1:2" x14ac:dyDescent="0.25">
      <c r="A11402" t="str">
        <f>'Base Calificada'!A11403&amp;'Base Calificada'!D11403</f>
        <v>201811U040</v>
      </c>
      <c r="B11402" t="str">
        <f>'Base Calificada'!U11403</f>
        <v>Social</v>
      </c>
    </row>
    <row r="11403" spans="1:2" x14ac:dyDescent="0.25">
      <c r="A11403" t="str">
        <f>'Base Calificada'!A11404&amp;'Base Calificada'!D11404</f>
        <v>201811U077</v>
      </c>
      <c r="B11403" t="str">
        <f>'Base Calificada'!U11404</f>
        <v>Social</v>
      </c>
    </row>
    <row r="11404" spans="1:2" x14ac:dyDescent="0.25">
      <c r="A11404" t="str">
        <f>'Base Calificada'!A11405&amp;'Base Calificada'!D11405</f>
        <v>201811U079</v>
      </c>
      <c r="B11404" t="str">
        <f>'Base Calificada'!U11405</f>
        <v>Social</v>
      </c>
    </row>
    <row r="11405" spans="1:2" x14ac:dyDescent="0.25">
      <c r="A11405" t="str">
        <f>'Base Calificada'!A11406&amp;'Base Calificada'!D11406</f>
        <v>201811U080</v>
      </c>
      <c r="B11405" t="str">
        <f>'Base Calificada'!U11406</f>
        <v>Social</v>
      </c>
    </row>
    <row r="11406" spans="1:2" x14ac:dyDescent="0.25">
      <c r="A11406" t="str">
        <f>'Base Calificada'!A11407&amp;'Base Calificada'!D11407</f>
        <v>201811U081</v>
      </c>
      <c r="B11406" t="str">
        <f>'Base Calificada'!U11407</f>
        <v>Social</v>
      </c>
    </row>
    <row r="11407" spans="1:2" x14ac:dyDescent="0.25">
      <c r="A11407" t="str">
        <f>'Base Calificada'!A11408&amp;'Base Calificada'!D11408</f>
        <v>201811U082</v>
      </c>
      <c r="B11407" t="str">
        <f>'Base Calificada'!U11408</f>
        <v>Social</v>
      </c>
    </row>
    <row r="11408" spans="1:2" x14ac:dyDescent="0.25">
      <c r="A11408" t="str">
        <f>'Base Calificada'!A11409&amp;'Base Calificada'!D11409</f>
        <v>201812E010</v>
      </c>
      <c r="B11408" t="str">
        <f>'Base Calificada'!U11409</f>
        <v>Social</v>
      </c>
    </row>
    <row r="11409" spans="1:2" x14ac:dyDescent="0.25">
      <c r="A11409" t="str">
        <f>'Base Calificada'!A11410&amp;'Base Calificada'!D11410</f>
        <v>201812E022</v>
      </c>
      <c r="B11409" t="str">
        <f>'Base Calificada'!U11410</f>
        <v>Social</v>
      </c>
    </row>
    <row r="11410" spans="1:2" x14ac:dyDescent="0.25">
      <c r="A11410" t="str">
        <f>'Base Calificada'!A11411&amp;'Base Calificada'!D11411</f>
        <v>201812E023</v>
      </c>
      <c r="B11410" t="str">
        <f>'Base Calificada'!U11411</f>
        <v>Social</v>
      </c>
    </row>
    <row r="11411" spans="1:2" x14ac:dyDescent="0.25">
      <c r="A11411" t="str">
        <f>'Base Calificada'!A11412&amp;'Base Calificada'!D11412</f>
        <v>201812E025</v>
      </c>
      <c r="B11411" t="str">
        <f>'Base Calificada'!U11412</f>
        <v>Social</v>
      </c>
    </row>
    <row r="11412" spans="1:2" x14ac:dyDescent="0.25">
      <c r="A11412" t="str">
        <f>'Base Calificada'!A11413&amp;'Base Calificada'!D11413</f>
        <v>201812E036</v>
      </c>
      <c r="B11412" t="str">
        <f>'Base Calificada'!U11413</f>
        <v>Social</v>
      </c>
    </row>
    <row r="11413" spans="1:2" x14ac:dyDescent="0.25">
      <c r="A11413" t="str">
        <f>'Base Calificada'!A11414&amp;'Base Calificada'!D11414</f>
        <v>201812E040</v>
      </c>
      <c r="B11413" t="str">
        <f>'Base Calificada'!U11414</f>
        <v>Social</v>
      </c>
    </row>
    <row r="11414" spans="1:2" x14ac:dyDescent="0.25">
      <c r="A11414" t="str">
        <f>'Base Calificada'!A11415&amp;'Base Calificada'!D11415</f>
        <v>201812E041</v>
      </c>
      <c r="B11414" t="str">
        <f>'Base Calificada'!U11415</f>
        <v>Social</v>
      </c>
    </row>
    <row r="11415" spans="1:2" x14ac:dyDescent="0.25">
      <c r="A11415" t="str">
        <f>'Base Calificada'!A11416&amp;'Base Calificada'!D11416</f>
        <v>201812G004</v>
      </c>
      <c r="B11415" t="str">
        <f>'Base Calificada'!U11416</f>
        <v>Social</v>
      </c>
    </row>
    <row r="11416" spans="1:2" x14ac:dyDescent="0.25">
      <c r="A11416" t="str">
        <f>'Base Calificada'!A11417&amp;'Base Calificada'!D11417</f>
        <v>201812G005</v>
      </c>
      <c r="B11416" t="str">
        <f>'Base Calificada'!U11417</f>
        <v>Social</v>
      </c>
    </row>
    <row r="11417" spans="1:2" x14ac:dyDescent="0.25">
      <c r="A11417" t="str">
        <f>'Base Calificada'!A11418&amp;'Base Calificada'!D11418</f>
        <v>201812K011</v>
      </c>
      <c r="B11417" t="str">
        <f>'Base Calificada'!U11418</f>
        <v>Social</v>
      </c>
    </row>
    <row r="11418" spans="1:2" x14ac:dyDescent="0.25">
      <c r="A11418" t="str">
        <f>'Base Calificada'!A11419&amp;'Base Calificada'!D11419</f>
        <v>201812K025</v>
      </c>
      <c r="B11418" t="str">
        <f>'Base Calificada'!U11419</f>
        <v>Social</v>
      </c>
    </row>
    <row r="11419" spans="1:2" x14ac:dyDescent="0.25">
      <c r="A11419" t="str">
        <f>'Base Calificada'!A11420&amp;'Base Calificada'!D11420</f>
        <v>201812K027</v>
      </c>
      <c r="B11419" t="str">
        <f>'Base Calificada'!U11420</f>
        <v>Social</v>
      </c>
    </row>
    <row r="11420" spans="1:2" x14ac:dyDescent="0.25">
      <c r="A11420" t="str">
        <f>'Base Calificada'!A11421&amp;'Base Calificada'!D11421</f>
        <v>201812M001</v>
      </c>
      <c r="B11420" t="str">
        <f>'Base Calificada'!U11421</f>
        <v>No social</v>
      </c>
    </row>
    <row r="11421" spans="1:2" x14ac:dyDescent="0.25">
      <c r="A11421" t="str">
        <f>'Base Calificada'!A11422&amp;'Base Calificada'!D11422</f>
        <v>201812O001</v>
      </c>
      <c r="B11421" t="str">
        <f>'Base Calificada'!U11422</f>
        <v>No social</v>
      </c>
    </row>
    <row r="11422" spans="1:2" x14ac:dyDescent="0.25">
      <c r="A11422" t="str">
        <f>'Base Calificada'!A11423&amp;'Base Calificada'!D11423</f>
        <v>201812P012</v>
      </c>
      <c r="B11422" t="str">
        <f>'Base Calificada'!U11423</f>
        <v>Social</v>
      </c>
    </row>
    <row r="11423" spans="1:2" x14ac:dyDescent="0.25">
      <c r="A11423" t="str">
        <f>'Base Calificada'!A11424&amp;'Base Calificada'!D11424</f>
        <v>201812P013</v>
      </c>
      <c r="B11423" t="str">
        <f>'Base Calificada'!U11424</f>
        <v>Social</v>
      </c>
    </row>
    <row r="11424" spans="1:2" x14ac:dyDescent="0.25">
      <c r="A11424" t="str">
        <f>'Base Calificada'!A11425&amp;'Base Calificada'!D11425</f>
        <v>201812P016</v>
      </c>
      <c r="B11424" t="str">
        <f>'Base Calificada'!U11425</f>
        <v>Social</v>
      </c>
    </row>
    <row r="11425" spans="1:2" x14ac:dyDescent="0.25">
      <c r="A11425" t="str">
        <f>'Base Calificada'!A11426&amp;'Base Calificada'!D11426</f>
        <v>201812P018</v>
      </c>
      <c r="B11425" t="str">
        <f>'Base Calificada'!U11426</f>
        <v>Social</v>
      </c>
    </row>
    <row r="11426" spans="1:2" x14ac:dyDescent="0.25">
      <c r="A11426" t="str">
        <f>'Base Calificada'!A11427&amp;'Base Calificada'!D11427</f>
        <v>201812P020</v>
      </c>
      <c r="B11426" t="str">
        <f>'Base Calificada'!U11427</f>
        <v>Social</v>
      </c>
    </row>
    <row r="11427" spans="1:2" x14ac:dyDescent="0.25">
      <c r="A11427" t="str">
        <f>'Base Calificada'!A11428&amp;'Base Calificada'!D11428</f>
        <v>201812S039</v>
      </c>
      <c r="B11427" t="str">
        <f>'Base Calificada'!U11428</f>
        <v>Social</v>
      </c>
    </row>
    <row r="11428" spans="1:2" x14ac:dyDescent="0.25">
      <c r="A11428" t="str">
        <f>'Base Calificada'!A11429&amp;'Base Calificada'!D11429</f>
        <v>201812S072</v>
      </c>
      <c r="B11428" t="str">
        <f>'Base Calificada'!U11429</f>
        <v>Social</v>
      </c>
    </row>
    <row r="11429" spans="1:2" x14ac:dyDescent="0.25">
      <c r="A11429" t="str">
        <f>'Base Calificada'!A11430&amp;'Base Calificada'!D11430</f>
        <v>201812S174</v>
      </c>
      <c r="B11429" t="str">
        <f>'Base Calificada'!U11430</f>
        <v>Social</v>
      </c>
    </row>
    <row r="11430" spans="1:2" x14ac:dyDescent="0.25">
      <c r="A11430" t="str">
        <f>'Base Calificada'!A11431&amp;'Base Calificada'!D11431</f>
        <v>201812S200</v>
      </c>
      <c r="B11430" t="str">
        <f>'Base Calificada'!U11431</f>
        <v>Social</v>
      </c>
    </row>
    <row r="11431" spans="1:2" x14ac:dyDescent="0.25">
      <c r="A11431" t="str">
        <f>'Base Calificada'!A11432&amp;'Base Calificada'!D11432</f>
        <v>201812S201</v>
      </c>
      <c r="B11431" t="str">
        <f>'Base Calificada'!U11432</f>
        <v>Social</v>
      </c>
    </row>
    <row r="11432" spans="1:2" x14ac:dyDescent="0.25">
      <c r="A11432" t="str">
        <f>'Base Calificada'!A11433&amp;'Base Calificada'!D11433</f>
        <v>201812S202</v>
      </c>
      <c r="B11432" t="str">
        <f>'Base Calificada'!U11433</f>
        <v>Social</v>
      </c>
    </row>
    <row r="11433" spans="1:2" x14ac:dyDescent="0.25">
      <c r="A11433" t="str">
        <f>'Base Calificada'!A11434&amp;'Base Calificada'!D11434</f>
        <v>201812S251</v>
      </c>
      <c r="B11433" t="str">
        <f>'Base Calificada'!U11434</f>
        <v>Social</v>
      </c>
    </row>
    <row r="11434" spans="1:2" x14ac:dyDescent="0.25">
      <c r="A11434" t="str">
        <f>'Base Calificada'!A11435&amp;'Base Calificada'!D11435</f>
        <v>201812S272</v>
      </c>
      <c r="B11434" t="str">
        <f>'Base Calificada'!U11435</f>
        <v>Social</v>
      </c>
    </row>
    <row r="11435" spans="1:2" x14ac:dyDescent="0.25">
      <c r="A11435" t="str">
        <f>'Base Calificada'!A11436&amp;'Base Calificada'!D11436</f>
        <v>201812U005</v>
      </c>
      <c r="B11435" t="str">
        <f>'Base Calificada'!U11436</f>
        <v>Social</v>
      </c>
    </row>
    <row r="11436" spans="1:2" x14ac:dyDescent="0.25">
      <c r="A11436" t="str">
        <f>'Base Calificada'!A11437&amp;'Base Calificada'!D11437</f>
        <v>201812U008</v>
      </c>
      <c r="B11436" t="str">
        <f>'Base Calificada'!U11437</f>
        <v>Social</v>
      </c>
    </row>
    <row r="11437" spans="1:2" x14ac:dyDescent="0.25">
      <c r="A11437" t="str">
        <f>'Base Calificada'!A11438&amp;'Base Calificada'!D11438</f>
        <v>201812U009</v>
      </c>
      <c r="B11437" t="str">
        <f>'Base Calificada'!U11438</f>
        <v>Social</v>
      </c>
    </row>
    <row r="11438" spans="1:2" x14ac:dyDescent="0.25">
      <c r="A11438" t="str">
        <f>'Base Calificada'!A11439&amp;'Base Calificada'!D11439</f>
        <v>201812U012</v>
      </c>
      <c r="B11438" t="str">
        <f>'Base Calificada'!U11439</f>
        <v>Social</v>
      </c>
    </row>
    <row r="11439" spans="1:2" x14ac:dyDescent="0.25">
      <c r="A11439" t="str">
        <f>'Base Calificada'!A11440&amp;'Base Calificada'!D11440</f>
        <v>201813A001</v>
      </c>
      <c r="B11439" t="str">
        <f>'Base Calificada'!U11440</f>
        <v>Social</v>
      </c>
    </row>
    <row r="11440" spans="1:2" x14ac:dyDescent="0.25">
      <c r="A11440" t="str">
        <f>'Base Calificada'!A11441&amp;'Base Calificada'!D11441</f>
        <v>201813A004</v>
      </c>
      <c r="B11440" t="str">
        <f>'Base Calificada'!U11441</f>
        <v>Social</v>
      </c>
    </row>
    <row r="11441" spans="1:2" x14ac:dyDescent="0.25">
      <c r="A11441" t="str">
        <f>'Base Calificada'!A11442&amp;'Base Calificada'!D11442</f>
        <v>201813A006</v>
      </c>
      <c r="B11441" t="str">
        <f>'Base Calificada'!U11442</f>
        <v>Social</v>
      </c>
    </row>
    <row r="11442" spans="1:2" x14ac:dyDescent="0.25">
      <c r="A11442" t="str">
        <f>'Base Calificada'!A11443&amp;'Base Calificada'!D11443</f>
        <v>201813A007</v>
      </c>
      <c r="B11442" t="str">
        <f>'Base Calificada'!U11443</f>
        <v>Social</v>
      </c>
    </row>
    <row r="11443" spans="1:2" x14ac:dyDescent="0.25">
      <c r="A11443" t="str">
        <f>'Base Calificada'!A11444&amp;'Base Calificada'!D11444</f>
        <v>201813A010</v>
      </c>
      <c r="B11443" t="str">
        <f>'Base Calificada'!U11444</f>
        <v>Social</v>
      </c>
    </row>
    <row r="11444" spans="1:2" x14ac:dyDescent="0.25">
      <c r="A11444" t="str">
        <f>'Base Calificada'!A11445&amp;'Base Calificada'!D11445</f>
        <v>201813K012</v>
      </c>
      <c r="B11444" t="str">
        <f>'Base Calificada'!U11445</f>
        <v>Social</v>
      </c>
    </row>
    <row r="11445" spans="1:2" x14ac:dyDescent="0.25">
      <c r="A11445" t="str">
        <f>'Base Calificada'!A11446&amp;'Base Calificada'!D11446</f>
        <v>201813K019</v>
      </c>
      <c r="B11445" t="str">
        <f>'Base Calificada'!U11446</f>
        <v>No social</v>
      </c>
    </row>
    <row r="11446" spans="1:2" x14ac:dyDescent="0.25">
      <c r="A11446" t="str">
        <f>'Base Calificada'!A11447&amp;'Base Calificada'!D11447</f>
        <v>201813K027</v>
      </c>
      <c r="B11446" t="str">
        <f>'Base Calificada'!U11447</f>
        <v>No social</v>
      </c>
    </row>
    <row r="11447" spans="1:2" x14ac:dyDescent="0.25">
      <c r="A11447" t="str">
        <f>'Base Calificada'!A11448&amp;'Base Calificada'!D11448</f>
        <v>201813M001</v>
      </c>
      <c r="B11447" t="str">
        <f>'Base Calificada'!U11448</f>
        <v>No social</v>
      </c>
    </row>
    <row r="11448" spans="1:2" x14ac:dyDescent="0.25">
      <c r="A11448" t="str">
        <f>'Base Calificada'!A11449&amp;'Base Calificada'!D11449</f>
        <v>201813R001</v>
      </c>
      <c r="B11448" t="str">
        <f>'Base Calificada'!U11449</f>
        <v>No social</v>
      </c>
    </row>
    <row r="11449" spans="1:2" x14ac:dyDescent="0.25">
      <c r="A11449" t="str">
        <f>'Base Calificada'!A11450&amp;'Base Calificada'!D11450</f>
        <v>201814E001</v>
      </c>
      <c r="B11449" t="str">
        <f>'Base Calificada'!U11450</f>
        <v>Social</v>
      </c>
    </row>
    <row r="11450" spans="1:2" x14ac:dyDescent="0.25">
      <c r="A11450" t="str">
        <f>'Base Calificada'!A11451&amp;'Base Calificada'!D11451</f>
        <v>201814E002</v>
      </c>
      <c r="B11450" t="str">
        <f>'Base Calificada'!U11451</f>
        <v>Social</v>
      </c>
    </row>
    <row r="11451" spans="1:2" x14ac:dyDescent="0.25">
      <c r="A11451" t="str">
        <f>'Base Calificada'!A11452&amp;'Base Calificada'!D11452</f>
        <v>201814E003</v>
      </c>
      <c r="B11451" t="str">
        <f>'Base Calificada'!U11452</f>
        <v>Social</v>
      </c>
    </row>
    <row r="11452" spans="1:2" x14ac:dyDescent="0.25">
      <c r="A11452" t="str">
        <f>'Base Calificada'!A11453&amp;'Base Calificada'!D11453</f>
        <v>201814E004</v>
      </c>
      <c r="B11452" t="str">
        <f>'Base Calificada'!U11453</f>
        <v>Social</v>
      </c>
    </row>
    <row r="11453" spans="1:2" x14ac:dyDescent="0.25">
      <c r="A11453" t="str">
        <f>'Base Calificada'!A11454&amp;'Base Calificada'!D11454</f>
        <v>201814E008</v>
      </c>
      <c r="B11453" t="str">
        <f>'Base Calificada'!U11454</f>
        <v>Social</v>
      </c>
    </row>
    <row r="11454" spans="1:2" x14ac:dyDescent="0.25">
      <c r="A11454" t="str">
        <f>'Base Calificada'!A11455&amp;'Base Calificada'!D11455</f>
        <v>201814E011</v>
      </c>
      <c r="B11454" t="str">
        <f>'Base Calificada'!U11455</f>
        <v>Social</v>
      </c>
    </row>
    <row r="11455" spans="1:2" x14ac:dyDescent="0.25">
      <c r="A11455" t="str">
        <f>'Base Calificada'!A11456&amp;'Base Calificada'!D11456</f>
        <v>201814M001</v>
      </c>
      <c r="B11455" t="str">
        <f>'Base Calificada'!U11456</f>
        <v>No social</v>
      </c>
    </row>
    <row r="11456" spans="1:2" x14ac:dyDescent="0.25">
      <c r="A11456" t="str">
        <f>'Base Calificada'!A11457&amp;'Base Calificada'!D11457</f>
        <v>201814O001</v>
      </c>
      <c r="B11456" t="str">
        <f>'Base Calificada'!U11457</f>
        <v>No social</v>
      </c>
    </row>
    <row r="11457" spans="1:2" x14ac:dyDescent="0.25">
      <c r="A11457" t="str">
        <f>'Base Calificada'!A11458&amp;'Base Calificada'!D11458</f>
        <v>201814P001</v>
      </c>
      <c r="B11457" t="str">
        <f>'Base Calificada'!U11458</f>
        <v>Social</v>
      </c>
    </row>
    <row r="11458" spans="1:2" x14ac:dyDescent="0.25">
      <c r="A11458" t="str">
        <f>'Base Calificada'!A11459&amp;'Base Calificada'!D11459</f>
        <v>201814P002</v>
      </c>
      <c r="B11458" t="str">
        <f>'Base Calificada'!U11459</f>
        <v>Social</v>
      </c>
    </row>
    <row r="11459" spans="1:2" x14ac:dyDescent="0.25">
      <c r="A11459" t="str">
        <f>'Base Calificada'!A11460&amp;'Base Calificada'!D11460</f>
        <v>201814S043</v>
      </c>
      <c r="B11459" t="str">
        <f>'Base Calificada'!U11460</f>
        <v>Social</v>
      </c>
    </row>
    <row r="11460" spans="1:2" x14ac:dyDescent="0.25">
      <c r="A11460" t="str">
        <f>'Base Calificada'!A11461&amp;'Base Calificada'!D11461</f>
        <v>201815E001</v>
      </c>
      <c r="B11460" t="str">
        <f>'Base Calificada'!U11461</f>
        <v>Social</v>
      </c>
    </row>
    <row r="11461" spans="1:2" x14ac:dyDescent="0.25">
      <c r="A11461" t="str">
        <f>'Base Calificada'!A11462&amp;'Base Calificada'!D11462</f>
        <v>201815E002</v>
      </c>
      <c r="B11461" t="str">
        <f>'Base Calificada'!U11462</f>
        <v>Social</v>
      </c>
    </row>
    <row r="11462" spans="1:2" x14ac:dyDescent="0.25">
      <c r="A11462" t="str">
        <f>'Base Calificada'!A11463&amp;'Base Calificada'!D11463</f>
        <v>201815E003</v>
      </c>
      <c r="B11462" t="str">
        <f>'Base Calificada'!U11463</f>
        <v>Social</v>
      </c>
    </row>
    <row r="11463" spans="1:2" x14ac:dyDescent="0.25">
      <c r="A11463" t="str">
        <f>'Base Calificada'!A11464&amp;'Base Calificada'!D11464</f>
        <v>201815E006</v>
      </c>
      <c r="B11463" t="str">
        <f>'Base Calificada'!U11464</f>
        <v>Social</v>
      </c>
    </row>
    <row r="11464" spans="1:2" x14ac:dyDescent="0.25">
      <c r="A11464" t="str">
        <f>'Base Calificada'!A11465&amp;'Base Calificada'!D11465</f>
        <v>201815G001</v>
      </c>
      <c r="B11464" t="str">
        <f>'Base Calificada'!U11465</f>
        <v>Social</v>
      </c>
    </row>
    <row r="11465" spans="1:2" x14ac:dyDescent="0.25">
      <c r="A11465" t="str">
        <f>'Base Calificada'!A11466&amp;'Base Calificada'!D11466</f>
        <v>201815L001</v>
      </c>
      <c r="B11465" t="str">
        <f>'Base Calificada'!U11466</f>
        <v>Social</v>
      </c>
    </row>
    <row r="11466" spans="1:2" x14ac:dyDescent="0.25">
      <c r="A11466" t="str">
        <f>'Base Calificada'!A11467&amp;'Base Calificada'!D11467</f>
        <v>201815M001</v>
      </c>
      <c r="B11466" t="str">
        <f>'Base Calificada'!U11467</f>
        <v>No social</v>
      </c>
    </row>
    <row r="11467" spans="1:2" x14ac:dyDescent="0.25">
      <c r="A11467" t="str">
        <f>'Base Calificada'!A11468&amp;'Base Calificada'!D11468</f>
        <v>201815O001</v>
      </c>
      <c r="B11467" t="str">
        <f>'Base Calificada'!U11468</f>
        <v>No social</v>
      </c>
    </row>
    <row r="11468" spans="1:2" x14ac:dyDescent="0.25">
      <c r="A11468" t="str">
        <f>'Base Calificada'!A11469&amp;'Base Calificada'!D11469</f>
        <v>201815P003</v>
      </c>
      <c r="B11468" t="str">
        <f>'Base Calificada'!U11469</f>
        <v>Social</v>
      </c>
    </row>
    <row r="11469" spans="1:2" x14ac:dyDescent="0.25">
      <c r="A11469" t="str">
        <f>'Base Calificada'!A11470&amp;'Base Calificada'!D11470</f>
        <v>201815P004</v>
      </c>
      <c r="B11469" t="str">
        <f>'Base Calificada'!U11470</f>
        <v>Social</v>
      </c>
    </row>
    <row r="11470" spans="1:2" x14ac:dyDescent="0.25">
      <c r="A11470" t="str">
        <f>'Base Calificada'!A11471&amp;'Base Calificada'!D11471</f>
        <v>201815P005</v>
      </c>
      <c r="B11470" t="str">
        <f>'Base Calificada'!U11471</f>
        <v>Social</v>
      </c>
    </row>
    <row r="11471" spans="1:2" x14ac:dyDescent="0.25">
      <c r="A11471" t="str">
        <f>'Base Calificada'!A11472&amp;'Base Calificada'!D11472</f>
        <v>201815S177</v>
      </c>
      <c r="B11471" t="str">
        <f>'Base Calificada'!U11472</f>
        <v>Social</v>
      </c>
    </row>
    <row r="11472" spans="1:2" x14ac:dyDescent="0.25">
      <c r="A11472" t="str">
        <f>'Base Calificada'!A11473&amp;'Base Calificada'!D11473</f>
        <v>201815S213</v>
      </c>
      <c r="B11472" t="str">
        <f>'Base Calificada'!U11473</f>
        <v>Social</v>
      </c>
    </row>
    <row r="11473" spans="1:2" x14ac:dyDescent="0.25">
      <c r="A11473" t="str">
        <f>'Base Calificada'!A11474&amp;'Base Calificada'!D11474</f>
        <v>201815S254</v>
      </c>
      <c r="B11473" t="str">
        <f>'Base Calificada'!U11474</f>
        <v>Social</v>
      </c>
    </row>
    <row r="11474" spans="1:2" x14ac:dyDescent="0.25">
      <c r="A11474" t="str">
        <f>'Base Calificada'!A11475&amp;'Base Calificada'!D11475</f>
        <v>201815S255</v>
      </c>
      <c r="B11474" t="str">
        <f>'Base Calificada'!U11475</f>
        <v>Social</v>
      </c>
    </row>
    <row r="11475" spans="1:2" x14ac:dyDescent="0.25">
      <c r="A11475" t="str">
        <f>'Base Calificada'!A11476&amp;'Base Calificada'!D11476</f>
        <v>201815S273</v>
      </c>
      <c r="B11475" t="str">
        <f>'Base Calificada'!U11476</f>
        <v>Social</v>
      </c>
    </row>
    <row r="11476" spans="1:2" x14ac:dyDescent="0.25">
      <c r="A11476" t="str">
        <f>'Base Calificada'!A11477&amp;'Base Calificada'!D11477</f>
        <v>201815S274</v>
      </c>
      <c r="B11476" t="str">
        <f>'Base Calificada'!U11477</f>
        <v>Social</v>
      </c>
    </row>
    <row r="11477" spans="1:2" x14ac:dyDescent="0.25">
      <c r="A11477" t="str">
        <f>'Base Calificada'!A11478&amp;'Base Calificada'!D11478</f>
        <v>201815U001</v>
      </c>
      <c r="B11477" t="str">
        <f>'Base Calificada'!U11478</f>
        <v>Social</v>
      </c>
    </row>
    <row r="11478" spans="1:2" x14ac:dyDescent="0.25">
      <c r="A11478" t="str">
        <f>'Base Calificada'!A11479&amp;'Base Calificada'!D11479</f>
        <v>201815U003</v>
      </c>
      <c r="B11478" t="str">
        <f>'Base Calificada'!U11479</f>
        <v>Social</v>
      </c>
    </row>
    <row r="11479" spans="1:2" x14ac:dyDescent="0.25">
      <c r="A11479" t="str">
        <f>'Base Calificada'!A11480&amp;'Base Calificada'!D11480</f>
        <v>201815W001</v>
      </c>
      <c r="B11479" t="str">
        <f>'Base Calificada'!U11480</f>
        <v>No social</v>
      </c>
    </row>
    <row r="11480" spans="1:2" x14ac:dyDescent="0.25">
      <c r="A11480" t="str">
        <f>'Base Calificada'!A11481&amp;'Base Calificada'!D11481</f>
        <v>201816E001</v>
      </c>
      <c r="B11480" t="str">
        <f>'Base Calificada'!U11481</f>
        <v>Social</v>
      </c>
    </row>
    <row r="11481" spans="1:2" x14ac:dyDescent="0.25">
      <c r="A11481" t="str">
        <f>'Base Calificada'!A11482&amp;'Base Calificada'!D11482</f>
        <v>201816E005</v>
      </c>
      <c r="B11481" t="str">
        <f>'Base Calificada'!U11482</f>
        <v>Social</v>
      </c>
    </row>
    <row r="11482" spans="1:2" x14ac:dyDescent="0.25">
      <c r="A11482" t="str">
        <f>'Base Calificada'!A11483&amp;'Base Calificada'!D11483</f>
        <v>201816E006</v>
      </c>
      <c r="B11482" t="str">
        <f>'Base Calificada'!U11483</f>
        <v>Social</v>
      </c>
    </row>
    <row r="11483" spans="1:2" x14ac:dyDescent="0.25">
      <c r="A11483" t="str">
        <f>'Base Calificada'!A11484&amp;'Base Calificada'!D11484</f>
        <v>201816E009</v>
      </c>
      <c r="B11483" t="str">
        <f>'Base Calificada'!U11484</f>
        <v>Social</v>
      </c>
    </row>
    <row r="11484" spans="1:2" x14ac:dyDescent="0.25">
      <c r="A11484" t="str">
        <f>'Base Calificada'!A11485&amp;'Base Calificada'!D11485</f>
        <v>201816E014</v>
      </c>
      <c r="B11484" t="str">
        <f>'Base Calificada'!U11485</f>
        <v>Social</v>
      </c>
    </row>
    <row r="11485" spans="1:2" x14ac:dyDescent="0.25">
      <c r="A11485" t="str">
        <f>'Base Calificada'!A11486&amp;'Base Calificada'!D11486</f>
        <v>201816E015</v>
      </c>
      <c r="B11485" t="str">
        <f>'Base Calificada'!U11486</f>
        <v>Social</v>
      </c>
    </row>
    <row r="11486" spans="1:2" x14ac:dyDescent="0.25">
      <c r="A11486" t="str">
        <f>'Base Calificada'!A11487&amp;'Base Calificada'!D11487</f>
        <v>201816G003</v>
      </c>
      <c r="B11486" t="str">
        <f>'Base Calificada'!U11487</f>
        <v>Social</v>
      </c>
    </row>
    <row r="11487" spans="1:2" x14ac:dyDescent="0.25">
      <c r="A11487" t="str">
        <f>'Base Calificada'!A11488&amp;'Base Calificada'!D11488</f>
        <v>201816G005</v>
      </c>
      <c r="B11487" t="str">
        <f>'Base Calificada'!U11488</f>
        <v>Social</v>
      </c>
    </row>
    <row r="11488" spans="1:2" x14ac:dyDescent="0.25">
      <c r="A11488" t="str">
        <f>'Base Calificada'!A11489&amp;'Base Calificada'!D11489</f>
        <v>201816G010</v>
      </c>
      <c r="B11488" t="str">
        <f>'Base Calificada'!U11489</f>
        <v>Social</v>
      </c>
    </row>
    <row r="11489" spans="1:2" x14ac:dyDescent="0.25">
      <c r="A11489" t="str">
        <f>'Base Calificada'!A11490&amp;'Base Calificada'!D11490</f>
        <v>201816G013</v>
      </c>
      <c r="B11489" t="str">
        <f>'Base Calificada'!U11490</f>
        <v>Social</v>
      </c>
    </row>
    <row r="11490" spans="1:2" x14ac:dyDescent="0.25">
      <c r="A11490" t="str">
        <f>'Base Calificada'!A11491&amp;'Base Calificada'!D11491</f>
        <v>201816G026</v>
      </c>
      <c r="B11490" t="str">
        <f>'Base Calificada'!U11491</f>
        <v>Social</v>
      </c>
    </row>
    <row r="11491" spans="1:2" x14ac:dyDescent="0.25">
      <c r="A11491" t="str">
        <f>'Base Calificada'!A11492&amp;'Base Calificada'!D11492</f>
        <v>201816G030</v>
      </c>
      <c r="B11491" t="str">
        <f>'Base Calificada'!U11492</f>
        <v>Social</v>
      </c>
    </row>
    <row r="11492" spans="1:2" x14ac:dyDescent="0.25">
      <c r="A11492" t="str">
        <f>'Base Calificada'!A11493&amp;'Base Calificada'!D11493</f>
        <v>201816G031</v>
      </c>
      <c r="B11492" t="str">
        <f>'Base Calificada'!U11493</f>
        <v>Social</v>
      </c>
    </row>
    <row r="11493" spans="1:2" x14ac:dyDescent="0.25">
      <c r="A11493" t="str">
        <f>'Base Calificada'!A11494&amp;'Base Calificada'!D11494</f>
        <v>201816K007</v>
      </c>
      <c r="B11493" t="str">
        <f>'Base Calificada'!U11494</f>
        <v>Social</v>
      </c>
    </row>
    <row r="11494" spans="1:2" x14ac:dyDescent="0.25">
      <c r="A11494" t="str">
        <f>'Base Calificada'!A11495&amp;'Base Calificada'!D11495</f>
        <v>201816K025</v>
      </c>
      <c r="B11494" t="str">
        <f>'Base Calificada'!U11495</f>
        <v>Social</v>
      </c>
    </row>
    <row r="11495" spans="1:2" x14ac:dyDescent="0.25">
      <c r="A11495" t="str">
        <f>'Base Calificada'!A11496&amp;'Base Calificada'!D11496</f>
        <v>201816K111</v>
      </c>
      <c r="B11495" t="str">
        <f>'Base Calificada'!U11496</f>
        <v>Social</v>
      </c>
    </row>
    <row r="11496" spans="1:2" x14ac:dyDescent="0.25">
      <c r="A11496" t="str">
        <f>'Base Calificada'!A11497&amp;'Base Calificada'!D11497</f>
        <v>201816K129</v>
      </c>
      <c r="B11496" t="str">
        <f>'Base Calificada'!U11497</f>
        <v>Social</v>
      </c>
    </row>
    <row r="11497" spans="1:2" x14ac:dyDescent="0.25">
      <c r="A11497" t="str">
        <f>'Base Calificada'!A11498&amp;'Base Calificada'!D11498</f>
        <v>201816K138</v>
      </c>
      <c r="B11497" t="str">
        <f>'Base Calificada'!U11498</f>
        <v>Social</v>
      </c>
    </row>
    <row r="11498" spans="1:2" x14ac:dyDescent="0.25">
      <c r="A11498" t="str">
        <f>'Base Calificada'!A11499&amp;'Base Calificada'!D11499</f>
        <v>201816K140</v>
      </c>
      <c r="B11498" t="str">
        <f>'Base Calificada'!U11499</f>
        <v>Social</v>
      </c>
    </row>
    <row r="11499" spans="1:2" x14ac:dyDescent="0.25">
      <c r="A11499" t="str">
        <f>'Base Calificada'!A11500&amp;'Base Calificada'!D11500</f>
        <v>201816K141</v>
      </c>
      <c r="B11499" t="str">
        <f>'Base Calificada'!U11500</f>
        <v>Social</v>
      </c>
    </row>
    <row r="11500" spans="1:2" x14ac:dyDescent="0.25">
      <c r="A11500" t="str">
        <f>'Base Calificada'!A11501&amp;'Base Calificada'!D11501</f>
        <v>201816M001</v>
      </c>
      <c r="B11500" t="str">
        <f>'Base Calificada'!U11501</f>
        <v>Social</v>
      </c>
    </row>
    <row r="11501" spans="1:2" x14ac:dyDescent="0.25">
      <c r="A11501" t="str">
        <f>'Base Calificada'!A11502&amp;'Base Calificada'!D11502</f>
        <v>201816N001</v>
      </c>
      <c r="B11501" t="str">
        <f>'Base Calificada'!U11502</f>
        <v>Social</v>
      </c>
    </row>
    <row r="11502" spans="1:2" x14ac:dyDescent="0.25">
      <c r="A11502" t="str">
        <f>'Base Calificada'!A11503&amp;'Base Calificada'!D11503</f>
        <v>201816O001</v>
      </c>
      <c r="B11502" t="str">
        <f>'Base Calificada'!U11503</f>
        <v>No social</v>
      </c>
    </row>
    <row r="11503" spans="1:2" x14ac:dyDescent="0.25">
      <c r="A11503" t="str">
        <f>'Base Calificada'!A11504&amp;'Base Calificada'!D11504</f>
        <v>201816P001</v>
      </c>
      <c r="B11503" t="str">
        <f>'Base Calificada'!U11504</f>
        <v>Social</v>
      </c>
    </row>
    <row r="11504" spans="1:2" x14ac:dyDescent="0.25">
      <c r="A11504" t="str">
        <f>'Base Calificada'!A11505&amp;'Base Calificada'!D11505</f>
        <v>201816P002</v>
      </c>
      <c r="B11504" t="str">
        <f>'Base Calificada'!U11505</f>
        <v>Social</v>
      </c>
    </row>
    <row r="11505" spans="1:2" x14ac:dyDescent="0.25">
      <c r="A11505" t="str">
        <f>'Base Calificada'!A11506&amp;'Base Calificada'!D11506</f>
        <v>201816R015</v>
      </c>
      <c r="B11505" t="str">
        <f>'Base Calificada'!U11506</f>
        <v>Social</v>
      </c>
    </row>
    <row r="11506" spans="1:2" x14ac:dyDescent="0.25">
      <c r="A11506" t="str">
        <f>'Base Calificada'!A11507&amp;'Base Calificada'!D11507</f>
        <v>201816S046</v>
      </c>
      <c r="B11506" t="str">
        <f>'Base Calificada'!U11507</f>
        <v>Social</v>
      </c>
    </row>
    <row r="11507" spans="1:2" x14ac:dyDescent="0.25">
      <c r="A11507" t="str">
        <f>'Base Calificada'!A11508&amp;'Base Calificada'!D11508</f>
        <v>201816S071</v>
      </c>
      <c r="B11507" t="str">
        <f>'Base Calificada'!U11508</f>
        <v>Social</v>
      </c>
    </row>
    <row r="11508" spans="1:2" x14ac:dyDescent="0.25">
      <c r="A11508" t="str">
        <f>'Base Calificada'!A11509&amp;'Base Calificada'!D11509</f>
        <v>201816S074</v>
      </c>
      <c r="B11508" t="str">
        <f>'Base Calificada'!U11509</f>
        <v>Social</v>
      </c>
    </row>
    <row r="11509" spans="1:2" x14ac:dyDescent="0.25">
      <c r="A11509" t="str">
        <f>'Base Calificada'!A11510&amp;'Base Calificada'!D11510</f>
        <v>201816S217</v>
      </c>
      <c r="B11509" t="str">
        <f>'Base Calificada'!U11510</f>
        <v>Social</v>
      </c>
    </row>
    <row r="11510" spans="1:2" x14ac:dyDescent="0.25">
      <c r="A11510" t="str">
        <f>'Base Calificada'!A11511&amp;'Base Calificada'!D11511</f>
        <v>201816S219</v>
      </c>
      <c r="B11510" t="str">
        <f>'Base Calificada'!U11511</f>
        <v>Social</v>
      </c>
    </row>
    <row r="11511" spans="1:2" x14ac:dyDescent="0.25">
      <c r="A11511" t="str">
        <f>'Base Calificada'!A11512&amp;'Base Calificada'!D11512</f>
        <v>201816U001</v>
      </c>
      <c r="B11511" t="str">
        <f>'Base Calificada'!U11512</f>
        <v>Social</v>
      </c>
    </row>
    <row r="11512" spans="1:2" x14ac:dyDescent="0.25">
      <c r="A11512" t="str">
        <f>'Base Calificada'!A11513&amp;'Base Calificada'!D11513</f>
        <v>201816U007</v>
      </c>
      <c r="B11512" t="str">
        <f>'Base Calificada'!U11513</f>
        <v>Social</v>
      </c>
    </row>
    <row r="11513" spans="1:2" x14ac:dyDescent="0.25">
      <c r="A11513" t="str">
        <f>'Base Calificada'!A11514&amp;'Base Calificada'!D11514</f>
        <v>201816U008</v>
      </c>
      <c r="B11513" t="str">
        <f>'Base Calificada'!U11514</f>
        <v>Social</v>
      </c>
    </row>
    <row r="11514" spans="1:2" x14ac:dyDescent="0.25">
      <c r="A11514" t="str">
        <f>'Base Calificada'!A11515&amp;'Base Calificada'!D11515</f>
        <v>201816U012</v>
      </c>
      <c r="B11514" t="str">
        <f>'Base Calificada'!U11515</f>
        <v>Social</v>
      </c>
    </row>
    <row r="11515" spans="1:2" x14ac:dyDescent="0.25">
      <c r="A11515" t="str">
        <f>'Base Calificada'!A11516&amp;'Base Calificada'!D11516</f>
        <v>201816U020</v>
      </c>
      <c r="B11515" t="str">
        <f>'Base Calificada'!U11516</f>
        <v>Social</v>
      </c>
    </row>
    <row r="11516" spans="1:2" x14ac:dyDescent="0.25">
      <c r="A11516" t="str">
        <f>'Base Calificada'!A11517&amp;'Base Calificada'!D11517</f>
        <v>201816U025</v>
      </c>
      <c r="B11516" t="str">
        <f>'Base Calificada'!U11517</f>
        <v>Social</v>
      </c>
    </row>
    <row r="11517" spans="1:2" x14ac:dyDescent="0.25">
      <c r="A11517" t="str">
        <f>'Base Calificada'!A11518&amp;'Base Calificada'!D11518</f>
        <v>201816U035</v>
      </c>
      <c r="B11517" t="str">
        <f>'Base Calificada'!U11518</f>
        <v>Social</v>
      </c>
    </row>
    <row r="11518" spans="1:2" x14ac:dyDescent="0.25">
      <c r="A11518" t="str">
        <f>'Base Calificada'!A11519&amp;'Base Calificada'!D11519</f>
        <v>201817E002</v>
      </c>
      <c r="B11518" t="str">
        <f>'Base Calificada'!U11519</f>
        <v>No social</v>
      </c>
    </row>
    <row r="11519" spans="1:2" x14ac:dyDescent="0.25">
      <c r="A11519" t="str">
        <f>'Base Calificada'!A11520&amp;'Base Calificada'!D11520</f>
        <v>201817E003</v>
      </c>
      <c r="B11519" t="str">
        <f>'Base Calificada'!U11520</f>
        <v>No social</v>
      </c>
    </row>
    <row r="11520" spans="1:2" x14ac:dyDescent="0.25">
      <c r="A11520" t="str">
        <f>'Base Calificada'!A11521&amp;'Base Calificada'!D11521</f>
        <v>201817E004</v>
      </c>
      <c r="B11520" t="str">
        <f>'Base Calificada'!U11521</f>
        <v>Social</v>
      </c>
    </row>
    <row r="11521" spans="1:2" x14ac:dyDescent="0.25">
      <c r="A11521" t="str">
        <f>'Base Calificada'!A11522&amp;'Base Calificada'!D11522</f>
        <v>201817E006</v>
      </c>
      <c r="B11521" t="str">
        <f>'Base Calificada'!U11522</f>
        <v>Social</v>
      </c>
    </row>
    <row r="11522" spans="1:2" x14ac:dyDescent="0.25">
      <c r="A11522" t="str">
        <f>'Base Calificada'!A11523&amp;'Base Calificada'!D11523</f>
        <v>201817E008</v>
      </c>
      <c r="B11522" t="str">
        <f>'Base Calificada'!U11523</f>
        <v>No social</v>
      </c>
    </row>
    <row r="11523" spans="1:2" x14ac:dyDescent="0.25">
      <c r="A11523" t="str">
        <f>'Base Calificada'!A11524&amp;'Base Calificada'!D11524</f>
        <v>201817E009</v>
      </c>
      <c r="B11523" t="str">
        <f>'Base Calificada'!U11524</f>
        <v>No social</v>
      </c>
    </row>
    <row r="11524" spans="1:2" x14ac:dyDescent="0.25">
      <c r="A11524" t="str">
        <f>'Base Calificada'!A11525&amp;'Base Calificada'!D11525</f>
        <v>201817E010</v>
      </c>
      <c r="B11524" t="str">
        <f>'Base Calificada'!U11525</f>
        <v>No social</v>
      </c>
    </row>
    <row r="11525" spans="1:2" x14ac:dyDescent="0.25">
      <c r="A11525" t="str">
        <f>'Base Calificada'!A11526&amp;'Base Calificada'!D11526</f>
        <v>201817E011</v>
      </c>
      <c r="B11525" t="str">
        <f>'Base Calificada'!U11526</f>
        <v>No social</v>
      </c>
    </row>
    <row r="11526" spans="1:2" x14ac:dyDescent="0.25">
      <c r="A11526" t="str">
        <f>'Base Calificada'!A11527&amp;'Base Calificada'!D11527</f>
        <v>201817E012</v>
      </c>
      <c r="B11526" t="str">
        <f>'Base Calificada'!U11527</f>
        <v>No social</v>
      </c>
    </row>
    <row r="11527" spans="1:2" x14ac:dyDescent="0.25">
      <c r="A11527" t="str">
        <f>'Base Calificada'!A11528&amp;'Base Calificada'!D11528</f>
        <v>201817E013</v>
      </c>
      <c r="B11527" t="str">
        <f>'Base Calificada'!U11528</f>
        <v>No social</v>
      </c>
    </row>
    <row r="11528" spans="1:2" x14ac:dyDescent="0.25">
      <c r="A11528" t="str">
        <f>'Base Calificada'!A11529&amp;'Base Calificada'!D11529</f>
        <v>201817K022</v>
      </c>
      <c r="B11528" t="str">
        <f>'Base Calificada'!U11529</f>
        <v>No social</v>
      </c>
    </row>
    <row r="11529" spans="1:2" x14ac:dyDescent="0.25">
      <c r="A11529" t="str">
        <f>'Base Calificada'!A11530&amp;'Base Calificada'!D11530</f>
        <v>201817K027</v>
      </c>
      <c r="B11529" t="str">
        <f>'Base Calificada'!U11530</f>
        <v>No social</v>
      </c>
    </row>
    <row r="11530" spans="1:2" x14ac:dyDescent="0.25">
      <c r="A11530" t="str">
        <f>'Base Calificada'!A11531&amp;'Base Calificada'!D11531</f>
        <v>201817M001</v>
      </c>
      <c r="B11530" t="str">
        <f>'Base Calificada'!U11531</f>
        <v>No social</v>
      </c>
    </row>
    <row r="11531" spans="1:2" x14ac:dyDescent="0.25">
      <c r="A11531" t="str">
        <f>'Base Calificada'!A11532&amp;'Base Calificada'!D11532</f>
        <v>201817O001</v>
      </c>
      <c r="B11531" t="str">
        <f>'Base Calificada'!U11532</f>
        <v>No social</v>
      </c>
    </row>
    <row r="11532" spans="1:2" x14ac:dyDescent="0.25">
      <c r="A11532" t="str">
        <f>'Base Calificada'!A11533&amp;'Base Calificada'!D11533</f>
        <v>201818E004</v>
      </c>
      <c r="B11532" t="str">
        <f>'Base Calificada'!U11533</f>
        <v>No social</v>
      </c>
    </row>
    <row r="11533" spans="1:2" x14ac:dyDescent="0.25">
      <c r="A11533" t="str">
        <f>'Base Calificada'!A11534&amp;'Base Calificada'!D11534</f>
        <v>201818E006</v>
      </c>
      <c r="B11533" t="str">
        <f>'Base Calificada'!U11534</f>
        <v>No social</v>
      </c>
    </row>
    <row r="11534" spans="1:2" x14ac:dyDescent="0.25">
      <c r="A11534" t="str">
        <f>'Base Calificada'!A11535&amp;'Base Calificada'!D11535</f>
        <v>201818E010</v>
      </c>
      <c r="B11534" t="str">
        <f>'Base Calificada'!U11535</f>
        <v>No social</v>
      </c>
    </row>
    <row r="11535" spans="1:2" x14ac:dyDescent="0.25">
      <c r="A11535" t="str">
        <f>'Base Calificada'!A11536&amp;'Base Calificada'!D11536</f>
        <v>201818E016</v>
      </c>
      <c r="B11535" t="str">
        <f>'Base Calificada'!U11536</f>
        <v>Social</v>
      </c>
    </row>
    <row r="11536" spans="1:2" x14ac:dyDescent="0.25">
      <c r="A11536" t="str">
        <f>'Base Calificada'!A11537&amp;'Base Calificada'!D11537</f>
        <v>201818G003</v>
      </c>
      <c r="B11536" t="str">
        <f>'Base Calificada'!U11537</f>
        <v>Social</v>
      </c>
    </row>
    <row r="11537" spans="1:2" x14ac:dyDescent="0.25">
      <c r="A11537" t="str">
        <f>'Base Calificada'!A11538&amp;'Base Calificada'!D11538</f>
        <v>201818M001</v>
      </c>
      <c r="B11537" t="str">
        <f>'Base Calificada'!U11538</f>
        <v>No social</v>
      </c>
    </row>
    <row r="11538" spans="1:2" x14ac:dyDescent="0.25">
      <c r="A11538" t="str">
        <f>'Base Calificada'!A11539&amp;'Base Calificada'!D11539</f>
        <v>201818O001</v>
      </c>
      <c r="B11538" t="str">
        <f>'Base Calificada'!U11539</f>
        <v>No social</v>
      </c>
    </row>
    <row r="11539" spans="1:2" x14ac:dyDescent="0.25">
      <c r="A11539" t="str">
        <f>'Base Calificada'!A11540&amp;'Base Calificada'!D11540</f>
        <v>201818P001</v>
      </c>
      <c r="B11539" t="str">
        <f>'Base Calificada'!U11540</f>
        <v>Social</v>
      </c>
    </row>
    <row r="11540" spans="1:2" x14ac:dyDescent="0.25">
      <c r="A11540" t="str">
        <f>'Base Calificada'!A11541&amp;'Base Calificada'!D11541</f>
        <v>201818P002</v>
      </c>
      <c r="B11540" t="str">
        <f>'Base Calificada'!U11541</f>
        <v>No social</v>
      </c>
    </row>
    <row r="11541" spans="1:2" x14ac:dyDescent="0.25">
      <c r="A11541" t="str">
        <f>'Base Calificada'!A11542&amp;'Base Calificada'!D11542</f>
        <v>201818P003</v>
      </c>
      <c r="B11541" t="str">
        <f>'Base Calificada'!U11542</f>
        <v>No social</v>
      </c>
    </row>
    <row r="11542" spans="1:2" x14ac:dyDescent="0.25">
      <c r="A11542" t="str">
        <f>'Base Calificada'!A11543&amp;'Base Calificada'!D11543</f>
        <v>201818P008</v>
      </c>
      <c r="B11542" t="str">
        <f>'Base Calificada'!U11543</f>
        <v>Social</v>
      </c>
    </row>
    <row r="11543" spans="1:2" x14ac:dyDescent="0.25">
      <c r="A11543" t="str">
        <f>'Base Calificada'!A11544&amp;'Base Calificada'!D11544</f>
        <v>201818R002</v>
      </c>
      <c r="B11543" t="str">
        <f>'Base Calificada'!U11544</f>
        <v>Social</v>
      </c>
    </row>
    <row r="11544" spans="1:2" x14ac:dyDescent="0.25">
      <c r="A11544" t="str">
        <f>'Base Calificada'!A11545&amp;'Base Calificada'!D11545</f>
        <v>201819J006</v>
      </c>
      <c r="B11544" t="str">
        <f>'Base Calificada'!U11545</f>
        <v>Social</v>
      </c>
    </row>
    <row r="11545" spans="1:2" x14ac:dyDescent="0.25">
      <c r="A11545" t="str">
        <f>'Base Calificada'!A11546&amp;'Base Calificada'!D11546</f>
        <v>201819J008</v>
      </c>
      <c r="B11545" t="str">
        <f>'Base Calificada'!U11546</f>
        <v>Social</v>
      </c>
    </row>
    <row r="11546" spans="1:2" x14ac:dyDescent="0.25">
      <c r="A11546" t="str">
        <f>'Base Calificada'!A11547&amp;'Base Calificada'!D11547</f>
        <v>201819J009</v>
      </c>
      <c r="B11546" t="str">
        <f>'Base Calificada'!U11547</f>
        <v>Social</v>
      </c>
    </row>
    <row r="11547" spans="1:2" x14ac:dyDescent="0.25">
      <c r="A11547" t="str">
        <f>'Base Calificada'!A11548&amp;'Base Calificada'!D11548</f>
        <v>201819J011</v>
      </c>
      <c r="B11547" t="str">
        <f>'Base Calificada'!U11548</f>
        <v>Social</v>
      </c>
    </row>
    <row r="11548" spans="1:2" x14ac:dyDescent="0.25">
      <c r="A11548" t="str">
        <f>'Base Calificada'!A11549&amp;'Base Calificada'!D11549</f>
        <v>201819J012</v>
      </c>
      <c r="B11548" t="str">
        <f>'Base Calificada'!U11549</f>
        <v>Social</v>
      </c>
    </row>
    <row r="11549" spans="1:2" x14ac:dyDescent="0.25">
      <c r="A11549" t="str">
        <f>'Base Calificada'!A11550&amp;'Base Calificada'!D11550</f>
        <v>201819J014</v>
      </c>
      <c r="B11549" t="str">
        <f>'Base Calificada'!U11550</f>
        <v>Social</v>
      </c>
    </row>
    <row r="11550" spans="1:2" x14ac:dyDescent="0.25">
      <c r="A11550" t="str">
        <f>'Base Calificada'!A11551&amp;'Base Calificada'!D11551</f>
        <v>201819J017</v>
      </c>
      <c r="B11550" t="str">
        <f>'Base Calificada'!U11551</f>
        <v>Social</v>
      </c>
    </row>
    <row r="11551" spans="1:2" x14ac:dyDescent="0.25">
      <c r="A11551" t="str">
        <f>'Base Calificada'!A11552&amp;'Base Calificada'!D11552</f>
        <v>201819J021</v>
      </c>
      <c r="B11551" t="str">
        <f>'Base Calificada'!U11552</f>
        <v>Social</v>
      </c>
    </row>
    <row r="11552" spans="1:2" x14ac:dyDescent="0.25">
      <c r="A11552" t="str">
        <f>'Base Calificada'!A11553&amp;'Base Calificada'!D11553</f>
        <v>201819J022</v>
      </c>
      <c r="B11552" t="str">
        <f>'Base Calificada'!U11553</f>
        <v>Social</v>
      </c>
    </row>
    <row r="11553" spans="1:2" x14ac:dyDescent="0.25">
      <c r="A11553" t="str">
        <f>'Base Calificada'!A11554&amp;'Base Calificada'!D11554</f>
        <v>201819J025</v>
      </c>
      <c r="B11553" t="str">
        <f>'Base Calificada'!U11554</f>
        <v>Social</v>
      </c>
    </row>
    <row r="11554" spans="1:2" x14ac:dyDescent="0.25">
      <c r="A11554" t="str">
        <f>'Base Calificada'!A11555&amp;'Base Calificada'!D11555</f>
        <v>201819J026</v>
      </c>
      <c r="B11554" t="str">
        <f>'Base Calificada'!U11555</f>
        <v>Social</v>
      </c>
    </row>
    <row r="11555" spans="1:2" x14ac:dyDescent="0.25">
      <c r="A11555" t="str">
        <f>'Base Calificada'!A11556&amp;'Base Calificada'!D11556</f>
        <v>201819R010</v>
      </c>
      <c r="B11555" t="str">
        <f>'Base Calificada'!U11556</f>
        <v>Social</v>
      </c>
    </row>
    <row r="11556" spans="1:2" x14ac:dyDescent="0.25">
      <c r="A11556" t="str">
        <f>'Base Calificada'!A11557&amp;'Base Calificada'!D11557</f>
        <v>201819R013</v>
      </c>
      <c r="B11556" t="str">
        <f>'Base Calificada'!U11557</f>
        <v>Social</v>
      </c>
    </row>
    <row r="11557" spans="1:2" x14ac:dyDescent="0.25">
      <c r="A11557" t="str">
        <f>'Base Calificada'!A11558&amp;'Base Calificada'!D11558</f>
        <v>201819R015</v>
      </c>
      <c r="B11557" t="str">
        <f>'Base Calificada'!U11558</f>
        <v>Social</v>
      </c>
    </row>
    <row r="11558" spans="1:2" x14ac:dyDescent="0.25">
      <c r="A11558" t="str">
        <f>'Base Calificada'!A11559&amp;'Base Calificada'!D11559</f>
        <v>201819R018</v>
      </c>
      <c r="B11558" t="str">
        <f>'Base Calificada'!U11559</f>
        <v>Social</v>
      </c>
    </row>
    <row r="11559" spans="1:2" x14ac:dyDescent="0.25">
      <c r="A11559" t="str">
        <f>'Base Calificada'!A11560&amp;'Base Calificada'!D11560</f>
        <v>201819R023</v>
      </c>
      <c r="B11559" t="str">
        <f>'Base Calificada'!U11560</f>
        <v>Social</v>
      </c>
    </row>
    <row r="11560" spans="1:2" x14ac:dyDescent="0.25">
      <c r="A11560" t="str">
        <f>'Base Calificada'!A11561&amp;'Base Calificada'!D11561</f>
        <v>201819R026</v>
      </c>
      <c r="B11560" t="str">
        <f>'Base Calificada'!U11561</f>
        <v>Social</v>
      </c>
    </row>
    <row r="11561" spans="1:2" x14ac:dyDescent="0.25">
      <c r="A11561" t="str">
        <f>'Base Calificada'!A11562&amp;'Base Calificada'!D11562</f>
        <v>201819S038</v>
      </c>
      <c r="B11561" t="str">
        <f>'Base Calificada'!U11562</f>
        <v>Social</v>
      </c>
    </row>
    <row r="11562" spans="1:2" x14ac:dyDescent="0.25">
      <c r="A11562" t="str">
        <f>'Base Calificada'!A11563&amp;'Base Calificada'!D11563</f>
        <v>201819T001</v>
      </c>
      <c r="B11562" t="str">
        <f>'Base Calificada'!U11563</f>
        <v>Social</v>
      </c>
    </row>
    <row r="11563" spans="1:2" x14ac:dyDescent="0.25">
      <c r="A11563" t="str">
        <f>'Base Calificada'!A11564&amp;'Base Calificada'!D11564</f>
        <v>201819T002</v>
      </c>
      <c r="B11563" t="str">
        <f>'Base Calificada'!U11564</f>
        <v>Social</v>
      </c>
    </row>
    <row r="11564" spans="1:2" x14ac:dyDescent="0.25">
      <c r="A11564" t="str">
        <f>'Base Calificada'!A11565&amp;'Base Calificada'!D11565</f>
        <v>201819T003</v>
      </c>
      <c r="B11564" t="str">
        <f>'Base Calificada'!U11565</f>
        <v>Social</v>
      </c>
    </row>
    <row r="11565" spans="1:2" x14ac:dyDescent="0.25">
      <c r="A11565" t="str">
        <f>'Base Calificada'!A11566&amp;'Base Calificada'!D11566</f>
        <v>201819T005</v>
      </c>
      <c r="B11565" t="str">
        <f>'Base Calificada'!U11566</f>
        <v>Social</v>
      </c>
    </row>
    <row r="11566" spans="1:2" x14ac:dyDescent="0.25">
      <c r="A11566" t="str">
        <f>'Base Calificada'!A11567&amp;'Base Calificada'!D11567</f>
        <v>201819T006</v>
      </c>
      <c r="B11566" t="str">
        <f>'Base Calificada'!U11567</f>
        <v>Social</v>
      </c>
    </row>
    <row r="11567" spans="1:2" x14ac:dyDescent="0.25">
      <c r="A11567" t="str">
        <f>'Base Calificada'!A11568&amp;'Base Calificada'!D11568</f>
        <v>201819U001</v>
      </c>
      <c r="B11567" t="str">
        <f>'Base Calificada'!U11568</f>
        <v>Social</v>
      </c>
    </row>
    <row r="11568" spans="1:2" x14ac:dyDescent="0.25">
      <c r="A11568" t="str">
        <f>'Base Calificada'!A11569&amp;'Base Calificada'!D11569</f>
        <v>201819U002</v>
      </c>
      <c r="B11568" t="str">
        <f>'Base Calificada'!U11569</f>
        <v>Social</v>
      </c>
    </row>
    <row r="11569" spans="1:2" x14ac:dyDescent="0.25">
      <c r="A11569" t="str">
        <f>'Base Calificada'!A11570&amp;'Base Calificada'!D11570</f>
        <v>201820B004</v>
      </c>
      <c r="B11569" t="str">
        <f>'Base Calificada'!U11570</f>
        <v>Social</v>
      </c>
    </row>
    <row r="11570" spans="1:2" x14ac:dyDescent="0.25">
      <c r="A11570" t="str">
        <f>'Base Calificada'!A11571&amp;'Base Calificada'!D11571</f>
        <v>201820E003</v>
      </c>
      <c r="B11570" t="str">
        <f>'Base Calificada'!U11571</f>
        <v>Social</v>
      </c>
    </row>
    <row r="11571" spans="1:2" x14ac:dyDescent="0.25">
      <c r="A11571" t="str">
        <f>'Base Calificada'!A11572&amp;'Base Calificada'!D11572</f>
        <v>201820E016</v>
      </c>
      <c r="B11571" t="str">
        <f>'Base Calificada'!U11572</f>
        <v>Social</v>
      </c>
    </row>
    <row r="11572" spans="1:2" x14ac:dyDescent="0.25">
      <c r="A11572" t="str">
        <f>'Base Calificada'!A11573&amp;'Base Calificada'!D11573</f>
        <v>201820K025</v>
      </c>
      <c r="B11572" t="str">
        <f>'Base Calificada'!U11573</f>
        <v>No social</v>
      </c>
    </row>
    <row r="11573" spans="1:2" x14ac:dyDescent="0.25">
      <c r="A11573" t="str">
        <f>'Base Calificada'!A11574&amp;'Base Calificada'!D11574</f>
        <v>201820M001</v>
      </c>
      <c r="B11573" t="str">
        <f>'Base Calificada'!U11574</f>
        <v>No social</v>
      </c>
    </row>
    <row r="11574" spans="1:2" x14ac:dyDescent="0.25">
      <c r="A11574" t="str">
        <f>'Base Calificada'!A11575&amp;'Base Calificada'!D11575</f>
        <v>201820O001</v>
      </c>
      <c r="B11574" t="str">
        <f>'Base Calificada'!U11575</f>
        <v>No social</v>
      </c>
    </row>
    <row r="11575" spans="1:2" x14ac:dyDescent="0.25">
      <c r="A11575" t="str">
        <f>'Base Calificada'!A11576&amp;'Base Calificada'!D11576</f>
        <v>201820P001</v>
      </c>
      <c r="B11575" t="str">
        <f>'Base Calificada'!U11576</f>
        <v>Social</v>
      </c>
    </row>
    <row r="11576" spans="1:2" x14ac:dyDescent="0.25">
      <c r="A11576" t="str">
        <f>'Base Calificada'!A11577&amp;'Base Calificada'!D11577</f>
        <v>201820P002</v>
      </c>
      <c r="B11576" t="str">
        <f>'Base Calificada'!U11577</f>
        <v>Social</v>
      </c>
    </row>
    <row r="11577" spans="1:2" x14ac:dyDescent="0.25">
      <c r="A11577" t="str">
        <f>'Base Calificada'!A11578&amp;'Base Calificada'!D11578</f>
        <v>201820P003</v>
      </c>
      <c r="B11577" t="str">
        <f>'Base Calificada'!U11578</f>
        <v>Social</v>
      </c>
    </row>
    <row r="11578" spans="1:2" x14ac:dyDescent="0.25">
      <c r="A11578" t="str">
        <f>'Base Calificada'!A11579&amp;'Base Calificada'!D11579</f>
        <v>201820P004</v>
      </c>
      <c r="B11578" t="str">
        <f>'Base Calificada'!U11579</f>
        <v>Social</v>
      </c>
    </row>
    <row r="11579" spans="1:2" x14ac:dyDescent="0.25">
      <c r="A11579" t="str">
        <f>'Base Calificada'!A11580&amp;'Base Calificada'!D11580</f>
        <v>201820S017</v>
      </c>
      <c r="B11579" t="str">
        <f>'Base Calificada'!U11580</f>
        <v>Social</v>
      </c>
    </row>
    <row r="11580" spans="1:2" x14ac:dyDescent="0.25">
      <c r="A11580" t="str">
        <f>'Base Calificada'!A11581&amp;'Base Calificada'!D11581</f>
        <v>201820S052</v>
      </c>
      <c r="B11580" t="str">
        <f>'Base Calificada'!U11581</f>
        <v>Social</v>
      </c>
    </row>
    <row r="11581" spans="1:2" x14ac:dyDescent="0.25">
      <c r="A11581" t="str">
        <f>'Base Calificada'!A11582&amp;'Base Calificada'!D11582</f>
        <v>201820S053</v>
      </c>
      <c r="B11581" t="str">
        <f>'Base Calificada'!U11582</f>
        <v>Social</v>
      </c>
    </row>
    <row r="11582" spans="1:2" x14ac:dyDescent="0.25">
      <c r="A11582" t="str">
        <f>'Base Calificada'!A11583&amp;'Base Calificada'!D11583</f>
        <v>201820S057</v>
      </c>
      <c r="B11582" t="str">
        <f>'Base Calificada'!U11583</f>
        <v>Social</v>
      </c>
    </row>
    <row r="11583" spans="1:2" x14ac:dyDescent="0.25">
      <c r="A11583" t="str">
        <f>'Base Calificada'!A11584&amp;'Base Calificada'!D11584</f>
        <v>201820S061</v>
      </c>
      <c r="B11583" t="str">
        <f>'Base Calificada'!U11584</f>
        <v>Social</v>
      </c>
    </row>
    <row r="11584" spans="1:2" x14ac:dyDescent="0.25">
      <c r="A11584" t="str">
        <f>'Base Calificada'!A11585&amp;'Base Calificada'!D11585</f>
        <v>201820S065</v>
      </c>
      <c r="B11584" t="str">
        <f>'Base Calificada'!U11585</f>
        <v>Social</v>
      </c>
    </row>
    <row r="11585" spans="1:2" x14ac:dyDescent="0.25">
      <c r="A11585" t="str">
        <f>'Base Calificada'!A11586&amp;'Base Calificada'!D11586</f>
        <v>201820S070</v>
      </c>
      <c r="B11585" t="str">
        <f>'Base Calificada'!U11586</f>
        <v>Social</v>
      </c>
    </row>
    <row r="11586" spans="1:2" x14ac:dyDescent="0.25">
      <c r="A11586" t="str">
        <f>'Base Calificada'!A11587&amp;'Base Calificada'!D11587</f>
        <v>201820S071</v>
      </c>
      <c r="B11586" t="str">
        <f>'Base Calificada'!U11587</f>
        <v>Social</v>
      </c>
    </row>
    <row r="11587" spans="1:2" x14ac:dyDescent="0.25">
      <c r="A11587" t="str">
        <f>'Base Calificada'!A11588&amp;'Base Calificada'!D11588</f>
        <v>201820S072</v>
      </c>
      <c r="B11587" t="str">
        <f>'Base Calificada'!U11588</f>
        <v>Social</v>
      </c>
    </row>
    <row r="11588" spans="1:2" x14ac:dyDescent="0.25">
      <c r="A11588" t="str">
        <f>'Base Calificada'!A11589&amp;'Base Calificada'!D11589</f>
        <v>201820S155</v>
      </c>
      <c r="B11588" t="str">
        <f>'Base Calificada'!U11589</f>
        <v>Social</v>
      </c>
    </row>
    <row r="11589" spans="1:2" x14ac:dyDescent="0.25">
      <c r="A11589" t="str">
        <f>'Base Calificada'!A11590&amp;'Base Calificada'!D11590</f>
        <v>201820S174</v>
      </c>
      <c r="B11589" t="str">
        <f>'Base Calificada'!U11590</f>
        <v>Social</v>
      </c>
    </row>
    <row r="11590" spans="1:2" x14ac:dyDescent="0.25">
      <c r="A11590" t="str">
        <f>'Base Calificada'!A11591&amp;'Base Calificada'!D11591</f>
        <v>201820S176</v>
      </c>
      <c r="B11590" t="str">
        <f>'Base Calificada'!U11591</f>
        <v>Social</v>
      </c>
    </row>
    <row r="11591" spans="1:2" x14ac:dyDescent="0.25">
      <c r="A11591" t="str">
        <f>'Base Calificada'!A11592&amp;'Base Calificada'!D11592</f>
        <v>201820S241</v>
      </c>
      <c r="B11591" t="str">
        <f>'Base Calificada'!U11592</f>
        <v>Social</v>
      </c>
    </row>
    <row r="11592" spans="1:2" x14ac:dyDescent="0.25">
      <c r="A11592" t="str">
        <f>'Base Calificada'!A11593&amp;'Base Calificada'!D11593</f>
        <v>201820S279</v>
      </c>
      <c r="B11592" t="str">
        <f>'Base Calificada'!U11593</f>
        <v>Social</v>
      </c>
    </row>
    <row r="11593" spans="1:2" x14ac:dyDescent="0.25">
      <c r="A11593" t="str">
        <f>'Base Calificada'!A11594&amp;'Base Calificada'!D11594</f>
        <v>201820U008</v>
      </c>
      <c r="B11593" t="str">
        <f>'Base Calificada'!U11594</f>
        <v>Social</v>
      </c>
    </row>
    <row r="11594" spans="1:2" x14ac:dyDescent="0.25">
      <c r="A11594" t="str">
        <f>'Base Calificada'!A11595&amp;'Base Calificada'!D11595</f>
        <v>201821E005</v>
      </c>
      <c r="B11594" t="str">
        <f>'Base Calificada'!U11595</f>
        <v>No social</v>
      </c>
    </row>
    <row r="11595" spans="1:2" x14ac:dyDescent="0.25">
      <c r="A11595" t="str">
        <f>'Base Calificada'!A11596&amp;'Base Calificada'!D11596</f>
        <v>201821E007</v>
      </c>
      <c r="B11595" t="str">
        <f>'Base Calificada'!U11596</f>
        <v>Social</v>
      </c>
    </row>
    <row r="11596" spans="1:2" x14ac:dyDescent="0.25">
      <c r="A11596" t="str">
        <f>'Base Calificada'!A11597&amp;'Base Calificada'!D11597</f>
        <v>201821F001</v>
      </c>
      <c r="B11596" t="str">
        <f>'Base Calificada'!U11597</f>
        <v>Social</v>
      </c>
    </row>
    <row r="11597" spans="1:2" x14ac:dyDescent="0.25">
      <c r="A11597" t="str">
        <f>'Base Calificada'!A11598&amp;'Base Calificada'!D11598</f>
        <v>201821F002</v>
      </c>
      <c r="B11597" t="str">
        <f>'Base Calificada'!U11598</f>
        <v>No social</v>
      </c>
    </row>
    <row r="11598" spans="1:2" x14ac:dyDescent="0.25">
      <c r="A11598" t="str">
        <f>'Base Calificada'!A11599&amp;'Base Calificada'!D11599</f>
        <v>201821F005</v>
      </c>
      <c r="B11598" t="str">
        <f>'Base Calificada'!U11599</f>
        <v>Social</v>
      </c>
    </row>
    <row r="11599" spans="1:2" x14ac:dyDescent="0.25">
      <c r="A11599" t="str">
        <f>'Base Calificada'!A11600&amp;'Base Calificada'!D11600</f>
        <v>201821G001</v>
      </c>
      <c r="B11599" t="str">
        <f>'Base Calificada'!U11600</f>
        <v>Social</v>
      </c>
    </row>
    <row r="11600" spans="1:2" x14ac:dyDescent="0.25">
      <c r="A11600" t="str">
        <f>'Base Calificada'!A11601&amp;'Base Calificada'!D11601</f>
        <v>201821K021</v>
      </c>
      <c r="B11600" t="str">
        <f>'Base Calificada'!U11601</f>
        <v>No social</v>
      </c>
    </row>
    <row r="11601" spans="1:2" x14ac:dyDescent="0.25">
      <c r="A11601" t="str">
        <f>'Base Calificada'!A11602&amp;'Base Calificada'!D11602</f>
        <v>201821K027</v>
      </c>
      <c r="B11601" t="str">
        <f>'Base Calificada'!U11602</f>
        <v>No social</v>
      </c>
    </row>
    <row r="11602" spans="1:2" x14ac:dyDescent="0.25">
      <c r="A11602" t="str">
        <f>'Base Calificada'!A11603&amp;'Base Calificada'!D11603</f>
        <v>201821M001</v>
      </c>
      <c r="B11602" t="str">
        <f>'Base Calificada'!U11603</f>
        <v>No social</v>
      </c>
    </row>
    <row r="11603" spans="1:2" x14ac:dyDescent="0.25">
      <c r="A11603" t="str">
        <f>'Base Calificada'!A11604&amp;'Base Calificada'!D11604</f>
        <v>201821O001</v>
      </c>
      <c r="B11603" t="str">
        <f>'Base Calificada'!U11604</f>
        <v>No social</v>
      </c>
    </row>
    <row r="11604" spans="1:2" x14ac:dyDescent="0.25">
      <c r="A11604" t="str">
        <f>'Base Calificada'!A11605&amp;'Base Calificada'!D11605</f>
        <v>201821P001</v>
      </c>
      <c r="B11604" t="str">
        <f>'Base Calificada'!U11605</f>
        <v>Social</v>
      </c>
    </row>
    <row r="11605" spans="1:2" x14ac:dyDescent="0.25">
      <c r="A11605" t="str">
        <f>'Base Calificada'!A11606&amp;'Base Calificada'!D11606</f>
        <v>201821P002</v>
      </c>
      <c r="B11605" t="str">
        <f>'Base Calificada'!U11606</f>
        <v>No social</v>
      </c>
    </row>
    <row r="11606" spans="1:2" x14ac:dyDescent="0.25">
      <c r="A11606" t="str">
        <f>'Base Calificada'!A11607&amp;'Base Calificada'!D11607</f>
        <v>201821S248</v>
      </c>
      <c r="B11606" t="str">
        <f>'Base Calificada'!U11607</f>
        <v>Social</v>
      </c>
    </row>
    <row r="11607" spans="1:2" x14ac:dyDescent="0.25">
      <c r="A11607" t="str">
        <f>'Base Calificada'!A11608&amp;'Base Calificada'!D11608</f>
        <v>201822M001</v>
      </c>
      <c r="B11607" t="str">
        <f>'Base Calificada'!U11608</f>
        <v>Social</v>
      </c>
    </row>
    <row r="11608" spans="1:2" x14ac:dyDescent="0.25">
      <c r="A11608" t="str">
        <f>'Base Calificada'!A11609&amp;'Base Calificada'!D11609</f>
        <v>201822M002</v>
      </c>
      <c r="B11608" t="str">
        <f>'Base Calificada'!U11609</f>
        <v>Social</v>
      </c>
    </row>
    <row r="11609" spans="1:2" x14ac:dyDescent="0.25">
      <c r="A11609" t="str">
        <f>'Base Calificada'!A11610&amp;'Base Calificada'!D11610</f>
        <v>201822O001</v>
      </c>
      <c r="B11609" t="str">
        <f>'Base Calificada'!U11610</f>
        <v>Social</v>
      </c>
    </row>
    <row r="11610" spans="1:2" x14ac:dyDescent="0.25">
      <c r="A11610" t="str">
        <f>'Base Calificada'!A11611&amp;'Base Calificada'!D11611</f>
        <v>201822P001</v>
      </c>
      <c r="B11610" t="str">
        <f>'Base Calificada'!U11611</f>
        <v>Social</v>
      </c>
    </row>
    <row r="11611" spans="1:2" x14ac:dyDescent="0.25">
      <c r="A11611" t="str">
        <f>'Base Calificada'!A11612&amp;'Base Calificada'!D11612</f>
        <v>201822R002</v>
      </c>
      <c r="B11611" t="str">
        <f>'Base Calificada'!U11612</f>
        <v>Social</v>
      </c>
    </row>
    <row r="11612" spans="1:2" x14ac:dyDescent="0.25">
      <c r="A11612" t="str">
        <f>'Base Calificada'!A11613&amp;'Base Calificada'!D11613</f>
        <v>201822R003</v>
      </c>
      <c r="B11612" t="str">
        <f>'Base Calificada'!U11613</f>
        <v>Social</v>
      </c>
    </row>
    <row r="11613" spans="1:2" x14ac:dyDescent="0.25">
      <c r="A11613" t="str">
        <f>'Base Calificada'!A11614&amp;'Base Calificada'!D11614</f>
        <v>201822R005</v>
      </c>
      <c r="B11613" t="str">
        <f>'Base Calificada'!U11614</f>
        <v>Social</v>
      </c>
    </row>
    <row r="11614" spans="1:2" x14ac:dyDescent="0.25">
      <c r="A11614" t="str">
        <f>'Base Calificada'!A11615&amp;'Base Calificada'!D11615</f>
        <v>201822R008</v>
      </c>
      <c r="B11614" t="str">
        <f>'Base Calificada'!U11615</f>
        <v>Social</v>
      </c>
    </row>
    <row r="11615" spans="1:2" x14ac:dyDescent="0.25">
      <c r="A11615" t="str">
        <f>'Base Calificada'!A11616&amp;'Base Calificada'!D11616</f>
        <v>201822R009</v>
      </c>
      <c r="B11615" t="str">
        <f>'Base Calificada'!U11616</f>
        <v>Social</v>
      </c>
    </row>
    <row r="11616" spans="1:2" x14ac:dyDescent="0.25">
      <c r="A11616" t="str">
        <f>'Base Calificada'!A11617&amp;'Base Calificada'!D11617</f>
        <v>201822R010</v>
      </c>
      <c r="B11616" t="str">
        <f>'Base Calificada'!U11617</f>
        <v>Social</v>
      </c>
    </row>
    <row r="11617" spans="1:2" x14ac:dyDescent="0.25">
      <c r="A11617" t="str">
        <f>'Base Calificada'!A11618&amp;'Base Calificada'!D11618</f>
        <v>201822R011</v>
      </c>
      <c r="B11617" t="str">
        <f>'Base Calificada'!U11618</f>
        <v>Social</v>
      </c>
    </row>
    <row r="11618" spans="1:2" x14ac:dyDescent="0.25">
      <c r="A11618" t="str">
        <f>'Base Calificada'!A11619&amp;'Base Calificada'!D11619</f>
        <v>201823N001</v>
      </c>
      <c r="B11618" t="str">
        <f>'Base Calificada'!U11619</f>
        <v>Social</v>
      </c>
    </row>
    <row r="11619" spans="1:2" x14ac:dyDescent="0.25">
      <c r="A11619" t="str">
        <f>'Base Calificada'!A11620&amp;'Base Calificada'!D11620</f>
        <v>201823N002</v>
      </c>
      <c r="B11619" t="str">
        <f>'Base Calificada'!U11620</f>
        <v>Social</v>
      </c>
    </row>
    <row r="11620" spans="1:2" x14ac:dyDescent="0.25">
      <c r="A11620" t="str">
        <f>'Base Calificada'!A11621&amp;'Base Calificada'!D11621</f>
        <v>201823N003</v>
      </c>
      <c r="B11620" t="str">
        <f>'Base Calificada'!U11621</f>
        <v>No social</v>
      </c>
    </row>
    <row r="11621" spans="1:2" x14ac:dyDescent="0.25">
      <c r="A11621" t="str">
        <f>'Base Calificada'!A11622&amp;'Base Calificada'!D11622</f>
        <v>201823R001</v>
      </c>
      <c r="B11621" t="str">
        <f>'Base Calificada'!U11622</f>
        <v>Social</v>
      </c>
    </row>
    <row r="11622" spans="1:2" x14ac:dyDescent="0.25">
      <c r="A11622" t="str">
        <f>'Base Calificada'!A11623&amp;'Base Calificada'!D11623</f>
        <v>201823R003</v>
      </c>
      <c r="B11622" t="str">
        <f>'Base Calificada'!U11623</f>
        <v>No social</v>
      </c>
    </row>
    <row r="11623" spans="1:2" x14ac:dyDescent="0.25">
      <c r="A11623" t="str">
        <f>'Base Calificada'!A11624&amp;'Base Calificada'!D11624</f>
        <v>201823R004</v>
      </c>
      <c r="B11623" t="str">
        <f>'Base Calificada'!U11624</f>
        <v>Social</v>
      </c>
    </row>
    <row r="11624" spans="1:2" x14ac:dyDescent="0.25">
      <c r="A11624" t="str">
        <f>'Base Calificada'!A11625&amp;'Base Calificada'!D11625</f>
        <v>201823R007</v>
      </c>
      <c r="B11624" t="str">
        <f>'Base Calificada'!U11625</f>
        <v>No social</v>
      </c>
    </row>
    <row r="11625" spans="1:2" x14ac:dyDescent="0.25">
      <c r="A11625" t="str">
        <f>'Base Calificada'!A11626&amp;'Base Calificada'!D11626</f>
        <v>201823R010</v>
      </c>
      <c r="B11625" t="str">
        <f>'Base Calificada'!U11626</f>
        <v>No social</v>
      </c>
    </row>
    <row r="11626" spans="1:2" x14ac:dyDescent="0.25">
      <c r="A11626" t="str">
        <f>'Base Calificada'!A11627&amp;'Base Calificada'!D11627</f>
        <v>201823R011</v>
      </c>
      <c r="B11626" t="str">
        <f>'Base Calificada'!U11627</f>
        <v>No social</v>
      </c>
    </row>
    <row r="11627" spans="1:2" x14ac:dyDescent="0.25">
      <c r="A11627" t="str">
        <f>'Base Calificada'!A11628&amp;'Base Calificada'!D11628</f>
        <v>201823R013</v>
      </c>
      <c r="B11627" t="str">
        <f>'Base Calificada'!U11628</f>
        <v>Social</v>
      </c>
    </row>
    <row r="11628" spans="1:2" x14ac:dyDescent="0.25">
      <c r="A11628" t="str">
        <f>'Base Calificada'!A11629&amp;'Base Calificada'!D11629</f>
        <v>201823R019</v>
      </c>
      <c r="B11628" t="str">
        <f>'Base Calificada'!U11629</f>
        <v>Social</v>
      </c>
    </row>
    <row r="11629" spans="1:2" x14ac:dyDescent="0.25">
      <c r="A11629" t="str">
        <f>'Base Calificada'!A11630&amp;'Base Calificada'!D11630</f>
        <v>201823R030</v>
      </c>
      <c r="B11629" t="str">
        <f>'Base Calificada'!U11630</f>
        <v>No social</v>
      </c>
    </row>
    <row r="11630" spans="1:2" x14ac:dyDescent="0.25">
      <c r="A11630" t="str">
        <f>'Base Calificada'!A11631&amp;'Base Calificada'!D11631</f>
        <v>201823R031</v>
      </c>
      <c r="B11630" t="str">
        <f>'Base Calificada'!U11631</f>
        <v>No social</v>
      </c>
    </row>
    <row r="11631" spans="1:2" x14ac:dyDescent="0.25">
      <c r="A11631" t="str">
        <f>'Base Calificada'!A11632&amp;'Base Calificada'!D11632</f>
        <v>201823R032</v>
      </c>
      <c r="B11631" t="str">
        <f>'Base Calificada'!U11632</f>
        <v>No social</v>
      </c>
    </row>
    <row r="11632" spans="1:2" x14ac:dyDescent="0.25">
      <c r="A11632" t="str">
        <f>'Base Calificada'!A11633&amp;'Base Calificada'!D11633</f>
        <v>201823R034</v>
      </c>
      <c r="B11632" t="str">
        <f>'Base Calificada'!U11633</f>
        <v>Social</v>
      </c>
    </row>
    <row r="11633" spans="1:2" x14ac:dyDescent="0.25">
      <c r="A11633" t="str">
        <f>'Base Calificada'!A11634&amp;'Base Calificada'!D11634</f>
        <v>201823R066</v>
      </c>
      <c r="B11633" t="str">
        <f>'Base Calificada'!U11634</f>
        <v>No social</v>
      </c>
    </row>
    <row r="11634" spans="1:2" x14ac:dyDescent="0.25">
      <c r="A11634" t="str">
        <f>'Base Calificada'!A11635&amp;'Base Calificada'!D11635</f>
        <v>201823R067</v>
      </c>
      <c r="B11634" t="str">
        <f>'Base Calificada'!U11635</f>
        <v>No social</v>
      </c>
    </row>
    <row r="11635" spans="1:2" x14ac:dyDescent="0.25">
      <c r="A11635" t="str">
        <f>'Base Calificada'!A11636&amp;'Base Calificada'!D11636</f>
        <v>201823R068</v>
      </c>
      <c r="B11635" t="str">
        <f>'Base Calificada'!U11636</f>
        <v>Social</v>
      </c>
    </row>
    <row r="11636" spans="1:2" x14ac:dyDescent="0.25">
      <c r="A11636" t="str">
        <f>'Base Calificada'!A11637&amp;'Base Calificada'!D11637</f>
        <v>201823R069</v>
      </c>
      <c r="B11636" t="str">
        <f>'Base Calificada'!U11637</f>
        <v>Social</v>
      </c>
    </row>
    <row r="11637" spans="1:2" x14ac:dyDescent="0.25">
      <c r="A11637" t="str">
        <f>'Base Calificada'!A11638&amp;'Base Calificada'!D11638</f>
        <v>201823R072</v>
      </c>
      <c r="B11637" t="str">
        <f>'Base Calificada'!U11638</f>
        <v>No social</v>
      </c>
    </row>
    <row r="11638" spans="1:2" x14ac:dyDescent="0.25">
      <c r="A11638" t="str">
        <f>'Base Calificada'!A11639&amp;'Base Calificada'!D11639</f>
        <v>201823R073</v>
      </c>
      <c r="B11638" t="str">
        <f>'Base Calificada'!U11639</f>
        <v>No social</v>
      </c>
    </row>
    <row r="11639" spans="1:2" x14ac:dyDescent="0.25">
      <c r="A11639" t="str">
        <f>'Base Calificada'!A11640&amp;'Base Calificada'!D11640</f>
        <v>201823R079</v>
      </c>
      <c r="B11639" t="str">
        <f>'Base Calificada'!U11640</f>
        <v>No social</v>
      </c>
    </row>
    <row r="11640" spans="1:2" x14ac:dyDescent="0.25">
      <c r="A11640" t="str">
        <f>'Base Calificada'!A11641&amp;'Base Calificada'!D11641</f>
        <v>201823R080</v>
      </c>
      <c r="B11640" t="str">
        <f>'Base Calificada'!U11641</f>
        <v>No social</v>
      </c>
    </row>
    <row r="11641" spans="1:2" x14ac:dyDescent="0.25">
      <c r="A11641" t="str">
        <f>'Base Calificada'!A11642&amp;'Base Calificada'!D11642</f>
        <v>201823R081</v>
      </c>
      <c r="B11641" t="str">
        <f>'Base Calificada'!U11642</f>
        <v>No social</v>
      </c>
    </row>
    <row r="11642" spans="1:2" x14ac:dyDescent="0.25">
      <c r="A11642" t="str">
        <f>'Base Calificada'!A11643&amp;'Base Calificada'!D11643</f>
        <v>201823R082</v>
      </c>
      <c r="B11642" t="str">
        <f>'Base Calificada'!U11643</f>
        <v>No social</v>
      </c>
    </row>
    <row r="11643" spans="1:2" x14ac:dyDescent="0.25">
      <c r="A11643" t="str">
        <f>'Base Calificada'!A11644&amp;'Base Calificada'!D11644</f>
        <v>201823R114</v>
      </c>
      <c r="B11643" t="str">
        <f>'Base Calificada'!U11644</f>
        <v>Social</v>
      </c>
    </row>
    <row r="11644" spans="1:2" x14ac:dyDescent="0.25">
      <c r="A11644" t="str">
        <f>'Base Calificada'!A11645&amp;'Base Calificada'!D11645</f>
        <v>201823R120</v>
      </c>
      <c r="B11644" t="str">
        <f>'Base Calificada'!U11645</f>
        <v>No social</v>
      </c>
    </row>
    <row r="11645" spans="1:2" x14ac:dyDescent="0.25">
      <c r="A11645" t="str">
        <f>'Base Calificada'!A11646&amp;'Base Calificada'!D11646</f>
        <v>201823R122</v>
      </c>
      <c r="B11645" t="str">
        <f>'Base Calificada'!U11646</f>
        <v>No social</v>
      </c>
    </row>
    <row r="11646" spans="1:2" x14ac:dyDescent="0.25">
      <c r="A11646" t="str">
        <f>'Base Calificada'!A11647&amp;'Base Calificada'!D11647</f>
        <v>201823R123</v>
      </c>
      <c r="B11646" t="str">
        <f>'Base Calificada'!U11647</f>
        <v>No social</v>
      </c>
    </row>
    <row r="11647" spans="1:2" x14ac:dyDescent="0.25">
      <c r="A11647" t="str">
        <f>'Base Calificada'!A11648&amp;'Base Calificada'!D11648</f>
        <v>201823R124</v>
      </c>
      <c r="B11647" t="str">
        <f>'Base Calificada'!U11648</f>
        <v>Social</v>
      </c>
    </row>
    <row r="11648" spans="1:2" x14ac:dyDescent="0.25">
      <c r="A11648" t="str">
        <f>'Base Calificada'!A11649&amp;'Base Calificada'!D11649</f>
        <v>201823R125</v>
      </c>
      <c r="B11648" t="str">
        <f>'Base Calificada'!U11649</f>
        <v>Social</v>
      </c>
    </row>
    <row r="11649" spans="1:2" x14ac:dyDescent="0.25">
      <c r="A11649" t="str">
        <f>'Base Calificada'!A11650&amp;'Base Calificada'!D11650</f>
        <v>201823R130</v>
      </c>
      <c r="B11649" t="str">
        <f>'Base Calificada'!U11650</f>
        <v>No social</v>
      </c>
    </row>
    <row r="11650" spans="1:2" x14ac:dyDescent="0.25">
      <c r="A11650" t="str">
        <f>'Base Calificada'!A11651&amp;'Base Calificada'!D11651</f>
        <v>201823R137</v>
      </c>
      <c r="B11650" t="str">
        <f>'Base Calificada'!U11651</f>
        <v>Social</v>
      </c>
    </row>
    <row r="11651" spans="1:2" x14ac:dyDescent="0.25">
      <c r="A11651" t="str">
        <f>'Base Calificada'!A11652&amp;'Base Calificada'!D11652</f>
        <v>201823R141</v>
      </c>
      <c r="B11651" t="str">
        <f>'Base Calificada'!U11652</f>
        <v>No social</v>
      </c>
    </row>
    <row r="11652" spans="1:2" x14ac:dyDescent="0.25">
      <c r="A11652" t="str">
        <f>'Base Calificada'!A11653&amp;'Base Calificada'!D11653</f>
        <v>201823R142</v>
      </c>
      <c r="B11652" t="str">
        <f>'Base Calificada'!U11653</f>
        <v>Social</v>
      </c>
    </row>
    <row r="11653" spans="1:2" x14ac:dyDescent="0.25">
      <c r="A11653" t="str">
        <f>'Base Calificada'!A11654&amp;'Base Calificada'!D11654</f>
        <v>201823U019</v>
      </c>
      <c r="B11653" t="str">
        <f>'Base Calificada'!U11654</f>
        <v>Social</v>
      </c>
    </row>
    <row r="11654" spans="1:2" x14ac:dyDescent="0.25">
      <c r="A11654" t="str">
        <f>'Base Calificada'!A11655&amp;'Base Calificada'!D11655</f>
        <v>201823U022</v>
      </c>
      <c r="B11654" t="str">
        <f>'Base Calificada'!U11655</f>
        <v>Social</v>
      </c>
    </row>
    <row r="11655" spans="1:2" x14ac:dyDescent="0.25">
      <c r="A11655" t="str">
        <f>'Base Calificada'!A11656&amp;'Base Calificada'!D11656</f>
        <v>201823U033</v>
      </c>
      <c r="B11655" t="str">
        <f>'Base Calificada'!U11656</f>
        <v>Social</v>
      </c>
    </row>
    <row r="11656" spans="1:2" x14ac:dyDescent="0.25">
      <c r="A11656" t="str">
        <f>'Base Calificada'!A11657&amp;'Base Calificada'!D11657</f>
        <v>201823U057</v>
      </c>
      <c r="B11656" t="str">
        <f>'Base Calificada'!U11657</f>
        <v>Social</v>
      </c>
    </row>
    <row r="11657" spans="1:2" x14ac:dyDescent="0.25">
      <c r="A11657" t="str">
        <f>'Base Calificada'!A11658&amp;'Base Calificada'!D11658</f>
        <v>201823U075</v>
      </c>
      <c r="B11657" t="str">
        <f>'Base Calificada'!U11658</f>
        <v>Social</v>
      </c>
    </row>
    <row r="11658" spans="1:2" x14ac:dyDescent="0.25">
      <c r="A11658" t="str">
        <f>'Base Calificada'!A11659&amp;'Base Calificada'!D11659</f>
        <v>201823U082</v>
      </c>
      <c r="B11658" t="str">
        <f>'Base Calificada'!U11659</f>
        <v>No social</v>
      </c>
    </row>
    <row r="11659" spans="1:2" x14ac:dyDescent="0.25">
      <c r="A11659" t="str">
        <f>'Base Calificada'!A11660&amp;'Base Calificada'!D11660</f>
        <v>201823U083</v>
      </c>
      <c r="B11659" t="str">
        <f>'Base Calificada'!U11660</f>
        <v>Social</v>
      </c>
    </row>
    <row r="11660" spans="1:2" x14ac:dyDescent="0.25">
      <c r="A11660" t="str">
        <f>'Base Calificada'!A11661&amp;'Base Calificada'!D11661</f>
        <v>201823U084</v>
      </c>
      <c r="B11660" t="str">
        <f>'Base Calificada'!U11661</f>
        <v>Social</v>
      </c>
    </row>
    <row r="11661" spans="1:2" x14ac:dyDescent="0.25">
      <c r="A11661" t="str">
        <f>'Base Calificada'!A11662&amp;'Base Calificada'!D11662</f>
        <v>201823U085</v>
      </c>
      <c r="B11661" t="str">
        <f>'Base Calificada'!U11662</f>
        <v>Social</v>
      </c>
    </row>
    <row r="11662" spans="1:2" x14ac:dyDescent="0.25">
      <c r="A11662" t="str">
        <f>'Base Calificada'!A11663&amp;'Base Calificada'!D11663</f>
        <v>201823U087</v>
      </c>
      <c r="B11662" t="str">
        <f>'Base Calificada'!U11663</f>
        <v>Social</v>
      </c>
    </row>
    <row r="11663" spans="1:2" x14ac:dyDescent="0.25">
      <c r="A11663" t="str">
        <f>'Base Calificada'!A11664&amp;'Base Calificada'!D11664</f>
        <v>201823U093</v>
      </c>
      <c r="B11663" t="str">
        <f>'Base Calificada'!U11664</f>
        <v>Social</v>
      </c>
    </row>
    <row r="11664" spans="1:2" x14ac:dyDescent="0.25">
      <c r="A11664" t="str">
        <f>'Base Calificada'!A11665&amp;'Base Calificada'!D11665</f>
        <v>201823U116</v>
      </c>
      <c r="B11664" t="str">
        <f>'Base Calificada'!U11665</f>
        <v>No social</v>
      </c>
    </row>
    <row r="11665" spans="1:2" x14ac:dyDescent="0.25">
      <c r="A11665" t="str">
        <f>'Base Calificada'!A11666&amp;'Base Calificada'!D11666</f>
        <v>201823U128</v>
      </c>
      <c r="B11665" t="str">
        <f>'Base Calificada'!U11666</f>
        <v>Social</v>
      </c>
    </row>
    <row r="11666" spans="1:2" x14ac:dyDescent="0.25">
      <c r="A11666" t="str">
        <f>'Base Calificada'!A11667&amp;'Base Calificada'!D11667</f>
        <v>201823U129</v>
      </c>
      <c r="B11666" t="str">
        <f>'Base Calificada'!U11667</f>
        <v>No social</v>
      </c>
    </row>
    <row r="11667" spans="1:2" x14ac:dyDescent="0.25">
      <c r="A11667" t="str">
        <f>'Base Calificada'!A11668&amp;'Base Calificada'!D11668</f>
        <v>201823U131</v>
      </c>
      <c r="B11667" t="str">
        <f>'Base Calificada'!U11668</f>
        <v>No social</v>
      </c>
    </row>
    <row r="11668" spans="1:2" x14ac:dyDescent="0.25">
      <c r="A11668" t="str">
        <f>'Base Calificada'!A11669&amp;'Base Calificada'!D11669</f>
        <v>201823U135</v>
      </c>
      <c r="B11668" t="str">
        <f>'Base Calificada'!U11669</f>
        <v>Social</v>
      </c>
    </row>
    <row r="11669" spans="1:2" x14ac:dyDescent="0.25">
      <c r="A11669" t="str">
        <f>'Base Calificada'!A11670&amp;'Base Calificada'!D11670</f>
        <v>201823U145</v>
      </c>
      <c r="B11669" t="str">
        <f>'Base Calificada'!U11670</f>
        <v>No social</v>
      </c>
    </row>
    <row r="11670" spans="1:2" x14ac:dyDescent="0.25">
      <c r="A11670" t="str">
        <f>'Base Calificada'!A11671&amp;'Base Calificada'!D11671</f>
        <v>201823Y003</v>
      </c>
      <c r="B11670" t="str">
        <f>'Base Calificada'!U11671</f>
        <v>No social</v>
      </c>
    </row>
    <row r="11671" spans="1:2" x14ac:dyDescent="0.25">
      <c r="A11671" t="str">
        <f>'Base Calificada'!A11672&amp;'Base Calificada'!D11672</f>
        <v>201823Y004</v>
      </c>
      <c r="B11671" t="str">
        <f>'Base Calificada'!U11672</f>
        <v>No social</v>
      </c>
    </row>
    <row r="11672" spans="1:2" x14ac:dyDescent="0.25">
      <c r="A11672" t="str">
        <f>'Base Calificada'!A11673&amp;'Base Calificada'!D11673</f>
        <v>201824D001</v>
      </c>
      <c r="B11672" t="str">
        <f>'Base Calificada'!U11673</f>
        <v>No social</v>
      </c>
    </row>
    <row r="11673" spans="1:2" x14ac:dyDescent="0.25">
      <c r="A11673" t="str">
        <f>'Base Calificada'!A11674&amp;'Base Calificada'!D11674</f>
        <v>201824D002</v>
      </c>
      <c r="B11673" t="str">
        <f>'Base Calificada'!U11674</f>
        <v>No social</v>
      </c>
    </row>
    <row r="11674" spans="1:2" x14ac:dyDescent="0.25">
      <c r="A11674" t="str">
        <f>'Base Calificada'!A11675&amp;'Base Calificada'!D11675</f>
        <v>201824D003</v>
      </c>
      <c r="B11674" t="str">
        <f>'Base Calificada'!U11675</f>
        <v>No social</v>
      </c>
    </row>
    <row r="11675" spans="1:2" x14ac:dyDescent="0.25">
      <c r="A11675" t="str">
        <f>'Base Calificada'!A11676&amp;'Base Calificada'!D11676</f>
        <v>201824D004</v>
      </c>
      <c r="B11675" t="str">
        <f>'Base Calificada'!U11676</f>
        <v>No social</v>
      </c>
    </row>
    <row r="11676" spans="1:2" x14ac:dyDescent="0.25">
      <c r="A11676" t="str">
        <f>'Base Calificada'!A11677&amp;'Base Calificada'!D11677</f>
        <v>201824D005</v>
      </c>
      <c r="B11676" t="str">
        <f>'Base Calificada'!U11677</f>
        <v>No social</v>
      </c>
    </row>
    <row r="11677" spans="1:2" x14ac:dyDescent="0.25">
      <c r="A11677" t="str">
        <f>'Base Calificada'!A11678&amp;'Base Calificada'!D11678</f>
        <v>201824D006</v>
      </c>
      <c r="B11677" t="str">
        <f>'Base Calificada'!U11678</f>
        <v>No social</v>
      </c>
    </row>
    <row r="11678" spans="1:2" x14ac:dyDescent="0.25">
      <c r="A11678" t="str">
        <f>'Base Calificada'!A11679&amp;'Base Calificada'!D11679</f>
        <v>201824D007</v>
      </c>
      <c r="B11678" t="str">
        <f>'Base Calificada'!U11679</f>
        <v>No social</v>
      </c>
    </row>
    <row r="11679" spans="1:2" x14ac:dyDescent="0.25">
      <c r="A11679" t="str">
        <f>'Base Calificada'!A11680&amp;'Base Calificada'!D11680</f>
        <v>201824D008</v>
      </c>
      <c r="B11679" t="str">
        <f>'Base Calificada'!U11680</f>
        <v>No social</v>
      </c>
    </row>
    <row r="11680" spans="1:2" x14ac:dyDescent="0.25">
      <c r="A11680" t="str">
        <f>'Base Calificada'!A11681&amp;'Base Calificada'!D11681</f>
        <v>201824D009</v>
      </c>
      <c r="B11680" t="str">
        <f>'Base Calificada'!U11681</f>
        <v>No social</v>
      </c>
    </row>
    <row r="11681" spans="1:2" x14ac:dyDescent="0.25">
      <c r="A11681" t="str">
        <f>'Base Calificada'!A11682&amp;'Base Calificada'!D11682</f>
        <v>201825E003</v>
      </c>
      <c r="B11681" t="str">
        <f>'Base Calificada'!U11682</f>
        <v>Social</v>
      </c>
    </row>
    <row r="11682" spans="1:2" x14ac:dyDescent="0.25">
      <c r="A11682" t="str">
        <f>'Base Calificada'!A11683&amp;'Base Calificada'!D11683</f>
        <v>201825E004</v>
      </c>
      <c r="B11682" t="str">
        <f>'Base Calificada'!U11683</f>
        <v>Social</v>
      </c>
    </row>
    <row r="11683" spans="1:2" x14ac:dyDescent="0.25">
      <c r="A11683" t="str">
        <f>'Base Calificada'!A11684&amp;'Base Calificada'!D11684</f>
        <v>201825E221</v>
      </c>
      <c r="B11683" t="str">
        <f>'Base Calificada'!U11684</f>
        <v>Social</v>
      </c>
    </row>
    <row r="11684" spans="1:2" x14ac:dyDescent="0.25">
      <c r="A11684" t="str">
        <f>'Base Calificada'!A11685&amp;'Base Calificada'!D11685</f>
        <v>201825E244</v>
      </c>
      <c r="B11684" t="str">
        <f>'Base Calificada'!U11685</f>
        <v>Social</v>
      </c>
    </row>
    <row r="11685" spans="1:2" x14ac:dyDescent="0.25">
      <c r="A11685" t="str">
        <f>'Base Calificada'!A11686&amp;'Base Calificada'!D11686</f>
        <v>201825E247</v>
      </c>
      <c r="B11685" t="str">
        <f>'Base Calificada'!U11686</f>
        <v>Social</v>
      </c>
    </row>
    <row r="11686" spans="1:2" x14ac:dyDescent="0.25">
      <c r="A11686" t="str">
        <f>'Base Calificada'!A11687&amp;'Base Calificada'!D11687</f>
        <v>201825E267</v>
      </c>
      <c r="B11686" t="str">
        <f>'Base Calificada'!U11687</f>
        <v>Social</v>
      </c>
    </row>
    <row r="11687" spans="1:2" x14ac:dyDescent="0.25">
      <c r="A11687" t="str">
        <f>'Base Calificada'!A11688&amp;'Base Calificada'!D11688</f>
        <v>201825E270</v>
      </c>
      <c r="B11687" t="str">
        <f>'Base Calificada'!U11688</f>
        <v>Social</v>
      </c>
    </row>
    <row r="11688" spans="1:2" x14ac:dyDescent="0.25">
      <c r="A11688" t="str">
        <f>'Base Calificada'!A11689&amp;'Base Calificada'!D11689</f>
        <v>201825E271</v>
      </c>
      <c r="B11688" t="str">
        <f>'Base Calificada'!U11689</f>
        <v>Social</v>
      </c>
    </row>
    <row r="11689" spans="1:2" x14ac:dyDescent="0.25">
      <c r="A11689" t="str">
        <f>'Base Calificada'!A11690&amp;'Base Calificada'!D11690</f>
        <v>201825I002</v>
      </c>
      <c r="B11689" t="str">
        <f>'Base Calificada'!U11690</f>
        <v>Social</v>
      </c>
    </row>
    <row r="11690" spans="1:2" x14ac:dyDescent="0.25">
      <c r="A11690" t="str">
        <f>'Base Calificada'!A11691&amp;'Base Calificada'!D11691</f>
        <v>201825I003</v>
      </c>
      <c r="B11690" t="str">
        <f>'Base Calificada'!U11691</f>
        <v>Social</v>
      </c>
    </row>
    <row r="11691" spans="1:2" x14ac:dyDescent="0.25">
      <c r="A11691" t="str">
        <f>'Base Calificada'!A11692&amp;'Base Calificada'!D11692</f>
        <v>201825M001</v>
      </c>
      <c r="B11691" t="str">
        <f>'Base Calificada'!U11692</f>
        <v>No social</v>
      </c>
    </row>
    <row r="11692" spans="1:2" x14ac:dyDescent="0.25">
      <c r="A11692" t="str">
        <f>'Base Calificada'!A11693&amp;'Base Calificada'!D11693</f>
        <v>201825O001</v>
      </c>
      <c r="B11692" t="str">
        <f>'Base Calificada'!U11693</f>
        <v>No social</v>
      </c>
    </row>
    <row r="11693" spans="1:2" x14ac:dyDescent="0.25">
      <c r="A11693" t="str">
        <f>'Base Calificada'!A11694&amp;'Base Calificada'!D11694</f>
        <v>201825S243</v>
      </c>
      <c r="B11693" t="str">
        <f>'Base Calificada'!U11694</f>
        <v>Social</v>
      </c>
    </row>
    <row r="11694" spans="1:2" x14ac:dyDescent="0.25">
      <c r="A11694" t="str">
        <f>'Base Calificada'!A11695&amp;'Base Calificada'!D11695</f>
        <v>201825U001</v>
      </c>
      <c r="B11694" t="str">
        <f>'Base Calificada'!U11695</f>
        <v>Social</v>
      </c>
    </row>
    <row r="11695" spans="1:2" x14ac:dyDescent="0.25">
      <c r="A11695" t="str">
        <f>'Base Calificada'!A11696&amp;'Base Calificada'!D11696</f>
        <v>201825U031</v>
      </c>
      <c r="B11695" t="str">
        <f>'Base Calificada'!U11696</f>
        <v>Social</v>
      </c>
    </row>
    <row r="11696" spans="1:2" x14ac:dyDescent="0.25">
      <c r="A11696" t="str">
        <f>'Base Calificada'!A11697&amp;'Base Calificada'!D11697</f>
        <v>201827K027</v>
      </c>
      <c r="B11696" t="str">
        <f>'Base Calificada'!U11697</f>
        <v>No social</v>
      </c>
    </row>
    <row r="11697" spans="1:2" x14ac:dyDescent="0.25">
      <c r="A11697" t="str">
        <f>'Base Calificada'!A11698&amp;'Base Calificada'!D11698</f>
        <v>201827K028</v>
      </c>
      <c r="B11697" t="str">
        <f>'Base Calificada'!U11698</f>
        <v>No social</v>
      </c>
    </row>
    <row r="11698" spans="1:2" x14ac:dyDescent="0.25">
      <c r="A11698" t="str">
        <f>'Base Calificada'!A11699&amp;'Base Calificada'!D11699</f>
        <v>201827M001</v>
      </c>
      <c r="B11698" t="str">
        <f>'Base Calificada'!U11699</f>
        <v>No social</v>
      </c>
    </row>
    <row r="11699" spans="1:2" x14ac:dyDescent="0.25">
      <c r="A11699" t="str">
        <f>'Base Calificada'!A11700&amp;'Base Calificada'!D11700</f>
        <v>201827O001</v>
      </c>
      <c r="B11699" t="str">
        <f>'Base Calificada'!U11700</f>
        <v>No social</v>
      </c>
    </row>
    <row r="11700" spans="1:2" x14ac:dyDescent="0.25">
      <c r="A11700" t="str">
        <f>'Base Calificada'!A11701&amp;'Base Calificada'!D11701</f>
        <v>201827O002</v>
      </c>
      <c r="B11700" t="str">
        <f>'Base Calificada'!U11701</f>
        <v>No social</v>
      </c>
    </row>
    <row r="11701" spans="1:2" x14ac:dyDescent="0.25">
      <c r="A11701" t="str">
        <f>'Base Calificada'!A11702&amp;'Base Calificada'!D11702</f>
        <v>201827O003</v>
      </c>
      <c r="B11701" t="str">
        <f>'Base Calificada'!U11702</f>
        <v>No social</v>
      </c>
    </row>
    <row r="11702" spans="1:2" x14ac:dyDescent="0.25">
      <c r="A11702" t="str">
        <f>'Base Calificada'!A11703&amp;'Base Calificada'!D11703</f>
        <v>201827O005</v>
      </c>
      <c r="B11702" t="str">
        <f>'Base Calificada'!U11703</f>
        <v>No social</v>
      </c>
    </row>
    <row r="11703" spans="1:2" x14ac:dyDescent="0.25">
      <c r="A11703" t="str">
        <f>'Base Calificada'!A11704&amp;'Base Calificada'!D11704</f>
        <v>201827O006</v>
      </c>
      <c r="B11703" t="str">
        <f>'Base Calificada'!U11704</f>
        <v>No social</v>
      </c>
    </row>
    <row r="11704" spans="1:2" x14ac:dyDescent="0.25">
      <c r="A11704" t="str">
        <f>'Base Calificada'!A11705&amp;'Base Calificada'!D11705</f>
        <v>201827O008</v>
      </c>
      <c r="B11704" t="str">
        <f>'Base Calificada'!U11705</f>
        <v>Social</v>
      </c>
    </row>
    <row r="11705" spans="1:2" x14ac:dyDescent="0.25">
      <c r="A11705" t="str">
        <f>'Base Calificada'!A11706&amp;'Base Calificada'!D11706</f>
        <v>201828C001</v>
      </c>
      <c r="B11705" t="str">
        <f>'Base Calificada'!U11706</f>
        <v>No social</v>
      </c>
    </row>
    <row r="11706" spans="1:2" x14ac:dyDescent="0.25">
      <c r="A11706" t="str">
        <f>'Base Calificada'!A11707&amp;'Base Calificada'!D11707</f>
        <v>201828C002</v>
      </c>
      <c r="B11706" t="str">
        <f>'Base Calificada'!U11707</f>
        <v>No social</v>
      </c>
    </row>
    <row r="11707" spans="1:2" x14ac:dyDescent="0.25">
      <c r="A11707" t="str">
        <f>'Base Calificada'!A11708&amp;'Base Calificada'!D11708</f>
        <v>201828C003</v>
      </c>
      <c r="B11707" t="str">
        <f>'Base Calificada'!U11708</f>
        <v>No social</v>
      </c>
    </row>
    <row r="11708" spans="1:2" x14ac:dyDescent="0.25">
      <c r="A11708" t="str">
        <f>'Base Calificada'!A11709&amp;'Base Calificada'!D11709</f>
        <v>201828C004</v>
      </c>
      <c r="B11708" t="str">
        <f>'Base Calificada'!U11709</f>
        <v>No social</v>
      </c>
    </row>
    <row r="11709" spans="1:2" x14ac:dyDescent="0.25">
      <c r="A11709" t="str">
        <f>'Base Calificada'!A11710&amp;'Base Calificada'!D11710</f>
        <v>201830H001</v>
      </c>
      <c r="B11709" t="str">
        <f>'Base Calificada'!U11710</f>
        <v>No social</v>
      </c>
    </row>
    <row r="11710" spans="1:2" x14ac:dyDescent="0.25">
      <c r="A11710" t="str">
        <f>'Base Calificada'!A11711&amp;'Base Calificada'!D11711</f>
        <v>201831E001</v>
      </c>
      <c r="B11710" t="str">
        <f>'Base Calificada'!U11711</f>
        <v>Social</v>
      </c>
    </row>
    <row r="11711" spans="1:2" x14ac:dyDescent="0.25">
      <c r="A11711" t="str">
        <f>'Base Calificada'!A11712&amp;'Base Calificada'!D11712</f>
        <v>201831E002</v>
      </c>
      <c r="B11711" t="str">
        <f>'Base Calificada'!U11712</f>
        <v>Social</v>
      </c>
    </row>
    <row r="11712" spans="1:2" x14ac:dyDescent="0.25">
      <c r="A11712" t="str">
        <f>'Base Calificada'!A11713&amp;'Base Calificada'!D11713</f>
        <v>201831M001</v>
      </c>
      <c r="B11712" t="str">
        <f>'Base Calificada'!U11713</f>
        <v>No social</v>
      </c>
    </row>
    <row r="11713" spans="1:2" x14ac:dyDescent="0.25">
      <c r="A11713" t="str">
        <f>'Base Calificada'!A11714&amp;'Base Calificada'!D11714</f>
        <v>201831O001</v>
      </c>
      <c r="B11713" t="str">
        <f>'Base Calificada'!U11714</f>
        <v>No social</v>
      </c>
    </row>
    <row r="11714" spans="1:2" x14ac:dyDescent="0.25">
      <c r="A11714" t="str">
        <f>'Base Calificada'!A11715&amp;'Base Calificada'!D11715</f>
        <v>201832E001</v>
      </c>
      <c r="B11714" t="str">
        <f>'Base Calificada'!U11715</f>
        <v>No social</v>
      </c>
    </row>
    <row r="11715" spans="1:2" x14ac:dyDescent="0.25">
      <c r="A11715" t="str">
        <f>'Base Calificada'!A11716&amp;'Base Calificada'!D11716</f>
        <v>201832K025</v>
      </c>
      <c r="B11715" t="str">
        <f>'Base Calificada'!U11716</f>
        <v>No social</v>
      </c>
    </row>
    <row r="11716" spans="1:2" x14ac:dyDescent="0.25">
      <c r="A11716" t="str">
        <f>'Base Calificada'!A11717&amp;'Base Calificada'!D11717</f>
        <v>201832M001</v>
      </c>
      <c r="B11716" t="str">
        <f>'Base Calificada'!U11717</f>
        <v>No social</v>
      </c>
    </row>
    <row r="11717" spans="1:2" x14ac:dyDescent="0.25">
      <c r="A11717" t="str">
        <f>'Base Calificada'!A11718&amp;'Base Calificada'!D11718</f>
        <v>201833I002</v>
      </c>
      <c r="B11717" t="str">
        <f>'Base Calificada'!U11718</f>
        <v>Social</v>
      </c>
    </row>
    <row r="11718" spans="1:2" x14ac:dyDescent="0.25">
      <c r="A11718" t="str">
        <f>'Base Calificada'!A11719&amp;'Base Calificada'!D11719</f>
        <v>201833I003</v>
      </c>
      <c r="B11718" t="str">
        <f>'Base Calificada'!U11719</f>
        <v>Social</v>
      </c>
    </row>
    <row r="11719" spans="1:2" x14ac:dyDescent="0.25">
      <c r="A11719" t="str">
        <f>'Base Calificada'!A11720&amp;'Base Calificada'!D11720</f>
        <v>201833I004</v>
      </c>
      <c r="B11719" t="str">
        <f>'Base Calificada'!U11720</f>
        <v>Social</v>
      </c>
    </row>
    <row r="11720" spans="1:2" x14ac:dyDescent="0.25">
      <c r="A11720" t="str">
        <f>'Base Calificada'!A11721&amp;'Base Calificada'!D11721</f>
        <v>201833I005</v>
      </c>
      <c r="B11720" t="str">
        <f>'Base Calificada'!U11721</f>
        <v>No social</v>
      </c>
    </row>
    <row r="11721" spans="1:2" x14ac:dyDescent="0.25">
      <c r="A11721" t="str">
        <f>'Base Calificada'!A11722&amp;'Base Calificada'!D11722</f>
        <v>201833I006</v>
      </c>
      <c r="B11721" t="str">
        <f>'Base Calificada'!U11722</f>
        <v>Social</v>
      </c>
    </row>
    <row r="11722" spans="1:2" x14ac:dyDescent="0.25">
      <c r="A11722" t="str">
        <f>'Base Calificada'!A11723&amp;'Base Calificada'!D11723</f>
        <v>201833I007</v>
      </c>
      <c r="B11722" t="str">
        <f>'Base Calificada'!U11723</f>
        <v>Social</v>
      </c>
    </row>
    <row r="11723" spans="1:2" x14ac:dyDescent="0.25">
      <c r="A11723" t="str">
        <f>'Base Calificada'!A11724&amp;'Base Calificada'!D11724</f>
        <v>201833I008</v>
      </c>
      <c r="B11723" t="str">
        <f>'Base Calificada'!U11724</f>
        <v>Social</v>
      </c>
    </row>
    <row r="11724" spans="1:2" x14ac:dyDescent="0.25">
      <c r="A11724" t="str">
        <f>'Base Calificada'!A11725&amp;'Base Calificada'!D11725</f>
        <v>201833I009</v>
      </c>
      <c r="B11724" t="str">
        <f>'Base Calificada'!U11725</f>
        <v>Social</v>
      </c>
    </row>
    <row r="11725" spans="1:2" x14ac:dyDescent="0.25">
      <c r="A11725" t="str">
        <f>'Base Calificada'!A11726&amp;'Base Calificada'!D11726</f>
        <v>201833I010</v>
      </c>
      <c r="B11725" t="str">
        <f>'Base Calificada'!U11726</f>
        <v>Social</v>
      </c>
    </row>
    <row r="11726" spans="1:2" x14ac:dyDescent="0.25">
      <c r="A11726" t="str">
        <f>'Base Calificada'!A11727&amp;'Base Calificada'!D11727</f>
        <v>201833I011</v>
      </c>
      <c r="B11726" t="str">
        <f>'Base Calificada'!U11727</f>
        <v>No social</v>
      </c>
    </row>
    <row r="11727" spans="1:2" x14ac:dyDescent="0.25">
      <c r="A11727" t="str">
        <f>'Base Calificada'!A11728&amp;'Base Calificada'!D11728</f>
        <v>201833I012</v>
      </c>
      <c r="B11727" t="str">
        <f>'Base Calificada'!U11728</f>
        <v>No social</v>
      </c>
    </row>
    <row r="11728" spans="1:2" x14ac:dyDescent="0.25">
      <c r="A11728" t="str">
        <f>'Base Calificada'!A11729&amp;'Base Calificada'!D11729</f>
        <v>201833I013</v>
      </c>
      <c r="B11728" t="str">
        <f>'Base Calificada'!U11729</f>
        <v>Social</v>
      </c>
    </row>
    <row r="11729" spans="1:2" x14ac:dyDescent="0.25">
      <c r="A11729" t="str">
        <f>'Base Calificada'!A11730&amp;'Base Calificada'!D11730</f>
        <v>201833I014</v>
      </c>
      <c r="B11729" t="str">
        <f>'Base Calificada'!U11730</f>
        <v>Social</v>
      </c>
    </row>
    <row r="11730" spans="1:2" x14ac:dyDescent="0.25">
      <c r="A11730" t="str">
        <f>'Base Calificada'!A11731&amp;'Base Calificada'!D11731</f>
        <v>201833I015</v>
      </c>
      <c r="B11730" t="str">
        <f>'Base Calificada'!U11731</f>
        <v>Social</v>
      </c>
    </row>
    <row r="11731" spans="1:2" x14ac:dyDescent="0.25">
      <c r="A11731" t="str">
        <f>'Base Calificada'!A11732&amp;'Base Calificada'!D11732</f>
        <v>201833I016</v>
      </c>
      <c r="B11731" t="str">
        <f>'Base Calificada'!U11732</f>
        <v>Social</v>
      </c>
    </row>
    <row r="11732" spans="1:2" x14ac:dyDescent="0.25">
      <c r="A11732" t="str">
        <f>'Base Calificada'!A11733&amp;'Base Calificada'!D11733</f>
        <v>201834D001</v>
      </c>
      <c r="B11732" t="str">
        <f>'Base Calificada'!U11733</f>
        <v>No social</v>
      </c>
    </row>
    <row r="11733" spans="1:2" x14ac:dyDescent="0.25">
      <c r="A11733" t="str">
        <f>'Base Calificada'!A11734&amp;'Base Calificada'!D11734</f>
        <v>201834D002</v>
      </c>
      <c r="B11733" t="str">
        <f>'Base Calificada'!U11734</f>
        <v>No social</v>
      </c>
    </row>
    <row r="11734" spans="1:2" x14ac:dyDescent="0.25">
      <c r="A11734" t="str">
        <f>'Base Calificada'!A11735&amp;'Base Calificada'!D11735</f>
        <v>201834D003</v>
      </c>
      <c r="B11734" t="str">
        <f>'Base Calificada'!U11735</f>
        <v>No social</v>
      </c>
    </row>
    <row r="11735" spans="1:2" x14ac:dyDescent="0.25">
      <c r="A11735" t="str">
        <f>'Base Calificada'!A11736&amp;'Base Calificada'!D11736</f>
        <v>201834D004</v>
      </c>
      <c r="B11735" t="str">
        <f>'Base Calificada'!U11736</f>
        <v>No social</v>
      </c>
    </row>
    <row r="11736" spans="1:2" x14ac:dyDescent="0.25">
      <c r="A11736" t="str">
        <f>'Base Calificada'!A11737&amp;'Base Calificada'!D11737</f>
        <v>201834D005</v>
      </c>
      <c r="B11736" t="str">
        <f>'Base Calificada'!U11737</f>
        <v>No social</v>
      </c>
    </row>
    <row r="11737" spans="1:2" x14ac:dyDescent="0.25">
      <c r="A11737" t="str">
        <f>'Base Calificada'!A11738&amp;'Base Calificada'!D11738</f>
        <v>201834D006</v>
      </c>
      <c r="B11737" t="str">
        <f>'Base Calificada'!U11738</f>
        <v>No social</v>
      </c>
    </row>
    <row r="11738" spans="1:2" x14ac:dyDescent="0.25">
      <c r="A11738" t="str">
        <f>'Base Calificada'!A11739&amp;'Base Calificada'!D11739</f>
        <v>201834D007</v>
      </c>
      <c r="B11738" t="str">
        <f>'Base Calificada'!U11739</f>
        <v>No social</v>
      </c>
    </row>
    <row r="11739" spans="1:2" x14ac:dyDescent="0.25">
      <c r="A11739" t="str">
        <f>'Base Calificada'!A11740&amp;'Base Calificada'!D11740</f>
        <v>201834D008</v>
      </c>
      <c r="B11739" t="str">
        <f>'Base Calificada'!U11740</f>
        <v>No social</v>
      </c>
    </row>
    <row r="11740" spans="1:2" x14ac:dyDescent="0.25">
      <c r="A11740" t="str">
        <f>'Base Calificada'!A11741&amp;'Base Calificada'!D11741</f>
        <v>201834D009</v>
      </c>
      <c r="B11740" t="str">
        <f>'Base Calificada'!U11741</f>
        <v>No social</v>
      </c>
    </row>
    <row r="11741" spans="1:2" x14ac:dyDescent="0.25">
      <c r="A11741" t="str">
        <f>'Base Calificada'!A11742&amp;'Base Calificada'!D11742</f>
        <v>201834D011</v>
      </c>
      <c r="B11741" t="str">
        <f>'Base Calificada'!U11742</f>
        <v>No social</v>
      </c>
    </row>
    <row r="11742" spans="1:2" x14ac:dyDescent="0.25">
      <c r="A11742" t="str">
        <f>'Base Calificada'!A11743&amp;'Base Calificada'!D11743</f>
        <v>201835E001</v>
      </c>
      <c r="B11742" t="str">
        <f>'Base Calificada'!U11743</f>
        <v>No social</v>
      </c>
    </row>
    <row r="11743" spans="1:2" x14ac:dyDescent="0.25">
      <c r="A11743" t="str">
        <f>'Base Calificada'!A11744&amp;'Base Calificada'!D11744</f>
        <v>201835E002</v>
      </c>
      <c r="B11743" t="str">
        <f>'Base Calificada'!U11744</f>
        <v>No social</v>
      </c>
    </row>
    <row r="11744" spans="1:2" x14ac:dyDescent="0.25">
      <c r="A11744" t="str">
        <f>'Base Calificada'!A11745&amp;'Base Calificada'!D11745</f>
        <v>201835E003</v>
      </c>
      <c r="B11744" t="str">
        <f>'Base Calificada'!U11745</f>
        <v>Social</v>
      </c>
    </row>
    <row r="11745" spans="1:2" x14ac:dyDescent="0.25">
      <c r="A11745" t="str">
        <f>'Base Calificada'!A11746&amp;'Base Calificada'!D11746</f>
        <v>201835E006</v>
      </c>
      <c r="B11745" t="str">
        <f>'Base Calificada'!U11746</f>
        <v>No social</v>
      </c>
    </row>
    <row r="11746" spans="1:2" x14ac:dyDescent="0.25">
      <c r="A11746" t="str">
        <f>'Base Calificada'!A11747&amp;'Base Calificada'!D11747</f>
        <v>201835E007</v>
      </c>
      <c r="B11746" t="str">
        <f>'Base Calificada'!U11747</f>
        <v>Social</v>
      </c>
    </row>
    <row r="11747" spans="1:2" x14ac:dyDescent="0.25">
      <c r="A11747" t="str">
        <f>'Base Calificada'!A11748&amp;'Base Calificada'!D11748</f>
        <v>201835E008</v>
      </c>
      <c r="B11747" t="str">
        <f>'Base Calificada'!U11748</f>
        <v>No social</v>
      </c>
    </row>
    <row r="11748" spans="1:2" x14ac:dyDescent="0.25">
      <c r="A11748" t="str">
        <f>'Base Calificada'!A11749&amp;'Base Calificada'!D11749</f>
        <v>201835E011</v>
      </c>
      <c r="B11748" t="str">
        <f>'Base Calificada'!U11749</f>
        <v>Social</v>
      </c>
    </row>
    <row r="11749" spans="1:2" x14ac:dyDescent="0.25">
      <c r="A11749" t="str">
        <f>'Base Calificada'!A11750&amp;'Base Calificada'!D11750</f>
        <v>201835E012</v>
      </c>
      <c r="B11749" t="str">
        <f>'Base Calificada'!U11750</f>
        <v>Social</v>
      </c>
    </row>
    <row r="11750" spans="1:2" x14ac:dyDescent="0.25">
      <c r="A11750" t="str">
        <f>'Base Calificada'!A11751&amp;'Base Calificada'!D11751</f>
        <v>201835E013</v>
      </c>
      <c r="B11750" t="str">
        <f>'Base Calificada'!U11751</f>
        <v>Social</v>
      </c>
    </row>
    <row r="11751" spans="1:2" x14ac:dyDescent="0.25">
      <c r="A11751" t="str">
        <f>'Base Calificada'!A11752&amp;'Base Calificada'!D11752</f>
        <v>201835E014</v>
      </c>
      <c r="B11751" t="str">
        <f>'Base Calificada'!U11752</f>
        <v>No social</v>
      </c>
    </row>
    <row r="11752" spans="1:2" x14ac:dyDescent="0.25">
      <c r="A11752" t="str">
        <f>'Base Calificada'!A11753&amp;'Base Calificada'!D11753</f>
        <v>201835E015</v>
      </c>
      <c r="B11752" t="str">
        <f>'Base Calificada'!U11753</f>
        <v>Social</v>
      </c>
    </row>
    <row r="11753" spans="1:2" x14ac:dyDescent="0.25">
      <c r="A11753" t="str">
        <f>'Base Calificada'!A11754&amp;'Base Calificada'!D11754</f>
        <v>201835E016</v>
      </c>
      <c r="B11753" t="str">
        <f>'Base Calificada'!U11754</f>
        <v>No social</v>
      </c>
    </row>
    <row r="11754" spans="1:2" x14ac:dyDescent="0.25">
      <c r="A11754" t="str">
        <f>'Base Calificada'!A11755&amp;'Base Calificada'!D11755</f>
        <v>201835E017</v>
      </c>
      <c r="B11754" t="str">
        <f>'Base Calificada'!U11755</f>
        <v>Social</v>
      </c>
    </row>
    <row r="11755" spans="1:2" x14ac:dyDescent="0.25">
      <c r="A11755" t="str">
        <f>'Base Calificada'!A11756&amp;'Base Calificada'!D11756</f>
        <v>201835E018</v>
      </c>
      <c r="B11755" t="str">
        <f>'Base Calificada'!U11756</f>
        <v>Social</v>
      </c>
    </row>
    <row r="11756" spans="1:2" x14ac:dyDescent="0.25">
      <c r="A11756" t="str">
        <f>'Base Calificada'!A11757&amp;'Base Calificada'!D11757</f>
        <v>201835E022</v>
      </c>
      <c r="B11756" t="str">
        <f>'Base Calificada'!U11757</f>
        <v>Social</v>
      </c>
    </row>
    <row r="11757" spans="1:2" x14ac:dyDescent="0.25">
      <c r="A11757" t="str">
        <f>'Base Calificada'!A11758&amp;'Base Calificada'!D11758</f>
        <v>201835E023</v>
      </c>
      <c r="B11757" t="str">
        <f>'Base Calificada'!U11758</f>
        <v>No social</v>
      </c>
    </row>
    <row r="11758" spans="1:2" x14ac:dyDescent="0.25">
      <c r="A11758" t="str">
        <f>'Base Calificada'!A11759&amp;'Base Calificada'!D11759</f>
        <v>201835E024</v>
      </c>
      <c r="B11758" t="str">
        <f>'Base Calificada'!U11759</f>
        <v>Social</v>
      </c>
    </row>
    <row r="11759" spans="1:2" x14ac:dyDescent="0.25">
      <c r="A11759" t="str">
        <f>'Base Calificada'!A11760&amp;'Base Calificada'!D11760</f>
        <v>201835E026</v>
      </c>
      <c r="B11759" t="str">
        <f>'Base Calificada'!U11760</f>
        <v>No social</v>
      </c>
    </row>
    <row r="11760" spans="1:2" x14ac:dyDescent="0.25">
      <c r="A11760" t="str">
        <f>'Base Calificada'!A11761&amp;'Base Calificada'!D11761</f>
        <v>201835E032</v>
      </c>
      <c r="B11760" t="str">
        <f>'Base Calificada'!U11761</f>
        <v>Social</v>
      </c>
    </row>
    <row r="11761" spans="1:2" x14ac:dyDescent="0.25">
      <c r="A11761" t="str">
        <f>'Base Calificada'!A11762&amp;'Base Calificada'!D11762</f>
        <v>201835E033</v>
      </c>
      <c r="B11761" t="str">
        <f>'Base Calificada'!U11762</f>
        <v>No social</v>
      </c>
    </row>
    <row r="11762" spans="1:2" x14ac:dyDescent="0.25">
      <c r="A11762" t="str">
        <f>'Base Calificada'!A11763&amp;'Base Calificada'!D11763</f>
        <v>201835E035</v>
      </c>
      <c r="B11762" t="str">
        <f>'Base Calificada'!U11763</f>
        <v>Social</v>
      </c>
    </row>
    <row r="11763" spans="1:2" x14ac:dyDescent="0.25">
      <c r="A11763" t="str">
        <f>'Base Calificada'!A11764&amp;'Base Calificada'!D11764</f>
        <v>201835M001</v>
      </c>
      <c r="B11763" t="str">
        <f>'Base Calificada'!U11764</f>
        <v>No social</v>
      </c>
    </row>
    <row r="11764" spans="1:2" x14ac:dyDescent="0.25">
      <c r="A11764" t="str">
        <f>'Base Calificada'!A11765&amp;'Base Calificada'!D11765</f>
        <v>201835O001</v>
      </c>
      <c r="B11764" t="str">
        <f>'Base Calificada'!U11765</f>
        <v>No social</v>
      </c>
    </row>
    <row r="11765" spans="1:2" x14ac:dyDescent="0.25">
      <c r="A11765" t="str">
        <f>'Base Calificada'!A11766&amp;'Base Calificada'!D11766</f>
        <v>201835P019</v>
      </c>
      <c r="B11765" t="str">
        <f>'Base Calificada'!U11766</f>
        <v>No social</v>
      </c>
    </row>
    <row r="11766" spans="1:2" x14ac:dyDescent="0.25">
      <c r="A11766" t="str">
        <f>'Base Calificada'!A11767&amp;'Base Calificada'!D11767</f>
        <v>201837M001</v>
      </c>
      <c r="B11766" t="str">
        <f>'Base Calificada'!U11767</f>
        <v>No social</v>
      </c>
    </row>
    <row r="11767" spans="1:2" x14ac:dyDescent="0.25">
      <c r="A11767" t="str">
        <f>'Base Calificada'!A11768&amp;'Base Calificada'!D11768</f>
        <v>201837O001</v>
      </c>
      <c r="B11767" t="str">
        <f>'Base Calificada'!U11768</f>
        <v>No social</v>
      </c>
    </row>
    <row r="11768" spans="1:2" x14ac:dyDescent="0.25">
      <c r="A11768" t="str">
        <f>'Base Calificada'!A11769&amp;'Base Calificada'!D11769</f>
        <v>201837P001</v>
      </c>
      <c r="B11768" t="str">
        <f>'Base Calificada'!U11769</f>
        <v>No social</v>
      </c>
    </row>
    <row r="11769" spans="1:2" x14ac:dyDescent="0.25">
      <c r="A11769" t="str">
        <f>'Base Calificada'!A11770&amp;'Base Calificada'!D11770</f>
        <v>201838E003</v>
      </c>
      <c r="B11769" t="str">
        <f>'Base Calificada'!U11770</f>
        <v>Social</v>
      </c>
    </row>
    <row r="11770" spans="1:2" x14ac:dyDescent="0.25">
      <c r="A11770" t="str">
        <f>'Base Calificada'!A11771&amp;'Base Calificada'!D11771</f>
        <v>201838F002</v>
      </c>
      <c r="B11770" t="str">
        <f>'Base Calificada'!U11771</f>
        <v>Social</v>
      </c>
    </row>
    <row r="11771" spans="1:2" x14ac:dyDescent="0.25">
      <c r="A11771" t="str">
        <f>'Base Calificada'!A11772&amp;'Base Calificada'!D11772</f>
        <v>201838K010</v>
      </c>
      <c r="B11771" t="str">
        <f>'Base Calificada'!U11772</f>
        <v>Social</v>
      </c>
    </row>
    <row r="11772" spans="1:2" x14ac:dyDescent="0.25">
      <c r="A11772" t="str">
        <f>'Base Calificada'!A11773&amp;'Base Calificada'!D11773</f>
        <v>201838M001</v>
      </c>
      <c r="B11772" t="str">
        <f>'Base Calificada'!U11773</f>
        <v>No social</v>
      </c>
    </row>
    <row r="11773" spans="1:2" x14ac:dyDescent="0.25">
      <c r="A11773" t="str">
        <f>'Base Calificada'!A11774&amp;'Base Calificada'!D11774</f>
        <v>201838O001</v>
      </c>
      <c r="B11773" t="str">
        <f>'Base Calificada'!U11774</f>
        <v>No social</v>
      </c>
    </row>
    <row r="11774" spans="1:2" x14ac:dyDescent="0.25">
      <c r="A11774" t="str">
        <f>'Base Calificada'!A11775&amp;'Base Calificada'!D11775</f>
        <v>201838P001</v>
      </c>
      <c r="B11774" t="str">
        <f>'Base Calificada'!U11775</f>
        <v>Social</v>
      </c>
    </row>
    <row r="11775" spans="1:2" x14ac:dyDescent="0.25">
      <c r="A11775" t="str">
        <f>'Base Calificada'!A11776&amp;'Base Calificada'!D11776</f>
        <v>201838S190</v>
      </c>
      <c r="B11775" t="str">
        <f>'Base Calificada'!U11776</f>
        <v>Social</v>
      </c>
    </row>
    <row r="11776" spans="1:2" x14ac:dyDescent="0.25">
      <c r="A11776" t="str">
        <f>'Base Calificada'!A11777&amp;'Base Calificada'!D11777</f>
        <v>201838S191</v>
      </c>
      <c r="B11776" t="str">
        <f>'Base Calificada'!U11777</f>
        <v>Social</v>
      </c>
    </row>
    <row r="11777" spans="1:2" x14ac:dyDescent="0.25">
      <c r="A11777" t="str">
        <f>'Base Calificada'!A11778&amp;'Base Calificada'!D11778</f>
        <v>201838S192</v>
      </c>
      <c r="B11777" t="str">
        <f>'Base Calificada'!U11778</f>
        <v>Social</v>
      </c>
    </row>
    <row r="11778" spans="1:2" x14ac:dyDescent="0.25">
      <c r="A11778" t="str">
        <f>'Base Calificada'!A11779&amp;'Base Calificada'!D11779</f>
        <v>201838S236</v>
      </c>
      <c r="B11778" t="str">
        <f>'Base Calificada'!U11779</f>
        <v>Social</v>
      </c>
    </row>
    <row r="11779" spans="1:2" x14ac:dyDescent="0.25">
      <c r="A11779" t="str">
        <f>'Base Calificada'!A11780&amp;'Base Calificada'!D11780</f>
        <v>201838S278</v>
      </c>
      <c r="B11779" t="str">
        <f>'Base Calificada'!U11780</f>
        <v>Social</v>
      </c>
    </row>
    <row r="11780" spans="1:2" x14ac:dyDescent="0.25">
      <c r="A11780" t="str">
        <f>'Base Calificada'!A11781&amp;'Base Calificada'!D11781</f>
        <v>201838U003</v>
      </c>
      <c r="B11780" t="str">
        <f>'Base Calificada'!U11781</f>
        <v>Social</v>
      </c>
    </row>
    <row r="11781" spans="1:2" x14ac:dyDescent="0.25">
      <c r="A11781" t="str">
        <f>'Base Calificada'!A11782&amp;'Base Calificada'!D11782</f>
        <v>201840M001</v>
      </c>
      <c r="B11781" t="str">
        <f>'Base Calificada'!U11782</f>
        <v>No social</v>
      </c>
    </row>
    <row r="11782" spans="1:2" x14ac:dyDescent="0.25">
      <c r="A11782" t="str">
        <f>'Base Calificada'!A11783&amp;'Base Calificada'!D11783</f>
        <v>201840O001</v>
      </c>
      <c r="B11782" t="str">
        <f>'Base Calificada'!U11783</f>
        <v>No social</v>
      </c>
    </row>
    <row r="11783" spans="1:2" x14ac:dyDescent="0.25">
      <c r="A11783" t="str">
        <f>'Base Calificada'!A11784&amp;'Base Calificada'!D11784</f>
        <v>201840P001</v>
      </c>
      <c r="B11783" t="str">
        <f>'Base Calificada'!U11784</f>
        <v>No social</v>
      </c>
    </row>
    <row r="11784" spans="1:2" x14ac:dyDescent="0.25">
      <c r="A11784" t="str">
        <f>'Base Calificada'!A11785&amp;'Base Calificada'!D11785</f>
        <v>201840P002</v>
      </c>
      <c r="B11784" t="str">
        <f>'Base Calificada'!U11785</f>
        <v>No social</v>
      </c>
    </row>
    <row r="11785" spans="1:2" x14ac:dyDescent="0.25">
      <c r="A11785" t="str">
        <f>'Base Calificada'!A11786&amp;'Base Calificada'!D11786</f>
        <v>201840P003</v>
      </c>
      <c r="B11785" t="str">
        <f>'Base Calificada'!U11786</f>
        <v>Social</v>
      </c>
    </row>
    <row r="11786" spans="1:2" x14ac:dyDescent="0.25">
      <c r="A11786" t="str">
        <f>'Base Calificada'!A11787&amp;'Base Calificada'!D11787</f>
        <v>201840P004</v>
      </c>
      <c r="B11786" t="str">
        <f>'Base Calificada'!U11787</f>
        <v>No social</v>
      </c>
    </row>
    <row r="11787" spans="1:2" x14ac:dyDescent="0.25">
      <c r="A11787" t="str">
        <f>'Base Calificada'!A11788&amp;'Base Calificada'!D11788</f>
        <v>201840P005</v>
      </c>
      <c r="B11787" t="str">
        <f>'Base Calificada'!U11788</f>
        <v>No social</v>
      </c>
    </row>
    <row r="11788" spans="1:2" x14ac:dyDescent="0.25">
      <c r="A11788" t="str">
        <f>'Base Calificada'!A11789&amp;'Base Calificada'!D11789</f>
        <v>201841G006</v>
      </c>
      <c r="B11788" t="str">
        <f>'Base Calificada'!U11789</f>
        <v>No social</v>
      </c>
    </row>
    <row r="11789" spans="1:2" x14ac:dyDescent="0.25">
      <c r="A11789" t="str">
        <f>'Base Calificada'!A11790&amp;'Base Calificada'!D11790</f>
        <v>201841M001</v>
      </c>
      <c r="B11789" t="str">
        <f>'Base Calificada'!U11790</f>
        <v>No social</v>
      </c>
    </row>
    <row r="11790" spans="1:2" x14ac:dyDescent="0.25">
      <c r="A11790" t="str">
        <f>'Base Calificada'!A11791&amp;'Base Calificada'!D11791</f>
        <v>201841O001</v>
      </c>
      <c r="B11790" t="str">
        <f>'Base Calificada'!U11791</f>
        <v>Social</v>
      </c>
    </row>
    <row r="11791" spans="1:2" x14ac:dyDescent="0.25">
      <c r="A11791" t="str">
        <f>'Base Calificada'!A11792&amp;'Base Calificada'!D11792</f>
        <v>201842M001</v>
      </c>
      <c r="B11791" t="str">
        <f>'Base Calificada'!U11792</f>
        <v>No social</v>
      </c>
    </row>
    <row r="11792" spans="1:2" x14ac:dyDescent="0.25">
      <c r="A11792" t="str">
        <f>'Base Calificada'!A11793&amp;'Base Calificada'!D11793</f>
        <v>201842O001</v>
      </c>
      <c r="B11792" t="str">
        <f>'Base Calificada'!U11793</f>
        <v>No social</v>
      </c>
    </row>
    <row r="11793" spans="1:2" x14ac:dyDescent="0.25">
      <c r="A11793" t="str">
        <f>'Base Calificada'!A11794&amp;'Base Calificada'!D11794</f>
        <v>201842P001</v>
      </c>
      <c r="B11793" t="str">
        <f>'Base Calificada'!U11794</f>
        <v>Social</v>
      </c>
    </row>
    <row r="11794" spans="1:2" x14ac:dyDescent="0.25">
      <c r="A11794" t="str">
        <f>'Base Calificada'!A11795&amp;'Base Calificada'!D11795</f>
        <v>201842P003</v>
      </c>
      <c r="B11794" t="str">
        <f>'Base Calificada'!U11795</f>
        <v>Social</v>
      </c>
    </row>
    <row r="11795" spans="1:2" x14ac:dyDescent="0.25">
      <c r="A11795" t="str">
        <f>'Base Calificada'!A11796&amp;'Base Calificada'!D11796</f>
        <v>201842P004</v>
      </c>
      <c r="B11795" t="str">
        <f>'Base Calificada'!U11796</f>
        <v>Social</v>
      </c>
    </row>
    <row r="11796" spans="1:2" x14ac:dyDescent="0.25">
      <c r="A11796" t="str">
        <f>'Base Calificada'!A11797&amp;'Base Calificada'!D11797</f>
        <v>201842P005</v>
      </c>
      <c r="B11796" t="str">
        <f>'Base Calificada'!U11797</f>
        <v>No social</v>
      </c>
    </row>
    <row r="11797" spans="1:2" x14ac:dyDescent="0.25">
      <c r="A11797" t="str">
        <f>'Base Calificada'!A11798&amp;'Base Calificada'!D11798</f>
        <v>201842P006</v>
      </c>
      <c r="B11797" t="str">
        <f>'Base Calificada'!U11798</f>
        <v>No social</v>
      </c>
    </row>
    <row r="11798" spans="1:2" x14ac:dyDescent="0.25">
      <c r="A11798" t="str">
        <f>'Base Calificada'!A11799&amp;'Base Calificada'!D11799</f>
        <v>201843G004</v>
      </c>
      <c r="B11798" t="str">
        <f>'Base Calificada'!U11799</f>
        <v>No social</v>
      </c>
    </row>
    <row r="11799" spans="1:2" x14ac:dyDescent="0.25">
      <c r="A11799" t="str">
        <f>'Base Calificada'!A11800&amp;'Base Calificada'!D11800</f>
        <v>201843G007</v>
      </c>
      <c r="B11799" t="str">
        <f>'Base Calificada'!U11800</f>
        <v>No social</v>
      </c>
    </row>
    <row r="11800" spans="1:2" x14ac:dyDescent="0.25">
      <c r="A11800" t="str">
        <f>'Base Calificada'!A11801&amp;'Base Calificada'!D11801</f>
        <v>201843M001</v>
      </c>
      <c r="B11800" t="str">
        <f>'Base Calificada'!U11801</f>
        <v>No social</v>
      </c>
    </row>
    <row r="11801" spans="1:2" x14ac:dyDescent="0.25">
      <c r="A11801" t="str">
        <f>'Base Calificada'!A11802&amp;'Base Calificada'!D11802</f>
        <v>201843O001</v>
      </c>
      <c r="B11801" t="str">
        <f>'Base Calificada'!U11802</f>
        <v>No social</v>
      </c>
    </row>
    <row r="11802" spans="1:2" x14ac:dyDescent="0.25">
      <c r="A11802" t="str">
        <f>'Base Calificada'!A11803&amp;'Base Calificada'!D11803</f>
        <v>201844E001</v>
      </c>
      <c r="B11802" t="str">
        <f>'Base Calificada'!U11803</f>
        <v>Social</v>
      </c>
    </row>
    <row r="11803" spans="1:2" x14ac:dyDescent="0.25">
      <c r="A11803" t="str">
        <f>'Base Calificada'!A11804&amp;'Base Calificada'!D11804</f>
        <v>201844E002</v>
      </c>
      <c r="B11803" t="str">
        <f>'Base Calificada'!U11804</f>
        <v>Social</v>
      </c>
    </row>
    <row r="11804" spans="1:2" x14ac:dyDescent="0.25">
      <c r="A11804" t="str">
        <f>'Base Calificada'!A11805&amp;'Base Calificada'!D11805</f>
        <v>201844E003</v>
      </c>
      <c r="B11804" t="str">
        <f>'Base Calificada'!U11805</f>
        <v>Social</v>
      </c>
    </row>
    <row r="11805" spans="1:2" x14ac:dyDescent="0.25">
      <c r="A11805" t="str">
        <f>'Base Calificada'!A11806&amp;'Base Calificada'!D11806</f>
        <v>201844E004</v>
      </c>
      <c r="B11805" t="str">
        <f>'Base Calificada'!U11806</f>
        <v>Social</v>
      </c>
    </row>
    <row r="11806" spans="1:2" x14ac:dyDescent="0.25">
      <c r="A11806" t="str">
        <f>'Base Calificada'!A11807&amp;'Base Calificada'!D11807</f>
        <v>201844K025</v>
      </c>
      <c r="B11806" t="str">
        <f>'Base Calificada'!U11807</f>
        <v>Social</v>
      </c>
    </row>
    <row r="11807" spans="1:2" x14ac:dyDescent="0.25">
      <c r="A11807" t="str">
        <f>'Base Calificada'!A11808&amp;'Base Calificada'!D11808</f>
        <v>201844M001</v>
      </c>
      <c r="B11807" t="str">
        <f>'Base Calificada'!U11808</f>
        <v>Social</v>
      </c>
    </row>
    <row r="11808" spans="1:2" x14ac:dyDescent="0.25">
      <c r="A11808" t="str">
        <f>'Base Calificada'!A11809&amp;'Base Calificada'!D11809</f>
        <v>201844O001</v>
      </c>
      <c r="B11808" t="str">
        <f>'Base Calificada'!U11809</f>
        <v>No social</v>
      </c>
    </row>
    <row r="11809" spans="1:2" x14ac:dyDescent="0.25">
      <c r="A11809" t="str">
        <f>'Base Calificada'!A11810&amp;'Base Calificada'!D11810</f>
        <v>201845G001</v>
      </c>
      <c r="B11809" t="str">
        <f>'Base Calificada'!U11810</f>
        <v>Social</v>
      </c>
    </row>
    <row r="11810" spans="1:2" x14ac:dyDescent="0.25">
      <c r="A11810" t="str">
        <f>'Base Calificada'!A11811&amp;'Base Calificada'!D11811</f>
        <v>201845G002</v>
      </c>
      <c r="B11810" t="str">
        <f>'Base Calificada'!U11811</f>
        <v>Social</v>
      </c>
    </row>
    <row r="11811" spans="1:2" x14ac:dyDescent="0.25">
      <c r="A11811" t="str">
        <f>'Base Calificada'!A11812&amp;'Base Calificada'!D11812</f>
        <v>201845M001</v>
      </c>
      <c r="B11811" t="str">
        <f>'Base Calificada'!U11812</f>
        <v>No social</v>
      </c>
    </row>
    <row r="11812" spans="1:2" x14ac:dyDescent="0.25">
      <c r="A11812" t="str">
        <f>'Base Calificada'!A11813&amp;'Base Calificada'!D11813</f>
        <v>201845O001</v>
      </c>
      <c r="B11812" t="str">
        <f>'Base Calificada'!U11813</f>
        <v>No social</v>
      </c>
    </row>
    <row r="11813" spans="1:2" x14ac:dyDescent="0.25">
      <c r="A11813" t="str">
        <f>'Base Calificada'!A11814&amp;'Base Calificada'!D11814</f>
        <v>201846G001</v>
      </c>
      <c r="B11813" t="str">
        <f>'Base Calificada'!U11814</f>
        <v>Social</v>
      </c>
    </row>
    <row r="11814" spans="1:2" x14ac:dyDescent="0.25">
      <c r="A11814" t="str">
        <f>'Base Calificada'!A11815&amp;'Base Calificada'!D11815</f>
        <v>201846G002</v>
      </c>
      <c r="B11814" t="str">
        <f>'Base Calificada'!U11815</f>
        <v>Social</v>
      </c>
    </row>
    <row r="11815" spans="1:2" x14ac:dyDescent="0.25">
      <c r="A11815" t="str">
        <f>'Base Calificada'!A11816&amp;'Base Calificada'!D11816</f>
        <v>201846M001</v>
      </c>
      <c r="B11815" t="str">
        <f>'Base Calificada'!U11816</f>
        <v>No social</v>
      </c>
    </row>
    <row r="11816" spans="1:2" x14ac:dyDescent="0.25">
      <c r="A11816" t="str">
        <f>'Base Calificada'!A11817&amp;'Base Calificada'!D11817</f>
        <v>201846O001</v>
      </c>
      <c r="B11816" t="str">
        <f>'Base Calificada'!U11817</f>
        <v>No social</v>
      </c>
    </row>
    <row r="11817" spans="1:2" x14ac:dyDescent="0.25">
      <c r="A11817" t="str">
        <f>'Base Calificada'!A11818&amp;'Base Calificada'!D11818</f>
        <v>201846P001</v>
      </c>
      <c r="B11817" t="str">
        <f>'Base Calificada'!U11818</f>
        <v>Social</v>
      </c>
    </row>
    <row r="11818" spans="1:2" x14ac:dyDescent="0.25">
      <c r="A11818" t="str">
        <f>'Base Calificada'!A11819&amp;'Base Calificada'!D11819</f>
        <v>201847E005</v>
      </c>
      <c r="B11818" t="str">
        <f>'Base Calificada'!U11819</f>
        <v>No social</v>
      </c>
    </row>
    <row r="11819" spans="1:2" x14ac:dyDescent="0.25">
      <c r="A11819" t="str">
        <f>'Base Calificada'!A11820&amp;'Base Calificada'!D11820</f>
        <v>201847E028</v>
      </c>
      <c r="B11819" t="str">
        <f>'Base Calificada'!U11820</f>
        <v>No social</v>
      </c>
    </row>
    <row r="11820" spans="1:2" x14ac:dyDescent="0.25">
      <c r="A11820" t="str">
        <f>'Base Calificada'!A11821&amp;'Base Calificada'!D11821</f>
        <v>201847E033</v>
      </c>
      <c r="B11820" t="str">
        <f>'Base Calificada'!U11821</f>
        <v>No social</v>
      </c>
    </row>
    <row r="11821" spans="1:2" x14ac:dyDescent="0.25">
      <c r="A11821" t="str">
        <f>'Base Calificada'!A11822&amp;'Base Calificada'!D11822</f>
        <v>201847E036</v>
      </c>
      <c r="B11821" t="str">
        <f>'Base Calificada'!U11822</f>
        <v>Social</v>
      </c>
    </row>
    <row r="11822" spans="1:2" x14ac:dyDescent="0.25">
      <c r="A11822" t="str">
        <f>'Base Calificada'!A11823&amp;'Base Calificada'!D11823</f>
        <v>201847M001</v>
      </c>
      <c r="B11822" t="str">
        <f>'Base Calificada'!U11823</f>
        <v>No social</v>
      </c>
    </row>
    <row r="11823" spans="1:2" x14ac:dyDescent="0.25">
      <c r="A11823" t="str">
        <f>'Base Calificada'!A11824&amp;'Base Calificada'!D11824</f>
        <v>201847O001</v>
      </c>
      <c r="B11823" t="str">
        <f>'Base Calificada'!U11824</f>
        <v>No social</v>
      </c>
    </row>
    <row r="11824" spans="1:2" x14ac:dyDescent="0.25">
      <c r="A11824" t="str">
        <f>'Base Calificada'!A11825&amp;'Base Calificada'!D11825</f>
        <v>201847P010</v>
      </c>
      <c r="B11824" t="str">
        <f>'Base Calificada'!U11825</f>
        <v>Social</v>
      </c>
    </row>
    <row r="11825" spans="1:2" x14ac:dyDescent="0.25">
      <c r="A11825" t="str">
        <f>'Base Calificada'!A11826&amp;'Base Calificada'!D11826</f>
        <v>201847P013</v>
      </c>
      <c r="B11825" t="str">
        <f>'Base Calificada'!U11826</f>
        <v>Social</v>
      </c>
    </row>
    <row r="11826" spans="1:2" x14ac:dyDescent="0.25">
      <c r="A11826" t="str">
        <f>'Base Calificada'!A11827&amp;'Base Calificada'!D11827</f>
        <v>201847S010</v>
      </c>
      <c r="B11826" t="str">
        <f>'Base Calificada'!U11827</f>
        <v>Social</v>
      </c>
    </row>
    <row r="11827" spans="1:2" x14ac:dyDescent="0.25">
      <c r="A11827" t="str">
        <f>'Base Calificada'!A11828&amp;'Base Calificada'!D11828</f>
        <v>201847S178</v>
      </c>
      <c r="B11827" t="str">
        <f>'Base Calificada'!U11828</f>
        <v>Social</v>
      </c>
    </row>
    <row r="11828" spans="1:2" x14ac:dyDescent="0.25">
      <c r="A11828" t="str">
        <f>'Base Calificada'!A11829&amp;'Base Calificada'!D11829</f>
        <v>201847S179</v>
      </c>
      <c r="B11828" t="str">
        <f>'Base Calificada'!U11829</f>
        <v>Social</v>
      </c>
    </row>
    <row r="11829" spans="1:2" x14ac:dyDescent="0.25">
      <c r="A11829" t="str">
        <f>'Base Calificada'!A11830&amp;'Base Calificada'!D11830</f>
        <v>201847S249</v>
      </c>
      <c r="B11829" t="str">
        <f>'Base Calificada'!U11830</f>
        <v>Social</v>
      </c>
    </row>
    <row r="11830" spans="1:2" x14ac:dyDescent="0.25">
      <c r="A11830" t="str">
        <f>'Base Calificada'!A11831&amp;'Base Calificada'!D11831</f>
        <v>201847U011</v>
      </c>
      <c r="B11830" t="str">
        <f>'Base Calificada'!U11831</f>
        <v>Social</v>
      </c>
    </row>
    <row r="11831" spans="1:2" x14ac:dyDescent="0.25">
      <c r="A11831" t="str">
        <f>'Base Calificada'!A11832&amp;'Base Calificada'!D11832</f>
        <v>201848E010</v>
      </c>
      <c r="B11831" t="str">
        <f>'Base Calificada'!U11832</f>
        <v>Social</v>
      </c>
    </row>
    <row r="11832" spans="1:2" x14ac:dyDescent="0.25">
      <c r="A11832" t="str">
        <f>'Base Calificada'!A11833&amp;'Base Calificada'!D11833</f>
        <v>201848E011</v>
      </c>
      <c r="B11832" t="str">
        <f>'Base Calificada'!U11833</f>
        <v>Social</v>
      </c>
    </row>
    <row r="11833" spans="1:2" x14ac:dyDescent="0.25">
      <c r="A11833" t="str">
        <f>'Base Calificada'!A11834&amp;'Base Calificada'!D11834</f>
        <v>201848E012</v>
      </c>
      <c r="B11833" t="str">
        <f>'Base Calificada'!U11834</f>
        <v>Social</v>
      </c>
    </row>
    <row r="11834" spans="1:2" x14ac:dyDescent="0.25">
      <c r="A11834" t="str">
        <f>'Base Calificada'!A11835&amp;'Base Calificada'!D11835</f>
        <v>201848E013</v>
      </c>
      <c r="B11834" t="str">
        <f>'Base Calificada'!U11835</f>
        <v>Social</v>
      </c>
    </row>
    <row r="11835" spans="1:2" x14ac:dyDescent="0.25">
      <c r="A11835" t="str">
        <f>'Base Calificada'!A11836&amp;'Base Calificada'!D11836</f>
        <v>201848E016</v>
      </c>
      <c r="B11835" t="str">
        <f>'Base Calificada'!U11836</f>
        <v>Social</v>
      </c>
    </row>
    <row r="11836" spans="1:2" x14ac:dyDescent="0.25">
      <c r="A11836" t="str">
        <f>'Base Calificada'!A11837&amp;'Base Calificada'!D11837</f>
        <v>201848E021</v>
      </c>
      <c r="B11836" t="str">
        <f>'Base Calificada'!U11837</f>
        <v>Social</v>
      </c>
    </row>
    <row r="11837" spans="1:2" x14ac:dyDescent="0.25">
      <c r="A11837" t="str">
        <f>'Base Calificada'!A11838&amp;'Base Calificada'!D11838</f>
        <v>201848E022</v>
      </c>
      <c r="B11837" t="str">
        <f>'Base Calificada'!U11838</f>
        <v>Social</v>
      </c>
    </row>
    <row r="11838" spans="1:2" x14ac:dyDescent="0.25">
      <c r="A11838" t="str">
        <f>'Base Calificada'!A11839&amp;'Base Calificada'!D11839</f>
        <v>201848E041</v>
      </c>
      <c r="B11838" t="str">
        <f>'Base Calificada'!U11839</f>
        <v>Social</v>
      </c>
    </row>
    <row r="11839" spans="1:2" x14ac:dyDescent="0.25">
      <c r="A11839" t="str">
        <f>'Base Calificada'!A11840&amp;'Base Calificada'!D11840</f>
        <v>201848E042</v>
      </c>
      <c r="B11839" t="str">
        <f>'Base Calificada'!U11840</f>
        <v>Social</v>
      </c>
    </row>
    <row r="11840" spans="1:2" x14ac:dyDescent="0.25">
      <c r="A11840" t="str">
        <f>'Base Calificada'!A11841&amp;'Base Calificada'!D11841</f>
        <v>201848K027</v>
      </c>
      <c r="B11840" t="str">
        <f>'Base Calificada'!U11841</f>
        <v>Social</v>
      </c>
    </row>
    <row r="11841" spans="1:2" x14ac:dyDescent="0.25">
      <c r="A11841" t="str">
        <f>'Base Calificada'!A11842&amp;'Base Calificada'!D11842</f>
        <v>201848M001</v>
      </c>
      <c r="B11841" t="str">
        <f>'Base Calificada'!U11842</f>
        <v>No social</v>
      </c>
    </row>
    <row r="11842" spans="1:2" x14ac:dyDescent="0.25">
      <c r="A11842" t="str">
        <f>'Base Calificada'!A11843&amp;'Base Calificada'!D11843</f>
        <v>201848O001</v>
      </c>
      <c r="B11842" t="str">
        <f>'Base Calificada'!U11843</f>
        <v>No social</v>
      </c>
    </row>
    <row r="11843" spans="1:2" x14ac:dyDescent="0.25">
      <c r="A11843" t="str">
        <f>'Base Calificada'!A11844&amp;'Base Calificada'!D11844</f>
        <v>201848P003</v>
      </c>
      <c r="B11843" t="str">
        <f>'Base Calificada'!U11844</f>
        <v>Social</v>
      </c>
    </row>
    <row r="11844" spans="1:2" x14ac:dyDescent="0.25">
      <c r="A11844" t="str">
        <f>'Base Calificada'!A11845&amp;'Base Calificada'!D11845</f>
        <v>201848R070</v>
      </c>
      <c r="B11844" t="str">
        <f>'Base Calificada'!U11845</f>
        <v>Social</v>
      </c>
    </row>
    <row r="11845" spans="1:2" x14ac:dyDescent="0.25">
      <c r="A11845" t="str">
        <f>'Base Calificada'!A11846&amp;'Base Calificada'!D11846</f>
        <v>201848S243</v>
      </c>
      <c r="B11845" t="str">
        <f>'Base Calificada'!U11846</f>
        <v>Social</v>
      </c>
    </row>
    <row r="11846" spans="1:2" x14ac:dyDescent="0.25">
      <c r="A11846" t="str">
        <f>'Base Calificada'!A11847&amp;'Base Calificada'!D11847</f>
        <v>201848S268</v>
      </c>
      <c r="B11846" t="str">
        <f>'Base Calificada'!U11847</f>
        <v>Social</v>
      </c>
    </row>
    <row r="11847" spans="1:2" x14ac:dyDescent="0.25">
      <c r="A11847" t="str">
        <f>'Base Calificada'!A11848&amp;'Base Calificada'!D11848</f>
        <v>201850E001</v>
      </c>
      <c r="B11847" t="str">
        <f>'Base Calificada'!U11848</f>
        <v>Social</v>
      </c>
    </row>
    <row r="11848" spans="1:2" x14ac:dyDescent="0.25">
      <c r="A11848" t="str">
        <f>'Base Calificada'!A11849&amp;'Base Calificada'!D11849</f>
        <v>201850E003</v>
      </c>
      <c r="B11848" t="str">
        <f>'Base Calificada'!U11849</f>
        <v>Social</v>
      </c>
    </row>
    <row r="11849" spans="1:2" x14ac:dyDescent="0.25">
      <c r="A11849" t="str">
        <f>'Base Calificada'!A11850&amp;'Base Calificada'!D11850</f>
        <v>201850E004</v>
      </c>
      <c r="B11849" t="str">
        <f>'Base Calificada'!U11850</f>
        <v>Social</v>
      </c>
    </row>
    <row r="11850" spans="1:2" x14ac:dyDescent="0.25">
      <c r="A11850" t="str">
        <f>'Base Calificada'!A11851&amp;'Base Calificada'!D11851</f>
        <v>201850E006</v>
      </c>
      <c r="B11850" t="str">
        <f>'Base Calificada'!U11851</f>
        <v>Social</v>
      </c>
    </row>
    <row r="11851" spans="1:2" x14ac:dyDescent="0.25">
      <c r="A11851" t="str">
        <f>'Base Calificada'!A11852&amp;'Base Calificada'!D11852</f>
        <v>201850E007</v>
      </c>
      <c r="B11851" t="str">
        <f>'Base Calificada'!U11852</f>
        <v>Social</v>
      </c>
    </row>
    <row r="11852" spans="1:2" x14ac:dyDescent="0.25">
      <c r="A11852" t="str">
        <f>'Base Calificada'!A11853&amp;'Base Calificada'!D11853</f>
        <v>201850E011</v>
      </c>
      <c r="B11852" t="str">
        <f>'Base Calificada'!U11853</f>
        <v>Social</v>
      </c>
    </row>
    <row r="11853" spans="1:2" x14ac:dyDescent="0.25">
      <c r="A11853" t="str">
        <f>'Base Calificada'!A11854&amp;'Base Calificada'!D11854</f>
        <v>201850E012</v>
      </c>
      <c r="B11853" t="str">
        <f>'Base Calificada'!U11854</f>
        <v>Social</v>
      </c>
    </row>
    <row r="11854" spans="1:2" x14ac:dyDescent="0.25">
      <c r="A11854" t="str">
        <f>'Base Calificada'!A11855&amp;'Base Calificada'!D11855</f>
        <v>201850J001</v>
      </c>
      <c r="B11854" t="str">
        <f>'Base Calificada'!U11855</f>
        <v>Social</v>
      </c>
    </row>
    <row r="11855" spans="1:2" x14ac:dyDescent="0.25">
      <c r="A11855" t="str">
        <f>'Base Calificada'!A11856&amp;'Base Calificada'!D11856</f>
        <v>201850J002</v>
      </c>
      <c r="B11855" t="str">
        <f>'Base Calificada'!U11856</f>
        <v>Social</v>
      </c>
    </row>
    <row r="11856" spans="1:2" x14ac:dyDescent="0.25">
      <c r="A11856" t="str">
        <f>'Base Calificada'!A11857&amp;'Base Calificada'!D11857</f>
        <v>201850J003</v>
      </c>
      <c r="B11856" t="str">
        <f>'Base Calificada'!U11857</f>
        <v>Social</v>
      </c>
    </row>
    <row r="11857" spans="1:2" x14ac:dyDescent="0.25">
      <c r="A11857" t="str">
        <f>'Base Calificada'!A11858&amp;'Base Calificada'!D11858</f>
        <v>201850J004</v>
      </c>
      <c r="B11857" t="str">
        <f>'Base Calificada'!U11858</f>
        <v>Social</v>
      </c>
    </row>
    <row r="11858" spans="1:2" x14ac:dyDescent="0.25">
      <c r="A11858" t="str">
        <f>'Base Calificada'!A11859&amp;'Base Calificada'!D11859</f>
        <v>201850K012</v>
      </c>
      <c r="B11858" t="str">
        <f>'Base Calificada'!U11859</f>
        <v>Social</v>
      </c>
    </row>
    <row r="11859" spans="1:2" x14ac:dyDescent="0.25">
      <c r="A11859" t="str">
        <f>'Base Calificada'!A11860&amp;'Base Calificada'!D11860</f>
        <v>201850K025</v>
      </c>
      <c r="B11859" t="str">
        <f>'Base Calificada'!U11860</f>
        <v>No social</v>
      </c>
    </row>
    <row r="11860" spans="1:2" x14ac:dyDescent="0.25">
      <c r="A11860" t="str">
        <f>'Base Calificada'!A11861&amp;'Base Calificada'!D11861</f>
        <v>201850K027</v>
      </c>
      <c r="B11860" t="str">
        <f>'Base Calificada'!U11861</f>
        <v>Social</v>
      </c>
    </row>
    <row r="11861" spans="1:2" x14ac:dyDescent="0.25">
      <c r="A11861" t="str">
        <f>'Base Calificada'!A11862&amp;'Base Calificada'!D11862</f>
        <v>201850K028</v>
      </c>
      <c r="B11861" t="str">
        <f>'Base Calificada'!U11862</f>
        <v>Social</v>
      </c>
    </row>
    <row r="11862" spans="1:2" x14ac:dyDescent="0.25">
      <c r="A11862" t="str">
        <f>'Base Calificada'!A11863&amp;'Base Calificada'!D11863</f>
        <v>201850K029</v>
      </c>
      <c r="B11862" t="str">
        <f>'Base Calificada'!U11863</f>
        <v>Social</v>
      </c>
    </row>
    <row r="11863" spans="1:2" x14ac:dyDescent="0.25">
      <c r="A11863" t="str">
        <f>'Base Calificada'!A11864&amp;'Base Calificada'!D11864</f>
        <v>201850M001</v>
      </c>
      <c r="B11863" t="str">
        <f>'Base Calificada'!U11864</f>
        <v>Social</v>
      </c>
    </row>
    <row r="11864" spans="1:2" x14ac:dyDescent="0.25">
      <c r="A11864" t="str">
        <f>'Base Calificada'!A11865&amp;'Base Calificada'!D11865</f>
        <v>201850O001</v>
      </c>
      <c r="B11864" t="str">
        <f>'Base Calificada'!U11865</f>
        <v>No social</v>
      </c>
    </row>
    <row r="11865" spans="1:2" x14ac:dyDescent="0.25">
      <c r="A11865" t="str">
        <f>'Base Calificada'!A11866&amp;'Base Calificada'!D11866</f>
        <v>201850W001</v>
      </c>
      <c r="B11865" t="str">
        <f>'Base Calificada'!U11866</f>
        <v>No social</v>
      </c>
    </row>
    <row r="11866" spans="1:2" x14ac:dyDescent="0.25">
      <c r="A11866" t="str">
        <f>'Base Calificada'!A11867&amp;'Base Calificada'!D11867</f>
        <v>201851E015</v>
      </c>
      <c r="B11866" t="str">
        <f>'Base Calificada'!U11867</f>
        <v>Social</v>
      </c>
    </row>
    <row r="11867" spans="1:2" x14ac:dyDescent="0.25">
      <c r="A11867" t="str">
        <f>'Base Calificada'!A11868&amp;'Base Calificada'!D11868</f>
        <v>201851E018</v>
      </c>
      <c r="B11867" t="str">
        <f>'Base Calificada'!U11868</f>
        <v>Social</v>
      </c>
    </row>
    <row r="11868" spans="1:2" x14ac:dyDescent="0.25">
      <c r="A11868" t="str">
        <f>'Base Calificada'!A11869&amp;'Base Calificada'!D11869</f>
        <v>201851E036</v>
      </c>
      <c r="B11868" t="str">
        <f>'Base Calificada'!U11869</f>
        <v>Social</v>
      </c>
    </row>
    <row r="11869" spans="1:2" x14ac:dyDescent="0.25">
      <c r="A11869" t="str">
        <f>'Base Calificada'!A11870&amp;'Base Calificada'!D11870</f>
        <v>201851E042</v>
      </c>
      <c r="B11869" t="str">
        <f>'Base Calificada'!U11870</f>
        <v>Social</v>
      </c>
    </row>
    <row r="11870" spans="1:2" x14ac:dyDescent="0.25">
      <c r="A11870" t="str">
        <f>'Base Calificada'!A11871&amp;'Base Calificada'!D11871</f>
        <v>201851E043</v>
      </c>
      <c r="B11870" t="str">
        <f>'Base Calificada'!U11871</f>
        <v>Social</v>
      </c>
    </row>
    <row r="11871" spans="1:2" x14ac:dyDescent="0.25">
      <c r="A11871" t="str">
        <f>'Base Calificada'!A11872&amp;'Base Calificada'!D11872</f>
        <v>201851E044</v>
      </c>
      <c r="B11871" t="str">
        <f>'Base Calificada'!U11872</f>
        <v>Social</v>
      </c>
    </row>
    <row r="11872" spans="1:2" x14ac:dyDescent="0.25">
      <c r="A11872" t="str">
        <f>'Base Calificada'!A11873&amp;'Base Calificada'!D11873</f>
        <v>201851E045</v>
      </c>
      <c r="B11872" t="str">
        <f>'Base Calificada'!U11873</f>
        <v>Social</v>
      </c>
    </row>
    <row r="11873" spans="1:2" x14ac:dyDescent="0.25">
      <c r="A11873" t="str">
        <f>'Base Calificada'!A11874&amp;'Base Calificada'!D11874</f>
        <v>201851J019</v>
      </c>
      <c r="B11873" t="str">
        <f>'Base Calificada'!U11874</f>
        <v>Social</v>
      </c>
    </row>
    <row r="11874" spans="1:2" x14ac:dyDescent="0.25">
      <c r="A11874" t="str">
        <f>'Base Calificada'!A11875&amp;'Base Calificada'!D11875</f>
        <v>201851J020</v>
      </c>
      <c r="B11874" t="str">
        <f>'Base Calificada'!U11875</f>
        <v>Social</v>
      </c>
    </row>
    <row r="11875" spans="1:2" x14ac:dyDescent="0.25">
      <c r="A11875" t="str">
        <f>'Base Calificada'!A11876&amp;'Base Calificada'!D11876</f>
        <v>201851J021</v>
      </c>
      <c r="B11875" t="str">
        <f>'Base Calificada'!U11876</f>
        <v>Social</v>
      </c>
    </row>
    <row r="11876" spans="1:2" x14ac:dyDescent="0.25">
      <c r="A11876" t="str">
        <f>'Base Calificada'!A11877&amp;'Base Calificada'!D11877</f>
        <v>201851J022</v>
      </c>
      <c r="B11876" t="str">
        <f>'Base Calificada'!U11877</f>
        <v>Social</v>
      </c>
    </row>
    <row r="11877" spans="1:2" x14ac:dyDescent="0.25">
      <c r="A11877" t="str">
        <f>'Base Calificada'!A11878&amp;'Base Calificada'!D11878</f>
        <v>201851J024</v>
      </c>
      <c r="B11877" t="str">
        <f>'Base Calificada'!U11878</f>
        <v>Social</v>
      </c>
    </row>
    <row r="11878" spans="1:2" x14ac:dyDescent="0.25">
      <c r="A11878" t="str">
        <f>'Base Calificada'!A11879&amp;'Base Calificada'!D11879</f>
        <v>201851J025</v>
      </c>
      <c r="B11878" t="str">
        <f>'Base Calificada'!U11879</f>
        <v>Social</v>
      </c>
    </row>
    <row r="11879" spans="1:2" x14ac:dyDescent="0.25">
      <c r="A11879" t="str">
        <f>'Base Calificada'!A11880&amp;'Base Calificada'!D11880</f>
        <v>201851J026</v>
      </c>
      <c r="B11879" t="str">
        <f>'Base Calificada'!U11880</f>
        <v>Social</v>
      </c>
    </row>
    <row r="11880" spans="1:2" x14ac:dyDescent="0.25">
      <c r="A11880" t="str">
        <f>'Base Calificada'!A11881&amp;'Base Calificada'!D11881</f>
        <v>201851J027</v>
      </c>
      <c r="B11880" t="str">
        <f>'Base Calificada'!U11881</f>
        <v>Social</v>
      </c>
    </row>
    <row r="11881" spans="1:2" x14ac:dyDescent="0.25">
      <c r="A11881" t="str">
        <f>'Base Calificada'!A11882&amp;'Base Calificada'!D11882</f>
        <v>201851J028</v>
      </c>
      <c r="B11881" t="str">
        <f>'Base Calificada'!U11882</f>
        <v>Social</v>
      </c>
    </row>
    <row r="11882" spans="1:2" x14ac:dyDescent="0.25">
      <c r="A11882" t="str">
        <f>'Base Calificada'!A11883&amp;'Base Calificada'!D11883</f>
        <v>201851K011</v>
      </c>
      <c r="B11882" t="str">
        <f>'Base Calificada'!U11883</f>
        <v>Social</v>
      </c>
    </row>
    <row r="11883" spans="1:2" x14ac:dyDescent="0.25">
      <c r="A11883" t="str">
        <f>'Base Calificada'!A11884&amp;'Base Calificada'!D11884</f>
        <v>201851K027</v>
      </c>
      <c r="B11883" t="str">
        <f>'Base Calificada'!U11884</f>
        <v>No social</v>
      </c>
    </row>
    <row r="11884" spans="1:2" x14ac:dyDescent="0.25">
      <c r="A11884" t="str">
        <f>'Base Calificada'!A11885&amp;'Base Calificada'!D11885</f>
        <v>201851M001</v>
      </c>
      <c r="B11884" t="str">
        <f>'Base Calificada'!U11885</f>
        <v>No social</v>
      </c>
    </row>
    <row r="11885" spans="1:2" x14ac:dyDescent="0.25">
      <c r="A11885" t="str">
        <f>'Base Calificada'!A11886&amp;'Base Calificada'!D11886</f>
        <v>201851M002</v>
      </c>
      <c r="B11885" t="str">
        <f>'Base Calificada'!U11886</f>
        <v>Social</v>
      </c>
    </row>
    <row r="11886" spans="1:2" x14ac:dyDescent="0.25">
      <c r="A11886" t="str">
        <f>'Base Calificada'!A11887&amp;'Base Calificada'!D11887</f>
        <v>201851O001</v>
      </c>
      <c r="B11886" t="str">
        <f>'Base Calificada'!U11887</f>
        <v>Social</v>
      </c>
    </row>
    <row r="11887" spans="1:2" x14ac:dyDescent="0.25">
      <c r="A11887" t="str">
        <f>'Base Calificada'!A11888&amp;'Base Calificada'!D11888</f>
        <v>201851W001</v>
      </c>
      <c r="B11887" t="str">
        <f>'Base Calificada'!U11888</f>
        <v>Social</v>
      </c>
    </row>
    <row r="11888" spans="1:2" x14ac:dyDescent="0.25">
      <c r="A11888" t="str">
        <f>'Base Calificada'!A11889&amp;'Base Calificada'!D11889</f>
        <v>201852B001</v>
      </c>
      <c r="B11888" t="str">
        <f>'Base Calificada'!U11889</f>
        <v>No social</v>
      </c>
    </row>
    <row r="11889" spans="1:2" x14ac:dyDescent="0.25">
      <c r="A11889" t="str">
        <f>'Base Calificada'!A11890&amp;'Base Calificada'!D11890</f>
        <v>201852E010</v>
      </c>
      <c r="B11889" t="str">
        <f>'Base Calificada'!U11890</f>
        <v>No social</v>
      </c>
    </row>
    <row r="11890" spans="1:2" x14ac:dyDescent="0.25">
      <c r="A11890" t="str">
        <f>'Base Calificada'!A11891&amp;'Base Calificada'!D11891</f>
        <v>201852E011</v>
      </c>
      <c r="B11890" t="str">
        <f>'Base Calificada'!U11891</f>
        <v>No social</v>
      </c>
    </row>
    <row r="11891" spans="1:2" x14ac:dyDescent="0.25">
      <c r="A11891" t="str">
        <f>'Base Calificada'!A11892&amp;'Base Calificada'!D11892</f>
        <v>201852E012</v>
      </c>
      <c r="B11891" t="str">
        <f>'Base Calificada'!U11892</f>
        <v>No social</v>
      </c>
    </row>
    <row r="11892" spans="1:2" x14ac:dyDescent="0.25">
      <c r="A11892" t="str">
        <f>'Base Calificada'!A11893&amp;'Base Calificada'!D11893</f>
        <v>201852E013</v>
      </c>
      <c r="B11892" t="str">
        <f>'Base Calificada'!U11893</f>
        <v>Social</v>
      </c>
    </row>
    <row r="11893" spans="1:2" x14ac:dyDescent="0.25">
      <c r="A11893" t="str">
        <f>'Base Calificada'!A11894&amp;'Base Calificada'!D11894</f>
        <v>201852E014</v>
      </c>
      <c r="B11893" t="str">
        <f>'Base Calificada'!U11894</f>
        <v>No social</v>
      </c>
    </row>
    <row r="11894" spans="1:2" x14ac:dyDescent="0.25">
      <c r="A11894" t="str">
        <f>'Base Calificada'!A11895&amp;'Base Calificada'!D11895</f>
        <v>201852E015</v>
      </c>
      <c r="B11894" t="str">
        <f>'Base Calificada'!U11895</f>
        <v>No social</v>
      </c>
    </row>
    <row r="11895" spans="1:2" x14ac:dyDescent="0.25">
      <c r="A11895" t="str">
        <f>'Base Calificada'!A11896&amp;'Base Calificada'!D11896</f>
        <v>201852E016</v>
      </c>
      <c r="B11895" t="str">
        <f>'Base Calificada'!U11896</f>
        <v>No social</v>
      </c>
    </row>
    <row r="11896" spans="1:2" x14ac:dyDescent="0.25">
      <c r="A11896" t="str">
        <f>'Base Calificada'!A11897&amp;'Base Calificada'!D11897</f>
        <v>201852J002</v>
      </c>
      <c r="B11896" t="str">
        <f>'Base Calificada'!U11897</f>
        <v>Social</v>
      </c>
    </row>
    <row r="11897" spans="1:2" x14ac:dyDescent="0.25">
      <c r="A11897" t="str">
        <f>'Base Calificada'!A11898&amp;'Base Calificada'!D11898</f>
        <v>201852K002</v>
      </c>
      <c r="B11897" t="str">
        <f>'Base Calificada'!U11898</f>
        <v>No social</v>
      </c>
    </row>
    <row r="11898" spans="1:2" x14ac:dyDescent="0.25">
      <c r="A11898" t="str">
        <f>'Base Calificada'!A11899&amp;'Base Calificada'!D11899</f>
        <v>201852K025</v>
      </c>
      <c r="B11898" t="str">
        <f>'Base Calificada'!U11899</f>
        <v>No social</v>
      </c>
    </row>
    <row r="11899" spans="1:2" x14ac:dyDescent="0.25">
      <c r="A11899" t="str">
        <f>'Base Calificada'!A11900&amp;'Base Calificada'!D11900</f>
        <v>201852K027</v>
      </c>
      <c r="B11899" t="str">
        <f>'Base Calificada'!U11900</f>
        <v>No social</v>
      </c>
    </row>
    <row r="11900" spans="1:2" x14ac:dyDescent="0.25">
      <c r="A11900" t="str">
        <f>'Base Calificada'!A11901&amp;'Base Calificada'!D11901</f>
        <v>201852K028</v>
      </c>
      <c r="B11900" t="str">
        <f>'Base Calificada'!U11901</f>
        <v>No social</v>
      </c>
    </row>
    <row r="11901" spans="1:2" x14ac:dyDescent="0.25">
      <c r="A11901" t="str">
        <f>'Base Calificada'!A11902&amp;'Base Calificada'!D11902</f>
        <v>201852K029</v>
      </c>
      <c r="B11901" t="str">
        <f>'Base Calificada'!U11902</f>
        <v>Social</v>
      </c>
    </row>
    <row r="11902" spans="1:2" x14ac:dyDescent="0.25">
      <c r="A11902" t="str">
        <f>'Base Calificada'!A11903&amp;'Base Calificada'!D11903</f>
        <v>201852K030</v>
      </c>
      <c r="B11902" t="str">
        <f>'Base Calificada'!U11903</f>
        <v>No social</v>
      </c>
    </row>
    <row r="11903" spans="1:2" x14ac:dyDescent="0.25">
      <c r="A11903" t="str">
        <f>'Base Calificada'!A11904&amp;'Base Calificada'!D11904</f>
        <v>201852K036</v>
      </c>
      <c r="B11903" t="str">
        <f>'Base Calificada'!U11904</f>
        <v>No social</v>
      </c>
    </row>
    <row r="11904" spans="1:2" x14ac:dyDescent="0.25">
      <c r="A11904" t="str">
        <f>'Base Calificada'!A11905&amp;'Base Calificada'!D11905</f>
        <v>201852M001</v>
      </c>
      <c r="B11904" t="str">
        <f>'Base Calificada'!U11905</f>
        <v>No social</v>
      </c>
    </row>
    <row r="11905" spans="1:2" x14ac:dyDescent="0.25">
      <c r="A11905" t="str">
        <f>'Base Calificada'!A11906&amp;'Base Calificada'!D11906</f>
        <v>201852O001</v>
      </c>
      <c r="B11905" t="str">
        <f>'Base Calificada'!U11906</f>
        <v>No social</v>
      </c>
    </row>
    <row r="11906" spans="1:2" x14ac:dyDescent="0.25">
      <c r="A11906" t="str">
        <f>'Base Calificada'!A11907&amp;'Base Calificada'!D11907</f>
        <v>201852R005</v>
      </c>
      <c r="B11906" t="str">
        <f>'Base Calificada'!U11907</f>
        <v>No social</v>
      </c>
    </row>
    <row r="11907" spans="1:2" x14ac:dyDescent="0.25">
      <c r="A11907" t="str">
        <f>'Base Calificada'!A11908&amp;'Base Calificada'!D11908</f>
        <v>201852W001</v>
      </c>
      <c r="B11907" t="str">
        <f>'Base Calificada'!U11908</f>
        <v>No social</v>
      </c>
    </row>
    <row r="11908" spans="1:2" x14ac:dyDescent="0.25">
      <c r="A11908" t="str">
        <f>'Base Calificada'!A11909&amp;'Base Calificada'!D11909</f>
        <v>201853E561</v>
      </c>
      <c r="B11908" t="str">
        <f>'Base Calificada'!U11909</f>
        <v>No social</v>
      </c>
    </row>
    <row r="11909" spans="1:2" x14ac:dyDescent="0.25">
      <c r="A11909" t="str">
        <f>'Base Calificada'!A11910&amp;'Base Calificada'!D11910</f>
        <v>201853E562</v>
      </c>
      <c r="B11909" t="str">
        <f>'Base Calificada'!U11910</f>
        <v>No social</v>
      </c>
    </row>
    <row r="11910" spans="1:2" x14ac:dyDescent="0.25">
      <c r="A11910" t="str">
        <f>'Base Calificada'!A11911&amp;'Base Calificada'!D11911</f>
        <v>201853E578</v>
      </c>
      <c r="B11910" t="str">
        <f>'Base Calificada'!U11911</f>
        <v>No social</v>
      </c>
    </row>
    <row r="11911" spans="1:2" x14ac:dyDescent="0.25">
      <c r="A11911" t="str">
        <f>'Base Calificada'!A11912&amp;'Base Calificada'!D11912</f>
        <v>201853E579</v>
      </c>
      <c r="B11911" t="str">
        <f>'Base Calificada'!U11912</f>
        <v>No social</v>
      </c>
    </row>
    <row r="11912" spans="1:2" x14ac:dyDescent="0.25">
      <c r="A11912" t="str">
        <f>'Base Calificada'!A11913&amp;'Base Calificada'!D11913</f>
        <v>201853E580</v>
      </c>
      <c r="B11912" t="str">
        <f>'Base Calificada'!U11913</f>
        <v>No social</v>
      </c>
    </row>
    <row r="11913" spans="1:2" x14ac:dyDescent="0.25">
      <c r="A11913" t="str">
        <f>'Base Calificada'!A11914&amp;'Base Calificada'!D11914</f>
        <v>201853E581</v>
      </c>
      <c r="B11913" t="str">
        <f>'Base Calificada'!U11914</f>
        <v>No social</v>
      </c>
    </row>
    <row r="11914" spans="1:2" x14ac:dyDescent="0.25">
      <c r="A11914" t="str">
        <f>'Base Calificada'!A11915&amp;'Base Calificada'!D11915</f>
        <v>201853E582</v>
      </c>
      <c r="B11914" t="str">
        <f>'Base Calificada'!U11915</f>
        <v>No social</v>
      </c>
    </row>
    <row r="11915" spans="1:2" x14ac:dyDescent="0.25">
      <c r="A11915" t="str">
        <f>'Base Calificada'!A11916&amp;'Base Calificada'!D11916</f>
        <v>201853E583</v>
      </c>
      <c r="B11915" t="str">
        <f>'Base Calificada'!U11916</f>
        <v>No social</v>
      </c>
    </row>
    <row r="11916" spans="1:2" x14ac:dyDescent="0.25">
      <c r="A11916" t="str">
        <f>'Base Calificada'!A11917&amp;'Base Calificada'!D11917</f>
        <v>201853E584</v>
      </c>
      <c r="B11916" t="str">
        <f>'Base Calificada'!U11917</f>
        <v>No social</v>
      </c>
    </row>
    <row r="11917" spans="1:2" x14ac:dyDescent="0.25">
      <c r="A11917" t="str">
        <f>'Base Calificada'!A11918&amp;'Base Calificada'!D11918</f>
        <v>201853E585</v>
      </c>
      <c r="B11917" t="str">
        <f>'Base Calificada'!U11918</f>
        <v>No social</v>
      </c>
    </row>
    <row r="11918" spans="1:2" x14ac:dyDescent="0.25">
      <c r="A11918" t="str">
        <f>'Base Calificada'!A11919&amp;'Base Calificada'!D11919</f>
        <v>201853F571</v>
      </c>
      <c r="B11918" t="str">
        <f>'Base Calificada'!U11919</f>
        <v>Social</v>
      </c>
    </row>
    <row r="11919" spans="1:2" x14ac:dyDescent="0.25">
      <c r="A11919" t="str">
        <f>'Base Calificada'!A11920&amp;'Base Calificada'!D11920</f>
        <v>201853J001</v>
      </c>
      <c r="B11919" t="str">
        <f>'Base Calificada'!U11920</f>
        <v>Social</v>
      </c>
    </row>
    <row r="11920" spans="1:2" x14ac:dyDescent="0.25">
      <c r="A11920" t="str">
        <f>'Base Calificada'!A11921&amp;'Base Calificada'!D11921</f>
        <v>201853K001</v>
      </c>
      <c r="B11920" t="str">
        <f>'Base Calificada'!U11921</f>
        <v>No social</v>
      </c>
    </row>
    <row r="11921" spans="1:2" x14ac:dyDescent="0.25">
      <c r="A11921" t="str">
        <f>'Base Calificada'!A11922&amp;'Base Calificada'!D11922</f>
        <v>201853K027</v>
      </c>
      <c r="B11921" t="str">
        <f>'Base Calificada'!U11922</f>
        <v>No social</v>
      </c>
    </row>
    <row r="11922" spans="1:2" x14ac:dyDescent="0.25">
      <c r="A11922" t="str">
        <f>'Base Calificada'!A11923&amp;'Base Calificada'!D11923</f>
        <v>201853K028</v>
      </c>
      <c r="B11922" t="str">
        <f>'Base Calificada'!U11923</f>
        <v>No social</v>
      </c>
    </row>
    <row r="11923" spans="1:2" x14ac:dyDescent="0.25">
      <c r="A11923" t="str">
        <f>'Base Calificada'!A11924&amp;'Base Calificada'!D11924</f>
        <v>201853K029</v>
      </c>
      <c r="B11923" t="str">
        <f>'Base Calificada'!U11924</f>
        <v>No social</v>
      </c>
    </row>
    <row r="11924" spans="1:2" x14ac:dyDescent="0.25">
      <c r="A11924" t="str">
        <f>'Base Calificada'!A11925&amp;'Base Calificada'!D11925</f>
        <v>201853K044</v>
      </c>
      <c r="B11924" t="str">
        <f>'Base Calificada'!U11925</f>
        <v>No social</v>
      </c>
    </row>
    <row r="11925" spans="1:2" x14ac:dyDescent="0.25">
      <c r="A11925" t="str">
        <f>'Base Calificada'!A11926&amp;'Base Calificada'!D11926</f>
        <v>201853M001</v>
      </c>
      <c r="B11925" t="str">
        <f>'Base Calificada'!U11926</f>
        <v>No social</v>
      </c>
    </row>
    <row r="11926" spans="1:2" x14ac:dyDescent="0.25">
      <c r="A11926" t="str">
        <f>'Base Calificada'!A11927&amp;'Base Calificada'!D11927</f>
        <v>201853O001</v>
      </c>
      <c r="B11926" t="str">
        <f>'Base Calificada'!U11927</f>
        <v>No social</v>
      </c>
    </row>
    <row r="11927" spans="1:2" x14ac:dyDescent="0.25">
      <c r="A11927" t="str">
        <f>'Base Calificada'!A11928&amp;'Base Calificada'!D11928</f>
        <v>201853P552</v>
      </c>
      <c r="B11927" t="str">
        <f>'Base Calificada'!U11928</f>
        <v>No social</v>
      </c>
    </row>
    <row r="11928" spans="1:2" x14ac:dyDescent="0.25">
      <c r="A11928" t="str">
        <f>'Base Calificada'!A11929&amp;'Base Calificada'!D11929</f>
        <v>201853R582</v>
      </c>
      <c r="B11928" t="str">
        <f>'Base Calificada'!U11929</f>
        <v>No social</v>
      </c>
    </row>
    <row r="11929" spans="1:2" x14ac:dyDescent="0.25">
      <c r="A11929" t="str">
        <f>'Base Calificada'!A11930&amp;'Base Calificada'!D11930</f>
        <v>201853R584</v>
      </c>
      <c r="B11929" t="str">
        <f>'Base Calificada'!U11930</f>
        <v>No social</v>
      </c>
    </row>
    <row r="11930" spans="1:2" x14ac:dyDescent="0.25">
      <c r="A11930" t="str">
        <f>'Base Calificada'!A11931&amp;'Base Calificada'!D11931</f>
        <v>201853W001</v>
      </c>
      <c r="B11930" t="str">
        <f>'Base Calificada'!U11931</f>
        <v>No social</v>
      </c>
    </row>
    <row r="11931" spans="1:2" x14ac:dyDescent="0.25">
      <c r="A11931" t="str">
        <f>'Base Calificada'!A11932&amp;'Base Calificada'!D11932</f>
        <v>201910B002</v>
      </c>
      <c r="B11931" t="str">
        <f>'Base Calificada'!U11932</f>
        <v>Social</v>
      </c>
    </row>
    <row r="11932" spans="1:2" x14ac:dyDescent="0.25">
      <c r="A11932" t="str">
        <f>'Base Calificada'!A11933&amp;'Base Calificada'!D11933</f>
        <v>201910E005</v>
      </c>
      <c r="B11932" t="str">
        <f>'Base Calificada'!U11933</f>
        <v>Social</v>
      </c>
    </row>
    <row r="11933" spans="1:2" x14ac:dyDescent="0.25">
      <c r="A11933" t="str">
        <f>'Base Calificada'!A11934&amp;'Base Calificada'!D11934</f>
        <v>201910E006</v>
      </c>
      <c r="B11933" t="str">
        <f>'Base Calificada'!U11934</f>
        <v>Social</v>
      </c>
    </row>
    <row r="11934" spans="1:2" x14ac:dyDescent="0.25">
      <c r="A11934" t="str">
        <f>'Base Calificada'!A11935&amp;'Base Calificada'!D11935</f>
        <v>201910E007</v>
      </c>
      <c r="B11934" t="str">
        <f>'Base Calificada'!U11935</f>
        <v>Social</v>
      </c>
    </row>
    <row r="11935" spans="1:2" x14ac:dyDescent="0.25">
      <c r="A11935" t="str">
        <f>'Base Calificada'!A11936&amp;'Base Calificada'!D11936</f>
        <v>201910E009</v>
      </c>
      <c r="B11935" t="str">
        <f>'Base Calificada'!U11936</f>
        <v>Social</v>
      </c>
    </row>
    <row r="11936" spans="1:2" x14ac:dyDescent="0.25">
      <c r="A11936" t="str">
        <f>'Base Calificada'!A11937&amp;'Base Calificada'!D11937</f>
        <v>201910F003</v>
      </c>
      <c r="B11936" t="str">
        <f>'Base Calificada'!U11937</f>
        <v>Social</v>
      </c>
    </row>
    <row r="11937" spans="1:2" x14ac:dyDescent="0.25">
      <c r="A11937" t="str">
        <f>'Base Calificada'!A11938&amp;'Base Calificada'!D11938</f>
        <v>201910G001</v>
      </c>
      <c r="B11937" t="str">
        <f>'Base Calificada'!U11938</f>
        <v>No social</v>
      </c>
    </row>
    <row r="11938" spans="1:2" x14ac:dyDescent="0.25">
      <c r="A11938" t="str">
        <f>'Base Calificada'!A11939&amp;'Base Calificada'!D11939</f>
        <v>201910G003</v>
      </c>
      <c r="B11938" t="str">
        <f>'Base Calificada'!U11939</f>
        <v>No social</v>
      </c>
    </row>
    <row r="11939" spans="1:2" x14ac:dyDescent="0.25">
      <c r="A11939" t="str">
        <f>'Base Calificada'!A11940&amp;'Base Calificada'!D11940</f>
        <v>201910G007</v>
      </c>
      <c r="B11939" t="str">
        <f>'Base Calificada'!U11940</f>
        <v>Social</v>
      </c>
    </row>
    <row r="11940" spans="1:2" x14ac:dyDescent="0.25">
      <c r="A11940" t="str">
        <f>'Base Calificada'!A11941&amp;'Base Calificada'!D11941</f>
        <v>201910K027</v>
      </c>
      <c r="B11940" t="str">
        <f>'Base Calificada'!U11941</f>
        <v>No social</v>
      </c>
    </row>
    <row r="11941" spans="1:2" x14ac:dyDescent="0.25">
      <c r="A11941" t="str">
        <f>'Base Calificada'!A11942&amp;'Base Calificada'!D11942</f>
        <v>201910M001</v>
      </c>
      <c r="B11941" t="str">
        <f>'Base Calificada'!U11942</f>
        <v>No social</v>
      </c>
    </row>
    <row r="11942" spans="1:2" x14ac:dyDescent="0.25">
      <c r="A11942" t="str">
        <f>'Base Calificada'!A11943&amp;'Base Calificada'!D11943</f>
        <v>201910O001</v>
      </c>
      <c r="B11942" t="str">
        <f>'Base Calificada'!U11943</f>
        <v>No social</v>
      </c>
    </row>
    <row r="11943" spans="1:2" x14ac:dyDescent="0.25">
      <c r="A11943" t="str">
        <f>'Base Calificada'!A11944&amp;'Base Calificada'!D11944</f>
        <v>201910P002</v>
      </c>
      <c r="B11943" t="str">
        <f>'Base Calificada'!U11944</f>
        <v>No social</v>
      </c>
    </row>
    <row r="11944" spans="1:2" x14ac:dyDescent="0.25">
      <c r="A11944" t="str">
        <f>'Base Calificada'!A11945&amp;'Base Calificada'!D11945</f>
        <v>201910P006</v>
      </c>
      <c r="B11944" t="str">
        <f>'Base Calificada'!U11945</f>
        <v>Social</v>
      </c>
    </row>
    <row r="11945" spans="1:2" x14ac:dyDescent="0.25">
      <c r="A11945" t="str">
        <f>'Base Calificada'!A11946&amp;'Base Calificada'!D11946</f>
        <v>201910P007</v>
      </c>
      <c r="B11945" t="str">
        <f>'Base Calificada'!U11946</f>
        <v>No social</v>
      </c>
    </row>
    <row r="11946" spans="1:2" x14ac:dyDescent="0.25">
      <c r="A11946" t="str">
        <f>'Base Calificada'!A11947&amp;'Base Calificada'!D11947</f>
        <v>201910P008</v>
      </c>
      <c r="B11946" t="str">
        <f>'Base Calificada'!U11947</f>
        <v>Social</v>
      </c>
    </row>
    <row r="11947" spans="1:2" x14ac:dyDescent="0.25">
      <c r="A11947" t="str">
        <f>'Base Calificada'!A11948&amp;'Base Calificada'!D11948</f>
        <v>201910P009</v>
      </c>
      <c r="B11947" t="str">
        <f>'Base Calificada'!U11948</f>
        <v>No social</v>
      </c>
    </row>
    <row r="11948" spans="1:2" x14ac:dyDescent="0.25">
      <c r="A11948" t="str">
        <f>'Base Calificada'!A11949&amp;'Base Calificada'!D11949</f>
        <v>201910P010</v>
      </c>
      <c r="B11948" t="str">
        <f>'Base Calificada'!U11949</f>
        <v>No social</v>
      </c>
    </row>
    <row r="11949" spans="1:2" x14ac:dyDescent="0.25">
      <c r="A11949" t="str">
        <f>'Base Calificada'!A11950&amp;'Base Calificada'!D11950</f>
        <v>201910S020</v>
      </c>
      <c r="B11949" t="str">
        <f>'Base Calificada'!U11950</f>
        <v>Social</v>
      </c>
    </row>
    <row r="11950" spans="1:2" x14ac:dyDescent="0.25">
      <c r="A11950" t="str">
        <f>'Base Calificada'!A11951&amp;'Base Calificada'!D11951</f>
        <v>201910S021</v>
      </c>
      <c r="B11950" t="str">
        <f>'Base Calificada'!U11951</f>
        <v>Social</v>
      </c>
    </row>
    <row r="11951" spans="1:2" x14ac:dyDescent="0.25">
      <c r="A11951" t="str">
        <f>'Base Calificada'!A11952&amp;'Base Calificada'!D11952</f>
        <v>201910S151</v>
      </c>
      <c r="B11951" t="str">
        <f>'Base Calificada'!U11952</f>
        <v>Social</v>
      </c>
    </row>
    <row r="11952" spans="1:2" x14ac:dyDescent="0.25">
      <c r="A11952" t="str">
        <f>'Base Calificada'!A11953&amp;'Base Calificada'!D11953</f>
        <v>201910S220</v>
      </c>
      <c r="B11952" t="str">
        <f>'Base Calificada'!U11953</f>
        <v>Social</v>
      </c>
    </row>
    <row r="11953" spans="1:2" x14ac:dyDescent="0.25">
      <c r="A11953" t="str">
        <f>'Base Calificada'!A11954&amp;'Base Calificada'!D11954</f>
        <v>201910U004</v>
      </c>
      <c r="B11953" t="str">
        <f>'Base Calificada'!U11954</f>
        <v>Social</v>
      </c>
    </row>
    <row r="11954" spans="1:2" x14ac:dyDescent="0.25">
      <c r="A11954" t="str">
        <f>'Base Calificada'!A11955&amp;'Base Calificada'!D11955</f>
        <v>201910U005</v>
      </c>
      <c r="B11954" t="str">
        <f>'Base Calificada'!U11955</f>
        <v>Social</v>
      </c>
    </row>
    <row r="11955" spans="1:2" x14ac:dyDescent="0.25">
      <c r="A11955" t="str">
        <f>'Base Calificada'!A11956&amp;'Base Calificada'!D11956</f>
        <v>201910U006</v>
      </c>
      <c r="B11955" t="str">
        <f>'Base Calificada'!U11956</f>
        <v>Social</v>
      </c>
    </row>
    <row r="11956" spans="1:2" x14ac:dyDescent="0.25">
      <c r="A11956" t="str">
        <f>'Base Calificada'!A11957&amp;'Base Calificada'!D11957</f>
        <v>201911B003</v>
      </c>
      <c r="B11956" t="str">
        <f>'Base Calificada'!U11957</f>
        <v>Social</v>
      </c>
    </row>
    <row r="11957" spans="1:2" x14ac:dyDescent="0.25">
      <c r="A11957" t="str">
        <f>'Base Calificada'!A11958&amp;'Base Calificada'!D11958</f>
        <v>201911E003</v>
      </c>
      <c r="B11957" t="str">
        <f>'Base Calificada'!U11958</f>
        <v>Social</v>
      </c>
    </row>
    <row r="11958" spans="1:2" x14ac:dyDescent="0.25">
      <c r="A11958" t="str">
        <f>'Base Calificada'!A11959&amp;'Base Calificada'!D11959</f>
        <v>201911E005</v>
      </c>
      <c r="B11958" t="str">
        <f>'Base Calificada'!U11959</f>
        <v>Social</v>
      </c>
    </row>
    <row r="11959" spans="1:2" x14ac:dyDescent="0.25">
      <c r="A11959" t="str">
        <f>'Base Calificada'!A11960&amp;'Base Calificada'!D11960</f>
        <v>201911E007</v>
      </c>
      <c r="B11959" t="str">
        <f>'Base Calificada'!U11960</f>
        <v>Social</v>
      </c>
    </row>
    <row r="11960" spans="1:2" x14ac:dyDescent="0.25">
      <c r="A11960" t="str">
        <f>'Base Calificada'!A11961&amp;'Base Calificada'!D11961</f>
        <v>201911E009</v>
      </c>
      <c r="B11960" t="str">
        <f>'Base Calificada'!U11961</f>
        <v>Social</v>
      </c>
    </row>
    <row r="11961" spans="1:2" x14ac:dyDescent="0.25">
      <c r="A11961" t="str">
        <f>'Base Calificada'!A11962&amp;'Base Calificada'!D11962</f>
        <v>201911E010</v>
      </c>
      <c r="B11961" t="str">
        <f>'Base Calificada'!U11962</f>
        <v>Social</v>
      </c>
    </row>
    <row r="11962" spans="1:2" x14ac:dyDescent="0.25">
      <c r="A11962" t="str">
        <f>'Base Calificada'!A11963&amp;'Base Calificada'!D11963</f>
        <v>201911E011</v>
      </c>
      <c r="B11962" t="str">
        <f>'Base Calificada'!U11963</f>
        <v>Social</v>
      </c>
    </row>
    <row r="11963" spans="1:2" x14ac:dyDescent="0.25">
      <c r="A11963" t="str">
        <f>'Base Calificada'!A11964&amp;'Base Calificada'!D11964</f>
        <v>201911E013</v>
      </c>
      <c r="B11963" t="str">
        <f>'Base Calificada'!U11964</f>
        <v>Social</v>
      </c>
    </row>
    <row r="11964" spans="1:2" x14ac:dyDescent="0.25">
      <c r="A11964" t="str">
        <f>'Base Calificada'!A11965&amp;'Base Calificada'!D11965</f>
        <v>201911E016</v>
      </c>
      <c r="B11964" t="str">
        <f>'Base Calificada'!U11965</f>
        <v>Social</v>
      </c>
    </row>
    <row r="11965" spans="1:2" x14ac:dyDescent="0.25">
      <c r="A11965" t="str">
        <f>'Base Calificada'!A11966&amp;'Base Calificada'!D11966</f>
        <v>201911E017</v>
      </c>
      <c r="B11965" t="str">
        <f>'Base Calificada'!U11966</f>
        <v>Social</v>
      </c>
    </row>
    <row r="11966" spans="1:2" x14ac:dyDescent="0.25">
      <c r="A11966" t="str">
        <f>'Base Calificada'!A11967&amp;'Base Calificada'!D11967</f>
        <v>201911E021</v>
      </c>
      <c r="B11966" t="str">
        <f>'Base Calificada'!U11967</f>
        <v>Social</v>
      </c>
    </row>
    <row r="11967" spans="1:2" x14ac:dyDescent="0.25">
      <c r="A11967" t="str">
        <f>'Base Calificada'!A11968&amp;'Base Calificada'!D11968</f>
        <v>201911E028</v>
      </c>
      <c r="B11967" t="str">
        <f>'Base Calificada'!U11968</f>
        <v>Social</v>
      </c>
    </row>
    <row r="11968" spans="1:2" x14ac:dyDescent="0.25">
      <c r="A11968" t="str">
        <f>'Base Calificada'!A11969&amp;'Base Calificada'!D11969</f>
        <v>201911E032</v>
      </c>
      <c r="B11968" t="str">
        <f>'Base Calificada'!U11969</f>
        <v>Social</v>
      </c>
    </row>
    <row r="11969" spans="1:2" x14ac:dyDescent="0.25">
      <c r="A11969" t="str">
        <f>'Base Calificada'!A11970&amp;'Base Calificada'!D11970</f>
        <v>201911E039</v>
      </c>
      <c r="B11969" t="str">
        <f>'Base Calificada'!U11970</f>
        <v>Social</v>
      </c>
    </row>
    <row r="11970" spans="1:2" x14ac:dyDescent="0.25">
      <c r="A11970" t="str">
        <f>'Base Calificada'!A11971&amp;'Base Calificada'!D11971</f>
        <v>201911E047</v>
      </c>
      <c r="B11970" t="str">
        <f>'Base Calificada'!U11971</f>
        <v>Social</v>
      </c>
    </row>
    <row r="11971" spans="1:2" x14ac:dyDescent="0.25">
      <c r="A11971" t="str">
        <f>'Base Calificada'!A11972&amp;'Base Calificada'!D11972</f>
        <v>201911E064</v>
      </c>
      <c r="B11971" t="str">
        <f>'Base Calificada'!U11972</f>
        <v>Social</v>
      </c>
    </row>
    <row r="11972" spans="1:2" x14ac:dyDescent="0.25">
      <c r="A11972" t="str">
        <f>'Base Calificada'!A11973&amp;'Base Calificada'!D11973</f>
        <v>201911E066</v>
      </c>
      <c r="B11972" t="str">
        <f>'Base Calificada'!U11973</f>
        <v>Social</v>
      </c>
    </row>
    <row r="11973" spans="1:2" x14ac:dyDescent="0.25">
      <c r="A11973" t="str">
        <f>'Base Calificada'!A11974&amp;'Base Calificada'!D11974</f>
        <v>201911E067</v>
      </c>
      <c r="B11973" t="str">
        <f>'Base Calificada'!U11974</f>
        <v>Social</v>
      </c>
    </row>
    <row r="11974" spans="1:2" x14ac:dyDescent="0.25">
      <c r="A11974" t="str">
        <f>'Base Calificada'!A11975&amp;'Base Calificada'!D11975</f>
        <v>201911E068</v>
      </c>
      <c r="B11974" t="str">
        <f>'Base Calificada'!U11975</f>
        <v>Social</v>
      </c>
    </row>
    <row r="11975" spans="1:2" x14ac:dyDescent="0.25">
      <c r="A11975" t="str">
        <f>'Base Calificada'!A11976&amp;'Base Calificada'!D11976</f>
        <v>201911G001</v>
      </c>
      <c r="B11975" t="str">
        <f>'Base Calificada'!U11976</f>
        <v>Social</v>
      </c>
    </row>
    <row r="11976" spans="1:2" x14ac:dyDescent="0.25">
      <c r="A11976" t="str">
        <f>'Base Calificada'!A11977&amp;'Base Calificada'!D11977</f>
        <v>201911K009</v>
      </c>
      <c r="B11976" t="str">
        <f>'Base Calificada'!U11977</f>
        <v>Social</v>
      </c>
    </row>
    <row r="11977" spans="1:2" x14ac:dyDescent="0.25">
      <c r="A11977" t="str">
        <f>'Base Calificada'!A11978&amp;'Base Calificada'!D11978</f>
        <v>201911K027</v>
      </c>
      <c r="B11977" t="str">
        <f>'Base Calificada'!U11978</f>
        <v>Social</v>
      </c>
    </row>
    <row r="11978" spans="1:2" x14ac:dyDescent="0.25">
      <c r="A11978" t="str">
        <f>'Base Calificada'!A11979&amp;'Base Calificada'!D11979</f>
        <v>201911M001</v>
      </c>
      <c r="B11978" t="str">
        <f>'Base Calificada'!U11979</f>
        <v>No social</v>
      </c>
    </row>
    <row r="11979" spans="1:2" x14ac:dyDescent="0.25">
      <c r="A11979" t="str">
        <f>'Base Calificada'!A11980&amp;'Base Calificada'!D11980</f>
        <v>201911O001</v>
      </c>
      <c r="B11979" t="str">
        <f>'Base Calificada'!U11980</f>
        <v>No social</v>
      </c>
    </row>
    <row r="11980" spans="1:2" x14ac:dyDescent="0.25">
      <c r="A11980" t="str">
        <f>'Base Calificada'!A11981&amp;'Base Calificada'!D11981</f>
        <v>201911P001</v>
      </c>
      <c r="B11980" t="str">
        <f>'Base Calificada'!U11981</f>
        <v>Social</v>
      </c>
    </row>
    <row r="11981" spans="1:2" x14ac:dyDescent="0.25">
      <c r="A11981" t="str">
        <f>'Base Calificada'!A11982&amp;'Base Calificada'!D11982</f>
        <v>201911S072</v>
      </c>
      <c r="B11981" t="str">
        <f>'Base Calificada'!U11982</f>
        <v>Social</v>
      </c>
    </row>
    <row r="11982" spans="1:2" x14ac:dyDescent="0.25">
      <c r="A11982" t="str">
        <f>'Base Calificada'!A11983&amp;'Base Calificada'!D11983</f>
        <v>201911S221</v>
      </c>
      <c r="B11982" t="str">
        <f>'Base Calificada'!U11983</f>
        <v>Social</v>
      </c>
    </row>
    <row r="11983" spans="1:2" x14ac:dyDescent="0.25">
      <c r="A11983" t="str">
        <f>'Base Calificada'!A11984&amp;'Base Calificada'!D11984</f>
        <v>201911S243</v>
      </c>
      <c r="B11983" t="str">
        <f>'Base Calificada'!U11984</f>
        <v>Social</v>
      </c>
    </row>
    <row r="11984" spans="1:2" x14ac:dyDescent="0.25">
      <c r="A11984" t="str">
        <f>'Base Calificada'!A11985&amp;'Base Calificada'!D11985</f>
        <v>201911S244</v>
      </c>
      <c r="B11984" t="str">
        <f>'Base Calificada'!U11985</f>
        <v>Social</v>
      </c>
    </row>
    <row r="11985" spans="1:2" x14ac:dyDescent="0.25">
      <c r="A11985" t="str">
        <f>'Base Calificada'!A11986&amp;'Base Calificada'!D11986</f>
        <v>201911S247</v>
      </c>
      <c r="B11985" t="str">
        <f>'Base Calificada'!U11986</f>
        <v>Social</v>
      </c>
    </row>
    <row r="11986" spans="1:2" x14ac:dyDescent="0.25">
      <c r="A11986" t="str">
        <f>'Base Calificada'!A11987&amp;'Base Calificada'!D11987</f>
        <v>201911S267</v>
      </c>
      <c r="B11986" t="str">
        <f>'Base Calificada'!U11987</f>
        <v>Social</v>
      </c>
    </row>
    <row r="11987" spans="1:2" x14ac:dyDescent="0.25">
      <c r="A11987" t="str">
        <f>'Base Calificada'!A11988&amp;'Base Calificada'!D11988</f>
        <v>201911S269</v>
      </c>
      <c r="B11987" t="str">
        <f>'Base Calificada'!U11988</f>
        <v>Social</v>
      </c>
    </row>
    <row r="11988" spans="1:2" x14ac:dyDescent="0.25">
      <c r="A11988" t="str">
        <f>'Base Calificada'!A11989&amp;'Base Calificada'!D11989</f>
        <v>201911S270</v>
      </c>
      <c r="B11988" t="str">
        <f>'Base Calificada'!U11989</f>
        <v>Social</v>
      </c>
    </row>
    <row r="11989" spans="1:2" x14ac:dyDescent="0.25">
      <c r="A11989" t="str">
        <f>'Base Calificada'!A11990&amp;'Base Calificada'!D11990</f>
        <v>201911S271</v>
      </c>
      <c r="B11989" t="str">
        <f>'Base Calificada'!U11990</f>
        <v>Social</v>
      </c>
    </row>
    <row r="11990" spans="1:2" x14ac:dyDescent="0.25">
      <c r="A11990" t="str">
        <f>'Base Calificada'!A11991&amp;'Base Calificada'!D11991</f>
        <v>201911U006</v>
      </c>
      <c r="B11990" t="str">
        <f>'Base Calificada'!U11991</f>
        <v>Social</v>
      </c>
    </row>
    <row r="11991" spans="1:2" x14ac:dyDescent="0.25">
      <c r="A11991" t="str">
        <f>'Base Calificada'!A11992&amp;'Base Calificada'!D11992</f>
        <v>201911U031</v>
      </c>
      <c r="B11991" t="str">
        <f>'Base Calificada'!U11992</f>
        <v>Social</v>
      </c>
    </row>
    <row r="11992" spans="1:2" x14ac:dyDescent="0.25">
      <c r="A11992" t="str">
        <f>'Base Calificada'!A11993&amp;'Base Calificada'!D11993</f>
        <v>201911U040</v>
      </c>
      <c r="B11992" t="str">
        <f>'Base Calificada'!U11993</f>
        <v>Social</v>
      </c>
    </row>
    <row r="11993" spans="1:2" x14ac:dyDescent="0.25">
      <c r="A11993" t="str">
        <f>'Base Calificada'!A11994&amp;'Base Calificada'!D11994</f>
        <v>201911U079</v>
      </c>
      <c r="B11993" t="str">
        <f>'Base Calificada'!U11994</f>
        <v>Social</v>
      </c>
    </row>
    <row r="11994" spans="1:2" x14ac:dyDescent="0.25">
      <c r="A11994" t="str">
        <f>'Base Calificada'!A11995&amp;'Base Calificada'!D11995</f>
        <v>201911U080</v>
      </c>
      <c r="B11994" t="str">
        <f>'Base Calificada'!U11995</f>
        <v>Social</v>
      </c>
    </row>
    <row r="11995" spans="1:2" x14ac:dyDescent="0.25">
      <c r="A11995" t="str">
        <f>'Base Calificada'!A11996&amp;'Base Calificada'!D11996</f>
        <v>201911U082</v>
      </c>
      <c r="B11995" t="str">
        <f>'Base Calificada'!U11996</f>
        <v>Social</v>
      </c>
    </row>
    <row r="11996" spans="1:2" x14ac:dyDescent="0.25">
      <c r="A11996" t="str">
        <f>'Base Calificada'!A11997&amp;'Base Calificada'!D11997</f>
        <v>201911U083</v>
      </c>
      <c r="B11996" t="str">
        <f>'Base Calificada'!U11997</f>
        <v>Social</v>
      </c>
    </row>
    <row r="11997" spans="1:2" x14ac:dyDescent="0.25">
      <c r="A11997" t="str">
        <f>'Base Calificada'!A11998&amp;'Base Calificada'!D11998</f>
        <v>201911U084</v>
      </c>
      <c r="B11997" t="str">
        <f>'Base Calificada'!U11998</f>
        <v>Social</v>
      </c>
    </row>
    <row r="11998" spans="1:2" x14ac:dyDescent="0.25">
      <c r="A11998" t="str">
        <f>'Base Calificada'!A11999&amp;'Base Calificada'!D11999</f>
        <v>201911U280</v>
      </c>
      <c r="B11998" t="str">
        <f>'Base Calificada'!U11999</f>
        <v>Social</v>
      </c>
    </row>
    <row r="11999" spans="1:2" x14ac:dyDescent="0.25">
      <c r="A11999" t="str">
        <f>'Base Calificada'!A12000&amp;'Base Calificada'!D12000</f>
        <v>201911U281</v>
      </c>
      <c r="B11999" t="str">
        <f>'Base Calificada'!U12000</f>
        <v>Social</v>
      </c>
    </row>
    <row r="12000" spans="1:2" x14ac:dyDescent="0.25">
      <c r="A12000" t="str">
        <f>'Base Calificada'!A12001&amp;'Base Calificada'!D12001</f>
        <v>201911U282</v>
      </c>
      <c r="B12000" t="str">
        <f>'Base Calificada'!U12001</f>
        <v>Social</v>
      </c>
    </row>
    <row r="12001" spans="1:2" x14ac:dyDescent="0.25">
      <c r="A12001" t="str">
        <f>'Base Calificada'!A12002&amp;'Base Calificada'!D12002</f>
        <v>201912E010</v>
      </c>
      <c r="B12001" t="str">
        <f>'Base Calificada'!U12002</f>
        <v>Social</v>
      </c>
    </row>
    <row r="12002" spans="1:2" x14ac:dyDescent="0.25">
      <c r="A12002" t="str">
        <f>'Base Calificada'!A12003&amp;'Base Calificada'!D12003</f>
        <v>201912E022</v>
      </c>
      <c r="B12002" t="str">
        <f>'Base Calificada'!U12003</f>
        <v>Social</v>
      </c>
    </row>
    <row r="12003" spans="1:2" x14ac:dyDescent="0.25">
      <c r="A12003" t="str">
        <f>'Base Calificada'!A12004&amp;'Base Calificada'!D12004</f>
        <v>201912E023</v>
      </c>
      <c r="B12003" t="str">
        <f>'Base Calificada'!U12004</f>
        <v>Social</v>
      </c>
    </row>
    <row r="12004" spans="1:2" x14ac:dyDescent="0.25">
      <c r="A12004" t="str">
        <f>'Base Calificada'!A12005&amp;'Base Calificada'!D12005</f>
        <v>201912E025</v>
      </c>
      <c r="B12004" t="str">
        <f>'Base Calificada'!U12005</f>
        <v>Social</v>
      </c>
    </row>
    <row r="12005" spans="1:2" x14ac:dyDescent="0.25">
      <c r="A12005" t="str">
        <f>'Base Calificada'!A12006&amp;'Base Calificada'!D12006</f>
        <v>201912E036</v>
      </c>
      <c r="B12005" t="str">
        <f>'Base Calificada'!U12006</f>
        <v>Social</v>
      </c>
    </row>
    <row r="12006" spans="1:2" x14ac:dyDescent="0.25">
      <c r="A12006" t="str">
        <f>'Base Calificada'!A12007&amp;'Base Calificada'!D12007</f>
        <v>201912E040</v>
      </c>
      <c r="B12006" t="str">
        <f>'Base Calificada'!U12007</f>
        <v>Social</v>
      </c>
    </row>
    <row r="12007" spans="1:2" x14ac:dyDescent="0.25">
      <c r="A12007" t="str">
        <f>'Base Calificada'!A12008&amp;'Base Calificada'!D12008</f>
        <v>201912E041</v>
      </c>
      <c r="B12007" t="str">
        <f>'Base Calificada'!U12008</f>
        <v>Social</v>
      </c>
    </row>
    <row r="12008" spans="1:2" x14ac:dyDescent="0.25">
      <c r="A12008" t="str">
        <f>'Base Calificada'!A12009&amp;'Base Calificada'!D12009</f>
        <v>201912G004</v>
      </c>
      <c r="B12008" t="str">
        <f>'Base Calificada'!U12009</f>
        <v>Social</v>
      </c>
    </row>
    <row r="12009" spans="1:2" x14ac:dyDescent="0.25">
      <c r="A12009" t="str">
        <f>'Base Calificada'!A12010&amp;'Base Calificada'!D12010</f>
        <v>201912G005</v>
      </c>
      <c r="B12009" t="str">
        <f>'Base Calificada'!U12010</f>
        <v>Social</v>
      </c>
    </row>
    <row r="12010" spans="1:2" x14ac:dyDescent="0.25">
      <c r="A12010" t="str">
        <f>'Base Calificada'!A12011&amp;'Base Calificada'!D12011</f>
        <v>201912K011</v>
      </c>
      <c r="B12010" t="str">
        <f>'Base Calificada'!U12011</f>
        <v>Social</v>
      </c>
    </row>
    <row r="12011" spans="1:2" x14ac:dyDescent="0.25">
      <c r="A12011" t="str">
        <f>'Base Calificada'!A12012&amp;'Base Calificada'!D12012</f>
        <v>201912K025</v>
      </c>
      <c r="B12011" t="str">
        <f>'Base Calificada'!U12012</f>
        <v>Social</v>
      </c>
    </row>
    <row r="12012" spans="1:2" x14ac:dyDescent="0.25">
      <c r="A12012" t="str">
        <f>'Base Calificada'!A12013&amp;'Base Calificada'!D12013</f>
        <v>201912M001</v>
      </c>
      <c r="B12012" t="str">
        <f>'Base Calificada'!U12013</f>
        <v>No social</v>
      </c>
    </row>
    <row r="12013" spans="1:2" x14ac:dyDescent="0.25">
      <c r="A12013" t="str">
        <f>'Base Calificada'!A12014&amp;'Base Calificada'!D12014</f>
        <v>201912O001</v>
      </c>
      <c r="B12013" t="str">
        <f>'Base Calificada'!U12014</f>
        <v>No social</v>
      </c>
    </row>
    <row r="12014" spans="1:2" x14ac:dyDescent="0.25">
      <c r="A12014" t="str">
        <f>'Base Calificada'!A12015&amp;'Base Calificada'!D12015</f>
        <v>201912P012</v>
      </c>
      <c r="B12014" t="str">
        <f>'Base Calificada'!U12015</f>
        <v>Social</v>
      </c>
    </row>
    <row r="12015" spans="1:2" x14ac:dyDescent="0.25">
      <c r="A12015" t="str">
        <f>'Base Calificada'!A12016&amp;'Base Calificada'!D12016</f>
        <v>201912P013</v>
      </c>
      <c r="B12015" t="str">
        <f>'Base Calificada'!U12016</f>
        <v>Social</v>
      </c>
    </row>
    <row r="12016" spans="1:2" x14ac:dyDescent="0.25">
      <c r="A12016" t="str">
        <f>'Base Calificada'!A12017&amp;'Base Calificada'!D12017</f>
        <v>201912P016</v>
      </c>
      <c r="B12016" t="str">
        <f>'Base Calificada'!U12017</f>
        <v>Social</v>
      </c>
    </row>
    <row r="12017" spans="1:2" x14ac:dyDescent="0.25">
      <c r="A12017" t="str">
        <f>'Base Calificada'!A12018&amp;'Base Calificada'!D12018</f>
        <v>201912P018</v>
      </c>
      <c r="B12017" t="str">
        <f>'Base Calificada'!U12018</f>
        <v>Social</v>
      </c>
    </row>
    <row r="12018" spans="1:2" x14ac:dyDescent="0.25">
      <c r="A12018" t="str">
        <f>'Base Calificada'!A12019&amp;'Base Calificada'!D12019</f>
        <v>201912P020</v>
      </c>
      <c r="B12018" t="str">
        <f>'Base Calificada'!U12019</f>
        <v>Social</v>
      </c>
    </row>
    <row r="12019" spans="1:2" x14ac:dyDescent="0.25">
      <c r="A12019" t="str">
        <f>'Base Calificada'!A12020&amp;'Base Calificada'!D12020</f>
        <v>201912S039</v>
      </c>
      <c r="B12019" t="str">
        <f>'Base Calificada'!U12020</f>
        <v>Social</v>
      </c>
    </row>
    <row r="12020" spans="1:2" x14ac:dyDescent="0.25">
      <c r="A12020" t="str">
        <f>'Base Calificada'!A12021&amp;'Base Calificada'!D12021</f>
        <v>201912S072</v>
      </c>
      <c r="B12020" t="str">
        <f>'Base Calificada'!U12021</f>
        <v>Social</v>
      </c>
    </row>
    <row r="12021" spans="1:2" x14ac:dyDescent="0.25">
      <c r="A12021" t="str">
        <f>'Base Calificada'!A12022&amp;'Base Calificada'!D12022</f>
        <v>201912S174</v>
      </c>
      <c r="B12021" t="str">
        <f>'Base Calificada'!U12022</f>
        <v>Social</v>
      </c>
    </row>
    <row r="12022" spans="1:2" x14ac:dyDescent="0.25">
      <c r="A12022" t="str">
        <f>'Base Calificada'!A12023&amp;'Base Calificada'!D12023</f>
        <v>201912S200</v>
      </c>
      <c r="B12022" t="str">
        <f>'Base Calificada'!U12023</f>
        <v>Social</v>
      </c>
    </row>
    <row r="12023" spans="1:2" x14ac:dyDescent="0.25">
      <c r="A12023" t="str">
        <f>'Base Calificada'!A12024&amp;'Base Calificada'!D12024</f>
        <v>201912S201</v>
      </c>
      <c r="B12023" t="str">
        <f>'Base Calificada'!U12024</f>
        <v>Social</v>
      </c>
    </row>
    <row r="12024" spans="1:2" x14ac:dyDescent="0.25">
      <c r="A12024" t="str">
        <f>'Base Calificada'!A12025&amp;'Base Calificada'!D12025</f>
        <v>201912S202</v>
      </c>
      <c r="B12024" t="str">
        <f>'Base Calificada'!U12025</f>
        <v>Social</v>
      </c>
    </row>
    <row r="12025" spans="1:2" x14ac:dyDescent="0.25">
      <c r="A12025" t="str">
        <f>'Base Calificada'!A12026&amp;'Base Calificada'!D12026</f>
        <v>201912U005</v>
      </c>
      <c r="B12025" t="str">
        <f>'Base Calificada'!U12026</f>
        <v>Social</v>
      </c>
    </row>
    <row r="12026" spans="1:2" x14ac:dyDescent="0.25">
      <c r="A12026" t="str">
        <f>'Base Calificada'!A12027&amp;'Base Calificada'!D12027</f>
        <v>201912U008</v>
      </c>
      <c r="B12026" t="str">
        <f>'Base Calificada'!U12027</f>
        <v>Social</v>
      </c>
    </row>
    <row r="12027" spans="1:2" x14ac:dyDescent="0.25">
      <c r="A12027" t="str">
        <f>'Base Calificada'!A12028&amp;'Base Calificada'!D12028</f>
        <v>201912U009</v>
      </c>
      <c r="B12027" t="str">
        <f>'Base Calificada'!U12028</f>
        <v>Social</v>
      </c>
    </row>
    <row r="12028" spans="1:2" x14ac:dyDescent="0.25">
      <c r="A12028" t="str">
        <f>'Base Calificada'!A12029&amp;'Base Calificada'!D12029</f>
        <v>201912U013</v>
      </c>
      <c r="B12028" t="str">
        <f>'Base Calificada'!U12029</f>
        <v>Social</v>
      </c>
    </row>
    <row r="12029" spans="1:2" x14ac:dyDescent="0.25">
      <c r="A12029" t="str">
        <f>'Base Calificada'!A12030&amp;'Base Calificada'!D12030</f>
        <v>201912U281</v>
      </c>
      <c r="B12029" t="str">
        <f>'Base Calificada'!U12030</f>
        <v>Social</v>
      </c>
    </row>
    <row r="12030" spans="1:2" x14ac:dyDescent="0.25">
      <c r="A12030" t="str">
        <f>'Base Calificada'!A12031&amp;'Base Calificada'!D12031</f>
        <v>201913A001</v>
      </c>
      <c r="B12030" t="str">
        <f>'Base Calificada'!U12031</f>
        <v>Social</v>
      </c>
    </row>
    <row r="12031" spans="1:2" x14ac:dyDescent="0.25">
      <c r="A12031" t="str">
        <f>'Base Calificada'!A12032&amp;'Base Calificada'!D12032</f>
        <v>201913A004</v>
      </c>
      <c r="B12031" t="str">
        <f>'Base Calificada'!U12032</f>
        <v>Social</v>
      </c>
    </row>
    <row r="12032" spans="1:2" x14ac:dyDescent="0.25">
      <c r="A12032" t="str">
        <f>'Base Calificada'!A12033&amp;'Base Calificada'!D12033</f>
        <v>201913A006</v>
      </c>
      <c r="B12032" t="str">
        <f>'Base Calificada'!U12033</f>
        <v>Social</v>
      </c>
    </row>
    <row r="12033" spans="1:2" x14ac:dyDescent="0.25">
      <c r="A12033" t="str">
        <f>'Base Calificada'!A12034&amp;'Base Calificada'!D12034</f>
        <v>201913A007</v>
      </c>
      <c r="B12033" t="str">
        <f>'Base Calificada'!U12034</f>
        <v>Social</v>
      </c>
    </row>
    <row r="12034" spans="1:2" x14ac:dyDescent="0.25">
      <c r="A12034" t="str">
        <f>'Base Calificada'!A12035&amp;'Base Calificada'!D12035</f>
        <v>201913A010</v>
      </c>
      <c r="B12034" t="str">
        <f>'Base Calificada'!U12035</f>
        <v>Social</v>
      </c>
    </row>
    <row r="12035" spans="1:2" x14ac:dyDescent="0.25">
      <c r="A12035" t="str">
        <f>'Base Calificada'!A12036&amp;'Base Calificada'!D12036</f>
        <v>201913A026</v>
      </c>
      <c r="B12035" t="str">
        <f>'Base Calificada'!U12036</f>
        <v>No social</v>
      </c>
    </row>
    <row r="12036" spans="1:2" x14ac:dyDescent="0.25">
      <c r="A12036" t="str">
        <f>'Base Calificada'!A12037&amp;'Base Calificada'!D12037</f>
        <v>201913K012</v>
      </c>
      <c r="B12036" t="str">
        <f>'Base Calificada'!U12037</f>
        <v>Social</v>
      </c>
    </row>
    <row r="12037" spans="1:2" x14ac:dyDescent="0.25">
      <c r="A12037" t="str">
        <f>'Base Calificada'!A12038&amp;'Base Calificada'!D12038</f>
        <v>201913K019</v>
      </c>
      <c r="B12037" t="str">
        <f>'Base Calificada'!U12038</f>
        <v>No social</v>
      </c>
    </row>
    <row r="12038" spans="1:2" x14ac:dyDescent="0.25">
      <c r="A12038" t="str">
        <f>'Base Calificada'!A12039&amp;'Base Calificada'!D12039</f>
        <v>201913K027</v>
      </c>
      <c r="B12038" t="str">
        <f>'Base Calificada'!U12039</f>
        <v>No social</v>
      </c>
    </row>
    <row r="12039" spans="1:2" x14ac:dyDescent="0.25">
      <c r="A12039" t="str">
        <f>'Base Calificada'!A12040&amp;'Base Calificada'!D12040</f>
        <v>201913M001</v>
      </c>
      <c r="B12039" t="str">
        <f>'Base Calificada'!U12040</f>
        <v>No social</v>
      </c>
    </row>
    <row r="12040" spans="1:2" x14ac:dyDescent="0.25">
      <c r="A12040" t="str">
        <f>'Base Calificada'!A12041&amp;'Base Calificada'!D12041</f>
        <v>201914E001</v>
      </c>
      <c r="B12040" t="str">
        <f>'Base Calificada'!U12041</f>
        <v>Social</v>
      </c>
    </row>
    <row r="12041" spans="1:2" x14ac:dyDescent="0.25">
      <c r="A12041" t="str">
        <f>'Base Calificada'!A12042&amp;'Base Calificada'!D12042</f>
        <v>201914E002</v>
      </c>
      <c r="B12041" t="str">
        <f>'Base Calificada'!U12042</f>
        <v>Social</v>
      </c>
    </row>
    <row r="12042" spans="1:2" x14ac:dyDescent="0.25">
      <c r="A12042" t="str">
        <f>'Base Calificada'!A12043&amp;'Base Calificada'!D12043</f>
        <v>201914E003</v>
      </c>
      <c r="B12042" t="str">
        <f>'Base Calificada'!U12043</f>
        <v>Social</v>
      </c>
    </row>
    <row r="12043" spans="1:2" x14ac:dyDescent="0.25">
      <c r="A12043" t="str">
        <f>'Base Calificada'!A12044&amp;'Base Calificada'!D12044</f>
        <v>201914E004</v>
      </c>
      <c r="B12043" t="str">
        <f>'Base Calificada'!U12044</f>
        <v>Social</v>
      </c>
    </row>
    <row r="12044" spans="1:2" x14ac:dyDescent="0.25">
      <c r="A12044" t="str">
        <f>'Base Calificada'!A12045&amp;'Base Calificada'!D12045</f>
        <v>201914E008</v>
      </c>
      <c r="B12044" t="str">
        <f>'Base Calificada'!U12045</f>
        <v>Social</v>
      </c>
    </row>
    <row r="12045" spans="1:2" x14ac:dyDescent="0.25">
      <c r="A12045" t="str">
        <f>'Base Calificada'!A12046&amp;'Base Calificada'!D12046</f>
        <v>201914E011</v>
      </c>
      <c r="B12045" t="str">
        <f>'Base Calificada'!U12046</f>
        <v>Social</v>
      </c>
    </row>
    <row r="12046" spans="1:2" x14ac:dyDescent="0.25">
      <c r="A12046" t="str">
        <f>'Base Calificada'!A12047&amp;'Base Calificada'!D12047</f>
        <v>201914M001</v>
      </c>
      <c r="B12046" t="str">
        <f>'Base Calificada'!U12047</f>
        <v>No social</v>
      </c>
    </row>
    <row r="12047" spans="1:2" x14ac:dyDescent="0.25">
      <c r="A12047" t="str">
        <f>'Base Calificada'!A12048&amp;'Base Calificada'!D12048</f>
        <v>201914O001</v>
      </c>
      <c r="B12047" t="str">
        <f>'Base Calificada'!U12048</f>
        <v>No social</v>
      </c>
    </row>
    <row r="12048" spans="1:2" x14ac:dyDescent="0.25">
      <c r="A12048" t="str">
        <f>'Base Calificada'!A12049&amp;'Base Calificada'!D12049</f>
        <v>201914P001</v>
      </c>
      <c r="B12048" t="str">
        <f>'Base Calificada'!U12049</f>
        <v>Social</v>
      </c>
    </row>
    <row r="12049" spans="1:2" x14ac:dyDescent="0.25">
      <c r="A12049" t="str">
        <f>'Base Calificada'!A12050&amp;'Base Calificada'!D12050</f>
        <v>201914P002</v>
      </c>
      <c r="B12049" t="str">
        <f>'Base Calificada'!U12050</f>
        <v>Social</v>
      </c>
    </row>
    <row r="12050" spans="1:2" x14ac:dyDescent="0.25">
      <c r="A12050" t="str">
        <f>'Base Calificada'!A12051&amp;'Base Calificada'!D12051</f>
        <v>201914S043</v>
      </c>
      <c r="B12050" t="str">
        <f>'Base Calificada'!U12051</f>
        <v>Social</v>
      </c>
    </row>
    <row r="12051" spans="1:2" x14ac:dyDescent="0.25">
      <c r="A12051" t="str">
        <f>'Base Calificada'!A12052&amp;'Base Calificada'!D12052</f>
        <v>201914U280</v>
      </c>
      <c r="B12051" t="str">
        <f>'Base Calificada'!U12052</f>
        <v>Social</v>
      </c>
    </row>
    <row r="12052" spans="1:2" x14ac:dyDescent="0.25">
      <c r="A12052" t="str">
        <f>'Base Calificada'!A12053&amp;'Base Calificada'!D12053</f>
        <v>201915E001</v>
      </c>
      <c r="B12052" t="str">
        <f>'Base Calificada'!U12053</f>
        <v>Social</v>
      </c>
    </row>
    <row r="12053" spans="1:2" x14ac:dyDescent="0.25">
      <c r="A12053" t="str">
        <f>'Base Calificada'!A12054&amp;'Base Calificada'!D12054</f>
        <v>201915E002</v>
      </c>
      <c r="B12053" t="str">
        <f>'Base Calificada'!U12054</f>
        <v>Social</v>
      </c>
    </row>
    <row r="12054" spans="1:2" x14ac:dyDescent="0.25">
      <c r="A12054" t="str">
        <f>'Base Calificada'!A12055&amp;'Base Calificada'!D12055</f>
        <v>201915E003</v>
      </c>
      <c r="B12054" t="str">
        <f>'Base Calificada'!U12055</f>
        <v>Social</v>
      </c>
    </row>
    <row r="12055" spans="1:2" x14ac:dyDescent="0.25">
      <c r="A12055" t="str">
        <f>'Base Calificada'!A12056&amp;'Base Calificada'!D12056</f>
        <v>201915G001</v>
      </c>
      <c r="B12055" t="str">
        <f>'Base Calificada'!U12056</f>
        <v>Social</v>
      </c>
    </row>
    <row r="12056" spans="1:2" x14ac:dyDescent="0.25">
      <c r="A12056" t="str">
        <f>'Base Calificada'!A12057&amp;'Base Calificada'!D12057</f>
        <v>201915L001</v>
      </c>
      <c r="B12056" t="str">
        <f>'Base Calificada'!U12057</f>
        <v>Social</v>
      </c>
    </row>
    <row r="12057" spans="1:2" x14ac:dyDescent="0.25">
      <c r="A12057" t="str">
        <f>'Base Calificada'!A12058&amp;'Base Calificada'!D12058</f>
        <v>201915M001</v>
      </c>
      <c r="B12057" t="str">
        <f>'Base Calificada'!U12058</f>
        <v>No social</v>
      </c>
    </row>
    <row r="12058" spans="1:2" x14ac:dyDescent="0.25">
      <c r="A12058" t="str">
        <f>'Base Calificada'!A12059&amp;'Base Calificada'!D12059</f>
        <v>201915O001</v>
      </c>
      <c r="B12058" t="str">
        <f>'Base Calificada'!U12059</f>
        <v>No social</v>
      </c>
    </row>
    <row r="12059" spans="1:2" x14ac:dyDescent="0.25">
      <c r="A12059" t="str">
        <f>'Base Calificada'!A12060&amp;'Base Calificada'!D12060</f>
        <v>201915P003</v>
      </c>
      <c r="B12059" t="str">
        <f>'Base Calificada'!U12060</f>
        <v>Social</v>
      </c>
    </row>
    <row r="12060" spans="1:2" x14ac:dyDescent="0.25">
      <c r="A12060" t="str">
        <f>'Base Calificada'!A12061&amp;'Base Calificada'!D12061</f>
        <v>201915P004</v>
      </c>
      <c r="B12060" t="str">
        <f>'Base Calificada'!U12061</f>
        <v>Social</v>
      </c>
    </row>
    <row r="12061" spans="1:2" x14ac:dyDescent="0.25">
      <c r="A12061" t="str">
        <f>'Base Calificada'!A12062&amp;'Base Calificada'!D12062</f>
        <v>201915P005</v>
      </c>
      <c r="B12061" t="str">
        <f>'Base Calificada'!U12062</f>
        <v>Social</v>
      </c>
    </row>
    <row r="12062" spans="1:2" x14ac:dyDescent="0.25">
      <c r="A12062" t="str">
        <f>'Base Calificada'!A12063&amp;'Base Calificada'!D12063</f>
        <v>201915R004</v>
      </c>
      <c r="B12062" t="str">
        <f>'Base Calificada'!U12063</f>
        <v>Social</v>
      </c>
    </row>
    <row r="12063" spans="1:2" x14ac:dyDescent="0.25">
      <c r="A12063" t="str">
        <f>'Base Calificada'!A12064&amp;'Base Calificada'!D12064</f>
        <v>201915S177</v>
      </c>
      <c r="B12063" t="str">
        <f>'Base Calificada'!U12064</f>
        <v>Social</v>
      </c>
    </row>
    <row r="12064" spans="1:2" x14ac:dyDescent="0.25">
      <c r="A12064" t="str">
        <f>'Base Calificada'!A12065&amp;'Base Calificada'!D12065</f>
        <v>201915S213</v>
      </c>
      <c r="B12064" t="str">
        <f>'Base Calificada'!U12065</f>
        <v>Social</v>
      </c>
    </row>
    <row r="12065" spans="1:2" x14ac:dyDescent="0.25">
      <c r="A12065" t="str">
        <f>'Base Calificada'!A12066&amp;'Base Calificada'!D12066</f>
        <v>201915S273</v>
      </c>
      <c r="B12065" t="str">
        <f>'Base Calificada'!U12066</f>
        <v>Social</v>
      </c>
    </row>
    <row r="12066" spans="1:2" x14ac:dyDescent="0.25">
      <c r="A12066" t="str">
        <f>'Base Calificada'!A12067&amp;'Base Calificada'!D12067</f>
        <v>201915S282</v>
      </c>
      <c r="B12066" t="str">
        <f>'Base Calificada'!U12067</f>
        <v>Social</v>
      </c>
    </row>
    <row r="12067" spans="1:2" x14ac:dyDescent="0.25">
      <c r="A12067" t="str">
        <f>'Base Calificada'!A12068&amp;'Base Calificada'!D12068</f>
        <v>201915U001</v>
      </c>
      <c r="B12067" t="str">
        <f>'Base Calificada'!U12068</f>
        <v>Social</v>
      </c>
    </row>
    <row r="12068" spans="1:2" x14ac:dyDescent="0.25">
      <c r="A12068" t="str">
        <f>'Base Calificada'!A12069&amp;'Base Calificada'!D12069</f>
        <v>201915U003</v>
      </c>
      <c r="B12068" t="str">
        <f>'Base Calificada'!U12069</f>
        <v>Social</v>
      </c>
    </row>
    <row r="12069" spans="1:2" x14ac:dyDescent="0.25">
      <c r="A12069" t="str">
        <f>'Base Calificada'!A12070&amp;'Base Calificada'!D12070</f>
        <v>201915U281</v>
      </c>
      <c r="B12069" t="str">
        <f>'Base Calificada'!U12070</f>
        <v>Social</v>
      </c>
    </row>
    <row r="12070" spans="1:2" x14ac:dyDescent="0.25">
      <c r="A12070" t="str">
        <f>'Base Calificada'!A12071&amp;'Base Calificada'!D12071</f>
        <v>201916E001</v>
      </c>
      <c r="B12070" t="str">
        <f>'Base Calificada'!U12071</f>
        <v>Social</v>
      </c>
    </row>
    <row r="12071" spans="1:2" x14ac:dyDescent="0.25">
      <c r="A12071" t="str">
        <f>'Base Calificada'!A12072&amp;'Base Calificada'!D12072</f>
        <v>201916E005</v>
      </c>
      <c r="B12071" t="str">
        <f>'Base Calificada'!U12072</f>
        <v>Social</v>
      </c>
    </row>
    <row r="12072" spans="1:2" x14ac:dyDescent="0.25">
      <c r="A12072" t="str">
        <f>'Base Calificada'!A12073&amp;'Base Calificada'!D12073</f>
        <v>201916E006</v>
      </c>
      <c r="B12072" t="str">
        <f>'Base Calificada'!U12073</f>
        <v>Social</v>
      </c>
    </row>
    <row r="12073" spans="1:2" x14ac:dyDescent="0.25">
      <c r="A12073" t="str">
        <f>'Base Calificada'!A12074&amp;'Base Calificada'!D12074</f>
        <v>201916E009</v>
      </c>
      <c r="B12073" t="str">
        <f>'Base Calificada'!U12074</f>
        <v>Social</v>
      </c>
    </row>
    <row r="12074" spans="1:2" x14ac:dyDescent="0.25">
      <c r="A12074" t="str">
        <f>'Base Calificada'!A12075&amp;'Base Calificada'!D12075</f>
        <v>201916E014</v>
      </c>
      <c r="B12074" t="str">
        <f>'Base Calificada'!U12075</f>
        <v>Social</v>
      </c>
    </row>
    <row r="12075" spans="1:2" x14ac:dyDescent="0.25">
      <c r="A12075" t="str">
        <f>'Base Calificada'!A12076&amp;'Base Calificada'!D12076</f>
        <v>201916E015</v>
      </c>
      <c r="B12075" t="str">
        <f>'Base Calificada'!U12076</f>
        <v>Social</v>
      </c>
    </row>
    <row r="12076" spans="1:2" x14ac:dyDescent="0.25">
      <c r="A12076" t="str">
        <f>'Base Calificada'!A12077&amp;'Base Calificada'!D12077</f>
        <v>201916G003</v>
      </c>
      <c r="B12076" t="str">
        <f>'Base Calificada'!U12077</f>
        <v>Social</v>
      </c>
    </row>
    <row r="12077" spans="1:2" x14ac:dyDescent="0.25">
      <c r="A12077" t="str">
        <f>'Base Calificada'!A12078&amp;'Base Calificada'!D12078</f>
        <v>201916G005</v>
      </c>
      <c r="B12077" t="str">
        <f>'Base Calificada'!U12078</f>
        <v>Social</v>
      </c>
    </row>
    <row r="12078" spans="1:2" x14ac:dyDescent="0.25">
      <c r="A12078" t="str">
        <f>'Base Calificada'!A12079&amp;'Base Calificada'!D12079</f>
        <v>201916G010</v>
      </c>
      <c r="B12078" t="str">
        <f>'Base Calificada'!U12079</f>
        <v>Social</v>
      </c>
    </row>
    <row r="12079" spans="1:2" x14ac:dyDescent="0.25">
      <c r="A12079" t="str">
        <f>'Base Calificada'!A12080&amp;'Base Calificada'!D12080</f>
        <v>201916G013</v>
      </c>
      <c r="B12079" t="str">
        <f>'Base Calificada'!U12080</f>
        <v>Social</v>
      </c>
    </row>
    <row r="12080" spans="1:2" x14ac:dyDescent="0.25">
      <c r="A12080" t="str">
        <f>'Base Calificada'!A12081&amp;'Base Calificada'!D12081</f>
        <v>201916G026</v>
      </c>
      <c r="B12080" t="str">
        <f>'Base Calificada'!U12081</f>
        <v>Social</v>
      </c>
    </row>
    <row r="12081" spans="1:2" x14ac:dyDescent="0.25">
      <c r="A12081" t="str">
        <f>'Base Calificada'!A12082&amp;'Base Calificada'!D12082</f>
        <v>201916G030</v>
      </c>
      <c r="B12081" t="str">
        <f>'Base Calificada'!U12082</f>
        <v>Social</v>
      </c>
    </row>
    <row r="12082" spans="1:2" x14ac:dyDescent="0.25">
      <c r="A12082" t="str">
        <f>'Base Calificada'!A12083&amp;'Base Calificada'!D12083</f>
        <v>201916G031</v>
      </c>
      <c r="B12082" t="str">
        <f>'Base Calificada'!U12083</f>
        <v>Social</v>
      </c>
    </row>
    <row r="12083" spans="1:2" x14ac:dyDescent="0.25">
      <c r="A12083" t="str">
        <f>'Base Calificada'!A12084&amp;'Base Calificada'!D12084</f>
        <v>201916K007</v>
      </c>
      <c r="B12083" t="str">
        <f>'Base Calificada'!U12084</f>
        <v>Social</v>
      </c>
    </row>
    <row r="12084" spans="1:2" x14ac:dyDescent="0.25">
      <c r="A12084" t="str">
        <f>'Base Calificada'!A12085&amp;'Base Calificada'!D12085</f>
        <v>201916K025</v>
      </c>
      <c r="B12084" t="str">
        <f>'Base Calificada'!U12085</f>
        <v>Social</v>
      </c>
    </row>
    <row r="12085" spans="1:2" x14ac:dyDescent="0.25">
      <c r="A12085" t="str">
        <f>'Base Calificada'!A12086&amp;'Base Calificada'!D12086</f>
        <v>201916K028</v>
      </c>
      <c r="B12085" t="str">
        <f>'Base Calificada'!U12086</f>
        <v>Social</v>
      </c>
    </row>
    <row r="12086" spans="1:2" x14ac:dyDescent="0.25">
      <c r="A12086" t="str">
        <f>'Base Calificada'!A12087&amp;'Base Calificada'!D12087</f>
        <v>201916K111</v>
      </c>
      <c r="B12086" t="str">
        <f>'Base Calificada'!U12087</f>
        <v>Social</v>
      </c>
    </row>
    <row r="12087" spans="1:2" x14ac:dyDescent="0.25">
      <c r="A12087" t="str">
        <f>'Base Calificada'!A12088&amp;'Base Calificada'!D12088</f>
        <v>201916K129</v>
      </c>
      <c r="B12087" t="str">
        <f>'Base Calificada'!U12088</f>
        <v>Social</v>
      </c>
    </row>
    <row r="12088" spans="1:2" x14ac:dyDescent="0.25">
      <c r="A12088" t="str">
        <f>'Base Calificada'!A12089&amp;'Base Calificada'!D12089</f>
        <v>201916K138</v>
      </c>
      <c r="B12088" t="str">
        <f>'Base Calificada'!U12089</f>
        <v>Social</v>
      </c>
    </row>
    <row r="12089" spans="1:2" x14ac:dyDescent="0.25">
      <c r="A12089" t="str">
        <f>'Base Calificada'!A12090&amp;'Base Calificada'!D12090</f>
        <v>201916K140</v>
      </c>
      <c r="B12089" t="str">
        <f>'Base Calificada'!U12090</f>
        <v>Social</v>
      </c>
    </row>
    <row r="12090" spans="1:2" x14ac:dyDescent="0.25">
      <c r="A12090" t="str">
        <f>'Base Calificada'!A12091&amp;'Base Calificada'!D12091</f>
        <v>201916K141</v>
      </c>
      <c r="B12090" t="str">
        <f>'Base Calificada'!U12091</f>
        <v>Social</v>
      </c>
    </row>
    <row r="12091" spans="1:2" x14ac:dyDescent="0.25">
      <c r="A12091" t="str">
        <f>'Base Calificada'!A12092&amp;'Base Calificada'!D12092</f>
        <v>201916M001</v>
      </c>
      <c r="B12091" t="str">
        <f>'Base Calificada'!U12092</f>
        <v>No social</v>
      </c>
    </row>
    <row r="12092" spans="1:2" x14ac:dyDescent="0.25">
      <c r="A12092" t="str">
        <f>'Base Calificada'!A12093&amp;'Base Calificada'!D12093</f>
        <v>201916N001</v>
      </c>
      <c r="B12092" t="str">
        <f>'Base Calificada'!U12093</f>
        <v>Social</v>
      </c>
    </row>
    <row r="12093" spans="1:2" x14ac:dyDescent="0.25">
      <c r="A12093" t="str">
        <f>'Base Calificada'!A12094&amp;'Base Calificada'!D12094</f>
        <v>201916O001</v>
      </c>
      <c r="B12093" t="str">
        <f>'Base Calificada'!U12094</f>
        <v>No social</v>
      </c>
    </row>
    <row r="12094" spans="1:2" x14ac:dyDescent="0.25">
      <c r="A12094" t="str">
        <f>'Base Calificada'!A12095&amp;'Base Calificada'!D12095</f>
        <v>201916P001</v>
      </c>
      <c r="B12094" t="str">
        <f>'Base Calificada'!U12095</f>
        <v>Social</v>
      </c>
    </row>
    <row r="12095" spans="1:2" x14ac:dyDescent="0.25">
      <c r="A12095" t="str">
        <f>'Base Calificada'!A12096&amp;'Base Calificada'!D12096</f>
        <v>201916P002</v>
      </c>
      <c r="B12095" t="str">
        <f>'Base Calificada'!U12096</f>
        <v>Social</v>
      </c>
    </row>
    <row r="12096" spans="1:2" x14ac:dyDescent="0.25">
      <c r="A12096" t="str">
        <f>'Base Calificada'!A12097&amp;'Base Calificada'!D12097</f>
        <v>201916R015</v>
      </c>
      <c r="B12096" t="str">
        <f>'Base Calificada'!U12097</f>
        <v>Social</v>
      </c>
    </row>
    <row r="12097" spans="1:2" x14ac:dyDescent="0.25">
      <c r="A12097" t="str">
        <f>'Base Calificada'!A12098&amp;'Base Calificada'!D12098</f>
        <v>201916R016</v>
      </c>
      <c r="B12097" t="str">
        <f>'Base Calificada'!U12098</f>
        <v>Social</v>
      </c>
    </row>
    <row r="12098" spans="1:2" x14ac:dyDescent="0.25">
      <c r="A12098" t="str">
        <f>'Base Calificada'!A12099&amp;'Base Calificada'!D12099</f>
        <v>201916S046</v>
      </c>
      <c r="B12098" t="str">
        <f>'Base Calificada'!U12099</f>
        <v>Social</v>
      </c>
    </row>
    <row r="12099" spans="1:2" x14ac:dyDescent="0.25">
      <c r="A12099" t="str">
        <f>'Base Calificada'!A12100&amp;'Base Calificada'!D12100</f>
        <v>201916S074</v>
      </c>
      <c r="B12099" t="str">
        <f>'Base Calificada'!U12100</f>
        <v>Social</v>
      </c>
    </row>
    <row r="12100" spans="1:2" x14ac:dyDescent="0.25">
      <c r="A12100" t="str">
        <f>'Base Calificada'!A12101&amp;'Base Calificada'!D12101</f>
        <v>201916S217</v>
      </c>
      <c r="B12100" t="str">
        <f>'Base Calificada'!U12101</f>
        <v>Social</v>
      </c>
    </row>
    <row r="12101" spans="1:2" x14ac:dyDescent="0.25">
      <c r="A12101" t="str">
        <f>'Base Calificada'!A12102&amp;'Base Calificada'!D12102</f>
        <v>201916S219</v>
      </c>
      <c r="B12101" t="str">
        <f>'Base Calificada'!U12102</f>
        <v>Social</v>
      </c>
    </row>
    <row r="12102" spans="1:2" x14ac:dyDescent="0.25">
      <c r="A12102" t="str">
        <f>'Base Calificada'!A12103&amp;'Base Calificada'!D12103</f>
        <v>201916U001</v>
      </c>
      <c r="B12102" t="str">
        <f>'Base Calificada'!U12103</f>
        <v>Social</v>
      </c>
    </row>
    <row r="12103" spans="1:2" x14ac:dyDescent="0.25">
      <c r="A12103" t="str">
        <f>'Base Calificada'!A12104&amp;'Base Calificada'!D12104</f>
        <v>201916U007</v>
      </c>
      <c r="B12103" t="str">
        <f>'Base Calificada'!U12104</f>
        <v>Social</v>
      </c>
    </row>
    <row r="12104" spans="1:2" x14ac:dyDescent="0.25">
      <c r="A12104" t="str">
        <f>'Base Calificada'!A12105&amp;'Base Calificada'!D12105</f>
        <v>201916U008</v>
      </c>
      <c r="B12104" t="str">
        <f>'Base Calificada'!U12105</f>
        <v>Social</v>
      </c>
    </row>
    <row r="12105" spans="1:2" x14ac:dyDescent="0.25">
      <c r="A12105" t="str">
        <f>'Base Calificada'!A12106&amp;'Base Calificada'!D12106</f>
        <v>201916U020</v>
      </c>
      <c r="B12105" t="str">
        <f>'Base Calificada'!U12106</f>
        <v>Social</v>
      </c>
    </row>
    <row r="12106" spans="1:2" x14ac:dyDescent="0.25">
      <c r="A12106" t="str">
        <f>'Base Calificada'!A12107&amp;'Base Calificada'!D12107</f>
        <v>201916U025</v>
      </c>
      <c r="B12106" t="str">
        <f>'Base Calificada'!U12107</f>
        <v>Social</v>
      </c>
    </row>
    <row r="12107" spans="1:2" x14ac:dyDescent="0.25">
      <c r="A12107" t="str">
        <f>'Base Calificada'!A12108&amp;'Base Calificada'!D12108</f>
        <v>201916U035</v>
      </c>
      <c r="B12107" t="str">
        <f>'Base Calificada'!U12108</f>
        <v>Social</v>
      </c>
    </row>
    <row r="12108" spans="1:2" x14ac:dyDescent="0.25">
      <c r="A12108" t="str">
        <f>'Base Calificada'!A12109&amp;'Base Calificada'!D12109</f>
        <v>201916U040</v>
      </c>
      <c r="B12108" t="str">
        <f>'Base Calificada'!U12109</f>
        <v>Social</v>
      </c>
    </row>
    <row r="12109" spans="1:2" x14ac:dyDescent="0.25">
      <c r="A12109" t="str">
        <f>'Base Calificada'!A12110&amp;'Base Calificada'!D12110</f>
        <v>201917E002</v>
      </c>
      <c r="B12109" t="str">
        <f>'Base Calificada'!U12110</f>
        <v>No social</v>
      </c>
    </row>
    <row r="12110" spans="1:2" x14ac:dyDescent="0.25">
      <c r="A12110" t="str">
        <f>'Base Calificada'!A12111&amp;'Base Calificada'!D12111</f>
        <v>201917E003</v>
      </c>
      <c r="B12110" t="str">
        <f>'Base Calificada'!U12111</f>
        <v>No social</v>
      </c>
    </row>
    <row r="12111" spans="1:2" x14ac:dyDescent="0.25">
      <c r="A12111" t="str">
        <f>'Base Calificada'!A12112&amp;'Base Calificada'!D12112</f>
        <v>201917E004</v>
      </c>
      <c r="B12111" t="str">
        <f>'Base Calificada'!U12112</f>
        <v>No social</v>
      </c>
    </row>
    <row r="12112" spans="1:2" x14ac:dyDescent="0.25">
      <c r="A12112" t="str">
        <f>'Base Calificada'!A12113&amp;'Base Calificada'!D12113</f>
        <v>201917E006</v>
      </c>
      <c r="B12112" t="str">
        <f>'Base Calificada'!U12113</f>
        <v>Social</v>
      </c>
    </row>
    <row r="12113" spans="1:2" x14ac:dyDescent="0.25">
      <c r="A12113" t="str">
        <f>'Base Calificada'!A12114&amp;'Base Calificada'!D12114</f>
        <v>201917E008</v>
      </c>
      <c r="B12113" t="str">
        <f>'Base Calificada'!U12114</f>
        <v>No social</v>
      </c>
    </row>
    <row r="12114" spans="1:2" x14ac:dyDescent="0.25">
      <c r="A12114" t="str">
        <f>'Base Calificada'!A12115&amp;'Base Calificada'!D12115</f>
        <v>201917E009</v>
      </c>
      <c r="B12114" t="str">
        <f>'Base Calificada'!U12115</f>
        <v>No social</v>
      </c>
    </row>
    <row r="12115" spans="1:2" x14ac:dyDescent="0.25">
      <c r="A12115" t="str">
        <f>'Base Calificada'!A12116&amp;'Base Calificada'!D12116</f>
        <v>201917E010</v>
      </c>
      <c r="B12115" t="str">
        <f>'Base Calificada'!U12116</f>
        <v>No social</v>
      </c>
    </row>
    <row r="12116" spans="1:2" x14ac:dyDescent="0.25">
      <c r="A12116" t="str">
        <f>'Base Calificada'!A12117&amp;'Base Calificada'!D12117</f>
        <v>201917E011</v>
      </c>
      <c r="B12116" t="str">
        <f>'Base Calificada'!U12117</f>
        <v>No social</v>
      </c>
    </row>
    <row r="12117" spans="1:2" x14ac:dyDescent="0.25">
      <c r="A12117" t="str">
        <f>'Base Calificada'!A12118&amp;'Base Calificada'!D12118</f>
        <v>201917E012</v>
      </c>
      <c r="B12117" t="str">
        <f>'Base Calificada'!U12118</f>
        <v>No social</v>
      </c>
    </row>
    <row r="12118" spans="1:2" x14ac:dyDescent="0.25">
      <c r="A12118" t="str">
        <f>'Base Calificada'!A12119&amp;'Base Calificada'!D12119</f>
        <v>201917E013</v>
      </c>
      <c r="B12118" t="str">
        <f>'Base Calificada'!U12119</f>
        <v>No social</v>
      </c>
    </row>
    <row r="12119" spans="1:2" x14ac:dyDescent="0.25">
      <c r="A12119" t="str">
        <f>'Base Calificada'!A12120&amp;'Base Calificada'!D12120</f>
        <v>201917K022</v>
      </c>
      <c r="B12119" t="str">
        <f>'Base Calificada'!U12120</f>
        <v>No social</v>
      </c>
    </row>
    <row r="12120" spans="1:2" x14ac:dyDescent="0.25">
      <c r="A12120" t="str">
        <f>'Base Calificada'!A12121&amp;'Base Calificada'!D12121</f>
        <v>201917K027</v>
      </c>
      <c r="B12120" t="str">
        <f>'Base Calificada'!U12121</f>
        <v>No social</v>
      </c>
    </row>
    <row r="12121" spans="1:2" x14ac:dyDescent="0.25">
      <c r="A12121" t="str">
        <f>'Base Calificada'!A12122&amp;'Base Calificada'!D12122</f>
        <v>201917M001</v>
      </c>
      <c r="B12121" t="str">
        <f>'Base Calificada'!U12122</f>
        <v>No social</v>
      </c>
    </row>
    <row r="12122" spans="1:2" x14ac:dyDescent="0.25">
      <c r="A12122" t="str">
        <f>'Base Calificada'!A12123&amp;'Base Calificada'!D12123</f>
        <v>201917O001</v>
      </c>
      <c r="B12122" t="str">
        <f>'Base Calificada'!U12123</f>
        <v>No social</v>
      </c>
    </row>
    <row r="12123" spans="1:2" x14ac:dyDescent="0.25">
      <c r="A12123" t="str">
        <f>'Base Calificada'!A12124&amp;'Base Calificada'!D12124</f>
        <v>201918E004</v>
      </c>
      <c r="B12123" t="str">
        <f>'Base Calificada'!U12124</f>
        <v>No social</v>
      </c>
    </row>
    <row r="12124" spans="1:2" x14ac:dyDescent="0.25">
      <c r="A12124" t="str">
        <f>'Base Calificada'!A12125&amp;'Base Calificada'!D12125</f>
        <v>201918E006</v>
      </c>
      <c r="B12124" t="str">
        <f>'Base Calificada'!U12125</f>
        <v>Social</v>
      </c>
    </row>
    <row r="12125" spans="1:2" x14ac:dyDescent="0.25">
      <c r="A12125" t="str">
        <f>'Base Calificada'!A12126&amp;'Base Calificada'!D12126</f>
        <v>201918E016</v>
      </c>
      <c r="B12125" t="str">
        <f>'Base Calificada'!U12126</f>
        <v>Social</v>
      </c>
    </row>
    <row r="12126" spans="1:2" x14ac:dyDescent="0.25">
      <c r="A12126" t="str">
        <f>'Base Calificada'!A12127&amp;'Base Calificada'!D12127</f>
        <v>201918G003</v>
      </c>
      <c r="B12126" t="str">
        <f>'Base Calificada'!U12127</f>
        <v>Social</v>
      </c>
    </row>
    <row r="12127" spans="1:2" x14ac:dyDescent="0.25">
      <c r="A12127" t="str">
        <f>'Base Calificada'!A12128&amp;'Base Calificada'!D12128</f>
        <v>201918M001</v>
      </c>
      <c r="B12127" t="str">
        <f>'Base Calificada'!U12128</f>
        <v>No social</v>
      </c>
    </row>
    <row r="12128" spans="1:2" x14ac:dyDescent="0.25">
      <c r="A12128" t="str">
        <f>'Base Calificada'!A12129&amp;'Base Calificada'!D12129</f>
        <v>201918O001</v>
      </c>
      <c r="B12128" t="str">
        <f>'Base Calificada'!U12129</f>
        <v>No social</v>
      </c>
    </row>
    <row r="12129" spans="1:2" x14ac:dyDescent="0.25">
      <c r="A12129" t="str">
        <f>'Base Calificada'!A12130&amp;'Base Calificada'!D12130</f>
        <v>201918P001</v>
      </c>
      <c r="B12129" t="str">
        <f>'Base Calificada'!U12130</f>
        <v>Social</v>
      </c>
    </row>
    <row r="12130" spans="1:2" x14ac:dyDescent="0.25">
      <c r="A12130" t="str">
        <f>'Base Calificada'!A12131&amp;'Base Calificada'!D12131</f>
        <v>201918P002</v>
      </c>
      <c r="B12130" t="str">
        <f>'Base Calificada'!U12131</f>
        <v>No social</v>
      </c>
    </row>
    <row r="12131" spans="1:2" x14ac:dyDescent="0.25">
      <c r="A12131" t="str">
        <f>'Base Calificada'!A12132&amp;'Base Calificada'!D12132</f>
        <v>201918P003</v>
      </c>
      <c r="B12131" t="str">
        <f>'Base Calificada'!U12132</f>
        <v>No social</v>
      </c>
    </row>
    <row r="12132" spans="1:2" x14ac:dyDescent="0.25">
      <c r="A12132" t="str">
        <f>'Base Calificada'!A12133&amp;'Base Calificada'!D12133</f>
        <v>201918P008</v>
      </c>
      <c r="B12132" t="str">
        <f>'Base Calificada'!U12133</f>
        <v>Social</v>
      </c>
    </row>
    <row r="12133" spans="1:2" x14ac:dyDescent="0.25">
      <c r="A12133" t="str">
        <f>'Base Calificada'!A12134&amp;'Base Calificada'!D12134</f>
        <v>201918R002</v>
      </c>
      <c r="B12133" t="str">
        <f>'Base Calificada'!U12134</f>
        <v>Social</v>
      </c>
    </row>
    <row r="12134" spans="1:2" x14ac:dyDescent="0.25">
      <c r="A12134" t="str">
        <f>'Base Calificada'!A12135&amp;'Base Calificada'!D12135</f>
        <v>201918W001</v>
      </c>
      <c r="B12134" t="str">
        <f>'Base Calificada'!U12135</f>
        <v>No social</v>
      </c>
    </row>
    <row r="12135" spans="1:2" x14ac:dyDescent="0.25">
      <c r="A12135" t="str">
        <f>'Base Calificada'!A12136&amp;'Base Calificada'!D12136</f>
        <v>201919J006</v>
      </c>
      <c r="B12135" t="str">
        <f>'Base Calificada'!U12136</f>
        <v>Social</v>
      </c>
    </row>
    <row r="12136" spans="1:2" x14ac:dyDescent="0.25">
      <c r="A12136" t="str">
        <f>'Base Calificada'!A12137&amp;'Base Calificada'!D12137</f>
        <v>201919J008</v>
      </c>
      <c r="B12136" t="str">
        <f>'Base Calificada'!U12137</f>
        <v>Social</v>
      </c>
    </row>
    <row r="12137" spans="1:2" x14ac:dyDescent="0.25">
      <c r="A12137" t="str">
        <f>'Base Calificada'!A12138&amp;'Base Calificada'!D12138</f>
        <v>201919J009</v>
      </c>
      <c r="B12137" t="str">
        <f>'Base Calificada'!U12138</f>
        <v>Social</v>
      </c>
    </row>
    <row r="12138" spans="1:2" x14ac:dyDescent="0.25">
      <c r="A12138" t="str">
        <f>'Base Calificada'!A12139&amp;'Base Calificada'!D12139</f>
        <v>201919J011</v>
      </c>
      <c r="B12138" t="str">
        <f>'Base Calificada'!U12139</f>
        <v>Social</v>
      </c>
    </row>
    <row r="12139" spans="1:2" x14ac:dyDescent="0.25">
      <c r="A12139" t="str">
        <f>'Base Calificada'!A12140&amp;'Base Calificada'!D12140</f>
        <v>201919J012</v>
      </c>
      <c r="B12139" t="str">
        <f>'Base Calificada'!U12140</f>
        <v>Social</v>
      </c>
    </row>
    <row r="12140" spans="1:2" x14ac:dyDescent="0.25">
      <c r="A12140" t="str">
        <f>'Base Calificada'!A12141&amp;'Base Calificada'!D12141</f>
        <v>201919J014</v>
      </c>
      <c r="B12140" t="str">
        <f>'Base Calificada'!U12141</f>
        <v>Social</v>
      </c>
    </row>
    <row r="12141" spans="1:2" x14ac:dyDescent="0.25">
      <c r="A12141" t="str">
        <f>'Base Calificada'!A12142&amp;'Base Calificada'!D12142</f>
        <v>201919J017</v>
      </c>
      <c r="B12141" t="str">
        <f>'Base Calificada'!U12142</f>
        <v>Social</v>
      </c>
    </row>
    <row r="12142" spans="1:2" x14ac:dyDescent="0.25">
      <c r="A12142" t="str">
        <f>'Base Calificada'!A12143&amp;'Base Calificada'!D12143</f>
        <v>201919J021</v>
      </c>
      <c r="B12142" t="str">
        <f>'Base Calificada'!U12143</f>
        <v>Social</v>
      </c>
    </row>
    <row r="12143" spans="1:2" x14ac:dyDescent="0.25">
      <c r="A12143" t="str">
        <f>'Base Calificada'!A12144&amp;'Base Calificada'!D12144</f>
        <v>201919J022</v>
      </c>
      <c r="B12143" t="str">
        <f>'Base Calificada'!U12144</f>
        <v>Social</v>
      </c>
    </row>
    <row r="12144" spans="1:2" x14ac:dyDescent="0.25">
      <c r="A12144" t="str">
        <f>'Base Calificada'!A12145&amp;'Base Calificada'!D12145</f>
        <v>201919J025</v>
      </c>
      <c r="B12144" t="str">
        <f>'Base Calificada'!U12145</f>
        <v>Social</v>
      </c>
    </row>
    <row r="12145" spans="1:2" x14ac:dyDescent="0.25">
      <c r="A12145" t="str">
        <f>'Base Calificada'!A12146&amp;'Base Calificada'!D12146</f>
        <v>201919J026</v>
      </c>
      <c r="B12145" t="str">
        <f>'Base Calificada'!U12146</f>
        <v>Social</v>
      </c>
    </row>
    <row r="12146" spans="1:2" x14ac:dyDescent="0.25">
      <c r="A12146" t="str">
        <f>'Base Calificada'!A12147&amp;'Base Calificada'!D12147</f>
        <v>201919R010</v>
      </c>
      <c r="B12146" t="str">
        <f>'Base Calificada'!U12147</f>
        <v>Social</v>
      </c>
    </row>
    <row r="12147" spans="1:2" x14ac:dyDescent="0.25">
      <c r="A12147" t="str">
        <f>'Base Calificada'!A12148&amp;'Base Calificada'!D12148</f>
        <v>201919R013</v>
      </c>
      <c r="B12147" t="str">
        <f>'Base Calificada'!U12148</f>
        <v>Social</v>
      </c>
    </row>
    <row r="12148" spans="1:2" x14ac:dyDescent="0.25">
      <c r="A12148" t="str">
        <f>'Base Calificada'!A12149&amp;'Base Calificada'!D12149</f>
        <v>201919R015</v>
      </c>
      <c r="B12148" t="str">
        <f>'Base Calificada'!U12149</f>
        <v>Social</v>
      </c>
    </row>
    <row r="12149" spans="1:2" x14ac:dyDescent="0.25">
      <c r="A12149" t="str">
        <f>'Base Calificada'!A12150&amp;'Base Calificada'!D12150</f>
        <v>201919R018</v>
      </c>
      <c r="B12149" t="str">
        <f>'Base Calificada'!U12150</f>
        <v>Social</v>
      </c>
    </row>
    <row r="12150" spans="1:2" x14ac:dyDescent="0.25">
      <c r="A12150" t="str">
        <f>'Base Calificada'!A12151&amp;'Base Calificada'!D12151</f>
        <v>201919R023</v>
      </c>
      <c r="B12150" t="str">
        <f>'Base Calificada'!U12151</f>
        <v>Social</v>
      </c>
    </row>
    <row r="12151" spans="1:2" x14ac:dyDescent="0.25">
      <c r="A12151" t="str">
        <f>'Base Calificada'!A12152&amp;'Base Calificada'!D12152</f>
        <v>201919R026</v>
      </c>
      <c r="B12151" t="str">
        <f>'Base Calificada'!U12152</f>
        <v>Social</v>
      </c>
    </row>
    <row r="12152" spans="1:2" x14ac:dyDescent="0.25">
      <c r="A12152" t="str">
        <f>'Base Calificada'!A12153&amp;'Base Calificada'!D12153</f>
        <v>201919S038</v>
      </c>
      <c r="B12152" t="str">
        <f>'Base Calificada'!U12153</f>
        <v>Social</v>
      </c>
    </row>
    <row r="12153" spans="1:2" x14ac:dyDescent="0.25">
      <c r="A12153" t="str">
        <f>'Base Calificada'!A12154&amp;'Base Calificada'!D12154</f>
        <v>201919T001</v>
      </c>
      <c r="B12153" t="str">
        <f>'Base Calificada'!U12154</f>
        <v>Social</v>
      </c>
    </row>
    <row r="12154" spans="1:2" x14ac:dyDescent="0.25">
      <c r="A12154" t="str">
        <f>'Base Calificada'!A12155&amp;'Base Calificada'!D12155</f>
        <v>201919T002</v>
      </c>
      <c r="B12154" t="str">
        <f>'Base Calificada'!U12155</f>
        <v>Social</v>
      </c>
    </row>
    <row r="12155" spans="1:2" x14ac:dyDescent="0.25">
      <c r="A12155" t="str">
        <f>'Base Calificada'!A12156&amp;'Base Calificada'!D12156</f>
        <v>201919T003</v>
      </c>
      <c r="B12155" t="str">
        <f>'Base Calificada'!U12156</f>
        <v>Social</v>
      </c>
    </row>
    <row r="12156" spans="1:2" x14ac:dyDescent="0.25">
      <c r="A12156" t="str">
        <f>'Base Calificada'!A12157&amp;'Base Calificada'!D12157</f>
        <v>201919T005</v>
      </c>
      <c r="B12156" t="str">
        <f>'Base Calificada'!U12157</f>
        <v>Social</v>
      </c>
    </row>
    <row r="12157" spans="1:2" x14ac:dyDescent="0.25">
      <c r="A12157" t="str">
        <f>'Base Calificada'!A12158&amp;'Base Calificada'!D12158</f>
        <v>201919T006</v>
      </c>
      <c r="B12157" t="str">
        <f>'Base Calificada'!U12158</f>
        <v>Social</v>
      </c>
    </row>
    <row r="12158" spans="1:2" x14ac:dyDescent="0.25">
      <c r="A12158" t="str">
        <f>'Base Calificada'!A12159&amp;'Base Calificada'!D12159</f>
        <v>201919U001</v>
      </c>
      <c r="B12158" t="str">
        <f>'Base Calificada'!U12159</f>
        <v>Social</v>
      </c>
    </row>
    <row r="12159" spans="1:2" x14ac:dyDescent="0.25">
      <c r="A12159" t="str">
        <f>'Base Calificada'!A12160&amp;'Base Calificada'!D12160</f>
        <v>201919U002</v>
      </c>
      <c r="B12159" t="str">
        <f>'Base Calificada'!U12160</f>
        <v>Social</v>
      </c>
    </row>
    <row r="12160" spans="1:2" x14ac:dyDescent="0.25">
      <c r="A12160" t="str">
        <f>'Base Calificada'!A12161&amp;'Base Calificada'!D12161</f>
        <v>20191K025</v>
      </c>
      <c r="B12160" t="str">
        <f>'Base Calificada'!U12161</f>
        <v>No social</v>
      </c>
    </row>
    <row r="12161" spans="1:2" x14ac:dyDescent="0.25">
      <c r="A12161" t="str">
        <f>'Base Calificada'!A12162&amp;'Base Calificada'!D12162</f>
        <v>20191K026</v>
      </c>
      <c r="B12161" t="str">
        <f>'Base Calificada'!U12162</f>
        <v>No social</v>
      </c>
    </row>
    <row r="12162" spans="1:2" x14ac:dyDescent="0.25">
      <c r="A12162" t="str">
        <f>'Base Calificada'!A12163&amp;'Base Calificada'!D12163</f>
        <v>20191K027</v>
      </c>
      <c r="B12162" t="str">
        <f>'Base Calificada'!U12163</f>
        <v>No social</v>
      </c>
    </row>
    <row r="12163" spans="1:2" x14ac:dyDescent="0.25">
      <c r="A12163" t="str">
        <f>'Base Calificada'!A12164&amp;'Base Calificada'!D12164</f>
        <v>20191R001</v>
      </c>
      <c r="B12163" t="str">
        <f>'Base Calificada'!U12164</f>
        <v>No social</v>
      </c>
    </row>
    <row r="12164" spans="1:2" x14ac:dyDescent="0.25">
      <c r="A12164" t="str">
        <f>'Base Calificada'!A12165&amp;'Base Calificada'!D12165</f>
        <v>20191R002</v>
      </c>
      <c r="B12164" t="str">
        <f>'Base Calificada'!U12165</f>
        <v>No social</v>
      </c>
    </row>
    <row r="12165" spans="1:2" x14ac:dyDescent="0.25">
      <c r="A12165" t="str">
        <f>'Base Calificada'!A12166&amp;'Base Calificada'!D12166</f>
        <v>201920E003</v>
      </c>
      <c r="B12165" t="str">
        <f>'Base Calificada'!U12166</f>
        <v>Social</v>
      </c>
    </row>
    <row r="12166" spans="1:2" x14ac:dyDescent="0.25">
      <c r="A12166" t="str">
        <f>'Base Calificada'!A12167&amp;'Base Calificada'!D12167</f>
        <v>201920E016</v>
      </c>
      <c r="B12166" t="str">
        <f>'Base Calificada'!U12167</f>
        <v>Social</v>
      </c>
    </row>
    <row r="12167" spans="1:2" x14ac:dyDescent="0.25">
      <c r="A12167" t="str">
        <f>'Base Calificada'!A12168&amp;'Base Calificada'!D12168</f>
        <v>201920F001</v>
      </c>
      <c r="B12167" t="str">
        <f>'Base Calificada'!U12168</f>
        <v>Social</v>
      </c>
    </row>
    <row r="12168" spans="1:2" x14ac:dyDescent="0.25">
      <c r="A12168" t="str">
        <f>'Base Calificada'!A12169&amp;'Base Calificada'!D12169</f>
        <v>201920M001</v>
      </c>
      <c r="B12168" t="str">
        <f>'Base Calificada'!U12169</f>
        <v>No social</v>
      </c>
    </row>
    <row r="12169" spans="1:2" x14ac:dyDescent="0.25">
      <c r="A12169" t="str">
        <f>'Base Calificada'!A12170&amp;'Base Calificada'!D12170</f>
        <v>201920O001</v>
      </c>
      <c r="B12169" t="str">
        <f>'Base Calificada'!U12170</f>
        <v>No social</v>
      </c>
    </row>
    <row r="12170" spans="1:2" x14ac:dyDescent="0.25">
      <c r="A12170" t="str">
        <f>'Base Calificada'!A12171&amp;'Base Calificada'!D12171</f>
        <v>201920P001</v>
      </c>
      <c r="B12170" t="str">
        <f>'Base Calificada'!U12171</f>
        <v>Social</v>
      </c>
    </row>
    <row r="12171" spans="1:2" x14ac:dyDescent="0.25">
      <c r="A12171" t="str">
        <f>'Base Calificada'!A12172&amp;'Base Calificada'!D12172</f>
        <v>201920P002</v>
      </c>
      <c r="B12171" t="str">
        <f>'Base Calificada'!U12172</f>
        <v>Social</v>
      </c>
    </row>
    <row r="12172" spans="1:2" x14ac:dyDescent="0.25">
      <c r="A12172" t="str">
        <f>'Base Calificada'!A12173&amp;'Base Calificada'!D12173</f>
        <v>201920P003</v>
      </c>
      <c r="B12172" t="str">
        <f>'Base Calificada'!U12173</f>
        <v>Social</v>
      </c>
    </row>
    <row r="12173" spans="1:2" x14ac:dyDescent="0.25">
      <c r="A12173" t="str">
        <f>'Base Calificada'!A12174&amp;'Base Calificada'!D12174</f>
        <v>201920P004</v>
      </c>
      <c r="B12173" t="str">
        <f>'Base Calificada'!U12174</f>
        <v>Social</v>
      </c>
    </row>
    <row r="12174" spans="1:2" x14ac:dyDescent="0.25">
      <c r="A12174" t="str">
        <f>'Base Calificada'!A12175&amp;'Base Calificada'!D12175</f>
        <v>201920S017</v>
      </c>
      <c r="B12174" t="str">
        <f>'Base Calificada'!U12175</f>
        <v>Social</v>
      </c>
    </row>
    <row r="12175" spans="1:2" x14ac:dyDescent="0.25">
      <c r="A12175" t="str">
        <f>'Base Calificada'!A12176&amp;'Base Calificada'!D12176</f>
        <v>201920S057</v>
      </c>
      <c r="B12175" t="str">
        <f>'Base Calificada'!U12176</f>
        <v>Social</v>
      </c>
    </row>
    <row r="12176" spans="1:2" x14ac:dyDescent="0.25">
      <c r="A12176" t="str">
        <f>'Base Calificada'!A12177&amp;'Base Calificada'!D12177</f>
        <v>201920S061</v>
      </c>
      <c r="B12176" t="str">
        <f>'Base Calificada'!U12177</f>
        <v>Social</v>
      </c>
    </row>
    <row r="12177" spans="1:2" x14ac:dyDescent="0.25">
      <c r="A12177" t="str">
        <f>'Base Calificada'!A12178&amp;'Base Calificada'!D12178</f>
        <v>201920S070</v>
      </c>
      <c r="B12177" t="str">
        <f>'Base Calificada'!U12178</f>
        <v>Social</v>
      </c>
    </row>
    <row r="12178" spans="1:2" x14ac:dyDescent="0.25">
      <c r="A12178" t="str">
        <f>'Base Calificada'!A12179&amp;'Base Calificada'!D12179</f>
        <v>201920S072</v>
      </c>
      <c r="B12178" t="str">
        <f>'Base Calificada'!U12179</f>
        <v>Social</v>
      </c>
    </row>
    <row r="12179" spans="1:2" x14ac:dyDescent="0.25">
      <c r="A12179" t="str">
        <f>'Base Calificada'!A12180&amp;'Base Calificada'!D12180</f>
        <v>201920S155</v>
      </c>
      <c r="B12179" t="str">
        <f>'Base Calificada'!U12180</f>
        <v>Social</v>
      </c>
    </row>
    <row r="12180" spans="1:2" x14ac:dyDescent="0.25">
      <c r="A12180" t="str">
        <f>'Base Calificada'!A12181&amp;'Base Calificada'!D12181</f>
        <v>201920S174</v>
      </c>
      <c r="B12180" t="str">
        <f>'Base Calificada'!U12181</f>
        <v>Social</v>
      </c>
    </row>
    <row r="12181" spans="1:2" x14ac:dyDescent="0.25">
      <c r="A12181" t="str">
        <f>'Base Calificada'!A12182&amp;'Base Calificada'!D12182</f>
        <v>201920S176</v>
      </c>
      <c r="B12181" t="str">
        <f>'Base Calificada'!U12182</f>
        <v>Social</v>
      </c>
    </row>
    <row r="12182" spans="1:2" x14ac:dyDescent="0.25">
      <c r="A12182" t="str">
        <f>'Base Calificada'!A12183&amp;'Base Calificada'!D12183</f>
        <v>201920S241</v>
      </c>
      <c r="B12182" t="str">
        <f>'Base Calificada'!U12183</f>
        <v>Social</v>
      </c>
    </row>
    <row r="12183" spans="1:2" x14ac:dyDescent="0.25">
      <c r="A12183" t="str">
        <f>'Base Calificada'!A12184&amp;'Base Calificada'!D12184</f>
        <v>201920U008</v>
      </c>
      <c r="B12183" t="str">
        <f>'Base Calificada'!U12184</f>
        <v>Social</v>
      </c>
    </row>
    <row r="12184" spans="1:2" x14ac:dyDescent="0.25">
      <c r="A12184" t="str">
        <f>'Base Calificada'!A12185&amp;'Base Calificada'!D12185</f>
        <v>201920U009</v>
      </c>
      <c r="B12184" t="str">
        <f>'Base Calificada'!U12185</f>
        <v>Social</v>
      </c>
    </row>
    <row r="12185" spans="1:2" x14ac:dyDescent="0.25">
      <c r="A12185" t="str">
        <f>'Base Calificada'!A12186&amp;'Base Calificada'!D12186</f>
        <v>201920U010</v>
      </c>
      <c r="B12185" t="str">
        <f>'Base Calificada'!U12186</f>
        <v>Social</v>
      </c>
    </row>
    <row r="12186" spans="1:2" x14ac:dyDescent="0.25">
      <c r="A12186" t="str">
        <f>'Base Calificada'!A12187&amp;'Base Calificada'!D12187</f>
        <v>201920U011</v>
      </c>
      <c r="B12186" t="str">
        <f>'Base Calificada'!U12187</f>
        <v>Social</v>
      </c>
    </row>
    <row r="12187" spans="1:2" x14ac:dyDescent="0.25">
      <c r="A12187" t="str">
        <f>'Base Calificada'!A12188&amp;'Base Calificada'!D12188</f>
        <v>201921E005</v>
      </c>
      <c r="B12187" t="str">
        <f>'Base Calificada'!U12188</f>
        <v>No social</v>
      </c>
    </row>
    <row r="12188" spans="1:2" x14ac:dyDescent="0.25">
      <c r="A12188" t="str">
        <f>'Base Calificada'!A12189&amp;'Base Calificada'!D12189</f>
        <v>201921E007</v>
      </c>
      <c r="B12188" t="str">
        <f>'Base Calificada'!U12189</f>
        <v>Social</v>
      </c>
    </row>
    <row r="12189" spans="1:2" x14ac:dyDescent="0.25">
      <c r="A12189" t="str">
        <f>'Base Calificada'!A12190&amp;'Base Calificada'!D12190</f>
        <v>201921F001</v>
      </c>
      <c r="B12189" t="str">
        <f>'Base Calificada'!U12190</f>
        <v>Social</v>
      </c>
    </row>
    <row r="12190" spans="1:2" x14ac:dyDescent="0.25">
      <c r="A12190" t="str">
        <f>'Base Calificada'!A12191&amp;'Base Calificada'!D12191</f>
        <v>201921F002</v>
      </c>
      <c r="B12190" t="str">
        <f>'Base Calificada'!U12191</f>
        <v>No social</v>
      </c>
    </row>
    <row r="12191" spans="1:2" x14ac:dyDescent="0.25">
      <c r="A12191" t="str">
        <f>'Base Calificada'!A12192&amp;'Base Calificada'!D12192</f>
        <v>201921F005</v>
      </c>
      <c r="B12191" t="str">
        <f>'Base Calificada'!U12192</f>
        <v>Social</v>
      </c>
    </row>
    <row r="12192" spans="1:2" x14ac:dyDescent="0.25">
      <c r="A12192" t="str">
        <f>'Base Calificada'!A12193&amp;'Base Calificada'!D12193</f>
        <v>201921G001</v>
      </c>
      <c r="B12192" t="str">
        <f>'Base Calificada'!U12193</f>
        <v>Social</v>
      </c>
    </row>
    <row r="12193" spans="1:2" x14ac:dyDescent="0.25">
      <c r="A12193" t="str">
        <f>'Base Calificada'!A12194&amp;'Base Calificada'!D12194</f>
        <v>201921K021</v>
      </c>
      <c r="B12193" t="str">
        <f>'Base Calificada'!U12194</f>
        <v>No social</v>
      </c>
    </row>
    <row r="12194" spans="1:2" x14ac:dyDescent="0.25">
      <c r="A12194" t="str">
        <f>'Base Calificada'!A12195&amp;'Base Calificada'!D12195</f>
        <v>201921K027</v>
      </c>
      <c r="B12194" t="str">
        <f>'Base Calificada'!U12195</f>
        <v>No social</v>
      </c>
    </row>
    <row r="12195" spans="1:2" x14ac:dyDescent="0.25">
      <c r="A12195" t="str">
        <f>'Base Calificada'!A12196&amp;'Base Calificada'!D12196</f>
        <v>201921K028</v>
      </c>
      <c r="B12195" t="str">
        <f>'Base Calificada'!U12196</f>
        <v>No social</v>
      </c>
    </row>
    <row r="12196" spans="1:2" x14ac:dyDescent="0.25">
      <c r="A12196" t="str">
        <f>'Base Calificada'!A12197&amp;'Base Calificada'!D12197</f>
        <v>201921K029</v>
      </c>
      <c r="B12196" t="str">
        <f>'Base Calificada'!U12197</f>
        <v>No social</v>
      </c>
    </row>
    <row r="12197" spans="1:2" x14ac:dyDescent="0.25">
      <c r="A12197" t="str">
        <f>'Base Calificada'!A12198&amp;'Base Calificada'!D12198</f>
        <v>201921M001</v>
      </c>
      <c r="B12197" t="str">
        <f>'Base Calificada'!U12198</f>
        <v>No social</v>
      </c>
    </row>
    <row r="12198" spans="1:2" x14ac:dyDescent="0.25">
      <c r="A12198" t="str">
        <f>'Base Calificada'!A12199&amp;'Base Calificada'!D12199</f>
        <v>201921O001</v>
      </c>
      <c r="B12198" t="str">
        <f>'Base Calificada'!U12199</f>
        <v>No social</v>
      </c>
    </row>
    <row r="12199" spans="1:2" x14ac:dyDescent="0.25">
      <c r="A12199" t="str">
        <f>'Base Calificada'!A12200&amp;'Base Calificada'!D12200</f>
        <v>201921P001</v>
      </c>
      <c r="B12199" t="str">
        <f>'Base Calificada'!U12200</f>
        <v>Social</v>
      </c>
    </row>
    <row r="12200" spans="1:2" x14ac:dyDescent="0.25">
      <c r="A12200" t="str">
        <f>'Base Calificada'!A12201&amp;'Base Calificada'!D12201</f>
        <v>201921P002</v>
      </c>
      <c r="B12200" t="str">
        <f>'Base Calificada'!U12201</f>
        <v>Social</v>
      </c>
    </row>
    <row r="12201" spans="1:2" x14ac:dyDescent="0.25">
      <c r="A12201" t="str">
        <f>'Base Calificada'!A12202&amp;'Base Calificada'!D12202</f>
        <v>201921R023</v>
      </c>
      <c r="B12201" t="str">
        <f>'Base Calificada'!U12202</f>
        <v>No social</v>
      </c>
    </row>
    <row r="12202" spans="1:2" x14ac:dyDescent="0.25">
      <c r="A12202" t="str">
        <f>'Base Calificada'!A12203&amp;'Base Calificada'!D12203</f>
        <v>201922M001</v>
      </c>
      <c r="B12202" t="str">
        <f>'Base Calificada'!U12203</f>
        <v>Social</v>
      </c>
    </row>
    <row r="12203" spans="1:2" x14ac:dyDescent="0.25">
      <c r="A12203" t="str">
        <f>'Base Calificada'!A12204&amp;'Base Calificada'!D12204</f>
        <v>201922M002</v>
      </c>
      <c r="B12203" t="str">
        <f>'Base Calificada'!U12204</f>
        <v>Social</v>
      </c>
    </row>
    <row r="12204" spans="1:2" x14ac:dyDescent="0.25">
      <c r="A12204" t="str">
        <f>'Base Calificada'!A12205&amp;'Base Calificada'!D12205</f>
        <v>201922O001</v>
      </c>
      <c r="B12204" t="str">
        <f>'Base Calificada'!U12205</f>
        <v>Social</v>
      </c>
    </row>
    <row r="12205" spans="1:2" x14ac:dyDescent="0.25">
      <c r="A12205" t="str">
        <f>'Base Calificada'!A12206&amp;'Base Calificada'!D12206</f>
        <v>201922P001</v>
      </c>
      <c r="B12205" t="str">
        <f>'Base Calificada'!U12206</f>
        <v>Social</v>
      </c>
    </row>
    <row r="12206" spans="1:2" x14ac:dyDescent="0.25">
      <c r="A12206" t="str">
        <f>'Base Calificada'!A12207&amp;'Base Calificada'!D12207</f>
        <v>201922R002</v>
      </c>
      <c r="B12206" t="str">
        <f>'Base Calificada'!U12207</f>
        <v>Social</v>
      </c>
    </row>
    <row r="12207" spans="1:2" x14ac:dyDescent="0.25">
      <c r="A12207" t="str">
        <f>'Base Calificada'!A12208&amp;'Base Calificada'!D12208</f>
        <v>201922R003</v>
      </c>
      <c r="B12207" t="str">
        <f>'Base Calificada'!U12208</f>
        <v>Social</v>
      </c>
    </row>
    <row r="12208" spans="1:2" x14ac:dyDescent="0.25">
      <c r="A12208" t="str">
        <f>'Base Calificada'!A12209&amp;'Base Calificada'!D12209</f>
        <v>201922R005</v>
      </c>
      <c r="B12208" t="str">
        <f>'Base Calificada'!U12209</f>
        <v>Social</v>
      </c>
    </row>
    <row r="12209" spans="1:2" x14ac:dyDescent="0.25">
      <c r="A12209" t="str">
        <f>'Base Calificada'!A12210&amp;'Base Calificada'!D12210</f>
        <v>201922R008</v>
      </c>
      <c r="B12209" t="str">
        <f>'Base Calificada'!U12210</f>
        <v>Social</v>
      </c>
    </row>
    <row r="12210" spans="1:2" x14ac:dyDescent="0.25">
      <c r="A12210" t="str">
        <f>'Base Calificada'!A12211&amp;'Base Calificada'!D12211</f>
        <v>201922R009</v>
      </c>
      <c r="B12210" t="str">
        <f>'Base Calificada'!U12211</f>
        <v>Social</v>
      </c>
    </row>
    <row r="12211" spans="1:2" x14ac:dyDescent="0.25">
      <c r="A12211" t="str">
        <f>'Base Calificada'!A12212&amp;'Base Calificada'!D12212</f>
        <v>201922R010</v>
      </c>
      <c r="B12211" t="str">
        <f>'Base Calificada'!U12212</f>
        <v>Social</v>
      </c>
    </row>
    <row r="12212" spans="1:2" x14ac:dyDescent="0.25">
      <c r="A12212" t="str">
        <f>'Base Calificada'!A12213&amp;'Base Calificada'!D12213</f>
        <v>201922R011</v>
      </c>
      <c r="B12212" t="str">
        <f>'Base Calificada'!U12213</f>
        <v>Social</v>
      </c>
    </row>
    <row r="12213" spans="1:2" x14ac:dyDescent="0.25">
      <c r="A12213" t="str">
        <f>'Base Calificada'!A12214&amp;'Base Calificada'!D12214</f>
        <v>201923N001</v>
      </c>
      <c r="B12213" t="str">
        <f>'Base Calificada'!U12214</f>
        <v>Social</v>
      </c>
    </row>
    <row r="12214" spans="1:2" x14ac:dyDescent="0.25">
      <c r="A12214" t="str">
        <f>'Base Calificada'!A12215&amp;'Base Calificada'!D12215</f>
        <v>201923N002</v>
      </c>
      <c r="B12214" t="str">
        <f>'Base Calificada'!U12215</f>
        <v>Social</v>
      </c>
    </row>
    <row r="12215" spans="1:2" x14ac:dyDescent="0.25">
      <c r="A12215" t="str">
        <f>'Base Calificada'!A12216&amp;'Base Calificada'!D12216</f>
        <v>201923R001</v>
      </c>
      <c r="B12215" t="str">
        <f>'Base Calificada'!U12216</f>
        <v>Social</v>
      </c>
    </row>
    <row r="12216" spans="1:2" x14ac:dyDescent="0.25">
      <c r="A12216" t="str">
        <f>'Base Calificada'!A12217&amp;'Base Calificada'!D12217</f>
        <v>201923R004</v>
      </c>
      <c r="B12216" t="str">
        <f>'Base Calificada'!U12217</f>
        <v>Social</v>
      </c>
    </row>
    <row r="12217" spans="1:2" x14ac:dyDescent="0.25">
      <c r="A12217" t="str">
        <f>'Base Calificada'!A12218&amp;'Base Calificada'!D12218</f>
        <v>201923R007</v>
      </c>
      <c r="B12217" t="str">
        <f>'Base Calificada'!U12218</f>
        <v>No social</v>
      </c>
    </row>
    <row r="12218" spans="1:2" x14ac:dyDescent="0.25">
      <c r="A12218" t="str">
        <f>'Base Calificada'!A12219&amp;'Base Calificada'!D12219</f>
        <v>201923R010</v>
      </c>
      <c r="B12218" t="str">
        <f>'Base Calificada'!U12219</f>
        <v>No social</v>
      </c>
    </row>
    <row r="12219" spans="1:2" x14ac:dyDescent="0.25">
      <c r="A12219" t="str">
        <f>'Base Calificada'!A12220&amp;'Base Calificada'!D12220</f>
        <v>201923R011</v>
      </c>
      <c r="B12219" t="str">
        <f>'Base Calificada'!U12220</f>
        <v>No social</v>
      </c>
    </row>
    <row r="12220" spans="1:2" x14ac:dyDescent="0.25">
      <c r="A12220" t="str">
        <f>'Base Calificada'!A12221&amp;'Base Calificada'!D12221</f>
        <v>201923R013</v>
      </c>
      <c r="B12220" t="str">
        <f>'Base Calificada'!U12221</f>
        <v>Social</v>
      </c>
    </row>
    <row r="12221" spans="1:2" x14ac:dyDescent="0.25">
      <c r="A12221" t="str">
        <f>'Base Calificada'!A12222&amp;'Base Calificada'!D12222</f>
        <v>201923R019</v>
      </c>
      <c r="B12221" t="str">
        <f>'Base Calificada'!U12222</f>
        <v>Social</v>
      </c>
    </row>
    <row r="12222" spans="1:2" x14ac:dyDescent="0.25">
      <c r="A12222" t="str">
        <f>'Base Calificada'!A12223&amp;'Base Calificada'!D12223</f>
        <v>201923R030</v>
      </c>
      <c r="B12222" t="str">
        <f>'Base Calificada'!U12223</f>
        <v>No social</v>
      </c>
    </row>
    <row r="12223" spans="1:2" x14ac:dyDescent="0.25">
      <c r="A12223" t="str">
        <f>'Base Calificada'!A12224&amp;'Base Calificada'!D12224</f>
        <v>201923R031</v>
      </c>
      <c r="B12223" t="str">
        <f>'Base Calificada'!U12224</f>
        <v>No social</v>
      </c>
    </row>
    <row r="12224" spans="1:2" x14ac:dyDescent="0.25">
      <c r="A12224" t="str">
        <f>'Base Calificada'!A12225&amp;'Base Calificada'!D12225</f>
        <v>201923R032</v>
      </c>
      <c r="B12224" t="str">
        <f>'Base Calificada'!U12225</f>
        <v>No social</v>
      </c>
    </row>
    <row r="12225" spans="1:2" x14ac:dyDescent="0.25">
      <c r="A12225" t="str">
        <f>'Base Calificada'!A12226&amp;'Base Calificada'!D12226</f>
        <v>201923R034</v>
      </c>
      <c r="B12225" t="str">
        <f>'Base Calificada'!U12226</f>
        <v>Social</v>
      </c>
    </row>
    <row r="12226" spans="1:2" x14ac:dyDescent="0.25">
      <c r="A12226" t="str">
        <f>'Base Calificada'!A12227&amp;'Base Calificada'!D12227</f>
        <v>201923R066</v>
      </c>
      <c r="B12226" t="str">
        <f>'Base Calificada'!U12227</f>
        <v>No social</v>
      </c>
    </row>
    <row r="12227" spans="1:2" x14ac:dyDescent="0.25">
      <c r="A12227" t="str">
        <f>'Base Calificada'!A12228&amp;'Base Calificada'!D12228</f>
        <v>201923R068</v>
      </c>
      <c r="B12227" t="str">
        <f>'Base Calificada'!U12228</f>
        <v>Social</v>
      </c>
    </row>
    <row r="12228" spans="1:2" x14ac:dyDescent="0.25">
      <c r="A12228" t="str">
        <f>'Base Calificada'!A12229&amp;'Base Calificada'!D12229</f>
        <v>201923R069</v>
      </c>
      <c r="B12228" t="str">
        <f>'Base Calificada'!U12229</f>
        <v>Social</v>
      </c>
    </row>
    <row r="12229" spans="1:2" x14ac:dyDescent="0.25">
      <c r="A12229" t="str">
        <f>'Base Calificada'!A12230&amp;'Base Calificada'!D12230</f>
        <v>201923R072</v>
      </c>
      <c r="B12229" t="str">
        <f>'Base Calificada'!U12230</f>
        <v>No social</v>
      </c>
    </row>
    <row r="12230" spans="1:2" x14ac:dyDescent="0.25">
      <c r="A12230" t="str">
        <f>'Base Calificada'!A12231&amp;'Base Calificada'!D12231</f>
        <v>201923R073</v>
      </c>
      <c r="B12230" t="str">
        <f>'Base Calificada'!U12231</f>
        <v>No social</v>
      </c>
    </row>
    <row r="12231" spans="1:2" x14ac:dyDescent="0.25">
      <c r="A12231" t="str">
        <f>'Base Calificada'!A12232&amp;'Base Calificada'!D12232</f>
        <v>201923R080</v>
      </c>
      <c r="B12231" t="str">
        <f>'Base Calificada'!U12232</f>
        <v>No social</v>
      </c>
    </row>
    <row r="12232" spans="1:2" x14ac:dyDescent="0.25">
      <c r="A12232" t="str">
        <f>'Base Calificada'!A12233&amp;'Base Calificada'!D12233</f>
        <v>201923R081</v>
      </c>
      <c r="B12232" t="str">
        <f>'Base Calificada'!U12233</f>
        <v>No social</v>
      </c>
    </row>
    <row r="12233" spans="1:2" x14ac:dyDescent="0.25">
      <c r="A12233" t="str">
        <f>'Base Calificada'!A12234&amp;'Base Calificada'!D12234</f>
        <v>201923R120</v>
      </c>
      <c r="B12233" t="str">
        <f>'Base Calificada'!U12234</f>
        <v>No social</v>
      </c>
    </row>
    <row r="12234" spans="1:2" x14ac:dyDescent="0.25">
      <c r="A12234" t="str">
        <f>'Base Calificada'!A12235&amp;'Base Calificada'!D12235</f>
        <v>201923R122</v>
      </c>
      <c r="B12234" t="str">
        <f>'Base Calificada'!U12235</f>
        <v>No social</v>
      </c>
    </row>
    <row r="12235" spans="1:2" x14ac:dyDescent="0.25">
      <c r="A12235" t="str">
        <f>'Base Calificada'!A12236&amp;'Base Calificada'!D12236</f>
        <v>201923R123</v>
      </c>
      <c r="B12235" t="str">
        <f>'Base Calificada'!U12236</f>
        <v>No social</v>
      </c>
    </row>
    <row r="12236" spans="1:2" x14ac:dyDescent="0.25">
      <c r="A12236" t="str">
        <f>'Base Calificada'!A12237&amp;'Base Calificada'!D12237</f>
        <v>201923R124</v>
      </c>
      <c r="B12236" t="str">
        <f>'Base Calificada'!U12237</f>
        <v>Social</v>
      </c>
    </row>
    <row r="12237" spans="1:2" x14ac:dyDescent="0.25">
      <c r="A12237" t="str">
        <f>'Base Calificada'!A12238&amp;'Base Calificada'!D12238</f>
        <v>201923R125</v>
      </c>
      <c r="B12237" t="str">
        <f>'Base Calificada'!U12238</f>
        <v>Social</v>
      </c>
    </row>
    <row r="12238" spans="1:2" x14ac:dyDescent="0.25">
      <c r="A12238" t="str">
        <f>'Base Calificada'!A12239&amp;'Base Calificada'!D12239</f>
        <v>201923R130</v>
      </c>
      <c r="B12238" t="str">
        <f>'Base Calificada'!U12239</f>
        <v>No social</v>
      </c>
    </row>
    <row r="12239" spans="1:2" x14ac:dyDescent="0.25">
      <c r="A12239" t="str">
        <f>'Base Calificada'!A12240&amp;'Base Calificada'!D12240</f>
        <v>201923U019</v>
      </c>
      <c r="B12239" t="str">
        <f>'Base Calificada'!U12240</f>
        <v>Social</v>
      </c>
    </row>
    <row r="12240" spans="1:2" x14ac:dyDescent="0.25">
      <c r="A12240" t="str">
        <f>'Base Calificada'!A12241&amp;'Base Calificada'!D12241</f>
        <v>201923U057</v>
      </c>
      <c r="B12240" t="str">
        <f>'Base Calificada'!U12241</f>
        <v>Social</v>
      </c>
    </row>
    <row r="12241" spans="1:2" x14ac:dyDescent="0.25">
      <c r="A12241" t="str">
        <f>'Base Calificada'!A12242&amp;'Base Calificada'!D12242</f>
        <v>201923U075</v>
      </c>
      <c r="B12241" t="str">
        <f>'Base Calificada'!U12242</f>
        <v>Social</v>
      </c>
    </row>
    <row r="12242" spans="1:2" x14ac:dyDescent="0.25">
      <c r="A12242" t="str">
        <f>'Base Calificada'!A12243&amp;'Base Calificada'!D12243</f>
        <v>201923U083</v>
      </c>
      <c r="B12242" t="str">
        <f>'Base Calificada'!U12243</f>
        <v>Social</v>
      </c>
    </row>
    <row r="12243" spans="1:2" x14ac:dyDescent="0.25">
      <c r="A12243" t="str">
        <f>'Base Calificada'!A12244&amp;'Base Calificada'!D12244</f>
        <v>201923U087</v>
      </c>
      <c r="B12243" t="str">
        <f>'Base Calificada'!U12244</f>
        <v>Social</v>
      </c>
    </row>
    <row r="12244" spans="1:2" x14ac:dyDescent="0.25">
      <c r="A12244" t="str">
        <f>'Base Calificada'!A12245&amp;'Base Calificada'!D12245</f>
        <v>201923U093</v>
      </c>
      <c r="B12244" t="str">
        <f>'Base Calificada'!U12245</f>
        <v>Social</v>
      </c>
    </row>
    <row r="12245" spans="1:2" x14ac:dyDescent="0.25">
      <c r="A12245" t="str">
        <f>'Base Calificada'!A12246&amp;'Base Calificada'!D12246</f>
        <v>201923U116</v>
      </c>
      <c r="B12245" t="str">
        <f>'Base Calificada'!U12246</f>
        <v>No social</v>
      </c>
    </row>
    <row r="12246" spans="1:2" x14ac:dyDescent="0.25">
      <c r="A12246" t="str">
        <f>'Base Calificada'!A12247&amp;'Base Calificada'!D12247</f>
        <v>201923U129</v>
      </c>
      <c r="B12246" t="str">
        <f>'Base Calificada'!U12247</f>
        <v>No social</v>
      </c>
    </row>
    <row r="12247" spans="1:2" x14ac:dyDescent="0.25">
      <c r="A12247" t="str">
        <f>'Base Calificada'!A12248&amp;'Base Calificada'!D12248</f>
        <v>201923Y003</v>
      </c>
      <c r="B12247" t="str">
        <f>'Base Calificada'!U12248</f>
        <v>No social</v>
      </c>
    </row>
    <row r="12248" spans="1:2" x14ac:dyDescent="0.25">
      <c r="A12248" t="str">
        <f>'Base Calificada'!A12249&amp;'Base Calificada'!D12249</f>
        <v>201923Y004</v>
      </c>
      <c r="B12248" t="str">
        <f>'Base Calificada'!U12249</f>
        <v>No social</v>
      </c>
    </row>
    <row r="12249" spans="1:2" x14ac:dyDescent="0.25">
      <c r="A12249" t="str">
        <f>'Base Calificada'!A12250&amp;'Base Calificada'!D12250</f>
        <v>201924D001</v>
      </c>
      <c r="B12249" t="str">
        <f>'Base Calificada'!U12250</f>
        <v>No social</v>
      </c>
    </row>
    <row r="12250" spans="1:2" x14ac:dyDescent="0.25">
      <c r="A12250" t="str">
        <f>'Base Calificada'!A12251&amp;'Base Calificada'!D12251</f>
        <v>201924D002</v>
      </c>
      <c r="B12250" t="str">
        <f>'Base Calificada'!U12251</f>
        <v>No social</v>
      </c>
    </row>
    <row r="12251" spans="1:2" x14ac:dyDescent="0.25">
      <c r="A12251" t="str">
        <f>'Base Calificada'!A12252&amp;'Base Calificada'!D12252</f>
        <v>201924D003</v>
      </c>
      <c r="B12251" t="str">
        <f>'Base Calificada'!U12252</f>
        <v>No social</v>
      </c>
    </row>
    <row r="12252" spans="1:2" x14ac:dyDescent="0.25">
      <c r="A12252" t="str">
        <f>'Base Calificada'!A12253&amp;'Base Calificada'!D12253</f>
        <v>201924D004</v>
      </c>
      <c r="B12252" t="str">
        <f>'Base Calificada'!U12253</f>
        <v>No social</v>
      </c>
    </row>
    <row r="12253" spans="1:2" x14ac:dyDescent="0.25">
      <c r="A12253" t="str">
        <f>'Base Calificada'!A12254&amp;'Base Calificada'!D12254</f>
        <v>201924D005</v>
      </c>
      <c r="B12253" t="str">
        <f>'Base Calificada'!U12254</f>
        <v>No social</v>
      </c>
    </row>
    <row r="12254" spans="1:2" x14ac:dyDescent="0.25">
      <c r="A12254" t="str">
        <f>'Base Calificada'!A12255&amp;'Base Calificada'!D12255</f>
        <v>201924D006</v>
      </c>
      <c r="B12254" t="str">
        <f>'Base Calificada'!U12255</f>
        <v>No social</v>
      </c>
    </row>
    <row r="12255" spans="1:2" x14ac:dyDescent="0.25">
      <c r="A12255" t="str">
        <f>'Base Calificada'!A12256&amp;'Base Calificada'!D12256</f>
        <v>201924D007</v>
      </c>
      <c r="B12255" t="str">
        <f>'Base Calificada'!U12256</f>
        <v>No social</v>
      </c>
    </row>
    <row r="12256" spans="1:2" x14ac:dyDescent="0.25">
      <c r="A12256" t="str">
        <f>'Base Calificada'!A12257&amp;'Base Calificada'!D12257</f>
        <v>201924D008</v>
      </c>
      <c r="B12256" t="str">
        <f>'Base Calificada'!U12257</f>
        <v>No social</v>
      </c>
    </row>
    <row r="12257" spans="1:2" x14ac:dyDescent="0.25">
      <c r="A12257" t="str">
        <f>'Base Calificada'!A12258&amp;'Base Calificada'!D12258</f>
        <v>201924D009</v>
      </c>
      <c r="B12257" t="str">
        <f>'Base Calificada'!U12258</f>
        <v>No social</v>
      </c>
    </row>
    <row r="12258" spans="1:2" x14ac:dyDescent="0.25">
      <c r="A12258" t="str">
        <f>'Base Calificada'!A12259&amp;'Base Calificada'!D12259</f>
        <v>201925E003</v>
      </c>
      <c r="B12258" t="str">
        <f>'Base Calificada'!U12259</f>
        <v>Social</v>
      </c>
    </row>
    <row r="12259" spans="1:2" x14ac:dyDescent="0.25">
      <c r="A12259" t="str">
        <f>'Base Calificada'!A12260&amp;'Base Calificada'!D12260</f>
        <v>201925E004</v>
      </c>
      <c r="B12259" t="str">
        <f>'Base Calificada'!U12260</f>
        <v>Social</v>
      </c>
    </row>
    <row r="12260" spans="1:2" x14ac:dyDescent="0.25">
      <c r="A12260" t="str">
        <f>'Base Calificada'!A12261&amp;'Base Calificada'!D12261</f>
        <v>201925E221</v>
      </c>
      <c r="B12260" t="str">
        <f>'Base Calificada'!U12261</f>
        <v>Social</v>
      </c>
    </row>
    <row r="12261" spans="1:2" x14ac:dyDescent="0.25">
      <c r="A12261" t="str">
        <f>'Base Calificada'!A12262&amp;'Base Calificada'!D12262</f>
        <v>201925E244</v>
      </c>
      <c r="B12261" t="str">
        <f>'Base Calificada'!U12262</f>
        <v>Social</v>
      </c>
    </row>
    <row r="12262" spans="1:2" x14ac:dyDescent="0.25">
      <c r="A12262" t="str">
        <f>'Base Calificada'!A12263&amp;'Base Calificada'!D12263</f>
        <v>201925E247</v>
      </c>
      <c r="B12262" t="str">
        <f>'Base Calificada'!U12263</f>
        <v>Social</v>
      </c>
    </row>
    <row r="12263" spans="1:2" x14ac:dyDescent="0.25">
      <c r="A12263" t="str">
        <f>'Base Calificada'!A12264&amp;'Base Calificada'!D12264</f>
        <v>201925E267</v>
      </c>
      <c r="B12263" t="str">
        <f>'Base Calificada'!U12264</f>
        <v>Social</v>
      </c>
    </row>
    <row r="12264" spans="1:2" x14ac:dyDescent="0.25">
      <c r="A12264" t="str">
        <f>'Base Calificada'!A12265&amp;'Base Calificada'!D12265</f>
        <v>201925E270</v>
      </c>
      <c r="B12264" t="str">
        <f>'Base Calificada'!U12265</f>
        <v>Social</v>
      </c>
    </row>
    <row r="12265" spans="1:2" x14ac:dyDescent="0.25">
      <c r="A12265" t="str">
        <f>'Base Calificada'!A12266&amp;'Base Calificada'!D12266</f>
        <v>201925E271</v>
      </c>
      <c r="B12265" t="str">
        <f>'Base Calificada'!U12266</f>
        <v>Social</v>
      </c>
    </row>
    <row r="12266" spans="1:2" x14ac:dyDescent="0.25">
      <c r="A12266" t="str">
        <f>'Base Calificada'!A12267&amp;'Base Calificada'!D12267</f>
        <v>201925I002</v>
      </c>
      <c r="B12266" t="str">
        <f>'Base Calificada'!U12267</f>
        <v>Social</v>
      </c>
    </row>
    <row r="12267" spans="1:2" x14ac:dyDescent="0.25">
      <c r="A12267" t="str">
        <f>'Base Calificada'!A12268&amp;'Base Calificada'!D12268</f>
        <v>201925I003</v>
      </c>
      <c r="B12267" t="str">
        <f>'Base Calificada'!U12268</f>
        <v>Social</v>
      </c>
    </row>
    <row r="12268" spans="1:2" x14ac:dyDescent="0.25">
      <c r="A12268" t="str">
        <f>'Base Calificada'!A12269&amp;'Base Calificada'!D12269</f>
        <v>201925M001</v>
      </c>
      <c r="B12268" t="str">
        <f>'Base Calificada'!U12269</f>
        <v>No social</v>
      </c>
    </row>
    <row r="12269" spans="1:2" x14ac:dyDescent="0.25">
      <c r="A12269" t="str">
        <f>'Base Calificada'!A12270&amp;'Base Calificada'!D12270</f>
        <v>201925O001</v>
      </c>
      <c r="B12269" t="str">
        <f>'Base Calificada'!U12270</f>
        <v>No social</v>
      </c>
    </row>
    <row r="12270" spans="1:2" x14ac:dyDescent="0.25">
      <c r="A12270" t="str">
        <f>'Base Calificada'!A12271&amp;'Base Calificada'!D12271</f>
        <v>201925S243</v>
      </c>
      <c r="B12270" t="str">
        <f>'Base Calificada'!U12271</f>
        <v>Social</v>
      </c>
    </row>
    <row r="12271" spans="1:2" x14ac:dyDescent="0.25">
      <c r="A12271" t="str">
        <f>'Base Calificada'!A12272&amp;'Base Calificada'!D12272</f>
        <v>201925U001</v>
      </c>
      <c r="B12271" t="str">
        <f>'Base Calificada'!U12272</f>
        <v>Social</v>
      </c>
    </row>
    <row r="12272" spans="1:2" x14ac:dyDescent="0.25">
      <c r="A12272" t="str">
        <f>'Base Calificada'!A12273&amp;'Base Calificada'!D12273</f>
        <v>201927M001</v>
      </c>
      <c r="B12272" t="str">
        <f>'Base Calificada'!U12273</f>
        <v>No social</v>
      </c>
    </row>
    <row r="12273" spans="1:2" x14ac:dyDescent="0.25">
      <c r="A12273" t="str">
        <f>'Base Calificada'!A12274&amp;'Base Calificada'!D12274</f>
        <v>201927O001</v>
      </c>
      <c r="B12273" t="str">
        <f>'Base Calificada'!U12274</f>
        <v>No social</v>
      </c>
    </row>
    <row r="12274" spans="1:2" x14ac:dyDescent="0.25">
      <c r="A12274" t="str">
        <f>'Base Calificada'!A12275&amp;'Base Calificada'!D12275</f>
        <v>201927O002</v>
      </c>
      <c r="B12274" t="str">
        <f>'Base Calificada'!U12275</f>
        <v>No social</v>
      </c>
    </row>
    <row r="12275" spans="1:2" x14ac:dyDescent="0.25">
      <c r="A12275" t="str">
        <f>'Base Calificada'!A12276&amp;'Base Calificada'!D12276</f>
        <v>201927O003</v>
      </c>
      <c r="B12275" t="str">
        <f>'Base Calificada'!U12276</f>
        <v>No social</v>
      </c>
    </row>
    <row r="12276" spans="1:2" x14ac:dyDescent="0.25">
      <c r="A12276" t="str">
        <f>'Base Calificada'!A12277&amp;'Base Calificada'!D12277</f>
        <v>201927O005</v>
      </c>
      <c r="B12276" t="str">
        <f>'Base Calificada'!U12277</f>
        <v>No social</v>
      </c>
    </row>
    <row r="12277" spans="1:2" x14ac:dyDescent="0.25">
      <c r="A12277" t="str">
        <f>'Base Calificada'!A12278&amp;'Base Calificada'!D12278</f>
        <v>201927O006</v>
      </c>
      <c r="B12277" t="str">
        <f>'Base Calificada'!U12278</f>
        <v>No social</v>
      </c>
    </row>
    <row r="12278" spans="1:2" x14ac:dyDescent="0.25">
      <c r="A12278" t="str">
        <f>'Base Calificada'!A12279&amp;'Base Calificada'!D12279</f>
        <v>201927O008</v>
      </c>
      <c r="B12278" t="str">
        <f>'Base Calificada'!U12279</f>
        <v>Social</v>
      </c>
    </row>
    <row r="12279" spans="1:2" x14ac:dyDescent="0.25">
      <c r="A12279" t="str">
        <f>'Base Calificada'!A12280&amp;'Base Calificada'!D12280</f>
        <v>201928C001</v>
      </c>
      <c r="B12279" t="str">
        <f>'Base Calificada'!U12280</f>
        <v>No social</v>
      </c>
    </row>
    <row r="12280" spans="1:2" x14ac:dyDescent="0.25">
      <c r="A12280" t="str">
        <f>'Base Calificada'!A12281&amp;'Base Calificada'!D12281</f>
        <v>201928C002</v>
      </c>
      <c r="B12280" t="str">
        <f>'Base Calificada'!U12281</f>
        <v>No social</v>
      </c>
    </row>
    <row r="12281" spans="1:2" x14ac:dyDescent="0.25">
      <c r="A12281" t="str">
        <f>'Base Calificada'!A12282&amp;'Base Calificada'!D12282</f>
        <v>201928C003</v>
      </c>
      <c r="B12281" t="str">
        <f>'Base Calificada'!U12282</f>
        <v>No social</v>
      </c>
    </row>
    <row r="12282" spans="1:2" x14ac:dyDescent="0.25">
      <c r="A12282" t="str">
        <f>'Base Calificada'!A12283&amp;'Base Calificada'!D12283</f>
        <v>201928C004</v>
      </c>
      <c r="B12282" t="str">
        <f>'Base Calificada'!U12283</f>
        <v>No social</v>
      </c>
    </row>
    <row r="12283" spans="1:2" x14ac:dyDescent="0.25">
      <c r="A12283" t="str">
        <f>'Base Calificada'!A12284&amp;'Base Calificada'!D12284</f>
        <v>20192M001</v>
      </c>
      <c r="B12283" t="str">
        <f>'Base Calificada'!U12284</f>
        <v>No social</v>
      </c>
    </row>
    <row r="12284" spans="1:2" x14ac:dyDescent="0.25">
      <c r="A12284" t="str">
        <f>'Base Calificada'!A12285&amp;'Base Calificada'!D12285</f>
        <v>20192O001</v>
      </c>
      <c r="B12284" t="str">
        <f>'Base Calificada'!U12285</f>
        <v>No social</v>
      </c>
    </row>
    <row r="12285" spans="1:2" x14ac:dyDescent="0.25">
      <c r="A12285" t="str">
        <f>'Base Calificada'!A12286&amp;'Base Calificada'!D12286</f>
        <v>20192P001</v>
      </c>
      <c r="B12285" t="str">
        <f>'Base Calificada'!U12286</f>
        <v>No social</v>
      </c>
    </row>
    <row r="12286" spans="1:2" x14ac:dyDescent="0.25">
      <c r="A12286" t="str">
        <f>'Base Calificada'!A12287&amp;'Base Calificada'!D12287</f>
        <v>20192P002</v>
      </c>
      <c r="B12286" t="str">
        <f>'Base Calificada'!U12287</f>
        <v>No social</v>
      </c>
    </row>
    <row r="12287" spans="1:2" x14ac:dyDescent="0.25">
      <c r="A12287" t="str">
        <f>'Base Calificada'!A12288&amp;'Base Calificada'!D12288</f>
        <v>20192P003</v>
      </c>
      <c r="B12287" t="str">
        <f>'Base Calificada'!U12288</f>
        <v>Social</v>
      </c>
    </row>
    <row r="12288" spans="1:2" x14ac:dyDescent="0.25">
      <c r="A12288" t="str">
        <f>'Base Calificada'!A12289&amp;'Base Calificada'!D12289</f>
        <v>20192P004</v>
      </c>
      <c r="B12288" t="str">
        <f>'Base Calificada'!U12289</f>
        <v>No social</v>
      </c>
    </row>
    <row r="12289" spans="1:2" x14ac:dyDescent="0.25">
      <c r="A12289" t="str">
        <f>'Base Calificada'!A12290&amp;'Base Calificada'!D12290</f>
        <v>201930H001</v>
      </c>
      <c r="B12289" t="str">
        <f>'Base Calificada'!U12290</f>
        <v>No social</v>
      </c>
    </row>
    <row r="12290" spans="1:2" x14ac:dyDescent="0.25">
      <c r="A12290" t="str">
        <f>'Base Calificada'!A12291&amp;'Base Calificada'!D12291</f>
        <v>201931E001</v>
      </c>
      <c r="B12290" t="str">
        <f>'Base Calificada'!U12291</f>
        <v>Social</v>
      </c>
    </row>
    <row r="12291" spans="1:2" x14ac:dyDescent="0.25">
      <c r="A12291" t="str">
        <f>'Base Calificada'!A12292&amp;'Base Calificada'!D12292</f>
        <v>201931E002</v>
      </c>
      <c r="B12291" t="str">
        <f>'Base Calificada'!U12292</f>
        <v>Social</v>
      </c>
    </row>
    <row r="12292" spans="1:2" x14ac:dyDescent="0.25">
      <c r="A12292" t="str">
        <f>'Base Calificada'!A12293&amp;'Base Calificada'!D12293</f>
        <v>201931M001</v>
      </c>
      <c r="B12292" t="str">
        <f>'Base Calificada'!U12293</f>
        <v>No social</v>
      </c>
    </row>
    <row r="12293" spans="1:2" x14ac:dyDescent="0.25">
      <c r="A12293" t="str">
        <f>'Base Calificada'!A12294&amp;'Base Calificada'!D12294</f>
        <v>201931O001</v>
      </c>
      <c r="B12293" t="str">
        <f>'Base Calificada'!U12294</f>
        <v>No social</v>
      </c>
    </row>
    <row r="12294" spans="1:2" x14ac:dyDescent="0.25">
      <c r="A12294" t="str">
        <f>'Base Calificada'!A12295&amp;'Base Calificada'!D12295</f>
        <v>201932E001</v>
      </c>
      <c r="B12294" t="str">
        <f>'Base Calificada'!U12295</f>
        <v>No social</v>
      </c>
    </row>
    <row r="12295" spans="1:2" x14ac:dyDescent="0.25">
      <c r="A12295" t="str">
        <f>'Base Calificada'!A12296&amp;'Base Calificada'!D12296</f>
        <v>201932K025</v>
      </c>
      <c r="B12295" t="str">
        <f>'Base Calificada'!U12296</f>
        <v>No social</v>
      </c>
    </row>
    <row r="12296" spans="1:2" x14ac:dyDescent="0.25">
      <c r="A12296" t="str">
        <f>'Base Calificada'!A12297&amp;'Base Calificada'!D12297</f>
        <v>201932M001</v>
      </c>
      <c r="B12296" t="str">
        <f>'Base Calificada'!U12297</f>
        <v>No social</v>
      </c>
    </row>
    <row r="12297" spans="1:2" x14ac:dyDescent="0.25">
      <c r="A12297" t="str">
        <f>'Base Calificada'!A12298&amp;'Base Calificada'!D12298</f>
        <v>201933I002</v>
      </c>
      <c r="B12297" t="str">
        <f>'Base Calificada'!U12298</f>
        <v>Social</v>
      </c>
    </row>
    <row r="12298" spans="1:2" x14ac:dyDescent="0.25">
      <c r="A12298" t="str">
        <f>'Base Calificada'!A12299&amp;'Base Calificada'!D12299</f>
        <v>201933I003</v>
      </c>
      <c r="B12298" t="str">
        <f>'Base Calificada'!U12299</f>
        <v>Social</v>
      </c>
    </row>
    <row r="12299" spans="1:2" x14ac:dyDescent="0.25">
      <c r="A12299" t="str">
        <f>'Base Calificada'!A12300&amp;'Base Calificada'!D12300</f>
        <v>201933I004</v>
      </c>
      <c r="B12299" t="str">
        <f>'Base Calificada'!U12300</f>
        <v>Social</v>
      </c>
    </row>
    <row r="12300" spans="1:2" x14ac:dyDescent="0.25">
      <c r="A12300" t="str">
        <f>'Base Calificada'!A12301&amp;'Base Calificada'!D12301</f>
        <v>201933I005</v>
      </c>
      <c r="B12300" t="str">
        <f>'Base Calificada'!U12301</f>
        <v>No social</v>
      </c>
    </row>
    <row r="12301" spans="1:2" x14ac:dyDescent="0.25">
      <c r="A12301" t="str">
        <f>'Base Calificada'!A12302&amp;'Base Calificada'!D12302</f>
        <v>201933I006</v>
      </c>
      <c r="B12301" t="str">
        <f>'Base Calificada'!U12302</f>
        <v>Social</v>
      </c>
    </row>
    <row r="12302" spans="1:2" x14ac:dyDescent="0.25">
      <c r="A12302" t="str">
        <f>'Base Calificada'!A12303&amp;'Base Calificada'!D12303</f>
        <v>201933I007</v>
      </c>
      <c r="B12302" t="str">
        <f>'Base Calificada'!U12303</f>
        <v>Social</v>
      </c>
    </row>
    <row r="12303" spans="1:2" x14ac:dyDescent="0.25">
      <c r="A12303" t="str">
        <f>'Base Calificada'!A12304&amp;'Base Calificada'!D12304</f>
        <v>201933I008</v>
      </c>
      <c r="B12303" t="str">
        <f>'Base Calificada'!U12304</f>
        <v>Social</v>
      </c>
    </row>
    <row r="12304" spans="1:2" x14ac:dyDescent="0.25">
      <c r="A12304" t="str">
        <f>'Base Calificada'!A12305&amp;'Base Calificada'!D12305</f>
        <v>201933I009</v>
      </c>
      <c r="B12304" t="str">
        <f>'Base Calificada'!U12305</f>
        <v>Social</v>
      </c>
    </row>
    <row r="12305" spans="1:2" x14ac:dyDescent="0.25">
      <c r="A12305" t="str">
        <f>'Base Calificada'!A12306&amp;'Base Calificada'!D12306</f>
        <v>201933I010</v>
      </c>
      <c r="B12305" t="str">
        <f>'Base Calificada'!U12306</f>
        <v>Social</v>
      </c>
    </row>
    <row r="12306" spans="1:2" x14ac:dyDescent="0.25">
      <c r="A12306" t="str">
        <f>'Base Calificada'!A12307&amp;'Base Calificada'!D12307</f>
        <v>201933I011</v>
      </c>
      <c r="B12306" t="str">
        <f>'Base Calificada'!U12307</f>
        <v>No social</v>
      </c>
    </row>
    <row r="12307" spans="1:2" x14ac:dyDescent="0.25">
      <c r="A12307" t="str">
        <f>'Base Calificada'!A12308&amp;'Base Calificada'!D12308</f>
        <v>201933I012</v>
      </c>
      <c r="B12307" t="str">
        <f>'Base Calificada'!U12308</f>
        <v>No social</v>
      </c>
    </row>
    <row r="12308" spans="1:2" x14ac:dyDescent="0.25">
      <c r="A12308" t="str">
        <f>'Base Calificada'!A12309&amp;'Base Calificada'!D12309</f>
        <v>201933I013</v>
      </c>
      <c r="B12308" t="str">
        <f>'Base Calificada'!U12309</f>
        <v>Social</v>
      </c>
    </row>
    <row r="12309" spans="1:2" x14ac:dyDescent="0.25">
      <c r="A12309" t="str">
        <f>'Base Calificada'!A12310&amp;'Base Calificada'!D12310</f>
        <v>201933I014</v>
      </c>
      <c r="B12309" t="str">
        <f>'Base Calificada'!U12310</f>
        <v>Social</v>
      </c>
    </row>
    <row r="12310" spans="1:2" x14ac:dyDescent="0.25">
      <c r="A12310" t="str">
        <f>'Base Calificada'!A12311&amp;'Base Calificada'!D12311</f>
        <v>201933I015</v>
      </c>
      <c r="B12310" t="str">
        <f>'Base Calificada'!U12311</f>
        <v>Social</v>
      </c>
    </row>
    <row r="12311" spans="1:2" x14ac:dyDescent="0.25">
      <c r="A12311" t="str">
        <f>'Base Calificada'!A12312&amp;'Base Calificada'!D12312</f>
        <v>201933I016</v>
      </c>
      <c r="B12311" t="str">
        <f>'Base Calificada'!U12312</f>
        <v>Social</v>
      </c>
    </row>
    <row r="12312" spans="1:2" x14ac:dyDescent="0.25">
      <c r="A12312" t="str">
        <f>'Base Calificada'!A12313&amp;'Base Calificada'!D12313</f>
        <v>201934D001</v>
      </c>
      <c r="B12312" t="str">
        <f>'Base Calificada'!U12313</f>
        <v>No social</v>
      </c>
    </row>
    <row r="12313" spans="1:2" x14ac:dyDescent="0.25">
      <c r="A12313" t="str">
        <f>'Base Calificada'!A12314&amp;'Base Calificada'!D12314</f>
        <v>201934D002</v>
      </c>
      <c r="B12313" t="str">
        <f>'Base Calificada'!U12314</f>
        <v>No social</v>
      </c>
    </row>
    <row r="12314" spans="1:2" x14ac:dyDescent="0.25">
      <c r="A12314" t="str">
        <f>'Base Calificada'!A12315&amp;'Base Calificada'!D12315</f>
        <v>201934D003</v>
      </c>
      <c r="B12314" t="str">
        <f>'Base Calificada'!U12315</f>
        <v>No social</v>
      </c>
    </row>
    <row r="12315" spans="1:2" x14ac:dyDescent="0.25">
      <c r="A12315" t="str">
        <f>'Base Calificada'!A12316&amp;'Base Calificada'!D12316</f>
        <v>201934D004</v>
      </c>
      <c r="B12315" t="str">
        <f>'Base Calificada'!U12316</f>
        <v>No social</v>
      </c>
    </row>
    <row r="12316" spans="1:2" x14ac:dyDescent="0.25">
      <c r="A12316" t="str">
        <f>'Base Calificada'!A12317&amp;'Base Calificada'!D12317</f>
        <v>201934D005</v>
      </c>
      <c r="B12316" t="str">
        <f>'Base Calificada'!U12317</f>
        <v>No social</v>
      </c>
    </row>
    <row r="12317" spans="1:2" x14ac:dyDescent="0.25">
      <c r="A12317" t="str">
        <f>'Base Calificada'!A12318&amp;'Base Calificada'!D12318</f>
        <v>201934D006</v>
      </c>
      <c r="B12317" t="str">
        <f>'Base Calificada'!U12318</f>
        <v>No social</v>
      </c>
    </row>
    <row r="12318" spans="1:2" x14ac:dyDescent="0.25">
      <c r="A12318" t="str">
        <f>'Base Calificada'!A12319&amp;'Base Calificada'!D12319</f>
        <v>201934D007</v>
      </c>
      <c r="B12318" t="str">
        <f>'Base Calificada'!U12319</f>
        <v>No social</v>
      </c>
    </row>
    <row r="12319" spans="1:2" x14ac:dyDescent="0.25">
      <c r="A12319" t="str">
        <f>'Base Calificada'!A12320&amp;'Base Calificada'!D12320</f>
        <v>201934D008</v>
      </c>
      <c r="B12319" t="str">
        <f>'Base Calificada'!U12320</f>
        <v>No social</v>
      </c>
    </row>
    <row r="12320" spans="1:2" x14ac:dyDescent="0.25">
      <c r="A12320" t="str">
        <f>'Base Calificada'!A12321&amp;'Base Calificada'!D12321</f>
        <v>201934D009</v>
      </c>
      <c r="B12320" t="str">
        <f>'Base Calificada'!U12321</f>
        <v>No social</v>
      </c>
    </row>
    <row r="12321" spans="1:2" x14ac:dyDescent="0.25">
      <c r="A12321" t="str">
        <f>'Base Calificada'!A12322&amp;'Base Calificada'!D12322</f>
        <v>201934D011</v>
      </c>
      <c r="B12321" t="str">
        <f>'Base Calificada'!U12322</f>
        <v>No social</v>
      </c>
    </row>
    <row r="12322" spans="1:2" x14ac:dyDescent="0.25">
      <c r="A12322" t="str">
        <f>'Base Calificada'!A12323&amp;'Base Calificada'!D12323</f>
        <v>201935E001</v>
      </c>
      <c r="B12322" t="str">
        <f>'Base Calificada'!U12323</f>
        <v>No social</v>
      </c>
    </row>
    <row r="12323" spans="1:2" x14ac:dyDescent="0.25">
      <c r="A12323" t="str">
        <f>'Base Calificada'!A12324&amp;'Base Calificada'!D12324</f>
        <v>201935E002</v>
      </c>
      <c r="B12323" t="str">
        <f>'Base Calificada'!U12324</f>
        <v>No social</v>
      </c>
    </row>
    <row r="12324" spans="1:2" x14ac:dyDescent="0.25">
      <c r="A12324" t="str">
        <f>'Base Calificada'!A12325&amp;'Base Calificada'!D12325</f>
        <v>201935E003</v>
      </c>
      <c r="B12324" t="str">
        <f>'Base Calificada'!U12325</f>
        <v>Social</v>
      </c>
    </row>
    <row r="12325" spans="1:2" x14ac:dyDescent="0.25">
      <c r="A12325" t="str">
        <f>'Base Calificada'!A12326&amp;'Base Calificada'!D12326</f>
        <v>201935E006</v>
      </c>
      <c r="B12325" t="str">
        <f>'Base Calificada'!U12326</f>
        <v>No social</v>
      </c>
    </row>
    <row r="12326" spans="1:2" x14ac:dyDescent="0.25">
      <c r="A12326" t="str">
        <f>'Base Calificada'!A12327&amp;'Base Calificada'!D12327</f>
        <v>201935E007</v>
      </c>
      <c r="B12326" t="str">
        <f>'Base Calificada'!U12327</f>
        <v>Social</v>
      </c>
    </row>
    <row r="12327" spans="1:2" x14ac:dyDescent="0.25">
      <c r="A12327" t="str">
        <f>'Base Calificada'!A12328&amp;'Base Calificada'!D12328</f>
        <v>201935E008</v>
      </c>
      <c r="B12327" t="str">
        <f>'Base Calificada'!U12328</f>
        <v>No social</v>
      </c>
    </row>
    <row r="12328" spans="1:2" x14ac:dyDescent="0.25">
      <c r="A12328" t="str">
        <f>'Base Calificada'!A12329&amp;'Base Calificada'!D12329</f>
        <v>201935E011</v>
      </c>
      <c r="B12328" t="str">
        <f>'Base Calificada'!U12329</f>
        <v>Social</v>
      </c>
    </row>
    <row r="12329" spans="1:2" x14ac:dyDescent="0.25">
      <c r="A12329" t="str">
        <f>'Base Calificada'!A12330&amp;'Base Calificada'!D12330</f>
        <v>201935E012</v>
      </c>
      <c r="B12329" t="str">
        <f>'Base Calificada'!U12330</f>
        <v>Social</v>
      </c>
    </row>
    <row r="12330" spans="1:2" x14ac:dyDescent="0.25">
      <c r="A12330" t="str">
        <f>'Base Calificada'!A12331&amp;'Base Calificada'!D12331</f>
        <v>201935E013</v>
      </c>
      <c r="B12330" t="str">
        <f>'Base Calificada'!U12331</f>
        <v>Social</v>
      </c>
    </row>
    <row r="12331" spans="1:2" x14ac:dyDescent="0.25">
      <c r="A12331" t="str">
        <f>'Base Calificada'!A12332&amp;'Base Calificada'!D12332</f>
        <v>201935E014</v>
      </c>
      <c r="B12331" t="str">
        <f>'Base Calificada'!U12332</f>
        <v>No social</v>
      </c>
    </row>
    <row r="12332" spans="1:2" x14ac:dyDescent="0.25">
      <c r="A12332" t="str">
        <f>'Base Calificada'!A12333&amp;'Base Calificada'!D12333</f>
        <v>201935E015</v>
      </c>
      <c r="B12332" t="str">
        <f>'Base Calificada'!U12333</f>
        <v>Social</v>
      </c>
    </row>
    <row r="12333" spans="1:2" x14ac:dyDescent="0.25">
      <c r="A12333" t="str">
        <f>'Base Calificada'!A12334&amp;'Base Calificada'!D12334</f>
        <v>201935E016</v>
      </c>
      <c r="B12333" t="str">
        <f>'Base Calificada'!U12334</f>
        <v>No social</v>
      </c>
    </row>
    <row r="12334" spans="1:2" x14ac:dyDescent="0.25">
      <c r="A12334" t="str">
        <f>'Base Calificada'!A12335&amp;'Base Calificada'!D12335</f>
        <v>201935E017</v>
      </c>
      <c r="B12334" t="str">
        <f>'Base Calificada'!U12335</f>
        <v>Social</v>
      </c>
    </row>
    <row r="12335" spans="1:2" x14ac:dyDescent="0.25">
      <c r="A12335" t="str">
        <f>'Base Calificada'!A12336&amp;'Base Calificada'!D12336</f>
        <v>201935E018</v>
      </c>
      <c r="B12335" t="str">
        <f>'Base Calificada'!U12336</f>
        <v>Social</v>
      </c>
    </row>
    <row r="12336" spans="1:2" x14ac:dyDescent="0.25">
      <c r="A12336" t="str">
        <f>'Base Calificada'!A12337&amp;'Base Calificada'!D12337</f>
        <v>201935E022</v>
      </c>
      <c r="B12336" t="str">
        <f>'Base Calificada'!U12337</f>
        <v>Social</v>
      </c>
    </row>
    <row r="12337" spans="1:2" x14ac:dyDescent="0.25">
      <c r="A12337" t="str">
        <f>'Base Calificada'!A12338&amp;'Base Calificada'!D12338</f>
        <v>201935E023</v>
      </c>
      <c r="B12337" t="str">
        <f>'Base Calificada'!U12338</f>
        <v>No social</v>
      </c>
    </row>
    <row r="12338" spans="1:2" x14ac:dyDescent="0.25">
      <c r="A12338" t="str">
        <f>'Base Calificada'!A12339&amp;'Base Calificada'!D12339</f>
        <v>201935E024</v>
      </c>
      <c r="B12338" t="str">
        <f>'Base Calificada'!U12339</f>
        <v>Social</v>
      </c>
    </row>
    <row r="12339" spans="1:2" x14ac:dyDescent="0.25">
      <c r="A12339" t="str">
        <f>'Base Calificada'!A12340&amp;'Base Calificada'!D12340</f>
        <v>201935E026</v>
      </c>
      <c r="B12339" t="str">
        <f>'Base Calificada'!U12340</f>
        <v>No social</v>
      </c>
    </row>
    <row r="12340" spans="1:2" x14ac:dyDescent="0.25">
      <c r="A12340" t="str">
        <f>'Base Calificada'!A12341&amp;'Base Calificada'!D12341</f>
        <v>201935E032</v>
      </c>
      <c r="B12340" t="str">
        <f>'Base Calificada'!U12341</f>
        <v>Social</v>
      </c>
    </row>
    <row r="12341" spans="1:2" x14ac:dyDescent="0.25">
      <c r="A12341" t="str">
        <f>'Base Calificada'!A12342&amp;'Base Calificada'!D12342</f>
        <v>201935E033</v>
      </c>
      <c r="B12341" t="str">
        <f>'Base Calificada'!U12342</f>
        <v>No social</v>
      </c>
    </row>
    <row r="12342" spans="1:2" x14ac:dyDescent="0.25">
      <c r="A12342" t="str">
        <f>'Base Calificada'!A12343&amp;'Base Calificada'!D12343</f>
        <v>201935E035</v>
      </c>
      <c r="B12342" t="str">
        <f>'Base Calificada'!U12343</f>
        <v>Social</v>
      </c>
    </row>
    <row r="12343" spans="1:2" x14ac:dyDescent="0.25">
      <c r="A12343" t="str">
        <f>'Base Calificada'!A12344&amp;'Base Calificada'!D12344</f>
        <v>201935M001</v>
      </c>
      <c r="B12343" t="str">
        <f>'Base Calificada'!U12344</f>
        <v>No social</v>
      </c>
    </row>
    <row r="12344" spans="1:2" x14ac:dyDescent="0.25">
      <c r="A12344" t="str">
        <f>'Base Calificada'!A12345&amp;'Base Calificada'!D12345</f>
        <v>201935O001</v>
      </c>
      <c r="B12344" t="str">
        <f>'Base Calificada'!U12345</f>
        <v>No social</v>
      </c>
    </row>
    <row r="12345" spans="1:2" x14ac:dyDescent="0.25">
      <c r="A12345" t="str">
        <f>'Base Calificada'!A12346&amp;'Base Calificada'!D12346</f>
        <v>201935P019</v>
      </c>
      <c r="B12345" t="str">
        <f>'Base Calificada'!U12346</f>
        <v>No social</v>
      </c>
    </row>
    <row r="12346" spans="1:2" x14ac:dyDescent="0.25">
      <c r="A12346" t="str">
        <f>'Base Calificada'!A12347&amp;'Base Calificada'!D12347</f>
        <v>201936E001</v>
      </c>
      <c r="B12346" t="str">
        <f>'Base Calificada'!U12347</f>
        <v>No social</v>
      </c>
    </row>
    <row r="12347" spans="1:2" x14ac:dyDescent="0.25">
      <c r="A12347" t="str">
        <f>'Base Calificada'!A12348&amp;'Base Calificada'!D12348</f>
        <v>201936E002</v>
      </c>
      <c r="B12347" t="str">
        <f>'Base Calificada'!U12348</f>
        <v>No social</v>
      </c>
    </row>
    <row r="12348" spans="1:2" x14ac:dyDescent="0.25">
      <c r="A12348" t="str">
        <f>'Base Calificada'!A12349&amp;'Base Calificada'!D12349</f>
        <v>201936E003</v>
      </c>
      <c r="B12348" t="str">
        <f>'Base Calificada'!U12349</f>
        <v>No social</v>
      </c>
    </row>
    <row r="12349" spans="1:2" x14ac:dyDescent="0.25">
      <c r="A12349" t="str">
        <f>'Base Calificada'!A12350&amp;'Base Calificada'!D12350</f>
        <v>201936E004</v>
      </c>
      <c r="B12349" t="str">
        <f>'Base Calificada'!U12350</f>
        <v>No social</v>
      </c>
    </row>
    <row r="12350" spans="1:2" x14ac:dyDescent="0.25">
      <c r="A12350" t="str">
        <f>'Base Calificada'!A12351&amp;'Base Calificada'!D12351</f>
        <v>201936E005</v>
      </c>
      <c r="B12350" t="str">
        <f>'Base Calificada'!U12351</f>
        <v>No social</v>
      </c>
    </row>
    <row r="12351" spans="1:2" x14ac:dyDescent="0.25">
      <c r="A12351" t="str">
        <f>'Base Calificada'!A12352&amp;'Base Calificada'!D12352</f>
        <v>201936E006</v>
      </c>
      <c r="B12351" t="str">
        <f>'Base Calificada'!U12352</f>
        <v>No social</v>
      </c>
    </row>
    <row r="12352" spans="1:2" x14ac:dyDescent="0.25">
      <c r="A12352" t="str">
        <f>'Base Calificada'!A12353&amp;'Base Calificada'!D12353</f>
        <v>201936M001</v>
      </c>
      <c r="B12352" t="str">
        <f>'Base Calificada'!U12353</f>
        <v>No social</v>
      </c>
    </row>
    <row r="12353" spans="1:2" x14ac:dyDescent="0.25">
      <c r="A12353" t="str">
        <f>'Base Calificada'!A12354&amp;'Base Calificada'!D12354</f>
        <v>201936N001</v>
      </c>
      <c r="B12353" t="str">
        <f>'Base Calificada'!U12354</f>
        <v>No social</v>
      </c>
    </row>
    <row r="12354" spans="1:2" x14ac:dyDescent="0.25">
      <c r="A12354" t="str">
        <f>'Base Calificada'!A12355&amp;'Base Calificada'!D12355</f>
        <v>201936P001</v>
      </c>
      <c r="B12354" t="str">
        <f>'Base Calificada'!U12355</f>
        <v>No social</v>
      </c>
    </row>
    <row r="12355" spans="1:2" x14ac:dyDescent="0.25">
      <c r="A12355" t="str">
        <f>'Base Calificada'!A12356&amp;'Base Calificada'!D12356</f>
        <v>201936P002</v>
      </c>
      <c r="B12355" t="str">
        <f>'Base Calificada'!U12356</f>
        <v>No social</v>
      </c>
    </row>
    <row r="12356" spans="1:2" x14ac:dyDescent="0.25">
      <c r="A12356" t="str">
        <f>'Base Calificada'!A12357&amp;'Base Calificada'!D12357</f>
        <v>201936R002</v>
      </c>
      <c r="B12356" t="str">
        <f>'Base Calificada'!U12357</f>
        <v>No social</v>
      </c>
    </row>
    <row r="12357" spans="1:2" x14ac:dyDescent="0.25">
      <c r="A12357" t="str">
        <f>'Base Calificada'!A12358&amp;'Base Calificada'!D12358</f>
        <v>201936U001</v>
      </c>
      <c r="B12357" t="str">
        <f>'Base Calificada'!U12358</f>
        <v>No social</v>
      </c>
    </row>
    <row r="12358" spans="1:2" x14ac:dyDescent="0.25">
      <c r="A12358" t="str">
        <f>'Base Calificada'!A12359&amp;'Base Calificada'!D12359</f>
        <v>201937M001</v>
      </c>
      <c r="B12358" t="str">
        <f>'Base Calificada'!U12359</f>
        <v>No social</v>
      </c>
    </row>
    <row r="12359" spans="1:2" x14ac:dyDescent="0.25">
      <c r="A12359" t="str">
        <f>'Base Calificada'!A12360&amp;'Base Calificada'!D12360</f>
        <v>201937O001</v>
      </c>
      <c r="B12359" t="str">
        <f>'Base Calificada'!U12360</f>
        <v>No social</v>
      </c>
    </row>
    <row r="12360" spans="1:2" x14ac:dyDescent="0.25">
      <c r="A12360" t="str">
        <f>'Base Calificada'!A12361&amp;'Base Calificada'!D12361</f>
        <v>201937P001</v>
      </c>
      <c r="B12360" t="str">
        <f>'Base Calificada'!U12361</f>
        <v>No social</v>
      </c>
    </row>
    <row r="12361" spans="1:2" x14ac:dyDescent="0.25">
      <c r="A12361" t="str">
        <f>'Base Calificada'!A12362&amp;'Base Calificada'!D12362</f>
        <v>201938E003</v>
      </c>
      <c r="B12361" t="str">
        <f>'Base Calificada'!U12362</f>
        <v>Social</v>
      </c>
    </row>
    <row r="12362" spans="1:2" x14ac:dyDescent="0.25">
      <c r="A12362" t="str">
        <f>'Base Calificada'!A12363&amp;'Base Calificada'!D12363</f>
        <v>201938F002</v>
      </c>
      <c r="B12362" t="str">
        <f>'Base Calificada'!U12363</f>
        <v>Social</v>
      </c>
    </row>
    <row r="12363" spans="1:2" x14ac:dyDescent="0.25">
      <c r="A12363" t="str">
        <f>'Base Calificada'!A12364&amp;'Base Calificada'!D12364</f>
        <v>201938K010</v>
      </c>
      <c r="B12363" t="str">
        <f>'Base Calificada'!U12364</f>
        <v>Social</v>
      </c>
    </row>
    <row r="12364" spans="1:2" x14ac:dyDescent="0.25">
      <c r="A12364" t="str">
        <f>'Base Calificada'!A12365&amp;'Base Calificada'!D12365</f>
        <v>201938M001</v>
      </c>
      <c r="B12364" t="str">
        <f>'Base Calificada'!U12365</f>
        <v>No social</v>
      </c>
    </row>
    <row r="12365" spans="1:2" x14ac:dyDescent="0.25">
      <c r="A12365" t="str">
        <f>'Base Calificada'!A12366&amp;'Base Calificada'!D12366</f>
        <v>201938O001</v>
      </c>
      <c r="B12365" t="str">
        <f>'Base Calificada'!U12366</f>
        <v>No social</v>
      </c>
    </row>
    <row r="12366" spans="1:2" x14ac:dyDescent="0.25">
      <c r="A12366" t="str">
        <f>'Base Calificada'!A12367&amp;'Base Calificada'!D12367</f>
        <v>201938P001</v>
      </c>
      <c r="B12366" t="str">
        <f>'Base Calificada'!U12367</f>
        <v>No social</v>
      </c>
    </row>
    <row r="12367" spans="1:2" x14ac:dyDescent="0.25">
      <c r="A12367" t="str">
        <f>'Base Calificada'!A12368&amp;'Base Calificada'!D12368</f>
        <v>201938S190</v>
      </c>
      <c r="B12367" t="str">
        <f>'Base Calificada'!U12368</f>
        <v>Social</v>
      </c>
    </row>
    <row r="12368" spans="1:2" x14ac:dyDescent="0.25">
      <c r="A12368" t="str">
        <f>'Base Calificada'!A12369&amp;'Base Calificada'!D12369</f>
        <v>201938S191</v>
      </c>
      <c r="B12368" t="str">
        <f>'Base Calificada'!U12369</f>
        <v>Social</v>
      </c>
    </row>
    <row r="12369" spans="1:2" x14ac:dyDescent="0.25">
      <c r="A12369" t="str">
        <f>'Base Calificada'!A12370&amp;'Base Calificada'!D12370</f>
        <v>201938S192</v>
      </c>
      <c r="B12369" t="str">
        <f>'Base Calificada'!U12370</f>
        <v>Social</v>
      </c>
    </row>
    <row r="12370" spans="1:2" x14ac:dyDescent="0.25">
      <c r="A12370" t="str">
        <f>'Base Calificada'!A12371&amp;'Base Calificada'!D12371</f>
        <v>201938S278</v>
      </c>
      <c r="B12370" t="str">
        <f>'Base Calificada'!U12371</f>
        <v>Social</v>
      </c>
    </row>
    <row r="12371" spans="1:2" x14ac:dyDescent="0.25">
      <c r="A12371" t="str">
        <f>'Base Calificada'!A12372&amp;'Base Calificada'!D12372</f>
        <v>201938U003</v>
      </c>
      <c r="B12371" t="str">
        <f>'Base Calificada'!U12372</f>
        <v>Social</v>
      </c>
    </row>
    <row r="12372" spans="1:2" x14ac:dyDescent="0.25">
      <c r="A12372" t="str">
        <f>'Base Calificada'!A12373&amp;'Base Calificada'!D12373</f>
        <v>20193R001</v>
      </c>
      <c r="B12372" t="str">
        <f>'Base Calificada'!U12373</f>
        <v>No social</v>
      </c>
    </row>
    <row r="12373" spans="1:2" x14ac:dyDescent="0.25">
      <c r="A12373" t="str">
        <f>'Base Calificada'!A12374&amp;'Base Calificada'!D12374</f>
        <v>201940M001</v>
      </c>
      <c r="B12373" t="str">
        <f>'Base Calificada'!U12374</f>
        <v>No social</v>
      </c>
    </row>
    <row r="12374" spans="1:2" x14ac:dyDescent="0.25">
      <c r="A12374" t="str">
        <f>'Base Calificada'!A12375&amp;'Base Calificada'!D12375</f>
        <v>201940O001</v>
      </c>
      <c r="B12374" t="str">
        <f>'Base Calificada'!U12375</f>
        <v>No social</v>
      </c>
    </row>
    <row r="12375" spans="1:2" x14ac:dyDescent="0.25">
      <c r="A12375" t="str">
        <f>'Base Calificada'!A12376&amp;'Base Calificada'!D12376</f>
        <v>201940P001</v>
      </c>
      <c r="B12375" t="str">
        <f>'Base Calificada'!U12376</f>
        <v>No social</v>
      </c>
    </row>
    <row r="12376" spans="1:2" x14ac:dyDescent="0.25">
      <c r="A12376" t="str">
        <f>'Base Calificada'!A12377&amp;'Base Calificada'!D12377</f>
        <v>201940P002</v>
      </c>
      <c r="B12376" t="str">
        <f>'Base Calificada'!U12377</f>
        <v>No social</v>
      </c>
    </row>
    <row r="12377" spans="1:2" x14ac:dyDescent="0.25">
      <c r="A12377" t="str">
        <f>'Base Calificada'!A12378&amp;'Base Calificada'!D12378</f>
        <v>201940P003</v>
      </c>
      <c r="B12377" t="str">
        <f>'Base Calificada'!U12378</f>
        <v>Social</v>
      </c>
    </row>
    <row r="12378" spans="1:2" x14ac:dyDescent="0.25">
      <c r="A12378" t="str">
        <f>'Base Calificada'!A12379&amp;'Base Calificada'!D12379</f>
        <v>201940P004</v>
      </c>
      <c r="B12378" t="str">
        <f>'Base Calificada'!U12379</f>
        <v>No social</v>
      </c>
    </row>
    <row r="12379" spans="1:2" x14ac:dyDescent="0.25">
      <c r="A12379" t="str">
        <f>'Base Calificada'!A12380&amp;'Base Calificada'!D12380</f>
        <v>201940P005</v>
      </c>
      <c r="B12379" t="str">
        <f>'Base Calificada'!U12380</f>
        <v>No social</v>
      </c>
    </row>
    <row r="12380" spans="1:2" x14ac:dyDescent="0.25">
      <c r="A12380" t="str">
        <f>'Base Calificada'!A12381&amp;'Base Calificada'!D12381</f>
        <v>201941G006</v>
      </c>
      <c r="B12380" t="str">
        <f>'Base Calificada'!U12381</f>
        <v>No social</v>
      </c>
    </row>
    <row r="12381" spans="1:2" x14ac:dyDescent="0.25">
      <c r="A12381" t="str">
        <f>'Base Calificada'!A12382&amp;'Base Calificada'!D12382</f>
        <v>201941M001</v>
      </c>
      <c r="B12381" t="str">
        <f>'Base Calificada'!U12382</f>
        <v>No social</v>
      </c>
    </row>
    <row r="12382" spans="1:2" x14ac:dyDescent="0.25">
      <c r="A12382" t="str">
        <f>'Base Calificada'!A12383&amp;'Base Calificada'!D12383</f>
        <v>201941O001</v>
      </c>
      <c r="B12382" t="str">
        <f>'Base Calificada'!U12383</f>
        <v>Social</v>
      </c>
    </row>
    <row r="12383" spans="1:2" x14ac:dyDescent="0.25">
      <c r="A12383" t="str">
        <f>'Base Calificada'!A12384&amp;'Base Calificada'!D12384</f>
        <v>201942M001</v>
      </c>
      <c r="B12383" t="str">
        <f>'Base Calificada'!U12384</f>
        <v>No social</v>
      </c>
    </row>
    <row r="12384" spans="1:2" x14ac:dyDescent="0.25">
      <c r="A12384" t="str">
        <f>'Base Calificada'!A12385&amp;'Base Calificada'!D12385</f>
        <v>201942O001</v>
      </c>
      <c r="B12384" t="str">
        <f>'Base Calificada'!U12385</f>
        <v>No social</v>
      </c>
    </row>
    <row r="12385" spans="1:2" x14ac:dyDescent="0.25">
      <c r="A12385" t="str">
        <f>'Base Calificada'!A12386&amp;'Base Calificada'!D12386</f>
        <v>201942P001</v>
      </c>
      <c r="B12385" t="str">
        <f>'Base Calificada'!U12386</f>
        <v>Social</v>
      </c>
    </row>
    <row r="12386" spans="1:2" x14ac:dyDescent="0.25">
      <c r="A12386" t="str">
        <f>'Base Calificada'!A12387&amp;'Base Calificada'!D12387</f>
        <v>201942P003</v>
      </c>
      <c r="B12386" t="str">
        <f>'Base Calificada'!U12387</f>
        <v>Social</v>
      </c>
    </row>
    <row r="12387" spans="1:2" x14ac:dyDescent="0.25">
      <c r="A12387" t="str">
        <f>'Base Calificada'!A12388&amp;'Base Calificada'!D12388</f>
        <v>201942P004</v>
      </c>
      <c r="B12387" t="str">
        <f>'Base Calificada'!U12388</f>
        <v>Social</v>
      </c>
    </row>
    <row r="12388" spans="1:2" x14ac:dyDescent="0.25">
      <c r="A12388" t="str">
        <f>'Base Calificada'!A12389&amp;'Base Calificada'!D12389</f>
        <v>201942P005</v>
      </c>
      <c r="B12388" t="str">
        <f>'Base Calificada'!U12389</f>
        <v>No social</v>
      </c>
    </row>
    <row r="12389" spans="1:2" x14ac:dyDescent="0.25">
      <c r="A12389" t="str">
        <f>'Base Calificada'!A12390&amp;'Base Calificada'!D12390</f>
        <v>201942P006</v>
      </c>
      <c r="B12389" t="str">
        <f>'Base Calificada'!U12390</f>
        <v>No social</v>
      </c>
    </row>
    <row r="12390" spans="1:2" x14ac:dyDescent="0.25">
      <c r="A12390" t="str">
        <f>'Base Calificada'!A12391&amp;'Base Calificada'!D12391</f>
        <v>201943G004</v>
      </c>
      <c r="B12390" t="str">
        <f>'Base Calificada'!U12391</f>
        <v>No social</v>
      </c>
    </row>
    <row r="12391" spans="1:2" x14ac:dyDescent="0.25">
      <c r="A12391" t="str">
        <f>'Base Calificada'!A12392&amp;'Base Calificada'!D12392</f>
        <v>201943G007</v>
      </c>
      <c r="B12391" t="str">
        <f>'Base Calificada'!U12392</f>
        <v>No social</v>
      </c>
    </row>
    <row r="12392" spans="1:2" x14ac:dyDescent="0.25">
      <c r="A12392" t="str">
        <f>'Base Calificada'!A12393&amp;'Base Calificada'!D12393</f>
        <v>201943M001</v>
      </c>
      <c r="B12392" t="str">
        <f>'Base Calificada'!U12393</f>
        <v>No social</v>
      </c>
    </row>
    <row r="12393" spans="1:2" x14ac:dyDescent="0.25">
      <c r="A12393" t="str">
        <f>'Base Calificada'!A12394&amp;'Base Calificada'!D12394</f>
        <v>201943O001</v>
      </c>
      <c r="B12393" t="str">
        <f>'Base Calificada'!U12394</f>
        <v>No social</v>
      </c>
    </row>
    <row r="12394" spans="1:2" x14ac:dyDescent="0.25">
      <c r="A12394" t="str">
        <f>'Base Calificada'!A12395&amp;'Base Calificada'!D12395</f>
        <v>201944E001</v>
      </c>
      <c r="B12394" t="str">
        <f>'Base Calificada'!U12395</f>
        <v>Social</v>
      </c>
    </row>
    <row r="12395" spans="1:2" x14ac:dyDescent="0.25">
      <c r="A12395" t="str">
        <f>'Base Calificada'!A12396&amp;'Base Calificada'!D12396</f>
        <v>201944E002</v>
      </c>
      <c r="B12395" t="str">
        <f>'Base Calificada'!U12396</f>
        <v>Social</v>
      </c>
    </row>
    <row r="12396" spans="1:2" x14ac:dyDescent="0.25">
      <c r="A12396" t="str">
        <f>'Base Calificada'!A12397&amp;'Base Calificada'!D12397</f>
        <v>201944E003</v>
      </c>
      <c r="B12396" t="str">
        <f>'Base Calificada'!U12397</f>
        <v>Social</v>
      </c>
    </row>
    <row r="12397" spans="1:2" x14ac:dyDescent="0.25">
      <c r="A12397" t="str">
        <f>'Base Calificada'!A12398&amp;'Base Calificada'!D12398</f>
        <v>201944E004</v>
      </c>
      <c r="B12397" t="str">
        <f>'Base Calificada'!U12398</f>
        <v>Social</v>
      </c>
    </row>
    <row r="12398" spans="1:2" x14ac:dyDescent="0.25">
      <c r="A12398" t="str">
        <f>'Base Calificada'!A12399&amp;'Base Calificada'!D12399</f>
        <v>201944K025</v>
      </c>
      <c r="B12398" t="str">
        <f>'Base Calificada'!U12399</f>
        <v>Social</v>
      </c>
    </row>
    <row r="12399" spans="1:2" x14ac:dyDescent="0.25">
      <c r="A12399" t="str">
        <f>'Base Calificada'!A12400&amp;'Base Calificada'!D12400</f>
        <v>201944M001</v>
      </c>
      <c r="B12399" t="str">
        <f>'Base Calificada'!U12400</f>
        <v>Social</v>
      </c>
    </row>
    <row r="12400" spans="1:2" x14ac:dyDescent="0.25">
      <c r="A12400" t="str">
        <f>'Base Calificada'!A12401&amp;'Base Calificada'!D12401</f>
        <v>201944O001</v>
      </c>
      <c r="B12400" t="str">
        <f>'Base Calificada'!U12401</f>
        <v>No social</v>
      </c>
    </row>
    <row r="12401" spans="1:2" x14ac:dyDescent="0.25">
      <c r="A12401" t="str">
        <f>'Base Calificada'!A12402&amp;'Base Calificada'!D12402</f>
        <v>201945G001</v>
      </c>
      <c r="B12401" t="str">
        <f>'Base Calificada'!U12402</f>
        <v>Social</v>
      </c>
    </row>
    <row r="12402" spans="1:2" x14ac:dyDescent="0.25">
      <c r="A12402" t="str">
        <f>'Base Calificada'!A12403&amp;'Base Calificada'!D12403</f>
        <v>201945G002</v>
      </c>
      <c r="B12402" t="str">
        <f>'Base Calificada'!U12403</f>
        <v>Social</v>
      </c>
    </row>
    <row r="12403" spans="1:2" x14ac:dyDescent="0.25">
      <c r="A12403" t="str">
        <f>'Base Calificada'!A12404&amp;'Base Calificada'!D12404</f>
        <v>201945M001</v>
      </c>
      <c r="B12403" t="str">
        <f>'Base Calificada'!U12404</f>
        <v>No social</v>
      </c>
    </row>
    <row r="12404" spans="1:2" x14ac:dyDescent="0.25">
      <c r="A12404" t="str">
        <f>'Base Calificada'!A12405&amp;'Base Calificada'!D12405</f>
        <v>201945O001</v>
      </c>
      <c r="B12404" t="str">
        <f>'Base Calificada'!U12405</f>
        <v>No social</v>
      </c>
    </row>
    <row r="12405" spans="1:2" x14ac:dyDescent="0.25">
      <c r="A12405" t="str">
        <f>'Base Calificada'!A12406&amp;'Base Calificada'!D12406</f>
        <v>201946G001</v>
      </c>
      <c r="B12405" t="str">
        <f>'Base Calificada'!U12406</f>
        <v>Social</v>
      </c>
    </row>
    <row r="12406" spans="1:2" x14ac:dyDescent="0.25">
      <c r="A12406" t="str">
        <f>'Base Calificada'!A12407&amp;'Base Calificada'!D12407</f>
        <v>201946G002</v>
      </c>
      <c r="B12406" t="str">
        <f>'Base Calificada'!U12407</f>
        <v>Social</v>
      </c>
    </row>
    <row r="12407" spans="1:2" x14ac:dyDescent="0.25">
      <c r="A12407" t="str">
        <f>'Base Calificada'!A12408&amp;'Base Calificada'!D12408</f>
        <v>201946M001</v>
      </c>
      <c r="B12407" t="str">
        <f>'Base Calificada'!U12408</f>
        <v>No social</v>
      </c>
    </row>
    <row r="12408" spans="1:2" x14ac:dyDescent="0.25">
      <c r="A12408" t="str">
        <f>'Base Calificada'!A12409&amp;'Base Calificada'!D12409</f>
        <v>201946O001</v>
      </c>
      <c r="B12408" t="str">
        <f>'Base Calificada'!U12409</f>
        <v>No social</v>
      </c>
    </row>
    <row r="12409" spans="1:2" x14ac:dyDescent="0.25">
      <c r="A12409" t="str">
        <f>'Base Calificada'!A12410&amp;'Base Calificada'!D12410</f>
        <v>201946P001</v>
      </c>
      <c r="B12409" t="str">
        <f>'Base Calificada'!U12410</f>
        <v>Social</v>
      </c>
    </row>
    <row r="12410" spans="1:2" x14ac:dyDescent="0.25">
      <c r="A12410" t="str">
        <f>'Base Calificada'!A12411&amp;'Base Calificada'!D12411</f>
        <v>201947E002</v>
      </c>
      <c r="B12410" t="str">
        <f>'Base Calificada'!U12411</f>
        <v>No social</v>
      </c>
    </row>
    <row r="12411" spans="1:2" x14ac:dyDescent="0.25">
      <c r="A12411" t="str">
        <f>'Base Calificada'!A12412&amp;'Base Calificada'!D12412</f>
        <v>201947E005</v>
      </c>
      <c r="B12411" t="str">
        <f>'Base Calificada'!U12412</f>
        <v>No social</v>
      </c>
    </row>
    <row r="12412" spans="1:2" x14ac:dyDescent="0.25">
      <c r="A12412" t="str">
        <f>'Base Calificada'!A12413&amp;'Base Calificada'!D12413</f>
        <v>201947E028</v>
      </c>
      <c r="B12412" t="str">
        <f>'Base Calificada'!U12413</f>
        <v>No social</v>
      </c>
    </row>
    <row r="12413" spans="1:2" x14ac:dyDescent="0.25">
      <c r="A12413" t="str">
        <f>'Base Calificada'!A12414&amp;'Base Calificada'!D12414</f>
        <v>201947E033</v>
      </c>
      <c r="B12413" t="str">
        <f>'Base Calificada'!U12414</f>
        <v>No social</v>
      </c>
    </row>
    <row r="12414" spans="1:2" x14ac:dyDescent="0.25">
      <c r="A12414" t="str">
        <f>'Base Calificada'!A12415&amp;'Base Calificada'!D12415</f>
        <v>201947E036</v>
      </c>
      <c r="B12414" t="str">
        <f>'Base Calificada'!U12415</f>
        <v>Social</v>
      </c>
    </row>
    <row r="12415" spans="1:2" x14ac:dyDescent="0.25">
      <c r="A12415" t="str">
        <f>'Base Calificada'!A12416&amp;'Base Calificada'!D12416</f>
        <v>201947M001</v>
      </c>
      <c r="B12415" t="str">
        <f>'Base Calificada'!U12416</f>
        <v>No social</v>
      </c>
    </row>
    <row r="12416" spans="1:2" x14ac:dyDescent="0.25">
      <c r="A12416" t="str">
        <f>'Base Calificada'!A12417&amp;'Base Calificada'!D12417</f>
        <v>201947O001</v>
      </c>
      <c r="B12416" t="str">
        <f>'Base Calificada'!U12417</f>
        <v>No social</v>
      </c>
    </row>
    <row r="12417" spans="1:2" x14ac:dyDescent="0.25">
      <c r="A12417" t="str">
        <f>'Base Calificada'!A12418&amp;'Base Calificada'!D12418</f>
        <v>201947P010</v>
      </c>
      <c r="B12417" t="str">
        <f>'Base Calificada'!U12418</f>
        <v>Social</v>
      </c>
    </row>
    <row r="12418" spans="1:2" x14ac:dyDescent="0.25">
      <c r="A12418" t="str">
        <f>'Base Calificada'!A12419&amp;'Base Calificada'!D12419</f>
        <v>201947P013</v>
      </c>
      <c r="B12418" t="str">
        <f>'Base Calificada'!U12419</f>
        <v>Social</v>
      </c>
    </row>
    <row r="12419" spans="1:2" x14ac:dyDescent="0.25">
      <c r="A12419" t="str">
        <f>'Base Calificada'!A12420&amp;'Base Calificada'!D12420</f>
        <v>201947S010</v>
      </c>
      <c r="B12419" t="str">
        <f>'Base Calificada'!U12420</f>
        <v>Social</v>
      </c>
    </row>
    <row r="12420" spans="1:2" x14ac:dyDescent="0.25">
      <c r="A12420" t="str">
        <f>'Base Calificada'!A12421&amp;'Base Calificada'!D12421</f>
        <v>201947S178</v>
      </c>
      <c r="B12420" t="str">
        <f>'Base Calificada'!U12421</f>
        <v>Social</v>
      </c>
    </row>
    <row r="12421" spans="1:2" x14ac:dyDescent="0.25">
      <c r="A12421" t="str">
        <f>'Base Calificada'!A12422&amp;'Base Calificada'!D12422</f>
        <v>201947S179</v>
      </c>
      <c r="B12421" t="str">
        <f>'Base Calificada'!U12422</f>
        <v>Social</v>
      </c>
    </row>
    <row r="12422" spans="1:2" x14ac:dyDescent="0.25">
      <c r="A12422" t="str">
        <f>'Base Calificada'!A12423&amp;'Base Calificada'!D12423</f>
        <v>201947S249</v>
      </c>
      <c r="B12422" t="str">
        <f>'Base Calificada'!U12423</f>
        <v>Social</v>
      </c>
    </row>
    <row r="12423" spans="1:2" x14ac:dyDescent="0.25">
      <c r="A12423" t="str">
        <f>'Base Calificada'!A12424&amp;'Base Calificada'!D12424</f>
        <v>201947U011</v>
      </c>
      <c r="B12423" t="str">
        <f>'Base Calificada'!U12424</f>
        <v>Social</v>
      </c>
    </row>
    <row r="12424" spans="1:2" x14ac:dyDescent="0.25">
      <c r="A12424" t="str">
        <f>'Base Calificada'!A12425&amp;'Base Calificada'!D12425</f>
        <v>201948E010</v>
      </c>
      <c r="B12424" t="str">
        <f>'Base Calificada'!U12425</f>
        <v>Social</v>
      </c>
    </row>
    <row r="12425" spans="1:2" x14ac:dyDescent="0.25">
      <c r="A12425" t="str">
        <f>'Base Calificada'!A12426&amp;'Base Calificada'!D12426</f>
        <v>201948E011</v>
      </c>
      <c r="B12425" t="str">
        <f>'Base Calificada'!U12426</f>
        <v>Social</v>
      </c>
    </row>
    <row r="12426" spans="1:2" x14ac:dyDescent="0.25">
      <c r="A12426" t="str">
        <f>'Base Calificada'!A12427&amp;'Base Calificada'!D12427</f>
        <v>201948E012</v>
      </c>
      <c r="B12426" t="str">
        <f>'Base Calificada'!U12427</f>
        <v>Social</v>
      </c>
    </row>
    <row r="12427" spans="1:2" x14ac:dyDescent="0.25">
      <c r="A12427" t="str">
        <f>'Base Calificada'!A12428&amp;'Base Calificada'!D12428</f>
        <v>201948E013</v>
      </c>
      <c r="B12427" t="str">
        <f>'Base Calificada'!U12428</f>
        <v>Social</v>
      </c>
    </row>
    <row r="12428" spans="1:2" x14ac:dyDescent="0.25">
      <c r="A12428" t="str">
        <f>'Base Calificada'!A12429&amp;'Base Calificada'!D12429</f>
        <v>201948E016</v>
      </c>
      <c r="B12428" t="str">
        <f>'Base Calificada'!U12429</f>
        <v>Social</v>
      </c>
    </row>
    <row r="12429" spans="1:2" x14ac:dyDescent="0.25">
      <c r="A12429" t="str">
        <f>'Base Calificada'!A12430&amp;'Base Calificada'!D12430</f>
        <v>201948E021</v>
      </c>
      <c r="B12429" t="str">
        <f>'Base Calificada'!U12430</f>
        <v>Social</v>
      </c>
    </row>
    <row r="12430" spans="1:2" x14ac:dyDescent="0.25">
      <c r="A12430" t="str">
        <f>'Base Calificada'!A12431&amp;'Base Calificada'!D12431</f>
        <v>201948E022</v>
      </c>
      <c r="B12430" t="str">
        <f>'Base Calificada'!U12431</f>
        <v>Social</v>
      </c>
    </row>
    <row r="12431" spans="1:2" x14ac:dyDescent="0.25">
      <c r="A12431" t="str">
        <f>'Base Calificada'!A12432&amp;'Base Calificada'!D12432</f>
        <v>201948E041</v>
      </c>
      <c r="B12431" t="str">
        <f>'Base Calificada'!U12432</f>
        <v>Social</v>
      </c>
    </row>
    <row r="12432" spans="1:2" x14ac:dyDescent="0.25">
      <c r="A12432" t="str">
        <f>'Base Calificada'!A12433&amp;'Base Calificada'!D12433</f>
        <v>201948E042</v>
      </c>
      <c r="B12432" t="str">
        <f>'Base Calificada'!U12433</f>
        <v>Social</v>
      </c>
    </row>
    <row r="12433" spans="1:2" x14ac:dyDescent="0.25">
      <c r="A12433" t="str">
        <f>'Base Calificada'!A12434&amp;'Base Calificada'!D12434</f>
        <v>201948E043</v>
      </c>
      <c r="B12433" t="str">
        <f>'Base Calificada'!U12434</f>
        <v>Social</v>
      </c>
    </row>
    <row r="12434" spans="1:2" x14ac:dyDescent="0.25">
      <c r="A12434" t="str">
        <f>'Base Calificada'!A12435&amp;'Base Calificada'!D12435</f>
        <v>201948M001</v>
      </c>
      <c r="B12434" t="str">
        <f>'Base Calificada'!U12435</f>
        <v>No social</v>
      </c>
    </row>
    <row r="12435" spans="1:2" x14ac:dyDescent="0.25">
      <c r="A12435" t="str">
        <f>'Base Calificada'!A12436&amp;'Base Calificada'!D12436</f>
        <v>201948O001</v>
      </c>
      <c r="B12435" t="str">
        <f>'Base Calificada'!U12436</f>
        <v>No social</v>
      </c>
    </row>
    <row r="12436" spans="1:2" x14ac:dyDescent="0.25">
      <c r="A12436" t="str">
        <f>'Base Calificada'!A12437&amp;'Base Calificada'!D12437</f>
        <v>201948P003</v>
      </c>
      <c r="B12436" t="str">
        <f>'Base Calificada'!U12437</f>
        <v>Social</v>
      </c>
    </row>
    <row r="12437" spans="1:2" x14ac:dyDescent="0.25">
      <c r="A12437" t="str">
        <f>'Base Calificada'!A12438&amp;'Base Calificada'!D12438</f>
        <v>201948S243</v>
      </c>
      <c r="B12437" t="str">
        <f>'Base Calificada'!U12438</f>
        <v>Social</v>
      </c>
    </row>
    <row r="12438" spans="1:2" x14ac:dyDescent="0.25">
      <c r="A12438" t="str">
        <f>'Base Calificada'!A12439&amp;'Base Calificada'!D12439</f>
        <v>201948S268</v>
      </c>
      <c r="B12438" t="str">
        <f>'Base Calificada'!U12439</f>
        <v>Social</v>
      </c>
    </row>
    <row r="12439" spans="1:2" x14ac:dyDescent="0.25">
      <c r="A12439" t="str">
        <f>'Base Calificada'!A12440&amp;'Base Calificada'!D12440</f>
        <v>201948U281</v>
      </c>
      <c r="B12439" t="str">
        <f>'Base Calificada'!U12440</f>
        <v>Social</v>
      </c>
    </row>
    <row r="12440" spans="1:2" x14ac:dyDescent="0.25">
      <c r="A12440" t="str">
        <f>'Base Calificada'!A12441&amp;'Base Calificada'!D12441</f>
        <v>20194E001</v>
      </c>
      <c r="B12440" t="str">
        <f>'Base Calificada'!U12441</f>
        <v>No social</v>
      </c>
    </row>
    <row r="12441" spans="1:2" x14ac:dyDescent="0.25">
      <c r="A12441" t="str">
        <f>'Base Calificada'!A12442&amp;'Base Calificada'!D12442</f>
        <v>20194E004</v>
      </c>
      <c r="B12441" t="str">
        <f>'Base Calificada'!U12442</f>
        <v>No social</v>
      </c>
    </row>
    <row r="12442" spans="1:2" x14ac:dyDescent="0.25">
      <c r="A12442" t="str">
        <f>'Base Calificada'!A12443&amp;'Base Calificada'!D12443</f>
        <v>20194E006</v>
      </c>
      <c r="B12442" t="str">
        <f>'Base Calificada'!U12443</f>
        <v>Social</v>
      </c>
    </row>
    <row r="12443" spans="1:2" x14ac:dyDescent="0.25">
      <c r="A12443" t="str">
        <f>'Base Calificada'!A12444&amp;'Base Calificada'!D12444</f>
        <v>20194E008</v>
      </c>
      <c r="B12443" t="str">
        <f>'Base Calificada'!U12444</f>
        <v>Social</v>
      </c>
    </row>
    <row r="12444" spans="1:2" x14ac:dyDescent="0.25">
      <c r="A12444" t="str">
        <f>'Base Calificada'!A12445&amp;'Base Calificada'!D12445</f>
        <v>20194E010</v>
      </c>
      <c r="B12444" t="str">
        <f>'Base Calificada'!U12445</f>
        <v>Social</v>
      </c>
    </row>
    <row r="12445" spans="1:2" x14ac:dyDescent="0.25">
      <c r="A12445" t="str">
        <f>'Base Calificada'!A12446&amp;'Base Calificada'!D12446</f>
        <v>20194E012</v>
      </c>
      <c r="B12445" t="str">
        <f>'Base Calificada'!U12446</f>
        <v>Social</v>
      </c>
    </row>
    <row r="12446" spans="1:2" x14ac:dyDescent="0.25">
      <c r="A12446" t="str">
        <f>'Base Calificada'!A12447&amp;'Base Calificada'!D12447</f>
        <v>20194E015</v>
      </c>
      <c r="B12446" t="str">
        <f>'Base Calificada'!U12447</f>
        <v>Social</v>
      </c>
    </row>
    <row r="12447" spans="1:2" x14ac:dyDescent="0.25">
      <c r="A12447" t="str">
        <f>'Base Calificada'!A12448&amp;'Base Calificada'!D12448</f>
        <v>20194E901</v>
      </c>
      <c r="B12447" t="str">
        <f>'Base Calificada'!U12448</f>
        <v>No social</v>
      </c>
    </row>
    <row r="12448" spans="1:2" x14ac:dyDescent="0.25">
      <c r="A12448" t="str">
        <f>'Base Calificada'!A12449&amp;'Base Calificada'!D12449</f>
        <v>20194E903</v>
      </c>
      <c r="B12448" t="str">
        <f>'Base Calificada'!U12449</f>
        <v>No social</v>
      </c>
    </row>
    <row r="12449" spans="1:2" x14ac:dyDescent="0.25">
      <c r="A12449" t="str">
        <f>'Base Calificada'!A12450&amp;'Base Calificada'!D12450</f>
        <v>20194E904</v>
      </c>
      <c r="B12449" t="str">
        <f>'Base Calificada'!U12450</f>
        <v>No social</v>
      </c>
    </row>
    <row r="12450" spans="1:2" x14ac:dyDescent="0.25">
      <c r="A12450" t="str">
        <f>'Base Calificada'!A12451&amp;'Base Calificada'!D12451</f>
        <v>20194E905</v>
      </c>
      <c r="B12450" t="str">
        <f>'Base Calificada'!U12451</f>
        <v>No social</v>
      </c>
    </row>
    <row r="12451" spans="1:2" x14ac:dyDescent="0.25">
      <c r="A12451" t="str">
        <f>'Base Calificada'!A12452&amp;'Base Calificada'!D12452</f>
        <v>20194M001</v>
      </c>
      <c r="B12451" t="str">
        <f>'Base Calificada'!U12452</f>
        <v>No social</v>
      </c>
    </row>
    <row r="12452" spans="1:2" x14ac:dyDescent="0.25">
      <c r="A12452" t="str">
        <f>'Base Calificada'!A12453&amp;'Base Calificada'!D12453</f>
        <v>20194N001</v>
      </c>
      <c r="B12452" t="str">
        <f>'Base Calificada'!U12453</f>
        <v>No social</v>
      </c>
    </row>
    <row r="12453" spans="1:2" x14ac:dyDescent="0.25">
      <c r="A12453" t="str">
        <f>'Base Calificada'!A12454&amp;'Base Calificada'!D12454</f>
        <v>20194O001</v>
      </c>
      <c r="B12453" t="str">
        <f>'Base Calificada'!U12454</f>
        <v>No social</v>
      </c>
    </row>
    <row r="12454" spans="1:2" x14ac:dyDescent="0.25">
      <c r="A12454" t="str">
        <f>'Base Calificada'!A12455&amp;'Base Calificada'!D12455</f>
        <v>20194P001</v>
      </c>
      <c r="B12454" t="str">
        <f>'Base Calificada'!U12455</f>
        <v>Social</v>
      </c>
    </row>
    <row r="12455" spans="1:2" x14ac:dyDescent="0.25">
      <c r="A12455" t="str">
        <f>'Base Calificada'!A12456&amp;'Base Calificada'!D12456</f>
        <v>20194P005</v>
      </c>
      <c r="B12455" t="str">
        <f>'Base Calificada'!U12456</f>
        <v>No social</v>
      </c>
    </row>
    <row r="12456" spans="1:2" x14ac:dyDescent="0.25">
      <c r="A12456" t="str">
        <f>'Base Calificada'!A12457&amp;'Base Calificada'!D12457</f>
        <v>20194P006</v>
      </c>
      <c r="B12456" t="str">
        <f>'Base Calificada'!U12457</f>
        <v>Social</v>
      </c>
    </row>
    <row r="12457" spans="1:2" x14ac:dyDescent="0.25">
      <c r="A12457" t="str">
        <f>'Base Calificada'!A12458&amp;'Base Calificada'!D12458</f>
        <v>20194P009</v>
      </c>
      <c r="B12457" t="str">
        <f>'Base Calificada'!U12458</f>
        <v>No social</v>
      </c>
    </row>
    <row r="12458" spans="1:2" x14ac:dyDescent="0.25">
      <c r="A12458" t="str">
        <f>'Base Calificada'!A12459&amp;'Base Calificada'!D12459</f>
        <v>20194P014</v>
      </c>
      <c r="B12458" t="str">
        <f>'Base Calificada'!U12459</f>
        <v>No social</v>
      </c>
    </row>
    <row r="12459" spans="1:2" x14ac:dyDescent="0.25">
      <c r="A12459" t="str">
        <f>'Base Calificada'!A12460&amp;'Base Calificada'!D12460</f>
        <v>20194P016</v>
      </c>
      <c r="B12459" t="str">
        <f>'Base Calificada'!U12460</f>
        <v>No social</v>
      </c>
    </row>
    <row r="12460" spans="1:2" x14ac:dyDescent="0.25">
      <c r="A12460" t="str">
        <f>'Base Calificada'!A12461&amp;'Base Calificada'!D12461</f>
        <v>20194P018</v>
      </c>
      <c r="B12460" t="str">
        <f>'Base Calificada'!U12461</f>
        <v>No social</v>
      </c>
    </row>
    <row r="12461" spans="1:2" x14ac:dyDescent="0.25">
      <c r="A12461" t="str">
        <f>'Base Calificada'!A12462&amp;'Base Calificada'!D12462</f>
        <v>20194P021</v>
      </c>
      <c r="B12461" t="str">
        <f>'Base Calificada'!U12462</f>
        <v>No social</v>
      </c>
    </row>
    <row r="12462" spans="1:2" x14ac:dyDescent="0.25">
      <c r="A12462" t="str">
        <f>'Base Calificada'!A12463&amp;'Base Calificada'!D12463</f>
        <v>20194P022</v>
      </c>
      <c r="B12462" t="str">
        <f>'Base Calificada'!U12463</f>
        <v>No social</v>
      </c>
    </row>
    <row r="12463" spans="1:2" x14ac:dyDescent="0.25">
      <c r="A12463" t="str">
        <f>'Base Calificada'!A12464&amp;'Base Calificada'!D12464</f>
        <v>20194P023</v>
      </c>
      <c r="B12463" t="str">
        <f>'Base Calificada'!U12464</f>
        <v>No social</v>
      </c>
    </row>
    <row r="12464" spans="1:2" x14ac:dyDescent="0.25">
      <c r="A12464" t="str">
        <f>'Base Calificada'!A12465&amp;'Base Calificada'!D12465</f>
        <v>20194P024</v>
      </c>
      <c r="B12464" t="str">
        <f>'Base Calificada'!U12465</f>
        <v>Social</v>
      </c>
    </row>
    <row r="12465" spans="1:2" x14ac:dyDescent="0.25">
      <c r="A12465" t="str">
        <f>'Base Calificada'!A12466&amp;'Base Calificada'!D12466</f>
        <v>20194P025</v>
      </c>
      <c r="B12465" t="str">
        <f>'Base Calificada'!U12466</f>
        <v>Social</v>
      </c>
    </row>
    <row r="12466" spans="1:2" x14ac:dyDescent="0.25">
      <c r="A12466" t="str">
        <f>'Base Calificada'!A12467&amp;'Base Calificada'!D12467</f>
        <v>20194P026</v>
      </c>
      <c r="B12466" t="str">
        <f>'Base Calificada'!U12467</f>
        <v>No social</v>
      </c>
    </row>
    <row r="12467" spans="1:2" x14ac:dyDescent="0.25">
      <c r="A12467" t="str">
        <f>'Base Calificada'!A12468&amp;'Base Calificada'!D12468</f>
        <v>20194R001</v>
      </c>
      <c r="B12467" t="str">
        <f>'Base Calificada'!U12468</f>
        <v>No social</v>
      </c>
    </row>
    <row r="12468" spans="1:2" x14ac:dyDescent="0.25">
      <c r="A12468" t="str">
        <f>'Base Calificada'!A12469&amp;'Base Calificada'!D12469</f>
        <v>20194R903</v>
      </c>
      <c r="B12468" t="str">
        <f>'Base Calificada'!U12469</f>
        <v>No social</v>
      </c>
    </row>
    <row r="12469" spans="1:2" x14ac:dyDescent="0.25">
      <c r="A12469" t="str">
        <f>'Base Calificada'!A12470&amp;'Base Calificada'!D12470</f>
        <v>20194U007</v>
      </c>
      <c r="B12469" t="str">
        <f>'Base Calificada'!U12470</f>
        <v>No social</v>
      </c>
    </row>
    <row r="12470" spans="1:2" x14ac:dyDescent="0.25">
      <c r="A12470" t="str">
        <f>'Base Calificada'!A12471&amp;'Base Calificada'!D12471</f>
        <v>20194U008</v>
      </c>
      <c r="B12470" t="str">
        <f>'Base Calificada'!U12471</f>
        <v>No social</v>
      </c>
    </row>
    <row r="12471" spans="1:2" x14ac:dyDescent="0.25">
      <c r="A12471" t="str">
        <f>'Base Calificada'!A12472&amp;'Base Calificada'!D12472</f>
        <v>201950E001</v>
      </c>
      <c r="B12471" t="str">
        <f>'Base Calificada'!U12472</f>
        <v>Social</v>
      </c>
    </row>
    <row r="12472" spans="1:2" x14ac:dyDescent="0.25">
      <c r="A12472" t="str">
        <f>'Base Calificada'!A12473&amp;'Base Calificada'!D12473</f>
        <v>201950E003</v>
      </c>
      <c r="B12472" t="str">
        <f>'Base Calificada'!U12473</f>
        <v>Social</v>
      </c>
    </row>
    <row r="12473" spans="1:2" x14ac:dyDescent="0.25">
      <c r="A12473" t="str">
        <f>'Base Calificada'!A12474&amp;'Base Calificada'!D12474</f>
        <v>201950E004</v>
      </c>
      <c r="B12473" t="str">
        <f>'Base Calificada'!U12474</f>
        <v>Social</v>
      </c>
    </row>
    <row r="12474" spans="1:2" x14ac:dyDescent="0.25">
      <c r="A12474" t="str">
        <f>'Base Calificada'!A12475&amp;'Base Calificada'!D12475</f>
        <v>201950E006</v>
      </c>
      <c r="B12474" t="str">
        <f>'Base Calificada'!U12475</f>
        <v>No social</v>
      </c>
    </row>
    <row r="12475" spans="1:2" x14ac:dyDescent="0.25">
      <c r="A12475" t="str">
        <f>'Base Calificada'!A12476&amp;'Base Calificada'!D12476</f>
        <v>201950E007</v>
      </c>
      <c r="B12475" t="str">
        <f>'Base Calificada'!U12476</f>
        <v>Social</v>
      </c>
    </row>
    <row r="12476" spans="1:2" x14ac:dyDescent="0.25">
      <c r="A12476" t="str">
        <f>'Base Calificada'!A12477&amp;'Base Calificada'!D12477</f>
        <v>201950E011</v>
      </c>
      <c r="B12476" t="str">
        <f>'Base Calificada'!U12477</f>
        <v>Social</v>
      </c>
    </row>
    <row r="12477" spans="1:2" x14ac:dyDescent="0.25">
      <c r="A12477" t="str">
        <f>'Base Calificada'!A12478&amp;'Base Calificada'!D12478</f>
        <v>201950E012</v>
      </c>
      <c r="B12477" t="str">
        <f>'Base Calificada'!U12478</f>
        <v>Social</v>
      </c>
    </row>
    <row r="12478" spans="1:2" x14ac:dyDescent="0.25">
      <c r="A12478" t="str">
        <f>'Base Calificada'!A12479&amp;'Base Calificada'!D12479</f>
        <v>201950J001</v>
      </c>
      <c r="B12478" t="str">
        <f>'Base Calificada'!U12479</f>
        <v>Social</v>
      </c>
    </row>
    <row r="12479" spans="1:2" x14ac:dyDescent="0.25">
      <c r="A12479" t="str">
        <f>'Base Calificada'!A12480&amp;'Base Calificada'!D12480</f>
        <v>201950J002</v>
      </c>
      <c r="B12479" t="str">
        <f>'Base Calificada'!U12480</f>
        <v>Social</v>
      </c>
    </row>
    <row r="12480" spans="1:2" x14ac:dyDescent="0.25">
      <c r="A12480" t="str">
        <f>'Base Calificada'!A12481&amp;'Base Calificada'!D12481</f>
        <v>201950J003</v>
      </c>
      <c r="B12480" t="str">
        <f>'Base Calificada'!U12481</f>
        <v>Social</v>
      </c>
    </row>
    <row r="12481" spans="1:2" x14ac:dyDescent="0.25">
      <c r="A12481" t="str">
        <f>'Base Calificada'!A12482&amp;'Base Calificada'!D12482</f>
        <v>201950J004</v>
      </c>
      <c r="B12481" t="str">
        <f>'Base Calificada'!U12482</f>
        <v>Social</v>
      </c>
    </row>
    <row r="12482" spans="1:2" x14ac:dyDescent="0.25">
      <c r="A12482" t="str">
        <f>'Base Calificada'!A12483&amp;'Base Calificada'!D12483</f>
        <v>201950K012</v>
      </c>
      <c r="B12482" t="str">
        <f>'Base Calificada'!U12483</f>
        <v>Social</v>
      </c>
    </row>
    <row r="12483" spans="1:2" x14ac:dyDescent="0.25">
      <c r="A12483" t="str">
        <f>'Base Calificada'!A12484&amp;'Base Calificada'!D12484</f>
        <v>201950K025</v>
      </c>
      <c r="B12483" t="str">
        <f>'Base Calificada'!U12484</f>
        <v>No social</v>
      </c>
    </row>
    <row r="12484" spans="1:2" x14ac:dyDescent="0.25">
      <c r="A12484" t="str">
        <f>'Base Calificada'!A12485&amp;'Base Calificada'!D12485</f>
        <v>201950K027</v>
      </c>
      <c r="B12484" t="str">
        <f>'Base Calificada'!U12485</f>
        <v>Social</v>
      </c>
    </row>
    <row r="12485" spans="1:2" x14ac:dyDescent="0.25">
      <c r="A12485" t="str">
        <f>'Base Calificada'!A12486&amp;'Base Calificada'!D12486</f>
        <v>201950K028</v>
      </c>
      <c r="B12485" t="str">
        <f>'Base Calificada'!U12486</f>
        <v>Social</v>
      </c>
    </row>
    <row r="12486" spans="1:2" x14ac:dyDescent="0.25">
      <c r="A12486" t="str">
        <f>'Base Calificada'!A12487&amp;'Base Calificada'!D12487</f>
        <v>201950K029</v>
      </c>
      <c r="B12486" t="str">
        <f>'Base Calificada'!U12487</f>
        <v>Social</v>
      </c>
    </row>
    <row r="12487" spans="1:2" x14ac:dyDescent="0.25">
      <c r="A12487" t="str">
        <f>'Base Calificada'!A12488&amp;'Base Calificada'!D12488</f>
        <v>201950M001</v>
      </c>
      <c r="B12487" t="str">
        <f>'Base Calificada'!U12488</f>
        <v>Social</v>
      </c>
    </row>
    <row r="12488" spans="1:2" x14ac:dyDescent="0.25">
      <c r="A12488" t="str">
        <f>'Base Calificada'!A12489&amp;'Base Calificada'!D12489</f>
        <v>201950O001</v>
      </c>
      <c r="B12488" t="str">
        <f>'Base Calificada'!U12489</f>
        <v>No social</v>
      </c>
    </row>
    <row r="12489" spans="1:2" x14ac:dyDescent="0.25">
      <c r="A12489" t="str">
        <f>'Base Calificada'!A12490&amp;'Base Calificada'!D12490</f>
        <v>201950W001</v>
      </c>
      <c r="B12489" t="str">
        <f>'Base Calificada'!U12490</f>
        <v>No social</v>
      </c>
    </row>
    <row r="12490" spans="1:2" x14ac:dyDescent="0.25">
      <c r="A12490" t="str">
        <f>'Base Calificada'!A12491&amp;'Base Calificada'!D12491</f>
        <v>201951E015</v>
      </c>
      <c r="B12490" t="str">
        <f>'Base Calificada'!U12491</f>
        <v>Social</v>
      </c>
    </row>
    <row r="12491" spans="1:2" x14ac:dyDescent="0.25">
      <c r="A12491" t="str">
        <f>'Base Calificada'!A12492&amp;'Base Calificada'!D12492</f>
        <v>201951E018</v>
      </c>
      <c r="B12491" t="str">
        <f>'Base Calificada'!U12492</f>
        <v>Social</v>
      </c>
    </row>
    <row r="12492" spans="1:2" x14ac:dyDescent="0.25">
      <c r="A12492" t="str">
        <f>'Base Calificada'!A12493&amp;'Base Calificada'!D12493</f>
        <v>201951E036</v>
      </c>
      <c r="B12492" t="str">
        <f>'Base Calificada'!U12493</f>
        <v>Social</v>
      </c>
    </row>
    <row r="12493" spans="1:2" x14ac:dyDescent="0.25">
      <c r="A12493" t="str">
        <f>'Base Calificada'!A12494&amp;'Base Calificada'!D12494</f>
        <v>201951E042</v>
      </c>
      <c r="B12493" t="str">
        <f>'Base Calificada'!U12494</f>
        <v>Social</v>
      </c>
    </row>
    <row r="12494" spans="1:2" x14ac:dyDescent="0.25">
      <c r="A12494" t="str">
        <f>'Base Calificada'!A12495&amp;'Base Calificada'!D12495</f>
        <v>201951E043</v>
      </c>
      <c r="B12494" t="str">
        <f>'Base Calificada'!U12495</f>
        <v>Social</v>
      </c>
    </row>
    <row r="12495" spans="1:2" x14ac:dyDescent="0.25">
      <c r="A12495" t="str">
        <f>'Base Calificada'!A12496&amp;'Base Calificada'!D12496</f>
        <v>201951E044</v>
      </c>
      <c r="B12495" t="str">
        <f>'Base Calificada'!U12496</f>
        <v>Social</v>
      </c>
    </row>
    <row r="12496" spans="1:2" x14ac:dyDescent="0.25">
      <c r="A12496" t="str">
        <f>'Base Calificada'!A12497&amp;'Base Calificada'!D12497</f>
        <v>201951E045</v>
      </c>
      <c r="B12496" t="str">
        <f>'Base Calificada'!U12497</f>
        <v>Social</v>
      </c>
    </row>
    <row r="12497" spans="1:2" x14ac:dyDescent="0.25">
      <c r="A12497" t="str">
        <f>'Base Calificada'!A12498&amp;'Base Calificada'!D12498</f>
        <v>201951J019</v>
      </c>
      <c r="B12497" t="str">
        <f>'Base Calificada'!U12498</f>
        <v>Social</v>
      </c>
    </row>
    <row r="12498" spans="1:2" x14ac:dyDescent="0.25">
      <c r="A12498" t="str">
        <f>'Base Calificada'!A12499&amp;'Base Calificada'!D12499</f>
        <v>201951J020</v>
      </c>
      <c r="B12498" t="str">
        <f>'Base Calificada'!U12499</f>
        <v>Social</v>
      </c>
    </row>
    <row r="12499" spans="1:2" x14ac:dyDescent="0.25">
      <c r="A12499" t="str">
        <f>'Base Calificada'!A12500&amp;'Base Calificada'!D12500</f>
        <v>201951J021</v>
      </c>
      <c r="B12499" t="str">
        <f>'Base Calificada'!U12500</f>
        <v>Social</v>
      </c>
    </row>
    <row r="12500" spans="1:2" x14ac:dyDescent="0.25">
      <c r="A12500" t="str">
        <f>'Base Calificada'!A12501&amp;'Base Calificada'!D12501</f>
        <v>201951J022</v>
      </c>
      <c r="B12500" t="str">
        <f>'Base Calificada'!U12501</f>
        <v>Social</v>
      </c>
    </row>
    <row r="12501" spans="1:2" x14ac:dyDescent="0.25">
      <c r="A12501" t="str">
        <f>'Base Calificada'!A12502&amp;'Base Calificada'!D12502</f>
        <v>201951J024</v>
      </c>
      <c r="B12501" t="str">
        <f>'Base Calificada'!U12502</f>
        <v>Social</v>
      </c>
    </row>
    <row r="12502" spans="1:2" x14ac:dyDescent="0.25">
      <c r="A12502" t="str">
        <f>'Base Calificada'!A12503&amp;'Base Calificada'!D12503</f>
        <v>201951J025</v>
      </c>
      <c r="B12502" t="str">
        <f>'Base Calificada'!U12503</f>
        <v>Social</v>
      </c>
    </row>
    <row r="12503" spans="1:2" x14ac:dyDescent="0.25">
      <c r="A12503" t="str">
        <f>'Base Calificada'!A12504&amp;'Base Calificada'!D12504</f>
        <v>201951J026</v>
      </c>
      <c r="B12503" t="str">
        <f>'Base Calificada'!U12504</f>
        <v>Social</v>
      </c>
    </row>
    <row r="12504" spans="1:2" x14ac:dyDescent="0.25">
      <c r="A12504" t="str">
        <f>'Base Calificada'!A12505&amp;'Base Calificada'!D12505</f>
        <v>201951J027</v>
      </c>
      <c r="B12504" t="str">
        <f>'Base Calificada'!U12505</f>
        <v>Social</v>
      </c>
    </row>
    <row r="12505" spans="1:2" x14ac:dyDescent="0.25">
      <c r="A12505" t="str">
        <f>'Base Calificada'!A12506&amp;'Base Calificada'!D12506</f>
        <v>201951J028</v>
      </c>
      <c r="B12505" t="str">
        <f>'Base Calificada'!U12506</f>
        <v>Social</v>
      </c>
    </row>
    <row r="12506" spans="1:2" x14ac:dyDescent="0.25">
      <c r="A12506" t="str">
        <f>'Base Calificada'!A12507&amp;'Base Calificada'!D12507</f>
        <v>201951K011</v>
      </c>
      <c r="B12506" t="str">
        <f>'Base Calificada'!U12507</f>
        <v>Social</v>
      </c>
    </row>
    <row r="12507" spans="1:2" x14ac:dyDescent="0.25">
      <c r="A12507" t="str">
        <f>'Base Calificada'!A12508&amp;'Base Calificada'!D12508</f>
        <v>201951K027</v>
      </c>
      <c r="B12507" t="str">
        <f>'Base Calificada'!U12508</f>
        <v>Social</v>
      </c>
    </row>
    <row r="12508" spans="1:2" x14ac:dyDescent="0.25">
      <c r="A12508" t="str">
        <f>'Base Calificada'!A12509&amp;'Base Calificada'!D12509</f>
        <v>201951M001</v>
      </c>
      <c r="B12508" t="str">
        <f>'Base Calificada'!U12509</f>
        <v>No social</v>
      </c>
    </row>
    <row r="12509" spans="1:2" x14ac:dyDescent="0.25">
      <c r="A12509" t="str">
        <f>'Base Calificada'!A12510&amp;'Base Calificada'!D12510</f>
        <v>201951M002</v>
      </c>
      <c r="B12509" t="str">
        <f>'Base Calificada'!U12510</f>
        <v>Social</v>
      </c>
    </row>
    <row r="12510" spans="1:2" x14ac:dyDescent="0.25">
      <c r="A12510" t="str">
        <f>'Base Calificada'!A12511&amp;'Base Calificada'!D12511</f>
        <v>201951O001</v>
      </c>
      <c r="B12510" t="str">
        <f>'Base Calificada'!U12511</f>
        <v>Social</v>
      </c>
    </row>
    <row r="12511" spans="1:2" x14ac:dyDescent="0.25">
      <c r="A12511" t="str">
        <f>'Base Calificada'!A12512&amp;'Base Calificada'!D12512</f>
        <v>201951W001</v>
      </c>
      <c r="B12511" t="str">
        <f>'Base Calificada'!U12512</f>
        <v>Social</v>
      </c>
    </row>
    <row r="12512" spans="1:2" x14ac:dyDescent="0.25">
      <c r="A12512" t="str">
        <f>'Base Calificada'!A12513&amp;'Base Calificada'!D12513</f>
        <v>201952B001</v>
      </c>
      <c r="B12512" t="str">
        <f>'Base Calificada'!U12513</f>
        <v>No social</v>
      </c>
    </row>
    <row r="12513" spans="1:2" x14ac:dyDescent="0.25">
      <c r="A12513" t="str">
        <f>'Base Calificada'!A12514&amp;'Base Calificada'!D12514</f>
        <v>201952E010</v>
      </c>
      <c r="B12513" t="str">
        <f>'Base Calificada'!U12514</f>
        <v>No social</v>
      </c>
    </row>
    <row r="12514" spans="1:2" x14ac:dyDescent="0.25">
      <c r="A12514" t="str">
        <f>'Base Calificada'!A12515&amp;'Base Calificada'!D12515</f>
        <v>201952E011</v>
      </c>
      <c r="B12514" t="str">
        <f>'Base Calificada'!U12515</f>
        <v>No social</v>
      </c>
    </row>
    <row r="12515" spans="1:2" x14ac:dyDescent="0.25">
      <c r="A12515" t="str">
        <f>'Base Calificada'!A12516&amp;'Base Calificada'!D12516</f>
        <v>201952E012</v>
      </c>
      <c r="B12515" t="str">
        <f>'Base Calificada'!U12516</f>
        <v>No social</v>
      </c>
    </row>
    <row r="12516" spans="1:2" x14ac:dyDescent="0.25">
      <c r="A12516" t="str">
        <f>'Base Calificada'!A12517&amp;'Base Calificada'!D12517</f>
        <v>201952E013</v>
      </c>
      <c r="B12516" t="str">
        <f>'Base Calificada'!U12517</f>
        <v>Social</v>
      </c>
    </row>
    <row r="12517" spans="1:2" x14ac:dyDescent="0.25">
      <c r="A12517" t="str">
        <f>'Base Calificada'!A12518&amp;'Base Calificada'!D12518</f>
        <v>201952E014</v>
      </c>
      <c r="B12517" t="str">
        <f>'Base Calificada'!U12518</f>
        <v>No social</v>
      </c>
    </row>
    <row r="12518" spans="1:2" x14ac:dyDescent="0.25">
      <c r="A12518" t="str">
        <f>'Base Calificada'!A12519&amp;'Base Calificada'!D12519</f>
        <v>201952E015</v>
      </c>
      <c r="B12518" t="str">
        <f>'Base Calificada'!U12519</f>
        <v>No social</v>
      </c>
    </row>
    <row r="12519" spans="1:2" x14ac:dyDescent="0.25">
      <c r="A12519" t="str">
        <f>'Base Calificada'!A12520&amp;'Base Calificada'!D12520</f>
        <v>201952E016</v>
      </c>
      <c r="B12519" t="str">
        <f>'Base Calificada'!U12520</f>
        <v>No social</v>
      </c>
    </row>
    <row r="12520" spans="1:2" x14ac:dyDescent="0.25">
      <c r="A12520" t="str">
        <f>'Base Calificada'!A12521&amp;'Base Calificada'!D12521</f>
        <v>201952J002</v>
      </c>
      <c r="B12520" t="str">
        <f>'Base Calificada'!U12521</f>
        <v>Social</v>
      </c>
    </row>
    <row r="12521" spans="1:2" x14ac:dyDescent="0.25">
      <c r="A12521" t="str">
        <f>'Base Calificada'!A12522&amp;'Base Calificada'!D12522</f>
        <v>201952K002</v>
      </c>
      <c r="B12521" t="str">
        <f>'Base Calificada'!U12522</f>
        <v>No social</v>
      </c>
    </row>
    <row r="12522" spans="1:2" x14ac:dyDescent="0.25">
      <c r="A12522" t="str">
        <f>'Base Calificada'!A12523&amp;'Base Calificada'!D12523</f>
        <v>201952K027</v>
      </c>
      <c r="B12522" t="str">
        <f>'Base Calificada'!U12523</f>
        <v>No social</v>
      </c>
    </row>
    <row r="12523" spans="1:2" x14ac:dyDescent="0.25">
      <c r="A12523" t="str">
        <f>'Base Calificada'!A12524&amp;'Base Calificada'!D12524</f>
        <v>201952K028</v>
      </c>
      <c r="B12523" t="str">
        <f>'Base Calificada'!U12524</f>
        <v>Social</v>
      </c>
    </row>
    <row r="12524" spans="1:2" x14ac:dyDescent="0.25">
      <c r="A12524" t="str">
        <f>'Base Calificada'!A12525&amp;'Base Calificada'!D12525</f>
        <v>201952K029</v>
      </c>
      <c r="B12524" t="str">
        <f>'Base Calificada'!U12525</f>
        <v>Social</v>
      </c>
    </row>
    <row r="12525" spans="1:2" x14ac:dyDescent="0.25">
      <c r="A12525" t="str">
        <f>'Base Calificada'!A12526&amp;'Base Calificada'!D12526</f>
        <v>201952K030</v>
      </c>
      <c r="B12525" t="str">
        <f>'Base Calificada'!U12526</f>
        <v>No social</v>
      </c>
    </row>
    <row r="12526" spans="1:2" x14ac:dyDescent="0.25">
      <c r="A12526" t="str">
        <f>'Base Calificada'!A12527&amp;'Base Calificada'!D12527</f>
        <v>201952K036</v>
      </c>
      <c r="B12526" t="str">
        <f>'Base Calificada'!U12527</f>
        <v>No social</v>
      </c>
    </row>
    <row r="12527" spans="1:2" x14ac:dyDescent="0.25">
      <c r="A12527" t="str">
        <f>'Base Calificada'!A12528&amp;'Base Calificada'!D12528</f>
        <v>201952M001</v>
      </c>
      <c r="B12527" t="str">
        <f>'Base Calificada'!U12528</f>
        <v>No social</v>
      </c>
    </row>
    <row r="12528" spans="1:2" x14ac:dyDescent="0.25">
      <c r="A12528" t="str">
        <f>'Base Calificada'!A12529&amp;'Base Calificada'!D12529</f>
        <v>201952O001</v>
      </c>
      <c r="B12528" t="str">
        <f>'Base Calificada'!U12529</f>
        <v>No social</v>
      </c>
    </row>
    <row r="12529" spans="1:2" x14ac:dyDescent="0.25">
      <c r="A12529" t="str">
        <f>'Base Calificada'!A12530&amp;'Base Calificada'!D12530</f>
        <v>201952R005</v>
      </c>
      <c r="B12529" t="str">
        <f>'Base Calificada'!U12530</f>
        <v>No social</v>
      </c>
    </row>
    <row r="12530" spans="1:2" x14ac:dyDescent="0.25">
      <c r="A12530" t="str">
        <f>'Base Calificada'!A12531&amp;'Base Calificada'!D12531</f>
        <v>201952W001</v>
      </c>
      <c r="B12530" t="str">
        <f>'Base Calificada'!U12531</f>
        <v>No social</v>
      </c>
    </row>
    <row r="12531" spans="1:2" x14ac:dyDescent="0.25">
      <c r="A12531" t="str">
        <f>'Base Calificada'!A12532&amp;'Base Calificada'!D12532</f>
        <v>201953E561</v>
      </c>
      <c r="B12531" t="str">
        <f>'Base Calificada'!U12532</f>
        <v>No social</v>
      </c>
    </row>
    <row r="12532" spans="1:2" x14ac:dyDescent="0.25">
      <c r="A12532" t="str">
        <f>'Base Calificada'!A12533&amp;'Base Calificada'!D12533</f>
        <v>201953E562</v>
      </c>
      <c r="B12532" t="str">
        <f>'Base Calificada'!U12533</f>
        <v>No social</v>
      </c>
    </row>
    <row r="12533" spans="1:2" x14ac:dyDescent="0.25">
      <c r="A12533" t="str">
        <f>'Base Calificada'!A12534&amp;'Base Calificada'!D12534</f>
        <v>201953E579</v>
      </c>
      <c r="B12533" t="str">
        <f>'Base Calificada'!U12534</f>
        <v>No social</v>
      </c>
    </row>
    <row r="12534" spans="1:2" x14ac:dyDescent="0.25">
      <c r="A12534" t="str">
        <f>'Base Calificada'!A12535&amp;'Base Calificada'!D12535</f>
        <v>201953E580</v>
      </c>
      <c r="B12534" t="str">
        <f>'Base Calificada'!U12535</f>
        <v>No social</v>
      </c>
    </row>
    <row r="12535" spans="1:2" x14ac:dyDescent="0.25">
      <c r="A12535" t="str">
        <f>'Base Calificada'!A12536&amp;'Base Calificada'!D12536</f>
        <v>201953E581</v>
      </c>
      <c r="B12535" t="str">
        <f>'Base Calificada'!U12536</f>
        <v>No social</v>
      </c>
    </row>
    <row r="12536" spans="1:2" x14ac:dyDescent="0.25">
      <c r="A12536" t="str">
        <f>'Base Calificada'!A12537&amp;'Base Calificada'!D12537</f>
        <v>201953E582</v>
      </c>
      <c r="B12536" t="str">
        <f>'Base Calificada'!U12537</f>
        <v>No social</v>
      </c>
    </row>
    <row r="12537" spans="1:2" x14ac:dyDescent="0.25">
      <c r="A12537" t="str">
        <f>'Base Calificada'!A12538&amp;'Base Calificada'!D12538</f>
        <v>201953E583</v>
      </c>
      <c r="B12537" t="str">
        <f>'Base Calificada'!U12538</f>
        <v>No social</v>
      </c>
    </row>
    <row r="12538" spans="1:2" x14ac:dyDescent="0.25">
      <c r="A12538" t="str">
        <f>'Base Calificada'!A12539&amp;'Base Calificada'!D12539</f>
        <v>201953E584</v>
      </c>
      <c r="B12538" t="str">
        <f>'Base Calificada'!U12539</f>
        <v>No social</v>
      </c>
    </row>
    <row r="12539" spans="1:2" x14ac:dyDescent="0.25">
      <c r="A12539" t="str">
        <f>'Base Calificada'!A12540&amp;'Base Calificada'!D12540</f>
        <v>201953E585</v>
      </c>
      <c r="B12539" t="str">
        <f>'Base Calificada'!U12540</f>
        <v>No social</v>
      </c>
    </row>
    <row r="12540" spans="1:2" x14ac:dyDescent="0.25">
      <c r="A12540" t="str">
        <f>'Base Calificada'!A12541&amp;'Base Calificada'!D12541</f>
        <v>201953F571</v>
      </c>
      <c r="B12540" t="str">
        <f>'Base Calificada'!U12541</f>
        <v>Social</v>
      </c>
    </row>
    <row r="12541" spans="1:2" x14ac:dyDescent="0.25">
      <c r="A12541" t="str">
        <f>'Base Calificada'!A12542&amp;'Base Calificada'!D12542</f>
        <v>201953J001</v>
      </c>
      <c r="B12541" t="str">
        <f>'Base Calificada'!U12542</f>
        <v>Social</v>
      </c>
    </row>
    <row r="12542" spans="1:2" x14ac:dyDescent="0.25">
      <c r="A12542" t="str">
        <f>'Base Calificada'!A12543&amp;'Base Calificada'!D12543</f>
        <v>201953K001</v>
      </c>
      <c r="B12542" t="str">
        <f>'Base Calificada'!U12543</f>
        <v>No social</v>
      </c>
    </row>
    <row r="12543" spans="1:2" x14ac:dyDescent="0.25">
      <c r="A12543" t="str">
        <f>'Base Calificada'!A12544&amp;'Base Calificada'!D12544</f>
        <v>201953K025</v>
      </c>
      <c r="B12543" t="str">
        <f>'Base Calificada'!U12544</f>
        <v>No social</v>
      </c>
    </row>
    <row r="12544" spans="1:2" x14ac:dyDescent="0.25">
      <c r="A12544" t="str">
        <f>'Base Calificada'!A12545&amp;'Base Calificada'!D12545</f>
        <v>201953K027</v>
      </c>
      <c r="B12544" t="str">
        <f>'Base Calificada'!U12545</f>
        <v>No social</v>
      </c>
    </row>
    <row r="12545" spans="1:2" x14ac:dyDescent="0.25">
      <c r="A12545" t="str">
        <f>'Base Calificada'!A12546&amp;'Base Calificada'!D12546</f>
        <v>201953K028</v>
      </c>
      <c r="B12545" t="str">
        <f>'Base Calificada'!U12546</f>
        <v>No social</v>
      </c>
    </row>
    <row r="12546" spans="1:2" x14ac:dyDescent="0.25">
      <c r="A12546" t="str">
        <f>'Base Calificada'!A12547&amp;'Base Calificada'!D12547</f>
        <v>201953K029</v>
      </c>
      <c r="B12546" t="str">
        <f>'Base Calificada'!U12547</f>
        <v>No social</v>
      </c>
    </row>
    <row r="12547" spans="1:2" x14ac:dyDescent="0.25">
      <c r="A12547" t="str">
        <f>'Base Calificada'!A12548&amp;'Base Calificada'!D12548</f>
        <v>201953K044</v>
      </c>
      <c r="B12547" t="str">
        <f>'Base Calificada'!U12548</f>
        <v>No social</v>
      </c>
    </row>
    <row r="12548" spans="1:2" x14ac:dyDescent="0.25">
      <c r="A12548" t="str">
        <f>'Base Calificada'!A12549&amp;'Base Calificada'!D12549</f>
        <v>201953M001</v>
      </c>
      <c r="B12548" t="str">
        <f>'Base Calificada'!U12549</f>
        <v>No social</v>
      </c>
    </row>
    <row r="12549" spans="1:2" x14ac:dyDescent="0.25">
      <c r="A12549" t="str">
        <f>'Base Calificada'!A12550&amp;'Base Calificada'!D12550</f>
        <v>201953O001</v>
      </c>
      <c r="B12549" t="str">
        <f>'Base Calificada'!U12550</f>
        <v>No social</v>
      </c>
    </row>
    <row r="12550" spans="1:2" x14ac:dyDescent="0.25">
      <c r="A12550" t="str">
        <f>'Base Calificada'!A12551&amp;'Base Calificada'!D12551</f>
        <v>201953P552</v>
      </c>
      <c r="B12550" t="str">
        <f>'Base Calificada'!U12551</f>
        <v>No social</v>
      </c>
    </row>
    <row r="12551" spans="1:2" x14ac:dyDescent="0.25">
      <c r="A12551" t="str">
        <f>'Base Calificada'!A12552&amp;'Base Calificada'!D12552</f>
        <v>201953R582</v>
      </c>
      <c r="B12551" t="str">
        <f>'Base Calificada'!U12552</f>
        <v>No social</v>
      </c>
    </row>
    <row r="12552" spans="1:2" x14ac:dyDescent="0.25">
      <c r="A12552" t="str">
        <f>'Base Calificada'!A12553&amp;'Base Calificada'!D12553</f>
        <v>201953R584</v>
      </c>
      <c r="B12552" t="str">
        <f>'Base Calificada'!U12553</f>
        <v>No social</v>
      </c>
    </row>
    <row r="12553" spans="1:2" x14ac:dyDescent="0.25">
      <c r="A12553" t="str">
        <f>'Base Calificada'!A12554&amp;'Base Calificada'!D12554</f>
        <v>201953W001</v>
      </c>
      <c r="B12553" t="str">
        <f>'Base Calificada'!U12554</f>
        <v>No social</v>
      </c>
    </row>
    <row r="12554" spans="1:2" x14ac:dyDescent="0.25">
      <c r="A12554" t="str">
        <f>'Base Calificada'!A12555&amp;'Base Calificada'!D12555</f>
        <v>20195E002</v>
      </c>
      <c r="B12554" t="str">
        <f>'Base Calificada'!U12555</f>
        <v>No social</v>
      </c>
    </row>
    <row r="12555" spans="1:2" x14ac:dyDescent="0.25">
      <c r="A12555" t="str">
        <f>'Base Calificada'!A12556&amp;'Base Calificada'!D12556</f>
        <v>20195E006</v>
      </c>
      <c r="B12555" t="str">
        <f>'Base Calificada'!U12556</f>
        <v>Social</v>
      </c>
    </row>
    <row r="12556" spans="1:2" x14ac:dyDescent="0.25">
      <c r="A12556" t="str">
        <f>'Base Calificada'!A12557&amp;'Base Calificada'!D12557</f>
        <v>20195K025</v>
      </c>
      <c r="B12556" t="str">
        <f>'Base Calificada'!U12557</f>
        <v>No social</v>
      </c>
    </row>
    <row r="12557" spans="1:2" x14ac:dyDescent="0.25">
      <c r="A12557" t="str">
        <f>'Base Calificada'!A12558&amp;'Base Calificada'!D12558</f>
        <v>20195M001</v>
      </c>
      <c r="B12557" t="str">
        <f>'Base Calificada'!U12558</f>
        <v>No social</v>
      </c>
    </row>
    <row r="12558" spans="1:2" x14ac:dyDescent="0.25">
      <c r="A12558" t="str">
        <f>'Base Calificada'!A12559&amp;'Base Calificada'!D12559</f>
        <v>20195O001</v>
      </c>
      <c r="B12558" t="str">
        <f>'Base Calificada'!U12559</f>
        <v>No social</v>
      </c>
    </row>
    <row r="12559" spans="1:2" x14ac:dyDescent="0.25">
      <c r="A12559" t="str">
        <f>'Base Calificada'!A12560&amp;'Base Calificada'!D12560</f>
        <v>20195P001</v>
      </c>
      <c r="B12559" t="str">
        <f>'Base Calificada'!U12560</f>
        <v>No social</v>
      </c>
    </row>
    <row r="12560" spans="1:2" x14ac:dyDescent="0.25">
      <c r="A12560" t="str">
        <f>'Base Calificada'!A12561&amp;'Base Calificada'!D12561</f>
        <v>20195P002</v>
      </c>
      <c r="B12560" t="str">
        <f>'Base Calificada'!U12561</f>
        <v>No social</v>
      </c>
    </row>
    <row r="12561" spans="1:2" x14ac:dyDescent="0.25">
      <c r="A12561" t="str">
        <f>'Base Calificada'!A12562&amp;'Base Calificada'!D12562</f>
        <v>20195P005</v>
      </c>
      <c r="B12561" t="str">
        <f>'Base Calificada'!U12562</f>
        <v>Social</v>
      </c>
    </row>
    <row r="12562" spans="1:2" x14ac:dyDescent="0.25">
      <c r="A12562" t="str">
        <f>'Base Calificada'!A12563&amp;'Base Calificada'!D12563</f>
        <v>20196B001</v>
      </c>
      <c r="B12562" t="str">
        <f>'Base Calificada'!U12563</f>
        <v>No social</v>
      </c>
    </row>
    <row r="12563" spans="1:2" x14ac:dyDescent="0.25">
      <c r="A12563" t="str">
        <f>'Base Calificada'!A12564&amp;'Base Calificada'!D12564</f>
        <v>20196E003</v>
      </c>
      <c r="B12563" t="str">
        <f>'Base Calificada'!U12564</f>
        <v>No social</v>
      </c>
    </row>
    <row r="12564" spans="1:2" x14ac:dyDescent="0.25">
      <c r="A12564" t="str">
        <f>'Base Calificada'!A12565&amp;'Base Calificada'!D12565</f>
        <v>20196E008</v>
      </c>
      <c r="B12564" t="str">
        <f>'Base Calificada'!U12565</f>
        <v>Social</v>
      </c>
    </row>
    <row r="12565" spans="1:2" x14ac:dyDescent="0.25">
      <c r="A12565" t="str">
        <f>'Base Calificada'!A12566&amp;'Base Calificada'!D12566</f>
        <v>20196E011</v>
      </c>
      <c r="B12565" t="str">
        <f>'Base Calificada'!U12566</f>
        <v>No social</v>
      </c>
    </row>
    <row r="12566" spans="1:2" x14ac:dyDescent="0.25">
      <c r="A12566" t="str">
        <f>'Base Calificada'!A12567&amp;'Base Calificada'!D12567</f>
        <v>20196E016</v>
      </c>
      <c r="B12566" t="str">
        <f>'Base Calificada'!U12567</f>
        <v>No social</v>
      </c>
    </row>
    <row r="12567" spans="1:2" x14ac:dyDescent="0.25">
      <c r="A12567" t="str">
        <f>'Base Calificada'!A12568&amp;'Base Calificada'!D12568</f>
        <v>20196E025</v>
      </c>
      <c r="B12567" t="str">
        <f>'Base Calificada'!U12568</f>
        <v>No social</v>
      </c>
    </row>
    <row r="12568" spans="1:2" x14ac:dyDescent="0.25">
      <c r="A12568" t="str">
        <f>'Base Calificada'!A12569&amp;'Base Calificada'!D12569</f>
        <v>20196E026</v>
      </c>
      <c r="B12568" t="str">
        <f>'Base Calificada'!U12569</f>
        <v>No social</v>
      </c>
    </row>
    <row r="12569" spans="1:2" x14ac:dyDescent="0.25">
      <c r="A12569" t="str">
        <f>'Base Calificada'!A12570&amp;'Base Calificada'!D12570</f>
        <v>20196E032</v>
      </c>
      <c r="B12569" t="str">
        <f>'Base Calificada'!U12570</f>
        <v>No social</v>
      </c>
    </row>
    <row r="12570" spans="1:2" x14ac:dyDescent="0.25">
      <c r="A12570" t="str">
        <f>'Base Calificada'!A12571&amp;'Base Calificada'!D12571</f>
        <v>20196F001</v>
      </c>
      <c r="B12570" t="str">
        <f>'Base Calificada'!U12571</f>
        <v>Social</v>
      </c>
    </row>
    <row r="12571" spans="1:2" x14ac:dyDescent="0.25">
      <c r="A12571" t="str">
        <f>'Base Calificada'!A12572&amp;'Base Calificada'!D12572</f>
        <v>20196F002</v>
      </c>
      <c r="B12571" t="str">
        <f>'Base Calificada'!U12572</f>
        <v>Social</v>
      </c>
    </row>
    <row r="12572" spans="1:2" x14ac:dyDescent="0.25">
      <c r="A12572" t="str">
        <f>'Base Calificada'!A12573&amp;'Base Calificada'!D12573</f>
        <v>20196F007</v>
      </c>
      <c r="B12572" t="str">
        <f>'Base Calificada'!U12573</f>
        <v>Social</v>
      </c>
    </row>
    <row r="12573" spans="1:2" x14ac:dyDescent="0.25">
      <c r="A12573" t="str">
        <f>'Base Calificada'!A12574&amp;'Base Calificada'!D12574</f>
        <v>20196F010</v>
      </c>
      <c r="B12573" t="str">
        <f>'Base Calificada'!U12574</f>
        <v>Social</v>
      </c>
    </row>
    <row r="12574" spans="1:2" x14ac:dyDescent="0.25">
      <c r="A12574" t="str">
        <f>'Base Calificada'!A12575&amp;'Base Calificada'!D12575</f>
        <v>20196F017</v>
      </c>
      <c r="B12574" t="str">
        <f>'Base Calificada'!U12575</f>
        <v>Social</v>
      </c>
    </row>
    <row r="12575" spans="1:2" x14ac:dyDescent="0.25">
      <c r="A12575" t="str">
        <f>'Base Calificada'!A12576&amp;'Base Calificada'!D12576</f>
        <v>20196F026</v>
      </c>
      <c r="B12575" t="str">
        <f>'Base Calificada'!U12576</f>
        <v>No social</v>
      </c>
    </row>
    <row r="12576" spans="1:2" x14ac:dyDescent="0.25">
      <c r="A12576" t="str">
        <f>'Base Calificada'!A12577&amp;'Base Calificada'!D12577</f>
        <v>20196F030</v>
      </c>
      <c r="B12576" t="str">
        <f>'Base Calificada'!U12577</f>
        <v>Social</v>
      </c>
    </row>
    <row r="12577" spans="1:2" x14ac:dyDescent="0.25">
      <c r="A12577" t="str">
        <f>'Base Calificada'!A12578&amp;'Base Calificada'!D12578</f>
        <v>20196F035</v>
      </c>
      <c r="B12577" t="str">
        <f>'Base Calificada'!U12578</f>
        <v>Social</v>
      </c>
    </row>
    <row r="12578" spans="1:2" x14ac:dyDescent="0.25">
      <c r="A12578" t="str">
        <f>'Base Calificada'!A12579&amp;'Base Calificada'!D12579</f>
        <v>20196F036</v>
      </c>
      <c r="B12578" t="str">
        <f>'Base Calificada'!U12579</f>
        <v>Social</v>
      </c>
    </row>
    <row r="12579" spans="1:2" x14ac:dyDescent="0.25">
      <c r="A12579" t="str">
        <f>'Base Calificada'!A12580&amp;'Base Calificada'!D12580</f>
        <v>20196G001</v>
      </c>
      <c r="B12579" t="str">
        <f>'Base Calificada'!U12580</f>
        <v>No social</v>
      </c>
    </row>
    <row r="12580" spans="1:2" x14ac:dyDescent="0.25">
      <c r="A12580" t="str">
        <f>'Base Calificada'!A12581&amp;'Base Calificada'!D12581</f>
        <v>20196G002</v>
      </c>
      <c r="B12580" t="str">
        <f>'Base Calificada'!U12581</f>
        <v>No social</v>
      </c>
    </row>
    <row r="12581" spans="1:2" x14ac:dyDescent="0.25">
      <c r="A12581" t="str">
        <f>'Base Calificada'!A12582&amp;'Base Calificada'!D12582</f>
        <v>20196G003</v>
      </c>
      <c r="B12581" t="str">
        <f>'Base Calificada'!U12582</f>
        <v>Social</v>
      </c>
    </row>
    <row r="12582" spans="1:2" x14ac:dyDescent="0.25">
      <c r="A12582" t="str">
        <f>'Base Calificada'!A12583&amp;'Base Calificada'!D12583</f>
        <v>20196G004</v>
      </c>
      <c r="B12582" t="str">
        <f>'Base Calificada'!U12583</f>
        <v>No social</v>
      </c>
    </row>
    <row r="12583" spans="1:2" x14ac:dyDescent="0.25">
      <c r="A12583" t="str">
        <f>'Base Calificada'!A12584&amp;'Base Calificada'!D12584</f>
        <v>20196G005</v>
      </c>
      <c r="B12583" t="str">
        <f>'Base Calificada'!U12584</f>
        <v>No social</v>
      </c>
    </row>
    <row r="12584" spans="1:2" x14ac:dyDescent="0.25">
      <c r="A12584" t="str">
        <f>'Base Calificada'!A12585&amp;'Base Calificada'!D12585</f>
        <v>20196M001</v>
      </c>
      <c r="B12584" t="str">
        <f>'Base Calificada'!U12585</f>
        <v>No social</v>
      </c>
    </row>
    <row r="12585" spans="1:2" x14ac:dyDescent="0.25">
      <c r="A12585" t="str">
        <f>'Base Calificada'!A12586&amp;'Base Calificada'!D12586</f>
        <v>20196O001</v>
      </c>
      <c r="B12585" t="str">
        <f>'Base Calificada'!U12586</f>
        <v>No social</v>
      </c>
    </row>
    <row r="12586" spans="1:2" x14ac:dyDescent="0.25">
      <c r="A12586" t="str">
        <f>'Base Calificada'!A12587&amp;'Base Calificada'!D12587</f>
        <v>20196O007</v>
      </c>
      <c r="B12586" t="str">
        <f>'Base Calificada'!U12587</f>
        <v>No social</v>
      </c>
    </row>
    <row r="12587" spans="1:2" x14ac:dyDescent="0.25">
      <c r="A12587" t="str">
        <f>'Base Calificada'!A12588&amp;'Base Calificada'!D12588</f>
        <v>20196P001</v>
      </c>
      <c r="B12587" t="str">
        <f>'Base Calificada'!U12588</f>
        <v>No social</v>
      </c>
    </row>
    <row r="12588" spans="1:2" x14ac:dyDescent="0.25">
      <c r="A12588" t="str">
        <f>'Base Calificada'!A12589&amp;'Base Calificada'!D12589</f>
        <v>20196P002</v>
      </c>
      <c r="B12588" t="str">
        <f>'Base Calificada'!U12589</f>
        <v>No social</v>
      </c>
    </row>
    <row r="12589" spans="1:2" x14ac:dyDescent="0.25">
      <c r="A12589" t="str">
        <f>'Base Calificada'!A12590&amp;'Base Calificada'!D12590</f>
        <v>20196P003</v>
      </c>
      <c r="B12589" t="str">
        <f>'Base Calificada'!U12590</f>
        <v>No social</v>
      </c>
    </row>
    <row r="12590" spans="1:2" x14ac:dyDescent="0.25">
      <c r="A12590" t="str">
        <f>'Base Calificada'!A12591&amp;'Base Calificada'!D12591</f>
        <v>20196P004</v>
      </c>
      <c r="B12590" t="str">
        <f>'Base Calificada'!U12591</f>
        <v>No social</v>
      </c>
    </row>
    <row r="12591" spans="1:2" x14ac:dyDescent="0.25">
      <c r="A12591" t="str">
        <f>'Base Calificada'!A12592&amp;'Base Calificada'!D12592</f>
        <v>20196P005</v>
      </c>
      <c r="B12591" t="str">
        <f>'Base Calificada'!U12592</f>
        <v>Social</v>
      </c>
    </row>
    <row r="12592" spans="1:2" x14ac:dyDescent="0.25">
      <c r="A12592" t="str">
        <f>'Base Calificada'!A12593&amp;'Base Calificada'!D12593</f>
        <v>20196R021</v>
      </c>
      <c r="B12592" t="str">
        <f>'Base Calificada'!U12593</f>
        <v>Social</v>
      </c>
    </row>
    <row r="12593" spans="1:2" x14ac:dyDescent="0.25">
      <c r="A12593" t="str">
        <f>'Base Calificada'!A12594&amp;'Base Calificada'!D12594</f>
        <v>20196S265</v>
      </c>
      <c r="B12593" t="str">
        <f>'Base Calificada'!U12594</f>
        <v>Social</v>
      </c>
    </row>
    <row r="12594" spans="1:2" x14ac:dyDescent="0.25">
      <c r="A12594" t="str">
        <f>'Base Calificada'!A12595&amp;'Base Calificada'!D12595</f>
        <v>20197A001</v>
      </c>
      <c r="B12594" t="str">
        <f>'Base Calificada'!U12595</f>
        <v>No social</v>
      </c>
    </row>
    <row r="12595" spans="1:2" x14ac:dyDescent="0.25">
      <c r="A12595" t="str">
        <f>'Base Calificada'!A12596&amp;'Base Calificada'!D12596</f>
        <v>20197A002</v>
      </c>
      <c r="B12595" t="str">
        <f>'Base Calificada'!U12596</f>
        <v>No social</v>
      </c>
    </row>
    <row r="12596" spans="1:2" x14ac:dyDescent="0.25">
      <c r="A12596" t="str">
        <f>'Base Calificada'!A12597&amp;'Base Calificada'!D12597</f>
        <v>20197A003</v>
      </c>
      <c r="B12596" t="str">
        <f>'Base Calificada'!U12597</f>
        <v>No social</v>
      </c>
    </row>
    <row r="12597" spans="1:2" x14ac:dyDescent="0.25">
      <c r="A12597" t="str">
        <f>'Base Calificada'!A12598&amp;'Base Calificada'!D12598</f>
        <v>20197A004</v>
      </c>
      <c r="B12597" t="str">
        <f>'Base Calificada'!U12598</f>
        <v>No social</v>
      </c>
    </row>
    <row r="12598" spans="1:2" x14ac:dyDescent="0.25">
      <c r="A12598" t="str">
        <f>'Base Calificada'!A12599&amp;'Base Calificada'!D12599</f>
        <v>20197A009</v>
      </c>
      <c r="B12598" t="str">
        <f>'Base Calificada'!U12599</f>
        <v>Social</v>
      </c>
    </row>
    <row r="12599" spans="1:2" x14ac:dyDescent="0.25">
      <c r="A12599" t="str">
        <f>'Base Calificada'!A12600&amp;'Base Calificada'!D12600</f>
        <v>20197A010</v>
      </c>
      <c r="B12599" t="str">
        <f>'Base Calificada'!U12600</f>
        <v>No social</v>
      </c>
    </row>
    <row r="12600" spans="1:2" x14ac:dyDescent="0.25">
      <c r="A12600" t="str">
        <f>'Base Calificada'!A12601&amp;'Base Calificada'!D12601</f>
        <v>20197A015</v>
      </c>
      <c r="B12600" t="str">
        <f>'Base Calificada'!U12601</f>
        <v>No social</v>
      </c>
    </row>
    <row r="12601" spans="1:2" x14ac:dyDescent="0.25">
      <c r="A12601" t="str">
        <f>'Base Calificada'!A12602&amp;'Base Calificada'!D12602</f>
        <v>20197A017</v>
      </c>
      <c r="B12601" t="str">
        <f>'Base Calificada'!U12602</f>
        <v>No social</v>
      </c>
    </row>
    <row r="12602" spans="1:2" x14ac:dyDescent="0.25">
      <c r="A12602" t="str">
        <f>'Base Calificada'!A12603&amp;'Base Calificada'!D12603</f>
        <v>20197A018</v>
      </c>
      <c r="B12602" t="str">
        <f>'Base Calificada'!U12603</f>
        <v>No social</v>
      </c>
    </row>
    <row r="12603" spans="1:2" x14ac:dyDescent="0.25">
      <c r="A12603" t="str">
        <f>'Base Calificada'!A12604&amp;'Base Calificada'!D12604</f>
        <v>20197A019</v>
      </c>
      <c r="B12603" t="str">
        <f>'Base Calificada'!U12604</f>
        <v>No social</v>
      </c>
    </row>
    <row r="12604" spans="1:2" x14ac:dyDescent="0.25">
      <c r="A12604" t="str">
        <f>'Base Calificada'!A12605&amp;'Base Calificada'!D12605</f>
        <v>20197A020</v>
      </c>
      <c r="B12604" t="str">
        <f>'Base Calificada'!U12605</f>
        <v>No social</v>
      </c>
    </row>
    <row r="12605" spans="1:2" x14ac:dyDescent="0.25">
      <c r="A12605" t="str">
        <f>'Base Calificada'!A12606&amp;'Base Calificada'!D12606</f>
        <v>20197A021</v>
      </c>
      <c r="B12605" t="str">
        <f>'Base Calificada'!U12606</f>
        <v>Social</v>
      </c>
    </row>
    <row r="12606" spans="1:2" x14ac:dyDescent="0.25">
      <c r="A12606" t="str">
        <f>'Base Calificada'!A12607&amp;'Base Calificada'!D12607</f>
        <v>20197A022</v>
      </c>
      <c r="B12606" t="str">
        <f>'Base Calificada'!U12607</f>
        <v>Social</v>
      </c>
    </row>
    <row r="12607" spans="1:2" x14ac:dyDescent="0.25">
      <c r="A12607" t="str">
        <f>'Base Calificada'!A12608&amp;'Base Calificada'!D12608</f>
        <v>20197A023</v>
      </c>
      <c r="B12607" t="str">
        <f>'Base Calificada'!U12608</f>
        <v>Social</v>
      </c>
    </row>
    <row r="12608" spans="1:2" x14ac:dyDescent="0.25">
      <c r="A12608" t="str">
        <f>'Base Calificada'!A12609&amp;'Base Calificada'!D12609</f>
        <v>20197A026</v>
      </c>
      <c r="B12608" t="str">
        <f>'Base Calificada'!U12609</f>
        <v>Social</v>
      </c>
    </row>
    <row r="12609" spans="1:2" x14ac:dyDescent="0.25">
      <c r="A12609" t="str">
        <f>'Base Calificada'!A12610&amp;'Base Calificada'!D12610</f>
        <v>20197A900</v>
      </c>
      <c r="B12609" t="str">
        <f>'Base Calificada'!U12610</f>
        <v>Social</v>
      </c>
    </row>
    <row r="12610" spans="1:2" x14ac:dyDescent="0.25">
      <c r="A12610" t="str">
        <f>'Base Calificada'!A12611&amp;'Base Calificada'!D12611</f>
        <v>20197K014</v>
      </c>
      <c r="B12610" t="str">
        <f>'Base Calificada'!U12611</f>
        <v>Social</v>
      </c>
    </row>
    <row r="12611" spans="1:2" x14ac:dyDescent="0.25">
      <c r="A12611" t="str">
        <f>'Base Calificada'!A12612&amp;'Base Calificada'!D12612</f>
        <v>20197K019</v>
      </c>
      <c r="B12611" t="str">
        <f>'Base Calificada'!U12612</f>
        <v>No social</v>
      </c>
    </row>
    <row r="12612" spans="1:2" x14ac:dyDescent="0.25">
      <c r="A12612" t="str">
        <f>'Base Calificada'!A12613&amp;'Base Calificada'!D12613</f>
        <v>20197K028</v>
      </c>
      <c r="B12612" t="str">
        <f>'Base Calificada'!U12613</f>
        <v>Social</v>
      </c>
    </row>
    <row r="12613" spans="1:2" x14ac:dyDescent="0.25">
      <c r="A12613" t="str">
        <f>'Base Calificada'!A12614&amp;'Base Calificada'!D12614</f>
        <v>20197M001</v>
      </c>
      <c r="B12613" t="str">
        <f>'Base Calificada'!U12614</f>
        <v>No social</v>
      </c>
    </row>
    <row r="12614" spans="1:2" x14ac:dyDescent="0.25">
      <c r="A12614" t="str">
        <f>'Base Calificada'!A12615&amp;'Base Calificada'!D12615</f>
        <v>20197R016</v>
      </c>
      <c r="B12614" t="str">
        <f>'Base Calificada'!U12615</f>
        <v>Social</v>
      </c>
    </row>
    <row r="12615" spans="1:2" x14ac:dyDescent="0.25">
      <c r="A12615" t="str">
        <f>'Base Calificada'!A12616&amp;'Base Calificada'!D12616</f>
        <v>20197R018</v>
      </c>
      <c r="B12615" t="str">
        <f>'Base Calificada'!U12616</f>
        <v>Social</v>
      </c>
    </row>
    <row r="12616" spans="1:2" x14ac:dyDescent="0.25">
      <c r="A12616" t="str">
        <f>'Base Calificada'!A12617&amp;'Base Calificada'!D12617</f>
        <v>20197R020</v>
      </c>
      <c r="B12616" t="str">
        <f>'Base Calificada'!U12617</f>
        <v>No social</v>
      </c>
    </row>
    <row r="12617" spans="1:2" x14ac:dyDescent="0.25">
      <c r="A12617" t="str">
        <f>'Base Calificada'!A12618&amp;'Base Calificada'!D12618</f>
        <v>20197R026</v>
      </c>
      <c r="B12617" t="str">
        <f>'Base Calificada'!U12618</f>
        <v>Social</v>
      </c>
    </row>
    <row r="12618" spans="1:2" x14ac:dyDescent="0.25">
      <c r="A12618" t="str">
        <f>'Base Calificada'!A12619&amp;'Base Calificada'!D12619</f>
        <v>20198B004</v>
      </c>
      <c r="B12618" t="str">
        <f>'Base Calificada'!U12619</f>
        <v>Social</v>
      </c>
    </row>
    <row r="12619" spans="1:2" x14ac:dyDescent="0.25">
      <c r="A12619" t="str">
        <f>'Base Calificada'!A12620&amp;'Base Calificada'!D12620</f>
        <v>20198E001</v>
      </c>
      <c r="B12619" t="str">
        <f>'Base Calificada'!U12620</f>
        <v>Social</v>
      </c>
    </row>
    <row r="12620" spans="1:2" x14ac:dyDescent="0.25">
      <c r="A12620" t="str">
        <f>'Base Calificada'!A12621&amp;'Base Calificada'!D12621</f>
        <v>20198E003</v>
      </c>
      <c r="B12620" t="str">
        <f>'Base Calificada'!U12621</f>
        <v>Social</v>
      </c>
    </row>
    <row r="12621" spans="1:2" x14ac:dyDescent="0.25">
      <c r="A12621" t="str">
        <f>'Base Calificada'!A12622&amp;'Base Calificada'!D12622</f>
        <v>20198E006</v>
      </c>
      <c r="B12621" t="str">
        <f>'Base Calificada'!U12622</f>
        <v>Social</v>
      </c>
    </row>
    <row r="12622" spans="1:2" x14ac:dyDescent="0.25">
      <c r="A12622" t="str">
        <f>'Base Calificada'!A12623&amp;'Base Calificada'!D12623</f>
        <v>20198G001</v>
      </c>
      <c r="B12622" t="str">
        <f>'Base Calificada'!U12623</f>
        <v>Social</v>
      </c>
    </row>
    <row r="12623" spans="1:2" x14ac:dyDescent="0.25">
      <c r="A12623" t="str">
        <f>'Base Calificada'!A12624&amp;'Base Calificada'!D12624</f>
        <v>20198K024</v>
      </c>
      <c r="B12623" t="str">
        <f>'Base Calificada'!U12624</f>
        <v>Social</v>
      </c>
    </row>
    <row r="12624" spans="1:2" x14ac:dyDescent="0.25">
      <c r="A12624" t="str">
        <f>'Base Calificada'!A12625&amp;'Base Calificada'!D12625</f>
        <v>20198K027</v>
      </c>
      <c r="B12624" t="str">
        <f>'Base Calificada'!U12625</f>
        <v>Social</v>
      </c>
    </row>
    <row r="12625" spans="1:2" x14ac:dyDescent="0.25">
      <c r="A12625" t="str">
        <f>'Base Calificada'!A12626&amp;'Base Calificada'!D12626</f>
        <v>20198M001</v>
      </c>
      <c r="B12625" t="str">
        <f>'Base Calificada'!U12626</f>
        <v>No social</v>
      </c>
    </row>
    <row r="12626" spans="1:2" x14ac:dyDescent="0.25">
      <c r="A12626" t="str">
        <f>'Base Calificada'!A12627&amp;'Base Calificada'!D12627</f>
        <v>20198O001</v>
      </c>
      <c r="B12626" t="str">
        <f>'Base Calificada'!U12627</f>
        <v>No social</v>
      </c>
    </row>
    <row r="12627" spans="1:2" x14ac:dyDescent="0.25">
      <c r="A12627" t="str">
        <f>'Base Calificada'!A12628&amp;'Base Calificada'!D12628</f>
        <v>20198P001</v>
      </c>
      <c r="B12627" t="str">
        <f>'Base Calificada'!U12628</f>
        <v>Social</v>
      </c>
    </row>
    <row r="12628" spans="1:2" x14ac:dyDescent="0.25">
      <c r="A12628" t="str">
        <f>'Base Calificada'!A12629&amp;'Base Calificada'!D12629</f>
        <v>20198S052</v>
      </c>
      <c r="B12628" t="str">
        <f>'Base Calificada'!U12629</f>
        <v>Social</v>
      </c>
    </row>
    <row r="12629" spans="1:2" x14ac:dyDescent="0.25">
      <c r="A12629" t="str">
        <f>'Base Calificada'!A12630&amp;'Base Calificada'!D12630</f>
        <v>20198S053</v>
      </c>
      <c r="B12629" t="str">
        <f>'Base Calificada'!U12630</f>
        <v>Social</v>
      </c>
    </row>
    <row r="12630" spans="1:2" x14ac:dyDescent="0.25">
      <c r="A12630" t="str">
        <f>'Base Calificada'!A12631&amp;'Base Calificada'!D12631</f>
        <v>20198S240</v>
      </c>
      <c r="B12630" t="str">
        <f>'Base Calificada'!U12631</f>
        <v>Social</v>
      </c>
    </row>
    <row r="12631" spans="1:2" x14ac:dyDescent="0.25">
      <c r="A12631" t="str">
        <f>'Base Calificada'!A12632&amp;'Base Calificada'!D12632</f>
        <v>20198S257</v>
      </c>
      <c r="B12631" t="str">
        <f>'Base Calificada'!U12632</f>
        <v>Social</v>
      </c>
    </row>
    <row r="12632" spans="1:2" x14ac:dyDescent="0.25">
      <c r="A12632" t="str">
        <f>'Base Calificada'!A12633&amp;'Base Calificada'!D12633</f>
        <v>20198S259</v>
      </c>
      <c r="B12632" t="str">
        <f>'Base Calificada'!U12633</f>
        <v>Social</v>
      </c>
    </row>
    <row r="12633" spans="1:2" x14ac:dyDescent="0.25">
      <c r="A12633" t="str">
        <f>'Base Calificada'!A12634&amp;'Base Calificada'!D12634</f>
        <v>20198S260</v>
      </c>
      <c r="B12633" t="str">
        <f>'Base Calificada'!U12634</f>
        <v>Social</v>
      </c>
    </row>
    <row r="12634" spans="1:2" x14ac:dyDescent="0.25">
      <c r="A12634" t="str">
        <f>'Base Calificada'!A12635&amp;'Base Calificada'!D12635</f>
        <v>20198S261</v>
      </c>
      <c r="B12634" t="str">
        <f>'Base Calificada'!U12635</f>
        <v>Social</v>
      </c>
    </row>
    <row r="12635" spans="1:2" x14ac:dyDescent="0.25">
      <c r="A12635" t="str">
        <f>'Base Calificada'!A12636&amp;'Base Calificada'!D12636</f>
        <v>20198S263</v>
      </c>
      <c r="B12635" t="str">
        <f>'Base Calificada'!U12636</f>
        <v>Social</v>
      </c>
    </row>
    <row r="12636" spans="1:2" x14ac:dyDescent="0.25">
      <c r="A12636" t="str">
        <f>'Base Calificada'!A12637&amp;'Base Calificada'!D12637</f>
        <v>20198U002</v>
      </c>
      <c r="B12636" t="str">
        <f>'Base Calificada'!U12637</f>
        <v>Social</v>
      </c>
    </row>
    <row r="12637" spans="1:2" x14ac:dyDescent="0.25">
      <c r="A12637" t="str">
        <f>'Base Calificada'!A12638&amp;'Base Calificada'!D12638</f>
        <v>20198U004</v>
      </c>
      <c r="B12637" t="str">
        <f>'Base Calificada'!U12638</f>
        <v>Social</v>
      </c>
    </row>
    <row r="12638" spans="1:2" x14ac:dyDescent="0.25">
      <c r="A12638" t="str">
        <f>'Base Calificada'!A12639&amp;'Base Calificada'!D12639</f>
        <v>20198U009</v>
      </c>
      <c r="B12638" t="str">
        <f>'Base Calificada'!U12639</f>
        <v>Social</v>
      </c>
    </row>
    <row r="12639" spans="1:2" x14ac:dyDescent="0.25">
      <c r="A12639" t="str">
        <f>'Base Calificada'!A12640&amp;'Base Calificada'!D12640</f>
        <v>20198U013</v>
      </c>
      <c r="B12639" t="str">
        <f>'Base Calificada'!U12640</f>
        <v>Social</v>
      </c>
    </row>
    <row r="12640" spans="1:2" x14ac:dyDescent="0.25">
      <c r="A12640" t="str">
        <f>'Base Calificada'!A12641&amp;'Base Calificada'!D12641</f>
        <v>20198U017</v>
      </c>
      <c r="B12640" t="str">
        <f>'Base Calificada'!U12641</f>
        <v>Social</v>
      </c>
    </row>
    <row r="12641" spans="1:2" x14ac:dyDescent="0.25">
      <c r="A12641" t="str">
        <f>'Base Calificada'!A12642&amp;'Base Calificada'!D12642</f>
        <v>20198U020</v>
      </c>
      <c r="B12641" t="str">
        <f>'Base Calificada'!U12642</f>
        <v>Social</v>
      </c>
    </row>
    <row r="12642" spans="1:2" x14ac:dyDescent="0.25">
      <c r="A12642" t="str">
        <f>'Base Calificada'!A12643&amp;'Base Calificada'!D12643</f>
        <v>20198U021</v>
      </c>
      <c r="B12642" t="str">
        <f>'Base Calificada'!U12643</f>
        <v>Social</v>
      </c>
    </row>
    <row r="12643" spans="1:2" x14ac:dyDescent="0.25">
      <c r="A12643" t="str">
        <f>'Base Calificada'!A12644&amp;'Base Calificada'!D12644</f>
        <v>20198U022</v>
      </c>
      <c r="B12643" t="str">
        <f>'Base Calificada'!U12644</f>
        <v>Social</v>
      </c>
    </row>
    <row r="12644" spans="1:2" x14ac:dyDescent="0.25">
      <c r="A12644" t="str">
        <f>'Base Calificada'!A12645&amp;'Base Calificada'!D12645</f>
        <v>20198U023</v>
      </c>
      <c r="B12644" t="str">
        <f>'Base Calificada'!U12645</f>
        <v>Social</v>
      </c>
    </row>
    <row r="12645" spans="1:2" x14ac:dyDescent="0.25">
      <c r="A12645" t="str">
        <f>'Base Calificada'!A12646&amp;'Base Calificada'!D12646</f>
        <v>20198U024</v>
      </c>
      <c r="B12645" t="str">
        <f>'Base Calificada'!U12646</f>
        <v>Social</v>
      </c>
    </row>
    <row r="12646" spans="1:2" x14ac:dyDescent="0.25">
      <c r="A12646" t="str">
        <f>'Base Calificada'!A12647&amp;'Base Calificada'!D12647</f>
        <v>20198U025</v>
      </c>
      <c r="B12646" t="str">
        <f>'Base Calificada'!U12647</f>
        <v>Social</v>
      </c>
    </row>
    <row r="12647" spans="1:2" x14ac:dyDescent="0.25">
      <c r="A12647" t="str">
        <f>'Base Calificada'!A12648&amp;'Base Calificada'!D12648</f>
        <v>20199E004</v>
      </c>
      <c r="B12647" t="str">
        <f>'Base Calificada'!U12648</f>
        <v>Social</v>
      </c>
    </row>
    <row r="12648" spans="1:2" x14ac:dyDescent="0.25">
      <c r="A12648" t="str">
        <f>'Base Calificada'!A12649&amp;'Base Calificada'!D12649</f>
        <v>20199E007</v>
      </c>
      <c r="B12648" t="str">
        <f>'Base Calificada'!U12649</f>
        <v>Social</v>
      </c>
    </row>
    <row r="12649" spans="1:2" x14ac:dyDescent="0.25">
      <c r="A12649" t="str">
        <f>'Base Calificada'!A12650&amp;'Base Calificada'!D12650</f>
        <v>20199E008</v>
      </c>
      <c r="B12649" t="str">
        <f>'Base Calificada'!U12650</f>
        <v>Social</v>
      </c>
    </row>
    <row r="12650" spans="1:2" x14ac:dyDescent="0.25">
      <c r="A12650" t="str">
        <f>'Base Calificada'!A12651&amp;'Base Calificada'!D12651</f>
        <v>20199E009</v>
      </c>
      <c r="B12650" t="str">
        <f>'Base Calificada'!U12651</f>
        <v>Social</v>
      </c>
    </row>
    <row r="12651" spans="1:2" x14ac:dyDescent="0.25">
      <c r="A12651" t="str">
        <f>'Base Calificada'!A12652&amp;'Base Calificada'!D12652</f>
        <v>20199E010</v>
      </c>
      <c r="B12651" t="str">
        <f>'Base Calificada'!U12652</f>
        <v>No social</v>
      </c>
    </row>
    <row r="12652" spans="1:2" x14ac:dyDescent="0.25">
      <c r="A12652" t="str">
        <f>'Base Calificada'!A12653&amp;'Base Calificada'!D12653</f>
        <v>20199E012</v>
      </c>
      <c r="B12652" t="str">
        <f>'Base Calificada'!U12653</f>
        <v>Social</v>
      </c>
    </row>
    <row r="12653" spans="1:2" x14ac:dyDescent="0.25">
      <c r="A12653" t="str">
        <f>'Base Calificada'!A12654&amp;'Base Calificada'!D12654</f>
        <v>20199E013</v>
      </c>
      <c r="B12653" t="str">
        <f>'Base Calificada'!U12654</f>
        <v>Social</v>
      </c>
    </row>
    <row r="12654" spans="1:2" x14ac:dyDescent="0.25">
      <c r="A12654" t="str">
        <f>'Base Calificada'!A12655&amp;'Base Calificada'!D12655</f>
        <v>20199E015</v>
      </c>
      <c r="B12654" t="str">
        <f>'Base Calificada'!U12655</f>
        <v>Social</v>
      </c>
    </row>
    <row r="12655" spans="1:2" x14ac:dyDescent="0.25">
      <c r="A12655" t="str">
        <f>'Base Calificada'!A12656&amp;'Base Calificada'!D12656</f>
        <v>20199E022</v>
      </c>
      <c r="B12655" t="str">
        <f>'Base Calificada'!U12656</f>
        <v>Social</v>
      </c>
    </row>
    <row r="12656" spans="1:2" x14ac:dyDescent="0.25">
      <c r="A12656" t="str">
        <f>'Base Calificada'!A12657&amp;'Base Calificada'!D12657</f>
        <v>20199E026</v>
      </c>
      <c r="B12656" t="str">
        <f>'Base Calificada'!U12657</f>
        <v>Social</v>
      </c>
    </row>
    <row r="12657" spans="1:2" x14ac:dyDescent="0.25">
      <c r="A12657" t="str">
        <f>'Base Calificada'!A12658&amp;'Base Calificada'!D12658</f>
        <v>20199E029</v>
      </c>
      <c r="B12657" t="str">
        <f>'Base Calificada'!U12658</f>
        <v>No social</v>
      </c>
    </row>
    <row r="12658" spans="1:2" x14ac:dyDescent="0.25">
      <c r="A12658" t="str">
        <f>'Base Calificada'!A12659&amp;'Base Calificada'!D12659</f>
        <v>20199E030</v>
      </c>
      <c r="B12658" t="str">
        <f>'Base Calificada'!U12659</f>
        <v>Social</v>
      </c>
    </row>
    <row r="12659" spans="1:2" x14ac:dyDescent="0.25">
      <c r="A12659" t="str">
        <f>'Base Calificada'!A12660&amp;'Base Calificada'!D12660</f>
        <v>20199G001</v>
      </c>
      <c r="B12659" t="str">
        <f>'Base Calificada'!U12660</f>
        <v>Social</v>
      </c>
    </row>
    <row r="12660" spans="1:2" x14ac:dyDescent="0.25">
      <c r="A12660" t="str">
        <f>'Base Calificada'!A12661&amp;'Base Calificada'!D12661</f>
        <v>20199G002</v>
      </c>
      <c r="B12660" t="str">
        <f>'Base Calificada'!U12661</f>
        <v>Social</v>
      </c>
    </row>
    <row r="12661" spans="1:2" x14ac:dyDescent="0.25">
      <c r="A12661" t="str">
        <f>'Base Calificada'!A12662&amp;'Base Calificada'!D12662</f>
        <v>20199G003</v>
      </c>
      <c r="B12661" t="str">
        <f>'Base Calificada'!U12662</f>
        <v>Social</v>
      </c>
    </row>
    <row r="12662" spans="1:2" x14ac:dyDescent="0.25">
      <c r="A12662" t="str">
        <f>'Base Calificada'!A12663&amp;'Base Calificada'!D12663</f>
        <v>20199G004</v>
      </c>
      <c r="B12662" t="str">
        <f>'Base Calificada'!U12663</f>
        <v>No social</v>
      </c>
    </row>
    <row r="12663" spans="1:2" x14ac:dyDescent="0.25">
      <c r="A12663" t="str">
        <f>'Base Calificada'!A12664&amp;'Base Calificada'!D12664</f>
        <v>20199G008</v>
      </c>
      <c r="B12663" t="str">
        <f>'Base Calificada'!U12664</f>
        <v>No social</v>
      </c>
    </row>
    <row r="12664" spans="1:2" x14ac:dyDescent="0.25">
      <c r="A12664" t="str">
        <f>'Base Calificada'!A12665&amp;'Base Calificada'!D12665</f>
        <v>20199K003</v>
      </c>
      <c r="B12664" t="str">
        <f>'Base Calificada'!U12665</f>
        <v>Social</v>
      </c>
    </row>
    <row r="12665" spans="1:2" x14ac:dyDescent="0.25">
      <c r="A12665" t="str">
        <f>'Base Calificada'!A12666&amp;'Base Calificada'!D12666</f>
        <v>20199K005</v>
      </c>
      <c r="B12665" t="str">
        <f>'Base Calificada'!U12666</f>
        <v>Social</v>
      </c>
    </row>
    <row r="12666" spans="1:2" x14ac:dyDescent="0.25">
      <c r="A12666" t="str">
        <f>'Base Calificada'!A12667&amp;'Base Calificada'!D12667</f>
        <v>20199K010</v>
      </c>
      <c r="B12666" t="str">
        <f>'Base Calificada'!U12667</f>
        <v>No social</v>
      </c>
    </row>
    <row r="12667" spans="1:2" x14ac:dyDescent="0.25">
      <c r="A12667" t="str">
        <f>'Base Calificada'!A12668&amp;'Base Calificada'!D12668</f>
        <v>20199K027</v>
      </c>
      <c r="B12667" t="str">
        <f>'Base Calificada'!U12668</f>
        <v>Social</v>
      </c>
    </row>
    <row r="12668" spans="1:2" x14ac:dyDescent="0.25">
      <c r="A12668" t="str">
        <f>'Base Calificada'!A12669&amp;'Base Calificada'!D12669</f>
        <v>20199K028</v>
      </c>
      <c r="B12668" t="str">
        <f>'Base Calificada'!U12669</f>
        <v>Social</v>
      </c>
    </row>
    <row r="12669" spans="1:2" x14ac:dyDescent="0.25">
      <c r="A12669" t="str">
        <f>'Base Calificada'!A12670&amp;'Base Calificada'!D12670</f>
        <v>20199K031</v>
      </c>
      <c r="B12669" t="str">
        <f>'Base Calificada'!U12670</f>
        <v>Social</v>
      </c>
    </row>
    <row r="12670" spans="1:2" x14ac:dyDescent="0.25">
      <c r="A12670" t="str">
        <f>'Base Calificada'!A12671&amp;'Base Calificada'!D12671</f>
        <v>20199K032</v>
      </c>
      <c r="B12670" t="str">
        <f>'Base Calificada'!U12671</f>
        <v>Social</v>
      </c>
    </row>
    <row r="12671" spans="1:2" x14ac:dyDescent="0.25">
      <c r="A12671" t="str">
        <f>'Base Calificada'!A12672&amp;'Base Calificada'!D12672</f>
        <v>20199K033</v>
      </c>
      <c r="B12671" t="str">
        <f>'Base Calificada'!U12672</f>
        <v>Social</v>
      </c>
    </row>
    <row r="12672" spans="1:2" x14ac:dyDescent="0.25">
      <c r="A12672" t="str">
        <f>'Base Calificada'!A12673&amp;'Base Calificada'!D12673</f>
        <v>20199K037</v>
      </c>
      <c r="B12672" t="str">
        <f>'Base Calificada'!U12673</f>
        <v>Social</v>
      </c>
    </row>
    <row r="12673" spans="1:2" x14ac:dyDescent="0.25">
      <c r="A12673" t="str">
        <f>'Base Calificada'!A12674&amp;'Base Calificada'!D12674</f>
        <v>20199K039</v>
      </c>
      <c r="B12673" t="str">
        <f>'Base Calificada'!U12674</f>
        <v>Social</v>
      </c>
    </row>
    <row r="12674" spans="1:2" x14ac:dyDescent="0.25">
      <c r="A12674" t="str">
        <f>'Base Calificada'!A12675&amp;'Base Calificada'!D12675</f>
        <v>20199K040</v>
      </c>
      <c r="B12674" t="str">
        <f>'Base Calificada'!U12675</f>
        <v>Social</v>
      </c>
    </row>
    <row r="12675" spans="1:2" x14ac:dyDescent="0.25">
      <c r="A12675" t="str">
        <f>'Base Calificada'!A12676&amp;'Base Calificada'!D12676</f>
        <v>20199K041</v>
      </c>
      <c r="B12675" t="str">
        <f>'Base Calificada'!U12676</f>
        <v>Social</v>
      </c>
    </row>
    <row r="12676" spans="1:2" x14ac:dyDescent="0.25">
      <c r="A12676" t="str">
        <f>'Base Calificada'!A12677&amp;'Base Calificada'!D12677</f>
        <v>20199K045</v>
      </c>
      <c r="B12676" t="str">
        <f>'Base Calificada'!U12677</f>
        <v>Social</v>
      </c>
    </row>
    <row r="12677" spans="1:2" x14ac:dyDescent="0.25">
      <c r="A12677" t="str">
        <f>'Base Calificada'!A12678&amp;'Base Calificada'!D12678</f>
        <v>20199K048</v>
      </c>
      <c r="B12677" t="str">
        <f>'Base Calificada'!U12678</f>
        <v>No social</v>
      </c>
    </row>
    <row r="12678" spans="1:2" x14ac:dyDescent="0.25">
      <c r="A12678" t="str">
        <f>'Base Calificada'!A12679&amp;'Base Calificada'!D12679</f>
        <v>20199M001</v>
      </c>
      <c r="B12678" t="str">
        <f>'Base Calificada'!U12679</f>
        <v>No social</v>
      </c>
    </row>
    <row r="12679" spans="1:2" x14ac:dyDescent="0.25">
      <c r="A12679" t="str">
        <f>'Base Calificada'!A12680&amp;'Base Calificada'!D12680</f>
        <v>20199O001</v>
      </c>
      <c r="B12679" t="str">
        <f>'Base Calificada'!U12680</f>
        <v>No social</v>
      </c>
    </row>
    <row r="12680" spans="1:2" x14ac:dyDescent="0.25">
      <c r="A12680" t="str">
        <f>'Base Calificada'!A12681&amp;'Base Calificada'!D12681</f>
        <v>20199P001</v>
      </c>
      <c r="B12680" t="str">
        <f>'Base Calificada'!U12681</f>
        <v>No social</v>
      </c>
    </row>
    <row r="12681" spans="1:2" x14ac:dyDescent="0.25">
      <c r="A12681" t="str">
        <f>'Base Calificada'!A12682&amp;'Base Calificada'!D12682</f>
        <v>20199R023</v>
      </c>
      <c r="B12681" t="str">
        <f>'Base Calificada'!U12682</f>
        <v>No social</v>
      </c>
    </row>
    <row r="12682" spans="1:2" x14ac:dyDescent="0.25">
      <c r="A12682" t="str">
        <f>'Base Calificada'!A12683&amp;'Base Calificada'!D12683</f>
        <v>20199R025</v>
      </c>
      <c r="B12682" t="str">
        <f>'Base Calificada'!U12683</f>
        <v>Social</v>
      </c>
    </row>
    <row r="12683" spans="1:2" x14ac:dyDescent="0.25">
      <c r="A12683" t="str">
        <f>'Base Calificada'!A12684&amp;'Base Calificada'!D12684</f>
        <v>20199R026</v>
      </c>
      <c r="B12683" t="str">
        <f>'Base Calificada'!U12684</f>
        <v>Social</v>
      </c>
    </row>
    <row r="12684" spans="1:2" x14ac:dyDescent="0.25">
      <c r="A12684" t="str">
        <f>'Base Calificada'!A12685&amp;'Base Calificada'!D12685</f>
        <v>20199U001</v>
      </c>
      <c r="B12684" t="str">
        <f>'Base Calificada'!U12685</f>
        <v>Social</v>
      </c>
    </row>
    <row r="12685" spans="1:2" x14ac:dyDescent="0.25">
      <c r="A12685" t="str">
        <f>'Base Calificada'!A12686&amp;'Base Calificada'!D12686</f>
        <v>20199U002</v>
      </c>
      <c r="B12685" t="str">
        <f>'Base Calificada'!U12686</f>
        <v>Social</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81B019-BC08-4AEF-B92B-6C8DD58F17A9}">
  <sheetPr codeName="Hoja7"/>
  <dimension ref="A1:P2713"/>
  <sheetViews>
    <sheetView zoomScale="85" zoomScaleNormal="85" workbookViewId="0">
      <selection activeCell="T16" sqref="T16"/>
    </sheetView>
  </sheetViews>
  <sheetFormatPr baseColWidth="10" defaultColWidth="11.42578125" defaultRowHeight="13.5" x14ac:dyDescent="0.25"/>
  <cols>
    <col min="1" max="1" width="11.42578125" style="76" bestFit="1" customWidth="1"/>
    <col min="2" max="2" width="11.42578125" style="76"/>
    <col min="3" max="3" width="11.42578125" style="76" bestFit="1" customWidth="1"/>
    <col min="4" max="5" width="11.42578125" style="76"/>
    <col min="6" max="6" width="17" style="76" customWidth="1"/>
    <col min="7" max="8" width="11.42578125" style="76"/>
    <col min="9" max="9" width="12.42578125" style="76" bestFit="1" customWidth="1"/>
    <col min="10" max="10" width="13.7109375" style="76" customWidth="1"/>
    <col min="11" max="11" width="26.140625" style="76" customWidth="1"/>
    <col min="12" max="14" width="12.28515625" style="76" bestFit="1" customWidth="1"/>
    <col min="15" max="16" width="11.42578125" style="76"/>
    <col min="17" max="16384" width="11.42578125" style="75"/>
  </cols>
  <sheetData>
    <row r="1" spans="1:16" ht="51" x14ac:dyDescent="0.25">
      <c r="A1" s="90" t="s">
        <v>15332</v>
      </c>
      <c r="B1" s="90" t="s">
        <v>16802</v>
      </c>
      <c r="C1" s="90" t="s">
        <v>16801</v>
      </c>
      <c r="D1" s="90" t="s">
        <v>16800</v>
      </c>
      <c r="E1" s="89" t="s">
        <v>16799</v>
      </c>
      <c r="F1" s="90" t="s">
        <v>16798</v>
      </c>
      <c r="G1" s="90" t="s">
        <v>16797</v>
      </c>
      <c r="H1" s="101" t="s">
        <v>16796</v>
      </c>
      <c r="I1" s="101" t="s">
        <v>16795</v>
      </c>
      <c r="J1" s="90" t="s">
        <v>16794</v>
      </c>
      <c r="K1" s="89" t="s">
        <v>16793</v>
      </c>
      <c r="L1" s="102" t="s">
        <v>16792</v>
      </c>
      <c r="M1" s="102" t="s">
        <v>16791</v>
      </c>
      <c r="N1" s="102" t="s">
        <v>16790</v>
      </c>
      <c r="O1" s="103" t="s">
        <v>16789</v>
      </c>
      <c r="P1" s="102" t="s">
        <v>16788</v>
      </c>
    </row>
    <row r="2" spans="1:16" ht="14.25" customHeight="1" x14ac:dyDescent="0.25">
      <c r="A2" s="96">
        <v>2008</v>
      </c>
      <c r="B2" s="96" t="s">
        <v>156</v>
      </c>
      <c r="C2" s="96">
        <v>6</v>
      </c>
      <c r="D2" s="96" t="str">
        <f t="shared" ref="D2:D65" si="0">CONCATENATE(A2,C2,G2,J2)</f>
        <v>20086S001</v>
      </c>
      <c r="E2" s="88" t="s">
        <v>16205</v>
      </c>
      <c r="F2" s="88" t="s">
        <v>16239</v>
      </c>
      <c r="G2" s="88" t="s">
        <v>29</v>
      </c>
      <c r="H2" s="104" t="str">
        <f t="shared" ref="H2:H65" si="1">CONCATENATE(A2,B2)</f>
        <v>20086S001</v>
      </c>
      <c r="I2" s="104" t="b">
        <f t="shared" ref="I2:I65" si="2">H2=D2</f>
        <v>1</v>
      </c>
      <c r="J2" s="88" t="s">
        <v>16107</v>
      </c>
      <c r="K2" s="88" t="s">
        <v>11037</v>
      </c>
      <c r="L2" s="105">
        <v>744.75</v>
      </c>
      <c r="M2" s="105"/>
      <c r="N2" s="105">
        <v>444.75</v>
      </c>
      <c r="O2" s="96" t="str">
        <f>VLOOKUP(H2,'CRMP-SOC'!$A$2:$B$12685,2,FALSE)</f>
        <v>Social</v>
      </c>
      <c r="P2" s="96"/>
    </row>
    <row r="3" spans="1:16" ht="14.25" customHeight="1" x14ac:dyDescent="0.25">
      <c r="A3" s="96">
        <v>2008</v>
      </c>
      <c r="B3" s="96" t="s">
        <v>157</v>
      </c>
      <c r="C3" s="96">
        <v>6</v>
      </c>
      <c r="D3" s="96" t="str">
        <f t="shared" si="0"/>
        <v>20086S172</v>
      </c>
      <c r="E3" s="88" t="s">
        <v>16205</v>
      </c>
      <c r="F3" s="88" t="s">
        <v>16239</v>
      </c>
      <c r="G3" s="88" t="s">
        <v>29</v>
      </c>
      <c r="H3" s="104" t="str">
        <f t="shared" si="1"/>
        <v>20086S172</v>
      </c>
      <c r="I3" s="104" t="b">
        <f t="shared" si="2"/>
        <v>1</v>
      </c>
      <c r="J3" s="88" t="s">
        <v>16264</v>
      </c>
      <c r="K3" s="88" t="s">
        <v>11038</v>
      </c>
      <c r="L3" s="105">
        <v>25</v>
      </c>
      <c r="M3" s="105"/>
      <c r="N3" s="105">
        <v>43.361801</v>
      </c>
      <c r="O3" s="96" t="str">
        <f>VLOOKUP(H3,'CRMP-SOC'!$A$2:$B$12685,2,FALSE)</f>
        <v>Social</v>
      </c>
      <c r="P3" s="96"/>
    </row>
    <row r="4" spans="1:16" ht="14.25" customHeight="1" x14ac:dyDescent="0.25">
      <c r="A4" s="96">
        <v>2008</v>
      </c>
      <c r="B4" s="96" t="s">
        <v>158</v>
      </c>
      <c r="C4" s="96">
        <v>6</v>
      </c>
      <c r="D4" s="96" t="str">
        <f t="shared" si="0"/>
        <v>20086S177</v>
      </c>
      <c r="E4" s="88" t="s">
        <v>16205</v>
      </c>
      <c r="F4" s="88" t="s">
        <v>16239</v>
      </c>
      <c r="G4" s="88" t="s">
        <v>29</v>
      </c>
      <c r="H4" s="104" t="str">
        <f t="shared" si="1"/>
        <v>20086S177</v>
      </c>
      <c r="I4" s="104" t="b">
        <f t="shared" si="2"/>
        <v>1</v>
      </c>
      <c r="J4" s="88" t="s">
        <v>16156</v>
      </c>
      <c r="K4" s="88" t="s">
        <v>11039</v>
      </c>
      <c r="L4" s="105">
        <v>3042.5</v>
      </c>
      <c r="M4" s="105"/>
      <c r="N4" s="105">
        <v>4984.3697890000003</v>
      </c>
      <c r="O4" s="96" t="str">
        <f>VLOOKUP(H4,'CRMP-SOC'!$A$2:$B$12685,2,FALSE)</f>
        <v>Social</v>
      </c>
      <c r="P4" s="96"/>
    </row>
    <row r="5" spans="1:16" ht="14.25" customHeight="1" x14ac:dyDescent="0.25">
      <c r="A5" s="96">
        <v>2008</v>
      </c>
      <c r="B5" s="96" t="s">
        <v>159</v>
      </c>
      <c r="C5" s="96">
        <v>6</v>
      </c>
      <c r="D5" s="96" t="str">
        <f t="shared" si="0"/>
        <v>20086S178</v>
      </c>
      <c r="E5" s="88" t="s">
        <v>16205</v>
      </c>
      <c r="F5" s="88" t="s">
        <v>16239</v>
      </c>
      <c r="G5" s="88" t="s">
        <v>29</v>
      </c>
      <c r="H5" s="104" t="str">
        <f t="shared" si="1"/>
        <v>20086S178</v>
      </c>
      <c r="I5" s="104" t="b">
        <f t="shared" si="2"/>
        <v>1</v>
      </c>
      <c r="J5" s="88" t="s">
        <v>16119</v>
      </c>
      <c r="K5" s="88" t="s">
        <v>16670</v>
      </c>
      <c r="L5" s="105">
        <v>550</v>
      </c>
      <c r="M5" s="105"/>
      <c r="N5" s="105">
        <v>745.48441300000002</v>
      </c>
      <c r="O5" s="96" t="str">
        <f>VLOOKUP(H5,'CRMP-SOC'!$A$2:$B$12685,2,FALSE)</f>
        <v>Social</v>
      </c>
      <c r="P5" s="96"/>
    </row>
    <row r="6" spans="1:16" ht="14.25" customHeight="1" x14ac:dyDescent="0.25">
      <c r="A6" s="96">
        <v>2008</v>
      </c>
      <c r="B6" s="96" t="s">
        <v>160</v>
      </c>
      <c r="C6" s="96">
        <v>6</v>
      </c>
      <c r="D6" s="96" t="str">
        <f t="shared" si="0"/>
        <v>20086S179</v>
      </c>
      <c r="E6" s="88" t="s">
        <v>16205</v>
      </c>
      <c r="F6" s="88" t="s">
        <v>16239</v>
      </c>
      <c r="G6" s="88" t="s">
        <v>29</v>
      </c>
      <c r="H6" s="104" t="str">
        <f t="shared" si="1"/>
        <v>20086S179</v>
      </c>
      <c r="I6" s="104" t="b">
        <f t="shared" si="2"/>
        <v>1</v>
      </c>
      <c r="J6" s="88" t="s">
        <v>16118</v>
      </c>
      <c r="K6" s="88" t="s">
        <v>16787</v>
      </c>
      <c r="L6" s="105">
        <v>4070.876221</v>
      </c>
      <c r="M6" s="105"/>
      <c r="N6" s="105">
        <v>3950.0761299999999</v>
      </c>
      <c r="O6" s="96" t="str">
        <f>VLOOKUP(H6,'CRMP-SOC'!$A$2:$B$12685,2,FALSE)</f>
        <v>Social</v>
      </c>
      <c r="P6" s="96"/>
    </row>
    <row r="7" spans="1:16" ht="14.25" customHeight="1" x14ac:dyDescent="0.25">
      <c r="A7" s="96">
        <v>2008</v>
      </c>
      <c r="B7" s="96" t="s">
        <v>161</v>
      </c>
      <c r="C7" s="96">
        <v>6</v>
      </c>
      <c r="D7" s="96" t="str">
        <f t="shared" si="0"/>
        <v>20086S180</v>
      </c>
      <c r="E7" s="88" t="s">
        <v>16205</v>
      </c>
      <c r="F7" s="88" t="s">
        <v>16239</v>
      </c>
      <c r="G7" s="88" t="s">
        <v>29</v>
      </c>
      <c r="H7" s="104" t="str">
        <f t="shared" si="1"/>
        <v>20086S180</v>
      </c>
      <c r="I7" s="104" t="b">
        <f t="shared" si="2"/>
        <v>1</v>
      </c>
      <c r="J7" s="88" t="s">
        <v>16605</v>
      </c>
      <c r="K7" s="88" t="s">
        <v>16668</v>
      </c>
      <c r="L7" s="105">
        <v>295</v>
      </c>
      <c r="M7" s="105"/>
      <c r="N7" s="105">
        <v>279.31920200000002</v>
      </c>
      <c r="O7" s="96" t="str">
        <f>VLOOKUP(H7,'CRMP-SOC'!$A$2:$B$12685,2,FALSE)</f>
        <v>Social</v>
      </c>
      <c r="P7" s="96"/>
    </row>
    <row r="8" spans="1:16" ht="14.25" customHeight="1" x14ac:dyDescent="0.25">
      <c r="A8" s="96">
        <v>2008</v>
      </c>
      <c r="B8" s="96" t="s">
        <v>162</v>
      </c>
      <c r="C8" s="96">
        <v>6</v>
      </c>
      <c r="D8" s="96" t="str">
        <f t="shared" si="0"/>
        <v>20086S181</v>
      </c>
      <c r="E8" s="88" t="s">
        <v>16205</v>
      </c>
      <c r="F8" s="88" t="s">
        <v>16239</v>
      </c>
      <c r="G8" s="88" t="s">
        <v>29</v>
      </c>
      <c r="H8" s="104" t="str">
        <f t="shared" si="1"/>
        <v>20086S181</v>
      </c>
      <c r="I8" s="104" t="b">
        <f t="shared" si="2"/>
        <v>1</v>
      </c>
      <c r="J8" s="88" t="s">
        <v>16604</v>
      </c>
      <c r="K8" s="88" t="s">
        <v>16667</v>
      </c>
      <c r="L8" s="105">
        <v>180</v>
      </c>
      <c r="M8" s="105"/>
      <c r="N8" s="105">
        <v>118.82867</v>
      </c>
      <c r="O8" s="96" t="str">
        <f>VLOOKUP(H8,'CRMP-SOC'!$A$2:$B$12685,2,FALSE)</f>
        <v>Social</v>
      </c>
      <c r="P8" s="96"/>
    </row>
    <row r="9" spans="1:16" ht="14.25" customHeight="1" x14ac:dyDescent="0.25">
      <c r="A9" s="96">
        <v>2008</v>
      </c>
      <c r="B9" s="96" t="s">
        <v>163</v>
      </c>
      <c r="C9" s="96">
        <v>6</v>
      </c>
      <c r="D9" s="96" t="str">
        <f t="shared" si="0"/>
        <v>20086S182</v>
      </c>
      <c r="E9" s="88" t="s">
        <v>16205</v>
      </c>
      <c r="F9" s="88" t="s">
        <v>16239</v>
      </c>
      <c r="G9" s="88" t="s">
        <v>29</v>
      </c>
      <c r="H9" s="104" t="str">
        <f t="shared" si="1"/>
        <v>20086S182</v>
      </c>
      <c r="I9" s="104" t="b">
        <f t="shared" si="2"/>
        <v>1</v>
      </c>
      <c r="J9" s="88" t="s">
        <v>16603</v>
      </c>
      <c r="K9" s="88" t="s">
        <v>16786</v>
      </c>
      <c r="L9" s="105">
        <v>37</v>
      </c>
      <c r="M9" s="105"/>
      <c r="N9" s="105">
        <v>36.015453000000001</v>
      </c>
      <c r="O9" s="96" t="str">
        <f>VLOOKUP(H9,'CRMP-SOC'!$A$2:$B$12685,2,FALSE)</f>
        <v>Social</v>
      </c>
      <c r="P9" s="96"/>
    </row>
    <row r="10" spans="1:16" ht="14.25" customHeight="1" x14ac:dyDescent="0.25">
      <c r="A10" s="96">
        <v>2008</v>
      </c>
      <c r="B10" s="96" t="s">
        <v>164</v>
      </c>
      <c r="C10" s="96">
        <v>6</v>
      </c>
      <c r="D10" s="96" t="str">
        <f t="shared" si="0"/>
        <v>20086S183</v>
      </c>
      <c r="E10" s="88" t="s">
        <v>16205</v>
      </c>
      <c r="F10" s="88" t="s">
        <v>16239</v>
      </c>
      <c r="G10" s="88" t="s">
        <v>29</v>
      </c>
      <c r="H10" s="104" t="str">
        <f t="shared" si="1"/>
        <v>20086S183</v>
      </c>
      <c r="I10" s="104" t="b">
        <f t="shared" si="2"/>
        <v>1</v>
      </c>
      <c r="J10" s="88" t="s">
        <v>16602</v>
      </c>
      <c r="K10" s="88" t="s">
        <v>16665</v>
      </c>
      <c r="L10" s="105">
        <v>40</v>
      </c>
      <c r="M10" s="105"/>
      <c r="N10" s="105">
        <v>40.752335000000002</v>
      </c>
      <c r="O10" s="96" t="str">
        <f>VLOOKUP(H10,'CRMP-SOC'!$A$2:$B$12685,2,FALSE)</f>
        <v>Social</v>
      </c>
      <c r="P10" s="96"/>
    </row>
    <row r="11" spans="1:16" ht="14.25" customHeight="1" x14ac:dyDescent="0.25">
      <c r="A11" s="96">
        <v>2008</v>
      </c>
      <c r="B11" s="96" t="s">
        <v>165</v>
      </c>
      <c r="C11" s="96">
        <v>6</v>
      </c>
      <c r="D11" s="96" t="str">
        <f t="shared" si="0"/>
        <v>20086S184</v>
      </c>
      <c r="E11" s="88" t="s">
        <v>16205</v>
      </c>
      <c r="F11" s="88" t="s">
        <v>16239</v>
      </c>
      <c r="G11" s="88" t="s">
        <v>29</v>
      </c>
      <c r="H11" s="104" t="str">
        <f t="shared" si="1"/>
        <v>20086S184</v>
      </c>
      <c r="I11" s="104" t="b">
        <f t="shared" si="2"/>
        <v>1</v>
      </c>
      <c r="J11" s="88" t="s">
        <v>16601</v>
      </c>
      <c r="K11" s="88" t="s">
        <v>16664</v>
      </c>
      <c r="L11" s="105">
        <v>170</v>
      </c>
      <c r="M11" s="105"/>
      <c r="N11" s="105">
        <v>162.05480600000001</v>
      </c>
      <c r="O11" s="96" t="str">
        <f>VLOOKUP(H11,'CRMP-SOC'!$A$2:$B$12685,2,FALSE)</f>
        <v>Social</v>
      </c>
      <c r="P11" s="96"/>
    </row>
    <row r="12" spans="1:16" ht="14.25" customHeight="1" x14ac:dyDescent="0.25">
      <c r="A12" s="96">
        <v>2008</v>
      </c>
      <c r="B12" s="96" t="s">
        <v>166</v>
      </c>
      <c r="C12" s="96">
        <v>6</v>
      </c>
      <c r="D12" s="96" t="str">
        <f t="shared" si="0"/>
        <v>20086S185</v>
      </c>
      <c r="E12" s="88" t="s">
        <v>16205</v>
      </c>
      <c r="F12" s="88" t="s">
        <v>16239</v>
      </c>
      <c r="G12" s="88" t="s">
        <v>29</v>
      </c>
      <c r="H12" s="104" t="str">
        <f t="shared" si="1"/>
        <v>20086S185</v>
      </c>
      <c r="I12" s="104" t="b">
        <f t="shared" si="2"/>
        <v>1</v>
      </c>
      <c r="J12" s="88" t="s">
        <v>16600</v>
      </c>
      <c r="K12" s="88" t="s">
        <v>16663</v>
      </c>
      <c r="L12" s="105">
        <v>115</v>
      </c>
      <c r="M12" s="105"/>
      <c r="N12" s="105">
        <v>108.729111</v>
      </c>
      <c r="O12" s="96" t="str">
        <f>VLOOKUP(H12,'CRMP-SOC'!$A$2:$B$12685,2,FALSE)</f>
        <v>Social</v>
      </c>
      <c r="P12" s="96"/>
    </row>
    <row r="13" spans="1:16" ht="14.25" customHeight="1" x14ac:dyDescent="0.25">
      <c r="A13" s="96">
        <v>2008</v>
      </c>
      <c r="B13" s="96" t="s">
        <v>169</v>
      </c>
      <c r="C13" s="96">
        <v>6</v>
      </c>
      <c r="D13" s="96" t="str">
        <f t="shared" si="0"/>
        <v>20086S199</v>
      </c>
      <c r="E13" s="88" t="s">
        <v>16205</v>
      </c>
      <c r="F13" s="88" t="s">
        <v>16239</v>
      </c>
      <c r="G13" s="88" t="s">
        <v>29</v>
      </c>
      <c r="H13" s="104" t="str">
        <f t="shared" si="1"/>
        <v>20086S199</v>
      </c>
      <c r="I13" s="104" t="b">
        <f t="shared" si="2"/>
        <v>1</v>
      </c>
      <c r="J13" s="88" t="s">
        <v>16260</v>
      </c>
      <c r="K13" s="88" t="s">
        <v>11050</v>
      </c>
      <c r="L13" s="105">
        <v>225</v>
      </c>
      <c r="M13" s="105"/>
      <c r="N13" s="105">
        <v>50</v>
      </c>
      <c r="O13" s="96" t="str">
        <f>VLOOKUP(H13,'CRMP-SOC'!$A$2:$B$12685,2,FALSE)</f>
        <v>Social</v>
      </c>
      <c r="P13" s="96"/>
    </row>
    <row r="14" spans="1:16" ht="14.25" customHeight="1" x14ac:dyDescent="0.25">
      <c r="A14" s="96">
        <v>2008</v>
      </c>
      <c r="B14" s="96" t="s">
        <v>175</v>
      </c>
      <c r="C14" s="96">
        <v>6</v>
      </c>
      <c r="D14" s="96" t="str">
        <f t="shared" si="0"/>
        <v>20086U001</v>
      </c>
      <c r="E14" s="88" t="s">
        <v>16205</v>
      </c>
      <c r="F14" s="88" t="s">
        <v>16239</v>
      </c>
      <c r="G14" s="88" t="s">
        <v>30</v>
      </c>
      <c r="H14" s="104" t="str">
        <f t="shared" si="1"/>
        <v>20086U001</v>
      </c>
      <c r="I14" s="104" t="b">
        <f t="shared" si="2"/>
        <v>1</v>
      </c>
      <c r="J14" s="88" t="s">
        <v>16107</v>
      </c>
      <c r="K14" s="88" t="s">
        <v>11056</v>
      </c>
      <c r="L14" s="105">
        <v>5</v>
      </c>
      <c r="M14" s="105"/>
      <c r="N14" s="105">
        <v>6.6012659999999999</v>
      </c>
      <c r="O14" s="96" t="str">
        <f>VLOOKUP(H14,'CRMP-SOC'!$A$2:$B$12685,2,FALSE)</f>
        <v>Social</v>
      </c>
      <c r="P14" s="96"/>
    </row>
    <row r="15" spans="1:16" ht="14.25" customHeight="1" x14ac:dyDescent="0.25">
      <c r="A15" s="96">
        <v>2008</v>
      </c>
      <c r="B15" s="96" t="s">
        <v>176</v>
      </c>
      <c r="C15" s="96">
        <v>6</v>
      </c>
      <c r="D15" s="96" t="str">
        <f t="shared" si="0"/>
        <v>20086U002</v>
      </c>
      <c r="E15" s="88" t="s">
        <v>16205</v>
      </c>
      <c r="F15" s="88" t="s">
        <v>16239</v>
      </c>
      <c r="G15" s="88" t="s">
        <v>30</v>
      </c>
      <c r="H15" s="104" t="str">
        <f t="shared" si="1"/>
        <v>20086U002</v>
      </c>
      <c r="I15" s="104" t="b">
        <f t="shared" si="2"/>
        <v>1</v>
      </c>
      <c r="J15" s="88" t="s">
        <v>16191</v>
      </c>
      <c r="K15" s="88" t="s">
        <v>11057</v>
      </c>
      <c r="L15" s="105">
        <v>30</v>
      </c>
      <c r="M15" s="105"/>
      <c r="N15" s="105">
        <v>29.593454999999999</v>
      </c>
      <c r="O15" s="96" t="str">
        <f>VLOOKUP(H15,'CRMP-SOC'!$A$2:$B$12685,2,FALSE)</f>
        <v>Social</v>
      </c>
      <c r="P15" s="96"/>
    </row>
    <row r="16" spans="1:16" ht="14.25" customHeight="1" x14ac:dyDescent="0.25">
      <c r="A16" s="96">
        <v>2008</v>
      </c>
      <c r="B16" s="96" t="s">
        <v>177</v>
      </c>
      <c r="C16" s="96">
        <v>6</v>
      </c>
      <c r="D16" s="96" t="str">
        <f t="shared" si="0"/>
        <v>20086U004</v>
      </c>
      <c r="E16" s="88" t="s">
        <v>16205</v>
      </c>
      <c r="F16" s="88" t="s">
        <v>16239</v>
      </c>
      <c r="G16" s="88" t="s">
        <v>30</v>
      </c>
      <c r="H16" s="104" t="str">
        <f t="shared" si="1"/>
        <v>20086U004</v>
      </c>
      <c r="I16" s="104" t="b">
        <f t="shared" si="2"/>
        <v>1</v>
      </c>
      <c r="J16" s="88" t="s">
        <v>16105</v>
      </c>
      <c r="K16" s="88" t="s">
        <v>11058</v>
      </c>
      <c r="L16" s="105">
        <v>2.5</v>
      </c>
      <c r="M16" s="105"/>
      <c r="N16" s="105">
        <v>2.4438</v>
      </c>
      <c r="O16" s="96" t="str">
        <f>VLOOKUP(H16,'CRMP-SOC'!$A$2:$B$12685,2,FALSE)</f>
        <v>Social</v>
      </c>
      <c r="P16" s="96"/>
    </row>
    <row r="17" spans="1:16" ht="14.25" customHeight="1" x14ac:dyDescent="0.25">
      <c r="A17" s="96">
        <v>2008</v>
      </c>
      <c r="B17" s="96" t="s">
        <v>178</v>
      </c>
      <c r="C17" s="96">
        <v>6</v>
      </c>
      <c r="D17" s="96" t="str">
        <f t="shared" si="0"/>
        <v>20086U006</v>
      </c>
      <c r="E17" s="88" t="s">
        <v>16205</v>
      </c>
      <c r="F17" s="88" t="s">
        <v>16239</v>
      </c>
      <c r="G17" s="88" t="s">
        <v>30</v>
      </c>
      <c r="H17" s="104" t="str">
        <f t="shared" si="1"/>
        <v>20086U006</v>
      </c>
      <c r="I17" s="104" t="b">
        <f t="shared" si="2"/>
        <v>1</v>
      </c>
      <c r="J17" s="88" t="s">
        <v>16172</v>
      </c>
      <c r="K17" s="88" t="s">
        <v>11059</v>
      </c>
      <c r="L17" s="105">
        <v>960.68179999999995</v>
      </c>
      <c r="M17" s="105"/>
      <c r="N17" s="105">
        <v>0</v>
      </c>
      <c r="O17" s="96" t="str">
        <f>VLOOKUP(H17,'CRMP-SOC'!$A$2:$B$12685,2,FALSE)</f>
        <v>Social</v>
      </c>
      <c r="P17" s="96"/>
    </row>
    <row r="18" spans="1:16" ht="14.25" customHeight="1" x14ac:dyDescent="0.25">
      <c r="A18" s="96">
        <v>2008</v>
      </c>
      <c r="B18" s="96" t="s">
        <v>209</v>
      </c>
      <c r="C18" s="96">
        <v>8</v>
      </c>
      <c r="D18" s="96" t="str">
        <f t="shared" si="0"/>
        <v>20088S161</v>
      </c>
      <c r="E18" s="88" t="s">
        <v>16227</v>
      </c>
      <c r="F18" s="88" t="s">
        <v>16226</v>
      </c>
      <c r="G18" s="88" t="s">
        <v>29</v>
      </c>
      <c r="H18" s="104" t="str">
        <f t="shared" si="1"/>
        <v>20088S161</v>
      </c>
      <c r="I18" s="104" t="b">
        <f t="shared" si="2"/>
        <v>1</v>
      </c>
      <c r="J18" s="88" t="s">
        <v>16721</v>
      </c>
      <c r="K18" s="88" t="s">
        <v>11086</v>
      </c>
      <c r="L18" s="105">
        <v>16678</v>
      </c>
      <c r="M18" s="105"/>
      <c r="N18" s="105">
        <v>14198.433467000001</v>
      </c>
      <c r="O18" s="96" t="str">
        <f>VLOOKUP(H18,'CRMP-SOC'!$A$2:$B$12685,2,FALSE)</f>
        <v>Social</v>
      </c>
      <c r="P18" s="96"/>
    </row>
    <row r="19" spans="1:16" ht="14.25" customHeight="1" x14ac:dyDescent="0.25">
      <c r="A19" s="96">
        <v>2008</v>
      </c>
      <c r="B19" s="96" t="s">
        <v>210</v>
      </c>
      <c r="C19" s="96">
        <v>8</v>
      </c>
      <c r="D19" s="96" t="str">
        <f t="shared" si="0"/>
        <v>20088S170</v>
      </c>
      <c r="E19" s="88" t="s">
        <v>16227</v>
      </c>
      <c r="F19" s="88" t="s">
        <v>16226</v>
      </c>
      <c r="G19" s="88" t="s">
        <v>29</v>
      </c>
      <c r="H19" s="104" t="str">
        <f t="shared" si="1"/>
        <v>20088S170</v>
      </c>
      <c r="I19" s="104" t="b">
        <f t="shared" si="2"/>
        <v>1</v>
      </c>
      <c r="J19" s="88" t="s">
        <v>16720</v>
      </c>
      <c r="K19" s="88" t="s">
        <v>11087</v>
      </c>
      <c r="L19" s="105">
        <v>12942.867779</v>
      </c>
      <c r="M19" s="105"/>
      <c r="N19" s="105">
        <v>9038.4801110000008</v>
      </c>
      <c r="O19" s="96" t="str">
        <f>VLOOKUP(H19,'CRMP-SOC'!$A$2:$B$12685,2,FALSE)</f>
        <v>Social</v>
      </c>
      <c r="P19" s="96"/>
    </row>
    <row r="20" spans="1:16" ht="14.25" customHeight="1" x14ac:dyDescent="0.25">
      <c r="A20" s="96">
        <v>2008</v>
      </c>
      <c r="B20" s="96" t="s">
        <v>211</v>
      </c>
      <c r="C20" s="96">
        <v>8</v>
      </c>
      <c r="D20" s="96" t="str">
        <f t="shared" si="0"/>
        <v>20088S173</v>
      </c>
      <c r="E20" s="88" t="s">
        <v>16227</v>
      </c>
      <c r="F20" s="88" t="s">
        <v>16226</v>
      </c>
      <c r="G20" s="88" t="s">
        <v>29</v>
      </c>
      <c r="H20" s="104" t="str">
        <f t="shared" si="1"/>
        <v>20088S173</v>
      </c>
      <c r="I20" s="104" t="b">
        <f t="shared" si="2"/>
        <v>1</v>
      </c>
      <c r="J20" s="88" t="s">
        <v>16719</v>
      </c>
      <c r="K20" s="88" t="s">
        <v>11088</v>
      </c>
      <c r="L20" s="105">
        <v>900</v>
      </c>
      <c r="M20" s="105"/>
      <c r="N20" s="105">
        <v>354.60240900000002</v>
      </c>
      <c r="O20" s="96" t="str">
        <f>VLOOKUP(H20,'CRMP-SOC'!$A$2:$B$12685,2,FALSE)</f>
        <v>Social</v>
      </c>
      <c r="P20" s="96"/>
    </row>
    <row r="21" spans="1:16" ht="14.25" customHeight="1" x14ac:dyDescent="0.25">
      <c r="A21" s="96">
        <v>2008</v>
      </c>
      <c r="B21" s="96" t="s">
        <v>212</v>
      </c>
      <c r="C21" s="96">
        <v>8</v>
      </c>
      <c r="D21" s="96" t="str">
        <f t="shared" si="0"/>
        <v>20088S195</v>
      </c>
      <c r="E21" s="88" t="s">
        <v>16227</v>
      </c>
      <c r="F21" s="88" t="s">
        <v>16226</v>
      </c>
      <c r="G21" s="88" t="s">
        <v>29</v>
      </c>
      <c r="H21" s="104" t="str">
        <f t="shared" si="1"/>
        <v>20088S195</v>
      </c>
      <c r="I21" s="104" t="b">
        <f t="shared" si="2"/>
        <v>1</v>
      </c>
      <c r="J21" s="88" t="s">
        <v>16717</v>
      </c>
      <c r="K21" s="88" t="s">
        <v>11089</v>
      </c>
      <c r="L21" s="105">
        <v>5516</v>
      </c>
      <c r="M21" s="105"/>
      <c r="N21" s="105">
        <v>3875.7388179999998</v>
      </c>
      <c r="O21" s="96" t="str">
        <f>VLOOKUP(H21,'CRMP-SOC'!$A$2:$B$12685,2,FALSE)</f>
        <v>Social</v>
      </c>
      <c r="P21" s="96"/>
    </row>
    <row r="22" spans="1:16" ht="14.25" customHeight="1" x14ac:dyDescent="0.25">
      <c r="A22" s="96">
        <v>2008</v>
      </c>
      <c r="B22" s="96" t="s">
        <v>213</v>
      </c>
      <c r="C22" s="96">
        <v>8</v>
      </c>
      <c r="D22" s="96" t="str">
        <f t="shared" si="0"/>
        <v>20088S198</v>
      </c>
      <c r="E22" s="88" t="s">
        <v>16227</v>
      </c>
      <c r="F22" s="88" t="s">
        <v>16226</v>
      </c>
      <c r="G22" s="88" t="s">
        <v>29</v>
      </c>
      <c r="H22" s="104" t="str">
        <f t="shared" si="1"/>
        <v>20088S198</v>
      </c>
      <c r="I22" s="104" t="b">
        <f t="shared" si="2"/>
        <v>1</v>
      </c>
      <c r="J22" s="88" t="s">
        <v>16716</v>
      </c>
      <c r="K22" s="88" t="s">
        <v>11090</v>
      </c>
      <c r="L22" s="105">
        <v>1025.983639</v>
      </c>
      <c r="M22" s="105"/>
      <c r="N22" s="105">
        <v>2698.2837030000001</v>
      </c>
      <c r="O22" s="96" t="str">
        <f>VLOOKUP(H22,'CRMP-SOC'!$A$2:$B$12685,2,FALSE)</f>
        <v>Social</v>
      </c>
      <c r="P22" s="96"/>
    </row>
    <row r="23" spans="1:16" ht="14.25" customHeight="1" x14ac:dyDescent="0.25">
      <c r="A23" s="96">
        <v>2008</v>
      </c>
      <c r="B23" s="96" t="s">
        <v>214</v>
      </c>
      <c r="C23" s="96">
        <v>8</v>
      </c>
      <c r="D23" s="96" t="str">
        <f t="shared" si="0"/>
        <v>20088S210</v>
      </c>
      <c r="E23" s="88" t="s">
        <v>16227</v>
      </c>
      <c r="F23" s="88" t="s">
        <v>16226</v>
      </c>
      <c r="G23" s="88" t="s">
        <v>29</v>
      </c>
      <c r="H23" s="104" t="str">
        <f t="shared" si="1"/>
        <v>20088S210</v>
      </c>
      <c r="I23" s="104" t="b">
        <f t="shared" si="2"/>
        <v>1</v>
      </c>
      <c r="J23" s="88" t="s">
        <v>16679</v>
      </c>
      <c r="K23" s="88" t="s">
        <v>11091</v>
      </c>
      <c r="L23" s="105">
        <v>2559.6513799999998</v>
      </c>
      <c r="M23" s="105"/>
      <c r="N23" s="105">
        <v>2571.3464939999999</v>
      </c>
      <c r="O23" s="96" t="str">
        <f>VLOOKUP(H23,'CRMP-SOC'!$A$2:$B$12685,2,FALSE)</f>
        <v>Social</v>
      </c>
      <c r="P23" s="96"/>
    </row>
    <row r="24" spans="1:16" ht="14.25" customHeight="1" x14ac:dyDescent="0.25">
      <c r="A24" s="96">
        <v>2008</v>
      </c>
      <c r="B24" s="96" t="s">
        <v>215</v>
      </c>
      <c r="C24" s="96">
        <v>8</v>
      </c>
      <c r="D24" s="96" t="str">
        <f t="shared" si="0"/>
        <v>20088S211</v>
      </c>
      <c r="E24" s="88" t="s">
        <v>16227</v>
      </c>
      <c r="F24" s="88" t="s">
        <v>16226</v>
      </c>
      <c r="G24" s="88" t="s">
        <v>29</v>
      </c>
      <c r="H24" s="104" t="str">
        <f t="shared" si="1"/>
        <v>20088S211</v>
      </c>
      <c r="I24" s="104" t="b">
        <f t="shared" si="2"/>
        <v>1</v>
      </c>
      <c r="J24" s="88" t="s">
        <v>16715</v>
      </c>
      <c r="K24" s="88" t="s">
        <v>11092</v>
      </c>
      <c r="L24" s="105">
        <v>11763.4</v>
      </c>
      <c r="M24" s="105"/>
      <c r="N24" s="105">
        <v>11674.022144</v>
      </c>
      <c r="O24" s="96" t="str">
        <f>VLOOKUP(H24,'CRMP-SOC'!$A$2:$B$12685,2,FALSE)</f>
        <v>Social</v>
      </c>
      <c r="P24" s="96"/>
    </row>
    <row r="25" spans="1:16" ht="14.25" customHeight="1" x14ac:dyDescent="0.25">
      <c r="A25" s="96">
        <v>2008</v>
      </c>
      <c r="B25" s="96" t="s">
        <v>216</v>
      </c>
      <c r="C25" s="96">
        <v>8</v>
      </c>
      <c r="D25" s="96" t="str">
        <f t="shared" si="0"/>
        <v>20088S212</v>
      </c>
      <c r="E25" s="88" t="s">
        <v>16227</v>
      </c>
      <c r="F25" s="88" t="s">
        <v>16226</v>
      </c>
      <c r="G25" s="88" t="s">
        <v>29</v>
      </c>
      <c r="H25" s="104" t="str">
        <f t="shared" si="1"/>
        <v>20088S212</v>
      </c>
      <c r="I25" s="104" t="b">
        <f t="shared" si="2"/>
        <v>1</v>
      </c>
      <c r="J25" s="88" t="s">
        <v>16714</v>
      </c>
      <c r="K25" s="88" t="s">
        <v>11093</v>
      </c>
      <c r="L25" s="105">
        <v>375</v>
      </c>
      <c r="M25" s="105"/>
      <c r="N25" s="105">
        <v>395.78399300000001</v>
      </c>
      <c r="O25" s="96" t="str">
        <f>VLOOKUP(H25,'CRMP-SOC'!$A$2:$B$12685,2,FALSE)</f>
        <v>Social</v>
      </c>
      <c r="P25" s="96"/>
    </row>
    <row r="26" spans="1:16" ht="14.25" customHeight="1" x14ac:dyDescent="0.25">
      <c r="A26" s="96">
        <v>2008</v>
      </c>
      <c r="B26" s="96" t="s">
        <v>223</v>
      </c>
      <c r="C26" s="96">
        <v>8</v>
      </c>
      <c r="D26" s="96" t="str">
        <f t="shared" si="0"/>
        <v>20088U002</v>
      </c>
      <c r="E26" s="88" t="s">
        <v>16227</v>
      </c>
      <c r="F26" s="88" t="s">
        <v>16226</v>
      </c>
      <c r="G26" s="88" t="s">
        <v>30</v>
      </c>
      <c r="H26" s="104" t="str">
        <f t="shared" si="1"/>
        <v>20088U002</v>
      </c>
      <c r="I26" s="104" t="b">
        <f t="shared" si="2"/>
        <v>1</v>
      </c>
      <c r="J26" s="88" t="s">
        <v>16191</v>
      </c>
      <c r="K26" s="88" t="s">
        <v>11100</v>
      </c>
      <c r="L26" s="105">
        <v>1050.3866459999999</v>
      </c>
      <c r="M26" s="105"/>
      <c r="N26" s="105">
        <v>876.98082099999999</v>
      </c>
      <c r="O26" s="96" t="str">
        <f>VLOOKUP(H26,'CRMP-SOC'!$A$2:$B$12685,2,FALSE)</f>
        <v>Social</v>
      </c>
      <c r="P26" s="96"/>
    </row>
    <row r="27" spans="1:16" ht="14.25" customHeight="1" x14ac:dyDescent="0.25">
      <c r="A27" s="96">
        <v>2008</v>
      </c>
      <c r="B27" s="96" t="s">
        <v>224</v>
      </c>
      <c r="C27" s="96">
        <v>8</v>
      </c>
      <c r="D27" s="96" t="str">
        <f t="shared" si="0"/>
        <v>20088U003</v>
      </c>
      <c r="E27" s="88" t="s">
        <v>16227</v>
      </c>
      <c r="F27" s="88" t="s">
        <v>16226</v>
      </c>
      <c r="G27" s="88" t="s">
        <v>30</v>
      </c>
      <c r="H27" s="104" t="str">
        <f t="shared" si="1"/>
        <v>20088U003</v>
      </c>
      <c r="I27" s="104" t="b">
        <f t="shared" si="2"/>
        <v>1</v>
      </c>
      <c r="J27" s="88" t="s">
        <v>16106</v>
      </c>
      <c r="K27" s="88" t="s">
        <v>11101</v>
      </c>
      <c r="L27" s="105">
        <v>1.812311</v>
      </c>
      <c r="M27" s="105"/>
      <c r="N27" s="105">
        <v>0.100803</v>
      </c>
      <c r="O27" s="96" t="str">
        <f>VLOOKUP(H27,'CRMP-SOC'!$A$2:$B$12685,2,FALSE)</f>
        <v>Social</v>
      </c>
      <c r="P27" s="96"/>
    </row>
    <row r="28" spans="1:16" ht="14.25" customHeight="1" x14ac:dyDescent="0.25">
      <c r="A28" s="96">
        <v>2008</v>
      </c>
      <c r="B28" s="96" t="s">
        <v>225</v>
      </c>
      <c r="C28" s="96">
        <v>8</v>
      </c>
      <c r="D28" s="96" t="str">
        <f t="shared" si="0"/>
        <v>20088U004</v>
      </c>
      <c r="E28" s="88" t="s">
        <v>16227</v>
      </c>
      <c r="F28" s="88" t="s">
        <v>16226</v>
      </c>
      <c r="G28" s="88" t="s">
        <v>30</v>
      </c>
      <c r="H28" s="104" t="str">
        <f t="shared" si="1"/>
        <v>20088U004</v>
      </c>
      <c r="I28" s="104" t="b">
        <f t="shared" si="2"/>
        <v>1</v>
      </c>
      <c r="J28" s="88" t="s">
        <v>16105</v>
      </c>
      <c r="K28" s="88" t="s">
        <v>11102</v>
      </c>
      <c r="L28" s="105">
        <v>55.942245</v>
      </c>
      <c r="M28" s="105"/>
      <c r="N28" s="105">
        <v>13.721981</v>
      </c>
      <c r="O28" s="96" t="str">
        <f>VLOOKUP(H28,'CRMP-SOC'!$A$2:$B$12685,2,FALSE)</f>
        <v>Social</v>
      </c>
      <c r="P28" s="96"/>
    </row>
    <row r="29" spans="1:16" ht="14.25" customHeight="1" x14ac:dyDescent="0.25">
      <c r="A29" s="96">
        <v>2008</v>
      </c>
      <c r="B29" s="96" t="s">
        <v>226</v>
      </c>
      <c r="C29" s="96">
        <v>8</v>
      </c>
      <c r="D29" s="96" t="str">
        <f t="shared" si="0"/>
        <v>20088U007</v>
      </c>
      <c r="E29" s="88" t="s">
        <v>16227</v>
      </c>
      <c r="F29" s="88" t="s">
        <v>16226</v>
      </c>
      <c r="G29" s="88" t="s">
        <v>30</v>
      </c>
      <c r="H29" s="104" t="str">
        <f t="shared" si="1"/>
        <v>20088U007</v>
      </c>
      <c r="I29" s="104" t="b">
        <f t="shared" si="2"/>
        <v>1</v>
      </c>
      <c r="J29" s="88" t="s">
        <v>16104</v>
      </c>
      <c r="K29" s="88" t="s">
        <v>11103</v>
      </c>
      <c r="L29" s="105">
        <v>2.14</v>
      </c>
      <c r="M29" s="105"/>
      <c r="N29" s="105">
        <v>2.14</v>
      </c>
      <c r="O29" s="96" t="str">
        <f>VLOOKUP(H29,'CRMP-SOC'!$A$2:$B$12685,2,FALSE)</f>
        <v>Social</v>
      </c>
      <c r="P29" s="96"/>
    </row>
    <row r="30" spans="1:16" ht="14.25" customHeight="1" x14ac:dyDescent="0.25">
      <c r="A30" s="96">
        <v>2008</v>
      </c>
      <c r="B30" s="96" t="s">
        <v>227</v>
      </c>
      <c r="C30" s="96">
        <v>8</v>
      </c>
      <c r="D30" s="96" t="str">
        <f t="shared" si="0"/>
        <v>20088U009</v>
      </c>
      <c r="E30" s="88" t="s">
        <v>16227</v>
      </c>
      <c r="F30" s="88" t="s">
        <v>16226</v>
      </c>
      <c r="G30" s="88" t="s">
        <v>30</v>
      </c>
      <c r="H30" s="104" t="str">
        <f t="shared" si="1"/>
        <v>20088U009</v>
      </c>
      <c r="I30" s="104" t="b">
        <f t="shared" si="2"/>
        <v>1</v>
      </c>
      <c r="J30" s="88" t="s">
        <v>16128</v>
      </c>
      <c r="K30" s="88" t="s">
        <v>11104</v>
      </c>
      <c r="L30" s="105">
        <v>2</v>
      </c>
      <c r="M30" s="105"/>
      <c r="N30" s="105">
        <v>7</v>
      </c>
      <c r="O30" s="96" t="str">
        <f>VLOOKUP(H30,'CRMP-SOC'!$A$2:$B$12685,2,FALSE)</f>
        <v>Social</v>
      </c>
      <c r="P30" s="96"/>
    </row>
    <row r="31" spans="1:16" ht="14.25" customHeight="1" x14ac:dyDescent="0.25">
      <c r="A31" s="96">
        <v>2008</v>
      </c>
      <c r="B31" s="96" t="s">
        <v>228</v>
      </c>
      <c r="C31" s="96">
        <v>8</v>
      </c>
      <c r="D31" s="96" t="str">
        <f t="shared" si="0"/>
        <v>20088U010</v>
      </c>
      <c r="E31" s="88" t="s">
        <v>16227</v>
      </c>
      <c r="F31" s="88" t="s">
        <v>16226</v>
      </c>
      <c r="G31" s="88" t="s">
        <v>30</v>
      </c>
      <c r="H31" s="104" t="str">
        <f t="shared" si="1"/>
        <v>20088U010</v>
      </c>
      <c r="I31" s="104" t="b">
        <f t="shared" si="2"/>
        <v>1</v>
      </c>
      <c r="J31" s="88" t="s">
        <v>16090</v>
      </c>
      <c r="K31" s="88" t="s">
        <v>11105</v>
      </c>
      <c r="L31" s="105">
        <v>5.41</v>
      </c>
      <c r="M31" s="105"/>
      <c r="N31" s="105">
        <v>2.1002079999999999</v>
      </c>
      <c r="O31" s="96" t="str">
        <f>VLOOKUP(H31,'CRMP-SOC'!$A$2:$B$12685,2,FALSE)</f>
        <v>Social</v>
      </c>
      <c r="P31" s="96"/>
    </row>
    <row r="32" spans="1:16" ht="14.25" customHeight="1" x14ac:dyDescent="0.25">
      <c r="A32" s="96">
        <v>2008</v>
      </c>
      <c r="B32" s="96" t="s">
        <v>229</v>
      </c>
      <c r="C32" s="96">
        <v>8</v>
      </c>
      <c r="D32" s="96" t="str">
        <f t="shared" si="0"/>
        <v>20088U011</v>
      </c>
      <c r="E32" s="88" t="s">
        <v>16227</v>
      </c>
      <c r="F32" s="88" t="s">
        <v>16226</v>
      </c>
      <c r="G32" s="88" t="s">
        <v>30</v>
      </c>
      <c r="H32" s="104" t="str">
        <f t="shared" si="1"/>
        <v>20088U011</v>
      </c>
      <c r="I32" s="104" t="b">
        <f t="shared" si="2"/>
        <v>1</v>
      </c>
      <c r="J32" s="88" t="s">
        <v>16089</v>
      </c>
      <c r="K32" s="88" t="s">
        <v>11106</v>
      </c>
      <c r="L32" s="105">
        <v>3.2826970000000002</v>
      </c>
      <c r="M32" s="105"/>
      <c r="N32" s="105">
        <v>2.1884640000000002</v>
      </c>
      <c r="O32" s="96" t="str">
        <f>VLOOKUP(H32,'CRMP-SOC'!$A$2:$B$12685,2,FALSE)</f>
        <v>Social</v>
      </c>
      <c r="P32" s="96"/>
    </row>
    <row r="33" spans="1:16" ht="14.25" customHeight="1" x14ac:dyDescent="0.25">
      <c r="A33" s="96">
        <v>2008</v>
      </c>
      <c r="B33" s="96" t="s">
        <v>230</v>
      </c>
      <c r="C33" s="96">
        <v>8</v>
      </c>
      <c r="D33" s="96" t="str">
        <f t="shared" si="0"/>
        <v>20088U013</v>
      </c>
      <c r="E33" s="88" t="s">
        <v>16227</v>
      </c>
      <c r="F33" s="88" t="s">
        <v>16226</v>
      </c>
      <c r="G33" s="88" t="s">
        <v>30</v>
      </c>
      <c r="H33" s="104" t="str">
        <f t="shared" si="1"/>
        <v>20088U013</v>
      </c>
      <c r="I33" s="104" t="b">
        <f t="shared" si="2"/>
        <v>1</v>
      </c>
      <c r="J33" s="88" t="s">
        <v>16113</v>
      </c>
      <c r="K33" s="88" t="s">
        <v>11107</v>
      </c>
      <c r="L33" s="105">
        <v>59</v>
      </c>
      <c r="M33" s="105"/>
      <c r="N33" s="105">
        <v>51.433559000000002</v>
      </c>
      <c r="O33" s="96" t="str">
        <f>VLOOKUP(H33,'CRMP-SOC'!$A$2:$B$12685,2,FALSE)</f>
        <v>Social</v>
      </c>
      <c r="P33" s="96"/>
    </row>
    <row r="34" spans="1:16" ht="14.25" customHeight="1" x14ac:dyDescent="0.25">
      <c r="A34" s="96">
        <v>2008</v>
      </c>
      <c r="B34" s="96" t="s">
        <v>193</v>
      </c>
      <c r="C34" s="96">
        <v>8</v>
      </c>
      <c r="D34" s="96" t="str">
        <f t="shared" si="0"/>
        <v>20088E001</v>
      </c>
      <c r="E34" s="88" t="s">
        <v>16227</v>
      </c>
      <c r="F34" s="88" t="s">
        <v>16226</v>
      </c>
      <c r="G34" s="88" t="s">
        <v>25</v>
      </c>
      <c r="H34" s="104" t="str">
        <f t="shared" si="1"/>
        <v>20088E001</v>
      </c>
      <c r="I34" s="104" t="b">
        <f t="shared" si="2"/>
        <v>1</v>
      </c>
      <c r="J34" s="88" t="s">
        <v>16107</v>
      </c>
      <c r="K34" s="88" t="s">
        <v>11072</v>
      </c>
      <c r="L34" s="105">
        <v>392.51924000000002</v>
      </c>
      <c r="M34" s="105"/>
      <c r="N34" s="105">
        <v>398.06276400000002</v>
      </c>
      <c r="O34" s="96" t="str">
        <f>VLOOKUP(H34,'CRMP-SOC'!$A$2:$B$12685,2,FALSE)</f>
        <v>Social</v>
      </c>
      <c r="P34" s="96"/>
    </row>
    <row r="35" spans="1:16" ht="14.25" customHeight="1" x14ac:dyDescent="0.25">
      <c r="A35" s="96">
        <v>2008</v>
      </c>
      <c r="B35" s="96" t="s">
        <v>194</v>
      </c>
      <c r="C35" s="96">
        <v>8</v>
      </c>
      <c r="D35" s="96" t="str">
        <f t="shared" si="0"/>
        <v>20088E002</v>
      </c>
      <c r="E35" s="88" t="s">
        <v>16227</v>
      </c>
      <c r="F35" s="88" t="s">
        <v>16226</v>
      </c>
      <c r="G35" s="88" t="s">
        <v>25</v>
      </c>
      <c r="H35" s="104" t="str">
        <f t="shared" si="1"/>
        <v>20088E002</v>
      </c>
      <c r="I35" s="104" t="b">
        <f t="shared" si="2"/>
        <v>1</v>
      </c>
      <c r="J35" s="88" t="s">
        <v>16191</v>
      </c>
      <c r="K35" s="88" t="s">
        <v>11073</v>
      </c>
      <c r="L35" s="105">
        <v>739.22646599999996</v>
      </c>
      <c r="M35" s="105"/>
      <c r="N35" s="105">
        <v>679.41167800000005</v>
      </c>
      <c r="O35" s="96" t="str">
        <f>VLOOKUP(H35,'CRMP-SOC'!$A$2:$B$12685,2,FALSE)</f>
        <v>Social</v>
      </c>
      <c r="P35" s="96"/>
    </row>
    <row r="36" spans="1:16" ht="14.25" customHeight="1" x14ac:dyDescent="0.25">
      <c r="A36" s="96">
        <v>2008</v>
      </c>
      <c r="B36" s="96" t="s">
        <v>196</v>
      </c>
      <c r="C36" s="96">
        <v>8</v>
      </c>
      <c r="D36" s="96" t="str">
        <f t="shared" si="0"/>
        <v>20088E004</v>
      </c>
      <c r="E36" s="88" t="s">
        <v>16227</v>
      </c>
      <c r="F36" s="88" t="s">
        <v>16226</v>
      </c>
      <c r="G36" s="88" t="s">
        <v>25</v>
      </c>
      <c r="H36" s="104" t="str">
        <f t="shared" si="1"/>
        <v>20088E004</v>
      </c>
      <c r="I36" s="104" t="b">
        <f t="shared" si="2"/>
        <v>1</v>
      </c>
      <c r="J36" s="88" t="s">
        <v>16105</v>
      </c>
      <c r="K36" s="88" t="s">
        <v>11075</v>
      </c>
      <c r="L36" s="105">
        <v>821.97663599999998</v>
      </c>
      <c r="M36" s="105"/>
      <c r="N36" s="105">
        <v>769.935203</v>
      </c>
      <c r="O36" s="96" t="str">
        <f>VLOOKUP(H36,'CRMP-SOC'!$A$2:$B$12685,2,FALSE)</f>
        <v>Social</v>
      </c>
      <c r="P36" s="96"/>
    </row>
    <row r="37" spans="1:16" ht="14.25" customHeight="1" x14ac:dyDescent="0.25">
      <c r="A37" s="96">
        <v>2008</v>
      </c>
      <c r="B37" s="96" t="s">
        <v>197</v>
      </c>
      <c r="C37" s="96">
        <v>8</v>
      </c>
      <c r="D37" s="96" t="str">
        <f t="shared" si="0"/>
        <v>20088E005</v>
      </c>
      <c r="E37" s="88" t="s">
        <v>16227</v>
      </c>
      <c r="F37" s="88" t="s">
        <v>16226</v>
      </c>
      <c r="G37" s="88" t="s">
        <v>25</v>
      </c>
      <c r="H37" s="104" t="str">
        <f t="shared" si="1"/>
        <v>20088E005</v>
      </c>
      <c r="I37" s="104" t="b">
        <f t="shared" si="2"/>
        <v>1</v>
      </c>
      <c r="J37" s="88" t="s">
        <v>16152</v>
      </c>
      <c r="K37" s="88" t="s">
        <v>11076</v>
      </c>
      <c r="L37" s="105">
        <v>946.06568800000002</v>
      </c>
      <c r="M37" s="105"/>
      <c r="N37" s="105">
        <v>788.46263799999997</v>
      </c>
      <c r="O37" s="96" t="str">
        <f>VLOOKUP(H37,'CRMP-SOC'!$A$2:$B$12685,2,FALSE)</f>
        <v>Social</v>
      </c>
      <c r="P37" s="96"/>
    </row>
    <row r="38" spans="1:16" ht="14.25" customHeight="1" x14ac:dyDescent="0.25">
      <c r="A38" s="96">
        <v>2008</v>
      </c>
      <c r="B38" s="96" t="s">
        <v>340</v>
      </c>
      <c r="C38" s="96">
        <v>10</v>
      </c>
      <c r="D38" s="96" t="str">
        <f t="shared" si="0"/>
        <v>200810S016</v>
      </c>
      <c r="E38" s="88" t="s">
        <v>16188</v>
      </c>
      <c r="F38" s="88" t="s">
        <v>16187</v>
      </c>
      <c r="G38" s="88" t="s">
        <v>29</v>
      </c>
      <c r="H38" s="104" t="str">
        <f t="shared" si="1"/>
        <v>200810S016</v>
      </c>
      <c r="I38" s="104" t="b">
        <f t="shared" si="2"/>
        <v>1</v>
      </c>
      <c r="J38" s="88" t="s">
        <v>16112</v>
      </c>
      <c r="K38" s="88" t="s">
        <v>16657</v>
      </c>
      <c r="L38" s="105">
        <v>141.48568599999999</v>
      </c>
      <c r="M38" s="105"/>
      <c r="N38" s="105">
        <v>87.026987000000005</v>
      </c>
      <c r="O38" s="96" t="str">
        <f>VLOOKUP(H38,'CRMP-SOC'!$A$2:$B$12685,2,FALSE)</f>
        <v>Social</v>
      </c>
      <c r="P38" s="96"/>
    </row>
    <row r="39" spans="1:16" ht="14.25" customHeight="1" x14ac:dyDescent="0.25">
      <c r="A39" s="96">
        <v>2008</v>
      </c>
      <c r="B39" s="96" t="s">
        <v>341</v>
      </c>
      <c r="C39" s="96">
        <v>10</v>
      </c>
      <c r="D39" s="96" t="str">
        <f t="shared" si="0"/>
        <v>200810S017</v>
      </c>
      <c r="E39" s="88" t="s">
        <v>16188</v>
      </c>
      <c r="F39" s="88" t="s">
        <v>16187</v>
      </c>
      <c r="G39" s="88" t="s">
        <v>29</v>
      </c>
      <c r="H39" s="104" t="str">
        <f t="shared" si="1"/>
        <v>200810S017</v>
      </c>
      <c r="I39" s="104" t="b">
        <f t="shared" si="2"/>
        <v>1</v>
      </c>
      <c r="J39" s="88" t="s">
        <v>16136</v>
      </c>
      <c r="K39" s="88" t="s">
        <v>16697</v>
      </c>
      <c r="L39" s="105">
        <v>1147.733156</v>
      </c>
      <c r="M39" s="105"/>
      <c r="N39" s="105">
        <v>926.03249400000004</v>
      </c>
      <c r="O39" s="96" t="str">
        <f>VLOOKUP(H39,'CRMP-SOC'!$A$2:$B$12685,2,FALSE)</f>
        <v>Social</v>
      </c>
      <c r="P39" s="96"/>
    </row>
    <row r="40" spans="1:16" ht="14.25" customHeight="1" x14ac:dyDescent="0.25">
      <c r="A40" s="96">
        <v>2008</v>
      </c>
      <c r="B40" s="96" t="s">
        <v>342</v>
      </c>
      <c r="C40" s="96">
        <v>10</v>
      </c>
      <c r="D40" s="96" t="str">
        <f t="shared" si="0"/>
        <v>200810S020</v>
      </c>
      <c r="E40" s="88" t="s">
        <v>16188</v>
      </c>
      <c r="F40" s="88" t="s">
        <v>16187</v>
      </c>
      <c r="G40" s="88" t="s">
        <v>29</v>
      </c>
      <c r="H40" s="104" t="str">
        <f t="shared" si="1"/>
        <v>200810S020</v>
      </c>
      <c r="I40" s="104" t="b">
        <f t="shared" si="2"/>
        <v>1</v>
      </c>
      <c r="J40" s="88" t="s">
        <v>16146</v>
      </c>
      <c r="K40" s="88" t="s">
        <v>16655</v>
      </c>
      <c r="L40" s="105">
        <v>3574.0097689999998</v>
      </c>
      <c r="M40" s="105"/>
      <c r="N40" s="105">
        <v>2148.9836540000001</v>
      </c>
      <c r="O40" s="96" t="str">
        <f>VLOOKUP(H40,'CRMP-SOC'!$A$2:$B$12685,2,FALSE)</f>
        <v>Social</v>
      </c>
      <c r="P40" s="96"/>
    </row>
    <row r="41" spans="1:16" ht="14.25" customHeight="1" x14ac:dyDescent="0.25">
      <c r="A41" s="96">
        <v>2008</v>
      </c>
      <c r="B41" s="96" t="s">
        <v>343</v>
      </c>
      <c r="C41" s="96">
        <v>10</v>
      </c>
      <c r="D41" s="96" t="str">
        <f t="shared" si="0"/>
        <v>200810S021</v>
      </c>
      <c r="E41" s="88" t="s">
        <v>16188</v>
      </c>
      <c r="F41" s="88" t="s">
        <v>16187</v>
      </c>
      <c r="G41" s="88" t="s">
        <v>29</v>
      </c>
      <c r="H41" s="104" t="str">
        <f t="shared" si="1"/>
        <v>200810S021</v>
      </c>
      <c r="I41" s="104" t="b">
        <f t="shared" si="2"/>
        <v>1</v>
      </c>
      <c r="J41" s="88" t="s">
        <v>16111</v>
      </c>
      <c r="K41" s="88" t="s">
        <v>11208</v>
      </c>
      <c r="L41" s="105">
        <v>89.816669000000005</v>
      </c>
      <c r="M41" s="105"/>
      <c r="N41" s="105">
        <v>86.316760000000002</v>
      </c>
      <c r="O41" s="96" t="str">
        <f>VLOOKUP(H41,'CRMP-SOC'!$A$2:$B$12685,2,FALSE)</f>
        <v>Social</v>
      </c>
      <c r="P41" s="96"/>
    </row>
    <row r="42" spans="1:16" ht="14.25" customHeight="1" x14ac:dyDescent="0.25">
      <c r="A42" s="96">
        <v>2008</v>
      </c>
      <c r="B42" s="96" t="s">
        <v>345</v>
      </c>
      <c r="C42" s="96">
        <v>10</v>
      </c>
      <c r="D42" s="96" t="str">
        <f t="shared" si="0"/>
        <v>200810S097</v>
      </c>
      <c r="E42" s="88" t="s">
        <v>16188</v>
      </c>
      <c r="F42" s="88" t="s">
        <v>16187</v>
      </c>
      <c r="G42" s="88" t="s">
        <v>29</v>
      </c>
      <c r="H42" s="104" t="str">
        <f t="shared" si="1"/>
        <v>200810S097</v>
      </c>
      <c r="I42" s="104" t="b">
        <f t="shared" si="2"/>
        <v>1</v>
      </c>
      <c r="J42" s="88" t="s">
        <v>16713</v>
      </c>
      <c r="K42" s="88" t="s">
        <v>16712</v>
      </c>
      <c r="L42" s="105">
        <v>30</v>
      </c>
      <c r="M42" s="105"/>
      <c r="N42" s="105">
        <v>30</v>
      </c>
      <c r="O42" s="96" t="str">
        <f>VLOOKUP(H42,'CRMP-SOC'!$A$2:$B$12685,2,FALSE)</f>
        <v>Social</v>
      </c>
      <c r="P42" s="96"/>
    </row>
    <row r="43" spans="1:16" ht="14.25" customHeight="1" x14ac:dyDescent="0.25">
      <c r="A43" s="96">
        <v>2008</v>
      </c>
      <c r="B43" s="96" t="s">
        <v>346</v>
      </c>
      <c r="C43" s="96">
        <v>10</v>
      </c>
      <c r="D43" s="96" t="str">
        <f t="shared" si="0"/>
        <v>200810S151</v>
      </c>
      <c r="E43" s="88" t="s">
        <v>16188</v>
      </c>
      <c r="F43" s="88" t="s">
        <v>16187</v>
      </c>
      <c r="G43" s="88" t="s">
        <v>29</v>
      </c>
      <c r="H43" s="104" t="str">
        <f t="shared" si="1"/>
        <v>200810S151</v>
      </c>
      <c r="I43" s="104" t="b">
        <f t="shared" si="2"/>
        <v>1</v>
      </c>
      <c r="J43" s="88" t="s">
        <v>16190</v>
      </c>
      <c r="K43" s="88" t="s">
        <v>16535</v>
      </c>
      <c r="L43" s="105">
        <v>650</v>
      </c>
      <c r="M43" s="105"/>
      <c r="N43" s="105">
        <v>0</v>
      </c>
      <c r="O43" s="96" t="str">
        <f>VLOOKUP(H43,'CRMP-SOC'!$A$2:$B$12685,2,FALSE)</f>
        <v>Social</v>
      </c>
      <c r="P43" s="96"/>
    </row>
    <row r="44" spans="1:16" ht="14.25" customHeight="1" x14ac:dyDescent="0.25">
      <c r="A44" s="96">
        <v>2008</v>
      </c>
      <c r="B44" s="96" t="s">
        <v>347</v>
      </c>
      <c r="C44" s="96">
        <v>10</v>
      </c>
      <c r="D44" s="96" t="str">
        <f t="shared" si="0"/>
        <v>200810S214</v>
      </c>
      <c r="E44" s="88" t="s">
        <v>16188</v>
      </c>
      <c r="F44" s="88" t="s">
        <v>16187</v>
      </c>
      <c r="G44" s="88" t="s">
        <v>29</v>
      </c>
      <c r="H44" s="104" t="str">
        <f t="shared" si="1"/>
        <v>200810S214</v>
      </c>
      <c r="I44" s="104" t="b">
        <f t="shared" si="2"/>
        <v>1</v>
      </c>
      <c r="J44" s="88" t="s">
        <v>16538</v>
      </c>
      <c r="K44" s="88" t="s">
        <v>11212</v>
      </c>
      <c r="L44" s="105">
        <v>120</v>
      </c>
      <c r="M44" s="105"/>
      <c r="N44" s="105">
        <v>20.243658</v>
      </c>
      <c r="O44" s="96" t="str">
        <f>VLOOKUP(H44,'CRMP-SOC'!$A$2:$B$12685,2,FALSE)</f>
        <v>Social</v>
      </c>
      <c r="P44" s="96"/>
    </row>
    <row r="45" spans="1:16" ht="14.25" customHeight="1" x14ac:dyDescent="0.25">
      <c r="A45" s="96">
        <v>2008</v>
      </c>
      <c r="B45" s="96" t="s">
        <v>353</v>
      </c>
      <c r="C45" s="96">
        <v>10</v>
      </c>
      <c r="D45" s="96" t="str">
        <f t="shared" si="0"/>
        <v>200810U001</v>
      </c>
      <c r="E45" s="88" t="s">
        <v>16188</v>
      </c>
      <c r="F45" s="88" t="s">
        <v>16187</v>
      </c>
      <c r="G45" s="88" t="s">
        <v>30</v>
      </c>
      <c r="H45" s="104" t="str">
        <f t="shared" si="1"/>
        <v>200810U001</v>
      </c>
      <c r="I45" s="104" t="b">
        <f t="shared" si="2"/>
        <v>1</v>
      </c>
      <c r="J45" s="88" t="s">
        <v>16107</v>
      </c>
      <c r="K45" s="88" t="s">
        <v>11218</v>
      </c>
      <c r="L45" s="105">
        <v>20</v>
      </c>
      <c r="M45" s="105"/>
      <c r="N45" s="105">
        <v>19.95513</v>
      </c>
      <c r="O45" s="96" t="str">
        <f>VLOOKUP(H45,'CRMP-SOC'!$A$2:$B$12685,2,FALSE)</f>
        <v>Social</v>
      </c>
      <c r="P45" s="96"/>
    </row>
    <row r="46" spans="1:16" ht="14.25" customHeight="1" x14ac:dyDescent="0.25">
      <c r="A46" s="96">
        <v>2008</v>
      </c>
      <c r="B46" s="96" t="s">
        <v>303</v>
      </c>
      <c r="C46" s="96">
        <v>10</v>
      </c>
      <c r="D46" s="96" t="str">
        <f t="shared" si="0"/>
        <v>200810B002</v>
      </c>
      <c r="E46" s="88" t="s">
        <v>16188</v>
      </c>
      <c r="F46" s="88" t="s">
        <v>16187</v>
      </c>
      <c r="G46" s="88" t="s">
        <v>26</v>
      </c>
      <c r="H46" s="104" t="str">
        <f t="shared" si="1"/>
        <v>200810B002</v>
      </c>
      <c r="I46" s="104" t="b">
        <f t="shared" si="2"/>
        <v>1</v>
      </c>
      <c r="J46" s="88" t="s">
        <v>16191</v>
      </c>
      <c r="K46" s="88" t="s">
        <v>11174</v>
      </c>
      <c r="L46" s="105">
        <v>197.00252599999999</v>
      </c>
      <c r="M46" s="105"/>
      <c r="N46" s="105">
        <v>209.57950299999999</v>
      </c>
      <c r="O46" s="96" t="str">
        <f>VLOOKUP(H46,'CRMP-SOC'!$A$2:$B$12685,2,FALSE)</f>
        <v>Social</v>
      </c>
      <c r="P46" s="96"/>
    </row>
    <row r="47" spans="1:16" ht="14.25" customHeight="1" x14ac:dyDescent="0.25">
      <c r="A47" s="96">
        <v>2008</v>
      </c>
      <c r="B47" s="96" t="s">
        <v>305</v>
      </c>
      <c r="C47" s="96">
        <v>10</v>
      </c>
      <c r="D47" s="96" t="str">
        <f t="shared" si="0"/>
        <v>200810E005</v>
      </c>
      <c r="E47" s="88" t="s">
        <v>16188</v>
      </c>
      <c r="F47" s="88" t="s">
        <v>16187</v>
      </c>
      <c r="G47" s="88" t="s">
        <v>25</v>
      </c>
      <c r="H47" s="104" t="str">
        <f t="shared" si="1"/>
        <v>200810E005</v>
      </c>
      <c r="I47" s="104" t="b">
        <f t="shared" si="2"/>
        <v>1</v>
      </c>
      <c r="J47" s="88" t="s">
        <v>16152</v>
      </c>
      <c r="K47" s="88" t="s">
        <v>11176</v>
      </c>
      <c r="L47" s="105">
        <v>208.14210800000001</v>
      </c>
      <c r="M47" s="105"/>
      <c r="N47" s="105">
        <v>213.74495200000001</v>
      </c>
      <c r="O47" s="96" t="str">
        <f>VLOOKUP(H47,'CRMP-SOC'!$A$2:$B$12685,2,FALSE)</f>
        <v>Social</v>
      </c>
      <c r="P47" s="96"/>
    </row>
    <row r="48" spans="1:16" ht="14.25" customHeight="1" x14ac:dyDescent="0.25">
      <c r="A48" s="96">
        <v>2008</v>
      </c>
      <c r="B48" s="96" t="s">
        <v>677</v>
      </c>
      <c r="C48" s="96">
        <v>11</v>
      </c>
      <c r="D48" s="96" t="str">
        <f t="shared" si="0"/>
        <v>200811S022</v>
      </c>
      <c r="E48" s="88" t="s">
        <v>16082</v>
      </c>
      <c r="F48" s="88" t="s">
        <v>16749</v>
      </c>
      <c r="G48" s="88" t="s">
        <v>29</v>
      </c>
      <c r="H48" s="104" t="str">
        <f t="shared" si="1"/>
        <v>200811S022</v>
      </c>
      <c r="I48" s="104" t="b">
        <f t="shared" si="2"/>
        <v>1</v>
      </c>
      <c r="J48" s="88" t="s">
        <v>16110</v>
      </c>
      <c r="K48" s="88" t="s">
        <v>16785</v>
      </c>
      <c r="L48" s="105">
        <v>2279.255408</v>
      </c>
      <c r="M48" s="105"/>
      <c r="N48" s="105">
        <v>2225.960122</v>
      </c>
      <c r="O48" s="96" t="str">
        <f>VLOOKUP(H48,'CRMP-SOC'!$A$2:$B$12685,2,FALSE)</f>
        <v>Social</v>
      </c>
      <c r="P48" s="96"/>
    </row>
    <row r="49" spans="1:16" ht="14.25" customHeight="1" x14ac:dyDescent="0.25">
      <c r="A49" s="96">
        <v>2008</v>
      </c>
      <c r="B49" s="96" t="s">
        <v>678</v>
      </c>
      <c r="C49" s="96">
        <v>11</v>
      </c>
      <c r="D49" s="96" t="str">
        <f t="shared" si="0"/>
        <v>200811S024</v>
      </c>
      <c r="E49" s="88" t="s">
        <v>16082</v>
      </c>
      <c r="F49" s="88" t="s">
        <v>16749</v>
      </c>
      <c r="G49" s="88" t="s">
        <v>29</v>
      </c>
      <c r="H49" s="104" t="str">
        <f t="shared" si="1"/>
        <v>200811S024</v>
      </c>
      <c r="I49" s="104" t="b">
        <f t="shared" si="2"/>
        <v>1</v>
      </c>
      <c r="J49" s="88" t="s">
        <v>16194</v>
      </c>
      <c r="K49" s="88" t="s">
        <v>16635</v>
      </c>
      <c r="L49" s="105">
        <v>603.46998900000006</v>
      </c>
      <c r="M49" s="105"/>
      <c r="N49" s="105">
        <v>408.29077999999998</v>
      </c>
      <c r="O49" s="96" t="str">
        <f>VLOOKUP(H49,'CRMP-SOC'!$A$2:$B$12685,2,FALSE)</f>
        <v>Social</v>
      </c>
      <c r="P49" s="96"/>
    </row>
    <row r="50" spans="1:16" ht="14.25" customHeight="1" x14ac:dyDescent="0.25">
      <c r="A50" s="96">
        <v>2008</v>
      </c>
      <c r="B50" s="96" t="s">
        <v>679</v>
      </c>
      <c r="C50" s="96">
        <v>11</v>
      </c>
      <c r="D50" s="96" t="str">
        <f t="shared" si="0"/>
        <v>200811S027</v>
      </c>
      <c r="E50" s="88" t="s">
        <v>16082</v>
      </c>
      <c r="F50" s="88" t="s">
        <v>16749</v>
      </c>
      <c r="G50" s="88" t="s">
        <v>29</v>
      </c>
      <c r="H50" s="104" t="str">
        <f t="shared" si="1"/>
        <v>200811S027</v>
      </c>
      <c r="I50" s="104" t="b">
        <f t="shared" si="2"/>
        <v>1</v>
      </c>
      <c r="J50" s="88" t="s">
        <v>16574</v>
      </c>
      <c r="K50" s="88" t="s">
        <v>16653</v>
      </c>
      <c r="L50" s="105">
        <v>490.30575700000003</v>
      </c>
      <c r="M50" s="105"/>
      <c r="N50" s="105">
        <v>490.13670300000001</v>
      </c>
      <c r="O50" s="96" t="str">
        <f>VLOOKUP(H50,'CRMP-SOC'!$A$2:$B$12685,2,FALSE)</f>
        <v>Social</v>
      </c>
      <c r="P50" s="96"/>
    </row>
    <row r="51" spans="1:16" ht="14.25" customHeight="1" x14ac:dyDescent="0.25">
      <c r="A51" s="96">
        <v>2008</v>
      </c>
      <c r="B51" s="96" t="s">
        <v>680</v>
      </c>
      <c r="C51" s="96">
        <v>11</v>
      </c>
      <c r="D51" s="96" t="str">
        <f t="shared" si="0"/>
        <v>200811S028</v>
      </c>
      <c r="E51" s="88" t="s">
        <v>16082</v>
      </c>
      <c r="F51" s="88" t="s">
        <v>16749</v>
      </c>
      <c r="G51" s="88" t="s">
        <v>29</v>
      </c>
      <c r="H51" s="104" t="str">
        <f t="shared" si="1"/>
        <v>200811S028</v>
      </c>
      <c r="I51" s="104" t="b">
        <f t="shared" si="2"/>
        <v>1</v>
      </c>
      <c r="J51" s="88" t="s">
        <v>16186</v>
      </c>
      <c r="K51" s="88" t="s">
        <v>16652</v>
      </c>
      <c r="L51" s="105">
        <v>1099.838</v>
      </c>
      <c r="M51" s="105"/>
      <c r="N51" s="105">
        <v>849.83799999999997</v>
      </c>
      <c r="O51" s="96" t="str">
        <f>VLOOKUP(H51,'CRMP-SOC'!$A$2:$B$12685,2,FALSE)</f>
        <v>Social</v>
      </c>
      <c r="P51" s="96"/>
    </row>
    <row r="52" spans="1:16" ht="14.25" customHeight="1" x14ac:dyDescent="0.25">
      <c r="A52" s="96">
        <v>2008</v>
      </c>
      <c r="B52" s="96" t="s">
        <v>681</v>
      </c>
      <c r="C52" s="96">
        <v>11</v>
      </c>
      <c r="D52" s="96" t="str">
        <f t="shared" si="0"/>
        <v>200811S029</v>
      </c>
      <c r="E52" s="88" t="s">
        <v>16082</v>
      </c>
      <c r="F52" s="88" t="s">
        <v>16749</v>
      </c>
      <c r="G52" s="88" t="s">
        <v>29</v>
      </c>
      <c r="H52" s="104" t="str">
        <f t="shared" si="1"/>
        <v>200811S029</v>
      </c>
      <c r="I52" s="104" t="b">
        <f t="shared" si="2"/>
        <v>1</v>
      </c>
      <c r="J52" s="88" t="s">
        <v>16302</v>
      </c>
      <c r="K52" s="88" t="s">
        <v>11539</v>
      </c>
      <c r="L52" s="105">
        <v>1258.2</v>
      </c>
      <c r="M52" s="105"/>
      <c r="N52" s="105">
        <v>1253.9654740000001</v>
      </c>
      <c r="O52" s="96" t="str">
        <f>VLOOKUP(H52,'CRMP-SOC'!$A$2:$B$12685,2,FALSE)</f>
        <v>Social</v>
      </c>
      <c r="P52" s="96"/>
    </row>
    <row r="53" spans="1:16" ht="14.25" customHeight="1" x14ac:dyDescent="0.25">
      <c r="A53" s="96">
        <v>2008</v>
      </c>
      <c r="B53" s="96" t="s">
        <v>682</v>
      </c>
      <c r="C53" s="96">
        <v>11</v>
      </c>
      <c r="D53" s="96" t="str">
        <f t="shared" si="0"/>
        <v>200811S030</v>
      </c>
      <c r="E53" s="88" t="s">
        <v>16082</v>
      </c>
      <c r="F53" s="88" t="s">
        <v>16749</v>
      </c>
      <c r="G53" s="88" t="s">
        <v>29</v>
      </c>
      <c r="H53" s="104" t="str">
        <f t="shared" si="1"/>
        <v>200811S030</v>
      </c>
      <c r="I53" s="104" t="b">
        <f t="shared" si="2"/>
        <v>1</v>
      </c>
      <c r="J53" s="88" t="s">
        <v>16334</v>
      </c>
      <c r="K53" s="88" t="s">
        <v>16711</v>
      </c>
      <c r="L53" s="105">
        <v>1045.7930260000001</v>
      </c>
      <c r="M53" s="105"/>
      <c r="N53" s="105">
        <v>1045.473168</v>
      </c>
      <c r="O53" s="96" t="str">
        <f>VLOOKUP(H53,'CRMP-SOC'!$A$2:$B$12685,2,FALSE)</f>
        <v>Social</v>
      </c>
      <c r="P53" s="96"/>
    </row>
    <row r="54" spans="1:16" ht="14.25" customHeight="1" x14ac:dyDescent="0.25">
      <c r="A54" s="96">
        <v>2008</v>
      </c>
      <c r="B54" s="96" t="s">
        <v>683</v>
      </c>
      <c r="C54" s="96">
        <v>11</v>
      </c>
      <c r="D54" s="96" t="str">
        <f t="shared" si="0"/>
        <v>200811S031</v>
      </c>
      <c r="E54" s="88" t="s">
        <v>16082</v>
      </c>
      <c r="F54" s="88" t="s">
        <v>16749</v>
      </c>
      <c r="G54" s="88" t="s">
        <v>29</v>
      </c>
      <c r="H54" s="104" t="str">
        <f t="shared" si="1"/>
        <v>200811S031</v>
      </c>
      <c r="I54" s="104" t="b">
        <f t="shared" si="2"/>
        <v>1</v>
      </c>
      <c r="J54" s="88" t="s">
        <v>16171</v>
      </c>
      <c r="K54" s="88" t="s">
        <v>16710</v>
      </c>
      <c r="L54" s="105">
        <v>283.49622900000003</v>
      </c>
      <c r="M54" s="105"/>
      <c r="N54" s="105">
        <v>283.49622900000003</v>
      </c>
      <c r="O54" s="96" t="str">
        <f>VLOOKUP(H54,'CRMP-SOC'!$A$2:$B$12685,2,FALSE)</f>
        <v>Social</v>
      </c>
      <c r="P54" s="96"/>
    </row>
    <row r="55" spans="1:16" ht="14.25" customHeight="1" x14ac:dyDescent="0.25">
      <c r="A55" s="96">
        <v>2008</v>
      </c>
      <c r="B55" s="96" t="s">
        <v>684</v>
      </c>
      <c r="C55" s="96">
        <v>11</v>
      </c>
      <c r="D55" s="96" t="str">
        <f t="shared" si="0"/>
        <v>200811S033</v>
      </c>
      <c r="E55" s="88" t="s">
        <v>16082</v>
      </c>
      <c r="F55" s="88" t="s">
        <v>16749</v>
      </c>
      <c r="G55" s="88" t="s">
        <v>29</v>
      </c>
      <c r="H55" s="104" t="str">
        <f t="shared" si="1"/>
        <v>200811S033</v>
      </c>
      <c r="I55" s="104" t="b">
        <f t="shared" si="2"/>
        <v>1</v>
      </c>
      <c r="J55" s="88" t="s">
        <v>16573</v>
      </c>
      <c r="K55" s="88" t="s">
        <v>11542</v>
      </c>
      <c r="L55" s="105">
        <v>23.4</v>
      </c>
      <c r="M55" s="105"/>
      <c r="N55" s="105">
        <v>107.528597</v>
      </c>
      <c r="O55" s="96" t="str">
        <f>VLOOKUP(H55,'CRMP-SOC'!$A$2:$B$12685,2,FALSE)</f>
        <v>Social</v>
      </c>
      <c r="P55" s="96"/>
    </row>
    <row r="56" spans="1:16" ht="14.25" customHeight="1" x14ac:dyDescent="0.25">
      <c r="A56" s="96">
        <v>2008</v>
      </c>
      <c r="B56" s="96" t="s">
        <v>685</v>
      </c>
      <c r="C56" s="96">
        <v>11</v>
      </c>
      <c r="D56" s="96" t="str">
        <f t="shared" si="0"/>
        <v>200811S035</v>
      </c>
      <c r="E56" s="88" t="s">
        <v>16082</v>
      </c>
      <c r="F56" s="88" t="s">
        <v>16749</v>
      </c>
      <c r="G56" s="88" t="s">
        <v>29</v>
      </c>
      <c r="H56" s="104" t="str">
        <f t="shared" si="1"/>
        <v>200811S035</v>
      </c>
      <c r="I56" s="104" t="b">
        <f t="shared" si="2"/>
        <v>1</v>
      </c>
      <c r="J56" s="88" t="s">
        <v>16144</v>
      </c>
      <c r="K56" s="88" t="s">
        <v>11543</v>
      </c>
      <c r="L56" s="105">
        <v>93.95093</v>
      </c>
      <c r="M56" s="105"/>
      <c r="N56" s="105">
        <v>97.029993000000005</v>
      </c>
      <c r="O56" s="96" t="str">
        <f>VLOOKUP(H56,'CRMP-SOC'!$A$2:$B$12685,2,FALSE)</f>
        <v>Social</v>
      </c>
      <c r="P56" s="96"/>
    </row>
    <row r="57" spans="1:16" ht="14.25" customHeight="1" x14ac:dyDescent="0.25">
      <c r="A57" s="96">
        <v>2008</v>
      </c>
      <c r="B57" s="96" t="s">
        <v>687</v>
      </c>
      <c r="C57" s="96">
        <v>11</v>
      </c>
      <c r="D57" s="96" t="str">
        <f t="shared" si="0"/>
        <v>200811S084</v>
      </c>
      <c r="E57" s="88" t="s">
        <v>16082</v>
      </c>
      <c r="F57" s="88" t="s">
        <v>16749</v>
      </c>
      <c r="G57" s="88" t="s">
        <v>29</v>
      </c>
      <c r="H57" s="104" t="str">
        <f t="shared" si="1"/>
        <v>200811S084</v>
      </c>
      <c r="I57" s="104" t="b">
        <f t="shared" si="2"/>
        <v>1</v>
      </c>
      <c r="J57" s="88" t="s">
        <v>16166</v>
      </c>
      <c r="K57" s="88" t="s">
        <v>16684</v>
      </c>
      <c r="L57" s="105">
        <v>2253.9653269999999</v>
      </c>
      <c r="M57" s="105"/>
      <c r="N57" s="105">
        <v>1945.6693909999999</v>
      </c>
      <c r="O57" s="96" t="str">
        <f>VLOOKUP(H57,'CRMP-SOC'!$A$2:$B$12685,2,FALSE)</f>
        <v>Social</v>
      </c>
      <c r="P57" s="96"/>
    </row>
    <row r="58" spans="1:16" ht="14.25" customHeight="1" x14ac:dyDescent="0.25">
      <c r="A58" s="96">
        <v>2008</v>
      </c>
      <c r="B58" s="96" t="s">
        <v>688</v>
      </c>
      <c r="C58" s="96">
        <v>11</v>
      </c>
      <c r="D58" s="96" t="str">
        <f t="shared" si="0"/>
        <v>200811S085</v>
      </c>
      <c r="E58" s="88" t="s">
        <v>16082</v>
      </c>
      <c r="F58" s="88" t="s">
        <v>16749</v>
      </c>
      <c r="G58" s="88" t="s">
        <v>29</v>
      </c>
      <c r="H58" s="104" t="str">
        <f t="shared" si="1"/>
        <v>200811S085</v>
      </c>
      <c r="I58" s="104" t="b">
        <f t="shared" si="2"/>
        <v>1</v>
      </c>
      <c r="J58" s="88" t="s">
        <v>16784</v>
      </c>
      <c r="K58" s="88" t="s">
        <v>16783</v>
      </c>
      <c r="L58" s="105">
        <v>117.832038</v>
      </c>
      <c r="M58" s="105"/>
      <c r="N58" s="105">
        <v>117.832038</v>
      </c>
      <c r="O58" s="96" t="str">
        <f>VLOOKUP(H58,'CRMP-SOC'!$A$2:$B$12685,2,FALSE)</f>
        <v>Social</v>
      </c>
      <c r="P58" s="96"/>
    </row>
    <row r="59" spans="1:16" ht="14.25" customHeight="1" x14ac:dyDescent="0.25">
      <c r="A59" s="96">
        <v>2008</v>
      </c>
      <c r="B59" s="96" t="s">
        <v>689</v>
      </c>
      <c r="C59" s="96">
        <v>11</v>
      </c>
      <c r="D59" s="96" t="str">
        <f t="shared" si="0"/>
        <v>200811S090</v>
      </c>
      <c r="E59" s="88" t="s">
        <v>16082</v>
      </c>
      <c r="F59" s="88" t="s">
        <v>16749</v>
      </c>
      <c r="G59" s="88" t="s">
        <v>29</v>
      </c>
      <c r="H59" s="104" t="str">
        <f t="shared" si="1"/>
        <v>200811S090</v>
      </c>
      <c r="I59" s="104" t="b">
        <f t="shared" si="2"/>
        <v>1</v>
      </c>
      <c r="J59" s="88" t="s">
        <v>16782</v>
      </c>
      <c r="K59" s="88" t="s">
        <v>16781</v>
      </c>
      <c r="L59" s="105">
        <v>159.23437699999999</v>
      </c>
      <c r="M59" s="105"/>
      <c r="N59" s="105">
        <v>166.79285200000001</v>
      </c>
      <c r="O59" s="96" t="str">
        <f>VLOOKUP(H59,'CRMP-SOC'!$A$2:$B$12685,2,FALSE)</f>
        <v>Social</v>
      </c>
      <c r="P59" s="96"/>
    </row>
    <row r="60" spans="1:16" ht="14.25" customHeight="1" x14ac:dyDescent="0.25">
      <c r="A60" s="96">
        <v>2008</v>
      </c>
      <c r="B60" s="96" t="s">
        <v>690</v>
      </c>
      <c r="C60" s="96">
        <v>11</v>
      </c>
      <c r="D60" s="96" t="str">
        <f t="shared" si="0"/>
        <v>200811S108</v>
      </c>
      <c r="E60" s="88" t="s">
        <v>16082</v>
      </c>
      <c r="F60" s="88" t="s">
        <v>16749</v>
      </c>
      <c r="G60" s="88" t="s">
        <v>29</v>
      </c>
      <c r="H60" s="104" t="str">
        <f t="shared" si="1"/>
        <v>200811S108</v>
      </c>
      <c r="I60" s="104" t="b">
        <f t="shared" si="2"/>
        <v>1</v>
      </c>
      <c r="J60" s="88" t="s">
        <v>16586</v>
      </c>
      <c r="K60" s="88" t="s">
        <v>11548</v>
      </c>
      <c r="L60" s="105">
        <v>47.2</v>
      </c>
      <c r="M60" s="105"/>
      <c r="N60" s="105">
        <v>47.008266999999996</v>
      </c>
      <c r="O60" s="96" t="str">
        <f>VLOOKUP(H60,'CRMP-SOC'!$A$2:$B$12685,2,FALSE)</f>
        <v>Social</v>
      </c>
      <c r="P60" s="96"/>
    </row>
    <row r="61" spans="1:16" ht="14.25" customHeight="1" x14ac:dyDescent="0.25">
      <c r="A61" s="96">
        <v>2008</v>
      </c>
      <c r="B61" s="96" t="s">
        <v>691</v>
      </c>
      <c r="C61" s="96">
        <v>11</v>
      </c>
      <c r="D61" s="96" t="str">
        <f t="shared" si="0"/>
        <v>200811S111</v>
      </c>
      <c r="E61" s="88" t="s">
        <v>16082</v>
      </c>
      <c r="F61" s="88" t="s">
        <v>16749</v>
      </c>
      <c r="G61" s="88" t="s">
        <v>29</v>
      </c>
      <c r="H61" s="104" t="str">
        <f t="shared" si="1"/>
        <v>200811S111</v>
      </c>
      <c r="I61" s="104" t="b">
        <f t="shared" si="2"/>
        <v>1</v>
      </c>
      <c r="J61" s="88" t="s">
        <v>16585</v>
      </c>
      <c r="K61" s="88" t="s">
        <v>16730</v>
      </c>
      <c r="L61" s="105">
        <v>56.3</v>
      </c>
      <c r="M61" s="105"/>
      <c r="N61" s="105">
        <v>54.901457999999998</v>
      </c>
      <c r="O61" s="96" t="str">
        <f>VLOOKUP(H61,'CRMP-SOC'!$A$2:$B$12685,2,FALSE)</f>
        <v>Social</v>
      </c>
      <c r="P61" s="96"/>
    </row>
    <row r="62" spans="1:16" ht="14.25" customHeight="1" x14ac:dyDescent="0.25">
      <c r="A62" s="96">
        <v>2008</v>
      </c>
      <c r="B62" s="96" t="s">
        <v>692</v>
      </c>
      <c r="C62" s="96">
        <v>11</v>
      </c>
      <c r="D62" s="96" t="str">
        <f t="shared" si="0"/>
        <v>200811S119</v>
      </c>
      <c r="E62" s="88" t="s">
        <v>16082</v>
      </c>
      <c r="F62" s="88" t="s">
        <v>16749</v>
      </c>
      <c r="G62" s="88" t="s">
        <v>29</v>
      </c>
      <c r="H62" s="104" t="str">
        <f t="shared" si="1"/>
        <v>200811S119</v>
      </c>
      <c r="I62" s="104" t="b">
        <f t="shared" si="2"/>
        <v>1</v>
      </c>
      <c r="J62" s="88" t="s">
        <v>16584</v>
      </c>
      <c r="K62" s="88" t="s">
        <v>11550</v>
      </c>
      <c r="L62" s="105">
        <v>16.600000000000001</v>
      </c>
      <c r="M62" s="105"/>
      <c r="N62" s="105">
        <v>84.813852999999995</v>
      </c>
      <c r="O62" s="96" t="str">
        <f>VLOOKUP(H62,'CRMP-SOC'!$A$2:$B$12685,2,FALSE)</f>
        <v>Social</v>
      </c>
      <c r="P62" s="96"/>
    </row>
    <row r="63" spans="1:16" ht="14.25" customHeight="1" x14ac:dyDescent="0.25">
      <c r="A63" s="96">
        <v>2008</v>
      </c>
      <c r="B63" s="96" t="s">
        <v>693</v>
      </c>
      <c r="C63" s="96">
        <v>11</v>
      </c>
      <c r="D63" s="96" t="str">
        <f t="shared" si="0"/>
        <v>200811S126</v>
      </c>
      <c r="E63" s="88" t="s">
        <v>16082</v>
      </c>
      <c r="F63" s="88" t="s">
        <v>16749</v>
      </c>
      <c r="G63" s="88" t="s">
        <v>29</v>
      </c>
      <c r="H63" s="104" t="str">
        <f t="shared" si="1"/>
        <v>200811S126</v>
      </c>
      <c r="I63" s="104" t="b">
        <f t="shared" si="2"/>
        <v>1</v>
      </c>
      <c r="J63" s="88" t="s">
        <v>16583</v>
      </c>
      <c r="K63" s="88" t="s">
        <v>11551</v>
      </c>
      <c r="L63" s="105">
        <v>155.29201499999999</v>
      </c>
      <c r="M63" s="105"/>
      <c r="N63" s="105">
        <v>54.773276000000003</v>
      </c>
      <c r="O63" s="96" t="str">
        <f>VLOOKUP(H63,'CRMP-SOC'!$A$2:$B$12685,2,FALSE)</f>
        <v>Social</v>
      </c>
      <c r="P63" s="96"/>
    </row>
    <row r="64" spans="1:16" ht="14.25" customHeight="1" x14ac:dyDescent="0.25">
      <c r="A64" s="96">
        <v>2008</v>
      </c>
      <c r="B64" s="96" t="s">
        <v>694</v>
      </c>
      <c r="C64" s="96">
        <v>11</v>
      </c>
      <c r="D64" s="96" t="str">
        <f t="shared" si="0"/>
        <v>200811S127</v>
      </c>
      <c r="E64" s="88" t="s">
        <v>16082</v>
      </c>
      <c r="F64" s="88" t="s">
        <v>16749</v>
      </c>
      <c r="G64" s="88" t="s">
        <v>29</v>
      </c>
      <c r="H64" s="104" t="str">
        <f t="shared" si="1"/>
        <v>200811S127</v>
      </c>
      <c r="I64" s="104" t="b">
        <f t="shared" si="2"/>
        <v>1</v>
      </c>
      <c r="J64" s="88" t="s">
        <v>16582</v>
      </c>
      <c r="K64" s="88" t="s">
        <v>11552</v>
      </c>
      <c r="L64" s="105">
        <v>349.5</v>
      </c>
      <c r="M64" s="105"/>
      <c r="N64" s="105">
        <v>413.66666700000002</v>
      </c>
      <c r="O64" s="96" t="str">
        <f>VLOOKUP(H64,'CRMP-SOC'!$A$2:$B$12685,2,FALSE)</f>
        <v>Social</v>
      </c>
      <c r="P64" s="96"/>
    </row>
    <row r="65" spans="1:16" ht="14.25" customHeight="1" x14ac:dyDescent="0.25">
      <c r="A65" s="96">
        <v>2008</v>
      </c>
      <c r="B65" s="96" t="s">
        <v>695</v>
      </c>
      <c r="C65" s="96">
        <v>11</v>
      </c>
      <c r="D65" s="96" t="str">
        <f t="shared" si="0"/>
        <v>200811S128</v>
      </c>
      <c r="E65" s="88" t="s">
        <v>16082</v>
      </c>
      <c r="F65" s="88" t="s">
        <v>16749</v>
      </c>
      <c r="G65" s="88" t="s">
        <v>29</v>
      </c>
      <c r="H65" s="104" t="str">
        <f t="shared" si="1"/>
        <v>200811S128</v>
      </c>
      <c r="I65" s="104" t="b">
        <f t="shared" si="2"/>
        <v>1</v>
      </c>
      <c r="J65" s="88" t="s">
        <v>16581</v>
      </c>
      <c r="K65" s="88" t="s">
        <v>11553</v>
      </c>
      <c r="L65" s="105">
        <v>29.5</v>
      </c>
      <c r="M65" s="105"/>
      <c r="N65" s="105">
        <v>28.427050999999999</v>
      </c>
      <c r="O65" s="96" t="str">
        <f>VLOOKUP(H65,'CRMP-SOC'!$A$2:$B$12685,2,FALSE)</f>
        <v>Social</v>
      </c>
      <c r="P65" s="96"/>
    </row>
    <row r="66" spans="1:16" ht="14.25" customHeight="1" x14ac:dyDescent="0.25">
      <c r="A66" s="96">
        <v>2008</v>
      </c>
      <c r="B66" s="96" t="s">
        <v>696</v>
      </c>
      <c r="C66" s="96">
        <v>11</v>
      </c>
      <c r="D66" s="96" t="str">
        <f t="shared" ref="D66:D129" si="3">CONCATENATE(A66,C66,G66,J66)</f>
        <v>200811S152</v>
      </c>
      <c r="E66" s="88" t="s">
        <v>16082</v>
      </c>
      <c r="F66" s="88" t="s">
        <v>16749</v>
      </c>
      <c r="G66" s="88" t="s">
        <v>29</v>
      </c>
      <c r="H66" s="104" t="str">
        <f t="shared" ref="H66:H129" si="4">CONCATENATE(A66,B66)</f>
        <v>200811S152</v>
      </c>
      <c r="I66" s="104" t="b">
        <f t="shared" ref="I66:I129" si="5">H66=D66</f>
        <v>1</v>
      </c>
      <c r="J66" s="88" t="s">
        <v>16580</v>
      </c>
      <c r="K66" s="88" t="s">
        <v>11554</v>
      </c>
      <c r="L66" s="105">
        <v>77.2</v>
      </c>
      <c r="M66" s="105"/>
      <c r="N66" s="105">
        <v>581.62952600000006</v>
      </c>
      <c r="O66" s="96" t="str">
        <f>VLOOKUP(H66,'CRMP-SOC'!$A$2:$B$12685,2,FALSE)</f>
        <v>Social</v>
      </c>
      <c r="P66" s="96"/>
    </row>
    <row r="67" spans="1:16" ht="14.25" customHeight="1" x14ac:dyDescent="0.25">
      <c r="A67" s="96">
        <v>2008</v>
      </c>
      <c r="B67" s="96" t="s">
        <v>697</v>
      </c>
      <c r="C67" s="96">
        <v>11</v>
      </c>
      <c r="D67" s="96" t="str">
        <f t="shared" si="3"/>
        <v>200811S156</v>
      </c>
      <c r="E67" s="88" t="s">
        <v>16082</v>
      </c>
      <c r="F67" s="88" t="s">
        <v>16749</v>
      </c>
      <c r="G67" s="88" t="s">
        <v>29</v>
      </c>
      <c r="H67" s="104" t="str">
        <f t="shared" si="4"/>
        <v>200811S156</v>
      </c>
      <c r="I67" s="104" t="b">
        <f t="shared" si="5"/>
        <v>1</v>
      </c>
      <c r="J67" s="88" t="s">
        <v>16579</v>
      </c>
      <c r="K67" s="88" t="s">
        <v>11555</v>
      </c>
      <c r="L67" s="105">
        <v>9.0232480000000006</v>
      </c>
      <c r="M67" s="105"/>
      <c r="N67" s="105">
        <v>10.524641000000001</v>
      </c>
      <c r="O67" s="96" t="str">
        <f>VLOOKUP(H67,'CRMP-SOC'!$A$2:$B$12685,2,FALSE)</f>
        <v>Social</v>
      </c>
      <c r="P67" s="96"/>
    </row>
    <row r="68" spans="1:16" ht="14.25" customHeight="1" x14ac:dyDescent="0.25">
      <c r="A68" s="96">
        <v>2008</v>
      </c>
      <c r="B68" s="96" t="s">
        <v>698</v>
      </c>
      <c r="C68" s="96">
        <v>11</v>
      </c>
      <c r="D68" s="96" t="str">
        <f t="shared" si="3"/>
        <v>200811S204</v>
      </c>
      <c r="E68" s="88" t="s">
        <v>16082</v>
      </c>
      <c r="F68" s="88" t="s">
        <v>16749</v>
      </c>
      <c r="G68" s="88" t="s">
        <v>29</v>
      </c>
      <c r="H68" s="104" t="str">
        <f t="shared" si="4"/>
        <v>200811S204</v>
      </c>
      <c r="I68" s="104" t="b">
        <f t="shared" si="5"/>
        <v>1</v>
      </c>
      <c r="J68" s="88" t="s">
        <v>16300</v>
      </c>
      <c r="K68" s="88" t="s">
        <v>11556</v>
      </c>
      <c r="L68" s="105">
        <v>130.699997</v>
      </c>
      <c r="M68" s="105"/>
      <c r="N68" s="105">
        <v>191.84175200000001</v>
      </c>
      <c r="O68" s="96" t="str">
        <f>VLOOKUP(H68,'CRMP-SOC'!$A$2:$B$12685,2,FALSE)</f>
        <v>Social</v>
      </c>
      <c r="P68" s="96"/>
    </row>
    <row r="69" spans="1:16" ht="14.25" customHeight="1" x14ac:dyDescent="0.25">
      <c r="A69" s="96">
        <v>2008</v>
      </c>
      <c r="B69" s="96" t="s">
        <v>699</v>
      </c>
      <c r="C69" s="96">
        <v>11</v>
      </c>
      <c r="D69" s="96" t="str">
        <f t="shared" si="3"/>
        <v>200811S205</v>
      </c>
      <c r="E69" s="88" t="s">
        <v>16082</v>
      </c>
      <c r="F69" s="88" t="s">
        <v>16749</v>
      </c>
      <c r="G69" s="88" t="s">
        <v>29</v>
      </c>
      <c r="H69" s="104" t="str">
        <f t="shared" si="4"/>
        <v>200811S205</v>
      </c>
      <c r="I69" s="104" t="b">
        <f t="shared" si="5"/>
        <v>1</v>
      </c>
      <c r="J69" s="88" t="s">
        <v>16298</v>
      </c>
      <c r="K69" s="88" t="s">
        <v>11557</v>
      </c>
      <c r="L69" s="105">
        <v>139.5</v>
      </c>
      <c r="M69" s="105"/>
      <c r="N69" s="105">
        <v>372.32754399999999</v>
      </c>
      <c r="O69" s="96" t="str">
        <f>VLOOKUP(H69,'CRMP-SOC'!$A$2:$B$12685,2,FALSE)</f>
        <v>Social</v>
      </c>
      <c r="P69" s="96"/>
    </row>
    <row r="70" spans="1:16" ht="14.25" customHeight="1" x14ac:dyDescent="0.25">
      <c r="A70" s="96">
        <v>2008</v>
      </c>
      <c r="B70" s="96" t="s">
        <v>700</v>
      </c>
      <c r="C70" s="96">
        <v>11</v>
      </c>
      <c r="D70" s="96" t="str">
        <f t="shared" si="3"/>
        <v>200811S206</v>
      </c>
      <c r="E70" s="88" t="s">
        <v>16082</v>
      </c>
      <c r="F70" s="88" t="s">
        <v>16749</v>
      </c>
      <c r="G70" s="88" t="s">
        <v>29</v>
      </c>
      <c r="H70" s="104" t="str">
        <f t="shared" si="4"/>
        <v>200811S206</v>
      </c>
      <c r="I70" s="104" t="b">
        <f t="shared" si="5"/>
        <v>1</v>
      </c>
      <c r="J70" s="88" t="s">
        <v>16296</v>
      </c>
      <c r="K70" s="88" t="s">
        <v>11558</v>
      </c>
      <c r="L70" s="105">
        <v>507.19252299999999</v>
      </c>
      <c r="M70" s="105"/>
      <c r="N70" s="105">
        <v>270.42916100000002</v>
      </c>
      <c r="O70" s="96" t="str">
        <f>VLOOKUP(H70,'CRMP-SOC'!$A$2:$B$12685,2,FALSE)</f>
        <v>Social</v>
      </c>
      <c r="P70" s="96"/>
    </row>
    <row r="71" spans="1:16" ht="14.25" customHeight="1" x14ac:dyDescent="0.25">
      <c r="A71" s="96">
        <v>2008</v>
      </c>
      <c r="B71" s="96" t="s">
        <v>701</v>
      </c>
      <c r="C71" s="96">
        <v>11</v>
      </c>
      <c r="D71" s="96" t="str">
        <f t="shared" si="3"/>
        <v>200811S207</v>
      </c>
      <c r="E71" s="88" t="s">
        <v>16082</v>
      </c>
      <c r="F71" s="88" t="s">
        <v>16749</v>
      </c>
      <c r="G71" s="88" t="s">
        <v>29</v>
      </c>
      <c r="H71" s="104" t="str">
        <f t="shared" si="4"/>
        <v>200811S207</v>
      </c>
      <c r="I71" s="104" t="b">
        <f t="shared" si="5"/>
        <v>1</v>
      </c>
      <c r="J71" s="88" t="s">
        <v>16294</v>
      </c>
      <c r="K71" s="88" t="s">
        <v>16651</v>
      </c>
      <c r="L71" s="105">
        <v>11.31</v>
      </c>
      <c r="M71" s="105"/>
      <c r="N71" s="105">
        <v>19.184999999999999</v>
      </c>
      <c r="O71" s="96" t="str">
        <f>VLOOKUP(H71,'CRMP-SOC'!$A$2:$B$12685,2,FALSE)</f>
        <v>Social</v>
      </c>
      <c r="P71" s="96"/>
    </row>
    <row r="72" spans="1:16" ht="14.25" customHeight="1" x14ac:dyDescent="0.25">
      <c r="A72" s="96">
        <v>2008</v>
      </c>
      <c r="B72" s="96" t="s">
        <v>702</v>
      </c>
      <c r="C72" s="96">
        <v>11</v>
      </c>
      <c r="D72" s="96" t="str">
        <f t="shared" si="3"/>
        <v>200811S208</v>
      </c>
      <c r="E72" s="88" t="s">
        <v>16082</v>
      </c>
      <c r="F72" s="88" t="s">
        <v>16749</v>
      </c>
      <c r="G72" s="88" t="s">
        <v>29</v>
      </c>
      <c r="H72" s="104" t="str">
        <f t="shared" si="4"/>
        <v>200811S208</v>
      </c>
      <c r="I72" s="104" t="b">
        <f t="shared" si="5"/>
        <v>1</v>
      </c>
      <c r="J72" s="88" t="s">
        <v>16292</v>
      </c>
      <c r="K72" s="88" t="s">
        <v>16650</v>
      </c>
      <c r="L72" s="105">
        <v>4.3941569999999999</v>
      </c>
      <c r="M72" s="105"/>
      <c r="N72" s="105">
        <v>14.78</v>
      </c>
      <c r="O72" s="96" t="str">
        <f>VLOOKUP(H72,'CRMP-SOC'!$A$2:$B$12685,2,FALSE)</f>
        <v>Social</v>
      </c>
      <c r="P72" s="96"/>
    </row>
    <row r="73" spans="1:16" ht="14.25" customHeight="1" x14ac:dyDescent="0.25">
      <c r="A73" s="96">
        <v>2008</v>
      </c>
      <c r="B73" s="96" t="s">
        <v>703</v>
      </c>
      <c r="C73" s="96">
        <v>11</v>
      </c>
      <c r="D73" s="96" t="str">
        <f t="shared" si="3"/>
        <v>200811S209</v>
      </c>
      <c r="E73" s="88" t="s">
        <v>16082</v>
      </c>
      <c r="F73" s="88" t="s">
        <v>16749</v>
      </c>
      <c r="G73" s="88" t="s">
        <v>29</v>
      </c>
      <c r="H73" s="104" t="str">
        <f t="shared" si="4"/>
        <v>200811S209</v>
      </c>
      <c r="I73" s="104" t="b">
        <f t="shared" si="5"/>
        <v>1</v>
      </c>
      <c r="J73" s="88" t="s">
        <v>16290</v>
      </c>
      <c r="K73" s="88" t="s">
        <v>16541</v>
      </c>
      <c r="L73" s="105">
        <v>27.432342999999999</v>
      </c>
      <c r="M73" s="105"/>
      <c r="N73" s="105">
        <v>47.052576000000002</v>
      </c>
      <c r="O73" s="96" t="str">
        <f>VLOOKUP(H73,'CRMP-SOC'!$A$2:$B$12685,2,FALSE)</f>
        <v>Social</v>
      </c>
      <c r="P73" s="96"/>
    </row>
    <row r="74" spans="1:16" ht="14.25" customHeight="1" x14ac:dyDescent="0.25">
      <c r="A74" s="96">
        <v>2008</v>
      </c>
      <c r="B74" s="96" t="s">
        <v>815</v>
      </c>
      <c r="C74" s="96">
        <v>11</v>
      </c>
      <c r="D74" s="96" t="str">
        <f t="shared" si="3"/>
        <v>200811U001</v>
      </c>
      <c r="E74" s="88" t="s">
        <v>16082</v>
      </c>
      <c r="F74" s="88" t="s">
        <v>16749</v>
      </c>
      <c r="G74" s="88" t="s">
        <v>30</v>
      </c>
      <c r="H74" s="104" t="str">
        <f t="shared" si="4"/>
        <v>200811U001</v>
      </c>
      <c r="I74" s="104" t="b">
        <f t="shared" si="5"/>
        <v>1</v>
      </c>
      <c r="J74" s="88" t="s">
        <v>16107</v>
      </c>
      <c r="K74" s="88" t="s">
        <v>11673</v>
      </c>
      <c r="L74" s="105">
        <v>100</v>
      </c>
      <c r="M74" s="105"/>
      <c r="N74" s="105">
        <v>198</v>
      </c>
      <c r="O74" s="96" t="str">
        <f>VLOOKUP(H74,'CRMP-SOC'!$A$2:$B$12685,2,FALSE)</f>
        <v>Social</v>
      </c>
      <c r="P74" s="96"/>
    </row>
    <row r="75" spans="1:16" ht="14.25" customHeight="1" x14ac:dyDescent="0.25">
      <c r="A75" s="96">
        <v>2008</v>
      </c>
      <c r="B75" s="96" t="s">
        <v>816</v>
      </c>
      <c r="C75" s="96">
        <v>11</v>
      </c>
      <c r="D75" s="96" t="str">
        <f t="shared" si="3"/>
        <v>200811U003</v>
      </c>
      <c r="E75" s="88" t="s">
        <v>16082</v>
      </c>
      <c r="F75" s="88" t="s">
        <v>16749</v>
      </c>
      <c r="G75" s="88" t="s">
        <v>30</v>
      </c>
      <c r="H75" s="104" t="str">
        <f t="shared" si="4"/>
        <v>200811U003</v>
      </c>
      <c r="I75" s="104" t="b">
        <f t="shared" si="5"/>
        <v>1</v>
      </c>
      <c r="J75" s="88" t="s">
        <v>16106</v>
      </c>
      <c r="K75" s="88" t="s">
        <v>11674</v>
      </c>
      <c r="L75" s="105">
        <v>100</v>
      </c>
      <c r="M75" s="105"/>
      <c r="N75" s="105">
        <v>278.58778599999999</v>
      </c>
      <c r="O75" s="96" t="str">
        <f>VLOOKUP(H75,'CRMP-SOC'!$A$2:$B$12685,2,FALSE)</f>
        <v>Social</v>
      </c>
      <c r="P75" s="96"/>
    </row>
    <row r="76" spans="1:16" ht="14.25" customHeight="1" x14ac:dyDescent="0.25">
      <c r="A76" s="96">
        <v>2008</v>
      </c>
      <c r="B76" s="96" t="s">
        <v>817</v>
      </c>
      <c r="C76" s="96">
        <v>11</v>
      </c>
      <c r="D76" s="96" t="str">
        <f t="shared" si="3"/>
        <v>200811U005</v>
      </c>
      <c r="E76" s="88" t="s">
        <v>16082</v>
      </c>
      <c r="F76" s="88" t="s">
        <v>16749</v>
      </c>
      <c r="G76" s="88" t="s">
        <v>30</v>
      </c>
      <c r="H76" s="104" t="str">
        <f t="shared" si="4"/>
        <v>200811U005</v>
      </c>
      <c r="I76" s="104" t="b">
        <f t="shared" si="5"/>
        <v>1</v>
      </c>
      <c r="J76" s="88" t="s">
        <v>16152</v>
      </c>
      <c r="K76" s="88" t="s">
        <v>11675</v>
      </c>
      <c r="L76" s="105">
        <v>89.999996999999993</v>
      </c>
      <c r="M76" s="105"/>
      <c r="N76" s="105">
        <v>99.1</v>
      </c>
      <c r="O76" s="96" t="str">
        <f>VLOOKUP(H76,'CRMP-SOC'!$A$2:$B$12685,2,FALSE)</f>
        <v>Social</v>
      </c>
      <c r="P76" s="96"/>
    </row>
    <row r="77" spans="1:16" ht="14.25" customHeight="1" x14ac:dyDescent="0.25">
      <c r="A77" s="96">
        <v>2008</v>
      </c>
      <c r="B77" s="96" t="s">
        <v>818</v>
      </c>
      <c r="C77" s="96">
        <v>11</v>
      </c>
      <c r="D77" s="96" t="str">
        <f t="shared" si="3"/>
        <v>200811U006</v>
      </c>
      <c r="E77" s="88" t="s">
        <v>16082</v>
      </c>
      <c r="F77" s="88" t="s">
        <v>16749</v>
      </c>
      <c r="G77" s="88" t="s">
        <v>30</v>
      </c>
      <c r="H77" s="104" t="str">
        <f t="shared" si="4"/>
        <v>200811U006</v>
      </c>
      <c r="I77" s="104" t="b">
        <f t="shared" si="5"/>
        <v>1</v>
      </c>
      <c r="J77" s="88" t="s">
        <v>16172</v>
      </c>
      <c r="K77" s="88" t="s">
        <v>16647</v>
      </c>
      <c r="L77" s="105">
        <v>32926.837777000001</v>
      </c>
      <c r="M77" s="105"/>
      <c r="N77" s="105">
        <v>34480.425913999999</v>
      </c>
      <c r="O77" s="96" t="str">
        <f>VLOOKUP(H77,'CRMP-SOC'!$A$2:$B$12685,2,FALSE)</f>
        <v>Social</v>
      </c>
      <c r="P77" s="96"/>
    </row>
    <row r="78" spans="1:16" ht="14.25" customHeight="1" x14ac:dyDescent="0.25">
      <c r="A78" s="96">
        <v>2008</v>
      </c>
      <c r="B78" s="96" t="s">
        <v>819</v>
      </c>
      <c r="C78" s="96">
        <v>11</v>
      </c>
      <c r="D78" s="96" t="str">
        <f t="shared" si="3"/>
        <v>200811U007</v>
      </c>
      <c r="E78" s="88" t="s">
        <v>16082</v>
      </c>
      <c r="F78" s="88" t="s">
        <v>16749</v>
      </c>
      <c r="G78" s="88" t="s">
        <v>30</v>
      </c>
      <c r="H78" s="104" t="str">
        <f t="shared" si="4"/>
        <v>200811U007</v>
      </c>
      <c r="I78" s="104" t="b">
        <f t="shared" si="5"/>
        <v>1</v>
      </c>
      <c r="J78" s="88" t="s">
        <v>16104</v>
      </c>
      <c r="K78" s="88" t="s">
        <v>11677</v>
      </c>
      <c r="L78" s="105">
        <v>1200</v>
      </c>
      <c r="M78" s="105"/>
      <c r="N78" s="105">
        <v>1200</v>
      </c>
      <c r="O78" s="96" t="str">
        <f>VLOOKUP(H78,'CRMP-SOC'!$A$2:$B$12685,2,FALSE)</f>
        <v>Social</v>
      </c>
      <c r="P78" s="96"/>
    </row>
    <row r="79" spans="1:16" ht="14.25" customHeight="1" x14ac:dyDescent="0.25">
      <c r="A79" s="96">
        <v>2008</v>
      </c>
      <c r="B79" s="96" t="s">
        <v>820</v>
      </c>
      <c r="C79" s="96">
        <v>11</v>
      </c>
      <c r="D79" s="96" t="str">
        <f t="shared" si="3"/>
        <v>200811U008</v>
      </c>
      <c r="E79" s="88" t="s">
        <v>16082</v>
      </c>
      <c r="F79" s="88" t="s">
        <v>16749</v>
      </c>
      <c r="G79" s="88" t="s">
        <v>30</v>
      </c>
      <c r="H79" s="104" t="str">
        <f t="shared" si="4"/>
        <v>200811U008</v>
      </c>
      <c r="I79" s="104" t="b">
        <f t="shared" si="5"/>
        <v>1</v>
      </c>
      <c r="J79" s="88" t="s">
        <v>16129</v>
      </c>
      <c r="K79" s="88" t="s">
        <v>11678</v>
      </c>
      <c r="L79" s="105">
        <v>1000</v>
      </c>
      <c r="M79" s="105"/>
      <c r="N79" s="105">
        <v>1000</v>
      </c>
      <c r="O79" s="96" t="str">
        <f>VLOOKUP(H79,'CRMP-SOC'!$A$2:$B$12685,2,FALSE)</f>
        <v>Social</v>
      </c>
      <c r="P79" s="96"/>
    </row>
    <row r="80" spans="1:16" ht="14.25" customHeight="1" x14ac:dyDescent="0.25">
      <c r="A80" s="96">
        <v>2008</v>
      </c>
      <c r="B80" s="96" t="s">
        <v>821</v>
      </c>
      <c r="C80" s="96">
        <v>11</v>
      </c>
      <c r="D80" s="96" t="str">
        <f t="shared" si="3"/>
        <v>200811U009</v>
      </c>
      <c r="E80" s="88" t="s">
        <v>16082</v>
      </c>
      <c r="F80" s="88" t="s">
        <v>16749</v>
      </c>
      <c r="G80" s="88" t="s">
        <v>30</v>
      </c>
      <c r="H80" s="104" t="str">
        <f t="shared" si="4"/>
        <v>200811U009</v>
      </c>
      <c r="I80" s="104" t="b">
        <f t="shared" si="5"/>
        <v>1</v>
      </c>
      <c r="J80" s="88" t="s">
        <v>16128</v>
      </c>
      <c r="K80" s="88" t="s">
        <v>11679</v>
      </c>
      <c r="L80" s="105">
        <v>600</v>
      </c>
      <c r="M80" s="105"/>
      <c r="N80" s="105">
        <v>600</v>
      </c>
      <c r="O80" s="96" t="str">
        <f>VLOOKUP(H80,'CRMP-SOC'!$A$2:$B$12685,2,FALSE)</f>
        <v>Social</v>
      </c>
      <c r="P80" s="96"/>
    </row>
    <row r="81" spans="1:16" ht="14.25" customHeight="1" x14ac:dyDescent="0.25">
      <c r="A81" s="96">
        <v>2008</v>
      </c>
      <c r="B81" s="96" t="s">
        <v>822</v>
      </c>
      <c r="C81" s="96">
        <v>11</v>
      </c>
      <c r="D81" s="96" t="str">
        <f t="shared" si="3"/>
        <v>200811U010</v>
      </c>
      <c r="E81" s="88" t="s">
        <v>16082</v>
      </c>
      <c r="F81" s="88" t="s">
        <v>16749</v>
      </c>
      <c r="G81" s="88" t="s">
        <v>30</v>
      </c>
      <c r="H81" s="104" t="str">
        <f t="shared" si="4"/>
        <v>200811U010</v>
      </c>
      <c r="I81" s="104" t="b">
        <f t="shared" si="5"/>
        <v>1</v>
      </c>
      <c r="J81" s="88" t="s">
        <v>16090</v>
      </c>
      <c r="K81" s="88" t="s">
        <v>11680</v>
      </c>
      <c r="L81" s="105">
        <v>1000</v>
      </c>
      <c r="M81" s="105"/>
      <c r="N81" s="105">
        <v>1000</v>
      </c>
      <c r="O81" s="96" t="str">
        <f>VLOOKUP(H81,'CRMP-SOC'!$A$2:$B$12685,2,FALSE)</f>
        <v>Social</v>
      </c>
      <c r="P81" s="96"/>
    </row>
    <row r="82" spans="1:16" ht="14.25" customHeight="1" x14ac:dyDescent="0.25">
      <c r="A82" s="96">
        <v>2008</v>
      </c>
      <c r="B82" s="96" t="s">
        <v>823</v>
      </c>
      <c r="C82" s="96">
        <v>11</v>
      </c>
      <c r="D82" s="96" t="str">
        <f t="shared" si="3"/>
        <v>200811U011</v>
      </c>
      <c r="E82" s="88" t="s">
        <v>16082</v>
      </c>
      <c r="F82" s="88" t="s">
        <v>16749</v>
      </c>
      <c r="G82" s="88" t="s">
        <v>30</v>
      </c>
      <c r="H82" s="104" t="str">
        <f t="shared" si="4"/>
        <v>200811U011</v>
      </c>
      <c r="I82" s="104" t="b">
        <f t="shared" si="5"/>
        <v>1</v>
      </c>
      <c r="J82" s="88" t="s">
        <v>16089</v>
      </c>
      <c r="K82" s="88" t="s">
        <v>11681</v>
      </c>
      <c r="L82" s="105">
        <v>1000</v>
      </c>
      <c r="M82" s="105"/>
      <c r="N82" s="105">
        <v>1000</v>
      </c>
      <c r="O82" s="96" t="str">
        <f>VLOOKUP(H82,'CRMP-SOC'!$A$2:$B$12685,2,FALSE)</f>
        <v>Social</v>
      </c>
      <c r="P82" s="96"/>
    </row>
    <row r="83" spans="1:16" ht="14.25" customHeight="1" x14ac:dyDescent="0.25">
      <c r="A83" s="96">
        <v>2008</v>
      </c>
      <c r="B83" s="96" t="s">
        <v>824</v>
      </c>
      <c r="C83" s="96">
        <v>11</v>
      </c>
      <c r="D83" s="96" t="str">
        <f t="shared" si="3"/>
        <v>200811U012</v>
      </c>
      <c r="E83" s="88" t="s">
        <v>16082</v>
      </c>
      <c r="F83" s="88" t="s">
        <v>16749</v>
      </c>
      <c r="G83" s="88" t="s">
        <v>30</v>
      </c>
      <c r="H83" s="104" t="str">
        <f t="shared" si="4"/>
        <v>200811U012</v>
      </c>
      <c r="I83" s="104" t="b">
        <f t="shared" si="5"/>
        <v>1</v>
      </c>
      <c r="J83" s="88" t="s">
        <v>16101</v>
      </c>
      <c r="K83" s="88" t="s">
        <v>11682</v>
      </c>
      <c r="L83" s="105">
        <v>1150</v>
      </c>
      <c r="M83" s="105"/>
      <c r="N83" s="105">
        <v>1150</v>
      </c>
      <c r="O83" s="96" t="str">
        <f>VLOOKUP(H83,'CRMP-SOC'!$A$2:$B$12685,2,FALSE)</f>
        <v>Social</v>
      </c>
      <c r="P83" s="96"/>
    </row>
    <row r="84" spans="1:16" ht="14.25" customHeight="1" x14ac:dyDescent="0.25">
      <c r="A84" s="96">
        <v>2008</v>
      </c>
      <c r="B84" s="106" t="s">
        <v>384</v>
      </c>
      <c r="C84" s="96">
        <v>11</v>
      </c>
      <c r="D84" s="96" t="str">
        <f t="shared" si="3"/>
        <v>200811E045</v>
      </c>
      <c r="E84" s="88" t="s">
        <v>16082</v>
      </c>
      <c r="F84" s="88" t="s">
        <v>16749</v>
      </c>
      <c r="G84" s="88" t="s">
        <v>25</v>
      </c>
      <c r="H84" s="104" t="str">
        <f t="shared" si="4"/>
        <v>200811E045</v>
      </c>
      <c r="I84" s="104" t="b">
        <f t="shared" si="5"/>
        <v>1</v>
      </c>
      <c r="J84" s="88" t="s">
        <v>16092</v>
      </c>
      <c r="K84" s="88" t="s">
        <v>12556</v>
      </c>
      <c r="L84" s="105">
        <v>48</v>
      </c>
      <c r="M84" s="105"/>
      <c r="N84" s="105">
        <v>38</v>
      </c>
      <c r="O84" s="96" t="str">
        <f>VLOOKUP(H84,'CRMP-SOC'!$A$2:$B$12685,2,FALSE)</f>
        <v>Social</v>
      </c>
      <c r="P84" s="96"/>
    </row>
    <row r="85" spans="1:16" ht="14.25" customHeight="1" x14ac:dyDescent="0.25">
      <c r="A85" s="96">
        <v>2008</v>
      </c>
      <c r="B85" s="96" t="s">
        <v>401</v>
      </c>
      <c r="C85" s="96">
        <v>11</v>
      </c>
      <c r="D85" s="96" t="str">
        <f t="shared" si="3"/>
        <v>200811E907</v>
      </c>
      <c r="E85" s="88" t="s">
        <v>16082</v>
      </c>
      <c r="F85" s="88" t="s">
        <v>16749</v>
      </c>
      <c r="G85" s="88" t="s">
        <v>25</v>
      </c>
      <c r="H85" s="104" t="str">
        <f t="shared" si="4"/>
        <v>200811E907</v>
      </c>
      <c r="I85" s="104" t="b">
        <f t="shared" si="5"/>
        <v>1</v>
      </c>
      <c r="J85" s="88" t="s">
        <v>16780</v>
      </c>
      <c r="K85" s="88" t="s">
        <v>12559</v>
      </c>
      <c r="L85" s="105">
        <v>750</v>
      </c>
      <c r="M85" s="105"/>
      <c r="N85" s="105">
        <v>742.49999700000001</v>
      </c>
      <c r="O85" s="96" t="str">
        <f>VLOOKUP(H85,'CRMP-SOC'!$A$2:$B$12685,2,FALSE)</f>
        <v>Social</v>
      </c>
      <c r="P85" s="96"/>
    </row>
    <row r="86" spans="1:16" ht="14.25" customHeight="1" x14ac:dyDescent="0.25">
      <c r="A86" s="96">
        <v>2008</v>
      </c>
      <c r="B86" s="96" t="s">
        <v>826</v>
      </c>
      <c r="C86" s="96">
        <v>11</v>
      </c>
      <c r="D86" s="96" t="str">
        <f t="shared" si="3"/>
        <v>200811U530</v>
      </c>
      <c r="E86" s="88" t="s">
        <v>16082</v>
      </c>
      <c r="F86" s="88" t="s">
        <v>16749</v>
      </c>
      <c r="G86" s="88" t="s">
        <v>30</v>
      </c>
      <c r="H86" s="104" t="str">
        <f t="shared" si="4"/>
        <v>200811U530</v>
      </c>
      <c r="I86" s="104" t="b">
        <f t="shared" si="5"/>
        <v>1</v>
      </c>
      <c r="J86" s="88" t="s">
        <v>16779</v>
      </c>
      <c r="K86" s="88" t="s">
        <v>16778</v>
      </c>
      <c r="L86" s="105">
        <v>300</v>
      </c>
      <c r="M86" s="105"/>
      <c r="N86" s="105">
        <v>226.49126899999999</v>
      </c>
      <c r="O86" s="96" t="str">
        <f>VLOOKUP(H86,'CRMP-SOC'!$A$2:$B$12685,2,FALSE)</f>
        <v>Social</v>
      </c>
      <c r="P86" s="96"/>
    </row>
    <row r="87" spans="1:16" ht="14.25" customHeight="1" x14ac:dyDescent="0.25">
      <c r="A87" s="96">
        <v>2008</v>
      </c>
      <c r="B87" s="96" t="s">
        <v>398</v>
      </c>
      <c r="C87" s="96">
        <v>11</v>
      </c>
      <c r="D87" s="96" t="str">
        <f t="shared" si="3"/>
        <v>200811E904</v>
      </c>
      <c r="E87" s="88" t="s">
        <v>16082</v>
      </c>
      <c r="F87" s="88" t="s">
        <v>16749</v>
      </c>
      <c r="G87" s="88" t="s">
        <v>25</v>
      </c>
      <c r="H87" s="104" t="str">
        <f t="shared" si="4"/>
        <v>200811E904</v>
      </c>
      <c r="I87" s="104" t="b">
        <f t="shared" si="5"/>
        <v>1</v>
      </c>
      <c r="J87" s="88" t="s">
        <v>16777</v>
      </c>
      <c r="K87" s="88" t="s">
        <v>13080</v>
      </c>
      <c r="L87" s="105">
        <v>600</v>
      </c>
      <c r="M87" s="105"/>
      <c r="N87" s="105">
        <v>589.999999</v>
      </c>
      <c r="O87" s="96" t="str">
        <f>VLOOKUP(H87,'CRMP-SOC'!$A$2:$B$12685,2,FALSE)</f>
        <v>Social</v>
      </c>
      <c r="P87" s="96"/>
    </row>
    <row r="88" spans="1:16" ht="14.25" customHeight="1" x14ac:dyDescent="0.25">
      <c r="A88" s="96">
        <v>2008</v>
      </c>
      <c r="B88" s="96" t="s">
        <v>407</v>
      </c>
      <c r="C88" s="96">
        <v>11</v>
      </c>
      <c r="D88" s="96" t="str">
        <f t="shared" si="3"/>
        <v>200811E923</v>
      </c>
      <c r="E88" s="88" t="s">
        <v>16082</v>
      </c>
      <c r="F88" s="88" t="s">
        <v>16749</v>
      </c>
      <c r="G88" s="88" t="s">
        <v>25</v>
      </c>
      <c r="H88" s="104" t="str">
        <f t="shared" si="4"/>
        <v>200811E923</v>
      </c>
      <c r="I88" s="104" t="b">
        <f t="shared" si="5"/>
        <v>1</v>
      </c>
      <c r="J88" s="88" t="s">
        <v>16776</v>
      </c>
      <c r="K88" s="88" t="s">
        <v>12570</v>
      </c>
      <c r="L88" s="105">
        <v>70</v>
      </c>
      <c r="M88" s="105"/>
      <c r="N88" s="105">
        <v>63.896906999999999</v>
      </c>
      <c r="O88" s="96" t="str">
        <f>VLOOKUP(H88,'CRMP-SOC'!$A$2:$B$12685,2,FALSE)</f>
        <v>Social</v>
      </c>
      <c r="P88" s="96"/>
    </row>
    <row r="89" spans="1:16" ht="14.25" customHeight="1" x14ac:dyDescent="0.25">
      <c r="A89" s="96">
        <v>2008</v>
      </c>
      <c r="B89" s="96" t="s">
        <v>911</v>
      </c>
      <c r="C89" s="96">
        <v>11</v>
      </c>
      <c r="D89" s="96" t="str">
        <f t="shared" si="3"/>
        <v>200811U883</v>
      </c>
      <c r="E89" s="88" t="s">
        <v>16082</v>
      </c>
      <c r="F89" s="88" t="s">
        <v>16749</v>
      </c>
      <c r="G89" s="88" t="s">
        <v>30</v>
      </c>
      <c r="H89" s="104" t="str">
        <f t="shared" si="4"/>
        <v>200811U883</v>
      </c>
      <c r="I89" s="104" t="b">
        <f t="shared" si="5"/>
        <v>1</v>
      </c>
      <c r="J89" s="88" t="s">
        <v>16775</v>
      </c>
      <c r="K89" s="88" t="s">
        <v>16572</v>
      </c>
      <c r="L89" s="105">
        <v>250</v>
      </c>
      <c r="M89" s="105"/>
      <c r="N89" s="105">
        <v>231.67908700000001</v>
      </c>
      <c r="O89" s="96" t="str">
        <f>VLOOKUP(H89,'CRMP-SOC'!$A$2:$B$12685,2,FALSE)</f>
        <v>Social</v>
      </c>
      <c r="P89" s="96"/>
    </row>
    <row r="90" spans="1:16" ht="14.25" customHeight="1" x14ac:dyDescent="0.25">
      <c r="A90" s="96">
        <v>2008</v>
      </c>
      <c r="B90" s="96" t="s">
        <v>406</v>
      </c>
      <c r="C90" s="96">
        <v>11</v>
      </c>
      <c r="D90" s="96" t="str">
        <f t="shared" si="3"/>
        <v>200811E922</v>
      </c>
      <c r="E90" s="88" t="s">
        <v>16082</v>
      </c>
      <c r="F90" s="88" t="s">
        <v>16749</v>
      </c>
      <c r="G90" s="88" t="s">
        <v>25</v>
      </c>
      <c r="H90" s="104" t="str">
        <f t="shared" si="4"/>
        <v>200811E922</v>
      </c>
      <c r="I90" s="104" t="b">
        <f t="shared" si="5"/>
        <v>1</v>
      </c>
      <c r="J90" s="88" t="s">
        <v>16774</v>
      </c>
      <c r="K90" s="88" t="s">
        <v>16644</v>
      </c>
      <c r="L90" s="105">
        <v>100</v>
      </c>
      <c r="M90" s="105"/>
      <c r="N90" s="105">
        <v>99</v>
      </c>
      <c r="O90" s="96" t="str">
        <f>VLOOKUP(H90,'CRMP-SOC'!$A$2:$B$12685,2,FALSE)</f>
        <v>Social</v>
      </c>
      <c r="P90" s="96"/>
    </row>
    <row r="91" spans="1:16" ht="14.25" customHeight="1" x14ac:dyDescent="0.25">
      <c r="A91" s="96">
        <v>2008</v>
      </c>
      <c r="B91" s="96" t="s">
        <v>830</v>
      </c>
      <c r="C91" s="96">
        <v>11</v>
      </c>
      <c r="D91" s="96" t="str">
        <f t="shared" si="3"/>
        <v>200811U802</v>
      </c>
      <c r="E91" s="88" t="s">
        <v>16082</v>
      </c>
      <c r="F91" s="88" t="s">
        <v>16749</v>
      </c>
      <c r="G91" s="88" t="s">
        <v>30</v>
      </c>
      <c r="H91" s="104" t="str">
        <f t="shared" si="4"/>
        <v>200811U802</v>
      </c>
      <c r="I91" s="104" t="b">
        <f t="shared" si="5"/>
        <v>1</v>
      </c>
      <c r="J91" s="88" t="s">
        <v>16773</v>
      </c>
      <c r="K91" s="88" t="s">
        <v>16772</v>
      </c>
      <c r="L91" s="105">
        <v>80</v>
      </c>
      <c r="M91" s="105"/>
      <c r="N91" s="105">
        <v>80</v>
      </c>
      <c r="O91" s="96" t="str">
        <f>VLOOKUP(H91,'CRMP-SOC'!$A$2:$B$12685,2,FALSE)</f>
        <v>Social</v>
      </c>
      <c r="P91" s="96"/>
    </row>
    <row r="92" spans="1:16" ht="14.25" customHeight="1" x14ac:dyDescent="0.25">
      <c r="A92" s="96">
        <v>2008</v>
      </c>
      <c r="B92" s="96" t="s">
        <v>829</v>
      </c>
      <c r="C92" s="96">
        <v>11</v>
      </c>
      <c r="D92" s="96" t="str">
        <f t="shared" si="3"/>
        <v>200811U801</v>
      </c>
      <c r="E92" s="88" t="s">
        <v>16082</v>
      </c>
      <c r="F92" s="88" t="s">
        <v>16749</v>
      </c>
      <c r="G92" s="88" t="s">
        <v>30</v>
      </c>
      <c r="H92" s="104" t="str">
        <f t="shared" si="4"/>
        <v>200811U801</v>
      </c>
      <c r="I92" s="104" t="b">
        <f t="shared" si="5"/>
        <v>1</v>
      </c>
      <c r="J92" s="88" t="s">
        <v>16771</v>
      </c>
      <c r="K92" s="88" t="s">
        <v>16770</v>
      </c>
      <c r="L92" s="105">
        <v>60</v>
      </c>
      <c r="M92" s="105"/>
      <c r="N92" s="105">
        <v>60</v>
      </c>
      <c r="O92" s="96" t="str">
        <f>VLOOKUP(H92,'CRMP-SOC'!$A$2:$B$12685,2,FALSE)</f>
        <v>Social</v>
      </c>
      <c r="P92" s="96"/>
    </row>
    <row r="93" spans="1:16" ht="14.25" customHeight="1" x14ac:dyDescent="0.25">
      <c r="A93" s="96">
        <v>2008</v>
      </c>
      <c r="B93" s="96" t="s">
        <v>355</v>
      </c>
      <c r="C93" s="96">
        <v>11</v>
      </c>
      <c r="D93" s="96" t="str">
        <f t="shared" si="3"/>
        <v>200811B001</v>
      </c>
      <c r="E93" s="88" t="s">
        <v>16082</v>
      </c>
      <c r="F93" s="88" t="s">
        <v>16749</v>
      </c>
      <c r="G93" s="88" t="s">
        <v>26</v>
      </c>
      <c r="H93" s="104" t="str">
        <f t="shared" si="4"/>
        <v>200811B001</v>
      </c>
      <c r="I93" s="104" t="b">
        <f t="shared" si="5"/>
        <v>1</v>
      </c>
      <c r="J93" s="88" t="s">
        <v>16107</v>
      </c>
      <c r="K93" s="88" t="s">
        <v>11220</v>
      </c>
      <c r="L93" s="105">
        <v>1880.6885</v>
      </c>
      <c r="M93" s="105"/>
      <c r="N93" s="105">
        <v>1881.0238629999999</v>
      </c>
      <c r="O93" s="96" t="str">
        <f>VLOOKUP(H93,'CRMP-SOC'!$A$2:$B$12685,2,FALSE)</f>
        <v>Social</v>
      </c>
      <c r="P93" s="96"/>
    </row>
    <row r="94" spans="1:16" ht="14.25" customHeight="1" x14ac:dyDescent="0.25">
      <c r="A94" s="96">
        <v>2008</v>
      </c>
      <c r="B94" s="96" t="s">
        <v>356</v>
      </c>
      <c r="C94" s="96">
        <v>11</v>
      </c>
      <c r="D94" s="96" t="str">
        <f t="shared" si="3"/>
        <v>200811B002</v>
      </c>
      <c r="E94" s="88" t="s">
        <v>16082</v>
      </c>
      <c r="F94" s="88" t="s">
        <v>16749</v>
      </c>
      <c r="G94" s="88" t="s">
        <v>26</v>
      </c>
      <c r="H94" s="104" t="str">
        <f t="shared" si="4"/>
        <v>200811B002</v>
      </c>
      <c r="I94" s="104" t="b">
        <f t="shared" si="5"/>
        <v>1</v>
      </c>
      <c r="J94" s="88" t="s">
        <v>16191</v>
      </c>
      <c r="K94" s="88" t="s">
        <v>11221</v>
      </c>
      <c r="L94" s="105">
        <v>163.50366099999999</v>
      </c>
      <c r="M94" s="105"/>
      <c r="N94" s="105">
        <v>353.54123900000002</v>
      </c>
      <c r="O94" s="96" t="str">
        <f>VLOOKUP(H94,'CRMP-SOC'!$A$2:$B$12685,2,FALSE)</f>
        <v>Social</v>
      </c>
      <c r="P94" s="96"/>
    </row>
    <row r="95" spans="1:16" ht="14.25" customHeight="1" x14ac:dyDescent="0.25">
      <c r="A95" s="96">
        <v>2008</v>
      </c>
      <c r="B95" s="96" t="s">
        <v>357</v>
      </c>
      <c r="C95" s="96">
        <v>11</v>
      </c>
      <c r="D95" s="96" t="str">
        <f t="shared" si="3"/>
        <v>200811E001</v>
      </c>
      <c r="E95" s="88" t="s">
        <v>16082</v>
      </c>
      <c r="F95" s="88" t="s">
        <v>16749</v>
      </c>
      <c r="G95" s="88" t="s">
        <v>25</v>
      </c>
      <c r="H95" s="104" t="str">
        <f t="shared" si="4"/>
        <v>200811E001</v>
      </c>
      <c r="I95" s="104" t="b">
        <f t="shared" si="5"/>
        <v>1</v>
      </c>
      <c r="J95" s="88" t="s">
        <v>16107</v>
      </c>
      <c r="K95" s="88" t="s">
        <v>11222</v>
      </c>
      <c r="L95" s="105">
        <v>4937.0531309999997</v>
      </c>
      <c r="M95" s="105"/>
      <c r="N95" s="105">
        <v>5898.6777689999999</v>
      </c>
      <c r="O95" s="96" t="str">
        <f>VLOOKUP(H95,'CRMP-SOC'!$A$2:$B$12685,2,FALSE)</f>
        <v>Social</v>
      </c>
      <c r="P95" s="96"/>
    </row>
    <row r="96" spans="1:16" ht="14.25" customHeight="1" x14ac:dyDescent="0.25">
      <c r="A96" s="96">
        <v>2008</v>
      </c>
      <c r="B96" s="96" t="s">
        <v>358</v>
      </c>
      <c r="C96" s="96">
        <v>11</v>
      </c>
      <c r="D96" s="96" t="str">
        <f t="shared" si="3"/>
        <v>200811E002</v>
      </c>
      <c r="E96" s="88" t="s">
        <v>16082</v>
      </c>
      <c r="F96" s="88" t="s">
        <v>16749</v>
      </c>
      <c r="G96" s="88" t="s">
        <v>25</v>
      </c>
      <c r="H96" s="104" t="str">
        <f t="shared" si="4"/>
        <v>200811E002</v>
      </c>
      <c r="I96" s="104" t="b">
        <f t="shared" si="5"/>
        <v>1</v>
      </c>
      <c r="J96" s="88" t="s">
        <v>16191</v>
      </c>
      <c r="K96" s="88" t="s">
        <v>11223</v>
      </c>
      <c r="L96" s="105">
        <v>135</v>
      </c>
      <c r="M96" s="105"/>
      <c r="N96" s="105">
        <v>80.807907999999998</v>
      </c>
      <c r="O96" s="96" t="str">
        <f>VLOOKUP(H96,'CRMP-SOC'!$A$2:$B$12685,2,FALSE)</f>
        <v>Social</v>
      </c>
      <c r="P96" s="96"/>
    </row>
    <row r="97" spans="1:16" ht="14.25" customHeight="1" x14ac:dyDescent="0.25">
      <c r="A97" s="96">
        <v>2008</v>
      </c>
      <c r="B97" s="96" t="s">
        <v>359</v>
      </c>
      <c r="C97" s="96">
        <v>11</v>
      </c>
      <c r="D97" s="96" t="str">
        <f t="shared" si="3"/>
        <v>200811E003</v>
      </c>
      <c r="E97" s="88" t="s">
        <v>16082</v>
      </c>
      <c r="F97" s="88" t="s">
        <v>16749</v>
      </c>
      <c r="G97" s="88" t="s">
        <v>25</v>
      </c>
      <c r="H97" s="104" t="str">
        <f t="shared" si="4"/>
        <v>200811E003</v>
      </c>
      <c r="I97" s="104" t="b">
        <f t="shared" si="5"/>
        <v>1</v>
      </c>
      <c r="J97" s="88" t="s">
        <v>16106</v>
      </c>
      <c r="K97" s="88" t="s">
        <v>11224</v>
      </c>
      <c r="L97" s="105">
        <v>495.601201</v>
      </c>
      <c r="M97" s="105"/>
      <c r="N97" s="105">
        <v>522.33045000000004</v>
      </c>
      <c r="O97" s="96" t="str">
        <f>VLOOKUP(H97,'CRMP-SOC'!$A$2:$B$12685,2,FALSE)</f>
        <v>Social</v>
      </c>
      <c r="P97" s="96"/>
    </row>
    <row r="98" spans="1:16" ht="14.25" customHeight="1" x14ac:dyDescent="0.25">
      <c r="A98" s="96">
        <v>2008</v>
      </c>
      <c r="B98" s="96" t="s">
        <v>360</v>
      </c>
      <c r="C98" s="96">
        <v>11</v>
      </c>
      <c r="D98" s="96" t="str">
        <f t="shared" si="3"/>
        <v>200811E005</v>
      </c>
      <c r="E98" s="88" t="s">
        <v>16082</v>
      </c>
      <c r="F98" s="88" t="s">
        <v>16749</v>
      </c>
      <c r="G98" s="88" t="s">
        <v>25</v>
      </c>
      <c r="H98" s="104" t="str">
        <f t="shared" si="4"/>
        <v>200811E005</v>
      </c>
      <c r="I98" s="104" t="b">
        <f t="shared" si="5"/>
        <v>1</v>
      </c>
      <c r="J98" s="88" t="s">
        <v>16152</v>
      </c>
      <c r="K98" s="88" t="s">
        <v>11225</v>
      </c>
      <c r="L98" s="105">
        <v>1933.4171570000001</v>
      </c>
      <c r="M98" s="105"/>
      <c r="N98" s="105">
        <v>1887.644098</v>
      </c>
      <c r="O98" s="96" t="str">
        <f>VLOOKUP(H98,'CRMP-SOC'!$A$2:$B$12685,2,FALSE)</f>
        <v>Social</v>
      </c>
      <c r="P98" s="96"/>
    </row>
    <row r="99" spans="1:16" ht="14.25" customHeight="1" x14ac:dyDescent="0.25">
      <c r="A99" s="96">
        <v>2008</v>
      </c>
      <c r="B99" s="96" t="s">
        <v>361</v>
      </c>
      <c r="C99" s="96">
        <v>11</v>
      </c>
      <c r="D99" s="96" t="str">
        <f t="shared" si="3"/>
        <v>200811E006</v>
      </c>
      <c r="E99" s="88" t="s">
        <v>16082</v>
      </c>
      <c r="F99" s="88" t="s">
        <v>16749</v>
      </c>
      <c r="G99" s="88" t="s">
        <v>25</v>
      </c>
      <c r="H99" s="104" t="str">
        <f t="shared" si="4"/>
        <v>200811E006</v>
      </c>
      <c r="I99" s="104" t="b">
        <f t="shared" si="5"/>
        <v>1</v>
      </c>
      <c r="J99" s="88" t="s">
        <v>16172</v>
      </c>
      <c r="K99" s="88" t="s">
        <v>11226</v>
      </c>
      <c r="L99" s="105">
        <v>1705.335071</v>
      </c>
      <c r="M99" s="105"/>
      <c r="N99" s="105">
        <v>1343.8326219999999</v>
      </c>
      <c r="O99" s="96" t="str">
        <f>VLOOKUP(H99,'CRMP-SOC'!$A$2:$B$12685,2,FALSE)</f>
        <v>Social</v>
      </c>
      <c r="P99" s="96"/>
    </row>
    <row r="100" spans="1:16" ht="14.25" customHeight="1" x14ac:dyDescent="0.25">
      <c r="A100" s="96">
        <v>2008</v>
      </c>
      <c r="B100" s="96" t="s">
        <v>362</v>
      </c>
      <c r="C100" s="96">
        <v>11</v>
      </c>
      <c r="D100" s="96" t="str">
        <f t="shared" si="3"/>
        <v>200811E007</v>
      </c>
      <c r="E100" s="88" t="s">
        <v>16082</v>
      </c>
      <c r="F100" s="88" t="s">
        <v>16749</v>
      </c>
      <c r="G100" s="88" t="s">
        <v>25</v>
      </c>
      <c r="H100" s="104" t="str">
        <f t="shared" si="4"/>
        <v>200811E007</v>
      </c>
      <c r="I100" s="104" t="b">
        <f t="shared" si="5"/>
        <v>1</v>
      </c>
      <c r="J100" s="88" t="s">
        <v>16104</v>
      </c>
      <c r="K100" s="88" t="s">
        <v>11227</v>
      </c>
      <c r="L100" s="105">
        <v>3799.864724</v>
      </c>
      <c r="M100" s="105"/>
      <c r="N100" s="105">
        <v>4225.1373169999997</v>
      </c>
      <c r="O100" s="96" t="str">
        <f>VLOOKUP(H100,'CRMP-SOC'!$A$2:$B$12685,2,FALSE)</f>
        <v>Social</v>
      </c>
      <c r="P100" s="96"/>
    </row>
    <row r="101" spans="1:16" ht="14.25" customHeight="1" x14ac:dyDescent="0.25">
      <c r="A101" s="96">
        <v>2008</v>
      </c>
      <c r="B101" s="96" t="s">
        <v>363</v>
      </c>
      <c r="C101" s="96">
        <v>11</v>
      </c>
      <c r="D101" s="96" t="str">
        <f t="shared" si="3"/>
        <v>200811E008</v>
      </c>
      <c r="E101" s="88" t="s">
        <v>16082</v>
      </c>
      <c r="F101" s="88" t="s">
        <v>16749</v>
      </c>
      <c r="G101" s="88" t="s">
        <v>25</v>
      </c>
      <c r="H101" s="104" t="str">
        <f t="shared" si="4"/>
        <v>200811E008</v>
      </c>
      <c r="I101" s="104" t="b">
        <f t="shared" si="5"/>
        <v>1</v>
      </c>
      <c r="J101" s="88" t="s">
        <v>16129</v>
      </c>
      <c r="K101" s="88" t="s">
        <v>11228</v>
      </c>
      <c r="L101" s="105">
        <v>29907.352251</v>
      </c>
      <c r="M101" s="105"/>
      <c r="N101" s="105">
        <v>32234.628869</v>
      </c>
      <c r="O101" s="96" t="str">
        <f>VLOOKUP(H101,'CRMP-SOC'!$A$2:$B$12685,2,FALSE)</f>
        <v>Social</v>
      </c>
      <c r="P101" s="96"/>
    </row>
    <row r="102" spans="1:16" ht="14.25" customHeight="1" x14ac:dyDescent="0.25">
      <c r="A102" s="96">
        <v>2008</v>
      </c>
      <c r="B102" s="96" t="s">
        <v>364</v>
      </c>
      <c r="C102" s="96">
        <v>11</v>
      </c>
      <c r="D102" s="96" t="str">
        <f t="shared" si="3"/>
        <v>200811E009</v>
      </c>
      <c r="E102" s="88" t="s">
        <v>16082</v>
      </c>
      <c r="F102" s="88" t="s">
        <v>16749</v>
      </c>
      <c r="G102" s="88" t="s">
        <v>25</v>
      </c>
      <c r="H102" s="104" t="str">
        <f t="shared" si="4"/>
        <v>200811E009</v>
      </c>
      <c r="I102" s="104" t="b">
        <f t="shared" si="5"/>
        <v>1</v>
      </c>
      <c r="J102" s="88" t="s">
        <v>16128</v>
      </c>
      <c r="K102" s="88" t="s">
        <v>16639</v>
      </c>
      <c r="L102" s="105">
        <v>322.753176</v>
      </c>
      <c r="M102" s="105"/>
      <c r="N102" s="105">
        <v>276.70066400000002</v>
      </c>
      <c r="O102" s="96" t="str">
        <f>VLOOKUP(H102,'CRMP-SOC'!$A$2:$B$12685,2,FALSE)</f>
        <v>Social</v>
      </c>
      <c r="P102" s="96"/>
    </row>
    <row r="103" spans="1:16" ht="14.25" customHeight="1" x14ac:dyDescent="0.25">
      <c r="A103" s="96">
        <v>2008</v>
      </c>
      <c r="B103" s="106" t="s">
        <v>365</v>
      </c>
      <c r="C103" s="96">
        <v>11</v>
      </c>
      <c r="D103" s="96" t="str">
        <f t="shared" si="3"/>
        <v>200811E010</v>
      </c>
      <c r="E103" s="88" t="s">
        <v>16082</v>
      </c>
      <c r="F103" s="88" t="s">
        <v>16749</v>
      </c>
      <c r="G103" s="88" t="s">
        <v>25</v>
      </c>
      <c r="H103" s="104" t="str">
        <f t="shared" si="4"/>
        <v>200811E010</v>
      </c>
      <c r="I103" s="104" t="b">
        <f t="shared" si="5"/>
        <v>1</v>
      </c>
      <c r="J103" s="88" t="s">
        <v>16090</v>
      </c>
      <c r="K103" s="88" t="s">
        <v>11230</v>
      </c>
      <c r="L103" s="105">
        <v>16785.970605999999</v>
      </c>
      <c r="M103" s="105"/>
      <c r="N103" s="105">
        <v>18367.276981999999</v>
      </c>
      <c r="O103" s="96" t="str">
        <f>VLOOKUP(H103,'CRMP-SOC'!$A$2:$B$12685,2,FALSE)</f>
        <v>Social</v>
      </c>
      <c r="P103" s="96"/>
    </row>
    <row r="104" spans="1:16" ht="14.25" customHeight="1" x14ac:dyDescent="0.25">
      <c r="A104" s="96">
        <v>2008</v>
      </c>
      <c r="B104" s="106" t="s">
        <v>366</v>
      </c>
      <c r="C104" s="96">
        <v>11</v>
      </c>
      <c r="D104" s="96" t="str">
        <f t="shared" si="3"/>
        <v>200811E011</v>
      </c>
      <c r="E104" s="88" t="s">
        <v>16082</v>
      </c>
      <c r="F104" s="88" t="s">
        <v>16749</v>
      </c>
      <c r="G104" s="88" t="s">
        <v>25</v>
      </c>
      <c r="H104" s="104" t="str">
        <f t="shared" si="4"/>
        <v>200811E011</v>
      </c>
      <c r="I104" s="104" t="b">
        <f t="shared" si="5"/>
        <v>1</v>
      </c>
      <c r="J104" s="88" t="s">
        <v>16089</v>
      </c>
      <c r="K104" s="88" t="s">
        <v>11231</v>
      </c>
      <c r="L104" s="105">
        <v>3225.1274950000002</v>
      </c>
      <c r="M104" s="105"/>
      <c r="N104" s="105">
        <v>2918.8817640000002</v>
      </c>
      <c r="O104" s="96" t="str">
        <f>VLOOKUP(H104,'CRMP-SOC'!$A$2:$B$12685,2,FALSE)</f>
        <v>Social</v>
      </c>
      <c r="P104" s="96"/>
    </row>
    <row r="105" spans="1:16" ht="14.25" customHeight="1" x14ac:dyDescent="0.25">
      <c r="A105" s="96">
        <v>2008</v>
      </c>
      <c r="B105" s="106" t="s">
        <v>367</v>
      </c>
      <c r="C105" s="96">
        <v>11</v>
      </c>
      <c r="D105" s="96" t="str">
        <f t="shared" si="3"/>
        <v>200811E012</v>
      </c>
      <c r="E105" s="88" t="s">
        <v>16082</v>
      </c>
      <c r="F105" s="88" t="s">
        <v>16749</v>
      </c>
      <c r="G105" s="88" t="s">
        <v>25</v>
      </c>
      <c r="H105" s="104" t="str">
        <f t="shared" si="4"/>
        <v>200811E012</v>
      </c>
      <c r="I105" s="104" t="b">
        <f t="shared" si="5"/>
        <v>1</v>
      </c>
      <c r="J105" s="88" t="s">
        <v>16101</v>
      </c>
      <c r="K105" s="88" t="s">
        <v>11232</v>
      </c>
      <c r="L105" s="105">
        <v>2443.9680069999999</v>
      </c>
      <c r="M105" s="105"/>
      <c r="N105" s="105">
        <v>2747.818988</v>
      </c>
      <c r="O105" s="96" t="str">
        <f>VLOOKUP(H105,'CRMP-SOC'!$A$2:$B$12685,2,FALSE)</f>
        <v>Social</v>
      </c>
      <c r="P105" s="96"/>
    </row>
    <row r="106" spans="1:16" ht="14.25" customHeight="1" x14ac:dyDescent="0.25">
      <c r="A106" s="96">
        <v>2008</v>
      </c>
      <c r="B106" s="106" t="s">
        <v>368</v>
      </c>
      <c r="C106" s="96">
        <v>11</v>
      </c>
      <c r="D106" s="96" t="str">
        <f t="shared" si="3"/>
        <v>200811E013</v>
      </c>
      <c r="E106" s="88" t="s">
        <v>16082</v>
      </c>
      <c r="F106" s="88" t="s">
        <v>16749</v>
      </c>
      <c r="G106" s="88" t="s">
        <v>25</v>
      </c>
      <c r="H106" s="104" t="str">
        <f t="shared" si="4"/>
        <v>200811E013</v>
      </c>
      <c r="I106" s="104" t="b">
        <f t="shared" si="5"/>
        <v>1</v>
      </c>
      <c r="J106" s="88" t="s">
        <v>16113</v>
      </c>
      <c r="K106" s="88" t="s">
        <v>11233</v>
      </c>
      <c r="L106" s="105">
        <v>799.71732699999995</v>
      </c>
      <c r="M106" s="105"/>
      <c r="N106" s="105">
        <v>845.63528699999995</v>
      </c>
      <c r="O106" s="96" t="str">
        <f>VLOOKUP(H106,'CRMP-SOC'!$A$2:$B$12685,2,FALSE)</f>
        <v>Social</v>
      </c>
      <c r="P106" s="96"/>
    </row>
    <row r="107" spans="1:16" ht="14.25" customHeight="1" x14ac:dyDescent="0.25">
      <c r="A107" s="96">
        <v>2008</v>
      </c>
      <c r="B107" s="106" t="s">
        <v>369</v>
      </c>
      <c r="C107" s="96">
        <v>11</v>
      </c>
      <c r="D107" s="96" t="str">
        <f t="shared" si="3"/>
        <v>200811E014</v>
      </c>
      <c r="E107" s="88" t="s">
        <v>16082</v>
      </c>
      <c r="F107" s="88" t="s">
        <v>16749</v>
      </c>
      <c r="G107" s="88" t="s">
        <v>25</v>
      </c>
      <c r="H107" s="104" t="str">
        <f t="shared" si="4"/>
        <v>200811E014</v>
      </c>
      <c r="I107" s="104" t="b">
        <f t="shared" si="5"/>
        <v>1</v>
      </c>
      <c r="J107" s="88" t="s">
        <v>16151</v>
      </c>
      <c r="K107" s="88" t="s">
        <v>11234</v>
      </c>
      <c r="L107" s="105">
        <v>162.01033200000001</v>
      </c>
      <c r="M107" s="105"/>
      <c r="N107" s="105">
        <v>138.350762</v>
      </c>
      <c r="O107" s="96" t="str">
        <f>VLOOKUP(H107,'CRMP-SOC'!$A$2:$B$12685,2,FALSE)</f>
        <v>Social</v>
      </c>
      <c r="P107" s="96"/>
    </row>
    <row r="108" spans="1:16" ht="14.25" customHeight="1" x14ac:dyDescent="0.25">
      <c r="A108" s="96">
        <v>2008</v>
      </c>
      <c r="B108" s="106" t="s">
        <v>371</v>
      </c>
      <c r="C108" s="96">
        <v>11</v>
      </c>
      <c r="D108" s="96" t="str">
        <f t="shared" si="3"/>
        <v>200811E016</v>
      </c>
      <c r="E108" s="88" t="s">
        <v>16082</v>
      </c>
      <c r="F108" s="88" t="s">
        <v>16749</v>
      </c>
      <c r="G108" s="88" t="s">
        <v>25</v>
      </c>
      <c r="H108" s="104" t="str">
        <f t="shared" si="4"/>
        <v>200811E016</v>
      </c>
      <c r="I108" s="104" t="b">
        <f t="shared" si="5"/>
        <v>1</v>
      </c>
      <c r="J108" s="88" t="s">
        <v>16112</v>
      </c>
      <c r="K108" s="88" t="s">
        <v>11236</v>
      </c>
      <c r="L108" s="105">
        <v>183.51224999999999</v>
      </c>
      <c r="M108" s="105"/>
      <c r="N108" s="105">
        <v>205.143596</v>
      </c>
      <c r="O108" s="96" t="str">
        <f>VLOOKUP(H108,'CRMP-SOC'!$A$2:$B$12685,2,FALSE)</f>
        <v>Social</v>
      </c>
      <c r="P108" s="96"/>
    </row>
    <row r="109" spans="1:16" ht="14.25" customHeight="1" x14ac:dyDescent="0.25">
      <c r="A109" s="96">
        <v>2008</v>
      </c>
      <c r="B109" s="106" t="s">
        <v>372</v>
      </c>
      <c r="C109" s="96">
        <v>11</v>
      </c>
      <c r="D109" s="96" t="str">
        <f t="shared" si="3"/>
        <v>200811E017</v>
      </c>
      <c r="E109" s="88" t="s">
        <v>16082</v>
      </c>
      <c r="F109" s="88" t="s">
        <v>16749</v>
      </c>
      <c r="G109" s="88" t="s">
        <v>25</v>
      </c>
      <c r="H109" s="104" t="str">
        <f t="shared" si="4"/>
        <v>200811E017</v>
      </c>
      <c r="I109" s="104" t="b">
        <f t="shared" si="5"/>
        <v>1</v>
      </c>
      <c r="J109" s="88" t="s">
        <v>16136</v>
      </c>
      <c r="K109" s="88" t="s">
        <v>11237</v>
      </c>
      <c r="L109" s="105">
        <v>402.976812</v>
      </c>
      <c r="M109" s="105"/>
      <c r="N109" s="105">
        <v>405.40153600000002</v>
      </c>
      <c r="O109" s="96" t="str">
        <f>VLOOKUP(H109,'CRMP-SOC'!$A$2:$B$12685,2,FALSE)</f>
        <v>Social</v>
      </c>
      <c r="P109" s="96"/>
    </row>
    <row r="110" spans="1:16" ht="14.25" customHeight="1" x14ac:dyDescent="0.25">
      <c r="A110" s="96">
        <v>2008</v>
      </c>
      <c r="B110" s="106" t="s">
        <v>373</v>
      </c>
      <c r="C110" s="96">
        <v>11</v>
      </c>
      <c r="D110" s="96" t="str">
        <f t="shared" si="3"/>
        <v>200811E020</v>
      </c>
      <c r="E110" s="88" t="s">
        <v>16082</v>
      </c>
      <c r="F110" s="88" t="s">
        <v>16749</v>
      </c>
      <c r="G110" s="88" t="s">
        <v>25</v>
      </c>
      <c r="H110" s="104" t="str">
        <f t="shared" si="4"/>
        <v>200811E020</v>
      </c>
      <c r="I110" s="104" t="b">
        <f t="shared" si="5"/>
        <v>1</v>
      </c>
      <c r="J110" s="88" t="s">
        <v>16146</v>
      </c>
      <c r="K110" s="88" t="s">
        <v>11238</v>
      </c>
      <c r="L110" s="105">
        <v>201.99649199999999</v>
      </c>
      <c r="M110" s="105"/>
      <c r="N110" s="105">
        <v>158.87766400000001</v>
      </c>
      <c r="O110" s="96" t="str">
        <f>VLOOKUP(H110,'CRMP-SOC'!$A$2:$B$12685,2,FALSE)</f>
        <v>Social</v>
      </c>
      <c r="P110" s="96"/>
    </row>
    <row r="111" spans="1:16" ht="14.25" customHeight="1" x14ac:dyDescent="0.25">
      <c r="A111" s="96">
        <v>2008</v>
      </c>
      <c r="B111" s="106" t="s">
        <v>374</v>
      </c>
      <c r="C111" s="96">
        <v>11</v>
      </c>
      <c r="D111" s="96" t="str">
        <f t="shared" si="3"/>
        <v>200811E021</v>
      </c>
      <c r="E111" s="88" t="s">
        <v>16082</v>
      </c>
      <c r="F111" s="88" t="s">
        <v>16749</v>
      </c>
      <c r="G111" s="88" t="s">
        <v>25</v>
      </c>
      <c r="H111" s="104" t="str">
        <f t="shared" si="4"/>
        <v>200811E021</v>
      </c>
      <c r="I111" s="104" t="b">
        <f t="shared" si="5"/>
        <v>1</v>
      </c>
      <c r="J111" s="88" t="s">
        <v>16111</v>
      </c>
      <c r="K111" s="88" t="s">
        <v>11239</v>
      </c>
      <c r="L111" s="105">
        <v>6668.0681169999998</v>
      </c>
      <c r="M111" s="105"/>
      <c r="N111" s="105">
        <v>7087.8114889999997</v>
      </c>
      <c r="O111" s="96" t="str">
        <f>VLOOKUP(H111,'CRMP-SOC'!$A$2:$B$12685,2,FALSE)</f>
        <v>Social</v>
      </c>
      <c r="P111" s="96"/>
    </row>
    <row r="112" spans="1:16" ht="14.25" customHeight="1" x14ac:dyDescent="0.25">
      <c r="A112" s="96">
        <v>2008</v>
      </c>
      <c r="B112" s="106" t="s">
        <v>375</v>
      </c>
      <c r="C112" s="96">
        <v>11</v>
      </c>
      <c r="D112" s="96" t="str">
        <f t="shared" si="3"/>
        <v>200811E022</v>
      </c>
      <c r="E112" s="88" t="s">
        <v>16082</v>
      </c>
      <c r="F112" s="88" t="s">
        <v>16749</v>
      </c>
      <c r="G112" s="88" t="s">
        <v>25</v>
      </c>
      <c r="H112" s="104" t="str">
        <f t="shared" si="4"/>
        <v>200811E022</v>
      </c>
      <c r="I112" s="104" t="b">
        <f t="shared" si="5"/>
        <v>1</v>
      </c>
      <c r="J112" s="88" t="s">
        <v>16110</v>
      </c>
      <c r="K112" s="88" t="s">
        <v>11240</v>
      </c>
      <c r="L112" s="105">
        <v>356.39706200000001</v>
      </c>
      <c r="M112" s="105"/>
      <c r="N112" s="105">
        <v>363.956253</v>
      </c>
      <c r="O112" s="96" t="str">
        <f>VLOOKUP(H112,'CRMP-SOC'!$A$2:$B$12685,2,FALSE)</f>
        <v>Social</v>
      </c>
      <c r="P112" s="96"/>
    </row>
    <row r="113" spans="1:16" ht="14.25" customHeight="1" x14ac:dyDescent="0.25">
      <c r="A113" s="96">
        <v>2008</v>
      </c>
      <c r="B113" s="106" t="s">
        <v>378</v>
      </c>
      <c r="C113" s="96">
        <v>11</v>
      </c>
      <c r="D113" s="96" t="str">
        <f t="shared" si="3"/>
        <v>200811E039</v>
      </c>
      <c r="E113" s="88" t="s">
        <v>16082</v>
      </c>
      <c r="F113" s="88" t="s">
        <v>16749</v>
      </c>
      <c r="G113" s="88" t="s">
        <v>25</v>
      </c>
      <c r="H113" s="104" t="str">
        <f t="shared" si="4"/>
        <v>200811E039</v>
      </c>
      <c r="I113" s="104" t="b">
        <f t="shared" si="5"/>
        <v>1</v>
      </c>
      <c r="J113" s="88" t="s">
        <v>16162</v>
      </c>
      <c r="K113" s="88" t="s">
        <v>11243</v>
      </c>
      <c r="L113" s="105">
        <v>42.662650999999997</v>
      </c>
      <c r="M113" s="105"/>
      <c r="N113" s="105">
        <v>26.882757999999999</v>
      </c>
      <c r="O113" s="96" t="str">
        <f>VLOOKUP(H113,'CRMP-SOC'!$A$2:$B$12685,2,FALSE)</f>
        <v>Social</v>
      </c>
      <c r="P113" s="96"/>
    </row>
    <row r="114" spans="1:16" ht="14.25" customHeight="1" x14ac:dyDescent="0.25">
      <c r="A114" s="96">
        <v>2008</v>
      </c>
      <c r="B114" s="106" t="s">
        <v>379</v>
      </c>
      <c r="C114" s="96">
        <v>11</v>
      </c>
      <c r="D114" s="96" t="str">
        <f t="shared" si="3"/>
        <v>200811E040</v>
      </c>
      <c r="E114" s="88" t="s">
        <v>16082</v>
      </c>
      <c r="F114" s="88" t="s">
        <v>16749</v>
      </c>
      <c r="G114" s="88" t="s">
        <v>25</v>
      </c>
      <c r="H114" s="104" t="str">
        <f t="shared" si="4"/>
        <v>200811E040</v>
      </c>
      <c r="I114" s="104" t="b">
        <f t="shared" si="5"/>
        <v>1</v>
      </c>
      <c r="J114" s="88" t="s">
        <v>16141</v>
      </c>
      <c r="K114" s="88" t="s">
        <v>11244</v>
      </c>
      <c r="L114" s="105">
        <v>0.50209700000000002</v>
      </c>
      <c r="M114" s="105"/>
      <c r="N114" s="105">
        <v>0.31200499999999998</v>
      </c>
      <c r="O114" s="96" t="str">
        <f>VLOOKUP(H114,'CRMP-SOC'!$A$2:$B$12685,2,FALSE)</f>
        <v>Social</v>
      </c>
      <c r="P114" s="96"/>
    </row>
    <row r="115" spans="1:16" ht="14.25" customHeight="1" x14ac:dyDescent="0.25">
      <c r="A115" s="96">
        <v>2008</v>
      </c>
      <c r="B115" s="106" t="s">
        <v>381</v>
      </c>
      <c r="C115" s="96">
        <v>11</v>
      </c>
      <c r="D115" s="96" t="str">
        <f t="shared" si="3"/>
        <v>200811E042</v>
      </c>
      <c r="E115" s="88" t="s">
        <v>16082</v>
      </c>
      <c r="F115" s="88" t="s">
        <v>16749</v>
      </c>
      <c r="G115" s="88" t="s">
        <v>25</v>
      </c>
      <c r="H115" s="104" t="str">
        <f t="shared" si="4"/>
        <v>200811E042</v>
      </c>
      <c r="I115" s="104" t="b">
        <f t="shared" si="5"/>
        <v>1</v>
      </c>
      <c r="J115" s="88" t="s">
        <v>16097</v>
      </c>
      <c r="K115" s="88" t="s">
        <v>11246</v>
      </c>
      <c r="L115" s="105">
        <v>465.48387100000002</v>
      </c>
      <c r="M115" s="105"/>
      <c r="N115" s="105">
        <v>437.87029999999999</v>
      </c>
      <c r="O115" s="96" t="str">
        <f>VLOOKUP(H115,'CRMP-SOC'!$A$2:$B$12685,2,FALSE)</f>
        <v>Social</v>
      </c>
      <c r="P115" s="96"/>
    </row>
    <row r="116" spans="1:16" ht="14.25" customHeight="1" x14ac:dyDescent="0.25">
      <c r="A116" s="96">
        <v>2008</v>
      </c>
      <c r="B116" s="106" t="s">
        <v>382</v>
      </c>
      <c r="C116" s="96">
        <v>11</v>
      </c>
      <c r="D116" s="96" t="str">
        <f t="shared" si="3"/>
        <v>200811E043</v>
      </c>
      <c r="E116" s="88" t="s">
        <v>16082</v>
      </c>
      <c r="F116" s="88" t="s">
        <v>16749</v>
      </c>
      <c r="G116" s="88" t="s">
        <v>25</v>
      </c>
      <c r="H116" s="104" t="str">
        <f t="shared" si="4"/>
        <v>200811E043</v>
      </c>
      <c r="I116" s="104" t="b">
        <f t="shared" si="5"/>
        <v>1</v>
      </c>
      <c r="J116" s="88" t="s">
        <v>16096</v>
      </c>
      <c r="K116" s="88" t="s">
        <v>16637</v>
      </c>
      <c r="L116" s="105">
        <v>912.54268000000002</v>
      </c>
      <c r="M116" s="105"/>
      <c r="N116" s="105">
        <v>774.49228200000005</v>
      </c>
      <c r="O116" s="96" t="str">
        <f>VLOOKUP(H116,'CRMP-SOC'!$A$2:$B$12685,2,FALSE)</f>
        <v>Social</v>
      </c>
      <c r="P116" s="96"/>
    </row>
    <row r="117" spans="1:16" ht="14.25" customHeight="1" x14ac:dyDescent="0.25">
      <c r="A117" s="96">
        <v>2008</v>
      </c>
      <c r="B117" s="106" t="s">
        <v>383</v>
      </c>
      <c r="C117" s="96">
        <v>11</v>
      </c>
      <c r="D117" s="96" t="str">
        <f t="shared" si="3"/>
        <v>200811E044</v>
      </c>
      <c r="E117" s="88" t="s">
        <v>16082</v>
      </c>
      <c r="F117" s="88" t="s">
        <v>16749</v>
      </c>
      <c r="G117" s="88" t="s">
        <v>25</v>
      </c>
      <c r="H117" s="104" t="str">
        <f t="shared" si="4"/>
        <v>200811E044</v>
      </c>
      <c r="I117" s="104" t="b">
        <f t="shared" si="5"/>
        <v>1</v>
      </c>
      <c r="J117" s="88" t="s">
        <v>16095</v>
      </c>
      <c r="K117" s="88" t="s">
        <v>11248</v>
      </c>
      <c r="L117" s="105">
        <v>152.87912900000001</v>
      </c>
      <c r="M117" s="105"/>
      <c r="N117" s="105">
        <v>59.038652999999996</v>
      </c>
      <c r="O117" s="96" t="str">
        <f>VLOOKUP(H117,'CRMP-SOC'!$A$2:$B$12685,2,FALSE)</f>
        <v>Social</v>
      </c>
      <c r="P117" s="96"/>
    </row>
    <row r="118" spans="1:16" ht="14.25" customHeight="1" x14ac:dyDescent="0.25">
      <c r="A118" s="96">
        <v>2008</v>
      </c>
      <c r="B118" s="96" t="s">
        <v>399</v>
      </c>
      <c r="C118" s="96">
        <v>11</v>
      </c>
      <c r="D118" s="96" t="str">
        <f t="shared" si="3"/>
        <v>200811E905</v>
      </c>
      <c r="E118" s="88" t="s">
        <v>16082</v>
      </c>
      <c r="F118" s="88" t="s">
        <v>16749</v>
      </c>
      <c r="G118" s="88" t="s">
        <v>25</v>
      </c>
      <c r="H118" s="104" t="str">
        <f t="shared" si="4"/>
        <v>200811E905</v>
      </c>
      <c r="I118" s="104" t="b">
        <f t="shared" si="5"/>
        <v>1</v>
      </c>
      <c r="J118" s="88" t="s">
        <v>16769</v>
      </c>
      <c r="K118" s="88" t="s">
        <v>12499</v>
      </c>
      <c r="L118" s="105">
        <v>150</v>
      </c>
      <c r="M118" s="105"/>
      <c r="N118" s="105">
        <v>131.89498499999999</v>
      </c>
      <c r="O118" s="96" t="str">
        <f>VLOOKUP(H118,'CRMP-SOC'!$A$2:$B$12685,2,FALSE)</f>
        <v>Social</v>
      </c>
      <c r="P118" s="96"/>
    </row>
    <row r="119" spans="1:16" ht="14.25" customHeight="1" x14ac:dyDescent="0.25">
      <c r="A119" s="96">
        <v>2008</v>
      </c>
      <c r="B119" s="96" t="s">
        <v>400</v>
      </c>
      <c r="C119" s="96">
        <v>11</v>
      </c>
      <c r="D119" s="96" t="str">
        <f t="shared" si="3"/>
        <v>200811E906</v>
      </c>
      <c r="E119" s="88" t="s">
        <v>16082</v>
      </c>
      <c r="F119" s="88" t="s">
        <v>16749</v>
      </c>
      <c r="G119" s="88" t="s">
        <v>25</v>
      </c>
      <c r="H119" s="104" t="str">
        <f t="shared" si="4"/>
        <v>200811E906</v>
      </c>
      <c r="I119" s="104" t="b">
        <f t="shared" si="5"/>
        <v>1</v>
      </c>
      <c r="J119" s="88" t="s">
        <v>16768</v>
      </c>
      <c r="K119" s="88" t="s">
        <v>16767</v>
      </c>
      <c r="L119" s="105">
        <v>300</v>
      </c>
      <c r="M119" s="105"/>
      <c r="N119" s="105">
        <v>0</v>
      </c>
      <c r="O119" s="96" t="str">
        <f>VLOOKUP(H119,'CRMP-SOC'!$A$2:$B$12685,2,FALSE)</f>
        <v>Social</v>
      </c>
      <c r="P119" s="96"/>
    </row>
    <row r="120" spans="1:16" ht="14.25" customHeight="1" x14ac:dyDescent="0.25">
      <c r="A120" s="96">
        <v>2008</v>
      </c>
      <c r="B120" s="96" t="s">
        <v>402</v>
      </c>
      <c r="C120" s="96">
        <v>11</v>
      </c>
      <c r="D120" s="96" t="str">
        <f t="shared" si="3"/>
        <v>200811E908</v>
      </c>
      <c r="E120" s="88" t="s">
        <v>16082</v>
      </c>
      <c r="F120" s="88" t="s">
        <v>16749</v>
      </c>
      <c r="G120" s="88" t="s">
        <v>25</v>
      </c>
      <c r="H120" s="104" t="str">
        <f t="shared" si="4"/>
        <v>200811E908</v>
      </c>
      <c r="I120" s="104" t="b">
        <f t="shared" si="5"/>
        <v>1</v>
      </c>
      <c r="J120" s="88" t="s">
        <v>16766</v>
      </c>
      <c r="K120" s="88" t="s">
        <v>16765</v>
      </c>
      <c r="L120" s="105">
        <v>1180</v>
      </c>
      <c r="M120" s="105"/>
      <c r="N120" s="105">
        <v>1168.2</v>
      </c>
      <c r="O120" s="96" t="str">
        <f>VLOOKUP(H120,'CRMP-SOC'!$A$2:$B$12685,2,FALSE)</f>
        <v>Social</v>
      </c>
      <c r="P120" s="96"/>
    </row>
    <row r="121" spans="1:16" ht="14.25" customHeight="1" x14ac:dyDescent="0.25">
      <c r="A121" s="96">
        <v>2008</v>
      </c>
      <c r="B121" s="96" t="s">
        <v>403</v>
      </c>
      <c r="C121" s="96">
        <v>11</v>
      </c>
      <c r="D121" s="96" t="str">
        <f t="shared" si="3"/>
        <v>200811E909</v>
      </c>
      <c r="E121" s="88" t="s">
        <v>16082</v>
      </c>
      <c r="F121" s="88" t="s">
        <v>16749</v>
      </c>
      <c r="G121" s="88" t="s">
        <v>25</v>
      </c>
      <c r="H121" s="104" t="str">
        <f t="shared" si="4"/>
        <v>200811E909</v>
      </c>
      <c r="I121" s="104" t="b">
        <f t="shared" si="5"/>
        <v>1</v>
      </c>
      <c r="J121" s="88" t="s">
        <v>16764</v>
      </c>
      <c r="K121" s="88" t="s">
        <v>16763</v>
      </c>
      <c r="L121" s="105">
        <v>829.3</v>
      </c>
      <c r="M121" s="105"/>
      <c r="N121" s="105">
        <v>823.57999900000004</v>
      </c>
      <c r="O121" s="96" t="str">
        <f>VLOOKUP(H121,'CRMP-SOC'!$A$2:$B$12685,2,FALSE)</f>
        <v>Social</v>
      </c>
      <c r="P121" s="96"/>
    </row>
    <row r="122" spans="1:16" ht="14.25" customHeight="1" x14ac:dyDescent="0.25">
      <c r="A122" s="96">
        <v>2008</v>
      </c>
      <c r="B122" s="96" t="s">
        <v>405</v>
      </c>
      <c r="C122" s="96">
        <v>11</v>
      </c>
      <c r="D122" s="96" t="str">
        <f t="shared" si="3"/>
        <v>200811E921</v>
      </c>
      <c r="E122" s="88" t="s">
        <v>16082</v>
      </c>
      <c r="F122" s="88" t="s">
        <v>16749</v>
      </c>
      <c r="G122" s="88" t="s">
        <v>25</v>
      </c>
      <c r="H122" s="104" t="str">
        <f t="shared" si="4"/>
        <v>200811E921</v>
      </c>
      <c r="I122" s="104" t="b">
        <f t="shared" si="5"/>
        <v>1</v>
      </c>
      <c r="J122" s="88" t="s">
        <v>16762</v>
      </c>
      <c r="K122" s="88" t="s">
        <v>16761</v>
      </c>
      <c r="L122" s="105">
        <v>900</v>
      </c>
      <c r="M122" s="105"/>
      <c r="N122" s="105">
        <v>900</v>
      </c>
      <c r="O122" s="96" t="str">
        <f>VLOOKUP(H122,'CRMP-SOC'!$A$2:$B$12685,2,FALSE)</f>
        <v>Social</v>
      </c>
      <c r="P122" s="96"/>
    </row>
    <row r="123" spans="1:16" ht="14.25" customHeight="1" x14ac:dyDescent="0.25">
      <c r="A123" s="96">
        <v>2008</v>
      </c>
      <c r="B123" s="96" t="s">
        <v>408</v>
      </c>
      <c r="C123" s="96">
        <v>11</v>
      </c>
      <c r="D123" s="96" t="str">
        <f t="shared" si="3"/>
        <v>200811E924</v>
      </c>
      <c r="E123" s="88" t="s">
        <v>16082</v>
      </c>
      <c r="F123" s="88" t="s">
        <v>16749</v>
      </c>
      <c r="G123" s="88" t="s">
        <v>25</v>
      </c>
      <c r="H123" s="104" t="str">
        <f t="shared" si="4"/>
        <v>200811E924</v>
      </c>
      <c r="I123" s="104" t="b">
        <f t="shared" si="5"/>
        <v>1</v>
      </c>
      <c r="J123" s="88" t="s">
        <v>16760</v>
      </c>
      <c r="K123" s="88" t="s">
        <v>16680</v>
      </c>
      <c r="L123" s="105">
        <v>125</v>
      </c>
      <c r="M123" s="105"/>
      <c r="N123" s="105">
        <v>123.75</v>
      </c>
      <c r="O123" s="96" t="str">
        <f>VLOOKUP(H123,'CRMP-SOC'!$A$2:$B$12685,2,FALSE)</f>
        <v>Social</v>
      </c>
      <c r="P123" s="96"/>
    </row>
    <row r="124" spans="1:16" ht="14.25" customHeight="1" x14ac:dyDescent="0.25">
      <c r="A124" s="96">
        <v>2008</v>
      </c>
      <c r="B124" s="96" t="s">
        <v>409</v>
      </c>
      <c r="C124" s="96">
        <v>11</v>
      </c>
      <c r="D124" s="96" t="str">
        <f t="shared" si="3"/>
        <v>200811E925</v>
      </c>
      <c r="E124" s="88" t="s">
        <v>16082</v>
      </c>
      <c r="F124" s="88" t="s">
        <v>16749</v>
      </c>
      <c r="G124" s="88" t="s">
        <v>25</v>
      </c>
      <c r="H124" s="104" t="str">
        <f t="shared" si="4"/>
        <v>200811E925</v>
      </c>
      <c r="I124" s="104" t="b">
        <f t="shared" si="5"/>
        <v>1</v>
      </c>
      <c r="J124" s="88" t="s">
        <v>16759</v>
      </c>
      <c r="K124" s="88" t="s">
        <v>16758</v>
      </c>
      <c r="L124" s="105">
        <v>30</v>
      </c>
      <c r="M124" s="105"/>
      <c r="N124" s="105">
        <v>29.9</v>
      </c>
      <c r="O124" s="96" t="str">
        <f>VLOOKUP(H124,'CRMP-SOC'!$A$2:$B$12685,2,FALSE)</f>
        <v>Social</v>
      </c>
      <c r="P124" s="96"/>
    </row>
    <row r="125" spans="1:16" ht="14.25" customHeight="1" x14ac:dyDescent="0.25">
      <c r="A125" s="96">
        <v>2008</v>
      </c>
      <c r="B125" s="96" t="s">
        <v>410</v>
      </c>
      <c r="C125" s="96">
        <v>11</v>
      </c>
      <c r="D125" s="96" t="str">
        <f t="shared" si="3"/>
        <v>200811E926</v>
      </c>
      <c r="E125" s="88" t="s">
        <v>16082</v>
      </c>
      <c r="F125" s="88" t="s">
        <v>16749</v>
      </c>
      <c r="G125" s="88" t="s">
        <v>25</v>
      </c>
      <c r="H125" s="104" t="str">
        <f t="shared" si="4"/>
        <v>200811E926</v>
      </c>
      <c r="I125" s="104" t="b">
        <f t="shared" si="5"/>
        <v>1</v>
      </c>
      <c r="J125" s="88" t="s">
        <v>16757</v>
      </c>
      <c r="K125" s="88" t="s">
        <v>16756</v>
      </c>
      <c r="L125" s="105">
        <v>45</v>
      </c>
      <c r="M125" s="105"/>
      <c r="N125" s="105">
        <v>45</v>
      </c>
      <c r="O125" s="96" t="str">
        <f>VLOOKUP(H125,'CRMP-SOC'!$A$2:$B$12685,2,FALSE)</f>
        <v>Social</v>
      </c>
      <c r="P125" s="96"/>
    </row>
    <row r="126" spans="1:16" ht="14.25" customHeight="1" x14ac:dyDescent="0.25">
      <c r="A126" s="96">
        <v>2008</v>
      </c>
      <c r="B126" s="96" t="s">
        <v>411</v>
      </c>
      <c r="C126" s="96">
        <v>11</v>
      </c>
      <c r="D126" s="96" t="str">
        <f t="shared" si="3"/>
        <v>200811E945</v>
      </c>
      <c r="E126" s="88" t="s">
        <v>16082</v>
      </c>
      <c r="F126" s="88" t="s">
        <v>16749</v>
      </c>
      <c r="G126" s="88" t="s">
        <v>25</v>
      </c>
      <c r="H126" s="104" t="str">
        <f t="shared" si="4"/>
        <v>200811E945</v>
      </c>
      <c r="I126" s="104" t="b">
        <f t="shared" si="5"/>
        <v>1</v>
      </c>
      <c r="J126" s="88" t="s">
        <v>16755</v>
      </c>
      <c r="K126" s="88" t="s">
        <v>16754</v>
      </c>
      <c r="L126" s="105">
        <v>126</v>
      </c>
      <c r="M126" s="105"/>
      <c r="N126" s="105">
        <v>124.74</v>
      </c>
      <c r="O126" s="96" t="str">
        <f>VLOOKUP(H126,'CRMP-SOC'!$A$2:$B$12685,2,FALSE)</f>
        <v>Social</v>
      </c>
      <c r="P126" s="96"/>
    </row>
    <row r="127" spans="1:16" ht="14.25" customHeight="1" x14ac:dyDescent="0.25">
      <c r="A127" s="96">
        <v>2008</v>
      </c>
      <c r="B127" s="96" t="s">
        <v>412</v>
      </c>
      <c r="C127" s="96">
        <v>11</v>
      </c>
      <c r="D127" s="96" t="str">
        <f t="shared" si="3"/>
        <v>200811E947</v>
      </c>
      <c r="E127" s="88" t="s">
        <v>16082</v>
      </c>
      <c r="F127" s="88" t="s">
        <v>16749</v>
      </c>
      <c r="G127" s="88" t="s">
        <v>25</v>
      </c>
      <c r="H127" s="104" t="str">
        <f t="shared" si="4"/>
        <v>200811E947</v>
      </c>
      <c r="I127" s="104" t="b">
        <f t="shared" si="5"/>
        <v>1</v>
      </c>
      <c r="J127" s="88" t="s">
        <v>16753</v>
      </c>
      <c r="K127" s="88" t="s">
        <v>16752</v>
      </c>
      <c r="L127" s="105">
        <v>30</v>
      </c>
      <c r="M127" s="105"/>
      <c r="N127" s="105">
        <v>30.000001999999999</v>
      </c>
      <c r="O127" s="96" t="str">
        <f>VLOOKUP(H127,'CRMP-SOC'!$A$2:$B$12685,2,FALSE)</f>
        <v>Social</v>
      </c>
      <c r="P127" s="96"/>
    </row>
    <row r="128" spans="1:16" ht="14.25" customHeight="1" x14ac:dyDescent="0.25">
      <c r="A128" s="96">
        <v>2008</v>
      </c>
      <c r="B128" s="96" t="s">
        <v>413</v>
      </c>
      <c r="C128" s="96">
        <v>11</v>
      </c>
      <c r="D128" s="96" t="str">
        <f t="shared" si="3"/>
        <v>200811E949</v>
      </c>
      <c r="E128" s="88" t="s">
        <v>16082</v>
      </c>
      <c r="F128" s="88" t="s">
        <v>16749</v>
      </c>
      <c r="G128" s="88" t="s">
        <v>25</v>
      </c>
      <c r="H128" s="104" t="str">
        <f t="shared" si="4"/>
        <v>200811E949</v>
      </c>
      <c r="I128" s="104" t="b">
        <f t="shared" si="5"/>
        <v>1</v>
      </c>
      <c r="J128" s="88" t="s">
        <v>16751</v>
      </c>
      <c r="K128" s="88" t="s">
        <v>16750</v>
      </c>
      <c r="L128" s="105">
        <v>10.5</v>
      </c>
      <c r="M128" s="105"/>
      <c r="N128" s="105">
        <v>8.1639949999999999</v>
      </c>
      <c r="O128" s="96" t="str">
        <f>VLOOKUP(H128,'CRMP-SOC'!$A$2:$B$12685,2,FALSE)</f>
        <v>Social</v>
      </c>
      <c r="P128" s="96"/>
    </row>
    <row r="129" spans="1:16" ht="14.25" customHeight="1" x14ac:dyDescent="0.25">
      <c r="A129" s="96">
        <v>2008</v>
      </c>
      <c r="B129" s="96" t="s">
        <v>414</v>
      </c>
      <c r="C129" s="96">
        <v>11</v>
      </c>
      <c r="D129" s="96" t="str">
        <f t="shared" si="3"/>
        <v>200811E952</v>
      </c>
      <c r="E129" s="88" t="s">
        <v>16082</v>
      </c>
      <c r="F129" s="88" t="s">
        <v>16749</v>
      </c>
      <c r="G129" s="88" t="s">
        <v>25</v>
      </c>
      <c r="H129" s="104" t="str">
        <f t="shared" si="4"/>
        <v>200811E952</v>
      </c>
      <c r="I129" s="104" t="b">
        <f t="shared" si="5"/>
        <v>1</v>
      </c>
      <c r="J129" s="88" t="s">
        <v>16748</v>
      </c>
      <c r="K129" s="88" t="s">
        <v>16747</v>
      </c>
      <c r="L129" s="105">
        <v>240</v>
      </c>
      <c r="M129" s="105"/>
      <c r="N129" s="105">
        <v>240</v>
      </c>
      <c r="O129" s="96" t="str">
        <f>VLOOKUP(H129,'CRMP-SOC'!$A$2:$B$12685,2,FALSE)</f>
        <v>Social</v>
      </c>
      <c r="P129" s="96"/>
    </row>
    <row r="130" spans="1:16" ht="14.25" customHeight="1" x14ac:dyDescent="0.25">
      <c r="A130" s="96">
        <v>2008</v>
      </c>
      <c r="B130" s="96" t="s">
        <v>962</v>
      </c>
      <c r="C130" s="96">
        <v>12</v>
      </c>
      <c r="D130" s="96" t="str">
        <f t="shared" ref="D130:D193" si="6">CONCATENATE(A130,C130,G130,J130)</f>
        <v>200812S037</v>
      </c>
      <c r="E130" s="88" t="s">
        <v>15314</v>
      </c>
      <c r="F130" s="88" t="s">
        <v>16080</v>
      </c>
      <c r="G130" s="88" t="s">
        <v>29</v>
      </c>
      <c r="H130" s="104" t="str">
        <f t="shared" ref="H130:H193" si="7">CONCATENATE(A130,B130)</f>
        <v>200812S037</v>
      </c>
      <c r="I130" s="104" t="b">
        <f t="shared" ref="I130:I193" si="8">H130=D130</f>
        <v>1</v>
      </c>
      <c r="J130" s="88" t="s">
        <v>16326</v>
      </c>
      <c r="K130" s="88" t="s">
        <v>11812</v>
      </c>
      <c r="L130" s="105">
        <v>64.252806000000007</v>
      </c>
      <c r="M130" s="105"/>
      <c r="N130" s="105">
        <v>58.641354999999997</v>
      </c>
      <c r="O130" s="96" t="str">
        <f>VLOOKUP(H130,'CRMP-SOC'!$A$2:$B$12685,2,FALSE)</f>
        <v>Social</v>
      </c>
      <c r="P130" s="96"/>
    </row>
    <row r="131" spans="1:16" ht="14.25" customHeight="1" x14ac:dyDescent="0.25">
      <c r="A131" s="96">
        <v>2008</v>
      </c>
      <c r="B131" s="96" t="s">
        <v>963</v>
      </c>
      <c r="C131" s="96">
        <v>12</v>
      </c>
      <c r="D131" s="96" t="str">
        <f t="shared" si="6"/>
        <v>200812S039</v>
      </c>
      <c r="E131" s="88" t="s">
        <v>15314</v>
      </c>
      <c r="F131" s="88" t="s">
        <v>16080</v>
      </c>
      <c r="G131" s="88" t="s">
        <v>29</v>
      </c>
      <c r="H131" s="104" t="str">
        <f t="shared" si="7"/>
        <v>200812S039</v>
      </c>
      <c r="I131" s="104" t="b">
        <f t="shared" si="8"/>
        <v>1</v>
      </c>
      <c r="J131" s="88" t="s">
        <v>16162</v>
      </c>
      <c r="K131" s="88" t="s">
        <v>11813</v>
      </c>
      <c r="L131" s="105">
        <v>325.87614200000002</v>
      </c>
      <c r="M131" s="105"/>
      <c r="N131" s="105">
        <v>329.32542999999998</v>
      </c>
      <c r="O131" s="96" t="str">
        <f>VLOOKUP(H131,'CRMP-SOC'!$A$2:$B$12685,2,FALSE)</f>
        <v>Social</v>
      </c>
      <c r="P131" s="96"/>
    </row>
    <row r="132" spans="1:16" ht="14.25" customHeight="1" x14ac:dyDescent="0.25">
      <c r="A132" s="96">
        <v>2008</v>
      </c>
      <c r="B132" s="96" t="s">
        <v>965</v>
      </c>
      <c r="C132" s="96">
        <v>12</v>
      </c>
      <c r="D132" s="96" t="str">
        <f t="shared" si="6"/>
        <v>200812S149</v>
      </c>
      <c r="E132" s="88" t="s">
        <v>15314</v>
      </c>
      <c r="F132" s="88" t="s">
        <v>16080</v>
      </c>
      <c r="G132" s="88" t="s">
        <v>29</v>
      </c>
      <c r="H132" s="104" t="str">
        <f t="shared" si="7"/>
        <v>200812S149</v>
      </c>
      <c r="I132" s="104" t="b">
        <f t="shared" si="8"/>
        <v>1</v>
      </c>
      <c r="J132" s="88" t="s">
        <v>16442</v>
      </c>
      <c r="K132" s="88" t="s">
        <v>11814</v>
      </c>
      <c r="L132" s="105">
        <v>135.52690899999999</v>
      </c>
      <c r="M132" s="105"/>
      <c r="N132" s="105">
        <v>199.48834400000001</v>
      </c>
      <c r="O132" s="96" t="str">
        <f>VLOOKUP(H132,'CRMP-SOC'!$A$2:$B$12685,2,FALSE)</f>
        <v>Social</v>
      </c>
      <c r="P132" s="96"/>
    </row>
    <row r="133" spans="1:16" ht="14.25" customHeight="1" x14ac:dyDescent="0.25">
      <c r="A133" s="96">
        <v>2008</v>
      </c>
      <c r="B133" s="96" t="s">
        <v>966</v>
      </c>
      <c r="C133" s="96">
        <v>12</v>
      </c>
      <c r="D133" s="96" t="str">
        <f t="shared" si="6"/>
        <v>200812S150</v>
      </c>
      <c r="E133" s="88" t="s">
        <v>15314</v>
      </c>
      <c r="F133" s="88" t="s">
        <v>16080</v>
      </c>
      <c r="G133" s="88" t="s">
        <v>29</v>
      </c>
      <c r="H133" s="104" t="str">
        <f t="shared" si="7"/>
        <v>200812S150</v>
      </c>
      <c r="I133" s="104" t="b">
        <f t="shared" si="8"/>
        <v>1</v>
      </c>
      <c r="J133" s="88" t="s">
        <v>16440</v>
      </c>
      <c r="K133" s="88" t="s">
        <v>11815</v>
      </c>
      <c r="L133" s="105">
        <v>489.81514600000003</v>
      </c>
      <c r="M133" s="105"/>
      <c r="N133" s="105">
        <v>490.052592</v>
      </c>
      <c r="O133" s="96" t="str">
        <f>VLOOKUP(H133,'CRMP-SOC'!$A$2:$B$12685,2,FALSE)</f>
        <v>Social</v>
      </c>
      <c r="P133" s="96"/>
    </row>
    <row r="134" spans="1:16" ht="14.25" customHeight="1" x14ac:dyDescent="0.25">
      <c r="A134" s="96">
        <v>2008</v>
      </c>
      <c r="B134" s="96" t="s">
        <v>967</v>
      </c>
      <c r="C134" s="96">
        <v>12</v>
      </c>
      <c r="D134" s="96" t="str">
        <f t="shared" si="6"/>
        <v>200812S200</v>
      </c>
      <c r="E134" s="88" t="s">
        <v>15314</v>
      </c>
      <c r="F134" s="88" t="s">
        <v>16080</v>
      </c>
      <c r="G134" s="88" t="s">
        <v>29</v>
      </c>
      <c r="H134" s="104" t="str">
        <f t="shared" si="7"/>
        <v>200812S200</v>
      </c>
      <c r="I134" s="104" t="b">
        <f t="shared" si="8"/>
        <v>1</v>
      </c>
      <c r="J134" s="88" t="s">
        <v>16161</v>
      </c>
      <c r="K134" s="88" t="s">
        <v>11816</v>
      </c>
      <c r="L134" s="105">
        <v>514.542236</v>
      </c>
      <c r="M134" s="105"/>
      <c r="N134" s="105">
        <v>324.26954000000001</v>
      </c>
      <c r="O134" s="96" t="str">
        <f>VLOOKUP(H134,'CRMP-SOC'!$A$2:$B$12685,2,FALSE)</f>
        <v>Social</v>
      </c>
      <c r="P134" s="96"/>
    </row>
    <row r="135" spans="1:16" ht="14.25" customHeight="1" x14ac:dyDescent="0.25">
      <c r="A135" s="96">
        <v>2008</v>
      </c>
      <c r="B135" s="96" t="s">
        <v>968</v>
      </c>
      <c r="C135" s="96">
        <v>12</v>
      </c>
      <c r="D135" s="96" t="str">
        <f t="shared" si="6"/>
        <v>200812S201</v>
      </c>
      <c r="E135" s="88" t="s">
        <v>15314</v>
      </c>
      <c r="F135" s="88" t="s">
        <v>16080</v>
      </c>
      <c r="G135" s="88" t="s">
        <v>29</v>
      </c>
      <c r="H135" s="104" t="str">
        <f t="shared" si="7"/>
        <v>200812S201</v>
      </c>
      <c r="I135" s="104" t="b">
        <f t="shared" si="8"/>
        <v>1</v>
      </c>
      <c r="J135" s="88" t="s">
        <v>16160</v>
      </c>
      <c r="K135" s="88" t="s">
        <v>11817</v>
      </c>
      <c r="L135" s="105">
        <v>2641.1852039999999</v>
      </c>
      <c r="M135" s="105"/>
      <c r="N135" s="105">
        <v>1699.7244579999999</v>
      </c>
      <c r="O135" s="96" t="str">
        <f>VLOOKUP(H135,'CRMP-SOC'!$A$2:$B$12685,2,FALSE)</f>
        <v>Social</v>
      </c>
      <c r="P135" s="96"/>
    </row>
    <row r="136" spans="1:16" ht="14.25" customHeight="1" x14ac:dyDescent="0.25">
      <c r="A136" s="96">
        <v>2008</v>
      </c>
      <c r="B136" s="96" t="s">
        <v>969</v>
      </c>
      <c r="C136" s="96">
        <v>12</v>
      </c>
      <c r="D136" s="96" t="str">
        <f t="shared" si="6"/>
        <v>200812S202</v>
      </c>
      <c r="E136" s="88" t="s">
        <v>15314</v>
      </c>
      <c r="F136" s="88" t="s">
        <v>16080</v>
      </c>
      <c r="G136" s="88" t="s">
        <v>29</v>
      </c>
      <c r="H136" s="104" t="str">
        <f t="shared" si="7"/>
        <v>200812S202</v>
      </c>
      <c r="I136" s="104" t="b">
        <f t="shared" si="8"/>
        <v>1</v>
      </c>
      <c r="J136" s="88" t="s">
        <v>16159</v>
      </c>
      <c r="K136" s="88" t="s">
        <v>11818</v>
      </c>
      <c r="L136" s="105">
        <v>115.62280800000001</v>
      </c>
      <c r="M136" s="105"/>
      <c r="N136" s="105">
        <v>101.06953799999999</v>
      </c>
      <c r="O136" s="96" t="str">
        <f>VLOOKUP(H136,'CRMP-SOC'!$A$2:$B$12685,2,FALSE)</f>
        <v>Social</v>
      </c>
      <c r="P136" s="96"/>
    </row>
    <row r="137" spans="1:16" ht="14.25" customHeight="1" x14ac:dyDescent="0.25">
      <c r="A137" s="96">
        <v>2008</v>
      </c>
      <c r="B137" s="96" t="s">
        <v>970</v>
      </c>
      <c r="C137" s="96">
        <v>12</v>
      </c>
      <c r="D137" s="96" t="str">
        <f t="shared" si="6"/>
        <v>200812U004</v>
      </c>
      <c r="E137" s="88" t="s">
        <v>15314</v>
      </c>
      <c r="F137" s="88" t="s">
        <v>16080</v>
      </c>
      <c r="G137" s="88" t="s">
        <v>30</v>
      </c>
      <c r="H137" s="104" t="str">
        <f t="shared" si="7"/>
        <v>200812U004</v>
      </c>
      <c r="I137" s="104" t="b">
        <f t="shared" si="8"/>
        <v>1</v>
      </c>
      <c r="J137" s="88" t="s">
        <v>16105</v>
      </c>
      <c r="K137" s="88" t="s">
        <v>11819</v>
      </c>
      <c r="L137" s="105">
        <v>25204.643096</v>
      </c>
      <c r="M137" s="105"/>
      <c r="N137" s="105">
        <v>24915.628560000001</v>
      </c>
      <c r="O137" s="96" t="str">
        <f>VLOOKUP(H137,'CRMP-SOC'!$A$2:$B$12685,2,FALSE)</f>
        <v>Social</v>
      </c>
      <c r="P137" s="96"/>
    </row>
    <row r="138" spans="1:16" ht="14.25" customHeight="1" x14ac:dyDescent="0.25">
      <c r="A138" s="96">
        <v>2008</v>
      </c>
      <c r="B138" s="106" t="s">
        <v>914</v>
      </c>
      <c r="C138" s="96">
        <v>12</v>
      </c>
      <c r="D138" s="96" t="str">
        <f t="shared" si="6"/>
        <v>200812E008</v>
      </c>
      <c r="E138" s="88" t="s">
        <v>15314</v>
      </c>
      <c r="F138" s="88" t="s">
        <v>16080</v>
      </c>
      <c r="G138" s="88" t="s">
        <v>25</v>
      </c>
      <c r="H138" s="104" t="str">
        <f t="shared" si="7"/>
        <v>200812E008</v>
      </c>
      <c r="I138" s="104" t="b">
        <f t="shared" si="8"/>
        <v>1</v>
      </c>
      <c r="J138" s="88" t="s">
        <v>16129</v>
      </c>
      <c r="K138" s="88" t="s">
        <v>11772</v>
      </c>
      <c r="L138" s="105">
        <v>106.188107</v>
      </c>
      <c r="M138" s="105"/>
      <c r="N138" s="105">
        <v>112.369962</v>
      </c>
      <c r="O138" s="96" t="str">
        <f>VLOOKUP(H138,'CRMP-SOC'!$A$2:$B$12685,2,FALSE)</f>
        <v>Social</v>
      </c>
      <c r="P138" s="96"/>
    </row>
    <row r="139" spans="1:16" ht="14.25" customHeight="1" x14ac:dyDescent="0.25">
      <c r="A139" s="96">
        <v>2008</v>
      </c>
      <c r="B139" s="106" t="s">
        <v>915</v>
      </c>
      <c r="C139" s="96">
        <v>12</v>
      </c>
      <c r="D139" s="96" t="str">
        <f t="shared" si="6"/>
        <v>200812E010</v>
      </c>
      <c r="E139" s="88" t="s">
        <v>15314</v>
      </c>
      <c r="F139" s="88" t="s">
        <v>16080</v>
      </c>
      <c r="G139" s="88" t="s">
        <v>25</v>
      </c>
      <c r="H139" s="104" t="str">
        <f t="shared" si="7"/>
        <v>200812E010</v>
      </c>
      <c r="I139" s="104" t="b">
        <f t="shared" si="8"/>
        <v>1</v>
      </c>
      <c r="J139" s="88" t="s">
        <v>16090</v>
      </c>
      <c r="K139" s="88" t="s">
        <v>11773</v>
      </c>
      <c r="L139" s="105">
        <v>1987.4631589999999</v>
      </c>
      <c r="M139" s="105"/>
      <c r="N139" s="105">
        <v>1847.3607870000001</v>
      </c>
      <c r="O139" s="96" t="str">
        <f>VLOOKUP(H139,'CRMP-SOC'!$A$2:$B$12685,2,FALSE)</f>
        <v>Social</v>
      </c>
      <c r="P139" s="96"/>
    </row>
    <row r="140" spans="1:16" ht="14.25" customHeight="1" x14ac:dyDescent="0.25">
      <c r="A140" s="96">
        <v>2008</v>
      </c>
      <c r="B140" s="106" t="s">
        <v>916</v>
      </c>
      <c r="C140" s="96">
        <v>12</v>
      </c>
      <c r="D140" s="96" t="str">
        <f t="shared" si="6"/>
        <v>200812E015</v>
      </c>
      <c r="E140" s="88" t="s">
        <v>15314</v>
      </c>
      <c r="F140" s="88" t="s">
        <v>16080</v>
      </c>
      <c r="G140" s="88" t="s">
        <v>25</v>
      </c>
      <c r="H140" s="104" t="str">
        <f t="shared" si="7"/>
        <v>200812E015</v>
      </c>
      <c r="I140" s="104" t="b">
        <f t="shared" si="8"/>
        <v>1</v>
      </c>
      <c r="J140" s="88" t="s">
        <v>16100</v>
      </c>
      <c r="K140" s="88" t="s">
        <v>11774</v>
      </c>
      <c r="L140" s="105">
        <v>170.247625</v>
      </c>
      <c r="M140" s="105"/>
      <c r="N140" s="105">
        <v>45.618431000000001</v>
      </c>
      <c r="O140" s="96" t="str">
        <f>VLOOKUP(H140,'CRMP-SOC'!$A$2:$B$12685,2,FALSE)</f>
        <v>Social</v>
      </c>
      <c r="P140" s="96"/>
    </row>
    <row r="141" spans="1:16" ht="14.25" customHeight="1" x14ac:dyDescent="0.25">
      <c r="A141" s="96">
        <v>2008</v>
      </c>
      <c r="B141" s="106" t="s">
        <v>917</v>
      </c>
      <c r="C141" s="96">
        <v>12</v>
      </c>
      <c r="D141" s="96" t="str">
        <f t="shared" si="6"/>
        <v>200812E017</v>
      </c>
      <c r="E141" s="88" t="s">
        <v>15314</v>
      </c>
      <c r="F141" s="88" t="s">
        <v>16080</v>
      </c>
      <c r="G141" s="88" t="s">
        <v>25</v>
      </c>
      <c r="H141" s="104" t="str">
        <f t="shared" si="7"/>
        <v>200812E017</v>
      </c>
      <c r="I141" s="104" t="b">
        <f t="shared" si="8"/>
        <v>1</v>
      </c>
      <c r="J141" s="88" t="s">
        <v>16136</v>
      </c>
      <c r="K141" s="88" t="s">
        <v>11775</v>
      </c>
      <c r="L141" s="105">
        <v>8.5012129999999999</v>
      </c>
      <c r="M141" s="105"/>
      <c r="N141" s="105">
        <v>7.9396449999999996</v>
      </c>
      <c r="O141" s="96" t="str">
        <f>VLOOKUP(H141,'CRMP-SOC'!$A$2:$B$12685,2,FALSE)</f>
        <v>Social</v>
      </c>
      <c r="P141" s="96"/>
    </row>
    <row r="142" spans="1:16" ht="14.25" customHeight="1" x14ac:dyDescent="0.25">
      <c r="A142" s="96">
        <v>2008</v>
      </c>
      <c r="B142" s="106" t="s">
        <v>918</v>
      </c>
      <c r="C142" s="96">
        <v>12</v>
      </c>
      <c r="D142" s="96" t="str">
        <f t="shared" si="6"/>
        <v>200812E018</v>
      </c>
      <c r="E142" s="88" t="s">
        <v>15314</v>
      </c>
      <c r="F142" s="88" t="s">
        <v>16080</v>
      </c>
      <c r="G142" s="88" t="s">
        <v>25</v>
      </c>
      <c r="H142" s="104" t="str">
        <f t="shared" si="7"/>
        <v>200812E018</v>
      </c>
      <c r="I142" s="104" t="b">
        <f t="shared" si="8"/>
        <v>1</v>
      </c>
      <c r="J142" s="88" t="s">
        <v>16099</v>
      </c>
      <c r="K142" s="88" t="s">
        <v>11776</v>
      </c>
      <c r="L142" s="105">
        <v>633.57101799999998</v>
      </c>
      <c r="M142" s="105"/>
      <c r="N142" s="105">
        <v>149.04815600000001</v>
      </c>
      <c r="O142" s="96" t="str">
        <f>VLOOKUP(H142,'CRMP-SOC'!$A$2:$B$12685,2,FALSE)</f>
        <v>Social</v>
      </c>
      <c r="P142" s="96"/>
    </row>
    <row r="143" spans="1:16" ht="14.25" customHeight="1" x14ac:dyDescent="0.25">
      <c r="A143" s="96">
        <v>2008</v>
      </c>
      <c r="B143" s="106" t="s">
        <v>919</v>
      </c>
      <c r="C143" s="96">
        <v>12</v>
      </c>
      <c r="D143" s="96" t="str">
        <f t="shared" si="6"/>
        <v>200812E019</v>
      </c>
      <c r="E143" s="88" t="s">
        <v>15314</v>
      </c>
      <c r="F143" s="88" t="s">
        <v>16080</v>
      </c>
      <c r="G143" s="88" t="s">
        <v>25</v>
      </c>
      <c r="H143" s="104" t="str">
        <f t="shared" si="7"/>
        <v>200812E019</v>
      </c>
      <c r="I143" s="104" t="b">
        <f t="shared" si="8"/>
        <v>1</v>
      </c>
      <c r="J143" s="88" t="s">
        <v>16343</v>
      </c>
      <c r="K143" s="88" t="s">
        <v>11777</v>
      </c>
      <c r="L143" s="105">
        <v>1916.928091</v>
      </c>
      <c r="M143" s="105"/>
      <c r="N143" s="105">
        <v>1624.8275169999999</v>
      </c>
      <c r="O143" s="96" t="str">
        <f>VLOOKUP(H143,'CRMP-SOC'!$A$2:$B$12685,2,FALSE)</f>
        <v>Social</v>
      </c>
      <c r="P143" s="96"/>
    </row>
    <row r="144" spans="1:16" ht="14.25" customHeight="1" x14ac:dyDescent="0.25">
      <c r="A144" s="96">
        <v>2008</v>
      </c>
      <c r="B144" s="106" t="s">
        <v>920</v>
      </c>
      <c r="C144" s="96">
        <v>12</v>
      </c>
      <c r="D144" s="96" t="str">
        <f t="shared" si="6"/>
        <v>200812E020</v>
      </c>
      <c r="E144" s="88" t="s">
        <v>15314</v>
      </c>
      <c r="F144" s="88" t="s">
        <v>16080</v>
      </c>
      <c r="G144" s="88" t="s">
        <v>25</v>
      </c>
      <c r="H144" s="104" t="str">
        <f t="shared" si="7"/>
        <v>200812E020</v>
      </c>
      <c r="I144" s="104" t="b">
        <f t="shared" si="8"/>
        <v>1</v>
      </c>
      <c r="J144" s="88" t="s">
        <v>16146</v>
      </c>
      <c r="K144" s="88" t="s">
        <v>11778</v>
      </c>
      <c r="L144" s="105">
        <v>1457.683147</v>
      </c>
      <c r="M144" s="105"/>
      <c r="N144" s="105">
        <v>1901.111347</v>
      </c>
      <c r="O144" s="96" t="str">
        <f>VLOOKUP(H144,'CRMP-SOC'!$A$2:$B$12685,2,FALSE)</f>
        <v>Social</v>
      </c>
      <c r="P144" s="96"/>
    </row>
    <row r="145" spans="1:16" ht="14.25" customHeight="1" x14ac:dyDescent="0.25">
      <c r="A145" s="96">
        <v>2008</v>
      </c>
      <c r="B145" s="106" t="s">
        <v>921</v>
      </c>
      <c r="C145" s="96">
        <v>12</v>
      </c>
      <c r="D145" s="96" t="str">
        <f t="shared" si="6"/>
        <v>200812E022</v>
      </c>
      <c r="E145" s="88" t="s">
        <v>15314</v>
      </c>
      <c r="F145" s="88" t="s">
        <v>16080</v>
      </c>
      <c r="G145" s="88" t="s">
        <v>25</v>
      </c>
      <c r="H145" s="104" t="str">
        <f t="shared" si="7"/>
        <v>200812E022</v>
      </c>
      <c r="I145" s="104" t="b">
        <f t="shared" si="8"/>
        <v>1</v>
      </c>
      <c r="J145" s="88" t="s">
        <v>16110</v>
      </c>
      <c r="K145" s="88" t="s">
        <v>14123</v>
      </c>
      <c r="L145" s="105">
        <v>1055.8543</v>
      </c>
      <c r="M145" s="105"/>
      <c r="N145" s="105">
        <v>1052.6226999999999</v>
      </c>
      <c r="O145" s="96" t="str">
        <f>VLOOKUP(H145,'CRMP-SOC'!$A$2:$B$12685,2,FALSE)</f>
        <v>Social</v>
      </c>
      <c r="P145" s="96"/>
    </row>
    <row r="146" spans="1:16" ht="14.25" customHeight="1" x14ac:dyDescent="0.25">
      <c r="A146" s="96">
        <v>2008</v>
      </c>
      <c r="B146" s="106" t="s">
        <v>922</v>
      </c>
      <c r="C146" s="96">
        <v>12</v>
      </c>
      <c r="D146" s="96" t="str">
        <f t="shared" si="6"/>
        <v>200812E023</v>
      </c>
      <c r="E146" s="88" t="s">
        <v>15314</v>
      </c>
      <c r="F146" s="88" t="s">
        <v>16080</v>
      </c>
      <c r="G146" s="88" t="s">
        <v>25</v>
      </c>
      <c r="H146" s="104" t="str">
        <f t="shared" si="7"/>
        <v>200812E023</v>
      </c>
      <c r="I146" s="104" t="b">
        <f t="shared" si="8"/>
        <v>1</v>
      </c>
      <c r="J146" s="88" t="s">
        <v>16164</v>
      </c>
      <c r="K146" s="88" t="s">
        <v>16632</v>
      </c>
      <c r="L146" s="105">
        <v>8124.4176070000003</v>
      </c>
      <c r="M146" s="105"/>
      <c r="N146" s="105">
        <v>7417.6008419999998</v>
      </c>
      <c r="O146" s="96" t="str">
        <f>VLOOKUP(H146,'CRMP-SOC'!$A$2:$B$12685,2,FALSE)</f>
        <v>Social</v>
      </c>
      <c r="P146" s="96"/>
    </row>
    <row r="147" spans="1:16" ht="14.25" customHeight="1" x14ac:dyDescent="0.25">
      <c r="A147" s="96">
        <v>2008</v>
      </c>
      <c r="B147" s="106" t="s">
        <v>923</v>
      </c>
      <c r="C147" s="96">
        <v>12</v>
      </c>
      <c r="D147" s="96" t="str">
        <f t="shared" si="6"/>
        <v>200812E024</v>
      </c>
      <c r="E147" s="88" t="s">
        <v>15314</v>
      </c>
      <c r="F147" s="88" t="s">
        <v>16080</v>
      </c>
      <c r="G147" s="88" t="s">
        <v>25</v>
      </c>
      <c r="H147" s="104" t="str">
        <f t="shared" si="7"/>
        <v>200812E024</v>
      </c>
      <c r="I147" s="104" t="b">
        <f t="shared" si="8"/>
        <v>1</v>
      </c>
      <c r="J147" s="88" t="s">
        <v>16194</v>
      </c>
      <c r="K147" s="88" t="s">
        <v>11781</v>
      </c>
      <c r="L147" s="105">
        <v>12.617668</v>
      </c>
      <c r="M147" s="105"/>
      <c r="N147" s="105">
        <v>12.507819</v>
      </c>
      <c r="O147" s="96" t="str">
        <f>VLOOKUP(H147,'CRMP-SOC'!$A$2:$B$12685,2,FALSE)</f>
        <v>Social</v>
      </c>
      <c r="P147" s="96"/>
    </row>
    <row r="148" spans="1:16" ht="14.25" customHeight="1" x14ac:dyDescent="0.25">
      <c r="A148" s="96">
        <v>2008</v>
      </c>
      <c r="B148" s="106" t="s">
        <v>924</v>
      </c>
      <c r="C148" s="96">
        <v>12</v>
      </c>
      <c r="D148" s="96" t="str">
        <f t="shared" si="6"/>
        <v>200812E025</v>
      </c>
      <c r="E148" s="88" t="s">
        <v>15314</v>
      </c>
      <c r="F148" s="88" t="s">
        <v>16080</v>
      </c>
      <c r="G148" s="88" t="s">
        <v>25</v>
      </c>
      <c r="H148" s="104" t="str">
        <f t="shared" si="7"/>
        <v>200812E025</v>
      </c>
      <c r="I148" s="104" t="b">
        <f t="shared" si="8"/>
        <v>1</v>
      </c>
      <c r="J148" s="88" t="s">
        <v>16145</v>
      </c>
      <c r="K148" s="88" t="s">
        <v>11782</v>
      </c>
      <c r="L148" s="105">
        <v>316.88550300000003</v>
      </c>
      <c r="M148" s="105"/>
      <c r="N148" s="105">
        <v>294.00789200000003</v>
      </c>
      <c r="O148" s="96" t="str">
        <f>VLOOKUP(H148,'CRMP-SOC'!$A$2:$B$12685,2,FALSE)</f>
        <v>Social</v>
      </c>
      <c r="P148" s="96"/>
    </row>
    <row r="149" spans="1:16" ht="14.25" customHeight="1" x14ac:dyDescent="0.25">
      <c r="A149" s="96">
        <v>2008</v>
      </c>
      <c r="B149" s="106" t="s">
        <v>925</v>
      </c>
      <c r="C149" s="96">
        <v>12</v>
      </c>
      <c r="D149" s="96" t="str">
        <f t="shared" si="6"/>
        <v>200812E026</v>
      </c>
      <c r="E149" s="88" t="s">
        <v>15314</v>
      </c>
      <c r="F149" s="88" t="s">
        <v>16080</v>
      </c>
      <c r="G149" s="88" t="s">
        <v>25</v>
      </c>
      <c r="H149" s="104" t="str">
        <f t="shared" si="7"/>
        <v>200812E026</v>
      </c>
      <c r="I149" s="104" t="b">
        <f t="shared" si="8"/>
        <v>1</v>
      </c>
      <c r="J149" s="88" t="s">
        <v>16575</v>
      </c>
      <c r="K149" s="88" t="s">
        <v>11783</v>
      </c>
      <c r="L149" s="105">
        <v>1001.521991</v>
      </c>
      <c r="M149" s="105"/>
      <c r="N149" s="105">
        <v>966.71882300000004</v>
      </c>
      <c r="O149" s="96" t="str">
        <f>VLOOKUP(H149,'CRMP-SOC'!$A$2:$B$12685,2,FALSE)</f>
        <v>Social</v>
      </c>
      <c r="P149" s="96"/>
    </row>
    <row r="150" spans="1:16" ht="14.25" customHeight="1" x14ac:dyDescent="0.25">
      <c r="A150" s="96">
        <v>2008</v>
      </c>
      <c r="B150" s="106" t="s">
        <v>926</v>
      </c>
      <c r="C150" s="96">
        <v>12</v>
      </c>
      <c r="D150" s="96" t="str">
        <f t="shared" si="6"/>
        <v>200812E027</v>
      </c>
      <c r="E150" s="88" t="s">
        <v>15314</v>
      </c>
      <c r="F150" s="88" t="s">
        <v>16080</v>
      </c>
      <c r="G150" s="88" t="s">
        <v>25</v>
      </c>
      <c r="H150" s="104" t="str">
        <f t="shared" si="7"/>
        <v>200812E027</v>
      </c>
      <c r="I150" s="104" t="b">
        <f t="shared" si="8"/>
        <v>1</v>
      </c>
      <c r="J150" s="88" t="s">
        <v>16574</v>
      </c>
      <c r="K150" s="88" t="s">
        <v>11784</v>
      </c>
      <c r="L150" s="105">
        <v>231.149674</v>
      </c>
      <c r="M150" s="105"/>
      <c r="N150" s="105">
        <v>1780.1526160000001</v>
      </c>
      <c r="O150" s="96" t="str">
        <f>VLOOKUP(H150,'CRMP-SOC'!$A$2:$B$12685,2,FALSE)</f>
        <v>Social</v>
      </c>
      <c r="P150" s="96"/>
    </row>
    <row r="151" spans="1:16" ht="14.25" customHeight="1" x14ac:dyDescent="0.25">
      <c r="A151" s="96">
        <v>2008</v>
      </c>
      <c r="B151" s="106" t="s">
        <v>927</v>
      </c>
      <c r="C151" s="96">
        <v>12</v>
      </c>
      <c r="D151" s="96" t="str">
        <f t="shared" si="6"/>
        <v>200812E028</v>
      </c>
      <c r="E151" s="88" t="s">
        <v>15314</v>
      </c>
      <c r="F151" s="88" t="s">
        <v>16080</v>
      </c>
      <c r="G151" s="88" t="s">
        <v>25</v>
      </c>
      <c r="H151" s="104" t="str">
        <f t="shared" si="7"/>
        <v>200812E028</v>
      </c>
      <c r="I151" s="104" t="b">
        <f t="shared" si="8"/>
        <v>1</v>
      </c>
      <c r="J151" s="88" t="s">
        <v>16186</v>
      </c>
      <c r="K151" s="88" t="s">
        <v>11785</v>
      </c>
      <c r="L151" s="105">
        <v>368.467084</v>
      </c>
      <c r="M151" s="105"/>
      <c r="N151" s="105">
        <v>432.89084400000002</v>
      </c>
      <c r="O151" s="96" t="str">
        <f>VLOOKUP(H151,'CRMP-SOC'!$A$2:$B$12685,2,FALSE)</f>
        <v>Social</v>
      </c>
      <c r="P151" s="96"/>
    </row>
    <row r="152" spans="1:16" ht="14.25" customHeight="1" x14ac:dyDescent="0.25">
      <c r="A152" s="96">
        <v>2008</v>
      </c>
      <c r="B152" s="106" t="s">
        <v>928</v>
      </c>
      <c r="C152" s="96">
        <v>12</v>
      </c>
      <c r="D152" s="96" t="str">
        <f t="shared" si="6"/>
        <v>200812E029</v>
      </c>
      <c r="E152" s="88" t="s">
        <v>15314</v>
      </c>
      <c r="F152" s="88" t="s">
        <v>16080</v>
      </c>
      <c r="G152" s="88" t="s">
        <v>25</v>
      </c>
      <c r="H152" s="104" t="str">
        <f t="shared" si="7"/>
        <v>200812E029</v>
      </c>
      <c r="I152" s="104" t="b">
        <f t="shared" si="8"/>
        <v>1</v>
      </c>
      <c r="J152" s="88" t="s">
        <v>16302</v>
      </c>
      <c r="K152" s="88" t="s">
        <v>11786</v>
      </c>
      <c r="L152" s="105">
        <v>32.654426000000001</v>
      </c>
      <c r="M152" s="105"/>
      <c r="N152" s="105">
        <v>32.138891999999998</v>
      </c>
      <c r="O152" s="96" t="str">
        <f>VLOOKUP(H152,'CRMP-SOC'!$A$2:$B$12685,2,FALSE)</f>
        <v>Social</v>
      </c>
      <c r="P152" s="96"/>
    </row>
    <row r="153" spans="1:16" ht="14.25" customHeight="1" x14ac:dyDescent="0.25">
      <c r="A153" s="96">
        <v>2008</v>
      </c>
      <c r="B153" s="106" t="s">
        <v>929</v>
      </c>
      <c r="C153" s="96">
        <v>12</v>
      </c>
      <c r="D153" s="96" t="str">
        <f t="shared" si="6"/>
        <v>200812E030</v>
      </c>
      <c r="E153" s="88" t="s">
        <v>15314</v>
      </c>
      <c r="F153" s="88" t="s">
        <v>16080</v>
      </c>
      <c r="G153" s="88" t="s">
        <v>25</v>
      </c>
      <c r="H153" s="104" t="str">
        <f t="shared" si="7"/>
        <v>200812E030</v>
      </c>
      <c r="I153" s="104" t="b">
        <f t="shared" si="8"/>
        <v>1</v>
      </c>
      <c r="J153" s="88" t="s">
        <v>16334</v>
      </c>
      <c r="K153" s="88" t="s">
        <v>11787</v>
      </c>
      <c r="L153" s="105">
        <v>269.62531799999999</v>
      </c>
      <c r="M153" s="105"/>
      <c r="N153" s="105">
        <v>277.410706</v>
      </c>
      <c r="O153" s="96" t="str">
        <f>VLOOKUP(H153,'CRMP-SOC'!$A$2:$B$12685,2,FALSE)</f>
        <v>Social</v>
      </c>
      <c r="P153" s="96"/>
    </row>
    <row r="154" spans="1:16" ht="14.25" customHeight="1" x14ac:dyDescent="0.25">
      <c r="A154" s="96">
        <v>2008</v>
      </c>
      <c r="B154" s="106" t="s">
        <v>930</v>
      </c>
      <c r="C154" s="96">
        <v>12</v>
      </c>
      <c r="D154" s="96" t="str">
        <f t="shared" si="6"/>
        <v>200812E031</v>
      </c>
      <c r="E154" s="88" t="s">
        <v>15314</v>
      </c>
      <c r="F154" s="88" t="s">
        <v>16080</v>
      </c>
      <c r="G154" s="88" t="s">
        <v>25</v>
      </c>
      <c r="H154" s="104" t="str">
        <f t="shared" si="7"/>
        <v>200812E031</v>
      </c>
      <c r="I154" s="104" t="b">
        <f t="shared" si="8"/>
        <v>1</v>
      </c>
      <c r="J154" s="88" t="s">
        <v>16171</v>
      </c>
      <c r="K154" s="88" t="s">
        <v>11788</v>
      </c>
      <c r="L154" s="105">
        <v>132.58506399999999</v>
      </c>
      <c r="M154" s="105"/>
      <c r="N154" s="105">
        <v>203.16231999999999</v>
      </c>
      <c r="O154" s="96" t="str">
        <f>VLOOKUP(H154,'CRMP-SOC'!$A$2:$B$12685,2,FALSE)</f>
        <v>Social</v>
      </c>
      <c r="P154" s="96"/>
    </row>
    <row r="155" spans="1:16" ht="14.25" customHeight="1" x14ac:dyDescent="0.25">
      <c r="A155" s="96">
        <v>2008</v>
      </c>
      <c r="B155" s="106" t="s">
        <v>931</v>
      </c>
      <c r="C155" s="96">
        <v>12</v>
      </c>
      <c r="D155" s="96" t="str">
        <f t="shared" si="6"/>
        <v>200812E033</v>
      </c>
      <c r="E155" s="88" t="s">
        <v>15314</v>
      </c>
      <c r="F155" s="88" t="s">
        <v>16080</v>
      </c>
      <c r="G155" s="88" t="s">
        <v>25</v>
      </c>
      <c r="H155" s="104" t="str">
        <f t="shared" si="7"/>
        <v>200812E033</v>
      </c>
      <c r="I155" s="104" t="b">
        <f t="shared" si="8"/>
        <v>1</v>
      </c>
      <c r="J155" s="88" t="s">
        <v>16573</v>
      </c>
      <c r="K155" s="88" t="s">
        <v>11789</v>
      </c>
      <c r="L155" s="105">
        <v>830.94075199999997</v>
      </c>
      <c r="M155" s="105"/>
      <c r="N155" s="105">
        <v>706.65745600000002</v>
      </c>
      <c r="O155" s="96" t="str">
        <f>VLOOKUP(H155,'CRMP-SOC'!$A$2:$B$12685,2,FALSE)</f>
        <v>Social</v>
      </c>
      <c r="P155" s="96"/>
    </row>
    <row r="156" spans="1:16" ht="14.25" customHeight="1" x14ac:dyDescent="0.25">
      <c r="A156" s="96">
        <v>2008</v>
      </c>
      <c r="B156" s="106" t="s">
        <v>932</v>
      </c>
      <c r="C156" s="96">
        <v>12</v>
      </c>
      <c r="D156" s="96" t="str">
        <f t="shared" si="6"/>
        <v>200812E034</v>
      </c>
      <c r="E156" s="88" t="s">
        <v>15314</v>
      </c>
      <c r="F156" s="88" t="s">
        <v>16080</v>
      </c>
      <c r="G156" s="88" t="s">
        <v>25</v>
      </c>
      <c r="H156" s="104" t="str">
        <f t="shared" si="7"/>
        <v>200812E034</v>
      </c>
      <c r="I156" s="104" t="b">
        <f t="shared" si="8"/>
        <v>1</v>
      </c>
      <c r="J156" s="88" t="s">
        <v>16330</v>
      </c>
      <c r="K156" s="88" t="s">
        <v>11790</v>
      </c>
      <c r="L156" s="105">
        <v>4.6858839999999997</v>
      </c>
      <c r="M156" s="105"/>
      <c r="N156" s="105">
        <v>1.496103</v>
      </c>
      <c r="O156" s="96" t="str">
        <f>VLOOKUP(H156,'CRMP-SOC'!$A$2:$B$12685,2,FALSE)</f>
        <v>Social</v>
      </c>
      <c r="P156" s="96"/>
    </row>
    <row r="157" spans="1:16" ht="14.25" customHeight="1" x14ac:dyDescent="0.25">
      <c r="A157" s="96">
        <v>2008</v>
      </c>
      <c r="B157" s="106" t="s">
        <v>933</v>
      </c>
      <c r="C157" s="96">
        <v>12</v>
      </c>
      <c r="D157" s="96" t="str">
        <f t="shared" si="6"/>
        <v>200812E036</v>
      </c>
      <c r="E157" s="88" t="s">
        <v>15314</v>
      </c>
      <c r="F157" s="88" t="s">
        <v>16080</v>
      </c>
      <c r="G157" s="88" t="s">
        <v>25</v>
      </c>
      <c r="H157" s="104" t="str">
        <f t="shared" si="7"/>
        <v>200812E036</v>
      </c>
      <c r="I157" s="104" t="b">
        <f t="shared" si="8"/>
        <v>1</v>
      </c>
      <c r="J157" s="88" t="s">
        <v>16098</v>
      </c>
      <c r="K157" s="88" t="s">
        <v>11791</v>
      </c>
      <c r="L157" s="105">
        <v>1142.4105179999999</v>
      </c>
      <c r="M157" s="105"/>
      <c r="N157" s="105">
        <v>1045.3513829999999</v>
      </c>
      <c r="O157" s="96" t="str">
        <f>VLOOKUP(H157,'CRMP-SOC'!$A$2:$B$12685,2,FALSE)</f>
        <v>Social</v>
      </c>
      <c r="P157" s="96"/>
    </row>
    <row r="158" spans="1:16" ht="14.25" customHeight="1" x14ac:dyDescent="0.25">
      <c r="A158" s="96">
        <v>2008</v>
      </c>
      <c r="B158" s="106" t="s">
        <v>934</v>
      </c>
      <c r="C158" s="96">
        <v>12</v>
      </c>
      <c r="D158" s="96" t="str">
        <f t="shared" si="6"/>
        <v>200812E037</v>
      </c>
      <c r="E158" s="88" t="s">
        <v>15314</v>
      </c>
      <c r="F158" s="88" t="s">
        <v>16080</v>
      </c>
      <c r="G158" s="88" t="s">
        <v>25</v>
      </c>
      <c r="H158" s="104" t="str">
        <f t="shared" si="7"/>
        <v>200812E037</v>
      </c>
      <c r="I158" s="104" t="b">
        <f t="shared" si="8"/>
        <v>1</v>
      </c>
      <c r="J158" s="88" t="s">
        <v>16326</v>
      </c>
      <c r="K158" s="88" t="s">
        <v>11792</v>
      </c>
      <c r="L158" s="105">
        <v>666.45043999999996</v>
      </c>
      <c r="M158" s="105"/>
      <c r="N158" s="105">
        <v>692.72448999999995</v>
      </c>
      <c r="O158" s="96" t="str">
        <f>VLOOKUP(H158,'CRMP-SOC'!$A$2:$B$12685,2,FALSE)</f>
        <v>Social</v>
      </c>
      <c r="P158" s="96"/>
    </row>
    <row r="159" spans="1:16" ht="14.25" customHeight="1" x14ac:dyDescent="0.25">
      <c r="A159" s="96">
        <v>2008</v>
      </c>
      <c r="B159" s="106" t="s">
        <v>935</v>
      </c>
      <c r="C159" s="96">
        <v>12</v>
      </c>
      <c r="D159" s="96" t="str">
        <f t="shared" si="6"/>
        <v>200812E038</v>
      </c>
      <c r="E159" s="88" t="s">
        <v>15314</v>
      </c>
      <c r="F159" s="88" t="s">
        <v>16080</v>
      </c>
      <c r="G159" s="88" t="s">
        <v>25</v>
      </c>
      <c r="H159" s="104" t="str">
        <f t="shared" si="7"/>
        <v>200812E038</v>
      </c>
      <c r="I159" s="104" t="b">
        <f t="shared" si="8"/>
        <v>1</v>
      </c>
      <c r="J159" s="88" t="s">
        <v>16137</v>
      </c>
      <c r="K159" s="88" t="s">
        <v>11793</v>
      </c>
      <c r="L159" s="105">
        <v>5331.6035259999999</v>
      </c>
      <c r="M159" s="105"/>
      <c r="N159" s="105">
        <v>5691.7959149999997</v>
      </c>
      <c r="O159" s="96" t="str">
        <f>VLOOKUP(H159,'CRMP-SOC'!$A$2:$B$12685,2,FALSE)</f>
        <v>Social</v>
      </c>
      <c r="P159" s="96"/>
    </row>
    <row r="160" spans="1:16" ht="14.25" customHeight="1" x14ac:dyDescent="0.25">
      <c r="A160" s="96">
        <v>2008</v>
      </c>
      <c r="B160" s="106" t="s">
        <v>997</v>
      </c>
      <c r="C160" s="96">
        <v>14</v>
      </c>
      <c r="D160" s="96" t="str">
        <f t="shared" si="6"/>
        <v>200814S042</v>
      </c>
      <c r="E160" s="88" t="s">
        <v>16158</v>
      </c>
      <c r="F160" s="88" t="s">
        <v>16157</v>
      </c>
      <c r="G160" s="88" t="s">
        <v>29</v>
      </c>
      <c r="H160" s="104" t="str">
        <f t="shared" si="7"/>
        <v>200814S042</v>
      </c>
      <c r="I160" s="104" t="b">
        <f t="shared" si="8"/>
        <v>1</v>
      </c>
      <c r="J160" s="88" t="s">
        <v>16097</v>
      </c>
      <c r="K160" s="88" t="s">
        <v>16746</v>
      </c>
      <c r="L160" s="105">
        <v>135.132034</v>
      </c>
      <c r="M160" s="105"/>
      <c r="N160" s="105">
        <v>141.18344500000001</v>
      </c>
      <c r="O160" s="96" t="str">
        <f>VLOOKUP(H160,'CRMP-SOC'!$A$2:$B$12685,2,FALSE)</f>
        <v>Social</v>
      </c>
      <c r="P160" s="96"/>
    </row>
    <row r="161" spans="1:16" ht="14.25" customHeight="1" x14ac:dyDescent="0.25">
      <c r="A161" s="96">
        <v>2008</v>
      </c>
      <c r="B161" s="106" t="s">
        <v>998</v>
      </c>
      <c r="C161" s="96">
        <v>14</v>
      </c>
      <c r="D161" s="96" t="str">
        <f t="shared" si="6"/>
        <v>200814S043</v>
      </c>
      <c r="E161" s="88" t="s">
        <v>16158</v>
      </c>
      <c r="F161" s="88" t="s">
        <v>16157</v>
      </c>
      <c r="G161" s="88" t="s">
        <v>29</v>
      </c>
      <c r="H161" s="104" t="str">
        <f t="shared" si="7"/>
        <v>200814S043</v>
      </c>
      <c r="I161" s="104" t="b">
        <f t="shared" si="8"/>
        <v>1</v>
      </c>
      <c r="J161" s="88" t="s">
        <v>16096</v>
      </c>
      <c r="K161" s="88" t="s">
        <v>16630</v>
      </c>
      <c r="L161" s="105">
        <v>1144.692049</v>
      </c>
      <c r="M161" s="105"/>
      <c r="N161" s="105">
        <v>1645.951487</v>
      </c>
      <c r="O161" s="96" t="str">
        <f>VLOOKUP(H161,'CRMP-SOC'!$A$2:$B$12685,2,FALSE)</f>
        <v>Social</v>
      </c>
      <c r="P161" s="96"/>
    </row>
    <row r="162" spans="1:16" ht="14.25" customHeight="1" x14ac:dyDescent="0.25">
      <c r="A162" s="96">
        <v>2008</v>
      </c>
      <c r="B162" s="106" t="s">
        <v>1001</v>
      </c>
      <c r="C162" s="96">
        <v>14</v>
      </c>
      <c r="D162" s="96" t="str">
        <f t="shared" si="6"/>
        <v>200814U001</v>
      </c>
      <c r="E162" s="88" t="s">
        <v>16158</v>
      </c>
      <c r="F162" s="88" t="s">
        <v>16157</v>
      </c>
      <c r="G162" s="88" t="s">
        <v>30</v>
      </c>
      <c r="H162" s="104" t="str">
        <f t="shared" si="7"/>
        <v>200814U001</v>
      </c>
      <c r="I162" s="104" t="b">
        <f t="shared" si="8"/>
        <v>1</v>
      </c>
      <c r="J162" s="88" t="s">
        <v>16107</v>
      </c>
      <c r="K162" s="88" t="s">
        <v>11843</v>
      </c>
      <c r="L162" s="105">
        <v>20.11591</v>
      </c>
      <c r="M162" s="105"/>
      <c r="N162" s="105">
        <v>19.820715</v>
      </c>
      <c r="O162" s="96" t="str">
        <f>VLOOKUP(H162,'CRMP-SOC'!$A$2:$B$12685,2,FALSE)</f>
        <v>Social</v>
      </c>
      <c r="P162" s="96"/>
    </row>
    <row r="163" spans="1:16" ht="14.25" customHeight="1" x14ac:dyDescent="0.25">
      <c r="A163" s="96">
        <v>2008</v>
      </c>
      <c r="B163" s="96" t="s">
        <v>986</v>
      </c>
      <c r="C163" s="96">
        <v>14</v>
      </c>
      <c r="D163" s="96" t="str">
        <f t="shared" si="6"/>
        <v>200814E004</v>
      </c>
      <c r="E163" s="88" t="s">
        <v>16158</v>
      </c>
      <c r="F163" s="88" t="s">
        <v>16157</v>
      </c>
      <c r="G163" s="88" t="s">
        <v>25</v>
      </c>
      <c r="H163" s="104" t="str">
        <f t="shared" si="7"/>
        <v>200814E004</v>
      </c>
      <c r="I163" s="104" t="b">
        <f t="shared" si="8"/>
        <v>1</v>
      </c>
      <c r="J163" s="88" t="s">
        <v>16105</v>
      </c>
      <c r="K163" s="88" t="s">
        <v>11832</v>
      </c>
      <c r="L163" s="105">
        <v>60.929302</v>
      </c>
      <c r="M163" s="105"/>
      <c r="N163" s="105">
        <v>58.075578</v>
      </c>
      <c r="O163" s="96" t="str">
        <f>VLOOKUP(H163,'CRMP-SOC'!$A$2:$B$12685,2,FALSE)</f>
        <v>Social</v>
      </c>
      <c r="P163" s="96"/>
    </row>
    <row r="164" spans="1:16" ht="14.25" customHeight="1" x14ac:dyDescent="0.25">
      <c r="A164" s="96">
        <v>2008</v>
      </c>
      <c r="B164" s="96" t="s">
        <v>987</v>
      </c>
      <c r="C164" s="96">
        <v>14</v>
      </c>
      <c r="D164" s="96" t="str">
        <f t="shared" si="6"/>
        <v>200814E005</v>
      </c>
      <c r="E164" s="88" t="s">
        <v>16158</v>
      </c>
      <c r="F164" s="88" t="s">
        <v>16157</v>
      </c>
      <c r="G164" s="88" t="s">
        <v>25</v>
      </c>
      <c r="H164" s="104" t="str">
        <f t="shared" si="7"/>
        <v>200814E005</v>
      </c>
      <c r="I164" s="104" t="b">
        <f t="shared" si="8"/>
        <v>1</v>
      </c>
      <c r="J164" s="88" t="s">
        <v>16152</v>
      </c>
      <c r="K164" s="88" t="s">
        <v>11833</v>
      </c>
      <c r="L164" s="105">
        <v>23.907575999999999</v>
      </c>
      <c r="M164" s="105"/>
      <c r="N164" s="105">
        <v>21.264153</v>
      </c>
      <c r="O164" s="96" t="str">
        <f>VLOOKUP(H164,'CRMP-SOC'!$A$2:$B$12685,2,FALSE)</f>
        <v>Social</v>
      </c>
      <c r="P164" s="96"/>
    </row>
    <row r="165" spans="1:16" ht="14.25" customHeight="1" x14ac:dyDescent="0.25">
      <c r="A165" s="96">
        <v>2008</v>
      </c>
      <c r="B165" s="106" t="s">
        <v>991</v>
      </c>
      <c r="C165" s="96">
        <v>14</v>
      </c>
      <c r="D165" s="96" t="str">
        <f t="shared" si="6"/>
        <v>200814E010</v>
      </c>
      <c r="E165" s="88" t="s">
        <v>16158</v>
      </c>
      <c r="F165" s="88" t="s">
        <v>16157</v>
      </c>
      <c r="G165" s="88" t="s">
        <v>25</v>
      </c>
      <c r="H165" s="104" t="str">
        <f t="shared" si="7"/>
        <v>200814E010</v>
      </c>
      <c r="I165" s="104" t="b">
        <f t="shared" si="8"/>
        <v>1</v>
      </c>
      <c r="J165" s="88" t="s">
        <v>16090</v>
      </c>
      <c r="K165" s="88" t="s">
        <v>11837</v>
      </c>
      <c r="L165" s="105">
        <v>172.255146</v>
      </c>
      <c r="M165" s="105"/>
      <c r="N165" s="105">
        <v>197.441971</v>
      </c>
      <c r="O165" s="96" t="str">
        <f>VLOOKUP(H165,'CRMP-SOC'!$A$2:$B$12685,2,FALSE)</f>
        <v>Social</v>
      </c>
      <c r="P165" s="96"/>
    </row>
    <row r="166" spans="1:16" ht="14.25" customHeight="1" x14ac:dyDescent="0.25">
      <c r="A166" s="96">
        <v>2008</v>
      </c>
      <c r="B166" s="96" t="s">
        <v>1018</v>
      </c>
      <c r="C166" s="96">
        <v>15</v>
      </c>
      <c r="D166" s="96" t="str">
        <f t="shared" si="6"/>
        <v>200815S088</v>
      </c>
      <c r="E166" s="88" t="s">
        <v>16677</v>
      </c>
      <c r="F166" s="88" t="s">
        <v>16676</v>
      </c>
      <c r="G166" s="88" t="s">
        <v>29</v>
      </c>
      <c r="H166" s="104" t="str">
        <f t="shared" si="7"/>
        <v>200815S088</v>
      </c>
      <c r="I166" s="104" t="b">
        <f t="shared" si="8"/>
        <v>1</v>
      </c>
      <c r="J166" s="88" t="s">
        <v>16473</v>
      </c>
      <c r="K166" s="88" t="s">
        <v>16558</v>
      </c>
      <c r="L166" s="105">
        <v>907.04259999999999</v>
      </c>
      <c r="M166" s="105"/>
      <c r="N166" s="105">
        <v>650.87921100000005</v>
      </c>
      <c r="O166" s="96" t="str">
        <f>VLOOKUP(H166,'CRMP-SOC'!$A$2:$B$12685,2,FALSE)</f>
        <v>Social</v>
      </c>
      <c r="P166" s="96"/>
    </row>
    <row r="167" spans="1:16" ht="14.25" customHeight="1" x14ac:dyDescent="0.25">
      <c r="A167" s="96">
        <v>2008</v>
      </c>
      <c r="B167" s="96" t="s">
        <v>1019</v>
      </c>
      <c r="C167" s="96">
        <v>15</v>
      </c>
      <c r="D167" s="96" t="str">
        <f t="shared" si="6"/>
        <v>200815S089</v>
      </c>
      <c r="E167" s="88" t="s">
        <v>16677</v>
      </c>
      <c r="F167" s="88" t="s">
        <v>16676</v>
      </c>
      <c r="G167" s="88" t="s">
        <v>29</v>
      </c>
      <c r="H167" s="104" t="str">
        <f t="shared" si="7"/>
        <v>200815S089</v>
      </c>
      <c r="I167" s="104" t="b">
        <f t="shared" si="8"/>
        <v>1</v>
      </c>
      <c r="J167" s="88" t="s">
        <v>16471</v>
      </c>
      <c r="K167" s="88" t="s">
        <v>16628</v>
      </c>
      <c r="L167" s="105">
        <v>595.44217700000002</v>
      </c>
      <c r="M167" s="105"/>
      <c r="N167" s="105">
        <v>607.68911000000003</v>
      </c>
      <c r="O167" s="96" t="str">
        <f>VLOOKUP(H167,'CRMP-SOC'!$A$2:$B$12685,2,FALSE)</f>
        <v>Social</v>
      </c>
      <c r="P167" s="96"/>
    </row>
    <row r="168" spans="1:16" ht="14.25" customHeight="1" x14ac:dyDescent="0.25">
      <c r="A168" s="96">
        <v>2008</v>
      </c>
      <c r="B168" s="96" t="s">
        <v>1020</v>
      </c>
      <c r="C168" s="96">
        <v>15</v>
      </c>
      <c r="D168" s="96" t="str">
        <f t="shared" si="6"/>
        <v>200815S203</v>
      </c>
      <c r="E168" s="88" t="s">
        <v>16677</v>
      </c>
      <c r="F168" s="88" t="s">
        <v>16676</v>
      </c>
      <c r="G168" s="88" t="s">
        <v>29</v>
      </c>
      <c r="H168" s="104" t="str">
        <f t="shared" si="7"/>
        <v>200815S203</v>
      </c>
      <c r="I168" s="104" t="b">
        <f t="shared" si="8"/>
        <v>1</v>
      </c>
      <c r="J168" s="88" t="s">
        <v>16403</v>
      </c>
      <c r="K168" s="88" t="s">
        <v>11859</v>
      </c>
      <c r="L168" s="105">
        <v>487.1</v>
      </c>
      <c r="M168" s="105"/>
      <c r="N168" s="105">
        <v>392.99175700000001</v>
      </c>
      <c r="O168" s="96" t="str">
        <f>VLOOKUP(H168,'CRMP-SOC'!$A$2:$B$12685,2,FALSE)</f>
        <v>Social</v>
      </c>
      <c r="P168" s="96"/>
    </row>
    <row r="169" spans="1:16" ht="14.25" customHeight="1" x14ac:dyDescent="0.25">
      <c r="A169" s="96">
        <v>2008</v>
      </c>
      <c r="B169" s="96" t="s">
        <v>1004</v>
      </c>
      <c r="C169" s="96">
        <v>15</v>
      </c>
      <c r="D169" s="96" t="str">
        <f t="shared" si="6"/>
        <v>200815E003</v>
      </c>
      <c r="E169" s="88" t="s">
        <v>16677</v>
      </c>
      <c r="F169" s="88" t="s">
        <v>16676</v>
      </c>
      <c r="G169" s="88" t="s">
        <v>25</v>
      </c>
      <c r="H169" s="104" t="str">
        <f t="shared" si="7"/>
        <v>200815E003</v>
      </c>
      <c r="I169" s="104" t="b">
        <f t="shared" si="8"/>
        <v>1</v>
      </c>
      <c r="J169" s="88" t="s">
        <v>16106</v>
      </c>
      <c r="K169" s="88" t="s">
        <v>11846</v>
      </c>
      <c r="L169" s="105">
        <v>224.10961699999999</v>
      </c>
      <c r="M169" s="105"/>
      <c r="N169" s="105">
        <v>233.83642399999999</v>
      </c>
      <c r="O169" s="96" t="str">
        <f>VLOOKUP(H169,'CRMP-SOC'!$A$2:$B$12685,2,FALSE)</f>
        <v>Social</v>
      </c>
      <c r="P169" s="96"/>
    </row>
    <row r="170" spans="1:16" ht="14.25" customHeight="1" x14ac:dyDescent="0.25">
      <c r="A170" s="96">
        <v>2008</v>
      </c>
      <c r="B170" s="96" t="s">
        <v>1083</v>
      </c>
      <c r="C170" s="96">
        <v>16</v>
      </c>
      <c r="D170" s="96" t="str">
        <f t="shared" si="6"/>
        <v>200816S044</v>
      </c>
      <c r="E170" s="88" t="s">
        <v>16143</v>
      </c>
      <c r="F170" s="88" t="s">
        <v>16142</v>
      </c>
      <c r="G170" s="88" t="s">
        <v>29</v>
      </c>
      <c r="H170" s="104" t="str">
        <f t="shared" si="7"/>
        <v>200816S044</v>
      </c>
      <c r="I170" s="104" t="b">
        <f t="shared" si="8"/>
        <v>1</v>
      </c>
      <c r="J170" s="88" t="s">
        <v>16095</v>
      </c>
      <c r="K170" s="88" t="s">
        <v>16708</v>
      </c>
      <c r="L170" s="105">
        <v>656.28972399999998</v>
      </c>
      <c r="M170" s="105"/>
      <c r="N170" s="105">
        <v>596.54109500000004</v>
      </c>
      <c r="O170" s="96" t="str">
        <f>VLOOKUP(H170,'CRMP-SOC'!$A$2:$B$12685,2,FALSE)</f>
        <v>Social</v>
      </c>
      <c r="P170" s="96"/>
    </row>
    <row r="171" spans="1:16" ht="14.25" customHeight="1" x14ac:dyDescent="0.25">
      <c r="A171" s="96">
        <v>2008</v>
      </c>
      <c r="B171" s="96" t="s">
        <v>1084</v>
      </c>
      <c r="C171" s="96">
        <v>16</v>
      </c>
      <c r="D171" s="96" t="str">
        <f t="shared" si="6"/>
        <v>200816S045</v>
      </c>
      <c r="E171" s="88" t="s">
        <v>16143</v>
      </c>
      <c r="F171" s="88" t="s">
        <v>16142</v>
      </c>
      <c r="G171" s="88" t="s">
        <v>29</v>
      </c>
      <c r="H171" s="104" t="str">
        <f t="shared" si="7"/>
        <v>200816S045</v>
      </c>
      <c r="I171" s="104" t="b">
        <f t="shared" si="8"/>
        <v>1</v>
      </c>
      <c r="J171" s="88" t="s">
        <v>16092</v>
      </c>
      <c r="K171" s="88" t="s">
        <v>16707</v>
      </c>
      <c r="L171" s="105">
        <v>884.51075400000002</v>
      </c>
      <c r="M171" s="105"/>
      <c r="N171" s="105">
        <v>828.584025</v>
      </c>
      <c r="O171" s="96" t="str">
        <f>VLOOKUP(H171,'CRMP-SOC'!$A$2:$B$12685,2,FALSE)</f>
        <v>Social</v>
      </c>
      <c r="P171" s="96"/>
    </row>
    <row r="172" spans="1:16" ht="14.25" customHeight="1" x14ac:dyDescent="0.25">
      <c r="A172" s="96">
        <v>2008</v>
      </c>
      <c r="B172" s="96" t="s">
        <v>1085</v>
      </c>
      <c r="C172" s="96">
        <v>16</v>
      </c>
      <c r="D172" s="96" t="str">
        <f t="shared" si="6"/>
        <v>200816S046</v>
      </c>
      <c r="E172" s="88" t="s">
        <v>16143</v>
      </c>
      <c r="F172" s="88" t="s">
        <v>16142</v>
      </c>
      <c r="G172" s="88" t="s">
        <v>29</v>
      </c>
      <c r="H172" s="104" t="str">
        <f t="shared" si="7"/>
        <v>200816S046</v>
      </c>
      <c r="I172" s="104" t="b">
        <f t="shared" si="8"/>
        <v>1</v>
      </c>
      <c r="J172" s="88" t="s">
        <v>16150</v>
      </c>
      <c r="K172" s="88" t="s">
        <v>16745</v>
      </c>
      <c r="L172" s="105">
        <v>180</v>
      </c>
      <c r="M172" s="105"/>
      <c r="N172" s="105">
        <v>185.24953400000001</v>
      </c>
      <c r="O172" s="96" t="str">
        <f>VLOOKUP(H172,'CRMP-SOC'!$A$2:$B$12685,2,FALSE)</f>
        <v>Social</v>
      </c>
      <c r="P172" s="96"/>
    </row>
    <row r="173" spans="1:16" ht="14.25" customHeight="1" x14ac:dyDescent="0.25">
      <c r="A173" s="96">
        <v>2008</v>
      </c>
      <c r="B173" s="96" t="s">
        <v>1086</v>
      </c>
      <c r="C173" s="96">
        <v>16</v>
      </c>
      <c r="D173" s="96" t="str">
        <f t="shared" si="6"/>
        <v>200816S047</v>
      </c>
      <c r="E173" s="88" t="s">
        <v>16143</v>
      </c>
      <c r="F173" s="88" t="s">
        <v>16142</v>
      </c>
      <c r="G173" s="88" t="s">
        <v>29</v>
      </c>
      <c r="H173" s="104" t="str">
        <f t="shared" si="7"/>
        <v>200816S047</v>
      </c>
      <c r="I173" s="104" t="b">
        <f t="shared" si="8"/>
        <v>1</v>
      </c>
      <c r="J173" s="88" t="s">
        <v>16184</v>
      </c>
      <c r="K173" s="88" t="s">
        <v>11918</v>
      </c>
      <c r="L173" s="105">
        <v>37.225161999999997</v>
      </c>
      <c r="M173" s="105"/>
      <c r="N173" s="105">
        <v>36.140759000000003</v>
      </c>
      <c r="O173" s="96" t="str">
        <f>VLOOKUP(H173,'CRMP-SOC'!$A$2:$B$12685,2,FALSE)</f>
        <v>Social</v>
      </c>
      <c r="P173" s="96"/>
    </row>
    <row r="174" spans="1:16" ht="14.25" customHeight="1" x14ac:dyDescent="0.25">
      <c r="A174" s="96">
        <v>2008</v>
      </c>
      <c r="B174" s="96" t="s">
        <v>1087</v>
      </c>
      <c r="C174" s="96">
        <v>16</v>
      </c>
      <c r="D174" s="96" t="str">
        <f t="shared" si="6"/>
        <v>200816S049</v>
      </c>
      <c r="E174" s="88" t="s">
        <v>16143</v>
      </c>
      <c r="F174" s="88" t="s">
        <v>16142</v>
      </c>
      <c r="G174" s="88" t="s">
        <v>29</v>
      </c>
      <c r="H174" s="104" t="str">
        <f t="shared" si="7"/>
        <v>200816S049</v>
      </c>
      <c r="I174" s="104" t="b">
        <f t="shared" si="8"/>
        <v>1</v>
      </c>
      <c r="J174" s="88" t="s">
        <v>16682</v>
      </c>
      <c r="K174" s="88" t="s">
        <v>16706</v>
      </c>
      <c r="L174" s="105">
        <v>20</v>
      </c>
      <c r="M174" s="105"/>
      <c r="N174" s="105">
        <v>19.275302</v>
      </c>
      <c r="O174" s="96" t="str">
        <f>VLOOKUP(H174,'CRMP-SOC'!$A$2:$B$12685,2,FALSE)</f>
        <v>Social</v>
      </c>
      <c r="P174" s="96"/>
    </row>
    <row r="175" spans="1:16" ht="14.25" customHeight="1" x14ac:dyDescent="0.25">
      <c r="A175" s="96">
        <v>2008</v>
      </c>
      <c r="B175" s="96" t="s">
        <v>1089</v>
      </c>
      <c r="C175" s="96">
        <v>16</v>
      </c>
      <c r="D175" s="96" t="str">
        <f t="shared" si="6"/>
        <v>200816S074</v>
      </c>
      <c r="E175" s="88" t="s">
        <v>16143</v>
      </c>
      <c r="F175" s="88" t="s">
        <v>16142</v>
      </c>
      <c r="G175" s="88" t="s">
        <v>29</v>
      </c>
      <c r="H175" s="104" t="str">
        <f t="shared" si="7"/>
        <v>200816S074</v>
      </c>
      <c r="I175" s="104" t="b">
        <f t="shared" si="8"/>
        <v>1</v>
      </c>
      <c r="J175" s="88" t="s">
        <v>16149</v>
      </c>
      <c r="K175" s="88" t="s">
        <v>11920</v>
      </c>
      <c r="L175" s="105">
        <v>7356.6</v>
      </c>
      <c r="M175" s="105"/>
      <c r="N175" s="105">
        <v>2995.2424540000002</v>
      </c>
      <c r="O175" s="96" t="str">
        <f>VLOOKUP(H175,'CRMP-SOC'!$A$2:$B$12685,2,FALSE)</f>
        <v>Social</v>
      </c>
      <c r="P175" s="96"/>
    </row>
    <row r="176" spans="1:16" ht="14.25" customHeight="1" x14ac:dyDescent="0.25">
      <c r="A176" s="96">
        <v>2008</v>
      </c>
      <c r="B176" s="96" t="s">
        <v>1090</v>
      </c>
      <c r="C176" s="96">
        <v>16</v>
      </c>
      <c r="D176" s="96" t="str">
        <f t="shared" si="6"/>
        <v>200816S075</v>
      </c>
      <c r="E176" s="88" t="s">
        <v>16143</v>
      </c>
      <c r="F176" s="88" t="s">
        <v>16142</v>
      </c>
      <c r="G176" s="88" t="s">
        <v>29</v>
      </c>
      <c r="H176" s="104" t="str">
        <f t="shared" si="7"/>
        <v>200816S075</v>
      </c>
      <c r="I176" s="104" t="b">
        <f t="shared" si="8"/>
        <v>1</v>
      </c>
      <c r="J176" s="88" t="s">
        <v>16353</v>
      </c>
      <c r="K176" s="88" t="s">
        <v>11921</v>
      </c>
      <c r="L176" s="105">
        <v>2554.4</v>
      </c>
      <c r="M176" s="105"/>
      <c r="N176" s="105">
        <v>1859.3201019999999</v>
      </c>
      <c r="O176" s="96" t="str">
        <f>VLOOKUP(H176,'CRMP-SOC'!$A$2:$B$12685,2,FALSE)</f>
        <v>Social</v>
      </c>
      <c r="P176" s="96"/>
    </row>
    <row r="177" spans="1:16" ht="14.25" customHeight="1" x14ac:dyDescent="0.25">
      <c r="A177" s="96">
        <v>2008</v>
      </c>
      <c r="B177" s="96" t="s">
        <v>1092</v>
      </c>
      <c r="C177" s="96">
        <v>16</v>
      </c>
      <c r="D177" s="96" t="str">
        <f t="shared" si="6"/>
        <v>200816S077</v>
      </c>
      <c r="E177" s="88" t="s">
        <v>16143</v>
      </c>
      <c r="F177" s="88" t="s">
        <v>16142</v>
      </c>
      <c r="G177" s="88" t="s">
        <v>29</v>
      </c>
      <c r="H177" s="104" t="str">
        <f t="shared" si="7"/>
        <v>200816S077</v>
      </c>
      <c r="I177" s="104" t="b">
        <f t="shared" si="8"/>
        <v>1</v>
      </c>
      <c r="J177" s="88" t="s">
        <v>16222</v>
      </c>
      <c r="K177" s="88" t="s">
        <v>11922</v>
      </c>
      <c r="L177" s="105">
        <v>59.538800000000002</v>
      </c>
      <c r="M177" s="105"/>
      <c r="N177" s="105">
        <v>0.35204099999999999</v>
      </c>
      <c r="O177" s="96" t="str">
        <f>VLOOKUP(H177,'CRMP-SOC'!$A$2:$B$12685,2,FALSE)</f>
        <v>Social</v>
      </c>
      <c r="P177" s="96"/>
    </row>
    <row r="178" spans="1:16" ht="14.25" customHeight="1" x14ac:dyDescent="0.25">
      <c r="A178" s="96">
        <v>2008</v>
      </c>
      <c r="B178" s="96" t="s">
        <v>1094</v>
      </c>
      <c r="C178" s="96">
        <v>16</v>
      </c>
      <c r="D178" s="96" t="str">
        <f t="shared" si="6"/>
        <v>200816S079</v>
      </c>
      <c r="E178" s="88" t="s">
        <v>16143</v>
      </c>
      <c r="F178" s="88" t="s">
        <v>16142</v>
      </c>
      <c r="G178" s="88" t="s">
        <v>29</v>
      </c>
      <c r="H178" s="104" t="str">
        <f t="shared" si="7"/>
        <v>200816S079</v>
      </c>
      <c r="I178" s="104" t="b">
        <f t="shared" si="8"/>
        <v>1</v>
      </c>
      <c r="J178" s="88" t="s">
        <v>16170</v>
      </c>
      <c r="K178" s="88" t="s">
        <v>11924</v>
      </c>
      <c r="L178" s="105">
        <v>1410.5</v>
      </c>
      <c r="M178" s="105"/>
      <c r="N178" s="105">
        <v>1422.39651</v>
      </c>
      <c r="O178" s="96" t="str">
        <f>VLOOKUP(H178,'CRMP-SOC'!$A$2:$B$12685,2,FALSE)</f>
        <v>Social</v>
      </c>
      <c r="P178" s="96"/>
    </row>
    <row r="179" spans="1:16" ht="14.25" customHeight="1" x14ac:dyDescent="0.25">
      <c r="A179" s="96">
        <v>2008</v>
      </c>
      <c r="B179" s="96" t="s">
        <v>1095</v>
      </c>
      <c r="C179" s="96">
        <v>16</v>
      </c>
      <c r="D179" s="96" t="str">
        <f t="shared" si="6"/>
        <v>200816S080</v>
      </c>
      <c r="E179" s="88" t="s">
        <v>16143</v>
      </c>
      <c r="F179" s="88" t="s">
        <v>16142</v>
      </c>
      <c r="G179" s="88" t="s">
        <v>29</v>
      </c>
      <c r="H179" s="104" t="str">
        <f t="shared" si="7"/>
        <v>200816S080</v>
      </c>
      <c r="I179" s="104" t="b">
        <f t="shared" si="8"/>
        <v>1</v>
      </c>
      <c r="J179" s="88" t="s">
        <v>16169</v>
      </c>
      <c r="K179" s="88" t="s">
        <v>11925</v>
      </c>
      <c r="L179" s="105">
        <v>134.69999999999999</v>
      </c>
      <c r="M179" s="105"/>
      <c r="N179" s="105">
        <v>140.54299499999999</v>
      </c>
      <c r="O179" s="96" t="str">
        <f>VLOOKUP(H179,'CRMP-SOC'!$A$2:$B$12685,2,FALSE)</f>
        <v>Social</v>
      </c>
      <c r="P179" s="96"/>
    </row>
    <row r="180" spans="1:16" ht="14.25" customHeight="1" x14ac:dyDescent="0.25">
      <c r="A180" s="96">
        <v>2008</v>
      </c>
      <c r="B180" s="96" t="s">
        <v>1096</v>
      </c>
      <c r="C180" s="96">
        <v>16</v>
      </c>
      <c r="D180" s="96" t="str">
        <f t="shared" si="6"/>
        <v>200816S081</v>
      </c>
      <c r="E180" s="88" t="s">
        <v>16143</v>
      </c>
      <c r="F180" s="88" t="s">
        <v>16142</v>
      </c>
      <c r="G180" s="88" t="s">
        <v>29</v>
      </c>
      <c r="H180" s="104" t="str">
        <f t="shared" si="7"/>
        <v>200816S081</v>
      </c>
      <c r="I180" s="104" t="b">
        <f t="shared" si="8"/>
        <v>1</v>
      </c>
      <c r="J180" s="88" t="s">
        <v>16221</v>
      </c>
      <c r="K180" s="88" t="s">
        <v>11926</v>
      </c>
      <c r="L180" s="105">
        <v>251.18618699999999</v>
      </c>
      <c r="M180" s="105"/>
      <c r="N180" s="105">
        <v>237.505032</v>
      </c>
      <c r="O180" s="96" t="str">
        <f>VLOOKUP(H180,'CRMP-SOC'!$A$2:$B$12685,2,FALSE)</f>
        <v>Social</v>
      </c>
      <c r="P180" s="96"/>
    </row>
    <row r="181" spans="1:16" ht="14.25" customHeight="1" x14ac:dyDescent="0.25">
      <c r="A181" s="96">
        <v>2008</v>
      </c>
      <c r="B181" s="96" t="s">
        <v>1099</v>
      </c>
      <c r="C181" s="96">
        <v>16</v>
      </c>
      <c r="D181" s="96" t="str">
        <f t="shared" si="6"/>
        <v>200816S110</v>
      </c>
      <c r="E181" s="88" t="s">
        <v>16143</v>
      </c>
      <c r="F181" s="88" t="s">
        <v>16142</v>
      </c>
      <c r="G181" s="88" t="s">
        <v>29</v>
      </c>
      <c r="H181" s="104" t="str">
        <f t="shared" si="7"/>
        <v>200816S110</v>
      </c>
      <c r="I181" s="104" t="b">
        <f t="shared" si="8"/>
        <v>1</v>
      </c>
      <c r="J181" s="88" t="s">
        <v>16695</v>
      </c>
      <c r="K181" s="88" t="s">
        <v>16694</v>
      </c>
      <c r="L181" s="105">
        <v>483.4</v>
      </c>
      <c r="M181" s="105"/>
      <c r="N181" s="105">
        <v>786.85421199999996</v>
      </c>
      <c r="O181" s="96" t="str">
        <f>VLOOKUP(H181,'CRMP-SOC'!$A$2:$B$12685,2,FALSE)</f>
        <v>Social</v>
      </c>
      <c r="P181" s="96"/>
    </row>
    <row r="182" spans="1:16" ht="14.25" customHeight="1" x14ac:dyDescent="0.25">
      <c r="A182" s="96">
        <v>2008</v>
      </c>
      <c r="B182" s="96" t="s">
        <v>1100</v>
      </c>
      <c r="C182" s="96">
        <v>16</v>
      </c>
      <c r="D182" s="96" t="str">
        <f t="shared" si="6"/>
        <v>200816S122</v>
      </c>
      <c r="E182" s="88" t="s">
        <v>16143</v>
      </c>
      <c r="F182" s="88" t="s">
        <v>16142</v>
      </c>
      <c r="G182" s="88" t="s">
        <v>29</v>
      </c>
      <c r="H182" s="104" t="str">
        <f t="shared" si="7"/>
        <v>200816S122</v>
      </c>
      <c r="I182" s="104" t="b">
        <f t="shared" si="8"/>
        <v>1</v>
      </c>
      <c r="J182" s="88" t="s">
        <v>16693</v>
      </c>
      <c r="K182" s="88" t="s">
        <v>16692</v>
      </c>
      <c r="L182" s="105">
        <v>1042.046521</v>
      </c>
      <c r="M182" s="105"/>
      <c r="N182" s="105">
        <v>1035.958689</v>
      </c>
      <c r="O182" s="96" t="str">
        <f>VLOOKUP(H182,'CRMP-SOC'!$A$2:$B$12685,2,FALSE)</f>
        <v>Social</v>
      </c>
      <c r="P182" s="96"/>
    </row>
    <row r="183" spans="1:16" ht="14.25" customHeight="1" x14ac:dyDescent="0.25">
      <c r="A183" s="96">
        <v>2008</v>
      </c>
      <c r="B183" s="96" t="s">
        <v>1101</v>
      </c>
      <c r="C183" s="96">
        <v>16</v>
      </c>
      <c r="D183" s="96" t="str">
        <f t="shared" si="6"/>
        <v>200816S136</v>
      </c>
      <c r="E183" s="88" t="s">
        <v>16143</v>
      </c>
      <c r="F183" s="88" t="s">
        <v>16142</v>
      </c>
      <c r="G183" s="88" t="s">
        <v>29</v>
      </c>
      <c r="H183" s="104" t="str">
        <f t="shared" si="7"/>
        <v>200816S136</v>
      </c>
      <c r="I183" s="104" t="b">
        <f t="shared" si="8"/>
        <v>1</v>
      </c>
      <c r="J183" s="88" t="s">
        <v>16705</v>
      </c>
      <c r="K183" s="88" t="s">
        <v>16744</v>
      </c>
      <c r="L183" s="105">
        <v>255.31552400000001</v>
      </c>
      <c r="M183" s="105"/>
      <c r="N183" s="105">
        <v>254.24112600000001</v>
      </c>
      <c r="O183" s="96" t="str">
        <f>VLOOKUP(H183,'CRMP-SOC'!$A$2:$B$12685,2,FALSE)</f>
        <v>Social</v>
      </c>
      <c r="P183" s="96"/>
    </row>
    <row r="184" spans="1:16" ht="14.25" customHeight="1" x14ac:dyDescent="0.25">
      <c r="A184" s="96">
        <v>2008</v>
      </c>
      <c r="B184" s="96" t="s">
        <v>1107</v>
      </c>
      <c r="C184" s="96">
        <v>16</v>
      </c>
      <c r="D184" s="96" t="str">
        <f t="shared" si="6"/>
        <v>200816U002</v>
      </c>
      <c r="E184" s="88" t="s">
        <v>16143</v>
      </c>
      <c r="F184" s="88" t="s">
        <v>16142</v>
      </c>
      <c r="G184" s="88" t="s">
        <v>30</v>
      </c>
      <c r="H184" s="104" t="str">
        <f t="shared" si="7"/>
        <v>200816U002</v>
      </c>
      <c r="I184" s="104" t="b">
        <f t="shared" si="8"/>
        <v>1</v>
      </c>
      <c r="J184" s="88" t="s">
        <v>16191</v>
      </c>
      <c r="K184" s="88" t="s">
        <v>11937</v>
      </c>
      <c r="L184" s="105">
        <v>50</v>
      </c>
      <c r="M184" s="105"/>
      <c r="N184" s="105">
        <v>33.118516</v>
      </c>
      <c r="O184" s="96" t="str">
        <f>VLOOKUP(H184,'CRMP-SOC'!$A$2:$B$12685,2,FALSE)</f>
        <v>Social</v>
      </c>
      <c r="P184" s="96"/>
    </row>
    <row r="185" spans="1:16" ht="14.25" customHeight="1" x14ac:dyDescent="0.25">
      <c r="A185" s="96">
        <v>2008</v>
      </c>
      <c r="B185" s="96" t="s">
        <v>1108</v>
      </c>
      <c r="C185" s="96">
        <v>16</v>
      </c>
      <c r="D185" s="96" t="str">
        <f t="shared" si="6"/>
        <v>200816U003</v>
      </c>
      <c r="E185" s="88" t="s">
        <v>16143</v>
      </c>
      <c r="F185" s="88" t="s">
        <v>16142</v>
      </c>
      <c r="G185" s="88" t="s">
        <v>30</v>
      </c>
      <c r="H185" s="104" t="str">
        <f t="shared" si="7"/>
        <v>200816U003</v>
      </c>
      <c r="I185" s="104" t="b">
        <f t="shared" si="8"/>
        <v>1</v>
      </c>
      <c r="J185" s="88" t="s">
        <v>16106</v>
      </c>
      <c r="K185" s="88" t="s">
        <v>16743</v>
      </c>
      <c r="L185" s="105">
        <v>737.94691599999999</v>
      </c>
      <c r="M185" s="105"/>
      <c r="N185" s="105">
        <v>817.85829699999999</v>
      </c>
      <c r="O185" s="96" t="str">
        <f>VLOOKUP(H185,'CRMP-SOC'!$A$2:$B$12685,2,FALSE)</f>
        <v>Social</v>
      </c>
      <c r="P185" s="96"/>
    </row>
    <row r="186" spans="1:16" ht="14.25" customHeight="1" x14ac:dyDescent="0.25">
      <c r="A186" s="96">
        <v>2008</v>
      </c>
      <c r="B186" s="96" t="s">
        <v>1109</v>
      </c>
      <c r="C186" s="96">
        <v>16</v>
      </c>
      <c r="D186" s="96" t="str">
        <f t="shared" si="6"/>
        <v>200816U004</v>
      </c>
      <c r="E186" s="88" t="s">
        <v>16143</v>
      </c>
      <c r="F186" s="88" t="s">
        <v>16142</v>
      </c>
      <c r="G186" s="88" t="s">
        <v>30</v>
      </c>
      <c r="H186" s="104" t="str">
        <f t="shared" si="7"/>
        <v>200816U004</v>
      </c>
      <c r="I186" s="104" t="b">
        <f t="shared" si="8"/>
        <v>1</v>
      </c>
      <c r="J186" s="88" t="s">
        <v>16105</v>
      </c>
      <c r="K186" s="88" t="s">
        <v>16686</v>
      </c>
      <c r="L186" s="105">
        <v>535.02191100000005</v>
      </c>
      <c r="M186" s="105"/>
      <c r="N186" s="105">
        <v>655.47476600000005</v>
      </c>
      <c r="O186" s="96" t="str">
        <f>VLOOKUP(H186,'CRMP-SOC'!$A$2:$B$12685,2,FALSE)</f>
        <v>Social</v>
      </c>
      <c r="P186" s="96"/>
    </row>
    <row r="187" spans="1:16" ht="14.25" customHeight="1" x14ac:dyDescent="0.25">
      <c r="A187" s="96">
        <v>2008</v>
      </c>
      <c r="B187" s="96" t="s">
        <v>1110</v>
      </c>
      <c r="C187" s="96">
        <v>16</v>
      </c>
      <c r="D187" s="96" t="str">
        <f t="shared" si="6"/>
        <v>200816U005</v>
      </c>
      <c r="E187" s="88" t="s">
        <v>16143</v>
      </c>
      <c r="F187" s="88" t="s">
        <v>16142</v>
      </c>
      <c r="G187" s="88" t="s">
        <v>30</v>
      </c>
      <c r="H187" s="104" t="str">
        <f t="shared" si="7"/>
        <v>200816U005</v>
      </c>
      <c r="I187" s="104" t="b">
        <f t="shared" si="8"/>
        <v>1</v>
      </c>
      <c r="J187" s="88" t="s">
        <v>16152</v>
      </c>
      <c r="K187" s="88" t="s">
        <v>16701</v>
      </c>
      <c r="L187" s="105">
        <v>94.763013999999998</v>
      </c>
      <c r="M187" s="105"/>
      <c r="N187" s="105">
        <v>158.415381</v>
      </c>
      <c r="O187" s="96" t="str">
        <f>VLOOKUP(H187,'CRMP-SOC'!$A$2:$B$12685,2,FALSE)</f>
        <v>Social</v>
      </c>
      <c r="P187" s="96"/>
    </row>
    <row r="188" spans="1:16" ht="14.25" customHeight="1" x14ac:dyDescent="0.25">
      <c r="A188" s="96">
        <v>2008</v>
      </c>
      <c r="B188" s="96" t="s">
        <v>1111</v>
      </c>
      <c r="C188" s="96">
        <v>16</v>
      </c>
      <c r="D188" s="96" t="str">
        <f t="shared" si="6"/>
        <v>200816U006</v>
      </c>
      <c r="E188" s="88" t="s">
        <v>16143</v>
      </c>
      <c r="F188" s="88" t="s">
        <v>16142</v>
      </c>
      <c r="G188" s="88" t="s">
        <v>30</v>
      </c>
      <c r="H188" s="104" t="str">
        <f t="shared" si="7"/>
        <v>200816U006</v>
      </c>
      <c r="I188" s="104" t="b">
        <f t="shared" si="8"/>
        <v>1</v>
      </c>
      <c r="J188" s="88" t="s">
        <v>16172</v>
      </c>
      <c r="K188" s="88" t="s">
        <v>16742</v>
      </c>
      <c r="L188" s="105">
        <v>110</v>
      </c>
      <c r="M188" s="105"/>
      <c r="N188" s="105">
        <v>103.605</v>
      </c>
      <c r="O188" s="96" t="str">
        <f>VLOOKUP(H188,'CRMP-SOC'!$A$2:$B$12685,2,FALSE)</f>
        <v>Social</v>
      </c>
      <c r="P188" s="96"/>
    </row>
    <row r="189" spans="1:16" ht="14.25" customHeight="1" x14ac:dyDescent="0.25">
      <c r="A189" s="96">
        <v>2008</v>
      </c>
      <c r="B189" s="96" t="s">
        <v>1026</v>
      </c>
      <c r="C189" s="96">
        <v>16</v>
      </c>
      <c r="D189" s="96" t="str">
        <f t="shared" si="6"/>
        <v>200816E003</v>
      </c>
      <c r="E189" s="88" t="s">
        <v>16143</v>
      </c>
      <c r="F189" s="88" t="s">
        <v>16142</v>
      </c>
      <c r="G189" s="88" t="s">
        <v>25</v>
      </c>
      <c r="H189" s="104" t="str">
        <f t="shared" si="7"/>
        <v>200816E003</v>
      </c>
      <c r="I189" s="104" t="b">
        <f t="shared" si="8"/>
        <v>1</v>
      </c>
      <c r="J189" s="88" t="s">
        <v>16106</v>
      </c>
      <c r="K189" s="88" t="s">
        <v>11865</v>
      </c>
      <c r="L189" s="105">
        <v>26.02</v>
      </c>
      <c r="M189" s="105"/>
      <c r="N189" s="105">
        <v>22.940659</v>
      </c>
      <c r="O189" s="96" t="str">
        <f>VLOOKUP(H189,'CRMP-SOC'!$A$2:$B$12685,2,FALSE)</f>
        <v>Social</v>
      </c>
      <c r="P189" s="96"/>
    </row>
    <row r="190" spans="1:16" ht="14.25" customHeight="1" x14ac:dyDescent="0.25">
      <c r="A190" s="96">
        <v>2008</v>
      </c>
      <c r="B190" s="96" t="s">
        <v>1027</v>
      </c>
      <c r="C190" s="96">
        <v>16</v>
      </c>
      <c r="D190" s="96" t="str">
        <f t="shared" si="6"/>
        <v>200816E004</v>
      </c>
      <c r="E190" s="88" t="s">
        <v>16143</v>
      </c>
      <c r="F190" s="88" t="s">
        <v>16142</v>
      </c>
      <c r="G190" s="88" t="s">
        <v>25</v>
      </c>
      <c r="H190" s="104" t="str">
        <f t="shared" si="7"/>
        <v>200816E004</v>
      </c>
      <c r="I190" s="104" t="b">
        <f t="shared" si="8"/>
        <v>1</v>
      </c>
      <c r="J190" s="88" t="s">
        <v>16105</v>
      </c>
      <c r="K190" s="88" t="s">
        <v>11866</v>
      </c>
      <c r="L190" s="105">
        <v>11.4</v>
      </c>
      <c r="M190" s="105"/>
      <c r="N190" s="105">
        <v>8.8077070000000006</v>
      </c>
      <c r="O190" s="96" t="str">
        <f>VLOOKUP(H190,'CRMP-SOC'!$A$2:$B$12685,2,FALSE)</f>
        <v>Social</v>
      </c>
      <c r="P190" s="96"/>
    </row>
    <row r="191" spans="1:16" ht="14.25" customHeight="1" x14ac:dyDescent="0.25">
      <c r="A191" s="96">
        <v>2008</v>
      </c>
      <c r="B191" s="96" t="s">
        <v>1028</v>
      </c>
      <c r="C191" s="96">
        <v>16</v>
      </c>
      <c r="D191" s="96" t="str">
        <f t="shared" si="6"/>
        <v>200816E005</v>
      </c>
      <c r="E191" s="88" t="s">
        <v>16143</v>
      </c>
      <c r="F191" s="88" t="s">
        <v>16142</v>
      </c>
      <c r="G191" s="88" t="s">
        <v>25</v>
      </c>
      <c r="H191" s="104" t="str">
        <f t="shared" si="7"/>
        <v>200816E005</v>
      </c>
      <c r="I191" s="104" t="b">
        <f t="shared" si="8"/>
        <v>1</v>
      </c>
      <c r="J191" s="88" t="s">
        <v>16152</v>
      </c>
      <c r="K191" s="88" t="s">
        <v>11867</v>
      </c>
      <c r="L191" s="105">
        <v>164.38622000000001</v>
      </c>
      <c r="M191" s="105"/>
      <c r="N191" s="105">
        <v>175.096135</v>
      </c>
      <c r="O191" s="96" t="str">
        <f>VLOOKUP(H191,'CRMP-SOC'!$A$2:$B$12685,2,FALSE)</f>
        <v>Social</v>
      </c>
      <c r="P191" s="96"/>
    </row>
    <row r="192" spans="1:16" ht="14.25" customHeight="1" x14ac:dyDescent="0.25">
      <c r="A192" s="96">
        <v>2008</v>
      </c>
      <c r="B192" s="96" t="s">
        <v>1029</v>
      </c>
      <c r="C192" s="96">
        <v>16</v>
      </c>
      <c r="D192" s="96" t="str">
        <f t="shared" si="6"/>
        <v>200816E006</v>
      </c>
      <c r="E192" s="88" t="s">
        <v>16143</v>
      </c>
      <c r="F192" s="88" t="s">
        <v>16142</v>
      </c>
      <c r="G192" s="88" t="s">
        <v>25</v>
      </c>
      <c r="H192" s="104" t="str">
        <f t="shared" si="7"/>
        <v>200816E006</v>
      </c>
      <c r="I192" s="104" t="b">
        <f t="shared" si="8"/>
        <v>1</v>
      </c>
      <c r="J192" s="88" t="s">
        <v>16172</v>
      </c>
      <c r="K192" s="88" t="s">
        <v>11868</v>
      </c>
      <c r="L192" s="105">
        <v>432.91523599999999</v>
      </c>
      <c r="M192" s="105"/>
      <c r="N192" s="105">
        <v>975.24706000000003</v>
      </c>
      <c r="O192" s="96" t="str">
        <f>VLOOKUP(H192,'CRMP-SOC'!$A$2:$B$12685,2,FALSE)</f>
        <v>Social</v>
      </c>
      <c r="P192" s="96"/>
    </row>
    <row r="193" spans="1:16" ht="14.25" customHeight="1" x14ac:dyDescent="0.25">
      <c r="A193" s="96">
        <v>2008</v>
      </c>
      <c r="B193" s="96" t="s">
        <v>1166</v>
      </c>
      <c r="C193" s="96">
        <v>19</v>
      </c>
      <c r="D193" s="96" t="str">
        <f t="shared" si="6"/>
        <v>200819S038</v>
      </c>
      <c r="E193" s="88" t="s">
        <v>16139</v>
      </c>
      <c r="F193" s="88" t="s">
        <v>16102</v>
      </c>
      <c r="G193" s="88" t="s">
        <v>29</v>
      </c>
      <c r="H193" s="104" t="str">
        <f t="shared" si="7"/>
        <v>200819S038</v>
      </c>
      <c r="I193" s="104" t="b">
        <f t="shared" si="8"/>
        <v>1</v>
      </c>
      <c r="J193" s="88" t="s">
        <v>16137</v>
      </c>
      <c r="K193" s="88" t="s">
        <v>16620</v>
      </c>
      <c r="L193" s="105">
        <v>6000</v>
      </c>
      <c r="M193" s="105"/>
      <c r="N193" s="105">
        <v>5883.9644010000002</v>
      </c>
      <c r="O193" s="96" t="str">
        <f>VLOOKUP(H193,'CRMP-SOC'!$A$2:$B$12685,2,FALSE)</f>
        <v>Social</v>
      </c>
      <c r="P193" s="96"/>
    </row>
    <row r="194" spans="1:16" ht="14.25" customHeight="1" x14ac:dyDescent="0.25">
      <c r="A194" s="96">
        <v>2008</v>
      </c>
      <c r="B194" s="96" t="s">
        <v>1183</v>
      </c>
      <c r="C194" s="96">
        <v>20</v>
      </c>
      <c r="D194" s="96" t="str">
        <f t="shared" ref="D194:D257" si="9">CONCATENATE(A194,C194,G194,J194)</f>
        <v>200820S048</v>
      </c>
      <c r="E194" s="88" t="s">
        <v>16212</v>
      </c>
      <c r="F194" s="88" t="s">
        <v>16211</v>
      </c>
      <c r="G194" s="88" t="s">
        <v>29</v>
      </c>
      <c r="H194" s="104" t="str">
        <f t="shared" ref="H194:H257" si="10">CONCATENATE(A194,B194)</f>
        <v>200820S048</v>
      </c>
      <c r="I194" s="104" t="b">
        <f t="shared" ref="I194:I257" si="11">H194=D194</f>
        <v>1</v>
      </c>
      <c r="J194" s="88" t="s">
        <v>16412</v>
      </c>
      <c r="K194" s="88" t="s">
        <v>12005</v>
      </c>
      <c r="L194" s="105">
        <v>1886.0583839999999</v>
      </c>
      <c r="M194" s="105"/>
      <c r="N194" s="105">
        <v>1887.3994110000001</v>
      </c>
      <c r="O194" s="96" t="str">
        <f>VLOOKUP(H194,'CRMP-SOC'!$A$2:$B$12685,2,FALSE)</f>
        <v>Social</v>
      </c>
      <c r="P194" s="96"/>
    </row>
    <row r="195" spans="1:16" ht="14.25" customHeight="1" x14ac:dyDescent="0.25">
      <c r="A195" s="96">
        <v>2008</v>
      </c>
      <c r="B195" s="96" t="s">
        <v>1184</v>
      </c>
      <c r="C195" s="96">
        <v>20</v>
      </c>
      <c r="D195" s="96" t="str">
        <f t="shared" si="9"/>
        <v>200820S052</v>
      </c>
      <c r="E195" s="88" t="s">
        <v>16212</v>
      </c>
      <c r="F195" s="88" t="s">
        <v>16211</v>
      </c>
      <c r="G195" s="88" t="s">
        <v>29</v>
      </c>
      <c r="H195" s="104" t="str">
        <f t="shared" si="10"/>
        <v>200820S052</v>
      </c>
      <c r="I195" s="104" t="b">
        <f t="shared" si="11"/>
        <v>1</v>
      </c>
      <c r="J195" s="88" t="s">
        <v>16202</v>
      </c>
      <c r="K195" s="88" t="s">
        <v>12006</v>
      </c>
      <c r="L195" s="105">
        <v>1941.5</v>
      </c>
      <c r="M195" s="105"/>
      <c r="N195" s="105">
        <v>1641.5</v>
      </c>
      <c r="O195" s="96" t="str">
        <f>VLOOKUP(H195,'CRMP-SOC'!$A$2:$B$12685,2,FALSE)</f>
        <v>Social</v>
      </c>
      <c r="P195" s="96"/>
    </row>
    <row r="196" spans="1:16" ht="14.25" customHeight="1" x14ac:dyDescent="0.25">
      <c r="A196" s="96">
        <v>2008</v>
      </c>
      <c r="B196" s="96" t="s">
        <v>1185</v>
      </c>
      <c r="C196" s="96">
        <v>20</v>
      </c>
      <c r="D196" s="96" t="str">
        <f t="shared" si="9"/>
        <v>200820S053</v>
      </c>
      <c r="E196" s="88" t="s">
        <v>16212</v>
      </c>
      <c r="F196" s="88" t="s">
        <v>16211</v>
      </c>
      <c r="G196" s="88" t="s">
        <v>29</v>
      </c>
      <c r="H196" s="104" t="str">
        <f t="shared" si="10"/>
        <v>200820S053</v>
      </c>
      <c r="I196" s="104" t="b">
        <f t="shared" si="11"/>
        <v>1</v>
      </c>
      <c r="J196" s="88" t="s">
        <v>16201</v>
      </c>
      <c r="K196" s="88" t="s">
        <v>12007</v>
      </c>
      <c r="L196" s="105">
        <v>2004.258963</v>
      </c>
      <c r="M196" s="105"/>
      <c r="N196" s="105">
        <v>654.25896299999999</v>
      </c>
      <c r="O196" s="96" t="str">
        <f>VLOOKUP(H196,'CRMP-SOC'!$A$2:$B$12685,2,FALSE)</f>
        <v>Social</v>
      </c>
      <c r="P196" s="96"/>
    </row>
    <row r="197" spans="1:16" ht="14.25" customHeight="1" x14ac:dyDescent="0.25">
      <c r="A197" s="96">
        <v>2008</v>
      </c>
      <c r="B197" s="96" t="s">
        <v>1203</v>
      </c>
      <c r="C197" s="96">
        <v>20</v>
      </c>
      <c r="D197" s="96" t="str">
        <f t="shared" si="9"/>
        <v>200820S354</v>
      </c>
      <c r="E197" s="88" t="s">
        <v>16212</v>
      </c>
      <c r="F197" s="88" t="s">
        <v>16211</v>
      </c>
      <c r="G197" s="88" t="s">
        <v>29</v>
      </c>
      <c r="H197" s="104" t="str">
        <f t="shared" si="10"/>
        <v>200820S354</v>
      </c>
      <c r="I197" s="104" t="b">
        <f t="shared" si="11"/>
        <v>1</v>
      </c>
      <c r="J197" s="88" t="s">
        <v>16741</v>
      </c>
      <c r="K197" s="88" t="s">
        <v>12648</v>
      </c>
      <c r="L197" s="105">
        <v>1170</v>
      </c>
      <c r="M197" s="105"/>
      <c r="N197" s="105">
        <v>1152.1193310000001</v>
      </c>
      <c r="O197" s="96" t="str">
        <f>VLOOKUP(H197,'CRMP-SOC'!$A$2:$B$12685,2,FALSE)</f>
        <v>Social</v>
      </c>
      <c r="P197" s="96"/>
    </row>
    <row r="198" spans="1:16" ht="14.25" customHeight="1" x14ac:dyDescent="0.25">
      <c r="A198" s="96">
        <v>2008</v>
      </c>
      <c r="B198" s="96" t="s">
        <v>1186</v>
      </c>
      <c r="C198" s="96">
        <v>20</v>
      </c>
      <c r="D198" s="96" t="str">
        <f t="shared" si="9"/>
        <v>200820S057</v>
      </c>
      <c r="E198" s="88" t="s">
        <v>16212</v>
      </c>
      <c r="F198" s="88" t="s">
        <v>16211</v>
      </c>
      <c r="G198" s="88" t="s">
        <v>29</v>
      </c>
      <c r="H198" s="104" t="str">
        <f t="shared" si="10"/>
        <v>200820S057</v>
      </c>
      <c r="I198" s="104" t="b">
        <f t="shared" si="11"/>
        <v>1</v>
      </c>
      <c r="J198" s="88" t="s">
        <v>16135</v>
      </c>
      <c r="K198" s="88" t="s">
        <v>16674</v>
      </c>
      <c r="L198" s="105">
        <v>78.639054999999999</v>
      </c>
      <c r="M198" s="105"/>
      <c r="N198" s="105">
        <v>97.986214000000004</v>
      </c>
      <c r="O198" s="96" t="str">
        <f>VLOOKUP(H198,'CRMP-SOC'!$A$2:$B$12685,2,FALSE)</f>
        <v>Social</v>
      </c>
      <c r="P198" s="96"/>
    </row>
    <row r="199" spans="1:16" ht="14.25" customHeight="1" x14ac:dyDescent="0.25">
      <c r="A199" s="96">
        <v>2008</v>
      </c>
      <c r="B199" s="96" t="s">
        <v>1187</v>
      </c>
      <c r="C199" s="96">
        <v>20</v>
      </c>
      <c r="D199" s="96" t="str">
        <f t="shared" si="9"/>
        <v>200820S058</v>
      </c>
      <c r="E199" s="88" t="s">
        <v>16212</v>
      </c>
      <c r="F199" s="88" t="s">
        <v>16211</v>
      </c>
      <c r="G199" s="88" t="s">
        <v>29</v>
      </c>
      <c r="H199" s="104" t="str">
        <f t="shared" si="10"/>
        <v>200820S058</v>
      </c>
      <c r="I199" s="104" t="b">
        <f t="shared" si="11"/>
        <v>1</v>
      </c>
      <c r="J199" s="88" t="s">
        <v>16410</v>
      </c>
      <c r="K199" s="88" t="s">
        <v>12009</v>
      </c>
      <c r="L199" s="105">
        <v>1635.2300319999999</v>
      </c>
      <c r="M199" s="105"/>
      <c r="N199" s="105">
        <v>1488.4725450000001</v>
      </c>
      <c r="O199" s="96" t="str">
        <f>VLOOKUP(H199,'CRMP-SOC'!$A$2:$B$12685,2,FALSE)</f>
        <v>Social</v>
      </c>
      <c r="P199" s="96"/>
    </row>
    <row r="200" spans="1:16" ht="14.25" customHeight="1" x14ac:dyDescent="0.25">
      <c r="A200" s="96">
        <v>2008</v>
      </c>
      <c r="B200" s="96" t="s">
        <v>1188</v>
      </c>
      <c r="C200" s="96">
        <v>20</v>
      </c>
      <c r="D200" s="96" t="str">
        <f t="shared" si="9"/>
        <v>200820S059</v>
      </c>
      <c r="E200" s="88" t="s">
        <v>16212</v>
      </c>
      <c r="F200" s="88" t="s">
        <v>16211</v>
      </c>
      <c r="G200" s="88" t="s">
        <v>29</v>
      </c>
      <c r="H200" s="104" t="str">
        <f t="shared" si="10"/>
        <v>200820S059</v>
      </c>
      <c r="I200" s="104" t="b">
        <f t="shared" si="11"/>
        <v>1</v>
      </c>
      <c r="J200" s="88" t="s">
        <v>16275</v>
      </c>
      <c r="K200" s="88" t="s">
        <v>11209</v>
      </c>
      <c r="L200" s="105">
        <v>2126.840459</v>
      </c>
      <c r="M200" s="105"/>
      <c r="N200" s="105">
        <v>2006.7020620000001</v>
      </c>
      <c r="O200" s="96" t="str">
        <f>VLOOKUP(H200,'CRMP-SOC'!$A$2:$B$12685,2,FALSE)</f>
        <v>Social</v>
      </c>
      <c r="P200" s="96"/>
    </row>
    <row r="201" spans="1:16" ht="14.25" customHeight="1" x14ac:dyDescent="0.25">
      <c r="A201" s="96">
        <v>2008</v>
      </c>
      <c r="B201" s="96" t="s">
        <v>1189</v>
      </c>
      <c r="C201" s="96">
        <v>20</v>
      </c>
      <c r="D201" s="96" t="str">
        <f t="shared" si="9"/>
        <v>200820S061</v>
      </c>
      <c r="E201" s="88" t="s">
        <v>16212</v>
      </c>
      <c r="F201" s="88" t="s">
        <v>16211</v>
      </c>
      <c r="G201" s="88" t="s">
        <v>29</v>
      </c>
      <c r="H201" s="104" t="str">
        <f t="shared" si="10"/>
        <v>200820S061</v>
      </c>
      <c r="I201" s="104" t="b">
        <f t="shared" si="11"/>
        <v>1</v>
      </c>
      <c r="J201" s="88" t="s">
        <v>16134</v>
      </c>
      <c r="K201" s="88" t="s">
        <v>12010</v>
      </c>
      <c r="L201" s="105">
        <v>503.47073</v>
      </c>
      <c r="M201" s="105"/>
      <c r="N201" s="105">
        <v>222.67108400000001</v>
      </c>
      <c r="O201" s="96" t="str">
        <f>VLOOKUP(H201,'CRMP-SOC'!$A$2:$B$12685,2,FALSE)</f>
        <v>Social</v>
      </c>
      <c r="P201" s="96"/>
    </row>
    <row r="202" spans="1:16" ht="14.25" customHeight="1" x14ac:dyDescent="0.25">
      <c r="A202" s="96">
        <v>2008</v>
      </c>
      <c r="B202" s="96" t="s">
        <v>1190</v>
      </c>
      <c r="C202" s="96">
        <v>20</v>
      </c>
      <c r="D202" s="96" t="str">
        <f t="shared" si="9"/>
        <v>200820S065</v>
      </c>
      <c r="E202" s="88" t="s">
        <v>16212</v>
      </c>
      <c r="F202" s="88" t="s">
        <v>16211</v>
      </c>
      <c r="G202" s="88" t="s">
        <v>29</v>
      </c>
      <c r="H202" s="104" t="str">
        <f t="shared" si="10"/>
        <v>200820S065</v>
      </c>
      <c r="I202" s="104" t="b">
        <f t="shared" si="11"/>
        <v>1</v>
      </c>
      <c r="J202" s="88" t="s">
        <v>16215</v>
      </c>
      <c r="K202" s="88" t="s">
        <v>12011</v>
      </c>
      <c r="L202" s="105">
        <v>171.910843</v>
      </c>
      <c r="M202" s="105"/>
      <c r="N202" s="105">
        <v>147.35783599999999</v>
      </c>
      <c r="O202" s="96" t="str">
        <f>VLOOKUP(H202,'CRMP-SOC'!$A$2:$B$12685,2,FALSE)</f>
        <v>Social</v>
      </c>
      <c r="P202" s="96"/>
    </row>
    <row r="203" spans="1:16" ht="14.25" customHeight="1" x14ac:dyDescent="0.25">
      <c r="A203" s="96">
        <v>2008</v>
      </c>
      <c r="B203" s="96" t="s">
        <v>1191</v>
      </c>
      <c r="C203" s="96">
        <v>20</v>
      </c>
      <c r="D203" s="96" t="str">
        <f t="shared" si="9"/>
        <v>200820S070</v>
      </c>
      <c r="E203" s="88" t="s">
        <v>16212</v>
      </c>
      <c r="F203" s="88" t="s">
        <v>16211</v>
      </c>
      <c r="G203" s="88" t="s">
        <v>29</v>
      </c>
      <c r="H203" s="104" t="str">
        <f t="shared" si="10"/>
        <v>200820S070</v>
      </c>
      <c r="I203" s="104" t="b">
        <f t="shared" si="11"/>
        <v>1</v>
      </c>
      <c r="J203" s="88" t="s">
        <v>16133</v>
      </c>
      <c r="K203" s="88" t="s">
        <v>12012</v>
      </c>
      <c r="L203" s="105">
        <v>206.18934400000001</v>
      </c>
      <c r="M203" s="105"/>
      <c r="N203" s="105">
        <v>272.62591700000002</v>
      </c>
      <c r="O203" s="96" t="str">
        <f>VLOOKUP(H203,'CRMP-SOC'!$A$2:$B$12685,2,FALSE)</f>
        <v>Social</v>
      </c>
      <c r="P203" s="96"/>
    </row>
    <row r="204" spans="1:16" ht="14.25" customHeight="1" x14ac:dyDescent="0.25">
      <c r="A204" s="96">
        <v>2008</v>
      </c>
      <c r="B204" s="96" t="s">
        <v>1192</v>
      </c>
      <c r="C204" s="96">
        <v>20</v>
      </c>
      <c r="D204" s="96" t="str">
        <f t="shared" si="9"/>
        <v>200820S071</v>
      </c>
      <c r="E204" s="88" t="s">
        <v>16212</v>
      </c>
      <c r="F204" s="88" t="s">
        <v>16211</v>
      </c>
      <c r="G204" s="88" t="s">
        <v>29</v>
      </c>
      <c r="H204" s="104" t="str">
        <f t="shared" si="10"/>
        <v>200820S071</v>
      </c>
      <c r="I204" s="104" t="b">
        <f t="shared" si="11"/>
        <v>1</v>
      </c>
      <c r="J204" s="88" t="s">
        <v>16214</v>
      </c>
      <c r="K204" s="88" t="s">
        <v>16525</v>
      </c>
      <c r="L204" s="105">
        <v>1630.659114</v>
      </c>
      <c r="M204" s="105"/>
      <c r="N204" s="105">
        <v>1483.071381</v>
      </c>
      <c r="O204" s="96" t="str">
        <f>VLOOKUP(H204,'CRMP-SOC'!$A$2:$B$12685,2,FALSE)</f>
        <v>Social</v>
      </c>
      <c r="P204" s="96"/>
    </row>
    <row r="205" spans="1:16" ht="14.25" customHeight="1" x14ac:dyDescent="0.25">
      <c r="A205" s="96">
        <v>2008</v>
      </c>
      <c r="B205" s="96" t="s">
        <v>1193</v>
      </c>
      <c r="C205" s="96">
        <v>20</v>
      </c>
      <c r="D205" s="96" t="str">
        <f t="shared" si="9"/>
        <v>200820S072</v>
      </c>
      <c r="E205" s="88" t="s">
        <v>16212</v>
      </c>
      <c r="F205" s="88" t="s">
        <v>16211</v>
      </c>
      <c r="G205" s="88" t="s">
        <v>29</v>
      </c>
      <c r="H205" s="104" t="str">
        <f t="shared" si="10"/>
        <v>200820S072</v>
      </c>
      <c r="I205" s="104" t="b">
        <f t="shared" si="11"/>
        <v>1</v>
      </c>
      <c r="J205" s="88" t="s">
        <v>16091</v>
      </c>
      <c r="K205" s="88" t="s">
        <v>11544</v>
      </c>
      <c r="L205" s="105">
        <v>37211.065569999999</v>
      </c>
      <c r="M205" s="105"/>
      <c r="N205" s="105">
        <v>41133.829446000003</v>
      </c>
      <c r="O205" s="96" t="str">
        <f>VLOOKUP(H205,'CRMP-SOC'!$A$2:$B$12685,2,FALSE)</f>
        <v>Social</v>
      </c>
      <c r="P205" s="96"/>
    </row>
    <row r="206" spans="1:16" ht="14.25" customHeight="1" x14ac:dyDescent="0.25">
      <c r="A206" s="96">
        <v>2008</v>
      </c>
      <c r="B206" s="96" t="s">
        <v>1194</v>
      </c>
      <c r="C206" s="96">
        <v>20</v>
      </c>
      <c r="D206" s="96" t="str">
        <f t="shared" si="9"/>
        <v>200820S117</v>
      </c>
      <c r="E206" s="88" t="s">
        <v>16212</v>
      </c>
      <c r="F206" s="88" t="s">
        <v>16211</v>
      </c>
      <c r="G206" s="88" t="s">
        <v>29</v>
      </c>
      <c r="H206" s="104" t="str">
        <f t="shared" si="10"/>
        <v>200820S117</v>
      </c>
      <c r="I206" s="104" t="b">
        <f t="shared" si="11"/>
        <v>1</v>
      </c>
      <c r="J206" s="88" t="s">
        <v>16408</v>
      </c>
      <c r="K206" s="88" t="s">
        <v>12013</v>
      </c>
      <c r="L206" s="105">
        <v>320</v>
      </c>
      <c r="M206" s="105"/>
      <c r="N206" s="105">
        <v>433.75904000000003</v>
      </c>
      <c r="O206" s="96" t="str">
        <f>VLOOKUP(H206,'CRMP-SOC'!$A$2:$B$12685,2,FALSE)</f>
        <v>Social</v>
      </c>
      <c r="P206" s="96"/>
    </row>
    <row r="207" spans="1:16" ht="14.25" customHeight="1" x14ac:dyDescent="0.25">
      <c r="A207" s="96">
        <v>2008</v>
      </c>
      <c r="B207" s="96" t="s">
        <v>1195</v>
      </c>
      <c r="C207" s="96">
        <v>20</v>
      </c>
      <c r="D207" s="96" t="str">
        <f t="shared" si="9"/>
        <v>200820S118</v>
      </c>
      <c r="E207" s="88" t="s">
        <v>16212</v>
      </c>
      <c r="F207" s="88" t="s">
        <v>16211</v>
      </c>
      <c r="G207" s="88" t="s">
        <v>29</v>
      </c>
      <c r="H207" s="104" t="str">
        <f t="shared" si="10"/>
        <v>200820S118</v>
      </c>
      <c r="I207" s="104" t="b">
        <f t="shared" si="11"/>
        <v>1</v>
      </c>
      <c r="J207" s="88" t="s">
        <v>16375</v>
      </c>
      <c r="K207" s="88" t="s">
        <v>12014</v>
      </c>
      <c r="L207" s="105">
        <v>336</v>
      </c>
      <c r="M207" s="105"/>
      <c r="N207" s="105">
        <v>411.93303900000001</v>
      </c>
      <c r="O207" s="96" t="str">
        <f>VLOOKUP(H207,'CRMP-SOC'!$A$2:$B$12685,2,FALSE)</f>
        <v>Social</v>
      </c>
      <c r="P207" s="96"/>
    </row>
    <row r="208" spans="1:16" ht="14.25" customHeight="1" x14ac:dyDescent="0.25">
      <c r="A208" s="96">
        <v>2008</v>
      </c>
      <c r="B208" s="96" t="s">
        <v>1196</v>
      </c>
      <c r="C208" s="96">
        <v>20</v>
      </c>
      <c r="D208" s="96" t="str">
        <f t="shared" si="9"/>
        <v>200820S155</v>
      </c>
      <c r="E208" s="88" t="s">
        <v>16212</v>
      </c>
      <c r="F208" s="88" t="s">
        <v>16211</v>
      </c>
      <c r="G208" s="88" t="s">
        <v>29</v>
      </c>
      <c r="H208" s="104" t="str">
        <f t="shared" si="10"/>
        <v>200820S155</v>
      </c>
      <c r="I208" s="104" t="b">
        <f t="shared" si="11"/>
        <v>1</v>
      </c>
      <c r="J208" s="88" t="s">
        <v>16132</v>
      </c>
      <c r="K208" s="88" t="s">
        <v>12015</v>
      </c>
      <c r="L208" s="105">
        <v>196.80166199999999</v>
      </c>
      <c r="M208" s="105"/>
      <c r="N208" s="105">
        <v>194.04402899999999</v>
      </c>
      <c r="O208" s="96" t="str">
        <f>VLOOKUP(H208,'CRMP-SOC'!$A$2:$B$12685,2,FALSE)</f>
        <v>Social</v>
      </c>
      <c r="P208" s="96"/>
    </row>
    <row r="209" spans="1:16" ht="14.25" customHeight="1" x14ac:dyDescent="0.25">
      <c r="A209" s="96">
        <v>2008</v>
      </c>
      <c r="B209" s="96" t="s">
        <v>1197</v>
      </c>
      <c r="C209" s="96">
        <v>20</v>
      </c>
      <c r="D209" s="96" t="str">
        <f t="shared" si="9"/>
        <v>200820S174</v>
      </c>
      <c r="E209" s="88" t="s">
        <v>16212</v>
      </c>
      <c r="F209" s="88" t="s">
        <v>16211</v>
      </c>
      <c r="G209" s="88" t="s">
        <v>29</v>
      </c>
      <c r="H209" s="104" t="str">
        <f t="shared" si="10"/>
        <v>200820S174</v>
      </c>
      <c r="I209" s="104" t="b">
        <f t="shared" si="11"/>
        <v>1</v>
      </c>
      <c r="J209" s="88" t="s">
        <v>16085</v>
      </c>
      <c r="K209" s="88" t="s">
        <v>12016</v>
      </c>
      <c r="L209" s="105">
        <v>1499.1726860000001</v>
      </c>
      <c r="M209" s="105"/>
      <c r="N209" s="105">
        <v>1711.0296969999999</v>
      </c>
      <c r="O209" s="96" t="str">
        <f>VLOOKUP(H209,'CRMP-SOC'!$A$2:$B$12685,2,FALSE)</f>
        <v>Social</v>
      </c>
      <c r="P209" s="96"/>
    </row>
    <row r="210" spans="1:16" ht="14.25" customHeight="1" x14ac:dyDescent="0.25">
      <c r="A210" s="96">
        <v>2008</v>
      </c>
      <c r="B210" s="96" t="s">
        <v>1198</v>
      </c>
      <c r="C210" s="96">
        <v>20</v>
      </c>
      <c r="D210" s="96" t="str">
        <f t="shared" si="9"/>
        <v>200820S175</v>
      </c>
      <c r="E210" s="88" t="s">
        <v>16212</v>
      </c>
      <c r="F210" s="88" t="s">
        <v>16211</v>
      </c>
      <c r="G210" s="88" t="s">
        <v>29</v>
      </c>
      <c r="H210" s="104" t="str">
        <f t="shared" si="10"/>
        <v>200820S175</v>
      </c>
      <c r="I210" s="104" t="b">
        <f t="shared" si="11"/>
        <v>1</v>
      </c>
      <c r="J210" s="88" t="s">
        <v>16406</v>
      </c>
      <c r="K210" s="88" t="s">
        <v>16672</v>
      </c>
      <c r="L210" s="105">
        <v>1216.161008</v>
      </c>
      <c r="M210" s="105"/>
      <c r="N210" s="105">
        <v>1271.111267</v>
      </c>
      <c r="O210" s="96" t="str">
        <f>VLOOKUP(H210,'CRMP-SOC'!$A$2:$B$12685,2,FALSE)</f>
        <v>Social</v>
      </c>
      <c r="P210" s="96"/>
    </row>
    <row r="211" spans="1:16" ht="14.25" customHeight="1" x14ac:dyDescent="0.25">
      <c r="A211" s="96">
        <v>2008</v>
      </c>
      <c r="B211" s="96" t="s">
        <v>1199</v>
      </c>
      <c r="C211" s="96">
        <v>20</v>
      </c>
      <c r="D211" s="96" t="str">
        <f t="shared" si="9"/>
        <v>200820S176</v>
      </c>
      <c r="E211" s="88" t="s">
        <v>16212</v>
      </c>
      <c r="F211" s="88" t="s">
        <v>16211</v>
      </c>
      <c r="G211" s="88" t="s">
        <v>29</v>
      </c>
      <c r="H211" s="104" t="str">
        <f t="shared" si="10"/>
        <v>200820S176</v>
      </c>
      <c r="I211" s="104" t="b">
        <f t="shared" si="11"/>
        <v>1</v>
      </c>
      <c r="J211" s="88" t="s">
        <v>16131</v>
      </c>
      <c r="K211" s="88" t="s">
        <v>12018</v>
      </c>
      <c r="L211" s="105">
        <v>9916.4373629999991</v>
      </c>
      <c r="M211" s="105"/>
      <c r="N211" s="105">
        <v>6173.504105</v>
      </c>
      <c r="O211" s="96" t="str">
        <f>VLOOKUP(H211,'CRMP-SOC'!$A$2:$B$12685,2,FALSE)</f>
        <v>Social</v>
      </c>
      <c r="P211" s="96"/>
    </row>
    <row r="212" spans="1:16" ht="14.25" customHeight="1" x14ac:dyDescent="0.25">
      <c r="A212" s="96">
        <v>2008</v>
      </c>
      <c r="B212" s="96" t="s">
        <v>1200</v>
      </c>
      <c r="C212" s="96">
        <v>20</v>
      </c>
      <c r="D212" s="96" t="str">
        <f t="shared" si="9"/>
        <v>200820S213</v>
      </c>
      <c r="E212" s="88" t="s">
        <v>16212</v>
      </c>
      <c r="F212" s="88" t="s">
        <v>16211</v>
      </c>
      <c r="G212" s="88" t="s">
        <v>29</v>
      </c>
      <c r="H212" s="104" t="str">
        <f t="shared" si="10"/>
        <v>200820S213</v>
      </c>
      <c r="I212" s="104" t="b">
        <f t="shared" si="11"/>
        <v>1</v>
      </c>
      <c r="J212" s="88" t="s">
        <v>16155</v>
      </c>
      <c r="K212" s="88" t="s">
        <v>16556</v>
      </c>
      <c r="L212" s="105">
        <v>300</v>
      </c>
      <c r="M212" s="105"/>
      <c r="N212" s="105">
        <v>280.24575499999997</v>
      </c>
      <c r="O212" s="96" t="str">
        <f>VLOOKUP(H212,'CRMP-SOC'!$A$2:$B$12685,2,FALSE)</f>
        <v>Social</v>
      </c>
      <c r="P212" s="96"/>
    </row>
    <row r="213" spans="1:16" ht="14.25" customHeight="1" x14ac:dyDescent="0.25">
      <c r="A213" s="96">
        <v>2008</v>
      </c>
      <c r="B213" s="96" t="s">
        <v>1208</v>
      </c>
      <c r="C213" s="96">
        <v>20</v>
      </c>
      <c r="D213" s="96" t="str">
        <f t="shared" si="9"/>
        <v>200820S716</v>
      </c>
      <c r="E213" s="88" t="s">
        <v>16212</v>
      </c>
      <c r="F213" s="88" t="s">
        <v>16211</v>
      </c>
      <c r="G213" s="88" t="s">
        <v>29</v>
      </c>
      <c r="H213" s="104" t="str">
        <f t="shared" si="10"/>
        <v>200820S716</v>
      </c>
      <c r="I213" s="104" t="b">
        <f t="shared" si="11"/>
        <v>1</v>
      </c>
      <c r="J213" s="88" t="s">
        <v>16740</v>
      </c>
      <c r="K213" s="88" t="s">
        <v>16739</v>
      </c>
      <c r="L213" s="105">
        <v>4860</v>
      </c>
      <c r="M213" s="105"/>
      <c r="N213" s="105">
        <v>3767.5757920000001</v>
      </c>
      <c r="O213" s="96" t="str">
        <f>VLOOKUP(H213,'CRMP-SOC'!$A$2:$B$12685,2,FALSE)</f>
        <v>Social</v>
      </c>
      <c r="P213" s="96"/>
    </row>
    <row r="214" spans="1:16" ht="14.25" customHeight="1" x14ac:dyDescent="0.25">
      <c r="A214" s="96">
        <v>2008</v>
      </c>
      <c r="B214" s="96" t="s">
        <v>1171</v>
      </c>
      <c r="C214" s="96">
        <v>20</v>
      </c>
      <c r="D214" s="96" t="str">
        <f t="shared" si="9"/>
        <v>200820E003</v>
      </c>
      <c r="E214" s="88" t="s">
        <v>16212</v>
      </c>
      <c r="F214" s="88" t="s">
        <v>16211</v>
      </c>
      <c r="G214" s="88" t="s">
        <v>25</v>
      </c>
      <c r="H214" s="104" t="str">
        <f t="shared" si="10"/>
        <v>200820E003</v>
      </c>
      <c r="I214" s="104" t="b">
        <f t="shared" si="11"/>
        <v>1</v>
      </c>
      <c r="J214" s="88" t="s">
        <v>16106</v>
      </c>
      <c r="K214" s="88" t="s">
        <v>11996</v>
      </c>
      <c r="L214" s="105">
        <v>218.72010399999999</v>
      </c>
      <c r="M214" s="105"/>
      <c r="N214" s="105">
        <v>202.178572</v>
      </c>
      <c r="O214" s="96" t="str">
        <f>VLOOKUP(H214,'CRMP-SOC'!$A$2:$B$12685,2,FALSE)</f>
        <v>Social</v>
      </c>
      <c r="P214" s="96"/>
    </row>
    <row r="215" spans="1:16" ht="14.25" customHeight="1" x14ac:dyDescent="0.25">
      <c r="A215" s="96">
        <v>2008</v>
      </c>
      <c r="B215" s="96" t="s">
        <v>1510</v>
      </c>
      <c r="C215" s="96">
        <v>38</v>
      </c>
      <c r="D215" s="96" t="str">
        <f t="shared" si="9"/>
        <v>200838S190</v>
      </c>
      <c r="E215" s="88" t="s">
        <v>16121</v>
      </c>
      <c r="F215" s="88" t="s">
        <v>13870</v>
      </c>
      <c r="G215" s="88" t="s">
        <v>29</v>
      </c>
      <c r="H215" s="104" t="str">
        <f t="shared" si="10"/>
        <v>200838S190</v>
      </c>
      <c r="I215" s="104" t="b">
        <f t="shared" si="11"/>
        <v>1</v>
      </c>
      <c r="J215" s="88" t="s">
        <v>16125</v>
      </c>
      <c r="K215" s="88" t="s">
        <v>12300</v>
      </c>
      <c r="L215" s="105">
        <v>3430</v>
      </c>
      <c r="M215" s="105"/>
      <c r="N215" s="105">
        <v>3287.232735</v>
      </c>
      <c r="O215" s="96" t="str">
        <f>VLOOKUP(H215,'CRMP-SOC'!$A$2:$B$12685,2,FALSE)</f>
        <v>Social</v>
      </c>
      <c r="P215" s="96"/>
    </row>
    <row r="216" spans="1:16" ht="14.25" customHeight="1" x14ac:dyDescent="0.25">
      <c r="A216" s="96">
        <v>2008</v>
      </c>
      <c r="B216" s="96" t="s">
        <v>1511</v>
      </c>
      <c r="C216" s="96">
        <v>38</v>
      </c>
      <c r="D216" s="96" t="str">
        <f t="shared" si="9"/>
        <v>200838S191</v>
      </c>
      <c r="E216" s="88" t="s">
        <v>16121</v>
      </c>
      <c r="F216" s="88" t="s">
        <v>13870</v>
      </c>
      <c r="G216" s="88" t="s">
        <v>29</v>
      </c>
      <c r="H216" s="104" t="str">
        <f t="shared" si="10"/>
        <v>200838S191</v>
      </c>
      <c r="I216" s="104" t="b">
        <f t="shared" si="11"/>
        <v>1</v>
      </c>
      <c r="J216" s="88" t="s">
        <v>16124</v>
      </c>
      <c r="K216" s="88" t="s">
        <v>12301</v>
      </c>
      <c r="L216" s="105">
        <v>2020</v>
      </c>
      <c r="M216" s="105"/>
      <c r="N216" s="105">
        <v>1969.7755749999999</v>
      </c>
      <c r="O216" s="96" t="str">
        <f>VLOOKUP(H216,'CRMP-SOC'!$A$2:$B$12685,2,FALSE)</f>
        <v>Social</v>
      </c>
      <c r="P216" s="96"/>
    </row>
    <row r="217" spans="1:16" ht="14.25" customHeight="1" x14ac:dyDescent="0.25">
      <c r="A217" s="96">
        <v>2008</v>
      </c>
      <c r="B217" s="96" t="s">
        <v>1512</v>
      </c>
      <c r="C217" s="96">
        <v>38</v>
      </c>
      <c r="D217" s="96" t="str">
        <f t="shared" si="9"/>
        <v>200838S192</v>
      </c>
      <c r="E217" s="88" t="s">
        <v>16121</v>
      </c>
      <c r="F217" s="88" t="s">
        <v>13870</v>
      </c>
      <c r="G217" s="88" t="s">
        <v>29</v>
      </c>
      <c r="H217" s="104" t="str">
        <f t="shared" si="10"/>
        <v>200838S192</v>
      </c>
      <c r="I217" s="104" t="b">
        <f t="shared" si="11"/>
        <v>1</v>
      </c>
      <c r="J217" s="88" t="s">
        <v>16123</v>
      </c>
      <c r="K217" s="88" t="s">
        <v>12302</v>
      </c>
      <c r="L217" s="105">
        <v>1350</v>
      </c>
      <c r="M217" s="105"/>
      <c r="N217" s="105">
        <v>750</v>
      </c>
      <c r="O217" s="96" t="str">
        <f>VLOOKUP(H217,'CRMP-SOC'!$A$2:$B$12685,2,FALSE)</f>
        <v>Social</v>
      </c>
      <c r="P217" s="96"/>
    </row>
    <row r="218" spans="1:16" ht="14.25" customHeight="1" x14ac:dyDescent="0.25">
      <c r="A218" s="96">
        <v>2008</v>
      </c>
      <c r="B218" s="96" t="s">
        <v>1513</v>
      </c>
      <c r="C218" s="96">
        <v>38</v>
      </c>
      <c r="D218" s="96" t="str">
        <f t="shared" si="9"/>
        <v>200838S215</v>
      </c>
      <c r="E218" s="88" t="s">
        <v>16121</v>
      </c>
      <c r="F218" s="88" t="s">
        <v>13870</v>
      </c>
      <c r="G218" s="88" t="s">
        <v>29</v>
      </c>
      <c r="H218" s="104" t="str">
        <f t="shared" si="10"/>
        <v>200838S215</v>
      </c>
      <c r="I218" s="104" t="b">
        <f t="shared" si="11"/>
        <v>1</v>
      </c>
      <c r="J218" s="88" t="s">
        <v>16738</v>
      </c>
      <c r="K218" s="88" t="s">
        <v>12303</v>
      </c>
      <c r="L218" s="105">
        <v>20</v>
      </c>
      <c r="M218" s="105"/>
      <c r="N218" s="105">
        <v>20</v>
      </c>
      <c r="O218" s="96" t="str">
        <f>VLOOKUP(H218,'CRMP-SOC'!$A$2:$B$12685,2,FALSE)</f>
        <v>Social</v>
      </c>
      <c r="P218" s="96"/>
    </row>
    <row r="219" spans="1:16" ht="14.25" customHeight="1" x14ac:dyDescent="0.25">
      <c r="A219" s="96">
        <v>2008</v>
      </c>
      <c r="B219" s="96" t="s">
        <v>1517</v>
      </c>
      <c r="C219" s="96">
        <v>38</v>
      </c>
      <c r="D219" s="96" t="str">
        <f t="shared" si="9"/>
        <v>200838U001</v>
      </c>
      <c r="E219" s="88" t="s">
        <v>16121</v>
      </c>
      <c r="F219" s="88" t="s">
        <v>13870</v>
      </c>
      <c r="G219" s="88" t="s">
        <v>30</v>
      </c>
      <c r="H219" s="104" t="str">
        <f t="shared" si="10"/>
        <v>200838U001</v>
      </c>
      <c r="I219" s="104" t="b">
        <f t="shared" si="11"/>
        <v>1</v>
      </c>
      <c r="J219" s="88" t="s">
        <v>16107</v>
      </c>
      <c r="K219" s="88" t="s">
        <v>12307</v>
      </c>
      <c r="L219" s="105">
        <v>86.626999999999995</v>
      </c>
      <c r="M219" s="105"/>
      <c r="N219" s="105">
        <v>86.622820000000004</v>
      </c>
      <c r="O219" s="96" t="str">
        <f>VLOOKUP(H219,'CRMP-SOC'!$A$2:$B$12685,2,FALSE)</f>
        <v>Social</v>
      </c>
      <c r="P219" s="96"/>
    </row>
    <row r="220" spans="1:16" ht="14.25" customHeight="1" x14ac:dyDescent="0.25">
      <c r="A220" s="96">
        <v>2008</v>
      </c>
      <c r="B220" s="96" t="s">
        <v>1498</v>
      </c>
      <c r="C220" s="96">
        <v>38</v>
      </c>
      <c r="D220" s="96" t="str">
        <f t="shared" si="9"/>
        <v>200838E001</v>
      </c>
      <c r="E220" s="88" t="s">
        <v>16121</v>
      </c>
      <c r="F220" s="88" t="s">
        <v>13870</v>
      </c>
      <c r="G220" s="88" t="s">
        <v>25</v>
      </c>
      <c r="H220" s="104" t="str">
        <f t="shared" si="10"/>
        <v>200838E001</v>
      </c>
      <c r="I220" s="104" t="b">
        <f t="shared" si="11"/>
        <v>1</v>
      </c>
      <c r="J220" s="88" t="s">
        <v>16107</v>
      </c>
      <c r="K220" s="88" t="s">
        <v>12292</v>
      </c>
      <c r="L220" s="105">
        <v>2378.159811</v>
      </c>
      <c r="M220" s="105"/>
      <c r="N220" s="105">
        <v>2451.5786889999999</v>
      </c>
      <c r="O220" s="96" t="str">
        <f>VLOOKUP(H220,'CRMP-SOC'!$A$2:$B$12685,2,FALSE)</f>
        <v>Social</v>
      </c>
      <c r="P220" s="96"/>
    </row>
    <row r="221" spans="1:16" ht="14.25" customHeight="1" x14ac:dyDescent="0.25">
      <c r="A221" s="96">
        <v>2008</v>
      </c>
      <c r="B221" s="96" t="s">
        <v>1499</v>
      </c>
      <c r="C221" s="96">
        <v>38</v>
      </c>
      <c r="D221" s="96" t="str">
        <f t="shared" si="9"/>
        <v>200838E002</v>
      </c>
      <c r="E221" s="88" t="s">
        <v>16121</v>
      </c>
      <c r="F221" s="88" t="s">
        <v>13870</v>
      </c>
      <c r="G221" s="88" t="s">
        <v>25</v>
      </c>
      <c r="H221" s="104" t="str">
        <f t="shared" si="10"/>
        <v>200838E002</v>
      </c>
      <c r="I221" s="104" t="b">
        <f t="shared" si="11"/>
        <v>1</v>
      </c>
      <c r="J221" s="88" t="s">
        <v>16191</v>
      </c>
      <c r="K221" s="88" t="s">
        <v>12293</v>
      </c>
      <c r="L221" s="105">
        <v>550.84589200000005</v>
      </c>
      <c r="M221" s="105"/>
      <c r="N221" s="105">
        <v>568.39441999999997</v>
      </c>
      <c r="O221" s="96" t="str">
        <f>VLOOKUP(H221,'CRMP-SOC'!$A$2:$B$12685,2,FALSE)</f>
        <v>Social</v>
      </c>
      <c r="P221" s="96"/>
    </row>
    <row r="222" spans="1:16" ht="14.25" customHeight="1" x14ac:dyDescent="0.25">
      <c r="A222" s="96">
        <v>2008</v>
      </c>
      <c r="B222" s="96" t="s">
        <v>1500</v>
      </c>
      <c r="C222" s="96">
        <v>38</v>
      </c>
      <c r="D222" s="96" t="str">
        <f t="shared" si="9"/>
        <v>200838E006</v>
      </c>
      <c r="E222" s="88" t="s">
        <v>16121</v>
      </c>
      <c r="F222" s="88" t="s">
        <v>13870</v>
      </c>
      <c r="G222" s="88" t="s">
        <v>25</v>
      </c>
      <c r="H222" s="104" t="str">
        <f t="shared" si="10"/>
        <v>200838E006</v>
      </c>
      <c r="I222" s="104" t="b">
        <f t="shared" si="11"/>
        <v>1</v>
      </c>
      <c r="J222" s="88" t="s">
        <v>16172</v>
      </c>
      <c r="K222" s="88" t="s">
        <v>12294</v>
      </c>
      <c r="L222" s="105">
        <v>458.13539100000003</v>
      </c>
      <c r="M222" s="105"/>
      <c r="N222" s="105">
        <v>389.834766</v>
      </c>
      <c r="O222" s="96" t="str">
        <f>VLOOKUP(H222,'CRMP-SOC'!$A$2:$B$12685,2,FALSE)</f>
        <v>Social</v>
      </c>
      <c r="P222" s="96"/>
    </row>
    <row r="223" spans="1:16" ht="14.25" customHeight="1" x14ac:dyDescent="0.25">
      <c r="A223" s="96">
        <v>2008</v>
      </c>
      <c r="B223" s="96" t="s">
        <v>1501</v>
      </c>
      <c r="C223" s="96">
        <v>38</v>
      </c>
      <c r="D223" s="96" t="str">
        <f t="shared" si="9"/>
        <v>200838E007</v>
      </c>
      <c r="E223" s="88" t="s">
        <v>16121</v>
      </c>
      <c r="F223" s="88" t="s">
        <v>13870</v>
      </c>
      <c r="G223" s="88" t="s">
        <v>25</v>
      </c>
      <c r="H223" s="104" t="str">
        <f t="shared" si="10"/>
        <v>200838E007</v>
      </c>
      <c r="I223" s="104" t="b">
        <f t="shared" si="11"/>
        <v>1</v>
      </c>
      <c r="J223" s="88" t="s">
        <v>16104</v>
      </c>
      <c r="K223" s="88" t="s">
        <v>12295</v>
      </c>
      <c r="L223" s="105">
        <v>664.5</v>
      </c>
      <c r="M223" s="105"/>
      <c r="N223" s="105">
        <v>612</v>
      </c>
      <c r="O223" s="96" t="str">
        <f>VLOOKUP(H223,'CRMP-SOC'!$A$2:$B$12685,2,FALSE)</f>
        <v>Social</v>
      </c>
      <c r="P223" s="96"/>
    </row>
    <row r="224" spans="1:16" ht="14.25" customHeight="1" x14ac:dyDescent="0.25">
      <c r="A224" s="96">
        <v>2008</v>
      </c>
      <c r="B224" s="96" t="s">
        <v>1503</v>
      </c>
      <c r="C224" s="96">
        <v>38</v>
      </c>
      <c r="D224" s="96" t="str">
        <f t="shared" si="9"/>
        <v>200838E901</v>
      </c>
      <c r="E224" s="88" t="s">
        <v>16121</v>
      </c>
      <c r="F224" s="88" t="s">
        <v>13870</v>
      </c>
      <c r="G224" s="88" t="s">
        <v>25</v>
      </c>
      <c r="H224" s="104" t="str">
        <f t="shared" si="10"/>
        <v>200838E901</v>
      </c>
      <c r="I224" s="104" t="b">
        <f t="shared" si="11"/>
        <v>1</v>
      </c>
      <c r="J224" s="88" t="s">
        <v>16737</v>
      </c>
      <c r="K224" s="88" t="s">
        <v>16736</v>
      </c>
      <c r="L224" s="105">
        <v>30</v>
      </c>
      <c r="M224" s="105"/>
      <c r="N224" s="105">
        <v>30</v>
      </c>
      <c r="O224" s="96" t="str">
        <f>VLOOKUP(H224,'CRMP-SOC'!$A$2:$B$12685,2,FALSE)</f>
        <v>Social</v>
      </c>
      <c r="P224" s="96"/>
    </row>
    <row r="225" spans="1:16" ht="14.25" customHeight="1" x14ac:dyDescent="0.25">
      <c r="A225" s="96">
        <v>2008</v>
      </c>
      <c r="B225" s="96" t="s">
        <v>1504</v>
      </c>
      <c r="C225" s="96">
        <v>38</v>
      </c>
      <c r="D225" s="96" t="str">
        <f t="shared" si="9"/>
        <v>200838E902</v>
      </c>
      <c r="E225" s="88" t="s">
        <v>16121</v>
      </c>
      <c r="F225" s="88" t="s">
        <v>13870</v>
      </c>
      <c r="G225" s="88" t="s">
        <v>25</v>
      </c>
      <c r="H225" s="104" t="str">
        <f t="shared" si="10"/>
        <v>200838E902</v>
      </c>
      <c r="I225" s="104" t="b">
        <f t="shared" si="11"/>
        <v>1</v>
      </c>
      <c r="J225" s="88" t="s">
        <v>16735</v>
      </c>
      <c r="K225" s="88" t="s">
        <v>16734</v>
      </c>
      <c r="L225" s="105">
        <v>140.5</v>
      </c>
      <c r="M225" s="105"/>
      <c r="N225" s="105">
        <v>0</v>
      </c>
      <c r="O225" s="96" t="str">
        <f>VLOOKUP(H225,'CRMP-SOC'!$A$2:$B$12685,2,FALSE)</f>
        <v>Social</v>
      </c>
      <c r="P225" s="96"/>
    </row>
    <row r="226" spans="1:16" ht="14.25" customHeight="1" x14ac:dyDescent="0.25">
      <c r="A226" s="96">
        <v>2008</v>
      </c>
      <c r="B226" s="96" t="s">
        <v>1527</v>
      </c>
      <c r="C226" s="96">
        <v>50</v>
      </c>
      <c r="D226" s="96" t="str">
        <f t="shared" si="9"/>
        <v>200850E001</v>
      </c>
      <c r="E226" s="88" t="s">
        <v>16103</v>
      </c>
      <c r="F226" s="88" t="s">
        <v>16102</v>
      </c>
      <c r="G226" s="88" t="s">
        <v>25</v>
      </c>
      <c r="H226" s="104" t="str">
        <f t="shared" si="10"/>
        <v>200850E001</v>
      </c>
      <c r="I226" s="104" t="b">
        <f t="shared" si="11"/>
        <v>1</v>
      </c>
      <c r="J226" s="88" t="s">
        <v>16107</v>
      </c>
      <c r="K226" s="88" t="s">
        <v>12312</v>
      </c>
      <c r="L226" s="105">
        <v>2140.468304</v>
      </c>
      <c r="M226" s="105"/>
      <c r="N226" s="105">
        <v>2818.74584</v>
      </c>
      <c r="O226" s="96" t="str">
        <f>VLOOKUP(H226,'CRMP-SOC'!$A$2:$B$12685,2,FALSE)</f>
        <v>Social</v>
      </c>
      <c r="P226" s="96"/>
    </row>
    <row r="227" spans="1:16" ht="14.25" customHeight="1" x14ac:dyDescent="0.25">
      <c r="A227" s="96">
        <v>2008</v>
      </c>
      <c r="B227" s="96" t="s">
        <v>1528</v>
      </c>
      <c r="C227" s="96">
        <v>50</v>
      </c>
      <c r="D227" s="96" t="str">
        <f t="shared" si="9"/>
        <v>200850E002</v>
      </c>
      <c r="E227" s="88" t="s">
        <v>16103</v>
      </c>
      <c r="F227" s="88" t="s">
        <v>16102</v>
      </c>
      <c r="G227" s="88" t="s">
        <v>25</v>
      </c>
      <c r="H227" s="104" t="str">
        <f t="shared" si="10"/>
        <v>200850E002</v>
      </c>
      <c r="I227" s="104" t="b">
        <f t="shared" si="11"/>
        <v>1</v>
      </c>
      <c r="J227" s="88" t="s">
        <v>16191</v>
      </c>
      <c r="K227" s="88" t="s">
        <v>13183</v>
      </c>
      <c r="L227" s="105">
        <v>85148.698118999993</v>
      </c>
      <c r="M227" s="105"/>
      <c r="N227" s="105">
        <v>96507.976999999999</v>
      </c>
      <c r="O227" s="96" t="str">
        <f>VLOOKUP(H227,'CRMP-SOC'!$A$2:$B$12685,2,FALSE)</f>
        <v>Social</v>
      </c>
      <c r="P227" s="96"/>
    </row>
    <row r="228" spans="1:16" ht="14.25" customHeight="1" x14ac:dyDescent="0.25">
      <c r="A228" s="96">
        <v>2008</v>
      </c>
      <c r="B228" s="96" t="s">
        <v>1529</v>
      </c>
      <c r="C228" s="96">
        <v>50</v>
      </c>
      <c r="D228" s="96" t="str">
        <f t="shared" si="9"/>
        <v>200850E003</v>
      </c>
      <c r="E228" s="88" t="s">
        <v>16103</v>
      </c>
      <c r="F228" s="88" t="s">
        <v>16102</v>
      </c>
      <c r="G228" s="88" t="s">
        <v>25</v>
      </c>
      <c r="H228" s="104" t="str">
        <f t="shared" si="10"/>
        <v>200850E003</v>
      </c>
      <c r="I228" s="104" t="b">
        <f t="shared" si="11"/>
        <v>1</v>
      </c>
      <c r="J228" s="88" t="s">
        <v>16106</v>
      </c>
      <c r="K228" s="88" t="s">
        <v>12314</v>
      </c>
      <c r="L228" s="105">
        <v>525.04245800000001</v>
      </c>
      <c r="M228" s="105"/>
      <c r="N228" s="105">
        <v>649.04796099999999</v>
      </c>
      <c r="O228" s="96" t="str">
        <f>VLOOKUP(H228,'CRMP-SOC'!$A$2:$B$12685,2,FALSE)</f>
        <v>Social</v>
      </c>
      <c r="P228" s="96"/>
    </row>
    <row r="229" spans="1:16" ht="14.25" customHeight="1" x14ac:dyDescent="0.25">
      <c r="A229" s="96">
        <v>2008</v>
      </c>
      <c r="B229" s="96" t="s">
        <v>1530</v>
      </c>
      <c r="C229" s="96">
        <v>50</v>
      </c>
      <c r="D229" s="96" t="str">
        <f t="shared" si="9"/>
        <v>200850E004</v>
      </c>
      <c r="E229" s="88" t="s">
        <v>16103</v>
      </c>
      <c r="F229" s="88" t="s">
        <v>16102</v>
      </c>
      <c r="G229" s="88" t="s">
        <v>25</v>
      </c>
      <c r="H229" s="104" t="str">
        <f t="shared" si="10"/>
        <v>200850E004</v>
      </c>
      <c r="I229" s="104" t="b">
        <f t="shared" si="11"/>
        <v>1</v>
      </c>
      <c r="J229" s="88" t="s">
        <v>16105</v>
      </c>
      <c r="K229" s="88" t="s">
        <v>11903</v>
      </c>
      <c r="L229" s="105">
        <v>331.01776799999999</v>
      </c>
      <c r="M229" s="105"/>
      <c r="N229" s="105">
        <v>418.16645700000004</v>
      </c>
      <c r="O229" s="96" t="str">
        <f>VLOOKUP(H229,'CRMP-SOC'!$A$2:$B$12685,2,FALSE)</f>
        <v>Social</v>
      </c>
      <c r="P229" s="96"/>
    </row>
    <row r="230" spans="1:16" ht="14.25" customHeight="1" x14ac:dyDescent="0.25">
      <c r="A230" s="96">
        <v>2008</v>
      </c>
      <c r="B230" s="96" t="s">
        <v>1533</v>
      </c>
      <c r="C230" s="96">
        <v>50</v>
      </c>
      <c r="D230" s="96" t="str">
        <f t="shared" si="9"/>
        <v>200850E007</v>
      </c>
      <c r="E230" s="88" t="s">
        <v>16103</v>
      </c>
      <c r="F230" s="88" t="s">
        <v>16102</v>
      </c>
      <c r="G230" s="88" t="s">
        <v>25</v>
      </c>
      <c r="H230" s="104" t="str">
        <f t="shared" si="10"/>
        <v>200850E007</v>
      </c>
      <c r="I230" s="104" t="b">
        <f t="shared" si="11"/>
        <v>1</v>
      </c>
      <c r="J230" s="88" t="s">
        <v>16104</v>
      </c>
      <c r="K230" s="88" t="s">
        <v>12317</v>
      </c>
      <c r="L230" s="105">
        <v>9011.3729980000007</v>
      </c>
      <c r="M230" s="105"/>
      <c r="N230" s="105">
        <v>6454.5706000000009</v>
      </c>
      <c r="O230" s="96" t="str">
        <f>VLOOKUP(H230,'CRMP-SOC'!$A$2:$B$12685,2,FALSE)</f>
        <v>Social</v>
      </c>
      <c r="P230" s="96"/>
    </row>
    <row r="231" spans="1:16" ht="14.25" customHeight="1" x14ac:dyDescent="0.25">
      <c r="A231" s="96">
        <v>2008</v>
      </c>
      <c r="B231" s="96" t="s">
        <v>1542</v>
      </c>
      <c r="C231" s="96">
        <v>51</v>
      </c>
      <c r="D231" s="96" t="str">
        <f t="shared" si="9"/>
        <v>200851E001</v>
      </c>
      <c r="E231" s="88" t="s">
        <v>16094</v>
      </c>
      <c r="F231" s="88" t="s">
        <v>16093</v>
      </c>
      <c r="G231" s="88" t="s">
        <v>25</v>
      </c>
      <c r="H231" s="104" t="str">
        <f t="shared" si="10"/>
        <v>200851E001</v>
      </c>
      <c r="I231" s="104" t="b">
        <f t="shared" si="11"/>
        <v>1</v>
      </c>
      <c r="J231" s="88" t="s">
        <v>16107</v>
      </c>
      <c r="K231" s="88" t="s">
        <v>12323</v>
      </c>
      <c r="L231" s="105">
        <v>190.923115</v>
      </c>
      <c r="M231" s="105"/>
      <c r="N231" s="105">
        <v>242.242974</v>
      </c>
      <c r="O231" s="96" t="str">
        <f>VLOOKUP(H231,'CRMP-SOC'!$A$2:$B$12685,2,FALSE)</f>
        <v>Social</v>
      </c>
      <c r="P231" s="96"/>
    </row>
    <row r="232" spans="1:16" ht="14.25" customHeight="1" x14ac:dyDescent="0.25">
      <c r="A232" s="96">
        <v>2008</v>
      </c>
      <c r="B232" s="96" t="s">
        <v>1543</v>
      </c>
      <c r="C232" s="96">
        <v>51</v>
      </c>
      <c r="D232" s="96" t="str">
        <f t="shared" si="9"/>
        <v>200851E002</v>
      </c>
      <c r="E232" s="88" t="s">
        <v>16094</v>
      </c>
      <c r="F232" s="88" t="s">
        <v>16093</v>
      </c>
      <c r="G232" s="88" t="s">
        <v>25</v>
      </c>
      <c r="H232" s="104" t="str">
        <f t="shared" si="10"/>
        <v>200851E002</v>
      </c>
      <c r="I232" s="104" t="b">
        <f t="shared" si="11"/>
        <v>1</v>
      </c>
      <c r="J232" s="88" t="s">
        <v>16191</v>
      </c>
      <c r="K232" s="88" t="s">
        <v>12324</v>
      </c>
      <c r="L232" s="105">
        <v>120.32836500000001</v>
      </c>
      <c r="M232" s="105"/>
      <c r="N232" s="105">
        <v>86.487083999999996</v>
      </c>
      <c r="O232" s="96" t="str">
        <f>VLOOKUP(H232,'CRMP-SOC'!$A$2:$B$12685,2,FALSE)</f>
        <v>Social</v>
      </c>
      <c r="P232" s="96"/>
    </row>
    <row r="233" spans="1:16" ht="14.25" customHeight="1" x14ac:dyDescent="0.25">
      <c r="A233" s="96">
        <v>2008</v>
      </c>
      <c r="B233" s="96" t="s">
        <v>1544</v>
      </c>
      <c r="C233" s="96">
        <v>51</v>
      </c>
      <c r="D233" s="96" t="str">
        <f t="shared" si="9"/>
        <v>200851E003</v>
      </c>
      <c r="E233" s="88" t="s">
        <v>16094</v>
      </c>
      <c r="F233" s="88" t="s">
        <v>16093</v>
      </c>
      <c r="G233" s="88" t="s">
        <v>25</v>
      </c>
      <c r="H233" s="104" t="str">
        <f t="shared" si="10"/>
        <v>200851E003</v>
      </c>
      <c r="I233" s="104" t="b">
        <f t="shared" si="11"/>
        <v>1</v>
      </c>
      <c r="J233" s="88" t="s">
        <v>16106</v>
      </c>
      <c r="K233" s="88" t="s">
        <v>12325</v>
      </c>
      <c r="L233" s="105">
        <v>132.09315100000001</v>
      </c>
      <c r="M233" s="105"/>
      <c r="N233" s="105">
        <v>105.477408</v>
      </c>
      <c r="O233" s="96" t="str">
        <f>VLOOKUP(H233,'CRMP-SOC'!$A$2:$B$12685,2,FALSE)</f>
        <v>Social</v>
      </c>
      <c r="P233" s="96"/>
    </row>
    <row r="234" spans="1:16" ht="14.25" customHeight="1" x14ac:dyDescent="0.25">
      <c r="A234" s="96">
        <v>2008</v>
      </c>
      <c r="B234" s="96" t="s">
        <v>1545</v>
      </c>
      <c r="C234" s="96">
        <v>51</v>
      </c>
      <c r="D234" s="96" t="str">
        <f t="shared" si="9"/>
        <v>200851E004</v>
      </c>
      <c r="E234" s="88" t="s">
        <v>16094</v>
      </c>
      <c r="F234" s="88" t="s">
        <v>16093</v>
      </c>
      <c r="G234" s="88" t="s">
        <v>25</v>
      </c>
      <c r="H234" s="104" t="str">
        <f t="shared" si="10"/>
        <v>200851E004</v>
      </c>
      <c r="I234" s="104" t="b">
        <f t="shared" si="11"/>
        <v>1</v>
      </c>
      <c r="J234" s="88" t="s">
        <v>16105</v>
      </c>
      <c r="K234" s="88" t="s">
        <v>12326</v>
      </c>
      <c r="L234" s="105">
        <v>79.917029999999997</v>
      </c>
      <c r="M234" s="105"/>
      <c r="N234" s="105">
        <v>71.94238399999999</v>
      </c>
      <c r="O234" s="96" t="str">
        <f>VLOOKUP(H234,'CRMP-SOC'!$A$2:$B$12685,2,FALSE)</f>
        <v>Social</v>
      </c>
      <c r="P234" s="96"/>
    </row>
    <row r="235" spans="1:16" ht="14.25" customHeight="1" x14ac:dyDescent="0.25">
      <c r="A235" s="96">
        <v>2008</v>
      </c>
      <c r="B235" s="96" t="s">
        <v>1546</v>
      </c>
      <c r="C235" s="96">
        <v>51</v>
      </c>
      <c r="D235" s="96" t="str">
        <f t="shared" si="9"/>
        <v>200851E005</v>
      </c>
      <c r="E235" s="88" t="s">
        <v>16094</v>
      </c>
      <c r="F235" s="88" t="s">
        <v>16093</v>
      </c>
      <c r="G235" s="88" t="s">
        <v>25</v>
      </c>
      <c r="H235" s="104" t="str">
        <f t="shared" si="10"/>
        <v>200851E005</v>
      </c>
      <c r="I235" s="104" t="b">
        <f t="shared" si="11"/>
        <v>1</v>
      </c>
      <c r="J235" s="88" t="s">
        <v>16152</v>
      </c>
      <c r="K235" s="88" t="s">
        <v>12327</v>
      </c>
      <c r="L235" s="105">
        <v>138.045852</v>
      </c>
      <c r="M235" s="105"/>
      <c r="N235" s="105">
        <v>94.36049899999999</v>
      </c>
      <c r="O235" s="96" t="str">
        <f>VLOOKUP(H235,'CRMP-SOC'!$A$2:$B$12685,2,FALSE)</f>
        <v>Social</v>
      </c>
      <c r="P235" s="96"/>
    </row>
    <row r="236" spans="1:16" ht="14.25" customHeight="1" x14ac:dyDescent="0.25">
      <c r="A236" s="96">
        <v>2008</v>
      </c>
      <c r="B236" s="96" t="s">
        <v>1547</v>
      </c>
      <c r="C236" s="96">
        <v>51</v>
      </c>
      <c r="D236" s="96" t="str">
        <f t="shared" si="9"/>
        <v>200851E006</v>
      </c>
      <c r="E236" s="88" t="s">
        <v>16094</v>
      </c>
      <c r="F236" s="88" t="s">
        <v>16093</v>
      </c>
      <c r="G236" s="88" t="s">
        <v>25</v>
      </c>
      <c r="H236" s="104" t="str">
        <f t="shared" si="10"/>
        <v>200851E006</v>
      </c>
      <c r="I236" s="104" t="b">
        <f t="shared" si="11"/>
        <v>1</v>
      </c>
      <c r="J236" s="88" t="s">
        <v>16172</v>
      </c>
      <c r="K236" s="88" t="s">
        <v>12328</v>
      </c>
      <c r="L236" s="105">
        <v>129.14008799999999</v>
      </c>
      <c r="M236" s="105"/>
      <c r="N236" s="105">
        <v>70.374110000000002</v>
      </c>
      <c r="O236" s="96" t="str">
        <f>VLOOKUP(H236,'CRMP-SOC'!$A$2:$B$12685,2,FALSE)</f>
        <v>Social</v>
      </c>
      <c r="P236" s="96"/>
    </row>
    <row r="237" spans="1:16" ht="14.25" customHeight="1" x14ac:dyDescent="0.25">
      <c r="A237" s="96">
        <v>2008</v>
      </c>
      <c r="B237" s="96" t="s">
        <v>1548</v>
      </c>
      <c r="C237" s="96">
        <v>51</v>
      </c>
      <c r="D237" s="96" t="str">
        <f t="shared" si="9"/>
        <v>200851E007</v>
      </c>
      <c r="E237" s="88" t="s">
        <v>16094</v>
      </c>
      <c r="F237" s="88" t="s">
        <v>16093</v>
      </c>
      <c r="G237" s="88" t="s">
        <v>25</v>
      </c>
      <c r="H237" s="104" t="str">
        <f t="shared" si="10"/>
        <v>200851E007</v>
      </c>
      <c r="I237" s="104" t="b">
        <f t="shared" si="11"/>
        <v>1</v>
      </c>
      <c r="J237" s="88" t="s">
        <v>16104</v>
      </c>
      <c r="K237" s="88" t="s">
        <v>12329</v>
      </c>
      <c r="L237" s="105">
        <v>432.30015400000002</v>
      </c>
      <c r="M237" s="105"/>
      <c r="N237" s="105">
        <v>361.81757000000005</v>
      </c>
      <c r="O237" s="96" t="str">
        <f>VLOOKUP(H237,'CRMP-SOC'!$A$2:$B$12685,2,FALSE)</f>
        <v>Social</v>
      </c>
      <c r="P237" s="96"/>
    </row>
    <row r="238" spans="1:16" ht="14.25" customHeight="1" x14ac:dyDescent="0.25">
      <c r="A238" s="96">
        <v>2008</v>
      </c>
      <c r="B238" s="96" t="s">
        <v>1549</v>
      </c>
      <c r="C238" s="96">
        <v>51</v>
      </c>
      <c r="D238" s="96" t="str">
        <f t="shared" si="9"/>
        <v>200851E008</v>
      </c>
      <c r="E238" s="88" t="s">
        <v>16094</v>
      </c>
      <c r="F238" s="88" t="s">
        <v>16093</v>
      </c>
      <c r="G238" s="88" t="s">
        <v>25</v>
      </c>
      <c r="H238" s="104" t="str">
        <f t="shared" si="10"/>
        <v>200851E008</v>
      </c>
      <c r="I238" s="104" t="b">
        <f t="shared" si="11"/>
        <v>1</v>
      </c>
      <c r="J238" s="88" t="s">
        <v>16129</v>
      </c>
      <c r="K238" s="88" t="s">
        <v>12330</v>
      </c>
      <c r="L238" s="105">
        <v>438.170165</v>
      </c>
      <c r="M238" s="105"/>
      <c r="N238" s="105">
        <v>369.34511599999996</v>
      </c>
      <c r="O238" s="96" t="str">
        <f>VLOOKUP(H238,'CRMP-SOC'!$A$2:$B$12685,2,FALSE)</f>
        <v>Social</v>
      </c>
      <c r="P238" s="96"/>
    </row>
    <row r="239" spans="1:16" ht="14.25" customHeight="1" x14ac:dyDescent="0.25">
      <c r="A239" s="96">
        <v>2008</v>
      </c>
      <c r="B239" s="96" t="s">
        <v>1550</v>
      </c>
      <c r="C239" s="96">
        <v>51</v>
      </c>
      <c r="D239" s="96" t="str">
        <f t="shared" si="9"/>
        <v>200851E009</v>
      </c>
      <c r="E239" s="88" t="s">
        <v>16094</v>
      </c>
      <c r="F239" s="88" t="s">
        <v>16093</v>
      </c>
      <c r="G239" s="88" t="s">
        <v>25</v>
      </c>
      <c r="H239" s="104" t="str">
        <f t="shared" si="10"/>
        <v>200851E009</v>
      </c>
      <c r="I239" s="104" t="b">
        <f t="shared" si="11"/>
        <v>1</v>
      </c>
      <c r="J239" s="88" t="s">
        <v>16128</v>
      </c>
      <c r="K239" s="88" t="s">
        <v>12331</v>
      </c>
      <c r="L239" s="105">
        <v>3423.7264110000001</v>
      </c>
      <c r="M239" s="105"/>
      <c r="N239" s="105">
        <v>3459.5591899999999</v>
      </c>
      <c r="O239" s="96" t="str">
        <f>VLOOKUP(H239,'CRMP-SOC'!$A$2:$B$12685,2,FALSE)</f>
        <v>Social</v>
      </c>
      <c r="P239" s="96"/>
    </row>
    <row r="240" spans="1:16" ht="14.25" customHeight="1" x14ac:dyDescent="0.25">
      <c r="A240" s="96">
        <v>2008</v>
      </c>
      <c r="B240" s="96" t="s">
        <v>1551</v>
      </c>
      <c r="C240" s="96">
        <v>51</v>
      </c>
      <c r="D240" s="96" t="str">
        <f t="shared" si="9"/>
        <v>200851E010</v>
      </c>
      <c r="E240" s="88" t="s">
        <v>16094</v>
      </c>
      <c r="F240" s="88" t="s">
        <v>16093</v>
      </c>
      <c r="G240" s="88" t="s">
        <v>25</v>
      </c>
      <c r="H240" s="104" t="str">
        <f t="shared" si="10"/>
        <v>200851E010</v>
      </c>
      <c r="I240" s="104" t="b">
        <f t="shared" si="11"/>
        <v>1</v>
      </c>
      <c r="J240" s="88" t="s">
        <v>16090</v>
      </c>
      <c r="K240" s="88" t="s">
        <v>12332</v>
      </c>
      <c r="L240" s="105">
        <v>3320.0517749999999</v>
      </c>
      <c r="M240" s="105"/>
      <c r="N240" s="105">
        <v>3115.5641800000008</v>
      </c>
      <c r="O240" s="96" t="str">
        <f>VLOOKUP(H240,'CRMP-SOC'!$A$2:$B$12685,2,FALSE)</f>
        <v>Social</v>
      </c>
      <c r="P240" s="96"/>
    </row>
    <row r="241" spans="1:16" ht="14.25" customHeight="1" x14ac:dyDescent="0.25">
      <c r="A241" s="96">
        <v>2008</v>
      </c>
      <c r="B241" s="96" t="s">
        <v>1552</v>
      </c>
      <c r="C241" s="96">
        <v>51</v>
      </c>
      <c r="D241" s="96" t="str">
        <f t="shared" si="9"/>
        <v>200851E011</v>
      </c>
      <c r="E241" s="88" t="s">
        <v>16094</v>
      </c>
      <c r="F241" s="88" t="s">
        <v>16093</v>
      </c>
      <c r="G241" s="88" t="s">
        <v>25</v>
      </c>
      <c r="H241" s="104" t="str">
        <f t="shared" si="10"/>
        <v>200851E011</v>
      </c>
      <c r="I241" s="104" t="b">
        <f t="shared" si="11"/>
        <v>1</v>
      </c>
      <c r="J241" s="88" t="s">
        <v>16089</v>
      </c>
      <c r="K241" s="88" t="s">
        <v>12333</v>
      </c>
      <c r="L241" s="105">
        <v>2783.7007279999998</v>
      </c>
      <c r="M241" s="105"/>
      <c r="N241" s="105">
        <v>3248.6785100000002</v>
      </c>
      <c r="O241" s="96" t="str">
        <f>VLOOKUP(H241,'CRMP-SOC'!$A$2:$B$12685,2,FALSE)</f>
        <v>Social</v>
      </c>
      <c r="P241" s="96"/>
    </row>
    <row r="242" spans="1:16" ht="14.25" customHeight="1" x14ac:dyDescent="0.25">
      <c r="A242" s="96">
        <v>2008</v>
      </c>
      <c r="B242" s="96" t="s">
        <v>1553</v>
      </c>
      <c r="C242" s="96">
        <v>51</v>
      </c>
      <c r="D242" s="96" t="str">
        <f t="shared" si="9"/>
        <v>200851E012</v>
      </c>
      <c r="E242" s="88" t="s">
        <v>16094</v>
      </c>
      <c r="F242" s="88" t="s">
        <v>16093</v>
      </c>
      <c r="G242" s="88" t="s">
        <v>25</v>
      </c>
      <c r="H242" s="104" t="str">
        <f t="shared" si="10"/>
        <v>200851E012</v>
      </c>
      <c r="I242" s="104" t="b">
        <f t="shared" si="11"/>
        <v>1</v>
      </c>
      <c r="J242" s="88" t="s">
        <v>16101</v>
      </c>
      <c r="K242" s="88" t="s">
        <v>12334</v>
      </c>
      <c r="L242" s="105">
        <v>4629.7618490000004</v>
      </c>
      <c r="M242" s="105"/>
      <c r="N242" s="105">
        <v>3886.4371000000001</v>
      </c>
      <c r="O242" s="96" t="str">
        <f>VLOOKUP(H242,'CRMP-SOC'!$A$2:$B$12685,2,FALSE)</f>
        <v>Social</v>
      </c>
      <c r="P242" s="96"/>
    </row>
    <row r="243" spans="1:16" ht="14.25" customHeight="1" x14ac:dyDescent="0.25">
      <c r="A243" s="96">
        <v>2008</v>
      </c>
      <c r="B243" s="96" t="s">
        <v>1554</v>
      </c>
      <c r="C243" s="96">
        <v>51</v>
      </c>
      <c r="D243" s="96" t="str">
        <f t="shared" si="9"/>
        <v>200851E013</v>
      </c>
      <c r="E243" s="88" t="s">
        <v>16094</v>
      </c>
      <c r="F243" s="88" t="s">
        <v>16093</v>
      </c>
      <c r="G243" s="88" t="s">
        <v>25</v>
      </c>
      <c r="H243" s="104" t="str">
        <f t="shared" si="10"/>
        <v>200851E013</v>
      </c>
      <c r="I243" s="104" t="b">
        <f t="shared" si="11"/>
        <v>1</v>
      </c>
      <c r="J243" s="88" t="s">
        <v>16113</v>
      </c>
      <c r="K243" s="88" t="s">
        <v>12335</v>
      </c>
      <c r="L243" s="105">
        <v>1416.2821180000001</v>
      </c>
      <c r="M243" s="105"/>
      <c r="N243" s="105">
        <v>1062.9774359999999</v>
      </c>
      <c r="O243" s="96" t="str">
        <f>VLOOKUP(H243,'CRMP-SOC'!$A$2:$B$12685,2,FALSE)</f>
        <v>Social</v>
      </c>
      <c r="P243" s="96"/>
    </row>
    <row r="244" spans="1:16" ht="14.25" customHeight="1" x14ac:dyDescent="0.25">
      <c r="A244" s="96">
        <v>2008</v>
      </c>
      <c r="B244" s="96" t="s">
        <v>1555</v>
      </c>
      <c r="C244" s="96">
        <v>51</v>
      </c>
      <c r="D244" s="96" t="str">
        <f t="shared" si="9"/>
        <v>200851E014</v>
      </c>
      <c r="E244" s="88" t="s">
        <v>16094</v>
      </c>
      <c r="F244" s="88" t="s">
        <v>16093</v>
      </c>
      <c r="G244" s="88" t="s">
        <v>25</v>
      </c>
      <c r="H244" s="104" t="str">
        <f t="shared" si="10"/>
        <v>200851E014</v>
      </c>
      <c r="I244" s="104" t="b">
        <f t="shared" si="11"/>
        <v>1</v>
      </c>
      <c r="J244" s="88" t="s">
        <v>16151</v>
      </c>
      <c r="K244" s="88" t="s">
        <v>12336</v>
      </c>
      <c r="L244" s="105">
        <v>72.479609999999994</v>
      </c>
      <c r="M244" s="105"/>
      <c r="N244" s="105">
        <v>77.033851999999996</v>
      </c>
      <c r="O244" s="96" t="str">
        <f>VLOOKUP(H244,'CRMP-SOC'!$A$2:$B$12685,2,FALSE)</f>
        <v>Social</v>
      </c>
      <c r="P244" s="96"/>
    </row>
    <row r="245" spans="1:16" ht="14.25" customHeight="1" x14ac:dyDescent="0.25">
      <c r="A245" s="96">
        <v>2008</v>
      </c>
      <c r="B245" s="96" t="s">
        <v>1559</v>
      </c>
      <c r="C245" s="96">
        <v>51</v>
      </c>
      <c r="D245" s="96" t="str">
        <f t="shared" si="9"/>
        <v>200851E038</v>
      </c>
      <c r="E245" s="88" t="s">
        <v>16094</v>
      </c>
      <c r="F245" s="88" t="s">
        <v>16093</v>
      </c>
      <c r="G245" s="88" t="s">
        <v>25</v>
      </c>
      <c r="H245" s="104" t="str">
        <f t="shared" si="10"/>
        <v>200851E038</v>
      </c>
      <c r="I245" s="104" t="b">
        <f t="shared" si="11"/>
        <v>1</v>
      </c>
      <c r="J245" s="88" t="s">
        <v>16137</v>
      </c>
      <c r="K245" s="88" t="s">
        <v>12340</v>
      </c>
      <c r="L245" s="105">
        <v>1274.9182499999999</v>
      </c>
      <c r="M245" s="105"/>
      <c r="N245" s="105">
        <v>1230.2660759999999</v>
      </c>
      <c r="O245" s="96" t="str">
        <f>VLOOKUP(H245,'CRMP-SOC'!$A$2:$B$12685,2,FALSE)</f>
        <v>Social</v>
      </c>
      <c r="P245" s="96"/>
    </row>
    <row r="246" spans="1:16" ht="14.25" customHeight="1" x14ac:dyDescent="0.25">
      <c r="A246" s="96">
        <v>2008</v>
      </c>
      <c r="B246" s="96" t="s">
        <v>1560</v>
      </c>
      <c r="C246" s="96">
        <v>51</v>
      </c>
      <c r="D246" s="96" t="str">
        <f t="shared" si="9"/>
        <v>200851E039</v>
      </c>
      <c r="E246" s="88" t="s">
        <v>16094</v>
      </c>
      <c r="F246" s="88" t="s">
        <v>16093</v>
      </c>
      <c r="G246" s="88" t="s">
        <v>25</v>
      </c>
      <c r="H246" s="104" t="str">
        <f t="shared" si="10"/>
        <v>200851E039</v>
      </c>
      <c r="I246" s="104" t="b">
        <f t="shared" si="11"/>
        <v>1</v>
      </c>
      <c r="J246" s="88" t="s">
        <v>16162</v>
      </c>
      <c r="K246" s="88" t="s">
        <v>12341</v>
      </c>
      <c r="L246" s="105">
        <v>1289.123405</v>
      </c>
      <c r="M246" s="105"/>
      <c r="N246" s="105">
        <v>1091.8121679999999</v>
      </c>
      <c r="O246" s="96" t="str">
        <f>VLOOKUP(H246,'CRMP-SOC'!$A$2:$B$12685,2,FALSE)</f>
        <v>Social</v>
      </c>
      <c r="P246" s="96"/>
    </row>
    <row r="247" spans="1:16" ht="14.25" customHeight="1" x14ac:dyDescent="0.25">
      <c r="A247" s="96">
        <v>2008</v>
      </c>
      <c r="B247" s="96" t="s">
        <v>1561</v>
      </c>
      <c r="C247" s="96">
        <v>51</v>
      </c>
      <c r="D247" s="96" t="str">
        <f t="shared" si="9"/>
        <v>200851E040</v>
      </c>
      <c r="E247" s="88" t="s">
        <v>16094</v>
      </c>
      <c r="F247" s="88" t="s">
        <v>16093</v>
      </c>
      <c r="G247" s="88" t="s">
        <v>25</v>
      </c>
      <c r="H247" s="104" t="str">
        <f t="shared" si="10"/>
        <v>200851E040</v>
      </c>
      <c r="I247" s="104" t="b">
        <f t="shared" si="11"/>
        <v>1</v>
      </c>
      <c r="J247" s="88" t="s">
        <v>16141</v>
      </c>
      <c r="K247" s="88" t="s">
        <v>12342</v>
      </c>
      <c r="L247" s="105">
        <v>183.76448600000001</v>
      </c>
      <c r="M247" s="105"/>
      <c r="N247" s="105">
        <v>147.83901400000002</v>
      </c>
      <c r="O247" s="96" t="str">
        <f>VLOOKUP(H247,'CRMP-SOC'!$A$2:$B$12685,2,FALSE)</f>
        <v>Social</v>
      </c>
      <c r="P247" s="96"/>
    </row>
    <row r="248" spans="1:16" ht="14.25" customHeight="1" x14ac:dyDescent="0.25">
      <c r="A248" s="96">
        <v>2009</v>
      </c>
      <c r="B248" s="96" t="s">
        <v>156</v>
      </c>
      <c r="C248" s="96">
        <v>6</v>
      </c>
      <c r="D248" s="96" t="str">
        <f t="shared" si="9"/>
        <v>20096S001</v>
      </c>
      <c r="E248" s="86" t="s">
        <v>16205</v>
      </c>
      <c r="F248" s="86" t="s">
        <v>16239</v>
      </c>
      <c r="G248" s="88" t="s">
        <v>29</v>
      </c>
      <c r="H248" s="104" t="str">
        <f t="shared" si="10"/>
        <v>20096S001</v>
      </c>
      <c r="I248" s="104" t="b">
        <f t="shared" si="11"/>
        <v>1</v>
      </c>
      <c r="J248" s="86" t="s">
        <v>16107</v>
      </c>
      <c r="K248" s="86" t="s">
        <v>11037</v>
      </c>
      <c r="L248" s="105">
        <v>750</v>
      </c>
      <c r="M248" s="105">
        <v>745.4</v>
      </c>
      <c r="N248" s="105">
        <v>745.45</v>
      </c>
      <c r="O248" s="96" t="str">
        <f>VLOOKUP(H248,'CRMP-SOC'!$A$2:$B$12685,2,FALSE)</f>
        <v>Social</v>
      </c>
      <c r="P248" s="96"/>
    </row>
    <row r="249" spans="1:16" ht="14.25" customHeight="1" x14ac:dyDescent="0.25">
      <c r="A249" s="96">
        <v>2009</v>
      </c>
      <c r="B249" s="96" t="s">
        <v>157</v>
      </c>
      <c r="C249" s="96">
        <v>6</v>
      </c>
      <c r="D249" s="96" t="str">
        <f t="shared" si="9"/>
        <v>20096S172</v>
      </c>
      <c r="E249" s="86" t="s">
        <v>16205</v>
      </c>
      <c r="F249" s="86" t="s">
        <v>16239</v>
      </c>
      <c r="G249" s="88" t="s">
        <v>29</v>
      </c>
      <c r="H249" s="104" t="str">
        <f t="shared" si="10"/>
        <v>20096S172</v>
      </c>
      <c r="I249" s="104" t="b">
        <f t="shared" si="11"/>
        <v>1</v>
      </c>
      <c r="J249" s="86" t="s">
        <v>16264</v>
      </c>
      <c r="K249" s="86" t="s">
        <v>11038</v>
      </c>
      <c r="L249" s="105">
        <v>139.30000000000001</v>
      </c>
      <c r="M249" s="105">
        <v>120.8</v>
      </c>
      <c r="N249" s="105">
        <v>120.77</v>
      </c>
      <c r="O249" s="96" t="str">
        <f>VLOOKUP(H249,'CRMP-SOC'!$A$2:$B$12685,2,FALSE)</f>
        <v>Social</v>
      </c>
      <c r="P249" s="96"/>
    </row>
    <row r="250" spans="1:16" ht="14.25" customHeight="1" x14ac:dyDescent="0.25">
      <c r="A250" s="96">
        <v>2009</v>
      </c>
      <c r="B250" s="96" t="s">
        <v>158</v>
      </c>
      <c r="C250" s="96">
        <v>6</v>
      </c>
      <c r="D250" s="96" t="str">
        <f t="shared" si="9"/>
        <v>20096S177</v>
      </c>
      <c r="E250" s="86" t="s">
        <v>16205</v>
      </c>
      <c r="F250" s="86" t="s">
        <v>16239</v>
      </c>
      <c r="G250" s="88" t="s">
        <v>29</v>
      </c>
      <c r="H250" s="104" t="str">
        <f t="shared" si="10"/>
        <v>20096S177</v>
      </c>
      <c r="I250" s="104" t="b">
        <f t="shared" si="11"/>
        <v>1</v>
      </c>
      <c r="J250" s="86" t="s">
        <v>16156</v>
      </c>
      <c r="K250" s="86" t="s">
        <v>11039</v>
      </c>
      <c r="L250" s="105">
        <v>5249.48</v>
      </c>
      <c r="M250" s="105">
        <v>4979.1000000000004</v>
      </c>
      <c r="N250" s="105">
        <v>4979.09</v>
      </c>
      <c r="O250" s="96" t="str">
        <f>VLOOKUP(H250,'CRMP-SOC'!$A$2:$B$12685,2,FALSE)</f>
        <v>Social</v>
      </c>
      <c r="P250" s="96"/>
    </row>
    <row r="251" spans="1:16" ht="14.25" customHeight="1" x14ac:dyDescent="0.25">
      <c r="A251" s="96">
        <v>2009</v>
      </c>
      <c r="B251" s="96" t="s">
        <v>159</v>
      </c>
      <c r="C251" s="96">
        <v>6</v>
      </c>
      <c r="D251" s="96" t="str">
        <f t="shared" si="9"/>
        <v>20096S178</v>
      </c>
      <c r="E251" s="86" t="s">
        <v>16205</v>
      </c>
      <c r="F251" s="86" t="s">
        <v>16239</v>
      </c>
      <c r="G251" s="86" t="s">
        <v>29</v>
      </c>
      <c r="H251" s="104" t="str">
        <f t="shared" si="10"/>
        <v>20096S178</v>
      </c>
      <c r="I251" s="104" t="b">
        <f t="shared" si="11"/>
        <v>1</v>
      </c>
      <c r="J251" s="86" t="s">
        <v>16119</v>
      </c>
      <c r="K251" s="86" t="s">
        <v>16670</v>
      </c>
      <c r="L251" s="105">
        <v>650</v>
      </c>
      <c r="M251" s="105">
        <v>756.6</v>
      </c>
      <c r="N251" s="105">
        <v>756.61</v>
      </c>
      <c r="O251" s="96" t="str">
        <f>VLOOKUP(H251,'CRMP-SOC'!$A$2:$B$12685,2,FALSE)</f>
        <v>Social</v>
      </c>
      <c r="P251" s="96"/>
    </row>
    <row r="252" spans="1:16" ht="14.25" customHeight="1" x14ac:dyDescent="0.25">
      <c r="A252" s="96">
        <v>2009</v>
      </c>
      <c r="B252" s="96" t="s">
        <v>160</v>
      </c>
      <c r="C252" s="96">
        <v>6</v>
      </c>
      <c r="D252" s="96" t="str">
        <f t="shared" si="9"/>
        <v>20096S179</v>
      </c>
      <c r="E252" s="86" t="s">
        <v>16205</v>
      </c>
      <c r="F252" s="86" t="s">
        <v>16239</v>
      </c>
      <c r="G252" s="86" t="s">
        <v>29</v>
      </c>
      <c r="H252" s="104" t="str">
        <f t="shared" si="10"/>
        <v>20096S179</v>
      </c>
      <c r="I252" s="104" t="b">
        <f t="shared" si="11"/>
        <v>1</v>
      </c>
      <c r="J252" s="86" t="s">
        <v>16118</v>
      </c>
      <c r="K252" s="86" t="s">
        <v>16733</v>
      </c>
      <c r="L252" s="105">
        <v>4378.43</v>
      </c>
      <c r="M252" s="105">
        <v>3448.4</v>
      </c>
      <c r="N252" s="105">
        <v>3448.38</v>
      </c>
      <c r="O252" s="96" t="str">
        <f>VLOOKUP(H252,'CRMP-SOC'!$A$2:$B$12685,2,FALSE)</f>
        <v>Social</v>
      </c>
      <c r="P252" s="96"/>
    </row>
    <row r="253" spans="1:16" ht="14.25" customHeight="1" x14ac:dyDescent="0.25">
      <c r="A253" s="96">
        <v>2009</v>
      </c>
      <c r="B253" s="96" t="s">
        <v>161</v>
      </c>
      <c r="C253" s="96">
        <v>6</v>
      </c>
      <c r="D253" s="96" t="str">
        <f t="shared" si="9"/>
        <v>20096S180</v>
      </c>
      <c r="E253" s="86" t="s">
        <v>16205</v>
      </c>
      <c r="F253" s="86" t="s">
        <v>16239</v>
      </c>
      <c r="G253" s="86" t="s">
        <v>29</v>
      </c>
      <c r="H253" s="104" t="str">
        <f t="shared" si="10"/>
        <v>20096S180</v>
      </c>
      <c r="I253" s="104" t="b">
        <f t="shared" si="11"/>
        <v>1</v>
      </c>
      <c r="J253" s="86" t="s">
        <v>16605</v>
      </c>
      <c r="K253" s="86" t="s">
        <v>16668</v>
      </c>
      <c r="L253" s="105">
        <v>276</v>
      </c>
      <c r="M253" s="105">
        <v>232.5</v>
      </c>
      <c r="N253" s="105">
        <v>232.46</v>
      </c>
      <c r="O253" s="96" t="str">
        <f>VLOOKUP(H253,'CRMP-SOC'!$A$2:$B$12685,2,FALSE)</f>
        <v>Social</v>
      </c>
      <c r="P253" s="96"/>
    </row>
    <row r="254" spans="1:16" ht="14.25" customHeight="1" x14ac:dyDescent="0.25">
      <c r="A254" s="96">
        <v>2009</v>
      </c>
      <c r="B254" s="96" t="s">
        <v>162</v>
      </c>
      <c r="C254" s="96">
        <v>6</v>
      </c>
      <c r="D254" s="96" t="str">
        <f t="shared" si="9"/>
        <v>20096S181</v>
      </c>
      <c r="E254" s="86" t="s">
        <v>16205</v>
      </c>
      <c r="F254" s="86" t="s">
        <v>16239</v>
      </c>
      <c r="G254" s="86" t="s">
        <v>29</v>
      </c>
      <c r="H254" s="104" t="str">
        <f t="shared" si="10"/>
        <v>20096S181</v>
      </c>
      <c r="I254" s="104" t="b">
        <f t="shared" si="11"/>
        <v>1</v>
      </c>
      <c r="J254" s="86" t="s">
        <v>16604</v>
      </c>
      <c r="K254" s="86" t="s">
        <v>16667</v>
      </c>
      <c r="L254" s="105">
        <v>210</v>
      </c>
      <c r="M254" s="105">
        <v>206.8</v>
      </c>
      <c r="N254" s="105">
        <v>206.83</v>
      </c>
      <c r="O254" s="96" t="str">
        <f>VLOOKUP(H254,'CRMP-SOC'!$A$2:$B$12685,2,FALSE)</f>
        <v>Social</v>
      </c>
      <c r="P254" s="96"/>
    </row>
    <row r="255" spans="1:16" ht="14.25" customHeight="1" x14ac:dyDescent="0.25">
      <c r="A255" s="96">
        <v>2009</v>
      </c>
      <c r="B255" s="96" t="s">
        <v>163</v>
      </c>
      <c r="C255" s="96">
        <v>6</v>
      </c>
      <c r="D255" s="96" t="str">
        <f t="shared" si="9"/>
        <v>20096S182</v>
      </c>
      <c r="E255" s="86" t="s">
        <v>16205</v>
      </c>
      <c r="F255" s="86" t="s">
        <v>16239</v>
      </c>
      <c r="G255" s="86" t="s">
        <v>29</v>
      </c>
      <c r="H255" s="104" t="str">
        <f t="shared" si="10"/>
        <v>20096S182</v>
      </c>
      <c r="I255" s="104" t="b">
        <f t="shared" si="11"/>
        <v>1</v>
      </c>
      <c r="J255" s="86" t="s">
        <v>16603</v>
      </c>
      <c r="K255" s="86" t="s">
        <v>16732</v>
      </c>
      <c r="L255" s="105">
        <v>37</v>
      </c>
      <c r="M255" s="105">
        <v>35.1</v>
      </c>
      <c r="N255" s="105">
        <v>35.119999999999997</v>
      </c>
      <c r="O255" s="96" t="str">
        <f>VLOOKUP(H255,'CRMP-SOC'!$A$2:$B$12685,2,FALSE)</f>
        <v>Social</v>
      </c>
      <c r="P255" s="96"/>
    </row>
    <row r="256" spans="1:16" ht="14.25" customHeight="1" x14ac:dyDescent="0.25">
      <c r="A256" s="96">
        <v>2009</v>
      </c>
      <c r="B256" s="96" t="s">
        <v>164</v>
      </c>
      <c r="C256" s="96">
        <v>6</v>
      </c>
      <c r="D256" s="96" t="str">
        <f t="shared" si="9"/>
        <v>20096S183</v>
      </c>
      <c r="E256" s="86" t="s">
        <v>16205</v>
      </c>
      <c r="F256" s="86" t="s">
        <v>16239</v>
      </c>
      <c r="G256" s="86" t="s">
        <v>29</v>
      </c>
      <c r="H256" s="104" t="str">
        <f t="shared" si="10"/>
        <v>20096S183</v>
      </c>
      <c r="I256" s="104" t="b">
        <f t="shared" si="11"/>
        <v>1</v>
      </c>
      <c r="J256" s="86" t="s">
        <v>16602</v>
      </c>
      <c r="K256" s="86" t="s">
        <v>16665</v>
      </c>
      <c r="L256" s="105">
        <v>40</v>
      </c>
      <c r="M256" s="105">
        <v>39.5</v>
      </c>
      <c r="N256" s="105">
        <v>39.479999999999997</v>
      </c>
      <c r="O256" s="96" t="str">
        <f>VLOOKUP(H256,'CRMP-SOC'!$A$2:$B$12685,2,FALSE)</f>
        <v>Social</v>
      </c>
      <c r="P256" s="96"/>
    </row>
    <row r="257" spans="1:16" ht="14.25" customHeight="1" x14ac:dyDescent="0.25">
      <c r="A257" s="96">
        <v>2009</v>
      </c>
      <c r="B257" s="96" t="s">
        <v>165</v>
      </c>
      <c r="C257" s="96">
        <v>6</v>
      </c>
      <c r="D257" s="96" t="str">
        <f t="shared" si="9"/>
        <v>20096S184</v>
      </c>
      <c r="E257" s="86" t="s">
        <v>16205</v>
      </c>
      <c r="F257" s="86" t="s">
        <v>16239</v>
      </c>
      <c r="G257" s="86" t="s">
        <v>29</v>
      </c>
      <c r="H257" s="104" t="str">
        <f t="shared" si="10"/>
        <v>20096S184</v>
      </c>
      <c r="I257" s="104" t="b">
        <f t="shared" si="11"/>
        <v>1</v>
      </c>
      <c r="J257" s="86" t="s">
        <v>16601</v>
      </c>
      <c r="K257" s="86" t="s">
        <v>16664</v>
      </c>
      <c r="L257" s="105">
        <v>170</v>
      </c>
      <c r="M257" s="105">
        <v>165.7</v>
      </c>
      <c r="N257" s="105">
        <v>165.73</v>
      </c>
      <c r="O257" s="96" t="str">
        <f>VLOOKUP(H257,'CRMP-SOC'!$A$2:$B$12685,2,FALSE)</f>
        <v>Social</v>
      </c>
      <c r="P257" s="96"/>
    </row>
    <row r="258" spans="1:16" ht="14.25" customHeight="1" x14ac:dyDescent="0.25">
      <c r="A258" s="96">
        <v>2009</v>
      </c>
      <c r="B258" s="96" t="s">
        <v>166</v>
      </c>
      <c r="C258" s="96">
        <v>6</v>
      </c>
      <c r="D258" s="96" t="str">
        <f t="shared" ref="D258:D321" si="12">CONCATENATE(A258,C258,G258,J258)</f>
        <v>20096S185</v>
      </c>
      <c r="E258" s="86" t="s">
        <v>16205</v>
      </c>
      <c r="F258" s="86" t="s">
        <v>16239</v>
      </c>
      <c r="G258" s="86" t="s">
        <v>29</v>
      </c>
      <c r="H258" s="104" t="str">
        <f t="shared" ref="H258:H321" si="13">CONCATENATE(A258,B258)</f>
        <v>20096S185</v>
      </c>
      <c r="I258" s="104" t="b">
        <f t="shared" ref="I258:I321" si="14">H258=D258</f>
        <v>1</v>
      </c>
      <c r="J258" s="86" t="s">
        <v>16600</v>
      </c>
      <c r="K258" s="86" t="s">
        <v>16663</v>
      </c>
      <c r="L258" s="105">
        <v>145</v>
      </c>
      <c r="M258" s="105">
        <v>140.30000000000001</v>
      </c>
      <c r="N258" s="105">
        <v>140.32</v>
      </c>
      <c r="O258" s="96" t="str">
        <f>VLOOKUP(H258,'CRMP-SOC'!$A$2:$B$12685,2,FALSE)</f>
        <v>Social</v>
      </c>
      <c r="P258" s="96"/>
    </row>
    <row r="259" spans="1:16" ht="14.25" customHeight="1" x14ac:dyDescent="0.25">
      <c r="A259" s="96">
        <v>2009</v>
      </c>
      <c r="B259" s="96" t="s">
        <v>169</v>
      </c>
      <c r="C259" s="96">
        <v>6</v>
      </c>
      <c r="D259" s="96" t="str">
        <f t="shared" si="12"/>
        <v>20096S199</v>
      </c>
      <c r="E259" s="86" t="s">
        <v>16205</v>
      </c>
      <c r="F259" s="86" t="s">
        <v>16239</v>
      </c>
      <c r="G259" s="86" t="s">
        <v>29</v>
      </c>
      <c r="H259" s="104" t="str">
        <f t="shared" si="13"/>
        <v>20096S199</v>
      </c>
      <c r="I259" s="104" t="b">
        <f t="shared" si="14"/>
        <v>1</v>
      </c>
      <c r="J259" s="86" t="s">
        <v>16260</v>
      </c>
      <c r="K259" s="86" t="s">
        <v>11050</v>
      </c>
      <c r="L259" s="105">
        <v>200</v>
      </c>
      <c r="M259" s="105">
        <v>200</v>
      </c>
      <c r="N259" s="105">
        <v>197.23</v>
      </c>
      <c r="O259" s="96" t="str">
        <f>VLOOKUP(H259,'CRMP-SOC'!$A$2:$B$12685,2,FALSE)</f>
        <v>Social</v>
      </c>
      <c r="P259" s="96"/>
    </row>
    <row r="260" spans="1:16" ht="14.25" customHeight="1" x14ac:dyDescent="0.25">
      <c r="A260" s="96">
        <v>2009</v>
      </c>
      <c r="B260" s="96" t="s">
        <v>175</v>
      </c>
      <c r="C260" s="96">
        <v>6</v>
      </c>
      <c r="D260" s="96" t="str">
        <f t="shared" si="12"/>
        <v>20096U001</v>
      </c>
      <c r="E260" s="86" t="s">
        <v>16205</v>
      </c>
      <c r="F260" s="86" t="s">
        <v>16239</v>
      </c>
      <c r="G260" s="88" t="s">
        <v>30</v>
      </c>
      <c r="H260" s="104" t="str">
        <f t="shared" si="13"/>
        <v>20096U001</v>
      </c>
      <c r="I260" s="104" t="b">
        <f t="shared" si="14"/>
        <v>1</v>
      </c>
      <c r="J260" s="86" t="s">
        <v>16107</v>
      </c>
      <c r="K260" s="86" t="s">
        <v>11056</v>
      </c>
      <c r="L260" s="105">
        <v>5</v>
      </c>
      <c r="M260" s="105">
        <v>2.9</v>
      </c>
      <c r="N260" s="105">
        <v>2.9</v>
      </c>
      <c r="O260" s="96" t="str">
        <f>VLOOKUP(H260,'CRMP-SOC'!$A$2:$B$12685,2,FALSE)</f>
        <v>Social</v>
      </c>
      <c r="P260" s="96"/>
    </row>
    <row r="261" spans="1:16" ht="14.25" customHeight="1" x14ac:dyDescent="0.25">
      <c r="A261" s="96">
        <v>2009</v>
      </c>
      <c r="B261" s="96" t="s">
        <v>176</v>
      </c>
      <c r="C261" s="96">
        <v>6</v>
      </c>
      <c r="D261" s="96" t="str">
        <f t="shared" si="12"/>
        <v>20096U002</v>
      </c>
      <c r="E261" s="86" t="s">
        <v>16205</v>
      </c>
      <c r="F261" s="86" t="s">
        <v>16239</v>
      </c>
      <c r="G261" s="86" t="s">
        <v>30</v>
      </c>
      <c r="H261" s="104" t="str">
        <f t="shared" si="13"/>
        <v>20096U002</v>
      </c>
      <c r="I261" s="104" t="b">
        <f t="shared" si="14"/>
        <v>1</v>
      </c>
      <c r="J261" s="86" t="s">
        <v>16191</v>
      </c>
      <c r="K261" s="86" t="s">
        <v>12428</v>
      </c>
      <c r="L261" s="105">
        <v>70</v>
      </c>
      <c r="M261" s="105">
        <v>68.599999999999994</v>
      </c>
      <c r="N261" s="105">
        <v>68.58</v>
      </c>
      <c r="O261" s="96" t="str">
        <f>VLOOKUP(H261,'CRMP-SOC'!$A$2:$B$12685,2,FALSE)</f>
        <v>Social</v>
      </c>
      <c r="P261" s="96"/>
    </row>
    <row r="262" spans="1:16" ht="14.25" customHeight="1" x14ac:dyDescent="0.25">
      <c r="A262" s="96">
        <v>2009</v>
      </c>
      <c r="B262" s="96" t="s">
        <v>177</v>
      </c>
      <c r="C262" s="96">
        <v>6</v>
      </c>
      <c r="D262" s="96" t="str">
        <f t="shared" si="12"/>
        <v>20096U004</v>
      </c>
      <c r="E262" s="86" t="s">
        <v>16205</v>
      </c>
      <c r="F262" s="86" t="s">
        <v>16239</v>
      </c>
      <c r="G262" s="86" t="s">
        <v>30</v>
      </c>
      <c r="H262" s="104" t="str">
        <f t="shared" si="13"/>
        <v>20096U004</v>
      </c>
      <c r="I262" s="104" t="b">
        <f t="shared" si="14"/>
        <v>1</v>
      </c>
      <c r="J262" s="86" t="s">
        <v>16105</v>
      </c>
      <c r="K262" s="86" t="s">
        <v>16722</v>
      </c>
      <c r="L262" s="105">
        <v>2.5</v>
      </c>
      <c r="M262" s="105">
        <v>2.5</v>
      </c>
      <c r="N262" s="105">
        <v>2.4500000000000002</v>
      </c>
      <c r="O262" s="96" t="str">
        <f>VLOOKUP(H262,'CRMP-SOC'!$A$2:$B$12685,2,FALSE)</f>
        <v>Social</v>
      </c>
      <c r="P262" s="96"/>
    </row>
    <row r="263" spans="1:16" ht="14.25" customHeight="1" x14ac:dyDescent="0.25">
      <c r="A263" s="96">
        <v>2009</v>
      </c>
      <c r="B263" s="96" t="s">
        <v>1664</v>
      </c>
      <c r="C263" s="96">
        <v>6</v>
      </c>
      <c r="D263" s="96" t="str">
        <f t="shared" si="12"/>
        <v>20096U007</v>
      </c>
      <c r="E263" s="86" t="s">
        <v>16205</v>
      </c>
      <c r="F263" s="86" t="s">
        <v>16239</v>
      </c>
      <c r="G263" s="86" t="s">
        <v>30</v>
      </c>
      <c r="H263" s="104" t="str">
        <f t="shared" si="13"/>
        <v>20096U007</v>
      </c>
      <c r="I263" s="104" t="b">
        <f t="shared" si="14"/>
        <v>1</v>
      </c>
      <c r="J263" s="86" t="s">
        <v>16104</v>
      </c>
      <c r="K263" s="86" t="s">
        <v>12430</v>
      </c>
      <c r="L263" s="105">
        <v>15.8</v>
      </c>
      <c r="M263" s="105">
        <v>16.554658</v>
      </c>
      <c r="N263" s="105">
        <v>16.554658</v>
      </c>
      <c r="O263" s="96" t="str">
        <f>VLOOKUP(H263,'CRMP-SOC'!$A$2:$B$12685,2,FALSE)</f>
        <v>Social</v>
      </c>
      <c r="P263" s="96"/>
    </row>
    <row r="264" spans="1:16" ht="14.25" customHeight="1" x14ac:dyDescent="0.25">
      <c r="A264" s="96">
        <v>2009</v>
      </c>
      <c r="B264" s="96" t="s">
        <v>1665</v>
      </c>
      <c r="C264" s="96">
        <v>6</v>
      </c>
      <c r="D264" s="96" t="str">
        <f t="shared" si="12"/>
        <v>20096U008</v>
      </c>
      <c r="E264" s="86" t="s">
        <v>16205</v>
      </c>
      <c r="F264" s="86" t="s">
        <v>16239</v>
      </c>
      <c r="G264" s="86" t="s">
        <v>30</v>
      </c>
      <c r="H264" s="104" t="str">
        <f t="shared" si="13"/>
        <v>20096U008</v>
      </c>
      <c r="I264" s="104" t="b">
        <f t="shared" si="14"/>
        <v>1</v>
      </c>
      <c r="J264" s="86" t="s">
        <v>16129</v>
      </c>
      <c r="K264" s="86" t="s">
        <v>12431</v>
      </c>
      <c r="L264" s="105">
        <v>10.007999999999999</v>
      </c>
      <c r="M264" s="105">
        <v>0</v>
      </c>
      <c r="N264" s="105">
        <v>10.007956999999999</v>
      </c>
      <c r="O264" s="96" t="str">
        <f>VLOOKUP(H264,'CRMP-SOC'!$A$2:$B$12685,2,FALSE)</f>
        <v>Social</v>
      </c>
      <c r="P264" s="96"/>
    </row>
    <row r="265" spans="1:16" ht="14.25" customHeight="1" x14ac:dyDescent="0.25">
      <c r="A265" s="96">
        <v>2009</v>
      </c>
      <c r="B265" s="96" t="s">
        <v>209</v>
      </c>
      <c r="C265" s="96">
        <v>8</v>
      </c>
      <c r="D265" s="96" t="str">
        <f t="shared" si="12"/>
        <v>20098S161</v>
      </c>
      <c r="E265" s="86" t="s">
        <v>16227</v>
      </c>
      <c r="F265" s="86" t="s">
        <v>16226</v>
      </c>
      <c r="G265" s="86" t="s">
        <v>29</v>
      </c>
      <c r="H265" s="104" t="str">
        <f t="shared" si="13"/>
        <v>20098S161</v>
      </c>
      <c r="I265" s="104" t="b">
        <f t="shared" si="14"/>
        <v>1</v>
      </c>
      <c r="J265" s="86" t="s">
        <v>16721</v>
      </c>
      <c r="K265" s="86" t="s">
        <v>11086</v>
      </c>
      <c r="L265" s="105">
        <v>16803.099999999999</v>
      </c>
      <c r="M265" s="105">
        <v>16921.7</v>
      </c>
      <c r="N265" s="105">
        <v>16907.89</v>
      </c>
      <c r="O265" s="96" t="str">
        <f>VLOOKUP(H265,'CRMP-SOC'!$A$2:$B$12685,2,FALSE)</f>
        <v>Social</v>
      </c>
      <c r="P265" s="96"/>
    </row>
    <row r="266" spans="1:16" ht="14.25" customHeight="1" x14ac:dyDescent="0.25">
      <c r="A266" s="96">
        <v>2009</v>
      </c>
      <c r="B266" s="96" t="s">
        <v>210</v>
      </c>
      <c r="C266" s="96">
        <v>8</v>
      </c>
      <c r="D266" s="96" t="str">
        <f t="shared" si="12"/>
        <v>20098S170</v>
      </c>
      <c r="E266" s="86" t="s">
        <v>16227</v>
      </c>
      <c r="F266" s="86" t="s">
        <v>16226</v>
      </c>
      <c r="G266" s="86" t="s">
        <v>29</v>
      </c>
      <c r="H266" s="104" t="str">
        <f t="shared" si="13"/>
        <v>20098S170</v>
      </c>
      <c r="I266" s="104" t="b">
        <f t="shared" si="14"/>
        <v>1</v>
      </c>
      <c r="J266" s="86" t="s">
        <v>16720</v>
      </c>
      <c r="K266" s="86" t="s">
        <v>12444</v>
      </c>
      <c r="L266" s="105">
        <v>13310.9</v>
      </c>
      <c r="M266" s="105">
        <v>11525.1</v>
      </c>
      <c r="N266" s="105">
        <v>11521.17</v>
      </c>
      <c r="O266" s="96" t="str">
        <f>VLOOKUP(H266,'CRMP-SOC'!$A$2:$B$12685,2,FALSE)</f>
        <v>Social</v>
      </c>
      <c r="P266" s="96"/>
    </row>
    <row r="267" spans="1:16" ht="14.25" customHeight="1" x14ac:dyDescent="0.25">
      <c r="A267" s="96">
        <v>2009</v>
      </c>
      <c r="B267" s="96" t="s">
        <v>211</v>
      </c>
      <c r="C267" s="96">
        <v>8</v>
      </c>
      <c r="D267" s="96" t="str">
        <f t="shared" si="12"/>
        <v>20098S173</v>
      </c>
      <c r="E267" s="86" t="s">
        <v>16227</v>
      </c>
      <c r="F267" s="86" t="s">
        <v>16226</v>
      </c>
      <c r="G267" s="86" t="s">
        <v>29</v>
      </c>
      <c r="H267" s="104" t="str">
        <f t="shared" si="13"/>
        <v>20098S173</v>
      </c>
      <c r="I267" s="104" t="b">
        <f t="shared" si="14"/>
        <v>1</v>
      </c>
      <c r="J267" s="86" t="s">
        <v>16719</v>
      </c>
      <c r="K267" s="86" t="s">
        <v>11088</v>
      </c>
      <c r="L267" s="105">
        <v>900</v>
      </c>
      <c r="M267" s="105">
        <v>751.4</v>
      </c>
      <c r="N267" s="105">
        <v>747.21</v>
      </c>
      <c r="O267" s="96" t="str">
        <f>VLOOKUP(H267,'CRMP-SOC'!$A$2:$B$12685,2,FALSE)</f>
        <v>Social</v>
      </c>
      <c r="P267" s="96"/>
    </row>
    <row r="268" spans="1:16" ht="14.25" customHeight="1" x14ac:dyDescent="0.25">
      <c r="A268" s="96">
        <v>2009</v>
      </c>
      <c r="B268" s="96" t="s">
        <v>212</v>
      </c>
      <c r="C268" s="96">
        <v>8</v>
      </c>
      <c r="D268" s="96" t="str">
        <f t="shared" si="12"/>
        <v>20098S195</v>
      </c>
      <c r="E268" s="86" t="s">
        <v>16227</v>
      </c>
      <c r="F268" s="86" t="s">
        <v>16226</v>
      </c>
      <c r="G268" s="86" t="s">
        <v>29</v>
      </c>
      <c r="H268" s="104" t="str">
        <f t="shared" si="13"/>
        <v>20098S195</v>
      </c>
      <c r="I268" s="104" t="b">
        <f t="shared" si="14"/>
        <v>1</v>
      </c>
      <c r="J268" s="86" t="s">
        <v>16717</v>
      </c>
      <c r="K268" s="86" t="s">
        <v>11089</v>
      </c>
      <c r="L268" s="105">
        <v>5990.7</v>
      </c>
      <c r="M268" s="105">
        <v>6076.2</v>
      </c>
      <c r="N268" s="105">
        <v>6072.71</v>
      </c>
      <c r="O268" s="96" t="str">
        <f>VLOOKUP(H268,'CRMP-SOC'!$A$2:$B$12685,2,FALSE)</f>
        <v>Social</v>
      </c>
      <c r="P268" s="96"/>
    </row>
    <row r="269" spans="1:16" ht="14.25" customHeight="1" x14ac:dyDescent="0.25">
      <c r="A269" s="96">
        <v>2009</v>
      </c>
      <c r="B269" s="96" t="s">
        <v>213</v>
      </c>
      <c r="C269" s="96">
        <v>8</v>
      </c>
      <c r="D269" s="96" t="str">
        <f t="shared" si="12"/>
        <v>20098S198</v>
      </c>
      <c r="E269" s="86" t="s">
        <v>16227</v>
      </c>
      <c r="F269" s="86" t="s">
        <v>16226</v>
      </c>
      <c r="G269" s="86" t="s">
        <v>29</v>
      </c>
      <c r="H269" s="104" t="str">
        <f t="shared" si="13"/>
        <v>20098S198</v>
      </c>
      <c r="I269" s="104" t="b">
        <f t="shared" si="14"/>
        <v>1</v>
      </c>
      <c r="J269" s="86" t="s">
        <v>16716</v>
      </c>
      <c r="K269" s="86" t="s">
        <v>11090</v>
      </c>
      <c r="L269" s="105">
        <v>2869.56</v>
      </c>
      <c r="M269" s="105">
        <v>3314.7</v>
      </c>
      <c r="N269" s="105">
        <v>3305.67</v>
      </c>
      <c r="O269" s="96" t="str">
        <f>VLOOKUP(H269,'CRMP-SOC'!$A$2:$B$12685,2,FALSE)</f>
        <v>Social</v>
      </c>
      <c r="P269" s="96"/>
    </row>
    <row r="270" spans="1:16" ht="14.25" customHeight="1" x14ac:dyDescent="0.25">
      <c r="A270" s="96">
        <v>2009</v>
      </c>
      <c r="B270" s="96" t="s">
        <v>214</v>
      </c>
      <c r="C270" s="96">
        <v>8</v>
      </c>
      <c r="D270" s="96" t="str">
        <f t="shared" si="12"/>
        <v>20098S210</v>
      </c>
      <c r="E270" s="86" t="s">
        <v>16227</v>
      </c>
      <c r="F270" s="86" t="s">
        <v>16226</v>
      </c>
      <c r="G270" s="88" t="s">
        <v>29</v>
      </c>
      <c r="H270" s="104" t="str">
        <f t="shared" si="13"/>
        <v>20098S210</v>
      </c>
      <c r="I270" s="104" t="b">
        <f t="shared" si="14"/>
        <v>1</v>
      </c>
      <c r="J270" s="86" t="s">
        <v>16679</v>
      </c>
      <c r="K270" s="86" t="s">
        <v>11091</v>
      </c>
      <c r="L270" s="105">
        <v>3532.1</v>
      </c>
      <c r="M270" s="105">
        <v>2946.9</v>
      </c>
      <c r="N270" s="105">
        <v>2944.04</v>
      </c>
      <c r="O270" s="96" t="str">
        <f>VLOOKUP(H270,'CRMP-SOC'!$A$2:$B$12685,2,FALSE)</f>
        <v>Social</v>
      </c>
      <c r="P270" s="96"/>
    </row>
    <row r="271" spans="1:16" ht="14.25" customHeight="1" x14ac:dyDescent="0.25">
      <c r="A271" s="96">
        <v>2009</v>
      </c>
      <c r="B271" s="96" t="s">
        <v>215</v>
      </c>
      <c r="C271" s="96">
        <v>8</v>
      </c>
      <c r="D271" s="96" t="str">
        <f t="shared" si="12"/>
        <v>20098S211</v>
      </c>
      <c r="E271" s="86" t="s">
        <v>16227</v>
      </c>
      <c r="F271" s="86" t="s">
        <v>16226</v>
      </c>
      <c r="G271" s="86" t="s">
        <v>29</v>
      </c>
      <c r="H271" s="104" t="str">
        <f t="shared" si="13"/>
        <v>20098S211</v>
      </c>
      <c r="I271" s="104" t="b">
        <f t="shared" si="14"/>
        <v>1</v>
      </c>
      <c r="J271" s="86" t="s">
        <v>16715</v>
      </c>
      <c r="K271" s="86" t="s">
        <v>11092</v>
      </c>
      <c r="L271" s="105">
        <v>13117.9</v>
      </c>
      <c r="M271" s="105">
        <v>11299</v>
      </c>
      <c r="N271" s="105">
        <v>11298.57</v>
      </c>
      <c r="O271" s="96" t="str">
        <f>VLOOKUP(H271,'CRMP-SOC'!$A$2:$B$12685,2,FALSE)</f>
        <v>Social</v>
      </c>
      <c r="P271" s="96"/>
    </row>
    <row r="272" spans="1:16" ht="14.25" customHeight="1" x14ac:dyDescent="0.25">
      <c r="A272" s="96">
        <v>2009</v>
      </c>
      <c r="B272" s="96" t="s">
        <v>216</v>
      </c>
      <c r="C272" s="96">
        <v>8</v>
      </c>
      <c r="D272" s="96" t="str">
        <f t="shared" si="12"/>
        <v>20098S212</v>
      </c>
      <c r="E272" s="86" t="s">
        <v>16227</v>
      </c>
      <c r="F272" s="86" t="s">
        <v>16226</v>
      </c>
      <c r="G272" s="86" t="s">
        <v>29</v>
      </c>
      <c r="H272" s="104" t="str">
        <f t="shared" si="13"/>
        <v>20098S212</v>
      </c>
      <c r="I272" s="104" t="b">
        <f t="shared" si="14"/>
        <v>1</v>
      </c>
      <c r="J272" s="86" t="s">
        <v>16714</v>
      </c>
      <c r="K272" s="86" t="s">
        <v>11093</v>
      </c>
      <c r="L272" s="105">
        <v>542.29999999999995</v>
      </c>
      <c r="M272" s="105">
        <v>546.1</v>
      </c>
      <c r="N272" s="105">
        <v>546.07000000000005</v>
      </c>
      <c r="O272" s="96" t="str">
        <f>VLOOKUP(H272,'CRMP-SOC'!$A$2:$B$12685,2,FALSE)</f>
        <v>Social</v>
      </c>
      <c r="P272" s="96"/>
    </row>
    <row r="273" spans="1:16" ht="14.25" customHeight="1" x14ac:dyDescent="0.25">
      <c r="A273" s="96">
        <v>2009</v>
      </c>
      <c r="B273" s="96" t="s">
        <v>223</v>
      </c>
      <c r="C273" s="96">
        <v>8</v>
      </c>
      <c r="D273" s="96" t="str">
        <f t="shared" si="12"/>
        <v>20098U002</v>
      </c>
      <c r="E273" s="86" t="s">
        <v>16227</v>
      </c>
      <c r="F273" s="86" t="s">
        <v>16226</v>
      </c>
      <c r="G273" s="88" t="s">
        <v>30</v>
      </c>
      <c r="H273" s="104" t="str">
        <f t="shared" si="13"/>
        <v>20098U002</v>
      </c>
      <c r="I273" s="104" t="b">
        <f t="shared" si="14"/>
        <v>1</v>
      </c>
      <c r="J273" s="86" t="s">
        <v>16191</v>
      </c>
      <c r="K273" s="86" t="s">
        <v>11100</v>
      </c>
      <c r="L273" s="105">
        <v>458.48095999999998</v>
      </c>
      <c r="M273" s="105">
        <v>0</v>
      </c>
      <c r="N273" s="105">
        <v>100</v>
      </c>
      <c r="O273" s="96" t="str">
        <f>VLOOKUP(H273,'CRMP-SOC'!$A$2:$B$12685,2,FALSE)</f>
        <v>Social</v>
      </c>
      <c r="P273" s="96"/>
    </row>
    <row r="274" spans="1:16" ht="14.25" customHeight="1" x14ac:dyDescent="0.25">
      <c r="A274" s="96">
        <v>2009</v>
      </c>
      <c r="B274" s="96" t="s">
        <v>224</v>
      </c>
      <c r="C274" s="96">
        <v>8</v>
      </c>
      <c r="D274" s="96" t="str">
        <f t="shared" si="12"/>
        <v>20098U003</v>
      </c>
      <c r="E274" s="86" t="s">
        <v>16227</v>
      </c>
      <c r="F274" s="86" t="s">
        <v>16226</v>
      </c>
      <c r="G274" s="88" t="s">
        <v>30</v>
      </c>
      <c r="H274" s="104" t="str">
        <f t="shared" si="13"/>
        <v>20098U003</v>
      </c>
      <c r="I274" s="104" t="b">
        <f t="shared" si="14"/>
        <v>1</v>
      </c>
      <c r="J274" s="86" t="s">
        <v>16106</v>
      </c>
      <c r="K274" s="86" t="s">
        <v>11101</v>
      </c>
      <c r="L274" s="105">
        <v>2</v>
      </c>
      <c r="M274" s="105">
        <v>0</v>
      </c>
      <c r="N274" s="105">
        <v>2.4219999999999998E-2</v>
      </c>
      <c r="O274" s="96" t="str">
        <f>VLOOKUP(H274,'CRMP-SOC'!$A$2:$B$12685,2,FALSE)</f>
        <v>Social</v>
      </c>
      <c r="P274" s="96"/>
    </row>
    <row r="275" spans="1:16" ht="14.25" customHeight="1" x14ac:dyDescent="0.25">
      <c r="A275" s="96">
        <v>2009</v>
      </c>
      <c r="B275" s="96" t="s">
        <v>225</v>
      </c>
      <c r="C275" s="96">
        <v>8</v>
      </c>
      <c r="D275" s="96" t="str">
        <f t="shared" si="12"/>
        <v>20098U004</v>
      </c>
      <c r="E275" s="86" t="s">
        <v>16227</v>
      </c>
      <c r="F275" s="86" t="s">
        <v>16226</v>
      </c>
      <c r="G275" s="88" t="s">
        <v>30</v>
      </c>
      <c r="H275" s="104" t="str">
        <f t="shared" si="13"/>
        <v>20098U004</v>
      </c>
      <c r="I275" s="104" t="b">
        <f t="shared" si="14"/>
        <v>1</v>
      </c>
      <c r="J275" s="86" t="s">
        <v>16105</v>
      </c>
      <c r="K275" s="86" t="s">
        <v>11102</v>
      </c>
      <c r="L275" s="105">
        <v>58.215826999999997</v>
      </c>
      <c r="M275" s="105">
        <v>0</v>
      </c>
      <c r="N275" s="105">
        <v>28.991126000000001</v>
      </c>
      <c r="O275" s="96" t="str">
        <f>VLOOKUP(H275,'CRMP-SOC'!$A$2:$B$12685,2,FALSE)</f>
        <v>Social</v>
      </c>
      <c r="P275" s="96"/>
    </row>
    <row r="276" spans="1:16" ht="14.25" customHeight="1" x14ac:dyDescent="0.25">
      <c r="A276" s="96">
        <v>2009</v>
      </c>
      <c r="B276" s="96" t="s">
        <v>226</v>
      </c>
      <c r="C276" s="96">
        <v>8</v>
      </c>
      <c r="D276" s="96" t="str">
        <f t="shared" si="12"/>
        <v>20098U007</v>
      </c>
      <c r="E276" s="86" t="s">
        <v>16227</v>
      </c>
      <c r="F276" s="86" t="s">
        <v>16226</v>
      </c>
      <c r="G276" s="88" t="s">
        <v>30</v>
      </c>
      <c r="H276" s="104" t="str">
        <f t="shared" si="13"/>
        <v>20098U007</v>
      </c>
      <c r="I276" s="104" t="b">
        <f t="shared" si="14"/>
        <v>1</v>
      </c>
      <c r="J276" s="86" t="s">
        <v>16104</v>
      </c>
      <c r="K276" s="86" t="s">
        <v>11103</v>
      </c>
      <c r="L276" s="105">
        <v>2.1648239999999999</v>
      </c>
      <c r="M276" s="105">
        <v>0</v>
      </c>
      <c r="N276" s="105">
        <v>5.1648240000000003</v>
      </c>
      <c r="O276" s="96" t="str">
        <f>VLOOKUP(H276,'CRMP-SOC'!$A$2:$B$12685,2,FALSE)</f>
        <v>Social</v>
      </c>
      <c r="P276" s="96"/>
    </row>
    <row r="277" spans="1:16" ht="14.25" customHeight="1" x14ac:dyDescent="0.25">
      <c r="A277" s="96">
        <v>2009</v>
      </c>
      <c r="B277" s="96" t="s">
        <v>227</v>
      </c>
      <c r="C277" s="96">
        <v>8</v>
      </c>
      <c r="D277" s="96" t="str">
        <f t="shared" si="12"/>
        <v>20098U009</v>
      </c>
      <c r="E277" s="86" t="s">
        <v>16227</v>
      </c>
      <c r="F277" s="86" t="s">
        <v>16226</v>
      </c>
      <c r="G277" s="88" t="s">
        <v>30</v>
      </c>
      <c r="H277" s="104" t="str">
        <f t="shared" si="13"/>
        <v>20098U009</v>
      </c>
      <c r="I277" s="104" t="b">
        <f t="shared" si="14"/>
        <v>1</v>
      </c>
      <c r="J277" s="86" t="s">
        <v>16128</v>
      </c>
      <c r="K277" s="86" t="s">
        <v>11104</v>
      </c>
      <c r="L277" s="105">
        <v>2</v>
      </c>
      <c r="M277" s="105">
        <v>0</v>
      </c>
      <c r="N277" s="105">
        <v>26.5</v>
      </c>
      <c r="O277" s="96" t="str">
        <f>VLOOKUP(H277,'CRMP-SOC'!$A$2:$B$12685,2,FALSE)</f>
        <v>Social</v>
      </c>
      <c r="P277" s="96"/>
    </row>
    <row r="278" spans="1:16" ht="14.25" customHeight="1" x14ac:dyDescent="0.25">
      <c r="A278" s="96">
        <v>2009</v>
      </c>
      <c r="B278" s="96" t="s">
        <v>228</v>
      </c>
      <c r="C278" s="96">
        <v>8</v>
      </c>
      <c r="D278" s="96" t="str">
        <f t="shared" si="12"/>
        <v>20098U010</v>
      </c>
      <c r="E278" s="86" t="s">
        <v>16227</v>
      </c>
      <c r="F278" s="86" t="s">
        <v>16226</v>
      </c>
      <c r="G278" s="88" t="s">
        <v>30</v>
      </c>
      <c r="H278" s="104" t="str">
        <f t="shared" si="13"/>
        <v>20098U010</v>
      </c>
      <c r="I278" s="104" t="b">
        <f t="shared" si="14"/>
        <v>1</v>
      </c>
      <c r="J278" s="86" t="s">
        <v>16090</v>
      </c>
      <c r="K278" s="86" t="s">
        <v>11105</v>
      </c>
      <c r="L278" s="105">
        <v>5.41</v>
      </c>
      <c r="M278" s="105">
        <v>0</v>
      </c>
      <c r="N278" s="105">
        <v>2.3703460000000001</v>
      </c>
      <c r="O278" s="96" t="str">
        <f>VLOOKUP(H278,'CRMP-SOC'!$A$2:$B$12685,2,FALSE)</f>
        <v>Social</v>
      </c>
      <c r="P278" s="96"/>
    </row>
    <row r="279" spans="1:16" ht="14.25" customHeight="1" x14ac:dyDescent="0.25">
      <c r="A279" s="96">
        <v>2009</v>
      </c>
      <c r="B279" s="96" t="s">
        <v>229</v>
      </c>
      <c r="C279" s="96">
        <v>8</v>
      </c>
      <c r="D279" s="96" t="str">
        <f t="shared" si="12"/>
        <v>20098U011</v>
      </c>
      <c r="E279" s="86" t="s">
        <v>16227</v>
      </c>
      <c r="F279" s="86" t="s">
        <v>16226</v>
      </c>
      <c r="G279" s="88" t="s">
        <v>30</v>
      </c>
      <c r="H279" s="104" t="str">
        <f t="shared" si="13"/>
        <v>20098U011</v>
      </c>
      <c r="I279" s="104" t="b">
        <f t="shared" si="14"/>
        <v>1</v>
      </c>
      <c r="J279" s="86" t="s">
        <v>16089</v>
      </c>
      <c r="K279" s="86" t="s">
        <v>11106</v>
      </c>
      <c r="L279" s="105">
        <v>3.2826970000000002</v>
      </c>
      <c r="M279" s="105">
        <v>0</v>
      </c>
      <c r="N279" s="105">
        <v>348.21693099999999</v>
      </c>
      <c r="O279" s="96" t="str">
        <f>VLOOKUP(H279,'CRMP-SOC'!$A$2:$B$12685,2,FALSE)</f>
        <v>Social</v>
      </c>
      <c r="P279" s="96"/>
    </row>
    <row r="280" spans="1:16" ht="14.25" customHeight="1" x14ac:dyDescent="0.25">
      <c r="A280" s="96">
        <v>2009</v>
      </c>
      <c r="B280" s="96" t="s">
        <v>230</v>
      </c>
      <c r="C280" s="96">
        <v>8</v>
      </c>
      <c r="D280" s="96" t="str">
        <f t="shared" si="12"/>
        <v>20098U013</v>
      </c>
      <c r="E280" s="86" t="s">
        <v>16227</v>
      </c>
      <c r="F280" s="86" t="s">
        <v>16226</v>
      </c>
      <c r="G280" s="88" t="s">
        <v>30</v>
      </c>
      <c r="H280" s="104" t="str">
        <f t="shared" si="13"/>
        <v>20098U013</v>
      </c>
      <c r="I280" s="104" t="b">
        <f t="shared" si="14"/>
        <v>1</v>
      </c>
      <c r="J280" s="86" t="s">
        <v>16113</v>
      </c>
      <c r="K280" s="86" t="s">
        <v>11107</v>
      </c>
      <c r="L280" s="105">
        <v>59</v>
      </c>
      <c r="M280" s="105">
        <v>0</v>
      </c>
      <c r="N280" s="105">
        <v>1132.081048</v>
      </c>
      <c r="O280" s="96" t="str">
        <f>VLOOKUP(H280,'CRMP-SOC'!$A$2:$B$12685,2,FALSE)</f>
        <v>Social</v>
      </c>
      <c r="P280" s="96"/>
    </row>
    <row r="281" spans="1:16" ht="14.25" customHeight="1" x14ac:dyDescent="0.25">
      <c r="A281" s="96">
        <v>2009</v>
      </c>
      <c r="B281" s="96" t="s">
        <v>1687</v>
      </c>
      <c r="C281" s="96">
        <v>8</v>
      </c>
      <c r="D281" s="96" t="str">
        <f t="shared" si="12"/>
        <v>20098U014</v>
      </c>
      <c r="E281" s="86" t="s">
        <v>16227</v>
      </c>
      <c r="F281" s="86" t="s">
        <v>16226</v>
      </c>
      <c r="G281" s="86" t="s">
        <v>30</v>
      </c>
      <c r="H281" s="104" t="str">
        <f t="shared" si="13"/>
        <v>20098U014</v>
      </c>
      <c r="I281" s="104" t="b">
        <f t="shared" si="14"/>
        <v>1</v>
      </c>
      <c r="J281" s="86" t="s">
        <v>16151</v>
      </c>
      <c r="K281" s="86" t="s">
        <v>16731</v>
      </c>
      <c r="L281" s="105">
        <v>100</v>
      </c>
      <c r="M281" s="105">
        <v>0</v>
      </c>
      <c r="N281" s="105">
        <v>0</v>
      </c>
      <c r="O281" s="96" t="str">
        <f>VLOOKUP(H281,'CRMP-SOC'!$A$2:$B$12685,2,FALSE)</f>
        <v>Social</v>
      </c>
      <c r="P281" s="96"/>
    </row>
    <row r="282" spans="1:16" ht="14.25" customHeight="1" x14ac:dyDescent="0.25">
      <c r="A282" s="96">
        <v>2009</v>
      </c>
      <c r="B282" s="96" t="s">
        <v>1688</v>
      </c>
      <c r="C282" s="96">
        <v>8</v>
      </c>
      <c r="D282" s="96" t="str">
        <f t="shared" si="12"/>
        <v>20098U015</v>
      </c>
      <c r="E282" s="86" t="s">
        <v>16227</v>
      </c>
      <c r="F282" s="86" t="s">
        <v>16226</v>
      </c>
      <c r="G282" s="88" t="s">
        <v>30</v>
      </c>
      <c r="H282" s="104" t="str">
        <f t="shared" si="13"/>
        <v>20098U015</v>
      </c>
      <c r="I282" s="104" t="b">
        <f t="shared" si="14"/>
        <v>1</v>
      </c>
      <c r="J282" s="86" t="s">
        <v>16100</v>
      </c>
      <c r="K282" s="86" t="s">
        <v>12446</v>
      </c>
      <c r="L282" s="105">
        <v>1013.7</v>
      </c>
      <c r="M282" s="105">
        <v>0</v>
      </c>
      <c r="N282" s="105">
        <v>1929.1090099999999</v>
      </c>
      <c r="O282" s="96" t="str">
        <f>VLOOKUP(H282,'CRMP-SOC'!$A$2:$B$12685,2,FALSE)</f>
        <v>Social</v>
      </c>
      <c r="P282" s="96"/>
    </row>
    <row r="283" spans="1:16" ht="14.25" customHeight="1" x14ac:dyDescent="0.25">
      <c r="A283" s="96">
        <v>2009</v>
      </c>
      <c r="B283" s="96" t="s">
        <v>193</v>
      </c>
      <c r="C283" s="96">
        <v>8</v>
      </c>
      <c r="D283" s="96" t="str">
        <f t="shared" si="12"/>
        <v>20098E001</v>
      </c>
      <c r="E283" s="86" t="s">
        <v>16227</v>
      </c>
      <c r="F283" s="86" t="s">
        <v>16226</v>
      </c>
      <c r="G283" s="88" t="s">
        <v>25</v>
      </c>
      <c r="H283" s="104" t="str">
        <f t="shared" si="13"/>
        <v>20098E001</v>
      </c>
      <c r="I283" s="104" t="b">
        <f t="shared" si="14"/>
        <v>1</v>
      </c>
      <c r="J283" s="86" t="s">
        <v>16107</v>
      </c>
      <c r="K283" s="86" t="s">
        <v>11072</v>
      </c>
      <c r="L283" s="105">
        <v>445.15119299999998</v>
      </c>
      <c r="M283" s="105">
        <v>0</v>
      </c>
      <c r="N283" s="105">
        <v>1091.1142560000001</v>
      </c>
      <c r="O283" s="96" t="str">
        <f>VLOOKUP(H283,'CRMP-SOC'!$A$2:$B$12685,2,FALSE)</f>
        <v>Social</v>
      </c>
      <c r="P283" s="96"/>
    </row>
    <row r="284" spans="1:16" ht="14.25" customHeight="1" x14ac:dyDescent="0.25">
      <c r="A284" s="96">
        <v>2009</v>
      </c>
      <c r="B284" s="96" t="s">
        <v>194</v>
      </c>
      <c r="C284" s="96">
        <v>8</v>
      </c>
      <c r="D284" s="96" t="str">
        <f t="shared" si="12"/>
        <v>20098E002</v>
      </c>
      <c r="E284" s="86" t="s">
        <v>16227</v>
      </c>
      <c r="F284" s="86" t="s">
        <v>16226</v>
      </c>
      <c r="G284" s="88" t="s">
        <v>25</v>
      </c>
      <c r="H284" s="104" t="str">
        <f t="shared" si="13"/>
        <v>20098E002</v>
      </c>
      <c r="I284" s="104" t="b">
        <f t="shared" si="14"/>
        <v>1</v>
      </c>
      <c r="J284" s="86" t="s">
        <v>16191</v>
      </c>
      <c r="K284" s="86" t="s">
        <v>11073</v>
      </c>
      <c r="L284" s="105">
        <v>878.34358699999996</v>
      </c>
      <c r="M284" s="105">
        <v>0</v>
      </c>
      <c r="N284" s="105">
        <v>900.80110000000002</v>
      </c>
      <c r="O284" s="96" t="str">
        <f>VLOOKUP(H284,'CRMP-SOC'!$A$2:$B$12685,2,FALSE)</f>
        <v>Social</v>
      </c>
      <c r="P284" s="96"/>
    </row>
    <row r="285" spans="1:16" ht="14.25" customHeight="1" x14ac:dyDescent="0.25">
      <c r="A285" s="96">
        <v>2009</v>
      </c>
      <c r="B285" s="96" t="s">
        <v>196</v>
      </c>
      <c r="C285" s="96">
        <v>8</v>
      </c>
      <c r="D285" s="96" t="str">
        <f t="shared" si="12"/>
        <v>20098E004</v>
      </c>
      <c r="E285" s="86" t="s">
        <v>16227</v>
      </c>
      <c r="F285" s="86" t="s">
        <v>16226</v>
      </c>
      <c r="G285" s="88" t="s">
        <v>25</v>
      </c>
      <c r="H285" s="104" t="str">
        <f t="shared" si="13"/>
        <v>20098E004</v>
      </c>
      <c r="I285" s="104" t="b">
        <f t="shared" si="14"/>
        <v>1</v>
      </c>
      <c r="J285" s="86" t="s">
        <v>16105</v>
      </c>
      <c r="K285" s="86" t="s">
        <v>11075</v>
      </c>
      <c r="L285" s="105">
        <v>884.03228999999999</v>
      </c>
      <c r="M285" s="105">
        <v>0</v>
      </c>
      <c r="N285" s="105">
        <v>293.45134000000002</v>
      </c>
      <c r="O285" s="96" t="str">
        <f>VLOOKUP(H285,'CRMP-SOC'!$A$2:$B$12685,2,FALSE)</f>
        <v>Social</v>
      </c>
      <c r="P285" s="96"/>
    </row>
    <row r="286" spans="1:16" ht="14.25" customHeight="1" x14ac:dyDescent="0.25">
      <c r="A286" s="96">
        <v>2009</v>
      </c>
      <c r="B286" s="96" t="s">
        <v>197</v>
      </c>
      <c r="C286" s="96">
        <v>8</v>
      </c>
      <c r="D286" s="96" t="str">
        <f t="shared" si="12"/>
        <v>20098E005</v>
      </c>
      <c r="E286" s="86" t="s">
        <v>16227</v>
      </c>
      <c r="F286" s="86" t="s">
        <v>16226</v>
      </c>
      <c r="G286" s="88" t="s">
        <v>25</v>
      </c>
      <c r="H286" s="104" t="str">
        <f t="shared" si="13"/>
        <v>20098E005</v>
      </c>
      <c r="I286" s="104" t="b">
        <f t="shared" si="14"/>
        <v>1</v>
      </c>
      <c r="J286" s="86" t="s">
        <v>16152</v>
      </c>
      <c r="K286" s="86" t="s">
        <v>11076</v>
      </c>
      <c r="L286" s="105">
        <v>838.09182299999998</v>
      </c>
      <c r="M286" s="105">
        <v>0</v>
      </c>
      <c r="N286" s="105">
        <v>825.75779599999998</v>
      </c>
      <c r="O286" s="96" t="str">
        <f>VLOOKUP(H286,'CRMP-SOC'!$A$2:$B$12685,2,FALSE)</f>
        <v>Social</v>
      </c>
      <c r="P286" s="96"/>
    </row>
    <row r="287" spans="1:16" ht="14.25" customHeight="1" x14ac:dyDescent="0.25">
      <c r="A287" s="96">
        <v>2009</v>
      </c>
      <c r="B287" s="96" t="s">
        <v>1681</v>
      </c>
      <c r="C287" s="96">
        <v>8</v>
      </c>
      <c r="D287" s="96" t="str">
        <f t="shared" si="12"/>
        <v>20098E006</v>
      </c>
      <c r="E287" s="86" t="s">
        <v>16227</v>
      </c>
      <c r="F287" s="86" t="s">
        <v>16226</v>
      </c>
      <c r="G287" s="88" t="s">
        <v>25</v>
      </c>
      <c r="H287" s="104" t="str">
        <f t="shared" si="13"/>
        <v>20098E006</v>
      </c>
      <c r="I287" s="104" t="b">
        <f t="shared" si="14"/>
        <v>1</v>
      </c>
      <c r="J287" s="86" t="s">
        <v>16172</v>
      </c>
      <c r="K287" s="86" t="s">
        <v>12438</v>
      </c>
      <c r="L287" s="105">
        <v>390.35132399999998</v>
      </c>
      <c r="M287" s="105">
        <v>0</v>
      </c>
      <c r="N287" s="105">
        <v>860.71260700000005</v>
      </c>
      <c r="O287" s="96" t="str">
        <f>VLOOKUP(H287,'CRMP-SOC'!$A$2:$B$12685,2,FALSE)</f>
        <v>Social</v>
      </c>
      <c r="P287" s="96"/>
    </row>
    <row r="288" spans="1:16" ht="14.25" customHeight="1" x14ac:dyDescent="0.25">
      <c r="A288" s="96">
        <v>2009</v>
      </c>
      <c r="B288" s="96" t="s">
        <v>340</v>
      </c>
      <c r="C288" s="96">
        <v>10</v>
      </c>
      <c r="D288" s="96" t="str">
        <f t="shared" si="12"/>
        <v>200910S016</v>
      </c>
      <c r="E288" s="86" t="s">
        <v>16188</v>
      </c>
      <c r="F288" s="86" t="s">
        <v>16187</v>
      </c>
      <c r="G288" s="86" t="s">
        <v>29</v>
      </c>
      <c r="H288" s="104" t="str">
        <f t="shared" si="13"/>
        <v>200910S016</v>
      </c>
      <c r="I288" s="104" t="b">
        <f t="shared" si="14"/>
        <v>1</v>
      </c>
      <c r="J288" s="86" t="s">
        <v>16112</v>
      </c>
      <c r="K288" s="86" t="s">
        <v>16657</v>
      </c>
      <c r="L288" s="105">
        <v>148.31</v>
      </c>
      <c r="M288" s="105">
        <v>146.69999999999999</v>
      </c>
      <c r="N288" s="105">
        <v>146.72</v>
      </c>
      <c r="O288" s="96" t="str">
        <f>VLOOKUP(H288,'CRMP-SOC'!$A$2:$B$12685,2,FALSE)</f>
        <v>Social</v>
      </c>
      <c r="P288" s="96"/>
    </row>
    <row r="289" spans="1:16" ht="14.25" customHeight="1" x14ac:dyDescent="0.25">
      <c r="A289" s="96">
        <v>2009</v>
      </c>
      <c r="B289" s="96" t="s">
        <v>341</v>
      </c>
      <c r="C289" s="96">
        <v>10</v>
      </c>
      <c r="D289" s="96" t="str">
        <f t="shared" si="12"/>
        <v>200910S017</v>
      </c>
      <c r="E289" s="86" t="s">
        <v>16188</v>
      </c>
      <c r="F289" s="86" t="s">
        <v>16187</v>
      </c>
      <c r="G289" s="86" t="s">
        <v>29</v>
      </c>
      <c r="H289" s="104" t="str">
        <f t="shared" si="13"/>
        <v>200910S017</v>
      </c>
      <c r="I289" s="104" t="b">
        <f t="shared" si="14"/>
        <v>1</v>
      </c>
      <c r="J289" s="86" t="s">
        <v>16136</v>
      </c>
      <c r="K289" s="86" t="s">
        <v>16697</v>
      </c>
      <c r="L289" s="105">
        <v>2034.54</v>
      </c>
      <c r="M289" s="105">
        <v>1961.7</v>
      </c>
      <c r="N289" s="105">
        <v>1961.71</v>
      </c>
      <c r="O289" s="96" t="str">
        <f>VLOOKUP(H289,'CRMP-SOC'!$A$2:$B$12685,2,FALSE)</f>
        <v>Social</v>
      </c>
      <c r="P289" s="96"/>
    </row>
    <row r="290" spans="1:16" ht="14.25" customHeight="1" x14ac:dyDescent="0.25">
      <c r="A290" s="96">
        <v>2009</v>
      </c>
      <c r="B290" s="96" t="s">
        <v>342</v>
      </c>
      <c r="C290" s="96">
        <v>10</v>
      </c>
      <c r="D290" s="96" t="str">
        <f t="shared" si="12"/>
        <v>200910S020</v>
      </c>
      <c r="E290" s="86" t="s">
        <v>16188</v>
      </c>
      <c r="F290" s="86" t="s">
        <v>16187</v>
      </c>
      <c r="G290" s="86" t="s">
        <v>29</v>
      </c>
      <c r="H290" s="104" t="str">
        <f t="shared" si="13"/>
        <v>200910S020</v>
      </c>
      <c r="I290" s="104" t="b">
        <f t="shared" si="14"/>
        <v>1</v>
      </c>
      <c r="J290" s="86" t="s">
        <v>16146</v>
      </c>
      <c r="K290" s="86" t="s">
        <v>16655</v>
      </c>
      <c r="L290" s="105">
        <v>5579.29</v>
      </c>
      <c r="M290" s="105">
        <v>5379.5</v>
      </c>
      <c r="N290" s="105">
        <v>5379.49</v>
      </c>
      <c r="O290" s="96" t="str">
        <f>VLOOKUP(H290,'CRMP-SOC'!$A$2:$B$12685,2,FALSE)</f>
        <v>Social</v>
      </c>
      <c r="P290" s="96"/>
    </row>
    <row r="291" spans="1:16" ht="14.25" customHeight="1" x14ac:dyDescent="0.25">
      <c r="A291" s="96">
        <v>2009</v>
      </c>
      <c r="B291" s="96" t="s">
        <v>343</v>
      </c>
      <c r="C291" s="96">
        <v>10</v>
      </c>
      <c r="D291" s="96" t="str">
        <f t="shared" si="12"/>
        <v>200910S021</v>
      </c>
      <c r="E291" s="86" t="s">
        <v>16188</v>
      </c>
      <c r="F291" s="86" t="s">
        <v>16187</v>
      </c>
      <c r="G291" s="86" t="s">
        <v>29</v>
      </c>
      <c r="H291" s="104" t="str">
        <f t="shared" si="13"/>
        <v>200910S021</v>
      </c>
      <c r="I291" s="104" t="b">
        <f t="shared" si="14"/>
        <v>1</v>
      </c>
      <c r="J291" s="86" t="s">
        <v>16111</v>
      </c>
      <c r="K291" s="86" t="s">
        <v>11208</v>
      </c>
      <c r="L291" s="105">
        <v>93.86</v>
      </c>
      <c r="M291" s="105">
        <v>88.3</v>
      </c>
      <c r="N291" s="105">
        <v>88.35</v>
      </c>
      <c r="O291" s="96" t="str">
        <f>VLOOKUP(H291,'CRMP-SOC'!$A$2:$B$12685,2,FALSE)</f>
        <v>Social</v>
      </c>
      <c r="P291" s="96"/>
    </row>
    <row r="292" spans="1:16" ht="14.25" customHeight="1" x14ac:dyDescent="0.25">
      <c r="A292" s="96">
        <v>2009</v>
      </c>
      <c r="B292" s="96" t="s">
        <v>345</v>
      </c>
      <c r="C292" s="96">
        <v>10</v>
      </c>
      <c r="D292" s="96" t="str">
        <f t="shared" si="12"/>
        <v>200910S097</v>
      </c>
      <c r="E292" s="86" t="s">
        <v>16188</v>
      </c>
      <c r="F292" s="86" t="s">
        <v>16187</v>
      </c>
      <c r="G292" s="86" t="s">
        <v>29</v>
      </c>
      <c r="H292" s="104" t="str">
        <f t="shared" si="13"/>
        <v>200910S097</v>
      </c>
      <c r="I292" s="104" t="b">
        <f t="shared" si="14"/>
        <v>1</v>
      </c>
      <c r="J292" s="86" t="s">
        <v>16713</v>
      </c>
      <c r="K292" s="86" t="s">
        <v>16712</v>
      </c>
      <c r="L292" s="105">
        <v>30</v>
      </c>
      <c r="M292" s="105">
        <v>29.9</v>
      </c>
      <c r="N292" s="105">
        <v>29.88</v>
      </c>
      <c r="O292" s="96" t="str">
        <f>VLOOKUP(H292,'CRMP-SOC'!$A$2:$B$12685,2,FALSE)</f>
        <v>Social</v>
      </c>
      <c r="P292" s="96"/>
    </row>
    <row r="293" spans="1:16" ht="14.25" customHeight="1" x14ac:dyDescent="0.25">
      <c r="A293" s="96">
        <v>2009</v>
      </c>
      <c r="B293" s="96" t="s">
        <v>346</v>
      </c>
      <c r="C293" s="96">
        <v>10</v>
      </c>
      <c r="D293" s="96" t="str">
        <f t="shared" si="12"/>
        <v>200910S151</v>
      </c>
      <c r="E293" s="86" t="s">
        <v>16188</v>
      </c>
      <c r="F293" s="86" t="s">
        <v>16187</v>
      </c>
      <c r="G293" s="88" t="s">
        <v>29</v>
      </c>
      <c r="H293" s="104" t="str">
        <f t="shared" si="13"/>
        <v>200910S151</v>
      </c>
      <c r="I293" s="104" t="b">
        <f t="shared" si="14"/>
        <v>1</v>
      </c>
      <c r="J293" s="86" t="s">
        <v>16190</v>
      </c>
      <c r="K293" s="86" t="s">
        <v>16535</v>
      </c>
      <c r="L293" s="105">
        <v>570.16999999999996</v>
      </c>
      <c r="M293" s="105">
        <v>536.5</v>
      </c>
      <c r="N293" s="105">
        <v>536.53</v>
      </c>
      <c r="O293" s="96" t="str">
        <f>VLOOKUP(H293,'CRMP-SOC'!$A$2:$B$12685,2,FALSE)</f>
        <v>Social</v>
      </c>
      <c r="P293" s="96"/>
    </row>
    <row r="294" spans="1:16" ht="14.25" customHeight="1" x14ac:dyDescent="0.25">
      <c r="A294" s="96">
        <v>2009</v>
      </c>
      <c r="B294" s="96" t="s">
        <v>347</v>
      </c>
      <c r="C294" s="96">
        <v>10</v>
      </c>
      <c r="D294" s="96" t="str">
        <f t="shared" si="12"/>
        <v>200910S214</v>
      </c>
      <c r="E294" s="86" t="s">
        <v>16188</v>
      </c>
      <c r="F294" s="86" t="s">
        <v>16187</v>
      </c>
      <c r="G294" s="88" t="s">
        <v>29</v>
      </c>
      <c r="H294" s="104" t="str">
        <f t="shared" si="13"/>
        <v>200910S214</v>
      </c>
      <c r="I294" s="104" t="b">
        <f t="shared" si="14"/>
        <v>1</v>
      </c>
      <c r="J294" s="86" t="s">
        <v>16538</v>
      </c>
      <c r="K294" s="86" t="s">
        <v>11212</v>
      </c>
      <c r="L294" s="105">
        <v>125.72</v>
      </c>
      <c r="M294" s="105">
        <v>113.7</v>
      </c>
      <c r="N294" s="105">
        <v>113.72</v>
      </c>
      <c r="O294" s="96" t="str">
        <f>VLOOKUP(H294,'CRMP-SOC'!$A$2:$B$12685,2,FALSE)</f>
        <v>Social</v>
      </c>
      <c r="P294" s="96"/>
    </row>
    <row r="295" spans="1:16" ht="14.25" customHeight="1" x14ac:dyDescent="0.25">
      <c r="A295" s="96">
        <v>2009</v>
      </c>
      <c r="B295" s="96" t="s">
        <v>1718</v>
      </c>
      <c r="C295" s="96">
        <v>10</v>
      </c>
      <c r="D295" s="96" t="str">
        <f t="shared" si="12"/>
        <v>200910S220</v>
      </c>
      <c r="E295" s="86" t="s">
        <v>16188</v>
      </c>
      <c r="F295" s="86" t="s">
        <v>16187</v>
      </c>
      <c r="G295" s="86" t="s">
        <v>29</v>
      </c>
      <c r="H295" s="104" t="str">
        <f t="shared" si="13"/>
        <v>200910S220</v>
      </c>
      <c r="I295" s="104" t="b">
        <f t="shared" si="14"/>
        <v>1</v>
      </c>
      <c r="J295" s="86" t="s">
        <v>16189</v>
      </c>
      <c r="K295" s="86" t="s">
        <v>16654</v>
      </c>
      <c r="L295" s="105">
        <v>50</v>
      </c>
      <c r="M295" s="105">
        <v>0</v>
      </c>
      <c r="N295" s="105">
        <v>1132.081048</v>
      </c>
      <c r="O295" s="96" t="str">
        <f>VLOOKUP(H295,'CRMP-SOC'!$A$2:$B$12685,2,FALSE)</f>
        <v>Social</v>
      </c>
      <c r="P295" s="96"/>
    </row>
    <row r="296" spans="1:16" ht="14.25" customHeight="1" x14ac:dyDescent="0.25">
      <c r="A296" s="96">
        <v>2009</v>
      </c>
      <c r="B296" s="96" t="s">
        <v>353</v>
      </c>
      <c r="C296" s="96">
        <v>10</v>
      </c>
      <c r="D296" s="96" t="str">
        <f t="shared" si="12"/>
        <v>200910U001</v>
      </c>
      <c r="E296" s="86" t="s">
        <v>16188</v>
      </c>
      <c r="F296" s="86" t="s">
        <v>16187</v>
      </c>
      <c r="G296" s="88" t="s">
        <v>30</v>
      </c>
      <c r="H296" s="104" t="str">
        <f t="shared" si="13"/>
        <v>200910U001</v>
      </c>
      <c r="I296" s="104" t="b">
        <f t="shared" si="14"/>
        <v>1</v>
      </c>
      <c r="J296" s="86" t="s">
        <v>16107</v>
      </c>
      <c r="K296" s="86" t="s">
        <v>12474</v>
      </c>
      <c r="L296" s="105">
        <v>20</v>
      </c>
      <c r="M296" s="105">
        <v>19.7</v>
      </c>
      <c r="N296" s="105">
        <v>19.7</v>
      </c>
      <c r="O296" s="96" t="str">
        <f>VLOOKUP(H296,'CRMP-SOC'!$A$2:$B$12685,2,FALSE)</f>
        <v>Social</v>
      </c>
      <c r="P296" s="96"/>
    </row>
    <row r="297" spans="1:16" ht="14.25" customHeight="1" x14ac:dyDescent="0.25">
      <c r="A297" s="96">
        <v>2009</v>
      </c>
      <c r="B297" s="96" t="s">
        <v>1719</v>
      </c>
      <c r="C297" s="96">
        <v>10</v>
      </c>
      <c r="D297" s="96" t="str">
        <f t="shared" si="12"/>
        <v>200910U002</v>
      </c>
      <c r="E297" s="86" t="s">
        <v>16188</v>
      </c>
      <c r="F297" s="86" t="s">
        <v>16187</v>
      </c>
      <c r="G297" s="86" t="s">
        <v>30</v>
      </c>
      <c r="H297" s="104" t="str">
        <f t="shared" si="13"/>
        <v>200910U002</v>
      </c>
      <c r="I297" s="104" t="b">
        <f t="shared" si="14"/>
        <v>1</v>
      </c>
      <c r="J297" s="86" t="s">
        <v>16191</v>
      </c>
      <c r="K297" s="86" t="s">
        <v>12475</v>
      </c>
      <c r="L297" s="105">
        <v>200</v>
      </c>
      <c r="M297" s="105">
        <v>0</v>
      </c>
      <c r="N297" s="105">
        <v>170.20871700000001</v>
      </c>
      <c r="O297" s="96" t="str">
        <f>VLOOKUP(H297,'CRMP-SOC'!$A$2:$B$12685,2,FALSE)</f>
        <v>Social</v>
      </c>
      <c r="P297" s="96"/>
    </row>
    <row r="298" spans="1:16" ht="14.25" customHeight="1" x14ac:dyDescent="0.25">
      <c r="A298" s="96">
        <v>2009</v>
      </c>
      <c r="B298" s="96" t="s">
        <v>354</v>
      </c>
      <c r="C298" s="96">
        <v>10</v>
      </c>
      <c r="D298" s="96" t="str">
        <f t="shared" si="12"/>
        <v>200910U003</v>
      </c>
      <c r="E298" s="86" t="s">
        <v>16188</v>
      </c>
      <c r="F298" s="86" t="s">
        <v>16187</v>
      </c>
      <c r="G298" s="88" t="s">
        <v>30</v>
      </c>
      <c r="H298" s="104" t="str">
        <f t="shared" si="13"/>
        <v>200910U003</v>
      </c>
      <c r="I298" s="104" t="b">
        <f t="shared" si="14"/>
        <v>1</v>
      </c>
      <c r="J298" s="86" t="s">
        <v>16106</v>
      </c>
      <c r="K298" s="86" t="s">
        <v>11219</v>
      </c>
      <c r="L298" s="105">
        <v>250</v>
      </c>
      <c r="M298" s="105">
        <v>0</v>
      </c>
      <c r="N298" s="105">
        <v>1929.1090099999999</v>
      </c>
      <c r="O298" s="96" t="str">
        <f>VLOOKUP(H298,'CRMP-SOC'!$A$2:$B$12685,2,FALSE)</f>
        <v>Social</v>
      </c>
      <c r="P298" s="96"/>
    </row>
    <row r="299" spans="1:16" ht="14.25" customHeight="1" x14ac:dyDescent="0.25">
      <c r="A299" s="96">
        <v>2009</v>
      </c>
      <c r="B299" s="96" t="s">
        <v>1720</v>
      </c>
      <c r="C299" s="96">
        <v>10</v>
      </c>
      <c r="D299" s="96" t="str">
        <f t="shared" si="12"/>
        <v>200910U004</v>
      </c>
      <c r="E299" s="86" t="s">
        <v>16188</v>
      </c>
      <c r="F299" s="86" t="s">
        <v>16187</v>
      </c>
      <c r="G299" s="88" t="s">
        <v>30</v>
      </c>
      <c r="H299" s="104" t="str">
        <f t="shared" si="13"/>
        <v>200910U004</v>
      </c>
      <c r="I299" s="104" t="b">
        <f t="shared" si="14"/>
        <v>1</v>
      </c>
      <c r="J299" s="86" t="s">
        <v>16105</v>
      </c>
      <c r="K299" s="86" t="s">
        <v>12476</v>
      </c>
      <c r="L299" s="105">
        <v>50</v>
      </c>
      <c r="M299" s="105">
        <v>0</v>
      </c>
      <c r="N299" s="105">
        <v>1091.1142560000001</v>
      </c>
      <c r="O299" s="96" t="str">
        <f>VLOOKUP(H299,'CRMP-SOC'!$A$2:$B$12685,2,FALSE)</f>
        <v>Social</v>
      </c>
      <c r="P299" s="96"/>
    </row>
    <row r="300" spans="1:16" ht="14.25" customHeight="1" x14ac:dyDescent="0.25">
      <c r="A300" s="96">
        <v>2009</v>
      </c>
      <c r="B300" s="96" t="s">
        <v>1721</v>
      </c>
      <c r="C300" s="96">
        <v>10</v>
      </c>
      <c r="D300" s="96" t="str">
        <f t="shared" si="12"/>
        <v>200910U005</v>
      </c>
      <c r="E300" s="86" t="s">
        <v>16188</v>
      </c>
      <c r="F300" s="86" t="s">
        <v>16187</v>
      </c>
      <c r="G300" s="88" t="s">
        <v>30</v>
      </c>
      <c r="H300" s="104" t="str">
        <f t="shared" si="13"/>
        <v>200910U005</v>
      </c>
      <c r="I300" s="104" t="b">
        <f t="shared" si="14"/>
        <v>1</v>
      </c>
      <c r="J300" s="86" t="s">
        <v>16152</v>
      </c>
      <c r="K300" s="86" t="s">
        <v>12477</v>
      </c>
      <c r="L300" s="105">
        <v>500</v>
      </c>
      <c r="M300" s="105">
        <v>0</v>
      </c>
      <c r="N300" s="105">
        <v>0</v>
      </c>
      <c r="O300" s="96" t="str">
        <f>VLOOKUP(H300,'CRMP-SOC'!$A$2:$B$12685,2,FALSE)</f>
        <v>Social</v>
      </c>
      <c r="P300" s="96"/>
    </row>
    <row r="301" spans="1:16" ht="14.25" customHeight="1" x14ac:dyDescent="0.25">
      <c r="A301" s="96">
        <v>2009</v>
      </c>
      <c r="B301" s="96" t="s">
        <v>303</v>
      </c>
      <c r="C301" s="96">
        <v>10</v>
      </c>
      <c r="D301" s="96" t="str">
        <f t="shared" si="12"/>
        <v>200910B002</v>
      </c>
      <c r="E301" s="86" t="s">
        <v>16188</v>
      </c>
      <c r="F301" s="86" t="s">
        <v>16187</v>
      </c>
      <c r="G301" s="88" t="s">
        <v>26</v>
      </c>
      <c r="H301" s="104" t="str">
        <f t="shared" si="13"/>
        <v>200910B002</v>
      </c>
      <c r="I301" s="104" t="b">
        <f t="shared" si="14"/>
        <v>1</v>
      </c>
      <c r="J301" s="86" t="s">
        <v>16191</v>
      </c>
      <c r="K301" s="86" t="s">
        <v>12467</v>
      </c>
      <c r="L301" s="105">
        <v>301.00535300000001</v>
      </c>
      <c r="M301" s="105">
        <v>0</v>
      </c>
      <c r="N301" s="105">
        <v>293.45134000000002</v>
      </c>
      <c r="O301" s="96" t="str">
        <f>VLOOKUP(H301,'CRMP-SOC'!$A$2:$B$12685,2,FALSE)</f>
        <v>Social</v>
      </c>
      <c r="P301" s="96"/>
    </row>
    <row r="302" spans="1:16" ht="14.25" customHeight="1" x14ac:dyDescent="0.25">
      <c r="A302" s="96">
        <v>2009</v>
      </c>
      <c r="B302" s="96" t="s">
        <v>305</v>
      </c>
      <c r="C302" s="96">
        <v>10</v>
      </c>
      <c r="D302" s="96" t="str">
        <f t="shared" si="12"/>
        <v>200910E005</v>
      </c>
      <c r="E302" s="86" t="s">
        <v>16188</v>
      </c>
      <c r="F302" s="86" t="s">
        <v>16187</v>
      </c>
      <c r="G302" s="88" t="s">
        <v>25</v>
      </c>
      <c r="H302" s="104" t="str">
        <f t="shared" si="13"/>
        <v>200910E005</v>
      </c>
      <c r="I302" s="104" t="b">
        <f t="shared" si="14"/>
        <v>1</v>
      </c>
      <c r="J302" s="86" t="s">
        <v>16152</v>
      </c>
      <c r="K302" s="86" t="s">
        <v>11176</v>
      </c>
      <c r="L302" s="105">
        <v>324.59885100000002</v>
      </c>
      <c r="M302" s="105">
        <v>0</v>
      </c>
      <c r="N302" s="105">
        <v>0</v>
      </c>
      <c r="O302" s="96" t="str">
        <f>VLOOKUP(H302,'CRMP-SOC'!$A$2:$B$12685,2,FALSE)</f>
        <v>Social</v>
      </c>
      <c r="P302" s="96"/>
    </row>
    <row r="303" spans="1:16" ht="14.25" customHeight="1" x14ac:dyDescent="0.25">
      <c r="A303" s="96">
        <v>2009</v>
      </c>
      <c r="B303" s="96" t="s">
        <v>677</v>
      </c>
      <c r="C303" s="96">
        <v>11</v>
      </c>
      <c r="D303" s="96" t="str">
        <f t="shared" si="12"/>
        <v>200911S022</v>
      </c>
      <c r="E303" s="86" t="s">
        <v>16082</v>
      </c>
      <c r="F303" s="86" t="s">
        <v>16081</v>
      </c>
      <c r="G303" s="86" t="s">
        <v>29</v>
      </c>
      <c r="H303" s="104" t="str">
        <f t="shared" si="13"/>
        <v>200911S022</v>
      </c>
      <c r="I303" s="104" t="b">
        <f t="shared" si="14"/>
        <v>1</v>
      </c>
      <c r="J303" s="86" t="s">
        <v>16110</v>
      </c>
      <c r="K303" s="86" t="s">
        <v>12544</v>
      </c>
      <c r="L303" s="105">
        <v>2568.61</v>
      </c>
      <c r="M303" s="105">
        <v>2698.7</v>
      </c>
      <c r="N303" s="105">
        <v>2687.32</v>
      </c>
      <c r="O303" s="96" t="str">
        <f>VLOOKUP(H303,'CRMP-SOC'!$A$2:$B$12685,2,FALSE)</f>
        <v>Social</v>
      </c>
      <c r="P303" s="96"/>
    </row>
    <row r="304" spans="1:16" ht="14.25" customHeight="1" x14ac:dyDescent="0.25">
      <c r="A304" s="96">
        <v>2009</v>
      </c>
      <c r="B304" s="96" t="s">
        <v>678</v>
      </c>
      <c r="C304" s="96">
        <v>11</v>
      </c>
      <c r="D304" s="96" t="str">
        <f t="shared" si="12"/>
        <v>200911S024</v>
      </c>
      <c r="E304" s="86" t="s">
        <v>16082</v>
      </c>
      <c r="F304" s="86" t="s">
        <v>16081</v>
      </c>
      <c r="G304" s="86" t="s">
        <v>29</v>
      </c>
      <c r="H304" s="104" t="str">
        <f t="shared" si="13"/>
        <v>200911S024</v>
      </c>
      <c r="I304" s="104" t="b">
        <f t="shared" si="14"/>
        <v>1</v>
      </c>
      <c r="J304" s="86" t="s">
        <v>16194</v>
      </c>
      <c r="K304" s="86" t="s">
        <v>16635</v>
      </c>
      <c r="L304" s="105">
        <v>1804.97</v>
      </c>
      <c r="M304" s="105">
        <v>1428.4</v>
      </c>
      <c r="N304" s="105">
        <v>1428.2</v>
      </c>
      <c r="O304" s="96" t="str">
        <f>VLOOKUP(H304,'CRMP-SOC'!$A$2:$B$12685,2,FALSE)</f>
        <v>Social</v>
      </c>
      <c r="P304" s="96"/>
    </row>
    <row r="305" spans="1:16" ht="14.25" customHeight="1" x14ac:dyDescent="0.25">
      <c r="A305" s="96">
        <v>2009</v>
      </c>
      <c r="B305" s="96" t="s">
        <v>679</v>
      </c>
      <c r="C305" s="96">
        <v>11</v>
      </c>
      <c r="D305" s="96" t="str">
        <f t="shared" si="12"/>
        <v>200911S027</v>
      </c>
      <c r="E305" s="86" t="s">
        <v>16082</v>
      </c>
      <c r="F305" s="86" t="s">
        <v>16081</v>
      </c>
      <c r="G305" s="86" t="s">
        <v>29</v>
      </c>
      <c r="H305" s="104" t="str">
        <f t="shared" si="13"/>
        <v>200911S027</v>
      </c>
      <c r="I305" s="104" t="b">
        <f t="shared" si="14"/>
        <v>1</v>
      </c>
      <c r="J305" s="86" t="s">
        <v>16574</v>
      </c>
      <c r="K305" s="86" t="s">
        <v>16653</v>
      </c>
      <c r="L305" s="105">
        <v>698.24</v>
      </c>
      <c r="M305" s="105">
        <v>612.9</v>
      </c>
      <c r="N305" s="105">
        <v>612.92999999999995</v>
      </c>
      <c r="O305" s="96" t="str">
        <f>VLOOKUP(H305,'CRMP-SOC'!$A$2:$B$12685,2,FALSE)</f>
        <v>Social</v>
      </c>
      <c r="P305" s="96"/>
    </row>
    <row r="306" spans="1:16" ht="14.25" customHeight="1" x14ac:dyDescent="0.25">
      <c r="A306" s="96">
        <v>2009</v>
      </c>
      <c r="B306" s="96" t="s">
        <v>680</v>
      </c>
      <c r="C306" s="96">
        <v>11</v>
      </c>
      <c r="D306" s="96" t="str">
        <f t="shared" si="12"/>
        <v>200911S028</v>
      </c>
      <c r="E306" s="86" t="s">
        <v>16082</v>
      </c>
      <c r="F306" s="86" t="s">
        <v>16081</v>
      </c>
      <c r="G306" s="86" t="s">
        <v>29</v>
      </c>
      <c r="H306" s="104" t="str">
        <f t="shared" si="13"/>
        <v>200911S028</v>
      </c>
      <c r="I306" s="104" t="b">
        <f t="shared" si="14"/>
        <v>1</v>
      </c>
      <c r="J306" s="86" t="s">
        <v>16186</v>
      </c>
      <c r="K306" s="86" t="s">
        <v>16652</v>
      </c>
      <c r="L306" s="105">
        <v>1399.96</v>
      </c>
      <c r="M306" s="105">
        <v>1356.9</v>
      </c>
      <c r="N306" s="105">
        <v>1356.95</v>
      </c>
      <c r="O306" s="96" t="str">
        <f>VLOOKUP(H306,'CRMP-SOC'!$A$2:$B$12685,2,FALSE)</f>
        <v>Social</v>
      </c>
      <c r="P306" s="96"/>
    </row>
    <row r="307" spans="1:16" ht="14.25" customHeight="1" x14ac:dyDescent="0.25">
      <c r="A307" s="96">
        <v>2009</v>
      </c>
      <c r="B307" s="96" t="s">
        <v>681</v>
      </c>
      <c r="C307" s="96">
        <v>11</v>
      </c>
      <c r="D307" s="96" t="str">
        <f t="shared" si="12"/>
        <v>200911S029</v>
      </c>
      <c r="E307" s="86" t="s">
        <v>16082</v>
      </c>
      <c r="F307" s="86" t="s">
        <v>16081</v>
      </c>
      <c r="G307" s="86" t="s">
        <v>29</v>
      </c>
      <c r="H307" s="104" t="str">
        <f t="shared" si="13"/>
        <v>200911S029</v>
      </c>
      <c r="I307" s="104" t="b">
        <f t="shared" si="14"/>
        <v>1</v>
      </c>
      <c r="J307" s="86" t="s">
        <v>16302</v>
      </c>
      <c r="K307" s="86" t="s">
        <v>11539</v>
      </c>
      <c r="L307" s="105">
        <v>1499.83</v>
      </c>
      <c r="M307" s="105">
        <v>1455.4</v>
      </c>
      <c r="N307" s="105">
        <v>1455.41</v>
      </c>
      <c r="O307" s="96" t="str">
        <f>VLOOKUP(H307,'CRMP-SOC'!$A$2:$B$12685,2,FALSE)</f>
        <v>Social</v>
      </c>
      <c r="P307" s="96"/>
    </row>
    <row r="308" spans="1:16" ht="14.25" customHeight="1" x14ac:dyDescent="0.25">
      <c r="A308" s="96">
        <v>2009</v>
      </c>
      <c r="B308" s="96" t="s">
        <v>682</v>
      </c>
      <c r="C308" s="96">
        <v>11</v>
      </c>
      <c r="D308" s="96" t="str">
        <f t="shared" si="12"/>
        <v>200911S030</v>
      </c>
      <c r="E308" s="86" t="s">
        <v>16082</v>
      </c>
      <c r="F308" s="86" t="s">
        <v>16081</v>
      </c>
      <c r="G308" s="86" t="s">
        <v>29</v>
      </c>
      <c r="H308" s="104" t="str">
        <f t="shared" si="13"/>
        <v>200911S030</v>
      </c>
      <c r="I308" s="104" t="b">
        <f t="shared" si="14"/>
        <v>1</v>
      </c>
      <c r="J308" s="86" t="s">
        <v>16334</v>
      </c>
      <c r="K308" s="86" t="s">
        <v>16711</v>
      </c>
      <c r="L308" s="105">
        <v>1118.8599999999999</v>
      </c>
      <c r="M308" s="105">
        <v>1065</v>
      </c>
      <c r="N308" s="105">
        <v>1065</v>
      </c>
      <c r="O308" s="96" t="str">
        <f>VLOOKUP(H308,'CRMP-SOC'!$A$2:$B$12685,2,FALSE)</f>
        <v>Social</v>
      </c>
      <c r="P308" s="96"/>
    </row>
    <row r="309" spans="1:16" ht="14.25" customHeight="1" x14ac:dyDescent="0.25">
      <c r="A309" s="96">
        <v>2009</v>
      </c>
      <c r="B309" s="96" t="s">
        <v>683</v>
      </c>
      <c r="C309" s="96">
        <v>11</v>
      </c>
      <c r="D309" s="96" t="str">
        <f t="shared" si="12"/>
        <v>200911S031</v>
      </c>
      <c r="E309" s="86" t="s">
        <v>16082</v>
      </c>
      <c r="F309" s="86" t="s">
        <v>16081</v>
      </c>
      <c r="G309" s="86" t="s">
        <v>29</v>
      </c>
      <c r="H309" s="104" t="str">
        <f t="shared" si="13"/>
        <v>200911S031</v>
      </c>
      <c r="I309" s="104" t="b">
        <f t="shared" si="14"/>
        <v>1</v>
      </c>
      <c r="J309" s="86" t="s">
        <v>16171</v>
      </c>
      <c r="K309" s="86" t="s">
        <v>16710</v>
      </c>
      <c r="L309" s="105">
        <v>333.5</v>
      </c>
      <c r="M309" s="105">
        <v>332.4</v>
      </c>
      <c r="N309" s="105">
        <v>332.4</v>
      </c>
      <c r="O309" s="96" t="str">
        <f>VLOOKUP(H309,'CRMP-SOC'!$A$2:$B$12685,2,FALSE)</f>
        <v>Social</v>
      </c>
      <c r="P309" s="96"/>
    </row>
    <row r="310" spans="1:16" ht="14.25" customHeight="1" x14ac:dyDescent="0.25">
      <c r="A310" s="96">
        <v>2009</v>
      </c>
      <c r="B310" s="96" t="s">
        <v>684</v>
      </c>
      <c r="C310" s="96">
        <v>11</v>
      </c>
      <c r="D310" s="96" t="str">
        <f t="shared" si="12"/>
        <v>200911S033</v>
      </c>
      <c r="E310" s="86" t="s">
        <v>16082</v>
      </c>
      <c r="F310" s="86" t="s">
        <v>16081</v>
      </c>
      <c r="G310" s="86" t="s">
        <v>29</v>
      </c>
      <c r="H310" s="104" t="str">
        <f t="shared" si="13"/>
        <v>200911S033</v>
      </c>
      <c r="I310" s="104" t="b">
        <f t="shared" si="14"/>
        <v>1</v>
      </c>
      <c r="J310" s="86" t="s">
        <v>16573</v>
      </c>
      <c r="K310" s="86" t="s">
        <v>11542</v>
      </c>
      <c r="L310" s="105">
        <v>662.36</v>
      </c>
      <c r="M310" s="105">
        <v>74.5</v>
      </c>
      <c r="N310" s="105">
        <v>74.52</v>
      </c>
      <c r="O310" s="96" t="str">
        <f>VLOOKUP(H310,'CRMP-SOC'!$A$2:$B$12685,2,FALSE)</f>
        <v>Social</v>
      </c>
      <c r="P310" s="96"/>
    </row>
    <row r="311" spans="1:16" ht="14.25" customHeight="1" x14ac:dyDescent="0.25">
      <c r="A311" s="96">
        <v>2009</v>
      </c>
      <c r="B311" s="96" t="s">
        <v>685</v>
      </c>
      <c r="C311" s="96">
        <v>11</v>
      </c>
      <c r="D311" s="96" t="str">
        <f t="shared" si="12"/>
        <v>200911S035</v>
      </c>
      <c r="E311" s="86" t="s">
        <v>16082</v>
      </c>
      <c r="F311" s="86" t="s">
        <v>16081</v>
      </c>
      <c r="G311" s="86" t="s">
        <v>29</v>
      </c>
      <c r="H311" s="104" t="str">
        <f t="shared" si="13"/>
        <v>200911S035</v>
      </c>
      <c r="I311" s="104" t="b">
        <f t="shared" si="14"/>
        <v>1</v>
      </c>
      <c r="J311" s="86" t="s">
        <v>16144</v>
      </c>
      <c r="K311" s="86" t="s">
        <v>11543</v>
      </c>
      <c r="L311" s="105">
        <v>319.33</v>
      </c>
      <c r="M311" s="105">
        <v>386.3</v>
      </c>
      <c r="N311" s="105">
        <v>386.28</v>
      </c>
      <c r="O311" s="96" t="str">
        <f>VLOOKUP(H311,'CRMP-SOC'!$A$2:$B$12685,2,FALSE)</f>
        <v>Social</v>
      </c>
      <c r="P311" s="96"/>
    </row>
    <row r="312" spans="1:16" ht="14.25" customHeight="1" x14ac:dyDescent="0.25">
      <c r="A312" s="96">
        <v>2009</v>
      </c>
      <c r="B312" s="96" t="s">
        <v>687</v>
      </c>
      <c r="C312" s="96">
        <v>11</v>
      </c>
      <c r="D312" s="96" t="str">
        <f t="shared" si="12"/>
        <v>200911S084</v>
      </c>
      <c r="E312" s="86" t="s">
        <v>16082</v>
      </c>
      <c r="F312" s="86" t="s">
        <v>16081</v>
      </c>
      <c r="G312" s="86" t="s">
        <v>29</v>
      </c>
      <c r="H312" s="104" t="str">
        <f t="shared" si="13"/>
        <v>200911S084</v>
      </c>
      <c r="I312" s="104" t="b">
        <f t="shared" si="14"/>
        <v>1</v>
      </c>
      <c r="J312" s="86" t="s">
        <v>16166</v>
      </c>
      <c r="K312" s="86" t="s">
        <v>16684</v>
      </c>
      <c r="L312" s="105">
        <v>2090.85</v>
      </c>
      <c r="M312" s="105">
        <v>1591.3</v>
      </c>
      <c r="N312" s="105">
        <v>1591.32</v>
      </c>
      <c r="O312" s="96" t="str">
        <f>VLOOKUP(H312,'CRMP-SOC'!$A$2:$B$12685,2,FALSE)</f>
        <v>Social</v>
      </c>
      <c r="P312" s="96"/>
    </row>
    <row r="313" spans="1:16" ht="14.25" customHeight="1" x14ac:dyDescent="0.25">
      <c r="A313" s="96">
        <v>2009</v>
      </c>
      <c r="B313" s="96" t="s">
        <v>690</v>
      </c>
      <c r="C313" s="96">
        <v>11</v>
      </c>
      <c r="D313" s="96" t="str">
        <f t="shared" si="12"/>
        <v>200911S108</v>
      </c>
      <c r="E313" s="86" t="s">
        <v>16082</v>
      </c>
      <c r="F313" s="86" t="s">
        <v>16081</v>
      </c>
      <c r="G313" s="86" t="s">
        <v>29</v>
      </c>
      <c r="H313" s="104" t="str">
        <f t="shared" si="13"/>
        <v>200911S108</v>
      </c>
      <c r="I313" s="104" t="b">
        <f t="shared" si="14"/>
        <v>1</v>
      </c>
      <c r="J313" s="86" t="s">
        <v>16586</v>
      </c>
      <c r="K313" s="86" t="s">
        <v>11548</v>
      </c>
      <c r="L313" s="105">
        <v>52.2</v>
      </c>
      <c r="M313" s="105">
        <v>50.2</v>
      </c>
      <c r="N313" s="105">
        <v>50.23</v>
      </c>
      <c r="O313" s="96" t="str">
        <f>VLOOKUP(H313,'CRMP-SOC'!$A$2:$B$12685,2,FALSE)</f>
        <v>Social</v>
      </c>
      <c r="P313" s="96"/>
    </row>
    <row r="314" spans="1:16" ht="14.25" customHeight="1" x14ac:dyDescent="0.25">
      <c r="A314" s="96">
        <v>2009</v>
      </c>
      <c r="B314" s="96" t="s">
        <v>691</v>
      </c>
      <c r="C314" s="96">
        <v>11</v>
      </c>
      <c r="D314" s="96" t="str">
        <f t="shared" si="12"/>
        <v>200911S111</v>
      </c>
      <c r="E314" s="86" t="s">
        <v>16082</v>
      </c>
      <c r="F314" s="86" t="s">
        <v>16081</v>
      </c>
      <c r="G314" s="86" t="s">
        <v>29</v>
      </c>
      <c r="H314" s="104" t="str">
        <f t="shared" si="13"/>
        <v>200911S111</v>
      </c>
      <c r="I314" s="104" t="b">
        <f t="shared" si="14"/>
        <v>1</v>
      </c>
      <c r="J314" s="86" t="s">
        <v>16585</v>
      </c>
      <c r="K314" s="86" t="s">
        <v>16730</v>
      </c>
      <c r="L314" s="105">
        <v>71.819999999999993</v>
      </c>
      <c r="M314" s="105">
        <v>68.8</v>
      </c>
      <c r="N314" s="105">
        <v>68.760000000000005</v>
      </c>
      <c r="O314" s="96" t="str">
        <f>VLOOKUP(H314,'CRMP-SOC'!$A$2:$B$12685,2,FALSE)</f>
        <v>Social</v>
      </c>
      <c r="P314" s="96"/>
    </row>
    <row r="315" spans="1:16" ht="14.25" customHeight="1" x14ac:dyDescent="0.25">
      <c r="A315" s="96">
        <v>2009</v>
      </c>
      <c r="B315" s="96" t="s">
        <v>692</v>
      </c>
      <c r="C315" s="96">
        <v>11</v>
      </c>
      <c r="D315" s="96" t="str">
        <f t="shared" si="12"/>
        <v>200911S119</v>
      </c>
      <c r="E315" s="86" t="s">
        <v>16082</v>
      </c>
      <c r="F315" s="86" t="s">
        <v>16081</v>
      </c>
      <c r="G315" s="86" t="s">
        <v>29</v>
      </c>
      <c r="H315" s="104" t="str">
        <f t="shared" si="13"/>
        <v>200911S119</v>
      </c>
      <c r="I315" s="104" t="b">
        <f t="shared" si="14"/>
        <v>1</v>
      </c>
      <c r="J315" s="86" t="s">
        <v>16584</v>
      </c>
      <c r="K315" s="86" t="s">
        <v>11550</v>
      </c>
      <c r="L315" s="105">
        <v>100.83</v>
      </c>
      <c r="M315" s="105">
        <v>99.5</v>
      </c>
      <c r="N315" s="105">
        <v>99.52</v>
      </c>
      <c r="O315" s="96" t="str">
        <f>VLOOKUP(H315,'CRMP-SOC'!$A$2:$B$12685,2,FALSE)</f>
        <v>Social</v>
      </c>
      <c r="P315" s="96"/>
    </row>
    <row r="316" spans="1:16" ht="14.25" customHeight="1" x14ac:dyDescent="0.25">
      <c r="A316" s="96">
        <v>2009</v>
      </c>
      <c r="B316" s="96" t="s">
        <v>693</v>
      </c>
      <c r="C316" s="96">
        <v>11</v>
      </c>
      <c r="D316" s="96" t="str">
        <f t="shared" si="12"/>
        <v>200911S126</v>
      </c>
      <c r="E316" s="86" t="s">
        <v>16082</v>
      </c>
      <c r="F316" s="86" t="s">
        <v>16081</v>
      </c>
      <c r="G316" s="86" t="s">
        <v>29</v>
      </c>
      <c r="H316" s="104" t="str">
        <f t="shared" si="13"/>
        <v>200911S126</v>
      </c>
      <c r="I316" s="104" t="b">
        <f t="shared" si="14"/>
        <v>1</v>
      </c>
      <c r="J316" s="86" t="s">
        <v>16583</v>
      </c>
      <c r="K316" s="86" t="s">
        <v>11551</v>
      </c>
      <c r="L316" s="105">
        <v>55.84</v>
      </c>
      <c r="M316" s="105">
        <v>23.4</v>
      </c>
      <c r="N316" s="105">
        <v>23.45</v>
      </c>
      <c r="O316" s="96" t="str">
        <f>VLOOKUP(H316,'CRMP-SOC'!$A$2:$B$12685,2,FALSE)</f>
        <v>Social</v>
      </c>
      <c r="P316" s="96"/>
    </row>
    <row r="317" spans="1:16" ht="14.25" customHeight="1" x14ac:dyDescent="0.25">
      <c r="A317" s="96">
        <v>2009</v>
      </c>
      <c r="B317" s="96" t="s">
        <v>694</v>
      </c>
      <c r="C317" s="96">
        <v>11</v>
      </c>
      <c r="D317" s="96" t="str">
        <f t="shared" si="12"/>
        <v>200911S127</v>
      </c>
      <c r="E317" s="86" t="s">
        <v>16082</v>
      </c>
      <c r="F317" s="86" t="s">
        <v>16081</v>
      </c>
      <c r="G317" s="86" t="s">
        <v>29</v>
      </c>
      <c r="H317" s="104" t="str">
        <f t="shared" si="13"/>
        <v>200911S127</v>
      </c>
      <c r="I317" s="104" t="b">
        <f t="shared" si="14"/>
        <v>1</v>
      </c>
      <c r="J317" s="86" t="s">
        <v>16582</v>
      </c>
      <c r="K317" s="86" t="s">
        <v>12546</v>
      </c>
      <c r="L317" s="105">
        <v>588.82000000000005</v>
      </c>
      <c r="M317" s="105">
        <v>571.4</v>
      </c>
      <c r="N317" s="105">
        <v>571.41</v>
      </c>
      <c r="O317" s="96" t="str">
        <f>VLOOKUP(H317,'CRMP-SOC'!$A$2:$B$12685,2,FALSE)</f>
        <v>Social</v>
      </c>
      <c r="P317" s="96"/>
    </row>
    <row r="318" spans="1:16" ht="14.25" customHeight="1" x14ac:dyDescent="0.25">
      <c r="A318" s="96">
        <v>2009</v>
      </c>
      <c r="B318" s="96" t="s">
        <v>695</v>
      </c>
      <c r="C318" s="96">
        <v>11</v>
      </c>
      <c r="D318" s="96" t="str">
        <f t="shared" si="12"/>
        <v>200911S128</v>
      </c>
      <c r="E318" s="86" t="s">
        <v>16082</v>
      </c>
      <c r="F318" s="86" t="s">
        <v>16081</v>
      </c>
      <c r="G318" s="88" t="s">
        <v>29</v>
      </c>
      <c r="H318" s="104" t="str">
        <f t="shared" si="13"/>
        <v>200911S128</v>
      </c>
      <c r="I318" s="104" t="b">
        <f t="shared" si="14"/>
        <v>1</v>
      </c>
      <c r="J318" s="86" t="s">
        <v>16581</v>
      </c>
      <c r="K318" s="86" t="s">
        <v>11553</v>
      </c>
      <c r="L318" s="105">
        <v>26.63</v>
      </c>
      <c r="M318" s="105">
        <v>25.6</v>
      </c>
      <c r="N318" s="105">
        <v>25.63</v>
      </c>
      <c r="O318" s="96" t="str">
        <f>VLOOKUP(H318,'CRMP-SOC'!$A$2:$B$12685,2,FALSE)</f>
        <v>Social</v>
      </c>
      <c r="P318" s="96"/>
    </row>
    <row r="319" spans="1:16" ht="14.25" customHeight="1" x14ac:dyDescent="0.25">
      <c r="A319" s="96">
        <v>2009</v>
      </c>
      <c r="B319" s="96" t="s">
        <v>696</v>
      </c>
      <c r="C319" s="96">
        <v>11</v>
      </c>
      <c r="D319" s="96" t="str">
        <f t="shared" si="12"/>
        <v>200911S152</v>
      </c>
      <c r="E319" s="86" t="s">
        <v>16082</v>
      </c>
      <c r="F319" s="86" t="s">
        <v>16081</v>
      </c>
      <c r="G319" s="86" t="s">
        <v>29</v>
      </c>
      <c r="H319" s="104" t="str">
        <f t="shared" si="13"/>
        <v>200911S152</v>
      </c>
      <c r="I319" s="104" t="b">
        <f t="shared" si="14"/>
        <v>1</v>
      </c>
      <c r="J319" s="86" t="s">
        <v>16580</v>
      </c>
      <c r="K319" s="86" t="s">
        <v>11554</v>
      </c>
      <c r="L319" s="105">
        <v>381.11</v>
      </c>
      <c r="M319" s="105">
        <v>378.6</v>
      </c>
      <c r="N319" s="105">
        <v>378.58</v>
      </c>
      <c r="O319" s="96" t="str">
        <f>VLOOKUP(H319,'CRMP-SOC'!$A$2:$B$12685,2,FALSE)</f>
        <v>Social</v>
      </c>
      <c r="P319" s="96"/>
    </row>
    <row r="320" spans="1:16" ht="14.25" customHeight="1" x14ac:dyDescent="0.25">
      <c r="A320" s="96">
        <v>2009</v>
      </c>
      <c r="B320" s="96" t="s">
        <v>697</v>
      </c>
      <c r="C320" s="96">
        <v>11</v>
      </c>
      <c r="D320" s="96" t="str">
        <f t="shared" si="12"/>
        <v>200911S156</v>
      </c>
      <c r="E320" s="86" t="s">
        <v>16082</v>
      </c>
      <c r="F320" s="86" t="s">
        <v>16081</v>
      </c>
      <c r="G320" s="86" t="s">
        <v>29</v>
      </c>
      <c r="H320" s="104" t="str">
        <f t="shared" si="13"/>
        <v>200911S156</v>
      </c>
      <c r="I320" s="104" t="b">
        <f t="shared" si="14"/>
        <v>1</v>
      </c>
      <c r="J320" s="86" t="s">
        <v>16579</v>
      </c>
      <c r="K320" s="86" t="s">
        <v>11555</v>
      </c>
      <c r="L320" s="105">
        <v>79.86</v>
      </c>
      <c r="M320" s="105">
        <v>183.3</v>
      </c>
      <c r="N320" s="105">
        <v>183.28</v>
      </c>
      <c r="O320" s="96" t="str">
        <f>VLOOKUP(H320,'CRMP-SOC'!$A$2:$B$12685,2,FALSE)</f>
        <v>Social</v>
      </c>
      <c r="P320" s="96"/>
    </row>
    <row r="321" spans="1:16" ht="14.25" customHeight="1" x14ac:dyDescent="0.25">
      <c r="A321" s="96">
        <v>2009</v>
      </c>
      <c r="B321" s="96" t="s">
        <v>698</v>
      </c>
      <c r="C321" s="96">
        <v>11</v>
      </c>
      <c r="D321" s="96" t="str">
        <f t="shared" si="12"/>
        <v>200911S204</v>
      </c>
      <c r="E321" s="86" t="s">
        <v>16082</v>
      </c>
      <c r="F321" s="86" t="s">
        <v>16081</v>
      </c>
      <c r="G321" s="88" t="s">
        <v>29</v>
      </c>
      <c r="H321" s="104" t="str">
        <f t="shared" si="13"/>
        <v>200911S204</v>
      </c>
      <c r="I321" s="104" t="b">
        <f t="shared" si="14"/>
        <v>1</v>
      </c>
      <c r="J321" s="86" t="s">
        <v>16300</v>
      </c>
      <c r="K321" s="86" t="s">
        <v>11556</v>
      </c>
      <c r="L321" s="105">
        <v>206.84</v>
      </c>
      <c r="M321" s="105">
        <v>225</v>
      </c>
      <c r="N321" s="105">
        <v>224.99</v>
      </c>
      <c r="O321" s="96" t="str">
        <f>VLOOKUP(H321,'CRMP-SOC'!$A$2:$B$12685,2,FALSE)</f>
        <v>Social</v>
      </c>
      <c r="P321" s="96"/>
    </row>
    <row r="322" spans="1:16" ht="14.25" customHeight="1" x14ac:dyDescent="0.25">
      <c r="A322" s="96">
        <v>2009</v>
      </c>
      <c r="B322" s="96" t="s">
        <v>699</v>
      </c>
      <c r="C322" s="96">
        <v>11</v>
      </c>
      <c r="D322" s="96" t="str">
        <f t="shared" ref="D322:D385" si="15">CONCATENATE(A322,C322,G322,J322)</f>
        <v>200911S205</v>
      </c>
      <c r="E322" s="86" t="s">
        <v>16082</v>
      </c>
      <c r="F322" s="86" t="s">
        <v>16081</v>
      </c>
      <c r="G322" s="88" t="s">
        <v>29</v>
      </c>
      <c r="H322" s="104" t="str">
        <f t="shared" ref="H322:H385" si="16">CONCATENATE(A322,B322)</f>
        <v>200911S205</v>
      </c>
      <c r="I322" s="104" t="b">
        <f t="shared" ref="I322:I385" si="17">H322=D322</f>
        <v>1</v>
      </c>
      <c r="J322" s="86" t="s">
        <v>16298</v>
      </c>
      <c r="K322" s="86" t="s">
        <v>11557</v>
      </c>
      <c r="L322" s="105">
        <v>1467.13</v>
      </c>
      <c r="M322" s="105">
        <v>1016.7</v>
      </c>
      <c r="N322" s="105">
        <v>1016.74</v>
      </c>
      <c r="O322" s="96" t="str">
        <f>VLOOKUP(H322,'CRMP-SOC'!$A$2:$B$12685,2,FALSE)</f>
        <v>Social</v>
      </c>
      <c r="P322" s="96"/>
    </row>
    <row r="323" spans="1:16" ht="14.25" customHeight="1" x14ac:dyDescent="0.25">
      <c r="A323" s="96">
        <v>2009</v>
      </c>
      <c r="B323" s="96" t="s">
        <v>700</v>
      </c>
      <c r="C323" s="96">
        <v>11</v>
      </c>
      <c r="D323" s="96" t="str">
        <f t="shared" si="15"/>
        <v>200911S206</v>
      </c>
      <c r="E323" s="86" t="s">
        <v>16082</v>
      </c>
      <c r="F323" s="86" t="s">
        <v>16081</v>
      </c>
      <c r="G323" s="88" t="s">
        <v>29</v>
      </c>
      <c r="H323" s="104" t="str">
        <f t="shared" si="16"/>
        <v>200911S206</v>
      </c>
      <c r="I323" s="104" t="b">
        <f t="shared" si="17"/>
        <v>1</v>
      </c>
      <c r="J323" s="86" t="s">
        <v>16296</v>
      </c>
      <c r="K323" s="86" t="s">
        <v>11558</v>
      </c>
      <c r="L323" s="105">
        <v>185.05</v>
      </c>
      <c r="M323" s="105">
        <v>382.7</v>
      </c>
      <c r="N323" s="105">
        <v>382.7</v>
      </c>
      <c r="O323" s="96" t="str">
        <f>VLOOKUP(H323,'CRMP-SOC'!$A$2:$B$12685,2,FALSE)</f>
        <v>Social</v>
      </c>
      <c r="P323" s="96"/>
    </row>
    <row r="324" spans="1:16" ht="14.25" customHeight="1" x14ac:dyDescent="0.25">
      <c r="A324" s="96">
        <v>2009</v>
      </c>
      <c r="B324" s="96" t="s">
        <v>701</v>
      </c>
      <c r="C324" s="96">
        <v>11</v>
      </c>
      <c r="D324" s="96" t="str">
        <f t="shared" si="15"/>
        <v>200911S207</v>
      </c>
      <c r="E324" s="86" t="s">
        <v>16082</v>
      </c>
      <c r="F324" s="86" t="s">
        <v>16081</v>
      </c>
      <c r="G324" s="88" t="s">
        <v>29</v>
      </c>
      <c r="H324" s="104" t="str">
        <f t="shared" si="16"/>
        <v>200911S207</v>
      </c>
      <c r="I324" s="104" t="b">
        <f t="shared" si="17"/>
        <v>1</v>
      </c>
      <c r="J324" s="86" t="s">
        <v>16294</v>
      </c>
      <c r="K324" s="86" t="s">
        <v>16651</v>
      </c>
      <c r="L324" s="105">
        <v>39.5</v>
      </c>
      <c r="M324" s="105">
        <v>23.3</v>
      </c>
      <c r="N324" s="105">
        <v>23.29</v>
      </c>
      <c r="O324" s="96" t="str">
        <f>VLOOKUP(H324,'CRMP-SOC'!$A$2:$B$12685,2,FALSE)</f>
        <v>Social</v>
      </c>
      <c r="P324" s="96"/>
    </row>
    <row r="325" spans="1:16" ht="14.25" customHeight="1" x14ac:dyDescent="0.25">
      <c r="A325" s="96">
        <v>2009</v>
      </c>
      <c r="B325" s="96" t="s">
        <v>702</v>
      </c>
      <c r="C325" s="96">
        <v>11</v>
      </c>
      <c r="D325" s="96" t="str">
        <f t="shared" si="15"/>
        <v>200911S208</v>
      </c>
      <c r="E325" s="86" t="s">
        <v>16082</v>
      </c>
      <c r="F325" s="86" t="s">
        <v>16081</v>
      </c>
      <c r="G325" s="88" t="s">
        <v>29</v>
      </c>
      <c r="H325" s="104" t="str">
        <f t="shared" si="16"/>
        <v>200911S208</v>
      </c>
      <c r="I325" s="104" t="b">
        <f t="shared" si="17"/>
        <v>1</v>
      </c>
      <c r="J325" s="86" t="s">
        <v>16292</v>
      </c>
      <c r="K325" s="86" t="s">
        <v>16650</v>
      </c>
      <c r="L325" s="105">
        <v>30</v>
      </c>
      <c r="M325" s="105">
        <v>27.9</v>
      </c>
      <c r="N325" s="105">
        <v>27.86</v>
      </c>
      <c r="O325" s="96" t="str">
        <f>VLOOKUP(H325,'CRMP-SOC'!$A$2:$B$12685,2,FALSE)</f>
        <v>Social</v>
      </c>
      <c r="P325" s="96"/>
    </row>
    <row r="326" spans="1:16" ht="14.25" customHeight="1" x14ac:dyDescent="0.25">
      <c r="A326" s="96">
        <v>2009</v>
      </c>
      <c r="B326" s="96" t="s">
        <v>703</v>
      </c>
      <c r="C326" s="96">
        <v>11</v>
      </c>
      <c r="D326" s="96" t="str">
        <f t="shared" si="15"/>
        <v>200911S209</v>
      </c>
      <c r="E326" s="86" t="s">
        <v>16082</v>
      </c>
      <c r="F326" s="86" t="s">
        <v>16081</v>
      </c>
      <c r="G326" s="88" t="s">
        <v>29</v>
      </c>
      <c r="H326" s="104" t="str">
        <f t="shared" si="16"/>
        <v>200911S209</v>
      </c>
      <c r="I326" s="104" t="b">
        <f t="shared" si="17"/>
        <v>1</v>
      </c>
      <c r="J326" s="86" t="s">
        <v>16290</v>
      </c>
      <c r="K326" s="86" t="s">
        <v>16541</v>
      </c>
      <c r="L326" s="105">
        <v>113.8</v>
      </c>
      <c r="M326" s="105">
        <v>115.2</v>
      </c>
      <c r="N326" s="105">
        <v>115.22</v>
      </c>
      <c r="O326" s="96" t="str">
        <f>VLOOKUP(H326,'CRMP-SOC'!$A$2:$B$12685,2,FALSE)</f>
        <v>Social</v>
      </c>
      <c r="P326" s="96"/>
    </row>
    <row r="327" spans="1:16" ht="14.25" customHeight="1" x14ac:dyDescent="0.25">
      <c r="A327" s="96">
        <v>2009</v>
      </c>
      <c r="B327" s="96" t="s">
        <v>1777</v>
      </c>
      <c r="C327" s="96">
        <v>11</v>
      </c>
      <c r="D327" s="96" t="str">
        <f t="shared" si="15"/>
        <v>200911S221</v>
      </c>
      <c r="E327" s="86" t="s">
        <v>16082</v>
      </c>
      <c r="F327" s="86" t="s">
        <v>16081</v>
      </c>
      <c r="G327" s="86" t="s">
        <v>29</v>
      </c>
      <c r="H327" s="104" t="str">
        <f t="shared" si="16"/>
        <v>200911S221</v>
      </c>
      <c r="I327" s="104" t="b">
        <f t="shared" si="17"/>
        <v>1</v>
      </c>
      <c r="J327" s="86" t="s">
        <v>16179</v>
      </c>
      <c r="K327" s="86" t="s">
        <v>12547</v>
      </c>
      <c r="L327" s="105">
        <v>500</v>
      </c>
      <c r="M327" s="105">
        <v>407.6</v>
      </c>
      <c r="N327" s="105">
        <v>407.56</v>
      </c>
      <c r="O327" s="96" t="str">
        <f>VLOOKUP(H327,'CRMP-SOC'!$A$2:$B$12685,2,FALSE)</f>
        <v>Social</v>
      </c>
      <c r="P327" s="96"/>
    </row>
    <row r="328" spans="1:16" ht="14.25" customHeight="1" x14ac:dyDescent="0.25">
      <c r="A328" s="96">
        <v>2009</v>
      </c>
      <c r="B328" s="96" t="s">
        <v>1778</v>
      </c>
      <c r="C328" s="96">
        <v>11</v>
      </c>
      <c r="D328" s="96" t="str">
        <f t="shared" si="15"/>
        <v>200911S222</v>
      </c>
      <c r="E328" s="86" t="s">
        <v>16082</v>
      </c>
      <c r="F328" s="86" t="s">
        <v>16081</v>
      </c>
      <c r="G328" s="86" t="s">
        <v>29</v>
      </c>
      <c r="H328" s="104" t="str">
        <f t="shared" si="16"/>
        <v>200911S222</v>
      </c>
      <c r="I328" s="104" t="b">
        <f t="shared" si="17"/>
        <v>1</v>
      </c>
      <c r="J328" s="86" t="s">
        <v>16287</v>
      </c>
      <c r="K328" s="86" t="s">
        <v>13818</v>
      </c>
      <c r="L328" s="105">
        <v>200</v>
      </c>
      <c r="M328" s="105">
        <v>138</v>
      </c>
      <c r="N328" s="105">
        <v>137.96</v>
      </c>
      <c r="O328" s="96" t="str">
        <f>VLOOKUP(H328,'CRMP-SOC'!$A$2:$B$12685,2,FALSE)</f>
        <v>Social</v>
      </c>
      <c r="P328" s="96"/>
    </row>
    <row r="329" spans="1:16" ht="14.25" customHeight="1" x14ac:dyDescent="0.25">
      <c r="A329" s="96">
        <v>2009</v>
      </c>
      <c r="B329" s="96" t="s">
        <v>1779</v>
      </c>
      <c r="C329" s="96">
        <v>11</v>
      </c>
      <c r="D329" s="96" t="str">
        <f t="shared" si="15"/>
        <v>200911S223</v>
      </c>
      <c r="E329" s="86" t="s">
        <v>16082</v>
      </c>
      <c r="F329" s="86" t="s">
        <v>16081</v>
      </c>
      <c r="G329" s="86" t="s">
        <v>29</v>
      </c>
      <c r="H329" s="104" t="str">
        <f t="shared" si="16"/>
        <v>200911S223</v>
      </c>
      <c r="I329" s="104" t="b">
        <f t="shared" si="17"/>
        <v>1</v>
      </c>
      <c r="J329" s="86" t="s">
        <v>16649</v>
      </c>
      <c r="K329" s="86" t="s">
        <v>12549</v>
      </c>
      <c r="L329" s="105">
        <v>1005</v>
      </c>
      <c r="M329" s="105">
        <v>0</v>
      </c>
      <c r="N329" s="105">
        <v>860.71260700000005</v>
      </c>
      <c r="O329" s="96" t="str">
        <f>VLOOKUP(H329,'CRMP-SOC'!$A$2:$B$12685,2,FALSE)</f>
        <v>Social</v>
      </c>
      <c r="P329" s="96"/>
    </row>
    <row r="330" spans="1:16" ht="14.25" customHeight="1" x14ac:dyDescent="0.25">
      <c r="A330" s="96">
        <v>2009</v>
      </c>
      <c r="B330" s="96" t="s">
        <v>818</v>
      </c>
      <c r="C330" s="96">
        <v>11</v>
      </c>
      <c r="D330" s="96" t="str">
        <f t="shared" si="15"/>
        <v>200911U006</v>
      </c>
      <c r="E330" s="86" t="s">
        <v>16082</v>
      </c>
      <c r="F330" s="86" t="s">
        <v>16081</v>
      </c>
      <c r="G330" s="86" t="s">
        <v>30</v>
      </c>
      <c r="H330" s="104" t="str">
        <f t="shared" si="16"/>
        <v>200911U006</v>
      </c>
      <c r="I330" s="104" t="b">
        <f t="shared" si="17"/>
        <v>1</v>
      </c>
      <c r="J330" s="86" t="s">
        <v>16172</v>
      </c>
      <c r="K330" s="86" t="s">
        <v>16647</v>
      </c>
      <c r="L330" s="105">
        <v>40694.92</v>
      </c>
      <c r="M330" s="105">
        <v>42314.9</v>
      </c>
      <c r="N330" s="105">
        <v>42314.94</v>
      </c>
      <c r="O330" s="96" t="str">
        <f>VLOOKUP(H330,'CRMP-SOC'!$A$2:$B$12685,2,FALSE)</f>
        <v>Social</v>
      </c>
      <c r="P330" s="96"/>
    </row>
    <row r="331" spans="1:16" ht="14.25" customHeight="1" x14ac:dyDescent="0.25">
      <c r="A331" s="96">
        <v>2009</v>
      </c>
      <c r="B331" s="96" t="s">
        <v>819</v>
      </c>
      <c r="C331" s="96">
        <v>11</v>
      </c>
      <c r="D331" s="96" t="str">
        <f t="shared" si="15"/>
        <v>200911U007</v>
      </c>
      <c r="E331" s="86" t="s">
        <v>16082</v>
      </c>
      <c r="F331" s="86" t="s">
        <v>16081</v>
      </c>
      <c r="G331" s="86" t="s">
        <v>30</v>
      </c>
      <c r="H331" s="104" t="str">
        <f t="shared" si="16"/>
        <v>200911U007</v>
      </c>
      <c r="I331" s="104" t="b">
        <f t="shared" si="17"/>
        <v>1</v>
      </c>
      <c r="J331" s="86" t="s">
        <v>16104</v>
      </c>
      <c r="K331" s="86" t="s">
        <v>11677</v>
      </c>
      <c r="L331" s="105">
        <v>1200</v>
      </c>
      <c r="M331" s="105">
        <v>1173.9000000000001</v>
      </c>
      <c r="N331" s="105">
        <v>1173.8599999999999</v>
      </c>
      <c r="O331" s="96" t="str">
        <f>VLOOKUP(H331,'CRMP-SOC'!$A$2:$B$12685,2,FALSE)</f>
        <v>Social</v>
      </c>
      <c r="P331" s="96"/>
    </row>
    <row r="332" spans="1:16" ht="14.25" customHeight="1" x14ac:dyDescent="0.25">
      <c r="A332" s="96">
        <v>2009</v>
      </c>
      <c r="B332" s="96" t="s">
        <v>820</v>
      </c>
      <c r="C332" s="96">
        <v>11</v>
      </c>
      <c r="D332" s="96" t="str">
        <f t="shared" si="15"/>
        <v>200911U008</v>
      </c>
      <c r="E332" s="86" t="s">
        <v>16082</v>
      </c>
      <c r="F332" s="86" t="s">
        <v>16081</v>
      </c>
      <c r="G332" s="86" t="s">
        <v>30</v>
      </c>
      <c r="H332" s="104" t="str">
        <f t="shared" si="16"/>
        <v>200911U008</v>
      </c>
      <c r="I332" s="104" t="b">
        <f t="shared" si="17"/>
        <v>1</v>
      </c>
      <c r="J332" s="86" t="s">
        <v>16129</v>
      </c>
      <c r="K332" s="86" t="s">
        <v>11678</v>
      </c>
      <c r="L332" s="105">
        <v>1000</v>
      </c>
      <c r="M332" s="105">
        <v>1000</v>
      </c>
      <c r="N332" s="105">
        <v>1000</v>
      </c>
      <c r="O332" s="96" t="str">
        <f>VLOOKUP(H332,'CRMP-SOC'!$A$2:$B$12685,2,FALSE)</f>
        <v>Social</v>
      </c>
      <c r="P332" s="96"/>
    </row>
    <row r="333" spans="1:16" ht="14.25" customHeight="1" x14ac:dyDescent="0.25">
      <c r="A333" s="96">
        <v>2009</v>
      </c>
      <c r="B333" s="96" t="s">
        <v>821</v>
      </c>
      <c r="C333" s="96">
        <v>11</v>
      </c>
      <c r="D333" s="96" t="str">
        <f t="shared" si="15"/>
        <v>200911U009</v>
      </c>
      <c r="E333" s="86" t="s">
        <v>16082</v>
      </c>
      <c r="F333" s="86" t="s">
        <v>16081</v>
      </c>
      <c r="G333" s="86" t="s">
        <v>30</v>
      </c>
      <c r="H333" s="104" t="str">
        <f t="shared" si="16"/>
        <v>200911U009</v>
      </c>
      <c r="I333" s="104" t="b">
        <f t="shared" si="17"/>
        <v>1</v>
      </c>
      <c r="J333" s="86" t="s">
        <v>16128</v>
      </c>
      <c r="K333" s="86" t="s">
        <v>11679</v>
      </c>
      <c r="L333" s="105">
        <v>600</v>
      </c>
      <c r="M333" s="105">
        <v>100</v>
      </c>
      <c r="N333" s="105">
        <v>600</v>
      </c>
      <c r="O333" s="96" t="str">
        <f>VLOOKUP(H333,'CRMP-SOC'!$A$2:$B$12685,2,FALSE)</f>
        <v>Social</v>
      </c>
      <c r="P333" s="96"/>
    </row>
    <row r="334" spans="1:16" ht="14.25" customHeight="1" x14ac:dyDescent="0.25">
      <c r="A334" s="96">
        <v>2009</v>
      </c>
      <c r="B334" s="96" t="s">
        <v>822</v>
      </c>
      <c r="C334" s="96">
        <v>11</v>
      </c>
      <c r="D334" s="96" t="str">
        <f t="shared" si="15"/>
        <v>200911U010</v>
      </c>
      <c r="E334" s="86" t="s">
        <v>16082</v>
      </c>
      <c r="F334" s="86" t="s">
        <v>16081</v>
      </c>
      <c r="G334" s="86" t="s">
        <v>30</v>
      </c>
      <c r="H334" s="104" t="str">
        <f t="shared" si="16"/>
        <v>200911U010</v>
      </c>
      <c r="I334" s="104" t="b">
        <f t="shared" si="17"/>
        <v>1</v>
      </c>
      <c r="J334" s="86" t="s">
        <v>16090</v>
      </c>
      <c r="K334" s="86" t="s">
        <v>11680</v>
      </c>
      <c r="L334" s="105">
        <v>1000</v>
      </c>
      <c r="M334" s="105">
        <v>1000</v>
      </c>
      <c r="N334" s="105">
        <v>1000</v>
      </c>
      <c r="O334" s="96" t="str">
        <f>VLOOKUP(H334,'CRMP-SOC'!$A$2:$B$12685,2,FALSE)</f>
        <v>Social</v>
      </c>
      <c r="P334" s="96"/>
    </row>
    <row r="335" spans="1:16" ht="14.25" customHeight="1" x14ac:dyDescent="0.25">
      <c r="A335" s="96">
        <v>2009</v>
      </c>
      <c r="B335" s="96" t="s">
        <v>823</v>
      </c>
      <c r="C335" s="96">
        <v>11</v>
      </c>
      <c r="D335" s="96" t="str">
        <f t="shared" si="15"/>
        <v>200911U011</v>
      </c>
      <c r="E335" s="86" t="s">
        <v>16082</v>
      </c>
      <c r="F335" s="86" t="s">
        <v>16081</v>
      </c>
      <c r="G335" s="86" t="s">
        <v>30</v>
      </c>
      <c r="H335" s="104" t="str">
        <f t="shared" si="16"/>
        <v>200911U011</v>
      </c>
      <c r="I335" s="104" t="b">
        <f t="shared" si="17"/>
        <v>1</v>
      </c>
      <c r="J335" s="86" t="s">
        <v>16089</v>
      </c>
      <c r="K335" s="86" t="s">
        <v>11681</v>
      </c>
      <c r="L335" s="105">
        <v>1000</v>
      </c>
      <c r="M335" s="105">
        <v>1000</v>
      </c>
      <c r="N335" s="105">
        <v>1000</v>
      </c>
      <c r="O335" s="96" t="str">
        <f>VLOOKUP(H335,'CRMP-SOC'!$A$2:$B$12685,2,FALSE)</f>
        <v>Social</v>
      </c>
      <c r="P335" s="96"/>
    </row>
    <row r="336" spans="1:16" ht="14.25" customHeight="1" x14ac:dyDescent="0.25">
      <c r="A336" s="96">
        <v>2009</v>
      </c>
      <c r="B336" s="96" t="s">
        <v>824</v>
      </c>
      <c r="C336" s="96">
        <v>11</v>
      </c>
      <c r="D336" s="96" t="str">
        <f t="shared" si="15"/>
        <v>200911U012</v>
      </c>
      <c r="E336" s="86" t="s">
        <v>16082</v>
      </c>
      <c r="F336" s="86" t="s">
        <v>16081</v>
      </c>
      <c r="G336" s="86" t="s">
        <v>30</v>
      </c>
      <c r="H336" s="104" t="str">
        <f t="shared" si="16"/>
        <v>200911U012</v>
      </c>
      <c r="I336" s="104" t="b">
        <f t="shared" si="17"/>
        <v>1</v>
      </c>
      <c r="J336" s="86" t="s">
        <v>16101</v>
      </c>
      <c r="K336" s="86" t="s">
        <v>11682</v>
      </c>
      <c r="L336" s="105">
        <v>1300</v>
      </c>
      <c r="M336" s="105">
        <v>1300</v>
      </c>
      <c r="N336" s="105">
        <v>1300</v>
      </c>
      <c r="O336" s="96" t="str">
        <f>VLOOKUP(H336,'CRMP-SOC'!$A$2:$B$12685,2,FALSE)</f>
        <v>Social</v>
      </c>
      <c r="P336" s="96"/>
    </row>
    <row r="337" spans="1:16" ht="14.25" customHeight="1" x14ac:dyDescent="0.25">
      <c r="A337" s="96">
        <v>2009</v>
      </c>
      <c r="B337" s="96" t="s">
        <v>1780</v>
      </c>
      <c r="C337" s="96">
        <v>11</v>
      </c>
      <c r="D337" s="96" t="str">
        <f t="shared" si="15"/>
        <v>200911U015</v>
      </c>
      <c r="E337" s="86" t="s">
        <v>16082</v>
      </c>
      <c r="F337" s="86" t="s">
        <v>16081</v>
      </c>
      <c r="G337" s="86" t="s">
        <v>30</v>
      </c>
      <c r="H337" s="104" t="str">
        <f t="shared" si="16"/>
        <v>200911U015</v>
      </c>
      <c r="I337" s="104" t="b">
        <f t="shared" si="17"/>
        <v>1</v>
      </c>
      <c r="J337" s="86" t="s">
        <v>16100</v>
      </c>
      <c r="K337" s="86" t="s">
        <v>12550</v>
      </c>
      <c r="L337" s="105">
        <v>126</v>
      </c>
      <c r="M337" s="105">
        <v>0</v>
      </c>
      <c r="N337" s="105">
        <v>25.221935999999999</v>
      </c>
      <c r="O337" s="96" t="str">
        <f>VLOOKUP(H337,'CRMP-SOC'!$A$2:$B$12685,2,FALSE)</f>
        <v>Social</v>
      </c>
      <c r="P337" s="96"/>
    </row>
    <row r="338" spans="1:16" ht="14.25" customHeight="1" x14ac:dyDescent="0.25">
      <c r="A338" s="96">
        <v>2009</v>
      </c>
      <c r="B338" s="96" t="s">
        <v>1781</v>
      </c>
      <c r="C338" s="96">
        <v>11</v>
      </c>
      <c r="D338" s="96" t="str">
        <f t="shared" si="15"/>
        <v>200911U016</v>
      </c>
      <c r="E338" s="86" t="s">
        <v>16082</v>
      </c>
      <c r="F338" s="86" t="s">
        <v>16081</v>
      </c>
      <c r="G338" s="86" t="s">
        <v>30</v>
      </c>
      <c r="H338" s="104" t="str">
        <f t="shared" si="16"/>
        <v>200911U016</v>
      </c>
      <c r="I338" s="104" t="b">
        <f t="shared" si="17"/>
        <v>1</v>
      </c>
      <c r="J338" s="86" t="s">
        <v>16112</v>
      </c>
      <c r="K338" s="86" t="s">
        <v>12551</v>
      </c>
      <c r="L338" s="105">
        <v>400</v>
      </c>
      <c r="M338" s="105">
        <v>0</v>
      </c>
      <c r="N338" s="105">
        <v>103.352379</v>
      </c>
      <c r="O338" s="96" t="str">
        <f>VLOOKUP(H338,'CRMP-SOC'!$A$2:$B$12685,2,FALSE)</f>
        <v>Social</v>
      </c>
      <c r="P338" s="96"/>
    </row>
    <row r="339" spans="1:16" ht="14.25" customHeight="1" x14ac:dyDescent="0.25">
      <c r="A339" s="96">
        <v>2009</v>
      </c>
      <c r="B339" s="96" t="s">
        <v>1782</v>
      </c>
      <c r="C339" s="96">
        <v>11</v>
      </c>
      <c r="D339" s="96" t="str">
        <f t="shared" si="15"/>
        <v>200911U017</v>
      </c>
      <c r="E339" s="86" t="s">
        <v>16082</v>
      </c>
      <c r="F339" s="86" t="s">
        <v>16081</v>
      </c>
      <c r="G339" s="86" t="s">
        <v>30</v>
      </c>
      <c r="H339" s="104" t="str">
        <f t="shared" si="16"/>
        <v>200911U017</v>
      </c>
      <c r="I339" s="104" t="b">
        <f t="shared" si="17"/>
        <v>1</v>
      </c>
      <c r="J339" s="86" t="s">
        <v>16136</v>
      </c>
      <c r="K339" s="86" t="s">
        <v>12552</v>
      </c>
      <c r="L339" s="105">
        <v>150</v>
      </c>
      <c r="M339" s="105">
        <v>0</v>
      </c>
      <c r="N339" s="105">
        <v>172.30473599999999</v>
      </c>
      <c r="O339" s="96" t="str">
        <f>VLOOKUP(H339,'CRMP-SOC'!$A$2:$B$12685,2,FALSE)</f>
        <v>Social</v>
      </c>
      <c r="P339" s="96"/>
    </row>
    <row r="340" spans="1:16" ht="14.25" customHeight="1" x14ac:dyDescent="0.25">
      <c r="A340" s="96">
        <v>2009</v>
      </c>
      <c r="B340" s="96" t="s">
        <v>1783</v>
      </c>
      <c r="C340" s="96">
        <v>11</v>
      </c>
      <c r="D340" s="96" t="str">
        <f t="shared" si="15"/>
        <v>200911U018</v>
      </c>
      <c r="E340" s="86" t="s">
        <v>16082</v>
      </c>
      <c r="F340" s="86" t="s">
        <v>16081</v>
      </c>
      <c r="G340" s="86" t="s">
        <v>30</v>
      </c>
      <c r="H340" s="104" t="str">
        <f t="shared" si="16"/>
        <v>200911U018</v>
      </c>
      <c r="I340" s="104" t="b">
        <f t="shared" si="17"/>
        <v>1</v>
      </c>
      <c r="J340" s="86" t="s">
        <v>16099</v>
      </c>
      <c r="K340" s="86" t="s">
        <v>12553</v>
      </c>
      <c r="L340" s="105">
        <v>3384.0310789999999</v>
      </c>
      <c r="M340" s="105">
        <v>0</v>
      </c>
      <c r="N340" s="105">
        <v>3319.5049779999999</v>
      </c>
      <c r="O340" s="96" t="str">
        <f>VLOOKUP(H340,'CRMP-SOC'!$A$2:$B$12685,2,FALSE)</f>
        <v>Social</v>
      </c>
      <c r="P340" s="96"/>
    </row>
    <row r="341" spans="1:16" ht="14.25" customHeight="1" x14ac:dyDescent="0.25">
      <c r="A341" s="96">
        <v>2009</v>
      </c>
      <c r="B341" s="96" t="s">
        <v>1784</v>
      </c>
      <c r="C341" s="96">
        <v>11</v>
      </c>
      <c r="D341" s="96" t="str">
        <f t="shared" si="15"/>
        <v>200911U019</v>
      </c>
      <c r="E341" s="86" t="s">
        <v>16082</v>
      </c>
      <c r="F341" s="86" t="s">
        <v>16081</v>
      </c>
      <c r="G341" s="86" t="s">
        <v>30</v>
      </c>
      <c r="H341" s="104" t="str">
        <f t="shared" si="16"/>
        <v>200911U019</v>
      </c>
      <c r="I341" s="104" t="b">
        <f t="shared" si="17"/>
        <v>1</v>
      </c>
      <c r="J341" s="86" t="s">
        <v>16343</v>
      </c>
      <c r="K341" s="86" t="s">
        <v>12554</v>
      </c>
      <c r="L341" s="105">
        <v>333.43440099999998</v>
      </c>
      <c r="M341" s="105">
        <v>0</v>
      </c>
      <c r="N341" s="105">
        <v>328.01925599999998</v>
      </c>
      <c r="O341" s="96" t="str">
        <f>VLOOKUP(H341,'CRMP-SOC'!$A$2:$B$12685,2,FALSE)</f>
        <v>Social</v>
      </c>
      <c r="P341" s="96"/>
    </row>
    <row r="342" spans="1:16" ht="14.25" customHeight="1" x14ac:dyDescent="0.25">
      <c r="A342" s="96">
        <v>2009</v>
      </c>
      <c r="B342" s="96" t="s">
        <v>1785</v>
      </c>
      <c r="C342" s="96">
        <v>11</v>
      </c>
      <c r="D342" s="96" t="str">
        <f t="shared" si="15"/>
        <v>200911U020</v>
      </c>
      <c r="E342" s="86" t="s">
        <v>16082</v>
      </c>
      <c r="F342" s="86" t="s">
        <v>16081</v>
      </c>
      <c r="G342" s="88" t="s">
        <v>30</v>
      </c>
      <c r="H342" s="104" t="str">
        <f t="shared" si="16"/>
        <v>200911U020</v>
      </c>
      <c r="I342" s="104" t="b">
        <f t="shared" si="17"/>
        <v>1</v>
      </c>
      <c r="J342" s="86" t="s">
        <v>16146</v>
      </c>
      <c r="K342" s="86" t="s">
        <v>12555</v>
      </c>
      <c r="L342" s="105">
        <v>57.991401000000003</v>
      </c>
      <c r="M342" s="105">
        <v>0</v>
      </c>
      <c r="N342" s="105">
        <v>176.41737499999999</v>
      </c>
      <c r="O342" s="96" t="str">
        <f>VLOOKUP(H342,'CRMP-SOC'!$A$2:$B$12685,2,FALSE)</f>
        <v>Social</v>
      </c>
      <c r="P342" s="96"/>
    </row>
    <row r="343" spans="1:16" ht="14.25" customHeight="1" x14ac:dyDescent="0.25">
      <c r="A343" s="96">
        <v>2009</v>
      </c>
      <c r="B343" s="96" t="s">
        <v>1786</v>
      </c>
      <c r="C343" s="96">
        <v>11</v>
      </c>
      <c r="D343" s="96" t="str">
        <f t="shared" si="15"/>
        <v>200911U021</v>
      </c>
      <c r="E343" s="86" t="s">
        <v>16082</v>
      </c>
      <c r="F343" s="86" t="s">
        <v>16081</v>
      </c>
      <c r="G343" s="86" t="s">
        <v>30</v>
      </c>
      <c r="H343" s="104" t="str">
        <f t="shared" si="16"/>
        <v>200911U021</v>
      </c>
      <c r="I343" s="104" t="b">
        <f t="shared" si="17"/>
        <v>1</v>
      </c>
      <c r="J343" s="86" t="s">
        <v>16111</v>
      </c>
      <c r="K343" s="86" t="s">
        <v>12556</v>
      </c>
      <c r="L343" s="105">
        <v>57.7744</v>
      </c>
      <c r="M343" s="105">
        <v>0</v>
      </c>
      <c r="N343" s="105">
        <v>307.782579</v>
      </c>
      <c r="O343" s="96" t="str">
        <f>VLOOKUP(H343,'CRMP-SOC'!$A$2:$B$12685,2,FALSE)</f>
        <v>Social</v>
      </c>
      <c r="P343" s="96"/>
    </row>
    <row r="344" spans="1:16" ht="14.25" customHeight="1" x14ac:dyDescent="0.25">
      <c r="A344" s="96">
        <v>2009</v>
      </c>
      <c r="B344" s="96" t="s">
        <v>1787</v>
      </c>
      <c r="C344" s="96">
        <v>11</v>
      </c>
      <c r="D344" s="96" t="str">
        <f t="shared" si="15"/>
        <v>200911U022</v>
      </c>
      <c r="E344" s="86" t="s">
        <v>16082</v>
      </c>
      <c r="F344" s="86" t="s">
        <v>16081</v>
      </c>
      <c r="G344" s="86" t="s">
        <v>30</v>
      </c>
      <c r="H344" s="104" t="str">
        <f t="shared" si="16"/>
        <v>200911U022</v>
      </c>
      <c r="I344" s="104" t="b">
        <f t="shared" si="17"/>
        <v>1</v>
      </c>
      <c r="J344" s="86" t="s">
        <v>16110</v>
      </c>
      <c r="K344" s="86" t="s">
        <v>12557</v>
      </c>
      <c r="L344" s="105">
        <v>100</v>
      </c>
      <c r="M344" s="105">
        <v>0</v>
      </c>
      <c r="N344" s="105">
        <v>51.624389000000001</v>
      </c>
      <c r="O344" s="96" t="str">
        <f>VLOOKUP(H344,'CRMP-SOC'!$A$2:$B$12685,2,FALSE)</f>
        <v>Social</v>
      </c>
      <c r="P344" s="96"/>
    </row>
    <row r="345" spans="1:16" ht="14.25" customHeight="1" x14ac:dyDescent="0.25">
      <c r="A345" s="96">
        <v>2009</v>
      </c>
      <c r="B345" s="96" t="s">
        <v>1788</v>
      </c>
      <c r="C345" s="96">
        <v>11</v>
      </c>
      <c r="D345" s="96" t="str">
        <f t="shared" si="15"/>
        <v>200911U023</v>
      </c>
      <c r="E345" s="86" t="s">
        <v>16082</v>
      </c>
      <c r="F345" s="86" t="s">
        <v>16081</v>
      </c>
      <c r="G345" s="86" t="s">
        <v>30</v>
      </c>
      <c r="H345" s="104" t="str">
        <f t="shared" si="16"/>
        <v>200911U023</v>
      </c>
      <c r="I345" s="104" t="b">
        <f t="shared" si="17"/>
        <v>1</v>
      </c>
      <c r="J345" s="86" t="s">
        <v>16164</v>
      </c>
      <c r="K345" s="86" t="s">
        <v>12558</v>
      </c>
      <c r="L345" s="105">
        <v>72</v>
      </c>
      <c r="M345" s="105">
        <v>0</v>
      </c>
      <c r="N345" s="105">
        <v>12103.246616</v>
      </c>
      <c r="O345" s="96" t="str">
        <f>VLOOKUP(H345,'CRMP-SOC'!$A$2:$B$12685,2,FALSE)</f>
        <v>Social</v>
      </c>
      <c r="P345" s="96"/>
    </row>
    <row r="346" spans="1:16" ht="14.25" customHeight="1" x14ac:dyDescent="0.25">
      <c r="A346" s="96">
        <v>2009</v>
      </c>
      <c r="B346" s="96" t="s">
        <v>1789</v>
      </c>
      <c r="C346" s="96">
        <v>11</v>
      </c>
      <c r="D346" s="96" t="str">
        <f t="shared" si="15"/>
        <v>200911U024</v>
      </c>
      <c r="E346" s="86" t="s">
        <v>16082</v>
      </c>
      <c r="F346" s="86" t="s">
        <v>16081</v>
      </c>
      <c r="G346" s="86" t="s">
        <v>30</v>
      </c>
      <c r="H346" s="104" t="str">
        <f t="shared" si="16"/>
        <v>200911U024</v>
      </c>
      <c r="I346" s="104" t="b">
        <f t="shared" si="17"/>
        <v>1</v>
      </c>
      <c r="J346" s="86" t="s">
        <v>16194</v>
      </c>
      <c r="K346" s="86" t="s">
        <v>12559</v>
      </c>
      <c r="L346" s="105">
        <v>1100</v>
      </c>
      <c r="M346" s="105">
        <v>0</v>
      </c>
      <c r="N346" s="105">
        <v>162.14641800000001</v>
      </c>
      <c r="O346" s="96" t="str">
        <f>VLOOKUP(H346,'CRMP-SOC'!$A$2:$B$12685,2,FALSE)</f>
        <v>Social</v>
      </c>
      <c r="P346" s="96"/>
    </row>
    <row r="347" spans="1:16" ht="14.25" customHeight="1" x14ac:dyDescent="0.25">
      <c r="A347" s="96">
        <v>2009</v>
      </c>
      <c r="B347" s="96" t="s">
        <v>1791</v>
      </c>
      <c r="C347" s="96">
        <v>11</v>
      </c>
      <c r="D347" s="96" t="str">
        <f t="shared" si="15"/>
        <v>200911U026</v>
      </c>
      <c r="E347" s="86" t="s">
        <v>16082</v>
      </c>
      <c r="F347" s="86" t="s">
        <v>16081</v>
      </c>
      <c r="G347" s="86" t="s">
        <v>30</v>
      </c>
      <c r="H347" s="104" t="str">
        <f t="shared" si="16"/>
        <v>200911U026</v>
      </c>
      <c r="I347" s="104" t="b">
        <f t="shared" si="17"/>
        <v>1</v>
      </c>
      <c r="J347" s="86" t="s">
        <v>16575</v>
      </c>
      <c r="K347" s="86" t="s">
        <v>16729</v>
      </c>
      <c r="L347" s="105">
        <v>1150</v>
      </c>
      <c r="M347" s="105">
        <v>0</v>
      </c>
      <c r="N347" s="105">
        <v>28.585128000000001</v>
      </c>
      <c r="O347" s="96" t="str">
        <f>VLOOKUP(H347,'CRMP-SOC'!$A$2:$B$12685,2,FALSE)</f>
        <v>Social</v>
      </c>
      <c r="P347" s="96"/>
    </row>
    <row r="348" spans="1:16" ht="14.25" customHeight="1" x14ac:dyDescent="0.25">
      <c r="A348" s="96">
        <v>2009</v>
      </c>
      <c r="B348" s="96" t="s">
        <v>1792</v>
      </c>
      <c r="C348" s="96">
        <v>11</v>
      </c>
      <c r="D348" s="96" t="str">
        <f t="shared" si="15"/>
        <v>200911U027</v>
      </c>
      <c r="E348" s="86" t="s">
        <v>16082</v>
      </c>
      <c r="F348" s="86" t="s">
        <v>16081</v>
      </c>
      <c r="G348" s="86" t="s">
        <v>30</v>
      </c>
      <c r="H348" s="104" t="str">
        <f t="shared" si="16"/>
        <v>200911U027</v>
      </c>
      <c r="I348" s="104" t="b">
        <f t="shared" si="17"/>
        <v>1</v>
      </c>
      <c r="J348" s="86" t="s">
        <v>16574</v>
      </c>
      <c r="K348" s="86" t="s">
        <v>12562</v>
      </c>
      <c r="L348" s="105">
        <v>500</v>
      </c>
      <c r="M348" s="105">
        <v>0</v>
      </c>
      <c r="N348" s="105">
        <v>157.536507</v>
      </c>
      <c r="O348" s="96" t="str">
        <f>VLOOKUP(H348,'CRMP-SOC'!$A$2:$B$12685,2,FALSE)</f>
        <v>Social</v>
      </c>
      <c r="P348" s="96"/>
    </row>
    <row r="349" spans="1:16" ht="14.25" customHeight="1" x14ac:dyDescent="0.25">
      <c r="A349" s="96">
        <v>2009</v>
      </c>
      <c r="B349" s="96" t="s">
        <v>1793</v>
      </c>
      <c r="C349" s="96">
        <v>11</v>
      </c>
      <c r="D349" s="96" t="str">
        <f t="shared" si="15"/>
        <v>200911U029</v>
      </c>
      <c r="E349" s="86" t="s">
        <v>16082</v>
      </c>
      <c r="F349" s="86" t="s">
        <v>16081</v>
      </c>
      <c r="G349" s="86" t="s">
        <v>30</v>
      </c>
      <c r="H349" s="104" t="str">
        <f t="shared" si="16"/>
        <v>200911U029</v>
      </c>
      <c r="I349" s="104" t="b">
        <f t="shared" si="17"/>
        <v>1</v>
      </c>
      <c r="J349" s="86" t="s">
        <v>16302</v>
      </c>
      <c r="K349" s="86" t="s">
        <v>16728</v>
      </c>
      <c r="L349" s="105">
        <v>26</v>
      </c>
      <c r="M349" s="105">
        <v>0</v>
      </c>
      <c r="N349" s="105">
        <v>22.978733999999999</v>
      </c>
      <c r="O349" s="96" t="str">
        <f>VLOOKUP(H349,'CRMP-SOC'!$A$2:$B$12685,2,FALSE)</f>
        <v>Social</v>
      </c>
      <c r="P349" s="96"/>
    </row>
    <row r="350" spans="1:16" ht="14.25" customHeight="1" x14ac:dyDescent="0.25">
      <c r="A350" s="96">
        <v>2009</v>
      </c>
      <c r="B350" s="96" t="s">
        <v>1794</v>
      </c>
      <c r="C350" s="96">
        <v>11</v>
      </c>
      <c r="D350" s="96" t="str">
        <f t="shared" si="15"/>
        <v>200911U030</v>
      </c>
      <c r="E350" s="86" t="s">
        <v>16082</v>
      </c>
      <c r="F350" s="86" t="s">
        <v>16081</v>
      </c>
      <c r="G350" s="86" t="s">
        <v>30</v>
      </c>
      <c r="H350" s="104" t="str">
        <f t="shared" si="16"/>
        <v>200911U030</v>
      </c>
      <c r="I350" s="104" t="b">
        <f t="shared" si="17"/>
        <v>1</v>
      </c>
      <c r="J350" s="86" t="s">
        <v>16334</v>
      </c>
      <c r="K350" s="86" t="s">
        <v>12564</v>
      </c>
      <c r="L350" s="105">
        <v>300</v>
      </c>
      <c r="M350" s="105">
        <v>0</v>
      </c>
      <c r="N350" s="105">
        <v>54.221618999999997</v>
      </c>
      <c r="O350" s="96" t="str">
        <f>VLOOKUP(H350,'CRMP-SOC'!$A$2:$B$12685,2,FALSE)</f>
        <v>Social</v>
      </c>
      <c r="P350" s="96"/>
    </row>
    <row r="351" spans="1:16" ht="14.25" customHeight="1" x14ac:dyDescent="0.25">
      <c r="A351" s="96">
        <v>2009</v>
      </c>
      <c r="B351" s="96" t="s">
        <v>1795</v>
      </c>
      <c r="C351" s="96">
        <v>11</v>
      </c>
      <c r="D351" s="96" t="str">
        <f t="shared" si="15"/>
        <v>200911U031</v>
      </c>
      <c r="E351" s="86" t="s">
        <v>16082</v>
      </c>
      <c r="F351" s="86" t="s">
        <v>16081</v>
      </c>
      <c r="G351" s="88" t="s">
        <v>30</v>
      </c>
      <c r="H351" s="104" t="str">
        <f t="shared" si="16"/>
        <v>200911U031</v>
      </c>
      <c r="I351" s="104" t="b">
        <f t="shared" si="17"/>
        <v>1</v>
      </c>
      <c r="J351" s="86" t="s">
        <v>16171</v>
      </c>
      <c r="K351" s="86" t="s">
        <v>13080</v>
      </c>
      <c r="L351" s="105">
        <v>600</v>
      </c>
      <c r="M351" s="105">
        <v>0</v>
      </c>
      <c r="N351" s="105">
        <v>296</v>
      </c>
      <c r="O351" s="96" t="str">
        <f>VLOOKUP(H351,'CRMP-SOC'!$A$2:$B$12685,2,FALSE)</f>
        <v>Social</v>
      </c>
      <c r="P351" s="96"/>
    </row>
    <row r="352" spans="1:16" ht="14.25" customHeight="1" x14ac:dyDescent="0.25">
      <c r="A352" s="96">
        <v>2009</v>
      </c>
      <c r="B352" s="96" t="s">
        <v>1797</v>
      </c>
      <c r="C352" s="96">
        <v>11</v>
      </c>
      <c r="D352" s="96" t="str">
        <f t="shared" si="15"/>
        <v>200911U033</v>
      </c>
      <c r="E352" s="86" t="s">
        <v>16082</v>
      </c>
      <c r="F352" s="86" t="s">
        <v>16081</v>
      </c>
      <c r="G352" s="88" t="s">
        <v>30</v>
      </c>
      <c r="H352" s="104" t="str">
        <f t="shared" si="16"/>
        <v>200911U033</v>
      </c>
      <c r="I352" s="104" t="b">
        <f t="shared" si="17"/>
        <v>1</v>
      </c>
      <c r="J352" s="86" t="s">
        <v>16573</v>
      </c>
      <c r="K352" s="85" t="s">
        <v>12567</v>
      </c>
      <c r="L352" s="105">
        <v>1000</v>
      </c>
      <c r="M352" s="105">
        <v>0</v>
      </c>
      <c r="N352" s="105">
        <v>642.33176900000001</v>
      </c>
      <c r="O352" s="96" t="str">
        <f>VLOOKUP(H352,'CRMP-SOC'!$A$2:$B$12685,2,FALSE)</f>
        <v>Social</v>
      </c>
      <c r="P352" s="96"/>
    </row>
    <row r="353" spans="1:16" ht="14.25" customHeight="1" x14ac:dyDescent="0.25">
      <c r="A353" s="96">
        <v>2009</v>
      </c>
      <c r="B353" s="96" t="s">
        <v>1798</v>
      </c>
      <c r="C353" s="96">
        <v>11</v>
      </c>
      <c r="D353" s="96" t="str">
        <f t="shared" si="15"/>
        <v>200911U035</v>
      </c>
      <c r="E353" s="86" t="s">
        <v>16082</v>
      </c>
      <c r="F353" s="86" t="s">
        <v>16081</v>
      </c>
      <c r="G353" s="86" t="s">
        <v>30</v>
      </c>
      <c r="H353" s="104" t="str">
        <f t="shared" si="16"/>
        <v>200911U035</v>
      </c>
      <c r="I353" s="104" t="b">
        <f t="shared" si="17"/>
        <v>1</v>
      </c>
      <c r="J353" s="86" t="s">
        <v>16144</v>
      </c>
      <c r="K353" s="86" t="s">
        <v>12568</v>
      </c>
      <c r="L353" s="105">
        <v>392</v>
      </c>
      <c r="M353" s="105">
        <v>0</v>
      </c>
      <c r="N353" s="105">
        <v>496.38400000000001</v>
      </c>
      <c r="O353" s="96" t="str">
        <f>VLOOKUP(H353,'CRMP-SOC'!$A$2:$B$12685,2,FALSE)</f>
        <v>Social</v>
      </c>
      <c r="P353" s="96"/>
    </row>
    <row r="354" spans="1:16" ht="14.25" customHeight="1" x14ac:dyDescent="0.25">
      <c r="A354" s="96">
        <v>2009</v>
      </c>
      <c r="B354" s="96" t="s">
        <v>1799</v>
      </c>
      <c r="C354" s="96">
        <v>11</v>
      </c>
      <c r="D354" s="96" t="str">
        <f t="shared" si="15"/>
        <v>200911U036</v>
      </c>
      <c r="E354" s="86" t="s">
        <v>16082</v>
      </c>
      <c r="F354" s="86" t="s">
        <v>16081</v>
      </c>
      <c r="G354" s="86" t="s">
        <v>30</v>
      </c>
      <c r="H354" s="104" t="str">
        <f t="shared" si="16"/>
        <v>200911U036</v>
      </c>
      <c r="I354" s="104" t="b">
        <f t="shared" si="17"/>
        <v>1</v>
      </c>
      <c r="J354" s="86" t="s">
        <v>16098</v>
      </c>
      <c r="K354" s="86" t="s">
        <v>12569</v>
      </c>
      <c r="L354" s="105">
        <v>196</v>
      </c>
      <c r="M354" s="105">
        <v>0</v>
      </c>
      <c r="N354" s="105">
        <v>196</v>
      </c>
      <c r="O354" s="96" t="str">
        <f>VLOOKUP(H354,'CRMP-SOC'!$A$2:$B$12685,2,FALSE)</f>
        <v>Social</v>
      </c>
      <c r="P354" s="96"/>
    </row>
    <row r="355" spans="1:16" ht="14.25" customHeight="1" x14ac:dyDescent="0.25">
      <c r="A355" s="96">
        <v>2009</v>
      </c>
      <c r="B355" s="96" t="s">
        <v>1800</v>
      </c>
      <c r="C355" s="96">
        <v>11</v>
      </c>
      <c r="D355" s="96" t="str">
        <f t="shared" si="15"/>
        <v>200911U038</v>
      </c>
      <c r="E355" s="86" t="s">
        <v>16082</v>
      </c>
      <c r="F355" s="86" t="s">
        <v>16081</v>
      </c>
      <c r="G355" s="86" t="s">
        <v>30</v>
      </c>
      <c r="H355" s="104" t="str">
        <f t="shared" si="16"/>
        <v>200911U038</v>
      </c>
      <c r="I355" s="104" t="b">
        <f t="shared" si="17"/>
        <v>1</v>
      </c>
      <c r="J355" s="86" t="s">
        <v>16137</v>
      </c>
      <c r="K355" s="86" t="s">
        <v>12570</v>
      </c>
      <c r="L355" s="105">
        <v>70</v>
      </c>
      <c r="M355" s="105">
        <v>0</v>
      </c>
      <c r="N355" s="105">
        <v>65</v>
      </c>
      <c r="O355" s="96" t="str">
        <f>VLOOKUP(H355,'CRMP-SOC'!$A$2:$B$12685,2,FALSE)</f>
        <v>Social</v>
      </c>
      <c r="P355" s="96"/>
    </row>
    <row r="356" spans="1:16" ht="14.25" customHeight="1" x14ac:dyDescent="0.25">
      <c r="A356" s="96">
        <v>2009</v>
      </c>
      <c r="B356" s="96" t="s">
        <v>1802</v>
      </c>
      <c r="C356" s="96">
        <v>11</v>
      </c>
      <c r="D356" s="96" t="str">
        <f t="shared" si="15"/>
        <v>200911U040</v>
      </c>
      <c r="E356" s="86" t="s">
        <v>16082</v>
      </c>
      <c r="F356" s="86" t="s">
        <v>16081</v>
      </c>
      <c r="G356" s="86" t="s">
        <v>30</v>
      </c>
      <c r="H356" s="104" t="str">
        <f t="shared" si="16"/>
        <v>200911U040</v>
      </c>
      <c r="I356" s="104" t="b">
        <f t="shared" si="17"/>
        <v>1</v>
      </c>
      <c r="J356" s="86" t="s">
        <v>16141</v>
      </c>
      <c r="K356" s="86" t="s">
        <v>16572</v>
      </c>
      <c r="L356" s="105">
        <v>350</v>
      </c>
      <c r="M356" s="105">
        <v>0</v>
      </c>
      <c r="N356" s="105">
        <v>350</v>
      </c>
      <c r="O356" s="96" t="str">
        <f>VLOOKUP(H356,'CRMP-SOC'!$A$2:$B$12685,2,FALSE)</f>
        <v>Social</v>
      </c>
      <c r="P356" s="96"/>
    </row>
    <row r="357" spans="1:16" ht="14.25" customHeight="1" x14ac:dyDescent="0.25">
      <c r="A357" s="96">
        <v>2009</v>
      </c>
      <c r="B357" s="96" t="s">
        <v>1803</v>
      </c>
      <c r="C357" s="96">
        <v>11</v>
      </c>
      <c r="D357" s="96" t="str">
        <f t="shared" si="15"/>
        <v>200911U042</v>
      </c>
      <c r="E357" s="86" t="s">
        <v>16082</v>
      </c>
      <c r="F357" s="86" t="s">
        <v>16081</v>
      </c>
      <c r="G357" s="88" t="s">
        <v>30</v>
      </c>
      <c r="H357" s="104" t="str">
        <f t="shared" si="16"/>
        <v>200911U042</v>
      </c>
      <c r="I357" s="104" t="b">
        <f t="shared" si="17"/>
        <v>1</v>
      </c>
      <c r="J357" s="86" t="s">
        <v>16097</v>
      </c>
      <c r="K357" s="86" t="s">
        <v>12573</v>
      </c>
      <c r="L357" s="105">
        <v>20</v>
      </c>
      <c r="M357" s="105">
        <v>0</v>
      </c>
      <c r="N357" s="105">
        <v>0</v>
      </c>
      <c r="O357" s="96" t="str">
        <f>VLOOKUP(H357,'CRMP-SOC'!$A$2:$B$12685,2,FALSE)</f>
        <v>Social</v>
      </c>
      <c r="P357" s="96"/>
    </row>
    <row r="358" spans="1:16" ht="14.25" customHeight="1" x14ac:dyDescent="0.25">
      <c r="A358" s="96">
        <v>2009</v>
      </c>
      <c r="B358" s="96" t="s">
        <v>1804</v>
      </c>
      <c r="C358" s="96">
        <v>11</v>
      </c>
      <c r="D358" s="96" t="str">
        <f t="shared" si="15"/>
        <v>200911U044</v>
      </c>
      <c r="E358" s="86" t="s">
        <v>16082</v>
      </c>
      <c r="F358" s="86" t="s">
        <v>16081</v>
      </c>
      <c r="G358" s="86" t="s">
        <v>30</v>
      </c>
      <c r="H358" s="104" t="str">
        <f t="shared" si="16"/>
        <v>200911U044</v>
      </c>
      <c r="I358" s="104" t="b">
        <f t="shared" si="17"/>
        <v>1</v>
      </c>
      <c r="J358" s="86" t="s">
        <v>16095</v>
      </c>
      <c r="K358" s="86" t="s">
        <v>12574</v>
      </c>
      <c r="L358" s="105">
        <v>100</v>
      </c>
      <c r="M358" s="105">
        <v>0</v>
      </c>
      <c r="N358" s="105">
        <v>97.8</v>
      </c>
      <c r="O358" s="96" t="str">
        <f>VLOOKUP(H358,'CRMP-SOC'!$A$2:$B$12685,2,FALSE)</f>
        <v>Social</v>
      </c>
      <c r="P358" s="96"/>
    </row>
    <row r="359" spans="1:16" ht="14.25" customHeight="1" x14ac:dyDescent="0.25">
      <c r="A359" s="96">
        <v>2009</v>
      </c>
      <c r="B359" s="96" t="s">
        <v>1805</v>
      </c>
      <c r="C359" s="96">
        <v>11</v>
      </c>
      <c r="D359" s="96" t="str">
        <f t="shared" si="15"/>
        <v>200911U045</v>
      </c>
      <c r="E359" s="86" t="s">
        <v>16082</v>
      </c>
      <c r="F359" s="86" t="s">
        <v>16081</v>
      </c>
      <c r="G359" s="86" t="s">
        <v>30</v>
      </c>
      <c r="H359" s="104" t="str">
        <f t="shared" si="16"/>
        <v>200911U045</v>
      </c>
      <c r="I359" s="104" t="b">
        <f t="shared" si="17"/>
        <v>1</v>
      </c>
      <c r="J359" s="86" t="s">
        <v>16092</v>
      </c>
      <c r="K359" s="86" t="s">
        <v>12575</v>
      </c>
      <c r="L359" s="105">
        <v>200</v>
      </c>
      <c r="M359" s="105">
        <v>0</v>
      </c>
      <c r="N359" s="105">
        <v>200</v>
      </c>
      <c r="O359" s="96" t="str">
        <f>VLOOKUP(H359,'CRMP-SOC'!$A$2:$B$12685,2,FALSE)</f>
        <v>Social</v>
      </c>
      <c r="P359" s="96"/>
    </row>
    <row r="360" spans="1:16" ht="14.25" customHeight="1" x14ac:dyDescent="0.25">
      <c r="A360" s="96">
        <v>2009</v>
      </c>
      <c r="B360" s="96" t="s">
        <v>1806</v>
      </c>
      <c r="C360" s="96">
        <v>11</v>
      </c>
      <c r="D360" s="96" t="str">
        <f t="shared" si="15"/>
        <v>200911U046</v>
      </c>
      <c r="E360" s="86" t="s">
        <v>16082</v>
      </c>
      <c r="F360" s="86" t="s">
        <v>16081</v>
      </c>
      <c r="G360" s="88" t="s">
        <v>30</v>
      </c>
      <c r="H360" s="104" t="str">
        <f t="shared" si="16"/>
        <v>200911U046</v>
      </c>
      <c r="I360" s="104" t="b">
        <f t="shared" si="17"/>
        <v>1</v>
      </c>
      <c r="J360" s="86" t="s">
        <v>16150</v>
      </c>
      <c r="K360" s="86" t="s">
        <v>16644</v>
      </c>
      <c r="L360" s="105">
        <v>100</v>
      </c>
      <c r="M360" s="105">
        <v>464.66961199999997</v>
      </c>
      <c r="N360" s="105">
        <v>464.66968200000002</v>
      </c>
      <c r="O360" s="96" t="str">
        <f>VLOOKUP(H360,'CRMP-SOC'!$A$2:$B$12685,2,FALSE)</f>
        <v>Social</v>
      </c>
      <c r="P360" s="96"/>
    </row>
    <row r="361" spans="1:16" ht="14.25" customHeight="1" x14ac:dyDescent="0.25">
      <c r="A361" s="96">
        <v>2009</v>
      </c>
      <c r="B361" s="96" t="s">
        <v>1807</v>
      </c>
      <c r="C361" s="96">
        <v>11</v>
      </c>
      <c r="D361" s="96" t="str">
        <f t="shared" si="15"/>
        <v>200911U047</v>
      </c>
      <c r="E361" s="86" t="s">
        <v>16082</v>
      </c>
      <c r="F361" s="86" t="s">
        <v>16081</v>
      </c>
      <c r="G361" s="88" t="s">
        <v>30</v>
      </c>
      <c r="H361" s="104" t="str">
        <f t="shared" si="16"/>
        <v>200911U047</v>
      </c>
      <c r="I361" s="104" t="b">
        <f t="shared" si="17"/>
        <v>1</v>
      </c>
      <c r="J361" s="86" t="s">
        <v>16184</v>
      </c>
      <c r="K361" s="86" t="s">
        <v>12577</v>
      </c>
      <c r="L361" s="105">
        <v>6.5</v>
      </c>
      <c r="M361" s="105">
        <v>1757.819935</v>
      </c>
      <c r="N361" s="105">
        <v>1757.819935</v>
      </c>
      <c r="O361" s="96" t="str">
        <f>VLOOKUP(H361,'CRMP-SOC'!$A$2:$B$12685,2,FALSE)</f>
        <v>Social</v>
      </c>
      <c r="P361" s="96"/>
    </row>
    <row r="362" spans="1:16" ht="14.25" customHeight="1" x14ac:dyDescent="0.25">
      <c r="A362" s="96">
        <v>2009</v>
      </c>
      <c r="B362" s="96" t="s">
        <v>1808</v>
      </c>
      <c r="C362" s="96">
        <v>11</v>
      </c>
      <c r="D362" s="96" t="str">
        <f t="shared" si="15"/>
        <v>200911U051</v>
      </c>
      <c r="E362" s="86" t="s">
        <v>16082</v>
      </c>
      <c r="F362" s="86" t="s">
        <v>16081</v>
      </c>
      <c r="G362" s="86" t="s">
        <v>30</v>
      </c>
      <c r="H362" s="104" t="str">
        <f t="shared" si="16"/>
        <v>200911U051</v>
      </c>
      <c r="I362" s="104" t="b">
        <f t="shared" si="17"/>
        <v>1</v>
      </c>
      <c r="J362" s="86" t="s">
        <v>16570</v>
      </c>
      <c r="K362" s="86" t="s">
        <v>12578</v>
      </c>
      <c r="L362" s="105">
        <v>50</v>
      </c>
      <c r="M362" s="105">
        <v>46.123412000000002</v>
      </c>
      <c r="N362" s="105">
        <v>46.123412000000002</v>
      </c>
      <c r="O362" s="96" t="str">
        <f>VLOOKUP(H362,'CRMP-SOC'!$A$2:$B$12685,2,FALSE)</f>
        <v>Social</v>
      </c>
      <c r="P362" s="96"/>
    </row>
    <row r="363" spans="1:16" ht="14.25" customHeight="1" x14ac:dyDescent="0.25">
      <c r="A363" s="96">
        <v>2009</v>
      </c>
      <c r="B363" s="96" t="s">
        <v>1809</v>
      </c>
      <c r="C363" s="96">
        <v>11</v>
      </c>
      <c r="D363" s="96" t="str">
        <f t="shared" si="15"/>
        <v>200911U054</v>
      </c>
      <c r="E363" s="86" t="s">
        <v>16082</v>
      </c>
      <c r="F363" s="86" t="s">
        <v>16081</v>
      </c>
      <c r="G363" s="86" t="s">
        <v>30</v>
      </c>
      <c r="H363" s="104" t="str">
        <f t="shared" si="16"/>
        <v>200911U054</v>
      </c>
      <c r="I363" s="104" t="b">
        <f t="shared" si="17"/>
        <v>1</v>
      </c>
      <c r="J363" s="86" t="s">
        <v>16383</v>
      </c>
      <c r="K363" s="86" t="s">
        <v>12579</v>
      </c>
      <c r="L363" s="105">
        <v>600</v>
      </c>
      <c r="M363" s="105">
        <v>32.989303999999997</v>
      </c>
      <c r="N363" s="105">
        <v>32.987200000000001</v>
      </c>
      <c r="O363" s="96" t="str">
        <f>VLOOKUP(H363,'CRMP-SOC'!$A$2:$B$12685,2,FALSE)</f>
        <v>Social</v>
      </c>
      <c r="P363" s="96"/>
    </row>
    <row r="364" spans="1:16" ht="14.25" customHeight="1" x14ac:dyDescent="0.25">
      <c r="A364" s="96">
        <v>2009</v>
      </c>
      <c r="B364" s="96" t="s">
        <v>1810</v>
      </c>
      <c r="C364" s="96">
        <v>11</v>
      </c>
      <c r="D364" s="96" t="str">
        <f t="shared" si="15"/>
        <v>200911U055</v>
      </c>
      <c r="E364" s="86" t="s">
        <v>16082</v>
      </c>
      <c r="F364" s="86" t="s">
        <v>16081</v>
      </c>
      <c r="G364" s="86" t="s">
        <v>30</v>
      </c>
      <c r="H364" s="104" t="str">
        <f t="shared" si="16"/>
        <v>200911U055</v>
      </c>
      <c r="I364" s="104" t="b">
        <f t="shared" si="17"/>
        <v>1</v>
      </c>
      <c r="J364" s="86" t="s">
        <v>16569</v>
      </c>
      <c r="K364" s="86" t="s">
        <v>12580</v>
      </c>
      <c r="L364" s="105">
        <v>175</v>
      </c>
      <c r="M364" s="105">
        <v>266.14149700000002</v>
      </c>
      <c r="N364" s="105">
        <v>266.14149600000002</v>
      </c>
      <c r="O364" s="96" t="str">
        <f>VLOOKUP(H364,'CRMP-SOC'!$A$2:$B$12685,2,FALSE)</f>
        <v>Social</v>
      </c>
      <c r="P364" s="96"/>
    </row>
    <row r="365" spans="1:16" ht="14.25" customHeight="1" x14ac:dyDescent="0.25">
      <c r="A365" s="96">
        <v>2009</v>
      </c>
      <c r="B365" s="96" t="s">
        <v>1811</v>
      </c>
      <c r="C365" s="96">
        <v>11</v>
      </c>
      <c r="D365" s="96" t="str">
        <f t="shared" si="15"/>
        <v>200911U056</v>
      </c>
      <c r="E365" s="86" t="s">
        <v>16082</v>
      </c>
      <c r="F365" s="86" t="s">
        <v>16081</v>
      </c>
      <c r="G365" s="88" t="s">
        <v>30</v>
      </c>
      <c r="H365" s="104" t="str">
        <f t="shared" si="16"/>
        <v>200911U056</v>
      </c>
      <c r="I365" s="104" t="b">
        <f t="shared" si="17"/>
        <v>1</v>
      </c>
      <c r="J365" s="86" t="s">
        <v>16727</v>
      </c>
      <c r="K365" s="86" t="s">
        <v>12581</v>
      </c>
      <c r="L365" s="105">
        <v>480</v>
      </c>
      <c r="M365" s="105">
        <v>79.432734999999994</v>
      </c>
      <c r="N365" s="105">
        <v>78.858735999999993</v>
      </c>
      <c r="O365" s="96" t="str">
        <f>VLOOKUP(H365,'CRMP-SOC'!$A$2:$B$12685,2,FALSE)</f>
        <v>Social</v>
      </c>
      <c r="P365" s="96"/>
    </row>
    <row r="366" spans="1:16" ht="14.25" customHeight="1" x14ac:dyDescent="0.25">
      <c r="A366" s="96">
        <v>2009</v>
      </c>
      <c r="B366" s="96" t="s">
        <v>355</v>
      </c>
      <c r="C366" s="96">
        <v>11</v>
      </c>
      <c r="D366" s="96" t="str">
        <f t="shared" si="15"/>
        <v>200911B001</v>
      </c>
      <c r="E366" s="86" t="s">
        <v>16082</v>
      </c>
      <c r="F366" s="86" t="s">
        <v>16081</v>
      </c>
      <c r="G366" s="86" t="s">
        <v>26</v>
      </c>
      <c r="H366" s="104" t="str">
        <f t="shared" si="16"/>
        <v>200911B001</v>
      </c>
      <c r="I366" s="104" t="b">
        <f t="shared" si="17"/>
        <v>1</v>
      </c>
      <c r="J366" s="86" t="s">
        <v>16107</v>
      </c>
      <c r="K366" s="86" t="s">
        <v>11220</v>
      </c>
      <c r="L366" s="105">
        <v>2069.6099709999999</v>
      </c>
      <c r="M366" s="105">
        <v>46.057299999999998</v>
      </c>
      <c r="N366" s="105">
        <v>46.057299999999998</v>
      </c>
      <c r="O366" s="96" t="str">
        <f>VLOOKUP(H366,'CRMP-SOC'!$A$2:$B$12685,2,FALSE)</f>
        <v>Social</v>
      </c>
      <c r="P366" s="96"/>
    </row>
    <row r="367" spans="1:16" ht="14.25" customHeight="1" x14ac:dyDescent="0.25">
      <c r="A367" s="96">
        <v>2009</v>
      </c>
      <c r="B367" s="96" t="s">
        <v>356</v>
      </c>
      <c r="C367" s="96">
        <v>11</v>
      </c>
      <c r="D367" s="96" t="str">
        <f t="shared" si="15"/>
        <v>200911B002</v>
      </c>
      <c r="E367" s="86" t="s">
        <v>16082</v>
      </c>
      <c r="F367" s="86" t="s">
        <v>16081</v>
      </c>
      <c r="G367" s="86" t="s">
        <v>26</v>
      </c>
      <c r="H367" s="104" t="str">
        <f t="shared" si="16"/>
        <v>200911B002</v>
      </c>
      <c r="I367" s="104" t="b">
        <f t="shared" si="17"/>
        <v>1</v>
      </c>
      <c r="J367" s="86" t="s">
        <v>16191</v>
      </c>
      <c r="K367" s="86" t="s">
        <v>11221</v>
      </c>
      <c r="L367" s="105">
        <v>277.96508599999999</v>
      </c>
      <c r="M367" s="105">
        <v>60</v>
      </c>
      <c r="N367" s="105">
        <v>60</v>
      </c>
      <c r="O367" s="96" t="str">
        <f>VLOOKUP(H367,'CRMP-SOC'!$A$2:$B$12685,2,FALSE)</f>
        <v>Social</v>
      </c>
      <c r="P367" s="96"/>
    </row>
    <row r="368" spans="1:16" ht="14.25" customHeight="1" x14ac:dyDescent="0.25">
      <c r="A368" s="96">
        <v>2009</v>
      </c>
      <c r="B368" s="96" t="s">
        <v>357</v>
      </c>
      <c r="C368" s="96">
        <v>11</v>
      </c>
      <c r="D368" s="96" t="str">
        <f t="shared" si="15"/>
        <v>200911E001</v>
      </c>
      <c r="E368" s="86" t="s">
        <v>16082</v>
      </c>
      <c r="F368" s="86" t="s">
        <v>16081</v>
      </c>
      <c r="G368" s="86" t="s">
        <v>25</v>
      </c>
      <c r="H368" s="104" t="str">
        <f t="shared" si="16"/>
        <v>200911E001</v>
      </c>
      <c r="I368" s="104" t="b">
        <f t="shared" si="17"/>
        <v>1</v>
      </c>
      <c r="J368" s="86" t="s">
        <v>16107</v>
      </c>
      <c r="K368" s="86" t="s">
        <v>11222</v>
      </c>
      <c r="L368" s="105">
        <v>3291</v>
      </c>
      <c r="M368" s="105">
        <v>128.24799999999999</v>
      </c>
      <c r="N368" s="105">
        <v>125.006293</v>
      </c>
      <c r="O368" s="96" t="str">
        <f>VLOOKUP(H368,'CRMP-SOC'!$A$2:$B$12685,2,FALSE)</f>
        <v>Social</v>
      </c>
      <c r="P368" s="96"/>
    </row>
    <row r="369" spans="1:16" ht="14.25" customHeight="1" x14ac:dyDescent="0.25">
      <c r="A369" s="96">
        <v>2009</v>
      </c>
      <c r="B369" s="96" t="s">
        <v>358</v>
      </c>
      <c r="C369" s="96">
        <v>11</v>
      </c>
      <c r="D369" s="96" t="str">
        <f t="shared" si="15"/>
        <v>200911E002</v>
      </c>
      <c r="E369" s="86" t="s">
        <v>16082</v>
      </c>
      <c r="F369" s="86" t="s">
        <v>16081</v>
      </c>
      <c r="G369" s="86" t="s">
        <v>25</v>
      </c>
      <c r="H369" s="104" t="str">
        <f t="shared" si="16"/>
        <v>200911E002</v>
      </c>
      <c r="I369" s="104" t="b">
        <f t="shared" si="17"/>
        <v>1</v>
      </c>
      <c r="J369" s="86" t="s">
        <v>16191</v>
      </c>
      <c r="K369" s="86" t="s">
        <v>11223</v>
      </c>
      <c r="L369" s="105">
        <v>148.118031</v>
      </c>
      <c r="M369" s="105">
        <v>1240.384145</v>
      </c>
      <c r="N369" s="105">
        <v>1240.303165</v>
      </c>
      <c r="O369" s="96" t="str">
        <f>VLOOKUP(H369,'CRMP-SOC'!$A$2:$B$12685,2,FALSE)</f>
        <v>Social</v>
      </c>
      <c r="P369" s="96"/>
    </row>
    <row r="370" spans="1:16" ht="14.25" customHeight="1" x14ac:dyDescent="0.25">
      <c r="A370" s="96">
        <v>2009</v>
      </c>
      <c r="B370" s="96" t="s">
        <v>359</v>
      </c>
      <c r="C370" s="96">
        <v>11</v>
      </c>
      <c r="D370" s="96" t="str">
        <f t="shared" si="15"/>
        <v>200911E003</v>
      </c>
      <c r="E370" s="86" t="s">
        <v>16082</v>
      </c>
      <c r="F370" s="86" t="s">
        <v>16081</v>
      </c>
      <c r="G370" s="86" t="s">
        <v>25</v>
      </c>
      <c r="H370" s="104" t="str">
        <f t="shared" si="16"/>
        <v>200911E003</v>
      </c>
      <c r="I370" s="104" t="b">
        <f t="shared" si="17"/>
        <v>1</v>
      </c>
      <c r="J370" s="86" t="s">
        <v>16106</v>
      </c>
      <c r="K370" s="86" t="s">
        <v>11224</v>
      </c>
      <c r="L370" s="105">
        <v>677.38560800000005</v>
      </c>
      <c r="M370" s="105">
        <v>403.09043500000001</v>
      </c>
      <c r="N370" s="105">
        <v>402.84316799999999</v>
      </c>
      <c r="O370" s="96" t="str">
        <f>VLOOKUP(H370,'CRMP-SOC'!$A$2:$B$12685,2,FALSE)</f>
        <v>Social</v>
      </c>
      <c r="P370" s="96"/>
    </row>
    <row r="371" spans="1:16" ht="14.25" customHeight="1" x14ac:dyDescent="0.25">
      <c r="A371" s="96">
        <v>2009</v>
      </c>
      <c r="B371" s="96" t="s">
        <v>360</v>
      </c>
      <c r="C371" s="96">
        <v>11</v>
      </c>
      <c r="D371" s="96" t="str">
        <f t="shared" si="15"/>
        <v>200911E005</v>
      </c>
      <c r="E371" s="86" t="s">
        <v>16082</v>
      </c>
      <c r="F371" s="86" t="s">
        <v>16081</v>
      </c>
      <c r="G371" s="86" t="s">
        <v>25</v>
      </c>
      <c r="H371" s="104" t="str">
        <f t="shared" si="16"/>
        <v>200911E005</v>
      </c>
      <c r="I371" s="104" t="b">
        <f t="shared" si="17"/>
        <v>1</v>
      </c>
      <c r="J371" s="86" t="s">
        <v>16152</v>
      </c>
      <c r="K371" s="86" t="s">
        <v>11225</v>
      </c>
      <c r="L371" s="105">
        <v>2070.3263750000001</v>
      </c>
      <c r="M371" s="105">
        <v>625.88387899999998</v>
      </c>
      <c r="N371" s="105">
        <v>620.48795299999995</v>
      </c>
      <c r="O371" s="96" t="str">
        <f>VLOOKUP(H371,'CRMP-SOC'!$A$2:$B$12685,2,FALSE)</f>
        <v>Social</v>
      </c>
      <c r="P371" s="96"/>
    </row>
    <row r="372" spans="1:16" ht="14.25" customHeight="1" x14ac:dyDescent="0.25">
      <c r="A372" s="96">
        <v>2009</v>
      </c>
      <c r="B372" s="96" t="s">
        <v>362</v>
      </c>
      <c r="C372" s="96">
        <v>11</v>
      </c>
      <c r="D372" s="96" t="str">
        <f t="shared" si="15"/>
        <v>200911E007</v>
      </c>
      <c r="E372" s="86" t="s">
        <v>16082</v>
      </c>
      <c r="F372" s="86" t="s">
        <v>16081</v>
      </c>
      <c r="G372" s="86" t="s">
        <v>25</v>
      </c>
      <c r="H372" s="104" t="str">
        <f t="shared" si="16"/>
        <v>200911E007</v>
      </c>
      <c r="I372" s="104" t="b">
        <f t="shared" si="17"/>
        <v>1</v>
      </c>
      <c r="J372" s="86" t="s">
        <v>16104</v>
      </c>
      <c r="K372" s="86" t="s">
        <v>12478</v>
      </c>
      <c r="L372" s="105">
        <v>4388.954831</v>
      </c>
      <c r="M372" s="105">
        <v>1.6231599999999999</v>
      </c>
      <c r="N372" s="105">
        <v>1.598508</v>
      </c>
      <c r="O372" s="96" t="str">
        <f>VLOOKUP(H372,'CRMP-SOC'!$A$2:$B$12685,2,FALSE)</f>
        <v>Social</v>
      </c>
      <c r="P372" s="96"/>
    </row>
    <row r="373" spans="1:16" ht="14.25" customHeight="1" x14ac:dyDescent="0.25">
      <c r="A373" s="96">
        <v>2009</v>
      </c>
      <c r="B373" s="96" t="s">
        <v>363</v>
      </c>
      <c r="C373" s="96">
        <v>11</v>
      </c>
      <c r="D373" s="96" t="str">
        <f t="shared" si="15"/>
        <v>200911E008</v>
      </c>
      <c r="E373" s="86" t="s">
        <v>16082</v>
      </c>
      <c r="F373" s="86" t="s">
        <v>16081</v>
      </c>
      <c r="G373" s="86" t="s">
        <v>25</v>
      </c>
      <c r="H373" s="104" t="str">
        <f t="shared" si="16"/>
        <v>200911E008</v>
      </c>
      <c r="I373" s="104" t="b">
        <f t="shared" si="17"/>
        <v>1</v>
      </c>
      <c r="J373" s="86" t="s">
        <v>16129</v>
      </c>
      <c r="K373" s="86" t="s">
        <v>16709</v>
      </c>
      <c r="L373" s="105">
        <v>32446.75</v>
      </c>
      <c r="M373" s="105">
        <v>32446.7</v>
      </c>
      <c r="N373" s="105">
        <v>34386.080000000002</v>
      </c>
      <c r="O373" s="96" t="str">
        <f>VLOOKUP(H373,'CRMP-SOC'!$A$2:$B$12685,2,FALSE)</f>
        <v>Social</v>
      </c>
      <c r="P373" s="96"/>
    </row>
    <row r="374" spans="1:16" ht="14.25" customHeight="1" x14ac:dyDescent="0.25">
      <c r="A374" s="96">
        <v>2009</v>
      </c>
      <c r="B374" s="96" t="s">
        <v>364</v>
      </c>
      <c r="C374" s="96">
        <v>11</v>
      </c>
      <c r="D374" s="96" t="str">
        <f t="shared" si="15"/>
        <v>200911E009</v>
      </c>
      <c r="E374" s="86" t="s">
        <v>16082</v>
      </c>
      <c r="F374" s="86" t="s">
        <v>16081</v>
      </c>
      <c r="G374" s="86" t="s">
        <v>25</v>
      </c>
      <c r="H374" s="104" t="str">
        <f t="shared" si="16"/>
        <v>200911E009</v>
      </c>
      <c r="I374" s="104" t="b">
        <f t="shared" si="17"/>
        <v>1</v>
      </c>
      <c r="J374" s="86" t="s">
        <v>16128</v>
      </c>
      <c r="K374" s="86" t="s">
        <v>16639</v>
      </c>
      <c r="L374" s="105">
        <v>247.39954</v>
      </c>
      <c r="M374" s="105">
        <v>1250</v>
      </c>
      <c r="N374" s="105">
        <v>1250</v>
      </c>
      <c r="O374" s="96" t="str">
        <f>VLOOKUP(H374,'CRMP-SOC'!$A$2:$B$12685,2,FALSE)</f>
        <v>Social</v>
      </c>
      <c r="P374" s="96"/>
    </row>
    <row r="375" spans="1:16" ht="14.25" customHeight="1" x14ac:dyDescent="0.25">
      <c r="A375" s="96">
        <v>2009</v>
      </c>
      <c r="B375" s="96" t="s">
        <v>365</v>
      </c>
      <c r="C375" s="96">
        <v>11</v>
      </c>
      <c r="D375" s="96" t="str">
        <f t="shared" si="15"/>
        <v>200911E010</v>
      </c>
      <c r="E375" s="86" t="s">
        <v>16082</v>
      </c>
      <c r="F375" s="86" t="s">
        <v>16081</v>
      </c>
      <c r="G375" s="86" t="s">
        <v>25</v>
      </c>
      <c r="H375" s="104" t="str">
        <f t="shared" si="16"/>
        <v>200911E010</v>
      </c>
      <c r="I375" s="104" t="b">
        <f t="shared" si="17"/>
        <v>1</v>
      </c>
      <c r="J375" s="86" t="s">
        <v>16090</v>
      </c>
      <c r="K375" s="86" t="s">
        <v>16638</v>
      </c>
      <c r="L375" s="105">
        <v>19192.96</v>
      </c>
      <c r="M375" s="105">
        <v>20723.3</v>
      </c>
      <c r="N375" s="105">
        <v>20723.349999999999</v>
      </c>
      <c r="O375" s="96" t="str">
        <f>VLOOKUP(H375,'CRMP-SOC'!$A$2:$B$12685,2,FALSE)</f>
        <v>Social</v>
      </c>
      <c r="P375" s="96"/>
    </row>
    <row r="376" spans="1:16" ht="14.25" customHeight="1" x14ac:dyDescent="0.25">
      <c r="A376" s="96">
        <v>2009</v>
      </c>
      <c r="B376" s="96" t="s">
        <v>366</v>
      </c>
      <c r="C376" s="96">
        <v>11</v>
      </c>
      <c r="D376" s="96" t="str">
        <f t="shared" si="15"/>
        <v>200911E011</v>
      </c>
      <c r="E376" s="86" t="s">
        <v>16082</v>
      </c>
      <c r="F376" s="86" t="s">
        <v>16081</v>
      </c>
      <c r="G376" s="88" t="s">
        <v>25</v>
      </c>
      <c r="H376" s="104" t="str">
        <f t="shared" si="16"/>
        <v>200911E011</v>
      </c>
      <c r="I376" s="104" t="b">
        <f t="shared" si="17"/>
        <v>1</v>
      </c>
      <c r="J376" s="86" t="s">
        <v>16089</v>
      </c>
      <c r="K376" s="86" t="s">
        <v>12481</v>
      </c>
      <c r="L376" s="105">
        <v>5010.6566640000001</v>
      </c>
      <c r="M376" s="105">
        <v>0</v>
      </c>
      <c r="N376" s="105">
        <v>4468.7195229999998</v>
      </c>
      <c r="O376" s="96" t="str">
        <f>VLOOKUP(H376,'CRMP-SOC'!$A$2:$B$12685,2,FALSE)</f>
        <v>Social</v>
      </c>
      <c r="P376" s="96"/>
    </row>
    <row r="377" spans="1:16" ht="14.25" customHeight="1" x14ac:dyDescent="0.25">
      <c r="A377" s="96">
        <v>2009</v>
      </c>
      <c r="B377" s="96" t="s">
        <v>367</v>
      </c>
      <c r="C377" s="96">
        <v>11</v>
      </c>
      <c r="D377" s="96" t="str">
        <f t="shared" si="15"/>
        <v>200911E012</v>
      </c>
      <c r="E377" s="86" t="s">
        <v>16082</v>
      </c>
      <c r="F377" s="86" t="s">
        <v>16081</v>
      </c>
      <c r="G377" s="88" t="s">
        <v>25</v>
      </c>
      <c r="H377" s="104" t="str">
        <f t="shared" si="16"/>
        <v>200911E012</v>
      </c>
      <c r="I377" s="104" t="b">
        <f t="shared" si="17"/>
        <v>1</v>
      </c>
      <c r="J377" s="86" t="s">
        <v>16101</v>
      </c>
      <c r="K377" s="86" t="s">
        <v>11232</v>
      </c>
      <c r="L377" s="105">
        <v>1734.9312809999999</v>
      </c>
      <c r="M377" s="105">
        <v>262.93900500000001</v>
      </c>
      <c r="N377" s="105">
        <v>262.93900500000001</v>
      </c>
      <c r="O377" s="96" t="str">
        <f>VLOOKUP(H377,'CRMP-SOC'!$A$2:$B$12685,2,FALSE)</f>
        <v>Social</v>
      </c>
      <c r="P377" s="96"/>
    </row>
    <row r="378" spans="1:16" ht="14.25" customHeight="1" x14ac:dyDescent="0.25">
      <c r="A378" s="96">
        <v>2009</v>
      </c>
      <c r="B378" s="96" t="s">
        <v>368</v>
      </c>
      <c r="C378" s="96">
        <v>11</v>
      </c>
      <c r="D378" s="96" t="str">
        <f t="shared" si="15"/>
        <v>200911E013</v>
      </c>
      <c r="E378" s="86" t="s">
        <v>16082</v>
      </c>
      <c r="F378" s="86" t="s">
        <v>16081</v>
      </c>
      <c r="G378" s="88" t="s">
        <v>25</v>
      </c>
      <c r="H378" s="104" t="str">
        <f t="shared" si="16"/>
        <v>200911E013</v>
      </c>
      <c r="I378" s="104" t="b">
        <f t="shared" si="17"/>
        <v>1</v>
      </c>
      <c r="J378" s="86" t="s">
        <v>16113</v>
      </c>
      <c r="K378" s="86" t="s">
        <v>11233</v>
      </c>
      <c r="L378" s="105">
        <v>1107.625401</v>
      </c>
      <c r="M378" s="105">
        <v>472.754032</v>
      </c>
      <c r="N378" s="105">
        <v>472.754032</v>
      </c>
      <c r="O378" s="96" t="str">
        <f>VLOOKUP(H378,'CRMP-SOC'!$A$2:$B$12685,2,FALSE)</f>
        <v>Social</v>
      </c>
      <c r="P378" s="96"/>
    </row>
    <row r="379" spans="1:16" ht="14.25" customHeight="1" x14ac:dyDescent="0.25">
      <c r="A379" s="96">
        <v>2009</v>
      </c>
      <c r="B379" s="96" t="s">
        <v>369</v>
      </c>
      <c r="C379" s="96">
        <v>11</v>
      </c>
      <c r="D379" s="96" t="str">
        <f t="shared" si="15"/>
        <v>200911E014</v>
      </c>
      <c r="E379" s="86" t="s">
        <v>16082</v>
      </c>
      <c r="F379" s="86" t="s">
        <v>16081</v>
      </c>
      <c r="G379" s="86" t="s">
        <v>25</v>
      </c>
      <c r="H379" s="104" t="str">
        <f t="shared" si="16"/>
        <v>200911E014</v>
      </c>
      <c r="I379" s="104" t="b">
        <f t="shared" si="17"/>
        <v>1</v>
      </c>
      <c r="J379" s="86" t="s">
        <v>16151</v>
      </c>
      <c r="K379" s="86" t="s">
        <v>11234</v>
      </c>
      <c r="L379" s="105">
        <v>178.72481999999999</v>
      </c>
      <c r="M379" s="105">
        <v>271.55527000000001</v>
      </c>
      <c r="N379" s="105">
        <v>271.55527000000001</v>
      </c>
      <c r="O379" s="96" t="str">
        <f>VLOOKUP(H379,'CRMP-SOC'!$A$2:$B$12685,2,FALSE)</f>
        <v>Social</v>
      </c>
      <c r="P379" s="96"/>
    </row>
    <row r="380" spans="1:16" ht="14.25" customHeight="1" x14ac:dyDescent="0.25">
      <c r="A380" s="96">
        <v>2009</v>
      </c>
      <c r="B380" s="96" t="s">
        <v>371</v>
      </c>
      <c r="C380" s="96">
        <v>11</v>
      </c>
      <c r="D380" s="96" t="str">
        <f t="shared" si="15"/>
        <v>200911E016</v>
      </c>
      <c r="E380" s="86" t="s">
        <v>16082</v>
      </c>
      <c r="F380" s="86" t="s">
        <v>16081</v>
      </c>
      <c r="G380" s="88" t="s">
        <v>25</v>
      </c>
      <c r="H380" s="104" t="str">
        <f t="shared" si="16"/>
        <v>200911E016</v>
      </c>
      <c r="I380" s="104" t="b">
        <f t="shared" si="17"/>
        <v>1</v>
      </c>
      <c r="J380" s="86" t="s">
        <v>16112</v>
      </c>
      <c r="K380" s="86" t="s">
        <v>11236</v>
      </c>
      <c r="L380" s="105">
        <v>226.624199</v>
      </c>
      <c r="M380" s="105">
        <v>943.05808100000002</v>
      </c>
      <c r="N380" s="105">
        <v>943.05808100000002</v>
      </c>
      <c r="O380" s="96" t="str">
        <f>VLOOKUP(H380,'CRMP-SOC'!$A$2:$B$12685,2,FALSE)</f>
        <v>Social</v>
      </c>
      <c r="P380" s="96"/>
    </row>
    <row r="381" spans="1:16" ht="14.25" customHeight="1" x14ac:dyDescent="0.25">
      <c r="A381" s="96">
        <v>2009</v>
      </c>
      <c r="B381" s="96" t="s">
        <v>372</v>
      </c>
      <c r="C381" s="96">
        <v>11</v>
      </c>
      <c r="D381" s="96" t="str">
        <f t="shared" si="15"/>
        <v>200911E017</v>
      </c>
      <c r="E381" s="86" t="s">
        <v>16082</v>
      </c>
      <c r="F381" s="86" t="s">
        <v>16081</v>
      </c>
      <c r="G381" s="86" t="s">
        <v>25</v>
      </c>
      <c r="H381" s="104" t="str">
        <f t="shared" si="16"/>
        <v>200911E017</v>
      </c>
      <c r="I381" s="104" t="b">
        <f t="shared" si="17"/>
        <v>1</v>
      </c>
      <c r="J381" s="86" t="s">
        <v>16136</v>
      </c>
      <c r="K381" s="86" t="s">
        <v>12483</v>
      </c>
      <c r="L381" s="105">
        <v>465.10843599999998</v>
      </c>
      <c r="M381" s="105">
        <v>0</v>
      </c>
      <c r="N381" s="105">
        <v>432.35667799999999</v>
      </c>
      <c r="O381" s="96" t="str">
        <f>VLOOKUP(H381,'CRMP-SOC'!$A$2:$B$12685,2,FALSE)</f>
        <v>Social</v>
      </c>
      <c r="P381" s="96"/>
    </row>
    <row r="382" spans="1:16" ht="14.25" customHeight="1" x14ac:dyDescent="0.25">
      <c r="A382" s="96">
        <v>2009</v>
      </c>
      <c r="B382" s="96" t="s">
        <v>373</v>
      </c>
      <c r="C382" s="96">
        <v>11</v>
      </c>
      <c r="D382" s="96" t="str">
        <f t="shared" si="15"/>
        <v>200911E020</v>
      </c>
      <c r="E382" s="86" t="s">
        <v>16082</v>
      </c>
      <c r="F382" s="86" t="s">
        <v>16081</v>
      </c>
      <c r="G382" s="86" t="s">
        <v>25</v>
      </c>
      <c r="H382" s="104" t="str">
        <f t="shared" si="16"/>
        <v>200911E020</v>
      </c>
      <c r="I382" s="104" t="b">
        <f t="shared" si="17"/>
        <v>1</v>
      </c>
      <c r="J382" s="86" t="s">
        <v>16146</v>
      </c>
      <c r="K382" s="86" t="s">
        <v>12484</v>
      </c>
      <c r="L382" s="105">
        <v>178.55807899999999</v>
      </c>
      <c r="M382" s="105">
        <v>0</v>
      </c>
      <c r="N382" s="105">
        <v>104.91928799999999</v>
      </c>
      <c r="O382" s="96" t="str">
        <f>VLOOKUP(H382,'CRMP-SOC'!$A$2:$B$12685,2,FALSE)</f>
        <v>Social</v>
      </c>
      <c r="P382" s="96"/>
    </row>
    <row r="383" spans="1:16" ht="14.25" customHeight="1" x14ac:dyDescent="0.25">
      <c r="A383" s="96">
        <v>2009</v>
      </c>
      <c r="B383" s="96" t="s">
        <v>374</v>
      </c>
      <c r="C383" s="96">
        <v>11</v>
      </c>
      <c r="D383" s="96" t="str">
        <f t="shared" si="15"/>
        <v>200911E021</v>
      </c>
      <c r="E383" s="86" t="s">
        <v>16082</v>
      </c>
      <c r="F383" s="86" t="s">
        <v>16081</v>
      </c>
      <c r="G383" s="86" t="s">
        <v>25</v>
      </c>
      <c r="H383" s="104" t="str">
        <f t="shared" si="16"/>
        <v>200911E021</v>
      </c>
      <c r="I383" s="104" t="b">
        <f t="shared" si="17"/>
        <v>1</v>
      </c>
      <c r="J383" s="86" t="s">
        <v>16111</v>
      </c>
      <c r="K383" s="86" t="s">
        <v>11239</v>
      </c>
      <c r="L383" s="105">
        <v>7448.2293849999996</v>
      </c>
      <c r="M383" s="105">
        <v>702.66156699999999</v>
      </c>
      <c r="N383" s="105">
        <v>676.89013399999999</v>
      </c>
      <c r="O383" s="96" t="str">
        <f>VLOOKUP(H383,'CRMP-SOC'!$A$2:$B$12685,2,FALSE)</f>
        <v>Social</v>
      </c>
      <c r="P383" s="96"/>
    </row>
    <row r="384" spans="1:16" ht="14.25" customHeight="1" x14ac:dyDescent="0.25">
      <c r="A384" s="96">
        <v>2009</v>
      </c>
      <c r="B384" s="96" t="s">
        <v>375</v>
      </c>
      <c r="C384" s="96">
        <v>11</v>
      </c>
      <c r="D384" s="96" t="str">
        <f t="shared" si="15"/>
        <v>200911E022</v>
      </c>
      <c r="E384" s="86" t="s">
        <v>16082</v>
      </c>
      <c r="F384" s="86" t="s">
        <v>16081</v>
      </c>
      <c r="G384" s="88" t="s">
        <v>25</v>
      </c>
      <c r="H384" s="104" t="str">
        <f t="shared" si="16"/>
        <v>200911E022</v>
      </c>
      <c r="I384" s="104" t="b">
        <f t="shared" si="17"/>
        <v>1</v>
      </c>
      <c r="J384" s="86" t="s">
        <v>16110</v>
      </c>
      <c r="K384" s="86" t="s">
        <v>12485</v>
      </c>
      <c r="L384" s="105">
        <v>384.33346699999998</v>
      </c>
      <c r="M384" s="105">
        <v>475.01117499999998</v>
      </c>
      <c r="N384" s="105">
        <v>436.43700100000001</v>
      </c>
      <c r="O384" s="96" t="str">
        <f>VLOOKUP(H384,'CRMP-SOC'!$A$2:$B$12685,2,FALSE)</f>
        <v>Social</v>
      </c>
      <c r="P384" s="96"/>
    </row>
    <row r="385" spans="1:16" ht="14.25" customHeight="1" x14ac:dyDescent="0.25">
      <c r="A385" s="96">
        <v>2009</v>
      </c>
      <c r="B385" s="96" t="s">
        <v>1722</v>
      </c>
      <c r="C385" s="96">
        <v>11</v>
      </c>
      <c r="D385" s="96" t="str">
        <f t="shared" si="15"/>
        <v>200911E028</v>
      </c>
      <c r="E385" s="86" t="s">
        <v>16082</v>
      </c>
      <c r="F385" s="86" t="s">
        <v>16081</v>
      </c>
      <c r="G385" s="86" t="s">
        <v>25</v>
      </c>
      <c r="H385" s="104" t="str">
        <f t="shared" si="16"/>
        <v>200911E028</v>
      </c>
      <c r="I385" s="104" t="b">
        <f t="shared" si="17"/>
        <v>1</v>
      </c>
      <c r="J385" s="86" t="s">
        <v>16186</v>
      </c>
      <c r="K385" s="86" t="s">
        <v>12486</v>
      </c>
      <c r="L385" s="105">
        <v>92.149844999999999</v>
      </c>
      <c r="M385" s="105">
        <v>504.67437000000001</v>
      </c>
      <c r="N385" s="105">
        <v>529.455738</v>
      </c>
      <c r="O385" s="96" t="str">
        <f>VLOOKUP(H385,'CRMP-SOC'!$A$2:$B$12685,2,FALSE)</f>
        <v>Social</v>
      </c>
      <c r="P385" s="96"/>
    </row>
    <row r="386" spans="1:16" ht="14.25" customHeight="1" x14ac:dyDescent="0.25">
      <c r="A386" s="96">
        <v>2009</v>
      </c>
      <c r="B386" s="96" t="s">
        <v>1723</v>
      </c>
      <c r="C386" s="96">
        <v>11</v>
      </c>
      <c r="D386" s="96" t="str">
        <f t="shared" ref="D386:D449" si="18">CONCATENATE(A386,C386,G386,J386)</f>
        <v>200911E032</v>
      </c>
      <c r="E386" s="86" t="s">
        <v>16082</v>
      </c>
      <c r="F386" s="86" t="s">
        <v>16081</v>
      </c>
      <c r="G386" s="88" t="s">
        <v>25</v>
      </c>
      <c r="H386" s="104" t="str">
        <f t="shared" ref="H386:H449" si="19">CONCATENATE(A386,B386)</f>
        <v>200911E032</v>
      </c>
      <c r="I386" s="104" t="b">
        <f t="shared" ref="I386:I449" si="20">H386=D386</f>
        <v>1</v>
      </c>
      <c r="J386" s="86" t="s">
        <v>16185</v>
      </c>
      <c r="K386" s="86" t="s">
        <v>12487</v>
      </c>
      <c r="L386" s="105">
        <v>56.297083000000001</v>
      </c>
      <c r="M386" s="105">
        <v>663.61549600000001</v>
      </c>
      <c r="N386" s="105">
        <v>627.20353999999998</v>
      </c>
      <c r="O386" s="96" t="str">
        <f>VLOOKUP(H386,'CRMP-SOC'!$A$2:$B$12685,2,FALSE)</f>
        <v>Social</v>
      </c>
      <c r="P386" s="96"/>
    </row>
    <row r="387" spans="1:16" ht="14.25" customHeight="1" x14ac:dyDescent="0.25">
      <c r="A387" s="96">
        <v>2009</v>
      </c>
      <c r="B387" s="96" t="s">
        <v>378</v>
      </c>
      <c r="C387" s="96">
        <v>11</v>
      </c>
      <c r="D387" s="96" t="str">
        <f t="shared" si="18"/>
        <v>200911E039</v>
      </c>
      <c r="E387" s="86" t="s">
        <v>16082</v>
      </c>
      <c r="F387" s="86" t="s">
        <v>16081</v>
      </c>
      <c r="G387" s="88" t="s">
        <v>25</v>
      </c>
      <c r="H387" s="104" t="str">
        <f t="shared" si="19"/>
        <v>200911E039</v>
      </c>
      <c r="I387" s="104" t="b">
        <f t="shared" si="20"/>
        <v>1</v>
      </c>
      <c r="J387" s="86" t="s">
        <v>16162</v>
      </c>
      <c r="K387" s="86" t="s">
        <v>12488</v>
      </c>
      <c r="L387" s="105">
        <v>41.320909999999998</v>
      </c>
      <c r="M387" s="105">
        <v>814.27869299999998</v>
      </c>
      <c r="N387" s="105">
        <v>768.75879999999995</v>
      </c>
      <c r="O387" s="96" t="str">
        <f>VLOOKUP(H387,'CRMP-SOC'!$A$2:$B$12685,2,FALSE)</f>
        <v>Social</v>
      </c>
      <c r="P387" s="96"/>
    </row>
    <row r="388" spans="1:16" ht="14.25" customHeight="1" x14ac:dyDescent="0.25">
      <c r="A388" s="96">
        <v>2009</v>
      </c>
      <c r="B388" s="96" t="s">
        <v>381</v>
      </c>
      <c r="C388" s="96">
        <v>11</v>
      </c>
      <c r="D388" s="96" t="str">
        <f t="shared" si="18"/>
        <v>200911E042</v>
      </c>
      <c r="E388" s="86" t="s">
        <v>16082</v>
      </c>
      <c r="F388" s="86" t="s">
        <v>16081</v>
      </c>
      <c r="G388" s="86" t="s">
        <v>25</v>
      </c>
      <c r="H388" s="104" t="str">
        <f t="shared" si="19"/>
        <v>200911E042</v>
      </c>
      <c r="I388" s="104" t="b">
        <f t="shared" si="20"/>
        <v>1</v>
      </c>
      <c r="J388" s="86" t="s">
        <v>16097</v>
      </c>
      <c r="K388" s="86" t="s">
        <v>11246</v>
      </c>
      <c r="L388" s="105">
        <v>612.62000899999998</v>
      </c>
      <c r="M388" s="105">
        <v>251.55967799999999</v>
      </c>
      <c r="N388" s="105">
        <v>251.55967799999999</v>
      </c>
      <c r="O388" s="96" t="str">
        <f>VLOOKUP(H388,'CRMP-SOC'!$A$2:$B$12685,2,FALSE)</f>
        <v>Social</v>
      </c>
      <c r="P388" s="96"/>
    </row>
    <row r="389" spans="1:16" ht="14.25" customHeight="1" x14ac:dyDescent="0.25">
      <c r="A389" s="96">
        <v>2009</v>
      </c>
      <c r="B389" s="96" t="s">
        <v>382</v>
      </c>
      <c r="C389" s="96">
        <v>11</v>
      </c>
      <c r="D389" s="96" t="str">
        <f t="shared" si="18"/>
        <v>200911E043</v>
      </c>
      <c r="E389" s="86" t="s">
        <v>16082</v>
      </c>
      <c r="F389" s="86" t="s">
        <v>16081</v>
      </c>
      <c r="G389" s="86" t="s">
        <v>25</v>
      </c>
      <c r="H389" s="104" t="str">
        <f t="shared" si="19"/>
        <v>200911E043</v>
      </c>
      <c r="I389" s="104" t="b">
        <f t="shared" si="20"/>
        <v>1</v>
      </c>
      <c r="J389" s="86" t="s">
        <v>16096</v>
      </c>
      <c r="K389" s="85" t="s">
        <v>16637</v>
      </c>
      <c r="L389" s="105">
        <v>136.82615699999999</v>
      </c>
      <c r="M389" s="105">
        <v>96.135082999999995</v>
      </c>
      <c r="N389" s="105">
        <v>96.135082999999995</v>
      </c>
      <c r="O389" s="96" t="str">
        <f>VLOOKUP(H389,'CRMP-SOC'!$A$2:$B$12685,2,FALSE)</f>
        <v>Social</v>
      </c>
      <c r="P389" s="96"/>
    </row>
    <row r="390" spans="1:16" ht="14.25" customHeight="1" x14ac:dyDescent="0.25">
      <c r="A390" s="96">
        <v>2009</v>
      </c>
      <c r="B390" s="96" t="s">
        <v>386</v>
      </c>
      <c r="C390" s="96">
        <v>11</v>
      </c>
      <c r="D390" s="96" t="str">
        <f t="shared" si="18"/>
        <v>200911E047</v>
      </c>
      <c r="E390" s="86" t="s">
        <v>16082</v>
      </c>
      <c r="F390" s="86" t="s">
        <v>16081</v>
      </c>
      <c r="G390" s="86" t="s">
        <v>25</v>
      </c>
      <c r="H390" s="104" t="str">
        <f t="shared" si="19"/>
        <v>200911E047</v>
      </c>
      <c r="I390" s="104" t="b">
        <f t="shared" si="20"/>
        <v>1</v>
      </c>
      <c r="J390" s="86" t="s">
        <v>16184</v>
      </c>
      <c r="K390" s="86" t="s">
        <v>11251</v>
      </c>
      <c r="L390" s="105">
        <v>175.78442899999999</v>
      </c>
      <c r="M390" s="105">
        <v>104.731729</v>
      </c>
      <c r="N390" s="105">
        <v>104.731729</v>
      </c>
      <c r="O390" s="96" t="str">
        <f>VLOOKUP(H390,'CRMP-SOC'!$A$2:$B$12685,2,FALSE)</f>
        <v>Social</v>
      </c>
      <c r="P390" s="96"/>
    </row>
    <row r="391" spans="1:16" ht="14.25" customHeight="1" x14ac:dyDescent="0.25">
      <c r="A391" s="96">
        <v>2009</v>
      </c>
      <c r="B391" s="96" t="s">
        <v>1724</v>
      </c>
      <c r="C391" s="96">
        <v>11</v>
      </c>
      <c r="D391" s="96" t="str">
        <f t="shared" si="18"/>
        <v>200911E048</v>
      </c>
      <c r="E391" s="86" t="s">
        <v>16082</v>
      </c>
      <c r="F391" s="86" t="s">
        <v>16081</v>
      </c>
      <c r="G391" s="86" t="s">
        <v>25</v>
      </c>
      <c r="H391" s="104" t="str">
        <f t="shared" si="19"/>
        <v>200911E048</v>
      </c>
      <c r="I391" s="104" t="b">
        <f t="shared" si="20"/>
        <v>1</v>
      </c>
      <c r="J391" s="86" t="s">
        <v>16412</v>
      </c>
      <c r="K391" s="86" t="s">
        <v>12492</v>
      </c>
      <c r="L391" s="105">
        <v>1.787571</v>
      </c>
      <c r="M391" s="105">
        <v>73.433267000000001</v>
      </c>
      <c r="N391" s="105">
        <v>73.433267000000001</v>
      </c>
      <c r="O391" s="96" t="str">
        <f>VLOOKUP(H391,'CRMP-SOC'!$A$2:$B$12685,2,FALSE)</f>
        <v>Social</v>
      </c>
      <c r="P391" s="96"/>
    </row>
    <row r="392" spans="1:16" ht="14.25" customHeight="1" x14ac:dyDescent="0.25">
      <c r="A392" s="96">
        <v>2009</v>
      </c>
      <c r="B392" s="96" t="s">
        <v>387</v>
      </c>
      <c r="C392" s="96">
        <v>11</v>
      </c>
      <c r="D392" s="96" t="str">
        <f t="shared" si="18"/>
        <v>200911E049</v>
      </c>
      <c r="E392" s="86" t="s">
        <v>16082</v>
      </c>
      <c r="F392" s="86" t="s">
        <v>16081</v>
      </c>
      <c r="G392" s="86" t="s">
        <v>25</v>
      </c>
      <c r="H392" s="104" t="str">
        <f t="shared" si="19"/>
        <v>200911E049</v>
      </c>
      <c r="I392" s="104" t="b">
        <f t="shared" si="20"/>
        <v>1</v>
      </c>
      <c r="J392" s="86" t="s">
        <v>16682</v>
      </c>
      <c r="K392" s="86" t="s">
        <v>11252</v>
      </c>
      <c r="L392" s="105">
        <v>2062.8074190000002</v>
      </c>
      <c r="M392" s="105">
        <v>94.384756999999993</v>
      </c>
      <c r="N392" s="105">
        <v>94.384756999999993</v>
      </c>
      <c r="O392" s="96" t="str">
        <f>VLOOKUP(H392,'CRMP-SOC'!$A$2:$B$12685,2,FALSE)</f>
        <v>Social</v>
      </c>
      <c r="P392" s="96"/>
    </row>
    <row r="393" spans="1:16" ht="14.25" customHeight="1" x14ac:dyDescent="0.25">
      <c r="A393" s="96">
        <v>2009</v>
      </c>
      <c r="B393" s="96" t="s">
        <v>1725</v>
      </c>
      <c r="C393" s="96">
        <v>11</v>
      </c>
      <c r="D393" s="96" t="str">
        <f t="shared" si="18"/>
        <v>200911E050</v>
      </c>
      <c r="E393" s="86" t="s">
        <v>16082</v>
      </c>
      <c r="F393" s="86" t="s">
        <v>16081</v>
      </c>
      <c r="G393" s="86" t="s">
        <v>25</v>
      </c>
      <c r="H393" s="104" t="str">
        <f t="shared" si="19"/>
        <v>200911E050</v>
      </c>
      <c r="I393" s="104" t="b">
        <f t="shared" si="20"/>
        <v>1</v>
      </c>
      <c r="J393" s="86" t="s">
        <v>16681</v>
      </c>
      <c r="K393" s="87" t="s">
        <v>12493</v>
      </c>
      <c r="L393" s="105">
        <v>225</v>
      </c>
      <c r="M393" s="105">
        <v>71.495547999999999</v>
      </c>
      <c r="N393" s="105">
        <v>71.495547999999999</v>
      </c>
      <c r="O393" s="96" t="str">
        <f>VLOOKUP(H393,'CRMP-SOC'!$A$2:$B$12685,2,FALSE)</f>
        <v>Social</v>
      </c>
      <c r="P393" s="96"/>
    </row>
    <row r="394" spans="1:16" ht="14.25" customHeight="1" x14ac:dyDescent="0.25">
      <c r="A394" s="96">
        <v>2009</v>
      </c>
      <c r="B394" s="96" t="s">
        <v>1727</v>
      </c>
      <c r="C394" s="96">
        <v>11</v>
      </c>
      <c r="D394" s="96" t="str">
        <f t="shared" si="18"/>
        <v>200911E054</v>
      </c>
      <c r="E394" s="86" t="s">
        <v>16082</v>
      </c>
      <c r="F394" s="86" t="s">
        <v>16081</v>
      </c>
      <c r="G394" s="88" t="s">
        <v>25</v>
      </c>
      <c r="H394" s="104" t="str">
        <f t="shared" si="19"/>
        <v>200911E054</v>
      </c>
      <c r="I394" s="104" t="b">
        <f t="shared" si="20"/>
        <v>1</v>
      </c>
      <c r="J394" s="86" t="s">
        <v>16383</v>
      </c>
      <c r="K394" s="86" t="s">
        <v>12495</v>
      </c>
      <c r="L394" s="105">
        <v>420</v>
      </c>
      <c r="M394" s="105">
        <v>375.58309700000001</v>
      </c>
      <c r="N394" s="105">
        <v>375.58309700000001</v>
      </c>
      <c r="O394" s="96" t="str">
        <f>VLOOKUP(H394,'CRMP-SOC'!$A$2:$B$12685,2,FALSE)</f>
        <v>Social</v>
      </c>
      <c r="P394" s="96"/>
    </row>
    <row r="395" spans="1:16" ht="14.25" customHeight="1" x14ac:dyDescent="0.25">
      <c r="A395" s="96">
        <v>2009</v>
      </c>
      <c r="B395" s="96" t="s">
        <v>1728</v>
      </c>
      <c r="C395" s="96">
        <v>11</v>
      </c>
      <c r="D395" s="96" t="str">
        <f t="shared" si="18"/>
        <v>200911E055</v>
      </c>
      <c r="E395" s="86" t="s">
        <v>16082</v>
      </c>
      <c r="F395" s="86" t="s">
        <v>16081</v>
      </c>
      <c r="G395" s="88" t="s">
        <v>25</v>
      </c>
      <c r="H395" s="104" t="str">
        <f t="shared" si="19"/>
        <v>200911E055</v>
      </c>
      <c r="I395" s="104" t="b">
        <f t="shared" si="20"/>
        <v>1</v>
      </c>
      <c r="J395" s="86" t="s">
        <v>16569</v>
      </c>
      <c r="K395" s="86" t="s">
        <v>12496</v>
      </c>
      <c r="L395" s="105">
        <v>100</v>
      </c>
      <c r="M395" s="105">
        <v>377.96275300000002</v>
      </c>
      <c r="N395" s="105">
        <v>377.96275300000002</v>
      </c>
      <c r="O395" s="96" t="str">
        <f>VLOOKUP(H395,'CRMP-SOC'!$A$2:$B$12685,2,FALSE)</f>
        <v>Social</v>
      </c>
      <c r="P395" s="96"/>
    </row>
    <row r="396" spans="1:16" ht="14.25" customHeight="1" x14ac:dyDescent="0.25">
      <c r="A396" s="96">
        <v>2009</v>
      </c>
      <c r="B396" s="96" t="s">
        <v>1729</v>
      </c>
      <c r="C396" s="96">
        <v>11</v>
      </c>
      <c r="D396" s="96" t="str">
        <f t="shared" si="18"/>
        <v>200911E057</v>
      </c>
      <c r="E396" s="86" t="s">
        <v>16082</v>
      </c>
      <c r="F396" s="86" t="s">
        <v>16081</v>
      </c>
      <c r="G396" s="86" t="s">
        <v>25</v>
      </c>
      <c r="H396" s="104" t="str">
        <f t="shared" si="19"/>
        <v>200911E057</v>
      </c>
      <c r="I396" s="104" t="b">
        <f t="shared" si="20"/>
        <v>1</v>
      </c>
      <c r="J396" s="86" t="s">
        <v>16135</v>
      </c>
      <c r="K396" s="86" t="s">
        <v>12497</v>
      </c>
      <c r="L396" s="105">
        <v>325</v>
      </c>
      <c r="M396" s="105">
        <v>3652.9388220000001</v>
      </c>
      <c r="N396" s="105">
        <v>3652.938823</v>
      </c>
      <c r="O396" s="96" t="str">
        <f>VLOOKUP(H396,'CRMP-SOC'!$A$2:$B$12685,2,FALSE)</f>
        <v>Social</v>
      </c>
      <c r="P396" s="96"/>
    </row>
    <row r="397" spans="1:16" ht="14.25" customHeight="1" x14ac:dyDescent="0.25">
      <c r="A397" s="96">
        <v>2009</v>
      </c>
      <c r="B397" s="96" t="s">
        <v>1730</v>
      </c>
      <c r="C397" s="96">
        <v>11</v>
      </c>
      <c r="D397" s="96" t="str">
        <f t="shared" si="18"/>
        <v>200911E058</v>
      </c>
      <c r="E397" s="86" t="s">
        <v>16082</v>
      </c>
      <c r="F397" s="86" t="s">
        <v>16081</v>
      </c>
      <c r="G397" s="86" t="s">
        <v>25</v>
      </c>
      <c r="H397" s="104" t="str">
        <f t="shared" si="19"/>
        <v>200911E058</v>
      </c>
      <c r="I397" s="104" t="b">
        <f t="shared" si="20"/>
        <v>1</v>
      </c>
      <c r="J397" s="86" t="s">
        <v>16410</v>
      </c>
      <c r="K397" s="86" t="s">
        <v>12498</v>
      </c>
      <c r="L397" s="105">
        <v>14</v>
      </c>
      <c r="M397" s="105">
        <v>3394.663442</v>
      </c>
      <c r="N397" s="105">
        <v>3394.663442</v>
      </c>
      <c r="O397" s="96" t="str">
        <f>VLOOKUP(H397,'CRMP-SOC'!$A$2:$B$12685,2,FALSE)</f>
        <v>Social</v>
      </c>
      <c r="P397" s="96"/>
    </row>
    <row r="398" spans="1:16" ht="14.25" customHeight="1" x14ac:dyDescent="0.25">
      <c r="A398" s="96">
        <v>2009</v>
      </c>
      <c r="B398" s="96" t="s">
        <v>1731</v>
      </c>
      <c r="C398" s="96">
        <v>11</v>
      </c>
      <c r="D398" s="96" t="str">
        <f t="shared" si="18"/>
        <v>200911E059</v>
      </c>
      <c r="E398" s="86" t="s">
        <v>16082</v>
      </c>
      <c r="F398" s="86" t="s">
        <v>16081</v>
      </c>
      <c r="G398" s="86" t="s">
        <v>25</v>
      </c>
      <c r="H398" s="104" t="str">
        <f t="shared" si="19"/>
        <v>200911E059</v>
      </c>
      <c r="I398" s="104" t="b">
        <f t="shared" si="20"/>
        <v>1</v>
      </c>
      <c r="J398" s="86" t="s">
        <v>16275</v>
      </c>
      <c r="K398" s="86" t="s">
        <v>12499</v>
      </c>
      <c r="L398" s="105">
        <v>100</v>
      </c>
      <c r="M398" s="105">
        <v>3444.1772609999998</v>
      </c>
      <c r="N398" s="105">
        <v>3444.1772609999998</v>
      </c>
      <c r="O398" s="96" t="str">
        <f>VLOOKUP(H398,'CRMP-SOC'!$A$2:$B$12685,2,FALSE)</f>
        <v>Social</v>
      </c>
      <c r="P398" s="96"/>
    </row>
    <row r="399" spans="1:16" ht="14.25" customHeight="1" x14ac:dyDescent="0.25">
      <c r="A399" s="96">
        <v>2009</v>
      </c>
      <c r="B399" s="96" t="s">
        <v>1732</v>
      </c>
      <c r="C399" s="96">
        <v>11</v>
      </c>
      <c r="D399" s="96" t="str">
        <f t="shared" si="18"/>
        <v>200911E060</v>
      </c>
      <c r="E399" s="86" t="s">
        <v>16082</v>
      </c>
      <c r="F399" s="86" t="s">
        <v>16081</v>
      </c>
      <c r="G399" s="86" t="s">
        <v>25</v>
      </c>
      <c r="H399" s="104" t="str">
        <f t="shared" si="19"/>
        <v>200911E060</v>
      </c>
      <c r="I399" s="104" t="b">
        <f t="shared" si="20"/>
        <v>1</v>
      </c>
      <c r="J399" s="86" t="s">
        <v>16562</v>
      </c>
      <c r="K399" s="86" t="s">
        <v>12500</v>
      </c>
      <c r="L399" s="105">
        <v>175</v>
      </c>
      <c r="M399" s="105">
        <v>4097.4963029999999</v>
      </c>
      <c r="N399" s="105">
        <v>4097.4963029999999</v>
      </c>
      <c r="O399" s="96" t="str">
        <f>VLOOKUP(H399,'CRMP-SOC'!$A$2:$B$12685,2,FALSE)</f>
        <v>Social</v>
      </c>
      <c r="P399" s="96"/>
    </row>
    <row r="400" spans="1:16" ht="14.25" customHeight="1" x14ac:dyDescent="0.25">
      <c r="A400" s="96">
        <v>2009</v>
      </c>
      <c r="B400" s="96" t="s">
        <v>962</v>
      </c>
      <c r="C400" s="96">
        <v>12</v>
      </c>
      <c r="D400" s="96" t="str">
        <f t="shared" si="18"/>
        <v>200912S037</v>
      </c>
      <c r="E400" s="86" t="s">
        <v>15314</v>
      </c>
      <c r="F400" s="86" t="s">
        <v>16080</v>
      </c>
      <c r="G400" s="86" t="s">
        <v>29</v>
      </c>
      <c r="H400" s="104" t="str">
        <f t="shared" si="19"/>
        <v>200912S037</v>
      </c>
      <c r="I400" s="104" t="b">
        <f t="shared" si="20"/>
        <v>1</v>
      </c>
      <c r="J400" s="86" t="s">
        <v>16326</v>
      </c>
      <c r="K400" s="86" t="s">
        <v>11812</v>
      </c>
      <c r="L400" s="105">
        <v>65.44</v>
      </c>
      <c r="M400" s="105">
        <v>65.2</v>
      </c>
      <c r="N400" s="105">
        <v>65.180000000000007</v>
      </c>
      <c r="O400" s="96" t="str">
        <f>VLOOKUP(H400,'CRMP-SOC'!$A$2:$B$12685,2,FALSE)</f>
        <v>Social</v>
      </c>
      <c r="P400" s="96"/>
    </row>
    <row r="401" spans="1:16" ht="14.25" customHeight="1" x14ac:dyDescent="0.25">
      <c r="A401" s="96">
        <v>2009</v>
      </c>
      <c r="B401" s="96" t="s">
        <v>963</v>
      </c>
      <c r="C401" s="96">
        <v>12</v>
      </c>
      <c r="D401" s="96" t="str">
        <f t="shared" si="18"/>
        <v>200912S039</v>
      </c>
      <c r="E401" s="86" t="s">
        <v>15314</v>
      </c>
      <c r="F401" s="86" t="s">
        <v>16080</v>
      </c>
      <c r="G401" s="88" t="s">
        <v>29</v>
      </c>
      <c r="H401" s="104" t="str">
        <f t="shared" si="19"/>
        <v>200912S039</v>
      </c>
      <c r="I401" s="104" t="b">
        <f t="shared" si="20"/>
        <v>1</v>
      </c>
      <c r="J401" s="86" t="s">
        <v>16162</v>
      </c>
      <c r="K401" s="86" t="s">
        <v>11813</v>
      </c>
      <c r="L401" s="105">
        <v>486.5</v>
      </c>
      <c r="M401" s="105">
        <v>436.6</v>
      </c>
      <c r="N401" s="105">
        <v>436.57</v>
      </c>
      <c r="O401" s="96" t="str">
        <f>VLOOKUP(H401,'CRMP-SOC'!$A$2:$B$12685,2,FALSE)</f>
        <v>Social</v>
      </c>
      <c r="P401" s="96"/>
    </row>
    <row r="402" spans="1:16" ht="14.25" customHeight="1" x14ac:dyDescent="0.25">
      <c r="A402" s="96">
        <v>2009</v>
      </c>
      <c r="B402" s="96" t="s">
        <v>965</v>
      </c>
      <c r="C402" s="96">
        <v>12</v>
      </c>
      <c r="D402" s="96" t="str">
        <f t="shared" si="18"/>
        <v>200912S149</v>
      </c>
      <c r="E402" s="86" t="s">
        <v>15314</v>
      </c>
      <c r="F402" s="86" t="s">
        <v>16080</v>
      </c>
      <c r="G402" s="88" t="s">
        <v>29</v>
      </c>
      <c r="H402" s="104" t="str">
        <f t="shared" si="19"/>
        <v>200912S149</v>
      </c>
      <c r="I402" s="104" t="b">
        <f t="shared" si="20"/>
        <v>1</v>
      </c>
      <c r="J402" s="86" t="s">
        <v>16442</v>
      </c>
      <c r="K402" s="86" t="s">
        <v>11814</v>
      </c>
      <c r="L402" s="105">
        <v>140.56</v>
      </c>
      <c r="M402" s="105">
        <v>150.9</v>
      </c>
      <c r="N402" s="105">
        <v>150.94</v>
      </c>
      <c r="O402" s="96" t="str">
        <f>VLOOKUP(H402,'CRMP-SOC'!$A$2:$B$12685,2,FALSE)</f>
        <v>Social</v>
      </c>
      <c r="P402" s="96"/>
    </row>
    <row r="403" spans="1:16" ht="14.25" customHeight="1" x14ac:dyDescent="0.25">
      <c r="A403" s="96">
        <v>2009</v>
      </c>
      <c r="B403" s="96" t="s">
        <v>966</v>
      </c>
      <c r="C403" s="96">
        <v>12</v>
      </c>
      <c r="D403" s="96" t="str">
        <f t="shared" si="18"/>
        <v>200912S150</v>
      </c>
      <c r="E403" s="86" t="s">
        <v>15314</v>
      </c>
      <c r="F403" s="86" t="s">
        <v>16080</v>
      </c>
      <c r="G403" s="86" t="s">
        <v>29</v>
      </c>
      <c r="H403" s="104" t="str">
        <f t="shared" si="19"/>
        <v>200912S150</v>
      </c>
      <c r="I403" s="104" t="b">
        <f t="shared" si="20"/>
        <v>1</v>
      </c>
      <c r="J403" s="86" t="s">
        <v>16440</v>
      </c>
      <c r="K403" s="86" t="s">
        <v>11815</v>
      </c>
      <c r="L403" s="105">
        <v>641.07000000000005</v>
      </c>
      <c r="M403" s="105">
        <v>640.1</v>
      </c>
      <c r="N403" s="105">
        <v>640.05999999999995</v>
      </c>
      <c r="O403" s="96" t="str">
        <f>VLOOKUP(H403,'CRMP-SOC'!$A$2:$B$12685,2,FALSE)</f>
        <v>Social</v>
      </c>
      <c r="P403" s="96"/>
    </row>
    <row r="404" spans="1:16" ht="14.25" customHeight="1" x14ac:dyDescent="0.25">
      <c r="A404" s="96">
        <v>2009</v>
      </c>
      <c r="B404" s="96" t="s">
        <v>967</v>
      </c>
      <c r="C404" s="96">
        <v>12</v>
      </c>
      <c r="D404" s="96" t="str">
        <f t="shared" si="18"/>
        <v>200912S200</v>
      </c>
      <c r="E404" s="86" t="s">
        <v>15314</v>
      </c>
      <c r="F404" s="86" t="s">
        <v>16080</v>
      </c>
      <c r="G404" s="86" t="s">
        <v>29</v>
      </c>
      <c r="H404" s="104" t="str">
        <f t="shared" si="19"/>
        <v>200912S200</v>
      </c>
      <c r="I404" s="104" t="b">
        <f t="shared" si="20"/>
        <v>1</v>
      </c>
      <c r="J404" s="86" t="s">
        <v>16161</v>
      </c>
      <c r="K404" s="86" t="s">
        <v>11816</v>
      </c>
      <c r="L404" s="105">
        <v>614.13</v>
      </c>
      <c r="M404" s="105">
        <v>602.9</v>
      </c>
      <c r="N404" s="105">
        <v>602.95000000000005</v>
      </c>
      <c r="O404" s="96" t="str">
        <f>VLOOKUP(H404,'CRMP-SOC'!$A$2:$B$12685,2,FALSE)</f>
        <v>Social</v>
      </c>
      <c r="P404" s="96"/>
    </row>
    <row r="405" spans="1:16" ht="14.25" customHeight="1" x14ac:dyDescent="0.25">
      <c r="A405" s="96">
        <v>2009</v>
      </c>
      <c r="B405" s="96" t="s">
        <v>968</v>
      </c>
      <c r="C405" s="96">
        <v>12</v>
      </c>
      <c r="D405" s="96" t="str">
        <f t="shared" si="18"/>
        <v>200912S201</v>
      </c>
      <c r="E405" s="86" t="s">
        <v>15314</v>
      </c>
      <c r="F405" s="86" t="s">
        <v>16080</v>
      </c>
      <c r="G405" s="86" t="s">
        <v>29</v>
      </c>
      <c r="H405" s="104" t="str">
        <f t="shared" si="19"/>
        <v>200912S201</v>
      </c>
      <c r="I405" s="104" t="b">
        <f t="shared" si="20"/>
        <v>1</v>
      </c>
      <c r="J405" s="86" t="s">
        <v>16160</v>
      </c>
      <c r="K405" s="86" t="s">
        <v>11817</v>
      </c>
      <c r="L405" s="105">
        <v>2641.53</v>
      </c>
      <c r="M405" s="105">
        <v>2355.8000000000002</v>
      </c>
      <c r="N405" s="105">
        <v>2355.75</v>
      </c>
      <c r="O405" s="96" t="str">
        <f>VLOOKUP(H405,'CRMP-SOC'!$A$2:$B$12685,2,FALSE)</f>
        <v>Social</v>
      </c>
      <c r="P405" s="96"/>
    </row>
    <row r="406" spans="1:16" ht="14.25" customHeight="1" x14ac:dyDescent="0.25">
      <c r="A406" s="96">
        <v>2009</v>
      </c>
      <c r="B406" s="96" t="s">
        <v>969</v>
      </c>
      <c r="C406" s="96">
        <v>12</v>
      </c>
      <c r="D406" s="96" t="str">
        <f t="shared" si="18"/>
        <v>200912S202</v>
      </c>
      <c r="E406" s="86" t="s">
        <v>15314</v>
      </c>
      <c r="F406" s="86" t="s">
        <v>16080</v>
      </c>
      <c r="G406" s="86" t="s">
        <v>29</v>
      </c>
      <c r="H406" s="104" t="str">
        <f t="shared" si="19"/>
        <v>200912S202</v>
      </c>
      <c r="I406" s="104" t="b">
        <f t="shared" si="20"/>
        <v>1</v>
      </c>
      <c r="J406" s="86" t="s">
        <v>16159</v>
      </c>
      <c r="K406" s="86" t="s">
        <v>11818</v>
      </c>
      <c r="L406" s="105">
        <v>115.72</v>
      </c>
      <c r="M406" s="105">
        <v>81.900000000000006</v>
      </c>
      <c r="N406" s="105">
        <v>81.86</v>
      </c>
      <c r="O406" s="96" t="str">
        <f>VLOOKUP(H406,'CRMP-SOC'!$A$2:$B$12685,2,FALSE)</f>
        <v>Social</v>
      </c>
      <c r="P406" s="96"/>
    </row>
    <row r="407" spans="1:16" ht="14.25" customHeight="1" x14ac:dyDescent="0.25">
      <c r="A407" s="96">
        <v>2009</v>
      </c>
      <c r="B407" s="96" t="s">
        <v>1823</v>
      </c>
      <c r="C407" s="96">
        <v>12</v>
      </c>
      <c r="D407" s="96" t="str">
        <f t="shared" si="18"/>
        <v>200912U005</v>
      </c>
      <c r="E407" s="86" t="s">
        <v>15314</v>
      </c>
      <c r="F407" s="86" t="s">
        <v>16080</v>
      </c>
      <c r="G407" s="86" t="s">
        <v>30</v>
      </c>
      <c r="H407" s="104" t="str">
        <f t="shared" si="19"/>
        <v>200912U005</v>
      </c>
      <c r="I407" s="104" t="b">
        <f t="shared" si="20"/>
        <v>1</v>
      </c>
      <c r="J407" s="86" t="s">
        <v>16152</v>
      </c>
      <c r="K407" s="86" t="s">
        <v>12590</v>
      </c>
      <c r="L407" s="105">
        <v>41368.160000000003</v>
      </c>
      <c r="M407" s="105">
        <v>39214.800000000003</v>
      </c>
      <c r="N407" s="105">
        <v>39214.82</v>
      </c>
      <c r="O407" s="96" t="str">
        <f>VLOOKUP(H407,'CRMP-SOC'!$A$2:$B$12685,2,FALSE)</f>
        <v>Social</v>
      </c>
      <c r="P407" s="96"/>
    </row>
    <row r="408" spans="1:16" ht="14.25" customHeight="1" x14ac:dyDescent="0.25">
      <c r="A408" s="96">
        <v>2009</v>
      </c>
      <c r="B408" s="96" t="s">
        <v>1824</v>
      </c>
      <c r="C408" s="96">
        <v>12</v>
      </c>
      <c r="D408" s="96" t="str">
        <f t="shared" si="18"/>
        <v>200912U006</v>
      </c>
      <c r="E408" s="86" t="s">
        <v>15314</v>
      </c>
      <c r="F408" s="86" t="s">
        <v>16080</v>
      </c>
      <c r="G408" s="86" t="s">
        <v>30</v>
      </c>
      <c r="H408" s="104" t="str">
        <f t="shared" si="19"/>
        <v>200912U006</v>
      </c>
      <c r="I408" s="104" t="b">
        <f t="shared" si="20"/>
        <v>1</v>
      </c>
      <c r="J408" s="86" t="s">
        <v>16172</v>
      </c>
      <c r="K408" s="86" t="s">
        <v>12591</v>
      </c>
      <c r="L408" s="105">
        <v>6385.6126379999996</v>
      </c>
      <c r="M408" s="105">
        <v>0</v>
      </c>
      <c r="N408" s="105">
        <v>789.91911100000004</v>
      </c>
      <c r="O408" s="96" t="str">
        <f>VLOOKUP(H408,'CRMP-SOC'!$A$2:$B$12685,2,FALSE)</f>
        <v>Social</v>
      </c>
      <c r="P408" s="96"/>
    </row>
    <row r="409" spans="1:16" ht="14.25" customHeight="1" x14ac:dyDescent="0.25">
      <c r="A409" s="96">
        <v>2009</v>
      </c>
      <c r="B409" s="96" t="s">
        <v>915</v>
      </c>
      <c r="C409" s="96">
        <v>12</v>
      </c>
      <c r="D409" s="96" t="str">
        <f t="shared" si="18"/>
        <v>200912E010</v>
      </c>
      <c r="E409" s="86" t="s">
        <v>15314</v>
      </c>
      <c r="F409" s="86" t="s">
        <v>16080</v>
      </c>
      <c r="G409" s="86" t="s">
        <v>25</v>
      </c>
      <c r="H409" s="104" t="str">
        <f t="shared" si="19"/>
        <v>200912E010</v>
      </c>
      <c r="I409" s="104" t="b">
        <f t="shared" si="20"/>
        <v>1</v>
      </c>
      <c r="J409" s="86" t="s">
        <v>16090</v>
      </c>
      <c r="K409" s="86" t="s">
        <v>11773</v>
      </c>
      <c r="L409" s="105">
        <v>2190.42</v>
      </c>
      <c r="M409" s="105">
        <v>1895.1</v>
      </c>
      <c r="N409" s="105">
        <v>1895.11</v>
      </c>
      <c r="O409" s="96" t="str">
        <f>VLOOKUP(H409,'CRMP-SOC'!$A$2:$B$12685,2,FALSE)</f>
        <v>Social</v>
      </c>
      <c r="P409" s="96"/>
    </row>
    <row r="410" spans="1:16" ht="14.25" customHeight="1" x14ac:dyDescent="0.25">
      <c r="A410" s="96">
        <v>2009</v>
      </c>
      <c r="B410" s="96" t="s">
        <v>919</v>
      </c>
      <c r="C410" s="96">
        <v>12</v>
      </c>
      <c r="D410" s="96" t="str">
        <f t="shared" si="18"/>
        <v>200912E019</v>
      </c>
      <c r="E410" s="86" t="s">
        <v>15314</v>
      </c>
      <c r="F410" s="86" t="s">
        <v>16080</v>
      </c>
      <c r="G410" s="86" t="s">
        <v>25</v>
      </c>
      <c r="H410" s="104" t="str">
        <f t="shared" si="19"/>
        <v>200912E019</v>
      </c>
      <c r="I410" s="104" t="b">
        <f t="shared" si="20"/>
        <v>1</v>
      </c>
      <c r="J410" s="86" t="s">
        <v>16343</v>
      </c>
      <c r="K410" s="86" t="s">
        <v>11777</v>
      </c>
      <c r="L410" s="105">
        <v>544.93343900000002</v>
      </c>
      <c r="M410" s="105">
        <v>0</v>
      </c>
      <c r="N410" s="105">
        <v>347.16518100000002</v>
      </c>
      <c r="O410" s="96" t="str">
        <f>VLOOKUP(H410,'CRMP-SOC'!$A$2:$B$12685,2,FALSE)</f>
        <v>Social</v>
      </c>
      <c r="P410" s="96"/>
    </row>
    <row r="411" spans="1:16" ht="14.25" customHeight="1" x14ac:dyDescent="0.25">
      <c r="A411" s="96">
        <v>2009</v>
      </c>
      <c r="B411" s="96" t="s">
        <v>920</v>
      </c>
      <c r="C411" s="96">
        <v>12</v>
      </c>
      <c r="D411" s="96" t="str">
        <f t="shared" si="18"/>
        <v>200912E020</v>
      </c>
      <c r="E411" s="86" t="s">
        <v>15314</v>
      </c>
      <c r="F411" s="86" t="s">
        <v>16080</v>
      </c>
      <c r="G411" s="86" t="s">
        <v>25</v>
      </c>
      <c r="H411" s="104" t="str">
        <f t="shared" si="19"/>
        <v>200912E020</v>
      </c>
      <c r="I411" s="104" t="b">
        <f t="shared" si="20"/>
        <v>1</v>
      </c>
      <c r="J411" s="86" t="s">
        <v>16146</v>
      </c>
      <c r="K411" s="86" t="s">
        <v>11778</v>
      </c>
      <c r="L411" s="105">
        <v>1951.359408</v>
      </c>
      <c r="M411" s="105">
        <v>0</v>
      </c>
      <c r="N411" s="105">
        <v>3639.9775100000002</v>
      </c>
      <c r="O411" s="96" t="str">
        <f>VLOOKUP(H411,'CRMP-SOC'!$A$2:$B$12685,2,FALSE)</f>
        <v>Social</v>
      </c>
      <c r="P411" s="96"/>
    </row>
    <row r="412" spans="1:16" ht="14.25" customHeight="1" x14ac:dyDescent="0.25">
      <c r="A412" s="96">
        <v>2009</v>
      </c>
      <c r="B412" s="96" t="s">
        <v>921</v>
      </c>
      <c r="C412" s="96">
        <v>12</v>
      </c>
      <c r="D412" s="96" t="str">
        <f t="shared" si="18"/>
        <v>200912E022</v>
      </c>
      <c r="E412" s="86" t="s">
        <v>15314</v>
      </c>
      <c r="F412" s="86" t="s">
        <v>16080</v>
      </c>
      <c r="G412" s="86" t="s">
        <v>25</v>
      </c>
      <c r="H412" s="104" t="str">
        <f t="shared" si="19"/>
        <v>200912E022</v>
      </c>
      <c r="I412" s="104" t="b">
        <f t="shared" si="20"/>
        <v>1</v>
      </c>
      <c r="J412" s="86" t="s">
        <v>16110</v>
      </c>
      <c r="K412" s="86" t="s">
        <v>14123</v>
      </c>
      <c r="L412" s="105">
        <v>1016.36</v>
      </c>
      <c r="M412" s="105">
        <v>1036.3</v>
      </c>
      <c r="N412" s="105">
        <v>1036.26</v>
      </c>
      <c r="O412" s="96" t="str">
        <f>VLOOKUP(H412,'CRMP-SOC'!$A$2:$B$12685,2,FALSE)</f>
        <v>Social</v>
      </c>
      <c r="P412" s="96"/>
    </row>
    <row r="413" spans="1:16" ht="14.25" customHeight="1" x14ac:dyDescent="0.25">
      <c r="A413" s="96">
        <v>2009</v>
      </c>
      <c r="B413" s="96" t="s">
        <v>922</v>
      </c>
      <c r="C413" s="96">
        <v>12</v>
      </c>
      <c r="D413" s="96" t="str">
        <f t="shared" si="18"/>
        <v>200912E023</v>
      </c>
      <c r="E413" s="86" t="s">
        <v>15314</v>
      </c>
      <c r="F413" s="86" t="s">
        <v>16080</v>
      </c>
      <c r="G413" s="86" t="s">
        <v>25</v>
      </c>
      <c r="H413" s="104" t="str">
        <f t="shared" si="19"/>
        <v>200912E023</v>
      </c>
      <c r="I413" s="104" t="b">
        <f t="shared" si="20"/>
        <v>1</v>
      </c>
      <c r="J413" s="86" t="s">
        <v>16164</v>
      </c>
      <c r="K413" s="86" t="s">
        <v>16632</v>
      </c>
      <c r="L413" s="105">
        <v>12015.94</v>
      </c>
      <c r="M413" s="105">
        <v>10414.1</v>
      </c>
      <c r="N413" s="105">
        <v>10414.049999999999</v>
      </c>
      <c r="O413" s="96" t="str">
        <f>VLOOKUP(H413,'CRMP-SOC'!$A$2:$B$12685,2,FALSE)</f>
        <v>Social</v>
      </c>
      <c r="P413" s="96"/>
    </row>
    <row r="414" spans="1:16" ht="14.25" customHeight="1" x14ac:dyDescent="0.25">
      <c r="A414" s="96">
        <v>2009</v>
      </c>
      <c r="B414" s="96" t="s">
        <v>924</v>
      </c>
      <c r="C414" s="96">
        <v>12</v>
      </c>
      <c r="D414" s="96" t="str">
        <f t="shared" si="18"/>
        <v>200912E025</v>
      </c>
      <c r="E414" s="86" t="s">
        <v>15314</v>
      </c>
      <c r="F414" s="86" t="s">
        <v>16080</v>
      </c>
      <c r="G414" s="86" t="s">
        <v>25</v>
      </c>
      <c r="H414" s="104" t="str">
        <f t="shared" si="19"/>
        <v>200912E025</v>
      </c>
      <c r="I414" s="104" t="b">
        <f t="shared" si="20"/>
        <v>1</v>
      </c>
      <c r="J414" s="86" t="s">
        <v>16145</v>
      </c>
      <c r="K414" s="86" t="s">
        <v>11782</v>
      </c>
      <c r="L414" s="105">
        <v>380.38465100000002</v>
      </c>
      <c r="M414" s="105">
        <v>0</v>
      </c>
      <c r="N414" s="105">
        <v>724.79333799999995</v>
      </c>
      <c r="O414" s="96" t="str">
        <f>VLOOKUP(H414,'CRMP-SOC'!$A$2:$B$12685,2,FALSE)</f>
        <v>Social</v>
      </c>
      <c r="P414" s="96"/>
    </row>
    <row r="415" spans="1:16" ht="14.25" customHeight="1" x14ac:dyDescent="0.25">
      <c r="A415" s="96">
        <v>2009</v>
      </c>
      <c r="B415" s="96" t="s">
        <v>933</v>
      </c>
      <c r="C415" s="96">
        <v>12</v>
      </c>
      <c r="D415" s="96" t="str">
        <f t="shared" si="18"/>
        <v>200912E036</v>
      </c>
      <c r="E415" s="86" t="s">
        <v>15314</v>
      </c>
      <c r="F415" s="86" t="s">
        <v>16080</v>
      </c>
      <c r="G415" s="86" t="s">
        <v>25</v>
      </c>
      <c r="H415" s="104" t="str">
        <f t="shared" si="19"/>
        <v>200912E036</v>
      </c>
      <c r="I415" s="104" t="b">
        <f t="shared" si="20"/>
        <v>1</v>
      </c>
      <c r="J415" s="86" t="s">
        <v>16098</v>
      </c>
      <c r="K415" s="86" t="s">
        <v>16631</v>
      </c>
      <c r="L415" s="105">
        <v>1101.8599999999999</v>
      </c>
      <c r="M415" s="105">
        <v>929.9</v>
      </c>
      <c r="N415" s="105">
        <v>959.71</v>
      </c>
      <c r="O415" s="96" t="str">
        <f>VLOOKUP(H415,'CRMP-SOC'!$A$2:$B$12685,2,FALSE)</f>
        <v>Social</v>
      </c>
      <c r="P415" s="96"/>
    </row>
    <row r="416" spans="1:16" ht="14.25" customHeight="1" x14ac:dyDescent="0.25">
      <c r="A416" s="96">
        <v>2009</v>
      </c>
      <c r="B416" s="96" t="s">
        <v>1813</v>
      </c>
      <c r="C416" s="96">
        <v>12</v>
      </c>
      <c r="D416" s="96" t="str">
        <f t="shared" si="18"/>
        <v>200912E039</v>
      </c>
      <c r="E416" s="86" t="s">
        <v>15314</v>
      </c>
      <c r="F416" s="86" t="s">
        <v>16080</v>
      </c>
      <c r="G416" s="86" t="s">
        <v>25</v>
      </c>
      <c r="H416" s="104" t="str">
        <f t="shared" si="19"/>
        <v>200912E039</v>
      </c>
      <c r="I416" s="104" t="b">
        <f t="shared" si="20"/>
        <v>1</v>
      </c>
      <c r="J416" s="86" t="s">
        <v>16162</v>
      </c>
      <c r="K416" s="86" t="s">
        <v>12583</v>
      </c>
      <c r="L416" s="105">
        <v>836.50962100000004</v>
      </c>
      <c r="M416" s="105">
        <v>0</v>
      </c>
      <c r="N416" s="105">
        <v>1353.940703</v>
      </c>
      <c r="O416" s="96" t="str">
        <f>VLOOKUP(H416,'CRMP-SOC'!$A$2:$B$12685,2,FALSE)</f>
        <v>Social</v>
      </c>
      <c r="P416" s="96"/>
    </row>
    <row r="417" spans="1:16" ht="14.25" customHeight="1" x14ac:dyDescent="0.25">
      <c r="A417" s="96">
        <v>2009</v>
      </c>
      <c r="B417" s="96" t="s">
        <v>998</v>
      </c>
      <c r="C417" s="96">
        <v>14</v>
      </c>
      <c r="D417" s="96" t="str">
        <f t="shared" si="18"/>
        <v>200914S043</v>
      </c>
      <c r="E417" s="86" t="s">
        <v>16158</v>
      </c>
      <c r="F417" s="86" t="s">
        <v>16157</v>
      </c>
      <c r="G417" s="86" t="s">
        <v>29</v>
      </c>
      <c r="H417" s="104" t="str">
        <f t="shared" si="19"/>
        <v>200914S043</v>
      </c>
      <c r="I417" s="104" t="b">
        <f t="shared" si="20"/>
        <v>1</v>
      </c>
      <c r="J417" s="86" t="s">
        <v>16096</v>
      </c>
      <c r="K417" s="86" t="s">
        <v>16630</v>
      </c>
      <c r="L417" s="105">
        <v>1510.49</v>
      </c>
      <c r="M417" s="105">
        <v>1444.9</v>
      </c>
      <c r="N417" s="105">
        <v>1444.52</v>
      </c>
      <c r="O417" s="96" t="str">
        <f>VLOOKUP(H417,'CRMP-SOC'!$A$2:$B$12685,2,FALSE)</f>
        <v>Social</v>
      </c>
      <c r="P417" s="96"/>
    </row>
    <row r="418" spans="1:16" ht="14.25" customHeight="1" x14ac:dyDescent="0.25">
      <c r="A418" s="96">
        <v>2009</v>
      </c>
      <c r="B418" s="96" t="s">
        <v>1001</v>
      </c>
      <c r="C418" s="96">
        <v>14</v>
      </c>
      <c r="D418" s="96" t="str">
        <f t="shared" si="18"/>
        <v>200914U001</v>
      </c>
      <c r="E418" s="86" t="s">
        <v>16158</v>
      </c>
      <c r="F418" s="86" t="s">
        <v>16157</v>
      </c>
      <c r="G418" s="86" t="s">
        <v>30</v>
      </c>
      <c r="H418" s="104" t="str">
        <f t="shared" si="19"/>
        <v>200914U001</v>
      </c>
      <c r="I418" s="104" t="b">
        <f t="shared" si="20"/>
        <v>1</v>
      </c>
      <c r="J418" s="86" t="s">
        <v>16107</v>
      </c>
      <c r="K418" s="86" t="s">
        <v>11843</v>
      </c>
      <c r="L418" s="105">
        <v>35.39</v>
      </c>
      <c r="M418" s="105">
        <v>29.3</v>
      </c>
      <c r="N418" s="105">
        <v>34.29</v>
      </c>
      <c r="O418" s="96" t="str">
        <f>VLOOKUP(H418,'CRMP-SOC'!$A$2:$B$12685,2,FALSE)</f>
        <v>Social</v>
      </c>
      <c r="P418" s="96"/>
    </row>
    <row r="419" spans="1:16" ht="14.25" customHeight="1" x14ac:dyDescent="0.25">
      <c r="A419" s="96">
        <v>2009</v>
      </c>
      <c r="B419" s="96" t="s">
        <v>1835</v>
      </c>
      <c r="C419" s="96">
        <v>14</v>
      </c>
      <c r="D419" s="96" t="str">
        <f t="shared" si="18"/>
        <v>200914U002</v>
      </c>
      <c r="E419" s="86" t="s">
        <v>16158</v>
      </c>
      <c r="F419" s="86" t="s">
        <v>16157</v>
      </c>
      <c r="G419" s="86" t="s">
        <v>30</v>
      </c>
      <c r="H419" s="104" t="str">
        <f t="shared" si="19"/>
        <v>200914U002</v>
      </c>
      <c r="I419" s="104" t="b">
        <f t="shared" si="20"/>
        <v>1</v>
      </c>
      <c r="J419" s="86" t="s">
        <v>16191</v>
      </c>
      <c r="K419" s="86" t="s">
        <v>12599</v>
      </c>
      <c r="L419" s="105">
        <v>137.29</v>
      </c>
      <c r="M419" s="105">
        <v>111.3</v>
      </c>
      <c r="N419" s="105">
        <v>111.31</v>
      </c>
      <c r="O419" s="96" t="str">
        <f>VLOOKUP(H419,'CRMP-SOC'!$A$2:$B$12685,2,FALSE)</f>
        <v>Social</v>
      </c>
      <c r="P419" s="96"/>
    </row>
    <row r="420" spans="1:16" ht="14.25" customHeight="1" x14ac:dyDescent="0.25">
      <c r="A420" s="96">
        <v>2009</v>
      </c>
      <c r="B420" s="96" t="s">
        <v>986</v>
      </c>
      <c r="C420" s="96">
        <v>14</v>
      </c>
      <c r="D420" s="96" t="str">
        <f t="shared" si="18"/>
        <v>200914E004</v>
      </c>
      <c r="E420" s="86" t="s">
        <v>16158</v>
      </c>
      <c r="F420" s="86" t="s">
        <v>16157</v>
      </c>
      <c r="G420" s="86" t="s">
        <v>25</v>
      </c>
      <c r="H420" s="104" t="str">
        <f t="shared" si="19"/>
        <v>200914E004</v>
      </c>
      <c r="I420" s="104" t="b">
        <f t="shared" si="20"/>
        <v>1</v>
      </c>
      <c r="J420" s="86" t="s">
        <v>16105</v>
      </c>
      <c r="K420" s="86" t="s">
        <v>12595</v>
      </c>
      <c r="L420" s="105">
        <v>75.378608999999997</v>
      </c>
      <c r="M420" s="105">
        <v>0</v>
      </c>
      <c r="N420" s="105">
        <v>58.907741000000001</v>
      </c>
      <c r="O420" s="96" t="str">
        <f>VLOOKUP(H420,'CRMP-SOC'!$A$2:$B$12685,2,FALSE)</f>
        <v>Social</v>
      </c>
      <c r="P420" s="96"/>
    </row>
    <row r="421" spans="1:16" ht="14.25" customHeight="1" x14ac:dyDescent="0.25">
      <c r="A421" s="96">
        <v>2009</v>
      </c>
      <c r="B421" s="96" t="s">
        <v>987</v>
      </c>
      <c r="C421" s="96">
        <v>14</v>
      </c>
      <c r="D421" s="96" t="str">
        <f t="shared" si="18"/>
        <v>200914E005</v>
      </c>
      <c r="E421" s="86" t="s">
        <v>16158</v>
      </c>
      <c r="F421" s="86" t="s">
        <v>16157</v>
      </c>
      <c r="G421" s="86" t="s">
        <v>25</v>
      </c>
      <c r="H421" s="104" t="str">
        <f t="shared" si="19"/>
        <v>200914E005</v>
      </c>
      <c r="I421" s="104" t="b">
        <f t="shared" si="20"/>
        <v>1</v>
      </c>
      <c r="J421" s="86" t="s">
        <v>16152</v>
      </c>
      <c r="K421" s="86" t="s">
        <v>11833</v>
      </c>
      <c r="L421" s="105">
        <v>40.363762000000001</v>
      </c>
      <c r="M421" s="105">
        <v>0</v>
      </c>
      <c r="N421" s="105">
        <v>18.790678</v>
      </c>
      <c r="O421" s="96" t="str">
        <f>VLOOKUP(H421,'CRMP-SOC'!$A$2:$B$12685,2,FALSE)</f>
        <v>Social</v>
      </c>
      <c r="P421" s="96"/>
    </row>
    <row r="422" spans="1:16" ht="14.25" customHeight="1" x14ac:dyDescent="0.25">
      <c r="A422" s="96">
        <v>2009</v>
      </c>
      <c r="B422" s="96" t="s">
        <v>988</v>
      </c>
      <c r="C422" s="96">
        <v>14</v>
      </c>
      <c r="D422" s="96" t="str">
        <f t="shared" si="18"/>
        <v>200914E006</v>
      </c>
      <c r="E422" s="86" t="s">
        <v>16158</v>
      </c>
      <c r="F422" s="86" t="s">
        <v>16157</v>
      </c>
      <c r="G422" s="86" t="s">
        <v>25</v>
      </c>
      <c r="H422" s="104" t="str">
        <f t="shared" si="19"/>
        <v>200914E006</v>
      </c>
      <c r="I422" s="104" t="b">
        <f t="shared" si="20"/>
        <v>1</v>
      </c>
      <c r="J422" s="86" t="s">
        <v>16172</v>
      </c>
      <c r="K422" s="86" t="s">
        <v>12596</v>
      </c>
      <c r="L422" s="105">
        <v>27.077815999999999</v>
      </c>
      <c r="M422" s="105">
        <v>0</v>
      </c>
      <c r="N422" s="105">
        <v>26.878803000000001</v>
      </c>
      <c r="O422" s="96" t="str">
        <f>VLOOKUP(H422,'CRMP-SOC'!$A$2:$B$12685,2,FALSE)</f>
        <v>Social</v>
      </c>
      <c r="P422" s="96"/>
    </row>
    <row r="423" spans="1:16" ht="14.25" customHeight="1" x14ac:dyDescent="0.25">
      <c r="A423" s="96">
        <v>2009</v>
      </c>
      <c r="B423" s="96" t="s">
        <v>991</v>
      </c>
      <c r="C423" s="96">
        <v>14</v>
      </c>
      <c r="D423" s="96" t="str">
        <f t="shared" si="18"/>
        <v>200914E010</v>
      </c>
      <c r="E423" s="86" t="s">
        <v>16158</v>
      </c>
      <c r="F423" s="86" t="s">
        <v>16157</v>
      </c>
      <c r="G423" s="86" t="s">
        <v>25</v>
      </c>
      <c r="H423" s="104" t="str">
        <f t="shared" si="19"/>
        <v>200914E010</v>
      </c>
      <c r="I423" s="104" t="b">
        <f t="shared" si="20"/>
        <v>1</v>
      </c>
      <c r="J423" s="86" t="s">
        <v>16090</v>
      </c>
      <c r="K423" s="86" t="s">
        <v>11837</v>
      </c>
      <c r="L423" s="105">
        <v>69.907793999999996</v>
      </c>
      <c r="M423" s="105">
        <v>0</v>
      </c>
      <c r="N423" s="105">
        <v>63.453353999999997</v>
      </c>
      <c r="O423" s="96" t="str">
        <f>VLOOKUP(H423,'CRMP-SOC'!$A$2:$B$12685,2,FALSE)</f>
        <v>Social</v>
      </c>
      <c r="P423" s="96"/>
    </row>
    <row r="424" spans="1:16" ht="14.25" customHeight="1" x14ac:dyDescent="0.25">
      <c r="A424" s="96">
        <v>2009</v>
      </c>
      <c r="B424" s="96" t="s">
        <v>1018</v>
      </c>
      <c r="C424" s="96">
        <v>15</v>
      </c>
      <c r="D424" s="96" t="str">
        <f t="shared" si="18"/>
        <v>200915S088</v>
      </c>
      <c r="E424" s="86" t="s">
        <v>16677</v>
      </c>
      <c r="F424" s="86" t="s">
        <v>16676</v>
      </c>
      <c r="G424" s="86" t="s">
        <v>29</v>
      </c>
      <c r="H424" s="104" t="str">
        <f t="shared" si="19"/>
        <v>200915S088</v>
      </c>
      <c r="I424" s="104" t="b">
        <f t="shared" si="20"/>
        <v>1</v>
      </c>
      <c r="J424" s="86" t="s">
        <v>16473</v>
      </c>
      <c r="K424" s="86" t="s">
        <v>16558</v>
      </c>
      <c r="L424" s="105">
        <v>995.54</v>
      </c>
      <c r="M424" s="105">
        <v>1028.8</v>
      </c>
      <c r="N424" s="105">
        <v>1028.8399999999999</v>
      </c>
      <c r="O424" s="96" t="str">
        <f>VLOOKUP(H424,'CRMP-SOC'!$A$2:$B$12685,2,FALSE)</f>
        <v>Social</v>
      </c>
      <c r="P424" s="96"/>
    </row>
    <row r="425" spans="1:16" ht="14.25" customHeight="1" x14ac:dyDescent="0.25">
      <c r="A425" s="96">
        <v>2009</v>
      </c>
      <c r="B425" s="96" t="s">
        <v>1019</v>
      </c>
      <c r="C425" s="96">
        <v>15</v>
      </c>
      <c r="D425" s="96" t="str">
        <f t="shared" si="18"/>
        <v>200915S089</v>
      </c>
      <c r="E425" s="86" t="s">
        <v>16677</v>
      </c>
      <c r="F425" s="86" t="s">
        <v>16676</v>
      </c>
      <c r="G425" s="86" t="s">
        <v>29</v>
      </c>
      <c r="H425" s="104" t="str">
        <f t="shared" si="19"/>
        <v>200915S089</v>
      </c>
      <c r="I425" s="104" t="b">
        <f t="shared" si="20"/>
        <v>1</v>
      </c>
      <c r="J425" s="86" t="s">
        <v>16471</v>
      </c>
      <c r="K425" s="86" t="s">
        <v>16628</v>
      </c>
      <c r="L425" s="105">
        <v>668.34</v>
      </c>
      <c r="M425" s="105">
        <v>669.1</v>
      </c>
      <c r="N425" s="105">
        <v>669.11</v>
      </c>
      <c r="O425" s="96" t="str">
        <f>VLOOKUP(H425,'CRMP-SOC'!$A$2:$B$12685,2,FALSE)</f>
        <v>Social</v>
      </c>
      <c r="P425" s="96"/>
    </row>
    <row r="426" spans="1:16" ht="14.25" customHeight="1" x14ac:dyDescent="0.25">
      <c r="A426" s="96">
        <v>2009</v>
      </c>
      <c r="B426" s="96" t="s">
        <v>1020</v>
      </c>
      <c r="C426" s="96">
        <v>15</v>
      </c>
      <c r="D426" s="96" t="str">
        <f t="shared" si="18"/>
        <v>200915S203</v>
      </c>
      <c r="E426" s="86" t="s">
        <v>16677</v>
      </c>
      <c r="F426" s="86" t="s">
        <v>16676</v>
      </c>
      <c r="G426" s="86" t="s">
        <v>29</v>
      </c>
      <c r="H426" s="104" t="str">
        <f t="shared" si="19"/>
        <v>200915S203</v>
      </c>
      <c r="I426" s="104" t="b">
        <f t="shared" si="20"/>
        <v>1</v>
      </c>
      <c r="J426" s="86" t="s">
        <v>16403</v>
      </c>
      <c r="K426" s="86" t="s">
        <v>11859</v>
      </c>
      <c r="L426" s="105">
        <v>487.1</v>
      </c>
      <c r="M426" s="105">
        <v>213.9</v>
      </c>
      <c r="N426" s="105">
        <v>213.89</v>
      </c>
      <c r="O426" s="96" t="str">
        <f>VLOOKUP(H426,'CRMP-SOC'!$A$2:$B$12685,2,FALSE)</f>
        <v>Social</v>
      </c>
      <c r="P426" s="96"/>
    </row>
    <row r="427" spans="1:16" ht="14.25" customHeight="1" x14ac:dyDescent="0.25">
      <c r="A427" s="96">
        <v>2009</v>
      </c>
      <c r="B427" s="96" t="s">
        <v>1004</v>
      </c>
      <c r="C427" s="96">
        <v>15</v>
      </c>
      <c r="D427" s="96" t="str">
        <f t="shared" si="18"/>
        <v>200915E003</v>
      </c>
      <c r="E427" s="86" t="s">
        <v>16677</v>
      </c>
      <c r="F427" s="86" t="s">
        <v>16676</v>
      </c>
      <c r="G427" s="86" t="s">
        <v>25</v>
      </c>
      <c r="H427" s="104" t="str">
        <f t="shared" si="19"/>
        <v>200915E003</v>
      </c>
      <c r="I427" s="104" t="b">
        <f t="shared" si="20"/>
        <v>1</v>
      </c>
      <c r="J427" s="86" t="s">
        <v>16106</v>
      </c>
      <c r="K427" s="86" t="s">
        <v>11846</v>
      </c>
      <c r="L427" s="105">
        <v>219.021557</v>
      </c>
      <c r="M427" s="105">
        <v>0</v>
      </c>
      <c r="N427" s="105">
        <v>217.79946000000001</v>
      </c>
      <c r="O427" s="96" t="str">
        <f>VLOOKUP(H427,'CRMP-SOC'!$A$2:$B$12685,2,FALSE)</f>
        <v>Social</v>
      </c>
      <c r="P427" s="96"/>
    </row>
    <row r="428" spans="1:16" ht="14.25" customHeight="1" x14ac:dyDescent="0.25">
      <c r="A428" s="96">
        <v>2009</v>
      </c>
      <c r="B428" s="96" t="s">
        <v>1838</v>
      </c>
      <c r="C428" s="96">
        <v>15</v>
      </c>
      <c r="D428" s="96" t="str">
        <f t="shared" si="18"/>
        <v>200915E005</v>
      </c>
      <c r="E428" s="86" t="s">
        <v>16677</v>
      </c>
      <c r="F428" s="86" t="s">
        <v>16676</v>
      </c>
      <c r="G428" s="86" t="s">
        <v>25</v>
      </c>
      <c r="H428" s="104" t="str">
        <f t="shared" si="19"/>
        <v>200915E005</v>
      </c>
      <c r="I428" s="104" t="b">
        <f t="shared" si="20"/>
        <v>1</v>
      </c>
      <c r="J428" s="86" t="s">
        <v>16152</v>
      </c>
      <c r="K428" s="86" t="s">
        <v>16678</v>
      </c>
      <c r="L428" s="105">
        <v>27</v>
      </c>
      <c r="M428" s="105">
        <v>0</v>
      </c>
      <c r="N428" s="105">
        <v>17.509702000000001</v>
      </c>
      <c r="O428" s="96" t="str">
        <f>VLOOKUP(H428,'CRMP-SOC'!$A$2:$B$12685,2,FALSE)</f>
        <v>Social</v>
      </c>
      <c r="P428" s="96"/>
    </row>
    <row r="429" spans="1:16" ht="14.25" customHeight="1" x14ac:dyDescent="0.25">
      <c r="A429" s="96">
        <v>2009</v>
      </c>
      <c r="B429" s="96" t="s">
        <v>1083</v>
      </c>
      <c r="C429" s="96">
        <v>16</v>
      </c>
      <c r="D429" s="96" t="str">
        <f t="shared" si="18"/>
        <v>200916S044</v>
      </c>
      <c r="E429" s="86" t="s">
        <v>16143</v>
      </c>
      <c r="F429" s="86" t="s">
        <v>16142</v>
      </c>
      <c r="G429" s="86" t="s">
        <v>29</v>
      </c>
      <c r="H429" s="104" t="str">
        <f t="shared" si="19"/>
        <v>200916S044</v>
      </c>
      <c r="I429" s="104" t="b">
        <f t="shared" si="20"/>
        <v>1</v>
      </c>
      <c r="J429" s="86" t="s">
        <v>16095</v>
      </c>
      <c r="K429" s="86" t="s">
        <v>16726</v>
      </c>
      <c r="L429" s="105">
        <v>655.52</v>
      </c>
      <c r="M429" s="105">
        <v>529.20000000000005</v>
      </c>
      <c r="N429" s="105">
        <v>527.35</v>
      </c>
      <c r="O429" s="96" t="str">
        <f>VLOOKUP(H429,'CRMP-SOC'!$A$2:$B$12685,2,FALSE)</f>
        <v>Social</v>
      </c>
      <c r="P429" s="96"/>
    </row>
    <row r="430" spans="1:16" ht="14.25" customHeight="1" x14ac:dyDescent="0.25">
      <c r="A430" s="96">
        <v>2009</v>
      </c>
      <c r="B430" s="96" t="s">
        <v>1084</v>
      </c>
      <c r="C430" s="96">
        <v>16</v>
      </c>
      <c r="D430" s="96" t="str">
        <f t="shared" si="18"/>
        <v>200916S045</v>
      </c>
      <c r="E430" s="86" t="s">
        <v>16143</v>
      </c>
      <c r="F430" s="86" t="s">
        <v>16142</v>
      </c>
      <c r="G430" s="88" t="s">
        <v>29</v>
      </c>
      <c r="H430" s="104" t="str">
        <f t="shared" si="19"/>
        <v>200916S045</v>
      </c>
      <c r="I430" s="104" t="b">
        <f t="shared" si="20"/>
        <v>1</v>
      </c>
      <c r="J430" s="86" t="s">
        <v>16092</v>
      </c>
      <c r="K430" s="86" t="s">
        <v>16725</v>
      </c>
      <c r="L430" s="105">
        <v>844.35</v>
      </c>
      <c r="M430" s="105">
        <v>508.9</v>
      </c>
      <c r="N430" s="105">
        <v>508.87</v>
      </c>
      <c r="O430" s="96" t="str">
        <f>VLOOKUP(H430,'CRMP-SOC'!$A$2:$B$12685,2,FALSE)</f>
        <v>Social</v>
      </c>
      <c r="P430" s="96"/>
    </row>
    <row r="431" spans="1:16" ht="14.25" customHeight="1" x14ac:dyDescent="0.25">
      <c r="A431" s="96">
        <v>2009</v>
      </c>
      <c r="B431" s="96" t="s">
        <v>1085</v>
      </c>
      <c r="C431" s="96">
        <v>16</v>
      </c>
      <c r="D431" s="96" t="str">
        <f t="shared" si="18"/>
        <v>200916S046</v>
      </c>
      <c r="E431" s="86" t="s">
        <v>16143</v>
      </c>
      <c r="F431" s="86" t="s">
        <v>16142</v>
      </c>
      <c r="G431" s="86" t="s">
        <v>29</v>
      </c>
      <c r="H431" s="104" t="str">
        <f t="shared" si="19"/>
        <v>200916S046</v>
      </c>
      <c r="I431" s="104" t="b">
        <f t="shared" si="20"/>
        <v>1</v>
      </c>
      <c r="J431" s="86" t="s">
        <v>16150</v>
      </c>
      <c r="K431" s="86" t="s">
        <v>14045</v>
      </c>
      <c r="L431" s="105">
        <v>210</v>
      </c>
      <c r="M431" s="105">
        <v>191.2</v>
      </c>
      <c r="N431" s="105">
        <v>191.16</v>
      </c>
      <c r="O431" s="96" t="str">
        <f>VLOOKUP(H431,'CRMP-SOC'!$A$2:$B$12685,2,FALSE)</f>
        <v>Social</v>
      </c>
      <c r="P431" s="96"/>
    </row>
    <row r="432" spans="1:16" ht="14.25" customHeight="1" x14ac:dyDescent="0.25">
      <c r="A432" s="96">
        <v>2009</v>
      </c>
      <c r="B432" s="96" t="s">
        <v>1086</v>
      </c>
      <c r="C432" s="96">
        <v>16</v>
      </c>
      <c r="D432" s="96" t="str">
        <f t="shared" si="18"/>
        <v>200916S047</v>
      </c>
      <c r="E432" s="86" t="s">
        <v>16143</v>
      </c>
      <c r="F432" s="86" t="s">
        <v>16142</v>
      </c>
      <c r="G432" s="86" t="s">
        <v>29</v>
      </c>
      <c r="H432" s="104" t="str">
        <f t="shared" si="19"/>
        <v>200916S047</v>
      </c>
      <c r="I432" s="104" t="b">
        <f t="shared" si="20"/>
        <v>1</v>
      </c>
      <c r="J432" s="86" t="s">
        <v>16184</v>
      </c>
      <c r="K432" s="86" t="s">
        <v>11918</v>
      </c>
      <c r="L432" s="105">
        <v>38.19</v>
      </c>
      <c r="M432" s="105">
        <v>37.4</v>
      </c>
      <c r="N432" s="105">
        <v>37.36</v>
      </c>
      <c r="O432" s="96" t="str">
        <f>VLOOKUP(H432,'CRMP-SOC'!$A$2:$B$12685,2,FALSE)</f>
        <v>Social</v>
      </c>
      <c r="P432" s="96"/>
    </row>
    <row r="433" spans="1:16" ht="14.25" customHeight="1" x14ac:dyDescent="0.25">
      <c r="A433" s="96">
        <v>2009</v>
      </c>
      <c r="B433" s="96" t="s">
        <v>1087</v>
      </c>
      <c r="C433" s="96">
        <v>16</v>
      </c>
      <c r="D433" s="96" t="str">
        <f t="shared" si="18"/>
        <v>200916S049</v>
      </c>
      <c r="E433" s="86" t="s">
        <v>16143</v>
      </c>
      <c r="F433" s="86" t="s">
        <v>16142</v>
      </c>
      <c r="G433" s="86" t="s">
        <v>29</v>
      </c>
      <c r="H433" s="104" t="str">
        <f t="shared" si="19"/>
        <v>200916S049</v>
      </c>
      <c r="I433" s="104" t="b">
        <f t="shared" si="20"/>
        <v>1</v>
      </c>
      <c r="J433" s="86" t="s">
        <v>16682</v>
      </c>
      <c r="K433" s="86" t="s">
        <v>16706</v>
      </c>
      <c r="L433" s="105">
        <v>25.24</v>
      </c>
      <c r="M433" s="105">
        <v>53.9</v>
      </c>
      <c r="N433" s="105">
        <v>53.95</v>
      </c>
      <c r="O433" s="96" t="str">
        <f>VLOOKUP(H433,'CRMP-SOC'!$A$2:$B$12685,2,FALSE)</f>
        <v>Social</v>
      </c>
      <c r="P433" s="96"/>
    </row>
    <row r="434" spans="1:16" ht="14.25" customHeight="1" x14ac:dyDescent="0.25">
      <c r="A434" s="96">
        <v>2009</v>
      </c>
      <c r="B434" s="96" t="s">
        <v>1089</v>
      </c>
      <c r="C434" s="96">
        <v>16</v>
      </c>
      <c r="D434" s="96" t="str">
        <f t="shared" si="18"/>
        <v>200916S074</v>
      </c>
      <c r="E434" s="86" t="s">
        <v>16143</v>
      </c>
      <c r="F434" s="86" t="s">
        <v>16142</v>
      </c>
      <c r="G434" s="86" t="s">
        <v>29</v>
      </c>
      <c r="H434" s="104" t="str">
        <f t="shared" si="19"/>
        <v>200916S074</v>
      </c>
      <c r="I434" s="104" t="b">
        <f t="shared" si="20"/>
        <v>1</v>
      </c>
      <c r="J434" s="86" t="s">
        <v>16149</v>
      </c>
      <c r="K434" s="86" t="s">
        <v>11920</v>
      </c>
      <c r="L434" s="105">
        <v>5998.1</v>
      </c>
      <c r="M434" s="105">
        <v>5181.3</v>
      </c>
      <c r="N434" s="105">
        <v>5180.22</v>
      </c>
      <c r="O434" s="96" t="str">
        <f>VLOOKUP(H434,'CRMP-SOC'!$A$2:$B$12685,2,FALSE)</f>
        <v>Social</v>
      </c>
      <c r="P434" s="96"/>
    </row>
    <row r="435" spans="1:16" ht="14.25" customHeight="1" x14ac:dyDescent="0.25">
      <c r="A435" s="96">
        <v>2009</v>
      </c>
      <c r="B435" s="96" t="s">
        <v>1090</v>
      </c>
      <c r="C435" s="96">
        <v>16</v>
      </c>
      <c r="D435" s="96" t="str">
        <f t="shared" si="18"/>
        <v>200916S075</v>
      </c>
      <c r="E435" s="86" t="s">
        <v>16143</v>
      </c>
      <c r="F435" s="86" t="s">
        <v>16142</v>
      </c>
      <c r="G435" s="86" t="s">
        <v>29</v>
      </c>
      <c r="H435" s="104" t="str">
        <f t="shared" si="19"/>
        <v>200916S075</v>
      </c>
      <c r="I435" s="104" t="b">
        <f t="shared" si="20"/>
        <v>1</v>
      </c>
      <c r="J435" s="86" t="s">
        <v>16353</v>
      </c>
      <c r="K435" s="86" t="s">
        <v>11921</v>
      </c>
      <c r="L435" s="105">
        <v>2098.0500000000002</v>
      </c>
      <c r="M435" s="105">
        <v>2140.3000000000002</v>
      </c>
      <c r="N435" s="105">
        <v>2135.5100000000002</v>
      </c>
      <c r="O435" s="96" t="str">
        <f>VLOOKUP(H435,'CRMP-SOC'!$A$2:$B$12685,2,FALSE)</f>
        <v>Social</v>
      </c>
      <c r="P435" s="96"/>
    </row>
    <row r="436" spans="1:16" ht="14.25" customHeight="1" x14ac:dyDescent="0.25">
      <c r="A436" s="96">
        <v>2009</v>
      </c>
      <c r="B436" s="96" t="s">
        <v>1094</v>
      </c>
      <c r="C436" s="96">
        <v>16</v>
      </c>
      <c r="D436" s="96" t="str">
        <f t="shared" si="18"/>
        <v>200916S079</v>
      </c>
      <c r="E436" s="86" t="s">
        <v>16143</v>
      </c>
      <c r="F436" s="86" t="s">
        <v>16142</v>
      </c>
      <c r="G436" s="86" t="s">
        <v>29</v>
      </c>
      <c r="H436" s="104" t="str">
        <f t="shared" si="19"/>
        <v>200916S079</v>
      </c>
      <c r="I436" s="104" t="b">
        <f t="shared" si="20"/>
        <v>1</v>
      </c>
      <c r="J436" s="86" t="s">
        <v>16170</v>
      </c>
      <c r="K436" s="86" t="s">
        <v>11924</v>
      </c>
      <c r="L436" s="105">
        <v>1094.32</v>
      </c>
      <c r="M436" s="105">
        <v>1245.3</v>
      </c>
      <c r="N436" s="105">
        <v>1245.3399999999999</v>
      </c>
      <c r="O436" s="96" t="str">
        <f>VLOOKUP(H436,'CRMP-SOC'!$A$2:$B$12685,2,FALSE)</f>
        <v>Social</v>
      </c>
      <c r="P436" s="96"/>
    </row>
    <row r="437" spans="1:16" ht="14.25" customHeight="1" x14ac:dyDescent="0.25">
      <c r="A437" s="96">
        <v>2009</v>
      </c>
      <c r="B437" s="96" t="s">
        <v>1095</v>
      </c>
      <c r="C437" s="96">
        <v>16</v>
      </c>
      <c r="D437" s="96" t="str">
        <f t="shared" si="18"/>
        <v>200916S080</v>
      </c>
      <c r="E437" s="86" t="s">
        <v>16143</v>
      </c>
      <c r="F437" s="86" t="s">
        <v>16142</v>
      </c>
      <c r="G437" s="86" t="s">
        <v>29</v>
      </c>
      <c r="H437" s="104" t="str">
        <f t="shared" si="19"/>
        <v>200916S080</v>
      </c>
      <c r="I437" s="104" t="b">
        <f t="shared" si="20"/>
        <v>1</v>
      </c>
      <c r="J437" s="86" t="s">
        <v>16169</v>
      </c>
      <c r="K437" s="86" t="s">
        <v>11925</v>
      </c>
      <c r="L437" s="105">
        <v>118.3</v>
      </c>
      <c r="M437" s="105">
        <v>146.69999999999999</v>
      </c>
      <c r="N437" s="105">
        <v>143.51</v>
      </c>
      <c r="O437" s="96" t="str">
        <f>VLOOKUP(H437,'CRMP-SOC'!$A$2:$B$12685,2,FALSE)</f>
        <v>Social</v>
      </c>
      <c r="P437" s="96"/>
    </row>
    <row r="438" spans="1:16" ht="14.25" customHeight="1" x14ac:dyDescent="0.25">
      <c r="A438" s="96">
        <v>2009</v>
      </c>
      <c r="B438" s="96" t="s">
        <v>1099</v>
      </c>
      <c r="C438" s="96">
        <v>16</v>
      </c>
      <c r="D438" s="96" t="str">
        <f t="shared" si="18"/>
        <v>200916S110</v>
      </c>
      <c r="E438" s="86" t="s">
        <v>16143</v>
      </c>
      <c r="F438" s="86" t="s">
        <v>16142</v>
      </c>
      <c r="G438" s="86" t="s">
        <v>29</v>
      </c>
      <c r="H438" s="104" t="str">
        <f t="shared" si="19"/>
        <v>200916S110</v>
      </c>
      <c r="I438" s="104" t="b">
        <f t="shared" si="20"/>
        <v>1</v>
      </c>
      <c r="J438" s="86" t="s">
        <v>16695</v>
      </c>
      <c r="K438" s="86" t="s">
        <v>16694</v>
      </c>
      <c r="L438" s="105">
        <v>483</v>
      </c>
      <c r="M438" s="105">
        <v>595.79999999999995</v>
      </c>
      <c r="N438" s="105">
        <v>594.11</v>
      </c>
      <c r="O438" s="96" t="str">
        <f>VLOOKUP(H438,'CRMP-SOC'!$A$2:$B$12685,2,FALSE)</f>
        <v>Social</v>
      </c>
      <c r="P438" s="96"/>
    </row>
    <row r="439" spans="1:16" ht="14.25" customHeight="1" x14ac:dyDescent="0.25">
      <c r="A439" s="96">
        <v>2009</v>
      </c>
      <c r="B439" s="96" t="s">
        <v>1100</v>
      </c>
      <c r="C439" s="96">
        <v>16</v>
      </c>
      <c r="D439" s="96" t="str">
        <f t="shared" si="18"/>
        <v>200916S122</v>
      </c>
      <c r="E439" s="86" t="s">
        <v>16143</v>
      </c>
      <c r="F439" s="86" t="s">
        <v>16142</v>
      </c>
      <c r="G439" s="86" t="s">
        <v>29</v>
      </c>
      <c r="H439" s="104" t="str">
        <f t="shared" si="19"/>
        <v>200916S122</v>
      </c>
      <c r="I439" s="104" t="b">
        <f t="shared" si="20"/>
        <v>1</v>
      </c>
      <c r="J439" s="86" t="s">
        <v>16693</v>
      </c>
      <c r="K439" s="86" t="s">
        <v>16692</v>
      </c>
      <c r="L439" s="105">
        <v>1053</v>
      </c>
      <c r="M439" s="105">
        <v>903.1</v>
      </c>
      <c r="N439" s="105">
        <v>902.93</v>
      </c>
      <c r="O439" s="96" t="str">
        <f>VLOOKUP(H439,'CRMP-SOC'!$A$2:$B$12685,2,FALSE)</f>
        <v>Social</v>
      </c>
      <c r="P439" s="96"/>
    </row>
    <row r="440" spans="1:16" ht="14.25" customHeight="1" x14ac:dyDescent="0.25">
      <c r="A440" s="96">
        <v>2009</v>
      </c>
      <c r="B440" s="96" t="s">
        <v>1101</v>
      </c>
      <c r="C440" s="96">
        <v>16</v>
      </c>
      <c r="D440" s="96" t="str">
        <f t="shared" si="18"/>
        <v>200916S136</v>
      </c>
      <c r="E440" s="86" t="s">
        <v>16143</v>
      </c>
      <c r="F440" s="86" t="s">
        <v>16142</v>
      </c>
      <c r="G440" s="88" t="s">
        <v>29</v>
      </c>
      <c r="H440" s="104" t="str">
        <f t="shared" si="19"/>
        <v>200916S136</v>
      </c>
      <c r="I440" s="104" t="b">
        <f t="shared" si="20"/>
        <v>1</v>
      </c>
      <c r="J440" s="86" t="s">
        <v>16705</v>
      </c>
      <c r="K440" s="86" t="s">
        <v>16724</v>
      </c>
      <c r="L440" s="105">
        <v>255.2</v>
      </c>
      <c r="M440" s="105">
        <v>412.5</v>
      </c>
      <c r="N440" s="105">
        <v>411.15</v>
      </c>
      <c r="O440" s="96" t="str">
        <f>VLOOKUP(H440,'CRMP-SOC'!$A$2:$B$12685,2,FALSE)</f>
        <v>Social</v>
      </c>
      <c r="P440" s="96"/>
    </row>
    <row r="441" spans="1:16" ht="14.25" customHeight="1" x14ac:dyDescent="0.25">
      <c r="A441" s="96">
        <v>2009</v>
      </c>
      <c r="B441" s="96" t="s">
        <v>1857</v>
      </c>
      <c r="C441" s="96">
        <v>16</v>
      </c>
      <c r="D441" s="96" t="str">
        <f t="shared" si="18"/>
        <v>200916S217</v>
      </c>
      <c r="E441" s="86" t="s">
        <v>16143</v>
      </c>
      <c r="F441" s="86" t="s">
        <v>16142</v>
      </c>
      <c r="G441" s="86" t="s">
        <v>29</v>
      </c>
      <c r="H441" s="104" t="str">
        <f t="shared" si="19"/>
        <v>200916S217</v>
      </c>
      <c r="I441" s="104" t="b">
        <f t="shared" si="20"/>
        <v>1</v>
      </c>
      <c r="J441" s="86" t="s">
        <v>16148</v>
      </c>
      <c r="K441" s="86" t="s">
        <v>12621</v>
      </c>
      <c r="L441" s="105">
        <v>561.87249199999997</v>
      </c>
      <c r="M441" s="105">
        <v>0</v>
      </c>
      <c r="N441" s="105">
        <v>464.65068200000002</v>
      </c>
      <c r="O441" s="96" t="str">
        <f>VLOOKUP(H441,'CRMP-SOC'!$A$2:$B$12685,2,FALSE)</f>
        <v>Social</v>
      </c>
      <c r="P441" s="96"/>
    </row>
    <row r="442" spans="1:16" ht="14.25" customHeight="1" x14ac:dyDescent="0.25">
      <c r="A442" s="96">
        <v>2009</v>
      </c>
      <c r="B442" s="96" t="s">
        <v>1858</v>
      </c>
      <c r="C442" s="96">
        <v>16</v>
      </c>
      <c r="D442" s="96" t="str">
        <f t="shared" si="18"/>
        <v>200916S218</v>
      </c>
      <c r="E442" s="86" t="s">
        <v>16143</v>
      </c>
      <c r="F442" s="86" t="s">
        <v>16142</v>
      </c>
      <c r="G442" s="86" t="s">
        <v>29</v>
      </c>
      <c r="H442" s="104" t="str">
        <f t="shared" si="19"/>
        <v>200916S218</v>
      </c>
      <c r="I442" s="104" t="b">
        <f t="shared" si="20"/>
        <v>1</v>
      </c>
      <c r="J442" s="86" t="s">
        <v>16246</v>
      </c>
      <c r="K442" s="86" t="s">
        <v>12622</v>
      </c>
      <c r="L442" s="105">
        <v>2505.4</v>
      </c>
      <c r="M442" s="105">
        <v>0</v>
      </c>
      <c r="N442" s="105">
        <v>1779.461325</v>
      </c>
      <c r="O442" s="96" t="str">
        <f>VLOOKUP(H442,'CRMP-SOC'!$A$2:$B$12685,2,FALSE)</f>
        <v>Social</v>
      </c>
      <c r="P442" s="96"/>
    </row>
    <row r="443" spans="1:16" ht="14.25" customHeight="1" x14ac:dyDescent="0.25">
      <c r="A443" s="96">
        <v>2009</v>
      </c>
      <c r="B443" s="96" t="s">
        <v>1859</v>
      </c>
      <c r="C443" s="96">
        <v>16</v>
      </c>
      <c r="D443" s="96" t="str">
        <f t="shared" si="18"/>
        <v>200916S226</v>
      </c>
      <c r="E443" s="86" t="s">
        <v>16143</v>
      </c>
      <c r="F443" s="86" t="s">
        <v>16142</v>
      </c>
      <c r="G443" s="86" t="s">
        <v>29</v>
      </c>
      <c r="H443" s="104" t="str">
        <f t="shared" si="19"/>
        <v>200916S226</v>
      </c>
      <c r="I443" s="104" t="b">
        <f t="shared" si="20"/>
        <v>1</v>
      </c>
      <c r="J443" s="86" t="s">
        <v>16703</v>
      </c>
      <c r="K443" s="86" t="s">
        <v>16702</v>
      </c>
      <c r="L443" s="105">
        <v>48</v>
      </c>
      <c r="M443" s="105">
        <v>0</v>
      </c>
      <c r="N443" s="105">
        <v>46.123412000000002</v>
      </c>
      <c r="O443" s="96" t="str">
        <f>VLOOKUP(H443,'CRMP-SOC'!$A$2:$B$12685,2,FALSE)</f>
        <v>Social</v>
      </c>
      <c r="P443" s="96"/>
    </row>
    <row r="444" spans="1:16" ht="14.25" customHeight="1" x14ac:dyDescent="0.25">
      <c r="A444" s="96">
        <v>2009</v>
      </c>
      <c r="B444" s="96" t="s">
        <v>1108</v>
      </c>
      <c r="C444" s="96">
        <v>16</v>
      </c>
      <c r="D444" s="96" t="str">
        <f t="shared" si="18"/>
        <v>200916U003</v>
      </c>
      <c r="E444" s="86" t="s">
        <v>16143</v>
      </c>
      <c r="F444" s="86" t="s">
        <v>16142</v>
      </c>
      <c r="G444" s="86" t="s">
        <v>30</v>
      </c>
      <c r="H444" s="104" t="str">
        <f t="shared" si="19"/>
        <v>200916U003</v>
      </c>
      <c r="I444" s="104" t="b">
        <f t="shared" si="20"/>
        <v>1</v>
      </c>
      <c r="J444" s="86" t="s">
        <v>16106</v>
      </c>
      <c r="K444" s="86" t="s">
        <v>12624</v>
      </c>
      <c r="L444" s="105">
        <v>671.04</v>
      </c>
      <c r="M444" s="105">
        <v>538.4</v>
      </c>
      <c r="N444" s="105">
        <v>531.41</v>
      </c>
      <c r="O444" s="96" t="str">
        <f>VLOOKUP(H444,'CRMP-SOC'!$A$2:$B$12685,2,FALSE)</f>
        <v>Social</v>
      </c>
      <c r="P444" s="96"/>
    </row>
    <row r="445" spans="1:16" ht="14.25" customHeight="1" x14ac:dyDescent="0.25">
      <c r="A445" s="96">
        <v>2009</v>
      </c>
      <c r="B445" s="96" t="s">
        <v>1110</v>
      </c>
      <c r="C445" s="96">
        <v>16</v>
      </c>
      <c r="D445" s="96" t="str">
        <f t="shared" si="18"/>
        <v>200916U005</v>
      </c>
      <c r="E445" s="86" t="s">
        <v>16143</v>
      </c>
      <c r="F445" s="86" t="s">
        <v>16142</v>
      </c>
      <c r="G445" s="86" t="s">
        <v>30</v>
      </c>
      <c r="H445" s="104" t="str">
        <f t="shared" si="19"/>
        <v>200916U005</v>
      </c>
      <c r="I445" s="104" t="b">
        <f t="shared" si="20"/>
        <v>1</v>
      </c>
      <c r="J445" s="86" t="s">
        <v>16152</v>
      </c>
      <c r="K445" s="86" t="s">
        <v>16701</v>
      </c>
      <c r="L445" s="105">
        <v>94.98</v>
      </c>
      <c r="M445" s="105">
        <v>189.3</v>
      </c>
      <c r="N445" s="105">
        <v>189.25</v>
      </c>
      <c r="O445" s="96" t="str">
        <f>VLOOKUP(H445,'CRMP-SOC'!$A$2:$B$12685,2,FALSE)</f>
        <v>Social</v>
      </c>
      <c r="P445" s="96"/>
    </row>
    <row r="446" spans="1:16" ht="14.25" customHeight="1" x14ac:dyDescent="0.25">
      <c r="A446" s="96">
        <v>2009</v>
      </c>
      <c r="B446" s="96" t="s">
        <v>1111</v>
      </c>
      <c r="C446" s="96">
        <v>16</v>
      </c>
      <c r="D446" s="96" t="str">
        <f t="shared" si="18"/>
        <v>200916U006</v>
      </c>
      <c r="E446" s="86" t="s">
        <v>16143</v>
      </c>
      <c r="F446" s="86" t="s">
        <v>16142</v>
      </c>
      <c r="G446" s="86" t="s">
        <v>30</v>
      </c>
      <c r="H446" s="104" t="str">
        <f t="shared" si="19"/>
        <v>200916U006</v>
      </c>
      <c r="I446" s="104" t="b">
        <f t="shared" si="20"/>
        <v>1</v>
      </c>
      <c r="J446" s="86" t="s">
        <v>16172</v>
      </c>
      <c r="K446" s="86" t="s">
        <v>16700</v>
      </c>
      <c r="L446" s="105">
        <v>110</v>
      </c>
      <c r="M446" s="105">
        <v>35.5</v>
      </c>
      <c r="N446" s="105">
        <v>35.53</v>
      </c>
      <c r="O446" s="96" t="str">
        <f>VLOOKUP(H446,'CRMP-SOC'!$A$2:$B$12685,2,FALSE)</f>
        <v>Social</v>
      </c>
      <c r="P446" s="96"/>
    </row>
    <row r="447" spans="1:16" ht="14.25" customHeight="1" x14ac:dyDescent="0.25">
      <c r="A447" s="96">
        <v>2009</v>
      </c>
      <c r="B447" s="96" t="s">
        <v>1860</v>
      </c>
      <c r="C447" s="96">
        <v>16</v>
      </c>
      <c r="D447" s="96" t="str">
        <f t="shared" si="18"/>
        <v>200916U010</v>
      </c>
      <c r="E447" s="86" t="s">
        <v>16143</v>
      </c>
      <c r="F447" s="86" t="s">
        <v>16142</v>
      </c>
      <c r="G447" s="86" t="s">
        <v>30</v>
      </c>
      <c r="H447" s="104" t="str">
        <f t="shared" si="19"/>
        <v>200916U010</v>
      </c>
      <c r="I447" s="104" t="b">
        <f t="shared" si="20"/>
        <v>1</v>
      </c>
      <c r="J447" s="86" t="s">
        <v>16090</v>
      </c>
      <c r="K447" s="86" t="s">
        <v>11865</v>
      </c>
      <c r="L447" s="105">
        <v>43.714872999999997</v>
      </c>
      <c r="M447" s="105">
        <v>0</v>
      </c>
      <c r="N447" s="105">
        <v>32.987200000000001</v>
      </c>
      <c r="O447" s="96" t="str">
        <f>VLOOKUP(H447,'CRMP-SOC'!$A$2:$B$12685,2,FALSE)</f>
        <v>Social</v>
      </c>
      <c r="P447" s="96"/>
    </row>
    <row r="448" spans="1:16" ht="14.25" customHeight="1" x14ac:dyDescent="0.25">
      <c r="A448" s="96">
        <v>2009</v>
      </c>
      <c r="B448" s="96" t="s">
        <v>1861</v>
      </c>
      <c r="C448" s="96">
        <v>16</v>
      </c>
      <c r="D448" s="96" t="str">
        <f t="shared" si="18"/>
        <v>200916U012</v>
      </c>
      <c r="E448" s="86" t="s">
        <v>16143</v>
      </c>
      <c r="F448" s="86" t="s">
        <v>16142</v>
      </c>
      <c r="G448" s="86" t="s">
        <v>30</v>
      </c>
      <c r="H448" s="104" t="str">
        <f t="shared" si="19"/>
        <v>200916U012</v>
      </c>
      <c r="I448" s="104" t="b">
        <f t="shared" si="20"/>
        <v>1</v>
      </c>
      <c r="J448" s="86" t="s">
        <v>16101</v>
      </c>
      <c r="K448" s="86" t="s">
        <v>12627</v>
      </c>
      <c r="L448" s="105">
        <v>304.60000000000002</v>
      </c>
      <c r="M448" s="105">
        <v>0</v>
      </c>
      <c r="N448" s="105">
        <v>266.14149600000002</v>
      </c>
      <c r="O448" s="96" t="str">
        <f>VLOOKUP(H448,'CRMP-SOC'!$A$2:$B$12685,2,FALSE)</f>
        <v>Social</v>
      </c>
      <c r="P448" s="96"/>
    </row>
    <row r="449" spans="1:16" ht="14.25" customHeight="1" x14ac:dyDescent="0.25">
      <c r="A449" s="96">
        <v>2009</v>
      </c>
      <c r="B449" s="96" t="s">
        <v>1862</v>
      </c>
      <c r="C449" s="96">
        <v>16</v>
      </c>
      <c r="D449" s="96" t="str">
        <f t="shared" si="18"/>
        <v>200916U014</v>
      </c>
      <c r="E449" s="86" t="s">
        <v>16143</v>
      </c>
      <c r="F449" s="86" t="s">
        <v>16142</v>
      </c>
      <c r="G449" s="86" t="s">
        <v>30</v>
      </c>
      <c r="H449" s="104" t="str">
        <f t="shared" si="19"/>
        <v>200916U014</v>
      </c>
      <c r="I449" s="104" t="b">
        <f t="shared" si="20"/>
        <v>1</v>
      </c>
      <c r="J449" s="86" t="s">
        <v>16151</v>
      </c>
      <c r="K449" s="86" t="s">
        <v>12628</v>
      </c>
      <c r="L449" s="105">
        <v>84.325588999999994</v>
      </c>
      <c r="M449" s="105">
        <v>0</v>
      </c>
      <c r="N449" s="105">
        <v>78.858735999999993</v>
      </c>
      <c r="O449" s="96" t="str">
        <f>VLOOKUP(H449,'CRMP-SOC'!$A$2:$B$12685,2,FALSE)</f>
        <v>Social</v>
      </c>
      <c r="P449" s="96"/>
    </row>
    <row r="450" spans="1:16" ht="14.25" customHeight="1" x14ac:dyDescent="0.25">
      <c r="A450" s="96">
        <v>2009</v>
      </c>
      <c r="B450" s="96" t="s">
        <v>1863</v>
      </c>
      <c r="C450" s="96">
        <v>16</v>
      </c>
      <c r="D450" s="96" t="str">
        <f t="shared" ref="D450:D513" si="21">CONCATENATE(A450,C450,G450,J450)</f>
        <v>200916U015</v>
      </c>
      <c r="E450" s="86" t="s">
        <v>16143</v>
      </c>
      <c r="F450" s="86" t="s">
        <v>16142</v>
      </c>
      <c r="G450" s="86" t="s">
        <v>30</v>
      </c>
      <c r="H450" s="104" t="str">
        <f t="shared" ref="H450:H513" si="22">CONCATENATE(A450,B450)</f>
        <v>200916U015</v>
      </c>
      <c r="I450" s="104" t="b">
        <f t="shared" ref="I450:I513" si="23">H450=D450</f>
        <v>1</v>
      </c>
      <c r="J450" s="86" t="s">
        <v>16100</v>
      </c>
      <c r="K450" s="86" t="s">
        <v>12629</v>
      </c>
      <c r="L450" s="105">
        <v>49.766921000000004</v>
      </c>
      <c r="M450" s="105">
        <v>0</v>
      </c>
      <c r="N450" s="105">
        <v>46.057299999999998</v>
      </c>
      <c r="O450" s="96" t="str">
        <f>VLOOKUP(H450,'CRMP-SOC'!$A$2:$B$12685,2,FALSE)</f>
        <v>Social</v>
      </c>
      <c r="P450" s="96"/>
    </row>
    <row r="451" spans="1:16" ht="14.25" customHeight="1" x14ac:dyDescent="0.25">
      <c r="A451" s="96">
        <v>2009</v>
      </c>
      <c r="B451" s="96" t="s">
        <v>1864</v>
      </c>
      <c r="C451" s="96">
        <v>16</v>
      </c>
      <c r="D451" s="96" t="str">
        <f t="shared" si="21"/>
        <v>200916U016</v>
      </c>
      <c r="E451" s="86" t="s">
        <v>16143</v>
      </c>
      <c r="F451" s="86" t="s">
        <v>16142</v>
      </c>
      <c r="G451" s="86" t="s">
        <v>30</v>
      </c>
      <c r="H451" s="104" t="str">
        <f t="shared" si="22"/>
        <v>200916U016</v>
      </c>
      <c r="I451" s="104" t="b">
        <f t="shared" si="23"/>
        <v>1</v>
      </c>
      <c r="J451" s="86" t="s">
        <v>16112</v>
      </c>
      <c r="K451" s="86" t="s">
        <v>12630</v>
      </c>
      <c r="L451" s="105">
        <v>47.8</v>
      </c>
      <c r="M451" s="105">
        <v>0</v>
      </c>
      <c r="N451" s="105">
        <v>60</v>
      </c>
      <c r="O451" s="96" t="str">
        <f>VLOOKUP(H451,'CRMP-SOC'!$A$2:$B$12685,2,FALSE)</f>
        <v>Social</v>
      </c>
      <c r="P451" s="96"/>
    </row>
    <row r="452" spans="1:16" ht="14.25" customHeight="1" x14ac:dyDescent="0.25">
      <c r="A452" s="96">
        <v>2009</v>
      </c>
      <c r="B452" s="96" t="s">
        <v>1028</v>
      </c>
      <c r="C452" s="96">
        <v>16</v>
      </c>
      <c r="D452" s="96" t="str">
        <f t="shared" si="21"/>
        <v>200916E005</v>
      </c>
      <c r="E452" s="86" t="s">
        <v>16143</v>
      </c>
      <c r="F452" s="86" t="s">
        <v>16142</v>
      </c>
      <c r="G452" s="86" t="s">
        <v>25</v>
      </c>
      <c r="H452" s="104" t="str">
        <f t="shared" si="22"/>
        <v>200916E005</v>
      </c>
      <c r="I452" s="104" t="b">
        <f t="shared" si="23"/>
        <v>1</v>
      </c>
      <c r="J452" s="86" t="s">
        <v>16152</v>
      </c>
      <c r="K452" s="86" t="s">
        <v>11867</v>
      </c>
      <c r="L452" s="105">
        <v>206.667416</v>
      </c>
      <c r="M452" s="105">
        <v>0</v>
      </c>
      <c r="N452" s="105">
        <v>200.91481200000001</v>
      </c>
      <c r="O452" s="96" t="str">
        <f>VLOOKUP(H452,'CRMP-SOC'!$A$2:$B$12685,2,FALSE)</f>
        <v>Social</v>
      </c>
      <c r="P452" s="96"/>
    </row>
    <row r="453" spans="1:16" ht="14.25" customHeight="1" x14ac:dyDescent="0.25">
      <c r="A453" s="96">
        <v>2009</v>
      </c>
      <c r="B453" s="96" t="s">
        <v>1029</v>
      </c>
      <c r="C453" s="96">
        <v>16</v>
      </c>
      <c r="D453" s="96" t="str">
        <f t="shared" si="21"/>
        <v>200916E006</v>
      </c>
      <c r="E453" s="86" t="s">
        <v>16143</v>
      </c>
      <c r="F453" s="86" t="s">
        <v>16142</v>
      </c>
      <c r="G453" s="86" t="s">
        <v>25</v>
      </c>
      <c r="H453" s="104" t="str">
        <f t="shared" si="22"/>
        <v>200916E006</v>
      </c>
      <c r="I453" s="104" t="b">
        <f t="shared" si="23"/>
        <v>1</v>
      </c>
      <c r="J453" s="86" t="s">
        <v>16172</v>
      </c>
      <c r="K453" s="86" t="s">
        <v>11868</v>
      </c>
      <c r="L453" s="105">
        <v>325.56896999999998</v>
      </c>
      <c r="M453" s="105">
        <v>0</v>
      </c>
      <c r="N453" s="105">
        <v>1240.303165</v>
      </c>
      <c r="O453" s="96" t="str">
        <f>VLOOKUP(H453,'CRMP-SOC'!$A$2:$B$12685,2,FALSE)</f>
        <v>Social</v>
      </c>
      <c r="P453" s="96"/>
    </row>
    <row r="454" spans="1:16" ht="14.25" customHeight="1" x14ac:dyDescent="0.25">
      <c r="A454" s="96">
        <v>2009</v>
      </c>
      <c r="B454" s="96" t="s">
        <v>1842</v>
      </c>
      <c r="C454" s="96">
        <v>16</v>
      </c>
      <c r="D454" s="96" t="str">
        <f t="shared" si="21"/>
        <v>200916E009</v>
      </c>
      <c r="E454" s="86" t="s">
        <v>16143</v>
      </c>
      <c r="F454" s="86" t="s">
        <v>16142</v>
      </c>
      <c r="G454" s="86" t="s">
        <v>25</v>
      </c>
      <c r="H454" s="104" t="str">
        <f t="shared" si="22"/>
        <v>200916E009</v>
      </c>
      <c r="I454" s="104" t="b">
        <f t="shared" si="23"/>
        <v>1</v>
      </c>
      <c r="J454" s="86" t="s">
        <v>16128</v>
      </c>
      <c r="K454" s="86" t="s">
        <v>12351</v>
      </c>
      <c r="L454" s="105">
        <v>403.70728600000001</v>
      </c>
      <c r="M454" s="105">
        <v>0</v>
      </c>
      <c r="N454" s="105">
        <v>40.563847000000003</v>
      </c>
      <c r="O454" s="96" t="str">
        <f>VLOOKUP(H454,'CRMP-SOC'!$A$2:$B$12685,2,FALSE)</f>
        <v>Social</v>
      </c>
      <c r="P454" s="96"/>
    </row>
    <row r="455" spans="1:16" ht="14.25" customHeight="1" x14ac:dyDescent="0.25">
      <c r="A455" s="96">
        <v>2009</v>
      </c>
      <c r="B455" s="96" t="s">
        <v>1843</v>
      </c>
      <c r="C455" s="96">
        <v>16</v>
      </c>
      <c r="D455" s="96" t="str">
        <f t="shared" si="21"/>
        <v>200916E013</v>
      </c>
      <c r="E455" s="86" t="s">
        <v>16143</v>
      </c>
      <c r="F455" s="86" t="s">
        <v>16142</v>
      </c>
      <c r="G455" s="86" t="s">
        <v>25</v>
      </c>
      <c r="H455" s="104" t="str">
        <f t="shared" si="22"/>
        <v>200916E013</v>
      </c>
      <c r="I455" s="104" t="b">
        <f t="shared" si="23"/>
        <v>1</v>
      </c>
      <c r="J455" s="86" t="s">
        <v>16113</v>
      </c>
      <c r="K455" s="86" t="s">
        <v>16686</v>
      </c>
      <c r="L455" s="105">
        <v>537.049802</v>
      </c>
      <c r="M455" s="105">
        <v>0</v>
      </c>
      <c r="N455" s="105">
        <v>620.48795299999995</v>
      </c>
      <c r="O455" s="96" t="str">
        <f>VLOOKUP(H455,'CRMP-SOC'!$A$2:$B$12685,2,FALSE)</f>
        <v>Social</v>
      </c>
      <c r="P455" s="96"/>
    </row>
    <row r="456" spans="1:16" ht="14.25" customHeight="1" x14ac:dyDescent="0.25">
      <c r="A456" s="96">
        <v>2009</v>
      </c>
      <c r="B456" s="96" t="s">
        <v>1166</v>
      </c>
      <c r="C456" s="96">
        <v>19</v>
      </c>
      <c r="D456" s="96" t="str">
        <f t="shared" si="21"/>
        <v>200919S038</v>
      </c>
      <c r="E456" s="86" t="s">
        <v>16139</v>
      </c>
      <c r="F456" s="86" t="s">
        <v>16102</v>
      </c>
      <c r="G456" s="86" t="s">
        <v>29</v>
      </c>
      <c r="H456" s="104" t="str">
        <f t="shared" si="22"/>
        <v>200919S038</v>
      </c>
      <c r="I456" s="104" t="b">
        <f t="shared" si="23"/>
        <v>1</v>
      </c>
      <c r="J456" s="86" t="s">
        <v>16137</v>
      </c>
      <c r="K456" s="86" t="s">
        <v>16620</v>
      </c>
      <c r="L456" s="105">
        <v>7500</v>
      </c>
      <c r="M456" s="105">
        <v>6974.9</v>
      </c>
      <c r="N456" s="105">
        <v>6974.89</v>
      </c>
      <c r="O456" s="96" t="str">
        <f>VLOOKUP(H456,'CRMP-SOC'!$A$2:$B$12685,2,FALSE)</f>
        <v>Social</v>
      </c>
      <c r="P456" s="96"/>
    </row>
    <row r="457" spans="1:16" ht="14.25" customHeight="1" x14ac:dyDescent="0.25">
      <c r="A457" s="96">
        <v>2009</v>
      </c>
      <c r="B457" s="96" t="s">
        <v>1183</v>
      </c>
      <c r="C457" s="96">
        <v>20</v>
      </c>
      <c r="D457" s="96" t="str">
        <f t="shared" si="21"/>
        <v>200920S048</v>
      </c>
      <c r="E457" s="86" t="s">
        <v>16212</v>
      </c>
      <c r="F457" s="86" t="s">
        <v>16211</v>
      </c>
      <c r="G457" s="86" t="s">
        <v>29</v>
      </c>
      <c r="H457" s="104" t="str">
        <f t="shared" si="22"/>
        <v>200920S048</v>
      </c>
      <c r="I457" s="104" t="b">
        <f t="shared" si="23"/>
        <v>1</v>
      </c>
      <c r="J457" s="86" t="s">
        <v>16412</v>
      </c>
      <c r="K457" s="86" t="s">
        <v>12005</v>
      </c>
      <c r="L457" s="105">
        <v>2745.72</v>
      </c>
      <c r="M457" s="105">
        <v>2518</v>
      </c>
      <c r="N457" s="105">
        <v>2503.0700000000002</v>
      </c>
      <c r="O457" s="96" t="str">
        <f>VLOOKUP(H457,'CRMP-SOC'!$A$2:$B$12685,2,FALSE)</f>
        <v>Social</v>
      </c>
      <c r="P457" s="96"/>
    </row>
    <row r="458" spans="1:16" ht="14.25" customHeight="1" x14ac:dyDescent="0.25">
      <c r="A458" s="96">
        <v>2009</v>
      </c>
      <c r="B458" s="96" t="s">
        <v>1184</v>
      </c>
      <c r="C458" s="96">
        <v>20</v>
      </c>
      <c r="D458" s="96" t="str">
        <f t="shared" si="21"/>
        <v>200920S052</v>
      </c>
      <c r="E458" s="86" t="s">
        <v>16212</v>
      </c>
      <c r="F458" s="86" t="s">
        <v>16211</v>
      </c>
      <c r="G458" s="86" t="s">
        <v>29</v>
      </c>
      <c r="H458" s="104" t="str">
        <f t="shared" si="22"/>
        <v>200920S052</v>
      </c>
      <c r="I458" s="104" t="b">
        <f t="shared" si="23"/>
        <v>1</v>
      </c>
      <c r="J458" s="86" t="s">
        <v>16202</v>
      </c>
      <c r="K458" s="86" t="s">
        <v>12006</v>
      </c>
      <c r="L458" s="105">
        <v>1560.68</v>
      </c>
      <c r="M458" s="105">
        <v>1301.3</v>
      </c>
      <c r="N458" s="105">
        <v>1301.3399999999999</v>
      </c>
      <c r="O458" s="96" t="str">
        <f>VLOOKUP(H458,'CRMP-SOC'!$A$2:$B$12685,2,FALSE)</f>
        <v>Social</v>
      </c>
      <c r="P458" s="96"/>
    </row>
    <row r="459" spans="1:16" ht="14.25" customHeight="1" x14ac:dyDescent="0.25">
      <c r="A459" s="96">
        <v>2009</v>
      </c>
      <c r="B459" s="96" t="s">
        <v>1185</v>
      </c>
      <c r="C459" s="96">
        <v>20</v>
      </c>
      <c r="D459" s="96" t="str">
        <f t="shared" si="21"/>
        <v>200920S053</v>
      </c>
      <c r="E459" s="86" t="s">
        <v>16212</v>
      </c>
      <c r="F459" s="86" t="s">
        <v>16211</v>
      </c>
      <c r="G459" s="86" t="s">
        <v>29</v>
      </c>
      <c r="H459" s="104" t="str">
        <f t="shared" si="22"/>
        <v>200920S053</v>
      </c>
      <c r="I459" s="104" t="b">
        <f t="shared" si="23"/>
        <v>1</v>
      </c>
      <c r="J459" s="86" t="s">
        <v>16201</v>
      </c>
      <c r="K459" s="86" t="s">
        <v>12007</v>
      </c>
      <c r="L459" s="105">
        <v>1954.97</v>
      </c>
      <c r="M459" s="105">
        <v>1806.4</v>
      </c>
      <c r="N459" s="105">
        <v>1806.44</v>
      </c>
      <c r="O459" s="96" t="str">
        <f>VLOOKUP(H459,'CRMP-SOC'!$A$2:$B$12685,2,FALSE)</f>
        <v>Social</v>
      </c>
      <c r="P459" s="96"/>
    </row>
    <row r="460" spans="1:16" ht="14.25" customHeight="1" x14ac:dyDescent="0.25">
      <c r="A460" s="96">
        <v>2009</v>
      </c>
      <c r="B460" s="96" t="s">
        <v>1882</v>
      </c>
      <c r="C460" s="96">
        <v>20</v>
      </c>
      <c r="D460" s="96" t="str">
        <f t="shared" si="21"/>
        <v>200920S054</v>
      </c>
      <c r="E460" s="86" t="s">
        <v>16212</v>
      </c>
      <c r="F460" s="86" t="s">
        <v>16211</v>
      </c>
      <c r="G460" s="86" t="s">
        <v>29</v>
      </c>
      <c r="H460" s="104" t="str">
        <f t="shared" si="22"/>
        <v>200920S054</v>
      </c>
      <c r="I460" s="104" t="b">
        <f t="shared" si="23"/>
        <v>1</v>
      </c>
      <c r="J460" s="86" t="s">
        <v>16383</v>
      </c>
      <c r="K460" s="86" t="s">
        <v>12648</v>
      </c>
      <c r="L460" s="105">
        <v>997.63</v>
      </c>
      <c r="M460" s="105">
        <v>937.4</v>
      </c>
      <c r="N460" s="105">
        <v>934.82</v>
      </c>
      <c r="O460" s="96" t="str">
        <f>VLOOKUP(H460,'CRMP-SOC'!$A$2:$B$12685,2,FALSE)</f>
        <v>Social</v>
      </c>
      <c r="P460" s="96"/>
    </row>
    <row r="461" spans="1:16" ht="14.25" customHeight="1" x14ac:dyDescent="0.25">
      <c r="A461" s="96">
        <v>2009</v>
      </c>
      <c r="B461" s="96" t="s">
        <v>1186</v>
      </c>
      <c r="C461" s="96">
        <v>20</v>
      </c>
      <c r="D461" s="96" t="str">
        <f t="shared" si="21"/>
        <v>200920S057</v>
      </c>
      <c r="E461" s="86" t="s">
        <v>16212</v>
      </c>
      <c r="F461" s="86" t="s">
        <v>16211</v>
      </c>
      <c r="G461" s="88" t="s">
        <v>29</v>
      </c>
      <c r="H461" s="104" t="str">
        <f t="shared" si="22"/>
        <v>200920S057</v>
      </c>
      <c r="I461" s="104" t="b">
        <f t="shared" si="23"/>
        <v>1</v>
      </c>
      <c r="J461" s="86" t="s">
        <v>16135</v>
      </c>
      <c r="K461" s="86" t="s">
        <v>16674</v>
      </c>
      <c r="L461" s="105">
        <v>76.400000000000006</v>
      </c>
      <c r="M461" s="105">
        <v>80.3</v>
      </c>
      <c r="N461" s="105">
        <v>80.31</v>
      </c>
      <c r="O461" s="96" t="str">
        <f>VLOOKUP(H461,'CRMP-SOC'!$A$2:$B$12685,2,FALSE)</f>
        <v>Social</v>
      </c>
      <c r="P461" s="96"/>
    </row>
    <row r="462" spans="1:16" ht="14.25" customHeight="1" x14ac:dyDescent="0.25">
      <c r="A462" s="96">
        <v>2009</v>
      </c>
      <c r="B462" s="96" t="s">
        <v>1187</v>
      </c>
      <c r="C462" s="96">
        <v>20</v>
      </c>
      <c r="D462" s="96" t="str">
        <f t="shared" si="21"/>
        <v>200920S058</v>
      </c>
      <c r="E462" s="86" t="s">
        <v>16212</v>
      </c>
      <c r="F462" s="86" t="s">
        <v>16211</v>
      </c>
      <c r="G462" s="86" t="s">
        <v>29</v>
      </c>
      <c r="H462" s="104" t="str">
        <f t="shared" si="22"/>
        <v>200920S058</v>
      </c>
      <c r="I462" s="104" t="b">
        <f t="shared" si="23"/>
        <v>1</v>
      </c>
      <c r="J462" s="86" t="s">
        <v>16410</v>
      </c>
      <c r="K462" s="86" t="s">
        <v>12649</v>
      </c>
      <c r="L462" s="105">
        <v>1773.18</v>
      </c>
      <c r="M462" s="105">
        <v>1705.1</v>
      </c>
      <c r="N462" s="105">
        <v>1703.88</v>
      </c>
      <c r="O462" s="96" t="str">
        <f>VLOOKUP(H462,'CRMP-SOC'!$A$2:$B$12685,2,FALSE)</f>
        <v>Social</v>
      </c>
      <c r="P462" s="96"/>
    </row>
    <row r="463" spans="1:16" ht="14.25" customHeight="1" x14ac:dyDescent="0.25">
      <c r="A463" s="96">
        <v>2009</v>
      </c>
      <c r="B463" s="96" t="s">
        <v>1189</v>
      </c>
      <c r="C463" s="96">
        <v>20</v>
      </c>
      <c r="D463" s="96" t="str">
        <f t="shared" si="21"/>
        <v>200920S061</v>
      </c>
      <c r="E463" s="86" t="s">
        <v>16212</v>
      </c>
      <c r="F463" s="86" t="s">
        <v>16211</v>
      </c>
      <c r="G463" s="86" t="s">
        <v>29</v>
      </c>
      <c r="H463" s="104" t="str">
        <f t="shared" si="22"/>
        <v>200920S061</v>
      </c>
      <c r="I463" s="104" t="b">
        <f t="shared" si="23"/>
        <v>1</v>
      </c>
      <c r="J463" s="86" t="s">
        <v>16134</v>
      </c>
      <c r="K463" s="86" t="s">
        <v>12010</v>
      </c>
      <c r="L463" s="105">
        <v>562.38</v>
      </c>
      <c r="M463" s="105">
        <v>524.1</v>
      </c>
      <c r="N463" s="105">
        <v>518.12</v>
      </c>
      <c r="O463" s="96" t="str">
        <f>VLOOKUP(H463,'CRMP-SOC'!$A$2:$B$12685,2,FALSE)</f>
        <v>Social</v>
      </c>
      <c r="P463" s="96"/>
    </row>
    <row r="464" spans="1:16" ht="14.25" customHeight="1" x14ac:dyDescent="0.25">
      <c r="A464" s="96">
        <v>2009</v>
      </c>
      <c r="B464" s="96" t="s">
        <v>1190</v>
      </c>
      <c r="C464" s="96">
        <v>20</v>
      </c>
      <c r="D464" s="96" t="str">
        <f t="shared" si="21"/>
        <v>200920S065</v>
      </c>
      <c r="E464" s="86" t="s">
        <v>16212</v>
      </c>
      <c r="F464" s="86" t="s">
        <v>16211</v>
      </c>
      <c r="G464" s="88" t="s">
        <v>29</v>
      </c>
      <c r="H464" s="104" t="str">
        <f t="shared" si="22"/>
        <v>200920S065</v>
      </c>
      <c r="I464" s="104" t="b">
        <f t="shared" si="23"/>
        <v>1</v>
      </c>
      <c r="J464" s="86" t="s">
        <v>16215</v>
      </c>
      <c r="K464" s="86" t="s">
        <v>12011</v>
      </c>
      <c r="L464" s="105">
        <v>228.25</v>
      </c>
      <c r="M464" s="105">
        <v>214.7</v>
      </c>
      <c r="N464" s="105">
        <v>213.58</v>
      </c>
      <c r="O464" s="96" t="str">
        <f>VLOOKUP(H464,'CRMP-SOC'!$A$2:$B$12685,2,FALSE)</f>
        <v>Social</v>
      </c>
      <c r="P464" s="96"/>
    </row>
    <row r="465" spans="1:16" ht="14.25" customHeight="1" x14ac:dyDescent="0.25">
      <c r="A465" s="96">
        <v>2009</v>
      </c>
      <c r="B465" s="96" t="s">
        <v>1191</v>
      </c>
      <c r="C465" s="96">
        <v>20</v>
      </c>
      <c r="D465" s="96" t="str">
        <f t="shared" si="21"/>
        <v>200920S070</v>
      </c>
      <c r="E465" s="86" t="s">
        <v>16212</v>
      </c>
      <c r="F465" s="86" t="s">
        <v>16211</v>
      </c>
      <c r="G465" s="86" t="s">
        <v>29</v>
      </c>
      <c r="H465" s="104" t="str">
        <f t="shared" si="22"/>
        <v>200920S070</v>
      </c>
      <c r="I465" s="104" t="b">
        <f t="shared" si="23"/>
        <v>1</v>
      </c>
      <c r="J465" s="86" t="s">
        <v>16133</v>
      </c>
      <c r="K465" s="86" t="s">
        <v>12012</v>
      </c>
      <c r="L465" s="105">
        <v>353.1</v>
      </c>
      <c r="M465" s="105">
        <v>336.8</v>
      </c>
      <c r="N465" s="105">
        <v>335.87</v>
      </c>
      <c r="O465" s="96" t="str">
        <f>VLOOKUP(H465,'CRMP-SOC'!$A$2:$B$12685,2,FALSE)</f>
        <v>Social</v>
      </c>
      <c r="P465" s="96"/>
    </row>
    <row r="466" spans="1:16" ht="14.25" customHeight="1" x14ac:dyDescent="0.25">
      <c r="A466" s="96">
        <v>2009</v>
      </c>
      <c r="B466" s="96" t="s">
        <v>1192</v>
      </c>
      <c r="C466" s="96">
        <v>20</v>
      </c>
      <c r="D466" s="96" t="str">
        <f t="shared" si="21"/>
        <v>200920S071</v>
      </c>
      <c r="E466" s="86" t="s">
        <v>16212</v>
      </c>
      <c r="F466" s="86" t="s">
        <v>16211</v>
      </c>
      <c r="G466" s="88" t="s">
        <v>29</v>
      </c>
      <c r="H466" s="104" t="str">
        <f t="shared" si="22"/>
        <v>200920S071</v>
      </c>
      <c r="I466" s="104" t="b">
        <f t="shared" si="23"/>
        <v>1</v>
      </c>
      <c r="J466" s="86" t="s">
        <v>16214</v>
      </c>
      <c r="K466" s="86" t="s">
        <v>16525</v>
      </c>
      <c r="L466" s="105">
        <v>343.04</v>
      </c>
      <c r="M466" s="105">
        <v>841.9</v>
      </c>
      <c r="N466" s="105">
        <v>1199.8413989999999</v>
      </c>
      <c r="O466" s="96" t="str">
        <f>VLOOKUP(H466,'CRMP-SOC'!$A$2:$B$12685,2,FALSE)</f>
        <v>Social</v>
      </c>
      <c r="P466" s="96"/>
    </row>
    <row r="467" spans="1:16" ht="14.25" customHeight="1" x14ac:dyDescent="0.25">
      <c r="A467" s="96">
        <v>2009</v>
      </c>
      <c r="B467" s="96" t="s">
        <v>1193</v>
      </c>
      <c r="C467" s="96">
        <v>20</v>
      </c>
      <c r="D467" s="96" t="str">
        <f t="shared" si="21"/>
        <v>200920S072</v>
      </c>
      <c r="E467" s="86" t="s">
        <v>16212</v>
      </c>
      <c r="F467" s="86" t="s">
        <v>16211</v>
      </c>
      <c r="G467" s="86" t="s">
        <v>29</v>
      </c>
      <c r="H467" s="104" t="str">
        <f t="shared" si="22"/>
        <v>200920S072</v>
      </c>
      <c r="I467" s="104" t="b">
        <f t="shared" si="23"/>
        <v>1</v>
      </c>
      <c r="J467" s="86" t="s">
        <v>16091</v>
      </c>
      <c r="K467" s="86" t="s">
        <v>11544</v>
      </c>
      <c r="L467" s="105">
        <v>46340.87</v>
      </c>
      <c r="M467" s="105">
        <v>45424.6</v>
      </c>
      <c r="N467" s="105">
        <v>45424.57</v>
      </c>
      <c r="O467" s="96" t="str">
        <f>VLOOKUP(H467,'CRMP-SOC'!$A$2:$B$12685,2,FALSE)</f>
        <v>Social</v>
      </c>
      <c r="P467" s="96"/>
    </row>
    <row r="468" spans="1:16" ht="14.25" customHeight="1" x14ac:dyDescent="0.25">
      <c r="A468" s="96">
        <v>2009</v>
      </c>
      <c r="B468" s="96" t="s">
        <v>1194</v>
      </c>
      <c r="C468" s="96">
        <v>20</v>
      </c>
      <c r="D468" s="96" t="str">
        <f t="shared" si="21"/>
        <v>200920S117</v>
      </c>
      <c r="E468" s="86" t="s">
        <v>16212</v>
      </c>
      <c r="F468" s="86" t="s">
        <v>16211</v>
      </c>
      <c r="G468" s="86" t="s">
        <v>29</v>
      </c>
      <c r="H468" s="104" t="str">
        <f t="shared" si="22"/>
        <v>200920S117</v>
      </c>
      <c r="I468" s="104" t="b">
        <f t="shared" si="23"/>
        <v>1</v>
      </c>
      <c r="J468" s="86" t="s">
        <v>16408</v>
      </c>
      <c r="K468" s="86" t="s">
        <v>12013</v>
      </c>
      <c r="L468" s="105">
        <v>379.72</v>
      </c>
      <c r="M468" s="105">
        <v>754.1</v>
      </c>
      <c r="N468" s="105">
        <v>754.14</v>
      </c>
      <c r="O468" s="96" t="str">
        <f>VLOOKUP(H468,'CRMP-SOC'!$A$2:$B$12685,2,FALSE)</f>
        <v>Social</v>
      </c>
      <c r="P468" s="96"/>
    </row>
    <row r="469" spans="1:16" ht="14.25" customHeight="1" x14ac:dyDescent="0.25">
      <c r="A469" s="96">
        <v>2009</v>
      </c>
      <c r="B469" s="96" t="s">
        <v>1195</v>
      </c>
      <c r="C469" s="96">
        <v>20</v>
      </c>
      <c r="D469" s="96" t="str">
        <f t="shared" si="21"/>
        <v>200920S118</v>
      </c>
      <c r="E469" s="86" t="s">
        <v>16212</v>
      </c>
      <c r="F469" s="86" t="s">
        <v>16211</v>
      </c>
      <c r="G469" s="86" t="s">
        <v>29</v>
      </c>
      <c r="H469" s="104" t="str">
        <f t="shared" si="22"/>
        <v>200920S118</v>
      </c>
      <c r="I469" s="104" t="b">
        <f t="shared" si="23"/>
        <v>1</v>
      </c>
      <c r="J469" s="86" t="s">
        <v>16375</v>
      </c>
      <c r="K469" s="86" t="s">
        <v>16723</v>
      </c>
      <c r="L469" s="105">
        <v>1818.41</v>
      </c>
      <c r="M469" s="105">
        <v>1205</v>
      </c>
      <c r="N469" s="105">
        <v>1203.94</v>
      </c>
      <c r="O469" s="96" t="str">
        <f>VLOOKUP(H469,'CRMP-SOC'!$A$2:$B$12685,2,FALSE)</f>
        <v>Social</v>
      </c>
      <c r="P469" s="96"/>
    </row>
    <row r="470" spans="1:16" ht="14.25" customHeight="1" x14ac:dyDescent="0.25">
      <c r="A470" s="96">
        <v>2009</v>
      </c>
      <c r="B470" s="96" t="s">
        <v>1196</v>
      </c>
      <c r="C470" s="96">
        <v>20</v>
      </c>
      <c r="D470" s="96" t="str">
        <f t="shared" si="21"/>
        <v>200920S155</v>
      </c>
      <c r="E470" s="86" t="s">
        <v>16212</v>
      </c>
      <c r="F470" s="86" t="s">
        <v>16211</v>
      </c>
      <c r="G470" s="86" t="s">
        <v>29</v>
      </c>
      <c r="H470" s="104" t="str">
        <f t="shared" si="22"/>
        <v>200920S155</v>
      </c>
      <c r="I470" s="104" t="b">
        <f t="shared" si="23"/>
        <v>1</v>
      </c>
      <c r="J470" s="86" t="s">
        <v>16132</v>
      </c>
      <c r="K470" s="86" t="s">
        <v>16673</v>
      </c>
      <c r="L470" s="105">
        <v>196.8</v>
      </c>
      <c r="M470" s="105">
        <v>184.7</v>
      </c>
      <c r="N470" s="105">
        <v>183.04</v>
      </c>
      <c r="O470" s="96" t="str">
        <f>VLOOKUP(H470,'CRMP-SOC'!$A$2:$B$12685,2,FALSE)</f>
        <v>Social</v>
      </c>
      <c r="P470" s="96"/>
    </row>
    <row r="471" spans="1:16" ht="14.25" customHeight="1" x14ac:dyDescent="0.25">
      <c r="A471" s="96">
        <v>2009</v>
      </c>
      <c r="B471" s="96" t="s">
        <v>1197</v>
      </c>
      <c r="C471" s="96">
        <v>20</v>
      </c>
      <c r="D471" s="96" t="str">
        <f t="shared" si="21"/>
        <v>200920S174</v>
      </c>
      <c r="E471" s="86" t="s">
        <v>16212</v>
      </c>
      <c r="F471" s="86" t="s">
        <v>16211</v>
      </c>
      <c r="G471" s="86" t="s">
        <v>29</v>
      </c>
      <c r="H471" s="104" t="str">
        <f t="shared" si="22"/>
        <v>200920S174</v>
      </c>
      <c r="I471" s="104" t="b">
        <f t="shared" si="23"/>
        <v>1</v>
      </c>
      <c r="J471" s="86" t="s">
        <v>16085</v>
      </c>
      <c r="K471" s="86" t="s">
        <v>12589</v>
      </c>
      <c r="L471" s="105">
        <v>2522</v>
      </c>
      <c r="M471" s="105">
        <v>2407.8000000000002</v>
      </c>
      <c r="N471" s="105">
        <v>2381.65</v>
      </c>
      <c r="O471" s="96" t="str">
        <f>VLOOKUP(H471,'CRMP-SOC'!$A$2:$B$12685,2,FALSE)</f>
        <v>Social</v>
      </c>
      <c r="P471" s="96"/>
    </row>
    <row r="472" spans="1:16" ht="14.25" customHeight="1" x14ac:dyDescent="0.25">
      <c r="A472" s="96">
        <v>2009</v>
      </c>
      <c r="B472" s="96" t="s">
        <v>1198</v>
      </c>
      <c r="C472" s="96">
        <v>20</v>
      </c>
      <c r="D472" s="96" t="str">
        <f t="shared" si="21"/>
        <v>200920S175</v>
      </c>
      <c r="E472" s="86" t="s">
        <v>16212</v>
      </c>
      <c r="F472" s="86" t="s">
        <v>16211</v>
      </c>
      <c r="G472" s="86" t="s">
        <v>29</v>
      </c>
      <c r="H472" s="104" t="str">
        <f t="shared" si="22"/>
        <v>200920S175</v>
      </c>
      <c r="I472" s="104" t="b">
        <f t="shared" si="23"/>
        <v>1</v>
      </c>
      <c r="J472" s="86" t="s">
        <v>16406</v>
      </c>
      <c r="K472" s="86" t="s">
        <v>16672</v>
      </c>
      <c r="L472" s="105">
        <v>1279.79</v>
      </c>
      <c r="M472" s="105">
        <v>1161.2</v>
      </c>
      <c r="N472" s="105">
        <v>1154.2</v>
      </c>
      <c r="O472" s="96" t="str">
        <f>VLOOKUP(H472,'CRMP-SOC'!$A$2:$B$12685,2,FALSE)</f>
        <v>Social</v>
      </c>
      <c r="P472" s="96"/>
    </row>
    <row r="473" spans="1:16" ht="14.25" customHeight="1" x14ac:dyDescent="0.25">
      <c r="A473" s="96">
        <v>2009</v>
      </c>
      <c r="B473" s="96" t="s">
        <v>1199</v>
      </c>
      <c r="C473" s="96">
        <v>20</v>
      </c>
      <c r="D473" s="96" t="str">
        <f t="shared" si="21"/>
        <v>200920S176</v>
      </c>
      <c r="E473" s="86" t="s">
        <v>16212</v>
      </c>
      <c r="F473" s="86" t="s">
        <v>16211</v>
      </c>
      <c r="G473" s="88" t="s">
        <v>29</v>
      </c>
      <c r="H473" s="104" t="str">
        <f t="shared" si="22"/>
        <v>200920S176</v>
      </c>
      <c r="I473" s="104" t="b">
        <f t="shared" si="23"/>
        <v>1</v>
      </c>
      <c r="J473" s="86" t="s">
        <v>16131</v>
      </c>
      <c r="K473" s="86" t="s">
        <v>16671</v>
      </c>
      <c r="L473" s="105">
        <v>13176.27</v>
      </c>
      <c r="M473" s="105">
        <v>12429.4</v>
      </c>
      <c r="N473" s="105">
        <v>12406.86</v>
      </c>
      <c r="O473" s="96" t="str">
        <f>VLOOKUP(H473,'CRMP-SOC'!$A$2:$B$12685,2,FALSE)</f>
        <v>Social</v>
      </c>
      <c r="P473" s="96"/>
    </row>
    <row r="474" spans="1:16" ht="14.25" customHeight="1" x14ac:dyDescent="0.25">
      <c r="A474" s="96">
        <v>2009</v>
      </c>
      <c r="B474" s="96" t="s">
        <v>1200</v>
      </c>
      <c r="C474" s="96">
        <v>20</v>
      </c>
      <c r="D474" s="96" t="str">
        <f t="shared" si="21"/>
        <v>200920S213</v>
      </c>
      <c r="E474" s="86" t="s">
        <v>16212</v>
      </c>
      <c r="F474" s="86" t="s">
        <v>16211</v>
      </c>
      <c r="G474" s="86" t="s">
        <v>29</v>
      </c>
      <c r="H474" s="104" t="str">
        <f t="shared" si="22"/>
        <v>200920S213</v>
      </c>
      <c r="I474" s="104" t="b">
        <f t="shared" si="23"/>
        <v>1</v>
      </c>
      <c r="J474" s="86" t="s">
        <v>16155</v>
      </c>
      <c r="K474" s="86" t="s">
        <v>16556</v>
      </c>
      <c r="L474" s="105">
        <v>360.71</v>
      </c>
      <c r="M474" s="105">
        <v>310</v>
      </c>
      <c r="N474" s="105">
        <v>294.8</v>
      </c>
      <c r="O474" s="96" t="str">
        <f>VLOOKUP(H474,'CRMP-SOC'!$A$2:$B$12685,2,FALSE)</f>
        <v>Social</v>
      </c>
      <c r="P474" s="96"/>
    </row>
    <row r="475" spans="1:16" ht="14.25" customHeight="1" x14ac:dyDescent="0.25">
      <c r="A475" s="96">
        <v>2009</v>
      </c>
      <c r="B475" s="96" t="s">
        <v>1883</v>
      </c>
      <c r="C475" s="96">
        <v>20</v>
      </c>
      <c r="D475" s="96" t="str">
        <f t="shared" si="21"/>
        <v>200920S216</v>
      </c>
      <c r="E475" s="86" t="s">
        <v>16212</v>
      </c>
      <c r="F475" s="86" t="s">
        <v>16211</v>
      </c>
      <c r="G475" s="86" t="s">
        <v>29</v>
      </c>
      <c r="H475" s="104" t="str">
        <f t="shared" si="22"/>
        <v>200920S216</v>
      </c>
      <c r="I475" s="104" t="b">
        <f t="shared" si="23"/>
        <v>1</v>
      </c>
      <c r="J475" s="86" t="s">
        <v>16370</v>
      </c>
      <c r="K475" s="86" t="s">
        <v>12652</v>
      </c>
      <c r="L475" s="105">
        <v>8160.99</v>
      </c>
      <c r="M475" s="105">
        <v>7386.6</v>
      </c>
      <c r="N475" s="105">
        <v>7367.96</v>
      </c>
      <c r="O475" s="96" t="str">
        <f>VLOOKUP(H475,'CRMP-SOC'!$A$2:$B$12685,2,FALSE)</f>
        <v>Social</v>
      </c>
      <c r="P475" s="96"/>
    </row>
    <row r="476" spans="1:16" ht="14.25" customHeight="1" x14ac:dyDescent="0.25">
      <c r="A476" s="96">
        <v>2009</v>
      </c>
      <c r="B476" s="96" t="s">
        <v>1885</v>
      </c>
      <c r="C476" s="96">
        <v>20</v>
      </c>
      <c r="D476" s="96" t="str">
        <f t="shared" si="21"/>
        <v>200920U006</v>
      </c>
      <c r="E476" s="86" t="s">
        <v>16212</v>
      </c>
      <c r="F476" s="86" t="s">
        <v>16211</v>
      </c>
      <c r="G476" s="86" t="s">
        <v>30</v>
      </c>
      <c r="H476" s="104" t="str">
        <f t="shared" si="22"/>
        <v>200920U006</v>
      </c>
      <c r="I476" s="104" t="b">
        <f t="shared" si="23"/>
        <v>1</v>
      </c>
      <c r="J476" s="86" t="s">
        <v>16172</v>
      </c>
      <c r="K476" s="86" t="s">
        <v>12654</v>
      </c>
      <c r="L476" s="105">
        <v>10</v>
      </c>
      <c r="M476" s="105">
        <v>0</v>
      </c>
      <c r="N476" s="105">
        <v>1.598508</v>
      </c>
      <c r="O476" s="96" t="str">
        <f>VLOOKUP(H476,'CRMP-SOC'!$A$2:$B$12685,2,FALSE)</f>
        <v>Social</v>
      </c>
      <c r="P476" s="96"/>
    </row>
    <row r="477" spans="1:16" ht="14.25" customHeight="1" x14ac:dyDescent="0.25">
      <c r="A477" s="96">
        <v>2009</v>
      </c>
      <c r="B477" s="96" t="s">
        <v>1886</v>
      </c>
      <c r="C477" s="96">
        <v>20</v>
      </c>
      <c r="D477" s="96" t="str">
        <f t="shared" si="21"/>
        <v>200920U007</v>
      </c>
      <c r="E477" s="86" t="s">
        <v>16212</v>
      </c>
      <c r="F477" s="86" t="s">
        <v>16211</v>
      </c>
      <c r="G477" s="86" t="s">
        <v>30</v>
      </c>
      <c r="H477" s="104" t="str">
        <f t="shared" si="22"/>
        <v>200920U007</v>
      </c>
      <c r="I477" s="104" t="b">
        <f t="shared" si="23"/>
        <v>1</v>
      </c>
      <c r="J477" s="86" t="s">
        <v>16104</v>
      </c>
      <c r="K477" s="86" t="s">
        <v>12655</v>
      </c>
      <c r="L477" s="105">
        <v>78</v>
      </c>
      <c r="M477" s="105">
        <v>0</v>
      </c>
      <c r="N477" s="105">
        <v>35.330252999999999</v>
      </c>
      <c r="O477" s="96" t="str">
        <f>VLOOKUP(H477,'CRMP-SOC'!$A$2:$B$12685,2,FALSE)</f>
        <v>Social</v>
      </c>
      <c r="P477" s="96"/>
    </row>
    <row r="478" spans="1:16" ht="14.25" customHeight="1" x14ac:dyDescent="0.25">
      <c r="A478" s="96">
        <v>2009</v>
      </c>
      <c r="B478" s="96" t="s">
        <v>1877</v>
      </c>
      <c r="C478" s="96">
        <v>20</v>
      </c>
      <c r="D478" s="96" t="str">
        <f t="shared" si="21"/>
        <v>200920B004</v>
      </c>
      <c r="E478" s="86" t="s">
        <v>16212</v>
      </c>
      <c r="F478" s="86" t="s">
        <v>16211</v>
      </c>
      <c r="G478" s="86" t="s">
        <v>26</v>
      </c>
      <c r="H478" s="104" t="str">
        <f t="shared" si="22"/>
        <v>200920B004</v>
      </c>
      <c r="I478" s="104" t="b">
        <f t="shared" si="23"/>
        <v>1</v>
      </c>
      <c r="J478" s="86" t="s">
        <v>16105</v>
      </c>
      <c r="K478" s="86" t="s">
        <v>12642</v>
      </c>
      <c r="L478" s="105">
        <v>1250</v>
      </c>
      <c r="M478" s="105">
        <v>0</v>
      </c>
      <c r="N478" s="105">
        <v>1250</v>
      </c>
      <c r="O478" s="96" t="str">
        <f>VLOOKUP(H478,'CRMP-SOC'!$A$2:$B$12685,2,FALSE)</f>
        <v>Social</v>
      </c>
      <c r="P478" s="96"/>
    </row>
    <row r="479" spans="1:16" ht="14.25" customHeight="1" x14ac:dyDescent="0.25">
      <c r="A479" s="96">
        <v>2009</v>
      </c>
      <c r="B479" s="96" t="s">
        <v>1171</v>
      </c>
      <c r="C479" s="96">
        <v>20</v>
      </c>
      <c r="D479" s="96" t="str">
        <f t="shared" si="21"/>
        <v>200920E003</v>
      </c>
      <c r="E479" s="86" t="s">
        <v>16212</v>
      </c>
      <c r="F479" s="86" t="s">
        <v>16211</v>
      </c>
      <c r="G479" s="86" t="s">
        <v>25</v>
      </c>
      <c r="H479" s="104" t="str">
        <f t="shared" si="22"/>
        <v>200920E003</v>
      </c>
      <c r="I479" s="104" t="b">
        <f t="shared" si="23"/>
        <v>1</v>
      </c>
      <c r="J479" s="86" t="s">
        <v>16106</v>
      </c>
      <c r="K479" s="86" t="s">
        <v>11996</v>
      </c>
      <c r="L479" s="105">
        <v>197.092118</v>
      </c>
      <c r="M479" s="105">
        <v>0</v>
      </c>
      <c r="N479" s="105">
        <v>201.815043</v>
      </c>
      <c r="O479" s="96" t="str">
        <f>VLOOKUP(H479,'CRMP-SOC'!$A$2:$B$12685,2,FALSE)</f>
        <v>Social</v>
      </c>
      <c r="P479" s="96"/>
    </row>
    <row r="480" spans="1:16" ht="14.25" customHeight="1" x14ac:dyDescent="0.25">
      <c r="A480" s="96">
        <v>2009</v>
      </c>
      <c r="B480" s="96" t="s">
        <v>1510</v>
      </c>
      <c r="C480" s="96">
        <v>38</v>
      </c>
      <c r="D480" s="96" t="str">
        <f t="shared" si="21"/>
        <v>200938S190</v>
      </c>
      <c r="E480" s="86" t="s">
        <v>16121</v>
      </c>
      <c r="F480" s="86" t="s">
        <v>13870</v>
      </c>
      <c r="G480" s="86" t="s">
        <v>29</v>
      </c>
      <c r="H480" s="104" t="str">
        <f t="shared" si="22"/>
        <v>200938S190</v>
      </c>
      <c r="I480" s="104" t="b">
        <f t="shared" si="23"/>
        <v>1</v>
      </c>
      <c r="J480" s="86" t="s">
        <v>16125</v>
      </c>
      <c r="K480" s="86" t="s">
        <v>16675</v>
      </c>
      <c r="L480" s="105">
        <v>3620</v>
      </c>
      <c r="M480" s="105">
        <v>3580.7</v>
      </c>
      <c r="N480" s="105">
        <v>3580.66</v>
      </c>
      <c r="O480" s="96" t="str">
        <f>VLOOKUP(H480,'CRMP-SOC'!$A$2:$B$12685,2,FALSE)</f>
        <v>Social</v>
      </c>
      <c r="P480" s="96"/>
    </row>
    <row r="481" spans="1:16" ht="14.25" customHeight="1" x14ac:dyDescent="0.25">
      <c r="A481" s="96">
        <v>2009</v>
      </c>
      <c r="B481" s="96" t="s">
        <v>1511</v>
      </c>
      <c r="C481" s="96">
        <v>38</v>
      </c>
      <c r="D481" s="96" t="str">
        <f t="shared" si="21"/>
        <v>200938S191</v>
      </c>
      <c r="E481" s="86" t="s">
        <v>16121</v>
      </c>
      <c r="F481" s="86" t="s">
        <v>13870</v>
      </c>
      <c r="G481" s="86" t="s">
        <v>29</v>
      </c>
      <c r="H481" s="104" t="str">
        <f t="shared" si="22"/>
        <v>200938S191</v>
      </c>
      <c r="I481" s="104" t="b">
        <f t="shared" si="23"/>
        <v>1</v>
      </c>
      <c r="J481" s="86" t="s">
        <v>16124</v>
      </c>
      <c r="K481" s="86" t="s">
        <v>12301</v>
      </c>
      <c r="L481" s="105">
        <v>2205</v>
      </c>
      <c r="M481" s="105">
        <v>2097.4</v>
      </c>
      <c r="N481" s="105">
        <v>2097.41</v>
      </c>
      <c r="O481" s="96" t="str">
        <f>VLOOKUP(H481,'CRMP-SOC'!$A$2:$B$12685,2,FALSE)</f>
        <v>Social</v>
      </c>
      <c r="P481" s="96"/>
    </row>
    <row r="482" spans="1:16" ht="14.25" customHeight="1" x14ac:dyDescent="0.25">
      <c r="A482" s="96">
        <v>2009</v>
      </c>
      <c r="B482" s="96" t="s">
        <v>1512</v>
      </c>
      <c r="C482" s="96">
        <v>38</v>
      </c>
      <c r="D482" s="96" t="str">
        <f t="shared" si="21"/>
        <v>200938S192</v>
      </c>
      <c r="E482" s="86" t="s">
        <v>16121</v>
      </c>
      <c r="F482" s="86" t="s">
        <v>13870</v>
      </c>
      <c r="G482" s="86" t="s">
        <v>29</v>
      </c>
      <c r="H482" s="104" t="str">
        <f t="shared" si="22"/>
        <v>200938S192</v>
      </c>
      <c r="I482" s="104" t="b">
        <f t="shared" si="23"/>
        <v>1</v>
      </c>
      <c r="J482" s="86" t="s">
        <v>16123</v>
      </c>
      <c r="K482" s="86" t="s">
        <v>16609</v>
      </c>
      <c r="L482" s="105">
        <v>540</v>
      </c>
      <c r="M482" s="105">
        <v>612.20000000000005</v>
      </c>
      <c r="N482" s="105">
        <v>612.16</v>
      </c>
      <c r="O482" s="96" t="str">
        <f>VLOOKUP(H482,'CRMP-SOC'!$A$2:$B$12685,2,FALSE)</f>
        <v>Social</v>
      </c>
      <c r="P482" s="96"/>
    </row>
    <row r="483" spans="1:16" ht="14.25" customHeight="1" x14ac:dyDescent="0.25">
      <c r="A483" s="96">
        <v>2009</v>
      </c>
      <c r="B483" s="96" t="s">
        <v>2210</v>
      </c>
      <c r="C483" s="96">
        <v>38</v>
      </c>
      <c r="D483" s="96" t="str">
        <f t="shared" si="21"/>
        <v>200938S225</v>
      </c>
      <c r="E483" s="86" t="s">
        <v>16121</v>
      </c>
      <c r="F483" s="86" t="s">
        <v>13870</v>
      </c>
      <c r="G483" s="86" t="s">
        <v>29</v>
      </c>
      <c r="H483" s="104" t="str">
        <f t="shared" si="22"/>
        <v>200938S225</v>
      </c>
      <c r="I483" s="104" t="b">
        <f t="shared" si="23"/>
        <v>1</v>
      </c>
      <c r="J483" s="86" t="s">
        <v>16517</v>
      </c>
      <c r="K483" s="86" t="s">
        <v>16608</v>
      </c>
      <c r="L483" s="105">
        <v>700</v>
      </c>
      <c r="M483" s="105">
        <v>530</v>
      </c>
      <c r="N483" s="105">
        <v>530</v>
      </c>
      <c r="O483" s="96" t="str">
        <f>VLOOKUP(H483,'CRMP-SOC'!$A$2:$B$12685,2,FALSE)</f>
        <v>Social</v>
      </c>
      <c r="P483" s="96"/>
    </row>
    <row r="484" spans="1:16" ht="14.25" customHeight="1" x14ac:dyDescent="0.25">
      <c r="A484" s="96">
        <v>2009</v>
      </c>
      <c r="B484" s="96" t="s">
        <v>1517</v>
      </c>
      <c r="C484" s="96">
        <v>38</v>
      </c>
      <c r="D484" s="96" t="str">
        <f t="shared" si="21"/>
        <v>200938U001</v>
      </c>
      <c r="E484" s="86" t="s">
        <v>16121</v>
      </c>
      <c r="F484" s="86" t="s">
        <v>13870</v>
      </c>
      <c r="G484" s="86" t="s">
        <v>30</v>
      </c>
      <c r="H484" s="104" t="str">
        <f t="shared" si="22"/>
        <v>200938U001</v>
      </c>
      <c r="I484" s="104" t="b">
        <f t="shared" si="23"/>
        <v>1</v>
      </c>
      <c r="J484" s="86" t="s">
        <v>16107</v>
      </c>
      <c r="K484" s="86" t="s">
        <v>12992</v>
      </c>
      <c r="L484" s="105">
        <v>86.626999999999995</v>
      </c>
      <c r="M484" s="105">
        <v>0</v>
      </c>
      <c r="N484" s="105">
        <v>86.611852999999996</v>
      </c>
      <c r="O484" s="96" t="str">
        <f>VLOOKUP(H484,'CRMP-SOC'!$A$2:$B$12685,2,FALSE)</f>
        <v>Social</v>
      </c>
      <c r="P484" s="96"/>
    </row>
    <row r="485" spans="1:16" ht="14.25" customHeight="1" x14ac:dyDescent="0.25">
      <c r="A485" s="96">
        <v>2009</v>
      </c>
      <c r="B485" s="96" t="s">
        <v>2211</v>
      </c>
      <c r="C485" s="96">
        <v>38</v>
      </c>
      <c r="D485" s="96" t="str">
        <f t="shared" si="21"/>
        <v>200938U002</v>
      </c>
      <c r="E485" s="86" t="s">
        <v>16121</v>
      </c>
      <c r="F485" s="86" t="s">
        <v>13870</v>
      </c>
      <c r="G485" s="86" t="s">
        <v>30</v>
      </c>
      <c r="H485" s="104" t="str">
        <f t="shared" si="22"/>
        <v>200938U002</v>
      </c>
      <c r="I485" s="104" t="b">
        <f t="shared" si="23"/>
        <v>1</v>
      </c>
      <c r="J485" s="86" t="s">
        <v>16191</v>
      </c>
      <c r="K485" s="86" t="s">
        <v>16548</v>
      </c>
      <c r="L485" s="105">
        <v>150</v>
      </c>
      <c r="M485" s="105">
        <v>0</v>
      </c>
      <c r="N485" s="105">
        <v>262.93900500000001</v>
      </c>
      <c r="O485" s="96" t="str">
        <f>VLOOKUP(H485,'CRMP-SOC'!$A$2:$B$12685,2,FALSE)</f>
        <v>Social</v>
      </c>
      <c r="P485" s="96"/>
    </row>
    <row r="486" spans="1:16" ht="14.25" customHeight="1" x14ac:dyDescent="0.25">
      <c r="A486" s="96">
        <v>2009</v>
      </c>
      <c r="B486" s="96" t="s">
        <v>2212</v>
      </c>
      <c r="C486" s="96">
        <v>38</v>
      </c>
      <c r="D486" s="96" t="str">
        <f t="shared" si="21"/>
        <v>200938U003</v>
      </c>
      <c r="E486" s="86" t="s">
        <v>16121</v>
      </c>
      <c r="F486" s="86" t="s">
        <v>13870</v>
      </c>
      <c r="G486" s="86" t="s">
        <v>30</v>
      </c>
      <c r="H486" s="104" t="str">
        <f t="shared" si="22"/>
        <v>200938U003</v>
      </c>
      <c r="I486" s="104" t="b">
        <f t="shared" si="23"/>
        <v>1</v>
      </c>
      <c r="J486" s="86" t="s">
        <v>16106</v>
      </c>
      <c r="K486" s="86" t="s">
        <v>12994</v>
      </c>
      <c r="L486" s="105">
        <v>600</v>
      </c>
      <c r="M486" s="105">
        <v>0</v>
      </c>
      <c r="N486" s="105">
        <v>472.754032</v>
      </c>
      <c r="O486" s="96" t="str">
        <f>VLOOKUP(H486,'CRMP-SOC'!$A$2:$B$12685,2,FALSE)</f>
        <v>Social</v>
      </c>
      <c r="P486" s="96"/>
    </row>
    <row r="487" spans="1:16" ht="14.25" customHeight="1" x14ac:dyDescent="0.25">
      <c r="A487" s="96">
        <v>2009</v>
      </c>
      <c r="B487" s="96" t="s">
        <v>2213</v>
      </c>
      <c r="C487" s="96">
        <v>38</v>
      </c>
      <c r="D487" s="96" t="str">
        <f t="shared" si="21"/>
        <v>200938U004</v>
      </c>
      <c r="E487" s="86" t="s">
        <v>16121</v>
      </c>
      <c r="F487" s="86" t="s">
        <v>13870</v>
      </c>
      <c r="G487" s="86" t="s">
        <v>30</v>
      </c>
      <c r="H487" s="104" t="str">
        <f t="shared" si="22"/>
        <v>200938U004</v>
      </c>
      <c r="I487" s="104" t="b">
        <f t="shared" si="23"/>
        <v>1</v>
      </c>
      <c r="J487" s="86" t="s">
        <v>16105</v>
      </c>
      <c r="K487" s="86" t="s">
        <v>12995</v>
      </c>
      <c r="L487" s="105">
        <v>700</v>
      </c>
      <c r="M487" s="105">
        <v>0</v>
      </c>
      <c r="N487" s="105">
        <v>271.55527000000001</v>
      </c>
      <c r="O487" s="96" t="str">
        <f>VLOOKUP(H487,'CRMP-SOC'!$A$2:$B$12685,2,FALSE)</f>
        <v>Social</v>
      </c>
      <c r="P487" s="96"/>
    </row>
    <row r="488" spans="1:16" ht="14.25" customHeight="1" x14ac:dyDescent="0.25">
      <c r="A488" s="96">
        <v>2009</v>
      </c>
      <c r="B488" s="96" t="s">
        <v>2214</v>
      </c>
      <c r="C488" s="96">
        <v>38</v>
      </c>
      <c r="D488" s="96" t="str">
        <f t="shared" si="21"/>
        <v>200938U005</v>
      </c>
      <c r="E488" s="86" t="s">
        <v>16121</v>
      </c>
      <c r="F488" s="86" t="s">
        <v>13870</v>
      </c>
      <c r="G488" s="86" t="s">
        <v>30</v>
      </c>
      <c r="H488" s="104" t="str">
        <f t="shared" si="22"/>
        <v>200938U005</v>
      </c>
      <c r="I488" s="104" t="b">
        <f t="shared" si="23"/>
        <v>1</v>
      </c>
      <c r="J488" s="86" t="s">
        <v>16152</v>
      </c>
      <c r="K488" s="86" t="s">
        <v>12996</v>
      </c>
      <c r="L488" s="105">
        <v>1200</v>
      </c>
      <c r="M488" s="105">
        <v>0</v>
      </c>
      <c r="N488" s="105">
        <v>943.05808100000002</v>
      </c>
      <c r="O488" s="96" t="str">
        <f>VLOOKUP(H488,'CRMP-SOC'!$A$2:$B$12685,2,FALSE)</f>
        <v>Social</v>
      </c>
      <c r="P488" s="96"/>
    </row>
    <row r="489" spans="1:16" ht="14.25" customHeight="1" x14ac:dyDescent="0.25">
      <c r="A489" s="96">
        <v>2009</v>
      </c>
      <c r="B489" s="96" t="s">
        <v>1498</v>
      </c>
      <c r="C489" s="96">
        <v>38</v>
      </c>
      <c r="D489" s="96" t="str">
        <f t="shared" si="21"/>
        <v>200938E001</v>
      </c>
      <c r="E489" s="86" t="s">
        <v>16121</v>
      </c>
      <c r="F489" s="86" t="s">
        <v>13870</v>
      </c>
      <c r="G489" s="86" t="s">
        <v>25</v>
      </c>
      <c r="H489" s="104" t="str">
        <f t="shared" si="22"/>
        <v>200938E001</v>
      </c>
      <c r="I489" s="104" t="b">
        <f t="shared" si="23"/>
        <v>1</v>
      </c>
      <c r="J489" s="86" t="s">
        <v>16107</v>
      </c>
      <c r="K489" s="86" t="s">
        <v>12292</v>
      </c>
      <c r="L489" s="105">
        <v>2467.5020279999999</v>
      </c>
      <c r="M489" s="105">
        <v>0</v>
      </c>
      <c r="N489" s="105">
        <v>2576.7792880000002</v>
      </c>
      <c r="O489" s="96" t="str">
        <f>VLOOKUP(H489,'CRMP-SOC'!$A$2:$B$12685,2,FALSE)</f>
        <v>Social</v>
      </c>
      <c r="P489" s="96"/>
    </row>
    <row r="490" spans="1:16" ht="14.25" customHeight="1" x14ac:dyDescent="0.25">
      <c r="A490" s="96">
        <v>2009</v>
      </c>
      <c r="B490" s="96" t="s">
        <v>1499</v>
      </c>
      <c r="C490" s="96">
        <v>38</v>
      </c>
      <c r="D490" s="96" t="str">
        <f t="shared" si="21"/>
        <v>200938E002</v>
      </c>
      <c r="E490" s="86" t="s">
        <v>16121</v>
      </c>
      <c r="F490" s="86" t="s">
        <v>13870</v>
      </c>
      <c r="G490" s="86" t="s">
        <v>25</v>
      </c>
      <c r="H490" s="104" t="str">
        <f t="shared" si="22"/>
        <v>200938E002</v>
      </c>
      <c r="I490" s="104" t="b">
        <f t="shared" si="23"/>
        <v>1</v>
      </c>
      <c r="J490" s="86" t="s">
        <v>16191</v>
      </c>
      <c r="K490" s="86" t="s">
        <v>12293</v>
      </c>
      <c r="L490" s="105">
        <v>579.41551200000004</v>
      </c>
      <c r="M490" s="105">
        <v>0</v>
      </c>
      <c r="N490" s="105">
        <v>587.949477</v>
      </c>
      <c r="O490" s="96" t="str">
        <f>VLOOKUP(H490,'CRMP-SOC'!$A$2:$B$12685,2,FALSE)</f>
        <v>Social</v>
      </c>
      <c r="P490" s="96"/>
    </row>
    <row r="491" spans="1:16" ht="14.25" customHeight="1" x14ac:dyDescent="0.25">
      <c r="A491" s="96">
        <v>2009</v>
      </c>
      <c r="B491" s="96" t="s">
        <v>1527</v>
      </c>
      <c r="C491" s="96">
        <v>50</v>
      </c>
      <c r="D491" s="96" t="str">
        <f t="shared" si="21"/>
        <v>200950E001</v>
      </c>
      <c r="E491" s="86" t="s">
        <v>16103</v>
      </c>
      <c r="F491" s="86" t="s">
        <v>16102</v>
      </c>
      <c r="G491" s="86" t="s">
        <v>25</v>
      </c>
      <c r="H491" s="104" t="str">
        <f t="shared" si="22"/>
        <v>200950E001</v>
      </c>
      <c r="I491" s="104" t="b">
        <f t="shared" si="23"/>
        <v>1</v>
      </c>
      <c r="J491" s="86" t="s">
        <v>16107</v>
      </c>
      <c r="K491" s="86" t="s">
        <v>13182</v>
      </c>
      <c r="L491" s="105">
        <v>2460.13</v>
      </c>
      <c r="M491" s="105">
        <v>4378.3</v>
      </c>
      <c r="N491" s="105">
        <v>2716.88</v>
      </c>
      <c r="O491" s="96" t="str">
        <f>VLOOKUP(H491,'CRMP-SOC'!$A$2:$B$12685,2,FALSE)</f>
        <v>Social</v>
      </c>
      <c r="P491" s="96"/>
    </row>
    <row r="492" spans="1:16" ht="14.25" customHeight="1" x14ac:dyDescent="0.25">
      <c r="A492" s="96">
        <v>2009</v>
      </c>
      <c r="B492" s="96" t="s">
        <v>1528</v>
      </c>
      <c r="C492" s="96">
        <v>50</v>
      </c>
      <c r="D492" s="96" t="str">
        <f t="shared" si="21"/>
        <v>200950E002</v>
      </c>
      <c r="E492" s="86" t="s">
        <v>16103</v>
      </c>
      <c r="F492" s="86" t="s">
        <v>16102</v>
      </c>
      <c r="G492" s="86" t="s">
        <v>25</v>
      </c>
      <c r="H492" s="104" t="str">
        <f t="shared" si="22"/>
        <v>200950E002</v>
      </c>
      <c r="I492" s="104" t="b">
        <f t="shared" si="23"/>
        <v>1</v>
      </c>
      <c r="J492" s="86" t="s">
        <v>16191</v>
      </c>
      <c r="K492" s="86" t="s">
        <v>13183</v>
      </c>
      <c r="L492" s="105">
        <v>103886.17</v>
      </c>
      <c r="M492" s="105">
        <v>114656.4</v>
      </c>
      <c r="N492" s="105">
        <v>115297.83</v>
      </c>
      <c r="O492" s="96" t="str">
        <f>VLOOKUP(H492,'CRMP-SOC'!$A$2:$B$12685,2,FALSE)</f>
        <v>Social</v>
      </c>
      <c r="P492" s="96"/>
    </row>
    <row r="493" spans="1:16" ht="14.25" customHeight="1" x14ac:dyDescent="0.25">
      <c r="A493" s="96">
        <v>2009</v>
      </c>
      <c r="B493" s="96" t="s">
        <v>1529</v>
      </c>
      <c r="C493" s="96">
        <v>50</v>
      </c>
      <c r="D493" s="96" t="str">
        <f t="shared" si="21"/>
        <v>200950E003</v>
      </c>
      <c r="E493" s="86" t="s">
        <v>16103</v>
      </c>
      <c r="F493" s="86" t="s">
        <v>16102</v>
      </c>
      <c r="G493" s="86" t="s">
        <v>25</v>
      </c>
      <c r="H493" s="104" t="str">
        <f t="shared" si="22"/>
        <v>200950E003</v>
      </c>
      <c r="I493" s="104" t="b">
        <f t="shared" si="23"/>
        <v>1</v>
      </c>
      <c r="J493" s="86" t="s">
        <v>16106</v>
      </c>
      <c r="K493" s="86" t="s">
        <v>12314</v>
      </c>
      <c r="L493" s="105">
        <v>690.52167099999997</v>
      </c>
      <c r="M493" s="105">
        <v>0</v>
      </c>
      <c r="N493" s="105">
        <v>742.901659</v>
      </c>
      <c r="O493" s="96" t="str">
        <f>VLOOKUP(H493,'CRMP-SOC'!$A$2:$B$12685,2,FALSE)</f>
        <v>Social</v>
      </c>
      <c r="P493" s="96"/>
    </row>
    <row r="494" spans="1:16" ht="14.25" customHeight="1" x14ac:dyDescent="0.25">
      <c r="A494" s="96">
        <v>2009</v>
      </c>
      <c r="B494" s="96" t="s">
        <v>1530</v>
      </c>
      <c r="C494" s="96">
        <v>50</v>
      </c>
      <c r="D494" s="96" t="str">
        <f t="shared" si="21"/>
        <v>200950E004</v>
      </c>
      <c r="E494" s="86" t="s">
        <v>16103</v>
      </c>
      <c r="F494" s="86" t="s">
        <v>16102</v>
      </c>
      <c r="G494" s="86" t="s">
        <v>25</v>
      </c>
      <c r="H494" s="104" t="str">
        <f t="shared" si="22"/>
        <v>200950E004</v>
      </c>
      <c r="I494" s="104" t="b">
        <f t="shared" si="23"/>
        <v>1</v>
      </c>
      <c r="J494" s="86" t="s">
        <v>16105</v>
      </c>
      <c r="K494" s="86" t="s">
        <v>13000</v>
      </c>
      <c r="L494" s="105">
        <v>402.37636800000001</v>
      </c>
      <c r="M494" s="105">
        <v>0</v>
      </c>
      <c r="N494" s="105">
        <v>467.47378600000002</v>
      </c>
      <c r="O494" s="96" t="str">
        <f>VLOOKUP(H494,'CRMP-SOC'!$A$2:$B$12685,2,FALSE)</f>
        <v>Social</v>
      </c>
      <c r="P494" s="96"/>
    </row>
    <row r="495" spans="1:16" ht="14.25" customHeight="1" x14ac:dyDescent="0.25">
      <c r="A495" s="96">
        <v>2009</v>
      </c>
      <c r="B495" s="96" t="s">
        <v>1533</v>
      </c>
      <c r="C495" s="96">
        <v>50</v>
      </c>
      <c r="D495" s="96" t="str">
        <f t="shared" si="21"/>
        <v>200950E007</v>
      </c>
      <c r="E495" s="86" t="s">
        <v>16103</v>
      </c>
      <c r="F495" s="86" t="s">
        <v>16102</v>
      </c>
      <c r="G495" s="86" t="s">
        <v>25</v>
      </c>
      <c r="H495" s="104" t="str">
        <f t="shared" si="22"/>
        <v>200950E007</v>
      </c>
      <c r="I495" s="104" t="b">
        <f t="shared" si="23"/>
        <v>1</v>
      </c>
      <c r="J495" s="86" t="s">
        <v>16104</v>
      </c>
      <c r="K495" s="86" t="s">
        <v>12317</v>
      </c>
      <c r="L495" s="105">
        <v>8106.9</v>
      </c>
      <c r="M495" s="105">
        <v>7178.6</v>
      </c>
      <c r="N495" s="105">
        <v>6996.62</v>
      </c>
      <c r="O495" s="96" t="str">
        <f>VLOOKUP(H495,'CRMP-SOC'!$A$2:$B$12685,2,FALSE)</f>
        <v>Social</v>
      </c>
      <c r="P495" s="96"/>
    </row>
    <row r="496" spans="1:16" ht="14.25" customHeight="1" x14ac:dyDescent="0.25">
      <c r="A496" s="96">
        <v>2009</v>
      </c>
      <c r="B496" s="96" t="s">
        <v>2219</v>
      </c>
      <c r="C496" s="96">
        <v>50</v>
      </c>
      <c r="D496" s="96" t="str">
        <f t="shared" si="21"/>
        <v>200950E008</v>
      </c>
      <c r="E496" s="86" t="s">
        <v>16103</v>
      </c>
      <c r="F496" s="86" t="s">
        <v>16102</v>
      </c>
      <c r="G496" s="86" t="s">
        <v>25</v>
      </c>
      <c r="H496" s="104" t="str">
        <f t="shared" si="22"/>
        <v>200950E008</v>
      </c>
      <c r="I496" s="104" t="b">
        <f t="shared" si="23"/>
        <v>1</v>
      </c>
      <c r="J496" s="86" t="s">
        <v>16129</v>
      </c>
      <c r="K496" s="86" t="s">
        <v>13003</v>
      </c>
      <c r="L496" s="105">
        <v>578.07369000000006</v>
      </c>
      <c r="M496" s="105">
        <v>0</v>
      </c>
      <c r="N496" s="105">
        <v>567.51178600000003</v>
      </c>
      <c r="O496" s="96" t="str">
        <f>VLOOKUP(H496,'CRMP-SOC'!$A$2:$B$12685,2,FALSE)</f>
        <v>Social</v>
      </c>
      <c r="P496" s="96"/>
    </row>
    <row r="497" spans="1:16" ht="14.25" customHeight="1" x14ac:dyDescent="0.25">
      <c r="A497" s="96">
        <v>2009</v>
      </c>
      <c r="B497" s="96" t="s">
        <v>2220</v>
      </c>
      <c r="C497" s="96">
        <v>50</v>
      </c>
      <c r="D497" s="96" t="str">
        <f t="shared" si="21"/>
        <v>200950E009</v>
      </c>
      <c r="E497" s="86" t="s">
        <v>16103</v>
      </c>
      <c r="F497" s="86" t="s">
        <v>16102</v>
      </c>
      <c r="G497" s="86" t="s">
        <v>25</v>
      </c>
      <c r="H497" s="104" t="str">
        <f t="shared" si="22"/>
        <v>200950E009</v>
      </c>
      <c r="I497" s="104" t="b">
        <f t="shared" si="23"/>
        <v>1</v>
      </c>
      <c r="J497" s="86" t="s">
        <v>16128</v>
      </c>
      <c r="K497" s="86" t="s">
        <v>13004</v>
      </c>
      <c r="L497" s="105">
        <v>683.74855300000002</v>
      </c>
      <c r="M497" s="105">
        <v>0</v>
      </c>
      <c r="N497" s="105">
        <v>675.59795099999997</v>
      </c>
      <c r="O497" s="96" t="str">
        <f>VLOOKUP(H497,'CRMP-SOC'!$A$2:$B$12685,2,FALSE)</f>
        <v>Social</v>
      </c>
      <c r="P497" s="96"/>
    </row>
    <row r="498" spans="1:16" ht="14.25" customHeight="1" x14ac:dyDescent="0.25">
      <c r="A498" s="96">
        <v>2009</v>
      </c>
      <c r="B498" s="96" t="s">
        <v>2221</v>
      </c>
      <c r="C498" s="96">
        <v>50</v>
      </c>
      <c r="D498" s="96" t="str">
        <f t="shared" si="21"/>
        <v>200950E010</v>
      </c>
      <c r="E498" s="86" t="s">
        <v>16103</v>
      </c>
      <c r="F498" s="86" t="s">
        <v>16102</v>
      </c>
      <c r="G498" s="86" t="s">
        <v>25</v>
      </c>
      <c r="H498" s="104" t="str">
        <f t="shared" si="22"/>
        <v>200950E010</v>
      </c>
      <c r="I498" s="104" t="b">
        <f t="shared" si="23"/>
        <v>1</v>
      </c>
      <c r="J498" s="86" t="s">
        <v>16090</v>
      </c>
      <c r="K498" s="86" t="s">
        <v>13005</v>
      </c>
      <c r="L498" s="105">
        <v>825.61695999999995</v>
      </c>
      <c r="M498" s="105">
        <v>0</v>
      </c>
      <c r="N498" s="105">
        <v>817.17738399999996</v>
      </c>
      <c r="O498" s="96" t="str">
        <f>VLOOKUP(H498,'CRMP-SOC'!$A$2:$B$12685,2,FALSE)</f>
        <v>Social</v>
      </c>
      <c r="P498" s="96"/>
    </row>
    <row r="499" spans="1:16" ht="14.25" customHeight="1" x14ac:dyDescent="0.25">
      <c r="A499" s="96">
        <v>2009</v>
      </c>
      <c r="B499" s="96" t="s">
        <v>1542</v>
      </c>
      <c r="C499" s="96">
        <v>51</v>
      </c>
      <c r="D499" s="96" t="str">
        <f t="shared" si="21"/>
        <v>200951E001</v>
      </c>
      <c r="E499" s="86" t="s">
        <v>16094</v>
      </c>
      <c r="F499" s="86" t="s">
        <v>16093</v>
      </c>
      <c r="G499" s="86" t="s">
        <v>25</v>
      </c>
      <c r="H499" s="104" t="str">
        <f t="shared" si="22"/>
        <v>200951E001</v>
      </c>
      <c r="I499" s="104" t="b">
        <f t="shared" si="23"/>
        <v>1</v>
      </c>
      <c r="J499" s="86" t="s">
        <v>16107</v>
      </c>
      <c r="K499" s="86" t="s">
        <v>12323</v>
      </c>
      <c r="L499" s="105">
        <v>193.36900199999999</v>
      </c>
      <c r="M499" s="105">
        <v>0</v>
      </c>
      <c r="N499" s="105">
        <v>251.55967799999999</v>
      </c>
      <c r="O499" s="96" t="str">
        <f>VLOOKUP(H499,'CRMP-SOC'!$A$2:$B$12685,2,FALSE)</f>
        <v>Social</v>
      </c>
      <c r="P499" s="96"/>
    </row>
    <row r="500" spans="1:16" ht="14.25" customHeight="1" x14ac:dyDescent="0.25">
      <c r="A500" s="96">
        <v>2009</v>
      </c>
      <c r="B500" s="96" t="s">
        <v>1543</v>
      </c>
      <c r="C500" s="96">
        <v>51</v>
      </c>
      <c r="D500" s="96" t="str">
        <f t="shared" si="21"/>
        <v>200951E002</v>
      </c>
      <c r="E500" s="86" t="s">
        <v>16094</v>
      </c>
      <c r="F500" s="86" t="s">
        <v>16093</v>
      </c>
      <c r="G500" s="86" t="s">
        <v>25</v>
      </c>
      <c r="H500" s="104" t="str">
        <f t="shared" si="22"/>
        <v>200951E002</v>
      </c>
      <c r="I500" s="104" t="b">
        <f t="shared" si="23"/>
        <v>1</v>
      </c>
      <c r="J500" s="86" t="s">
        <v>16191</v>
      </c>
      <c r="K500" s="86" t="s">
        <v>12324</v>
      </c>
      <c r="L500" s="105">
        <v>100.34648</v>
      </c>
      <c r="M500" s="105">
        <v>0</v>
      </c>
      <c r="N500" s="105">
        <v>96.135082999999995</v>
      </c>
      <c r="O500" s="96" t="str">
        <f>VLOOKUP(H500,'CRMP-SOC'!$A$2:$B$12685,2,FALSE)</f>
        <v>Social</v>
      </c>
      <c r="P500" s="96"/>
    </row>
    <row r="501" spans="1:16" ht="14.25" customHeight="1" x14ac:dyDescent="0.25">
      <c r="A501" s="96">
        <v>2009</v>
      </c>
      <c r="B501" s="96" t="s">
        <v>1544</v>
      </c>
      <c r="C501" s="96">
        <v>51</v>
      </c>
      <c r="D501" s="96" t="str">
        <f t="shared" si="21"/>
        <v>200951E003</v>
      </c>
      <c r="E501" s="86" t="s">
        <v>16094</v>
      </c>
      <c r="F501" s="86" t="s">
        <v>16093</v>
      </c>
      <c r="G501" s="86" t="s">
        <v>25</v>
      </c>
      <c r="H501" s="104" t="str">
        <f t="shared" si="22"/>
        <v>200951E003</v>
      </c>
      <c r="I501" s="104" t="b">
        <f t="shared" si="23"/>
        <v>1</v>
      </c>
      <c r="J501" s="86" t="s">
        <v>16106</v>
      </c>
      <c r="K501" s="86" t="s">
        <v>12325</v>
      </c>
      <c r="L501" s="105">
        <v>113.51094399999999</v>
      </c>
      <c r="M501" s="105">
        <v>0</v>
      </c>
      <c r="N501" s="105">
        <v>104.731729</v>
      </c>
      <c r="O501" s="96" t="str">
        <f>VLOOKUP(H501,'CRMP-SOC'!$A$2:$B$12685,2,FALSE)</f>
        <v>Social</v>
      </c>
      <c r="P501" s="96"/>
    </row>
    <row r="502" spans="1:16" ht="14.25" customHeight="1" x14ac:dyDescent="0.25">
      <c r="A502" s="96">
        <v>2009</v>
      </c>
      <c r="B502" s="96" t="s">
        <v>1545</v>
      </c>
      <c r="C502" s="96">
        <v>51</v>
      </c>
      <c r="D502" s="96" t="str">
        <f t="shared" si="21"/>
        <v>200951E004</v>
      </c>
      <c r="E502" s="86" t="s">
        <v>16094</v>
      </c>
      <c r="F502" s="86" t="s">
        <v>16093</v>
      </c>
      <c r="G502" s="86" t="s">
        <v>25</v>
      </c>
      <c r="H502" s="104" t="str">
        <f t="shared" si="22"/>
        <v>200951E004</v>
      </c>
      <c r="I502" s="104" t="b">
        <f t="shared" si="23"/>
        <v>1</v>
      </c>
      <c r="J502" s="86" t="s">
        <v>16105</v>
      </c>
      <c r="K502" s="86" t="s">
        <v>12326</v>
      </c>
      <c r="L502" s="105">
        <v>58.413902999999998</v>
      </c>
      <c r="M502" s="105">
        <v>0</v>
      </c>
      <c r="N502" s="105">
        <v>73.433267000000001</v>
      </c>
      <c r="O502" s="96" t="str">
        <f>VLOOKUP(H502,'CRMP-SOC'!$A$2:$B$12685,2,FALSE)</f>
        <v>Social</v>
      </c>
      <c r="P502" s="96"/>
    </row>
    <row r="503" spans="1:16" ht="14.25" customHeight="1" x14ac:dyDescent="0.25">
      <c r="A503" s="96">
        <v>2009</v>
      </c>
      <c r="B503" s="96" t="s">
        <v>1546</v>
      </c>
      <c r="C503" s="96">
        <v>51</v>
      </c>
      <c r="D503" s="96" t="str">
        <f t="shared" si="21"/>
        <v>200951E005</v>
      </c>
      <c r="E503" s="86" t="s">
        <v>16094</v>
      </c>
      <c r="F503" s="86" t="s">
        <v>16093</v>
      </c>
      <c r="G503" s="86" t="s">
        <v>25</v>
      </c>
      <c r="H503" s="104" t="str">
        <f t="shared" si="22"/>
        <v>200951E005</v>
      </c>
      <c r="I503" s="104" t="b">
        <f t="shared" si="23"/>
        <v>1</v>
      </c>
      <c r="J503" s="86" t="s">
        <v>16152</v>
      </c>
      <c r="K503" s="86" t="s">
        <v>12327</v>
      </c>
      <c r="L503" s="105">
        <v>107.729018</v>
      </c>
      <c r="M503" s="105">
        <v>0</v>
      </c>
      <c r="N503" s="105">
        <v>94.384756999999993</v>
      </c>
      <c r="O503" s="96" t="str">
        <f>VLOOKUP(H503,'CRMP-SOC'!$A$2:$B$12685,2,FALSE)</f>
        <v>Social</v>
      </c>
      <c r="P503" s="96"/>
    </row>
    <row r="504" spans="1:16" ht="14.25" customHeight="1" x14ac:dyDescent="0.25">
      <c r="A504" s="96">
        <v>2009</v>
      </c>
      <c r="B504" s="96" t="s">
        <v>1547</v>
      </c>
      <c r="C504" s="96">
        <v>51</v>
      </c>
      <c r="D504" s="96" t="str">
        <f t="shared" si="21"/>
        <v>200951E006</v>
      </c>
      <c r="E504" s="86" t="s">
        <v>16094</v>
      </c>
      <c r="F504" s="86" t="s">
        <v>16093</v>
      </c>
      <c r="G504" s="86" t="s">
        <v>25</v>
      </c>
      <c r="H504" s="104" t="str">
        <f t="shared" si="22"/>
        <v>200951E006</v>
      </c>
      <c r="I504" s="104" t="b">
        <f t="shared" si="23"/>
        <v>1</v>
      </c>
      <c r="J504" s="86" t="s">
        <v>16172</v>
      </c>
      <c r="K504" s="86" t="s">
        <v>12328</v>
      </c>
      <c r="L504" s="105">
        <v>86.623249000000001</v>
      </c>
      <c r="M504" s="105">
        <v>0</v>
      </c>
      <c r="N504" s="105">
        <v>71.495547999999999</v>
      </c>
      <c r="O504" s="96" t="str">
        <f>VLOOKUP(H504,'CRMP-SOC'!$A$2:$B$12685,2,FALSE)</f>
        <v>Social</v>
      </c>
      <c r="P504" s="96"/>
    </row>
    <row r="505" spans="1:16" ht="14.25" customHeight="1" x14ac:dyDescent="0.25">
      <c r="A505" s="96">
        <v>2009</v>
      </c>
      <c r="B505" s="96" t="s">
        <v>1548</v>
      </c>
      <c r="C505" s="96">
        <v>51</v>
      </c>
      <c r="D505" s="96" t="str">
        <f t="shared" si="21"/>
        <v>200951E007</v>
      </c>
      <c r="E505" s="86" t="s">
        <v>16094</v>
      </c>
      <c r="F505" s="86" t="s">
        <v>16093</v>
      </c>
      <c r="G505" s="86" t="s">
        <v>25</v>
      </c>
      <c r="H505" s="104" t="str">
        <f t="shared" si="22"/>
        <v>200951E007</v>
      </c>
      <c r="I505" s="104" t="b">
        <f t="shared" si="23"/>
        <v>1</v>
      </c>
      <c r="J505" s="86" t="s">
        <v>16104</v>
      </c>
      <c r="K505" s="86" t="s">
        <v>12329</v>
      </c>
      <c r="L505" s="105">
        <v>425.28014300000001</v>
      </c>
      <c r="M505" s="105">
        <v>0</v>
      </c>
      <c r="N505" s="105">
        <v>375.58309700000001</v>
      </c>
      <c r="O505" s="96" t="str">
        <f>VLOOKUP(H505,'CRMP-SOC'!$A$2:$B$12685,2,FALSE)</f>
        <v>Social</v>
      </c>
      <c r="P505" s="96"/>
    </row>
    <row r="506" spans="1:16" ht="14.25" customHeight="1" x14ac:dyDescent="0.25">
      <c r="A506" s="96">
        <v>2009</v>
      </c>
      <c r="B506" s="96" t="s">
        <v>1549</v>
      </c>
      <c r="C506" s="96">
        <v>51</v>
      </c>
      <c r="D506" s="96" t="str">
        <f t="shared" si="21"/>
        <v>200951E008</v>
      </c>
      <c r="E506" s="86" t="s">
        <v>16094</v>
      </c>
      <c r="F506" s="86" t="s">
        <v>16093</v>
      </c>
      <c r="G506" s="86" t="s">
        <v>25</v>
      </c>
      <c r="H506" s="104" t="str">
        <f t="shared" si="22"/>
        <v>200951E008</v>
      </c>
      <c r="I506" s="104" t="b">
        <f t="shared" si="23"/>
        <v>1</v>
      </c>
      <c r="J506" s="86" t="s">
        <v>16129</v>
      </c>
      <c r="K506" s="86" t="s">
        <v>12330</v>
      </c>
      <c r="L506" s="105">
        <v>430.65563800000001</v>
      </c>
      <c r="M506" s="105">
        <v>0</v>
      </c>
      <c r="N506" s="105">
        <v>377.96275300000002</v>
      </c>
      <c r="O506" s="96" t="str">
        <f>VLOOKUP(H506,'CRMP-SOC'!$A$2:$B$12685,2,FALSE)</f>
        <v>Social</v>
      </c>
      <c r="P506" s="96"/>
    </row>
    <row r="507" spans="1:16" ht="14.25" customHeight="1" x14ac:dyDescent="0.25">
      <c r="A507" s="96">
        <v>2009</v>
      </c>
      <c r="B507" s="96" t="s">
        <v>1550</v>
      </c>
      <c r="C507" s="96">
        <v>51</v>
      </c>
      <c r="D507" s="96" t="str">
        <f t="shared" si="21"/>
        <v>200951E009</v>
      </c>
      <c r="E507" s="86" t="s">
        <v>16094</v>
      </c>
      <c r="F507" s="86" t="s">
        <v>16093</v>
      </c>
      <c r="G507" s="86" t="s">
        <v>25</v>
      </c>
      <c r="H507" s="104" t="str">
        <f t="shared" si="22"/>
        <v>200951E009</v>
      </c>
      <c r="I507" s="104" t="b">
        <f t="shared" si="23"/>
        <v>1</v>
      </c>
      <c r="J507" s="86" t="s">
        <v>16128</v>
      </c>
      <c r="K507" s="86" t="s">
        <v>12331</v>
      </c>
      <c r="L507" s="105">
        <v>3641.1553709999998</v>
      </c>
      <c r="M507" s="105">
        <v>0</v>
      </c>
      <c r="N507" s="105">
        <v>3652.938823</v>
      </c>
      <c r="O507" s="96" t="str">
        <f>VLOOKUP(H507,'CRMP-SOC'!$A$2:$B$12685,2,FALSE)</f>
        <v>Social</v>
      </c>
      <c r="P507" s="96"/>
    </row>
    <row r="508" spans="1:16" ht="14.25" customHeight="1" x14ac:dyDescent="0.25">
      <c r="A508" s="96">
        <v>2009</v>
      </c>
      <c r="B508" s="96" t="s">
        <v>1551</v>
      </c>
      <c r="C508" s="96">
        <v>51</v>
      </c>
      <c r="D508" s="96" t="str">
        <f t="shared" si="21"/>
        <v>200951E010</v>
      </c>
      <c r="E508" s="86" t="s">
        <v>16094</v>
      </c>
      <c r="F508" s="86" t="s">
        <v>16093</v>
      </c>
      <c r="G508" s="86" t="s">
        <v>25</v>
      </c>
      <c r="H508" s="104" t="str">
        <f t="shared" si="22"/>
        <v>200951E010</v>
      </c>
      <c r="I508" s="104" t="b">
        <f t="shared" si="23"/>
        <v>1</v>
      </c>
      <c r="J508" s="86" t="s">
        <v>16090</v>
      </c>
      <c r="K508" s="86" t="s">
        <v>12332</v>
      </c>
      <c r="L508" s="105">
        <v>3418.4884999999999</v>
      </c>
      <c r="M508" s="105">
        <v>0</v>
      </c>
      <c r="N508" s="105">
        <v>3394.663442</v>
      </c>
      <c r="O508" s="96" t="str">
        <f>VLOOKUP(H508,'CRMP-SOC'!$A$2:$B$12685,2,FALSE)</f>
        <v>Social</v>
      </c>
      <c r="P508" s="96"/>
    </row>
    <row r="509" spans="1:16" ht="14.25" customHeight="1" x14ac:dyDescent="0.25">
      <c r="A509" s="96">
        <v>2009</v>
      </c>
      <c r="B509" s="96" t="s">
        <v>1552</v>
      </c>
      <c r="C509" s="96">
        <v>51</v>
      </c>
      <c r="D509" s="96" t="str">
        <f t="shared" si="21"/>
        <v>200951E011</v>
      </c>
      <c r="E509" s="86" t="s">
        <v>16094</v>
      </c>
      <c r="F509" s="86" t="s">
        <v>16093</v>
      </c>
      <c r="G509" s="86" t="s">
        <v>25</v>
      </c>
      <c r="H509" s="104" t="str">
        <f t="shared" si="22"/>
        <v>200951E011</v>
      </c>
      <c r="I509" s="104" t="b">
        <f t="shared" si="23"/>
        <v>1</v>
      </c>
      <c r="J509" s="86" t="s">
        <v>16089</v>
      </c>
      <c r="K509" s="86" t="s">
        <v>12333</v>
      </c>
      <c r="L509" s="105">
        <v>2845.1621070000001</v>
      </c>
      <c r="M509" s="105">
        <v>0</v>
      </c>
      <c r="N509" s="105">
        <v>3444.1772609999998</v>
      </c>
      <c r="O509" s="96" t="str">
        <f>VLOOKUP(H509,'CRMP-SOC'!$A$2:$B$12685,2,FALSE)</f>
        <v>Social</v>
      </c>
      <c r="P509" s="96"/>
    </row>
    <row r="510" spans="1:16" ht="14.25" customHeight="1" x14ac:dyDescent="0.25">
      <c r="A510" s="96">
        <v>2009</v>
      </c>
      <c r="B510" s="96" t="s">
        <v>1553</v>
      </c>
      <c r="C510" s="96">
        <v>51</v>
      </c>
      <c r="D510" s="96" t="str">
        <f t="shared" si="21"/>
        <v>200951E012</v>
      </c>
      <c r="E510" s="86" t="s">
        <v>16094</v>
      </c>
      <c r="F510" s="86" t="s">
        <v>16093</v>
      </c>
      <c r="G510" s="86" t="s">
        <v>25</v>
      </c>
      <c r="H510" s="104" t="str">
        <f t="shared" si="22"/>
        <v>200951E012</v>
      </c>
      <c r="I510" s="104" t="b">
        <f t="shared" si="23"/>
        <v>1</v>
      </c>
      <c r="J510" s="86" t="s">
        <v>16101</v>
      </c>
      <c r="K510" s="86" t="s">
        <v>12334</v>
      </c>
      <c r="L510" s="105">
        <v>4054.636763</v>
      </c>
      <c r="M510" s="105">
        <v>0</v>
      </c>
      <c r="N510" s="105">
        <v>4097.4963029999999</v>
      </c>
      <c r="O510" s="96" t="str">
        <f>VLOOKUP(H510,'CRMP-SOC'!$A$2:$B$12685,2,FALSE)</f>
        <v>Social</v>
      </c>
      <c r="P510" s="96"/>
    </row>
    <row r="511" spans="1:16" ht="14.25" customHeight="1" x14ac:dyDescent="0.25">
      <c r="A511" s="96">
        <v>2009</v>
      </c>
      <c r="B511" s="96" t="s">
        <v>1554</v>
      </c>
      <c r="C511" s="96">
        <v>51</v>
      </c>
      <c r="D511" s="96" t="str">
        <f t="shared" si="21"/>
        <v>200951E013</v>
      </c>
      <c r="E511" s="86" t="s">
        <v>16094</v>
      </c>
      <c r="F511" s="86" t="s">
        <v>16093</v>
      </c>
      <c r="G511" s="86" t="s">
        <v>25</v>
      </c>
      <c r="H511" s="104" t="str">
        <f t="shared" si="22"/>
        <v>200951E013</v>
      </c>
      <c r="I511" s="104" t="b">
        <f t="shared" si="23"/>
        <v>1</v>
      </c>
      <c r="J511" s="86" t="s">
        <v>16113</v>
      </c>
      <c r="K511" s="86" t="s">
        <v>12335</v>
      </c>
      <c r="L511" s="105">
        <v>1251.23</v>
      </c>
      <c r="M511" s="105">
        <v>1121.5999999999999</v>
      </c>
      <c r="N511" s="105">
        <v>1121.56</v>
      </c>
      <c r="O511" s="96" t="str">
        <f>VLOOKUP(H511,'CRMP-SOC'!$A$2:$B$12685,2,FALSE)</f>
        <v>Social</v>
      </c>
      <c r="P511" s="96"/>
    </row>
    <row r="512" spans="1:16" ht="14.25" customHeight="1" x14ac:dyDescent="0.25">
      <c r="A512" s="96">
        <v>2009</v>
      </c>
      <c r="B512" s="96" t="s">
        <v>1555</v>
      </c>
      <c r="C512" s="96">
        <v>51</v>
      </c>
      <c r="D512" s="96" t="str">
        <f t="shared" si="21"/>
        <v>200951E014</v>
      </c>
      <c r="E512" s="86" t="s">
        <v>16094</v>
      </c>
      <c r="F512" s="86" t="s">
        <v>16093</v>
      </c>
      <c r="G512" s="86" t="s">
        <v>25</v>
      </c>
      <c r="H512" s="104" t="str">
        <f t="shared" si="22"/>
        <v>200951E014</v>
      </c>
      <c r="I512" s="104" t="b">
        <f t="shared" si="23"/>
        <v>1</v>
      </c>
      <c r="J512" s="86" t="s">
        <v>16151</v>
      </c>
      <c r="K512" s="86" t="s">
        <v>12336</v>
      </c>
      <c r="L512" s="105">
        <v>86.089923999999996</v>
      </c>
      <c r="M512" s="105">
        <v>0</v>
      </c>
      <c r="N512" s="105">
        <v>82.039906999999999</v>
      </c>
      <c r="O512" s="96" t="str">
        <f>VLOOKUP(H512,'CRMP-SOC'!$A$2:$B$12685,2,FALSE)</f>
        <v>Social</v>
      </c>
      <c r="P512" s="96"/>
    </row>
    <row r="513" spans="1:16" ht="14.25" customHeight="1" x14ac:dyDescent="0.25">
      <c r="A513" s="96">
        <v>2009</v>
      </c>
      <c r="B513" s="96" t="s">
        <v>2222</v>
      </c>
      <c r="C513" s="96">
        <v>51</v>
      </c>
      <c r="D513" s="96" t="str">
        <f t="shared" si="21"/>
        <v>200951E015</v>
      </c>
      <c r="E513" s="86" t="s">
        <v>16094</v>
      </c>
      <c r="F513" s="86" t="s">
        <v>16093</v>
      </c>
      <c r="G513" s="86" t="s">
        <v>25</v>
      </c>
      <c r="H513" s="104" t="str">
        <f t="shared" si="22"/>
        <v>200951E015</v>
      </c>
      <c r="I513" s="104" t="b">
        <f t="shared" si="23"/>
        <v>1</v>
      </c>
      <c r="J513" s="86" t="s">
        <v>16100</v>
      </c>
      <c r="K513" s="86" t="s">
        <v>12351</v>
      </c>
      <c r="L513" s="105">
        <v>46.528004000000003</v>
      </c>
      <c r="M513" s="105">
        <v>0</v>
      </c>
      <c r="N513" s="105">
        <v>40.723874000000002</v>
      </c>
      <c r="O513" s="96" t="str">
        <f>VLOOKUP(H513,'CRMP-SOC'!$A$2:$B$12685,2,FALSE)</f>
        <v>Social</v>
      </c>
      <c r="P513" s="96"/>
    </row>
    <row r="514" spans="1:16" ht="14.25" customHeight="1" x14ac:dyDescent="0.25">
      <c r="A514" s="96">
        <v>2009</v>
      </c>
      <c r="B514" s="96" t="s">
        <v>2223</v>
      </c>
      <c r="C514" s="96">
        <v>51</v>
      </c>
      <c r="D514" s="96" t="str">
        <f t="shared" ref="D514:D577" si="24">CONCATENATE(A514,C514,G514,J514)</f>
        <v>200951E016</v>
      </c>
      <c r="E514" s="86" t="s">
        <v>16094</v>
      </c>
      <c r="F514" s="86" t="s">
        <v>16093</v>
      </c>
      <c r="G514" s="86" t="s">
        <v>25</v>
      </c>
      <c r="H514" s="104" t="str">
        <f t="shared" ref="H514:H577" si="25">CONCATENATE(A514,B514)</f>
        <v>200951E016</v>
      </c>
      <c r="I514" s="104" t="b">
        <f t="shared" ref="I514:I577" si="26">H514=D514</f>
        <v>1</v>
      </c>
      <c r="J514" s="86" t="s">
        <v>16112</v>
      </c>
      <c r="K514" s="86" t="s">
        <v>12352</v>
      </c>
      <c r="L514" s="105">
        <v>197.50903500000001</v>
      </c>
      <c r="M514" s="105">
        <v>0</v>
      </c>
      <c r="N514" s="105">
        <v>174.71466699999999</v>
      </c>
      <c r="O514" s="96" t="str">
        <f>VLOOKUP(H514,'CRMP-SOC'!$A$2:$B$12685,2,FALSE)</f>
        <v>Social</v>
      </c>
      <c r="P514" s="96"/>
    </row>
    <row r="515" spans="1:16" ht="14.25" customHeight="1" x14ac:dyDescent="0.25">
      <c r="A515" s="96">
        <v>2009</v>
      </c>
      <c r="B515" s="96" t="s">
        <v>2229</v>
      </c>
      <c r="C515" s="96">
        <v>51</v>
      </c>
      <c r="D515" s="96" t="str">
        <f t="shared" si="24"/>
        <v>200951E035</v>
      </c>
      <c r="E515" s="86" t="s">
        <v>16094</v>
      </c>
      <c r="F515" s="86" t="s">
        <v>16093</v>
      </c>
      <c r="G515" s="86" t="s">
        <v>25</v>
      </c>
      <c r="H515" s="104" t="str">
        <f t="shared" si="25"/>
        <v>200951E035</v>
      </c>
      <c r="I515" s="104" t="b">
        <f t="shared" si="26"/>
        <v>1</v>
      </c>
      <c r="J515" s="86" t="s">
        <v>16144</v>
      </c>
      <c r="K515" s="86" t="s">
        <v>12358</v>
      </c>
      <c r="L515" s="105">
        <v>115.48170399999999</v>
      </c>
      <c r="M515" s="105">
        <v>0</v>
      </c>
      <c r="N515" s="105">
        <v>78.907567</v>
      </c>
      <c r="O515" s="96" t="str">
        <f>VLOOKUP(H515,'CRMP-SOC'!$A$2:$B$12685,2,FALSE)</f>
        <v>Social</v>
      </c>
      <c r="P515" s="96"/>
    </row>
    <row r="516" spans="1:16" ht="14.25" customHeight="1" x14ac:dyDescent="0.25">
      <c r="A516" s="96">
        <v>2009</v>
      </c>
      <c r="B516" s="96" t="s">
        <v>2230</v>
      </c>
      <c r="C516" s="96">
        <v>51</v>
      </c>
      <c r="D516" s="96" t="str">
        <f t="shared" si="24"/>
        <v>200951E036</v>
      </c>
      <c r="E516" s="86" t="s">
        <v>16094</v>
      </c>
      <c r="F516" s="86" t="s">
        <v>16093</v>
      </c>
      <c r="G516" s="86" t="s">
        <v>25</v>
      </c>
      <c r="H516" s="104" t="str">
        <f t="shared" si="25"/>
        <v>200951E036</v>
      </c>
      <c r="I516" s="104" t="b">
        <f t="shared" si="26"/>
        <v>1</v>
      </c>
      <c r="J516" s="86" t="s">
        <v>16098</v>
      </c>
      <c r="K516" s="86" t="s">
        <v>12359</v>
      </c>
      <c r="L516" s="105">
        <v>25.038943</v>
      </c>
      <c r="M516" s="105">
        <v>0</v>
      </c>
      <c r="N516" s="105">
        <v>21.90211</v>
      </c>
      <c r="O516" s="96" t="str">
        <f>VLOOKUP(H516,'CRMP-SOC'!$A$2:$B$12685,2,FALSE)</f>
        <v>Social</v>
      </c>
      <c r="P516" s="96"/>
    </row>
    <row r="517" spans="1:16" ht="14.25" customHeight="1" x14ac:dyDescent="0.25">
      <c r="A517" s="96">
        <v>2009</v>
      </c>
      <c r="B517" s="96" t="s">
        <v>1559</v>
      </c>
      <c r="C517" s="96">
        <v>51</v>
      </c>
      <c r="D517" s="96" t="str">
        <f t="shared" si="24"/>
        <v>200951E038</v>
      </c>
      <c r="E517" s="86" t="s">
        <v>16094</v>
      </c>
      <c r="F517" s="86" t="s">
        <v>16093</v>
      </c>
      <c r="G517" s="86" t="s">
        <v>25</v>
      </c>
      <c r="H517" s="104" t="str">
        <f t="shared" si="25"/>
        <v>200951E038</v>
      </c>
      <c r="I517" s="104" t="b">
        <f t="shared" si="26"/>
        <v>1</v>
      </c>
      <c r="J517" s="107" t="s">
        <v>16137</v>
      </c>
      <c r="K517" s="86" t="s">
        <v>12340</v>
      </c>
      <c r="L517" s="105">
        <v>1387.0646810000001</v>
      </c>
      <c r="M517" s="105">
        <v>0</v>
      </c>
      <c r="N517" s="105">
        <v>1320.070485</v>
      </c>
      <c r="O517" s="96" t="str">
        <f>VLOOKUP(H517,'CRMP-SOC'!$A$2:$B$12685,2,FALSE)</f>
        <v>Social</v>
      </c>
      <c r="P517" s="96"/>
    </row>
    <row r="518" spans="1:16" ht="14.25" customHeight="1" x14ac:dyDescent="0.25">
      <c r="A518" s="96">
        <v>2009</v>
      </c>
      <c r="B518" s="96" t="s">
        <v>1560</v>
      </c>
      <c r="C518" s="96">
        <v>51</v>
      </c>
      <c r="D518" s="96" t="str">
        <f t="shared" si="24"/>
        <v>200951E039</v>
      </c>
      <c r="E518" s="86" t="s">
        <v>16094</v>
      </c>
      <c r="F518" s="86" t="s">
        <v>16093</v>
      </c>
      <c r="G518" s="88" t="s">
        <v>25</v>
      </c>
      <c r="H518" s="104" t="str">
        <f t="shared" si="25"/>
        <v>200951E039</v>
      </c>
      <c r="I518" s="104" t="b">
        <f t="shared" si="26"/>
        <v>1</v>
      </c>
      <c r="J518" s="86" t="s">
        <v>16162</v>
      </c>
      <c r="K518" s="86" t="s">
        <v>12341</v>
      </c>
      <c r="L518" s="105">
        <v>1395.7963219999999</v>
      </c>
      <c r="M518" s="105">
        <v>0</v>
      </c>
      <c r="N518" s="105">
        <v>1141.3062500000001</v>
      </c>
      <c r="O518" s="96" t="str">
        <f>VLOOKUP(H518,'CRMP-SOC'!$A$2:$B$12685,2,FALSE)</f>
        <v>Social</v>
      </c>
      <c r="P518" s="96"/>
    </row>
    <row r="519" spans="1:16" ht="14.25" customHeight="1" x14ac:dyDescent="0.25">
      <c r="A519" s="96">
        <v>2009</v>
      </c>
      <c r="B519" s="96" t="s">
        <v>1561</v>
      </c>
      <c r="C519" s="96">
        <v>51</v>
      </c>
      <c r="D519" s="96" t="str">
        <f t="shared" si="24"/>
        <v>200951E040</v>
      </c>
      <c r="E519" s="86" t="s">
        <v>16094</v>
      </c>
      <c r="F519" s="86" t="s">
        <v>16093</v>
      </c>
      <c r="G519" s="88" t="s">
        <v>25</v>
      </c>
      <c r="H519" s="104" t="str">
        <f t="shared" si="25"/>
        <v>200951E040</v>
      </c>
      <c r="I519" s="104" t="b">
        <f t="shared" si="26"/>
        <v>1</v>
      </c>
      <c r="J519" s="86" t="s">
        <v>16141</v>
      </c>
      <c r="K519" s="86" t="s">
        <v>12342</v>
      </c>
      <c r="L519" s="105">
        <v>193.48256499999999</v>
      </c>
      <c r="M519" s="105">
        <v>0</v>
      </c>
      <c r="N519" s="105">
        <v>154.972826</v>
      </c>
      <c r="O519" s="96" t="str">
        <f>VLOOKUP(H519,'CRMP-SOC'!$A$2:$B$12685,2,FALSE)</f>
        <v>Social</v>
      </c>
      <c r="P519" s="96"/>
    </row>
    <row r="520" spans="1:16" ht="14.25" customHeight="1" x14ac:dyDescent="0.25">
      <c r="A520" s="96">
        <v>2010</v>
      </c>
      <c r="B520" s="96" t="s">
        <v>156</v>
      </c>
      <c r="C520" s="96">
        <v>6</v>
      </c>
      <c r="D520" s="96" t="str">
        <f t="shared" si="24"/>
        <v>20106S001</v>
      </c>
      <c r="E520" s="84" t="s">
        <v>16205</v>
      </c>
      <c r="F520" s="84" t="s">
        <v>16239</v>
      </c>
      <c r="G520" s="88" t="s">
        <v>29</v>
      </c>
      <c r="H520" s="104" t="str">
        <f t="shared" si="25"/>
        <v>20106S001</v>
      </c>
      <c r="I520" s="104" t="b">
        <f t="shared" si="26"/>
        <v>1</v>
      </c>
      <c r="J520" s="84" t="s">
        <v>16107</v>
      </c>
      <c r="K520" s="84" t="s">
        <v>11037</v>
      </c>
      <c r="L520" s="105">
        <v>709.64780599999995</v>
      </c>
      <c r="M520" s="105">
        <v>949.65</v>
      </c>
      <c r="N520" s="105">
        <v>949.65</v>
      </c>
      <c r="O520" s="96" t="str">
        <f>VLOOKUP(H520,'CRMP-SOC'!$A$2:$B$12685,2,FALSE)</f>
        <v>Social</v>
      </c>
      <c r="P520" s="96"/>
    </row>
    <row r="521" spans="1:16" ht="14.25" customHeight="1" x14ac:dyDescent="0.25">
      <c r="A521" s="96">
        <v>2010</v>
      </c>
      <c r="B521" s="96" t="s">
        <v>2250</v>
      </c>
      <c r="C521" s="96">
        <v>6</v>
      </c>
      <c r="D521" s="96" t="str">
        <f t="shared" si="24"/>
        <v>20106S010</v>
      </c>
      <c r="E521" s="84" t="s">
        <v>16205</v>
      </c>
      <c r="F521" s="84" t="s">
        <v>16239</v>
      </c>
      <c r="G521" s="88" t="s">
        <v>29</v>
      </c>
      <c r="H521" s="104" t="str">
        <f t="shared" si="25"/>
        <v>20106S010</v>
      </c>
      <c r="I521" s="104" t="b">
        <f t="shared" si="26"/>
        <v>1</v>
      </c>
      <c r="J521" s="84" t="s">
        <v>16090</v>
      </c>
      <c r="K521" s="84" t="s">
        <v>13056</v>
      </c>
      <c r="L521" s="105">
        <v>199.3305</v>
      </c>
      <c r="M521" s="105">
        <v>159.91</v>
      </c>
      <c r="N521" s="105">
        <v>159.91</v>
      </c>
      <c r="O521" s="96" t="str">
        <f>VLOOKUP(H521,'CRMP-SOC'!$A$2:$B$12685,2,FALSE)</f>
        <v>Social</v>
      </c>
      <c r="P521" s="96"/>
    </row>
    <row r="522" spans="1:16" ht="14.25" customHeight="1" x14ac:dyDescent="0.25">
      <c r="A522" s="96">
        <v>2010</v>
      </c>
      <c r="B522" s="96" t="s">
        <v>157</v>
      </c>
      <c r="C522" s="96">
        <v>6</v>
      </c>
      <c r="D522" s="96" t="str">
        <f t="shared" si="24"/>
        <v>20106S172</v>
      </c>
      <c r="E522" s="84" t="s">
        <v>16205</v>
      </c>
      <c r="F522" s="84" t="s">
        <v>16239</v>
      </c>
      <c r="G522" s="88" t="s">
        <v>29</v>
      </c>
      <c r="H522" s="104" t="str">
        <f t="shared" si="25"/>
        <v>20106S172</v>
      </c>
      <c r="I522" s="104" t="b">
        <f t="shared" si="26"/>
        <v>1</v>
      </c>
      <c r="J522" s="84" t="s">
        <v>16264</v>
      </c>
      <c r="K522" s="84" t="s">
        <v>11038</v>
      </c>
      <c r="L522" s="105">
        <v>50</v>
      </c>
      <c r="M522" s="105">
        <v>84.52</v>
      </c>
      <c r="N522" s="105">
        <v>84.52</v>
      </c>
      <c r="O522" s="96" t="str">
        <f>VLOOKUP(H522,'CRMP-SOC'!$A$2:$B$12685,2,FALSE)</f>
        <v>Social</v>
      </c>
      <c r="P522" s="96"/>
    </row>
    <row r="523" spans="1:16" ht="14.25" customHeight="1" x14ac:dyDescent="0.25">
      <c r="A523" s="96">
        <v>2010</v>
      </c>
      <c r="B523" s="96" t="s">
        <v>158</v>
      </c>
      <c r="C523" s="96">
        <v>6</v>
      </c>
      <c r="D523" s="96" t="str">
        <f t="shared" si="24"/>
        <v>20106S177</v>
      </c>
      <c r="E523" s="84" t="s">
        <v>16205</v>
      </c>
      <c r="F523" s="84" t="s">
        <v>16239</v>
      </c>
      <c r="G523" s="84" t="s">
        <v>29</v>
      </c>
      <c r="H523" s="104" t="str">
        <f t="shared" si="25"/>
        <v>20106S177</v>
      </c>
      <c r="I523" s="104" t="b">
        <f t="shared" si="26"/>
        <v>1</v>
      </c>
      <c r="J523" s="84" t="s">
        <v>16156</v>
      </c>
      <c r="K523" s="84" t="s">
        <v>11039</v>
      </c>
      <c r="L523" s="105">
        <v>5870.4376650000004</v>
      </c>
      <c r="M523" s="105">
        <v>5838.9</v>
      </c>
      <c r="N523" s="105">
        <v>5838.9</v>
      </c>
      <c r="O523" s="96" t="str">
        <f>VLOOKUP(H523,'CRMP-SOC'!$A$2:$B$12685,2,FALSE)</f>
        <v>Social</v>
      </c>
      <c r="P523" s="96"/>
    </row>
    <row r="524" spans="1:16" ht="14.25" customHeight="1" x14ac:dyDescent="0.25">
      <c r="A524" s="96">
        <v>2010</v>
      </c>
      <c r="B524" s="96" t="s">
        <v>159</v>
      </c>
      <c r="C524" s="96">
        <v>6</v>
      </c>
      <c r="D524" s="96" t="str">
        <f t="shared" si="24"/>
        <v>20106S178</v>
      </c>
      <c r="E524" s="84" t="s">
        <v>16205</v>
      </c>
      <c r="F524" s="84" t="s">
        <v>16239</v>
      </c>
      <c r="G524" s="84" t="s">
        <v>29</v>
      </c>
      <c r="H524" s="104" t="str">
        <f t="shared" si="25"/>
        <v>20106S178</v>
      </c>
      <c r="I524" s="104" t="b">
        <f t="shared" si="26"/>
        <v>1</v>
      </c>
      <c r="J524" s="84" t="s">
        <v>16119</v>
      </c>
      <c r="K524" s="84" t="s">
        <v>16670</v>
      </c>
      <c r="L524" s="105">
        <v>813.4</v>
      </c>
      <c r="M524" s="105">
        <v>759.1</v>
      </c>
      <c r="N524" s="105">
        <v>759.1</v>
      </c>
      <c r="O524" s="96" t="str">
        <f>VLOOKUP(H524,'CRMP-SOC'!$A$2:$B$12685,2,FALSE)</f>
        <v>Social</v>
      </c>
      <c r="P524" s="96"/>
    </row>
    <row r="525" spans="1:16" ht="14.25" customHeight="1" x14ac:dyDescent="0.25">
      <c r="A525" s="96">
        <v>2010</v>
      </c>
      <c r="B525" s="96" t="s">
        <v>160</v>
      </c>
      <c r="C525" s="96">
        <v>6</v>
      </c>
      <c r="D525" s="96" t="str">
        <f t="shared" si="24"/>
        <v>20106S179</v>
      </c>
      <c r="E525" s="84" t="s">
        <v>16205</v>
      </c>
      <c r="F525" s="84" t="s">
        <v>16239</v>
      </c>
      <c r="G525" s="84" t="s">
        <v>29</v>
      </c>
      <c r="H525" s="104" t="str">
        <f t="shared" si="25"/>
        <v>20106S179</v>
      </c>
      <c r="I525" s="104" t="b">
        <f t="shared" si="26"/>
        <v>1</v>
      </c>
      <c r="J525" s="84" t="s">
        <v>16118</v>
      </c>
      <c r="K525" s="84" t="s">
        <v>16669</v>
      </c>
      <c r="L525" s="105">
        <v>4697.6502440000004</v>
      </c>
      <c r="M525" s="105">
        <v>4193.74</v>
      </c>
      <c r="N525" s="105">
        <v>4193.74</v>
      </c>
      <c r="O525" s="96" t="str">
        <f>VLOOKUP(H525,'CRMP-SOC'!$A$2:$B$12685,2,FALSE)</f>
        <v>Social</v>
      </c>
      <c r="P525" s="96"/>
    </row>
    <row r="526" spans="1:16" ht="14.25" customHeight="1" x14ac:dyDescent="0.25">
      <c r="A526" s="96">
        <v>2010</v>
      </c>
      <c r="B526" s="96" t="s">
        <v>161</v>
      </c>
      <c r="C526" s="96">
        <v>6</v>
      </c>
      <c r="D526" s="96" t="str">
        <f t="shared" si="24"/>
        <v>20106S180</v>
      </c>
      <c r="E526" s="84" t="s">
        <v>16205</v>
      </c>
      <c r="F526" s="84" t="s">
        <v>16239</v>
      </c>
      <c r="G526" s="84" t="s">
        <v>29</v>
      </c>
      <c r="H526" s="104" t="str">
        <f t="shared" si="25"/>
        <v>20106S180</v>
      </c>
      <c r="I526" s="104" t="b">
        <f t="shared" si="26"/>
        <v>1</v>
      </c>
      <c r="J526" s="84" t="s">
        <v>16605</v>
      </c>
      <c r="K526" s="84" t="s">
        <v>16668</v>
      </c>
      <c r="L526" s="105">
        <v>254.1</v>
      </c>
      <c r="M526" s="105">
        <v>247.76</v>
      </c>
      <c r="N526" s="105">
        <v>247.76</v>
      </c>
      <c r="O526" s="96" t="str">
        <f>VLOOKUP(H526,'CRMP-SOC'!$A$2:$B$12685,2,FALSE)</f>
        <v>Social</v>
      </c>
      <c r="P526" s="96"/>
    </row>
    <row r="527" spans="1:16" ht="14.25" customHeight="1" x14ac:dyDescent="0.25">
      <c r="A527" s="96">
        <v>2010</v>
      </c>
      <c r="B527" s="96" t="s">
        <v>162</v>
      </c>
      <c r="C527" s="96">
        <v>6</v>
      </c>
      <c r="D527" s="96" t="str">
        <f t="shared" si="24"/>
        <v>20106S181</v>
      </c>
      <c r="E527" s="84" t="s">
        <v>16205</v>
      </c>
      <c r="F527" s="84" t="s">
        <v>16239</v>
      </c>
      <c r="G527" s="84" t="s">
        <v>29</v>
      </c>
      <c r="H527" s="104" t="str">
        <f t="shared" si="25"/>
        <v>20106S181</v>
      </c>
      <c r="I527" s="104" t="b">
        <f t="shared" si="26"/>
        <v>1</v>
      </c>
      <c r="J527" s="84" t="s">
        <v>16604</v>
      </c>
      <c r="K527" s="84" t="s">
        <v>16667</v>
      </c>
      <c r="L527" s="105">
        <v>255</v>
      </c>
      <c r="M527" s="105">
        <v>251.94</v>
      </c>
      <c r="N527" s="105">
        <v>251.94</v>
      </c>
      <c r="O527" s="96" t="str">
        <f>VLOOKUP(H527,'CRMP-SOC'!$A$2:$B$12685,2,FALSE)</f>
        <v>Social</v>
      </c>
      <c r="P527" s="96"/>
    </row>
    <row r="528" spans="1:16" ht="14.25" customHeight="1" x14ac:dyDescent="0.25">
      <c r="A528" s="96">
        <v>2010</v>
      </c>
      <c r="B528" s="96" t="s">
        <v>163</v>
      </c>
      <c r="C528" s="96">
        <v>6</v>
      </c>
      <c r="D528" s="96" t="str">
        <f t="shared" si="24"/>
        <v>20106S182</v>
      </c>
      <c r="E528" s="84" t="s">
        <v>16205</v>
      </c>
      <c r="F528" s="84" t="s">
        <v>16239</v>
      </c>
      <c r="G528" s="84" t="s">
        <v>29</v>
      </c>
      <c r="H528" s="104" t="str">
        <f t="shared" si="25"/>
        <v>20106S182</v>
      </c>
      <c r="I528" s="104" t="b">
        <f t="shared" si="26"/>
        <v>1</v>
      </c>
      <c r="J528" s="84" t="s">
        <v>16603</v>
      </c>
      <c r="K528" s="84" t="s">
        <v>16666</v>
      </c>
      <c r="L528" s="105">
        <v>37</v>
      </c>
      <c r="M528" s="105">
        <v>35.82</v>
      </c>
      <c r="N528" s="105">
        <v>35.82</v>
      </c>
      <c r="O528" s="96" t="str">
        <f>VLOOKUP(H528,'CRMP-SOC'!$A$2:$B$12685,2,FALSE)</f>
        <v>Social</v>
      </c>
      <c r="P528" s="96"/>
    </row>
    <row r="529" spans="1:16" ht="14.25" customHeight="1" x14ac:dyDescent="0.25">
      <c r="A529" s="96">
        <v>2010</v>
      </c>
      <c r="B529" s="96" t="s">
        <v>164</v>
      </c>
      <c r="C529" s="96">
        <v>6</v>
      </c>
      <c r="D529" s="96" t="str">
        <f t="shared" si="24"/>
        <v>20106S183</v>
      </c>
      <c r="E529" s="84" t="s">
        <v>16205</v>
      </c>
      <c r="F529" s="84" t="s">
        <v>16239</v>
      </c>
      <c r="G529" s="84" t="s">
        <v>29</v>
      </c>
      <c r="H529" s="104" t="str">
        <f t="shared" si="25"/>
        <v>20106S183</v>
      </c>
      <c r="I529" s="104" t="b">
        <f t="shared" si="26"/>
        <v>1</v>
      </c>
      <c r="J529" s="84" t="s">
        <v>16602</v>
      </c>
      <c r="K529" s="84" t="s">
        <v>16665</v>
      </c>
      <c r="L529" s="105">
        <v>23.694486000000001</v>
      </c>
      <c r="M529" s="105">
        <v>23.44</v>
      </c>
      <c r="N529" s="105">
        <v>23.44</v>
      </c>
      <c r="O529" s="96" t="str">
        <f>VLOOKUP(H529,'CRMP-SOC'!$A$2:$B$12685,2,FALSE)</f>
        <v>Social</v>
      </c>
      <c r="P529" s="96"/>
    </row>
    <row r="530" spans="1:16" ht="14.25" customHeight="1" x14ac:dyDescent="0.25">
      <c r="A530" s="96">
        <v>2010</v>
      </c>
      <c r="B530" s="96" t="s">
        <v>165</v>
      </c>
      <c r="C530" s="96">
        <v>6</v>
      </c>
      <c r="D530" s="96" t="str">
        <f t="shared" si="24"/>
        <v>20106S184</v>
      </c>
      <c r="E530" s="84" t="s">
        <v>16205</v>
      </c>
      <c r="F530" s="84" t="s">
        <v>16239</v>
      </c>
      <c r="G530" s="84" t="s">
        <v>29</v>
      </c>
      <c r="H530" s="104" t="str">
        <f t="shared" si="25"/>
        <v>20106S184</v>
      </c>
      <c r="I530" s="104" t="b">
        <f t="shared" si="26"/>
        <v>1</v>
      </c>
      <c r="J530" s="84" t="s">
        <v>16601</v>
      </c>
      <c r="K530" s="84" t="s">
        <v>16664</v>
      </c>
      <c r="L530" s="105">
        <v>170</v>
      </c>
      <c r="M530" s="105">
        <v>166.57</v>
      </c>
      <c r="N530" s="105">
        <v>166.57</v>
      </c>
      <c r="O530" s="96" t="str">
        <f>VLOOKUP(H530,'CRMP-SOC'!$A$2:$B$12685,2,FALSE)</f>
        <v>Social</v>
      </c>
      <c r="P530" s="96"/>
    </row>
    <row r="531" spans="1:16" ht="14.25" customHeight="1" x14ac:dyDescent="0.25">
      <c r="A531" s="96">
        <v>2010</v>
      </c>
      <c r="B531" s="96" t="s">
        <v>166</v>
      </c>
      <c r="C531" s="96">
        <v>6</v>
      </c>
      <c r="D531" s="96" t="str">
        <f t="shared" si="24"/>
        <v>20106S185</v>
      </c>
      <c r="E531" s="84" t="s">
        <v>16205</v>
      </c>
      <c r="F531" s="84" t="s">
        <v>16239</v>
      </c>
      <c r="G531" s="84" t="s">
        <v>29</v>
      </c>
      <c r="H531" s="104" t="str">
        <f t="shared" si="25"/>
        <v>20106S185</v>
      </c>
      <c r="I531" s="104" t="b">
        <f t="shared" si="26"/>
        <v>1</v>
      </c>
      <c r="J531" s="84" t="s">
        <v>16600</v>
      </c>
      <c r="K531" s="84" t="s">
        <v>16663</v>
      </c>
      <c r="L531" s="105">
        <v>145</v>
      </c>
      <c r="M531" s="105">
        <v>142.80000000000001</v>
      </c>
      <c r="N531" s="105">
        <v>142.80000000000001</v>
      </c>
      <c r="O531" s="96" t="str">
        <f>VLOOKUP(H531,'CRMP-SOC'!$A$2:$B$12685,2,FALSE)</f>
        <v>Social</v>
      </c>
      <c r="P531" s="96"/>
    </row>
    <row r="532" spans="1:16" ht="14.25" customHeight="1" x14ac:dyDescent="0.25">
      <c r="A532" s="96">
        <v>2010</v>
      </c>
      <c r="B532" s="96" t="s">
        <v>169</v>
      </c>
      <c r="C532" s="96">
        <v>6</v>
      </c>
      <c r="D532" s="96" t="str">
        <f t="shared" si="24"/>
        <v>20106S199</v>
      </c>
      <c r="E532" s="84" t="s">
        <v>16205</v>
      </c>
      <c r="F532" s="84" t="s">
        <v>16239</v>
      </c>
      <c r="G532" s="84" t="s">
        <v>29</v>
      </c>
      <c r="H532" s="104" t="str">
        <f t="shared" si="25"/>
        <v>20106S199</v>
      </c>
      <c r="I532" s="104" t="b">
        <f t="shared" si="26"/>
        <v>1</v>
      </c>
      <c r="J532" s="84" t="s">
        <v>16260</v>
      </c>
      <c r="K532" s="84" t="s">
        <v>11050</v>
      </c>
      <c r="L532" s="105">
        <v>50</v>
      </c>
      <c r="M532" s="105">
        <v>50</v>
      </c>
      <c r="N532" s="105">
        <v>50</v>
      </c>
      <c r="O532" s="96" t="str">
        <f>VLOOKUP(H532,'CRMP-SOC'!$A$2:$B$12685,2,FALSE)</f>
        <v>Social</v>
      </c>
      <c r="P532" s="96"/>
    </row>
    <row r="533" spans="1:16" ht="14.25" customHeight="1" x14ac:dyDescent="0.25">
      <c r="A533" s="96">
        <v>2010</v>
      </c>
      <c r="B533" s="96" t="s">
        <v>175</v>
      </c>
      <c r="C533" s="96">
        <v>6</v>
      </c>
      <c r="D533" s="96" t="str">
        <f t="shared" si="24"/>
        <v>20106U001</v>
      </c>
      <c r="E533" s="84" t="s">
        <v>16205</v>
      </c>
      <c r="F533" s="84" t="s">
        <v>16239</v>
      </c>
      <c r="G533" s="84" t="s">
        <v>30</v>
      </c>
      <c r="H533" s="104" t="str">
        <f t="shared" si="25"/>
        <v>20106U001</v>
      </c>
      <c r="I533" s="104" t="b">
        <f t="shared" si="26"/>
        <v>1</v>
      </c>
      <c r="J533" s="84" t="s">
        <v>16107</v>
      </c>
      <c r="K533" s="84" t="s">
        <v>11056</v>
      </c>
      <c r="L533" s="105">
        <v>2</v>
      </c>
      <c r="M533" s="105">
        <v>1.4</v>
      </c>
      <c r="N533" s="105">
        <v>1.4</v>
      </c>
      <c r="O533" s="96" t="str">
        <f>VLOOKUP(H533,'CRMP-SOC'!$A$2:$B$12685,2,FALSE)</f>
        <v>Social</v>
      </c>
      <c r="P533" s="96"/>
    </row>
    <row r="534" spans="1:16" ht="14.25" customHeight="1" x14ac:dyDescent="0.25">
      <c r="A534" s="96">
        <v>2010</v>
      </c>
      <c r="B534" s="96" t="s">
        <v>176</v>
      </c>
      <c r="C534" s="96">
        <v>6</v>
      </c>
      <c r="D534" s="96" t="str">
        <f t="shared" si="24"/>
        <v>20106U002</v>
      </c>
      <c r="E534" s="84" t="s">
        <v>16205</v>
      </c>
      <c r="F534" s="84" t="s">
        <v>16239</v>
      </c>
      <c r="G534" s="84" t="s">
        <v>30</v>
      </c>
      <c r="H534" s="104" t="str">
        <f t="shared" si="25"/>
        <v>20106U002</v>
      </c>
      <c r="I534" s="104" t="b">
        <f t="shared" si="26"/>
        <v>1</v>
      </c>
      <c r="J534" s="84" t="s">
        <v>16191</v>
      </c>
      <c r="K534" s="84" t="s">
        <v>12428</v>
      </c>
      <c r="L534" s="105">
        <v>20</v>
      </c>
      <c r="M534" s="105">
        <v>18.91</v>
      </c>
      <c r="N534" s="105">
        <v>18.91</v>
      </c>
      <c r="O534" s="96" t="str">
        <f>VLOOKUP(H534,'CRMP-SOC'!$A$2:$B$12685,2,FALSE)</f>
        <v>Social</v>
      </c>
      <c r="P534" s="96"/>
    </row>
    <row r="535" spans="1:16" ht="14.25" customHeight="1" x14ac:dyDescent="0.25">
      <c r="A535" s="96">
        <v>2010</v>
      </c>
      <c r="B535" s="96" t="s">
        <v>177</v>
      </c>
      <c r="C535" s="96">
        <v>6</v>
      </c>
      <c r="D535" s="96" t="str">
        <f t="shared" si="24"/>
        <v>20106U004</v>
      </c>
      <c r="E535" s="84" t="s">
        <v>16205</v>
      </c>
      <c r="F535" s="84" t="s">
        <v>16239</v>
      </c>
      <c r="G535" s="84" t="s">
        <v>30</v>
      </c>
      <c r="H535" s="104" t="str">
        <f t="shared" si="25"/>
        <v>20106U004</v>
      </c>
      <c r="I535" s="104" t="b">
        <f t="shared" si="26"/>
        <v>1</v>
      </c>
      <c r="J535" s="84" t="s">
        <v>16105</v>
      </c>
      <c r="K535" s="84" t="s">
        <v>16722</v>
      </c>
      <c r="L535" s="105">
        <v>4</v>
      </c>
      <c r="M535" s="105">
        <v>3.95</v>
      </c>
      <c r="N535" s="105">
        <v>3.95</v>
      </c>
      <c r="O535" s="96" t="str">
        <f>VLOOKUP(H535,'CRMP-SOC'!$A$2:$B$12685,2,FALSE)</f>
        <v>Social</v>
      </c>
      <c r="P535" s="96"/>
    </row>
    <row r="536" spans="1:16" ht="14.25" customHeight="1" x14ac:dyDescent="0.25">
      <c r="A536" s="96">
        <v>2010</v>
      </c>
      <c r="B536" s="96" t="s">
        <v>1664</v>
      </c>
      <c r="C536" s="96">
        <v>6</v>
      </c>
      <c r="D536" s="96" t="str">
        <f t="shared" si="24"/>
        <v>20106U007</v>
      </c>
      <c r="E536" s="84" t="s">
        <v>16205</v>
      </c>
      <c r="F536" s="84" t="s">
        <v>16239</v>
      </c>
      <c r="G536" s="84" t="s">
        <v>30</v>
      </c>
      <c r="H536" s="104" t="str">
        <f t="shared" si="25"/>
        <v>20106U007</v>
      </c>
      <c r="I536" s="104" t="b">
        <f t="shared" si="26"/>
        <v>1</v>
      </c>
      <c r="J536" s="84" t="s">
        <v>16104</v>
      </c>
      <c r="K536" s="84" t="s">
        <v>12430</v>
      </c>
      <c r="L536" s="105">
        <v>17.062650000000001</v>
      </c>
      <c r="M536" s="105">
        <v>16.045974000000001</v>
      </c>
      <c r="N536" s="105">
        <v>16.045974000000001</v>
      </c>
      <c r="O536" s="96" t="str">
        <f>VLOOKUP(H536,'CRMP-SOC'!$A$2:$B$12685,2,FALSE)</f>
        <v>Social</v>
      </c>
      <c r="P536" s="96"/>
    </row>
    <row r="537" spans="1:16" ht="14.25" customHeight="1" x14ac:dyDescent="0.25">
      <c r="A537" s="96">
        <v>2010</v>
      </c>
      <c r="B537" s="96" t="s">
        <v>1665</v>
      </c>
      <c r="C537" s="96">
        <v>6</v>
      </c>
      <c r="D537" s="96" t="str">
        <f t="shared" si="24"/>
        <v>20106U008</v>
      </c>
      <c r="E537" s="84" t="s">
        <v>16205</v>
      </c>
      <c r="F537" s="84" t="s">
        <v>16239</v>
      </c>
      <c r="G537" s="84" t="s">
        <v>30</v>
      </c>
      <c r="H537" s="104" t="str">
        <f t="shared" si="25"/>
        <v>20106U008</v>
      </c>
      <c r="I537" s="104" t="b">
        <f t="shared" si="26"/>
        <v>1</v>
      </c>
      <c r="J537" s="84" t="s">
        <v>16129</v>
      </c>
      <c r="K537" s="84" t="s">
        <v>12431</v>
      </c>
      <c r="L537" s="105">
        <v>10.007999999999999</v>
      </c>
      <c r="M537" s="105">
        <v>9.93</v>
      </c>
      <c r="N537" s="105">
        <v>9.93</v>
      </c>
      <c r="O537" s="96" t="str">
        <f>VLOOKUP(H537,'CRMP-SOC'!$A$2:$B$12685,2,FALSE)</f>
        <v>Social</v>
      </c>
      <c r="P537" s="96"/>
    </row>
    <row r="538" spans="1:16" ht="14.25" customHeight="1" x14ac:dyDescent="0.25">
      <c r="A538" s="96">
        <v>2010</v>
      </c>
      <c r="B538" s="96" t="s">
        <v>1667</v>
      </c>
      <c r="C538" s="96">
        <v>6</v>
      </c>
      <c r="D538" s="96" t="str">
        <f t="shared" si="24"/>
        <v>20106U010</v>
      </c>
      <c r="E538" s="84" t="s">
        <v>16205</v>
      </c>
      <c r="F538" s="84" t="s">
        <v>16239</v>
      </c>
      <c r="G538" s="84" t="s">
        <v>30</v>
      </c>
      <c r="H538" s="104" t="str">
        <f t="shared" si="25"/>
        <v>20106U010</v>
      </c>
      <c r="I538" s="104" t="b">
        <f t="shared" si="26"/>
        <v>1</v>
      </c>
      <c r="J538" s="84" t="s">
        <v>16090</v>
      </c>
      <c r="K538" s="84" t="s">
        <v>12433</v>
      </c>
      <c r="L538" s="105">
        <v>50.3</v>
      </c>
      <c r="M538" s="105">
        <v>48.906236</v>
      </c>
      <c r="N538" s="105">
        <v>48.906236</v>
      </c>
      <c r="O538" s="96" t="str">
        <f>VLOOKUP(H538,'CRMP-SOC'!$A$2:$B$12685,2,FALSE)</f>
        <v>Social</v>
      </c>
      <c r="P538" s="96"/>
    </row>
    <row r="539" spans="1:16" ht="14.25" customHeight="1" x14ac:dyDescent="0.25">
      <c r="A539" s="96">
        <v>2010</v>
      </c>
      <c r="B539" s="96" t="s">
        <v>2252</v>
      </c>
      <c r="C539" s="96">
        <v>6</v>
      </c>
      <c r="D539" s="96" t="str">
        <f t="shared" si="24"/>
        <v>20106U011</v>
      </c>
      <c r="E539" s="84" t="s">
        <v>16205</v>
      </c>
      <c r="F539" s="84" t="s">
        <v>16239</v>
      </c>
      <c r="G539" s="88" t="s">
        <v>30</v>
      </c>
      <c r="H539" s="104" t="str">
        <f t="shared" si="25"/>
        <v>20106U011</v>
      </c>
      <c r="I539" s="104" t="b">
        <f t="shared" si="26"/>
        <v>1</v>
      </c>
      <c r="J539" s="84" t="s">
        <v>16089</v>
      </c>
      <c r="K539" s="84" t="s">
        <v>16661</v>
      </c>
      <c r="L539" s="105">
        <v>70</v>
      </c>
      <c r="M539" s="105">
        <v>76.241110000000006</v>
      </c>
      <c r="N539" s="105">
        <v>76.241110000000006</v>
      </c>
      <c r="O539" s="96" t="str">
        <f>VLOOKUP(H539,'CRMP-SOC'!$A$2:$B$12685,2,FALSE)</f>
        <v>Social</v>
      </c>
      <c r="P539" s="96"/>
    </row>
    <row r="540" spans="1:16" ht="14.25" customHeight="1" x14ac:dyDescent="0.25">
      <c r="A540" s="96">
        <v>2010</v>
      </c>
      <c r="B540" s="96" t="s">
        <v>209</v>
      </c>
      <c r="C540" s="96">
        <v>8</v>
      </c>
      <c r="D540" s="96" t="str">
        <f t="shared" si="24"/>
        <v>20108S161</v>
      </c>
      <c r="E540" s="84" t="s">
        <v>16227</v>
      </c>
      <c r="F540" s="84" t="s">
        <v>16226</v>
      </c>
      <c r="G540" s="84" t="s">
        <v>29</v>
      </c>
      <c r="H540" s="104" t="str">
        <f t="shared" si="25"/>
        <v>20108S161</v>
      </c>
      <c r="I540" s="104" t="b">
        <f t="shared" si="26"/>
        <v>1</v>
      </c>
      <c r="J540" s="84" t="s">
        <v>16721</v>
      </c>
      <c r="K540" s="84" t="s">
        <v>13060</v>
      </c>
      <c r="L540" s="105">
        <v>15601.838576</v>
      </c>
      <c r="M540" s="105">
        <v>15117.16</v>
      </c>
      <c r="N540" s="105">
        <v>15115.81</v>
      </c>
      <c r="O540" s="96" t="str">
        <f>VLOOKUP(H540,'CRMP-SOC'!$A$2:$B$12685,2,FALSE)</f>
        <v>Social</v>
      </c>
      <c r="P540" s="96"/>
    </row>
    <row r="541" spans="1:16" ht="14.25" customHeight="1" x14ac:dyDescent="0.25">
      <c r="A541" s="96">
        <v>2010</v>
      </c>
      <c r="B541" s="96" t="s">
        <v>210</v>
      </c>
      <c r="C541" s="96">
        <v>8</v>
      </c>
      <c r="D541" s="96" t="str">
        <f t="shared" si="24"/>
        <v>20108S170</v>
      </c>
      <c r="E541" s="84" t="s">
        <v>16227</v>
      </c>
      <c r="F541" s="84" t="s">
        <v>16226</v>
      </c>
      <c r="G541" s="84" t="s">
        <v>29</v>
      </c>
      <c r="H541" s="104" t="str">
        <f t="shared" si="25"/>
        <v>20108S170</v>
      </c>
      <c r="I541" s="104" t="b">
        <f t="shared" si="26"/>
        <v>1</v>
      </c>
      <c r="J541" s="84" t="s">
        <v>16720</v>
      </c>
      <c r="K541" s="84" t="s">
        <v>12444</v>
      </c>
      <c r="L541" s="105">
        <v>12647.000001</v>
      </c>
      <c r="M541" s="105">
        <v>11420.92</v>
      </c>
      <c r="N541" s="105">
        <v>11419.45</v>
      </c>
      <c r="O541" s="96" t="str">
        <f>VLOOKUP(H541,'CRMP-SOC'!$A$2:$B$12685,2,FALSE)</f>
        <v>Social</v>
      </c>
      <c r="P541" s="96"/>
    </row>
    <row r="542" spans="1:16" ht="14.25" customHeight="1" x14ac:dyDescent="0.25">
      <c r="A542" s="96">
        <v>2010</v>
      </c>
      <c r="B542" s="96" t="s">
        <v>211</v>
      </c>
      <c r="C542" s="96">
        <v>8</v>
      </c>
      <c r="D542" s="96" t="str">
        <f t="shared" si="24"/>
        <v>20108S173</v>
      </c>
      <c r="E542" s="84" t="s">
        <v>16227</v>
      </c>
      <c r="F542" s="84" t="s">
        <v>16226</v>
      </c>
      <c r="G542" s="84" t="s">
        <v>29</v>
      </c>
      <c r="H542" s="104" t="str">
        <f t="shared" si="25"/>
        <v>20108S173</v>
      </c>
      <c r="I542" s="104" t="b">
        <f t="shared" si="26"/>
        <v>1</v>
      </c>
      <c r="J542" s="84" t="s">
        <v>16719</v>
      </c>
      <c r="K542" s="84" t="s">
        <v>16718</v>
      </c>
      <c r="L542" s="105">
        <v>900</v>
      </c>
      <c r="M542" s="105">
        <v>1019.13</v>
      </c>
      <c r="N542" s="105">
        <v>1019.13</v>
      </c>
      <c r="O542" s="96" t="str">
        <f>VLOOKUP(H542,'CRMP-SOC'!$A$2:$B$12685,2,FALSE)</f>
        <v>Social</v>
      </c>
      <c r="P542" s="96"/>
    </row>
    <row r="543" spans="1:16" ht="14.25" customHeight="1" x14ac:dyDescent="0.25">
      <c r="A543" s="96">
        <v>2010</v>
      </c>
      <c r="B543" s="96" t="s">
        <v>212</v>
      </c>
      <c r="C543" s="96">
        <v>8</v>
      </c>
      <c r="D543" s="96" t="str">
        <f t="shared" si="24"/>
        <v>20108S195</v>
      </c>
      <c r="E543" s="84" t="s">
        <v>16227</v>
      </c>
      <c r="F543" s="84" t="s">
        <v>16226</v>
      </c>
      <c r="G543" s="84" t="s">
        <v>29</v>
      </c>
      <c r="H543" s="104" t="str">
        <f t="shared" si="25"/>
        <v>20108S195</v>
      </c>
      <c r="I543" s="104" t="b">
        <f t="shared" si="26"/>
        <v>1</v>
      </c>
      <c r="J543" s="84" t="s">
        <v>16717</v>
      </c>
      <c r="K543" s="84" t="s">
        <v>11089</v>
      </c>
      <c r="L543" s="105">
        <v>6932.1</v>
      </c>
      <c r="M543" s="105">
        <v>6374.5</v>
      </c>
      <c r="N543" s="105">
        <v>6372.87</v>
      </c>
      <c r="O543" s="96" t="str">
        <f>VLOOKUP(H543,'CRMP-SOC'!$A$2:$B$12685,2,FALSE)</f>
        <v>Social</v>
      </c>
      <c r="P543" s="96"/>
    </row>
    <row r="544" spans="1:16" ht="14.25" customHeight="1" x14ac:dyDescent="0.25">
      <c r="A544" s="96">
        <v>2010</v>
      </c>
      <c r="B544" s="96" t="s">
        <v>213</v>
      </c>
      <c r="C544" s="96">
        <v>8</v>
      </c>
      <c r="D544" s="96" t="str">
        <f t="shared" si="24"/>
        <v>20108S198</v>
      </c>
      <c r="E544" s="84" t="s">
        <v>16227</v>
      </c>
      <c r="F544" s="84" t="s">
        <v>16226</v>
      </c>
      <c r="G544" s="84" t="s">
        <v>29</v>
      </c>
      <c r="H544" s="104" t="str">
        <f t="shared" si="25"/>
        <v>20108S198</v>
      </c>
      <c r="I544" s="104" t="b">
        <f t="shared" si="26"/>
        <v>1</v>
      </c>
      <c r="J544" s="84" t="s">
        <v>16716</v>
      </c>
      <c r="K544" s="84" t="s">
        <v>13062</v>
      </c>
      <c r="L544" s="105">
        <v>4430.1000000000004</v>
      </c>
      <c r="M544" s="105">
        <v>4710.97</v>
      </c>
      <c r="N544" s="105">
        <v>4710.91</v>
      </c>
      <c r="O544" s="96" t="str">
        <f>VLOOKUP(H544,'CRMP-SOC'!$A$2:$B$12685,2,FALSE)</f>
        <v>Social</v>
      </c>
      <c r="P544" s="96"/>
    </row>
    <row r="545" spans="1:16" ht="14.25" customHeight="1" x14ac:dyDescent="0.25">
      <c r="A545" s="96">
        <v>2010</v>
      </c>
      <c r="B545" s="96" t="s">
        <v>214</v>
      </c>
      <c r="C545" s="96">
        <v>8</v>
      </c>
      <c r="D545" s="96" t="str">
        <f t="shared" si="24"/>
        <v>20108S210</v>
      </c>
      <c r="E545" s="84" t="s">
        <v>16227</v>
      </c>
      <c r="F545" s="84" t="s">
        <v>16226</v>
      </c>
      <c r="G545" s="88" t="s">
        <v>29</v>
      </c>
      <c r="H545" s="104" t="str">
        <f t="shared" si="25"/>
        <v>20108S210</v>
      </c>
      <c r="I545" s="104" t="b">
        <f t="shared" si="26"/>
        <v>1</v>
      </c>
      <c r="J545" s="84" t="s">
        <v>16679</v>
      </c>
      <c r="K545" s="84" t="s">
        <v>11091</v>
      </c>
      <c r="L545" s="105">
        <v>5654</v>
      </c>
      <c r="M545" s="105">
        <v>4858.55</v>
      </c>
      <c r="N545" s="105">
        <v>4857.45</v>
      </c>
      <c r="O545" s="96" t="str">
        <f>VLOOKUP(H545,'CRMP-SOC'!$A$2:$B$12685,2,FALSE)</f>
        <v>Social</v>
      </c>
      <c r="P545" s="96"/>
    </row>
    <row r="546" spans="1:16" ht="14.25" customHeight="1" x14ac:dyDescent="0.25">
      <c r="A546" s="96">
        <v>2010</v>
      </c>
      <c r="B546" s="96" t="s">
        <v>215</v>
      </c>
      <c r="C546" s="96">
        <v>8</v>
      </c>
      <c r="D546" s="96" t="str">
        <f t="shared" si="24"/>
        <v>20108S211</v>
      </c>
      <c r="E546" s="84" t="s">
        <v>16227</v>
      </c>
      <c r="F546" s="84" t="s">
        <v>16226</v>
      </c>
      <c r="G546" s="84" t="s">
        <v>29</v>
      </c>
      <c r="H546" s="104" t="str">
        <f t="shared" si="25"/>
        <v>20108S211</v>
      </c>
      <c r="I546" s="104" t="b">
        <f t="shared" si="26"/>
        <v>1</v>
      </c>
      <c r="J546" s="84" t="s">
        <v>16715</v>
      </c>
      <c r="K546" s="84" t="s">
        <v>11092</v>
      </c>
      <c r="L546" s="105">
        <v>12400.1</v>
      </c>
      <c r="M546" s="105">
        <v>14065.1</v>
      </c>
      <c r="N546" s="105">
        <v>14062.39</v>
      </c>
      <c r="O546" s="96" t="str">
        <f>VLOOKUP(H546,'CRMP-SOC'!$A$2:$B$12685,2,FALSE)</f>
        <v>Social</v>
      </c>
      <c r="P546" s="96"/>
    </row>
    <row r="547" spans="1:16" ht="14.25" customHeight="1" x14ac:dyDescent="0.25">
      <c r="A547" s="96">
        <v>2010</v>
      </c>
      <c r="B547" s="96" t="s">
        <v>216</v>
      </c>
      <c r="C547" s="96">
        <v>8</v>
      </c>
      <c r="D547" s="96" t="str">
        <f t="shared" si="24"/>
        <v>20108S212</v>
      </c>
      <c r="E547" s="84" t="s">
        <v>16227</v>
      </c>
      <c r="F547" s="84" t="s">
        <v>16226</v>
      </c>
      <c r="G547" s="84" t="s">
        <v>29</v>
      </c>
      <c r="H547" s="104" t="str">
        <f t="shared" si="25"/>
        <v>20108S212</v>
      </c>
      <c r="I547" s="104" t="b">
        <f t="shared" si="26"/>
        <v>1</v>
      </c>
      <c r="J547" s="84" t="s">
        <v>16714</v>
      </c>
      <c r="K547" s="84" t="s">
        <v>13063</v>
      </c>
      <c r="L547" s="105">
        <v>570.79999999999995</v>
      </c>
      <c r="M547" s="105">
        <v>655.25</v>
      </c>
      <c r="N547" s="105">
        <v>655.20000000000005</v>
      </c>
      <c r="O547" s="96" t="str">
        <f>VLOOKUP(H547,'CRMP-SOC'!$A$2:$B$12685,2,FALSE)</f>
        <v>Social</v>
      </c>
      <c r="P547" s="96"/>
    </row>
    <row r="548" spans="1:16" ht="14.25" customHeight="1" x14ac:dyDescent="0.25">
      <c r="A548" s="96">
        <v>2010</v>
      </c>
      <c r="B548" s="96" t="s">
        <v>223</v>
      </c>
      <c r="C548" s="96">
        <v>8</v>
      </c>
      <c r="D548" s="96" t="str">
        <f t="shared" si="24"/>
        <v>20108U002</v>
      </c>
      <c r="E548" s="84" t="s">
        <v>16227</v>
      </c>
      <c r="F548" s="84" t="s">
        <v>16226</v>
      </c>
      <c r="G548" s="84" t="s">
        <v>30</v>
      </c>
      <c r="H548" s="104" t="str">
        <f t="shared" si="25"/>
        <v>20108U002</v>
      </c>
      <c r="I548" s="104" t="b">
        <f t="shared" si="26"/>
        <v>1</v>
      </c>
      <c r="J548" s="84" t="s">
        <v>16191</v>
      </c>
      <c r="K548" s="84" t="s">
        <v>11100</v>
      </c>
      <c r="L548" s="105">
        <v>722.563084</v>
      </c>
      <c r="M548" s="105">
        <v>998.84959900000001</v>
      </c>
      <c r="N548" s="105">
        <v>998.84959900000001</v>
      </c>
      <c r="O548" s="96" t="str">
        <f>VLOOKUP(H548,'CRMP-SOC'!$A$2:$B$12685,2,FALSE)</f>
        <v>Social</v>
      </c>
      <c r="P548" s="96"/>
    </row>
    <row r="549" spans="1:16" ht="14.25" customHeight="1" x14ac:dyDescent="0.25">
      <c r="A549" s="96">
        <v>2010</v>
      </c>
      <c r="B549" s="96" t="s">
        <v>224</v>
      </c>
      <c r="C549" s="96">
        <v>8</v>
      </c>
      <c r="D549" s="96" t="str">
        <f t="shared" si="24"/>
        <v>20108U003</v>
      </c>
      <c r="E549" s="84" t="s">
        <v>16227</v>
      </c>
      <c r="F549" s="84" t="s">
        <v>16226</v>
      </c>
      <c r="G549" s="84" t="s">
        <v>30</v>
      </c>
      <c r="H549" s="104" t="str">
        <f t="shared" si="25"/>
        <v>20108U003</v>
      </c>
      <c r="I549" s="104" t="b">
        <f t="shared" si="26"/>
        <v>1</v>
      </c>
      <c r="J549" s="84" t="s">
        <v>16106</v>
      </c>
      <c r="K549" s="84" t="s">
        <v>11101</v>
      </c>
      <c r="L549" s="105">
        <v>2</v>
      </c>
      <c r="M549" s="105">
        <v>0</v>
      </c>
      <c r="N549" s="105">
        <v>0</v>
      </c>
      <c r="O549" s="96" t="str">
        <f>VLOOKUP(H549,'CRMP-SOC'!$A$2:$B$12685,2,FALSE)</f>
        <v>Social</v>
      </c>
      <c r="P549" s="96"/>
    </row>
    <row r="550" spans="1:16" ht="14.25" customHeight="1" x14ac:dyDescent="0.25">
      <c r="A550" s="96">
        <v>2010</v>
      </c>
      <c r="B550" s="96" t="s">
        <v>225</v>
      </c>
      <c r="C550" s="96">
        <v>8</v>
      </c>
      <c r="D550" s="96" t="str">
        <f t="shared" si="24"/>
        <v>20108U004</v>
      </c>
      <c r="E550" s="84" t="s">
        <v>16227</v>
      </c>
      <c r="F550" s="84" t="s">
        <v>16226</v>
      </c>
      <c r="G550" s="84" t="s">
        <v>30</v>
      </c>
      <c r="H550" s="104" t="str">
        <f t="shared" si="25"/>
        <v>20108U004</v>
      </c>
      <c r="I550" s="104" t="b">
        <f t="shared" si="26"/>
        <v>1</v>
      </c>
      <c r="J550" s="84" t="s">
        <v>16105</v>
      </c>
      <c r="K550" s="84" t="s">
        <v>11102</v>
      </c>
      <c r="L550" s="105">
        <v>58.215826999999997</v>
      </c>
      <c r="M550" s="105">
        <v>88.215827000000004</v>
      </c>
      <c r="N550" s="105">
        <v>88.215827000000004</v>
      </c>
      <c r="O550" s="96" t="str">
        <f>VLOOKUP(H550,'CRMP-SOC'!$A$2:$B$12685,2,FALSE)</f>
        <v>Social</v>
      </c>
      <c r="P550" s="96"/>
    </row>
    <row r="551" spans="1:16" ht="14.25" customHeight="1" x14ac:dyDescent="0.25">
      <c r="A551" s="96">
        <v>2010</v>
      </c>
      <c r="B551" s="96" t="s">
        <v>226</v>
      </c>
      <c r="C551" s="96">
        <v>8</v>
      </c>
      <c r="D551" s="96" t="str">
        <f t="shared" si="24"/>
        <v>20108U007</v>
      </c>
      <c r="E551" s="84" t="s">
        <v>16227</v>
      </c>
      <c r="F551" s="84" t="s">
        <v>16226</v>
      </c>
      <c r="G551" s="84" t="s">
        <v>30</v>
      </c>
      <c r="H551" s="104" t="str">
        <f t="shared" si="25"/>
        <v>20108U007</v>
      </c>
      <c r="I551" s="104" t="b">
        <f t="shared" si="26"/>
        <v>1</v>
      </c>
      <c r="J551" s="84" t="s">
        <v>16104</v>
      </c>
      <c r="K551" s="84" t="s">
        <v>11103</v>
      </c>
      <c r="L551" s="105">
        <v>2.5</v>
      </c>
      <c r="M551" s="105">
        <v>3.7</v>
      </c>
      <c r="N551" s="105">
        <v>3.7</v>
      </c>
      <c r="O551" s="96" t="str">
        <f>VLOOKUP(H551,'CRMP-SOC'!$A$2:$B$12685,2,FALSE)</f>
        <v>Social</v>
      </c>
      <c r="P551" s="96"/>
    </row>
    <row r="552" spans="1:16" ht="14.25" customHeight="1" x14ac:dyDescent="0.25">
      <c r="A552" s="96">
        <v>2010</v>
      </c>
      <c r="B552" s="96" t="s">
        <v>227</v>
      </c>
      <c r="C552" s="96">
        <v>8</v>
      </c>
      <c r="D552" s="96" t="str">
        <f t="shared" si="24"/>
        <v>20108U009</v>
      </c>
      <c r="E552" s="84" t="s">
        <v>16227</v>
      </c>
      <c r="F552" s="84" t="s">
        <v>16226</v>
      </c>
      <c r="G552" s="84" t="s">
        <v>30</v>
      </c>
      <c r="H552" s="104" t="str">
        <f t="shared" si="25"/>
        <v>20108U009</v>
      </c>
      <c r="I552" s="104" t="b">
        <f t="shared" si="26"/>
        <v>1</v>
      </c>
      <c r="J552" s="84" t="s">
        <v>16128</v>
      </c>
      <c r="K552" s="84" t="s">
        <v>11104</v>
      </c>
      <c r="L552" s="105">
        <v>4</v>
      </c>
      <c r="M552" s="105">
        <v>3.9316</v>
      </c>
      <c r="N552" s="105">
        <v>3.9316</v>
      </c>
      <c r="O552" s="96" t="str">
        <f>VLOOKUP(H552,'CRMP-SOC'!$A$2:$B$12685,2,FALSE)</f>
        <v>Social</v>
      </c>
      <c r="P552" s="96"/>
    </row>
    <row r="553" spans="1:16" ht="14.25" customHeight="1" x14ac:dyDescent="0.25">
      <c r="A553" s="96">
        <v>2010</v>
      </c>
      <c r="B553" s="96" t="s">
        <v>228</v>
      </c>
      <c r="C553" s="96">
        <v>8</v>
      </c>
      <c r="D553" s="96" t="str">
        <f t="shared" si="24"/>
        <v>20108U010</v>
      </c>
      <c r="E553" s="84" t="s">
        <v>16227</v>
      </c>
      <c r="F553" s="84" t="s">
        <v>16226</v>
      </c>
      <c r="G553" s="84" t="s">
        <v>30</v>
      </c>
      <c r="H553" s="104" t="str">
        <f t="shared" si="25"/>
        <v>20108U010</v>
      </c>
      <c r="I553" s="104" t="b">
        <f t="shared" si="26"/>
        <v>1</v>
      </c>
      <c r="J553" s="84" t="s">
        <v>16090</v>
      </c>
      <c r="K553" s="84" t="s">
        <v>11105</v>
      </c>
      <c r="L553" s="105">
        <v>3.41</v>
      </c>
      <c r="M553" s="105">
        <v>2.510278</v>
      </c>
      <c r="N553" s="105">
        <v>2.5102761</v>
      </c>
      <c r="O553" s="96" t="str">
        <f>VLOOKUP(H553,'CRMP-SOC'!$A$2:$B$12685,2,FALSE)</f>
        <v>Social</v>
      </c>
      <c r="P553" s="96"/>
    </row>
    <row r="554" spans="1:16" ht="14.25" customHeight="1" x14ac:dyDescent="0.25">
      <c r="A554" s="96">
        <v>2010</v>
      </c>
      <c r="B554" s="96" t="s">
        <v>229</v>
      </c>
      <c r="C554" s="96">
        <v>8</v>
      </c>
      <c r="D554" s="96" t="str">
        <f t="shared" si="24"/>
        <v>20108U011</v>
      </c>
      <c r="E554" s="84" t="s">
        <v>16227</v>
      </c>
      <c r="F554" s="84" t="s">
        <v>16226</v>
      </c>
      <c r="G554" s="84" t="s">
        <v>30</v>
      </c>
      <c r="H554" s="104" t="str">
        <f t="shared" si="25"/>
        <v>20108U011</v>
      </c>
      <c r="I554" s="104" t="b">
        <f t="shared" si="26"/>
        <v>1</v>
      </c>
      <c r="J554" s="84" t="s">
        <v>16089</v>
      </c>
      <c r="K554" s="84" t="s">
        <v>11106</v>
      </c>
      <c r="L554" s="105">
        <v>3.2826970000000002</v>
      </c>
      <c r="M554" s="105">
        <v>2.0415483500000002</v>
      </c>
      <c r="N554" s="105">
        <v>2.0415473500000001</v>
      </c>
      <c r="O554" s="96" t="str">
        <f>VLOOKUP(H554,'CRMP-SOC'!$A$2:$B$12685,2,FALSE)</f>
        <v>Social</v>
      </c>
      <c r="P554" s="96"/>
    </row>
    <row r="555" spans="1:16" ht="14.25" customHeight="1" x14ac:dyDescent="0.25">
      <c r="A555" s="96">
        <v>2010</v>
      </c>
      <c r="B555" s="96" t="s">
        <v>230</v>
      </c>
      <c r="C555" s="96">
        <v>8</v>
      </c>
      <c r="D555" s="96" t="str">
        <f t="shared" si="24"/>
        <v>20108U013</v>
      </c>
      <c r="E555" s="84" t="s">
        <v>16227</v>
      </c>
      <c r="F555" s="84" t="s">
        <v>16226</v>
      </c>
      <c r="G555" s="84" t="s">
        <v>30</v>
      </c>
      <c r="H555" s="104" t="str">
        <f t="shared" si="25"/>
        <v>20108U013</v>
      </c>
      <c r="I555" s="104" t="b">
        <f t="shared" si="26"/>
        <v>1</v>
      </c>
      <c r="J555" s="84" t="s">
        <v>16113</v>
      </c>
      <c r="K555" s="84" t="s">
        <v>11107</v>
      </c>
      <c r="L555" s="105">
        <v>59.499419000000003</v>
      </c>
      <c r="M555" s="105">
        <v>62.27</v>
      </c>
      <c r="N555" s="105">
        <v>62.27</v>
      </c>
      <c r="O555" s="96" t="str">
        <f>VLOOKUP(H555,'CRMP-SOC'!$A$2:$B$12685,2,FALSE)</f>
        <v>Social</v>
      </c>
      <c r="P555" s="96"/>
    </row>
    <row r="556" spans="1:16" ht="14.25" customHeight="1" x14ac:dyDescent="0.25">
      <c r="A556" s="96">
        <v>2010</v>
      </c>
      <c r="B556" s="96" t="s">
        <v>231</v>
      </c>
      <c r="C556" s="96">
        <v>8</v>
      </c>
      <c r="D556" s="96" t="str">
        <f t="shared" si="24"/>
        <v>20108U016</v>
      </c>
      <c r="E556" s="84" t="s">
        <v>16227</v>
      </c>
      <c r="F556" s="84" t="s">
        <v>16226</v>
      </c>
      <c r="G556" s="84" t="s">
        <v>30</v>
      </c>
      <c r="H556" s="104" t="str">
        <f t="shared" si="25"/>
        <v>20108U016</v>
      </c>
      <c r="I556" s="104" t="b">
        <f t="shared" si="26"/>
        <v>1</v>
      </c>
      <c r="J556" s="84" t="s">
        <v>16112</v>
      </c>
      <c r="K556" s="84" t="s">
        <v>13064</v>
      </c>
      <c r="L556" s="105">
        <v>1249.9999989999999</v>
      </c>
      <c r="M556" s="105">
        <v>648.14245489999996</v>
      </c>
      <c r="N556" s="105">
        <v>646.0350009</v>
      </c>
      <c r="O556" s="96" t="str">
        <f>VLOOKUP(H556,'CRMP-SOC'!$A$2:$B$12685,2,FALSE)</f>
        <v>Social</v>
      </c>
      <c r="P556" s="96"/>
    </row>
    <row r="557" spans="1:16" ht="14.25" customHeight="1" x14ac:dyDescent="0.25">
      <c r="A557" s="96">
        <v>2010</v>
      </c>
      <c r="B557" s="96" t="s">
        <v>193</v>
      </c>
      <c r="C557" s="96">
        <v>8</v>
      </c>
      <c r="D557" s="96" t="str">
        <f t="shared" si="24"/>
        <v>20108E001</v>
      </c>
      <c r="E557" s="84" t="s">
        <v>16227</v>
      </c>
      <c r="F557" s="84" t="s">
        <v>16226</v>
      </c>
      <c r="G557" s="88" t="s">
        <v>25</v>
      </c>
      <c r="H557" s="104" t="str">
        <f t="shared" si="25"/>
        <v>20108E001</v>
      </c>
      <c r="I557" s="104" t="b">
        <f t="shared" si="26"/>
        <v>1</v>
      </c>
      <c r="J557" s="84" t="s">
        <v>16107</v>
      </c>
      <c r="K557" s="84" t="s">
        <v>11072</v>
      </c>
      <c r="L557" s="105">
        <v>386.041943</v>
      </c>
      <c r="M557" s="105">
        <v>573.39609800000005</v>
      </c>
      <c r="N557" s="105">
        <v>573.23506839000004</v>
      </c>
      <c r="O557" s="96" t="str">
        <f>VLOOKUP(H557,'CRMP-SOC'!$A$2:$B$12685,2,FALSE)</f>
        <v>Social</v>
      </c>
      <c r="P557" s="96"/>
    </row>
    <row r="558" spans="1:16" ht="14.25" customHeight="1" x14ac:dyDescent="0.25">
      <c r="A558" s="96">
        <v>2010</v>
      </c>
      <c r="B558" s="96" t="s">
        <v>194</v>
      </c>
      <c r="C558" s="96">
        <v>8</v>
      </c>
      <c r="D558" s="96" t="str">
        <f t="shared" si="24"/>
        <v>20108E002</v>
      </c>
      <c r="E558" s="84" t="s">
        <v>16227</v>
      </c>
      <c r="F558" s="84" t="s">
        <v>16226</v>
      </c>
      <c r="G558" s="88" t="s">
        <v>25</v>
      </c>
      <c r="H558" s="104" t="str">
        <f t="shared" si="25"/>
        <v>20108E002</v>
      </c>
      <c r="I558" s="104" t="b">
        <f t="shared" si="26"/>
        <v>1</v>
      </c>
      <c r="J558" s="84" t="s">
        <v>16191</v>
      </c>
      <c r="K558" s="84" t="s">
        <v>11073</v>
      </c>
      <c r="L558" s="105">
        <v>747.89200700000004</v>
      </c>
      <c r="M558" s="105">
        <v>945.61552112000004</v>
      </c>
      <c r="N558" s="105">
        <v>944.94334112000001</v>
      </c>
      <c r="O558" s="96" t="str">
        <f>VLOOKUP(H558,'CRMP-SOC'!$A$2:$B$12685,2,FALSE)</f>
        <v>Social</v>
      </c>
      <c r="P558" s="96"/>
    </row>
    <row r="559" spans="1:16" ht="14.25" customHeight="1" x14ac:dyDescent="0.25">
      <c r="A559" s="96">
        <v>2010</v>
      </c>
      <c r="B559" s="96" t="s">
        <v>196</v>
      </c>
      <c r="C559" s="96">
        <v>8</v>
      </c>
      <c r="D559" s="96" t="str">
        <f t="shared" si="24"/>
        <v>20108E004</v>
      </c>
      <c r="E559" s="84" t="s">
        <v>16227</v>
      </c>
      <c r="F559" s="84" t="s">
        <v>16226</v>
      </c>
      <c r="G559" s="88" t="s">
        <v>25</v>
      </c>
      <c r="H559" s="104" t="str">
        <f t="shared" si="25"/>
        <v>20108E004</v>
      </c>
      <c r="I559" s="104" t="b">
        <f t="shared" si="26"/>
        <v>1</v>
      </c>
      <c r="J559" s="84" t="s">
        <v>16105</v>
      </c>
      <c r="K559" s="84" t="s">
        <v>11075</v>
      </c>
      <c r="L559" s="105">
        <v>718.74078599999996</v>
      </c>
      <c r="M559" s="105">
        <v>799.31180907999999</v>
      </c>
      <c r="N559" s="105">
        <v>799.31180159999997</v>
      </c>
      <c r="O559" s="96" t="str">
        <f>VLOOKUP(H559,'CRMP-SOC'!$A$2:$B$12685,2,FALSE)</f>
        <v>Social</v>
      </c>
      <c r="P559" s="96"/>
    </row>
    <row r="560" spans="1:16" ht="14.25" customHeight="1" x14ac:dyDescent="0.25">
      <c r="A560" s="96">
        <v>2010</v>
      </c>
      <c r="B560" s="96" t="s">
        <v>197</v>
      </c>
      <c r="C560" s="96">
        <v>8</v>
      </c>
      <c r="D560" s="96" t="str">
        <f t="shared" si="24"/>
        <v>20108E005</v>
      </c>
      <c r="E560" s="84" t="s">
        <v>16227</v>
      </c>
      <c r="F560" s="84" t="s">
        <v>16226</v>
      </c>
      <c r="G560" s="88" t="s">
        <v>25</v>
      </c>
      <c r="H560" s="104" t="str">
        <f t="shared" si="25"/>
        <v>20108E005</v>
      </c>
      <c r="I560" s="104" t="b">
        <f t="shared" si="26"/>
        <v>1</v>
      </c>
      <c r="J560" s="84" t="s">
        <v>16152</v>
      </c>
      <c r="K560" s="84" t="s">
        <v>11076</v>
      </c>
      <c r="L560" s="105">
        <v>804.75929900000006</v>
      </c>
      <c r="M560" s="105">
        <v>755.29699800000003</v>
      </c>
      <c r="N560" s="105">
        <v>755.29699800000003</v>
      </c>
      <c r="O560" s="96" t="str">
        <f>VLOOKUP(H560,'CRMP-SOC'!$A$2:$B$12685,2,FALSE)</f>
        <v>Social</v>
      </c>
      <c r="P560" s="96"/>
    </row>
    <row r="561" spans="1:16" ht="14.25" customHeight="1" x14ac:dyDescent="0.25">
      <c r="A561" s="96">
        <v>2010</v>
      </c>
      <c r="B561" s="96" t="s">
        <v>1681</v>
      </c>
      <c r="C561" s="96">
        <v>8</v>
      </c>
      <c r="D561" s="96" t="str">
        <f t="shared" si="24"/>
        <v>20108E006</v>
      </c>
      <c r="E561" s="84" t="s">
        <v>16227</v>
      </c>
      <c r="F561" s="84" t="s">
        <v>16226</v>
      </c>
      <c r="G561" s="88" t="s">
        <v>25</v>
      </c>
      <c r="H561" s="104" t="str">
        <f t="shared" si="25"/>
        <v>20108E006</v>
      </c>
      <c r="I561" s="104" t="b">
        <f t="shared" si="26"/>
        <v>1</v>
      </c>
      <c r="J561" s="84" t="s">
        <v>16172</v>
      </c>
      <c r="K561" s="84" t="s">
        <v>12438</v>
      </c>
      <c r="L561" s="105">
        <v>351.22670199999999</v>
      </c>
      <c r="M561" s="105">
        <v>335.93830926999999</v>
      </c>
      <c r="N561" s="105">
        <v>333.94435626999996</v>
      </c>
      <c r="O561" s="96" t="str">
        <f>VLOOKUP(H561,'CRMP-SOC'!$A$2:$B$12685,2,FALSE)</f>
        <v>Social</v>
      </c>
      <c r="P561" s="96"/>
    </row>
    <row r="562" spans="1:16" ht="14.25" customHeight="1" x14ac:dyDescent="0.25">
      <c r="A562" s="96">
        <v>2010</v>
      </c>
      <c r="B562" s="96" t="s">
        <v>340</v>
      </c>
      <c r="C562" s="96">
        <v>10</v>
      </c>
      <c r="D562" s="96" t="str">
        <f t="shared" si="24"/>
        <v>201010S016</v>
      </c>
      <c r="E562" s="84" t="s">
        <v>16188</v>
      </c>
      <c r="F562" s="84" t="s">
        <v>16187</v>
      </c>
      <c r="G562" s="84" t="s">
        <v>29</v>
      </c>
      <c r="H562" s="104" t="str">
        <f t="shared" si="25"/>
        <v>201010S016</v>
      </c>
      <c r="I562" s="104" t="b">
        <f t="shared" si="26"/>
        <v>1</v>
      </c>
      <c r="J562" s="84" t="s">
        <v>16112</v>
      </c>
      <c r="K562" s="84" t="s">
        <v>16657</v>
      </c>
      <c r="L562" s="105">
        <v>197.25010800000001</v>
      </c>
      <c r="M562" s="105">
        <v>195.76</v>
      </c>
      <c r="N562" s="105">
        <v>195.76</v>
      </c>
      <c r="O562" s="96" t="str">
        <f>VLOOKUP(H562,'CRMP-SOC'!$A$2:$B$12685,2,FALSE)</f>
        <v>Social</v>
      </c>
      <c r="P562" s="96"/>
    </row>
    <row r="563" spans="1:16" ht="14.25" customHeight="1" x14ac:dyDescent="0.25">
      <c r="A563" s="96">
        <v>2010</v>
      </c>
      <c r="B563" s="96" t="s">
        <v>341</v>
      </c>
      <c r="C563" s="96">
        <v>10</v>
      </c>
      <c r="D563" s="96" t="str">
        <f t="shared" si="24"/>
        <v>201010S017</v>
      </c>
      <c r="E563" s="84" t="s">
        <v>16188</v>
      </c>
      <c r="F563" s="84" t="s">
        <v>16187</v>
      </c>
      <c r="G563" s="84" t="s">
        <v>29</v>
      </c>
      <c r="H563" s="104" t="str">
        <f t="shared" si="25"/>
        <v>201010S017</v>
      </c>
      <c r="I563" s="104" t="b">
        <f t="shared" si="26"/>
        <v>1</v>
      </c>
      <c r="J563" s="84" t="s">
        <v>16136</v>
      </c>
      <c r="K563" s="84" t="s">
        <v>16697</v>
      </c>
      <c r="L563" s="105">
        <v>1808.0116109999999</v>
      </c>
      <c r="M563" s="105">
        <v>1698.09</v>
      </c>
      <c r="N563" s="105">
        <v>1698.09</v>
      </c>
      <c r="O563" s="96" t="str">
        <f>VLOOKUP(H563,'CRMP-SOC'!$A$2:$B$12685,2,FALSE)</f>
        <v>Social</v>
      </c>
      <c r="P563" s="96"/>
    </row>
    <row r="564" spans="1:16" ht="14.25" customHeight="1" x14ac:dyDescent="0.25">
      <c r="A564" s="96">
        <v>2010</v>
      </c>
      <c r="B564" s="96" t="s">
        <v>342</v>
      </c>
      <c r="C564" s="96">
        <v>10</v>
      </c>
      <c r="D564" s="96" t="str">
        <f t="shared" si="24"/>
        <v>201010S020</v>
      </c>
      <c r="E564" s="84" t="s">
        <v>16188</v>
      </c>
      <c r="F564" s="84" t="s">
        <v>16187</v>
      </c>
      <c r="G564" s="84" t="s">
        <v>29</v>
      </c>
      <c r="H564" s="104" t="str">
        <f t="shared" si="25"/>
        <v>201010S020</v>
      </c>
      <c r="I564" s="104" t="b">
        <f t="shared" si="26"/>
        <v>1</v>
      </c>
      <c r="J564" s="84" t="s">
        <v>16146</v>
      </c>
      <c r="K564" s="84" t="s">
        <v>16655</v>
      </c>
      <c r="L564" s="105">
        <v>5890.3106539999999</v>
      </c>
      <c r="M564" s="105">
        <v>6034.71</v>
      </c>
      <c r="N564" s="105">
        <v>6034.71</v>
      </c>
      <c r="O564" s="96" t="str">
        <f>VLOOKUP(H564,'CRMP-SOC'!$A$2:$B$12685,2,FALSE)</f>
        <v>Social</v>
      </c>
      <c r="P564" s="96"/>
    </row>
    <row r="565" spans="1:16" ht="14.25" customHeight="1" x14ac:dyDescent="0.25">
      <c r="A565" s="96">
        <v>2010</v>
      </c>
      <c r="B565" s="96" t="s">
        <v>343</v>
      </c>
      <c r="C565" s="96">
        <v>10</v>
      </c>
      <c r="D565" s="96" t="str">
        <f t="shared" si="24"/>
        <v>201010S021</v>
      </c>
      <c r="E565" s="84" t="s">
        <v>16188</v>
      </c>
      <c r="F565" s="84" t="s">
        <v>16187</v>
      </c>
      <c r="G565" s="84" t="s">
        <v>29</v>
      </c>
      <c r="H565" s="104" t="str">
        <f t="shared" si="25"/>
        <v>201010S021</v>
      </c>
      <c r="I565" s="104" t="b">
        <f t="shared" si="26"/>
        <v>1</v>
      </c>
      <c r="J565" s="84" t="s">
        <v>16111</v>
      </c>
      <c r="K565" s="84" t="s">
        <v>11208</v>
      </c>
      <c r="L565" s="105">
        <v>185.421998</v>
      </c>
      <c r="M565" s="105">
        <v>183.13</v>
      </c>
      <c r="N565" s="105">
        <v>183.13</v>
      </c>
      <c r="O565" s="96" t="str">
        <f>VLOOKUP(H565,'CRMP-SOC'!$A$2:$B$12685,2,FALSE)</f>
        <v>Social</v>
      </c>
      <c r="P565" s="96"/>
    </row>
    <row r="566" spans="1:16" ht="14.25" customHeight="1" x14ac:dyDescent="0.25">
      <c r="A566" s="96">
        <v>2010</v>
      </c>
      <c r="B566" s="96" t="s">
        <v>345</v>
      </c>
      <c r="C566" s="96">
        <v>10</v>
      </c>
      <c r="D566" s="96" t="str">
        <f t="shared" si="24"/>
        <v>201010S097</v>
      </c>
      <c r="E566" s="84" t="s">
        <v>16188</v>
      </c>
      <c r="F566" s="84" t="s">
        <v>16187</v>
      </c>
      <c r="G566" s="84" t="s">
        <v>29</v>
      </c>
      <c r="H566" s="104" t="str">
        <f t="shared" si="25"/>
        <v>201010S097</v>
      </c>
      <c r="I566" s="104" t="b">
        <f t="shared" si="26"/>
        <v>1</v>
      </c>
      <c r="J566" s="84" t="s">
        <v>16713</v>
      </c>
      <c r="K566" s="84" t="s">
        <v>16712</v>
      </c>
      <c r="L566" s="105">
        <v>20.055408</v>
      </c>
      <c r="M566" s="105">
        <v>19.971174999999999</v>
      </c>
      <c r="N566" s="105">
        <v>19.971174999999999</v>
      </c>
      <c r="O566" s="96" t="str">
        <f>VLOOKUP(H566,'CRMP-SOC'!$A$2:$B$12685,2,FALSE)</f>
        <v>Social</v>
      </c>
      <c r="P566" s="96"/>
    </row>
    <row r="567" spans="1:16" ht="14.25" customHeight="1" x14ac:dyDescent="0.25">
      <c r="A567" s="96">
        <v>2010</v>
      </c>
      <c r="B567" s="96" t="s">
        <v>346</v>
      </c>
      <c r="C567" s="96">
        <v>10</v>
      </c>
      <c r="D567" s="96" t="str">
        <f t="shared" si="24"/>
        <v>201010S151</v>
      </c>
      <c r="E567" s="84" t="s">
        <v>16188</v>
      </c>
      <c r="F567" s="84" t="s">
        <v>16187</v>
      </c>
      <c r="G567" s="88" t="s">
        <v>29</v>
      </c>
      <c r="H567" s="104" t="str">
        <f t="shared" si="25"/>
        <v>201010S151</v>
      </c>
      <c r="I567" s="104" t="b">
        <f t="shared" si="26"/>
        <v>1</v>
      </c>
      <c r="J567" s="84" t="s">
        <v>16190</v>
      </c>
      <c r="K567" s="84" t="s">
        <v>16535</v>
      </c>
      <c r="L567" s="105">
        <v>685.18239500000004</v>
      </c>
      <c r="M567" s="105">
        <v>625.72</v>
      </c>
      <c r="N567" s="105">
        <v>625.72</v>
      </c>
      <c r="O567" s="96" t="str">
        <f>VLOOKUP(H567,'CRMP-SOC'!$A$2:$B$12685,2,FALSE)</f>
        <v>Social</v>
      </c>
      <c r="P567" s="96"/>
    </row>
    <row r="568" spans="1:16" ht="14.25" customHeight="1" x14ac:dyDescent="0.25">
      <c r="A568" s="96">
        <v>2010</v>
      </c>
      <c r="B568" s="96" t="s">
        <v>347</v>
      </c>
      <c r="C568" s="96">
        <v>10</v>
      </c>
      <c r="D568" s="96" t="str">
        <f t="shared" si="24"/>
        <v>201010S214</v>
      </c>
      <c r="E568" s="84" t="s">
        <v>16188</v>
      </c>
      <c r="F568" s="84" t="s">
        <v>16187</v>
      </c>
      <c r="G568" s="88" t="s">
        <v>29</v>
      </c>
      <c r="H568" s="104" t="str">
        <f t="shared" si="25"/>
        <v>201010S214</v>
      </c>
      <c r="I568" s="104" t="b">
        <f t="shared" si="26"/>
        <v>1</v>
      </c>
      <c r="J568" s="84" t="s">
        <v>16538</v>
      </c>
      <c r="K568" s="84" t="s">
        <v>11212</v>
      </c>
      <c r="L568" s="105">
        <v>185.20611600000001</v>
      </c>
      <c r="M568" s="105">
        <v>182.61</v>
      </c>
      <c r="N568" s="105">
        <v>182.61</v>
      </c>
      <c r="O568" s="96" t="str">
        <f>VLOOKUP(H568,'CRMP-SOC'!$A$2:$B$12685,2,FALSE)</f>
        <v>Social</v>
      </c>
      <c r="P568" s="96"/>
    </row>
    <row r="569" spans="1:16" ht="14.25" customHeight="1" x14ac:dyDescent="0.25">
      <c r="A569" s="96">
        <v>2010</v>
      </c>
      <c r="B569" s="96" t="s">
        <v>1718</v>
      </c>
      <c r="C569" s="96">
        <v>10</v>
      </c>
      <c r="D569" s="96" t="str">
        <f t="shared" si="24"/>
        <v>201010S220</v>
      </c>
      <c r="E569" s="84" t="s">
        <v>16188</v>
      </c>
      <c r="F569" s="84" t="s">
        <v>16187</v>
      </c>
      <c r="G569" s="88" t="s">
        <v>29</v>
      </c>
      <c r="H569" s="104" t="str">
        <f t="shared" si="25"/>
        <v>201010S220</v>
      </c>
      <c r="I569" s="104" t="b">
        <f t="shared" si="26"/>
        <v>1</v>
      </c>
      <c r="J569" s="84" t="s">
        <v>16189</v>
      </c>
      <c r="K569" s="84" t="s">
        <v>16654</v>
      </c>
      <c r="L569" s="105">
        <v>38.383830000000003</v>
      </c>
      <c r="M569" s="105">
        <v>129.44</v>
      </c>
      <c r="N569" s="105">
        <v>129.44</v>
      </c>
      <c r="O569" s="96" t="str">
        <f>VLOOKUP(H569,'CRMP-SOC'!$A$2:$B$12685,2,FALSE)</f>
        <v>Social</v>
      </c>
      <c r="P569" s="96"/>
    </row>
    <row r="570" spans="1:16" ht="14.25" customHeight="1" x14ac:dyDescent="0.25">
      <c r="A570" s="96">
        <v>2010</v>
      </c>
      <c r="B570" s="96" t="s">
        <v>353</v>
      </c>
      <c r="C570" s="96">
        <v>10</v>
      </c>
      <c r="D570" s="96" t="str">
        <f t="shared" si="24"/>
        <v>201010U001</v>
      </c>
      <c r="E570" s="84" t="s">
        <v>16188</v>
      </c>
      <c r="F570" s="84" t="s">
        <v>16187</v>
      </c>
      <c r="G570" s="88" t="s">
        <v>30</v>
      </c>
      <c r="H570" s="104" t="str">
        <f t="shared" si="25"/>
        <v>201010U001</v>
      </c>
      <c r="I570" s="104" t="b">
        <f t="shared" si="26"/>
        <v>1</v>
      </c>
      <c r="J570" s="84" t="s">
        <v>16107</v>
      </c>
      <c r="K570" s="84" t="s">
        <v>12474</v>
      </c>
      <c r="L570" s="105">
        <v>13.370272</v>
      </c>
      <c r="M570" s="105">
        <v>0.33176</v>
      </c>
      <c r="N570" s="105">
        <v>0.33176</v>
      </c>
      <c r="O570" s="96" t="str">
        <f>VLOOKUP(H570,'CRMP-SOC'!$A$2:$B$12685,2,FALSE)</f>
        <v>Social</v>
      </c>
      <c r="P570" s="96"/>
    </row>
    <row r="571" spans="1:16" ht="14.25" customHeight="1" x14ac:dyDescent="0.25">
      <c r="A571" s="96">
        <v>2010</v>
      </c>
      <c r="B571" s="96" t="s">
        <v>1719</v>
      </c>
      <c r="C571" s="96">
        <v>10</v>
      </c>
      <c r="D571" s="96" t="str">
        <f t="shared" si="24"/>
        <v>201010U002</v>
      </c>
      <c r="E571" s="84" t="s">
        <v>16188</v>
      </c>
      <c r="F571" s="84" t="s">
        <v>16187</v>
      </c>
      <c r="G571" s="84" t="s">
        <v>30</v>
      </c>
      <c r="H571" s="104" t="str">
        <f t="shared" si="25"/>
        <v>201010U002</v>
      </c>
      <c r="I571" s="104" t="b">
        <f t="shared" si="26"/>
        <v>1</v>
      </c>
      <c r="J571" s="84" t="s">
        <v>16191</v>
      </c>
      <c r="K571" s="84" t="s">
        <v>12475</v>
      </c>
      <c r="L571" s="105">
        <v>133.70272600000001</v>
      </c>
      <c r="M571" s="105">
        <v>31.4</v>
      </c>
      <c r="N571" s="105">
        <v>31.4</v>
      </c>
      <c r="O571" s="96" t="str">
        <f>VLOOKUP(H571,'CRMP-SOC'!$A$2:$B$12685,2,FALSE)</f>
        <v>Social</v>
      </c>
      <c r="P571" s="96"/>
    </row>
    <row r="572" spans="1:16" ht="14.25" customHeight="1" x14ac:dyDescent="0.25">
      <c r="A572" s="96">
        <v>2010</v>
      </c>
      <c r="B572" s="96" t="s">
        <v>354</v>
      </c>
      <c r="C572" s="96">
        <v>10</v>
      </c>
      <c r="D572" s="96" t="str">
        <f t="shared" si="24"/>
        <v>201010U003</v>
      </c>
      <c r="E572" s="84" t="s">
        <v>16188</v>
      </c>
      <c r="F572" s="84" t="s">
        <v>16187</v>
      </c>
      <c r="G572" s="88" t="s">
        <v>30</v>
      </c>
      <c r="H572" s="104" t="str">
        <f t="shared" si="25"/>
        <v>201010U003</v>
      </c>
      <c r="I572" s="104" t="b">
        <f t="shared" si="26"/>
        <v>1</v>
      </c>
      <c r="J572" s="84" t="s">
        <v>16106</v>
      </c>
      <c r="K572" s="84" t="s">
        <v>11219</v>
      </c>
      <c r="L572" s="105">
        <v>167.12840600000001</v>
      </c>
      <c r="M572" s="105">
        <v>147.63999999999999</v>
      </c>
      <c r="N572" s="105">
        <v>147.63999999999999</v>
      </c>
      <c r="O572" s="96" t="str">
        <f>VLOOKUP(H572,'CRMP-SOC'!$A$2:$B$12685,2,FALSE)</f>
        <v>Social</v>
      </c>
      <c r="P572" s="96"/>
    </row>
    <row r="573" spans="1:16" ht="14.25" customHeight="1" x14ac:dyDescent="0.25">
      <c r="A573" s="96">
        <v>2010</v>
      </c>
      <c r="B573" s="96" t="s">
        <v>1720</v>
      </c>
      <c r="C573" s="96">
        <v>10</v>
      </c>
      <c r="D573" s="96" t="str">
        <f t="shared" si="24"/>
        <v>201010U004</v>
      </c>
      <c r="E573" s="84" t="s">
        <v>16188</v>
      </c>
      <c r="F573" s="84" t="s">
        <v>16187</v>
      </c>
      <c r="G573" s="88" t="s">
        <v>30</v>
      </c>
      <c r="H573" s="104" t="str">
        <f t="shared" si="25"/>
        <v>201010U004</v>
      </c>
      <c r="I573" s="104" t="b">
        <f t="shared" si="26"/>
        <v>1</v>
      </c>
      <c r="J573" s="84" t="s">
        <v>16105</v>
      </c>
      <c r="K573" s="84" t="s">
        <v>12476</v>
      </c>
      <c r="L573" s="105">
        <v>33.425682000000002</v>
      </c>
      <c r="M573" s="105">
        <v>21.116268999999999</v>
      </c>
      <c r="N573" s="105">
        <v>21.116268999999999</v>
      </c>
      <c r="O573" s="96" t="str">
        <f>VLOOKUP(H573,'CRMP-SOC'!$A$2:$B$12685,2,FALSE)</f>
        <v>Social</v>
      </c>
      <c r="P573" s="96"/>
    </row>
    <row r="574" spans="1:16" ht="14.25" customHeight="1" x14ac:dyDescent="0.25">
      <c r="A574" s="96">
        <v>2010</v>
      </c>
      <c r="B574" s="96" t="s">
        <v>1721</v>
      </c>
      <c r="C574" s="96">
        <v>10</v>
      </c>
      <c r="D574" s="96" t="str">
        <f t="shared" si="24"/>
        <v>201010U005</v>
      </c>
      <c r="E574" s="84" t="s">
        <v>16188</v>
      </c>
      <c r="F574" s="84" t="s">
        <v>16187</v>
      </c>
      <c r="G574" s="88" t="s">
        <v>30</v>
      </c>
      <c r="H574" s="104" t="str">
        <f t="shared" si="25"/>
        <v>201010U005</v>
      </c>
      <c r="I574" s="104" t="b">
        <f t="shared" si="26"/>
        <v>1</v>
      </c>
      <c r="J574" s="84" t="s">
        <v>16152</v>
      </c>
      <c r="K574" s="84" t="s">
        <v>12477</v>
      </c>
      <c r="L574" s="105">
        <v>334.25681200000002</v>
      </c>
      <c r="M574" s="105">
        <v>334.26</v>
      </c>
      <c r="N574" s="105">
        <v>334.26</v>
      </c>
      <c r="O574" s="96" t="str">
        <f>VLOOKUP(H574,'CRMP-SOC'!$A$2:$B$12685,2,FALSE)</f>
        <v>Social</v>
      </c>
      <c r="P574" s="96"/>
    </row>
    <row r="575" spans="1:16" ht="14.25" customHeight="1" x14ac:dyDescent="0.25">
      <c r="A575" s="96">
        <v>2010</v>
      </c>
      <c r="B575" s="96" t="s">
        <v>303</v>
      </c>
      <c r="C575" s="96">
        <v>10</v>
      </c>
      <c r="D575" s="96" t="str">
        <f t="shared" si="24"/>
        <v>201010B002</v>
      </c>
      <c r="E575" s="84" t="s">
        <v>16188</v>
      </c>
      <c r="F575" s="84" t="s">
        <v>16187</v>
      </c>
      <c r="G575" s="88" t="s">
        <v>26</v>
      </c>
      <c r="H575" s="104" t="str">
        <f t="shared" si="25"/>
        <v>201010B002</v>
      </c>
      <c r="I575" s="104" t="b">
        <f t="shared" si="26"/>
        <v>1</v>
      </c>
      <c r="J575" s="84" t="s">
        <v>16191</v>
      </c>
      <c r="K575" s="84" t="s">
        <v>12467</v>
      </c>
      <c r="L575" s="105">
        <v>348.44823300000002</v>
      </c>
      <c r="M575" s="105">
        <v>356.37672600000002</v>
      </c>
      <c r="N575" s="105">
        <v>356.37672600000002</v>
      </c>
      <c r="O575" s="96" t="str">
        <f>VLOOKUP(H575,'CRMP-SOC'!$A$2:$B$12685,2,FALSE)</f>
        <v>Social</v>
      </c>
      <c r="P575" s="96"/>
    </row>
    <row r="576" spans="1:16" ht="14.25" customHeight="1" x14ac:dyDescent="0.25">
      <c r="A576" s="96">
        <v>2010</v>
      </c>
      <c r="B576" s="96" t="s">
        <v>305</v>
      </c>
      <c r="C576" s="96">
        <v>10</v>
      </c>
      <c r="D576" s="96" t="str">
        <f t="shared" si="24"/>
        <v>201010E005</v>
      </c>
      <c r="E576" s="84" t="s">
        <v>16188</v>
      </c>
      <c r="F576" s="84" t="s">
        <v>16187</v>
      </c>
      <c r="G576" s="88" t="s">
        <v>25</v>
      </c>
      <c r="H576" s="104" t="str">
        <f t="shared" si="25"/>
        <v>201010E005</v>
      </c>
      <c r="I576" s="104" t="b">
        <f t="shared" si="26"/>
        <v>1</v>
      </c>
      <c r="J576" s="84" t="s">
        <v>16152</v>
      </c>
      <c r="K576" s="84" t="s">
        <v>11176</v>
      </c>
      <c r="L576" s="105">
        <v>193.731427</v>
      </c>
      <c r="M576" s="105">
        <v>222.71096700000001</v>
      </c>
      <c r="N576" s="105">
        <v>222.71096700000001</v>
      </c>
      <c r="O576" s="96" t="str">
        <f>VLOOKUP(H576,'CRMP-SOC'!$A$2:$B$12685,2,FALSE)</f>
        <v>Social</v>
      </c>
      <c r="P576" s="96"/>
    </row>
    <row r="577" spans="1:16" ht="14.25" customHeight="1" x14ac:dyDescent="0.25">
      <c r="A577" s="96">
        <v>2010</v>
      </c>
      <c r="B577" s="96" t="s">
        <v>677</v>
      </c>
      <c r="C577" s="96">
        <v>11</v>
      </c>
      <c r="D577" s="96" t="str">
        <f t="shared" si="24"/>
        <v>201011S022</v>
      </c>
      <c r="E577" s="84" t="s">
        <v>16082</v>
      </c>
      <c r="F577" s="84" t="s">
        <v>16081</v>
      </c>
      <c r="G577" s="84" t="s">
        <v>29</v>
      </c>
      <c r="H577" s="104" t="str">
        <f t="shared" si="25"/>
        <v>201011S022</v>
      </c>
      <c r="I577" s="104" t="b">
        <f t="shared" si="26"/>
        <v>1</v>
      </c>
      <c r="J577" s="84" t="s">
        <v>16110</v>
      </c>
      <c r="K577" s="84" t="s">
        <v>12544</v>
      </c>
      <c r="L577" s="105">
        <v>2530.431</v>
      </c>
      <c r="M577" s="105">
        <v>2480.09</v>
      </c>
      <c r="N577" s="105">
        <v>2480.09</v>
      </c>
      <c r="O577" s="96" t="str">
        <f>VLOOKUP(H577,'CRMP-SOC'!$A$2:$B$12685,2,FALSE)</f>
        <v>Social</v>
      </c>
      <c r="P577" s="96"/>
    </row>
    <row r="578" spans="1:16" ht="14.25" customHeight="1" x14ac:dyDescent="0.25">
      <c r="A578" s="96">
        <v>2010</v>
      </c>
      <c r="B578" s="96" t="s">
        <v>678</v>
      </c>
      <c r="C578" s="96">
        <v>11</v>
      </c>
      <c r="D578" s="96" t="str">
        <f t="shared" ref="D578:D641" si="27">CONCATENATE(A578,C578,G578,J578)</f>
        <v>201011S024</v>
      </c>
      <c r="E578" s="84" t="s">
        <v>16082</v>
      </c>
      <c r="F578" s="84" t="s">
        <v>16081</v>
      </c>
      <c r="G578" s="84" t="s">
        <v>29</v>
      </c>
      <c r="H578" s="104" t="str">
        <f t="shared" ref="H578:H641" si="28">CONCATENATE(A578,B578)</f>
        <v>201011S024</v>
      </c>
      <c r="I578" s="104" t="b">
        <f t="shared" ref="I578:I641" si="29">H578=D578</f>
        <v>1</v>
      </c>
      <c r="J578" s="84" t="s">
        <v>16194</v>
      </c>
      <c r="K578" s="84" t="s">
        <v>16635</v>
      </c>
      <c r="L578" s="105">
        <v>1648.8546120000001</v>
      </c>
      <c r="M578" s="105">
        <v>1640.21</v>
      </c>
      <c r="N578" s="105">
        <v>1640.21</v>
      </c>
      <c r="O578" s="96" t="str">
        <f>VLOOKUP(H578,'CRMP-SOC'!$A$2:$B$12685,2,FALSE)</f>
        <v>Social</v>
      </c>
      <c r="P578" s="96"/>
    </row>
    <row r="579" spans="1:16" ht="14.25" customHeight="1" x14ac:dyDescent="0.25">
      <c r="A579" s="96">
        <v>2010</v>
      </c>
      <c r="B579" s="96" t="s">
        <v>679</v>
      </c>
      <c r="C579" s="96">
        <v>11</v>
      </c>
      <c r="D579" s="96" t="str">
        <f t="shared" si="27"/>
        <v>201011S027</v>
      </c>
      <c r="E579" s="84" t="s">
        <v>16082</v>
      </c>
      <c r="F579" s="84" t="s">
        <v>16081</v>
      </c>
      <c r="G579" s="84" t="s">
        <v>29</v>
      </c>
      <c r="H579" s="104" t="str">
        <f t="shared" si="28"/>
        <v>201011S027</v>
      </c>
      <c r="I579" s="104" t="b">
        <f t="shared" si="29"/>
        <v>1</v>
      </c>
      <c r="J579" s="84" t="s">
        <v>16574</v>
      </c>
      <c r="K579" s="84" t="s">
        <v>16653</v>
      </c>
      <c r="L579" s="105">
        <v>698.17961200000002</v>
      </c>
      <c r="M579" s="105">
        <v>564.35</v>
      </c>
      <c r="N579" s="105">
        <v>564.35</v>
      </c>
      <c r="O579" s="96" t="str">
        <f>VLOOKUP(H579,'CRMP-SOC'!$A$2:$B$12685,2,FALSE)</f>
        <v>Social</v>
      </c>
      <c r="P579" s="96"/>
    </row>
    <row r="580" spans="1:16" ht="14.25" customHeight="1" x14ac:dyDescent="0.25">
      <c r="A580" s="96">
        <v>2010</v>
      </c>
      <c r="B580" s="96" t="s">
        <v>680</v>
      </c>
      <c r="C580" s="96">
        <v>11</v>
      </c>
      <c r="D580" s="96" t="str">
        <f t="shared" si="27"/>
        <v>201011S028</v>
      </c>
      <c r="E580" s="84" t="s">
        <v>16082</v>
      </c>
      <c r="F580" s="84" t="s">
        <v>16081</v>
      </c>
      <c r="G580" s="84" t="s">
        <v>29</v>
      </c>
      <c r="H580" s="104" t="str">
        <f t="shared" si="28"/>
        <v>201011S028</v>
      </c>
      <c r="I580" s="104" t="b">
        <f t="shared" si="29"/>
        <v>1</v>
      </c>
      <c r="J580" s="84" t="s">
        <v>16186</v>
      </c>
      <c r="K580" s="84" t="s">
        <v>16652</v>
      </c>
      <c r="L580" s="105">
        <v>1369.9624289999999</v>
      </c>
      <c r="M580" s="105">
        <v>1618.33</v>
      </c>
      <c r="N580" s="105">
        <v>1618.33</v>
      </c>
      <c r="O580" s="96" t="str">
        <f>VLOOKUP(H580,'CRMP-SOC'!$A$2:$B$12685,2,FALSE)</f>
        <v>Social</v>
      </c>
      <c r="P580" s="96"/>
    </row>
    <row r="581" spans="1:16" ht="14.25" customHeight="1" x14ac:dyDescent="0.25">
      <c r="A581" s="96">
        <v>2010</v>
      </c>
      <c r="B581" s="96" t="s">
        <v>681</v>
      </c>
      <c r="C581" s="96">
        <v>11</v>
      </c>
      <c r="D581" s="96" t="str">
        <f t="shared" si="27"/>
        <v>201011S029</v>
      </c>
      <c r="E581" s="84" t="s">
        <v>16082</v>
      </c>
      <c r="F581" s="84" t="s">
        <v>16081</v>
      </c>
      <c r="G581" s="84" t="s">
        <v>29</v>
      </c>
      <c r="H581" s="104" t="str">
        <f t="shared" si="28"/>
        <v>201011S029</v>
      </c>
      <c r="I581" s="104" t="b">
        <f t="shared" si="29"/>
        <v>1</v>
      </c>
      <c r="J581" s="84" t="s">
        <v>16302</v>
      </c>
      <c r="K581" s="84" t="s">
        <v>11539</v>
      </c>
      <c r="L581" s="105">
        <v>1477.4185010000001</v>
      </c>
      <c r="M581" s="105">
        <v>1471.78</v>
      </c>
      <c r="N581" s="105">
        <v>1471.78</v>
      </c>
      <c r="O581" s="96" t="str">
        <f>VLOOKUP(H581,'CRMP-SOC'!$A$2:$B$12685,2,FALSE)</f>
        <v>Social</v>
      </c>
      <c r="P581" s="96"/>
    </row>
    <row r="582" spans="1:16" ht="14.25" customHeight="1" x14ac:dyDescent="0.25">
      <c r="A582" s="96">
        <v>2010</v>
      </c>
      <c r="B582" s="96" t="s">
        <v>682</v>
      </c>
      <c r="C582" s="96">
        <v>11</v>
      </c>
      <c r="D582" s="96" t="str">
        <f t="shared" si="27"/>
        <v>201011S030</v>
      </c>
      <c r="E582" s="84" t="s">
        <v>16082</v>
      </c>
      <c r="F582" s="84" t="s">
        <v>16081</v>
      </c>
      <c r="G582" s="84" t="s">
        <v>29</v>
      </c>
      <c r="H582" s="104" t="str">
        <f t="shared" si="28"/>
        <v>201011S030</v>
      </c>
      <c r="I582" s="104" t="b">
        <f t="shared" si="29"/>
        <v>1</v>
      </c>
      <c r="J582" s="84" t="s">
        <v>16334</v>
      </c>
      <c r="K582" s="84" t="s">
        <v>16711</v>
      </c>
      <c r="L582" s="105">
        <v>1108.8096479999999</v>
      </c>
      <c r="M582" s="105">
        <v>1057.77</v>
      </c>
      <c r="N582" s="105">
        <v>1057.77</v>
      </c>
      <c r="O582" s="96" t="str">
        <f>VLOOKUP(H582,'CRMP-SOC'!$A$2:$B$12685,2,FALSE)</f>
        <v>Social</v>
      </c>
      <c r="P582" s="96"/>
    </row>
    <row r="583" spans="1:16" ht="14.25" customHeight="1" x14ac:dyDescent="0.25">
      <c r="A583" s="96">
        <v>2010</v>
      </c>
      <c r="B583" s="96" t="s">
        <v>683</v>
      </c>
      <c r="C583" s="96">
        <v>11</v>
      </c>
      <c r="D583" s="96" t="str">
        <f t="shared" si="27"/>
        <v>201011S031</v>
      </c>
      <c r="E583" s="84" t="s">
        <v>16082</v>
      </c>
      <c r="F583" s="84" t="s">
        <v>16081</v>
      </c>
      <c r="G583" s="84" t="s">
        <v>29</v>
      </c>
      <c r="H583" s="104" t="str">
        <f t="shared" si="28"/>
        <v>201011S031</v>
      </c>
      <c r="I583" s="104" t="b">
        <f t="shared" si="29"/>
        <v>1</v>
      </c>
      <c r="J583" s="84" t="s">
        <v>16171</v>
      </c>
      <c r="K583" s="84" t="s">
        <v>16710</v>
      </c>
      <c r="L583" s="105">
        <v>323.49622900000003</v>
      </c>
      <c r="M583" s="105">
        <v>313.5</v>
      </c>
      <c r="N583" s="105">
        <v>313.5</v>
      </c>
      <c r="O583" s="96" t="str">
        <f>VLOOKUP(H583,'CRMP-SOC'!$A$2:$B$12685,2,FALSE)</f>
        <v>Social</v>
      </c>
      <c r="P583" s="96"/>
    </row>
    <row r="584" spans="1:16" ht="14.25" customHeight="1" x14ac:dyDescent="0.25">
      <c r="A584" s="96">
        <v>2010</v>
      </c>
      <c r="B584" s="96" t="s">
        <v>684</v>
      </c>
      <c r="C584" s="96">
        <v>11</v>
      </c>
      <c r="D584" s="96" t="str">
        <f t="shared" si="27"/>
        <v>201011S033</v>
      </c>
      <c r="E584" s="84" t="s">
        <v>16082</v>
      </c>
      <c r="F584" s="84" t="s">
        <v>16081</v>
      </c>
      <c r="G584" s="84" t="s">
        <v>29</v>
      </c>
      <c r="H584" s="104" t="str">
        <f t="shared" si="28"/>
        <v>201011S033</v>
      </c>
      <c r="I584" s="104" t="b">
        <f t="shared" si="29"/>
        <v>1</v>
      </c>
      <c r="J584" s="84" t="s">
        <v>16573</v>
      </c>
      <c r="K584" s="84" t="s">
        <v>11542</v>
      </c>
      <c r="L584" s="105">
        <v>277.05826400000001</v>
      </c>
      <c r="M584" s="105">
        <v>207.02</v>
      </c>
      <c r="N584" s="105">
        <v>207.02</v>
      </c>
      <c r="O584" s="96" t="str">
        <f>VLOOKUP(H584,'CRMP-SOC'!$A$2:$B$12685,2,FALSE)</f>
        <v>Social</v>
      </c>
      <c r="P584" s="96"/>
    </row>
    <row r="585" spans="1:16" ht="14.25" customHeight="1" x14ac:dyDescent="0.25">
      <c r="A585" s="96">
        <v>2010</v>
      </c>
      <c r="B585" s="96" t="s">
        <v>685</v>
      </c>
      <c r="C585" s="96">
        <v>11</v>
      </c>
      <c r="D585" s="96" t="str">
        <f t="shared" si="27"/>
        <v>201011S035</v>
      </c>
      <c r="E585" s="84" t="s">
        <v>16082</v>
      </c>
      <c r="F585" s="84" t="s">
        <v>16081</v>
      </c>
      <c r="G585" s="84" t="s">
        <v>29</v>
      </c>
      <c r="H585" s="104" t="str">
        <f t="shared" si="28"/>
        <v>201011S035</v>
      </c>
      <c r="I585" s="104" t="b">
        <f t="shared" si="29"/>
        <v>1</v>
      </c>
      <c r="J585" s="84" t="s">
        <v>16144</v>
      </c>
      <c r="K585" s="84" t="s">
        <v>11543</v>
      </c>
      <c r="L585" s="105">
        <v>281.541087</v>
      </c>
      <c r="M585" s="105">
        <v>265.58</v>
      </c>
      <c r="N585" s="105">
        <v>265.58</v>
      </c>
      <c r="O585" s="96" t="str">
        <f>VLOOKUP(H585,'CRMP-SOC'!$A$2:$B$12685,2,FALSE)</f>
        <v>Social</v>
      </c>
      <c r="P585" s="96"/>
    </row>
    <row r="586" spans="1:16" ht="14.25" customHeight="1" x14ac:dyDescent="0.25">
      <c r="A586" s="96">
        <v>2010</v>
      </c>
      <c r="B586" s="96" t="s">
        <v>687</v>
      </c>
      <c r="C586" s="96">
        <v>11</v>
      </c>
      <c r="D586" s="96" t="str">
        <f t="shared" si="27"/>
        <v>201011S084</v>
      </c>
      <c r="E586" s="84" t="s">
        <v>16082</v>
      </c>
      <c r="F586" s="84" t="s">
        <v>16081</v>
      </c>
      <c r="G586" s="84" t="s">
        <v>29</v>
      </c>
      <c r="H586" s="104" t="str">
        <f t="shared" si="28"/>
        <v>201011S084</v>
      </c>
      <c r="I586" s="104" t="b">
        <f t="shared" si="29"/>
        <v>1</v>
      </c>
      <c r="J586" s="84" t="s">
        <v>16166</v>
      </c>
      <c r="K586" s="84" t="s">
        <v>16684</v>
      </c>
      <c r="L586" s="105">
        <v>1774.9512689999999</v>
      </c>
      <c r="M586" s="105">
        <v>1728.03</v>
      </c>
      <c r="N586" s="105">
        <v>1728.03</v>
      </c>
      <c r="O586" s="96" t="str">
        <f>VLOOKUP(H586,'CRMP-SOC'!$A$2:$B$12685,2,FALSE)</f>
        <v>Social</v>
      </c>
      <c r="P586" s="96"/>
    </row>
    <row r="587" spans="1:16" ht="14.25" customHeight="1" x14ac:dyDescent="0.25">
      <c r="A587" s="96">
        <v>2010</v>
      </c>
      <c r="B587" s="96" t="s">
        <v>690</v>
      </c>
      <c r="C587" s="96">
        <v>11</v>
      </c>
      <c r="D587" s="96" t="str">
        <f t="shared" si="27"/>
        <v>201011S108</v>
      </c>
      <c r="E587" s="84" t="s">
        <v>16082</v>
      </c>
      <c r="F587" s="84" t="s">
        <v>16081</v>
      </c>
      <c r="G587" s="84" t="s">
        <v>29</v>
      </c>
      <c r="H587" s="104" t="str">
        <f t="shared" si="28"/>
        <v>201011S108</v>
      </c>
      <c r="I587" s="104" t="b">
        <f t="shared" si="29"/>
        <v>1</v>
      </c>
      <c r="J587" s="84" t="s">
        <v>16586</v>
      </c>
      <c r="K587" s="84" t="s">
        <v>11548</v>
      </c>
      <c r="L587" s="105">
        <v>51.419373999999998</v>
      </c>
      <c r="M587" s="105">
        <v>47.56</v>
      </c>
      <c r="N587" s="105">
        <v>47.56</v>
      </c>
      <c r="O587" s="96" t="str">
        <f>VLOOKUP(H587,'CRMP-SOC'!$A$2:$B$12685,2,FALSE)</f>
        <v>Social</v>
      </c>
      <c r="P587" s="96"/>
    </row>
    <row r="588" spans="1:16" ht="14.25" customHeight="1" x14ac:dyDescent="0.25">
      <c r="A588" s="96">
        <v>2010</v>
      </c>
      <c r="B588" s="96" t="s">
        <v>691</v>
      </c>
      <c r="C588" s="96">
        <v>11</v>
      </c>
      <c r="D588" s="96" t="str">
        <f t="shared" si="27"/>
        <v>201011S111</v>
      </c>
      <c r="E588" s="84" t="s">
        <v>16082</v>
      </c>
      <c r="F588" s="84" t="s">
        <v>16081</v>
      </c>
      <c r="G588" s="84" t="s">
        <v>29</v>
      </c>
      <c r="H588" s="104" t="str">
        <f t="shared" si="28"/>
        <v>201011S111</v>
      </c>
      <c r="I588" s="104" t="b">
        <f t="shared" si="29"/>
        <v>1</v>
      </c>
      <c r="J588" s="84" t="s">
        <v>16585</v>
      </c>
      <c r="K588" s="84" t="s">
        <v>13550</v>
      </c>
      <c r="L588" s="105">
        <v>100.74529099999999</v>
      </c>
      <c r="M588" s="105">
        <v>98.29</v>
      </c>
      <c r="N588" s="105">
        <v>98.29</v>
      </c>
      <c r="O588" s="96" t="str">
        <f>VLOOKUP(H588,'CRMP-SOC'!$A$2:$B$12685,2,FALSE)</f>
        <v>Social</v>
      </c>
      <c r="P588" s="96"/>
    </row>
    <row r="589" spans="1:16" ht="14.25" customHeight="1" x14ac:dyDescent="0.25">
      <c r="A589" s="96">
        <v>2010</v>
      </c>
      <c r="B589" s="96" t="s">
        <v>692</v>
      </c>
      <c r="C589" s="96">
        <v>11</v>
      </c>
      <c r="D589" s="96" t="str">
        <f t="shared" si="27"/>
        <v>201011S119</v>
      </c>
      <c r="E589" s="84" t="s">
        <v>16082</v>
      </c>
      <c r="F589" s="84" t="s">
        <v>16081</v>
      </c>
      <c r="G589" s="84" t="s">
        <v>29</v>
      </c>
      <c r="H589" s="104" t="str">
        <f t="shared" si="28"/>
        <v>201011S119</v>
      </c>
      <c r="I589" s="104" t="b">
        <f t="shared" si="29"/>
        <v>1</v>
      </c>
      <c r="J589" s="84" t="s">
        <v>16584</v>
      </c>
      <c r="K589" s="84" t="s">
        <v>11550</v>
      </c>
      <c r="L589" s="105">
        <v>99.319394000000003</v>
      </c>
      <c r="M589" s="105">
        <v>100.14</v>
      </c>
      <c r="N589" s="105">
        <v>100.14</v>
      </c>
      <c r="O589" s="96" t="str">
        <f>VLOOKUP(H589,'CRMP-SOC'!$A$2:$B$12685,2,FALSE)</f>
        <v>Social</v>
      </c>
      <c r="P589" s="96"/>
    </row>
    <row r="590" spans="1:16" ht="14.25" customHeight="1" x14ac:dyDescent="0.25">
      <c r="A590" s="96">
        <v>2010</v>
      </c>
      <c r="B590" s="96" t="s">
        <v>693</v>
      </c>
      <c r="C590" s="96">
        <v>11</v>
      </c>
      <c r="D590" s="96" t="str">
        <f t="shared" si="27"/>
        <v>201011S126</v>
      </c>
      <c r="E590" s="84" t="s">
        <v>16082</v>
      </c>
      <c r="F590" s="84" t="s">
        <v>16081</v>
      </c>
      <c r="G590" s="84" t="s">
        <v>29</v>
      </c>
      <c r="H590" s="104" t="str">
        <f t="shared" si="28"/>
        <v>201011S126</v>
      </c>
      <c r="I590" s="104" t="b">
        <f t="shared" si="29"/>
        <v>1</v>
      </c>
      <c r="J590" s="84" t="s">
        <v>16583</v>
      </c>
      <c r="K590" s="84" t="s">
        <v>11551</v>
      </c>
      <c r="L590" s="105">
        <v>205.004636</v>
      </c>
      <c r="M590" s="105">
        <v>67.27</v>
      </c>
      <c r="N590" s="105">
        <v>67.27</v>
      </c>
      <c r="O590" s="96" t="str">
        <f>VLOOKUP(H590,'CRMP-SOC'!$A$2:$B$12685,2,FALSE)</f>
        <v>Social</v>
      </c>
      <c r="P590" s="96"/>
    </row>
    <row r="591" spans="1:16" ht="14.25" customHeight="1" x14ac:dyDescent="0.25">
      <c r="A591" s="96">
        <v>2010</v>
      </c>
      <c r="B591" s="96" t="s">
        <v>694</v>
      </c>
      <c r="C591" s="96">
        <v>11</v>
      </c>
      <c r="D591" s="96" t="str">
        <f t="shared" si="27"/>
        <v>201011S127</v>
      </c>
      <c r="E591" s="84" t="s">
        <v>16082</v>
      </c>
      <c r="F591" s="84" t="s">
        <v>16081</v>
      </c>
      <c r="G591" s="84" t="s">
        <v>29</v>
      </c>
      <c r="H591" s="104" t="str">
        <f t="shared" si="28"/>
        <v>201011S127</v>
      </c>
      <c r="I591" s="104" t="b">
        <f t="shared" si="29"/>
        <v>1</v>
      </c>
      <c r="J591" s="84" t="s">
        <v>16582</v>
      </c>
      <c r="K591" s="84" t="s">
        <v>12546</v>
      </c>
      <c r="L591" s="105">
        <v>489.32249999999999</v>
      </c>
      <c r="M591" s="105">
        <v>479.98</v>
      </c>
      <c r="N591" s="105">
        <v>479.98</v>
      </c>
      <c r="O591" s="96" t="str">
        <f>VLOOKUP(H591,'CRMP-SOC'!$A$2:$B$12685,2,FALSE)</f>
        <v>Social</v>
      </c>
      <c r="P591" s="96"/>
    </row>
    <row r="592" spans="1:16" ht="14.25" customHeight="1" x14ac:dyDescent="0.25">
      <c r="A592" s="96">
        <v>2010</v>
      </c>
      <c r="B592" s="96" t="s">
        <v>695</v>
      </c>
      <c r="C592" s="96">
        <v>11</v>
      </c>
      <c r="D592" s="96" t="str">
        <f t="shared" si="27"/>
        <v>201011S128</v>
      </c>
      <c r="E592" s="84" t="s">
        <v>16082</v>
      </c>
      <c r="F592" s="84" t="s">
        <v>16081</v>
      </c>
      <c r="G592" s="88" t="s">
        <v>29</v>
      </c>
      <c r="H592" s="104" t="str">
        <f t="shared" si="28"/>
        <v>201011S128</v>
      </c>
      <c r="I592" s="104" t="b">
        <f t="shared" si="29"/>
        <v>1</v>
      </c>
      <c r="J592" s="84" t="s">
        <v>16581</v>
      </c>
      <c r="K592" s="84" t="s">
        <v>11553</v>
      </c>
      <c r="L592" s="105">
        <v>26.180861</v>
      </c>
      <c r="M592" s="105">
        <v>24.96</v>
      </c>
      <c r="N592" s="105">
        <v>24.93</v>
      </c>
      <c r="O592" s="96" t="str">
        <f>VLOOKUP(H592,'CRMP-SOC'!$A$2:$B$12685,2,FALSE)</f>
        <v>Social</v>
      </c>
      <c r="P592" s="96"/>
    </row>
    <row r="593" spans="1:16" ht="14.25" customHeight="1" x14ac:dyDescent="0.25">
      <c r="A593" s="96">
        <v>2010</v>
      </c>
      <c r="B593" s="96" t="s">
        <v>696</v>
      </c>
      <c r="C593" s="96">
        <v>11</v>
      </c>
      <c r="D593" s="96" t="str">
        <f t="shared" si="27"/>
        <v>201011S152</v>
      </c>
      <c r="E593" s="84" t="s">
        <v>16082</v>
      </c>
      <c r="F593" s="84" t="s">
        <v>16081</v>
      </c>
      <c r="G593" s="84" t="s">
        <v>29</v>
      </c>
      <c r="H593" s="104" t="str">
        <f t="shared" si="28"/>
        <v>201011S152</v>
      </c>
      <c r="I593" s="104" t="b">
        <f t="shared" si="29"/>
        <v>1</v>
      </c>
      <c r="J593" s="84" t="s">
        <v>16580</v>
      </c>
      <c r="K593" s="84" t="s">
        <v>11554</v>
      </c>
      <c r="L593" s="105">
        <v>394.65897899999999</v>
      </c>
      <c r="M593" s="105">
        <v>391.96</v>
      </c>
      <c r="N593" s="105">
        <v>391.92</v>
      </c>
      <c r="O593" s="96" t="str">
        <f>VLOOKUP(H593,'CRMP-SOC'!$A$2:$B$12685,2,FALSE)</f>
        <v>Social</v>
      </c>
      <c r="P593" s="96"/>
    </row>
    <row r="594" spans="1:16" ht="14.25" customHeight="1" x14ac:dyDescent="0.25">
      <c r="A594" s="96">
        <v>2010</v>
      </c>
      <c r="B594" s="96" t="s">
        <v>697</v>
      </c>
      <c r="C594" s="96">
        <v>11</v>
      </c>
      <c r="D594" s="96" t="str">
        <f t="shared" si="27"/>
        <v>201011S156</v>
      </c>
      <c r="E594" s="84" t="s">
        <v>16082</v>
      </c>
      <c r="F594" s="84" t="s">
        <v>16081</v>
      </c>
      <c r="G594" s="84" t="s">
        <v>29</v>
      </c>
      <c r="H594" s="104" t="str">
        <f t="shared" si="28"/>
        <v>201011S156</v>
      </c>
      <c r="I594" s="104" t="b">
        <f t="shared" si="29"/>
        <v>1</v>
      </c>
      <c r="J594" s="84" t="s">
        <v>16579</v>
      </c>
      <c r="K594" s="84" t="s">
        <v>11555</v>
      </c>
      <c r="L594" s="105">
        <v>134.898438</v>
      </c>
      <c r="M594" s="105">
        <v>132.22</v>
      </c>
      <c r="N594" s="105">
        <v>132.22</v>
      </c>
      <c r="O594" s="96" t="str">
        <f>VLOOKUP(H594,'CRMP-SOC'!$A$2:$B$12685,2,FALSE)</f>
        <v>Social</v>
      </c>
      <c r="P594" s="96"/>
    </row>
    <row r="595" spans="1:16" ht="14.25" customHeight="1" x14ac:dyDescent="0.25">
      <c r="A595" s="96">
        <v>2010</v>
      </c>
      <c r="B595" s="96" t="s">
        <v>698</v>
      </c>
      <c r="C595" s="96">
        <v>11</v>
      </c>
      <c r="D595" s="96" t="str">
        <f t="shared" si="27"/>
        <v>201011S204</v>
      </c>
      <c r="E595" s="84" t="s">
        <v>16082</v>
      </c>
      <c r="F595" s="84" t="s">
        <v>16081</v>
      </c>
      <c r="G595" s="88" t="s">
        <v>29</v>
      </c>
      <c r="H595" s="104" t="str">
        <f t="shared" si="28"/>
        <v>201011S204</v>
      </c>
      <c r="I595" s="104" t="b">
        <f t="shared" si="29"/>
        <v>1</v>
      </c>
      <c r="J595" s="84" t="s">
        <v>16300</v>
      </c>
      <c r="K595" s="84" t="s">
        <v>11556</v>
      </c>
      <c r="L595" s="105">
        <v>280.63301300000001</v>
      </c>
      <c r="M595" s="105">
        <v>279.55</v>
      </c>
      <c r="N595" s="105">
        <v>279.55</v>
      </c>
      <c r="O595" s="96" t="str">
        <f>VLOOKUP(H595,'CRMP-SOC'!$A$2:$B$12685,2,FALSE)</f>
        <v>Social</v>
      </c>
      <c r="P595" s="96"/>
    </row>
    <row r="596" spans="1:16" ht="14.25" customHeight="1" x14ac:dyDescent="0.25">
      <c r="A596" s="96">
        <v>2010</v>
      </c>
      <c r="B596" s="96" t="s">
        <v>699</v>
      </c>
      <c r="C596" s="96">
        <v>11</v>
      </c>
      <c r="D596" s="96" t="str">
        <f t="shared" si="27"/>
        <v>201011S205</v>
      </c>
      <c r="E596" s="84" t="s">
        <v>16082</v>
      </c>
      <c r="F596" s="84" t="s">
        <v>16081</v>
      </c>
      <c r="G596" s="88" t="s">
        <v>29</v>
      </c>
      <c r="H596" s="104" t="str">
        <f t="shared" si="28"/>
        <v>201011S205</v>
      </c>
      <c r="I596" s="104" t="b">
        <f t="shared" si="29"/>
        <v>1</v>
      </c>
      <c r="J596" s="84" t="s">
        <v>16298</v>
      </c>
      <c r="K596" s="84" t="s">
        <v>11557</v>
      </c>
      <c r="L596" s="105">
        <v>2396.0429340000001</v>
      </c>
      <c r="M596" s="105">
        <v>2692.71</v>
      </c>
      <c r="N596" s="105">
        <v>2692.71</v>
      </c>
      <c r="O596" s="96" t="str">
        <f>VLOOKUP(H596,'CRMP-SOC'!$A$2:$B$12685,2,FALSE)</f>
        <v>Social</v>
      </c>
      <c r="P596" s="96"/>
    </row>
    <row r="597" spans="1:16" ht="14.25" customHeight="1" x14ac:dyDescent="0.25">
      <c r="A597" s="96">
        <v>2010</v>
      </c>
      <c r="B597" s="96" t="s">
        <v>700</v>
      </c>
      <c r="C597" s="96">
        <v>11</v>
      </c>
      <c r="D597" s="96" t="str">
        <f t="shared" si="27"/>
        <v>201011S206</v>
      </c>
      <c r="E597" s="84" t="s">
        <v>16082</v>
      </c>
      <c r="F597" s="84" t="s">
        <v>16081</v>
      </c>
      <c r="G597" s="88" t="s">
        <v>29</v>
      </c>
      <c r="H597" s="104" t="str">
        <f t="shared" si="28"/>
        <v>201011S206</v>
      </c>
      <c r="I597" s="104" t="b">
        <f t="shared" si="29"/>
        <v>1</v>
      </c>
      <c r="J597" s="84" t="s">
        <v>16296</v>
      </c>
      <c r="K597" s="84" t="s">
        <v>13078</v>
      </c>
      <c r="L597" s="105">
        <v>525.38925400000005</v>
      </c>
      <c r="M597" s="105">
        <v>509.39</v>
      </c>
      <c r="N597" s="105">
        <v>509.39</v>
      </c>
      <c r="O597" s="96" t="str">
        <f>VLOOKUP(H597,'CRMP-SOC'!$A$2:$B$12685,2,FALSE)</f>
        <v>Social</v>
      </c>
      <c r="P597" s="96"/>
    </row>
    <row r="598" spans="1:16" ht="14.25" customHeight="1" x14ac:dyDescent="0.25">
      <c r="A598" s="96">
        <v>2010</v>
      </c>
      <c r="B598" s="96" t="s">
        <v>701</v>
      </c>
      <c r="C598" s="96">
        <v>11</v>
      </c>
      <c r="D598" s="96" t="str">
        <f t="shared" si="27"/>
        <v>201011S207</v>
      </c>
      <c r="E598" s="84" t="s">
        <v>16082</v>
      </c>
      <c r="F598" s="84" t="s">
        <v>16081</v>
      </c>
      <c r="G598" s="88" t="s">
        <v>29</v>
      </c>
      <c r="H598" s="104" t="str">
        <f t="shared" si="28"/>
        <v>201011S207</v>
      </c>
      <c r="I598" s="104" t="b">
        <f t="shared" si="29"/>
        <v>1</v>
      </c>
      <c r="J598" s="84" t="s">
        <v>16294</v>
      </c>
      <c r="K598" s="84" t="s">
        <v>16651</v>
      </c>
      <c r="L598" s="105">
        <v>38.909818000000001</v>
      </c>
      <c r="M598" s="105">
        <v>26.3</v>
      </c>
      <c r="N598" s="105">
        <v>26.3</v>
      </c>
      <c r="O598" s="96" t="str">
        <f>VLOOKUP(H598,'CRMP-SOC'!$A$2:$B$12685,2,FALSE)</f>
        <v>Social</v>
      </c>
      <c r="P598" s="96"/>
    </row>
    <row r="599" spans="1:16" ht="14.25" customHeight="1" x14ac:dyDescent="0.25">
      <c r="A599" s="96">
        <v>2010</v>
      </c>
      <c r="B599" s="96" t="s">
        <v>702</v>
      </c>
      <c r="C599" s="96">
        <v>11</v>
      </c>
      <c r="D599" s="96" t="str">
        <f t="shared" si="27"/>
        <v>201011S208</v>
      </c>
      <c r="E599" s="84" t="s">
        <v>16082</v>
      </c>
      <c r="F599" s="84" t="s">
        <v>16081</v>
      </c>
      <c r="G599" s="88" t="s">
        <v>29</v>
      </c>
      <c r="H599" s="104" t="str">
        <f t="shared" si="28"/>
        <v>201011S208</v>
      </c>
      <c r="I599" s="104" t="b">
        <f t="shared" si="29"/>
        <v>1</v>
      </c>
      <c r="J599" s="84" t="s">
        <v>16292</v>
      </c>
      <c r="K599" s="84" t="s">
        <v>16650</v>
      </c>
      <c r="L599" s="105">
        <v>29.551760999999999</v>
      </c>
      <c r="M599" s="105">
        <v>27.64</v>
      </c>
      <c r="N599" s="105">
        <v>27.64</v>
      </c>
      <c r="O599" s="96" t="str">
        <f>VLOOKUP(H599,'CRMP-SOC'!$A$2:$B$12685,2,FALSE)</f>
        <v>Social</v>
      </c>
      <c r="P599" s="96"/>
    </row>
    <row r="600" spans="1:16" ht="14.25" customHeight="1" x14ac:dyDescent="0.25">
      <c r="A600" s="96">
        <v>2010</v>
      </c>
      <c r="B600" s="96" t="s">
        <v>703</v>
      </c>
      <c r="C600" s="96">
        <v>11</v>
      </c>
      <c r="D600" s="96" t="str">
        <f t="shared" si="27"/>
        <v>201011S209</v>
      </c>
      <c r="E600" s="84" t="s">
        <v>16082</v>
      </c>
      <c r="F600" s="84" t="s">
        <v>16081</v>
      </c>
      <c r="G600" s="88" t="s">
        <v>29</v>
      </c>
      <c r="H600" s="104" t="str">
        <f t="shared" si="28"/>
        <v>201011S209</v>
      </c>
      <c r="I600" s="104" t="b">
        <f t="shared" si="29"/>
        <v>1</v>
      </c>
      <c r="J600" s="84" t="s">
        <v>16290</v>
      </c>
      <c r="K600" s="84" t="s">
        <v>16541</v>
      </c>
      <c r="L600" s="105">
        <v>112.09967899999999</v>
      </c>
      <c r="M600" s="105">
        <v>111.62</v>
      </c>
      <c r="N600" s="105">
        <v>111.62</v>
      </c>
      <c r="O600" s="96" t="str">
        <f>VLOOKUP(H600,'CRMP-SOC'!$A$2:$B$12685,2,FALSE)</f>
        <v>Social</v>
      </c>
      <c r="P600" s="96"/>
    </row>
    <row r="601" spans="1:16" ht="14.25" customHeight="1" x14ac:dyDescent="0.25">
      <c r="A601" s="96">
        <v>2010</v>
      </c>
      <c r="B601" s="96" t="s">
        <v>1777</v>
      </c>
      <c r="C601" s="96">
        <v>11</v>
      </c>
      <c r="D601" s="96" t="str">
        <f t="shared" si="27"/>
        <v>201011S221</v>
      </c>
      <c r="E601" s="84" t="s">
        <v>16082</v>
      </c>
      <c r="F601" s="84" t="s">
        <v>16081</v>
      </c>
      <c r="G601" s="84" t="s">
        <v>29</v>
      </c>
      <c r="H601" s="104" t="str">
        <f t="shared" si="28"/>
        <v>201011S221</v>
      </c>
      <c r="I601" s="104" t="b">
        <f t="shared" si="29"/>
        <v>1</v>
      </c>
      <c r="J601" s="84" t="s">
        <v>16179</v>
      </c>
      <c r="K601" s="84" t="s">
        <v>12547</v>
      </c>
      <c r="L601" s="105">
        <v>507.30522500000001</v>
      </c>
      <c r="M601" s="105">
        <v>416.47</v>
      </c>
      <c r="N601" s="105">
        <v>416.47</v>
      </c>
      <c r="O601" s="96" t="str">
        <f>VLOOKUP(H601,'CRMP-SOC'!$A$2:$B$12685,2,FALSE)</f>
        <v>Social</v>
      </c>
      <c r="P601" s="96"/>
    </row>
    <row r="602" spans="1:16" ht="14.25" customHeight="1" x14ac:dyDescent="0.25">
      <c r="A602" s="96">
        <v>2010</v>
      </c>
      <c r="B602" s="96" t="s">
        <v>1778</v>
      </c>
      <c r="C602" s="96">
        <v>11</v>
      </c>
      <c r="D602" s="96" t="str">
        <f t="shared" si="27"/>
        <v>201011S222</v>
      </c>
      <c r="E602" s="84" t="s">
        <v>16082</v>
      </c>
      <c r="F602" s="84" t="s">
        <v>16081</v>
      </c>
      <c r="G602" s="84" t="s">
        <v>29</v>
      </c>
      <c r="H602" s="104" t="str">
        <f t="shared" si="28"/>
        <v>201011S222</v>
      </c>
      <c r="I602" s="104" t="b">
        <f t="shared" si="29"/>
        <v>1</v>
      </c>
      <c r="J602" s="84" t="s">
        <v>16287</v>
      </c>
      <c r="K602" s="84" t="s">
        <v>12548</v>
      </c>
      <c r="L602" s="105">
        <v>226.56349900000001</v>
      </c>
      <c r="M602" s="105">
        <v>207.35</v>
      </c>
      <c r="N602" s="105">
        <v>207.35</v>
      </c>
      <c r="O602" s="96" t="str">
        <f>VLOOKUP(H602,'CRMP-SOC'!$A$2:$B$12685,2,FALSE)</f>
        <v>Social</v>
      </c>
      <c r="P602" s="96"/>
    </row>
    <row r="603" spans="1:16" ht="14.25" customHeight="1" x14ac:dyDescent="0.25">
      <c r="A603" s="96">
        <v>2010</v>
      </c>
      <c r="B603" s="96" t="s">
        <v>1779</v>
      </c>
      <c r="C603" s="96">
        <v>11</v>
      </c>
      <c r="D603" s="96" t="str">
        <f t="shared" si="27"/>
        <v>201011S223</v>
      </c>
      <c r="E603" s="84" t="s">
        <v>16082</v>
      </c>
      <c r="F603" s="84" t="s">
        <v>16081</v>
      </c>
      <c r="G603" s="84" t="s">
        <v>29</v>
      </c>
      <c r="H603" s="104" t="str">
        <f t="shared" si="28"/>
        <v>201011S223</v>
      </c>
      <c r="I603" s="104" t="b">
        <f t="shared" si="29"/>
        <v>1</v>
      </c>
      <c r="J603" s="84" t="s">
        <v>16649</v>
      </c>
      <c r="K603" s="84" t="s">
        <v>12549</v>
      </c>
      <c r="L603" s="105">
        <v>586.10991999999999</v>
      </c>
      <c r="M603" s="105">
        <v>532.26</v>
      </c>
      <c r="N603" s="105">
        <v>532.26</v>
      </c>
      <c r="O603" s="96" t="str">
        <f>VLOOKUP(H603,'CRMP-SOC'!$A$2:$B$12685,2,FALSE)</f>
        <v>Social</v>
      </c>
      <c r="P603" s="96"/>
    </row>
    <row r="604" spans="1:16" ht="14.25" customHeight="1" x14ac:dyDescent="0.25">
      <c r="A604" s="96">
        <v>2010</v>
      </c>
      <c r="B604" s="96" t="s">
        <v>2267</v>
      </c>
      <c r="C604" s="96">
        <v>11</v>
      </c>
      <c r="D604" s="96" t="str">
        <f t="shared" si="27"/>
        <v>201011S227</v>
      </c>
      <c r="E604" s="84" t="s">
        <v>16082</v>
      </c>
      <c r="F604" s="84" t="s">
        <v>16081</v>
      </c>
      <c r="G604" s="88" t="s">
        <v>29</v>
      </c>
      <c r="H604" s="104" t="str">
        <f t="shared" si="28"/>
        <v>201011S227</v>
      </c>
      <c r="I604" s="104" t="b">
        <f t="shared" si="29"/>
        <v>1</v>
      </c>
      <c r="J604" s="84" t="s">
        <v>16648</v>
      </c>
      <c r="K604" s="84" t="s">
        <v>13079</v>
      </c>
      <c r="L604" s="105">
        <v>100</v>
      </c>
      <c r="M604" s="105">
        <v>100</v>
      </c>
      <c r="N604" s="105">
        <v>100</v>
      </c>
      <c r="O604" s="96" t="str">
        <f>VLOOKUP(H604,'CRMP-SOC'!$A$2:$B$12685,2,FALSE)</f>
        <v>Social</v>
      </c>
      <c r="P604" s="96"/>
    </row>
    <row r="605" spans="1:16" ht="14.25" customHeight="1" x14ac:dyDescent="0.25">
      <c r="A605" s="96">
        <v>2010</v>
      </c>
      <c r="B605" s="96" t="s">
        <v>818</v>
      </c>
      <c r="C605" s="96">
        <v>11</v>
      </c>
      <c r="D605" s="96" t="str">
        <f t="shared" si="27"/>
        <v>201011U006</v>
      </c>
      <c r="E605" s="84" t="s">
        <v>16082</v>
      </c>
      <c r="F605" s="84" t="s">
        <v>16081</v>
      </c>
      <c r="G605" s="84" t="s">
        <v>30</v>
      </c>
      <c r="H605" s="104" t="str">
        <f t="shared" si="28"/>
        <v>201011U006</v>
      </c>
      <c r="I605" s="104" t="b">
        <f t="shared" si="29"/>
        <v>1</v>
      </c>
      <c r="J605" s="84" t="s">
        <v>16172</v>
      </c>
      <c r="K605" s="84" t="s">
        <v>16647</v>
      </c>
      <c r="L605" s="105">
        <v>44142.454062999997</v>
      </c>
      <c r="M605" s="105">
        <v>44966.05</v>
      </c>
      <c r="N605" s="105">
        <v>44966.05</v>
      </c>
      <c r="O605" s="96" t="str">
        <f>VLOOKUP(H605,'CRMP-SOC'!$A$2:$B$12685,2,FALSE)</f>
        <v>Social</v>
      </c>
      <c r="P605" s="96"/>
    </row>
    <row r="606" spans="1:16" ht="14.25" customHeight="1" x14ac:dyDescent="0.25">
      <c r="A606" s="96">
        <v>2010</v>
      </c>
      <c r="B606" s="96" t="s">
        <v>819</v>
      </c>
      <c r="C606" s="96">
        <v>11</v>
      </c>
      <c r="D606" s="96" t="str">
        <f t="shared" si="27"/>
        <v>201011U007</v>
      </c>
      <c r="E606" s="84" t="s">
        <v>16082</v>
      </c>
      <c r="F606" s="84" t="s">
        <v>16081</v>
      </c>
      <c r="G606" s="84" t="s">
        <v>30</v>
      </c>
      <c r="H606" s="104" t="str">
        <f t="shared" si="28"/>
        <v>201011U007</v>
      </c>
      <c r="I606" s="104" t="b">
        <f t="shared" si="29"/>
        <v>1</v>
      </c>
      <c r="J606" s="84" t="s">
        <v>16104</v>
      </c>
      <c r="K606" s="84" t="s">
        <v>11677</v>
      </c>
      <c r="L606" s="105">
        <v>1000</v>
      </c>
      <c r="M606" s="105">
        <v>1000</v>
      </c>
      <c r="N606" s="105">
        <v>1000</v>
      </c>
      <c r="O606" s="96" t="str">
        <f>VLOOKUP(H606,'CRMP-SOC'!$A$2:$B$12685,2,FALSE)</f>
        <v>Social</v>
      </c>
      <c r="P606" s="96"/>
    </row>
    <row r="607" spans="1:16" ht="14.25" customHeight="1" x14ac:dyDescent="0.25">
      <c r="A607" s="96">
        <v>2010</v>
      </c>
      <c r="B607" s="96" t="s">
        <v>820</v>
      </c>
      <c r="C607" s="96">
        <v>11</v>
      </c>
      <c r="D607" s="96" t="str">
        <f t="shared" si="27"/>
        <v>201011U008</v>
      </c>
      <c r="E607" s="84" t="s">
        <v>16082</v>
      </c>
      <c r="F607" s="84" t="s">
        <v>16081</v>
      </c>
      <c r="G607" s="84" t="s">
        <v>30</v>
      </c>
      <c r="H607" s="104" t="str">
        <f t="shared" si="28"/>
        <v>201011U008</v>
      </c>
      <c r="I607" s="104" t="b">
        <f t="shared" si="29"/>
        <v>1</v>
      </c>
      <c r="J607" s="84" t="s">
        <v>16129</v>
      </c>
      <c r="K607" s="84" t="s">
        <v>11678</v>
      </c>
      <c r="L607" s="105">
        <v>800</v>
      </c>
      <c r="M607" s="105">
        <v>800</v>
      </c>
      <c r="N607" s="105">
        <v>800</v>
      </c>
      <c r="O607" s="96" t="str">
        <f>VLOOKUP(H607,'CRMP-SOC'!$A$2:$B$12685,2,FALSE)</f>
        <v>Social</v>
      </c>
      <c r="P607" s="96"/>
    </row>
    <row r="608" spans="1:16" ht="14.25" customHeight="1" x14ac:dyDescent="0.25">
      <c r="A608" s="96">
        <v>2010</v>
      </c>
      <c r="B608" s="96" t="s">
        <v>821</v>
      </c>
      <c r="C608" s="96">
        <v>11</v>
      </c>
      <c r="D608" s="96" t="str">
        <f t="shared" si="27"/>
        <v>201011U009</v>
      </c>
      <c r="E608" s="84" t="s">
        <v>16082</v>
      </c>
      <c r="F608" s="84" t="s">
        <v>16081</v>
      </c>
      <c r="G608" s="84" t="s">
        <v>30</v>
      </c>
      <c r="H608" s="104" t="str">
        <f t="shared" si="28"/>
        <v>201011U009</v>
      </c>
      <c r="I608" s="104" t="b">
        <f t="shared" si="29"/>
        <v>1</v>
      </c>
      <c r="J608" s="84" t="s">
        <v>16128</v>
      </c>
      <c r="K608" s="84" t="s">
        <v>11679</v>
      </c>
      <c r="L608" s="105">
        <v>400</v>
      </c>
      <c r="M608" s="105">
        <v>400</v>
      </c>
      <c r="N608" s="105">
        <v>400</v>
      </c>
      <c r="O608" s="96" t="str">
        <f>VLOOKUP(H608,'CRMP-SOC'!$A$2:$B$12685,2,FALSE)</f>
        <v>Social</v>
      </c>
      <c r="P608" s="96"/>
    </row>
    <row r="609" spans="1:16" ht="14.25" customHeight="1" x14ac:dyDescent="0.25">
      <c r="A609" s="96">
        <v>2010</v>
      </c>
      <c r="B609" s="96" t="s">
        <v>822</v>
      </c>
      <c r="C609" s="96">
        <v>11</v>
      </c>
      <c r="D609" s="96" t="str">
        <f t="shared" si="27"/>
        <v>201011U010</v>
      </c>
      <c r="E609" s="84" t="s">
        <v>16082</v>
      </c>
      <c r="F609" s="84" t="s">
        <v>16081</v>
      </c>
      <c r="G609" s="84" t="s">
        <v>30</v>
      </c>
      <c r="H609" s="104" t="str">
        <f t="shared" si="28"/>
        <v>201011U010</v>
      </c>
      <c r="I609" s="104" t="b">
        <f t="shared" si="29"/>
        <v>1</v>
      </c>
      <c r="J609" s="84" t="s">
        <v>16090</v>
      </c>
      <c r="K609" s="84" t="s">
        <v>11680</v>
      </c>
      <c r="L609" s="105">
        <v>600</v>
      </c>
      <c r="M609" s="105">
        <v>586.77073499999995</v>
      </c>
      <c r="N609" s="105">
        <v>586.77073499999995</v>
      </c>
      <c r="O609" s="96" t="str">
        <f>VLOOKUP(H609,'CRMP-SOC'!$A$2:$B$12685,2,FALSE)</f>
        <v>Social</v>
      </c>
      <c r="P609" s="96"/>
    </row>
    <row r="610" spans="1:16" ht="14.25" customHeight="1" x14ac:dyDescent="0.25">
      <c r="A610" s="96">
        <v>2010</v>
      </c>
      <c r="B610" s="96" t="s">
        <v>823</v>
      </c>
      <c r="C610" s="96">
        <v>11</v>
      </c>
      <c r="D610" s="96" t="str">
        <f t="shared" si="27"/>
        <v>201011U011</v>
      </c>
      <c r="E610" s="84" t="s">
        <v>16082</v>
      </c>
      <c r="F610" s="84" t="s">
        <v>16081</v>
      </c>
      <c r="G610" s="84" t="s">
        <v>30</v>
      </c>
      <c r="H610" s="104" t="str">
        <f t="shared" si="28"/>
        <v>201011U011</v>
      </c>
      <c r="I610" s="104" t="b">
        <f t="shared" si="29"/>
        <v>1</v>
      </c>
      <c r="J610" s="84" t="s">
        <v>16089</v>
      </c>
      <c r="K610" s="84" t="s">
        <v>11681</v>
      </c>
      <c r="L610" s="105">
        <v>400</v>
      </c>
      <c r="M610" s="105">
        <v>400</v>
      </c>
      <c r="N610" s="105">
        <v>400</v>
      </c>
      <c r="O610" s="96" t="str">
        <f>VLOOKUP(H610,'CRMP-SOC'!$A$2:$B$12685,2,FALSE)</f>
        <v>Social</v>
      </c>
      <c r="P610" s="96"/>
    </row>
    <row r="611" spans="1:16" ht="14.25" customHeight="1" x14ac:dyDescent="0.25">
      <c r="A611" s="96">
        <v>2010</v>
      </c>
      <c r="B611" s="96" t="s">
        <v>824</v>
      </c>
      <c r="C611" s="96">
        <v>11</v>
      </c>
      <c r="D611" s="96" t="str">
        <f t="shared" si="27"/>
        <v>201011U012</v>
      </c>
      <c r="E611" s="84" t="s">
        <v>16082</v>
      </c>
      <c r="F611" s="84" t="s">
        <v>16081</v>
      </c>
      <c r="G611" s="84" t="s">
        <v>30</v>
      </c>
      <c r="H611" s="104" t="str">
        <f t="shared" si="28"/>
        <v>201011U012</v>
      </c>
      <c r="I611" s="104" t="b">
        <f t="shared" si="29"/>
        <v>1</v>
      </c>
      <c r="J611" s="84" t="s">
        <v>16101</v>
      </c>
      <c r="K611" s="84" t="s">
        <v>11682</v>
      </c>
      <c r="L611" s="105">
        <v>1300</v>
      </c>
      <c r="M611" s="105">
        <v>1300</v>
      </c>
      <c r="N611" s="105">
        <v>1300</v>
      </c>
      <c r="O611" s="96" t="str">
        <f>VLOOKUP(H611,'CRMP-SOC'!$A$2:$B$12685,2,FALSE)</f>
        <v>Social</v>
      </c>
      <c r="P611" s="96"/>
    </row>
    <row r="612" spans="1:16" ht="14.25" customHeight="1" x14ac:dyDescent="0.25">
      <c r="A612" s="96">
        <v>2010</v>
      </c>
      <c r="B612" s="96" t="s">
        <v>1780</v>
      </c>
      <c r="C612" s="96">
        <v>11</v>
      </c>
      <c r="D612" s="96" t="str">
        <f t="shared" si="27"/>
        <v>201011U015</v>
      </c>
      <c r="E612" s="84" t="s">
        <v>16082</v>
      </c>
      <c r="F612" s="84" t="s">
        <v>16081</v>
      </c>
      <c r="G612" s="84" t="s">
        <v>30</v>
      </c>
      <c r="H612" s="104" t="str">
        <f t="shared" si="28"/>
        <v>201011U015</v>
      </c>
      <c r="I612" s="104" t="b">
        <f t="shared" si="29"/>
        <v>1</v>
      </c>
      <c r="J612" s="84" t="s">
        <v>16100</v>
      </c>
      <c r="K612" s="84" t="s">
        <v>12550</v>
      </c>
      <c r="L612" s="105">
        <v>274.50586900000002</v>
      </c>
      <c r="M612" s="105">
        <v>167.46</v>
      </c>
      <c r="N612" s="105">
        <v>167.46</v>
      </c>
      <c r="O612" s="96" t="str">
        <f>VLOOKUP(H612,'CRMP-SOC'!$A$2:$B$12685,2,FALSE)</f>
        <v>Social</v>
      </c>
      <c r="P612" s="96"/>
    </row>
    <row r="613" spans="1:16" ht="14.25" customHeight="1" x14ac:dyDescent="0.25">
      <c r="A613" s="96">
        <v>2010</v>
      </c>
      <c r="B613" s="96" t="s">
        <v>1781</v>
      </c>
      <c r="C613" s="96">
        <v>11</v>
      </c>
      <c r="D613" s="96" t="str">
        <f t="shared" si="27"/>
        <v>201011U016</v>
      </c>
      <c r="E613" s="84" t="s">
        <v>16082</v>
      </c>
      <c r="F613" s="84" t="s">
        <v>16081</v>
      </c>
      <c r="G613" s="84" t="s">
        <v>30</v>
      </c>
      <c r="H613" s="104" t="str">
        <f t="shared" si="28"/>
        <v>201011U016</v>
      </c>
      <c r="I613" s="104" t="b">
        <f t="shared" si="29"/>
        <v>1</v>
      </c>
      <c r="J613" s="84" t="s">
        <v>16112</v>
      </c>
      <c r="K613" s="84" t="s">
        <v>12551</v>
      </c>
      <c r="L613" s="105">
        <v>394.02347600000002</v>
      </c>
      <c r="M613" s="105">
        <v>362.12679230999998</v>
      </c>
      <c r="N613" s="105">
        <v>362.12679230999998</v>
      </c>
      <c r="O613" s="96" t="str">
        <f>VLOOKUP(H613,'CRMP-SOC'!$A$2:$B$12685,2,FALSE)</f>
        <v>Social</v>
      </c>
      <c r="P613" s="96"/>
    </row>
    <row r="614" spans="1:16" ht="14.25" customHeight="1" x14ac:dyDescent="0.25">
      <c r="A614" s="96">
        <v>2010</v>
      </c>
      <c r="B614" s="96" t="s">
        <v>1782</v>
      </c>
      <c r="C614" s="96">
        <v>11</v>
      </c>
      <c r="D614" s="96" t="str">
        <f t="shared" si="27"/>
        <v>201011U017</v>
      </c>
      <c r="E614" s="84" t="s">
        <v>16082</v>
      </c>
      <c r="F614" s="84" t="s">
        <v>16081</v>
      </c>
      <c r="G614" s="84" t="s">
        <v>30</v>
      </c>
      <c r="H614" s="104" t="str">
        <f t="shared" si="28"/>
        <v>201011U017</v>
      </c>
      <c r="I614" s="104" t="b">
        <f t="shared" si="29"/>
        <v>1</v>
      </c>
      <c r="J614" s="84" t="s">
        <v>16136</v>
      </c>
      <c r="K614" s="84" t="s">
        <v>12552</v>
      </c>
      <c r="L614" s="105">
        <v>98.505869000000004</v>
      </c>
      <c r="M614" s="105">
        <v>0</v>
      </c>
      <c r="N614" s="105">
        <v>0</v>
      </c>
      <c r="O614" s="96" t="str">
        <f>VLOOKUP(H614,'CRMP-SOC'!$A$2:$B$12685,2,FALSE)</f>
        <v>Social</v>
      </c>
      <c r="P614" s="96"/>
    </row>
    <row r="615" spans="1:16" ht="14.25" customHeight="1" x14ac:dyDescent="0.25">
      <c r="A615" s="96">
        <v>2010</v>
      </c>
      <c r="B615" s="96" t="s">
        <v>1783</v>
      </c>
      <c r="C615" s="96">
        <v>11</v>
      </c>
      <c r="D615" s="96" t="str">
        <f t="shared" si="27"/>
        <v>201011U018</v>
      </c>
      <c r="E615" s="84" t="s">
        <v>16082</v>
      </c>
      <c r="F615" s="84" t="s">
        <v>16081</v>
      </c>
      <c r="G615" s="84" t="s">
        <v>30</v>
      </c>
      <c r="H615" s="104" t="str">
        <f t="shared" si="28"/>
        <v>201011U018</v>
      </c>
      <c r="I615" s="104" t="b">
        <f t="shared" si="29"/>
        <v>1</v>
      </c>
      <c r="J615" s="84" t="s">
        <v>16099</v>
      </c>
      <c r="K615" s="84" t="s">
        <v>12553</v>
      </c>
      <c r="L615" s="105">
        <v>3921.1555779999999</v>
      </c>
      <c r="M615" s="105">
        <v>3650.83</v>
      </c>
      <c r="N615" s="105">
        <v>3650.83</v>
      </c>
      <c r="O615" s="96" t="str">
        <f>VLOOKUP(H615,'CRMP-SOC'!$A$2:$B$12685,2,FALSE)</f>
        <v>Social</v>
      </c>
      <c r="P615" s="96"/>
    </row>
    <row r="616" spans="1:16" ht="14.25" customHeight="1" x14ac:dyDescent="0.25">
      <c r="A616" s="96">
        <v>2010</v>
      </c>
      <c r="B616" s="96" t="s">
        <v>1784</v>
      </c>
      <c r="C616" s="96">
        <v>11</v>
      </c>
      <c r="D616" s="96" t="str">
        <f t="shared" si="27"/>
        <v>201011U019</v>
      </c>
      <c r="E616" s="84" t="s">
        <v>16082</v>
      </c>
      <c r="F616" s="84" t="s">
        <v>16081</v>
      </c>
      <c r="G616" s="84" t="s">
        <v>30</v>
      </c>
      <c r="H616" s="104" t="str">
        <f t="shared" si="28"/>
        <v>201011U019</v>
      </c>
      <c r="I616" s="104" t="b">
        <f t="shared" si="29"/>
        <v>1</v>
      </c>
      <c r="J616" s="84" t="s">
        <v>16343</v>
      </c>
      <c r="K616" s="84" t="s">
        <v>12554</v>
      </c>
      <c r="L616" s="105">
        <v>340.95327500000002</v>
      </c>
      <c r="M616" s="105">
        <v>340.95327500000002</v>
      </c>
      <c r="N616" s="105">
        <v>340.95327500000002</v>
      </c>
      <c r="O616" s="96" t="str">
        <f>VLOOKUP(H616,'CRMP-SOC'!$A$2:$B$12685,2,FALSE)</f>
        <v>Social</v>
      </c>
      <c r="P616" s="96"/>
    </row>
    <row r="617" spans="1:16" ht="14.25" customHeight="1" x14ac:dyDescent="0.25">
      <c r="A617" s="96">
        <v>2010</v>
      </c>
      <c r="B617" s="96" t="s">
        <v>1785</v>
      </c>
      <c r="C617" s="96">
        <v>11</v>
      </c>
      <c r="D617" s="96" t="str">
        <f t="shared" si="27"/>
        <v>201011U020</v>
      </c>
      <c r="E617" s="84" t="s">
        <v>16082</v>
      </c>
      <c r="F617" s="84" t="s">
        <v>16081</v>
      </c>
      <c r="G617" s="88" t="s">
        <v>30</v>
      </c>
      <c r="H617" s="104" t="str">
        <f t="shared" si="28"/>
        <v>201011U020</v>
      </c>
      <c r="I617" s="104" t="b">
        <f t="shared" si="29"/>
        <v>1</v>
      </c>
      <c r="J617" s="84" t="s">
        <v>16146</v>
      </c>
      <c r="K617" s="84" t="s">
        <v>12555</v>
      </c>
      <c r="L617" s="105">
        <v>85.826106999999993</v>
      </c>
      <c r="M617" s="105">
        <v>60.73</v>
      </c>
      <c r="N617" s="105">
        <v>60.73</v>
      </c>
      <c r="O617" s="96" t="str">
        <f>VLOOKUP(H617,'CRMP-SOC'!$A$2:$B$12685,2,FALSE)</f>
        <v>Social</v>
      </c>
      <c r="P617" s="96"/>
    </row>
    <row r="618" spans="1:16" ht="14.25" customHeight="1" x14ac:dyDescent="0.25">
      <c r="A618" s="96">
        <v>2010</v>
      </c>
      <c r="B618" s="96" t="s">
        <v>1786</v>
      </c>
      <c r="C618" s="96">
        <v>11</v>
      </c>
      <c r="D618" s="96" t="str">
        <f t="shared" si="27"/>
        <v>201011U021</v>
      </c>
      <c r="E618" s="84" t="s">
        <v>16082</v>
      </c>
      <c r="F618" s="84" t="s">
        <v>16081</v>
      </c>
      <c r="G618" s="84" t="s">
        <v>30</v>
      </c>
      <c r="H618" s="104" t="str">
        <f t="shared" si="28"/>
        <v>201011U021</v>
      </c>
      <c r="I618" s="104" t="b">
        <f t="shared" si="29"/>
        <v>1</v>
      </c>
      <c r="J618" s="84" t="s">
        <v>16111</v>
      </c>
      <c r="K618" s="84" t="s">
        <v>12556</v>
      </c>
      <c r="L618" s="105">
        <v>87.341759999999994</v>
      </c>
      <c r="M618" s="105">
        <v>155.06440941999998</v>
      </c>
      <c r="N618" s="105">
        <v>155.06440941999998</v>
      </c>
      <c r="O618" s="96" t="str">
        <f>VLOOKUP(H618,'CRMP-SOC'!$A$2:$B$12685,2,FALSE)</f>
        <v>Social</v>
      </c>
      <c r="P618" s="96"/>
    </row>
    <row r="619" spans="1:16" ht="14.25" customHeight="1" x14ac:dyDescent="0.25">
      <c r="A619" s="96">
        <v>2010</v>
      </c>
      <c r="B619" s="96" t="s">
        <v>1787</v>
      </c>
      <c r="C619" s="96">
        <v>11</v>
      </c>
      <c r="D619" s="96" t="str">
        <f t="shared" si="27"/>
        <v>201011U022</v>
      </c>
      <c r="E619" s="84" t="s">
        <v>16082</v>
      </c>
      <c r="F619" s="84" t="s">
        <v>16081</v>
      </c>
      <c r="G619" s="84" t="s">
        <v>30</v>
      </c>
      <c r="H619" s="104" t="str">
        <f t="shared" si="28"/>
        <v>201011U022</v>
      </c>
      <c r="I619" s="104" t="b">
        <f t="shared" si="29"/>
        <v>1</v>
      </c>
      <c r="J619" s="84" t="s">
        <v>16110</v>
      </c>
      <c r="K619" s="84" t="s">
        <v>12557</v>
      </c>
      <c r="L619" s="105">
        <v>74.626467000000005</v>
      </c>
      <c r="M619" s="105">
        <v>24.63</v>
      </c>
      <c r="N619" s="105">
        <v>24.63</v>
      </c>
      <c r="O619" s="96" t="str">
        <f>VLOOKUP(H619,'CRMP-SOC'!$A$2:$B$12685,2,FALSE)</f>
        <v>Social</v>
      </c>
      <c r="P619" s="96"/>
    </row>
    <row r="620" spans="1:16" ht="14.25" customHeight="1" x14ac:dyDescent="0.25">
      <c r="A620" s="96">
        <v>2010</v>
      </c>
      <c r="B620" s="96" t="s">
        <v>1788</v>
      </c>
      <c r="C620" s="96">
        <v>11</v>
      </c>
      <c r="D620" s="96" t="str">
        <f t="shared" si="27"/>
        <v>201011U023</v>
      </c>
      <c r="E620" s="84" t="s">
        <v>16082</v>
      </c>
      <c r="F620" s="84" t="s">
        <v>16081</v>
      </c>
      <c r="G620" s="84" t="s">
        <v>30</v>
      </c>
      <c r="H620" s="104" t="str">
        <f t="shared" si="28"/>
        <v>201011U023</v>
      </c>
      <c r="I620" s="104" t="b">
        <f t="shared" si="29"/>
        <v>1</v>
      </c>
      <c r="J620" s="84" t="s">
        <v>16164</v>
      </c>
      <c r="K620" s="84" t="s">
        <v>12558</v>
      </c>
      <c r="L620" s="105">
        <v>43.816858000000003</v>
      </c>
      <c r="M620" s="105">
        <v>15567.85</v>
      </c>
      <c r="N620" s="105">
        <v>15567.85</v>
      </c>
      <c r="O620" s="96" t="str">
        <f>VLOOKUP(H620,'CRMP-SOC'!$A$2:$B$12685,2,FALSE)</f>
        <v>Social</v>
      </c>
      <c r="P620" s="96"/>
    </row>
    <row r="621" spans="1:16" ht="14.25" customHeight="1" x14ac:dyDescent="0.25">
      <c r="A621" s="96">
        <v>2010</v>
      </c>
      <c r="B621" s="96" t="s">
        <v>1789</v>
      </c>
      <c r="C621" s="96">
        <v>11</v>
      </c>
      <c r="D621" s="96" t="str">
        <f t="shared" si="27"/>
        <v>201011U024</v>
      </c>
      <c r="E621" s="84" t="s">
        <v>16082</v>
      </c>
      <c r="F621" s="84" t="s">
        <v>16081</v>
      </c>
      <c r="G621" s="84" t="s">
        <v>30</v>
      </c>
      <c r="H621" s="104" t="str">
        <f t="shared" si="28"/>
        <v>201011U024</v>
      </c>
      <c r="I621" s="104" t="b">
        <f t="shared" si="29"/>
        <v>1</v>
      </c>
      <c r="J621" s="84" t="s">
        <v>16194</v>
      </c>
      <c r="K621" s="84" t="s">
        <v>12559</v>
      </c>
      <c r="L621" s="105">
        <v>1100.9228740000001</v>
      </c>
      <c r="M621" s="105">
        <v>1616.54</v>
      </c>
      <c r="N621" s="105">
        <v>1616.54</v>
      </c>
      <c r="O621" s="96" t="str">
        <f>VLOOKUP(H621,'CRMP-SOC'!$A$2:$B$12685,2,FALSE)</f>
        <v>Social</v>
      </c>
      <c r="P621" s="96"/>
    </row>
    <row r="622" spans="1:16" ht="14.25" customHeight="1" x14ac:dyDescent="0.25">
      <c r="A622" s="96">
        <v>2010</v>
      </c>
      <c r="B622" s="96" t="s">
        <v>1791</v>
      </c>
      <c r="C622" s="96">
        <v>11</v>
      </c>
      <c r="D622" s="96" t="str">
        <f t="shared" si="27"/>
        <v>201011U026</v>
      </c>
      <c r="E622" s="84" t="s">
        <v>16082</v>
      </c>
      <c r="F622" s="84" t="s">
        <v>16081</v>
      </c>
      <c r="G622" s="84" t="s">
        <v>30</v>
      </c>
      <c r="H622" s="104" t="str">
        <f t="shared" si="28"/>
        <v>201011U026</v>
      </c>
      <c r="I622" s="104" t="b">
        <f t="shared" si="29"/>
        <v>1</v>
      </c>
      <c r="J622" s="84" t="s">
        <v>16575</v>
      </c>
      <c r="K622" s="84" t="s">
        <v>12561</v>
      </c>
      <c r="L622" s="105">
        <v>2223.852707</v>
      </c>
      <c r="M622" s="105">
        <v>1188.1953302899999</v>
      </c>
      <c r="N622" s="105">
        <v>1188.1953302899999</v>
      </c>
      <c r="O622" s="96" t="str">
        <f>VLOOKUP(H622,'CRMP-SOC'!$A$2:$B$12685,2,FALSE)</f>
        <v>Social</v>
      </c>
      <c r="P622" s="96"/>
    </row>
    <row r="623" spans="1:16" ht="14.25" customHeight="1" x14ac:dyDescent="0.25">
      <c r="A623" s="96">
        <v>2010</v>
      </c>
      <c r="B623" s="96" t="s">
        <v>1792</v>
      </c>
      <c r="C623" s="96">
        <v>11</v>
      </c>
      <c r="D623" s="96" t="str">
        <f t="shared" si="27"/>
        <v>201011U027</v>
      </c>
      <c r="E623" s="84" t="s">
        <v>16082</v>
      </c>
      <c r="F623" s="84" t="s">
        <v>16081</v>
      </c>
      <c r="G623" s="84" t="s">
        <v>30</v>
      </c>
      <c r="H623" s="104" t="str">
        <f t="shared" si="28"/>
        <v>201011U027</v>
      </c>
      <c r="I623" s="104" t="b">
        <f t="shared" si="29"/>
        <v>1</v>
      </c>
      <c r="J623" s="84" t="s">
        <v>16574</v>
      </c>
      <c r="K623" s="84" t="s">
        <v>12562</v>
      </c>
      <c r="L623" s="105">
        <v>350</v>
      </c>
      <c r="M623" s="105">
        <v>293.41428130000008</v>
      </c>
      <c r="N623" s="105">
        <v>293.41428130000008</v>
      </c>
      <c r="O623" s="96" t="str">
        <f>VLOOKUP(H623,'CRMP-SOC'!$A$2:$B$12685,2,FALSE)</f>
        <v>Social</v>
      </c>
      <c r="P623" s="96"/>
    </row>
    <row r="624" spans="1:16" ht="14.25" customHeight="1" x14ac:dyDescent="0.25">
      <c r="A624" s="96">
        <v>2010</v>
      </c>
      <c r="B624" s="96" t="s">
        <v>1794</v>
      </c>
      <c r="C624" s="96">
        <v>11</v>
      </c>
      <c r="D624" s="96" t="str">
        <f t="shared" si="27"/>
        <v>201011U030</v>
      </c>
      <c r="E624" s="84" t="s">
        <v>16082</v>
      </c>
      <c r="F624" s="84" t="s">
        <v>16081</v>
      </c>
      <c r="G624" s="84" t="s">
        <v>30</v>
      </c>
      <c r="H624" s="104" t="str">
        <f t="shared" si="28"/>
        <v>201011U030</v>
      </c>
      <c r="I624" s="104" t="b">
        <f t="shared" si="29"/>
        <v>1</v>
      </c>
      <c r="J624" s="84" t="s">
        <v>16334</v>
      </c>
      <c r="K624" s="84" t="s">
        <v>12564</v>
      </c>
      <c r="L624" s="105">
        <v>97.520809999999997</v>
      </c>
      <c r="M624" s="105">
        <v>78.7</v>
      </c>
      <c r="N624" s="105">
        <v>78.7</v>
      </c>
      <c r="O624" s="96" t="str">
        <f>VLOOKUP(H624,'CRMP-SOC'!$A$2:$B$12685,2,FALSE)</f>
        <v>Social</v>
      </c>
      <c r="P624" s="96"/>
    </row>
    <row r="625" spans="1:16" ht="14.25" customHeight="1" x14ac:dyDescent="0.25">
      <c r="A625" s="96">
        <v>2010</v>
      </c>
      <c r="B625" s="96" t="s">
        <v>1795</v>
      </c>
      <c r="C625" s="96">
        <v>11</v>
      </c>
      <c r="D625" s="96" t="str">
        <f t="shared" si="27"/>
        <v>201011U031</v>
      </c>
      <c r="E625" s="84" t="s">
        <v>16082</v>
      </c>
      <c r="F625" s="84" t="s">
        <v>16081</v>
      </c>
      <c r="G625" s="88" t="s">
        <v>30</v>
      </c>
      <c r="H625" s="104" t="str">
        <f t="shared" si="28"/>
        <v>201011U031</v>
      </c>
      <c r="I625" s="104" t="b">
        <f t="shared" si="29"/>
        <v>1</v>
      </c>
      <c r="J625" s="84" t="s">
        <v>16171</v>
      </c>
      <c r="K625" s="84" t="s">
        <v>13080</v>
      </c>
      <c r="L625" s="105">
        <v>500</v>
      </c>
      <c r="M625" s="105">
        <v>216.2</v>
      </c>
      <c r="N625" s="105">
        <v>216.2</v>
      </c>
      <c r="O625" s="96" t="str">
        <f>VLOOKUP(H625,'CRMP-SOC'!$A$2:$B$12685,2,FALSE)</f>
        <v>Social</v>
      </c>
      <c r="P625" s="96"/>
    </row>
    <row r="626" spans="1:16" ht="14.25" customHeight="1" x14ac:dyDescent="0.25">
      <c r="A626" s="96">
        <v>2010</v>
      </c>
      <c r="B626" s="96" t="s">
        <v>1796</v>
      </c>
      <c r="C626" s="96">
        <v>11</v>
      </c>
      <c r="D626" s="96" t="str">
        <f t="shared" si="27"/>
        <v>201011U032</v>
      </c>
      <c r="E626" s="84" t="s">
        <v>16082</v>
      </c>
      <c r="F626" s="84" t="s">
        <v>16081</v>
      </c>
      <c r="G626" s="88" t="s">
        <v>30</v>
      </c>
      <c r="H626" s="104" t="str">
        <f t="shared" si="28"/>
        <v>201011U032</v>
      </c>
      <c r="I626" s="104" t="b">
        <f t="shared" si="29"/>
        <v>1</v>
      </c>
      <c r="J626" s="84" t="s">
        <v>16185</v>
      </c>
      <c r="K626" s="84" t="s">
        <v>13081</v>
      </c>
      <c r="L626" s="105">
        <v>68.8</v>
      </c>
      <c r="M626" s="105">
        <v>57.651649169999992</v>
      </c>
      <c r="N626" s="105">
        <v>57.651649169999992</v>
      </c>
      <c r="O626" s="96" t="str">
        <f>VLOOKUP(H626,'CRMP-SOC'!$A$2:$B$12685,2,FALSE)</f>
        <v>Social</v>
      </c>
      <c r="P626" s="96"/>
    </row>
    <row r="627" spans="1:16" ht="14.25" customHeight="1" x14ac:dyDescent="0.25">
      <c r="A627" s="96">
        <v>2010</v>
      </c>
      <c r="B627" s="96" t="s">
        <v>1797</v>
      </c>
      <c r="C627" s="96">
        <v>11</v>
      </c>
      <c r="D627" s="96" t="str">
        <f t="shared" si="27"/>
        <v>201011U033</v>
      </c>
      <c r="E627" s="84" t="s">
        <v>16082</v>
      </c>
      <c r="F627" s="84" t="s">
        <v>16081</v>
      </c>
      <c r="G627" s="88" t="s">
        <v>30</v>
      </c>
      <c r="H627" s="104" t="str">
        <f t="shared" si="28"/>
        <v>201011U033</v>
      </c>
      <c r="I627" s="104" t="b">
        <f t="shared" si="29"/>
        <v>1</v>
      </c>
      <c r="J627" s="84" t="s">
        <v>16573</v>
      </c>
      <c r="K627" s="84" t="s">
        <v>12567</v>
      </c>
      <c r="L627" s="105">
        <v>1000</v>
      </c>
      <c r="M627" s="105">
        <v>1000</v>
      </c>
      <c r="N627" s="105">
        <v>1000</v>
      </c>
      <c r="O627" s="96" t="str">
        <f>VLOOKUP(H627,'CRMP-SOC'!$A$2:$B$12685,2,FALSE)</f>
        <v>Social</v>
      </c>
      <c r="P627" s="96"/>
    </row>
    <row r="628" spans="1:16" ht="14.25" customHeight="1" x14ac:dyDescent="0.25">
      <c r="A628" s="96">
        <v>2010</v>
      </c>
      <c r="B628" s="96" t="s">
        <v>1798</v>
      </c>
      <c r="C628" s="96">
        <v>11</v>
      </c>
      <c r="D628" s="96" t="str">
        <f t="shared" si="27"/>
        <v>201011U035</v>
      </c>
      <c r="E628" s="84" t="s">
        <v>16082</v>
      </c>
      <c r="F628" s="84" t="s">
        <v>16081</v>
      </c>
      <c r="G628" s="84" t="s">
        <v>30</v>
      </c>
      <c r="H628" s="104" t="str">
        <f t="shared" si="28"/>
        <v>201011U035</v>
      </c>
      <c r="I628" s="104" t="b">
        <f t="shared" si="29"/>
        <v>1</v>
      </c>
      <c r="J628" s="84" t="s">
        <v>16144</v>
      </c>
      <c r="K628" s="84" t="s">
        <v>12568</v>
      </c>
      <c r="L628" s="105">
        <v>392</v>
      </c>
      <c r="M628" s="105">
        <v>392</v>
      </c>
      <c r="N628" s="105">
        <v>392</v>
      </c>
      <c r="O628" s="96" t="str">
        <f>VLOOKUP(H628,'CRMP-SOC'!$A$2:$B$12685,2,FALSE)</f>
        <v>Social</v>
      </c>
      <c r="P628" s="96"/>
    </row>
    <row r="629" spans="1:16" ht="14.25" customHeight="1" x14ac:dyDescent="0.25">
      <c r="A629" s="96">
        <v>2010</v>
      </c>
      <c r="B629" s="96" t="s">
        <v>1799</v>
      </c>
      <c r="C629" s="96">
        <v>11</v>
      </c>
      <c r="D629" s="96" t="str">
        <f t="shared" si="27"/>
        <v>201011U036</v>
      </c>
      <c r="E629" s="84" t="s">
        <v>16082</v>
      </c>
      <c r="F629" s="84" t="s">
        <v>16081</v>
      </c>
      <c r="G629" s="84" t="s">
        <v>30</v>
      </c>
      <c r="H629" s="104" t="str">
        <f t="shared" si="28"/>
        <v>201011U036</v>
      </c>
      <c r="I629" s="104" t="b">
        <f t="shared" si="29"/>
        <v>1</v>
      </c>
      <c r="J629" s="84" t="s">
        <v>16098</v>
      </c>
      <c r="K629" s="84" t="s">
        <v>12569</v>
      </c>
      <c r="L629" s="105">
        <v>196</v>
      </c>
      <c r="M629" s="105">
        <v>196</v>
      </c>
      <c r="N629" s="105">
        <v>196</v>
      </c>
      <c r="O629" s="96" t="str">
        <f>VLOOKUP(H629,'CRMP-SOC'!$A$2:$B$12685,2,FALSE)</f>
        <v>Social</v>
      </c>
      <c r="P629" s="96"/>
    </row>
    <row r="630" spans="1:16" ht="14.25" customHeight="1" x14ac:dyDescent="0.25">
      <c r="A630" s="96">
        <v>2010</v>
      </c>
      <c r="B630" s="96" t="s">
        <v>1800</v>
      </c>
      <c r="C630" s="96">
        <v>11</v>
      </c>
      <c r="D630" s="96" t="str">
        <f t="shared" si="27"/>
        <v>201011U038</v>
      </c>
      <c r="E630" s="84" t="s">
        <v>16082</v>
      </c>
      <c r="F630" s="84" t="s">
        <v>16081</v>
      </c>
      <c r="G630" s="84" t="s">
        <v>30</v>
      </c>
      <c r="H630" s="104" t="str">
        <f t="shared" si="28"/>
        <v>201011U038</v>
      </c>
      <c r="I630" s="104" t="b">
        <f t="shared" si="29"/>
        <v>1</v>
      </c>
      <c r="J630" s="84" t="s">
        <v>16137</v>
      </c>
      <c r="K630" s="84" t="s">
        <v>12570</v>
      </c>
      <c r="L630" s="105">
        <v>70</v>
      </c>
      <c r="M630" s="105">
        <v>50</v>
      </c>
      <c r="N630" s="105">
        <v>50</v>
      </c>
      <c r="O630" s="96" t="str">
        <f>VLOOKUP(H630,'CRMP-SOC'!$A$2:$B$12685,2,FALSE)</f>
        <v>Social</v>
      </c>
      <c r="P630" s="96"/>
    </row>
    <row r="631" spans="1:16" ht="14.25" customHeight="1" x14ac:dyDescent="0.25">
      <c r="A631" s="96">
        <v>2010</v>
      </c>
      <c r="B631" s="96" t="s">
        <v>1802</v>
      </c>
      <c r="C631" s="96">
        <v>11</v>
      </c>
      <c r="D631" s="96" t="str">
        <f t="shared" si="27"/>
        <v>201011U040</v>
      </c>
      <c r="E631" s="84" t="s">
        <v>16082</v>
      </c>
      <c r="F631" s="84" t="s">
        <v>16081</v>
      </c>
      <c r="G631" s="84" t="s">
        <v>30</v>
      </c>
      <c r="H631" s="104" t="str">
        <f t="shared" si="28"/>
        <v>201011U040</v>
      </c>
      <c r="I631" s="104" t="b">
        <f t="shared" si="29"/>
        <v>1</v>
      </c>
      <c r="J631" s="84" t="s">
        <v>16141</v>
      </c>
      <c r="K631" s="84" t="s">
        <v>16572</v>
      </c>
      <c r="L631" s="105">
        <v>100</v>
      </c>
      <c r="M631" s="105">
        <v>100</v>
      </c>
      <c r="N631" s="105">
        <v>100</v>
      </c>
      <c r="O631" s="96" t="str">
        <f>VLOOKUP(H631,'CRMP-SOC'!$A$2:$B$12685,2,FALSE)</f>
        <v>Social</v>
      </c>
      <c r="P631" s="96"/>
    </row>
    <row r="632" spans="1:16" ht="14.25" customHeight="1" x14ac:dyDescent="0.25">
      <c r="A632" s="96">
        <v>2010</v>
      </c>
      <c r="B632" s="96" t="s">
        <v>1803</v>
      </c>
      <c r="C632" s="96">
        <v>11</v>
      </c>
      <c r="D632" s="96" t="str">
        <f t="shared" si="27"/>
        <v>201011U042</v>
      </c>
      <c r="E632" s="84" t="s">
        <v>16082</v>
      </c>
      <c r="F632" s="84" t="s">
        <v>16081</v>
      </c>
      <c r="G632" s="88" t="s">
        <v>30</v>
      </c>
      <c r="H632" s="104" t="str">
        <f t="shared" si="28"/>
        <v>201011U042</v>
      </c>
      <c r="I632" s="104" t="b">
        <f t="shared" si="29"/>
        <v>1</v>
      </c>
      <c r="J632" s="84" t="s">
        <v>16097</v>
      </c>
      <c r="K632" s="84" t="s">
        <v>12573</v>
      </c>
      <c r="L632" s="105">
        <v>250</v>
      </c>
      <c r="M632" s="105">
        <v>250</v>
      </c>
      <c r="N632" s="105">
        <v>250</v>
      </c>
      <c r="O632" s="96" t="str">
        <f>VLOOKUP(H632,'CRMP-SOC'!$A$2:$B$12685,2,FALSE)</f>
        <v>Social</v>
      </c>
      <c r="P632" s="96"/>
    </row>
    <row r="633" spans="1:16" ht="14.25" customHeight="1" x14ac:dyDescent="0.25">
      <c r="A633" s="96">
        <v>2010</v>
      </c>
      <c r="B633" s="96" t="s">
        <v>1804</v>
      </c>
      <c r="C633" s="96">
        <v>11</v>
      </c>
      <c r="D633" s="96" t="str">
        <f t="shared" si="27"/>
        <v>201011U044</v>
      </c>
      <c r="E633" s="84" t="s">
        <v>16082</v>
      </c>
      <c r="F633" s="84" t="s">
        <v>16081</v>
      </c>
      <c r="G633" s="84" t="s">
        <v>30</v>
      </c>
      <c r="H633" s="104" t="str">
        <f t="shared" si="28"/>
        <v>201011U044</v>
      </c>
      <c r="I633" s="104" t="b">
        <f t="shared" si="29"/>
        <v>1</v>
      </c>
      <c r="J633" s="84" t="s">
        <v>16095</v>
      </c>
      <c r="K633" s="84" t="s">
        <v>12574</v>
      </c>
      <c r="L633" s="105">
        <v>100</v>
      </c>
      <c r="M633" s="105">
        <v>82.655280000000005</v>
      </c>
      <c r="N633" s="105">
        <v>82.655280000000005</v>
      </c>
      <c r="O633" s="96" t="str">
        <f>VLOOKUP(H633,'CRMP-SOC'!$A$2:$B$12685,2,FALSE)</f>
        <v>Social</v>
      </c>
      <c r="P633" s="96"/>
    </row>
    <row r="634" spans="1:16" ht="14.25" customHeight="1" x14ac:dyDescent="0.25">
      <c r="A634" s="96">
        <v>2010</v>
      </c>
      <c r="B634" s="96" t="s">
        <v>1805</v>
      </c>
      <c r="C634" s="96">
        <v>11</v>
      </c>
      <c r="D634" s="96" t="str">
        <f t="shared" si="27"/>
        <v>201011U045</v>
      </c>
      <c r="E634" s="84" t="s">
        <v>16082</v>
      </c>
      <c r="F634" s="84" t="s">
        <v>16081</v>
      </c>
      <c r="G634" s="84" t="s">
        <v>30</v>
      </c>
      <c r="H634" s="104" t="str">
        <f t="shared" si="28"/>
        <v>201011U045</v>
      </c>
      <c r="I634" s="104" t="b">
        <f t="shared" si="29"/>
        <v>1</v>
      </c>
      <c r="J634" s="84" t="s">
        <v>16092</v>
      </c>
      <c r="K634" s="84" t="s">
        <v>12575</v>
      </c>
      <c r="L634" s="105">
        <v>200</v>
      </c>
      <c r="M634" s="105">
        <v>200</v>
      </c>
      <c r="N634" s="105">
        <v>200</v>
      </c>
      <c r="O634" s="96" t="str">
        <f>VLOOKUP(H634,'CRMP-SOC'!$A$2:$B$12685,2,FALSE)</f>
        <v>Social</v>
      </c>
      <c r="P634" s="96"/>
    </row>
    <row r="635" spans="1:16" ht="14.25" customHeight="1" x14ac:dyDescent="0.25">
      <c r="A635" s="96">
        <v>2010</v>
      </c>
      <c r="B635" s="96" t="s">
        <v>1806</v>
      </c>
      <c r="C635" s="96">
        <v>11</v>
      </c>
      <c r="D635" s="96" t="str">
        <f t="shared" si="27"/>
        <v>201011U046</v>
      </c>
      <c r="E635" s="84" t="s">
        <v>16082</v>
      </c>
      <c r="F635" s="84" t="s">
        <v>16081</v>
      </c>
      <c r="G635" s="84" t="s">
        <v>30</v>
      </c>
      <c r="H635" s="104" t="str">
        <f t="shared" si="28"/>
        <v>201011U046</v>
      </c>
      <c r="I635" s="104" t="b">
        <f t="shared" si="29"/>
        <v>1</v>
      </c>
      <c r="J635" s="84" t="s">
        <v>16150</v>
      </c>
      <c r="K635" s="84" t="s">
        <v>16644</v>
      </c>
      <c r="L635" s="105">
        <v>100</v>
      </c>
      <c r="M635" s="105">
        <v>91.236353460000004</v>
      </c>
      <c r="N635" s="105">
        <v>91.236353460000004</v>
      </c>
      <c r="O635" s="96" t="str">
        <f>VLOOKUP(H635,'CRMP-SOC'!$A$2:$B$12685,2,FALSE)</f>
        <v>Social</v>
      </c>
      <c r="P635" s="96"/>
    </row>
    <row r="636" spans="1:16" ht="14.25" customHeight="1" x14ac:dyDescent="0.25">
      <c r="A636" s="96">
        <v>2010</v>
      </c>
      <c r="B636" s="96" t="s">
        <v>1808</v>
      </c>
      <c r="C636" s="96">
        <v>11</v>
      </c>
      <c r="D636" s="96" t="str">
        <f t="shared" si="27"/>
        <v>201011U051</v>
      </c>
      <c r="E636" s="84" t="s">
        <v>16082</v>
      </c>
      <c r="F636" s="84" t="s">
        <v>16081</v>
      </c>
      <c r="G636" s="84" t="s">
        <v>30</v>
      </c>
      <c r="H636" s="104" t="str">
        <f t="shared" si="28"/>
        <v>201011U051</v>
      </c>
      <c r="I636" s="104" t="b">
        <f t="shared" si="29"/>
        <v>1</v>
      </c>
      <c r="J636" s="84" t="s">
        <v>16570</v>
      </c>
      <c r="K636" s="84" t="s">
        <v>12578</v>
      </c>
      <c r="L636" s="105">
        <v>50</v>
      </c>
      <c r="M636" s="105">
        <v>50</v>
      </c>
      <c r="N636" s="105">
        <v>50</v>
      </c>
      <c r="O636" s="96" t="str">
        <f>VLOOKUP(H636,'CRMP-SOC'!$A$2:$B$12685,2,FALSE)</f>
        <v>Social</v>
      </c>
      <c r="P636" s="96"/>
    </row>
    <row r="637" spans="1:16" ht="14.25" customHeight="1" x14ac:dyDescent="0.25">
      <c r="A637" s="96">
        <v>2010</v>
      </c>
      <c r="B637" s="96" t="s">
        <v>1809</v>
      </c>
      <c r="C637" s="96">
        <v>11</v>
      </c>
      <c r="D637" s="96" t="str">
        <f t="shared" si="27"/>
        <v>201011U054</v>
      </c>
      <c r="E637" s="84" t="s">
        <v>16082</v>
      </c>
      <c r="F637" s="84" t="s">
        <v>16081</v>
      </c>
      <c r="G637" s="84" t="s">
        <v>30</v>
      </c>
      <c r="H637" s="104" t="str">
        <f t="shared" si="28"/>
        <v>201011U054</v>
      </c>
      <c r="I637" s="104" t="b">
        <f t="shared" si="29"/>
        <v>1</v>
      </c>
      <c r="J637" s="84" t="s">
        <v>16383</v>
      </c>
      <c r="K637" s="84" t="s">
        <v>12579</v>
      </c>
      <c r="L637" s="105">
        <v>1183.7225040000001</v>
      </c>
      <c r="M637" s="105">
        <v>1176.429504</v>
      </c>
      <c r="N637" s="105">
        <v>1176.429504</v>
      </c>
      <c r="O637" s="96" t="str">
        <f>VLOOKUP(H637,'CRMP-SOC'!$A$2:$B$12685,2,FALSE)</f>
        <v>Social</v>
      </c>
      <c r="P637" s="96"/>
    </row>
    <row r="638" spans="1:16" ht="14.25" customHeight="1" x14ac:dyDescent="0.25">
      <c r="A638" s="96">
        <v>2010</v>
      </c>
      <c r="B638" s="96" t="s">
        <v>1810</v>
      </c>
      <c r="C638" s="96">
        <v>11</v>
      </c>
      <c r="D638" s="96" t="str">
        <f t="shared" si="27"/>
        <v>201011U055</v>
      </c>
      <c r="E638" s="84" t="s">
        <v>16082</v>
      </c>
      <c r="F638" s="84" t="s">
        <v>16081</v>
      </c>
      <c r="G638" s="84" t="s">
        <v>30</v>
      </c>
      <c r="H638" s="104" t="str">
        <f t="shared" si="28"/>
        <v>201011U055</v>
      </c>
      <c r="I638" s="104" t="b">
        <f t="shared" si="29"/>
        <v>1</v>
      </c>
      <c r="J638" s="84" t="s">
        <v>16569</v>
      </c>
      <c r="K638" s="84" t="s">
        <v>12580</v>
      </c>
      <c r="L638" s="105">
        <v>65</v>
      </c>
      <c r="M638" s="105">
        <v>64.999998610000006</v>
      </c>
      <c r="N638" s="105">
        <v>64.999998610000006</v>
      </c>
      <c r="O638" s="96" t="str">
        <f>VLOOKUP(H638,'CRMP-SOC'!$A$2:$B$12685,2,FALSE)</f>
        <v>Social</v>
      </c>
      <c r="P638" s="96"/>
    </row>
    <row r="639" spans="1:16" ht="14.25" customHeight="1" x14ac:dyDescent="0.25">
      <c r="A639" s="96">
        <v>2010</v>
      </c>
      <c r="B639" s="96" t="s">
        <v>2268</v>
      </c>
      <c r="C639" s="96">
        <v>11</v>
      </c>
      <c r="D639" s="96" t="str">
        <f t="shared" si="27"/>
        <v>201011U059</v>
      </c>
      <c r="E639" s="84" t="s">
        <v>16082</v>
      </c>
      <c r="F639" s="84" t="s">
        <v>16081</v>
      </c>
      <c r="G639" s="88" t="s">
        <v>30</v>
      </c>
      <c r="H639" s="104" t="str">
        <f t="shared" si="28"/>
        <v>201011U059</v>
      </c>
      <c r="I639" s="104" t="b">
        <f t="shared" si="29"/>
        <v>1</v>
      </c>
      <c r="J639" s="84" t="s">
        <v>16275</v>
      </c>
      <c r="K639" s="84" t="s">
        <v>13082</v>
      </c>
      <c r="L639" s="105">
        <v>480</v>
      </c>
      <c r="M639" s="105">
        <v>817.90057863000015</v>
      </c>
      <c r="N639" s="105">
        <v>817.90057863000015</v>
      </c>
      <c r="O639" s="96" t="str">
        <f>VLOOKUP(H639,'CRMP-SOC'!$A$2:$B$12685,2,FALSE)</f>
        <v>Social</v>
      </c>
      <c r="P639" s="96"/>
    </row>
    <row r="640" spans="1:16" ht="14.25" customHeight="1" x14ac:dyDescent="0.25">
      <c r="A640" s="96">
        <v>2010</v>
      </c>
      <c r="B640" s="96" t="s">
        <v>2270</v>
      </c>
      <c r="C640" s="96">
        <v>11</v>
      </c>
      <c r="D640" s="96" t="str">
        <f t="shared" si="27"/>
        <v>201011U061</v>
      </c>
      <c r="E640" s="84" t="s">
        <v>16082</v>
      </c>
      <c r="F640" s="84" t="s">
        <v>16081</v>
      </c>
      <c r="G640" s="88" t="s">
        <v>30</v>
      </c>
      <c r="H640" s="104" t="str">
        <f t="shared" si="28"/>
        <v>201011U061</v>
      </c>
      <c r="I640" s="104" t="b">
        <f t="shared" si="29"/>
        <v>1</v>
      </c>
      <c r="J640" s="84" t="s">
        <v>16134</v>
      </c>
      <c r="K640" s="84" t="s">
        <v>13084</v>
      </c>
      <c r="L640" s="105">
        <v>150</v>
      </c>
      <c r="M640" s="105">
        <v>149.53884300000001</v>
      </c>
      <c r="N640" s="105">
        <v>149.53884300000001</v>
      </c>
      <c r="O640" s="96" t="str">
        <f>VLOOKUP(H640,'CRMP-SOC'!$A$2:$B$12685,2,FALSE)</f>
        <v>Social</v>
      </c>
      <c r="P640" s="96"/>
    </row>
    <row r="641" spans="1:16" ht="14.25" customHeight="1" x14ac:dyDescent="0.25">
      <c r="A641" s="96">
        <v>2010</v>
      </c>
      <c r="B641" s="96" t="s">
        <v>2271</v>
      </c>
      <c r="C641" s="96">
        <v>11</v>
      </c>
      <c r="D641" s="96" t="str">
        <f t="shared" si="27"/>
        <v>201011U062</v>
      </c>
      <c r="E641" s="84" t="s">
        <v>16082</v>
      </c>
      <c r="F641" s="84" t="s">
        <v>16081</v>
      </c>
      <c r="G641" s="88" t="s">
        <v>30</v>
      </c>
      <c r="H641" s="104" t="str">
        <f t="shared" si="28"/>
        <v>201011U062</v>
      </c>
      <c r="I641" s="104" t="b">
        <f t="shared" si="29"/>
        <v>1</v>
      </c>
      <c r="J641" s="84" t="s">
        <v>16560</v>
      </c>
      <c r="K641" s="84" t="s">
        <v>13085</v>
      </c>
      <c r="L641" s="105">
        <v>100</v>
      </c>
      <c r="M641" s="105">
        <v>0</v>
      </c>
      <c r="N641" s="105">
        <v>0</v>
      </c>
      <c r="O641" s="96" t="str">
        <f>VLOOKUP(H641,'CRMP-SOC'!$A$2:$B$12685,2,FALSE)</f>
        <v>Social</v>
      </c>
      <c r="P641" s="96"/>
    </row>
    <row r="642" spans="1:16" ht="14.25" customHeight="1" x14ac:dyDescent="0.25">
      <c r="A642" s="96">
        <v>2010</v>
      </c>
      <c r="B642" s="96" t="s">
        <v>2274</v>
      </c>
      <c r="C642" s="96">
        <v>11</v>
      </c>
      <c r="D642" s="96" t="str">
        <f t="shared" ref="D642:D705" si="30">CONCATENATE(A642,C642,G642,J642)</f>
        <v>201011U065</v>
      </c>
      <c r="E642" s="84" t="s">
        <v>16082</v>
      </c>
      <c r="F642" s="84" t="s">
        <v>16081</v>
      </c>
      <c r="G642" s="84" t="s">
        <v>30</v>
      </c>
      <c r="H642" s="104" t="str">
        <f t="shared" ref="H642:H705" si="31">CONCATENATE(A642,B642)</f>
        <v>201011U065</v>
      </c>
      <c r="I642" s="104" t="b">
        <f t="shared" ref="I642:I705" si="32">H642=D642</f>
        <v>1</v>
      </c>
      <c r="J642" s="84" t="s">
        <v>16215</v>
      </c>
      <c r="K642" s="84" t="s">
        <v>13088</v>
      </c>
      <c r="L642" s="105">
        <v>238</v>
      </c>
      <c r="M642" s="105">
        <v>228.12974</v>
      </c>
      <c r="N642" s="105">
        <v>228.12974</v>
      </c>
      <c r="O642" s="96" t="str">
        <f>VLOOKUP(H642,'CRMP-SOC'!$A$2:$B$12685,2,FALSE)</f>
        <v>Social</v>
      </c>
      <c r="P642" s="96"/>
    </row>
    <row r="643" spans="1:16" ht="14.25" customHeight="1" x14ac:dyDescent="0.25">
      <c r="A643" s="96">
        <v>2010</v>
      </c>
      <c r="B643" s="96" t="s">
        <v>355</v>
      </c>
      <c r="C643" s="96">
        <v>11</v>
      </c>
      <c r="D643" s="96" t="str">
        <f t="shared" si="30"/>
        <v>201011B001</v>
      </c>
      <c r="E643" s="84" t="s">
        <v>16082</v>
      </c>
      <c r="F643" s="84" t="s">
        <v>16081</v>
      </c>
      <c r="G643" s="84" t="s">
        <v>26</v>
      </c>
      <c r="H643" s="104" t="str">
        <f t="shared" si="31"/>
        <v>201011B001</v>
      </c>
      <c r="I643" s="104" t="b">
        <f t="shared" si="32"/>
        <v>1</v>
      </c>
      <c r="J643" s="84" t="s">
        <v>16107</v>
      </c>
      <c r="K643" s="84" t="s">
        <v>11220</v>
      </c>
      <c r="L643" s="105">
        <v>2149.6384389999998</v>
      </c>
      <c r="M643" s="105">
        <v>2434.0456337099995</v>
      </c>
      <c r="N643" s="105">
        <v>2434.0456337099995</v>
      </c>
      <c r="O643" s="96" t="str">
        <f>VLOOKUP(H643,'CRMP-SOC'!$A$2:$B$12685,2,FALSE)</f>
        <v>Social</v>
      </c>
      <c r="P643" s="96"/>
    </row>
    <row r="644" spans="1:16" ht="14.25" customHeight="1" x14ac:dyDescent="0.25">
      <c r="A644" s="96">
        <v>2010</v>
      </c>
      <c r="B644" s="96" t="s">
        <v>356</v>
      </c>
      <c r="C644" s="96">
        <v>11</v>
      </c>
      <c r="D644" s="96" t="str">
        <f t="shared" si="30"/>
        <v>201011B002</v>
      </c>
      <c r="E644" s="84" t="s">
        <v>16082</v>
      </c>
      <c r="F644" s="84" t="s">
        <v>16081</v>
      </c>
      <c r="G644" s="84" t="s">
        <v>26</v>
      </c>
      <c r="H644" s="104" t="str">
        <f t="shared" si="31"/>
        <v>201011B002</v>
      </c>
      <c r="I644" s="104" t="b">
        <f t="shared" si="32"/>
        <v>1</v>
      </c>
      <c r="J644" s="84" t="s">
        <v>16191</v>
      </c>
      <c r="K644" s="84" t="s">
        <v>11221</v>
      </c>
      <c r="L644" s="105">
        <v>282.18740500000001</v>
      </c>
      <c r="M644" s="105">
        <v>224.47885551999997</v>
      </c>
      <c r="N644" s="105">
        <v>224.47885551999997</v>
      </c>
      <c r="O644" s="96" t="str">
        <f>VLOOKUP(H644,'CRMP-SOC'!$A$2:$B$12685,2,FALSE)</f>
        <v>Social</v>
      </c>
      <c r="P644" s="96"/>
    </row>
    <row r="645" spans="1:16" ht="14.25" customHeight="1" x14ac:dyDescent="0.25">
      <c r="A645" s="96">
        <v>2010</v>
      </c>
      <c r="B645" s="96" t="s">
        <v>357</v>
      </c>
      <c r="C645" s="96">
        <v>11</v>
      </c>
      <c r="D645" s="96" t="str">
        <f t="shared" si="30"/>
        <v>201011E001</v>
      </c>
      <c r="E645" s="84" t="s">
        <v>16082</v>
      </c>
      <c r="F645" s="84" t="s">
        <v>16081</v>
      </c>
      <c r="G645" s="84" t="s">
        <v>25</v>
      </c>
      <c r="H645" s="104" t="str">
        <f t="shared" si="31"/>
        <v>201011E001</v>
      </c>
      <c r="I645" s="104" t="b">
        <f t="shared" si="32"/>
        <v>1</v>
      </c>
      <c r="J645" s="84" t="s">
        <v>16107</v>
      </c>
      <c r="K645" s="84" t="s">
        <v>11222</v>
      </c>
      <c r="L645" s="105">
        <v>4768.669116</v>
      </c>
      <c r="M645" s="105">
        <v>4665.4952721700001</v>
      </c>
      <c r="N645" s="105">
        <v>4665.4845197499999</v>
      </c>
      <c r="O645" s="96" t="str">
        <f>VLOOKUP(H645,'CRMP-SOC'!$A$2:$B$12685,2,FALSE)</f>
        <v>Social</v>
      </c>
      <c r="P645" s="96"/>
    </row>
    <row r="646" spans="1:16" ht="14.25" customHeight="1" x14ac:dyDescent="0.25">
      <c r="A646" s="96">
        <v>2010</v>
      </c>
      <c r="B646" s="96" t="s">
        <v>359</v>
      </c>
      <c r="C646" s="96">
        <v>11</v>
      </c>
      <c r="D646" s="96" t="str">
        <f t="shared" si="30"/>
        <v>201011E003</v>
      </c>
      <c r="E646" s="84" t="s">
        <v>16082</v>
      </c>
      <c r="F646" s="84" t="s">
        <v>16081</v>
      </c>
      <c r="G646" s="84" t="s">
        <v>25</v>
      </c>
      <c r="H646" s="104" t="str">
        <f t="shared" si="31"/>
        <v>201011E003</v>
      </c>
      <c r="I646" s="104" t="b">
        <f t="shared" si="32"/>
        <v>1</v>
      </c>
      <c r="J646" s="84" t="s">
        <v>16106</v>
      </c>
      <c r="K646" s="84" t="s">
        <v>11224</v>
      </c>
      <c r="L646" s="105">
        <v>668.05381699999998</v>
      </c>
      <c r="M646" s="105">
        <v>678.36085769999988</v>
      </c>
      <c r="N646" s="105">
        <v>678.36085769999988</v>
      </c>
      <c r="O646" s="96" t="str">
        <f>VLOOKUP(H646,'CRMP-SOC'!$A$2:$B$12685,2,FALSE)</f>
        <v>Social</v>
      </c>
      <c r="P646" s="96"/>
    </row>
    <row r="647" spans="1:16" ht="14.25" customHeight="1" x14ac:dyDescent="0.25">
      <c r="A647" s="96">
        <v>2010</v>
      </c>
      <c r="B647" s="96" t="s">
        <v>360</v>
      </c>
      <c r="C647" s="96">
        <v>11</v>
      </c>
      <c r="D647" s="96" t="str">
        <f t="shared" si="30"/>
        <v>201011E005</v>
      </c>
      <c r="E647" s="84" t="s">
        <v>16082</v>
      </c>
      <c r="F647" s="84" t="s">
        <v>16081</v>
      </c>
      <c r="G647" s="84" t="s">
        <v>25</v>
      </c>
      <c r="H647" s="104" t="str">
        <f t="shared" si="31"/>
        <v>201011E005</v>
      </c>
      <c r="I647" s="104" t="b">
        <f t="shared" si="32"/>
        <v>1</v>
      </c>
      <c r="J647" s="84" t="s">
        <v>16152</v>
      </c>
      <c r="K647" s="84" t="s">
        <v>11225</v>
      </c>
      <c r="L647" s="105">
        <v>2112.2167989999998</v>
      </c>
      <c r="M647" s="105">
        <v>2019.0645458900003</v>
      </c>
      <c r="N647" s="105">
        <v>2019.0645458900003</v>
      </c>
      <c r="O647" s="96" t="str">
        <f>VLOOKUP(H647,'CRMP-SOC'!$A$2:$B$12685,2,FALSE)</f>
        <v>Social</v>
      </c>
      <c r="P647" s="96"/>
    </row>
    <row r="648" spans="1:16" ht="14.25" customHeight="1" x14ac:dyDescent="0.25">
      <c r="A648" s="96">
        <v>2010</v>
      </c>
      <c r="B648" s="96" t="s">
        <v>362</v>
      </c>
      <c r="C648" s="96">
        <v>11</v>
      </c>
      <c r="D648" s="96" t="str">
        <f t="shared" si="30"/>
        <v>201011E007</v>
      </c>
      <c r="E648" s="84" t="s">
        <v>16082</v>
      </c>
      <c r="F648" s="84" t="s">
        <v>16081</v>
      </c>
      <c r="G648" s="84" t="s">
        <v>25</v>
      </c>
      <c r="H648" s="104" t="str">
        <f t="shared" si="31"/>
        <v>201011E007</v>
      </c>
      <c r="I648" s="104" t="b">
        <f t="shared" si="32"/>
        <v>1</v>
      </c>
      <c r="J648" s="84" t="s">
        <v>16104</v>
      </c>
      <c r="K648" s="84" t="s">
        <v>12478</v>
      </c>
      <c r="L648" s="105">
        <v>4526.5022479999998</v>
      </c>
      <c r="M648" s="105">
        <v>4656.4941620099989</v>
      </c>
      <c r="N648" s="105">
        <v>4656.4795664499998</v>
      </c>
      <c r="O648" s="96" t="str">
        <f>VLOOKUP(H648,'CRMP-SOC'!$A$2:$B$12685,2,FALSE)</f>
        <v>Social</v>
      </c>
      <c r="P648" s="96"/>
    </row>
    <row r="649" spans="1:16" ht="14.25" customHeight="1" x14ac:dyDescent="0.25">
      <c r="A649" s="96">
        <v>2010</v>
      </c>
      <c r="B649" s="96" t="s">
        <v>363</v>
      </c>
      <c r="C649" s="96">
        <v>11</v>
      </c>
      <c r="D649" s="96" t="str">
        <f t="shared" si="30"/>
        <v>201011E008</v>
      </c>
      <c r="E649" s="84" t="s">
        <v>16082</v>
      </c>
      <c r="F649" s="84" t="s">
        <v>16081</v>
      </c>
      <c r="G649" s="84" t="s">
        <v>25</v>
      </c>
      <c r="H649" s="104" t="str">
        <f t="shared" si="31"/>
        <v>201011E008</v>
      </c>
      <c r="I649" s="104" t="b">
        <f t="shared" si="32"/>
        <v>1</v>
      </c>
      <c r="J649" s="84" t="s">
        <v>16129</v>
      </c>
      <c r="K649" s="84" t="s">
        <v>16709</v>
      </c>
      <c r="L649" s="105">
        <v>35571.253393999999</v>
      </c>
      <c r="M649" s="105">
        <v>36406.955592309998</v>
      </c>
      <c r="N649" s="105">
        <v>36402.712613199998</v>
      </c>
      <c r="O649" s="96" t="str">
        <f>VLOOKUP(H649,'CRMP-SOC'!$A$2:$B$12685,2,FALSE)</f>
        <v>Social</v>
      </c>
      <c r="P649" s="96"/>
    </row>
    <row r="650" spans="1:16" ht="14.25" customHeight="1" x14ac:dyDescent="0.25">
      <c r="A650" s="96">
        <v>2010</v>
      </c>
      <c r="B650" s="96" t="s">
        <v>364</v>
      </c>
      <c r="C650" s="96">
        <v>11</v>
      </c>
      <c r="D650" s="96" t="str">
        <f t="shared" si="30"/>
        <v>201011E009</v>
      </c>
      <c r="E650" s="84" t="s">
        <v>16082</v>
      </c>
      <c r="F650" s="84" t="s">
        <v>16081</v>
      </c>
      <c r="G650" s="84" t="s">
        <v>25</v>
      </c>
      <c r="H650" s="104" t="str">
        <f t="shared" si="31"/>
        <v>201011E009</v>
      </c>
      <c r="I650" s="104" t="b">
        <f t="shared" si="32"/>
        <v>1</v>
      </c>
      <c r="J650" s="84" t="s">
        <v>16128</v>
      </c>
      <c r="K650" s="84" t="s">
        <v>16639</v>
      </c>
      <c r="L650" s="105">
        <v>259.06455899999997</v>
      </c>
      <c r="M650" s="105">
        <v>349.59792195000006</v>
      </c>
      <c r="N650" s="105">
        <v>349.59792195000006</v>
      </c>
      <c r="O650" s="96" t="str">
        <f>VLOOKUP(H650,'CRMP-SOC'!$A$2:$B$12685,2,FALSE)</f>
        <v>Social</v>
      </c>
      <c r="P650" s="96"/>
    </row>
    <row r="651" spans="1:16" ht="14.25" customHeight="1" x14ac:dyDescent="0.25">
      <c r="A651" s="96">
        <v>2010</v>
      </c>
      <c r="B651" s="96" t="s">
        <v>365</v>
      </c>
      <c r="C651" s="96">
        <v>11</v>
      </c>
      <c r="D651" s="96" t="str">
        <f t="shared" si="30"/>
        <v>201011E010</v>
      </c>
      <c r="E651" s="84" t="s">
        <v>16082</v>
      </c>
      <c r="F651" s="84" t="s">
        <v>16081</v>
      </c>
      <c r="G651" s="84" t="s">
        <v>25</v>
      </c>
      <c r="H651" s="104" t="str">
        <f t="shared" si="31"/>
        <v>201011E010</v>
      </c>
      <c r="I651" s="104" t="b">
        <f t="shared" si="32"/>
        <v>1</v>
      </c>
      <c r="J651" s="84" t="s">
        <v>16090</v>
      </c>
      <c r="K651" s="84" t="s">
        <v>16638</v>
      </c>
      <c r="L651" s="105">
        <v>21055.410714000001</v>
      </c>
      <c r="M651" s="105">
        <v>21344.308029709999</v>
      </c>
      <c r="N651" s="105">
        <v>21344.303417719999</v>
      </c>
      <c r="O651" s="96" t="str">
        <f>VLOOKUP(H651,'CRMP-SOC'!$A$2:$B$12685,2,FALSE)</f>
        <v>Social</v>
      </c>
      <c r="P651" s="96"/>
    </row>
    <row r="652" spans="1:16" ht="14.25" customHeight="1" x14ac:dyDescent="0.25">
      <c r="A652" s="96">
        <v>2010</v>
      </c>
      <c r="B652" s="96" t="s">
        <v>366</v>
      </c>
      <c r="C652" s="96">
        <v>11</v>
      </c>
      <c r="D652" s="96" t="str">
        <f t="shared" si="30"/>
        <v>201011E011</v>
      </c>
      <c r="E652" s="84" t="s">
        <v>16082</v>
      </c>
      <c r="F652" s="84" t="s">
        <v>16081</v>
      </c>
      <c r="G652" s="88" t="s">
        <v>25</v>
      </c>
      <c r="H652" s="104" t="str">
        <f t="shared" si="31"/>
        <v>201011E011</v>
      </c>
      <c r="I652" s="104" t="b">
        <f t="shared" si="32"/>
        <v>1</v>
      </c>
      <c r="J652" s="84" t="s">
        <v>16089</v>
      </c>
      <c r="K652" s="84" t="s">
        <v>13072</v>
      </c>
      <c r="L652" s="105">
        <v>4628.0965120000001</v>
      </c>
      <c r="M652" s="105">
        <v>5201.5469169600001</v>
      </c>
      <c r="N652" s="105">
        <v>5201.4457519500002</v>
      </c>
      <c r="O652" s="96" t="str">
        <f>VLOOKUP(H652,'CRMP-SOC'!$A$2:$B$12685,2,FALSE)</f>
        <v>Social</v>
      </c>
      <c r="P652" s="96"/>
    </row>
    <row r="653" spans="1:16" ht="14.25" customHeight="1" x14ac:dyDescent="0.25">
      <c r="A653" s="96">
        <v>2010</v>
      </c>
      <c r="B653" s="96" t="s">
        <v>367</v>
      </c>
      <c r="C653" s="96">
        <v>11</v>
      </c>
      <c r="D653" s="96" t="str">
        <f t="shared" si="30"/>
        <v>201011E012</v>
      </c>
      <c r="E653" s="84" t="s">
        <v>16082</v>
      </c>
      <c r="F653" s="84" t="s">
        <v>16081</v>
      </c>
      <c r="G653" s="88" t="s">
        <v>25</v>
      </c>
      <c r="H653" s="104" t="str">
        <f t="shared" si="31"/>
        <v>201011E012</v>
      </c>
      <c r="I653" s="104" t="b">
        <f t="shared" si="32"/>
        <v>1</v>
      </c>
      <c r="J653" s="84" t="s">
        <v>16101</v>
      </c>
      <c r="K653" s="84" t="s">
        <v>13073</v>
      </c>
      <c r="L653" s="105">
        <v>1880.4379899999999</v>
      </c>
      <c r="M653" s="105">
        <v>1803.95046398</v>
      </c>
      <c r="N653" s="105">
        <v>1803.95046398</v>
      </c>
      <c r="O653" s="96" t="str">
        <f>VLOOKUP(H653,'CRMP-SOC'!$A$2:$B$12685,2,FALSE)</f>
        <v>Social</v>
      </c>
      <c r="P653" s="96"/>
    </row>
    <row r="654" spans="1:16" ht="14.25" customHeight="1" x14ac:dyDescent="0.25">
      <c r="A654" s="96">
        <v>2010</v>
      </c>
      <c r="B654" s="96" t="s">
        <v>368</v>
      </c>
      <c r="C654" s="96">
        <v>11</v>
      </c>
      <c r="D654" s="96" t="str">
        <f t="shared" si="30"/>
        <v>201011E013</v>
      </c>
      <c r="E654" s="84" t="s">
        <v>16082</v>
      </c>
      <c r="F654" s="84" t="s">
        <v>16081</v>
      </c>
      <c r="G654" s="88" t="s">
        <v>25</v>
      </c>
      <c r="H654" s="104" t="str">
        <f t="shared" si="31"/>
        <v>201011E013</v>
      </c>
      <c r="I654" s="104" t="b">
        <f t="shared" si="32"/>
        <v>1</v>
      </c>
      <c r="J654" s="84" t="s">
        <v>16113</v>
      </c>
      <c r="K654" s="84" t="s">
        <v>11233</v>
      </c>
      <c r="L654" s="105">
        <v>1059.1259680000001</v>
      </c>
      <c r="M654" s="105">
        <v>1159.0057136899998</v>
      </c>
      <c r="N654" s="105">
        <v>1158.7937463399999</v>
      </c>
      <c r="O654" s="96" t="str">
        <f>VLOOKUP(H654,'CRMP-SOC'!$A$2:$B$12685,2,FALSE)</f>
        <v>Social</v>
      </c>
      <c r="P654" s="96"/>
    </row>
    <row r="655" spans="1:16" ht="14.25" customHeight="1" x14ac:dyDescent="0.25">
      <c r="A655" s="96">
        <v>2010</v>
      </c>
      <c r="B655" s="96" t="s">
        <v>369</v>
      </c>
      <c r="C655" s="96">
        <v>11</v>
      </c>
      <c r="D655" s="96" t="str">
        <f t="shared" si="30"/>
        <v>201011E014</v>
      </c>
      <c r="E655" s="84" t="s">
        <v>16082</v>
      </c>
      <c r="F655" s="84" t="s">
        <v>16081</v>
      </c>
      <c r="G655" s="88" t="s">
        <v>25</v>
      </c>
      <c r="H655" s="104" t="str">
        <f t="shared" si="31"/>
        <v>201011E014</v>
      </c>
      <c r="I655" s="104" t="b">
        <f t="shared" si="32"/>
        <v>1</v>
      </c>
      <c r="J655" s="84" t="s">
        <v>16151</v>
      </c>
      <c r="K655" s="84" t="s">
        <v>11234</v>
      </c>
      <c r="L655" s="105">
        <v>122.86126899999999</v>
      </c>
      <c r="M655" s="105">
        <v>110.17519586</v>
      </c>
      <c r="N655" s="105">
        <v>110.17519586</v>
      </c>
      <c r="O655" s="96" t="str">
        <f>VLOOKUP(H655,'CRMP-SOC'!$A$2:$B$12685,2,FALSE)</f>
        <v>Social</v>
      </c>
      <c r="P655" s="96"/>
    </row>
    <row r="656" spans="1:16" ht="14.25" customHeight="1" x14ac:dyDescent="0.25">
      <c r="A656" s="96">
        <v>2010</v>
      </c>
      <c r="B656" s="96" t="s">
        <v>371</v>
      </c>
      <c r="C656" s="96">
        <v>11</v>
      </c>
      <c r="D656" s="96" t="str">
        <f t="shared" si="30"/>
        <v>201011E016</v>
      </c>
      <c r="E656" s="84" t="s">
        <v>16082</v>
      </c>
      <c r="F656" s="84" t="s">
        <v>16081</v>
      </c>
      <c r="G656" s="84" t="s">
        <v>25</v>
      </c>
      <c r="H656" s="104" t="str">
        <f t="shared" si="31"/>
        <v>201011E016</v>
      </c>
      <c r="I656" s="104" t="b">
        <f t="shared" si="32"/>
        <v>1</v>
      </c>
      <c r="J656" s="84" t="s">
        <v>16112</v>
      </c>
      <c r="K656" s="84" t="s">
        <v>13074</v>
      </c>
      <c r="L656" s="105">
        <v>210.558323</v>
      </c>
      <c r="M656" s="105">
        <v>225.41502394999998</v>
      </c>
      <c r="N656" s="105">
        <v>225.41502394999998</v>
      </c>
      <c r="O656" s="96" t="str">
        <f>VLOOKUP(H656,'CRMP-SOC'!$A$2:$B$12685,2,FALSE)</f>
        <v>Social</v>
      </c>
      <c r="P656" s="96"/>
    </row>
    <row r="657" spans="1:16" ht="14.25" customHeight="1" x14ac:dyDescent="0.25">
      <c r="A657" s="96">
        <v>2010</v>
      </c>
      <c r="B657" s="96" t="s">
        <v>372</v>
      </c>
      <c r="C657" s="96">
        <v>11</v>
      </c>
      <c r="D657" s="96" t="str">
        <f t="shared" si="30"/>
        <v>201011E017</v>
      </c>
      <c r="E657" s="84" t="s">
        <v>16082</v>
      </c>
      <c r="F657" s="84" t="s">
        <v>16081</v>
      </c>
      <c r="G657" s="84" t="s">
        <v>25</v>
      </c>
      <c r="H657" s="104" t="str">
        <f t="shared" si="31"/>
        <v>201011E017</v>
      </c>
      <c r="I657" s="104" t="b">
        <f t="shared" si="32"/>
        <v>1</v>
      </c>
      <c r="J657" s="84" t="s">
        <v>16136</v>
      </c>
      <c r="K657" s="84" t="s">
        <v>12483</v>
      </c>
      <c r="L657" s="105">
        <v>635.75240599999995</v>
      </c>
      <c r="M657" s="105">
        <v>448.76459082999992</v>
      </c>
      <c r="N657" s="105">
        <v>448.76459082999992</v>
      </c>
      <c r="O657" s="96" t="str">
        <f>VLOOKUP(H657,'CRMP-SOC'!$A$2:$B$12685,2,FALSE)</f>
        <v>Social</v>
      </c>
      <c r="P657" s="96"/>
    </row>
    <row r="658" spans="1:16" ht="14.25" customHeight="1" x14ac:dyDescent="0.25">
      <c r="A658" s="96">
        <v>2010</v>
      </c>
      <c r="B658" s="96" t="s">
        <v>373</v>
      </c>
      <c r="C658" s="96">
        <v>11</v>
      </c>
      <c r="D658" s="96" t="str">
        <f t="shared" si="30"/>
        <v>201011E020</v>
      </c>
      <c r="E658" s="84" t="s">
        <v>16082</v>
      </c>
      <c r="F658" s="84" t="s">
        <v>16081</v>
      </c>
      <c r="G658" s="84" t="s">
        <v>25</v>
      </c>
      <c r="H658" s="104" t="str">
        <f t="shared" si="31"/>
        <v>201011E020</v>
      </c>
      <c r="I658" s="104" t="b">
        <f t="shared" si="32"/>
        <v>1</v>
      </c>
      <c r="J658" s="84" t="s">
        <v>16146</v>
      </c>
      <c r="K658" s="84" t="s">
        <v>12484</v>
      </c>
      <c r="L658" s="105">
        <v>192.99032199999999</v>
      </c>
      <c r="M658" s="105">
        <v>209.37595828000002</v>
      </c>
      <c r="N658" s="105">
        <v>209.37595828000002</v>
      </c>
      <c r="O658" s="96" t="str">
        <f>VLOOKUP(H658,'CRMP-SOC'!$A$2:$B$12685,2,FALSE)</f>
        <v>Social</v>
      </c>
      <c r="P658" s="96"/>
    </row>
    <row r="659" spans="1:16" ht="14.25" customHeight="1" x14ac:dyDescent="0.25">
      <c r="A659" s="96">
        <v>2010</v>
      </c>
      <c r="B659" s="96" t="s">
        <v>374</v>
      </c>
      <c r="C659" s="96">
        <v>11</v>
      </c>
      <c r="D659" s="96" t="str">
        <f t="shared" si="30"/>
        <v>201011E021</v>
      </c>
      <c r="E659" s="84" t="s">
        <v>16082</v>
      </c>
      <c r="F659" s="84" t="s">
        <v>16081</v>
      </c>
      <c r="G659" s="84" t="s">
        <v>25</v>
      </c>
      <c r="H659" s="104" t="str">
        <f t="shared" si="31"/>
        <v>201011E021</v>
      </c>
      <c r="I659" s="104" t="b">
        <f t="shared" si="32"/>
        <v>1</v>
      </c>
      <c r="J659" s="84" t="s">
        <v>16111</v>
      </c>
      <c r="K659" s="84" t="s">
        <v>11239</v>
      </c>
      <c r="L659" s="105">
        <v>7246.9382820000001</v>
      </c>
      <c r="M659" s="105">
        <v>7550.7226204699991</v>
      </c>
      <c r="N659" s="105">
        <v>7550.7163744699992</v>
      </c>
      <c r="O659" s="96" t="str">
        <f>VLOOKUP(H659,'CRMP-SOC'!$A$2:$B$12685,2,FALSE)</f>
        <v>Social</v>
      </c>
      <c r="P659" s="96"/>
    </row>
    <row r="660" spans="1:16" ht="14.25" customHeight="1" x14ac:dyDescent="0.25">
      <c r="A660" s="96">
        <v>2010</v>
      </c>
      <c r="B660" s="96" t="s">
        <v>375</v>
      </c>
      <c r="C660" s="96">
        <v>11</v>
      </c>
      <c r="D660" s="96" t="str">
        <f t="shared" si="30"/>
        <v>201011E022</v>
      </c>
      <c r="E660" s="84" t="s">
        <v>16082</v>
      </c>
      <c r="F660" s="84" t="s">
        <v>16081</v>
      </c>
      <c r="G660" s="88" t="s">
        <v>25</v>
      </c>
      <c r="H660" s="104" t="str">
        <f t="shared" si="31"/>
        <v>201011E022</v>
      </c>
      <c r="I660" s="104" t="b">
        <f t="shared" si="32"/>
        <v>1</v>
      </c>
      <c r="J660" s="84" t="s">
        <v>16110</v>
      </c>
      <c r="K660" s="84" t="s">
        <v>12485</v>
      </c>
      <c r="L660" s="105">
        <v>477.47803900000002</v>
      </c>
      <c r="M660" s="105">
        <v>501.45831592000008</v>
      </c>
      <c r="N660" s="105">
        <v>501.45831592000008</v>
      </c>
      <c r="O660" s="96" t="str">
        <f>VLOOKUP(H660,'CRMP-SOC'!$A$2:$B$12685,2,FALSE)</f>
        <v>Social</v>
      </c>
      <c r="P660" s="96"/>
    </row>
    <row r="661" spans="1:16" ht="14.25" customHeight="1" x14ac:dyDescent="0.25">
      <c r="A661" s="96">
        <v>2010</v>
      </c>
      <c r="B661" s="96" t="s">
        <v>1722</v>
      </c>
      <c r="C661" s="96">
        <v>11</v>
      </c>
      <c r="D661" s="96" t="str">
        <f t="shared" si="30"/>
        <v>201011E028</v>
      </c>
      <c r="E661" s="84" t="s">
        <v>16082</v>
      </c>
      <c r="F661" s="84" t="s">
        <v>16081</v>
      </c>
      <c r="G661" s="84" t="s">
        <v>25</v>
      </c>
      <c r="H661" s="104" t="str">
        <f t="shared" si="31"/>
        <v>201011E028</v>
      </c>
      <c r="I661" s="104" t="b">
        <f t="shared" si="32"/>
        <v>1</v>
      </c>
      <c r="J661" s="84" t="s">
        <v>16186</v>
      </c>
      <c r="K661" s="84" t="s">
        <v>12486</v>
      </c>
      <c r="L661" s="105">
        <v>79.770285000000001</v>
      </c>
      <c r="M661" s="105">
        <v>65.825938010000002</v>
      </c>
      <c r="N661" s="105">
        <v>65.825938010000002</v>
      </c>
      <c r="O661" s="96" t="str">
        <f>VLOOKUP(H661,'CRMP-SOC'!$A$2:$B$12685,2,FALSE)</f>
        <v>Social</v>
      </c>
      <c r="P661" s="96"/>
    </row>
    <row r="662" spans="1:16" ht="14.25" customHeight="1" x14ac:dyDescent="0.25">
      <c r="A662" s="96">
        <v>2010</v>
      </c>
      <c r="B662" s="96" t="s">
        <v>1723</v>
      </c>
      <c r="C662" s="96">
        <v>11</v>
      </c>
      <c r="D662" s="96" t="str">
        <f t="shared" si="30"/>
        <v>201011E032</v>
      </c>
      <c r="E662" s="84" t="s">
        <v>16082</v>
      </c>
      <c r="F662" s="84" t="s">
        <v>16081</v>
      </c>
      <c r="G662" s="84" t="s">
        <v>25</v>
      </c>
      <c r="H662" s="104" t="str">
        <f t="shared" si="31"/>
        <v>201011E032</v>
      </c>
      <c r="I662" s="104" t="b">
        <f t="shared" si="32"/>
        <v>1</v>
      </c>
      <c r="J662" s="84" t="s">
        <v>16185</v>
      </c>
      <c r="K662" s="84" t="s">
        <v>12487</v>
      </c>
      <c r="L662" s="105">
        <v>62.872568000000001</v>
      </c>
      <c r="M662" s="105">
        <v>58.661758920000004</v>
      </c>
      <c r="N662" s="105">
        <v>58.661758920000004</v>
      </c>
      <c r="O662" s="96" t="str">
        <f>VLOOKUP(H662,'CRMP-SOC'!$A$2:$B$12685,2,FALSE)</f>
        <v>Social</v>
      </c>
      <c r="P662" s="96"/>
    </row>
    <row r="663" spans="1:16" ht="14.25" customHeight="1" x14ac:dyDescent="0.25">
      <c r="A663" s="96">
        <v>2010</v>
      </c>
      <c r="B663" s="96" t="s">
        <v>378</v>
      </c>
      <c r="C663" s="96">
        <v>11</v>
      </c>
      <c r="D663" s="96" t="str">
        <f t="shared" si="30"/>
        <v>201011E039</v>
      </c>
      <c r="E663" s="84" t="s">
        <v>16082</v>
      </c>
      <c r="F663" s="84" t="s">
        <v>16081</v>
      </c>
      <c r="G663" s="88" t="s">
        <v>25</v>
      </c>
      <c r="H663" s="104" t="str">
        <f t="shared" si="31"/>
        <v>201011E039</v>
      </c>
      <c r="I663" s="104" t="b">
        <f t="shared" si="32"/>
        <v>1</v>
      </c>
      <c r="J663" s="84" t="s">
        <v>16162</v>
      </c>
      <c r="K663" s="84" t="s">
        <v>12488</v>
      </c>
      <c r="L663" s="105">
        <v>30.150873000000001</v>
      </c>
      <c r="M663" s="105">
        <v>29.030519169999998</v>
      </c>
      <c r="N663" s="105">
        <v>29.030519169999998</v>
      </c>
      <c r="O663" s="96" t="str">
        <f>VLOOKUP(H663,'CRMP-SOC'!$A$2:$B$12685,2,FALSE)</f>
        <v>Social</v>
      </c>
      <c r="P663" s="96"/>
    </row>
    <row r="664" spans="1:16" ht="14.25" customHeight="1" x14ac:dyDescent="0.25">
      <c r="A664" s="96">
        <v>2010</v>
      </c>
      <c r="B664" s="96" t="s">
        <v>381</v>
      </c>
      <c r="C664" s="96">
        <v>11</v>
      </c>
      <c r="D664" s="96" t="str">
        <f t="shared" si="30"/>
        <v>201011E042</v>
      </c>
      <c r="E664" s="84" t="s">
        <v>16082</v>
      </c>
      <c r="F664" s="84" t="s">
        <v>16081</v>
      </c>
      <c r="G664" s="84" t="s">
        <v>25</v>
      </c>
      <c r="H664" s="104" t="str">
        <f t="shared" si="31"/>
        <v>201011E042</v>
      </c>
      <c r="I664" s="104" t="b">
        <f t="shared" si="32"/>
        <v>1</v>
      </c>
      <c r="J664" s="84" t="s">
        <v>16097</v>
      </c>
      <c r="K664" s="84" t="s">
        <v>11246</v>
      </c>
      <c r="L664" s="105">
        <v>593.26646500000004</v>
      </c>
      <c r="M664" s="105">
        <v>680.80182726999999</v>
      </c>
      <c r="N664" s="105">
        <v>680.80182726999999</v>
      </c>
      <c r="O664" s="96" t="str">
        <f>VLOOKUP(H664,'CRMP-SOC'!$A$2:$B$12685,2,FALSE)</f>
        <v>Social</v>
      </c>
      <c r="P664" s="96"/>
    </row>
    <row r="665" spans="1:16" ht="14.25" customHeight="1" x14ac:dyDescent="0.25">
      <c r="A665" s="96">
        <v>2010</v>
      </c>
      <c r="B665" s="96" t="s">
        <v>382</v>
      </c>
      <c r="C665" s="96">
        <v>11</v>
      </c>
      <c r="D665" s="96" t="str">
        <f t="shared" si="30"/>
        <v>201011E043</v>
      </c>
      <c r="E665" s="84" t="s">
        <v>16082</v>
      </c>
      <c r="F665" s="84" t="s">
        <v>16081</v>
      </c>
      <c r="G665" s="84" t="s">
        <v>25</v>
      </c>
      <c r="H665" s="104" t="str">
        <f t="shared" si="31"/>
        <v>201011E043</v>
      </c>
      <c r="I665" s="104" t="b">
        <f t="shared" si="32"/>
        <v>1</v>
      </c>
      <c r="J665" s="84" t="s">
        <v>16096</v>
      </c>
      <c r="K665" s="84" t="s">
        <v>16637</v>
      </c>
      <c r="L665" s="105">
        <v>92.307722999999996</v>
      </c>
      <c r="M665" s="105">
        <v>91.380434309999998</v>
      </c>
      <c r="N665" s="105">
        <v>91.380434309999998</v>
      </c>
      <c r="O665" s="96" t="str">
        <f>VLOOKUP(H665,'CRMP-SOC'!$A$2:$B$12685,2,FALSE)</f>
        <v>Social</v>
      </c>
      <c r="P665" s="96"/>
    </row>
    <row r="666" spans="1:16" ht="14.25" customHeight="1" x14ac:dyDescent="0.25">
      <c r="A666" s="96">
        <v>2010</v>
      </c>
      <c r="B666" s="96" t="s">
        <v>386</v>
      </c>
      <c r="C666" s="96">
        <v>11</v>
      </c>
      <c r="D666" s="96" t="str">
        <f t="shared" si="30"/>
        <v>201011E047</v>
      </c>
      <c r="E666" s="84" t="s">
        <v>16082</v>
      </c>
      <c r="F666" s="84" t="s">
        <v>16081</v>
      </c>
      <c r="G666" s="84" t="s">
        <v>25</v>
      </c>
      <c r="H666" s="104" t="str">
        <f t="shared" si="31"/>
        <v>201011E047</v>
      </c>
      <c r="I666" s="104" t="b">
        <f t="shared" si="32"/>
        <v>1</v>
      </c>
      <c r="J666" s="84" t="s">
        <v>16184</v>
      </c>
      <c r="K666" s="84" t="s">
        <v>11251</v>
      </c>
      <c r="L666" s="105">
        <v>147.569615</v>
      </c>
      <c r="M666" s="105">
        <v>168.8738711</v>
      </c>
      <c r="N666" s="105">
        <v>168.8738711</v>
      </c>
      <c r="O666" s="96" t="str">
        <f>VLOOKUP(H666,'CRMP-SOC'!$A$2:$B$12685,2,FALSE)</f>
        <v>Social</v>
      </c>
      <c r="P666" s="96"/>
    </row>
    <row r="667" spans="1:16" ht="14.25" customHeight="1" x14ac:dyDescent="0.25">
      <c r="A667" s="96">
        <v>2010</v>
      </c>
      <c r="B667" s="96" t="s">
        <v>1724</v>
      </c>
      <c r="C667" s="96">
        <v>11</v>
      </c>
      <c r="D667" s="96" t="str">
        <f t="shared" si="30"/>
        <v>201011E048</v>
      </c>
      <c r="E667" s="84" t="s">
        <v>16082</v>
      </c>
      <c r="F667" s="84" t="s">
        <v>16081</v>
      </c>
      <c r="G667" s="84" t="s">
        <v>25</v>
      </c>
      <c r="H667" s="104" t="str">
        <f t="shared" si="31"/>
        <v>201011E048</v>
      </c>
      <c r="I667" s="104" t="b">
        <f t="shared" si="32"/>
        <v>1</v>
      </c>
      <c r="J667" s="84" t="s">
        <v>16412</v>
      </c>
      <c r="K667" s="84" t="s">
        <v>12492</v>
      </c>
      <c r="L667" s="105">
        <v>1.3766419999999999</v>
      </c>
      <c r="M667" s="105">
        <v>1.3295072800000001</v>
      </c>
      <c r="N667" s="105">
        <v>1.3295072800000001</v>
      </c>
      <c r="O667" s="96" t="str">
        <f>VLOOKUP(H667,'CRMP-SOC'!$A$2:$B$12685,2,FALSE)</f>
        <v>Social</v>
      </c>
      <c r="P667" s="96"/>
    </row>
    <row r="668" spans="1:16" ht="14.25" customHeight="1" x14ac:dyDescent="0.25">
      <c r="A668" s="96">
        <v>2010</v>
      </c>
      <c r="B668" s="96" t="s">
        <v>387</v>
      </c>
      <c r="C668" s="96">
        <v>11</v>
      </c>
      <c r="D668" s="96" t="str">
        <f t="shared" si="30"/>
        <v>201011E049</v>
      </c>
      <c r="E668" s="84" t="s">
        <v>16082</v>
      </c>
      <c r="F668" s="84" t="s">
        <v>16081</v>
      </c>
      <c r="G668" s="84" t="s">
        <v>25</v>
      </c>
      <c r="H668" s="104" t="str">
        <f t="shared" si="31"/>
        <v>201011E049</v>
      </c>
      <c r="I668" s="104" t="b">
        <f t="shared" si="32"/>
        <v>1</v>
      </c>
      <c r="J668" s="84" t="s">
        <v>16682</v>
      </c>
      <c r="K668" s="84" t="s">
        <v>11252</v>
      </c>
      <c r="L668" s="105">
        <v>2641.8667639999999</v>
      </c>
      <c r="M668" s="105">
        <v>2362.5405279899996</v>
      </c>
      <c r="N668" s="105">
        <v>2362.5405279899996</v>
      </c>
      <c r="O668" s="96" t="str">
        <f>VLOOKUP(H668,'CRMP-SOC'!$A$2:$B$12685,2,FALSE)</f>
        <v>Social</v>
      </c>
      <c r="P668" s="96"/>
    </row>
    <row r="669" spans="1:16" ht="14.25" customHeight="1" x14ac:dyDescent="0.25">
      <c r="A669" s="96">
        <v>2010</v>
      </c>
      <c r="B669" s="96" t="s">
        <v>1725</v>
      </c>
      <c r="C669" s="96">
        <v>11</v>
      </c>
      <c r="D669" s="96" t="str">
        <f t="shared" si="30"/>
        <v>201011E050</v>
      </c>
      <c r="E669" s="84" t="s">
        <v>16082</v>
      </c>
      <c r="F669" s="84" t="s">
        <v>16081</v>
      </c>
      <c r="G669" s="84" t="s">
        <v>25</v>
      </c>
      <c r="H669" s="104" t="str">
        <f t="shared" si="31"/>
        <v>201011E050</v>
      </c>
      <c r="I669" s="104" t="b">
        <f t="shared" si="32"/>
        <v>1</v>
      </c>
      <c r="J669" s="84" t="s">
        <v>16681</v>
      </c>
      <c r="K669" s="84" t="s">
        <v>16680</v>
      </c>
      <c r="L669" s="105">
        <v>265.90499999999997</v>
      </c>
      <c r="M669" s="105">
        <v>265.90499999999997</v>
      </c>
      <c r="N669" s="105">
        <v>265.90499999999997</v>
      </c>
      <c r="O669" s="96" t="str">
        <f>VLOOKUP(H669,'CRMP-SOC'!$A$2:$B$12685,2,FALSE)</f>
        <v>Social</v>
      </c>
      <c r="P669" s="96"/>
    </row>
    <row r="670" spans="1:16" ht="14.25" customHeight="1" x14ac:dyDescent="0.25">
      <c r="A670" s="96">
        <v>2010</v>
      </c>
      <c r="B670" s="96" t="s">
        <v>1729</v>
      </c>
      <c r="C670" s="96">
        <v>11</v>
      </c>
      <c r="D670" s="96" t="str">
        <f t="shared" si="30"/>
        <v>201011E057</v>
      </c>
      <c r="E670" s="84" t="s">
        <v>16082</v>
      </c>
      <c r="F670" s="84" t="s">
        <v>16081</v>
      </c>
      <c r="G670" s="84" t="s">
        <v>25</v>
      </c>
      <c r="H670" s="104" t="str">
        <f t="shared" si="31"/>
        <v>201011E057</v>
      </c>
      <c r="I670" s="104" t="b">
        <f t="shared" si="32"/>
        <v>1</v>
      </c>
      <c r="J670" s="84" t="s">
        <v>16135</v>
      </c>
      <c r="K670" s="84" t="s">
        <v>12497</v>
      </c>
      <c r="L670" s="105">
        <v>298.35541799999999</v>
      </c>
      <c r="M670" s="105">
        <v>3.2</v>
      </c>
      <c r="N670" s="105">
        <v>3.2</v>
      </c>
      <c r="O670" s="96" t="str">
        <f>VLOOKUP(H670,'CRMP-SOC'!$A$2:$B$12685,2,FALSE)</f>
        <v>Social</v>
      </c>
      <c r="P670" s="96"/>
    </row>
    <row r="671" spans="1:16" ht="14.25" customHeight="1" x14ac:dyDescent="0.25">
      <c r="A671" s="96">
        <v>2010</v>
      </c>
      <c r="B671" s="96" t="s">
        <v>1730</v>
      </c>
      <c r="C671" s="96">
        <v>11</v>
      </c>
      <c r="D671" s="96" t="str">
        <f t="shared" si="30"/>
        <v>201011E058</v>
      </c>
      <c r="E671" s="84" t="s">
        <v>16082</v>
      </c>
      <c r="F671" s="84" t="s">
        <v>16081</v>
      </c>
      <c r="G671" s="84" t="s">
        <v>25</v>
      </c>
      <c r="H671" s="104" t="str">
        <f t="shared" si="31"/>
        <v>201011E058</v>
      </c>
      <c r="I671" s="104" t="b">
        <f t="shared" si="32"/>
        <v>1</v>
      </c>
      <c r="J671" s="84" t="s">
        <v>16410</v>
      </c>
      <c r="K671" s="84" t="s">
        <v>12498</v>
      </c>
      <c r="L671" s="105">
        <v>12.852233</v>
      </c>
      <c r="M671" s="105">
        <v>0</v>
      </c>
      <c r="N671" s="105">
        <v>0</v>
      </c>
      <c r="O671" s="96" t="str">
        <f>VLOOKUP(H671,'CRMP-SOC'!$A$2:$B$12685,2,FALSE)</f>
        <v>Social</v>
      </c>
      <c r="P671" s="96"/>
    </row>
    <row r="672" spans="1:16" ht="14.25" customHeight="1" x14ac:dyDescent="0.25">
      <c r="A672" s="96">
        <v>2010</v>
      </c>
      <c r="B672" s="96" t="s">
        <v>1732</v>
      </c>
      <c r="C672" s="96">
        <v>11</v>
      </c>
      <c r="D672" s="96" t="str">
        <f t="shared" si="30"/>
        <v>201011E060</v>
      </c>
      <c r="E672" s="84" t="s">
        <v>16082</v>
      </c>
      <c r="F672" s="84" t="s">
        <v>16081</v>
      </c>
      <c r="G672" s="84" t="s">
        <v>25</v>
      </c>
      <c r="H672" s="104" t="str">
        <f t="shared" si="31"/>
        <v>201011E060</v>
      </c>
      <c r="I672" s="104" t="b">
        <f t="shared" si="32"/>
        <v>1</v>
      </c>
      <c r="J672" s="84" t="s">
        <v>16562</v>
      </c>
      <c r="K672" s="84" t="s">
        <v>12500</v>
      </c>
      <c r="L672" s="105">
        <v>135</v>
      </c>
      <c r="M672" s="105">
        <v>9.2567999999999998E-2</v>
      </c>
      <c r="N672" s="105">
        <v>9.2567999999999998E-2</v>
      </c>
      <c r="O672" s="96" t="str">
        <f>VLOOKUP(H672,'CRMP-SOC'!$A$2:$B$12685,2,FALSE)</f>
        <v>Social</v>
      </c>
      <c r="P672" s="96"/>
    </row>
    <row r="673" spans="1:16" ht="14.25" customHeight="1" x14ac:dyDescent="0.25">
      <c r="A673" s="96">
        <v>2010</v>
      </c>
      <c r="B673" s="96" t="s">
        <v>962</v>
      </c>
      <c r="C673" s="96">
        <v>12</v>
      </c>
      <c r="D673" s="96" t="str">
        <f t="shared" si="30"/>
        <v>201012S037</v>
      </c>
      <c r="E673" s="84" t="s">
        <v>15314</v>
      </c>
      <c r="F673" s="84" t="s">
        <v>16080</v>
      </c>
      <c r="G673" s="84" t="s">
        <v>29</v>
      </c>
      <c r="H673" s="104" t="str">
        <f t="shared" si="31"/>
        <v>201012S037</v>
      </c>
      <c r="I673" s="104" t="b">
        <f t="shared" si="32"/>
        <v>1</v>
      </c>
      <c r="J673" s="84" t="s">
        <v>16326</v>
      </c>
      <c r="K673" s="84" t="s">
        <v>11812</v>
      </c>
      <c r="L673" s="105">
        <v>100.907134</v>
      </c>
      <c r="M673" s="105">
        <v>99.28</v>
      </c>
      <c r="N673" s="105">
        <v>99.28</v>
      </c>
      <c r="O673" s="96" t="str">
        <f>VLOOKUP(H673,'CRMP-SOC'!$A$2:$B$12685,2,FALSE)</f>
        <v>Social</v>
      </c>
      <c r="P673" s="96"/>
    </row>
    <row r="674" spans="1:16" ht="14.25" customHeight="1" x14ac:dyDescent="0.25">
      <c r="A674" s="96">
        <v>2010</v>
      </c>
      <c r="B674" s="96" t="s">
        <v>963</v>
      </c>
      <c r="C674" s="96">
        <v>12</v>
      </c>
      <c r="D674" s="96" t="str">
        <f t="shared" si="30"/>
        <v>201012S039</v>
      </c>
      <c r="E674" s="84" t="s">
        <v>15314</v>
      </c>
      <c r="F674" s="84" t="s">
        <v>16080</v>
      </c>
      <c r="G674" s="88" t="s">
        <v>29</v>
      </c>
      <c r="H674" s="104" t="str">
        <f t="shared" si="31"/>
        <v>201012S039</v>
      </c>
      <c r="I674" s="104" t="b">
        <f t="shared" si="32"/>
        <v>1</v>
      </c>
      <c r="J674" s="84" t="s">
        <v>16162</v>
      </c>
      <c r="K674" s="84" t="s">
        <v>11813</v>
      </c>
      <c r="L674" s="105">
        <v>234.41544500000001</v>
      </c>
      <c r="M674" s="105">
        <v>246.83</v>
      </c>
      <c r="N674" s="105">
        <v>246.83</v>
      </c>
      <c r="O674" s="96" t="str">
        <f>VLOOKUP(H674,'CRMP-SOC'!$A$2:$B$12685,2,FALSE)</f>
        <v>Social</v>
      </c>
      <c r="P674" s="96"/>
    </row>
    <row r="675" spans="1:16" ht="14.25" customHeight="1" x14ac:dyDescent="0.25">
      <c r="A675" s="96">
        <v>2010</v>
      </c>
      <c r="B675" s="96" t="s">
        <v>965</v>
      </c>
      <c r="C675" s="96">
        <v>12</v>
      </c>
      <c r="D675" s="96" t="str">
        <f t="shared" si="30"/>
        <v>201012S149</v>
      </c>
      <c r="E675" s="84" t="s">
        <v>15314</v>
      </c>
      <c r="F675" s="84" t="s">
        <v>16080</v>
      </c>
      <c r="G675" s="84" t="s">
        <v>29</v>
      </c>
      <c r="H675" s="104" t="str">
        <f t="shared" si="31"/>
        <v>201012S149</v>
      </c>
      <c r="I675" s="104" t="b">
        <f t="shared" si="32"/>
        <v>1</v>
      </c>
      <c r="J675" s="84" t="s">
        <v>16442</v>
      </c>
      <c r="K675" s="84" t="s">
        <v>11814</v>
      </c>
      <c r="L675" s="105">
        <v>133.17899499999999</v>
      </c>
      <c r="M675" s="105">
        <v>110.38</v>
      </c>
      <c r="N675" s="105">
        <v>110.38</v>
      </c>
      <c r="O675" s="96" t="str">
        <f>VLOOKUP(H675,'CRMP-SOC'!$A$2:$B$12685,2,FALSE)</f>
        <v>Social</v>
      </c>
      <c r="P675" s="96"/>
    </row>
    <row r="676" spans="1:16" ht="14.25" customHeight="1" x14ac:dyDescent="0.25">
      <c r="A676" s="96">
        <v>2010</v>
      </c>
      <c r="B676" s="96" t="s">
        <v>966</v>
      </c>
      <c r="C676" s="96">
        <v>12</v>
      </c>
      <c r="D676" s="96" t="str">
        <f t="shared" si="30"/>
        <v>201012S150</v>
      </c>
      <c r="E676" s="84" t="s">
        <v>15314</v>
      </c>
      <c r="F676" s="84" t="s">
        <v>16080</v>
      </c>
      <c r="G676" s="84" t="s">
        <v>29</v>
      </c>
      <c r="H676" s="104" t="str">
        <f t="shared" si="31"/>
        <v>201012S150</v>
      </c>
      <c r="I676" s="104" t="b">
        <f t="shared" si="32"/>
        <v>1</v>
      </c>
      <c r="J676" s="84" t="s">
        <v>16440</v>
      </c>
      <c r="K676" s="84" t="s">
        <v>11815</v>
      </c>
      <c r="L676" s="105">
        <v>381.96006799999998</v>
      </c>
      <c r="M676" s="105">
        <v>219.68</v>
      </c>
      <c r="N676" s="105">
        <v>219.68</v>
      </c>
      <c r="O676" s="96" t="str">
        <f>VLOOKUP(H676,'CRMP-SOC'!$A$2:$B$12685,2,FALSE)</f>
        <v>Social</v>
      </c>
      <c r="P676" s="96"/>
    </row>
    <row r="677" spans="1:16" ht="14.25" customHeight="1" x14ac:dyDescent="0.25">
      <c r="A677" s="96">
        <v>2010</v>
      </c>
      <c r="B677" s="96" t="s">
        <v>967</v>
      </c>
      <c r="C677" s="96">
        <v>12</v>
      </c>
      <c r="D677" s="96" t="str">
        <f t="shared" si="30"/>
        <v>201012S200</v>
      </c>
      <c r="E677" s="84" t="s">
        <v>15314</v>
      </c>
      <c r="F677" s="84" t="s">
        <v>16080</v>
      </c>
      <c r="G677" s="84" t="s">
        <v>29</v>
      </c>
      <c r="H677" s="104" t="str">
        <f t="shared" si="31"/>
        <v>201012S200</v>
      </c>
      <c r="I677" s="104" t="b">
        <f t="shared" si="32"/>
        <v>1</v>
      </c>
      <c r="J677" s="84" t="s">
        <v>16161</v>
      </c>
      <c r="K677" s="84" t="s">
        <v>11816</v>
      </c>
      <c r="L677" s="105">
        <v>734.31223399999999</v>
      </c>
      <c r="M677" s="105">
        <v>659.67</v>
      </c>
      <c r="N677" s="105">
        <v>659.67</v>
      </c>
      <c r="O677" s="96" t="str">
        <f>VLOOKUP(H677,'CRMP-SOC'!$A$2:$B$12685,2,FALSE)</f>
        <v>Social</v>
      </c>
      <c r="P677" s="96"/>
    </row>
    <row r="678" spans="1:16" ht="14.25" customHeight="1" x14ac:dyDescent="0.25">
      <c r="A678" s="96">
        <v>2010</v>
      </c>
      <c r="B678" s="96" t="s">
        <v>968</v>
      </c>
      <c r="C678" s="96">
        <v>12</v>
      </c>
      <c r="D678" s="96" t="str">
        <f t="shared" si="30"/>
        <v>201012S201</v>
      </c>
      <c r="E678" s="84" t="s">
        <v>15314</v>
      </c>
      <c r="F678" s="84" t="s">
        <v>16080</v>
      </c>
      <c r="G678" s="84" t="s">
        <v>29</v>
      </c>
      <c r="H678" s="104" t="str">
        <f t="shared" si="31"/>
        <v>201012S201</v>
      </c>
      <c r="I678" s="104" t="b">
        <f t="shared" si="32"/>
        <v>1</v>
      </c>
      <c r="J678" s="84" t="s">
        <v>16160</v>
      </c>
      <c r="K678" s="84" t="s">
        <v>11817</v>
      </c>
      <c r="L678" s="105">
        <v>2450</v>
      </c>
      <c r="M678" s="105">
        <v>2425.46</v>
      </c>
      <c r="N678" s="105">
        <v>2425.46</v>
      </c>
      <c r="O678" s="96" t="str">
        <f>VLOOKUP(H678,'CRMP-SOC'!$A$2:$B$12685,2,FALSE)</f>
        <v>Social</v>
      </c>
      <c r="P678" s="96"/>
    </row>
    <row r="679" spans="1:16" ht="14.25" customHeight="1" x14ac:dyDescent="0.25">
      <c r="A679" s="96">
        <v>2010</v>
      </c>
      <c r="B679" s="96" t="s">
        <v>969</v>
      </c>
      <c r="C679" s="96">
        <v>12</v>
      </c>
      <c r="D679" s="96" t="str">
        <f t="shared" si="30"/>
        <v>201012S202</v>
      </c>
      <c r="E679" s="84" t="s">
        <v>15314</v>
      </c>
      <c r="F679" s="84" t="s">
        <v>16080</v>
      </c>
      <c r="G679" s="84" t="s">
        <v>29</v>
      </c>
      <c r="H679" s="104" t="str">
        <f t="shared" si="31"/>
        <v>201012S202</v>
      </c>
      <c r="I679" s="104" t="b">
        <f t="shared" si="32"/>
        <v>1</v>
      </c>
      <c r="J679" s="84" t="s">
        <v>16159</v>
      </c>
      <c r="K679" s="84" t="s">
        <v>11818</v>
      </c>
      <c r="L679" s="105">
        <v>164.304081</v>
      </c>
      <c r="M679" s="105">
        <v>153.13</v>
      </c>
      <c r="N679" s="105">
        <v>153.13</v>
      </c>
      <c r="O679" s="96" t="str">
        <f>VLOOKUP(H679,'CRMP-SOC'!$A$2:$B$12685,2,FALSE)</f>
        <v>Social</v>
      </c>
      <c r="P679" s="96"/>
    </row>
    <row r="680" spans="1:16" ht="14.25" customHeight="1" x14ac:dyDescent="0.25">
      <c r="A680" s="96">
        <v>2010</v>
      </c>
      <c r="B680" s="96" t="s">
        <v>1823</v>
      </c>
      <c r="C680" s="96">
        <v>12</v>
      </c>
      <c r="D680" s="96" t="str">
        <f t="shared" si="30"/>
        <v>201012U005</v>
      </c>
      <c r="E680" s="84" t="s">
        <v>15314</v>
      </c>
      <c r="F680" s="84" t="s">
        <v>16080</v>
      </c>
      <c r="G680" s="84" t="s">
        <v>30</v>
      </c>
      <c r="H680" s="104" t="str">
        <f t="shared" si="31"/>
        <v>201012U005</v>
      </c>
      <c r="I680" s="104" t="b">
        <f t="shared" si="32"/>
        <v>1</v>
      </c>
      <c r="J680" s="84" t="s">
        <v>16152</v>
      </c>
      <c r="K680" s="84" t="s">
        <v>12590</v>
      </c>
      <c r="L680" s="105">
        <v>48842.127045000001</v>
      </c>
      <c r="M680" s="105">
        <v>45224.74</v>
      </c>
      <c r="N680" s="105">
        <v>45224.74</v>
      </c>
      <c r="O680" s="96" t="str">
        <f>VLOOKUP(H680,'CRMP-SOC'!$A$2:$B$12685,2,FALSE)</f>
        <v>Social</v>
      </c>
      <c r="P680" s="96"/>
    </row>
    <row r="681" spans="1:16" ht="14.25" customHeight="1" x14ac:dyDescent="0.25">
      <c r="A681" s="96">
        <v>2010</v>
      </c>
      <c r="B681" s="96" t="s">
        <v>1824</v>
      </c>
      <c r="C681" s="96">
        <v>12</v>
      </c>
      <c r="D681" s="96" t="str">
        <f t="shared" si="30"/>
        <v>201012U006</v>
      </c>
      <c r="E681" s="84" t="s">
        <v>15314</v>
      </c>
      <c r="F681" s="84" t="s">
        <v>16080</v>
      </c>
      <c r="G681" s="84" t="s">
        <v>30</v>
      </c>
      <c r="H681" s="104" t="str">
        <f t="shared" si="31"/>
        <v>201012U006</v>
      </c>
      <c r="I681" s="104" t="b">
        <f t="shared" si="32"/>
        <v>1</v>
      </c>
      <c r="J681" s="84" t="s">
        <v>16172</v>
      </c>
      <c r="K681" s="84" t="s">
        <v>12591</v>
      </c>
      <c r="L681" s="105">
        <v>2611.170689</v>
      </c>
      <c r="M681" s="105">
        <v>3003.9280170000002</v>
      </c>
      <c r="N681" s="105">
        <v>3003.9280170000002</v>
      </c>
      <c r="O681" s="96" t="str">
        <f>VLOOKUP(H681,'CRMP-SOC'!$A$2:$B$12685,2,FALSE)</f>
        <v>Social</v>
      </c>
      <c r="P681" s="96"/>
    </row>
    <row r="682" spans="1:16" ht="14.25" customHeight="1" x14ac:dyDescent="0.25">
      <c r="A682" s="96">
        <v>2010</v>
      </c>
      <c r="B682" s="96" t="s">
        <v>915</v>
      </c>
      <c r="C682" s="96">
        <v>12</v>
      </c>
      <c r="D682" s="96" t="str">
        <f t="shared" si="30"/>
        <v>201012E010</v>
      </c>
      <c r="E682" s="84" t="s">
        <v>15314</v>
      </c>
      <c r="F682" s="84" t="s">
        <v>16080</v>
      </c>
      <c r="G682" s="84" t="s">
        <v>25</v>
      </c>
      <c r="H682" s="104" t="str">
        <f t="shared" si="31"/>
        <v>201012E010</v>
      </c>
      <c r="I682" s="104" t="b">
        <f t="shared" si="32"/>
        <v>1</v>
      </c>
      <c r="J682" s="84" t="s">
        <v>16090</v>
      </c>
      <c r="K682" s="84" t="s">
        <v>11773</v>
      </c>
      <c r="L682" s="105">
        <v>1863.8999510000001</v>
      </c>
      <c r="M682" s="105">
        <v>1698.55</v>
      </c>
      <c r="N682" s="105">
        <v>1698.55</v>
      </c>
      <c r="O682" s="96" t="str">
        <f>VLOOKUP(H682,'CRMP-SOC'!$A$2:$B$12685,2,FALSE)</f>
        <v>Social</v>
      </c>
      <c r="P682" s="96"/>
    </row>
    <row r="683" spans="1:16" ht="14.25" customHeight="1" x14ac:dyDescent="0.25">
      <c r="A683" s="96">
        <v>2010</v>
      </c>
      <c r="B683" s="96" t="s">
        <v>919</v>
      </c>
      <c r="C683" s="96">
        <v>12</v>
      </c>
      <c r="D683" s="96" t="str">
        <f t="shared" si="30"/>
        <v>201012E019</v>
      </c>
      <c r="E683" s="84" t="s">
        <v>15314</v>
      </c>
      <c r="F683" s="84" t="s">
        <v>16080</v>
      </c>
      <c r="G683" s="84" t="s">
        <v>25</v>
      </c>
      <c r="H683" s="104" t="str">
        <f t="shared" si="31"/>
        <v>201012E019</v>
      </c>
      <c r="I683" s="104" t="b">
        <f t="shared" si="32"/>
        <v>1</v>
      </c>
      <c r="J683" s="84" t="s">
        <v>16343</v>
      </c>
      <c r="K683" s="84" t="s">
        <v>11777</v>
      </c>
      <c r="L683" s="105">
        <v>244.10537199999999</v>
      </c>
      <c r="M683" s="105">
        <v>217.98366300000001</v>
      </c>
      <c r="N683" s="105">
        <v>217.974174</v>
      </c>
      <c r="O683" s="96" t="str">
        <f>VLOOKUP(H683,'CRMP-SOC'!$A$2:$B$12685,2,FALSE)</f>
        <v>Social</v>
      </c>
      <c r="P683" s="96"/>
    </row>
    <row r="684" spans="1:16" ht="14.25" customHeight="1" x14ac:dyDescent="0.25">
      <c r="A684" s="96">
        <v>2010</v>
      </c>
      <c r="B684" s="96" t="s">
        <v>920</v>
      </c>
      <c r="C684" s="96">
        <v>12</v>
      </c>
      <c r="D684" s="96" t="str">
        <f t="shared" si="30"/>
        <v>201012E020</v>
      </c>
      <c r="E684" s="84" t="s">
        <v>15314</v>
      </c>
      <c r="F684" s="84" t="s">
        <v>16080</v>
      </c>
      <c r="G684" s="84" t="s">
        <v>25</v>
      </c>
      <c r="H684" s="104" t="str">
        <f t="shared" si="31"/>
        <v>201012E020</v>
      </c>
      <c r="I684" s="104" t="b">
        <f t="shared" si="32"/>
        <v>1</v>
      </c>
      <c r="J684" s="84" t="s">
        <v>16146</v>
      </c>
      <c r="K684" s="84" t="s">
        <v>11778</v>
      </c>
      <c r="L684" s="105">
        <v>2152.8910770000002</v>
      </c>
      <c r="M684" s="105">
        <v>2106.8000689999999</v>
      </c>
      <c r="N684" s="105">
        <v>2106.7749399999998</v>
      </c>
      <c r="O684" s="96" t="str">
        <f>VLOOKUP(H684,'CRMP-SOC'!$A$2:$B$12685,2,FALSE)</f>
        <v>Social</v>
      </c>
      <c r="P684" s="96"/>
    </row>
    <row r="685" spans="1:16" ht="14.25" customHeight="1" x14ac:dyDescent="0.25">
      <c r="A685" s="96">
        <v>2010</v>
      </c>
      <c r="B685" s="96" t="s">
        <v>921</v>
      </c>
      <c r="C685" s="96">
        <v>12</v>
      </c>
      <c r="D685" s="96" t="str">
        <f t="shared" si="30"/>
        <v>201012E022</v>
      </c>
      <c r="E685" s="84" t="s">
        <v>15314</v>
      </c>
      <c r="F685" s="84" t="s">
        <v>16080</v>
      </c>
      <c r="G685" s="84" t="s">
        <v>25</v>
      </c>
      <c r="H685" s="104" t="str">
        <f t="shared" si="31"/>
        <v>201012E022</v>
      </c>
      <c r="I685" s="104" t="b">
        <f t="shared" si="32"/>
        <v>1</v>
      </c>
      <c r="J685" s="84" t="s">
        <v>16110</v>
      </c>
      <c r="K685" s="84" t="s">
        <v>14123</v>
      </c>
      <c r="L685" s="105">
        <v>1197.2514679999999</v>
      </c>
      <c r="M685" s="105">
        <v>1209.6125199999999</v>
      </c>
      <c r="N685" s="105">
        <v>1209.5632949999999</v>
      </c>
      <c r="O685" s="96" t="str">
        <f>VLOOKUP(H685,'CRMP-SOC'!$A$2:$B$12685,2,FALSE)</f>
        <v>Social</v>
      </c>
      <c r="P685" s="96"/>
    </row>
    <row r="686" spans="1:16" ht="14.25" customHeight="1" x14ac:dyDescent="0.25">
      <c r="A686" s="96">
        <v>2010</v>
      </c>
      <c r="B686" s="96" t="s">
        <v>922</v>
      </c>
      <c r="C686" s="96">
        <v>12</v>
      </c>
      <c r="D686" s="96" t="str">
        <f t="shared" si="30"/>
        <v>201012E023</v>
      </c>
      <c r="E686" s="84" t="s">
        <v>15314</v>
      </c>
      <c r="F686" s="84" t="s">
        <v>16080</v>
      </c>
      <c r="G686" s="84" t="s">
        <v>25</v>
      </c>
      <c r="H686" s="104" t="str">
        <f t="shared" si="31"/>
        <v>201012E023</v>
      </c>
      <c r="I686" s="104" t="b">
        <f t="shared" si="32"/>
        <v>1</v>
      </c>
      <c r="J686" s="84" t="s">
        <v>16164</v>
      </c>
      <c r="K686" s="84" t="s">
        <v>16632</v>
      </c>
      <c r="L686" s="105">
        <v>11825.285762</v>
      </c>
      <c r="M686" s="105">
        <v>12455.44</v>
      </c>
      <c r="N686" s="105">
        <v>12455.19</v>
      </c>
      <c r="O686" s="96" t="str">
        <f>VLOOKUP(H686,'CRMP-SOC'!$A$2:$B$12685,2,FALSE)</f>
        <v>Social</v>
      </c>
      <c r="P686" s="96"/>
    </row>
    <row r="687" spans="1:16" ht="14.25" customHeight="1" x14ac:dyDescent="0.25">
      <c r="A687" s="96">
        <v>2010</v>
      </c>
      <c r="B687" s="96" t="s">
        <v>924</v>
      </c>
      <c r="C687" s="96">
        <v>12</v>
      </c>
      <c r="D687" s="96" t="str">
        <f t="shared" si="30"/>
        <v>201012E025</v>
      </c>
      <c r="E687" s="84" t="s">
        <v>15314</v>
      </c>
      <c r="F687" s="84" t="s">
        <v>16080</v>
      </c>
      <c r="G687" s="84" t="s">
        <v>25</v>
      </c>
      <c r="H687" s="104" t="str">
        <f t="shared" si="31"/>
        <v>201012E025</v>
      </c>
      <c r="I687" s="104" t="b">
        <f t="shared" si="32"/>
        <v>1</v>
      </c>
      <c r="J687" s="84" t="s">
        <v>16145</v>
      </c>
      <c r="K687" s="84" t="s">
        <v>11782</v>
      </c>
      <c r="L687" s="105">
        <v>896.75447699999995</v>
      </c>
      <c r="M687" s="105">
        <v>852.76795100000004</v>
      </c>
      <c r="N687" s="105">
        <v>852.76795100000004</v>
      </c>
      <c r="O687" s="96" t="str">
        <f>VLOOKUP(H687,'CRMP-SOC'!$A$2:$B$12685,2,FALSE)</f>
        <v>Social</v>
      </c>
      <c r="P687" s="96"/>
    </row>
    <row r="688" spans="1:16" ht="14.25" customHeight="1" x14ac:dyDescent="0.25">
      <c r="A688" s="96">
        <v>2010</v>
      </c>
      <c r="B688" s="96" t="s">
        <v>933</v>
      </c>
      <c r="C688" s="96">
        <v>12</v>
      </c>
      <c r="D688" s="96" t="str">
        <f t="shared" si="30"/>
        <v>201012E036</v>
      </c>
      <c r="E688" s="84" t="s">
        <v>15314</v>
      </c>
      <c r="F688" s="84" t="s">
        <v>16080</v>
      </c>
      <c r="G688" s="84" t="s">
        <v>25</v>
      </c>
      <c r="H688" s="104" t="str">
        <f t="shared" si="31"/>
        <v>201012E036</v>
      </c>
      <c r="I688" s="104" t="b">
        <f t="shared" si="32"/>
        <v>1</v>
      </c>
      <c r="J688" s="84" t="s">
        <v>16098</v>
      </c>
      <c r="K688" s="84" t="s">
        <v>11791</v>
      </c>
      <c r="L688" s="105">
        <v>1155.0729879999999</v>
      </c>
      <c r="M688" s="105">
        <v>903.26</v>
      </c>
      <c r="N688" s="105">
        <v>903.26</v>
      </c>
      <c r="O688" s="96" t="str">
        <f>VLOOKUP(H688,'CRMP-SOC'!$A$2:$B$12685,2,FALSE)</f>
        <v>Social</v>
      </c>
      <c r="P688" s="96"/>
    </row>
    <row r="689" spans="1:16" ht="14.25" customHeight="1" x14ac:dyDescent="0.25">
      <c r="A689" s="96">
        <v>2010</v>
      </c>
      <c r="B689" s="96" t="s">
        <v>1813</v>
      </c>
      <c r="C689" s="96">
        <v>12</v>
      </c>
      <c r="D689" s="96" t="str">
        <f t="shared" si="30"/>
        <v>201012E039</v>
      </c>
      <c r="E689" s="84" t="s">
        <v>15314</v>
      </c>
      <c r="F689" s="84" t="s">
        <v>16080</v>
      </c>
      <c r="G689" s="84" t="s">
        <v>25</v>
      </c>
      <c r="H689" s="104" t="str">
        <f t="shared" si="31"/>
        <v>201012E039</v>
      </c>
      <c r="I689" s="104" t="b">
        <f t="shared" si="32"/>
        <v>1</v>
      </c>
      <c r="J689" s="84" t="s">
        <v>16162</v>
      </c>
      <c r="K689" s="84" t="s">
        <v>12583</v>
      </c>
      <c r="L689" s="105">
        <v>1290.322437</v>
      </c>
      <c r="M689" s="105">
        <v>1312.99927</v>
      </c>
      <c r="N689" s="105">
        <v>1312.99927</v>
      </c>
      <c r="O689" s="96" t="str">
        <f>VLOOKUP(H689,'CRMP-SOC'!$A$2:$B$12685,2,FALSE)</f>
        <v>Social</v>
      </c>
      <c r="P689" s="96"/>
    </row>
    <row r="690" spans="1:16" ht="14.25" customHeight="1" x14ac:dyDescent="0.25">
      <c r="A690" s="96">
        <v>2010</v>
      </c>
      <c r="B690" s="96" t="s">
        <v>998</v>
      </c>
      <c r="C690" s="96">
        <v>14</v>
      </c>
      <c r="D690" s="96" t="str">
        <f t="shared" si="30"/>
        <v>201014S043</v>
      </c>
      <c r="E690" s="84" t="s">
        <v>16158</v>
      </c>
      <c r="F690" s="84" t="s">
        <v>16157</v>
      </c>
      <c r="G690" s="84" t="s">
        <v>29</v>
      </c>
      <c r="H690" s="104" t="str">
        <f t="shared" si="31"/>
        <v>201014S043</v>
      </c>
      <c r="I690" s="104" t="b">
        <f t="shared" si="32"/>
        <v>1</v>
      </c>
      <c r="J690" s="84" t="s">
        <v>16096</v>
      </c>
      <c r="K690" s="84" t="s">
        <v>16630</v>
      </c>
      <c r="L690" s="105">
        <v>1415.0955389999999</v>
      </c>
      <c r="M690" s="105">
        <v>1357.26</v>
      </c>
      <c r="N690" s="105">
        <v>1357.26</v>
      </c>
      <c r="O690" s="96" t="str">
        <f>VLOOKUP(H690,'CRMP-SOC'!$A$2:$B$12685,2,FALSE)</f>
        <v>Social</v>
      </c>
      <c r="P690" s="96"/>
    </row>
    <row r="691" spans="1:16" ht="14.25" customHeight="1" x14ac:dyDescent="0.25">
      <c r="A691" s="96">
        <v>2010</v>
      </c>
      <c r="B691" s="96" t="s">
        <v>1001</v>
      </c>
      <c r="C691" s="96">
        <v>14</v>
      </c>
      <c r="D691" s="96" t="str">
        <f t="shared" si="30"/>
        <v>201014U001</v>
      </c>
      <c r="E691" s="84" t="s">
        <v>16158</v>
      </c>
      <c r="F691" s="84" t="s">
        <v>16157</v>
      </c>
      <c r="G691" s="84" t="s">
        <v>30</v>
      </c>
      <c r="H691" s="104" t="str">
        <f t="shared" si="31"/>
        <v>201014U001</v>
      </c>
      <c r="I691" s="104" t="b">
        <f t="shared" si="32"/>
        <v>1</v>
      </c>
      <c r="J691" s="84" t="s">
        <v>16107</v>
      </c>
      <c r="K691" s="84" t="s">
        <v>13267</v>
      </c>
      <c r="L691" s="105">
        <v>30.12</v>
      </c>
      <c r="M691" s="105">
        <v>62.8</v>
      </c>
      <c r="N691" s="105">
        <v>62.8</v>
      </c>
      <c r="O691" s="96" t="str">
        <f>VLOOKUP(H691,'CRMP-SOC'!$A$2:$B$12685,2,FALSE)</f>
        <v>Social</v>
      </c>
      <c r="P691" s="96"/>
    </row>
    <row r="692" spans="1:16" ht="14.25" customHeight="1" x14ac:dyDescent="0.25">
      <c r="A692" s="96">
        <v>2010</v>
      </c>
      <c r="B692" s="96" t="s">
        <v>1835</v>
      </c>
      <c r="C692" s="96">
        <v>14</v>
      </c>
      <c r="D692" s="96" t="str">
        <f t="shared" si="30"/>
        <v>201014U002</v>
      </c>
      <c r="E692" s="84" t="s">
        <v>16158</v>
      </c>
      <c r="F692" s="84" t="s">
        <v>16157</v>
      </c>
      <c r="G692" s="84" t="s">
        <v>30</v>
      </c>
      <c r="H692" s="104" t="str">
        <f t="shared" si="31"/>
        <v>201014U002</v>
      </c>
      <c r="I692" s="104" t="b">
        <f t="shared" si="32"/>
        <v>1</v>
      </c>
      <c r="J692" s="84" t="s">
        <v>16191</v>
      </c>
      <c r="K692" s="84" t="s">
        <v>12599</v>
      </c>
      <c r="L692" s="105">
        <v>31.15</v>
      </c>
      <c r="M692" s="105">
        <v>17.100000000000001</v>
      </c>
      <c r="N692" s="105">
        <v>17.100000000000001</v>
      </c>
      <c r="O692" s="96" t="str">
        <f>VLOOKUP(H692,'CRMP-SOC'!$A$2:$B$12685,2,FALSE)</f>
        <v>Social</v>
      </c>
      <c r="P692" s="96"/>
    </row>
    <row r="693" spans="1:16" ht="14.25" customHeight="1" x14ac:dyDescent="0.25">
      <c r="A693" s="96">
        <v>2010</v>
      </c>
      <c r="B693" s="96" t="s">
        <v>986</v>
      </c>
      <c r="C693" s="96">
        <v>14</v>
      </c>
      <c r="D693" s="96" t="str">
        <f t="shared" si="30"/>
        <v>201014E004</v>
      </c>
      <c r="E693" s="84" t="s">
        <v>16158</v>
      </c>
      <c r="F693" s="84" t="s">
        <v>16157</v>
      </c>
      <c r="G693" s="84" t="s">
        <v>25</v>
      </c>
      <c r="H693" s="104" t="str">
        <f t="shared" si="31"/>
        <v>201014E004</v>
      </c>
      <c r="I693" s="104" t="b">
        <f t="shared" si="32"/>
        <v>1</v>
      </c>
      <c r="J693" s="84" t="s">
        <v>16105</v>
      </c>
      <c r="K693" s="84" t="s">
        <v>12595</v>
      </c>
      <c r="L693" s="105">
        <v>56.716095000000003</v>
      </c>
      <c r="M693" s="105">
        <v>50.616173000000003</v>
      </c>
      <c r="N693" s="105">
        <v>50.616173000000003</v>
      </c>
      <c r="O693" s="96" t="str">
        <f>VLOOKUP(H693,'CRMP-SOC'!$A$2:$B$12685,2,FALSE)</f>
        <v>Social</v>
      </c>
      <c r="P693" s="96"/>
    </row>
    <row r="694" spans="1:16" ht="14.25" customHeight="1" x14ac:dyDescent="0.25">
      <c r="A694" s="96">
        <v>2010</v>
      </c>
      <c r="B694" s="96" t="s">
        <v>987</v>
      </c>
      <c r="C694" s="96">
        <v>14</v>
      </c>
      <c r="D694" s="96" t="str">
        <f t="shared" si="30"/>
        <v>201014E005</v>
      </c>
      <c r="E694" s="84" t="s">
        <v>16158</v>
      </c>
      <c r="F694" s="84" t="s">
        <v>16157</v>
      </c>
      <c r="G694" s="88" t="s">
        <v>25</v>
      </c>
      <c r="H694" s="104" t="str">
        <f t="shared" si="31"/>
        <v>201014E005</v>
      </c>
      <c r="I694" s="104" t="b">
        <f t="shared" si="32"/>
        <v>1</v>
      </c>
      <c r="J694" s="84" t="s">
        <v>16152</v>
      </c>
      <c r="K694" s="84" t="s">
        <v>11833</v>
      </c>
      <c r="L694" s="105">
        <v>28.215250999999999</v>
      </c>
      <c r="M694" s="105">
        <v>17.596153000000001</v>
      </c>
      <c r="N694" s="105">
        <v>17.596153000000001</v>
      </c>
      <c r="O694" s="96" t="str">
        <f>VLOOKUP(H694,'CRMP-SOC'!$A$2:$B$12685,2,FALSE)</f>
        <v>Social</v>
      </c>
      <c r="P694" s="96"/>
    </row>
    <row r="695" spans="1:16" ht="14.25" customHeight="1" x14ac:dyDescent="0.25">
      <c r="A695" s="96">
        <v>2010</v>
      </c>
      <c r="B695" s="96" t="s">
        <v>988</v>
      </c>
      <c r="C695" s="96">
        <v>14</v>
      </c>
      <c r="D695" s="96" t="str">
        <f t="shared" si="30"/>
        <v>201014E006</v>
      </c>
      <c r="E695" s="84" t="s">
        <v>16158</v>
      </c>
      <c r="F695" s="84" t="s">
        <v>16157</v>
      </c>
      <c r="G695" s="84" t="s">
        <v>25</v>
      </c>
      <c r="H695" s="104" t="str">
        <f t="shared" si="31"/>
        <v>201014E006</v>
      </c>
      <c r="I695" s="104" t="b">
        <f t="shared" si="32"/>
        <v>1</v>
      </c>
      <c r="J695" s="84" t="s">
        <v>16172</v>
      </c>
      <c r="K695" s="84" t="s">
        <v>12596</v>
      </c>
      <c r="L695" s="105">
        <v>21.517401</v>
      </c>
      <c r="M695" s="105">
        <v>28.282785000000001</v>
      </c>
      <c r="N695" s="105">
        <v>28.282785000000001</v>
      </c>
      <c r="O695" s="96" t="str">
        <f>VLOOKUP(H695,'CRMP-SOC'!$A$2:$B$12685,2,FALSE)</f>
        <v>Social</v>
      </c>
      <c r="P695" s="96"/>
    </row>
    <row r="696" spans="1:16" ht="14.25" customHeight="1" x14ac:dyDescent="0.25">
      <c r="A696" s="96">
        <v>2010</v>
      </c>
      <c r="B696" s="96" t="s">
        <v>991</v>
      </c>
      <c r="C696" s="96">
        <v>14</v>
      </c>
      <c r="D696" s="96" t="str">
        <f t="shared" si="30"/>
        <v>201014E010</v>
      </c>
      <c r="E696" s="84" t="s">
        <v>16158</v>
      </c>
      <c r="F696" s="84" t="s">
        <v>16157</v>
      </c>
      <c r="G696" s="84" t="s">
        <v>25</v>
      </c>
      <c r="H696" s="104" t="str">
        <f t="shared" si="31"/>
        <v>201014E010</v>
      </c>
      <c r="I696" s="104" t="b">
        <f t="shared" si="32"/>
        <v>1</v>
      </c>
      <c r="J696" s="84" t="s">
        <v>16090</v>
      </c>
      <c r="K696" s="84" t="s">
        <v>11837</v>
      </c>
      <c r="L696" s="105">
        <v>96.153946000000005</v>
      </c>
      <c r="M696" s="105">
        <v>85.962190000000007</v>
      </c>
      <c r="N696" s="105">
        <v>85.962190000000007</v>
      </c>
      <c r="O696" s="96" t="str">
        <f>VLOOKUP(H696,'CRMP-SOC'!$A$2:$B$12685,2,FALSE)</f>
        <v>Social</v>
      </c>
      <c r="P696" s="96"/>
    </row>
    <row r="697" spans="1:16" ht="14.25" customHeight="1" x14ac:dyDescent="0.25">
      <c r="A697" s="96">
        <v>2010</v>
      </c>
      <c r="B697" s="96" t="s">
        <v>1018</v>
      </c>
      <c r="C697" s="96">
        <v>15</v>
      </c>
      <c r="D697" s="96" t="str">
        <f t="shared" si="30"/>
        <v>201015S088</v>
      </c>
      <c r="E697" s="84" t="s">
        <v>16677</v>
      </c>
      <c r="F697" s="84" t="s">
        <v>16676</v>
      </c>
      <c r="G697" s="88" t="s">
        <v>29</v>
      </c>
      <c r="H697" s="104" t="str">
        <f t="shared" si="31"/>
        <v>201015S088</v>
      </c>
      <c r="I697" s="104" t="b">
        <f t="shared" si="32"/>
        <v>1</v>
      </c>
      <c r="J697" s="84" t="s">
        <v>16473</v>
      </c>
      <c r="K697" s="84" t="s">
        <v>16558</v>
      </c>
      <c r="L697" s="105">
        <v>772.96112200000005</v>
      </c>
      <c r="M697" s="105">
        <v>859.01</v>
      </c>
      <c r="N697" s="105">
        <v>859.01</v>
      </c>
      <c r="O697" s="96" t="str">
        <f>VLOOKUP(H697,'CRMP-SOC'!$A$2:$B$12685,2,FALSE)</f>
        <v>Social</v>
      </c>
      <c r="P697" s="96"/>
    </row>
    <row r="698" spans="1:16" ht="14.25" customHeight="1" x14ac:dyDescent="0.25">
      <c r="A698" s="96">
        <v>2010</v>
      </c>
      <c r="B698" s="96" t="s">
        <v>1019</v>
      </c>
      <c r="C698" s="96">
        <v>15</v>
      </c>
      <c r="D698" s="96" t="str">
        <f t="shared" si="30"/>
        <v>201015S089</v>
      </c>
      <c r="E698" s="84" t="s">
        <v>16677</v>
      </c>
      <c r="F698" s="84" t="s">
        <v>16676</v>
      </c>
      <c r="G698" s="88" t="s">
        <v>29</v>
      </c>
      <c r="H698" s="104" t="str">
        <f t="shared" si="31"/>
        <v>201015S089</v>
      </c>
      <c r="I698" s="104" t="b">
        <f t="shared" si="32"/>
        <v>1</v>
      </c>
      <c r="J698" s="84" t="s">
        <v>16471</v>
      </c>
      <c r="K698" s="84" t="s">
        <v>16628</v>
      </c>
      <c r="L698" s="105">
        <v>780.03028900000004</v>
      </c>
      <c r="M698" s="105">
        <v>768.92</v>
      </c>
      <c r="N698" s="105">
        <v>768.92</v>
      </c>
      <c r="O698" s="96" t="str">
        <f>VLOOKUP(H698,'CRMP-SOC'!$A$2:$B$12685,2,FALSE)</f>
        <v>Social</v>
      </c>
      <c r="P698" s="96"/>
    </row>
    <row r="699" spans="1:16" ht="14.25" customHeight="1" x14ac:dyDescent="0.25">
      <c r="A699" s="96">
        <v>2010</v>
      </c>
      <c r="B699" s="96" t="s">
        <v>1020</v>
      </c>
      <c r="C699" s="96">
        <v>15</v>
      </c>
      <c r="D699" s="96" t="str">
        <f t="shared" si="30"/>
        <v>201015S203</v>
      </c>
      <c r="E699" s="84" t="s">
        <v>16677</v>
      </c>
      <c r="F699" s="84" t="s">
        <v>16676</v>
      </c>
      <c r="G699" s="84" t="s">
        <v>29</v>
      </c>
      <c r="H699" s="104" t="str">
        <f t="shared" si="31"/>
        <v>201015S203</v>
      </c>
      <c r="I699" s="104" t="b">
        <f t="shared" si="32"/>
        <v>1</v>
      </c>
      <c r="J699" s="84" t="s">
        <v>16403</v>
      </c>
      <c r="K699" s="84" t="s">
        <v>11859</v>
      </c>
      <c r="L699" s="105">
        <v>458.26179999999999</v>
      </c>
      <c r="M699" s="105">
        <v>330.25</v>
      </c>
      <c r="N699" s="105">
        <v>330.25</v>
      </c>
      <c r="O699" s="96" t="str">
        <f>VLOOKUP(H699,'CRMP-SOC'!$A$2:$B$12685,2,FALSE)</f>
        <v>Social</v>
      </c>
      <c r="P699" s="96"/>
    </row>
    <row r="700" spans="1:16" ht="14.25" customHeight="1" x14ac:dyDescent="0.25">
      <c r="A700" s="96">
        <v>2010</v>
      </c>
      <c r="B700" s="96" t="s">
        <v>1004</v>
      </c>
      <c r="C700" s="96">
        <v>15</v>
      </c>
      <c r="D700" s="96" t="str">
        <f t="shared" si="30"/>
        <v>201015E003</v>
      </c>
      <c r="E700" s="84" t="s">
        <v>16677</v>
      </c>
      <c r="F700" s="84" t="s">
        <v>16676</v>
      </c>
      <c r="G700" s="84" t="s">
        <v>25</v>
      </c>
      <c r="H700" s="104" t="str">
        <f t="shared" si="31"/>
        <v>201015E003</v>
      </c>
      <c r="I700" s="104" t="b">
        <f t="shared" si="32"/>
        <v>1</v>
      </c>
      <c r="J700" s="84" t="s">
        <v>16106</v>
      </c>
      <c r="K700" s="84" t="s">
        <v>11846</v>
      </c>
      <c r="L700" s="105">
        <v>215.726923</v>
      </c>
      <c r="M700" s="105">
        <v>241.366444</v>
      </c>
      <c r="N700" s="105">
        <v>241.366444</v>
      </c>
      <c r="O700" s="96" t="str">
        <f>VLOOKUP(H700,'CRMP-SOC'!$A$2:$B$12685,2,FALSE)</f>
        <v>Social</v>
      </c>
      <c r="P700" s="96"/>
    </row>
    <row r="701" spans="1:16" ht="14.25" customHeight="1" x14ac:dyDescent="0.25">
      <c r="A701" s="96">
        <v>2010</v>
      </c>
      <c r="B701" s="96" t="s">
        <v>1838</v>
      </c>
      <c r="C701" s="96">
        <v>15</v>
      </c>
      <c r="D701" s="96" t="str">
        <f t="shared" si="30"/>
        <v>201015E005</v>
      </c>
      <c r="E701" s="84" t="s">
        <v>16677</v>
      </c>
      <c r="F701" s="84" t="s">
        <v>16676</v>
      </c>
      <c r="G701" s="84" t="s">
        <v>25</v>
      </c>
      <c r="H701" s="104" t="str">
        <f t="shared" si="31"/>
        <v>201015E005</v>
      </c>
      <c r="I701" s="104" t="b">
        <f t="shared" si="32"/>
        <v>1</v>
      </c>
      <c r="J701" s="84" t="s">
        <v>16152</v>
      </c>
      <c r="K701" s="84" t="s">
        <v>16678</v>
      </c>
      <c r="L701" s="105">
        <v>17</v>
      </c>
      <c r="M701" s="105">
        <v>42.697211000000003</v>
      </c>
      <c r="N701" s="105">
        <v>42.697211000000003</v>
      </c>
      <c r="O701" s="96" t="str">
        <f>VLOOKUP(H701,'CRMP-SOC'!$A$2:$B$12685,2,FALSE)</f>
        <v>Social</v>
      </c>
      <c r="P701" s="96"/>
    </row>
    <row r="702" spans="1:16" ht="14.25" customHeight="1" x14ac:dyDescent="0.25">
      <c r="A702" s="96">
        <v>2010</v>
      </c>
      <c r="B702" s="96" t="s">
        <v>1083</v>
      </c>
      <c r="C702" s="96">
        <v>16</v>
      </c>
      <c r="D702" s="96" t="str">
        <f t="shared" si="30"/>
        <v>201016S044</v>
      </c>
      <c r="E702" s="84" t="s">
        <v>16143</v>
      </c>
      <c r="F702" s="84" t="s">
        <v>16142</v>
      </c>
      <c r="G702" s="84" t="s">
        <v>29</v>
      </c>
      <c r="H702" s="104" t="str">
        <f t="shared" si="31"/>
        <v>201016S044</v>
      </c>
      <c r="I702" s="104" t="b">
        <f t="shared" si="32"/>
        <v>1</v>
      </c>
      <c r="J702" s="84" t="s">
        <v>16095</v>
      </c>
      <c r="K702" s="84" t="s">
        <v>16708</v>
      </c>
      <c r="L702" s="105">
        <v>231.38</v>
      </c>
      <c r="M702" s="105">
        <v>263.39</v>
      </c>
      <c r="N702" s="105">
        <v>263.39</v>
      </c>
      <c r="O702" s="96" t="str">
        <f>VLOOKUP(H702,'CRMP-SOC'!$A$2:$B$12685,2,FALSE)</f>
        <v>Social</v>
      </c>
      <c r="P702" s="96"/>
    </row>
    <row r="703" spans="1:16" ht="14.25" customHeight="1" x14ac:dyDescent="0.25">
      <c r="A703" s="96">
        <v>2010</v>
      </c>
      <c r="B703" s="96" t="s">
        <v>1084</v>
      </c>
      <c r="C703" s="96">
        <v>16</v>
      </c>
      <c r="D703" s="96" t="str">
        <f t="shared" si="30"/>
        <v>201016S045</v>
      </c>
      <c r="E703" s="84" t="s">
        <v>16143</v>
      </c>
      <c r="F703" s="84" t="s">
        <v>16142</v>
      </c>
      <c r="G703" s="88" t="s">
        <v>29</v>
      </c>
      <c r="H703" s="104" t="str">
        <f t="shared" si="31"/>
        <v>201016S045</v>
      </c>
      <c r="I703" s="104" t="b">
        <f t="shared" si="32"/>
        <v>1</v>
      </c>
      <c r="J703" s="84" t="s">
        <v>16092</v>
      </c>
      <c r="K703" s="84" t="s">
        <v>16707</v>
      </c>
      <c r="L703" s="105">
        <v>356.054866</v>
      </c>
      <c r="M703" s="105">
        <v>350.21</v>
      </c>
      <c r="N703" s="105">
        <v>350.21</v>
      </c>
      <c r="O703" s="96" t="str">
        <f>VLOOKUP(H703,'CRMP-SOC'!$A$2:$B$12685,2,FALSE)</f>
        <v>Social</v>
      </c>
      <c r="P703" s="96"/>
    </row>
    <row r="704" spans="1:16" ht="14.25" customHeight="1" x14ac:dyDescent="0.25">
      <c r="A704" s="96">
        <v>2010</v>
      </c>
      <c r="B704" s="96" t="s">
        <v>1085</v>
      </c>
      <c r="C704" s="96">
        <v>16</v>
      </c>
      <c r="D704" s="96" t="str">
        <f t="shared" si="30"/>
        <v>201016S046</v>
      </c>
      <c r="E704" s="84" t="s">
        <v>16143</v>
      </c>
      <c r="F704" s="84" t="s">
        <v>16142</v>
      </c>
      <c r="G704" s="84" t="s">
        <v>29</v>
      </c>
      <c r="H704" s="104" t="str">
        <f t="shared" si="31"/>
        <v>201016S046</v>
      </c>
      <c r="I704" s="104" t="b">
        <f t="shared" si="32"/>
        <v>1</v>
      </c>
      <c r="J704" s="84" t="s">
        <v>16150</v>
      </c>
      <c r="K704" s="84" t="s">
        <v>14045</v>
      </c>
      <c r="L704" s="105">
        <v>158.505968</v>
      </c>
      <c r="M704" s="105">
        <v>156.62</v>
      </c>
      <c r="N704" s="105">
        <v>156.62</v>
      </c>
      <c r="O704" s="96" t="str">
        <f>VLOOKUP(H704,'CRMP-SOC'!$A$2:$B$12685,2,FALSE)</f>
        <v>Social</v>
      </c>
      <c r="P704" s="96"/>
    </row>
    <row r="705" spans="1:16" ht="14.25" customHeight="1" x14ac:dyDescent="0.25">
      <c r="A705" s="96">
        <v>2010</v>
      </c>
      <c r="B705" s="96" t="s">
        <v>1086</v>
      </c>
      <c r="C705" s="96">
        <v>16</v>
      </c>
      <c r="D705" s="96" t="str">
        <f t="shared" si="30"/>
        <v>201016S047</v>
      </c>
      <c r="E705" s="84" t="s">
        <v>16143</v>
      </c>
      <c r="F705" s="84" t="s">
        <v>16142</v>
      </c>
      <c r="G705" s="84" t="s">
        <v>29</v>
      </c>
      <c r="H705" s="104" t="str">
        <f t="shared" si="31"/>
        <v>201016S047</v>
      </c>
      <c r="I705" s="104" t="b">
        <f t="shared" si="32"/>
        <v>1</v>
      </c>
      <c r="J705" s="84" t="s">
        <v>16184</v>
      </c>
      <c r="K705" s="84" t="s">
        <v>11918</v>
      </c>
      <c r="L705" s="105">
        <v>37.352899999999998</v>
      </c>
      <c r="M705" s="105">
        <v>34.909999999999997</v>
      </c>
      <c r="N705" s="105">
        <v>34.909999999999997</v>
      </c>
      <c r="O705" s="96" t="str">
        <f>VLOOKUP(H705,'CRMP-SOC'!$A$2:$B$12685,2,FALSE)</f>
        <v>Social</v>
      </c>
      <c r="P705" s="96"/>
    </row>
    <row r="706" spans="1:16" ht="14.25" customHeight="1" x14ac:dyDescent="0.25">
      <c r="A706" s="96">
        <v>2010</v>
      </c>
      <c r="B706" s="96" t="s">
        <v>1087</v>
      </c>
      <c r="C706" s="96">
        <v>16</v>
      </c>
      <c r="D706" s="96" t="str">
        <f t="shared" ref="D706:D769" si="33">CONCATENATE(A706,C706,G706,J706)</f>
        <v>201016S049</v>
      </c>
      <c r="E706" s="84" t="s">
        <v>16143</v>
      </c>
      <c r="F706" s="84" t="s">
        <v>16142</v>
      </c>
      <c r="G706" s="84" t="s">
        <v>29</v>
      </c>
      <c r="H706" s="104" t="str">
        <f t="shared" ref="H706:H769" si="34">CONCATENATE(A706,B706)</f>
        <v>201016S049</v>
      </c>
      <c r="I706" s="104" t="b">
        <f t="shared" ref="I706:I769" si="35">H706=D706</f>
        <v>1</v>
      </c>
      <c r="J706" s="84" t="s">
        <v>16682</v>
      </c>
      <c r="K706" s="84" t="s">
        <v>16706</v>
      </c>
      <c r="L706" s="105">
        <v>5</v>
      </c>
      <c r="M706" s="105">
        <v>89.82</v>
      </c>
      <c r="N706" s="105">
        <v>89.82</v>
      </c>
      <c r="O706" s="96" t="str">
        <f>VLOOKUP(H706,'CRMP-SOC'!$A$2:$B$12685,2,FALSE)</f>
        <v>Social</v>
      </c>
      <c r="P706" s="96"/>
    </row>
    <row r="707" spans="1:16" ht="14.25" customHeight="1" x14ac:dyDescent="0.25">
      <c r="A707" s="96">
        <v>2010</v>
      </c>
      <c r="B707" s="96" t="s">
        <v>1089</v>
      </c>
      <c r="C707" s="96">
        <v>16</v>
      </c>
      <c r="D707" s="96" t="str">
        <f t="shared" si="33"/>
        <v>201016S074</v>
      </c>
      <c r="E707" s="84" t="s">
        <v>16143</v>
      </c>
      <c r="F707" s="84" t="s">
        <v>16142</v>
      </c>
      <c r="G707" s="84" t="s">
        <v>29</v>
      </c>
      <c r="H707" s="104" t="str">
        <f t="shared" si="34"/>
        <v>201016S074</v>
      </c>
      <c r="I707" s="104" t="b">
        <f t="shared" si="35"/>
        <v>1</v>
      </c>
      <c r="J707" s="84" t="s">
        <v>16149</v>
      </c>
      <c r="K707" s="84" t="s">
        <v>11920</v>
      </c>
      <c r="L707" s="105">
        <v>5866.3338059999996</v>
      </c>
      <c r="M707" s="105">
        <v>6283.37</v>
      </c>
      <c r="N707" s="105">
        <v>6283.37</v>
      </c>
      <c r="O707" s="96" t="str">
        <f>VLOOKUP(H707,'CRMP-SOC'!$A$2:$B$12685,2,FALSE)</f>
        <v>Social</v>
      </c>
      <c r="P707" s="96"/>
    </row>
    <row r="708" spans="1:16" ht="14.25" customHeight="1" x14ac:dyDescent="0.25">
      <c r="A708" s="96">
        <v>2010</v>
      </c>
      <c r="B708" s="96" t="s">
        <v>1090</v>
      </c>
      <c r="C708" s="96">
        <v>16</v>
      </c>
      <c r="D708" s="96" t="str">
        <f t="shared" si="33"/>
        <v>201016S075</v>
      </c>
      <c r="E708" s="84" t="s">
        <v>16143</v>
      </c>
      <c r="F708" s="84" t="s">
        <v>16142</v>
      </c>
      <c r="G708" s="84" t="s">
        <v>29</v>
      </c>
      <c r="H708" s="104" t="str">
        <f t="shared" si="34"/>
        <v>201016S075</v>
      </c>
      <c r="I708" s="104" t="b">
        <f t="shared" si="35"/>
        <v>1</v>
      </c>
      <c r="J708" s="84" t="s">
        <v>16353</v>
      </c>
      <c r="K708" s="84" t="s">
        <v>11921</v>
      </c>
      <c r="L708" s="105">
        <v>2051.964735</v>
      </c>
      <c r="M708" s="105">
        <v>1850.68</v>
      </c>
      <c r="N708" s="105">
        <v>1850.68</v>
      </c>
      <c r="O708" s="96" t="str">
        <f>VLOOKUP(H708,'CRMP-SOC'!$A$2:$B$12685,2,FALSE)</f>
        <v>Social</v>
      </c>
      <c r="P708" s="96"/>
    </row>
    <row r="709" spans="1:16" ht="14.25" customHeight="1" x14ac:dyDescent="0.25">
      <c r="A709" s="96">
        <v>2010</v>
      </c>
      <c r="B709" s="96" t="s">
        <v>1094</v>
      </c>
      <c r="C709" s="96">
        <v>16</v>
      </c>
      <c r="D709" s="96" t="str">
        <f t="shared" si="33"/>
        <v>201016S079</v>
      </c>
      <c r="E709" s="84" t="s">
        <v>16143</v>
      </c>
      <c r="F709" s="84" t="s">
        <v>16142</v>
      </c>
      <c r="G709" s="84" t="s">
        <v>29</v>
      </c>
      <c r="H709" s="104" t="str">
        <f t="shared" si="34"/>
        <v>201016S079</v>
      </c>
      <c r="I709" s="104" t="b">
        <f t="shared" si="35"/>
        <v>1</v>
      </c>
      <c r="J709" s="84" t="s">
        <v>16170</v>
      </c>
      <c r="K709" s="84" t="s">
        <v>11924</v>
      </c>
      <c r="L709" s="105">
        <v>1070.2843230000001</v>
      </c>
      <c r="M709" s="105">
        <v>1112.6199999999999</v>
      </c>
      <c r="N709" s="105">
        <v>1112.6199999999999</v>
      </c>
      <c r="O709" s="96" t="str">
        <f>VLOOKUP(H709,'CRMP-SOC'!$A$2:$B$12685,2,FALSE)</f>
        <v>Social</v>
      </c>
      <c r="P709" s="96"/>
    </row>
    <row r="710" spans="1:16" ht="14.25" customHeight="1" x14ac:dyDescent="0.25">
      <c r="A710" s="96">
        <v>2010</v>
      </c>
      <c r="B710" s="96" t="s">
        <v>1095</v>
      </c>
      <c r="C710" s="96">
        <v>16</v>
      </c>
      <c r="D710" s="96" t="str">
        <f t="shared" si="33"/>
        <v>201016S080</v>
      </c>
      <c r="E710" s="84" t="s">
        <v>16143</v>
      </c>
      <c r="F710" s="84" t="s">
        <v>16142</v>
      </c>
      <c r="G710" s="84" t="s">
        <v>29</v>
      </c>
      <c r="H710" s="104" t="str">
        <f t="shared" si="34"/>
        <v>201016S080</v>
      </c>
      <c r="I710" s="104" t="b">
        <f t="shared" si="35"/>
        <v>1</v>
      </c>
      <c r="J710" s="84" t="s">
        <v>16169</v>
      </c>
      <c r="K710" s="84" t="s">
        <v>11925</v>
      </c>
      <c r="L710" s="105">
        <v>115.70118600000001</v>
      </c>
      <c r="M710" s="105">
        <v>114.11</v>
      </c>
      <c r="N710" s="105">
        <v>114.11</v>
      </c>
      <c r="O710" s="96" t="str">
        <f>VLOOKUP(H710,'CRMP-SOC'!$A$2:$B$12685,2,FALSE)</f>
        <v>Social</v>
      </c>
      <c r="P710" s="96"/>
    </row>
    <row r="711" spans="1:16" ht="14.25" customHeight="1" x14ac:dyDescent="0.25">
      <c r="A711" s="96">
        <v>2010</v>
      </c>
      <c r="B711" s="96" t="s">
        <v>1099</v>
      </c>
      <c r="C711" s="96">
        <v>16</v>
      </c>
      <c r="D711" s="96" t="str">
        <f t="shared" si="33"/>
        <v>201016S110</v>
      </c>
      <c r="E711" s="84" t="s">
        <v>16143</v>
      </c>
      <c r="F711" s="84" t="s">
        <v>16142</v>
      </c>
      <c r="G711" s="84" t="s">
        <v>29</v>
      </c>
      <c r="H711" s="104" t="str">
        <f t="shared" si="34"/>
        <v>201016S110</v>
      </c>
      <c r="I711" s="104" t="b">
        <f t="shared" si="35"/>
        <v>1</v>
      </c>
      <c r="J711" s="84" t="s">
        <v>16695</v>
      </c>
      <c r="K711" s="84" t="s">
        <v>16694</v>
      </c>
      <c r="L711" s="105">
        <v>668.30097999999998</v>
      </c>
      <c r="M711" s="105">
        <v>796.24</v>
      </c>
      <c r="N711" s="105">
        <v>796.24</v>
      </c>
      <c r="O711" s="96" t="str">
        <f>VLOOKUP(H711,'CRMP-SOC'!$A$2:$B$12685,2,FALSE)</f>
        <v>Social</v>
      </c>
      <c r="P711" s="96"/>
    </row>
    <row r="712" spans="1:16" ht="14.25" customHeight="1" x14ac:dyDescent="0.25">
      <c r="A712" s="96">
        <v>2010</v>
      </c>
      <c r="B712" s="96" t="s">
        <v>1100</v>
      </c>
      <c r="C712" s="96">
        <v>16</v>
      </c>
      <c r="D712" s="96" t="str">
        <f t="shared" si="33"/>
        <v>201016S122</v>
      </c>
      <c r="E712" s="84" t="s">
        <v>16143</v>
      </c>
      <c r="F712" s="84" t="s">
        <v>16142</v>
      </c>
      <c r="G712" s="84" t="s">
        <v>29</v>
      </c>
      <c r="H712" s="104" t="str">
        <f t="shared" si="34"/>
        <v>201016S122</v>
      </c>
      <c r="I712" s="104" t="b">
        <f t="shared" si="35"/>
        <v>1</v>
      </c>
      <c r="J712" s="84" t="s">
        <v>16693</v>
      </c>
      <c r="K712" s="84" t="s">
        <v>16692</v>
      </c>
      <c r="L712" s="105">
        <v>823.45</v>
      </c>
      <c r="M712" s="105">
        <v>779.91</v>
      </c>
      <c r="N712" s="105">
        <v>779.91</v>
      </c>
      <c r="O712" s="96" t="str">
        <f>VLOOKUP(H712,'CRMP-SOC'!$A$2:$B$12685,2,FALSE)</f>
        <v>Social</v>
      </c>
      <c r="P712" s="96"/>
    </row>
    <row r="713" spans="1:16" ht="14.25" customHeight="1" x14ac:dyDescent="0.25">
      <c r="A713" s="96">
        <v>2010</v>
      </c>
      <c r="B713" s="96" t="s">
        <v>1101</v>
      </c>
      <c r="C713" s="96">
        <v>16</v>
      </c>
      <c r="D713" s="96" t="str">
        <f t="shared" si="33"/>
        <v>201016S136</v>
      </c>
      <c r="E713" s="84" t="s">
        <v>16143</v>
      </c>
      <c r="F713" s="84" t="s">
        <v>16142</v>
      </c>
      <c r="G713" s="84" t="s">
        <v>29</v>
      </c>
      <c r="H713" s="104" t="str">
        <f t="shared" si="34"/>
        <v>201016S136</v>
      </c>
      <c r="I713" s="104" t="b">
        <f t="shared" si="35"/>
        <v>1</v>
      </c>
      <c r="J713" s="84" t="s">
        <v>16705</v>
      </c>
      <c r="K713" s="84" t="s">
        <v>16704</v>
      </c>
      <c r="L713" s="105">
        <v>168</v>
      </c>
      <c r="M713" s="105">
        <v>316.23</v>
      </c>
      <c r="N713" s="105">
        <v>316.23</v>
      </c>
      <c r="O713" s="96" t="str">
        <f>VLOOKUP(H713,'CRMP-SOC'!$A$2:$B$12685,2,FALSE)</f>
        <v>Social</v>
      </c>
      <c r="P713" s="96"/>
    </row>
    <row r="714" spans="1:16" ht="14.25" customHeight="1" x14ac:dyDescent="0.25">
      <c r="A714" s="96">
        <v>2010</v>
      </c>
      <c r="B714" s="96" t="s">
        <v>1857</v>
      </c>
      <c r="C714" s="96">
        <v>16</v>
      </c>
      <c r="D714" s="96" t="str">
        <f t="shared" si="33"/>
        <v>201016S217</v>
      </c>
      <c r="E714" s="84" t="s">
        <v>16143</v>
      </c>
      <c r="F714" s="84" t="s">
        <v>16142</v>
      </c>
      <c r="G714" s="84" t="s">
        <v>29</v>
      </c>
      <c r="H714" s="104" t="str">
        <f t="shared" si="34"/>
        <v>201016S217</v>
      </c>
      <c r="I714" s="104" t="b">
        <f t="shared" si="35"/>
        <v>1</v>
      </c>
      <c r="J714" s="84" t="s">
        <v>16148</v>
      </c>
      <c r="K714" s="84" t="s">
        <v>12621</v>
      </c>
      <c r="L714" s="105">
        <v>549.52928199999997</v>
      </c>
      <c r="M714" s="105">
        <v>783.06</v>
      </c>
      <c r="N714" s="105">
        <v>783.06</v>
      </c>
      <c r="O714" s="96" t="str">
        <f>VLOOKUP(H714,'CRMP-SOC'!$A$2:$B$12685,2,FALSE)</f>
        <v>Social</v>
      </c>
      <c r="P714" s="96"/>
    </row>
    <row r="715" spans="1:16" ht="14.25" customHeight="1" x14ac:dyDescent="0.25">
      <c r="A715" s="96">
        <v>2010</v>
      </c>
      <c r="B715" s="96" t="s">
        <v>1858</v>
      </c>
      <c r="C715" s="96">
        <v>16</v>
      </c>
      <c r="D715" s="96" t="str">
        <f t="shared" si="33"/>
        <v>201016S218</v>
      </c>
      <c r="E715" s="84" t="s">
        <v>16143</v>
      </c>
      <c r="F715" s="84" t="s">
        <v>16142</v>
      </c>
      <c r="G715" s="84" t="s">
        <v>29</v>
      </c>
      <c r="H715" s="104" t="str">
        <f t="shared" si="34"/>
        <v>201016S218</v>
      </c>
      <c r="I715" s="104" t="b">
        <f t="shared" si="35"/>
        <v>1</v>
      </c>
      <c r="J715" s="84" t="s">
        <v>16246</v>
      </c>
      <c r="K715" s="84" t="s">
        <v>12622</v>
      </c>
      <c r="L715" s="105">
        <v>2450.361398</v>
      </c>
      <c r="M715" s="105">
        <v>2239.2199999999998</v>
      </c>
      <c r="N715" s="105">
        <v>2239.2199999999998</v>
      </c>
      <c r="O715" s="96" t="str">
        <f>VLOOKUP(H715,'CRMP-SOC'!$A$2:$B$12685,2,FALSE)</f>
        <v>Social</v>
      </c>
      <c r="P715" s="96"/>
    </row>
    <row r="716" spans="1:16" ht="14.25" customHeight="1" x14ac:dyDescent="0.25">
      <c r="A716" s="96">
        <v>2010</v>
      </c>
      <c r="B716" s="96" t="s">
        <v>1859</v>
      </c>
      <c r="C716" s="96">
        <v>16</v>
      </c>
      <c r="D716" s="96" t="str">
        <f t="shared" si="33"/>
        <v>201016S226</v>
      </c>
      <c r="E716" s="84" t="s">
        <v>16143</v>
      </c>
      <c r="F716" s="84" t="s">
        <v>16142</v>
      </c>
      <c r="G716" s="84" t="s">
        <v>29</v>
      </c>
      <c r="H716" s="104" t="str">
        <f t="shared" si="34"/>
        <v>201016S226</v>
      </c>
      <c r="I716" s="104" t="b">
        <f t="shared" si="35"/>
        <v>1</v>
      </c>
      <c r="J716" s="84" t="s">
        <v>16703</v>
      </c>
      <c r="K716" s="84" t="s">
        <v>16702</v>
      </c>
      <c r="L716" s="105">
        <v>39.75</v>
      </c>
      <c r="M716" s="105">
        <v>0</v>
      </c>
      <c r="N716" s="105">
        <v>0</v>
      </c>
      <c r="O716" s="96" t="str">
        <f>VLOOKUP(H716,'CRMP-SOC'!$A$2:$B$12685,2,FALSE)</f>
        <v>Social</v>
      </c>
      <c r="P716" s="96"/>
    </row>
    <row r="717" spans="1:16" ht="14.25" customHeight="1" x14ac:dyDescent="0.25">
      <c r="A717" s="96">
        <v>2010</v>
      </c>
      <c r="B717" s="96" t="s">
        <v>1108</v>
      </c>
      <c r="C717" s="96">
        <v>16</v>
      </c>
      <c r="D717" s="96" t="str">
        <f t="shared" si="33"/>
        <v>201016U003</v>
      </c>
      <c r="E717" s="84" t="s">
        <v>16143</v>
      </c>
      <c r="F717" s="84" t="s">
        <v>16142</v>
      </c>
      <c r="G717" s="84" t="s">
        <v>30</v>
      </c>
      <c r="H717" s="104" t="str">
        <f t="shared" si="34"/>
        <v>201016U003</v>
      </c>
      <c r="I717" s="104" t="b">
        <f t="shared" si="35"/>
        <v>1</v>
      </c>
      <c r="J717" s="84" t="s">
        <v>16106</v>
      </c>
      <c r="K717" s="84" t="s">
        <v>13109</v>
      </c>
      <c r="L717" s="105">
        <v>729.875269</v>
      </c>
      <c r="M717" s="105">
        <v>747.15</v>
      </c>
      <c r="N717" s="105">
        <v>747.15</v>
      </c>
      <c r="O717" s="96" t="str">
        <f>VLOOKUP(H717,'CRMP-SOC'!$A$2:$B$12685,2,FALSE)</f>
        <v>Social</v>
      </c>
      <c r="P717" s="96"/>
    </row>
    <row r="718" spans="1:16" ht="14.25" customHeight="1" x14ac:dyDescent="0.25">
      <c r="A718" s="96">
        <v>2010</v>
      </c>
      <c r="B718" s="96" t="s">
        <v>1110</v>
      </c>
      <c r="C718" s="96">
        <v>16</v>
      </c>
      <c r="D718" s="96" t="str">
        <f t="shared" si="33"/>
        <v>201016U005</v>
      </c>
      <c r="E718" s="84" t="s">
        <v>16143</v>
      </c>
      <c r="F718" s="84" t="s">
        <v>16142</v>
      </c>
      <c r="G718" s="84" t="s">
        <v>30</v>
      </c>
      <c r="H718" s="104" t="str">
        <f t="shared" si="34"/>
        <v>201016U005</v>
      </c>
      <c r="I718" s="104" t="b">
        <f t="shared" si="35"/>
        <v>1</v>
      </c>
      <c r="J718" s="84" t="s">
        <v>16152</v>
      </c>
      <c r="K718" s="84" t="s">
        <v>16701</v>
      </c>
      <c r="L718" s="105">
        <v>523.24751500000002</v>
      </c>
      <c r="M718" s="105">
        <v>412.36</v>
      </c>
      <c r="N718" s="105">
        <v>406.69</v>
      </c>
      <c r="O718" s="96" t="str">
        <f>VLOOKUP(H718,'CRMP-SOC'!$A$2:$B$12685,2,FALSE)</f>
        <v>Social</v>
      </c>
      <c r="P718" s="96"/>
    </row>
    <row r="719" spans="1:16" ht="14.25" customHeight="1" x14ac:dyDescent="0.25">
      <c r="A719" s="96">
        <v>2010</v>
      </c>
      <c r="B719" s="96" t="s">
        <v>1111</v>
      </c>
      <c r="C719" s="96">
        <v>16</v>
      </c>
      <c r="D719" s="96" t="str">
        <f t="shared" si="33"/>
        <v>201016U006</v>
      </c>
      <c r="E719" s="84" t="s">
        <v>16143</v>
      </c>
      <c r="F719" s="84" t="s">
        <v>16142</v>
      </c>
      <c r="G719" s="84" t="s">
        <v>30</v>
      </c>
      <c r="H719" s="104" t="str">
        <f t="shared" si="34"/>
        <v>201016U006</v>
      </c>
      <c r="I719" s="104" t="b">
        <f t="shared" si="35"/>
        <v>1</v>
      </c>
      <c r="J719" s="84" t="s">
        <v>16172</v>
      </c>
      <c r="K719" s="84" t="s">
        <v>16700</v>
      </c>
      <c r="L719" s="105">
        <v>80</v>
      </c>
      <c r="M719" s="105">
        <v>64.69</v>
      </c>
      <c r="N719" s="105">
        <v>64.69</v>
      </c>
      <c r="O719" s="96" t="str">
        <f>VLOOKUP(H719,'CRMP-SOC'!$A$2:$B$12685,2,FALSE)</f>
        <v>Social</v>
      </c>
      <c r="P719" s="96"/>
    </row>
    <row r="720" spans="1:16" ht="14.25" customHeight="1" x14ac:dyDescent="0.25">
      <c r="A720" s="96">
        <v>2010</v>
      </c>
      <c r="B720" s="96" t="s">
        <v>1114</v>
      </c>
      <c r="C720" s="96">
        <v>16</v>
      </c>
      <c r="D720" s="96" t="str">
        <f t="shared" si="33"/>
        <v>201016U009</v>
      </c>
      <c r="E720" s="84" t="s">
        <v>16143</v>
      </c>
      <c r="F720" s="84" t="s">
        <v>16142</v>
      </c>
      <c r="G720" s="84" t="s">
        <v>30</v>
      </c>
      <c r="H720" s="104" t="str">
        <f t="shared" si="34"/>
        <v>201016U009</v>
      </c>
      <c r="I720" s="104" t="b">
        <f t="shared" si="35"/>
        <v>1</v>
      </c>
      <c r="J720" s="84" t="s">
        <v>16128</v>
      </c>
      <c r="K720" s="84" t="s">
        <v>11944</v>
      </c>
      <c r="L720" s="105">
        <v>69.282093000000003</v>
      </c>
      <c r="M720" s="105">
        <v>65.930121</v>
      </c>
      <c r="N720" s="105">
        <v>65.930120000000002</v>
      </c>
      <c r="O720" s="96" t="str">
        <f>VLOOKUP(H720,'CRMP-SOC'!$A$2:$B$12685,2,FALSE)</f>
        <v>Social</v>
      </c>
      <c r="P720" s="96"/>
    </row>
    <row r="721" spans="1:16" ht="14.25" customHeight="1" x14ac:dyDescent="0.25">
      <c r="A721" s="96">
        <v>2010</v>
      </c>
      <c r="B721" s="96" t="s">
        <v>1860</v>
      </c>
      <c r="C721" s="96">
        <v>16</v>
      </c>
      <c r="D721" s="96" t="str">
        <f t="shared" si="33"/>
        <v>201016U010</v>
      </c>
      <c r="E721" s="84" t="s">
        <v>16143</v>
      </c>
      <c r="F721" s="84" t="s">
        <v>16142</v>
      </c>
      <c r="G721" s="84" t="s">
        <v>30</v>
      </c>
      <c r="H721" s="104" t="str">
        <f t="shared" si="34"/>
        <v>201016U010</v>
      </c>
      <c r="I721" s="104" t="b">
        <f t="shared" si="35"/>
        <v>1</v>
      </c>
      <c r="J721" s="84" t="s">
        <v>16090</v>
      </c>
      <c r="K721" s="84" t="s">
        <v>11865</v>
      </c>
      <c r="L721" s="105">
        <v>33.740595999999996</v>
      </c>
      <c r="M721" s="105">
        <v>28.217813</v>
      </c>
      <c r="N721" s="105">
        <v>28.217822000000002</v>
      </c>
      <c r="O721" s="96" t="str">
        <f>VLOOKUP(H721,'CRMP-SOC'!$A$2:$B$12685,2,FALSE)</f>
        <v>Social</v>
      </c>
      <c r="P721" s="96"/>
    </row>
    <row r="722" spans="1:16" ht="14.25" customHeight="1" x14ac:dyDescent="0.25">
      <c r="A722" s="96">
        <v>2010</v>
      </c>
      <c r="B722" s="96" t="s">
        <v>1861</v>
      </c>
      <c r="C722" s="96">
        <v>16</v>
      </c>
      <c r="D722" s="96" t="str">
        <f t="shared" si="33"/>
        <v>201016U012</v>
      </c>
      <c r="E722" s="84" t="s">
        <v>16143</v>
      </c>
      <c r="F722" s="84" t="s">
        <v>16142</v>
      </c>
      <c r="G722" s="84" t="s">
        <v>30</v>
      </c>
      <c r="H722" s="104" t="str">
        <f t="shared" si="34"/>
        <v>201016U012</v>
      </c>
      <c r="I722" s="104" t="b">
        <f t="shared" si="35"/>
        <v>1</v>
      </c>
      <c r="J722" s="84" t="s">
        <v>16101</v>
      </c>
      <c r="K722" s="84" t="s">
        <v>12627</v>
      </c>
      <c r="L722" s="105">
        <v>710.83356800000001</v>
      </c>
      <c r="M722" s="105">
        <v>132.11296100000001</v>
      </c>
      <c r="N722" s="105">
        <v>132.11296100000001</v>
      </c>
      <c r="O722" s="96" t="str">
        <f>VLOOKUP(H722,'CRMP-SOC'!$A$2:$B$12685,2,FALSE)</f>
        <v>Social</v>
      </c>
      <c r="P722" s="96"/>
    </row>
    <row r="723" spans="1:16" ht="14.25" customHeight="1" x14ac:dyDescent="0.25">
      <c r="A723" s="96">
        <v>2010</v>
      </c>
      <c r="B723" s="96" t="s">
        <v>1863</v>
      </c>
      <c r="C723" s="96">
        <v>16</v>
      </c>
      <c r="D723" s="96" t="str">
        <f t="shared" si="33"/>
        <v>201016U015</v>
      </c>
      <c r="E723" s="84" t="s">
        <v>16143</v>
      </c>
      <c r="F723" s="84" t="s">
        <v>16142</v>
      </c>
      <c r="G723" s="84" t="s">
        <v>30</v>
      </c>
      <c r="H723" s="104" t="str">
        <f t="shared" si="34"/>
        <v>201016U015</v>
      </c>
      <c r="I723" s="104" t="b">
        <f t="shared" si="35"/>
        <v>1</v>
      </c>
      <c r="J723" s="84" t="s">
        <v>16100</v>
      </c>
      <c r="K723" s="84" t="s">
        <v>12629</v>
      </c>
      <c r="L723" s="105">
        <v>40</v>
      </c>
      <c r="M723" s="105">
        <v>43.630133000000001</v>
      </c>
      <c r="N723" s="105">
        <v>43.630133000000001</v>
      </c>
      <c r="O723" s="96" t="str">
        <f>VLOOKUP(H723,'CRMP-SOC'!$A$2:$B$12685,2,FALSE)</f>
        <v>Social</v>
      </c>
      <c r="P723" s="96"/>
    </row>
    <row r="724" spans="1:16" ht="14.25" customHeight="1" x14ac:dyDescent="0.25">
      <c r="A724" s="96">
        <v>2010</v>
      </c>
      <c r="B724" s="96" t="s">
        <v>2289</v>
      </c>
      <c r="C724" s="96">
        <v>16</v>
      </c>
      <c r="D724" s="96" t="str">
        <f t="shared" si="33"/>
        <v>201016U019</v>
      </c>
      <c r="E724" s="84" t="s">
        <v>16143</v>
      </c>
      <c r="F724" s="84" t="s">
        <v>16142</v>
      </c>
      <c r="G724" s="84" t="s">
        <v>30</v>
      </c>
      <c r="H724" s="104" t="str">
        <f t="shared" si="34"/>
        <v>201016U019</v>
      </c>
      <c r="I724" s="104" t="b">
        <f t="shared" si="35"/>
        <v>1</v>
      </c>
      <c r="J724" s="84" t="s">
        <v>16343</v>
      </c>
      <c r="K724" s="84" t="s">
        <v>16699</v>
      </c>
      <c r="L724" s="105">
        <v>50</v>
      </c>
      <c r="M724" s="105">
        <v>0</v>
      </c>
      <c r="N724" s="105">
        <v>0</v>
      </c>
      <c r="O724" s="96" t="str">
        <f>VLOOKUP(H724,'CRMP-SOC'!$A$2:$B$12685,2,FALSE)</f>
        <v>Social</v>
      </c>
      <c r="P724" s="96"/>
    </row>
    <row r="725" spans="1:16" ht="14.25" customHeight="1" x14ac:dyDescent="0.25">
      <c r="A725" s="96">
        <v>2010</v>
      </c>
      <c r="B725" s="96" t="s">
        <v>1028</v>
      </c>
      <c r="C725" s="96">
        <v>16</v>
      </c>
      <c r="D725" s="96" t="str">
        <f t="shared" si="33"/>
        <v>201016E005</v>
      </c>
      <c r="E725" s="84" t="s">
        <v>16143</v>
      </c>
      <c r="F725" s="84" t="s">
        <v>16142</v>
      </c>
      <c r="G725" s="84" t="s">
        <v>25</v>
      </c>
      <c r="H725" s="104" t="str">
        <f t="shared" si="34"/>
        <v>201016E005</v>
      </c>
      <c r="I725" s="104" t="b">
        <f t="shared" si="35"/>
        <v>1</v>
      </c>
      <c r="J725" s="84" t="s">
        <v>16152</v>
      </c>
      <c r="K725" s="84" t="s">
        <v>11867</v>
      </c>
      <c r="L725" s="105">
        <v>210.72886099999999</v>
      </c>
      <c r="M725" s="105">
        <v>185.318423</v>
      </c>
      <c r="N725" s="105">
        <v>185.316338</v>
      </c>
      <c r="O725" s="96" t="str">
        <f>VLOOKUP(H725,'CRMP-SOC'!$A$2:$B$12685,2,FALSE)</f>
        <v>Social</v>
      </c>
      <c r="P725" s="96"/>
    </row>
    <row r="726" spans="1:16" ht="14.25" customHeight="1" x14ac:dyDescent="0.25">
      <c r="A726" s="96">
        <v>2010</v>
      </c>
      <c r="B726" s="96" t="s">
        <v>1029</v>
      </c>
      <c r="C726" s="96">
        <v>16</v>
      </c>
      <c r="D726" s="96" t="str">
        <f t="shared" si="33"/>
        <v>201016E006</v>
      </c>
      <c r="E726" s="84" t="s">
        <v>16143</v>
      </c>
      <c r="F726" s="84" t="s">
        <v>16142</v>
      </c>
      <c r="G726" s="84" t="s">
        <v>25</v>
      </c>
      <c r="H726" s="104" t="str">
        <f t="shared" si="34"/>
        <v>201016E006</v>
      </c>
      <c r="I726" s="104" t="b">
        <f t="shared" si="35"/>
        <v>1</v>
      </c>
      <c r="J726" s="84" t="s">
        <v>16172</v>
      </c>
      <c r="K726" s="84" t="s">
        <v>11868</v>
      </c>
      <c r="L726" s="105">
        <v>272.58992999999998</v>
      </c>
      <c r="M726" s="105">
        <v>343.160034</v>
      </c>
      <c r="N726" s="105">
        <v>343.16004199999998</v>
      </c>
      <c r="O726" s="96" t="str">
        <f>VLOOKUP(H726,'CRMP-SOC'!$A$2:$B$12685,2,FALSE)</f>
        <v>Social</v>
      </c>
      <c r="P726" s="96"/>
    </row>
    <row r="727" spans="1:16" ht="14.25" customHeight="1" x14ac:dyDescent="0.25">
      <c r="A727" s="96">
        <v>2010</v>
      </c>
      <c r="B727" s="96" t="s">
        <v>1842</v>
      </c>
      <c r="C727" s="96">
        <v>16</v>
      </c>
      <c r="D727" s="96" t="str">
        <f t="shared" si="33"/>
        <v>201016E009</v>
      </c>
      <c r="E727" s="84" t="s">
        <v>16143</v>
      </c>
      <c r="F727" s="84" t="s">
        <v>16142</v>
      </c>
      <c r="G727" s="84" t="s">
        <v>25</v>
      </c>
      <c r="H727" s="104" t="str">
        <f t="shared" si="34"/>
        <v>201016E009</v>
      </c>
      <c r="I727" s="104" t="b">
        <f t="shared" si="35"/>
        <v>1</v>
      </c>
      <c r="J727" s="84" t="s">
        <v>16128</v>
      </c>
      <c r="K727" s="84" t="s">
        <v>12351</v>
      </c>
      <c r="L727" s="105">
        <v>445.49730399999999</v>
      </c>
      <c r="M727" s="105">
        <v>465.89656000000002</v>
      </c>
      <c r="N727" s="105">
        <v>465.88204200000001</v>
      </c>
      <c r="O727" s="96" t="str">
        <f>VLOOKUP(H727,'CRMP-SOC'!$A$2:$B$12685,2,FALSE)</f>
        <v>Social</v>
      </c>
      <c r="P727" s="96"/>
    </row>
    <row r="728" spans="1:16" ht="14.25" customHeight="1" x14ac:dyDescent="0.25">
      <c r="A728" s="96">
        <v>2010</v>
      </c>
      <c r="B728" s="96" t="s">
        <v>1843</v>
      </c>
      <c r="C728" s="96">
        <v>16</v>
      </c>
      <c r="D728" s="96" t="str">
        <f t="shared" si="33"/>
        <v>201016E013</v>
      </c>
      <c r="E728" s="84" t="s">
        <v>16143</v>
      </c>
      <c r="F728" s="84" t="s">
        <v>16142</v>
      </c>
      <c r="G728" s="84" t="s">
        <v>25</v>
      </c>
      <c r="H728" s="104" t="str">
        <f t="shared" si="34"/>
        <v>201016E013</v>
      </c>
      <c r="I728" s="104" t="b">
        <f t="shared" si="35"/>
        <v>1</v>
      </c>
      <c r="J728" s="84" t="s">
        <v>16113</v>
      </c>
      <c r="K728" s="84" t="s">
        <v>16686</v>
      </c>
      <c r="L728" s="105">
        <v>640.44315700000004</v>
      </c>
      <c r="M728" s="105">
        <v>589.43669299999999</v>
      </c>
      <c r="N728" s="105">
        <v>589.43668300000002</v>
      </c>
      <c r="O728" s="96" t="str">
        <f>VLOOKUP(H728,'CRMP-SOC'!$A$2:$B$12685,2,FALSE)</f>
        <v>Social</v>
      </c>
      <c r="P728" s="96"/>
    </row>
    <row r="729" spans="1:16" ht="14.25" customHeight="1" x14ac:dyDescent="0.25">
      <c r="A729" s="96">
        <v>2010</v>
      </c>
      <c r="B729" s="96" t="s">
        <v>1166</v>
      </c>
      <c r="C729" s="96">
        <v>19</v>
      </c>
      <c r="D729" s="96" t="str">
        <f t="shared" si="33"/>
        <v>201019S038</v>
      </c>
      <c r="E729" s="84" t="s">
        <v>16139</v>
      </c>
      <c r="F729" s="84" t="s">
        <v>16102</v>
      </c>
      <c r="G729" s="84" t="s">
        <v>29</v>
      </c>
      <c r="H729" s="104" t="str">
        <f t="shared" si="34"/>
        <v>201019S038</v>
      </c>
      <c r="I729" s="104" t="b">
        <f t="shared" si="35"/>
        <v>1</v>
      </c>
      <c r="J729" s="84" t="s">
        <v>16137</v>
      </c>
      <c r="K729" s="84" t="s">
        <v>16620</v>
      </c>
      <c r="L729" s="105">
        <v>7300</v>
      </c>
      <c r="M729" s="105">
        <v>7207.84</v>
      </c>
      <c r="N729" s="105">
        <v>7207.84</v>
      </c>
      <c r="O729" s="96" t="str">
        <f>VLOOKUP(H729,'CRMP-SOC'!$A$2:$B$12685,2,FALSE)</f>
        <v>Social</v>
      </c>
      <c r="P729" s="96"/>
    </row>
    <row r="730" spans="1:16" ht="14.25" customHeight="1" x14ac:dyDescent="0.25">
      <c r="A730" s="96">
        <v>2010</v>
      </c>
      <c r="B730" s="96" t="s">
        <v>1183</v>
      </c>
      <c r="C730" s="96">
        <v>20</v>
      </c>
      <c r="D730" s="96" t="str">
        <f t="shared" si="33"/>
        <v>201020S048</v>
      </c>
      <c r="E730" s="84" t="s">
        <v>16212</v>
      </c>
      <c r="F730" s="84" t="s">
        <v>16211</v>
      </c>
      <c r="G730" s="84" t="s">
        <v>29</v>
      </c>
      <c r="H730" s="104" t="str">
        <f t="shared" si="34"/>
        <v>201020S048</v>
      </c>
      <c r="I730" s="104" t="b">
        <f t="shared" si="35"/>
        <v>1</v>
      </c>
      <c r="J730" s="84" t="s">
        <v>16412</v>
      </c>
      <c r="K730" s="84" t="s">
        <v>12005</v>
      </c>
      <c r="L730" s="105">
        <v>3719.8417460000001</v>
      </c>
      <c r="M730" s="105">
        <v>4134.42</v>
      </c>
      <c r="N730" s="105">
        <v>4120.9399999999996</v>
      </c>
      <c r="O730" s="96" t="str">
        <f>VLOOKUP(H730,'CRMP-SOC'!$A$2:$B$12685,2,FALSE)</f>
        <v>Social</v>
      </c>
      <c r="P730" s="96"/>
    </row>
    <row r="731" spans="1:16" ht="14.25" customHeight="1" x14ac:dyDescent="0.25">
      <c r="A731" s="96">
        <v>2010</v>
      </c>
      <c r="B731" s="96" t="s">
        <v>1184</v>
      </c>
      <c r="C731" s="96">
        <v>20</v>
      </c>
      <c r="D731" s="96" t="str">
        <f t="shared" si="33"/>
        <v>201020S052</v>
      </c>
      <c r="E731" s="84" t="s">
        <v>16212</v>
      </c>
      <c r="F731" s="84" t="s">
        <v>16211</v>
      </c>
      <c r="G731" s="84" t="s">
        <v>29</v>
      </c>
      <c r="H731" s="104" t="str">
        <f t="shared" si="34"/>
        <v>201020S052</v>
      </c>
      <c r="I731" s="104" t="b">
        <f t="shared" si="35"/>
        <v>1</v>
      </c>
      <c r="J731" s="84" t="s">
        <v>16202</v>
      </c>
      <c r="K731" s="84" t="s">
        <v>12006</v>
      </c>
      <c r="L731" s="105">
        <v>1370.3443</v>
      </c>
      <c r="M731" s="105">
        <v>1170.3399999999999</v>
      </c>
      <c r="N731" s="105">
        <v>1170.3399999999999</v>
      </c>
      <c r="O731" s="96" t="str">
        <f>VLOOKUP(H731,'CRMP-SOC'!$A$2:$B$12685,2,FALSE)</f>
        <v>Social</v>
      </c>
      <c r="P731" s="96"/>
    </row>
    <row r="732" spans="1:16" ht="14.25" customHeight="1" x14ac:dyDescent="0.25">
      <c r="A732" s="96">
        <v>2010</v>
      </c>
      <c r="B732" s="96" t="s">
        <v>1185</v>
      </c>
      <c r="C732" s="96">
        <v>20</v>
      </c>
      <c r="D732" s="96" t="str">
        <f t="shared" si="33"/>
        <v>201020S053</v>
      </c>
      <c r="E732" s="84" t="s">
        <v>16212</v>
      </c>
      <c r="F732" s="84" t="s">
        <v>16211</v>
      </c>
      <c r="G732" s="84" t="s">
        <v>29</v>
      </c>
      <c r="H732" s="104" t="str">
        <f t="shared" si="34"/>
        <v>201020S053</v>
      </c>
      <c r="I732" s="104" t="b">
        <f t="shared" si="35"/>
        <v>1</v>
      </c>
      <c r="J732" s="84" t="s">
        <v>16201</v>
      </c>
      <c r="K732" s="84" t="s">
        <v>12007</v>
      </c>
      <c r="L732" s="105">
        <v>1996.0047</v>
      </c>
      <c r="M732" s="105">
        <v>1986.89</v>
      </c>
      <c r="N732" s="105">
        <v>1986.89</v>
      </c>
      <c r="O732" s="96" t="str">
        <f>VLOOKUP(H732,'CRMP-SOC'!$A$2:$B$12685,2,FALSE)</f>
        <v>Social</v>
      </c>
      <c r="P732" s="96"/>
    </row>
    <row r="733" spans="1:16" ht="14.25" customHeight="1" x14ac:dyDescent="0.25">
      <c r="A733" s="96">
        <v>2010</v>
      </c>
      <c r="B733" s="96" t="s">
        <v>1882</v>
      </c>
      <c r="C733" s="96">
        <v>20</v>
      </c>
      <c r="D733" s="96" t="str">
        <f t="shared" si="33"/>
        <v>201020S054</v>
      </c>
      <c r="E733" s="84" t="s">
        <v>16212</v>
      </c>
      <c r="F733" s="84" t="s">
        <v>16211</v>
      </c>
      <c r="G733" s="84" t="s">
        <v>29</v>
      </c>
      <c r="H733" s="104" t="str">
        <f t="shared" si="34"/>
        <v>201020S054</v>
      </c>
      <c r="I733" s="104" t="b">
        <f t="shared" si="35"/>
        <v>1</v>
      </c>
      <c r="J733" s="84" t="s">
        <v>16383</v>
      </c>
      <c r="K733" s="84" t="s">
        <v>12648</v>
      </c>
      <c r="L733" s="105">
        <v>488.81715700000001</v>
      </c>
      <c r="M733" s="105">
        <v>758.46</v>
      </c>
      <c r="N733" s="105">
        <v>758.1</v>
      </c>
      <c r="O733" s="96" t="str">
        <f>VLOOKUP(H733,'CRMP-SOC'!$A$2:$B$12685,2,FALSE)</f>
        <v>Social</v>
      </c>
      <c r="P733" s="96"/>
    </row>
    <row r="734" spans="1:16" ht="14.25" customHeight="1" x14ac:dyDescent="0.25">
      <c r="A734" s="96">
        <v>2010</v>
      </c>
      <c r="B734" s="96" t="s">
        <v>1186</v>
      </c>
      <c r="C734" s="96">
        <v>20</v>
      </c>
      <c r="D734" s="96" t="str">
        <f t="shared" si="33"/>
        <v>201020S057</v>
      </c>
      <c r="E734" s="84" t="s">
        <v>16212</v>
      </c>
      <c r="F734" s="84" t="s">
        <v>16211</v>
      </c>
      <c r="G734" s="88" t="s">
        <v>29</v>
      </c>
      <c r="H734" s="104" t="str">
        <f t="shared" si="34"/>
        <v>201020S057</v>
      </c>
      <c r="I734" s="104" t="b">
        <f t="shared" si="35"/>
        <v>1</v>
      </c>
      <c r="J734" s="84" t="s">
        <v>16135</v>
      </c>
      <c r="K734" s="84" t="s">
        <v>16674</v>
      </c>
      <c r="L734" s="105">
        <v>85.995429999999999</v>
      </c>
      <c r="M734" s="105">
        <v>89.32</v>
      </c>
      <c r="N734" s="105">
        <v>89.32</v>
      </c>
      <c r="O734" s="96" t="str">
        <f>VLOOKUP(H734,'CRMP-SOC'!$A$2:$B$12685,2,FALSE)</f>
        <v>Social</v>
      </c>
      <c r="P734" s="96"/>
    </row>
    <row r="735" spans="1:16" ht="14.25" customHeight="1" x14ac:dyDescent="0.25">
      <c r="A735" s="96">
        <v>2010</v>
      </c>
      <c r="B735" s="96" t="s">
        <v>1187</v>
      </c>
      <c r="C735" s="96">
        <v>20</v>
      </c>
      <c r="D735" s="96" t="str">
        <f t="shared" si="33"/>
        <v>201020S058</v>
      </c>
      <c r="E735" s="84" t="s">
        <v>16212</v>
      </c>
      <c r="F735" s="84" t="s">
        <v>16211</v>
      </c>
      <c r="G735" s="84" t="s">
        <v>29</v>
      </c>
      <c r="H735" s="104" t="str">
        <f t="shared" si="34"/>
        <v>201020S058</v>
      </c>
      <c r="I735" s="104" t="b">
        <f t="shared" si="35"/>
        <v>1</v>
      </c>
      <c r="J735" s="84" t="s">
        <v>16410</v>
      </c>
      <c r="K735" s="84" t="s">
        <v>12649</v>
      </c>
      <c r="L735" s="105">
        <v>1817.9806619999999</v>
      </c>
      <c r="M735" s="105">
        <v>2066.89</v>
      </c>
      <c r="N735" s="105">
        <v>2066.1</v>
      </c>
      <c r="O735" s="96" t="str">
        <f>VLOOKUP(H735,'CRMP-SOC'!$A$2:$B$12685,2,FALSE)</f>
        <v>Social</v>
      </c>
      <c r="P735" s="96"/>
    </row>
    <row r="736" spans="1:16" ht="14.25" customHeight="1" x14ac:dyDescent="0.25">
      <c r="A736" s="96">
        <v>2010</v>
      </c>
      <c r="B736" s="96" t="s">
        <v>1189</v>
      </c>
      <c r="C736" s="96">
        <v>20</v>
      </c>
      <c r="D736" s="96" t="str">
        <f t="shared" si="33"/>
        <v>201020S061</v>
      </c>
      <c r="E736" s="84" t="s">
        <v>16212</v>
      </c>
      <c r="F736" s="84" t="s">
        <v>16211</v>
      </c>
      <c r="G736" s="84" t="s">
        <v>29</v>
      </c>
      <c r="H736" s="104" t="str">
        <f t="shared" si="34"/>
        <v>201020S061</v>
      </c>
      <c r="I736" s="104" t="b">
        <f t="shared" si="35"/>
        <v>1</v>
      </c>
      <c r="J736" s="84" t="s">
        <v>16134</v>
      </c>
      <c r="K736" s="84" t="s">
        <v>12010</v>
      </c>
      <c r="L736" s="105">
        <v>557.47481900000002</v>
      </c>
      <c r="M736" s="105">
        <v>542.47</v>
      </c>
      <c r="N736" s="105">
        <v>542.20000000000005</v>
      </c>
      <c r="O736" s="96" t="str">
        <f>VLOOKUP(H736,'CRMP-SOC'!$A$2:$B$12685,2,FALSE)</f>
        <v>Social</v>
      </c>
      <c r="P736" s="96"/>
    </row>
    <row r="737" spans="1:16" ht="14.25" customHeight="1" x14ac:dyDescent="0.25">
      <c r="A737" s="96">
        <v>2010</v>
      </c>
      <c r="B737" s="96" t="s">
        <v>1190</v>
      </c>
      <c r="C737" s="96">
        <v>20</v>
      </c>
      <c r="D737" s="96" t="str">
        <f t="shared" si="33"/>
        <v>201020S065</v>
      </c>
      <c r="E737" s="84" t="s">
        <v>16212</v>
      </c>
      <c r="F737" s="84" t="s">
        <v>16211</v>
      </c>
      <c r="G737" s="88" t="s">
        <v>29</v>
      </c>
      <c r="H737" s="104" t="str">
        <f t="shared" si="34"/>
        <v>201020S065</v>
      </c>
      <c r="I737" s="104" t="b">
        <f t="shared" si="35"/>
        <v>1</v>
      </c>
      <c r="J737" s="84" t="s">
        <v>16215</v>
      </c>
      <c r="K737" s="84" t="s">
        <v>12011</v>
      </c>
      <c r="L737" s="105">
        <v>294.25347599999998</v>
      </c>
      <c r="M737" s="105">
        <v>225.04</v>
      </c>
      <c r="N737" s="105">
        <v>221.58</v>
      </c>
      <c r="O737" s="96" t="str">
        <f>VLOOKUP(H737,'CRMP-SOC'!$A$2:$B$12685,2,FALSE)</f>
        <v>Social</v>
      </c>
      <c r="P737" s="96"/>
    </row>
    <row r="738" spans="1:16" ht="14.25" customHeight="1" x14ac:dyDescent="0.25">
      <c r="A738" s="96">
        <v>2010</v>
      </c>
      <c r="B738" s="96" t="s">
        <v>1191</v>
      </c>
      <c r="C738" s="96">
        <v>20</v>
      </c>
      <c r="D738" s="96" t="str">
        <f t="shared" si="33"/>
        <v>201020S070</v>
      </c>
      <c r="E738" s="84" t="s">
        <v>16212</v>
      </c>
      <c r="F738" s="84" t="s">
        <v>16211</v>
      </c>
      <c r="G738" s="84" t="s">
        <v>29</v>
      </c>
      <c r="H738" s="104" t="str">
        <f t="shared" si="34"/>
        <v>201020S070</v>
      </c>
      <c r="I738" s="104" t="b">
        <f t="shared" si="35"/>
        <v>1</v>
      </c>
      <c r="J738" s="84" t="s">
        <v>16133</v>
      </c>
      <c r="K738" s="84" t="s">
        <v>12012</v>
      </c>
      <c r="L738" s="105">
        <v>350.83246300000002</v>
      </c>
      <c r="M738" s="105">
        <v>410.97</v>
      </c>
      <c r="N738" s="105">
        <v>409.4</v>
      </c>
      <c r="O738" s="96" t="str">
        <f>VLOOKUP(H738,'CRMP-SOC'!$A$2:$B$12685,2,FALSE)</f>
        <v>Social</v>
      </c>
      <c r="P738" s="96"/>
    </row>
    <row r="739" spans="1:16" ht="14.25" customHeight="1" x14ac:dyDescent="0.25">
      <c r="A739" s="96">
        <v>2010</v>
      </c>
      <c r="B739" s="96" t="s">
        <v>1192</v>
      </c>
      <c r="C739" s="96">
        <v>20</v>
      </c>
      <c r="D739" s="96" t="str">
        <f t="shared" si="33"/>
        <v>201020S071</v>
      </c>
      <c r="E739" s="84" t="s">
        <v>16212</v>
      </c>
      <c r="F739" s="84" t="s">
        <v>16211</v>
      </c>
      <c r="G739" s="84" t="s">
        <v>29</v>
      </c>
      <c r="H739" s="104" t="str">
        <f t="shared" si="34"/>
        <v>201020S071</v>
      </c>
      <c r="I739" s="104" t="b">
        <f t="shared" si="35"/>
        <v>1</v>
      </c>
      <c r="J739" s="84" t="s">
        <v>16214</v>
      </c>
      <c r="K739" s="84" t="s">
        <v>16525</v>
      </c>
      <c r="L739" s="105">
        <v>1223.2933909999999</v>
      </c>
      <c r="M739" s="105">
        <v>1461.12</v>
      </c>
      <c r="N739" s="105">
        <v>1454.49</v>
      </c>
      <c r="O739" s="96" t="str">
        <f>VLOOKUP(H739,'CRMP-SOC'!$A$2:$B$12685,2,FALSE)</f>
        <v>Social</v>
      </c>
      <c r="P739" s="96"/>
    </row>
    <row r="740" spans="1:16" ht="14.25" customHeight="1" x14ac:dyDescent="0.25">
      <c r="A740" s="96">
        <v>2010</v>
      </c>
      <c r="B740" s="96" t="s">
        <v>1193</v>
      </c>
      <c r="C740" s="96">
        <v>20</v>
      </c>
      <c r="D740" s="96" t="str">
        <f t="shared" si="33"/>
        <v>201020S072</v>
      </c>
      <c r="E740" s="84" t="s">
        <v>16212</v>
      </c>
      <c r="F740" s="84" t="s">
        <v>16211</v>
      </c>
      <c r="G740" s="84" t="s">
        <v>29</v>
      </c>
      <c r="H740" s="104" t="str">
        <f t="shared" si="34"/>
        <v>201020S072</v>
      </c>
      <c r="I740" s="104" t="b">
        <f t="shared" si="35"/>
        <v>1</v>
      </c>
      <c r="J740" s="84" t="s">
        <v>16091</v>
      </c>
      <c r="K740" s="84" t="s">
        <v>11544</v>
      </c>
      <c r="L740" s="105">
        <v>62334.717631</v>
      </c>
      <c r="M740" s="105">
        <v>56923.13</v>
      </c>
      <c r="N740" s="105">
        <v>56923.13</v>
      </c>
      <c r="O740" s="96" t="str">
        <f>VLOOKUP(H740,'CRMP-SOC'!$A$2:$B$12685,2,FALSE)</f>
        <v>Social</v>
      </c>
      <c r="P740" s="96"/>
    </row>
    <row r="741" spans="1:16" ht="14.25" customHeight="1" x14ac:dyDescent="0.25">
      <c r="A741" s="96">
        <v>2010</v>
      </c>
      <c r="B741" s="96" t="s">
        <v>1194</v>
      </c>
      <c r="C741" s="96">
        <v>20</v>
      </c>
      <c r="D741" s="96" t="str">
        <f t="shared" si="33"/>
        <v>201020S117</v>
      </c>
      <c r="E741" s="84" t="s">
        <v>16212</v>
      </c>
      <c r="F741" s="84" t="s">
        <v>16211</v>
      </c>
      <c r="G741" s="84" t="s">
        <v>29</v>
      </c>
      <c r="H741" s="104" t="str">
        <f t="shared" si="34"/>
        <v>201020S117</v>
      </c>
      <c r="I741" s="104" t="b">
        <f t="shared" si="35"/>
        <v>1</v>
      </c>
      <c r="J741" s="84" t="s">
        <v>16408</v>
      </c>
      <c r="K741" s="84" t="s">
        <v>12013</v>
      </c>
      <c r="L741" s="105">
        <v>377.25663500000002</v>
      </c>
      <c r="M741" s="105">
        <v>601.26</v>
      </c>
      <c r="N741" s="105">
        <v>601.14</v>
      </c>
      <c r="O741" s="96" t="str">
        <f>VLOOKUP(H741,'CRMP-SOC'!$A$2:$B$12685,2,FALSE)</f>
        <v>Social</v>
      </c>
      <c r="P741" s="96"/>
    </row>
    <row r="742" spans="1:16" ht="14.25" customHeight="1" x14ac:dyDescent="0.25">
      <c r="A742" s="96">
        <v>2010</v>
      </c>
      <c r="B742" s="96" t="s">
        <v>1195</v>
      </c>
      <c r="C742" s="96">
        <v>20</v>
      </c>
      <c r="D742" s="96" t="str">
        <f t="shared" si="33"/>
        <v>201020S118</v>
      </c>
      <c r="E742" s="84" t="s">
        <v>16212</v>
      </c>
      <c r="F742" s="84" t="s">
        <v>16211</v>
      </c>
      <c r="G742" s="84" t="s">
        <v>29</v>
      </c>
      <c r="H742" s="104" t="str">
        <f t="shared" si="34"/>
        <v>201020S118</v>
      </c>
      <c r="I742" s="104" t="b">
        <f t="shared" si="35"/>
        <v>1</v>
      </c>
      <c r="J742" s="84" t="s">
        <v>16375</v>
      </c>
      <c r="K742" s="84" t="s">
        <v>12014</v>
      </c>
      <c r="L742" s="105">
        <v>5109.6340069999997</v>
      </c>
      <c r="M742" s="105">
        <v>3545.89</v>
      </c>
      <c r="N742" s="105">
        <v>3545.89</v>
      </c>
      <c r="O742" s="96" t="str">
        <f>VLOOKUP(H742,'CRMP-SOC'!$A$2:$B$12685,2,FALSE)</f>
        <v>Social</v>
      </c>
      <c r="P742" s="96"/>
    </row>
    <row r="743" spans="1:16" ht="14.25" customHeight="1" x14ac:dyDescent="0.25">
      <c r="A743" s="96">
        <v>2010</v>
      </c>
      <c r="B743" s="96" t="s">
        <v>1196</v>
      </c>
      <c r="C743" s="96">
        <v>20</v>
      </c>
      <c r="D743" s="96" t="str">
        <f t="shared" si="33"/>
        <v>201020S155</v>
      </c>
      <c r="E743" s="84" t="s">
        <v>16212</v>
      </c>
      <c r="F743" s="84" t="s">
        <v>16211</v>
      </c>
      <c r="G743" s="84" t="s">
        <v>29</v>
      </c>
      <c r="H743" s="104" t="str">
        <f t="shared" si="34"/>
        <v>201020S155</v>
      </c>
      <c r="I743" s="104" t="b">
        <f t="shared" si="35"/>
        <v>1</v>
      </c>
      <c r="J743" s="84" t="s">
        <v>16132</v>
      </c>
      <c r="K743" s="84" t="s">
        <v>16673</v>
      </c>
      <c r="L743" s="105">
        <v>195.534434</v>
      </c>
      <c r="M743" s="105">
        <v>190.54</v>
      </c>
      <c r="N743" s="105">
        <v>190.54</v>
      </c>
      <c r="O743" s="96" t="str">
        <f>VLOOKUP(H743,'CRMP-SOC'!$A$2:$B$12685,2,FALSE)</f>
        <v>Social</v>
      </c>
      <c r="P743" s="96"/>
    </row>
    <row r="744" spans="1:16" ht="14.25" customHeight="1" x14ac:dyDescent="0.25">
      <c r="A744" s="96">
        <v>2010</v>
      </c>
      <c r="B744" s="96" t="s">
        <v>1197</v>
      </c>
      <c r="C744" s="96">
        <v>20</v>
      </c>
      <c r="D744" s="96" t="str">
        <f t="shared" si="33"/>
        <v>201020S174</v>
      </c>
      <c r="E744" s="84" t="s">
        <v>16212</v>
      </c>
      <c r="F744" s="84" t="s">
        <v>16211</v>
      </c>
      <c r="G744" s="84" t="s">
        <v>29</v>
      </c>
      <c r="H744" s="104" t="str">
        <f t="shared" si="34"/>
        <v>201020S174</v>
      </c>
      <c r="I744" s="104" t="b">
        <f t="shared" si="35"/>
        <v>1</v>
      </c>
      <c r="J744" s="84" t="s">
        <v>16085</v>
      </c>
      <c r="K744" s="84" t="s">
        <v>12589</v>
      </c>
      <c r="L744" s="105">
        <v>2615.5840149999999</v>
      </c>
      <c r="M744" s="105">
        <v>2434.71</v>
      </c>
      <c r="N744" s="105">
        <v>2432.98</v>
      </c>
      <c r="O744" s="96" t="str">
        <f>VLOOKUP(H744,'CRMP-SOC'!$A$2:$B$12685,2,FALSE)</f>
        <v>Social</v>
      </c>
      <c r="P744" s="96"/>
    </row>
    <row r="745" spans="1:16" ht="14.25" customHeight="1" x14ac:dyDescent="0.25">
      <c r="A745" s="96">
        <v>2010</v>
      </c>
      <c r="B745" s="96" t="s">
        <v>1198</v>
      </c>
      <c r="C745" s="96">
        <v>20</v>
      </c>
      <c r="D745" s="96" t="str">
        <f t="shared" si="33"/>
        <v>201020S175</v>
      </c>
      <c r="E745" s="84" t="s">
        <v>16212</v>
      </c>
      <c r="F745" s="84" t="s">
        <v>16211</v>
      </c>
      <c r="G745" s="84" t="s">
        <v>29</v>
      </c>
      <c r="H745" s="104" t="str">
        <f t="shared" si="34"/>
        <v>201020S175</v>
      </c>
      <c r="I745" s="104" t="b">
        <f t="shared" si="35"/>
        <v>1</v>
      </c>
      <c r="J745" s="84" t="s">
        <v>16406</v>
      </c>
      <c r="K745" s="84" t="s">
        <v>16698</v>
      </c>
      <c r="L745" s="105">
        <v>1118.879678</v>
      </c>
      <c r="M745" s="105">
        <v>1331.16</v>
      </c>
      <c r="N745" s="105">
        <v>1315.76</v>
      </c>
      <c r="O745" s="96" t="str">
        <f>VLOOKUP(H745,'CRMP-SOC'!$A$2:$B$12685,2,FALSE)</f>
        <v>Social</v>
      </c>
      <c r="P745" s="96"/>
    </row>
    <row r="746" spans="1:16" ht="14.25" customHeight="1" x14ac:dyDescent="0.25">
      <c r="A746" s="96">
        <v>2010</v>
      </c>
      <c r="B746" s="96" t="s">
        <v>1199</v>
      </c>
      <c r="C746" s="96">
        <v>20</v>
      </c>
      <c r="D746" s="96" t="str">
        <f t="shared" si="33"/>
        <v>201020S176</v>
      </c>
      <c r="E746" s="84" t="s">
        <v>16212</v>
      </c>
      <c r="F746" s="84" t="s">
        <v>16211</v>
      </c>
      <c r="G746" s="88" t="s">
        <v>29</v>
      </c>
      <c r="H746" s="104" t="str">
        <f t="shared" si="34"/>
        <v>201020S176</v>
      </c>
      <c r="I746" s="104" t="b">
        <f t="shared" si="35"/>
        <v>1</v>
      </c>
      <c r="J746" s="84" t="s">
        <v>16131</v>
      </c>
      <c r="K746" s="84" t="s">
        <v>12651</v>
      </c>
      <c r="L746" s="105">
        <v>13101.26046</v>
      </c>
      <c r="M746" s="105">
        <v>12943.75</v>
      </c>
      <c r="N746" s="105">
        <v>12922.7</v>
      </c>
      <c r="O746" s="96" t="str">
        <f>VLOOKUP(H746,'CRMP-SOC'!$A$2:$B$12685,2,FALSE)</f>
        <v>Social</v>
      </c>
      <c r="P746" s="96"/>
    </row>
    <row r="747" spans="1:16" ht="14.25" customHeight="1" x14ac:dyDescent="0.25">
      <c r="A747" s="96">
        <v>2010</v>
      </c>
      <c r="B747" s="96" t="s">
        <v>1200</v>
      </c>
      <c r="C747" s="96">
        <v>20</v>
      </c>
      <c r="D747" s="96" t="str">
        <f t="shared" si="33"/>
        <v>201020S213</v>
      </c>
      <c r="E747" s="84" t="s">
        <v>16212</v>
      </c>
      <c r="F747" s="84" t="s">
        <v>16211</v>
      </c>
      <c r="G747" s="84" t="s">
        <v>29</v>
      </c>
      <c r="H747" s="104" t="str">
        <f t="shared" si="34"/>
        <v>201020S213</v>
      </c>
      <c r="I747" s="104" t="b">
        <f t="shared" si="35"/>
        <v>1</v>
      </c>
      <c r="J747" s="84" t="s">
        <v>16155</v>
      </c>
      <c r="K747" s="84" t="s">
        <v>16556</v>
      </c>
      <c r="L747" s="105">
        <v>232.96115399999999</v>
      </c>
      <c r="M747" s="105">
        <v>258.37</v>
      </c>
      <c r="N747" s="105">
        <v>257.2</v>
      </c>
      <c r="O747" s="96" t="str">
        <f>VLOOKUP(H747,'CRMP-SOC'!$A$2:$B$12685,2,FALSE)</f>
        <v>Social</v>
      </c>
      <c r="P747" s="96"/>
    </row>
    <row r="748" spans="1:16" ht="14.25" customHeight="1" x14ac:dyDescent="0.25">
      <c r="A748" s="96">
        <v>2010</v>
      </c>
      <c r="B748" s="96" t="s">
        <v>1883</v>
      </c>
      <c r="C748" s="96">
        <v>20</v>
      </c>
      <c r="D748" s="96" t="str">
        <f t="shared" si="33"/>
        <v>201020S216</v>
      </c>
      <c r="E748" s="84" t="s">
        <v>16212</v>
      </c>
      <c r="F748" s="84" t="s">
        <v>16211</v>
      </c>
      <c r="G748" s="84" t="s">
        <v>29</v>
      </c>
      <c r="H748" s="104" t="str">
        <f t="shared" si="34"/>
        <v>201020S216</v>
      </c>
      <c r="I748" s="104" t="b">
        <f t="shared" si="35"/>
        <v>1</v>
      </c>
      <c r="J748" s="84" t="s">
        <v>16370</v>
      </c>
      <c r="K748" s="84" t="s">
        <v>12652</v>
      </c>
      <c r="L748" s="105">
        <v>7084.5312089999998</v>
      </c>
      <c r="M748" s="105">
        <v>7298.88</v>
      </c>
      <c r="N748" s="105">
        <v>7288.56</v>
      </c>
      <c r="O748" s="96" t="str">
        <f>VLOOKUP(H748,'CRMP-SOC'!$A$2:$B$12685,2,FALSE)</f>
        <v>Social</v>
      </c>
      <c r="P748" s="96"/>
    </row>
    <row r="749" spans="1:16" ht="14.25" customHeight="1" x14ac:dyDescent="0.25">
      <c r="A749" s="96">
        <v>2010</v>
      </c>
      <c r="B749" s="96" t="s">
        <v>2304</v>
      </c>
      <c r="C749" s="96">
        <v>20</v>
      </c>
      <c r="D749" s="96" t="str">
        <f t="shared" si="33"/>
        <v>201020U003</v>
      </c>
      <c r="E749" s="84" t="s">
        <v>16212</v>
      </c>
      <c r="F749" s="84" t="s">
        <v>16211</v>
      </c>
      <c r="G749" s="88" t="s">
        <v>30</v>
      </c>
      <c r="H749" s="104" t="str">
        <f t="shared" si="34"/>
        <v>201020U003</v>
      </c>
      <c r="I749" s="104" t="b">
        <f t="shared" si="35"/>
        <v>1</v>
      </c>
      <c r="J749" s="84" t="s">
        <v>16106</v>
      </c>
      <c r="K749" s="84" t="s">
        <v>13127</v>
      </c>
      <c r="L749" s="105">
        <v>337.81355400000001</v>
      </c>
      <c r="M749" s="105">
        <v>371.04580299999998</v>
      </c>
      <c r="N749" s="105">
        <v>365.21044699999999</v>
      </c>
      <c r="O749" s="96" t="str">
        <f>VLOOKUP(H749,'CRMP-SOC'!$A$2:$B$12685,2,FALSE)</f>
        <v>Social</v>
      </c>
      <c r="P749" s="96"/>
    </row>
    <row r="750" spans="1:16" ht="14.25" customHeight="1" x14ac:dyDescent="0.25">
      <c r="A750" s="96">
        <v>2010</v>
      </c>
      <c r="B750" s="96" t="s">
        <v>1885</v>
      </c>
      <c r="C750" s="96">
        <v>20</v>
      </c>
      <c r="D750" s="96" t="str">
        <f t="shared" si="33"/>
        <v>201020U006</v>
      </c>
      <c r="E750" s="84" t="s">
        <v>16212</v>
      </c>
      <c r="F750" s="84" t="s">
        <v>16211</v>
      </c>
      <c r="G750" s="84" t="s">
        <v>30</v>
      </c>
      <c r="H750" s="104" t="str">
        <f t="shared" si="34"/>
        <v>201020U006</v>
      </c>
      <c r="I750" s="104" t="b">
        <f t="shared" si="35"/>
        <v>1</v>
      </c>
      <c r="J750" s="84" t="s">
        <v>16172</v>
      </c>
      <c r="K750" s="84" t="s">
        <v>12654</v>
      </c>
      <c r="L750" s="105">
        <v>7.4422309999999996</v>
      </c>
      <c r="M750" s="105">
        <v>3.43275</v>
      </c>
      <c r="N750" s="105">
        <v>3.43275</v>
      </c>
      <c r="O750" s="96" t="str">
        <f>VLOOKUP(H750,'CRMP-SOC'!$A$2:$B$12685,2,FALSE)</f>
        <v>Social</v>
      </c>
      <c r="P750" s="96"/>
    </row>
    <row r="751" spans="1:16" ht="14.25" customHeight="1" x14ac:dyDescent="0.25">
      <c r="A751" s="96">
        <v>2010</v>
      </c>
      <c r="B751" s="96" t="s">
        <v>1886</v>
      </c>
      <c r="C751" s="96">
        <v>20</v>
      </c>
      <c r="D751" s="96" t="str">
        <f t="shared" si="33"/>
        <v>201020U007</v>
      </c>
      <c r="E751" s="84" t="s">
        <v>16212</v>
      </c>
      <c r="F751" s="84" t="s">
        <v>16211</v>
      </c>
      <c r="G751" s="84" t="s">
        <v>30</v>
      </c>
      <c r="H751" s="104" t="str">
        <f t="shared" si="34"/>
        <v>201020U007</v>
      </c>
      <c r="I751" s="104" t="b">
        <f t="shared" si="35"/>
        <v>1</v>
      </c>
      <c r="J751" s="84" t="s">
        <v>16104</v>
      </c>
      <c r="K751" s="84" t="s">
        <v>12655</v>
      </c>
      <c r="L751" s="105">
        <v>29.11158</v>
      </c>
      <c r="M751" s="105">
        <v>0</v>
      </c>
      <c r="N751" s="105">
        <v>0</v>
      </c>
      <c r="O751" s="96" t="str">
        <f>VLOOKUP(H751,'CRMP-SOC'!$A$2:$B$12685,2,FALSE)</f>
        <v>Social</v>
      </c>
      <c r="P751" s="96"/>
    </row>
    <row r="752" spans="1:16" ht="14.25" customHeight="1" x14ac:dyDescent="0.25">
      <c r="A752" s="96">
        <v>2010</v>
      </c>
      <c r="B752" s="96" t="s">
        <v>1877</v>
      </c>
      <c r="C752" s="96">
        <v>20</v>
      </c>
      <c r="D752" s="96" t="str">
        <f t="shared" si="33"/>
        <v>201020B004</v>
      </c>
      <c r="E752" s="84" t="s">
        <v>16212</v>
      </c>
      <c r="F752" s="84" t="s">
        <v>16211</v>
      </c>
      <c r="G752" s="84" t="s">
        <v>26</v>
      </c>
      <c r="H752" s="104" t="str">
        <f t="shared" si="34"/>
        <v>201020B004</v>
      </c>
      <c r="I752" s="104" t="b">
        <f t="shared" si="35"/>
        <v>1</v>
      </c>
      <c r="J752" s="84" t="s">
        <v>16105</v>
      </c>
      <c r="K752" s="84" t="s">
        <v>12642</v>
      </c>
      <c r="L752" s="105">
        <v>1181.2</v>
      </c>
      <c r="M752" s="105">
        <v>1411.2</v>
      </c>
      <c r="N752" s="105">
        <v>1411.2</v>
      </c>
      <c r="O752" s="96" t="str">
        <f>VLOOKUP(H752,'CRMP-SOC'!$A$2:$B$12685,2,FALSE)</f>
        <v>Social</v>
      </c>
      <c r="P752" s="96"/>
    </row>
    <row r="753" spans="1:16" ht="14.25" customHeight="1" x14ac:dyDescent="0.25">
      <c r="A753" s="96">
        <v>2010</v>
      </c>
      <c r="B753" s="96" t="s">
        <v>1171</v>
      </c>
      <c r="C753" s="96">
        <v>20</v>
      </c>
      <c r="D753" s="96" t="str">
        <f t="shared" si="33"/>
        <v>201020E003</v>
      </c>
      <c r="E753" s="84" t="s">
        <v>16212</v>
      </c>
      <c r="F753" s="84" t="s">
        <v>16211</v>
      </c>
      <c r="G753" s="84" t="s">
        <v>25</v>
      </c>
      <c r="H753" s="104" t="str">
        <f t="shared" si="34"/>
        <v>201020E003</v>
      </c>
      <c r="I753" s="104" t="b">
        <f t="shared" si="35"/>
        <v>1</v>
      </c>
      <c r="J753" s="84" t="s">
        <v>16106</v>
      </c>
      <c r="K753" s="84" t="s">
        <v>11996</v>
      </c>
      <c r="L753" s="105">
        <v>194.575694</v>
      </c>
      <c r="M753" s="105">
        <v>212.29033999999999</v>
      </c>
      <c r="N753" s="105">
        <v>212.29033999999999</v>
      </c>
      <c r="O753" s="96" t="str">
        <f>VLOOKUP(H753,'CRMP-SOC'!$A$2:$B$12685,2,FALSE)</f>
        <v>Social</v>
      </c>
      <c r="P753" s="96"/>
    </row>
    <row r="754" spans="1:16" ht="14.25" customHeight="1" x14ac:dyDescent="0.25">
      <c r="A754" s="96">
        <v>2010</v>
      </c>
      <c r="B754" s="96" t="s">
        <v>1510</v>
      </c>
      <c r="C754" s="96">
        <v>38</v>
      </c>
      <c r="D754" s="96" t="str">
        <f t="shared" si="33"/>
        <v>201038S190</v>
      </c>
      <c r="E754" s="84" t="s">
        <v>16121</v>
      </c>
      <c r="F754" s="84" t="s">
        <v>13870</v>
      </c>
      <c r="G754" s="84" t="s">
        <v>29</v>
      </c>
      <c r="H754" s="104" t="str">
        <f t="shared" si="34"/>
        <v>201038S190</v>
      </c>
      <c r="I754" s="104" t="b">
        <f t="shared" si="35"/>
        <v>1</v>
      </c>
      <c r="J754" s="84" t="s">
        <v>16125</v>
      </c>
      <c r="K754" s="84" t="s">
        <v>16675</v>
      </c>
      <c r="L754" s="105">
        <v>4187.8</v>
      </c>
      <c r="M754" s="105">
        <v>4174.13</v>
      </c>
      <c r="N754" s="105">
        <v>4173.92</v>
      </c>
      <c r="O754" s="96" t="str">
        <f>VLOOKUP(H754,'CRMP-SOC'!$A$2:$B$12685,2,FALSE)</f>
        <v>Social</v>
      </c>
      <c r="P754" s="96"/>
    </row>
    <row r="755" spans="1:16" ht="14.25" customHeight="1" x14ac:dyDescent="0.25">
      <c r="A755" s="96">
        <v>2010</v>
      </c>
      <c r="B755" s="96" t="s">
        <v>1511</v>
      </c>
      <c r="C755" s="96">
        <v>38</v>
      </c>
      <c r="D755" s="96" t="str">
        <f t="shared" si="33"/>
        <v>201038S191</v>
      </c>
      <c r="E755" s="84" t="s">
        <v>16121</v>
      </c>
      <c r="F755" s="84" t="s">
        <v>13870</v>
      </c>
      <c r="G755" s="84" t="s">
        <v>29</v>
      </c>
      <c r="H755" s="104" t="str">
        <f t="shared" si="34"/>
        <v>201038S191</v>
      </c>
      <c r="I755" s="104" t="b">
        <f t="shared" si="35"/>
        <v>1</v>
      </c>
      <c r="J755" s="84" t="s">
        <v>16124</v>
      </c>
      <c r="K755" s="84" t="s">
        <v>12301</v>
      </c>
      <c r="L755" s="105">
        <v>2402.8000000000002</v>
      </c>
      <c r="M755" s="105">
        <v>2334.4299999999998</v>
      </c>
      <c r="N755" s="105">
        <v>2334.39</v>
      </c>
      <c r="O755" s="96" t="str">
        <f>VLOOKUP(H755,'CRMP-SOC'!$A$2:$B$12685,2,FALSE)</f>
        <v>Social</v>
      </c>
      <c r="P755" s="96"/>
    </row>
    <row r="756" spans="1:16" ht="14.25" customHeight="1" x14ac:dyDescent="0.25">
      <c r="A756" s="96">
        <v>2010</v>
      </c>
      <c r="B756" s="96" t="s">
        <v>1512</v>
      </c>
      <c r="C756" s="96">
        <v>38</v>
      </c>
      <c r="D756" s="96" t="str">
        <f t="shared" si="33"/>
        <v>201038S192</v>
      </c>
      <c r="E756" s="84" t="s">
        <v>16121</v>
      </c>
      <c r="F756" s="84" t="s">
        <v>13870</v>
      </c>
      <c r="G756" s="84" t="s">
        <v>29</v>
      </c>
      <c r="H756" s="104" t="str">
        <f t="shared" si="34"/>
        <v>201038S192</v>
      </c>
      <c r="I756" s="104" t="b">
        <f t="shared" si="35"/>
        <v>1</v>
      </c>
      <c r="J756" s="84" t="s">
        <v>16123</v>
      </c>
      <c r="K756" s="84" t="s">
        <v>16609</v>
      </c>
      <c r="L756" s="105">
        <v>560</v>
      </c>
      <c r="M756" s="105">
        <v>560</v>
      </c>
      <c r="N756" s="105">
        <v>560</v>
      </c>
      <c r="O756" s="96" t="str">
        <f>VLOOKUP(H756,'CRMP-SOC'!$A$2:$B$12685,2,FALSE)</f>
        <v>Social</v>
      </c>
      <c r="P756" s="96"/>
    </row>
    <row r="757" spans="1:16" ht="14.25" customHeight="1" x14ac:dyDescent="0.25">
      <c r="A757" s="96">
        <v>2010</v>
      </c>
      <c r="B757" s="96" t="s">
        <v>2210</v>
      </c>
      <c r="C757" s="96">
        <v>38</v>
      </c>
      <c r="D757" s="96" t="str">
        <f t="shared" si="33"/>
        <v>201038S225</v>
      </c>
      <c r="E757" s="84" t="s">
        <v>16121</v>
      </c>
      <c r="F757" s="84" t="s">
        <v>13870</v>
      </c>
      <c r="G757" s="84" t="s">
        <v>29</v>
      </c>
      <c r="H757" s="104" t="str">
        <f t="shared" si="34"/>
        <v>201038S225</v>
      </c>
      <c r="I757" s="104" t="b">
        <f t="shared" si="35"/>
        <v>1</v>
      </c>
      <c r="J757" s="84" t="s">
        <v>16517</v>
      </c>
      <c r="K757" s="84" t="s">
        <v>16608</v>
      </c>
      <c r="L757" s="105">
        <v>690</v>
      </c>
      <c r="M757" s="105">
        <v>690</v>
      </c>
      <c r="N757" s="105">
        <v>690</v>
      </c>
      <c r="O757" s="96" t="str">
        <f>VLOOKUP(H757,'CRMP-SOC'!$A$2:$B$12685,2,FALSE)</f>
        <v>Social</v>
      </c>
      <c r="P757" s="96"/>
    </row>
    <row r="758" spans="1:16" ht="14.25" customHeight="1" x14ac:dyDescent="0.25">
      <c r="A758" s="96">
        <v>2010</v>
      </c>
      <c r="B758" s="96" t="s">
        <v>1517</v>
      </c>
      <c r="C758" s="96">
        <v>38</v>
      </c>
      <c r="D758" s="96" t="str">
        <f t="shared" si="33"/>
        <v>201038U001</v>
      </c>
      <c r="E758" s="84" t="s">
        <v>16121</v>
      </c>
      <c r="F758" s="84" t="s">
        <v>13870</v>
      </c>
      <c r="G758" s="84" t="s">
        <v>30</v>
      </c>
      <c r="H758" s="104" t="str">
        <f t="shared" si="34"/>
        <v>201038U001</v>
      </c>
      <c r="I758" s="104" t="b">
        <f t="shared" si="35"/>
        <v>1</v>
      </c>
      <c r="J758" s="84" t="s">
        <v>16107</v>
      </c>
      <c r="K758" s="84" t="s">
        <v>12992</v>
      </c>
      <c r="L758" s="105">
        <v>107.627</v>
      </c>
      <c r="M758" s="105">
        <v>107.168835</v>
      </c>
      <c r="N758" s="105">
        <v>107.168835</v>
      </c>
      <c r="O758" s="96" t="str">
        <f>VLOOKUP(H758,'CRMP-SOC'!$A$2:$B$12685,2,FALSE)</f>
        <v>Social</v>
      </c>
      <c r="P758" s="96"/>
    </row>
    <row r="759" spans="1:16" ht="14.25" customHeight="1" x14ac:dyDescent="0.25">
      <c r="A759" s="96">
        <v>2010</v>
      </c>
      <c r="B759" s="96" t="s">
        <v>2211</v>
      </c>
      <c r="C759" s="96">
        <v>38</v>
      </c>
      <c r="D759" s="96" t="str">
        <f t="shared" si="33"/>
        <v>201038U002</v>
      </c>
      <c r="E759" s="84" t="s">
        <v>16121</v>
      </c>
      <c r="F759" s="84" t="s">
        <v>13870</v>
      </c>
      <c r="G759" s="84" t="s">
        <v>30</v>
      </c>
      <c r="H759" s="104" t="str">
        <f t="shared" si="34"/>
        <v>201038U002</v>
      </c>
      <c r="I759" s="104" t="b">
        <f t="shared" si="35"/>
        <v>1</v>
      </c>
      <c r="J759" s="84" t="s">
        <v>16191</v>
      </c>
      <c r="K759" s="84" t="s">
        <v>16548</v>
      </c>
      <c r="L759" s="105">
        <v>182</v>
      </c>
      <c r="M759" s="105">
        <v>231.39249899999999</v>
      </c>
      <c r="N759" s="105">
        <v>231.225346</v>
      </c>
      <c r="O759" s="96" t="str">
        <f>VLOOKUP(H759,'CRMP-SOC'!$A$2:$B$12685,2,FALSE)</f>
        <v>Social</v>
      </c>
      <c r="P759" s="96"/>
    </row>
    <row r="760" spans="1:16" ht="14.25" customHeight="1" x14ac:dyDescent="0.25">
      <c r="A760" s="96">
        <v>2010</v>
      </c>
      <c r="B760" s="96" t="s">
        <v>2212</v>
      </c>
      <c r="C760" s="96">
        <v>38</v>
      </c>
      <c r="D760" s="96" t="str">
        <f t="shared" si="33"/>
        <v>201038U003</v>
      </c>
      <c r="E760" s="84" t="s">
        <v>16121</v>
      </c>
      <c r="F760" s="84" t="s">
        <v>13870</v>
      </c>
      <c r="G760" s="84" t="s">
        <v>30</v>
      </c>
      <c r="H760" s="104" t="str">
        <f t="shared" si="34"/>
        <v>201038U003</v>
      </c>
      <c r="I760" s="104" t="b">
        <f t="shared" si="35"/>
        <v>1</v>
      </c>
      <c r="J760" s="84" t="s">
        <v>16106</v>
      </c>
      <c r="K760" s="84" t="s">
        <v>12994</v>
      </c>
      <c r="L760" s="105">
        <v>700</v>
      </c>
      <c r="M760" s="105">
        <v>676.33060899999998</v>
      </c>
      <c r="N760" s="105">
        <v>676.33060899999998</v>
      </c>
      <c r="O760" s="96" t="str">
        <f>VLOOKUP(H760,'CRMP-SOC'!$A$2:$B$12685,2,FALSE)</f>
        <v>Social</v>
      </c>
      <c r="P760" s="96"/>
    </row>
    <row r="761" spans="1:16" ht="14.25" customHeight="1" x14ac:dyDescent="0.25">
      <c r="A761" s="96">
        <v>2010</v>
      </c>
      <c r="B761" s="96" t="s">
        <v>2213</v>
      </c>
      <c r="C761" s="96">
        <v>38</v>
      </c>
      <c r="D761" s="96" t="str">
        <f t="shared" si="33"/>
        <v>201038U004</v>
      </c>
      <c r="E761" s="84" t="s">
        <v>16121</v>
      </c>
      <c r="F761" s="84" t="s">
        <v>13870</v>
      </c>
      <c r="G761" s="84" t="s">
        <v>30</v>
      </c>
      <c r="H761" s="104" t="str">
        <f t="shared" si="34"/>
        <v>201038U004</v>
      </c>
      <c r="I761" s="104" t="b">
        <f t="shared" si="35"/>
        <v>1</v>
      </c>
      <c r="J761" s="84" t="s">
        <v>16105</v>
      </c>
      <c r="K761" s="84" t="s">
        <v>12995</v>
      </c>
      <c r="L761" s="105">
        <v>1230.6228329999999</v>
      </c>
      <c r="M761" s="105">
        <v>979.86133600000005</v>
      </c>
      <c r="N761" s="105">
        <v>977.91867300000001</v>
      </c>
      <c r="O761" s="96" t="str">
        <f>VLOOKUP(H761,'CRMP-SOC'!$A$2:$B$12685,2,FALSE)</f>
        <v>Social</v>
      </c>
      <c r="P761" s="96"/>
    </row>
    <row r="762" spans="1:16" ht="14.25" customHeight="1" x14ac:dyDescent="0.25">
      <c r="A762" s="96">
        <v>2010</v>
      </c>
      <c r="B762" s="96" t="s">
        <v>2214</v>
      </c>
      <c r="C762" s="96">
        <v>38</v>
      </c>
      <c r="D762" s="96" t="str">
        <f t="shared" si="33"/>
        <v>201038U005</v>
      </c>
      <c r="E762" s="84" t="s">
        <v>16121</v>
      </c>
      <c r="F762" s="84" t="s">
        <v>13870</v>
      </c>
      <c r="G762" s="84" t="s">
        <v>30</v>
      </c>
      <c r="H762" s="104" t="str">
        <f t="shared" si="34"/>
        <v>201038U005</v>
      </c>
      <c r="I762" s="104" t="b">
        <f t="shared" si="35"/>
        <v>1</v>
      </c>
      <c r="J762" s="84" t="s">
        <v>16152</v>
      </c>
      <c r="K762" s="84" t="s">
        <v>12996</v>
      </c>
      <c r="L762" s="105">
        <v>700</v>
      </c>
      <c r="M762" s="105">
        <v>626.46058100000005</v>
      </c>
      <c r="N762" s="105">
        <v>626.46047099999998</v>
      </c>
      <c r="O762" s="96" t="str">
        <f>VLOOKUP(H762,'CRMP-SOC'!$A$2:$B$12685,2,FALSE)</f>
        <v>Social</v>
      </c>
      <c r="P762" s="96"/>
    </row>
    <row r="763" spans="1:16" ht="14.25" customHeight="1" x14ac:dyDescent="0.25">
      <c r="A763" s="96">
        <v>2010</v>
      </c>
      <c r="B763" s="96" t="s">
        <v>1498</v>
      </c>
      <c r="C763" s="96">
        <v>38</v>
      </c>
      <c r="D763" s="96" t="str">
        <f t="shared" si="33"/>
        <v>201038E001</v>
      </c>
      <c r="E763" s="84" t="s">
        <v>16121</v>
      </c>
      <c r="F763" s="84" t="s">
        <v>13870</v>
      </c>
      <c r="G763" s="84" t="s">
        <v>25</v>
      </c>
      <c r="H763" s="104" t="str">
        <f t="shared" si="34"/>
        <v>201038E001</v>
      </c>
      <c r="I763" s="104" t="b">
        <f t="shared" si="35"/>
        <v>1</v>
      </c>
      <c r="J763" s="84" t="s">
        <v>16107</v>
      </c>
      <c r="K763" s="84" t="s">
        <v>12292</v>
      </c>
      <c r="L763" s="105">
        <v>2593.5908250000002</v>
      </c>
      <c r="M763" s="105">
        <v>2849.508812</v>
      </c>
      <c r="N763" s="105">
        <v>2849.508812</v>
      </c>
      <c r="O763" s="96" t="str">
        <f>VLOOKUP(H763,'CRMP-SOC'!$A$2:$B$12685,2,FALSE)</f>
        <v>Social</v>
      </c>
      <c r="P763" s="96"/>
    </row>
    <row r="764" spans="1:16" ht="14.25" customHeight="1" x14ac:dyDescent="0.25">
      <c r="A764" s="96">
        <v>2010</v>
      </c>
      <c r="B764" s="96" t="s">
        <v>1499</v>
      </c>
      <c r="C764" s="96">
        <v>38</v>
      </c>
      <c r="D764" s="96" t="str">
        <f t="shared" si="33"/>
        <v>201038E002</v>
      </c>
      <c r="E764" s="84" t="s">
        <v>16121</v>
      </c>
      <c r="F764" s="84" t="s">
        <v>13870</v>
      </c>
      <c r="G764" s="84" t="s">
        <v>25</v>
      </c>
      <c r="H764" s="104" t="str">
        <f t="shared" si="34"/>
        <v>201038E002</v>
      </c>
      <c r="I764" s="104" t="b">
        <f t="shared" si="35"/>
        <v>1</v>
      </c>
      <c r="J764" s="84" t="s">
        <v>16191</v>
      </c>
      <c r="K764" s="84" t="s">
        <v>12293</v>
      </c>
      <c r="L764" s="105">
        <v>604.22181799999998</v>
      </c>
      <c r="M764" s="105">
        <v>657.37769900000001</v>
      </c>
      <c r="N764" s="105">
        <v>657.37769900000001</v>
      </c>
      <c r="O764" s="96" t="str">
        <f>VLOOKUP(H764,'CRMP-SOC'!$A$2:$B$12685,2,FALSE)</f>
        <v>Social</v>
      </c>
      <c r="P764" s="96"/>
    </row>
    <row r="765" spans="1:16" ht="14.25" customHeight="1" x14ac:dyDescent="0.25">
      <c r="A765" s="96">
        <v>2010</v>
      </c>
      <c r="B765" s="96" t="s">
        <v>1527</v>
      </c>
      <c r="C765" s="96">
        <v>50</v>
      </c>
      <c r="D765" s="96" t="str">
        <f t="shared" si="33"/>
        <v>201050E001</v>
      </c>
      <c r="E765" s="84" t="s">
        <v>16103</v>
      </c>
      <c r="F765" s="84" t="s">
        <v>16102</v>
      </c>
      <c r="G765" s="84" t="s">
        <v>25</v>
      </c>
      <c r="H765" s="104" t="str">
        <f t="shared" si="34"/>
        <v>201050E001</v>
      </c>
      <c r="I765" s="104" t="b">
        <f t="shared" si="35"/>
        <v>1</v>
      </c>
      <c r="J765" s="84" t="s">
        <v>16107</v>
      </c>
      <c r="K765" s="84" t="s">
        <v>12999</v>
      </c>
      <c r="L765" s="105">
        <v>2540.2131530000001</v>
      </c>
      <c r="M765" s="105">
        <v>2786.07</v>
      </c>
      <c r="N765" s="105">
        <v>3075.6</v>
      </c>
      <c r="O765" s="96" t="str">
        <f>VLOOKUP(H765,'CRMP-SOC'!$A$2:$B$12685,2,FALSE)</f>
        <v>Social</v>
      </c>
      <c r="P765" s="96"/>
    </row>
    <row r="766" spans="1:16" ht="14.25" customHeight="1" x14ac:dyDescent="0.25">
      <c r="A766" s="96">
        <v>2010</v>
      </c>
      <c r="B766" s="96" t="s">
        <v>1528</v>
      </c>
      <c r="C766" s="96">
        <v>50</v>
      </c>
      <c r="D766" s="96" t="str">
        <f t="shared" si="33"/>
        <v>201050E002</v>
      </c>
      <c r="E766" s="84" t="s">
        <v>16103</v>
      </c>
      <c r="F766" s="84" t="s">
        <v>16102</v>
      </c>
      <c r="G766" s="84" t="s">
        <v>25</v>
      </c>
      <c r="H766" s="104" t="str">
        <f t="shared" si="34"/>
        <v>201050E002</v>
      </c>
      <c r="I766" s="104" t="b">
        <f t="shared" si="35"/>
        <v>1</v>
      </c>
      <c r="J766" s="84" t="s">
        <v>16191</v>
      </c>
      <c r="K766" s="84" t="s">
        <v>13183</v>
      </c>
      <c r="L766" s="105">
        <v>104110.667793</v>
      </c>
      <c r="M766" s="105">
        <v>98775.79</v>
      </c>
      <c r="N766" s="105">
        <v>124267.25</v>
      </c>
      <c r="O766" s="96" t="str">
        <f>VLOOKUP(H766,'CRMP-SOC'!$A$2:$B$12685,2,FALSE)</f>
        <v>Social</v>
      </c>
      <c r="P766" s="96"/>
    </row>
    <row r="767" spans="1:16" ht="14.25" customHeight="1" x14ac:dyDescent="0.25">
      <c r="A767" s="96">
        <v>2010</v>
      </c>
      <c r="B767" s="96" t="s">
        <v>1529</v>
      </c>
      <c r="C767" s="96">
        <v>50</v>
      </c>
      <c r="D767" s="96" t="str">
        <f t="shared" si="33"/>
        <v>201050E003</v>
      </c>
      <c r="E767" s="84" t="s">
        <v>16103</v>
      </c>
      <c r="F767" s="84" t="s">
        <v>16102</v>
      </c>
      <c r="G767" s="84" t="s">
        <v>25</v>
      </c>
      <c r="H767" s="104" t="str">
        <f t="shared" si="34"/>
        <v>201050E003</v>
      </c>
      <c r="I767" s="104" t="b">
        <f t="shared" si="35"/>
        <v>1</v>
      </c>
      <c r="J767" s="84" t="s">
        <v>16106</v>
      </c>
      <c r="K767" s="84" t="s">
        <v>12314</v>
      </c>
      <c r="L767" s="105">
        <v>642.68460700000003</v>
      </c>
      <c r="M767" s="105">
        <v>777.83518200000003</v>
      </c>
      <c r="N767" s="105">
        <v>730.71431800000005</v>
      </c>
      <c r="O767" s="96" t="str">
        <f>VLOOKUP(H767,'CRMP-SOC'!$A$2:$B$12685,2,FALSE)</f>
        <v>Social</v>
      </c>
      <c r="P767" s="96"/>
    </row>
    <row r="768" spans="1:16" ht="14.25" customHeight="1" x14ac:dyDescent="0.25">
      <c r="A768" s="96">
        <v>2010</v>
      </c>
      <c r="B768" s="96" t="s">
        <v>1530</v>
      </c>
      <c r="C768" s="96">
        <v>50</v>
      </c>
      <c r="D768" s="96" t="str">
        <f t="shared" si="33"/>
        <v>201050E004</v>
      </c>
      <c r="E768" s="84" t="s">
        <v>16103</v>
      </c>
      <c r="F768" s="84" t="s">
        <v>16102</v>
      </c>
      <c r="G768" s="84" t="s">
        <v>25</v>
      </c>
      <c r="H768" s="104" t="str">
        <f t="shared" si="34"/>
        <v>201050E004</v>
      </c>
      <c r="I768" s="104" t="b">
        <f t="shared" si="35"/>
        <v>1</v>
      </c>
      <c r="J768" s="84" t="s">
        <v>16105</v>
      </c>
      <c r="K768" s="84" t="s">
        <v>13000</v>
      </c>
      <c r="L768" s="105">
        <v>347.72061000000002</v>
      </c>
      <c r="M768" s="105">
        <v>513.64174100000002</v>
      </c>
      <c r="N768" s="105">
        <v>436.36712799999998</v>
      </c>
      <c r="O768" s="96" t="str">
        <f>VLOOKUP(H768,'CRMP-SOC'!$A$2:$B$12685,2,FALSE)</f>
        <v>Social</v>
      </c>
      <c r="P768" s="96"/>
    </row>
    <row r="769" spans="1:16" ht="14.25" customHeight="1" x14ac:dyDescent="0.25">
      <c r="A769" s="96">
        <v>2010</v>
      </c>
      <c r="B769" s="96" t="s">
        <v>1533</v>
      </c>
      <c r="C769" s="96">
        <v>50</v>
      </c>
      <c r="D769" s="96" t="str">
        <f t="shared" si="33"/>
        <v>201050E007</v>
      </c>
      <c r="E769" s="84" t="s">
        <v>16103</v>
      </c>
      <c r="F769" s="84" t="s">
        <v>16102</v>
      </c>
      <c r="G769" s="84" t="s">
        <v>25</v>
      </c>
      <c r="H769" s="104" t="str">
        <f t="shared" si="34"/>
        <v>201050E007</v>
      </c>
      <c r="I769" s="104" t="b">
        <f t="shared" si="35"/>
        <v>1</v>
      </c>
      <c r="J769" s="84" t="s">
        <v>16104</v>
      </c>
      <c r="K769" s="84" t="s">
        <v>12317</v>
      </c>
      <c r="L769" s="105">
        <v>8270.4750829999994</v>
      </c>
      <c r="M769" s="105">
        <v>7440.17</v>
      </c>
      <c r="N769" s="105">
        <v>7224.64</v>
      </c>
      <c r="O769" s="96" t="str">
        <f>VLOOKUP(H769,'CRMP-SOC'!$A$2:$B$12685,2,FALSE)</f>
        <v>Social</v>
      </c>
      <c r="P769" s="96"/>
    </row>
    <row r="770" spans="1:16" ht="14.25" customHeight="1" x14ac:dyDescent="0.25">
      <c r="A770" s="96">
        <v>2010</v>
      </c>
      <c r="B770" s="96" t="s">
        <v>2219</v>
      </c>
      <c r="C770" s="96">
        <v>50</v>
      </c>
      <c r="D770" s="96" t="str">
        <f t="shared" ref="D770:D833" si="36">CONCATENATE(A770,C770,G770,J770)</f>
        <v>201050E008</v>
      </c>
      <c r="E770" s="84" t="s">
        <v>16103</v>
      </c>
      <c r="F770" s="84" t="s">
        <v>16102</v>
      </c>
      <c r="G770" s="84" t="s">
        <v>25</v>
      </c>
      <c r="H770" s="104" t="str">
        <f t="shared" ref="H770:H833" si="37">CONCATENATE(A770,B770)</f>
        <v>201050E008</v>
      </c>
      <c r="I770" s="104" t="b">
        <f t="shared" ref="I770:I833" si="38">H770=D770</f>
        <v>1</v>
      </c>
      <c r="J770" s="84" t="s">
        <v>16129</v>
      </c>
      <c r="K770" s="84" t="s">
        <v>13003</v>
      </c>
      <c r="L770" s="105">
        <v>538.88635999999997</v>
      </c>
      <c r="M770" s="105">
        <v>548.11626200000001</v>
      </c>
      <c r="N770" s="105">
        <v>580.15104199999996</v>
      </c>
      <c r="O770" s="96" t="str">
        <f>VLOOKUP(H770,'CRMP-SOC'!$A$2:$B$12685,2,FALSE)</f>
        <v>Social</v>
      </c>
      <c r="P770" s="96"/>
    </row>
    <row r="771" spans="1:16" ht="14.25" customHeight="1" x14ac:dyDescent="0.25">
      <c r="A771" s="96">
        <v>2010</v>
      </c>
      <c r="B771" s="96" t="s">
        <v>2220</v>
      </c>
      <c r="C771" s="96">
        <v>50</v>
      </c>
      <c r="D771" s="96" t="str">
        <f t="shared" si="36"/>
        <v>201050E009</v>
      </c>
      <c r="E771" s="84" t="s">
        <v>16103</v>
      </c>
      <c r="F771" s="84" t="s">
        <v>16102</v>
      </c>
      <c r="G771" s="84" t="s">
        <v>25</v>
      </c>
      <c r="H771" s="104" t="str">
        <f t="shared" si="37"/>
        <v>201050E009</v>
      </c>
      <c r="I771" s="104" t="b">
        <f t="shared" si="38"/>
        <v>1</v>
      </c>
      <c r="J771" s="84" t="s">
        <v>16128</v>
      </c>
      <c r="K771" s="84" t="s">
        <v>13004</v>
      </c>
      <c r="L771" s="105">
        <v>638.19684700000005</v>
      </c>
      <c r="M771" s="105">
        <v>693.33600899999999</v>
      </c>
      <c r="N771" s="105">
        <v>655.48583799999994</v>
      </c>
      <c r="O771" s="96" t="str">
        <f>VLOOKUP(H771,'CRMP-SOC'!$A$2:$B$12685,2,FALSE)</f>
        <v>Social</v>
      </c>
      <c r="P771" s="96"/>
    </row>
    <row r="772" spans="1:16" ht="14.25" customHeight="1" x14ac:dyDescent="0.25">
      <c r="A772" s="96">
        <v>2010</v>
      </c>
      <c r="B772" s="96" t="s">
        <v>2221</v>
      </c>
      <c r="C772" s="96">
        <v>50</v>
      </c>
      <c r="D772" s="96" t="str">
        <f t="shared" si="36"/>
        <v>201050E010</v>
      </c>
      <c r="E772" s="84" t="s">
        <v>16103</v>
      </c>
      <c r="F772" s="84" t="s">
        <v>16102</v>
      </c>
      <c r="G772" s="84" t="s">
        <v>25</v>
      </c>
      <c r="H772" s="104" t="str">
        <f t="shared" si="37"/>
        <v>201050E010</v>
      </c>
      <c r="I772" s="104" t="b">
        <f t="shared" si="38"/>
        <v>1</v>
      </c>
      <c r="J772" s="84" t="s">
        <v>16090</v>
      </c>
      <c r="K772" s="84" t="s">
        <v>13005</v>
      </c>
      <c r="L772" s="105">
        <v>778.06368599999996</v>
      </c>
      <c r="M772" s="105">
        <v>853.47567200000003</v>
      </c>
      <c r="N772" s="105">
        <v>814.00749800000006</v>
      </c>
      <c r="O772" s="96" t="str">
        <f>VLOOKUP(H772,'CRMP-SOC'!$A$2:$B$12685,2,FALSE)</f>
        <v>Social</v>
      </c>
      <c r="P772" s="96"/>
    </row>
    <row r="773" spans="1:16" ht="14.25" customHeight="1" x14ac:dyDescent="0.25">
      <c r="A773" s="96">
        <v>2010</v>
      </c>
      <c r="B773" s="96" t="s">
        <v>1542</v>
      </c>
      <c r="C773" s="96">
        <v>51</v>
      </c>
      <c r="D773" s="96" t="str">
        <f t="shared" si="36"/>
        <v>201051E001</v>
      </c>
      <c r="E773" s="84" t="s">
        <v>16094</v>
      </c>
      <c r="F773" s="84" t="s">
        <v>16093</v>
      </c>
      <c r="G773" s="84" t="s">
        <v>25</v>
      </c>
      <c r="H773" s="104" t="str">
        <f t="shared" si="37"/>
        <v>201051E001</v>
      </c>
      <c r="I773" s="104" t="b">
        <f t="shared" si="38"/>
        <v>1</v>
      </c>
      <c r="J773" s="84" t="s">
        <v>16107</v>
      </c>
      <c r="K773" s="84" t="s">
        <v>12323</v>
      </c>
      <c r="L773" s="105">
        <v>264.99817300000001</v>
      </c>
      <c r="M773" s="105">
        <v>321.64658500000002</v>
      </c>
      <c r="N773" s="105">
        <v>321.64658500000002</v>
      </c>
      <c r="O773" s="96" t="str">
        <f>VLOOKUP(H773,'CRMP-SOC'!$A$2:$B$12685,2,FALSE)</f>
        <v>Social</v>
      </c>
      <c r="P773" s="96"/>
    </row>
    <row r="774" spans="1:16" ht="14.25" customHeight="1" x14ac:dyDescent="0.25">
      <c r="A774" s="96">
        <v>2010</v>
      </c>
      <c r="B774" s="96" t="s">
        <v>1543</v>
      </c>
      <c r="C774" s="96">
        <v>51</v>
      </c>
      <c r="D774" s="96" t="str">
        <f t="shared" si="36"/>
        <v>201051E002</v>
      </c>
      <c r="E774" s="84" t="s">
        <v>16094</v>
      </c>
      <c r="F774" s="84" t="s">
        <v>16093</v>
      </c>
      <c r="G774" s="84" t="s">
        <v>25</v>
      </c>
      <c r="H774" s="104" t="str">
        <f t="shared" si="37"/>
        <v>201051E002</v>
      </c>
      <c r="I774" s="104" t="b">
        <f t="shared" si="38"/>
        <v>1</v>
      </c>
      <c r="J774" s="84" t="s">
        <v>16191</v>
      </c>
      <c r="K774" s="84" t="s">
        <v>12324</v>
      </c>
      <c r="L774" s="105">
        <v>181.83836400000001</v>
      </c>
      <c r="M774" s="105">
        <v>155.48055299999999</v>
      </c>
      <c r="N774" s="105">
        <v>155.48055299999999</v>
      </c>
      <c r="O774" s="96" t="str">
        <f>VLOOKUP(H774,'CRMP-SOC'!$A$2:$B$12685,2,FALSE)</f>
        <v>Social</v>
      </c>
      <c r="P774" s="96"/>
    </row>
    <row r="775" spans="1:16" ht="14.25" customHeight="1" x14ac:dyDescent="0.25">
      <c r="A775" s="96">
        <v>2010</v>
      </c>
      <c r="B775" s="96" t="s">
        <v>1544</v>
      </c>
      <c r="C775" s="96">
        <v>51</v>
      </c>
      <c r="D775" s="96" t="str">
        <f t="shared" si="36"/>
        <v>201051E003</v>
      </c>
      <c r="E775" s="84" t="s">
        <v>16094</v>
      </c>
      <c r="F775" s="84" t="s">
        <v>16093</v>
      </c>
      <c r="G775" s="84" t="s">
        <v>25</v>
      </c>
      <c r="H775" s="104" t="str">
        <f t="shared" si="37"/>
        <v>201051E003</v>
      </c>
      <c r="I775" s="104" t="b">
        <f t="shared" si="38"/>
        <v>1</v>
      </c>
      <c r="J775" s="84" t="s">
        <v>16106</v>
      </c>
      <c r="K775" s="84" t="s">
        <v>12325</v>
      </c>
      <c r="L775" s="105">
        <v>201.23470399999999</v>
      </c>
      <c r="M775" s="105">
        <v>152.29576599999999</v>
      </c>
      <c r="N775" s="105">
        <v>152.29576599999999</v>
      </c>
      <c r="O775" s="96" t="str">
        <f>VLOOKUP(H775,'CRMP-SOC'!$A$2:$B$12685,2,FALSE)</f>
        <v>Social</v>
      </c>
      <c r="P775" s="96"/>
    </row>
    <row r="776" spans="1:16" ht="14.25" customHeight="1" x14ac:dyDescent="0.25">
      <c r="A776" s="96">
        <v>2010</v>
      </c>
      <c r="B776" s="96" t="s">
        <v>1545</v>
      </c>
      <c r="C776" s="96">
        <v>51</v>
      </c>
      <c r="D776" s="96" t="str">
        <f t="shared" si="36"/>
        <v>201051E004</v>
      </c>
      <c r="E776" s="84" t="s">
        <v>16094</v>
      </c>
      <c r="F776" s="84" t="s">
        <v>16093</v>
      </c>
      <c r="G776" s="84" t="s">
        <v>25</v>
      </c>
      <c r="H776" s="104" t="str">
        <f t="shared" si="37"/>
        <v>201051E004</v>
      </c>
      <c r="I776" s="104" t="b">
        <f t="shared" si="38"/>
        <v>1</v>
      </c>
      <c r="J776" s="84" t="s">
        <v>16105</v>
      </c>
      <c r="K776" s="84" t="s">
        <v>12326</v>
      </c>
      <c r="L776" s="105">
        <v>85.015184000000005</v>
      </c>
      <c r="M776" s="105">
        <v>76.501942999999997</v>
      </c>
      <c r="N776" s="105">
        <v>76.501942999999997</v>
      </c>
      <c r="O776" s="96" t="str">
        <f>VLOOKUP(H776,'CRMP-SOC'!$A$2:$B$12685,2,FALSE)</f>
        <v>Social</v>
      </c>
      <c r="P776" s="96"/>
    </row>
    <row r="777" spans="1:16" ht="14.25" customHeight="1" x14ac:dyDescent="0.25">
      <c r="A777" s="96">
        <v>2010</v>
      </c>
      <c r="B777" s="96" t="s">
        <v>1546</v>
      </c>
      <c r="C777" s="96">
        <v>51</v>
      </c>
      <c r="D777" s="96" t="str">
        <f t="shared" si="36"/>
        <v>201051E005</v>
      </c>
      <c r="E777" s="84" t="s">
        <v>16094</v>
      </c>
      <c r="F777" s="84" t="s">
        <v>16093</v>
      </c>
      <c r="G777" s="84" t="s">
        <v>25</v>
      </c>
      <c r="H777" s="104" t="str">
        <f t="shared" si="37"/>
        <v>201051E005</v>
      </c>
      <c r="I777" s="104" t="b">
        <f t="shared" si="38"/>
        <v>1</v>
      </c>
      <c r="J777" s="84" t="s">
        <v>16152</v>
      </c>
      <c r="K777" s="84" t="s">
        <v>12327</v>
      </c>
      <c r="L777" s="105">
        <v>196.99842899999999</v>
      </c>
      <c r="M777" s="105">
        <v>141.63888700000001</v>
      </c>
      <c r="N777" s="105">
        <v>141.63888700000001</v>
      </c>
      <c r="O777" s="96" t="str">
        <f>VLOOKUP(H777,'CRMP-SOC'!$A$2:$B$12685,2,FALSE)</f>
        <v>Social</v>
      </c>
      <c r="P777" s="96"/>
    </row>
    <row r="778" spans="1:16" ht="14.25" customHeight="1" x14ac:dyDescent="0.25">
      <c r="A778" s="96">
        <v>2010</v>
      </c>
      <c r="B778" s="96" t="s">
        <v>1547</v>
      </c>
      <c r="C778" s="96">
        <v>51</v>
      </c>
      <c r="D778" s="96" t="str">
        <f t="shared" si="36"/>
        <v>201051E006</v>
      </c>
      <c r="E778" s="84" t="s">
        <v>16094</v>
      </c>
      <c r="F778" s="84" t="s">
        <v>16093</v>
      </c>
      <c r="G778" s="84" t="s">
        <v>25</v>
      </c>
      <c r="H778" s="104" t="str">
        <f t="shared" si="37"/>
        <v>201051E006</v>
      </c>
      <c r="I778" s="104" t="b">
        <f t="shared" si="38"/>
        <v>1</v>
      </c>
      <c r="J778" s="84" t="s">
        <v>16172</v>
      </c>
      <c r="K778" s="84" t="s">
        <v>12328</v>
      </c>
      <c r="L778" s="105">
        <v>127.244961</v>
      </c>
      <c r="M778" s="105">
        <v>90.783410000000003</v>
      </c>
      <c r="N778" s="105">
        <v>90.783410000000003</v>
      </c>
      <c r="O778" s="96" t="str">
        <f>VLOOKUP(H778,'CRMP-SOC'!$A$2:$B$12685,2,FALSE)</f>
        <v>Social</v>
      </c>
      <c r="P778" s="96"/>
    </row>
    <row r="779" spans="1:16" ht="14.25" customHeight="1" x14ac:dyDescent="0.25">
      <c r="A779" s="96">
        <v>2010</v>
      </c>
      <c r="B779" s="96" t="s">
        <v>1548</v>
      </c>
      <c r="C779" s="96">
        <v>51</v>
      </c>
      <c r="D779" s="96" t="str">
        <f t="shared" si="36"/>
        <v>201051E007</v>
      </c>
      <c r="E779" s="84" t="s">
        <v>16094</v>
      </c>
      <c r="F779" s="84" t="s">
        <v>16093</v>
      </c>
      <c r="G779" s="84" t="s">
        <v>25</v>
      </c>
      <c r="H779" s="104" t="str">
        <f t="shared" si="37"/>
        <v>201051E007</v>
      </c>
      <c r="I779" s="104" t="b">
        <f t="shared" si="38"/>
        <v>1</v>
      </c>
      <c r="J779" s="84" t="s">
        <v>16104</v>
      </c>
      <c r="K779" s="84" t="s">
        <v>12329</v>
      </c>
      <c r="L779" s="105">
        <v>694.02560900000003</v>
      </c>
      <c r="M779" s="105">
        <v>572.82369500000004</v>
      </c>
      <c r="N779" s="105">
        <v>572.82369500000004</v>
      </c>
      <c r="O779" s="96" t="str">
        <f>VLOOKUP(H779,'CRMP-SOC'!$A$2:$B$12685,2,FALSE)</f>
        <v>Social</v>
      </c>
      <c r="P779" s="96"/>
    </row>
    <row r="780" spans="1:16" ht="14.25" customHeight="1" x14ac:dyDescent="0.25">
      <c r="A780" s="96">
        <v>2010</v>
      </c>
      <c r="B780" s="96" t="s">
        <v>1550</v>
      </c>
      <c r="C780" s="96">
        <v>51</v>
      </c>
      <c r="D780" s="96" t="str">
        <f t="shared" si="36"/>
        <v>201051E009</v>
      </c>
      <c r="E780" s="84" t="s">
        <v>16094</v>
      </c>
      <c r="F780" s="84" t="s">
        <v>16093</v>
      </c>
      <c r="G780" s="84" t="s">
        <v>25</v>
      </c>
      <c r="H780" s="104" t="str">
        <f t="shared" si="37"/>
        <v>201051E009</v>
      </c>
      <c r="I780" s="104" t="b">
        <f t="shared" si="38"/>
        <v>1</v>
      </c>
      <c r="J780" s="84" t="s">
        <v>16128</v>
      </c>
      <c r="K780" s="84" t="s">
        <v>12331</v>
      </c>
      <c r="L780" s="105">
        <v>4061.014608</v>
      </c>
      <c r="M780" s="105">
        <v>3899.9404180000001</v>
      </c>
      <c r="N780" s="105">
        <v>3899.9404180000001</v>
      </c>
      <c r="O780" s="96" t="str">
        <f>VLOOKUP(H780,'CRMP-SOC'!$A$2:$B$12685,2,FALSE)</f>
        <v>Social</v>
      </c>
      <c r="P780" s="96"/>
    </row>
    <row r="781" spans="1:16" ht="14.25" customHeight="1" x14ac:dyDescent="0.25">
      <c r="A781" s="96">
        <v>2010</v>
      </c>
      <c r="B781" s="96" t="s">
        <v>1551</v>
      </c>
      <c r="C781" s="96">
        <v>51</v>
      </c>
      <c r="D781" s="96" t="str">
        <f t="shared" si="36"/>
        <v>201051E010</v>
      </c>
      <c r="E781" s="84" t="s">
        <v>16094</v>
      </c>
      <c r="F781" s="84" t="s">
        <v>16093</v>
      </c>
      <c r="G781" s="84" t="s">
        <v>25</v>
      </c>
      <c r="H781" s="104" t="str">
        <f t="shared" si="37"/>
        <v>201051E010</v>
      </c>
      <c r="I781" s="104" t="b">
        <f t="shared" si="38"/>
        <v>1</v>
      </c>
      <c r="J781" s="84" t="s">
        <v>16090</v>
      </c>
      <c r="K781" s="84" t="s">
        <v>12332</v>
      </c>
      <c r="L781" s="105">
        <v>4110.3272040000002</v>
      </c>
      <c r="M781" s="105">
        <v>3866.548037</v>
      </c>
      <c r="N781" s="105">
        <v>3866.548037</v>
      </c>
      <c r="O781" s="96" t="str">
        <f>VLOOKUP(H781,'CRMP-SOC'!$A$2:$B$12685,2,FALSE)</f>
        <v>Social</v>
      </c>
      <c r="P781" s="96"/>
    </row>
    <row r="782" spans="1:16" ht="14.25" customHeight="1" x14ac:dyDescent="0.25">
      <c r="A782" s="96">
        <v>2010</v>
      </c>
      <c r="B782" s="96" t="s">
        <v>1552</v>
      </c>
      <c r="C782" s="96">
        <v>51</v>
      </c>
      <c r="D782" s="96" t="str">
        <f t="shared" si="36"/>
        <v>201051E011</v>
      </c>
      <c r="E782" s="84" t="s">
        <v>16094</v>
      </c>
      <c r="F782" s="84" t="s">
        <v>16093</v>
      </c>
      <c r="G782" s="84" t="s">
        <v>25</v>
      </c>
      <c r="H782" s="104" t="str">
        <f t="shared" si="37"/>
        <v>201051E011</v>
      </c>
      <c r="I782" s="104" t="b">
        <f t="shared" si="38"/>
        <v>1</v>
      </c>
      <c r="J782" s="84" t="s">
        <v>16089</v>
      </c>
      <c r="K782" s="84" t="s">
        <v>12333</v>
      </c>
      <c r="L782" s="105">
        <v>2647.4308660000002</v>
      </c>
      <c r="M782" s="105">
        <v>3341.5075729999999</v>
      </c>
      <c r="N782" s="105">
        <v>3341.5075729999999</v>
      </c>
      <c r="O782" s="96" t="str">
        <f>VLOOKUP(H782,'CRMP-SOC'!$A$2:$B$12685,2,FALSE)</f>
        <v>Social</v>
      </c>
      <c r="P782" s="96"/>
    </row>
    <row r="783" spans="1:16" ht="14.25" customHeight="1" x14ac:dyDescent="0.25">
      <c r="A783" s="96">
        <v>2010</v>
      </c>
      <c r="B783" s="96" t="s">
        <v>1553</v>
      </c>
      <c r="C783" s="96">
        <v>51</v>
      </c>
      <c r="D783" s="96" t="str">
        <f t="shared" si="36"/>
        <v>201051E012</v>
      </c>
      <c r="E783" s="84" t="s">
        <v>16094</v>
      </c>
      <c r="F783" s="84" t="s">
        <v>16093</v>
      </c>
      <c r="G783" s="84" t="s">
        <v>25</v>
      </c>
      <c r="H783" s="104" t="str">
        <f t="shared" si="37"/>
        <v>201051E012</v>
      </c>
      <c r="I783" s="104" t="b">
        <f t="shared" si="38"/>
        <v>1</v>
      </c>
      <c r="J783" s="84" t="s">
        <v>16101</v>
      </c>
      <c r="K783" s="84" t="s">
        <v>12334</v>
      </c>
      <c r="L783" s="105">
        <v>4180.0716839999995</v>
      </c>
      <c r="M783" s="105">
        <v>4115.2642040000001</v>
      </c>
      <c r="N783" s="105">
        <v>4115.2642040000001</v>
      </c>
      <c r="O783" s="96" t="str">
        <f>VLOOKUP(H783,'CRMP-SOC'!$A$2:$B$12685,2,FALSE)</f>
        <v>Social</v>
      </c>
      <c r="P783" s="96"/>
    </row>
    <row r="784" spans="1:16" ht="14.25" customHeight="1" x14ac:dyDescent="0.25">
      <c r="A784" s="96">
        <v>2010</v>
      </c>
      <c r="B784" s="96" t="s">
        <v>1554</v>
      </c>
      <c r="C784" s="96">
        <v>51</v>
      </c>
      <c r="D784" s="96" t="str">
        <f t="shared" si="36"/>
        <v>201051E013</v>
      </c>
      <c r="E784" s="84" t="s">
        <v>16094</v>
      </c>
      <c r="F784" s="84" t="s">
        <v>16093</v>
      </c>
      <c r="G784" s="84" t="s">
        <v>25</v>
      </c>
      <c r="H784" s="104" t="str">
        <f t="shared" si="37"/>
        <v>201051E013</v>
      </c>
      <c r="I784" s="104" t="b">
        <f t="shared" si="38"/>
        <v>1</v>
      </c>
      <c r="J784" s="84" t="s">
        <v>16113</v>
      </c>
      <c r="K784" s="84" t="s">
        <v>12335</v>
      </c>
      <c r="L784" s="105">
        <v>1472.429535</v>
      </c>
      <c r="M784" s="105">
        <v>1211.5</v>
      </c>
      <c r="N784" s="105">
        <v>1211.5</v>
      </c>
      <c r="O784" s="96" t="str">
        <f>VLOOKUP(H784,'CRMP-SOC'!$A$2:$B$12685,2,FALSE)</f>
        <v>Social</v>
      </c>
      <c r="P784" s="96"/>
    </row>
    <row r="785" spans="1:16" ht="14.25" customHeight="1" x14ac:dyDescent="0.25">
      <c r="A785" s="96">
        <v>2010</v>
      </c>
      <c r="B785" s="96" t="s">
        <v>1555</v>
      </c>
      <c r="C785" s="96">
        <v>51</v>
      </c>
      <c r="D785" s="96" t="str">
        <f t="shared" si="36"/>
        <v>201051E014</v>
      </c>
      <c r="E785" s="84" t="s">
        <v>16094</v>
      </c>
      <c r="F785" s="84" t="s">
        <v>16093</v>
      </c>
      <c r="G785" s="84" t="s">
        <v>25</v>
      </c>
      <c r="H785" s="104" t="str">
        <f t="shared" si="37"/>
        <v>201051E014</v>
      </c>
      <c r="I785" s="104" t="b">
        <f t="shared" si="38"/>
        <v>1</v>
      </c>
      <c r="J785" s="84" t="s">
        <v>16151</v>
      </c>
      <c r="K785" s="84" t="s">
        <v>12336</v>
      </c>
      <c r="L785" s="105">
        <v>107.364893</v>
      </c>
      <c r="M785" s="105">
        <v>93.881579000000002</v>
      </c>
      <c r="N785" s="105">
        <v>93.881579000000002</v>
      </c>
      <c r="O785" s="96" t="str">
        <f>VLOOKUP(H785,'CRMP-SOC'!$A$2:$B$12685,2,FALSE)</f>
        <v>Social</v>
      </c>
      <c r="P785" s="96"/>
    </row>
    <row r="786" spans="1:16" ht="14.25" customHeight="1" x14ac:dyDescent="0.25">
      <c r="A786" s="96">
        <v>2010</v>
      </c>
      <c r="B786" s="96" t="s">
        <v>2222</v>
      </c>
      <c r="C786" s="96">
        <v>51</v>
      </c>
      <c r="D786" s="96" t="str">
        <f t="shared" si="36"/>
        <v>201051E015</v>
      </c>
      <c r="E786" s="84" t="s">
        <v>16094</v>
      </c>
      <c r="F786" s="84" t="s">
        <v>16093</v>
      </c>
      <c r="G786" s="84" t="s">
        <v>25</v>
      </c>
      <c r="H786" s="104" t="str">
        <f t="shared" si="37"/>
        <v>201051E015</v>
      </c>
      <c r="I786" s="104" t="b">
        <f t="shared" si="38"/>
        <v>1</v>
      </c>
      <c r="J786" s="84" t="s">
        <v>16100</v>
      </c>
      <c r="K786" s="84" t="s">
        <v>12351</v>
      </c>
      <c r="L786" s="105">
        <v>48.815911</v>
      </c>
      <c r="M786" s="105">
        <v>41.122684999999997</v>
      </c>
      <c r="N786" s="105">
        <v>41.122684999999997</v>
      </c>
      <c r="O786" s="96" t="str">
        <f>VLOOKUP(H786,'CRMP-SOC'!$A$2:$B$12685,2,FALSE)</f>
        <v>Social</v>
      </c>
      <c r="P786" s="96"/>
    </row>
    <row r="787" spans="1:16" ht="14.25" customHeight="1" x14ac:dyDescent="0.25">
      <c r="A787" s="96">
        <v>2010</v>
      </c>
      <c r="B787" s="96" t="s">
        <v>2223</v>
      </c>
      <c r="C787" s="96">
        <v>51</v>
      </c>
      <c r="D787" s="96" t="str">
        <f t="shared" si="36"/>
        <v>201051E016</v>
      </c>
      <c r="E787" s="84" t="s">
        <v>16094</v>
      </c>
      <c r="F787" s="84" t="s">
        <v>16093</v>
      </c>
      <c r="G787" s="84" t="s">
        <v>25</v>
      </c>
      <c r="H787" s="104" t="str">
        <f t="shared" si="37"/>
        <v>201051E016</v>
      </c>
      <c r="I787" s="104" t="b">
        <f t="shared" si="38"/>
        <v>1</v>
      </c>
      <c r="J787" s="84" t="s">
        <v>16112</v>
      </c>
      <c r="K787" s="84" t="s">
        <v>12352</v>
      </c>
      <c r="L787" s="105">
        <v>226.40068500000001</v>
      </c>
      <c r="M787" s="105">
        <v>193.731739</v>
      </c>
      <c r="N787" s="105">
        <v>193.731739</v>
      </c>
      <c r="O787" s="96" t="str">
        <f>VLOOKUP(H787,'CRMP-SOC'!$A$2:$B$12685,2,FALSE)</f>
        <v>Social</v>
      </c>
      <c r="P787" s="96"/>
    </row>
    <row r="788" spans="1:16" ht="14.25" customHeight="1" x14ac:dyDescent="0.25">
      <c r="A788" s="96">
        <v>2010</v>
      </c>
      <c r="B788" s="96" t="s">
        <v>2229</v>
      </c>
      <c r="C788" s="96">
        <v>51</v>
      </c>
      <c r="D788" s="96" t="str">
        <f t="shared" si="36"/>
        <v>201051E035</v>
      </c>
      <c r="E788" s="84" t="s">
        <v>16094</v>
      </c>
      <c r="F788" s="84" t="s">
        <v>16093</v>
      </c>
      <c r="G788" s="84" t="s">
        <v>25</v>
      </c>
      <c r="H788" s="104" t="str">
        <f t="shared" si="37"/>
        <v>201051E035</v>
      </c>
      <c r="I788" s="104" t="b">
        <f t="shared" si="38"/>
        <v>1</v>
      </c>
      <c r="J788" s="84" t="s">
        <v>16144</v>
      </c>
      <c r="K788" s="84" t="s">
        <v>12358</v>
      </c>
      <c r="L788" s="105">
        <v>112.446212</v>
      </c>
      <c r="M788" s="105">
        <v>100.28838500000001</v>
      </c>
      <c r="N788" s="105">
        <v>100.28838500000001</v>
      </c>
      <c r="O788" s="96" t="str">
        <f>VLOOKUP(H788,'CRMP-SOC'!$A$2:$B$12685,2,FALSE)</f>
        <v>Social</v>
      </c>
      <c r="P788" s="96"/>
    </row>
    <row r="789" spans="1:16" ht="14.25" customHeight="1" x14ac:dyDescent="0.25">
      <c r="A789" s="96">
        <v>2010</v>
      </c>
      <c r="B789" s="96" t="s">
        <v>2230</v>
      </c>
      <c r="C789" s="96">
        <v>51</v>
      </c>
      <c r="D789" s="96" t="str">
        <f t="shared" si="36"/>
        <v>201051E036</v>
      </c>
      <c r="E789" s="84" t="s">
        <v>16094</v>
      </c>
      <c r="F789" s="84" t="s">
        <v>16093</v>
      </c>
      <c r="G789" s="84" t="s">
        <v>25</v>
      </c>
      <c r="H789" s="104" t="str">
        <f t="shared" si="37"/>
        <v>201051E036</v>
      </c>
      <c r="I789" s="104" t="b">
        <f t="shared" si="38"/>
        <v>1</v>
      </c>
      <c r="J789" s="84" t="s">
        <v>16098</v>
      </c>
      <c r="K789" s="84" t="s">
        <v>12359</v>
      </c>
      <c r="L789" s="105">
        <v>8.1266020000000001</v>
      </c>
      <c r="M789" s="105">
        <v>32.137766999999997</v>
      </c>
      <c r="N789" s="105">
        <v>32.137766999999997</v>
      </c>
      <c r="O789" s="96" t="str">
        <f>VLOOKUP(H789,'CRMP-SOC'!$A$2:$B$12685,2,FALSE)</f>
        <v>Social</v>
      </c>
      <c r="P789" s="96"/>
    </row>
    <row r="790" spans="1:16" ht="14.25" customHeight="1" x14ac:dyDescent="0.25">
      <c r="A790" s="96">
        <v>2010</v>
      </c>
      <c r="B790" s="96" t="s">
        <v>1559</v>
      </c>
      <c r="C790" s="96">
        <v>51</v>
      </c>
      <c r="D790" s="96" t="str">
        <f t="shared" si="36"/>
        <v>201051E038</v>
      </c>
      <c r="E790" s="84" t="s">
        <v>16094</v>
      </c>
      <c r="F790" s="84" t="s">
        <v>16093</v>
      </c>
      <c r="G790" s="84" t="s">
        <v>25</v>
      </c>
      <c r="H790" s="104" t="str">
        <f t="shared" si="37"/>
        <v>201051E038</v>
      </c>
      <c r="I790" s="104" t="b">
        <f t="shared" si="38"/>
        <v>1</v>
      </c>
      <c r="J790" s="84" t="s">
        <v>16137</v>
      </c>
      <c r="K790" s="84" t="s">
        <v>12340</v>
      </c>
      <c r="L790" s="105">
        <v>1377.1025199999999</v>
      </c>
      <c r="M790" s="105">
        <v>1200.2125900000001</v>
      </c>
      <c r="N790" s="105">
        <v>1200.2125900000001</v>
      </c>
      <c r="O790" s="96" t="str">
        <f>VLOOKUP(H790,'CRMP-SOC'!$A$2:$B$12685,2,FALSE)</f>
        <v>Social</v>
      </c>
      <c r="P790" s="96"/>
    </row>
    <row r="791" spans="1:16" ht="14.25" customHeight="1" x14ac:dyDescent="0.25">
      <c r="A791" s="96">
        <v>2010</v>
      </c>
      <c r="B791" s="96" t="s">
        <v>1560</v>
      </c>
      <c r="C791" s="96">
        <v>51</v>
      </c>
      <c r="D791" s="96" t="str">
        <f t="shared" si="36"/>
        <v>201051E039</v>
      </c>
      <c r="E791" s="84" t="s">
        <v>16094</v>
      </c>
      <c r="F791" s="84" t="s">
        <v>16093</v>
      </c>
      <c r="G791" s="88" t="s">
        <v>25</v>
      </c>
      <c r="H791" s="104" t="str">
        <f t="shared" si="37"/>
        <v>201051E039</v>
      </c>
      <c r="I791" s="104" t="b">
        <f t="shared" si="38"/>
        <v>1</v>
      </c>
      <c r="J791" s="84" t="s">
        <v>16162</v>
      </c>
      <c r="K791" s="84" t="s">
        <v>12341</v>
      </c>
      <c r="L791" s="105">
        <v>1321.791976</v>
      </c>
      <c r="M791" s="105">
        <v>1071.093676</v>
      </c>
      <c r="N791" s="105">
        <v>1071.093676</v>
      </c>
      <c r="O791" s="96" t="str">
        <f>VLOOKUP(H791,'CRMP-SOC'!$A$2:$B$12685,2,FALSE)</f>
        <v>Social</v>
      </c>
      <c r="P791" s="96"/>
    </row>
    <row r="792" spans="1:16" ht="14.25" customHeight="1" x14ac:dyDescent="0.25">
      <c r="A792" s="96">
        <v>2010</v>
      </c>
      <c r="B792" s="96" t="s">
        <v>1561</v>
      </c>
      <c r="C792" s="96">
        <v>51</v>
      </c>
      <c r="D792" s="96" t="str">
        <f t="shared" si="36"/>
        <v>201051E040</v>
      </c>
      <c r="E792" s="84" t="s">
        <v>16094</v>
      </c>
      <c r="F792" s="84" t="s">
        <v>16093</v>
      </c>
      <c r="G792" s="88" t="s">
        <v>25</v>
      </c>
      <c r="H792" s="104" t="str">
        <f t="shared" si="37"/>
        <v>201051E040</v>
      </c>
      <c r="I792" s="104" t="b">
        <f t="shared" si="38"/>
        <v>1</v>
      </c>
      <c r="J792" s="84" t="s">
        <v>16141</v>
      </c>
      <c r="K792" s="84" t="s">
        <v>12342</v>
      </c>
      <c r="L792" s="105">
        <v>193.93287599999999</v>
      </c>
      <c r="M792" s="105">
        <v>153.33638300000001</v>
      </c>
      <c r="N792" s="105">
        <v>153.33638300000001</v>
      </c>
      <c r="O792" s="96" t="str">
        <f>VLOOKUP(H792,'CRMP-SOC'!$A$2:$B$12685,2,FALSE)</f>
        <v>Social</v>
      </c>
      <c r="P792" s="96"/>
    </row>
    <row r="793" spans="1:16" ht="14.25" customHeight="1" x14ac:dyDescent="0.25">
      <c r="A793" s="96">
        <v>2011</v>
      </c>
      <c r="B793" s="96" t="s">
        <v>2250</v>
      </c>
      <c r="C793" s="96">
        <v>6</v>
      </c>
      <c r="D793" s="96" t="str">
        <f t="shared" si="36"/>
        <v>20116S010</v>
      </c>
      <c r="E793" s="84" t="s">
        <v>16205</v>
      </c>
      <c r="F793" s="84" t="s">
        <v>16239</v>
      </c>
      <c r="G793" s="88" t="s">
        <v>29</v>
      </c>
      <c r="H793" s="104" t="str">
        <f t="shared" si="37"/>
        <v>20116S010</v>
      </c>
      <c r="I793" s="104" t="b">
        <f t="shared" si="38"/>
        <v>1</v>
      </c>
      <c r="J793" s="84" t="s">
        <v>16090</v>
      </c>
      <c r="K793" s="84" t="s">
        <v>13056</v>
      </c>
      <c r="L793" s="105">
        <v>202.623976</v>
      </c>
      <c r="M793" s="105">
        <v>144.81188899999998</v>
      </c>
      <c r="N793" s="105">
        <v>144.81188899999998</v>
      </c>
      <c r="O793" s="96" t="str">
        <f>VLOOKUP(H793,'CRMP-SOC'!$A$2:$B$12685,2,FALSE)</f>
        <v>Social</v>
      </c>
      <c r="P793" s="96"/>
    </row>
    <row r="794" spans="1:16" ht="14.25" customHeight="1" x14ac:dyDescent="0.25">
      <c r="A794" s="96">
        <v>2011</v>
      </c>
      <c r="B794" s="96" t="s">
        <v>159</v>
      </c>
      <c r="C794" s="96">
        <v>6</v>
      </c>
      <c r="D794" s="96" t="str">
        <f t="shared" si="36"/>
        <v>20116S178</v>
      </c>
      <c r="E794" s="84" t="s">
        <v>16205</v>
      </c>
      <c r="F794" s="84" t="s">
        <v>16239</v>
      </c>
      <c r="G794" s="84" t="s">
        <v>29</v>
      </c>
      <c r="H794" s="104" t="str">
        <f t="shared" si="37"/>
        <v>20116S178</v>
      </c>
      <c r="I794" s="104" t="b">
        <f t="shared" si="38"/>
        <v>1</v>
      </c>
      <c r="J794" s="84" t="s">
        <v>16119</v>
      </c>
      <c r="K794" s="84" t="s">
        <v>16670</v>
      </c>
      <c r="L794" s="105">
        <v>1032.089733</v>
      </c>
      <c r="M794" s="105">
        <v>960.52113299999962</v>
      </c>
      <c r="N794" s="105">
        <v>960.52113299999962</v>
      </c>
      <c r="O794" s="96" t="str">
        <f>VLOOKUP(H794,'CRMP-SOC'!$A$2:$B$12685,2,FALSE)</f>
        <v>Social</v>
      </c>
      <c r="P794" s="96"/>
    </row>
    <row r="795" spans="1:16" ht="14.25" customHeight="1" x14ac:dyDescent="0.25">
      <c r="A795" s="96">
        <v>2011</v>
      </c>
      <c r="B795" s="96" t="s">
        <v>160</v>
      </c>
      <c r="C795" s="96">
        <v>6</v>
      </c>
      <c r="D795" s="96" t="str">
        <f t="shared" si="36"/>
        <v>20116S179</v>
      </c>
      <c r="E795" s="84" t="s">
        <v>16205</v>
      </c>
      <c r="F795" s="84" t="s">
        <v>16239</v>
      </c>
      <c r="G795" s="84" t="s">
        <v>29</v>
      </c>
      <c r="H795" s="104" t="str">
        <f t="shared" si="37"/>
        <v>20116S179</v>
      </c>
      <c r="I795" s="104" t="b">
        <f t="shared" si="38"/>
        <v>1</v>
      </c>
      <c r="J795" s="84" t="s">
        <v>16118</v>
      </c>
      <c r="K795" s="84" t="s">
        <v>16669</v>
      </c>
      <c r="L795" s="105">
        <v>4801.042657</v>
      </c>
      <c r="M795" s="105">
        <v>4474.7938509999994</v>
      </c>
      <c r="N795" s="105">
        <v>4474.7938509999994</v>
      </c>
      <c r="O795" s="96" t="str">
        <f>VLOOKUP(H795,'CRMP-SOC'!$A$2:$B$12685,2,FALSE)</f>
        <v>Social</v>
      </c>
      <c r="P795" s="96"/>
    </row>
    <row r="796" spans="1:16" ht="14.25" customHeight="1" x14ac:dyDescent="0.25">
      <c r="A796" s="96">
        <v>2011</v>
      </c>
      <c r="B796" s="96" t="s">
        <v>161</v>
      </c>
      <c r="C796" s="96">
        <v>6</v>
      </c>
      <c r="D796" s="96" t="str">
        <f t="shared" si="36"/>
        <v>20116S180</v>
      </c>
      <c r="E796" s="84" t="s">
        <v>16205</v>
      </c>
      <c r="F796" s="84" t="s">
        <v>16239</v>
      </c>
      <c r="G796" s="84" t="s">
        <v>29</v>
      </c>
      <c r="H796" s="104" t="str">
        <f t="shared" si="37"/>
        <v>20116S180</v>
      </c>
      <c r="I796" s="104" t="b">
        <f t="shared" si="38"/>
        <v>1</v>
      </c>
      <c r="J796" s="84" t="s">
        <v>16605</v>
      </c>
      <c r="K796" s="84" t="s">
        <v>16668</v>
      </c>
      <c r="L796" s="105">
        <v>344.69755500000002</v>
      </c>
      <c r="M796" s="105">
        <v>343.33701099999996</v>
      </c>
      <c r="N796" s="105">
        <v>343.33701099999996</v>
      </c>
      <c r="O796" s="96" t="str">
        <f>VLOOKUP(H796,'CRMP-SOC'!$A$2:$B$12685,2,FALSE)</f>
        <v>Social</v>
      </c>
      <c r="P796" s="96"/>
    </row>
    <row r="797" spans="1:16" ht="14.25" customHeight="1" x14ac:dyDescent="0.25">
      <c r="A797" s="96">
        <v>2011</v>
      </c>
      <c r="B797" s="96" t="s">
        <v>162</v>
      </c>
      <c r="C797" s="96">
        <v>6</v>
      </c>
      <c r="D797" s="96" t="str">
        <f t="shared" si="36"/>
        <v>20116S181</v>
      </c>
      <c r="E797" s="84" t="s">
        <v>16205</v>
      </c>
      <c r="F797" s="84" t="s">
        <v>16239</v>
      </c>
      <c r="G797" s="84" t="s">
        <v>29</v>
      </c>
      <c r="H797" s="104" t="str">
        <f t="shared" si="37"/>
        <v>20116S181</v>
      </c>
      <c r="I797" s="104" t="b">
        <f t="shared" si="38"/>
        <v>1</v>
      </c>
      <c r="J797" s="84" t="s">
        <v>16604</v>
      </c>
      <c r="K797" s="84" t="s">
        <v>16667</v>
      </c>
      <c r="L797" s="105">
        <v>463.82889699999998</v>
      </c>
      <c r="M797" s="105">
        <v>461.04754499999996</v>
      </c>
      <c r="N797" s="105">
        <v>461.04754499999996</v>
      </c>
      <c r="O797" s="96" t="str">
        <f>VLOOKUP(H797,'CRMP-SOC'!$A$2:$B$12685,2,FALSE)</f>
        <v>Social</v>
      </c>
      <c r="P797" s="96"/>
    </row>
    <row r="798" spans="1:16" ht="14.25" customHeight="1" x14ac:dyDescent="0.25">
      <c r="A798" s="96">
        <v>2011</v>
      </c>
      <c r="B798" s="96" t="s">
        <v>163</v>
      </c>
      <c r="C798" s="96">
        <v>6</v>
      </c>
      <c r="D798" s="96" t="str">
        <f t="shared" si="36"/>
        <v>20116S182</v>
      </c>
      <c r="E798" s="84" t="s">
        <v>16205</v>
      </c>
      <c r="F798" s="84" t="s">
        <v>16239</v>
      </c>
      <c r="G798" s="84" t="s">
        <v>29</v>
      </c>
      <c r="H798" s="104" t="str">
        <f t="shared" si="37"/>
        <v>20116S182</v>
      </c>
      <c r="I798" s="104" t="b">
        <f t="shared" si="38"/>
        <v>1</v>
      </c>
      <c r="J798" s="84" t="s">
        <v>16603</v>
      </c>
      <c r="K798" s="84" t="s">
        <v>16666</v>
      </c>
      <c r="L798" s="105">
        <v>47.033458000000003</v>
      </c>
      <c r="M798" s="105">
        <v>45.316445999999999</v>
      </c>
      <c r="N798" s="105">
        <v>45.316445999999999</v>
      </c>
      <c r="O798" s="96" t="str">
        <f>VLOOKUP(H798,'CRMP-SOC'!$A$2:$B$12685,2,FALSE)</f>
        <v>Social</v>
      </c>
      <c r="P798" s="96"/>
    </row>
    <row r="799" spans="1:16" ht="14.25" customHeight="1" x14ac:dyDescent="0.25">
      <c r="A799" s="96">
        <v>2011</v>
      </c>
      <c r="B799" s="96" t="s">
        <v>164</v>
      </c>
      <c r="C799" s="96">
        <v>6</v>
      </c>
      <c r="D799" s="96" t="str">
        <f t="shared" si="36"/>
        <v>20116S183</v>
      </c>
      <c r="E799" s="84" t="s">
        <v>16205</v>
      </c>
      <c r="F799" s="84" t="s">
        <v>16239</v>
      </c>
      <c r="G799" s="84" t="s">
        <v>29</v>
      </c>
      <c r="H799" s="104" t="str">
        <f t="shared" si="37"/>
        <v>20116S183</v>
      </c>
      <c r="I799" s="104" t="b">
        <f t="shared" si="38"/>
        <v>1</v>
      </c>
      <c r="J799" s="84" t="s">
        <v>16602</v>
      </c>
      <c r="K799" s="84" t="s">
        <v>16665</v>
      </c>
      <c r="L799" s="105">
        <v>55.741216999999999</v>
      </c>
      <c r="M799" s="105">
        <v>54.870336000000002</v>
      </c>
      <c r="N799" s="105">
        <v>54.870336000000002</v>
      </c>
      <c r="O799" s="96" t="str">
        <f>VLOOKUP(H799,'CRMP-SOC'!$A$2:$B$12685,2,FALSE)</f>
        <v>Social</v>
      </c>
      <c r="P799" s="96"/>
    </row>
    <row r="800" spans="1:16" ht="14.25" customHeight="1" x14ac:dyDescent="0.25">
      <c r="A800" s="96">
        <v>2011</v>
      </c>
      <c r="B800" s="96" t="s">
        <v>165</v>
      </c>
      <c r="C800" s="96">
        <v>6</v>
      </c>
      <c r="D800" s="96" t="str">
        <f t="shared" si="36"/>
        <v>20116S184</v>
      </c>
      <c r="E800" s="84" t="s">
        <v>16205</v>
      </c>
      <c r="F800" s="84" t="s">
        <v>16239</v>
      </c>
      <c r="G800" s="84" t="s">
        <v>29</v>
      </c>
      <c r="H800" s="104" t="str">
        <f t="shared" si="37"/>
        <v>20116S184</v>
      </c>
      <c r="I800" s="104" t="b">
        <f t="shared" si="38"/>
        <v>1</v>
      </c>
      <c r="J800" s="84" t="s">
        <v>16601</v>
      </c>
      <c r="K800" s="84" t="s">
        <v>16664</v>
      </c>
      <c r="L800" s="105">
        <v>227.37872899999999</v>
      </c>
      <c r="M800" s="105">
        <v>220.38777000000005</v>
      </c>
      <c r="N800" s="105">
        <v>220.38777000000005</v>
      </c>
      <c r="O800" s="96" t="str">
        <f>VLOOKUP(H800,'CRMP-SOC'!$A$2:$B$12685,2,FALSE)</f>
        <v>Social</v>
      </c>
      <c r="P800" s="96"/>
    </row>
    <row r="801" spans="1:16" ht="14.25" customHeight="1" x14ac:dyDescent="0.25">
      <c r="A801" s="96">
        <v>2011</v>
      </c>
      <c r="B801" s="96" t="s">
        <v>166</v>
      </c>
      <c r="C801" s="96">
        <v>6</v>
      </c>
      <c r="D801" s="96" t="str">
        <f t="shared" si="36"/>
        <v>20116S185</v>
      </c>
      <c r="E801" s="84" t="s">
        <v>16205</v>
      </c>
      <c r="F801" s="84" t="s">
        <v>16239</v>
      </c>
      <c r="G801" s="84" t="s">
        <v>29</v>
      </c>
      <c r="H801" s="104" t="str">
        <f t="shared" si="37"/>
        <v>20116S185</v>
      </c>
      <c r="I801" s="104" t="b">
        <f t="shared" si="38"/>
        <v>1</v>
      </c>
      <c r="J801" s="84" t="s">
        <v>16600</v>
      </c>
      <c r="K801" s="84" t="s">
        <v>16663</v>
      </c>
      <c r="L801" s="105">
        <v>262.38328000000001</v>
      </c>
      <c r="M801" s="105">
        <v>256.90767299999999</v>
      </c>
      <c r="N801" s="105">
        <v>256.90767299999999</v>
      </c>
      <c r="O801" s="96" t="str">
        <f>VLOOKUP(H801,'CRMP-SOC'!$A$2:$B$12685,2,FALSE)</f>
        <v>Social</v>
      </c>
      <c r="P801" s="96"/>
    </row>
    <row r="802" spans="1:16" ht="14.25" customHeight="1" x14ac:dyDescent="0.25">
      <c r="A802" s="96">
        <v>2011</v>
      </c>
      <c r="B802" s="96" t="s">
        <v>2373</v>
      </c>
      <c r="C802" s="96">
        <v>6</v>
      </c>
      <c r="D802" s="96" t="str">
        <f t="shared" si="36"/>
        <v>20116S229</v>
      </c>
      <c r="E802" s="84" t="s">
        <v>16205</v>
      </c>
      <c r="F802" s="84" t="s">
        <v>16239</v>
      </c>
      <c r="G802" s="88" t="s">
        <v>29</v>
      </c>
      <c r="H802" s="104" t="str">
        <f t="shared" si="37"/>
        <v>20116S229</v>
      </c>
      <c r="I802" s="104" t="b">
        <f t="shared" si="38"/>
        <v>1</v>
      </c>
      <c r="J802" s="84" t="s">
        <v>16662</v>
      </c>
      <c r="K802" s="84" t="s">
        <v>16661</v>
      </c>
      <c r="L802" s="105">
        <v>70</v>
      </c>
      <c r="M802" s="105">
        <v>97.592618999999999</v>
      </c>
      <c r="N802" s="105">
        <v>97.592619000000028</v>
      </c>
      <c r="O802" s="96" t="str">
        <f>VLOOKUP(H802,'CRMP-SOC'!$A$2:$B$12685,2,FALSE)</f>
        <v>Social</v>
      </c>
      <c r="P802" s="96"/>
    </row>
    <row r="803" spans="1:16" ht="14.25" customHeight="1" x14ac:dyDescent="0.25">
      <c r="A803" s="96">
        <v>2011</v>
      </c>
      <c r="B803" s="96" t="s">
        <v>176</v>
      </c>
      <c r="C803" s="96">
        <v>6</v>
      </c>
      <c r="D803" s="96" t="str">
        <f t="shared" si="36"/>
        <v>20116U002</v>
      </c>
      <c r="E803" s="84" t="s">
        <v>16205</v>
      </c>
      <c r="F803" s="84" t="s">
        <v>16239</v>
      </c>
      <c r="G803" s="84" t="s">
        <v>30</v>
      </c>
      <c r="H803" s="104" t="str">
        <f t="shared" si="37"/>
        <v>20116U002</v>
      </c>
      <c r="I803" s="104" t="b">
        <f t="shared" si="38"/>
        <v>1</v>
      </c>
      <c r="J803" s="84" t="s">
        <v>16191</v>
      </c>
      <c r="K803" s="84" t="s">
        <v>12428</v>
      </c>
      <c r="L803" s="105">
        <v>35</v>
      </c>
      <c r="M803" s="105">
        <v>34.648422000000004</v>
      </c>
      <c r="N803" s="105">
        <v>34.648422000000004</v>
      </c>
      <c r="O803" s="96" t="str">
        <f>VLOOKUP(H803,'CRMP-SOC'!$A$2:$B$12685,2,FALSE)</f>
        <v>Social</v>
      </c>
      <c r="P803" s="96"/>
    </row>
    <row r="804" spans="1:16" ht="14.25" customHeight="1" x14ac:dyDescent="0.25">
      <c r="A804" s="96">
        <v>2011</v>
      </c>
      <c r="B804" s="96" t="s">
        <v>177</v>
      </c>
      <c r="C804" s="96">
        <v>6</v>
      </c>
      <c r="D804" s="96" t="str">
        <f t="shared" si="36"/>
        <v>20116U004</v>
      </c>
      <c r="E804" s="84" t="s">
        <v>16205</v>
      </c>
      <c r="F804" s="84" t="s">
        <v>16239</v>
      </c>
      <c r="G804" s="84" t="s">
        <v>30</v>
      </c>
      <c r="H804" s="104" t="str">
        <f t="shared" si="37"/>
        <v>20116U004</v>
      </c>
      <c r="I804" s="104" t="b">
        <f t="shared" si="38"/>
        <v>1</v>
      </c>
      <c r="J804" s="84" t="s">
        <v>16105</v>
      </c>
      <c r="K804" s="84" t="s">
        <v>12429</v>
      </c>
      <c r="L804" s="105">
        <v>12</v>
      </c>
      <c r="M804" s="105">
        <v>9.0111840000000001</v>
      </c>
      <c r="N804" s="105">
        <v>9.0111840000000001</v>
      </c>
      <c r="O804" s="96" t="str">
        <f>VLOOKUP(H804,'CRMP-SOC'!$A$2:$B$12685,2,FALSE)</f>
        <v>Social</v>
      </c>
      <c r="P804" s="96"/>
    </row>
    <row r="805" spans="1:16" ht="14.25" customHeight="1" x14ac:dyDescent="0.25">
      <c r="A805" s="96">
        <v>2011</v>
      </c>
      <c r="B805" s="96" t="s">
        <v>1664</v>
      </c>
      <c r="C805" s="96">
        <v>6</v>
      </c>
      <c r="D805" s="96" t="str">
        <f t="shared" si="36"/>
        <v>20116U007</v>
      </c>
      <c r="E805" s="84" t="s">
        <v>16205</v>
      </c>
      <c r="F805" s="84" t="s">
        <v>16239</v>
      </c>
      <c r="G805" s="84" t="s">
        <v>30</v>
      </c>
      <c r="H805" s="104" t="str">
        <f t="shared" si="37"/>
        <v>20116U007</v>
      </c>
      <c r="I805" s="104" t="b">
        <f t="shared" si="38"/>
        <v>1</v>
      </c>
      <c r="J805" s="84" t="s">
        <v>16104</v>
      </c>
      <c r="K805" s="84" t="s">
        <v>12430</v>
      </c>
      <c r="L805" s="105">
        <v>118</v>
      </c>
      <c r="M805" s="105">
        <v>73.296823000000003</v>
      </c>
      <c r="N805" s="105">
        <v>73.296823000000003</v>
      </c>
      <c r="O805" s="96" t="str">
        <f>VLOOKUP(H805,'CRMP-SOC'!$A$2:$B$12685,2,FALSE)</f>
        <v>Social</v>
      </c>
      <c r="P805" s="96"/>
    </row>
    <row r="806" spans="1:16" ht="14.25" customHeight="1" x14ac:dyDescent="0.25">
      <c r="A806" s="96">
        <v>2011</v>
      </c>
      <c r="B806" s="96" t="s">
        <v>1665</v>
      </c>
      <c r="C806" s="96">
        <v>6</v>
      </c>
      <c r="D806" s="96" t="str">
        <f t="shared" si="36"/>
        <v>20116U008</v>
      </c>
      <c r="E806" s="84" t="s">
        <v>16205</v>
      </c>
      <c r="F806" s="84" t="s">
        <v>16239</v>
      </c>
      <c r="G806" s="84" t="s">
        <v>30</v>
      </c>
      <c r="H806" s="104" t="str">
        <f t="shared" si="37"/>
        <v>20116U008</v>
      </c>
      <c r="I806" s="104" t="b">
        <f t="shared" si="38"/>
        <v>1</v>
      </c>
      <c r="J806" s="84" t="s">
        <v>16129</v>
      </c>
      <c r="K806" s="84" t="s">
        <v>12431</v>
      </c>
      <c r="L806" s="105">
        <v>59</v>
      </c>
      <c r="M806" s="105">
        <v>58.348219</v>
      </c>
      <c r="N806" s="105">
        <v>58.348219</v>
      </c>
      <c r="O806" s="96" t="str">
        <f>VLOOKUP(H806,'CRMP-SOC'!$A$2:$B$12685,2,FALSE)</f>
        <v>Social</v>
      </c>
      <c r="P806" s="96"/>
    </row>
    <row r="807" spans="1:16" ht="14.25" customHeight="1" x14ac:dyDescent="0.25">
      <c r="A807" s="96">
        <v>2011</v>
      </c>
      <c r="B807" s="96" t="s">
        <v>1666</v>
      </c>
      <c r="C807" s="96">
        <v>6</v>
      </c>
      <c r="D807" s="96" t="str">
        <f t="shared" si="36"/>
        <v>20116U009</v>
      </c>
      <c r="E807" s="84" t="s">
        <v>16205</v>
      </c>
      <c r="F807" s="84" t="s">
        <v>16239</v>
      </c>
      <c r="G807" s="84" t="s">
        <v>30</v>
      </c>
      <c r="H807" s="104" t="str">
        <f t="shared" si="37"/>
        <v>20116U009</v>
      </c>
      <c r="I807" s="104" t="b">
        <f t="shared" si="38"/>
        <v>1</v>
      </c>
      <c r="J807" s="84" t="s">
        <v>16128</v>
      </c>
      <c r="K807" s="84" t="s">
        <v>12432</v>
      </c>
      <c r="L807" s="105">
        <v>26.5</v>
      </c>
      <c r="M807" s="105">
        <v>0</v>
      </c>
      <c r="N807" s="105">
        <v>20.427579000000001</v>
      </c>
      <c r="O807" s="96" t="str">
        <f>VLOOKUP(H807,'CRMP-SOC'!$A$2:$B$12685,2,FALSE)</f>
        <v>Social</v>
      </c>
      <c r="P807" s="96"/>
    </row>
    <row r="808" spans="1:16" ht="14.25" customHeight="1" x14ac:dyDescent="0.25">
      <c r="A808" s="96">
        <v>2011</v>
      </c>
      <c r="B808" s="96" t="s">
        <v>340</v>
      </c>
      <c r="C808" s="96">
        <v>10</v>
      </c>
      <c r="D808" s="96" t="str">
        <f t="shared" si="36"/>
        <v>201110S016</v>
      </c>
      <c r="E808" s="84" t="s">
        <v>16188</v>
      </c>
      <c r="F808" s="84" t="s">
        <v>16243</v>
      </c>
      <c r="G808" s="84" t="s">
        <v>29</v>
      </c>
      <c r="H808" s="104" t="str">
        <f t="shared" si="37"/>
        <v>201110S016</v>
      </c>
      <c r="I808" s="104" t="b">
        <f t="shared" si="38"/>
        <v>1</v>
      </c>
      <c r="J808" s="84" t="s">
        <v>16112</v>
      </c>
      <c r="K808" s="84" t="s">
        <v>16657</v>
      </c>
      <c r="L808" s="105">
        <v>258.7</v>
      </c>
      <c r="M808" s="105">
        <v>218.19102899999999</v>
      </c>
      <c r="N808" s="105">
        <v>218.19102899999999</v>
      </c>
      <c r="O808" s="96" t="str">
        <f>VLOOKUP(H808,'CRMP-SOC'!$A$2:$B$12685,2,FALSE)</f>
        <v>Social</v>
      </c>
      <c r="P808" s="96"/>
    </row>
    <row r="809" spans="1:16" ht="14.25" customHeight="1" x14ac:dyDescent="0.25">
      <c r="A809" s="96">
        <v>2011</v>
      </c>
      <c r="B809" s="96" t="s">
        <v>341</v>
      </c>
      <c r="C809" s="96">
        <v>10</v>
      </c>
      <c r="D809" s="96" t="str">
        <f t="shared" si="36"/>
        <v>201110S017</v>
      </c>
      <c r="E809" s="84" t="s">
        <v>16188</v>
      </c>
      <c r="F809" s="84" t="s">
        <v>16243</v>
      </c>
      <c r="G809" s="84" t="s">
        <v>29</v>
      </c>
      <c r="H809" s="104" t="str">
        <f t="shared" si="37"/>
        <v>201110S017</v>
      </c>
      <c r="I809" s="104" t="b">
        <f t="shared" si="38"/>
        <v>1</v>
      </c>
      <c r="J809" s="84" t="s">
        <v>16136</v>
      </c>
      <c r="K809" s="84" t="s">
        <v>16697</v>
      </c>
      <c r="L809" s="105">
        <v>2162.2310689999999</v>
      </c>
      <c r="M809" s="105">
        <v>2114.4291250000006</v>
      </c>
      <c r="N809" s="105">
        <v>2114.4291250000006</v>
      </c>
      <c r="O809" s="96" t="str">
        <f>VLOOKUP(H809,'CRMP-SOC'!$A$2:$B$12685,2,FALSE)</f>
        <v>Social</v>
      </c>
      <c r="P809" s="96"/>
    </row>
    <row r="810" spans="1:16" ht="14.25" customHeight="1" x14ac:dyDescent="0.25">
      <c r="A810" s="96">
        <v>2011</v>
      </c>
      <c r="B810" s="96" t="s">
        <v>342</v>
      </c>
      <c r="C810" s="96">
        <v>10</v>
      </c>
      <c r="D810" s="96" t="str">
        <f t="shared" si="36"/>
        <v>201110S020</v>
      </c>
      <c r="E810" s="84" t="s">
        <v>16188</v>
      </c>
      <c r="F810" s="84" t="s">
        <v>16243</v>
      </c>
      <c r="G810" s="84" t="s">
        <v>29</v>
      </c>
      <c r="H810" s="104" t="str">
        <f t="shared" si="37"/>
        <v>201110S020</v>
      </c>
      <c r="I810" s="104" t="b">
        <f t="shared" si="38"/>
        <v>1</v>
      </c>
      <c r="J810" s="84" t="s">
        <v>16146</v>
      </c>
      <c r="K810" s="84" t="s">
        <v>16655</v>
      </c>
      <c r="L810" s="105">
        <v>6843.1693679999998</v>
      </c>
      <c r="M810" s="105">
        <v>6844.5037979999988</v>
      </c>
      <c r="N810" s="105">
        <v>6844.5037979999988</v>
      </c>
      <c r="O810" s="96" t="str">
        <f>VLOOKUP(H810,'CRMP-SOC'!$A$2:$B$12685,2,FALSE)</f>
        <v>Social</v>
      </c>
      <c r="P810" s="96"/>
    </row>
    <row r="811" spans="1:16" ht="14.25" customHeight="1" x14ac:dyDescent="0.25">
      <c r="A811" s="96">
        <v>2011</v>
      </c>
      <c r="B811" s="96" t="s">
        <v>343</v>
      </c>
      <c r="C811" s="96">
        <v>10</v>
      </c>
      <c r="D811" s="96" t="str">
        <f t="shared" si="36"/>
        <v>201110S021</v>
      </c>
      <c r="E811" s="84" t="s">
        <v>16188</v>
      </c>
      <c r="F811" s="84" t="s">
        <v>16243</v>
      </c>
      <c r="G811" s="84" t="s">
        <v>29</v>
      </c>
      <c r="H811" s="104" t="str">
        <f t="shared" si="37"/>
        <v>201110S021</v>
      </c>
      <c r="I811" s="104" t="b">
        <f t="shared" si="38"/>
        <v>1</v>
      </c>
      <c r="J811" s="84" t="s">
        <v>16111</v>
      </c>
      <c r="K811" s="84" t="s">
        <v>11208</v>
      </c>
      <c r="L811" s="105">
        <v>220.11704599999999</v>
      </c>
      <c r="M811" s="105">
        <v>200.98519999999999</v>
      </c>
      <c r="N811" s="105">
        <v>200.98519999999999</v>
      </c>
      <c r="O811" s="96" t="str">
        <f>VLOOKUP(H811,'CRMP-SOC'!$A$2:$B$12685,2,FALSE)</f>
        <v>Social</v>
      </c>
      <c r="P811" s="96"/>
    </row>
    <row r="812" spans="1:16" ht="14.25" customHeight="1" x14ac:dyDescent="0.25">
      <c r="A812" s="96">
        <v>2011</v>
      </c>
      <c r="B812" s="96" t="s">
        <v>346</v>
      </c>
      <c r="C812" s="96">
        <v>10</v>
      </c>
      <c r="D812" s="96" t="str">
        <f t="shared" si="36"/>
        <v>201110S151</v>
      </c>
      <c r="E812" s="84" t="s">
        <v>16188</v>
      </c>
      <c r="F812" s="84" t="s">
        <v>16243</v>
      </c>
      <c r="G812" s="88" t="s">
        <v>29</v>
      </c>
      <c r="H812" s="104" t="str">
        <f t="shared" si="37"/>
        <v>201110S151</v>
      </c>
      <c r="I812" s="104" t="b">
        <f t="shared" si="38"/>
        <v>1</v>
      </c>
      <c r="J812" s="84" t="s">
        <v>16190</v>
      </c>
      <c r="K812" s="84" t="s">
        <v>16535</v>
      </c>
      <c r="L812" s="105">
        <v>694.279404</v>
      </c>
      <c r="M812" s="105">
        <v>682.030889</v>
      </c>
      <c r="N812" s="105">
        <v>682.030889</v>
      </c>
      <c r="O812" s="96" t="str">
        <f>VLOOKUP(H812,'CRMP-SOC'!$A$2:$B$12685,2,FALSE)</f>
        <v>Social</v>
      </c>
      <c r="P812" s="96"/>
    </row>
    <row r="813" spans="1:16" ht="14.25" customHeight="1" x14ac:dyDescent="0.25">
      <c r="A813" s="96">
        <v>2011</v>
      </c>
      <c r="B813" s="96" t="s">
        <v>347</v>
      </c>
      <c r="C813" s="96">
        <v>10</v>
      </c>
      <c r="D813" s="96" t="str">
        <f t="shared" si="36"/>
        <v>201110S214</v>
      </c>
      <c r="E813" s="84" t="s">
        <v>16188</v>
      </c>
      <c r="F813" s="84" t="s">
        <v>16243</v>
      </c>
      <c r="G813" s="88" t="s">
        <v>29</v>
      </c>
      <c r="H813" s="104" t="str">
        <f t="shared" si="37"/>
        <v>201110S214</v>
      </c>
      <c r="I813" s="104" t="b">
        <f t="shared" si="38"/>
        <v>1</v>
      </c>
      <c r="J813" s="84" t="s">
        <v>16538</v>
      </c>
      <c r="K813" s="84" t="s">
        <v>11212</v>
      </c>
      <c r="L813" s="105">
        <v>277.461838</v>
      </c>
      <c r="M813" s="105">
        <v>148.280856</v>
      </c>
      <c r="N813" s="105">
        <v>148.280856</v>
      </c>
      <c r="O813" s="96" t="str">
        <f>VLOOKUP(H813,'CRMP-SOC'!$A$2:$B$12685,2,FALSE)</f>
        <v>Social</v>
      </c>
      <c r="P813" s="96"/>
    </row>
    <row r="814" spans="1:16" ht="14.25" customHeight="1" x14ac:dyDescent="0.25">
      <c r="A814" s="96">
        <v>2011</v>
      </c>
      <c r="B814" s="96" t="s">
        <v>1718</v>
      </c>
      <c r="C814" s="96">
        <v>10</v>
      </c>
      <c r="D814" s="96" t="str">
        <f t="shared" si="36"/>
        <v>201110S220</v>
      </c>
      <c r="E814" s="84" t="s">
        <v>16188</v>
      </c>
      <c r="F814" s="84" t="s">
        <v>16243</v>
      </c>
      <c r="G814" s="84" t="s">
        <v>29</v>
      </c>
      <c r="H814" s="104" t="str">
        <f t="shared" si="37"/>
        <v>201110S220</v>
      </c>
      <c r="I814" s="104" t="b">
        <f t="shared" si="38"/>
        <v>1</v>
      </c>
      <c r="J814" s="84" t="s">
        <v>16189</v>
      </c>
      <c r="K814" s="84" t="s">
        <v>16654</v>
      </c>
      <c r="L814" s="105">
        <v>519.48924999999997</v>
      </c>
      <c r="M814" s="105">
        <v>145.16077900000002</v>
      </c>
      <c r="N814" s="105">
        <v>145.16077900000002</v>
      </c>
      <c r="O814" s="96" t="str">
        <f>VLOOKUP(H814,'CRMP-SOC'!$A$2:$B$12685,2,FALSE)</f>
        <v>Social</v>
      </c>
      <c r="P814" s="96"/>
    </row>
    <row r="815" spans="1:16" ht="14.25" customHeight="1" x14ac:dyDescent="0.25">
      <c r="A815" s="96">
        <v>2011</v>
      </c>
      <c r="B815" s="96" t="s">
        <v>1719</v>
      </c>
      <c r="C815" s="96">
        <v>10</v>
      </c>
      <c r="D815" s="96" t="str">
        <f t="shared" si="36"/>
        <v>201110U002</v>
      </c>
      <c r="E815" s="84" t="s">
        <v>16188</v>
      </c>
      <c r="F815" s="84" t="s">
        <v>16243</v>
      </c>
      <c r="G815" s="84" t="s">
        <v>30</v>
      </c>
      <c r="H815" s="104" t="str">
        <f t="shared" si="37"/>
        <v>201110U002</v>
      </c>
      <c r="I815" s="104" t="b">
        <f t="shared" si="38"/>
        <v>1</v>
      </c>
      <c r="J815" s="84" t="s">
        <v>16191</v>
      </c>
      <c r="K815" s="84" t="s">
        <v>12475</v>
      </c>
      <c r="L815" s="105">
        <v>106.440625</v>
      </c>
      <c r="M815" s="105">
        <v>73.307400000000001</v>
      </c>
      <c r="N815" s="105">
        <v>73.307400000000001</v>
      </c>
      <c r="O815" s="96" t="str">
        <f>VLOOKUP(H815,'CRMP-SOC'!$A$2:$B$12685,2,FALSE)</f>
        <v>Social</v>
      </c>
      <c r="P815" s="96"/>
    </row>
    <row r="816" spans="1:16" ht="14.25" customHeight="1" x14ac:dyDescent="0.25">
      <c r="A816" s="96">
        <v>2011</v>
      </c>
      <c r="B816" s="96" t="s">
        <v>354</v>
      </c>
      <c r="C816" s="96">
        <v>10</v>
      </c>
      <c r="D816" s="96" t="str">
        <f t="shared" si="36"/>
        <v>201110U003</v>
      </c>
      <c r="E816" s="84" t="s">
        <v>16188</v>
      </c>
      <c r="F816" s="84" t="s">
        <v>16243</v>
      </c>
      <c r="G816" s="88" t="s">
        <v>30</v>
      </c>
      <c r="H816" s="104" t="str">
        <f t="shared" si="37"/>
        <v>201110U003</v>
      </c>
      <c r="I816" s="104" t="b">
        <f t="shared" si="38"/>
        <v>1</v>
      </c>
      <c r="J816" s="84" t="s">
        <v>16106</v>
      </c>
      <c r="K816" s="84" t="s">
        <v>11219</v>
      </c>
      <c r="L816" s="105">
        <v>140.00968</v>
      </c>
      <c r="M816" s="105">
        <v>339.73468000000003</v>
      </c>
      <c r="N816" s="105">
        <v>339.73468000000003</v>
      </c>
      <c r="O816" s="96" t="str">
        <f>VLOOKUP(H816,'CRMP-SOC'!$A$2:$B$12685,2,FALSE)</f>
        <v>Social</v>
      </c>
      <c r="P816" s="96"/>
    </row>
    <row r="817" spans="1:16" ht="14.25" customHeight="1" x14ac:dyDescent="0.25">
      <c r="A817" s="96">
        <v>2011</v>
      </c>
      <c r="B817" s="96" t="s">
        <v>1720</v>
      </c>
      <c r="C817" s="96">
        <v>10</v>
      </c>
      <c r="D817" s="96" t="str">
        <f t="shared" si="36"/>
        <v>201110U004</v>
      </c>
      <c r="E817" s="84" t="s">
        <v>16188</v>
      </c>
      <c r="F817" s="84" t="s">
        <v>16243</v>
      </c>
      <c r="G817" s="88" t="s">
        <v>30</v>
      </c>
      <c r="H817" s="104" t="str">
        <f t="shared" si="37"/>
        <v>201110U004</v>
      </c>
      <c r="I817" s="104" t="b">
        <f t="shared" si="38"/>
        <v>1</v>
      </c>
      <c r="J817" s="84" t="s">
        <v>16105</v>
      </c>
      <c r="K817" s="84" t="s">
        <v>12476</v>
      </c>
      <c r="L817" s="105">
        <v>35</v>
      </c>
      <c r="M817" s="105">
        <v>155</v>
      </c>
      <c r="N817" s="105">
        <v>155</v>
      </c>
      <c r="O817" s="96" t="str">
        <f>VLOOKUP(H817,'CRMP-SOC'!$A$2:$B$12685,2,FALSE)</f>
        <v>Social</v>
      </c>
      <c r="P817" s="96"/>
    </row>
    <row r="818" spans="1:16" ht="14.25" customHeight="1" x14ac:dyDescent="0.25">
      <c r="A818" s="96">
        <v>2011</v>
      </c>
      <c r="B818" s="96" t="s">
        <v>1721</v>
      </c>
      <c r="C818" s="96">
        <v>10</v>
      </c>
      <c r="D818" s="96" t="str">
        <f t="shared" si="36"/>
        <v>201110U005</v>
      </c>
      <c r="E818" s="84" t="s">
        <v>16188</v>
      </c>
      <c r="F818" s="84" t="s">
        <v>16243</v>
      </c>
      <c r="G818" s="88" t="s">
        <v>30</v>
      </c>
      <c r="H818" s="104" t="str">
        <f t="shared" si="37"/>
        <v>201110U005</v>
      </c>
      <c r="I818" s="104" t="b">
        <f t="shared" si="38"/>
        <v>1</v>
      </c>
      <c r="J818" s="84" t="s">
        <v>16152</v>
      </c>
      <c r="K818" s="84" t="s">
        <v>13252</v>
      </c>
      <c r="L818" s="105">
        <v>304.789151</v>
      </c>
      <c r="M818" s="105">
        <v>305.07443899999998</v>
      </c>
      <c r="N818" s="105">
        <v>305.07443899999998</v>
      </c>
      <c r="O818" s="96" t="str">
        <f>VLOOKUP(H818,'CRMP-SOC'!$A$2:$B$12685,2,FALSE)</f>
        <v>Social</v>
      </c>
      <c r="P818" s="96"/>
    </row>
    <row r="819" spans="1:16" ht="14.25" customHeight="1" x14ac:dyDescent="0.25">
      <c r="A819" s="96">
        <v>2011</v>
      </c>
      <c r="B819" s="96" t="s">
        <v>303</v>
      </c>
      <c r="C819" s="96">
        <v>10</v>
      </c>
      <c r="D819" s="96" t="str">
        <f t="shared" si="36"/>
        <v>201110B002</v>
      </c>
      <c r="E819" s="84" t="s">
        <v>16188</v>
      </c>
      <c r="F819" s="84" t="s">
        <v>16243</v>
      </c>
      <c r="G819" s="88" t="s">
        <v>26</v>
      </c>
      <c r="H819" s="104" t="str">
        <f t="shared" si="37"/>
        <v>201110B002</v>
      </c>
      <c r="I819" s="104" t="b">
        <f t="shared" si="38"/>
        <v>1</v>
      </c>
      <c r="J819" s="84" t="s">
        <v>16191</v>
      </c>
      <c r="K819" s="84" t="s">
        <v>12467</v>
      </c>
      <c r="L819" s="105">
        <v>310.43428899999998</v>
      </c>
      <c r="M819" s="105">
        <v>349.52157599999998</v>
      </c>
      <c r="N819" s="105">
        <v>349.52157599999998</v>
      </c>
      <c r="O819" s="96" t="str">
        <f>VLOOKUP(H819,'CRMP-SOC'!$A$2:$B$12685,2,FALSE)</f>
        <v>Social</v>
      </c>
      <c r="P819" s="96"/>
    </row>
    <row r="820" spans="1:16" ht="14.25" customHeight="1" x14ac:dyDescent="0.25">
      <c r="A820" s="96">
        <v>2011</v>
      </c>
      <c r="B820" s="96" t="s">
        <v>305</v>
      </c>
      <c r="C820" s="96">
        <v>10</v>
      </c>
      <c r="D820" s="96" t="str">
        <f t="shared" si="36"/>
        <v>201110E005</v>
      </c>
      <c r="E820" s="84" t="s">
        <v>16188</v>
      </c>
      <c r="F820" s="84" t="s">
        <v>16243</v>
      </c>
      <c r="G820" s="88" t="s">
        <v>25</v>
      </c>
      <c r="H820" s="104" t="str">
        <f t="shared" si="37"/>
        <v>201110E005</v>
      </c>
      <c r="I820" s="104" t="b">
        <f t="shared" si="38"/>
        <v>1</v>
      </c>
      <c r="J820" s="84" t="s">
        <v>16152</v>
      </c>
      <c r="K820" s="84" t="s">
        <v>11176</v>
      </c>
      <c r="L820" s="105">
        <v>197.94059999999999</v>
      </c>
      <c r="M820" s="105">
        <v>216.49141900000004</v>
      </c>
      <c r="N820" s="105">
        <v>216.49141900000004</v>
      </c>
      <c r="O820" s="96" t="str">
        <f>VLOOKUP(H820,'CRMP-SOC'!$A$2:$B$12685,2,FALSE)</f>
        <v>Social</v>
      </c>
      <c r="P820" s="96"/>
    </row>
    <row r="821" spans="1:16" ht="14.25" customHeight="1" x14ac:dyDescent="0.25">
      <c r="A821" s="96">
        <v>2011</v>
      </c>
      <c r="B821" s="96" t="s">
        <v>1083</v>
      </c>
      <c r="C821" s="96">
        <v>16</v>
      </c>
      <c r="D821" s="96" t="str">
        <f t="shared" si="36"/>
        <v>201116S044</v>
      </c>
      <c r="E821" s="84" t="s">
        <v>16143</v>
      </c>
      <c r="F821" s="84" t="s">
        <v>16142</v>
      </c>
      <c r="G821" s="88" t="s">
        <v>29</v>
      </c>
      <c r="H821" s="104" t="str">
        <f t="shared" si="37"/>
        <v>201116S044</v>
      </c>
      <c r="I821" s="104" t="b">
        <f t="shared" si="38"/>
        <v>1</v>
      </c>
      <c r="J821" s="84" t="s">
        <v>16095</v>
      </c>
      <c r="K821" s="84" t="s">
        <v>16696</v>
      </c>
      <c r="L821" s="105">
        <v>597</v>
      </c>
      <c r="M821" s="105">
        <v>546.30029999999965</v>
      </c>
      <c r="N821" s="105">
        <v>546.30029999999965</v>
      </c>
      <c r="O821" s="96" t="str">
        <f>VLOOKUP(H821,'CRMP-SOC'!$A$2:$B$12685,2,FALSE)</f>
        <v>Social</v>
      </c>
      <c r="P821" s="96"/>
    </row>
    <row r="822" spans="1:16" ht="14.25" customHeight="1" x14ac:dyDescent="0.25">
      <c r="A822" s="96">
        <v>2011</v>
      </c>
      <c r="B822" s="96" t="s">
        <v>1085</v>
      </c>
      <c r="C822" s="96">
        <v>16</v>
      </c>
      <c r="D822" s="96" t="str">
        <f t="shared" si="36"/>
        <v>201116S046</v>
      </c>
      <c r="E822" s="84" t="s">
        <v>16143</v>
      </c>
      <c r="F822" s="84" t="s">
        <v>16142</v>
      </c>
      <c r="G822" s="84" t="s">
        <v>29</v>
      </c>
      <c r="H822" s="104" t="str">
        <f t="shared" si="37"/>
        <v>201116S046</v>
      </c>
      <c r="I822" s="104" t="b">
        <f t="shared" si="38"/>
        <v>1</v>
      </c>
      <c r="J822" s="84" t="s">
        <v>16150</v>
      </c>
      <c r="K822" s="84" t="s">
        <v>14045</v>
      </c>
      <c r="L822" s="105">
        <v>210</v>
      </c>
      <c r="M822" s="105">
        <v>206.75453099999999</v>
      </c>
      <c r="N822" s="105">
        <v>206.75453099999999</v>
      </c>
      <c r="O822" s="96" t="str">
        <f>VLOOKUP(H822,'CRMP-SOC'!$A$2:$B$12685,2,FALSE)</f>
        <v>Social</v>
      </c>
      <c r="P822" s="96"/>
    </row>
    <row r="823" spans="1:16" ht="14.25" customHeight="1" x14ac:dyDescent="0.25">
      <c r="A823" s="96">
        <v>2011</v>
      </c>
      <c r="B823" s="96" t="s">
        <v>1086</v>
      </c>
      <c r="C823" s="96">
        <v>16</v>
      </c>
      <c r="D823" s="96" t="str">
        <f t="shared" si="36"/>
        <v>201116S047</v>
      </c>
      <c r="E823" s="84" t="s">
        <v>16143</v>
      </c>
      <c r="F823" s="84" t="s">
        <v>16142</v>
      </c>
      <c r="G823" s="84" t="s">
        <v>29</v>
      </c>
      <c r="H823" s="104" t="str">
        <f t="shared" si="37"/>
        <v>201116S047</v>
      </c>
      <c r="I823" s="104" t="b">
        <f t="shared" si="38"/>
        <v>1</v>
      </c>
      <c r="J823" s="84" t="s">
        <v>16184</v>
      </c>
      <c r="K823" s="84" t="s">
        <v>11918</v>
      </c>
      <c r="L823" s="105">
        <v>61.543056999999997</v>
      </c>
      <c r="M823" s="105">
        <v>58.249290000000002</v>
      </c>
      <c r="N823" s="105">
        <v>58.249290000000002</v>
      </c>
      <c r="O823" s="96" t="str">
        <f>VLOOKUP(H823,'CRMP-SOC'!$A$2:$B$12685,2,FALSE)</f>
        <v>Social</v>
      </c>
      <c r="P823" s="96"/>
    </row>
    <row r="824" spans="1:16" ht="14.25" customHeight="1" x14ac:dyDescent="0.25">
      <c r="A824" s="96">
        <v>2011</v>
      </c>
      <c r="B824" s="96" t="s">
        <v>1089</v>
      </c>
      <c r="C824" s="96">
        <v>16</v>
      </c>
      <c r="D824" s="96" t="str">
        <f t="shared" si="36"/>
        <v>201116S074</v>
      </c>
      <c r="E824" s="84" t="s">
        <v>16143</v>
      </c>
      <c r="F824" s="84" t="s">
        <v>16142</v>
      </c>
      <c r="G824" s="84" t="s">
        <v>29</v>
      </c>
      <c r="H824" s="104" t="str">
        <f t="shared" si="37"/>
        <v>201116S074</v>
      </c>
      <c r="I824" s="104" t="b">
        <f t="shared" si="38"/>
        <v>1</v>
      </c>
      <c r="J824" s="84" t="s">
        <v>16149</v>
      </c>
      <c r="K824" s="84" t="s">
        <v>11920</v>
      </c>
      <c r="L824" s="105">
        <v>5417.9896870000002</v>
      </c>
      <c r="M824" s="105">
        <v>5813.1789550000021</v>
      </c>
      <c r="N824" s="105">
        <v>5813.1789550000021</v>
      </c>
      <c r="O824" s="96" t="str">
        <f>VLOOKUP(H824,'CRMP-SOC'!$A$2:$B$12685,2,FALSE)</f>
        <v>Social</v>
      </c>
      <c r="P824" s="96"/>
    </row>
    <row r="825" spans="1:16" ht="14.25" customHeight="1" x14ac:dyDescent="0.25">
      <c r="A825" s="96">
        <v>2011</v>
      </c>
      <c r="B825" s="96" t="s">
        <v>1090</v>
      </c>
      <c r="C825" s="96">
        <v>16</v>
      </c>
      <c r="D825" s="96" t="str">
        <f t="shared" si="36"/>
        <v>201116S075</v>
      </c>
      <c r="E825" s="84" t="s">
        <v>16143</v>
      </c>
      <c r="F825" s="84" t="s">
        <v>16142</v>
      </c>
      <c r="G825" s="84" t="s">
        <v>29</v>
      </c>
      <c r="H825" s="104" t="str">
        <f t="shared" si="37"/>
        <v>201116S075</v>
      </c>
      <c r="I825" s="104" t="b">
        <f t="shared" si="38"/>
        <v>1</v>
      </c>
      <c r="J825" s="84" t="s">
        <v>16353</v>
      </c>
      <c r="K825" s="84" t="s">
        <v>11921</v>
      </c>
      <c r="L825" s="105">
        <v>1999.2632699999999</v>
      </c>
      <c r="M825" s="105">
        <v>2154.4635340000004</v>
      </c>
      <c r="N825" s="105">
        <v>2154.4635340000004</v>
      </c>
      <c r="O825" s="96" t="str">
        <f>VLOOKUP(H825,'CRMP-SOC'!$A$2:$B$12685,2,FALSE)</f>
        <v>Social</v>
      </c>
      <c r="P825" s="96"/>
    </row>
    <row r="826" spans="1:16" ht="14.25" customHeight="1" x14ac:dyDescent="0.25">
      <c r="A826" s="96">
        <v>2011</v>
      </c>
      <c r="B826" s="96" t="s">
        <v>1094</v>
      </c>
      <c r="C826" s="96">
        <v>16</v>
      </c>
      <c r="D826" s="96" t="str">
        <f t="shared" si="36"/>
        <v>201116S079</v>
      </c>
      <c r="E826" s="84" t="s">
        <v>16143</v>
      </c>
      <c r="F826" s="84" t="s">
        <v>16142</v>
      </c>
      <c r="G826" s="84" t="s">
        <v>29</v>
      </c>
      <c r="H826" s="104" t="str">
        <f t="shared" si="37"/>
        <v>201116S079</v>
      </c>
      <c r="I826" s="104" t="b">
        <f t="shared" si="38"/>
        <v>1</v>
      </c>
      <c r="J826" s="84" t="s">
        <v>16170</v>
      </c>
      <c r="K826" s="84" t="s">
        <v>13631</v>
      </c>
      <c r="L826" s="105">
        <v>1299.4095540000001</v>
      </c>
      <c r="M826" s="105">
        <v>1452.3881600000009</v>
      </c>
      <c r="N826" s="105">
        <v>1452.3881600000009</v>
      </c>
      <c r="O826" s="96" t="str">
        <f>VLOOKUP(H826,'CRMP-SOC'!$A$2:$B$12685,2,FALSE)</f>
        <v>Social</v>
      </c>
      <c r="P826" s="96"/>
    </row>
    <row r="827" spans="1:16" ht="14.25" customHeight="1" x14ac:dyDescent="0.25">
      <c r="A827" s="96">
        <v>2011</v>
      </c>
      <c r="B827" s="96" t="s">
        <v>1099</v>
      </c>
      <c r="C827" s="96">
        <v>16</v>
      </c>
      <c r="D827" s="96" t="str">
        <f t="shared" si="36"/>
        <v>201116S110</v>
      </c>
      <c r="E827" s="84" t="s">
        <v>16143</v>
      </c>
      <c r="F827" s="84" t="s">
        <v>16142</v>
      </c>
      <c r="G827" s="84" t="s">
        <v>29</v>
      </c>
      <c r="H827" s="104" t="str">
        <f t="shared" si="37"/>
        <v>201116S110</v>
      </c>
      <c r="I827" s="104" t="b">
        <f t="shared" si="38"/>
        <v>1</v>
      </c>
      <c r="J827" s="84" t="s">
        <v>16695</v>
      </c>
      <c r="K827" s="84" t="s">
        <v>16694</v>
      </c>
      <c r="L827" s="105">
        <v>805.23643900000002</v>
      </c>
      <c r="M827" s="105">
        <v>996.89061700000002</v>
      </c>
      <c r="N827" s="105">
        <v>996.89061700000002</v>
      </c>
      <c r="O827" s="96" t="str">
        <f>VLOOKUP(H827,'CRMP-SOC'!$A$2:$B$12685,2,FALSE)</f>
        <v>Social</v>
      </c>
      <c r="P827" s="96"/>
    </row>
    <row r="828" spans="1:16" ht="14.25" customHeight="1" x14ac:dyDescent="0.25">
      <c r="A828" s="96">
        <v>2011</v>
      </c>
      <c r="B828" s="96" t="s">
        <v>1100</v>
      </c>
      <c r="C828" s="96">
        <v>16</v>
      </c>
      <c r="D828" s="96" t="str">
        <f t="shared" si="36"/>
        <v>201116S122</v>
      </c>
      <c r="E828" s="84" t="s">
        <v>16143</v>
      </c>
      <c r="F828" s="84" t="s">
        <v>16142</v>
      </c>
      <c r="G828" s="84" t="s">
        <v>29</v>
      </c>
      <c r="H828" s="104" t="str">
        <f t="shared" si="37"/>
        <v>201116S122</v>
      </c>
      <c r="I828" s="104" t="b">
        <f t="shared" si="38"/>
        <v>1</v>
      </c>
      <c r="J828" s="84" t="s">
        <v>16693</v>
      </c>
      <c r="K828" s="84" t="s">
        <v>16692</v>
      </c>
      <c r="L828" s="105">
        <v>1659.29</v>
      </c>
      <c r="M828" s="105">
        <v>1137.0991640000007</v>
      </c>
      <c r="N828" s="105">
        <v>1137.0991640000007</v>
      </c>
      <c r="O828" s="96" t="str">
        <f>VLOOKUP(H828,'CRMP-SOC'!$A$2:$B$12685,2,FALSE)</f>
        <v>Social</v>
      </c>
      <c r="P828" s="96"/>
    </row>
    <row r="829" spans="1:16" ht="14.25" customHeight="1" x14ac:dyDescent="0.25">
      <c r="A829" s="96">
        <v>2011</v>
      </c>
      <c r="B829" s="96" t="s">
        <v>1857</v>
      </c>
      <c r="C829" s="96">
        <v>16</v>
      </c>
      <c r="D829" s="96" t="str">
        <f t="shared" si="36"/>
        <v>201116S217</v>
      </c>
      <c r="E829" s="84" t="s">
        <v>16143</v>
      </c>
      <c r="F829" s="84" t="s">
        <v>16142</v>
      </c>
      <c r="G829" s="84" t="s">
        <v>29</v>
      </c>
      <c r="H829" s="104" t="str">
        <f t="shared" si="37"/>
        <v>201116S217</v>
      </c>
      <c r="I829" s="104" t="b">
        <f t="shared" si="38"/>
        <v>1</v>
      </c>
      <c r="J829" s="84" t="s">
        <v>16148</v>
      </c>
      <c r="K829" s="84" t="s">
        <v>12621</v>
      </c>
      <c r="L829" s="105">
        <v>691.788904</v>
      </c>
      <c r="M829" s="105">
        <v>683.56161500000007</v>
      </c>
      <c r="N829" s="105">
        <v>683.56161500000007</v>
      </c>
      <c r="O829" s="96" t="str">
        <f>VLOOKUP(H829,'CRMP-SOC'!$A$2:$B$12685,2,FALSE)</f>
        <v>Social</v>
      </c>
      <c r="P829" s="96"/>
    </row>
    <row r="830" spans="1:16" ht="14.25" customHeight="1" x14ac:dyDescent="0.25">
      <c r="A830" s="96">
        <v>2011</v>
      </c>
      <c r="B830" s="96" t="s">
        <v>1858</v>
      </c>
      <c r="C830" s="96">
        <v>16</v>
      </c>
      <c r="D830" s="96" t="str">
        <f t="shared" si="36"/>
        <v>201116S218</v>
      </c>
      <c r="E830" s="84" t="s">
        <v>16143</v>
      </c>
      <c r="F830" s="84" t="s">
        <v>16142</v>
      </c>
      <c r="G830" s="84" t="s">
        <v>29</v>
      </c>
      <c r="H830" s="104" t="str">
        <f t="shared" si="37"/>
        <v>201116S218</v>
      </c>
      <c r="I830" s="104" t="b">
        <f t="shared" si="38"/>
        <v>1</v>
      </c>
      <c r="J830" s="84" t="s">
        <v>16246</v>
      </c>
      <c r="K830" s="84" t="s">
        <v>13284</v>
      </c>
      <c r="L830" s="105">
        <v>1873.913225</v>
      </c>
      <c r="M830" s="105">
        <v>1829.537192</v>
      </c>
      <c r="N830" s="105">
        <v>1829.537192</v>
      </c>
      <c r="O830" s="96" t="str">
        <f>VLOOKUP(H830,'CRMP-SOC'!$A$2:$B$12685,2,FALSE)</f>
        <v>Social</v>
      </c>
      <c r="P830" s="96"/>
    </row>
    <row r="831" spans="1:16" ht="14.25" customHeight="1" x14ac:dyDescent="0.25">
      <c r="A831" s="96">
        <v>2011</v>
      </c>
      <c r="B831" s="96" t="s">
        <v>1108</v>
      </c>
      <c r="C831" s="96">
        <v>16</v>
      </c>
      <c r="D831" s="96" t="str">
        <f t="shared" si="36"/>
        <v>201116U003</v>
      </c>
      <c r="E831" s="84" t="s">
        <v>16143</v>
      </c>
      <c r="F831" s="84" t="s">
        <v>16142</v>
      </c>
      <c r="G831" s="84" t="s">
        <v>30</v>
      </c>
      <c r="H831" s="104" t="str">
        <f t="shared" si="37"/>
        <v>201116U003</v>
      </c>
      <c r="I831" s="104" t="b">
        <f t="shared" si="38"/>
        <v>1</v>
      </c>
      <c r="J831" s="84" t="s">
        <v>16106</v>
      </c>
      <c r="K831" s="84" t="s">
        <v>16691</v>
      </c>
      <c r="L831" s="105">
        <v>766.56804999999997</v>
      </c>
      <c r="M831" s="105">
        <v>1184.5174040000002</v>
      </c>
      <c r="N831" s="105">
        <v>1184.5174040000002</v>
      </c>
      <c r="O831" s="96" t="str">
        <f>VLOOKUP(H831,'CRMP-SOC'!$A$2:$B$12685,2,FALSE)</f>
        <v>Social</v>
      </c>
      <c r="P831" s="96"/>
    </row>
    <row r="832" spans="1:16" ht="14.25" customHeight="1" x14ac:dyDescent="0.25">
      <c r="A832" s="96">
        <v>2011</v>
      </c>
      <c r="B832" s="96" t="s">
        <v>1110</v>
      </c>
      <c r="C832" s="96">
        <v>16</v>
      </c>
      <c r="D832" s="96" t="str">
        <f t="shared" si="36"/>
        <v>201116U005</v>
      </c>
      <c r="E832" s="84" t="s">
        <v>16143</v>
      </c>
      <c r="F832" s="84" t="s">
        <v>16142</v>
      </c>
      <c r="G832" s="84" t="s">
        <v>30</v>
      </c>
      <c r="H832" s="104" t="str">
        <f t="shared" si="37"/>
        <v>201116U005</v>
      </c>
      <c r="I832" s="104" t="b">
        <f t="shared" si="38"/>
        <v>1</v>
      </c>
      <c r="J832" s="84" t="s">
        <v>16152</v>
      </c>
      <c r="K832" s="84" t="s">
        <v>16690</v>
      </c>
      <c r="L832" s="105">
        <v>603.20000000000005</v>
      </c>
      <c r="M832" s="105">
        <v>597.29830900000002</v>
      </c>
      <c r="N832" s="105">
        <v>597.29830900000002</v>
      </c>
      <c r="O832" s="96" t="str">
        <f>VLOOKUP(H832,'CRMP-SOC'!$A$2:$B$12685,2,FALSE)</f>
        <v>Social</v>
      </c>
      <c r="P832" s="96"/>
    </row>
    <row r="833" spans="1:16" ht="14.25" customHeight="1" x14ac:dyDescent="0.25">
      <c r="A833" s="96">
        <v>2011</v>
      </c>
      <c r="B833" s="96" t="s">
        <v>1114</v>
      </c>
      <c r="C833" s="96">
        <v>16</v>
      </c>
      <c r="D833" s="96" t="str">
        <f t="shared" si="36"/>
        <v>201116U009</v>
      </c>
      <c r="E833" s="84" t="s">
        <v>16143</v>
      </c>
      <c r="F833" s="84" t="s">
        <v>16142</v>
      </c>
      <c r="G833" s="84" t="s">
        <v>30</v>
      </c>
      <c r="H833" s="104" t="str">
        <f t="shared" si="37"/>
        <v>201116U009</v>
      </c>
      <c r="I833" s="104" t="b">
        <f t="shared" si="38"/>
        <v>1</v>
      </c>
      <c r="J833" s="84" t="s">
        <v>16128</v>
      </c>
      <c r="K833" s="84" t="s">
        <v>11944</v>
      </c>
      <c r="L833" s="105">
        <v>60</v>
      </c>
      <c r="M833" s="105">
        <v>30.297355</v>
      </c>
      <c r="N833" s="105">
        <v>30.297355</v>
      </c>
      <c r="O833" s="96" t="str">
        <f>VLOOKUP(H833,'CRMP-SOC'!$A$2:$B$12685,2,FALSE)</f>
        <v>Social</v>
      </c>
      <c r="P833" s="96"/>
    </row>
    <row r="834" spans="1:16" ht="14.25" customHeight="1" x14ac:dyDescent="0.25">
      <c r="A834" s="96">
        <v>2011</v>
      </c>
      <c r="B834" s="96" t="s">
        <v>1860</v>
      </c>
      <c r="C834" s="96">
        <v>16</v>
      </c>
      <c r="D834" s="96" t="str">
        <f t="shared" ref="D834:D897" si="39">CONCATENATE(A834,C834,G834,J834)</f>
        <v>201116U010</v>
      </c>
      <c r="E834" s="84" t="s">
        <v>16143</v>
      </c>
      <c r="F834" s="84" t="s">
        <v>16142</v>
      </c>
      <c r="G834" s="84" t="s">
        <v>30</v>
      </c>
      <c r="H834" s="104" t="str">
        <f t="shared" ref="H834:H897" si="40">CONCATENATE(A834,B834)</f>
        <v>201116U010</v>
      </c>
      <c r="I834" s="104" t="b">
        <f t="shared" ref="I834:I897" si="41">H834=D834</f>
        <v>1</v>
      </c>
      <c r="J834" s="84" t="s">
        <v>16090</v>
      </c>
      <c r="K834" s="84" t="s">
        <v>11865</v>
      </c>
      <c r="L834" s="105">
        <v>46.794297999999998</v>
      </c>
      <c r="M834" s="105">
        <v>24.645425999999997</v>
      </c>
      <c r="N834" s="105">
        <v>24.645425999999997</v>
      </c>
      <c r="O834" s="96" t="str">
        <f>VLOOKUP(H834,'CRMP-SOC'!$A$2:$B$12685,2,FALSE)</f>
        <v>Social</v>
      </c>
      <c r="P834" s="96"/>
    </row>
    <row r="835" spans="1:16" ht="14.25" customHeight="1" x14ac:dyDescent="0.25">
      <c r="A835" s="96">
        <v>2011</v>
      </c>
      <c r="B835" s="96" t="s">
        <v>1861</v>
      </c>
      <c r="C835" s="96">
        <v>16</v>
      </c>
      <c r="D835" s="96" t="str">
        <f t="shared" si="39"/>
        <v>201116U012</v>
      </c>
      <c r="E835" s="84" t="s">
        <v>16143</v>
      </c>
      <c r="F835" s="84" t="s">
        <v>16142</v>
      </c>
      <c r="G835" s="84" t="s">
        <v>30</v>
      </c>
      <c r="H835" s="104" t="str">
        <f t="shared" si="40"/>
        <v>201116U012</v>
      </c>
      <c r="I835" s="104" t="b">
        <f t="shared" si="41"/>
        <v>1</v>
      </c>
      <c r="J835" s="84" t="s">
        <v>16101</v>
      </c>
      <c r="K835" s="84" t="s">
        <v>12627</v>
      </c>
      <c r="L835" s="105">
        <v>361.41512299999999</v>
      </c>
      <c r="M835" s="105">
        <v>456.75661900000006</v>
      </c>
      <c r="N835" s="105">
        <v>456.75661900000006</v>
      </c>
      <c r="O835" s="96" t="str">
        <f>VLOOKUP(H835,'CRMP-SOC'!$A$2:$B$12685,2,FALSE)</f>
        <v>Social</v>
      </c>
      <c r="P835" s="96"/>
    </row>
    <row r="836" spans="1:16" ht="14.25" customHeight="1" x14ac:dyDescent="0.25">
      <c r="A836" s="96">
        <v>2011</v>
      </c>
      <c r="B836" s="96" t="s">
        <v>1863</v>
      </c>
      <c r="C836" s="96">
        <v>16</v>
      </c>
      <c r="D836" s="96" t="str">
        <f t="shared" si="39"/>
        <v>201116U015</v>
      </c>
      <c r="E836" s="84" t="s">
        <v>16143</v>
      </c>
      <c r="F836" s="84" t="s">
        <v>16142</v>
      </c>
      <c r="G836" s="84" t="s">
        <v>30</v>
      </c>
      <c r="H836" s="104" t="str">
        <f t="shared" si="40"/>
        <v>201116U015</v>
      </c>
      <c r="I836" s="104" t="b">
        <f t="shared" si="41"/>
        <v>1</v>
      </c>
      <c r="J836" s="84" t="s">
        <v>16100</v>
      </c>
      <c r="K836" s="84" t="s">
        <v>12629</v>
      </c>
      <c r="L836" s="105">
        <v>55.205675999999997</v>
      </c>
      <c r="M836" s="105">
        <v>53.003447999999999</v>
      </c>
      <c r="N836" s="105">
        <v>53.003447999999999</v>
      </c>
      <c r="O836" s="96" t="str">
        <f>VLOOKUP(H836,'CRMP-SOC'!$A$2:$B$12685,2,FALSE)</f>
        <v>Social</v>
      </c>
      <c r="P836" s="96"/>
    </row>
    <row r="837" spans="1:16" ht="14.25" customHeight="1" x14ac:dyDescent="0.25">
      <c r="A837" s="96">
        <v>2011</v>
      </c>
      <c r="B837" s="96" t="s">
        <v>2289</v>
      </c>
      <c r="C837" s="96">
        <v>16</v>
      </c>
      <c r="D837" s="96" t="str">
        <f t="shared" si="39"/>
        <v>201116U019</v>
      </c>
      <c r="E837" s="84" t="s">
        <v>16143</v>
      </c>
      <c r="F837" s="84" t="s">
        <v>16142</v>
      </c>
      <c r="G837" s="84" t="s">
        <v>30</v>
      </c>
      <c r="H837" s="104" t="str">
        <f t="shared" si="40"/>
        <v>201116U019</v>
      </c>
      <c r="I837" s="104" t="b">
        <f t="shared" si="41"/>
        <v>1</v>
      </c>
      <c r="J837" s="84" t="s">
        <v>16343</v>
      </c>
      <c r="K837" s="84" t="s">
        <v>13287</v>
      </c>
      <c r="L837" s="105">
        <v>67.150918000000004</v>
      </c>
      <c r="M837" s="105" t="s">
        <v>16547</v>
      </c>
      <c r="N837" s="105" t="s">
        <v>16547</v>
      </c>
      <c r="O837" s="96" t="str">
        <f>VLOOKUP(H837,'CRMP-SOC'!$A$2:$B$12685,2,FALSE)</f>
        <v>Social</v>
      </c>
      <c r="P837" s="96"/>
    </row>
    <row r="838" spans="1:16" ht="14.25" customHeight="1" x14ac:dyDescent="0.25">
      <c r="A838" s="96">
        <v>2011</v>
      </c>
      <c r="B838" s="96" t="s">
        <v>2290</v>
      </c>
      <c r="C838" s="96">
        <v>16</v>
      </c>
      <c r="D838" s="96" t="str">
        <f t="shared" si="39"/>
        <v>201116U020</v>
      </c>
      <c r="E838" s="84" t="s">
        <v>16143</v>
      </c>
      <c r="F838" s="84" t="s">
        <v>16142</v>
      </c>
      <c r="G838" s="84" t="s">
        <v>30</v>
      </c>
      <c r="H838" s="104" t="str">
        <f t="shared" si="40"/>
        <v>201116U020</v>
      </c>
      <c r="I838" s="104" t="b">
        <f t="shared" si="41"/>
        <v>1</v>
      </c>
      <c r="J838" s="84" t="s">
        <v>16146</v>
      </c>
      <c r="K838" s="84" t="s">
        <v>13288</v>
      </c>
      <c r="L838" s="105">
        <v>79.596249999999998</v>
      </c>
      <c r="M838" s="105">
        <v>169.84730700000003</v>
      </c>
      <c r="N838" s="105">
        <v>169.84730700000003</v>
      </c>
      <c r="O838" s="96" t="str">
        <f>VLOOKUP(H838,'CRMP-SOC'!$A$2:$B$12685,2,FALSE)</f>
        <v>Social</v>
      </c>
      <c r="P838" s="96"/>
    </row>
    <row r="839" spans="1:16" ht="14.25" customHeight="1" x14ac:dyDescent="0.25">
      <c r="A839" s="96">
        <v>2011</v>
      </c>
      <c r="B839" s="96" t="s">
        <v>2405</v>
      </c>
      <c r="C839" s="96">
        <v>16</v>
      </c>
      <c r="D839" s="96" t="str">
        <f t="shared" si="39"/>
        <v>201116U021</v>
      </c>
      <c r="E839" s="84" t="s">
        <v>16143</v>
      </c>
      <c r="F839" s="84" t="s">
        <v>16142</v>
      </c>
      <c r="G839" s="84" t="s">
        <v>30</v>
      </c>
      <c r="H839" s="104" t="str">
        <f t="shared" si="40"/>
        <v>201116U021</v>
      </c>
      <c r="I839" s="104" t="b">
        <f t="shared" si="41"/>
        <v>1</v>
      </c>
      <c r="J839" s="84" t="s">
        <v>16111</v>
      </c>
      <c r="K839" s="84" t="s">
        <v>13289</v>
      </c>
      <c r="L839" s="105">
        <v>33.395142</v>
      </c>
      <c r="M839" s="105">
        <v>86.131665000000012</v>
      </c>
      <c r="N839" s="105">
        <v>86.131665000000012</v>
      </c>
      <c r="O839" s="96" t="str">
        <f>VLOOKUP(H839,'CRMP-SOC'!$A$2:$B$12685,2,FALSE)</f>
        <v>Social</v>
      </c>
      <c r="P839" s="96"/>
    </row>
    <row r="840" spans="1:16" ht="14.25" customHeight="1" x14ac:dyDescent="0.25">
      <c r="A840" s="96">
        <v>2011</v>
      </c>
      <c r="B840" s="96" t="s">
        <v>2406</v>
      </c>
      <c r="C840" s="96">
        <v>16</v>
      </c>
      <c r="D840" s="96" t="str">
        <f t="shared" si="39"/>
        <v>201116U022</v>
      </c>
      <c r="E840" s="84" t="s">
        <v>16143</v>
      </c>
      <c r="F840" s="84" t="s">
        <v>16142</v>
      </c>
      <c r="G840" s="84" t="s">
        <v>30</v>
      </c>
      <c r="H840" s="104" t="str">
        <f t="shared" si="40"/>
        <v>201116U022</v>
      </c>
      <c r="I840" s="104" t="b">
        <f t="shared" si="41"/>
        <v>1</v>
      </c>
      <c r="J840" s="84" t="s">
        <v>16110</v>
      </c>
      <c r="K840" s="84" t="s">
        <v>13290</v>
      </c>
      <c r="L840" s="105">
        <v>553.18030399999998</v>
      </c>
      <c r="M840" s="105">
        <v>517.97607500000015</v>
      </c>
      <c r="N840" s="105">
        <v>517.97607500000015</v>
      </c>
      <c r="O840" s="96" t="str">
        <f>VLOOKUP(H840,'CRMP-SOC'!$A$2:$B$12685,2,FALSE)</f>
        <v>Social</v>
      </c>
      <c r="P840" s="96"/>
    </row>
    <row r="841" spans="1:16" ht="14.25" customHeight="1" x14ac:dyDescent="0.25">
      <c r="A841" s="96">
        <v>2011</v>
      </c>
      <c r="B841" s="96" t="s">
        <v>2407</v>
      </c>
      <c r="C841" s="96">
        <v>16</v>
      </c>
      <c r="D841" s="96" t="str">
        <f t="shared" si="39"/>
        <v>201116U023</v>
      </c>
      <c r="E841" s="84" t="s">
        <v>16143</v>
      </c>
      <c r="F841" s="84" t="s">
        <v>16142</v>
      </c>
      <c r="G841" s="84" t="s">
        <v>30</v>
      </c>
      <c r="H841" s="104" t="str">
        <f t="shared" si="40"/>
        <v>201116U023</v>
      </c>
      <c r="I841" s="104" t="b">
        <f t="shared" si="41"/>
        <v>1</v>
      </c>
      <c r="J841" s="84" t="s">
        <v>16164</v>
      </c>
      <c r="K841" s="84" t="s">
        <v>13291</v>
      </c>
      <c r="L841" s="105">
        <v>781.44996000000003</v>
      </c>
      <c r="M841" s="105" t="s">
        <v>16547</v>
      </c>
      <c r="N841" s="105" t="s">
        <v>16547</v>
      </c>
      <c r="O841" s="96" t="str">
        <f>VLOOKUP(H841,'CRMP-SOC'!$A$2:$B$12685,2,FALSE)</f>
        <v>Social</v>
      </c>
      <c r="P841" s="96"/>
    </row>
    <row r="842" spans="1:16" ht="14.25" customHeight="1" x14ac:dyDescent="0.25">
      <c r="A842" s="96">
        <v>2011</v>
      </c>
      <c r="B842" s="96" t="s">
        <v>2408</v>
      </c>
      <c r="C842" s="96">
        <v>16</v>
      </c>
      <c r="D842" s="96" t="str">
        <f t="shared" si="39"/>
        <v>201116U024</v>
      </c>
      <c r="E842" s="84" t="s">
        <v>16143</v>
      </c>
      <c r="F842" s="84" t="s">
        <v>16142</v>
      </c>
      <c r="G842" s="84" t="s">
        <v>30</v>
      </c>
      <c r="H842" s="104" t="str">
        <f t="shared" si="40"/>
        <v>201116U024</v>
      </c>
      <c r="I842" s="104" t="b">
        <f t="shared" si="41"/>
        <v>1</v>
      </c>
      <c r="J842" s="84" t="s">
        <v>16194</v>
      </c>
      <c r="K842" s="84" t="s">
        <v>16689</v>
      </c>
      <c r="L842" s="105">
        <v>20</v>
      </c>
      <c r="M842" s="105">
        <v>19.283507</v>
      </c>
      <c r="N842" s="105">
        <v>19.283507</v>
      </c>
      <c r="O842" s="96" t="str">
        <f>VLOOKUP(H842,'CRMP-SOC'!$A$2:$B$12685,2,FALSE)</f>
        <v>Social</v>
      </c>
      <c r="P842" s="96"/>
    </row>
    <row r="843" spans="1:16" ht="14.25" customHeight="1" x14ac:dyDescent="0.25">
      <c r="A843" s="96">
        <v>2011</v>
      </c>
      <c r="B843" s="96" t="s">
        <v>2409</v>
      </c>
      <c r="C843" s="96">
        <v>16</v>
      </c>
      <c r="D843" s="96" t="str">
        <f t="shared" si="39"/>
        <v>201116U025</v>
      </c>
      <c r="E843" s="84" t="s">
        <v>16143</v>
      </c>
      <c r="F843" s="84" t="s">
        <v>16142</v>
      </c>
      <c r="G843" s="84" t="s">
        <v>30</v>
      </c>
      <c r="H843" s="104" t="str">
        <f t="shared" si="40"/>
        <v>201116U025</v>
      </c>
      <c r="I843" s="104" t="b">
        <f t="shared" si="41"/>
        <v>1</v>
      </c>
      <c r="J843" s="84" t="s">
        <v>16145</v>
      </c>
      <c r="K843" s="84" t="s">
        <v>13785</v>
      </c>
      <c r="L843" s="105">
        <v>9.1999999999999993</v>
      </c>
      <c r="M843" s="105">
        <v>3.8535680000000001</v>
      </c>
      <c r="N843" s="105">
        <v>3.8535680000000001</v>
      </c>
      <c r="O843" s="96" t="str">
        <f>VLOOKUP(H843,'CRMP-SOC'!$A$2:$B$12685,2,FALSE)</f>
        <v>Social</v>
      </c>
      <c r="P843" s="96"/>
    </row>
    <row r="844" spans="1:16" ht="14.25" customHeight="1" x14ac:dyDescent="0.25">
      <c r="A844" s="96">
        <v>2011</v>
      </c>
      <c r="B844" s="96" t="s">
        <v>2410</v>
      </c>
      <c r="C844" s="96">
        <v>16</v>
      </c>
      <c r="D844" s="96" t="str">
        <f t="shared" si="39"/>
        <v>201116U026</v>
      </c>
      <c r="E844" s="84" t="s">
        <v>16143</v>
      </c>
      <c r="F844" s="84" t="s">
        <v>16142</v>
      </c>
      <c r="G844" s="84" t="s">
        <v>30</v>
      </c>
      <c r="H844" s="104" t="str">
        <f t="shared" si="40"/>
        <v>201116U026</v>
      </c>
      <c r="I844" s="104" t="b">
        <f t="shared" si="41"/>
        <v>1</v>
      </c>
      <c r="J844" s="84" t="s">
        <v>16575</v>
      </c>
      <c r="K844" s="84" t="s">
        <v>16688</v>
      </c>
      <c r="L844" s="105">
        <v>14.605416999999999</v>
      </c>
      <c r="M844" s="105">
        <v>27.042639999999999</v>
      </c>
      <c r="N844" s="105">
        <v>27.042639999999999</v>
      </c>
      <c r="O844" s="96" t="str">
        <f>VLOOKUP(H844,'CRMP-SOC'!$A$2:$B$12685,2,FALSE)</f>
        <v>Social</v>
      </c>
      <c r="P844" s="96"/>
    </row>
    <row r="845" spans="1:16" ht="14.25" customHeight="1" x14ac:dyDescent="0.25">
      <c r="A845" s="96">
        <v>2011</v>
      </c>
      <c r="B845" s="96" t="s">
        <v>2411</v>
      </c>
      <c r="C845" s="96">
        <v>16</v>
      </c>
      <c r="D845" s="96" t="str">
        <f t="shared" si="39"/>
        <v>201116U028</v>
      </c>
      <c r="E845" s="84" t="s">
        <v>16143</v>
      </c>
      <c r="F845" s="84" t="s">
        <v>16142</v>
      </c>
      <c r="G845" s="84" t="s">
        <v>30</v>
      </c>
      <c r="H845" s="104" t="str">
        <f t="shared" si="40"/>
        <v>201116U028</v>
      </c>
      <c r="I845" s="104" t="b">
        <f t="shared" si="41"/>
        <v>1</v>
      </c>
      <c r="J845" s="84" t="s">
        <v>16186</v>
      </c>
      <c r="K845" s="84" t="s">
        <v>13295</v>
      </c>
      <c r="L845" s="105">
        <v>50</v>
      </c>
      <c r="M845" s="105">
        <v>99.179360000000003</v>
      </c>
      <c r="N845" s="105">
        <v>99.179360000000003</v>
      </c>
      <c r="O845" s="96" t="str">
        <f>VLOOKUP(H845,'CRMP-SOC'!$A$2:$B$12685,2,FALSE)</f>
        <v>Social</v>
      </c>
      <c r="P845" s="96"/>
    </row>
    <row r="846" spans="1:16" ht="14.25" customHeight="1" x14ac:dyDescent="0.25">
      <c r="A846" s="96">
        <v>2011</v>
      </c>
      <c r="B846" s="96" t="s">
        <v>2412</v>
      </c>
      <c r="C846" s="96">
        <v>16</v>
      </c>
      <c r="D846" s="96" t="str">
        <f t="shared" si="39"/>
        <v>201116U029</v>
      </c>
      <c r="E846" s="84" t="s">
        <v>16143</v>
      </c>
      <c r="F846" s="84" t="s">
        <v>16142</v>
      </c>
      <c r="G846" s="84" t="s">
        <v>30</v>
      </c>
      <c r="H846" s="104" t="str">
        <f t="shared" si="40"/>
        <v>201116U029</v>
      </c>
      <c r="I846" s="104" t="b">
        <f t="shared" si="41"/>
        <v>1</v>
      </c>
      <c r="J846" s="84" t="s">
        <v>16302</v>
      </c>
      <c r="K846" s="84" t="s">
        <v>13296</v>
      </c>
      <c r="L846" s="105">
        <v>35</v>
      </c>
      <c r="M846" s="105">
        <v>33.642842999999999</v>
      </c>
      <c r="N846" s="105">
        <v>33.642842999999999</v>
      </c>
      <c r="O846" s="96" t="str">
        <f>VLOOKUP(H846,'CRMP-SOC'!$A$2:$B$12685,2,FALSE)</f>
        <v>Social</v>
      </c>
      <c r="P846" s="96"/>
    </row>
    <row r="847" spans="1:16" ht="14.25" customHeight="1" x14ac:dyDescent="0.25">
      <c r="A847" s="96">
        <v>2011</v>
      </c>
      <c r="B847" s="96" t="s">
        <v>1028</v>
      </c>
      <c r="C847" s="96">
        <v>16</v>
      </c>
      <c r="D847" s="96" t="str">
        <f t="shared" si="39"/>
        <v>201116E005</v>
      </c>
      <c r="E847" s="84" t="s">
        <v>16143</v>
      </c>
      <c r="F847" s="84" t="s">
        <v>16142</v>
      </c>
      <c r="G847" s="84" t="s">
        <v>25</v>
      </c>
      <c r="H847" s="104" t="str">
        <f t="shared" si="40"/>
        <v>201116E005</v>
      </c>
      <c r="I847" s="104" t="b">
        <f t="shared" si="41"/>
        <v>1</v>
      </c>
      <c r="J847" s="84" t="s">
        <v>16152</v>
      </c>
      <c r="K847" s="84" t="s">
        <v>16687</v>
      </c>
      <c r="L847" s="105">
        <v>123.66325399999999</v>
      </c>
      <c r="M847" s="105">
        <v>121.71299200000004</v>
      </c>
      <c r="N847" s="105">
        <v>121.71299200000004</v>
      </c>
      <c r="O847" s="96" t="str">
        <f>VLOOKUP(H847,'CRMP-SOC'!$A$2:$B$12685,2,FALSE)</f>
        <v>Social</v>
      </c>
      <c r="P847" s="96"/>
    </row>
    <row r="848" spans="1:16" ht="14.25" customHeight="1" x14ac:dyDescent="0.25">
      <c r="A848" s="96">
        <v>2011</v>
      </c>
      <c r="B848" s="96" t="s">
        <v>1029</v>
      </c>
      <c r="C848" s="96">
        <v>16</v>
      </c>
      <c r="D848" s="96" t="str">
        <f t="shared" si="39"/>
        <v>201116E006</v>
      </c>
      <c r="E848" s="84" t="s">
        <v>16143</v>
      </c>
      <c r="F848" s="84" t="s">
        <v>16142</v>
      </c>
      <c r="G848" s="84" t="s">
        <v>25</v>
      </c>
      <c r="H848" s="104" t="str">
        <f t="shared" si="40"/>
        <v>201116E006</v>
      </c>
      <c r="I848" s="104" t="b">
        <f t="shared" si="41"/>
        <v>1</v>
      </c>
      <c r="J848" s="84" t="s">
        <v>16172</v>
      </c>
      <c r="K848" s="84" t="s">
        <v>11868</v>
      </c>
      <c r="L848" s="105">
        <v>404.87578999999999</v>
      </c>
      <c r="M848" s="105">
        <v>276.89360800000014</v>
      </c>
      <c r="N848" s="105">
        <v>276.89360800000014</v>
      </c>
      <c r="O848" s="96" t="str">
        <f>VLOOKUP(H848,'CRMP-SOC'!$A$2:$B$12685,2,FALSE)</f>
        <v>Social</v>
      </c>
      <c r="P848" s="96"/>
    </row>
    <row r="849" spans="1:16" ht="14.25" customHeight="1" x14ac:dyDescent="0.25">
      <c r="A849" s="96">
        <v>2011</v>
      </c>
      <c r="B849" s="96" t="s">
        <v>1842</v>
      </c>
      <c r="C849" s="96">
        <v>16</v>
      </c>
      <c r="D849" s="96" t="str">
        <f t="shared" si="39"/>
        <v>201116E009</v>
      </c>
      <c r="E849" s="84" t="s">
        <v>16143</v>
      </c>
      <c r="F849" s="84" t="s">
        <v>16142</v>
      </c>
      <c r="G849" s="84" t="s">
        <v>25</v>
      </c>
      <c r="H849" s="104" t="str">
        <f t="shared" si="40"/>
        <v>201116E009</v>
      </c>
      <c r="I849" s="104" t="b">
        <f t="shared" si="41"/>
        <v>1</v>
      </c>
      <c r="J849" s="84" t="s">
        <v>16128</v>
      </c>
      <c r="K849" s="84" t="s">
        <v>12351</v>
      </c>
      <c r="L849" s="105">
        <v>497.43542200000002</v>
      </c>
      <c r="M849" s="105">
        <v>450.33089699999988</v>
      </c>
      <c r="N849" s="105">
        <v>450.33089699999988</v>
      </c>
      <c r="O849" s="96" t="str">
        <f>VLOOKUP(H849,'CRMP-SOC'!$A$2:$B$12685,2,FALSE)</f>
        <v>Social</v>
      </c>
      <c r="P849" s="96"/>
    </row>
    <row r="850" spans="1:16" ht="14.25" customHeight="1" x14ac:dyDescent="0.25">
      <c r="A850" s="96">
        <v>2011</v>
      </c>
      <c r="B850" s="96" t="s">
        <v>1843</v>
      </c>
      <c r="C850" s="96">
        <v>16</v>
      </c>
      <c r="D850" s="96" t="str">
        <f t="shared" si="39"/>
        <v>201116E013</v>
      </c>
      <c r="E850" s="84" t="s">
        <v>16143</v>
      </c>
      <c r="F850" s="84" t="s">
        <v>16142</v>
      </c>
      <c r="G850" s="84" t="s">
        <v>25</v>
      </c>
      <c r="H850" s="104" t="str">
        <f t="shared" si="40"/>
        <v>201116E013</v>
      </c>
      <c r="I850" s="104" t="b">
        <f t="shared" si="41"/>
        <v>1</v>
      </c>
      <c r="J850" s="84" t="s">
        <v>16113</v>
      </c>
      <c r="K850" s="84" t="s">
        <v>16686</v>
      </c>
      <c r="L850" s="105">
        <v>619.29938200000004</v>
      </c>
      <c r="M850" s="105">
        <v>853.52185999999995</v>
      </c>
      <c r="N850" s="105">
        <v>853.52185999999995</v>
      </c>
      <c r="O850" s="96" t="str">
        <f>VLOOKUP(H850,'CRMP-SOC'!$A$2:$B$12685,2,FALSE)</f>
        <v>Social</v>
      </c>
      <c r="P850" s="96"/>
    </row>
    <row r="851" spans="1:16" ht="14.25" customHeight="1" x14ac:dyDescent="0.25">
      <c r="A851" s="96">
        <v>2011</v>
      </c>
      <c r="B851" s="96" t="s">
        <v>1166</v>
      </c>
      <c r="C851" s="96">
        <v>19</v>
      </c>
      <c r="D851" s="96" t="str">
        <f t="shared" si="39"/>
        <v>201119S038</v>
      </c>
      <c r="E851" s="84" t="s">
        <v>16139</v>
      </c>
      <c r="F851" s="84" t="s">
        <v>16102</v>
      </c>
      <c r="G851" s="84" t="s">
        <v>29</v>
      </c>
      <c r="H851" s="104" t="str">
        <f t="shared" si="40"/>
        <v>201119S038</v>
      </c>
      <c r="I851" s="104" t="b">
        <f t="shared" si="41"/>
        <v>1</v>
      </c>
      <c r="J851" s="84" t="s">
        <v>16137</v>
      </c>
      <c r="K851" s="84" t="s">
        <v>16620</v>
      </c>
      <c r="L851" s="105">
        <v>8000</v>
      </c>
      <c r="M851" s="105">
        <v>7849.1711619999996</v>
      </c>
      <c r="N851" s="105">
        <v>7849.1711619999996</v>
      </c>
      <c r="O851" s="96" t="str">
        <f>VLOOKUP(H851,'CRMP-SOC'!$A$2:$B$12685,2,FALSE)</f>
        <v>Social</v>
      </c>
      <c r="P851" s="96"/>
    </row>
    <row r="852" spans="1:16" ht="14.25" customHeight="1" x14ac:dyDescent="0.25">
      <c r="A852" s="96">
        <v>2011</v>
      </c>
      <c r="B852" s="96" t="s">
        <v>1527</v>
      </c>
      <c r="C852" s="96">
        <v>50</v>
      </c>
      <c r="D852" s="96" t="str">
        <f t="shared" si="39"/>
        <v>201150E001</v>
      </c>
      <c r="E852" s="84" t="s">
        <v>16103</v>
      </c>
      <c r="F852" s="84" t="s">
        <v>16102</v>
      </c>
      <c r="G852" s="84" t="s">
        <v>25</v>
      </c>
      <c r="H852" s="104" t="str">
        <f t="shared" si="40"/>
        <v>201150E001</v>
      </c>
      <c r="I852" s="104" t="b">
        <f t="shared" si="41"/>
        <v>1</v>
      </c>
      <c r="J852" s="84" t="s">
        <v>16107</v>
      </c>
      <c r="K852" s="84" t="s">
        <v>13182</v>
      </c>
      <c r="L852" s="105">
        <v>3038.1742949999998</v>
      </c>
      <c r="M852" s="105">
        <v>3089.551786</v>
      </c>
      <c r="N852" s="105">
        <v>2692.078931</v>
      </c>
      <c r="O852" s="96" t="str">
        <f>VLOOKUP(H852,'CRMP-SOC'!$A$2:$B$12685,2,FALSE)</f>
        <v>Social</v>
      </c>
      <c r="P852" s="96"/>
    </row>
    <row r="853" spans="1:16" ht="14.25" customHeight="1" x14ac:dyDescent="0.25">
      <c r="A853" s="96">
        <v>2011</v>
      </c>
      <c r="B853" s="96" t="s">
        <v>1528</v>
      </c>
      <c r="C853" s="96">
        <v>50</v>
      </c>
      <c r="D853" s="96" t="str">
        <f t="shared" si="39"/>
        <v>201150E002</v>
      </c>
      <c r="E853" s="84" t="s">
        <v>16103</v>
      </c>
      <c r="F853" s="84" t="s">
        <v>16102</v>
      </c>
      <c r="G853" s="84" t="s">
        <v>25</v>
      </c>
      <c r="H853" s="104" t="str">
        <f t="shared" si="40"/>
        <v>201150E002</v>
      </c>
      <c r="I853" s="104" t="b">
        <f t="shared" si="41"/>
        <v>1</v>
      </c>
      <c r="J853" s="84" t="s">
        <v>16191</v>
      </c>
      <c r="K853" s="84" t="s">
        <v>13183</v>
      </c>
      <c r="L853" s="105">
        <v>124133.364493</v>
      </c>
      <c r="M853" s="105">
        <v>137927.23802600001</v>
      </c>
      <c r="N853" s="105">
        <v>136806.312599</v>
      </c>
      <c r="O853" s="96" t="str">
        <f>VLOOKUP(H853,'CRMP-SOC'!$A$2:$B$12685,2,FALSE)</f>
        <v>Social</v>
      </c>
      <c r="P853" s="96"/>
    </row>
    <row r="854" spans="1:16" ht="14.25" customHeight="1" x14ac:dyDescent="0.25">
      <c r="A854" s="96">
        <v>2011</v>
      </c>
      <c r="B854" s="96" t="s">
        <v>1529</v>
      </c>
      <c r="C854" s="96">
        <v>50</v>
      </c>
      <c r="D854" s="96" t="str">
        <f t="shared" si="39"/>
        <v>201150E003</v>
      </c>
      <c r="E854" s="84" t="s">
        <v>16103</v>
      </c>
      <c r="F854" s="84" t="s">
        <v>16102</v>
      </c>
      <c r="G854" s="84" t="s">
        <v>25</v>
      </c>
      <c r="H854" s="104" t="str">
        <f t="shared" si="40"/>
        <v>201150E003</v>
      </c>
      <c r="I854" s="104" t="b">
        <f t="shared" si="41"/>
        <v>1</v>
      </c>
      <c r="J854" s="84" t="s">
        <v>16106</v>
      </c>
      <c r="K854" s="84" t="s">
        <v>12314</v>
      </c>
      <c r="L854" s="105">
        <v>766.50375099999997</v>
      </c>
      <c r="M854" s="105">
        <v>841.25103100000001</v>
      </c>
      <c r="N854" s="105">
        <v>836.10198200000002</v>
      </c>
      <c r="O854" s="96" t="str">
        <f>VLOOKUP(H854,'CRMP-SOC'!$A$2:$B$12685,2,FALSE)</f>
        <v>Social</v>
      </c>
      <c r="P854" s="96"/>
    </row>
    <row r="855" spans="1:16" ht="14.25" customHeight="1" x14ac:dyDescent="0.25">
      <c r="A855" s="96">
        <v>2011</v>
      </c>
      <c r="B855" s="96" t="s">
        <v>1530</v>
      </c>
      <c r="C855" s="96">
        <v>50</v>
      </c>
      <c r="D855" s="96" t="str">
        <f t="shared" si="39"/>
        <v>201150E004</v>
      </c>
      <c r="E855" s="84" t="s">
        <v>16103</v>
      </c>
      <c r="F855" s="84" t="s">
        <v>16102</v>
      </c>
      <c r="G855" s="84" t="s">
        <v>25</v>
      </c>
      <c r="H855" s="104" t="str">
        <f t="shared" si="40"/>
        <v>201150E004</v>
      </c>
      <c r="I855" s="104" t="b">
        <f t="shared" si="41"/>
        <v>1</v>
      </c>
      <c r="J855" s="84" t="s">
        <v>16105</v>
      </c>
      <c r="K855" s="84" t="s">
        <v>13000</v>
      </c>
      <c r="L855" s="105">
        <v>496.54467099999999</v>
      </c>
      <c r="M855" s="105">
        <v>504.88936699999999</v>
      </c>
      <c r="N855" s="105">
        <v>464.41412200000002</v>
      </c>
      <c r="O855" s="96" t="str">
        <f>VLOOKUP(H855,'CRMP-SOC'!$A$2:$B$12685,2,FALSE)</f>
        <v>Social</v>
      </c>
      <c r="P855" s="96"/>
    </row>
    <row r="856" spans="1:16" ht="14.25" customHeight="1" x14ac:dyDescent="0.25">
      <c r="A856" s="96">
        <v>2011</v>
      </c>
      <c r="B856" s="96" t="s">
        <v>1533</v>
      </c>
      <c r="C856" s="96">
        <v>50</v>
      </c>
      <c r="D856" s="96" t="str">
        <f t="shared" si="39"/>
        <v>201150E007</v>
      </c>
      <c r="E856" s="84" t="s">
        <v>16103</v>
      </c>
      <c r="F856" s="84" t="s">
        <v>16102</v>
      </c>
      <c r="G856" s="84" t="s">
        <v>25</v>
      </c>
      <c r="H856" s="104" t="str">
        <f t="shared" si="40"/>
        <v>201150E007</v>
      </c>
      <c r="I856" s="104" t="b">
        <f t="shared" si="41"/>
        <v>1</v>
      </c>
      <c r="J856" s="84" t="s">
        <v>16104</v>
      </c>
      <c r="K856" s="84" t="s">
        <v>13002</v>
      </c>
      <c r="L856" s="105">
        <v>7954.9435169999997</v>
      </c>
      <c r="M856" s="105">
        <v>7854.7273219999997</v>
      </c>
      <c r="N856" s="105">
        <v>7721.5845069999996</v>
      </c>
      <c r="O856" s="96" t="str">
        <f>VLOOKUP(H856,'CRMP-SOC'!$A$2:$B$12685,2,FALSE)</f>
        <v>Social</v>
      </c>
      <c r="P856" s="96"/>
    </row>
    <row r="857" spans="1:16" ht="14.25" customHeight="1" x14ac:dyDescent="0.25">
      <c r="A857" s="96">
        <v>2011</v>
      </c>
      <c r="B857" s="96" t="s">
        <v>2219</v>
      </c>
      <c r="C857" s="96">
        <v>50</v>
      </c>
      <c r="D857" s="96" t="str">
        <f t="shared" si="39"/>
        <v>201150E008</v>
      </c>
      <c r="E857" s="84" t="s">
        <v>16103</v>
      </c>
      <c r="F857" s="84" t="s">
        <v>16102</v>
      </c>
      <c r="G857" s="84" t="s">
        <v>25</v>
      </c>
      <c r="H857" s="104" t="str">
        <f t="shared" si="40"/>
        <v>201150E008</v>
      </c>
      <c r="I857" s="104" t="b">
        <f t="shared" si="41"/>
        <v>1</v>
      </c>
      <c r="J857" s="84" t="s">
        <v>16129</v>
      </c>
      <c r="K857" s="84" t="s">
        <v>13003</v>
      </c>
      <c r="L857" s="105">
        <v>598.38885300000004</v>
      </c>
      <c r="M857" s="105">
        <v>572.26525300000003</v>
      </c>
      <c r="N857" s="105">
        <v>604.95900500000005</v>
      </c>
      <c r="O857" s="96" t="str">
        <f>VLOOKUP(H857,'CRMP-SOC'!$A$2:$B$12685,2,FALSE)</f>
        <v>Social</v>
      </c>
      <c r="P857" s="96"/>
    </row>
    <row r="858" spans="1:16" ht="14.25" customHeight="1" x14ac:dyDescent="0.25">
      <c r="A858" s="96">
        <v>2011</v>
      </c>
      <c r="B858" s="96" t="s">
        <v>2220</v>
      </c>
      <c r="C858" s="96">
        <v>50</v>
      </c>
      <c r="D858" s="96" t="str">
        <f t="shared" si="39"/>
        <v>201150E009</v>
      </c>
      <c r="E858" s="84" t="s">
        <v>16103</v>
      </c>
      <c r="F858" s="84" t="s">
        <v>16102</v>
      </c>
      <c r="G858" s="84" t="s">
        <v>25</v>
      </c>
      <c r="H858" s="104" t="str">
        <f t="shared" si="40"/>
        <v>201150E009</v>
      </c>
      <c r="I858" s="104" t="b">
        <f t="shared" si="41"/>
        <v>1</v>
      </c>
      <c r="J858" s="84" t="s">
        <v>16128</v>
      </c>
      <c r="K858" s="84" t="s">
        <v>13004</v>
      </c>
      <c r="L858" s="105">
        <v>712.88454200000001</v>
      </c>
      <c r="M858" s="105">
        <v>721.84039700000005</v>
      </c>
      <c r="N858" s="105">
        <v>708.865497</v>
      </c>
      <c r="O858" s="96" t="str">
        <f>VLOOKUP(H858,'CRMP-SOC'!$A$2:$B$12685,2,FALSE)</f>
        <v>Social</v>
      </c>
      <c r="P858" s="96"/>
    </row>
    <row r="859" spans="1:16" ht="14.25" customHeight="1" x14ac:dyDescent="0.25">
      <c r="A859" s="96">
        <v>2011</v>
      </c>
      <c r="B859" s="96" t="s">
        <v>2221</v>
      </c>
      <c r="C859" s="96">
        <v>50</v>
      </c>
      <c r="D859" s="96" t="str">
        <f t="shared" si="39"/>
        <v>201150E010</v>
      </c>
      <c r="E859" s="84" t="s">
        <v>16103</v>
      </c>
      <c r="F859" s="84" t="s">
        <v>16102</v>
      </c>
      <c r="G859" s="84" t="s">
        <v>25</v>
      </c>
      <c r="H859" s="104" t="str">
        <f t="shared" si="40"/>
        <v>201150E010</v>
      </c>
      <c r="I859" s="104" t="b">
        <f t="shared" si="41"/>
        <v>1</v>
      </c>
      <c r="J859" s="84" t="s">
        <v>16090</v>
      </c>
      <c r="K859" s="84" t="s">
        <v>13005</v>
      </c>
      <c r="L859" s="105">
        <v>874.02560300000005</v>
      </c>
      <c r="M859" s="105">
        <v>922.02696100000003</v>
      </c>
      <c r="N859" s="105">
        <v>888.34215700000004</v>
      </c>
      <c r="O859" s="96" t="str">
        <f>VLOOKUP(H859,'CRMP-SOC'!$A$2:$B$12685,2,FALSE)</f>
        <v>Social</v>
      </c>
      <c r="P859" s="96"/>
    </row>
    <row r="860" spans="1:16" ht="14.25" customHeight="1" x14ac:dyDescent="0.25">
      <c r="A860" s="96">
        <v>2011</v>
      </c>
      <c r="B860" s="96" t="s">
        <v>1542</v>
      </c>
      <c r="C860" s="96">
        <v>51</v>
      </c>
      <c r="D860" s="96" t="str">
        <f t="shared" si="39"/>
        <v>201151E001</v>
      </c>
      <c r="E860" s="84" t="s">
        <v>16094</v>
      </c>
      <c r="F860" s="84" t="s">
        <v>16093</v>
      </c>
      <c r="G860" s="84" t="s">
        <v>25</v>
      </c>
      <c r="H860" s="104" t="str">
        <f t="shared" si="40"/>
        <v>201151E001</v>
      </c>
      <c r="I860" s="104" t="b">
        <f t="shared" si="41"/>
        <v>1</v>
      </c>
      <c r="J860" s="84" t="s">
        <v>16107</v>
      </c>
      <c r="K860" s="84" t="s">
        <v>12323</v>
      </c>
      <c r="L860" s="105">
        <v>400.06079299999999</v>
      </c>
      <c r="M860" s="105">
        <v>1151.525365</v>
      </c>
      <c r="N860" s="105">
        <v>1151.525365</v>
      </c>
      <c r="O860" s="96" t="str">
        <f>VLOOKUP(H860,'CRMP-SOC'!$A$2:$B$12685,2,FALSE)</f>
        <v>Social</v>
      </c>
      <c r="P860" s="96"/>
    </row>
    <row r="861" spans="1:16" ht="14.25" customHeight="1" x14ac:dyDescent="0.25">
      <c r="A861" s="96">
        <v>2011</v>
      </c>
      <c r="B861" s="96" t="s">
        <v>1543</v>
      </c>
      <c r="C861" s="96">
        <v>51</v>
      </c>
      <c r="D861" s="96" t="str">
        <f t="shared" si="39"/>
        <v>201151E002</v>
      </c>
      <c r="E861" s="84" t="s">
        <v>16094</v>
      </c>
      <c r="F861" s="84" t="s">
        <v>16093</v>
      </c>
      <c r="G861" s="84" t="s">
        <v>25</v>
      </c>
      <c r="H861" s="104" t="str">
        <f t="shared" si="40"/>
        <v>201151E002</v>
      </c>
      <c r="I861" s="104" t="b">
        <f t="shared" si="41"/>
        <v>1</v>
      </c>
      <c r="J861" s="84" t="s">
        <v>16191</v>
      </c>
      <c r="K861" s="84" t="s">
        <v>12324</v>
      </c>
      <c r="L861" s="105">
        <v>215.37510499999999</v>
      </c>
      <c r="M861" s="105">
        <v>1614.8958459999999</v>
      </c>
      <c r="N861" s="105">
        <v>1614.8958459999999</v>
      </c>
      <c r="O861" s="96" t="str">
        <f>VLOOKUP(H861,'CRMP-SOC'!$A$2:$B$12685,2,FALSE)</f>
        <v>Social</v>
      </c>
      <c r="P861" s="96"/>
    </row>
    <row r="862" spans="1:16" ht="14.25" customHeight="1" x14ac:dyDescent="0.25">
      <c r="A862" s="96">
        <v>2011</v>
      </c>
      <c r="B862" s="96" t="s">
        <v>1544</v>
      </c>
      <c r="C862" s="96">
        <v>51</v>
      </c>
      <c r="D862" s="96" t="str">
        <f t="shared" si="39"/>
        <v>201151E003</v>
      </c>
      <c r="E862" s="84" t="s">
        <v>16094</v>
      </c>
      <c r="F862" s="84" t="s">
        <v>16093</v>
      </c>
      <c r="G862" s="84" t="s">
        <v>25</v>
      </c>
      <c r="H862" s="104" t="str">
        <f t="shared" si="40"/>
        <v>201151E003</v>
      </c>
      <c r="I862" s="104" t="b">
        <f t="shared" si="41"/>
        <v>1</v>
      </c>
      <c r="J862" s="84" t="s">
        <v>16106</v>
      </c>
      <c r="K862" s="84" t="s">
        <v>12325</v>
      </c>
      <c r="L862" s="105">
        <v>231.893506</v>
      </c>
      <c r="M862" s="105">
        <v>1478.793122</v>
      </c>
      <c r="N862" s="105">
        <v>1478.793122</v>
      </c>
      <c r="O862" s="96" t="str">
        <f>VLOOKUP(H862,'CRMP-SOC'!$A$2:$B$12685,2,FALSE)</f>
        <v>Social</v>
      </c>
      <c r="P862" s="96"/>
    </row>
    <row r="863" spans="1:16" ht="14.25" customHeight="1" x14ac:dyDescent="0.25">
      <c r="A863" s="96">
        <v>2011</v>
      </c>
      <c r="B863" s="96" t="s">
        <v>1545</v>
      </c>
      <c r="C863" s="96">
        <v>51</v>
      </c>
      <c r="D863" s="96" t="str">
        <f t="shared" si="39"/>
        <v>201151E004</v>
      </c>
      <c r="E863" s="84" t="s">
        <v>16094</v>
      </c>
      <c r="F863" s="84" t="s">
        <v>16093</v>
      </c>
      <c r="G863" s="84" t="s">
        <v>25</v>
      </c>
      <c r="H863" s="104" t="str">
        <f t="shared" si="40"/>
        <v>201151E004</v>
      </c>
      <c r="I863" s="104" t="b">
        <f t="shared" si="41"/>
        <v>1</v>
      </c>
      <c r="J863" s="84" t="s">
        <v>16105</v>
      </c>
      <c r="K863" s="84" t="s">
        <v>12326</v>
      </c>
      <c r="L863" s="105">
        <v>97.327912999999995</v>
      </c>
      <c r="M863" s="105">
        <v>61.962259000000003</v>
      </c>
      <c r="N863" s="105">
        <v>61.962259000000003</v>
      </c>
      <c r="O863" s="96" t="str">
        <f>VLOOKUP(H863,'CRMP-SOC'!$A$2:$B$12685,2,FALSE)</f>
        <v>Social</v>
      </c>
      <c r="P863" s="96"/>
    </row>
    <row r="864" spans="1:16" ht="14.25" customHeight="1" x14ac:dyDescent="0.25">
      <c r="A864" s="96">
        <v>2011</v>
      </c>
      <c r="B864" s="96" t="s">
        <v>1546</v>
      </c>
      <c r="C864" s="96">
        <v>51</v>
      </c>
      <c r="D864" s="96" t="str">
        <f t="shared" si="39"/>
        <v>201151E005</v>
      </c>
      <c r="E864" s="84" t="s">
        <v>16094</v>
      </c>
      <c r="F864" s="84" t="s">
        <v>16093</v>
      </c>
      <c r="G864" s="84" t="s">
        <v>25</v>
      </c>
      <c r="H864" s="104" t="str">
        <f t="shared" si="40"/>
        <v>201151E005</v>
      </c>
      <c r="I864" s="104" t="b">
        <f t="shared" si="41"/>
        <v>1</v>
      </c>
      <c r="J864" s="84" t="s">
        <v>16152</v>
      </c>
      <c r="K864" s="84" t="s">
        <v>12327</v>
      </c>
      <c r="L864" s="105">
        <v>227.58125100000001</v>
      </c>
      <c r="M864" s="105">
        <v>107.12413599999999</v>
      </c>
      <c r="N864" s="105">
        <v>107.12413599999999</v>
      </c>
      <c r="O864" s="96" t="str">
        <f>VLOOKUP(H864,'CRMP-SOC'!$A$2:$B$12685,2,FALSE)</f>
        <v>Social</v>
      </c>
      <c r="P864" s="96"/>
    </row>
    <row r="865" spans="1:16" ht="14.25" customHeight="1" x14ac:dyDescent="0.25">
      <c r="A865" s="96">
        <v>2011</v>
      </c>
      <c r="B865" s="96" t="s">
        <v>1547</v>
      </c>
      <c r="C865" s="96">
        <v>51</v>
      </c>
      <c r="D865" s="96" t="str">
        <f t="shared" si="39"/>
        <v>201151E006</v>
      </c>
      <c r="E865" s="84" t="s">
        <v>16094</v>
      </c>
      <c r="F865" s="84" t="s">
        <v>16093</v>
      </c>
      <c r="G865" s="84" t="s">
        <v>25</v>
      </c>
      <c r="H865" s="104" t="str">
        <f t="shared" si="40"/>
        <v>201151E006</v>
      </c>
      <c r="I865" s="104" t="b">
        <f t="shared" si="41"/>
        <v>1</v>
      </c>
      <c r="J865" s="84" t="s">
        <v>16172</v>
      </c>
      <c r="K865" s="84" t="s">
        <v>12328</v>
      </c>
      <c r="L865" s="105">
        <v>147.08703499999999</v>
      </c>
      <c r="M865" s="105">
        <v>1371.8665209999999</v>
      </c>
      <c r="N865" s="105">
        <v>1371.8665209999999</v>
      </c>
      <c r="O865" s="96" t="str">
        <f>VLOOKUP(H865,'CRMP-SOC'!$A$2:$B$12685,2,FALSE)</f>
        <v>Social</v>
      </c>
      <c r="P865" s="96"/>
    </row>
    <row r="866" spans="1:16" ht="14.25" customHeight="1" x14ac:dyDescent="0.25">
      <c r="A866" s="96">
        <v>2011</v>
      </c>
      <c r="B866" s="96" t="s">
        <v>1548</v>
      </c>
      <c r="C866" s="96">
        <v>51</v>
      </c>
      <c r="D866" s="96" t="str">
        <f t="shared" si="39"/>
        <v>201151E007</v>
      </c>
      <c r="E866" s="84" t="s">
        <v>16094</v>
      </c>
      <c r="F866" s="84" t="s">
        <v>16093</v>
      </c>
      <c r="G866" s="84" t="s">
        <v>25</v>
      </c>
      <c r="H866" s="104" t="str">
        <f t="shared" si="40"/>
        <v>201151E007</v>
      </c>
      <c r="I866" s="104" t="b">
        <f t="shared" si="41"/>
        <v>1</v>
      </c>
      <c r="J866" s="84" t="s">
        <v>16104</v>
      </c>
      <c r="K866" s="84" t="s">
        <v>12329</v>
      </c>
      <c r="L866" s="105">
        <v>775.34814200000005</v>
      </c>
      <c r="M866" s="105">
        <v>458.70173399999999</v>
      </c>
      <c r="N866" s="105">
        <v>458.70173399999999</v>
      </c>
      <c r="O866" s="96" t="str">
        <f>VLOOKUP(H866,'CRMP-SOC'!$A$2:$B$12685,2,FALSE)</f>
        <v>Social</v>
      </c>
      <c r="P866" s="96"/>
    </row>
    <row r="867" spans="1:16" ht="14.25" customHeight="1" x14ac:dyDescent="0.25">
      <c r="A867" s="96">
        <v>2011</v>
      </c>
      <c r="B867" s="96" t="s">
        <v>1550</v>
      </c>
      <c r="C867" s="96">
        <v>51</v>
      </c>
      <c r="D867" s="96" t="str">
        <f t="shared" si="39"/>
        <v>201151E009</v>
      </c>
      <c r="E867" s="84" t="s">
        <v>16094</v>
      </c>
      <c r="F867" s="84" t="s">
        <v>16093</v>
      </c>
      <c r="G867" s="84" t="s">
        <v>25</v>
      </c>
      <c r="H867" s="104" t="str">
        <f t="shared" si="40"/>
        <v>201151E009</v>
      </c>
      <c r="I867" s="104" t="b">
        <f t="shared" si="41"/>
        <v>1</v>
      </c>
      <c r="J867" s="84" t="s">
        <v>16128</v>
      </c>
      <c r="K867" s="84" t="s">
        <v>12331</v>
      </c>
      <c r="L867" s="105">
        <v>5266.7216900000003</v>
      </c>
      <c r="M867" s="105">
        <v>3382.7650549999998</v>
      </c>
      <c r="N867" s="105">
        <v>3382.7650549999998</v>
      </c>
      <c r="O867" s="96" t="str">
        <f>VLOOKUP(H867,'CRMP-SOC'!$A$2:$B$12685,2,FALSE)</f>
        <v>Social</v>
      </c>
      <c r="P867" s="96"/>
    </row>
    <row r="868" spans="1:16" ht="14.25" customHeight="1" x14ac:dyDescent="0.25">
      <c r="A868" s="96">
        <v>2011</v>
      </c>
      <c r="B868" s="96" t="s">
        <v>1551</v>
      </c>
      <c r="C868" s="96">
        <v>51</v>
      </c>
      <c r="D868" s="96" t="str">
        <f t="shared" si="39"/>
        <v>201151E010</v>
      </c>
      <c r="E868" s="84" t="s">
        <v>16094</v>
      </c>
      <c r="F868" s="84" t="s">
        <v>16093</v>
      </c>
      <c r="G868" s="84" t="s">
        <v>25</v>
      </c>
      <c r="H868" s="104" t="str">
        <f t="shared" si="40"/>
        <v>201151E010</v>
      </c>
      <c r="I868" s="104" t="b">
        <f t="shared" si="41"/>
        <v>1</v>
      </c>
      <c r="J868" s="84" t="s">
        <v>16090</v>
      </c>
      <c r="K868" s="84" t="s">
        <v>12332</v>
      </c>
      <c r="L868" s="105">
        <v>4227.4463809999997</v>
      </c>
      <c r="M868" s="105">
        <v>2875.4104000000002</v>
      </c>
      <c r="N868" s="105">
        <v>2875.4104000000002</v>
      </c>
      <c r="O868" s="96" t="str">
        <f>VLOOKUP(H868,'CRMP-SOC'!$A$2:$B$12685,2,FALSE)</f>
        <v>Social</v>
      </c>
      <c r="P868" s="96"/>
    </row>
    <row r="869" spans="1:16" ht="14.25" customHeight="1" x14ac:dyDescent="0.25">
      <c r="A869" s="96">
        <v>2011</v>
      </c>
      <c r="B869" s="96" t="s">
        <v>1552</v>
      </c>
      <c r="C869" s="96">
        <v>51</v>
      </c>
      <c r="D869" s="96" t="str">
        <f t="shared" si="39"/>
        <v>201151E011</v>
      </c>
      <c r="E869" s="84" t="s">
        <v>16094</v>
      </c>
      <c r="F869" s="84" t="s">
        <v>16093</v>
      </c>
      <c r="G869" s="84" t="s">
        <v>25</v>
      </c>
      <c r="H869" s="104" t="str">
        <f t="shared" si="40"/>
        <v>201151E011</v>
      </c>
      <c r="I869" s="104" t="b">
        <f t="shared" si="41"/>
        <v>1</v>
      </c>
      <c r="J869" s="84" t="s">
        <v>16089</v>
      </c>
      <c r="K869" s="84" t="s">
        <v>12333</v>
      </c>
      <c r="L869" s="105">
        <v>2971.1803599999998</v>
      </c>
      <c r="M869" s="105">
        <v>3457.1526490000001</v>
      </c>
      <c r="N869" s="105">
        <v>3457.1526490000001</v>
      </c>
      <c r="O869" s="96" t="str">
        <f>VLOOKUP(H869,'CRMP-SOC'!$A$2:$B$12685,2,FALSE)</f>
        <v>Social</v>
      </c>
      <c r="P869" s="96"/>
    </row>
    <row r="870" spans="1:16" ht="14.25" customHeight="1" x14ac:dyDescent="0.25">
      <c r="A870" s="96">
        <v>2011</v>
      </c>
      <c r="B870" s="96" t="s">
        <v>1553</v>
      </c>
      <c r="C870" s="96">
        <v>51</v>
      </c>
      <c r="D870" s="96" t="str">
        <f t="shared" si="39"/>
        <v>201151E012</v>
      </c>
      <c r="E870" s="84" t="s">
        <v>16094</v>
      </c>
      <c r="F870" s="84" t="s">
        <v>16093</v>
      </c>
      <c r="G870" s="84" t="s">
        <v>25</v>
      </c>
      <c r="H870" s="104" t="str">
        <f t="shared" si="40"/>
        <v>201151E012</v>
      </c>
      <c r="I870" s="104" t="b">
        <f t="shared" si="41"/>
        <v>1</v>
      </c>
      <c r="J870" s="84" t="s">
        <v>16101</v>
      </c>
      <c r="K870" s="84" t="s">
        <v>12334</v>
      </c>
      <c r="L870" s="105">
        <v>4429.350496</v>
      </c>
      <c r="M870" s="105">
        <v>3216.6414789999999</v>
      </c>
      <c r="N870" s="105">
        <v>3216.6414789999999</v>
      </c>
      <c r="O870" s="96" t="str">
        <f>VLOOKUP(H870,'CRMP-SOC'!$A$2:$B$12685,2,FALSE)</f>
        <v>Social</v>
      </c>
      <c r="P870" s="96"/>
    </row>
    <row r="871" spans="1:16" ht="14.25" customHeight="1" x14ac:dyDescent="0.25">
      <c r="A871" s="96">
        <v>2011</v>
      </c>
      <c r="B871" s="96" t="s">
        <v>1554</v>
      </c>
      <c r="C871" s="96">
        <v>51</v>
      </c>
      <c r="D871" s="96" t="str">
        <f t="shared" si="39"/>
        <v>201151E013</v>
      </c>
      <c r="E871" s="84" t="s">
        <v>16094</v>
      </c>
      <c r="F871" s="84" t="s">
        <v>16093</v>
      </c>
      <c r="G871" s="84" t="s">
        <v>25</v>
      </c>
      <c r="H871" s="104" t="str">
        <f t="shared" si="40"/>
        <v>201151E013</v>
      </c>
      <c r="I871" s="104" t="b">
        <f t="shared" si="41"/>
        <v>1</v>
      </c>
      <c r="J871" s="84" t="s">
        <v>16113</v>
      </c>
      <c r="K871" s="84" t="s">
        <v>12335</v>
      </c>
      <c r="L871" s="105">
        <v>1489.4085230000001</v>
      </c>
      <c r="M871" s="105">
        <v>2247.8191999999999</v>
      </c>
      <c r="N871" s="105">
        <v>2247.8191999999999</v>
      </c>
      <c r="O871" s="96" t="str">
        <f>VLOOKUP(H871,'CRMP-SOC'!$A$2:$B$12685,2,FALSE)</f>
        <v>Social</v>
      </c>
      <c r="P871" s="96"/>
    </row>
    <row r="872" spans="1:16" ht="14.25" customHeight="1" x14ac:dyDescent="0.25">
      <c r="A872" s="96">
        <v>2011</v>
      </c>
      <c r="B872" s="96" t="s">
        <v>1555</v>
      </c>
      <c r="C872" s="96">
        <v>51</v>
      </c>
      <c r="D872" s="96" t="str">
        <f t="shared" si="39"/>
        <v>201151E014</v>
      </c>
      <c r="E872" s="84" t="s">
        <v>16094</v>
      </c>
      <c r="F872" s="84" t="s">
        <v>16093</v>
      </c>
      <c r="G872" s="84" t="s">
        <v>25</v>
      </c>
      <c r="H872" s="104" t="str">
        <f t="shared" si="40"/>
        <v>201151E014</v>
      </c>
      <c r="I872" s="104" t="b">
        <f t="shared" si="41"/>
        <v>1</v>
      </c>
      <c r="J872" s="84" t="s">
        <v>16151</v>
      </c>
      <c r="K872" s="84" t="s">
        <v>12336</v>
      </c>
      <c r="L872" s="105">
        <v>91.966038999999995</v>
      </c>
      <c r="M872" s="105">
        <v>158.585038</v>
      </c>
      <c r="N872" s="105">
        <v>158.585038</v>
      </c>
      <c r="O872" s="96" t="str">
        <f>VLOOKUP(H872,'CRMP-SOC'!$A$2:$B$12685,2,FALSE)</f>
        <v>Social</v>
      </c>
      <c r="P872" s="96"/>
    </row>
    <row r="873" spans="1:16" ht="14.25" customHeight="1" x14ac:dyDescent="0.25">
      <c r="A873" s="96">
        <v>2011</v>
      </c>
      <c r="B873" s="96" t="s">
        <v>2222</v>
      </c>
      <c r="C873" s="96">
        <v>51</v>
      </c>
      <c r="D873" s="96" t="str">
        <f t="shared" si="39"/>
        <v>201151E015</v>
      </c>
      <c r="E873" s="84" t="s">
        <v>16094</v>
      </c>
      <c r="F873" s="84" t="s">
        <v>16093</v>
      </c>
      <c r="G873" s="84" t="s">
        <v>25</v>
      </c>
      <c r="H873" s="104" t="str">
        <f t="shared" si="40"/>
        <v>201151E015</v>
      </c>
      <c r="I873" s="104" t="b">
        <f t="shared" si="41"/>
        <v>1</v>
      </c>
      <c r="J873" s="84" t="s">
        <v>16100</v>
      </c>
      <c r="K873" s="84" t="s">
        <v>12351</v>
      </c>
      <c r="L873" s="105">
        <v>64.489095000000006</v>
      </c>
      <c r="M873" s="105">
        <v>90.693949000000003</v>
      </c>
      <c r="N873" s="105">
        <v>90.693949000000003</v>
      </c>
      <c r="O873" s="96" t="str">
        <f>VLOOKUP(H873,'CRMP-SOC'!$A$2:$B$12685,2,FALSE)</f>
        <v>Social</v>
      </c>
      <c r="P873" s="96"/>
    </row>
    <row r="874" spans="1:16" ht="14.25" customHeight="1" x14ac:dyDescent="0.25">
      <c r="A874" s="96">
        <v>2011</v>
      </c>
      <c r="B874" s="96" t="s">
        <v>2223</v>
      </c>
      <c r="C874" s="96">
        <v>51</v>
      </c>
      <c r="D874" s="96" t="str">
        <f t="shared" si="39"/>
        <v>201151E016</v>
      </c>
      <c r="E874" s="84" t="s">
        <v>16094</v>
      </c>
      <c r="F874" s="84" t="s">
        <v>16093</v>
      </c>
      <c r="G874" s="84" t="s">
        <v>25</v>
      </c>
      <c r="H874" s="104" t="str">
        <f t="shared" si="40"/>
        <v>201151E016</v>
      </c>
      <c r="I874" s="104" t="b">
        <f t="shared" si="41"/>
        <v>1</v>
      </c>
      <c r="J874" s="84" t="s">
        <v>16112</v>
      </c>
      <c r="K874" s="84" t="s">
        <v>12352</v>
      </c>
      <c r="L874" s="105">
        <v>241.21041099999999</v>
      </c>
      <c r="M874" s="105">
        <v>181.74752000000001</v>
      </c>
      <c r="N874" s="105">
        <v>181.74752000000001</v>
      </c>
      <c r="O874" s="96" t="str">
        <f>VLOOKUP(H874,'CRMP-SOC'!$A$2:$B$12685,2,FALSE)</f>
        <v>Social</v>
      </c>
      <c r="P874" s="96"/>
    </row>
    <row r="875" spans="1:16" ht="14.25" customHeight="1" x14ac:dyDescent="0.25">
      <c r="A875" s="96">
        <v>2011</v>
      </c>
      <c r="B875" s="96" t="s">
        <v>1556</v>
      </c>
      <c r="C875" s="96">
        <v>51</v>
      </c>
      <c r="D875" s="96" t="str">
        <f t="shared" si="39"/>
        <v>201151E018</v>
      </c>
      <c r="E875" s="84" t="s">
        <v>16094</v>
      </c>
      <c r="F875" s="84" t="s">
        <v>16093</v>
      </c>
      <c r="G875" s="84" t="s">
        <v>25</v>
      </c>
      <c r="H875" s="104" t="str">
        <f t="shared" si="40"/>
        <v>201151E018</v>
      </c>
      <c r="I875" s="104" t="b">
        <f t="shared" si="41"/>
        <v>1</v>
      </c>
      <c r="J875" s="84" t="s">
        <v>16099</v>
      </c>
      <c r="K875" s="84" t="s">
        <v>12337</v>
      </c>
      <c r="L875" s="105">
        <v>14080.4702</v>
      </c>
      <c r="M875" s="105">
        <v>0</v>
      </c>
      <c r="N875" s="105">
        <v>14787.962100000001</v>
      </c>
      <c r="O875" s="96" t="str">
        <f>VLOOKUP(H875,'CRMP-SOC'!$A$2:$B$12685,2,FALSE)</f>
        <v>Social</v>
      </c>
      <c r="P875" s="96"/>
    </row>
    <row r="876" spans="1:16" ht="14.25" customHeight="1" x14ac:dyDescent="0.25">
      <c r="A876" s="96">
        <v>2011</v>
      </c>
      <c r="B876" s="96" t="s">
        <v>2229</v>
      </c>
      <c r="C876" s="96">
        <v>51</v>
      </c>
      <c r="D876" s="96" t="str">
        <f t="shared" si="39"/>
        <v>201151E035</v>
      </c>
      <c r="E876" s="84" t="s">
        <v>16094</v>
      </c>
      <c r="F876" s="84" t="s">
        <v>16093</v>
      </c>
      <c r="G876" s="84" t="s">
        <v>25</v>
      </c>
      <c r="H876" s="104" t="str">
        <f t="shared" si="40"/>
        <v>201151E035</v>
      </c>
      <c r="I876" s="104" t="b">
        <f t="shared" si="41"/>
        <v>1</v>
      </c>
      <c r="J876" s="84" t="s">
        <v>16144</v>
      </c>
      <c r="K876" s="84" t="s">
        <v>12358</v>
      </c>
      <c r="L876" s="105">
        <v>466.310655</v>
      </c>
      <c r="M876" s="105">
        <v>150.187151</v>
      </c>
      <c r="N876" s="105">
        <v>150.187151</v>
      </c>
      <c r="O876" s="96" t="str">
        <f>VLOOKUP(H876,'CRMP-SOC'!$A$2:$B$12685,2,FALSE)</f>
        <v>Social</v>
      </c>
      <c r="P876" s="96"/>
    </row>
    <row r="877" spans="1:16" ht="14.25" customHeight="1" x14ac:dyDescent="0.25">
      <c r="A877" s="96">
        <v>2011</v>
      </c>
      <c r="B877" s="96" t="s">
        <v>2230</v>
      </c>
      <c r="C877" s="96">
        <v>51</v>
      </c>
      <c r="D877" s="96" t="str">
        <f t="shared" si="39"/>
        <v>201151E036</v>
      </c>
      <c r="E877" s="84" t="s">
        <v>16094</v>
      </c>
      <c r="F877" s="84" t="s">
        <v>16093</v>
      </c>
      <c r="G877" s="84" t="s">
        <v>25</v>
      </c>
      <c r="H877" s="104" t="str">
        <f t="shared" si="40"/>
        <v>201151E036</v>
      </c>
      <c r="I877" s="104" t="b">
        <f t="shared" si="41"/>
        <v>1</v>
      </c>
      <c r="J877" s="84" t="s">
        <v>16098</v>
      </c>
      <c r="K877" s="84" t="s">
        <v>12359</v>
      </c>
      <c r="L877" s="105">
        <v>50.925432000000001</v>
      </c>
      <c r="M877" s="105">
        <v>37.877254000000001</v>
      </c>
      <c r="N877" s="105">
        <v>37.877254000000001</v>
      </c>
      <c r="O877" s="96" t="str">
        <f>VLOOKUP(H877,'CRMP-SOC'!$A$2:$B$12685,2,FALSE)</f>
        <v>Social</v>
      </c>
      <c r="P877" s="96"/>
    </row>
    <row r="878" spans="1:16" ht="14.25" customHeight="1" x14ac:dyDescent="0.25">
      <c r="A878" s="96">
        <v>2011</v>
      </c>
      <c r="B878" s="96" t="s">
        <v>1559</v>
      </c>
      <c r="C878" s="96">
        <v>51</v>
      </c>
      <c r="D878" s="96" t="str">
        <f t="shared" si="39"/>
        <v>201151E038</v>
      </c>
      <c r="E878" s="84" t="s">
        <v>16094</v>
      </c>
      <c r="F878" s="84" t="s">
        <v>16093</v>
      </c>
      <c r="G878" s="84" t="s">
        <v>25</v>
      </c>
      <c r="H878" s="104" t="str">
        <f t="shared" si="40"/>
        <v>201151E038</v>
      </c>
      <c r="I878" s="104" t="b">
        <f t="shared" si="41"/>
        <v>1</v>
      </c>
      <c r="J878" s="84" t="s">
        <v>16137</v>
      </c>
      <c r="K878" s="84" t="s">
        <v>12340</v>
      </c>
      <c r="L878" s="105">
        <v>1126.348117</v>
      </c>
      <c r="M878" s="105">
        <v>1230.2493119999999</v>
      </c>
      <c r="N878" s="105">
        <v>1230.2493119999999</v>
      </c>
      <c r="O878" s="96" t="str">
        <f>VLOOKUP(H878,'CRMP-SOC'!$A$2:$B$12685,2,FALSE)</f>
        <v>Social</v>
      </c>
      <c r="P878" s="96"/>
    </row>
    <row r="879" spans="1:16" ht="14.25" customHeight="1" x14ac:dyDescent="0.25">
      <c r="A879" s="96">
        <v>2011</v>
      </c>
      <c r="B879" s="96" t="s">
        <v>1560</v>
      </c>
      <c r="C879" s="96">
        <v>51</v>
      </c>
      <c r="D879" s="96" t="str">
        <f t="shared" si="39"/>
        <v>201151E039</v>
      </c>
      <c r="E879" s="84" t="s">
        <v>16094</v>
      </c>
      <c r="F879" s="84" t="s">
        <v>16093</v>
      </c>
      <c r="G879" s="88" t="s">
        <v>25</v>
      </c>
      <c r="H879" s="104" t="str">
        <f t="shared" si="40"/>
        <v>201151E039</v>
      </c>
      <c r="I879" s="104" t="b">
        <f t="shared" si="41"/>
        <v>1</v>
      </c>
      <c r="J879" s="84" t="s">
        <v>16162</v>
      </c>
      <c r="K879" s="84" t="s">
        <v>12341</v>
      </c>
      <c r="L879" s="105">
        <v>1242.7609070000001</v>
      </c>
      <c r="M879" s="105">
        <v>942.47393199999999</v>
      </c>
      <c r="N879" s="105">
        <v>942.47393199999999</v>
      </c>
      <c r="O879" s="96" t="str">
        <f>VLOOKUP(H879,'CRMP-SOC'!$A$2:$B$12685,2,FALSE)</f>
        <v>Social</v>
      </c>
      <c r="P879" s="96"/>
    </row>
    <row r="880" spans="1:16" ht="14.25" customHeight="1" x14ac:dyDescent="0.25">
      <c r="A880" s="96">
        <v>2011</v>
      </c>
      <c r="B880" s="96" t="s">
        <v>1561</v>
      </c>
      <c r="C880" s="96">
        <v>51</v>
      </c>
      <c r="D880" s="96" t="str">
        <f t="shared" si="39"/>
        <v>201151E040</v>
      </c>
      <c r="E880" s="84" t="s">
        <v>16094</v>
      </c>
      <c r="F880" s="84" t="s">
        <v>16093</v>
      </c>
      <c r="G880" s="88" t="s">
        <v>25</v>
      </c>
      <c r="H880" s="104" t="str">
        <f t="shared" si="40"/>
        <v>201151E040</v>
      </c>
      <c r="I880" s="104" t="b">
        <f t="shared" si="41"/>
        <v>1</v>
      </c>
      <c r="J880" s="84" t="s">
        <v>16141</v>
      </c>
      <c r="K880" s="84" t="s">
        <v>12342</v>
      </c>
      <c r="L880" s="105">
        <v>183.017911</v>
      </c>
      <c r="M880" s="105">
        <v>162.82652200000001</v>
      </c>
      <c r="N880" s="105">
        <v>162.82652200000001</v>
      </c>
      <c r="O880" s="96" t="str">
        <f>VLOOKUP(H880,'CRMP-SOC'!$A$2:$B$12685,2,FALSE)</f>
        <v>Social</v>
      </c>
      <c r="P880" s="96"/>
    </row>
    <row r="881" spans="1:16" ht="14.25" customHeight="1" x14ac:dyDescent="0.25">
      <c r="A881" s="96">
        <v>2011</v>
      </c>
      <c r="B881" s="96" t="s">
        <v>2462</v>
      </c>
      <c r="C881" s="96">
        <v>51</v>
      </c>
      <c r="D881" s="96" t="str">
        <f t="shared" si="39"/>
        <v>201151E042</v>
      </c>
      <c r="E881" s="84" t="s">
        <v>16094</v>
      </c>
      <c r="F881" s="84" t="s">
        <v>16093</v>
      </c>
      <c r="G881" s="84" t="s">
        <v>25</v>
      </c>
      <c r="H881" s="104" t="str">
        <f t="shared" si="40"/>
        <v>201151E042</v>
      </c>
      <c r="I881" s="104" t="b">
        <f t="shared" si="41"/>
        <v>1</v>
      </c>
      <c r="J881" s="84" t="s">
        <v>16097</v>
      </c>
      <c r="K881" s="84" t="s">
        <v>13378</v>
      </c>
      <c r="L881" s="105">
        <v>0.85020399999999996</v>
      </c>
      <c r="M881" s="105">
        <v>0.65778999999999999</v>
      </c>
      <c r="N881" s="105">
        <v>0.65778999999999999</v>
      </c>
      <c r="O881" s="96" t="str">
        <f>VLOOKUP(H881,'CRMP-SOC'!$A$2:$B$12685,2,FALSE)</f>
        <v>Social</v>
      </c>
      <c r="P881" s="96"/>
    </row>
    <row r="882" spans="1:16" ht="14.25" customHeight="1" x14ac:dyDescent="0.25">
      <c r="A882" s="96">
        <v>2011</v>
      </c>
      <c r="B882" s="96" t="s">
        <v>677</v>
      </c>
      <c r="C882" s="96">
        <v>11</v>
      </c>
      <c r="D882" s="96" t="str">
        <f t="shared" si="39"/>
        <v>201111S022</v>
      </c>
      <c r="E882" s="84" t="s">
        <v>16082</v>
      </c>
      <c r="F882" s="84" t="s">
        <v>16081</v>
      </c>
      <c r="G882" s="84" t="s">
        <v>29</v>
      </c>
      <c r="H882" s="104" t="str">
        <f t="shared" si="40"/>
        <v>201111S022</v>
      </c>
      <c r="I882" s="104" t="b">
        <f t="shared" si="41"/>
        <v>1</v>
      </c>
      <c r="J882" s="84" t="s">
        <v>16110</v>
      </c>
      <c r="K882" s="84" t="s">
        <v>16685</v>
      </c>
      <c r="L882" s="105">
        <v>2783.3501099999999</v>
      </c>
      <c r="M882" s="105">
        <v>2718.0305139999973</v>
      </c>
      <c r="N882" s="105">
        <v>2718.0305139999973</v>
      </c>
      <c r="O882" s="96" t="str">
        <f>VLOOKUP(H882,'CRMP-SOC'!$A$2:$B$12685,2,FALSE)</f>
        <v>Social</v>
      </c>
      <c r="P882" s="96"/>
    </row>
    <row r="883" spans="1:16" ht="14.25" customHeight="1" x14ac:dyDescent="0.25">
      <c r="A883" s="96">
        <v>2011</v>
      </c>
      <c r="B883" s="96" t="s">
        <v>678</v>
      </c>
      <c r="C883" s="96">
        <v>11</v>
      </c>
      <c r="D883" s="96" t="str">
        <f t="shared" si="39"/>
        <v>201111S024</v>
      </c>
      <c r="E883" s="84" t="s">
        <v>16082</v>
      </c>
      <c r="F883" s="84" t="s">
        <v>16081</v>
      </c>
      <c r="G883" s="84" t="s">
        <v>29</v>
      </c>
      <c r="H883" s="104" t="str">
        <f t="shared" si="40"/>
        <v>201111S024</v>
      </c>
      <c r="I883" s="104" t="b">
        <f t="shared" si="41"/>
        <v>1</v>
      </c>
      <c r="J883" s="84" t="s">
        <v>16194</v>
      </c>
      <c r="K883" s="84" t="s">
        <v>16635</v>
      </c>
      <c r="L883" s="105">
        <v>1893.3483490000001</v>
      </c>
      <c r="M883" s="105">
        <v>1751.2851589999996</v>
      </c>
      <c r="N883" s="105">
        <v>1751.2851589999996</v>
      </c>
      <c r="O883" s="96" t="str">
        <f>VLOOKUP(H883,'CRMP-SOC'!$A$2:$B$12685,2,FALSE)</f>
        <v>Social</v>
      </c>
      <c r="P883" s="96"/>
    </row>
    <row r="884" spans="1:16" ht="14.25" customHeight="1" x14ac:dyDescent="0.25">
      <c r="A884" s="96">
        <v>2011</v>
      </c>
      <c r="B884" s="96" t="s">
        <v>679</v>
      </c>
      <c r="C884" s="96">
        <v>11</v>
      </c>
      <c r="D884" s="96" t="str">
        <f t="shared" si="39"/>
        <v>201111S027</v>
      </c>
      <c r="E884" s="84" t="s">
        <v>16082</v>
      </c>
      <c r="F884" s="84" t="s">
        <v>16081</v>
      </c>
      <c r="G884" s="84" t="s">
        <v>29</v>
      </c>
      <c r="H884" s="104" t="str">
        <f t="shared" si="40"/>
        <v>201111S027</v>
      </c>
      <c r="I884" s="104" t="b">
        <f t="shared" si="41"/>
        <v>1</v>
      </c>
      <c r="J884" s="84" t="s">
        <v>16574</v>
      </c>
      <c r="K884" s="84" t="s">
        <v>16653</v>
      </c>
      <c r="L884" s="105">
        <v>697.51961200000005</v>
      </c>
      <c r="M884" s="105">
        <v>677.13758999999993</v>
      </c>
      <c r="N884" s="105">
        <v>677.13758999999993</v>
      </c>
      <c r="O884" s="96" t="str">
        <f>VLOOKUP(H884,'CRMP-SOC'!$A$2:$B$12685,2,FALSE)</f>
        <v>Social</v>
      </c>
      <c r="P884" s="96"/>
    </row>
    <row r="885" spans="1:16" ht="14.25" customHeight="1" x14ac:dyDescent="0.25">
      <c r="A885" s="96">
        <v>2011</v>
      </c>
      <c r="B885" s="96" t="s">
        <v>680</v>
      </c>
      <c r="C885" s="96">
        <v>11</v>
      </c>
      <c r="D885" s="96" t="str">
        <f t="shared" si="39"/>
        <v>201111S028</v>
      </c>
      <c r="E885" s="84" t="s">
        <v>16082</v>
      </c>
      <c r="F885" s="84" t="s">
        <v>16081</v>
      </c>
      <c r="G885" s="84" t="s">
        <v>29</v>
      </c>
      <c r="H885" s="104" t="str">
        <f t="shared" si="40"/>
        <v>201111S028</v>
      </c>
      <c r="I885" s="104" t="b">
        <f t="shared" si="41"/>
        <v>1</v>
      </c>
      <c r="J885" s="84" t="s">
        <v>16186</v>
      </c>
      <c r="K885" s="84" t="s">
        <v>16652</v>
      </c>
      <c r="L885" s="105">
        <v>1425.2304750000001</v>
      </c>
      <c r="M885" s="105">
        <v>1569.016286</v>
      </c>
      <c r="N885" s="105">
        <v>1569.016286</v>
      </c>
      <c r="O885" s="96" t="str">
        <f>VLOOKUP(H885,'CRMP-SOC'!$A$2:$B$12685,2,FALSE)</f>
        <v>Social</v>
      </c>
      <c r="P885" s="96"/>
    </row>
    <row r="886" spans="1:16" ht="14.25" customHeight="1" x14ac:dyDescent="0.25">
      <c r="A886" s="96">
        <v>2011</v>
      </c>
      <c r="B886" s="96" t="s">
        <v>681</v>
      </c>
      <c r="C886" s="96">
        <v>11</v>
      </c>
      <c r="D886" s="96" t="str">
        <f t="shared" si="39"/>
        <v>201111S029</v>
      </c>
      <c r="E886" s="84" t="s">
        <v>16082</v>
      </c>
      <c r="F886" s="84" t="s">
        <v>16081</v>
      </c>
      <c r="G886" s="84" t="s">
        <v>29</v>
      </c>
      <c r="H886" s="104" t="str">
        <f t="shared" si="40"/>
        <v>201111S029</v>
      </c>
      <c r="I886" s="104" t="b">
        <f t="shared" si="41"/>
        <v>1</v>
      </c>
      <c r="J886" s="84" t="s">
        <v>16302</v>
      </c>
      <c r="K886" s="84" t="s">
        <v>11539</v>
      </c>
      <c r="L886" s="105">
        <v>1920.8956459999999</v>
      </c>
      <c r="M886" s="105">
        <v>1892.8777980000004</v>
      </c>
      <c r="N886" s="105">
        <v>1892.8777980000004</v>
      </c>
      <c r="O886" s="96" t="str">
        <f>VLOOKUP(H886,'CRMP-SOC'!$A$2:$B$12685,2,FALSE)</f>
        <v>Social</v>
      </c>
      <c r="P886" s="96"/>
    </row>
    <row r="887" spans="1:16" ht="14.25" customHeight="1" x14ac:dyDescent="0.25">
      <c r="A887" s="96">
        <v>2011</v>
      </c>
      <c r="B887" s="96" t="s">
        <v>684</v>
      </c>
      <c r="C887" s="96">
        <v>11</v>
      </c>
      <c r="D887" s="96" t="str">
        <f t="shared" si="39"/>
        <v>201111S033</v>
      </c>
      <c r="E887" s="84" t="s">
        <v>16082</v>
      </c>
      <c r="F887" s="84" t="s">
        <v>16081</v>
      </c>
      <c r="G887" s="84" t="s">
        <v>29</v>
      </c>
      <c r="H887" s="104" t="str">
        <f t="shared" si="40"/>
        <v>201111S033</v>
      </c>
      <c r="I887" s="104" t="b">
        <f t="shared" si="41"/>
        <v>1</v>
      </c>
      <c r="J887" s="84" t="s">
        <v>16573</v>
      </c>
      <c r="K887" s="84" t="s">
        <v>11542</v>
      </c>
      <c r="L887" s="105">
        <v>198.534775</v>
      </c>
      <c r="M887" s="105">
        <v>189.82561100000001</v>
      </c>
      <c r="N887" s="105">
        <v>189.82561100000001</v>
      </c>
      <c r="O887" s="96" t="str">
        <f>VLOOKUP(H887,'CRMP-SOC'!$A$2:$B$12685,2,FALSE)</f>
        <v>Social</v>
      </c>
      <c r="P887" s="96"/>
    </row>
    <row r="888" spans="1:16" ht="14.25" customHeight="1" x14ac:dyDescent="0.25">
      <c r="A888" s="96">
        <v>2011</v>
      </c>
      <c r="B888" s="96" t="s">
        <v>685</v>
      </c>
      <c r="C888" s="96">
        <v>11</v>
      </c>
      <c r="D888" s="96" t="str">
        <f t="shared" si="39"/>
        <v>201111S035</v>
      </c>
      <c r="E888" s="84" t="s">
        <v>16082</v>
      </c>
      <c r="F888" s="84" t="s">
        <v>16081</v>
      </c>
      <c r="G888" s="84" t="s">
        <v>29</v>
      </c>
      <c r="H888" s="104" t="str">
        <f t="shared" si="40"/>
        <v>201111S035</v>
      </c>
      <c r="I888" s="104" t="b">
        <f t="shared" si="41"/>
        <v>1</v>
      </c>
      <c r="J888" s="84" t="s">
        <v>16144</v>
      </c>
      <c r="K888" s="84" t="s">
        <v>11543</v>
      </c>
      <c r="L888" s="105">
        <v>279.96227099999999</v>
      </c>
      <c r="M888" s="105">
        <v>262.29811100000001</v>
      </c>
      <c r="N888" s="105">
        <v>262.29811100000001</v>
      </c>
      <c r="O888" s="96" t="str">
        <f>VLOOKUP(H888,'CRMP-SOC'!$A$2:$B$12685,2,FALSE)</f>
        <v>Social</v>
      </c>
      <c r="P888" s="96"/>
    </row>
    <row r="889" spans="1:16" ht="14.25" customHeight="1" x14ac:dyDescent="0.25">
      <c r="A889" s="96">
        <v>2011</v>
      </c>
      <c r="B889" s="96" t="s">
        <v>687</v>
      </c>
      <c r="C889" s="96">
        <v>11</v>
      </c>
      <c r="D889" s="96" t="str">
        <f t="shared" si="39"/>
        <v>201111S084</v>
      </c>
      <c r="E889" s="84" t="s">
        <v>16082</v>
      </c>
      <c r="F889" s="84" t="s">
        <v>16081</v>
      </c>
      <c r="G889" s="84" t="s">
        <v>29</v>
      </c>
      <c r="H889" s="104" t="str">
        <f t="shared" si="40"/>
        <v>201111S084</v>
      </c>
      <c r="I889" s="104" t="b">
        <f t="shared" si="41"/>
        <v>1</v>
      </c>
      <c r="J889" s="84" t="s">
        <v>16166</v>
      </c>
      <c r="K889" s="84" t="s">
        <v>16684</v>
      </c>
      <c r="L889" s="105">
        <v>1883.326004</v>
      </c>
      <c r="M889" s="105">
        <v>1739.4121000000002</v>
      </c>
      <c r="N889" s="105">
        <v>1739.4121000000002</v>
      </c>
      <c r="O889" s="96" t="str">
        <f>VLOOKUP(H889,'CRMP-SOC'!$A$2:$B$12685,2,FALSE)</f>
        <v>Social</v>
      </c>
      <c r="P889" s="96"/>
    </row>
    <row r="890" spans="1:16" ht="14.25" customHeight="1" x14ac:dyDescent="0.25">
      <c r="A890" s="96">
        <v>2011</v>
      </c>
      <c r="B890" s="96" t="s">
        <v>690</v>
      </c>
      <c r="C890" s="96">
        <v>11</v>
      </c>
      <c r="D890" s="96" t="str">
        <f t="shared" si="39"/>
        <v>201111S108</v>
      </c>
      <c r="E890" s="84" t="s">
        <v>16082</v>
      </c>
      <c r="F890" s="84" t="s">
        <v>16081</v>
      </c>
      <c r="G890" s="84" t="s">
        <v>29</v>
      </c>
      <c r="H890" s="104" t="str">
        <f t="shared" si="40"/>
        <v>201111S108</v>
      </c>
      <c r="I890" s="104" t="b">
        <f t="shared" si="41"/>
        <v>1</v>
      </c>
      <c r="J890" s="84" t="s">
        <v>16586</v>
      </c>
      <c r="K890" s="84" t="s">
        <v>11548</v>
      </c>
      <c r="L890" s="105">
        <v>65.340299999999999</v>
      </c>
      <c r="M890" s="105">
        <v>60.313338000000002</v>
      </c>
      <c r="N890" s="105">
        <v>60.313338000000002</v>
      </c>
      <c r="O890" s="96" t="str">
        <f>VLOOKUP(H890,'CRMP-SOC'!$A$2:$B$12685,2,FALSE)</f>
        <v>Social</v>
      </c>
      <c r="P890" s="96"/>
    </row>
    <row r="891" spans="1:16" ht="14.25" customHeight="1" x14ac:dyDescent="0.25">
      <c r="A891" s="96">
        <v>2011</v>
      </c>
      <c r="B891" s="96" t="s">
        <v>691</v>
      </c>
      <c r="C891" s="96">
        <v>11</v>
      </c>
      <c r="D891" s="96" t="str">
        <f t="shared" si="39"/>
        <v>201111S111</v>
      </c>
      <c r="E891" s="84" t="s">
        <v>16082</v>
      </c>
      <c r="F891" s="84" t="s">
        <v>16081</v>
      </c>
      <c r="G891" s="84" t="s">
        <v>29</v>
      </c>
      <c r="H891" s="104" t="str">
        <f t="shared" si="40"/>
        <v>201111S111</v>
      </c>
      <c r="I891" s="104" t="b">
        <f t="shared" si="41"/>
        <v>1</v>
      </c>
      <c r="J891" s="84" t="s">
        <v>16585</v>
      </c>
      <c r="K891" s="84" t="s">
        <v>13550</v>
      </c>
      <c r="L891" s="105">
        <v>159.00655399999999</v>
      </c>
      <c r="M891" s="105">
        <v>157.08265600000001</v>
      </c>
      <c r="N891" s="105">
        <v>157.08265600000001</v>
      </c>
      <c r="O891" s="96" t="str">
        <f>VLOOKUP(H891,'CRMP-SOC'!$A$2:$B$12685,2,FALSE)</f>
        <v>Social</v>
      </c>
      <c r="P891" s="96"/>
    </row>
    <row r="892" spans="1:16" ht="14.25" customHeight="1" x14ac:dyDescent="0.25">
      <c r="A892" s="96">
        <v>2011</v>
      </c>
      <c r="B892" s="96" t="s">
        <v>692</v>
      </c>
      <c r="C892" s="96">
        <v>11</v>
      </c>
      <c r="D892" s="96" t="str">
        <f t="shared" si="39"/>
        <v>201111S119</v>
      </c>
      <c r="E892" s="84" t="s">
        <v>16082</v>
      </c>
      <c r="F892" s="84" t="s">
        <v>16081</v>
      </c>
      <c r="G892" s="84" t="s">
        <v>29</v>
      </c>
      <c r="H892" s="104" t="str">
        <f t="shared" si="40"/>
        <v>201111S119</v>
      </c>
      <c r="I892" s="104" t="b">
        <f t="shared" si="41"/>
        <v>1</v>
      </c>
      <c r="J892" s="84" t="s">
        <v>16584</v>
      </c>
      <c r="K892" s="84" t="s">
        <v>13258</v>
      </c>
      <c r="L892" s="105">
        <v>104.19844999999999</v>
      </c>
      <c r="M892" s="105">
        <v>102.37328000000001</v>
      </c>
      <c r="N892" s="105">
        <v>102.37328000000001</v>
      </c>
      <c r="O892" s="96" t="str">
        <f>VLOOKUP(H892,'CRMP-SOC'!$A$2:$B$12685,2,FALSE)</f>
        <v>Social</v>
      </c>
      <c r="P892" s="96"/>
    </row>
    <row r="893" spans="1:16" ht="14.25" customHeight="1" x14ac:dyDescent="0.25">
      <c r="A893" s="96">
        <v>2011</v>
      </c>
      <c r="B893" s="96" t="s">
        <v>693</v>
      </c>
      <c r="C893" s="96">
        <v>11</v>
      </c>
      <c r="D893" s="96" t="str">
        <f t="shared" si="39"/>
        <v>201111S126</v>
      </c>
      <c r="E893" s="84" t="s">
        <v>16082</v>
      </c>
      <c r="F893" s="84" t="s">
        <v>16081</v>
      </c>
      <c r="G893" s="84" t="s">
        <v>29</v>
      </c>
      <c r="H893" s="104" t="str">
        <f t="shared" si="40"/>
        <v>201111S126</v>
      </c>
      <c r="I893" s="104" t="b">
        <f t="shared" si="41"/>
        <v>1</v>
      </c>
      <c r="J893" s="84" t="s">
        <v>16583</v>
      </c>
      <c r="K893" s="84" t="s">
        <v>11551</v>
      </c>
      <c r="L893" s="105">
        <v>300.29672699999998</v>
      </c>
      <c r="M893" s="105">
        <v>228.295771</v>
      </c>
      <c r="N893" s="105">
        <v>228.295771</v>
      </c>
      <c r="O893" s="96" t="str">
        <f>VLOOKUP(H893,'CRMP-SOC'!$A$2:$B$12685,2,FALSE)</f>
        <v>Social</v>
      </c>
      <c r="P893" s="96"/>
    </row>
    <row r="894" spans="1:16" ht="14.25" customHeight="1" x14ac:dyDescent="0.25">
      <c r="A894" s="96">
        <v>2011</v>
      </c>
      <c r="B894" s="96" t="s">
        <v>694</v>
      </c>
      <c r="C894" s="96">
        <v>11</v>
      </c>
      <c r="D894" s="96" t="str">
        <f t="shared" si="39"/>
        <v>201111S127</v>
      </c>
      <c r="E894" s="84" t="s">
        <v>16082</v>
      </c>
      <c r="F894" s="84" t="s">
        <v>16081</v>
      </c>
      <c r="G894" s="84" t="s">
        <v>29</v>
      </c>
      <c r="H894" s="104" t="str">
        <f t="shared" si="40"/>
        <v>201111S127</v>
      </c>
      <c r="I894" s="104" t="b">
        <f t="shared" si="41"/>
        <v>1</v>
      </c>
      <c r="J894" s="84" t="s">
        <v>16582</v>
      </c>
      <c r="K894" s="84" t="s">
        <v>12546</v>
      </c>
      <c r="L894" s="105">
        <v>553.84895700000004</v>
      </c>
      <c r="M894" s="105">
        <v>537.67531999999983</v>
      </c>
      <c r="N894" s="105">
        <v>537.67531999999983</v>
      </c>
      <c r="O894" s="96" t="str">
        <f>VLOOKUP(H894,'CRMP-SOC'!$A$2:$B$12685,2,FALSE)</f>
        <v>Social</v>
      </c>
      <c r="P894" s="96"/>
    </row>
    <row r="895" spans="1:16" ht="14.25" customHeight="1" x14ac:dyDescent="0.25">
      <c r="A895" s="96">
        <v>2011</v>
      </c>
      <c r="B895" s="96" t="s">
        <v>695</v>
      </c>
      <c r="C895" s="96">
        <v>11</v>
      </c>
      <c r="D895" s="96" t="str">
        <f t="shared" si="39"/>
        <v>201111S128</v>
      </c>
      <c r="E895" s="84" t="s">
        <v>16082</v>
      </c>
      <c r="F895" s="84" t="s">
        <v>16081</v>
      </c>
      <c r="G895" s="84" t="s">
        <v>29</v>
      </c>
      <c r="H895" s="104" t="str">
        <f t="shared" si="40"/>
        <v>201111S128</v>
      </c>
      <c r="I895" s="104" t="b">
        <f t="shared" si="41"/>
        <v>1</v>
      </c>
      <c r="J895" s="84" t="s">
        <v>16581</v>
      </c>
      <c r="K895" s="84" t="s">
        <v>11553</v>
      </c>
      <c r="L895" s="105">
        <v>26.181833999999998</v>
      </c>
      <c r="M895" s="105">
        <v>25.34018</v>
      </c>
      <c r="N895" s="105">
        <v>25.34018</v>
      </c>
      <c r="O895" s="96" t="str">
        <f>VLOOKUP(H895,'CRMP-SOC'!$A$2:$B$12685,2,FALSE)</f>
        <v>Social</v>
      </c>
      <c r="P895" s="96"/>
    </row>
    <row r="896" spans="1:16" ht="14.25" customHeight="1" x14ac:dyDescent="0.25">
      <c r="A896" s="96">
        <v>2011</v>
      </c>
      <c r="B896" s="96" t="s">
        <v>696</v>
      </c>
      <c r="C896" s="96">
        <v>11</v>
      </c>
      <c r="D896" s="96" t="str">
        <f t="shared" si="39"/>
        <v>201111S152</v>
      </c>
      <c r="E896" s="84" t="s">
        <v>16082</v>
      </c>
      <c r="F896" s="84" t="s">
        <v>16081</v>
      </c>
      <c r="G896" s="84" t="s">
        <v>29</v>
      </c>
      <c r="H896" s="104" t="str">
        <f t="shared" si="40"/>
        <v>201111S152</v>
      </c>
      <c r="I896" s="104" t="b">
        <f t="shared" si="41"/>
        <v>1</v>
      </c>
      <c r="J896" s="84" t="s">
        <v>16580</v>
      </c>
      <c r="K896" s="84" t="s">
        <v>11554</v>
      </c>
      <c r="L896" s="105">
        <v>299.88473299999998</v>
      </c>
      <c r="M896" s="105">
        <v>295.71173900000002</v>
      </c>
      <c r="N896" s="105">
        <v>295.71173900000002</v>
      </c>
      <c r="O896" s="96" t="str">
        <f>VLOOKUP(H896,'CRMP-SOC'!$A$2:$B$12685,2,FALSE)</f>
        <v>Social</v>
      </c>
      <c r="P896" s="96"/>
    </row>
    <row r="897" spans="1:16" ht="14.25" customHeight="1" x14ac:dyDescent="0.25">
      <c r="A897" s="96">
        <v>2011</v>
      </c>
      <c r="B897" s="96" t="s">
        <v>697</v>
      </c>
      <c r="C897" s="96">
        <v>11</v>
      </c>
      <c r="D897" s="96" t="str">
        <f t="shared" si="39"/>
        <v>201111S156</v>
      </c>
      <c r="E897" s="84" t="s">
        <v>16082</v>
      </c>
      <c r="F897" s="84" t="s">
        <v>16081</v>
      </c>
      <c r="G897" s="84" t="s">
        <v>29</v>
      </c>
      <c r="H897" s="104" t="str">
        <f t="shared" si="40"/>
        <v>201111S156</v>
      </c>
      <c r="I897" s="104" t="b">
        <f t="shared" si="41"/>
        <v>1</v>
      </c>
      <c r="J897" s="84" t="s">
        <v>16579</v>
      </c>
      <c r="K897" s="84" t="s">
        <v>11555</v>
      </c>
      <c r="L897" s="105">
        <v>136.369372</v>
      </c>
      <c r="M897" s="105">
        <v>125.97510100000001</v>
      </c>
      <c r="N897" s="105">
        <v>125.97510100000001</v>
      </c>
      <c r="O897" s="96" t="str">
        <f>VLOOKUP(H897,'CRMP-SOC'!$A$2:$B$12685,2,FALSE)</f>
        <v>Social</v>
      </c>
      <c r="P897" s="96"/>
    </row>
    <row r="898" spans="1:16" ht="14.25" customHeight="1" x14ac:dyDescent="0.25">
      <c r="A898" s="96">
        <v>2011</v>
      </c>
      <c r="B898" s="96" t="s">
        <v>698</v>
      </c>
      <c r="C898" s="96">
        <v>11</v>
      </c>
      <c r="D898" s="96" t="str">
        <f t="shared" ref="D898:D961" si="42">CONCATENATE(A898,C898,G898,J898)</f>
        <v>201111S204</v>
      </c>
      <c r="E898" s="84" t="s">
        <v>16082</v>
      </c>
      <c r="F898" s="84" t="s">
        <v>16081</v>
      </c>
      <c r="G898" s="88" t="s">
        <v>29</v>
      </c>
      <c r="H898" s="104" t="str">
        <f t="shared" ref="H898:H961" si="43">CONCATENATE(A898,B898)</f>
        <v>201111S204</v>
      </c>
      <c r="I898" s="104" t="b">
        <f t="shared" ref="I898:I961" si="44">H898=D898</f>
        <v>1</v>
      </c>
      <c r="J898" s="84" t="s">
        <v>16300</v>
      </c>
      <c r="K898" s="84" t="s">
        <v>11556</v>
      </c>
      <c r="L898" s="105">
        <v>399.46792199999999</v>
      </c>
      <c r="M898" s="105">
        <v>519.41450199999997</v>
      </c>
      <c r="N898" s="105">
        <v>519.41450199999997</v>
      </c>
      <c r="O898" s="96" t="str">
        <f>VLOOKUP(H898,'CRMP-SOC'!$A$2:$B$12685,2,FALSE)</f>
        <v>Social</v>
      </c>
      <c r="P898" s="96"/>
    </row>
    <row r="899" spans="1:16" ht="14.25" customHeight="1" x14ac:dyDescent="0.25">
      <c r="A899" s="96">
        <v>2011</v>
      </c>
      <c r="B899" s="96" t="s">
        <v>699</v>
      </c>
      <c r="C899" s="96">
        <v>11</v>
      </c>
      <c r="D899" s="96" t="str">
        <f t="shared" si="42"/>
        <v>201111S205</v>
      </c>
      <c r="E899" s="84" t="s">
        <v>16082</v>
      </c>
      <c r="F899" s="84" t="s">
        <v>16081</v>
      </c>
      <c r="G899" s="88" t="s">
        <v>29</v>
      </c>
      <c r="H899" s="104" t="str">
        <f t="shared" si="43"/>
        <v>201111S205</v>
      </c>
      <c r="I899" s="104" t="b">
        <f t="shared" si="44"/>
        <v>1</v>
      </c>
      <c r="J899" s="84" t="s">
        <v>16298</v>
      </c>
      <c r="K899" s="84" t="s">
        <v>11557</v>
      </c>
      <c r="L899" s="105">
        <v>3039.6660449999999</v>
      </c>
      <c r="M899" s="105">
        <v>2946.7799260000011</v>
      </c>
      <c r="N899" s="105">
        <v>2946.7799260000011</v>
      </c>
      <c r="O899" s="96" t="str">
        <f>VLOOKUP(H899,'CRMP-SOC'!$A$2:$B$12685,2,FALSE)</f>
        <v>Social</v>
      </c>
      <c r="P899" s="96"/>
    </row>
    <row r="900" spans="1:16" ht="14.25" customHeight="1" x14ac:dyDescent="0.25">
      <c r="A900" s="96">
        <v>2011</v>
      </c>
      <c r="B900" s="96" t="s">
        <v>700</v>
      </c>
      <c r="C900" s="96">
        <v>11</v>
      </c>
      <c r="D900" s="96" t="str">
        <f t="shared" si="42"/>
        <v>201111S206</v>
      </c>
      <c r="E900" s="84" t="s">
        <v>16082</v>
      </c>
      <c r="F900" s="84" t="s">
        <v>16081</v>
      </c>
      <c r="G900" s="88" t="s">
        <v>29</v>
      </c>
      <c r="H900" s="104" t="str">
        <f t="shared" si="43"/>
        <v>201111S206</v>
      </c>
      <c r="I900" s="104" t="b">
        <f t="shared" si="44"/>
        <v>1</v>
      </c>
      <c r="J900" s="84" t="s">
        <v>16296</v>
      </c>
      <c r="K900" s="84" t="s">
        <v>13078</v>
      </c>
      <c r="L900" s="105">
        <v>575.40243999999996</v>
      </c>
      <c r="M900" s="105">
        <v>720.6046570000002</v>
      </c>
      <c r="N900" s="105">
        <v>720.6046570000002</v>
      </c>
      <c r="O900" s="96" t="str">
        <f>VLOOKUP(H900,'CRMP-SOC'!$A$2:$B$12685,2,FALSE)</f>
        <v>Social</v>
      </c>
      <c r="P900" s="96"/>
    </row>
    <row r="901" spans="1:16" ht="14.25" customHeight="1" x14ac:dyDescent="0.25">
      <c r="A901" s="96">
        <v>2011</v>
      </c>
      <c r="B901" s="96" t="s">
        <v>701</v>
      </c>
      <c r="C901" s="96">
        <v>11</v>
      </c>
      <c r="D901" s="96" t="str">
        <f t="shared" si="42"/>
        <v>201111S207</v>
      </c>
      <c r="E901" s="84" t="s">
        <v>16082</v>
      </c>
      <c r="F901" s="84" t="s">
        <v>16081</v>
      </c>
      <c r="G901" s="88" t="s">
        <v>29</v>
      </c>
      <c r="H901" s="104" t="str">
        <f t="shared" si="43"/>
        <v>201111S207</v>
      </c>
      <c r="I901" s="104" t="b">
        <f t="shared" si="44"/>
        <v>1</v>
      </c>
      <c r="J901" s="84" t="s">
        <v>16294</v>
      </c>
      <c r="K901" s="84" t="s">
        <v>16651</v>
      </c>
      <c r="L901" s="105">
        <v>35.909818000000001</v>
      </c>
      <c r="M901" s="105">
        <v>23.169817999999999</v>
      </c>
      <c r="N901" s="105">
        <v>23.169817999999999</v>
      </c>
      <c r="O901" s="96" t="str">
        <f>VLOOKUP(H901,'CRMP-SOC'!$A$2:$B$12685,2,FALSE)</f>
        <v>Social</v>
      </c>
      <c r="P901" s="96"/>
    </row>
    <row r="902" spans="1:16" ht="14.25" customHeight="1" x14ac:dyDescent="0.25">
      <c r="A902" s="96">
        <v>2011</v>
      </c>
      <c r="B902" s="96" t="s">
        <v>702</v>
      </c>
      <c r="C902" s="96">
        <v>11</v>
      </c>
      <c r="D902" s="96" t="str">
        <f t="shared" si="42"/>
        <v>201111S208</v>
      </c>
      <c r="E902" s="84" t="s">
        <v>16082</v>
      </c>
      <c r="F902" s="84" t="s">
        <v>16081</v>
      </c>
      <c r="G902" s="88" t="s">
        <v>29</v>
      </c>
      <c r="H902" s="104" t="str">
        <f t="shared" si="43"/>
        <v>201111S208</v>
      </c>
      <c r="I902" s="104" t="b">
        <f t="shared" si="44"/>
        <v>1</v>
      </c>
      <c r="J902" s="84" t="s">
        <v>16292</v>
      </c>
      <c r="K902" s="84" t="s">
        <v>16650</v>
      </c>
      <c r="L902" s="105">
        <v>26.551760999999999</v>
      </c>
      <c r="M902" s="105">
        <v>26.351761</v>
      </c>
      <c r="N902" s="105">
        <v>26.351761</v>
      </c>
      <c r="O902" s="96" t="str">
        <f>VLOOKUP(H902,'CRMP-SOC'!$A$2:$B$12685,2,FALSE)</f>
        <v>Social</v>
      </c>
      <c r="P902" s="96"/>
    </row>
    <row r="903" spans="1:16" ht="14.25" customHeight="1" x14ac:dyDescent="0.25">
      <c r="A903" s="96">
        <v>2011</v>
      </c>
      <c r="B903" s="96" t="s">
        <v>703</v>
      </c>
      <c r="C903" s="96">
        <v>11</v>
      </c>
      <c r="D903" s="96" t="str">
        <f t="shared" si="42"/>
        <v>201111S209</v>
      </c>
      <c r="E903" s="84" t="s">
        <v>16082</v>
      </c>
      <c r="F903" s="84" t="s">
        <v>16081</v>
      </c>
      <c r="G903" s="88" t="s">
        <v>29</v>
      </c>
      <c r="H903" s="104" t="str">
        <f t="shared" si="43"/>
        <v>201111S209</v>
      </c>
      <c r="I903" s="104" t="b">
        <f t="shared" si="44"/>
        <v>1</v>
      </c>
      <c r="J903" s="84" t="s">
        <v>16290</v>
      </c>
      <c r="K903" s="84" t="s">
        <v>16541</v>
      </c>
      <c r="L903" s="105">
        <v>106.09967899999999</v>
      </c>
      <c r="M903" s="105">
        <v>104.59967899999999</v>
      </c>
      <c r="N903" s="105">
        <v>104.59967899999999</v>
      </c>
      <c r="O903" s="96" t="str">
        <f>VLOOKUP(H903,'CRMP-SOC'!$A$2:$B$12685,2,FALSE)</f>
        <v>Social</v>
      </c>
      <c r="P903" s="96"/>
    </row>
    <row r="904" spans="1:16" ht="14.25" customHeight="1" x14ac:dyDescent="0.25">
      <c r="A904" s="96">
        <v>2011</v>
      </c>
      <c r="B904" s="96" t="s">
        <v>1777</v>
      </c>
      <c r="C904" s="96">
        <v>11</v>
      </c>
      <c r="D904" s="96" t="str">
        <f t="shared" si="42"/>
        <v>201111S221</v>
      </c>
      <c r="E904" s="84" t="s">
        <v>16082</v>
      </c>
      <c r="F904" s="84" t="s">
        <v>16081</v>
      </c>
      <c r="G904" s="84" t="s">
        <v>29</v>
      </c>
      <c r="H904" s="104" t="str">
        <f t="shared" si="43"/>
        <v>201111S221</v>
      </c>
      <c r="I904" s="104" t="b">
        <f t="shared" si="44"/>
        <v>1</v>
      </c>
      <c r="J904" s="84" t="s">
        <v>16179</v>
      </c>
      <c r="K904" s="84" t="s">
        <v>12547</v>
      </c>
      <c r="L904" s="105">
        <v>1802.8300690000001</v>
      </c>
      <c r="M904" s="105">
        <v>1487.0276630000001</v>
      </c>
      <c r="N904" s="105">
        <v>1487.0276630000001</v>
      </c>
      <c r="O904" s="96" t="str">
        <f>VLOOKUP(H904,'CRMP-SOC'!$A$2:$B$12685,2,FALSE)</f>
        <v>Social</v>
      </c>
      <c r="P904" s="96"/>
    </row>
    <row r="905" spans="1:16" ht="14.25" customHeight="1" x14ac:dyDescent="0.25">
      <c r="A905" s="96">
        <v>2011</v>
      </c>
      <c r="B905" s="96" t="s">
        <v>1778</v>
      </c>
      <c r="C905" s="96">
        <v>11</v>
      </c>
      <c r="D905" s="96" t="str">
        <f t="shared" si="42"/>
        <v>201111S222</v>
      </c>
      <c r="E905" s="84" t="s">
        <v>16082</v>
      </c>
      <c r="F905" s="84" t="s">
        <v>16081</v>
      </c>
      <c r="G905" s="84" t="s">
        <v>29</v>
      </c>
      <c r="H905" s="104" t="str">
        <f t="shared" si="43"/>
        <v>201111S222</v>
      </c>
      <c r="I905" s="104" t="b">
        <f t="shared" si="44"/>
        <v>1</v>
      </c>
      <c r="J905" s="84" t="s">
        <v>16287</v>
      </c>
      <c r="K905" s="84" t="s">
        <v>12548</v>
      </c>
      <c r="L905" s="105">
        <v>329.43484699999999</v>
      </c>
      <c r="M905" s="105">
        <v>275.52894900000001</v>
      </c>
      <c r="N905" s="105">
        <v>275.52894900000001</v>
      </c>
      <c r="O905" s="96" t="str">
        <f>VLOOKUP(H905,'CRMP-SOC'!$A$2:$B$12685,2,FALSE)</f>
        <v>Social</v>
      </c>
      <c r="P905" s="96"/>
    </row>
    <row r="906" spans="1:16" ht="14.25" customHeight="1" x14ac:dyDescent="0.25">
      <c r="A906" s="96">
        <v>2011</v>
      </c>
      <c r="B906" s="96" t="s">
        <v>1779</v>
      </c>
      <c r="C906" s="96">
        <v>11</v>
      </c>
      <c r="D906" s="96" t="str">
        <f t="shared" si="42"/>
        <v>201111S223</v>
      </c>
      <c r="E906" s="84" t="s">
        <v>16082</v>
      </c>
      <c r="F906" s="84" t="s">
        <v>16081</v>
      </c>
      <c r="G906" s="84" t="s">
        <v>29</v>
      </c>
      <c r="H906" s="104" t="str">
        <f t="shared" si="43"/>
        <v>201111S223</v>
      </c>
      <c r="I906" s="104" t="b">
        <f t="shared" si="44"/>
        <v>1</v>
      </c>
      <c r="J906" s="84" t="s">
        <v>16649</v>
      </c>
      <c r="K906" s="84" t="s">
        <v>12549</v>
      </c>
      <c r="L906" s="105">
        <v>4903.7468280000003</v>
      </c>
      <c r="M906" s="105">
        <v>4889.9998610000002</v>
      </c>
      <c r="N906" s="105">
        <v>4889.9998610000002</v>
      </c>
      <c r="O906" s="96" t="str">
        <f>VLOOKUP(H906,'CRMP-SOC'!$A$2:$B$12685,2,FALSE)</f>
        <v>Social</v>
      </c>
      <c r="P906" s="96"/>
    </row>
    <row r="907" spans="1:16" ht="14.25" customHeight="1" x14ac:dyDescent="0.25">
      <c r="A907" s="96">
        <v>2011</v>
      </c>
      <c r="B907" s="96" t="s">
        <v>2267</v>
      </c>
      <c r="C907" s="96">
        <v>11</v>
      </c>
      <c r="D907" s="96" t="str">
        <f t="shared" si="42"/>
        <v>201111S227</v>
      </c>
      <c r="E907" s="84" t="s">
        <v>16082</v>
      </c>
      <c r="F907" s="84" t="s">
        <v>16081</v>
      </c>
      <c r="G907" s="84" t="s">
        <v>29</v>
      </c>
      <c r="H907" s="104" t="str">
        <f t="shared" si="43"/>
        <v>201111S227</v>
      </c>
      <c r="I907" s="104" t="b">
        <f t="shared" si="44"/>
        <v>1</v>
      </c>
      <c r="J907" s="84" t="s">
        <v>16648</v>
      </c>
      <c r="K907" s="84" t="s">
        <v>13079</v>
      </c>
      <c r="L907" s="105">
        <v>100</v>
      </c>
      <c r="M907" s="105">
        <v>96.972136000000006</v>
      </c>
      <c r="N907" s="105">
        <v>96.972136000000006</v>
      </c>
      <c r="O907" s="96" t="str">
        <f>VLOOKUP(H907,'CRMP-SOC'!$A$2:$B$12685,2,FALSE)</f>
        <v>Social</v>
      </c>
      <c r="P907" s="96"/>
    </row>
    <row r="908" spans="1:16" ht="14.25" customHeight="1" x14ac:dyDescent="0.25">
      <c r="A908" s="96">
        <v>2011</v>
      </c>
      <c r="B908" s="96" t="s">
        <v>2396</v>
      </c>
      <c r="C908" s="96">
        <v>11</v>
      </c>
      <c r="D908" s="96" t="str">
        <f t="shared" si="42"/>
        <v>201111S235</v>
      </c>
      <c r="E908" s="84" t="s">
        <v>16082</v>
      </c>
      <c r="F908" s="84" t="s">
        <v>16081</v>
      </c>
      <c r="G908" s="84" t="s">
        <v>29</v>
      </c>
      <c r="H908" s="104" t="str">
        <f t="shared" si="43"/>
        <v>201111S235</v>
      </c>
      <c r="I908" s="104" t="b">
        <f t="shared" si="44"/>
        <v>1</v>
      </c>
      <c r="J908" s="84" t="s">
        <v>16577</v>
      </c>
      <c r="K908" s="84" t="s">
        <v>13259</v>
      </c>
      <c r="L908" s="105">
        <v>1601.7991199999999</v>
      </c>
      <c r="M908" s="105">
        <v>1569.2071120000005</v>
      </c>
      <c r="N908" s="105">
        <v>1569.2071120000005</v>
      </c>
      <c r="O908" s="96" t="str">
        <f>VLOOKUP(H908,'CRMP-SOC'!$A$2:$B$12685,2,FALSE)</f>
        <v>Social</v>
      </c>
      <c r="P908" s="96"/>
    </row>
    <row r="909" spans="1:16" ht="14.25" customHeight="1" x14ac:dyDescent="0.25">
      <c r="A909" s="96">
        <v>2011</v>
      </c>
      <c r="B909" s="96" t="s">
        <v>2397</v>
      </c>
      <c r="C909" s="96">
        <v>11</v>
      </c>
      <c r="D909" s="96" t="str">
        <f t="shared" si="42"/>
        <v>201111S238</v>
      </c>
      <c r="E909" s="84" t="s">
        <v>16082</v>
      </c>
      <c r="F909" s="84" t="s">
        <v>16081</v>
      </c>
      <c r="G909" s="88" t="s">
        <v>29</v>
      </c>
      <c r="H909" s="104" t="str">
        <f t="shared" si="43"/>
        <v>201111S238</v>
      </c>
      <c r="I909" s="104" t="b">
        <f t="shared" si="44"/>
        <v>1</v>
      </c>
      <c r="J909" s="84" t="s">
        <v>16683</v>
      </c>
      <c r="K909" s="84" t="s">
        <v>13260</v>
      </c>
      <c r="L909" s="105">
        <v>660</v>
      </c>
      <c r="M909" s="105">
        <v>604.47</v>
      </c>
      <c r="N909" s="105">
        <v>604.47</v>
      </c>
      <c r="O909" s="96" t="str">
        <f>VLOOKUP(H909,'CRMP-SOC'!$A$2:$B$12685,2,FALSE)</f>
        <v>Social</v>
      </c>
      <c r="P909" s="96"/>
    </row>
    <row r="910" spans="1:16" ht="14.25" customHeight="1" x14ac:dyDescent="0.25">
      <c r="A910" s="96">
        <v>2011</v>
      </c>
      <c r="B910" s="96" t="s">
        <v>818</v>
      </c>
      <c r="C910" s="96">
        <v>11</v>
      </c>
      <c r="D910" s="96" t="str">
        <f t="shared" si="42"/>
        <v>201111U006</v>
      </c>
      <c r="E910" s="84" t="s">
        <v>16082</v>
      </c>
      <c r="F910" s="84" t="s">
        <v>16081</v>
      </c>
      <c r="G910" s="84" t="s">
        <v>30</v>
      </c>
      <c r="H910" s="104" t="str">
        <f t="shared" si="43"/>
        <v>201111U006</v>
      </c>
      <c r="I910" s="104" t="b">
        <f t="shared" si="44"/>
        <v>1</v>
      </c>
      <c r="J910" s="84" t="s">
        <v>16172</v>
      </c>
      <c r="K910" s="84" t="s">
        <v>16647</v>
      </c>
      <c r="L910" s="105">
        <v>50073.768650999998</v>
      </c>
      <c r="M910" s="105">
        <v>52330.426025000022</v>
      </c>
      <c r="N910" s="105">
        <v>52330.426025000022</v>
      </c>
      <c r="O910" s="96" t="str">
        <f>VLOOKUP(H910,'CRMP-SOC'!$A$2:$B$12685,2,FALSE)</f>
        <v>Social</v>
      </c>
      <c r="P910" s="96"/>
    </row>
    <row r="911" spans="1:16" ht="14.25" customHeight="1" x14ac:dyDescent="0.25">
      <c r="A911" s="96">
        <v>2011</v>
      </c>
      <c r="B911" s="96" t="s">
        <v>820</v>
      </c>
      <c r="C911" s="96">
        <v>11</v>
      </c>
      <c r="D911" s="96" t="str">
        <f t="shared" si="42"/>
        <v>201111U008</v>
      </c>
      <c r="E911" s="84" t="s">
        <v>16082</v>
      </c>
      <c r="F911" s="84" t="s">
        <v>16081</v>
      </c>
      <c r="G911" s="84" t="s">
        <v>30</v>
      </c>
      <c r="H911" s="104" t="str">
        <f t="shared" si="43"/>
        <v>201111U008</v>
      </c>
      <c r="I911" s="104" t="b">
        <f t="shared" si="44"/>
        <v>1</v>
      </c>
      <c r="J911" s="84" t="s">
        <v>16129</v>
      </c>
      <c r="K911" s="84" t="s">
        <v>11678</v>
      </c>
      <c r="L911" s="105">
        <v>800</v>
      </c>
      <c r="M911" s="105">
        <v>800.00000100000011</v>
      </c>
      <c r="N911" s="105">
        <v>800.00000100000011</v>
      </c>
      <c r="O911" s="96" t="str">
        <f>VLOOKUP(H911,'CRMP-SOC'!$A$2:$B$12685,2,FALSE)</f>
        <v>Social</v>
      </c>
      <c r="P911" s="96"/>
    </row>
    <row r="912" spans="1:16" ht="14.25" customHeight="1" x14ac:dyDescent="0.25">
      <c r="A912" s="96">
        <v>2011</v>
      </c>
      <c r="B912" s="96" t="s">
        <v>1780</v>
      </c>
      <c r="C912" s="96">
        <v>11</v>
      </c>
      <c r="D912" s="96" t="str">
        <f t="shared" si="42"/>
        <v>201111U015</v>
      </c>
      <c r="E912" s="84" t="s">
        <v>16082</v>
      </c>
      <c r="F912" s="84" t="s">
        <v>16081</v>
      </c>
      <c r="G912" s="84" t="s">
        <v>30</v>
      </c>
      <c r="H912" s="104" t="str">
        <f t="shared" si="43"/>
        <v>201111U015</v>
      </c>
      <c r="I912" s="104" t="b">
        <f t="shared" si="44"/>
        <v>1</v>
      </c>
      <c r="J912" s="84" t="s">
        <v>16100</v>
      </c>
      <c r="K912" s="84" t="s">
        <v>12550</v>
      </c>
      <c r="L912" s="105">
        <v>180</v>
      </c>
      <c r="M912" s="105">
        <v>100</v>
      </c>
      <c r="N912" s="105">
        <v>100</v>
      </c>
      <c r="O912" s="96" t="str">
        <f>VLOOKUP(H912,'CRMP-SOC'!$A$2:$B$12685,2,FALSE)</f>
        <v>Social</v>
      </c>
      <c r="P912" s="96"/>
    </row>
    <row r="913" spans="1:16" ht="14.25" customHeight="1" x14ac:dyDescent="0.25">
      <c r="A913" s="96">
        <v>2011</v>
      </c>
      <c r="B913" s="96" t="s">
        <v>1781</v>
      </c>
      <c r="C913" s="96">
        <v>11</v>
      </c>
      <c r="D913" s="96" t="str">
        <f t="shared" si="42"/>
        <v>201111U016</v>
      </c>
      <c r="E913" s="84" t="s">
        <v>16082</v>
      </c>
      <c r="F913" s="84" t="s">
        <v>16081</v>
      </c>
      <c r="G913" s="84" t="s">
        <v>30</v>
      </c>
      <c r="H913" s="104" t="str">
        <f t="shared" si="43"/>
        <v>201111U016</v>
      </c>
      <c r="I913" s="104" t="b">
        <f t="shared" si="44"/>
        <v>1</v>
      </c>
      <c r="J913" s="84" t="s">
        <v>16112</v>
      </c>
      <c r="K913" s="84" t="s">
        <v>12551</v>
      </c>
      <c r="L913" s="105">
        <v>610.02</v>
      </c>
      <c r="M913" s="105">
        <v>379.80152900000013</v>
      </c>
      <c r="N913" s="105">
        <v>379.80152900000013</v>
      </c>
      <c r="O913" s="96" t="str">
        <f>VLOOKUP(H913,'CRMP-SOC'!$A$2:$B$12685,2,FALSE)</f>
        <v>Social</v>
      </c>
      <c r="P913" s="96"/>
    </row>
    <row r="914" spans="1:16" ht="14.25" customHeight="1" x14ac:dyDescent="0.25">
      <c r="A914" s="96">
        <v>2011</v>
      </c>
      <c r="B914" s="96" t="s">
        <v>1782</v>
      </c>
      <c r="C914" s="96">
        <v>11</v>
      </c>
      <c r="D914" s="96" t="str">
        <f t="shared" si="42"/>
        <v>201111U017</v>
      </c>
      <c r="E914" s="84" t="s">
        <v>16082</v>
      </c>
      <c r="F914" s="84" t="s">
        <v>16081</v>
      </c>
      <c r="G914" s="84" t="s">
        <v>30</v>
      </c>
      <c r="H914" s="104" t="str">
        <f t="shared" si="43"/>
        <v>201111U017</v>
      </c>
      <c r="I914" s="104" t="b">
        <f t="shared" si="44"/>
        <v>1</v>
      </c>
      <c r="J914" s="84" t="s">
        <v>16136</v>
      </c>
      <c r="K914" s="84" t="s">
        <v>12552</v>
      </c>
      <c r="L914" s="105">
        <v>100</v>
      </c>
      <c r="M914" s="105">
        <v>200</v>
      </c>
      <c r="N914" s="105">
        <v>200</v>
      </c>
      <c r="O914" s="96" t="str">
        <f>VLOOKUP(H914,'CRMP-SOC'!$A$2:$B$12685,2,FALSE)</f>
        <v>Social</v>
      </c>
      <c r="P914" s="96"/>
    </row>
    <row r="915" spans="1:16" ht="14.25" customHeight="1" x14ac:dyDescent="0.25">
      <c r="A915" s="96">
        <v>2011</v>
      </c>
      <c r="B915" s="96" t="s">
        <v>1783</v>
      </c>
      <c r="C915" s="96">
        <v>11</v>
      </c>
      <c r="D915" s="96" t="str">
        <f t="shared" si="42"/>
        <v>201111U018</v>
      </c>
      <c r="E915" s="84" t="s">
        <v>16082</v>
      </c>
      <c r="F915" s="84" t="s">
        <v>16081</v>
      </c>
      <c r="G915" s="84" t="s">
        <v>30</v>
      </c>
      <c r="H915" s="104" t="str">
        <f t="shared" si="43"/>
        <v>201111U018</v>
      </c>
      <c r="I915" s="104" t="b">
        <f t="shared" si="44"/>
        <v>1</v>
      </c>
      <c r="J915" s="84" t="s">
        <v>16099</v>
      </c>
      <c r="K915" s="84" t="s">
        <v>12553</v>
      </c>
      <c r="L915" s="105">
        <v>4394.5018010000003</v>
      </c>
      <c r="M915" s="105">
        <v>4151.1701830000002</v>
      </c>
      <c r="N915" s="105">
        <v>4151.1701830000002</v>
      </c>
      <c r="O915" s="96" t="str">
        <f>VLOOKUP(H915,'CRMP-SOC'!$A$2:$B$12685,2,FALSE)</f>
        <v>Social</v>
      </c>
      <c r="P915" s="96"/>
    </row>
    <row r="916" spans="1:16" ht="14.25" customHeight="1" x14ac:dyDescent="0.25">
      <c r="A916" s="96">
        <v>2011</v>
      </c>
      <c r="B916" s="96" t="s">
        <v>1784</v>
      </c>
      <c r="C916" s="96">
        <v>11</v>
      </c>
      <c r="D916" s="96" t="str">
        <f t="shared" si="42"/>
        <v>201111U019</v>
      </c>
      <c r="E916" s="84" t="s">
        <v>16082</v>
      </c>
      <c r="F916" s="84" t="s">
        <v>16081</v>
      </c>
      <c r="G916" s="84" t="s">
        <v>30</v>
      </c>
      <c r="H916" s="104" t="str">
        <f t="shared" si="43"/>
        <v>201111U019</v>
      </c>
      <c r="I916" s="104" t="b">
        <f t="shared" si="44"/>
        <v>1</v>
      </c>
      <c r="J916" s="84" t="s">
        <v>16343</v>
      </c>
      <c r="K916" s="84" t="s">
        <v>12554</v>
      </c>
      <c r="L916" s="105">
        <v>333.41109599999999</v>
      </c>
      <c r="M916" s="105">
        <v>360.57308399999999</v>
      </c>
      <c r="N916" s="105">
        <v>360.57308399999999</v>
      </c>
      <c r="O916" s="96" t="str">
        <f>VLOOKUP(H916,'CRMP-SOC'!$A$2:$B$12685,2,FALSE)</f>
        <v>Social</v>
      </c>
      <c r="P916" s="96"/>
    </row>
    <row r="917" spans="1:16" ht="14.25" customHeight="1" x14ac:dyDescent="0.25">
      <c r="A917" s="96">
        <v>2011</v>
      </c>
      <c r="B917" s="96" t="s">
        <v>1785</v>
      </c>
      <c r="C917" s="96">
        <v>11</v>
      </c>
      <c r="D917" s="96" t="str">
        <f t="shared" si="42"/>
        <v>201111U020</v>
      </c>
      <c r="E917" s="84" t="s">
        <v>16082</v>
      </c>
      <c r="F917" s="84" t="s">
        <v>16081</v>
      </c>
      <c r="G917" s="88" t="s">
        <v>30</v>
      </c>
      <c r="H917" s="104" t="str">
        <f t="shared" si="43"/>
        <v>201111U020</v>
      </c>
      <c r="I917" s="104" t="b">
        <f t="shared" si="44"/>
        <v>1</v>
      </c>
      <c r="J917" s="84" t="s">
        <v>16146</v>
      </c>
      <c r="K917" s="84" t="s">
        <v>12555</v>
      </c>
      <c r="L917" s="105">
        <v>149.84142900000001</v>
      </c>
      <c r="M917" s="105">
        <v>124.63376099999999</v>
      </c>
      <c r="N917" s="105">
        <v>124.63376099999999</v>
      </c>
      <c r="O917" s="96" t="str">
        <f>VLOOKUP(H917,'CRMP-SOC'!$A$2:$B$12685,2,FALSE)</f>
        <v>Social</v>
      </c>
      <c r="P917" s="96"/>
    </row>
    <row r="918" spans="1:16" ht="14.25" customHeight="1" x14ac:dyDescent="0.25">
      <c r="A918" s="96">
        <v>2011</v>
      </c>
      <c r="B918" s="96" t="s">
        <v>1787</v>
      </c>
      <c r="C918" s="96">
        <v>11</v>
      </c>
      <c r="D918" s="96" t="str">
        <f t="shared" si="42"/>
        <v>201111U022</v>
      </c>
      <c r="E918" s="84" t="s">
        <v>16082</v>
      </c>
      <c r="F918" s="84" t="s">
        <v>16081</v>
      </c>
      <c r="G918" s="84" t="s">
        <v>30</v>
      </c>
      <c r="H918" s="104" t="str">
        <f t="shared" si="43"/>
        <v>201111U022</v>
      </c>
      <c r="I918" s="104" t="b">
        <f t="shared" si="44"/>
        <v>1</v>
      </c>
      <c r="J918" s="84" t="s">
        <v>16110</v>
      </c>
      <c r="K918" s="84" t="s">
        <v>12557</v>
      </c>
      <c r="L918" s="105">
        <v>80</v>
      </c>
      <c r="M918" s="105">
        <v>16.922999999999998</v>
      </c>
      <c r="N918" s="105">
        <v>16.922999999999998</v>
      </c>
      <c r="O918" s="96" t="str">
        <f>VLOOKUP(H918,'CRMP-SOC'!$A$2:$B$12685,2,FALSE)</f>
        <v>Social</v>
      </c>
      <c r="P918" s="96"/>
    </row>
    <row r="919" spans="1:16" ht="14.25" customHeight="1" x14ac:dyDescent="0.25">
      <c r="A919" s="96">
        <v>2011</v>
      </c>
      <c r="B919" s="96" t="s">
        <v>1788</v>
      </c>
      <c r="C919" s="96">
        <v>11</v>
      </c>
      <c r="D919" s="96" t="str">
        <f t="shared" si="42"/>
        <v>201111U023</v>
      </c>
      <c r="E919" s="84" t="s">
        <v>16082</v>
      </c>
      <c r="F919" s="84" t="s">
        <v>16081</v>
      </c>
      <c r="G919" s="84" t="s">
        <v>30</v>
      </c>
      <c r="H919" s="104" t="str">
        <f t="shared" si="43"/>
        <v>201111U023</v>
      </c>
      <c r="I919" s="104" t="b">
        <f t="shared" si="44"/>
        <v>1</v>
      </c>
      <c r="J919" s="84" t="s">
        <v>16164</v>
      </c>
      <c r="K919" s="84" t="s">
        <v>12558</v>
      </c>
      <c r="L919" s="105">
        <v>280</v>
      </c>
      <c r="M919" s="105">
        <v>15781.794972</v>
      </c>
      <c r="N919" s="105">
        <v>15781.794972</v>
      </c>
      <c r="O919" s="96" t="str">
        <f>VLOOKUP(H919,'CRMP-SOC'!$A$2:$B$12685,2,FALSE)</f>
        <v>Social</v>
      </c>
      <c r="P919" s="96"/>
    </row>
    <row r="920" spans="1:16" ht="14.25" customHeight="1" x14ac:dyDescent="0.25">
      <c r="A920" s="96">
        <v>2011</v>
      </c>
      <c r="B920" s="96" t="s">
        <v>1789</v>
      </c>
      <c r="C920" s="96">
        <v>11</v>
      </c>
      <c r="D920" s="96" t="str">
        <f t="shared" si="42"/>
        <v>201111U024</v>
      </c>
      <c r="E920" s="84" t="s">
        <v>16082</v>
      </c>
      <c r="F920" s="84" t="s">
        <v>16081</v>
      </c>
      <c r="G920" s="84" t="s">
        <v>30</v>
      </c>
      <c r="H920" s="104" t="str">
        <f t="shared" si="43"/>
        <v>201111U024</v>
      </c>
      <c r="I920" s="104" t="b">
        <f t="shared" si="44"/>
        <v>1</v>
      </c>
      <c r="J920" s="84" t="s">
        <v>16194</v>
      </c>
      <c r="K920" s="84" t="s">
        <v>12559</v>
      </c>
      <c r="L920" s="105">
        <v>1200</v>
      </c>
      <c r="M920" s="105">
        <v>837.34158000000014</v>
      </c>
      <c r="N920" s="105">
        <v>837.34158000000014</v>
      </c>
      <c r="O920" s="96" t="str">
        <f>VLOOKUP(H920,'CRMP-SOC'!$A$2:$B$12685,2,FALSE)</f>
        <v>Social</v>
      </c>
      <c r="P920" s="96"/>
    </row>
    <row r="921" spans="1:16" ht="14.25" customHeight="1" x14ac:dyDescent="0.25">
      <c r="A921" s="96">
        <v>2011</v>
      </c>
      <c r="B921" s="96" t="s">
        <v>1791</v>
      </c>
      <c r="C921" s="96">
        <v>11</v>
      </c>
      <c r="D921" s="96" t="str">
        <f t="shared" si="42"/>
        <v>201111U026</v>
      </c>
      <c r="E921" s="84" t="s">
        <v>16082</v>
      </c>
      <c r="F921" s="84" t="s">
        <v>16081</v>
      </c>
      <c r="G921" s="84" t="s">
        <v>30</v>
      </c>
      <c r="H921" s="104" t="str">
        <f t="shared" si="43"/>
        <v>201111U026</v>
      </c>
      <c r="I921" s="104" t="b">
        <f t="shared" si="44"/>
        <v>1</v>
      </c>
      <c r="J921" s="84" t="s">
        <v>16575</v>
      </c>
      <c r="K921" s="84" t="s">
        <v>12561</v>
      </c>
      <c r="L921" s="105">
        <v>3375.7350099999999</v>
      </c>
      <c r="M921" s="105">
        <v>1395.4443169999997</v>
      </c>
      <c r="N921" s="105">
        <v>1395.4443169999997</v>
      </c>
      <c r="O921" s="96" t="str">
        <f>VLOOKUP(H921,'CRMP-SOC'!$A$2:$B$12685,2,FALSE)</f>
        <v>Social</v>
      </c>
      <c r="P921" s="96"/>
    </row>
    <row r="922" spans="1:16" ht="14.25" customHeight="1" x14ac:dyDescent="0.25">
      <c r="A922" s="96">
        <v>2011</v>
      </c>
      <c r="B922" s="96" t="s">
        <v>1792</v>
      </c>
      <c r="C922" s="96">
        <v>11</v>
      </c>
      <c r="D922" s="96" t="str">
        <f t="shared" si="42"/>
        <v>201111U027</v>
      </c>
      <c r="E922" s="84" t="s">
        <v>16082</v>
      </c>
      <c r="F922" s="84" t="s">
        <v>16081</v>
      </c>
      <c r="G922" s="84" t="s">
        <v>30</v>
      </c>
      <c r="H922" s="104" t="str">
        <f t="shared" si="43"/>
        <v>201111U027</v>
      </c>
      <c r="I922" s="104" t="b">
        <f t="shared" si="44"/>
        <v>1</v>
      </c>
      <c r="J922" s="84" t="s">
        <v>16574</v>
      </c>
      <c r="K922" s="84" t="s">
        <v>12562</v>
      </c>
      <c r="L922" s="105">
        <v>470</v>
      </c>
      <c r="M922" s="105">
        <v>63.588841000000002</v>
      </c>
      <c r="N922" s="105">
        <v>63.588841000000002</v>
      </c>
      <c r="O922" s="96" t="str">
        <f>VLOOKUP(H922,'CRMP-SOC'!$A$2:$B$12685,2,FALSE)</f>
        <v>Social</v>
      </c>
      <c r="P922" s="96"/>
    </row>
    <row r="923" spans="1:16" ht="14.25" customHeight="1" x14ac:dyDescent="0.25">
      <c r="A923" s="96">
        <v>2011</v>
      </c>
      <c r="B923" s="96" t="s">
        <v>1794</v>
      </c>
      <c r="C923" s="96">
        <v>11</v>
      </c>
      <c r="D923" s="96" t="str">
        <f t="shared" si="42"/>
        <v>201111U030</v>
      </c>
      <c r="E923" s="84" t="s">
        <v>16082</v>
      </c>
      <c r="F923" s="84" t="s">
        <v>16081</v>
      </c>
      <c r="G923" s="84" t="s">
        <v>30</v>
      </c>
      <c r="H923" s="104" t="str">
        <f t="shared" si="43"/>
        <v>201111U030</v>
      </c>
      <c r="I923" s="104" t="b">
        <f t="shared" si="44"/>
        <v>1</v>
      </c>
      <c r="J923" s="84" t="s">
        <v>16334</v>
      </c>
      <c r="K923" s="84" t="s">
        <v>12564</v>
      </c>
      <c r="L923" s="105">
        <v>95</v>
      </c>
      <c r="M923" s="105">
        <v>84.297157000000013</v>
      </c>
      <c r="N923" s="105">
        <v>84.297157000000013</v>
      </c>
      <c r="O923" s="96" t="str">
        <f>VLOOKUP(H923,'CRMP-SOC'!$A$2:$B$12685,2,FALSE)</f>
        <v>Social</v>
      </c>
      <c r="P923" s="96"/>
    </row>
    <row r="924" spans="1:16" ht="14.25" customHeight="1" x14ac:dyDescent="0.25">
      <c r="A924" s="96">
        <v>2011</v>
      </c>
      <c r="B924" s="96" t="s">
        <v>1795</v>
      </c>
      <c r="C924" s="96">
        <v>11</v>
      </c>
      <c r="D924" s="96" t="str">
        <f t="shared" si="42"/>
        <v>201111U031</v>
      </c>
      <c r="E924" s="84" t="s">
        <v>16082</v>
      </c>
      <c r="F924" s="84" t="s">
        <v>16081</v>
      </c>
      <c r="G924" s="88" t="s">
        <v>30</v>
      </c>
      <c r="H924" s="104" t="str">
        <f t="shared" si="43"/>
        <v>201111U031</v>
      </c>
      <c r="I924" s="104" t="b">
        <f t="shared" si="44"/>
        <v>1</v>
      </c>
      <c r="J924" s="84" t="s">
        <v>16171</v>
      </c>
      <c r="K924" s="84" t="s">
        <v>13080</v>
      </c>
      <c r="L924" s="105">
        <v>550</v>
      </c>
      <c r="M924" s="105">
        <v>160</v>
      </c>
      <c r="N924" s="105">
        <v>160</v>
      </c>
      <c r="O924" s="96" t="str">
        <f>VLOOKUP(H924,'CRMP-SOC'!$A$2:$B$12685,2,FALSE)</f>
        <v>Social</v>
      </c>
      <c r="P924" s="96"/>
    </row>
    <row r="925" spans="1:16" ht="14.25" customHeight="1" x14ac:dyDescent="0.25">
      <c r="A925" s="96">
        <v>2011</v>
      </c>
      <c r="B925" s="96" t="s">
        <v>1796</v>
      </c>
      <c r="C925" s="96">
        <v>11</v>
      </c>
      <c r="D925" s="96" t="str">
        <f t="shared" si="42"/>
        <v>201111U032</v>
      </c>
      <c r="E925" s="84" t="s">
        <v>16082</v>
      </c>
      <c r="F925" s="84" t="s">
        <v>16081</v>
      </c>
      <c r="G925" s="88" t="s">
        <v>30</v>
      </c>
      <c r="H925" s="104" t="str">
        <f t="shared" si="43"/>
        <v>201111U032</v>
      </c>
      <c r="I925" s="104" t="b">
        <f t="shared" si="44"/>
        <v>1</v>
      </c>
      <c r="J925" s="84" t="s">
        <v>16185</v>
      </c>
      <c r="K925" s="84" t="s">
        <v>13081</v>
      </c>
      <c r="L925" s="105">
        <v>70</v>
      </c>
      <c r="M925" s="105">
        <v>62.504947000000016</v>
      </c>
      <c r="N925" s="105">
        <v>62.504947000000016</v>
      </c>
      <c r="O925" s="96" t="str">
        <f>VLOOKUP(H925,'CRMP-SOC'!$A$2:$B$12685,2,FALSE)</f>
        <v>Social</v>
      </c>
      <c r="P925" s="96"/>
    </row>
    <row r="926" spans="1:16" ht="14.25" customHeight="1" x14ac:dyDescent="0.25">
      <c r="A926" s="96">
        <v>2011</v>
      </c>
      <c r="B926" s="96" t="s">
        <v>1797</v>
      </c>
      <c r="C926" s="96">
        <v>11</v>
      </c>
      <c r="D926" s="96" t="str">
        <f t="shared" si="42"/>
        <v>201111U033</v>
      </c>
      <c r="E926" s="84" t="s">
        <v>16082</v>
      </c>
      <c r="F926" s="84" t="s">
        <v>16081</v>
      </c>
      <c r="G926" s="88" t="s">
        <v>30</v>
      </c>
      <c r="H926" s="104" t="str">
        <f t="shared" si="43"/>
        <v>201111U033</v>
      </c>
      <c r="I926" s="104" t="b">
        <f t="shared" si="44"/>
        <v>1</v>
      </c>
      <c r="J926" s="84" t="s">
        <v>16573</v>
      </c>
      <c r="K926" s="84" t="s">
        <v>12567</v>
      </c>
      <c r="L926" s="105">
        <v>1000</v>
      </c>
      <c r="M926" s="105">
        <v>1000</v>
      </c>
      <c r="N926" s="105">
        <v>1000</v>
      </c>
      <c r="O926" s="96" t="str">
        <f>VLOOKUP(H926,'CRMP-SOC'!$A$2:$B$12685,2,FALSE)</f>
        <v>Social</v>
      </c>
      <c r="P926" s="96"/>
    </row>
    <row r="927" spans="1:16" ht="14.25" customHeight="1" x14ac:dyDescent="0.25">
      <c r="A927" s="96">
        <v>2011</v>
      </c>
      <c r="B927" s="96" t="s">
        <v>1798</v>
      </c>
      <c r="C927" s="96">
        <v>11</v>
      </c>
      <c r="D927" s="96" t="str">
        <f t="shared" si="42"/>
        <v>201111U035</v>
      </c>
      <c r="E927" s="84" t="s">
        <v>16082</v>
      </c>
      <c r="F927" s="84" t="s">
        <v>16081</v>
      </c>
      <c r="G927" s="84" t="s">
        <v>30</v>
      </c>
      <c r="H927" s="104" t="str">
        <f t="shared" si="43"/>
        <v>201111U035</v>
      </c>
      <c r="I927" s="104" t="b">
        <f t="shared" si="44"/>
        <v>1</v>
      </c>
      <c r="J927" s="84" t="s">
        <v>16144</v>
      </c>
      <c r="K927" s="84" t="s">
        <v>12568</v>
      </c>
      <c r="L927" s="105">
        <v>410</v>
      </c>
      <c r="M927" s="105">
        <v>409.99999900000006</v>
      </c>
      <c r="N927" s="105">
        <v>409.99999900000006</v>
      </c>
      <c r="O927" s="96" t="str">
        <f>VLOOKUP(H927,'CRMP-SOC'!$A$2:$B$12685,2,FALSE)</f>
        <v>Social</v>
      </c>
      <c r="P927" s="96"/>
    </row>
    <row r="928" spans="1:16" ht="14.25" customHeight="1" x14ac:dyDescent="0.25">
      <c r="A928" s="96">
        <v>2011</v>
      </c>
      <c r="B928" s="96" t="s">
        <v>1799</v>
      </c>
      <c r="C928" s="96">
        <v>11</v>
      </c>
      <c r="D928" s="96" t="str">
        <f t="shared" si="42"/>
        <v>201111U036</v>
      </c>
      <c r="E928" s="84" t="s">
        <v>16082</v>
      </c>
      <c r="F928" s="84" t="s">
        <v>16081</v>
      </c>
      <c r="G928" s="84" t="s">
        <v>30</v>
      </c>
      <c r="H928" s="104" t="str">
        <f t="shared" si="43"/>
        <v>201111U036</v>
      </c>
      <c r="I928" s="104" t="b">
        <f t="shared" si="44"/>
        <v>1</v>
      </c>
      <c r="J928" s="84" t="s">
        <v>16098</v>
      </c>
      <c r="K928" s="84" t="s">
        <v>12569</v>
      </c>
      <c r="L928" s="105">
        <v>205</v>
      </c>
      <c r="M928" s="105">
        <v>205.00000000000003</v>
      </c>
      <c r="N928" s="105">
        <v>205.00000000000003</v>
      </c>
      <c r="O928" s="96" t="str">
        <f>VLOOKUP(H928,'CRMP-SOC'!$A$2:$B$12685,2,FALSE)</f>
        <v>Social</v>
      </c>
      <c r="P928" s="96"/>
    </row>
    <row r="929" spans="1:16" ht="14.25" customHeight="1" x14ac:dyDescent="0.25">
      <c r="A929" s="96">
        <v>2011</v>
      </c>
      <c r="B929" s="96" t="s">
        <v>1800</v>
      </c>
      <c r="C929" s="96">
        <v>11</v>
      </c>
      <c r="D929" s="96" t="str">
        <f t="shared" si="42"/>
        <v>201111U038</v>
      </c>
      <c r="E929" s="84" t="s">
        <v>16082</v>
      </c>
      <c r="F929" s="84" t="s">
        <v>16081</v>
      </c>
      <c r="G929" s="84" t="s">
        <v>30</v>
      </c>
      <c r="H929" s="104" t="str">
        <f t="shared" si="43"/>
        <v>201111U038</v>
      </c>
      <c r="I929" s="104" t="b">
        <f t="shared" si="44"/>
        <v>1</v>
      </c>
      <c r="J929" s="84" t="s">
        <v>16137</v>
      </c>
      <c r="K929" s="84" t="s">
        <v>12570</v>
      </c>
      <c r="L929" s="105">
        <v>40</v>
      </c>
      <c r="M929" s="105">
        <v>40</v>
      </c>
      <c r="N929" s="105">
        <v>40</v>
      </c>
      <c r="O929" s="96" t="str">
        <f>VLOOKUP(H929,'CRMP-SOC'!$A$2:$B$12685,2,FALSE)</f>
        <v>Social</v>
      </c>
      <c r="P929" s="96"/>
    </row>
    <row r="930" spans="1:16" ht="14.25" customHeight="1" x14ac:dyDescent="0.25">
      <c r="A930" s="96">
        <v>2011</v>
      </c>
      <c r="B930" s="96" t="s">
        <v>1803</v>
      </c>
      <c r="C930" s="96">
        <v>11</v>
      </c>
      <c r="D930" s="96" t="str">
        <f t="shared" si="42"/>
        <v>201111U042</v>
      </c>
      <c r="E930" s="84" t="s">
        <v>16082</v>
      </c>
      <c r="F930" s="84" t="s">
        <v>16081</v>
      </c>
      <c r="G930" s="88" t="s">
        <v>30</v>
      </c>
      <c r="H930" s="104" t="str">
        <f t="shared" si="43"/>
        <v>201111U042</v>
      </c>
      <c r="I930" s="104" t="b">
        <f t="shared" si="44"/>
        <v>1</v>
      </c>
      <c r="J930" s="84" t="s">
        <v>16097</v>
      </c>
      <c r="K930" s="84" t="s">
        <v>12573</v>
      </c>
      <c r="L930" s="105">
        <v>100</v>
      </c>
      <c r="M930" s="105">
        <v>99.91888800000001</v>
      </c>
      <c r="N930" s="105">
        <v>99.91888800000001</v>
      </c>
      <c r="O930" s="96" t="str">
        <f>VLOOKUP(H930,'CRMP-SOC'!$A$2:$B$12685,2,FALSE)</f>
        <v>Social</v>
      </c>
      <c r="P930" s="96"/>
    </row>
    <row r="931" spans="1:16" ht="14.25" customHeight="1" x14ac:dyDescent="0.25">
      <c r="A931" s="96">
        <v>2011</v>
      </c>
      <c r="B931" s="96" t="s">
        <v>1804</v>
      </c>
      <c r="C931" s="96">
        <v>11</v>
      </c>
      <c r="D931" s="96" t="str">
        <f t="shared" si="42"/>
        <v>201111U044</v>
      </c>
      <c r="E931" s="84" t="s">
        <v>16082</v>
      </c>
      <c r="F931" s="84" t="s">
        <v>16081</v>
      </c>
      <c r="G931" s="84" t="s">
        <v>30</v>
      </c>
      <c r="H931" s="104" t="str">
        <f t="shared" si="43"/>
        <v>201111U044</v>
      </c>
      <c r="I931" s="104" t="b">
        <f t="shared" si="44"/>
        <v>1</v>
      </c>
      <c r="J931" s="84" t="s">
        <v>16095</v>
      </c>
      <c r="K931" s="84" t="s">
        <v>12574</v>
      </c>
      <c r="L931" s="105">
        <v>110</v>
      </c>
      <c r="M931" s="105">
        <v>73.223255000000009</v>
      </c>
      <c r="N931" s="105">
        <v>73.223255000000009</v>
      </c>
      <c r="O931" s="96" t="str">
        <f>VLOOKUP(H931,'CRMP-SOC'!$A$2:$B$12685,2,FALSE)</f>
        <v>Social</v>
      </c>
      <c r="P931" s="96"/>
    </row>
    <row r="932" spans="1:16" ht="14.25" customHeight="1" x14ac:dyDescent="0.25">
      <c r="A932" s="96">
        <v>2011</v>
      </c>
      <c r="B932" s="96" t="s">
        <v>1805</v>
      </c>
      <c r="C932" s="96">
        <v>11</v>
      </c>
      <c r="D932" s="96" t="str">
        <f t="shared" si="42"/>
        <v>201111U045</v>
      </c>
      <c r="E932" s="84" t="s">
        <v>16082</v>
      </c>
      <c r="F932" s="84" t="s">
        <v>16081</v>
      </c>
      <c r="G932" s="84" t="s">
        <v>30</v>
      </c>
      <c r="H932" s="104" t="str">
        <f t="shared" si="43"/>
        <v>201111U045</v>
      </c>
      <c r="I932" s="104" t="b">
        <f t="shared" si="44"/>
        <v>1</v>
      </c>
      <c r="J932" s="84" t="s">
        <v>16092</v>
      </c>
      <c r="K932" s="84" t="s">
        <v>12575</v>
      </c>
      <c r="L932" s="105">
        <v>210</v>
      </c>
      <c r="M932" s="105">
        <v>210.00000000000003</v>
      </c>
      <c r="N932" s="105">
        <v>210.00000000000003</v>
      </c>
      <c r="O932" s="96" t="str">
        <f>VLOOKUP(H932,'CRMP-SOC'!$A$2:$B$12685,2,FALSE)</f>
        <v>Social</v>
      </c>
      <c r="P932" s="96"/>
    </row>
    <row r="933" spans="1:16" ht="14.25" customHeight="1" x14ac:dyDescent="0.25">
      <c r="A933" s="96">
        <v>2011</v>
      </c>
      <c r="B933" s="96" t="s">
        <v>1806</v>
      </c>
      <c r="C933" s="96">
        <v>11</v>
      </c>
      <c r="D933" s="96" t="str">
        <f t="shared" si="42"/>
        <v>201111U046</v>
      </c>
      <c r="E933" s="84" t="s">
        <v>16082</v>
      </c>
      <c r="F933" s="84" t="s">
        <v>16081</v>
      </c>
      <c r="G933" s="84" t="s">
        <v>30</v>
      </c>
      <c r="H933" s="104" t="str">
        <f t="shared" si="43"/>
        <v>201111U046</v>
      </c>
      <c r="I933" s="104" t="b">
        <f t="shared" si="44"/>
        <v>1</v>
      </c>
      <c r="J933" s="84" t="s">
        <v>16150</v>
      </c>
      <c r="K933" s="84" t="s">
        <v>16644</v>
      </c>
      <c r="L933" s="105">
        <v>105</v>
      </c>
      <c r="M933" s="105">
        <v>102.9</v>
      </c>
      <c r="N933" s="105">
        <v>102.9</v>
      </c>
      <c r="O933" s="96" t="str">
        <f>VLOOKUP(H933,'CRMP-SOC'!$A$2:$B$12685,2,FALSE)</f>
        <v>Social</v>
      </c>
      <c r="P933" s="96"/>
    </row>
    <row r="934" spans="1:16" ht="14.25" customHeight="1" x14ac:dyDescent="0.25">
      <c r="A934" s="96">
        <v>2011</v>
      </c>
      <c r="B934" s="96" t="s">
        <v>1807</v>
      </c>
      <c r="C934" s="96">
        <v>11</v>
      </c>
      <c r="D934" s="96" t="str">
        <f t="shared" si="42"/>
        <v>201111U047</v>
      </c>
      <c r="E934" s="84" t="s">
        <v>16082</v>
      </c>
      <c r="F934" s="84" t="s">
        <v>16081</v>
      </c>
      <c r="G934" s="88" t="s">
        <v>30</v>
      </c>
      <c r="H934" s="104" t="str">
        <f t="shared" si="43"/>
        <v>201111U047</v>
      </c>
      <c r="I934" s="104" t="b">
        <f t="shared" si="44"/>
        <v>1</v>
      </c>
      <c r="J934" s="84" t="s">
        <v>16184</v>
      </c>
      <c r="K934" s="84" t="s">
        <v>12577</v>
      </c>
      <c r="L934" s="105">
        <v>16</v>
      </c>
      <c r="M934" s="105">
        <v>0</v>
      </c>
      <c r="N934" s="105">
        <v>0</v>
      </c>
      <c r="O934" s="96" t="str">
        <f>VLOOKUP(H934,'CRMP-SOC'!$A$2:$B$12685,2,FALSE)</f>
        <v>Social</v>
      </c>
      <c r="P934" s="96"/>
    </row>
    <row r="935" spans="1:16" ht="14.25" customHeight="1" x14ac:dyDescent="0.25">
      <c r="A935" s="96">
        <v>2011</v>
      </c>
      <c r="B935" s="96" t="s">
        <v>1808</v>
      </c>
      <c r="C935" s="96">
        <v>11</v>
      </c>
      <c r="D935" s="96" t="str">
        <f t="shared" si="42"/>
        <v>201111U051</v>
      </c>
      <c r="E935" s="84" t="s">
        <v>16082</v>
      </c>
      <c r="F935" s="84" t="s">
        <v>16081</v>
      </c>
      <c r="G935" s="84" t="s">
        <v>30</v>
      </c>
      <c r="H935" s="104" t="str">
        <f t="shared" si="43"/>
        <v>201111U051</v>
      </c>
      <c r="I935" s="104" t="b">
        <f t="shared" si="44"/>
        <v>1</v>
      </c>
      <c r="J935" s="84" t="s">
        <v>16570</v>
      </c>
      <c r="K935" s="84" t="s">
        <v>13262</v>
      </c>
      <c r="L935" s="105">
        <v>60</v>
      </c>
      <c r="M935" s="105">
        <v>59.999999999999993</v>
      </c>
      <c r="N935" s="105">
        <v>59.999999999999993</v>
      </c>
      <c r="O935" s="96" t="str">
        <f>VLOOKUP(H935,'CRMP-SOC'!$A$2:$B$12685,2,FALSE)</f>
        <v>Social</v>
      </c>
      <c r="P935" s="96"/>
    </row>
    <row r="936" spans="1:16" ht="14.25" customHeight="1" x14ac:dyDescent="0.25">
      <c r="A936" s="96">
        <v>2011</v>
      </c>
      <c r="B936" s="96" t="s">
        <v>1810</v>
      </c>
      <c r="C936" s="96">
        <v>11</v>
      </c>
      <c r="D936" s="96" t="str">
        <f t="shared" si="42"/>
        <v>201111U055</v>
      </c>
      <c r="E936" s="84" t="s">
        <v>16082</v>
      </c>
      <c r="F936" s="84" t="s">
        <v>16081</v>
      </c>
      <c r="G936" s="84" t="s">
        <v>30</v>
      </c>
      <c r="H936" s="104" t="str">
        <f t="shared" si="43"/>
        <v>201111U055</v>
      </c>
      <c r="I936" s="104" t="b">
        <f t="shared" si="44"/>
        <v>1</v>
      </c>
      <c r="J936" s="84" t="s">
        <v>16569</v>
      </c>
      <c r="K936" s="84" t="s">
        <v>12580</v>
      </c>
      <c r="L936" s="105">
        <v>70</v>
      </c>
      <c r="M936" s="105">
        <v>0</v>
      </c>
      <c r="N936" s="105">
        <v>0</v>
      </c>
      <c r="O936" s="96" t="str">
        <f>VLOOKUP(H936,'CRMP-SOC'!$A$2:$B$12685,2,FALSE)</f>
        <v>Social</v>
      </c>
      <c r="P936" s="96"/>
    </row>
    <row r="937" spans="1:16" ht="14.25" customHeight="1" x14ac:dyDescent="0.25">
      <c r="A937" s="96">
        <v>2011</v>
      </c>
      <c r="B937" s="96" t="s">
        <v>2268</v>
      </c>
      <c r="C937" s="96">
        <v>11</v>
      </c>
      <c r="D937" s="96" t="str">
        <f t="shared" si="42"/>
        <v>201111U059</v>
      </c>
      <c r="E937" s="84" t="s">
        <v>16082</v>
      </c>
      <c r="F937" s="84" t="s">
        <v>16081</v>
      </c>
      <c r="G937" s="88" t="s">
        <v>30</v>
      </c>
      <c r="H937" s="104" t="str">
        <f t="shared" si="43"/>
        <v>201111U059</v>
      </c>
      <c r="I937" s="104" t="b">
        <f t="shared" si="44"/>
        <v>1</v>
      </c>
      <c r="J937" s="84" t="s">
        <v>16275</v>
      </c>
      <c r="K937" s="84" t="s">
        <v>13082</v>
      </c>
      <c r="L937" s="105">
        <v>480</v>
      </c>
      <c r="M937" s="105">
        <v>480</v>
      </c>
      <c r="N937" s="105">
        <v>480</v>
      </c>
      <c r="O937" s="96" t="str">
        <f>VLOOKUP(H937,'CRMP-SOC'!$A$2:$B$12685,2,FALSE)</f>
        <v>Social</v>
      </c>
      <c r="P937" s="96"/>
    </row>
    <row r="938" spans="1:16" ht="14.25" customHeight="1" x14ac:dyDescent="0.25">
      <c r="A938" s="96">
        <v>2011</v>
      </c>
      <c r="B938" s="96" t="s">
        <v>2398</v>
      </c>
      <c r="C938" s="96">
        <v>11</v>
      </c>
      <c r="D938" s="96" t="str">
        <f t="shared" si="42"/>
        <v>201111U066</v>
      </c>
      <c r="E938" s="84" t="s">
        <v>16082</v>
      </c>
      <c r="F938" s="84" t="s">
        <v>16081</v>
      </c>
      <c r="G938" s="84" t="s">
        <v>30</v>
      </c>
      <c r="H938" s="104" t="str">
        <f t="shared" si="43"/>
        <v>201111U066</v>
      </c>
      <c r="I938" s="104" t="b">
        <f t="shared" si="44"/>
        <v>1</v>
      </c>
      <c r="J938" s="84" t="s">
        <v>16182</v>
      </c>
      <c r="K938" s="84" t="s">
        <v>13263</v>
      </c>
      <c r="L938" s="105">
        <v>1115</v>
      </c>
      <c r="M938" s="105">
        <v>1110.9677340000001</v>
      </c>
      <c r="N938" s="105">
        <v>1110.9677340000001</v>
      </c>
      <c r="O938" s="96" t="str">
        <f>VLOOKUP(H938,'CRMP-SOC'!$A$2:$B$12685,2,FALSE)</f>
        <v>Social</v>
      </c>
      <c r="P938" s="96"/>
    </row>
    <row r="939" spans="1:16" ht="14.25" customHeight="1" x14ac:dyDescent="0.25">
      <c r="A939" s="96">
        <v>2011</v>
      </c>
      <c r="B939" s="96" t="s">
        <v>2399</v>
      </c>
      <c r="C939" s="96">
        <v>11</v>
      </c>
      <c r="D939" s="96" t="str">
        <f t="shared" si="42"/>
        <v>201111U067</v>
      </c>
      <c r="E939" s="84" t="s">
        <v>16082</v>
      </c>
      <c r="F939" s="84" t="s">
        <v>16081</v>
      </c>
      <c r="G939" s="84" t="s">
        <v>30</v>
      </c>
      <c r="H939" s="104" t="str">
        <f t="shared" si="43"/>
        <v>201111U067</v>
      </c>
      <c r="I939" s="104" t="b">
        <f t="shared" si="44"/>
        <v>1</v>
      </c>
      <c r="J939" s="84" t="s">
        <v>16181</v>
      </c>
      <c r="K939" s="84" t="s">
        <v>13264</v>
      </c>
      <c r="L939" s="105">
        <v>1000</v>
      </c>
      <c r="M939" s="105">
        <v>908.99123199999985</v>
      </c>
      <c r="N939" s="105">
        <v>908.99123199999985</v>
      </c>
      <c r="O939" s="96" t="str">
        <f>VLOOKUP(H939,'CRMP-SOC'!$A$2:$B$12685,2,FALSE)</f>
        <v>Social</v>
      </c>
      <c r="P939" s="96"/>
    </row>
    <row r="940" spans="1:16" ht="14.25" customHeight="1" x14ac:dyDescent="0.25">
      <c r="A940" s="96">
        <v>2011</v>
      </c>
      <c r="B940" s="96" t="s">
        <v>2400</v>
      </c>
      <c r="C940" s="96">
        <v>11</v>
      </c>
      <c r="D940" s="96" t="str">
        <f t="shared" si="42"/>
        <v>201111U068</v>
      </c>
      <c r="E940" s="84" t="s">
        <v>16082</v>
      </c>
      <c r="F940" s="84" t="s">
        <v>16081</v>
      </c>
      <c r="G940" s="84" t="s">
        <v>30</v>
      </c>
      <c r="H940" s="104" t="str">
        <f t="shared" si="43"/>
        <v>201111U068</v>
      </c>
      <c r="I940" s="104" t="b">
        <f t="shared" si="44"/>
        <v>1</v>
      </c>
      <c r="J940" s="84" t="s">
        <v>16180</v>
      </c>
      <c r="K940" s="84" t="s">
        <v>13265</v>
      </c>
      <c r="L940" s="105">
        <v>955.98184700000002</v>
      </c>
      <c r="M940" s="105">
        <v>791.78617299999996</v>
      </c>
      <c r="N940" s="105">
        <v>791.78617299999996</v>
      </c>
      <c r="O940" s="96" t="str">
        <f>VLOOKUP(H940,'CRMP-SOC'!$A$2:$B$12685,2,FALSE)</f>
        <v>Social</v>
      </c>
      <c r="P940" s="96"/>
    </row>
    <row r="941" spans="1:16" ht="14.25" customHeight="1" x14ac:dyDescent="0.25">
      <c r="A941" s="96">
        <v>2011</v>
      </c>
      <c r="B941" s="96" t="s">
        <v>355</v>
      </c>
      <c r="C941" s="96">
        <v>11</v>
      </c>
      <c r="D941" s="96" t="str">
        <f t="shared" si="42"/>
        <v>201111B001</v>
      </c>
      <c r="E941" s="84" t="s">
        <v>16082</v>
      </c>
      <c r="F941" s="84" t="s">
        <v>16081</v>
      </c>
      <c r="G941" s="84" t="s">
        <v>26</v>
      </c>
      <c r="H941" s="104" t="str">
        <f t="shared" si="43"/>
        <v>201111B001</v>
      </c>
      <c r="I941" s="104" t="b">
        <f t="shared" si="44"/>
        <v>1</v>
      </c>
      <c r="J941" s="84" t="s">
        <v>16107</v>
      </c>
      <c r="K941" s="84" t="s">
        <v>11220</v>
      </c>
      <c r="L941" s="105">
        <v>2235.956287</v>
      </c>
      <c r="M941" s="105">
        <v>3025.9004980000004</v>
      </c>
      <c r="N941" s="105">
        <v>3025.9004980000004</v>
      </c>
      <c r="O941" s="96" t="str">
        <f>VLOOKUP(H941,'CRMP-SOC'!$A$2:$B$12685,2,FALSE)</f>
        <v>Social</v>
      </c>
      <c r="P941" s="96"/>
    </row>
    <row r="942" spans="1:16" ht="14.25" customHeight="1" x14ac:dyDescent="0.25">
      <c r="A942" s="96">
        <v>2011</v>
      </c>
      <c r="B942" s="96" t="s">
        <v>356</v>
      </c>
      <c r="C942" s="96">
        <v>11</v>
      </c>
      <c r="D942" s="96" t="str">
        <f t="shared" si="42"/>
        <v>201111B002</v>
      </c>
      <c r="E942" s="84" t="s">
        <v>16082</v>
      </c>
      <c r="F942" s="84" t="s">
        <v>16081</v>
      </c>
      <c r="G942" s="84" t="s">
        <v>26</v>
      </c>
      <c r="H942" s="104" t="str">
        <f t="shared" si="43"/>
        <v>201111B002</v>
      </c>
      <c r="I942" s="104" t="b">
        <f t="shared" si="44"/>
        <v>1</v>
      </c>
      <c r="J942" s="84" t="s">
        <v>16191</v>
      </c>
      <c r="K942" s="84" t="s">
        <v>11221</v>
      </c>
      <c r="L942" s="105">
        <v>233.561564</v>
      </c>
      <c r="M942" s="105">
        <v>256.49373599999996</v>
      </c>
      <c r="N942" s="105">
        <v>256.49373599999996</v>
      </c>
      <c r="O942" s="96" t="str">
        <f>VLOOKUP(H942,'CRMP-SOC'!$A$2:$B$12685,2,FALSE)</f>
        <v>Social</v>
      </c>
      <c r="P942" s="96"/>
    </row>
    <row r="943" spans="1:16" ht="14.25" customHeight="1" x14ac:dyDescent="0.25">
      <c r="A943" s="96">
        <v>2011</v>
      </c>
      <c r="B943" s="106" t="s">
        <v>357</v>
      </c>
      <c r="C943" s="96">
        <v>11</v>
      </c>
      <c r="D943" s="96" t="str">
        <f t="shared" si="42"/>
        <v>201111E001</v>
      </c>
      <c r="E943" s="84" t="s">
        <v>16082</v>
      </c>
      <c r="F943" s="84" t="s">
        <v>16081</v>
      </c>
      <c r="G943" s="84" t="s">
        <v>25</v>
      </c>
      <c r="H943" s="104" t="str">
        <f t="shared" si="43"/>
        <v>201111E001</v>
      </c>
      <c r="I943" s="104" t="b">
        <f t="shared" si="44"/>
        <v>1</v>
      </c>
      <c r="J943" s="84" t="s">
        <v>16107</v>
      </c>
      <c r="K943" s="84" t="s">
        <v>11222</v>
      </c>
      <c r="L943" s="105">
        <v>545.57953199999997</v>
      </c>
      <c r="M943" s="105">
        <v>4720.579823</v>
      </c>
      <c r="N943" s="105">
        <v>4720.579823</v>
      </c>
      <c r="O943" s="96" t="str">
        <f>VLOOKUP(H943,'CRMP-SOC'!$A$2:$B$12685,2,FALSE)</f>
        <v>Social</v>
      </c>
      <c r="P943" s="96"/>
    </row>
    <row r="944" spans="1:16" ht="14.25" customHeight="1" x14ac:dyDescent="0.25">
      <c r="A944" s="96">
        <v>2011</v>
      </c>
      <c r="B944" s="106" t="s">
        <v>359</v>
      </c>
      <c r="C944" s="96">
        <v>11</v>
      </c>
      <c r="D944" s="96" t="str">
        <f t="shared" si="42"/>
        <v>201111E003</v>
      </c>
      <c r="E944" s="84" t="s">
        <v>16082</v>
      </c>
      <c r="F944" s="84" t="s">
        <v>16081</v>
      </c>
      <c r="G944" s="84" t="s">
        <v>25</v>
      </c>
      <c r="H944" s="104" t="str">
        <f t="shared" si="43"/>
        <v>201111E003</v>
      </c>
      <c r="I944" s="104" t="b">
        <f t="shared" si="44"/>
        <v>1</v>
      </c>
      <c r="J944" s="84" t="s">
        <v>16106</v>
      </c>
      <c r="K944" s="84" t="s">
        <v>11224</v>
      </c>
      <c r="L944" s="105">
        <v>749.05458099999998</v>
      </c>
      <c r="M944" s="105">
        <v>735.03880500000037</v>
      </c>
      <c r="N944" s="105">
        <v>735.03880500000037</v>
      </c>
      <c r="O944" s="96" t="str">
        <f>VLOOKUP(H944,'CRMP-SOC'!$A$2:$B$12685,2,FALSE)</f>
        <v>Social</v>
      </c>
      <c r="P944" s="96"/>
    </row>
    <row r="945" spans="1:16" ht="14.25" customHeight="1" x14ac:dyDescent="0.25">
      <c r="A945" s="96">
        <v>2011</v>
      </c>
      <c r="B945" s="106" t="s">
        <v>360</v>
      </c>
      <c r="C945" s="96">
        <v>11</v>
      </c>
      <c r="D945" s="96" t="str">
        <f t="shared" si="42"/>
        <v>201111E005</v>
      </c>
      <c r="E945" s="84" t="s">
        <v>16082</v>
      </c>
      <c r="F945" s="84" t="s">
        <v>16081</v>
      </c>
      <c r="G945" s="84" t="s">
        <v>25</v>
      </c>
      <c r="H945" s="104" t="str">
        <f t="shared" si="43"/>
        <v>201111E005</v>
      </c>
      <c r="I945" s="104" t="b">
        <f t="shared" si="44"/>
        <v>1</v>
      </c>
      <c r="J945" s="84" t="s">
        <v>16152</v>
      </c>
      <c r="K945" s="84" t="s">
        <v>11225</v>
      </c>
      <c r="L945" s="105">
        <v>2283.748396</v>
      </c>
      <c r="M945" s="105">
        <v>2175.8485509999996</v>
      </c>
      <c r="N945" s="105">
        <v>2175.8485509999996</v>
      </c>
      <c r="O945" s="96" t="str">
        <f>VLOOKUP(H945,'CRMP-SOC'!$A$2:$B$12685,2,FALSE)</f>
        <v>Social</v>
      </c>
      <c r="P945" s="96"/>
    </row>
    <row r="946" spans="1:16" ht="14.25" customHeight="1" x14ac:dyDescent="0.25">
      <c r="A946" s="96">
        <v>2011</v>
      </c>
      <c r="B946" s="106" t="s">
        <v>362</v>
      </c>
      <c r="C946" s="96">
        <v>11</v>
      </c>
      <c r="D946" s="96" t="str">
        <f t="shared" si="42"/>
        <v>201111E007</v>
      </c>
      <c r="E946" s="84" t="s">
        <v>16082</v>
      </c>
      <c r="F946" s="84" t="s">
        <v>16081</v>
      </c>
      <c r="G946" s="84" t="s">
        <v>25</v>
      </c>
      <c r="H946" s="104" t="str">
        <f t="shared" si="43"/>
        <v>201111E007</v>
      </c>
      <c r="I946" s="104" t="b">
        <f t="shared" si="44"/>
        <v>1</v>
      </c>
      <c r="J946" s="84" t="s">
        <v>16104</v>
      </c>
      <c r="K946" s="84" t="s">
        <v>12478</v>
      </c>
      <c r="L946" s="105">
        <v>4764.9365870000001</v>
      </c>
      <c r="M946" s="105">
        <v>5328.0620239999962</v>
      </c>
      <c r="N946" s="105">
        <v>5328.0620239999962</v>
      </c>
      <c r="O946" s="96" t="str">
        <f>VLOOKUP(H946,'CRMP-SOC'!$A$2:$B$12685,2,FALSE)</f>
        <v>Social</v>
      </c>
      <c r="P946" s="96"/>
    </row>
    <row r="947" spans="1:16" ht="14.25" customHeight="1" x14ac:dyDescent="0.25">
      <c r="A947" s="96">
        <v>2011</v>
      </c>
      <c r="B947" s="106" t="s">
        <v>363</v>
      </c>
      <c r="C947" s="96">
        <v>11</v>
      </c>
      <c r="D947" s="96" t="str">
        <f t="shared" si="42"/>
        <v>201111E008</v>
      </c>
      <c r="E947" s="84" t="s">
        <v>16082</v>
      </c>
      <c r="F947" s="84" t="s">
        <v>16081</v>
      </c>
      <c r="G947" s="84" t="s">
        <v>25</v>
      </c>
      <c r="H947" s="104" t="str">
        <f t="shared" si="43"/>
        <v>201111E008</v>
      </c>
      <c r="I947" s="104" t="b">
        <f t="shared" si="44"/>
        <v>1</v>
      </c>
      <c r="J947" s="84" t="s">
        <v>16129</v>
      </c>
      <c r="K947" s="84" t="s">
        <v>12479</v>
      </c>
      <c r="L947" s="105">
        <v>30623.548556999998</v>
      </c>
      <c r="M947" s="105">
        <v>34122.690867000005</v>
      </c>
      <c r="N947" s="105">
        <v>34122.690867000005</v>
      </c>
      <c r="O947" s="96" t="str">
        <f>VLOOKUP(H947,'CRMP-SOC'!$A$2:$B$12685,2,FALSE)</f>
        <v>Social</v>
      </c>
      <c r="P947" s="96"/>
    </row>
    <row r="948" spans="1:16" ht="14.25" customHeight="1" x14ac:dyDescent="0.25">
      <c r="A948" s="96">
        <v>2011</v>
      </c>
      <c r="B948" s="106" t="s">
        <v>364</v>
      </c>
      <c r="C948" s="96">
        <v>11</v>
      </c>
      <c r="D948" s="96" t="str">
        <f t="shared" si="42"/>
        <v>201111E009</v>
      </c>
      <c r="E948" s="84" t="s">
        <v>16082</v>
      </c>
      <c r="F948" s="84" t="s">
        <v>16081</v>
      </c>
      <c r="G948" s="84" t="s">
        <v>25</v>
      </c>
      <c r="H948" s="104" t="str">
        <f t="shared" si="43"/>
        <v>201111E009</v>
      </c>
      <c r="I948" s="104" t="b">
        <f t="shared" si="44"/>
        <v>1</v>
      </c>
      <c r="J948" s="84" t="s">
        <v>16128</v>
      </c>
      <c r="K948" s="84" t="s">
        <v>16639</v>
      </c>
      <c r="L948" s="105">
        <v>243.772288</v>
      </c>
      <c r="M948" s="105">
        <v>493.16493600000007</v>
      </c>
      <c r="N948" s="105">
        <v>493.16493600000007</v>
      </c>
      <c r="O948" s="96" t="str">
        <f>VLOOKUP(H948,'CRMP-SOC'!$A$2:$B$12685,2,FALSE)</f>
        <v>Social</v>
      </c>
      <c r="P948" s="96"/>
    </row>
    <row r="949" spans="1:16" ht="14.25" customHeight="1" x14ac:dyDescent="0.25">
      <c r="A949" s="96">
        <v>2011</v>
      </c>
      <c r="B949" s="106" t="s">
        <v>365</v>
      </c>
      <c r="C949" s="96">
        <v>11</v>
      </c>
      <c r="D949" s="96" t="str">
        <f t="shared" si="42"/>
        <v>201111E010</v>
      </c>
      <c r="E949" s="84" t="s">
        <v>16082</v>
      </c>
      <c r="F949" s="84" t="s">
        <v>16081</v>
      </c>
      <c r="G949" s="84" t="s">
        <v>25</v>
      </c>
      <c r="H949" s="104" t="str">
        <f t="shared" si="43"/>
        <v>201111E010</v>
      </c>
      <c r="I949" s="104" t="b">
        <f t="shared" si="44"/>
        <v>1</v>
      </c>
      <c r="J949" s="84" t="s">
        <v>16090</v>
      </c>
      <c r="K949" s="84" t="s">
        <v>16638</v>
      </c>
      <c r="L949" s="105">
        <v>30192.945936</v>
      </c>
      <c r="M949" s="105">
        <v>31041.745038999998</v>
      </c>
      <c r="N949" s="105">
        <v>31041.745038999998</v>
      </c>
      <c r="O949" s="96" t="str">
        <f>VLOOKUP(H949,'CRMP-SOC'!$A$2:$B$12685,2,FALSE)</f>
        <v>Social</v>
      </c>
      <c r="P949" s="96"/>
    </row>
    <row r="950" spans="1:16" ht="14.25" customHeight="1" x14ac:dyDescent="0.25">
      <c r="A950" s="96">
        <v>2011</v>
      </c>
      <c r="B950" s="106" t="s">
        <v>366</v>
      </c>
      <c r="C950" s="96">
        <v>11</v>
      </c>
      <c r="D950" s="96" t="str">
        <f t="shared" si="42"/>
        <v>201111E011</v>
      </c>
      <c r="E950" s="84" t="s">
        <v>16082</v>
      </c>
      <c r="F950" s="84" t="s">
        <v>16081</v>
      </c>
      <c r="G950" s="84" t="s">
        <v>25</v>
      </c>
      <c r="H950" s="104" t="str">
        <f t="shared" si="43"/>
        <v>201111E011</v>
      </c>
      <c r="I950" s="104" t="b">
        <f t="shared" si="44"/>
        <v>1</v>
      </c>
      <c r="J950" s="84" t="s">
        <v>16089</v>
      </c>
      <c r="K950" s="84" t="s">
        <v>13072</v>
      </c>
      <c r="L950" s="105">
        <v>4331.0854829999998</v>
      </c>
      <c r="M950" s="105">
        <v>5562.2184420000085</v>
      </c>
      <c r="N950" s="105">
        <v>5562.2184420000085</v>
      </c>
      <c r="O950" s="96" t="str">
        <f>VLOOKUP(H950,'CRMP-SOC'!$A$2:$B$12685,2,FALSE)</f>
        <v>Social</v>
      </c>
      <c r="P950" s="96"/>
    </row>
    <row r="951" spans="1:16" ht="14.25" customHeight="1" x14ac:dyDescent="0.25">
      <c r="A951" s="96">
        <v>2011</v>
      </c>
      <c r="B951" s="106" t="s">
        <v>367</v>
      </c>
      <c r="C951" s="96">
        <v>11</v>
      </c>
      <c r="D951" s="96" t="str">
        <f t="shared" si="42"/>
        <v>201111E012</v>
      </c>
      <c r="E951" s="84" t="s">
        <v>16082</v>
      </c>
      <c r="F951" s="84" t="s">
        <v>16081</v>
      </c>
      <c r="G951" s="88" t="s">
        <v>25</v>
      </c>
      <c r="H951" s="104" t="str">
        <f t="shared" si="43"/>
        <v>201111E012</v>
      </c>
      <c r="I951" s="104" t="b">
        <f t="shared" si="44"/>
        <v>1</v>
      </c>
      <c r="J951" s="84" t="s">
        <v>16101</v>
      </c>
      <c r="K951" s="84" t="s">
        <v>13073</v>
      </c>
      <c r="L951" s="105">
        <v>2471.4498830000002</v>
      </c>
      <c r="M951" s="105">
        <v>2260.8155509999997</v>
      </c>
      <c r="N951" s="105">
        <v>2260.8155509999997</v>
      </c>
      <c r="O951" s="96" t="str">
        <f>VLOOKUP(H951,'CRMP-SOC'!$A$2:$B$12685,2,FALSE)</f>
        <v>Social</v>
      </c>
      <c r="P951" s="96"/>
    </row>
    <row r="952" spans="1:16" ht="14.25" customHeight="1" x14ac:dyDescent="0.25">
      <c r="A952" s="96">
        <v>2011</v>
      </c>
      <c r="B952" s="106" t="s">
        <v>368</v>
      </c>
      <c r="C952" s="96">
        <v>11</v>
      </c>
      <c r="D952" s="96" t="str">
        <f t="shared" si="42"/>
        <v>201111E013</v>
      </c>
      <c r="E952" s="84" t="s">
        <v>16082</v>
      </c>
      <c r="F952" s="84" t="s">
        <v>16081</v>
      </c>
      <c r="G952" s="88" t="s">
        <v>25</v>
      </c>
      <c r="H952" s="104" t="str">
        <f t="shared" si="43"/>
        <v>201111E013</v>
      </c>
      <c r="I952" s="104" t="b">
        <f t="shared" si="44"/>
        <v>1</v>
      </c>
      <c r="J952" s="84" t="s">
        <v>16113</v>
      </c>
      <c r="K952" s="84" t="s">
        <v>11233</v>
      </c>
      <c r="L952" s="105">
        <v>1339.6914979999999</v>
      </c>
      <c r="M952" s="105">
        <v>1223.1362369999995</v>
      </c>
      <c r="N952" s="105">
        <v>1223.1362369999995</v>
      </c>
      <c r="O952" s="96" t="str">
        <f>VLOOKUP(H952,'CRMP-SOC'!$A$2:$B$12685,2,FALSE)</f>
        <v>Social</v>
      </c>
      <c r="P952" s="96"/>
    </row>
    <row r="953" spans="1:16" ht="14.25" customHeight="1" x14ac:dyDescent="0.25">
      <c r="A953" s="96">
        <v>2011</v>
      </c>
      <c r="B953" s="106" t="s">
        <v>369</v>
      </c>
      <c r="C953" s="96">
        <v>11</v>
      </c>
      <c r="D953" s="96" t="str">
        <f t="shared" si="42"/>
        <v>201111E014</v>
      </c>
      <c r="E953" s="84" t="s">
        <v>16082</v>
      </c>
      <c r="F953" s="84" t="s">
        <v>16081</v>
      </c>
      <c r="G953" s="84" t="s">
        <v>25</v>
      </c>
      <c r="H953" s="104" t="str">
        <f t="shared" si="43"/>
        <v>201111E014</v>
      </c>
      <c r="I953" s="104" t="b">
        <f t="shared" si="44"/>
        <v>1</v>
      </c>
      <c r="J953" s="84" t="s">
        <v>16151</v>
      </c>
      <c r="K953" s="84" t="s">
        <v>11234</v>
      </c>
      <c r="L953" s="105">
        <v>116.618105</v>
      </c>
      <c r="M953" s="105">
        <v>121.976553</v>
      </c>
      <c r="N953" s="105">
        <v>121.976553</v>
      </c>
      <c r="O953" s="96" t="str">
        <f>VLOOKUP(H953,'CRMP-SOC'!$A$2:$B$12685,2,FALSE)</f>
        <v>Social</v>
      </c>
      <c r="P953" s="96"/>
    </row>
    <row r="954" spans="1:16" ht="14.25" customHeight="1" x14ac:dyDescent="0.25">
      <c r="A954" s="96">
        <v>2011</v>
      </c>
      <c r="B954" s="106" t="s">
        <v>371</v>
      </c>
      <c r="C954" s="96">
        <v>11</v>
      </c>
      <c r="D954" s="96" t="str">
        <f t="shared" si="42"/>
        <v>201111E016</v>
      </c>
      <c r="E954" s="84" t="s">
        <v>16082</v>
      </c>
      <c r="F954" s="84" t="s">
        <v>16081</v>
      </c>
      <c r="G954" s="84" t="s">
        <v>25</v>
      </c>
      <c r="H954" s="104" t="str">
        <f t="shared" si="43"/>
        <v>201111E016</v>
      </c>
      <c r="I954" s="104" t="b">
        <f t="shared" si="44"/>
        <v>1</v>
      </c>
      <c r="J954" s="84" t="s">
        <v>16112</v>
      </c>
      <c r="K954" s="84" t="s">
        <v>13074</v>
      </c>
      <c r="L954" s="105">
        <v>243.977709</v>
      </c>
      <c r="M954" s="105">
        <v>219.71274699999992</v>
      </c>
      <c r="N954" s="105">
        <v>219.71274699999992</v>
      </c>
      <c r="O954" s="96" t="str">
        <f>VLOOKUP(H954,'CRMP-SOC'!$A$2:$B$12685,2,FALSE)</f>
        <v>Social</v>
      </c>
      <c r="P954" s="96"/>
    </row>
    <row r="955" spans="1:16" ht="14.25" customHeight="1" x14ac:dyDescent="0.25">
      <c r="A955" s="96">
        <v>2011</v>
      </c>
      <c r="B955" s="106" t="s">
        <v>372</v>
      </c>
      <c r="C955" s="96">
        <v>11</v>
      </c>
      <c r="D955" s="96" t="str">
        <f t="shared" si="42"/>
        <v>201111E017</v>
      </c>
      <c r="E955" s="84" t="s">
        <v>16082</v>
      </c>
      <c r="F955" s="84" t="s">
        <v>16081</v>
      </c>
      <c r="G955" s="84" t="s">
        <v>25</v>
      </c>
      <c r="H955" s="104" t="str">
        <f t="shared" si="43"/>
        <v>201111E017</v>
      </c>
      <c r="I955" s="104" t="b">
        <f t="shared" si="44"/>
        <v>1</v>
      </c>
      <c r="J955" s="84" t="s">
        <v>16136</v>
      </c>
      <c r="K955" s="84" t="s">
        <v>12483</v>
      </c>
      <c r="L955" s="105">
        <v>686.85663499999998</v>
      </c>
      <c r="M955" s="105">
        <v>580.05915100000004</v>
      </c>
      <c r="N955" s="105">
        <v>580.05915100000004</v>
      </c>
      <c r="O955" s="96" t="str">
        <f>VLOOKUP(H955,'CRMP-SOC'!$A$2:$B$12685,2,FALSE)</f>
        <v>Social</v>
      </c>
      <c r="P955" s="96"/>
    </row>
    <row r="956" spans="1:16" ht="14.25" customHeight="1" x14ac:dyDescent="0.25">
      <c r="A956" s="96">
        <v>2011</v>
      </c>
      <c r="B956" s="106" t="s">
        <v>373</v>
      </c>
      <c r="C956" s="96">
        <v>11</v>
      </c>
      <c r="D956" s="96" t="str">
        <f t="shared" si="42"/>
        <v>201111E020</v>
      </c>
      <c r="E956" s="84" t="s">
        <v>16082</v>
      </c>
      <c r="F956" s="84" t="s">
        <v>16081</v>
      </c>
      <c r="G956" s="84" t="s">
        <v>25</v>
      </c>
      <c r="H956" s="104" t="str">
        <f t="shared" si="43"/>
        <v>201111E020</v>
      </c>
      <c r="I956" s="104" t="b">
        <f t="shared" si="44"/>
        <v>1</v>
      </c>
      <c r="J956" s="84" t="s">
        <v>16146</v>
      </c>
      <c r="K956" s="84" t="s">
        <v>12484</v>
      </c>
      <c r="L956" s="105">
        <v>203.251161</v>
      </c>
      <c r="M956" s="105">
        <v>175.22669300000007</v>
      </c>
      <c r="N956" s="105">
        <v>175.22669300000007</v>
      </c>
      <c r="O956" s="96" t="str">
        <f>VLOOKUP(H956,'CRMP-SOC'!$A$2:$B$12685,2,FALSE)</f>
        <v>Social</v>
      </c>
      <c r="P956" s="96"/>
    </row>
    <row r="957" spans="1:16" ht="14.25" customHeight="1" x14ac:dyDescent="0.25">
      <c r="A957" s="96">
        <v>2011</v>
      </c>
      <c r="B957" s="106" t="s">
        <v>374</v>
      </c>
      <c r="C957" s="96">
        <v>11</v>
      </c>
      <c r="D957" s="96" t="str">
        <f t="shared" si="42"/>
        <v>201111E021</v>
      </c>
      <c r="E957" s="84" t="s">
        <v>16082</v>
      </c>
      <c r="F957" s="84" t="s">
        <v>16081</v>
      </c>
      <c r="G957" s="84" t="s">
        <v>25</v>
      </c>
      <c r="H957" s="104" t="str">
        <f t="shared" si="43"/>
        <v>201111E021</v>
      </c>
      <c r="I957" s="104" t="b">
        <f t="shared" si="44"/>
        <v>1</v>
      </c>
      <c r="J957" s="84" t="s">
        <v>16111</v>
      </c>
      <c r="K957" s="84" t="s">
        <v>11239</v>
      </c>
      <c r="L957" s="105">
        <v>7844.5260879999996</v>
      </c>
      <c r="M957" s="105">
        <v>9457.9937940000073</v>
      </c>
      <c r="N957" s="105">
        <v>9457.9937940000073</v>
      </c>
      <c r="O957" s="96" t="str">
        <f>VLOOKUP(H957,'CRMP-SOC'!$A$2:$B$12685,2,FALSE)</f>
        <v>Social</v>
      </c>
      <c r="P957" s="96"/>
    </row>
    <row r="958" spans="1:16" ht="14.25" customHeight="1" x14ac:dyDescent="0.25">
      <c r="A958" s="96">
        <v>2011</v>
      </c>
      <c r="B958" s="106" t="s">
        <v>375</v>
      </c>
      <c r="C958" s="96">
        <v>11</v>
      </c>
      <c r="D958" s="96" t="str">
        <f t="shared" si="42"/>
        <v>201111E022</v>
      </c>
      <c r="E958" s="84" t="s">
        <v>16082</v>
      </c>
      <c r="F958" s="84" t="s">
        <v>16081</v>
      </c>
      <c r="G958" s="88" t="s">
        <v>25</v>
      </c>
      <c r="H958" s="104" t="str">
        <f t="shared" si="43"/>
        <v>201111E022</v>
      </c>
      <c r="I958" s="104" t="b">
        <f t="shared" si="44"/>
        <v>1</v>
      </c>
      <c r="J958" s="84" t="s">
        <v>16110</v>
      </c>
      <c r="K958" s="84" t="s">
        <v>12485</v>
      </c>
      <c r="L958" s="105">
        <v>500.522471</v>
      </c>
      <c r="M958" s="105">
        <v>725.63501300000007</v>
      </c>
      <c r="N958" s="105">
        <v>725.63501300000007</v>
      </c>
      <c r="O958" s="96" t="str">
        <f>VLOOKUP(H958,'CRMP-SOC'!$A$2:$B$12685,2,FALSE)</f>
        <v>Social</v>
      </c>
      <c r="P958" s="96"/>
    </row>
    <row r="959" spans="1:16" ht="14.25" customHeight="1" x14ac:dyDescent="0.25">
      <c r="A959" s="96">
        <v>2011</v>
      </c>
      <c r="B959" s="106" t="s">
        <v>1722</v>
      </c>
      <c r="C959" s="96">
        <v>11</v>
      </c>
      <c r="D959" s="96" t="str">
        <f t="shared" si="42"/>
        <v>201111E028</v>
      </c>
      <c r="E959" s="84" t="s">
        <v>16082</v>
      </c>
      <c r="F959" s="84" t="s">
        <v>16081</v>
      </c>
      <c r="G959" s="84" t="s">
        <v>25</v>
      </c>
      <c r="H959" s="104" t="str">
        <f t="shared" si="43"/>
        <v>201111E028</v>
      </c>
      <c r="I959" s="104" t="b">
        <f t="shared" si="44"/>
        <v>1</v>
      </c>
      <c r="J959" s="84" t="s">
        <v>16186</v>
      </c>
      <c r="K959" s="84" t="s">
        <v>12486</v>
      </c>
      <c r="L959" s="105">
        <v>76.947922000000005</v>
      </c>
      <c r="M959" s="105">
        <v>60.881417999999982</v>
      </c>
      <c r="N959" s="105">
        <v>60.881417999999982</v>
      </c>
      <c r="O959" s="96" t="str">
        <f>VLOOKUP(H959,'CRMP-SOC'!$A$2:$B$12685,2,FALSE)</f>
        <v>Social</v>
      </c>
      <c r="P959" s="96"/>
    </row>
    <row r="960" spans="1:16" ht="14.25" customHeight="1" x14ac:dyDescent="0.25">
      <c r="A960" s="96">
        <v>2011</v>
      </c>
      <c r="B960" s="106" t="s">
        <v>1723</v>
      </c>
      <c r="C960" s="96">
        <v>11</v>
      </c>
      <c r="D960" s="96" t="str">
        <f t="shared" si="42"/>
        <v>201111E032</v>
      </c>
      <c r="E960" s="84" t="s">
        <v>16082</v>
      </c>
      <c r="F960" s="84" t="s">
        <v>16081</v>
      </c>
      <c r="G960" s="84" t="s">
        <v>25</v>
      </c>
      <c r="H960" s="104" t="str">
        <f t="shared" si="43"/>
        <v>201111E032</v>
      </c>
      <c r="I960" s="104" t="b">
        <f t="shared" si="44"/>
        <v>1</v>
      </c>
      <c r="J960" s="84" t="s">
        <v>16185</v>
      </c>
      <c r="K960" s="84" t="s">
        <v>12487</v>
      </c>
      <c r="L960" s="105">
        <v>127.772806</v>
      </c>
      <c r="M960" s="105">
        <v>113.49369899999998</v>
      </c>
      <c r="N960" s="105">
        <v>113.49369899999998</v>
      </c>
      <c r="O960" s="96" t="str">
        <f>VLOOKUP(H960,'CRMP-SOC'!$A$2:$B$12685,2,FALSE)</f>
        <v>Social</v>
      </c>
      <c r="P960" s="96"/>
    </row>
    <row r="961" spans="1:16" ht="14.25" customHeight="1" x14ac:dyDescent="0.25">
      <c r="A961" s="96">
        <v>2011</v>
      </c>
      <c r="B961" s="106" t="s">
        <v>378</v>
      </c>
      <c r="C961" s="96">
        <v>11</v>
      </c>
      <c r="D961" s="96" t="str">
        <f t="shared" si="42"/>
        <v>201111E039</v>
      </c>
      <c r="E961" s="84" t="s">
        <v>16082</v>
      </c>
      <c r="F961" s="84" t="s">
        <v>16081</v>
      </c>
      <c r="G961" s="88" t="s">
        <v>25</v>
      </c>
      <c r="H961" s="104" t="str">
        <f t="shared" si="43"/>
        <v>201111E039</v>
      </c>
      <c r="I961" s="104" t="b">
        <f t="shared" si="44"/>
        <v>1</v>
      </c>
      <c r="J961" s="84" t="s">
        <v>16162</v>
      </c>
      <c r="K961" s="84" t="s">
        <v>12488</v>
      </c>
      <c r="L961" s="105">
        <v>27.504873</v>
      </c>
      <c r="M961" s="105">
        <v>26.941627</v>
      </c>
      <c r="N961" s="105">
        <v>26.941627</v>
      </c>
      <c r="O961" s="96" t="str">
        <f>VLOOKUP(H961,'CRMP-SOC'!$A$2:$B$12685,2,FALSE)</f>
        <v>Social</v>
      </c>
      <c r="P961" s="96"/>
    </row>
    <row r="962" spans="1:16" ht="14.25" customHeight="1" x14ac:dyDescent="0.25">
      <c r="A962" s="96">
        <v>2011</v>
      </c>
      <c r="B962" s="106" t="s">
        <v>381</v>
      </c>
      <c r="C962" s="96">
        <v>11</v>
      </c>
      <c r="D962" s="96" t="str">
        <f t="shared" ref="D962:D1025" si="45">CONCATENATE(A962,C962,G962,J962)</f>
        <v>201111E042</v>
      </c>
      <c r="E962" s="84" t="s">
        <v>16082</v>
      </c>
      <c r="F962" s="84" t="s">
        <v>16081</v>
      </c>
      <c r="G962" s="84" t="s">
        <v>25</v>
      </c>
      <c r="H962" s="104" t="str">
        <f t="shared" ref="H962:H1025" si="46">CONCATENATE(A962,B962)</f>
        <v>201111E042</v>
      </c>
      <c r="I962" s="104" t="b">
        <f t="shared" ref="I962:I1025" si="47">H962=D962</f>
        <v>1</v>
      </c>
      <c r="J962" s="84" t="s">
        <v>16097</v>
      </c>
      <c r="K962" s="84" t="s">
        <v>11246</v>
      </c>
      <c r="L962" s="105">
        <v>616.24978599999997</v>
      </c>
      <c r="M962" s="105">
        <v>718.85721599999999</v>
      </c>
      <c r="N962" s="105">
        <v>718.85721599999999</v>
      </c>
      <c r="O962" s="96" t="str">
        <f>VLOOKUP(H962,'CRMP-SOC'!$A$2:$B$12685,2,FALSE)</f>
        <v>Social</v>
      </c>
      <c r="P962" s="96"/>
    </row>
    <row r="963" spans="1:16" ht="14.25" customHeight="1" x14ac:dyDescent="0.25">
      <c r="A963" s="96">
        <v>2011</v>
      </c>
      <c r="B963" s="106" t="s">
        <v>382</v>
      </c>
      <c r="C963" s="96">
        <v>11</v>
      </c>
      <c r="D963" s="96" t="str">
        <f t="shared" si="45"/>
        <v>201111E043</v>
      </c>
      <c r="E963" s="84" t="s">
        <v>16082</v>
      </c>
      <c r="F963" s="84" t="s">
        <v>16081</v>
      </c>
      <c r="G963" s="84" t="s">
        <v>25</v>
      </c>
      <c r="H963" s="104" t="str">
        <f t="shared" si="46"/>
        <v>201111E043</v>
      </c>
      <c r="I963" s="104" t="b">
        <f t="shared" si="47"/>
        <v>1</v>
      </c>
      <c r="J963" s="84" t="s">
        <v>16096</v>
      </c>
      <c r="K963" s="84" t="s">
        <v>16637</v>
      </c>
      <c r="L963" s="105">
        <v>91.900032999999993</v>
      </c>
      <c r="M963" s="105">
        <v>90.988891999999979</v>
      </c>
      <c r="N963" s="105">
        <v>90.988891999999979</v>
      </c>
      <c r="O963" s="96" t="str">
        <f>VLOOKUP(H963,'CRMP-SOC'!$A$2:$B$12685,2,FALSE)</f>
        <v>Social</v>
      </c>
      <c r="P963" s="96"/>
    </row>
    <row r="964" spans="1:16" ht="14.25" customHeight="1" x14ac:dyDescent="0.25">
      <c r="A964" s="96">
        <v>2011</v>
      </c>
      <c r="B964" s="106" t="s">
        <v>384</v>
      </c>
      <c r="C964" s="96">
        <v>11</v>
      </c>
      <c r="D964" s="96" t="str">
        <f t="shared" si="45"/>
        <v>201111E045</v>
      </c>
      <c r="E964" s="84" t="s">
        <v>16082</v>
      </c>
      <c r="F964" s="84" t="s">
        <v>16081</v>
      </c>
      <c r="G964" s="84" t="s">
        <v>25</v>
      </c>
      <c r="H964" s="104" t="str">
        <f t="shared" si="46"/>
        <v>201111E045</v>
      </c>
      <c r="I964" s="104" t="b">
        <f t="shared" si="47"/>
        <v>1</v>
      </c>
      <c r="J964" s="84" t="s">
        <v>16092</v>
      </c>
      <c r="K964" s="84" t="s">
        <v>11249</v>
      </c>
      <c r="L964" s="105">
        <v>192.38360800000001</v>
      </c>
      <c r="M964" s="105">
        <v>262.44837200000006</v>
      </c>
      <c r="N964" s="105">
        <v>262.44837200000006</v>
      </c>
      <c r="O964" s="96" t="str">
        <f>VLOOKUP(H964,'CRMP-SOC'!$A$2:$B$12685,2,FALSE)</f>
        <v>Social</v>
      </c>
      <c r="P964" s="96"/>
    </row>
    <row r="965" spans="1:16" ht="14.25" customHeight="1" x14ac:dyDescent="0.25">
      <c r="A965" s="96">
        <v>2011</v>
      </c>
      <c r="B965" s="106" t="s">
        <v>386</v>
      </c>
      <c r="C965" s="96">
        <v>11</v>
      </c>
      <c r="D965" s="96" t="str">
        <f t="shared" si="45"/>
        <v>201111E047</v>
      </c>
      <c r="E965" s="84" t="s">
        <v>16082</v>
      </c>
      <c r="F965" s="84" t="s">
        <v>16081</v>
      </c>
      <c r="G965" s="84" t="s">
        <v>25</v>
      </c>
      <c r="H965" s="104" t="str">
        <f t="shared" si="46"/>
        <v>201111E047</v>
      </c>
      <c r="I965" s="104" t="b">
        <f t="shared" si="47"/>
        <v>1</v>
      </c>
      <c r="J965" s="84" t="s">
        <v>16184</v>
      </c>
      <c r="K965" s="84" t="s">
        <v>11251</v>
      </c>
      <c r="L965" s="105">
        <v>176.327057</v>
      </c>
      <c r="M965" s="105">
        <v>226.91214299999996</v>
      </c>
      <c r="N965" s="105">
        <v>226.91214299999996</v>
      </c>
      <c r="O965" s="96" t="str">
        <f>VLOOKUP(H965,'CRMP-SOC'!$A$2:$B$12685,2,FALSE)</f>
        <v>Social</v>
      </c>
      <c r="P965" s="96"/>
    </row>
    <row r="966" spans="1:16" ht="14.25" customHeight="1" x14ac:dyDescent="0.25">
      <c r="A966" s="96">
        <v>2011</v>
      </c>
      <c r="B966" s="106" t="s">
        <v>1724</v>
      </c>
      <c r="C966" s="96">
        <v>11</v>
      </c>
      <c r="D966" s="96" t="str">
        <f t="shared" si="45"/>
        <v>201111E048</v>
      </c>
      <c r="E966" s="84" t="s">
        <v>16082</v>
      </c>
      <c r="F966" s="84" t="s">
        <v>16081</v>
      </c>
      <c r="G966" s="84" t="s">
        <v>25</v>
      </c>
      <c r="H966" s="104" t="str">
        <f t="shared" si="46"/>
        <v>201111E048</v>
      </c>
      <c r="I966" s="104" t="b">
        <f t="shared" si="47"/>
        <v>1</v>
      </c>
      <c r="J966" s="84" t="s">
        <v>16412</v>
      </c>
      <c r="K966" s="84" t="s">
        <v>12492</v>
      </c>
      <c r="L966" s="105">
        <v>17.729523</v>
      </c>
      <c r="M966" s="105">
        <v>16.245022999999996</v>
      </c>
      <c r="N966" s="105">
        <v>16.245022999999996</v>
      </c>
      <c r="O966" s="96" t="str">
        <f>VLOOKUP(H966,'CRMP-SOC'!$A$2:$B$12685,2,FALSE)</f>
        <v>Social</v>
      </c>
      <c r="P966" s="96"/>
    </row>
    <row r="967" spans="1:16" ht="14.25" customHeight="1" x14ac:dyDescent="0.25">
      <c r="A967" s="96">
        <v>2011</v>
      </c>
      <c r="B967" s="106" t="s">
        <v>387</v>
      </c>
      <c r="C967" s="96">
        <v>11</v>
      </c>
      <c r="D967" s="96" t="str">
        <f t="shared" si="45"/>
        <v>201111E049</v>
      </c>
      <c r="E967" s="84" t="s">
        <v>16082</v>
      </c>
      <c r="F967" s="84" t="s">
        <v>16081</v>
      </c>
      <c r="G967" s="84" t="s">
        <v>25</v>
      </c>
      <c r="H967" s="104" t="str">
        <f t="shared" si="46"/>
        <v>201111E049</v>
      </c>
      <c r="I967" s="104" t="b">
        <f t="shared" si="47"/>
        <v>1</v>
      </c>
      <c r="J967" s="84" t="s">
        <v>16682</v>
      </c>
      <c r="K967" s="84" t="s">
        <v>11252</v>
      </c>
      <c r="L967" s="105">
        <v>2528.4620359999999</v>
      </c>
      <c r="M967" s="105">
        <v>2174.9671690000009</v>
      </c>
      <c r="N967" s="105">
        <v>2174.9671690000009</v>
      </c>
      <c r="O967" s="96" t="str">
        <f>VLOOKUP(H967,'CRMP-SOC'!$A$2:$B$12685,2,FALSE)</f>
        <v>Social</v>
      </c>
      <c r="P967" s="96"/>
    </row>
    <row r="968" spans="1:16" ht="14.25" customHeight="1" x14ac:dyDescent="0.25">
      <c r="A968" s="96">
        <v>2011</v>
      </c>
      <c r="B968" s="106" t="s">
        <v>1725</v>
      </c>
      <c r="C968" s="96">
        <v>11</v>
      </c>
      <c r="D968" s="96" t="str">
        <f t="shared" si="45"/>
        <v>201111E050</v>
      </c>
      <c r="E968" s="84" t="s">
        <v>16082</v>
      </c>
      <c r="F968" s="84" t="s">
        <v>16081</v>
      </c>
      <c r="G968" s="84" t="s">
        <v>25</v>
      </c>
      <c r="H968" s="104" t="str">
        <f t="shared" si="46"/>
        <v>201111E050</v>
      </c>
      <c r="I968" s="104" t="b">
        <f t="shared" si="47"/>
        <v>1</v>
      </c>
      <c r="J968" s="84" t="s">
        <v>16681</v>
      </c>
      <c r="K968" s="84" t="s">
        <v>16680</v>
      </c>
      <c r="L968" s="105">
        <v>350.005</v>
      </c>
      <c r="M968" s="105">
        <v>350.005</v>
      </c>
      <c r="N968" s="105">
        <v>350.005</v>
      </c>
      <c r="O968" s="96" t="str">
        <f>VLOOKUP(H968,'CRMP-SOC'!$A$2:$B$12685,2,FALSE)</f>
        <v>Social</v>
      </c>
      <c r="P968" s="96"/>
    </row>
    <row r="969" spans="1:16" ht="14.25" customHeight="1" x14ac:dyDescent="0.25">
      <c r="A969" s="96">
        <v>2011</v>
      </c>
      <c r="B969" s="106" t="s">
        <v>1729</v>
      </c>
      <c r="C969" s="96">
        <v>11</v>
      </c>
      <c r="D969" s="96" t="str">
        <f t="shared" si="45"/>
        <v>201111E057</v>
      </c>
      <c r="E969" s="84" t="s">
        <v>16082</v>
      </c>
      <c r="F969" s="84" t="s">
        <v>16081</v>
      </c>
      <c r="G969" s="84" t="s">
        <v>25</v>
      </c>
      <c r="H969" s="104" t="str">
        <f t="shared" si="46"/>
        <v>201111E057</v>
      </c>
      <c r="I969" s="104" t="b">
        <f t="shared" si="47"/>
        <v>1</v>
      </c>
      <c r="J969" s="84" t="s">
        <v>16135</v>
      </c>
      <c r="K969" s="84" t="s">
        <v>12497</v>
      </c>
      <c r="L969" s="105">
        <v>272.084137</v>
      </c>
      <c r="M969" s="105">
        <v>164.01796999999999</v>
      </c>
      <c r="N969" s="105">
        <v>164.01796999999999</v>
      </c>
      <c r="O969" s="96" t="str">
        <f>VLOOKUP(H969,'CRMP-SOC'!$A$2:$B$12685,2,FALSE)</f>
        <v>Social</v>
      </c>
      <c r="P969" s="96"/>
    </row>
    <row r="970" spans="1:16" ht="14.25" customHeight="1" x14ac:dyDescent="0.25">
      <c r="A970" s="96">
        <v>2011</v>
      </c>
      <c r="B970" s="106" t="s">
        <v>1732</v>
      </c>
      <c r="C970" s="96">
        <v>11</v>
      </c>
      <c r="D970" s="96" t="str">
        <f t="shared" si="45"/>
        <v>201111E060</v>
      </c>
      <c r="E970" s="84" t="s">
        <v>16082</v>
      </c>
      <c r="F970" s="84" t="s">
        <v>16081</v>
      </c>
      <c r="G970" s="84" t="s">
        <v>25</v>
      </c>
      <c r="H970" s="104" t="str">
        <f t="shared" si="46"/>
        <v>201111E060</v>
      </c>
      <c r="I970" s="104" t="b">
        <f t="shared" si="47"/>
        <v>1</v>
      </c>
      <c r="J970" s="84" t="s">
        <v>16562</v>
      </c>
      <c r="K970" s="84" t="s">
        <v>12500</v>
      </c>
      <c r="L970" s="105">
        <v>95.750660999999994</v>
      </c>
      <c r="M970" s="105">
        <v>69.287714999999992</v>
      </c>
      <c r="N970" s="105">
        <v>69.287714999999992</v>
      </c>
      <c r="O970" s="96" t="str">
        <f>VLOOKUP(H970,'CRMP-SOC'!$A$2:$B$12685,2,FALSE)</f>
        <v>Social</v>
      </c>
      <c r="P970" s="96"/>
    </row>
    <row r="971" spans="1:16" ht="14.25" customHeight="1" x14ac:dyDescent="0.25">
      <c r="A971" s="96">
        <v>2011</v>
      </c>
      <c r="B971" s="96" t="s">
        <v>156</v>
      </c>
      <c r="C971" s="96">
        <v>6</v>
      </c>
      <c r="D971" s="96" t="str">
        <f t="shared" si="45"/>
        <v>20116S001</v>
      </c>
      <c r="E971" s="84" t="s">
        <v>16205</v>
      </c>
      <c r="F971" s="84" t="s">
        <v>16239</v>
      </c>
      <c r="G971" s="88" t="s">
        <v>29</v>
      </c>
      <c r="H971" s="104" t="str">
        <f t="shared" si="46"/>
        <v>20116S001</v>
      </c>
      <c r="I971" s="104" t="b">
        <f t="shared" si="47"/>
        <v>1</v>
      </c>
      <c r="J971" s="84" t="s">
        <v>16107</v>
      </c>
      <c r="K971" s="84" t="s">
        <v>13222</v>
      </c>
      <c r="L971" s="105">
        <v>668.09538199999997</v>
      </c>
      <c r="M971" s="105">
        <v>1118.0923499999999</v>
      </c>
      <c r="N971" s="105">
        <v>1118.0923499999999</v>
      </c>
      <c r="O971" s="96" t="str">
        <f>VLOOKUP(H971,'CRMP-SOC'!$A$2:$B$12685,2,FALSE)</f>
        <v>Social</v>
      </c>
      <c r="P971" s="96"/>
    </row>
    <row r="972" spans="1:16" ht="14.25" customHeight="1" x14ac:dyDescent="0.25">
      <c r="A972" s="96">
        <v>2011</v>
      </c>
      <c r="B972" s="96" t="s">
        <v>157</v>
      </c>
      <c r="C972" s="96">
        <v>6</v>
      </c>
      <c r="D972" s="96" t="str">
        <f t="shared" si="45"/>
        <v>20116S172</v>
      </c>
      <c r="E972" s="84" t="s">
        <v>16205</v>
      </c>
      <c r="F972" s="84" t="s">
        <v>16239</v>
      </c>
      <c r="G972" s="88" t="s">
        <v>29</v>
      </c>
      <c r="H972" s="104" t="str">
        <f t="shared" si="46"/>
        <v>20116S172</v>
      </c>
      <c r="I972" s="104" t="b">
        <f t="shared" si="47"/>
        <v>1</v>
      </c>
      <c r="J972" s="84" t="s">
        <v>16264</v>
      </c>
      <c r="K972" s="84" t="s">
        <v>11038</v>
      </c>
      <c r="L972" s="105">
        <v>74.233395999999999</v>
      </c>
      <c r="M972" s="105">
        <v>63.482913999999994</v>
      </c>
      <c r="N972" s="105">
        <v>63.482913999999994</v>
      </c>
      <c r="O972" s="96" t="str">
        <f>VLOOKUP(H972,'CRMP-SOC'!$A$2:$B$12685,2,FALSE)</f>
        <v>Social</v>
      </c>
      <c r="P972" s="96"/>
    </row>
    <row r="973" spans="1:16" ht="14.25" customHeight="1" x14ac:dyDescent="0.25">
      <c r="A973" s="96">
        <v>2011</v>
      </c>
      <c r="B973" s="96" t="s">
        <v>158</v>
      </c>
      <c r="C973" s="96">
        <v>6</v>
      </c>
      <c r="D973" s="96" t="str">
        <f t="shared" si="45"/>
        <v>20116S177</v>
      </c>
      <c r="E973" s="84" t="s">
        <v>16205</v>
      </c>
      <c r="F973" s="84" t="s">
        <v>16239</v>
      </c>
      <c r="G973" s="84" t="s">
        <v>29</v>
      </c>
      <c r="H973" s="104" t="str">
        <f t="shared" si="46"/>
        <v>20116S177</v>
      </c>
      <c r="I973" s="104" t="b">
        <f t="shared" si="47"/>
        <v>1</v>
      </c>
      <c r="J973" s="84" t="s">
        <v>16156</v>
      </c>
      <c r="K973" s="84" t="s">
        <v>11039</v>
      </c>
      <c r="L973" s="105">
        <v>5411.3896480000003</v>
      </c>
      <c r="M973" s="105">
        <v>5210.3327140000001</v>
      </c>
      <c r="N973" s="105">
        <v>5210.3327140000001</v>
      </c>
      <c r="O973" s="96" t="str">
        <f>VLOOKUP(H973,'CRMP-SOC'!$A$2:$B$12685,2,FALSE)</f>
        <v>Social</v>
      </c>
      <c r="P973" s="96"/>
    </row>
    <row r="974" spans="1:16" ht="14.25" customHeight="1" x14ac:dyDescent="0.25">
      <c r="A974" s="96">
        <v>2011</v>
      </c>
      <c r="B974" s="96" t="s">
        <v>169</v>
      </c>
      <c r="C974" s="96">
        <v>6</v>
      </c>
      <c r="D974" s="96" t="str">
        <f t="shared" si="45"/>
        <v>20116S199</v>
      </c>
      <c r="E974" s="84" t="s">
        <v>16205</v>
      </c>
      <c r="F974" s="84" t="s">
        <v>16239</v>
      </c>
      <c r="G974" s="88" t="s">
        <v>29</v>
      </c>
      <c r="H974" s="104" t="str">
        <f t="shared" si="46"/>
        <v>20116S199</v>
      </c>
      <c r="I974" s="104" t="b">
        <f t="shared" si="47"/>
        <v>1</v>
      </c>
      <c r="J974" s="84" t="s">
        <v>16260</v>
      </c>
      <c r="K974" s="84" t="s">
        <v>13223</v>
      </c>
      <c r="L974" s="105">
        <v>148.46564100000001</v>
      </c>
      <c r="M974" s="105">
        <v>145.97779600000001</v>
      </c>
      <c r="N974" s="105">
        <v>145.97779600000001</v>
      </c>
      <c r="O974" s="96" t="str">
        <f>VLOOKUP(H974,'CRMP-SOC'!$A$2:$B$12685,2,FALSE)</f>
        <v>Social</v>
      </c>
      <c r="P974" s="96"/>
    </row>
    <row r="975" spans="1:16" ht="14.25" customHeight="1" x14ac:dyDescent="0.25">
      <c r="A975" s="96">
        <v>2011</v>
      </c>
      <c r="B975" s="96" t="s">
        <v>175</v>
      </c>
      <c r="C975" s="96">
        <v>6</v>
      </c>
      <c r="D975" s="96" t="str">
        <f t="shared" si="45"/>
        <v>20116U001</v>
      </c>
      <c r="E975" s="84" t="s">
        <v>16205</v>
      </c>
      <c r="F975" s="84" t="s">
        <v>16239</v>
      </c>
      <c r="G975" s="84" t="s">
        <v>30</v>
      </c>
      <c r="H975" s="104" t="str">
        <f t="shared" si="46"/>
        <v>20116U001</v>
      </c>
      <c r="I975" s="104" t="b">
        <f t="shared" si="47"/>
        <v>1</v>
      </c>
      <c r="J975" s="84" t="s">
        <v>16107</v>
      </c>
      <c r="K975" s="84" t="s">
        <v>11056</v>
      </c>
      <c r="L975" s="105">
        <v>8</v>
      </c>
      <c r="M975" s="105">
        <v>4.6749999999999998</v>
      </c>
      <c r="N975" s="105">
        <v>4.6749999999999998</v>
      </c>
      <c r="O975" s="96" t="str">
        <f>VLOOKUP(H975,'CRMP-SOC'!$A$2:$B$12685,2,FALSE)</f>
        <v>Social</v>
      </c>
      <c r="P975" s="96"/>
    </row>
    <row r="976" spans="1:16" ht="14.25" customHeight="1" x14ac:dyDescent="0.25">
      <c r="A976" s="96">
        <v>2011</v>
      </c>
      <c r="B976" s="96" t="s">
        <v>1667</v>
      </c>
      <c r="C976" s="96">
        <v>6</v>
      </c>
      <c r="D976" s="96" t="str">
        <f t="shared" si="45"/>
        <v>20116U010</v>
      </c>
      <c r="E976" s="84" t="s">
        <v>16205</v>
      </c>
      <c r="F976" s="84" t="s">
        <v>16239</v>
      </c>
      <c r="G976" s="88" t="s">
        <v>30</v>
      </c>
      <c r="H976" s="104" t="str">
        <f t="shared" si="46"/>
        <v>20116U010</v>
      </c>
      <c r="I976" s="104" t="b">
        <f t="shared" si="47"/>
        <v>1</v>
      </c>
      <c r="J976" s="84" t="s">
        <v>16090</v>
      </c>
      <c r="K976" s="84" t="s">
        <v>12433</v>
      </c>
      <c r="L976" s="105">
        <v>60</v>
      </c>
      <c r="M976" s="105">
        <v>40.768619999999999</v>
      </c>
      <c r="N976" s="105">
        <v>40.768619999999999</v>
      </c>
      <c r="O976" s="96" t="str">
        <f>VLOOKUP(H976,'CRMP-SOC'!$A$2:$B$12685,2,FALSE)</f>
        <v>Social</v>
      </c>
      <c r="P976" s="96"/>
    </row>
    <row r="977" spans="1:16" ht="14.25" customHeight="1" x14ac:dyDescent="0.25">
      <c r="A977" s="96">
        <v>2011</v>
      </c>
      <c r="B977" s="96" t="s">
        <v>2374</v>
      </c>
      <c r="C977" s="96">
        <v>6</v>
      </c>
      <c r="D977" s="96" t="str">
        <f t="shared" si="45"/>
        <v>20116U210</v>
      </c>
      <c r="E977" s="84" t="s">
        <v>16205</v>
      </c>
      <c r="F977" s="84" t="s">
        <v>16239</v>
      </c>
      <c r="G977" s="84" t="s">
        <v>30</v>
      </c>
      <c r="H977" s="104" t="str">
        <f t="shared" si="46"/>
        <v>20116U210</v>
      </c>
      <c r="I977" s="104" t="b">
        <f t="shared" si="47"/>
        <v>1</v>
      </c>
      <c r="J977" s="84" t="s">
        <v>16679</v>
      </c>
      <c r="K977" s="84" t="s">
        <v>13224</v>
      </c>
      <c r="L977" s="105">
        <v>180</v>
      </c>
      <c r="M977" s="105">
        <v>169.37409499999998</v>
      </c>
      <c r="N977" s="105">
        <v>169.37409499999998</v>
      </c>
      <c r="O977" s="96" t="str">
        <f>VLOOKUP(H977,'CRMP-SOC'!$A$2:$B$12685,2,FALSE)</f>
        <v>Social</v>
      </c>
      <c r="P977" s="96"/>
    </row>
    <row r="978" spans="1:16" ht="14.25" customHeight="1" x14ac:dyDescent="0.25">
      <c r="A978" s="96">
        <v>2011</v>
      </c>
      <c r="B978" s="96" t="s">
        <v>2384</v>
      </c>
      <c r="C978" s="96">
        <v>8</v>
      </c>
      <c r="D978" s="96" t="str">
        <f t="shared" si="45"/>
        <v>20118S230</v>
      </c>
      <c r="E978" s="84" t="s">
        <v>16227</v>
      </c>
      <c r="F978" s="84" t="s">
        <v>16226</v>
      </c>
      <c r="G978" s="84" t="s">
        <v>29</v>
      </c>
      <c r="H978" s="104" t="str">
        <f t="shared" si="46"/>
        <v>20118S230</v>
      </c>
      <c r="I978" s="104" t="b">
        <f t="shared" si="47"/>
        <v>1</v>
      </c>
      <c r="J978" s="84" t="s">
        <v>16596</v>
      </c>
      <c r="K978" s="84" t="s">
        <v>13237</v>
      </c>
      <c r="L978" s="105">
        <v>13864.7</v>
      </c>
      <c r="M978" s="105">
        <v>11397.603933000013</v>
      </c>
      <c r="N978" s="105">
        <v>11397.603933000013</v>
      </c>
      <c r="O978" s="96" t="str">
        <f>VLOOKUP(H978,'CRMP-SOC'!$A$2:$B$12685,2,FALSE)</f>
        <v>Social</v>
      </c>
      <c r="P978" s="96"/>
    </row>
    <row r="979" spans="1:16" ht="14.25" customHeight="1" x14ac:dyDescent="0.25">
      <c r="A979" s="96">
        <v>2011</v>
      </c>
      <c r="B979" s="96" t="s">
        <v>2385</v>
      </c>
      <c r="C979" s="96">
        <v>8</v>
      </c>
      <c r="D979" s="96" t="str">
        <f t="shared" si="45"/>
        <v>20118S231</v>
      </c>
      <c r="E979" s="84" t="s">
        <v>16227</v>
      </c>
      <c r="F979" s="84" t="s">
        <v>16226</v>
      </c>
      <c r="G979" s="84" t="s">
        <v>29</v>
      </c>
      <c r="H979" s="104" t="str">
        <f t="shared" si="46"/>
        <v>20118S231</v>
      </c>
      <c r="I979" s="104" t="b">
        <f t="shared" si="47"/>
        <v>1</v>
      </c>
      <c r="J979" s="84" t="s">
        <v>16595</v>
      </c>
      <c r="K979" s="84" t="s">
        <v>13238</v>
      </c>
      <c r="L979" s="105">
        <v>16365.6</v>
      </c>
      <c r="M979" s="105">
        <v>17115.38724</v>
      </c>
      <c r="N979" s="105">
        <v>17115.38724</v>
      </c>
      <c r="O979" s="96" t="str">
        <f>VLOOKUP(H979,'CRMP-SOC'!$A$2:$B$12685,2,FALSE)</f>
        <v>Social</v>
      </c>
      <c r="P979" s="96"/>
    </row>
    <row r="980" spans="1:16" ht="14.25" customHeight="1" x14ac:dyDescent="0.25">
      <c r="A980" s="96">
        <v>2011</v>
      </c>
      <c r="B980" s="96" t="s">
        <v>2386</v>
      </c>
      <c r="C980" s="96">
        <v>8</v>
      </c>
      <c r="D980" s="96" t="str">
        <f t="shared" si="45"/>
        <v>20118S232</v>
      </c>
      <c r="E980" s="84" t="s">
        <v>16227</v>
      </c>
      <c r="F980" s="84" t="s">
        <v>16226</v>
      </c>
      <c r="G980" s="84" t="s">
        <v>29</v>
      </c>
      <c r="H980" s="104" t="str">
        <f t="shared" si="46"/>
        <v>20118S232</v>
      </c>
      <c r="I980" s="104" t="b">
        <f t="shared" si="47"/>
        <v>1</v>
      </c>
      <c r="J980" s="84" t="s">
        <v>16594</v>
      </c>
      <c r="K980" s="84" t="s">
        <v>13239</v>
      </c>
      <c r="L980" s="105">
        <v>14122.300002</v>
      </c>
      <c r="M980" s="105">
        <v>20316.298127000002</v>
      </c>
      <c r="N980" s="105">
        <v>20316.298127000002</v>
      </c>
      <c r="O980" s="96" t="str">
        <f>VLOOKUP(H980,'CRMP-SOC'!$A$2:$B$12685,2,FALSE)</f>
        <v>Social</v>
      </c>
      <c r="P980" s="96"/>
    </row>
    <row r="981" spans="1:16" ht="14.25" customHeight="1" x14ac:dyDescent="0.25">
      <c r="A981" s="96">
        <v>2011</v>
      </c>
      <c r="B981" s="96" t="s">
        <v>2387</v>
      </c>
      <c r="C981" s="96">
        <v>8</v>
      </c>
      <c r="D981" s="96" t="str">
        <f t="shared" si="45"/>
        <v>20118S233</v>
      </c>
      <c r="E981" s="84" t="s">
        <v>16227</v>
      </c>
      <c r="F981" s="84" t="s">
        <v>16226</v>
      </c>
      <c r="G981" s="84" t="s">
        <v>29</v>
      </c>
      <c r="H981" s="104" t="str">
        <f t="shared" si="46"/>
        <v>20118S233</v>
      </c>
      <c r="I981" s="104" t="b">
        <f t="shared" si="47"/>
        <v>1</v>
      </c>
      <c r="J981" s="84" t="s">
        <v>16593</v>
      </c>
      <c r="K981" s="84" t="s">
        <v>13240</v>
      </c>
      <c r="L981" s="105">
        <v>5048.6977930000003</v>
      </c>
      <c r="M981" s="105">
        <v>4134.8687639999998</v>
      </c>
      <c r="N981" s="105">
        <v>4134.8687639999998</v>
      </c>
      <c r="O981" s="96" t="str">
        <f>VLOOKUP(H981,'CRMP-SOC'!$A$2:$B$12685,2,FALSE)</f>
        <v>Social</v>
      </c>
      <c r="P981" s="96"/>
    </row>
    <row r="982" spans="1:16" ht="14.25" customHeight="1" x14ac:dyDescent="0.25">
      <c r="A982" s="96">
        <v>2011</v>
      </c>
      <c r="B982" s="96" t="s">
        <v>2388</v>
      </c>
      <c r="C982" s="96">
        <v>8</v>
      </c>
      <c r="D982" s="96" t="str">
        <f t="shared" si="45"/>
        <v>20118S234</v>
      </c>
      <c r="E982" s="84" t="s">
        <v>16227</v>
      </c>
      <c r="F982" s="84" t="s">
        <v>16226</v>
      </c>
      <c r="G982" s="84" t="s">
        <v>29</v>
      </c>
      <c r="H982" s="104" t="str">
        <f t="shared" si="46"/>
        <v>20118S234</v>
      </c>
      <c r="I982" s="104" t="b">
        <f t="shared" si="47"/>
        <v>1</v>
      </c>
      <c r="J982" s="84" t="s">
        <v>16592</v>
      </c>
      <c r="K982" s="84" t="s">
        <v>13241</v>
      </c>
      <c r="L982" s="105">
        <v>7838.9913999999999</v>
      </c>
      <c r="M982" s="105">
        <v>8125.8370530000084</v>
      </c>
      <c r="N982" s="105">
        <v>8125.8370530000084</v>
      </c>
      <c r="O982" s="96" t="str">
        <f>VLOOKUP(H982,'CRMP-SOC'!$A$2:$B$12685,2,FALSE)</f>
        <v>Social</v>
      </c>
      <c r="P982" s="96"/>
    </row>
    <row r="983" spans="1:16" ht="14.25" customHeight="1" x14ac:dyDescent="0.25">
      <c r="A983" s="96">
        <v>2011</v>
      </c>
      <c r="B983" s="96" t="s">
        <v>223</v>
      </c>
      <c r="C983" s="96">
        <v>8</v>
      </c>
      <c r="D983" s="96" t="str">
        <f t="shared" si="45"/>
        <v>20118U002</v>
      </c>
      <c r="E983" s="84" t="s">
        <v>16227</v>
      </c>
      <c r="F983" s="84" t="s">
        <v>16226</v>
      </c>
      <c r="G983" s="84" t="s">
        <v>30</v>
      </c>
      <c r="H983" s="104" t="str">
        <f t="shared" si="46"/>
        <v>20118U002</v>
      </c>
      <c r="I983" s="104" t="b">
        <f t="shared" si="47"/>
        <v>1</v>
      </c>
      <c r="J983" s="84" t="s">
        <v>16191</v>
      </c>
      <c r="K983" s="84" t="s">
        <v>11100</v>
      </c>
      <c r="L983" s="105">
        <v>1667.3695929999999</v>
      </c>
      <c r="M983" s="105">
        <v>771.15175599999998</v>
      </c>
      <c r="N983" s="105">
        <v>771.15175599999998</v>
      </c>
      <c r="O983" s="96" t="str">
        <f>VLOOKUP(H983,'CRMP-SOC'!$A$2:$B$12685,2,FALSE)</f>
        <v>Social</v>
      </c>
      <c r="P983" s="96"/>
    </row>
    <row r="984" spans="1:16" ht="14.25" customHeight="1" x14ac:dyDescent="0.25">
      <c r="A984" s="96">
        <v>2011</v>
      </c>
      <c r="B984" s="96" t="s">
        <v>224</v>
      </c>
      <c r="C984" s="96">
        <v>8</v>
      </c>
      <c r="D984" s="96" t="str">
        <f t="shared" si="45"/>
        <v>20118U003</v>
      </c>
      <c r="E984" s="84" t="s">
        <v>16227</v>
      </c>
      <c r="F984" s="84" t="s">
        <v>16226</v>
      </c>
      <c r="G984" s="84" t="s">
        <v>30</v>
      </c>
      <c r="H984" s="104" t="str">
        <f t="shared" si="46"/>
        <v>20118U003</v>
      </c>
      <c r="I984" s="104" t="b">
        <f t="shared" si="47"/>
        <v>1</v>
      </c>
      <c r="J984" s="84" t="s">
        <v>16106</v>
      </c>
      <c r="K984" s="84" t="s">
        <v>11101</v>
      </c>
      <c r="L984" s="105">
        <v>1</v>
      </c>
      <c r="M984" s="105">
        <v>0</v>
      </c>
      <c r="N984" s="105">
        <v>0</v>
      </c>
      <c r="O984" s="96" t="str">
        <f>VLOOKUP(H984,'CRMP-SOC'!$A$2:$B$12685,2,FALSE)</f>
        <v>Social</v>
      </c>
      <c r="P984" s="96"/>
    </row>
    <row r="985" spans="1:16" ht="14.25" customHeight="1" x14ac:dyDescent="0.25">
      <c r="A985" s="96">
        <v>2011</v>
      </c>
      <c r="B985" s="96" t="s">
        <v>225</v>
      </c>
      <c r="C985" s="96">
        <v>8</v>
      </c>
      <c r="D985" s="96" t="str">
        <f t="shared" si="45"/>
        <v>20118U004</v>
      </c>
      <c r="E985" s="84" t="s">
        <v>16227</v>
      </c>
      <c r="F985" s="84" t="s">
        <v>16226</v>
      </c>
      <c r="G985" s="84" t="s">
        <v>30</v>
      </c>
      <c r="H985" s="104" t="str">
        <f t="shared" si="46"/>
        <v>20118U004</v>
      </c>
      <c r="I985" s="104" t="b">
        <f t="shared" si="47"/>
        <v>1</v>
      </c>
      <c r="J985" s="84" t="s">
        <v>16105</v>
      </c>
      <c r="K985" s="84" t="s">
        <v>11102</v>
      </c>
      <c r="L985" s="105">
        <v>59.26</v>
      </c>
      <c r="M985" s="105">
        <v>59.26</v>
      </c>
      <c r="N985" s="105">
        <v>59.26</v>
      </c>
      <c r="O985" s="96" t="str">
        <f>VLOOKUP(H985,'CRMP-SOC'!$A$2:$B$12685,2,FALSE)</f>
        <v>Social</v>
      </c>
      <c r="P985" s="96"/>
    </row>
    <row r="986" spans="1:16" ht="14.25" customHeight="1" x14ac:dyDescent="0.25">
      <c r="A986" s="96">
        <v>2011</v>
      </c>
      <c r="B986" s="96" t="s">
        <v>226</v>
      </c>
      <c r="C986" s="96">
        <v>8</v>
      </c>
      <c r="D986" s="96" t="str">
        <f t="shared" si="45"/>
        <v>20118U007</v>
      </c>
      <c r="E986" s="84" t="s">
        <v>16227</v>
      </c>
      <c r="F986" s="84" t="s">
        <v>16226</v>
      </c>
      <c r="G986" s="84" t="s">
        <v>30</v>
      </c>
      <c r="H986" s="104" t="str">
        <f t="shared" si="46"/>
        <v>20118U007</v>
      </c>
      <c r="I986" s="104" t="b">
        <f t="shared" si="47"/>
        <v>1</v>
      </c>
      <c r="J986" s="84" t="s">
        <v>16104</v>
      </c>
      <c r="K986" s="84" t="s">
        <v>11103</v>
      </c>
      <c r="L986" s="105">
        <v>2.5</v>
      </c>
      <c r="M986" s="105">
        <v>2.5</v>
      </c>
      <c r="N986" s="105">
        <v>2.5</v>
      </c>
      <c r="O986" s="96" t="str">
        <f>VLOOKUP(H986,'CRMP-SOC'!$A$2:$B$12685,2,FALSE)</f>
        <v>Social</v>
      </c>
      <c r="P986" s="96"/>
    </row>
    <row r="987" spans="1:16" ht="14.25" customHeight="1" x14ac:dyDescent="0.25">
      <c r="A987" s="96">
        <v>2011</v>
      </c>
      <c r="B987" s="96" t="s">
        <v>227</v>
      </c>
      <c r="C987" s="96">
        <v>8</v>
      </c>
      <c r="D987" s="96" t="str">
        <f t="shared" si="45"/>
        <v>20118U009</v>
      </c>
      <c r="E987" s="84" t="s">
        <v>16227</v>
      </c>
      <c r="F987" s="84" t="s">
        <v>16226</v>
      </c>
      <c r="G987" s="84" t="s">
        <v>30</v>
      </c>
      <c r="H987" s="104" t="str">
        <f t="shared" si="46"/>
        <v>20118U009</v>
      </c>
      <c r="I987" s="104" t="b">
        <f t="shared" si="47"/>
        <v>1</v>
      </c>
      <c r="J987" s="84" t="s">
        <v>16128</v>
      </c>
      <c r="K987" s="84" t="s">
        <v>11104</v>
      </c>
      <c r="L987" s="105">
        <v>8.4380000000000006</v>
      </c>
      <c r="M987" s="105">
        <v>6.7969999999999997</v>
      </c>
      <c r="N987" s="105">
        <v>6.7969999999999997</v>
      </c>
      <c r="O987" s="96" t="str">
        <f>VLOOKUP(H987,'CRMP-SOC'!$A$2:$B$12685,2,FALSE)</f>
        <v>Social</v>
      </c>
      <c r="P987" s="96"/>
    </row>
    <row r="988" spans="1:16" ht="14.25" customHeight="1" x14ac:dyDescent="0.25">
      <c r="A988" s="96">
        <v>2011</v>
      </c>
      <c r="B988" s="96" t="s">
        <v>228</v>
      </c>
      <c r="C988" s="96">
        <v>8</v>
      </c>
      <c r="D988" s="96" t="str">
        <f t="shared" si="45"/>
        <v>20118U010</v>
      </c>
      <c r="E988" s="84" t="s">
        <v>16227</v>
      </c>
      <c r="F988" s="84" t="s">
        <v>16226</v>
      </c>
      <c r="G988" s="84" t="s">
        <v>30</v>
      </c>
      <c r="H988" s="104" t="str">
        <f t="shared" si="46"/>
        <v>20118U010</v>
      </c>
      <c r="I988" s="104" t="b">
        <f t="shared" si="47"/>
        <v>1</v>
      </c>
      <c r="J988" s="84" t="s">
        <v>16090</v>
      </c>
      <c r="K988" s="84" t="s">
        <v>11105</v>
      </c>
      <c r="L988" s="105">
        <v>1.87</v>
      </c>
      <c r="M988" s="105">
        <v>1.047596</v>
      </c>
      <c r="N988" s="105">
        <v>1.047596</v>
      </c>
      <c r="O988" s="96" t="str">
        <f>VLOOKUP(H988,'CRMP-SOC'!$A$2:$B$12685,2,FALSE)</f>
        <v>Social</v>
      </c>
      <c r="P988" s="96"/>
    </row>
    <row r="989" spans="1:16" ht="14.25" customHeight="1" x14ac:dyDescent="0.25">
      <c r="A989" s="96">
        <v>2011</v>
      </c>
      <c r="B989" s="96" t="s">
        <v>229</v>
      </c>
      <c r="C989" s="96">
        <v>8</v>
      </c>
      <c r="D989" s="96" t="str">
        <f t="shared" si="45"/>
        <v>20118U011</v>
      </c>
      <c r="E989" s="84" t="s">
        <v>16227</v>
      </c>
      <c r="F989" s="84" t="s">
        <v>16226</v>
      </c>
      <c r="G989" s="84" t="s">
        <v>30</v>
      </c>
      <c r="H989" s="104" t="str">
        <f t="shared" si="46"/>
        <v>20118U011</v>
      </c>
      <c r="I989" s="104" t="b">
        <f t="shared" si="47"/>
        <v>1</v>
      </c>
      <c r="J989" s="84" t="s">
        <v>16089</v>
      </c>
      <c r="K989" s="84" t="s">
        <v>11106</v>
      </c>
      <c r="L989" s="105">
        <v>2.0084909999999998</v>
      </c>
      <c r="M989" s="105">
        <v>1.0457529999999999</v>
      </c>
      <c r="N989" s="105">
        <v>1.0457529999999999</v>
      </c>
      <c r="O989" s="96" t="str">
        <f>VLOOKUP(H989,'CRMP-SOC'!$A$2:$B$12685,2,FALSE)</f>
        <v>Social</v>
      </c>
      <c r="P989" s="96"/>
    </row>
    <row r="990" spans="1:16" ht="14.25" customHeight="1" x14ac:dyDescent="0.25">
      <c r="A990" s="96">
        <v>2011</v>
      </c>
      <c r="B990" s="96" t="s">
        <v>230</v>
      </c>
      <c r="C990" s="96">
        <v>8</v>
      </c>
      <c r="D990" s="96" t="str">
        <f t="shared" si="45"/>
        <v>20118U013</v>
      </c>
      <c r="E990" s="84" t="s">
        <v>16227</v>
      </c>
      <c r="F990" s="84" t="s">
        <v>16226</v>
      </c>
      <c r="G990" s="84" t="s">
        <v>30</v>
      </c>
      <c r="H990" s="104" t="str">
        <f t="shared" si="46"/>
        <v>20118U013</v>
      </c>
      <c r="I990" s="104" t="b">
        <f t="shared" si="47"/>
        <v>1</v>
      </c>
      <c r="J990" s="84" t="s">
        <v>16113</v>
      </c>
      <c r="K990" s="84" t="s">
        <v>11107</v>
      </c>
      <c r="L990" s="105">
        <v>59.471150000000002</v>
      </c>
      <c r="M990" s="105">
        <v>75.080189000000004</v>
      </c>
      <c r="N990" s="105">
        <v>75.080189000000004</v>
      </c>
      <c r="O990" s="96" t="str">
        <f>VLOOKUP(H990,'CRMP-SOC'!$A$2:$B$12685,2,FALSE)</f>
        <v>Social</v>
      </c>
      <c r="P990" s="96"/>
    </row>
    <row r="991" spans="1:16" ht="14.25" customHeight="1" x14ac:dyDescent="0.25">
      <c r="A991" s="96">
        <v>2011</v>
      </c>
      <c r="B991" s="96" t="s">
        <v>231</v>
      </c>
      <c r="C991" s="96">
        <v>8</v>
      </c>
      <c r="D991" s="96" t="str">
        <f t="shared" si="45"/>
        <v>20118U016</v>
      </c>
      <c r="E991" s="84" t="s">
        <v>16227</v>
      </c>
      <c r="F991" s="84" t="s">
        <v>16226</v>
      </c>
      <c r="G991" s="84" t="s">
        <v>30</v>
      </c>
      <c r="H991" s="104" t="str">
        <f t="shared" si="46"/>
        <v>20118U016</v>
      </c>
      <c r="I991" s="104" t="b">
        <f t="shared" si="47"/>
        <v>1</v>
      </c>
      <c r="J991" s="84" t="s">
        <v>16112</v>
      </c>
      <c r="K991" s="84" t="s">
        <v>13064</v>
      </c>
      <c r="L991" s="105">
        <v>1900</v>
      </c>
      <c r="M991" s="105">
        <v>1432.3015190000001</v>
      </c>
      <c r="N991" s="105">
        <v>1432.3015190000001</v>
      </c>
      <c r="O991" s="96" t="str">
        <f>VLOOKUP(H991,'CRMP-SOC'!$A$2:$B$12685,2,FALSE)</f>
        <v>Social</v>
      </c>
      <c r="P991" s="96"/>
    </row>
    <row r="992" spans="1:16" ht="14.25" customHeight="1" x14ac:dyDescent="0.25">
      <c r="A992" s="96">
        <v>2011</v>
      </c>
      <c r="B992" s="96" t="s">
        <v>2389</v>
      </c>
      <c r="C992" s="96">
        <v>8</v>
      </c>
      <c r="D992" s="96" t="str">
        <f t="shared" si="45"/>
        <v>20118U017</v>
      </c>
      <c r="E992" s="84" t="s">
        <v>16227</v>
      </c>
      <c r="F992" s="84" t="s">
        <v>16226</v>
      </c>
      <c r="G992" s="84" t="s">
        <v>30</v>
      </c>
      <c r="H992" s="104" t="str">
        <f t="shared" si="46"/>
        <v>20118U017</v>
      </c>
      <c r="I992" s="104" t="b">
        <f t="shared" si="47"/>
        <v>1</v>
      </c>
      <c r="J992" s="84" t="s">
        <v>16136</v>
      </c>
      <c r="K992" s="84" t="s">
        <v>13242</v>
      </c>
      <c r="L992" s="105">
        <v>250</v>
      </c>
      <c r="M992" s="105">
        <v>243.325795</v>
      </c>
      <c r="N992" s="105">
        <v>243.325795</v>
      </c>
      <c r="O992" s="96" t="str">
        <f>VLOOKUP(H992,'CRMP-SOC'!$A$2:$B$12685,2,FALSE)</f>
        <v>Social</v>
      </c>
      <c r="P992" s="96"/>
    </row>
    <row r="993" spans="1:16" ht="14.25" customHeight="1" x14ac:dyDescent="0.25">
      <c r="A993" s="96">
        <v>2011</v>
      </c>
      <c r="B993" s="96" t="s">
        <v>193</v>
      </c>
      <c r="C993" s="96">
        <v>8</v>
      </c>
      <c r="D993" s="96" t="str">
        <f t="shared" si="45"/>
        <v>20118E001</v>
      </c>
      <c r="E993" s="84" t="s">
        <v>16227</v>
      </c>
      <c r="F993" s="84" t="s">
        <v>16226</v>
      </c>
      <c r="G993" s="84" t="s">
        <v>25</v>
      </c>
      <c r="H993" s="104" t="str">
        <f t="shared" si="46"/>
        <v>20118E001</v>
      </c>
      <c r="I993" s="104" t="b">
        <f t="shared" si="47"/>
        <v>1</v>
      </c>
      <c r="J993" s="84" t="s">
        <v>16107</v>
      </c>
      <c r="K993" s="84" t="s">
        <v>11072</v>
      </c>
      <c r="L993" s="105">
        <v>486.26240100000001</v>
      </c>
      <c r="M993" s="105">
        <v>486.39810200000005</v>
      </c>
      <c r="N993" s="105">
        <v>486.39810200000005</v>
      </c>
      <c r="O993" s="96" t="str">
        <f>VLOOKUP(H993,'CRMP-SOC'!$A$2:$B$12685,2,FALSE)</f>
        <v>Social</v>
      </c>
      <c r="P993" s="96"/>
    </row>
    <row r="994" spans="1:16" ht="14.25" customHeight="1" x14ac:dyDescent="0.25">
      <c r="A994" s="96">
        <v>2011</v>
      </c>
      <c r="B994" s="96" t="s">
        <v>194</v>
      </c>
      <c r="C994" s="96">
        <v>8</v>
      </c>
      <c r="D994" s="96" t="str">
        <f t="shared" si="45"/>
        <v>20118E002</v>
      </c>
      <c r="E994" s="84" t="s">
        <v>16227</v>
      </c>
      <c r="F994" s="84" t="s">
        <v>16226</v>
      </c>
      <c r="G994" s="84" t="s">
        <v>25</v>
      </c>
      <c r="H994" s="104" t="str">
        <f t="shared" si="46"/>
        <v>20118E002</v>
      </c>
      <c r="I994" s="104" t="b">
        <f t="shared" si="47"/>
        <v>1</v>
      </c>
      <c r="J994" s="84" t="s">
        <v>16191</v>
      </c>
      <c r="K994" s="84" t="s">
        <v>11073</v>
      </c>
      <c r="L994" s="105">
        <v>1217.2433309999999</v>
      </c>
      <c r="M994" s="105">
        <v>1152.4547649999993</v>
      </c>
      <c r="N994" s="105">
        <v>1152.4547649999993</v>
      </c>
      <c r="O994" s="96" t="str">
        <f>VLOOKUP(H994,'CRMP-SOC'!$A$2:$B$12685,2,FALSE)</f>
        <v>Social</v>
      </c>
      <c r="P994" s="96"/>
    </row>
    <row r="995" spans="1:16" ht="14.25" customHeight="1" x14ac:dyDescent="0.25">
      <c r="A995" s="96">
        <v>2011</v>
      </c>
      <c r="B995" s="96" t="s">
        <v>196</v>
      </c>
      <c r="C995" s="96">
        <v>8</v>
      </c>
      <c r="D995" s="96" t="str">
        <f t="shared" si="45"/>
        <v>20118E004</v>
      </c>
      <c r="E995" s="84" t="s">
        <v>16227</v>
      </c>
      <c r="F995" s="84" t="s">
        <v>16226</v>
      </c>
      <c r="G995" s="88" t="s">
        <v>25</v>
      </c>
      <c r="H995" s="104" t="str">
        <f t="shared" si="46"/>
        <v>20118E004</v>
      </c>
      <c r="I995" s="104" t="b">
        <f t="shared" si="47"/>
        <v>1</v>
      </c>
      <c r="J995" s="84" t="s">
        <v>16105</v>
      </c>
      <c r="K995" s="84" t="s">
        <v>11075</v>
      </c>
      <c r="L995" s="105">
        <v>834.84923300000003</v>
      </c>
      <c r="M995" s="105">
        <v>913.44157900000005</v>
      </c>
      <c r="N995" s="105">
        <v>913.44157900000005</v>
      </c>
      <c r="O995" s="96" t="str">
        <f>VLOOKUP(H995,'CRMP-SOC'!$A$2:$B$12685,2,FALSE)</f>
        <v>Social</v>
      </c>
      <c r="P995" s="96"/>
    </row>
    <row r="996" spans="1:16" ht="14.25" customHeight="1" x14ac:dyDescent="0.25">
      <c r="A996" s="96">
        <v>2011</v>
      </c>
      <c r="B996" s="96" t="s">
        <v>197</v>
      </c>
      <c r="C996" s="96">
        <v>8</v>
      </c>
      <c r="D996" s="96" t="str">
        <f t="shared" si="45"/>
        <v>20118E005</v>
      </c>
      <c r="E996" s="84" t="s">
        <v>16227</v>
      </c>
      <c r="F996" s="84" t="s">
        <v>16226</v>
      </c>
      <c r="G996" s="88" t="s">
        <v>25</v>
      </c>
      <c r="H996" s="104" t="str">
        <f t="shared" si="46"/>
        <v>20118E005</v>
      </c>
      <c r="I996" s="104" t="b">
        <f t="shared" si="47"/>
        <v>1</v>
      </c>
      <c r="J996" s="84" t="s">
        <v>16152</v>
      </c>
      <c r="K996" s="84" t="s">
        <v>11076</v>
      </c>
      <c r="L996" s="105">
        <v>1019.206104</v>
      </c>
      <c r="M996" s="105">
        <v>903.11349500000006</v>
      </c>
      <c r="N996" s="105">
        <v>903.11349500000006</v>
      </c>
      <c r="O996" s="96" t="str">
        <f>VLOOKUP(H996,'CRMP-SOC'!$A$2:$B$12685,2,FALSE)</f>
        <v>Social</v>
      </c>
      <c r="P996" s="96"/>
    </row>
    <row r="997" spans="1:16" ht="14.25" customHeight="1" x14ac:dyDescent="0.25">
      <c r="A997" s="96">
        <v>2011</v>
      </c>
      <c r="B997" s="96" t="s">
        <v>1681</v>
      </c>
      <c r="C997" s="96">
        <v>8</v>
      </c>
      <c r="D997" s="96" t="str">
        <f t="shared" si="45"/>
        <v>20118E006</v>
      </c>
      <c r="E997" s="84" t="s">
        <v>16227</v>
      </c>
      <c r="F997" s="84" t="s">
        <v>16226</v>
      </c>
      <c r="G997" s="84" t="s">
        <v>25</v>
      </c>
      <c r="H997" s="104" t="str">
        <f t="shared" si="46"/>
        <v>20118E006</v>
      </c>
      <c r="I997" s="104" t="b">
        <f t="shared" si="47"/>
        <v>1</v>
      </c>
      <c r="J997" s="84" t="s">
        <v>16172</v>
      </c>
      <c r="K997" s="84" t="s">
        <v>12438</v>
      </c>
      <c r="L997" s="105">
        <v>456.14898399999998</v>
      </c>
      <c r="M997" s="105">
        <v>237.38045399999999</v>
      </c>
      <c r="N997" s="105">
        <v>237.38045299999999</v>
      </c>
      <c r="O997" s="96" t="str">
        <f>VLOOKUP(H997,'CRMP-SOC'!$A$2:$B$12685,2,FALSE)</f>
        <v>Social</v>
      </c>
      <c r="P997" s="96"/>
    </row>
    <row r="998" spans="1:16" ht="14.25" customHeight="1" x14ac:dyDescent="0.25">
      <c r="A998" s="96">
        <v>2011</v>
      </c>
      <c r="B998" s="96" t="s">
        <v>2378</v>
      </c>
      <c r="C998" s="96">
        <v>8</v>
      </c>
      <c r="D998" s="96" t="str">
        <f t="shared" si="45"/>
        <v>20118E008</v>
      </c>
      <c r="E998" s="84" t="s">
        <v>16227</v>
      </c>
      <c r="F998" s="84" t="s">
        <v>16226</v>
      </c>
      <c r="G998" s="84" t="s">
        <v>25</v>
      </c>
      <c r="H998" s="104" t="str">
        <f t="shared" si="46"/>
        <v>20118E008</v>
      </c>
      <c r="I998" s="104" t="b">
        <f t="shared" si="47"/>
        <v>1</v>
      </c>
      <c r="J998" s="84" t="s">
        <v>16129</v>
      </c>
      <c r="K998" s="84" t="s">
        <v>13426</v>
      </c>
      <c r="L998" s="105">
        <v>161.365377</v>
      </c>
      <c r="M998" s="105">
        <v>136.96732800000001</v>
      </c>
      <c r="N998" s="105">
        <v>136.96732800000001</v>
      </c>
      <c r="O998" s="96" t="str">
        <f>VLOOKUP(H998,'CRMP-SOC'!$A$2:$B$12685,2,FALSE)</f>
        <v>Social</v>
      </c>
      <c r="P998" s="96"/>
    </row>
    <row r="999" spans="1:16" ht="14.25" customHeight="1" x14ac:dyDescent="0.25">
      <c r="A999" s="96">
        <v>2011</v>
      </c>
      <c r="B999" s="96" t="s">
        <v>2379</v>
      </c>
      <c r="C999" s="96">
        <v>8</v>
      </c>
      <c r="D999" s="96" t="str">
        <f t="shared" si="45"/>
        <v>20118E009</v>
      </c>
      <c r="E999" s="84" t="s">
        <v>16227</v>
      </c>
      <c r="F999" s="84" t="s">
        <v>16226</v>
      </c>
      <c r="G999" s="84" t="s">
        <v>25</v>
      </c>
      <c r="H999" s="104" t="str">
        <f t="shared" si="46"/>
        <v>20118E009</v>
      </c>
      <c r="I999" s="104" t="b">
        <f t="shared" si="47"/>
        <v>1</v>
      </c>
      <c r="J999" s="84" t="s">
        <v>16128</v>
      </c>
      <c r="K999" s="84" t="s">
        <v>13232</v>
      </c>
      <c r="L999" s="105">
        <v>79.197732999999999</v>
      </c>
      <c r="M999" s="105">
        <v>10.730979999999999</v>
      </c>
      <c r="N999" s="105">
        <v>10.730979999999999</v>
      </c>
      <c r="O999" s="96" t="str">
        <f>VLOOKUP(H999,'CRMP-SOC'!$A$2:$B$12685,2,FALSE)</f>
        <v>Social</v>
      </c>
      <c r="P999" s="96"/>
    </row>
    <row r="1000" spans="1:16" ht="14.25" customHeight="1" x14ac:dyDescent="0.25">
      <c r="A1000" s="96">
        <v>2011</v>
      </c>
      <c r="B1000" s="96" t="s">
        <v>2380</v>
      </c>
      <c r="C1000" s="96">
        <v>8</v>
      </c>
      <c r="D1000" s="96" t="str">
        <f t="shared" si="45"/>
        <v>20118E010</v>
      </c>
      <c r="E1000" s="84" t="s">
        <v>16227</v>
      </c>
      <c r="F1000" s="84" t="s">
        <v>16226</v>
      </c>
      <c r="G1000" s="84" t="s">
        <v>25</v>
      </c>
      <c r="H1000" s="104" t="str">
        <f t="shared" si="46"/>
        <v>20118E010</v>
      </c>
      <c r="I1000" s="104" t="b">
        <f t="shared" si="47"/>
        <v>1</v>
      </c>
      <c r="J1000" s="84" t="s">
        <v>16090</v>
      </c>
      <c r="K1000" s="84" t="s">
        <v>13233</v>
      </c>
      <c r="L1000" s="105">
        <v>59.598866000000001</v>
      </c>
      <c r="M1000" s="105">
        <v>16.839978000000002</v>
      </c>
      <c r="N1000" s="105">
        <v>16.839978000000002</v>
      </c>
      <c r="O1000" s="96" t="str">
        <f>VLOOKUP(H1000,'CRMP-SOC'!$A$2:$B$12685,2,FALSE)</f>
        <v>Social</v>
      </c>
      <c r="P1000" s="96"/>
    </row>
    <row r="1001" spans="1:16" ht="14.25" customHeight="1" x14ac:dyDescent="0.25">
      <c r="A1001" s="96">
        <v>2011</v>
      </c>
      <c r="B1001" s="96" t="s">
        <v>2381</v>
      </c>
      <c r="C1001" s="96">
        <v>8</v>
      </c>
      <c r="D1001" s="96" t="str">
        <f t="shared" si="45"/>
        <v>20118E011</v>
      </c>
      <c r="E1001" s="84" t="s">
        <v>16227</v>
      </c>
      <c r="F1001" s="84" t="s">
        <v>16226</v>
      </c>
      <c r="G1001" s="84" t="s">
        <v>25</v>
      </c>
      <c r="H1001" s="104" t="str">
        <f t="shared" si="46"/>
        <v>20118E011</v>
      </c>
      <c r="I1001" s="104" t="b">
        <f t="shared" si="47"/>
        <v>1</v>
      </c>
      <c r="J1001" s="84" t="s">
        <v>16089</v>
      </c>
      <c r="K1001" s="84" t="s">
        <v>13234</v>
      </c>
      <c r="L1001" s="105">
        <v>169.94670500000001</v>
      </c>
      <c r="M1001" s="105">
        <v>103.406071</v>
      </c>
      <c r="N1001" s="105">
        <v>103.406071</v>
      </c>
      <c r="O1001" s="96" t="str">
        <f>VLOOKUP(H1001,'CRMP-SOC'!$A$2:$B$12685,2,FALSE)</f>
        <v>Social</v>
      </c>
      <c r="P1001" s="96"/>
    </row>
    <row r="1002" spans="1:16" ht="14.25" customHeight="1" x14ac:dyDescent="0.25">
      <c r="A1002" s="96">
        <v>2011</v>
      </c>
      <c r="B1002" s="96" t="s">
        <v>962</v>
      </c>
      <c r="C1002" s="96">
        <v>12</v>
      </c>
      <c r="D1002" s="96" t="str">
        <f t="shared" si="45"/>
        <v>201112S037</v>
      </c>
      <c r="E1002" s="84" t="s">
        <v>15314</v>
      </c>
      <c r="F1002" s="84" t="s">
        <v>16080</v>
      </c>
      <c r="G1002" s="84" t="s">
        <v>29</v>
      </c>
      <c r="H1002" s="104" t="str">
        <f t="shared" si="46"/>
        <v>201112S037</v>
      </c>
      <c r="I1002" s="104" t="b">
        <f t="shared" si="47"/>
        <v>1</v>
      </c>
      <c r="J1002" s="84" t="s">
        <v>16326</v>
      </c>
      <c r="K1002" s="84" t="s">
        <v>11812</v>
      </c>
      <c r="L1002" s="105">
        <v>105.368939</v>
      </c>
      <c r="M1002" s="105">
        <v>84.154906000000011</v>
      </c>
      <c r="N1002" s="105">
        <v>84.154906000000011</v>
      </c>
      <c r="O1002" s="96" t="str">
        <f>VLOOKUP(H1002,'CRMP-SOC'!$A$2:$B$12685,2,FALSE)</f>
        <v>Social</v>
      </c>
      <c r="P1002" s="96"/>
    </row>
    <row r="1003" spans="1:16" ht="14.25" customHeight="1" x14ac:dyDescent="0.25">
      <c r="A1003" s="96">
        <v>2011</v>
      </c>
      <c r="B1003" s="96" t="s">
        <v>963</v>
      </c>
      <c r="C1003" s="96">
        <v>12</v>
      </c>
      <c r="D1003" s="96" t="str">
        <f t="shared" si="45"/>
        <v>201112S039</v>
      </c>
      <c r="E1003" s="84" t="s">
        <v>15314</v>
      </c>
      <c r="F1003" s="84" t="s">
        <v>16080</v>
      </c>
      <c r="G1003" s="84" t="s">
        <v>29</v>
      </c>
      <c r="H1003" s="104" t="str">
        <f t="shared" si="46"/>
        <v>201112S039</v>
      </c>
      <c r="I1003" s="104" t="b">
        <f t="shared" si="47"/>
        <v>1</v>
      </c>
      <c r="J1003" s="84" t="s">
        <v>16162</v>
      </c>
      <c r="K1003" s="84" t="s">
        <v>11813</v>
      </c>
      <c r="L1003" s="105">
        <v>244.52515299999999</v>
      </c>
      <c r="M1003" s="105">
        <v>245.82572100000002</v>
      </c>
      <c r="N1003" s="105">
        <v>245.82572100000002</v>
      </c>
      <c r="O1003" s="96" t="str">
        <f>VLOOKUP(H1003,'CRMP-SOC'!$A$2:$B$12685,2,FALSE)</f>
        <v>Social</v>
      </c>
      <c r="P1003" s="96"/>
    </row>
    <row r="1004" spans="1:16" ht="14.25" customHeight="1" x14ac:dyDescent="0.25">
      <c r="A1004" s="96">
        <v>2011</v>
      </c>
      <c r="B1004" s="96" t="s">
        <v>965</v>
      </c>
      <c r="C1004" s="96">
        <v>12</v>
      </c>
      <c r="D1004" s="96" t="str">
        <f t="shared" si="45"/>
        <v>201112S149</v>
      </c>
      <c r="E1004" s="84" t="s">
        <v>15314</v>
      </c>
      <c r="F1004" s="84" t="s">
        <v>16080</v>
      </c>
      <c r="G1004" s="88" t="s">
        <v>29</v>
      </c>
      <c r="H1004" s="104" t="str">
        <f t="shared" si="46"/>
        <v>201112S149</v>
      </c>
      <c r="I1004" s="104" t="b">
        <f t="shared" si="47"/>
        <v>1</v>
      </c>
      <c r="J1004" s="84" t="s">
        <v>16442</v>
      </c>
      <c r="K1004" s="84" t="s">
        <v>11814</v>
      </c>
      <c r="L1004" s="105">
        <v>143.60422500000001</v>
      </c>
      <c r="M1004" s="105">
        <v>124.70446600000002</v>
      </c>
      <c r="N1004" s="105">
        <v>124.70446600000002</v>
      </c>
      <c r="O1004" s="96" t="str">
        <f>VLOOKUP(H1004,'CRMP-SOC'!$A$2:$B$12685,2,FALSE)</f>
        <v>Social</v>
      </c>
      <c r="P1004" s="96"/>
    </row>
    <row r="1005" spans="1:16" ht="14.25" customHeight="1" x14ac:dyDescent="0.25">
      <c r="A1005" s="96">
        <v>2011</v>
      </c>
      <c r="B1005" s="96" t="s">
        <v>966</v>
      </c>
      <c r="C1005" s="96">
        <v>12</v>
      </c>
      <c r="D1005" s="96" t="str">
        <f t="shared" si="45"/>
        <v>201112S150</v>
      </c>
      <c r="E1005" s="84" t="s">
        <v>15314</v>
      </c>
      <c r="F1005" s="84" t="s">
        <v>16080</v>
      </c>
      <c r="G1005" s="84" t="s">
        <v>29</v>
      </c>
      <c r="H1005" s="104" t="str">
        <f t="shared" si="46"/>
        <v>201112S150</v>
      </c>
      <c r="I1005" s="104" t="b">
        <f t="shared" si="47"/>
        <v>1</v>
      </c>
      <c r="J1005" s="84" t="s">
        <v>16440</v>
      </c>
      <c r="K1005" s="84" t="s">
        <v>11815</v>
      </c>
      <c r="L1005" s="105">
        <v>397.69060100000002</v>
      </c>
      <c r="M1005" s="105">
        <v>245.21089100000012</v>
      </c>
      <c r="N1005" s="105">
        <v>245.21089100000012</v>
      </c>
      <c r="O1005" s="96" t="str">
        <f>VLOOKUP(H1005,'CRMP-SOC'!$A$2:$B$12685,2,FALSE)</f>
        <v>Social</v>
      </c>
      <c r="P1005" s="96"/>
    </row>
    <row r="1006" spans="1:16" ht="14.25" customHeight="1" x14ac:dyDescent="0.25">
      <c r="A1006" s="96">
        <v>2011</v>
      </c>
      <c r="B1006" s="96" t="s">
        <v>967</v>
      </c>
      <c r="C1006" s="96">
        <v>12</v>
      </c>
      <c r="D1006" s="96" t="str">
        <f t="shared" si="45"/>
        <v>201112S200</v>
      </c>
      <c r="E1006" s="84" t="s">
        <v>15314</v>
      </c>
      <c r="F1006" s="84" t="s">
        <v>16080</v>
      </c>
      <c r="G1006" s="84" t="s">
        <v>29</v>
      </c>
      <c r="H1006" s="104" t="str">
        <f t="shared" si="46"/>
        <v>201112S200</v>
      </c>
      <c r="I1006" s="104" t="b">
        <f t="shared" si="47"/>
        <v>1</v>
      </c>
      <c r="J1006" s="84" t="s">
        <v>16161</v>
      </c>
      <c r="K1006" s="84" t="s">
        <v>11816</v>
      </c>
      <c r="L1006" s="105">
        <v>726.93914400000006</v>
      </c>
      <c r="M1006" s="105">
        <v>590.365095</v>
      </c>
      <c r="N1006" s="105">
        <v>590.365095</v>
      </c>
      <c r="O1006" s="96" t="str">
        <f>VLOOKUP(H1006,'CRMP-SOC'!$A$2:$B$12685,2,FALSE)</f>
        <v>Social</v>
      </c>
      <c r="P1006" s="96"/>
    </row>
    <row r="1007" spans="1:16" ht="14.25" customHeight="1" x14ac:dyDescent="0.25">
      <c r="A1007" s="96">
        <v>2011</v>
      </c>
      <c r="B1007" s="96" t="s">
        <v>968</v>
      </c>
      <c r="C1007" s="96">
        <v>12</v>
      </c>
      <c r="D1007" s="96" t="str">
        <f t="shared" si="45"/>
        <v>201112S201</v>
      </c>
      <c r="E1007" s="84" t="s">
        <v>15314</v>
      </c>
      <c r="F1007" s="84" t="s">
        <v>16080</v>
      </c>
      <c r="G1007" s="84" t="s">
        <v>29</v>
      </c>
      <c r="H1007" s="104" t="str">
        <f t="shared" si="46"/>
        <v>201112S201</v>
      </c>
      <c r="I1007" s="104" t="b">
        <f t="shared" si="47"/>
        <v>1</v>
      </c>
      <c r="J1007" s="84" t="s">
        <v>16160</v>
      </c>
      <c r="K1007" s="84" t="s">
        <v>11817</v>
      </c>
      <c r="L1007" s="105">
        <v>2563.310066</v>
      </c>
      <c r="M1007" s="105">
        <v>2343.3745559999998</v>
      </c>
      <c r="N1007" s="105">
        <v>2343.3745559999998</v>
      </c>
      <c r="O1007" s="96" t="str">
        <f>VLOOKUP(H1007,'CRMP-SOC'!$A$2:$B$12685,2,FALSE)</f>
        <v>Social</v>
      </c>
      <c r="P1007" s="96"/>
    </row>
    <row r="1008" spans="1:16" ht="14.25" customHeight="1" x14ac:dyDescent="0.25">
      <c r="A1008" s="96">
        <v>2011</v>
      </c>
      <c r="B1008" s="96" t="s">
        <v>969</v>
      </c>
      <c r="C1008" s="96">
        <v>12</v>
      </c>
      <c r="D1008" s="96" t="str">
        <f t="shared" si="45"/>
        <v>201112S202</v>
      </c>
      <c r="E1008" s="84" t="s">
        <v>15314</v>
      </c>
      <c r="F1008" s="84" t="s">
        <v>16080</v>
      </c>
      <c r="G1008" s="84" t="s">
        <v>29</v>
      </c>
      <c r="H1008" s="104" t="str">
        <f t="shared" si="46"/>
        <v>201112S202</v>
      </c>
      <c r="I1008" s="104" t="b">
        <f t="shared" si="47"/>
        <v>1</v>
      </c>
      <c r="J1008" s="84" t="s">
        <v>16159</v>
      </c>
      <c r="K1008" s="84" t="s">
        <v>11818</v>
      </c>
      <c r="L1008" s="105">
        <v>166.587627</v>
      </c>
      <c r="M1008" s="105">
        <v>147.79348200000001</v>
      </c>
      <c r="N1008" s="105">
        <v>147.79348200000001</v>
      </c>
      <c r="O1008" s="96" t="str">
        <f>VLOOKUP(H1008,'CRMP-SOC'!$A$2:$B$12685,2,FALSE)</f>
        <v>Social</v>
      </c>
      <c r="P1008" s="96"/>
    </row>
    <row r="1009" spans="1:16" ht="14.25" customHeight="1" x14ac:dyDescent="0.25">
      <c r="A1009" s="96">
        <v>2011</v>
      </c>
      <c r="B1009" s="96" t="s">
        <v>1823</v>
      </c>
      <c r="C1009" s="96">
        <v>12</v>
      </c>
      <c r="D1009" s="96" t="str">
        <f t="shared" si="45"/>
        <v>201112U005</v>
      </c>
      <c r="E1009" s="84" t="s">
        <v>15314</v>
      </c>
      <c r="F1009" s="84" t="s">
        <v>16080</v>
      </c>
      <c r="G1009" s="84" t="s">
        <v>30</v>
      </c>
      <c r="H1009" s="104" t="str">
        <f t="shared" si="46"/>
        <v>201112U005</v>
      </c>
      <c r="I1009" s="104" t="b">
        <f t="shared" si="47"/>
        <v>1</v>
      </c>
      <c r="J1009" s="84" t="s">
        <v>16152</v>
      </c>
      <c r="K1009" s="84" t="s">
        <v>12590</v>
      </c>
      <c r="L1009" s="105">
        <v>56946.687060999997</v>
      </c>
      <c r="M1009" s="105">
        <v>56217.751629999999</v>
      </c>
      <c r="N1009" s="105">
        <v>56217.751629999999</v>
      </c>
      <c r="O1009" s="96" t="str">
        <f>VLOOKUP(H1009,'CRMP-SOC'!$A$2:$B$12685,2,FALSE)</f>
        <v>Social</v>
      </c>
      <c r="P1009" s="96"/>
    </row>
    <row r="1010" spans="1:16" ht="14.25" customHeight="1" x14ac:dyDescent="0.25">
      <c r="A1010" s="96">
        <v>2011</v>
      </c>
      <c r="B1010" s="96" t="s">
        <v>1824</v>
      </c>
      <c r="C1010" s="96">
        <v>12</v>
      </c>
      <c r="D1010" s="96" t="str">
        <f t="shared" si="45"/>
        <v>201112U006</v>
      </c>
      <c r="E1010" s="84" t="s">
        <v>15314</v>
      </c>
      <c r="F1010" s="84" t="s">
        <v>16080</v>
      </c>
      <c r="G1010" s="84" t="s">
        <v>30</v>
      </c>
      <c r="H1010" s="104" t="str">
        <f t="shared" si="46"/>
        <v>201112U006</v>
      </c>
      <c r="I1010" s="104" t="b">
        <f t="shared" si="47"/>
        <v>1</v>
      </c>
      <c r="J1010" s="84" t="s">
        <v>16172</v>
      </c>
      <c r="K1010" s="84" t="s">
        <v>12591</v>
      </c>
      <c r="L1010" s="105">
        <v>4675.2000019999996</v>
      </c>
      <c r="M1010" s="105">
        <v>591.23369499999978</v>
      </c>
      <c r="N1010" s="105">
        <v>591.23369499999978</v>
      </c>
      <c r="O1010" s="96" t="str">
        <f>VLOOKUP(H1010,'CRMP-SOC'!$A$2:$B$12685,2,FALSE)</f>
        <v>Social</v>
      </c>
      <c r="P1010" s="96"/>
    </row>
    <row r="1011" spans="1:16" ht="14.25" customHeight="1" x14ac:dyDescent="0.25">
      <c r="A1011" s="96">
        <v>2011</v>
      </c>
      <c r="B1011" s="96" t="s">
        <v>915</v>
      </c>
      <c r="C1011" s="96">
        <v>12</v>
      </c>
      <c r="D1011" s="96" t="str">
        <f t="shared" si="45"/>
        <v>201112E010</v>
      </c>
      <c r="E1011" s="84" t="s">
        <v>15314</v>
      </c>
      <c r="F1011" s="84" t="s">
        <v>16080</v>
      </c>
      <c r="G1011" s="84" t="s">
        <v>25</v>
      </c>
      <c r="H1011" s="104" t="str">
        <f t="shared" si="46"/>
        <v>201112E010</v>
      </c>
      <c r="I1011" s="104" t="b">
        <f t="shared" si="47"/>
        <v>1</v>
      </c>
      <c r="J1011" s="84" t="s">
        <v>16090</v>
      </c>
      <c r="K1011" s="84" t="s">
        <v>11773</v>
      </c>
      <c r="L1011" s="105">
        <v>2867.2545909999999</v>
      </c>
      <c r="M1011" s="105">
        <v>2399.2211870000001</v>
      </c>
      <c r="N1011" s="105">
        <v>2399.2211870000001</v>
      </c>
      <c r="O1011" s="96" t="str">
        <f>VLOOKUP(H1011,'CRMP-SOC'!$A$2:$B$12685,2,FALSE)</f>
        <v>Social</v>
      </c>
      <c r="P1011" s="96"/>
    </row>
    <row r="1012" spans="1:16" ht="14.25" customHeight="1" x14ac:dyDescent="0.25">
      <c r="A1012" s="96">
        <v>2011</v>
      </c>
      <c r="B1012" s="96" t="s">
        <v>919</v>
      </c>
      <c r="C1012" s="96">
        <v>12</v>
      </c>
      <c r="D1012" s="96" t="str">
        <f t="shared" si="45"/>
        <v>201112E019</v>
      </c>
      <c r="E1012" s="84" t="s">
        <v>15314</v>
      </c>
      <c r="F1012" s="84" t="s">
        <v>16080</v>
      </c>
      <c r="G1012" s="84" t="s">
        <v>25</v>
      </c>
      <c r="H1012" s="104" t="str">
        <f t="shared" si="46"/>
        <v>201112E019</v>
      </c>
      <c r="I1012" s="104" t="b">
        <f t="shared" si="47"/>
        <v>1</v>
      </c>
      <c r="J1012" s="84" t="s">
        <v>16343</v>
      </c>
      <c r="K1012" s="84" t="s">
        <v>11777</v>
      </c>
      <c r="L1012" s="105">
        <v>270.21568400000001</v>
      </c>
      <c r="M1012" s="105">
        <v>276.12508800000001</v>
      </c>
      <c r="N1012" s="105">
        <v>276.12508800000001</v>
      </c>
      <c r="O1012" s="96" t="str">
        <f>VLOOKUP(H1012,'CRMP-SOC'!$A$2:$B$12685,2,FALSE)</f>
        <v>Social</v>
      </c>
      <c r="P1012" s="96"/>
    </row>
    <row r="1013" spans="1:16" ht="14.25" customHeight="1" x14ac:dyDescent="0.25">
      <c r="A1013" s="96">
        <v>2011</v>
      </c>
      <c r="B1013" s="96" t="s">
        <v>920</v>
      </c>
      <c r="C1013" s="96">
        <v>12</v>
      </c>
      <c r="D1013" s="96" t="str">
        <f t="shared" si="45"/>
        <v>201112E020</v>
      </c>
      <c r="E1013" s="84" t="s">
        <v>15314</v>
      </c>
      <c r="F1013" s="84" t="s">
        <v>16080</v>
      </c>
      <c r="G1013" s="84" t="s">
        <v>25</v>
      </c>
      <c r="H1013" s="104" t="str">
        <f t="shared" si="46"/>
        <v>201112E020</v>
      </c>
      <c r="I1013" s="104" t="b">
        <f t="shared" si="47"/>
        <v>1</v>
      </c>
      <c r="J1013" s="84" t="s">
        <v>16146</v>
      </c>
      <c r="K1013" s="84" t="s">
        <v>11778</v>
      </c>
      <c r="L1013" s="105">
        <v>2640.7477610000001</v>
      </c>
      <c r="M1013" s="105">
        <v>2723.0822510000007</v>
      </c>
      <c r="N1013" s="105">
        <v>2723.0822510000007</v>
      </c>
      <c r="O1013" s="96" t="str">
        <f>VLOOKUP(H1013,'CRMP-SOC'!$A$2:$B$12685,2,FALSE)</f>
        <v>Social</v>
      </c>
      <c r="P1013" s="96"/>
    </row>
    <row r="1014" spans="1:16" ht="14.25" customHeight="1" x14ac:dyDescent="0.25">
      <c r="A1014" s="96">
        <v>2011</v>
      </c>
      <c r="B1014" s="96" t="s">
        <v>921</v>
      </c>
      <c r="C1014" s="96">
        <v>12</v>
      </c>
      <c r="D1014" s="96" t="str">
        <f t="shared" si="45"/>
        <v>201112E022</v>
      </c>
      <c r="E1014" s="84" t="s">
        <v>15314</v>
      </c>
      <c r="F1014" s="84" t="s">
        <v>16080</v>
      </c>
      <c r="G1014" s="84" t="s">
        <v>25</v>
      </c>
      <c r="H1014" s="104" t="str">
        <f t="shared" si="46"/>
        <v>201112E022</v>
      </c>
      <c r="I1014" s="104" t="b">
        <f t="shared" si="47"/>
        <v>1</v>
      </c>
      <c r="J1014" s="84" t="s">
        <v>16110</v>
      </c>
      <c r="K1014" s="84" t="s">
        <v>14123</v>
      </c>
      <c r="L1014" s="105">
        <v>1406.7058239999999</v>
      </c>
      <c r="M1014" s="105">
        <v>1465.3455989999991</v>
      </c>
      <c r="N1014" s="105">
        <v>1465.3455989999991</v>
      </c>
      <c r="O1014" s="96" t="str">
        <f>VLOOKUP(H1014,'CRMP-SOC'!$A$2:$B$12685,2,FALSE)</f>
        <v>Social</v>
      </c>
      <c r="P1014" s="96"/>
    </row>
    <row r="1015" spans="1:16" ht="14.25" customHeight="1" x14ac:dyDescent="0.25">
      <c r="A1015" s="96">
        <v>2011</v>
      </c>
      <c r="B1015" s="96" t="s">
        <v>922</v>
      </c>
      <c r="C1015" s="96">
        <v>12</v>
      </c>
      <c r="D1015" s="96" t="str">
        <f t="shared" si="45"/>
        <v>201112E023</v>
      </c>
      <c r="E1015" s="84" t="s">
        <v>15314</v>
      </c>
      <c r="F1015" s="84" t="s">
        <v>16080</v>
      </c>
      <c r="G1015" s="84" t="s">
        <v>25</v>
      </c>
      <c r="H1015" s="104" t="str">
        <f t="shared" si="46"/>
        <v>201112E023</v>
      </c>
      <c r="I1015" s="104" t="b">
        <f t="shared" si="47"/>
        <v>1</v>
      </c>
      <c r="J1015" s="84" t="s">
        <v>16164</v>
      </c>
      <c r="K1015" s="84" t="s">
        <v>16632</v>
      </c>
      <c r="L1015" s="105">
        <v>14308.002172</v>
      </c>
      <c r="M1015" s="105">
        <v>13099.884935000004</v>
      </c>
      <c r="N1015" s="105">
        <v>13099.884935000004</v>
      </c>
      <c r="O1015" s="96" t="str">
        <f>VLOOKUP(H1015,'CRMP-SOC'!$A$2:$B$12685,2,FALSE)</f>
        <v>Social</v>
      </c>
      <c r="P1015" s="96"/>
    </row>
    <row r="1016" spans="1:16" ht="14.25" customHeight="1" x14ac:dyDescent="0.25">
      <c r="A1016" s="96">
        <v>2011</v>
      </c>
      <c r="B1016" s="96" t="s">
        <v>924</v>
      </c>
      <c r="C1016" s="96">
        <v>12</v>
      </c>
      <c r="D1016" s="96" t="str">
        <f t="shared" si="45"/>
        <v>201112E025</v>
      </c>
      <c r="E1016" s="84" t="s">
        <v>15314</v>
      </c>
      <c r="F1016" s="84" t="s">
        <v>16080</v>
      </c>
      <c r="G1016" s="84" t="s">
        <v>25</v>
      </c>
      <c r="H1016" s="104" t="str">
        <f t="shared" si="46"/>
        <v>201112E025</v>
      </c>
      <c r="I1016" s="104" t="b">
        <f t="shared" si="47"/>
        <v>1</v>
      </c>
      <c r="J1016" s="84" t="s">
        <v>16145</v>
      </c>
      <c r="K1016" s="84" t="s">
        <v>11782</v>
      </c>
      <c r="L1016" s="105">
        <v>1390.2460719999999</v>
      </c>
      <c r="M1016" s="105">
        <v>1327.7016210000011</v>
      </c>
      <c r="N1016" s="105">
        <v>1327.7016210000011</v>
      </c>
      <c r="O1016" s="96" t="str">
        <f>VLOOKUP(H1016,'CRMP-SOC'!$A$2:$B$12685,2,FALSE)</f>
        <v>Social</v>
      </c>
      <c r="P1016" s="96"/>
    </row>
    <row r="1017" spans="1:16" ht="14.25" customHeight="1" x14ac:dyDescent="0.25">
      <c r="A1017" s="96">
        <v>2011</v>
      </c>
      <c r="B1017" s="96" t="s">
        <v>933</v>
      </c>
      <c r="C1017" s="96">
        <v>12</v>
      </c>
      <c r="D1017" s="96" t="str">
        <f t="shared" si="45"/>
        <v>201112E036</v>
      </c>
      <c r="E1017" s="84" t="s">
        <v>15314</v>
      </c>
      <c r="F1017" s="84" t="s">
        <v>16080</v>
      </c>
      <c r="G1017" s="84" t="s">
        <v>25</v>
      </c>
      <c r="H1017" s="104" t="str">
        <f t="shared" si="46"/>
        <v>201112E036</v>
      </c>
      <c r="I1017" s="104" t="b">
        <f t="shared" si="47"/>
        <v>1</v>
      </c>
      <c r="J1017" s="84" t="s">
        <v>16098</v>
      </c>
      <c r="K1017" s="84" t="s">
        <v>16631</v>
      </c>
      <c r="L1017" s="105">
        <v>1211.0952030000001</v>
      </c>
      <c r="M1017" s="105">
        <v>953.41933299999994</v>
      </c>
      <c r="N1017" s="105">
        <v>953.41933299999994</v>
      </c>
      <c r="O1017" s="96" t="str">
        <f>VLOOKUP(H1017,'CRMP-SOC'!$A$2:$B$12685,2,FALSE)</f>
        <v>Social</v>
      </c>
      <c r="P1017" s="96"/>
    </row>
    <row r="1018" spans="1:16" ht="14.25" customHeight="1" x14ac:dyDescent="0.25">
      <c r="A1018" s="96">
        <v>2011</v>
      </c>
      <c r="B1018" s="96" t="s">
        <v>1813</v>
      </c>
      <c r="C1018" s="96">
        <v>12</v>
      </c>
      <c r="D1018" s="96" t="str">
        <f t="shared" si="45"/>
        <v>201112E039</v>
      </c>
      <c r="E1018" s="84" t="s">
        <v>15314</v>
      </c>
      <c r="F1018" s="84" t="s">
        <v>16080</v>
      </c>
      <c r="G1018" s="84" t="s">
        <v>25</v>
      </c>
      <c r="H1018" s="104" t="str">
        <f t="shared" si="46"/>
        <v>201112E039</v>
      </c>
      <c r="I1018" s="104" t="b">
        <f t="shared" si="47"/>
        <v>1</v>
      </c>
      <c r="J1018" s="84" t="s">
        <v>16162</v>
      </c>
      <c r="K1018" s="84" t="s">
        <v>12583</v>
      </c>
      <c r="L1018" s="105">
        <v>1166.7174110000001</v>
      </c>
      <c r="M1018" s="105">
        <v>1175.6170719999998</v>
      </c>
      <c r="N1018" s="105">
        <v>1175.6170719999998</v>
      </c>
      <c r="O1018" s="96" t="str">
        <f>VLOOKUP(H1018,'CRMP-SOC'!$A$2:$B$12685,2,FALSE)</f>
        <v>Social</v>
      </c>
      <c r="P1018" s="96"/>
    </row>
    <row r="1019" spans="1:16" ht="14.25" customHeight="1" x14ac:dyDescent="0.25">
      <c r="A1019" s="96">
        <v>2011</v>
      </c>
      <c r="B1019" s="96" t="s">
        <v>998</v>
      </c>
      <c r="C1019" s="96">
        <v>14</v>
      </c>
      <c r="D1019" s="96" t="str">
        <f t="shared" si="45"/>
        <v>201114S043</v>
      </c>
      <c r="E1019" s="84" t="s">
        <v>16158</v>
      </c>
      <c r="F1019" s="84" t="s">
        <v>16157</v>
      </c>
      <c r="G1019" s="84" t="s">
        <v>29</v>
      </c>
      <c r="H1019" s="104" t="str">
        <f t="shared" si="46"/>
        <v>201114S043</v>
      </c>
      <c r="I1019" s="104" t="b">
        <f t="shared" si="47"/>
        <v>1</v>
      </c>
      <c r="J1019" s="84" t="s">
        <v>16096</v>
      </c>
      <c r="K1019" s="84" t="s">
        <v>16630</v>
      </c>
      <c r="L1019" s="105">
        <v>1369.0952139999999</v>
      </c>
      <c r="M1019" s="105">
        <v>1286.2952210000003</v>
      </c>
      <c r="N1019" s="105">
        <v>1286.2952210000003</v>
      </c>
      <c r="O1019" s="96" t="str">
        <f>VLOOKUP(H1019,'CRMP-SOC'!$A$2:$B$12685,2,FALSE)</f>
        <v>Social</v>
      </c>
      <c r="P1019" s="96"/>
    </row>
    <row r="1020" spans="1:16" ht="14.25" customHeight="1" x14ac:dyDescent="0.25">
      <c r="A1020" s="96">
        <v>2011</v>
      </c>
      <c r="B1020" s="96" t="s">
        <v>1001</v>
      </c>
      <c r="C1020" s="96">
        <v>14</v>
      </c>
      <c r="D1020" s="96" t="str">
        <f t="shared" si="45"/>
        <v>201114U001</v>
      </c>
      <c r="E1020" s="84" t="s">
        <v>16158</v>
      </c>
      <c r="F1020" s="84" t="s">
        <v>16157</v>
      </c>
      <c r="G1020" s="84" t="s">
        <v>30</v>
      </c>
      <c r="H1020" s="104" t="str">
        <f t="shared" si="46"/>
        <v>201114U001</v>
      </c>
      <c r="I1020" s="104" t="b">
        <f t="shared" si="47"/>
        <v>1</v>
      </c>
      <c r="J1020" s="84" t="s">
        <v>16107</v>
      </c>
      <c r="K1020" s="84" t="s">
        <v>13267</v>
      </c>
      <c r="L1020" s="105">
        <v>29.513591999999999</v>
      </c>
      <c r="M1020" s="105">
        <v>49.991168000000002</v>
      </c>
      <c r="N1020" s="105">
        <v>49.991168000000002</v>
      </c>
      <c r="O1020" s="96" t="str">
        <f>VLOOKUP(H1020,'CRMP-SOC'!$A$2:$B$12685,2,FALSE)</f>
        <v>Social</v>
      </c>
      <c r="P1020" s="96"/>
    </row>
    <row r="1021" spans="1:16" ht="14.25" customHeight="1" x14ac:dyDescent="0.25">
      <c r="A1021" s="96">
        <v>2011</v>
      </c>
      <c r="B1021" s="96" t="s">
        <v>1835</v>
      </c>
      <c r="C1021" s="96">
        <v>14</v>
      </c>
      <c r="D1021" s="96" t="str">
        <f t="shared" si="45"/>
        <v>201114U002</v>
      </c>
      <c r="E1021" s="84" t="s">
        <v>16158</v>
      </c>
      <c r="F1021" s="84" t="s">
        <v>16157</v>
      </c>
      <c r="G1021" s="84" t="s">
        <v>30</v>
      </c>
      <c r="H1021" s="104" t="str">
        <f t="shared" si="46"/>
        <v>201114U002</v>
      </c>
      <c r="I1021" s="104" t="b">
        <f t="shared" si="47"/>
        <v>1</v>
      </c>
      <c r="J1021" s="84" t="s">
        <v>16191</v>
      </c>
      <c r="K1021" s="84" t="s">
        <v>12599</v>
      </c>
      <c r="L1021" s="105">
        <v>0.374637</v>
      </c>
      <c r="M1021" s="105">
        <v>0.367836</v>
      </c>
      <c r="N1021" s="105">
        <v>0.367836</v>
      </c>
      <c r="O1021" s="96" t="str">
        <f>VLOOKUP(H1021,'CRMP-SOC'!$A$2:$B$12685,2,FALSE)</f>
        <v>Social</v>
      </c>
      <c r="P1021" s="96"/>
    </row>
    <row r="1022" spans="1:16" ht="14.25" customHeight="1" x14ac:dyDescent="0.25">
      <c r="A1022" s="96">
        <v>2011</v>
      </c>
      <c r="B1022" s="96" t="s">
        <v>986</v>
      </c>
      <c r="C1022" s="96">
        <v>14</v>
      </c>
      <c r="D1022" s="96" t="str">
        <f t="shared" si="45"/>
        <v>201114E004</v>
      </c>
      <c r="E1022" s="84" t="s">
        <v>16158</v>
      </c>
      <c r="F1022" s="84" t="s">
        <v>16157</v>
      </c>
      <c r="G1022" s="84" t="s">
        <v>25</v>
      </c>
      <c r="H1022" s="104" t="str">
        <f t="shared" si="46"/>
        <v>201114E004</v>
      </c>
      <c r="I1022" s="104" t="b">
        <f t="shared" si="47"/>
        <v>1</v>
      </c>
      <c r="J1022" s="84" t="s">
        <v>16105</v>
      </c>
      <c r="K1022" s="84" t="s">
        <v>12595</v>
      </c>
      <c r="L1022" s="105">
        <v>56.914451999999997</v>
      </c>
      <c r="M1022" s="105">
        <v>51.039748000000003</v>
      </c>
      <c r="N1022" s="105">
        <v>51.039748000000003</v>
      </c>
      <c r="O1022" s="96" t="str">
        <f>VLOOKUP(H1022,'CRMP-SOC'!$A$2:$B$12685,2,FALSE)</f>
        <v>Social</v>
      </c>
      <c r="P1022" s="96"/>
    </row>
    <row r="1023" spans="1:16" ht="14.25" customHeight="1" x14ac:dyDescent="0.25">
      <c r="A1023" s="96">
        <v>2011</v>
      </c>
      <c r="B1023" s="96" t="s">
        <v>987</v>
      </c>
      <c r="C1023" s="96">
        <v>14</v>
      </c>
      <c r="D1023" s="96" t="str">
        <f t="shared" si="45"/>
        <v>201114E005</v>
      </c>
      <c r="E1023" s="84" t="s">
        <v>16158</v>
      </c>
      <c r="F1023" s="84" t="s">
        <v>16157</v>
      </c>
      <c r="G1023" s="88" t="s">
        <v>25</v>
      </c>
      <c r="H1023" s="104" t="str">
        <f t="shared" si="46"/>
        <v>201114E005</v>
      </c>
      <c r="I1023" s="104" t="b">
        <f t="shared" si="47"/>
        <v>1</v>
      </c>
      <c r="J1023" s="84" t="s">
        <v>16152</v>
      </c>
      <c r="K1023" s="84" t="s">
        <v>11833</v>
      </c>
      <c r="L1023" s="105">
        <v>28.678746</v>
      </c>
      <c r="M1023" s="105">
        <v>20.365918000000001</v>
      </c>
      <c r="N1023" s="105">
        <v>20.365918000000001</v>
      </c>
      <c r="O1023" s="96" t="str">
        <f>VLOOKUP(H1023,'CRMP-SOC'!$A$2:$B$12685,2,FALSE)</f>
        <v>Social</v>
      </c>
      <c r="P1023" s="96"/>
    </row>
    <row r="1024" spans="1:16" ht="14.25" customHeight="1" x14ac:dyDescent="0.25">
      <c r="A1024" s="96">
        <v>2011</v>
      </c>
      <c r="B1024" s="96" t="s">
        <v>988</v>
      </c>
      <c r="C1024" s="96">
        <v>14</v>
      </c>
      <c r="D1024" s="96" t="str">
        <f t="shared" si="45"/>
        <v>201114E006</v>
      </c>
      <c r="E1024" s="84" t="s">
        <v>16158</v>
      </c>
      <c r="F1024" s="84" t="s">
        <v>16157</v>
      </c>
      <c r="G1024" s="84" t="s">
        <v>25</v>
      </c>
      <c r="H1024" s="104" t="str">
        <f t="shared" si="46"/>
        <v>201114E006</v>
      </c>
      <c r="I1024" s="104" t="b">
        <f t="shared" si="47"/>
        <v>1</v>
      </c>
      <c r="J1024" s="84" t="s">
        <v>16172</v>
      </c>
      <c r="K1024" s="84" t="s">
        <v>12596</v>
      </c>
      <c r="L1024" s="105">
        <v>21.478625000000001</v>
      </c>
      <c r="M1024" s="105">
        <v>20.019825000000001</v>
      </c>
      <c r="N1024" s="105">
        <v>20.019825000000001</v>
      </c>
      <c r="O1024" s="96" t="str">
        <f>VLOOKUP(H1024,'CRMP-SOC'!$A$2:$B$12685,2,FALSE)</f>
        <v>Social</v>
      </c>
      <c r="P1024" s="96"/>
    </row>
    <row r="1025" spans="1:16" ht="14.25" customHeight="1" x14ac:dyDescent="0.25">
      <c r="A1025" s="96">
        <v>2011</v>
      </c>
      <c r="B1025" s="96" t="s">
        <v>991</v>
      </c>
      <c r="C1025" s="96">
        <v>14</v>
      </c>
      <c r="D1025" s="96" t="str">
        <f t="shared" si="45"/>
        <v>201114E010</v>
      </c>
      <c r="E1025" s="84" t="s">
        <v>16158</v>
      </c>
      <c r="F1025" s="84" t="s">
        <v>16157</v>
      </c>
      <c r="G1025" s="84" t="s">
        <v>25</v>
      </c>
      <c r="H1025" s="104" t="str">
        <f t="shared" si="46"/>
        <v>201114E010</v>
      </c>
      <c r="I1025" s="104" t="b">
        <f t="shared" si="47"/>
        <v>1</v>
      </c>
      <c r="J1025" s="84" t="s">
        <v>16090</v>
      </c>
      <c r="K1025" s="84" t="s">
        <v>11837</v>
      </c>
      <c r="L1025" s="105">
        <v>125.56724199999999</v>
      </c>
      <c r="M1025" s="105">
        <v>110.99551</v>
      </c>
      <c r="N1025" s="105">
        <v>110.99551</v>
      </c>
      <c r="O1025" s="96" t="str">
        <f>VLOOKUP(H1025,'CRMP-SOC'!$A$2:$B$12685,2,FALSE)</f>
        <v>Social</v>
      </c>
      <c r="P1025" s="96"/>
    </row>
    <row r="1026" spans="1:16" ht="14.25" customHeight="1" x14ac:dyDescent="0.25">
      <c r="A1026" s="96">
        <v>2011</v>
      </c>
      <c r="B1026" s="96" t="s">
        <v>1018</v>
      </c>
      <c r="C1026" s="96">
        <v>15</v>
      </c>
      <c r="D1026" s="96" t="str">
        <f t="shared" ref="D1026:D1089" si="48">CONCATENATE(A1026,C1026,G1026,J1026)</f>
        <v>201115S088</v>
      </c>
      <c r="E1026" s="84" t="s">
        <v>16677</v>
      </c>
      <c r="F1026" s="84" t="s">
        <v>16676</v>
      </c>
      <c r="G1026" s="88" t="s">
        <v>29</v>
      </c>
      <c r="H1026" s="104" t="str">
        <f t="shared" ref="H1026:H1089" si="49">CONCATENATE(A1026,B1026)</f>
        <v>201115S088</v>
      </c>
      <c r="I1026" s="104" t="b">
        <f t="shared" ref="I1026:I1089" si="50">H1026=D1026</f>
        <v>1</v>
      </c>
      <c r="J1026" s="84" t="s">
        <v>16473</v>
      </c>
      <c r="K1026" s="84" t="s">
        <v>16558</v>
      </c>
      <c r="L1026" s="105">
        <v>872.5</v>
      </c>
      <c r="M1026" s="105">
        <v>879.26041700000007</v>
      </c>
      <c r="N1026" s="105">
        <v>879.26041700000007</v>
      </c>
      <c r="O1026" s="96" t="str">
        <f>VLOOKUP(H1026,'CRMP-SOC'!$A$2:$B$12685,2,FALSE)</f>
        <v>Social</v>
      </c>
      <c r="P1026" s="96"/>
    </row>
    <row r="1027" spans="1:16" ht="14.25" customHeight="1" x14ac:dyDescent="0.25">
      <c r="A1027" s="96">
        <v>2011</v>
      </c>
      <c r="B1027" s="96" t="s">
        <v>1019</v>
      </c>
      <c r="C1027" s="96">
        <v>15</v>
      </c>
      <c r="D1027" s="96" t="str">
        <f t="shared" si="48"/>
        <v>201115S089</v>
      </c>
      <c r="E1027" s="84" t="s">
        <v>16677</v>
      </c>
      <c r="F1027" s="84" t="s">
        <v>16676</v>
      </c>
      <c r="G1027" s="88" t="s">
        <v>29</v>
      </c>
      <c r="H1027" s="104" t="str">
        <f t="shared" si="49"/>
        <v>201115S089</v>
      </c>
      <c r="I1027" s="104" t="b">
        <f t="shared" si="50"/>
        <v>1</v>
      </c>
      <c r="J1027" s="84" t="s">
        <v>16471</v>
      </c>
      <c r="K1027" s="84" t="s">
        <v>16628</v>
      </c>
      <c r="L1027" s="105">
        <v>730</v>
      </c>
      <c r="M1027" s="105">
        <v>766.11104300000022</v>
      </c>
      <c r="N1027" s="105">
        <v>766.11104300000022</v>
      </c>
      <c r="O1027" s="96" t="str">
        <f>VLOOKUP(H1027,'CRMP-SOC'!$A$2:$B$12685,2,FALSE)</f>
        <v>Social</v>
      </c>
      <c r="P1027" s="96"/>
    </row>
    <row r="1028" spans="1:16" ht="14.25" customHeight="1" x14ac:dyDescent="0.25">
      <c r="A1028" s="96">
        <v>2011</v>
      </c>
      <c r="B1028" s="96" t="s">
        <v>1020</v>
      </c>
      <c r="C1028" s="96">
        <v>15</v>
      </c>
      <c r="D1028" s="96" t="str">
        <f t="shared" si="48"/>
        <v>201115S203</v>
      </c>
      <c r="E1028" s="84" t="s">
        <v>16677</v>
      </c>
      <c r="F1028" s="84" t="s">
        <v>16676</v>
      </c>
      <c r="G1028" s="84" t="s">
        <v>29</v>
      </c>
      <c r="H1028" s="104" t="str">
        <f t="shared" si="49"/>
        <v>201115S203</v>
      </c>
      <c r="I1028" s="104" t="b">
        <f t="shared" si="50"/>
        <v>1</v>
      </c>
      <c r="J1028" s="84" t="s">
        <v>16403</v>
      </c>
      <c r="K1028" s="84" t="s">
        <v>11859</v>
      </c>
      <c r="L1028" s="105">
        <v>333</v>
      </c>
      <c r="M1028" s="105">
        <v>327.92570900000004</v>
      </c>
      <c r="N1028" s="105">
        <v>327.92570900000004</v>
      </c>
      <c r="O1028" s="96" t="str">
        <f>VLOOKUP(H1028,'CRMP-SOC'!$A$2:$B$12685,2,FALSE)</f>
        <v>Social</v>
      </c>
      <c r="P1028" s="96"/>
    </row>
    <row r="1029" spans="1:16" ht="14.25" customHeight="1" x14ac:dyDescent="0.25">
      <c r="A1029" s="96">
        <v>2011</v>
      </c>
      <c r="B1029" s="96" t="s">
        <v>1004</v>
      </c>
      <c r="C1029" s="96">
        <v>15</v>
      </c>
      <c r="D1029" s="96" t="str">
        <f t="shared" si="48"/>
        <v>201115E003</v>
      </c>
      <c r="E1029" s="84" t="s">
        <v>16677</v>
      </c>
      <c r="F1029" s="84" t="s">
        <v>16676</v>
      </c>
      <c r="G1029" s="84" t="s">
        <v>25</v>
      </c>
      <c r="H1029" s="104" t="str">
        <f t="shared" si="49"/>
        <v>201115E003</v>
      </c>
      <c r="I1029" s="104" t="b">
        <f t="shared" si="50"/>
        <v>1</v>
      </c>
      <c r="J1029" s="84" t="s">
        <v>16106</v>
      </c>
      <c r="K1029" s="84" t="s">
        <v>11846</v>
      </c>
      <c r="L1029" s="105">
        <v>220.951684</v>
      </c>
      <c r="M1029" s="105">
        <v>280.90114899999998</v>
      </c>
      <c r="N1029" s="105">
        <v>280.90114899999998</v>
      </c>
      <c r="O1029" s="96" t="str">
        <f>VLOOKUP(H1029,'CRMP-SOC'!$A$2:$B$12685,2,FALSE)</f>
        <v>Social</v>
      </c>
      <c r="P1029" s="96"/>
    </row>
    <row r="1030" spans="1:16" ht="14.25" customHeight="1" x14ac:dyDescent="0.25">
      <c r="A1030" s="96">
        <v>2011</v>
      </c>
      <c r="B1030" s="96" t="s">
        <v>1838</v>
      </c>
      <c r="C1030" s="96">
        <v>15</v>
      </c>
      <c r="D1030" s="96" t="str">
        <f t="shared" si="48"/>
        <v>201115E005</v>
      </c>
      <c r="E1030" s="84" t="s">
        <v>16677</v>
      </c>
      <c r="F1030" s="84" t="s">
        <v>16676</v>
      </c>
      <c r="G1030" s="84" t="s">
        <v>25</v>
      </c>
      <c r="H1030" s="104" t="str">
        <f t="shared" si="49"/>
        <v>201115E005</v>
      </c>
      <c r="I1030" s="104" t="b">
        <f t="shared" si="50"/>
        <v>1</v>
      </c>
      <c r="J1030" s="84" t="s">
        <v>16152</v>
      </c>
      <c r="K1030" s="84" t="s">
        <v>16678</v>
      </c>
      <c r="L1030" s="105">
        <v>650</v>
      </c>
      <c r="M1030" s="105">
        <v>370.04753499999993</v>
      </c>
      <c r="N1030" s="105">
        <v>370.04753499999993</v>
      </c>
      <c r="O1030" s="96" t="str">
        <f>VLOOKUP(H1030,'CRMP-SOC'!$A$2:$B$12685,2,FALSE)</f>
        <v>Social</v>
      </c>
      <c r="P1030" s="96"/>
    </row>
    <row r="1031" spans="1:16" ht="14.25" customHeight="1" x14ac:dyDescent="0.25">
      <c r="A1031" s="96">
        <v>2011</v>
      </c>
      <c r="B1031" s="96" t="s">
        <v>2402</v>
      </c>
      <c r="C1031" s="96">
        <v>15</v>
      </c>
      <c r="D1031" s="96" t="str">
        <f t="shared" si="48"/>
        <v>201115E007</v>
      </c>
      <c r="E1031" s="84" t="s">
        <v>16677</v>
      </c>
      <c r="F1031" s="84" t="s">
        <v>16676</v>
      </c>
      <c r="G1031" s="88" t="s">
        <v>25</v>
      </c>
      <c r="H1031" s="104" t="str">
        <f t="shared" si="49"/>
        <v>201115E007</v>
      </c>
      <c r="I1031" s="104" t="b">
        <f t="shared" si="50"/>
        <v>1</v>
      </c>
      <c r="J1031" s="84" t="s">
        <v>16104</v>
      </c>
      <c r="K1031" s="84" t="s">
        <v>13268</v>
      </c>
      <c r="L1031" s="105">
        <v>10</v>
      </c>
      <c r="M1031" s="105">
        <v>9.5329470000000001</v>
      </c>
      <c r="N1031" s="105">
        <v>9.5329470000000001</v>
      </c>
      <c r="O1031" s="96" t="str">
        <f>VLOOKUP(H1031,'CRMP-SOC'!$A$2:$B$12685,2,FALSE)</f>
        <v>Social</v>
      </c>
      <c r="P1031" s="96"/>
    </row>
    <row r="1032" spans="1:16" ht="14.25" customHeight="1" x14ac:dyDescent="0.25">
      <c r="A1032" s="96">
        <v>2011</v>
      </c>
      <c r="B1032" s="96" t="s">
        <v>1510</v>
      </c>
      <c r="C1032" s="96">
        <v>38</v>
      </c>
      <c r="D1032" s="96" t="str">
        <f t="shared" si="48"/>
        <v>201138S190</v>
      </c>
      <c r="E1032" s="84" t="s">
        <v>16121</v>
      </c>
      <c r="F1032" s="84" t="s">
        <v>13870</v>
      </c>
      <c r="G1032" s="84" t="s">
        <v>29</v>
      </c>
      <c r="H1032" s="104" t="str">
        <f t="shared" si="49"/>
        <v>201138S190</v>
      </c>
      <c r="I1032" s="104" t="b">
        <f t="shared" si="50"/>
        <v>1</v>
      </c>
      <c r="J1032" s="84" t="s">
        <v>16125</v>
      </c>
      <c r="K1032" s="84" t="s">
        <v>16675</v>
      </c>
      <c r="L1032" s="105">
        <v>4805.8</v>
      </c>
      <c r="M1032" s="105">
        <v>4780.2176659999996</v>
      </c>
      <c r="N1032" s="105">
        <v>4780.2176659999996</v>
      </c>
      <c r="O1032" s="96" t="str">
        <f>VLOOKUP(H1032,'CRMP-SOC'!$A$2:$B$12685,2,FALSE)</f>
        <v>Social</v>
      </c>
      <c r="P1032" s="96"/>
    </row>
    <row r="1033" spans="1:16" ht="14.25" customHeight="1" x14ac:dyDescent="0.25">
      <c r="A1033" s="96">
        <v>2011</v>
      </c>
      <c r="B1033" s="96" t="s">
        <v>1511</v>
      </c>
      <c r="C1033" s="96">
        <v>38</v>
      </c>
      <c r="D1033" s="96" t="str">
        <f t="shared" si="48"/>
        <v>201138S191</v>
      </c>
      <c r="E1033" s="84" t="s">
        <v>16121</v>
      </c>
      <c r="F1033" s="84" t="s">
        <v>13870</v>
      </c>
      <c r="G1033" s="84" t="s">
        <v>29</v>
      </c>
      <c r="H1033" s="104" t="str">
        <f t="shared" si="49"/>
        <v>201138S191</v>
      </c>
      <c r="I1033" s="104" t="b">
        <f t="shared" si="50"/>
        <v>1</v>
      </c>
      <c r="J1033" s="84" t="s">
        <v>16124</v>
      </c>
      <c r="K1033" s="84" t="s">
        <v>12301</v>
      </c>
      <c r="L1033" s="105">
        <v>2626.8</v>
      </c>
      <c r="M1033" s="105">
        <v>2558.6912120000002</v>
      </c>
      <c r="N1033" s="105">
        <v>2558.6912120000002</v>
      </c>
      <c r="O1033" s="96" t="str">
        <f>VLOOKUP(H1033,'CRMP-SOC'!$A$2:$B$12685,2,FALSE)</f>
        <v>Social</v>
      </c>
      <c r="P1033" s="96"/>
    </row>
    <row r="1034" spans="1:16" ht="14.25" customHeight="1" x14ac:dyDescent="0.25">
      <c r="A1034" s="96">
        <v>2011</v>
      </c>
      <c r="B1034" s="96" t="s">
        <v>1512</v>
      </c>
      <c r="C1034" s="96">
        <v>38</v>
      </c>
      <c r="D1034" s="96" t="str">
        <f t="shared" si="48"/>
        <v>201138S192</v>
      </c>
      <c r="E1034" s="84" t="s">
        <v>16121</v>
      </c>
      <c r="F1034" s="84" t="s">
        <v>13870</v>
      </c>
      <c r="G1034" s="84" t="s">
        <v>29</v>
      </c>
      <c r="H1034" s="104" t="str">
        <f t="shared" si="49"/>
        <v>201138S192</v>
      </c>
      <c r="I1034" s="104" t="b">
        <f t="shared" si="50"/>
        <v>1</v>
      </c>
      <c r="J1034" s="84" t="s">
        <v>16123</v>
      </c>
      <c r="K1034" s="84" t="s">
        <v>16609</v>
      </c>
      <c r="L1034" s="105">
        <v>600</v>
      </c>
      <c r="M1034" s="105">
        <v>628</v>
      </c>
      <c r="N1034" s="105">
        <v>628</v>
      </c>
      <c r="O1034" s="96" t="str">
        <f>VLOOKUP(H1034,'CRMP-SOC'!$A$2:$B$12685,2,FALSE)</f>
        <v>Social</v>
      </c>
      <c r="P1034" s="96"/>
    </row>
    <row r="1035" spans="1:16" ht="14.25" customHeight="1" x14ac:dyDescent="0.25">
      <c r="A1035" s="96">
        <v>2011</v>
      </c>
      <c r="B1035" s="96" t="s">
        <v>2210</v>
      </c>
      <c r="C1035" s="96">
        <v>38</v>
      </c>
      <c r="D1035" s="96" t="str">
        <f t="shared" si="48"/>
        <v>201138S225</v>
      </c>
      <c r="E1035" s="84" t="s">
        <v>16121</v>
      </c>
      <c r="F1035" s="84" t="s">
        <v>13870</v>
      </c>
      <c r="G1035" s="84" t="s">
        <v>29</v>
      </c>
      <c r="H1035" s="104" t="str">
        <f t="shared" si="49"/>
        <v>201138S225</v>
      </c>
      <c r="I1035" s="104" t="b">
        <f t="shared" si="50"/>
        <v>1</v>
      </c>
      <c r="J1035" s="84" t="s">
        <v>16517</v>
      </c>
      <c r="K1035" s="84" t="s">
        <v>16608</v>
      </c>
      <c r="L1035" s="105">
        <v>300</v>
      </c>
      <c r="M1035" s="105">
        <v>450</v>
      </c>
      <c r="N1035" s="105">
        <v>450</v>
      </c>
      <c r="O1035" s="96" t="str">
        <f>VLOOKUP(H1035,'CRMP-SOC'!$A$2:$B$12685,2,FALSE)</f>
        <v>Social</v>
      </c>
      <c r="P1035" s="96"/>
    </row>
    <row r="1036" spans="1:16" ht="14.25" customHeight="1" x14ac:dyDescent="0.25">
      <c r="A1036" s="96">
        <v>2011</v>
      </c>
      <c r="B1036" s="96" t="s">
        <v>2460</v>
      </c>
      <c r="C1036" s="96">
        <v>38</v>
      </c>
      <c r="D1036" s="96" t="str">
        <f t="shared" si="48"/>
        <v>201138S236</v>
      </c>
      <c r="E1036" s="84" t="s">
        <v>16121</v>
      </c>
      <c r="F1036" s="84" t="s">
        <v>13870</v>
      </c>
      <c r="G1036" s="84" t="s">
        <v>29</v>
      </c>
      <c r="H1036" s="104" t="str">
        <f t="shared" si="49"/>
        <v>201138S236</v>
      </c>
      <c r="I1036" s="104" t="b">
        <f t="shared" si="50"/>
        <v>1</v>
      </c>
      <c r="J1036" s="84" t="s">
        <v>16207</v>
      </c>
      <c r="K1036" s="84" t="s">
        <v>13374</v>
      </c>
      <c r="L1036" s="105">
        <v>505.6</v>
      </c>
      <c r="M1036" s="105">
        <v>284.91957400000001</v>
      </c>
      <c r="N1036" s="105">
        <v>284.91957400000001</v>
      </c>
      <c r="O1036" s="96" t="str">
        <f>VLOOKUP(H1036,'CRMP-SOC'!$A$2:$B$12685,2,FALSE)</f>
        <v>Social</v>
      </c>
      <c r="P1036" s="96"/>
    </row>
    <row r="1037" spans="1:16" ht="14.25" customHeight="1" x14ac:dyDescent="0.25">
      <c r="A1037" s="96">
        <v>2011</v>
      </c>
      <c r="B1037" s="96" t="s">
        <v>1517</v>
      </c>
      <c r="C1037" s="96">
        <v>38</v>
      </c>
      <c r="D1037" s="96" t="str">
        <f t="shared" si="48"/>
        <v>201138U001</v>
      </c>
      <c r="E1037" s="84" t="s">
        <v>16121</v>
      </c>
      <c r="F1037" s="84" t="s">
        <v>13870</v>
      </c>
      <c r="G1037" s="84" t="s">
        <v>30</v>
      </c>
      <c r="H1037" s="104" t="str">
        <f t="shared" si="49"/>
        <v>201138U001</v>
      </c>
      <c r="I1037" s="104" t="b">
        <f t="shared" si="50"/>
        <v>1</v>
      </c>
      <c r="J1037" s="84" t="s">
        <v>16107</v>
      </c>
      <c r="K1037" s="84" t="s">
        <v>12992</v>
      </c>
      <c r="L1037" s="105">
        <v>106.24856800000001</v>
      </c>
      <c r="M1037" s="105">
        <v>116.80557000000003</v>
      </c>
      <c r="N1037" s="105">
        <v>116.80557000000003</v>
      </c>
      <c r="O1037" s="96" t="str">
        <f>VLOOKUP(H1037,'CRMP-SOC'!$A$2:$B$12685,2,FALSE)</f>
        <v>Social</v>
      </c>
      <c r="P1037" s="96"/>
    </row>
    <row r="1038" spans="1:16" ht="14.25" customHeight="1" x14ac:dyDescent="0.25">
      <c r="A1038" s="96">
        <v>2011</v>
      </c>
      <c r="B1038" s="96" t="s">
        <v>2211</v>
      </c>
      <c r="C1038" s="96">
        <v>38</v>
      </c>
      <c r="D1038" s="96" t="str">
        <f t="shared" si="48"/>
        <v>201138U002</v>
      </c>
      <c r="E1038" s="84" t="s">
        <v>16121</v>
      </c>
      <c r="F1038" s="84" t="s">
        <v>13870</v>
      </c>
      <c r="G1038" s="84" t="s">
        <v>30</v>
      </c>
      <c r="H1038" s="104" t="str">
        <f t="shared" si="49"/>
        <v>201138U002</v>
      </c>
      <c r="I1038" s="104" t="b">
        <f t="shared" si="50"/>
        <v>1</v>
      </c>
      <c r="J1038" s="84" t="s">
        <v>16191</v>
      </c>
      <c r="K1038" s="84" t="s">
        <v>16548</v>
      </c>
      <c r="L1038" s="105">
        <v>204</v>
      </c>
      <c r="M1038" s="105">
        <v>253.63395700000001</v>
      </c>
      <c r="N1038" s="105">
        <v>253.63395700000001</v>
      </c>
      <c r="O1038" s="96" t="str">
        <f>VLOOKUP(H1038,'CRMP-SOC'!$A$2:$B$12685,2,FALSE)</f>
        <v>Social</v>
      </c>
      <c r="P1038" s="96"/>
    </row>
    <row r="1039" spans="1:16" ht="14.25" customHeight="1" x14ac:dyDescent="0.25">
      <c r="A1039" s="96">
        <v>2011</v>
      </c>
      <c r="B1039" s="96" t="s">
        <v>2212</v>
      </c>
      <c r="C1039" s="96">
        <v>38</v>
      </c>
      <c r="D1039" s="96" t="str">
        <f t="shared" si="48"/>
        <v>201138U003</v>
      </c>
      <c r="E1039" s="84" t="s">
        <v>16121</v>
      </c>
      <c r="F1039" s="84" t="s">
        <v>13870</v>
      </c>
      <c r="G1039" s="84" t="s">
        <v>30</v>
      </c>
      <c r="H1039" s="104" t="str">
        <f t="shared" si="49"/>
        <v>201138U003</v>
      </c>
      <c r="I1039" s="104" t="b">
        <f t="shared" si="50"/>
        <v>1</v>
      </c>
      <c r="J1039" s="84" t="s">
        <v>16106</v>
      </c>
      <c r="K1039" s="84" t="s">
        <v>16606</v>
      </c>
      <c r="L1039" s="105">
        <v>2450.2408449999998</v>
      </c>
      <c r="M1039" s="105">
        <v>2308.2836269999998</v>
      </c>
      <c r="N1039" s="105">
        <v>2308.2836269999998</v>
      </c>
      <c r="O1039" s="96" t="str">
        <f>VLOOKUP(H1039,'CRMP-SOC'!$A$2:$B$12685,2,FALSE)</f>
        <v>Social</v>
      </c>
      <c r="P1039" s="96"/>
    </row>
    <row r="1040" spans="1:16" ht="14.25" customHeight="1" x14ac:dyDescent="0.25">
      <c r="A1040" s="96">
        <v>2011</v>
      </c>
      <c r="B1040" s="96" t="s">
        <v>1498</v>
      </c>
      <c r="C1040" s="96">
        <v>38</v>
      </c>
      <c r="D1040" s="96" t="str">
        <f t="shared" si="48"/>
        <v>201138E001</v>
      </c>
      <c r="E1040" s="84" t="s">
        <v>16121</v>
      </c>
      <c r="F1040" s="84" t="s">
        <v>13870</v>
      </c>
      <c r="G1040" s="84" t="s">
        <v>25</v>
      </c>
      <c r="H1040" s="104" t="str">
        <f t="shared" si="49"/>
        <v>201138E001</v>
      </c>
      <c r="I1040" s="104" t="b">
        <f t="shared" si="50"/>
        <v>1</v>
      </c>
      <c r="J1040" s="84" t="s">
        <v>16107</v>
      </c>
      <c r="K1040" s="84" t="s">
        <v>12292</v>
      </c>
      <c r="L1040" s="105">
        <v>2869.886966</v>
      </c>
      <c r="M1040" s="105">
        <v>2999.4458469999968</v>
      </c>
      <c r="N1040" s="105">
        <v>2999.4458469999968</v>
      </c>
      <c r="O1040" s="96" t="str">
        <f>VLOOKUP(H1040,'CRMP-SOC'!$A$2:$B$12685,2,FALSE)</f>
        <v>Social</v>
      </c>
      <c r="P1040" s="96"/>
    </row>
    <row r="1041" spans="1:16" ht="14.25" customHeight="1" x14ac:dyDescent="0.25">
      <c r="A1041" s="96">
        <v>2011</v>
      </c>
      <c r="B1041" s="96" t="s">
        <v>1499</v>
      </c>
      <c r="C1041" s="96">
        <v>38</v>
      </c>
      <c r="D1041" s="96" t="str">
        <f t="shared" si="48"/>
        <v>201138E002</v>
      </c>
      <c r="E1041" s="84" t="s">
        <v>16121</v>
      </c>
      <c r="F1041" s="84" t="s">
        <v>13870</v>
      </c>
      <c r="G1041" s="84" t="s">
        <v>25</v>
      </c>
      <c r="H1041" s="104" t="str">
        <f t="shared" si="49"/>
        <v>201138E002</v>
      </c>
      <c r="I1041" s="104" t="b">
        <f t="shared" si="50"/>
        <v>1</v>
      </c>
      <c r="J1041" s="84" t="s">
        <v>16191</v>
      </c>
      <c r="K1041" s="84" t="s">
        <v>12293</v>
      </c>
      <c r="L1041" s="105">
        <v>666.85586999999998</v>
      </c>
      <c r="M1041" s="105">
        <v>695.65349099999924</v>
      </c>
      <c r="N1041" s="105">
        <v>695.65349099999924</v>
      </c>
      <c r="O1041" s="96" t="str">
        <f>VLOOKUP(H1041,'CRMP-SOC'!$A$2:$B$12685,2,FALSE)</f>
        <v>Social</v>
      </c>
      <c r="P1041" s="96"/>
    </row>
    <row r="1042" spans="1:16" ht="14.25" customHeight="1" x14ac:dyDescent="0.25">
      <c r="A1042" s="96">
        <v>2011</v>
      </c>
      <c r="B1042" s="96" t="s">
        <v>1183</v>
      </c>
      <c r="C1042" s="96">
        <v>20</v>
      </c>
      <c r="D1042" s="96" t="str">
        <f t="shared" si="48"/>
        <v>201120S048</v>
      </c>
      <c r="E1042" s="84" t="s">
        <v>16212</v>
      </c>
      <c r="F1042" s="84" t="s">
        <v>16211</v>
      </c>
      <c r="G1042" s="84" t="s">
        <v>29</v>
      </c>
      <c r="H1042" s="104" t="str">
        <f t="shared" si="49"/>
        <v>201120S048</v>
      </c>
      <c r="I1042" s="104" t="b">
        <f t="shared" si="50"/>
        <v>1</v>
      </c>
      <c r="J1042" s="84" t="s">
        <v>16412</v>
      </c>
      <c r="K1042" s="84" t="s">
        <v>13624</v>
      </c>
      <c r="L1042" s="105">
        <v>3611.40735</v>
      </c>
      <c r="M1042" s="105">
        <v>3549.2458399999964</v>
      </c>
      <c r="N1042" s="105">
        <v>3549.2450879999965</v>
      </c>
      <c r="O1042" s="96" t="str">
        <f>VLOOKUP(H1042,'CRMP-SOC'!$A$2:$B$12685,2,FALSE)</f>
        <v>Social</v>
      </c>
      <c r="P1042" s="96"/>
    </row>
    <row r="1043" spans="1:16" ht="14.25" customHeight="1" x14ac:dyDescent="0.25">
      <c r="A1043" s="96">
        <v>2011</v>
      </c>
      <c r="B1043" s="96" t="s">
        <v>1184</v>
      </c>
      <c r="C1043" s="96">
        <v>20</v>
      </c>
      <c r="D1043" s="96" t="str">
        <f t="shared" si="48"/>
        <v>201120S052</v>
      </c>
      <c r="E1043" s="84" t="s">
        <v>16212</v>
      </c>
      <c r="F1043" s="84" t="s">
        <v>16211</v>
      </c>
      <c r="G1043" s="84" t="s">
        <v>29</v>
      </c>
      <c r="H1043" s="104" t="str">
        <f t="shared" si="49"/>
        <v>201120S052</v>
      </c>
      <c r="I1043" s="104" t="b">
        <f t="shared" si="50"/>
        <v>1</v>
      </c>
      <c r="J1043" s="84" t="s">
        <v>16202</v>
      </c>
      <c r="K1043" s="84" t="s">
        <v>12006</v>
      </c>
      <c r="L1043" s="105">
        <v>1180</v>
      </c>
      <c r="M1043" s="105">
        <v>1180</v>
      </c>
      <c r="N1043" s="105">
        <v>1180</v>
      </c>
      <c r="O1043" s="96" t="str">
        <f>VLOOKUP(H1043,'CRMP-SOC'!$A$2:$B$12685,2,FALSE)</f>
        <v>Social</v>
      </c>
      <c r="P1043" s="96"/>
    </row>
    <row r="1044" spans="1:16" ht="14.25" customHeight="1" x14ac:dyDescent="0.25">
      <c r="A1044" s="96">
        <v>2011</v>
      </c>
      <c r="B1044" s="96" t="s">
        <v>1185</v>
      </c>
      <c r="C1044" s="96">
        <v>20</v>
      </c>
      <c r="D1044" s="96" t="str">
        <f t="shared" si="48"/>
        <v>201120S053</v>
      </c>
      <c r="E1044" s="84" t="s">
        <v>16212</v>
      </c>
      <c r="F1044" s="84" t="s">
        <v>16211</v>
      </c>
      <c r="G1044" s="84" t="s">
        <v>29</v>
      </c>
      <c r="H1044" s="104" t="str">
        <f t="shared" si="49"/>
        <v>201120S053</v>
      </c>
      <c r="I1044" s="104" t="b">
        <f t="shared" si="50"/>
        <v>1</v>
      </c>
      <c r="J1044" s="84" t="s">
        <v>16201</v>
      </c>
      <c r="K1044" s="84" t="s">
        <v>12007</v>
      </c>
      <c r="L1044" s="105">
        <v>1996.0047</v>
      </c>
      <c r="M1044" s="105">
        <v>2586.9556150000003</v>
      </c>
      <c r="N1044" s="105">
        <v>2586.9556150000003</v>
      </c>
      <c r="O1044" s="96" t="str">
        <f>VLOOKUP(H1044,'CRMP-SOC'!$A$2:$B$12685,2,FALSE)</f>
        <v>Social</v>
      </c>
      <c r="P1044" s="96"/>
    </row>
    <row r="1045" spans="1:16" ht="14.25" customHeight="1" x14ac:dyDescent="0.25">
      <c r="A1045" s="96">
        <v>2011</v>
      </c>
      <c r="B1045" s="96" t="s">
        <v>1882</v>
      </c>
      <c r="C1045" s="96">
        <v>20</v>
      </c>
      <c r="D1045" s="96" t="str">
        <f t="shared" si="48"/>
        <v>201120S054</v>
      </c>
      <c r="E1045" s="84" t="s">
        <v>16212</v>
      </c>
      <c r="F1045" s="84" t="s">
        <v>16211</v>
      </c>
      <c r="G1045" s="84" t="s">
        <v>29</v>
      </c>
      <c r="H1045" s="104" t="str">
        <f t="shared" si="49"/>
        <v>201120S054</v>
      </c>
      <c r="I1045" s="104" t="b">
        <f t="shared" si="50"/>
        <v>1</v>
      </c>
      <c r="J1045" s="84" t="s">
        <v>16383</v>
      </c>
      <c r="K1045" s="84" t="s">
        <v>12648</v>
      </c>
      <c r="L1045" s="105">
        <v>483.241265</v>
      </c>
      <c r="M1045" s="105">
        <v>478.7395070000004</v>
      </c>
      <c r="N1045" s="105">
        <v>478.7395070000004</v>
      </c>
      <c r="O1045" s="96" t="str">
        <f>VLOOKUP(H1045,'CRMP-SOC'!$A$2:$B$12685,2,FALSE)</f>
        <v>Social</v>
      </c>
      <c r="P1045" s="96"/>
    </row>
    <row r="1046" spans="1:16" ht="14.25" customHeight="1" x14ac:dyDescent="0.25">
      <c r="A1046" s="96">
        <v>2011</v>
      </c>
      <c r="B1046" s="96" t="s">
        <v>1186</v>
      </c>
      <c r="C1046" s="96">
        <v>20</v>
      </c>
      <c r="D1046" s="96" t="str">
        <f t="shared" si="48"/>
        <v>201120S057</v>
      </c>
      <c r="E1046" s="84" t="s">
        <v>16212</v>
      </c>
      <c r="F1046" s="84" t="s">
        <v>16211</v>
      </c>
      <c r="G1046" s="88" t="s">
        <v>29</v>
      </c>
      <c r="H1046" s="104" t="str">
        <f t="shared" si="49"/>
        <v>201120S057</v>
      </c>
      <c r="I1046" s="104" t="b">
        <f t="shared" si="50"/>
        <v>1</v>
      </c>
      <c r="J1046" s="84" t="s">
        <v>16135</v>
      </c>
      <c r="K1046" s="84" t="s">
        <v>16674</v>
      </c>
      <c r="L1046" s="105">
        <v>86.922445999999994</v>
      </c>
      <c r="M1046" s="105">
        <v>74.517927999999969</v>
      </c>
      <c r="N1046" s="105">
        <v>74.517927999999969</v>
      </c>
      <c r="O1046" s="96" t="str">
        <f>VLOOKUP(H1046,'CRMP-SOC'!$A$2:$B$12685,2,FALSE)</f>
        <v>Social</v>
      </c>
      <c r="P1046" s="96"/>
    </row>
    <row r="1047" spans="1:16" ht="14.25" customHeight="1" x14ac:dyDescent="0.25">
      <c r="A1047" s="96">
        <v>2011</v>
      </c>
      <c r="B1047" s="96" t="s">
        <v>1187</v>
      </c>
      <c r="C1047" s="96">
        <v>20</v>
      </c>
      <c r="D1047" s="96" t="str">
        <f t="shared" si="48"/>
        <v>201120S058</v>
      </c>
      <c r="E1047" s="84" t="s">
        <v>16212</v>
      </c>
      <c r="F1047" s="84" t="s">
        <v>16211</v>
      </c>
      <c r="G1047" s="84" t="s">
        <v>29</v>
      </c>
      <c r="H1047" s="104" t="str">
        <f t="shared" si="49"/>
        <v>201120S058</v>
      </c>
      <c r="I1047" s="104" t="b">
        <f t="shared" si="50"/>
        <v>1</v>
      </c>
      <c r="J1047" s="84" t="s">
        <v>16410</v>
      </c>
      <c r="K1047" s="84" t="s">
        <v>12649</v>
      </c>
      <c r="L1047" s="105">
        <v>1662.5488720000001</v>
      </c>
      <c r="M1047" s="105">
        <v>2018.7330680000011</v>
      </c>
      <c r="N1047" s="105">
        <v>2018.7330680000011</v>
      </c>
      <c r="O1047" s="96" t="str">
        <f>VLOOKUP(H1047,'CRMP-SOC'!$A$2:$B$12685,2,FALSE)</f>
        <v>Social</v>
      </c>
      <c r="P1047" s="96"/>
    </row>
    <row r="1048" spans="1:16" ht="14.25" customHeight="1" x14ac:dyDescent="0.25">
      <c r="A1048" s="96">
        <v>2011</v>
      </c>
      <c r="B1048" s="96" t="s">
        <v>1189</v>
      </c>
      <c r="C1048" s="96">
        <v>20</v>
      </c>
      <c r="D1048" s="96" t="str">
        <f t="shared" si="48"/>
        <v>201120S061</v>
      </c>
      <c r="E1048" s="84" t="s">
        <v>16212</v>
      </c>
      <c r="F1048" s="84" t="s">
        <v>16211</v>
      </c>
      <c r="G1048" s="88" t="s">
        <v>29</v>
      </c>
      <c r="H1048" s="104" t="str">
        <f t="shared" si="49"/>
        <v>201120S061</v>
      </c>
      <c r="I1048" s="104" t="b">
        <f t="shared" si="50"/>
        <v>1</v>
      </c>
      <c r="J1048" s="84" t="s">
        <v>16134</v>
      </c>
      <c r="K1048" s="84" t="s">
        <v>12010</v>
      </c>
      <c r="L1048" s="105">
        <v>557.75080600000001</v>
      </c>
      <c r="M1048" s="105">
        <v>546.33547300000055</v>
      </c>
      <c r="N1048" s="105">
        <v>546.33540400000061</v>
      </c>
      <c r="O1048" s="96" t="str">
        <f>VLOOKUP(H1048,'CRMP-SOC'!$A$2:$B$12685,2,FALSE)</f>
        <v>Social</v>
      </c>
      <c r="P1048" s="96"/>
    </row>
    <row r="1049" spans="1:16" ht="14.25" customHeight="1" x14ac:dyDescent="0.25">
      <c r="A1049" s="96">
        <v>2011</v>
      </c>
      <c r="B1049" s="96" t="s">
        <v>1190</v>
      </c>
      <c r="C1049" s="96">
        <v>20</v>
      </c>
      <c r="D1049" s="96" t="str">
        <f t="shared" si="48"/>
        <v>201120S065</v>
      </c>
      <c r="E1049" s="84" t="s">
        <v>16212</v>
      </c>
      <c r="F1049" s="84" t="s">
        <v>16211</v>
      </c>
      <c r="G1049" s="84" t="s">
        <v>29</v>
      </c>
      <c r="H1049" s="104" t="str">
        <f t="shared" si="49"/>
        <v>201120S065</v>
      </c>
      <c r="I1049" s="104" t="b">
        <f t="shared" si="50"/>
        <v>1</v>
      </c>
      <c r="J1049" s="84" t="s">
        <v>16215</v>
      </c>
      <c r="K1049" s="84" t="s">
        <v>12011</v>
      </c>
      <c r="L1049" s="105">
        <v>290.68991499999998</v>
      </c>
      <c r="M1049" s="105">
        <v>203.45301700000005</v>
      </c>
      <c r="N1049" s="105">
        <v>203.45301700000005</v>
      </c>
      <c r="O1049" s="96" t="str">
        <f>VLOOKUP(H1049,'CRMP-SOC'!$A$2:$B$12685,2,FALSE)</f>
        <v>Social</v>
      </c>
      <c r="P1049" s="96"/>
    </row>
    <row r="1050" spans="1:16" ht="14.25" customHeight="1" x14ac:dyDescent="0.25">
      <c r="A1050" s="96">
        <v>2011</v>
      </c>
      <c r="B1050" s="96" t="s">
        <v>1191</v>
      </c>
      <c r="C1050" s="96">
        <v>20</v>
      </c>
      <c r="D1050" s="96" t="str">
        <f t="shared" si="48"/>
        <v>201120S070</v>
      </c>
      <c r="E1050" s="84" t="s">
        <v>16212</v>
      </c>
      <c r="F1050" s="84" t="s">
        <v>16211</v>
      </c>
      <c r="G1050" s="84" t="s">
        <v>29</v>
      </c>
      <c r="H1050" s="104" t="str">
        <f t="shared" si="49"/>
        <v>201120S070</v>
      </c>
      <c r="I1050" s="104" t="b">
        <f t="shared" si="50"/>
        <v>1</v>
      </c>
      <c r="J1050" s="84" t="s">
        <v>16133</v>
      </c>
      <c r="K1050" s="84" t="s">
        <v>12012</v>
      </c>
      <c r="L1050" s="105">
        <v>347.79872399999999</v>
      </c>
      <c r="M1050" s="105">
        <v>352.6234640000003</v>
      </c>
      <c r="N1050" s="105">
        <v>352.6234640000003</v>
      </c>
      <c r="O1050" s="96" t="str">
        <f>VLOOKUP(H1050,'CRMP-SOC'!$A$2:$B$12685,2,FALSE)</f>
        <v>Social</v>
      </c>
      <c r="P1050" s="96"/>
    </row>
    <row r="1051" spans="1:16" ht="14.25" customHeight="1" x14ac:dyDescent="0.25">
      <c r="A1051" s="96">
        <v>2011</v>
      </c>
      <c r="B1051" s="96" t="s">
        <v>1192</v>
      </c>
      <c r="C1051" s="96">
        <v>20</v>
      </c>
      <c r="D1051" s="96" t="str">
        <f t="shared" si="48"/>
        <v>201120S071</v>
      </c>
      <c r="E1051" s="84" t="s">
        <v>16212</v>
      </c>
      <c r="F1051" s="84" t="s">
        <v>16211</v>
      </c>
      <c r="G1051" s="84" t="s">
        <v>29</v>
      </c>
      <c r="H1051" s="104" t="str">
        <f t="shared" si="49"/>
        <v>201120S071</v>
      </c>
      <c r="I1051" s="104" t="b">
        <f t="shared" si="50"/>
        <v>1</v>
      </c>
      <c r="J1051" s="84" t="s">
        <v>16214</v>
      </c>
      <c r="K1051" s="84" t="s">
        <v>16525</v>
      </c>
      <c r="L1051" s="105">
        <v>1289.2337620000001</v>
      </c>
      <c r="M1051" s="105">
        <v>1485.3325200000002</v>
      </c>
      <c r="N1051" s="105">
        <v>1485.3325200000002</v>
      </c>
      <c r="O1051" s="96" t="str">
        <f>VLOOKUP(H1051,'CRMP-SOC'!$A$2:$B$12685,2,FALSE)</f>
        <v>Social</v>
      </c>
      <c r="P1051" s="96"/>
    </row>
    <row r="1052" spans="1:16" ht="14.25" customHeight="1" x14ac:dyDescent="0.25">
      <c r="A1052" s="96">
        <v>2011</v>
      </c>
      <c r="B1052" s="96" t="s">
        <v>1193</v>
      </c>
      <c r="C1052" s="96">
        <v>20</v>
      </c>
      <c r="D1052" s="96" t="str">
        <f t="shared" si="48"/>
        <v>201120S072</v>
      </c>
      <c r="E1052" s="84" t="s">
        <v>16212</v>
      </c>
      <c r="F1052" s="84" t="s">
        <v>16211</v>
      </c>
      <c r="G1052" s="84" t="s">
        <v>29</v>
      </c>
      <c r="H1052" s="104" t="str">
        <f t="shared" si="49"/>
        <v>201120S072</v>
      </c>
      <c r="I1052" s="104" t="b">
        <f t="shared" si="50"/>
        <v>1</v>
      </c>
      <c r="J1052" s="84" t="s">
        <v>16091</v>
      </c>
      <c r="K1052" s="84" t="s">
        <v>11544</v>
      </c>
      <c r="L1052" s="105">
        <v>65140.738117000001</v>
      </c>
      <c r="M1052" s="105">
        <v>58700.244750000005</v>
      </c>
      <c r="N1052" s="105">
        <v>58700.244750000005</v>
      </c>
      <c r="O1052" s="96" t="str">
        <f>VLOOKUP(H1052,'CRMP-SOC'!$A$2:$B$12685,2,FALSE)</f>
        <v>Social</v>
      </c>
      <c r="P1052" s="96"/>
    </row>
    <row r="1053" spans="1:16" ht="14.25" customHeight="1" x14ac:dyDescent="0.25">
      <c r="A1053" s="96">
        <v>2011</v>
      </c>
      <c r="B1053" s="96" t="s">
        <v>1194</v>
      </c>
      <c r="C1053" s="96">
        <v>20</v>
      </c>
      <c r="D1053" s="96" t="str">
        <f t="shared" si="48"/>
        <v>201120S117</v>
      </c>
      <c r="E1053" s="84" t="s">
        <v>16212</v>
      </c>
      <c r="F1053" s="84" t="s">
        <v>16211</v>
      </c>
      <c r="G1053" s="84" t="s">
        <v>29</v>
      </c>
      <c r="H1053" s="104" t="str">
        <f t="shared" si="49"/>
        <v>201120S117</v>
      </c>
      <c r="I1053" s="104" t="b">
        <f t="shared" si="50"/>
        <v>1</v>
      </c>
      <c r="J1053" s="84" t="s">
        <v>16408</v>
      </c>
      <c r="K1053" s="84" t="s">
        <v>12013</v>
      </c>
      <c r="L1053" s="105">
        <v>677.25663499999996</v>
      </c>
      <c r="M1053" s="105">
        <v>1231.4692890000013</v>
      </c>
      <c r="N1053" s="105">
        <v>1231.4692890000013</v>
      </c>
      <c r="O1053" s="96" t="str">
        <f>VLOOKUP(H1053,'CRMP-SOC'!$A$2:$B$12685,2,FALSE)</f>
        <v>Social</v>
      </c>
      <c r="P1053" s="96"/>
    </row>
    <row r="1054" spans="1:16" ht="14.25" customHeight="1" x14ac:dyDescent="0.25">
      <c r="A1054" s="96">
        <v>2011</v>
      </c>
      <c r="B1054" s="96" t="s">
        <v>1195</v>
      </c>
      <c r="C1054" s="96">
        <v>20</v>
      </c>
      <c r="D1054" s="96" t="str">
        <f t="shared" si="48"/>
        <v>201120S118</v>
      </c>
      <c r="E1054" s="84" t="s">
        <v>16212</v>
      </c>
      <c r="F1054" s="84" t="s">
        <v>16211</v>
      </c>
      <c r="G1054" s="84" t="s">
        <v>29</v>
      </c>
      <c r="H1054" s="104" t="str">
        <f t="shared" si="49"/>
        <v>201120S118</v>
      </c>
      <c r="I1054" s="104" t="b">
        <f t="shared" si="50"/>
        <v>1</v>
      </c>
      <c r="J1054" s="84" t="s">
        <v>16375</v>
      </c>
      <c r="K1054" s="84" t="s">
        <v>12014</v>
      </c>
      <c r="L1054" s="105">
        <v>4099.7799880000002</v>
      </c>
      <c r="M1054" s="105">
        <v>3695.1381859999988</v>
      </c>
      <c r="N1054" s="105">
        <v>3695.1381859999988</v>
      </c>
      <c r="O1054" s="96" t="str">
        <f>VLOOKUP(H1054,'CRMP-SOC'!$A$2:$B$12685,2,FALSE)</f>
        <v>Social</v>
      </c>
      <c r="P1054" s="96"/>
    </row>
    <row r="1055" spans="1:16" ht="14.25" customHeight="1" x14ac:dyDescent="0.25">
      <c r="A1055" s="96">
        <v>2011</v>
      </c>
      <c r="B1055" s="96" t="s">
        <v>1196</v>
      </c>
      <c r="C1055" s="96">
        <v>20</v>
      </c>
      <c r="D1055" s="96" t="str">
        <f t="shared" si="48"/>
        <v>201120S155</v>
      </c>
      <c r="E1055" s="84" t="s">
        <v>16212</v>
      </c>
      <c r="F1055" s="84" t="s">
        <v>16211</v>
      </c>
      <c r="G1055" s="84" t="s">
        <v>29</v>
      </c>
      <c r="H1055" s="104" t="str">
        <f t="shared" si="49"/>
        <v>201120S155</v>
      </c>
      <c r="I1055" s="104" t="b">
        <f t="shared" si="50"/>
        <v>1</v>
      </c>
      <c r="J1055" s="84" t="s">
        <v>16132</v>
      </c>
      <c r="K1055" s="84" t="s">
        <v>16673</v>
      </c>
      <c r="L1055" s="105">
        <v>202.97646399999999</v>
      </c>
      <c r="M1055" s="105">
        <v>198.43842000000001</v>
      </c>
      <c r="N1055" s="105">
        <v>198.43842000000001</v>
      </c>
      <c r="O1055" s="96" t="str">
        <f>VLOOKUP(H1055,'CRMP-SOC'!$A$2:$B$12685,2,FALSE)</f>
        <v>Social</v>
      </c>
      <c r="P1055" s="96"/>
    </row>
    <row r="1056" spans="1:16" ht="14.25" customHeight="1" x14ac:dyDescent="0.25">
      <c r="A1056" s="96">
        <v>2011</v>
      </c>
      <c r="B1056" s="96" t="s">
        <v>1197</v>
      </c>
      <c r="C1056" s="96">
        <v>20</v>
      </c>
      <c r="D1056" s="96" t="str">
        <f t="shared" si="48"/>
        <v>201120S174</v>
      </c>
      <c r="E1056" s="84" t="s">
        <v>16212</v>
      </c>
      <c r="F1056" s="84" t="s">
        <v>16211</v>
      </c>
      <c r="G1056" s="84" t="s">
        <v>29</v>
      </c>
      <c r="H1056" s="104" t="str">
        <f t="shared" si="49"/>
        <v>201120S174</v>
      </c>
      <c r="I1056" s="104" t="b">
        <f t="shared" si="50"/>
        <v>1</v>
      </c>
      <c r="J1056" s="84" t="s">
        <v>16085</v>
      </c>
      <c r="K1056" s="84" t="s">
        <v>12589</v>
      </c>
      <c r="L1056" s="105">
        <v>3093.4576000000002</v>
      </c>
      <c r="M1056" s="105">
        <v>2562.9029159999977</v>
      </c>
      <c r="N1056" s="105">
        <v>2562.9023709999979</v>
      </c>
      <c r="O1056" s="96" t="str">
        <f>VLOOKUP(H1056,'CRMP-SOC'!$A$2:$B$12685,2,FALSE)</f>
        <v>Social</v>
      </c>
      <c r="P1056" s="96"/>
    </row>
    <row r="1057" spans="1:16" ht="14.25" customHeight="1" x14ac:dyDescent="0.25">
      <c r="A1057" s="96">
        <v>2011</v>
      </c>
      <c r="B1057" s="96" t="s">
        <v>1198</v>
      </c>
      <c r="C1057" s="96">
        <v>20</v>
      </c>
      <c r="D1057" s="96" t="str">
        <f t="shared" si="48"/>
        <v>201120S175</v>
      </c>
      <c r="E1057" s="84" t="s">
        <v>16212</v>
      </c>
      <c r="F1057" s="84" t="s">
        <v>16211</v>
      </c>
      <c r="G1057" s="84" t="s">
        <v>29</v>
      </c>
      <c r="H1057" s="104" t="str">
        <f t="shared" si="49"/>
        <v>201120S175</v>
      </c>
      <c r="I1057" s="104" t="b">
        <f t="shared" si="50"/>
        <v>1</v>
      </c>
      <c r="J1057" s="84" t="s">
        <v>16406</v>
      </c>
      <c r="K1057" s="84" t="s">
        <v>16672</v>
      </c>
      <c r="L1057" s="105">
        <v>1308.1304</v>
      </c>
      <c r="M1057" s="105">
        <v>1334.0074299999997</v>
      </c>
      <c r="N1057" s="105">
        <v>1334.0074299999997</v>
      </c>
      <c r="O1057" s="96" t="str">
        <f>VLOOKUP(H1057,'CRMP-SOC'!$A$2:$B$12685,2,FALSE)</f>
        <v>Social</v>
      </c>
      <c r="P1057" s="96"/>
    </row>
    <row r="1058" spans="1:16" ht="14.25" customHeight="1" x14ac:dyDescent="0.25">
      <c r="A1058" s="96">
        <v>2011</v>
      </c>
      <c r="B1058" s="96" t="s">
        <v>1199</v>
      </c>
      <c r="C1058" s="96">
        <v>20</v>
      </c>
      <c r="D1058" s="96" t="str">
        <f t="shared" si="48"/>
        <v>201120S176</v>
      </c>
      <c r="E1058" s="84" t="s">
        <v>16212</v>
      </c>
      <c r="F1058" s="84" t="s">
        <v>16211</v>
      </c>
      <c r="G1058" s="88" t="s">
        <v>29</v>
      </c>
      <c r="H1058" s="104" t="str">
        <f t="shared" si="49"/>
        <v>201120S176</v>
      </c>
      <c r="I1058" s="104" t="b">
        <f t="shared" si="50"/>
        <v>1</v>
      </c>
      <c r="J1058" s="84" t="s">
        <v>16131</v>
      </c>
      <c r="K1058" s="84" t="s">
        <v>16671</v>
      </c>
      <c r="L1058" s="105">
        <v>13287.220934000001</v>
      </c>
      <c r="M1058" s="105">
        <v>12972.306454000012</v>
      </c>
      <c r="N1058" s="105">
        <v>12972.304705000011</v>
      </c>
      <c r="O1058" s="96" t="str">
        <f>VLOOKUP(H1058,'CRMP-SOC'!$A$2:$B$12685,2,FALSE)</f>
        <v>Social</v>
      </c>
      <c r="P1058" s="96"/>
    </row>
    <row r="1059" spans="1:16" ht="14.25" customHeight="1" x14ac:dyDescent="0.25">
      <c r="A1059" s="96">
        <v>2011</v>
      </c>
      <c r="B1059" s="96" t="s">
        <v>1200</v>
      </c>
      <c r="C1059" s="96">
        <v>20</v>
      </c>
      <c r="D1059" s="96" t="str">
        <f t="shared" si="48"/>
        <v>201120S213</v>
      </c>
      <c r="E1059" s="84" t="s">
        <v>16212</v>
      </c>
      <c r="F1059" s="84" t="s">
        <v>16211</v>
      </c>
      <c r="G1059" s="84" t="s">
        <v>29</v>
      </c>
      <c r="H1059" s="104" t="str">
        <f t="shared" si="49"/>
        <v>201120S213</v>
      </c>
      <c r="I1059" s="104" t="b">
        <f t="shared" si="50"/>
        <v>1</v>
      </c>
      <c r="J1059" s="84" t="s">
        <v>16155</v>
      </c>
      <c r="K1059" s="84" t="s">
        <v>16556</v>
      </c>
      <c r="L1059" s="105">
        <v>230.53462999999999</v>
      </c>
      <c r="M1059" s="105">
        <v>219.82625799999983</v>
      </c>
      <c r="N1059" s="105">
        <v>219.82623299999983</v>
      </c>
      <c r="O1059" s="96" t="str">
        <f>VLOOKUP(H1059,'CRMP-SOC'!$A$2:$B$12685,2,FALSE)</f>
        <v>Social</v>
      </c>
      <c r="P1059" s="96"/>
    </row>
    <row r="1060" spans="1:16" ht="14.25" customHeight="1" x14ac:dyDescent="0.25">
      <c r="A1060" s="96">
        <v>2011</v>
      </c>
      <c r="B1060" s="96" t="s">
        <v>1883</v>
      </c>
      <c r="C1060" s="96">
        <v>20</v>
      </c>
      <c r="D1060" s="96" t="str">
        <f t="shared" si="48"/>
        <v>201120S216</v>
      </c>
      <c r="E1060" s="84" t="s">
        <v>16212</v>
      </c>
      <c r="F1060" s="84" t="s">
        <v>16211</v>
      </c>
      <c r="G1060" s="84" t="s">
        <v>29</v>
      </c>
      <c r="H1060" s="104" t="str">
        <f t="shared" si="49"/>
        <v>201120S216</v>
      </c>
      <c r="I1060" s="104" t="b">
        <f t="shared" si="50"/>
        <v>1</v>
      </c>
      <c r="J1060" s="84" t="s">
        <v>16370</v>
      </c>
      <c r="K1060" s="84" t="s">
        <v>12652</v>
      </c>
      <c r="L1060" s="105">
        <v>6194.2940269999999</v>
      </c>
      <c r="M1060" s="105">
        <v>5876.5609590000004</v>
      </c>
      <c r="N1060" s="105">
        <v>5876.5598749999999</v>
      </c>
      <c r="O1060" s="96" t="str">
        <f>VLOOKUP(H1060,'CRMP-SOC'!$A$2:$B$12685,2,FALSE)</f>
        <v>Social</v>
      </c>
      <c r="P1060" s="96"/>
    </row>
    <row r="1061" spans="1:16" ht="14.25" customHeight="1" x14ac:dyDescent="0.25">
      <c r="A1061" s="96">
        <v>2011</v>
      </c>
      <c r="B1061" s="96" t="s">
        <v>2420</v>
      </c>
      <c r="C1061" s="96">
        <v>20</v>
      </c>
      <c r="D1061" s="96" t="str">
        <f t="shared" si="48"/>
        <v>201120S237</v>
      </c>
      <c r="E1061" s="84" t="s">
        <v>16212</v>
      </c>
      <c r="F1061" s="84" t="s">
        <v>16211</v>
      </c>
      <c r="G1061" s="84" t="s">
        <v>29</v>
      </c>
      <c r="H1061" s="104" t="str">
        <f t="shared" si="49"/>
        <v>201120S237</v>
      </c>
      <c r="I1061" s="104" t="b">
        <f t="shared" si="50"/>
        <v>1</v>
      </c>
      <c r="J1061" s="84" t="s">
        <v>16400</v>
      </c>
      <c r="K1061" s="84" t="s">
        <v>13316</v>
      </c>
      <c r="L1061" s="105">
        <v>198.3</v>
      </c>
      <c r="M1061" s="105">
        <v>177.26985299999993</v>
      </c>
      <c r="N1061" s="105">
        <v>177.26985299999993</v>
      </c>
      <c r="O1061" s="96" t="str">
        <f>VLOOKUP(H1061,'CRMP-SOC'!$A$2:$B$12685,2,FALSE)</f>
        <v>Social</v>
      </c>
      <c r="P1061" s="96"/>
    </row>
    <row r="1062" spans="1:16" ht="14.25" customHeight="1" x14ac:dyDescent="0.25">
      <c r="A1062" s="96">
        <v>2011</v>
      </c>
      <c r="B1062" s="96" t="s">
        <v>2304</v>
      </c>
      <c r="C1062" s="96">
        <v>20</v>
      </c>
      <c r="D1062" s="96" t="str">
        <f t="shared" si="48"/>
        <v>201120U003</v>
      </c>
      <c r="E1062" s="84" t="s">
        <v>16212</v>
      </c>
      <c r="F1062" s="84" t="s">
        <v>16211</v>
      </c>
      <c r="G1062" s="88" t="s">
        <v>30</v>
      </c>
      <c r="H1062" s="104" t="str">
        <f t="shared" si="49"/>
        <v>201120U003</v>
      </c>
      <c r="I1062" s="104" t="b">
        <f t="shared" si="50"/>
        <v>1</v>
      </c>
      <c r="J1062" s="84" t="s">
        <v>16106</v>
      </c>
      <c r="K1062" s="84" t="s">
        <v>13628</v>
      </c>
      <c r="L1062" s="105">
        <v>414.40430199999997</v>
      </c>
      <c r="M1062" s="105">
        <v>397.69709699999999</v>
      </c>
      <c r="N1062" s="105">
        <v>397.69709699999999</v>
      </c>
      <c r="O1062" s="96" t="str">
        <f>VLOOKUP(H1062,'CRMP-SOC'!$A$2:$B$12685,2,FALSE)</f>
        <v>Social</v>
      </c>
      <c r="P1062" s="96"/>
    </row>
    <row r="1063" spans="1:16" ht="14.25" customHeight="1" x14ac:dyDescent="0.25">
      <c r="A1063" s="96">
        <v>2011</v>
      </c>
      <c r="B1063" s="96" t="s">
        <v>1885</v>
      </c>
      <c r="C1063" s="96">
        <v>20</v>
      </c>
      <c r="D1063" s="96" t="str">
        <f t="shared" si="48"/>
        <v>201120U006</v>
      </c>
      <c r="E1063" s="84" t="s">
        <v>16212</v>
      </c>
      <c r="F1063" s="84" t="s">
        <v>16211</v>
      </c>
      <c r="G1063" s="84" t="s">
        <v>30</v>
      </c>
      <c r="H1063" s="104" t="str">
        <f t="shared" si="49"/>
        <v>201120U006</v>
      </c>
      <c r="I1063" s="104" t="b">
        <f t="shared" si="50"/>
        <v>1</v>
      </c>
      <c r="J1063" s="84" t="s">
        <v>16172</v>
      </c>
      <c r="K1063" s="84" t="s">
        <v>12654</v>
      </c>
      <c r="L1063" s="105">
        <v>7.342231</v>
      </c>
      <c r="M1063" s="105">
        <v>4.9970079999999992</v>
      </c>
      <c r="N1063" s="105">
        <v>4.9970079999999992</v>
      </c>
      <c r="O1063" s="96" t="str">
        <f>VLOOKUP(H1063,'CRMP-SOC'!$A$2:$B$12685,2,FALSE)</f>
        <v>Social</v>
      </c>
      <c r="P1063" s="96"/>
    </row>
    <row r="1064" spans="1:16" ht="14.25" customHeight="1" x14ac:dyDescent="0.25">
      <c r="A1064" s="96">
        <v>2011</v>
      </c>
      <c r="B1064" s="96" t="s">
        <v>1877</v>
      </c>
      <c r="C1064" s="96">
        <v>20</v>
      </c>
      <c r="D1064" s="96" t="str">
        <f t="shared" si="48"/>
        <v>201120B004</v>
      </c>
      <c r="E1064" s="84" t="s">
        <v>16212</v>
      </c>
      <c r="F1064" s="84" t="s">
        <v>16211</v>
      </c>
      <c r="G1064" s="84" t="s">
        <v>26</v>
      </c>
      <c r="H1064" s="104" t="str">
        <f t="shared" si="49"/>
        <v>201120B004</v>
      </c>
      <c r="I1064" s="104" t="b">
        <f t="shared" si="50"/>
        <v>1</v>
      </c>
      <c r="J1064" s="84" t="s">
        <v>16105</v>
      </c>
      <c r="K1064" s="84" t="s">
        <v>12642</v>
      </c>
      <c r="L1064" s="105">
        <v>1521.5443</v>
      </c>
      <c r="M1064" s="105">
        <v>1738.5586920000001</v>
      </c>
      <c r="N1064" s="105">
        <v>1738.5586920000001</v>
      </c>
      <c r="O1064" s="96" t="str">
        <f>VLOOKUP(H1064,'CRMP-SOC'!$A$2:$B$12685,2,FALSE)</f>
        <v>Social</v>
      </c>
      <c r="P1064" s="96"/>
    </row>
    <row r="1065" spans="1:16" ht="14.25" customHeight="1" x14ac:dyDescent="0.25">
      <c r="A1065" s="96">
        <v>2011</v>
      </c>
      <c r="B1065" s="96" t="s">
        <v>1171</v>
      </c>
      <c r="C1065" s="96">
        <v>20</v>
      </c>
      <c r="D1065" s="96" t="str">
        <f t="shared" si="48"/>
        <v>201120E003</v>
      </c>
      <c r="E1065" s="84" t="s">
        <v>16212</v>
      </c>
      <c r="F1065" s="84" t="s">
        <v>16211</v>
      </c>
      <c r="G1065" s="84" t="s">
        <v>25</v>
      </c>
      <c r="H1065" s="104" t="str">
        <f t="shared" si="49"/>
        <v>201120E003</v>
      </c>
      <c r="I1065" s="104" t="b">
        <f t="shared" si="50"/>
        <v>1</v>
      </c>
      <c r="J1065" s="84" t="s">
        <v>16106</v>
      </c>
      <c r="K1065" s="84" t="s">
        <v>11996</v>
      </c>
      <c r="L1065" s="105">
        <v>221.151872</v>
      </c>
      <c r="M1065" s="105">
        <v>229.32159300000004</v>
      </c>
      <c r="N1065" s="105">
        <v>229.32159300000004</v>
      </c>
      <c r="O1065" s="96" t="str">
        <f>VLOOKUP(H1065,'CRMP-SOC'!$A$2:$B$12685,2,FALSE)</f>
        <v>Social</v>
      </c>
      <c r="P1065" s="96"/>
    </row>
    <row r="1066" spans="1:16" ht="14.25" customHeight="1" x14ac:dyDescent="0.25">
      <c r="A1066" s="96">
        <v>2012</v>
      </c>
      <c r="B1066" s="96" t="s">
        <v>156</v>
      </c>
      <c r="C1066" s="96">
        <v>6</v>
      </c>
      <c r="D1066" s="96" t="str">
        <f t="shared" si="48"/>
        <v>20126S001</v>
      </c>
      <c r="E1066" s="84" t="s">
        <v>16205</v>
      </c>
      <c r="F1066" s="84" t="s">
        <v>16239</v>
      </c>
      <c r="G1066" s="88" t="s">
        <v>29</v>
      </c>
      <c r="H1066" s="104" t="str">
        <f t="shared" si="49"/>
        <v>20126S001</v>
      </c>
      <c r="I1066" s="104" t="b">
        <f t="shared" si="50"/>
        <v>1</v>
      </c>
      <c r="J1066" s="84" t="s">
        <v>16107</v>
      </c>
      <c r="K1066" s="84" t="s">
        <v>13222</v>
      </c>
      <c r="L1066" s="105">
        <v>1000</v>
      </c>
      <c r="M1066" s="105">
        <v>1075.4428636700002</v>
      </c>
      <c r="N1066" s="105">
        <v>1075.4428636700002</v>
      </c>
      <c r="O1066" s="96" t="str">
        <f>VLOOKUP(H1066,'CRMP-SOC'!$A$2:$B$12685,2,FALSE)</f>
        <v>Social</v>
      </c>
      <c r="P1066" s="96"/>
    </row>
    <row r="1067" spans="1:16" ht="14.25" customHeight="1" x14ac:dyDescent="0.25">
      <c r="A1067" s="96">
        <v>2012</v>
      </c>
      <c r="B1067" s="96" t="s">
        <v>2250</v>
      </c>
      <c r="C1067" s="96">
        <v>6</v>
      </c>
      <c r="D1067" s="96" t="str">
        <f t="shared" si="48"/>
        <v>20126S010</v>
      </c>
      <c r="E1067" s="84" t="s">
        <v>16205</v>
      </c>
      <c r="F1067" s="84" t="s">
        <v>16239</v>
      </c>
      <c r="G1067" s="88" t="s">
        <v>29</v>
      </c>
      <c r="H1067" s="104" t="str">
        <f t="shared" si="49"/>
        <v>20126S010</v>
      </c>
      <c r="I1067" s="104" t="b">
        <f t="shared" si="50"/>
        <v>1</v>
      </c>
      <c r="J1067" s="84" t="s">
        <v>16090</v>
      </c>
      <c r="K1067" s="84" t="s">
        <v>13056</v>
      </c>
      <c r="L1067" s="105">
        <v>230.2</v>
      </c>
      <c r="M1067" s="105">
        <v>132.98684388000001</v>
      </c>
      <c r="N1067" s="105">
        <v>132.85471888000001</v>
      </c>
      <c r="O1067" s="96" t="str">
        <f>VLOOKUP(H1067,'CRMP-SOC'!$A$2:$B$12685,2,FALSE)</f>
        <v>Social</v>
      </c>
      <c r="P1067" s="96"/>
    </row>
    <row r="1068" spans="1:16" ht="14.25" customHeight="1" x14ac:dyDescent="0.25">
      <c r="A1068" s="96">
        <v>2012</v>
      </c>
      <c r="B1068" s="96" t="s">
        <v>157</v>
      </c>
      <c r="C1068" s="96">
        <v>6</v>
      </c>
      <c r="D1068" s="96" t="str">
        <f t="shared" si="48"/>
        <v>20126S172</v>
      </c>
      <c r="E1068" s="84" t="s">
        <v>16205</v>
      </c>
      <c r="F1068" s="84" t="s">
        <v>16239</v>
      </c>
      <c r="G1068" s="88" t="s">
        <v>29</v>
      </c>
      <c r="H1068" s="104" t="str">
        <f t="shared" si="49"/>
        <v>20126S172</v>
      </c>
      <c r="I1068" s="104" t="b">
        <f t="shared" si="50"/>
        <v>1</v>
      </c>
      <c r="J1068" s="84" t="s">
        <v>16264</v>
      </c>
      <c r="K1068" s="84" t="s">
        <v>11038</v>
      </c>
      <c r="L1068" s="105">
        <v>100</v>
      </c>
      <c r="M1068" s="105">
        <v>89.971081060000003</v>
      </c>
      <c r="N1068" s="105">
        <v>89.971081060000003</v>
      </c>
      <c r="O1068" s="96" t="str">
        <f>VLOOKUP(H1068,'CRMP-SOC'!$A$2:$B$12685,2,FALSE)</f>
        <v>Social</v>
      </c>
      <c r="P1068" s="96"/>
    </row>
    <row r="1069" spans="1:16" ht="14.25" customHeight="1" x14ac:dyDescent="0.25">
      <c r="A1069" s="96">
        <v>2012</v>
      </c>
      <c r="B1069" s="96" t="s">
        <v>158</v>
      </c>
      <c r="C1069" s="96">
        <v>6</v>
      </c>
      <c r="D1069" s="96" t="str">
        <f t="shared" si="48"/>
        <v>20126S177</v>
      </c>
      <c r="E1069" s="84" t="s">
        <v>16205</v>
      </c>
      <c r="F1069" s="84" t="s">
        <v>16239</v>
      </c>
      <c r="G1069" s="84" t="s">
        <v>29</v>
      </c>
      <c r="H1069" s="104" t="str">
        <f t="shared" si="49"/>
        <v>20126S177</v>
      </c>
      <c r="I1069" s="104" t="b">
        <f t="shared" si="50"/>
        <v>1</v>
      </c>
      <c r="J1069" s="84" t="s">
        <v>16156</v>
      </c>
      <c r="K1069" s="84" t="s">
        <v>11039</v>
      </c>
      <c r="L1069" s="105">
        <v>8489.9</v>
      </c>
      <c r="M1069" s="105">
        <v>7507.0633301199996</v>
      </c>
      <c r="N1069" s="105">
        <v>7507.0477081199997</v>
      </c>
      <c r="O1069" s="96" t="str">
        <f>VLOOKUP(H1069,'CRMP-SOC'!$A$2:$B$12685,2,FALSE)</f>
        <v>Social</v>
      </c>
      <c r="P1069" s="96"/>
    </row>
    <row r="1070" spans="1:16" ht="14.25" customHeight="1" x14ac:dyDescent="0.25">
      <c r="A1070" s="96">
        <v>2012</v>
      </c>
      <c r="B1070" s="96" t="s">
        <v>159</v>
      </c>
      <c r="C1070" s="96">
        <v>6</v>
      </c>
      <c r="D1070" s="96" t="str">
        <f t="shared" si="48"/>
        <v>20126S178</v>
      </c>
      <c r="E1070" s="84" t="s">
        <v>16205</v>
      </c>
      <c r="F1070" s="84" t="s">
        <v>16239</v>
      </c>
      <c r="G1070" s="84" t="s">
        <v>29</v>
      </c>
      <c r="H1070" s="104" t="str">
        <f t="shared" si="49"/>
        <v>20126S178</v>
      </c>
      <c r="I1070" s="104" t="b">
        <f t="shared" si="50"/>
        <v>1</v>
      </c>
      <c r="J1070" s="84" t="s">
        <v>16119</v>
      </c>
      <c r="K1070" s="84" t="s">
        <v>16670</v>
      </c>
      <c r="L1070" s="105">
        <v>959.07054500000004</v>
      </c>
      <c r="M1070" s="105">
        <v>909.96500364000019</v>
      </c>
      <c r="N1070" s="105">
        <v>909.96500364000019</v>
      </c>
      <c r="O1070" s="96" t="str">
        <f>VLOOKUP(H1070,'CRMP-SOC'!$A$2:$B$12685,2,FALSE)</f>
        <v>Social</v>
      </c>
      <c r="P1070" s="96"/>
    </row>
    <row r="1071" spans="1:16" ht="14.25" customHeight="1" x14ac:dyDescent="0.25">
      <c r="A1071" s="96">
        <v>2012</v>
      </c>
      <c r="B1071" s="96" t="s">
        <v>160</v>
      </c>
      <c r="C1071" s="96">
        <v>6</v>
      </c>
      <c r="D1071" s="96" t="str">
        <f t="shared" si="48"/>
        <v>20126S179</v>
      </c>
      <c r="E1071" s="84" t="s">
        <v>16205</v>
      </c>
      <c r="F1071" s="84" t="s">
        <v>16239</v>
      </c>
      <c r="G1071" s="84" t="s">
        <v>29</v>
      </c>
      <c r="H1071" s="104" t="str">
        <f t="shared" si="49"/>
        <v>20126S179</v>
      </c>
      <c r="I1071" s="104" t="b">
        <f t="shared" si="50"/>
        <v>1</v>
      </c>
      <c r="J1071" s="84" t="s">
        <v>16118</v>
      </c>
      <c r="K1071" s="84" t="s">
        <v>16669</v>
      </c>
      <c r="L1071" s="105">
        <v>5908.3271189999996</v>
      </c>
      <c r="M1071" s="105">
        <v>5512.8860102800018</v>
      </c>
      <c r="N1071" s="105">
        <v>5512.8860102800018</v>
      </c>
      <c r="O1071" s="96" t="str">
        <f>VLOOKUP(H1071,'CRMP-SOC'!$A$2:$B$12685,2,FALSE)</f>
        <v>Social</v>
      </c>
      <c r="P1071" s="96"/>
    </row>
    <row r="1072" spans="1:16" ht="14.25" customHeight="1" x14ac:dyDescent="0.25">
      <c r="A1072" s="96">
        <v>2012</v>
      </c>
      <c r="B1072" s="96" t="s">
        <v>161</v>
      </c>
      <c r="C1072" s="96">
        <v>6</v>
      </c>
      <c r="D1072" s="96" t="str">
        <f t="shared" si="48"/>
        <v>20126S180</v>
      </c>
      <c r="E1072" s="84" t="s">
        <v>16205</v>
      </c>
      <c r="F1072" s="84" t="s">
        <v>16239</v>
      </c>
      <c r="G1072" s="84" t="s">
        <v>29</v>
      </c>
      <c r="H1072" s="104" t="str">
        <f t="shared" si="49"/>
        <v>20126S180</v>
      </c>
      <c r="I1072" s="104" t="b">
        <f t="shared" si="50"/>
        <v>1</v>
      </c>
      <c r="J1072" s="84" t="s">
        <v>16605</v>
      </c>
      <c r="K1072" s="84" t="s">
        <v>16668</v>
      </c>
      <c r="L1072" s="105">
        <v>345.39382499999999</v>
      </c>
      <c r="M1072" s="105">
        <v>365.49691160000003</v>
      </c>
      <c r="N1072" s="105">
        <v>365.49691160000003</v>
      </c>
      <c r="O1072" s="96" t="str">
        <f>VLOOKUP(H1072,'CRMP-SOC'!$A$2:$B$12685,2,FALSE)</f>
        <v>Social</v>
      </c>
      <c r="P1072" s="96"/>
    </row>
    <row r="1073" spans="1:16" ht="14.25" customHeight="1" x14ac:dyDescent="0.25">
      <c r="A1073" s="96">
        <v>2012</v>
      </c>
      <c r="B1073" s="96" t="s">
        <v>162</v>
      </c>
      <c r="C1073" s="96">
        <v>6</v>
      </c>
      <c r="D1073" s="96" t="str">
        <f t="shared" si="48"/>
        <v>20126S181</v>
      </c>
      <c r="E1073" s="84" t="s">
        <v>16205</v>
      </c>
      <c r="F1073" s="84" t="s">
        <v>16239</v>
      </c>
      <c r="G1073" s="84" t="s">
        <v>29</v>
      </c>
      <c r="H1073" s="104" t="str">
        <f t="shared" si="49"/>
        <v>20126S181</v>
      </c>
      <c r="I1073" s="104" t="b">
        <f t="shared" si="50"/>
        <v>1</v>
      </c>
      <c r="J1073" s="84" t="s">
        <v>16604</v>
      </c>
      <c r="K1073" s="84" t="s">
        <v>16667</v>
      </c>
      <c r="L1073" s="105">
        <v>283.88463899999999</v>
      </c>
      <c r="M1073" s="105">
        <v>364.53283128000004</v>
      </c>
      <c r="N1073" s="105">
        <v>364.53283128000004</v>
      </c>
      <c r="O1073" s="96" t="str">
        <f>VLOOKUP(H1073,'CRMP-SOC'!$A$2:$B$12685,2,FALSE)</f>
        <v>Social</v>
      </c>
      <c r="P1073" s="96"/>
    </row>
    <row r="1074" spans="1:16" ht="14.25" customHeight="1" x14ac:dyDescent="0.25">
      <c r="A1074" s="96">
        <v>2012</v>
      </c>
      <c r="B1074" s="96" t="s">
        <v>163</v>
      </c>
      <c r="C1074" s="96">
        <v>6</v>
      </c>
      <c r="D1074" s="96" t="str">
        <f t="shared" si="48"/>
        <v>20126S182</v>
      </c>
      <c r="E1074" s="84" t="s">
        <v>16205</v>
      </c>
      <c r="F1074" s="84" t="s">
        <v>16239</v>
      </c>
      <c r="G1074" s="84" t="s">
        <v>29</v>
      </c>
      <c r="H1074" s="104" t="str">
        <f t="shared" si="49"/>
        <v>20126S182</v>
      </c>
      <c r="I1074" s="104" t="b">
        <f t="shared" si="50"/>
        <v>1</v>
      </c>
      <c r="J1074" s="84" t="s">
        <v>16603</v>
      </c>
      <c r="K1074" s="84" t="s">
        <v>16666</v>
      </c>
      <c r="L1074" s="105">
        <v>42.146943</v>
      </c>
      <c r="M1074" s="105">
        <v>41.204648329999998</v>
      </c>
      <c r="N1074" s="105">
        <v>41.204648329999998</v>
      </c>
      <c r="O1074" s="96" t="str">
        <f>VLOOKUP(H1074,'CRMP-SOC'!$A$2:$B$12685,2,FALSE)</f>
        <v>Social</v>
      </c>
      <c r="P1074" s="96"/>
    </row>
    <row r="1075" spans="1:16" ht="14.25" customHeight="1" x14ac:dyDescent="0.25">
      <c r="A1075" s="96">
        <v>2012</v>
      </c>
      <c r="B1075" s="96" t="s">
        <v>164</v>
      </c>
      <c r="C1075" s="96">
        <v>6</v>
      </c>
      <c r="D1075" s="96" t="str">
        <f t="shared" si="48"/>
        <v>20126S183</v>
      </c>
      <c r="E1075" s="84" t="s">
        <v>16205</v>
      </c>
      <c r="F1075" s="84" t="s">
        <v>16239</v>
      </c>
      <c r="G1075" s="84" t="s">
        <v>29</v>
      </c>
      <c r="H1075" s="104" t="str">
        <f t="shared" si="49"/>
        <v>20126S183</v>
      </c>
      <c r="I1075" s="104" t="b">
        <f t="shared" si="50"/>
        <v>1</v>
      </c>
      <c r="J1075" s="84" t="s">
        <v>16602</v>
      </c>
      <c r="K1075" s="84" t="s">
        <v>16665</v>
      </c>
      <c r="L1075" s="105">
        <v>53.787320000000001</v>
      </c>
      <c r="M1075" s="105">
        <v>52.157603510000001</v>
      </c>
      <c r="N1075" s="105">
        <v>52.157603510000001</v>
      </c>
      <c r="O1075" s="96" t="str">
        <f>VLOOKUP(H1075,'CRMP-SOC'!$A$2:$B$12685,2,FALSE)</f>
        <v>Social</v>
      </c>
      <c r="P1075" s="96"/>
    </row>
    <row r="1076" spans="1:16" ht="14.25" customHeight="1" x14ac:dyDescent="0.25">
      <c r="A1076" s="96">
        <v>2012</v>
      </c>
      <c r="B1076" s="96" t="s">
        <v>165</v>
      </c>
      <c r="C1076" s="96">
        <v>6</v>
      </c>
      <c r="D1076" s="96" t="str">
        <f t="shared" si="48"/>
        <v>20126S184</v>
      </c>
      <c r="E1076" s="84" t="s">
        <v>16205</v>
      </c>
      <c r="F1076" s="84" t="s">
        <v>16239</v>
      </c>
      <c r="G1076" s="84" t="s">
        <v>29</v>
      </c>
      <c r="H1076" s="104" t="str">
        <f t="shared" si="49"/>
        <v>20126S184</v>
      </c>
      <c r="I1076" s="104" t="b">
        <f t="shared" si="50"/>
        <v>1</v>
      </c>
      <c r="J1076" s="84" t="s">
        <v>16601</v>
      </c>
      <c r="K1076" s="84" t="s">
        <v>16664</v>
      </c>
      <c r="L1076" s="105">
        <v>211.81089800000001</v>
      </c>
      <c r="M1076" s="105">
        <v>197.60420389000001</v>
      </c>
      <c r="N1076" s="105">
        <v>197.60420389000001</v>
      </c>
      <c r="O1076" s="96" t="str">
        <f>VLOOKUP(H1076,'CRMP-SOC'!$A$2:$B$12685,2,FALSE)</f>
        <v>Social</v>
      </c>
      <c r="P1076" s="96"/>
    </row>
    <row r="1077" spans="1:16" ht="14.25" customHeight="1" x14ac:dyDescent="0.25">
      <c r="A1077" s="96">
        <v>2012</v>
      </c>
      <c r="B1077" s="96" t="s">
        <v>166</v>
      </c>
      <c r="C1077" s="96">
        <v>6</v>
      </c>
      <c r="D1077" s="96" t="str">
        <f t="shared" si="48"/>
        <v>20126S185</v>
      </c>
      <c r="E1077" s="84" t="s">
        <v>16205</v>
      </c>
      <c r="F1077" s="84" t="s">
        <v>16239</v>
      </c>
      <c r="G1077" s="84" t="s">
        <v>29</v>
      </c>
      <c r="H1077" s="104" t="str">
        <f t="shared" si="49"/>
        <v>20126S185</v>
      </c>
      <c r="I1077" s="104" t="b">
        <f t="shared" si="50"/>
        <v>1</v>
      </c>
      <c r="J1077" s="84" t="s">
        <v>16600</v>
      </c>
      <c r="K1077" s="84" t="s">
        <v>16663</v>
      </c>
      <c r="L1077" s="105">
        <v>211.20997800000001</v>
      </c>
      <c r="M1077" s="105">
        <v>204.02142986999996</v>
      </c>
      <c r="N1077" s="105">
        <v>204.02142986999996</v>
      </c>
      <c r="O1077" s="96" t="str">
        <f>VLOOKUP(H1077,'CRMP-SOC'!$A$2:$B$12685,2,FALSE)</f>
        <v>Social</v>
      </c>
      <c r="P1077" s="96"/>
    </row>
    <row r="1078" spans="1:16" ht="14.25" customHeight="1" x14ac:dyDescent="0.25">
      <c r="A1078" s="96">
        <v>2012</v>
      </c>
      <c r="B1078" s="96" t="s">
        <v>169</v>
      </c>
      <c r="C1078" s="96">
        <v>6</v>
      </c>
      <c r="D1078" s="96" t="str">
        <f t="shared" si="48"/>
        <v>20126S199</v>
      </c>
      <c r="E1078" s="84" t="s">
        <v>16205</v>
      </c>
      <c r="F1078" s="84" t="s">
        <v>16239</v>
      </c>
      <c r="G1078" s="88" t="s">
        <v>29</v>
      </c>
      <c r="H1078" s="104" t="str">
        <f t="shared" si="49"/>
        <v>20126S199</v>
      </c>
      <c r="I1078" s="104" t="b">
        <f t="shared" si="50"/>
        <v>1</v>
      </c>
      <c r="J1078" s="84" t="s">
        <v>16260</v>
      </c>
      <c r="K1078" s="84" t="s">
        <v>13223</v>
      </c>
      <c r="L1078" s="105">
        <v>94.5</v>
      </c>
      <c r="M1078" s="105">
        <v>94.241091680000011</v>
      </c>
      <c r="N1078" s="105">
        <v>94.241091680000011</v>
      </c>
      <c r="O1078" s="96" t="str">
        <f>VLOOKUP(H1078,'CRMP-SOC'!$A$2:$B$12685,2,FALSE)</f>
        <v>Social</v>
      </c>
      <c r="P1078" s="96"/>
    </row>
    <row r="1079" spans="1:16" ht="14.25" customHeight="1" x14ac:dyDescent="0.25">
      <c r="A1079" s="96">
        <v>2012</v>
      </c>
      <c r="B1079" s="96" t="s">
        <v>2373</v>
      </c>
      <c r="C1079" s="96">
        <v>6</v>
      </c>
      <c r="D1079" s="96" t="str">
        <f t="shared" si="48"/>
        <v>20126S229</v>
      </c>
      <c r="E1079" s="84" t="s">
        <v>16205</v>
      </c>
      <c r="F1079" s="84" t="s">
        <v>16239</v>
      </c>
      <c r="G1079" s="88" t="s">
        <v>29</v>
      </c>
      <c r="H1079" s="104" t="str">
        <f t="shared" si="49"/>
        <v>20126S229</v>
      </c>
      <c r="I1079" s="104" t="b">
        <f t="shared" si="50"/>
        <v>1</v>
      </c>
      <c r="J1079" s="84" t="s">
        <v>16662</v>
      </c>
      <c r="K1079" s="84" t="s">
        <v>16661</v>
      </c>
      <c r="L1079" s="105">
        <v>100</v>
      </c>
      <c r="M1079" s="105">
        <v>60.872556410000001</v>
      </c>
      <c r="N1079" s="105">
        <v>60.872556410000001</v>
      </c>
      <c r="O1079" s="96" t="str">
        <f>VLOOKUP(H1079,'CRMP-SOC'!$A$2:$B$12685,2,FALSE)</f>
        <v>Social</v>
      </c>
      <c r="P1079" s="96"/>
    </row>
    <row r="1080" spans="1:16" ht="14.25" customHeight="1" x14ac:dyDescent="0.25">
      <c r="A1080" s="96">
        <v>2012</v>
      </c>
      <c r="B1080" s="96" t="s">
        <v>2491</v>
      </c>
      <c r="C1080" s="96">
        <v>6</v>
      </c>
      <c r="D1080" s="96" t="str">
        <f t="shared" si="48"/>
        <v>20126S239</v>
      </c>
      <c r="E1080" s="84" t="s">
        <v>16205</v>
      </c>
      <c r="F1080" s="84" t="s">
        <v>16239</v>
      </c>
      <c r="G1080" s="84" t="s">
        <v>29</v>
      </c>
      <c r="H1080" s="104" t="str">
        <f t="shared" si="49"/>
        <v>20126S239</v>
      </c>
      <c r="I1080" s="104" t="b">
        <f t="shared" si="50"/>
        <v>1</v>
      </c>
      <c r="J1080" s="84" t="s">
        <v>16599</v>
      </c>
      <c r="K1080" s="85" t="s">
        <v>13415</v>
      </c>
      <c r="L1080" s="105">
        <v>80</v>
      </c>
      <c r="M1080" s="105">
        <v>72.812118770000012</v>
      </c>
      <c r="N1080" s="105">
        <v>72.812118770000012</v>
      </c>
      <c r="O1080" s="96" t="str">
        <f>VLOOKUP(H1080,'CRMP-SOC'!$A$2:$B$12685,2,FALSE)</f>
        <v>Social</v>
      </c>
      <c r="P1080" s="96"/>
    </row>
    <row r="1081" spans="1:16" ht="14.25" customHeight="1" x14ac:dyDescent="0.25">
      <c r="A1081" s="96">
        <v>2012</v>
      </c>
      <c r="B1081" s="96" t="s">
        <v>175</v>
      </c>
      <c r="C1081" s="96">
        <v>6</v>
      </c>
      <c r="D1081" s="96" t="str">
        <f t="shared" si="48"/>
        <v>20126U001</v>
      </c>
      <c r="E1081" s="84" t="s">
        <v>16205</v>
      </c>
      <c r="F1081" s="84" t="s">
        <v>16239</v>
      </c>
      <c r="G1081" s="84" t="s">
        <v>30</v>
      </c>
      <c r="H1081" s="104" t="str">
        <f t="shared" si="49"/>
        <v>20126U001</v>
      </c>
      <c r="I1081" s="104" t="b">
        <f t="shared" si="50"/>
        <v>1</v>
      </c>
      <c r="J1081" s="84" t="s">
        <v>16107</v>
      </c>
      <c r="K1081" s="84" t="s">
        <v>16660</v>
      </c>
      <c r="L1081" s="105">
        <v>1</v>
      </c>
      <c r="M1081" s="105">
        <v>11.565612119999999</v>
      </c>
      <c r="N1081" s="105">
        <v>11.565612119999999</v>
      </c>
      <c r="O1081" s="96" t="str">
        <f>VLOOKUP(H1081,'CRMP-SOC'!$A$2:$B$12685,2,FALSE)</f>
        <v>Social</v>
      </c>
      <c r="P1081" s="96"/>
    </row>
    <row r="1082" spans="1:16" ht="14.25" customHeight="1" x14ac:dyDescent="0.25">
      <c r="A1082" s="96">
        <v>2012</v>
      </c>
      <c r="B1082" s="96" t="s">
        <v>176</v>
      </c>
      <c r="C1082" s="96">
        <v>6</v>
      </c>
      <c r="D1082" s="96" t="str">
        <f t="shared" si="48"/>
        <v>20126U002</v>
      </c>
      <c r="E1082" s="84" t="s">
        <v>16205</v>
      </c>
      <c r="F1082" s="84" t="s">
        <v>16239</v>
      </c>
      <c r="G1082" s="84" t="s">
        <v>30</v>
      </c>
      <c r="H1082" s="104" t="str">
        <f t="shared" si="49"/>
        <v>20126U002</v>
      </c>
      <c r="I1082" s="104" t="b">
        <f t="shared" si="50"/>
        <v>1</v>
      </c>
      <c r="J1082" s="84" t="s">
        <v>16191</v>
      </c>
      <c r="K1082" s="84" t="s">
        <v>16659</v>
      </c>
      <c r="L1082" s="105">
        <v>23</v>
      </c>
      <c r="M1082" s="105">
        <v>22.9405842</v>
      </c>
      <c r="N1082" s="105">
        <v>22.9405842</v>
      </c>
      <c r="O1082" s="96" t="str">
        <f>VLOOKUP(H1082,'CRMP-SOC'!$A$2:$B$12685,2,FALSE)</f>
        <v>Social</v>
      </c>
      <c r="P1082" s="96"/>
    </row>
    <row r="1083" spans="1:16" ht="14.25" customHeight="1" x14ac:dyDescent="0.25">
      <c r="A1083" s="96">
        <v>2012</v>
      </c>
      <c r="B1083" s="96" t="s">
        <v>177</v>
      </c>
      <c r="C1083" s="96">
        <v>6</v>
      </c>
      <c r="D1083" s="96" t="str">
        <f t="shared" si="48"/>
        <v>20126U004</v>
      </c>
      <c r="E1083" s="84" t="s">
        <v>16205</v>
      </c>
      <c r="F1083" s="84" t="s">
        <v>16239</v>
      </c>
      <c r="G1083" s="84" t="s">
        <v>30</v>
      </c>
      <c r="H1083" s="104" t="str">
        <f t="shared" si="49"/>
        <v>20126U004</v>
      </c>
      <c r="I1083" s="104" t="b">
        <f t="shared" si="50"/>
        <v>1</v>
      </c>
      <c r="J1083" s="84" t="s">
        <v>16105</v>
      </c>
      <c r="K1083" s="84" t="s">
        <v>12429</v>
      </c>
      <c r="L1083" s="105">
        <v>4</v>
      </c>
      <c r="M1083" s="105">
        <v>3.8261683300000002</v>
      </c>
      <c r="N1083" s="105">
        <v>3.8261683300000002</v>
      </c>
      <c r="O1083" s="96" t="str">
        <f>VLOOKUP(H1083,'CRMP-SOC'!$A$2:$B$12685,2,FALSE)</f>
        <v>Social</v>
      </c>
      <c r="P1083" s="96"/>
    </row>
    <row r="1084" spans="1:16" ht="14.25" customHeight="1" x14ac:dyDescent="0.25">
      <c r="A1084" s="96">
        <v>2012</v>
      </c>
      <c r="B1084" s="96" t="s">
        <v>1664</v>
      </c>
      <c r="C1084" s="96">
        <v>6</v>
      </c>
      <c r="D1084" s="96" t="str">
        <f t="shared" si="48"/>
        <v>20126U007</v>
      </c>
      <c r="E1084" s="84" t="s">
        <v>16205</v>
      </c>
      <c r="F1084" s="84" t="s">
        <v>16239</v>
      </c>
      <c r="G1084" s="84" t="s">
        <v>30</v>
      </c>
      <c r="H1084" s="104" t="str">
        <f t="shared" si="49"/>
        <v>20126U007</v>
      </c>
      <c r="I1084" s="104" t="b">
        <f t="shared" si="50"/>
        <v>1</v>
      </c>
      <c r="J1084" s="84" t="s">
        <v>16104</v>
      </c>
      <c r="K1084" s="84" t="s">
        <v>12430</v>
      </c>
      <c r="L1084" s="105">
        <v>20.100000000000001</v>
      </c>
      <c r="M1084" s="105">
        <v>31.643654640000001</v>
      </c>
      <c r="N1084" s="105">
        <v>31.643654640000001</v>
      </c>
      <c r="O1084" s="96" t="str">
        <f>VLOOKUP(H1084,'CRMP-SOC'!$A$2:$B$12685,2,FALSE)</f>
        <v>Social</v>
      </c>
      <c r="P1084" s="96"/>
    </row>
    <row r="1085" spans="1:16" ht="14.25" customHeight="1" x14ac:dyDescent="0.25">
      <c r="A1085" s="96">
        <v>2012</v>
      </c>
      <c r="B1085" s="96" t="s">
        <v>1665</v>
      </c>
      <c r="C1085" s="96">
        <v>6</v>
      </c>
      <c r="D1085" s="96" t="str">
        <f t="shared" si="48"/>
        <v>20126U008</v>
      </c>
      <c r="E1085" s="84" t="s">
        <v>16205</v>
      </c>
      <c r="F1085" s="84" t="s">
        <v>16239</v>
      </c>
      <c r="G1085" s="84" t="s">
        <v>30</v>
      </c>
      <c r="H1085" s="104" t="str">
        <f t="shared" si="49"/>
        <v>20126U008</v>
      </c>
      <c r="I1085" s="104" t="b">
        <f t="shared" si="50"/>
        <v>1</v>
      </c>
      <c r="J1085" s="84" t="s">
        <v>16129</v>
      </c>
      <c r="K1085" s="84" t="s">
        <v>12431</v>
      </c>
      <c r="L1085" s="105">
        <v>35</v>
      </c>
      <c r="M1085" s="105">
        <v>36.959182979999994</v>
      </c>
      <c r="N1085" s="105">
        <v>36.959182979999994</v>
      </c>
      <c r="O1085" s="96" t="str">
        <f>VLOOKUP(H1085,'CRMP-SOC'!$A$2:$B$12685,2,FALSE)</f>
        <v>Social</v>
      </c>
      <c r="P1085" s="96"/>
    </row>
    <row r="1086" spans="1:16" ht="14.25" customHeight="1" x14ac:dyDescent="0.25">
      <c r="A1086" s="96">
        <v>2012</v>
      </c>
      <c r="B1086" s="96" t="s">
        <v>1666</v>
      </c>
      <c r="C1086" s="96">
        <v>6</v>
      </c>
      <c r="D1086" s="96" t="str">
        <f t="shared" si="48"/>
        <v>20126U009</v>
      </c>
      <c r="E1086" s="84" t="s">
        <v>16205</v>
      </c>
      <c r="F1086" s="84" t="s">
        <v>16239</v>
      </c>
      <c r="G1086" s="84" t="s">
        <v>30</v>
      </c>
      <c r="H1086" s="104" t="str">
        <f t="shared" si="49"/>
        <v>20126U009</v>
      </c>
      <c r="I1086" s="104" t="b">
        <f t="shared" si="50"/>
        <v>1</v>
      </c>
      <c r="J1086" s="84" t="s">
        <v>16128</v>
      </c>
      <c r="K1086" s="84" t="s">
        <v>12432</v>
      </c>
      <c r="L1086" s="105">
        <v>18</v>
      </c>
      <c r="M1086" s="105">
        <v>13.88073799</v>
      </c>
      <c r="N1086" s="105">
        <v>13.88073799</v>
      </c>
      <c r="O1086" s="96" t="str">
        <f>VLOOKUP(H1086,'CRMP-SOC'!$A$2:$B$12685,2,FALSE)</f>
        <v>Social</v>
      </c>
      <c r="P1086" s="96"/>
    </row>
    <row r="1087" spans="1:16" ht="14.25" customHeight="1" x14ac:dyDescent="0.25">
      <c r="A1087" s="96">
        <v>2012</v>
      </c>
      <c r="B1087" s="96" t="s">
        <v>1667</v>
      </c>
      <c r="C1087" s="96">
        <v>6</v>
      </c>
      <c r="D1087" s="96" t="str">
        <f t="shared" si="48"/>
        <v>20126U010</v>
      </c>
      <c r="E1087" s="84" t="s">
        <v>16205</v>
      </c>
      <c r="F1087" s="84" t="s">
        <v>16239</v>
      </c>
      <c r="G1087" s="88" t="s">
        <v>30</v>
      </c>
      <c r="H1087" s="104" t="str">
        <f t="shared" si="49"/>
        <v>20126U010</v>
      </c>
      <c r="I1087" s="104" t="b">
        <f t="shared" si="50"/>
        <v>1</v>
      </c>
      <c r="J1087" s="84" t="s">
        <v>16090</v>
      </c>
      <c r="K1087" s="84" t="s">
        <v>16658</v>
      </c>
      <c r="L1087" s="105">
        <v>250</v>
      </c>
      <c r="M1087" s="105">
        <v>47.644185590000006</v>
      </c>
      <c r="N1087" s="105">
        <v>47.644185590000006</v>
      </c>
      <c r="O1087" s="96" t="str">
        <f>VLOOKUP(H1087,'CRMP-SOC'!$A$2:$B$12685,2,FALSE)</f>
        <v>Social</v>
      </c>
      <c r="P1087" s="96"/>
    </row>
    <row r="1088" spans="1:16" ht="14.25" customHeight="1" x14ac:dyDescent="0.25">
      <c r="A1088" s="96">
        <v>2012</v>
      </c>
      <c r="B1088" s="96" t="s">
        <v>2384</v>
      </c>
      <c r="C1088" s="96">
        <v>8</v>
      </c>
      <c r="D1088" s="96" t="str">
        <f t="shared" si="48"/>
        <v>20128S230</v>
      </c>
      <c r="E1088" s="84" t="s">
        <v>16227</v>
      </c>
      <c r="F1088" s="84" t="s">
        <v>16226</v>
      </c>
      <c r="G1088" s="84" t="s">
        <v>29</v>
      </c>
      <c r="H1088" s="104" t="str">
        <f t="shared" si="49"/>
        <v>20128S230</v>
      </c>
      <c r="I1088" s="104" t="b">
        <f t="shared" si="50"/>
        <v>1</v>
      </c>
      <c r="J1088" s="84" t="s">
        <v>16596</v>
      </c>
      <c r="K1088" s="84" t="s">
        <v>13237</v>
      </c>
      <c r="L1088" s="105">
        <v>6743.0519999999997</v>
      </c>
      <c r="M1088" s="105">
        <v>7159.9605809500017</v>
      </c>
      <c r="N1088" s="105">
        <v>7126.4848263300028</v>
      </c>
      <c r="O1088" s="96" t="str">
        <f>VLOOKUP(H1088,'CRMP-SOC'!$A$2:$B$12685,2,FALSE)</f>
        <v>Social</v>
      </c>
      <c r="P1088" s="96"/>
    </row>
    <row r="1089" spans="1:16" ht="14.25" customHeight="1" x14ac:dyDescent="0.25">
      <c r="A1089" s="96">
        <v>2012</v>
      </c>
      <c r="B1089" s="96" t="s">
        <v>2385</v>
      </c>
      <c r="C1089" s="96">
        <v>8</v>
      </c>
      <c r="D1089" s="96" t="str">
        <f t="shared" si="48"/>
        <v>20128S231</v>
      </c>
      <c r="E1089" s="84" t="s">
        <v>16227</v>
      </c>
      <c r="F1089" s="84" t="s">
        <v>16226</v>
      </c>
      <c r="G1089" s="84" t="s">
        <v>29</v>
      </c>
      <c r="H1089" s="104" t="str">
        <f t="shared" si="49"/>
        <v>20128S231</v>
      </c>
      <c r="I1089" s="104" t="b">
        <f t="shared" si="50"/>
        <v>1</v>
      </c>
      <c r="J1089" s="84" t="s">
        <v>16595</v>
      </c>
      <c r="K1089" s="84" t="s">
        <v>13238</v>
      </c>
      <c r="L1089" s="105">
        <v>17575</v>
      </c>
      <c r="M1089" s="105">
        <v>18030.95164367</v>
      </c>
      <c r="N1089" s="105">
        <v>18004.82560126</v>
      </c>
      <c r="O1089" s="96" t="str">
        <f>VLOOKUP(H1089,'CRMP-SOC'!$A$2:$B$12685,2,FALSE)</f>
        <v>Social</v>
      </c>
      <c r="P1089" s="96"/>
    </row>
    <row r="1090" spans="1:16" ht="14.25" customHeight="1" x14ac:dyDescent="0.25">
      <c r="A1090" s="96">
        <v>2012</v>
      </c>
      <c r="B1090" s="96" t="s">
        <v>2386</v>
      </c>
      <c r="C1090" s="96">
        <v>8</v>
      </c>
      <c r="D1090" s="96" t="str">
        <f t="shared" ref="D1090:D1153" si="51">CONCATENATE(A1090,C1090,G1090,J1090)</f>
        <v>20128S232</v>
      </c>
      <c r="E1090" s="84" t="s">
        <v>16227</v>
      </c>
      <c r="F1090" s="84" t="s">
        <v>16226</v>
      </c>
      <c r="G1090" s="84" t="s">
        <v>29</v>
      </c>
      <c r="H1090" s="104" t="str">
        <f t="shared" ref="H1090:H1153" si="52">CONCATENATE(A1090,B1090)</f>
        <v>20128S232</v>
      </c>
      <c r="I1090" s="104" t="b">
        <f t="shared" ref="I1090:I1153" si="53">H1090=D1090</f>
        <v>1</v>
      </c>
      <c r="J1090" s="84" t="s">
        <v>16594</v>
      </c>
      <c r="K1090" s="84" t="s">
        <v>13239</v>
      </c>
      <c r="L1090" s="105">
        <v>13843.337437</v>
      </c>
      <c r="M1090" s="105">
        <v>12919.169663480001</v>
      </c>
      <c r="N1090" s="105">
        <v>12852.542847680001</v>
      </c>
      <c r="O1090" s="96" t="str">
        <f>VLOOKUP(H1090,'CRMP-SOC'!$A$2:$B$12685,2,FALSE)</f>
        <v>Social</v>
      </c>
      <c r="P1090" s="96"/>
    </row>
    <row r="1091" spans="1:16" ht="14.25" customHeight="1" x14ac:dyDescent="0.25">
      <c r="A1091" s="96">
        <v>2012</v>
      </c>
      <c r="B1091" s="96" t="s">
        <v>2387</v>
      </c>
      <c r="C1091" s="96">
        <v>8</v>
      </c>
      <c r="D1091" s="96" t="str">
        <f t="shared" si="51"/>
        <v>20128S233</v>
      </c>
      <c r="E1091" s="84" t="s">
        <v>16227</v>
      </c>
      <c r="F1091" s="84" t="s">
        <v>16226</v>
      </c>
      <c r="G1091" s="84" t="s">
        <v>29</v>
      </c>
      <c r="H1091" s="104" t="str">
        <f t="shared" si="52"/>
        <v>20128S233</v>
      </c>
      <c r="I1091" s="104" t="b">
        <f t="shared" si="53"/>
        <v>1</v>
      </c>
      <c r="J1091" s="84" t="s">
        <v>16593</v>
      </c>
      <c r="K1091" s="84" t="s">
        <v>13240</v>
      </c>
      <c r="L1091" s="105">
        <v>2963.384</v>
      </c>
      <c r="M1091" s="105">
        <v>3200.62150385</v>
      </c>
      <c r="N1091" s="105">
        <v>3116.7103564799982</v>
      </c>
      <c r="O1091" s="96" t="str">
        <f>VLOOKUP(H1091,'CRMP-SOC'!$A$2:$B$12685,2,FALSE)</f>
        <v>Social</v>
      </c>
      <c r="P1091" s="96"/>
    </row>
    <row r="1092" spans="1:16" ht="14.25" customHeight="1" x14ac:dyDescent="0.25">
      <c r="A1092" s="96">
        <v>2012</v>
      </c>
      <c r="B1092" s="96" t="s">
        <v>2388</v>
      </c>
      <c r="C1092" s="96">
        <v>8</v>
      </c>
      <c r="D1092" s="96" t="str">
        <f t="shared" si="51"/>
        <v>20128S234</v>
      </c>
      <c r="E1092" s="84" t="s">
        <v>16227</v>
      </c>
      <c r="F1092" s="84" t="s">
        <v>16226</v>
      </c>
      <c r="G1092" s="84" t="s">
        <v>29</v>
      </c>
      <c r="H1092" s="104" t="str">
        <f t="shared" si="52"/>
        <v>20128S234</v>
      </c>
      <c r="I1092" s="104" t="b">
        <f t="shared" si="53"/>
        <v>1</v>
      </c>
      <c r="J1092" s="84" t="s">
        <v>16592</v>
      </c>
      <c r="K1092" s="84" t="s">
        <v>13241</v>
      </c>
      <c r="L1092" s="105">
        <v>7286.9139999999998</v>
      </c>
      <c r="M1092" s="105">
        <v>6904.955364729999</v>
      </c>
      <c r="N1092" s="105">
        <v>6833.5482928299989</v>
      </c>
      <c r="O1092" s="96" t="str">
        <f>VLOOKUP(H1092,'CRMP-SOC'!$A$2:$B$12685,2,FALSE)</f>
        <v>Social</v>
      </c>
      <c r="P1092" s="96"/>
    </row>
    <row r="1093" spans="1:16" ht="14.25" customHeight="1" x14ac:dyDescent="0.25">
      <c r="A1093" s="96">
        <v>2012</v>
      </c>
      <c r="B1093" s="96" t="s">
        <v>2497</v>
      </c>
      <c r="C1093" s="96">
        <v>8</v>
      </c>
      <c r="D1093" s="96" t="str">
        <f t="shared" si="51"/>
        <v>20128S240</v>
      </c>
      <c r="E1093" s="84" t="s">
        <v>16227</v>
      </c>
      <c r="F1093" s="84" t="s">
        <v>16226</v>
      </c>
      <c r="G1093" s="88" t="s">
        <v>29</v>
      </c>
      <c r="H1093" s="104" t="str">
        <f t="shared" si="52"/>
        <v>20128S240</v>
      </c>
      <c r="I1093" s="104" t="b">
        <f t="shared" si="53"/>
        <v>1</v>
      </c>
      <c r="J1093" s="84" t="s">
        <v>16200</v>
      </c>
      <c r="K1093" s="85" t="s">
        <v>13428</v>
      </c>
      <c r="L1093" s="105">
        <v>4649.7874339999998</v>
      </c>
      <c r="M1093" s="105">
        <v>4880.5448589599982</v>
      </c>
      <c r="N1093" s="105">
        <v>4876.2075330599982</v>
      </c>
      <c r="O1093" s="96" t="str">
        <f>VLOOKUP(H1093,'CRMP-SOC'!$A$2:$B$12685,2,FALSE)</f>
        <v>Social</v>
      </c>
      <c r="P1093" s="96"/>
    </row>
    <row r="1094" spans="1:16" ht="14.25" customHeight="1" x14ac:dyDescent="0.25">
      <c r="A1094" s="96">
        <v>2012</v>
      </c>
      <c r="B1094" s="96" t="s">
        <v>223</v>
      </c>
      <c r="C1094" s="96">
        <v>8</v>
      </c>
      <c r="D1094" s="96" t="str">
        <f t="shared" si="51"/>
        <v>20128U002</v>
      </c>
      <c r="E1094" s="84" t="s">
        <v>16227</v>
      </c>
      <c r="F1094" s="84" t="s">
        <v>16226</v>
      </c>
      <c r="G1094" s="84" t="s">
        <v>30</v>
      </c>
      <c r="H1094" s="104" t="str">
        <f t="shared" si="52"/>
        <v>20128U002</v>
      </c>
      <c r="I1094" s="104" t="b">
        <f t="shared" si="53"/>
        <v>1</v>
      </c>
      <c r="J1094" s="84" t="s">
        <v>16191</v>
      </c>
      <c r="K1094" s="84" t="s">
        <v>11100</v>
      </c>
      <c r="L1094" s="105">
        <v>1713.9283459999999</v>
      </c>
      <c r="M1094" s="105">
        <v>1252.8263497099999</v>
      </c>
      <c r="N1094" s="105">
        <v>1252.46080022</v>
      </c>
      <c r="O1094" s="96" t="str">
        <f>VLOOKUP(H1094,'CRMP-SOC'!$A$2:$B$12685,2,FALSE)</f>
        <v>Social</v>
      </c>
      <c r="P1094" s="96"/>
    </row>
    <row r="1095" spans="1:16" ht="14.25" customHeight="1" x14ac:dyDescent="0.25">
      <c r="A1095" s="96">
        <v>2012</v>
      </c>
      <c r="B1095" s="96" t="s">
        <v>224</v>
      </c>
      <c r="C1095" s="96">
        <v>8</v>
      </c>
      <c r="D1095" s="96" t="str">
        <f t="shared" si="51"/>
        <v>20128U003</v>
      </c>
      <c r="E1095" s="84" t="s">
        <v>16227</v>
      </c>
      <c r="F1095" s="84" t="s">
        <v>16226</v>
      </c>
      <c r="G1095" s="84" t="s">
        <v>30</v>
      </c>
      <c r="H1095" s="104" t="str">
        <f t="shared" si="52"/>
        <v>20128U003</v>
      </c>
      <c r="I1095" s="104" t="b">
        <f t="shared" si="53"/>
        <v>1</v>
      </c>
      <c r="J1095" s="84" t="s">
        <v>16106</v>
      </c>
      <c r="K1095" s="84" t="s">
        <v>11101</v>
      </c>
      <c r="L1095" s="105">
        <v>0.5</v>
      </c>
      <c r="M1095" s="105">
        <v>0</v>
      </c>
      <c r="N1095" s="105">
        <v>0</v>
      </c>
      <c r="O1095" s="96" t="str">
        <f>VLOOKUP(H1095,'CRMP-SOC'!$A$2:$B$12685,2,FALSE)</f>
        <v>Social</v>
      </c>
      <c r="P1095" s="96"/>
    </row>
    <row r="1096" spans="1:16" ht="14.25" customHeight="1" x14ac:dyDescent="0.25">
      <c r="A1096" s="96">
        <v>2012</v>
      </c>
      <c r="B1096" s="96" t="s">
        <v>225</v>
      </c>
      <c r="C1096" s="96">
        <v>8</v>
      </c>
      <c r="D1096" s="96" t="str">
        <f t="shared" si="51"/>
        <v>20128U004</v>
      </c>
      <c r="E1096" s="84" t="s">
        <v>16227</v>
      </c>
      <c r="F1096" s="84" t="s">
        <v>16226</v>
      </c>
      <c r="G1096" s="84" t="s">
        <v>30</v>
      </c>
      <c r="H1096" s="104" t="str">
        <f t="shared" si="52"/>
        <v>20128U004</v>
      </c>
      <c r="I1096" s="104" t="b">
        <f t="shared" si="53"/>
        <v>1</v>
      </c>
      <c r="J1096" s="84" t="s">
        <v>16105</v>
      </c>
      <c r="K1096" s="84" t="s">
        <v>11102</v>
      </c>
      <c r="L1096" s="105">
        <v>59.26</v>
      </c>
      <c r="M1096" s="105">
        <v>79.260000000000005</v>
      </c>
      <c r="N1096" s="105">
        <v>79.260000000000005</v>
      </c>
      <c r="O1096" s="96" t="str">
        <f>VLOOKUP(H1096,'CRMP-SOC'!$A$2:$B$12685,2,FALSE)</f>
        <v>Social</v>
      </c>
      <c r="P1096" s="96"/>
    </row>
    <row r="1097" spans="1:16" ht="14.25" customHeight="1" x14ac:dyDescent="0.25">
      <c r="A1097" s="96">
        <v>2012</v>
      </c>
      <c r="B1097" s="96" t="s">
        <v>226</v>
      </c>
      <c r="C1097" s="96">
        <v>8</v>
      </c>
      <c r="D1097" s="96" t="str">
        <f t="shared" si="51"/>
        <v>20128U007</v>
      </c>
      <c r="E1097" s="84" t="s">
        <v>16227</v>
      </c>
      <c r="F1097" s="84" t="s">
        <v>16226</v>
      </c>
      <c r="G1097" s="84" t="s">
        <v>30</v>
      </c>
      <c r="H1097" s="104" t="str">
        <f t="shared" si="52"/>
        <v>20128U007</v>
      </c>
      <c r="I1097" s="104" t="b">
        <f t="shared" si="53"/>
        <v>1</v>
      </c>
      <c r="J1097" s="84" t="s">
        <v>16104</v>
      </c>
      <c r="K1097" s="84" t="s">
        <v>11103</v>
      </c>
      <c r="L1097" s="105">
        <v>2.5</v>
      </c>
      <c r="M1097" s="105">
        <v>0</v>
      </c>
      <c r="N1097" s="105">
        <v>0</v>
      </c>
      <c r="O1097" s="96" t="str">
        <f>VLOOKUP(H1097,'CRMP-SOC'!$A$2:$B$12685,2,FALSE)</f>
        <v>Social</v>
      </c>
      <c r="P1097" s="96"/>
    </row>
    <row r="1098" spans="1:16" ht="14.25" customHeight="1" x14ac:dyDescent="0.25">
      <c r="A1098" s="96">
        <v>2012</v>
      </c>
      <c r="B1098" s="96" t="s">
        <v>227</v>
      </c>
      <c r="C1098" s="96">
        <v>8</v>
      </c>
      <c r="D1098" s="96" t="str">
        <f t="shared" si="51"/>
        <v>20128U009</v>
      </c>
      <c r="E1098" s="84" t="s">
        <v>16227</v>
      </c>
      <c r="F1098" s="84" t="s">
        <v>16226</v>
      </c>
      <c r="G1098" s="84" t="s">
        <v>30</v>
      </c>
      <c r="H1098" s="104" t="str">
        <f t="shared" si="52"/>
        <v>20128U009</v>
      </c>
      <c r="I1098" s="104" t="b">
        <f t="shared" si="53"/>
        <v>1</v>
      </c>
      <c r="J1098" s="84" t="s">
        <v>16128</v>
      </c>
      <c r="K1098" s="84" t="s">
        <v>11104</v>
      </c>
      <c r="L1098" s="105">
        <v>9.9380000000000006</v>
      </c>
      <c r="M1098" s="105">
        <v>11.428895499999999</v>
      </c>
      <c r="N1098" s="105">
        <v>11.428895499999999</v>
      </c>
      <c r="O1098" s="96" t="str">
        <f>VLOOKUP(H1098,'CRMP-SOC'!$A$2:$B$12685,2,FALSE)</f>
        <v>Social</v>
      </c>
      <c r="P1098" s="96"/>
    </row>
    <row r="1099" spans="1:16" ht="14.25" customHeight="1" x14ac:dyDescent="0.25">
      <c r="A1099" s="96">
        <v>2012</v>
      </c>
      <c r="B1099" s="96" t="s">
        <v>228</v>
      </c>
      <c r="C1099" s="96">
        <v>8</v>
      </c>
      <c r="D1099" s="96" t="str">
        <f t="shared" si="51"/>
        <v>20128U010</v>
      </c>
      <c r="E1099" s="84" t="s">
        <v>16227</v>
      </c>
      <c r="F1099" s="84" t="s">
        <v>16226</v>
      </c>
      <c r="G1099" s="84" t="s">
        <v>30</v>
      </c>
      <c r="H1099" s="104" t="str">
        <f t="shared" si="52"/>
        <v>20128U010</v>
      </c>
      <c r="I1099" s="104" t="b">
        <f t="shared" si="53"/>
        <v>1</v>
      </c>
      <c r="J1099" s="84" t="s">
        <v>16090</v>
      </c>
      <c r="K1099" s="84" t="s">
        <v>11105</v>
      </c>
      <c r="L1099" s="105">
        <v>1.37</v>
      </c>
      <c r="M1099" s="105">
        <v>0.84991274000000028</v>
      </c>
      <c r="N1099" s="105">
        <v>0.84090211000000015</v>
      </c>
      <c r="O1099" s="96" t="str">
        <f>VLOOKUP(H1099,'CRMP-SOC'!$A$2:$B$12685,2,FALSE)</f>
        <v>Social</v>
      </c>
      <c r="P1099" s="96"/>
    </row>
    <row r="1100" spans="1:16" ht="14.25" customHeight="1" x14ac:dyDescent="0.25">
      <c r="A1100" s="96">
        <v>2012</v>
      </c>
      <c r="B1100" s="96" t="s">
        <v>229</v>
      </c>
      <c r="C1100" s="96">
        <v>8</v>
      </c>
      <c r="D1100" s="96" t="str">
        <f t="shared" si="51"/>
        <v>20128U011</v>
      </c>
      <c r="E1100" s="84" t="s">
        <v>16227</v>
      </c>
      <c r="F1100" s="84" t="s">
        <v>16226</v>
      </c>
      <c r="G1100" s="84" t="s">
        <v>30</v>
      </c>
      <c r="H1100" s="104" t="str">
        <f t="shared" si="52"/>
        <v>20128U011</v>
      </c>
      <c r="I1100" s="104" t="b">
        <f t="shared" si="53"/>
        <v>1</v>
      </c>
      <c r="J1100" s="84" t="s">
        <v>16089</v>
      </c>
      <c r="K1100" s="84" t="s">
        <v>11106</v>
      </c>
      <c r="L1100" s="105">
        <v>1.508491</v>
      </c>
      <c r="M1100" s="105">
        <v>1.02574349</v>
      </c>
      <c r="N1100" s="105">
        <v>1.0046849999999998</v>
      </c>
      <c r="O1100" s="96" t="str">
        <f>VLOOKUP(H1100,'CRMP-SOC'!$A$2:$B$12685,2,FALSE)</f>
        <v>Social</v>
      </c>
      <c r="P1100" s="96"/>
    </row>
    <row r="1101" spans="1:16" ht="14.25" customHeight="1" x14ac:dyDescent="0.25">
      <c r="A1101" s="96">
        <v>2012</v>
      </c>
      <c r="B1101" s="96" t="s">
        <v>230</v>
      </c>
      <c r="C1101" s="96">
        <v>8</v>
      </c>
      <c r="D1101" s="96" t="str">
        <f t="shared" si="51"/>
        <v>20128U013</v>
      </c>
      <c r="E1101" s="84" t="s">
        <v>16227</v>
      </c>
      <c r="F1101" s="84" t="s">
        <v>16226</v>
      </c>
      <c r="G1101" s="84" t="s">
        <v>30</v>
      </c>
      <c r="H1101" s="104" t="str">
        <f t="shared" si="52"/>
        <v>20128U013</v>
      </c>
      <c r="I1101" s="104" t="b">
        <f t="shared" si="53"/>
        <v>1</v>
      </c>
      <c r="J1101" s="84" t="s">
        <v>16113</v>
      </c>
      <c r="K1101" s="84" t="s">
        <v>11107</v>
      </c>
      <c r="L1101" s="105">
        <v>59.471150000000002</v>
      </c>
      <c r="M1101" s="105">
        <v>62.99</v>
      </c>
      <c r="N1101" s="105">
        <v>62.08049879</v>
      </c>
      <c r="O1101" s="96" t="str">
        <f>VLOOKUP(H1101,'CRMP-SOC'!$A$2:$B$12685,2,FALSE)</f>
        <v>Social</v>
      </c>
      <c r="P1101" s="96"/>
    </row>
    <row r="1102" spans="1:16" ht="14.25" customHeight="1" x14ac:dyDescent="0.25">
      <c r="A1102" s="96">
        <v>2012</v>
      </c>
      <c r="B1102" s="96" t="s">
        <v>231</v>
      </c>
      <c r="C1102" s="96">
        <v>8</v>
      </c>
      <c r="D1102" s="96" t="str">
        <f t="shared" si="51"/>
        <v>20128U016</v>
      </c>
      <c r="E1102" s="84" t="s">
        <v>16227</v>
      </c>
      <c r="F1102" s="84" t="s">
        <v>16226</v>
      </c>
      <c r="G1102" s="88" t="s">
        <v>30</v>
      </c>
      <c r="H1102" s="104" t="str">
        <f t="shared" si="52"/>
        <v>20128U016</v>
      </c>
      <c r="I1102" s="104" t="b">
        <f t="shared" si="53"/>
        <v>1</v>
      </c>
      <c r="J1102" s="84" t="s">
        <v>16112</v>
      </c>
      <c r="K1102" s="84" t="s">
        <v>13064</v>
      </c>
      <c r="L1102" s="105">
        <v>1600</v>
      </c>
      <c r="M1102" s="105">
        <v>1497</v>
      </c>
      <c r="N1102" s="105">
        <v>1493.7164673299999</v>
      </c>
      <c r="O1102" s="96" t="str">
        <f>VLOOKUP(H1102,'CRMP-SOC'!$A$2:$B$12685,2,FALSE)</f>
        <v>Social</v>
      </c>
      <c r="P1102" s="96"/>
    </row>
    <row r="1103" spans="1:16" ht="14.25" customHeight="1" x14ac:dyDescent="0.25">
      <c r="A1103" s="96">
        <v>2012</v>
      </c>
      <c r="B1103" s="96" t="s">
        <v>2389</v>
      </c>
      <c r="C1103" s="96">
        <v>8</v>
      </c>
      <c r="D1103" s="96" t="str">
        <f t="shared" si="51"/>
        <v>20128U017</v>
      </c>
      <c r="E1103" s="84" t="s">
        <v>16227</v>
      </c>
      <c r="F1103" s="84" t="s">
        <v>16226</v>
      </c>
      <c r="G1103" s="84" t="s">
        <v>30</v>
      </c>
      <c r="H1103" s="104" t="str">
        <f t="shared" si="52"/>
        <v>20128U017</v>
      </c>
      <c r="I1103" s="104" t="b">
        <f t="shared" si="53"/>
        <v>1</v>
      </c>
      <c r="J1103" s="84" t="s">
        <v>16136</v>
      </c>
      <c r="K1103" s="84" t="s">
        <v>13242</v>
      </c>
      <c r="L1103" s="105">
        <v>250</v>
      </c>
      <c r="M1103" s="105">
        <v>267.86999800000001</v>
      </c>
      <c r="N1103" s="105">
        <v>267.45032256000002</v>
      </c>
      <c r="O1103" s="96" t="str">
        <f>VLOOKUP(H1103,'CRMP-SOC'!$A$2:$B$12685,2,FALSE)</f>
        <v>Social</v>
      </c>
      <c r="P1103" s="96"/>
    </row>
    <row r="1104" spans="1:16" ht="14.25" customHeight="1" x14ac:dyDescent="0.25">
      <c r="A1104" s="96">
        <v>2012</v>
      </c>
      <c r="B1104" s="96" t="s">
        <v>2390</v>
      </c>
      <c r="C1104" s="96">
        <v>8</v>
      </c>
      <c r="D1104" s="96" t="str">
        <f t="shared" si="51"/>
        <v>20128U019</v>
      </c>
      <c r="E1104" s="84" t="s">
        <v>16227</v>
      </c>
      <c r="F1104" s="84" t="s">
        <v>16226</v>
      </c>
      <c r="G1104" s="88" t="s">
        <v>30</v>
      </c>
      <c r="H1104" s="104" t="str">
        <f t="shared" si="52"/>
        <v>20128U019</v>
      </c>
      <c r="I1104" s="104" t="b">
        <f t="shared" si="53"/>
        <v>1</v>
      </c>
      <c r="J1104" s="84" t="s">
        <v>16343</v>
      </c>
      <c r="K1104" s="85" t="s">
        <v>13236</v>
      </c>
      <c r="L1104" s="105">
        <v>16</v>
      </c>
      <c r="M1104" s="105">
        <v>16</v>
      </c>
      <c r="N1104" s="105">
        <v>16</v>
      </c>
      <c r="O1104" s="96" t="str">
        <f>VLOOKUP(H1104,'CRMP-SOC'!$A$2:$B$12685,2,FALSE)</f>
        <v>Social</v>
      </c>
      <c r="P1104" s="96"/>
    </row>
    <row r="1105" spans="1:16" ht="14.25" customHeight="1" x14ac:dyDescent="0.25">
      <c r="A1105" s="96">
        <v>2012</v>
      </c>
      <c r="B1105" s="96" t="s">
        <v>193</v>
      </c>
      <c r="C1105" s="96">
        <v>8</v>
      </c>
      <c r="D1105" s="96" t="str">
        <f t="shared" si="51"/>
        <v>20128E001</v>
      </c>
      <c r="E1105" s="84" t="s">
        <v>16227</v>
      </c>
      <c r="F1105" s="84" t="s">
        <v>16226</v>
      </c>
      <c r="G1105" s="84" t="s">
        <v>25</v>
      </c>
      <c r="H1105" s="104" t="str">
        <f t="shared" si="52"/>
        <v>20128E001</v>
      </c>
      <c r="I1105" s="104" t="b">
        <f t="shared" si="53"/>
        <v>1</v>
      </c>
      <c r="J1105" s="84" t="s">
        <v>16107</v>
      </c>
      <c r="K1105" s="84" t="s">
        <v>11072</v>
      </c>
      <c r="L1105" s="105">
        <v>525.58650499999999</v>
      </c>
      <c r="M1105" s="105">
        <v>583.76180368999997</v>
      </c>
      <c r="N1105" s="105">
        <v>583.561871</v>
      </c>
      <c r="O1105" s="96" t="str">
        <f>VLOOKUP(H1105,'CRMP-SOC'!$A$2:$B$12685,2,FALSE)</f>
        <v>Social</v>
      </c>
      <c r="P1105" s="96"/>
    </row>
    <row r="1106" spans="1:16" ht="14.25" customHeight="1" x14ac:dyDescent="0.25">
      <c r="A1106" s="96">
        <v>2012</v>
      </c>
      <c r="B1106" s="96" t="s">
        <v>194</v>
      </c>
      <c r="C1106" s="96">
        <v>8</v>
      </c>
      <c r="D1106" s="96" t="str">
        <f t="shared" si="51"/>
        <v>20128E002</v>
      </c>
      <c r="E1106" s="84" t="s">
        <v>16227</v>
      </c>
      <c r="F1106" s="84" t="s">
        <v>16226</v>
      </c>
      <c r="G1106" s="84" t="s">
        <v>25</v>
      </c>
      <c r="H1106" s="104" t="str">
        <f t="shared" si="52"/>
        <v>20128E002</v>
      </c>
      <c r="I1106" s="104" t="b">
        <f t="shared" si="53"/>
        <v>1</v>
      </c>
      <c r="J1106" s="84" t="s">
        <v>16191</v>
      </c>
      <c r="K1106" s="84" t="s">
        <v>11073</v>
      </c>
      <c r="L1106" s="105">
        <v>1049.9187099999999</v>
      </c>
      <c r="M1106" s="105">
        <v>1098.1427687300006</v>
      </c>
      <c r="N1106" s="105">
        <v>1097.5550048800008</v>
      </c>
      <c r="O1106" s="96" t="str">
        <f>VLOOKUP(H1106,'CRMP-SOC'!$A$2:$B$12685,2,FALSE)</f>
        <v>Social</v>
      </c>
      <c r="P1106" s="96"/>
    </row>
    <row r="1107" spans="1:16" ht="14.25" customHeight="1" x14ac:dyDescent="0.25">
      <c r="A1107" s="96">
        <v>2012</v>
      </c>
      <c r="B1107" s="96" t="s">
        <v>196</v>
      </c>
      <c r="C1107" s="96">
        <v>8</v>
      </c>
      <c r="D1107" s="96" t="str">
        <f t="shared" si="51"/>
        <v>20128E004</v>
      </c>
      <c r="E1107" s="84" t="s">
        <v>16227</v>
      </c>
      <c r="F1107" s="84" t="s">
        <v>16226</v>
      </c>
      <c r="G1107" s="88" t="s">
        <v>25</v>
      </c>
      <c r="H1107" s="104" t="str">
        <f t="shared" si="52"/>
        <v>20128E004</v>
      </c>
      <c r="I1107" s="104" t="b">
        <f t="shared" si="53"/>
        <v>1</v>
      </c>
      <c r="J1107" s="84" t="s">
        <v>16105</v>
      </c>
      <c r="K1107" s="84" t="s">
        <v>11075</v>
      </c>
      <c r="L1107" s="105">
        <v>953.05292699999995</v>
      </c>
      <c r="M1107" s="105">
        <v>942.5995019799999</v>
      </c>
      <c r="N1107" s="105">
        <v>942.5995019799999</v>
      </c>
      <c r="O1107" s="96" t="str">
        <f>VLOOKUP(H1107,'CRMP-SOC'!$A$2:$B$12685,2,FALSE)</f>
        <v>Social</v>
      </c>
      <c r="P1107" s="96"/>
    </row>
    <row r="1108" spans="1:16" ht="14.25" customHeight="1" x14ac:dyDescent="0.25">
      <c r="A1108" s="96">
        <v>2012</v>
      </c>
      <c r="B1108" s="96" t="s">
        <v>197</v>
      </c>
      <c r="C1108" s="96">
        <v>8</v>
      </c>
      <c r="D1108" s="96" t="str">
        <f t="shared" si="51"/>
        <v>20128E005</v>
      </c>
      <c r="E1108" s="84" t="s">
        <v>16227</v>
      </c>
      <c r="F1108" s="84" t="s">
        <v>16226</v>
      </c>
      <c r="G1108" s="88" t="s">
        <v>25</v>
      </c>
      <c r="H1108" s="104" t="str">
        <f t="shared" si="52"/>
        <v>20128E005</v>
      </c>
      <c r="I1108" s="104" t="b">
        <f t="shared" si="53"/>
        <v>1</v>
      </c>
      <c r="J1108" s="84" t="s">
        <v>16152</v>
      </c>
      <c r="K1108" s="84" t="s">
        <v>11076</v>
      </c>
      <c r="L1108" s="105">
        <v>1207.5896740000001</v>
      </c>
      <c r="M1108" s="105">
        <v>996.39830894999989</v>
      </c>
      <c r="N1108" s="105">
        <v>996.39830894999989</v>
      </c>
      <c r="O1108" s="96" t="str">
        <f>VLOOKUP(H1108,'CRMP-SOC'!$A$2:$B$12685,2,FALSE)</f>
        <v>Social</v>
      </c>
      <c r="P1108" s="96"/>
    </row>
    <row r="1109" spans="1:16" ht="14.25" customHeight="1" x14ac:dyDescent="0.25">
      <c r="A1109" s="96">
        <v>2012</v>
      </c>
      <c r="B1109" s="96" t="s">
        <v>1681</v>
      </c>
      <c r="C1109" s="96">
        <v>8</v>
      </c>
      <c r="D1109" s="96" t="str">
        <f t="shared" si="51"/>
        <v>20128E006</v>
      </c>
      <c r="E1109" s="84" t="s">
        <v>16227</v>
      </c>
      <c r="F1109" s="84" t="s">
        <v>16226</v>
      </c>
      <c r="G1109" s="84" t="s">
        <v>25</v>
      </c>
      <c r="H1109" s="104" t="str">
        <f t="shared" si="52"/>
        <v>20128E006</v>
      </c>
      <c r="I1109" s="104" t="b">
        <f t="shared" si="53"/>
        <v>1</v>
      </c>
      <c r="J1109" s="84" t="s">
        <v>16172</v>
      </c>
      <c r="K1109" s="84" t="s">
        <v>12438</v>
      </c>
      <c r="L1109" s="105">
        <v>631.36183400000004</v>
      </c>
      <c r="M1109" s="105">
        <v>563.16681547000007</v>
      </c>
      <c r="N1109" s="105">
        <v>543.48738916000002</v>
      </c>
      <c r="O1109" s="96" t="str">
        <f>VLOOKUP(H1109,'CRMP-SOC'!$A$2:$B$12685,2,FALSE)</f>
        <v>Social</v>
      </c>
      <c r="P1109" s="96"/>
    </row>
    <row r="1110" spans="1:16" ht="14.25" customHeight="1" x14ac:dyDescent="0.25">
      <c r="A1110" s="96">
        <v>2012</v>
      </c>
      <c r="B1110" s="96" t="s">
        <v>2378</v>
      </c>
      <c r="C1110" s="96">
        <v>8</v>
      </c>
      <c r="D1110" s="96" t="str">
        <f t="shared" si="51"/>
        <v>20128E008</v>
      </c>
      <c r="E1110" s="84" t="s">
        <v>16227</v>
      </c>
      <c r="F1110" s="84" t="s">
        <v>16226</v>
      </c>
      <c r="G1110" s="84" t="s">
        <v>25</v>
      </c>
      <c r="H1110" s="104" t="str">
        <f t="shared" si="52"/>
        <v>20128E008</v>
      </c>
      <c r="I1110" s="104" t="b">
        <f t="shared" si="53"/>
        <v>1</v>
      </c>
      <c r="J1110" s="84" t="s">
        <v>16129</v>
      </c>
      <c r="K1110" s="84" t="s">
        <v>13426</v>
      </c>
      <c r="L1110" s="105">
        <v>350</v>
      </c>
      <c r="M1110" s="105">
        <v>154.08298580000002</v>
      </c>
      <c r="N1110" s="105">
        <v>154.06337648000002</v>
      </c>
      <c r="O1110" s="96" t="str">
        <f>VLOOKUP(H1110,'CRMP-SOC'!$A$2:$B$12685,2,FALSE)</f>
        <v>Social</v>
      </c>
      <c r="P1110" s="96"/>
    </row>
    <row r="1111" spans="1:16" ht="14.25" customHeight="1" x14ac:dyDescent="0.25">
      <c r="A1111" s="96">
        <v>2012</v>
      </c>
      <c r="B1111" s="96" t="s">
        <v>2379</v>
      </c>
      <c r="C1111" s="96">
        <v>8</v>
      </c>
      <c r="D1111" s="96" t="str">
        <f t="shared" si="51"/>
        <v>20128E009</v>
      </c>
      <c r="E1111" s="84" t="s">
        <v>16227</v>
      </c>
      <c r="F1111" s="84" t="s">
        <v>16226</v>
      </c>
      <c r="G1111" s="84" t="s">
        <v>25</v>
      </c>
      <c r="H1111" s="104" t="str">
        <f t="shared" si="52"/>
        <v>20128E009</v>
      </c>
      <c r="I1111" s="104" t="b">
        <f t="shared" si="53"/>
        <v>1</v>
      </c>
      <c r="J1111" s="84" t="s">
        <v>16128</v>
      </c>
      <c r="K1111" s="84" t="s">
        <v>13232</v>
      </c>
      <c r="L1111" s="105">
        <v>80</v>
      </c>
      <c r="M1111" s="105">
        <v>11.38304157</v>
      </c>
      <c r="N1111" s="105">
        <v>11.38304157</v>
      </c>
      <c r="O1111" s="96" t="str">
        <f>VLOOKUP(H1111,'CRMP-SOC'!$A$2:$B$12685,2,FALSE)</f>
        <v>Social</v>
      </c>
      <c r="P1111" s="96"/>
    </row>
    <row r="1112" spans="1:16" ht="14.25" customHeight="1" x14ac:dyDescent="0.25">
      <c r="A1112" s="96">
        <v>2012</v>
      </c>
      <c r="B1112" s="96" t="s">
        <v>340</v>
      </c>
      <c r="C1112" s="96">
        <v>10</v>
      </c>
      <c r="D1112" s="96" t="str">
        <f t="shared" si="51"/>
        <v>201210S016</v>
      </c>
      <c r="E1112" s="84" t="s">
        <v>16188</v>
      </c>
      <c r="F1112" s="84" t="s">
        <v>16187</v>
      </c>
      <c r="G1112" s="84" t="s">
        <v>29</v>
      </c>
      <c r="H1112" s="104" t="str">
        <f t="shared" si="52"/>
        <v>201210S016</v>
      </c>
      <c r="I1112" s="104" t="b">
        <f t="shared" si="53"/>
        <v>1</v>
      </c>
      <c r="J1112" s="84" t="s">
        <v>16112</v>
      </c>
      <c r="K1112" s="84" t="s">
        <v>16657</v>
      </c>
      <c r="L1112" s="105">
        <v>258.29848099999998</v>
      </c>
      <c r="M1112" s="105">
        <v>258.28846863999996</v>
      </c>
      <c r="N1112" s="105">
        <v>258.28846863999996</v>
      </c>
      <c r="O1112" s="96" t="str">
        <f>VLOOKUP(H1112,'CRMP-SOC'!$A$2:$B$12685,2,FALSE)</f>
        <v>Social</v>
      </c>
      <c r="P1112" s="96"/>
    </row>
    <row r="1113" spans="1:16" ht="14.25" customHeight="1" x14ac:dyDescent="0.25">
      <c r="A1113" s="96">
        <v>2012</v>
      </c>
      <c r="B1113" s="96" t="s">
        <v>341</v>
      </c>
      <c r="C1113" s="96">
        <v>10</v>
      </c>
      <c r="D1113" s="96" t="str">
        <f t="shared" si="51"/>
        <v>201210S017</v>
      </c>
      <c r="E1113" s="84" t="s">
        <v>16188</v>
      </c>
      <c r="F1113" s="84" t="s">
        <v>16187</v>
      </c>
      <c r="G1113" s="84" t="s">
        <v>29</v>
      </c>
      <c r="H1113" s="104" t="str">
        <f t="shared" si="52"/>
        <v>201210S017</v>
      </c>
      <c r="I1113" s="104" t="b">
        <f t="shared" si="53"/>
        <v>1</v>
      </c>
      <c r="J1113" s="84" t="s">
        <v>16136</v>
      </c>
      <c r="K1113" s="84" t="s">
        <v>16656</v>
      </c>
      <c r="L1113" s="105">
        <v>2158.5173460000001</v>
      </c>
      <c r="M1113" s="105">
        <v>2294.6716294600001</v>
      </c>
      <c r="N1113" s="105">
        <v>2294.6716294600001</v>
      </c>
      <c r="O1113" s="96" t="str">
        <f>VLOOKUP(H1113,'CRMP-SOC'!$A$2:$B$12685,2,FALSE)</f>
        <v>Social</v>
      </c>
      <c r="P1113" s="96"/>
    </row>
    <row r="1114" spans="1:16" ht="14.25" customHeight="1" x14ac:dyDescent="0.25">
      <c r="A1114" s="96">
        <v>2012</v>
      </c>
      <c r="B1114" s="96" t="s">
        <v>342</v>
      </c>
      <c r="C1114" s="96">
        <v>10</v>
      </c>
      <c r="D1114" s="96" t="str">
        <f t="shared" si="51"/>
        <v>201210S020</v>
      </c>
      <c r="E1114" s="84" t="s">
        <v>16188</v>
      </c>
      <c r="F1114" s="84" t="s">
        <v>16187</v>
      </c>
      <c r="G1114" s="84" t="s">
        <v>29</v>
      </c>
      <c r="H1114" s="104" t="str">
        <f t="shared" si="52"/>
        <v>201210S020</v>
      </c>
      <c r="I1114" s="104" t="b">
        <f t="shared" si="53"/>
        <v>1</v>
      </c>
      <c r="J1114" s="84" t="s">
        <v>16146</v>
      </c>
      <c r="K1114" s="84" t="s">
        <v>16655</v>
      </c>
      <c r="L1114" s="105">
        <v>7048.1841169999998</v>
      </c>
      <c r="M1114" s="105">
        <v>6984.1586261699995</v>
      </c>
      <c r="N1114" s="105">
        <v>6984.1586261699995</v>
      </c>
      <c r="O1114" s="96" t="str">
        <f>VLOOKUP(H1114,'CRMP-SOC'!$A$2:$B$12685,2,FALSE)</f>
        <v>Social</v>
      </c>
      <c r="P1114" s="96"/>
    </row>
    <row r="1115" spans="1:16" ht="14.25" customHeight="1" x14ac:dyDescent="0.25">
      <c r="A1115" s="96">
        <v>2012</v>
      </c>
      <c r="B1115" s="96" t="s">
        <v>343</v>
      </c>
      <c r="C1115" s="96">
        <v>10</v>
      </c>
      <c r="D1115" s="96" t="str">
        <f t="shared" si="51"/>
        <v>201210S021</v>
      </c>
      <c r="E1115" s="84" t="s">
        <v>16188</v>
      </c>
      <c r="F1115" s="84" t="s">
        <v>16187</v>
      </c>
      <c r="G1115" s="84" t="s">
        <v>29</v>
      </c>
      <c r="H1115" s="104" t="str">
        <f t="shared" si="52"/>
        <v>201210S021</v>
      </c>
      <c r="I1115" s="104" t="b">
        <f t="shared" si="53"/>
        <v>1</v>
      </c>
      <c r="J1115" s="84" t="s">
        <v>16111</v>
      </c>
      <c r="K1115" s="84" t="s">
        <v>11208</v>
      </c>
      <c r="L1115" s="105">
        <v>269.268551</v>
      </c>
      <c r="M1115" s="105">
        <v>268.97465614999999</v>
      </c>
      <c r="N1115" s="105">
        <v>268.97465614999999</v>
      </c>
      <c r="O1115" s="96" t="str">
        <f>VLOOKUP(H1115,'CRMP-SOC'!$A$2:$B$12685,2,FALSE)</f>
        <v>Social</v>
      </c>
      <c r="P1115" s="96"/>
    </row>
    <row r="1116" spans="1:16" ht="14.25" customHeight="1" x14ac:dyDescent="0.25">
      <c r="A1116" s="96">
        <v>2012</v>
      </c>
      <c r="B1116" s="96" t="s">
        <v>346</v>
      </c>
      <c r="C1116" s="96">
        <v>10</v>
      </c>
      <c r="D1116" s="96" t="str">
        <f t="shared" si="51"/>
        <v>201210S151</v>
      </c>
      <c r="E1116" s="84" t="s">
        <v>16188</v>
      </c>
      <c r="F1116" s="84" t="s">
        <v>16187</v>
      </c>
      <c r="G1116" s="88" t="s">
        <v>29</v>
      </c>
      <c r="H1116" s="104" t="str">
        <f t="shared" si="52"/>
        <v>201210S151</v>
      </c>
      <c r="I1116" s="104" t="b">
        <f t="shared" si="53"/>
        <v>1</v>
      </c>
      <c r="J1116" s="84" t="s">
        <v>16190</v>
      </c>
      <c r="K1116" s="84" t="s">
        <v>16535</v>
      </c>
      <c r="L1116" s="105">
        <v>715.79486199999997</v>
      </c>
      <c r="M1116" s="105">
        <v>763.82673755999997</v>
      </c>
      <c r="N1116" s="105">
        <v>763.82673755999997</v>
      </c>
      <c r="O1116" s="96" t="str">
        <f>VLOOKUP(H1116,'CRMP-SOC'!$A$2:$B$12685,2,FALSE)</f>
        <v>Social</v>
      </c>
      <c r="P1116" s="96"/>
    </row>
    <row r="1117" spans="1:16" ht="14.25" customHeight="1" x14ac:dyDescent="0.25">
      <c r="A1117" s="96">
        <v>2012</v>
      </c>
      <c r="B1117" s="96" t="s">
        <v>347</v>
      </c>
      <c r="C1117" s="96">
        <v>10</v>
      </c>
      <c r="D1117" s="96" t="str">
        <f t="shared" si="51"/>
        <v>201210S214</v>
      </c>
      <c r="E1117" s="84" t="s">
        <v>16188</v>
      </c>
      <c r="F1117" s="84" t="s">
        <v>16187</v>
      </c>
      <c r="G1117" s="88" t="s">
        <v>29</v>
      </c>
      <c r="H1117" s="104" t="str">
        <f t="shared" si="52"/>
        <v>201210S214</v>
      </c>
      <c r="I1117" s="104" t="b">
        <f t="shared" si="53"/>
        <v>1</v>
      </c>
      <c r="J1117" s="84" t="s">
        <v>16538</v>
      </c>
      <c r="K1117" s="84" t="s">
        <v>11212</v>
      </c>
      <c r="L1117" s="105">
        <v>378.19214699999998</v>
      </c>
      <c r="M1117" s="105">
        <v>349.16915632000001</v>
      </c>
      <c r="N1117" s="105">
        <v>349.16915632000001</v>
      </c>
      <c r="O1117" s="96" t="str">
        <f>VLOOKUP(H1117,'CRMP-SOC'!$A$2:$B$12685,2,FALSE)</f>
        <v>Social</v>
      </c>
      <c r="P1117" s="96"/>
    </row>
    <row r="1118" spans="1:16" ht="14.25" customHeight="1" x14ac:dyDescent="0.25">
      <c r="A1118" s="96">
        <v>2012</v>
      </c>
      <c r="B1118" s="96" t="s">
        <v>1718</v>
      </c>
      <c r="C1118" s="96">
        <v>10</v>
      </c>
      <c r="D1118" s="96" t="str">
        <f t="shared" si="51"/>
        <v>201210S220</v>
      </c>
      <c r="E1118" s="84" t="s">
        <v>16188</v>
      </c>
      <c r="F1118" s="84" t="s">
        <v>16187</v>
      </c>
      <c r="G1118" s="88" t="s">
        <v>29</v>
      </c>
      <c r="H1118" s="104" t="str">
        <f t="shared" si="52"/>
        <v>201210S220</v>
      </c>
      <c r="I1118" s="104" t="b">
        <f t="shared" si="53"/>
        <v>1</v>
      </c>
      <c r="J1118" s="84" t="s">
        <v>16189</v>
      </c>
      <c r="K1118" s="84" t="s">
        <v>16654</v>
      </c>
      <c r="L1118" s="105">
        <v>51.224840999999998</v>
      </c>
      <c r="M1118" s="105">
        <v>25.277861739999999</v>
      </c>
      <c r="N1118" s="105">
        <v>25.277861739999999</v>
      </c>
      <c r="O1118" s="96" t="str">
        <f>VLOOKUP(H1118,'CRMP-SOC'!$A$2:$B$12685,2,FALSE)</f>
        <v>Social</v>
      </c>
      <c r="P1118" s="96"/>
    </row>
    <row r="1119" spans="1:16" ht="14.25" customHeight="1" x14ac:dyDescent="0.25">
      <c r="A1119" s="96">
        <v>2012</v>
      </c>
      <c r="B1119" s="96" t="s">
        <v>1719</v>
      </c>
      <c r="C1119" s="96">
        <v>10</v>
      </c>
      <c r="D1119" s="96" t="str">
        <f t="shared" si="51"/>
        <v>201210U002</v>
      </c>
      <c r="E1119" s="84" t="s">
        <v>16188</v>
      </c>
      <c r="F1119" s="84" t="s">
        <v>16187</v>
      </c>
      <c r="G1119" s="84" t="s">
        <v>30</v>
      </c>
      <c r="H1119" s="104" t="str">
        <f t="shared" si="52"/>
        <v>201210U002</v>
      </c>
      <c r="I1119" s="104" t="b">
        <f t="shared" si="53"/>
        <v>1</v>
      </c>
      <c r="J1119" s="84" t="s">
        <v>16191</v>
      </c>
      <c r="K1119" s="84" t="s">
        <v>12475</v>
      </c>
      <c r="L1119" s="105">
        <v>106.440625</v>
      </c>
      <c r="M1119" s="105">
        <v>1.0034000000000001</v>
      </c>
      <c r="N1119" s="105">
        <v>1.0034000000000001</v>
      </c>
      <c r="O1119" s="96" t="str">
        <f>VLOOKUP(H1119,'CRMP-SOC'!$A$2:$B$12685,2,FALSE)</f>
        <v>Social</v>
      </c>
      <c r="P1119" s="96"/>
    </row>
    <row r="1120" spans="1:16" ht="14.25" customHeight="1" x14ac:dyDescent="0.25">
      <c r="A1120" s="96">
        <v>2012</v>
      </c>
      <c r="B1120" s="96" t="s">
        <v>354</v>
      </c>
      <c r="C1120" s="96">
        <v>10</v>
      </c>
      <c r="D1120" s="96" t="str">
        <f t="shared" si="51"/>
        <v>201210U003</v>
      </c>
      <c r="E1120" s="84" t="s">
        <v>16188</v>
      </c>
      <c r="F1120" s="84" t="s">
        <v>16187</v>
      </c>
      <c r="G1120" s="88" t="s">
        <v>30</v>
      </c>
      <c r="H1120" s="104" t="str">
        <f t="shared" si="52"/>
        <v>201210U003</v>
      </c>
      <c r="I1120" s="104" t="b">
        <f t="shared" si="53"/>
        <v>1</v>
      </c>
      <c r="J1120" s="84" t="s">
        <v>16106</v>
      </c>
      <c r="K1120" s="84" t="s">
        <v>11219</v>
      </c>
      <c r="L1120" s="105">
        <v>100.018462</v>
      </c>
      <c r="M1120" s="105">
        <v>433.62751627000006</v>
      </c>
      <c r="N1120" s="105">
        <v>433.62751627000006</v>
      </c>
      <c r="O1120" s="96" t="str">
        <f>VLOOKUP(H1120,'CRMP-SOC'!$A$2:$B$12685,2,FALSE)</f>
        <v>Social</v>
      </c>
      <c r="P1120" s="96"/>
    </row>
    <row r="1121" spans="1:16" ht="14.25" customHeight="1" x14ac:dyDescent="0.25">
      <c r="A1121" s="96">
        <v>2012</v>
      </c>
      <c r="B1121" s="96" t="s">
        <v>1720</v>
      </c>
      <c r="C1121" s="96">
        <v>10</v>
      </c>
      <c r="D1121" s="96" t="str">
        <f t="shared" si="51"/>
        <v>201210U004</v>
      </c>
      <c r="E1121" s="84" t="s">
        <v>16188</v>
      </c>
      <c r="F1121" s="84" t="s">
        <v>16187</v>
      </c>
      <c r="G1121" s="88" t="s">
        <v>30</v>
      </c>
      <c r="H1121" s="104" t="str">
        <f t="shared" si="52"/>
        <v>201210U004</v>
      </c>
      <c r="I1121" s="104" t="b">
        <f t="shared" si="53"/>
        <v>1</v>
      </c>
      <c r="J1121" s="84" t="s">
        <v>16105</v>
      </c>
      <c r="K1121" s="84" t="s">
        <v>12476</v>
      </c>
      <c r="L1121" s="105">
        <v>250</v>
      </c>
      <c r="M1121" s="105">
        <v>250</v>
      </c>
      <c r="N1121" s="105">
        <v>250</v>
      </c>
      <c r="O1121" s="96" t="str">
        <f>VLOOKUP(H1121,'CRMP-SOC'!$A$2:$B$12685,2,FALSE)</f>
        <v>Social</v>
      </c>
      <c r="P1121" s="96"/>
    </row>
    <row r="1122" spans="1:16" ht="14.25" customHeight="1" x14ac:dyDescent="0.25">
      <c r="A1122" s="96">
        <v>2012</v>
      </c>
      <c r="B1122" s="96" t="s">
        <v>1721</v>
      </c>
      <c r="C1122" s="96">
        <v>10</v>
      </c>
      <c r="D1122" s="96" t="str">
        <f t="shared" si="51"/>
        <v>201210U005</v>
      </c>
      <c r="E1122" s="84" t="s">
        <v>16188</v>
      </c>
      <c r="F1122" s="84" t="s">
        <v>16187</v>
      </c>
      <c r="G1122" s="88" t="s">
        <v>30</v>
      </c>
      <c r="H1122" s="104" t="str">
        <f t="shared" si="52"/>
        <v>201210U005</v>
      </c>
      <c r="I1122" s="104" t="b">
        <f t="shared" si="53"/>
        <v>1</v>
      </c>
      <c r="J1122" s="84" t="s">
        <v>16152</v>
      </c>
      <c r="K1122" s="84" t="s">
        <v>13252</v>
      </c>
      <c r="L1122" s="105">
        <v>314</v>
      </c>
      <c r="M1122" s="105">
        <v>317</v>
      </c>
      <c r="N1122" s="105">
        <v>317</v>
      </c>
      <c r="O1122" s="96" t="str">
        <f>VLOOKUP(H1122,'CRMP-SOC'!$A$2:$B$12685,2,FALSE)</f>
        <v>Social</v>
      </c>
      <c r="P1122" s="96"/>
    </row>
    <row r="1123" spans="1:16" ht="14.25" customHeight="1" x14ac:dyDescent="0.25">
      <c r="A1123" s="96">
        <v>2012</v>
      </c>
      <c r="B1123" s="96" t="s">
        <v>305</v>
      </c>
      <c r="C1123" s="96">
        <v>10</v>
      </c>
      <c r="D1123" s="96" t="str">
        <f t="shared" si="51"/>
        <v>201210E005</v>
      </c>
      <c r="E1123" s="84" t="s">
        <v>16188</v>
      </c>
      <c r="F1123" s="84" t="s">
        <v>16187</v>
      </c>
      <c r="G1123" s="88" t="s">
        <v>25</v>
      </c>
      <c r="H1123" s="104" t="str">
        <f t="shared" si="52"/>
        <v>201210E005</v>
      </c>
      <c r="I1123" s="104" t="b">
        <f t="shared" si="53"/>
        <v>1</v>
      </c>
      <c r="J1123" s="84" t="s">
        <v>16152</v>
      </c>
      <c r="K1123" s="84" t="s">
        <v>11176</v>
      </c>
      <c r="L1123" s="105">
        <v>252.915235</v>
      </c>
      <c r="M1123" s="105">
        <v>246.43126207999998</v>
      </c>
      <c r="N1123" s="105">
        <v>246.43126207999998</v>
      </c>
      <c r="O1123" s="96" t="str">
        <f>VLOOKUP(H1123,'CRMP-SOC'!$A$2:$B$12685,2,FALSE)</f>
        <v>Social</v>
      </c>
      <c r="P1123" s="96"/>
    </row>
    <row r="1124" spans="1:16" ht="14.25" customHeight="1" x14ac:dyDescent="0.25">
      <c r="A1124" s="96">
        <v>2012</v>
      </c>
      <c r="B1124" s="96" t="s">
        <v>303</v>
      </c>
      <c r="C1124" s="96">
        <v>10</v>
      </c>
      <c r="D1124" s="96" t="str">
        <f t="shared" si="51"/>
        <v>201210B002</v>
      </c>
      <c r="E1124" s="84" t="s">
        <v>16188</v>
      </c>
      <c r="F1124" s="84" t="s">
        <v>16187</v>
      </c>
      <c r="G1124" s="88" t="s">
        <v>26</v>
      </c>
      <c r="H1124" s="104" t="str">
        <f t="shared" si="52"/>
        <v>201210B002</v>
      </c>
      <c r="I1124" s="104" t="b">
        <f t="shared" si="53"/>
        <v>1</v>
      </c>
      <c r="J1124" s="84" t="s">
        <v>16191</v>
      </c>
      <c r="K1124" s="84" t="s">
        <v>12467</v>
      </c>
      <c r="L1124" s="105">
        <v>282.66473200000001</v>
      </c>
      <c r="M1124" s="105">
        <v>313.80148000999969</v>
      </c>
      <c r="N1124" s="105">
        <v>313.80148000999969</v>
      </c>
      <c r="O1124" s="96" t="str">
        <f>VLOOKUP(H1124,'CRMP-SOC'!$A$2:$B$12685,2,FALSE)</f>
        <v>Social</v>
      </c>
      <c r="P1124" s="96"/>
    </row>
    <row r="1125" spans="1:16" ht="14.25" customHeight="1" x14ac:dyDescent="0.25">
      <c r="A1125" s="96">
        <v>2012</v>
      </c>
      <c r="B1125" s="96" t="s">
        <v>679</v>
      </c>
      <c r="C1125" s="96">
        <v>11</v>
      </c>
      <c r="D1125" s="96" t="str">
        <f t="shared" si="51"/>
        <v>201211S027</v>
      </c>
      <c r="E1125" s="84" t="s">
        <v>16082</v>
      </c>
      <c r="F1125" s="84" t="s">
        <v>16081</v>
      </c>
      <c r="G1125" s="84" t="s">
        <v>29</v>
      </c>
      <c r="H1125" s="104" t="str">
        <f t="shared" si="52"/>
        <v>201211S027</v>
      </c>
      <c r="I1125" s="104" t="b">
        <f t="shared" si="53"/>
        <v>1</v>
      </c>
      <c r="J1125" s="84" t="s">
        <v>16574</v>
      </c>
      <c r="K1125" s="84" t="s">
        <v>16653</v>
      </c>
      <c r="L1125" s="105">
        <v>747.39754300000004</v>
      </c>
      <c r="M1125" s="105">
        <v>716.72712129999991</v>
      </c>
      <c r="N1125" s="105">
        <v>716.72712129999991</v>
      </c>
      <c r="O1125" s="96" t="str">
        <f>VLOOKUP(H1125,'CRMP-SOC'!$A$2:$B$12685,2,FALSE)</f>
        <v>Social</v>
      </c>
      <c r="P1125" s="96"/>
    </row>
    <row r="1126" spans="1:16" ht="14.25" customHeight="1" x14ac:dyDescent="0.25">
      <c r="A1126" s="96">
        <v>2012</v>
      </c>
      <c r="B1126" s="96" t="s">
        <v>680</v>
      </c>
      <c r="C1126" s="96">
        <v>11</v>
      </c>
      <c r="D1126" s="96" t="str">
        <f t="shared" si="51"/>
        <v>201211S028</v>
      </c>
      <c r="E1126" s="84" t="s">
        <v>16082</v>
      </c>
      <c r="F1126" s="84" t="s">
        <v>16081</v>
      </c>
      <c r="G1126" s="84" t="s">
        <v>29</v>
      </c>
      <c r="H1126" s="104" t="str">
        <f t="shared" si="52"/>
        <v>201211S028</v>
      </c>
      <c r="I1126" s="104" t="b">
        <f t="shared" si="53"/>
        <v>1</v>
      </c>
      <c r="J1126" s="84" t="s">
        <v>16186</v>
      </c>
      <c r="K1126" s="84" t="s">
        <v>16652</v>
      </c>
      <c r="L1126" s="105">
        <v>1475.1135420000001</v>
      </c>
      <c r="M1126" s="105">
        <v>1499.73441815</v>
      </c>
      <c r="N1126" s="105">
        <v>1499.73441815</v>
      </c>
      <c r="O1126" s="96" t="str">
        <f>VLOOKUP(H1126,'CRMP-SOC'!$A$2:$B$12685,2,FALSE)</f>
        <v>Social</v>
      </c>
      <c r="P1126" s="96"/>
    </row>
    <row r="1127" spans="1:16" ht="14.25" customHeight="1" x14ac:dyDescent="0.25">
      <c r="A1127" s="96">
        <v>2012</v>
      </c>
      <c r="B1127" s="96" t="s">
        <v>681</v>
      </c>
      <c r="C1127" s="96">
        <v>11</v>
      </c>
      <c r="D1127" s="96" t="str">
        <f t="shared" si="51"/>
        <v>201211S029</v>
      </c>
      <c r="E1127" s="84" t="s">
        <v>16082</v>
      </c>
      <c r="F1127" s="84" t="s">
        <v>16081</v>
      </c>
      <c r="G1127" s="84" t="s">
        <v>29</v>
      </c>
      <c r="H1127" s="104" t="str">
        <f t="shared" si="52"/>
        <v>201211S029</v>
      </c>
      <c r="I1127" s="104" t="b">
        <f t="shared" si="53"/>
        <v>1</v>
      </c>
      <c r="J1127" s="84" t="s">
        <v>16302</v>
      </c>
      <c r="K1127" s="84" t="s">
        <v>11539</v>
      </c>
      <c r="L1127" s="105">
        <v>1700</v>
      </c>
      <c r="M1127" s="105">
        <v>1675.0346185000001</v>
      </c>
      <c r="N1127" s="105">
        <v>1675.0346185000001</v>
      </c>
      <c r="O1127" s="96" t="str">
        <f>VLOOKUP(H1127,'CRMP-SOC'!$A$2:$B$12685,2,FALSE)</f>
        <v>Social</v>
      </c>
      <c r="P1127" s="96"/>
    </row>
    <row r="1128" spans="1:16" ht="14.25" customHeight="1" x14ac:dyDescent="0.25">
      <c r="A1128" s="96">
        <v>2012</v>
      </c>
      <c r="B1128" s="96" t="s">
        <v>684</v>
      </c>
      <c r="C1128" s="96">
        <v>11</v>
      </c>
      <c r="D1128" s="96" t="str">
        <f t="shared" si="51"/>
        <v>201211S033</v>
      </c>
      <c r="E1128" s="84" t="s">
        <v>16082</v>
      </c>
      <c r="F1128" s="84" t="s">
        <v>16081</v>
      </c>
      <c r="G1128" s="84" t="s">
        <v>29</v>
      </c>
      <c r="H1128" s="104" t="str">
        <f t="shared" si="52"/>
        <v>201211S033</v>
      </c>
      <c r="I1128" s="104" t="b">
        <f t="shared" si="53"/>
        <v>1</v>
      </c>
      <c r="J1128" s="84" t="s">
        <v>16573</v>
      </c>
      <c r="K1128" s="84" t="s">
        <v>11542</v>
      </c>
      <c r="L1128" s="105">
        <v>198.60288700000001</v>
      </c>
      <c r="M1128" s="105">
        <v>187.19197368000002</v>
      </c>
      <c r="N1128" s="105">
        <v>186.64108320000003</v>
      </c>
      <c r="O1128" s="96" t="str">
        <f>VLOOKUP(H1128,'CRMP-SOC'!$A$2:$B$12685,2,FALSE)</f>
        <v>Social</v>
      </c>
      <c r="P1128" s="96"/>
    </row>
    <row r="1129" spans="1:16" ht="14.25" customHeight="1" x14ac:dyDescent="0.25">
      <c r="A1129" s="96">
        <v>2012</v>
      </c>
      <c r="B1129" s="96" t="s">
        <v>685</v>
      </c>
      <c r="C1129" s="96">
        <v>11</v>
      </c>
      <c r="D1129" s="96" t="str">
        <f t="shared" si="51"/>
        <v>201211S035</v>
      </c>
      <c r="E1129" s="84" t="s">
        <v>16082</v>
      </c>
      <c r="F1129" s="84" t="s">
        <v>16081</v>
      </c>
      <c r="G1129" s="84" t="s">
        <v>29</v>
      </c>
      <c r="H1129" s="104" t="str">
        <f t="shared" si="52"/>
        <v>201211S035</v>
      </c>
      <c r="I1129" s="104" t="b">
        <f t="shared" si="53"/>
        <v>1</v>
      </c>
      <c r="J1129" s="84" t="s">
        <v>16144</v>
      </c>
      <c r="K1129" s="84" t="s">
        <v>11543</v>
      </c>
      <c r="L1129" s="105">
        <v>290.02047900000002</v>
      </c>
      <c r="M1129" s="105">
        <v>849.7808415799999</v>
      </c>
      <c r="N1129" s="105">
        <v>849.68585357999996</v>
      </c>
      <c r="O1129" s="96" t="str">
        <f>VLOOKUP(H1129,'CRMP-SOC'!$A$2:$B$12685,2,FALSE)</f>
        <v>Social</v>
      </c>
      <c r="P1129" s="96"/>
    </row>
    <row r="1130" spans="1:16" ht="14.25" customHeight="1" x14ac:dyDescent="0.25">
      <c r="A1130" s="96">
        <v>2012</v>
      </c>
      <c r="B1130" s="96" t="s">
        <v>690</v>
      </c>
      <c r="C1130" s="96">
        <v>11</v>
      </c>
      <c r="D1130" s="96" t="str">
        <f t="shared" si="51"/>
        <v>201211S108</v>
      </c>
      <c r="E1130" s="84" t="s">
        <v>16082</v>
      </c>
      <c r="F1130" s="84" t="s">
        <v>16081</v>
      </c>
      <c r="G1130" s="84" t="s">
        <v>29</v>
      </c>
      <c r="H1130" s="104" t="str">
        <f t="shared" si="52"/>
        <v>201211S108</v>
      </c>
      <c r="I1130" s="104" t="b">
        <f t="shared" si="53"/>
        <v>1</v>
      </c>
      <c r="J1130" s="84" t="s">
        <v>16586</v>
      </c>
      <c r="K1130" s="84" t="s">
        <v>11548</v>
      </c>
      <c r="L1130" s="105">
        <v>108.3503</v>
      </c>
      <c r="M1130" s="105">
        <v>103.20328128999999</v>
      </c>
      <c r="N1130" s="105">
        <v>97.334177570000008</v>
      </c>
      <c r="O1130" s="96" t="str">
        <f>VLOOKUP(H1130,'CRMP-SOC'!$A$2:$B$12685,2,FALSE)</f>
        <v>Social</v>
      </c>
      <c r="P1130" s="96"/>
    </row>
    <row r="1131" spans="1:16" ht="14.25" customHeight="1" x14ac:dyDescent="0.25">
      <c r="A1131" s="96">
        <v>2012</v>
      </c>
      <c r="B1131" s="96" t="s">
        <v>691</v>
      </c>
      <c r="C1131" s="96">
        <v>11</v>
      </c>
      <c r="D1131" s="96" t="str">
        <f t="shared" si="51"/>
        <v>201211S111</v>
      </c>
      <c r="E1131" s="84" t="s">
        <v>16082</v>
      </c>
      <c r="F1131" s="84" t="s">
        <v>16081</v>
      </c>
      <c r="G1131" s="84" t="s">
        <v>29</v>
      </c>
      <c r="H1131" s="104" t="str">
        <f t="shared" si="52"/>
        <v>201211S111</v>
      </c>
      <c r="I1131" s="104" t="b">
        <f t="shared" si="53"/>
        <v>1</v>
      </c>
      <c r="J1131" s="84" t="s">
        <v>16585</v>
      </c>
      <c r="K1131" s="84" t="s">
        <v>13550</v>
      </c>
      <c r="L1131" s="105">
        <v>206.04580300000001</v>
      </c>
      <c r="M1131" s="105">
        <v>202.11267656000001</v>
      </c>
      <c r="N1131" s="105">
        <v>200.50263116000002</v>
      </c>
      <c r="O1131" s="96" t="str">
        <f>VLOOKUP(H1131,'CRMP-SOC'!$A$2:$B$12685,2,FALSE)</f>
        <v>Social</v>
      </c>
      <c r="P1131" s="96"/>
    </row>
    <row r="1132" spans="1:16" ht="14.25" customHeight="1" x14ac:dyDescent="0.25">
      <c r="A1132" s="96">
        <v>2012</v>
      </c>
      <c r="B1132" s="96" t="s">
        <v>692</v>
      </c>
      <c r="C1132" s="96">
        <v>11</v>
      </c>
      <c r="D1132" s="96" t="str">
        <f t="shared" si="51"/>
        <v>201211S119</v>
      </c>
      <c r="E1132" s="84" t="s">
        <v>16082</v>
      </c>
      <c r="F1132" s="84" t="s">
        <v>16081</v>
      </c>
      <c r="G1132" s="84" t="s">
        <v>29</v>
      </c>
      <c r="H1132" s="104" t="str">
        <f t="shared" si="52"/>
        <v>201211S119</v>
      </c>
      <c r="I1132" s="104" t="b">
        <f t="shared" si="53"/>
        <v>1</v>
      </c>
      <c r="J1132" s="84" t="s">
        <v>16584</v>
      </c>
      <c r="K1132" s="84" t="s">
        <v>13258</v>
      </c>
      <c r="L1132" s="105">
        <v>108.140291</v>
      </c>
      <c r="M1132" s="105">
        <v>104.40317287000001</v>
      </c>
      <c r="N1132" s="105">
        <v>103.62752786999999</v>
      </c>
      <c r="O1132" s="96" t="str">
        <f>VLOOKUP(H1132,'CRMP-SOC'!$A$2:$B$12685,2,FALSE)</f>
        <v>Social</v>
      </c>
      <c r="P1132" s="96"/>
    </row>
    <row r="1133" spans="1:16" ht="14.25" customHeight="1" x14ac:dyDescent="0.25">
      <c r="A1133" s="96">
        <v>2012</v>
      </c>
      <c r="B1133" s="96" t="s">
        <v>693</v>
      </c>
      <c r="C1133" s="96">
        <v>11</v>
      </c>
      <c r="D1133" s="96" t="str">
        <f t="shared" si="51"/>
        <v>201211S126</v>
      </c>
      <c r="E1133" s="84" t="s">
        <v>16082</v>
      </c>
      <c r="F1133" s="84" t="s">
        <v>16081</v>
      </c>
      <c r="G1133" s="84" t="s">
        <v>29</v>
      </c>
      <c r="H1133" s="104" t="str">
        <f t="shared" si="52"/>
        <v>201211S126</v>
      </c>
      <c r="I1133" s="104" t="b">
        <f t="shared" si="53"/>
        <v>1</v>
      </c>
      <c r="J1133" s="84" t="s">
        <v>16583</v>
      </c>
      <c r="K1133" s="84" t="s">
        <v>11551</v>
      </c>
      <c r="L1133" s="105">
        <v>593.00300100000004</v>
      </c>
      <c r="M1133" s="105">
        <v>557.5487059400001</v>
      </c>
      <c r="N1133" s="105">
        <v>557.5487059400001</v>
      </c>
      <c r="O1133" s="96" t="str">
        <f>VLOOKUP(H1133,'CRMP-SOC'!$A$2:$B$12685,2,FALSE)</f>
        <v>Social</v>
      </c>
      <c r="P1133" s="96"/>
    </row>
    <row r="1134" spans="1:16" ht="14.25" customHeight="1" x14ac:dyDescent="0.25">
      <c r="A1134" s="96">
        <v>2012</v>
      </c>
      <c r="B1134" s="96" t="s">
        <v>694</v>
      </c>
      <c r="C1134" s="96">
        <v>11</v>
      </c>
      <c r="D1134" s="96" t="str">
        <f t="shared" si="51"/>
        <v>201211S127</v>
      </c>
      <c r="E1134" s="84" t="s">
        <v>16082</v>
      </c>
      <c r="F1134" s="84" t="s">
        <v>16081</v>
      </c>
      <c r="G1134" s="84" t="s">
        <v>29</v>
      </c>
      <c r="H1134" s="104" t="str">
        <f t="shared" si="52"/>
        <v>201211S127</v>
      </c>
      <c r="I1134" s="104" t="b">
        <f t="shared" si="53"/>
        <v>1</v>
      </c>
      <c r="J1134" s="84" t="s">
        <v>16582</v>
      </c>
      <c r="K1134" s="84" t="s">
        <v>12546</v>
      </c>
      <c r="L1134" s="105">
        <v>358.81241699999998</v>
      </c>
      <c r="M1134" s="105">
        <v>343.94604351999988</v>
      </c>
      <c r="N1134" s="105">
        <v>343.86464155999988</v>
      </c>
      <c r="O1134" s="96" t="str">
        <f>VLOOKUP(H1134,'CRMP-SOC'!$A$2:$B$12685,2,FALSE)</f>
        <v>Social</v>
      </c>
      <c r="P1134" s="96"/>
    </row>
    <row r="1135" spans="1:16" ht="14.25" customHeight="1" x14ac:dyDescent="0.25">
      <c r="A1135" s="96">
        <v>2012</v>
      </c>
      <c r="B1135" s="96" t="s">
        <v>695</v>
      </c>
      <c r="C1135" s="96">
        <v>11</v>
      </c>
      <c r="D1135" s="96" t="str">
        <f t="shared" si="51"/>
        <v>201211S128</v>
      </c>
      <c r="E1135" s="84" t="s">
        <v>16082</v>
      </c>
      <c r="F1135" s="84" t="s">
        <v>16081</v>
      </c>
      <c r="G1135" s="84" t="s">
        <v>29</v>
      </c>
      <c r="H1135" s="104" t="str">
        <f t="shared" si="52"/>
        <v>201211S128</v>
      </c>
      <c r="I1135" s="104" t="b">
        <f t="shared" si="53"/>
        <v>1</v>
      </c>
      <c r="J1135" s="84" t="s">
        <v>16581</v>
      </c>
      <c r="K1135" s="84" t="s">
        <v>11553</v>
      </c>
      <c r="L1135" s="105">
        <v>27.181833999999998</v>
      </c>
      <c r="M1135" s="105">
        <v>25.407688289999999</v>
      </c>
      <c r="N1135" s="105">
        <v>25.166631329999998</v>
      </c>
      <c r="O1135" s="96" t="str">
        <f>VLOOKUP(H1135,'CRMP-SOC'!$A$2:$B$12685,2,FALSE)</f>
        <v>Social</v>
      </c>
      <c r="P1135" s="96"/>
    </row>
    <row r="1136" spans="1:16" ht="14.25" customHeight="1" x14ac:dyDescent="0.25">
      <c r="A1136" s="96">
        <v>2012</v>
      </c>
      <c r="B1136" s="96" t="s">
        <v>696</v>
      </c>
      <c r="C1136" s="96">
        <v>11</v>
      </c>
      <c r="D1136" s="96" t="str">
        <f t="shared" si="51"/>
        <v>201211S152</v>
      </c>
      <c r="E1136" s="84" t="s">
        <v>16082</v>
      </c>
      <c r="F1136" s="84" t="s">
        <v>16081</v>
      </c>
      <c r="G1136" s="84" t="s">
        <v>29</v>
      </c>
      <c r="H1136" s="104" t="str">
        <f t="shared" si="52"/>
        <v>201211S152</v>
      </c>
      <c r="I1136" s="104" t="b">
        <f t="shared" si="53"/>
        <v>1</v>
      </c>
      <c r="J1136" s="84" t="s">
        <v>16580</v>
      </c>
      <c r="K1136" s="84" t="s">
        <v>11554</v>
      </c>
      <c r="L1136" s="105">
        <v>150.11568500000001</v>
      </c>
      <c r="M1136" s="105">
        <v>149.36240297000001</v>
      </c>
      <c r="N1136" s="105">
        <v>148.93733082</v>
      </c>
      <c r="O1136" s="96" t="str">
        <f>VLOOKUP(H1136,'CRMP-SOC'!$A$2:$B$12685,2,FALSE)</f>
        <v>Social</v>
      </c>
      <c r="P1136" s="96"/>
    </row>
    <row r="1137" spans="1:16" ht="14.25" customHeight="1" x14ac:dyDescent="0.25">
      <c r="A1137" s="96">
        <v>2012</v>
      </c>
      <c r="B1137" s="96" t="s">
        <v>697</v>
      </c>
      <c r="C1137" s="96">
        <v>11</v>
      </c>
      <c r="D1137" s="96" t="str">
        <f t="shared" si="51"/>
        <v>201211S156</v>
      </c>
      <c r="E1137" s="84" t="s">
        <v>16082</v>
      </c>
      <c r="F1137" s="84" t="s">
        <v>16081</v>
      </c>
      <c r="G1137" s="84" t="s">
        <v>29</v>
      </c>
      <c r="H1137" s="104" t="str">
        <f t="shared" si="52"/>
        <v>201211S156</v>
      </c>
      <c r="I1137" s="104" t="b">
        <f t="shared" si="53"/>
        <v>1</v>
      </c>
      <c r="J1137" s="84" t="s">
        <v>16579</v>
      </c>
      <c r="K1137" s="84" t="s">
        <v>11555</v>
      </c>
      <c r="L1137" s="105">
        <v>141.36854500000001</v>
      </c>
      <c r="M1137" s="105">
        <v>133.09660676000001</v>
      </c>
      <c r="N1137" s="105">
        <v>132.84176926000001</v>
      </c>
      <c r="O1137" s="96" t="str">
        <f>VLOOKUP(H1137,'CRMP-SOC'!$A$2:$B$12685,2,FALSE)</f>
        <v>Social</v>
      </c>
      <c r="P1137" s="96"/>
    </row>
    <row r="1138" spans="1:16" ht="14.25" customHeight="1" x14ac:dyDescent="0.25">
      <c r="A1138" s="96">
        <v>2012</v>
      </c>
      <c r="B1138" s="96" t="s">
        <v>698</v>
      </c>
      <c r="C1138" s="96">
        <v>11</v>
      </c>
      <c r="D1138" s="96" t="str">
        <f t="shared" si="51"/>
        <v>201211S204</v>
      </c>
      <c r="E1138" s="84" t="s">
        <v>16082</v>
      </c>
      <c r="F1138" s="84" t="s">
        <v>16081</v>
      </c>
      <c r="G1138" s="88" t="s">
        <v>29</v>
      </c>
      <c r="H1138" s="104" t="str">
        <f t="shared" si="52"/>
        <v>201211S204</v>
      </c>
      <c r="I1138" s="104" t="b">
        <f t="shared" si="53"/>
        <v>1</v>
      </c>
      <c r="J1138" s="84" t="s">
        <v>16300</v>
      </c>
      <c r="K1138" s="84" t="s">
        <v>11556</v>
      </c>
      <c r="L1138" s="105">
        <v>446.017922</v>
      </c>
      <c r="M1138" s="105">
        <v>643.27063424000005</v>
      </c>
      <c r="N1138" s="105">
        <v>643.24019476000001</v>
      </c>
      <c r="O1138" s="96" t="str">
        <f>VLOOKUP(H1138,'CRMP-SOC'!$A$2:$B$12685,2,FALSE)</f>
        <v>Social</v>
      </c>
      <c r="P1138" s="96"/>
    </row>
    <row r="1139" spans="1:16" ht="14.25" customHeight="1" x14ac:dyDescent="0.25">
      <c r="A1139" s="96">
        <v>2012</v>
      </c>
      <c r="B1139" s="96" t="s">
        <v>699</v>
      </c>
      <c r="C1139" s="96">
        <v>11</v>
      </c>
      <c r="D1139" s="96" t="str">
        <f t="shared" si="51"/>
        <v>201211S205</v>
      </c>
      <c r="E1139" s="84" t="s">
        <v>16082</v>
      </c>
      <c r="F1139" s="84" t="s">
        <v>16081</v>
      </c>
      <c r="G1139" s="88" t="s">
        <v>29</v>
      </c>
      <c r="H1139" s="104" t="str">
        <f t="shared" si="52"/>
        <v>201211S205</v>
      </c>
      <c r="I1139" s="104" t="b">
        <f t="shared" si="53"/>
        <v>1</v>
      </c>
      <c r="J1139" s="84" t="s">
        <v>16298</v>
      </c>
      <c r="K1139" s="84" t="s">
        <v>11557</v>
      </c>
      <c r="L1139" s="105">
        <v>4301.958439</v>
      </c>
      <c r="M1139" s="105">
        <v>3420.1948646799997</v>
      </c>
      <c r="N1139" s="105">
        <v>3417.8562499099999</v>
      </c>
      <c r="O1139" s="96" t="str">
        <f>VLOOKUP(H1139,'CRMP-SOC'!$A$2:$B$12685,2,FALSE)</f>
        <v>Social</v>
      </c>
      <c r="P1139" s="96"/>
    </row>
    <row r="1140" spans="1:16" ht="14.25" customHeight="1" x14ac:dyDescent="0.25">
      <c r="A1140" s="96">
        <v>2012</v>
      </c>
      <c r="B1140" s="96" t="s">
        <v>700</v>
      </c>
      <c r="C1140" s="96">
        <v>11</v>
      </c>
      <c r="D1140" s="96" t="str">
        <f t="shared" si="51"/>
        <v>201211S206</v>
      </c>
      <c r="E1140" s="84" t="s">
        <v>16082</v>
      </c>
      <c r="F1140" s="84" t="s">
        <v>16081</v>
      </c>
      <c r="G1140" s="88" t="s">
        <v>29</v>
      </c>
      <c r="H1140" s="104" t="str">
        <f t="shared" si="52"/>
        <v>201211S206</v>
      </c>
      <c r="I1140" s="104" t="b">
        <f t="shared" si="53"/>
        <v>1</v>
      </c>
      <c r="J1140" s="84" t="s">
        <v>16296</v>
      </c>
      <c r="K1140" s="84" t="s">
        <v>13078</v>
      </c>
      <c r="L1140" s="105">
        <v>595.91597300000001</v>
      </c>
      <c r="M1140" s="105">
        <v>678.15720553999995</v>
      </c>
      <c r="N1140" s="105">
        <v>677.81071884000005</v>
      </c>
      <c r="O1140" s="96" t="str">
        <f>VLOOKUP(H1140,'CRMP-SOC'!$A$2:$B$12685,2,FALSE)</f>
        <v>Social</v>
      </c>
      <c r="P1140" s="96"/>
    </row>
    <row r="1141" spans="1:16" ht="14.25" customHeight="1" x14ac:dyDescent="0.25">
      <c r="A1141" s="96">
        <v>2012</v>
      </c>
      <c r="B1141" s="96" t="s">
        <v>701</v>
      </c>
      <c r="C1141" s="96">
        <v>11</v>
      </c>
      <c r="D1141" s="96" t="str">
        <f t="shared" si="51"/>
        <v>201211S207</v>
      </c>
      <c r="E1141" s="84" t="s">
        <v>16082</v>
      </c>
      <c r="F1141" s="84" t="s">
        <v>16081</v>
      </c>
      <c r="G1141" s="88" t="s">
        <v>29</v>
      </c>
      <c r="H1141" s="104" t="str">
        <f t="shared" si="52"/>
        <v>201211S207</v>
      </c>
      <c r="I1141" s="104" t="b">
        <f t="shared" si="53"/>
        <v>1</v>
      </c>
      <c r="J1141" s="84" t="s">
        <v>16294</v>
      </c>
      <c r="K1141" s="84" t="s">
        <v>16651</v>
      </c>
      <c r="L1141" s="105">
        <v>35.909818000000001</v>
      </c>
      <c r="M1141" s="105">
        <v>23.300418000000001</v>
      </c>
      <c r="N1141" s="105">
        <v>23.300418000000001</v>
      </c>
      <c r="O1141" s="96" t="str">
        <f>VLOOKUP(H1141,'CRMP-SOC'!$A$2:$B$12685,2,FALSE)</f>
        <v>Social</v>
      </c>
      <c r="P1141" s="96"/>
    </row>
    <row r="1142" spans="1:16" ht="14.25" customHeight="1" x14ac:dyDescent="0.25">
      <c r="A1142" s="96">
        <v>2012</v>
      </c>
      <c r="B1142" s="96" t="s">
        <v>702</v>
      </c>
      <c r="C1142" s="96">
        <v>11</v>
      </c>
      <c r="D1142" s="96" t="str">
        <f t="shared" si="51"/>
        <v>201211S208</v>
      </c>
      <c r="E1142" s="84" t="s">
        <v>16082</v>
      </c>
      <c r="F1142" s="84" t="s">
        <v>16081</v>
      </c>
      <c r="G1142" s="84" t="s">
        <v>29</v>
      </c>
      <c r="H1142" s="104" t="str">
        <f t="shared" si="52"/>
        <v>201211S208</v>
      </c>
      <c r="I1142" s="104" t="b">
        <f t="shared" si="53"/>
        <v>1</v>
      </c>
      <c r="J1142" s="84" t="s">
        <v>16292</v>
      </c>
      <c r="K1142" s="84" t="s">
        <v>16650</v>
      </c>
      <c r="L1142" s="105">
        <v>26.551760999999999</v>
      </c>
      <c r="M1142" s="105">
        <v>19.232761</v>
      </c>
      <c r="N1142" s="105">
        <v>19.232761</v>
      </c>
      <c r="O1142" s="96" t="str">
        <f>VLOOKUP(H1142,'CRMP-SOC'!$A$2:$B$12685,2,FALSE)</f>
        <v>Social</v>
      </c>
      <c r="P1142" s="96"/>
    </row>
    <row r="1143" spans="1:16" ht="14.25" customHeight="1" x14ac:dyDescent="0.25">
      <c r="A1143" s="96">
        <v>2012</v>
      </c>
      <c r="B1143" s="96" t="s">
        <v>703</v>
      </c>
      <c r="C1143" s="96">
        <v>11</v>
      </c>
      <c r="D1143" s="96" t="str">
        <f t="shared" si="51"/>
        <v>201211S209</v>
      </c>
      <c r="E1143" s="84" t="s">
        <v>16082</v>
      </c>
      <c r="F1143" s="84" t="s">
        <v>16081</v>
      </c>
      <c r="G1143" s="88" t="s">
        <v>29</v>
      </c>
      <c r="H1143" s="104" t="str">
        <f t="shared" si="52"/>
        <v>201211S209</v>
      </c>
      <c r="I1143" s="104" t="b">
        <f t="shared" si="53"/>
        <v>1</v>
      </c>
      <c r="J1143" s="84" t="s">
        <v>16290</v>
      </c>
      <c r="K1143" s="84" t="s">
        <v>16541</v>
      </c>
      <c r="L1143" s="105">
        <v>106.09967899999999</v>
      </c>
      <c r="M1143" s="105">
        <v>103.353679</v>
      </c>
      <c r="N1143" s="105">
        <v>103.353679</v>
      </c>
      <c r="O1143" s="96" t="str">
        <f>VLOOKUP(H1143,'CRMP-SOC'!$A$2:$B$12685,2,FALSE)</f>
        <v>Social</v>
      </c>
      <c r="P1143" s="96"/>
    </row>
    <row r="1144" spans="1:16" ht="14.25" customHeight="1" x14ac:dyDescent="0.25">
      <c r="A1144" s="96">
        <v>2012</v>
      </c>
      <c r="B1144" s="96" t="s">
        <v>1777</v>
      </c>
      <c r="C1144" s="96">
        <v>11</v>
      </c>
      <c r="D1144" s="96" t="str">
        <f t="shared" si="51"/>
        <v>201211S221</v>
      </c>
      <c r="E1144" s="84" t="s">
        <v>16082</v>
      </c>
      <c r="F1144" s="84" t="s">
        <v>16081</v>
      </c>
      <c r="G1144" s="84" t="s">
        <v>29</v>
      </c>
      <c r="H1144" s="104" t="str">
        <f t="shared" si="52"/>
        <v>201211S221</v>
      </c>
      <c r="I1144" s="104" t="b">
        <f t="shared" si="53"/>
        <v>1</v>
      </c>
      <c r="J1144" s="84" t="s">
        <v>16179</v>
      </c>
      <c r="K1144" s="84" t="s">
        <v>12547</v>
      </c>
      <c r="L1144" s="105">
        <v>3002.9536680000001</v>
      </c>
      <c r="M1144" s="105">
        <v>2508.7218857500002</v>
      </c>
      <c r="N1144" s="105">
        <v>2508.7218857500002</v>
      </c>
      <c r="O1144" s="96" t="str">
        <f>VLOOKUP(H1144,'CRMP-SOC'!$A$2:$B$12685,2,FALSE)</f>
        <v>Social</v>
      </c>
      <c r="P1144" s="96"/>
    </row>
    <row r="1145" spans="1:16" ht="14.25" customHeight="1" x14ac:dyDescent="0.25">
      <c r="A1145" s="96">
        <v>2012</v>
      </c>
      <c r="B1145" s="96" t="s">
        <v>1778</v>
      </c>
      <c r="C1145" s="96">
        <v>11</v>
      </c>
      <c r="D1145" s="96" t="str">
        <f t="shared" si="51"/>
        <v>201211S222</v>
      </c>
      <c r="E1145" s="84" t="s">
        <v>16082</v>
      </c>
      <c r="F1145" s="84" t="s">
        <v>16081</v>
      </c>
      <c r="G1145" s="84" t="s">
        <v>29</v>
      </c>
      <c r="H1145" s="104" t="str">
        <f t="shared" si="52"/>
        <v>201211S222</v>
      </c>
      <c r="I1145" s="104" t="b">
        <f t="shared" si="53"/>
        <v>1</v>
      </c>
      <c r="J1145" s="84" t="s">
        <v>16287</v>
      </c>
      <c r="K1145" s="84" t="s">
        <v>12548</v>
      </c>
      <c r="L1145" s="105">
        <v>329.55451900000003</v>
      </c>
      <c r="M1145" s="105">
        <v>310.29432616999998</v>
      </c>
      <c r="N1145" s="105">
        <v>310.29393535000003</v>
      </c>
      <c r="O1145" s="96" t="str">
        <f>VLOOKUP(H1145,'CRMP-SOC'!$A$2:$B$12685,2,FALSE)</f>
        <v>Social</v>
      </c>
      <c r="P1145" s="96"/>
    </row>
    <row r="1146" spans="1:16" ht="14.25" customHeight="1" x14ac:dyDescent="0.25">
      <c r="A1146" s="96">
        <v>2012</v>
      </c>
      <c r="B1146" s="96" t="s">
        <v>1779</v>
      </c>
      <c r="C1146" s="96">
        <v>11</v>
      </c>
      <c r="D1146" s="96" t="str">
        <f t="shared" si="51"/>
        <v>201211S223</v>
      </c>
      <c r="E1146" s="84" t="s">
        <v>16082</v>
      </c>
      <c r="F1146" s="84" t="s">
        <v>16081</v>
      </c>
      <c r="G1146" s="84" t="s">
        <v>29</v>
      </c>
      <c r="H1146" s="104" t="str">
        <f t="shared" si="52"/>
        <v>201211S223</v>
      </c>
      <c r="I1146" s="104" t="b">
        <f t="shared" si="53"/>
        <v>1</v>
      </c>
      <c r="J1146" s="84" t="s">
        <v>16649</v>
      </c>
      <c r="K1146" s="84" t="s">
        <v>12549</v>
      </c>
      <c r="L1146" s="105">
        <v>1800</v>
      </c>
      <c r="M1146" s="105">
        <v>521.93891208000002</v>
      </c>
      <c r="N1146" s="105">
        <v>521.93891208000002</v>
      </c>
      <c r="O1146" s="96" t="str">
        <f>VLOOKUP(H1146,'CRMP-SOC'!$A$2:$B$12685,2,FALSE)</f>
        <v>Social</v>
      </c>
      <c r="P1146" s="96"/>
    </row>
    <row r="1147" spans="1:16" ht="14.25" customHeight="1" x14ac:dyDescent="0.25">
      <c r="A1147" s="96">
        <v>2012</v>
      </c>
      <c r="B1147" s="96" t="s">
        <v>2267</v>
      </c>
      <c r="C1147" s="96">
        <v>11</v>
      </c>
      <c r="D1147" s="96" t="str">
        <f t="shared" si="51"/>
        <v>201211S227</v>
      </c>
      <c r="E1147" s="84" t="s">
        <v>16082</v>
      </c>
      <c r="F1147" s="84" t="s">
        <v>16081</v>
      </c>
      <c r="G1147" s="84" t="s">
        <v>29</v>
      </c>
      <c r="H1147" s="104" t="str">
        <f t="shared" si="52"/>
        <v>201211S227</v>
      </c>
      <c r="I1147" s="104" t="b">
        <f t="shared" si="53"/>
        <v>1</v>
      </c>
      <c r="J1147" s="84" t="s">
        <v>16648</v>
      </c>
      <c r="K1147" s="84" t="s">
        <v>13079</v>
      </c>
      <c r="L1147" s="105">
        <v>100</v>
      </c>
      <c r="M1147" s="105">
        <v>94.754054039999986</v>
      </c>
      <c r="N1147" s="105">
        <v>94.754054039999986</v>
      </c>
      <c r="O1147" s="96" t="str">
        <f>VLOOKUP(H1147,'CRMP-SOC'!$A$2:$B$12685,2,FALSE)</f>
        <v>Social</v>
      </c>
      <c r="P1147" s="96"/>
    </row>
    <row r="1148" spans="1:16" ht="14.25" customHeight="1" x14ac:dyDescent="0.25">
      <c r="A1148" s="96">
        <v>2012</v>
      </c>
      <c r="B1148" s="96" t="s">
        <v>2396</v>
      </c>
      <c r="C1148" s="96">
        <v>11</v>
      </c>
      <c r="D1148" s="96" t="str">
        <f t="shared" si="51"/>
        <v>201211S235</v>
      </c>
      <c r="E1148" s="84" t="s">
        <v>16082</v>
      </c>
      <c r="F1148" s="84" t="s">
        <v>16081</v>
      </c>
      <c r="G1148" s="84" t="s">
        <v>29</v>
      </c>
      <c r="H1148" s="104" t="str">
        <f t="shared" si="52"/>
        <v>201211S235</v>
      </c>
      <c r="I1148" s="104" t="b">
        <f t="shared" si="53"/>
        <v>1</v>
      </c>
      <c r="J1148" s="84" t="s">
        <v>16577</v>
      </c>
      <c r="K1148" s="84" t="s">
        <v>13259</v>
      </c>
      <c r="L1148" s="105">
        <v>1551.7991199999999</v>
      </c>
      <c r="M1148" s="105">
        <v>1508.2573788100001</v>
      </c>
      <c r="N1148" s="105">
        <v>1508.2573788100001</v>
      </c>
      <c r="O1148" s="96" t="str">
        <f>VLOOKUP(H1148,'CRMP-SOC'!$A$2:$B$12685,2,FALSE)</f>
        <v>Social</v>
      </c>
      <c r="P1148" s="96"/>
    </row>
    <row r="1149" spans="1:16" ht="14.25" customHeight="1" x14ac:dyDescent="0.25">
      <c r="A1149" s="96">
        <v>2012</v>
      </c>
      <c r="B1149" s="96" t="s">
        <v>818</v>
      </c>
      <c r="C1149" s="96">
        <v>11</v>
      </c>
      <c r="D1149" s="96" t="str">
        <f t="shared" si="51"/>
        <v>201211U006</v>
      </c>
      <c r="E1149" s="84" t="s">
        <v>16082</v>
      </c>
      <c r="F1149" s="84" t="s">
        <v>16081</v>
      </c>
      <c r="G1149" s="84" t="s">
        <v>30</v>
      </c>
      <c r="H1149" s="104" t="str">
        <f t="shared" si="52"/>
        <v>201211U006</v>
      </c>
      <c r="I1149" s="104" t="b">
        <f t="shared" si="53"/>
        <v>1</v>
      </c>
      <c r="J1149" s="84" t="s">
        <v>16172</v>
      </c>
      <c r="K1149" s="84" t="s">
        <v>16647</v>
      </c>
      <c r="L1149" s="105">
        <v>57350.418739000001</v>
      </c>
      <c r="M1149" s="105">
        <v>60923.662410629993</v>
      </c>
      <c r="N1149" s="105">
        <v>60923.662410629993</v>
      </c>
      <c r="O1149" s="96" t="str">
        <f>VLOOKUP(H1149,'CRMP-SOC'!$A$2:$B$12685,2,FALSE)</f>
        <v>Social</v>
      </c>
      <c r="P1149" s="96"/>
    </row>
    <row r="1150" spans="1:16" ht="14.25" customHeight="1" x14ac:dyDescent="0.25">
      <c r="A1150" s="96">
        <v>2012</v>
      </c>
      <c r="B1150" s="96" t="s">
        <v>820</v>
      </c>
      <c r="C1150" s="96">
        <v>11</v>
      </c>
      <c r="D1150" s="96" t="str">
        <f t="shared" si="51"/>
        <v>201211U008</v>
      </c>
      <c r="E1150" s="84" t="s">
        <v>16082</v>
      </c>
      <c r="F1150" s="84" t="s">
        <v>16081</v>
      </c>
      <c r="G1150" s="84" t="s">
        <v>30</v>
      </c>
      <c r="H1150" s="104" t="str">
        <f t="shared" si="52"/>
        <v>201211U008</v>
      </c>
      <c r="I1150" s="104" t="b">
        <f t="shared" si="53"/>
        <v>1</v>
      </c>
      <c r="J1150" s="84" t="s">
        <v>16129</v>
      </c>
      <c r="K1150" s="84" t="s">
        <v>11678</v>
      </c>
      <c r="L1150" s="105">
        <v>800</v>
      </c>
      <c r="M1150" s="105">
        <v>800</v>
      </c>
      <c r="N1150" s="105">
        <v>800</v>
      </c>
      <c r="O1150" s="96" t="str">
        <f>VLOOKUP(H1150,'CRMP-SOC'!$A$2:$B$12685,2,FALSE)</f>
        <v>Social</v>
      </c>
      <c r="P1150" s="96"/>
    </row>
    <row r="1151" spans="1:16" ht="14.25" customHeight="1" x14ac:dyDescent="0.25">
      <c r="A1151" s="96">
        <v>2012</v>
      </c>
      <c r="B1151" s="96" t="s">
        <v>1780</v>
      </c>
      <c r="C1151" s="96">
        <v>11</v>
      </c>
      <c r="D1151" s="96" t="str">
        <f t="shared" si="51"/>
        <v>201211U015</v>
      </c>
      <c r="E1151" s="84" t="s">
        <v>16082</v>
      </c>
      <c r="F1151" s="84" t="s">
        <v>16081</v>
      </c>
      <c r="G1151" s="84" t="s">
        <v>30</v>
      </c>
      <c r="H1151" s="104" t="str">
        <f t="shared" si="52"/>
        <v>201211U015</v>
      </c>
      <c r="I1151" s="104" t="b">
        <f t="shared" si="53"/>
        <v>1</v>
      </c>
      <c r="J1151" s="84" t="s">
        <v>16100</v>
      </c>
      <c r="K1151" s="84" t="s">
        <v>12550</v>
      </c>
      <c r="L1151" s="105">
        <v>57</v>
      </c>
      <c r="M1151" s="105">
        <v>33</v>
      </c>
      <c r="N1151" s="105">
        <v>33</v>
      </c>
      <c r="O1151" s="96" t="str">
        <f>VLOOKUP(H1151,'CRMP-SOC'!$A$2:$B$12685,2,FALSE)</f>
        <v>Social</v>
      </c>
      <c r="P1151" s="96"/>
    </row>
    <row r="1152" spans="1:16" ht="14.25" customHeight="1" x14ac:dyDescent="0.25">
      <c r="A1152" s="96">
        <v>2012</v>
      </c>
      <c r="B1152" s="96" t="s">
        <v>1781</v>
      </c>
      <c r="C1152" s="96">
        <v>11</v>
      </c>
      <c r="D1152" s="96" t="str">
        <f t="shared" si="51"/>
        <v>201211U016</v>
      </c>
      <c r="E1152" s="84" t="s">
        <v>16082</v>
      </c>
      <c r="F1152" s="84" t="s">
        <v>16081</v>
      </c>
      <c r="G1152" s="84" t="s">
        <v>30</v>
      </c>
      <c r="H1152" s="104" t="str">
        <f t="shared" si="52"/>
        <v>201211U016</v>
      </c>
      <c r="I1152" s="104" t="b">
        <f t="shared" si="53"/>
        <v>1</v>
      </c>
      <c r="J1152" s="84" t="s">
        <v>16112</v>
      </c>
      <c r="K1152" s="84" t="s">
        <v>12551</v>
      </c>
      <c r="L1152" s="105">
        <v>410.02</v>
      </c>
      <c r="M1152" s="105">
        <v>392.03866116999995</v>
      </c>
      <c r="N1152" s="105">
        <v>392.03866116999995</v>
      </c>
      <c r="O1152" s="96" t="str">
        <f>VLOOKUP(H1152,'CRMP-SOC'!$A$2:$B$12685,2,FALSE)</f>
        <v>Social</v>
      </c>
      <c r="P1152" s="96"/>
    </row>
    <row r="1153" spans="1:16" ht="14.25" customHeight="1" x14ac:dyDescent="0.25">
      <c r="A1153" s="96">
        <v>2012</v>
      </c>
      <c r="B1153" s="96" t="s">
        <v>1782</v>
      </c>
      <c r="C1153" s="96">
        <v>11</v>
      </c>
      <c r="D1153" s="96" t="str">
        <f t="shared" si="51"/>
        <v>201211U017</v>
      </c>
      <c r="E1153" s="84" t="s">
        <v>16082</v>
      </c>
      <c r="F1153" s="84" t="s">
        <v>16081</v>
      </c>
      <c r="G1153" s="84" t="s">
        <v>30</v>
      </c>
      <c r="H1153" s="104" t="str">
        <f t="shared" si="52"/>
        <v>201211U017</v>
      </c>
      <c r="I1153" s="104" t="b">
        <f t="shared" si="53"/>
        <v>1</v>
      </c>
      <c r="J1153" s="84" t="s">
        <v>16136</v>
      </c>
      <c r="K1153" s="84" t="s">
        <v>12552</v>
      </c>
      <c r="L1153" s="105">
        <v>50</v>
      </c>
      <c r="M1153" s="105">
        <v>49.091037</v>
      </c>
      <c r="N1153" s="105">
        <v>49.091037</v>
      </c>
      <c r="O1153" s="96" t="str">
        <f>VLOOKUP(H1153,'CRMP-SOC'!$A$2:$B$12685,2,FALSE)</f>
        <v>Social</v>
      </c>
      <c r="P1153" s="96"/>
    </row>
    <row r="1154" spans="1:16" ht="14.25" customHeight="1" x14ac:dyDescent="0.25">
      <c r="A1154" s="96">
        <v>2012</v>
      </c>
      <c r="B1154" s="96" t="s">
        <v>1783</v>
      </c>
      <c r="C1154" s="96">
        <v>11</v>
      </c>
      <c r="D1154" s="96" t="str">
        <f t="shared" ref="D1154:D1217" si="54">CONCATENATE(A1154,C1154,G1154,J1154)</f>
        <v>201211U018</v>
      </c>
      <c r="E1154" s="84" t="s">
        <v>16082</v>
      </c>
      <c r="F1154" s="84" t="s">
        <v>16081</v>
      </c>
      <c r="G1154" s="84" t="s">
        <v>30</v>
      </c>
      <c r="H1154" s="104" t="str">
        <f t="shared" ref="H1154:H1217" si="55">CONCATENATE(A1154,B1154)</f>
        <v>201211U018</v>
      </c>
      <c r="I1154" s="104" t="b">
        <f t="shared" ref="I1154:I1217" si="56">H1154=D1154</f>
        <v>1</v>
      </c>
      <c r="J1154" s="84" t="s">
        <v>16099</v>
      </c>
      <c r="K1154" s="84" t="s">
        <v>12553</v>
      </c>
      <c r="L1154" s="105">
        <v>4544.6470179999997</v>
      </c>
      <c r="M1154" s="105">
        <v>4151.7677606799998</v>
      </c>
      <c r="N1154" s="105">
        <v>4151.7665516799998</v>
      </c>
      <c r="O1154" s="96" t="str">
        <f>VLOOKUP(H1154,'CRMP-SOC'!$A$2:$B$12685,2,FALSE)</f>
        <v>Social</v>
      </c>
      <c r="P1154" s="96"/>
    </row>
    <row r="1155" spans="1:16" ht="14.25" customHeight="1" x14ac:dyDescent="0.25">
      <c r="A1155" s="96">
        <v>2012</v>
      </c>
      <c r="B1155" s="96" t="s">
        <v>1784</v>
      </c>
      <c r="C1155" s="96">
        <v>11</v>
      </c>
      <c r="D1155" s="96" t="str">
        <f t="shared" si="54"/>
        <v>201211U019</v>
      </c>
      <c r="E1155" s="84" t="s">
        <v>16082</v>
      </c>
      <c r="F1155" s="84" t="s">
        <v>16081</v>
      </c>
      <c r="G1155" s="84" t="s">
        <v>30</v>
      </c>
      <c r="H1155" s="104" t="str">
        <f t="shared" si="55"/>
        <v>201211U019</v>
      </c>
      <c r="I1155" s="104" t="b">
        <f t="shared" si="56"/>
        <v>1</v>
      </c>
      <c r="J1155" s="84" t="s">
        <v>16343</v>
      </c>
      <c r="K1155" s="84" t="s">
        <v>12554</v>
      </c>
      <c r="L1155" s="105">
        <v>601.48963100000003</v>
      </c>
      <c r="M1155" s="105">
        <v>390.91844241999996</v>
      </c>
      <c r="N1155" s="105">
        <v>390.75461790999998</v>
      </c>
      <c r="O1155" s="96" t="str">
        <f>VLOOKUP(H1155,'CRMP-SOC'!$A$2:$B$12685,2,FALSE)</f>
        <v>Social</v>
      </c>
      <c r="P1155" s="96"/>
    </row>
    <row r="1156" spans="1:16" ht="14.25" customHeight="1" x14ac:dyDescent="0.25">
      <c r="A1156" s="96">
        <v>2012</v>
      </c>
      <c r="B1156" s="96" t="s">
        <v>1785</v>
      </c>
      <c r="C1156" s="96">
        <v>11</v>
      </c>
      <c r="D1156" s="96" t="str">
        <f t="shared" si="54"/>
        <v>201211U020</v>
      </c>
      <c r="E1156" s="84" t="s">
        <v>16082</v>
      </c>
      <c r="F1156" s="84" t="s">
        <v>16081</v>
      </c>
      <c r="G1156" s="88" t="s">
        <v>30</v>
      </c>
      <c r="H1156" s="104" t="str">
        <f t="shared" si="55"/>
        <v>201211U020</v>
      </c>
      <c r="I1156" s="104" t="b">
        <f t="shared" si="56"/>
        <v>1</v>
      </c>
      <c r="J1156" s="84" t="s">
        <v>16146</v>
      </c>
      <c r="K1156" s="84" t="s">
        <v>16646</v>
      </c>
      <c r="L1156" s="105">
        <v>65.462000000000003</v>
      </c>
      <c r="M1156" s="105">
        <v>62.526020979999998</v>
      </c>
      <c r="N1156" s="105">
        <v>62.456579810000001</v>
      </c>
      <c r="O1156" s="96" t="str">
        <f>VLOOKUP(H1156,'CRMP-SOC'!$A$2:$B$12685,2,FALSE)</f>
        <v>Social</v>
      </c>
      <c r="P1156" s="96"/>
    </row>
    <row r="1157" spans="1:16" ht="14.25" customHeight="1" x14ac:dyDescent="0.25">
      <c r="A1157" s="96">
        <v>2012</v>
      </c>
      <c r="B1157" s="96" t="s">
        <v>1787</v>
      </c>
      <c r="C1157" s="96">
        <v>11</v>
      </c>
      <c r="D1157" s="96" t="str">
        <f t="shared" si="54"/>
        <v>201211U022</v>
      </c>
      <c r="E1157" s="84" t="s">
        <v>16082</v>
      </c>
      <c r="F1157" s="84" t="s">
        <v>16081</v>
      </c>
      <c r="G1157" s="84" t="s">
        <v>30</v>
      </c>
      <c r="H1157" s="104" t="str">
        <f t="shared" si="55"/>
        <v>201211U022</v>
      </c>
      <c r="I1157" s="104" t="b">
        <f t="shared" si="56"/>
        <v>1</v>
      </c>
      <c r="J1157" s="84" t="s">
        <v>16110</v>
      </c>
      <c r="K1157" s="84" t="s">
        <v>12557</v>
      </c>
      <c r="L1157" s="105">
        <v>100</v>
      </c>
      <c r="M1157" s="105">
        <v>30</v>
      </c>
      <c r="N1157" s="105">
        <v>30</v>
      </c>
      <c r="O1157" s="96" t="str">
        <f>VLOOKUP(H1157,'CRMP-SOC'!$A$2:$B$12685,2,FALSE)</f>
        <v>Social</v>
      </c>
      <c r="P1157" s="96"/>
    </row>
    <row r="1158" spans="1:16" ht="14.25" customHeight="1" x14ac:dyDescent="0.25">
      <c r="A1158" s="96">
        <v>2012</v>
      </c>
      <c r="B1158" s="96" t="s">
        <v>1788</v>
      </c>
      <c r="C1158" s="96">
        <v>11</v>
      </c>
      <c r="D1158" s="96" t="str">
        <f t="shared" si="54"/>
        <v>201211U023</v>
      </c>
      <c r="E1158" s="84" t="s">
        <v>16082</v>
      </c>
      <c r="F1158" s="84" t="s">
        <v>16081</v>
      </c>
      <c r="G1158" s="88" t="s">
        <v>30</v>
      </c>
      <c r="H1158" s="104" t="str">
        <f t="shared" si="55"/>
        <v>201211U023</v>
      </c>
      <c r="I1158" s="104" t="b">
        <f t="shared" si="56"/>
        <v>1</v>
      </c>
      <c r="J1158" s="84" t="s">
        <v>16164</v>
      </c>
      <c r="K1158" s="84" t="s">
        <v>12558</v>
      </c>
      <c r="L1158" s="105">
        <v>553.67334100000005</v>
      </c>
      <c r="M1158" s="105">
        <v>21624.517583730001</v>
      </c>
      <c r="N1158" s="105">
        <v>21624.517583730001</v>
      </c>
      <c r="O1158" s="96" t="str">
        <f>VLOOKUP(H1158,'CRMP-SOC'!$A$2:$B$12685,2,FALSE)</f>
        <v>Social</v>
      </c>
      <c r="P1158" s="96"/>
    </row>
    <row r="1159" spans="1:16" ht="14.25" customHeight="1" x14ac:dyDescent="0.25">
      <c r="A1159" s="96">
        <v>2012</v>
      </c>
      <c r="B1159" s="96" t="s">
        <v>1789</v>
      </c>
      <c r="C1159" s="96">
        <v>11</v>
      </c>
      <c r="D1159" s="96" t="str">
        <f t="shared" si="54"/>
        <v>201211U024</v>
      </c>
      <c r="E1159" s="84" t="s">
        <v>16082</v>
      </c>
      <c r="F1159" s="84" t="s">
        <v>16081</v>
      </c>
      <c r="G1159" s="84" t="s">
        <v>30</v>
      </c>
      <c r="H1159" s="104" t="str">
        <f t="shared" si="55"/>
        <v>201211U024</v>
      </c>
      <c r="I1159" s="104" t="b">
        <f t="shared" si="56"/>
        <v>1</v>
      </c>
      <c r="J1159" s="84" t="s">
        <v>16194</v>
      </c>
      <c r="K1159" s="84" t="s">
        <v>12559</v>
      </c>
      <c r="L1159" s="105">
        <v>1628.471497</v>
      </c>
      <c r="M1159" s="105">
        <v>748.60077425999987</v>
      </c>
      <c r="N1159" s="105">
        <v>748.60077425999987</v>
      </c>
      <c r="O1159" s="96" t="str">
        <f>VLOOKUP(H1159,'CRMP-SOC'!$A$2:$B$12685,2,FALSE)</f>
        <v>Social</v>
      </c>
      <c r="P1159" s="96"/>
    </row>
    <row r="1160" spans="1:16" ht="14.25" customHeight="1" x14ac:dyDescent="0.25">
      <c r="A1160" s="96">
        <v>2012</v>
      </c>
      <c r="B1160" s="96" t="s">
        <v>1791</v>
      </c>
      <c r="C1160" s="96">
        <v>11</v>
      </c>
      <c r="D1160" s="96" t="str">
        <f t="shared" si="54"/>
        <v>201211U026</v>
      </c>
      <c r="E1160" s="84" t="s">
        <v>16082</v>
      </c>
      <c r="F1160" s="84" t="s">
        <v>16081</v>
      </c>
      <c r="G1160" s="84" t="s">
        <v>30</v>
      </c>
      <c r="H1160" s="104" t="str">
        <f t="shared" si="55"/>
        <v>201211U026</v>
      </c>
      <c r="I1160" s="104" t="b">
        <f t="shared" si="56"/>
        <v>1</v>
      </c>
      <c r="J1160" s="84" t="s">
        <v>16575</v>
      </c>
      <c r="K1160" s="84" t="s">
        <v>12561</v>
      </c>
      <c r="L1160" s="105">
        <v>1100</v>
      </c>
      <c r="M1160" s="105">
        <v>354.17974809000009</v>
      </c>
      <c r="N1160" s="105">
        <v>354.17974809000009</v>
      </c>
      <c r="O1160" s="96" t="str">
        <f>VLOOKUP(H1160,'CRMP-SOC'!$A$2:$B$12685,2,FALSE)</f>
        <v>Social</v>
      </c>
      <c r="P1160" s="96"/>
    </row>
    <row r="1161" spans="1:16" ht="14.25" customHeight="1" x14ac:dyDescent="0.25">
      <c r="A1161" s="96">
        <v>2012</v>
      </c>
      <c r="B1161" s="96" t="s">
        <v>1792</v>
      </c>
      <c r="C1161" s="96">
        <v>11</v>
      </c>
      <c r="D1161" s="96" t="str">
        <f t="shared" si="54"/>
        <v>201211U027</v>
      </c>
      <c r="E1161" s="84" t="s">
        <v>16082</v>
      </c>
      <c r="F1161" s="84" t="s">
        <v>16081</v>
      </c>
      <c r="G1161" s="84" t="s">
        <v>30</v>
      </c>
      <c r="H1161" s="104" t="str">
        <f t="shared" si="55"/>
        <v>201211U027</v>
      </c>
      <c r="I1161" s="104" t="b">
        <f t="shared" si="56"/>
        <v>1</v>
      </c>
      <c r="J1161" s="84" t="s">
        <v>16574</v>
      </c>
      <c r="K1161" s="84" t="s">
        <v>12562</v>
      </c>
      <c r="L1161" s="105">
        <v>529</v>
      </c>
      <c r="M1161" s="105">
        <v>636.83028870999999</v>
      </c>
      <c r="N1161" s="105">
        <v>636.83028870999999</v>
      </c>
      <c r="O1161" s="96" t="str">
        <f>VLOOKUP(H1161,'CRMP-SOC'!$A$2:$B$12685,2,FALSE)</f>
        <v>Social</v>
      </c>
      <c r="P1161" s="96"/>
    </row>
    <row r="1162" spans="1:16" ht="14.25" customHeight="1" x14ac:dyDescent="0.25">
      <c r="A1162" s="96">
        <v>2012</v>
      </c>
      <c r="B1162" s="96" t="s">
        <v>1794</v>
      </c>
      <c r="C1162" s="96">
        <v>11</v>
      </c>
      <c r="D1162" s="96" t="str">
        <f t="shared" si="54"/>
        <v>201211U030</v>
      </c>
      <c r="E1162" s="84" t="s">
        <v>16082</v>
      </c>
      <c r="F1162" s="84" t="s">
        <v>16081</v>
      </c>
      <c r="G1162" s="84" t="s">
        <v>30</v>
      </c>
      <c r="H1162" s="104" t="str">
        <f t="shared" si="55"/>
        <v>201211U030</v>
      </c>
      <c r="I1162" s="104" t="b">
        <f t="shared" si="56"/>
        <v>1</v>
      </c>
      <c r="J1162" s="84" t="s">
        <v>16334</v>
      </c>
      <c r="K1162" s="84" t="s">
        <v>12564</v>
      </c>
      <c r="L1162" s="105">
        <v>195</v>
      </c>
      <c r="M1162" s="105">
        <v>192.62720568</v>
      </c>
      <c r="N1162" s="105">
        <v>192.44037549000001</v>
      </c>
      <c r="O1162" s="96" t="str">
        <f>VLOOKUP(H1162,'CRMP-SOC'!$A$2:$B$12685,2,FALSE)</f>
        <v>Social</v>
      </c>
      <c r="P1162" s="96"/>
    </row>
    <row r="1163" spans="1:16" ht="14.25" customHeight="1" x14ac:dyDescent="0.25">
      <c r="A1163" s="96">
        <v>2012</v>
      </c>
      <c r="B1163" s="96" t="s">
        <v>1795</v>
      </c>
      <c r="C1163" s="96">
        <v>11</v>
      </c>
      <c r="D1163" s="96" t="str">
        <f t="shared" si="54"/>
        <v>201211U031</v>
      </c>
      <c r="E1163" s="84" t="s">
        <v>16082</v>
      </c>
      <c r="F1163" s="84" t="s">
        <v>16081</v>
      </c>
      <c r="G1163" s="88" t="s">
        <v>30</v>
      </c>
      <c r="H1163" s="104" t="str">
        <f t="shared" si="55"/>
        <v>201211U031</v>
      </c>
      <c r="I1163" s="104" t="b">
        <f t="shared" si="56"/>
        <v>1</v>
      </c>
      <c r="J1163" s="84" t="s">
        <v>16171</v>
      </c>
      <c r="K1163" s="84" t="s">
        <v>13080</v>
      </c>
      <c r="L1163" s="105">
        <v>700</v>
      </c>
      <c r="M1163" s="105">
        <v>680</v>
      </c>
      <c r="N1163" s="105">
        <v>680</v>
      </c>
      <c r="O1163" s="96" t="str">
        <f>VLOOKUP(H1163,'CRMP-SOC'!$A$2:$B$12685,2,FALSE)</f>
        <v>Social</v>
      </c>
      <c r="P1163" s="96"/>
    </row>
    <row r="1164" spans="1:16" ht="14.25" customHeight="1" x14ac:dyDescent="0.25">
      <c r="A1164" s="96">
        <v>2012</v>
      </c>
      <c r="B1164" s="96" t="s">
        <v>1796</v>
      </c>
      <c r="C1164" s="96">
        <v>11</v>
      </c>
      <c r="D1164" s="96" t="str">
        <f t="shared" si="54"/>
        <v>201211U032</v>
      </c>
      <c r="E1164" s="84" t="s">
        <v>16082</v>
      </c>
      <c r="F1164" s="84" t="s">
        <v>16081</v>
      </c>
      <c r="G1164" s="88" t="s">
        <v>30</v>
      </c>
      <c r="H1164" s="104" t="str">
        <f t="shared" si="55"/>
        <v>201211U032</v>
      </c>
      <c r="I1164" s="104" t="b">
        <f t="shared" si="56"/>
        <v>1</v>
      </c>
      <c r="J1164" s="84" t="s">
        <v>16185</v>
      </c>
      <c r="K1164" s="84" t="s">
        <v>13081</v>
      </c>
      <c r="L1164" s="105">
        <v>73</v>
      </c>
      <c r="M1164" s="105">
        <v>74.794021720000003</v>
      </c>
      <c r="N1164" s="105">
        <v>74.634276129999989</v>
      </c>
      <c r="O1164" s="96" t="str">
        <f>VLOOKUP(H1164,'CRMP-SOC'!$A$2:$B$12685,2,FALSE)</f>
        <v>Social</v>
      </c>
      <c r="P1164" s="96"/>
    </row>
    <row r="1165" spans="1:16" ht="14.25" customHeight="1" x14ac:dyDescent="0.25">
      <c r="A1165" s="96">
        <v>2012</v>
      </c>
      <c r="B1165" s="96" t="s">
        <v>1797</v>
      </c>
      <c r="C1165" s="96">
        <v>11</v>
      </c>
      <c r="D1165" s="96" t="str">
        <f t="shared" si="54"/>
        <v>201211U033</v>
      </c>
      <c r="E1165" s="84" t="s">
        <v>16082</v>
      </c>
      <c r="F1165" s="84" t="s">
        <v>16081</v>
      </c>
      <c r="G1165" s="88" t="s">
        <v>30</v>
      </c>
      <c r="H1165" s="104" t="str">
        <f t="shared" si="55"/>
        <v>201211U033</v>
      </c>
      <c r="I1165" s="104" t="b">
        <f t="shared" si="56"/>
        <v>1</v>
      </c>
      <c r="J1165" s="84" t="s">
        <v>16573</v>
      </c>
      <c r="K1165" s="84" t="s">
        <v>12567</v>
      </c>
      <c r="L1165" s="105">
        <v>1000</v>
      </c>
      <c r="M1165" s="105">
        <v>1000</v>
      </c>
      <c r="N1165" s="105">
        <v>1000</v>
      </c>
      <c r="O1165" s="96" t="str">
        <f>VLOOKUP(H1165,'CRMP-SOC'!$A$2:$B$12685,2,FALSE)</f>
        <v>Social</v>
      </c>
      <c r="P1165" s="96"/>
    </row>
    <row r="1166" spans="1:16" ht="14.25" customHeight="1" x14ac:dyDescent="0.25">
      <c r="A1166" s="96">
        <v>2012</v>
      </c>
      <c r="B1166" s="96" t="s">
        <v>1798</v>
      </c>
      <c r="C1166" s="96">
        <v>11</v>
      </c>
      <c r="D1166" s="96" t="str">
        <f t="shared" si="54"/>
        <v>201211U035</v>
      </c>
      <c r="E1166" s="84" t="s">
        <v>16082</v>
      </c>
      <c r="F1166" s="84" t="s">
        <v>16081</v>
      </c>
      <c r="G1166" s="84" t="s">
        <v>30</v>
      </c>
      <c r="H1166" s="104" t="str">
        <f t="shared" si="55"/>
        <v>201211U035</v>
      </c>
      <c r="I1166" s="104" t="b">
        <f t="shared" si="56"/>
        <v>1</v>
      </c>
      <c r="J1166" s="84" t="s">
        <v>16144</v>
      </c>
      <c r="K1166" s="84" t="s">
        <v>12568</v>
      </c>
      <c r="L1166" s="105">
        <v>110.077742</v>
      </c>
      <c r="M1166" s="105">
        <v>110.077742</v>
      </c>
      <c r="N1166" s="105">
        <v>110.077742</v>
      </c>
      <c r="O1166" s="96" t="str">
        <f>VLOOKUP(H1166,'CRMP-SOC'!$A$2:$B$12685,2,FALSE)</f>
        <v>Social</v>
      </c>
      <c r="P1166" s="96"/>
    </row>
    <row r="1167" spans="1:16" ht="14.25" customHeight="1" x14ac:dyDescent="0.25">
      <c r="A1167" s="96">
        <v>2012</v>
      </c>
      <c r="B1167" s="96" t="s">
        <v>1799</v>
      </c>
      <c r="C1167" s="96">
        <v>11</v>
      </c>
      <c r="D1167" s="96" t="str">
        <f t="shared" si="54"/>
        <v>201211U036</v>
      </c>
      <c r="E1167" s="84" t="s">
        <v>16082</v>
      </c>
      <c r="F1167" s="84" t="s">
        <v>16081</v>
      </c>
      <c r="G1167" s="84" t="s">
        <v>30</v>
      </c>
      <c r="H1167" s="104" t="str">
        <f t="shared" si="55"/>
        <v>201211U036</v>
      </c>
      <c r="I1167" s="104" t="b">
        <f t="shared" si="56"/>
        <v>1</v>
      </c>
      <c r="J1167" s="84" t="s">
        <v>16098</v>
      </c>
      <c r="K1167" s="84" t="s">
        <v>12569</v>
      </c>
      <c r="L1167" s="105">
        <v>66.415163000000007</v>
      </c>
      <c r="M1167" s="105">
        <v>66.415163000000007</v>
      </c>
      <c r="N1167" s="105">
        <v>66.415163000000007</v>
      </c>
      <c r="O1167" s="96" t="str">
        <f>VLOOKUP(H1167,'CRMP-SOC'!$A$2:$B$12685,2,FALSE)</f>
        <v>Social</v>
      </c>
      <c r="P1167" s="96"/>
    </row>
    <row r="1168" spans="1:16" ht="14.25" customHeight="1" x14ac:dyDescent="0.25">
      <c r="A1168" s="96">
        <v>2012</v>
      </c>
      <c r="B1168" s="96" t="s">
        <v>1800</v>
      </c>
      <c r="C1168" s="96">
        <v>11</v>
      </c>
      <c r="D1168" s="96" t="str">
        <f t="shared" si="54"/>
        <v>201211U038</v>
      </c>
      <c r="E1168" s="84" t="s">
        <v>16082</v>
      </c>
      <c r="F1168" s="84" t="s">
        <v>16081</v>
      </c>
      <c r="G1168" s="84" t="s">
        <v>30</v>
      </c>
      <c r="H1168" s="104" t="str">
        <f t="shared" si="55"/>
        <v>201211U038</v>
      </c>
      <c r="I1168" s="104" t="b">
        <f t="shared" si="56"/>
        <v>1</v>
      </c>
      <c r="J1168" s="84" t="s">
        <v>16137</v>
      </c>
      <c r="K1168" s="84" t="s">
        <v>12570</v>
      </c>
      <c r="L1168" s="105">
        <v>42</v>
      </c>
      <c r="M1168" s="105">
        <v>42</v>
      </c>
      <c r="N1168" s="105">
        <v>42</v>
      </c>
      <c r="O1168" s="96" t="str">
        <f>VLOOKUP(H1168,'CRMP-SOC'!$A$2:$B$12685,2,FALSE)</f>
        <v>Social</v>
      </c>
      <c r="P1168" s="96"/>
    </row>
    <row r="1169" spans="1:16" ht="14.25" customHeight="1" x14ac:dyDescent="0.25">
      <c r="A1169" s="96">
        <v>2012</v>
      </c>
      <c r="B1169" s="96" t="s">
        <v>1802</v>
      </c>
      <c r="C1169" s="96">
        <v>11</v>
      </c>
      <c r="D1169" s="96" t="str">
        <f t="shared" si="54"/>
        <v>201211U040</v>
      </c>
      <c r="E1169" s="84" t="s">
        <v>16082</v>
      </c>
      <c r="F1169" s="84" t="s">
        <v>16081</v>
      </c>
      <c r="G1169" s="84" t="s">
        <v>30</v>
      </c>
      <c r="H1169" s="104" t="str">
        <f t="shared" si="55"/>
        <v>201211U040</v>
      </c>
      <c r="I1169" s="104" t="b">
        <f t="shared" si="56"/>
        <v>1</v>
      </c>
      <c r="J1169" s="84" t="s">
        <v>16141</v>
      </c>
      <c r="K1169" s="85" t="s">
        <v>16572</v>
      </c>
      <c r="L1169" s="105">
        <v>350</v>
      </c>
      <c r="M1169" s="105">
        <v>350</v>
      </c>
      <c r="N1169" s="105">
        <v>350</v>
      </c>
      <c r="O1169" s="96" t="str">
        <f>VLOOKUP(H1169,'CRMP-SOC'!$A$2:$B$12685,2,FALSE)</f>
        <v>Social</v>
      </c>
      <c r="P1169" s="96"/>
    </row>
    <row r="1170" spans="1:16" ht="14.25" customHeight="1" x14ac:dyDescent="0.25">
      <c r="A1170" s="96">
        <v>2012</v>
      </c>
      <c r="B1170" s="96" t="s">
        <v>1803</v>
      </c>
      <c r="C1170" s="96">
        <v>11</v>
      </c>
      <c r="D1170" s="96" t="str">
        <f t="shared" si="54"/>
        <v>201211U042</v>
      </c>
      <c r="E1170" s="84" t="s">
        <v>16082</v>
      </c>
      <c r="F1170" s="84" t="s">
        <v>16081</v>
      </c>
      <c r="G1170" s="88" t="s">
        <v>30</v>
      </c>
      <c r="H1170" s="104" t="str">
        <f t="shared" si="55"/>
        <v>201211U042</v>
      </c>
      <c r="I1170" s="104" t="b">
        <f t="shared" si="56"/>
        <v>1</v>
      </c>
      <c r="J1170" s="84" t="s">
        <v>16097</v>
      </c>
      <c r="K1170" s="84" t="s">
        <v>12573</v>
      </c>
      <c r="L1170" s="105">
        <v>104</v>
      </c>
      <c r="M1170" s="105">
        <v>102.5</v>
      </c>
      <c r="N1170" s="105">
        <v>101.990135</v>
      </c>
      <c r="O1170" s="96" t="str">
        <f>VLOOKUP(H1170,'CRMP-SOC'!$A$2:$B$12685,2,FALSE)</f>
        <v>Social</v>
      </c>
      <c r="P1170" s="96"/>
    </row>
    <row r="1171" spans="1:16" ht="14.25" customHeight="1" x14ac:dyDescent="0.25">
      <c r="A1171" s="96">
        <v>2012</v>
      </c>
      <c r="B1171" s="96" t="s">
        <v>1804</v>
      </c>
      <c r="C1171" s="96">
        <v>11</v>
      </c>
      <c r="D1171" s="96" t="str">
        <f t="shared" si="54"/>
        <v>201211U044</v>
      </c>
      <c r="E1171" s="84" t="s">
        <v>16082</v>
      </c>
      <c r="F1171" s="84" t="s">
        <v>16081</v>
      </c>
      <c r="G1171" s="84" t="s">
        <v>30</v>
      </c>
      <c r="H1171" s="104" t="str">
        <f t="shared" si="55"/>
        <v>201211U044</v>
      </c>
      <c r="I1171" s="104" t="b">
        <f t="shared" si="56"/>
        <v>1</v>
      </c>
      <c r="J1171" s="84" t="s">
        <v>16095</v>
      </c>
      <c r="K1171" s="84" t="s">
        <v>16645</v>
      </c>
      <c r="L1171" s="105">
        <v>114</v>
      </c>
      <c r="M1171" s="105">
        <v>88.965177659999995</v>
      </c>
      <c r="N1171" s="105">
        <v>88.965177659999995</v>
      </c>
      <c r="O1171" s="96" t="str">
        <f>VLOOKUP(H1171,'CRMP-SOC'!$A$2:$B$12685,2,FALSE)</f>
        <v>Social</v>
      </c>
      <c r="P1171" s="96"/>
    </row>
    <row r="1172" spans="1:16" ht="14.25" customHeight="1" x14ac:dyDescent="0.25">
      <c r="A1172" s="96">
        <v>2012</v>
      </c>
      <c r="B1172" s="96" t="s">
        <v>1805</v>
      </c>
      <c r="C1172" s="96">
        <v>11</v>
      </c>
      <c r="D1172" s="96" t="str">
        <f t="shared" si="54"/>
        <v>201211U045</v>
      </c>
      <c r="E1172" s="84" t="s">
        <v>16082</v>
      </c>
      <c r="F1172" s="84" t="s">
        <v>16081</v>
      </c>
      <c r="G1172" s="84" t="s">
        <v>30</v>
      </c>
      <c r="H1172" s="104" t="str">
        <f t="shared" si="55"/>
        <v>201211U045</v>
      </c>
      <c r="I1172" s="104" t="b">
        <f t="shared" si="56"/>
        <v>1</v>
      </c>
      <c r="J1172" s="84" t="s">
        <v>16092</v>
      </c>
      <c r="K1172" s="84" t="s">
        <v>12575</v>
      </c>
      <c r="L1172" s="105">
        <v>218</v>
      </c>
      <c r="M1172" s="105">
        <v>173.55470450000001</v>
      </c>
      <c r="N1172" s="105">
        <v>173.55470450000001</v>
      </c>
      <c r="O1172" s="96" t="str">
        <f>VLOOKUP(H1172,'CRMP-SOC'!$A$2:$B$12685,2,FALSE)</f>
        <v>Social</v>
      </c>
      <c r="P1172" s="96"/>
    </row>
    <row r="1173" spans="1:16" ht="14.25" customHeight="1" x14ac:dyDescent="0.25">
      <c r="A1173" s="96">
        <v>2012</v>
      </c>
      <c r="B1173" s="96" t="s">
        <v>1806</v>
      </c>
      <c r="C1173" s="96">
        <v>11</v>
      </c>
      <c r="D1173" s="96" t="str">
        <f t="shared" si="54"/>
        <v>201211U046</v>
      </c>
      <c r="E1173" s="84" t="s">
        <v>16082</v>
      </c>
      <c r="F1173" s="84" t="s">
        <v>16081</v>
      </c>
      <c r="G1173" s="84" t="s">
        <v>30</v>
      </c>
      <c r="H1173" s="104" t="str">
        <f t="shared" si="55"/>
        <v>201211U046</v>
      </c>
      <c r="I1173" s="104" t="b">
        <f t="shared" si="56"/>
        <v>1</v>
      </c>
      <c r="J1173" s="84" t="s">
        <v>16150</v>
      </c>
      <c r="K1173" s="84" t="s">
        <v>16644</v>
      </c>
      <c r="L1173" s="105">
        <v>105</v>
      </c>
      <c r="M1173" s="105">
        <v>107.85</v>
      </c>
      <c r="N1173" s="105">
        <v>107.85</v>
      </c>
      <c r="O1173" s="96" t="str">
        <f>VLOOKUP(H1173,'CRMP-SOC'!$A$2:$B$12685,2,FALSE)</f>
        <v>Social</v>
      </c>
      <c r="P1173" s="96"/>
    </row>
    <row r="1174" spans="1:16" ht="14.25" customHeight="1" x14ac:dyDescent="0.25">
      <c r="A1174" s="96">
        <v>2012</v>
      </c>
      <c r="B1174" s="96" t="s">
        <v>1807</v>
      </c>
      <c r="C1174" s="96">
        <v>11</v>
      </c>
      <c r="D1174" s="96" t="str">
        <f t="shared" si="54"/>
        <v>201211U047</v>
      </c>
      <c r="E1174" s="84" t="s">
        <v>16082</v>
      </c>
      <c r="F1174" s="84" t="s">
        <v>16081</v>
      </c>
      <c r="G1174" s="84" t="s">
        <v>30</v>
      </c>
      <c r="H1174" s="104" t="str">
        <f t="shared" si="55"/>
        <v>201211U047</v>
      </c>
      <c r="I1174" s="104" t="b">
        <f t="shared" si="56"/>
        <v>1</v>
      </c>
      <c r="J1174" s="84" t="s">
        <v>16184</v>
      </c>
      <c r="K1174" s="84" t="s">
        <v>16643</v>
      </c>
      <c r="L1174" s="105">
        <v>36.5</v>
      </c>
      <c r="M1174" s="105">
        <v>36.5</v>
      </c>
      <c r="N1174" s="105" t="s">
        <v>16642</v>
      </c>
      <c r="O1174" s="96" t="str">
        <f>VLOOKUP(H1174,'CRMP-SOC'!$A$2:$B$12685,2,FALSE)</f>
        <v>Social</v>
      </c>
      <c r="P1174" s="96"/>
    </row>
    <row r="1175" spans="1:16" ht="14.25" customHeight="1" x14ac:dyDescent="0.25">
      <c r="A1175" s="96">
        <v>2012</v>
      </c>
      <c r="B1175" s="96" t="s">
        <v>1808</v>
      </c>
      <c r="C1175" s="96">
        <v>11</v>
      </c>
      <c r="D1175" s="96" t="str">
        <f t="shared" si="54"/>
        <v>201211U051</v>
      </c>
      <c r="E1175" s="84" t="s">
        <v>16082</v>
      </c>
      <c r="F1175" s="84" t="s">
        <v>16081</v>
      </c>
      <c r="G1175" s="84" t="s">
        <v>30</v>
      </c>
      <c r="H1175" s="104" t="str">
        <f t="shared" si="55"/>
        <v>201211U051</v>
      </c>
      <c r="I1175" s="104" t="b">
        <f t="shared" si="56"/>
        <v>1</v>
      </c>
      <c r="J1175" s="84" t="s">
        <v>16570</v>
      </c>
      <c r="K1175" s="84" t="s">
        <v>13262</v>
      </c>
      <c r="L1175" s="105">
        <v>70</v>
      </c>
      <c r="M1175" s="105">
        <v>70</v>
      </c>
      <c r="N1175" s="105">
        <v>70</v>
      </c>
      <c r="O1175" s="96" t="str">
        <f>VLOOKUP(H1175,'CRMP-SOC'!$A$2:$B$12685,2,FALSE)</f>
        <v>Social</v>
      </c>
      <c r="P1175" s="96"/>
    </row>
    <row r="1176" spans="1:16" ht="14.25" customHeight="1" x14ac:dyDescent="0.25">
      <c r="A1176" s="96">
        <v>2012</v>
      </c>
      <c r="B1176" s="96" t="s">
        <v>1810</v>
      </c>
      <c r="C1176" s="96">
        <v>11</v>
      </c>
      <c r="D1176" s="96" t="str">
        <f t="shared" si="54"/>
        <v>201211U055</v>
      </c>
      <c r="E1176" s="84" t="s">
        <v>16082</v>
      </c>
      <c r="F1176" s="84" t="s">
        <v>16081</v>
      </c>
      <c r="G1176" s="84" t="s">
        <v>30</v>
      </c>
      <c r="H1176" s="104" t="str">
        <f t="shared" si="55"/>
        <v>201211U055</v>
      </c>
      <c r="I1176" s="104" t="b">
        <f t="shared" si="56"/>
        <v>1</v>
      </c>
      <c r="J1176" s="84" t="s">
        <v>16569</v>
      </c>
      <c r="K1176" s="84" t="s">
        <v>12580</v>
      </c>
      <c r="L1176" s="105">
        <v>90</v>
      </c>
      <c r="M1176" s="105">
        <v>70.043808799999994</v>
      </c>
      <c r="N1176" s="105">
        <v>70.043808799999994</v>
      </c>
      <c r="O1176" s="96" t="str">
        <f>VLOOKUP(H1176,'CRMP-SOC'!$A$2:$B$12685,2,FALSE)</f>
        <v>Social</v>
      </c>
      <c r="P1176" s="96"/>
    </row>
    <row r="1177" spans="1:16" ht="14.25" customHeight="1" x14ac:dyDescent="0.25">
      <c r="A1177" s="96">
        <v>2012</v>
      </c>
      <c r="B1177" s="96" t="s">
        <v>2268</v>
      </c>
      <c r="C1177" s="96">
        <v>11</v>
      </c>
      <c r="D1177" s="96" t="str">
        <f t="shared" si="54"/>
        <v>201211U059</v>
      </c>
      <c r="E1177" s="84" t="s">
        <v>16082</v>
      </c>
      <c r="F1177" s="84" t="s">
        <v>16081</v>
      </c>
      <c r="G1177" s="88" t="s">
        <v>30</v>
      </c>
      <c r="H1177" s="104" t="str">
        <f t="shared" si="55"/>
        <v>201211U059</v>
      </c>
      <c r="I1177" s="104" t="b">
        <f t="shared" si="56"/>
        <v>1</v>
      </c>
      <c r="J1177" s="84" t="s">
        <v>16275</v>
      </c>
      <c r="K1177" s="84" t="s">
        <v>13082</v>
      </c>
      <c r="L1177" s="105">
        <v>1045.960018</v>
      </c>
      <c r="M1177" s="105">
        <v>1149.2836365200001</v>
      </c>
      <c r="N1177" s="105">
        <v>1149.2176704099998</v>
      </c>
      <c r="O1177" s="96" t="str">
        <f>VLOOKUP(H1177,'CRMP-SOC'!$A$2:$B$12685,2,FALSE)</f>
        <v>Social</v>
      </c>
      <c r="P1177" s="96"/>
    </row>
    <row r="1178" spans="1:16" ht="14.25" customHeight="1" x14ac:dyDescent="0.25">
      <c r="A1178" s="96">
        <v>2012</v>
      </c>
      <c r="B1178" s="96" t="s">
        <v>2398</v>
      </c>
      <c r="C1178" s="96">
        <v>11</v>
      </c>
      <c r="D1178" s="96" t="str">
        <f t="shared" si="54"/>
        <v>201211U066</v>
      </c>
      <c r="E1178" s="84" t="s">
        <v>16082</v>
      </c>
      <c r="F1178" s="84" t="s">
        <v>16081</v>
      </c>
      <c r="G1178" s="84" t="s">
        <v>30</v>
      </c>
      <c r="H1178" s="104" t="str">
        <f t="shared" si="55"/>
        <v>201211U066</v>
      </c>
      <c r="I1178" s="104" t="b">
        <f t="shared" si="56"/>
        <v>1</v>
      </c>
      <c r="J1178" s="84" t="s">
        <v>16182</v>
      </c>
      <c r="K1178" s="84" t="s">
        <v>13263</v>
      </c>
      <c r="L1178" s="105">
        <v>900</v>
      </c>
      <c r="M1178" s="105">
        <v>899.17516770000009</v>
      </c>
      <c r="N1178" s="105">
        <v>899.17516770000009</v>
      </c>
      <c r="O1178" s="96" t="str">
        <f>VLOOKUP(H1178,'CRMP-SOC'!$A$2:$B$12685,2,FALSE)</f>
        <v>Social</v>
      </c>
      <c r="P1178" s="96"/>
    </row>
    <row r="1179" spans="1:16" ht="14.25" customHeight="1" x14ac:dyDescent="0.25">
      <c r="A1179" s="96">
        <v>2012</v>
      </c>
      <c r="B1179" s="96" t="s">
        <v>2399</v>
      </c>
      <c r="C1179" s="96">
        <v>11</v>
      </c>
      <c r="D1179" s="96" t="str">
        <f t="shared" si="54"/>
        <v>201211U067</v>
      </c>
      <c r="E1179" s="84" t="s">
        <v>16082</v>
      </c>
      <c r="F1179" s="84" t="s">
        <v>16081</v>
      </c>
      <c r="G1179" s="84" t="s">
        <v>30</v>
      </c>
      <c r="H1179" s="104" t="str">
        <f t="shared" si="55"/>
        <v>201211U067</v>
      </c>
      <c r="I1179" s="104" t="b">
        <f t="shared" si="56"/>
        <v>1</v>
      </c>
      <c r="J1179" s="84" t="s">
        <v>16181</v>
      </c>
      <c r="K1179" s="84" t="s">
        <v>13264</v>
      </c>
      <c r="L1179" s="105">
        <v>950</v>
      </c>
      <c r="M1179" s="105">
        <v>949.99999949999994</v>
      </c>
      <c r="N1179" s="105">
        <v>949.99999949999994</v>
      </c>
      <c r="O1179" s="96" t="str">
        <f>VLOOKUP(H1179,'CRMP-SOC'!$A$2:$B$12685,2,FALSE)</f>
        <v>Social</v>
      </c>
      <c r="P1179" s="96"/>
    </row>
    <row r="1180" spans="1:16" ht="14.25" customHeight="1" x14ac:dyDescent="0.25">
      <c r="A1180" s="96">
        <v>2012</v>
      </c>
      <c r="B1180" s="96" t="s">
        <v>2400</v>
      </c>
      <c r="C1180" s="96">
        <v>11</v>
      </c>
      <c r="D1180" s="96" t="str">
        <f t="shared" si="54"/>
        <v>201211U068</v>
      </c>
      <c r="E1180" s="84" t="s">
        <v>16082</v>
      </c>
      <c r="F1180" s="84" t="s">
        <v>16081</v>
      </c>
      <c r="G1180" s="84" t="s">
        <v>30</v>
      </c>
      <c r="H1180" s="104" t="str">
        <f t="shared" si="55"/>
        <v>201211U068</v>
      </c>
      <c r="I1180" s="104" t="b">
        <f t="shared" si="56"/>
        <v>1</v>
      </c>
      <c r="J1180" s="84" t="s">
        <v>16180</v>
      </c>
      <c r="K1180" s="84" t="s">
        <v>13265</v>
      </c>
      <c r="L1180" s="105">
        <v>781.59818399999995</v>
      </c>
      <c r="M1180" s="105">
        <v>782.6637831999999</v>
      </c>
      <c r="N1180" s="105">
        <v>782.6637831999999</v>
      </c>
      <c r="O1180" s="96" t="str">
        <f>VLOOKUP(H1180,'CRMP-SOC'!$A$2:$B$12685,2,FALSE)</f>
        <v>Social</v>
      </c>
      <c r="P1180" s="96"/>
    </row>
    <row r="1181" spans="1:16" ht="14.25" customHeight="1" x14ac:dyDescent="0.25">
      <c r="A1181" s="96">
        <v>2012</v>
      </c>
      <c r="B1181" s="96" t="s">
        <v>2510</v>
      </c>
      <c r="C1181" s="96">
        <v>11</v>
      </c>
      <c r="D1181" s="96" t="str">
        <f t="shared" si="54"/>
        <v>201211U069</v>
      </c>
      <c r="E1181" s="84" t="s">
        <v>16082</v>
      </c>
      <c r="F1181" s="84" t="s">
        <v>16081</v>
      </c>
      <c r="G1181" s="84" t="s">
        <v>30</v>
      </c>
      <c r="H1181" s="104" t="str">
        <f t="shared" si="55"/>
        <v>201211U069</v>
      </c>
      <c r="I1181" s="104" t="b">
        <f t="shared" si="56"/>
        <v>1</v>
      </c>
      <c r="J1181" s="84" t="s">
        <v>16641</v>
      </c>
      <c r="K1181" s="85" t="s">
        <v>16640</v>
      </c>
      <c r="L1181" s="105">
        <v>2000</v>
      </c>
      <c r="M1181" s="105">
        <v>4842.2848422799998</v>
      </c>
      <c r="N1181" s="105">
        <v>4834.6550979100002</v>
      </c>
      <c r="O1181" s="96" t="str">
        <f>VLOOKUP(H1181,'CRMP-SOC'!$A$2:$B$12685,2,FALSE)</f>
        <v>Social</v>
      </c>
      <c r="P1181" s="96"/>
    </row>
    <row r="1182" spans="1:16" ht="14.25" customHeight="1" x14ac:dyDescent="0.25">
      <c r="A1182" s="96">
        <v>2012</v>
      </c>
      <c r="B1182" s="96" t="s">
        <v>2511</v>
      </c>
      <c r="C1182" s="96">
        <v>11</v>
      </c>
      <c r="D1182" s="96" t="str">
        <f t="shared" si="54"/>
        <v>201211U070</v>
      </c>
      <c r="E1182" s="84" t="s">
        <v>16082</v>
      </c>
      <c r="F1182" s="84" t="s">
        <v>16081</v>
      </c>
      <c r="G1182" s="88" t="s">
        <v>30</v>
      </c>
      <c r="H1182" s="104" t="str">
        <f t="shared" si="55"/>
        <v>201211U070</v>
      </c>
      <c r="I1182" s="104" t="b">
        <f t="shared" si="56"/>
        <v>1</v>
      </c>
      <c r="J1182" s="84" t="s">
        <v>16133</v>
      </c>
      <c r="K1182" s="85" t="s">
        <v>13445</v>
      </c>
      <c r="L1182" s="105">
        <v>145</v>
      </c>
      <c r="M1182" s="105">
        <v>99.761615300000003</v>
      </c>
      <c r="N1182" s="105">
        <v>99.761615300000003</v>
      </c>
      <c r="O1182" s="96" t="str">
        <f>VLOOKUP(H1182,'CRMP-SOC'!$A$2:$B$12685,2,FALSE)</f>
        <v>Social</v>
      </c>
      <c r="P1182" s="96"/>
    </row>
    <row r="1183" spans="1:16" ht="14.25" customHeight="1" x14ac:dyDescent="0.25">
      <c r="A1183" s="96">
        <v>2012</v>
      </c>
      <c r="B1183" s="96" t="s">
        <v>2512</v>
      </c>
      <c r="C1183" s="96">
        <v>11</v>
      </c>
      <c r="D1183" s="96" t="str">
        <f t="shared" si="54"/>
        <v>201211U072</v>
      </c>
      <c r="E1183" s="84" t="s">
        <v>16082</v>
      </c>
      <c r="F1183" s="84" t="s">
        <v>16081</v>
      </c>
      <c r="G1183" s="84" t="s">
        <v>30</v>
      </c>
      <c r="H1183" s="104" t="str">
        <f t="shared" si="55"/>
        <v>201211U072</v>
      </c>
      <c r="I1183" s="104" t="b">
        <f t="shared" si="56"/>
        <v>1</v>
      </c>
      <c r="J1183" s="84" t="s">
        <v>16091</v>
      </c>
      <c r="K1183" s="85" t="s">
        <v>12501</v>
      </c>
      <c r="L1183" s="105">
        <v>305.67165599999998</v>
      </c>
      <c r="M1183" s="105">
        <v>305.48094508000003</v>
      </c>
      <c r="N1183" s="105">
        <v>304.87833406999999</v>
      </c>
      <c r="O1183" s="96" t="str">
        <f>VLOOKUP(H1183,'CRMP-SOC'!$A$2:$B$12685,2,FALSE)</f>
        <v>Social</v>
      </c>
      <c r="P1183" s="96"/>
    </row>
    <row r="1184" spans="1:16" ht="14.25" customHeight="1" x14ac:dyDescent="0.25">
      <c r="A1184" s="96">
        <v>2012</v>
      </c>
      <c r="B1184" s="96" t="s">
        <v>2513</v>
      </c>
      <c r="C1184" s="96">
        <v>11</v>
      </c>
      <c r="D1184" s="96" t="str">
        <f t="shared" si="54"/>
        <v>201211U073</v>
      </c>
      <c r="E1184" s="84" t="s">
        <v>16082</v>
      </c>
      <c r="F1184" s="84" t="s">
        <v>16081</v>
      </c>
      <c r="G1184" s="84" t="s">
        <v>30</v>
      </c>
      <c r="H1184" s="104" t="str">
        <f t="shared" si="55"/>
        <v>201211U073</v>
      </c>
      <c r="I1184" s="104" t="b">
        <f t="shared" si="56"/>
        <v>1</v>
      </c>
      <c r="J1184" s="84" t="s">
        <v>16567</v>
      </c>
      <c r="K1184" s="85" t="s">
        <v>12502</v>
      </c>
      <c r="L1184" s="105">
        <v>770.58059900000001</v>
      </c>
      <c r="M1184" s="105">
        <v>709.61230887999989</v>
      </c>
      <c r="N1184" s="105">
        <v>709.46792755999991</v>
      </c>
      <c r="O1184" s="96" t="str">
        <f>VLOOKUP(H1184,'CRMP-SOC'!$A$2:$B$12685,2,FALSE)</f>
        <v>Social</v>
      </c>
      <c r="P1184" s="96"/>
    </row>
    <row r="1185" spans="1:16" ht="14.25" customHeight="1" x14ac:dyDescent="0.25">
      <c r="A1185" s="96">
        <v>2012</v>
      </c>
      <c r="B1185" s="96" t="s">
        <v>2514</v>
      </c>
      <c r="C1185" s="96">
        <v>11</v>
      </c>
      <c r="D1185" s="96" t="str">
        <f t="shared" si="54"/>
        <v>201211U074</v>
      </c>
      <c r="E1185" s="84" t="s">
        <v>16082</v>
      </c>
      <c r="F1185" s="84" t="s">
        <v>16081</v>
      </c>
      <c r="G1185" s="85" t="s">
        <v>30</v>
      </c>
      <c r="H1185" s="104" t="str">
        <f t="shared" si="55"/>
        <v>201211U074</v>
      </c>
      <c r="I1185" s="104" t="b">
        <f t="shared" si="56"/>
        <v>1</v>
      </c>
      <c r="J1185" s="85" t="s">
        <v>16149</v>
      </c>
      <c r="K1185" s="85" t="s">
        <v>11252</v>
      </c>
      <c r="L1185" s="105">
        <v>1820</v>
      </c>
      <c r="M1185" s="105">
        <v>1887.95368085</v>
      </c>
      <c r="N1185" s="105">
        <v>1886.24496886</v>
      </c>
      <c r="O1185" s="96" t="str">
        <f>VLOOKUP(H1185,'CRMP-SOC'!$A$2:$B$12685,2,FALSE)</f>
        <v>Social</v>
      </c>
      <c r="P1185" s="96"/>
    </row>
    <row r="1186" spans="1:16" ht="14.25" customHeight="1" x14ac:dyDescent="0.25">
      <c r="A1186" s="96">
        <v>2012</v>
      </c>
      <c r="B1186" s="96" t="s">
        <v>357</v>
      </c>
      <c r="C1186" s="96">
        <v>11</v>
      </c>
      <c r="D1186" s="96" t="str">
        <f t="shared" si="54"/>
        <v>201211E001</v>
      </c>
      <c r="E1186" s="84" t="s">
        <v>16082</v>
      </c>
      <c r="F1186" s="84" t="s">
        <v>16081</v>
      </c>
      <c r="G1186" s="84" t="s">
        <v>25</v>
      </c>
      <c r="H1186" s="104" t="str">
        <f t="shared" si="55"/>
        <v>201211E001</v>
      </c>
      <c r="I1186" s="104" t="b">
        <f t="shared" si="56"/>
        <v>1</v>
      </c>
      <c r="J1186" s="84" t="s">
        <v>16107</v>
      </c>
      <c r="K1186" s="84" t="s">
        <v>13433</v>
      </c>
      <c r="L1186" s="105">
        <v>3175</v>
      </c>
      <c r="M1186" s="105">
        <v>2.4127999999999998</v>
      </c>
      <c r="N1186" s="105">
        <v>2.4127999999999998</v>
      </c>
      <c r="O1186" s="96" t="str">
        <f>VLOOKUP(H1186,'CRMP-SOC'!$A$2:$B$12685,2,FALSE)</f>
        <v>Social</v>
      </c>
      <c r="P1186" s="96"/>
    </row>
    <row r="1187" spans="1:16" ht="14.25" customHeight="1" x14ac:dyDescent="0.25">
      <c r="A1187" s="96">
        <v>2012</v>
      </c>
      <c r="B1187" s="96" t="s">
        <v>359</v>
      </c>
      <c r="C1187" s="96">
        <v>11</v>
      </c>
      <c r="D1187" s="96" t="str">
        <f t="shared" si="54"/>
        <v>201211E003</v>
      </c>
      <c r="E1187" s="84" t="s">
        <v>16082</v>
      </c>
      <c r="F1187" s="84" t="s">
        <v>16081</v>
      </c>
      <c r="G1187" s="84" t="s">
        <v>25</v>
      </c>
      <c r="H1187" s="104" t="str">
        <f t="shared" si="55"/>
        <v>201211E003</v>
      </c>
      <c r="I1187" s="104" t="b">
        <f t="shared" si="56"/>
        <v>1</v>
      </c>
      <c r="J1187" s="84" t="s">
        <v>16106</v>
      </c>
      <c r="K1187" s="84" t="s">
        <v>11224</v>
      </c>
      <c r="L1187" s="105">
        <v>789.54897000000005</v>
      </c>
      <c r="M1187" s="105">
        <v>731.46014342999956</v>
      </c>
      <c r="N1187" s="105">
        <v>731.41994827999952</v>
      </c>
      <c r="O1187" s="96" t="str">
        <f>VLOOKUP(H1187,'CRMP-SOC'!$A$2:$B$12685,2,FALSE)</f>
        <v>Social</v>
      </c>
      <c r="P1187" s="96"/>
    </row>
    <row r="1188" spans="1:16" ht="14.25" customHeight="1" x14ac:dyDescent="0.25">
      <c r="A1188" s="96">
        <v>2012</v>
      </c>
      <c r="B1188" s="96" t="s">
        <v>360</v>
      </c>
      <c r="C1188" s="96">
        <v>11</v>
      </c>
      <c r="D1188" s="96" t="str">
        <f t="shared" si="54"/>
        <v>201211E005</v>
      </c>
      <c r="E1188" s="84" t="s">
        <v>16082</v>
      </c>
      <c r="F1188" s="84" t="s">
        <v>16081</v>
      </c>
      <c r="G1188" s="84" t="s">
        <v>25</v>
      </c>
      <c r="H1188" s="104" t="str">
        <f t="shared" si="55"/>
        <v>201211E005</v>
      </c>
      <c r="I1188" s="104" t="b">
        <f t="shared" si="56"/>
        <v>1</v>
      </c>
      <c r="J1188" s="84" t="s">
        <v>16152</v>
      </c>
      <c r="K1188" s="84" t="s">
        <v>11225</v>
      </c>
      <c r="L1188" s="105">
        <v>2407.580113</v>
      </c>
      <c r="M1188" s="105">
        <v>2353.1672913400007</v>
      </c>
      <c r="N1188" s="105">
        <v>2352.917080350001</v>
      </c>
      <c r="O1188" s="96" t="str">
        <f>VLOOKUP(H1188,'CRMP-SOC'!$A$2:$B$12685,2,FALSE)</f>
        <v>Social</v>
      </c>
      <c r="P1188" s="96"/>
    </row>
    <row r="1189" spans="1:16" ht="14.25" customHeight="1" x14ac:dyDescent="0.25">
      <c r="A1189" s="96">
        <v>2012</v>
      </c>
      <c r="B1189" s="96" t="s">
        <v>362</v>
      </c>
      <c r="C1189" s="96">
        <v>11</v>
      </c>
      <c r="D1189" s="96" t="str">
        <f t="shared" si="54"/>
        <v>201211E007</v>
      </c>
      <c r="E1189" s="84" t="s">
        <v>16082</v>
      </c>
      <c r="F1189" s="84" t="s">
        <v>16081</v>
      </c>
      <c r="G1189" s="84" t="s">
        <v>25</v>
      </c>
      <c r="H1189" s="104" t="str">
        <f t="shared" si="55"/>
        <v>201211E007</v>
      </c>
      <c r="I1189" s="104" t="b">
        <f t="shared" si="56"/>
        <v>1</v>
      </c>
      <c r="J1189" s="84" t="s">
        <v>16104</v>
      </c>
      <c r="K1189" s="84" t="s">
        <v>12478</v>
      </c>
      <c r="L1189" s="105">
        <v>6263.9888199999996</v>
      </c>
      <c r="M1189" s="105">
        <v>6575.7972235299994</v>
      </c>
      <c r="N1189" s="105">
        <v>6575.6423371299989</v>
      </c>
      <c r="O1189" s="96" t="str">
        <f>VLOOKUP(H1189,'CRMP-SOC'!$A$2:$B$12685,2,FALSE)</f>
        <v>Social</v>
      </c>
      <c r="P1189" s="96"/>
    </row>
    <row r="1190" spans="1:16" ht="14.25" customHeight="1" x14ac:dyDescent="0.25">
      <c r="A1190" s="96">
        <v>2012</v>
      </c>
      <c r="B1190" s="96" t="s">
        <v>363</v>
      </c>
      <c r="C1190" s="96">
        <v>11</v>
      </c>
      <c r="D1190" s="96" t="str">
        <f t="shared" si="54"/>
        <v>201211E008</v>
      </c>
      <c r="E1190" s="84" t="s">
        <v>16082</v>
      </c>
      <c r="F1190" s="84" t="s">
        <v>16081</v>
      </c>
      <c r="G1190" s="84" t="s">
        <v>25</v>
      </c>
      <c r="H1190" s="104" t="str">
        <f t="shared" si="55"/>
        <v>201211E008</v>
      </c>
      <c r="I1190" s="104" t="b">
        <f t="shared" si="56"/>
        <v>1</v>
      </c>
      <c r="J1190" s="84" t="s">
        <v>16129</v>
      </c>
      <c r="K1190" s="84" t="s">
        <v>12479</v>
      </c>
      <c r="L1190" s="105">
        <v>22826.214325000001</v>
      </c>
      <c r="M1190" s="105">
        <v>25669.22793980001</v>
      </c>
      <c r="N1190" s="105">
        <v>25667.312981840012</v>
      </c>
      <c r="O1190" s="96" t="str">
        <f>VLOOKUP(H1190,'CRMP-SOC'!$A$2:$B$12685,2,FALSE)</f>
        <v>Social</v>
      </c>
      <c r="P1190" s="96"/>
    </row>
    <row r="1191" spans="1:16" ht="14.25" customHeight="1" x14ac:dyDescent="0.25">
      <c r="A1191" s="96">
        <v>2012</v>
      </c>
      <c r="B1191" s="96" t="s">
        <v>364</v>
      </c>
      <c r="C1191" s="96">
        <v>11</v>
      </c>
      <c r="D1191" s="96" t="str">
        <f t="shared" si="54"/>
        <v>201211E009</v>
      </c>
      <c r="E1191" s="84" t="s">
        <v>16082</v>
      </c>
      <c r="F1191" s="84" t="s">
        <v>16081</v>
      </c>
      <c r="G1191" s="84" t="s">
        <v>25</v>
      </c>
      <c r="H1191" s="104" t="str">
        <f t="shared" si="55"/>
        <v>201211E009</v>
      </c>
      <c r="I1191" s="104" t="b">
        <f t="shared" si="56"/>
        <v>1</v>
      </c>
      <c r="J1191" s="84" t="s">
        <v>16128</v>
      </c>
      <c r="K1191" s="84" t="s">
        <v>16639</v>
      </c>
      <c r="L1191" s="105">
        <v>2339.2122899999999</v>
      </c>
      <c r="M1191" s="105">
        <v>494.56612839999997</v>
      </c>
      <c r="N1191" s="105">
        <v>494.56612839999997</v>
      </c>
      <c r="O1191" s="96" t="str">
        <f>VLOOKUP(H1191,'CRMP-SOC'!$A$2:$B$12685,2,FALSE)</f>
        <v>Social</v>
      </c>
      <c r="P1191" s="96"/>
    </row>
    <row r="1192" spans="1:16" ht="14.25" customHeight="1" x14ac:dyDescent="0.25">
      <c r="A1192" s="96">
        <v>2012</v>
      </c>
      <c r="B1192" s="96" t="s">
        <v>365</v>
      </c>
      <c r="C1192" s="96">
        <v>11</v>
      </c>
      <c r="D1192" s="96" t="str">
        <f t="shared" si="54"/>
        <v>201211E010</v>
      </c>
      <c r="E1192" s="84" t="s">
        <v>16082</v>
      </c>
      <c r="F1192" s="84" t="s">
        <v>16081</v>
      </c>
      <c r="G1192" s="84" t="s">
        <v>25</v>
      </c>
      <c r="H1192" s="104" t="str">
        <f t="shared" si="55"/>
        <v>201211E010</v>
      </c>
      <c r="I1192" s="104" t="b">
        <f t="shared" si="56"/>
        <v>1</v>
      </c>
      <c r="J1192" s="84" t="s">
        <v>16090</v>
      </c>
      <c r="K1192" s="84" t="s">
        <v>16638</v>
      </c>
      <c r="L1192" s="105">
        <v>35022.836995999998</v>
      </c>
      <c r="M1192" s="105">
        <v>38864.101570510036</v>
      </c>
      <c r="N1192" s="105">
        <v>38862.998231060032</v>
      </c>
      <c r="O1192" s="96" t="str">
        <f>VLOOKUP(H1192,'CRMP-SOC'!$A$2:$B$12685,2,FALSE)</f>
        <v>Social</v>
      </c>
      <c r="P1192" s="96"/>
    </row>
    <row r="1193" spans="1:16" ht="14.25" customHeight="1" x14ac:dyDescent="0.25">
      <c r="A1193" s="96">
        <v>2012</v>
      </c>
      <c r="B1193" s="96" t="s">
        <v>366</v>
      </c>
      <c r="C1193" s="96">
        <v>11</v>
      </c>
      <c r="D1193" s="96" t="str">
        <f t="shared" si="54"/>
        <v>201211E011</v>
      </c>
      <c r="E1193" s="84" t="s">
        <v>16082</v>
      </c>
      <c r="F1193" s="84" t="s">
        <v>16081</v>
      </c>
      <c r="G1193" s="84" t="s">
        <v>25</v>
      </c>
      <c r="H1193" s="104" t="str">
        <f t="shared" si="55"/>
        <v>201211E011</v>
      </c>
      <c r="I1193" s="104" t="b">
        <f t="shared" si="56"/>
        <v>1</v>
      </c>
      <c r="J1193" s="84" t="s">
        <v>16089</v>
      </c>
      <c r="K1193" s="84" t="s">
        <v>13072</v>
      </c>
      <c r="L1193" s="105">
        <v>6697.6666519999999</v>
      </c>
      <c r="M1193" s="105">
        <v>7871.1517392999976</v>
      </c>
      <c r="N1193" s="105">
        <v>7824.5756683600048</v>
      </c>
      <c r="O1193" s="96" t="str">
        <f>VLOOKUP(H1193,'CRMP-SOC'!$A$2:$B$12685,2,FALSE)</f>
        <v>Social</v>
      </c>
      <c r="P1193" s="96"/>
    </row>
    <row r="1194" spans="1:16" ht="14.25" customHeight="1" x14ac:dyDescent="0.25">
      <c r="A1194" s="96">
        <v>2012</v>
      </c>
      <c r="B1194" s="96" t="s">
        <v>367</v>
      </c>
      <c r="C1194" s="96">
        <v>11</v>
      </c>
      <c r="D1194" s="96" t="str">
        <f t="shared" si="54"/>
        <v>201211E012</v>
      </c>
      <c r="E1194" s="84" t="s">
        <v>16082</v>
      </c>
      <c r="F1194" s="84" t="s">
        <v>16081</v>
      </c>
      <c r="G1194" s="88" t="s">
        <v>25</v>
      </c>
      <c r="H1194" s="104" t="str">
        <f t="shared" si="55"/>
        <v>201211E012</v>
      </c>
      <c r="I1194" s="104" t="b">
        <f t="shared" si="56"/>
        <v>1</v>
      </c>
      <c r="J1194" s="84" t="s">
        <v>16101</v>
      </c>
      <c r="K1194" s="84" t="s">
        <v>13073</v>
      </c>
      <c r="L1194" s="105">
        <v>2319.894405</v>
      </c>
      <c r="M1194" s="105">
        <v>2638.1053569300038</v>
      </c>
      <c r="N1194" s="105">
        <v>2635.6624199100033</v>
      </c>
      <c r="O1194" s="96" t="str">
        <f>VLOOKUP(H1194,'CRMP-SOC'!$A$2:$B$12685,2,FALSE)</f>
        <v>Social</v>
      </c>
      <c r="P1194" s="96"/>
    </row>
    <row r="1195" spans="1:16" ht="14.25" customHeight="1" x14ac:dyDescent="0.25">
      <c r="A1195" s="96">
        <v>2012</v>
      </c>
      <c r="B1195" s="96" t="s">
        <v>368</v>
      </c>
      <c r="C1195" s="96">
        <v>11</v>
      </c>
      <c r="D1195" s="96" t="str">
        <f t="shared" si="54"/>
        <v>201211E013</v>
      </c>
      <c r="E1195" s="84" t="s">
        <v>16082</v>
      </c>
      <c r="F1195" s="84" t="s">
        <v>16081</v>
      </c>
      <c r="G1195" s="84" t="s">
        <v>25</v>
      </c>
      <c r="H1195" s="104" t="str">
        <f t="shared" si="55"/>
        <v>201211E013</v>
      </c>
      <c r="I1195" s="104" t="b">
        <f t="shared" si="56"/>
        <v>1</v>
      </c>
      <c r="J1195" s="84" t="s">
        <v>16113</v>
      </c>
      <c r="K1195" s="84" t="s">
        <v>11233</v>
      </c>
      <c r="L1195" s="105">
        <v>1353.7670439999999</v>
      </c>
      <c r="M1195" s="105">
        <v>1308.7607176699996</v>
      </c>
      <c r="N1195" s="105">
        <v>1308.1006774500004</v>
      </c>
      <c r="O1195" s="96" t="str">
        <f>VLOOKUP(H1195,'CRMP-SOC'!$A$2:$B$12685,2,FALSE)</f>
        <v>Social</v>
      </c>
      <c r="P1195" s="96"/>
    </row>
    <row r="1196" spans="1:16" ht="14.25" customHeight="1" x14ac:dyDescent="0.25">
      <c r="A1196" s="96">
        <v>2012</v>
      </c>
      <c r="B1196" s="96" t="s">
        <v>369</v>
      </c>
      <c r="C1196" s="96">
        <v>11</v>
      </c>
      <c r="D1196" s="96" t="str">
        <f t="shared" si="54"/>
        <v>201211E014</v>
      </c>
      <c r="E1196" s="84" t="s">
        <v>16082</v>
      </c>
      <c r="F1196" s="84" t="s">
        <v>16081</v>
      </c>
      <c r="G1196" s="84" t="s">
        <v>25</v>
      </c>
      <c r="H1196" s="104" t="str">
        <f t="shared" si="55"/>
        <v>201211E014</v>
      </c>
      <c r="I1196" s="104" t="b">
        <f t="shared" si="56"/>
        <v>1</v>
      </c>
      <c r="J1196" s="84" t="s">
        <v>16151</v>
      </c>
      <c r="K1196" s="84" t="s">
        <v>11234</v>
      </c>
      <c r="L1196" s="105">
        <v>117.26990499999999</v>
      </c>
      <c r="M1196" s="105">
        <v>119.14294839</v>
      </c>
      <c r="N1196" s="105">
        <v>119.14294839</v>
      </c>
      <c r="O1196" s="96" t="str">
        <f>VLOOKUP(H1196,'CRMP-SOC'!$A$2:$B$12685,2,FALSE)</f>
        <v>Social</v>
      </c>
      <c r="P1196" s="96"/>
    </row>
    <row r="1197" spans="1:16" ht="14.25" customHeight="1" x14ac:dyDescent="0.25">
      <c r="A1197" s="96">
        <v>2012</v>
      </c>
      <c r="B1197" s="96" t="s">
        <v>371</v>
      </c>
      <c r="C1197" s="96">
        <v>11</v>
      </c>
      <c r="D1197" s="96" t="str">
        <f t="shared" si="54"/>
        <v>201211E016</v>
      </c>
      <c r="E1197" s="84" t="s">
        <v>16082</v>
      </c>
      <c r="F1197" s="84" t="s">
        <v>16081</v>
      </c>
      <c r="G1197" s="84" t="s">
        <v>25</v>
      </c>
      <c r="H1197" s="104" t="str">
        <f t="shared" si="55"/>
        <v>201211E016</v>
      </c>
      <c r="I1197" s="104" t="b">
        <f t="shared" si="56"/>
        <v>1</v>
      </c>
      <c r="J1197" s="84" t="s">
        <v>16112</v>
      </c>
      <c r="K1197" s="84" t="s">
        <v>13074</v>
      </c>
      <c r="L1197" s="105">
        <v>307.56420600000001</v>
      </c>
      <c r="M1197" s="105">
        <v>716.29593470999987</v>
      </c>
      <c r="N1197" s="105">
        <v>716.29593470999987</v>
      </c>
      <c r="O1197" s="96" t="str">
        <f>VLOOKUP(H1197,'CRMP-SOC'!$A$2:$B$12685,2,FALSE)</f>
        <v>Social</v>
      </c>
      <c r="P1197" s="96"/>
    </row>
    <row r="1198" spans="1:16" ht="14.25" customHeight="1" x14ac:dyDescent="0.25">
      <c r="A1198" s="96">
        <v>2012</v>
      </c>
      <c r="B1198" s="96" t="s">
        <v>372</v>
      </c>
      <c r="C1198" s="96">
        <v>11</v>
      </c>
      <c r="D1198" s="96" t="str">
        <f t="shared" si="54"/>
        <v>201211E017</v>
      </c>
      <c r="E1198" s="84" t="s">
        <v>16082</v>
      </c>
      <c r="F1198" s="84" t="s">
        <v>16081</v>
      </c>
      <c r="G1198" s="88" t="s">
        <v>25</v>
      </c>
      <c r="H1198" s="104" t="str">
        <f t="shared" si="55"/>
        <v>201211E017</v>
      </c>
      <c r="I1198" s="104" t="b">
        <f t="shared" si="56"/>
        <v>1</v>
      </c>
      <c r="J1198" s="84" t="s">
        <v>16136</v>
      </c>
      <c r="K1198" s="84" t="s">
        <v>12483</v>
      </c>
      <c r="L1198" s="105">
        <v>702.28217299999994</v>
      </c>
      <c r="M1198" s="105">
        <v>582.99321942000006</v>
      </c>
      <c r="N1198" s="105">
        <v>582.98867655000004</v>
      </c>
      <c r="O1198" s="96" t="str">
        <f>VLOOKUP(H1198,'CRMP-SOC'!$A$2:$B$12685,2,FALSE)</f>
        <v>Social</v>
      </c>
      <c r="P1198" s="96"/>
    </row>
    <row r="1199" spans="1:16" ht="14.25" customHeight="1" x14ac:dyDescent="0.25">
      <c r="A1199" s="96">
        <v>2012</v>
      </c>
      <c r="B1199" s="96" t="s">
        <v>373</v>
      </c>
      <c r="C1199" s="96">
        <v>11</v>
      </c>
      <c r="D1199" s="96" t="str">
        <f t="shared" si="54"/>
        <v>201211E020</v>
      </c>
      <c r="E1199" s="84" t="s">
        <v>16082</v>
      </c>
      <c r="F1199" s="84" t="s">
        <v>16081</v>
      </c>
      <c r="G1199" s="84" t="s">
        <v>25</v>
      </c>
      <c r="H1199" s="104" t="str">
        <f t="shared" si="55"/>
        <v>201211E020</v>
      </c>
      <c r="I1199" s="104" t="b">
        <f t="shared" si="56"/>
        <v>1</v>
      </c>
      <c r="J1199" s="84" t="s">
        <v>16146</v>
      </c>
      <c r="K1199" s="84" t="s">
        <v>12484</v>
      </c>
      <c r="L1199" s="105">
        <v>627.61691399999995</v>
      </c>
      <c r="M1199" s="105">
        <v>344.97375842000002</v>
      </c>
      <c r="N1199" s="105">
        <v>343.81319762999999</v>
      </c>
      <c r="O1199" s="96" t="str">
        <f>VLOOKUP(H1199,'CRMP-SOC'!$A$2:$B$12685,2,FALSE)</f>
        <v>Social</v>
      </c>
      <c r="P1199" s="96"/>
    </row>
    <row r="1200" spans="1:16" ht="14.25" customHeight="1" x14ac:dyDescent="0.25">
      <c r="A1200" s="96">
        <v>2012</v>
      </c>
      <c r="B1200" s="96" t="s">
        <v>374</v>
      </c>
      <c r="C1200" s="96">
        <v>11</v>
      </c>
      <c r="D1200" s="96" t="str">
        <f t="shared" si="54"/>
        <v>201211E021</v>
      </c>
      <c r="E1200" s="84" t="s">
        <v>16082</v>
      </c>
      <c r="F1200" s="84" t="s">
        <v>16081</v>
      </c>
      <c r="G1200" s="84" t="s">
        <v>25</v>
      </c>
      <c r="H1200" s="104" t="str">
        <f t="shared" si="55"/>
        <v>201211E021</v>
      </c>
      <c r="I1200" s="104" t="b">
        <f t="shared" si="56"/>
        <v>1</v>
      </c>
      <c r="J1200" s="84" t="s">
        <v>16111</v>
      </c>
      <c r="K1200" s="84" t="s">
        <v>11239</v>
      </c>
      <c r="L1200" s="105">
        <v>11957.354019</v>
      </c>
      <c r="M1200" s="105">
        <v>12240.816720350003</v>
      </c>
      <c r="N1200" s="105">
        <v>12240.816720350003</v>
      </c>
      <c r="O1200" s="96" t="str">
        <f>VLOOKUP(H1200,'CRMP-SOC'!$A$2:$B$12685,2,FALSE)</f>
        <v>Social</v>
      </c>
      <c r="P1200" s="96"/>
    </row>
    <row r="1201" spans="1:16" ht="14.25" customHeight="1" x14ac:dyDescent="0.25">
      <c r="A1201" s="96">
        <v>2012</v>
      </c>
      <c r="B1201" s="96" t="s">
        <v>375</v>
      </c>
      <c r="C1201" s="96">
        <v>11</v>
      </c>
      <c r="D1201" s="96" t="str">
        <f t="shared" si="54"/>
        <v>201211E022</v>
      </c>
      <c r="E1201" s="84" t="s">
        <v>16082</v>
      </c>
      <c r="F1201" s="84" t="s">
        <v>16081</v>
      </c>
      <c r="G1201" s="88" t="s">
        <v>25</v>
      </c>
      <c r="H1201" s="104" t="str">
        <f t="shared" si="55"/>
        <v>201211E022</v>
      </c>
      <c r="I1201" s="104" t="b">
        <f t="shared" si="56"/>
        <v>1</v>
      </c>
      <c r="J1201" s="84" t="s">
        <v>16110</v>
      </c>
      <c r="K1201" s="84" t="s">
        <v>12485</v>
      </c>
      <c r="L1201" s="105">
        <v>616.61268500000006</v>
      </c>
      <c r="M1201" s="105">
        <v>1094.2022920200004</v>
      </c>
      <c r="N1201" s="105">
        <v>1091.5902922700004</v>
      </c>
      <c r="O1201" s="96" t="str">
        <f>VLOOKUP(H1201,'CRMP-SOC'!$A$2:$B$12685,2,FALSE)</f>
        <v>Social</v>
      </c>
      <c r="P1201" s="96"/>
    </row>
    <row r="1202" spans="1:16" ht="14.25" customHeight="1" x14ac:dyDescent="0.25">
      <c r="A1202" s="96">
        <v>2012</v>
      </c>
      <c r="B1202" s="96" t="s">
        <v>1722</v>
      </c>
      <c r="C1202" s="96">
        <v>11</v>
      </c>
      <c r="D1202" s="96" t="str">
        <f t="shared" si="54"/>
        <v>201211E028</v>
      </c>
      <c r="E1202" s="84" t="s">
        <v>16082</v>
      </c>
      <c r="F1202" s="84" t="s">
        <v>16081</v>
      </c>
      <c r="G1202" s="84" t="s">
        <v>25</v>
      </c>
      <c r="H1202" s="104" t="str">
        <f t="shared" si="55"/>
        <v>201211E028</v>
      </c>
      <c r="I1202" s="104" t="b">
        <f t="shared" si="56"/>
        <v>1</v>
      </c>
      <c r="J1202" s="84" t="s">
        <v>16186</v>
      </c>
      <c r="K1202" s="84" t="s">
        <v>12486</v>
      </c>
      <c r="L1202" s="105">
        <v>119.692098</v>
      </c>
      <c r="M1202" s="105">
        <v>68.204059980000025</v>
      </c>
      <c r="N1202" s="105">
        <v>68.204059980000025</v>
      </c>
      <c r="O1202" s="96" t="str">
        <f>VLOOKUP(H1202,'CRMP-SOC'!$A$2:$B$12685,2,FALSE)</f>
        <v>Social</v>
      </c>
      <c r="P1202" s="96"/>
    </row>
    <row r="1203" spans="1:16" ht="14.25" customHeight="1" x14ac:dyDescent="0.25">
      <c r="A1203" s="96">
        <v>2012</v>
      </c>
      <c r="B1203" s="96" t="s">
        <v>1723</v>
      </c>
      <c r="C1203" s="96">
        <v>11</v>
      </c>
      <c r="D1203" s="96" t="str">
        <f t="shared" si="54"/>
        <v>201211E032</v>
      </c>
      <c r="E1203" s="84" t="s">
        <v>16082</v>
      </c>
      <c r="F1203" s="84" t="s">
        <v>16081</v>
      </c>
      <c r="G1203" s="88" t="s">
        <v>25</v>
      </c>
      <c r="H1203" s="104" t="str">
        <f t="shared" si="55"/>
        <v>201211E032</v>
      </c>
      <c r="I1203" s="104" t="b">
        <f t="shared" si="56"/>
        <v>1</v>
      </c>
      <c r="J1203" s="84" t="s">
        <v>16185</v>
      </c>
      <c r="K1203" s="84" t="s">
        <v>12487</v>
      </c>
      <c r="L1203" s="105">
        <v>140.07600299999999</v>
      </c>
      <c r="M1203" s="105">
        <v>135.80544793999999</v>
      </c>
      <c r="N1203" s="105">
        <v>135.7985826</v>
      </c>
      <c r="O1203" s="96" t="str">
        <f>VLOOKUP(H1203,'CRMP-SOC'!$A$2:$B$12685,2,FALSE)</f>
        <v>Social</v>
      </c>
      <c r="P1203" s="96"/>
    </row>
    <row r="1204" spans="1:16" ht="14.25" customHeight="1" x14ac:dyDescent="0.25">
      <c r="A1204" s="96">
        <v>2012</v>
      </c>
      <c r="B1204" s="96" t="s">
        <v>378</v>
      </c>
      <c r="C1204" s="96">
        <v>11</v>
      </c>
      <c r="D1204" s="96" t="str">
        <f t="shared" si="54"/>
        <v>201211E039</v>
      </c>
      <c r="E1204" s="84" t="s">
        <v>16082</v>
      </c>
      <c r="F1204" s="84" t="s">
        <v>16081</v>
      </c>
      <c r="G1204" s="84" t="s">
        <v>25</v>
      </c>
      <c r="H1204" s="104" t="str">
        <f t="shared" si="55"/>
        <v>201211E039</v>
      </c>
      <c r="I1204" s="104" t="b">
        <f t="shared" si="56"/>
        <v>1</v>
      </c>
      <c r="J1204" s="84" t="s">
        <v>16162</v>
      </c>
      <c r="K1204" s="84" t="s">
        <v>12488</v>
      </c>
      <c r="L1204" s="105">
        <v>27.504873</v>
      </c>
      <c r="M1204" s="105">
        <v>26.742521319999998</v>
      </c>
      <c r="N1204" s="105">
        <v>26.742521319999998</v>
      </c>
      <c r="O1204" s="96" t="str">
        <f>VLOOKUP(H1204,'CRMP-SOC'!$A$2:$B$12685,2,FALSE)</f>
        <v>Social</v>
      </c>
      <c r="P1204" s="96"/>
    </row>
    <row r="1205" spans="1:16" ht="14.25" customHeight="1" x14ac:dyDescent="0.25">
      <c r="A1205" s="96">
        <v>2012</v>
      </c>
      <c r="B1205" s="96" t="s">
        <v>381</v>
      </c>
      <c r="C1205" s="96">
        <v>11</v>
      </c>
      <c r="D1205" s="96" t="str">
        <f t="shared" si="54"/>
        <v>201211E042</v>
      </c>
      <c r="E1205" s="84" t="s">
        <v>16082</v>
      </c>
      <c r="F1205" s="84" t="s">
        <v>16081</v>
      </c>
      <c r="G1205" s="84" t="s">
        <v>25</v>
      </c>
      <c r="H1205" s="104" t="str">
        <f t="shared" si="55"/>
        <v>201211E042</v>
      </c>
      <c r="I1205" s="104" t="b">
        <f t="shared" si="56"/>
        <v>1</v>
      </c>
      <c r="J1205" s="84" t="s">
        <v>16097</v>
      </c>
      <c r="K1205" s="84" t="s">
        <v>11246</v>
      </c>
      <c r="L1205" s="105">
        <v>769.41121599999997</v>
      </c>
      <c r="M1205" s="105">
        <v>758.51556852000022</v>
      </c>
      <c r="N1205" s="105">
        <v>758.14108381000005</v>
      </c>
      <c r="O1205" s="96" t="str">
        <f>VLOOKUP(H1205,'CRMP-SOC'!$A$2:$B$12685,2,FALSE)</f>
        <v>Social</v>
      </c>
      <c r="P1205" s="96"/>
    </row>
    <row r="1206" spans="1:16" ht="14.25" customHeight="1" x14ac:dyDescent="0.25">
      <c r="A1206" s="96">
        <v>2012</v>
      </c>
      <c r="B1206" s="96" t="s">
        <v>382</v>
      </c>
      <c r="C1206" s="96">
        <v>11</v>
      </c>
      <c r="D1206" s="96" t="str">
        <f t="shared" si="54"/>
        <v>201211E043</v>
      </c>
      <c r="E1206" s="84" t="s">
        <v>16082</v>
      </c>
      <c r="F1206" s="84" t="s">
        <v>16081</v>
      </c>
      <c r="G1206" s="84" t="s">
        <v>25</v>
      </c>
      <c r="H1206" s="104" t="str">
        <f t="shared" si="55"/>
        <v>201211E043</v>
      </c>
      <c r="I1206" s="104" t="b">
        <f t="shared" si="56"/>
        <v>1</v>
      </c>
      <c r="J1206" s="84" t="s">
        <v>16096</v>
      </c>
      <c r="K1206" s="84" t="s">
        <v>16637</v>
      </c>
      <c r="L1206" s="105">
        <v>91.900032999999993</v>
      </c>
      <c r="M1206" s="105">
        <v>90.527446239999989</v>
      </c>
      <c r="N1206" s="105">
        <v>90.527446239999989</v>
      </c>
      <c r="O1206" s="96" t="str">
        <f>VLOOKUP(H1206,'CRMP-SOC'!$A$2:$B$12685,2,FALSE)</f>
        <v>Social</v>
      </c>
      <c r="P1206" s="96"/>
    </row>
    <row r="1207" spans="1:16" ht="14.25" customHeight="1" x14ac:dyDescent="0.25">
      <c r="A1207" s="96">
        <v>2012</v>
      </c>
      <c r="B1207" s="96" t="s">
        <v>384</v>
      </c>
      <c r="C1207" s="96">
        <v>11</v>
      </c>
      <c r="D1207" s="96" t="str">
        <f t="shared" si="54"/>
        <v>201211E045</v>
      </c>
      <c r="E1207" s="84" t="s">
        <v>16082</v>
      </c>
      <c r="F1207" s="84" t="s">
        <v>16081</v>
      </c>
      <c r="G1207" s="84" t="s">
        <v>25</v>
      </c>
      <c r="H1207" s="104" t="str">
        <f t="shared" si="55"/>
        <v>201211E045</v>
      </c>
      <c r="I1207" s="104" t="b">
        <f t="shared" si="56"/>
        <v>1</v>
      </c>
      <c r="J1207" s="84" t="s">
        <v>16092</v>
      </c>
      <c r="K1207" s="84" t="s">
        <v>11249</v>
      </c>
      <c r="L1207" s="105">
        <v>314.38360799999998</v>
      </c>
      <c r="M1207" s="105">
        <v>280.31080843000007</v>
      </c>
      <c r="N1207" s="105">
        <v>279.64620500000001</v>
      </c>
      <c r="O1207" s="96" t="str">
        <f>VLOOKUP(H1207,'CRMP-SOC'!$A$2:$B$12685,2,FALSE)</f>
        <v>Social</v>
      </c>
      <c r="P1207" s="96"/>
    </row>
    <row r="1208" spans="1:16" ht="14.25" customHeight="1" x14ac:dyDescent="0.25">
      <c r="A1208" s="96">
        <v>2012</v>
      </c>
      <c r="B1208" s="96" t="s">
        <v>386</v>
      </c>
      <c r="C1208" s="96">
        <v>11</v>
      </c>
      <c r="D1208" s="96" t="str">
        <f t="shared" si="54"/>
        <v>201211E047</v>
      </c>
      <c r="E1208" s="84" t="s">
        <v>16082</v>
      </c>
      <c r="F1208" s="84" t="s">
        <v>16081</v>
      </c>
      <c r="G1208" s="84" t="s">
        <v>25</v>
      </c>
      <c r="H1208" s="104" t="str">
        <f t="shared" si="55"/>
        <v>201211E047</v>
      </c>
      <c r="I1208" s="104" t="b">
        <f t="shared" si="56"/>
        <v>1</v>
      </c>
      <c r="J1208" s="84" t="s">
        <v>16184</v>
      </c>
      <c r="K1208" s="84" t="s">
        <v>11251</v>
      </c>
      <c r="L1208" s="105">
        <v>180.326954</v>
      </c>
      <c r="M1208" s="105">
        <v>231.28068027999998</v>
      </c>
      <c r="N1208" s="105">
        <v>227.38668027999998</v>
      </c>
      <c r="O1208" s="96" t="str">
        <f>VLOOKUP(H1208,'CRMP-SOC'!$A$2:$B$12685,2,FALSE)</f>
        <v>Social</v>
      </c>
      <c r="P1208" s="96"/>
    </row>
    <row r="1209" spans="1:16" ht="14.25" customHeight="1" x14ac:dyDescent="0.25">
      <c r="A1209" s="96">
        <v>2012</v>
      </c>
      <c r="B1209" s="96" t="s">
        <v>1724</v>
      </c>
      <c r="C1209" s="96">
        <v>11</v>
      </c>
      <c r="D1209" s="96" t="str">
        <f t="shared" si="54"/>
        <v>201211E048</v>
      </c>
      <c r="E1209" s="84" t="s">
        <v>16082</v>
      </c>
      <c r="F1209" s="84" t="s">
        <v>16081</v>
      </c>
      <c r="G1209" s="84" t="s">
        <v>25</v>
      </c>
      <c r="H1209" s="104" t="str">
        <f t="shared" si="55"/>
        <v>201211E048</v>
      </c>
      <c r="I1209" s="104" t="b">
        <f t="shared" si="56"/>
        <v>1</v>
      </c>
      <c r="J1209" s="84" t="s">
        <v>16412</v>
      </c>
      <c r="K1209" s="84" t="s">
        <v>12492</v>
      </c>
      <c r="L1209" s="105">
        <v>17.769808000000001</v>
      </c>
      <c r="M1209" s="105">
        <v>13.08465679</v>
      </c>
      <c r="N1209" s="105">
        <v>13.08465679</v>
      </c>
      <c r="O1209" s="96" t="str">
        <f>VLOOKUP(H1209,'CRMP-SOC'!$A$2:$B$12685,2,FALSE)</f>
        <v>Social</v>
      </c>
      <c r="P1209" s="96"/>
    </row>
    <row r="1210" spans="1:16" ht="14.25" customHeight="1" x14ac:dyDescent="0.25">
      <c r="A1210" s="96">
        <v>2012</v>
      </c>
      <c r="B1210" s="96" t="s">
        <v>1729</v>
      </c>
      <c r="C1210" s="96">
        <v>11</v>
      </c>
      <c r="D1210" s="96" t="str">
        <f t="shared" si="54"/>
        <v>201211E057</v>
      </c>
      <c r="E1210" s="84" t="s">
        <v>16082</v>
      </c>
      <c r="F1210" s="84" t="s">
        <v>16081</v>
      </c>
      <c r="G1210" s="84" t="s">
        <v>25</v>
      </c>
      <c r="H1210" s="104" t="str">
        <f t="shared" si="55"/>
        <v>201211E057</v>
      </c>
      <c r="I1210" s="104" t="b">
        <f t="shared" si="56"/>
        <v>1</v>
      </c>
      <c r="J1210" s="84" t="s">
        <v>16135</v>
      </c>
      <c r="K1210" s="84" t="s">
        <v>12497</v>
      </c>
      <c r="L1210" s="105">
        <v>272.084137</v>
      </c>
      <c r="M1210" s="105">
        <v>120.72872388</v>
      </c>
      <c r="N1210" s="105">
        <v>120.72872388</v>
      </c>
      <c r="O1210" s="96" t="str">
        <f>VLOOKUP(H1210,'CRMP-SOC'!$A$2:$B$12685,2,FALSE)</f>
        <v>Social</v>
      </c>
      <c r="P1210" s="96"/>
    </row>
    <row r="1211" spans="1:16" ht="14.25" customHeight="1" x14ac:dyDescent="0.25">
      <c r="A1211" s="96">
        <v>2012</v>
      </c>
      <c r="B1211" s="96" t="s">
        <v>1732</v>
      </c>
      <c r="C1211" s="96">
        <v>11</v>
      </c>
      <c r="D1211" s="96" t="str">
        <f t="shared" si="54"/>
        <v>201211E060</v>
      </c>
      <c r="E1211" s="84" t="s">
        <v>16082</v>
      </c>
      <c r="F1211" s="84" t="s">
        <v>16081</v>
      </c>
      <c r="G1211" s="84" t="s">
        <v>25</v>
      </c>
      <c r="H1211" s="104" t="str">
        <f t="shared" si="55"/>
        <v>201211E060</v>
      </c>
      <c r="I1211" s="104" t="b">
        <f t="shared" si="56"/>
        <v>1</v>
      </c>
      <c r="J1211" s="84" t="s">
        <v>16562</v>
      </c>
      <c r="K1211" s="84" t="s">
        <v>12500</v>
      </c>
      <c r="L1211" s="105">
        <v>20</v>
      </c>
      <c r="M1211" s="105">
        <v>70.533469340000011</v>
      </c>
      <c r="N1211" s="105">
        <v>70.533469340000011</v>
      </c>
      <c r="O1211" s="96" t="str">
        <f>VLOOKUP(H1211,'CRMP-SOC'!$A$2:$B$12685,2,FALSE)</f>
        <v>Social</v>
      </c>
      <c r="P1211" s="96"/>
    </row>
    <row r="1212" spans="1:16" ht="14.25" customHeight="1" x14ac:dyDescent="0.25">
      <c r="A1212" s="96">
        <v>2012</v>
      </c>
      <c r="B1212" s="96" t="s">
        <v>2500</v>
      </c>
      <c r="C1212" s="96">
        <v>11</v>
      </c>
      <c r="D1212" s="96" t="str">
        <f t="shared" si="54"/>
        <v>201211E062</v>
      </c>
      <c r="E1212" s="84" t="s">
        <v>16082</v>
      </c>
      <c r="F1212" s="84" t="s">
        <v>16081</v>
      </c>
      <c r="G1212" s="85" t="s">
        <v>25</v>
      </c>
      <c r="H1212" s="104" t="str">
        <f t="shared" si="55"/>
        <v>201211E062</v>
      </c>
      <c r="I1212" s="104" t="b">
        <f t="shared" si="56"/>
        <v>1</v>
      </c>
      <c r="J1212" s="85" t="s">
        <v>16560</v>
      </c>
      <c r="K1212" s="85" t="s">
        <v>12544</v>
      </c>
      <c r="L1212" s="105">
        <v>2884.1175950000002</v>
      </c>
      <c r="M1212" s="105">
        <v>2854.5009896299998</v>
      </c>
      <c r="N1212" s="105">
        <v>2831.4090188899995</v>
      </c>
      <c r="O1212" s="96" t="str">
        <f>VLOOKUP(H1212,'CRMP-SOC'!$A$2:$B$12685,2,FALSE)</f>
        <v>Social</v>
      </c>
      <c r="P1212" s="96"/>
    </row>
    <row r="1213" spans="1:16" ht="14.25" customHeight="1" x14ac:dyDescent="0.25">
      <c r="A1213" s="96">
        <v>2012</v>
      </c>
      <c r="B1213" s="96" t="s">
        <v>2501</v>
      </c>
      <c r="C1213" s="96">
        <v>11</v>
      </c>
      <c r="D1213" s="96" t="str">
        <f t="shared" si="54"/>
        <v>201211E063</v>
      </c>
      <c r="E1213" s="84" t="s">
        <v>16082</v>
      </c>
      <c r="F1213" s="84" t="s">
        <v>16081</v>
      </c>
      <c r="G1213" s="85" t="s">
        <v>25</v>
      </c>
      <c r="H1213" s="104" t="str">
        <f t="shared" si="55"/>
        <v>201211E063</v>
      </c>
      <c r="I1213" s="104" t="b">
        <f t="shared" si="56"/>
        <v>1</v>
      </c>
      <c r="J1213" s="85" t="s">
        <v>16559</v>
      </c>
      <c r="K1213" s="85" t="s">
        <v>16636</v>
      </c>
      <c r="L1213" s="105">
        <v>1950.3786379999999</v>
      </c>
      <c r="M1213" s="105">
        <v>1893.6420366499999</v>
      </c>
      <c r="N1213" s="105">
        <v>1893.4921138499997</v>
      </c>
      <c r="O1213" s="96" t="str">
        <f>VLOOKUP(H1213,'CRMP-SOC'!$A$2:$B$12685,2,FALSE)</f>
        <v>Social</v>
      </c>
      <c r="P1213" s="96"/>
    </row>
    <row r="1214" spans="1:16" ht="14.25" customHeight="1" x14ac:dyDescent="0.25">
      <c r="A1214" s="96">
        <v>2012</v>
      </c>
      <c r="B1214" s="96" t="s">
        <v>2502</v>
      </c>
      <c r="C1214" s="96">
        <v>11</v>
      </c>
      <c r="D1214" s="96" t="str">
        <f t="shared" si="54"/>
        <v>201211E064</v>
      </c>
      <c r="E1214" s="84" t="s">
        <v>16082</v>
      </c>
      <c r="F1214" s="84" t="s">
        <v>16081</v>
      </c>
      <c r="G1214" s="85" t="s">
        <v>25</v>
      </c>
      <c r="H1214" s="104" t="str">
        <f t="shared" si="55"/>
        <v>201211E064</v>
      </c>
      <c r="I1214" s="104" t="b">
        <f t="shared" si="56"/>
        <v>1</v>
      </c>
      <c r="J1214" s="85" t="s">
        <v>16183</v>
      </c>
      <c r="K1214" s="85" t="s">
        <v>16635</v>
      </c>
      <c r="L1214" s="105">
        <v>2111.5274089999998</v>
      </c>
      <c r="M1214" s="105">
        <v>2090.0522171799998</v>
      </c>
      <c r="N1214" s="105">
        <v>2076.63945418</v>
      </c>
      <c r="O1214" s="96" t="str">
        <f>VLOOKUP(H1214,'CRMP-SOC'!$A$2:$B$12685,2,FALSE)</f>
        <v>Social</v>
      </c>
      <c r="P1214" s="96"/>
    </row>
    <row r="1215" spans="1:16" ht="14.25" customHeight="1" x14ac:dyDescent="0.25">
      <c r="A1215" s="96">
        <v>2012</v>
      </c>
      <c r="B1215" s="96" t="s">
        <v>355</v>
      </c>
      <c r="C1215" s="96">
        <v>11</v>
      </c>
      <c r="D1215" s="96" t="str">
        <f t="shared" si="54"/>
        <v>201211B001</v>
      </c>
      <c r="E1215" s="84" t="s">
        <v>16082</v>
      </c>
      <c r="F1215" s="84" t="s">
        <v>16081</v>
      </c>
      <c r="G1215" s="84" t="s">
        <v>26</v>
      </c>
      <c r="H1215" s="104" t="str">
        <f t="shared" si="55"/>
        <v>201211B001</v>
      </c>
      <c r="I1215" s="104" t="b">
        <f t="shared" si="56"/>
        <v>1</v>
      </c>
      <c r="J1215" s="84" t="s">
        <v>16107</v>
      </c>
      <c r="K1215" s="84" t="s">
        <v>11220</v>
      </c>
      <c r="L1215" s="105">
        <v>2446.2312489999999</v>
      </c>
      <c r="M1215" s="105">
        <v>2145.7729123800004</v>
      </c>
      <c r="N1215" s="105">
        <v>2145.7729123800004</v>
      </c>
      <c r="O1215" s="96" t="str">
        <f>VLOOKUP(H1215,'CRMP-SOC'!$A$2:$B$12685,2,FALSE)</f>
        <v>Social</v>
      </c>
      <c r="P1215" s="96"/>
    </row>
    <row r="1216" spans="1:16" ht="14.25" customHeight="1" x14ac:dyDescent="0.25">
      <c r="A1216" s="96">
        <v>2012</v>
      </c>
      <c r="B1216" s="96" t="s">
        <v>356</v>
      </c>
      <c r="C1216" s="96">
        <v>11</v>
      </c>
      <c r="D1216" s="96" t="str">
        <f t="shared" si="54"/>
        <v>201211B002</v>
      </c>
      <c r="E1216" s="84" t="s">
        <v>16082</v>
      </c>
      <c r="F1216" s="84" t="s">
        <v>16081</v>
      </c>
      <c r="G1216" s="84" t="s">
        <v>26</v>
      </c>
      <c r="H1216" s="104" t="str">
        <f t="shared" si="55"/>
        <v>201211B002</v>
      </c>
      <c r="I1216" s="104" t="b">
        <f t="shared" si="56"/>
        <v>1</v>
      </c>
      <c r="J1216" s="84" t="s">
        <v>16191</v>
      </c>
      <c r="K1216" s="84" t="s">
        <v>11221</v>
      </c>
      <c r="L1216" s="105">
        <v>294.83324599999997</v>
      </c>
      <c r="M1216" s="105">
        <v>82.096422360000005</v>
      </c>
      <c r="N1216" s="105">
        <v>82.096422360000005</v>
      </c>
      <c r="O1216" s="96" t="str">
        <f>VLOOKUP(H1216,'CRMP-SOC'!$A$2:$B$12685,2,FALSE)</f>
        <v>Social</v>
      </c>
      <c r="P1216" s="96"/>
    </row>
    <row r="1217" spans="1:16" ht="14.25" customHeight="1" x14ac:dyDescent="0.25">
      <c r="A1217" s="96">
        <v>2012</v>
      </c>
      <c r="B1217" s="96" t="s">
        <v>962</v>
      </c>
      <c r="C1217" s="96">
        <v>12</v>
      </c>
      <c r="D1217" s="96" t="str">
        <f t="shared" si="54"/>
        <v>201212S037</v>
      </c>
      <c r="E1217" s="84" t="s">
        <v>15314</v>
      </c>
      <c r="F1217" s="84" t="s">
        <v>16080</v>
      </c>
      <c r="G1217" s="84" t="s">
        <v>29</v>
      </c>
      <c r="H1217" s="104" t="str">
        <f t="shared" si="55"/>
        <v>201212S037</v>
      </c>
      <c r="I1217" s="104" t="b">
        <f t="shared" si="56"/>
        <v>1</v>
      </c>
      <c r="J1217" s="84" t="s">
        <v>16326</v>
      </c>
      <c r="K1217" s="84" t="s">
        <v>11812</v>
      </c>
      <c r="L1217" s="105">
        <v>114.688276</v>
      </c>
      <c r="M1217" s="105">
        <v>107.27572619</v>
      </c>
      <c r="N1217" s="105">
        <v>107.27572619</v>
      </c>
      <c r="O1217" s="96" t="str">
        <f>VLOOKUP(H1217,'CRMP-SOC'!$A$2:$B$12685,2,FALSE)</f>
        <v>Social</v>
      </c>
      <c r="P1217" s="96"/>
    </row>
    <row r="1218" spans="1:16" ht="14.25" customHeight="1" x14ac:dyDescent="0.25">
      <c r="A1218" s="96">
        <v>2012</v>
      </c>
      <c r="B1218" s="96" t="s">
        <v>963</v>
      </c>
      <c r="C1218" s="96">
        <v>12</v>
      </c>
      <c r="D1218" s="96" t="str">
        <f t="shared" ref="D1218:D1281" si="57">CONCATENATE(A1218,C1218,G1218,J1218)</f>
        <v>201212S039</v>
      </c>
      <c r="E1218" s="84" t="s">
        <v>15314</v>
      </c>
      <c r="F1218" s="84" t="s">
        <v>16080</v>
      </c>
      <c r="G1218" s="84" t="s">
        <v>29</v>
      </c>
      <c r="H1218" s="104" t="str">
        <f t="shared" ref="H1218:H1281" si="58">CONCATENATE(A1218,B1218)</f>
        <v>201212S039</v>
      </c>
      <c r="I1218" s="104" t="b">
        <f t="shared" ref="I1218:I1281" si="59">H1218=D1218</f>
        <v>1</v>
      </c>
      <c r="J1218" s="84" t="s">
        <v>16162</v>
      </c>
      <c r="K1218" s="84" t="s">
        <v>13448</v>
      </c>
      <c r="L1218" s="105">
        <v>258.661113</v>
      </c>
      <c r="M1218" s="105">
        <v>262.0177918600001</v>
      </c>
      <c r="N1218" s="105">
        <v>261.96920966000005</v>
      </c>
      <c r="O1218" s="96" t="str">
        <f>VLOOKUP(H1218,'CRMP-SOC'!$A$2:$B$12685,2,FALSE)</f>
        <v>Social</v>
      </c>
      <c r="P1218" s="96"/>
    </row>
    <row r="1219" spans="1:16" ht="14.25" customHeight="1" x14ac:dyDescent="0.25">
      <c r="A1219" s="96">
        <v>2012</v>
      </c>
      <c r="B1219" s="96" t="s">
        <v>965</v>
      </c>
      <c r="C1219" s="96">
        <v>12</v>
      </c>
      <c r="D1219" s="96" t="str">
        <f t="shared" si="57"/>
        <v>201212S149</v>
      </c>
      <c r="E1219" s="84" t="s">
        <v>15314</v>
      </c>
      <c r="F1219" s="84" t="s">
        <v>16080</v>
      </c>
      <c r="G1219" s="84" t="s">
        <v>29</v>
      </c>
      <c r="H1219" s="104" t="str">
        <f t="shared" si="58"/>
        <v>201212S149</v>
      </c>
      <c r="I1219" s="104" t="b">
        <f t="shared" si="59"/>
        <v>1</v>
      </c>
      <c r="J1219" s="84" t="s">
        <v>16442</v>
      </c>
      <c r="K1219" s="84" t="s">
        <v>13449</v>
      </c>
      <c r="L1219" s="105">
        <v>145.024407</v>
      </c>
      <c r="M1219" s="105">
        <v>134.49504678000002</v>
      </c>
      <c r="N1219" s="105">
        <v>134.43234581000002</v>
      </c>
      <c r="O1219" s="96" t="str">
        <f>VLOOKUP(H1219,'CRMP-SOC'!$A$2:$B$12685,2,FALSE)</f>
        <v>Social</v>
      </c>
      <c r="P1219" s="96"/>
    </row>
    <row r="1220" spans="1:16" ht="14.25" customHeight="1" x14ac:dyDescent="0.25">
      <c r="A1220" s="96">
        <v>2012</v>
      </c>
      <c r="B1220" s="96" t="s">
        <v>966</v>
      </c>
      <c r="C1220" s="96">
        <v>12</v>
      </c>
      <c r="D1220" s="96" t="str">
        <f t="shared" si="57"/>
        <v>201212S150</v>
      </c>
      <c r="E1220" s="84" t="s">
        <v>15314</v>
      </c>
      <c r="F1220" s="84" t="s">
        <v>16080</v>
      </c>
      <c r="G1220" s="84" t="s">
        <v>29</v>
      </c>
      <c r="H1220" s="104" t="str">
        <f t="shared" si="58"/>
        <v>201212S150</v>
      </c>
      <c r="I1220" s="104" t="b">
        <f t="shared" si="59"/>
        <v>1</v>
      </c>
      <c r="J1220" s="84" t="s">
        <v>16440</v>
      </c>
      <c r="K1220" s="84" t="s">
        <v>13450</v>
      </c>
      <c r="L1220" s="105">
        <v>279.49453099999999</v>
      </c>
      <c r="M1220" s="105">
        <v>268.74516535999993</v>
      </c>
      <c r="N1220" s="105">
        <v>268.74216886999994</v>
      </c>
      <c r="O1220" s="96" t="str">
        <f>VLOOKUP(H1220,'CRMP-SOC'!$A$2:$B$12685,2,FALSE)</f>
        <v>Social</v>
      </c>
      <c r="P1220" s="96"/>
    </row>
    <row r="1221" spans="1:16" ht="14.25" customHeight="1" x14ac:dyDescent="0.25">
      <c r="A1221" s="96">
        <v>2012</v>
      </c>
      <c r="B1221" s="96" t="s">
        <v>967</v>
      </c>
      <c r="C1221" s="96">
        <v>12</v>
      </c>
      <c r="D1221" s="96" t="str">
        <f t="shared" si="57"/>
        <v>201212S200</v>
      </c>
      <c r="E1221" s="84" t="s">
        <v>15314</v>
      </c>
      <c r="F1221" s="84" t="s">
        <v>16080</v>
      </c>
      <c r="G1221" s="84" t="s">
        <v>29</v>
      </c>
      <c r="H1221" s="104" t="str">
        <f t="shared" si="58"/>
        <v>201212S200</v>
      </c>
      <c r="I1221" s="104" t="b">
        <f t="shared" si="59"/>
        <v>1</v>
      </c>
      <c r="J1221" s="84" t="s">
        <v>16161</v>
      </c>
      <c r="K1221" s="84" t="s">
        <v>11816</v>
      </c>
      <c r="L1221" s="105">
        <v>704.09603800000002</v>
      </c>
      <c r="M1221" s="105">
        <v>685.73555803999989</v>
      </c>
      <c r="N1221" s="105">
        <v>685.73555803999989</v>
      </c>
      <c r="O1221" s="96" t="str">
        <f>VLOOKUP(H1221,'CRMP-SOC'!$A$2:$B$12685,2,FALSE)</f>
        <v>Social</v>
      </c>
      <c r="P1221" s="96"/>
    </row>
    <row r="1222" spans="1:16" ht="14.25" customHeight="1" x14ac:dyDescent="0.25">
      <c r="A1222" s="96">
        <v>2012</v>
      </c>
      <c r="B1222" s="96" t="s">
        <v>968</v>
      </c>
      <c r="C1222" s="96">
        <v>12</v>
      </c>
      <c r="D1222" s="96" t="str">
        <f t="shared" si="57"/>
        <v>201212S201</v>
      </c>
      <c r="E1222" s="84" t="s">
        <v>15314</v>
      </c>
      <c r="F1222" s="84" t="s">
        <v>16080</v>
      </c>
      <c r="G1222" s="84" t="s">
        <v>29</v>
      </c>
      <c r="H1222" s="104" t="str">
        <f t="shared" si="58"/>
        <v>201212S201</v>
      </c>
      <c r="I1222" s="104" t="b">
        <f t="shared" si="59"/>
        <v>1</v>
      </c>
      <c r="J1222" s="84" t="s">
        <v>16160</v>
      </c>
      <c r="K1222" s="84" t="s">
        <v>16634</v>
      </c>
      <c r="L1222" s="105">
        <v>2653.0259179999998</v>
      </c>
      <c r="M1222" s="105">
        <v>3107.2757548500003</v>
      </c>
      <c r="N1222" s="105">
        <v>3107.2757548500003</v>
      </c>
      <c r="O1222" s="96" t="str">
        <f>VLOOKUP(H1222,'CRMP-SOC'!$A$2:$B$12685,2,FALSE)</f>
        <v>Social</v>
      </c>
      <c r="P1222" s="96"/>
    </row>
    <row r="1223" spans="1:16" ht="14.25" customHeight="1" x14ac:dyDescent="0.25">
      <c r="A1223" s="96">
        <v>2012</v>
      </c>
      <c r="B1223" s="96" t="s">
        <v>969</v>
      </c>
      <c r="C1223" s="96">
        <v>12</v>
      </c>
      <c r="D1223" s="96" t="str">
        <f t="shared" si="57"/>
        <v>201212S202</v>
      </c>
      <c r="E1223" s="84" t="s">
        <v>15314</v>
      </c>
      <c r="F1223" s="84" t="s">
        <v>16080</v>
      </c>
      <c r="G1223" s="84" t="s">
        <v>29</v>
      </c>
      <c r="H1223" s="104" t="str">
        <f t="shared" si="58"/>
        <v>201212S202</v>
      </c>
      <c r="I1223" s="104" t="b">
        <f t="shared" si="59"/>
        <v>1</v>
      </c>
      <c r="J1223" s="84" t="s">
        <v>16159</v>
      </c>
      <c r="K1223" s="84" t="s">
        <v>11818</v>
      </c>
      <c r="L1223" s="105">
        <v>163.03414799999999</v>
      </c>
      <c r="M1223" s="105">
        <v>85.688980189999995</v>
      </c>
      <c r="N1223" s="105">
        <v>85.539228669999986</v>
      </c>
      <c r="O1223" s="96" t="str">
        <f>VLOOKUP(H1223,'CRMP-SOC'!$A$2:$B$12685,2,FALSE)</f>
        <v>Social</v>
      </c>
      <c r="P1223" s="96"/>
    </row>
    <row r="1224" spans="1:16" ht="14.25" customHeight="1" x14ac:dyDescent="0.25">
      <c r="A1224" s="96">
        <v>2012</v>
      </c>
      <c r="B1224" s="96" t="s">
        <v>1823</v>
      </c>
      <c r="C1224" s="96">
        <v>12</v>
      </c>
      <c r="D1224" s="96" t="str">
        <f t="shared" si="57"/>
        <v>201212U005</v>
      </c>
      <c r="E1224" s="84" t="s">
        <v>15314</v>
      </c>
      <c r="F1224" s="84" t="s">
        <v>16080</v>
      </c>
      <c r="G1224" s="84" t="s">
        <v>30</v>
      </c>
      <c r="H1224" s="104" t="str">
        <f t="shared" si="58"/>
        <v>201212U005</v>
      </c>
      <c r="I1224" s="104" t="b">
        <f t="shared" si="59"/>
        <v>1</v>
      </c>
      <c r="J1224" s="84" t="s">
        <v>16152</v>
      </c>
      <c r="K1224" s="84" t="s">
        <v>12590</v>
      </c>
      <c r="L1224" s="105">
        <v>64402.458191999998</v>
      </c>
      <c r="M1224" s="105">
        <v>64703.800258890005</v>
      </c>
      <c r="N1224" s="105">
        <v>64703.800258890005</v>
      </c>
      <c r="O1224" s="96" t="str">
        <f>VLOOKUP(H1224,'CRMP-SOC'!$A$2:$B$12685,2,FALSE)</f>
        <v>Social</v>
      </c>
      <c r="P1224" s="96"/>
    </row>
    <row r="1225" spans="1:16" ht="14.25" customHeight="1" x14ac:dyDescent="0.25">
      <c r="A1225" s="96">
        <v>2012</v>
      </c>
      <c r="B1225" s="96" t="s">
        <v>1824</v>
      </c>
      <c r="C1225" s="96">
        <v>12</v>
      </c>
      <c r="D1225" s="96" t="str">
        <f t="shared" si="57"/>
        <v>201212U006</v>
      </c>
      <c r="E1225" s="84" t="s">
        <v>15314</v>
      </c>
      <c r="F1225" s="84" t="s">
        <v>16080</v>
      </c>
      <c r="G1225" s="84" t="s">
        <v>30</v>
      </c>
      <c r="H1225" s="104" t="str">
        <f t="shared" si="58"/>
        <v>201212U006</v>
      </c>
      <c r="I1225" s="104" t="b">
        <f t="shared" si="59"/>
        <v>1</v>
      </c>
      <c r="J1225" s="84" t="s">
        <v>16172</v>
      </c>
      <c r="K1225" s="84" t="s">
        <v>12591</v>
      </c>
      <c r="L1225" s="105">
        <v>2251.8926409999999</v>
      </c>
      <c r="M1225" s="105">
        <v>143.52202126999998</v>
      </c>
      <c r="N1225" s="105">
        <v>143.52202126999998</v>
      </c>
      <c r="O1225" s="96" t="str">
        <f>VLOOKUP(H1225,'CRMP-SOC'!$A$2:$B$12685,2,FALSE)</f>
        <v>Social</v>
      </c>
      <c r="P1225" s="96"/>
    </row>
    <row r="1226" spans="1:16" ht="14.25" customHeight="1" x14ac:dyDescent="0.25">
      <c r="A1226" s="96">
        <v>2012</v>
      </c>
      <c r="B1226" s="96" t="s">
        <v>2515</v>
      </c>
      <c r="C1226" s="96">
        <v>12</v>
      </c>
      <c r="D1226" s="96" t="str">
        <f t="shared" si="57"/>
        <v>201212U007</v>
      </c>
      <c r="E1226" s="84" t="s">
        <v>15314</v>
      </c>
      <c r="F1226" s="84" t="s">
        <v>16080</v>
      </c>
      <c r="G1226" s="84" t="s">
        <v>30</v>
      </c>
      <c r="H1226" s="104" t="str">
        <f t="shared" si="58"/>
        <v>201212U007</v>
      </c>
      <c r="I1226" s="104" t="b">
        <f t="shared" si="59"/>
        <v>1</v>
      </c>
      <c r="J1226" s="84" t="s">
        <v>16104</v>
      </c>
      <c r="K1226" s="85" t="s">
        <v>13089</v>
      </c>
      <c r="L1226" s="105">
        <v>255.343943</v>
      </c>
      <c r="M1226" s="105">
        <v>255.12937692</v>
      </c>
      <c r="N1226" s="105">
        <v>254.94250211999997</v>
      </c>
      <c r="O1226" s="96" t="str">
        <f>VLOOKUP(H1226,'CRMP-SOC'!$A$2:$B$12685,2,FALSE)</f>
        <v>Social</v>
      </c>
      <c r="P1226" s="96"/>
    </row>
    <row r="1227" spans="1:16" ht="14.25" customHeight="1" x14ac:dyDescent="0.25">
      <c r="A1227" s="96">
        <v>2012</v>
      </c>
      <c r="B1227" s="96" t="s">
        <v>2516</v>
      </c>
      <c r="C1227" s="96">
        <v>12</v>
      </c>
      <c r="D1227" s="96" t="str">
        <f t="shared" si="57"/>
        <v>201212U008</v>
      </c>
      <c r="E1227" s="84" t="s">
        <v>15314</v>
      </c>
      <c r="F1227" s="84" t="s">
        <v>16080</v>
      </c>
      <c r="G1227" s="84" t="s">
        <v>30</v>
      </c>
      <c r="H1227" s="104" t="str">
        <f t="shared" si="58"/>
        <v>201212U008</v>
      </c>
      <c r="I1227" s="104" t="b">
        <f t="shared" si="59"/>
        <v>1</v>
      </c>
      <c r="J1227" s="84" t="s">
        <v>16129</v>
      </c>
      <c r="K1227" s="85" t="s">
        <v>13090</v>
      </c>
      <c r="L1227" s="105">
        <v>289.94299999999998</v>
      </c>
      <c r="M1227" s="105">
        <v>286.15182147000007</v>
      </c>
      <c r="N1227" s="105">
        <v>286.15182147000007</v>
      </c>
      <c r="O1227" s="96" t="str">
        <f>VLOOKUP(H1227,'CRMP-SOC'!$A$2:$B$12685,2,FALSE)</f>
        <v>Social</v>
      </c>
      <c r="P1227" s="96"/>
    </row>
    <row r="1228" spans="1:16" ht="14.25" customHeight="1" x14ac:dyDescent="0.25">
      <c r="A1228" s="96">
        <v>2012</v>
      </c>
      <c r="B1228" s="96" t="s">
        <v>2517</v>
      </c>
      <c r="C1228" s="96">
        <v>12</v>
      </c>
      <c r="D1228" s="96" t="str">
        <f t="shared" si="57"/>
        <v>201212U009</v>
      </c>
      <c r="E1228" s="84" t="s">
        <v>15314</v>
      </c>
      <c r="F1228" s="84" t="s">
        <v>16080</v>
      </c>
      <c r="G1228" s="85" t="s">
        <v>30</v>
      </c>
      <c r="H1228" s="104" t="str">
        <f t="shared" si="58"/>
        <v>201212U009</v>
      </c>
      <c r="I1228" s="104" t="b">
        <f t="shared" si="59"/>
        <v>1</v>
      </c>
      <c r="J1228" s="85" t="s">
        <v>16128</v>
      </c>
      <c r="K1228" s="85" t="s">
        <v>12583</v>
      </c>
      <c r="L1228" s="105">
        <v>787.647244</v>
      </c>
      <c r="M1228" s="105">
        <v>720.48990006000031</v>
      </c>
      <c r="N1228" s="105">
        <v>720.44286135000027</v>
      </c>
      <c r="O1228" s="96" t="str">
        <f>VLOOKUP(H1228,'CRMP-SOC'!$A$2:$B$12685,2,FALSE)</f>
        <v>Social</v>
      </c>
      <c r="P1228" s="96"/>
    </row>
    <row r="1229" spans="1:16" ht="14.25" customHeight="1" x14ac:dyDescent="0.25">
      <c r="A1229" s="96">
        <v>2012</v>
      </c>
      <c r="B1229" s="96" t="s">
        <v>2518</v>
      </c>
      <c r="C1229" s="96">
        <v>12</v>
      </c>
      <c r="D1229" s="96" t="str">
        <f t="shared" si="57"/>
        <v>201212U010</v>
      </c>
      <c r="E1229" s="84" t="s">
        <v>15314</v>
      </c>
      <c r="F1229" s="84" t="s">
        <v>16080</v>
      </c>
      <c r="G1229" s="84" t="s">
        <v>30</v>
      </c>
      <c r="H1229" s="104" t="str">
        <f t="shared" si="58"/>
        <v>201212U010</v>
      </c>
      <c r="I1229" s="104" t="b">
        <f t="shared" si="59"/>
        <v>1</v>
      </c>
      <c r="J1229" s="84" t="s">
        <v>16090</v>
      </c>
      <c r="K1229" s="85" t="s">
        <v>16633</v>
      </c>
      <c r="L1229" s="105">
        <v>300</v>
      </c>
      <c r="M1229" s="105">
        <v>208.24910800000001</v>
      </c>
      <c r="N1229" s="105">
        <v>208.24910800000001</v>
      </c>
      <c r="O1229" s="96" t="str">
        <f>VLOOKUP(H1229,'CRMP-SOC'!$A$2:$B$12685,2,FALSE)</f>
        <v>Social</v>
      </c>
      <c r="P1229" s="96"/>
    </row>
    <row r="1230" spans="1:16" ht="14.25" customHeight="1" x14ac:dyDescent="0.25">
      <c r="A1230" s="96">
        <v>2012</v>
      </c>
      <c r="B1230" s="96" t="s">
        <v>915</v>
      </c>
      <c r="C1230" s="96">
        <v>12</v>
      </c>
      <c r="D1230" s="96" t="str">
        <f t="shared" si="57"/>
        <v>201212E010</v>
      </c>
      <c r="E1230" s="84" t="s">
        <v>15314</v>
      </c>
      <c r="F1230" s="84" t="s">
        <v>16080</v>
      </c>
      <c r="G1230" s="84" t="s">
        <v>25</v>
      </c>
      <c r="H1230" s="104" t="str">
        <f t="shared" si="58"/>
        <v>201212E010</v>
      </c>
      <c r="I1230" s="104" t="b">
        <f t="shared" si="59"/>
        <v>1</v>
      </c>
      <c r="J1230" s="84" t="s">
        <v>16090</v>
      </c>
      <c r="K1230" s="84" t="s">
        <v>13447</v>
      </c>
      <c r="L1230" s="105">
        <v>2697.608166</v>
      </c>
      <c r="M1230" s="105">
        <v>2107.9675306399981</v>
      </c>
      <c r="N1230" s="105">
        <v>2107.1869749499979</v>
      </c>
      <c r="O1230" s="96" t="str">
        <f>VLOOKUP(H1230,'CRMP-SOC'!$A$2:$B$12685,2,FALSE)</f>
        <v>Social</v>
      </c>
      <c r="P1230" s="96"/>
    </row>
    <row r="1231" spans="1:16" ht="14.25" customHeight="1" x14ac:dyDescent="0.25">
      <c r="A1231" s="96">
        <v>2012</v>
      </c>
      <c r="B1231" s="96" t="s">
        <v>919</v>
      </c>
      <c r="C1231" s="96">
        <v>12</v>
      </c>
      <c r="D1231" s="96" t="str">
        <f t="shared" si="57"/>
        <v>201212E019</v>
      </c>
      <c r="E1231" s="84" t="s">
        <v>15314</v>
      </c>
      <c r="F1231" s="84" t="s">
        <v>16080</v>
      </c>
      <c r="G1231" s="84" t="s">
        <v>25</v>
      </c>
      <c r="H1231" s="104" t="str">
        <f t="shared" si="58"/>
        <v>201212E019</v>
      </c>
      <c r="I1231" s="104" t="b">
        <f t="shared" si="59"/>
        <v>1</v>
      </c>
      <c r="J1231" s="84" t="s">
        <v>16343</v>
      </c>
      <c r="K1231" s="84" t="s">
        <v>11777</v>
      </c>
      <c r="L1231" s="105">
        <v>234.489318</v>
      </c>
      <c r="M1231" s="105">
        <v>224.90304838999992</v>
      </c>
      <c r="N1231" s="105">
        <v>224.90304838999992</v>
      </c>
      <c r="O1231" s="96" t="str">
        <f>VLOOKUP(H1231,'CRMP-SOC'!$A$2:$B$12685,2,FALSE)</f>
        <v>Social</v>
      </c>
      <c r="P1231" s="96"/>
    </row>
    <row r="1232" spans="1:16" ht="14.25" customHeight="1" x14ac:dyDescent="0.25">
      <c r="A1232" s="96">
        <v>2012</v>
      </c>
      <c r="B1232" s="96" t="s">
        <v>920</v>
      </c>
      <c r="C1232" s="96">
        <v>12</v>
      </c>
      <c r="D1232" s="96" t="str">
        <f t="shared" si="57"/>
        <v>201212E020</v>
      </c>
      <c r="E1232" s="84" t="s">
        <v>15314</v>
      </c>
      <c r="F1232" s="84" t="s">
        <v>16080</v>
      </c>
      <c r="G1232" s="84" t="s">
        <v>25</v>
      </c>
      <c r="H1232" s="104" t="str">
        <f t="shared" si="58"/>
        <v>201212E020</v>
      </c>
      <c r="I1232" s="104" t="b">
        <f t="shared" si="59"/>
        <v>1</v>
      </c>
      <c r="J1232" s="84" t="s">
        <v>16146</v>
      </c>
      <c r="K1232" s="84" t="s">
        <v>11778</v>
      </c>
      <c r="L1232" s="105">
        <v>755.51211000000001</v>
      </c>
      <c r="M1232" s="105">
        <v>3436.3217494599999</v>
      </c>
      <c r="N1232" s="105">
        <v>3436.3217494599999</v>
      </c>
      <c r="O1232" s="96" t="str">
        <f>VLOOKUP(H1232,'CRMP-SOC'!$A$2:$B$12685,2,FALSE)</f>
        <v>Social</v>
      </c>
      <c r="P1232" s="96"/>
    </row>
    <row r="1233" spans="1:16" ht="14.25" customHeight="1" x14ac:dyDescent="0.25">
      <c r="A1233" s="96">
        <v>2012</v>
      </c>
      <c r="B1233" s="96" t="s">
        <v>921</v>
      </c>
      <c r="C1233" s="96">
        <v>12</v>
      </c>
      <c r="D1233" s="96" t="str">
        <f t="shared" si="57"/>
        <v>201212E022</v>
      </c>
      <c r="E1233" s="84" t="s">
        <v>15314</v>
      </c>
      <c r="F1233" s="84" t="s">
        <v>16080</v>
      </c>
      <c r="G1233" s="84" t="s">
        <v>25</v>
      </c>
      <c r="H1233" s="104" t="str">
        <f t="shared" si="58"/>
        <v>201212E022</v>
      </c>
      <c r="I1233" s="104" t="b">
        <f t="shared" si="59"/>
        <v>1</v>
      </c>
      <c r="J1233" s="84" t="s">
        <v>16110</v>
      </c>
      <c r="K1233" s="84" t="s">
        <v>14123</v>
      </c>
      <c r="L1233" s="105">
        <v>1500.8143439999999</v>
      </c>
      <c r="M1233" s="105">
        <v>1575.0709817000006</v>
      </c>
      <c r="N1233" s="105">
        <v>1575.0021152300005</v>
      </c>
      <c r="O1233" s="96" t="str">
        <f>VLOOKUP(H1233,'CRMP-SOC'!$A$2:$B$12685,2,FALSE)</f>
        <v>Social</v>
      </c>
      <c r="P1233" s="96"/>
    </row>
    <row r="1234" spans="1:16" ht="14.25" customHeight="1" x14ac:dyDescent="0.25">
      <c r="A1234" s="96">
        <v>2012</v>
      </c>
      <c r="B1234" s="96" t="s">
        <v>922</v>
      </c>
      <c r="C1234" s="96">
        <v>12</v>
      </c>
      <c r="D1234" s="96" t="str">
        <f t="shared" si="57"/>
        <v>201212E023</v>
      </c>
      <c r="E1234" s="84" t="s">
        <v>15314</v>
      </c>
      <c r="F1234" s="84" t="s">
        <v>16080</v>
      </c>
      <c r="G1234" s="84" t="s">
        <v>25</v>
      </c>
      <c r="H1234" s="104" t="str">
        <f t="shared" si="58"/>
        <v>201212E023</v>
      </c>
      <c r="I1234" s="104" t="b">
        <f t="shared" si="59"/>
        <v>1</v>
      </c>
      <c r="J1234" s="84" t="s">
        <v>16164</v>
      </c>
      <c r="K1234" s="84" t="s">
        <v>16632</v>
      </c>
      <c r="L1234" s="105">
        <v>13893.432575000001</v>
      </c>
      <c r="M1234" s="105">
        <v>15012.037619689994</v>
      </c>
      <c r="N1234" s="105">
        <v>15008.056379189997</v>
      </c>
      <c r="O1234" s="96" t="str">
        <f>VLOOKUP(H1234,'CRMP-SOC'!$A$2:$B$12685,2,FALSE)</f>
        <v>Social</v>
      </c>
      <c r="P1234" s="96"/>
    </row>
    <row r="1235" spans="1:16" ht="14.25" customHeight="1" x14ac:dyDescent="0.25">
      <c r="A1235" s="96">
        <v>2012</v>
      </c>
      <c r="B1235" s="96" t="s">
        <v>924</v>
      </c>
      <c r="C1235" s="96">
        <v>12</v>
      </c>
      <c r="D1235" s="96" t="str">
        <f t="shared" si="57"/>
        <v>201212E025</v>
      </c>
      <c r="E1235" s="84" t="s">
        <v>15314</v>
      </c>
      <c r="F1235" s="84" t="s">
        <v>16080</v>
      </c>
      <c r="G1235" s="84" t="s">
        <v>25</v>
      </c>
      <c r="H1235" s="104" t="str">
        <f t="shared" si="58"/>
        <v>201212E025</v>
      </c>
      <c r="I1235" s="104" t="b">
        <f t="shared" si="59"/>
        <v>1</v>
      </c>
      <c r="J1235" s="84" t="s">
        <v>16145</v>
      </c>
      <c r="K1235" s="84" t="s">
        <v>11782</v>
      </c>
      <c r="L1235" s="105">
        <v>1294.4781579999999</v>
      </c>
      <c r="M1235" s="105">
        <v>1067.60811502</v>
      </c>
      <c r="N1235" s="105">
        <v>1066.7237393800001</v>
      </c>
      <c r="O1235" s="96" t="str">
        <f>VLOOKUP(H1235,'CRMP-SOC'!$A$2:$B$12685,2,FALSE)</f>
        <v>Social</v>
      </c>
      <c r="P1235" s="96"/>
    </row>
    <row r="1236" spans="1:16" ht="14.25" customHeight="1" x14ac:dyDescent="0.25">
      <c r="A1236" s="96">
        <v>2012</v>
      </c>
      <c r="B1236" s="96" t="s">
        <v>933</v>
      </c>
      <c r="C1236" s="96">
        <v>12</v>
      </c>
      <c r="D1236" s="96" t="str">
        <f t="shared" si="57"/>
        <v>201212E036</v>
      </c>
      <c r="E1236" s="84" t="s">
        <v>15314</v>
      </c>
      <c r="F1236" s="84" t="s">
        <v>16080</v>
      </c>
      <c r="G1236" s="84" t="s">
        <v>25</v>
      </c>
      <c r="H1236" s="104" t="str">
        <f t="shared" si="58"/>
        <v>201212E036</v>
      </c>
      <c r="I1236" s="104" t="b">
        <f t="shared" si="59"/>
        <v>1</v>
      </c>
      <c r="J1236" s="84" t="s">
        <v>16098</v>
      </c>
      <c r="K1236" s="84" t="s">
        <v>16631</v>
      </c>
      <c r="L1236" s="105">
        <v>1182.183573</v>
      </c>
      <c r="M1236" s="105">
        <v>836.03168225999991</v>
      </c>
      <c r="N1236" s="105">
        <v>836.03168225999991</v>
      </c>
      <c r="O1236" s="96" t="str">
        <f>VLOOKUP(H1236,'CRMP-SOC'!$A$2:$B$12685,2,FALSE)</f>
        <v>Social</v>
      </c>
      <c r="P1236" s="96"/>
    </row>
    <row r="1237" spans="1:16" ht="14.25" customHeight="1" x14ac:dyDescent="0.25">
      <c r="A1237" s="96">
        <v>2012</v>
      </c>
      <c r="B1237" s="96" t="s">
        <v>998</v>
      </c>
      <c r="C1237" s="96">
        <v>14</v>
      </c>
      <c r="D1237" s="96" t="str">
        <f t="shared" si="57"/>
        <v>201214S043</v>
      </c>
      <c r="E1237" s="84" t="s">
        <v>16158</v>
      </c>
      <c r="F1237" s="84" t="s">
        <v>16157</v>
      </c>
      <c r="G1237" s="84" t="s">
        <v>29</v>
      </c>
      <c r="H1237" s="104" t="str">
        <f t="shared" si="58"/>
        <v>201214S043</v>
      </c>
      <c r="I1237" s="104" t="b">
        <f t="shared" si="59"/>
        <v>1</v>
      </c>
      <c r="J1237" s="84" t="s">
        <v>16096</v>
      </c>
      <c r="K1237" s="84" t="s">
        <v>16630</v>
      </c>
      <c r="L1237" s="105">
        <v>1022.887644</v>
      </c>
      <c r="M1237" s="105">
        <v>1572.5041300999992</v>
      </c>
      <c r="N1237" s="105">
        <v>1572.5041300999992</v>
      </c>
      <c r="O1237" s="96" t="str">
        <f>VLOOKUP(H1237,'CRMP-SOC'!$A$2:$B$12685,2,FALSE)</f>
        <v>Social</v>
      </c>
      <c r="P1237" s="96"/>
    </row>
    <row r="1238" spans="1:16" ht="14.25" customHeight="1" x14ac:dyDescent="0.25">
      <c r="A1238" s="96">
        <v>2012</v>
      </c>
      <c r="B1238" s="96" t="s">
        <v>1001</v>
      </c>
      <c r="C1238" s="96">
        <v>14</v>
      </c>
      <c r="D1238" s="96" t="str">
        <f t="shared" si="57"/>
        <v>201214U001</v>
      </c>
      <c r="E1238" s="84" t="s">
        <v>16158</v>
      </c>
      <c r="F1238" s="84" t="s">
        <v>16157</v>
      </c>
      <c r="G1238" s="84" t="s">
        <v>30</v>
      </c>
      <c r="H1238" s="104" t="str">
        <f t="shared" si="58"/>
        <v>201214U001</v>
      </c>
      <c r="I1238" s="104" t="b">
        <f t="shared" si="59"/>
        <v>1</v>
      </c>
      <c r="J1238" s="84" t="s">
        <v>16107</v>
      </c>
      <c r="K1238" s="84" t="s">
        <v>13267</v>
      </c>
      <c r="L1238" s="105">
        <v>29.513591999999999</v>
      </c>
      <c r="M1238" s="105">
        <v>29.575330540000003</v>
      </c>
      <c r="N1238" s="105">
        <v>29.575330540000003</v>
      </c>
      <c r="O1238" s="96" t="str">
        <f>VLOOKUP(H1238,'CRMP-SOC'!$A$2:$B$12685,2,FALSE)</f>
        <v>Social</v>
      </c>
      <c r="P1238" s="96"/>
    </row>
    <row r="1239" spans="1:16" ht="14.25" customHeight="1" x14ac:dyDescent="0.25">
      <c r="A1239" s="96">
        <v>2012</v>
      </c>
      <c r="B1239" s="96" t="s">
        <v>1835</v>
      </c>
      <c r="C1239" s="96">
        <v>14</v>
      </c>
      <c r="D1239" s="96" t="str">
        <f t="shared" si="57"/>
        <v>201214U002</v>
      </c>
      <c r="E1239" s="84" t="s">
        <v>16158</v>
      </c>
      <c r="F1239" s="84" t="s">
        <v>16157</v>
      </c>
      <c r="G1239" s="84" t="s">
        <v>30</v>
      </c>
      <c r="H1239" s="104" t="str">
        <f t="shared" si="58"/>
        <v>201214U002</v>
      </c>
      <c r="I1239" s="104" t="b">
        <f t="shared" si="59"/>
        <v>1</v>
      </c>
      <c r="J1239" s="84" t="s">
        <v>16191</v>
      </c>
      <c r="K1239" s="84" t="s">
        <v>12599</v>
      </c>
      <c r="L1239" s="105">
        <v>0.374</v>
      </c>
      <c r="M1239" s="105">
        <v>2.5012142000000002</v>
      </c>
      <c r="N1239" s="105">
        <v>2.5012142000000002</v>
      </c>
      <c r="O1239" s="96" t="str">
        <f>VLOOKUP(H1239,'CRMP-SOC'!$A$2:$B$12685,2,FALSE)</f>
        <v>Social</v>
      </c>
      <c r="P1239" s="96"/>
    </row>
    <row r="1240" spans="1:16" ht="14.25" customHeight="1" x14ac:dyDescent="0.25">
      <c r="A1240" s="96">
        <v>2012</v>
      </c>
      <c r="B1240" s="96" t="s">
        <v>2522</v>
      </c>
      <c r="C1240" s="96">
        <v>14</v>
      </c>
      <c r="D1240" s="96" t="str">
        <f t="shared" si="57"/>
        <v>201214U005</v>
      </c>
      <c r="E1240" s="84" t="s">
        <v>16158</v>
      </c>
      <c r="F1240" s="84" t="s">
        <v>16157</v>
      </c>
      <c r="G1240" s="84" t="s">
        <v>30</v>
      </c>
      <c r="H1240" s="104" t="str">
        <f t="shared" si="58"/>
        <v>201214U005</v>
      </c>
      <c r="I1240" s="104" t="b">
        <f t="shared" si="59"/>
        <v>1</v>
      </c>
      <c r="J1240" s="84" t="s">
        <v>16152</v>
      </c>
      <c r="K1240" s="85" t="s">
        <v>16629</v>
      </c>
      <c r="L1240" s="105">
        <v>600</v>
      </c>
      <c r="M1240" s="105">
        <v>0</v>
      </c>
      <c r="N1240" s="105">
        <v>0</v>
      </c>
      <c r="O1240" s="96" t="str">
        <f>VLOOKUP(H1240,'CRMP-SOC'!$A$2:$B$12685,2,FALSE)</f>
        <v>Social</v>
      </c>
      <c r="P1240" s="96"/>
    </row>
    <row r="1241" spans="1:16" ht="14.25" customHeight="1" x14ac:dyDescent="0.25">
      <c r="A1241" s="96">
        <v>2012</v>
      </c>
      <c r="B1241" s="96" t="s">
        <v>986</v>
      </c>
      <c r="C1241" s="96">
        <v>14</v>
      </c>
      <c r="D1241" s="96" t="str">
        <f t="shared" si="57"/>
        <v>201214E004</v>
      </c>
      <c r="E1241" s="84" t="s">
        <v>16158</v>
      </c>
      <c r="F1241" s="84" t="s">
        <v>16157</v>
      </c>
      <c r="G1241" s="84" t="s">
        <v>25</v>
      </c>
      <c r="H1241" s="104" t="str">
        <f t="shared" si="58"/>
        <v>201214E004</v>
      </c>
      <c r="I1241" s="104" t="b">
        <f t="shared" si="59"/>
        <v>1</v>
      </c>
      <c r="J1241" s="84" t="s">
        <v>16105</v>
      </c>
      <c r="K1241" s="84" t="s">
        <v>12595</v>
      </c>
      <c r="L1241" s="105">
        <v>55.872928999999999</v>
      </c>
      <c r="M1241" s="105">
        <v>51.597053659999993</v>
      </c>
      <c r="N1241" s="105">
        <v>51.597053659999993</v>
      </c>
      <c r="O1241" s="96" t="str">
        <f>VLOOKUP(H1241,'CRMP-SOC'!$A$2:$B$12685,2,FALSE)</f>
        <v>Social</v>
      </c>
      <c r="P1241" s="96"/>
    </row>
    <row r="1242" spans="1:16" ht="14.25" customHeight="1" x14ac:dyDescent="0.25">
      <c r="A1242" s="96">
        <v>2012</v>
      </c>
      <c r="B1242" s="96" t="s">
        <v>987</v>
      </c>
      <c r="C1242" s="96">
        <v>14</v>
      </c>
      <c r="D1242" s="96" t="str">
        <f t="shared" si="57"/>
        <v>201214E005</v>
      </c>
      <c r="E1242" s="84" t="s">
        <v>16158</v>
      </c>
      <c r="F1242" s="84" t="s">
        <v>16157</v>
      </c>
      <c r="G1242" s="88" t="s">
        <v>25</v>
      </c>
      <c r="H1242" s="104" t="str">
        <f t="shared" si="58"/>
        <v>201214E005</v>
      </c>
      <c r="I1242" s="104" t="b">
        <f t="shared" si="59"/>
        <v>1</v>
      </c>
      <c r="J1242" s="84" t="s">
        <v>16152</v>
      </c>
      <c r="K1242" s="84" t="s">
        <v>11833</v>
      </c>
      <c r="L1242" s="105">
        <v>29.130628999999999</v>
      </c>
      <c r="M1242" s="105">
        <v>18.353716530000007</v>
      </c>
      <c r="N1242" s="105">
        <v>18.353716530000007</v>
      </c>
      <c r="O1242" s="96" t="str">
        <f>VLOOKUP(H1242,'CRMP-SOC'!$A$2:$B$12685,2,FALSE)</f>
        <v>Social</v>
      </c>
      <c r="P1242" s="96"/>
    </row>
    <row r="1243" spans="1:16" ht="14.25" customHeight="1" x14ac:dyDescent="0.25">
      <c r="A1243" s="96">
        <v>2012</v>
      </c>
      <c r="B1243" s="96" t="s">
        <v>988</v>
      </c>
      <c r="C1243" s="96">
        <v>14</v>
      </c>
      <c r="D1243" s="96" t="str">
        <f t="shared" si="57"/>
        <v>201214E006</v>
      </c>
      <c r="E1243" s="84" t="s">
        <v>16158</v>
      </c>
      <c r="F1243" s="84" t="s">
        <v>16157</v>
      </c>
      <c r="G1243" s="84" t="s">
        <v>25</v>
      </c>
      <c r="H1243" s="104" t="str">
        <f t="shared" si="58"/>
        <v>201214E006</v>
      </c>
      <c r="I1243" s="104" t="b">
        <f t="shared" si="59"/>
        <v>1</v>
      </c>
      <c r="J1243" s="84" t="s">
        <v>16172</v>
      </c>
      <c r="K1243" s="84" t="s">
        <v>12596</v>
      </c>
      <c r="L1243" s="105">
        <v>22.218018000000001</v>
      </c>
      <c r="M1243" s="105">
        <v>20.0676205</v>
      </c>
      <c r="N1243" s="105">
        <v>20.0676205</v>
      </c>
      <c r="O1243" s="96" t="str">
        <f>VLOOKUP(H1243,'CRMP-SOC'!$A$2:$B$12685,2,FALSE)</f>
        <v>Social</v>
      </c>
      <c r="P1243" s="96"/>
    </row>
    <row r="1244" spans="1:16" ht="14.25" customHeight="1" x14ac:dyDescent="0.25">
      <c r="A1244" s="96">
        <v>2012</v>
      </c>
      <c r="B1244" s="96" t="s">
        <v>991</v>
      </c>
      <c r="C1244" s="96">
        <v>14</v>
      </c>
      <c r="D1244" s="96" t="str">
        <f t="shared" si="57"/>
        <v>201214E010</v>
      </c>
      <c r="E1244" s="84" t="s">
        <v>16158</v>
      </c>
      <c r="F1244" s="84" t="s">
        <v>16157</v>
      </c>
      <c r="G1244" s="84" t="s">
        <v>25</v>
      </c>
      <c r="H1244" s="104" t="str">
        <f t="shared" si="58"/>
        <v>201214E010</v>
      </c>
      <c r="I1244" s="104" t="b">
        <f t="shared" si="59"/>
        <v>1</v>
      </c>
      <c r="J1244" s="84" t="s">
        <v>16090</v>
      </c>
      <c r="K1244" s="84" t="s">
        <v>11837</v>
      </c>
      <c r="L1244" s="105">
        <v>204.31114700000001</v>
      </c>
      <c r="M1244" s="105">
        <v>179.33874065999996</v>
      </c>
      <c r="N1244" s="105">
        <v>179.33874065999996</v>
      </c>
      <c r="O1244" s="96" t="str">
        <f>VLOOKUP(H1244,'CRMP-SOC'!$A$2:$B$12685,2,FALSE)</f>
        <v>Social</v>
      </c>
      <c r="P1244" s="96"/>
    </row>
    <row r="1245" spans="1:16" ht="14.25" customHeight="1" x14ac:dyDescent="0.25">
      <c r="A1245" s="96">
        <v>2012</v>
      </c>
      <c r="B1245" s="96" t="s">
        <v>1018</v>
      </c>
      <c r="C1245" s="96">
        <v>15</v>
      </c>
      <c r="D1245" s="96" t="str">
        <f t="shared" si="57"/>
        <v>201215S088</v>
      </c>
      <c r="E1245" s="84" t="s">
        <v>16626</v>
      </c>
      <c r="F1245" s="84" t="s">
        <v>16625</v>
      </c>
      <c r="G1245" s="88" t="s">
        <v>29</v>
      </c>
      <c r="H1245" s="104" t="str">
        <f t="shared" si="58"/>
        <v>201215S088</v>
      </c>
      <c r="I1245" s="104" t="b">
        <f t="shared" si="59"/>
        <v>1</v>
      </c>
      <c r="J1245" s="84" t="s">
        <v>16473</v>
      </c>
      <c r="K1245" s="84" t="s">
        <v>16558</v>
      </c>
      <c r="L1245" s="105">
        <v>1000</v>
      </c>
      <c r="M1245" s="105">
        <v>1046.5337115499999</v>
      </c>
      <c r="N1245" s="105">
        <v>1046.5337115499999</v>
      </c>
      <c r="O1245" s="96" t="str">
        <f>VLOOKUP(H1245,'CRMP-SOC'!$A$2:$B$12685,2,FALSE)</f>
        <v>Social</v>
      </c>
      <c r="P1245" s="96"/>
    </row>
    <row r="1246" spans="1:16" ht="14.25" customHeight="1" x14ac:dyDescent="0.25">
      <c r="A1246" s="96">
        <v>2012</v>
      </c>
      <c r="B1246" s="96" t="s">
        <v>1019</v>
      </c>
      <c r="C1246" s="96">
        <v>15</v>
      </c>
      <c r="D1246" s="96" t="str">
        <f t="shared" si="57"/>
        <v>201215S089</v>
      </c>
      <c r="E1246" s="84" t="s">
        <v>16626</v>
      </c>
      <c r="F1246" s="84" t="s">
        <v>16625</v>
      </c>
      <c r="G1246" s="88" t="s">
        <v>29</v>
      </c>
      <c r="H1246" s="104" t="str">
        <f t="shared" si="58"/>
        <v>201215S089</v>
      </c>
      <c r="I1246" s="104" t="b">
        <f t="shared" si="59"/>
        <v>1</v>
      </c>
      <c r="J1246" s="84" t="s">
        <v>16471</v>
      </c>
      <c r="K1246" s="84" t="s">
        <v>16628</v>
      </c>
      <c r="L1246" s="105">
        <v>772.5</v>
      </c>
      <c r="M1246" s="105">
        <v>833.52096897000001</v>
      </c>
      <c r="N1246" s="105">
        <v>833.52096897000001</v>
      </c>
      <c r="O1246" s="96" t="str">
        <f>VLOOKUP(H1246,'CRMP-SOC'!$A$2:$B$12685,2,FALSE)</f>
        <v>Social</v>
      </c>
      <c r="P1246" s="96"/>
    </row>
    <row r="1247" spans="1:16" ht="14.25" customHeight="1" x14ac:dyDescent="0.25">
      <c r="A1247" s="96">
        <v>2012</v>
      </c>
      <c r="B1247" s="96" t="s">
        <v>1020</v>
      </c>
      <c r="C1247" s="96">
        <v>15</v>
      </c>
      <c r="D1247" s="96" t="str">
        <f t="shared" si="57"/>
        <v>201215S203</v>
      </c>
      <c r="E1247" s="84" t="s">
        <v>16626</v>
      </c>
      <c r="F1247" s="84" t="s">
        <v>16625</v>
      </c>
      <c r="G1247" s="88" t="s">
        <v>29</v>
      </c>
      <c r="H1247" s="104" t="str">
        <f t="shared" si="58"/>
        <v>201215S203</v>
      </c>
      <c r="I1247" s="104" t="b">
        <f t="shared" si="59"/>
        <v>1</v>
      </c>
      <c r="J1247" s="84" t="s">
        <v>16403</v>
      </c>
      <c r="K1247" s="84" t="s">
        <v>11859</v>
      </c>
      <c r="L1247" s="105">
        <v>448.3</v>
      </c>
      <c r="M1247" s="105">
        <v>260.42945452999999</v>
      </c>
      <c r="N1247" s="105">
        <v>260.42945452999999</v>
      </c>
      <c r="O1247" s="96" t="str">
        <f>VLOOKUP(H1247,'CRMP-SOC'!$A$2:$B$12685,2,FALSE)</f>
        <v>Social</v>
      </c>
      <c r="P1247" s="96"/>
    </row>
    <row r="1248" spans="1:16" ht="14.25" customHeight="1" x14ac:dyDescent="0.25">
      <c r="A1248" s="96">
        <v>2012</v>
      </c>
      <c r="B1248" s="96" t="s">
        <v>2524</v>
      </c>
      <c r="C1248" s="96">
        <v>15</v>
      </c>
      <c r="D1248" s="96" t="str">
        <f t="shared" si="57"/>
        <v>201215U001</v>
      </c>
      <c r="E1248" s="84" t="s">
        <v>16626</v>
      </c>
      <c r="F1248" s="84" t="s">
        <v>16625</v>
      </c>
      <c r="G1248" s="88" t="s">
        <v>30</v>
      </c>
      <c r="H1248" s="104" t="str">
        <f t="shared" si="58"/>
        <v>201215U001</v>
      </c>
      <c r="I1248" s="104" t="b">
        <f t="shared" si="59"/>
        <v>1</v>
      </c>
      <c r="J1248" s="85" t="s">
        <v>16107</v>
      </c>
      <c r="K1248" s="85" t="s">
        <v>16627</v>
      </c>
      <c r="L1248" s="105">
        <v>425</v>
      </c>
      <c r="M1248" s="105">
        <v>400.6677434099999</v>
      </c>
      <c r="N1248" s="105">
        <v>400.6677434099999</v>
      </c>
      <c r="O1248" s="96" t="str">
        <f>VLOOKUP(H1248,'CRMP-SOC'!$A$2:$B$12685,2,FALSE)</f>
        <v>Social</v>
      </c>
      <c r="P1248" s="96"/>
    </row>
    <row r="1249" spans="1:16" ht="14.25" customHeight="1" x14ac:dyDescent="0.25">
      <c r="A1249" s="96">
        <v>2012</v>
      </c>
      <c r="B1249" s="96" t="s">
        <v>1004</v>
      </c>
      <c r="C1249" s="96">
        <v>15</v>
      </c>
      <c r="D1249" s="96" t="str">
        <f t="shared" si="57"/>
        <v>201215E003</v>
      </c>
      <c r="E1249" s="84" t="s">
        <v>16626</v>
      </c>
      <c r="F1249" s="84" t="s">
        <v>16625</v>
      </c>
      <c r="G1249" s="84" t="s">
        <v>25</v>
      </c>
      <c r="H1249" s="104" t="str">
        <f t="shared" si="58"/>
        <v>201215E003</v>
      </c>
      <c r="I1249" s="104" t="b">
        <f t="shared" si="59"/>
        <v>1</v>
      </c>
      <c r="J1249" s="84" t="s">
        <v>16106</v>
      </c>
      <c r="K1249" s="84" t="s">
        <v>11846</v>
      </c>
      <c r="L1249" s="105">
        <v>218.64334700000001</v>
      </c>
      <c r="M1249" s="105">
        <v>211.39973418000005</v>
      </c>
      <c r="N1249" s="105">
        <v>211.39973418000005</v>
      </c>
      <c r="O1249" s="96" t="str">
        <f>VLOOKUP(H1249,'CRMP-SOC'!$A$2:$B$12685,2,FALSE)</f>
        <v>Social</v>
      </c>
      <c r="P1249" s="96"/>
    </row>
    <row r="1250" spans="1:16" ht="14.25" customHeight="1" x14ac:dyDescent="0.25">
      <c r="A1250" s="96">
        <v>2012</v>
      </c>
      <c r="B1250" s="96" t="s">
        <v>1085</v>
      </c>
      <c r="C1250" s="96">
        <v>16</v>
      </c>
      <c r="D1250" s="96" t="str">
        <f t="shared" si="57"/>
        <v>201216S046</v>
      </c>
      <c r="E1250" s="84" t="s">
        <v>16143</v>
      </c>
      <c r="F1250" s="84" t="s">
        <v>16142</v>
      </c>
      <c r="G1250" s="84" t="s">
        <v>29</v>
      </c>
      <c r="H1250" s="104" t="str">
        <f t="shared" si="58"/>
        <v>201216S046</v>
      </c>
      <c r="I1250" s="104" t="b">
        <f t="shared" si="59"/>
        <v>1</v>
      </c>
      <c r="J1250" s="84" t="s">
        <v>16150</v>
      </c>
      <c r="K1250" s="84" t="s">
        <v>14045</v>
      </c>
      <c r="L1250" s="105">
        <v>210</v>
      </c>
      <c r="M1250" s="105">
        <v>205.86936581999998</v>
      </c>
      <c r="N1250" s="105">
        <v>205.86936581999998</v>
      </c>
      <c r="O1250" s="96" t="str">
        <f>VLOOKUP(H1250,'CRMP-SOC'!$A$2:$B$12685,2,FALSE)</f>
        <v>Social</v>
      </c>
      <c r="P1250" s="96"/>
    </row>
    <row r="1251" spans="1:16" ht="14.25" customHeight="1" x14ac:dyDescent="0.25">
      <c r="A1251" s="96">
        <v>2012</v>
      </c>
      <c r="B1251" s="96" t="s">
        <v>1086</v>
      </c>
      <c r="C1251" s="96">
        <v>16</v>
      </c>
      <c r="D1251" s="96" t="str">
        <f t="shared" si="57"/>
        <v>201216S047</v>
      </c>
      <c r="E1251" s="84" t="s">
        <v>16143</v>
      </c>
      <c r="F1251" s="84" t="s">
        <v>16142</v>
      </c>
      <c r="G1251" s="84" t="s">
        <v>29</v>
      </c>
      <c r="H1251" s="104" t="str">
        <f t="shared" si="58"/>
        <v>201216S047</v>
      </c>
      <c r="I1251" s="104" t="b">
        <f t="shared" si="59"/>
        <v>1</v>
      </c>
      <c r="J1251" s="84" t="s">
        <v>16184</v>
      </c>
      <c r="K1251" s="84" t="s">
        <v>11918</v>
      </c>
      <c r="L1251" s="105">
        <v>56.658769999999997</v>
      </c>
      <c r="M1251" s="105">
        <v>52.502376030000022</v>
      </c>
      <c r="N1251" s="105">
        <v>52.502376030000022</v>
      </c>
      <c r="O1251" s="96" t="str">
        <f>VLOOKUP(H1251,'CRMP-SOC'!$A$2:$B$12685,2,FALSE)</f>
        <v>Social</v>
      </c>
      <c r="P1251" s="96"/>
    </row>
    <row r="1252" spans="1:16" ht="14.25" customHeight="1" x14ac:dyDescent="0.25">
      <c r="A1252" s="96">
        <v>2012</v>
      </c>
      <c r="B1252" s="96" t="s">
        <v>1089</v>
      </c>
      <c r="C1252" s="96">
        <v>16</v>
      </c>
      <c r="D1252" s="96" t="str">
        <f t="shared" si="57"/>
        <v>201216S074</v>
      </c>
      <c r="E1252" s="84" t="s">
        <v>16143</v>
      </c>
      <c r="F1252" s="84" t="s">
        <v>16142</v>
      </c>
      <c r="G1252" s="84" t="s">
        <v>29</v>
      </c>
      <c r="H1252" s="104" t="str">
        <f t="shared" si="58"/>
        <v>201216S074</v>
      </c>
      <c r="I1252" s="104" t="b">
        <f t="shared" si="59"/>
        <v>1</v>
      </c>
      <c r="J1252" s="84" t="s">
        <v>16149</v>
      </c>
      <c r="K1252" s="84" t="s">
        <v>11920</v>
      </c>
      <c r="L1252" s="105">
        <v>5098.0824970000003</v>
      </c>
      <c r="M1252" s="105">
        <v>5710.2105769800019</v>
      </c>
      <c r="N1252" s="105">
        <v>5710.2105769800019</v>
      </c>
      <c r="O1252" s="96" t="str">
        <f>VLOOKUP(H1252,'CRMP-SOC'!$A$2:$B$12685,2,FALSE)</f>
        <v>Social</v>
      </c>
      <c r="P1252" s="96"/>
    </row>
    <row r="1253" spans="1:16" ht="14.25" customHeight="1" x14ac:dyDescent="0.25">
      <c r="A1253" s="96">
        <v>2012</v>
      </c>
      <c r="B1253" s="96" t="s">
        <v>1090</v>
      </c>
      <c r="C1253" s="96">
        <v>16</v>
      </c>
      <c r="D1253" s="96" t="str">
        <f t="shared" si="57"/>
        <v>201216S075</v>
      </c>
      <c r="E1253" s="84" t="s">
        <v>16143</v>
      </c>
      <c r="F1253" s="84" t="s">
        <v>16142</v>
      </c>
      <c r="G1253" s="84" t="s">
        <v>29</v>
      </c>
      <c r="H1253" s="104" t="str">
        <f t="shared" si="58"/>
        <v>201216S075</v>
      </c>
      <c r="I1253" s="104" t="b">
        <f t="shared" si="59"/>
        <v>1</v>
      </c>
      <c r="J1253" s="84" t="s">
        <v>16353</v>
      </c>
      <c r="K1253" s="84" t="s">
        <v>11921</v>
      </c>
      <c r="L1253" s="105">
        <v>2687.2413969999998</v>
      </c>
      <c r="M1253" s="105">
        <v>2646.1063995499994</v>
      </c>
      <c r="N1253" s="105">
        <v>2646.1063995499994</v>
      </c>
      <c r="O1253" s="96" t="str">
        <f>VLOOKUP(H1253,'CRMP-SOC'!$A$2:$B$12685,2,FALSE)</f>
        <v>Social</v>
      </c>
      <c r="P1253" s="96"/>
    </row>
    <row r="1254" spans="1:16" ht="14.25" customHeight="1" x14ac:dyDescent="0.25">
      <c r="A1254" s="96">
        <v>2012</v>
      </c>
      <c r="B1254" s="96" t="s">
        <v>1094</v>
      </c>
      <c r="C1254" s="96">
        <v>16</v>
      </c>
      <c r="D1254" s="96" t="str">
        <f t="shared" si="57"/>
        <v>201216S079</v>
      </c>
      <c r="E1254" s="84" t="s">
        <v>16143</v>
      </c>
      <c r="F1254" s="84" t="s">
        <v>16142</v>
      </c>
      <c r="G1254" s="84" t="s">
        <v>29</v>
      </c>
      <c r="H1254" s="104" t="str">
        <f t="shared" si="58"/>
        <v>201216S079</v>
      </c>
      <c r="I1254" s="104" t="b">
        <f t="shared" si="59"/>
        <v>1</v>
      </c>
      <c r="J1254" s="84" t="s">
        <v>16170</v>
      </c>
      <c r="K1254" s="84" t="s">
        <v>13631</v>
      </c>
      <c r="L1254" s="105">
        <v>1803.80501</v>
      </c>
      <c r="M1254" s="105">
        <v>2287.1001327300005</v>
      </c>
      <c r="N1254" s="105">
        <v>2287.1001327300005</v>
      </c>
      <c r="O1254" s="96" t="str">
        <f>VLOOKUP(H1254,'CRMP-SOC'!$A$2:$B$12685,2,FALSE)</f>
        <v>Social</v>
      </c>
      <c r="P1254" s="96"/>
    </row>
    <row r="1255" spans="1:16" ht="14.25" customHeight="1" x14ac:dyDescent="0.25">
      <c r="A1255" s="96">
        <v>2012</v>
      </c>
      <c r="B1255" s="96" t="s">
        <v>1857</v>
      </c>
      <c r="C1255" s="96">
        <v>16</v>
      </c>
      <c r="D1255" s="96" t="str">
        <f t="shared" si="57"/>
        <v>201216S217</v>
      </c>
      <c r="E1255" s="84" t="s">
        <v>16143</v>
      </c>
      <c r="F1255" s="84" t="s">
        <v>16142</v>
      </c>
      <c r="G1255" s="84" t="s">
        <v>29</v>
      </c>
      <c r="H1255" s="104" t="str">
        <f t="shared" si="58"/>
        <v>201216S217</v>
      </c>
      <c r="I1255" s="104" t="b">
        <f t="shared" si="59"/>
        <v>1</v>
      </c>
      <c r="J1255" s="84" t="s">
        <v>16148</v>
      </c>
      <c r="K1255" s="84" t="s">
        <v>12621</v>
      </c>
      <c r="L1255" s="105">
        <v>1106.5343069999999</v>
      </c>
      <c r="M1255" s="105">
        <v>1067.69098867</v>
      </c>
      <c r="N1255" s="105">
        <v>1067.69098867</v>
      </c>
      <c r="O1255" s="96" t="str">
        <f>VLOOKUP(H1255,'CRMP-SOC'!$A$2:$B$12685,2,FALSE)</f>
        <v>Social</v>
      </c>
      <c r="P1255" s="96"/>
    </row>
    <row r="1256" spans="1:16" ht="14.25" customHeight="1" x14ac:dyDescent="0.25">
      <c r="A1256" s="96">
        <v>2012</v>
      </c>
      <c r="B1256" s="96" t="s">
        <v>1858</v>
      </c>
      <c r="C1256" s="96">
        <v>16</v>
      </c>
      <c r="D1256" s="96" t="str">
        <f t="shared" si="57"/>
        <v>201216S218</v>
      </c>
      <c r="E1256" s="84" t="s">
        <v>16143</v>
      </c>
      <c r="F1256" s="84" t="s">
        <v>16142</v>
      </c>
      <c r="G1256" s="84" t="s">
        <v>29</v>
      </c>
      <c r="H1256" s="104" t="str">
        <f t="shared" si="58"/>
        <v>201216S218</v>
      </c>
      <c r="I1256" s="104" t="b">
        <f t="shared" si="59"/>
        <v>1</v>
      </c>
      <c r="J1256" s="84" t="s">
        <v>16246</v>
      </c>
      <c r="K1256" s="84" t="s">
        <v>13284</v>
      </c>
      <c r="L1256" s="105">
        <v>1843.5901269999999</v>
      </c>
      <c r="M1256" s="105">
        <v>1864.7308721499999</v>
      </c>
      <c r="N1256" s="105">
        <v>1864.7308721499999</v>
      </c>
      <c r="O1256" s="96" t="str">
        <f>VLOOKUP(H1256,'CRMP-SOC'!$A$2:$B$12685,2,FALSE)</f>
        <v>Social</v>
      </c>
      <c r="P1256" s="96"/>
    </row>
    <row r="1257" spans="1:16" ht="14.25" customHeight="1" x14ac:dyDescent="0.25">
      <c r="A1257" s="96">
        <v>2012</v>
      </c>
      <c r="B1257" s="96" t="s">
        <v>2530</v>
      </c>
      <c r="C1257" s="96">
        <v>16</v>
      </c>
      <c r="D1257" s="96" t="str">
        <f t="shared" si="57"/>
        <v>201216S219</v>
      </c>
      <c r="E1257" s="84" t="s">
        <v>16143</v>
      </c>
      <c r="F1257" s="84" t="s">
        <v>16142</v>
      </c>
      <c r="G1257" s="85" t="s">
        <v>29</v>
      </c>
      <c r="H1257" s="104" t="str">
        <f t="shared" si="58"/>
        <v>201216S219</v>
      </c>
      <c r="I1257" s="104" t="b">
        <f t="shared" si="59"/>
        <v>1</v>
      </c>
      <c r="J1257" s="85" t="s">
        <v>16147</v>
      </c>
      <c r="K1257" s="85" t="s">
        <v>16624</v>
      </c>
      <c r="L1257" s="105">
        <v>1986.4</v>
      </c>
      <c r="M1257" s="105">
        <v>2867.6884785300008</v>
      </c>
      <c r="N1257" s="105">
        <v>2865.7675980300005</v>
      </c>
      <c r="O1257" s="96" t="str">
        <f>VLOOKUP(H1257,'CRMP-SOC'!$A$2:$B$12685,2,FALSE)</f>
        <v>Social</v>
      </c>
      <c r="P1257" s="96"/>
    </row>
    <row r="1258" spans="1:16" ht="14.25" customHeight="1" x14ac:dyDescent="0.25">
      <c r="A1258" s="96">
        <v>2012</v>
      </c>
      <c r="B1258" s="96" t="s">
        <v>1114</v>
      </c>
      <c r="C1258" s="96">
        <v>16</v>
      </c>
      <c r="D1258" s="96" t="str">
        <f t="shared" si="57"/>
        <v>201216U009</v>
      </c>
      <c r="E1258" s="84" t="s">
        <v>16143</v>
      </c>
      <c r="F1258" s="84" t="s">
        <v>16142</v>
      </c>
      <c r="G1258" s="84" t="s">
        <v>30</v>
      </c>
      <c r="H1258" s="104" t="str">
        <f t="shared" si="58"/>
        <v>201216U009</v>
      </c>
      <c r="I1258" s="104" t="b">
        <f t="shared" si="59"/>
        <v>1</v>
      </c>
      <c r="J1258" s="84" t="s">
        <v>16128</v>
      </c>
      <c r="K1258" s="84" t="s">
        <v>11944</v>
      </c>
      <c r="L1258" s="105">
        <v>30</v>
      </c>
      <c r="M1258" s="105">
        <v>28.084923700000001</v>
      </c>
      <c r="N1258" s="105">
        <v>28.084923700000001</v>
      </c>
      <c r="O1258" s="96" t="str">
        <f>VLOOKUP(H1258,'CRMP-SOC'!$A$2:$B$12685,2,FALSE)</f>
        <v>Social</v>
      </c>
      <c r="P1258" s="96"/>
    </row>
    <row r="1259" spans="1:16" ht="14.25" customHeight="1" x14ac:dyDescent="0.25">
      <c r="A1259" s="96">
        <v>2012</v>
      </c>
      <c r="B1259" s="96" t="s">
        <v>1860</v>
      </c>
      <c r="C1259" s="96">
        <v>16</v>
      </c>
      <c r="D1259" s="96" t="str">
        <f t="shared" si="57"/>
        <v>201216U010</v>
      </c>
      <c r="E1259" s="84" t="s">
        <v>16143</v>
      </c>
      <c r="F1259" s="84" t="s">
        <v>16142</v>
      </c>
      <c r="G1259" s="84" t="s">
        <v>30</v>
      </c>
      <c r="H1259" s="104" t="str">
        <f t="shared" si="58"/>
        <v>201216U010</v>
      </c>
      <c r="I1259" s="104" t="b">
        <f t="shared" si="59"/>
        <v>1</v>
      </c>
      <c r="J1259" s="84" t="s">
        <v>16090</v>
      </c>
      <c r="K1259" s="84" t="s">
        <v>11865</v>
      </c>
      <c r="L1259" s="105">
        <v>27.065346999999999</v>
      </c>
      <c r="M1259" s="105">
        <v>23.794819769999997</v>
      </c>
      <c r="N1259" s="105">
        <v>23.794819769999997</v>
      </c>
      <c r="O1259" s="96" t="str">
        <f>VLOOKUP(H1259,'CRMP-SOC'!$A$2:$B$12685,2,FALSE)</f>
        <v>Social</v>
      </c>
      <c r="P1259" s="96"/>
    </row>
    <row r="1260" spans="1:16" ht="14.25" customHeight="1" x14ac:dyDescent="0.25">
      <c r="A1260" s="96">
        <v>2012</v>
      </c>
      <c r="B1260" s="96" t="s">
        <v>1861</v>
      </c>
      <c r="C1260" s="96">
        <v>16</v>
      </c>
      <c r="D1260" s="96" t="str">
        <f t="shared" si="57"/>
        <v>201216U012</v>
      </c>
      <c r="E1260" s="84" t="s">
        <v>16143</v>
      </c>
      <c r="F1260" s="84" t="s">
        <v>16142</v>
      </c>
      <c r="G1260" s="84" t="s">
        <v>30</v>
      </c>
      <c r="H1260" s="104" t="str">
        <f t="shared" si="58"/>
        <v>201216U012</v>
      </c>
      <c r="I1260" s="104" t="b">
        <f t="shared" si="59"/>
        <v>1</v>
      </c>
      <c r="J1260" s="84" t="s">
        <v>16101</v>
      </c>
      <c r="K1260" s="84" t="s">
        <v>12627</v>
      </c>
      <c r="L1260" s="105">
        <v>531.74446499999999</v>
      </c>
      <c r="M1260" s="105">
        <v>646.19906854999999</v>
      </c>
      <c r="N1260" s="105">
        <v>646.19906854999999</v>
      </c>
      <c r="O1260" s="96" t="str">
        <f>VLOOKUP(H1260,'CRMP-SOC'!$A$2:$B$12685,2,FALSE)</f>
        <v>Social</v>
      </c>
      <c r="P1260" s="96"/>
    </row>
    <row r="1261" spans="1:16" ht="14.25" customHeight="1" x14ac:dyDescent="0.25">
      <c r="A1261" s="96">
        <v>2012</v>
      </c>
      <c r="B1261" s="96" t="s">
        <v>1863</v>
      </c>
      <c r="C1261" s="96">
        <v>16</v>
      </c>
      <c r="D1261" s="96" t="str">
        <f t="shared" si="57"/>
        <v>201216U015</v>
      </c>
      <c r="E1261" s="84" t="s">
        <v>16143</v>
      </c>
      <c r="F1261" s="84" t="s">
        <v>16142</v>
      </c>
      <c r="G1261" s="84" t="s">
        <v>30</v>
      </c>
      <c r="H1261" s="104" t="str">
        <f t="shared" si="58"/>
        <v>201216U015</v>
      </c>
      <c r="I1261" s="104" t="b">
        <f t="shared" si="59"/>
        <v>1</v>
      </c>
      <c r="J1261" s="84" t="s">
        <v>16100</v>
      </c>
      <c r="K1261" s="84" t="s">
        <v>12629</v>
      </c>
      <c r="L1261" s="105">
        <v>42.797866999999997</v>
      </c>
      <c r="M1261" s="105">
        <v>51.229588000000007</v>
      </c>
      <c r="N1261" s="105">
        <v>51.229588000000007</v>
      </c>
      <c r="O1261" s="96" t="str">
        <f>VLOOKUP(H1261,'CRMP-SOC'!$A$2:$B$12685,2,FALSE)</f>
        <v>Social</v>
      </c>
      <c r="P1261" s="96"/>
    </row>
    <row r="1262" spans="1:16" ht="14.25" customHeight="1" x14ac:dyDescent="0.25">
      <c r="A1262" s="96">
        <v>2012</v>
      </c>
      <c r="B1262" s="96" t="s">
        <v>2289</v>
      </c>
      <c r="C1262" s="96">
        <v>16</v>
      </c>
      <c r="D1262" s="96" t="str">
        <f t="shared" si="57"/>
        <v>201216U019</v>
      </c>
      <c r="E1262" s="84" t="s">
        <v>16143</v>
      </c>
      <c r="F1262" s="84" t="s">
        <v>16142</v>
      </c>
      <c r="G1262" s="84" t="s">
        <v>30</v>
      </c>
      <c r="H1262" s="104" t="str">
        <f t="shared" si="58"/>
        <v>201216U019</v>
      </c>
      <c r="I1262" s="104" t="b">
        <f t="shared" si="59"/>
        <v>1</v>
      </c>
      <c r="J1262" s="84" t="s">
        <v>16343</v>
      </c>
      <c r="K1262" s="84" t="s">
        <v>13287</v>
      </c>
      <c r="L1262" s="105">
        <v>250.08</v>
      </c>
      <c r="M1262" s="105">
        <v>0</v>
      </c>
      <c r="N1262" s="105">
        <v>0</v>
      </c>
      <c r="O1262" s="96" t="str">
        <f>VLOOKUP(H1262,'CRMP-SOC'!$A$2:$B$12685,2,FALSE)</f>
        <v>Social</v>
      </c>
      <c r="P1262" s="96"/>
    </row>
    <row r="1263" spans="1:16" ht="14.25" customHeight="1" x14ac:dyDescent="0.25">
      <c r="A1263" s="96">
        <v>2012</v>
      </c>
      <c r="B1263" s="96" t="s">
        <v>2290</v>
      </c>
      <c r="C1263" s="96">
        <v>16</v>
      </c>
      <c r="D1263" s="96" t="str">
        <f t="shared" si="57"/>
        <v>201216U020</v>
      </c>
      <c r="E1263" s="84" t="s">
        <v>16143</v>
      </c>
      <c r="F1263" s="84" t="s">
        <v>16142</v>
      </c>
      <c r="G1263" s="84" t="s">
        <v>30</v>
      </c>
      <c r="H1263" s="104" t="str">
        <f t="shared" si="58"/>
        <v>201216U020</v>
      </c>
      <c r="I1263" s="104" t="b">
        <f t="shared" si="59"/>
        <v>1</v>
      </c>
      <c r="J1263" s="84" t="s">
        <v>16146</v>
      </c>
      <c r="K1263" s="84" t="s">
        <v>13288</v>
      </c>
      <c r="L1263" s="105">
        <v>156.62472</v>
      </c>
      <c r="M1263" s="105">
        <v>258.24044759000003</v>
      </c>
      <c r="N1263" s="105">
        <v>258.24044759000003</v>
      </c>
      <c r="O1263" s="96" t="str">
        <f>VLOOKUP(H1263,'CRMP-SOC'!$A$2:$B$12685,2,FALSE)</f>
        <v>Social</v>
      </c>
      <c r="P1263" s="96"/>
    </row>
    <row r="1264" spans="1:16" ht="14.25" customHeight="1" x14ac:dyDescent="0.25">
      <c r="A1264" s="96">
        <v>2012</v>
      </c>
      <c r="B1264" s="96" t="s">
        <v>2405</v>
      </c>
      <c r="C1264" s="96">
        <v>16</v>
      </c>
      <c r="D1264" s="96" t="str">
        <f t="shared" si="57"/>
        <v>201216U021</v>
      </c>
      <c r="E1264" s="84" t="s">
        <v>16143</v>
      </c>
      <c r="F1264" s="84" t="s">
        <v>16142</v>
      </c>
      <c r="G1264" s="84" t="s">
        <v>30</v>
      </c>
      <c r="H1264" s="104" t="str">
        <f t="shared" si="58"/>
        <v>201216U021</v>
      </c>
      <c r="I1264" s="104" t="b">
        <f t="shared" si="59"/>
        <v>1</v>
      </c>
      <c r="J1264" s="84" t="s">
        <v>16111</v>
      </c>
      <c r="K1264" s="84" t="s">
        <v>13289</v>
      </c>
      <c r="L1264" s="105">
        <v>41.188119999999998</v>
      </c>
      <c r="M1264" s="105">
        <v>99.077042710000015</v>
      </c>
      <c r="N1264" s="105">
        <v>99.077042710000015</v>
      </c>
      <c r="O1264" s="96" t="str">
        <f>VLOOKUP(H1264,'CRMP-SOC'!$A$2:$B$12685,2,FALSE)</f>
        <v>Social</v>
      </c>
      <c r="P1264" s="96"/>
    </row>
    <row r="1265" spans="1:16" ht="14.25" customHeight="1" x14ac:dyDescent="0.25">
      <c r="A1265" s="96">
        <v>2012</v>
      </c>
      <c r="B1265" s="96" t="s">
        <v>2406</v>
      </c>
      <c r="C1265" s="96">
        <v>16</v>
      </c>
      <c r="D1265" s="96" t="str">
        <f t="shared" si="57"/>
        <v>201216U022</v>
      </c>
      <c r="E1265" s="84" t="s">
        <v>16143</v>
      </c>
      <c r="F1265" s="84" t="s">
        <v>16142</v>
      </c>
      <c r="G1265" s="84" t="s">
        <v>30</v>
      </c>
      <c r="H1265" s="104" t="str">
        <f t="shared" si="58"/>
        <v>201216U022</v>
      </c>
      <c r="I1265" s="104" t="b">
        <f t="shared" si="59"/>
        <v>1</v>
      </c>
      <c r="J1265" s="84" t="s">
        <v>16110</v>
      </c>
      <c r="K1265" s="84" t="s">
        <v>16623</v>
      </c>
      <c r="L1265" s="105">
        <v>211.46894599999999</v>
      </c>
      <c r="M1265" s="105">
        <v>732.20734674000016</v>
      </c>
      <c r="N1265" s="105">
        <v>732.18857406000018</v>
      </c>
      <c r="O1265" s="96" t="str">
        <f>VLOOKUP(H1265,'CRMP-SOC'!$A$2:$B$12685,2,FALSE)</f>
        <v>Social</v>
      </c>
      <c r="P1265" s="96"/>
    </row>
    <row r="1266" spans="1:16" ht="14.25" customHeight="1" x14ac:dyDescent="0.25">
      <c r="A1266" s="96">
        <v>2012</v>
      </c>
      <c r="B1266" s="96" t="s">
        <v>2408</v>
      </c>
      <c r="C1266" s="96">
        <v>16</v>
      </c>
      <c r="D1266" s="96" t="str">
        <f t="shared" si="57"/>
        <v>201216U024</v>
      </c>
      <c r="E1266" s="84" t="s">
        <v>16143</v>
      </c>
      <c r="F1266" s="84" t="s">
        <v>16142</v>
      </c>
      <c r="G1266" s="84" t="s">
        <v>30</v>
      </c>
      <c r="H1266" s="104" t="str">
        <f t="shared" si="58"/>
        <v>201216U024</v>
      </c>
      <c r="I1266" s="104" t="b">
        <f t="shared" si="59"/>
        <v>1</v>
      </c>
      <c r="J1266" s="84" t="s">
        <v>16194</v>
      </c>
      <c r="K1266" s="84" t="s">
        <v>13292</v>
      </c>
      <c r="L1266" s="105">
        <v>20</v>
      </c>
      <c r="M1266" s="105">
        <v>19.879813899999998</v>
      </c>
      <c r="N1266" s="105">
        <v>19.879813899999998</v>
      </c>
      <c r="O1266" s="96" t="str">
        <f>VLOOKUP(H1266,'CRMP-SOC'!$A$2:$B$12685,2,FALSE)</f>
        <v>Social</v>
      </c>
      <c r="P1266" s="96"/>
    </row>
    <row r="1267" spans="1:16" ht="14.25" customHeight="1" x14ac:dyDescent="0.25">
      <c r="A1267" s="96">
        <v>2012</v>
      </c>
      <c r="B1267" s="96" t="s">
        <v>2409</v>
      </c>
      <c r="C1267" s="96">
        <v>16</v>
      </c>
      <c r="D1267" s="96" t="str">
        <f t="shared" si="57"/>
        <v>201216U025</v>
      </c>
      <c r="E1267" s="84" t="s">
        <v>16143</v>
      </c>
      <c r="F1267" s="84" t="s">
        <v>16142</v>
      </c>
      <c r="G1267" s="84" t="s">
        <v>30</v>
      </c>
      <c r="H1267" s="104" t="str">
        <f t="shared" si="58"/>
        <v>201216U025</v>
      </c>
      <c r="I1267" s="104" t="b">
        <f t="shared" si="59"/>
        <v>1</v>
      </c>
      <c r="J1267" s="84" t="s">
        <v>16145</v>
      </c>
      <c r="K1267" s="84" t="s">
        <v>13785</v>
      </c>
      <c r="L1267" s="105">
        <v>9.1999999999999993</v>
      </c>
      <c r="M1267" s="105">
        <v>20.644398450000001</v>
      </c>
      <c r="N1267" s="105">
        <v>20.644398450000001</v>
      </c>
      <c r="O1267" s="96" t="str">
        <f>VLOOKUP(H1267,'CRMP-SOC'!$A$2:$B$12685,2,FALSE)</f>
        <v>Social</v>
      </c>
      <c r="P1267" s="96"/>
    </row>
    <row r="1268" spans="1:16" ht="14.25" customHeight="1" x14ac:dyDescent="0.25">
      <c r="A1268" s="96">
        <v>2012</v>
      </c>
      <c r="B1268" s="96" t="s">
        <v>2411</v>
      </c>
      <c r="C1268" s="96">
        <v>16</v>
      </c>
      <c r="D1268" s="96" t="str">
        <f t="shared" si="57"/>
        <v>201216U028</v>
      </c>
      <c r="E1268" s="84" t="s">
        <v>16143</v>
      </c>
      <c r="F1268" s="84" t="s">
        <v>16142</v>
      </c>
      <c r="G1268" s="84" t="s">
        <v>30</v>
      </c>
      <c r="H1268" s="104" t="str">
        <f t="shared" si="58"/>
        <v>201216U028</v>
      </c>
      <c r="I1268" s="104" t="b">
        <f t="shared" si="59"/>
        <v>1</v>
      </c>
      <c r="J1268" s="84" t="s">
        <v>16186</v>
      </c>
      <c r="K1268" s="84" t="s">
        <v>13295</v>
      </c>
      <c r="L1268" s="105">
        <v>110</v>
      </c>
      <c r="M1268" s="105">
        <v>65.018100000000004</v>
      </c>
      <c r="N1268" s="105">
        <v>65.018100000000004</v>
      </c>
      <c r="O1268" s="96" t="str">
        <f>VLOOKUP(H1268,'CRMP-SOC'!$A$2:$B$12685,2,FALSE)</f>
        <v>Social</v>
      </c>
      <c r="P1268" s="96"/>
    </row>
    <row r="1269" spans="1:16" ht="14.25" customHeight="1" x14ac:dyDescent="0.25">
      <c r="A1269" s="96">
        <v>2012</v>
      </c>
      <c r="B1269" s="96" t="s">
        <v>2412</v>
      </c>
      <c r="C1269" s="96">
        <v>16</v>
      </c>
      <c r="D1269" s="96" t="str">
        <f t="shared" si="57"/>
        <v>201216U029</v>
      </c>
      <c r="E1269" s="84" t="s">
        <v>16143</v>
      </c>
      <c r="F1269" s="84" t="s">
        <v>16142</v>
      </c>
      <c r="G1269" s="84" t="s">
        <v>30</v>
      </c>
      <c r="H1269" s="104" t="str">
        <f t="shared" si="58"/>
        <v>201216U029</v>
      </c>
      <c r="I1269" s="104" t="b">
        <f t="shared" si="59"/>
        <v>1</v>
      </c>
      <c r="J1269" s="84" t="s">
        <v>16302</v>
      </c>
      <c r="K1269" s="84" t="s">
        <v>13296</v>
      </c>
      <c r="L1269" s="105">
        <v>34.836364000000003</v>
      </c>
      <c r="M1269" s="105">
        <v>31.170602510000002</v>
      </c>
      <c r="N1269" s="105">
        <v>31.170602510000002</v>
      </c>
      <c r="O1269" s="96" t="str">
        <f>VLOOKUP(H1269,'CRMP-SOC'!$A$2:$B$12685,2,FALSE)</f>
        <v>Social</v>
      </c>
      <c r="P1269" s="96"/>
    </row>
    <row r="1270" spans="1:16" ht="14.25" customHeight="1" x14ac:dyDescent="0.25">
      <c r="A1270" s="96">
        <v>2012</v>
      </c>
      <c r="B1270" s="96" t="s">
        <v>2531</v>
      </c>
      <c r="C1270" s="96">
        <v>16</v>
      </c>
      <c r="D1270" s="96" t="str">
        <f t="shared" si="57"/>
        <v>201216U030</v>
      </c>
      <c r="E1270" s="84" t="s">
        <v>16143</v>
      </c>
      <c r="F1270" s="84" t="s">
        <v>16142</v>
      </c>
      <c r="G1270" s="84" t="s">
        <v>30</v>
      </c>
      <c r="H1270" s="104" t="str">
        <f t="shared" si="58"/>
        <v>201216U030</v>
      </c>
      <c r="I1270" s="104" t="b">
        <f t="shared" si="59"/>
        <v>1</v>
      </c>
      <c r="J1270" s="84" t="s">
        <v>16334</v>
      </c>
      <c r="K1270" s="85" t="s">
        <v>13467</v>
      </c>
      <c r="L1270" s="105">
        <v>336.28128099999998</v>
      </c>
      <c r="M1270" s="105">
        <v>50.020505</v>
      </c>
      <c r="N1270" s="105">
        <v>50.020505</v>
      </c>
      <c r="O1270" s="96" t="str">
        <f>VLOOKUP(H1270,'CRMP-SOC'!$A$2:$B$12685,2,FALSE)</f>
        <v>Social</v>
      </c>
      <c r="P1270" s="96"/>
    </row>
    <row r="1271" spans="1:16" ht="14.25" customHeight="1" x14ac:dyDescent="0.25">
      <c r="A1271" s="96">
        <v>2012</v>
      </c>
      <c r="B1271" s="96" t="s">
        <v>2533</v>
      </c>
      <c r="C1271" s="96">
        <v>16</v>
      </c>
      <c r="D1271" s="96" t="str">
        <f t="shared" si="57"/>
        <v>201216U032</v>
      </c>
      <c r="E1271" s="84" t="s">
        <v>16143</v>
      </c>
      <c r="F1271" s="84" t="s">
        <v>16142</v>
      </c>
      <c r="G1271" s="84" t="s">
        <v>30</v>
      </c>
      <c r="H1271" s="104" t="str">
        <f t="shared" si="58"/>
        <v>201216U032</v>
      </c>
      <c r="I1271" s="104" t="b">
        <f t="shared" si="59"/>
        <v>1</v>
      </c>
      <c r="J1271" s="84" t="s">
        <v>16185</v>
      </c>
      <c r="K1271" s="85" t="s">
        <v>13469</v>
      </c>
      <c r="L1271" s="105">
        <v>1446.782827</v>
      </c>
      <c r="M1271" s="105">
        <v>1446.782827</v>
      </c>
      <c r="N1271" s="105">
        <v>0</v>
      </c>
      <c r="O1271" s="96" t="str">
        <f>VLOOKUP(H1271,'CRMP-SOC'!$A$2:$B$12685,2,FALSE)</f>
        <v>Social</v>
      </c>
      <c r="P1271" s="96"/>
    </row>
    <row r="1272" spans="1:16" ht="14.25" customHeight="1" x14ac:dyDescent="0.25">
      <c r="A1272" s="96">
        <v>2012</v>
      </c>
      <c r="B1272" s="96" t="s">
        <v>2534</v>
      </c>
      <c r="C1272" s="96">
        <v>16</v>
      </c>
      <c r="D1272" s="96" t="str">
        <f t="shared" si="57"/>
        <v>201216U034</v>
      </c>
      <c r="E1272" s="84" t="s">
        <v>16143</v>
      </c>
      <c r="F1272" s="84" t="s">
        <v>16142</v>
      </c>
      <c r="G1272" s="84" t="s">
        <v>30</v>
      </c>
      <c r="H1272" s="104" t="str">
        <f t="shared" si="58"/>
        <v>201216U034</v>
      </c>
      <c r="I1272" s="104" t="b">
        <f t="shared" si="59"/>
        <v>1</v>
      </c>
      <c r="J1272" s="84" t="s">
        <v>16330</v>
      </c>
      <c r="K1272" s="85" t="s">
        <v>16554</v>
      </c>
      <c r="L1272" s="105">
        <v>12</v>
      </c>
      <c r="M1272" s="105">
        <v>11.544148949999999</v>
      </c>
      <c r="N1272" s="105">
        <v>11.544148949999999</v>
      </c>
      <c r="O1272" s="96" t="str">
        <f>VLOOKUP(H1272,'CRMP-SOC'!$A$2:$B$12685,2,FALSE)</f>
        <v>Social</v>
      </c>
      <c r="P1272" s="96"/>
    </row>
    <row r="1273" spans="1:16" ht="14.25" customHeight="1" x14ac:dyDescent="0.25">
      <c r="A1273" s="96">
        <v>2012</v>
      </c>
      <c r="B1273" s="96" t="s">
        <v>2535</v>
      </c>
      <c r="C1273" s="96">
        <v>16</v>
      </c>
      <c r="D1273" s="96" t="str">
        <f t="shared" si="57"/>
        <v>201216U035</v>
      </c>
      <c r="E1273" s="84" t="s">
        <v>16143</v>
      </c>
      <c r="F1273" s="84" t="s">
        <v>16142</v>
      </c>
      <c r="G1273" s="84" t="s">
        <v>30</v>
      </c>
      <c r="H1273" s="104" t="str">
        <f t="shared" si="58"/>
        <v>201216U035</v>
      </c>
      <c r="I1273" s="104" t="b">
        <f t="shared" si="59"/>
        <v>1</v>
      </c>
      <c r="J1273" s="84" t="s">
        <v>16144</v>
      </c>
      <c r="K1273" s="85" t="s">
        <v>14054</v>
      </c>
      <c r="L1273" s="105">
        <v>10</v>
      </c>
      <c r="M1273" s="105">
        <v>179.03164237999999</v>
      </c>
      <c r="N1273" s="105">
        <v>174.31847166000003</v>
      </c>
      <c r="O1273" s="96" t="str">
        <f>VLOOKUP(H1273,'CRMP-SOC'!$A$2:$B$12685,2,FALSE)</f>
        <v>Social</v>
      </c>
      <c r="P1273" s="96"/>
    </row>
    <row r="1274" spans="1:16" ht="14.25" customHeight="1" x14ac:dyDescent="0.25">
      <c r="A1274" s="96">
        <v>2012</v>
      </c>
      <c r="B1274" s="96" t="s">
        <v>2536</v>
      </c>
      <c r="C1274" s="96">
        <v>16</v>
      </c>
      <c r="D1274" s="96" t="str">
        <f t="shared" si="57"/>
        <v>201216U036</v>
      </c>
      <c r="E1274" s="84" t="s">
        <v>16143</v>
      </c>
      <c r="F1274" s="84" t="s">
        <v>16142</v>
      </c>
      <c r="G1274" s="85" t="s">
        <v>30</v>
      </c>
      <c r="H1274" s="104" t="str">
        <f t="shared" si="58"/>
        <v>201216U036</v>
      </c>
      <c r="I1274" s="104" t="b">
        <f t="shared" si="59"/>
        <v>1</v>
      </c>
      <c r="J1274" s="85" t="s">
        <v>16098</v>
      </c>
      <c r="K1274" s="85" t="s">
        <v>16622</v>
      </c>
      <c r="L1274" s="105">
        <v>2444.4587710000001</v>
      </c>
      <c r="M1274" s="105">
        <v>2177.5761214700005</v>
      </c>
      <c r="N1274" s="105">
        <v>2175.5387481900007</v>
      </c>
      <c r="O1274" s="96" t="str">
        <f>VLOOKUP(H1274,'CRMP-SOC'!$A$2:$B$12685,2,FALSE)</f>
        <v>Social</v>
      </c>
      <c r="P1274" s="96"/>
    </row>
    <row r="1275" spans="1:16" ht="14.25" customHeight="1" x14ac:dyDescent="0.25">
      <c r="A1275" s="96">
        <v>2012</v>
      </c>
      <c r="B1275" s="96" t="s">
        <v>2537</v>
      </c>
      <c r="C1275" s="96">
        <v>16</v>
      </c>
      <c r="D1275" s="96" t="str">
        <f t="shared" si="57"/>
        <v>201216U037</v>
      </c>
      <c r="E1275" s="84" t="s">
        <v>16143</v>
      </c>
      <c r="F1275" s="84" t="s">
        <v>16142</v>
      </c>
      <c r="G1275" s="84" t="s">
        <v>30</v>
      </c>
      <c r="H1275" s="104" t="str">
        <f t="shared" si="58"/>
        <v>201216U037</v>
      </c>
      <c r="I1275" s="104" t="b">
        <f t="shared" si="59"/>
        <v>1</v>
      </c>
      <c r="J1275" s="84" t="s">
        <v>16326</v>
      </c>
      <c r="K1275" s="85" t="s">
        <v>13473</v>
      </c>
      <c r="L1275" s="105">
        <v>685.71273299999996</v>
      </c>
      <c r="M1275" s="105">
        <v>1300.43198723</v>
      </c>
      <c r="N1275" s="105">
        <v>1300.43198723</v>
      </c>
      <c r="O1275" s="96" t="str">
        <f>VLOOKUP(H1275,'CRMP-SOC'!$A$2:$B$12685,2,FALSE)</f>
        <v>Social</v>
      </c>
      <c r="P1275" s="96"/>
    </row>
    <row r="1276" spans="1:16" ht="14.25" customHeight="1" x14ac:dyDescent="0.25">
      <c r="A1276" s="96">
        <v>2012</v>
      </c>
      <c r="B1276" s="96" t="s">
        <v>1028</v>
      </c>
      <c r="C1276" s="96">
        <v>16</v>
      </c>
      <c r="D1276" s="96" t="str">
        <f t="shared" si="57"/>
        <v>201216E005</v>
      </c>
      <c r="E1276" s="84" t="s">
        <v>16143</v>
      </c>
      <c r="F1276" s="84" t="s">
        <v>16142</v>
      </c>
      <c r="G1276" s="84" t="s">
        <v>25</v>
      </c>
      <c r="H1276" s="104" t="str">
        <f t="shared" si="58"/>
        <v>201216E005</v>
      </c>
      <c r="I1276" s="104" t="b">
        <f t="shared" si="59"/>
        <v>1</v>
      </c>
      <c r="J1276" s="84" t="s">
        <v>16152</v>
      </c>
      <c r="K1276" s="84" t="s">
        <v>11867</v>
      </c>
      <c r="L1276" s="105">
        <v>28.780059000000001</v>
      </c>
      <c r="M1276" s="105">
        <v>27.907853539999994</v>
      </c>
      <c r="N1276" s="105">
        <v>27.796402849999993</v>
      </c>
      <c r="O1276" s="96" t="str">
        <f>VLOOKUP(H1276,'CRMP-SOC'!$A$2:$B$12685,2,FALSE)</f>
        <v>Social</v>
      </c>
      <c r="P1276" s="96"/>
    </row>
    <row r="1277" spans="1:16" ht="14.25" customHeight="1" x14ac:dyDescent="0.25">
      <c r="A1277" s="96">
        <v>2012</v>
      </c>
      <c r="B1277" s="96" t="s">
        <v>1029</v>
      </c>
      <c r="C1277" s="96">
        <v>16</v>
      </c>
      <c r="D1277" s="96" t="str">
        <f t="shared" si="57"/>
        <v>201216E006</v>
      </c>
      <c r="E1277" s="84" t="s">
        <v>16143</v>
      </c>
      <c r="F1277" s="84" t="s">
        <v>16142</v>
      </c>
      <c r="G1277" s="84" t="s">
        <v>25</v>
      </c>
      <c r="H1277" s="104" t="str">
        <f t="shared" si="58"/>
        <v>201216E006</v>
      </c>
      <c r="I1277" s="104" t="b">
        <f t="shared" si="59"/>
        <v>1</v>
      </c>
      <c r="J1277" s="84" t="s">
        <v>16172</v>
      </c>
      <c r="K1277" s="84" t="s">
        <v>11868</v>
      </c>
      <c r="L1277" s="105">
        <v>370.11692900000003</v>
      </c>
      <c r="M1277" s="105">
        <v>230.00682688000009</v>
      </c>
      <c r="N1277" s="105">
        <v>230.00682688000009</v>
      </c>
      <c r="O1277" s="96" t="str">
        <f>VLOOKUP(H1277,'CRMP-SOC'!$A$2:$B$12685,2,FALSE)</f>
        <v>Social</v>
      </c>
      <c r="P1277" s="96"/>
    </row>
    <row r="1278" spans="1:16" ht="14.25" customHeight="1" x14ac:dyDescent="0.25">
      <c r="A1278" s="96">
        <v>2012</v>
      </c>
      <c r="B1278" s="96" t="s">
        <v>1842</v>
      </c>
      <c r="C1278" s="96">
        <v>16</v>
      </c>
      <c r="D1278" s="96" t="str">
        <f t="shared" si="57"/>
        <v>201216E009</v>
      </c>
      <c r="E1278" s="84" t="s">
        <v>16143</v>
      </c>
      <c r="F1278" s="84" t="s">
        <v>16142</v>
      </c>
      <c r="G1278" s="84" t="s">
        <v>25</v>
      </c>
      <c r="H1278" s="104" t="str">
        <f t="shared" si="58"/>
        <v>201216E009</v>
      </c>
      <c r="I1278" s="104" t="b">
        <f t="shared" si="59"/>
        <v>1</v>
      </c>
      <c r="J1278" s="84" t="s">
        <v>16128</v>
      </c>
      <c r="K1278" s="84" t="s">
        <v>12351</v>
      </c>
      <c r="L1278" s="105">
        <v>528.612842</v>
      </c>
      <c r="M1278" s="105">
        <v>454.12523973999976</v>
      </c>
      <c r="N1278" s="105">
        <v>453.32778911999981</v>
      </c>
      <c r="O1278" s="96" t="str">
        <f>VLOOKUP(H1278,'CRMP-SOC'!$A$2:$B$12685,2,FALSE)</f>
        <v>Social</v>
      </c>
      <c r="P1278" s="96"/>
    </row>
    <row r="1279" spans="1:16" ht="14.25" customHeight="1" x14ac:dyDescent="0.25">
      <c r="A1279" s="96">
        <v>2012</v>
      </c>
      <c r="B1279" s="96" t="s">
        <v>2525</v>
      </c>
      <c r="C1279" s="96">
        <v>16</v>
      </c>
      <c r="D1279" s="96" t="str">
        <f t="shared" si="57"/>
        <v>201216E014</v>
      </c>
      <c r="E1279" s="84" t="s">
        <v>16143</v>
      </c>
      <c r="F1279" s="84" t="s">
        <v>16142</v>
      </c>
      <c r="G1279" s="88" t="s">
        <v>25</v>
      </c>
      <c r="H1279" s="104" t="str">
        <f t="shared" si="58"/>
        <v>201216E014</v>
      </c>
      <c r="I1279" s="104" t="b">
        <f t="shared" si="59"/>
        <v>1</v>
      </c>
      <c r="J1279" s="84" t="s">
        <v>16151</v>
      </c>
      <c r="K1279" s="85" t="s">
        <v>16621</v>
      </c>
      <c r="L1279" s="105">
        <v>2022.1412290000001</v>
      </c>
      <c r="M1279" s="105">
        <v>1603.8053369500003</v>
      </c>
      <c r="N1279" s="105">
        <v>1603.8053369500003</v>
      </c>
      <c r="O1279" s="96" t="str">
        <f>VLOOKUP(H1279,'CRMP-SOC'!$A$2:$B$12685,2,FALSE)</f>
        <v>Social</v>
      </c>
      <c r="P1279" s="96"/>
    </row>
    <row r="1280" spans="1:16" ht="14.25" customHeight="1" x14ac:dyDescent="0.25">
      <c r="A1280" s="96">
        <v>2012</v>
      </c>
      <c r="B1280" s="96" t="s">
        <v>1166</v>
      </c>
      <c r="C1280" s="96">
        <v>19</v>
      </c>
      <c r="D1280" s="96" t="str">
        <f t="shared" si="57"/>
        <v>201219S038</v>
      </c>
      <c r="E1280" s="84" t="s">
        <v>16139</v>
      </c>
      <c r="F1280" s="84" t="s">
        <v>16102</v>
      </c>
      <c r="G1280" s="84" t="s">
        <v>29</v>
      </c>
      <c r="H1280" s="104" t="str">
        <f t="shared" si="58"/>
        <v>201219S038</v>
      </c>
      <c r="I1280" s="104" t="b">
        <f t="shared" si="59"/>
        <v>1</v>
      </c>
      <c r="J1280" s="84" t="s">
        <v>16137</v>
      </c>
      <c r="K1280" s="84" t="s">
        <v>16620</v>
      </c>
      <c r="L1280" s="105">
        <v>8500</v>
      </c>
      <c r="M1280" s="105">
        <v>8500</v>
      </c>
      <c r="N1280" s="105">
        <v>8500</v>
      </c>
      <c r="O1280" s="96" t="str">
        <f>VLOOKUP(H1280,'CRMP-SOC'!$A$2:$B$12685,2,FALSE)</f>
        <v>Social</v>
      </c>
      <c r="P1280" s="96"/>
    </row>
    <row r="1281" spans="1:16" ht="14.25" customHeight="1" x14ac:dyDescent="0.25">
      <c r="A1281" s="96">
        <v>2012</v>
      </c>
      <c r="B1281" s="96" t="s">
        <v>1183</v>
      </c>
      <c r="C1281" s="96">
        <v>20</v>
      </c>
      <c r="D1281" s="96" t="str">
        <f t="shared" si="57"/>
        <v>201220S048</v>
      </c>
      <c r="E1281" s="84" t="s">
        <v>16212</v>
      </c>
      <c r="F1281" s="84" t="s">
        <v>16211</v>
      </c>
      <c r="G1281" s="84" t="s">
        <v>29</v>
      </c>
      <c r="H1281" s="104" t="str">
        <f t="shared" si="58"/>
        <v>201220S048</v>
      </c>
      <c r="I1281" s="104" t="b">
        <f t="shared" si="59"/>
        <v>1</v>
      </c>
      <c r="J1281" s="84" t="s">
        <v>16412</v>
      </c>
      <c r="K1281" s="84" t="s">
        <v>16619</v>
      </c>
      <c r="L1281" s="105">
        <v>3566.0400199999999</v>
      </c>
      <c r="M1281" s="105">
        <v>3478.7506297</v>
      </c>
      <c r="N1281" s="105">
        <v>3451.8927381600001</v>
      </c>
      <c r="O1281" s="96" t="str">
        <f>VLOOKUP(H1281,'CRMP-SOC'!$A$2:$B$12685,2,FALSE)</f>
        <v>Social</v>
      </c>
      <c r="P1281" s="96"/>
    </row>
    <row r="1282" spans="1:16" ht="14.25" customHeight="1" x14ac:dyDescent="0.25">
      <c r="A1282" s="96">
        <v>2012</v>
      </c>
      <c r="B1282" s="96" t="s">
        <v>1184</v>
      </c>
      <c r="C1282" s="96">
        <v>20</v>
      </c>
      <c r="D1282" s="96" t="str">
        <f t="shared" ref="D1282:D1345" si="60">CONCATENATE(A1282,C1282,G1282,J1282)</f>
        <v>201220S052</v>
      </c>
      <c r="E1282" s="84" t="s">
        <v>16212</v>
      </c>
      <c r="F1282" s="84" t="s">
        <v>16211</v>
      </c>
      <c r="G1282" s="84" t="s">
        <v>29</v>
      </c>
      <c r="H1282" s="104" t="str">
        <f t="shared" ref="H1282:H1345" si="61">CONCATENATE(A1282,B1282)</f>
        <v>201220S052</v>
      </c>
      <c r="I1282" s="104" t="b">
        <f t="shared" ref="I1282:I1345" si="62">H1282=D1282</f>
        <v>1</v>
      </c>
      <c r="J1282" s="84" t="s">
        <v>16202</v>
      </c>
      <c r="K1282" s="84" t="s">
        <v>12006</v>
      </c>
      <c r="L1282" s="105">
        <v>1050</v>
      </c>
      <c r="M1282" s="105">
        <v>1050</v>
      </c>
      <c r="N1282" s="105">
        <v>1050</v>
      </c>
      <c r="O1282" s="96" t="str">
        <f>VLOOKUP(H1282,'CRMP-SOC'!$A$2:$B$12685,2,FALSE)</f>
        <v>Social</v>
      </c>
      <c r="P1282" s="96"/>
    </row>
    <row r="1283" spans="1:16" ht="14.25" customHeight="1" x14ac:dyDescent="0.25">
      <c r="A1283" s="96">
        <v>2012</v>
      </c>
      <c r="B1283" s="96" t="s">
        <v>1185</v>
      </c>
      <c r="C1283" s="96">
        <v>20</v>
      </c>
      <c r="D1283" s="96" t="str">
        <f t="shared" si="60"/>
        <v>201220S053</v>
      </c>
      <c r="E1283" s="84" t="s">
        <v>16212</v>
      </c>
      <c r="F1283" s="84" t="s">
        <v>16211</v>
      </c>
      <c r="G1283" s="84" t="s">
        <v>29</v>
      </c>
      <c r="H1283" s="104" t="str">
        <f t="shared" si="61"/>
        <v>201220S053</v>
      </c>
      <c r="I1283" s="104" t="b">
        <f t="shared" si="62"/>
        <v>1</v>
      </c>
      <c r="J1283" s="84" t="s">
        <v>16201</v>
      </c>
      <c r="K1283" s="84" t="s">
        <v>12007</v>
      </c>
      <c r="L1283" s="105">
        <v>1796</v>
      </c>
      <c r="M1283" s="105">
        <v>1801</v>
      </c>
      <c r="N1283" s="105">
        <v>1801</v>
      </c>
      <c r="O1283" s="96" t="str">
        <f>VLOOKUP(H1283,'CRMP-SOC'!$A$2:$B$12685,2,FALSE)</f>
        <v>Social</v>
      </c>
      <c r="P1283" s="96"/>
    </row>
    <row r="1284" spans="1:16" ht="14.25" customHeight="1" x14ac:dyDescent="0.25">
      <c r="A1284" s="96">
        <v>2012</v>
      </c>
      <c r="B1284" s="96" t="s">
        <v>1882</v>
      </c>
      <c r="C1284" s="96">
        <v>20</v>
      </c>
      <c r="D1284" s="96" t="str">
        <f t="shared" si="60"/>
        <v>201220S054</v>
      </c>
      <c r="E1284" s="84" t="s">
        <v>16212</v>
      </c>
      <c r="F1284" s="84" t="s">
        <v>16211</v>
      </c>
      <c r="G1284" s="84" t="s">
        <v>29</v>
      </c>
      <c r="H1284" s="104" t="str">
        <f t="shared" si="61"/>
        <v>201220S054</v>
      </c>
      <c r="I1284" s="104" t="b">
        <f t="shared" si="62"/>
        <v>1</v>
      </c>
      <c r="J1284" s="84" t="s">
        <v>16383</v>
      </c>
      <c r="K1284" s="84" t="s">
        <v>12648</v>
      </c>
      <c r="L1284" s="105">
        <v>400</v>
      </c>
      <c r="M1284" s="105">
        <v>414.86036681000002</v>
      </c>
      <c r="N1284" s="105">
        <v>413.14476597999993</v>
      </c>
      <c r="O1284" s="96" t="str">
        <f>VLOOKUP(H1284,'CRMP-SOC'!$A$2:$B$12685,2,FALSE)</f>
        <v>Social</v>
      </c>
      <c r="P1284" s="96"/>
    </row>
    <row r="1285" spans="1:16" ht="14.25" customHeight="1" x14ac:dyDescent="0.25">
      <c r="A1285" s="96">
        <v>2012</v>
      </c>
      <c r="B1285" s="96" t="s">
        <v>1186</v>
      </c>
      <c r="C1285" s="96">
        <v>20</v>
      </c>
      <c r="D1285" s="96" t="str">
        <f t="shared" si="60"/>
        <v>201220S057</v>
      </c>
      <c r="E1285" s="84" t="s">
        <v>16212</v>
      </c>
      <c r="F1285" s="84" t="s">
        <v>16211</v>
      </c>
      <c r="G1285" s="88" t="s">
        <v>29</v>
      </c>
      <c r="H1285" s="104" t="str">
        <f t="shared" si="61"/>
        <v>201220S057</v>
      </c>
      <c r="I1285" s="104" t="b">
        <f t="shared" si="62"/>
        <v>1</v>
      </c>
      <c r="J1285" s="84" t="s">
        <v>16135</v>
      </c>
      <c r="K1285" s="84" t="s">
        <v>16618</v>
      </c>
      <c r="L1285" s="105">
        <v>168.159886</v>
      </c>
      <c r="M1285" s="105">
        <v>146.25515478999998</v>
      </c>
      <c r="N1285" s="105">
        <v>144.13522361000003</v>
      </c>
      <c r="O1285" s="96" t="str">
        <f>VLOOKUP(H1285,'CRMP-SOC'!$A$2:$B$12685,2,FALSE)</f>
        <v>Social</v>
      </c>
      <c r="P1285" s="96"/>
    </row>
    <row r="1286" spans="1:16" ht="14.25" customHeight="1" x14ac:dyDescent="0.25">
      <c r="A1286" s="96">
        <v>2012</v>
      </c>
      <c r="B1286" s="96" t="s">
        <v>1187</v>
      </c>
      <c r="C1286" s="96">
        <v>20</v>
      </c>
      <c r="D1286" s="96" t="str">
        <f t="shared" si="60"/>
        <v>201220S058</v>
      </c>
      <c r="E1286" s="84" t="s">
        <v>16212</v>
      </c>
      <c r="F1286" s="84" t="s">
        <v>16211</v>
      </c>
      <c r="G1286" s="84" t="s">
        <v>29</v>
      </c>
      <c r="H1286" s="104" t="str">
        <f t="shared" si="61"/>
        <v>201220S058</v>
      </c>
      <c r="I1286" s="104" t="b">
        <f t="shared" si="62"/>
        <v>1</v>
      </c>
      <c r="J1286" s="84" t="s">
        <v>16410</v>
      </c>
      <c r="K1286" s="84" t="s">
        <v>16617</v>
      </c>
      <c r="L1286" s="105">
        <v>1512.4</v>
      </c>
      <c r="M1286" s="105">
        <v>1907.6465485200001</v>
      </c>
      <c r="N1286" s="105">
        <v>1906.55322488</v>
      </c>
      <c r="O1286" s="96" t="str">
        <f>VLOOKUP(H1286,'CRMP-SOC'!$A$2:$B$12685,2,FALSE)</f>
        <v>Social</v>
      </c>
      <c r="P1286" s="96"/>
    </row>
    <row r="1287" spans="1:16" ht="14.25" customHeight="1" x14ac:dyDescent="0.25">
      <c r="A1287" s="96">
        <v>2012</v>
      </c>
      <c r="B1287" s="96" t="s">
        <v>1189</v>
      </c>
      <c r="C1287" s="96">
        <v>20</v>
      </c>
      <c r="D1287" s="96" t="str">
        <f t="shared" si="60"/>
        <v>201220S061</v>
      </c>
      <c r="E1287" s="84" t="s">
        <v>16212</v>
      </c>
      <c r="F1287" s="84" t="s">
        <v>16211</v>
      </c>
      <c r="G1287" s="88" t="s">
        <v>29</v>
      </c>
      <c r="H1287" s="104" t="str">
        <f t="shared" si="61"/>
        <v>201220S061</v>
      </c>
      <c r="I1287" s="104" t="b">
        <f t="shared" si="62"/>
        <v>1</v>
      </c>
      <c r="J1287" s="84" t="s">
        <v>16134</v>
      </c>
      <c r="K1287" s="84" t="s">
        <v>12010</v>
      </c>
      <c r="L1287" s="105">
        <v>507.75080600000001</v>
      </c>
      <c r="M1287" s="105">
        <v>492.08492566000012</v>
      </c>
      <c r="N1287" s="105">
        <v>489.20402415000024</v>
      </c>
      <c r="O1287" s="96" t="str">
        <f>VLOOKUP(H1287,'CRMP-SOC'!$A$2:$B$12685,2,FALSE)</f>
        <v>Social</v>
      </c>
      <c r="P1287" s="96"/>
    </row>
    <row r="1288" spans="1:16" ht="14.25" customHeight="1" x14ac:dyDescent="0.25">
      <c r="A1288" s="96">
        <v>2012</v>
      </c>
      <c r="B1288" s="96" t="s">
        <v>1190</v>
      </c>
      <c r="C1288" s="96">
        <v>20</v>
      </c>
      <c r="D1288" s="96" t="str">
        <f t="shared" si="60"/>
        <v>201220S065</v>
      </c>
      <c r="E1288" s="84" t="s">
        <v>16212</v>
      </c>
      <c r="F1288" s="84" t="s">
        <v>16211</v>
      </c>
      <c r="G1288" s="84" t="s">
        <v>29</v>
      </c>
      <c r="H1288" s="104" t="str">
        <f t="shared" si="61"/>
        <v>201220S065</v>
      </c>
      <c r="I1288" s="104" t="b">
        <f t="shared" si="62"/>
        <v>1</v>
      </c>
      <c r="J1288" s="84" t="s">
        <v>16215</v>
      </c>
      <c r="K1288" s="84" t="s">
        <v>12011</v>
      </c>
      <c r="L1288" s="105">
        <v>290.68991499999998</v>
      </c>
      <c r="M1288" s="105">
        <v>283.20748743000001</v>
      </c>
      <c r="N1288" s="105">
        <v>270.78184590999996</v>
      </c>
      <c r="O1288" s="96" t="str">
        <f>VLOOKUP(H1288,'CRMP-SOC'!$A$2:$B$12685,2,FALSE)</f>
        <v>Social</v>
      </c>
      <c r="P1288" s="96"/>
    </row>
    <row r="1289" spans="1:16" ht="14.25" customHeight="1" x14ac:dyDescent="0.25">
      <c r="A1289" s="96">
        <v>2012</v>
      </c>
      <c r="B1289" s="96" t="s">
        <v>1191</v>
      </c>
      <c r="C1289" s="96">
        <v>20</v>
      </c>
      <c r="D1289" s="96" t="str">
        <f t="shared" si="60"/>
        <v>201220S070</v>
      </c>
      <c r="E1289" s="84" t="s">
        <v>16212</v>
      </c>
      <c r="F1289" s="84" t="s">
        <v>16211</v>
      </c>
      <c r="G1289" s="84" t="s">
        <v>29</v>
      </c>
      <c r="H1289" s="104" t="str">
        <f t="shared" si="61"/>
        <v>201220S070</v>
      </c>
      <c r="I1289" s="104" t="b">
        <f t="shared" si="62"/>
        <v>1</v>
      </c>
      <c r="J1289" s="84" t="s">
        <v>16133</v>
      </c>
      <c r="K1289" s="84" t="s">
        <v>12012</v>
      </c>
      <c r="L1289" s="105">
        <v>395</v>
      </c>
      <c r="M1289" s="105">
        <v>429.16709735000001</v>
      </c>
      <c r="N1289" s="105">
        <v>426.58677230000001</v>
      </c>
      <c r="O1289" s="96" t="str">
        <f>VLOOKUP(H1289,'CRMP-SOC'!$A$2:$B$12685,2,FALSE)</f>
        <v>Social</v>
      </c>
      <c r="P1289" s="96"/>
    </row>
    <row r="1290" spans="1:16" ht="14.25" customHeight="1" x14ac:dyDescent="0.25">
      <c r="A1290" s="96">
        <v>2012</v>
      </c>
      <c r="B1290" s="96" t="s">
        <v>1192</v>
      </c>
      <c r="C1290" s="96">
        <v>20</v>
      </c>
      <c r="D1290" s="96" t="str">
        <f t="shared" si="60"/>
        <v>201220S071</v>
      </c>
      <c r="E1290" s="84" t="s">
        <v>16212</v>
      </c>
      <c r="F1290" s="84" t="s">
        <v>16211</v>
      </c>
      <c r="G1290" s="84" t="s">
        <v>29</v>
      </c>
      <c r="H1290" s="104" t="str">
        <f t="shared" si="61"/>
        <v>201220S071</v>
      </c>
      <c r="I1290" s="104" t="b">
        <f t="shared" si="62"/>
        <v>1</v>
      </c>
      <c r="J1290" s="84" t="s">
        <v>16214</v>
      </c>
      <c r="K1290" s="84" t="s">
        <v>16525</v>
      </c>
      <c r="L1290" s="105">
        <v>1798</v>
      </c>
      <c r="M1290" s="105">
        <v>1609.3367870499999</v>
      </c>
      <c r="N1290" s="105">
        <v>1586.99460823</v>
      </c>
      <c r="O1290" s="96" t="str">
        <f>VLOOKUP(H1290,'CRMP-SOC'!$A$2:$B$12685,2,FALSE)</f>
        <v>Social</v>
      </c>
      <c r="P1290" s="96"/>
    </row>
    <row r="1291" spans="1:16" ht="14.25" customHeight="1" x14ac:dyDescent="0.25">
      <c r="A1291" s="96">
        <v>2012</v>
      </c>
      <c r="B1291" s="96" t="s">
        <v>1193</v>
      </c>
      <c r="C1291" s="96">
        <v>20</v>
      </c>
      <c r="D1291" s="96" t="str">
        <f t="shared" si="60"/>
        <v>201220S072</v>
      </c>
      <c r="E1291" s="84" t="s">
        <v>16212</v>
      </c>
      <c r="F1291" s="84" t="s">
        <v>16211</v>
      </c>
      <c r="G1291" s="84" t="s">
        <v>29</v>
      </c>
      <c r="H1291" s="104" t="str">
        <f t="shared" si="61"/>
        <v>201220S072</v>
      </c>
      <c r="I1291" s="104" t="b">
        <f t="shared" si="62"/>
        <v>1</v>
      </c>
      <c r="J1291" s="84" t="s">
        <v>16091</v>
      </c>
      <c r="K1291" s="84" t="s">
        <v>11544</v>
      </c>
      <c r="L1291" s="105">
        <v>63317.875248999997</v>
      </c>
      <c r="M1291" s="105">
        <v>66092.570841389999</v>
      </c>
      <c r="N1291" s="105">
        <v>66092.103541830002</v>
      </c>
      <c r="O1291" s="96" t="str">
        <f>VLOOKUP(H1291,'CRMP-SOC'!$A$2:$B$12685,2,FALSE)</f>
        <v>Social</v>
      </c>
      <c r="P1291" s="96"/>
    </row>
    <row r="1292" spans="1:16" ht="14.25" customHeight="1" x14ac:dyDescent="0.25">
      <c r="A1292" s="96">
        <v>2012</v>
      </c>
      <c r="B1292" s="96" t="s">
        <v>1194</v>
      </c>
      <c r="C1292" s="96">
        <v>20</v>
      </c>
      <c r="D1292" s="96" t="str">
        <f t="shared" si="60"/>
        <v>201220S117</v>
      </c>
      <c r="E1292" s="84" t="s">
        <v>16212</v>
      </c>
      <c r="F1292" s="84" t="s">
        <v>16211</v>
      </c>
      <c r="G1292" s="84" t="s">
        <v>29</v>
      </c>
      <c r="H1292" s="104" t="str">
        <f t="shared" si="61"/>
        <v>201220S117</v>
      </c>
      <c r="I1292" s="104" t="b">
        <f t="shared" si="62"/>
        <v>1</v>
      </c>
      <c r="J1292" s="84" t="s">
        <v>16408</v>
      </c>
      <c r="K1292" s="84" t="s">
        <v>16616</v>
      </c>
      <c r="L1292" s="105">
        <v>700</v>
      </c>
      <c r="M1292" s="105">
        <v>862.25063539000007</v>
      </c>
      <c r="N1292" s="105">
        <v>861.47480658000006</v>
      </c>
      <c r="O1292" s="96" t="str">
        <f>VLOOKUP(H1292,'CRMP-SOC'!$A$2:$B$12685,2,FALSE)</f>
        <v>Social</v>
      </c>
      <c r="P1292" s="96"/>
    </row>
    <row r="1293" spans="1:16" ht="14.25" customHeight="1" x14ac:dyDescent="0.25">
      <c r="A1293" s="96">
        <v>2012</v>
      </c>
      <c r="B1293" s="96" t="s">
        <v>1195</v>
      </c>
      <c r="C1293" s="96">
        <v>20</v>
      </c>
      <c r="D1293" s="96" t="str">
        <f t="shared" si="60"/>
        <v>201220S118</v>
      </c>
      <c r="E1293" s="84" t="s">
        <v>16212</v>
      </c>
      <c r="F1293" s="84" t="s">
        <v>16211</v>
      </c>
      <c r="G1293" s="84" t="s">
        <v>29</v>
      </c>
      <c r="H1293" s="104" t="str">
        <f t="shared" si="61"/>
        <v>201220S118</v>
      </c>
      <c r="I1293" s="104" t="b">
        <f t="shared" si="62"/>
        <v>1</v>
      </c>
      <c r="J1293" s="84" t="s">
        <v>16375</v>
      </c>
      <c r="K1293" s="84" t="s">
        <v>12014</v>
      </c>
      <c r="L1293" s="105">
        <v>4083.8</v>
      </c>
      <c r="M1293" s="105">
        <v>4053.0830461799997</v>
      </c>
      <c r="N1293" s="105">
        <v>4053.0358244099998</v>
      </c>
      <c r="O1293" s="96" t="str">
        <f>VLOOKUP(H1293,'CRMP-SOC'!$A$2:$B$12685,2,FALSE)</f>
        <v>Social</v>
      </c>
      <c r="P1293" s="96"/>
    </row>
    <row r="1294" spans="1:16" ht="14.25" customHeight="1" x14ac:dyDescent="0.25">
      <c r="A1294" s="96">
        <v>2012</v>
      </c>
      <c r="B1294" s="96" t="s">
        <v>1196</v>
      </c>
      <c r="C1294" s="96">
        <v>20</v>
      </c>
      <c r="D1294" s="96" t="str">
        <f t="shared" si="60"/>
        <v>201220S155</v>
      </c>
      <c r="E1294" s="84" t="s">
        <v>16212</v>
      </c>
      <c r="F1294" s="84" t="s">
        <v>16211</v>
      </c>
      <c r="G1294" s="84" t="s">
        <v>29</v>
      </c>
      <c r="H1294" s="104" t="str">
        <f t="shared" si="61"/>
        <v>201220S155</v>
      </c>
      <c r="I1294" s="104" t="b">
        <f t="shared" si="62"/>
        <v>1</v>
      </c>
      <c r="J1294" s="84" t="s">
        <v>16132</v>
      </c>
      <c r="K1294" s="84" t="s">
        <v>12015</v>
      </c>
      <c r="L1294" s="105">
        <v>250</v>
      </c>
      <c r="M1294" s="105">
        <v>235.87800230000002</v>
      </c>
      <c r="N1294" s="105">
        <v>231.75114797000003</v>
      </c>
      <c r="O1294" s="96" t="str">
        <f>VLOOKUP(H1294,'CRMP-SOC'!$A$2:$B$12685,2,FALSE)</f>
        <v>Social</v>
      </c>
      <c r="P1294" s="96"/>
    </row>
    <row r="1295" spans="1:16" ht="14.25" customHeight="1" x14ac:dyDescent="0.25">
      <c r="A1295" s="96">
        <v>2012</v>
      </c>
      <c r="B1295" s="96" t="s">
        <v>1197</v>
      </c>
      <c r="C1295" s="96">
        <v>20</v>
      </c>
      <c r="D1295" s="96" t="str">
        <f t="shared" si="60"/>
        <v>201220S174</v>
      </c>
      <c r="E1295" s="84" t="s">
        <v>16212</v>
      </c>
      <c r="F1295" s="84" t="s">
        <v>16211</v>
      </c>
      <c r="G1295" s="84" t="s">
        <v>29</v>
      </c>
      <c r="H1295" s="104" t="str">
        <f t="shared" si="61"/>
        <v>201220S174</v>
      </c>
      <c r="I1295" s="104" t="b">
        <f t="shared" si="62"/>
        <v>1</v>
      </c>
      <c r="J1295" s="84" t="s">
        <v>16085</v>
      </c>
      <c r="K1295" s="84" t="s">
        <v>12589</v>
      </c>
      <c r="L1295" s="105">
        <v>3100.5416</v>
      </c>
      <c r="M1295" s="105">
        <v>3125.7480234900004</v>
      </c>
      <c r="N1295" s="105">
        <v>3125.4407278500003</v>
      </c>
      <c r="O1295" s="96" t="str">
        <f>VLOOKUP(H1295,'CRMP-SOC'!$A$2:$B$12685,2,FALSE)</f>
        <v>Social</v>
      </c>
      <c r="P1295" s="96"/>
    </row>
    <row r="1296" spans="1:16" ht="14.25" customHeight="1" x14ac:dyDescent="0.25">
      <c r="A1296" s="96">
        <v>2012</v>
      </c>
      <c r="B1296" s="96" t="s">
        <v>1198</v>
      </c>
      <c r="C1296" s="96">
        <v>20</v>
      </c>
      <c r="D1296" s="96" t="str">
        <f t="shared" si="60"/>
        <v>201220S175</v>
      </c>
      <c r="E1296" s="84" t="s">
        <v>16212</v>
      </c>
      <c r="F1296" s="84" t="s">
        <v>16211</v>
      </c>
      <c r="G1296" s="84" t="s">
        <v>29</v>
      </c>
      <c r="H1296" s="104" t="str">
        <f t="shared" si="61"/>
        <v>201220S175</v>
      </c>
      <c r="I1296" s="104" t="b">
        <f t="shared" si="62"/>
        <v>1</v>
      </c>
      <c r="J1296" s="84" t="s">
        <v>16406</v>
      </c>
      <c r="K1296" s="84" t="s">
        <v>16615</v>
      </c>
      <c r="L1296" s="105">
        <v>1005</v>
      </c>
      <c r="M1296" s="105">
        <v>1175.606833190001</v>
      </c>
      <c r="N1296" s="105">
        <v>1169.196376580001</v>
      </c>
      <c r="O1296" s="96" t="str">
        <f>VLOOKUP(H1296,'CRMP-SOC'!$A$2:$B$12685,2,FALSE)</f>
        <v>Social</v>
      </c>
      <c r="P1296" s="96"/>
    </row>
    <row r="1297" spans="1:16" ht="14.25" customHeight="1" x14ac:dyDescent="0.25">
      <c r="A1297" s="96">
        <v>2012</v>
      </c>
      <c r="B1297" s="96" t="s">
        <v>1199</v>
      </c>
      <c r="C1297" s="96">
        <v>20</v>
      </c>
      <c r="D1297" s="96" t="str">
        <f t="shared" si="60"/>
        <v>201220S176</v>
      </c>
      <c r="E1297" s="84" t="s">
        <v>16212</v>
      </c>
      <c r="F1297" s="84" t="s">
        <v>16211</v>
      </c>
      <c r="G1297" s="88" t="s">
        <v>29</v>
      </c>
      <c r="H1297" s="104" t="str">
        <f t="shared" si="61"/>
        <v>201220S176</v>
      </c>
      <c r="I1297" s="104" t="b">
        <f t="shared" si="62"/>
        <v>1</v>
      </c>
      <c r="J1297" s="84" t="s">
        <v>16131</v>
      </c>
      <c r="K1297" s="84" t="s">
        <v>16614</v>
      </c>
      <c r="L1297" s="105">
        <v>18821.205682</v>
      </c>
      <c r="M1297" s="105">
        <v>17730.5764175</v>
      </c>
      <c r="N1297" s="105">
        <v>17692.651278459998</v>
      </c>
      <c r="O1297" s="96" t="str">
        <f>VLOOKUP(H1297,'CRMP-SOC'!$A$2:$B$12685,2,FALSE)</f>
        <v>Social</v>
      </c>
      <c r="P1297" s="96"/>
    </row>
    <row r="1298" spans="1:16" ht="14.25" customHeight="1" x14ac:dyDescent="0.25">
      <c r="A1298" s="96">
        <v>2012</v>
      </c>
      <c r="B1298" s="96" t="s">
        <v>1200</v>
      </c>
      <c r="C1298" s="96">
        <v>20</v>
      </c>
      <c r="D1298" s="96" t="str">
        <f t="shared" si="60"/>
        <v>201220S213</v>
      </c>
      <c r="E1298" s="84" t="s">
        <v>16212</v>
      </c>
      <c r="F1298" s="84" t="s">
        <v>16211</v>
      </c>
      <c r="G1298" s="84" t="s">
        <v>29</v>
      </c>
      <c r="H1298" s="104" t="str">
        <f t="shared" si="61"/>
        <v>201220S213</v>
      </c>
      <c r="I1298" s="104" t="b">
        <f t="shared" si="62"/>
        <v>1</v>
      </c>
      <c r="J1298" s="84" t="s">
        <v>16155</v>
      </c>
      <c r="K1298" s="84" t="s">
        <v>16613</v>
      </c>
      <c r="L1298" s="105">
        <v>130</v>
      </c>
      <c r="M1298" s="105">
        <v>98.44579349</v>
      </c>
      <c r="N1298" s="105">
        <v>98.401888049999997</v>
      </c>
      <c r="O1298" s="96" t="str">
        <f>VLOOKUP(H1298,'CRMP-SOC'!$A$2:$B$12685,2,FALSE)</f>
        <v>Social</v>
      </c>
      <c r="P1298" s="96"/>
    </row>
    <row r="1299" spans="1:16" ht="14.25" customHeight="1" x14ac:dyDescent="0.25">
      <c r="A1299" s="96">
        <v>2012</v>
      </c>
      <c r="B1299" s="96" t="s">
        <v>1883</v>
      </c>
      <c r="C1299" s="96">
        <v>20</v>
      </c>
      <c r="D1299" s="96" t="str">
        <f t="shared" si="60"/>
        <v>201220S216</v>
      </c>
      <c r="E1299" s="84" t="s">
        <v>16212</v>
      </c>
      <c r="F1299" s="84" t="s">
        <v>16211</v>
      </c>
      <c r="G1299" s="84" t="s">
        <v>29</v>
      </c>
      <c r="H1299" s="104" t="str">
        <f t="shared" si="61"/>
        <v>201220S216</v>
      </c>
      <c r="I1299" s="104" t="b">
        <f t="shared" si="62"/>
        <v>1</v>
      </c>
      <c r="J1299" s="84" t="s">
        <v>16370</v>
      </c>
      <c r="K1299" s="84" t="s">
        <v>12652</v>
      </c>
      <c r="L1299" s="105">
        <v>6411.0943180000004</v>
      </c>
      <c r="M1299" s="105">
        <v>6203.8408640499993</v>
      </c>
      <c r="N1299" s="105">
        <v>6188.8430874099959</v>
      </c>
      <c r="O1299" s="96" t="str">
        <f>VLOOKUP(H1299,'CRMP-SOC'!$A$2:$B$12685,2,FALSE)</f>
        <v>Social</v>
      </c>
      <c r="P1299" s="96"/>
    </row>
    <row r="1300" spans="1:16" ht="14.25" customHeight="1" x14ac:dyDescent="0.25">
      <c r="A1300" s="96">
        <v>2012</v>
      </c>
      <c r="B1300" s="96" t="s">
        <v>2420</v>
      </c>
      <c r="C1300" s="96">
        <v>20</v>
      </c>
      <c r="D1300" s="96" t="str">
        <f t="shared" si="60"/>
        <v>201220S237</v>
      </c>
      <c r="E1300" s="84" t="s">
        <v>16212</v>
      </c>
      <c r="F1300" s="84" t="s">
        <v>16211</v>
      </c>
      <c r="G1300" s="84" t="s">
        <v>29</v>
      </c>
      <c r="H1300" s="104" t="str">
        <f t="shared" si="61"/>
        <v>201220S237</v>
      </c>
      <c r="I1300" s="104" t="b">
        <f t="shared" si="62"/>
        <v>1</v>
      </c>
      <c r="J1300" s="84" t="s">
        <v>16400</v>
      </c>
      <c r="K1300" s="84" t="s">
        <v>16612</v>
      </c>
      <c r="L1300" s="105">
        <v>48</v>
      </c>
      <c r="M1300" s="105">
        <v>47.186388640000004</v>
      </c>
      <c r="N1300" s="105">
        <v>45.612071110000002</v>
      </c>
      <c r="O1300" s="96" t="str">
        <f>VLOOKUP(H1300,'CRMP-SOC'!$A$2:$B$12685,2,FALSE)</f>
        <v>Social</v>
      </c>
      <c r="P1300" s="96"/>
    </row>
    <row r="1301" spans="1:16" ht="14.25" customHeight="1" x14ac:dyDescent="0.25">
      <c r="A1301" s="96">
        <v>2012</v>
      </c>
      <c r="B1301" s="96" t="s">
        <v>2304</v>
      </c>
      <c r="C1301" s="96">
        <v>20</v>
      </c>
      <c r="D1301" s="96" t="str">
        <f t="shared" si="60"/>
        <v>201220U003</v>
      </c>
      <c r="E1301" s="84" t="s">
        <v>16212</v>
      </c>
      <c r="F1301" s="84" t="s">
        <v>16211</v>
      </c>
      <c r="G1301" s="88" t="s">
        <v>30</v>
      </c>
      <c r="H1301" s="104" t="str">
        <f t="shared" si="61"/>
        <v>201220U003</v>
      </c>
      <c r="I1301" s="104" t="b">
        <f t="shared" si="62"/>
        <v>1</v>
      </c>
      <c r="J1301" s="84" t="s">
        <v>16106</v>
      </c>
      <c r="K1301" s="84" t="s">
        <v>16611</v>
      </c>
      <c r="L1301" s="105">
        <v>314.39999999999998</v>
      </c>
      <c r="M1301" s="105">
        <v>305.02005771000006</v>
      </c>
      <c r="N1301" s="105">
        <v>302.52570016000004</v>
      </c>
      <c r="O1301" s="96" t="str">
        <f>VLOOKUP(H1301,'CRMP-SOC'!$A$2:$B$12685,2,FALSE)</f>
        <v>Social</v>
      </c>
      <c r="P1301" s="96"/>
    </row>
    <row r="1302" spans="1:16" ht="14.25" customHeight="1" x14ac:dyDescent="0.25">
      <c r="A1302" s="96">
        <v>2012</v>
      </c>
      <c r="B1302" s="96" t="s">
        <v>1885</v>
      </c>
      <c r="C1302" s="96">
        <v>20</v>
      </c>
      <c r="D1302" s="96" t="str">
        <f t="shared" si="60"/>
        <v>201220U006</v>
      </c>
      <c r="E1302" s="84" t="s">
        <v>16212</v>
      </c>
      <c r="F1302" s="84" t="s">
        <v>16211</v>
      </c>
      <c r="G1302" s="84" t="s">
        <v>30</v>
      </c>
      <c r="H1302" s="104" t="str">
        <f t="shared" si="61"/>
        <v>201220U006</v>
      </c>
      <c r="I1302" s="104" t="b">
        <f t="shared" si="62"/>
        <v>1</v>
      </c>
      <c r="J1302" s="84" t="s">
        <v>16172</v>
      </c>
      <c r="K1302" s="84" t="s">
        <v>16610</v>
      </c>
      <c r="L1302" s="105">
        <v>7.342231</v>
      </c>
      <c r="M1302" s="105">
        <v>0.50728841999999996</v>
      </c>
      <c r="N1302" s="105">
        <v>0.50728841999999996</v>
      </c>
      <c r="O1302" s="96" t="str">
        <f>VLOOKUP(H1302,'CRMP-SOC'!$A$2:$B$12685,2,FALSE)</f>
        <v>Social</v>
      </c>
      <c r="P1302" s="96"/>
    </row>
    <row r="1303" spans="1:16" ht="14.25" customHeight="1" x14ac:dyDescent="0.25">
      <c r="A1303" s="96">
        <v>2012</v>
      </c>
      <c r="B1303" s="96" t="s">
        <v>1171</v>
      </c>
      <c r="C1303" s="96">
        <v>20</v>
      </c>
      <c r="D1303" s="96" t="str">
        <f t="shared" si="60"/>
        <v>201220E003</v>
      </c>
      <c r="E1303" s="84" t="s">
        <v>16212</v>
      </c>
      <c r="F1303" s="84" t="s">
        <v>16211</v>
      </c>
      <c r="G1303" s="84" t="s">
        <v>25</v>
      </c>
      <c r="H1303" s="104" t="str">
        <f t="shared" si="61"/>
        <v>201220E003</v>
      </c>
      <c r="I1303" s="104" t="b">
        <f t="shared" si="62"/>
        <v>1</v>
      </c>
      <c r="J1303" s="84" t="s">
        <v>16106</v>
      </c>
      <c r="K1303" s="84" t="s">
        <v>11996</v>
      </c>
      <c r="L1303" s="105">
        <v>223.36713800000001</v>
      </c>
      <c r="M1303" s="105">
        <v>229.39724387999999</v>
      </c>
      <c r="N1303" s="105">
        <v>228.99055088</v>
      </c>
      <c r="O1303" s="96" t="str">
        <f>VLOOKUP(H1303,'CRMP-SOC'!$A$2:$B$12685,2,FALSE)</f>
        <v>Social</v>
      </c>
      <c r="P1303" s="96"/>
    </row>
    <row r="1304" spans="1:16" ht="14.25" customHeight="1" x14ac:dyDescent="0.25">
      <c r="A1304" s="96">
        <v>2012</v>
      </c>
      <c r="B1304" s="96" t="s">
        <v>1877</v>
      </c>
      <c r="C1304" s="96">
        <v>20</v>
      </c>
      <c r="D1304" s="96" t="str">
        <f t="shared" si="60"/>
        <v>201220B004</v>
      </c>
      <c r="E1304" s="84" t="s">
        <v>16212</v>
      </c>
      <c r="F1304" s="84" t="s">
        <v>16211</v>
      </c>
      <c r="G1304" s="84" t="s">
        <v>26</v>
      </c>
      <c r="H1304" s="104" t="str">
        <f t="shared" si="61"/>
        <v>201220B004</v>
      </c>
      <c r="I1304" s="104" t="b">
        <f t="shared" si="62"/>
        <v>1</v>
      </c>
      <c r="J1304" s="84" t="s">
        <v>16105</v>
      </c>
      <c r="K1304" s="84" t="s">
        <v>12642</v>
      </c>
      <c r="L1304" s="105">
        <v>1341</v>
      </c>
      <c r="M1304" s="105">
        <v>1688.5</v>
      </c>
      <c r="N1304" s="105">
        <v>1688.5</v>
      </c>
      <c r="O1304" s="96" t="str">
        <f>VLOOKUP(H1304,'CRMP-SOC'!$A$2:$B$12685,2,FALSE)</f>
        <v>Social</v>
      </c>
      <c r="P1304" s="96"/>
    </row>
    <row r="1305" spans="1:16" ht="14.25" customHeight="1" x14ac:dyDescent="0.25">
      <c r="A1305" s="96">
        <v>2012</v>
      </c>
      <c r="B1305" s="96" t="s">
        <v>1510</v>
      </c>
      <c r="C1305" s="96">
        <v>38</v>
      </c>
      <c r="D1305" s="96" t="str">
        <f t="shared" si="60"/>
        <v>201238S190</v>
      </c>
      <c r="E1305" s="84" t="s">
        <v>16121</v>
      </c>
      <c r="F1305" s="84" t="s">
        <v>13870</v>
      </c>
      <c r="G1305" s="84" t="s">
        <v>29</v>
      </c>
      <c r="H1305" s="104" t="str">
        <f t="shared" si="61"/>
        <v>201238S190</v>
      </c>
      <c r="I1305" s="104" t="b">
        <f t="shared" si="62"/>
        <v>1</v>
      </c>
      <c r="J1305" s="84" t="s">
        <v>16125</v>
      </c>
      <c r="K1305" s="84" t="s">
        <v>13181</v>
      </c>
      <c r="L1305" s="105">
        <v>5869.5</v>
      </c>
      <c r="M1305" s="105">
        <v>5576.8291518600008</v>
      </c>
      <c r="N1305" s="105">
        <v>5575.2023651899999</v>
      </c>
      <c r="O1305" s="96" t="str">
        <f>VLOOKUP(H1305,'CRMP-SOC'!$A$2:$B$12685,2,FALSE)</f>
        <v>Social</v>
      </c>
      <c r="P1305" s="96"/>
    </row>
    <row r="1306" spans="1:16" ht="14.25" customHeight="1" x14ac:dyDescent="0.25">
      <c r="A1306" s="96">
        <v>2012</v>
      </c>
      <c r="B1306" s="96" t="s">
        <v>1511</v>
      </c>
      <c r="C1306" s="96">
        <v>38</v>
      </c>
      <c r="D1306" s="96" t="str">
        <f t="shared" si="60"/>
        <v>201238S191</v>
      </c>
      <c r="E1306" s="84" t="s">
        <v>16121</v>
      </c>
      <c r="F1306" s="84" t="s">
        <v>13870</v>
      </c>
      <c r="G1306" s="84" t="s">
        <v>29</v>
      </c>
      <c r="H1306" s="104" t="str">
        <f t="shared" si="61"/>
        <v>201238S191</v>
      </c>
      <c r="I1306" s="104" t="b">
        <f t="shared" si="62"/>
        <v>1</v>
      </c>
      <c r="J1306" s="84" t="s">
        <v>16124</v>
      </c>
      <c r="K1306" s="84" t="s">
        <v>12301</v>
      </c>
      <c r="L1306" s="105">
        <v>2890</v>
      </c>
      <c r="M1306" s="105">
        <v>2802.5565726100003</v>
      </c>
      <c r="N1306" s="105">
        <v>2802.3749348900005</v>
      </c>
      <c r="O1306" s="96" t="str">
        <f>VLOOKUP(H1306,'CRMP-SOC'!$A$2:$B$12685,2,FALSE)</f>
        <v>Social</v>
      </c>
      <c r="P1306" s="96"/>
    </row>
    <row r="1307" spans="1:16" ht="14.25" customHeight="1" x14ac:dyDescent="0.25">
      <c r="A1307" s="96">
        <v>2012</v>
      </c>
      <c r="B1307" s="96" t="s">
        <v>1512</v>
      </c>
      <c r="C1307" s="96">
        <v>38</v>
      </c>
      <c r="D1307" s="96" t="str">
        <f t="shared" si="60"/>
        <v>201238S192</v>
      </c>
      <c r="E1307" s="84" t="s">
        <v>16121</v>
      </c>
      <c r="F1307" s="84" t="s">
        <v>13870</v>
      </c>
      <c r="G1307" s="84" t="s">
        <v>29</v>
      </c>
      <c r="H1307" s="104" t="str">
        <f t="shared" si="61"/>
        <v>201238S192</v>
      </c>
      <c r="I1307" s="104" t="b">
        <f t="shared" si="62"/>
        <v>1</v>
      </c>
      <c r="J1307" s="84" t="s">
        <v>16123</v>
      </c>
      <c r="K1307" s="84" t="s">
        <v>16609</v>
      </c>
      <c r="L1307" s="105">
        <v>400</v>
      </c>
      <c r="M1307" s="105">
        <v>415</v>
      </c>
      <c r="N1307" s="105">
        <v>415</v>
      </c>
      <c r="O1307" s="96" t="str">
        <f>VLOOKUP(H1307,'CRMP-SOC'!$A$2:$B$12685,2,FALSE)</f>
        <v>Social</v>
      </c>
      <c r="P1307" s="96"/>
    </row>
    <row r="1308" spans="1:16" ht="14.25" customHeight="1" x14ac:dyDescent="0.25">
      <c r="A1308" s="96">
        <v>2012</v>
      </c>
      <c r="B1308" s="96" t="s">
        <v>2210</v>
      </c>
      <c r="C1308" s="96">
        <v>38</v>
      </c>
      <c r="D1308" s="96" t="str">
        <f t="shared" si="60"/>
        <v>201238S225</v>
      </c>
      <c r="E1308" s="84" t="s">
        <v>16121</v>
      </c>
      <c r="F1308" s="84" t="s">
        <v>13870</v>
      </c>
      <c r="G1308" s="84" t="s">
        <v>29</v>
      </c>
      <c r="H1308" s="104" t="str">
        <f t="shared" si="61"/>
        <v>201238S225</v>
      </c>
      <c r="I1308" s="104" t="b">
        <f t="shared" si="62"/>
        <v>1</v>
      </c>
      <c r="J1308" s="84" t="s">
        <v>16517</v>
      </c>
      <c r="K1308" s="84" t="s">
        <v>16608</v>
      </c>
      <c r="L1308" s="105">
        <v>310</v>
      </c>
      <c r="M1308" s="105">
        <v>452.82</v>
      </c>
      <c r="N1308" s="105">
        <v>452.82</v>
      </c>
      <c r="O1308" s="96" t="str">
        <f>VLOOKUP(H1308,'CRMP-SOC'!$A$2:$B$12685,2,FALSE)</f>
        <v>Social</v>
      </c>
      <c r="P1308" s="96"/>
    </row>
    <row r="1309" spans="1:16" ht="14.25" customHeight="1" x14ac:dyDescent="0.25">
      <c r="A1309" s="96">
        <v>2012</v>
      </c>
      <c r="B1309" s="96" t="s">
        <v>2460</v>
      </c>
      <c r="C1309" s="96">
        <v>38</v>
      </c>
      <c r="D1309" s="96" t="str">
        <f t="shared" si="60"/>
        <v>201238S236</v>
      </c>
      <c r="E1309" s="84" t="s">
        <v>16121</v>
      </c>
      <c r="F1309" s="84" t="s">
        <v>13870</v>
      </c>
      <c r="G1309" s="84" t="s">
        <v>29</v>
      </c>
      <c r="H1309" s="104" t="str">
        <f t="shared" si="61"/>
        <v>201238S236</v>
      </c>
      <c r="I1309" s="104" t="b">
        <f t="shared" si="62"/>
        <v>1</v>
      </c>
      <c r="J1309" s="84" t="s">
        <v>16207</v>
      </c>
      <c r="K1309" s="84" t="s">
        <v>13374</v>
      </c>
      <c r="L1309" s="105">
        <v>200</v>
      </c>
      <c r="M1309" s="105">
        <v>497.77962621</v>
      </c>
      <c r="N1309" s="105">
        <v>496.85550820999998</v>
      </c>
      <c r="O1309" s="96" t="str">
        <f>VLOOKUP(H1309,'CRMP-SOC'!$A$2:$B$12685,2,FALSE)</f>
        <v>Social</v>
      </c>
      <c r="P1309" s="96"/>
    </row>
    <row r="1310" spans="1:16" ht="14.25" customHeight="1" x14ac:dyDescent="0.25">
      <c r="A1310" s="96">
        <v>2012</v>
      </c>
      <c r="B1310" s="96" t="s">
        <v>1517</v>
      </c>
      <c r="C1310" s="96">
        <v>38</v>
      </c>
      <c r="D1310" s="96" t="str">
        <f t="shared" si="60"/>
        <v>201238U001</v>
      </c>
      <c r="E1310" s="84" t="s">
        <v>16121</v>
      </c>
      <c r="F1310" s="84" t="s">
        <v>13870</v>
      </c>
      <c r="G1310" s="84" t="s">
        <v>30</v>
      </c>
      <c r="H1310" s="104" t="str">
        <f t="shared" si="61"/>
        <v>201238U001</v>
      </c>
      <c r="I1310" s="104" t="b">
        <f t="shared" si="62"/>
        <v>1</v>
      </c>
      <c r="J1310" s="84" t="s">
        <v>16107</v>
      </c>
      <c r="K1310" s="84" t="s">
        <v>12992</v>
      </c>
      <c r="L1310" s="105">
        <v>128.05342200000001</v>
      </c>
      <c r="M1310" s="105">
        <v>131.90999839999998</v>
      </c>
      <c r="N1310" s="105">
        <v>131.90999839999998</v>
      </c>
      <c r="O1310" s="96" t="str">
        <f>VLOOKUP(H1310,'CRMP-SOC'!$A$2:$B$12685,2,FALSE)</f>
        <v>Social</v>
      </c>
      <c r="P1310" s="96"/>
    </row>
    <row r="1311" spans="1:16" ht="14.25" customHeight="1" x14ac:dyDescent="0.25">
      <c r="A1311" s="96">
        <v>2012</v>
      </c>
      <c r="B1311" s="96" t="s">
        <v>2211</v>
      </c>
      <c r="C1311" s="96">
        <v>38</v>
      </c>
      <c r="D1311" s="96" t="str">
        <f t="shared" si="60"/>
        <v>201238U002</v>
      </c>
      <c r="E1311" s="84" t="s">
        <v>16121</v>
      </c>
      <c r="F1311" s="84" t="s">
        <v>13870</v>
      </c>
      <c r="G1311" s="84" t="s">
        <v>30</v>
      </c>
      <c r="H1311" s="104" t="str">
        <f t="shared" si="61"/>
        <v>201238U002</v>
      </c>
      <c r="I1311" s="104" t="b">
        <f t="shared" si="62"/>
        <v>1</v>
      </c>
      <c r="J1311" s="84" t="s">
        <v>16191</v>
      </c>
      <c r="K1311" s="84" t="s">
        <v>16607</v>
      </c>
      <c r="L1311" s="105">
        <v>277</v>
      </c>
      <c r="M1311" s="105">
        <v>254.21881508999999</v>
      </c>
      <c r="N1311" s="105">
        <v>253.63630549000001</v>
      </c>
      <c r="O1311" s="96" t="str">
        <f>VLOOKUP(H1311,'CRMP-SOC'!$A$2:$B$12685,2,FALSE)</f>
        <v>Social</v>
      </c>
      <c r="P1311" s="96"/>
    </row>
    <row r="1312" spans="1:16" ht="14.25" customHeight="1" x14ac:dyDescent="0.25">
      <c r="A1312" s="96">
        <v>2012</v>
      </c>
      <c r="B1312" s="96" t="s">
        <v>2212</v>
      </c>
      <c r="C1312" s="96">
        <v>38</v>
      </c>
      <c r="D1312" s="96" t="str">
        <f t="shared" si="60"/>
        <v>201238U003</v>
      </c>
      <c r="E1312" s="84" t="s">
        <v>16121</v>
      </c>
      <c r="F1312" s="84" t="s">
        <v>13870</v>
      </c>
      <c r="G1312" s="84" t="s">
        <v>30</v>
      </c>
      <c r="H1312" s="104" t="str">
        <f t="shared" si="61"/>
        <v>201238U003</v>
      </c>
      <c r="I1312" s="104" t="b">
        <f t="shared" si="62"/>
        <v>1</v>
      </c>
      <c r="J1312" s="84" t="s">
        <v>16106</v>
      </c>
      <c r="K1312" s="84" t="s">
        <v>16606</v>
      </c>
      <c r="L1312" s="105">
        <v>2000</v>
      </c>
      <c r="M1312" s="105">
        <v>1924.2983374299997</v>
      </c>
      <c r="N1312" s="105">
        <v>1911.3105929099997</v>
      </c>
      <c r="O1312" s="96" t="str">
        <f>VLOOKUP(H1312,'CRMP-SOC'!$A$2:$B$12685,2,FALSE)</f>
        <v>Social</v>
      </c>
      <c r="P1312" s="96"/>
    </row>
    <row r="1313" spans="1:16" ht="14.25" customHeight="1" x14ac:dyDescent="0.25">
      <c r="A1313" s="96">
        <v>2012</v>
      </c>
      <c r="B1313" s="96" t="s">
        <v>1498</v>
      </c>
      <c r="C1313" s="96">
        <v>38</v>
      </c>
      <c r="D1313" s="96" t="str">
        <f t="shared" si="60"/>
        <v>201238E001</v>
      </c>
      <c r="E1313" s="84" t="s">
        <v>16121</v>
      </c>
      <c r="F1313" s="84" t="s">
        <v>13870</v>
      </c>
      <c r="G1313" s="84" t="s">
        <v>25</v>
      </c>
      <c r="H1313" s="104" t="str">
        <f t="shared" si="61"/>
        <v>201238E001</v>
      </c>
      <c r="I1313" s="104" t="b">
        <f t="shared" si="62"/>
        <v>1</v>
      </c>
      <c r="J1313" s="84" t="s">
        <v>16107</v>
      </c>
      <c r="K1313" s="84" t="s">
        <v>12292</v>
      </c>
      <c r="L1313" s="105">
        <v>3166.7108830000002</v>
      </c>
      <c r="M1313" s="105">
        <v>3251.3871800800002</v>
      </c>
      <c r="N1313" s="105">
        <v>3251.3871800800002</v>
      </c>
      <c r="O1313" s="96" t="str">
        <f>VLOOKUP(H1313,'CRMP-SOC'!$A$2:$B$12685,2,FALSE)</f>
        <v>Social</v>
      </c>
      <c r="P1313" s="96"/>
    </row>
    <row r="1314" spans="1:16" ht="14.25" customHeight="1" x14ac:dyDescent="0.25">
      <c r="A1314" s="96">
        <v>2012</v>
      </c>
      <c r="B1314" s="96" t="s">
        <v>1499</v>
      </c>
      <c r="C1314" s="96">
        <v>38</v>
      </c>
      <c r="D1314" s="96" t="str">
        <f t="shared" si="60"/>
        <v>201238E002</v>
      </c>
      <c r="E1314" s="84" t="s">
        <v>16121</v>
      </c>
      <c r="F1314" s="84" t="s">
        <v>13870</v>
      </c>
      <c r="G1314" s="84" t="s">
        <v>25</v>
      </c>
      <c r="H1314" s="104" t="str">
        <f t="shared" si="61"/>
        <v>201238E002</v>
      </c>
      <c r="I1314" s="104" t="b">
        <f t="shared" si="62"/>
        <v>1</v>
      </c>
      <c r="J1314" s="84" t="s">
        <v>16191</v>
      </c>
      <c r="K1314" s="84" t="s">
        <v>12293</v>
      </c>
      <c r="L1314" s="105">
        <v>731.41940399999999</v>
      </c>
      <c r="M1314" s="105">
        <v>838.82974413000022</v>
      </c>
      <c r="N1314" s="105">
        <v>838.82974413000022</v>
      </c>
      <c r="O1314" s="96" t="str">
        <f>VLOOKUP(H1314,'CRMP-SOC'!$A$2:$B$12685,2,FALSE)</f>
        <v>Social</v>
      </c>
      <c r="P1314" s="96"/>
    </row>
    <row r="1315" spans="1:16" ht="14.25" customHeight="1" x14ac:dyDescent="0.25">
      <c r="A1315" s="96">
        <v>2012</v>
      </c>
      <c r="B1315" s="96" t="s">
        <v>1527</v>
      </c>
      <c r="C1315" s="96">
        <v>50</v>
      </c>
      <c r="D1315" s="96" t="str">
        <f t="shared" si="60"/>
        <v>201250E001</v>
      </c>
      <c r="E1315" s="84" t="s">
        <v>16103</v>
      </c>
      <c r="F1315" s="84" t="s">
        <v>16102</v>
      </c>
      <c r="G1315" s="84" t="s">
        <v>25</v>
      </c>
      <c r="H1315" s="104" t="str">
        <f t="shared" si="61"/>
        <v>201250E001</v>
      </c>
      <c r="I1315" s="104" t="b">
        <f t="shared" si="62"/>
        <v>1</v>
      </c>
      <c r="J1315" s="84" t="s">
        <v>16107</v>
      </c>
      <c r="K1315" s="84" t="s">
        <v>13182</v>
      </c>
      <c r="L1315" s="105">
        <v>3261.7931579999999</v>
      </c>
      <c r="M1315" s="105">
        <v>2600.3462576699999</v>
      </c>
      <c r="N1315" s="105">
        <v>2343.1384854300022</v>
      </c>
      <c r="O1315" s="96" t="str">
        <f>VLOOKUP(H1315,'CRMP-SOC'!$A$2:$B$12685,2,FALSE)</f>
        <v>Social</v>
      </c>
      <c r="P1315" s="96"/>
    </row>
    <row r="1316" spans="1:16" ht="14.25" customHeight="1" x14ac:dyDescent="0.25">
      <c r="A1316" s="96">
        <v>2012</v>
      </c>
      <c r="B1316" s="96" t="s">
        <v>1528</v>
      </c>
      <c r="C1316" s="96">
        <v>50</v>
      </c>
      <c r="D1316" s="96" t="str">
        <f t="shared" si="60"/>
        <v>201250E002</v>
      </c>
      <c r="E1316" s="84" t="s">
        <v>16103</v>
      </c>
      <c r="F1316" s="84" t="s">
        <v>16102</v>
      </c>
      <c r="G1316" s="84" t="s">
        <v>25</v>
      </c>
      <c r="H1316" s="104" t="str">
        <f t="shared" si="61"/>
        <v>201250E002</v>
      </c>
      <c r="I1316" s="104" t="b">
        <f t="shared" si="62"/>
        <v>1</v>
      </c>
      <c r="J1316" s="84" t="s">
        <v>16191</v>
      </c>
      <c r="K1316" s="84" t="s">
        <v>12313</v>
      </c>
      <c r="L1316" s="105">
        <v>137385.98756899999</v>
      </c>
      <c r="M1316" s="105">
        <v>151177.46597768</v>
      </c>
      <c r="N1316" s="105">
        <v>138732.04706812993</v>
      </c>
      <c r="O1316" s="96" t="str">
        <f>VLOOKUP(H1316,'CRMP-SOC'!$A$2:$B$12685,2,FALSE)</f>
        <v>Social</v>
      </c>
      <c r="P1316" s="96"/>
    </row>
    <row r="1317" spans="1:16" ht="14.25" customHeight="1" x14ac:dyDescent="0.25">
      <c r="A1317" s="96">
        <v>2012</v>
      </c>
      <c r="B1317" s="96" t="s">
        <v>1529</v>
      </c>
      <c r="C1317" s="96">
        <v>50</v>
      </c>
      <c r="D1317" s="96" t="str">
        <f t="shared" si="60"/>
        <v>201250E003</v>
      </c>
      <c r="E1317" s="84" t="s">
        <v>16103</v>
      </c>
      <c r="F1317" s="84" t="s">
        <v>16102</v>
      </c>
      <c r="G1317" s="84" t="s">
        <v>25</v>
      </c>
      <c r="H1317" s="104" t="str">
        <f t="shared" si="61"/>
        <v>201250E003</v>
      </c>
      <c r="I1317" s="104" t="b">
        <f t="shared" si="62"/>
        <v>1</v>
      </c>
      <c r="J1317" s="84" t="s">
        <v>16106</v>
      </c>
      <c r="K1317" s="84" t="s">
        <v>12314</v>
      </c>
      <c r="L1317" s="105">
        <v>833.99534200000005</v>
      </c>
      <c r="M1317" s="105">
        <v>703.23621359000003</v>
      </c>
      <c r="N1317" s="105">
        <v>808.40012378000051</v>
      </c>
      <c r="O1317" s="96" t="str">
        <f>VLOOKUP(H1317,'CRMP-SOC'!$A$2:$B$12685,2,FALSE)</f>
        <v>Social</v>
      </c>
      <c r="P1317" s="96"/>
    </row>
    <row r="1318" spans="1:16" ht="14.25" customHeight="1" x14ac:dyDescent="0.25">
      <c r="A1318" s="96">
        <v>2012</v>
      </c>
      <c r="B1318" s="96" t="s">
        <v>1530</v>
      </c>
      <c r="C1318" s="96">
        <v>50</v>
      </c>
      <c r="D1318" s="96" t="str">
        <f t="shared" si="60"/>
        <v>201250E004</v>
      </c>
      <c r="E1318" s="84" t="s">
        <v>16103</v>
      </c>
      <c r="F1318" s="84" t="s">
        <v>16102</v>
      </c>
      <c r="G1318" s="84" t="s">
        <v>25</v>
      </c>
      <c r="H1318" s="104" t="str">
        <f t="shared" si="61"/>
        <v>201250E004</v>
      </c>
      <c r="I1318" s="104" t="b">
        <f t="shared" si="62"/>
        <v>1</v>
      </c>
      <c r="J1318" s="84" t="s">
        <v>16105</v>
      </c>
      <c r="K1318" s="84" t="s">
        <v>13000</v>
      </c>
      <c r="L1318" s="105">
        <v>497.678337</v>
      </c>
      <c r="M1318" s="105">
        <v>435.89550380000003</v>
      </c>
      <c r="N1318" s="105">
        <v>370.04007372000052</v>
      </c>
      <c r="O1318" s="96" t="str">
        <f>VLOOKUP(H1318,'CRMP-SOC'!$A$2:$B$12685,2,FALSE)</f>
        <v>Social</v>
      </c>
      <c r="P1318" s="96"/>
    </row>
    <row r="1319" spans="1:16" ht="14.25" customHeight="1" x14ac:dyDescent="0.25">
      <c r="A1319" s="96">
        <v>2012</v>
      </c>
      <c r="B1319" s="96" t="s">
        <v>1533</v>
      </c>
      <c r="C1319" s="96">
        <v>50</v>
      </c>
      <c r="D1319" s="96" t="str">
        <f t="shared" si="60"/>
        <v>201250E007</v>
      </c>
      <c r="E1319" s="84" t="s">
        <v>16103</v>
      </c>
      <c r="F1319" s="84" t="s">
        <v>16102</v>
      </c>
      <c r="G1319" s="84" t="s">
        <v>25</v>
      </c>
      <c r="H1319" s="104" t="str">
        <f t="shared" si="61"/>
        <v>201250E007</v>
      </c>
      <c r="I1319" s="104" t="b">
        <f t="shared" si="62"/>
        <v>1</v>
      </c>
      <c r="J1319" s="84" t="s">
        <v>16104</v>
      </c>
      <c r="K1319" s="84" t="s">
        <v>12317</v>
      </c>
      <c r="L1319" s="105">
        <v>8173.1134910000001</v>
      </c>
      <c r="M1319" s="105">
        <v>8277.3171514099995</v>
      </c>
      <c r="N1319" s="105">
        <v>8074.2879381800039</v>
      </c>
      <c r="O1319" s="96" t="str">
        <f>VLOOKUP(H1319,'CRMP-SOC'!$A$2:$B$12685,2,FALSE)</f>
        <v>Social</v>
      </c>
      <c r="P1319" s="96"/>
    </row>
    <row r="1320" spans="1:16" ht="14.25" customHeight="1" x14ac:dyDescent="0.25">
      <c r="A1320" s="96">
        <v>2012</v>
      </c>
      <c r="B1320" s="96" t="s">
        <v>2219</v>
      </c>
      <c r="C1320" s="96">
        <v>50</v>
      </c>
      <c r="D1320" s="96" t="str">
        <f t="shared" si="60"/>
        <v>201250E008</v>
      </c>
      <c r="E1320" s="84" t="s">
        <v>16103</v>
      </c>
      <c r="F1320" s="84" t="s">
        <v>16102</v>
      </c>
      <c r="G1320" s="84" t="s">
        <v>25</v>
      </c>
      <c r="H1320" s="104" t="str">
        <f t="shared" si="61"/>
        <v>201250E008</v>
      </c>
      <c r="I1320" s="104" t="b">
        <f t="shared" si="62"/>
        <v>1</v>
      </c>
      <c r="J1320" s="84" t="s">
        <v>16129</v>
      </c>
      <c r="K1320" s="84" t="s">
        <v>13003</v>
      </c>
      <c r="L1320" s="105">
        <v>653.18079999999998</v>
      </c>
      <c r="M1320" s="105">
        <v>259.32099713000002</v>
      </c>
      <c r="N1320" s="105">
        <v>450.26779132000007</v>
      </c>
      <c r="O1320" s="96" t="str">
        <f>VLOOKUP(H1320,'CRMP-SOC'!$A$2:$B$12685,2,FALSE)</f>
        <v>Social</v>
      </c>
      <c r="P1320" s="96"/>
    </row>
    <row r="1321" spans="1:16" ht="14.25" customHeight="1" x14ac:dyDescent="0.25">
      <c r="A1321" s="96">
        <v>2012</v>
      </c>
      <c r="B1321" s="96" t="s">
        <v>2220</v>
      </c>
      <c r="C1321" s="96">
        <v>50</v>
      </c>
      <c r="D1321" s="96" t="str">
        <f t="shared" si="60"/>
        <v>201250E009</v>
      </c>
      <c r="E1321" s="84" t="s">
        <v>16103</v>
      </c>
      <c r="F1321" s="84" t="s">
        <v>16102</v>
      </c>
      <c r="G1321" s="84" t="s">
        <v>25</v>
      </c>
      <c r="H1321" s="104" t="str">
        <f t="shared" si="61"/>
        <v>201250E009</v>
      </c>
      <c r="I1321" s="104" t="b">
        <f t="shared" si="62"/>
        <v>1</v>
      </c>
      <c r="J1321" s="84" t="s">
        <v>16128</v>
      </c>
      <c r="K1321" s="84" t="s">
        <v>13004</v>
      </c>
      <c r="L1321" s="105">
        <v>750.29296999999997</v>
      </c>
      <c r="M1321" s="105">
        <v>4629.745954</v>
      </c>
      <c r="N1321" s="105">
        <v>4629.745954</v>
      </c>
      <c r="O1321" s="96" t="str">
        <f>VLOOKUP(H1321,'CRMP-SOC'!$A$2:$B$12685,2,FALSE)</f>
        <v>Social</v>
      </c>
      <c r="P1321" s="96"/>
    </row>
    <row r="1322" spans="1:16" ht="14.25" customHeight="1" x14ac:dyDescent="0.25">
      <c r="A1322" s="96">
        <v>2012</v>
      </c>
      <c r="B1322" s="96" t="s">
        <v>1542</v>
      </c>
      <c r="C1322" s="96">
        <v>51</v>
      </c>
      <c r="D1322" s="96" t="str">
        <f t="shared" si="60"/>
        <v>201251E001</v>
      </c>
      <c r="E1322" s="84" t="s">
        <v>16094</v>
      </c>
      <c r="F1322" s="84" t="s">
        <v>16093</v>
      </c>
      <c r="G1322" s="84" t="s">
        <v>25</v>
      </c>
      <c r="H1322" s="104" t="str">
        <f t="shared" si="61"/>
        <v>201251E001</v>
      </c>
      <c r="I1322" s="104" t="b">
        <f t="shared" si="62"/>
        <v>1</v>
      </c>
      <c r="J1322" s="84" t="s">
        <v>16107</v>
      </c>
      <c r="K1322" s="84" t="s">
        <v>12323</v>
      </c>
      <c r="L1322" s="105">
        <v>381.92997600000001</v>
      </c>
      <c r="M1322" s="105">
        <v>395.21746400000001</v>
      </c>
      <c r="N1322" s="105">
        <v>395.21746400000001</v>
      </c>
      <c r="O1322" s="96" t="str">
        <f>VLOOKUP(H1322,'CRMP-SOC'!$A$2:$B$12685,2,FALSE)</f>
        <v>Social</v>
      </c>
      <c r="P1322" s="96"/>
    </row>
    <row r="1323" spans="1:16" ht="14.25" customHeight="1" x14ac:dyDescent="0.25">
      <c r="A1323" s="96">
        <v>2012</v>
      </c>
      <c r="B1323" s="96" t="s">
        <v>1543</v>
      </c>
      <c r="C1323" s="96">
        <v>51</v>
      </c>
      <c r="D1323" s="96" t="str">
        <f t="shared" si="60"/>
        <v>201251E002</v>
      </c>
      <c r="E1323" s="84" t="s">
        <v>16094</v>
      </c>
      <c r="F1323" s="84" t="s">
        <v>16093</v>
      </c>
      <c r="G1323" s="84" t="s">
        <v>25</v>
      </c>
      <c r="H1323" s="104" t="str">
        <f t="shared" si="61"/>
        <v>201251E002</v>
      </c>
      <c r="I1323" s="104" t="b">
        <f t="shared" si="62"/>
        <v>1</v>
      </c>
      <c r="J1323" s="84" t="s">
        <v>16191</v>
      </c>
      <c r="K1323" s="84" t="s">
        <v>12324</v>
      </c>
      <c r="L1323" s="105">
        <v>167.08362700000001</v>
      </c>
      <c r="M1323" s="105">
        <v>158.41995199999999</v>
      </c>
      <c r="N1323" s="105">
        <v>158.41995199999999</v>
      </c>
      <c r="O1323" s="96" t="str">
        <f>VLOOKUP(H1323,'CRMP-SOC'!$A$2:$B$12685,2,FALSE)</f>
        <v>Social</v>
      </c>
      <c r="P1323" s="96"/>
    </row>
    <row r="1324" spans="1:16" ht="14.25" customHeight="1" x14ac:dyDescent="0.25">
      <c r="A1324" s="96">
        <v>2012</v>
      </c>
      <c r="B1324" s="96" t="s">
        <v>1544</v>
      </c>
      <c r="C1324" s="96">
        <v>51</v>
      </c>
      <c r="D1324" s="96" t="str">
        <f t="shared" si="60"/>
        <v>201251E003</v>
      </c>
      <c r="E1324" s="84" t="s">
        <v>16094</v>
      </c>
      <c r="F1324" s="84" t="s">
        <v>16093</v>
      </c>
      <c r="G1324" s="84" t="s">
        <v>25</v>
      </c>
      <c r="H1324" s="104" t="str">
        <f t="shared" si="61"/>
        <v>201251E003</v>
      </c>
      <c r="I1324" s="104" t="b">
        <f t="shared" si="62"/>
        <v>1</v>
      </c>
      <c r="J1324" s="84" t="s">
        <v>16106</v>
      </c>
      <c r="K1324" s="84" t="s">
        <v>12325</v>
      </c>
      <c r="L1324" s="105">
        <v>184.69762499999999</v>
      </c>
      <c r="M1324" s="105">
        <v>158.75872100000001</v>
      </c>
      <c r="N1324" s="105">
        <v>158.75872100000001</v>
      </c>
      <c r="O1324" s="96" t="str">
        <f>VLOOKUP(H1324,'CRMP-SOC'!$A$2:$B$12685,2,FALSE)</f>
        <v>Social</v>
      </c>
      <c r="P1324" s="96"/>
    </row>
    <row r="1325" spans="1:16" ht="14.25" customHeight="1" x14ac:dyDescent="0.25">
      <c r="A1325" s="96">
        <v>2012</v>
      </c>
      <c r="B1325" s="96" t="s">
        <v>1545</v>
      </c>
      <c r="C1325" s="96">
        <v>51</v>
      </c>
      <c r="D1325" s="96" t="str">
        <f t="shared" si="60"/>
        <v>201251E004</v>
      </c>
      <c r="E1325" s="84" t="s">
        <v>16094</v>
      </c>
      <c r="F1325" s="84" t="s">
        <v>16093</v>
      </c>
      <c r="G1325" s="84" t="s">
        <v>25</v>
      </c>
      <c r="H1325" s="104" t="str">
        <f t="shared" si="61"/>
        <v>201251E004</v>
      </c>
      <c r="I1325" s="104" t="b">
        <f t="shared" si="62"/>
        <v>1</v>
      </c>
      <c r="J1325" s="84" t="s">
        <v>16105</v>
      </c>
      <c r="K1325" s="84" t="s">
        <v>12326</v>
      </c>
      <c r="L1325" s="105">
        <v>99.237375</v>
      </c>
      <c r="M1325" s="105">
        <v>83.428169999999994</v>
      </c>
      <c r="N1325" s="105">
        <v>83.428169999999994</v>
      </c>
      <c r="O1325" s="96" t="str">
        <f>VLOOKUP(H1325,'CRMP-SOC'!$A$2:$B$12685,2,FALSE)</f>
        <v>Social</v>
      </c>
      <c r="P1325" s="96"/>
    </row>
    <row r="1326" spans="1:16" ht="14.25" customHeight="1" x14ac:dyDescent="0.25">
      <c r="A1326" s="96">
        <v>2012</v>
      </c>
      <c r="B1326" s="96" t="s">
        <v>1546</v>
      </c>
      <c r="C1326" s="96">
        <v>51</v>
      </c>
      <c r="D1326" s="96" t="str">
        <f t="shared" si="60"/>
        <v>201251E005</v>
      </c>
      <c r="E1326" s="84" t="s">
        <v>16094</v>
      </c>
      <c r="F1326" s="84" t="s">
        <v>16093</v>
      </c>
      <c r="G1326" s="84" t="s">
        <v>25</v>
      </c>
      <c r="H1326" s="104" t="str">
        <f t="shared" si="61"/>
        <v>201251E005</v>
      </c>
      <c r="I1326" s="104" t="b">
        <f t="shared" si="62"/>
        <v>1</v>
      </c>
      <c r="J1326" s="84" t="s">
        <v>16152</v>
      </c>
      <c r="K1326" s="84" t="s">
        <v>12327</v>
      </c>
      <c r="L1326" s="105">
        <v>166.67244700000001</v>
      </c>
      <c r="M1326" s="105">
        <v>146.20698400000001</v>
      </c>
      <c r="N1326" s="105">
        <v>146.20698400000001</v>
      </c>
      <c r="O1326" s="96" t="str">
        <f>VLOOKUP(H1326,'CRMP-SOC'!$A$2:$B$12685,2,FALSE)</f>
        <v>Social</v>
      </c>
      <c r="P1326" s="96"/>
    </row>
    <row r="1327" spans="1:16" ht="14.25" customHeight="1" x14ac:dyDescent="0.25">
      <c r="A1327" s="96">
        <v>2012</v>
      </c>
      <c r="B1327" s="96" t="s">
        <v>1547</v>
      </c>
      <c r="C1327" s="96">
        <v>51</v>
      </c>
      <c r="D1327" s="96" t="str">
        <f t="shared" si="60"/>
        <v>201251E006</v>
      </c>
      <c r="E1327" s="84" t="s">
        <v>16094</v>
      </c>
      <c r="F1327" s="84" t="s">
        <v>16093</v>
      </c>
      <c r="G1327" s="84" t="s">
        <v>25</v>
      </c>
      <c r="H1327" s="104" t="str">
        <f t="shared" si="61"/>
        <v>201251E006</v>
      </c>
      <c r="I1327" s="104" t="b">
        <f t="shared" si="62"/>
        <v>1</v>
      </c>
      <c r="J1327" s="84" t="s">
        <v>16172</v>
      </c>
      <c r="K1327" s="84" t="s">
        <v>12328</v>
      </c>
      <c r="L1327" s="105">
        <v>110.21180200000001</v>
      </c>
      <c r="M1327" s="105">
        <v>97.730677999999997</v>
      </c>
      <c r="N1327" s="105">
        <v>97.730677999999997</v>
      </c>
      <c r="O1327" s="96" t="str">
        <f>VLOOKUP(H1327,'CRMP-SOC'!$A$2:$B$12685,2,FALSE)</f>
        <v>Social</v>
      </c>
      <c r="P1327" s="96"/>
    </row>
    <row r="1328" spans="1:16" ht="14.25" customHeight="1" x14ac:dyDescent="0.25">
      <c r="A1328" s="96">
        <v>2012</v>
      </c>
      <c r="B1328" s="96" t="s">
        <v>1548</v>
      </c>
      <c r="C1328" s="96">
        <v>51</v>
      </c>
      <c r="D1328" s="96" t="str">
        <f t="shared" si="60"/>
        <v>201251E007</v>
      </c>
      <c r="E1328" s="84" t="s">
        <v>16094</v>
      </c>
      <c r="F1328" s="84" t="s">
        <v>16093</v>
      </c>
      <c r="G1328" s="84" t="s">
        <v>25</v>
      </c>
      <c r="H1328" s="104" t="str">
        <f t="shared" si="61"/>
        <v>201251E007</v>
      </c>
      <c r="I1328" s="104" t="b">
        <f t="shared" si="62"/>
        <v>1</v>
      </c>
      <c r="J1328" s="84" t="s">
        <v>16104</v>
      </c>
      <c r="K1328" s="84" t="s">
        <v>12329</v>
      </c>
      <c r="L1328" s="105">
        <v>677.29641400000003</v>
      </c>
      <c r="M1328" s="105">
        <v>583.24152700000002</v>
      </c>
      <c r="N1328" s="105">
        <v>583.24152700000002</v>
      </c>
      <c r="O1328" s="96" t="str">
        <f>VLOOKUP(H1328,'CRMP-SOC'!$A$2:$B$12685,2,FALSE)</f>
        <v>Social</v>
      </c>
      <c r="P1328" s="96"/>
    </row>
    <row r="1329" spans="1:16" ht="14.25" customHeight="1" x14ac:dyDescent="0.25">
      <c r="A1329" s="96">
        <v>2012</v>
      </c>
      <c r="B1329" s="96" t="s">
        <v>1550</v>
      </c>
      <c r="C1329" s="96">
        <v>51</v>
      </c>
      <c r="D1329" s="96" t="str">
        <f t="shared" si="60"/>
        <v>201251E009</v>
      </c>
      <c r="E1329" s="84" t="s">
        <v>16094</v>
      </c>
      <c r="F1329" s="84" t="s">
        <v>16093</v>
      </c>
      <c r="G1329" s="84" t="s">
        <v>25</v>
      </c>
      <c r="H1329" s="104" t="str">
        <f t="shared" si="61"/>
        <v>201251E009</v>
      </c>
      <c r="I1329" s="104" t="b">
        <f t="shared" si="62"/>
        <v>1</v>
      </c>
      <c r="J1329" s="84" t="s">
        <v>16128</v>
      </c>
      <c r="K1329" s="84" t="s">
        <v>12331</v>
      </c>
      <c r="L1329" s="105">
        <v>4711.0259859999996</v>
      </c>
      <c r="M1329" s="105">
        <v>4629.745954</v>
      </c>
      <c r="N1329" s="105">
        <v>4629.745954</v>
      </c>
      <c r="O1329" s="96" t="str">
        <f>VLOOKUP(H1329,'CRMP-SOC'!$A$2:$B$12685,2,FALSE)</f>
        <v>Social</v>
      </c>
      <c r="P1329" s="96"/>
    </row>
    <row r="1330" spans="1:16" ht="14.25" customHeight="1" x14ac:dyDescent="0.25">
      <c r="A1330" s="96">
        <v>2012</v>
      </c>
      <c r="B1330" s="96" t="s">
        <v>1551</v>
      </c>
      <c r="C1330" s="96">
        <v>51</v>
      </c>
      <c r="D1330" s="96" t="str">
        <f t="shared" si="60"/>
        <v>201251E010</v>
      </c>
      <c r="E1330" s="84" t="s">
        <v>16094</v>
      </c>
      <c r="F1330" s="84" t="s">
        <v>16093</v>
      </c>
      <c r="G1330" s="84" t="s">
        <v>25</v>
      </c>
      <c r="H1330" s="104" t="str">
        <f t="shared" si="61"/>
        <v>201251E010</v>
      </c>
      <c r="I1330" s="104" t="b">
        <f t="shared" si="62"/>
        <v>1</v>
      </c>
      <c r="J1330" s="84" t="s">
        <v>16090</v>
      </c>
      <c r="K1330" s="84" t="s">
        <v>12332</v>
      </c>
      <c r="L1330" s="105">
        <v>4009.7982769999999</v>
      </c>
      <c r="M1330" s="105">
        <v>4109.5551839999998</v>
      </c>
      <c r="N1330" s="105">
        <v>4109.5551839999998</v>
      </c>
      <c r="O1330" s="96" t="str">
        <f>VLOOKUP(H1330,'CRMP-SOC'!$A$2:$B$12685,2,FALSE)</f>
        <v>Social</v>
      </c>
      <c r="P1330" s="96"/>
    </row>
    <row r="1331" spans="1:16" ht="14.25" customHeight="1" x14ac:dyDescent="0.25">
      <c r="A1331" s="96">
        <v>2012</v>
      </c>
      <c r="B1331" s="96" t="s">
        <v>1552</v>
      </c>
      <c r="C1331" s="96">
        <v>51</v>
      </c>
      <c r="D1331" s="96" t="str">
        <f t="shared" si="60"/>
        <v>201251E011</v>
      </c>
      <c r="E1331" s="84" t="s">
        <v>16094</v>
      </c>
      <c r="F1331" s="84" t="s">
        <v>16093</v>
      </c>
      <c r="G1331" s="84" t="s">
        <v>25</v>
      </c>
      <c r="H1331" s="104" t="str">
        <f t="shared" si="61"/>
        <v>201251E011</v>
      </c>
      <c r="I1331" s="104" t="b">
        <f t="shared" si="62"/>
        <v>1</v>
      </c>
      <c r="J1331" s="84" t="s">
        <v>16089</v>
      </c>
      <c r="K1331" s="84" t="s">
        <v>12333</v>
      </c>
      <c r="L1331" s="105">
        <v>3227.1566440000001</v>
      </c>
      <c r="M1331" s="105">
        <v>3597.1470629999999</v>
      </c>
      <c r="N1331" s="105">
        <v>3597.1470629999999</v>
      </c>
      <c r="O1331" s="96" t="str">
        <f>VLOOKUP(H1331,'CRMP-SOC'!$A$2:$B$12685,2,FALSE)</f>
        <v>Social</v>
      </c>
      <c r="P1331" s="96"/>
    </row>
    <row r="1332" spans="1:16" ht="14.25" customHeight="1" x14ac:dyDescent="0.25">
      <c r="A1332" s="96">
        <v>2012</v>
      </c>
      <c r="B1332" s="96" t="s">
        <v>1553</v>
      </c>
      <c r="C1332" s="96">
        <v>51</v>
      </c>
      <c r="D1332" s="96" t="str">
        <f t="shared" si="60"/>
        <v>201251E012</v>
      </c>
      <c r="E1332" s="84" t="s">
        <v>16094</v>
      </c>
      <c r="F1332" s="84" t="s">
        <v>16093</v>
      </c>
      <c r="G1332" s="84" t="s">
        <v>25</v>
      </c>
      <c r="H1332" s="104" t="str">
        <f t="shared" si="61"/>
        <v>201251E012</v>
      </c>
      <c r="I1332" s="104" t="b">
        <f t="shared" si="62"/>
        <v>1</v>
      </c>
      <c r="J1332" s="84" t="s">
        <v>16101</v>
      </c>
      <c r="K1332" s="84" t="s">
        <v>12334</v>
      </c>
      <c r="L1332" s="105">
        <v>4194.887984</v>
      </c>
      <c r="M1332" s="105">
        <v>4082.9942000000001</v>
      </c>
      <c r="N1332" s="105">
        <v>4082.9942000000001</v>
      </c>
      <c r="O1332" s="96" t="str">
        <f>VLOOKUP(H1332,'CRMP-SOC'!$A$2:$B$12685,2,FALSE)</f>
        <v>Social</v>
      </c>
      <c r="P1332" s="96"/>
    </row>
    <row r="1333" spans="1:16" ht="14.25" customHeight="1" x14ac:dyDescent="0.25">
      <c r="A1333" s="96">
        <v>2012</v>
      </c>
      <c r="B1333" s="96" t="s">
        <v>1554</v>
      </c>
      <c r="C1333" s="96">
        <v>51</v>
      </c>
      <c r="D1333" s="96" t="str">
        <f t="shared" si="60"/>
        <v>201251E013</v>
      </c>
      <c r="E1333" s="84" t="s">
        <v>16094</v>
      </c>
      <c r="F1333" s="84" t="s">
        <v>16093</v>
      </c>
      <c r="G1333" s="84" t="s">
        <v>25</v>
      </c>
      <c r="H1333" s="104" t="str">
        <f t="shared" si="61"/>
        <v>201251E013</v>
      </c>
      <c r="I1333" s="104" t="b">
        <f t="shared" si="62"/>
        <v>1</v>
      </c>
      <c r="J1333" s="84" t="s">
        <v>16113</v>
      </c>
      <c r="K1333" s="84" t="s">
        <v>12335</v>
      </c>
      <c r="L1333" s="105">
        <v>1390.1613769999999</v>
      </c>
      <c r="M1333" s="105">
        <v>1267.1976549999999</v>
      </c>
      <c r="N1333" s="105">
        <v>1267.1976549999999</v>
      </c>
      <c r="O1333" s="96" t="str">
        <f>VLOOKUP(H1333,'CRMP-SOC'!$A$2:$B$12685,2,FALSE)</f>
        <v>Social</v>
      </c>
      <c r="P1333" s="96"/>
    </row>
    <row r="1334" spans="1:16" ht="14.25" customHeight="1" x14ac:dyDescent="0.25">
      <c r="A1334" s="96">
        <v>2012</v>
      </c>
      <c r="B1334" s="96" t="s">
        <v>1555</v>
      </c>
      <c r="C1334" s="96">
        <v>51</v>
      </c>
      <c r="D1334" s="96" t="str">
        <f t="shared" si="60"/>
        <v>201251E014</v>
      </c>
      <c r="E1334" s="84" t="s">
        <v>16094</v>
      </c>
      <c r="F1334" s="84" t="s">
        <v>16093</v>
      </c>
      <c r="G1334" s="84" t="s">
        <v>25</v>
      </c>
      <c r="H1334" s="104" t="str">
        <f t="shared" si="61"/>
        <v>201251E014</v>
      </c>
      <c r="I1334" s="104" t="b">
        <f t="shared" si="62"/>
        <v>1</v>
      </c>
      <c r="J1334" s="84" t="s">
        <v>16151</v>
      </c>
      <c r="K1334" s="84" t="s">
        <v>12336</v>
      </c>
      <c r="L1334" s="105">
        <v>90.337609999999998</v>
      </c>
      <c r="M1334" s="105">
        <v>86.947793000000004</v>
      </c>
      <c r="N1334" s="105">
        <v>86.947793000000004</v>
      </c>
      <c r="O1334" s="96" t="str">
        <f>VLOOKUP(H1334,'CRMP-SOC'!$A$2:$B$12685,2,FALSE)</f>
        <v>Social</v>
      </c>
      <c r="P1334" s="96"/>
    </row>
    <row r="1335" spans="1:16" ht="14.25" customHeight="1" x14ac:dyDescent="0.25">
      <c r="A1335" s="96">
        <v>2012</v>
      </c>
      <c r="B1335" s="96" t="s">
        <v>2222</v>
      </c>
      <c r="C1335" s="96">
        <v>51</v>
      </c>
      <c r="D1335" s="96" t="str">
        <f t="shared" si="60"/>
        <v>201251E015</v>
      </c>
      <c r="E1335" s="84" t="s">
        <v>16094</v>
      </c>
      <c r="F1335" s="84" t="s">
        <v>16093</v>
      </c>
      <c r="G1335" s="84" t="s">
        <v>25</v>
      </c>
      <c r="H1335" s="104" t="str">
        <f t="shared" si="61"/>
        <v>201251E015</v>
      </c>
      <c r="I1335" s="104" t="b">
        <f t="shared" si="62"/>
        <v>1</v>
      </c>
      <c r="J1335" s="84" t="s">
        <v>16100</v>
      </c>
      <c r="K1335" s="84" t="s">
        <v>12351</v>
      </c>
      <c r="L1335" s="105">
        <v>59.238723</v>
      </c>
      <c r="M1335" s="105">
        <v>51.097805000000001</v>
      </c>
      <c r="N1335" s="105">
        <v>51.097805000000001</v>
      </c>
      <c r="O1335" s="96" t="str">
        <f>VLOOKUP(H1335,'CRMP-SOC'!$A$2:$B$12685,2,FALSE)</f>
        <v>Social</v>
      </c>
      <c r="P1335" s="96"/>
    </row>
    <row r="1336" spans="1:16" ht="14.25" customHeight="1" x14ac:dyDescent="0.25">
      <c r="A1336" s="96">
        <v>2012</v>
      </c>
      <c r="B1336" s="96" t="s">
        <v>2223</v>
      </c>
      <c r="C1336" s="96">
        <v>51</v>
      </c>
      <c r="D1336" s="96" t="str">
        <f t="shared" si="60"/>
        <v>201251E016</v>
      </c>
      <c r="E1336" s="84" t="s">
        <v>16094</v>
      </c>
      <c r="F1336" s="84" t="s">
        <v>16093</v>
      </c>
      <c r="G1336" s="84" t="s">
        <v>25</v>
      </c>
      <c r="H1336" s="104" t="str">
        <f t="shared" si="61"/>
        <v>201251E016</v>
      </c>
      <c r="I1336" s="104" t="b">
        <f t="shared" si="62"/>
        <v>1</v>
      </c>
      <c r="J1336" s="84" t="s">
        <v>16112</v>
      </c>
      <c r="K1336" s="84" t="s">
        <v>12352</v>
      </c>
      <c r="L1336" s="105">
        <v>222.81178399999999</v>
      </c>
      <c r="M1336" s="105">
        <v>195.69129000000001</v>
      </c>
      <c r="N1336" s="105">
        <v>195.69129000000001</v>
      </c>
      <c r="O1336" s="96" t="str">
        <f>VLOOKUP(H1336,'CRMP-SOC'!$A$2:$B$12685,2,FALSE)</f>
        <v>Social</v>
      </c>
      <c r="P1336" s="96"/>
    </row>
    <row r="1337" spans="1:16" ht="14.25" customHeight="1" x14ac:dyDescent="0.25">
      <c r="A1337" s="96">
        <v>2012</v>
      </c>
      <c r="B1337" s="96" t="s">
        <v>1556</v>
      </c>
      <c r="C1337" s="96">
        <v>51</v>
      </c>
      <c r="D1337" s="96" t="str">
        <f t="shared" si="60"/>
        <v>201251E018</v>
      </c>
      <c r="E1337" s="84" t="s">
        <v>16094</v>
      </c>
      <c r="F1337" s="84" t="s">
        <v>16093</v>
      </c>
      <c r="G1337" s="84" t="s">
        <v>25</v>
      </c>
      <c r="H1337" s="104" t="str">
        <f t="shared" si="61"/>
        <v>201251E018</v>
      </c>
      <c r="I1337" s="104" t="b">
        <f t="shared" si="62"/>
        <v>1</v>
      </c>
      <c r="J1337" s="84" t="s">
        <v>16099</v>
      </c>
      <c r="K1337" s="84" t="s">
        <v>12337</v>
      </c>
      <c r="L1337" s="105">
        <v>14397.307728</v>
      </c>
      <c r="M1337" s="105">
        <v>12927.592427</v>
      </c>
      <c r="N1337" s="105">
        <v>12927.592427</v>
      </c>
      <c r="O1337" s="96" t="str">
        <f>VLOOKUP(H1337,'CRMP-SOC'!$A$2:$B$12685,2,FALSE)</f>
        <v>Social</v>
      </c>
      <c r="P1337" s="96"/>
    </row>
    <row r="1338" spans="1:16" ht="14.25" customHeight="1" x14ac:dyDescent="0.25">
      <c r="A1338" s="96">
        <v>2012</v>
      </c>
      <c r="B1338" s="96" t="s">
        <v>2229</v>
      </c>
      <c r="C1338" s="96">
        <v>51</v>
      </c>
      <c r="D1338" s="96" t="str">
        <f t="shared" si="60"/>
        <v>201251E035</v>
      </c>
      <c r="E1338" s="84" t="s">
        <v>16094</v>
      </c>
      <c r="F1338" s="84" t="s">
        <v>16093</v>
      </c>
      <c r="G1338" s="84" t="s">
        <v>25</v>
      </c>
      <c r="H1338" s="104" t="str">
        <f t="shared" si="61"/>
        <v>201251E035</v>
      </c>
      <c r="I1338" s="104" t="b">
        <f t="shared" si="62"/>
        <v>1</v>
      </c>
      <c r="J1338" s="84" t="s">
        <v>16144</v>
      </c>
      <c r="K1338" s="84" t="s">
        <v>12358</v>
      </c>
      <c r="L1338" s="105">
        <v>221.40729099999999</v>
      </c>
      <c r="M1338" s="105">
        <v>137.44796600000001</v>
      </c>
      <c r="N1338" s="105">
        <v>137.44796600000001</v>
      </c>
      <c r="O1338" s="96" t="str">
        <f>VLOOKUP(H1338,'CRMP-SOC'!$A$2:$B$12685,2,FALSE)</f>
        <v>Social</v>
      </c>
      <c r="P1338" s="96"/>
    </row>
    <row r="1339" spans="1:16" ht="14.25" customHeight="1" x14ac:dyDescent="0.25">
      <c r="A1339" s="96">
        <v>2012</v>
      </c>
      <c r="B1339" s="96" t="s">
        <v>2230</v>
      </c>
      <c r="C1339" s="96">
        <v>51</v>
      </c>
      <c r="D1339" s="96" t="str">
        <f t="shared" si="60"/>
        <v>201251E036</v>
      </c>
      <c r="E1339" s="84" t="s">
        <v>16094</v>
      </c>
      <c r="F1339" s="84" t="s">
        <v>16093</v>
      </c>
      <c r="G1339" s="88" t="s">
        <v>25</v>
      </c>
      <c r="H1339" s="104" t="str">
        <f t="shared" si="61"/>
        <v>201251E036</v>
      </c>
      <c r="I1339" s="104" t="b">
        <f t="shared" si="62"/>
        <v>1</v>
      </c>
      <c r="J1339" s="84" t="s">
        <v>16098</v>
      </c>
      <c r="K1339" s="84" t="s">
        <v>12359</v>
      </c>
      <c r="L1339" s="105">
        <v>20.589614000000001</v>
      </c>
      <c r="M1339" s="105">
        <v>21.730430999999999</v>
      </c>
      <c r="N1339" s="105">
        <v>21.730430999999999</v>
      </c>
      <c r="O1339" s="96" t="str">
        <f>VLOOKUP(H1339,'CRMP-SOC'!$A$2:$B$12685,2,FALSE)</f>
        <v>Social</v>
      </c>
      <c r="P1339" s="96"/>
    </row>
    <row r="1340" spans="1:16" ht="14.25" customHeight="1" x14ac:dyDescent="0.25">
      <c r="A1340" s="96">
        <v>2012</v>
      </c>
      <c r="B1340" s="96" t="s">
        <v>1559</v>
      </c>
      <c r="C1340" s="96">
        <v>51</v>
      </c>
      <c r="D1340" s="96" t="str">
        <f t="shared" si="60"/>
        <v>201251E038</v>
      </c>
      <c r="E1340" s="84" t="s">
        <v>16094</v>
      </c>
      <c r="F1340" s="84" t="s">
        <v>16093</v>
      </c>
      <c r="G1340" s="84" t="s">
        <v>25</v>
      </c>
      <c r="H1340" s="104" t="str">
        <f t="shared" si="61"/>
        <v>201251E038</v>
      </c>
      <c r="I1340" s="104" t="b">
        <f t="shared" si="62"/>
        <v>1</v>
      </c>
      <c r="J1340" s="84" t="s">
        <v>16137</v>
      </c>
      <c r="K1340" s="84" t="s">
        <v>12340</v>
      </c>
      <c r="L1340" s="105">
        <v>1270.9554169999999</v>
      </c>
      <c r="M1340" s="105">
        <v>1258.1818920000001</v>
      </c>
      <c r="N1340" s="105">
        <v>1258.1818920000001</v>
      </c>
      <c r="O1340" s="96" t="str">
        <f>VLOOKUP(H1340,'CRMP-SOC'!$A$2:$B$12685,2,FALSE)</f>
        <v>Social</v>
      </c>
      <c r="P1340" s="96"/>
    </row>
    <row r="1341" spans="1:16" ht="14.25" customHeight="1" x14ac:dyDescent="0.25">
      <c r="A1341" s="96">
        <v>2012</v>
      </c>
      <c r="B1341" s="96" t="s">
        <v>1560</v>
      </c>
      <c r="C1341" s="96">
        <v>51</v>
      </c>
      <c r="D1341" s="96" t="str">
        <f t="shared" si="60"/>
        <v>201251E039</v>
      </c>
      <c r="E1341" s="84" t="s">
        <v>16094</v>
      </c>
      <c r="F1341" s="84" t="s">
        <v>16093</v>
      </c>
      <c r="G1341" s="88" t="s">
        <v>25</v>
      </c>
      <c r="H1341" s="104" t="str">
        <f t="shared" si="61"/>
        <v>201251E039</v>
      </c>
      <c r="I1341" s="104" t="b">
        <f t="shared" si="62"/>
        <v>1</v>
      </c>
      <c r="J1341" s="84" t="s">
        <v>16162</v>
      </c>
      <c r="K1341" s="84" t="s">
        <v>12341</v>
      </c>
      <c r="L1341" s="105">
        <v>1052.272821</v>
      </c>
      <c r="M1341" s="105">
        <v>1015.284776</v>
      </c>
      <c r="N1341" s="105">
        <v>1015.284776</v>
      </c>
      <c r="O1341" s="96" t="str">
        <f>VLOOKUP(H1341,'CRMP-SOC'!$A$2:$B$12685,2,FALSE)</f>
        <v>Social</v>
      </c>
      <c r="P1341" s="96"/>
    </row>
    <row r="1342" spans="1:16" ht="14.25" customHeight="1" x14ac:dyDescent="0.25">
      <c r="A1342" s="96">
        <v>2012</v>
      </c>
      <c r="B1342" s="96" t="s">
        <v>1561</v>
      </c>
      <c r="C1342" s="96">
        <v>51</v>
      </c>
      <c r="D1342" s="96" t="str">
        <f t="shared" si="60"/>
        <v>201251E040</v>
      </c>
      <c r="E1342" s="84" t="s">
        <v>16094</v>
      </c>
      <c r="F1342" s="84" t="s">
        <v>16093</v>
      </c>
      <c r="G1342" s="84" t="s">
        <v>25</v>
      </c>
      <c r="H1342" s="104" t="str">
        <f t="shared" si="61"/>
        <v>201251E040</v>
      </c>
      <c r="I1342" s="104" t="b">
        <f t="shared" si="62"/>
        <v>1</v>
      </c>
      <c r="J1342" s="84" t="s">
        <v>16141</v>
      </c>
      <c r="K1342" s="84" t="s">
        <v>12342</v>
      </c>
      <c r="L1342" s="105">
        <v>147.37074200000001</v>
      </c>
      <c r="M1342" s="105">
        <v>141.44887199999999</v>
      </c>
      <c r="N1342" s="105">
        <v>141.44887199999999</v>
      </c>
      <c r="O1342" s="96" t="str">
        <f>VLOOKUP(H1342,'CRMP-SOC'!$A$2:$B$12685,2,FALSE)</f>
        <v>Social</v>
      </c>
      <c r="P1342" s="96"/>
    </row>
    <row r="1343" spans="1:16" ht="14.25" customHeight="1" x14ac:dyDescent="0.25">
      <c r="A1343" s="96">
        <v>2012</v>
      </c>
      <c r="B1343" s="96" t="s">
        <v>2462</v>
      </c>
      <c r="C1343" s="96">
        <v>51</v>
      </c>
      <c r="D1343" s="96" t="str">
        <f t="shared" si="60"/>
        <v>201251E042</v>
      </c>
      <c r="E1343" s="84" t="s">
        <v>16094</v>
      </c>
      <c r="F1343" s="84" t="s">
        <v>16093</v>
      </c>
      <c r="G1343" s="88" t="s">
        <v>25</v>
      </c>
      <c r="H1343" s="104" t="str">
        <f t="shared" si="61"/>
        <v>201251E042</v>
      </c>
      <c r="I1343" s="104" t="b">
        <f t="shared" si="62"/>
        <v>1</v>
      </c>
      <c r="J1343" s="84" t="s">
        <v>16097</v>
      </c>
      <c r="K1343" s="84" t="s">
        <v>13378</v>
      </c>
      <c r="L1343" s="105">
        <v>18.719942</v>
      </c>
      <c r="M1343" s="105">
        <v>21.014714999999999</v>
      </c>
      <c r="N1343" s="105">
        <v>21.014714999999999</v>
      </c>
      <c r="O1343" s="96" t="str">
        <f>VLOOKUP(H1343,'CRMP-SOC'!$A$2:$B$12685,2,FALSE)</f>
        <v>Social</v>
      </c>
      <c r="P1343" s="96"/>
    </row>
    <row r="1344" spans="1:16" ht="14.25" customHeight="1" x14ac:dyDescent="0.25">
      <c r="A1344" s="96">
        <v>2013</v>
      </c>
      <c r="B1344" s="96" t="s">
        <v>156</v>
      </c>
      <c r="C1344" s="96">
        <v>6</v>
      </c>
      <c r="D1344" s="96" t="str">
        <f t="shared" si="60"/>
        <v>20136S001</v>
      </c>
      <c r="E1344" s="80" t="s">
        <v>16205</v>
      </c>
      <c r="F1344" s="80" t="s">
        <v>16239</v>
      </c>
      <c r="G1344" s="88" t="s">
        <v>29</v>
      </c>
      <c r="H1344" s="104" t="str">
        <f t="shared" si="61"/>
        <v>20136S001</v>
      </c>
      <c r="I1344" s="104" t="b">
        <f t="shared" si="62"/>
        <v>1</v>
      </c>
      <c r="J1344" s="81" t="s">
        <v>16107</v>
      </c>
      <c r="K1344" s="81" t="s">
        <v>13222</v>
      </c>
      <c r="L1344" s="105">
        <v>1265</v>
      </c>
      <c r="M1344" s="105">
        <v>1489.8980841000002</v>
      </c>
      <c r="N1344" s="105">
        <v>1489.8980841000002</v>
      </c>
      <c r="O1344" s="96" t="str">
        <f>VLOOKUP(H1344,'CRMP-SOC'!$A$2:$B$12685,2,FALSE)</f>
        <v>Social</v>
      </c>
      <c r="P1344" s="96"/>
    </row>
    <row r="1345" spans="1:16" ht="14.25" customHeight="1" x14ac:dyDescent="0.25">
      <c r="A1345" s="96">
        <v>2013</v>
      </c>
      <c r="B1345" s="96" t="s">
        <v>2250</v>
      </c>
      <c r="C1345" s="96">
        <v>6</v>
      </c>
      <c r="D1345" s="96" t="str">
        <f t="shared" si="60"/>
        <v>20136S010</v>
      </c>
      <c r="E1345" s="80" t="s">
        <v>16205</v>
      </c>
      <c r="F1345" s="80" t="s">
        <v>16239</v>
      </c>
      <c r="G1345" s="88" t="s">
        <v>29</v>
      </c>
      <c r="H1345" s="104" t="str">
        <f t="shared" si="61"/>
        <v>20136S010</v>
      </c>
      <c r="I1345" s="104" t="b">
        <f t="shared" si="62"/>
        <v>1</v>
      </c>
      <c r="J1345" s="81" t="s">
        <v>16090</v>
      </c>
      <c r="K1345" s="81" t="s">
        <v>13056</v>
      </c>
      <c r="L1345" s="105">
        <v>342.8</v>
      </c>
      <c r="M1345" s="105">
        <v>327.67910275000003</v>
      </c>
      <c r="N1345" s="105">
        <v>327.67684808999996</v>
      </c>
      <c r="O1345" s="96" t="str">
        <f>VLOOKUP(H1345,'CRMP-SOC'!$A$2:$B$12685,2,FALSE)</f>
        <v>Social</v>
      </c>
      <c r="P1345" s="96"/>
    </row>
    <row r="1346" spans="1:16" ht="14.25" customHeight="1" x14ac:dyDescent="0.25">
      <c r="A1346" s="96">
        <v>2013</v>
      </c>
      <c r="B1346" s="96" t="s">
        <v>157</v>
      </c>
      <c r="C1346" s="96">
        <v>6</v>
      </c>
      <c r="D1346" s="96" t="str">
        <f t="shared" ref="D1346:D1409" si="63">CONCATENATE(A1346,C1346,G1346,J1346)</f>
        <v>20136S172</v>
      </c>
      <c r="E1346" s="80" t="s">
        <v>16205</v>
      </c>
      <c r="F1346" s="80" t="s">
        <v>16239</v>
      </c>
      <c r="G1346" s="88" t="s">
        <v>29</v>
      </c>
      <c r="H1346" s="104" t="str">
        <f t="shared" ref="H1346:H1409" si="64">CONCATENATE(A1346,B1346)</f>
        <v>20136S172</v>
      </c>
      <c r="I1346" s="104" t="b">
        <f t="shared" ref="I1346:I1409" si="65">H1346=D1346</f>
        <v>1</v>
      </c>
      <c r="J1346" s="81" t="s">
        <v>16264</v>
      </c>
      <c r="K1346" s="81" t="s">
        <v>11038</v>
      </c>
      <c r="L1346" s="105">
        <v>150</v>
      </c>
      <c r="M1346" s="105">
        <v>114.83272606999999</v>
      </c>
      <c r="N1346" s="105">
        <v>114.83272606999999</v>
      </c>
      <c r="O1346" s="96" t="str">
        <f>VLOOKUP(H1346,'CRMP-SOC'!$A$2:$B$12685,2,FALSE)</f>
        <v>Social</v>
      </c>
      <c r="P1346" s="96"/>
    </row>
    <row r="1347" spans="1:16" ht="14.25" customHeight="1" x14ac:dyDescent="0.25">
      <c r="A1347" s="96">
        <v>2013</v>
      </c>
      <c r="B1347" s="96" t="s">
        <v>2620</v>
      </c>
      <c r="C1347" s="96">
        <v>15</v>
      </c>
      <c r="D1347" s="96" t="str">
        <f t="shared" si="63"/>
        <v>201315S177</v>
      </c>
      <c r="E1347" s="80" t="s">
        <v>16598</v>
      </c>
      <c r="F1347" s="80" t="s">
        <v>16083</v>
      </c>
      <c r="G1347" s="81" t="s">
        <v>29</v>
      </c>
      <c r="H1347" s="104" t="str">
        <f t="shared" si="64"/>
        <v>201315S177</v>
      </c>
      <c r="I1347" s="104" t="b">
        <f t="shared" si="65"/>
        <v>1</v>
      </c>
      <c r="J1347" s="81" t="s">
        <v>16156</v>
      </c>
      <c r="K1347" s="81" t="s">
        <v>11039</v>
      </c>
      <c r="L1347" s="105">
        <v>6011</v>
      </c>
      <c r="M1347" s="105">
        <v>7905.5734923400005</v>
      </c>
      <c r="N1347" s="105">
        <v>7905.5734923400005</v>
      </c>
      <c r="O1347" s="96" t="str">
        <f>VLOOKUP(H1347,'CRMP-SOC'!$A$2:$B$12685,2,FALSE)</f>
        <v>Social</v>
      </c>
      <c r="P1347" s="96"/>
    </row>
    <row r="1348" spans="1:16" ht="14.25" customHeight="1" x14ac:dyDescent="0.25">
      <c r="A1348" s="96">
        <v>2013</v>
      </c>
      <c r="B1348" s="96" t="s">
        <v>159</v>
      </c>
      <c r="C1348" s="96">
        <v>6</v>
      </c>
      <c r="D1348" s="96" t="str">
        <f t="shared" si="63"/>
        <v>20136S178</v>
      </c>
      <c r="E1348" s="80" t="s">
        <v>16205</v>
      </c>
      <c r="F1348" s="80" t="s">
        <v>16239</v>
      </c>
      <c r="G1348" s="81" t="s">
        <v>29</v>
      </c>
      <c r="H1348" s="104" t="str">
        <f t="shared" si="64"/>
        <v>20136S178</v>
      </c>
      <c r="I1348" s="104" t="b">
        <f t="shared" si="65"/>
        <v>1</v>
      </c>
      <c r="J1348" s="81" t="s">
        <v>16119</v>
      </c>
      <c r="K1348" s="81" t="s">
        <v>11040</v>
      </c>
      <c r="L1348" s="105">
        <v>1005.485</v>
      </c>
      <c r="M1348" s="105">
        <v>946.35224437000011</v>
      </c>
      <c r="N1348" s="105">
        <v>946.35224437000011</v>
      </c>
      <c r="O1348" s="96" t="str">
        <f>VLOOKUP(H1348,'CRMP-SOC'!$A$2:$B$12685,2,FALSE)</f>
        <v>Social</v>
      </c>
      <c r="P1348" s="96"/>
    </row>
    <row r="1349" spans="1:16" ht="14.25" customHeight="1" x14ac:dyDescent="0.25">
      <c r="A1349" s="96">
        <v>2013</v>
      </c>
      <c r="B1349" s="96" t="s">
        <v>160</v>
      </c>
      <c r="C1349" s="96">
        <v>6</v>
      </c>
      <c r="D1349" s="96" t="str">
        <f t="shared" si="63"/>
        <v>20136S179</v>
      </c>
      <c r="E1349" s="80" t="s">
        <v>16205</v>
      </c>
      <c r="F1349" s="80" t="s">
        <v>16239</v>
      </c>
      <c r="G1349" s="81" t="s">
        <v>29</v>
      </c>
      <c r="H1349" s="104" t="str">
        <f t="shared" si="64"/>
        <v>20136S179</v>
      </c>
      <c r="I1349" s="104" t="b">
        <f t="shared" si="65"/>
        <v>1</v>
      </c>
      <c r="J1349" s="81" t="s">
        <v>16118</v>
      </c>
      <c r="K1349" s="81" t="s">
        <v>12426</v>
      </c>
      <c r="L1349" s="105">
        <v>6225.6850000000004</v>
      </c>
      <c r="M1349" s="105">
        <v>5969.0113562100014</v>
      </c>
      <c r="N1349" s="105">
        <v>5969.0113562099978</v>
      </c>
      <c r="O1349" s="96" t="str">
        <f>VLOOKUP(H1349,'CRMP-SOC'!$A$2:$B$12685,2,FALSE)</f>
        <v>Social</v>
      </c>
      <c r="P1349" s="96"/>
    </row>
    <row r="1350" spans="1:16" ht="14.25" customHeight="1" x14ac:dyDescent="0.25">
      <c r="A1350" s="96">
        <v>2013</v>
      </c>
      <c r="B1350" s="96" t="s">
        <v>161</v>
      </c>
      <c r="C1350" s="96">
        <v>6</v>
      </c>
      <c r="D1350" s="96" t="str">
        <f t="shared" si="63"/>
        <v>20136S180</v>
      </c>
      <c r="E1350" s="80" t="s">
        <v>16205</v>
      </c>
      <c r="F1350" s="80" t="s">
        <v>16239</v>
      </c>
      <c r="G1350" s="81" t="s">
        <v>29</v>
      </c>
      <c r="H1350" s="104" t="str">
        <f t="shared" si="64"/>
        <v>20136S180</v>
      </c>
      <c r="I1350" s="104" t="b">
        <f t="shared" si="65"/>
        <v>1</v>
      </c>
      <c r="J1350" s="81" t="s">
        <v>16605</v>
      </c>
      <c r="K1350" s="81" t="s">
        <v>11042</v>
      </c>
      <c r="L1350" s="105">
        <v>365.58499999999998</v>
      </c>
      <c r="M1350" s="105">
        <v>183.57321671000003</v>
      </c>
      <c r="N1350" s="105">
        <v>183.57321671000003</v>
      </c>
      <c r="O1350" s="96" t="str">
        <f>VLOOKUP(H1350,'CRMP-SOC'!$A$2:$B$12685,2,FALSE)</f>
        <v>Social</v>
      </c>
      <c r="P1350" s="96"/>
    </row>
    <row r="1351" spans="1:16" ht="14.25" customHeight="1" x14ac:dyDescent="0.25">
      <c r="A1351" s="96">
        <v>2013</v>
      </c>
      <c r="B1351" s="96" t="s">
        <v>162</v>
      </c>
      <c r="C1351" s="96">
        <v>6</v>
      </c>
      <c r="D1351" s="96" t="str">
        <f t="shared" si="63"/>
        <v>20136S181</v>
      </c>
      <c r="E1351" s="80" t="s">
        <v>16205</v>
      </c>
      <c r="F1351" s="80" t="s">
        <v>16239</v>
      </c>
      <c r="G1351" s="81" t="s">
        <v>29</v>
      </c>
      <c r="H1351" s="104" t="str">
        <f t="shared" si="64"/>
        <v>20136S181</v>
      </c>
      <c r="I1351" s="104" t="b">
        <f t="shared" si="65"/>
        <v>1</v>
      </c>
      <c r="J1351" s="81" t="s">
        <v>16604</v>
      </c>
      <c r="K1351" s="81" t="s">
        <v>11043</v>
      </c>
      <c r="L1351" s="105">
        <v>443.88499999999999</v>
      </c>
      <c r="M1351" s="105">
        <v>496.01155966999994</v>
      </c>
      <c r="N1351" s="105">
        <v>496.01155966999994</v>
      </c>
      <c r="O1351" s="96" t="str">
        <f>VLOOKUP(H1351,'CRMP-SOC'!$A$2:$B$12685,2,FALSE)</f>
        <v>Social</v>
      </c>
      <c r="P1351" s="96"/>
    </row>
    <row r="1352" spans="1:16" ht="14.25" customHeight="1" x14ac:dyDescent="0.25">
      <c r="A1352" s="96">
        <v>2013</v>
      </c>
      <c r="B1352" s="96" t="s">
        <v>163</v>
      </c>
      <c r="C1352" s="96">
        <v>6</v>
      </c>
      <c r="D1352" s="96" t="str">
        <f t="shared" si="63"/>
        <v>20136S182</v>
      </c>
      <c r="E1352" s="80" t="s">
        <v>16205</v>
      </c>
      <c r="F1352" s="80" t="s">
        <v>16239</v>
      </c>
      <c r="G1352" s="81" t="s">
        <v>29</v>
      </c>
      <c r="H1352" s="104" t="str">
        <f t="shared" si="64"/>
        <v>20136S182</v>
      </c>
      <c r="I1352" s="104" t="b">
        <f t="shared" si="65"/>
        <v>1</v>
      </c>
      <c r="J1352" s="81" t="s">
        <v>16603</v>
      </c>
      <c r="K1352" s="81" t="s">
        <v>12427</v>
      </c>
      <c r="L1352" s="105">
        <v>43.7</v>
      </c>
      <c r="M1352" s="105">
        <v>42.094412829999996</v>
      </c>
      <c r="N1352" s="105">
        <v>42.094412829999996</v>
      </c>
      <c r="O1352" s="96" t="str">
        <f>VLOOKUP(H1352,'CRMP-SOC'!$A$2:$B$12685,2,FALSE)</f>
        <v>Social</v>
      </c>
      <c r="P1352" s="96"/>
    </row>
    <row r="1353" spans="1:16" ht="14.25" customHeight="1" x14ac:dyDescent="0.25">
      <c r="A1353" s="96">
        <v>2013</v>
      </c>
      <c r="B1353" s="96" t="s">
        <v>164</v>
      </c>
      <c r="C1353" s="96">
        <v>6</v>
      </c>
      <c r="D1353" s="96" t="str">
        <f t="shared" si="63"/>
        <v>20136S183</v>
      </c>
      <c r="E1353" s="80" t="s">
        <v>16205</v>
      </c>
      <c r="F1353" s="80" t="s">
        <v>16239</v>
      </c>
      <c r="G1353" s="81" t="s">
        <v>29</v>
      </c>
      <c r="H1353" s="104" t="str">
        <f t="shared" si="64"/>
        <v>20136S183</v>
      </c>
      <c r="I1353" s="104" t="b">
        <f t="shared" si="65"/>
        <v>1</v>
      </c>
      <c r="J1353" s="81" t="s">
        <v>16602</v>
      </c>
      <c r="K1353" s="81" t="s">
        <v>11045</v>
      </c>
      <c r="L1353" s="105">
        <v>55.7</v>
      </c>
      <c r="M1353" s="105">
        <v>55.154024089999986</v>
      </c>
      <c r="N1353" s="105">
        <v>55.154024089999993</v>
      </c>
      <c r="O1353" s="96" t="str">
        <f>VLOOKUP(H1353,'CRMP-SOC'!$A$2:$B$12685,2,FALSE)</f>
        <v>Social</v>
      </c>
      <c r="P1353" s="96"/>
    </row>
    <row r="1354" spans="1:16" ht="14.25" customHeight="1" x14ac:dyDescent="0.25">
      <c r="A1354" s="96">
        <v>2013</v>
      </c>
      <c r="B1354" s="96" t="s">
        <v>165</v>
      </c>
      <c r="C1354" s="96">
        <v>6</v>
      </c>
      <c r="D1354" s="96" t="str">
        <f t="shared" si="63"/>
        <v>20136S184</v>
      </c>
      <c r="E1354" s="80" t="s">
        <v>16205</v>
      </c>
      <c r="F1354" s="80" t="s">
        <v>16239</v>
      </c>
      <c r="G1354" s="81" t="s">
        <v>29</v>
      </c>
      <c r="H1354" s="104" t="str">
        <f t="shared" si="64"/>
        <v>20136S184</v>
      </c>
      <c r="I1354" s="104" t="b">
        <f t="shared" si="65"/>
        <v>1</v>
      </c>
      <c r="J1354" s="81" t="s">
        <v>16601</v>
      </c>
      <c r="K1354" s="81" t="s">
        <v>11046</v>
      </c>
      <c r="L1354" s="105">
        <v>228.89</v>
      </c>
      <c r="M1354" s="105">
        <v>190.30523448999995</v>
      </c>
      <c r="N1354" s="105">
        <v>190.30523449</v>
      </c>
      <c r="O1354" s="96" t="str">
        <f>VLOOKUP(H1354,'CRMP-SOC'!$A$2:$B$12685,2,FALSE)</f>
        <v>Social</v>
      </c>
      <c r="P1354" s="96"/>
    </row>
    <row r="1355" spans="1:16" ht="14.25" customHeight="1" x14ac:dyDescent="0.25">
      <c r="A1355" s="96">
        <v>2013</v>
      </c>
      <c r="B1355" s="96" t="s">
        <v>166</v>
      </c>
      <c r="C1355" s="96">
        <v>6</v>
      </c>
      <c r="D1355" s="96" t="str">
        <f t="shared" si="63"/>
        <v>20136S185</v>
      </c>
      <c r="E1355" s="80" t="s">
        <v>16205</v>
      </c>
      <c r="F1355" s="80" t="s">
        <v>16239</v>
      </c>
      <c r="G1355" s="81" t="s">
        <v>29</v>
      </c>
      <c r="H1355" s="104" t="str">
        <f t="shared" si="64"/>
        <v>20136S185</v>
      </c>
      <c r="I1355" s="104" t="b">
        <f t="shared" si="65"/>
        <v>1</v>
      </c>
      <c r="J1355" s="81" t="s">
        <v>16600</v>
      </c>
      <c r="K1355" s="81" t="s">
        <v>11047</v>
      </c>
      <c r="L1355" s="105">
        <v>227.19724500000001</v>
      </c>
      <c r="M1355" s="105">
        <v>232.94171736999999</v>
      </c>
      <c r="N1355" s="105">
        <v>232.94171736999999</v>
      </c>
      <c r="O1355" s="96" t="str">
        <f>VLOOKUP(H1355,'CRMP-SOC'!$A$2:$B$12685,2,FALSE)</f>
        <v>Social</v>
      </c>
      <c r="P1355" s="96"/>
    </row>
    <row r="1356" spans="1:16" ht="14.25" customHeight="1" x14ac:dyDescent="0.25">
      <c r="A1356" s="96">
        <v>2013</v>
      </c>
      <c r="B1356" s="96" t="s">
        <v>169</v>
      </c>
      <c r="C1356" s="96">
        <v>6</v>
      </c>
      <c r="D1356" s="96" t="str">
        <f t="shared" si="63"/>
        <v>20136S199</v>
      </c>
      <c r="E1356" s="80" t="s">
        <v>16205</v>
      </c>
      <c r="F1356" s="80" t="s">
        <v>16239</v>
      </c>
      <c r="G1356" s="88" t="s">
        <v>29</v>
      </c>
      <c r="H1356" s="104" t="str">
        <f t="shared" si="64"/>
        <v>20136S199</v>
      </c>
      <c r="I1356" s="104" t="b">
        <f t="shared" si="65"/>
        <v>1</v>
      </c>
      <c r="J1356" s="81" t="s">
        <v>16260</v>
      </c>
      <c r="K1356" s="81" t="s">
        <v>13223</v>
      </c>
      <c r="L1356" s="105">
        <v>94.5</v>
      </c>
      <c r="M1356" s="105">
        <v>94.298250899999999</v>
      </c>
      <c r="N1356" s="105">
        <v>94.298250899999999</v>
      </c>
      <c r="O1356" s="96" t="str">
        <f>VLOOKUP(H1356,'CRMP-SOC'!$A$2:$B$12685,2,FALSE)</f>
        <v>Social</v>
      </c>
      <c r="P1356" s="96"/>
    </row>
    <row r="1357" spans="1:16" ht="14.25" customHeight="1" x14ac:dyDescent="0.25">
      <c r="A1357" s="96">
        <v>2013</v>
      </c>
      <c r="B1357" s="96" t="s">
        <v>2491</v>
      </c>
      <c r="C1357" s="96">
        <v>6</v>
      </c>
      <c r="D1357" s="96" t="str">
        <f t="shared" si="63"/>
        <v>20136S239</v>
      </c>
      <c r="E1357" s="80" t="s">
        <v>16205</v>
      </c>
      <c r="F1357" s="80" t="s">
        <v>16239</v>
      </c>
      <c r="G1357" s="81" t="s">
        <v>29</v>
      </c>
      <c r="H1357" s="104" t="str">
        <f t="shared" si="64"/>
        <v>20136S239</v>
      </c>
      <c r="I1357" s="104" t="b">
        <f t="shared" si="65"/>
        <v>1</v>
      </c>
      <c r="J1357" s="81" t="s">
        <v>16599</v>
      </c>
      <c r="K1357" s="81" t="s">
        <v>13415</v>
      </c>
      <c r="L1357" s="105">
        <v>122.8</v>
      </c>
      <c r="M1357" s="105">
        <v>113.18615633000002</v>
      </c>
      <c r="N1357" s="105">
        <v>113.18615633</v>
      </c>
      <c r="O1357" s="96" t="str">
        <f>VLOOKUP(H1357,'CRMP-SOC'!$A$2:$B$12685,2,FALSE)</f>
        <v>Social</v>
      </c>
      <c r="P1357" s="96"/>
    </row>
    <row r="1358" spans="1:16" ht="14.25" customHeight="1" x14ac:dyDescent="0.25">
      <c r="A1358" s="97">
        <v>2013</v>
      </c>
      <c r="B1358" s="97" t="s">
        <v>2625</v>
      </c>
      <c r="C1358" s="97">
        <v>15</v>
      </c>
      <c r="D1358" s="97" t="str">
        <f t="shared" si="63"/>
        <v>201315U001</v>
      </c>
      <c r="E1358" s="82" t="s">
        <v>16598</v>
      </c>
      <c r="F1358" s="83" t="s">
        <v>16083</v>
      </c>
      <c r="G1358" s="82" t="s">
        <v>30</v>
      </c>
      <c r="H1358" s="108" t="str">
        <f t="shared" si="64"/>
        <v>201315U004</v>
      </c>
      <c r="I1358" s="108" t="b">
        <f t="shared" si="65"/>
        <v>0</v>
      </c>
      <c r="J1358" s="109" t="s">
        <v>16107</v>
      </c>
      <c r="K1358" s="82" t="s">
        <v>11056</v>
      </c>
      <c r="L1358" s="110">
        <v>1.0349999999999999</v>
      </c>
      <c r="M1358" s="110">
        <v>4.2029321199999989</v>
      </c>
      <c r="N1358" s="110">
        <v>4.2029321199999998</v>
      </c>
      <c r="O1358" s="96" t="str">
        <f>VLOOKUP(H1358,'CRMP-SOC'!$A$2:$B$12685,2,FALSE)</f>
        <v>Social</v>
      </c>
      <c r="P1358" s="96" t="s">
        <v>16597</v>
      </c>
    </row>
    <row r="1359" spans="1:16" ht="14.25" customHeight="1" x14ac:dyDescent="0.25">
      <c r="A1359" s="96">
        <v>2013</v>
      </c>
      <c r="B1359" s="96" t="s">
        <v>176</v>
      </c>
      <c r="C1359" s="96">
        <v>6</v>
      </c>
      <c r="D1359" s="96" t="str">
        <f t="shared" si="63"/>
        <v>20136U002</v>
      </c>
      <c r="E1359" s="80" t="s">
        <v>16205</v>
      </c>
      <c r="F1359" s="80" t="s">
        <v>16239</v>
      </c>
      <c r="G1359" s="81" t="s">
        <v>30</v>
      </c>
      <c r="H1359" s="104" t="str">
        <f t="shared" si="64"/>
        <v>20136U002</v>
      </c>
      <c r="I1359" s="104" t="b">
        <f t="shared" si="65"/>
        <v>1</v>
      </c>
      <c r="J1359" s="81" t="s">
        <v>16191</v>
      </c>
      <c r="K1359" s="81" t="s">
        <v>12428</v>
      </c>
      <c r="L1359" s="105">
        <v>28.8</v>
      </c>
      <c r="M1359" s="105">
        <v>21.859222410000001</v>
      </c>
      <c r="N1359" s="105">
        <v>21.859222410000001</v>
      </c>
      <c r="O1359" s="96" t="str">
        <f>VLOOKUP(H1359,'CRMP-SOC'!$A$2:$B$12685,2,FALSE)</f>
        <v>Social</v>
      </c>
      <c r="P1359" s="96"/>
    </row>
    <row r="1360" spans="1:16" ht="14.25" customHeight="1" x14ac:dyDescent="0.25">
      <c r="A1360" s="96">
        <v>2013</v>
      </c>
      <c r="B1360" s="96" t="s">
        <v>177</v>
      </c>
      <c r="C1360" s="96">
        <v>6</v>
      </c>
      <c r="D1360" s="96" t="str">
        <f t="shared" si="63"/>
        <v>20136U004</v>
      </c>
      <c r="E1360" s="80" t="s">
        <v>16205</v>
      </c>
      <c r="F1360" s="80" t="s">
        <v>16239</v>
      </c>
      <c r="G1360" s="81" t="s">
        <v>30</v>
      </c>
      <c r="H1360" s="104" t="str">
        <f t="shared" si="64"/>
        <v>20136U004</v>
      </c>
      <c r="I1360" s="104" t="b">
        <f t="shared" si="65"/>
        <v>1</v>
      </c>
      <c r="J1360" s="81" t="s">
        <v>16105</v>
      </c>
      <c r="K1360" s="81" t="s">
        <v>12429</v>
      </c>
      <c r="L1360" s="105">
        <v>6.1</v>
      </c>
      <c r="M1360" s="105">
        <v>5.8466778100000001</v>
      </c>
      <c r="N1360" s="105">
        <v>5.8466778100000001</v>
      </c>
      <c r="O1360" s="96" t="str">
        <f>VLOOKUP(H1360,'CRMP-SOC'!$A$2:$B$12685,2,FALSE)</f>
        <v>Social</v>
      </c>
      <c r="P1360" s="96"/>
    </row>
    <row r="1361" spans="1:16" ht="14.25" customHeight="1" x14ac:dyDescent="0.25">
      <c r="A1361" s="96">
        <v>2013</v>
      </c>
      <c r="B1361" s="96" t="s">
        <v>1664</v>
      </c>
      <c r="C1361" s="96">
        <v>6</v>
      </c>
      <c r="D1361" s="96" t="str">
        <f t="shared" si="63"/>
        <v>20136U007</v>
      </c>
      <c r="E1361" s="80" t="s">
        <v>16205</v>
      </c>
      <c r="F1361" s="80" t="s">
        <v>16239</v>
      </c>
      <c r="G1361" s="81" t="s">
        <v>30</v>
      </c>
      <c r="H1361" s="104" t="str">
        <f t="shared" si="64"/>
        <v>20136U007</v>
      </c>
      <c r="I1361" s="104" t="b">
        <f t="shared" si="65"/>
        <v>1</v>
      </c>
      <c r="J1361" s="81" t="s">
        <v>16104</v>
      </c>
      <c r="K1361" s="81" t="s">
        <v>12430</v>
      </c>
      <c r="L1361" s="105">
        <v>25.8</v>
      </c>
      <c r="M1361" s="105">
        <v>23.483504370000006</v>
      </c>
      <c r="N1361" s="105">
        <v>23.483504370000002</v>
      </c>
      <c r="O1361" s="96" t="str">
        <f>VLOOKUP(H1361,'CRMP-SOC'!$A$2:$B$12685,2,FALSE)</f>
        <v>Social</v>
      </c>
      <c r="P1361" s="96"/>
    </row>
    <row r="1362" spans="1:16" ht="14.25" customHeight="1" x14ac:dyDescent="0.25">
      <c r="A1362" s="96">
        <v>2013</v>
      </c>
      <c r="B1362" s="96" t="s">
        <v>1665</v>
      </c>
      <c r="C1362" s="96">
        <v>6</v>
      </c>
      <c r="D1362" s="96" t="str">
        <f t="shared" si="63"/>
        <v>20136U008</v>
      </c>
      <c r="E1362" s="80" t="s">
        <v>16205</v>
      </c>
      <c r="F1362" s="80" t="s">
        <v>16239</v>
      </c>
      <c r="G1362" s="81" t="s">
        <v>30</v>
      </c>
      <c r="H1362" s="104" t="str">
        <f t="shared" si="64"/>
        <v>20136U008</v>
      </c>
      <c r="I1362" s="104" t="b">
        <f t="shared" si="65"/>
        <v>1</v>
      </c>
      <c r="J1362" s="81" t="s">
        <v>16129</v>
      </c>
      <c r="K1362" s="81" t="s">
        <v>12431</v>
      </c>
      <c r="L1362" s="105">
        <v>46.2</v>
      </c>
      <c r="M1362" s="105">
        <v>48.025710230000001</v>
      </c>
      <c r="N1362" s="105">
        <v>48.025710230000001</v>
      </c>
      <c r="O1362" s="96" t="str">
        <f>VLOOKUP(H1362,'CRMP-SOC'!$A$2:$B$12685,2,FALSE)</f>
        <v>Social</v>
      </c>
      <c r="P1362" s="96"/>
    </row>
    <row r="1363" spans="1:16" ht="14.25" customHeight="1" x14ac:dyDescent="0.25">
      <c r="A1363" s="96">
        <v>2013</v>
      </c>
      <c r="B1363" s="96" t="s">
        <v>1666</v>
      </c>
      <c r="C1363" s="96">
        <v>6</v>
      </c>
      <c r="D1363" s="96" t="str">
        <f t="shared" si="63"/>
        <v>20136U009</v>
      </c>
      <c r="E1363" s="80" t="s">
        <v>16205</v>
      </c>
      <c r="F1363" s="80" t="s">
        <v>16239</v>
      </c>
      <c r="G1363" s="81" t="s">
        <v>30</v>
      </c>
      <c r="H1363" s="104" t="str">
        <f t="shared" si="64"/>
        <v>20136U009</v>
      </c>
      <c r="I1363" s="104" t="b">
        <f t="shared" si="65"/>
        <v>1</v>
      </c>
      <c r="J1363" s="81" t="s">
        <v>16128</v>
      </c>
      <c r="K1363" s="81" t="s">
        <v>12432</v>
      </c>
      <c r="L1363" s="105">
        <v>28.6</v>
      </c>
      <c r="M1363" s="105">
        <v>17.706219669999999</v>
      </c>
      <c r="N1363" s="105">
        <v>17.706219669999999</v>
      </c>
      <c r="O1363" s="96" t="str">
        <f>VLOOKUP(H1363,'CRMP-SOC'!$A$2:$B$12685,2,FALSE)</f>
        <v>Social</v>
      </c>
      <c r="P1363" s="96"/>
    </row>
    <row r="1364" spans="1:16" ht="14.25" customHeight="1" x14ac:dyDescent="0.25">
      <c r="A1364" s="96">
        <v>2013</v>
      </c>
      <c r="B1364" s="96" t="s">
        <v>1667</v>
      </c>
      <c r="C1364" s="96">
        <v>6</v>
      </c>
      <c r="D1364" s="96" t="str">
        <f t="shared" si="63"/>
        <v>20136U010</v>
      </c>
      <c r="E1364" s="80" t="s">
        <v>16205</v>
      </c>
      <c r="F1364" s="80" t="s">
        <v>16239</v>
      </c>
      <c r="G1364" s="88" t="s">
        <v>30</v>
      </c>
      <c r="H1364" s="104" t="str">
        <f t="shared" si="64"/>
        <v>20136U010</v>
      </c>
      <c r="I1364" s="104" t="b">
        <f t="shared" si="65"/>
        <v>1</v>
      </c>
      <c r="J1364" s="81" t="s">
        <v>16090</v>
      </c>
      <c r="K1364" s="81" t="s">
        <v>12433</v>
      </c>
      <c r="L1364" s="105">
        <v>54.304000000000002</v>
      </c>
      <c r="M1364" s="105">
        <v>52.498197429999998</v>
      </c>
      <c r="N1364" s="105">
        <v>52.498197429999998</v>
      </c>
      <c r="O1364" s="96" t="str">
        <f>VLOOKUP(H1364,'CRMP-SOC'!$A$2:$B$12685,2,FALSE)</f>
        <v>Social</v>
      </c>
      <c r="P1364" s="96"/>
    </row>
    <row r="1365" spans="1:16" ht="14.25" customHeight="1" x14ac:dyDescent="0.25">
      <c r="A1365" s="96">
        <v>2013</v>
      </c>
      <c r="B1365" s="96" t="s">
        <v>2384</v>
      </c>
      <c r="C1365" s="96">
        <v>8</v>
      </c>
      <c r="D1365" s="96" t="str">
        <f t="shared" si="63"/>
        <v>20138S230</v>
      </c>
      <c r="E1365" s="80" t="s">
        <v>16227</v>
      </c>
      <c r="F1365" s="80" t="s">
        <v>16226</v>
      </c>
      <c r="G1365" s="81" t="s">
        <v>29</v>
      </c>
      <c r="H1365" s="104" t="str">
        <f t="shared" si="64"/>
        <v>20138S230</v>
      </c>
      <c r="I1365" s="104" t="b">
        <f t="shared" si="65"/>
        <v>1</v>
      </c>
      <c r="J1365" s="81" t="s">
        <v>16596</v>
      </c>
      <c r="K1365" s="80" t="s">
        <v>13237</v>
      </c>
      <c r="L1365" s="105">
        <v>7805</v>
      </c>
      <c r="M1365" s="105">
        <v>7760.3339088000012</v>
      </c>
      <c r="N1365" s="105">
        <v>7760.3206645700011</v>
      </c>
      <c r="O1365" s="96" t="str">
        <f>VLOOKUP(H1365,'CRMP-SOC'!$A$2:$B$12685,2,FALSE)</f>
        <v>Social</v>
      </c>
      <c r="P1365" s="96"/>
    </row>
    <row r="1366" spans="1:16" ht="14.25" customHeight="1" x14ac:dyDescent="0.25">
      <c r="A1366" s="96">
        <v>2013</v>
      </c>
      <c r="B1366" s="96" t="s">
        <v>2385</v>
      </c>
      <c r="C1366" s="96">
        <v>8</v>
      </c>
      <c r="D1366" s="96" t="str">
        <f t="shared" si="63"/>
        <v>20138S231</v>
      </c>
      <c r="E1366" s="80" t="s">
        <v>16227</v>
      </c>
      <c r="F1366" s="80" t="s">
        <v>16226</v>
      </c>
      <c r="G1366" s="81" t="s">
        <v>29</v>
      </c>
      <c r="H1366" s="104" t="str">
        <f t="shared" si="64"/>
        <v>20138S231</v>
      </c>
      <c r="I1366" s="104" t="b">
        <f t="shared" si="65"/>
        <v>1</v>
      </c>
      <c r="J1366" s="81" t="s">
        <v>16595</v>
      </c>
      <c r="K1366" s="80" t="s">
        <v>13607</v>
      </c>
      <c r="L1366" s="105">
        <v>18250</v>
      </c>
      <c r="M1366" s="105">
        <v>15822.903111420001</v>
      </c>
      <c r="N1366" s="105">
        <v>15822.890194410003</v>
      </c>
      <c r="O1366" s="96" t="str">
        <f>VLOOKUP(H1366,'CRMP-SOC'!$A$2:$B$12685,2,FALSE)</f>
        <v>Social</v>
      </c>
      <c r="P1366" s="96"/>
    </row>
    <row r="1367" spans="1:16" ht="14.25" customHeight="1" x14ac:dyDescent="0.25">
      <c r="A1367" s="96">
        <v>2013</v>
      </c>
      <c r="B1367" s="96" t="s">
        <v>2386</v>
      </c>
      <c r="C1367" s="96">
        <v>8</v>
      </c>
      <c r="D1367" s="96" t="str">
        <f t="shared" si="63"/>
        <v>20138S232</v>
      </c>
      <c r="E1367" s="80" t="s">
        <v>16227</v>
      </c>
      <c r="F1367" s="80" t="s">
        <v>16226</v>
      </c>
      <c r="G1367" s="81" t="s">
        <v>29</v>
      </c>
      <c r="H1367" s="104" t="str">
        <f t="shared" si="64"/>
        <v>20138S232</v>
      </c>
      <c r="I1367" s="104" t="b">
        <f t="shared" si="65"/>
        <v>1</v>
      </c>
      <c r="J1367" s="81" t="s">
        <v>16594</v>
      </c>
      <c r="K1367" s="80" t="s">
        <v>13239</v>
      </c>
      <c r="L1367" s="105">
        <v>15780.998600999999</v>
      </c>
      <c r="M1367" s="105">
        <v>14965.766181590001</v>
      </c>
      <c r="N1367" s="105">
        <v>14965.71917921</v>
      </c>
      <c r="O1367" s="96" t="str">
        <f>VLOOKUP(H1367,'CRMP-SOC'!$A$2:$B$12685,2,FALSE)</f>
        <v>Social</v>
      </c>
      <c r="P1367" s="96"/>
    </row>
    <row r="1368" spans="1:16" ht="14.25" customHeight="1" x14ac:dyDescent="0.25">
      <c r="A1368" s="96">
        <v>2013</v>
      </c>
      <c r="B1368" s="96" t="s">
        <v>2387</v>
      </c>
      <c r="C1368" s="96">
        <v>8</v>
      </c>
      <c r="D1368" s="96" t="str">
        <f t="shared" si="63"/>
        <v>20138S233</v>
      </c>
      <c r="E1368" s="80" t="s">
        <v>16227</v>
      </c>
      <c r="F1368" s="80" t="s">
        <v>16226</v>
      </c>
      <c r="G1368" s="81" t="s">
        <v>29</v>
      </c>
      <c r="H1368" s="104" t="str">
        <f t="shared" si="64"/>
        <v>20138S233</v>
      </c>
      <c r="I1368" s="104" t="b">
        <f t="shared" si="65"/>
        <v>1</v>
      </c>
      <c r="J1368" s="81" t="s">
        <v>16593</v>
      </c>
      <c r="K1368" s="80" t="s">
        <v>13240</v>
      </c>
      <c r="L1368" s="105">
        <v>4570</v>
      </c>
      <c r="M1368" s="105">
        <v>4431.2051743799984</v>
      </c>
      <c r="N1368" s="105">
        <v>4431.1968395799977</v>
      </c>
      <c r="O1368" s="96" t="str">
        <f>VLOOKUP(H1368,'CRMP-SOC'!$A$2:$B$12685,2,FALSE)</f>
        <v>Social</v>
      </c>
      <c r="P1368" s="96"/>
    </row>
    <row r="1369" spans="1:16" ht="14.25" customHeight="1" x14ac:dyDescent="0.25">
      <c r="A1369" s="96">
        <v>2013</v>
      </c>
      <c r="B1369" s="96" t="s">
        <v>2388</v>
      </c>
      <c r="C1369" s="96">
        <v>8</v>
      </c>
      <c r="D1369" s="96" t="str">
        <f t="shared" si="63"/>
        <v>20138S234</v>
      </c>
      <c r="E1369" s="80" t="s">
        <v>16227</v>
      </c>
      <c r="F1369" s="80" t="s">
        <v>16226</v>
      </c>
      <c r="G1369" s="81" t="s">
        <v>29</v>
      </c>
      <c r="H1369" s="104" t="str">
        <f t="shared" si="64"/>
        <v>20138S234</v>
      </c>
      <c r="I1369" s="104" t="b">
        <f t="shared" si="65"/>
        <v>1</v>
      </c>
      <c r="J1369" s="81" t="s">
        <v>16592</v>
      </c>
      <c r="K1369" s="80" t="s">
        <v>13241</v>
      </c>
      <c r="L1369" s="105">
        <v>8230</v>
      </c>
      <c r="M1369" s="105">
        <v>9210.8577232099979</v>
      </c>
      <c r="N1369" s="105">
        <v>9210.8385805299986</v>
      </c>
      <c r="O1369" s="96" t="str">
        <f>VLOOKUP(H1369,'CRMP-SOC'!$A$2:$B$12685,2,FALSE)</f>
        <v>Social</v>
      </c>
      <c r="P1369" s="96"/>
    </row>
    <row r="1370" spans="1:16" ht="14.25" customHeight="1" x14ac:dyDescent="0.25">
      <c r="A1370" s="96">
        <v>2013</v>
      </c>
      <c r="B1370" s="96" t="s">
        <v>2497</v>
      </c>
      <c r="C1370" s="96">
        <v>8</v>
      </c>
      <c r="D1370" s="96" t="str">
        <f t="shared" si="63"/>
        <v>20138S240</v>
      </c>
      <c r="E1370" s="80" t="s">
        <v>16227</v>
      </c>
      <c r="F1370" s="80" t="s">
        <v>16226</v>
      </c>
      <c r="G1370" s="88" t="s">
        <v>29</v>
      </c>
      <c r="H1370" s="104" t="str">
        <f t="shared" si="64"/>
        <v>20138S240</v>
      </c>
      <c r="I1370" s="104" t="b">
        <f t="shared" si="65"/>
        <v>1</v>
      </c>
      <c r="J1370" s="81" t="s">
        <v>16200</v>
      </c>
      <c r="K1370" s="80" t="s">
        <v>13428</v>
      </c>
      <c r="L1370" s="105">
        <v>3755</v>
      </c>
      <c r="M1370" s="105">
        <v>3746.2276663600001</v>
      </c>
      <c r="N1370" s="105">
        <v>3746.2276663600001</v>
      </c>
      <c r="O1370" s="96" t="str">
        <f>VLOOKUP(H1370,'CRMP-SOC'!$A$2:$B$12685,2,FALSE)</f>
        <v>Social</v>
      </c>
      <c r="P1370" s="96"/>
    </row>
    <row r="1371" spans="1:16" ht="14.25" customHeight="1" x14ac:dyDescent="0.25">
      <c r="A1371" s="96">
        <v>2013</v>
      </c>
      <c r="B1371" s="96" t="s">
        <v>223</v>
      </c>
      <c r="C1371" s="96">
        <v>8</v>
      </c>
      <c r="D1371" s="96" t="str">
        <f t="shared" si="63"/>
        <v>20138U002</v>
      </c>
      <c r="E1371" s="80" t="s">
        <v>16227</v>
      </c>
      <c r="F1371" s="80" t="s">
        <v>16226</v>
      </c>
      <c r="G1371" s="88" t="s">
        <v>30</v>
      </c>
      <c r="H1371" s="104" t="str">
        <f t="shared" si="64"/>
        <v>20138U002</v>
      </c>
      <c r="I1371" s="104" t="b">
        <f t="shared" si="65"/>
        <v>1</v>
      </c>
      <c r="J1371" s="81" t="s">
        <v>16191</v>
      </c>
      <c r="K1371" s="80" t="s">
        <v>11100</v>
      </c>
      <c r="L1371" s="105">
        <v>1773.9158379999999</v>
      </c>
      <c r="M1371" s="105">
        <v>1385.6901456599999</v>
      </c>
      <c r="N1371" s="105">
        <v>1385.6901456600001</v>
      </c>
      <c r="O1371" s="96" t="str">
        <f>VLOOKUP(H1371,'CRMP-SOC'!$A$2:$B$12685,2,FALSE)</f>
        <v>Social</v>
      </c>
      <c r="P1371" s="96"/>
    </row>
    <row r="1372" spans="1:16" ht="14.25" customHeight="1" x14ac:dyDescent="0.25">
      <c r="A1372" s="96">
        <v>2013</v>
      </c>
      <c r="B1372" s="96" t="s">
        <v>225</v>
      </c>
      <c r="C1372" s="96">
        <v>8</v>
      </c>
      <c r="D1372" s="96" t="str">
        <f t="shared" si="63"/>
        <v>20138U004</v>
      </c>
      <c r="E1372" s="80" t="s">
        <v>16227</v>
      </c>
      <c r="F1372" s="80" t="s">
        <v>16226</v>
      </c>
      <c r="G1372" s="81" t="s">
        <v>30</v>
      </c>
      <c r="H1372" s="104" t="str">
        <f t="shared" si="64"/>
        <v>20138U004</v>
      </c>
      <c r="I1372" s="104" t="b">
        <f t="shared" si="65"/>
        <v>1</v>
      </c>
      <c r="J1372" s="81" t="s">
        <v>16105</v>
      </c>
      <c r="K1372" s="80" t="s">
        <v>11102</v>
      </c>
      <c r="L1372" s="105">
        <v>61.334099999999999</v>
      </c>
      <c r="M1372" s="105">
        <v>61.334099999999999</v>
      </c>
      <c r="N1372" s="105">
        <v>61.334099999999999</v>
      </c>
      <c r="O1372" s="96" t="str">
        <f>VLOOKUP(H1372,'CRMP-SOC'!$A$2:$B$12685,2,FALSE)</f>
        <v>Social</v>
      </c>
      <c r="P1372" s="96"/>
    </row>
    <row r="1373" spans="1:16" ht="14.25" customHeight="1" x14ac:dyDescent="0.25">
      <c r="A1373" s="96">
        <v>2013</v>
      </c>
      <c r="B1373" s="96" t="s">
        <v>228</v>
      </c>
      <c r="C1373" s="96">
        <v>8</v>
      </c>
      <c r="D1373" s="96" t="str">
        <f t="shared" si="63"/>
        <v>20138U010</v>
      </c>
      <c r="E1373" s="80" t="s">
        <v>16227</v>
      </c>
      <c r="F1373" s="80" t="s">
        <v>16226</v>
      </c>
      <c r="G1373" s="81" t="s">
        <v>30</v>
      </c>
      <c r="H1373" s="104" t="str">
        <f t="shared" si="64"/>
        <v>20138U010</v>
      </c>
      <c r="I1373" s="104" t="b">
        <f t="shared" si="65"/>
        <v>1</v>
      </c>
      <c r="J1373" s="81" t="s">
        <v>16090</v>
      </c>
      <c r="K1373" s="80" t="s">
        <v>11105</v>
      </c>
      <c r="L1373" s="105">
        <v>3</v>
      </c>
      <c r="M1373" s="105">
        <v>2.4062750499999996</v>
      </c>
      <c r="N1373" s="105">
        <v>2.4061747500000004</v>
      </c>
      <c r="O1373" s="96" t="str">
        <f>VLOOKUP(H1373,'CRMP-SOC'!$A$2:$B$12685,2,FALSE)</f>
        <v>Social</v>
      </c>
      <c r="P1373" s="96"/>
    </row>
    <row r="1374" spans="1:16" ht="14.25" customHeight="1" x14ac:dyDescent="0.25">
      <c r="A1374" s="96">
        <v>2013</v>
      </c>
      <c r="B1374" s="96" t="s">
        <v>230</v>
      </c>
      <c r="C1374" s="96">
        <v>8</v>
      </c>
      <c r="D1374" s="96" t="str">
        <f t="shared" si="63"/>
        <v>20138U013</v>
      </c>
      <c r="E1374" s="80" t="s">
        <v>16227</v>
      </c>
      <c r="F1374" s="80" t="s">
        <v>16226</v>
      </c>
      <c r="G1374" s="81" t="s">
        <v>30</v>
      </c>
      <c r="H1374" s="104" t="str">
        <f t="shared" si="64"/>
        <v>20138U013</v>
      </c>
      <c r="I1374" s="104" t="b">
        <f t="shared" si="65"/>
        <v>1</v>
      </c>
      <c r="J1374" s="81" t="s">
        <v>16113</v>
      </c>
      <c r="K1374" s="80" t="s">
        <v>11107</v>
      </c>
      <c r="L1374" s="105">
        <v>65.600149999999999</v>
      </c>
      <c r="M1374" s="105">
        <v>69.238524999999996</v>
      </c>
      <c r="N1374" s="105">
        <v>69.238524999999996</v>
      </c>
      <c r="O1374" s="96" t="str">
        <f>VLOOKUP(H1374,'CRMP-SOC'!$A$2:$B$12685,2,FALSE)</f>
        <v>Social</v>
      </c>
      <c r="P1374" s="96"/>
    </row>
    <row r="1375" spans="1:16" ht="14.25" customHeight="1" x14ac:dyDescent="0.25">
      <c r="A1375" s="96">
        <v>2013</v>
      </c>
      <c r="B1375" s="96" t="s">
        <v>231</v>
      </c>
      <c r="C1375" s="96">
        <v>8</v>
      </c>
      <c r="D1375" s="96" t="str">
        <f t="shared" si="63"/>
        <v>20138U016</v>
      </c>
      <c r="E1375" s="80" t="s">
        <v>16227</v>
      </c>
      <c r="F1375" s="80" t="s">
        <v>16226</v>
      </c>
      <c r="G1375" s="88" t="s">
        <v>30</v>
      </c>
      <c r="H1375" s="104" t="str">
        <f t="shared" si="64"/>
        <v>20138U016</v>
      </c>
      <c r="I1375" s="104" t="b">
        <f t="shared" si="65"/>
        <v>1</v>
      </c>
      <c r="J1375" s="81" t="s">
        <v>16112</v>
      </c>
      <c r="K1375" s="80" t="s">
        <v>13064</v>
      </c>
      <c r="L1375" s="105">
        <v>1600</v>
      </c>
      <c r="M1375" s="105">
        <v>1531.1606656199997</v>
      </c>
      <c r="N1375" s="105">
        <v>1531.1606656200001</v>
      </c>
      <c r="O1375" s="96" t="str">
        <f>VLOOKUP(H1375,'CRMP-SOC'!$A$2:$B$12685,2,FALSE)</f>
        <v>Social</v>
      </c>
      <c r="P1375" s="96"/>
    </row>
    <row r="1376" spans="1:16" ht="14.25" customHeight="1" x14ac:dyDescent="0.25">
      <c r="A1376" s="96">
        <v>2013</v>
      </c>
      <c r="B1376" s="96" t="s">
        <v>2389</v>
      </c>
      <c r="C1376" s="96">
        <v>8</v>
      </c>
      <c r="D1376" s="96" t="str">
        <f t="shared" si="63"/>
        <v>20138U017</v>
      </c>
      <c r="E1376" s="80" t="s">
        <v>16227</v>
      </c>
      <c r="F1376" s="80" t="s">
        <v>16226</v>
      </c>
      <c r="G1376" s="81" t="s">
        <v>30</v>
      </c>
      <c r="H1376" s="104" t="str">
        <f t="shared" si="64"/>
        <v>20138U017</v>
      </c>
      <c r="I1376" s="104" t="b">
        <f t="shared" si="65"/>
        <v>1</v>
      </c>
      <c r="J1376" s="81" t="s">
        <v>16136</v>
      </c>
      <c r="K1376" s="80" t="s">
        <v>13242</v>
      </c>
      <c r="L1376" s="105">
        <v>250</v>
      </c>
      <c r="M1376" s="105">
        <v>263.47656904000002</v>
      </c>
      <c r="N1376" s="105">
        <v>263.47656904000002</v>
      </c>
      <c r="O1376" s="96" t="str">
        <f>VLOOKUP(H1376,'CRMP-SOC'!$A$2:$B$12685,2,FALSE)</f>
        <v>Social</v>
      </c>
      <c r="P1376" s="96"/>
    </row>
    <row r="1377" spans="1:16" ht="14.25" customHeight="1" x14ac:dyDescent="0.25">
      <c r="A1377" s="96">
        <v>2013</v>
      </c>
      <c r="B1377" s="96" t="s">
        <v>2390</v>
      </c>
      <c r="C1377" s="96">
        <v>8</v>
      </c>
      <c r="D1377" s="96" t="str">
        <f t="shared" si="63"/>
        <v>20138U019</v>
      </c>
      <c r="E1377" s="80" t="s">
        <v>16227</v>
      </c>
      <c r="F1377" s="80" t="s">
        <v>16226</v>
      </c>
      <c r="G1377" s="88" t="s">
        <v>30</v>
      </c>
      <c r="H1377" s="104" t="str">
        <f t="shared" si="64"/>
        <v>20138U019</v>
      </c>
      <c r="I1377" s="104" t="b">
        <f t="shared" si="65"/>
        <v>1</v>
      </c>
      <c r="J1377" s="81" t="s">
        <v>16343</v>
      </c>
      <c r="K1377" s="80" t="s">
        <v>13236</v>
      </c>
      <c r="L1377" s="105">
        <v>20.7</v>
      </c>
      <c r="M1377" s="105">
        <v>13.35</v>
      </c>
      <c r="N1377" s="105">
        <v>13.35</v>
      </c>
      <c r="O1377" s="96" t="str">
        <f>VLOOKUP(H1377,'CRMP-SOC'!$A$2:$B$12685,2,FALSE)</f>
        <v>Social</v>
      </c>
      <c r="P1377" s="96"/>
    </row>
    <row r="1378" spans="1:16" ht="14.25" customHeight="1" x14ac:dyDescent="0.25">
      <c r="A1378" s="96">
        <v>2013</v>
      </c>
      <c r="B1378" s="96" t="s">
        <v>193</v>
      </c>
      <c r="C1378" s="96">
        <v>8</v>
      </c>
      <c r="D1378" s="96" t="str">
        <f t="shared" si="63"/>
        <v>20138E001</v>
      </c>
      <c r="E1378" s="80" t="s">
        <v>16227</v>
      </c>
      <c r="F1378" s="80" t="s">
        <v>16226</v>
      </c>
      <c r="G1378" s="81" t="s">
        <v>25</v>
      </c>
      <c r="H1378" s="104" t="str">
        <f t="shared" si="64"/>
        <v>20138E001</v>
      </c>
      <c r="I1378" s="104" t="b">
        <f t="shared" si="65"/>
        <v>1</v>
      </c>
      <c r="J1378" s="81" t="s">
        <v>16107</v>
      </c>
      <c r="K1378" s="80" t="s">
        <v>11072</v>
      </c>
      <c r="L1378" s="105">
        <v>649.96209099999999</v>
      </c>
      <c r="M1378" s="105">
        <v>600.63484417999985</v>
      </c>
      <c r="N1378" s="105">
        <v>600.63484351999989</v>
      </c>
      <c r="O1378" s="96" t="str">
        <f>VLOOKUP(H1378,'CRMP-SOC'!$A$2:$B$12685,2,FALSE)</f>
        <v>Social</v>
      </c>
      <c r="P1378" s="96"/>
    </row>
    <row r="1379" spans="1:16" ht="14.25" customHeight="1" x14ac:dyDescent="0.25">
      <c r="A1379" s="96">
        <v>2013</v>
      </c>
      <c r="B1379" s="96" t="s">
        <v>194</v>
      </c>
      <c r="C1379" s="96">
        <v>8</v>
      </c>
      <c r="D1379" s="96" t="str">
        <f t="shared" si="63"/>
        <v>20138E002</v>
      </c>
      <c r="E1379" s="80" t="s">
        <v>16227</v>
      </c>
      <c r="F1379" s="80" t="s">
        <v>16226</v>
      </c>
      <c r="G1379" s="81" t="s">
        <v>25</v>
      </c>
      <c r="H1379" s="104" t="str">
        <f t="shared" si="64"/>
        <v>20138E002</v>
      </c>
      <c r="I1379" s="104" t="b">
        <f t="shared" si="65"/>
        <v>1</v>
      </c>
      <c r="J1379" s="81" t="s">
        <v>16191</v>
      </c>
      <c r="K1379" s="80" t="s">
        <v>11073</v>
      </c>
      <c r="L1379" s="105">
        <v>1086.4590880000001</v>
      </c>
      <c r="M1379" s="105">
        <v>1026.4611397100002</v>
      </c>
      <c r="N1379" s="105">
        <v>1026.4611378200002</v>
      </c>
      <c r="O1379" s="96" t="str">
        <f>VLOOKUP(H1379,'CRMP-SOC'!$A$2:$B$12685,2,FALSE)</f>
        <v>Social</v>
      </c>
      <c r="P1379" s="96"/>
    </row>
    <row r="1380" spans="1:16" ht="14.25" customHeight="1" x14ac:dyDescent="0.25">
      <c r="A1380" s="96">
        <v>2013</v>
      </c>
      <c r="B1380" s="96" t="s">
        <v>196</v>
      </c>
      <c r="C1380" s="96">
        <v>8</v>
      </c>
      <c r="D1380" s="96" t="str">
        <f t="shared" si="63"/>
        <v>20138E004</v>
      </c>
      <c r="E1380" s="80" t="s">
        <v>16227</v>
      </c>
      <c r="F1380" s="80" t="s">
        <v>16226</v>
      </c>
      <c r="G1380" s="88" t="s">
        <v>25</v>
      </c>
      <c r="H1380" s="104" t="str">
        <f t="shared" si="64"/>
        <v>20138E004</v>
      </c>
      <c r="I1380" s="104" t="b">
        <f t="shared" si="65"/>
        <v>1</v>
      </c>
      <c r="J1380" s="81" t="s">
        <v>16105</v>
      </c>
      <c r="K1380" s="80" t="s">
        <v>11075</v>
      </c>
      <c r="L1380" s="105">
        <v>1081.889999</v>
      </c>
      <c r="M1380" s="105">
        <v>1125.8150675499996</v>
      </c>
      <c r="N1380" s="105">
        <v>1125.8150675499996</v>
      </c>
      <c r="O1380" s="96" t="str">
        <f>VLOOKUP(H1380,'CRMP-SOC'!$A$2:$B$12685,2,FALSE)</f>
        <v>Social</v>
      </c>
      <c r="P1380" s="96"/>
    </row>
    <row r="1381" spans="1:16" ht="14.25" customHeight="1" x14ac:dyDescent="0.25">
      <c r="A1381" s="96">
        <v>2013</v>
      </c>
      <c r="B1381" s="96" t="s">
        <v>197</v>
      </c>
      <c r="C1381" s="96">
        <v>8</v>
      </c>
      <c r="D1381" s="96" t="str">
        <f t="shared" si="63"/>
        <v>20138E005</v>
      </c>
      <c r="E1381" s="80" t="s">
        <v>16227</v>
      </c>
      <c r="F1381" s="80" t="s">
        <v>16226</v>
      </c>
      <c r="G1381" s="88" t="s">
        <v>25</v>
      </c>
      <c r="H1381" s="104" t="str">
        <f t="shared" si="64"/>
        <v>20138E005</v>
      </c>
      <c r="I1381" s="104" t="b">
        <f t="shared" si="65"/>
        <v>1</v>
      </c>
      <c r="J1381" s="81" t="s">
        <v>16152</v>
      </c>
      <c r="K1381" s="80" t="s">
        <v>11076</v>
      </c>
      <c r="L1381" s="105">
        <v>1207.5000170000001</v>
      </c>
      <c r="M1381" s="105">
        <v>1103.9008198499998</v>
      </c>
      <c r="N1381" s="105">
        <v>1103.9008198499998</v>
      </c>
      <c r="O1381" s="96" t="str">
        <f>VLOOKUP(H1381,'CRMP-SOC'!$A$2:$B$12685,2,FALSE)</f>
        <v>Social</v>
      </c>
      <c r="P1381" s="96"/>
    </row>
    <row r="1382" spans="1:16" ht="14.25" customHeight="1" x14ac:dyDescent="0.25">
      <c r="A1382" s="96">
        <v>2013</v>
      </c>
      <c r="B1382" s="96" t="s">
        <v>1681</v>
      </c>
      <c r="C1382" s="96">
        <v>8</v>
      </c>
      <c r="D1382" s="96" t="str">
        <f t="shared" si="63"/>
        <v>20138E006</v>
      </c>
      <c r="E1382" s="80" t="s">
        <v>16227</v>
      </c>
      <c r="F1382" s="80" t="s">
        <v>16226</v>
      </c>
      <c r="G1382" s="81" t="s">
        <v>25</v>
      </c>
      <c r="H1382" s="104" t="str">
        <f t="shared" si="64"/>
        <v>20138E006</v>
      </c>
      <c r="I1382" s="104" t="b">
        <f t="shared" si="65"/>
        <v>1</v>
      </c>
      <c r="J1382" s="81" t="s">
        <v>16172</v>
      </c>
      <c r="K1382" s="80" t="s">
        <v>12438</v>
      </c>
      <c r="L1382" s="105">
        <v>694.74925800000005</v>
      </c>
      <c r="M1382" s="105">
        <v>381.58708567000008</v>
      </c>
      <c r="N1382" s="105">
        <v>381.58708567000008</v>
      </c>
      <c r="O1382" s="96" t="str">
        <f>VLOOKUP(H1382,'CRMP-SOC'!$A$2:$B$12685,2,FALSE)</f>
        <v>Social</v>
      </c>
      <c r="P1382" s="96"/>
    </row>
    <row r="1383" spans="1:16" ht="14.25" customHeight="1" x14ac:dyDescent="0.25">
      <c r="A1383" s="96">
        <v>2013</v>
      </c>
      <c r="B1383" s="96" t="s">
        <v>2378</v>
      </c>
      <c r="C1383" s="96">
        <v>8</v>
      </c>
      <c r="D1383" s="96" t="str">
        <f t="shared" si="63"/>
        <v>20138E008</v>
      </c>
      <c r="E1383" s="80" t="s">
        <v>16227</v>
      </c>
      <c r="F1383" s="80" t="s">
        <v>16226</v>
      </c>
      <c r="G1383" s="81" t="s">
        <v>25</v>
      </c>
      <c r="H1383" s="104" t="str">
        <f t="shared" si="64"/>
        <v>20138E008</v>
      </c>
      <c r="I1383" s="104" t="b">
        <f t="shared" si="65"/>
        <v>1</v>
      </c>
      <c r="J1383" s="81" t="s">
        <v>16129</v>
      </c>
      <c r="K1383" s="80" t="s">
        <v>13426</v>
      </c>
      <c r="L1383" s="105">
        <v>350.000001</v>
      </c>
      <c r="M1383" s="105">
        <v>155.36996081999999</v>
      </c>
      <c r="N1383" s="105">
        <v>155.36996082000002</v>
      </c>
      <c r="O1383" s="96" t="str">
        <f>VLOOKUP(H1383,'CRMP-SOC'!$A$2:$B$12685,2,FALSE)</f>
        <v>Social</v>
      </c>
      <c r="P1383" s="96"/>
    </row>
    <row r="1384" spans="1:16" ht="14.25" customHeight="1" x14ac:dyDescent="0.25">
      <c r="A1384" s="96">
        <v>2013</v>
      </c>
      <c r="B1384" s="96" t="s">
        <v>2379</v>
      </c>
      <c r="C1384" s="96">
        <v>8</v>
      </c>
      <c r="D1384" s="96" t="str">
        <f t="shared" si="63"/>
        <v>20138E009</v>
      </c>
      <c r="E1384" s="80" t="s">
        <v>16227</v>
      </c>
      <c r="F1384" s="80" t="s">
        <v>16226</v>
      </c>
      <c r="G1384" s="81" t="s">
        <v>25</v>
      </c>
      <c r="H1384" s="104" t="str">
        <f t="shared" si="64"/>
        <v>20138E009</v>
      </c>
      <c r="I1384" s="104" t="b">
        <f t="shared" si="65"/>
        <v>1</v>
      </c>
      <c r="J1384" s="81" t="s">
        <v>16128</v>
      </c>
      <c r="K1384" s="80" t="s">
        <v>13232</v>
      </c>
      <c r="L1384" s="105">
        <v>80.000000999999997</v>
      </c>
      <c r="M1384" s="105">
        <v>34.175375320000008</v>
      </c>
      <c r="N1384" s="105">
        <v>34.175375320000001</v>
      </c>
      <c r="O1384" s="96" t="str">
        <f>VLOOKUP(H1384,'CRMP-SOC'!$A$2:$B$12685,2,FALSE)</f>
        <v>Social</v>
      </c>
      <c r="P1384" s="96"/>
    </row>
    <row r="1385" spans="1:16" ht="14.25" customHeight="1" x14ac:dyDescent="0.25">
      <c r="A1385" s="96">
        <v>2013</v>
      </c>
      <c r="B1385" s="96" t="s">
        <v>340</v>
      </c>
      <c r="C1385" s="96">
        <v>10</v>
      </c>
      <c r="D1385" s="96" t="str">
        <f t="shared" si="63"/>
        <v>201310S016</v>
      </c>
      <c r="E1385" s="80" t="s">
        <v>16188</v>
      </c>
      <c r="F1385" s="80" t="s">
        <v>16187</v>
      </c>
      <c r="G1385" s="81" t="s">
        <v>29</v>
      </c>
      <c r="H1385" s="104" t="str">
        <f t="shared" si="64"/>
        <v>201310S016</v>
      </c>
      <c r="I1385" s="104" t="b">
        <f t="shared" si="65"/>
        <v>1</v>
      </c>
      <c r="J1385" s="81" t="s">
        <v>16112</v>
      </c>
      <c r="K1385" s="80" t="s">
        <v>16536</v>
      </c>
      <c r="L1385" s="105">
        <v>197.53218200000001</v>
      </c>
      <c r="M1385" s="105">
        <v>196.70101324999999</v>
      </c>
      <c r="N1385" s="105">
        <v>196.70101324999999</v>
      </c>
      <c r="O1385" s="96" t="str">
        <f>VLOOKUP(H1385,'CRMP-SOC'!$A$2:$B$12685,2,FALSE)</f>
        <v>Social</v>
      </c>
      <c r="P1385" s="96"/>
    </row>
    <row r="1386" spans="1:16" ht="14.25" customHeight="1" x14ac:dyDescent="0.25">
      <c r="A1386" s="96">
        <v>2013</v>
      </c>
      <c r="B1386" s="96" t="s">
        <v>341</v>
      </c>
      <c r="C1386" s="96">
        <v>10</v>
      </c>
      <c r="D1386" s="96" t="str">
        <f t="shared" si="63"/>
        <v>201310S017</v>
      </c>
      <c r="E1386" s="80" t="s">
        <v>16188</v>
      </c>
      <c r="F1386" s="80" t="s">
        <v>16187</v>
      </c>
      <c r="G1386" s="81" t="s">
        <v>29</v>
      </c>
      <c r="H1386" s="104" t="str">
        <f t="shared" si="64"/>
        <v>201310S017</v>
      </c>
      <c r="I1386" s="104" t="b">
        <f t="shared" si="65"/>
        <v>1</v>
      </c>
      <c r="J1386" s="81" t="s">
        <v>16136</v>
      </c>
      <c r="K1386" s="80" t="s">
        <v>16533</v>
      </c>
      <c r="L1386" s="105">
        <v>2264.4460600000002</v>
      </c>
      <c r="M1386" s="105">
        <v>2235.1283628900001</v>
      </c>
      <c r="N1386" s="105">
        <v>2235.11084321</v>
      </c>
      <c r="O1386" s="96" t="str">
        <f>VLOOKUP(H1386,'CRMP-SOC'!$A$2:$B$12685,2,FALSE)</f>
        <v>Social</v>
      </c>
      <c r="P1386" s="96"/>
    </row>
    <row r="1387" spans="1:16" ht="14.25" customHeight="1" x14ac:dyDescent="0.25">
      <c r="A1387" s="96">
        <v>2013</v>
      </c>
      <c r="B1387" s="96" t="s">
        <v>342</v>
      </c>
      <c r="C1387" s="96">
        <v>10</v>
      </c>
      <c r="D1387" s="96" t="str">
        <f t="shared" si="63"/>
        <v>201310S020</v>
      </c>
      <c r="E1387" s="80" t="s">
        <v>16188</v>
      </c>
      <c r="F1387" s="80" t="s">
        <v>16187</v>
      </c>
      <c r="G1387" s="81" t="s">
        <v>29</v>
      </c>
      <c r="H1387" s="104" t="str">
        <f t="shared" si="64"/>
        <v>201310S020</v>
      </c>
      <c r="I1387" s="104" t="b">
        <f t="shared" si="65"/>
        <v>1</v>
      </c>
      <c r="J1387" s="81" t="s">
        <v>16146</v>
      </c>
      <c r="K1387" s="80" t="s">
        <v>16591</v>
      </c>
      <c r="L1387" s="105">
        <v>7291.3894540000001</v>
      </c>
      <c r="M1387" s="105">
        <v>7113.9559244499997</v>
      </c>
      <c r="N1387" s="105">
        <v>7113.9559244499997</v>
      </c>
      <c r="O1387" s="96" t="str">
        <f>VLOOKUP(H1387,'CRMP-SOC'!$A$2:$B$12685,2,FALSE)</f>
        <v>Social</v>
      </c>
      <c r="P1387" s="96"/>
    </row>
    <row r="1388" spans="1:16" ht="14.25" customHeight="1" x14ac:dyDescent="0.25">
      <c r="A1388" s="96">
        <v>2013</v>
      </c>
      <c r="B1388" s="96" t="s">
        <v>343</v>
      </c>
      <c r="C1388" s="96">
        <v>10</v>
      </c>
      <c r="D1388" s="96" t="str">
        <f t="shared" si="63"/>
        <v>201310S021</v>
      </c>
      <c r="E1388" s="80" t="s">
        <v>16188</v>
      </c>
      <c r="F1388" s="80" t="s">
        <v>16187</v>
      </c>
      <c r="G1388" s="81" t="s">
        <v>29</v>
      </c>
      <c r="H1388" s="104" t="str">
        <f t="shared" si="64"/>
        <v>201310S021</v>
      </c>
      <c r="I1388" s="104" t="b">
        <f t="shared" si="65"/>
        <v>1</v>
      </c>
      <c r="J1388" s="81" t="s">
        <v>16111</v>
      </c>
      <c r="K1388" s="80" t="s">
        <v>11208</v>
      </c>
      <c r="L1388" s="105">
        <v>155.49275399999999</v>
      </c>
      <c r="M1388" s="105">
        <v>154.62952378</v>
      </c>
      <c r="N1388" s="105">
        <v>154.62952378</v>
      </c>
      <c r="O1388" s="96" t="str">
        <f>VLOOKUP(H1388,'CRMP-SOC'!$A$2:$B$12685,2,FALSE)</f>
        <v>Social</v>
      </c>
      <c r="P1388" s="96"/>
    </row>
    <row r="1389" spans="1:16" ht="14.25" customHeight="1" x14ac:dyDescent="0.25">
      <c r="A1389" s="96">
        <v>2013</v>
      </c>
      <c r="B1389" s="96" t="s">
        <v>346</v>
      </c>
      <c r="C1389" s="96">
        <v>10</v>
      </c>
      <c r="D1389" s="96" t="str">
        <f t="shared" si="63"/>
        <v>201310S151</v>
      </c>
      <c r="E1389" s="80" t="s">
        <v>16188</v>
      </c>
      <c r="F1389" s="80" t="s">
        <v>16187</v>
      </c>
      <c r="G1389" s="88" t="s">
        <v>29</v>
      </c>
      <c r="H1389" s="104" t="str">
        <f t="shared" si="64"/>
        <v>201310S151</v>
      </c>
      <c r="I1389" s="104" t="b">
        <f t="shared" si="65"/>
        <v>1</v>
      </c>
      <c r="J1389" s="81" t="s">
        <v>16190</v>
      </c>
      <c r="K1389" s="80" t="s">
        <v>16590</v>
      </c>
      <c r="L1389" s="105">
        <v>714.59187499999996</v>
      </c>
      <c r="M1389" s="105">
        <v>705.33612644000004</v>
      </c>
      <c r="N1389" s="105">
        <v>704.52381844000001</v>
      </c>
      <c r="O1389" s="96" t="str">
        <f>VLOOKUP(H1389,'CRMP-SOC'!$A$2:$B$12685,2,FALSE)</f>
        <v>Social</v>
      </c>
      <c r="P1389" s="96"/>
    </row>
    <row r="1390" spans="1:16" ht="14.25" customHeight="1" x14ac:dyDescent="0.25">
      <c r="A1390" s="96">
        <v>2013</v>
      </c>
      <c r="B1390" s="96" t="s">
        <v>347</v>
      </c>
      <c r="C1390" s="96">
        <v>10</v>
      </c>
      <c r="D1390" s="96" t="str">
        <f t="shared" si="63"/>
        <v>201310S214</v>
      </c>
      <c r="E1390" s="80" t="s">
        <v>16188</v>
      </c>
      <c r="F1390" s="80" t="s">
        <v>16187</v>
      </c>
      <c r="G1390" s="88" t="s">
        <v>29</v>
      </c>
      <c r="H1390" s="104" t="str">
        <f t="shared" si="64"/>
        <v>201310S214</v>
      </c>
      <c r="I1390" s="104" t="b">
        <f t="shared" si="65"/>
        <v>1</v>
      </c>
      <c r="J1390" s="81" t="s">
        <v>16538</v>
      </c>
      <c r="K1390" s="80" t="s">
        <v>11212</v>
      </c>
      <c r="L1390" s="105">
        <v>161.530124</v>
      </c>
      <c r="M1390" s="105">
        <v>159.63366284</v>
      </c>
      <c r="N1390" s="105">
        <v>159.52468747999998</v>
      </c>
      <c r="O1390" s="96" t="str">
        <f>VLOOKUP(H1390,'CRMP-SOC'!$A$2:$B$12685,2,FALSE)</f>
        <v>Social</v>
      </c>
      <c r="P1390" s="96"/>
    </row>
    <row r="1391" spans="1:16" ht="14.25" customHeight="1" x14ac:dyDescent="0.25">
      <c r="A1391" s="96">
        <v>2013</v>
      </c>
      <c r="B1391" s="96" t="s">
        <v>1718</v>
      </c>
      <c r="C1391" s="96">
        <v>10</v>
      </c>
      <c r="D1391" s="96" t="str">
        <f t="shared" si="63"/>
        <v>201310S220</v>
      </c>
      <c r="E1391" s="80" t="s">
        <v>16188</v>
      </c>
      <c r="F1391" s="80" t="s">
        <v>16187</v>
      </c>
      <c r="G1391" s="88" t="s">
        <v>29</v>
      </c>
      <c r="H1391" s="104" t="str">
        <f t="shared" si="64"/>
        <v>201310S220</v>
      </c>
      <c r="I1391" s="104" t="b">
        <f t="shared" si="65"/>
        <v>1</v>
      </c>
      <c r="J1391" s="81" t="s">
        <v>16189</v>
      </c>
      <c r="K1391" s="80" t="s">
        <v>16589</v>
      </c>
      <c r="L1391" s="105">
        <v>164.560159</v>
      </c>
      <c r="M1391" s="105">
        <v>55.498401689999987</v>
      </c>
      <c r="N1391" s="105">
        <v>55.498401690000009</v>
      </c>
      <c r="O1391" s="96" t="str">
        <f>VLOOKUP(H1391,'CRMP-SOC'!$A$2:$B$12685,2,FALSE)</f>
        <v>Social</v>
      </c>
      <c r="P1391" s="96"/>
    </row>
    <row r="1392" spans="1:16" ht="14.25" customHeight="1" x14ac:dyDescent="0.25">
      <c r="A1392" s="96">
        <v>2013</v>
      </c>
      <c r="B1392" s="96" t="s">
        <v>354</v>
      </c>
      <c r="C1392" s="96">
        <v>10</v>
      </c>
      <c r="D1392" s="96" t="str">
        <f t="shared" si="63"/>
        <v>201310U003</v>
      </c>
      <c r="E1392" s="80" t="s">
        <v>16188</v>
      </c>
      <c r="F1392" s="80" t="s">
        <v>16187</v>
      </c>
      <c r="G1392" s="88" t="s">
        <v>30</v>
      </c>
      <c r="H1392" s="104" t="str">
        <f t="shared" si="64"/>
        <v>201310U003</v>
      </c>
      <c r="I1392" s="104" t="b">
        <f t="shared" si="65"/>
        <v>1</v>
      </c>
      <c r="J1392" s="81" t="s">
        <v>16106</v>
      </c>
      <c r="K1392" s="80" t="s">
        <v>11219</v>
      </c>
      <c r="L1392" s="105">
        <v>157.62955299999999</v>
      </c>
      <c r="M1392" s="105">
        <v>430.04431442999999</v>
      </c>
      <c r="N1392" s="105">
        <v>430.04431442999993</v>
      </c>
      <c r="O1392" s="96" t="str">
        <f>VLOOKUP(H1392,'CRMP-SOC'!$A$2:$B$12685,2,FALSE)</f>
        <v>Social</v>
      </c>
      <c r="P1392" s="96"/>
    </row>
    <row r="1393" spans="1:16" ht="14.25" customHeight="1" x14ac:dyDescent="0.25">
      <c r="A1393" s="96">
        <v>2013</v>
      </c>
      <c r="B1393" s="96" t="s">
        <v>1720</v>
      </c>
      <c r="C1393" s="96">
        <v>10</v>
      </c>
      <c r="D1393" s="96" t="str">
        <f t="shared" si="63"/>
        <v>201310U004</v>
      </c>
      <c r="E1393" s="80" t="s">
        <v>16188</v>
      </c>
      <c r="F1393" s="80" t="s">
        <v>16187</v>
      </c>
      <c r="G1393" s="88" t="s">
        <v>30</v>
      </c>
      <c r="H1393" s="104" t="str">
        <f t="shared" si="64"/>
        <v>201310U004</v>
      </c>
      <c r="I1393" s="104" t="b">
        <f t="shared" si="65"/>
        <v>1</v>
      </c>
      <c r="J1393" s="81" t="s">
        <v>16105</v>
      </c>
      <c r="K1393" s="80" t="s">
        <v>12476</v>
      </c>
      <c r="L1393" s="105">
        <v>33.483333000000002</v>
      </c>
      <c r="M1393" s="105">
        <v>195.68688700000001</v>
      </c>
      <c r="N1393" s="105">
        <v>195.68688700000001</v>
      </c>
      <c r="O1393" s="96" t="str">
        <f>VLOOKUP(H1393,'CRMP-SOC'!$A$2:$B$12685,2,FALSE)</f>
        <v>Social</v>
      </c>
      <c r="P1393" s="96"/>
    </row>
    <row r="1394" spans="1:16" ht="14.25" customHeight="1" x14ac:dyDescent="0.25">
      <c r="A1394" s="96">
        <v>2013</v>
      </c>
      <c r="B1394" s="96" t="s">
        <v>2263</v>
      </c>
      <c r="C1394" s="96">
        <v>10</v>
      </c>
      <c r="D1394" s="96" t="str">
        <f t="shared" si="63"/>
        <v>201310U006</v>
      </c>
      <c r="E1394" s="80" t="s">
        <v>16188</v>
      </c>
      <c r="F1394" s="80" t="s">
        <v>16187</v>
      </c>
      <c r="G1394" s="81" t="s">
        <v>30</v>
      </c>
      <c r="H1394" s="104" t="str">
        <f t="shared" si="64"/>
        <v>201310U006</v>
      </c>
      <c r="I1394" s="104" t="b">
        <f t="shared" si="65"/>
        <v>1</v>
      </c>
      <c r="J1394" s="81" t="s">
        <v>16172</v>
      </c>
      <c r="K1394" s="80" t="s">
        <v>13613</v>
      </c>
      <c r="L1394" s="105">
        <v>500</v>
      </c>
      <c r="M1394" s="105">
        <v>437.97426037000002</v>
      </c>
      <c r="N1394" s="105">
        <v>437.97426037000002</v>
      </c>
      <c r="O1394" s="96" t="str">
        <f>VLOOKUP(H1394,'CRMP-SOC'!$A$2:$B$12685,2,FALSE)</f>
        <v>Social</v>
      </c>
      <c r="P1394" s="96"/>
    </row>
    <row r="1395" spans="1:16" ht="14.25" customHeight="1" x14ac:dyDescent="0.25">
      <c r="A1395" s="96">
        <v>2013</v>
      </c>
      <c r="B1395" s="96" t="s">
        <v>305</v>
      </c>
      <c r="C1395" s="96">
        <v>10</v>
      </c>
      <c r="D1395" s="96" t="str">
        <f t="shared" si="63"/>
        <v>201310E005</v>
      </c>
      <c r="E1395" s="80" t="s">
        <v>16188</v>
      </c>
      <c r="F1395" s="80" t="s">
        <v>16187</v>
      </c>
      <c r="G1395" s="88" t="s">
        <v>25</v>
      </c>
      <c r="H1395" s="104" t="str">
        <f t="shared" si="64"/>
        <v>201310E005</v>
      </c>
      <c r="I1395" s="104" t="b">
        <f t="shared" si="65"/>
        <v>1</v>
      </c>
      <c r="J1395" s="81" t="s">
        <v>16152</v>
      </c>
      <c r="K1395" s="80" t="s">
        <v>11176</v>
      </c>
      <c r="L1395" s="105">
        <v>295.50104800000003</v>
      </c>
      <c r="M1395" s="105">
        <v>273.89890447000062</v>
      </c>
      <c r="N1395" s="105">
        <v>273.89890447000062</v>
      </c>
      <c r="O1395" s="96" t="str">
        <f>VLOOKUP(H1395,'CRMP-SOC'!$A$2:$B$12685,2,FALSE)</f>
        <v>Social</v>
      </c>
      <c r="P1395" s="96"/>
    </row>
    <row r="1396" spans="1:16" ht="14.25" customHeight="1" x14ac:dyDescent="0.25">
      <c r="A1396" s="96">
        <v>2013</v>
      </c>
      <c r="B1396" s="96" t="s">
        <v>303</v>
      </c>
      <c r="C1396" s="96">
        <v>10</v>
      </c>
      <c r="D1396" s="96" t="str">
        <f t="shared" si="63"/>
        <v>201310B002</v>
      </c>
      <c r="E1396" s="80" t="s">
        <v>16188</v>
      </c>
      <c r="F1396" s="80" t="s">
        <v>16187</v>
      </c>
      <c r="G1396" s="88" t="s">
        <v>26</v>
      </c>
      <c r="H1396" s="104" t="str">
        <f t="shared" si="64"/>
        <v>201310B002</v>
      </c>
      <c r="I1396" s="104" t="b">
        <f t="shared" si="65"/>
        <v>1</v>
      </c>
      <c r="J1396" s="81" t="s">
        <v>16191</v>
      </c>
      <c r="K1396" s="80" t="s">
        <v>12467</v>
      </c>
      <c r="L1396" s="105">
        <v>282.58093700000001</v>
      </c>
      <c r="M1396" s="105">
        <v>342.5509457700004</v>
      </c>
      <c r="N1396" s="105">
        <v>342.5509457700004</v>
      </c>
      <c r="O1396" s="96" t="str">
        <f>VLOOKUP(H1396,'CRMP-SOC'!$A$2:$B$12685,2,FALSE)</f>
        <v>Social</v>
      </c>
      <c r="P1396" s="96"/>
    </row>
    <row r="1397" spans="1:16" ht="14.25" customHeight="1" x14ac:dyDescent="0.25">
      <c r="A1397" s="96">
        <v>2013</v>
      </c>
      <c r="B1397" s="96" t="s">
        <v>679</v>
      </c>
      <c r="C1397" s="96">
        <v>11</v>
      </c>
      <c r="D1397" s="96" t="str">
        <f t="shared" si="63"/>
        <v>201311S027</v>
      </c>
      <c r="E1397" s="80" t="s">
        <v>16082</v>
      </c>
      <c r="F1397" s="80" t="s">
        <v>16081</v>
      </c>
      <c r="G1397" s="81" t="s">
        <v>29</v>
      </c>
      <c r="H1397" s="104" t="str">
        <f t="shared" si="64"/>
        <v>201311S027</v>
      </c>
      <c r="I1397" s="104" t="b">
        <f t="shared" si="65"/>
        <v>1</v>
      </c>
      <c r="J1397" s="81" t="s">
        <v>16574</v>
      </c>
      <c r="K1397" s="80" t="s">
        <v>16588</v>
      </c>
      <c r="L1397" s="105" t="s">
        <v>16547</v>
      </c>
      <c r="M1397" s="105">
        <v>0</v>
      </c>
      <c r="N1397" s="105">
        <v>0</v>
      </c>
      <c r="O1397" s="96" t="str">
        <f>VLOOKUP(H1397,'CRMP-SOC'!$A$2:$B$12685,2,FALSE)</f>
        <v>Social</v>
      </c>
      <c r="P1397" s="96"/>
    </row>
    <row r="1398" spans="1:16" ht="14.25" customHeight="1" x14ac:dyDescent="0.25">
      <c r="A1398" s="96">
        <v>2013</v>
      </c>
      <c r="B1398" s="96" t="s">
        <v>680</v>
      </c>
      <c r="C1398" s="96">
        <v>11</v>
      </c>
      <c r="D1398" s="96" t="str">
        <f t="shared" si="63"/>
        <v>201311S028</v>
      </c>
      <c r="E1398" s="80" t="s">
        <v>16082</v>
      </c>
      <c r="F1398" s="80" t="s">
        <v>16081</v>
      </c>
      <c r="G1398" s="81" t="s">
        <v>29</v>
      </c>
      <c r="H1398" s="104" t="str">
        <f t="shared" si="64"/>
        <v>201311S028</v>
      </c>
      <c r="I1398" s="104" t="b">
        <f t="shared" si="65"/>
        <v>1</v>
      </c>
      <c r="J1398" s="81" t="s">
        <v>16186</v>
      </c>
      <c r="K1398" s="80" t="s">
        <v>16587</v>
      </c>
      <c r="L1398" s="105" t="s">
        <v>16547</v>
      </c>
      <c r="M1398" s="105">
        <v>17.544010069999999</v>
      </c>
      <c r="N1398" s="105">
        <v>17.544010069999999</v>
      </c>
      <c r="O1398" s="96" t="str">
        <f>VLOOKUP(H1398,'CRMP-SOC'!$A$2:$B$12685,2,FALSE)</f>
        <v>Social</v>
      </c>
      <c r="P1398" s="96"/>
    </row>
    <row r="1399" spans="1:16" ht="14.25" customHeight="1" x14ac:dyDescent="0.25">
      <c r="A1399" s="96">
        <v>2013</v>
      </c>
      <c r="B1399" s="96" t="s">
        <v>681</v>
      </c>
      <c r="C1399" s="96">
        <v>11</v>
      </c>
      <c r="D1399" s="96" t="str">
        <f t="shared" si="63"/>
        <v>201311S029</v>
      </c>
      <c r="E1399" s="80" t="s">
        <v>16082</v>
      </c>
      <c r="F1399" s="80" t="s">
        <v>16081</v>
      </c>
      <c r="G1399" s="81" t="s">
        <v>29</v>
      </c>
      <c r="H1399" s="104" t="str">
        <f t="shared" si="64"/>
        <v>201311S029</v>
      </c>
      <c r="I1399" s="104" t="b">
        <f t="shared" si="65"/>
        <v>1</v>
      </c>
      <c r="J1399" s="81" t="s">
        <v>16302</v>
      </c>
      <c r="K1399" s="80" t="s">
        <v>11539</v>
      </c>
      <c r="L1399" s="105">
        <v>2008.893626</v>
      </c>
      <c r="M1399" s="105">
        <v>1977.4407020499993</v>
      </c>
      <c r="N1399" s="105">
        <v>1977.44070205</v>
      </c>
      <c r="O1399" s="96" t="str">
        <f>VLOOKUP(H1399,'CRMP-SOC'!$A$2:$B$12685,2,FALSE)</f>
        <v>Social</v>
      </c>
      <c r="P1399" s="96"/>
    </row>
    <row r="1400" spans="1:16" ht="14.25" customHeight="1" x14ac:dyDescent="0.25">
      <c r="A1400" s="96">
        <v>2013</v>
      </c>
      <c r="B1400" s="96" t="s">
        <v>684</v>
      </c>
      <c r="C1400" s="96">
        <v>11</v>
      </c>
      <c r="D1400" s="96" t="str">
        <f t="shared" si="63"/>
        <v>201311S033</v>
      </c>
      <c r="E1400" s="80" t="s">
        <v>16082</v>
      </c>
      <c r="F1400" s="80" t="s">
        <v>16081</v>
      </c>
      <c r="G1400" s="81" t="s">
        <v>29</v>
      </c>
      <c r="H1400" s="104" t="str">
        <f t="shared" si="64"/>
        <v>201311S033</v>
      </c>
      <c r="I1400" s="104" t="b">
        <f t="shared" si="65"/>
        <v>1</v>
      </c>
      <c r="J1400" s="81" t="s">
        <v>16573</v>
      </c>
      <c r="K1400" s="80" t="s">
        <v>13614</v>
      </c>
      <c r="L1400" s="105" t="s">
        <v>16547</v>
      </c>
      <c r="M1400" s="105">
        <v>2.4914633499999996</v>
      </c>
      <c r="N1400" s="105">
        <v>2.1817903199999997</v>
      </c>
      <c r="O1400" s="96" t="str">
        <f>VLOOKUP(H1400,'CRMP-SOC'!$A$2:$B$12685,2,FALSE)</f>
        <v>Social</v>
      </c>
      <c r="P1400" s="96"/>
    </row>
    <row r="1401" spans="1:16" ht="14.25" customHeight="1" x14ac:dyDescent="0.25">
      <c r="A1401" s="96">
        <v>2013</v>
      </c>
      <c r="B1401" s="96" t="s">
        <v>685</v>
      </c>
      <c r="C1401" s="96">
        <v>11</v>
      </c>
      <c r="D1401" s="96" t="str">
        <f t="shared" si="63"/>
        <v>201311S035</v>
      </c>
      <c r="E1401" s="80" t="s">
        <v>16082</v>
      </c>
      <c r="F1401" s="80" t="s">
        <v>16081</v>
      </c>
      <c r="G1401" s="81" t="s">
        <v>29</v>
      </c>
      <c r="H1401" s="104" t="str">
        <f t="shared" si="64"/>
        <v>201311S035</v>
      </c>
      <c r="I1401" s="104" t="b">
        <f t="shared" si="65"/>
        <v>1</v>
      </c>
      <c r="J1401" s="81" t="s">
        <v>16144</v>
      </c>
      <c r="K1401" s="80" t="s">
        <v>11543</v>
      </c>
      <c r="L1401" s="105">
        <v>299.54622499999999</v>
      </c>
      <c r="M1401" s="105">
        <v>264.05822725000002</v>
      </c>
      <c r="N1401" s="105">
        <v>264.05822725000002</v>
      </c>
      <c r="O1401" s="96" t="str">
        <f>VLOOKUP(H1401,'CRMP-SOC'!$A$2:$B$12685,2,FALSE)</f>
        <v>Social</v>
      </c>
      <c r="P1401" s="96"/>
    </row>
    <row r="1402" spans="1:16" ht="14.25" customHeight="1" x14ac:dyDescent="0.25">
      <c r="A1402" s="96">
        <v>2013</v>
      </c>
      <c r="B1402" s="96" t="s">
        <v>690</v>
      </c>
      <c r="C1402" s="96">
        <v>11</v>
      </c>
      <c r="D1402" s="96" t="str">
        <f t="shared" si="63"/>
        <v>201311S108</v>
      </c>
      <c r="E1402" s="80" t="s">
        <v>16082</v>
      </c>
      <c r="F1402" s="80" t="s">
        <v>16081</v>
      </c>
      <c r="G1402" s="81" t="s">
        <v>29</v>
      </c>
      <c r="H1402" s="104" t="str">
        <f t="shared" si="64"/>
        <v>201311S108</v>
      </c>
      <c r="I1402" s="104" t="b">
        <f t="shared" si="65"/>
        <v>1</v>
      </c>
      <c r="J1402" s="81" t="s">
        <v>16586</v>
      </c>
      <c r="K1402" s="80" t="s">
        <v>11548</v>
      </c>
      <c r="L1402" s="105" t="s">
        <v>16547</v>
      </c>
      <c r="M1402" s="105">
        <v>2.8780000000000001</v>
      </c>
      <c r="N1402" s="105">
        <v>2.6432000000000002</v>
      </c>
      <c r="O1402" s="96" t="str">
        <f>VLOOKUP(H1402,'CRMP-SOC'!$A$2:$B$12685,2,FALSE)</f>
        <v>Social</v>
      </c>
      <c r="P1402" s="96"/>
    </row>
    <row r="1403" spans="1:16" ht="14.25" customHeight="1" x14ac:dyDescent="0.25">
      <c r="A1403" s="96">
        <v>2013</v>
      </c>
      <c r="B1403" s="96" t="s">
        <v>691</v>
      </c>
      <c r="C1403" s="96">
        <v>11</v>
      </c>
      <c r="D1403" s="96" t="str">
        <f t="shared" si="63"/>
        <v>201311S111</v>
      </c>
      <c r="E1403" s="80" t="s">
        <v>16082</v>
      </c>
      <c r="F1403" s="80" t="s">
        <v>16081</v>
      </c>
      <c r="G1403" s="81" t="s">
        <v>29</v>
      </c>
      <c r="H1403" s="104" t="str">
        <f t="shared" si="64"/>
        <v>201311S111</v>
      </c>
      <c r="I1403" s="104" t="b">
        <f t="shared" si="65"/>
        <v>1</v>
      </c>
      <c r="J1403" s="81" t="s">
        <v>16585</v>
      </c>
      <c r="K1403" s="80" t="s">
        <v>13550</v>
      </c>
      <c r="L1403" s="105">
        <v>223.226902</v>
      </c>
      <c r="M1403" s="105">
        <v>207.94150331</v>
      </c>
      <c r="N1403" s="105">
        <v>207.94150330999997</v>
      </c>
      <c r="O1403" s="96" t="str">
        <f>VLOOKUP(H1403,'CRMP-SOC'!$A$2:$B$12685,2,FALSE)</f>
        <v>Social</v>
      </c>
      <c r="P1403" s="96"/>
    </row>
    <row r="1404" spans="1:16" ht="14.25" customHeight="1" x14ac:dyDescent="0.25">
      <c r="A1404" s="96">
        <v>2013</v>
      </c>
      <c r="B1404" s="96" t="s">
        <v>692</v>
      </c>
      <c r="C1404" s="96">
        <v>11</v>
      </c>
      <c r="D1404" s="96" t="str">
        <f t="shared" si="63"/>
        <v>201311S119</v>
      </c>
      <c r="E1404" s="80" t="s">
        <v>16082</v>
      </c>
      <c r="F1404" s="80" t="s">
        <v>16081</v>
      </c>
      <c r="G1404" s="81" t="s">
        <v>29</v>
      </c>
      <c r="H1404" s="104" t="str">
        <f t="shared" si="64"/>
        <v>201311S119</v>
      </c>
      <c r="I1404" s="104" t="b">
        <f t="shared" si="65"/>
        <v>1</v>
      </c>
      <c r="J1404" s="81" t="s">
        <v>16584</v>
      </c>
      <c r="K1404" s="80" t="s">
        <v>13258</v>
      </c>
      <c r="L1404" s="105">
        <v>111.762608</v>
      </c>
      <c r="M1404" s="105">
        <v>106.65840960000003</v>
      </c>
      <c r="N1404" s="105">
        <v>106.65726112</v>
      </c>
      <c r="O1404" s="96" t="str">
        <f>VLOOKUP(H1404,'CRMP-SOC'!$A$2:$B$12685,2,FALSE)</f>
        <v>Social</v>
      </c>
      <c r="P1404" s="96"/>
    </row>
    <row r="1405" spans="1:16" ht="14.25" customHeight="1" x14ac:dyDescent="0.25">
      <c r="A1405" s="96">
        <v>2013</v>
      </c>
      <c r="B1405" s="96" t="s">
        <v>693</v>
      </c>
      <c r="C1405" s="96">
        <v>11</v>
      </c>
      <c r="D1405" s="96" t="str">
        <f t="shared" si="63"/>
        <v>201311S126</v>
      </c>
      <c r="E1405" s="80" t="s">
        <v>16082</v>
      </c>
      <c r="F1405" s="80" t="s">
        <v>16081</v>
      </c>
      <c r="G1405" s="81" t="s">
        <v>29</v>
      </c>
      <c r="H1405" s="104" t="str">
        <f t="shared" si="64"/>
        <v>201311S126</v>
      </c>
      <c r="I1405" s="104" t="b">
        <f t="shared" si="65"/>
        <v>1</v>
      </c>
      <c r="J1405" s="81" t="s">
        <v>16583</v>
      </c>
      <c r="K1405" s="80" t="s">
        <v>11551</v>
      </c>
      <c r="L1405" s="105">
        <v>500</v>
      </c>
      <c r="M1405" s="105">
        <v>310.1089717399999</v>
      </c>
      <c r="N1405" s="105">
        <v>310.10897174000002</v>
      </c>
      <c r="O1405" s="96" t="str">
        <f>VLOOKUP(H1405,'CRMP-SOC'!$A$2:$B$12685,2,FALSE)</f>
        <v>Social</v>
      </c>
      <c r="P1405" s="96"/>
    </row>
    <row r="1406" spans="1:16" ht="14.25" customHeight="1" x14ac:dyDescent="0.25">
      <c r="A1406" s="96">
        <v>2013</v>
      </c>
      <c r="B1406" s="96" t="s">
        <v>694</v>
      </c>
      <c r="C1406" s="96">
        <v>11</v>
      </c>
      <c r="D1406" s="96" t="str">
        <f t="shared" si="63"/>
        <v>201311S127</v>
      </c>
      <c r="E1406" s="80" t="s">
        <v>16082</v>
      </c>
      <c r="F1406" s="80" t="s">
        <v>16081</v>
      </c>
      <c r="G1406" s="81" t="s">
        <v>29</v>
      </c>
      <c r="H1406" s="104" t="str">
        <f t="shared" si="64"/>
        <v>201311S127</v>
      </c>
      <c r="I1406" s="104" t="b">
        <f t="shared" si="65"/>
        <v>1</v>
      </c>
      <c r="J1406" s="81" t="s">
        <v>16582</v>
      </c>
      <c r="K1406" s="80" t="s">
        <v>12546</v>
      </c>
      <c r="L1406" s="105" t="s">
        <v>16547</v>
      </c>
      <c r="M1406" s="105">
        <v>6.6839753900000005</v>
      </c>
      <c r="N1406" s="105">
        <v>6.3911896600000002</v>
      </c>
      <c r="O1406" s="96" t="str">
        <f>VLOOKUP(H1406,'CRMP-SOC'!$A$2:$B$12685,2,FALSE)</f>
        <v>Social</v>
      </c>
      <c r="P1406" s="96"/>
    </row>
    <row r="1407" spans="1:16" ht="14.25" customHeight="1" x14ac:dyDescent="0.25">
      <c r="A1407" s="96">
        <v>2013</v>
      </c>
      <c r="B1407" s="96" t="s">
        <v>695</v>
      </c>
      <c r="C1407" s="96">
        <v>11</v>
      </c>
      <c r="D1407" s="96" t="str">
        <f t="shared" si="63"/>
        <v>201311S128</v>
      </c>
      <c r="E1407" s="80" t="s">
        <v>16082</v>
      </c>
      <c r="F1407" s="80" t="s">
        <v>16081</v>
      </c>
      <c r="G1407" s="81" t="s">
        <v>29</v>
      </c>
      <c r="H1407" s="104" t="str">
        <f t="shared" si="64"/>
        <v>201311S128</v>
      </c>
      <c r="I1407" s="104" t="b">
        <f t="shared" si="65"/>
        <v>1</v>
      </c>
      <c r="J1407" s="81" t="s">
        <v>16581</v>
      </c>
      <c r="K1407" s="80" t="s">
        <v>11553</v>
      </c>
      <c r="L1407" s="105" t="s">
        <v>16547</v>
      </c>
      <c r="M1407" s="105">
        <v>0.48516341000000013</v>
      </c>
      <c r="N1407" s="105">
        <v>0.48516316999999998</v>
      </c>
      <c r="O1407" s="96" t="str">
        <f>VLOOKUP(H1407,'CRMP-SOC'!$A$2:$B$12685,2,FALSE)</f>
        <v>Social</v>
      </c>
      <c r="P1407" s="96"/>
    </row>
    <row r="1408" spans="1:16" ht="14.25" customHeight="1" x14ac:dyDescent="0.25">
      <c r="A1408" s="96">
        <v>2013</v>
      </c>
      <c r="B1408" s="96" t="s">
        <v>696</v>
      </c>
      <c r="C1408" s="96">
        <v>11</v>
      </c>
      <c r="D1408" s="96" t="str">
        <f t="shared" si="63"/>
        <v>201311S152</v>
      </c>
      <c r="E1408" s="80" t="s">
        <v>16082</v>
      </c>
      <c r="F1408" s="80" t="s">
        <v>16081</v>
      </c>
      <c r="G1408" s="81" t="s">
        <v>29</v>
      </c>
      <c r="H1408" s="104" t="str">
        <f t="shared" si="64"/>
        <v>201311S152</v>
      </c>
      <c r="I1408" s="104" t="b">
        <f t="shared" si="65"/>
        <v>1</v>
      </c>
      <c r="J1408" s="81" t="s">
        <v>16580</v>
      </c>
      <c r="K1408" s="80" t="s">
        <v>11554</v>
      </c>
      <c r="L1408" s="105" t="s">
        <v>16547</v>
      </c>
      <c r="M1408" s="105">
        <v>0.55292311999999999</v>
      </c>
      <c r="N1408" s="105">
        <v>0.01</v>
      </c>
      <c r="O1408" s="96" t="str">
        <f>VLOOKUP(H1408,'CRMP-SOC'!$A$2:$B$12685,2,FALSE)</f>
        <v>Social</v>
      </c>
      <c r="P1408" s="96"/>
    </row>
    <row r="1409" spans="1:16" ht="14.25" customHeight="1" x14ac:dyDescent="0.25">
      <c r="A1409" s="96">
        <v>2013</v>
      </c>
      <c r="B1409" s="96" t="s">
        <v>697</v>
      </c>
      <c r="C1409" s="96">
        <v>11</v>
      </c>
      <c r="D1409" s="96" t="str">
        <f t="shared" si="63"/>
        <v>201311S156</v>
      </c>
      <c r="E1409" s="80" t="s">
        <v>16082</v>
      </c>
      <c r="F1409" s="80" t="s">
        <v>16081</v>
      </c>
      <c r="G1409" s="81" t="s">
        <v>29</v>
      </c>
      <c r="H1409" s="104" t="str">
        <f t="shared" si="64"/>
        <v>201311S156</v>
      </c>
      <c r="I1409" s="104" t="b">
        <f t="shared" si="65"/>
        <v>1</v>
      </c>
      <c r="J1409" s="81" t="s">
        <v>16579</v>
      </c>
      <c r="K1409" s="80" t="s">
        <v>11555</v>
      </c>
      <c r="L1409" s="105" t="s">
        <v>16547</v>
      </c>
      <c r="M1409" s="105">
        <v>8.9856498699999996</v>
      </c>
      <c r="N1409" s="105">
        <v>8.9856498699999996</v>
      </c>
      <c r="O1409" s="96" t="str">
        <f>VLOOKUP(H1409,'CRMP-SOC'!$A$2:$B$12685,2,FALSE)</f>
        <v>Social</v>
      </c>
      <c r="P1409" s="96"/>
    </row>
    <row r="1410" spans="1:16" ht="14.25" customHeight="1" x14ac:dyDescent="0.25">
      <c r="A1410" s="96">
        <v>2013</v>
      </c>
      <c r="B1410" s="96" t="s">
        <v>698</v>
      </c>
      <c r="C1410" s="96">
        <v>11</v>
      </c>
      <c r="D1410" s="96" t="str">
        <f t="shared" ref="D1410:D1473" si="66">CONCATENATE(A1410,C1410,G1410,J1410)</f>
        <v>201311S204</v>
      </c>
      <c r="E1410" s="80" t="s">
        <v>16082</v>
      </c>
      <c r="F1410" s="80" t="s">
        <v>16081</v>
      </c>
      <c r="G1410" s="88" t="s">
        <v>29</v>
      </c>
      <c r="H1410" s="104" t="str">
        <f t="shared" ref="H1410:H1473" si="67">CONCATENATE(A1410,B1410)</f>
        <v>201311S204</v>
      </c>
      <c r="I1410" s="104" t="b">
        <f t="shared" ref="I1410:I1473" si="68">H1410=D1410</f>
        <v>1</v>
      </c>
      <c r="J1410" s="81" t="s">
        <v>16300</v>
      </c>
      <c r="K1410" s="80" t="s">
        <v>11556</v>
      </c>
      <c r="L1410" s="105">
        <v>694.5</v>
      </c>
      <c r="M1410" s="105">
        <v>560.88665144999982</v>
      </c>
      <c r="N1410" s="105">
        <v>559.88162908999993</v>
      </c>
      <c r="O1410" s="96" t="str">
        <f>VLOOKUP(H1410,'CRMP-SOC'!$A$2:$B$12685,2,FALSE)</f>
        <v>Social</v>
      </c>
      <c r="P1410" s="96"/>
    </row>
    <row r="1411" spans="1:16" ht="14.25" customHeight="1" x14ac:dyDescent="0.25">
      <c r="A1411" s="96">
        <v>2013</v>
      </c>
      <c r="B1411" s="96" t="s">
        <v>699</v>
      </c>
      <c r="C1411" s="96">
        <v>11</v>
      </c>
      <c r="D1411" s="96" t="str">
        <f t="shared" si="66"/>
        <v>201311S205</v>
      </c>
      <c r="E1411" s="80" t="s">
        <v>16082</v>
      </c>
      <c r="F1411" s="80" t="s">
        <v>16081</v>
      </c>
      <c r="G1411" s="88" t="s">
        <v>29</v>
      </c>
      <c r="H1411" s="104" t="str">
        <f t="shared" si="67"/>
        <v>201311S205</v>
      </c>
      <c r="I1411" s="104" t="b">
        <f t="shared" si="68"/>
        <v>1</v>
      </c>
      <c r="J1411" s="81" t="s">
        <v>16298</v>
      </c>
      <c r="K1411" s="80" t="s">
        <v>11557</v>
      </c>
      <c r="L1411" s="105">
        <v>5038.0148570000001</v>
      </c>
      <c r="M1411" s="105">
        <v>3792.8610293399997</v>
      </c>
      <c r="N1411" s="105">
        <v>3792.6236907500002</v>
      </c>
      <c r="O1411" s="96" t="str">
        <f>VLOOKUP(H1411,'CRMP-SOC'!$A$2:$B$12685,2,FALSE)</f>
        <v>Social</v>
      </c>
      <c r="P1411" s="96"/>
    </row>
    <row r="1412" spans="1:16" ht="14.25" customHeight="1" x14ac:dyDescent="0.25">
      <c r="A1412" s="96">
        <v>2013</v>
      </c>
      <c r="B1412" s="96" t="s">
        <v>700</v>
      </c>
      <c r="C1412" s="96">
        <v>11</v>
      </c>
      <c r="D1412" s="96" t="str">
        <f t="shared" si="66"/>
        <v>201311S206</v>
      </c>
      <c r="E1412" s="80" t="s">
        <v>16082</v>
      </c>
      <c r="F1412" s="80" t="s">
        <v>16081</v>
      </c>
      <c r="G1412" s="88" t="s">
        <v>29</v>
      </c>
      <c r="H1412" s="104" t="str">
        <f t="shared" si="67"/>
        <v>201311S206</v>
      </c>
      <c r="I1412" s="104" t="b">
        <f t="shared" si="68"/>
        <v>1</v>
      </c>
      <c r="J1412" s="81" t="s">
        <v>16296</v>
      </c>
      <c r="K1412" s="80" t="s">
        <v>13078</v>
      </c>
      <c r="L1412" s="105">
        <v>610.91597300000001</v>
      </c>
      <c r="M1412" s="105">
        <v>1397.0009223299999</v>
      </c>
      <c r="N1412" s="105">
        <v>1396.91369233</v>
      </c>
      <c r="O1412" s="96" t="str">
        <f>VLOOKUP(H1412,'CRMP-SOC'!$A$2:$B$12685,2,FALSE)</f>
        <v>Social</v>
      </c>
      <c r="P1412" s="96"/>
    </row>
    <row r="1413" spans="1:16" ht="14.25" customHeight="1" x14ac:dyDescent="0.25">
      <c r="A1413" s="96">
        <v>2013</v>
      </c>
      <c r="B1413" s="96" t="s">
        <v>701</v>
      </c>
      <c r="C1413" s="96">
        <v>11</v>
      </c>
      <c r="D1413" s="96" t="str">
        <f t="shared" si="66"/>
        <v>201311S207</v>
      </c>
      <c r="E1413" s="80" t="s">
        <v>16082</v>
      </c>
      <c r="F1413" s="80" t="s">
        <v>16081</v>
      </c>
      <c r="G1413" s="88" t="s">
        <v>29</v>
      </c>
      <c r="H1413" s="104" t="str">
        <f t="shared" si="67"/>
        <v>201311S207</v>
      </c>
      <c r="I1413" s="104" t="b">
        <f t="shared" si="68"/>
        <v>1</v>
      </c>
      <c r="J1413" s="81" t="s">
        <v>16294</v>
      </c>
      <c r="K1413" s="80" t="s">
        <v>16540</v>
      </c>
      <c r="L1413" s="105">
        <v>37.166662000000002</v>
      </c>
      <c r="M1413" s="105">
        <v>30.754726899999998</v>
      </c>
      <c r="N1413" s="105">
        <v>30.754726899999998</v>
      </c>
      <c r="O1413" s="96" t="str">
        <f>VLOOKUP(H1413,'CRMP-SOC'!$A$2:$B$12685,2,FALSE)</f>
        <v>Social</v>
      </c>
      <c r="P1413" s="96"/>
    </row>
    <row r="1414" spans="1:16" ht="14.25" customHeight="1" x14ac:dyDescent="0.25">
      <c r="A1414" s="96">
        <v>2013</v>
      </c>
      <c r="B1414" s="96" t="s">
        <v>702</v>
      </c>
      <c r="C1414" s="96">
        <v>11</v>
      </c>
      <c r="D1414" s="96" t="str">
        <f t="shared" si="66"/>
        <v>201311S208</v>
      </c>
      <c r="E1414" s="80" t="s">
        <v>16082</v>
      </c>
      <c r="F1414" s="80" t="s">
        <v>16081</v>
      </c>
      <c r="G1414" s="81" t="s">
        <v>29</v>
      </c>
      <c r="H1414" s="104" t="str">
        <f t="shared" si="67"/>
        <v>201311S208</v>
      </c>
      <c r="I1414" s="104" t="b">
        <f t="shared" si="68"/>
        <v>1</v>
      </c>
      <c r="J1414" s="81" t="s">
        <v>16292</v>
      </c>
      <c r="K1414" s="80" t="s">
        <v>16542</v>
      </c>
      <c r="L1414" s="105">
        <v>27.481072999999999</v>
      </c>
      <c r="M1414" s="105">
        <v>20.00701935</v>
      </c>
      <c r="N1414" s="105">
        <v>20.00701935</v>
      </c>
      <c r="O1414" s="96" t="str">
        <f>VLOOKUP(H1414,'CRMP-SOC'!$A$2:$B$12685,2,FALSE)</f>
        <v>Social</v>
      </c>
      <c r="P1414" s="96"/>
    </row>
    <row r="1415" spans="1:16" ht="14.25" customHeight="1" x14ac:dyDescent="0.25">
      <c r="A1415" s="96">
        <v>2013</v>
      </c>
      <c r="B1415" s="96" t="s">
        <v>703</v>
      </c>
      <c r="C1415" s="96">
        <v>11</v>
      </c>
      <c r="D1415" s="96" t="str">
        <f t="shared" si="66"/>
        <v>201311S209</v>
      </c>
      <c r="E1415" s="80" t="s">
        <v>16082</v>
      </c>
      <c r="F1415" s="80" t="s">
        <v>16081</v>
      </c>
      <c r="G1415" s="88" t="s">
        <v>29</v>
      </c>
      <c r="H1415" s="104" t="str">
        <f t="shared" si="67"/>
        <v>201311S209</v>
      </c>
      <c r="I1415" s="104" t="b">
        <f t="shared" si="68"/>
        <v>1</v>
      </c>
      <c r="J1415" s="81" t="s">
        <v>16290</v>
      </c>
      <c r="K1415" s="80" t="s">
        <v>16578</v>
      </c>
      <c r="L1415" s="105">
        <v>609.81316800000002</v>
      </c>
      <c r="M1415" s="105">
        <v>105.344679</v>
      </c>
      <c r="N1415" s="105">
        <v>105.344679</v>
      </c>
      <c r="O1415" s="96" t="str">
        <f>VLOOKUP(H1415,'CRMP-SOC'!$A$2:$B$12685,2,FALSE)</f>
        <v>Social</v>
      </c>
      <c r="P1415" s="96"/>
    </row>
    <row r="1416" spans="1:16" ht="14.25" customHeight="1" x14ac:dyDescent="0.25">
      <c r="A1416" s="96">
        <v>2013</v>
      </c>
      <c r="B1416" s="96" t="s">
        <v>1777</v>
      </c>
      <c r="C1416" s="96">
        <v>11</v>
      </c>
      <c r="D1416" s="96" t="str">
        <f t="shared" si="66"/>
        <v>201311S221</v>
      </c>
      <c r="E1416" s="80" t="s">
        <v>16082</v>
      </c>
      <c r="F1416" s="80" t="s">
        <v>16081</v>
      </c>
      <c r="G1416" s="81" t="s">
        <v>29</v>
      </c>
      <c r="H1416" s="104" t="str">
        <f t="shared" si="67"/>
        <v>201311S221</v>
      </c>
      <c r="I1416" s="104" t="b">
        <f t="shared" si="68"/>
        <v>1</v>
      </c>
      <c r="J1416" s="81" t="s">
        <v>16179</v>
      </c>
      <c r="K1416" s="80" t="s">
        <v>12547</v>
      </c>
      <c r="L1416" s="105">
        <v>6102.9536680000001</v>
      </c>
      <c r="M1416" s="105">
        <v>5490.4862458800008</v>
      </c>
      <c r="N1416" s="105">
        <v>5490.4862458800008</v>
      </c>
      <c r="O1416" s="96" t="str">
        <f>VLOOKUP(H1416,'CRMP-SOC'!$A$2:$B$12685,2,FALSE)</f>
        <v>Social</v>
      </c>
      <c r="P1416" s="96"/>
    </row>
    <row r="1417" spans="1:16" ht="14.25" customHeight="1" x14ac:dyDescent="0.25">
      <c r="A1417" s="96">
        <v>2013</v>
      </c>
      <c r="B1417" s="96" t="s">
        <v>1778</v>
      </c>
      <c r="C1417" s="96">
        <v>11</v>
      </c>
      <c r="D1417" s="96" t="str">
        <f t="shared" si="66"/>
        <v>201311S222</v>
      </c>
      <c r="E1417" s="80" t="s">
        <v>16082</v>
      </c>
      <c r="F1417" s="80" t="s">
        <v>16081</v>
      </c>
      <c r="G1417" s="81" t="s">
        <v>29</v>
      </c>
      <c r="H1417" s="104" t="str">
        <f t="shared" si="67"/>
        <v>201311S222</v>
      </c>
      <c r="I1417" s="104" t="b">
        <f t="shared" si="68"/>
        <v>1</v>
      </c>
      <c r="J1417" s="81" t="s">
        <v>16287</v>
      </c>
      <c r="K1417" s="80" t="s">
        <v>12548</v>
      </c>
      <c r="L1417" s="105">
        <v>340</v>
      </c>
      <c r="M1417" s="105">
        <v>292.36911879000002</v>
      </c>
      <c r="N1417" s="105">
        <v>292.36911878999996</v>
      </c>
      <c r="O1417" s="96" t="str">
        <f>VLOOKUP(H1417,'CRMP-SOC'!$A$2:$B$12685,2,FALSE)</f>
        <v>Social</v>
      </c>
      <c r="P1417" s="96"/>
    </row>
    <row r="1418" spans="1:16" ht="14.25" customHeight="1" x14ac:dyDescent="0.25">
      <c r="A1418" s="96">
        <v>2013</v>
      </c>
      <c r="B1418" s="96" t="s">
        <v>2396</v>
      </c>
      <c r="C1418" s="96">
        <v>11</v>
      </c>
      <c r="D1418" s="96" t="str">
        <f t="shared" si="66"/>
        <v>201311S235</v>
      </c>
      <c r="E1418" s="80" t="s">
        <v>16082</v>
      </c>
      <c r="F1418" s="80" t="s">
        <v>16081</v>
      </c>
      <c r="G1418" s="81" t="s">
        <v>29</v>
      </c>
      <c r="H1418" s="104" t="str">
        <f t="shared" si="67"/>
        <v>201311S235</v>
      </c>
      <c r="I1418" s="104" t="b">
        <f t="shared" si="68"/>
        <v>1</v>
      </c>
      <c r="J1418" s="81" t="s">
        <v>16577</v>
      </c>
      <c r="K1418" s="80" t="s">
        <v>13259</v>
      </c>
      <c r="L1418" s="105">
        <v>1551.7991199999999</v>
      </c>
      <c r="M1418" s="105">
        <v>1516.0264044500004</v>
      </c>
      <c r="N1418" s="105">
        <v>1516.02640445</v>
      </c>
      <c r="O1418" s="96" t="str">
        <f>VLOOKUP(H1418,'CRMP-SOC'!$A$2:$B$12685,2,FALSE)</f>
        <v>Social</v>
      </c>
      <c r="P1418" s="96"/>
    </row>
    <row r="1419" spans="1:16" ht="14.25" customHeight="1" x14ac:dyDescent="0.25">
      <c r="A1419" s="96">
        <v>2013</v>
      </c>
      <c r="B1419" s="96" t="s">
        <v>818</v>
      </c>
      <c r="C1419" s="96">
        <v>11</v>
      </c>
      <c r="D1419" s="96" t="str">
        <f t="shared" si="66"/>
        <v>201311U006</v>
      </c>
      <c r="E1419" s="80" t="s">
        <v>16082</v>
      </c>
      <c r="F1419" s="80" t="s">
        <v>16081</v>
      </c>
      <c r="G1419" s="81" t="s">
        <v>30</v>
      </c>
      <c r="H1419" s="104" t="str">
        <f t="shared" si="67"/>
        <v>201311U006</v>
      </c>
      <c r="I1419" s="104" t="b">
        <f t="shared" si="68"/>
        <v>1</v>
      </c>
      <c r="J1419" s="81" t="s">
        <v>16172</v>
      </c>
      <c r="K1419" s="80" t="s">
        <v>11676</v>
      </c>
      <c r="L1419" s="105">
        <v>60446.963596000001</v>
      </c>
      <c r="M1419" s="105">
        <v>64795.343556300024</v>
      </c>
      <c r="N1419" s="105">
        <v>64795.343556300024</v>
      </c>
      <c r="O1419" s="96" t="str">
        <f>VLOOKUP(H1419,'CRMP-SOC'!$A$2:$B$12685,2,FALSE)</f>
        <v>Social</v>
      </c>
      <c r="P1419" s="96"/>
    </row>
    <row r="1420" spans="1:16" ht="14.25" customHeight="1" x14ac:dyDescent="0.25">
      <c r="A1420" s="96">
        <v>2013</v>
      </c>
      <c r="B1420" s="96" t="s">
        <v>820</v>
      </c>
      <c r="C1420" s="96">
        <v>11</v>
      </c>
      <c r="D1420" s="96" t="str">
        <f t="shared" si="66"/>
        <v>201311U008</v>
      </c>
      <c r="E1420" s="80" t="s">
        <v>16082</v>
      </c>
      <c r="F1420" s="80" t="s">
        <v>16081</v>
      </c>
      <c r="G1420" s="81" t="s">
        <v>30</v>
      </c>
      <c r="H1420" s="104" t="str">
        <f t="shared" si="67"/>
        <v>201311U008</v>
      </c>
      <c r="I1420" s="104" t="b">
        <f t="shared" si="68"/>
        <v>1</v>
      </c>
      <c r="J1420" s="81" t="s">
        <v>16129</v>
      </c>
      <c r="K1420" s="80" t="s">
        <v>11678</v>
      </c>
      <c r="L1420" s="105">
        <v>1000</v>
      </c>
      <c r="M1420" s="105">
        <v>939.9892419600003</v>
      </c>
      <c r="N1420" s="105">
        <v>939.98924196000007</v>
      </c>
      <c r="O1420" s="96" t="str">
        <f>VLOOKUP(H1420,'CRMP-SOC'!$A$2:$B$12685,2,FALSE)</f>
        <v>Social</v>
      </c>
      <c r="P1420" s="96"/>
    </row>
    <row r="1421" spans="1:16" ht="14.25" customHeight="1" x14ac:dyDescent="0.25">
      <c r="A1421" s="96">
        <v>2013</v>
      </c>
      <c r="B1421" s="96" t="s">
        <v>1780</v>
      </c>
      <c r="C1421" s="96">
        <v>11</v>
      </c>
      <c r="D1421" s="96" t="str">
        <f t="shared" si="66"/>
        <v>201311U015</v>
      </c>
      <c r="E1421" s="80" t="s">
        <v>16082</v>
      </c>
      <c r="F1421" s="80" t="s">
        <v>16081</v>
      </c>
      <c r="G1421" s="81" t="s">
        <v>30</v>
      </c>
      <c r="H1421" s="104" t="str">
        <f t="shared" si="67"/>
        <v>201311U015</v>
      </c>
      <c r="I1421" s="104" t="b">
        <f t="shared" si="68"/>
        <v>1</v>
      </c>
      <c r="J1421" s="81" t="s">
        <v>16100</v>
      </c>
      <c r="K1421" s="80" t="s">
        <v>12550</v>
      </c>
      <c r="L1421" s="105">
        <v>227</v>
      </c>
      <c r="M1421" s="105" t="s">
        <v>16547</v>
      </c>
      <c r="N1421" s="105" t="s">
        <v>16547</v>
      </c>
      <c r="O1421" s="96" t="str">
        <f>VLOOKUP(H1421,'CRMP-SOC'!$A$2:$B$12685,2,FALSE)</f>
        <v>Social</v>
      </c>
      <c r="P1421" s="96"/>
    </row>
    <row r="1422" spans="1:16" ht="14.25" customHeight="1" x14ac:dyDescent="0.25">
      <c r="A1422" s="96">
        <v>2013</v>
      </c>
      <c r="B1422" s="96" t="s">
        <v>1781</v>
      </c>
      <c r="C1422" s="96">
        <v>11</v>
      </c>
      <c r="D1422" s="96" t="str">
        <f t="shared" si="66"/>
        <v>201311U016</v>
      </c>
      <c r="E1422" s="80" t="s">
        <v>16082</v>
      </c>
      <c r="F1422" s="80" t="s">
        <v>16081</v>
      </c>
      <c r="G1422" s="81" t="s">
        <v>30</v>
      </c>
      <c r="H1422" s="104" t="str">
        <f t="shared" si="67"/>
        <v>201311U016</v>
      </c>
      <c r="I1422" s="104" t="b">
        <f t="shared" si="68"/>
        <v>1</v>
      </c>
      <c r="J1422" s="81" t="s">
        <v>16112</v>
      </c>
      <c r="K1422" s="80" t="s">
        <v>12551</v>
      </c>
      <c r="L1422" s="105">
        <v>140</v>
      </c>
      <c r="M1422" s="105">
        <v>125.76458363</v>
      </c>
      <c r="N1422" s="105">
        <v>125.76458363</v>
      </c>
      <c r="O1422" s="96" t="str">
        <f>VLOOKUP(H1422,'CRMP-SOC'!$A$2:$B$12685,2,FALSE)</f>
        <v>Social</v>
      </c>
      <c r="P1422" s="96"/>
    </row>
    <row r="1423" spans="1:16" ht="14.25" customHeight="1" x14ac:dyDescent="0.25">
      <c r="A1423" s="96">
        <v>2013</v>
      </c>
      <c r="B1423" s="96" t="s">
        <v>1782</v>
      </c>
      <c r="C1423" s="96">
        <v>11</v>
      </c>
      <c r="D1423" s="96" t="str">
        <f t="shared" si="66"/>
        <v>201311U017</v>
      </c>
      <c r="E1423" s="80" t="s">
        <v>16082</v>
      </c>
      <c r="F1423" s="80" t="s">
        <v>16081</v>
      </c>
      <c r="G1423" s="81" t="s">
        <v>30</v>
      </c>
      <c r="H1423" s="104" t="str">
        <f t="shared" si="67"/>
        <v>201311U017</v>
      </c>
      <c r="I1423" s="104" t="b">
        <f t="shared" si="68"/>
        <v>1</v>
      </c>
      <c r="J1423" s="81" t="s">
        <v>16136</v>
      </c>
      <c r="K1423" s="80" t="s">
        <v>12552</v>
      </c>
      <c r="L1423" s="105">
        <v>51.75</v>
      </c>
      <c r="M1423" s="105">
        <v>104.95520199999999</v>
      </c>
      <c r="N1423" s="105">
        <v>104.955202</v>
      </c>
      <c r="O1423" s="96" t="str">
        <f>VLOOKUP(H1423,'CRMP-SOC'!$A$2:$B$12685,2,FALSE)</f>
        <v>Social</v>
      </c>
      <c r="P1423" s="96"/>
    </row>
    <row r="1424" spans="1:16" ht="14.25" customHeight="1" x14ac:dyDescent="0.25">
      <c r="A1424" s="96">
        <v>2013</v>
      </c>
      <c r="B1424" s="96" t="s">
        <v>1783</v>
      </c>
      <c r="C1424" s="96">
        <v>11</v>
      </c>
      <c r="D1424" s="96" t="str">
        <f t="shared" si="66"/>
        <v>201311U018</v>
      </c>
      <c r="E1424" s="80" t="s">
        <v>16082</v>
      </c>
      <c r="F1424" s="80" t="s">
        <v>16081</v>
      </c>
      <c r="G1424" s="81" t="s">
        <v>30</v>
      </c>
      <c r="H1424" s="104" t="str">
        <f t="shared" si="67"/>
        <v>201311U018</v>
      </c>
      <c r="I1424" s="104" t="b">
        <f t="shared" si="68"/>
        <v>1</v>
      </c>
      <c r="J1424" s="81" t="s">
        <v>16099</v>
      </c>
      <c r="K1424" s="80" t="s">
        <v>12553</v>
      </c>
      <c r="L1424" s="105">
        <v>6784.4274889999997</v>
      </c>
      <c r="M1424" s="105">
        <v>5863.6063676900012</v>
      </c>
      <c r="N1424" s="105">
        <v>5863.6063676900003</v>
      </c>
      <c r="O1424" s="96" t="str">
        <f>VLOOKUP(H1424,'CRMP-SOC'!$A$2:$B$12685,2,FALSE)</f>
        <v>Social</v>
      </c>
      <c r="P1424" s="96"/>
    </row>
    <row r="1425" spans="1:16" ht="14.25" customHeight="1" x14ac:dyDescent="0.25">
      <c r="A1425" s="96">
        <v>2013</v>
      </c>
      <c r="B1425" s="96" t="s">
        <v>1784</v>
      </c>
      <c r="C1425" s="96">
        <v>11</v>
      </c>
      <c r="D1425" s="96" t="str">
        <f t="shared" si="66"/>
        <v>201311U019</v>
      </c>
      <c r="E1425" s="80" t="s">
        <v>16082</v>
      </c>
      <c r="F1425" s="80" t="s">
        <v>16081</v>
      </c>
      <c r="G1425" s="81" t="s">
        <v>30</v>
      </c>
      <c r="H1425" s="104" t="str">
        <f t="shared" si="67"/>
        <v>201311U019</v>
      </c>
      <c r="I1425" s="104" t="b">
        <f t="shared" si="68"/>
        <v>1</v>
      </c>
      <c r="J1425" s="81" t="s">
        <v>16343</v>
      </c>
      <c r="K1425" s="80" t="s">
        <v>12554</v>
      </c>
      <c r="L1425" s="105">
        <v>379.00756200000001</v>
      </c>
      <c r="M1425" s="105">
        <v>375.63035704000004</v>
      </c>
      <c r="N1425" s="105">
        <v>375.63035703999998</v>
      </c>
      <c r="O1425" s="96" t="str">
        <f>VLOOKUP(H1425,'CRMP-SOC'!$A$2:$B$12685,2,FALSE)</f>
        <v>Social</v>
      </c>
      <c r="P1425" s="96"/>
    </row>
    <row r="1426" spans="1:16" ht="14.25" customHeight="1" x14ac:dyDescent="0.25">
      <c r="A1426" s="97">
        <v>2013</v>
      </c>
      <c r="B1426" s="97" t="s">
        <v>2631</v>
      </c>
      <c r="C1426" s="97">
        <v>20</v>
      </c>
      <c r="D1426" s="97" t="str">
        <f t="shared" si="66"/>
        <v>201320U020</v>
      </c>
      <c r="E1426" s="83" t="s">
        <v>16565</v>
      </c>
      <c r="F1426" s="83" t="s">
        <v>16211</v>
      </c>
      <c r="G1426" s="82" t="s">
        <v>30</v>
      </c>
      <c r="H1426" s="108" t="str">
        <f t="shared" si="67"/>
        <v>201320U008</v>
      </c>
      <c r="I1426" s="108" t="b">
        <f t="shared" si="68"/>
        <v>0</v>
      </c>
      <c r="J1426" s="109" t="s">
        <v>16146</v>
      </c>
      <c r="K1426" s="83" t="s">
        <v>12555</v>
      </c>
      <c r="L1426" s="110">
        <v>65.5</v>
      </c>
      <c r="M1426" s="110">
        <v>64.467603239999988</v>
      </c>
      <c r="N1426" s="110">
        <v>64.46724429999999</v>
      </c>
      <c r="O1426" s="96" t="str">
        <f>VLOOKUP(H1426,'CRMP-SOC'!$A$2:$B$12685,2,FALSE)</f>
        <v>Social</v>
      </c>
      <c r="P1426" s="96" t="s">
        <v>16576</v>
      </c>
    </row>
    <row r="1427" spans="1:16" ht="14.25" customHeight="1" x14ac:dyDescent="0.25">
      <c r="A1427" s="96">
        <v>2013</v>
      </c>
      <c r="B1427" s="96" t="s">
        <v>1787</v>
      </c>
      <c r="C1427" s="96">
        <v>11</v>
      </c>
      <c r="D1427" s="96" t="str">
        <f t="shared" si="66"/>
        <v>201311U022</v>
      </c>
      <c r="E1427" s="80" t="s">
        <v>16082</v>
      </c>
      <c r="F1427" s="80" t="s">
        <v>16081</v>
      </c>
      <c r="G1427" s="82" t="s">
        <v>30</v>
      </c>
      <c r="H1427" s="104" t="str">
        <f t="shared" si="67"/>
        <v>201311U022</v>
      </c>
      <c r="I1427" s="104" t="b">
        <f t="shared" si="68"/>
        <v>1</v>
      </c>
      <c r="J1427" s="81" t="s">
        <v>16110</v>
      </c>
      <c r="K1427" s="80" t="s">
        <v>12557</v>
      </c>
      <c r="L1427" s="105">
        <v>330</v>
      </c>
      <c r="M1427" s="105">
        <v>87.041903109999993</v>
      </c>
      <c r="N1427" s="105">
        <v>87.041903110000021</v>
      </c>
      <c r="O1427" s="96" t="str">
        <f>VLOOKUP(H1427,'CRMP-SOC'!$A$2:$B$12685,2,FALSE)</f>
        <v>Social</v>
      </c>
      <c r="P1427" s="96"/>
    </row>
    <row r="1428" spans="1:16" ht="14.25" customHeight="1" x14ac:dyDescent="0.25">
      <c r="A1428" s="96">
        <v>2013</v>
      </c>
      <c r="B1428" s="96" t="s">
        <v>1788</v>
      </c>
      <c r="C1428" s="96">
        <v>11</v>
      </c>
      <c r="D1428" s="96" t="str">
        <f t="shared" si="66"/>
        <v>201311U023</v>
      </c>
      <c r="E1428" s="80" t="s">
        <v>16082</v>
      </c>
      <c r="F1428" s="80" t="s">
        <v>16081</v>
      </c>
      <c r="G1428" s="82" t="s">
        <v>30</v>
      </c>
      <c r="H1428" s="104" t="str">
        <f t="shared" si="67"/>
        <v>201311U023</v>
      </c>
      <c r="I1428" s="104" t="b">
        <f t="shared" si="68"/>
        <v>1</v>
      </c>
      <c r="J1428" s="81" t="s">
        <v>16164</v>
      </c>
      <c r="K1428" s="80" t="s">
        <v>12558</v>
      </c>
      <c r="L1428" s="105">
        <v>310</v>
      </c>
      <c r="M1428" s="105">
        <v>30209.773401540002</v>
      </c>
      <c r="N1428" s="105">
        <v>30209.773401540002</v>
      </c>
      <c r="O1428" s="96" t="str">
        <f>VLOOKUP(H1428,'CRMP-SOC'!$A$2:$B$12685,2,FALSE)</f>
        <v>Social</v>
      </c>
      <c r="P1428" s="96"/>
    </row>
    <row r="1429" spans="1:16" ht="14.25" customHeight="1" x14ac:dyDescent="0.25">
      <c r="A1429" s="96">
        <v>2013</v>
      </c>
      <c r="B1429" s="96" t="s">
        <v>1789</v>
      </c>
      <c r="C1429" s="96">
        <v>11</v>
      </c>
      <c r="D1429" s="96" t="str">
        <f t="shared" si="66"/>
        <v>201311U024</v>
      </c>
      <c r="E1429" s="80" t="s">
        <v>16082</v>
      </c>
      <c r="F1429" s="80" t="s">
        <v>16081</v>
      </c>
      <c r="G1429" s="82" t="s">
        <v>30</v>
      </c>
      <c r="H1429" s="104" t="str">
        <f t="shared" si="67"/>
        <v>201311U024</v>
      </c>
      <c r="I1429" s="104" t="b">
        <f t="shared" si="68"/>
        <v>1</v>
      </c>
      <c r="J1429" s="81" t="s">
        <v>16194</v>
      </c>
      <c r="K1429" s="80" t="s">
        <v>12559</v>
      </c>
      <c r="L1429" s="105">
        <v>1800.0000010000001</v>
      </c>
      <c r="M1429" s="105">
        <v>1166.3473358199999</v>
      </c>
      <c r="N1429" s="105">
        <v>1166.3473358199999</v>
      </c>
      <c r="O1429" s="96" t="str">
        <f>VLOOKUP(H1429,'CRMP-SOC'!$A$2:$B$12685,2,FALSE)</f>
        <v>Social</v>
      </c>
      <c r="P1429" s="96"/>
    </row>
    <row r="1430" spans="1:16" ht="14.25" customHeight="1" x14ac:dyDescent="0.25">
      <c r="A1430" s="96">
        <v>2013</v>
      </c>
      <c r="B1430" s="96" t="s">
        <v>1791</v>
      </c>
      <c r="C1430" s="96">
        <v>11</v>
      </c>
      <c r="D1430" s="96" t="str">
        <f t="shared" si="66"/>
        <v>201311U026</v>
      </c>
      <c r="E1430" s="80" t="s">
        <v>16082</v>
      </c>
      <c r="F1430" s="80" t="s">
        <v>16081</v>
      </c>
      <c r="G1430" s="82" t="s">
        <v>30</v>
      </c>
      <c r="H1430" s="104" t="str">
        <f t="shared" si="67"/>
        <v>201311U026</v>
      </c>
      <c r="I1430" s="104" t="b">
        <f t="shared" si="68"/>
        <v>1</v>
      </c>
      <c r="J1430" s="81" t="s">
        <v>16575</v>
      </c>
      <c r="K1430" s="80" t="s">
        <v>12561</v>
      </c>
      <c r="L1430" s="105">
        <v>1250</v>
      </c>
      <c r="M1430" s="105">
        <v>285.81374703000006</v>
      </c>
      <c r="N1430" s="105">
        <v>285.81374703000006</v>
      </c>
      <c r="O1430" s="96" t="str">
        <f>VLOOKUP(H1430,'CRMP-SOC'!$A$2:$B$12685,2,FALSE)</f>
        <v>Social</v>
      </c>
      <c r="P1430" s="96"/>
    </row>
    <row r="1431" spans="1:16" ht="14.25" customHeight="1" x14ac:dyDescent="0.25">
      <c r="A1431" s="96">
        <v>2013</v>
      </c>
      <c r="B1431" s="96" t="s">
        <v>1792</v>
      </c>
      <c r="C1431" s="96">
        <v>11</v>
      </c>
      <c r="D1431" s="96" t="str">
        <f t="shared" si="66"/>
        <v>201311U027</v>
      </c>
      <c r="E1431" s="80" t="s">
        <v>16082</v>
      </c>
      <c r="F1431" s="80" t="s">
        <v>16081</v>
      </c>
      <c r="G1431" s="82" t="s">
        <v>30</v>
      </c>
      <c r="H1431" s="104" t="str">
        <f t="shared" si="67"/>
        <v>201311U027</v>
      </c>
      <c r="I1431" s="104" t="b">
        <f t="shared" si="68"/>
        <v>1</v>
      </c>
      <c r="J1431" s="81" t="s">
        <v>16574</v>
      </c>
      <c r="K1431" s="80" t="s">
        <v>12562</v>
      </c>
      <c r="L1431" s="105">
        <v>950</v>
      </c>
      <c r="M1431" s="105">
        <v>949.92583532000003</v>
      </c>
      <c r="N1431" s="105">
        <v>949.92583532000003</v>
      </c>
      <c r="O1431" s="96" t="str">
        <f>VLOOKUP(H1431,'CRMP-SOC'!$A$2:$B$12685,2,FALSE)</f>
        <v>Social</v>
      </c>
      <c r="P1431" s="96"/>
    </row>
    <row r="1432" spans="1:16" ht="14.25" customHeight="1" x14ac:dyDescent="0.25">
      <c r="A1432" s="96">
        <v>2013</v>
      </c>
      <c r="B1432" s="96" t="s">
        <v>1794</v>
      </c>
      <c r="C1432" s="96">
        <v>11</v>
      </c>
      <c r="D1432" s="96" t="str">
        <f t="shared" si="66"/>
        <v>201311U030</v>
      </c>
      <c r="E1432" s="80" t="s">
        <v>16082</v>
      </c>
      <c r="F1432" s="80" t="s">
        <v>16081</v>
      </c>
      <c r="G1432" s="82" t="s">
        <v>30</v>
      </c>
      <c r="H1432" s="104" t="str">
        <f t="shared" si="67"/>
        <v>201311U030</v>
      </c>
      <c r="I1432" s="104" t="b">
        <f t="shared" si="68"/>
        <v>1</v>
      </c>
      <c r="J1432" s="81" t="s">
        <v>16334</v>
      </c>
      <c r="K1432" s="80" t="s">
        <v>12564</v>
      </c>
      <c r="L1432" s="105">
        <v>195</v>
      </c>
      <c r="M1432" s="105">
        <v>24.917260779999999</v>
      </c>
      <c r="N1432" s="105">
        <v>24.917260779999996</v>
      </c>
      <c r="O1432" s="96" t="str">
        <f>VLOOKUP(H1432,'CRMP-SOC'!$A$2:$B$12685,2,FALSE)</f>
        <v>Social</v>
      </c>
      <c r="P1432" s="96"/>
    </row>
    <row r="1433" spans="1:16" ht="14.25" customHeight="1" x14ac:dyDescent="0.25">
      <c r="A1433" s="96">
        <v>2013</v>
      </c>
      <c r="B1433" s="96" t="s">
        <v>1795</v>
      </c>
      <c r="C1433" s="96">
        <v>11</v>
      </c>
      <c r="D1433" s="96" t="str">
        <f t="shared" si="66"/>
        <v>201311U031</v>
      </c>
      <c r="E1433" s="80" t="s">
        <v>16082</v>
      </c>
      <c r="F1433" s="80" t="s">
        <v>16081</v>
      </c>
      <c r="G1433" s="82" t="s">
        <v>30</v>
      </c>
      <c r="H1433" s="104" t="str">
        <f t="shared" si="67"/>
        <v>201311U031</v>
      </c>
      <c r="I1433" s="104" t="b">
        <f t="shared" si="68"/>
        <v>1</v>
      </c>
      <c r="J1433" s="81" t="s">
        <v>16171</v>
      </c>
      <c r="K1433" s="80" t="s">
        <v>13261</v>
      </c>
      <c r="L1433" s="105">
        <v>800</v>
      </c>
      <c r="M1433" s="105">
        <v>633</v>
      </c>
      <c r="N1433" s="105">
        <v>633</v>
      </c>
      <c r="O1433" s="96" t="str">
        <f>VLOOKUP(H1433,'CRMP-SOC'!$A$2:$B$12685,2,FALSE)</f>
        <v>Social</v>
      </c>
      <c r="P1433" s="96"/>
    </row>
    <row r="1434" spans="1:16" ht="14.25" customHeight="1" x14ac:dyDescent="0.25">
      <c r="A1434" s="96">
        <v>2013</v>
      </c>
      <c r="B1434" s="96" t="s">
        <v>1797</v>
      </c>
      <c r="C1434" s="96">
        <v>11</v>
      </c>
      <c r="D1434" s="96" t="str">
        <f t="shared" si="66"/>
        <v>201311U033</v>
      </c>
      <c r="E1434" s="80" t="s">
        <v>16082</v>
      </c>
      <c r="F1434" s="80" t="s">
        <v>16081</v>
      </c>
      <c r="G1434" s="82" t="s">
        <v>30</v>
      </c>
      <c r="H1434" s="104" t="str">
        <f t="shared" si="67"/>
        <v>201311U033</v>
      </c>
      <c r="I1434" s="104" t="b">
        <f t="shared" si="68"/>
        <v>1</v>
      </c>
      <c r="J1434" s="81" t="s">
        <v>16573</v>
      </c>
      <c r="K1434" s="80" t="s">
        <v>12567</v>
      </c>
      <c r="L1434" s="105">
        <v>1000</v>
      </c>
      <c r="M1434" s="105">
        <v>1000</v>
      </c>
      <c r="N1434" s="105">
        <v>1000</v>
      </c>
      <c r="O1434" s="96" t="str">
        <f>VLOOKUP(H1434,'CRMP-SOC'!$A$2:$B$12685,2,FALSE)</f>
        <v>Social</v>
      </c>
      <c r="P1434" s="96"/>
    </row>
    <row r="1435" spans="1:16" ht="14.25" customHeight="1" x14ac:dyDescent="0.25">
      <c r="A1435" s="96">
        <v>2013</v>
      </c>
      <c r="B1435" s="96" t="s">
        <v>1800</v>
      </c>
      <c r="C1435" s="96">
        <v>11</v>
      </c>
      <c r="D1435" s="96" t="str">
        <f t="shared" si="66"/>
        <v>201311U038</v>
      </c>
      <c r="E1435" s="80" t="s">
        <v>16082</v>
      </c>
      <c r="F1435" s="80" t="s">
        <v>16081</v>
      </c>
      <c r="G1435" s="82" t="s">
        <v>30</v>
      </c>
      <c r="H1435" s="104" t="str">
        <f t="shared" si="67"/>
        <v>201311U038</v>
      </c>
      <c r="I1435" s="104" t="b">
        <f t="shared" si="68"/>
        <v>1</v>
      </c>
      <c r="J1435" s="81" t="s">
        <v>16137</v>
      </c>
      <c r="K1435" s="80" t="s">
        <v>12570</v>
      </c>
      <c r="L1435" s="105">
        <v>43.47</v>
      </c>
      <c r="M1435" s="105">
        <v>22</v>
      </c>
      <c r="N1435" s="105">
        <v>22</v>
      </c>
      <c r="O1435" s="96" t="str">
        <f>VLOOKUP(H1435,'CRMP-SOC'!$A$2:$B$12685,2,FALSE)</f>
        <v>Social</v>
      </c>
      <c r="P1435" s="96"/>
    </row>
    <row r="1436" spans="1:16" ht="14.25" customHeight="1" x14ac:dyDescent="0.25">
      <c r="A1436" s="96">
        <v>2013</v>
      </c>
      <c r="B1436" s="96" t="s">
        <v>1802</v>
      </c>
      <c r="C1436" s="96">
        <v>11</v>
      </c>
      <c r="D1436" s="96" t="str">
        <f t="shared" si="66"/>
        <v>201311U040</v>
      </c>
      <c r="E1436" s="80" t="s">
        <v>16082</v>
      </c>
      <c r="F1436" s="80" t="s">
        <v>16081</v>
      </c>
      <c r="G1436" s="82" t="s">
        <v>30</v>
      </c>
      <c r="H1436" s="104" t="str">
        <f t="shared" si="67"/>
        <v>201311U040</v>
      </c>
      <c r="I1436" s="104" t="b">
        <f t="shared" si="68"/>
        <v>1</v>
      </c>
      <c r="J1436" s="81" t="s">
        <v>16141</v>
      </c>
      <c r="K1436" s="80" t="s">
        <v>16572</v>
      </c>
      <c r="L1436" s="105">
        <v>362.25</v>
      </c>
      <c r="M1436" s="105">
        <v>362.25</v>
      </c>
      <c r="N1436" s="105">
        <v>362.25</v>
      </c>
      <c r="O1436" s="96" t="str">
        <f>VLOOKUP(H1436,'CRMP-SOC'!$A$2:$B$12685,2,FALSE)</f>
        <v>Social</v>
      </c>
      <c r="P1436" s="96"/>
    </row>
    <row r="1437" spans="1:16" ht="14.25" customHeight="1" x14ac:dyDescent="0.25">
      <c r="A1437" s="96">
        <v>2013</v>
      </c>
      <c r="B1437" s="96" t="s">
        <v>1803</v>
      </c>
      <c r="C1437" s="96">
        <v>11</v>
      </c>
      <c r="D1437" s="96" t="str">
        <f t="shared" si="66"/>
        <v>201311U042</v>
      </c>
      <c r="E1437" s="80" t="s">
        <v>16082</v>
      </c>
      <c r="F1437" s="80" t="s">
        <v>16081</v>
      </c>
      <c r="G1437" s="82" t="s">
        <v>30</v>
      </c>
      <c r="H1437" s="104" t="str">
        <f t="shared" si="67"/>
        <v>201311U042</v>
      </c>
      <c r="I1437" s="104" t="b">
        <f t="shared" si="68"/>
        <v>1</v>
      </c>
      <c r="J1437" s="81" t="s">
        <v>16097</v>
      </c>
      <c r="K1437" s="80" t="s">
        <v>12573</v>
      </c>
      <c r="L1437" s="105">
        <v>70</v>
      </c>
      <c r="M1437" s="105">
        <v>69.221261210000009</v>
      </c>
      <c r="N1437" s="105">
        <v>69.221261209999994</v>
      </c>
      <c r="O1437" s="96" t="str">
        <f>VLOOKUP(H1437,'CRMP-SOC'!$A$2:$B$12685,2,FALSE)</f>
        <v>Social</v>
      </c>
      <c r="P1437" s="96"/>
    </row>
    <row r="1438" spans="1:16" ht="14.25" customHeight="1" x14ac:dyDescent="0.25">
      <c r="A1438" s="96">
        <v>2013</v>
      </c>
      <c r="B1438" s="96" t="s">
        <v>1804</v>
      </c>
      <c r="C1438" s="96">
        <v>11</v>
      </c>
      <c r="D1438" s="96" t="str">
        <f t="shared" si="66"/>
        <v>201311U044</v>
      </c>
      <c r="E1438" s="80" t="s">
        <v>16082</v>
      </c>
      <c r="F1438" s="80" t="s">
        <v>16081</v>
      </c>
      <c r="G1438" s="82" t="s">
        <v>30</v>
      </c>
      <c r="H1438" s="104" t="str">
        <f t="shared" si="67"/>
        <v>201311U044</v>
      </c>
      <c r="I1438" s="104" t="b">
        <f t="shared" si="68"/>
        <v>1</v>
      </c>
      <c r="J1438" s="81" t="s">
        <v>16095</v>
      </c>
      <c r="K1438" s="80" t="s">
        <v>12574</v>
      </c>
      <c r="L1438" s="105">
        <v>117.99</v>
      </c>
      <c r="M1438" s="105">
        <v>37.741616999999998</v>
      </c>
      <c r="N1438" s="105">
        <v>37.741616999999998</v>
      </c>
      <c r="O1438" s="96" t="str">
        <f>VLOOKUP(H1438,'CRMP-SOC'!$A$2:$B$12685,2,FALSE)</f>
        <v>Social</v>
      </c>
      <c r="P1438" s="96"/>
    </row>
    <row r="1439" spans="1:16" ht="14.25" customHeight="1" x14ac:dyDescent="0.25">
      <c r="A1439" s="96">
        <v>2013</v>
      </c>
      <c r="B1439" s="96" t="s">
        <v>1805</v>
      </c>
      <c r="C1439" s="96">
        <v>11</v>
      </c>
      <c r="D1439" s="96" t="str">
        <f t="shared" si="66"/>
        <v>201311U045</v>
      </c>
      <c r="E1439" s="80" t="s">
        <v>16082</v>
      </c>
      <c r="F1439" s="80" t="s">
        <v>16081</v>
      </c>
      <c r="G1439" s="82" t="s">
        <v>30</v>
      </c>
      <c r="H1439" s="104" t="str">
        <f t="shared" si="67"/>
        <v>201311U045</v>
      </c>
      <c r="I1439" s="104" t="b">
        <f t="shared" si="68"/>
        <v>1</v>
      </c>
      <c r="J1439" s="81" t="s">
        <v>16092</v>
      </c>
      <c r="K1439" s="80" t="s">
        <v>12575</v>
      </c>
      <c r="L1439" s="105">
        <v>225.63</v>
      </c>
      <c r="M1439" s="105">
        <v>190.440698</v>
      </c>
      <c r="N1439" s="105">
        <v>190.440698</v>
      </c>
      <c r="O1439" s="96" t="str">
        <f>VLOOKUP(H1439,'CRMP-SOC'!$A$2:$B$12685,2,FALSE)</f>
        <v>Social</v>
      </c>
      <c r="P1439" s="96"/>
    </row>
    <row r="1440" spans="1:16" ht="14.25" customHeight="1" x14ac:dyDescent="0.25">
      <c r="A1440" s="96">
        <v>2013</v>
      </c>
      <c r="B1440" s="96" t="s">
        <v>1806</v>
      </c>
      <c r="C1440" s="96">
        <v>11</v>
      </c>
      <c r="D1440" s="96" t="str">
        <f t="shared" si="66"/>
        <v>201311U046</v>
      </c>
      <c r="E1440" s="80" t="s">
        <v>16082</v>
      </c>
      <c r="F1440" s="80" t="s">
        <v>16081</v>
      </c>
      <c r="G1440" s="82" t="s">
        <v>30</v>
      </c>
      <c r="H1440" s="104" t="str">
        <f t="shared" si="67"/>
        <v>201311U046</v>
      </c>
      <c r="I1440" s="104" t="b">
        <f t="shared" si="68"/>
        <v>1</v>
      </c>
      <c r="J1440" s="81" t="s">
        <v>16150</v>
      </c>
      <c r="K1440" s="80" t="s">
        <v>16571</v>
      </c>
      <c r="L1440" s="105">
        <v>115</v>
      </c>
      <c r="M1440" s="105">
        <v>109.25</v>
      </c>
      <c r="N1440" s="105">
        <v>109.25</v>
      </c>
      <c r="O1440" s="96" t="str">
        <f>VLOOKUP(H1440,'CRMP-SOC'!$A$2:$B$12685,2,FALSE)</f>
        <v>Social</v>
      </c>
      <c r="P1440" s="96"/>
    </row>
    <row r="1441" spans="1:16" ht="14.25" customHeight="1" x14ac:dyDescent="0.25">
      <c r="A1441" s="96">
        <v>2013</v>
      </c>
      <c r="B1441" s="96" t="s">
        <v>1807</v>
      </c>
      <c r="C1441" s="96">
        <v>11</v>
      </c>
      <c r="D1441" s="96" t="str">
        <f t="shared" si="66"/>
        <v>201311U047</v>
      </c>
      <c r="E1441" s="80" t="s">
        <v>16082</v>
      </c>
      <c r="F1441" s="80" t="s">
        <v>16081</v>
      </c>
      <c r="G1441" s="82" t="s">
        <v>30</v>
      </c>
      <c r="H1441" s="104" t="str">
        <f t="shared" si="67"/>
        <v>201311U047</v>
      </c>
      <c r="I1441" s="104" t="b">
        <f t="shared" si="68"/>
        <v>1</v>
      </c>
      <c r="J1441" s="81" t="s">
        <v>16184</v>
      </c>
      <c r="K1441" s="80" t="s">
        <v>13443</v>
      </c>
      <c r="L1441" s="105">
        <v>20</v>
      </c>
      <c r="M1441" s="105">
        <v>19.999999999999986</v>
      </c>
      <c r="N1441" s="105">
        <v>20</v>
      </c>
      <c r="O1441" s="96" t="str">
        <f>VLOOKUP(H1441,'CRMP-SOC'!$A$2:$B$12685,2,FALSE)</f>
        <v>Social</v>
      </c>
      <c r="P1441" s="96"/>
    </row>
    <row r="1442" spans="1:16" ht="14.25" customHeight="1" x14ac:dyDescent="0.25">
      <c r="A1442" s="96">
        <v>2013</v>
      </c>
      <c r="B1442" s="96" t="s">
        <v>1808</v>
      </c>
      <c r="C1442" s="96">
        <v>11</v>
      </c>
      <c r="D1442" s="96" t="str">
        <f t="shared" si="66"/>
        <v>201311U051</v>
      </c>
      <c r="E1442" s="80" t="s">
        <v>16082</v>
      </c>
      <c r="F1442" s="80" t="s">
        <v>16081</v>
      </c>
      <c r="G1442" s="82" t="s">
        <v>30</v>
      </c>
      <c r="H1442" s="104" t="str">
        <f t="shared" si="67"/>
        <v>201311U051</v>
      </c>
      <c r="I1442" s="104" t="b">
        <f t="shared" si="68"/>
        <v>1</v>
      </c>
      <c r="J1442" s="81" t="s">
        <v>16570</v>
      </c>
      <c r="K1442" s="80" t="s">
        <v>13262</v>
      </c>
      <c r="L1442" s="105">
        <v>72.45</v>
      </c>
      <c r="M1442" s="105">
        <v>72.45</v>
      </c>
      <c r="N1442" s="105">
        <v>72.45</v>
      </c>
      <c r="O1442" s="96" t="str">
        <f>VLOOKUP(H1442,'CRMP-SOC'!$A$2:$B$12685,2,FALSE)</f>
        <v>Social</v>
      </c>
      <c r="P1442" s="96"/>
    </row>
    <row r="1443" spans="1:16" ht="14.25" customHeight="1" x14ac:dyDescent="0.25">
      <c r="A1443" s="96">
        <v>2013</v>
      </c>
      <c r="B1443" s="96" t="s">
        <v>1810</v>
      </c>
      <c r="C1443" s="96">
        <v>11</v>
      </c>
      <c r="D1443" s="96" t="str">
        <f t="shared" si="66"/>
        <v>201311U055</v>
      </c>
      <c r="E1443" s="80" t="s">
        <v>16082</v>
      </c>
      <c r="F1443" s="80" t="s">
        <v>16081</v>
      </c>
      <c r="G1443" s="82" t="s">
        <v>30</v>
      </c>
      <c r="H1443" s="104" t="str">
        <f t="shared" si="67"/>
        <v>201311U055</v>
      </c>
      <c r="I1443" s="104" t="b">
        <f t="shared" si="68"/>
        <v>1</v>
      </c>
      <c r="J1443" s="81" t="s">
        <v>16569</v>
      </c>
      <c r="K1443" s="80" t="s">
        <v>16568</v>
      </c>
      <c r="L1443" s="105">
        <v>93.15</v>
      </c>
      <c r="M1443" s="105">
        <v>50.833534999999998</v>
      </c>
      <c r="N1443" s="105">
        <v>50.833534999999998</v>
      </c>
      <c r="O1443" s="96" t="str">
        <f>VLOOKUP(H1443,'CRMP-SOC'!$A$2:$B$12685,2,FALSE)</f>
        <v>Social</v>
      </c>
      <c r="P1443" s="96"/>
    </row>
    <row r="1444" spans="1:16" ht="14.25" customHeight="1" x14ac:dyDescent="0.25">
      <c r="A1444" s="96">
        <v>2013</v>
      </c>
      <c r="B1444" s="96" t="s">
        <v>2268</v>
      </c>
      <c r="C1444" s="96">
        <v>11</v>
      </c>
      <c r="D1444" s="96" t="str">
        <f t="shared" si="66"/>
        <v>201311U059</v>
      </c>
      <c r="E1444" s="80" t="s">
        <v>16082</v>
      </c>
      <c r="F1444" s="80" t="s">
        <v>16081</v>
      </c>
      <c r="G1444" s="82" t="s">
        <v>30</v>
      </c>
      <c r="H1444" s="104" t="str">
        <f t="shared" si="67"/>
        <v>201311U059</v>
      </c>
      <c r="I1444" s="104" t="b">
        <f t="shared" si="68"/>
        <v>1</v>
      </c>
      <c r="J1444" s="81" t="s">
        <v>16275</v>
      </c>
      <c r="K1444" s="80" t="s">
        <v>13082</v>
      </c>
      <c r="L1444" s="105">
        <v>1025.960032</v>
      </c>
      <c r="M1444" s="105">
        <v>1075.21884931</v>
      </c>
      <c r="N1444" s="105">
        <v>1075.21884931</v>
      </c>
      <c r="O1444" s="96" t="str">
        <f>VLOOKUP(H1444,'CRMP-SOC'!$A$2:$B$12685,2,FALSE)</f>
        <v>Social</v>
      </c>
      <c r="P1444" s="96"/>
    </row>
    <row r="1445" spans="1:16" ht="14.25" customHeight="1" x14ac:dyDescent="0.25">
      <c r="A1445" s="96">
        <v>2013</v>
      </c>
      <c r="B1445" s="96" t="s">
        <v>2398</v>
      </c>
      <c r="C1445" s="96">
        <v>11</v>
      </c>
      <c r="D1445" s="96" t="str">
        <f t="shared" si="66"/>
        <v>201311U066</v>
      </c>
      <c r="E1445" s="80" t="s">
        <v>16082</v>
      </c>
      <c r="F1445" s="80" t="s">
        <v>16081</v>
      </c>
      <c r="G1445" s="82" t="s">
        <v>30</v>
      </c>
      <c r="H1445" s="104" t="str">
        <f t="shared" si="67"/>
        <v>201311U066</v>
      </c>
      <c r="I1445" s="104" t="b">
        <f t="shared" si="68"/>
        <v>1</v>
      </c>
      <c r="J1445" s="81" t="s">
        <v>16182</v>
      </c>
      <c r="K1445" s="80" t="s">
        <v>13263</v>
      </c>
      <c r="L1445" s="105">
        <v>1000</v>
      </c>
      <c r="M1445" s="105">
        <v>960.74498941000002</v>
      </c>
      <c r="N1445" s="105">
        <v>960.74498940999968</v>
      </c>
      <c r="O1445" s="96" t="str">
        <f>VLOOKUP(H1445,'CRMP-SOC'!$A$2:$B$12685,2,FALSE)</f>
        <v>Social</v>
      </c>
      <c r="P1445" s="96"/>
    </row>
    <row r="1446" spans="1:16" ht="14.25" customHeight="1" x14ac:dyDescent="0.25">
      <c r="A1446" s="96">
        <v>2013</v>
      </c>
      <c r="B1446" s="96" t="s">
        <v>2399</v>
      </c>
      <c r="C1446" s="96">
        <v>11</v>
      </c>
      <c r="D1446" s="96" t="str">
        <f t="shared" si="66"/>
        <v>201311U067</v>
      </c>
      <c r="E1446" s="80" t="s">
        <v>16082</v>
      </c>
      <c r="F1446" s="80" t="s">
        <v>16081</v>
      </c>
      <c r="G1446" s="82" t="s">
        <v>30</v>
      </c>
      <c r="H1446" s="104" t="str">
        <f t="shared" si="67"/>
        <v>201311U067</v>
      </c>
      <c r="I1446" s="104" t="b">
        <f t="shared" si="68"/>
        <v>1</v>
      </c>
      <c r="J1446" s="81" t="s">
        <v>16181</v>
      </c>
      <c r="K1446" s="80" t="s">
        <v>13264</v>
      </c>
      <c r="L1446" s="105">
        <v>1000</v>
      </c>
      <c r="M1446" s="105">
        <v>995.71981100000005</v>
      </c>
      <c r="N1446" s="105">
        <v>995.71981100000005</v>
      </c>
      <c r="O1446" s="96" t="str">
        <f>VLOOKUP(H1446,'CRMP-SOC'!$A$2:$B$12685,2,FALSE)</f>
        <v>Social</v>
      </c>
      <c r="P1446" s="96"/>
    </row>
    <row r="1447" spans="1:16" ht="14.25" customHeight="1" x14ac:dyDescent="0.25">
      <c r="A1447" s="96">
        <v>2013</v>
      </c>
      <c r="B1447" s="96" t="s">
        <v>2400</v>
      </c>
      <c r="C1447" s="96">
        <v>11</v>
      </c>
      <c r="D1447" s="96" t="str">
        <f t="shared" si="66"/>
        <v>201311U068</v>
      </c>
      <c r="E1447" s="80" t="s">
        <v>16082</v>
      </c>
      <c r="F1447" s="80" t="s">
        <v>16081</v>
      </c>
      <c r="G1447" s="82" t="s">
        <v>30</v>
      </c>
      <c r="H1447" s="104" t="str">
        <f t="shared" si="67"/>
        <v>201311U068</v>
      </c>
      <c r="I1447" s="104" t="b">
        <f t="shared" si="68"/>
        <v>1</v>
      </c>
      <c r="J1447" s="81" t="s">
        <v>16180</v>
      </c>
      <c r="K1447" s="80" t="s">
        <v>13265</v>
      </c>
      <c r="L1447" s="105">
        <v>1000</v>
      </c>
      <c r="M1447" s="105">
        <v>949.61061299999994</v>
      </c>
      <c r="N1447" s="105">
        <v>949.61061299999994</v>
      </c>
      <c r="O1447" s="96" t="str">
        <f>VLOOKUP(H1447,'CRMP-SOC'!$A$2:$B$12685,2,FALSE)</f>
        <v>Social</v>
      </c>
      <c r="P1447" s="96"/>
    </row>
    <row r="1448" spans="1:16" ht="14.25" customHeight="1" x14ac:dyDescent="0.25">
      <c r="A1448" s="96">
        <v>2013</v>
      </c>
      <c r="B1448" s="96" t="s">
        <v>2511</v>
      </c>
      <c r="C1448" s="96">
        <v>11</v>
      </c>
      <c r="D1448" s="96" t="str">
        <f t="shared" si="66"/>
        <v>201311U070</v>
      </c>
      <c r="E1448" s="80" t="s">
        <v>16082</v>
      </c>
      <c r="F1448" s="80" t="s">
        <v>16081</v>
      </c>
      <c r="G1448" s="82" t="s">
        <v>30</v>
      </c>
      <c r="H1448" s="104" t="str">
        <f t="shared" si="67"/>
        <v>201311U070</v>
      </c>
      <c r="I1448" s="104" t="b">
        <f t="shared" si="68"/>
        <v>1</v>
      </c>
      <c r="J1448" s="81" t="s">
        <v>16133</v>
      </c>
      <c r="K1448" s="80" t="s">
        <v>13445</v>
      </c>
      <c r="L1448" s="105">
        <v>100</v>
      </c>
      <c r="M1448" s="105">
        <v>207.01837421999997</v>
      </c>
      <c r="N1448" s="105">
        <v>207.01837421999997</v>
      </c>
      <c r="O1448" s="96" t="str">
        <f>VLOOKUP(H1448,'CRMP-SOC'!$A$2:$B$12685,2,FALSE)</f>
        <v>Social</v>
      </c>
      <c r="P1448" s="96"/>
    </row>
    <row r="1449" spans="1:16" ht="14.25" customHeight="1" x14ac:dyDescent="0.25">
      <c r="A1449" s="96">
        <v>2013</v>
      </c>
      <c r="B1449" s="96" t="s">
        <v>2512</v>
      </c>
      <c r="C1449" s="96">
        <v>11</v>
      </c>
      <c r="D1449" s="96" t="str">
        <f t="shared" si="66"/>
        <v>201311U072</v>
      </c>
      <c r="E1449" s="80" t="s">
        <v>16082</v>
      </c>
      <c r="F1449" s="80" t="s">
        <v>16081</v>
      </c>
      <c r="G1449" s="82" t="s">
        <v>30</v>
      </c>
      <c r="H1449" s="104" t="str">
        <f t="shared" si="67"/>
        <v>201311U072</v>
      </c>
      <c r="I1449" s="104" t="b">
        <f t="shared" si="68"/>
        <v>1</v>
      </c>
      <c r="J1449" s="81" t="s">
        <v>16091</v>
      </c>
      <c r="K1449" s="80" t="s">
        <v>13446</v>
      </c>
      <c r="L1449" s="105" t="s">
        <v>16547</v>
      </c>
      <c r="M1449" s="105">
        <v>9.7603891799999989</v>
      </c>
      <c r="N1449" s="105">
        <v>7.0709377200000008</v>
      </c>
      <c r="O1449" s="96" t="str">
        <f>VLOOKUP(H1449,'CRMP-SOC'!$A$2:$B$12685,2,FALSE)</f>
        <v>Social</v>
      </c>
      <c r="P1449" s="96"/>
    </row>
    <row r="1450" spans="1:16" ht="14.25" customHeight="1" x14ac:dyDescent="0.25">
      <c r="A1450" s="96">
        <v>2013</v>
      </c>
      <c r="B1450" s="96" t="s">
        <v>2513</v>
      </c>
      <c r="C1450" s="96">
        <v>11</v>
      </c>
      <c r="D1450" s="96" t="str">
        <f t="shared" si="66"/>
        <v>201311U073</v>
      </c>
      <c r="E1450" s="80" t="s">
        <v>16082</v>
      </c>
      <c r="F1450" s="80" t="s">
        <v>16081</v>
      </c>
      <c r="G1450" s="82" t="s">
        <v>30</v>
      </c>
      <c r="H1450" s="104" t="str">
        <f t="shared" si="67"/>
        <v>201311U073</v>
      </c>
      <c r="I1450" s="104" t="b">
        <f t="shared" si="68"/>
        <v>1</v>
      </c>
      <c r="J1450" s="81" t="s">
        <v>16567</v>
      </c>
      <c r="K1450" s="80" t="s">
        <v>12502</v>
      </c>
      <c r="L1450" s="105" t="s">
        <v>16547</v>
      </c>
      <c r="M1450" s="105">
        <v>15.644360730000001</v>
      </c>
      <c r="N1450" s="105">
        <v>15.344360529999999</v>
      </c>
      <c r="O1450" s="96" t="str">
        <f>VLOOKUP(H1450,'CRMP-SOC'!$A$2:$B$12685,2,FALSE)</f>
        <v>Social</v>
      </c>
      <c r="P1450" s="96"/>
    </row>
    <row r="1451" spans="1:16" ht="14.25" customHeight="1" x14ac:dyDescent="0.25">
      <c r="A1451" s="96">
        <v>2013</v>
      </c>
      <c r="B1451" s="96" t="s">
        <v>2514</v>
      </c>
      <c r="C1451" s="96">
        <v>11</v>
      </c>
      <c r="D1451" s="96" t="str">
        <f t="shared" si="66"/>
        <v>201311U074</v>
      </c>
      <c r="E1451" s="80" t="s">
        <v>16082</v>
      </c>
      <c r="F1451" s="80" t="s">
        <v>16081</v>
      </c>
      <c r="G1451" s="82" t="s">
        <v>30</v>
      </c>
      <c r="H1451" s="104" t="str">
        <f t="shared" si="67"/>
        <v>201311U074</v>
      </c>
      <c r="I1451" s="104" t="b">
        <f t="shared" si="68"/>
        <v>1</v>
      </c>
      <c r="J1451" s="81" t="s">
        <v>16149</v>
      </c>
      <c r="K1451" s="80" t="s">
        <v>13615</v>
      </c>
      <c r="L1451" s="105">
        <v>2830</v>
      </c>
      <c r="M1451" s="105">
        <v>2798.8166532</v>
      </c>
      <c r="N1451" s="105">
        <v>2798.8166532</v>
      </c>
      <c r="O1451" s="96" t="str">
        <f>VLOOKUP(H1451,'CRMP-SOC'!$A$2:$B$12685,2,FALSE)</f>
        <v>Social</v>
      </c>
      <c r="P1451" s="96"/>
    </row>
    <row r="1452" spans="1:16" ht="14.25" customHeight="1" x14ac:dyDescent="0.25">
      <c r="A1452" s="96">
        <v>2013</v>
      </c>
      <c r="B1452" s="96" t="s">
        <v>2610</v>
      </c>
      <c r="C1452" s="96">
        <v>11</v>
      </c>
      <c r="D1452" s="96" t="str">
        <f t="shared" si="66"/>
        <v>201311U077</v>
      </c>
      <c r="E1452" s="80" t="s">
        <v>16082</v>
      </c>
      <c r="F1452" s="80" t="s">
        <v>16081</v>
      </c>
      <c r="G1452" s="82" t="s">
        <v>30</v>
      </c>
      <c r="H1452" s="104" t="str">
        <f t="shared" si="67"/>
        <v>201311U077</v>
      </c>
      <c r="I1452" s="104" t="b">
        <f t="shared" si="68"/>
        <v>1</v>
      </c>
      <c r="J1452" s="81" t="s">
        <v>16222</v>
      </c>
      <c r="K1452" s="80" t="s">
        <v>13616</v>
      </c>
      <c r="L1452" s="105">
        <v>1000</v>
      </c>
      <c r="M1452" s="105">
        <v>836.0956727399996</v>
      </c>
      <c r="N1452" s="105">
        <v>836.09567274000005</v>
      </c>
      <c r="O1452" s="96" t="str">
        <f>VLOOKUP(H1452,'CRMP-SOC'!$A$2:$B$12685,2,FALSE)</f>
        <v>Social</v>
      </c>
      <c r="P1452" s="96"/>
    </row>
    <row r="1453" spans="1:16" ht="14.25" customHeight="1" x14ac:dyDescent="0.25">
      <c r="A1453" s="96">
        <v>2013</v>
      </c>
      <c r="B1453" s="96" t="s">
        <v>2611</v>
      </c>
      <c r="C1453" s="96">
        <v>11</v>
      </c>
      <c r="D1453" s="96" t="str">
        <f t="shared" si="66"/>
        <v>201311U078</v>
      </c>
      <c r="E1453" s="80" t="s">
        <v>16082</v>
      </c>
      <c r="F1453" s="80" t="s">
        <v>16081</v>
      </c>
      <c r="G1453" s="82" t="s">
        <v>30</v>
      </c>
      <c r="H1453" s="104" t="str">
        <f t="shared" si="67"/>
        <v>201311U078</v>
      </c>
      <c r="I1453" s="104" t="b">
        <f t="shared" si="68"/>
        <v>1</v>
      </c>
      <c r="J1453" s="81" t="s">
        <v>16566</v>
      </c>
      <c r="K1453" s="80" t="s">
        <v>13617</v>
      </c>
      <c r="L1453" s="105">
        <v>200</v>
      </c>
      <c r="M1453" s="105">
        <v>200</v>
      </c>
      <c r="N1453" s="105">
        <v>200</v>
      </c>
      <c r="O1453" s="96" t="str">
        <f>VLOOKUP(H1453,'CRMP-SOC'!$A$2:$B$12685,2,FALSE)</f>
        <v>Social</v>
      </c>
      <c r="P1453" s="96"/>
    </row>
    <row r="1454" spans="1:16" ht="14.25" customHeight="1" x14ac:dyDescent="0.25">
      <c r="A1454" s="96">
        <v>2013</v>
      </c>
      <c r="B1454" s="96" t="s">
        <v>359</v>
      </c>
      <c r="C1454" s="96">
        <v>11</v>
      </c>
      <c r="D1454" s="96" t="str">
        <f t="shared" si="66"/>
        <v>201311E003</v>
      </c>
      <c r="E1454" s="80" t="s">
        <v>16082</v>
      </c>
      <c r="F1454" s="80" t="s">
        <v>16081</v>
      </c>
      <c r="G1454" s="82" t="s">
        <v>25</v>
      </c>
      <c r="H1454" s="104" t="str">
        <f t="shared" si="67"/>
        <v>201311E003</v>
      </c>
      <c r="I1454" s="104" t="b">
        <f t="shared" si="68"/>
        <v>1</v>
      </c>
      <c r="J1454" s="81" t="s">
        <v>16106</v>
      </c>
      <c r="K1454" s="80" t="s">
        <v>11224</v>
      </c>
      <c r="L1454" s="105">
        <v>563.76664400000004</v>
      </c>
      <c r="M1454" s="105">
        <v>503.63389974</v>
      </c>
      <c r="N1454" s="105">
        <v>503.63389974</v>
      </c>
      <c r="O1454" s="96" t="str">
        <f>VLOOKUP(H1454,'CRMP-SOC'!$A$2:$B$12685,2,FALSE)</f>
        <v>Social</v>
      </c>
      <c r="P1454" s="96"/>
    </row>
    <row r="1455" spans="1:16" ht="14.25" customHeight="1" x14ac:dyDescent="0.25">
      <c r="A1455" s="96">
        <v>2013</v>
      </c>
      <c r="B1455" s="96" t="s">
        <v>360</v>
      </c>
      <c r="C1455" s="96">
        <v>11</v>
      </c>
      <c r="D1455" s="96" t="str">
        <f t="shared" si="66"/>
        <v>201311E005</v>
      </c>
      <c r="E1455" s="80" t="s">
        <v>16082</v>
      </c>
      <c r="F1455" s="80" t="s">
        <v>16081</v>
      </c>
      <c r="G1455" s="82" t="s">
        <v>25</v>
      </c>
      <c r="H1455" s="104" t="str">
        <f t="shared" si="67"/>
        <v>201311E005</v>
      </c>
      <c r="I1455" s="104" t="b">
        <f t="shared" si="68"/>
        <v>1</v>
      </c>
      <c r="J1455" s="81" t="s">
        <v>16152</v>
      </c>
      <c r="K1455" s="80" t="s">
        <v>11225</v>
      </c>
      <c r="L1455" s="105">
        <v>2427.1370579999998</v>
      </c>
      <c r="M1455" s="105">
        <v>2264.7150297499988</v>
      </c>
      <c r="N1455" s="105">
        <v>2264.6945828499988</v>
      </c>
      <c r="O1455" s="96" t="str">
        <f>VLOOKUP(H1455,'CRMP-SOC'!$A$2:$B$12685,2,FALSE)</f>
        <v>Social</v>
      </c>
      <c r="P1455" s="96"/>
    </row>
    <row r="1456" spans="1:16" ht="14.25" customHeight="1" x14ac:dyDescent="0.25">
      <c r="A1456" s="96">
        <v>2013</v>
      </c>
      <c r="B1456" s="96" t="s">
        <v>362</v>
      </c>
      <c r="C1456" s="96">
        <v>11</v>
      </c>
      <c r="D1456" s="96" t="str">
        <f t="shared" si="66"/>
        <v>201311E007</v>
      </c>
      <c r="E1456" s="80" t="s">
        <v>16082</v>
      </c>
      <c r="F1456" s="80" t="s">
        <v>16081</v>
      </c>
      <c r="G1456" s="82" t="s">
        <v>25</v>
      </c>
      <c r="H1456" s="104" t="str">
        <f t="shared" si="67"/>
        <v>201311E007</v>
      </c>
      <c r="I1456" s="104" t="b">
        <f t="shared" si="68"/>
        <v>1</v>
      </c>
      <c r="J1456" s="81" t="s">
        <v>16104</v>
      </c>
      <c r="K1456" s="80" t="s">
        <v>12478</v>
      </c>
      <c r="L1456" s="105">
        <v>30444.154218</v>
      </c>
      <c r="M1456" s="105">
        <v>33321.26575174999</v>
      </c>
      <c r="N1456" s="105">
        <v>33321.076423149992</v>
      </c>
      <c r="O1456" s="96" t="str">
        <f>VLOOKUP(H1456,'CRMP-SOC'!$A$2:$B$12685,2,FALSE)</f>
        <v>Social</v>
      </c>
      <c r="P1456" s="96"/>
    </row>
    <row r="1457" spans="1:16" ht="14.25" customHeight="1" x14ac:dyDescent="0.25">
      <c r="A1457" s="96">
        <v>2013</v>
      </c>
      <c r="B1457" s="96" t="s">
        <v>363</v>
      </c>
      <c r="C1457" s="96">
        <v>11</v>
      </c>
      <c r="D1457" s="96" t="str">
        <f t="shared" si="66"/>
        <v>201311E008</v>
      </c>
      <c r="E1457" s="80" t="s">
        <v>16082</v>
      </c>
      <c r="F1457" s="80" t="s">
        <v>16081</v>
      </c>
      <c r="G1457" s="82" t="s">
        <v>25</v>
      </c>
      <c r="H1457" s="104" t="str">
        <f t="shared" si="67"/>
        <v>201311E008</v>
      </c>
      <c r="I1457" s="104" t="b">
        <f t="shared" si="68"/>
        <v>1</v>
      </c>
      <c r="J1457" s="81" t="s">
        <v>16129</v>
      </c>
      <c r="K1457" s="80" t="s">
        <v>12479</v>
      </c>
      <c r="L1457" s="105">
        <v>23766.068573</v>
      </c>
      <c r="M1457" s="105">
        <v>26249.358228310004</v>
      </c>
      <c r="N1457" s="105">
        <v>26249.221616489998</v>
      </c>
      <c r="O1457" s="96" t="str">
        <f>VLOOKUP(H1457,'CRMP-SOC'!$A$2:$B$12685,2,FALSE)</f>
        <v>Social</v>
      </c>
      <c r="P1457" s="96"/>
    </row>
    <row r="1458" spans="1:16" ht="14.25" customHeight="1" x14ac:dyDescent="0.25">
      <c r="A1458" s="96">
        <v>2013</v>
      </c>
      <c r="B1458" s="96" t="s">
        <v>364</v>
      </c>
      <c r="C1458" s="96">
        <v>11</v>
      </c>
      <c r="D1458" s="96" t="str">
        <f t="shared" si="66"/>
        <v>201311E009</v>
      </c>
      <c r="E1458" s="80" t="s">
        <v>16082</v>
      </c>
      <c r="F1458" s="80" t="s">
        <v>16081</v>
      </c>
      <c r="G1458" s="82" t="s">
        <v>25</v>
      </c>
      <c r="H1458" s="104" t="str">
        <f t="shared" si="67"/>
        <v>201311E009</v>
      </c>
      <c r="I1458" s="104" t="b">
        <f t="shared" si="68"/>
        <v>1</v>
      </c>
      <c r="J1458" s="81" t="s">
        <v>16128</v>
      </c>
      <c r="K1458" s="80" t="s">
        <v>16544</v>
      </c>
      <c r="L1458" s="105">
        <v>1.9260440000000001</v>
      </c>
      <c r="M1458" s="105">
        <v>252.49910721999998</v>
      </c>
      <c r="N1458" s="105">
        <v>252.49910721999998</v>
      </c>
      <c r="O1458" s="96" t="str">
        <f>VLOOKUP(H1458,'CRMP-SOC'!$A$2:$B$12685,2,FALSE)</f>
        <v>Social</v>
      </c>
      <c r="P1458" s="96"/>
    </row>
    <row r="1459" spans="1:16" ht="14.25" customHeight="1" x14ac:dyDescent="0.25">
      <c r="A1459" s="96">
        <v>2013</v>
      </c>
      <c r="B1459" s="96" t="s">
        <v>365</v>
      </c>
      <c r="C1459" s="96">
        <v>11</v>
      </c>
      <c r="D1459" s="96" t="str">
        <f t="shared" si="66"/>
        <v>201311E010</v>
      </c>
      <c r="E1459" s="80" t="s">
        <v>16082</v>
      </c>
      <c r="F1459" s="80" t="s">
        <v>16081</v>
      </c>
      <c r="G1459" s="82" t="s">
        <v>25</v>
      </c>
      <c r="H1459" s="104" t="str">
        <f t="shared" si="67"/>
        <v>201311E010</v>
      </c>
      <c r="I1459" s="104" t="b">
        <f t="shared" si="68"/>
        <v>1</v>
      </c>
      <c r="J1459" s="81" t="s">
        <v>16090</v>
      </c>
      <c r="K1459" s="80" t="s">
        <v>12480</v>
      </c>
      <c r="L1459" s="105">
        <v>38277.394386</v>
      </c>
      <c r="M1459" s="105">
        <v>39836.819573179913</v>
      </c>
      <c r="N1459" s="105">
        <v>39836.817206299915</v>
      </c>
      <c r="O1459" s="96" t="str">
        <f>VLOOKUP(H1459,'CRMP-SOC'!$A$2:$B$12685,2,FALSE)</f>
        <v>Social</v>
      </c>
      <c r="P1459" s="96"/>
    </row>
    <row r="1460" spans="1:16" ht="14.25" customHeight="1" x14ac:dyDescent="0.25">
      <c r="A1460" s="96">
        <v>2013</v>
      </c>
      <c r="B1460" s="96" t="s">
        <v>366</v>
      </c>
      <c r="C1460" s="96">
        <v>11</v>
      </c>
      <c r="D1460" s="96" t="str">
        <f t="shared" si="66"/>
        <v>201311E011</v>
      </c>
      <c r="E1460" s="80" t="s">
        <v>16082</v>
      </c>
      <c r="F1460" s="80" t="s">
        <v>16081</v>
      </c>
      <c r="G1460" s="82" t="s">
        <v>25</v>
      </c>
      <c r="H1460" s="104" t="str">
        <f t="shared" si="67"/>
        <v>201311E011</v>
      </c>
      <c r="I1460" s="104" t="b">
        <f t="shared" si="68"/>
        <v>1</v>
      </c>
      <c r="J1460" s="81" t="s">
        <v>16089</v>
      </c>
      <c r="K1460" s="80" t="s">
        <v>13072</v>
      </c>
      <c r="L1460" s="105">
        <v>7358.8286840000001</v>
      </c>
      <c r="M1460" s="105">
        <v>6980.1058130599986</v>
      </c>
      <c r="N1460" s="105">
        <v>6978.6606212999986</v>
      </c>
      <c r="O1460" s="96" t="str">
        <f>VLOOKUP(H1460,'CRMP-SOC'!$A$2:$B$12685,2,FALSE)</f>
        <v>Social</v>
      </c>
      <c r="P1460" s="96"/>
    </row>
    <row r="1461" spans="1:16" ht="14.25" customHeight="1" x14ac:dyDescent="0.25">
      <c r="A1461" s="96">
        <v>2013</v>
      </c>
      <c r="B1461" s="96" t="s">
        <v>367</v>
      </c>
      <c r="C1461" s="96">
        <v>11</v>
      </c>
      <c r="D1461" s="96" t="str">
        <f t="shared" si="66"/>
        <v>201311E012</v>
      </c>
      <c r="E1461" s="80" t="s">
        <v>16082</v>
      </c>
      <c r="F1461" s="80" t="s">
        <v>16081</v>
      </c>
      <c r="G1461" s="82" t="s">
        <v>25</v>
      </c>
      <c r="H1461" s="104" t="str">
        <f t="shared" si="67"/>
        <v>201311E012</v>
      </c>
      <c r="I1461" s="104" t="b">
        <f t="shared" si="68"/>
        <v>1</v>
      </c>
      <c r="J1461" s="81" t="s">
        <v>16101</v>
      </c>
      <c r="K1461" s="80" t="s">
        <v>13073</v>
      </c>
      <c r="L1461" s="105">
        <v>2230.9216240000001</v>
      </c>
      <c r="M1461" s="105">
        <v>2062.8107015100009</v>
      </c>
      <c r="N1461" s="105">
        <v>2062.8107015100009</v>
      </c>
      <c r="O1461" s="96" t="str">
        <f>VLOOKUP(H1461,'CRMP-SOC'!$A$2:$B$12685,2,FALSE)</f>
        <v>Social</v>
      </c>
      <c r="P1461" s="96"/>
    </row>
    <row r="1462" spans="1:16" ht="14.25" customHeight="1" x14ac:dyDescent="0.25">
      <c r="A1462" s="96">
        <v>2013</v>
      </c>
      <c r="B1462" s="96" t="s">
        <v>368</v>
      </c>
      <c r="C1462" s="96">
        <v>11</v>
      </c>
      <c r="D1462" s="96" t="str">
        <f t="shared" si="66"/>
        <v>201311E013</v>
      </c>
      <c r="E1462" s="80" t="s">
        <v>16082</v>
      </c>
      <c r="F1462" s="80" t="s">
        <v>16081</v>
      </c>
      <c r="G1462" s="82" t="s">
        <v>25</v>
      </c>
      <c r="H1462" s="104" t="str">
        <f t="shared" si="67"/>
        <v>201311E013</v>
      </c>
      <c r="I1462" s="104" t="b">
        <f t="shared" si="68"/>
        <v>1</v>
      </c>
      <c r="J1462" s="81" t="s">
        <v>16113</v>
      </c>
      <c r="K1462" s="80" t="s">
        <v>11233</v>
      </c>
      <c r="L1462" s="105">
        <v>1304.593891</v>
      </c>
      <c r="M1462" s="105">
        <v>1312.1339048700004</v>
      </c>
      <c r="N1462" s="105">
        <v>1312.1100715400005</v>
      </c>
      <c r="O1462" s="96" t="str">
        <f>VLOOKUP(H1462,'CRMP-SOC'!$A$2:$B$12685,2,FALSE)</f>
        <v>Social</v>
      </c>
      <c r="P1462" s="96"/>
    </row>
    <row r="1463" spans="1:16" ht="14.25" customHeight="1" x14ac:dyDescent="0.25">
      <c r="A1463" s="96">
        <v>2013</v>
      </c>
      <c r="B1463" s="96" t="s">
        <v>369</v>
      </c>
      <c r="C1463" s="96">
        <v>11</v>
      </c>
      <c r="D1463" s="96" t="str">
        <f t="shared" si="66"/>
        <v>201311E014</v>
      </c>
      <c r="E1463" s="80" t="s">
        <v>16082</v>
      </c>
      <c r="F1463" s="80" t="s">
        <v>16081</v>
      </c>
      <c r="G1463" s="82" t="s">
        <v>25</v>
      </c>
      <c r="H1463" s="104" t="str">
        <f t="shared" si="67"/>
        <v>201311E014</v>
      </c>
      <c r="I1463" s="104" t="b">
        <f t="shared" si="68"/>
        <v>1</v>
      </c>
      <c r="J1463" s="81" t="s">
        <v>16151</v>
      </c>
      <c r="K1463" s="80" t="s">
        <v>11234</v>
      </c>
      <c r="L1463" s="105">
        <v>114.781109</v>
      </c>
      <c r="M1463" s="105">
        <v>3.8492672999999966</v>
      </c>
      <c r="N1463" s="105">
        <v>3.8492672999999997</v>
      </c>
      <c r="O1463" s="96" t="str">
        <f>VLOOKUP(H1463,'CRMP-SOC'!$A$2:$B$12685,2,FALSE)</f>
        <v>Social</v>
      </c>
      <c r="P1463" s="96"/>
    </row>
    <row r="1464" spans="1:16" ht="14.25" customHeight="1" x14ac:dyDescent="0.25">
      <c r="A1464" s="96">
        <v>2013</v>
      </c>
      <c r="B1464" s="96" t="s">
        <v>371</v>
      </c>
      <c r="C1464" s="96">
        <v>11</v>
      </c>
      <c r="D1464" s="96" t="str">
        <f t="shared" si="66"/>
        <v>201311E016</v>
      </c>
      <c r="E1464" s="80" t="s">
        <v>16082</v>
      </c>
      <c r="F1464" s="80" t="s">
        <v>16081</v>
      </c>
      <c r="G1464" s="82" t="s">
        <v>25</v>
      </c>
      <c r="H1464" s="104" t="str">
        <f t="shared" si="67"/>
        <v>201311E016</v>
      </c>
      <c r="I1464" s="104" t="b">
        <f t="shared" si="68"/>
        <v>1</v>
      </c>
      <c r="J1464" s="81" t="s">
        <v>16112</v>
      </c>
      <c r="K1464" s="80" t="s">
        <v>13074</v>
      </c>
      <c r="L1464" s="105">
        <v>288.62765000000002</v>
      </c>
      <c r="M1464" s="105">
        <v>290.72791485000016</v>
      </c>
      <c r="N1464" s="105">
        <v>290.72791485000016</v>
      </c>
      <c r="O1464" s="96" t="str">
        <f>VLOOKUP(H1464,'CRMP-SOC'!$A$2:$B$12685,2,FALSE)</f>
        <v>Social</v>
      </c>
      <c r="P1464" s="96"/>
    </row>
    <row r="1465" spans="1:16" ht="14.25" customHeight="1" x14ac:dyDescent="0.25">
      <c r="A1465" s="96">
        <v>2013</v>
      </c>
      <c r="B1465" s="96" t="s">
        <v>372</v>
      </c>
      <c r="C1465" s="96">
        <v>11</v>
      </c>
      <c r="D1465" s="96" t="str">
        <f t="shared" si="66"/>
        <v>201311E017</v>
      </c>
      <c r="E1465" s="80" t="s">
        <v>16082</v>
      </c>
      <c r="F1465" s="80" t="s">
        <v>16081</v>
      </c>
      <c r="G1465" s="82" t="s">
        <v>25</v>
      </c>
      <c r="H1465" s="104" t="str">
        <f t="shared" si="67"/>
        <v>201311E017</v>
      </c>
      <c r="I1465" s="104" t="b">
        <f t="shared" si="68"/>
        <v>1</v>
      </c>
      <c r="J1465" s="81" t="s">
        <v>16136</v>
      </c>
      <c r="K1465" s="80" t="s">
        <v>12483</v>
      </c>
      <c r="L1465" s="105">
        <v>709.67638899999997</v>
      </c>
      <c r="M1465" s="105">
        <v>580.83958822</v>
      </c>
      <c r="N1465" s="105">
        <v>580.83958822</v>
      </c>
      <c r="O1465" s="96" t="str">
        <f>VLOOKUP(H1465,'CRMP-SOC'!$A$2:$B$12685,2,FALSE)</f>
        <v>Social</v>
      </c>
      <c r="P1465" s="96"/>
    </row>
    <row r="1466" spans="1:16" ht="14.25" customHeight="1" x14ac:dyDescent="0.25">
      <c r="A1466" s="97">
        <v>2013</v>
      </c>
      <c r="B1466" s="111" t="s">
        <v>2627</v>
      </c>
      <c r="C1466" s="97">
        <v>20</v>
      </c>
      <c r="D1466" s="97" t="str">
        <f t="shared" si="66"/>
        <v>201320E020</v>
      </c>
      <c r="E1466" s="83" t="s">
        <v>16565</v>
      </c>
      <c r="F1466" s="83" t="s">
        <v>16211</v>
      </c>
      <c r="G1466" s="82" t="s">
        <v>25</v>
      </c>
      <c r="H1466" s="108" t="str">
        <f t="shared" si="67"/>
        <v>201320E016</v>
      </c>
      <c r="I1466" s="108" t="b">
        <f t="shared" si="68"/>
        <v>0</v>
      </c>
      <c r="J1466" s="109" t="s">
        <v>16146</v>
      </c>
      <c r="K1466" s="83" t="s">
        <v>12484</v>
      </c>
      <c r="L1466" s="110">
        <v>247.808685</v>
      </c>
      <c r="M1466" s="110">
        <v>233.34876194999995</v>
      </c>
      <c r="N1466" s="110">
        <v>233.16730800999997</v>
      </c>
      <c r="O1466" s="96" t="str">
        <f>VLOOKUP(H1466,'CRMP-SOC'!$A$2:$B$12685,2,FALSE)</f>
        <v>Social</v>
      </c>
      <c r="P1466" s="96" t="s">
        <v>16564</v>
      </c>
    </row>
    <row r="1467" spans="1:16" ht="14.25" customHeight="1" x14ac:dyDescent="0.25">
      <c r="A1467" s="96">
        <v>2013</v>
      </c>
      <c r="B1467" s="96" t="s">
        <v>374</v>
      </c>
      <c r="C1467" s="96">
        <v>11</v>
      </c>
      <c r="D1467" s="96" t="str">
        <f t="shared" si="66"/>
        <v>201311E021</v>
      </c>
      <c r="E1467" s="80" t="s">
        <v>16082</v>
      </c>
      <c r="F1467" s="80" t="s">
        <v>16081</v>
      </c>
      <c r="G1467" s="82" t="s">
        <v>25</v>
      </c>
      <c r="H1467" s="104" t="str">
        <f t="shared" si="67"/>
        <v>201311E021</v>
      </c>
      <c r="I1467" s="104" t="b">
        <f t="shared" si="68"/>
        <v>1</v>
      </c>
      <c r="J1467" s="81" t="s">
        <v>16111</v>
      </c>
      <c r="K1467" s="80" t="s">
        <v>11239</v>
      </c>
      <c r="L1467" s="105">
        <v>12232.224228999999</v>
      </c>
      <c r="M1467" s="105">
        <v>12245.389366980011</v>
      </c>
      <c r="N1467" s="105">
        <v>12245.389366980011</v>
      </c>
      <c r="O1467" s="96" t="str">
        <f>VLOOKUP(H1467,'CRMP-SOC'!$A$2:$B$12685,2,FALSE)</f>
        <v>Social</v>
      </c>
      <c r="P1467" s="96"/>
    </row>
    <row r="1468" spans="1:16" ht="14.25" customHeight="1" x14ac:dyDescent="0.25">
      <c r="A1468" s="96">
        <v>2013</v>
      </c>
      <c r="B1468" s="96" t="s">
        <v>375</v>
      </c>
      <c r="C1468" s="96">
        <v>11</v>
      </c>
      <c r="D1468" s="96" t="str">
        <f t="shared" si="66"/>
        <v>201311E022</v>
      </c>
      <c r="E1468" s="80" t="s">
        <v>16082</v>
      </c>
      <c r="F1468" s="80" t="s">
        <v>16081</v>
      </c>
      <c r="G1468" s="82" t="s">
        <v>25</v>
      </c>
      <c r="H1468" s="104" t="str">
        <f t="shared" si="67"/>
        <v>201311E022</v>
      </c>
      <c r="I1468" s="104" t="b">
        <f t="shared" si="68"/>
        <v>1</v>
      </c>
      <c r="J1468" s="81" t="s">
        <v>16110</v>
      </c>
      <c r="K1468" s="80" t="s">
        <v>12485</v>
      </c>
      <c r="L1468" s="105">
        <v>586.41194599999994</v>
      </c>
      <c r="M1468" s="105">
        <v>568.35488596000016</v>
      </c>
      <c r="N1468" s="105">
        <v>568.35488596000016</v>
      </c>
      <c r="O1468" s="96" t="str">
        <f>VLOOKUP(H1468,'CRMP-SOC'!$A$2:$B$12685,2,FALSE)</f>
        <v>Social</v>
      </c>
      <c r="P1468" s="96"/>
    </row>
    <row r="1469" spans="1:16" ht="14.25" customHeight="1" x14ac:dyDescent="0.25">
      <c r="A1469" s="96">
        <v>2013</v>
      </c>
      <c r="B1469" s="96" t="s">
        <v>1722</v>
      </c>
      <c r="C1469" s="96">
        <v>11</v>
      </c>
      <c r="D1469" s="96" t="str">
        <f t="shared" si="66"/>
        <v>201311E028</v>
      </c>
      <c r="E1469" s="80" t="s">
        <v>16082</v>
      </c>
      <c r="F1469" s="80" t="s">
        <v>16081</v>
      </c>
      <c r="G1469" s="82" t="s">
        <v>25</v>
      </c>
      <c r="H1469" s="104" t="str">
        <f t="shared" si="67"/>
        <v>201311E028</v>
      </c>
      <c r="I1469" s="104" t="b">
        <f t="shared" si="68"/>
        <v>1</v>
      </c>
      <c r="J1469" s="81" t="s">
        <v>16186</v>
      </c>
      <c r="K1469" s="80" t="s">
        <v>12486</v>
      </c>
      <c r="L1469" s="105">
        <v>115.424459</v>
      </c>
      <c r="M1469" s="105">
        <v>60.216385550000005</v>
      </c>
      <c r="N1469" s="105">
        <v>60.206703869999991</v>
      </c>
      <c r="O1469" s="96" t="str">
        <f>VLOOKUP(H1469,'CRMP-SOC'!$A$2:$B$12685,2,FALSE)</f>
        <v>Social</v>
      </c>
      <c r="P1469" s="96"/>
    </row>
    <row r="1470" spans="1:16" ht="14.25" customHeight="1" x14ac:dyDescent="0.25">
      <c r="A1470" s="96">
        <v>2013</v>
      </c>
      <c r="B1470" s="96" t="s">
        <v>1723</v>
      </c>
      <c r="C1470" s="96">
        <v>11</v>
      </c>
      <c r="D1470" s="96" t="str">
        <f t="shared" si="66"/>
        <v>201311E032</v>
      </c>
      <c r="E1470" s="80" t="s">
        <v>16082</v>
      </c>
      <c r="F1470" s="80" t="s">
        <v>16081</v>
      </c>
      <c r="G1470" s="82" t="s">
        <v>25</v>
      </c>
      <c r="H1470" s="104" t="str">
        <f t="shared" si="67"/>
        <v>201311E032</v>
      </c>
      <c r="I1470" s="104" t="b">
        <f t="shared" si="68"/>
        <v>1</v>
      </c>
      <c r="J1470" s="81" t="s">
        <v>16185</v>
      </c>
      <c r="K1470" s="80" t="s">
        <v>12487</v>
      </c>
      <c r="L1470" s="105">
        <v>76.395034999999993</v>
      </c>
      <c r="M1470" s="105">
        <v>44.393062260000001</v>
      </c>
      <c r="N1470" s="105">
        <v>44.393062260000001</v>
      </c>
      <c r="O1470" s="96" t="str">
        <f>VLOOKUP(H1470,'CRMP-SOC'!$A$2:$B$12685,2,FALSE)</f>
        <v>Social</v>
      </c>
      <c r="P1470" s="96"/>
    </row>
    <row r="1471" spans="1:16" ht="14.25" customHeight="1" x14ac:dyDescent="0.25">
      <c r="A1471" s="96">
        <v>2013</v>
      </c>
      <c r="B1471" s="96" t="s">
        <v>378</v>
      </c>
      <c r="C1471" s="96">
        <v>11</v>
      </c>
      <c r="D1471" s="96" t="str">
        <f t="shared" si="66"/>
        <v>201311E039</v>
      </c>
      <c r="E1471" s="80" t="s">
        <v>16082</v>
      </c>
      <c r="F1471" s="80" t="s">
        <v>16081</v>
      </c>
      <c r="G1471" s="82" t="s">
        <v>25</v>
      </c>
      <c r="H1471" s="104" t="str">
        <f t="shared" si="67"/>
        <v>201311E039</v>
      </c>
      <c r="I1471" s="104" t="b">
        <f t="shared" si="68"/>
        <v>1</v>
      </c>
      <c r="J1471" s="81" t="s">
        <v>16162</v>
      </c>
      <c r="K1471" s="80" t="s">
        <v>12488</v>
      </c>
      <c r="L1471" s="105">
        <v>50.759855000000002</v>
      </c>
      <c r="M1471" s="105">
        <v>203.69326427000004</v>
      </c>
      <c r="N1471" s="105">
        <v>203.69326427000001</v>
      </c>
      <c r="O1471" s="96" t="str">
        <f>VLOOKUP(H1471,'CRMP-SOC'!$A$2:$B$12685,2,FALSE)</f>
        <v>Social</v>
      </c>
      <c r="P1471" s="96"/>
    </row>
    <row r="1472" spans="1:16" ht="14.25" customHeight="1" x14ac:dyDescent="0.25">
      <c r="A1472" s="96">
        <v>2013</v>
      </c>
      <c r="B1472" s="96" t="s">
        <v>381</v>
      </c>
      <c r="C1472" s="96">
        <v>11</v>
      </c>
      <c r="D1472" s="96" t="str">
        <f t="shared" si="66"/>
        <v>201311E042</v>
      </c>
      <c r="E1472" s="80" t="s">
        <v>16082</v>
      </c>
      <c r="F1472" s="80" t="s">
        <v>16081</v>
      </c>
      <c r="G1472" s="82" t="s">
        <v>25</v>
      </c>
      <c r="H1472" s="104" t="str">
        <f t="shared" si="67"/>
        <v>201311E042</v>
      </c>
      <c r="I1472" s="104" t="b">
        <f t="shared" si="68"/>
        <v>1</v>
      </c>
      <c r="J1472" s="81" t="s">
        <v>16097</v>
      </c>
      <c r="K1472" s="80" t="s">
        <v>11246</v>
      </c>
      <c r="L1472" s="105">
        <v>768.091273</v>
      </c>
      <c r="M1472" s="105">
        <v>781.34823537000022</v>
      </c>
      <c r="N1472" s="105">
        <v>781.34823537000034</v>
      </c>
      <c r="O1472" s="96" t="str">
        <f>VLOOKUP(H1472,'CRMP-SOC'!$A$2:$B$12685,2,FALSE)</f>
        <v>Social</v>
      </c>
      <c r="P1472" s="96"/>
    </row>
    <row r="1473" spans="1:16" ht="14.25" customHeight="1" x14ac:dyDescent="0.25">
      <c r="A1473" s="96">
        <v>2013</v>
      </c>
      <c r="B1473" s="96" t="s">
        <v>382</v>
      </c>
      <c r="C1473" s="96">
        <v>11</v>
      </c>
      <c r="D1473" s="96" t="str">
        <f t="shared" si="66"/>
        <v>201311E043</v>
      </c>
      <c r="E1473" s="80" t="s">
        <v>16082</v>
      </c>
      <c r="F1473" s="80" t="s">
        <v>16081</v>
      </c>
      <c r="G1473" s="82" t="s">
        <v>25</v>
      </c>
      <c r="H1473" s="104" t="str">
        <f t="shared" si="67"/>
        <v>201311E043</v>
      </c>
      <c r="I1473" s="104" t="b">
        <f t="shared" si="68"/>
        <v>1</v>
      </c>
      <c r="J1473" s="81" t="s">
        <v>16096</v>
      </c>
      <c r="K1473" s="80" t="s">
        <v>16563</v>
      </c>
      <c r="L1473" s="105">
        <v>86.729039</v>
      </c>
      <c r="M1473" s="105">
        <v>86.376589140000007</v>
      </c>
      <c r="N1473" s="105">
        <v>86.376589140000007</v>
      </c>
      <c r="O1473" s="96" t="str">
        <f>VLOOKUP(H1473,'CRMP-SOC'!$A$2:$B$12685,2,FALSE)</f>
        <v>Social</v>
      </c>
      <c r="P1473" s="96"/>
    </row>
    <row r="1474" spans="1:16" ht="14.25" customHeight="1" x14ac:dyDescent="0.25">
      <c r="A1474" s="96">
        <v>2013</v>
      </c>
      <c r="B1474" s="96" t="s">
        <v>384</v>
      </c>
      <c r="C1474" s="96">
        <v>11</v>
      </c>
      <c r="D1474" s="96" t="str">
        <f t="shared" ref="D1474:D1537" si="69">CONCATENATE(A1474,C1474,G1474,J1474)</f>
        <v>201311E045</v>
      </c>
      <c r="E1474" s="80" t="s">
        <v>16082</v>
      </c>
      <c r="F1474" s="80" t="s">
        <v>16081</v>
      </c>
      <c r="G1474" s="82" t="s">
        <v>25</v>
      </c>
      <c r="H1474" s="104" t="str">
        <f t="shared" ref="H1474:H1537" si="70">CONCATENATE(A1474,B1474)</f>
        <v>201311E045</v>
      </c>
      <c r="I1474" s="104" t="b">
        <f t="shared" ref="I1474:I1537" si="71">H1474=D1474</f>
        <v>1</v>
      </c>
      <c r="J1474" s="81" t="s">
        <v>16092</v>
      </c>
      <c r="K1474" s="80" t="s">
        <v>11249</v>
      </c>
      <c r="L1474" s="105">
        <v>279.216004</v>
      </c>
      <c r="M1474" s="105">
        <v>244.51700199999999</v>
      </c>
      <c r="N1474" s="105">
        <v>244.51700199999991</v>
      </c>
      <c r="O1474" s="96" t="str">
        <f>VLOOKUP(H1474,'CRMP-SOC'!$A$2:$B$12685,2,FALSE)</f>
        <v>Social</v>
      </c>
      <c r="P1474" s="96"/>
    </row>
    <row r="1475" spans="1:16" ht="14.25" customHeight="1" x14ac:dyDescent="0.25">
      <c r="A1475" s="96">
        <v>2013</v>
      </c>
      <c r="B1475" s="96" t="s">
        <v>386</v>
      </c>
      <c r="C1475" s="96">
        <v>11</v>
      </c>
      <c r="D1475" s="96" t="str">
        <f t="shared" si="69"/>
        <v>201311E047</v>
      </c>
      <c r="E1475" s="80" t="s">
        <v>16082</v>
      </c>
      <c r="F1475" s="80" t="s">
        <v>16081</v>
      </c>
      <c r="G1475" s="82" t="s">
        <v>25</v>
      </c>
      <c r="H1475" s="104" t="str">
        <f t="shared" si="70"/>
        <v>201311E047</v>
      </c>
      <c r="I1475" s="104" t="b">
        <f t="shared" si="71"/>
        <v>1</v>
      </c>
      <c r="J1475" s="81" t="s">
        <v>16184</v>
      </c>
      <c r="K1475" s="80" t="s">
        <v>11251</v>
      </c>
      <c r="L1475" s="105">
        <v>224.439244</v>
      </c>
      <c r="M1475" s="105">
        <v>328.99558832999986</v>
      </c>
      <c r="N1475" s="105">
        <v>328.99558832999986</v>
      </c>
      <c r="O1475" s="96" t="str">
        <f>VLOOKUP(H1475,'CRMP-SOC'!$A$2:$B$12685,2,FALSE)</f>
        <v>Social</v>
      </c>
      <c r="P1475" s="96"/>
    </row>
    <row r="1476" spans="1:16" ht="14.25" customHeight="1" x14ac:dyDescent="0.25">
      <c r="A1476" s="96">
        <v>2013</v>
      </c>
      <c r="B1476" s="96" t="s">
        <v>1724</v>
      </c>
      <c r="C1476" s="96">
        <v>11</v>
      </c>
      <c r="D1476" s="96" t="str">
        <f t="shared" si="69"/>
        <v>201311E048</v>
      </c>
      <c r="E1476" s="80" t="s">
        <v>16082</v>
      </c>
      <c r="F1476" s="80" t="s">
        <v>16081</v>
      </c>
      <c r="G1476" s="82" t="s">
        <v>25</v>
      </c>
      <c r="H1476" s="104" t="str">
        <f t="shared" si="70"/>
        <v>201311E048</v>
      </c>
      <c r="I1476" s="104" t="b">
        <f t="shared" si="71"/>
        <v>1</v>
      </c>
      <c r="J1476" s="81" t="s">
        <v>16412</v>
      </c>
      <c r="K1476" s="80" t="s">
        <v>12492</v>
      </c>
      <c r="L1476" s="105">
        <v>17.558731999999999</v>
      </c>
      <c r="M1476" s="105">
        <v>9.0182618499999982</v>
      </c>
      <c r="N1476" s="105">
        <v>9.01826185</v>
      </c>
      <c r="O1476" s="96" t="str">
        <f>VLOOKUP(H1476,'CRMP-SOC'!$A$2:$B$12685,2,FALSE)</f>
        <v>Social</v>
      </c>
      <c r="P1476" s="96"/>
    </row>
    <row r="1477" spans="1:16" ht="14.25" customHeight="1" x14ac:dyDescent="0.25">
      <c r="A1477" s="96">
        <v>2013</v>
      </c>
      <c r="B1477" s="96" t="s">
        <v>1729</v>
      </c>
      <c r="C1477" s="96">
        <v>11</v>
      </c>
      <c r="D1477" s="96" t="str">
        <f t="shared" si="69"/>
        <v>201311E057</v>
      </c>
      <c r="E1477" s="80" t="s">
        <v>16082</v>
      </c>
      <c r="F1477" s="80" t="s">
        <v>16081</v>
      </c>
      <c r="G1477" s="82" t="s">
        <v>25</v>
      </c>
      <c r="H1477" s="104" t="str">
        <f t="shared" si="70"/>
        <v>201311E057</v>
      </c>
      <c r="I1477" s="104" t="b">
        <f t="shared" si="71"/>
        <v>1</v>
      </c>
      <c r="J1477" s="81" t="s">
        <v>16135</v>
      </c>
      <c r="K1477" s="80" t="s">
        <v>12497</v>
      </c>
      <c r="L1477" s="105">
        <v>255.153603</v>
      </c>
      <c r="M1477" s="105">
        <v>212.34979783999998</v>
      </c>
      <c r="N1477" s="105">
        <v>212.34979783999998</v>
      </c>
      <c r="O1477" s="96" t="str">
        <f>VLOOKUP(H1477,'CRMP-SOC'!$A$2:$B$12685,2,FALSE)</f>
        <v>Social</v>
      </c>
      <c r="P1477" s="96"/>
    </row>
    <row r="1478" spans="1:16" ht="14.25" customHeight="1" x14ac:dyDescent="0.25">
      <c r="A1478" s="96">
        <v>2013</v>
      </c>
      <c r="B1478" s="96" t="s">
        <v>1732</v>
      </c>
      <c r="C1478" s="96">
        <v>11</v>
      </c>
      <c r="D1478" s="96" t="str">
        <f t="shared" si="69"/>
        <v>201311E060</v>
      </c>
      <c r="E1478" s="80" t="s">
        <v>16082</v>
      </c>
      <c r="F1478" s="80" t="s">
        <v>16081</v>
      </c>
      <c r="G1478" s="82" t="s">
        <v>25</v>
      </c>
      <c r="H1478" s="104" t="str">
        <f t="shared" si="70"/>
        <v>201311E060</v>
      </c>
      <c r="I1478" s="104" t="b">
        <f t="shared" si="71"/>
        <v>1</v>
      </c>
      <c r="J1478" s="81" t="s">
        <v>16562</v>
      </c>
      <c r="K1478" s="80" t="s">
        <v>16561</v>
      </c>
      <c r="L1478" s="105">
        <v>32</v>
      </c>
      <c r="M1478" s="105">
        <v>60.212105749999985</v>
      </c>
      <c r="N1478" s="105">
        <v>60.167555749999998</v>
      </c>
      <c r="O1478" s="96" t="str">
        <f>VLOOKUP(H1478,'CRMP-SOC'!$A$2:$B$12685,2,FALSE)</f>
        <v>Social</v>
      </c>
      <c r="P1478" s="96"/>
    </row>
    <row r="1479" spans="1:16" ht="14.25" customHeight="1" x14ac:dyDescent="0.25">
      <c r="A1479" s="96">
        <v>2013</v>
      </c>
      <c r="B1479" s="96" t="s">
        <v>2500</v>
      </c>
      <c r="C1479" s="96">
        <v>11</v>
      </c>
      <c r="D1479" s="96" t="str">
        <f t="shared" si="69"/>
        <v>201311E062</v>
      </c>
      <c r="E1479" s="80" t="s">
        <v>16082</v>
      </c>
      <c r="F1479" s="80" t="s">
        <v>16081</v>
      </c>
      <c r="G1479" s="82" t="s">
        <v>25</v>
      </c>
      <c r="H1479" s="104" t="str">
        <f t="shared" si="70"/>
        <v>201311E062</v>
      </c>
      <c r="I1479" s="104" t="b">
        <f t="shared" si="71"/>
        <v>1</v>
      </c>
      <c r="J1479" s="81" t="s">
        <v>16560</v>
      </c>
      <c r="K1479" s="80" t="s">
        <v>13434</v>
      </c>
      <c r="L1479" s="105">
        <v>2833.9900080000002</v>
      </c>
      <c r="M1479" s="105">
        <v>2742.8618447700001</v>
      </c>
      <c r="N1479" s="105">
        <v>2742.8618447700001</v>
      </c>
      <c r="O1479" s="96" t="str">
        <f>VLOOKUP(H1479,'CRMP-SOC'!$A$2:$B$12685,2,FALSE)</f>
        <v>Social</v>
      </c>
      <c r="P1479" s="96"/>
    </row>
    <row r="1480" spans="1:16" ht="14.25" customHeight="1" x14ac:dyDescent="0.25">
      <c r="A1480" s="96">
        <v>2013</v>
      </c>
      <c r="B1480" s="96" t="s">
        <v>2501</v>
      </c>
      <c r="C1480" s="96">
        <v>11</v>
      </c>
      <c r="D1480" s="96" t="str">
        <f t="shared" si="69"/>
        <v>201311E063</v>
      </c>
      <c r="E1480" s="80" t="s">
        <v>16082</v>
      </c>
      <c r="F1480" s="80" t="s">
        <v>16081</v>
      </c>
      <c r="G1480" s="82" t="s">
        <v>25</v>
      </c>
      <c r="H1480" s="104" t="str">
        <f t="shared" si="70"/>
        <v>201311E063</v>
      </c>
      <c r="I1480" s="104" t="b">
        <f t="shared" si="71"/>
        <v>1</v>
      </c>
      <c r="J1480" s="81" t="s">
        <v>16559</v>
      </c>
      <c r="K1480" s="80" t="s">
        <v>13435</v>
      </c>
      <c r="L1480" s="105">
        <v>1848.467791</v>
      </c>
      <c r="M1480" s="105">
        <v>1847.6513457399999</v>
      </c>
      <c r="N1480" s="105">
        <v>1847.6513457399999</v>
      </c>
      <c r="O1480" s="96" t="str">
        <f>VLOOKUP(H1480,'CRMP-SOC'!$A$2:$B$12685,2,FALSE)</f>
        <v>Social</v>
      </c>
      <c r="P1480" s="96"/>
    </row>
    <row r="1481" spans="1:16" ht="14.25" customHeight="1" x14ac:dyDescent="0.25">
      <c r="A1481" s="96">
        <v>2013</v>
      </c>
      <c r="B1481" s="96" t="s">
        <v>2502</v>
      </c>
      <c r="C1481" s="96">
        <v>11</v>
      </c>
      <c r="D1481" s="96" t="str">
        <f t="shared" si="69"/>
        <v>201311E064</v>
      </c>
      <c r="E1481" s="80" t="s">
        <v>16082</v>
      </c>
      <c r="F1481" s="80" t="s">
        <v>16081</v>
      </c>
      <c r="G1481" s="82" t="s">
        <v>25</v>
      </c>
      <c r="H1481" s="104" t="str">
        <f t="shared" si="70"/>
        <v>201311E064</v>
      </c>
      <c r="I1481" s="104" t="b">
        <f t="shared" si="71"/>
        <v>1</v>
      </c>
      <c r="J1481" s="81" t="s">
        <v>16183</v>
      </c>
      <c r="K1481" s="80" t="s">
        <v>16543</v>
      </c>
      <c r="L1481" s="105">
        <v>2166.7586379999998</v>
      </c>
      <c r="M1481" s="105">
        <v>2478.3757788800003</v>
      </c>
      <c r="N1481" s="105">
        <v>2478.3757788800003</v>
      </c>
      <c r="O1481" s="96" t="str">
        <f>VLOOKUP(H1481,'CRMP-SOC'!$A$2:$B$12685,2,FALSE)</f>
        <v>Social</v>
      </c>
      <c r="P1481" s="96"/>
    </row>
    <row r="1482" spans="1:16" ht="14.25" customHeight="1" x14ac:dyDescent="0.25">
      <c r="A1482" s="96">
        <v>2013</v>
      </c>
      <c r="B1482" s="96" t="s">
        <v>355</v>
      </c>
      <c r="C1482" s="96">
        <v>11</v>
      </c>
      <c r="D1482" s="96" t="str">
        <f t="shared" si="69"/>
        <v>201311B001</v>
      </c>
      <c r="E1482" s="80" t="s">
        <v>16082</v>
      </c>
      <c r="F1482" s="80" t="s">
        <v>16081</v>
      </c>
      <c r="G1482" s="82" t="s">
        <v>26</v>
      </c>
      <c r="H1482" s="104" t="str">
        <f t="shared" si="70"/>
        <v>201311B001</v>
      </c>
      <c r="I1482" s="104" t="b">
        <f t="shared" si="71"/>
        <v>1</v>
      </c>
      <c r="J1482" s="81" t="s">
        <v>16107</v>
      </c>
      <c r="K1482" s="80" t="s">
        <v>11220</v>
      </c>
      <c r="L1482" s="105">
        <v>2399.713968</v>
      </c>
      <c r="M1482" s="105">
        <v>2727.107961260001</v>
      </c>
      <c r="N1482" s="105">
        <v>2727.107961260001</v>
      </c>
      <c r="O1482" s="96" t="str">
        <f>VLOOKUP(H1482,'CRMP-SOC'!$A$2:$B$12685,2,FALSE)</f>
        <v>Social</v>
      </c>
      <c r="P1482" s="96"/>
    </row>
    <row r="1483" spans="1:16" ht="14.25" customHeight="1" x14ac:dyDescent="0.25">
      <c r="A1483" s="96">
        <v>2013</v>
      </c>
      <c r="B1483" s="96" t="s">
        <v>356</v>
      </c>
      <c r="C1483" s="96">
        <v>11</v>
      </c>
      <c r="D1483" s="96" t="str">
        <f t="shared" si="69"/>
        <v>201311B002</v>
      </c>
      <c r="E1483" s="80" t="s">
        <v>16082</v>
      </c>
      <c r="F1483" s="80" t="s">
        <v>16081</v>
      </c>
      <c r="G1483" s="82" t="s">
        <v>26</v>
      </c>
      <c r="H1483" s="104" t="str">
        <f t="shared" si="70"/>
        <v>201311B002</v>
      </c>
      <c r="I1483" s="104" t="b">
        <f t="shared" si="71"/>
        <v>1</v>
      </c>
      <c r="J1483" s="81" t="s">
        <v>16191</v>
      </c>
      <c r="K1483" s="80" t="s">
        <v>11221</v>
      </c>
      <c r="L1483" s="105">
        <v>125.07383900000001</v>
      </c>
      <c r="M1483" s="105">
        <v>24.396565830000004</v>
      </c>
      <c r="N1483" s="105">
        <v>24.396565829999997</v>
      </c>
      <c r="O1483" s="96" t="str">
        <f>VLOOKUP(H1483,'CRMP-SOC'!$A$2:$B$12685,2,FALSE)</f>
        <v>Social</v>
      </c>
      <c r="P1483" s="96"/>
    </row>
    <row r="1484" spans="1:16" ht="14.25" customHeight="1" x14ac:dyDescent="0.25">
      <c r="A1484" s="96">
        <v>2013</v>
      </c>
      <c r="B1484" s="96" t="s">
        <v>962</v>
      </c>
      <c r="C1484" s="96">
        <v>12</v>
      </c>
      <c r="D1484" s="96" t="str">
        <f t="shared" si="69"/>
        <v>201312S037</v>
      </c>
      <c r="E1484" s="80" t="s">
        <v>15314</v>
      </c>
      <c r="F1484" s="80" t="s">
        <v>16080</v>
      </c>
      <c r="G1484" s="82" t="s">
        <v>29</v>
      </c>
      <c r="H1484" s="104" t="str">
        <f t="shared" si="70"/>
        <v>201312S037</v>
      </c>
      <c r="I1484" s="104" t="b">
        <f t="shared" si="71"/>
        <v>1</v>
      </c>
      <c r="J1484" s="81" t="s">
        <v>16326</v>
      </c>
      <c r="K1484" s="81" t="s">
        <v>11812</v>
      </c>
      <c r="L1484" s="105">
        <v>133.69084699999999</v>
      </c>
      <c r="M1484" s="105">
        <v>115.44714661</v>
      </c>
      <c r="N1484" s="105">
        <v>114.56754660999999</v>
      </c>
      <c r="O1484" s="96" t="str">
        <f>VLOOKUP(H1484,'CRMP-SOC'!$A$2:$B$12685,2,FALSE)</f>
        <v>Social</v>
      </c>
      <c r="P1484" s="96"/>
    </row>
    <row r="1485" spans="1:16" ht="14.25" customHeight="1" x14ac:dyDescent="0.25">
      <c r="A1485" s="96">
        <v>2013</v>
      </c>
      <c r="B1485" s="96" t="s">
        <v>963</v>
      </c>
      <c r="C1485" s="96">
        <v>12</v>
      </c>
      <c r="D1485" s="96" t="str">
        <f t="shared" si="69"/>
        <v>201312S039</v>
      </c>
      <c r="E1485" s="80" t="s">
        <v>15314</v>
      </c>
      <c r="F1485" s="80" t="s">
        <v>16080</v>
      </c>
      <c r="G1485" s="82" t="s">
        <v>29</v>
      </c>
      <c r="H1485" s="104" t="str">
        <f t="shared" si="70"/>
        <v>201312S039</v>
      </c>
      <c r="I1485" s="104" t="b">
        <f t="shared" si="71"/>
        <v>1</v>
      </c>
      <c r="J1485" s="81" t="s">
        <v>16162</v>
      </c>
      <c r="K1485" s="81" t="s">
        <v>13448</v>
      </c>
      <c r="L1485" s="105">
        <v>263.67797899999999</v>
      </c>
      <c r="M1485" s="105">
        <v>221.71601603999997</v>
      </c>
      <c r="N1485" s="105">
        <v>221.67803160999995</v>
      </c>
      <c r="O1485" s="96" t="str">
        <f>VLOOKUP(H1485,'CRMP-SOC'!$A$2:$B$12685,2,FALSE)</f>
        <v>Social</v>
      </c>
      <c r="P1485" s="96"/>
    </row>
    <row r="1486" spans="1:16" ht="14.25" customHeight="1" x14ac:dyDescent="0.25">
      <c r="A1486" s="96">
        <v>2013</v>
      </c>
      <c r="B1486" s="96" t="s">
        <v>965</v>
      </c>
      <c r="C1486" s="96">
        <v>12</v>
      </c>
      <c r="D1486" s="96" t="str">
        <f t="shared" si="69"/>
        <v>201312S149</v>
      </c>
      <c r="E1486" s="80" t="s">
        <v>15314</v>
      </c>
      <c r="F1486" s="80" t="s">
        <v>16080</v>
      </c>
      <c r="G1486" s="82" t="s">
        <v>29</v>
      </c>
      <c r="H1486" s="104" t="str">
        <f t="shared" si="70"/>
        <v>201312S149</v>
      </c>
      <c r="I1486" s="104" t="b">
        <f t="shared" si="71"/>
        <v>1</v>
      </c>
      <c r="J1486" s="81" t="s">
        <v>16442</v>
      </c>
      <c r="K1486" s="81" t="s">
        <v>13449</v>
      </c>
      <c r="L1486" s="105">
        <v>180.40118000000001</v>
      </c>
      <c r="M1486" s="105">
        <v>169.27199191999995</v>
      </c>
      <c r="N1486" s="105">
        <v>169.27197381999997</v>
      </c>
      <c r="O1486" s="96" t="str">
        <f>VLOOKUP(H1486,'CRMP-SOC'!$A$2:$B$12685,2,FALSE)</f>
        <v>Social</v>
      </c>
      <c r="P1486" s="96"/>
    </row>
    <row r="1487" spans="1:16" ht="14.25" customHeight="1" x14ac:dyDescent="0.25">
      <c r="A1487" s="96">
        <v>2013</v>
      </c>
      <c r="B1487" s="96" t="s">
        <v>966</v>
      </c>
      <c r="C1487" s="96">
        <v>12</v>
      </c>
      <c r="D1487" s="96" t="str">
        <f t="shared" si="69"/>
        <v>201312S150</v>
      </c>
      <c r="E1487" s="80" t="s">
        <v>15314</v>
      </c>
      <c r="F1487" s="80" t="s">
        <v>16080</v>
      </c>
      <c r="G1487" s="82" t="s">
        <v>29</v>
      </c>
      <c r="H1487" s="104" t="str">
        <f t="shared" si="70"/>
        <v>201312S150</v>
      </c>
      <c r="I1487" s="104" t="b">
        <f t="shared" si="71"/>
        <v>1</v>
      </c>
      <c r="J1487" s="81" t="s">
        <v>16440</v>
      </c>
      <c r="K1487" s="81" t="s">
        <v>13450</v>
      </c>
      <c r="L1487" s="105">
        <v>281.14434899999998</v>
      </c>
      <c r="M1487" s="105">
        <v>331.91462678000005</v>
      </c>
      <c r="N1487" s="105">
        <v>331.91451576000003</v>
      </c>
      <c r="O1487" s="96" t="str">
        <f>VLOOKUP(H1487,'CRMP-SOC'!$A$2:$B$12685,2,FALSE)</f>
        <v>Social</v>
      </c>
      <c r="P1487" s="96"/>
    </row>
    <row r="1488" spans="1:16" ht="14.25" customHeight="1" x14ac:dyDescent="0.25">
      <c r="A1488" s="96">
        <v>2013</v>
      </c>
      <c r="B1488" s="96" t="s">
        <v>967</v>
      </c>
      <c r="C1488" s="96">
        <v>12</v>
      </c>
      <c r="D1488" s="96" t="str">
        <f t="shared" si="69"/>
        <v>201312S200</v>
      </c>
      <c r="E1488" s="80" t="s">
        <v>15314</v>
      </c>
      <c r="F1488" s="80" t="s">
        <v>16080</v>
      </c>
      <c r="G1488" s="82" t="s">
        <v>29</v>
      </c>
      <c r="H1488" s="104" t="str">
        <f t="shared" si="70"/>
        <v>201312S200</v>
      </c>
      <c r="I1488" s="104" t="b">
        <f t="shared" si="71"/>
        <v>1</v>
      </c>
      <c r="J1488" s="81" t="s">
        <v>16161</v>
      </c>
      <c r="K1488" s="81" t="s">
        <v>11816</v>
      </c>
      <c r="L1488" s="105">
        <v>735.088255</v>
      </c>
      <c r="M1488" s="105">
        <v>710.00493700000027</v>
      </c>
      <c r="N1488" s="105">
        <v>710.00493700000015</v>
      </c>
      <c r="O1488" s="96" t="str">
        <f>VLOOKUP(H1488,'CRMP-SOC'!$A$2:$B$12685,2,FALSE)</f>
        <v>Social</v>
      </c>
      <c r="P1488" s="96"/>
    </row>
    <row r="1489" spans="1:16" ht="14.25" customHeight="1" x14ac:dyDescent="0.25">
      <c r="A1489" s="96">
        <v>2013</v>
      </c>
      <c r="B1489" s="96" t="s">
        <v>968</v>
      </c>
      <c r="C1489" s="96">
        <v>12</v>
      </c>
      <c r="D1489" s="96" t="str">
        <f t="shared" si="69"/>
        <v>201312S201</v>
      </c>
      <c r="E1489" s="80" t="s">
        <v>15314</v>
      </c>
      <c r="F1489" s="80" t="s">
        <v>16080</v>
      </c>
      <c r="G1489" s="82" t="s">
        <v>29</v>
      </c>
      <c r="H1489" s="104" t="str">
        <f t="shared" si="70"/>
        <v>201312S201</v>
      </c>
      <c r="I1489" s="104" t="b">
        <f t="shared" si="71"/>
        <v>1</v>
      </c>
      <c r="J1489" s="81" t="s">
        <v>16160</v>
      </c>
      <c r="K1489" s="81" t="s">
        <v>13618</v>
      </c>
      <c r="L1489" s="105">
        <v>2519.4259179999999</v>
      </c>
      <c r="M1489" s="105">
        <v>1572.5223380000004</v>
      </c>
      <c r="N1489" s="105">
        <v>1572.5223380000004</v>
      </c>
      <c r="O1489" s="96" t="str">
        <f>VLOOKUP(H1489,'CRMP-SOC'!$A$2:$B$12685,2,FALSE)</f>
        <v>Social</v>
      </c>
      <c r="P1489" s="96"/>
    </row>
    <row r="1490" spans="1:16" ht="14.25" customHeight="1" x14ac:dyDescent="0.25">
      <c r="A1490" s="96">
        <v>2013</v>
      </c>
      <c r="B1490" s="96" t="s">
        <v>969</v>
      </c>
      <c r="C1490" s="96">
        <v>12</v>
      </c>
      <c r="D1490" s="96" t="str">
        <f t="shared" si="69"/>
        <v>201312S202</v>
      </c>
      <c r="E1490" s="80" t="s">
        <v>15314</v>
      </c>
      <c r="F1490" s="80" t="s">
        <v>16080</v>
      </c>
      <c r="G1490" s="82" t="s">
        <v>29</v>
      </c>
      <c r="H1490" s="104" t="str">
        <f t="shared" si="70"/>
        <v>201312S202</v>
      </c>
      <c r="I1490" s="104" t="b">
        <f t="shared" si="71"/>
        <v>1</v>
      </c>
      <c r="J1490" s="81" t="s">
        <v>16159</v>
      </c>
      <c r="K1490" s="81" t="s">
        <v>11818</v>
      </c>
      <c r="L1490" s="105">
        <v>95.698577</v>
      </c>
      <c r="M1490" s="105">
        <v>79.554492609999983</v>
      </c>
      <c r="N1490" s="105">
        <v>79.554492609999983</v>
      </c>
      <c r="O1490" s="96" t="str">
        <f>VLOOKUP(H1490,'CRMP-SOC'!$A$2:$B$12685,2,FALSE)</f>
        <v>Social</v>
      </c>
      <c r="P1490" s="96"/>
    </row>
    <row r="1491" spans="1:16" ht="14.25" customHeight="1" x14ac:dyDescent="0.25">
      <c r="A1491" s="96">
        <v>2013</v>
      </c>
      <c r="B1491" s="96" t="s">
        <v>1823</v>
      </c>
      <c r="C1491" s="96">
        <v>12</v>
      </c>
      <c r="D1491" s="96" t="str">
        <f t="shared" si="69"/>
        <v>201312U005</v>
      </c>
      <c r="E1491" s="80" t="s">
        <v>15314</v>
      </c>
      <c r="F1491" s="80" t="s">
        <v>16080</v>
      </c>
      <c r="G1491" s="82" t="s">
        <v>30</v>
      </c>
      <c r="H1491" s="104" t="str">
        <f t="shared" si="70"/>
        <v>201312U005</v>
      </c>
      <c r="I1491" s="104" t="b">
        <f t="shared" si="71"/>
        <v>1</v>
      </c>
      <c r="J1491" s="81" t="s">
        <v>16152</v>
      </c>
      <c r="K1491" s="81" t="s">
        <v>12590</v>
      </c>
      <c r="L1491" s="105">
        <v>66791.938639</v>
      </c>
      <c r="M1491" s="105">
        <v>68307.233119259981</v>
      </c>
      <c r="N1491" s="105">
        <v>68307.233119259996</v>
      </c>
      <c r="O1491" s="96" t="str">
        <f>VLOOKUP(H1491,'CRMP-SOC'!$A$2:$B$12685,2,FALSE)</f>
        <v>Social</v>
      </c>
      <c r="P1491" s="96"/>
    </row>
    <row r="1492" spans="1:16" ht="14.25" customHeight="1" x14ac:dyDescent="0.25">
      <c r="A1492" s="96">
        <v>2013</v>
      </c>
      <c r="B1492" s="96" t="s">
        <v>1824</v>
      </c>
      <c r="C1492" s="96">
        <v>12</v>
      </c>
      <c r="D1492" s="96" t="str">
        <f t="shared" si="69"/>
        <v>201312U006</v>
      </c>
      <c r="E1492" s="80" t="s">
        <v>15314</v>
      </c>
      <c r="F1492" s="80" t="s">
        <v>16080</v>
      </c>
      <c r="G1492" s="82" t="s">
        <v>30</v>
      </c>
      <c r="H1492" s="104" t="str">
        <f t="shared" si="70"/>
        <v>201312U006</v>
      </c>
      <c r="I1492" s="104" t="b">
        <f t="shared" si="71"/>
        <v>1</v>
      </c>
      <c r="J1492" s="81" t="s">
        <v>16172</v>
      </c>
      <c r="K1492" s="81" t="s">
        <v>12591</v>
      </c>
      <c r="L1492" s="105">
        <v>230.7</v>
      </c>
      <c r="M1492" s="105">
        <v>374.3</v>
      </c>
      <c r="N1492" s="105">
        <v>374.3</v>
      </c>
      <c r="O1492" s="96" t="str">
        <f>VLOOKUP(H1492,'CRMP-SOC'!$A$2:$B$12685,2,FALSE)</f>
        <v>Social</v>
      </c>
      <c r="P1492" s="96"/>
    </row>
    <row r="1493" spans="1:16" ht="14.25" customHeight="1" x14ac:dyDescent="0.25">
      <c r="A1493" s="96">
        <v>2013</v>
      </c>
      <c r="B1493" s="96" t="s">
        <v>2515</v>
      </c>
      <c r="C1493" s="96">
        <v>12</v>
      </c>
      <c r="D1493" s="96" t="str">
        <f t="shared" si="69"/>
        <v>201312U007</v>
      </c>
      <c r="E1493" s="80" t="s">
        <v>15314</v>
      </c>
      <c r="F1493" s="80" t="s">
        <v>16080</v>
      </c>
      <c r="G1493" s="82" t="s">
        <v>30</v>
      </c>
      <c r="H1493" s="104" t="str">
        <f t="shared" si="70"/>
        <v>201312U007</v>
      </c>
      <c r="I1493" s="104" t="b">
        <f t="shared" si="71"/>
        <v>1</v>
      </c>
      <c r="J1493" s="81" t="s">
        <v>16104</v>
      </c>
      <c r="K1493" s="81" t="s">
        <v>13089</v>
      </c>
      <c r="L1493" s="105">
        <v>500</v>
      </c>
      <c r="M1493" s="105">
        <v>485.11504174000004</v>
      </c>
      <c r="N1493" s="105">
        <v>485.11504174000004</v>
      </c>
      <c r="O1493" s="96" t="str">
        <f>VLOOKUP(H1493,'CRMP-SOC'!$A$2:$B$12685,2,FALSE)</f>
        <v>Social</v>
      </c>
      <c r="P1493" s="96"/>
    </row>
    <row r="1494" spans="1:16" ht="14.25" customHeight="1" x14ac:dyDescent="0.25">
      <c r="A1494" s="96">
        <v>2013</v>
      </c>
      <c r="B1494" s="96" t="s">
        <v>2516</v>
      </c>
      <c r="C1494" s="96">
        <v>12</v>
      </c>
      <c r="D1494" s="96" t="str">
        <f t="shared" si="69"/>
        <v>201312U008</v>
      </c>
      <c r="E1494" s="80" t="s">
        <v>15314</v>
      </c>
      <c r="F1494" s="80" t="s">
        <v>16080</v>
      </c>
      <c r="G1494" s="82" t="s">
        <v>30</v>
      </c>
      <c r="H1494" s="104" t="str">
        <f t="shared" si="70"/>
        <v>201312U008</v>
      </c>
      <c r="I1494" s="104" t="b">
        <f t="shared" si="71"/>
        <v>1</v>
      </c>
      <c r="J1494" s="81" t="s">
        <v>16129</v>
      </c>
      <c r="K1494" s="81" t="s">
        <v>13090</v>
      </c>
      <c r="L1494" s="105">
        <v>300</v>
      </c>
      <c r="M1494" s="105">
        <v>267.26606471000002</v>
      </c>
      <c r="N1494" s="105">
        <v>267.26606471000002</v>
      </c>
      <c r="O1494" s="96" t="str">
        <f>VLOOKUP(H1494,'CRMP-SOC'!$A$2:$B$12685,2,FALSE)</f>
        <v>Social</v>
      </c>
      <c r="P1494" s="96"/>
    </row>
    <row r="1495" spans="1:16" ht="14.25" customHeight="1" x14ac:dyDescent="0.25">
      <c r="A1495" s="96">
        <v>2013</v>
      </c>
      <c r="B1495" s="96" t="s">
        <v>2517</v>
      </c>
      <c r="C1495" s="96">
        <v>12</v>
      </c>
      <c r="D1495" s="96" t="str">
        <f t="shared" si="69"/>
        <v>201312U009</v>
      </c>
      <c r="E1495" s="80" t="s">
        <v>15314</v>
      </c>
      <c r="F1495" s="80" t="s">
        <v>16080</v>
      </c>
      <c r="G1495" s="82" t="s">
        <v>30</v>
      </c>
      <c r="H1495" s="104" t="str">
        <f t="shared" si="70"/>
        <v>201312U009</v>
      </c>
      <c r="I1495" s="104" t="b">
        <f t="shared" si="71"/>
        <v>1</v>
      </c>
      <c r="J1495" s="81" t="s">
        <v>16128</v>
      </c>
      <c r="K1495" s="81" t="s">
        <v>12583</v>
      </c>
      <c r="L1495" s="105">
        <v>634.17318699999998</v>
      </c>
      <c r="M1495" s="105">
        <v>714.33804960000032</v>
      </c>
      <c r="N1495" s="105">
        <v>713.90242787000022</v>
      </c>
      <c r="O1495" s="96" t="str">
        <f>VLOOKUP(H1495,'CRMP-SOC'!$A$2:$B$12685,2,FALSE)</f>
        <v>Social</v>
      </c>
      <c r="P1495" s="96"/>
    </row>
    <row r="1496" spans="1:16" ht="14.25" customHeight="1" x14ac:dyDescent="0.25">
      <c r="A1496" s="96">
        <v>2013</v>
      </c>
      <c r="B1496" s="96" t="s">
        <v>2612</v>
      </c>
      <c r="C1496" s="96">
        <v>12</v>
      </c>
      <c r="D1496" s="96" t="str">
        <f t="shared" si="69"/>
        <v>201312U012</v>
      </c>
      <c r="E1496" s="80" t="s">
        <v>15314</v>
      </c>
      <c r="F1496" s="80" t="s">
        <v>16080</v>
      </c>
      <c r="G1496" s="82" t="s">
        <v>30</v>
      </c>
      <c r="H1496" s="104" t="str">
        <f t="shared" si="70"/>
        <v>201312U012</v>
      </c>
      <c r="I1496" s="104" t="b">
        <f t="shared" si="71"/>
        <v>1</v>
      </c>
      <c r="J1496" s="81" t="s">
        <v>16101</v>
      </c>
      <c r="K1496" s="81" t="s">
        <v>13619</v>
      </c>
      <c r="L1496" s="105">
        <v>3913.1</v>
      </c>
      <c r="M1496" s="105">
        <v>3181.9839700000002</v>
      </c>
      <c r="N1496" s="105">
        <v>3181.9839700000002</v>
      </c>
      <c r="O1496" s="96" t="str">
        <f>VLOOKUP(H1496,'CRMP-SOC'!$A$2:$B$12685,2,FALSE)</f>
        <v>Social</v>
      </c>
      <c r="P1496" s="96"/>
    </row>
    <row r="1497" spans="1:16" ht="14.25" customHeight="1" x14ac:dyDescent="0.25">
      <c r="A1497" s="96">
        <v>2013</v>
      </c>
      <c r="B1497" s="96" t="s">
        <v>915</v>
      </c>
      <c r="C1497" s="96">
        <v>12</v>
      </c>
      <c r="D1497" s="96" t="str">
        <f t="shared" si="69"/>
        <v>201312E010</v>
      </c>
      <c r="E1497" s="80" t="s">
        <v>15314</v>
      </c>
      <c r="F1497" s="80" t="s">
        <v>16080</v>
      </c>
      <c r="G1497" s="82" t="s">
        <v>25</v>
      </c>
      <c r="H1497" s="104" t="str">
        <f t="shared" si="70"/>
        <v>201312E010</v>
      </c>
      <c r="I1497" s="104" t="b">
        <f t="shared" si="71"/>
        <v>1</v>
      </c>
      <c r="J1497" s="81" t="s">
        <v>16090</v>
      </c>
      <c r="K1497" s="81" t="s">
        <v>13447</v>
      </c>
      <c r="L1497" s="105">
        <v>3532.5446830000001</v>
      </c>
      <c r="M1497" s="105">
        <v>2929.2310454299982</v>
      </c>
      <c r="N1497" s="105">
        <v>2929.2298131599982</v>
      </c>
      <c r="O1497" s="96" t="str">
        <f>VLOOKUP(H1497,'CRMP-SOC'!$A$2:$B$12685,2,FALSE)</f>
        <v>Social</v>
      </c>
      <c r="P1497" s="96"/>
    </row>
    <row r="1498" spans="1:16" ht="14.25" customHeight="1" x14ac:dyDescent="0.25">
      <c r="A1498" s="96">
        <v>2013</v>
      </c>
      <c r="B1498" s="96" t="s">
        <v>919</v>
      </c>
      <c r="C1498" s="96">
        <v>12</v>
      </c>
      <c r="D1498" s="96" t="str">
        <f t="shared" si="69"/>
        <v>201312E019</v>
      </c>
      <c r="E1498" s="80" t="s">
        <v>15314</v>
      </c>
      <c r="F1498" s="80" t="s">
        <v>16080</v>
      </c>
      <c r="G1498" s="82" t="s">
        <v>25</v>
      </c>
      <c r="H1498" s="104" t="str">
        <f t="shared" si="70"/>
        <v>201312E019</v>
      </c>
      <c r="I1498" s="104" t="b">
        <f t="shared" si="71"/>
        <v>1</v>
      </c>
      <c r="J1498" s="81" t="s">
        <v>16343</v>
      </c>
      <c r="K1498" s="81" t="s">
        <v>11777</v>
      </c>
      <c r="L1498" s="105">
        <v>254.647761</v>
      </c>
      <c r="M1498" s="105">
        <v>198.44900006</v>
      </c>
      <c r="N1498" s="105">
        <v>198.44899938999998</v>
      </c>
      <c r="O1498" s="96" t="str">
        <f>VLOOKUP(H1498,'CRMP-SOC'!$A$2:$B$12685,2,FALSE)</f>
        <v>Social</v>
      </c>
      <c r="P1498" s="96"/>
    </row>
    <row r="1499" spans="1:16" ht="14.25" customHeight="1" x14ac:dyDescent="0.25">
      <c r="A1499" s="96">
        <v>2013</v>
      </c>
      <c r="B1499" s="96" t="s">
        <v>920</v>
      </c>
      <c r="C1499" s="96">
        <v>12</v>
      </c>
      <c r="D1499" s="96" t="str">
        <f t="shared" si="69"/>
        <v>201312E020</v>
      </c>
      <c r="E1499" s="80" t="s">
        <v>15314</v>
      </c>
      <c r="F1499" s="80" t="s">
        <v>16080</v>
      </c>
      <c r="G1499" s="82" t="s">
        <v>25</v>
      </c>
      <c r="H1499" s="104" t="str">
        <f t="shared" si="70"/>
        <v>201312E020</v>
      </c>
      <c r="I1499" s="104" t="b">
        <f t="shared" si="71"/>
        <v>1</v>
      </c>
      <c r="J1499" s="81" t="s">
        <v>16146</v>
      </c>
      <c r="K1499" s="81" t="s">
        <v>11778</v>
      </c>
      <c r="L1499" s="105">
        <v>3528.5277590000001</v>
      </c>
      <c r="M1499" s="105">
        <v>3388.1817416900003</v>
      </c>
      <c r="N1499" s="105">
        <v>3388.1817416899999</v>
      </c>
      <c r="O1499" s="96" t="str">
        <f>VLOOKUP(H1499,'CRMP-SOC'!$A$2:$B$12685,2,FALSE)</f>
        <v>Social</v>
      </c>
      <c r="P1499" s="96"/>
    </row>
    <row r="1500" spans="1:16" ht="14.25" customHeight="1" x14ac:dyDescent="0.25">
      <c r="A1500" s="96">
        <v>2013</v>
      </c>
      <c r="B1500" s="96" t="s">
        <v>921</v>
      </c>
      <c r="C1500" s="96">
        <v>12</v>
      </c>
      <c r="D1500" s="96" t="str">
        <f t="shared" si="69"/>
        <v>201312E022</v>
      </c>
      <c r="E1500" s="80" t="s">
        <v>15314</v>
      </c>
      <c r="F1500" s="80" t="s">
        <v>16080</v>
      </c>
      <c r="G1500" s="82" t="s">
        <v>25</v>
      </c>
      <c r="H1500" s="104" t="str">
        <f t="shared" si="70"/>
        <v>201312E022</v>
      </c>
      <c r="I1500" s="104" t="b">
        <f t="shared" si="71"/>
        <v>1</v>
      </c>
      <c r="J1500" s="81" t="s">
        <v>16110</v>
      </c>
      <c r="K1500" s="81" t="s">
        <v>11779</v>
      </c>
      <c r="L1500" s="105">
        <v>1928.0880239999999</v>
      </c>
      <c r="M1500" s="105">
        <v>1902.5934503699993</v>
      </c>
      <c r="N1500" s="105">
        <v>1902.5732380599995</v>
      </c>
      <c r="O1500" s="96" t="str">
        <f>VLOOKUP(H1500,'CRMP-SOC'!$A$2:$B$12685,2,FALSE)</f>
        <v>Social</v>
      </c>
      <c r="P1500" s="96"/>
    </row>
    <row r="1501" spans="1:16" ht="14.25" customHeight="1" x14ac:dyDescent="0.25">
      <c r="A1501" s="96">
        <v>2013</v>
      </c>
      <c r="B1501" s="96" t="s">
        <v>922</v>
      </c>
      <c r="C1501" s="96">
        <v>12</v>
      </c>
      <c r="D1501" s="96" t="str">
        <f t="shared" si="69"/>
        <v>201312E023</v>
      </c>
      <c r="E1501" s="80" t="s">
        <v>15314</v>
      </c>
      <c r="F1501" s="80" t="s">
        <v>16080</v>
      </c>
      <c r="G1501" s="82" t="s">
        <v>25</v>
      </c>
      <c r="H1501" s="104" t="str">
        <f t="shared" si="70"/>
        <v>201312E023</v>
      </c>
      <c r="I1501" s="104" t="b">
        <f t="shared" si="71"/>
        <v>1</v>
      </c>
      <c r="J1501" s="81" t="s">
        <v>16164</v>
      </c>
      <c r="K1501" s="81" t="s">
        <v>11780</v>
      </c>
      <c r="L1501" s="105">
        <v>16709.532726000001</v>
      </c>
      <c r="M1501" s="105">
        <v>16754.774842549996</v>
      </c>
      <c r="N1501" s="105">
        <v>16753.664341609998</v>
      </c>
      <c r="O1501" s="96" t="str">
        <f>VLOOKUP(H1501,'CRMP-SOC'!$A$2:$B$12685,2,FALSE)</f>
        <v>Social</v>
      </c>
      <c r="P1501" s="96"/>
    </row>
    <row r="1502" spans="1:16" ht="14.25" customHeight="1" x14ac:dyDescent="0.25">
      <c r="A1502" s="96">
        <v>2013</v>
      </c>
      <c r="B1502" s="96" t="s">
        <v>924</v>
      </c>
      <c r="C1502" s="96">
        <v>12</v>
      </c>
      <c r="D1502" s="96" t="str">
        <f t="shared" si="69"/>
        <v>201312E025</v>
      </c>
      <c r="E1502" s="80" t="s">
        <v>15314</v>
      </c>
      <c r="F1502" s="80" t="s">
        <v>16080</v>
      </c>
      <c r="G1502" s="82" t="s">
        <v>25</v>
      </c>
      <c r="H1502" s="104" t="str">
        <f t="shared" si="70"/>
        <v>201312E025</v>
      </c>
      <c r="I1502" s="104" t="b">
        <f t="shared" si="71"/>
        <v>1</v>
      </c>
      <c r="J1502" s="81" t="s">
        <v>16145</v>
      </c>
      <c r="K1502" s="81" t="s">
        <v>11782</v>
      </c>
      <c r="L1502" s="105">
        <v>1253.3461030000001</v>
      </c>
      <c r="M1502" s="105">
        <v>1198.48304411</v>
      </c>
      <c r="N1502" s="105">
        <v>1196.7525209600001</v>
      </c>
      <c r="O1502" s="96" t="str">
        <f>VLOOKUP(H1502,'CRMP-SOC'!$A$2:$B$12685,2,FALSE)</f>
        <v>Social</v>
      </c>
      <c r="P1502" s="96"/>
    </row>
    <row r="1503" spans="1:16" ht="14.25" customHeight="1" x14ac:dyDescent="0.25">
      <c r="A1503" s="96">
        <v>2013</v>
      </c>
      <c r="B1503" s="96" t="s">
        <v>933</v>
      </c>
      <c r="C1503" s="96">
        <v>12</v>
      </c>
      <c r="D1503" s="96" t="str">
        <f t="shared" si="69"/>
        <v>201312E036</v>
      </c>
      <c r="E1503" s="80" t="s">
        <v>15314</v>
      </c>
      <c r="F1503" s="80" t="s">
        <v>16080</v>
      </c>
      <c r="G1503" s="82" t="s">
        <v>25</v>
      </c>
      <c r="H1503" s="104" t="str">
        <f t="shared" si="70"/>
        <v>201312E036</v>
      </c>
      <c r="I1503" s="104" t="b">
        <f t="shared" si="71"/>
        <v>1</v>
      </c>
      <c r="J1503" s="81" t="s">
        <v>16098</v>
      </c>
      <c r="K1503" s="81" t="s">
        <v>11791</v>
      </c>
      <c r="L1503" s="105">
        <v>1375.579446</v>
      </c>
      <c r="M1503" s="105">
        <v>1200.8333538499999</v>
      </c>
      <c r="N1503" s="105">
        <v>1200.8333538499996</v>
      </c>
      <c r="O1503" s="96" t="str">
        <f>VLOOKUP(H1503,'CRMP-SOC'!$A$2:$B$12685,2,FALSE)</f>
        <v>Social</v>
      </c>
      <c r="P1503" s="96"/>
    </row>
    <row r="1504" spans="1:16" ht="14.25" customHeight="1" x14ac:dyDescent="0.25">
      <c r="A1504" s="96">
        <v>2013</v>
      </c>
      <c r="B1504" s="96" t="s">
        <v>998</v>
      </c>
      <c r="C1504" s="96">
        <v>14</v>
      </c>
      <c r="D1504" s="96" t="str">
        <f t="shared" si="69"/>
        <v>201314S043</v>
      </c>
      <c r="E1504" s="80" t="s">
        <v>16158</v>
      </c>
      <c r="F1504" s="80" t="s">
        <v>16157</v>
      </c>
      <c r="G1504" s="82" t="s">
        <v>29</v>
      </c>
      <c r="H1504" s="104" t="str">
        <f t="shared" si="70"/>
        <v>201314S043</v>
      </c>
      <c r="I1504" s="104" t="b">
        <f t="shared" si="71"/>
        <v>1</v>
      </c>
      <c r="J1504" s="81" t="s">
        <v>16096</v>
      </c>
      <c r="K1504" s="81" t="s">
        <v>11841</v>
      </c>
      <c r="L1504" s="105">
        <v>1594.98</v>
      </c>
      <c r="M1504" s="105">
        <v>1671.5827347099996</v>
      </c>
      <c r="N1504" s="105">
        <v>1671.5827347099996</v>
      </c>
      <c r="O1504" s="96" t="str">
        <f>VLOOKUP(H1504,'CRMP-SOC'!$A$2:$B$12685,2,FALSE)</f>
        <v>Social</v>
      </c>
      <c r="P1504" s="96"/>
    </row>
    <row r="1505" spans="1:16" ht="14.25" customHeight="1" x14ac:dyDescent="0.25">
      <c r="A1505" s="96">
        <v>2013</v>
      </c>
      <c r="B1505" s="96" t="s">
        <v>1001</v>
      </c>
      <c r="C1505" s="96">
        <v>14</v>
      </c>
      <c r="D1505" s="96" t="str">
        <f t="shared" si="69"/>
        <v>201314U001</v>
      </c>
      <c r="E1505" s="80" t="s">
        <v>16158</v>
      </c>
      <c r="F1505" s="80" t="s">
        <v>16157</v>
      </c>
      <c r="G1505" s="82" t="s">
        <v>30</v>
      </c>
      <c r="H1505" s="104" t="str">
        <f t="shared" si="70"/>
        <v>201314U001</v>
      </c>
      <c r="I1505" s="104" t="b">
        <f t="shared" si="71"/>
        <v>1</v>
      </c>
      <c r="J1505" s="81" t="s">
        <v>16107</v>
      </c>
      <c r="K1505" s="81" t="s">
        <v>13267</v>
      </c>
      <c r="L1505" s="105">
        <v>32.9</v>
      </c>
      <c r="M1505" s="105">
        <v>90.270123989999988</v>
      </c>
      <c r="N1505" s="105">
        <v>90.270123989999988</v>
      </c>
      <c r="O1505" s="96" t="str">
        <f>VLOOKUP(H1505,'CRMP-SOC'!$A$2:$B$12685,2,FALSE)</f>
        <v>Social</v>
      </c>
      <c r="P1505" s="96"/>
    </row>
    <row r="1506" spans="1:16" ht="14.25" customHeight="1" x14ac:dyDescent="0.25">
      <c r="A1506" s="96">
        <v>2013</v>
      </c>
      <c r="B1506" s="96" t="s">
        <v>1835</v>
      </c>
      <c r="C1506" s="96">
        <v>14</v>
      </c>
      <c r="D1506" s="96" t="str">
        <f t="shared" si="69"/>
        <v>201314U002</v>
      </c>
      <c r="E1506" s="80" t="s">
        <v>16158</v>
      </c>
      <c r="F1506" s="80" t="s">
        <v>16157</v>
      </c>
      <c r="G1506" s="82" t="s">
        <v>30</v>
      </c>
      <c r="H1506" s="104" t="str">
        <f t="shared" si="70"/>
        <v>201314U002</v>
      </c>
      <c r="I1506" s="104" t="b">
        <f t="shared" si="71"/>
        <v>1</v>
      </c>
      <c r="J1506" s="81" t="s">
        <v>16191</v>
      </c>
      <c r="K1506" s="81" t="s">
        <v>12599</v>
      </c>
      <c r="L1506" s="105">
        <v>0.374</v>
      </c>
      <c r="M1506" s="105">
        <v>5.2907671900000004</v>
      </c>
      <c r="N1506" s="105">
        <v>5.2907671900000004</v>
      </c>
      <c r="O1506" s="96" t="str">
        <f>VLOOKUP(H1506,'CRMP-SOC'!$A$2:$B$12685,2,FALSE)</f>
        <v>Social</v>
      </c>
      <c r="P1506" s="96"/>
    </row>
    <row r="1507" spans="1:16" ht="14.25" customHeight="1" x14ac:dyDescent="0.25">
      <c r="A1507" s="96">
        <v>2013</v>
      </c>
      <c r="B1507" s="96" t="s">
        <v>986</v>
      </c>
      <c r="C1507" s="96">
        <v>14</v>
      </c>
      <c r="D1507" s="96" t="str">
        <f t="shared" si="69"/>
        <v>201314E004</v>
      </c>
      <c r="E1507" s="80" t="s">
        <v>16158</v>
      </c>
      <c r="F1507" s="80" t="s">
        <v>16157</v>
      </c>
      <c r="G1507" s="82" t="s">
        <v>25</v>
      </c>
      <c r="H1507" s="104" t="str">
        <f t="shared" si="70"/>
        <v>201314E004</v>
      </c>
      <c r="I1507" s="104" t="b">
        <f t="shared" si="71"/>
        <v>1</v>
      </c>
      <c r="J1507" s="81" t="s">
        <v>16105</v>
      </c>
      <c r="K1507" s="80" t="s">
        <v>12595</v>
      </c>
      <c r="L1507" s="105">
        <v>57.066713999999997</v>
      </c>
      <c r="M1507" s="105">
        <v>58.201020140000011</v>
      </c>
      <c r="N1507" s="105">
        <v>58.201020140000011</v>
      </c>
      <c r="O1507" s="96" t="str">
        <f>VLOOKUP(H1507,'CRMP-SOC'!$A$2:$B$12685,2,FALSE)</f>
        <v>Social</v>
      </c>
      <c r="P1507" s="96"/>
    </row>
    <row r="1508" spans="1:16" ht="14.25" customHeight="1" x14ac:dyDescent="0.25">
      <c r="A1508" s="96">
        <v>2013</v>
      </c>
      <c r="B1508" s="96" t="s">
        <v>987</v>
      </c>
      <c r="C1508" s="96">
        <v>14</v>
      </c>
      <c r="D1508" s="96" t="str">
        <f t="shared" si="69"/>
        <v>201314E005</v>
      </c>
      <c r="E1508" s="80" t="s">
        <v>16158</v>
      </c>
      <c r="F1508" s="80" t="s">
        <v>16157</v>
      </c>
      <c r="G1508" s="82" t="s">
        <v>25</v>
      </c>
      <c r="H1508" s="104" t="str">
        <f t="shared" si="70"/>
        <v>201314E005</v>
      </c>
      <c r="I1508" s="104" t="b">
        <f t="shared" si="71"/>
        <v>1</v>
      </c>
      <c r="J1508" s="81" t="s">
        <v>16152</v>
      </c>
      <c r="K1508" s="80" t="s">
        <v>11833</v>
      </c>
      <c r="L1508" s="105">
        <v>30.649857000000001</v>
      </c>
      <c r="M1508" s="105">
        <v>23.720933519999999</v>
      </c>
      <c r="N1508" s="105">
        <v>23.720933519999999</v>
      </c>
      <c r="O1508" s="96" t="str">
        <f>VLOOKUP(H1508,'CRMP-SOC'!$A$2:$B$12685,2,FALSE)</f>
        <v>Social</v>
      </c>
      <c r="P1508" s="96"/>
    </row>
    <row r="1509" spans="1:16" ht="14.25" customHeight="1" x14ac:dyDescent="0.25">
      <c r="A1509" s="96">
        <v>2013</v>
      </c>
      <c r="B1509" s="96" t="s">
        <v>988</v>
      </c>
      <c r="C1509" s="96">
        <v>14</v>
      </c>
      <c r="D1509" s="96" t="str">
        <f t="shared" si="69"/>
        <v>201314E006</v>
      </c>
      <c r="E1509" s="80" t="s">
        <v>16158</v>
      </c>
      <c r="F1509" s="80" t="s">
        <v>16157</v>
      </c>
      <c r="G1509" s="82" t="s">
        <v>25</v>
      </c>
      <c r="H1509" s="104" t="str">
        <f t="shared" si="70"/>
        <v>201314E006</v>
      </c>
      <c r="I1509" s="104" t="b">
        <f t="shared" si="71"/>
        <v>1</v>
      </c>
      <c r="J1509" s="81" t="s">
        <v>16172</v>
      </c>
      <c r="K1509" s="80" t="s">
        <v>12596</v>
      </c>
      <c r="L1509" s="105">
        <v>22.367728</v>
      </c>
      <c r="M1509" s="105">
        <v>23.660021399999994</v>
      </c>
      <c r="N1509" s="105">
        <v>23.660021399999994</v>
      </c>
      <c r="O1509" s="96" t="str">
        <f>VLOOKUP(H1509,'CRMP-SOC'!$A$2:$B$12685,2,FALSE)</f>
        <v>Social</v>
      </c>
      <c r="P1509" s="96"/>
    </row>
    <row r="1510" spans="1:16" ht="14.25" customHeight="1" x14ac:dyDescent="0.25">
      <c r="A1510" s="96">
        <v>2013</v>
      </c>
      <c r="B1510" s="96" t="s">
        <v>991</v>
      </c>
      <c r="C1510" s="96">
        <v>14</v>
      </c>
      <c r="D1510" s="96" t="str">
        <f t="shared" si="69"/>
        <v>201314E010</v>
      </c>
      <c r="E1510" s="80" t="s">
        <v>16158</v>
      </c>
      <c r="F1510" s="80" t="s">
        <v>16157</v>
      </c>
      <c r="G1510" s="82" t="s">
        <v>25</v>
      </c>
      <c r="H1510" s="104" t="str">
        <f t="shared" si="70"/>
        <v>201314E010</v>
      </c>
      <c r="I1510" s="104" t="b">
        <f t="shared" si="71"/>
        <v>1</v>
      </c>
      <c r="J1510" s="81" t="s">
        <v>16090</v>
      </c>
      <c r="K1510" s="80" t="s">
        <v>11837</v>
      </c>
      <c r="L1510" s="105">
        <v>211.01785699999999</v>
      </c>
      <c r="M1510" s="105">
        <v>143.32060805</v>
      </c>
      <c r="N1510" s="105">
        <v>143.32060805</v>
      </c>
      <c r="O1510" s="96" t="str">
        <f>VLOOKUP(H1510,'CRMP-SOC'!$A$2:$B$12685,2,FALSE)</f>
        <v>Social</v>
      </c>
      <c r="P1510" s="96"/>
    </row>
    <row r="1511" spans="1:16" ht="14.25" customHeight="1" x14ac:dyDescent="0.25">
      <c r="A1511" s="96">
        <v>2013</v>
      </c>
      <c r="B1511" s="96" t="s">
        <v>1018</v>
      </c>
      <c r="C1511" s="96">
        <v>15</v>
      </c>
      <c r="D1511" s="96" t="str">
        <f t="shared" si="69"/>
        <v>201315S088</v>
      </c>
      <c r="E1511" s="80" t="s">
        <v>16555</v>
      </c>
      <c r="F1511" s="80" t="s">
        <v>16083</v>
      </c>
      <c r="G1511" s="82" t="s">
        <v>29</v>
      </c>
      <c r="H1511" s="104" t="str">
        <f t="shared" si="70"/>
        <v>201315S088</v>
      </c>
      <c r="I1511" s="104" t="b">
        <f t="shared" si="71"/>
        <v>1</v>
      </c>
      <c r="J1511" s="81" t="s">
        <v>16473</v>
      </c>
      <c r="K1511" s="81" t="s">
        <v>16558</v>
      </c>
      <c r="L1511" s="105">
        <v>1100.0250000000001</v>
      </c>
      <c r="M1511" s="105">
        <v>1053.56061346</v>
      </c>
      <c r="N1511" s="105">
        <v>1053.56061346</v>
      </c>
      <c r="O1511" s="96" t="str">
        <f>VLOOKUP(H1511,'CRMP-SOC'!$A$2:$B$12685,2,FALSE)</f>
        <v>Social</v>
      </c>
      <c r="P1511" s="96"/>
    </row>
    <row r="1512" spans="1:16" ht="14.25" customHeight="1" x14ac:dyDescent="0.25">
      <c r="A1512" s="96">
        <v>2013</v>
      </c>
      <c r="B1512" s="96" t="s">
        <v>1019</v>
      </c>
      <c r="C1512" s="96">
        <v>15</v>
      </c>
      <c r="D1512" s="96" t="str">
        <f t="shared" si="69"/>
        <v>201315S089</v>
      </c>
      <c r="E1512" s="80" t="s">
        <v>16555</v>
      </c>
      <c r="F1512" s="80" t="s">
        <v>16083</v>
      </c>
      <c r="G1512" s="82" t="s">
        <v>29</v>
      </c>
      <c r="H1512" s="104" t="str">
        <f t="shared" si="70"/>
        <v>201315S089</v>
      </c>
      <c r="I1512" s="104" t="b">
        <f t="shared" si="71"/>
        <v>1</v>
      </c>
      <c r="J1512" s="81" t="s">
        <v>16471</v>
      </c>
      <c r="K1512" s="81" t="s">
        <v>16557</v>
      </c>
      <c r="L1512" s="105">
        <v>947.12874999999997</v>
      </c>
      <c r="M1512" s="105">
        <v>967.67263175000005</v>
      </c>
      <c r="N1512" s="105">
        <v>967.67263175000005</v>
      </c>
      <c r="O1512" s="96" t="str">
        <f>VLOOKUP(H1512,'CRMP-SOC'!$A$2:$B$12685,2,FALSE)</f>
        <v>Social</v>
      </c>
      <c r="P1512" s="96"/>
    </row>
    <row r="1513" spans="1:16" ht="14.25" customHeight="1" x14ac:dyDescent="0.25">
      <c r="A1513" s="96">
        <v>2013</v>
      </c>
      <c r="B1513" s="96" t="s">
        <v>1020</v>
      </c>
      <c r="C1513" s="96">
        <v>15</v>
      </c>
      <c r="D1513" s="96" t="str">
        <f t="shared" si="69"/>
        <v>201315S203</v>
      </c>
      <c r="E1513" s="80" t="s">
        <v>16555</v>
      </c>
      <c r="F1513" s="80" t="s">
        <v>16083</v>
      </c>
      <c r="G1513" s="82" t="s">
        <v>29</v>
      </c>
      <c r="H1513" s="104" t="str">
        <f t="shared" si="70"/>
        <v>201315S203</v>
      </c>
      <c r="I1513" s="104" t="b">
        <f t="shared" si="71"/>
        <v>1</v>
      </c>
      <c r="J1513" s="81" t="s">
        <v>16403</v>
      </c>
      <c r="K1513" s="81" t="s">
        <v>11859</v>
      </c>
      <c r="L1513" s="105">
        <v>498.3</v>
      </c>
      <c r="M1513" s="105">
        <v>173.19498209</v>
      </c>
      <c r="N1513" s="105">
        <v>173.19498208999997</v>
      </c>
      <c r="O1513" s="96" t="str">
        <f>VLOOKUP(H1513,'CRMP-SOC'!$A$2:$B$12685,2,FALSE)</f>
        <v>Social</v>
      </c>
      <c r="P1513" s="96"/>
    </row>
    <row r="1514" spans="1:16" ht="14.25" customHeight="1" x14ac:dyDescent="0.25">
      <c r="A1514" s="96">
        <v>2013</v>
      </c>
      <c r="B1514" s="96" t="s">
        <v>2621</v>
      </c>
      <c r="C1514" s="96">
        <v>15</v>
      </c>
      <c r="D1514" s="96" t="str">
        <f t="shared" si="69"/>
        <v>201315S213</v>
      </c>
      <c r="E1514" s="81" t="s">
        <v>16551</v>
      </c>
      <c r="F1514" s="80" t="s">
        <v>16083</v>
      </c>
      <c r="G1514" s="82" t="s">
        <v>29</v>
      </c>
      <c r="H1514" s="104" t="str">
        <f t="shared" si="70"/>
        <v>201315S213</v>
      </c>
      <c r="I1514" s="104" t="b">
        <f t="shared" si="71"/>
        <v>1</v>
      </c>
      <c r="J1514" s="81" t="s">
        <v>16155</v>
      </c>
      <c r="K1514" s="81" t="s">
        <v>16556</v>
      </c>
      <c r="L1514" s="105">
        <v>237.424498</v>
      </c>
      <c r="M1514" s="105">
        <v>169.53273427000002</v>
      </c>
      <c r="N1514" s="105">
        <v>169.53273427000002</v>
      </c>
      <c r="O1514" s="96" t="str">
        <f>VLOOKUP(H1514,'CRMP-SOC'!$A$2:$B$12685,2,FALSE)</f>
        <v>Social</v>
      </c>
      <c r="P1514" s="96"/>
    </row>
    <row r="1515" spans="1:16" ht="14.25" customHeight="1" x14ac:dyDescent="0.25">
      <c r="A1515" s="96">
        <v>2013</v>
      </c>
      <c r="B1515" s="96" t="s">
        <v>2524</v>
      </c>
      <c r="C1515" s="96">
        <v>15</v>
      </c>
      <c r="D1515" s="96" t="str">
        <f t="shared" si="69"/>
        <v>201315U001</v>
      </c>
      <c r="E1515" s="80" t="s">
        <v>16555</v>
      </c>
      <c r="F1515" s="80" t="s">
        <v>16083</v>
      </c>
      <c r="G1515" s="82" t="s">
        <v>30</v>
      </c>
      <c r="H1515" s="104" t="str">
        <f t="shared" si="70"/>
        <v>201315U001</v>
      </c>
      <c r="I1515" s="104" t="b">
        <f t="shared" si="71"/>
        <v>1</v>
      </c>
      <c r="J1515" s="81" t="s">
        <v>16107</v>
      </c>
      <c r="K1515" s="81" t="s">
        <v>13457</v>
      </c>
      <c r="L1515" s="105">
        <v>425</v>
      </c>
      <c r="M1515" s="105">
        <v>288.73043006</v>
      </c>
      <c r="N1515" s="105">
        <v>288.73043006</v>
      </c>
      <c r="O1515" s="96" t="str">
        <f>VLOOKUP(H1515,'CRMP-SOC'!$A$2:$B$12685,2,FALSE)</f>
        <v>Social</v>
      </c>
      <c r="P1515" s="96"/>
    </row>
    <row r="1516" spans="1:16" ht="14.25" customHeight="1" x14ac:dyDescent="0.25">
      <c r="A1516" s="96">
        <v>2013</v>
      </c>
      <c r="B1516" s="96" t="s">
        <v>1004</v>
      </c>
      <c r="C1516" s="96">
        <v>15</v>
      </c>
      <c r="D1516" s="96" t="str">
        <f t="shared" si="69"/>
        <v>201315E003</v>
      </c>
      <c r="E1516" s="80" t="s">
        <v>16555</v>
      </c>
      <c r="F1516" s="80" t="s">
        <v>16083</v>
      </c>
      <c r="G1516" s="82" t="s">
        <v>25</v>
      </c>
      <c r="H1516" s="104" t="str">
        <f t="shared" si="70"/>
        <v>201315E003</v>
      </c>
      <c r="I1516" s="104" t="b">
        <f t="shared" si="71"/>
        <v>1</v>
      </c>
      <c r="J1516" s="81" t="s">
        <v>16106</v>
      </c>
      <c r="K1516" s="80" t="s">
        <v>11846</v>
      </c>
      <c r="L1516" s="105">
        <v>278.11136599999998</v>
      </c>
      <c r="M1516" s="105">
        <v>333.21770169000001</v>
      </c>
      <c r="N1516" s="105">
        <v>333.21770169000001</v>
      </c>
      <c r="O1516" s="96" t="str">
        <f>VLOOKUP(H1516,'CRMP-SOC'!$A$2:$B$12685,2,FALSE)</f>
        <v>Social</v>
      </c>
      <c r="P1516" s="96"/>
    </row>
    <row r="1517" spans="1:16" ht="14.25" customHeight="1" x14ac:dyDescent="0.25">
      <c r="A1517" s="96">
        <v>2013</v>
      </c>
      <c r="B1517" s="96" t="s">
        <v>1085</v>
      </c>
      <c r="C1517" s="96">
        <v>16</v>
      </c>
      <c r="D1517" s="96" t="str">
        <f t="shared" si="69"/>
        <v>201316S046</v>
      </c>
      <c r="E1517" s="80" t="s">
        <v>16143</v>
      </c>
      <c r="F1517" s="80" t="s">
        <v>16142</v>
      </c>
      <c r="G1517" s="82" t="s">
        <v>29</v>
      </c>
      <c r="H1517" s="104" t="str">
        <f t="shared" si="70"/>
        <v>201316S046</v>
      </c>
      <c r="I1517" s="104" t="b">
        <f t="shared" si="71"/>
        <v>1</v>
      </c>
      <c r="J1517" s="81" t="s">
        <v>16150</v>
      </c>
      <c r="K1517" s="81" t="s">
        <v>14045</v>
      </c>
      <c r="L1517" s="105">
        <v>217.36499800000001</v>
      </c>
      <c r="M1517" s="105">
        <v>226.15241940999999</v>
      </c>
      <c r="N1517" s="105">
        <v>226.15241940999999</v>
      </c>
      <c r="O1517" s="96" t="str">
        <f>VLOOKUP(H1517,'CRMP-SOC'!$A$2:$B$12685,2,FALSE)</f>
        <v>Social</v>
      </c>
      <c r="P1517" s="96"/>
    </row>
    <row r="1518" spans="1:16" ht="14.25" customHeight="1" x14ac:dyDescent="0.25">
      <c r="A1518" s="96">
        <v>2013</v>
      </c>
      <c r="B1518" s="96" t="s">
        <v>1086</v>
      </c>
      <c r="C1518" s="96">
        <v>16</v>
      </c>
      <c r="D1518" s="96" t="str">
        <f t="shared" si="69"/>
        <v>201316S047</v>
      </c>
      <c r="E1518" s="80" t="s">
        <v>16143</v>
      </c>
      <c r="F1518" s="80" t="s">
        <v>16142</v>
      </c>
      <c r="G1518" s="82" t="s">
        <v>29</v>
      </c>
      <c r="H1518" s="104" t="str">
        <f t="shared" si="70"/>
        <v>201316S047</v>
      </c>
      <c r="I1518" s="104" t="b">
        <f t="shared" si="71"/>
        <v>1</v>
      </c>
      <c r="J1518" s="81" t="s">
        <v>16184</v>
      </c>
      <c r="K1518" s="81" t="s">
        <v>11918</v>
      </c>
      <c r="L1518" s="105">
        <v>57.658769999999997</v>
      </c>
      <c r="M1518" s="105">
        <v>57.466112500000001</v>
      </c>
      <c r="N1518" s="105">
        <v>57.466112500000008</v>
      </c>
      <c r="O1518" s="96" t="str">
        <f>VLOOKUP(H1518,'CRMP-SOC'!$A$2:$B$12685,2,FALSE)</f>
        <v>Social</v>
      </c>
      <c r="P1518" s="96"/>
    </row>
    <row r="1519" spans="1:16" ht="14.25" customHeight="1" x14ac:dyDescent="0.25">
      <c r="A1519" s="96">
        <v>2013</v>
      </c>
      <c r="B1519" s="96" t="s">
        <v>1089</v>
      </c>
      <c r="C1519" s="96">
        <v>16</v>
      </c>
      <c r="D1519" s="96" t="str">
        <f t="shared" si="69"/>
        <v>201316S074</v>
      </c>
      <c r="E1519" s="80" t="s">
        <v>16143</v>
      </c>
      <c r="F1519" s="80" t="s">
        <v>16142</v>
      </c>
      <c r="G1519" s="82" t="s">
        <v>29</v>
      </c>
      <c r="H1519" s="104" t="str">
        <f t="shared" si="70"/>
        <v>201316S074</v>
      </c>
      <c r="I1519" s="104" t="b">
        <f t="shared" si="71"/>
        <v>1</v>
      </c>
      <c r="J1519" s="81" t="s">
        <v>16149</v>
      </c>
      <c r="K1519" s="81" t="s">
        <v>11920</v>
      </c>
      <c r="L1519" s="105">
        <v>5391.6453860000001</v>
      </c>
      <c r="M1519" s="105">
        <v>5733.4017157300013</v>
      </c>
      <c r="N1519" s="105">
        <v>5733.4017157300013</v>
      </c>
      <c r="O1519" s="96" t="str">
        <f>VLOOKUP(H1519,'CRMP-SOC'!$A$2:$B$12685,2,FALSE)</f>
        <v>Social</v>
      </c>
      <c r="P1519" s="96"/>
    </row>
    <row r="1520" spans="1:16" ht="14.25" customHeight="1" x14ac:dyDescent="0.25">
      <c r="A1520" s="96">
        <v>2013</v>
      </c>
      <c r="B1520" s="96" t="s">
        <v>1090</v>
      </c>
      <c r="C1520" s="96">
        <v>16</v>
      </c>
      <c r="D1520" s="96" t="str">
        <f t="shared" si="69"/>
        <v>201316S075</v>
      </c>
      <c r="E1520" s="80" t="s">
        <v>16143</v>
      </c>
      <c r="F1520" s="80" t="s">
        <v>16142</v>
      </c>
      <c r="G1520" s="82" t="s">
        <v>29</v>
      </c>
      <c r="H1520" s="104" t="str">
        <f t="shared" si="70"/>
        <v>201316S075</v>
      </c>
      <c r="I1520" s="104" t="b">
        <f t="shared" si="71"/>
        <v>1</v>
      </c>
      <c r="J1520" s="81" t="s">
        <v>16353</v>
      </c>
      <c r="K1520" s="81" t="s">
        <v>11921</v>
      </c>
      <c r="L1520" s="105">
        <v>2696.4200030000002</v>
      </c>
      <c r="M1520" s="105">
        <v>2889.3097538199995</v>
      </c>
      <c r="N1520" s="105">
        <v>2889.2965425799998</v>
      </c>
      <c r="O1520" s="96" t="str">
        <f>VLOOKUP(H1520,'CRMP-SOC'!$A$2:$B$12685,2,FALSE)</f>
        <v>Social</v>
      </c>
      <c r="P1520" s="96"/>
    </row>
    <row r="1521" spans="1:16" ht="14.25" customHeight="1" x14ac:dyDescent="0.25">
      <c r="A1521" s="96">
        <v>2013</v>
      </c>
      <c r="B1521" s="96" t="s">
        <v>1094</v>
      </c>
      <c r="C1521" s="96">
        <v>16</v>
      </c>
      <c r="D1521" s="96" t="str">
        <f t="shared" si="69"/>
        <v>201316S079</v>
      </c>
      <c r="E1521" s="80" t="s">
        <v>16143</v>
      </c>
      <c r="F1521" s="80" t="s">
        <v>16142</v>
      </c>
      <c r="G1521" s="82" t="s">
        <v>29</v>
      </c>
      <c r="H1521" s="104" t="str">
        <f t="shared" si="70"/>
        <v>201316S079</v>
      </c>
      <c r="I1521" s="104" t="b">
        <f t="shared" si="71"/>
        <v>1</v>
      </c>
      <c r="J1521" s="81" t="s">
        <v>16170</v>
      </c>
      <c r="K1521" s="81" t="s">
        <v>13631</v>
      </c>
      <c r="L1521" s="105">
        <v>1872.708752</v>
      </c>
      <c r="M1521" s="105">
        <v>2065.5366618399999</v>
      </c>
      <c r="N1521" s="105">
        <v>2065.5366618399999</v>
      </c>
      <c r="O1521" s="96" t="str">
        <f>VLOOKUP(H1521,'CRMP-SOC'!$A$2:$B$12685,2,FALSE)</f>
        <v>Social</v>
      </c>
      <c r="P1521" s="96"/>
    </row>
    <row r="1522" spans="1:16" ht="14.25" customHeight="1" x14ac:dyDescent="0.25">
      <c r="A1522" s="96">
        <v>2013</v>
      </c>
      <c r="B1522" s="96" t="s">
        <v>1857</v>
      </c>
      <c r="C1522" s="96">
        <v>16</v>
      </c>
      <c r="D1522" s="96" t="str">
        <f t="shared" si="69"/>
        <v>201316S217</v>
      </c>
      <c r="E1522" s="80" t="s">
        <v>16143</v>
      </c>
      <c r="F1522" s="80" t="s">
        <v>16142</v>
      </c>
      <c r="G1522" s="82" t="s">
        <v>29</v>
      </c>
      <c r="H1522" s="104" t="str">
        <f t="shared" si="70"/>
        <v>201316S217</v>
      </c>
      <c r="I1522" s="104" t="b">
        <f t="shared" si="71"/>
        <v>1</v>
      </c>
      <c r="J1522" s="81" t="s">
        <v>16148</v>
      </c>
      <c r="K1522" s="81" t="s">
        <v>12621</v>
      </c>
      <c r="L1522" s="105">
        <v>1100.3291589999999</v>
      </c>
      <c r="M1522" s="105">
        <v>1130.3947404800001</v>
      </c>
      <c r="N1522" s="105">
        <v>1130.3947404800003</v>
      </c>
      <c r="O1522" s="96" t="str">
        <f>VLOOKUP(H1522,'CRMP-SOC'!$A$2:$B$12685,2,FALSE)</f>
        <v>Social</v>
      </c>
      <c r="P1522" s="96"/>
    </row>
    <row r="1523" spans="1:16" ht="14.25" customHeight="1" x14ac:dyDescent="0.25">
      <c r="A1523" s="96">
        <v>2013</v>
      </c>
      <c r="B1523" s="96" t="s">
        <v>1858</v>
      </c>
      <c r="C1523" s="96">
        <v>16</v>
      </c>
      <c r="D1523" s="96" t="str">
        <f t="shared" si="69"/>
        <v>201316S218</v>
      </c>
      <c r="E1523" s="80" t="s">
        <v>16143</v>
      </c>
      <c r="F1523" s="80" t="s">
        <v>16142</v>
      </c>
      <c r="G1523" s="82" t="s">
        <v>29</v>
      </c>
      <c r="H1523" s="104" t="str">
        <f t="shared" si="70"/>
        <v>201316S218</v>
      </c>
      <c r="I1523" s="104" t="b">
        <f t="shared" si="71"/>
        <v>1</v>
      </c>
      <c r="J1523" s="81" t="s">
        <v>16246</v>
      </c>
      <c r="K1523" s="81" t="s">
        <v>13284</v>
      </c>
      <c r="L1523" s="105">
        <v>2785.9029860000001</v>
      </c>
      <c r="M1523" s="105">
        <v>2138.78605659</v>
      </c>
      <c r="N1523" s="105">
        <v>2138.7860565899996</v>
      </c>
      <c r="O1523" s="96" t="str">
        <f>VLOOKUP(H1523,'CRMP-SOC'!$A$2:$B$12685,2,FALSE)</f>
        <v>Social</v>
      </c>
      <c r="P1523" s="96"/>
    </row>
    <row r="1524" spans="1:16" ht="14.25" customHeight="1" x14ac:dyDescent="0.25">
      <c r="A1524" s="96">
        <v>2013</v>
      </c>
      <c r="B1524" s="96" t="s">
        <v>2530</v>
      </c>
      <c r="C1524" s="96">
        <v>16</v>
      </c>
      <c r="D1524" s="96" t="str">
        <f t="shared" si="69"/>
        <v>201316S219</v>
      </c>
      <c r="E1524" s="80" t="s">
        <v>16143</v>
      </c>
      <c r="F1524" s="80" t="s">
        <v>16142</v>
      </c>
      <c r="G1524" s="82" t="s">
        <v>29</v>
      </c>
      <c r="H1524" s="104" t="str">
        <f t="shared" si="70"/>
        <v>201316S219</v>
      </c>
      <c r="I1524" s="104" t="b">
        <f t="shared" si="71"/>
        <v>1</v>
      </c>
      <c r="J1524" s="81" t="s">
        <v>16147</v>
      </c>
      <c r="K1524" s="81" t="s">
        <v>13464</v>
      </c>
      <c r="L1524" s="105">
        <v>2055.924</v>
      </c>
      <c r="M1524" s="105">
        <v>1883.1611868700002</v>
      </c>
      <c r="N1524" s="105">
        <v>1883.1611868700004</v>
      </c>
      <c r="O1524" s="96" t="str">
        <f>VLOOKUP(H1524,'CRMP-SOC'!$A$2:$B$12685,2,FALSE)</f>
        <v>Social</v>
      </c>
      <c r="P1524" s="96"/>
    </row>
    <row r="1525" spans="1:16" ht="14.25" customHeight="1" x14ac:dyDescent="0.25">
      <c r="A1525" s="96">
        <v>2013</v>
      </c>
      <c r="B1525" s="96" t="s">
        <v>1860</v>
      </c>
      <c r="C1525" s="96">
        <v>16</v>
      </c>
      <c r="D1525" s="96" t="str">
        <f t="shared" si="69"/>
        <v>201316U010</v>
      </c>
      <c r="E1525" s="80" t="s">
        <v>16143</v>
      </c>
      <c r="F1525" s="80" t="s">
        <v>16142</v>
      </c>
      <c r="G1525" s="82" t="s">
        <v>30</v>
      </c>
      <c r="H1525" s="104" t="str">
        <f t="shared" si="70"/>
        <v>201316U010</v>
      </c>
      <c r="I1525" s="104" t="b">
        <f t="shared" si="71"/>
        <v>1</v>
      </c>
      <c r="J1525" s="81" t="s">
        <v>16090</v>
      </c>
      <c r="K1525" s="81" t="s">
        <v>11865</v>
      </c>
      <c r="L1525" s="105">
        <v>28.755347</v>
      </c>
      <c r="M1525" s="105">
        <v>27.881297080000003</v>
      </c>
      <c r="N1525" s="105">
        <v>27.881297080000003</v>
      </c>
      <c r="O1525" s="96" t="str">
        <f>VLOOKUP(H1525,'CRMP-SOC'!$A$2:$B$12685,2,FALSE)</f>
        <v>Social</v>
      </c>
      <c r="P1525" s="96"/>
    </row>
    <row r="1526" spans="1:16" ht="14.25" customHeight="1" x14ac:dyDescent="0.25">
      <c r="A1526" s="96">
        <v>2013</v>
      </c>
      <c r="B1526" s="96" t="s">
        <v>1861</v>
      </c>
      <c r="C1526" s="96">
        <v>16</v>
      </c>
      <c r="D1526" s="96" t="str">
        <f t="shared" si="69"/>
        <v>201316U012</v>
      </c>
      <c r="E1526" s="80" t="s">
        <v>16143</v>
      </c>
      <c r="F1526" s="80" t="s">
        <v>16142</v>
      </c>
      <c r="G1526" s="82" t="s">
        <v>30</v>
      </c>
      <c r="H1526" s="104" t="str">
        <f t="shared" si="70"/>
        <v>201316U012</v>
      </c>
      <c r="I1526" s="104" t="b">
        <f t="shared" si="71"/>
        <v>1</v>
      </c>
      <c r="J1526" s="81" t="s">
        <v>16101</v>
      </c>
      <c r="K1526" s="81" t="s">
        <v>12627</v>
      </c>
      <c r="L1526" s="105">
        <v>550.35552099999995</v>
      </c>
      <c r="M1526" s="105">
        <v>980.47795360999987</v>
      </c>
      <c r="N1526" s="105">
        <v>980.47795360999987</v>
      </c>
      <c r="O1526" s="96" t="str">
        <f>VLOOKUP(H1526,'CRMP-SOC'!$A$2:$B$12685,2,FALSE)</f>
        <v>Social</v>
      </c>
      <c r="P1526" s="96"/>
    </row>
    <row r="1527" spans="1:16" ht="14.25" customHeight="1" x14ac:dyDescent="0.25">
      <c r="A1527" s="96">
        <v>2013</v>
      </c>
      <c r="B1527" s="96" t="s">
        <v>1863</v>
      </c>
      <c r="C1527" s="96">
        <v>16</v>
      </c>
      <c r="D1527" s="96" t="str">
        <f t="shared" si="69"/>
        <v>201316U015</v>
      </c>
      <c r="E1527" s="80" t="s">
        <v>16143</v>
      </c>
      <c r="F1527" s="80" t="s">
        <v>16142</v>
      </c>
      <c r="G1527" s="82" t="s">
        <v>30</v>
      </c>
      <c r="H1527" s="104" t="str">
        <f t="shared" si="70"/>
        <v>201316U015</v>
      </c>
      <c r="I1527" s="104" t="b">
        <f t="shared" si="71"/>
        <v>1</v>
      </c>
      <c r="J1527" s="81" t="s">
        <v>16100</v>
      </c>
      <c r="K1527" s="81" t="s">
        <v>12629</v>
      </c>
      <c r="L1527" s="105">
        <v>44.295791999999999</v>
      </c>
      <c r="M1527" s="105">
        <v>44.124983289999996</v>
      </c>
      <c r="N1527" s="105">
        <v>44.124983289999996</v>
      </c>
      <c r="O1527" s="96" t="str">
        <f>VLOOKUP(H1527,'CRMP-SOC'!$A$2:$B$12685,2,FALSE)</f>
        <v>Social</v>
      </c>
      <c r="P1527" s="96"/>
    </row>
    <row r="1528" spans="1:16" ht="14.25" customHeight="1" x14ac:dyDescent="0.25">
      <c r="A1528" s="96">
        <v>2013</v>
      </c>
      <c r="B1528" s="96" t="s">
        <v>2289</v>
      </c>
      <c r="C1528" s="96">
        <v>16</v>
      </c>
      <c r="D1528" s="96" t="str">
        <f t="shared" si="69"/>
        <v>201316U019</v>
      </c>
      <c r="E1528" s="80" t="s">
        <v>16143</v>
      </c>
      <c r="F1528" s="80" t="s">
        <v>16142</v>
      </c>
      <c r="G1528" s="82" t="s">
        <v>30</v>
      </c>
      <c r="H1528" s="104" t="str">
        <f t="shared" si="70"/>
        <v>201316U019</v>
      </c>
      <c r="I1528" s="104" t="b">
        <f t="shared" si="71"/>
        <v>1</v>
      </c>
      <c r="J1528" s="81" t="s">
        <v>16343</v>
      </c>
      <c r="K1528" s="81" t="s">
        <v>13287</v>
      </c>
      <c r="L1528" s="105">
        <v>258.83280000000002</v>
      </c>
      <c r="M1528" s="105" t="s">
        <v>16547</v>
      </c>
      <c r="N1528" s="105" t="s">
        <v>16547</v>
      </c>
      <c r="O1528" s="96" t="str">
        <f>VLOOKUP(H1528,'CRMP-SOC'!$A$2:$B$12685,2,FALSE)</f>
        <v>Social</v>
      </c>
      <c r="P1528" s="96"/>
    </row>
    <row r="1529" spans="1:16" ht="14.25" customHeight="1" x14ac:dyDescent="0.25">
      <c r="A1529" s="96">
        <v>2013</v>
      </c>
      <c r="B1529" s="96" t="s">
        <v>2290</v>
      </c>
      <c r="C1529" s="96">
        <v>16</v>
      </c>
      <c r="D1529" s="96" t="str">
        <f t="shared" si="69"/>
        <v>201316U020</v>
      </c>
      <c r="E1529" s="80" t="s">
        <v>16143</v>
      </c>
      <c r="F1529" s="80" t="s">
        <v>16142</v>
      </c>
      <c r="G1529" s="82" t="s">
        <v>30</v>
      </c>
      <c r="H1529" s="104" t="str">
        <f t="shared" si="70"/>
        <v>201316U020</v>
      </c>
      <c r="I1529" s="104" t="b">
        <f t="shared" si="71"/>
        <v>1</v>
      </c>
      <c r="J1529" s="81" t="s">
        <v>16146</v>
      </c>
      <c r="K1529" s="81" t="s">
        <v>13288</v>
      </c>
      <c r="L1529" s="105">
        <v>162.106585</v>
      </c>
      <c r="M1529" s="105">
        <v>235.97508905000007</v>
      </c>
      <c r="N1529" s="105">
        <v>235.97508905000007</v>
      </c>
      <c r="O1529" s="96" t="str">
        <f>VLOOKUP(H1529,'CRMP-SOC'!$A$2:$B$12685,2,FALSE)</f>
        <v>Social</v>
      </c>
      <c r="P1529" s="96"/>
    </row>
    <row r="1530" spans="1:16" ht="14.25" customHeight="1" x14ac:dyDescent="0.25">
      <c r="A1530" s="96">
        <v>2013</v>
      </c>
      <c r="B1530" s="96" t="s">
        <v>2408</v>
      </c>
      <c r="C1530" s="96">
        <v>16</v>
      </c>
      <c r="D1530" s="96" t="str">
        <f t="shared" si="69"/>
        <v>201316U024</v>
      </c>
      <c r="E1530" s="80" t="s">
        <v>16143</v>
      </c>
      <c r="F1530" s="80" t="s">
        <v>16142</v>
      </c>
      <c r="G1530" s="82" t="s">
        <v>30</v>
      </c>
      <c r="H1530" s="104" t="str">
        <f t="shared" si="70"/>
        <v>201316U024</v>
      </c>
      <c r="I1530" s="104" t="b">
        <f t="shared" si="71"/>
        <v>1</v>
      </c>
      <c r="J1530" s="81" t="s">
        <v>16194</v>
      </c>
      <c r="K1530" s="81" t="s">
        <v>13292</v>
      </c>
      <c r="L1530" s="105">
        <v>20.7</v>
      </c>
      <c r="M1530" s="105">
        <v>23.683562970000001</v>
      </c>
      <c r="N1530" s="105">
        <v>23.683562970000001</v>
      </c>
      <c r="O1530" s="96" t="str">
        <f>VLOOKUP(H1530,'CRMP-SOC'!$A$2:$B$12685,2,FALSE)</f>
        <v>Social</v>
      </c>
      <c r="P1530" s="96"/>
    </row>
    <row r="1531" spans="1:16" ht="14.25" customHeight="1" x14ac:dyDescent="0.25">
      <c r="A1531" s="96">
        <v>2013</v>
      </c>
      <c r="B1531" s="96" t="s">
        <v>2409</v>
      </c>
      <c r="C1531" s="96">
        <v>16</v>
      </c>
      <c r="D1531" s="96" t="str">
        <f t="shared" si="69"/>
        <v>201316U025</v>
      </c>
      <c r="E1531" s="80" t="s">
        <v>16143</v>
      </c>
      <c r="F1531" s="80" t="s">
        <v>16142</v>
      </c>
      <c r="G1531" s="82" t="s">
        <v>30</v>
      </c>
      <c r="H1531" s="104" t="str">
        <f t="shared" si="70"/>
        <v>201316U025</v>
      </c>
      <c r="I1531" s="104" t="b">
        <f t="shared" si="71"/>
        <v>1</v>
      </c>
      <c r="J1531" s="112" t="s">
        <v>16145</v>
      </c>
      <c r="K1531" s="81" t="s">
        <v>13785</v>
      </c>
      <c r="L1531" s="105">
        <v>109.52200000000001</v>
      </c>
      <c r="M1531" s="105">
        <v>33.501322090000009</v>
      </c>
      <c r="N1531" s="105">
        <v>33.501322089999995</v>
      </c>
      <c r="O1531" s="96" t="str">
        <f>VLOOKUP(H1531,'CRMP-SOC'!$A$2:$B$12685,2,FALSE)</f>
        <v>Social</v>
      </c>
      <c r="P1531" s="96"/>
    </row>
    <row r="1532" spans="1:16" ht="14.25" customHeight="1" x14ac:dyDescent="0.25">
      <c r="A1532" s="96">
        <v>2013</v>
      </c>
      <c r="B1532" s="96" t="s">
        <v>2411</v>
      </c>
      <c r="C1532" s="96">
        <v>16</v>
      </c>
      <c r="D1532" s="96" t="str">
        <f t="shared" si="69"/>
        <v>201316U028</v>
      </c>
      <c r="E1532" s="80" t="s">
        <v>16143</v>
      </c>
      <c r="F1532" s="80" t="s">
        <v>16142</v>
      </c>
      <c r="G1532" s="82" t="s">
        <v>30</v>
      </c>
      <c r="H1532" s="104" t="str">
        <f t="shared" si="70"/>
        <v>201316U028</v>
      </c>
      <c r="I1532" s="104" t="b">
        <f t="shared" si="71"/>
        <v>1</v>
      </c>
      <c r="J1532" s="81" t="s">
        <v>16186</v>
      </c>
      <c r="K1532" s="81" t="s">
        <v>13295</v>
      </c>
      <c r="L1532" s="105">
        <v>110</v>
      </c>
      <c r="M1532" s="105" t="s">
        <v>16547</v>
      </c>
      <c r="N1532" s="105" t="s">
        <v>16547</v>
      </c>
      <c r="O1532" s="96" t="str">
        <f>VLOOKUP(H1532,'CRMP-SOC'!$A$2:$B$12685,2,FALSE)</f>
        <v>Social</v>
      </c>
      <c r="P1532" s="96"/>
    </row>
    <row r="1533" spans="1:16" ht="14.25" customHeight="1" x14ac:dyDescent="0.25">
      <c r="A1533" s="96">
        <v>2013</v>
      </c>
      <c r="B1533" s="96" t="s">
        <v>2531</v>
      </c>
      <c r="C1533" s="96">
        <v>16</v>
      </c>
      <c r="D1533" s="96" t="str">
        <f t="shared" si="69"/>
        <v>201316U030</v>
      </c>
      <c r="E1533" s="80" t="s">
        <v>16143</v>
      </c>
      <c r="F1533" s="80" t="s">
        <v>16142</v>
      </c>
      <c r="G1533" s="82" t="s">
        <v>30</v>
      </c>
      <c r="H1533" s="104" t="str">
        <f t="shared" si="70"/>
        <v>201316U030</v>
      </c>
      <c r="I1533" s="104" t="b">
        <f t="shared" si="71"/>
        <v>1</v>
      </c>
      <c r="J1533" s="81" t="s">
        <v>16334</v>
      </c>
      <c r="K1533" s="81" t="s">
        <v>13467</v>
      </c>
      <c r="L1533" s="105">
        <v>336.28128099999998</v>
      </c>
      <c r="M1533" s="105">
        <v>157.59463488</v>
      </c>
      <c r="N1533" s="105">
        <v>157.59463488</v>
      </c>
      <c r="O1533" s="96" t="str">
        <f>VLOOKUP(H1533,'CRMP-SOC'!$A$2:$B$12685,2,FALSE)</f>
        <v>Social</v>
      </c>
      <c r="P1533" s="96"/>
    </row>
    <row r="1534" spans="1:16" ht="14.25" customHeight="1" x14ac:dyDescent="0.25">
      <c r="A1534" s="96">
        <v>2013</v>
      </c>
      <c r="B1534" s="96" t="s">
        <v>2533</v>
      </c>
      <c r="C1534" s="96">
        <v>16</v>
      </c>
      <c r="D1534" s="96" t="str">
        <f t="shared" si="69"/>
        <v>201316U032</v>
      </c>
      <c r="E1534" s="80" t="s">
        <v>16143</v>
      </c>
      <c r="F1534" s="80" t="s">
        <v>16142</v>
      </c>
      <c r="G1534" s="82" t="s">
        <v>30</v>
      </c>
      <c r="H1534" s="104" t="str">
        <f t="shared" si="70"/>
        <v>201316U032</v>
      </c>
      <c r="I1534" s="104" t="b">
        <f t="shared" si="71"/>
        <v>1</v>
      </c>
      <c r="J1534" s="81" t="s">
        <v>16185</v>
      </c>
      <c r="K1534" s="81" t="s">
        <v>13469</v>
      </c>
      <c r="L1534" s="105">
        <v>1513.2</v>
      </c>
      <c r="M1534" s="105" t="s">
        <v>16547</v>
      </c>
      <c r="N1534" s="105" t="s">
        <v>16547</v>
      </c>
      <c r="O1534" s="96" t="str">
        <f>VLOOKUP(H1534,'CRMP-SOC'!$A$2:$B$12685,2,FALSE)</f>
        <v>Social</v>
      </c>
      <c r="P1534" s="96"/>
    </row>
    <row r="1535" spans="1:16" ht="14.25" customHeight="1" x14ac:dyDescent="0.25">
      <c r="A1535" s="96">
        <v>2013</v>
      </c>
      <c r="B1535" s="96" t="s">
        <v>2534</v>
      </c>
      <c r="C1535" s="96">
        <v>16</v>
      </c>
      <c r="D1535" s="96" t="str">
        <f t="shared" si="69"/>
        <v>201316U034</v>
      </c>
      <c r="E1535" s="80" t="s">
        <v>16143</v>
      </c>
      <c r="F1535" s="80" t="s">
        <v>16142</v>
      </c>
      <c r="G1535" s="82" t="s">
        <v>30</v>
      </c>
      <c r="H1535" s="104" t="str">
        <f t="shared" si="70"/>
        <v>201316U034</v>
      </c>
      <c r="I1535" s="104" t="b">
        <f t="shared" si="71"/>
        <v>1</v>
      </c>
      <c r="J1535" s="81" t="s">
        <v>16330</v>
      </c>
      <c r="K1535" s="80" t="s">
        <v>16554</v>
      </c>
      <c r="L1535" s="105">
        <v>12.42</v>
      </c>
      <c r="M1535" s="105">
        <v>10.505148699999999</v>
      </c>
      <c r="N1535" s="105">
        <v>10.505148699999999</v>
      </c>
      <c r="O1535" s="96" t="str">
        <f>VLOOKUP(H1535,'CRMP-SOC'!$A$2:$B$12685,2,FALSE)</f>
        <v>Social</v>
      </c>
      <c r="P1535" s="96"/>
    </row>
    <row r="1536" spans="1:16" ht="14.25" customHeight="1" x14ac:dyDescent="0.25">
      <c r="A1536" s="96">
        <v>2013</v>
      </c>
      <c r="B1536" s="96" t="s">
        <v>2535</v>
      </c>
      <c r="C1536" s="96">
        <v>16</v>
      </c>
      <c r="D1536" s="96" t="str">
        <f t="shared" si="69"/>
        <v>201316U035</v>
      </c>
      <c r="E1536" s="80" t="s">
        <v>16143</v>
      </c>
      <c r="F1536" s="80" t="s">
        <v>16142</v>
      </c>
      <c r="G1536" s="82" t="s">
        <v>30</v>
      </c>
      <c r="H1536" s="104" t="str">
        <f t="shared" si="70"/>
        <v>201316U035</v>
      </c>
      <c r="I1536" s="104" t="b">
        <f t="shared" si="71"/>
        <v>1</v>
      </c>
      <c r="J1536" s="81" t="s">
        <v>16144</v>
      </c>
      <c r="K1536" s="80" t="s">
        <v>16553</v>
      </c>
      <c r="L1536" s="105">
        <v>10.35</v>
      </c>
      <c r="M1536" s="105">
        <v>196.96576421000003</v>
      </c>
      <c r="N1536" s="105">
        <v>192.75738956000004</v>
      </c>
      <c r="O1536" s="96" t="str">
        <f>VLOOKUP(H1536,'CRMP-SOC'!$A$2:$B$12685,2,FALSE)</f>
        <v>Social</v>
      </c>
      <c r="P1536" s="96"/>
    </row>
    <row r="1537" spans="1:16" ht="14.25" customHeight="1" x14ac:dyDescent="0.25">
      <c r="A1537" s="96">
        <v>2013</v>
      </c>
      <c r="B1537" s="96" t="s">
        <v>2536</v>
      </c>
      <c r="C1537" s="96">
        <v>16</v>
      </c>
      <c r="D1537" s="96" t="str">
        <f t="shared" si="69"/>
        <v>201316U036</v>
      </c>
      <c r="E1537" s="80" t="s">
        <v>16143</v>
      </c>
      <c r="F1537" s="80" t="s">
        <v>16142</v>
      </c>
      <c r="G1537" s="82" t="s">
        <v>30</v>
      </c>
      <c r="H1537" s="104" t="str">
        <f t="shared" si="70"/>
        <v>201316U036</v>
      </c>
      <c r="I1537" s="104" t="b">
        <f t="shared" si="71"/>
        <v>1</v>
      </c>
      <c r="J1537" s="81" t="s">
        <v>16098</v>
      </c>
      <c r="K1537" s="81" t="s">
        <v>13472</v>
      </c>
      <c r="L1537" s="105">
        <v>2530</v>
      </c>
      <c r="M1537" s="105">
        <v>1035.986085</v>
      </c>
      <c r="N1537" s="105">
        <v>1035.45406654</v>
      </c>
      <c r="O1537" s="96" t="str">
        <f>VLOOKUP(H1537,'CRMP-SOC'!$A$2:$B$12685,2,FALSE)</f>
        <v>Social</v>
      </c>
      <c r="P1537" s="96"/>
    </row>
    <row r="1538" spans="1:16" ht="14.25" customHeight="1" x14ac:dyDescent="0.25">
      <c r="A1538" s="96">
        <v>2013</v>
      </c>
      <c r="B1538" s="96" t="s">
        <v>2537</v>
      </c>
      <c r="C1538" s="96">
        <v>16</v>
      </c>
      <c r="D1538" s="96" t="str">
        <f t="shared" ref="D1538:D1601" si="72">CONCATENATE(A1538,C1538,G1538,J1538)</f>
        <v>201316U037</v>
      </c>
      <c r="E1538" s="80" t="s">
        <v>16143</v>
      </c>
      <c r="F1538" s="80" t="s">
        <v>16142</v>
      </c>
      <c r="G1538" s="82" t="s">
        <v>30</v>
      </c>
      <c r="H1538" s="104" t="str">
        <f t="shared" ref="H1538:H1601" si="73">CONCATENATE(A1538,B1538)</f>
        <v>201316U037</v>
      </c>
      <c r="I1538" s="104" t="b">
        <f t="shared" ref="I1538:I1601" si="74">H1538=D1538</f>
        <v>1</v>
      </c>
      <c r="J1538" s="81" t="s">
        <v>16326</v>
      </c>
      <c r="K1538" s="81" t="s">
        <v>13473</v>
      </c>
      <c r="L1538" s="105">
        <v>709.71267899999998</v>
      </c>
      <c r="M1538" s="105">
        <v>822.14658725000004</v>
      </c>
      <c r="N1538" s="105">
        <v>822.14658725000004</v>
      </c>
      <c r="O1538" s="96" t="str">
        <f>VLOOKUP(H1538,'CRMP-SOC'!$A$2:$B$12685,2,FALSE)</f>
        <v>Social</v>
      </c>
      <c r="P1538" s="96"/>
    </row>
    <row r="1539" spans="1:16" ht="14.25" customHeight="1" x14ac:dyDescent="0.25">
      <c r="A1539" s="96">
        <v>2013</v>
      </c>
      <c r="B1539" s="96" t="s">
        <v>1028</v>
      </c>
      <c r="C1539" s="96">
        <v>16</v>
      </c>
      <c r="D1539" s="96" t="str">
        <f t="shared" si="72"/>
        <v>201316E005</v>
      </c>
      <c r="E1539" s="80" t="s">
        <v>16143</v>
      </c>
      <c r="F1539" s="80" t="s">
        <v>16142</v>
      </c>
      <c r="G1539" s="82" t="s">
        <v>25</v>
      </c>
      <c r="H1539" s="104" t="str">
        <f t="shared" si="73"/>
        <v>201316E005</v>
      </c>
      <c r="I1539" s="104" t="b">
        <f t="shared" si="74"/>
        <v>1</v>
      </c>
      <c r="J1539" s="81" t="s">
        <v>16152</v>
      </c>
      <c r="K1539" s="81" t="s">
        <v>11867</v>
      </c>
      <c r="L1539" s="105">
        <v>20.014585</v>
      </c>
      <c r="M1539" s="105">
        <v>27.221867890000002</v>
      </c>
      <c r="N1539" s="105">
        <v>27.044767890000003</v>
      </c>
      <c r="O1539" s="96" t="str">
        <f>VLOOKUP(H1539,'CRMP-SOC'!$A$2:$B$12685,2,FALSE)</f>
        <v>Social</v>
      </c>
      <c r="P1539" s="96"/>
    </row>
    <row r="1540" spans="1:16" ht="14.25" customHeight="1" x14ac:dyDescent="0.25">
      <c r="A1540" s="96">
        <v>2013</v>
      </c>
      <c r="B1540" s="96" t="s">
        <v>1029</v>
      </c>
      <c r="C1540" s="96">
        <v>16</v>
      </c>
      <c r="D1540" s="96" t="str">
        <f t="shared" si="72"/>
        <v>201316E006</v>
      </c>
      <c r="E1540" s="80" t="s">
        <v>16143</v>
      </c>
      <c r="F1540" s="80" t="s">
        <v>16142</v>
      </c>
      <c r="G1540" s="82" t="s">
        <v>25</v>
      </c>
      <c r="H1540" s="104" t="str">
        <f t="shared" si="73"/>
        <v>201316E006</v>
      </c>
      <c r="I1540" s="104" t="b">
        <f t="shared" si="74"/>
        <v>1</v>
      </c>
      <c r="J1540" s="81" t="s">
        <v>16172</v>
      </c>
      <c r="K1540" s="80" t="s">
        <v>11868</v>
      </c>
      <c r="L1540" s="105">
        <v>383.07102200000003</v>
      </c>
      <c r="M1540" s="105">
        <v>305.43886448999996</v>
      </c>
      <c r="N1540" s="105">
        <v>305.43886448999996</v>
      </c>
      <c r="O1540" s="96" t="str">
        <f>VLOOKUP(H1540,'CRMP-SOC'!$A$2:$B$12685,2,FALSE)</f>
        <v>Social</v>
      </c>
      <c r="P1540" s="96"/>
    </row>
    <row r="1541" spans="1:16" ht="14.25" customHeight="1" x14ac:dyDescent="0.25">
      <c r="A1541" s="96">
        <v>2013</v>
      </c>
      <c r="B1541" s="96" t="s">
        <v>1842</v>
      </c>
      <c r="C1541" s="96">
        <v>16</v>
      </c>
      <c r="D1541" s="96" t="str">
        <f t="shared" si="72"/>
        <v>201316E009</v>
      </c>
      <c r="E1541" s="80" t="s">
        <v>16143</v>
      </c>
      <c r="F1541" s="80" t="s">
        <v>16142</v>
      </c>
      <c r="G1541" s="82" t="s">
        <v>25</v>
      </c>
      <c r="H1541" s="104" t="str">
        <f t="shared" si="73"/>
        <v>201316E009</v>
      </c>
      <c r="I1541" s="104" t="b">
        <f t="shared" si="74"/>
        <v>1</v>
      </c>
      <c r="J1541" s="81" t="s">
        <v>16128</v>
      </c>
      <c r="K1541" s="80" t="s">
        <v>11903</v>
      </c>
      <c r="L1541" s="105">
        <v>515.186915</v>
      </c>
      <c r="M1541" s="105">
        <v>399.59869203000005</v>
      </c>
      <c r="N1541" s="105">
        <v>399.59869203000005</v>
      </c>
      <c r="O1541" s="96" t="str">
        <f>VLOOKUP(H1541,'CRMP-SOC'!$A$2:$B$12685,2,FALSE)</f>
        <v>Social</v>
      </c>
      <c r="P1541" s="96"/>
    </row>
    <row r="1542" spans="1:16" ht="14.25" customHeight="1" x14ac:dyDescent="0.25">
      <c r="A1542" s="96">
        <v>2013</v>
      </c>
      <c r="B1542" s="96" t="s">
        <v>2525</v>
      </c>
      <c r="C1542" s="96">
        <v>16</v>
      </c>
      <c r="D1542" s="96" t="str">
        <f t="shared" si="72"/>
        <v>201316E014</v>
      </c>
      <c r="E1542" s="80" t="s">
        <v>16143</v>
      </c>
      <c r="F1542" s="80" t="s">
        <v>16142</v>
      </c>
      <c r="G1542" s="82" t="s">
        <v>25</v>
      </c>
      <c r="H1542" s="104" t="str">
        <f t="shared" si="73"/>
        <v>201316E014</v>
      </c>
      <c r="I1542" s="104" t="b">
        <f t="shared" si="74"/>
        <v>1</v>
      </c>
      <c r="J1542" s="81" t="s">
        <v>16151</v>
      </c>
      <c r="K1542" s="81" t="s">
        <v>13458</v>
      </c>
      <c r="L1542" s="105">
        <v>2101.7140100000001</v>
      </c>
      <c r="M1542" s="105">
        <v>1724.3406527600052</v>
      </c>
      <c r="N1542" s="105">
        <v>1724.3406527600052</v>
      </c>
      <c r="O1542" s="96" t="str">
        <f>VLOOKUP(H1542,'CRMP-SOC'!$A$2:$B$12685,2,FALSE)</f>
        <v>Social</v>
      </c>
      <c r="P1542" s="96"/>
    </row>
    <row r="1543" spans="1:16" ht="14.25" customHeight="1" x14ac:dyDescent="0.25">
      <c r="A1543" s="96">
        <v>2013</v>
      </c>
      <c r="B1543" s="96" t="s">
        <v>2616</v>
      </c>
      <c r="C1543" s="96">
        <v>15</v>
      </c>
      <c r="D1543" s="96" t="str">
        <f t="shared" si="72"/>
        <v>201315S048</v>
      </c>
      <c r="E1543" s="81" t="s">
        <v>16551</v>
      </c>
      <c r="F1543" s="80" t="s">
        <v>16083</v>
      </c>
      <c r="G1543" s="82" t="s">
        <v>29</v>
      </c>
      <c r="H1543" s="104" t="str">
        <f t="shared" si="73"/>
        <v>201315S048</v>
      </c>
      <c r="I1543" s="104" t="b">
        <f t="shared" si="74"/>
        <v>1</v>
      </c>
      <c r="J1543" s="112" t="s">
        <v>16412</v>
      </c>
      <c r="K1543" s="81" t="s">
        <v>13624</v>
      </c>
      <c r="L1543" s="105">
        <v>3688.3329589999998</v>
      </c>
      <c r="M1543" s="105">
        <v>3567.2170770799994</v>
      </c>
      <c r="N1543" s="105">
        <v>3567.2170770800003</v>
      </c>
      <c r="O1543" s="96" t="str">
        <f>VLOOKUP(H1543,'CRMP-SOC'!$A$2:$B$12685,2,FALSE)</f>
        <v>Social</v>
      </c>
      <c r="P1543" s="96"/>
    </row>
    <row r="1544" spans="1:16" ht="14.25" customHeight="1" x14ac:dyDescent="0.25">
      <c r="A1544" s="96">
        <v>2013</v>
      </c>
      <c r="B1544" s="96" t="s">
        <v>1184</v>
      </c>
      <c r="C1544" s="96">
        <v>20</v>
      </c>
      <c r="D1544" s="96" t="str">
        <f t="shared" si="72"/>
        <v>201320S052</v>
      </c>
      <c r="E1544" s="81" t="s">
        <v>16212</v>
      </c>
      <c r="F1544" s="81" t="s">
        <v>16211</v>
      </c>
      <c r="G1544" s="82" t="s">
        <v>29</v>
      </c>
      <c r="H1544" s="104" t="str">
        <f t="shared" si="73"/>
        <v>201320S052</v>
      </c>
      <c r="I1544" s="104" t="b">
        <f t="shared" si="74"/>
        <v>1</v>
      </c>
      <c r="J1544" s="81" t="s">
        <v>16202</v>
      </c>
      <c r="K1544" s="81" t="s">
        <v>12006</v>
      </c>
      <c r="L1544" s="105">
        <v>1086.75</v>
      </c>
      <c r="M1544" s="105">
        <v>1086.75</v>
      </c>
      <c r="N1544" s="105">
        <v>1086.75</v>
      </c>
      <c r="O1544" s="96" t="str">
        <f>VLOOKUP(H1544,'CRMP-SOC'!$A$2:$B$12685,2,FALSE)</f>
        <v>Social</v>
      </c>
      <c r="P1544" s="96"/>
    </row>
    <row r="1545" spans="1:16" ht="14.25" customHeight="1" x14ac:dyDescent="0.25">
      <c r="A1545" s="96">
        <v>2013</v>
      </c>
      <c r="B1545" s="96" t="s">
        <v>1185</v>
      </c>
      <c r="C1545" s="96">
        <v>20</v>
      </c>
      <c r="D1545" s="96" t="str">
        <f t="shared" si="72"/>
        <v>201320S053</v>
      </c>
      <c r="E1545" s="81" t="s">
        <v>16212</v>
      </c>
      <c r="F1545" s="81" t="s">
        <v>16211</v>
      </c>
      <c r="G1545" s="82" t="s">
        <v>29</v>
      </c>
      <c r="H1545" s="104" t="str">
        <f t="shared" si="73"/>
        <v>201320S053</v>
      </c>
      <c r="I1545" s="104" t="b">
        <f t="shared" si="74"/>
        <v>1</v>
      </c>
      <c r="J1545" s="81" t="s">
        <v>16201</v>
      </c>
      <c r="K1545" s="81" t="s">
        <v>12007</v>
      </c>
      <c r="L1545" s="105">
        <v>1858.86</v>
      </c>
      <c r="M1545" s="105">
        <v>1858.86</v>
      </c>
      <c r="N1545" s="105">
        <v>1858.86</v>
      </c>
      <c r="O1545" s="96" t="str">
        <f>VLOOKUP(H1545,'CRMP-SOC'!$A$2:$B$12685,2,FALSE)</f>
        <v>Social</v>
      </c>
      <c r="P1545" s="96"/>
    </row>
    <row r="1546" spans="1:16" ht="14.25" customHeight="1" x14ac:dyDescent="0.25">
      <c r="A1546" s="96">
        <v>2013</v>
      </c>
      <c r="B1546" s="96" t="s">
        <v>1882</v>
      </c>
      <c r="C1546" s="96">
        <v>20</v>
      </c>
      <c r="D1546" s="96" t="str">
        <f t="shared" si="72"/>
        <v>201320S054</v>
      </c>
      <c r="E1546" s="81" t="s">
        <v>16212</v>
      </c>
      <c r="F1546" s="81" t="s">
        <v>16211</v>
      </c>
      <c r="G1546" s="82" t="s">
        <v>29</v>
      </c>
      <c r="H1546" s="104" t="str">
        <f t="shared" si="73"/>
        <v>201320S054</v>
      </c>
      <c r="I1546" s="104" t="b">
        <f t="shared" si="74"/>
        <v>1</v>
      </c>
      <c r="J1546" s="81" t="s">
        <v>16383</v>
      </c>
      <c r="K1546" s="81" t="s">
        <v>12648</v>
      </c>
      <c r="L1546" s="105">
        <v>414.14052400000003</v>
      </c>
      <c r="M1546" s="105">
        <v>408.20198616000005</v>
      </c>
      <c r="N1546" s="105">
        <v>408.19472450000001</v>
      </c>
      <c r="O1546" s="96" t="str">
        <f>VLOOKUP(H1546,'CRMP-SOC'!$A$2:$B$12685,2,FALSE)</f>
        <v>Social</v>
      </c>
      <c r="P1546" s="96"/>
    </row>
    <row r="1547" spans="1:16" ht="14.25" customHeight="1" x14ac:dyDescent="0.25">
      <c r="A1547" s="96">
        <v>2013</v>
      </c>
      <c r="B1547" s="96" t="s">
        <v>1186</v>
      </c>
      <c r="C1547" s="96">
        <v>20</v>
      </c>
      <c r="D1547" s="96" t="str">
        <f t="shared" si="72"/>
        <v>201320S057</v>
      </c>
      <c r="E1547" s="81" t="s">
        <v>16212</v>
      </c>
      <c r="F1547" s="81" t="s">
        <v>16211</v>
      </c>
      <c r="G1547" s="82" t="s">
        <v>29</v>
      </c>
      <c r="H1547" s="104" t="str">
        <f t="shared" si="73"/>
        <v>201320S057</v>
      </c>
      <c r="I1547" s="104" t="b">
        <f t="shared" si="74"/>
        <v>1</v>
      </c>
      <c r="J1547" s="81" t="s">
        <v>16135</v>
      </c>
      <c r="K1547" s="81" t="s">
        <v>12008</v>
      </c>
      <c r="L1547" s="105">
        <v>150.764691</v>
      </c>
      <c r="M1547" s="105">
        <v>147.34050839</v>
      </c>
      <c r="N1547" s="105">
        <v>146.79579416000001</v>
      </c>
      <c r="O1547" s="96" t="str">
        <f>VLOOKUP(H1547,'CRMP-SOC'!$A$2:$B$12685,2,FALSE)</f>
        <v>Social</v>
      </c>
      <c r="P1547" s="96"/>
    </row>
    <row r="1548" spans="1:16" ht="14.25" customHeight="1" x14ac:dyDescent="0.25">
      <c r="A1548" s="96">
        <v>2013</v>
      </c>
      <c r="B1548" s="96" t="s">
        <v>2617</v>
      </c>
      <c r="C1548" s="96">
        <v>15</v>
      </c>
      <c r="D1548" s="96" t="str">
        <f t="shared" si="72"/>
        <v>201315S058</v>
      </c>
      <c r="E1548" s="81" t="s">
        <v>16551</v>
      </c>
      <c r="F1548" s="80" t="s">
        <v>16083</v>
      </c>
      <c r="G1548" s="82" t="s">
        <v>29</v>
      </c>
      <c r="H1548" s="104" t="str">
        <f t="shared" si="73"/>
        <v>201315S058</v>
      </c>
      <c r="I1548" s="104" t="b">
        <f t="shared" si="74"/>
        <v>1</v>
      </c>
      <c r="J1548" s="112" t="s">
        <v>16410</v>
      </c>
      <c r="K1548" s="81" t="s">
        <v>13639</v>
      </c>
      <c r="L1548" s="105">
        <v>1564.82</v>
      </c>
      <c r="M1548" s="105">
        <v>1708.63</v>
      </c>
      <c r="N1548" s="105">
        <v>1707.83</v>
      </c>
      <c r="O1548" s="96" t="str">
        <f>VLOOKUP(H1548,'CRMP-SOC'!$A$2:$B$12685,2,FALSE)</f>
        <v>Social</v>
      </c>
      <c r="P1548" s="96"/>
    </row>
    <row r="1549" spans="1:16" ht="14.25" customHeight="1" x14ac:dyDescent="0.25">
      <c r="A1549" s="96">
        <v>2013</v>
      </c>
      <c r="B1549" s="96" t="s">
        <v>1189</v>
      </c>
      <c r="C1549" s="96">
        <v>20</v>
      </c>
      <c r="D1549" s="96" t="str">
        <f t="shared" si="72"/>
        <v>201320S061</v>
      </c>
      <c r="E1549" s="81" t="s">
        <v>16212</v>
      </c>
      <c r="F1549" s="81" t="s">
        <v>16211</v>
      </c>
      <c r="G1549" s="82" t="s">
        <v>29</v>
      </c>
      <c r="H1549" s="104" t="str">
        <f t="shared" si="73"/>
        <v>201320S061</v>
      </c>
      <c r="I1549" s="104" t="b">
        <f t="shared" si="74"/>
        <v>1</v>
      </c>
      <c r="J1549" s="81" t="s">
        <v>16134</v>
      </c>
      <c r="K1549" s="81" t="s">
        <v>12010</v>
      </c>
      <c r="L1549" s="105">
        <v>525.60594900000001</v>
      </c>
      <c r="M1549" s="105">
        <v>511.52121929999993</v>
      </c>
      <c r="N1549" s="105">
        <v>511.42109342000003</v>
      </c>
      <c r="O1549" s="96" t="str">
        <f>VLOOKUP(H1549,'CRMP-SOC'!$A$2:$B$12685,2,FALSE)</f>
        <v>Social</v>
      </c>
      <c r="P1549" s="96"/>
    </row>
    <row r="1550" spans="1:16" ht="14.25" customHeight="1" x14ac:dyDescent="0.25">
      <c r="A1550" s="96">
        <v>2013</v>
      </c>
      <c r="B1550" s="96" t="s">
        <v>1190</v>
      </c>
      <c r="C1550" s="96">
        <v>20</v>
      </c>
      <c r="D1550" s="96" t="str">
        <f t="shared" si="72"/>
        <v>201320S065</v>
      </c>
      <c r="E1550" s="81" t="s">
        <v>16212</v>
      </c>
      <c r="F1550" s="81" t="s">
        <v>16211</v>
      </c>
      <c r="G1550" s="82" t="s">
        <v>29</v>
      </c>
      <c r="H1550" s="104" t="str">
        <f t="shared" si="73"/>
        <v>201320S065</v>
      </c>
      <c r="I1550" s="104" t="b">
        <f t="shared" si="74"/>
        <v>1</v>
      </c>
      <c r="J1550" s="81" t="s">
        <v>16215</v>
      </c>
      <c r="K1550" s="81" t="s">
        <v>12011</v>
      </c>
      <c r="L1550" s="105">
        <v>300.90870100000001</v>
      </c>
      <c r="M1550" s="105">
        <v>273.80961471000006</v>
      </c>
      <c r="N1550" s="105">
        <v>273.60873027000002</v>
      </c>
      <c r="O1550" s="96" t="str">
        <f>VLOOKUP(H1550,'CRMP-SOC'!$A$2:$B$12685,2,FALSE)</f>
        <v>Social</v>
      </c>
      <c r="P1550" s="96"/>
    </row>
    <row r="1551" spans="1:16" ht="14.25" customHeight="1" x14ac:dyDescent="0.25">
      <c r="A1551" s="96">
        <v>2013</v>
      </c>
      <c r="B1551" s="96" t="s">
        <v>1191</v>
      </c>
      <c r="C1551" s="96">
        <v>20</v>
      </c>
      <c r="D1551" s="96" t="str">
        <f t="shared" si="72"/>
        <v>201320S070</v>
      </c>
      <c r="E1551" s="81" t="s">
        <v>16212</v>
      </c>
      <c r="F1551" s="81" t="s">
        <v>16211</v>
      </c>
      <c r="G1551" s="82" t="s">
        <v>29</v>
      </c>
      <c r="H1551" s="104" t="str">
        <f t="shared" si="73"/>
        <v>201320S070</v>
      </c>
      <c r="I1551" s="104" t="b">
        <f t="shared" si="74"/>
        <v>1</v>
      </c>
      <c r="J1551" s="81" t="s">
        <v>16133</v>
      </c>
      <c r="K1551" s="81" t="s">
        <v>12012</v>
      </c>
      <c r="L1551" s="105">
        <v>310.58087899999998</v>
      </c>
      <c r="M1551" s="105">
        <v>305.05055715000003</v>
      </c>
      <c r="N1551" s="105">
        <v>302.98443019000007</v>
      </c>
      <c r="O1551" s="96" t="str">
        <f>VLOOKUP(H1551,'CRMP-SOC'!$A$2:$B$12685,2,FALSE)</f>
        <v>Social</v>
      </c>
      <c r="P1551" s="96"/>
    </row>
    <row r="1552" spans="1:16" ht="14.25" customHeight="1" x14ac:dyDescent="0.25">
      <c r="A1552" s="96">
        <v>2013</v>
      </c>
      <c r="B1552" s="96" t="s">
        <v>1192</v>
      </c>
      <c r="C1552" s="96">
        <v>20</v>
      </c>
      <c r="D1552" s="96" t="str">
        <f t="shared" si="72"/>
        <v>201320S071</v>
      </c>
      <c r="E1552" s="81" t="s">
        <v>16212</v>
      </c>
      <c r="F1552" s="81" t="s">
        <v>16211</v>
      </c>
      <c r="G1552" s="82" t="s">
        <v>29</v>
      </c>
      <c r="H1552" s="104" t="str">
        <f t="shared" si="73"/>
        <v>201320S071</v>
      </c>
      <c r="I1552" s="104" t="b">
        <f t="shared" si="74"/>
        <v>1</v>
      </c>
      <c r="J1552" s="81" t="s">
        <v>16214</v>
      </c>
      <c r="K1552" s="81" t="s">
        <v>16552</v>
      </c>
      <c r="L1552" s="105">
        <v>1876.76</v>
      </c>
      <c r="M1552" s="105">
        <v>1824.79</v>
      </c>
      <c r="N1552" s="105">
        <v>1824.59</v>
      </c>
      <c r="O1552" s="96" t="str">
        <f>VLOOKUP(H1552,'CRMP-SOC'!$A$2:$B$12685,2,FALSE)</f>
        <v>Social</v>
      </c>
      <c r="P1552" s="96"/>
    </row>
    <row r="1553" spans="1:16" ht="14.25" customHeight="1" x14ac:dyDescent="0.25">
      <c r="A1553" s="96">
        <v>2013</v>
      </c>
      <c r="B1553" s="96" t="s">
        <v>1193</v>
      </c>
      <c r="C1553" s="96">
        <v>20</v>
      </c>
      <c r="D1553" s="96" t="str">
        <f t="shared" si="72"/>
        <v>201320S072</v>
      </c>
      <c r="E1553" s="81" t="s">
        <v>16212</v>
      </c>
      <c r="F1553" s="81" t="s">
        <v>16211</v>
      </c>
      <c r="G1553" s="82" t="s">
        <v>29</v>
      </c>
      <c r="H1553" s="104" t="str">
        <f t="shared" si="73"/>
        <v>201320S072</v>
      </c>
      <c r="I1553" s="104" t="b">
        <f t="shared" si="74"/>
        <v>1</v>
      </c>
      <c r="J1553" s="81" t="s">
        <v>16091</v>
      </c>
      <c r="K1553" s="81" t="s">
        <v>11544</v>
      </c>
      <c r="L1553" s="105">
        <v>65591.13</v>
      </c>
      <c r="M1553" s="105">
        <v>64017.5</v>
      </c>
      <c r="N1553" s="105">
        <v>64017.5</v>
      </c>
      <c r="O1553" s="96" t="str">
        <f>VLOOKUP(H1553,'CRMP-SOC'!$A$2:$B$12685,2,FALSE)</f>
        <v>Social</v>
      </c>
      <c r="P1553" s="96"/>
    </row>
    <row r="1554" spans="1:16" ht="14.25" customHeight="1" x14ac:dyDescent="0.25">
      <c r="A1554" s="96">
        <v>2013</v>
      </c>
      <c r="B1554" s="96" t="s">
        <v>2618</v>
      </c>
      <c r="C1554" s="96">
        <v>15</v>
      </c>
      <c r="D1554" s="96" t="str">
        <f t="shared" si="72"/>
        <v>201315S117</v>
      </c>
      <c r="E1554" s="81" t="s">
        <v>16551</v>
      </c>
      <c r="F1554" s="80" t="s">
        <v>16083</v>
      </c>
      <c r="G1554" s="82" t="s">
        <v>29</v>
      </c>
      <c r="H1554" s="104" t="str">
        <f t="shared" si="73"/>
        <v>201315S117</v>
      </c>
      <c r="I1554" s="104" t="b">
        <f t="shared" si="74"/>
        <v>1</v>
      </c>
      <c r="J1554" s="81" t="s">
        <v>16408</v>
      </c>
      <c r="K1554" s="81" t="s">
        <v>12013</v>
      </c>
      <c r="L1554" s="105">
        <v>714.27681900000005</v>
      </c>
      <c r="M1554" s="105">
        <v>910.44251932999987</v>
      </c>
      <c r="N1554" s="105">
        <v>910.44251932999987</v>
      </c>
      <c r="O1554" s="96" t="str">
        <f>VLOOKUP(H1554,'CRMP-SOC'!$A$2:$B$12685,2,FALSE)</f>
        <v>Social</v>
      </c>
      <c r="P1554" s="96"/>
    </row>
    <row r="1555" spans="1:16" ht="14.25" customHeight="1" x14ac:dyDescent="0.25">
      <c r="A1555" s="96">
        <v>2013</v>
      </c>
      <c r="B1555" s="96" t="s">
        <v>1195</v>
      </c>
      <c r="C1555" s="96">
        <v>20</v>
      </c>
      <c r="D1555" s="96" t="str">
        <f t="shared" si="72"/>
        <v>201320S118</v>
      </c>
      <c r="E1555" s="81" t="s">
        <v>16212</v>
      </c>
      <c r="F1555" s="81" t="s">
        <v>16211</v>
      </c>
      <c r="G1555" s="82" t="s">
        <v>29</v>
      </c>
      <c r="H1555" s="104" t="str">
        <f t="shared" si="73"/>
        <v>201320S118</v>
      </c>
      <c r="I1555" s="104" t="b">
        <f t="shared" si="74"/>
        <v>1</v>
      </c>
      <c r="J1555" s="81" t="s">
        <v>16375</v>
      </c>
      <c r="K1555" s="81" t="s">
        <v>12014</v>
      </c>
      <c r="L1555" s="105">
        <v>4224.8765030000004</v>
      </c>
      <c r="M1555" s="105">
        <v>4787.3988893099995</v>
      </c>
      <c r="N1555" s="105">
        <v>4787.3988893099995</v>
      </c>
      <c r="O1555" s="96" t="str">
        <f>VLOOKUP(H1555,'CRMP-SOC'!$A$2:$B$12685,2,FALSE)</f>
        <v>Social</v>
      </c>
      <c r="P1555" s="96"/>
    </row>
    <row r="1556" spans="1:16" ht="14.25" customHeight="1" x14ac:dyDescent="0.25">
      <c r="A1556" s="96">
        <v>2013</v>
      </c>
      <c r="B1556" s="96" t="s">
        <v>1196</v>
      </c>
      <c r="C1556" s="96">
        <v>20</v>
      </c>
      <c r="D1556" s="96" t="str">
        <f t="shared" si="72"/>
        <v>201320S155</v>
      </c>
      <c r="E1556" s="81" t="s">
        <v>16212</v>
      </c>
      <c r="F1556" s="81" t="s">
        <v>16211</v>
      </c>
      <c r="G1556" s="82" t="s">
        <v>29</v>
      </c>
      <c r="H1556" s="104" t="str">
        <f t="shared" si="73"/>
        <v>201320S155</v>
      </c>
      <c r="I1556" s="104" t="b">
        <f t="shared" si="74"/>
        <v>1</v>
      </c>
      <c r="J1556" s="81" t="s">
        <v>16132</v>
      </c>
      <c r="K1556" s="81" t="s">
        <v>12015</v>
      </c>
      <c r="L1556" s="105">
        <v>258.41299099999998</v>
      </c>
      <c r="M1556" s="105">
        <v>239.14197221999993</v>
      </c>
      <c r="N1556" s="105">
        <v>239.14197221999996</v>
      </c>
      <c r="O1556" s="96" t="str">
        <f>VLOOKUP(H1556,'CRMP-SOC'!$A$2:$B$12685,2,FALSE)</f>
        <v>Social</v>
      </c>
      <c r="P1556" s="96"/>
    </row>
    <row r="1557" spans="1:16" ht="14.25" customHeight="1" x14ac:dyDescent="0.25">
      <c r="A1557" s="96">
        <v>2013</v>
      </c>
      <c r="B1557" s="96" t="s">
        <v>1197</v>
      </c>
      <c r="C1557" s="96">
        <v>20</v>
      </c>
      <c r="D1557" s="96" t="str">
        <f t="shared" si="72"/>
        <v>201320S174</v>
      </c>
      <c r="E1557" s="81" t="s">
        <v>16212</v>
      </c>
      <c r="F1557" s="81" t="s">
        <v>16211</v>
      </c>
      <c r="G1557" s="82" t="s">
        <v>29</v>
      </c>
      <c r="H1557" s="104" t="str">
        <f t="shared" si="73"/>
        <v>201320S174</v>
      </c>
      <c r="I1557" s="104" t="b">
        <f t="shared" si="74"/>
        <v>1</v>
      </c>
      <c r="J1557" s="81" t="s">
        <v>16085</v>
      </c>
      <c r="K1557" s="81" t="s">
        <v>12589</v>
      </c>
      <c r="L1557" s="105">
        <v>3547.5883699999999</v>
      </c>
      <c r="M1557" s="105">
        <v>3139.9771630299992</v>
      </c>
      <c r="N1557" s="105">
        <v>3139.9076743300002</v>
      </c>
      <c r="O1557" s="96" t="str">
        <f>VLOOKUP(H1557,'CRMP-SOC'!$A$2:$B$12685,2,FALSE)</f>
        <v>Social</v>
      </c>
      <c r="P1557" s="96"/>
    </row>
    <row r="1558" spans="1:16" ht="14.25" customHeight="1" x14ac:dyDescent="0.25">
      <c r="A1558" s="96">
        <v>2013</v>
      </c>
      <c r="B1558" s="96" t="s">
        <v>2619</v>
      </c>
      <c r="C1558" s="96">
        <v>15</v>
      </c>
      <c r="D1558" s="96" t="str">
        <f t="shared" si="72"/>
        <v>201315S175</v>
      </c>
      <c r="E1558" s="81" t="s">
        <v>16551</v>
      </c>
      <c r="F1558" s="80" t="s">
        <v>16083</v>
      </c>
      <c r="G1558" s="82" t="s">
        <v>29</v>
      </c>
      <c r="H1558" s="104" t="str">
        <f t="shared" si="73"/>
        <v>201315S175</v>
      </c>
      <c r="I1558" s="104" t="b">
        <f t="shared" si="74"/>
        <v>1</v>
      </c>
      <c r="J1558" s="81" t="s">
        <v>16406</v>
      </c>
      <c r="K1558" s="81" t="s">
        <v>12017</v>
      </c>
      <c r="L1558" s="105">
        <v>1035.0069550000001</v>
      </c>
      <c r="M1558" s="105">
        <v>785.78986940999994</v>
      </c>
      <c r="N1558" s="105">
        <v>785.78986941000005</v>
      </c>
      <c r="O1558" s="96" t="str">
        <f>VLOOKUP(H1558,'CRMP-SOC'!$A$2:$B$12685,2,FALSE)</f>
        <v>Social</v>
      </c>
      <c r="P1558" s="96"/>
    </row>
    <row r="1559" spans="1:16" ht="14.25" customHeight="1" x14ac:dyDescent="0.25">
      <c r="A1559" s="96">
        <v>2013</v>
      </c>
      <c r="B1559" s="96" t="s">
        <v>1199</v>
      </c>
      <c r="C1559" s="96">
        <v>20</v>
      </c>
      <c r="D1559" s="96" t="str">
        <f t="shared" si="72"/>
        <v>201320S176</v>
      </c>
      <c r="E1559" s="81" t="s">
        <v>16212</v>
      </c>
      <c r="F1559" s="81" t="s">
        <v>16211</v>
      </c>
      <c r="G1559" s="82" t="s">
        <v>29</v>
      </c>
      <c r="H1559" s="104" t="str">
        <f t="shared" si="73"/>
        <v>201320S176</v>
      </c>
      <c r="I1559" s="104" t="b">
        <f t="shared" si="74"/>
        <v>1</v>
      </c>
      <c r="J1559" s="81" t="s">
        <v>16131</v>
      </c>
      <c r="K1559" s="81" t="s">
        <v>13640</v>
      </c>
      <c r="L1559" s="105">
        <v>26000.944705999998</v>
      </c>
      <c r="M1559" s="105">
        <v>24325.828762009998</v>
      </c>
      <c r="N1559" s="105">
        <v>24324.258962129996</v>
      </c>
      <c r="O1559" s="96" t="str">
        <f>VLOOKUP(H1559,'CRMP-SOC'!$A$2:$B$12685,2,FALSE)</f>
        <v>Social</v>
      </c>
      <c r="P1559" s="96"/>
    </row>
    <row r="1560" spans="1:16" ht="14.25" customHeight="1" x14ac:dyDescent="0.25">
      <c r="A1560" s="96">
        <v>2013</v>
      </c>
      <c r="B1560" s="96" t="s">
        <v>1883</v>
      </c>
      <c r="C1560" s="96">
        <v>20</v>
      </c>
      <c r="D1560" s="96" t="str">
        <f t="shared" si="72"/>
        <v>201320S216</v>
      </c>
      <c r="E1560" s="81" t="s">
        <v>16212</v>
      </c>
      <c r="F1560" s="81" t="s">
        <v>16211</v>
      </c>
      <c r="G1560" s="82" t="s">
        <v>29</v>
      </c>
      <c r="H1560" s="104" t="str">
        <f t="shared" si="73"/>
        <v>201320S216</v>
      </c>
      <c r="I1560" s="104" t="b">
        <f t="shared" si="74"/>
        <v>1</v>
      </c>
      <c r="J1560" s="81" t="s">
        <v>16370</v>
      </c>
      <c r="K1560" s="81" t="s">
        <v>12652</v>
      </c>
      <c r="L1560" s="105">
        <v>6631.3941649999997</v>
      </c>
      <c r="M1560" s="105">
        <v>6088.3321445299962</v>
      </c>
      <c r="N1560" s="105">
        <v>6088.0729143599965</v>
      </c>
      <c r="O1560" s="96" t="str">
        <f>VLOOKUP(H1560,'CRMP-SOC'!$A$2:$B$12685,2,FALSE)</f>
        <v>Social</v>
      </c>
      <c r="P1560" s="96"/>
    </row>
    <row r="1561" spans="1:16" ht="14.25" customHeight="1" x14ac:dyDescent="0.25">
      <c r="A1561" s="96">
        <v>2013</v>
      </c>
      <c r="B1561" s="96" t="s">
        <v>2622</v>
      </c>
      <c r="C1561" s="96">
        <v>15</v>
      </c>
      <c r="D1561" s="96" t="str">
        <f t="shared" si="72"/>
        <v>201315S237</v>
      </c>
      <c r="E1561" s="81" t="s">
        <v>16551</v>
      </c>
      <c r="F1561" s="80" t="s">
        <v>16083</v>
      </c>
      <c r="G1561" s="82" t="s">
        <v>29</v>
      </c>
      <c r="H1561" s="104" t="str">
        <f t="shared" si="73"/>
        <v>201315S237</v>
      </c>
      <c r="I1561" s="104" t="b">
        <f t="shared" si="74"/>
        <v>1</v>
      </c>
      <c r="J1561" s="81" t="s">
        <v>16400</v>
      </c>
      <c r="K1561" s="81" t="s">
        <v>13316</v>
      </c>
      <c r="L1561" s="105">
        <v>49.769060000000003</v>
      </c>
      <c r="M1561" s="105">
        <v>49.294674210000011</v>
      </c>
      <c r="N1561" s="105">
        <v>49.294674210000011</v>
      </c>
      <c r="O1561" s="96" t="str">
        <f>VLOOKUP(H1561,'CRMP-SOC'!$A$2:$B$12685,2,FALSE)</f>
        <v>Social</v>
      </c>
      <c r="P1561" s="96"/>
    </row>
    <row r="1562" spans="1:16" ht="14.25" customHeight="1" x14ac:dyDescent="0.25">
      <c r="A1562" s="96">
        <v>2013</v>
      </c>
      <c r="B1562" s="96" t="s">
        <v>2630</v>
      </c>
      <c r="C1562" s="96">
        <v>20</v>
      </c>
      <c r="D1562" s="96" t="str">
        <f t="shared" si="72"/>
        <v>201320S241</v>
      </c>
      <c r="E1562" s="81" t="s">
        <v>16212</v>
      </c>
      <c r="F1562" s="81" t="s">
        <v>16211</v>
      </c>
      <c r="G1562" s="82" t="s">
        <v>29</v>
      </c>
      <c r="H1562" s="104" t="str">
        <f t="shared" si="73"/>
        <v>201320S241</v>
      </c>
      <c r="I1562" s="104" t="b">
        <f t="shared" si="74"/>
        <v>1</v>
      </c>
      <c r="J1562" s="81" t="s">
        <v>16130</v>
      </c>
      <c r="K1562" s="81" t="s">
        <v>13641</v>
      </c>
      <c r="L1562" s="105">
        <v>400</v>
      </c>
      <c r="M1562" s="105">
        <v>396.46037893000005</v>
      </c>
      <c r="N1562" s="105">
        <v>396.44128625999997</v>
      </c>
      <c r="O1562" s="96" t="str">
        <f>VLOOKUP(H1562,'CRMP-SOC'!$A$2:$B$12685,2,FALSE)</f>
        <v>Social</v>
      </c>
      <c r="P1562" s="96"/>
    </row>
    <row r="1563" spans="1:16" ht="14.25" customHeight="1" x14ac:dyDescent="0.25">
      <c r="A1563" s="96">
        <v>2013</v>
      </c>
      <c r="B1563" s="96" t="s">
        <v>2624</v>
      </c>
      <c r="C1563" s="96">
        <v>15</v>
      </c>
      <c r="D1563" s="96" t="str">
        <f t="shared" si="72"/>
        <v>201315U003</v>
      </c>
      <c r="E1563" s="81" t="s">
        <v>16551</v>
      </c>
      <c r="F1563" s="80" t="s">
        <v>16083</v>
      </c>
      <c r="G1563" s="82" t="s">
        <v>30</v>
      </c>
      <c r="H1563" s="104" t="str">
        <f t="shared" si="73"/>
        <v>201315U003</v>
      </c>
      <c r="I1563" s="104" t="b">
        <f t="shared" si="74"/>
        <v>1</v>
      </c>
      <c r="J1563" s="112" t="s">
        <v>16106</v>
      </c>
      <c r="K1563" s="81" t="s">
        <v>13317</v>
      </c>
      <c r="L1563" s="105">
        <v>325.404</v>
      </c>
      <c r="M1563" s="105">
        <v>280.31985005999991</v>
      </c>
      <c r="N1563" s="105">
        <v>280.31985005999996</v>
      </c>
      <c r="O1563" s="96" t="str">
        <f>VLOOKUP(H1563,'CRMP-SOC'!$A$2:$B$12685,2,FALSE)</f>
        <v>Social</v>
      </c>
      <c r="P1563" s="96"/>
    </row>
    <row r="1564" spans="1:16" ht="14.25" customHeight="1" x14ac:dyDescent="0.25">
      <c r="A1564" s="97">
        <v>2013</v>
      </c>
      <c r="B1564" s="97" t="s">
        <v>2623</v>
      </c>
      <c r="C1564" s="97">
        <v>15</v>
      </c>
      <c r="D1564" s="97" t="str">
        <f t="shared" si="72"/>
        <v>201315U006</v>
      </c>
      <c r="E1564" s="82" t="s">
        <v>16551</v>
      </c>
      <c r="F1564" s="83" t="s">
        <v>16083</v>
      </c>
      <c r="G1564" s="82" t="s">
        <v>30</v>
      </c>
      <c r="H1564" s="108" t="str">
        <f t="shared" si="73"/>
        <v>201315U002</v>
      </c>
      <c r="I1564" s="108" t="b">
        <f t="shared" si="74"/>
        <v>0</v>
      </c>
      <c r="J1564" s="109" t="s">
        <v>16172</v>
      </c>
      <c r="K1564" s="82" t="s">
        <v>12654</v>
      </c>
      <c r="L1564" s="110">
        <v>7.5992090000000001</v>
      </c>
      <c r="M1564" s="110">
        <v>6.4530401999999993</v>
      </c>
      <c r="N1564" s="110">
        <v>6.4530402000000002</v>
      </c>
      <c r="O1564" s="96" t="str">
        <f>VLOOKUP(H1564,'CRMP-SOC'!$A$2:$B$12685,2,FALSE)</f>
        <v>Social</v>
      </c>
      <c r="P1564" s="96" t="s">
        <v>16550</v>
      </c>
    </row>
    <row r="1565" spans="1:16" ht="14.25" customHeight="1" x14ac:dyDescent="0.25">
      <c r="A1565" s="96">
        <v>2013</v>
      </c>
      <c r="B1565" s="96" t="s">
        <v>1171</v>
      </c>
      <c r="C1565" s="96">
        <v>20</v>
      </c>
      <c r="D1565" s="96" t="str">
        <f t="shared" si="72"/>
        <v>201320E003</v>
      </c>
      <c r="E1565" s="80" t="s">
        <v>16212</v>
      </c>
      <c r="F1565" s="80" t="s">
        <v>16211</v>
      </c>
      <c r="G1565" s="81" t="s">
        <v>25</v>
      </c>
      <c r="H1565" s="104" t="str">
        <f t="shared" si="73"/>
        <v>201320E003</v>
      </c>
      <c r="I1565" s="104" t="b">
        <f t="shared" si="74"/>
        <v>1</v>
      </c>
      <c r="J1565" s="81" t="s">
        <v>16106</v>
      </c>
      <c r="K1565" s="81" t="s">
        <v>11996</v>
      </c>
      <c r="L1565" s="105">
        <v>273.00255399999998</v>
      </c>
      <c r="M1565" s="105">
        <v>312.93143166999982</v>
      </c>
      <c r="N1565" s="105">
        <v>312.93143166999982</v>
      </c>
      <c r="O1565" s="96" t="str">
        <f>VLOOKUP(H1565,'CRMP-SOC'!$A$2:$B$12685,2,FALSE)</f>
        <v>Social</v>
      </c>
      <c r="P1565" s="96"/>
    </row>
    <row r="1566" spans="1:16" ht="14.25" customHeight="1" x14ac:dyDescent="0.25">
      <c r="A1566" s="96">
        <v>2013</v>
      </c>
      <c r="B1566" s="96" t="s">
        <v>1877</v>
      </c>
      <c r="C1566" s="96">
        <v>20</v>
      </c>
      <c r="D1566" s="96" t="str">
        <f t="shared" si="72"/>
        <v>201320B004</v>
      </c>
      <c r="E1566" s="80" t="s">
        <v>16212</v>
      </c>
      <c r="F1566" s="80" t="s">
        <v>16211</v>
      </c>
      <c r="G1566" s="81" t="s">
        <v>26</v>
      </c>
      <c r="H1566" s="104" t="str">
        <f t="shared" si="73"/>
        <v>201320B004</v>
      </c>
      <c r="I1566" s="104" t="b">
        <f t="shared" si="74"/>
        <v>1</v>
      </c>
      <c r="J1566" s="81" t="s">
        <v>16105</v>
      </c>
      <c r="K1566" s="81" t="s">
        <v>12642</v>
      </c>
      <c r="L1566" s="105">
        <v>1477.1</v>
      </c>
      <c r="M1566" s="105">
        <v>1687.1</v>
      </c>
      <c r="N1566" s="105">
        <v>1687.1</v>
      </c>
      <c r="O1566" s="96" t="str">
        <f>VLOOKUP(H1566,'CRMP-SOC'!$A$2:$B$12685,2,FALSE)</f>
        <v>Social</v>
      </c>
      <c r="P1566" s="96"/>
    </row>
    <row r="1567" spans="1:16" ht="14.25" customHeight="1" x14ac:dyDescent="0.25">
      <c r="A1567" s="96">
        <v>2013</v>
      </c>
      <c r="B1567" s="96" t="s">
        <v>1510</v>
      </c>
      <c r="C1567" s="96">
        <v>38</v>
      </c>
      <c r="D1567" s="96" t="str">
        <f t="shared" si="72"/>
        <v>201338S190</v>
      </c>
      <c r="E1567" s="80" t="s">
        <v>16121</v>
      </c>
      <c r="F1567" s="80" t="s">
        <v>13870</v>
      </c>
      <c r="G1567" s="81" t="s">
        <v>29</v>
      </c>
      <c r="H1567" s="104" t="str">
        <f t="shared" si="73"/>
        <v>201338S190</v>
      </c>
      <c r="I1567" s="104" t="b">
        <f t="shared" si="74"/>
        <v>1</v>
      </c>
      <c r="J1567" s="81" t="s">
        <v>16125</v>
      </c>
      <c r="K1567" s="81" t="s">
        <v>13181</v>
      </c>
      <c r="L1567" s="105">
        <v>7000</v>
      </c>
      <c r="M1567" s="105">
        <v>6820.5739281000015</v>
      </c>
      <c r="N1567" s="105">
        <v>6820.5739281000015</v>
      </c>
      <c r="O1567" s="96" t="str">
        <f>VLOOKUP(H1567,'CRMP-SOC'!$A$2:$B$12685,2,FALSE)</f>
        <v>Social</v>
      </c>
      <c r="P1567" s="96"/>
    </row>
    <row r="1568" spans="1:16" ht="14.25" customHeight="1" x14ac:dyDescent="0.25">
      <c r="A1568" s="96">
        <v>2013</v>
      </c>
      <c r="B1568" s="96" t="s">
        <v>1511</v>
      </c>
      <c r="C1568" s="96">
        <v>38</v>
      </c>
      <c r="D1568" s="96" t="str">
        <f t="shared" si="72"/>
        <v>201338S191</v>
      </c>
      <c r="E1568" s="80" t="s">
        <v>16121</v>
      </c>
      <c r="F1568" s="80" t="s">
        <v>13870</v>
      </c>
      <c r="G1568" s="81" t="s">
        <v>29</v>
      </c>
      <c r="H1568" s="104" t="str">
        <f t="shared" si="73"/>
        <v>201338S191</v>
      </c>
      <c r="I1568" s="104" t="b">
        <f t="shared" si="74"/>
        <v>1</v>
      </c>
      <c r="J1568" s="81" t="s">
        <v>16124</v>
      </c>
      <c r="K1568" s="81" t="s">
        <v>12301</v>
      </c>
      <c r="L1568" s="105">
        <v>3148</v>
      </c>
      <c r="M1568" s="105">
        <v>3107.8686345899991</v>
      </c>
      <c r="N1568" s="105">
        <v>3107.8686345899991</v>
      </c>
      <c r="O1568" s="96" t="str">
        <f>VLOOKUP(H1568,'CRMP-SOC'!$A$2:$B$12685,2,FALSE)</f>
        <v>Social</v>
      </c>
      <c r="P1568" s="96"/>
    </row>
    <row r="1569" spans="1:16" ht="14.25" customHeight="1" x14ac:dyDescent="0.25">
      <c r="A1569" s="96">
        <v>2013</v>
      </c>
      <c r="B1569" s="96" t="s">
        <v>1512</v>
      </c>
      <c r="C1569" s="96">
        <v>38</v>
      </c>
      <c r="D1569" s="96" t="str">
        <f t="shared" si="72"/>
        <v>201338S192</v>
      </c>
      <c r="E1569" s="80" t="s">
        <v>16121</v>
      </c>
      <c r="F1569" s="80" t="s">
        <v>13870</v>
      </c>
      <c r="G1569" s="81" t="s">
        <v>29</v>
      </c>
      <c r="H1569" s="104" t="str">
        <f t="shared" si="73"/>
        <v>201338S192</v>
      </c>
      <c r="I1569" s="104" t="b">
        <f t="shared" si="74"/>
        <v>1</v>
      </c>
      <c r="J1569" s="81" t="s">
        <v>16123</v>
      </c>
      <c r="K1569" s="81" t="s">
        <v>12990</v>
      </c>
      <c r="L1569" s="105">
        <v>723.83192299999996</v>
      </c>
      <c r="M1569" s="105">
        <v>738.83192299999996</v>
      </c>
      <c r="N1569" s="105">
        <v>738.83192299999996</v>
      </c>
      <c r="O1569" s="96" t="str">
        <f>VLOOKUP(H1569,'CRMP-SOC'!$A$2:$B$12685,2,FALSE)</f>
        <v>Social</v>
      </c>
      <c r="P1569" s="96"/>
    </row>
    <row r="1570" spans="1:16" ht="14.25" customHeight="1" x14ac:dyDescent="0.25">
      <c r="A1570" s="96">
        <v>2013</v>
      </c>
      <c r="B1570" s="96" t="s">
        <v>2210</v>
      </c>
      <c r="C1570" s="96">
        <v>38</v>
      </c>
      <c r="D1570" s="96" t="str">
        <f t="shared" si="72"/>
        <v>201338S225</v>
      </c>
      <c r="E1570" s="80" t="s">
        <v>16121</v>
      </c>
      <c r="F1570" s="80" t="s">
        <v>13870</v>
      </c>
      <c r="G1570" s="81" t="s">
        <v>29</v>
      </c>
      <c r="H1570" s="104" t="str">
        <f t="shared" si="73"/>
        <v>201338S225</v>
      </c>
      <c r="I1570" s="104" t="b">
        <f t="shared" si="74"/>
        <v>1</v>
      </c>
      <c r="J1570" s="81" t="s">
        <v>16517</v>
      </c>
      <c r="K1570" s="81" t="s">
        <v>16549</v>
      </c>
      <c r="L1570" s="105">
        <v>350</v>
      </c>
      <c r="M1570" s="105">
        <v>750</v>
      </c>
      <c r="N1570" s="105">
        <v>750</v>
      </c>
      <c r="O1570" s="96" t="str">
        <f>VLOOKUP(H1570,'CRMP-SOC'!$A$2:$B$12685,2,FALSE)</f>
        <v>Social</v>
      </c>
      <c r="P1570" s="96"/>
    </row>
    <row r="1571" spans="1:16" ht="14.25" customHeight="1" x14ac:dyDescent="0.25">
      <c r="A1571" s="96">
        <v>2013</v>
      </c>
      <c r="B1571" s="96" t="s">
        <v>2460</v>
      </c>
      <c r="C1571" s="96">
        <v>38</v>
      </c>
      <c r="D1571" s="96" t="str">
        <f t="shared" si="72"/>
        <v>201338S236</v>
      </c>
      <c r="E1571" s="80" t="s">
        <v>16121</v>
      </c>
      <c r="F1571" s="80" t="s">
        <v>13870</v>
      </c>
      <c r="G1571" s="81" t="s">
        <v>29</v>
      </c>
      <c r="H1571" s="104" t="str">
        <f t="shared" si="73"/>
        <v>201338S236</v>
      </c>
      <c r="I1571" s="104" t="b">
        <f t="shared" si="74"/>
        <v>1</v>
      </c>
      <c r="J1571" s="81" t="s">
        <v>16207</v>
      </c>
      <c r="K1571" s="81" t="s">
        <v>13374</v>
      </c>
      <c r="L1571" s="105">
        <v>423.83192200000002</v>
      </c>
      <c r="M1571" s="105">
        <v>422.38162242000004</v>
      </c>
      <c r="N1571" s="105">
        <v>422.38162242000004</v>
      </c>
      <c r="O1571" s="96" t="str">
        <f>VLOOKUP(H1571,'CRMP-SOC'!$A$2:$B$12685,2,FALSE)</f>
        <v>Social</v>
      </c>
      <c r="P1571" s="96"/>
    </row>
    <row r="1572" spans="1:16" ht="14.25" customHeight="1" x14ac:dyDescent="0.25">
      <c r="A1572" s="96">
        <v>2013</v>
      </c>
      <c r="B1572" s="96" t="s">
        <v>1517</v>
      </c>
      <c r="C1572" s="96">
        <v>38</v>
      </c>
      <c r="D1572" s="96" t="str">
        <f t="shared" si="72"/>
        <v>201338U001</v>
      </c>
      <c r="E1572" s="80" t="s">
        <v>16121</v>
      </c>
      <c r="F1572" s="80" t="s">
        <v>13870</v>
      </c>
      <c r="G1572" s="81" t="s">
        <v>30</v>
      </c>
      <c r="H1572" s="104" t="str">
        <f t="shared" si="73"/>
        <v>201338U001</v>
      </c>
      <c r="I1572" s="104" t="b">
        <f t="shared" si="74"/>
        <v>1</v>
      </c>
      <c r="J1572" s="81" t="s">
        <v>16107</v>
      </c>
      <c r="K1572" s="81" t="s">
        <v>12992</v>
      </c>
      <c r="L1572" s="105">
        <v>143.1</v>
      </c>
      <c r="M1572" s="105">
        <v>142.36256599999999</v>
      </c>
      <c r="N1572" s="105">
        <v>142.36256599999999</v>
      </c>
      <c r="O1572" s="96" t="str">
        <f>VLOOKUP(H1572,'CRMP-SOC'!$A$2:$B$12685,2,FALSE)</f>
        <v>Social</v>
      </c>
      <c r="P1572" s="96"/>
    </row>
    <row r="1573" spans="1:16" ht="14.25" customHeight="1" x14ac:dyDescent="0.25">
      <c r="A1573" s="96">
        <v>2013</v>
      </c>
      <c r="B1573" s="96" t="s">
        <v>2211</v>
      </c>
      <c r="C1573" s="96">
        <v>38</v>
      </c>
      <c r="D1573" s="96" t="str">
        <f t="shared" si="72"/>
        <v>201338U002</v>
      </c>
      <c r="E1573" s="80" t="s">
        <v>16121</v>
      </c>
      <c r="F1573" s="80" t="s">
        <v>13870</v>
      </c>
      <c r="G1573" s="81" t="s">
        <v>30</v>
      </c>
      <c r="H1573" s="104" t="str">
        <f t="shared" si="73"/>
        <v>201338U002</v>
      </c>
      <c r="I1573" s="104" t="b">
        <f t="shared" si="74"/>
        <v>1</v>
      </c>
      <c r="J1573" s="81" t="s">
        <v>16191</v>
      </c>
      <c r="K1573" s="81" t="s">
        <v>16548</v>
      </c>
      <c r="L1573" s="105">
        <v>287</v>
      </c>
      <c r="M1573" s="105">
        <v>521.58489792</v>
      </c>
      <c r="N1573" s="105">
        <v>521.58489792</v>
      </c>
      <c r="O1573" s="96" t="str">
        <f>VLOOKUP(H1573,'CRMP-SOC'!$A$2:$B$12685,2,FALSE)</f>
        <v>Social</v>
      </c>
      <c r="P1573" s="96"/>
    </row>
    <row r="1574" spans="1:16" ht="14.25" customHeight="1" x14ac:dyDescent="0.25">
      <c r="A1574" s="96">
        <v>2013</v>
      </c>
      <c r="B1574" s="96" t="s">
        <v>2212</v>
      </c>
      <c r="C1574" s="96">
        <v>38</v>
      </c>
      <c r="D1574" s="96" t="str">
        <f t="shared" si="72"/>
        <v>201338U003</v>
      </c>
      <c r="E1574" s="80" t="s">
        <v>16121</v>
      </c>
      <c r="F1574" s="80" t="s">
        <v>13870</v>
      </c>
      <c r="G1574" s="81" t="s">
        <v>30</v>
      </c>
      <c r="H1574" s="104" t="str">
        <f t="shared" si="73"/>
        <v>201338U003</v>
      </c>
      <c r="I1574" s="104" t="b">
        <f t="shared" si="74"/>
        <v>1</v>
      </c>
      <c r="J1574" s="81" t="s">
        <v>16106</v>
      </c>
      <c r="K1574" s="81" t="s">
        <v>13375</v>
      </c>
      <c r="L1574" s="105">
        <v>3000</v>
      </c>
      <c r="M1574" s="105">
        <v>2905.85648597</v>
      </c>
      <c r="N1574" s="105">
        <v>2905.85648597</v>
      </c>
      <c r="O1574" s="96" t="str">
        <f>VLOOKUP(H1574,'CRMP-SOC'!$A$2:$B$12685,2,FALSE)</f>
        <v>Social</v>
      </c>
      <c r="P1574" s="96"/>
    </row>
    <row r="1575" spans="1:16" ht="14.25" customHeight="1" x14ac:dyDescent="0.25">
      <c r="A1575" s="96">
        <v>2013</v>
      </c>
      <c r="B1575" s="96" t="s">
        <v>2213</v>
      </c>
      <c r="C1575" s="96">
        <v>38</v>
      </c>
      <c r="D1575" s="96" t="str">
        <f t="shared" si="72"/>
        <v>201338U004</v>
      </c>
      <c r="E1575" s="80" t="s">
        <v>16121</v>
      </c>
      <c r="F1575" s="80" t="s">
        <v>13870</v>
      </c>
      <c r="G1575" s="81" t="s">
        <v>30</v>
      </c>
      <c r="H1575" s="104" t="str">
        <f t="shared" si="73"/>
        <v>201338U004</v>
      </c>
      <c r="I1575" s="104" t="b">
        <f t="shared" si="74"/>
        <v>1</v>
      </c>
      <c r="J1575" s="81" t="s">
        <v>16105</v>
      </c>
      <c r="K1575" s="81" t="s">
        <v>13667</v>
      </c>
      <c r="L1575" s="105">
        <v>2500</v>
      </c>
      <c r="M1575" s="105" t="s">
        <v>16547</v>
      </c>
      <c r="N1575" s="105" t="s">
        <v>16547</v>
      </c>
      <c r="O1575" s="96" t="str">
        <f>VLOOKUP(H1575,'CRMP-SOC'!$A$2:$B$12685,2,FALSE)</f>
        <v>Social</v>
      </c>
      <c r="P1575" s="96"/>
    </row>
    <row r="1576" spans="1:16" ht="14.25" customHeight="1" x14ac:dyDescent="0.25">
      <c r="A1576" s="96">
        <v>2013</v>
      </c>
      <c r="B1576" s="96" t="s">
        <v>1498</v>
      </c>
      <c r="C1576" s="96">
        <v>38</v>
      </c>
      <c r="D1576" s="96" t="str">
        <f t="shared" si="72"/>
        <v>201338E001</v>
      </c>
      <c r="E1576" s="80" t="s">
        <v>16121</v>
      </c>
      <c r="F1576" s="80" t="s">
        <v>13870</v>
      </c>
      <c r="G1576" s="81" t="s">
        <v>25</v>
      </c>
      <c r="H1576" s="104" t="str">
        <f t="shared" si="73"/>
        <v>201338E001</v>
      </c>
      <c r="I1576" s="104" t="b">
        <f t="shared" si="74"/>
        <v>1</v>
      </c>
      <c r="J1576" s="81" t="s">
        <v>16107</v>
      </c>
      <c r="K1576" s="81" t="s">
        <v>12292</v>
      </c>
      <c r="L1576" s="105">
        <v>3305.2837030000001</v>
      </c>
      <c r="M1576" s="105">
        <v>3471.79378434</v>
      </c>
      <c r="N1576" s="105">
        <v>3471.79378434</v>
      </c>
      <c r="O1576" s="96" t="str">
        <f>VLOOKUP(H1576,'CRMP-SOC'!$A$2:$B$12685,2,FALSE)</f>
        <v>Social</v>
      </c>
      <c r="P1576" s="96"/>
    </row>
    <row r="1577" spans="1:16" ht="14.25" customHeight="1" x14ac:dyDescent="0.25">
      <c r="A1577" s="96">
        <v>2013</v>
      </c>
      <c r="B1577" s="96" t="s">
        <v>1499</v>
      </c>
      <c r="C1577" s="96">
        <v>38</v>
      </c>
      <c r="D1577" s="96" t="str">
        <f t="shared" si="72"/>
        <v>201338E002</v>
      </c>
      <c r="E1577" s="80" t="s">
        <v>16121</v>
      </c>
      <c r="F1577" s="80" t="s">
        <v>13870</v>
      </c>
      <c r="G1577" s="81" t="s">
        <v>25</v>
      </c>
      <c r="H1577" s="104" t="str">
        <f t="shared" si="73"/>
        <v>201338E002</v>
      </c>
      <c r="I1577" s="104" t="b">
        <f t="shared" si="74"/>
        <v>1</v>
      </c>
      <c r="J1577" s="81" t="s">
        <v>16191</v>
      </c>
      <c r="K1577" s="81" t="s">
        <v>12293</v>
      </c>
      <c r="L1577" s="105">
        <v>779.39952000000005</v>
      </c>
      <c r="M1577" s="105">
        <v>839.11424283999986</v>
      </c>
      <c r="N1577" s="105">
        <v>839.11424283999986</v>
      </c>
      <c r="O1577" s="96" t="str">
        <f>VLOOKUP(H1577,'CRMP-SOC'!$A$2:$B$12685,2,FALSE)</f>
        <v>Social</v>
      </c>
      <c r="P1577" s="96"/>
    </row>
    <row r="1578" spans="1:16" ht="14.25" customHeight="1" x14ac:dyDescent="0.25">
      <c r="A1578" s="96">
        <v>2013</v>
      </c>
      <c r="B1578" s="96" t="s">
        <v>1166</v>
      </c>
      <c r="C1578" s="96">
        <v>19</v>
      </c>
      <c r="D1578" s="96" t="str">
        <f t="shared" si="72"/>
        <v>201319S038</v>
      </c>
      <c r="E1578" s="80" t="s">
        <v>16139</v>
      </c>
      <c r="F1578" s="80" t="s">
        <v>16102</v>
      </c>
      <c r="G1578" s="81" t="s">
        <v>29</v>
      </c>
      <c r="H1578" s="104" t="str">
        <f t="shared" si="73"/>
        <v>201319S038</v>
      </c>
      <c r="I1578" s="104" t="b">
        <f t="shared" si="74"/>
        <v>1</v>
      </c>
      <c r="J1578" s="81" t="s">
        <v>16137</v>
      </c>
      <c r="K1578" s="80" t="s">
        <v>11991</v>
      </c>
      <c r="L1578" s="105">
        <v>8800</v>
      </c>
      <c r="M1578" s="105">
        <v>8800</v>
      </c>
      <c r="N1578" s="105">
        <v>8800</v>
      </c>
      <c r="O1578" s="96" t="str">
        <f>VLOOKUP(H1578,'CRMP-SOC'!$A$2:$B$12685,2,FALSE)</f>
        <v>Social</v>
      </c>
      <c r="P1578" s="96"/>
    </row>
    <row r="1579" spans="1:16" ht="14.25" customHeight="1" x14ac:dyDescent="0.25">
      <c r="A1579" s="96">
        <v>2013</v>
      </c>
      <c r="B1579" s="96" t="s">
        <v>1527</v>
      </c>
      <c r="C1579" s="96">
        <v>50</v>
      </c>
      <c r="D1579" s="96" t="str">
        <f t="shared" si="72"/>
        <v>201350E001</v>
      </c>
      <c r="E1579" s="80" t="s">
        <v>16103</v>
      </c>
      <c r="F1579" s="80" t="s">
        <v>16102</v>
      </c>
      <c r="G1579" s="81" t="s">
        <v>25</v>
      </c>
      <c r="H1579" s="104" t="str">
        <f t="shared" si="73"/>
        <v>201350E001</v>
      </c>
      <c r="I1579" s="104" t="b">
        <f t="shared" si="74"/>
        <v>1</v>
      </c>
      <c r="J1579" s="81" t="s">
        <v>16107</v>
      </c>
      <c r="K1579" s="80" t="s">
        <v>12999</v>
      </c>
      <c r="L1579" s="105">
        <v>2772.4275689999999</v>
      </c>
      <c r="M1579" s="105">
        <v>3558.9570865232499</v>
      </c>
      <c r="N1579" s="105">
        <v>3136.3386487899984</v>
      </c>
      <c r="O1579" s="96" t="str">
        <f>VLOOKUP(H1579,'CRMP-SOC'!$A$2:$B$12685,2,FALSE)</f>
        <v>Social</v>
      </c>
      <c r="P1579" s="96"/>
    </row>
    <row r="1580" spans="1:16" ht="14.25" customHeight="1" x14ac:dyDescent="0.25">
      <c r="A1580" s="96">
        <v>2013</v>
      </c>
      <c r="B1580" s="96" t="s">
        <v>1528</v>
      </c>
      <c r="C1580" s="96">
        <v>50</v>
      </c>
      <c r="D1580" s="96" t="str">
        <f t="shared" si="72"/>
        <v>201350E002</v>
      </c>
      <c r="E1580" s="80" t="s">
        <v>16103</v>
      </c>
      <c r="F1580" s="80" t="s">
        <v>16102</v>
      </c>
      <c r="G1580" s="81" t="s">
        <v>25</v>
      </c>
      <c r="H1580" s="104" t="str">
        <f t="shared" si="73"/>
        <v>201350E002</v>
      </c>
      <c r="I1580" s="104" t="b">
        <f t="shared" si="74"/>
        <v>1</v>
      </c>
      <c r="J1580" s="81" t="s">
        <v>16191</v>
      </c>
      <c r="K1580" s="80" t="s">
        <v>12313</v>
      </c>
      <c r="L1580" s="105">
        <v>146474.133286</v>
      </c>
      <c r="M1580" s="105">
        <v>148135.60043473868</v>
      </c>
      <c r="N1580" s="105">
        <v>149203.47989363017</v>
      </c>
      <c r="O1580" s="96" t="str">
        <f>VLOOKUP(H1580,'CRMP-SOC'!$A$2:$B$12685,2,FALSE)</f>
        <v>Social</v>
      </c>
      <c r="P1580" s="96"/>
    </row>
    <row r="1581" spans="1:16" ht="14.25" customHeight="1" x14ac:dyDescent="0.25">
      <c r="A1581" s="96">
        <v>2013</v>
      </c>
      <c r="B1581" s="96" t="s">
        <v>1529</v>
      </c>
      <c r="C1581" s="96">
        <v>50</v>
      </c>
      <c r="D1581" s="96" t="str">
        <f t="shared" si="72"/>
        <v>201350E003</v>
      </c>
      <c r="E1581" s="80" t="s">
        <v>16103</v>
      </c>
      <c r="F1581" s="80" t="s">
        <v>16102</v>
      </c>
      <c r="G1581" s="81" t="s">
        <v>25</v>
      </c>
      <c r="H1581" s="104" t="str">
        <f t="shared" si="73"/>
        <v>201350E003</v>
      </c>
      <c r="I1581" s="104" t="b">
        <f t="shared" si="74"/>
        <v>1</v>
      </c>
      <c r="J1581" s="81" t="s">
        <v>16106</v>
      </c>
      <c r="K1581" s="80" t="s">
        <v>12314</v>
      </c>
      <c r="L1581" s="105">
        <v>881.45814199999995</v>
      </c>
      <c r="M1581" s="105">
        <v>879.31929760127241</v>
      </c>
      <c r="N1581" s="105">
        <v>933.96708717000126</v>
      </c>
      <c r="O1581" s="96" t="str">
        <f>VLOOKUP(H1581,'CRMP-SOC'!$A$2:$B$12685,2,FALSE)</f>
        <v>Social</v>
      </c>
      <c r="P1581" s="96"/>
    </row>
    <row r="1582" spans="1:16" ht="14.25" customHeight="1" x14ac:dyDescent="0.25">
      <c r="A1582" s="96">
        <v>2013</v>
      </c>
      <c r="B1582" s="96" t="s">
        <v>1530</v>
      </c>
      <c r="C1582" s="96">
        <v>50</v>
      </c>
      <c r="D1582" s="96" t="str">
        <f t="shared" si="72"/>
        <v>201350E004</v>
      </c>
      <c r="E1582" s="80" t="s">
        <v>16103</v>
      </c>
      <c r="F1582" s="80" t="s">
        <v>16102</v>
      </c>
      <c r="G1582" s="81" t="s">
        <v>25</v>
      </c>
      <c r="H1582" s="104" t="str">
        <f t="shared" si="73"/>
        <v>201350E004</v>
      </c>
      <c r="I1582" s="104" t="b">
        <f t="shared" si="74"/>
        <v>1</v>
      </c>
      <c r="J1582" s="81" t="s">
        <v>16105</v>
      </c>
      <c r="K1582" s="80" t="s">
        <v>13000</v>
      </c>
      <c r="L1582" s="105">
        <v>445.845553</v>
      </c>
      <c r="M1582" s="105">
        <v>479.82956417405239</v>
      </c>
      <c r="N1582" s="105">
        <v>476.79914286000013</v>
      </c>
      <c r="O1582" s="96" t="str">
        <f>VLOOKUP(H1582,'CRMP-SOC'!$A$2:$B$12685,2,FALSE)</f>
        <v>Social</v>
      </c>
      <c r="P1582" s="96"/>
    </row>
    <row r="1583" spans="1:16" ht="14.25" customHeight="1" x14ac:dyDescent="0.25">
      <c r="A1583" s="96">
        <v>2013</v>
      </c>
      <c r="B1583" s="96" t="s">
        <v>1533</v>
      </c>
      <c r="C1583" s="96">
        <v>50</v>
      </c>
      <c r="D1583" s="96" t="str">
        <f t="shared" si="72"/>
        <v>201350E007</v>
      </c>
      <c r="E1583" s="80" t="s">
        <v>16103</v>
      </c>
      <c r="F1583" s="80" t="s">
        <v>16102</v>
      </c>
      <c r="G1583" s="81" t="s">
        <v>25</v>
      </c>
      <c r="H1583" s="104" t="str">
        <f t="shared" si="73"/>
        <v>201350E007</v>
      </c>
      <c r="I1583" s="104" t="b">
        <f t="shared" si="74"/>
        <v>1</v>
      </c>
      <c r="J1583" s="81" t="s">
        <v>16104</v>
      </c>
      <c r="K1583" s="80" t="s">
        <v>12317</v>
      </c>
      <c r="L1583" s="105">
        <v>8697.6526279999998</v>
      </c>
      <c r="M1583" s="105">
        <v>8628.1824870546498</v>
      </c>
      <c r="N1583" s="105">
        <v>8658.5197026000005</v>
      </c>
      <c r="O1583" s="96" t="str">
        <f>VLOOKUP(H1583,'CRMP-SOC'!$A$2:$B$12685,2,FALSE)</f>
        <v>Social</v>
      </c>
      <c r="P1583" s="96"/>
    </row>
    <row r="1584" spans="1:16" ht="14.25" customHeight="1" x14ac:dyDescent="0.25">
      <c r="A1584" s="96">
        <v>2013</v>
      </c>
      <c r="B1584" s="96" t="s">
        <v>2219</v>
      </c>
      <c r="C1584" s="96">
        <v>50</v>
      </c>
      <c r="D1584" s="96" t="str">
        <f t="shared" si="72"/>
        <v>201350E008</v>
      </c>
      <c r="E1584" s="80" t="s">
        <v>16103</v>
      </c>
      <c r="F1584" s="80" t="s">
        <v>16102</v>
      </c>
      <c r="G1584" s="81" t="s">
        <v>25</v>
      </c>
      <c r="H1584" s="104" t="str">
        <f t="shared" si="73"/>
        <v>201350E008</v>
      </c>
      <c r="I1584" s="104" t="b">
        <f t="shared" si="74"/>
        <v>1</v>
      </c>
      <c r="J1584" s="81" t="s">
        <v>16129</v>
      </c>
      <c r="K1584" s="80" t="s">
        <v>13003</v>
      </c>
      <c r="L1584" s="105">
        <v>5197.3604949999999</v>
      </c>
      <c r="M1584" s="105">
        <v>5662.8853883808524</v>
      </c>
      <c r="N1584" s="105">
        <v>5269.7681237999941</v>
      </c>
      <c r="O1584" s="96" t="str">
        <f>VLOOKUP(H1584,'CRMP-SOC'!$A$2:$B$12685,2,FALSE)</f>
        <v>Social</v>
      </c>
      <c r="P1584" s="96"/>
    </row>
    <row r="1585" spans="1:16" ht="14.25" customHeight="1" x14ac:dyDescent="0.25">
      <c r="A1585" s="96">
        <v>2013</v>
      </c>
      <c r="B1585" s="96" t="s">
        <v>2220</v>
      </c>
      <c r="C1585" s="96">
        <v>50</v>
      </c>
      <c r="D1585" s="96" t="str">
        <f t="shared" si="72"/>
        <v>201350E009</v>
      </c>
      <c r="E1585" s="80" t="s">
        <v>16103</v>
      </c>
      <c r="F1585" s="80" t="s">
        <v>16102</v>
      </c>
      <c r="G1585" s="81" t="s">
        <v>25</v>
      </c>
      <c r="H1585" s="104" t="str">
        <f t="shared" si="73"/>
        <v>201350E009</v>
      </c>
      <c r="I1585" s="104" t="b">
        <f t="shared" si="74"/>
        <v>1</v>
      </c>
      <c r="J1585" s="81" t="s">
        <v>16128</v>
      </c>
      <c r="K1585" s="80" t="s">
        <v>13004</v>
      </c>
      <c r="L1585" s="105">
        <v>1238.7622510000001</v>
      </c>
      <c r="M1585" s="105">
        <v>945.18550394768965</v>
      </c>
      <c r="N1585" s="105">
        <v>773.70600243000058</v>
      </c>
      <c r="O1585" s="96" t="str">
        <f>VLOOKUP(H1585,'CRMP-SOC'!$A$2:$B$12685,2,FALSE)</f>
        <v>Social</v>
      </c>
      <c r="P1585" s="96"/>
    </row>
    <row r="1586" spans="1:16" ht="14.25" customHeight="1" x14ac:dyDescent="0.25">
      <c r="A1586" s="96">
        <v>2013</v>
      </c>
      <c r="B1586" s="96" t="s">
        <v>1542</v>
      </c>
      <c r="C1586" s="96">
        <v>51</v>
      </c>
      <c r="D1586" s="96" t="str">
        <f t="shared" si="72"/>
        <v>201351E001</v>
      </c>
      <c r="E1586" s="80" t="s">
        <v>16094</v>
      </c>
      <c r="F1586" s="80" t="s">
        <v>16093</v>
      </c>
      <c r="G1586" s="81" t="s">
        <v>25</v>
      </c>
      <c r="H1586" s="104" t="str">
        <f t="shared" si="73"/>
        <v>201351E001</v>
      </c>
      <c r="I1586" s="104" t="b">
        <f t="shared" si="74"/>
        <v>1</v>
      </c>
      <c r="J1586" s="81" t="s">
        <v>16107</v>
      </c>
      <c r="K1586" s="80" t="s">
        <v>12323</v>
      </c>
      <c r="L1586" s="105">
        <v>397.47463900000002</v>
      </c>
      <c r="M1586" s="105">
        <v>405.57487700000001</v>
      </c>
      <c r="N1586" s="105">
        <v>405.57487700000001</v>
      </c>
      <c r="O1586" s="96" t="str">
        <f>VLOOKUP(H1586,'CRMP-SOC'!$A$2:$B$12685,2,FALSE)</f>
        <v>Social</v>
      </c>
      <c r="P1586" s="96"/>
    </row>
    <row r="1587" spans="1:16" ht="14.25" customHeight="1" x14ac:dyDescent="0.25">
      <c r="A1587" s="96">
        <v>2013</v>
      </c>
      <c r="B1587" s="96" t="s">
        <v>1543</v>
      </c>
      <c r="C1587" s="96">
        <v>51</v>
      </c>
      <c r="D1587" s="96" t="str">
        <f t="shared" si="72"/>
        <v>201351E002</v>
      </c>
      <c r="E1587" s="80" t="s">
        <v>16094</v>
      </c>
      <c r="F1587" s="80" t="s">
        <v>16093</v>
      </c>
      <c r="G1587" s="81" t="s">
        <v>25</v>
      </c>
      <c r="H1587" s="104" t="str">
        <f t="shared" si="73"/>
        <v>201351E002</v>
      </c>
      <c r="I1587" s="104" t="b">
        <f t="shared" si="74"/>
        <v>1</v>
      </c>
      <c r="J1587" s="81" t="s">
        <v>16191</v>
      </c>
      <c r="K1587" s="80" t="s">
        <v>12324</v>
      </c>
      <c r="L1587" s="105">
        <v>197.03733</v>
      </c>
      <c r="M1587" s="105">
        <v>168.807095</v>
      </c>
      <c r="N1587" s="105">
        <v>168.807095</v>
      </c>
      <c r="O1587" s="96" t="str">
        <f>VLOOKUP(H1587,'CRMP-SOC'!$A$2:$B$12685,2,FALSE)</f>
        <v>Social</v>
      </c>
      <c r="P1587" s="96"/>
    </row>
    <row r="1588" spans="1:16" ht="14.25" customHeight="1" x14ac:dyDescent="0.25">
      <c r="A1588" s="96">
        <v>2013</v>
      </c>
      <c r="B1588" s="96" t="s">
        <v>1544</v>
      </c>
      <c r="C1588" s="96">
        <v>51</v>
      </c>
      <c r="D1588" s="96" t="str">
        <f t="shared" si="72"/>
        <v>201351E003</v>
      </c>
      <c r="E1588" s="80" t="s">
        <v>16094</v>
      </c>
      <c r="F1588" s="80" t="s">
        <v>16093</v>
      </c>
      <c r="G1588" s="81" t="s">
        <v>25</v>
      </c>
      <c r="H1588" s="104" t="str">
        <f t="shared" si="73"/>
        <v>201351E003</v>
      </c>
      <c r="I1588" s="104" t="b">
        <f t="shared" si="74"/>
        <v>1</v>
      </c>
      <c r="J1588" s="81" t="s">
        <v>16106</v>
      </c>
      <c r="K1588" s="80" t="s">
        <v>12325</v>
      </c>
      <c r="L1588" s="105">
        <v>184.203149</v>
      </c>
      <c r="M1588" s="105">
        <v>169.71152900000001</v>
      </c>
      <c r="N1588" s="105">
        <v>169.71152900000001</v>
      </c>
      <c r="O1588" s="96" t="str">
        <f>VLOOKUP(H1588,'CRMP-SOC'!$A$2:$B$12685,2,FALSE)</f>
        <v>Social</v>
      </c>
      <c r="P1588" s="96"/>
    </row>
    <row r="1589" spans="1:16" ht="14.25" customHeight="1" x14ac:dyDescent="0.25">
      <c r="A1589" s="96">
        <v>2013</v>
      </c>
      <c r="B1589" s="96" t="s">
        <v>1545</v>
      </c>
      <c r="C1589" s="96">
        <v>51</v>
      </c>
      <c r="D1589" s="96" t="str">
        <f t="shared" si="72"/>
        <v>201351E004</v>
      </c>
      <c r="E1589" s="80" t="s">
        <v>16094</v>
      </c>
      <c r="F1589" s="80" t="s">
        <v>16093</v>
      </c>
      <c r="G1589" s="81" t="s">
        <v>25</v>
      </c>
      <c r="H1589" s="104" t="str">
        <f t="shared" si="73"/>
        <v>201351E004</v>
      </c>
      <c r="I1589" s="104" t="b">
        <f t="shared" si="74"/>
        <v>1</v>
      </c>
      <c r="J1589" s="81" t="s">
        <v>16105</v>
      </c>
      <c r="K1589" s="80" t="s">
        <v>12326</v>
      </c>
      <c r="L1589" s="105">
        <v>90.922334000000006</v>
      </c>
      <c r="M1589" s="105">
        <v>73.925753999999998</v>
      </c>
      <c r="N1589" s="105">
        <v>73.925753999999998</v>
      </c>
      <c r="O1589" s="96" t="str">
        <f>VLOOKUP(H1589,'CRMP-SOC'!$A$2:$B$12685,2,FALSE)</f>
        <v>Social</v>
      </c>
      <c r="P1589" s="96"/>
    </row>
    <row r="1590" spans="1:16" ht="14.25" customHeight="1" x14ac:dyDescent="0.25">
      <c r="A1590" s="96">
        <v>2013</v>
      </c>
      <c r="B1590" s="96" t="s">
        <v>1546</v>
      </c>
      <c r="C1590" s="96">
        <v>51</v>
      </c>
      <c r="D1590" s="96" t="str">
        <f t="shared" si="72"/>
        <v>201351E005</v>
      </c>
      <c r="E1590" s="80" t="s">
        <v>16094</v>
      </c>
      <c r="F1590" s="80" t="s">
        <v>16093</v>
      </c>
      <c r="G1590" s="81" t="s">
        <v>25</v>
      </c>
      <c r="H1590" s="104" t="str">
        <f t="shared" si="73"/>
        <v>201351E005</v>
      </c>
      <c r="I1590" s="104" t="b">
        <f t="shared" si="74"/>
        <v>1</v>
      </c>
      <c r="J1590" s="81" t="s">
        <v>16152</v>
      </c>
      <c r="K1590" s="80" t="s">
        <v>16546</v>
      </c>
      <c r="L1590" s="105">
        <v>169.10650100000001</v>
      </c>
      <c r="M1590" s="105">
        <v>146.842139</v>
      </c>
      <c r="N1590" s="105">
        <v>146.842139</v>
      </c>
      <c r="O1590" s="96" t="str">
        <f>VLOOKUP(H1590,'CRMP-SOC'!$A$2:$B$12685,2,FALSE)</f>
        <v>Social</v>
      </c>
      <c r="P1590" s="96"/>
    </row>
    <row r="1591" spans="1:16" ht="14.25" customHeight="1" x14ac:dyDescent="0.25">
      <c r="A1591" s="96">
        <v>2013</v>
      </c>
      <c r="B1591" s="96" t="s">
        <v>1547</v>
      </c>
      <c r="C1591" s="96">
        <v>51</v>
      </c>
      <c r="D1591" s="96" t="str">
        <f t="shared" si="72"/>
        <v>201351E006</v>
      </c>
      <c r="E1591" s="80" t="s">
        <v>16094</v>
      </c>
      <c r="F1591" s="80" t="s">
        <v>16093</v>
      </c>
      <c r="G1591" s="81" t="s">
        <v>25</v>
      </c>
      <c r="H1591" s="104" t="str">
        <f t="shared" si="73"/>
        <v>201351E006</v>
      </c>
      <c r="I1591" s="104" t="b">
        <f t="shared" si="74"/>
        <v>1</v>
      </c>
      <c r="J1591" s="81" t="s">
        <v>16172</v>
      </c>
      <c r="K1591" s="80" t="s">
        <v>12328</v>
      </c>
      <c r="L1591" s="105">
        <v>115.658929</v>
      </c>
      <c r="M1591" s="105">
        <v>99.157006999999993</v>
      </c>
      <c r="N1591" s="105">
        <v>99.157006999999993</v>
      </c>
      <c r="O1591" s="96" t="str">
        <f>VLOOKUP(H1591,'CRMP-SOC'!$A$2:$B$12685,2,FALSE)</f>
        <v>Social</v>
      </c>
      <c r="P1591" s="96"/>
    </row>
    <row r="1592" spans="1:16" ht="14.25" customHeight="1" x14ac:dyDescent="0.25">
      <c r="A1592" s="96">
        <v>2013</v>
      </c>
      <c r="B1592" s="96" t="s">
        <v>1548</v>
      </c>
      <c r="C1592" s="96">
        <v>51</v>
      </c>
      <c r="D1592" s="96" t="str">
        <f t="shared" si="72"/>
        <v>201351E007</v>
      </c>
      <c r="E1592" s="80" t="s">
        <v>16094</v>
      </c>
      <c r="F1592" s="80" t="s">
        <v>16093</v>
      </c>
      <c r="G1592" s="81" t="s">
        <v>25</v>
      </c>
      <c r="H1592" s="104" t="str">
        <f t="shared" si="73"/>
        <v>201351E007</v>
      </c>
      <c r="I1592" s="104" t="b">
        <f t="shared" si="74"/>
        <v>1</v>
      </c>
      <c r="J1592" s="81" t="s">
        <v>16104</v>
      </c>
      <c r="K1592" s="80" t="s">
        <v>12329</v>
      </c>
      <c r="L1592" s="105">
        <v>695.27531399999998</v>
      </c>
      <c r="M1592" s="105">
        <v>601.72164499999997</v>
      </c>
      <c r="N1592" s="105">
        <v>601.72164499999997</v>
      </c>
      <c r="O1592" s="96" t="str">
        <f>VLOOKUP(H1592,'CRMP-SOC'!$A$2:$B$12685,2,FALSE)</f>
        <v>Social</v>
      </c>
      <c r="P1592" s="96"/>
    </row>
    <row r="1593" spans="1:16" ht="14.25" customHeight="1" x14ac:dyDescent="0.25">
      <c r="A1593" s="96">
        <v>2013</v>
      </c>
      <c r="B1593" s="96" t="s">
        <v>1550</v>
      </c>
      <c r="C1593" s="96">
        <v>51</v>
      </c>
      <c r="D1593" s="96" t="str">
        <f t="shared" si="72"/>
        <v>201351E009</v>
      </c>
      <c r="E1593" s="80" t="s">
        <v>16094</v>
      </c>
      <c r="F1593" s="80" t="s">
        <v>16093</v>
      </c>
      <c r="G1593" s="81" t="s">
        <v>25</v>
      </c>
      <c r="H1593" s="104" t="str">
        <f t="shared" si="73"/>
        <v>201351E009</v>
      </c>
      <c r="I1593" s="104" t="b">
        <f t="shared" si="74"/>
        <v>1</v>
      </c>
      <c r="J1593" s="81" t="s">
        <v>16128</v>
      </c>
      <c r="K1593" s="80" t="s">
        <v>12331</v>
      </c>
      <c r="L1593" s="105">
        <v>5021.9786039999999</v>
      </c>
      <c r="M1593" s="105">
        <v>4724.4150229999996</v>
      </c>
      <c r="N1593" s="105">
        <v>4724.4150229999996</v>
      </c>
      <c r="O1593" s="96" t="str">
        <f>VLOOKUP(H1593,'CRMP-SOC'!$A$2:$B$12685,2,FALSE)</f>
        <v>Social</v>
      </c>
      <c r="P1593" s="96"/>
    </row>
    <row r="1594" spans="1:16" ht="14.25" customHeight="1" x14ac:dyDescent="0.25">
      <c r="A1594" s="96">
        <v>2013</v>
      </c>
      <c r="B1594" s="96" t="s">
        <v>1551</v>
      </c>
      <c r="C1594" s="96">
        <v>51</v>
      </c>
      <c r="D1594" s="96" t="str">
        <f t="shared" si="72"/>
        <v>201351E010</v>
      </c>
      <c r="E1594" s="80" t="s">
        <v>16094</v>
      </c>
      <c r="F1594" s="80" t="s">
        <v>16093</v>
      </c>
      <c r="G1594" s="81" t="s">
        <v>25</v>
      </c>
      <c r="H1594" s="104" t="str">
        <f t="shared" si="73"/>
        <v>201351E010</v>
      </c>
      <c r="I1594" s="104" t="b">
        <f t="shared" si="74"/>
        <v>1</v>
      </c>
      <c r="J1594" s="81" t="s">
        <v>16090</v>
      </c>
      <c r="K1594" s="80" t="s">
        <v>12332</v>
      </c>
      <c r="L1594" s="105">
        <v>4459.1814469999999</v>
      </c>
      <c r="M1594" s="105">
        <v>5001.9441699999998</v>
      </c>
      <c r="N1594" s="105">
        <v>5001.9441699999998</v>
      </c>
      <c r="O1594" s="96" t="str">
        <f>VLOOKUP(H1594,'CRMP-SOC'!$A$2:$B$12685,2,FALSE)</f>
        <v>Social</v>
      </c>
      <c r="P1594" s="96"/>
    </row>
    <row r="1595" spans="1:16" ht="14.25" customHeight="1" x14ac:dyDescent="0.25">
      <c r="A1595" s="96">
        <v>2013</v>
      </c>
      <c r="B1595" s="96" t="s">
        <v>1552</v>
      </c>
      <c r="C1595" s="96">
        <v>51</v>
      </c>
      <c r="D1595" s="96" t="str">
        <f t="shared" si="72"/>
        <v>201351E011</v>
      </c>
      <c r="E1595" s="80" t="s">
        <v>16094</v>
      </c>
      <c r="F1595" s="80" t="s">
        <v>16093</v>
      </c>
      <c r="G1595" s="81" t="s">
        <v>25</v>
      </c>
      <c r="H1595" s="104" t="str">
        <f t="shared" si="73"/>
        <v>201351E011</v>
      </c>
      <c r="I1595" s="104" t="b">
        <f t="shared" si="74"/>
        <v>1</v>
      </c>
      <c r="J1595" s="81" t="s">
        <v>16089</v>
      </c>
      <c r="K1595" s="80" t="s">
        <v>12333</v>
      </c>
      <c r="L1595" s="105">
        <v>3712.5684059999999</v>
      </c>
      <c r="M1595" s="105">
        <v>4975.2732859999996</v>
      </c>
      <c r="N1595" s="105">
        <v>4975.2732859999996</v>
      </c>
      <c r="O1595" s="96" t="str">
        <f>VLOOKUP(H1595,'CRMP-SOC'!$A$2:$B$12685,2,FALSE)</f>
        <v>Social</v>
      </c>
      <c r="P1595" s="96"/>
    </row>
    <row r="1596" spans="1:16" ht="14.25" customHeight="1" x14ac:dyDescent="0.25">
      <c r="A1596" s="96">
        <v>2013</v>
      </c>
      <c r="B1596" s="96" t="s">
        <v>1553</v>
      </c>
      <c r="C1596" s="96">
        <v>51</v>
      </c>
      <c r="D1596" s="96" t="str">
        <f t="shared" si="72"/>
        <v>201351E012</v>
      </c>
      <c r="E1596" s="80" t="s">
        <v>16094</v>
      </c>
      <c r="F1596" s="80" t="s">
        <v>16093</v>
      </c>
      <c r="G1596" s="81" t="s">
        <v>25</v>
      </c>
      <c r="H1596" s="104" t="str">
        <f t="shared" si="73"/>
        <v>201351E012</v>
      </c>
      <c r="I1596" s="104" t="b">
        <f t="shared" si="74"/>
        <v>1</v>
      </c>
      <c r="J1596" s="81" t="s">
        <v>16101</v>
      </c>
      <c r="K1596" s="80" t="s">
        <v>12334</v>
      </c>
      <c r="L1596" s="105">
        <v>4487.3186470000001</v>
      </c>
      <c r="M1596" s="105">
        <v>5175.3178809999999</v>
      </c>
      <c r="N1596" s="105">
        <v>5175.3178809999999</v>
      </c>
      <c r="O1596" s="96" t="str">
        <f>VLOOKUP(H1596,'CRMP-SOC'!$A$2:$B$12685,2,FALSE)</f>
        <v>Social</v>
      </c>
      <c r="P1596" s="96"/>
    </row>
    <row r="1597" spans="1:16" ht="14.25" customHeight="1" x14ac:dyDescent="0.25">
      <c r="A1597" s="96">
        <v>2013</v>
      </c>
      <c r="B1597" s="96" t="s">
        <v>1554</v>
      </c>
      <c r="C1597" s="96">
        <v>51</v>
      </c>
      <c r="D1597" s="96" t="str">
        <f t="shared" si="72"/>
        <v>201351E013</v>
      </c>
      <c r="E1597" s="80" t="s">
        <v>16094</v>
      </c>
      <c r="F1597" s="80" t="s">
        <v>16093</v>
      </c>
      <c r="G1597" s="81" t="s">
        <v>25</v>
      </c>
      <c r="H1597" s="104" t="str">
        <f t="shared" si="73"/>
        <v>201351E013</v>
      </c>
      <c r="I1597" s="104" t="b">
        <f t="shared" si="74"/>
        <v>1</v>
      </c>
      <c r="J1597" s="81" t="s">
        <v>16113</v>
      </c>
      <c r="K1597" s="80" t="s">
        <v>12335</v>
      </c>
      <c r="L1597" s="105">
        <v>1427.929187</v>
      </c>
      <c r="M1597" s="105">
        <v>1261.175113</v>
      </c>
      <c r="N1597" s="105">
        <v>1261.175113</v>
      </c>
      <c r="O1597" s="96" t="str">
        <f>VLOOKUP(H1597,'CRMP-SOC'!$A$2:$B$12685,2,FALSE)</f>
        <v>Social</v>
      </c>
      <c r="P1597" s="96"/>
    </row>
    <row r="1598" spans="1:16" ht="14.25" customHeight="1" x14ac:dyDescent="0.25">
      <c r="A1598" s="96">
        <v>2013</v>
      </c>
      <c r="B1598" s="96" t="s">
        <v>1555</v>
      </c>
      <c r="C1598" s="96">
        <v>51</v>
      </c>
      <c r="D1598" s="96" t="str">
        <f t="shared" si="72"/>
        <v>201351E014</v>
      </c>
      <c r="E1598" s="80" t="s">
        <v>16094</v>
      </c>
      <c r="F1598" s="80" t="s">
        <v>16093</v>
      </c>
      <c r="G1598" s="81" t="s">
        <v>25</v>
      </c>
      <c r="H1598" s="104" t="str">
        <f t="shared" si="73"/>
        <v>201351E014</v>
      </c>
      <c r="I1598" s="104" t="b">
        <f t="shared" si="74"/>
        <v>1</v>
      </c>
      <c r="J1598" s="81" t="s">
        <v>16151</v>
      </c>
      <c r="K1598" s="80" t="s">
        <v>12336</v>
      </c>
      <c r="L1598" s="105">
        <v>94.162897999999998</v>
      </c>
      <c r="M1598" s="105">
        <v>94.661902999999995</v>
      </c>
      <c r="N1598" s="105">
        <v>94.661902999999995</v>
      </c>
      <c r="O1598" s="96" t="str">
        <f>VLOOKUP(H1598,'CRMP-SOC'!$A$2:$B$12685,2,FALSE)</f>
        <v>Social</v>
      </c>
      <c r="P1598" s="96"/>
    </row>
    <row r="1599" spans="1:16" ht="14.25" customHeight="1" x14ac:dyDescent="0.25">
      <c r="A1599" s="96">
        <v>2013</v>
      </c>
      <c r="B1599" s="96" t="s">
        <v>2222</v>
      </c>
      <c r="C1599" s="96">
        <v>51</v>
      </c>
      <c r="D1599" s="96" t="str">
        <f t="shared" si="72"/>
        <v>201351E015</v>
      </c>
      <c r="E1599" s="80" t="s">
        <v>16094</v>
      </c>
      <c r="F1599" s="80" t="s">
        <v>16093</v>
      </c>
      <c r="G1599" s="81" t="s">
        <v>25</v>
      </c>
      <c r="H1599" s="104" t="str">
        <f t="shared" si="73"/>
        <v>201351E015</v>
      </c>
      <c r="I1599" s="104" t="b">
        <f t="shared" si="74"/>
        <v>1</v>
      </c>
      <c r="J1599" s="81" t="s">
        <v>16100</v>
      </c>
      <c r="K1599" s="80" t="s">
        <v>12351</v>
      </c>
      <c r="L1599" s="105">
        <v>89.600812000000005</v>
      </c>
      <c r="M1599" s="105">
        <v>81.951832999999993</v>
      </c>
      <c r="N1599" s="105">
        <v>81.951832999999993</v>
      </c>
      <c r="O1599" s="96" t="str">
        <f>VLOOKUP(H1599,'CRMP-SOC'!$A$2:$B$12685,2,FALSE)</f>
        <v>Social</v>
      </c>
      <c r="P1599" s="96"/>
    </row>
    <row r="1600" spans="1:16" ht="14.25" customHeight="1" x14ac:dyDescent="0.25">
      <c r="A1600" s="96">
        <v>2013</v>
      </c>
      <c r="B1600" s="96" t="s">
        <v>2223</v>
      </c>
      <c r="C1600" s="96">
        <v>51</v>
      </c>
      <c r="D1600" s="96" t="str">
        <f t="shared" si="72"/>
        <v>201351E016</v>
      </c>
      <c r="E1600" s="80" t="s">
        <v>16094</v>
      </c>
      <c r="F1600" s="80" t="s">
        <v>16093</v>
      </c>
      <c r="G1600" s="81" t="s">
        <v>25</v>
      </c>
      <c r="H1600" s="104" t="str">
        <f t="shared" si="73"/>
        <v>201351E016</v>
      </c>
      <c r="I1600" s="104" t="b">
        <f t="shared" si="74"/>
        <v>1</v>
      </c>
      <c r="J1600" s="81" t="s">
        <v>16112</v>
      </c>
      <c r="K1600" s="80" t="s">
        <v>12352</v>
      </c>
      <c r="L1600" s="105">
        <v>229.61942199999999</v>
      </c>
      <c r="M1600" s="105">
        <v>197.49651</v>
      </c>
      <c r="N1600" s="105">
        <v>197.49651</v>
      </c>
      <c r="O1600" s="96" t="str">
        <f>VLOOKUP(H1600,'CRMP-SOC'!$A$2:$B$12685,2,FALSE)</f>
        <v>Social</v>
      </c>
      <c r="P1600" s="96"/>
    </row>
    <row r="1601" spans="1:16" ht="14.25" customHeight="1" x14ac:dyDescent="0.25">
      <c r="A1601" s="96">
        <v>2013</v>
      </c>
      <c r="B1601" s="96" t="s">
        <v>1556</v>
      </c>
      <c r="C1601" s="96">
        <v>51</v>
      </c>
      <c r="D1601" s="96" t="str">
        <f t="shared" si="72"/>
        <v>201351E018</v>
      </c>
      <c r="E1601" s="80" t="s">
        <v>16094</v>
      </c>
      <c r="F1601" s="80" t="s">
        <v>16093</v>
      </c>
      <c r="G1601" s="81" t="s">
        <v>25</v>
      </c>
      <c r="H1601" s="104" t="str">
        <f t="shared" si="73"/>
        <v>201351E018</v>
      </c>
      <c r="I1601" s="104" t="b">
        <f t="shared" si="74"/>
        <v>1</v>
      </c>
      <c r="J1601" s="81" t="s">
        <v>16099</v>
      </c>
      <c r="K1601" s="80" t="s">
        <v>12337</v>
      </c>
      <c r="L1601" s="105">
        <v>4893.0377440000002</v>
      </c>
      <c r="M1601" s="105">
        <v>13085.570670999999</v>
      </c>
      <c r="N1601" s="105">
        <v>13085.570670999999</v>
      </c>
      <c r="O1601" s="96" t="str">
        <f>VLOOKUP(H1601,'CRMP-SOC'!$A$2:$B$12685,2,FALSE)</f>
        <v>Social</v>
      </c>
      <c r="P1601" s="96"/>
    </row>
    <row r="1602" spans="1:16" ht="14.25" customHeight="1" x14ac:dyDescent="0.25">
      <c r="A1602" s="96">
        <v>2013</v>
      </c>
      <c r="B1602" s="96" t="s">
        <v>2229</v>
      </c>
      <c r="C1602" s="96">
        <v>51</v>
      </c>
      <c r="D1602" s="96" t="str">
        <f t="shared" ref="D1602:D1665" si="75">CONCATENATE(A1602,C1602,G1602,J1602)</f>
        <v>201351E035</v>
      </c>
      <c r="E1602" s="80" t="s">
        <v>16094</v>
      </c>
      <c r="F1602" s="80" t="s">
        <v>16093</v>
      </c>
      <c r="G1602" s="81" t="s">
        <v>25</v>
      </c>
      <c r="H1602" s="104" t="str">
        <f t="shared" ref="H1602:H1665" si="76">CONCATENATE(A1602,B1602)</f>
        <v>201351E035</v>
      </c>
      <c r="I1602" s="104" t="b">
        <f t="shared" ref="I1602:I1665" si="77">H1602=D1602</f>
        <v>1</v>
      </c>
      <c r="J1602" s="81" t="s">
        <v>16144</v>
      </c>
      <c r="K1602" s="80" t="s">
        <v>12358</v>
      </c>
      <c r="L1602" s="105">
        <v>148.281947</v>
      </c>
      <c r="M1602" s="105">
        <v>98.544981000000007</v>
      </c>
      <c r="N1602" s="105">
        <v>98.544981000000007</v>
      </c>
      <c r="O1602" s="96" t="str">
        <f>VLOOKUP(H1602,'CRMP-SOC'!$A$2:$B$12685,2,FALSE)</f>
        <v>Social</v>
      </c>
      <c r="P1602" s="96"/>
    </row>
    <row r="1603" spans="1:16" ht="14.25" customHeight="1" x14ac:dyDescent="0.25">
      <c r="A1603" s="96">
        <v>2013</v>
      </c>
      <c r="B1603" s="96" t="s">
        <v>2230</v>
      </c>
      <c r="C1603" s="96">
        <v>51</v>
      </c>
      <c r="D1603" s="96" t="str">
        <f t="shared" si="75"/>
        <v>201351E036</v>
      </c>
      <c r="E1603" s="80" t="s">
        <v>16094</v>
      </c>
      <c r="F1603" s="80" t="s">
        <v>16093</v>
      </c>
      <c r="G1603" s="81" t="s">
        <v>25</v>
      </c>
      <c r="H1603" s="104" t="str">
        <f t="shared" si="76"/>
        <v>201351E036</v>
      </c>
      <c r="I1603" s="104" t="b">
        <f t="shared" si="77"/>
        <v>1</v>
      </c>
      <c r="J1603" s="81" t="s">
        <v>16098</v>
      </c>
      <c r="K1603" s="80" t="s">
        <v>12359</v>
      </c>
      <c r="L1603" s="105">
        <v>29.56982</v>
      </c>
      <c r="M1603" s="105">
        <v>21.616555999999999</v>
      </c>
      <c r="N1603" s="105">
        <v>21.616555999999999</v>
      </c>
      <c r="O1603" s="96" t="str">
        <f>VLOOKUP(H1603,'CRMP-SOC'!$A$2:$B$12685,2,FALSE)</f>
        <v>Social</v>
      </c>
      <c r="P1603" s="96"/>
    </row>
    <row r="1604" spans="1:16" ht="14.25" customHeight="1" x14ac:dyDescent="0.25">
      <c r="A1604" s="96">
        <v>2013</v>
      </c>
      <c r="B1604" s="96" t="s">
        <v>1559</v>
      </c>
      <c r="C1604" s="96">
        <v>51</v>
      </c>
      <c r="D1604" s="96" t="str">
        <f t="shared" si="75"/>
        <v>201351E038</v>
      </c>
      <c r="E1604" s="80" t="s">
        <v>16094</v>
      </c>
      <c r="F1604" s="80" t="s">
        <v>16093</v>
      </c>
      <c r="G1604" s="81" t="s">
        <v>25</v>
      </c>
      <c r="H1604" s="104" t="str">
        <f t="shared" si="76"/>
        <v>201351E038</v>
      </c>
      <c r="I1604" s="104" t="b">
        <f t="shared" si="77"/>
        <v>1</v>
      </c>
      <c r="J1604" s="81" t="s">
        <v>16137</v>
      </c>
      <c r="K1604" s="80" t="s">
        <v>12340</v>
      </c>
      <c r="L1604" s="105">
        <v>1458.667054</v>
      </c>
      <c r="M1604" s="105">
        <v>1341.8153030000001</v>
      </c>
      <c r="N1604" s="105">
        <v>1340.8318400000001</v>
      </c>
      <c r="O1604" s="96" t="str">
        <f>VLOOKUP(H1604,'CRMP-SOC'!$A$2:$B$12685,2,FALSE)</f>
        <v>Social</v>
      </c>
      <c r="P1604" s="96"/>
    </row>
    <row r="1605" spans="1:16" ht="14.25" customHeight="1" x14ac:dyDescent="0.25">
      <c r="A1605" s="96">
        <v>2013</v>
      </c>
      <c r="B1605" s="96" t="s">
        <v>1560</v>
      </c>
      <c r="C1605" s="96">
        <v>51</v>
      </c>
      <c r="D1605" s="96" t="str">
        <f t="shared" si="75"/>
        <v>201351E039</v>
      </c>
      <c r="E1605" s="80" t="s">
        <v>16094</v>
      </c>
      <c r="F1605" s="80" t="s">
        <v>16093</v>
      </c>
      <c r="G1605" s="88" t="s">
        <v>25</v>
      </c>
      <c r="H1605" s="104" t="str">
        <f t="shared" si="76"/>
        <v>201351E039</v>
      </c>
      <c r="I1605" s="104" t="b">
        <f t="shared" si="77"/>
        <v>1</v>
      </c>
      <c r="J1605" s="81" t="s">
        <v>16162</v>
      </c>
      <c r="K1605" s="80" t="s">
        <v>12341</v>
      </c>
      <c r="L1605" s="105">
        <v>1034.5567860000001</v>
      </c>
      <c r="M1605" s="105">
        <v>996.99633100000005</v>
      </c>
      <c r="N1605" s="105">
        <v>996.99633100000005</v>
      </c>
      <c r="O1605" s="96" t="str">
        <f>VLOOKUP(H1605,'CRMP-SOC'!$A$2:$B$12685,2,FALSE)</f>
        <v>Social</v>
      </c>
      <c r="P1605" s="96"/>
    </row>
    <row r="1606" spans="1:16" ht="14.25" customHeight="1" x14ac:dyDescent="0.25">
      <c r="A1606" s="96">
        <v>2013</v>
      </c>
      <c r="B1606" s="96" t="s">
        <v>1561</v>
      </c>
      <c r="C1606" s="96">
        <v>51</v>
      </c>
      <c r="D1606" s="96" t="str">
        <f t="shared" si="75"/>
        <v>201351E040</v>
      </c>
      <c r="E1606" s="80" t="s">
        <v>16094</v>
      </c>
      <c r="F1606" s="80" t="s">
        <v>16093</v>
      </c>
      <c r="G1606" s="81" t="s">
        <v>25</v>
      </c>
      <c r="H1606" s="104" t="str">
        <f t="shared" si="76"/>
        <v>201351E040</v>
      </c>
      <c r="I1606" s="104" t="b">
        <f t="shared" si="77"/>
        <v>1</v>
      </c>
      <c r="J1606" s="81" t="s">
        <v>16141</v>
      </c>
      <c r="K1606" s="80" t="s">
        <v>12342</v>
      </c>
      <c r="L1606" s="105">
        <v>151.62895900000001</v>
      </c>
      <c r="M1606" s="105">
        <v>142.53922499999999</v>
      </c>
      <c r="N1606" s="105">
        <v>142.53922499999999</v>
      </c>
      <c r="O1606" s="96" t="str">
        <f>VLOOKUP(H1606,'CRMP-SOC'!$A$2:$B$12685,2,FALSE)</f>
        <v>Social</v>
      </c>
      <c r="P1606" s="96"/>
    </row>
    <row r="1607" spans="1:16" ht="14.25" customHeight="1" x14ac:dyDescent="0.25">
      <c r="A1607" s="96">
        <v>2013</v>
      </c>
      <c r="B1607" s="96" t="s">
        <v>2462</v>
      </c>
      <c r="C1607" s="96">
        <v>51</v>
      </c>
      <c r="D1607" s="96" t="str">
        <f t="shared" si="75"/>
        <v>201351E042</v>
      </c>
      <c r="E1607" s="80" t="s">
        <v>16094</v>
      </c>
      <c r="F1607" s="80" t="s">
        <v>16093</v>
      </c>
      <c r="G1607" s="81" t="s">
        <v>25</v>
      </c>
      <c r="H1607" s="104" t="str">
        <f t="shared" si="76"/>
        <v>201351E042</v>
      </c>
      <c r="I1607" s="104" t="b">
        <f t="shared" si="77"/>
        <v>1</v>
      </c>
      <c r="J1607" s="81" t="s">
        <v>16097</v>
      </c>
      <c r="K1607" s="80" t="s">
        <v>13378</v>
      </c>
      <c r="L1607" s="105">
        <v>21.545318000000002</v>
      </c>
      <c r="M1607" s="105">
        <v>21.861225999999998</v>
      </c>
      <c r="N1607" s="105">
        <v>21.861225999999998</v>
      </c>
      <c r="O1607" s="96" t="str">
        <f>VLOOKUP(H1607,'CRMP-SOC'!$A$2:$B$12685,2,FALSE)</f>
        <v>Social</v>
      </c>
      <c r="P1607" s="96"/>
    </row>
    <row r="1608" spans="1:16" ht="14.25" customHeight="1" x14ac:dyDescent="0.25">
      <c r="A1608" s="96">
        <v>2014</v>
      </c>
      <c r="B1608" s="96" t="s">
        <v>1723</v>
      </c>
      <c r="C1608" s="96">
        <v>11</v>
      </c>
      <c r="D1608" s="96" t="str">
        <f t="shared" si="75"/>
        <v>201411E032</v>
      </c>
      <c r="E1608" s="78" t="s">
        <v>16082</v>
      </c>
      <c r="F1608" s="78" t="s">
        <v>16081</v>
      </c>
      <c r="G1608" s="78" t="s">
        <v>25</v>
      </c>
      <c r="H1608" s="104" t="str">
        <f t="shared" si="76"/>
        <v>201411E032</v>
      </c>
      <c r="I1608" s="104" t="b">
        <f t="shared" si="77"/>
        <v>1</v>
      </c>
      <c r="J1608" s="78" t="s">
        <v>16185</v>
      </c>
      <c r="K1608" s="78" t="s">
        <v>12487</v>
      </c>
      <c r="L1608" s="105">
        <v>76.39503499999968</v>
      </c>
      <c r="M1608" s="105">
        <v>40.950165689999835</v>
      </c>
      <c r="N1608" s="105">
        <v>40.823120179999826</v>
      </c>
      <c r="O1608" s="96" t="str">
        <f>VLOOKUP(H1608,'CRMP-SOC'!$A$2:$B$12685,2,FALSE)</f>
        <v>Social</v>
      </c>
      <c r="P1608" s="96"/>
    </row>
    <row r="1609" spans="1:16" ht="14.25" customHeight="1" x14ac:dyDescent="0.25">
      <c r="A1609" s="96">
        <v>2014</v>
      </c>
      <c r="B1609" s="96" t="s">
        <v>366</v>
      </c>
      <c r="C1609" s="96">
        <v>11</v>
      </c>
      <c r="D1609" s="96" t="str">
        <f t="shared" si="75"/>
        <v>201411E011</v>
      </c>
      <c r="E1609" s="78" t="s">
        <v>16082</v>
      </c>
      <c r="F1609" s="78" t="s">
        <v>16081</v>
      </c>
      <c r="G1609" s="78" t="s">
        <v>25</v>
      </c>
      <c r="H1609" s="104" t="str">
        <f t="shared" si="76"/>
        <v>201411E011</v>
      </c>
      <c r="I1609" s="104" t="b">
        <f t="shared" si="77"/>
        <v>1</v>
      </c>
      <c r="J1609" s="78" t="s">
        <v>16089</v>
      </c>
      <c r="K1609" s="78" t="s">
        <v>13072</v>
      </c>
      <c r="L1609" s="105">
        <v>5881.351222999976</v>
      </c>
      <c r="M1609" s="105">
        <v>5685.4986119099722</v>
      </c>
      <c r="N1609" s="105">
        <v>5684.2835905999718</v>
      </c>
      <c r="O1609" s="96" t="str">
        <f>VLOOKUP(H1609,'CRMP-SOC'!$A$2:$B$12685,2,FALSE)</f>
        <v>Social</v>
      </c>
      <c r="P1609" s="96"/>
    </row>
    <row r="1610" spans="1:16" ht="14.25" customHeight="1" x14ac:dyDescent="0.25">
      <c r="A1610" s="96">
        <v>2014</v>
      </c>
      <c r="B1610" s="96" t="s">
        <v>375</v>
      </c>
      <c r="C1610" s="96">
        <v>11</v>
      </c>
      <c r="D1610" s="96" t="str">
        <f t="shared" si="75"/>
        <v>201411E022</v>
      </c>
      <c r="E1610" s="78" t="s">
        <v>16082</v>
      </c>
      <c r="F1610" s="78" t="s">
        <v>16081</v>
      </c>
      <c r="G1610" s="88" t="s">
        <v>25</v>
      </c>
      <c r="H1610" s="104" t="str">
        <f t="shared" si="76"/>
        <v>201411E022</v>
      </c>
      <c r="I1610" s="104" t="b">
        <f t="shared" si="77"/>
        <v>1</v>
      </c>
      <c r="J1610" s="78" t="s">
        <v>16110</v>
      </c>
      <c r="K1610" s="78" t="s">
        <v>12485</v>
      </c>
      <c r="L1610" s="105">
        <v>494.60537399999794</v>
      </c>
      <c r="M1610" s="105">
        <v>579.60746848999759</v>
      </c>
      <c r="N1610" s="105">
        <v>576.94329064999772</v>
      </c>
      <c r="O1610" s="96" t="str">
        <f>VLOOKUP(H1610,'CRMP-SOC'!$A$2:$B$12685,2,FALSE)</f>
        <v>Social</v>
      </c>
      <c r="P1610" s="96"/>
    </row>
    <row r="1611" spans="1:16" ht="14.25" customHeight="1" x14ac:dyDescent="0.25">
      <c r="A1611" s="96">
        <v>2014</v>
      </c>
      <c r="B1611" s="96" t="s">
        <v>2689</v>
      </c>
      <c r="C1611" s="96">
        <v>11</v>
      </c>
      <c r="D1611" s="96" t="str">
        <f t="shared" si="75"/>
        <v>201411E067</v>
      </c>
      <c r="E1611" s="78" t="s">
        <v>16082</v>
      </c>
      <c r="F1611" s="78" t="s">
        <v>16081</v>
      </c>
      <c r="G1611" s="78" t="s">
        <v>25</v>
      </c>
      <c r="H1611" s="104" t="str">
        <f t="shared" si="76"/>
        <v>201411E067</v>
      </c>
      <c r="I1611" s="104" t="b">
        <f t="shared" si="77"/>
        <v>1</v>
      </c>
      <c r="J1611" s="78" t="s">
        <v>16181</v>
      </c>
      <c r="K1611" s="78" t="s">
        <v>16545</v>
      </c>
      <c r="L1611" s="105">
        <v>170.4336579999993</v>
      </c>
      <c r="M1611" s="105">
        <v>53.47087417999979</v>
      </c>
      <c r="N1611" s="105">
        <v>53.47087417999979</v>
      </c>
      <c r="O1611" s="96" t="str">
        <f>VLOOKUP(H1611,'CRMP-SOC'!$A$2:$B$12685,2,FALSE)</f>
        <v>Social</v>
      </c>
      <c r="P1611" s="96"/>
    </row>
    <row r="1612" spans="1:16" ht="14.25" customHeight="1" x14ac:dyDescent="0.25">
      <c r="A1612" s="96">
        <v>2014</v>
      </c>
      <c r="B1612" s="96" t="s">
        <v>372</v>
      </c>
      <c r="C1612" s="96">
        <v>11</v>
      </c>
      <c r="D1612" s="96" t="str">
        <f t="shared" si="75"/>
        <v>201411E017</v>
      </c>
      <c r="E1612" s="78" t="s">
        <v>16082</v>
      </c>
      <c r="F1612" s="78" t="s">
        <v>16081</v>
      </c>
      <c r="G1612" s="78" t="s">
        <v>25</v>
      </c>
      <c r="H1612" s="104" t="str">
        <f t="shared" si="76"/>
        <v>201411E017</v>
      </c>
      <c r="I1612" s="104" t="b">
        <f t="shared" si="77"/>
        <v>1</v>
      </c>
      <c r="J1612" s="78" t="s">
        <v>16136</v>
      </c>
      <c r="K1612" s="78" t="s">
        <v>12483</v>
      </c>
      <c r="L1612" s="105">
        <v>736.84516999999698</v>
      </c>
      <c r="M1612" s="105">
        <v>482.78644735999808</v>
      </c>
      <c r="N1612" s="105">
        <v>482.72023156999802</v>
      </c>
      <c r="O1612" s="96" t="str">
        <f>VLOOKUP(H1612,'CRMP-SOC'!$A$2:$B$12685,2,FALSE)</f>
        <v>Social</v>
      </c>
      <c r="P1612" s="96"/>
    </row>
    <row r="1613" spans="1:16" ht="14.25" customHeight="1" x14ac:dyDescent="0.25">
      <c r="A1613" s="96">
        <v>2014</v>
      </c>
      <c r="B1613" s="96" t="s">
        <v>2698</v>
      </c>
      <c r="C1613" s="96">
        <v>11</v>
      </c>
      <c r="D1613" s="96" t="str">
        <f t="shared" si="75"/>
        <v>201411U080</v>
      </c>
      <c r="E1613" s="78" t="s">
        <v>16082</v>
      </c>
      <c r="F1613" s="78" t="s">
        <v>16081</v>
      </c>
      <c r="G1613" s="78" t="s">
        <v>30</v>
      </c>
      <c r="H1613" s="104" t="str">
        <f t="shared" si="76"/>
        <v>201411U080</v>
      </c>
      <c r="I1613" s="104" t="b">
        <f t="shared" si="77"/>
        <v>1</v>
      </c>
      <c r="J1613" s="78" t="s">
        <v>16169</v>
      </c>
      <c r="K1613" s="78" t="s">
        <v>13754</v>
      </c>
      <c r="L1613" s="105">
        <v>1957.4079139999919</v>
      </c>
      <c r="M1613" s="105">
        <v>30947.378656999874</v>
      </c>
      <c r="N1613" s="105">
        <v>30943.015306269877</v>
      </c>
      <c r="O1613" s="96" t="str">
        <f>VLOOKUP(H1613,'CRMP-SOC'!$A$2:$B$12685,2,FALSE)</f>
        <v>Social</v>
      </c>
      <c r="P1613" s="96"/>
    </row>
    <row r="1614" spans="1:16" ht="14.25" customHeight="1" x14ac:dyDescent="0.25">
      <c r="A1614" s="96">
        <v>2014</v>
      </c>
      <c r="B1614" s="96" t="s">
        <v>2687</v>
      </c>
      <c r="C1614" s="96">
        <v>11</v>
      </c>
      <c r="D1614" s="96" t="str">
        <f t="shared" si="75"/>
        <v>201411B003</v>
      </c>
      <c r="E1614" s="78" t="s">
        <v>16082</v>
      </c>
      <c r="F1614" s="78" t="s">
        <v>16081</v>
      </c>
      <c r="G1614" s="78" t="s">
        <v>26</v>
      </c>
      <c r="H1614" s="104" t="str">
        <f t="shared" si="76"/>
        <v>201411B003</v>
      </c>
      <c r="I1614" s="104" t="b">
        <f t="shared" si="77"/>
        <v>1</v>
      </c>
      <c r="J1614" s="78" t="s">
        <v>16106</v>
      </c>
      <c r="K1614" s="78" t="s">
        <v>13737</v>
      </c>
      <c r="L1614" s="105">
        <v>2809.4492749999881</v>
      </c>
      <c r="M1614" s="105">
        <v>2890.0099256299877</v>
      </c>
      <c r="N1614" s="105">
        <v>2890.0099256299877</v>
      </c>
      <c r="O1614" s="96" t="str">
        <f>VLOOKUP(H1614,'CRMP-SOC'!$A$2:$B$12685,2,FALSE)</f>
        <v>Social</v>
      </c>
      <c r="P1614" s="96"/>
    </row>
    <row r="1615" spans="1:16" ht="14.25" customHeight="1" x14ac:dyDescent="0.25">
      <c r="A1615" s="96">
        <v>2014</v>
      </c>
      <c r="B1615" s="96" t="s">
        <v>367</v>
      </c>
      <c r="C1615" s="96">
        <v>11</v>
      </c>
      <c r="D1615" s="96" t="str">
        <f t="shared" si="75"/>
        <v>201411E012</v>
      </c>
      <c r="E1615" s="78" t="s">
        <v>16082</v>
      </c>
      <c r="F1615" s="78" t="s">
        <v>16081</v>
      </c>
      <c r="G1615" s="88" t="s">
        <v>25</v>
      </c>
      <c r="H1615" s="104" t="str">
        <f t="shared" si="76"/>
        <v>201411E012</v>
      </c>
      <c r="I1615" s="104" t="b">
        <f t="shared" si="77"/>
        <v>1</v>
      </c>
      <c r="J1615" s="78" t="s">
        <v>16101</v>
      </c>
      <c r="K1615" s="78" t="s">
        <v>13073</v>
      </c>
      <c r="L1615" s="105">
        <v>2067.0852839999911</v>
      </c>
      <c r="M1615" s="105">
        <v>2302.5515460999923</v>
      </c>
      <c r="N1615" s="105">
        <v>2302.5159412699923</v>
      </c>
      <c r="O1615" s="96" t="str">
        <f>VLOOKUP(H1615,'CRMP-SOC'!$A$2:$B$12685,2,FALSE)</f>
        <v>Social</v>
      </c>
      <c r="P1615" s="96"/>
    </row>
    <row r="1616" spans="1:16" ht="14.25" customHeight="1" x14ac:dyDescent="0.25">
      <c r="A1616" s="96">
        <v>2014</v>
      </c>
      <c r="B1616" s="96" t="s">
        <v>2268</v>
      </c>
      <c r="C1616" s="96">
        <v>11</v>
      </c>
      <c r="D1616" s="96" t="str">
        <f t="shared" si="75"/>
        <v>201411U059</v>
      </c>
      <c r="E1616" s="78" t="s">
        <v>16082</v>
      </c>
      <c r="F1616" s="78" t="s">
        <v>16081</v>
      </c>
      <c r="G1616" s="88" t="s">
        <v>30</v>
      </c>
      <c r="H1616" s="104" t="str">
        <f t="shared" si="76"/>
        <v>201411U059</v>
      </c>
      <c r="I1616" s="104" t="b">
        <f t="shared" si="77"/>
        <v>1</v>
      </c>
      <c r="J1616" s="78" t="s">
        <v>16275</v>
      </c>
      <c r="K1616" s="78" t="s">
        <v>13082</v>
      </c>
      <c r="L1616" s="105">
        <v>1025.9600319999956</v>
      </c>
      <c r="M1616" s="105">
        <v>1330.4817978999945</v>
      </c>
      <c r="N1616" s="105">
        <v>1330.4817978999945</v>
      </c>
      <c r="O1616" s="96" t="str">
        <f>VLOOKUP(H1616,'CRMP-SOC'!$A$2:$B$12685,2,FALSE)</f>
        <v>Social</v>
      </c>
      <c r="P1616" s="96"/>
    </row>
    <row r="1617" spans="1:16" ht="14.25" customHeight="1" x14ac:dyDescent="0.25">
      <c r="A1617" s="96">
        <v>2014</v>
      </c>
      <c r="B1617" s="96" t="s">
        <v>364</v>
      </c>
      <c r="C1617" s="96">
        <v>11</v>
      </c>
      <c r="D1617" s="96" t="str">
        <f t="shared" si="75"/>
        <v>201411E009</v>
      </c>
      <c r="E1617" s="78" t="s">
        <v>16082</v>
      </c>
      <c r="F1617" s="78" t="s">
        <v>16081</v>
      </c>
      <c r="G1617" s="78" t="s">
        <v>25</v>
      </c>
      <c r="H1617" s="104" t="str">
        <f t="shared" si="76"/>
        <v>201411E009</v>
      </c>
      <c r="I1617" s="104" t="b">
        <f t="shared" si="77"/>
        <v>1</v>
      </c>
      <c r="J1617" s="78" t="s">
        <v>16128</v>
      </c>
      <c r="K1617" s="78" t="s">
        <v>16544</v>
      </c>
      <c r="L1617" s="105">
        <v>16.846932999999929</v>
      </c>
      <c r="M1617" s="105">
        <v>108.63291559999955</v>
      </c>
      <c r="N1617" s="105">
        <v>108.63291559999955</v>
      </c>
      <c r="O1617" s="96" t="str">
        <f>VLOOKUP(H1617,'CRMP-SOC'!$A$2:$B$12685,2,FALSE)</f>
        <v>Social</v>
      </c>
      <c r="P1617" s="96"/>
    </row>
    <row r="1618" spans="1:16" ht="14.25" customHeight="1" x14ac:dyDescent="0.25">
      <c r="A1618" s="96">
        <v>2014</v>
      </c>
      <c r="B1618" s="96" t="s">
        <v>378</v>
      </c>
      <c r="C1618" s="96">
        <v>11</v>
      </c>
      <c r="D1618" s="96" t="str">
        <f t="shared" si="75"/>
        <v>201411E039</v>
      </c>
      <c r="E1618" s="78" t="s">
        <v>16082</v>
      </c>
      <c r="F1618" s="78" t="s">
        <v>16081</v>
      </c>
      <c r="G1618" s="78" t="s">
        <v>25</v>
      </c>
      <c r="H1618" s="104" t="str">
        <f t="shared" si="76"/>
        <v>201411E039</v>
      </c>
      <c r="I1618" s="104" t="b">
        <f t="shared" si="77"/>
        <v>1</v>
      </c>
      <c r="J1618" s="78" t="s">
        <v>16162</v>
      </c>
      <c r="K1618" s="78" t="s">
        <v>13739</v>
      </c>
      <c r="L1618" s="105">
        <v>51.203540999999788</v>
      </c>
      <c r="M1618" s="105">
        <v>31.623141539999875</v>
      </c>
      <c r="N1618" s="105">
        <v>31.623141539999875</v>
      </c>
      <c r="O1618" s="96" t="str">
        <f>VLOOKUP(H1618,'CRMP-SOC'!$A$2:$B$12685,2,FALSE)</f>
        <v>Social</v>
      </c>
      <c r="P1618" s="96"/>
    </row>
    <row r="1619" spans="1:16" ht="14.25" customHeight="1" x14ac:dyDescent="0.25">
      <c r="A1619" s="96">
        <v>2014</v>
      </c>
      <c r="B1619" s="96" t="s">
        <v>818</v>
      </c>
      <c r="C1619" s="96">
        <v>11</v>
      </c>
      <c r="D1619" s="96" t="str">
        <f t="shared" si="75"/>
        <v>201411U006</v>
      </c>
      <c r="E1619" s="78" t="s">
        <v>16082</v>
      </c>
      <c r="F1619" s="78" t="s">
        <v>16081</v>
      </c>
      <c r="G1619" s="78" t="s">
        <v>30</v>
      </c>
      <c r="H1619" s="104" t="str">
        <f t="shared" si="76"/>
        <v>201411U006</v>
      </c>
      <c r="I1619" s="104" t="b">
        <f t="shared" si="77"/>
        <v>1</v>
      </c>
      <c r="J1619" s="78" t="s">
        <v>16172</v>
      </c>
      <c r="K1619" s="78" t="s">
        <v>11676</v>
      </c>
      <c r="L1619" s="105">
        <v>69403.848582999708</v>
      </c>
      <c r="M1619" s="105">
        <v>70877.777862099698</v>
      </c>
      <c r="N1619" s="105">
        <v>70877.777862099698</v>
      </c>
      <c r="O1619" s="96" t="str">
        <f>VLOOKUP(H1619,'CRMP-SOC'!$A$2:$B$12685,2,FALSE)</f>
        <v>Social</v>
      </c>
      <c r="P1619" s="96"/>
    </row>
    <row r="1620" spans="1:16" ht="14.25" customHeight="1" x14ac:dyDescent="0.25">
      <c r="A1620" s="96">
        <v>2014</v>
      </c>
      <c r="B1620" s="96" t="s">
        <v>2699</v>
      </c>
      <c r="C1620" s="96">
        <v>11</v>
      </c>
      <c r="D1620" s="96" t="str">
        <f t="shared" si="75"/>
        <v>201411U081</v>
      </c>
      <c r="E1620" s="78" t="s">
        <v>16082</v>
      </c>
      <c r="F1620" s="78" t="s">
        <v>16081</v>
      </c>
      <c r="G1620" s="78" t="s">
        <v>30</v>
      </c>
      <c r="H1620" s="104" t="str">
        <f t="shared" si="76"/>
        <v>201411U081</v>
      </c>
      <c r="I1620" s="104" t="b">
        <f t="shared" si="77"/>
        <v>1</v>
      </c>
      <c r="J1620" s="78" t="s">
        <v>16221</v>
      </c>
      <c r="K1620" s="78" t="s">
        <v>13755</v>
      </c>
      <c r="L1620" s="105">
        <v>2075.9336429999912</v>
      </c>
      <c r="M1620" s="105">
        <v>2042.1385439999915</v>
      </c>
      <c r="N1620" s="105">
        <v>2042.1385439999915</v>
      </c>
      <c r="O1620" s="96" t="str">
        <f>VLOOKUP(H1620,'CRMP-SOC'!$A$2:$B$12685,2,FALSE)</f>
        <v>Social</v>
      </c>
      <c r="P1620" s="96"/>
    </row>
    <row r="1621" spans="1:16" ht="14.25" customHeight="1" x14ac:dyDescent="0.25">
      <c r="A1621" s="96">
        <v>2014</v>
      </c>
      <c r="B1621" s="96" t="s">
        <v>2502</v>
      </c>
      <c r="C1621" s="96">
        <v>11</v>
      </c>
      <c r="D1621" s="96" t="str">
        <f t="shared" si="75"/>
        <v>201411E064</v>
      </c>
      <c r="E1621" s="78" t="s">
        <v>16082</v>
      </c>
      <c r="F1621" s="78" t="s">
        <v>16081</v>
      </c>
      <c r="G1621" s="78" t="s">
        <v>25</v>
      </c>
      <c r="H1621" s="104" t="str">
        <f t="shared" si="76"/>
        <v>201411E064</v>
      </c>
      <c r="I1621" s="104" t="b">
        <f t="shared" si="77"/>
        <v>1</v>
      </c>
      <c r="J1621" s="78" t="s">
        <v>16183</v>
      </c>
      <c r="K1621" s="78" t="s">
        <v>16543</v>
      </c>
      <c r="L1621" s="105">
        <v>2170.1757539999912</v>
      </c>
      <c r="M1621" s="105">
        <v>2985.6241551899889</v>
      </c>
      <c r="N1621" s="105">
        <v>2983.7344039999889</v>
      </c>
      <c r="O1621" s="96" t="str">
        <f>VLOOKUP(H1621,'CRMP-SOC'!$A$2:$B$12685,2,FALSE)</f>
        <v>Social</v>
      </c>
      <c r="P1621" s="96"/>
    </row>
    <row r="1622" spans="1:16" ht="14.25" customHeight="1" x14ac:dyDescent="0.25">
      <c r="A1622" s="96">
        <v>2014</v>
      </c>
      <c r="B1622" s="96" t="s">
        <v>698</v>
      </c>
      <c r="C1622" s="96">
        <v>11</v>
      </c>
      <c r="D1622" s="96" t="str">
        <f t="shared" si="75"/>
        <v>201411S204</v>
      </c>
      <c r="E1622" s="78" t="s">
        <v>16082</v>
      </c>
      <c r="F1622" s="78" t="s">
        <v>16081</v>
      </c>
      <c r="G1622" s="78" t="s">
        <v>29</v>
      </c>
      <c r="H1622" s="104" t="str">
        <f t="shared" si="76"/>
        <v>201411S204</v>
      </c>
      <c r="I1622" s="104" t="b">
        <f t="shared" si="77"/>
        <v>1</v>
      </c>
      <c r="J1622" s="78" t="s">
        <v>16300</v>
      </c>
      <c r="K1622" s="78" t="s">
        <v>11556</v>
      </c>
      <c r="L1622" s="105">
        <v>735.51150299999688</v>
      </c>
      <c r="M1622" s="105">
        <v>394.31456017999841</v>
      </c>
      <c r="N1622" s="105">
        <v>394.31383820999838</v>
      </c>
      <c r="O1622" s="96" t="str">
        <f>VLOOKUP(H1622,'CRMP-SOC'!$A$2:$B$12685,2,FALSE)</f>
        <v>Social</v>
      </c>
      <c r="P1622" s="96"/>
    </row>
    <row r="1623" spans="1:16" ht="14.25" customHeight="1" x14ac:dyDescent="0.25">
      <c r="A1623" s="96">
        <v>2014</v>
      </c>
      <c r="B1623" s="96" t="s">
        <v>699</v>
      </c>
      <c r="C1623" s="96">
        <v>11</v>
      </c>
      <c r="D1623" s="96" t="str">
        <f t="shared" si="75"/>
        <v>201411S205</v>
      </c>
      <c r="E1623" s="78" t="s">
        <v>16082</v>
      </c>
      <c r="F1623" s="78" t="s">
        <v>16081</v>
      </c>
      <c r="G1623" s="78" t="s">
        <v>29</v>
      </c>
      <c r="H1623" s="104" t="str">
        <f t="shared" si="76"/>
        <v>201411S205</v>
      </c>
      <c r="I1623" s="104" t="b">
        <f t="shared" si="77"/>
        <v>1</v>
      </c>
      <c r="J1623" s="78" t="s">
        <v>16298</v>
      </c>
      <c r="K1623" s="78" t="s">
        <v>11557</v>
      </c>
      <c r="L1623" s="105">
        <v>2112.5425059999911</v>
      </c>
      <c r="M1623" s="105">
        <v>1903.1700748999922</v>
      </c>
      <c r="N1623" s="105">
        <v>1903.1700748999922</v>
      </c>
      <c r="O1623" s="96" t="str">
        <f>VLOOKUP(H1623,'CRMP-SOC'!$A$2:$B$12685,2,FALSE)</f>
        <v>Social</v>
      </c>
      <c r="P1623" s="96"/>
    </row>
    <row r="1624" spans="1:16" ht="14.25" customHeight="1" x14ac:dyDescent="0.25">
      <c r="A1624" s="96">
        <v>2014</v>
      </c>
      <c r="B1624" s="96" t="s">
        <v>386</v>
      </c>
      <c r="C1624" s="96">
        <v>11</v>
      </c>
      <c r="D1624" s="96" t="str">
        <f t="shared" si="75"/>
        <v>201411E047</v>
      </c>
      <c r="E1624" s="78" t="s">
        <v>16082</v>
      </c>
      <c r="F1624" s="78" t="s">
        <v>16081</v>
      </c>
      <c r="G1624" s="78" t="s">
        <v>25</v>
      </c>
      <c r="H1624" s="104" t="str">
        <f t="shared" si="76"/>
        <v>201411E047</v>
      </c>
      <c r="I1624" s="104" t="b">
        <f t="shared" si="77"/>
        <v>1</v>
      </c>
      <c r="J1624" s="78" t="s">
        <v>16184</v>
      </c>
      <c r="K1624" s="78" t="s">
        <v>13740</v>
      </c>
      <c r="L1624" s="105">
        <v>230.73894299999907</v>
      </c>
      <c r="M1624" s="105">
        <v>204.89609711999907</v>
      </c>
      <c r="N1624" s="105">
        <v>203.02077071999909</v>
      </c>
      <c r="O1624" s="96" t="str">
        <f>VLOOKUP(H1624,'CRMP-SOC'!$A$2:$B$12685,2,FALSE)</f>
        <v>Social</v>
      </c>
      <c r="P1624" s="96"/>
    </row>
    <row r="1625" spans="1:16" ht="14.25" customHeight="1" x14ac:dyDescent="0.25">
      <c r="A1625" s="96">
        <v>2014</v>
      </c>
      <c r="B1625" s="96" t="s">
        <v>2514</v>
      </c>
      <c r="C1625" s="96">
        <v>11</v>
      </c>
      <c r="D1625" s="96" t="str">
        <f t="shared" si="75"/>
        <v>201411U074</v>
      </c>
      <c r="E1625" s="78" t="s">
        <v>16082</v>
      </c>
      <c r="F1625" s="78" t="s">
        <v>16081</v>
      </c>
      <c r="G1625" s="78" t="s">
        <v>30</v>
      </c>
      <c r="H1625" s="104" t="str">
        <f t="shared" si="76"/>
        <v>201411U074</v>
      </c>
      <c r="I1625" s="104" t="b">
        <f t="shared" si="77"/>
        <v>1</v>
      </c>
      <c r="J1625" s="78" t="s">
        <v>16149</v>
      </c>
      <c r="K1625" s="78" t="s">
        <v>13615</v>
      </c>
      <c r="L1625" s="105">
        <v>3329.9999999999864</v>
      </c>
      <c r="M1625" s="105">
        <v>3042.4808003399876</v>
      </c>
      <c r="N1625" s="105">
        <v>3040.3363944699877</v>
      </c>
      <c r="O1625" s="96" t="str">
        <f>VLOOKUP(H1625,'CRMP-SOC'!$A$2:$B$12685,2,FALSE)</f>
        <v>Social</v>
      </c>
      <c r="P1625" s="96"/>
    </row>
    <row r="1626" spans="1:16" ht="14.25" customHeight="1" x14ac:dyDescent="0.25">
      <c r="A1626" s="96">
        <v>2014</v>
      </c>
      <c r="B1626" s="96" t="s">
        <v>359</v>
      </c>
      <c r="C1626" s="96">
        <v>11</v>
      </c>
      <c r="D1626" s="96" t="str">
        <f t="shared" si="75"/>
        <v>201411E003</v>
      </c>
      <c r="E1626" s="78" t="s">
        <v>16082</v>
      </c>
      <c r="F1626" s="78" t="s">
        <v>16081</v>
      </c>
      <c r="G1626" s="78" t="s">
        <v>25</v>
      </c>
      <c r="H1626" s="104" t="str">
        <f t="shared" si="76"/>
        <v>201411E003</v>
      </c>
      <c r="I1626" s="104" t="b">
        <f t="shared" si="77"/>
        <v>1</v>
      </c>
      <c r="J1626" s="78" t="s">
        <v>16106</v>
      </c>
      <c r="K1626" s="78" t="s">
        <v>11224</v>
      </c>
      <c r="L1626" s="105">
        <v>411.72304399999831</v>
      </c>
      <c r="M1626" s="105">
        <v>156.02203873999935</v>
      </c>
      <c r="N1626" s="105">
        <v>156.02203873999935</v>
      </c>
      <c r="O1626" s="96" t="str">
        <f>VLOOKUP(H1626,'CRMP-SOC'!$A$2:$B$12685,2,FALSE)</f>
        <v>Social</v>
      </c>
      <c r="P1626" s="96"/>
    </row>
    <row r="1627" spans="1:16" ht="14.25" customHeight="1" x14ac:dyDescent="0.25">
      <c r="A1627" s="96">
        <v>2014</v>
      </c>
      <c r="B1627" s="96" t="s">
        <v>2399</v>
      </c>
      <c r="C1627" s="96">
        <v>11</v>
      </c>
      <c r="D1627" s="96" t="str">
        <f t="shared" si="75"/>
        <v>201411U067</v>
      </c>
      <c r="E1627" s="78" t="s">
        <v>16082</v>
      </c>
      <c r="F1627" s="78" t="s">
        <v>16081</v>
      </c>
      <c r="G1627" s="78" t="s">
        <v>30</v>
      </c>
      <c r="H1627" s="104" t="str">
        <f t="shared" si="76"/>
        <v>201411U067</v>
      </c>
      <c r="I1627" s="104" t="b">
        <f t="shared" si="77"/>
        <v>1</v>
      </c>
      <c r="J1627" s="78" t="s">
        <v>16181</v>
      </c>
      <c r="K1627" s="78" t="s">
        <v>13264</v>
      </c>
      <c r="L1627" s="105">
        <v>1037.9668219999958</v>
      </c>
      <c r="M1627" s="105">
        <v>1019.2834189999958</v>
      </c>
      <c r="N1627" s="105">
        <v>1019.2834189999958</v>
      </c>
      <c r="O1627" s="96" t="str">
        <f>VLOOKUP(H1627,'CRMP-SOC'!$A$2:$B$12685,2,FALSE)</f>
        <v>Social</v>
      </c>
      <c r="P1627" s="96"/>
    </row>
    <row r="1628" spans="1:16" ht="14.25" customHeight="1" x14ac:dyDescent="0.25">
      <c r="A1628" s="96">
        <v>2014</v>
      </c>
      <c r="B1628" s="96" t="s">
        <v>360</v>
      </c>
      <c r="C1628" s="96">
        <v>11</v>
      </c>
      <c r="D1628" s="96" t="str">
        <f t="shared" si="75"/>
        <v>201411E005</v>
      </c>
      <c r="E1628" s="78" t="s">
        <v>16082</v>
      </c>
      <c r="F1628" s="78" t="s">
        <v>16081</v>
      </c>
      <c r="G1628" s="78" t="s">
        <v>25</v>
      </c>
      <c r="H1628" s="104" t="str">
        <f t="shared" si="76"/>
        <v>201411E005</v>
      </c>
      <c r="I1628" s="104" t="b">
        <f t="shared" si="77"/>
        <v>1</v>
      </c>
      <c r="J1628" s="78" t="s">
        <v>16152</v>
      </c>
      <c r="K1628" s="78" t="s">
        <v>11225</v>
      </c>
      <c r="L1628" s="105">
        <v>2648.4469189999891</v>
      </c>
      <c r="M1628" s="105">
        <v>2509.6765597799895</v>
      </c>
      <c r="N1628" s="105">
        <v>2509.6765597799895</v>
      </c>
      <c r="O1628" s="96" t="str">
        <f>VLOOKUP(H1628,'CRMP-SOC'!$A$2:$B$12685,2,FALSE)</f>
        <v>Social</v>
      </c>
      <c r="P1628" s="96"/>
    </row>
    <row r="1629" spans="1:16" ht="14.25" customHeight="1" x14ac:dyDescent="0.25">
      <c r="A1629" s="96">
        <v>2014</v>
      </c>
      <c r="B1629" s="96" t="s">
        <v>1795</v>
      </c>
      <c r="C1629" s="96">
        <v>11</v>
      </c>
      <c r="D1629" s="96" t="str">
        <f t="shared" si="75"/>
        <v>201411U031</v>
      </c>
      <c r="E1629" s="78" t="s">
        <v>16082</v>
      </c>
      <c r="F1629" s="78" t="s">
        <v>16081</v>
      </c>
      <c r="G1629" s="78" t="s">
        <v>30</v>
      </c>
      <c r="H1629" s="104" t="str">
        <f t="shared" si="76"/>
        <v>201411U031</v>
      </c>
      <c r="I1629" s="104" t="b">
        <f t="shared" si="77"/>
        <v>1</v>
      </c>
      <c r="J1629" s="78" t="s">
        <v>16171</v>
      </c>
      <c r="K1629" s="78" t="s">
        <v>13261</v>
      </c>
      <c r="L1629" s="105">
        <v>849.99999999999659</v>
      </c>
      <c r="M1629" s="105">
        <v>746.99999999999693</v>
      </c>
      <c r="N1629" s="105">
        <v>746.99999999999693</v>
      </c>
      <c r="O1629" s="96" t="str">
        <f>VLOOKUP(H1629,'CRMP-SOC'!$A$2:$B$12685,2,FALSE)</f>
        <v>Social</v>
      </c>
      <c r="P1629" s="96"/>
    </row>
    <row r="1630" spans="1:16" ht="14.25" customHeight="1" x14ac:dyDescent="0.25">
      <c r="A1630" s="96">
        <v>2014</v>
      </c>
      <c r="B1630" s="96" t="s">
        <v>374</v>
      </c>
      <c r="C1630" s="96">
        <v>11</v>
      </c>
      <c r="D1630" s="96" t="str">
        <f t="shared" si="75"/>
        <v>201411E021</v>
      </c>
      <c r="E1630" s="78" t="s">
        <v>16082</v>
      </c>
      <c r="F1630" s="78" t="s">
        <v>16081</v>
      </c>
      <c r="G1630" s="78" t="s">
        <v>25</v>
      </c>
      <c r="H1630" s="104" t="str">
        <f t="shared" si="76"/>
        <v>201411E021</v>
      </c>
      <c r="I1630" s="104" t="b">
        <f t="shared" si="77"/>
        <v>1</v>
      </c>
      <c r="J1630" s="78" t="s">
        <v>16111</v>
      </c>
      <c r="K1630" s="78" t="s">
        <v>11239</v>
      </c>
      <c r="L1630" s="105">
        <v>10423.223854999957</v>
      </c>
      <c r="M1630" s="105">
        <v>10262.699030119951</v>
      </c>
      <c r="N1630" s="105">
        <v>10262.555394419953</v>
      </c>
      <c r="O1630" s="96" t="str">
        <f>VLOOKUP(H1630,'CRMP-SOC'!$A$2:$B$12685,2,FALSE)</f>
        <v>Social</v>
      </c>
      <c r="P1630" s="96"/>
    </row>
    <row r="1631" spans="1:16" ht="14.25" customHeight="1" x14ac:dyDescent="0.25">
      <c r="A1631" s="96">
        <v>2014</v>
      </c>
      <c r="B1631" s="96" t="s">
        <v>1722</v>
      </c>
      <c r="C1631" s="96">
        <v>11</v>
      </c>
      <c r="D1631" s="96" t="str">
        <f t="shared" si="75"/>
        <v>201411E028</v>
      </c>
      <c r="E1631" s="78" t="s">
        <v>16082</v>
      </c>
      <c r="F1631" s="78" t="s">
        <v>16081</v>
      </c>
      <c r="G1631" s="78" t="s">
        <v>25</v>
      </c>
      <c r="H1631" s="104" t="str">
        <f t="shared" si="76"/>
        <v>201411E028</v>
      </c>
      <c r="I1631" s="104" t="b">
        <f t="shared" si="77"/>
        <v>1</v>
      </c>
      <c r="J1631" s="78" t="s">
        <v>16186</v>
      </c>
      <c r="K1631" s="78" t="s">
        <v>12486</v>
      </c>
      <c r="L1631" s="105">
        <v>116.96993399999951</v>
      </c>
      <c r="M1631" s="105">
        <v>86.982774239999657</v>
      </c>
      <c r="N1631" s="105">
        <v>86.978484239999673</v>
      </c>
      <c r="O1631" s="96" t="str">
        <f>VLOOKUP(H1631,'CRMP-SOC'!$A$2:$B$12685,2,FALSE)</f>
        <v>Social</v>
      </c>
      <c r="P1631" s="96"/>
    </row>
    <row r="1632" spans="1:16" ht="14.25" customHeight="1" x14ac:dyDescent="0.25">
      <c r="A1632" s="96">
        <v>2014</v>
      </c>
      <c r="B1632" s="96" t="s">
        <v>2688</v>
      </c>
      <c r="C1632" s="96">
        <v>11</v>
      </c>
      <c r="D1632" s="96" t="str">
        <f t="shared" si="75"/>
        <v>201411E066</v>
      </c>
      <c r="E1632" s="78" t="s">
        <v>16082</v>
      </c>
      <c r="F1632" s="78" t="s">
        <v>16081</v>
      </c>
      <c r="G1632" s="78" t="s">
        <v>25</v>
      </c>
      <c r="H1632" s="104" t="str">
        <f t="shared" si="76"/>
        <v>201411E066</v>
      </c>
      <c r="I1632" s="104" t="b">
        <f t="shared" si="77"/>
        <v>1</v>
      </c>
      <c r="J1632" s="78" t="s">
        <v>16182</v>
      </c>
      <c r="K1632" s="78" t="s">
        <v>13741</v>
      </c>
      <c r="L1632" s="105">
        <v>4650.9162089999809</v>
      </c>
      <c r="M1632" s="105">
        <v>4322.775161109982</v>
      </c>
      <c r="N1632" s="105">
        <v>4322.3360413099836</v>
      </c>
      <c r="O1632" s="96" t="str">
        <f>VLOOKUP(H1632,'CRMP-SOC'!$A$2:$B$12685,2,FALSE)</f>
        <v>Social</v>
      </c>
      <c r="P1632" s="96"/>
    </row>
    <row r="1633" spans="1:16" ht="14.25" customHeight="1" x14ac:dyDescent="0.25">
      <c r="A1633" s="96">
        <v>2014</v>
      </c>
      <c r="B1633" s="96" t="s">
        <v>362</v>
      </c>
      <c r="C1633" s="96">
        <v>11</v>
      </c>
      <c r="D1633" s="96" t="str">
        <f t="shared" si="75"/>
        <v>201411E007</v>
      </c>
      <c r="E1633" s="78" t="s">
        <v>16082</v>
      </c>
      <c r="F1633" s="78" t="s">
        <v>16081</v>
      </c>
      <c r="G1633" s="78" t="s">
        <v>25</v>
      </c>
      <c r="H1633" s="104" t="str">
        <f t="shared" si="76"/>
        <v>201411E007</v>
      </c>
      <c r="I1633" s="104" t="b">
        <f t="shared" si="77"/>
        <v>1</v>
      </c>
      <c r="J1633" s="78" t="s">
        <v>16104</v>
      </c>
      <c r="K1633" s="78" t="s">
        <v>12478</v>
      </c>
      <c r="L1633" s="105">
        <v>7021.2924699999721</v>
      </c>
      <c r="M1633" s="105">
        <v>7033.3076378399783</v>
      </c>
      <c r="N1633" s="105">
        <v>7033.3076378399783</v>
      </c>
      <c r="O1633" s="96" t="str">
        <f>VLOOKUP(H1633,'CRMP-SOC'!$A$2:$B$12685,2,FALSE)</f>
        <v>Social</v>
      </c>
      <c r="P1633" s="96"/>
    </row>
    <row r="1634" spans="1:16" ht="14.25" customHeight="1" x14ac:dyDescent="0.25">
      <c r="A1634" s="96">
        <v>2014</v>
      </c>
      <c r="B1634" s="96" t="s">
        <v>365</v>
      </c>
      <c r="C1634" s="96">
        <v>11</v>
      </c>
      <c r="D1634" s="96" t="str">
        <f t="shared" si="75"/>
        <v>201411E010</v>
      </c>
      <c r="E1634" s="78" t="s">
        <v>16082</v>
      </c>
      <c r="F1634" s="78" t="s">
        <v>16081</v>
      </c>
      <c r="G1634" s="78" t="s">
        <v>25</v>
      </c>
      <c r="H1634" s="104" t="str">
        <f t="shared" si="76"/>
        <v>201411E010</v>
      </c>
      <c r="I1634" s="104" t="b">
        <f t="shared" si="77"/>
        <v>1</v>
      </c>
      <c r="J1634" s="78" t="s">
        <v>16090</v>
      </c>
      <c r="K1634" s="78" t="s">
        <v>12480</v>
      </c>
      <c r="L1634" s="105">
        <v>43777.372561999815</v>
      </c>
      <c r="M1634" s="105">
        <v>45415.660109999786</v>
      </c>
      <c r="N1634" s="105">
        <v>45414.9209416698</v>
      </c>
      <c r="O1634" s="96" t="str">
        <f>VLOOKUP(H1634,'CRMP-SOC'!$A$2:$B$12685,2,FALSE)</f>
        <v>Social</v>
      </c>
      <c r="P1634" s="96"/>
    </row>
    <row r="1635" spans="1:16" ht="14.25" customHeight="1" x14ac:dyDescent="0.25">
      <c r="A1635" s="96">
        <v>2014</v>
      </c>
      <c r="B1635" s="96" t="s">
        <v>363</v>
      </c>
      <c r="C1635" s="96">
        <v>11</v>
      </c>
      <c r="D1635" s="96" t="str">
        <f t="shared" si="75"/>
        <v>201411E008</v>
      </c>
      <c r="E1635" s="78" t="s">
        <v>16082</v>
      </c>
      <c r="F1635" s="78" t="s">
        <v>16081</v>
      </c>
      <c r="G1635" s="78" t="s">
        <v>25</v>
      </c>
      <c r="H1635" s="104" t="str">
        <f t="shared" si="76"/>
        <v>201411E008</v>
      </c>
      <c r="I1635" s="104" t="b">
        <f t="shared" si="77"/>
        <v>1</v>
      </c>
      <c r="J1635" s="78" t="s">
        <v>16129</v>
      </c>
      <c r="K1635" s="78" t="s">
        <v>12479</v>
      </c>
      <c r="L1635" s="105">
        <v>26264.528350999892</v>
      </c>
      <c r="M1635" s="105">
        <v>28414.353004909877</v>
      </c>
      <c r="N1635" s="105">
        <v>28413.323082309875</v>
      </c>
      <c r="O1635" s="96" t="str">
        <f>VLOOKUP(H1635,'CRMP-SOC'!$A$2:$B$12685,2,FALSE)</f>
        <v>Social</v>
      </c>
      <c r="P1635" s="96"/>
    </row>
    <row r="1636" spans="1:16" ht="14.25" customHeight="1" x14ac:dyDescent="0.25">
      <c r="A1636" s="96">
        <v>2014</v>
      </c>
      <c r="B1636" s="96" t="s">
        <v>371</v>
      </c>
      <c r="C1636" s="96">
        <v>11</v>
      </c>
      <c r="D1636" s="96" t="str">
        <f t="shared" si="75"/>
        <v>201411E016</v>
      </c>
      <c r="E1636" s="78" t="s">
        <v>16082</v>
      </c>
      <c r="F1636" s="78" t="s">
        <v>16081</v>
      </c>
      <c r="G1636" s="78" t="s">
        <v>25</v>
      </c>
      <c r="H1636" s="104" t="str">
        <f t="shared" si="76"/>
        <v>201411E016</v>
      </c>
      <c r="I1636" s="104" t="b">
        <f t="shared" si="77"/>
        <v>1</v>
      </c>
      <c r="J1636" s="78" t="s">
        <v>16112</v>
      </c>
      <c r="K1636" s="78" t="s">
        <v>13074</v>
      </c>
      <c r="L1636" s="105">
        <v>283.09604699999886</v>
      </c>
      <c r="M1636" s="105">
        <v>338.83740603999865</v>
      </c>
      <c r="N1636" s="105">
        <v>338.81982783999871</v>
      </c>
      <c r="O1636" s="96" t="str">
        <f>VLOOKUP(H1636,'CRMP-SOC'!$A$2:$B$12685,2,FALSE)</f>
        <v>Social</v>
      </c>
      <c r="P1636" s="96"/>
    </row>
    <row r="1637" spans="1:16" ht="14.25" customHeight="1" x14ac:dyDescent="0.25">
      <c r="A1637" s="96">
        <v>2014</v>
      </c>
      <c r="B1637" s="96" t="s">
        <v>368</v>
      </c>
      <c r="C1637" s="96">
        <v>11</v>
      </c>
      <c r="D1637" s="96" t="str">
        <f t="shared" si="75"/>
        <v>201411E013</v>
      </c>
      <c r="E1637" s="78" t="s">
        <v>16082</v>
      </c>
      <c r="F1637" s="78" t="s">
        <v>16081</v>
      </c>
      <c r="G1637" s="78" t="s">
        <v>25</v>
      </c>
      <c r="H1637" s="104" t="str">
        <f t="shared" si="76"/>
        <v>201411E013</v>
      </c>
      <c r="I1637" s="104" t="b">
        <f t="shared" si="77"/>
        <v>1</v>
      </c>
      <c r="J1637" s="78" t="s">
        <v>16113</v>
      </c>
      <c r="K1637" s="78" t="s">
        <v>11233</v>
      </c>
      <c r="L1637" s="105">
        <v>1265.4282069999947</v>
      </c>
      <c r="M1637" s="105">
        <v>1255.9763509099955</v>
      </c>
      <c r="N1637" s="105">
        <v>1250.9314189199963</v>
      </c>
      <c r="O1637" s="96" t="str">
        <f>VLOOKUP(H1637,'CRMP-SOC'!$A$2:$B$12685,2,FALSE)</f>
        <v>Social</v>
      </c>
      <c r="P1637" s="96"/>
    </row>
    <row r="1638" spans="1:16" ht="14.25" customHeight="1" x14ac:dyDescent="0.25">
      <c r="A1638" s="96">
        <v>2014</v>
      </c>
      <c r="B1638" s="96" t="s">
        <v>702</v>
      </c>
      <c r="C1638" s="96">
        <v>11</v>
      </c>
      <c r="D1638" s="96" t="str">
        <f t="shared" si="75"/>
        <v>201411S208</v>
      </c>
      <c r="E1638" s="78" t="s">
        <v>16082</v>
      </c>
      <c r="F1638" s="78" t="s">
        <v>16081</v>
      </c>
      <c r="G1638" s="78" t="s">
        <v>29</v>
      </c>
      <c r="H1638" s="104" t="str">
        <f t="shared" si="76"/>
        <v>201411S208</v>
      </c>
      <c r="I1638" s="104" t="b">
        <f t="shared" si="77"/>
        <v>1</v>
      </c>
      <c r="J1638" s="78" t="s">
        <v>16292</v>
      </c>
      <c r="K1638" s="78" t="s">
        <v>16542</v>
      </c>
      <c r="L1638" s="105">
        <v>49.999999999999794</v>
      </c>
      <c r="M1638" s="105">
        <v>41.973999999999826</v>
      </c>
      <c r="N1638" s="105">
        <v>41.973999999999826</v>
      </c>
      <c r="O1638" s="96" t="str">
        <f>VLOOKUP(H1638,'CRMP-SOC'!$A$2:$B$12685,2,FALSE)</f>
        <v>Social</v>
      </c>
      <c r="P1638" s="96"/>
    </row>
    <row r="1639" spans="1:16" ht="14.25" customHeight="1" x14ac:dyDescent="0.25">
      <c r="A1639" s="96">
        <v>2014</v>
      </c>
      <c r="B1639" s="96" t="s">
        <v>703</v>
      </c>
      <c r="C1639" s="96">
        <v>11</v>
      </c>
      <c r="D1639" s="96" t="str">
        <f t="shared" si="75"/>
        <v>201411S209</v>
      </c>
      <c r="E1639" s="78" t="s">
        <v>16082</v>
      </c>
      <c r="F1639" s="78" t="s">
        <v>16081</v>
      </c>
      <c r="G1639" s="88" t="s">
        <v>29</v>
      </c>
      <c r="H1639" s="104" t="str">
        <f t="shared" si="76"/>
        <v>201411S209</v>
      </c>
      <c r="I1639" s="104" t="b">
        <f t="shared" si="77"/>
        <v>1</v>
      </c>
      <c r="J1639" s="78" t="s">
        <v>16290</v>
      </c>
      <c r="K1639" s="78" t="s">
        <v>16541</v>
      </c>
      <c r="L1639" s="105">
        <v>599.9999999999975</v>
      </c>
      <c r="M1639" s="105">
        <v>583.18699999999762</v>
      </c>
      <c r="N1639" s="105">
        <v>583.18699999999762</v>
      </c>
      <c r="O1639" s="96" t="str">
        <f>VLOOKUP(H1639,'CRMP-SOC'!$A$2:$B$12685,2,FALSE)</f>
        <v>Social</v>
      </c>
      <c r="P1639" s="96"/>
    </row>
    <row r="1640" spans="1:16" ht="14.25" customHeight="1" x14ac:dyDescent="0.25">
      <c r="A1640" s="96">
        <v>2014</v>
      </c>
      <c r="B1640" s="96" t="s">
        <v>701</v>
      </c>
      <c r="C1640" s="96">
        <v>11</v>
      </c>
      <c r="D1640" s="96" t="str">
        <f t="shared" si="75"/>
        <v>201411S207</v>
      </c>
      <c r="E1640" s="78" t="s">
        <v>16082</v>
      </c>
      <c r="F1640" s="78" t="s">
        <v>16081</v>
      </c>
      <c r="G1640" s="88" t="s">
        <v>29</v>
      </c>
      <c r="H1640" s="104" t="str">
        <f t="shared" si="76"/>
        <v>201411S207</v>
      </c>
      <c r="I1640" s="104" t="b">
        <f t="shared" si="77"/>
        <v>1</v>
      </c>
      <c r="J1640" s="78" t="s">
        <v>16294</v>
      </c>
      <c r="K1640" s="78" t="s">
        <v>16540</v>
      </c>
      <c r="L1640" s="105">
        <v>48.587666999999804</v>
      </c>
      <c r="M1640" s="105">
        <v>45.087666999999819</v>
      </c>
      <c r="N1640" s="105">
        <v>45.087666999999819</v>
      </c>
      <c r="O1640" s="96" t="str">
        <f>VLOOKUP(H1640,'CRMP-SOC'!$A$2:$B$12685,2,FALSE)</f>
        <v>Social</v>
      </c>
      <c r="P1640" s="96"/>
    </row>
    <row r="1641" spans="1:16" ht="14.25" customHeight="1" x14ac:dyDescent="0.25">
      <c r="A1641" s="96">
        <v>2014</v>
      </c>
      <c r="B1641" s="96" t="s">
        <v>1802</v>
      </c>
      <c r="C1641" s="96">
        <v>11</v>
      </c>
      <c r="D1641" s="96" t="str">
        <f t="shared" si="75"/>
        <v>201411U040</v>
      </c>
      <c r="E1641" s="78" t="s">
        <v>16082</v>
      </c>
      <c r="F1641" s="78" t="s">
        <v>16081</v>
      </c>
      <c r="G1641" s="78" t="s">
        <v>30</v>
      </c>
      <c r="H1641" s="104" t="str">
        <f t="shared" si="76"/>
        <v>201411U040</v>
      </c>
      <c r="I1641" s="104" t="b">
        <f t="shared" si="77"/>
        <v>1</v>
      </c>
      <c r="J1641" s="78" t="s">
        <v>16141</v>
      </c>
      <c r="K1641" s="78" t="s">
        <v>13751</v>
      </c>
      <c r="L1641" s="105">
        <v>385.0934619999984</v>
      </c>
      <c r="M1641" s="105">
        <v>384.81803885999841</v>
      </c>
      <c r="N1641" s="105">
        <v>384.81803885999841</v>
      </c>
      <c r="O1641" s="96" t="str">
        <f>VLOOKUP(H1641,'CRMP-SOC'!$A$2:$B$12685,2,FALSE)</f>
        <v>Social</v>
      </c>
      <c r="P1641" s="96"/>
    </row>
    <row r="1642" spans="1:16" ht="14.25" customHeight="1" x14ac:dyDescent="0.25">
      <c r="A1642" s="96">
        <v>2014</v>
      </c>
      <c r="B1642" s="96" t="s">
        <v>1778</v>
      </c>
      <c r="C1642" s="96">
        <v>11</v>
      </c>
      <c r="D1642" s="96" t="str">
        <f t="shared" si="75"/>
        <v>201411S222</v>
      </c>
      <c r="E1642" s="78" t="s">
        <v>16082</v>
      </c>
      <c r="F1642" s="78" t="s">
        <v>16081</v>
      </c>
      <c r="G1642" s="78" t="s">
        <v>29</v>
      </c>
      <c r="H1642" s="104" t="str">
        <f t="shared" si="76"/>
        <v>201411S222</v>
      </c>
      <c r="I1642" s="104" t="b">
        <f t="shared" si="77"/>
        <v>1</v>
      </c>
      <c r="J1642" s="78" t="s">
        <v>16287</v>
      </c>
      <c r="K1642" s="78" t="s">
        <v>12548</v>
      </c>
      <c r="L1642" s="105">
        <v>339.99999999999858</v>
      </c>
      <c r="M1642" s="105">
        <v>286.62242791999876</v>
      </c>
      <c r="N1642" s="105">
        <v>286.62242791999876</v>
      </c>
      <c r="O1642" s="96" t="str">
        <f>VLOOKUP(H1642,'CRMP-SOC'!$A$2:$B$12685,2,FALSE)</f>
        <v>Social</v>
      </c>
      <c r="P1642" s="96"/>
    </row>
    <row r="1643" spans="1:16" ht="14.25" customHeight="1" x14ac:dyDescent="0.25">
      <c r="A1643" s="96">
        <v>2014</v>
      </c>
      <c r="B1643" s="96" t="s">
        <v>2697</v>
      </c>
      <c r="C1643" s="96">
        <v>11</v>
      </c>
      <c r="D1643" s="96" t="str">
        <f t="shared" si="75"/>
        <v>201411U079</v>
      </c>
      <c r="E1643" s="78" t="s">
        <v>16082</v>
      </c>
      <c r="F1643" s="78" t="s">
        <v>16081</v>
      </c>
      <c r="G1643" s="78" t="s">
        <v>30</v>
      </c>
      <c r="H1643" s="104" t="str">
        <f t="shared" si="76"/>
        <v>201411U079</v>
      </c>
      <c r="I1643" s="104" t="b">
        <f t="shared" si="77"/>
        <v>1</v>
      </c>
      <c r="J1643" s="78" t="s">
        <v>16170</v>
      </c>
      <c r="K1643" s="78" t="s">
        <v>13753</v>
      </c>
      <c r="L1643" s="105">
        <v>5462.7052069999781</v>
      </c>
      <c r="M1643" s="105">
        <v>4317.3631517599824</v>
      </c>
      <c r="N1643" s="105">
        <v>4317.2290689399824</v>
      </c>
      <c r="O1643" s="96" t="str">
        <f>VLOOKUP(H1643,'CRMP-SOC'!$A$2:$B$12685,2,FALSE)</f>
        <v>Social</v>
      </c>
      <c r="P1643" s="96"/>
    </row>
    <row r="1644" spans="1:16" ht="14.25" customHeight="1" x14ac:dyDescent="0.25">
      <c r="A1644" s="96">
        <v>2014</v>
      </c>
      <c r="B1644" s="96" t="s">
        <v>2695</v>
      </c>
      <c r="C1644" s="96">
        <v>11</v>
      </c>
      <c r="D1644" s="96" t="str">
        <f t="shared" si="75"/>
        <v>201411S246</v>
      </c>
      <c r="E1644" s="78" t="s">
        <v>16082</v>
      </c>
      <c r="F1644" s="78" t="s">
        <v>16081</v>
      </c>
      <c r="G1644" s="78" t="s">
        <v>29</v>
      </c>
      <c r="H1644" s="104" t="str">
        <f t="shared" si="76"/>
        <v>201411S246</v>
      </c>
      <c r="I1644" s="104" t="b">
        <f t="shared" si="77"/>
        <v>1</v>
      </c>
      <c r="J1644" s="78" t="s">
        <v>16281</v>
      </c>
      <c r="K1644" s="78" t="s">
        <v>13749</v>
      </c>
      <c r="L1644" s="105">
        <v>799.9999999999967</v>
      </c>
      <c r="M1644" s="105">
        <v>1254.5549469299947</v>
      </c>
      <c r="N1644" s="105">
        <v>1254.5549469299947</v>
      </c>
      <c r="O1644" s="96" t="str">
        <f>VLOOKUP(H1644,'CRMP-SOC'!$A$2:$B$12685,2,FALSE)</f>
        <v>Social</v>
      </c>
      <c r="P1644" s="96"/>
    </row>
    <row r="1645" spans="1:16" ht="14.25" customHeight="1" x14ac:dyDescent="0.25">
      <c r="A1645" s="96">
        <v>2014</v>
      </c>
      <c r="B1645" s="96" t="s">
        <v>2694</v>
      </c>
      <c r="C1645" s="96">
        <v>11</v>
      </c>
      <c r="D1645" s="96" t="str">
        <f t="shared" si="75"/>
        <v>201411S245</v>
      </c>
      <c r="E1645" s="78" t="s">
        <v>16082</v>
      </c>
      <c r="F1645" s="78" t="s">
        <v>16081</v>
      </c>
      <c r="G1645" s="78" t="s">
        <v>29</v>
      </c>
      <c r="H1645" s="104" t="str">
        <f t="shared" si="76"/>
        <v>201411S245</v>
      </c>
      <c r="I1645" s="104" t="b">
        <f t="shared" si="77"/>
        <v>1</v>
      </c>
      <c r="J1645" s="78" t="s">
        <v>16283</v>
      </c>
      <c r="K1645" s="78" t="s">
        <v>13748</v>
      </c>
      <c r="L1645" s="105">
        <v>2236.8533629999906</v>
      </c>
      <c r="M1645" s="105">
        <v>2060.2604744899918</v>
      </c>
      <c r="N1645" s="105">
        <v>2060.2604744899918</v>
      </c>
      <c r="O1645" s="96" t="str">
        <f>VLOOKUP(H1645,'CRMP-SOC'!$A$2:$B$12685,2,FALSE)</f>
        <v>Social</v>
      </c>
      <c r="P1645" s="96"/>
    </row>
    <row r="1646" spans="1:16" ht="14.25" customHeight="1" x14ac:dyDescent="0.25">
      <c r="A1646" s="96">
        <v>2014</v>
      </c>
      <c r="B1646" s="96" t="s">
        <v>381</v>
      </c>
      <c r="C1646" s="96">
        <v>11</v>
      </c>
      <c r="D1646" s="96" t="str">
        <f t="shared" si="75"/>
        <v>201411E042</v>
      </c>
      <c r="E1646" s="78" t="s">
        <v>16082</v>
      </c>
      <c r="F1646" s="78" t="s">
        <v>16081</v>
      </c>
      <c r="G1646" s="78" t="s">
        <v>25</v>
      </c>
      <c r="H1646" s="104" t="str">
        <f t="shared" si="76"/>
        <v>201411E042</v>
      </c>
      <c r="I1646" s="104" t="b">
        <f t="shared" si="77"/>
        <v>1</v>
      </c>
      <c r="J1646" s="78" t="s">
        <v>16097</v>
      </c>
      <c r="K1646" s="78" t="s">
        <v>11246</v>
      </c>
      <c r="L1646" s="105">
        <v>833.29231499999651</v>
      </c>
      <c r="M1646" s="105">
        <v>821.39338558999657</v>
      </c>
      <c r="N1646" s="105">
        <v>821.39038558999653</v>
      </c>
      <c r="O1646" s="96" t="str">
        <f>VLOOKUP(H1646,'CRMP-SOC'!$A$2:$B$12685,2,FALSE)</f>
        <v>Social</v>
      </c>
      <c r="P1646" s="96"/>
    </row>
    <row r="1647" spans="1:16" ht="14.25" customHeight="1" x14ac:dyDescent="0.25">
      <c r="A1647" s="96">
        <v>2014</v>
      </c>
      <c r="B1647" s="96" t="s">
        <v>681</v>
      </c>
      <c r="C1647" s="96">
        <v>11</v>
      </c>
      <c r="D1647" s="96" t="str">
        <f t="shared" si="75"/>
        <v>201411S029</v>
      </c>
      <c r="E1647" s="78" t="s">
        <v>16082</v>
      </c>
      <c r="F1647" s="78" t="s">
        <v>16081</v>
      </c>
      <c r="G1647" s="78" t="s">
        <v>29</v>
      </c>
      <c r="H1647" s="104" t="str">
        <f t="shared" si="76"/>
        <v>201411S029</v>
      </c>
      <c r="I1647" s="104" t="b">
        <f t="shared" si="77"/>
        <v>1</v>
      </c>
      <c r="J1647" s="78" t="s">
        <v>16302</v>
      </c>
      <c r="K1647" s="78" t="s">
        <v>11539</v>
      </c>
      <c r="L1647" s="105">
        <v>1515.9115289999938</v>
      </c>
      <c r="M1647" s="105">
        <v>1486.4493841999938</v>
      </c>
      <c r="N1647" s="105">
        <v>1486.4493841999938</v>
      </c>
      <c r="O1647" s="96" t="str">
        <f>VLOOKUP(H1647,'CRMP-SOC'!$A$2:$B$12685,2,FALSE)</f>
        <v>Social</v>
      </c>
      <c r="P1647" s="96"/>
    </row>
    <row r="1648" spans="1:16" ht="14.25" customHeight="1" x14ac:dyDescent="0.25">
      <c r="A1648" s="96">
        <v>2014</v>
      </c>
      <c r="B1648" s="96" t="s">
        <v>2700</v>
      </c>
      <c r="C1648" s="96">
        <v>11</v>
      </c>
      <c r="D1648" s="96" t="str">
        <f t="shared" si="75"/>
        <v>201411U082</v>
      </c>
      <c r="E1648" s="78" t="s">
        <v>16082</v>
      </c>
      <c r="F1648" s="78" t="s">
        <v>16081</v>
      </c>
      <c r="G1648" s="78" t="s">
        <v>30</v>
      </c>
      <c r="H1648" s="104" t="str">
        <f t="shared" si="76"/>
        <v>201411U082</v>
      </c>
      <c r="I1648" s="104" t="b">
        <f t="shared" si="77"/>
        <v>1</v>
      </c>
      <c r="J1648" s="78" t="s">
        <v>16168</v>
      </c>
      <c r="K1648" s="78" t="s">
        <v>16539</v>
      </c>
      <c r="L1648" s="105">
        <v>7567.2482699999691</v>
      </c>
      <c r="M1648" s="105">
        <v>7543.3368744699692</v>
      </c>
      <c r="N1648" s="105">
        <v>7543.3368744699692</v>
      </c>
      <c r="O1648" s="96" t="str">
        <f>VLOOKUP(H1648,'CRMP-SOC'!$A$2:$B$12685,2,FALSE)</f>
        <v>Social</v>
      </c>
      <c r="P1648" s="96"/>
    </row>
    <row r="1649" spans="1:16" ht="14.25" customHeight="1" x14ac:dyDescent="0.25">
      <c r="A1649" s="96">
        <v>2014</v>
      </c>
      <c r="B1649" s="96" t="s">
        <v>1777</v>
      </c>
      <c r="C1649" s="96">
        <v>11</v>
      </c>
      <c r="D1649" s="96" t="str">
        <f t="shared" si="75"/>
        <v>201411S221</v>
      </c>
      <c r="E1649" s="78" t="s">
        <v>16082</v>
      </c>
      <c r="F1649" s="78" t="s">
        <v>16081</v>
      </c>
      <c r="G1649" s="78" t="s">
        <v>29</v>
      </c>
      <c r="H1649" s="104" t="str">
        <f t="shared" si="76"/>
        <v>201411S221</v>
      </c>
      <c r="I1649" s="104" t="b">
        <f t="shared" si="77"/>
        <v>1</v>
      </c>
      <c r="J1649" s="78" t="s">
        <v>16179</v>
      </c>
      <c r="K1649" s="78" t="s">
        <v>12547</v>
      </c>
      <c r="L1649" s="105">
        <v>12000.381527999951</v>
      </c>
      <c r="M1649" s="105">
        <v>11211.205553699956</v>
      </c>
      <c r="N1649" s="105">
        <v>11211.205553699956</v>
      </c>
      <c r="O1649" s="96" t="str">
        <f>VLOOKUP(H1649,'CRMP-SOC'!$A$2:$B$12685,2,FALSE)</f>
        <v>Social</v>
      </c>
      <c r="P1649" s="96"/>
    </row>
    <row r="1650" spans="1:16" ht="14.25" customHeight="1" x14ac:dyDescent="0.25">
      <c r="A1650" s="96">
        <v>2014</v>
      </c>
      <c r="B1650" s="96" t="s">
        <v>2692</v>
      </c>
      <c r="C1650" s="96">
        <v>11</v>
      </c>
      <c r="D1650" s="96" t="str">
        <f t="shared" si="75"/>
        <v>201411S243</v>
      </c>
      <c r="E1650" s="78" t="s">
        <v>16082</v>
      </c>
      <c r="F1650" s="78" t="s">
        <v>16081</v>
      </c>
      <c r="G1650" s="78" t="s">
        <v>29</v>
      </c>
      <c r="H1650" s="104" t="str">
        <f t="shared" si="76"/>
        <v>201411S243</v>
      </c>
      <c r="I1650" s="104" t="b">
        <f t="shared" si="77"/>
        <v>1</v>
      </c>
      <c r="J1650" s="78" t="s">
        <v>16088</v>
      </c>
      <c r="K1650" s="78" t="s">
        <v>13746</v>
      </c>
      <c r="L1650" s="105">
        <v>13587.653296999946</v>
      </c>
      <c r="M1650" s="105">
        <v>11941.757744749955</v>
      </c>
      <c r="N1650" s="105">
        <v>11941.757744749955</v>
      </c>
      <c r="O1650" s="96" t="str">
        <f>VLOOKUP(H1650,'CRMP-SOC'!$A$2:$B$12685,2,FALSE)</f>
        <v>Social</v>
      </c>
      <c r="P1650" s="96"/>
    </row>
    <row r="1651" spans="1:16" ht="14.25" customHeight="1" x14ac:dyDescent="0.25">
      <c r="A1651" s="96">
        <v>2014</v>
      </c>
      <c r="B1651" s="96" t="s">
        <v>2696</v>
      </c>
      <c r="C1651" s="96">
        <v>11</v>
      </c>
      <c r="D1651" s="96" t="str">
        <f t="shared" si="75"/>
        <v>201411S247</v>
      </c>
      <c r="E1651" s="78" t="s">
        <v>16082</v>
      </c>
      <c r="F1651" s="78" t="s">
        <v>16081</v>
      </c>
      <c r="G1651" s="78" t="s">
        <v>29</v>
      </c>
      <c r="H1651" s="104" t="str">
        <f t="shared" si="76"/>
        <v>201411S247</v>
      </c>
      <c r="I1651" s="104" t="b">
        <f t="shared" si="77"/>
        <v>1</v>
      </c>
      <c r="J1651" s="78" t="s">
        <v>16177</v>
      </c>
      <c r="K1651" s="78" t="s">
        <v>13750</v>
      </c>
      <c r="L1651" s="105">
        <v>979.45722399999602</v>
      </c>
      <c r="M1651" s="105">
        <v>858.56046325999648</v>
      </c>
      <c r="N1651" s="105">
        <v>858.56046325999648</v>
      </c>
      <c r="O1651" s="96" t="str">
        <f>VLOOKUP(H1651,'CRMP-SOC'!$A$2:$B$12685,2,FALSE)</f>
        <v>Social</v>
      </c>
      <c r="P1651" s="96"/>
    </row>
    <row r="1652" spans="1:16" ht="14.25" customHeight="1" x14ac:dyDescent="0.25">
      <c r="A1652" s="96">
        <v>2014</v>
      </c>
      <c r="B1652" s="96" t="s">
        <v>2693</v>
      </c>
      <c r="C1652" s="96">
        <v>11</v>
      </c>
      <c r="D1652" s="96" t="str">
        <f t="shared" si="75"/>
        <v>201411S244</v>
      </c>
      <c r="E1652" s="78" t="s">
        <v>16082</v>
      </c>
      <c r="F1652" s="78" t="s">
        <v>16081</v>
      </c>
      <c r="G1652" s="78" t="s">
        <v>29</v>
      </c>
      <c r="H1652" s="104" t="str">
        <f t="shared" si="76"/>
        <v>201411S244</v>
      </c>
      <c r="I1652" s="104" t="b">
        <f t="shared" si="77"/>
        <v>1</v>
      </c>
      <c r="J1652" s="78" t="s">
        <v>16178</v>
      </c>
      <c r="K1652" s="78" t="s">
        <v>13747</v>
      </c>
      <c r="L1652" s="105">
        <v>545.28163499999778</v>
      </c>
      <c r="M1652" s="105">
        <v>464.85787148999799</v>
      </c>
      <c r="N1652" s="105">
        <v>464.85787148999799</v>
      </c>
      <c r="O1652" s="96" t="str">
        <f>VLOOKUP(H1652,'CRMP-SOC'!$A$2:$B$12685,2,FALSE)</f>
        <v>Social</v>
      </c>
      <c r="P1652" s="96"/>
    </row>
    <row r="1653" spans="1:16" ht="14.25" customHeight="1" x14ac:dyDescent="0.25">
      <c r="A1653" s="96">
        <v>2014</v>
      </c>
      <c r="B1653" s="96" t="s">
        <v>2381</v>
      </c>
      <c r="C1653" s="96">
        <v>8</v>
      </c>
      <c r="D1653" s="96" t="str">
        <f t="shared" si="75"/>
        <v>20148E011</v>
      </c>
      <c r="E1653" s="78" t="s">
        <v>16227</v>
      </c>
      <c r="F1653" s="78" t="s">
        <v>16226</v>
      </c>
      <c r="G1653" s="78" t="s">
        <v>25</v>
      </c>
      <c r="H1653" s="104" t="str">
        <f t="shared" si="76"/>
        <v>20148E011</v>
      </c>
      <c r="I1653" s="104" t="b">
        <f t="shared" si="77"/>
        <v>1</v>
      </c>
      <c r="J1653" s="78" t="s">
        <v>16089</v>
      </c>
      <c r="K1653" s="78" t="s">
        <v>13234</v>
      </c>
      <c r="L1653" s="105">
        <v>219.84285699999913</v>
      </c>
      <c r="M1653" s="105">
        <v>126.04819701999946</v>
      </c>
      <c r="N1653" s="105">
        <v>126.04819701999946</v>
      </c>
      <c r="O1653" s="96" t="str">
        <f>VLOOKUP(H1653,'CRMP-SOC'!$A$2:$B$12685,2,FALSE)</f>
        <v>Social</v>
      </c>
      <c r="P1653" s="96"/>
    </row>
    <row r="1654" spans="1:16" ht="14.25" customHeight="1" x14ac:dyDescent="0.25">
      <c r="A1654" s="96">
        <v>2014</v>
      </c>
      <c r="B1654" s="96" t="s">
        <v>700</v>
      </c>
      <c r="C1654" s="96">
        <v>11</v>
      </c>
      <c r="D1654" s="96" t="str">
        <f t="shared" si="75"/>
        <v>201411S206</v>
      </c>
      <c r="E1654" s="78" t="s">
        <v>16082</v>
      </c>
      <c r="F1654" s="78" t="s">
        <v>16081</v>
      </c>
      <c r="G1654" s="78" t="s">
        <v>29</v>
      </c>
      <c r="H1654" s="104" t="str">
        <f t="shared" si="76"/>
        <v>201411S206</v>
      </c>
      <c r="I1654" s="104" t="b">
        <f t="shared" si="77"/>
        <v>1</v>
      </c>
      <c r="J1654" s="78" t="s">
        <v>16296</v>
      </c>
      <c r="K1654" s="78" t="s">
        <v>13078</v>
      </c>
      <c r="L1654" s="105">
        <v>640.38376099999732</v>
      </c>
      <c r="M1654" s="105">
        <v>1251.1550171499946</v>
      </c>
      <c r="N1654" s="105">
        <v>1251.1550171499946</v>
      </c>
      <c r="O1654" s="96" t="str">
        <f>VLOOKUP(H1654,'CRMP-SOC'!$A$2:$B$12685,2,FALSE)</f>
        <v>Social</v>
      </c>
      <c r="P1654" s="96"/>
    </row>
    <row r="1655" spans="1:16" ht="14.25" customHeight="1" x14ac:dyDescent="0.25">
      <c r="A1655" s="96">
        <v>2014</v>
      </c>
      <c r="B1655" s="96" t="s">
        <v>156</v>
      </c>
      <c r="C1655" s="96">
        <v>6</v>
      </c>
      <c r="D1655" s="96" t="str">
        <f t="shared" si="75"/>
        <v>20146S001</v>
      </c>
      <c r="E1655" s="78" t="s">
        <v>16205</v>
      </c>
      <c r="F1655" s="78" t="s">
        <v>16239</v>
      </c>
      <c r="G1655" s="88" t="s">
        <v>29</v>
      </c>
      <c r="H1655" s="104" t="str">
        <f t="shared" si="76"/>
        <v>20146S001</v>
      </c>
      <c r="I1655" s="104" t="b">
        <f t="shared" si="77"/>
        <v>1</v>
      </c>
      <c r="J1655" s="78" t="s">
        <v>16107</v>
      </c>
      <c r="K1655" s="78" t="s">
        <v>13222</v>
      </c>
      <c r="L1655" s="105">
        <v>1308.7869439999945</v>
      </c>
      <c r="M1655" s="105">
        <v>1919.6643778599919</v>
      </c>
      <c r="N1655" s="105">
        <v>1919.6643778599919</v>
      </c>
      <c r="O1655" s="96" t="str">
        <f>VLOOKUP(H1655,'CRMP-SOC'!$A$2:$B$12685,2,FALSE)</f>
        <v>Social</v>
      </c>
      <c r="P1655" s="96"/>
    </row>
    <row r="1656" spans="1:16" ht="14.25" customHeight="1" x14ac:dyDescent="0.25">
      <c r="A1656" s="96">
        <v>2014</v>
      </c>
      <c r="B1656" s="96" t="s">
        <v>160</v>
      </c>
      <c r="C1656" s="96">
        <v>6</v>
      </c>
      <c r="D1656" s="96" t="str">
        <f t="shared" si="75"/>
        <v>20146S179</v>
      </c>
      <c r="E1656" s="78" t="s">
        <v>16205</v>
      </c>
      <c r="F1656" s="78" t="s">
        <v>16239</v>
      </c>
      <c r="G1656" s="78" t="s">
        <v>29</v>
      </c>
      <c r="H1656" s="104" t="str">
        <f t="shared" si="76"/>
        <v>20146S179</v>
      </c>
      <c r="I1656" s="104" t="b">
        <f t="shared" si="77"/>
        <v>1</v>
      </c>
      <c r="J1656" s="78" t="s">
        <v>16118</v>
      </c>
      <c r="K1656" s="78" t="s">
        <v>16117</v>
      </c>
      <c r="L1656" s="105">
        <v>7141.3915179999713</v>
      </c>
      <c r="M1656" s="105">
        <v>6701.0960635899728</v>
      </c>
      <c r="N1656" s="105">
        <v>6701.0960635899728</v>
      </c>
      <c r="O1656" s="96" t="str">
        <f>VLOOKUP(H1656,'CRMP-SOC'!$A$2:$B$12685,2,FALSE)</f>
        <v>Social</v>
      </c>
      <c r="P1656" s="96"/>
    </row>
    <row r="1657" spans="1:16" ht="14.25" customHeight="1" x14ac:dyDescent="0.25">
      <c r="A1657" s="96">
        <v>2014</v>
      </c>
      <c r="B1657" s="96" t="s">
        <v>2668</v>
      </c>
      <c r="C1657" s="96">
        <v>6</v>
      </c>
      <c r="D1657" s="96" t="str">
        <f t="shared" si="75"/>
        <v>20146S249</v>
      </c>
      <c r="E1657" s="78" t="s">
        <v>16205</v>
      </c>
      <c r="F1657" s="78" t="s">
        <v>16239</v>
      </c>
      <c r="G1657" s="78" t="s">
        <v>29</v>
      </c>
      <c r="H1657" s="104" t="str">
        <f t="shared" si="76"/>
        <v>20146S249</v>
      </c>
      <c r="I1657" s="104" t="b">
        <f t="shared" si="77"/>
        <v>1</v>
      </c>
      <c r="J1657" s="78" t="s">
        <v>16116</v>
      </c>
      <c r="K1657" s="78" t="s">
        <v>13696</v>
      </c>
      <c r="L1657" s="105">
        <v>1284.0599999999947</v>
      </c>
      <c r="M1657" s="105">
        <v>1298.1562678299949</v>
      </c>
      <c r="N1657" s="105">
        <v>1298.1562678299949</v>
      </c>
      <c r="O1657" s="96" t="str">
        <f>VLOOKUP(H1657,'CRMP-SOC'!$A$2:$B$12685,2,FALSE)</f>
        <v>Social</v>
      </c>
      <c r="P1657" s="96"/>
    </row>
    <row r="1658" spans="1:16" ht="14.25" customHeight="1" x14ac:dyDescent="0.25">
      <c r="A1658" s="96">
        <v>2014</v>
      </c>
      <c r="B1658" s="96" t="s">
        <v>159</v>
      </c>
      <c r="C1658" s="96">
        <v>6</v>
      </c>
      <c r="D1658" s="96" t="str">
        <f t="shared" si="75"/>
        <v>20146S178</v>
      </c>
      <c r="E1658" s="78" t="s">
        <v>16205</v>
      </c>
      <c r="F1658" s="78" t="s">
        <v>16239</v>
      </c>
      <c r="G1658" s="78" t="s">
        <v>29</v>
      </c>
      <c r="H1658" s="104" t="str">
        <f t="shared" si="76"/>
        <v>20146S178</v>
      </c>
      <c r="I1658" s="104" t="b">
        <f t="shared" si="77"/>
        <v>1</v>
      </c>
      <c r="J1658" s="78" t="s">
        <v>16119</v>
      </c>
      <c r="K1658" s="78" t="s">
        <v>13694</v>
      </c>
      <c r="L1658" s="105">
        <v>1040.2858109999956</v>
      </c>
      <c r="M1658" s="105">
        <v>963.58955604999596</v>
      </c>
      <c r="N1658" s="105">
        <v>963.58955604999596</v>
      </c>
      <c r="O1658" s="96" t="str">
        <f>VLOOKUP(H1658,'CRMP-SOC'!$A$2:$B$12685,2,FALSE)</f>
        <v>Social</v>
      </c>
      <c r="P1658" s="96"/>
    </row>
    <row r="1659" spans="1:16" ht="14.25" customHeight="1" x14ac:dyDescent="0.25">
      <c r="A1659" s="96">
        <v>2014</v>
      </c>
      <c r="B1659" s="96" t="s">
        <v>347</v>
      </c>
      <c r="C1659" s="96">
        <v>10</v>
      </c>
      <c r="D1659" s="96" t="str">
        <f t="shared" si="75"/>
        <v>201410S214</v>
      </c>
      <c r="E1659" s="78" t="s">
        <v>16188</v>
      </c>
      <c r="F1659" s="78" t="s">
        <v>16187</v>
      </c>
      <c r="G1659" s="78" t="s">
        <v>29</v>
      </c>
      <c r="H1659" s="104" t="str">
        <f t="shared" si="76"/>
        <v>201410S214</v>
      </c>
      <c r="I1659" s="104" t="b">
        <f t="shared" si="77"/>
        <v>1</v>
      </c>
      <c r="J1659" s="78" t="s">
        <v>16538</v>
      </c>
      <c r="K1659" s="78" t="s">
        <v>11212</v>
      </c>
      <c r="L1659" s="105">
        <v>203.890792</v>
      </c>
      <c r="M1659" s="105">
        <v>119.49520243000001</v>
      </c>
      <c r="N1659" s="105">
        <v>119.49520243000001</v>
      </c>
      <c r="O1659" s="96" t="str">
        <f>VLOOKUP(H1659,'CRMP-SOC'!$A$2:$B$12685,2,FALSE)</f>
        <v>Social</v>
      </c>
      <c r="P1659" s="96"/>
    </row>
    <row r="1660" spans="1:16" ht="14.25" customHeight="1" x14ac:dyDescent="0.25">
      <c r="A1660" s="96">
        <v>2014</v>
      </c>
      <c r="B1660" s="96" t="s">
        <v>1718</v>
      </c>
      <c r="C1660" s="96">
        <v>10</v>
      </c>
      <c r="D1660" s="96" t="str">
        <f t="shared" si="75"/>
        <v>201410S220</v>
      </c>
      <c r="E1660" s="78" t="s">
        <v>16188</v>
      </c>
      <c r="F1660" s="78" t="s">
        <v>16187</v>
      </c>
      <c r="G1660" s="78" t="s">
        <v>29</v>
      </c>
      <c r="H1660" s="104" t="str">
        <f t="shared" si="76"/>
        <v>201410S220</v>
      </c>
      <c r="I1660" s="104" t="b">
        <f t="shared" si="77"/>
        <v>1</v>
      </c>
      <c r="J1660" s="78" t="s">
        <v>16189</v>
      </c>
      <c r="K1660" s="78" t="s">
        <v>16537</v>
      </c>
      <c r="L1660" s="105">
        <v>207.07206299999916</v>
      </c>
      <c r="M1660" s="105">
        <v>218.02024281999914</v>
      </c>
      <c r="N1660" s="105">
        <v>218.02024281999914</v>
      </c>
      <c r="O1660" s="96" t="str">
        <f>VLOOKUP(H1660,'CRMP-SOC'!$A$2:$B$12685,2,FALSE)</f>
        <v>Social</v>
      </c>
      <c r="P1660" s="96"/>
    </row>
    <row r="1661" spans="1:16" ht="14.25" customHeight="1" x14ac:dyDescent="0.25">
      <c r="A1661" s="96">
        <v>2014</v>
      </c>
      <c r="B1661" s="96" t="s">
        <v>342</v>
      </c>
      <c r="C1661" s="96">
        <v>10</v>
      </c>
      <c r="D1661" s="96" t="str">
        <f t="shared" si="75"/>
        <v>201410S020</v>
      </c>
      <c r="E1661" s="78" t="s">
        <v>16188</v>
      </c>
      <c r="F1661" s="78" t="s">
        <v>16187</v>
      </c>
      <c r="G1661" s="78" t="s">
        <v>29</v>
      </c>
      <c r="H1661" s="104" t="str">
        <f t="shared" si="76"/>
        <v>201410S020</v>
      </c>
      <c r="I1661" s="104" t="b">
        <f t="shared" si="77"/>
        <v>1</v>
      </c>
      <c r="J1661" s="78" t="s">
        <v>16146</v>
      </c>
      <c r="K1661" s="78" t="s">
        <v>13733</v>
      </c>
      <c r="L1661" s="105">
        <v>9377.2560189999604</v>
      </c>
      <c r="M1661" s="105">
        <v>10245.246047279959</v>
      </c>
      <c r="N1661" s="105">
        <v>10245.211711279957</v>
      </c>
      <c r="O1661" s="96" t="str">
        <f>VLOOKUP(H1661,'CRMP-SOC'!$A$2:$B$12685,2,FALSE)</f>
        <v>Social</v>
      </c>
      <c r="P1661" s="96"/>
    </row>
    <row r="1662" spans="1:16" ht="14.25" customHeight="1" x14ac:dyDescent="0.25">
      <c r="A1662" s="96">
        <v>2014</v>
      </c>
      <c r="B1662" s="96" t="s">
        <v>343</v>
      </c>
      <c r="C1662" s="96">
        <v>10</v>
      </c>
      <c r="D1662" s="96" t="str">
        <f t="shared" si="75"/>
        <v>201410S021</v>
      </c>
      <c r="E1662" s="78" t="s">
        <v>16188</v>
      </c>
      <c r="F1662" s="78" t="s">
        <v>16187</v>
      </c>
      <c r="G1662" s="78" t="s">
        <v>29</v>
      </c>
      <c r="H1662" s="104" t="str">
        <f t="shared" si="76"/>
        <v>201410S021</v>
      </c>
      <c r="I1662" s="104" t="b">
        <f t="shared" si="77"/>
        <v>1</v>
      </c>
      <c r="J1662" s="78" t="s">
        <v>16111</v>
      </c>
      <c r="K1662" s="78" t="s">
        <v>11208</v>
      </c>
      <c r="L1662" s="105">
        <v>115.05848199999951</v>
      </c>
      <c r="M1662" s="105">
        <v>114.81916035999953</v>
      </c>
      <c r="N1662" s="105">
        <v>114.81916035999953</v>
      </c>
      <c r="O1662" s="96" t="str">
        <f>VLOOKUP(H1662,'CRMP-SOC'!$A$2:$B$12685,2,FALSE)</f>
        <v>Social</v>
      </c>
      <c r="P1662" s="96"/>
    </row>
    <row r="1663" spans="1:16" ht="14.25" customHeight="1" x14ac:dyDescent="0.25">
      <c r="A1663" s="96">
        <v>2014</v>
      </c>
      <c r="B1663" s="96" t="s">
        <v>340</v>
      </c>
      <c r="C1663" s="96">
        <v>10</v>
      </c>
      <c r="D1663" s="96" t="str">
        <f t="shared" si="75"/>
        <v>201410S016</v>
      </c>
      <c r="E1663" s="78" t="s">
        <v>16188</v>
      </c>
      <c r="F1663" s="78" t="s">
        <v>16187</v>
      </c>
      <c r="G1663" s="78" t="s">
        <v>29</v>
      </c>
      <c r="H1663" s="104" t="str">
        <f t="shared" si="76"/>
        <v>201410S016</v>
      </c>
      <c r="I1663" s="104" t="b">
        <f t="shared" si="77"/>
        <v>1</v>
      </c>
      <c r="J1663" s="78" t="s">
        <v>16112</v>
      </c>
      <c r="K1663" s="78" t="s">
        <v>16536</v>
      </c>
      <c r="L1663" s="105">
        <v>204.94857299999916</v>
      </c>
      <c r="M1663" s="105">
        <v>204.52874970999918</v>
      </c>
      <c r="N1663" s="105">
        <v>204.52874970999918</v>
      </c>
      <c r="O1663" s="96" t="str">
        <f>VLOOKUP(H1663,'CRMP-SOC'!$A$2:$B$12685,2,FALSE)</f>
        <v>Social</v>
      </c>
      <c r="P1663" s="96"/>
    </row>
    <row r="1664" spans="1:16" ht="14.25" customHeight="1" x14ac:dyDescent="0.25">
      <c r="A1664" s="96">
        <v>2014</v>
      </c>
      <c r="B1664" s="96" t="s">
        <v>346</v>
      </c>
      <c r="C1664" s="96">
        <v>10</v>
      </c>
      <c r="D1664" s="96" t="str">
        <f t="shared" si="75"/>
        <v>201410S151</v>
      </c>
      <c r="E1664" s="78" t="s">
        <v>16188</v>
      </c>
      <c r="F1664" s="78" t="s">
        <v>16187</v>
      </c>
      <c r="G1664" s="88" t="s">
        <v>29</v>
      </c>
      <c r="H1664" s="104" t="str">
        <f t="shared" si="76"/>
        <v>201410S151</v>
      </c>
      <c r="I1664" s="104" t="b">
        <f t="shared" si="77"/>
        <v>1</v>
      </c>
      <c r="J1664" s="78" t="s">
        <v>16190</v>
      </c>
      <c r="K1664" s="78" t="s">
        <v>16535</v>
      </c>
      <c r="L1664" s="105">
        <v>741.74887399999693</v>
      </c>
      <c r="M1664" s="105">
        <v>734.42865026999687</v>
      </c>
      <c r="N1664" s="105">
        <v>734.40890426999692</v>
      </c>
      <c r="O1664" s="96" t="str">
        <f>VLOOKUP(H1664,'CRMP-SOC'!$A$2:$B$12685,2,FALSE)</f>
        <v>Social</v>
      </c>
      <c r="P1664" s="96"/>
    </row>
    <row r="1665" spans="1:16" ht="14.25" customHeight="1" x14ac:dyDescent="0.25">
      <c r="A1665" s="96">
        <v>2014</v>
      </c>
      <c r="B1665" s="96" t="s">
        <v>1720</v>
      </c>
      <c r="C1665" s="96">
        <v>10</v>
      </c>
      <c r="D1665" s="96" t="str">
        <f t="shared" si="75"/>
        <v>201410U004</v>
      </c>
      <c r="E1665" s="78" t="s">
        <v>16188</v>
      </c>
      <c r="F1665" s="78" t="s">
        <v>16187</v>
      </c>
      <c r="G1665" s="88" t="s">
        <v>30</v>
      </c>
      <c r="H1665" s="104" t="str">
        <f t="shared" si="76"/>
        <v>201410U004</v>
      </c>
      <c r="I1665" s="104" t="b">
        <f t="shared" si="77"/>
        <v>1</v>
      </c>
      <c r="J1665" s="78" t="s">
        <v>16105</v>
      </c>
      <c r="K1665" s="78" t="s">
        <v>12476</v>
      </c>
      <c r="L1665" s="105">
        <v>567.19464099999777</v>
      </c>
      <c r="M1665" s="105">
        <v>572.84944499999767</v>
      </c>
      <c r="N1665" s="105">
        <v>572.84944499999767</v>
      </c>
      <c r="O1665" s="96" t="str">
        <f>VLOOKUP(H1665,'CRMP-SOC'!$A$2:$B$12685,2,FALSE)</f>
        <v>Social</v>
      </c>
      <c r="P1665" s="96"/>
    </row>
    <row r="1666" spans="1:16" ht="14.25" customHeight="1" x14ac:dyDescent="0.25">
      <c r="A1666" s="96">
        <v>2014</v>
      </c>
      <c r="B1666" s="96" t="s">
        <v>354</v>
      </c>
      <c r="C1666" s="96">
        <v>10</v>
      </c>
      <c r="D1666" s="96" t="str">
        <f t="shared" ref="D1666:D1729" si="78">CONCATENATE(A1666,C1666,G1666,J1666)</f>
        <v>201410U003</v>
      </c>
      <c r="E1666" s="78" t="s">
        <v>16188</v>
      </c>
      <c r="F1666" s="78" t="s">
        <v>16187</v>
      </c>
      <c r="G1666" s="78" t="s">
        <v>30</v>
      </c>
      <c r="H1666" s="104" t="str">
        <f t="shared" ref="H1666:H1729" si="79">CONCATENATE(A1666,B1666)</f>
        <v>201410U003</v>
      </c>
      <c r="I1666" s="104" t="b">
        <f t="shared" ref="I1666:I1729" si="80">H1666=D1666</f>
        <v>1</v>
      </c>
      <c r="J1666" s="78" t="s">
        <v>16106</v>
      </c>
      <c r="K1666" s="78" t="s">
        <v>16534</v>
      </c>
      <c r="L1666" s="105">
        <v>250.15509499999897</v>
      </c>
      <c r="M1666" s="105">
        <v>55.02657206999978</v>
      </c>
      <c r="N1666" s="105">
        <v>53.051093139999779</v>
      </c>
      <c r="O1666" s="96" t="str">
        <f>VLOOKUP(H1666,'CRMP-SOC'!$A$2:$B$12685,2,FALSE)</f>
        <v>Social</v>
      </c>
      <c r="P1666" s="96"/>
    </row>
    <row r="1667" spans="1:16" ht="14.25" customHeight="1" x14ac:dyDescent="0.25">
      <c r="A1667" s="96">
        <v>2014</v>
      </c>
      <c r="B1667" s="96" t="s">
        <v>303</v>
      </c>
      <c r="C1667" s="96">
        <v>10</v>
      </c>
      <c r="D1667" s="96" t="str">
        <f t="shared" si="78"/>
        <v>201410B002</v>
      </c>
      <c r="E1667" s="78" t="s">
        <v>16188</v>
      </c>
      <c r="F1667" s="78" t="s">
        <v>16187</v>
      </c>
      <c r="G1667" s="88" t="s">
        <v>26</v>
      </c>
      <c r="H1667" s="104" t="str">
        <f t="shared" si="79"/>
        <v>201410B002</v>
      </c>
      <c r="I1667" s="104" t="b">
        <f t="shared" si="80"/>
        <v>1</v>
      </c>
      <c r="J1667" s="78" t="s">
        <v>16191</v>
      </c>
      <c r="K1667" s="78" t="s">
        <v>13719</v>
      </c>
      <c r="L1667" s="105">
        <v>325.79550999999861</v>
      </c>
      <c r="M1667" s="105">
        <v>389.5992362399985</v>
      </c>
      <c r="N1667" s="105">
        <v>389.5992362399985</v>
      </c>
      <c r="O1667" s="96" t="str">
        <f>VLOOKUP(H1667,'CRMP-SOC'!$A$2:$B$12685,2,FALSE)</f>
        <v>Social</v>
      </c>
      <c r="P1667" s="96"/>
    </row>
    <row r="1668" spans="1:16" ht="14.25" customHeight="1" x14ac:dyDescent="0.25">
      <c r="A1668" s="96">
        <v>2014</v>
      </c>
      <c r="B1668" s="96" t="s">
        <v>305</v>
      </c>
      <c r="C1668" s="96">
        <v>10</v>
      </c>
      <c r="D1668" s="96" t="str">
        <f t="shared" si="78"/>
        <v>201410E005</v>
      </c>
      <c r="E1668" s="78" t="s">
        <v>16188</v>
      </c>
      <c r="F1668" s="78" t="s">
        <v>16187</v>
      </c>
      <c r="G1668" s="88" t="s">
        <v>25</v>
      </c>
      <c r="H1668" s="104" t="str">
        <f t="shared" si="79"/>
        <v>201410E005</v>
      </c>
      <c r="I1668" s="104" t="b">
        <f t="shared" si="80"/>
        <v>1</v>
      </c>
      <c r="J1668" s="78" t="s">
        <v>16152</v>
      </c>
      <c r="K1668" s="78" t="s">
        <v>13720</v>
      </c>
      <c r="L1668" s="105">
        <v>277.18313699999885</v>
      </c>
      <c r="M1668" s="105">
        <v>252.63627778999899</v>
      </c>
      <c r="N1668" s="105">
        <v>252.63627778999899</v>
      </c>
      <c r="O1668" s="96" t="str">
        <f>VLOOKUP(H1668,'CRMP-SOC'!$A$2:$B$12685,2,FALSE)</f>
        <v>Social</v>
      </c>
      <c r="P1668" s="96"/>
    </row>
    <row r="1669" spans="1:16" ht="14.25" customHeight="1" x14ac:dyDescent="0.25">
      <c r="A1669" s="96">
        <v>2014</v>
      </c>
      <c r="B1669" s="96" t="s">
        <v>341</v>
      </c>
      <c r="C1669" s="96">
        <v>10</v>
      </c>
      <c r="D1669" s="96" t="str">
        <f t="shared" si="78"/>
        <v>201410S017</v>
      </c>
      <c r="E1669" s="78" t="s">
        <v>16188</v>
      </c>
      <c r="F1669" s="78" t="s">
        <v>16187</v>
      </c>
      <c r="G1669" s="78" t="s">
        <v>29</v>
      </c>
      <c r="H1669" s="104" t="str">
        <f t="shared" si="79"/>
        <v>201410S017</v>
      </c>
      <c r="I1669" s="104" t="b">
        <f t="shared" si="80"/>
        <v>1</v>
      </c>
      <c r="J1669" s="78" t="s">
        <v>16136</v>
      </c>
      <c r="K1669" s="78" t="s">
        <v>16533</v>
      </c>
      <c r="L1669" s="105">
        <v>2350.4999999999905</v>
      </c>
      <c r="M1669" s="105">
        <v>2325.2530689399891</v>
      </c>
      <c r="N1669" s="105">
        <v>2325.2530689399891</v>
      </c>
      <c r="O1669" s="96" t="str">
        <f>VLOOKUP(H1669,'CRMP-SOC'!$A$2:$B$12685,2,FALSE)</f>
        <v>Social</v>
      </c>
      <c r="P1669" s="96"/>
    </row>
    <row r="1670" spans="1:16" ht="14.25" customHeight="1" x14ac:dyDescent="0.25">
      <c r="A1670" s="96">
        <v>2014</v>
      </c>
      <c r="B1670" s="96" t="s">
        <v>988</v>
      </c>
      <c r="C1670" s="96">
        <v>14</v>
      </c>
      <c r="D1670" s="96" t="str">
        <f t="shared" si="78"/>
        <v>201414E006</v>
      </c>
      <c r="E1670" s="78" t="s">
        <v>16158</v>
      </c>
      <c r="F1670" s="78" t="s">
        <v>16157</v>
      </c>
      <c r="G1670" s="78" t="s">
        <v>25</v>
      </c>
      <c r="H1670" s="104" t="str">
        <f t="shared" si="79"/>
        <v>201414E006</v>
      </c>
      <c r="I1670" s="104" t="b">
        <f t="shared" si="80"/>
        <v>1</v>
      </c>
      <c r="J1670" s="78" t="s">
        <v>16172</v>
      </c>
      <c r="K1670" s="78" t="s">
        <v>12596</v>
      </c>
      <c r="L1670" s="105">
        <v>26.787182999999889</v>
      </c>
      <c r="M1670" s="105">
        <v>24.610015639999894</v>
      </c>
      <c r="N1670" s="105">
        <v>24.610015639999894</v>
      </c>
      <c r="O1670" s="96" t="str">
        <f>VLOOKUP(H1670,'CRMP-SOC'!$A$2:$B$12685,2,FALSE)</f>
        <v>Social</v>
      </c>
      <c r="P1670" s="96"/>
    </row>
    <row r="1671" spans="1:16" ht="14.25" customHeight="1" x14ac:dyDescent="0.25">
      <c r="A1671" s="96">
        <v>2014</v>
      </c>
      <c r="B1671" s="96" t="s">
        <v>986</v>
      </c>
      <c r="C1671" s="96">
        <v>14</v>
      </c>
      <c r="D1671" s="96" t="str">
        <f t="shared" si="78"/>
        <v>201414E004</v>
      </c>
      <c r="E1671" s="78" t="s">
        <v>16158</v>
      </c>
      <c r="F1671" s="78" t="s">
        <v>16157</v>
      </c>
      <c r="G1671" s="78" t="s">
        <v>25</v>
      </c>
      <c r="H1671" s="104" t="str">
        <f t="shared" si="79"/>
        <v>201414E004</v>
      </c>
      <c r="I1671" s="104" t="b">
        <f t="shared" si="80"/>
        <v>1</v>
      </c>
      <c r="J1671" s="78" t="s">
        <v>16105</v>
      </c>
      <c r="K1671" s="78" t="s">
        <v>12595</v>
      </c>
      <c r="L1671" s="105">
        <v>57.698820999999768</v>
      </c>
      <c r="M1671" s="105">
        <v>43.94232254999983</v>
      </c>
      <c r="N1671" s="105">
        <v>43.94232254999983</v>
      </c>
      <c r="O1671" s="96" t="str">
        <f>VLOOKUP(H1671,'CRMP-SOC'!$A$2:$B$12685,2,FALSE)</f>
        <v>Social</v>
      </c>
      <c r="P1671" s="96"/>
    </row>
    <row r="1672" spans="1:16" ht="14.25" customHeight="1" x14ac:dyDescent="0.25">
      <c r="A1672" s="96">
        <v>2014</v>
      </c>
      <c r="B1672" s="96" t="s">
        <v>991</v>
      </c>
      <c r="C1672" s="96">
        <v>14</v>
      </c>
      <c r="D1672" s="96" t="str">
        <f t="shared" si="78"/>
        <v>201414E010</v>
      </c>
      <c r="E1672" s="78" t="s">
        <v>16158</v>
      </c>
      <c r="F1672" s="78" t="s">
        <v>16157</v>
      </c>
      <c r="G1672" s="78" t="s">
        <v>25</v>
      </c>
      <c r="H1672" s="104" t="str">
        <f t="shared" si="79"/>
        <v>201414E010</v>
      </c>
      <c r="I1672" s="104" t="b">
        <f t="shared" si="80"/>
        <v>1</v>
      </c>
      <c r="J1672" s="78" t="s">
        <v>16090</v>
      </c>
      <c r="K1672" s="78" t="s">
        <v>11837</v>
      </c>
      <c r="L1672" s="105">
        <v>213.63767399999912</v>
      </c>
      <c r="M1672" s="105">
        <v>129.03814329999946</v>
      </c>
      <c r="N1672" s="105">
        <v>129.03745629999946</v>
      </c>
      <c r="O1672" s="96" t="str">
        <f>VLOOKUP(H1672,'CRMP-SOC'!$A$2:$B$12685,2,FALSE)</f>
        <v>Social</v>
      </c>
      <c r="P1672" s="96"/>
    </row>
    <row r="1673" spans="1:16" ht="14.25" customHeight="1" x14ac:dyDescent="0.25">
      <c r="A1673" s="96">
        <v>2014</v>
      </c>
      <c r="B1673" s="96" t="s">
        <v>987</v>
      </c>
      <c r="C1673" s="96">
        <v>14</v>
      </c>
      <c r="D1673" s="96" t="str">
        <f t="shared" si="78"/>
        <v>201414E005</v>
      </c>
      <c r="E1673" s="78" t="s">
        <v>16158</v>
      </c>
      <c r="F1673" s="78" t="s">
        <v>16157</v>
      </c>
      <c r="G1673" s="78" t="s">
        <v>25</v>
      </c>
      <c r="H1673" s="104" t="str">
        <f t="shared" si="79"/>
        <v>201414E005</v>
      </c>
      <c r="I1673" s="104" t="b">
        <f t="shared" si="80"/>
        <v>1</v>
      </c>
      <c r="J1673" s="78" t="s">
        <v>16152</v>
      </c>
      <c r="K1673" s="78" t="s">
        <v>11833</v>
      </c>
      <c r="L1673" s="105">
        <v>33.412563999999868</v>
      </c>
      <c r="M1673" s="105">
        <v>28.716795329999879</v>
      </c>
      <c r="N1673" s="105">
        <v>28.713566029999882</v>
      </c>
      <c r="O1673" s="96" t="str">
        <f>VLOOKUP(H1673,'CRMP-SOC'!$A$2:$B$12685,2,FALSE)</f>
        <v>Social</v>
      </c>
      <c r="P1673" s="96"/>
    </row>
    <row r="1674" spans="1:16" ht="14.25" customHeight="1" x14ac:dyDescent="0.25">
      <c r="A1674" s="96">
        <v>2014</v>
      </c>
      <c r="B1674" s="96" t="s">
        <v>998</v>
      </c>
      <c r="C1674" s="96">
        <v>14</v>
      </c>
      <c r="D1674" s="96" t="str">
        <f t="shared" si="78"/>
        <v>201414S043</v>
      </c>
      <c r="E1674" s="78" t="s">
        <v>16158</v>
      </c>
      <c r="F1674" s="78" t="s">
        <v>16157</v>
      </c>
      <c r="G1674" s="78" t="s">
        <v>29</v>
      </c>
      <c r="H1674" s="104" t="str">
        <f t="shared" si="79"/>
        <v>201414S043</v>
      </c>
      <c r="I1674" s="104" t="b">
        <f t="shared" si="80"/>
        <v>1</v>
      </c>
      <c r="J1674" s="78" t="s">
        <v>16096</v>
      </c>
      <c r="K1674" s="78" t="s">
        <v>11841</v>
      </c>
      <c r="L1674" s="105">
        <v>1655.5479169999933</v>
      </c>
      <c r="M1674" s="105">
        <v>1655.976516959993</v>
      </c>
      <c r="N1674" s="105">
        <v>1655.976516959993</v>
      </c>
      <c r="O1674" s="96" t="str">
        <f>VLOOKUP(H1674,'CRMP-SOC'!$A$2:$B$12685,2,FALSE)</f>
        <v>Social</v>
      </c>
      <c r="P1674" s="96"/>
    </row>
    <row r="1675" spans="1:16" ht="14.25" customHeight="1" x14ac:dyDescent="0.25">
      <c r="A1675" s="96">
        <v>2014</v>
      </c>
      <c r="B1675" s="96" t="s">
        <v>1835</v>
      </c>
      <c r="C1675" s="96">
        <v>14</v>
      </c>
      <c r="D1675" s="96" t="str">
        <f t="shared" si="78"/>
        <v>201414U002</v>
      </c>
      <c r="E1675" s="78" t="s">
        <v>16158</v>
      </c>
      <c r="F1675" s="78" t="s">
        <v>16157</v>
      </c>
      <c r="G1675" s="78" t="s">
        <v>30</v>
      </c>
      <c r="H1675" s="104" t="str">
        <f t="shared" si="79"/>
        <v>201414U002</v>
      </c>
      <c r="I1675" s="104" t="b">
        <f t="shared" si="80"/>
        <v>1</v>
      </c>
      <c r="J1675" s="78" t="s">
        <v>16191</v>
      </c>
      <c r="K1675" s="78" t="s">
        <v>12599</v>
      </c>
      <c r="L1675" s="105">
        <v>3.3704829999999864</v>
      </c>
      <c r="M1675" s="105">
        <v>21.495048959999917</v>
      </c>
      <c r="N1675" s="105">
        <v>21.495048959999917</v>
      </c>
      <c r="O1675" s="96" t="str">
        <f>VLOOKUP(H1675,'CRMP-SOC'!$A$2:$B$12685,2,FALSE)</f>
        <v>Social</v>
      </c>
      <c r="P1675" s="96"/>
    </row>
    <row r="1676" spans="1:16" ht="14.25" customHeight="1" x14ac:dyDescent="0.25">
      <c r="A1676" s="96">
        <v>2014</v>
      </c>
      <c r="B1676" s="96" t="s">
        <v>1001</v>
      </c>
      <c r="C1676" s="96">
        <v>14</v>
      </c>
      <c r="D1676" s="96" t="str">
        <f t="shared" si="78"/>
        <v>201414U001</v>
      </c>
      <c r="E1676" s="78" t="s">
        <v>16158</v>
      </c>
      <c r="F1676" s="78" t="s">
        <v>16157</v>
      </c>
      <c r="G1676" s="78" t="s">
        <v>30</v>
      </c>
      <c r="H1676" s="104" t="str">
        <f t="shared" si="79"/>
        <v>201414U001</v>
      </c>
      <c r="I1676" s="104" t="b">
        <f t="shared" si="80"/>
        <v>1</v>
      </c>
      <c r="J1676" s="78" t="s">
        <v>16107</v>
      </c>
      <c r="K1676" s="78" t="s">
        <v>13267</v>
      </c>
      <c r="L1676" s="105">
        <v>32.899999999999864</v>
      </c>
      <c r="M1676" s="105">
        <v>29.384357329999876</v>
      </c>
      <c r="N1676" s="105">
        <v>29.384357329999876</v>
      </c>
      <c r="O1676" s="96" t="str">
        <f>VLOOKUP(H1676,'CRMP-SOC'!$A$2:$B$12685,2,FALSE)</f>
        <v>Social</v>
      </c>
      <c r="P1676" s="96"/>
    </row>
    <row r="1677" spans="1:16" ht="14.25" customHeight="1" x14ac:dyDescent="0.25">
      <c r="A1677" s="96">
        <v>2014</v>
      </c>
      <c r="B1677" s="96" t="s">
        <v>2250</v>
      </c>
      <c r="C1677" s="96">
        <v>6</v>
      </c>
      <c r="D1677" s="96" t="str">
        <f t="shared" si="78"/>
        <v>20146S010</v>
      </c>
      <c r="E1677" s="78" t="s">
        <v>16205</v>
      </c>
      <c r="F1677" s="78" t="s">
        <v>16239</v>
      </c>
      <c r="G1677" s="88" t="s">
        <v>29</v>
      </c>
      <c r="H1677" s="104" t="str">
        <f t="shared" si="79"/>
        <v>20146S010</v>
      </c>
      <c r="I1677" s="104" t="b">
        <f t="shared" si="80"/>
        <v>1</v>
      </c>
      <c r="J1677" s="78" t="s">
        <v>16090</v>
      </c>
      <c r="K1677" s="78" t="s">
        <v>13056</v>
      </c>
      <c r="L1677" s="105">
        <v>401.82071299999836</v>
      </c>
      <c r="M1677" s="105">
        <v>390.35652206999845</v>
      </c>
      <c r="N1677" s="105">
        <v>390.30378659999855</v>
      </c>
      <c r="O1677" s="96" t="str">
        <f>VLOOKUP(H1677,'CRMP-SOC'!$A$2:$B$12685,2,FALSE)</f>
        <v>Social</v>
      </c>
      <c r="P1677" s="96"/>
    </row>
    <row r="1678" spans="1:16" ht="14.25" customHeight="1" x14ac:dyDescent="0.25">
      <c r="A1678" s="96">
        <v>2014</v>
      </c>
      <c r="B1678" s="96" t="s">
        <v>1667</v>
      </c>
      <c r="C1678" s="96">
        <v>6</v>
      </c>
      <c r="D1678" s="96" t="str">
        <f t="shared" si="78"/>
        <v>20146U010</v>
      </c>
      <c r="E1678" s="78" t="s">
        <v>16205</v>
      </c>
      <c r="F1678" s="78" t="s">
        <v>16239</v>
      </c>
      <c r="G1678" s="78" t="s">
        <v>30</v>
      </c>
      <c r="H1678" s="104" t="str">
        <f t="shared" si="79"/>
        <v>20146U010</v>
      </c>
      <c r="I1678" s="104" t="b">
        <f t="shared" si="80"/>
        <v>1</v>
      </c>
      <c r="J1678" s="78" t="s">
        <v>16090</v>
      </c>
      <c r="K1678" s="78" t="s">
        <v>13697</v>
      </c>
      <c r="L1678" s="105">
        <v>49.999999999999794</v>
      </c>
      <c r="M1678" s="105">
        <v>47.389428949999811</v>
      </c>
      <c r="N1678" s="105">
        <v>47.389428949999811</v>
      </c>
      <c r="O1678" s="96" t="str">
        <f>VLOOKUP(H1678,'CRMP-SOC'!$A$2:$B$12685,2,FALSE)</f>
        <v>Social</v>
      </c>
      <c r="P1678" s="96"/>
    </row>
    <row r="1679" spans="1:16" ht="14.25" customHeight="1" x14ac:dyDescent="0.25">
      <c r="A1679" s="96">
        <v>2014</v>
      </c>
      <c r="B1679" s="96" t="s">
        <v>157</v>
      </c>
      <c r="C1679" s="96">
        <v>6</v>
      </c>
      <c r="D1679" s="96" t="str">
        <f t="shared" si="78"/>
        <v>20146S172</v>
      </c>
      <c r="E1679" s="78" t="s">
        <v>16205</v>
      </c>
      <c r="F1679" s="78" t="s">
        <v>16239</v>
      </c>
      <c r="G1679" s="88" t="s">
        <v>29</v>
      </c>
      <c r="H1679" s="104" t="str">
        <f t="shared" si="79"/>
        <v>20146S172</v>
      </c>
      <c r="I1679" s="104" t="b">
        <f t="shared" si="80"/>
        <v>1</v>
      </c>
      <c r="J1679" s="78" t="s">
        <v>16264</v>
      </c>
      <c r="K1679" s="78" t="s">
        <v>11038</v>
      </c>
      <c r="L1679" s="105">
        <v>151.29999999999939</v>
      </c>
      <c r="M1679" s="105">
        <v>112.27713459999954</v>
      </c>
      <c r="N1679" s="105">
        <v>112.27713459999954</v>
      </c>
      <c r="O1679" s="96" t="str">
        <f>VLOOKUP(H1679,'CRMP-SOC'!$A$2:$B$12685,2,FALSE)</f>
        <v>Social</v>
      </c>
      <c r="P1679" s="96"/>
    </row>
    <row r="1680" spans="1:16" ht="14.25" customHeight="1" x14ac:dyDescent="0.25">
      <c r="A1680" s="96">
        <v>2014</v>
      </c>
      <c r="B1680" s="96" t="s">
        <v>169</v>
      </c>
      <c r="C1680" s="96">
        <v>6</v>
      </c>
      <c r="D1680" s="96" t="str">
        <f t="shared" si="78"/>
        <v>20146S199</v>
      </c>
      <c r="E1680" s="78" t="s">
        <v>16205</v>
      </c>
      <c r="F1680" s="78" t="s">
        <v>16239</v>
      </c>
      <c r="G1680" s="88" t="s">
        <v>29</v>
      </c>
      <c r="H1680" s="104" t="str">
        <f t="shared" si="79"/>
        <v>20146S199</v>
      </c>
      <c r="I1680" s="104" t="b">
        <f t="shared" si="80"/>
        <v>1</v>
      </c>
      <c r="J1680" s="78" t="s">
        <v>16260</v>
      </c>
      <c r="K1680" s="78" t="s">
        <v>13223</v>
      </c>
      <c r="L1680" s="105">
        <v>93.699999999999619</v>
      </c>
      <c r="M1680" s="105">
        <v>93.699235189999612</v>
      </c>
      <c r="N1680" s="105">
        <v>93.699235189999612</v>
      </c>
      <c r="O1680" s="96" t="str">
        <f>VLOOKUP(H1680,'CRMP-SOC'!$A$2:$B$12685,2,FALSE)</f>
        <v>Social</v>
      </c>
      <c r="P1680" s="96"/>
    </row>
    <row r="1681" spans="1:16" ht="14.25" customHeight="1" x14ac:dyDescent="0.25">
      <c r="A1681" s="96">
        <v>2014</v>
      </c>
      <c r="B1681" s="96" t="s">
        <v>2709</v>
      </c>
      <c r="C1681" s="96">
        <v>15</v>
      </c>
      <c r="D1681" s="96" t="str">
        <f t="shared" si="78"/>
        <v>201415S255</v>
      </c>
      <c r="E1681" s="78" t="s">
        <v>16084</v>
      </c>
      <c r="F1681" s="78" t="s">
        <v>16083</v>
      </c>
      <c r="G1681" s="78" t="s">
        <v>29</v>
      </c>
      <c r="H1681" s="104" t="str">
        <f t="shared" si="79"/>
        <v>201415S255</v>
      </c>
      <c r="I1681" s="104" t="b">
        <f t="shared" si="80"/>
        <v>1</v>
      </c>
      <c r="J1681" s="78" t="s">
        <v>16217</v>
      </c>
      <c r="K1681" s="78" t="s">
        <v>13765</v>
      </c>
      <c r="L1681" s="105">
        <v>249.99999999999898</v>
      </c>
      <c r="M1681" s="105">
        <v>233.82059608999904</v>
      </c>
      <c r="N1681" s="105">
        <v>233.82059608999904</v>
      </c>
      <c r="O1681" s="96" t="str">
        <f>VLOOKUP(H1681,'CRMP-SOC'!$A$2:$B$12685,2,FALSE)</f>
        <v>Social</v>
      </c>
      <c r="P1681" s="96"/>
    </row>
    <row r="1682" spans="1:16" ht="14.25" customHeight="1" x14ac:dyDescent="0.25">
      <c r="A1682" s="96">
        <v>2014</v>
      </c>
      <c r="B1682" s="96" t="s">
        <v>2670</v>
      </c>
      <c r="C1682" s="96">
        <v>8</v>
      </c>
      <c r="D1682" s="96" t="str">
        <f t="shared" si="78"/>
        <v>20148S088</v>
      </c>
      <c r="E1682" s="78" t="s">
        <v>16227</v>
      </c>
      <c r="F1682" s="78" t="s">
        <v>16226</v>
      </c>
      <c r="G1682" s="78" t="s">
        <v>29</v>
      </c>
      <c r="H1682" s="104" t="str">
        <f t="shared" si="79"/>
        <v>20148S088</v>
      </c>
      <c r="I1682" s="104" t="b">
        <f t="shared" si="80"/>
        <v>1</v>
      </c>
      <c r="J1682" s="113" t="s">
        <v>16473</v>
      </c>
      <c r="K1682" s="78" t="s">
        <v>13701</v>
      </c>
      <c r="L1682" s="105">
        <v>0</v>
      </c>
      <c r="M1682" s="105">
        <v>928.20628628999623</v>
      </c>
      <c r="N1682" s="105">
        <v>928.19288226999618</v>
      </c>
      <c r="O1682" s="96" t="str">
        <f>VLOOKUP(H1682,'CRMP-SOC'!$A$2:$B$12685,2,FALSE)</f>
        <v>Social</v>
      </c>
      <c r="P1682" s="96"/>
    </row>
    <row r="1683" spans="1:16" ht="14.25" customHeight="1" x14ac:dyDescent="0.25">
      <c r="A1683" s="96">
        <v>2014</v>
      </c>
      <c r="B1683" s="96" t="s">
        <v>2389</v>
      </c>
      <c r="C1683" s="96">
        <v>8</v>
      </c>
      <c r="D1683" s="96" t="str">
        <f t="shared" si="78"/>
        <v>20148U017</v>
      </c>
      <c r="E1683" s="78" t="s">
        <v>16227</v>
      </c>
      <c r="F1683" s="78" t="s">
        <v>16226</v>
      </c>
      <c r="G1683" s="78" t="s">
        <v>30</v>
      </c>
      <c r="H1683" s="104" t="str">
        <f t="shared" si="79"/>
        <v>20148U017</v>
      </c>
      <c r="I1683" s="104" t="b">
        <f t="shared" si="80"/>
        <v>1</v>
      </c>
      <c r="J1683" s="78" t="s">
        <v>16136</v>
      </c>
      <c r="K1683" s="78" t="s">
        <v>13242</v>
      </c>
      <c r="L1683" s="105">
        <v>261.37871199999893</v>
      </c>
      <c r="M1683" s="105">
        <v>301.29599306999881</v>
      </c>
      <c r="N1683" s="105">
        <v>301.29599306999881</v>
      </c>
      <c r="O1683" s="96" t="str">
        <f>VLOOKUP(H1683,'CRMP-SOC'!$A$2:$B$12685,2,FALSE)</f>
        <v>Social</v>
      </c>
      <c r="P1683" s="96"/>
    </row>
    <row r="1684" spans="1:16" ht="14.25" customHeight="1" x14ac:dyDescent="0.25">
      <c r="A1684" s="96">
        <v>2014</v>
      </c>
      <c r="B1684" s="96" t="s">
        <v>2671</v>
      </c>
      <c r="C1684" s="96">
        <v>8</v>
      </c>
      <c r="D1684" s="96" t="str">
        <f t="shared" si="78"/>
        <v>20148S089</v>
      </c>
      <c r="E1684" s="78" t="s">
        <v>16227</v>
      </c>
      <c r="F1684" s="78" t="s">
        <v>16226</v>
      </c>
      <c r="G1684" s="88" t="s">
        <v>29</v>
      </c>
      <c r="H1684" s="104" t="str">
        <f t="shared" si="79"/>
        <v>20148S089</v>
      </c>
      <c r="I1684" s="104" t="b">
        <f t="shared" si="80"/>
        <v>1</v>
      </c>
      <c r="J1684" s="113" t="s">
        <v>16471</v>
      </c>
      <c r="K1684" s="78" t="s">
        <v>16532</v>
      </c>
      <c r="L1684" s="105">
        <v>0</v>
      </c>
      <c r="M1684" s="105">
        <v>827.7329659399968</v>
      </c>
      <c r="N1684" s="105">
        <v>827.7142322499966</v>
      </c>
      <c r="O1684" s="96" t="str">
        <f>VLOOKUP(H1684,'CRMP-SOC'!$A$2:$B$12685,2,FALSE)</f>
        <v>Social</v>
      </c>
      <c r="P1684" s="96"/>
    </row>
    <row r="1685" spans="1:16" ht="14.25" customHeight="1" x14ac:dyDescent="0.25">
      <c r="A1685" s="96">
        <v>2014</v>
      </c>
      <c r="B1685" s="96" t="s">
        <v>2497</v>
      </c>
      <c r="C1685" s="96">
        <v>8</v>
      </c>
      <c r="D1685" s="96" t="str">
        <f t="shared" si="78"/>
        <v>20148S240</v>
      </c>
      <c r="E1685" s="78" t="s">
        <v>16227</v>
      </c>
      <c r="F1685" s="78" t="s">
        <v>16226</v>
      </c>
      <c r="G1685" s="78" t="s">
        <v>29</v>
      </c>
      <c r="H1685" s="104" t="str">
        <f t="shared" si="79"/>
        <v>20148S240</v>
      </c>
      <c r="I1685" s="104" t="b">
        <f t="shared" si="80"/>
        <v>1</v>
      </c>
      <c r="J1685" s="78" t="s">
        <v>16200</v>
      </c>
      <c r="K1685" s="78" t="s">
        <v>13703</v>
      </c>
      <c r="L1685" s="105">
        <v>4587.3726699999806</v>
      </c>
      <c r="M1685" s="105">
        <v>4185.8465009999827</v>
      </c>
      <c r="N1685" s="105">
        <v>4185.8465009999827</v>
      </c>
      <c r="O1685" s="96" t="str">
        <f>VLOOKUP(H1685,'CRMP-SOC'!$A$2:$B$12685,2,FALSE)</f>
        <v>Social</v>
      </c>
      <c r="P1685" s="96"/>
    </row>
    <row r="1686" spans="1:16" ht="14.25" customHeight="1" x14ac:dyDescent="0.25">
      <c r="A1686" s="96">
        <v>2014</v>
      </c>
      <c r="B1686" s="96" t="s">
        <v>2672</v>
      </c>
      <c r="C1686" s="96">
        <v>8</v>
      </c>
      <c r="D1686" s="96" t="str">
        <f t="shared" si="78"/>
        <v>20148S257</v>
      </c>
      <c r="E1686" s="78" t="s">
        <v>16227</v>
      </c>
      <c r="F1686" s="78" t="s">
        <v>16226</v>
      </c>
      <c r="G1686" s="78" t="s">
        <v>29</v>
      </c>
      <c r="H1686" s="104" t="str">
        <f t="shared" si="79"/>
        <v>20148S257</v>
      </c>
      <c r="I1686" s="104" t="b">
        <f t="shared" si="80"/>
        <v>1</v>
      </c>
      <c r="J1686" s="78" t="s">
        <v>16199</v>
      </c>
      <c r="K1686" s="78" t="s">
        <v>13704</v>
      </c>
      <c r="L1686" s="105">
        <v>6309.039318999975</v>
      </c>
      <c r="M1686" s="105">
        <v>6834.2987451899717</v>
      </c>
      <c r="N1686" s="105">
        <v>6834.2609204599712</v>
      </c>
      <c r="O1686" s="96" t="str">
        <f>VLOOKUP(H1686,'CRMP-SOC'!$A$2:$B$12685,2,FALSE)</f>
        <v>Social</v>
      </c>
      <c r="P1686" s="96"/>
    </row>
    <row r="1687" spans="1:16" ht="14.25" customHeight="1" x14ac:dyDescent="0.25">
      <c r="A1687" s="96">
        <v>2014</v>
      </c>
      <c r="B1687" s="96" t="s">
        <v>2673</v>
      </c>
      <c r="C1687" s="96">
        <v>8</v>
      </c>
      <c r="D1687" s="96" t="str">
        <f t="shared" si="78"/>
        <v>20148S258</v>
      </c>
      <c r="E1687" s="78" t="s">
        <v>16227</v>
      </c>
      <c r="F1687" s="78" t="s">
        <v>16226</v>
      </c>
      <c r="G1687" s="78" t="s">
        <v>29</v>
      </c>
      <c r="H1687" s="104" t="str">
        <f t="shared" si="79"/>
        <v>20148S258</v>
      </c>
      <c r="I1687" s="104" t="b">
        <f t="shared" si="80"/>
        <v>1</v>
      </c>
      <c r="J1687" s="78" t="s">
        <v>16242</v>
      </c>
      <c r="K1687" s="78" t="s">
        <v>13705</v>
      </c>
      <c r="L1687" s="105">
        <v>12965.191674999947</v>
      </c>
      <c r="M1687" s="105">
        <v>10904.551576889955</v>
      </c>
      <c r="N1687" s="105">
        <v>10904.548057879952</v>
      </c>
      <c r="O1687" s="96" t="str">
        <f>VLOOKUP(H1687,'CRMP-SOC'!$A$2:$B$12685,2,FALSE)</f>
        <v>Social</v>
      </c>
      <c r="P1687" s="96"/>
    </row>
    <row r="1688" spans="1:16" ht="14.25" customHeight="1" x14ac:dyDescent="0.25">
      <c r="A1688" s="96">
        <v>2014</v>
      </c>
      <c r="B1688" s="96" t="s">
        <v>2674</v>
      </c>
      <c r="C1688" s="96">
        <v>8</v>
      </c>
      <c r="D1688" s="96" t="str">
        <f t="shared" si="78"/>
        <v>20148S259</v>
      </c>
      <c r="E1688" s="78" t="s">
        <v>16227</v>
      </c>
      <c r="F1688" s="78" t="s">
        <v>16226</v>
      </c>
      <c r="G1688" s="78" t="s">
        <v>29</v>
      </c>
      <c r="H1688" s="104" t="str">
        <f t="shared" si="79"/>
        <v>20148S259</v>
      </c>
      <c r="I1688" s="104" t="b">
        <f t="shared" si="80"/>
        <v>1</v>
      </c>
      <c r="J1688" s="78" t="s">
        <v>16198</v>
      </c>
      <c r="K1688" s="78" t="s">
        <v>13706</v>
      </c>
      <c r="L1688" s="105">
        <v>20599.847597999917</v>
      </c>
      <c r="M1688" s="105">
        <v>22837.560757449912</v>
      </c>
      <c r="N1688" s="105">
        <v>22837.545263589909</v>
      </c>
      <c r="O1688" s="96" t="str">
        <f>VLOOKUP(H1688,'CRMP-SOC'!$A$2:$B$12685,2,FALSE)</f>
        <v>Social</v>
      </c>
      <c r="P1688" s="96"/>
    </row>
    <row r="1689" spans="1:16" ht="14.25" customHeight="1" x14ac:dyDescent="0.25">
      <c r="A1689" s="96">
        <v>2014</v>
      </c>
      <c r="B1689" s="96" t="s">
        <v>2675</v>
      </c>
      <c r="C1689" s="96">
        <v>8</v>
      </c>
      <c r="D1689" s="96" t="str">
        <f t="shared" si="78"/>
        <v>20148S260</v>
      </c>
      <c r="E1689" s="78" t="s">
        <v>16227</v>
      </c>
      <c r="F1689" s="78" t="s">
        <v>16226</v>
      </c>
      <c r="G1689" s="78" t="s">
        <v>29</v>
      </c>
      <c r="H1689" s="104" t="str">
        <f t="shared" si="79"/>
        <v>20148S260</v>
      </c>
      <c r="I1689" s="104" t="b">
        <f t="shared" si="80"/>
        <v>1</v>
      </c>
      <c r="J1689" s="78" t="s">
        <v>16197</v>
      </c>
      <c r="K1689" s="78" t="s">
        <v>13707</v>
      </c>
      <c r="L1689" s="105">
        <v>6205.2056019999745</v>
      </c>
      <c r="M1689" s="105">
        <v>4961.4605542899735</v>
      </c>
      <c r="N1689" s="105">
        <v>4961.4225027799739</v>
      </c>
      <c r="O1689" s="96" t="str">
        <f>VLOOKUP(H1689,'CRMP-SOC'!$A$2:$B$12685,2,FALSE)</f>
        <v>Social</v>
      </c>
      <c r="P1689" s="96"/>
    </row>
    <row r="1690" spans="1:16" ht="14.25" customHeight="1" x14ac:dyDescent="0.25">
      <c r="A1690" s="96">
        <v>2014</v>
      </c>
      <c r="B1690" s="96" t="s">
        <v>2676</v>
      </c>
      <c r="C1690" s="96">
        <v>8</v>
      </c>
      <c r="D1690" s="96" t="str">
        <f t="shared" si="78"/>
        <v>20148S261</v>
      </c>
      <c r="E1690" s="78" t="s">
        <v>16227</v>
      </c>
      <c r="F1690" s="78" t="s">
        <v>16226</v>
      </c>
      <c r="G1690" s="78" t="s">
        <v>29</v>
      </c>
      <c r="H1690" s="104" t="str">
        <f t="shared" si="79"/>
        <v>20148S261</v>
      </c>
      <c r="I1690" s="104" t="b">
        <f t="shared" si="80"/>
        <v>1</v>
      </c>
      <c r="J1690" s="78" t="s">
        <v>16196</v>
      </c>
      <c r="K1690" s="78" t="s">
        <v>13708</v>
      </c>
      <c r="L1690" s="105">
        <v>2137.5258219999914</v>
      </c>
      <c r="M1690" s="105">
        <v>1974.279214789992</v>
      </c>
      <c r="N1690" s="105">
        <v>1974.2789816199922</v>
      </c>
      <c r="O1690" s="96" t="str">
        <f>VLOOKUP(H1690,'CRMP-SOC'!$A$2:$B$12685,2,FALSE)</f>
        <v>Social</v>
      </c>
      <c r="P1690" s="96"/>
    </row>
    <row r="1691" spans="1:16" ht="14.25" customHeight="1" x14ac:dyDescent="0.25">
      <c r="A1691" s="96">
        <v>2014</v>
      </c>
      <c r="B1691" s="96" t="s">
        <v>2677</v>
      </c>
      <c r="C1691" s="96">
        <v>8</v>
      </c>
      <c r="D1691" s="96" t="str">
        <f t="shared" si="78"/>
        <v>20148S262</v>
      </c>
      <c r="E1691" s="78" t="s">
        <v>16227</v>
      </c>
      <c r="F1691" s="78" t="s">
        <v>16226</v>
      </c>
      <c r="G1691" s="78" t="s">
        <v>29</v>
      </c>
      <c r="H1691" s="104" t="str">
        <f t="shared" si="79"/>
        <v>20148S262</v>
      </c>
      <c r="I1691" s="104" t="b">
        <f t="shared" si="80"/>
        <v>1</v>
      </c>
      <c r="J1691" s="78" t="s">
        <v>16229</v>
      </c>
      <c r="K1691" s="78" t="s">
        <v>13709</v>
      </c>
      <c r="L1691" s="105">
        <v>8072.1476989999674</v>
      </c>
      <c r="M1691" s="105">
        <v>8631.0083107699684</v>
      </c>
      <c r="N1691" s="105">
        <v>8630.992423779966</v>
      </c>
      <c r="O1691" s="96" t="str">
        <f>VLOOKUP(H1691,'CRMP-SOC'!$A$2:$B$12685,2,FALSE)</f>
        <v>Social</v>
      </c>
      <c r="P1691" s="96"/>
    </row>
    <row r="1692" spans="1:16" ht="14.25" customHeight="1" x14ac:dyDescent="0.25">
      <c r="A1692" s="96">
        <v>2014</v>
      </c>
      <c r="B1692" s="96" t="s">
        <v>223</v>
      </c>
      <c r="C1692" s="96">
        <v>8</v>
      </c>
      <c r="D1692" s="96" t="str">
        <f t="shared" si="78"/>
        <v>20148U002</v>
      </c>
      <c r="E1692" s="78" t="s">
        <v>16227</v>
      </c>
      <c r="F1692" s="78" t="s">
        <v>16226</v>
      </c>
      <c r="G1692" s="88" t="s">
        <v>30</v>
      </c>
      <c r="H1692" s="104" t="str">
        <f t="shared" si="79"/>
        <v>20148U002</v>
      </c>
      <c r="I1692" s="104" t="b">
        <f t="shared" si="80"/>
        <v>1</v>
      </c>
      <c r="J1692" s="78" t="s">
        <v>16191</v>
      </c>
      <c r="K1692" s="78" t="s">
        <v>11100</v>
      </c>
      <c r="L1692" s="105">
        <v>1863.8908419999923</v>
      </c>
      <c r="M1692" s="105">
        <v>1709.8061144799929</v>
      </c>
      <c r="N1692" s="105">
        <v>1709.8061144799929</v>
      </c>
      <c r="O1692" s="96" t="str">
        <f>VLOOKUP(H1692,'CRMP-SOC'!$A$2:$B$12685,2,FALSE)</f>
        <v>Social</v>
      </c>
      <c r="P1692" s="96"/>
    </row>
    <row r="1693" spans="1:16" ht="14.25" customHeight="1" x14ac:dyDescent="0.25">
      <c r="A1693" s="96">
        <v>2014</v>
      </c>
      <c r="B1693" s="96" t="s">
        <v>2678</v>
      </c>
      <c r="C1693" s="96">
        <v>8</v>
      </c>
      <c r="D1693" s="96" t="str">
        <f t="shared" si="78"/>
        <v>20148S263</v>
      </c>
      <c r="E1693" s="78" t="s">
        <v>16227</v>
      </c>
      <c r="F1693" s="78" t="s">
        <v>16226</v>
      </c>
      <c r="G1693" s="78" t="s">
        <v>29</v>
      </c>
      <c r="H1693" s="104" t="str">
        <f t="shared" si="79"/>
        <v>20148S263</v>
      </c>
      <c r="I1693" s="104" t="b">
        <f t="shared" si="80"/>
        <v>1</v>
      </c>
      <c r="J1693" s="78" t="s">
        <v>16195</v>
      </c>
      <c r="K1693" s="78" t="s">
        <v>13710</v>
      </c>
      <c r="L1693" s="105">
        <v>1938.999999999992</v>
      </c>
      <c r="M1693" s="105">
        <v>2497.1918243999899</v>
      </c>
      <c r="N1693" s="105">
        <v>2497.1918243999899</v>
      </c>
      <c r="O1693" s="96" t="str">
        <f>VLOOKUP(H1693,'CRMP-SOC'!$A$2:$B$12685,2,FALSE)</f>
        <v>Social</v>
      </c>
      <c r="P1693" s="96"/>
    </row>
    <row r="1694" spans="1:16" ht="14.25" customHeight="1" x14ac:dyDescent="0.25">
      <c r="A1694" s="96">
        <v>2014</v>
      </c>
      <c r="B1694" s="96" t="s">
        <v>2679</v>
      </c>
      <c r="C1694" s="96">
        <v>8</v>
      </c>
      <c r="D1694" s="96" t="str">
        <f t="shared" si="78"/>
        <v>20148S264</v>
      </c>
      <c r="E1694" s="78" t="s">
        <v>16227</v>
      </c>
      <c r="F1694" s="78" t="s">
        <v>16226</v>
      </c>
      <c r="G1694" s="78" t="s">
        <v>29</v>
      </c>
      <c r="H1694" s="104" t="str">
        <f t="shared" si="79"/>
        <v>20148S264</v>
      </c>
      <c r="I1694" s="104" t="b">
        <f t="shared" si="80"/>
        <v>1</v>
      </c>
      <c r="J1694" s="78" t="s">
        <v>16461</v>
      </c>
      <c r="K1694" s="78" t="s">
        <v>13711</v>
      </c>
      <c r="L1694" s="105">
        <v>3593.1526019999851</v>
      </c>
      <c r="M1694" s="105">
        <v>3284.4825444499857</v>
      </c>
      <c r="N1694" s="105">
        <v>3284.4824165299856</v>
      </c>
      <c r="O1694" s="96" t="str">
        <f>VLOOKUP(H1694,'CRMP-SOC'!$A$2:$B$12685,2,FALSE)</f>
        <v>Social</v>
      </c>
      <c r="P1694" s="96"/>
    </row>
    <row r="1695" spans="1:16" ht="14.25" customHeight="1" x14ac:dyDescent="0.25">
      <c r="A1695" s="96">
        <v>2014</v>
      </c>
      <c r="B1695" s="96" t="s">
        <v>228</v>
      </c>
      <c r="C1695" s="96">
        <v>8</v>
      </c>
      <c r="D1695" s="96" t="str">
        <f t="shared" si="78"/>
        <v>20148U010</v>
      </c>
      <c r="E1695" s="78" t="s">
        <v>16227</v>
      </c>
      <c r="F1695" s="78" t="s">
        <v>16226</v>
      </c>
      <c r="G1695" s="78" t="s">
        <v>30</v>
      </c>
      <c r="H1695" s="104" t="str">
        <f t="shared" si="79"/>
        <v>20148U010</v>
      </c>
      <c r="I1695" s="104" t="b">
        <f t="shared" si="80"/>
        <v>1</v>
      </c>
      <c r="J1695" s="78" t="s">
        <v>16090</v>
      </c>
      <c r="K1695" s="78" t="s">
        <v>11105</v>
      </c>
      <c r="L1695" s="105">
        <v>2.9999999999999876</v>
      </c>
      <c r="M1695" s="105">
        <v>2.5424048499999894</v>
      </c>
      <c r="N1695" s="105">
        <v>2.5424048499999894</v>
      </c>
      <c r="O1695" s="96" t="str">
        <f>VLOOKUP(H1695,'CRMP-SOC'!$A$2:$B$12685,2,FALSE)</f>
        <v>Social</v>
      </c>
      <c r="P1695" s="96"/>
    </row>
    <row r="1696" spans="1:16" ht="14.25" customHeight="1" x14ac:dyDescent="0.25">
      <c r="A1696" s="96">
        <v>2014</v>
      </c>
      <c r="B1696" s="96" t="s">
        <v>230</v>
      </c>
      <c r="C1696" s="96">
        <v>8</v>
      </c>
      <c r="D1696" s="96" t="str">
        <f t="shared" si="78"/>
        <v>20148U013</v>
      </c>
      <c r="E1696" s="78" t="s">
        <v>16227</v>
      </c>
      <c r="F1696" s="78" t="s">
        <v>16226</v>
      </c>
      <c r="G1696" s="78" t="s">
        <v>30</v>
      </c>
      <c r="H1696" s="104" t="str">
        <f t="shared" si="79"/>
        <v>20148U013</v>
      </c>
      <c r="I1696" s="104" t="b">
        <f t="shared" si="80"/>
        <v>1</v>
      </c>
      <c r="J1696" s="78" t="s">
        <v>16113</v>
      </c>
      <c r="K1696" s="78" t="s">
        <v>11107</v>
      </c>
      <c r="L1696" s="105">
        <v>65.600149999999729</v>
      </c>
      <c r="M1696" s="105">
        <v>78.321308169999682</v>
      </c>
      <c r="N1696" s="105">
        <v>78.321308169999682</v>
      </c>
      <c r="O1696" s="96" t="str">
        <f>VLOOKUP(H1696,'CRMP-SOC'!$A$2:$B$12685,2,FALSE)</f>
        <v>Social</v>
      </c>
      <c r="P1696" s="96"/>
    </row>
    <row r="1697" spans="1:16" ht="14.25" customHeight="1" x14ac:dyDescent="0.25">
      <c r="A1697" s="96">
        <v>2014</v>
      </c>
      <c r="B1697" s="96" t="s">
        <v>2390</v>
      </c>
      <c r="C1697" s="96">
        <v>8</v>
      </c>
      <c r="D1697" s="96" t="str">
        <f t="shared" si="78"/>
        <v>20148U019</v>
      </c>
      <c r="E1697" s="78" t="s">
        <v>16227</v>
      </c>
      <c r="F1697" s="78" t="s">
        <v>16226</v>
      </c>
      <c r="G1697" s="88" t="s">
        <v>30</v>
      </c>
      <c r="H1697" s="104" t="str">
        <f t="shared" si="79"/>
        <v>20148U019</v>
      </c>
      <c r="I1697" s="104" t="b">
        <f t="shared" si="80"/>
        <v>1</v>
      </c>
      <c r="J1697" s="78" t="s">
        <v>16343</v>
      </c>
      <c r="K1697" s="78" t="s">
        <v>13236</v>
      </c>
      <c r="L1697" s="105">
        <v>20.699999999999914</v>
      </c>
      <c r="M1697" s="105">
        <v>14.316170579999941</v>
      </c>
      <c r="N1697" s="105">
        <v>14.316170579999941</v>
      </c>
      <c r="O1697" s="96" t="str">
        <f>VLOOKUP(H1697,'CRMP-SOC'!$A$2:$B$12685,2,FALSE)</f>
        <v>Social</v>
      </c>
      <c r="P1697" s="96"/>
    </row>
    <row r="1698" spans="1:16" ht="14.25" customHeight="1" x14ac:dyDescent="0.25">
      <c r="A1698" s="96">
        <v>2014</v>
      </c>
      <c r="B1698" s="96" t="s">
        <v>225</v>
      </c>
      <c r="C1698" s="96">
        <v>8</v>
      </c>
      <c r="D1698" s="96" t="str">
        <f t="shared" si="78"/>
        <v>20148U004</v>
      </c>
      <c r="E1698" s="78" t="s">
        <v>16227</v>
      </c>
      <c r="F1698" s="78" t="s">
        <v>16226</v>
      </c>
      <c r="G1698" s="78" t="s">
        <v>30</v>
      </c>
      <c r="H1698" s="104" t="str">
        <f t="shared" si="79"/>
        <v>20148U004</v>
      </c>
      <c r="I1698" s="104" t="b">
        <f t="shared" si="80"/>
        <v>1</v>
      </c>
      <c r="J1698" s="78" t="s">
        <v>16105</v>
      </c>
      <c r="K1698" s="78" t="s">
        <v>11102</v>
      </c>
      <c r="L1698" s="105">
        <v>61.334099999999751</v>
      </c>
      <c r="M1698" s="105">
        <v>61.334099999999751</v>
      </c>
      <c r="N1698" s="105">
        <v>61.334099999999751</v>
      </c>
      <c r="O1698" s="96" t="str">
        <f>VLOOKUP(H1698,'CRMP-SOC'!$A$2:$B$12685,2,FALSE)</f>
        <v>Social</v>
      </c>
      <c r="P1698" s="96"/>
    </row>
    <row r="1699" spans="1:16" ht="14.25" customHeight="1" x14ac:dyDescent="0.25">
      <c r="A1699" s="96">
        <v>2014</v>
      </c>
      <c r="B1699" s="96" t="s">
        <v>197</v>
      </c>
      <c r="C1699" s="96">
        <v>8</v>
      </c>
      <c r="D1699" s="96" t="str">
        <f t="shared" si="78"/>
        <v>20148E005</v>
      </c>
      <c r="E1699" s="78" t="s">
        <v>16227</v>
      </c>
      <c r="F1699" s="78" t="s">
        <v>16226</v>
      </c>
      <c r="G1699" s="78" t="s">
        <v>25</v>
      </c>
      <c r="H1699" s="104" t="str">
        <f t="shared" si="79"/>
        <v>20148E005</v>
      </c>
      <c r="I1699" s="104" t="b">
        <f t="shared" si="80"/>
        <v>1</v>
      </c>
      <c r="J1699" s="78" t="s">
        <v>16152</v>
      </c>
      <c r="K1699" s="78" t="s">
        <v>11076</v>
      </c>
      <c r="L1699" s="105">
        <v>1180.5810089999952</v>
      </c>
      <c r="M1699" s="105">
        <v>1147.5455886499954</v>
      </c>
      <c r="N1699" s="105">
        <v>1147.5455886499954</v>
      </c>
      <c r="O1699" s="96" t="str">
        <f>VLOOKUP(H1699,'CRMP-SOC'!$A$2:$B$12685,2,FALSE)</f>
        <v>Social</v>
      </c>
      <c r="P1699" s="96"/>
    </row>
    <row r="1700" spans="1:16" ht="14.25" customHeight="1" x14ac:dyDescent="0.25">
      <c r="A1700" s="96">
        <v>2014</v>
      </c>
      <c r="B1700" s="96" t="s">
        <v>227</v>
      </c>
      <c r="C1700" s="96">
        <v>8</v>
      </c>
      <c r="D1700" s="96" t="str">
        <f t="shared" si="78"/>
        <v>20148U009</v>
      </c>
      <c r="E1700" s="78" t="s">
        <v>16227</v>
      </c>
      <c r="F1700" s="78" t="s">
        <v>16226</v>
      </c>
      <c r="G1700" s="78" t="s">
        <v>30</v>
      </c>
      <c r="H1700" s="104" t="str">
        <f t="shared" si="79"/>
        <v>20148U009</v>
      </c>
      <c r="I1700" s="104" t="b">
        <f t="shared" si="80"/>
        <v>1</v>
      </c>
      <c r="J1700" s="78" t="s">
        <v>16128</v>
      </c>
      <c r="K1700" s="78" t="s">
        <v>11104</v>
      </c>
      <c r="L1700" s="105">
        <v>9.9999999999999591</v>
      </c>
      <c r="M1700" s="105">
        <v>41.68379538999983</v>
      </c>
      <c r="N1700" s="105">
        <v>41.68379538999983</v>
      </c>
      <c r="O1700" s="96" t="str">
        <f>VLOOKUP(H1700,'CRMP-SOC'!$A$2:$B$12685,2,FALSE)</f>
        <v>Social</v>
      </c>
      <c r="P1700" s="96"/>
    </row>
    <row r="1701" spans="1:16" ht="14.25" customHeight="1" x14ac:dyDescent="0.25">
      <c r="A1701" s="96">
        <v>2014</v>
      </c>
      <c r="B1701" s="96" t="s">
        <v>193</v>
      </c>
      <c r="C1701" s="96">
        <v>8</v>
      </c>
      <c r="D1701" s="96" t="str">
        <f t="shared" si="78"/>
        <v>20148E001</v>
      </c>
      <c r="E1701" s="78" t="s">
        <v>16227</v>
      </c>
      <c r="F1701" s="78" t="s">
        <v>16226</v>
      </c>
      <c r="G1701" s="78" t="s">
        <v>25</v>
      </c>
      <c r="H1701" s="104" t="str">
        <f t="shared" si="79"/>
        <v>20148E001</v>
      </c>
      <c r="I1701" s="104" t="b">
        <f t="shared" si="80"/>
        <v>1</v>
      </c>
      <c r="J1701" s="78" t="s">
        <v>16107</v>
      </c>
      <c r="K1701" s="78" t="s">
        <v>11072</v>
      </c>
      <c r="L1701" s="105">
        <v>720.27744899999709</v>
      </c>
      <c r="M1701" s="105">
        <v>700.10138270999744</v>
      </c>
      <c r="N1701" s="105">
        <v>700.10138270999744</v>
      </c>
      <c r="O1701" s="96" t="str">
        <f>VLOOKUP(H1701,'CRMP-SOC'!$A$2:$B$12685,2,FALSE)</f>
        <v>Social</v>
      </c>
      <c r="P1701" s="96"/>
    </row>
    <row r="1702" spans="1:16" ht="14.25" customHeight="1" x14ac:dyDescent="0.25">
      <c r="A1702" s="96">
        <v>2014</v>
      </c>
      <c r="B1702" s="96" t="s">
        <v>194</v>
      </c>
      <c r="C1702" s="96">
        <v>8</v>
      </c>
      <c r="D1702" s="96" t="str">
        <f t="shared" si="78"/>
        <v>20148E002</v>
      </c>
      <c r="E1702" s="78" t="s">
        <v>16227</v>
      </c>
      <c r="F1702" s="78" t="s">
        <v>16226</v>
      </c>
      <c r="G1702" s="78" t="s">
        <v>25</v>
      </c>
      <c r="H1702" s="104" t="str">
        <f t="shared" si="79"/>
        <v>20148E002</v>
      </c>
      <c r="I1702" s="104" t="b">
        <f t="shared" si="80"/>
        <v>1</v>
      </c>
      <c r="J1702" s="78" t="s">
        <v>16191</v>
      </c>
      <c r="K1702" s="78" t="s">
        <v>11073</v>
      </c>
      <c r="L1702" s="105">
        <v>1081.3706069999955</v>
      </c>
      <c r="M1702" s="105">
        <v>1101.5575698499956</v>
      </c>
      <c r="N1702" s="105">
        <v>1101.5575698499956</v>
      </c>
      <c r="O1702" s="96" t="str">
        <f>VLOOKUP(H1702,'CRMP-SOC'!$A$2:$B$12685,2,FALSE)</f>
        <v>Social</v>
      </c>
      <c r="P1702" s="96"/>
    </row>
    <row r="1703" spans="1:16" ht="14.25" customHeight="1" x14ac:dyDescent="0.25">
      <c r="A1703" s="96">
        <v>2014</v>
      </c>
      <c r="B1703" s="96" t="s">
        <v>196</v>
      </c>
      <c r="C1703" s="96">
        <v>8</v>
      </c>
      <c r="D1703" s="96" t="str">
        <f t="shared" si="78"/>
        <v>20148E004</v>
      </c>
      <c r="E1703" s="78" t="s">
        <v>16227</v>
      </c>
      <c r="F1703" s="78" t="s">
        <v>16226</v>
      </c>
      <c r="G1703" s="88" t="s">
        <v>25</v>
      </c>
      <c r="H1703" s="104" t="str">
        <f t="shared" si="79"/>
        <v>20148E004</v>
      </c>
      <c r="I1703" s="104" t="b">
        <f t="shared" si="80"/>
        <v>1</v>
      </c>
      <c r="J1703" s="78" t="s">
        <v>16105</v>
      </c>
      <c r="K1703" s="78" t="s">
        <v>11075</v>
      </c>
      <c r="L1703" s="105">
        <v>1214.669548999995</v>
      </c>
      <c r="M1703" s="105">
        <v>1340.3625965799947</v>
      </c>
      <c r="N1703" s="105">
        <v>1340.3625965799947</v>
      </c>
      <c r="O1703" s="96" t="str">
        <f>VLOOKUP(H1703,'CRMP-SOC'!$A$2:$B$12685,2,FALSE)</f>
        <v>Social</v>
      </c>
      <c r="P1703" s="96"/>
    </row>
    <row r="1704" spans="1:16" ht="14.25" customHeight="1" x14ac:dyDescent="0.25">
      <c r="A1704" s="96">
        <v>2014</v>
      </c>
      <c r="B1704" s="96" t="s">
        <v>2621</v>
      </c>
      <c r="C1704" s="96">
        <v>15</v>
      </c>
      <c r="D1704" s="96" t="str">
        <f t="shared" si="78"/>
        <v>201415S213</v>
      </c>
      <c r="E1704" s="80" t="s">
        <v>16084</v>
      </c>
      <c r="F1704" s="78" t="s">
        <v>16083</v>
      </c>
      <c r="G1704" s="78" t="s">
        <v>29</v>
      </c>
      <c r="H1704" s="104" t="str">
        <f t="shared" si="79"/>
        <v>201415S213</v>
      </c>
      <c r="I1704" s="104" t="b">
        <f t="shared" si="80"/>
        <v>1</v>
      </c>
      <c r="J1704" s="78" t="s">
        <v>16155</v>
      </c>
      <c r="K1704" s="78" t="s">
        <v>16531</v>
      </c>
      <c r="L1704" s="105">
        <v>237.41999999999902</v>
      </c>
      <c r="M1704" s="105">
        <v>199.61058732999919</v>
      </c>
      <c r="N1704" s="105">
        <v>199.61058732999919</v>
      </c>
      <c r="O1704" s="96" t="str">
        <f>VLOOKUP(H1704,'CRMP-SOC'!$A$2:$B$12685,2,FALSE)</f>
        <v>Social</v>
      </c>
      <c r="P1704" s="96"/>
    </row>
    <row r="1705" spans="1:16" ht="14.25" customHeight="1" x14ac:dyDescent="0.25">
      <c r="A1705" s="96">
        <v>2014</v>
      </c>
      <c r="B1705" s="96" t="s">
        <v>1681</v>
      </c>
      <c r="C1705" s="96">
        <v>8</v>
      </c>
      <c r="D1705" s="96" t="str">
        <f t="shared" si="78"/>
        <v>20148E006</v>
      </c>
      <c r="E1705" s="78" t="s">
        <v>16227</v>
      </c>
      <c r="F1705" s="78" t="s">
        <v>16226</v>
      </c>
      <c r="G1705" s="78" t="s">
        <v>25</v>
      </c>
      <c r="H1705" s="104" t="str">
        <f t="shared" si="79"/>
        <v>20148E006</v>
      </c>
      <c r="I1705" s="104" t="b">
        <f t="shared" si="80"/>
        <v>1</v>
      </c>
      <c r="J1705" s="78" t="s">
        <v>16172</v>
      </c>
      <c r="K1705" s="78" t="s">
        <v>12438</v>
      </c>
      <c r="L1705" s="105">
        <v>796.55725999999675</v>
      </c>
      <c r="M1705" s="105">
        <v>520.68495933999782</v>
      </c>
      <c r="N1705" s="105">
        <v>520.67072893999784</v>
      </c>
      <c r="O1705" s="96" t="str">
        <f>VLOOKUP(H1705,'CRMP-SOC'!$A$2:$B$12685,2,FALSE)</f>
        <v>Social</v>
      </c>
      <c r="P1705" s="96"/>
    </row>
    <row r="1706" spans="1:16" ht="14.25" customHeight="1" x14ac:dyDescent="0.25">
      <c r="A1706" s="96">
        <v>2014</v>
      </c>
      <c r="B1706" s="96" t="s">
        <v>919</v>
      </c>
      <c r="C1706" s="96">
        <v>12</v>
      </c>
      <c r="D1706" s="96" t="str">
        <f t="shared" si="78"/>
        <v>201412E019</v>
      </c>
      <c r="E1706" s="78" t="s">
        <v>15314</v>
      </c>
      <c r="F1706" s="78" t="s">
        <v>16080</v>
      </c>
      <c r="G1706" s="78" t="s">
        <v>25</v>
      </c>
      <c r="H1706" s="104" t="str">
        <f t="shared" si="79"/>
        <v>201412E019</v>
      </c>
      <c r="I1706" s="104" t="b">
        <f t="shared" si="80"/>
        <v>1</v>
      </c>
      <c r="J1706" s="78" t="s">
        <v>16343</v>
      </c>
      <c r="K1706" s="78" t="s">
        <v>11777</v>
      </c>
      <c r="L1706" s="105">
        <v>246.505405999999</v>
      </c>
      <c r="M1706" s="105">
        <v>190.80775662999915</v>
      </c>
      <c r="N1706" s="105">
        <v>190.80775662999915</v>
      </c>
      <c r="O1706" s="96" t="str">
        <f>VLOOKUP(H1706,'CRMP-SOC'!$A$2:$B$12685,2,FALSE)</f>
        <v>Social</v>
      </c>
      <c r="P1706" s="96"/>
    </row>
    <row r="1707" spans="1:16" ht="14.25" customHeight="1" x14ac:dyDescent="0.25">
      <c r="A1707" s="96">
        <v>2014</v>
      </c>
      <c r="B1707" s="96" t="s">
        <v>967</v>
      </c>
      <c r="C1707" s="96">
        <v>12</v>
      </c>
      <c r="D1707" s="96" t="str">
        <f t="shared" si="78"/>
        <v>201412S200</v>
      </c>
      <c r="E1707" s="78" t="s">
        <v>15314</v>
      </c>
      <c r="F1707" s="78" t="s">
        <v>16080</v>
      </c>
      <c r="G1707" s="78" t="s">
        <v>29</v>
      </c>
      <c r="H1707" s="104" t="str">
        <f t="shared" si="79"/>
        <v>201412S200</v>
      </c>
      <c r="I1707" s="104" t="b">
        <f t="shared" si="80"/>
        <v>1</v>
      </c>
      <c r="J1707" s="78" t="s">
        <v>16161</v>
      </c>
      <c r="K1707" s="78" t="s">
        <v>11816</v>
      </c>
      <c r="L1707" s="105">
        <v>763.02160899999694</v>
      </c>
      <c r="M1707" s="105">
        <v>746.48753217999672</v>
      </c>
      <c r="N1707" s="105">
        <v>746.48753217999672</v>
      </c>
      <c r="O1707" s="96" t="str">
        <f>VLOOKUP(H1707,'CRMP-SOC'!$A$2:$B$12685,2,FALSE)</f>
        <v>Social</v>
      </c>
      <c r="P1707" s="96"/>
    </row>
    <row r="1708" spans="1:16" ht="14.25" customHeight="1" x14ac:dyDescent="0.25">
      <c r="A1708" s="96">
        <v>2014</v>
      </c>
      <c r="B1708" s="96" t="s">
        <v>920</v>
      </c>
      <c r="C1708" s="96">
        <v>12</v>
      </c>
      <c r="D1708" s="96" t="str">
        <f t="shared" si="78"/>
        <v>201412E020</v>
      </c>
      <c r="E1708" s="78" t="s">
        <v>15314</v>
      </c>
      <c r="F1708" s="78" t="s">
        <v>16080</v>
      </c>
      <c r="G1708" s="78" t="s">
        <v>25</v>
      </c>
      <c r="H1708" s="104" t="str">
        <f t="shared" si="79"/>
        <v>201412E020</v>
      </c>
      <c r="I1708" s="104" t="b">
        <f t="shared" si="80"/>
        <v>1</v>
      </c>
      <c r="J1708" s="78" t="s">
        <v>16146</v>
      </c>
      <c r="K1708" s="78" t="s">
        <v>11778</v>
      </c>
      <c r="L1708" s="105">
        <v>3451.1614989999857</v>
      </c>
      <c r="M1708" s="105">
        <v>3741.093538479985</v>
      </c>
      <c r="N1708" s="105">
        <v>3741.093538479985</v>
      </c>
      <c r="O1708" s="96" t="str">
        <f>VLOOKUP(H1708,'CRMP-SOC'!$A$2:$B$12685,2,FALSE)</f>
        <v>Social</v>
      </c>
      <c r="P1708" s="96"/>
    </row>
    <row r="1709" spans="1:16" ht="14.25" customHeight="1" x14ac:dyDescent="0.25">
      <c r="A1709" s="96">
        <v>2014</v>
      </c>
      <c r="B1709" s="96" t="s">
        <v>915</v>
      </c>
      <c r="C1709" s="96">
        <v>12</v>
      </c>
      <c r="D1709" s="96" t="str">
        <f t="shared" si="78"/>
        <v>201412E010</v>
      </c>
      <c r="E1709" s="78" t="s">
        <v>15314</v>
      </c>
      <c r="F1709" s="78" t="s">
        <v>16080</v>
      </c>
      <c r="G1709" s="78" t="s">
        <v>25</v>
      </c>
      <c r="H1709" s="104" t="str">
        <f t="shared" si="79"/>
        <v>201412E010</v>
      </c>
      <c r="I1709" s="104" t="b">
        <f t="shared" si="80"/>
        <v>1</v>
      </c>
      <c r="J1709" s="78" t="s">
        <v>16090</v>
      </c>
      <c r="K1709" s="78" t="s">
        <v>13447</v>
      </c>
      <c r="L1709" s="105">
        <v>3458.6895349999854</v>
      </c>
      <c r="M1709" s="105">
        <v>3047.1240278699906</v>
      </c>
      <c r="N1709" s="105">
        <v>3047.0953836699896</v>
      </c>
      <c r="O1709" s="96" t="str">
        <f>VLOOKUP(H1709,'CRMP-SOC'!$A$2:$B$12685,2,FALSE)</f>
        <v>Social</v>
      </c>
      <c r="P1709" s="96"/>
    </row>
    <row r="1710" spans="1:16" ht="14.25" customHeight="1" x14ac:dyDescent="0.25">
      <c r="A1710" s="96">
        <v>2014</v>
      </c>
      <c r="B1710" s="96" t="s">
        <v>1824</v>
      </c>
      <c r="C1710" s="96">
        <v>12</v>
      </c>
      <c r="D1710" s="96" t="str">
        <f t="shared" si="78"/>
        <v>201412U006</v>
      </c>
      <c r="E1710" s="78" t="s">
        <v>15314</v>
      </c>
      <c r="F1710" s="78" t="s">
        <v>16080</v>
      </c>
      <c r="G1710" s="78" t="s">
        <v>30</v>
      </c>
      <c r="H1710" s="104" t="str">
        <f t="shared" si="79"/>
        <v>201412U006</v>
      </c>
      <c r="I1710" s="104" t="b">
        <f t="shared" si="80"/>
        <v>1</v>
      </c>
      <c r="J1710" s="78" t="s">
        <v>16172</v>
      </c>
      <c r="K1710" s="78" t="s">
        <v>12591</v>
      </c>
      <c r="L1710" s="105">
        <v>364.4697479999985</v>
      </c>
      <c r="M1710" s="105">
        <v>99.999999999999588</v>
      </c>
      <c r="N1710" s="105">
        <v>99.999999999999588</v>
      </c>
      <c r="O1710" s="96" t="str">
        <f>VLOOKUP(H1710,'CRMP-SOC'!$A$2:$B$12685,2,FALSE)</f>
        <v>Social</v>
      </c>
      <c r="P1710" s="96"/>
    </row>
    <row r="1711" spans="1:16" ht="14.25" customHeight="1" x14ac:dyDescent="0.25">
      <c r="A1711" s="96">
        <v>2014</v>
      </c>
      <c r="B1711" s="96" t="s">
        <v>921</v>
      </c>
      <c r="C1711" s="96">
        <v>12</v>
      </c>
      <c r="D1711" s="96" t="str">
        <f t="shared" si="78"/>
        <v>201412E022</v>
      </c>
      <c r="E1711" s="78" t="s">
        <v>15314</v>
      </c>
      <c r="F1711" s="78" t="s">
        <v>16080</v>
      </c>
      <c r="G1711" s="78" t="s">
        <v>25</v>
      </c>
      <c r="H1711" s="104" t="str">
        <f t="shared" si="79"/>
        <v>201412E022</v>
      </c>
      <c r="I1711" s="104" t="b">
        <f t="shared" si="80"/>
        <v>1</v>
      </c>
      <c r="J1711" s="78" t="s">
        <v>16110</v>
      </c>
      <c r="K1711" s="78" t="s">
        <v>11779</v>
      </c>
      <c r="L1711" s="105">
        <v>2039.8944579999918</v>
      </c>
      <c r="M1711" s="105">
        <v>1964.234821739991</v>
      </c>
      <c r="N1711" s="105">
        <v>1964.234821739991</v>
      </c>
      <c r="O1711" s="96" t="str">
        <f>VLOOKUP(H1711,'CRMP-SOC'!$A$2:$B$12685,2,FALSE)</f>
        <v>Social</v>
      </c>
      <c r="P1711" s="96"/>
    </row>
    <row r="1712" spans="1:16" ht="14.25" customHeight="1" x14ac:dyDescent="0.25">
      <c r="A1712" s="96">
        <v>2014</v>
      </c>
      <c r="B1712" s="96" t="s">
        <v>922</v>
      </c>
      <c r="C1712" s="96">
        <v>12</v>
      </c>
      <c r="D1712" s="96" t="str">
        <f t="shared" si="78"/>
        <v>201412E023</v>
      </c>
      <c r="E1712" s="78" t="s">
        <v>15314</v>
      </c>
      <c r="F1712" s="78" t="s">
        <v>16080</v>
      </c>
      <c r="G1712" s="78" t="s">
        <v>25</v>
      </c>
      <c r="H1712" s="104" t="str">
        <f t="shared" si="79"/>
        <v>201412E023</v>
      </c>
      <c r="I1712" s="104" t="b">
        <f t="shared" si="80"/>
        <v>1</v>
      </c>
      <c r="J1712" s="78" t="s">
        <v>16164</v>
      </c>
      <c r="K1712" s="78" t="s">
        <v>11780</v>
      </c>
      <c r="L1712" s="105">
        <v>17579.664043999928</v>
      </c>
      <c r="M1712" s="105">
        <v>17691.695281129934</v>
      </c>
      <c r="N1712" s="105">
        <v>17691.695281129934</v>
      </c>
      <c r="O1712" s="96" t="str">
        <f>VLOOKUP(H1712,'CRMP-SOC'!$A$2:$B$12685,2,FALSE)</f>
        <v>Social</v>
      </c>
      <c r="P1712" s="96"/>
    </row>
    <row r="1713" spans="1:16" ht="14.25" customHeight="1" x14ac:dyDescent="0.25">
      <c r="A1713" s="96">
        <v>2014</v>
      </c>
      <c r="B1713" s="96" t="s">
        <v>2516</v>
      </c>
      <c r="C1713" s="96">
        <v>12</v>
      </c>
      <c r="D1713" s="96" t="str">
        <f t="shared" si="78"/>
        <v>201412U008</v>
      </c>
      <c r="E1713" s="78" t="s">
        <v>15314</v>
      </c>
      <c r="F1713" s="78" t="s">
        <v>16080</v>
      </c>
      <c r="G1713" s="78" t="s">
        <v>30</v>
      </c>
      <c r="H1713" s="104" t="str">
        <f t="shared" si="79"/>
        <v>201412U008</v>
      </c>
      <c r="I1713" s="104" t="b">
        <f t="shared" si="80"/>
        <v>1</v>
      </c>
      <c r="J1713" s="78" t="s">
        <v>16129</v>
      </c>
      <c r="K1713" s="78" t="s">
        <v>13090</v>
      </c>
      <c r="L1713" s="105">
        <v>312.12013599999869</v>
      </c>
      <c r="M1713" s="105">
        <v>299.24064958999878</v>
      </c>
      <c r="N1713" s="105">
        <v>299.24064958999878</v>
      </c>
      <c r="O1713" s="96" t="str">
        <f>VLOOKUP(H1713,'CRMP-SOC'!$A$2:$B$12685,2,FALSE)</f>
        <v>Social</v>
      </c>
      <c r="P1713" s="96"/>
    </row>
    <row r="1714" spans="1:16" ht="14.25" customHeight="1" x14ac:dyDescent="0.25">
      <c r="A1714" s="96">
        <v>2014</v>
      </c>
      <c r="B1714" s="96" t="s">
        <v>924</v>
      </c>
      <c r="C1714" s="96">
        <v>12</v>
      </c>
      <c r="D1714" s="96" t="str">
        <f t="shared" si="78"/>
        <v>201412E025</v>
      </c>
      <c r="E1714" s="78" t="s">
        <v>15314</v>
      </c>
      <c r="F1714" s="78" t="s">
        <v>16080</v>
      </c>
      <c r="G1714" s="78" t="s">
        <v>25</v>
      </c>
      <c r="H1714" s="104" t="str">
        <f t="shared" si="79"/>
        <v>201412E025</v>
      </c>
      <c r="I1714" s="104" t="b">
        <f t="shared" si="80"/>
        <v>1</v>
      </c>
      <c r="J1714" s="78" t="s">
        <v>16145</v>
      </c>
      <c r="K1714" s="78" t="s">
        <v>11782</v>
      </c>
      <c r="L1714" s="105">
        <v>1358.8053719999946</v>
      </c>
      <c r="M1714" s="105">
        <v>1192.8170445999949</v>
      </c>
      <c r="N1714" s="105">
        <v>1192.8170445999949</v>
      </c>
      <c r="O1714" s="96" t="str">
        <f>VLOOKUP(H1714,'CRMP-SOC'!$A$2:$B$12685,2,FALSE)</f>
        <v>Social</v>
      </c>
      <c r="P1714" s="96"/>
    </row>
    <row r="1715" spans="1:16" ht="14.25" customHeight="1" x14ac:dyDescent="0.25">
      <c r="A1715" s="96">
        <v>2014</v>
      </c>
      <c r="B1715" s="96" t="s">
        <v>962</v>
      </c>
      <c r="C1715" s="96">
        <v>12</v>
      </c>
      <c r="D1715" s="96" t="str">
        <f t="shared" si="78"/>
        <v>201412S037</v>
      </c>
      <c r="E1715" s="78" t="s">
        <v>15314</v>
      </c>
      <c r="F1715" s="78" t="s">
        <v>16080</v>
      </c>
      <c r="G1715" s="78" t="s">
        <v>29</v>
      </c>
      <c r="H1715" s="104" t="str">
        <f t="shared" si="79"/>
        <v>201412S037</v>
      </c>
      <c r="I1715" s="104" t="b">
        <f t="shared" si="80"/>
        <v>1</v>
      </c>
      <c r="J1715" s="113" t="s">
        <v>16326</v>
      </c>
      <c r="K1715" s="78" t="s">
        <v>11812</v>
      </c>
      <c r="L1715" s="105">
        <v>75.634738999999684</v>
      </c>
      <c r="M1715" s="105">
        <v>71.811239049999699</v>
      </c>
      <c r="N1715" s="105">
        <v>71.811239049999699</v>
      </c>
      <c r="O1715" s="96" t="str">
        <f>VLOOKUP(H1715,'CRMP-SOC'!$A$2:$B$12685,2,FALSE)</f>
        <v>Social</v>
      </c>
      <c r="P1715" s="96"/>
    </row>
    <row r="1716" spans="1:16" ht="14.25" customHeight="1" x14ac:dyDescent="0.25">
      <c r="A1716" s="96">
        <v>2014</v>
      </c>
      <c r="B1716" s="96" t="s">
        <v>2612</v>
      </c>
      <c r="C1716" s="96">
        <v>12</v>
      </c>
      <c r="D1716" s="96" t="str">
        <f t="shared" si="78"/>
        <v>201412U012</v>
      </c>
      <c r="E1716" s="78" t="s">
        <v>15314</v>
      </c>
      <c r="F1716" s="78" t="s">
        <v>16080</v>
      </c>
      <c r="G1716" s="78" t="s">
        <v>30</v>
      </c>
      <c r="H1716" s="104" t="str">
        <f t="shared" si="79"/>
        <v>201412U012</v>
      </c>
      <c r="I1716" s="104" t="b">
        <f t="shared" si="80"/>
        <v>1</v>
      </c>
      <c r="J1716" s="78" t="s">
        <v>16101</v>
      </c>
      <c r="K1716" s="78" t="s">
        <v>13619</v>
      </c>
      <c r="L1716" s="105">
        <v>4113.1238109999831</v>
      </c>
      <c r="M1716" s="105">
        <v>2349.4004708899906</v>
      </c>
      <c r="N1716" s="105">
        <v>2349.4004708899906</v>
      </c>
      <c r="O1716" s="96" t="str">
        <f>VLOOKUP(H1716,'CRMP-SOC'!$A$2:$B$12685,2,FALSE)</f>
        <v>Social</v>
      </c>
      <c r="P1716" s="96"/>
    </row>
    <row r="1717" spans="1:16" ht="14.25" customHeight="1" x14ac:dyDescent="0.25">
      <c r="A1717" s="96">
        <v>2014</v>
      </c>
      <c r="B1717" s="96" t="s">
        <v>966</v>
      </c>
      <c r="C1717" s="96">
        <v>12</v>
      </c>
      <c r="D1717" s="96" t="str">
        <f t="shared" si="78"/>
        <v>201412S150</v>
      </c>
      <c r="E1717" s="78" t="s">
        <v>15314</v>
      </c>
      <c r="F1717" s="78" t="s">
        <v>16080</v>
      </c>
      <c r="G1717" s="78" t="s">
        <v>29</v>
      </c>
      <c r="H1717" s="104" t="str">
        <f t="shared" si="79"/>
        <v>201412S150</v>
      </c>
      <c r="I1717" s="104" t="b">
        <f t="shared" si="80"/>
        <v>1</v>
      </c>
      <c r="J1717" s="78" t="s">
        <v>16440</v>
      </c>
      <c r="K1717" s="78" t="s">
        <v>13450</v>
      </c>
      <c r="L1717" s="105">
        <v>91.965764999999635</v>
      </c>
      <c r="M1717" s="105">
        <v>159.41517620999932</v>
      </c>
      <c r="N1717" s="105">
        <v>159.41377873999932</v>
      </c>
      <c r="O1717" s="96" t="str">
        <f>VLOOKUP(H1717,'CRMP-SOC'!$A$2:$B$12685,2,FALSE)</f>
        <v>Social</v>
      </c>
      <c r="P1717" s="96"/>
    </row>
    <row r="1718" spans="1:16" ht="14.25" customHeight="1" x14ac:dyDescent="0.25">
      <c r="A1718" s="96">
        <v>2014</v>
      </c>
      <c r="B1718" s="96" t="s">
        <v>963</v>
      </c>
      <c r="C1718" s="96">
        <v>12</v>
      </c>
      <c r="D1718" s="96" t="str">
        <f t="shared" si="78"/>
        <v>201412S039</v>
      </c>
      <c r="E1718" s="78" t="s">
        <v>15314</v>
      </c>
      <c r="F1718" s="78" t="s">
        <v>16080</v>
      </c>
      <c r="G1718" s="78" t="s">
        <v>29</v>
      </c>
      <c r="H1718" s="104" t="str">
        <f t="shared" si="79"/>
        <v>201412S039</v>
      </c>
      <c r="I1718" s="104" t="b">
        <f t="shared" si="80"/>
        <v>1</v>
      </c>
      <c r="J1718" s="78" t="s">
        <v>16162</v>
      </c>
      <c r="K1718" s="78" t="s">
        <v>13448</v>
      </c>
      <c r="L1718" s="105">
        <v>39.703701999999844</v>
      </c>
      <c r="M1718" s="105">
        <v>75.47246709999969</v>
      </c>
      <c r="N1718" s="105">
        <v>75.47246709999969</v>
      </c>
      <c r="O1718" s="96" t="str">
        <f>VLOOKUP(H1718,'CRMP-SOC'!$A$2:$B$12685,2,FALSE)</f>
        <v>Social</v>
      </c>
      <c r="P1718" s="96"/>
    </row>
    <row r="1719" spans="1:16" ht="14.25" customHeight="1" x14ac:dyDescent="0.25">
      <c r="A1719" s="96">
        <v>2014</v>
      </c>
      <c r="B1719" s="96" t="s">
        <v>2704</v>
      </c>
      <c r="C1719" s="96">
        <v>12</v>
      </c>
      <c r="D1719" s="96" t="str">
        <f t="shared" si="78"/>
        <v>201412S251</v>
      </c>
      <c r="E1719" s="78" t="s">
        <v>15314</v>
      </c>
      <c r="F1719" s="78" t="s">
        <v>16080</v>
      </c>
      <c r="G1719" s="78" t="s">
        <v>29</v>
      </c>
      <c r="H1719" s="104" t="str">
        <f t="shared" si="79"/>
        <v>201412S251</v>
      </c>
      <c r="I1719" s="104" t="b">
        <f t="shared" si="80"/>
        <v>1</v>
      </c>
      <c r="J1719" s="78" t="s">
        <v>16220</v>
      </c>
      <c r="K1719" s="78" t="s">
        <v>13759</v>
      </c>
      <c r="L1719" s="105">
        <v>177.37166799999929</v>
      </c>
      <c r="M1719" s="105">
        <v>287.88888940999891</v>
      </c>
      <c r="N1719" s="105">
        <v>287.88888940999891</v>
      </c>
      <c r="O1719" s="96" t="str">
        <f>VLOOKUP(H1719,'CRMP-SOC'!$A$2:$B$12685,2,FALSE)</f>
        <v>Social</v>
      </c>
      <c r="P1719" s="96"/>
    </row>
    <row r="1720" spans="1:16" ht="14.25" customHeight="1" x14ac:dyDescent="0.25">
      <c r="A1720" s="96">
        <v>2014</v>
      </c>
      <c r="B1720" s="96" t="s">
        <v>2703</v>
      </c>
      <c r="C1720" s="96">
        <v>12</v>
      </c>
      <c r="D1720" s="96" t="str">
        <f t="shared" si="78"/>
        <v>201412S250</v>
      </c>
      <c r="E1720" s="78" t="s">
        <v>15314</v>
      </c>
      <c r="F1720" s="78" t="s">
        <v>16080</v>
      </c>
      <c r="G1720" s="78" t="s">
        <v>29</v>
      </c>
      <c r="H1720" s="104" t="str">
        <f t="shared" si="79"/>
        <v>201412S250</v>
      </c>
      <c r="I1720" s="104" t="b">
        <f t="shared" si="80"/>
        <v>1</v>
      </c>
      <c r="J1720" s="78" t="s">
        <v>16435</v>
      </c>
      <c r="K1720" s="78" t="s">
        <v>16530</v>
      </c>
      <c r="L1720" s="105">
        <v>57.601836999999762</v>
      </c>
      <c r="M1720" s="105">
        <v>50.473825609999807</v>
      </c>
      <c r="N1720" s="105">
        <v>50.473825609999807</v>
      </c>
      <c r="O1720" s="96" t="str">
        <f>VLOOKUP(H1720,'CRMP-SOC'!$A$2:$B$12685,2,FALSE)</f>
        <v>Social</v>
      </c>
      <c r="P1720" s="96"/>
    </row>
    <row r="1721" spans="1:16" ht="14.25" customHeight="1" x14ac:dyDescent="0.25">
      <c r="A1721" s="96">
        <v>2014</v>
      </c>
      <c r="B1721" s="96" t="s">
        <v>965</v>
      </c>
      <c r="C1721" s="96">
        <v>12</v>
      </c>
      <c r="D1721" s="96" t="str">
        <f t="shared" si="78"/>
        <v>201412S149</v>
      </c>
      <c r="E1721" s="78" t="s">
        <v>15314</v>
      </c>
      <c r="F1721" s="78" t="s">
        <v>16080</v>
      </c>
      <c r="G1721" s="78" t="s">
        <v>29</v>
      </c>
      <c r="H1721" s="104" t="str">
        <f t="shared" si="79"/>
        <v>201412S149</v>
      </c>
      <c r="I1721" s="104" t="b">
        <f t="shared" si="80"/>
        <v>1</v>
      </c>
      <c r="J1721" s="78" t="s">
        <v>16442</v>
      </c>
      <c r="K1721" s="78" t="s">
        <v>13449</v>
      </c>
      <c r="L1721" s="105">
        <v>131.58019199999947</v>
      </c>
      <c r="M1721" s="105">
        <v>102.51455048999958</v>
      </c>
      <c r="N1721" s="105">
        <v>102.51455048999958</v>
      </c>
      <c r="O1721" s="96" t="str">
        <f>VLOOKUP(H1721,'CRMP-SOC'!$A$2:$B$12685,2,FALSE)</f>
        <v>Social</v>
      </c>
      <c r="P1721" s="96"/>
    </row>
    <row r="1722" spans="1:16" ht="14.25" customHeight="1" x14ac:dyDescent="0.25">
      <c r="A1722" s="96">
        <v>2014</v>
      </c>
      <c r="B1722" s="96" t="s">
        <v>933</v>
      </c>
      <c r="C1722" s="96">
        <v>12</v>
      </c>
      <c r="D1722" s="96" t="str">
        <f t="shared" si="78"/>
        <v>201412E036</v>
      </c>
      <c r="E1722" s="78" t="s">
        <v>15314</v>
      </c>
      <c r="F1722" s="78" t="s">
        <v>16080</v>
      </c>
      <c r="G1722" s="78" t="s">
        <v>25</v>
      </c>
      <c r="H1722" s="104" t="str">
        <f t="shared" si="79"/>
        <v>201412E036</v>
      </c>
      <c r="I1722" s="104" t="b">
        <f t="shared" si="80"/>
        <v>1</v>
      </c>
      <c r="J1722" s="78" t="s">
        <v>16098</v>
      </c>
      <c r="K1722" s="78" t="s">
        <v>11791</v>
      </c>
      <c r="L1722" s="105">
        <v>1376.3114819999944</v>
      </c>
      <c r="M1722" s="105">
        <v>1077.5257425999955</v>
      </c>
      <c r="N1722" s="105">
        <v>1077.5257425999955</v>
      </c>
      <c r="O1722" s="96" t="str">
        <f>VLOOKUP(H1722,'CRMP-SOC'!$A$2:$B$12685,2,FALSE)</f>
        <v>Social</v>
      </c>
      <c r="P1722" s="96"/>
    </row>
    <row r="1723" spans="1:16" ht="14.25" customHeight="1" x14ac:dyDescent="0.25">
      <c r="A1723" s="96">
        <v>2014</v>
      </c>
      <c r="B1723" s="96" t="s">
        <v>2515</v>
      </c>
      <c r="C1723" s="96">
        <v>12</v>
      </c>
      <c r="D1723" s="96" t="str">
        <f t="shared" si="78"/>
        <v>201412U007</v>
      </c>
      <c r="E1723" s="78" t="s">
        <v>15314</v>
      </c>
      <c r="F1723" s="78" t="s">
        <v>16080</v>
      </c>
      <c r="G1723" s="78" t="s">
        <v>30</v>
      </c>
      <c r="H1723" s="104" t="str">
        <f t="shared" si="79"/>
        <v>201412U007</v>
      </c>
      <c r="I1723" s="104" t="b">
        <f t="shared" si="80"/>
        <v>1</v>
      </c>
      <c r="J1723" s="78" t="s">
        <v>16104</v>
      </c>
      <c r="K1723" s="78" t="s">
        <v>13089</v>
      </c>
      <c r="L1723" s="105">
        <v>519.99999999999784</v>
      </c>
      <c r="M1723" s="105">
        <v>460.90662447999807</v>
      </c>
      <c r="N1723" s="105">
        <v>460.90662447999807</v>
      </c>
      <c r="O1723" s="96" t="str">
        <f>VLOOKUP(H1723,'CRMP-SOC'!$A$2:$B$12685,2,FALSE)</f>
        <v>Social</v>
      </c>
      <c r="P1723" s="96"/>
    </row>
    <row r="1724" spans="1:16" ht="14.25" customHeight="1" x14ac:dyDescent="0.25">
      <c r="A1724" s="96">
        <v>2014</v>
      </c>
      <c r="B1724" s="96" t="s">
        <v>968</v>
      </c>
      <c r="C1724" s="96">
        <v>12</v>
      </c>
      <c r="D1724" s="96" t="str">
        <f t="shared" si="78"/>
        <v>201412S201</v>
      </c>
      <c r="E1724" s="78" t="s">
        <v>15314</v>
      </c>
      <c r="F1724" s="78" t="s">
        <v>16080</v>
      </c>
      <c r="G1724" s="78" t="s">
        <v>29</v>
      </c>
      <c r="H1724" s="104" t="str">
        <f t="shared" si="79"/>
        <v>201412S201</v>
      </c>
      <c r="I1724" s="104" t="b">
        <f t="shared" si="80"/>
        <v>1</v>
      </c>
      <c r="J1724" s="78" t="s">
        <v>16160</v>
      </c>
      <c r="K1724" s="78" t="s">
        <v>13618</v>
      </c>
      <c r="L1724" s="105">
        <v>2519.4259179999899</v>
      </c>
      <c r="M1724" s="105">
        <v>1493.0925289999943</v>
      </c>
      <c r="N1724" s="105">
        <v>1493.0925289999943</v>
      </c>
      <c r="O1724" s="96" t="str">
        <f>VLOOKUP(H1724,'CRMP-SOC'!$A$2:$B$12685,2,FALSE)</f>
        <v>Social</v>
      </c>
      <c r="P1724" s="96"/>
    </row>
    <row r="1725" spans="1:16" ht="14.25" customHeight="1" x14ac:dyDescent="0.25">
      <c r="A1725" s="96">
        <v>2014</v>
      </c>
      <c r="B1725" s="96" t="s">
        <v>1823</v>
      </c>
      <c r="C1725" s="96">
        <v>12</v>
      </c>
      <c r="D1725" s="96" t="str">
        <f t="shared" si="78"/>
        <v>201412U005</v>
      </c>
      <c r="E1725" s="78" t="s">
        <v>15314</v>
      </c>
      <c r="F1725" s="78" t="s">
        <v>16080</v>
      </c>
      <c r="G1725" s="78" t="s">
        <v>30</v>
      </c>
      <c r="H1725" s="104" t="str">
        <f t="shared" si="79"/>
        <v>201412U005</v>
      </c>
      <c r="I1725" s="104" t="b">
        <f t="shared" si="80"/>
        <v>1</v>
      </c>
      <c r="J1725" s="78" t="s">
        <v>16152</v>
      </c>
      <c r="K1725" s="78" t="s">
        <v>12590</v>
      </c>
      <c r="L1725" s="105">
        <v>72330.032306999696</v>
      </c>
      <c r="M1725" s="105">
        <v>69225.205664319714</v>
      </c>
      <c r="N1725" s="105">
        <v>69225.205664319714</v>
      </c>
      <c r="O1725" s="96" t="str">
        <f>VLOOKUP(H1725,'CRMP-SOC'!$A$2:$B$12685,2,FALSE)</f>
        <v>Social</v>
      </c>
      <c r="P1725" s="96"/>
    </row>
    <row r="1726" spans="1:16" ht="14.25" customHeight="1" x14ac:dyDescent="0.25">
      <c r="A1726" s="96">
        <v>2014</v>
      </c>
      <c r="B1726" s="96" t="s">
        <v>2701</v>
      </c>
      <c r="C1726" s="96">
        <v>12</v>
      </c>
      <c r="D1726" s="96" t="str">
        <f t="shared" si="78"/>
        <v>201412E040</v>
      </c>
      <c r="E1726" s="78" t="s">
        <v>15314</v>
      </c>
      <c r="F1726" s="78" t="s">
        <v>16080</v>
      </c>
      <c r="G1726" s="78" t="s">
        <v>25</v>
      </c>
      <c r="H1726" s="104" t="str">
        <f t="shared" si="79"/>
        <v>201412E040</v>
      </c>
      <c r="I1726" s="104" t="b">
        <f t="shared" si="80"/>
        <v>1</v>
      </c>
      <c r="J1726" s="78" t="s">
        <v>16141</v>
      </c>
      <c r="K1726" s="78" t="s">
        <v>13757</v>
      </c>
      <c r="L1726" s="105">
        <v>796.55528799999672</v>
      </c>
      <c r="M1726" s="105">
        <v>761.69398525999645</v>
      </c>
      <c r="N1726" s="105">
        <v>761.68832508999651</v>
      </c>
      <c r="O1726" s="96" t="str">
        <f>VLOOKUP(H1726,'CRMP-SOC'!$A$2:$B$12685,2,FALSE)</f>
        <v>Social</v>
      </c>
      <c r="P1726" s="96"/>
    </row>
    <row r="1727" spans="1:16" ht="14.25" customHeight="1" x14ac:dyDescent="0.25">
      <c r="A1727" s="96">
        <v>2014</v>
      </c>
      <c r="B1727" s="96" t="s">
        <v>969</v>
      </c>
      <c r="C1727" s="96">
        <v>12</v>
      </c>
      <c r="D1727" s="96" t="str">
        <f t="shared" si="78"/>
        <v>201412S202</v>
      </c>
      <c r="E1727" s="78" t="s">
        <v>15314</v>
      </c>
      <c r="F1727" s="78" t="s">
        <v>16080</v>
      </c>
      <c r="G1727" s="78" t="s">
        <v>29</v>
      </c>
      <c r="H1727" s="104" t="str">
        <f t="shared" si="79"/>
        <v>201412S202</v>
      </c>
      <c r="I1727" s="104" t="b">
        <f t="shared" si="80"/>
        <v>1</v>
      </c>
      <c r="J1727" s="78" t="s">
        <v>16159</v>
      </c>
      <c r="K1727" s="78" t="s">
        <v>11818</v>
      </c>
      <c r="L1727" s="105">
        <v>101.35421399999957</v>
      </c>
      <c r="M1727" s="105">
        <v>83.484869359999678</v>
      </c>
      <c r="N1727" s="105">
        <v>83.484869359999678</v>
      </c>
      <c r="O1727" s="96" t="str">
        <f>VLOOKUP(H1727,'CRMP-SOC'!$A$2:$B$12685,2,FALSE)</f>
        <v>Social</v>
      </c>
      <c r="P1727" s="96"/>
    </row>
    <row r="1728" spans="1:16" ht="14.25" customHeight="1" x14ac:dyDescent="0.25">
      <c r="A1728" s="96">
        <v>2014</v>
      </c>
      <c r="B1728" s="96" t="s">
        <v>2517</v>
      </c>
      <c r="C1728" s="96">
        <v>12</v>
      </c>
      <c r="D1728" s="96" t="str">
        <f t="shared" si="78"/>
        <v>201412U009</v>
      </c>
      <c r="E1728" s="78" t="s">
        <v>15314</v>
      </c>
      <c r="F1728" s="78" t="s">
        <v>16080</v>
      </c>
      <c r="G1728" s="78" t="s">
        <v>30</v>
      </c>
      <c r="H1728" s="104" t="str">
        <f t="shared" si="79"/>
        <v>201412U009</v>
      </c>
      <c r="I1728" s="104" t="b">
        <f t="shared" si="80"/>
        <v>1</v>
      </c>
      <c r="J1728" s="78" t="s">
        <v>16128</v>
      </c>
      <c r="K1728" s="78" t="s">
        <v>12583</v>
      </c>
      <c r="L1728" s="105">
        <v>643.3393329999974</v>
      </c>
      <c r="M1728" s="105">
        <v>717.97498363999762</v>
      </c>
      <c r="N1728" s="105">
        <v>717.97498363999762</v>
      </c>
      <c r="O1728" s="96" t="str">
        <f>VLOOKUP(H1728,'CRMP-SOC'!$A$2:$B$12685,2,FALSE)</f>
        <v>Social</v>
      </c>
      <c r="P1728" s="96"/>
    </row>
    <row r="1729" spans="1:16" ht="14.25" customHeight="1" x14ac:dyDescent="0.25">
      <c r="A1729" s="96">
        <v>2014</v>
      </c>
      <c r="B1729" s="96" t="s">
        <v>2616</v>
      </c>
      <c r="C1729" s="96">
        <v>15</v>
      </c>
      <c r="D1729" s="96" t="str">
        <f t="shared" si="78"/>
        <v>201415S048</v>
      </c>
      <c r="E1729" s="80" t="s">
        <v>16084</v>
      </c>
      <c r="F1729" s="78" t="s">
        <v>16083</v>
      </c>
      <c r="G1729" s="78" t="s">
        <v>29</v>
      </c>
      <c r="H1729" s="104" t="str">
        <f t="shared" si="79"/>
        <v>201415S048</v>
      </c>
      <c r="I1729" s="104" t="b">
        <f t="shared" si="80"/>
        <v>1</v>
      </c>
      <c r="J1729" s="78" t="s">
        <v>16412</v>
      </c>
      <c r="K1729" s="78" t="s">
        <v>13624</v>
      </c>
      <c r="L1729" s="105">
        <v>3828.4896109999841</v>
      </c>
      <c r="M1729" s="105">
        <v>3561.2519032399855</v>
      </c>
      <c r="N1729" s="105">
        <v>3557.3047122399857</v>
      </c>
      <c r="O1729" s="96" t="str">
        <f>VLOOKUP(H1729,'CRMP-SOC'!$A$2:$B$12685,2,FALSE)</f>
        <v>Social</v>
      </c>
      <c r="P1729" s="96"/>
    </row>
    <row r="1730" spans="1:16" ht="14.25" customHeight="1" x14ac:dyDescent="0.25">
      <c r="A1730" s="96">
        <v>2014</v>
      </c>
      <c r="B1730" s="96" t="s">
        <v>2625</v>
      </c>
      <c r="C1730" s="96">
        <v>15</v>
      </c>
      <c r="D1730" s="96" t="str">
        <f t="shared" ref="D1730:D1793" si="81">CONCATENATE(A1730,C1730,G1730,J1730)</f>
        <v>201415U004</v>
      </c>
      <c r="E1730" s="78" t="s">
        <v>16084</v>
      </c>
      <c r="F1730" s="78" t="s">
        <v>16083</v>
      </c>
      <c r="G1730" s="78" t="s">
        <v>30</v>
      </c>
      <c r="H1730" s="104" t="str">
        <f t="shared" ref="H1730:H1793" si="82">CONCATENATE(A1730,B1730)</f>
        <v>201415U004</v>
      </c>
      <c r="I1730" s="104" t="b">
        <f t="shared" ref="I1730:I1793" si="83">H1730=D1730</f>
        <v>1</v>
      </c>
      <c r="J1730" s="78" t="s">
        <v>16105</v>
      </c>
      <c r="K1730" s="78" t="s">
        <v>13629</v>
      </c>
      <c r="L1730" s="105">
        <v>1.0299999999999958</v>
      </c>
      <c r="M1730" s="105">
        <v>0.89999999999999636</v>
      </c>
      <c r="N1730" s="105">
        <v>0.89999999999999636</v>
      </c>
      <c r="O1730" s="96" t="str">
        <f>VLOOKUP(H1730,'CRMP-SOC'!$A$2:$B$12685,2,FALSE)</f>
        <v>Social</v>
      </c>
      <c r="P1730" s="96"/>
    </row>
    <row r="1731" spans="1:16" ht="14.25" customHeight="1" x14ac:dyDescent="0.25">
      <c r="A1731" s="96">
        <v>2014</v>
      </c>
      <c r="B1731" s="96" t="s">
        <v>1004</v>
      </c>
      <c r="C1731" s="96">
        <v>15</v>
      </c>
      <c r="D1731" s="96" t="str">
        <f t="shared" si="81"/>
        <v>201415E003</v>
      </c>
      <c r="E1731" s="78" t="s">
        <v>16084</v>
      </c>
      <c r="F1731" s="78" t="s">
        <v>16083</v>
      </c>
      <c r="G1731" s="78" t="s">
        <v>25</v>
      </c>
      <c r="H1731" s="104" t="str">
        <f t="shared" si="82"/>
        <v>201415E003</v>
      </c>
      <c r="I1731" s="104" t="b">
        <f t="shared" si="83"/>
        <v>1</v>
      </c>
      <c r="J1731" s="78" t="s">
        <v>16106</v>
      </c>
      <c r="K1731" s="78" t="s">
        <v>11846</v>
      </c>
      <c r="L1731" s="105">
        <v>257.315822999999</v>
      </c>
      <c r="M1731" s="105">
        <v>257.99964983999894</v>
      </c>
      <c r="N1731" s="105">
        <v>257.99964983999894</v>
      </c>
      <c r="O1731" s="96" t="str">
        <f>VLOOKUP(H1731,'CRMP-SOC'!$A$2:$B$12685,2,FALSE)</f>
        <v>Social</v>
      </c>
      <c r="P1731" s="96"/>
    </row>
    <row r="1732" spans="1:16" ht="14.25" customHeight="1" x14ac:dyDescent="0.25">
      <c r="A1732" s="96">
        <v>2014</v>
      </c>
      <c r="B1732" s="96" t="s">
        <v>1020</v>
      </c>
      <c r="C1732" s="96">
        <v>15</v>
      </c>
      <c r="D1732" s="96" t="str">
        <f t="shared" si="81"/>
        <v>201415S203</v>
      </c>
      <c r="E1732" s="80" t="s">
        <v>16084</v>
      </c>
      <c r="F1732" s="78" t="s">
        <v>16083</v>
      </c>
      <c r="G1732" s="88" t="s">
        <v>29</v>
      </c>
      <c r="H1732" s="104" t="str">
        <f t="shared" si="82"/>
        <v>201415S203</v>
      </c>
      <c r="I1732" s="104" t="b">
        <f t="shared" si="83"/>
        <v>1</v>
      </c>
      <c r="J1732" s="78" t="s">
        <v>16403</v>
      </c>
      <c r="K1732" s="78" t="s">
        <v>13761</v>
      </c>
      <c r="L1732" s="105">
        <v>199.99999999999918</v>
      </c>
      <c r="M1732" s="105">
        <v>198.96809137999927</v>
      </c>
      <c r="N1732" s="105">
        <v>198.96809137999927</v>
      </c>
      <c r="O1732" s="96" t="str">
        <f>VLOOKUP(H1732,'CRMP-SOC'!$A$2:$B$12685,2,FALSE)</f>
        <v>Social</v>
      </c>
      <c r="P1732" s="96"/>
    </row>
    <row r="1733" spans="1:16" ht="14.25" customHeight="1" x14ac:dyDescent="0.25">
      <c r="A1733" s="96">
        <v>2014</v>
      </c>
      <c r="B1733" s="96" t="s">
        <v>2610</v>
      </c>
      <c r="C1733" s="96">
        <v>11</v>
      </c>
      <c r="D1733" s="96" t="str">
        <f t="shared" si="81"/>
        <v>201411U077</v>
      </c>
      <c r="E1733" s="78" t="s">
        <v>16082</v>
      </c>
      <c r="F1733" s="78" t="s">
        <v>16081</v>
      </c>
      <c r="G1733" s="78" t="s">
        <v>30</v>
      </c>
      <c r="H1733" s="104" t="str">
        <f t="shared" si="82"/>
        <v>201411U077</v>
      </c>
      <c r="I1733" s="104" t="b">
        <f t="shared" si="83"/>
        <v>1</v>
      </c>
      <c r="J1733" s="78" t="s">
        <v>16222</v>
      </c>
      <c r="K1733" s="78" t="s">
        <v>13752</v>
      </c>
      <c r="L1733" s="105">
        <v>2510.1350649999895</v>
      </c>
      <c r="M1733" s="105">
        <v>2267.2698900299902</v>
      </c>
      <c r="N1733" s="105">
        <v>2267.2698900299902</v>
      </c>
      <c r="O1733" s="96" t="str">
        <f>VLOOKUP(H1733,'CRMP-SOC'!$A$2:$B$12685,2,FALSE)</f>
        <v>Social</v>
      </c>
      <c r="P1733" s="96"/>
    </row>
    <row r="1734" spans="1:16" ht="14.25" customHeight="1" x14ac:dyDescent="0.25">
      <c r="A1734" s="96">
        <v>2014</v>
      </c>
      <c r="B1734" s="96" t="s">
        <v>2620</v>
      </c>
      <c r="C1734" s="96">
        <v>15</v>
      </c>
      <c r="D1734" s="96" t="str">
        <f t="shared" si="81"/>
        <v>201415S177</v>
      </c>
      <c r="E1734" s="80" t="s">
        <v>16084</v>
      </c>
      <c r="F1734" s="78" t="s">
        <v>16083</v>
      </c>
      <c r="G1734" s="78" t="s">
        <v>29</v>
      </c>
      <c r="H1734" s="104" t="str">
        <f t="shared" si="82"/>
        <v>201415S177</v>
      </c>
      <c r="I1734" s="104" t="b">
        <f t="shared" si="83"/>
        <v>1</v>
      </c>
      <c r="J1734" s="78" t="s">
        <v>16156</v>
      </c>
      <c r="K1734" s="78" t="s">
        <v>16529</v>
      </c>
      <c r="L1734" s="105">
        <v>12039.417999999949</v>
      </c>
      <c r="M1734" s="105">
        <v>11595.869316799952</v>
      </c>
      <c r="N1734" s="105">
        <v>11595.869316799952</v>
      </c>
      <c r="O1734" s="96" t="str">
        <f>VLOOKUP(H1734,'CRMP-SOC'!$A$2:$B$12685,2,FALSE)</f>
        <v>Social</v>
      </c>
      <c r="P1734" s="96"/>
    </row>
    <row r="1735" spans="1:16" ht="14.25" customHeight="1" x14ac:dyDescent="0.25">
      <c r="A1735" s="96">
        <v>2014</v>
      </c>
      <c r="B1735" s="96" t="s">
        <v>2710</v>
      </c>
      <c r="C1735" s="96">
        <v>15</v>
      </c>
      <c r="D1735" s="96" t="str">
        <f t="shared" si="81"/>
        <v>201415S256</v>
      </c>
      <c r="E1735" s="78" t="s">
        <v>16084</v>
      </c>
      <c r="F1735" s="78" t="s">
        <v>16083</v>
      </c>
      <c r="G1735" s="88" t="s">
        <v>29</v>
      </c>
      <c r="H1735" s="104" t="str">
        <f t="shared" si="82"/>
        <v>201415S256</v>
      </c>
      <c r="I1735" s="104" t="b">
        <f t="shared" si="83"/>
        <v>1</v>
      </c>
      <c r="J1735" s="78" t="s">
        <v>16394</v>
      </c>
      <c r="K1735" s="78" t="s">
        <v>13766</v>
      </c>
      <c r="L1735" s="105">
        <v>199.99999999999918</v>
      </c>
      <c r="M1735" s="105">
        <v>199.00749558999917</v>
      </c>
      <c r="N1735" s="105">
        <v>199.00749558999917</v>
      </c>
      <c r="O1735" s="96" t="str">
        <f>VLOOKUP(H1735,'CRMP-SOC'!$A$2:$B$12685,2,FALSE)</f>
        <v>Social</v>
      </c>
      <c r="P1735" s="96"/>
    </row>
    <row r="1736" spans="1:16" ht="14.25" customHeight="1" x14ac:dyDescent="0.25">
      <c r="A1736" s="96">
        <v>2014</v>
      </c>
      <c r="B1736" s="96" t="s">
        <v>2623</v>
      </c>
      <c r="C1736" s="96">
        <v>15</v>
      </c>
      <c r="D1736" s="96" t="str">
        <f t="shared" si="81"/>
        <v>201415U002</v>
      </c>
      <c r="E1736" s="78" t="s">
        <v>16084</v>
      </c>
      <c r="F1736" s="78" t="s">
        <v>16083</v>
      </c>
      <c r="G1736" s="78" t="s">
        <v>30</v>
      </c>
      <c r="H1736" s="104" t="str">
        <f t="shared" si="82"/>
        <v>201415U002</v>
      </c>
      <c r="I1736" s="104" t="b">
        <f t="shared" si="83"/>
        <v>1</v>
      </c>
      <c r="J1736" s="78" t="s">
        <v>16191</v>
      </c>
      <c r="K1736" s="78" t="s">
        <v>13767</v>
      </c>
      <c r="L1736" s="105">
        <v>27.599999999999888</v>
      </c>
      <c r="M1736" s="105">
        <v>442.49226894999828</v>
      </c>
      <c r="N1736" s="105">
        <v>442.49226894999828</v>
      </c>
      <c r="O1736" s="96" t="str">
        <f>VLOOKUP(H1736,'CRMP-SOC'!$A$2:$B$12685,2,FALSE)</f>
        <v>Social</v>
      </c>
      <c r="P1736" s="96"/>
    </row>
    <row r="1737" spans="1:16" ht="14.25" customHeight="1" x14ac:dyDescent="0.25">
      <c r="A1737" s="96">
        <v>2014</v>
      </c>
      <c r="B1737" s="96" t="s">
        <v>2624</v>
      </c>
      <c r="C1737" s="96">
        <v>15</v>
      </c>
      <c r="D1737" s="96" t="str">
        <f t="shared" si="81"/>
        <v>201415U003</v>
      </c>
      <c r="E1737" s="78" t="s">
        <v>16084</v>
      </c>
      <c r="F1737" s="78" t="s">
        <v>16083</v>
      </c>
      <c r="G1737" s="88" t="s">
        <v>30</v>
      </c>
      <c r="H1737" s="104" t="str">
        <f t="shared" si="82"/>
        <v>201415U003</v>
      </c>
      <c r="I1737" s="104" t="b">
        <f t="shared" si="83"/>
        <v>1</v>
      </c>
      <c r="J1737" s="78" t="s">
        <v>16106</v>
      </c>
      <c r="K1737" s="78" t="s">
        <v>13628</v>
      </c>
      <c r="L1737" s="105">
        <v>325.39999999999861</v>
      </c>
      <c r="M1737" s="105">
        <v>300.11761555999874</v>
      </c>
      <c r="N1737" s="105">
        <v>299.04330185999885</v>
      </c>
      <c r="O1737" s="96" t="str">
        <f>VLOOKUP(H1737,'CRMP-SOC'!$A$2:$B$12685,2,FALSE)</f>
        <v>Social</v>
      </c>
      <c r="P1737" s="96"/>
    </row>
    <row r="1738" spans="1:16" ht="14.25" customHeight="1" x14ac:dyDescent="0.25">
      <c r="A1738" s="96">
        <v>2014</v>
      </c>
      <c r="B1738" s="96" t="s">
        <v>2707</v>
      </c>
      <c r="C1738" s="96">
        <v>15</v>
      </c>
      <c r="D1738" s="96" t="str">
        <f t="shared" si="81"/>
        <v>201415S253</v>
      </c>
      <c r="E1738" s="78" t="s">
        <v>16084</v>
      </c>
      <c r="F1738" s="78" t="s">
        <v>16083</v>
      </c>
      <c r="G1738" s="78" t="s">
        <v>29</v>
      </c>
      <c r="H1738" s="104" t="str">
        <f t="shared" si="82"/>
        <v>201415S253</v>
      </c>
      <c r="I1738" s="104" t="b">
        <f t="shared" si="83"/>
        <v>1</v>
      </c>
      <c r="J1738" s="78" t="s">
        <v>16398</v>
      </c>
      <c r="K1738" s="78" t="s">
        <v>13763</v>
      </c>
      <c r="L1738" s="105">
        <v>99.999999999999588</v>
      </c>
      <c r="M1738" s="105">
        <v>98.341951219999586</v>
      </c>
      <c r="N1738" s="105">
        <v>98.341951219999586</v>
      </c>
      <c r="O1738" s="96" t="str">
        <f>VLOOKUP(H1738,'CRMP-SOC'!$A$2:$B$12685,2,FALSE)</f>
        <v>Social</v>
      </c>
      <c r="P1738" s="96"/>
    </row>
    <row r="1739" spans="1:16" ht="14.25" customHeight="1" x14ac:dyDescent="0.25">
      <c r="A1739" s="96">
        <v>2014</v>
      </c>
      <c r="B1739" s="96" t="s">
        <v>2617</v>
      </c>
      <c r="C1739" s="96">
        <v>15</v>
      </c>
      <c r="D1739" s="96" t="str">
        <f t="shared" si="81"/>
        <v>201415S058</v>
      </c>
      <c r="E1739" s="80" t="s">
        <v>16084</v>
      </c>
      <c r="F1739" s="78" t="s">
        <v>16083</v>
      </c>
      <c r="G1739" s="78" t="s">
        <v>29</v>
      </c>
      <c r="H1739" s="104" t="str">
        <f t="shared" si="82"/>
        <v>201415S058</v>
      </c>
      <c r="I1739" s="104" t="b">
        <f t="shared" si="83"/>
        <v>1</v>
      </c>
      <c r="J1739" s="78" t="s">
        <v>16410</v>
      </c>
      <c r="K1739" s="78" t="s">
        <v>13625</v>
      </c>
      <c r="L1739" s="105">
        <v>1624.2784809999935</v>
      </c>
      <c r="M1739" s="105">
        <v>2056.2020943999919</v>
      </c>
      <c r="N1739" s="105">
        <v>2056.2020943999919</v>
      </c>
      <c r="O1739" s="96" t="str">
        <f>VLOOKUP(H1739,'CRMP-SOC'!$A$2:$B$12685,2,FALSE)</f>
        <v>Social</v>
      </c>
      <c r="P1739" s="96"/>
    </row>
    <row r="1740" spans="1:16" ht="14.25" customHeight="1" x14ac:dyDescent="0.25">
      <c r="A1740" s="96">
        <v>2014</v>
      </c>
      <c r="B1740" s="96" t="s">
        <v>2618</v>
      </c>
      <c r="C1740" s="96">
        <v>15</v>
      </c>
      <c r="D1740" s="96" t="str">
        <f t="shared" si="81"/>
        <v>201415S117</v>
      </c>
      <c r="E1740" s="80" t="s">
        <v>16084</v>
      </c>
      <c r="F1740" s="78" t="s">
        <v>16083</v>
      </c>
      <c r="G1740" s="78" t="s">
        <v>29</v>
      </c>
      <c r="H1740" s="104" t="str">
        <f t="shared" si="82"/>
        <v>201415S117</v>
      </c>
      <c r="I1740" s="104" t="b">
        <f t="shared" si="83"/>
        <v>1</v>
      </c>
      <c r="J1740" s="78" t="s">
        <v>16408</v>
      </c>
      <c r="K1740" s="78" t="s">
        <v>12013</v>
      </c>
      <c r="L1740" s="105">
        <v>741.41933799999708</v>
      </c>
      <c r="M1740" s="105">
        <v>961.0465732899961</v>
      </c>
      <c r="N1740" s="105">
        <v>961.0465732899961</v>
      </c>
      <c r="O1740" s="96" t="str">
        <f>VLOOKUP(H1740,'CRMP-SOC'!$A$2:$B$12685,2,FALSE)</f>
        <v>Social</v>
      </c>
      <c r="P1740" s="96"/>
    </row>
    <row r="1741" spans="1:16" ht="14.25" customHeight="1" x14ac:dyDescent="0.25">
      <c r="A1741" s="96">
        <v>2014</v>
      </c>
      <c r="B1741" s="96" t="s">
        <v>2524</v>
      </c>
      <c r="C1741" s="96">
        <v>15</v>
      </c>
      <c r="D1741" s="96" t="str">
        <f t="shared" si="81"/>
        <v>201415U001</v>
      </c>
      <c r="E1741" s="78" t="s">
        <v>16084</v>
      </c>
      <c r="F1741" s="78" t="s">
        <v>16083</v>
      </c>
      <c r="G1741" s="78" t="s">
        <v>30</v>
      </c>
      <c r="H1741" s="104" t="str">
        <f t="shared" si="82"/>
        <v>201415U001</v>
      </c>
      <c r="I1741" s="104" t="b">
        <f t="shared" si="83"/>
        <v>1</v>
      </c>
      <c r="J1741" s="78" t="s">
        <v>16107</v>
      </c>
      <c r="K1741" s="78" t="s">
        <v>13457</v>
      </c>
      <c r="L1741" s="105">
        <v>334.71429299999858</v>
      </c>
      <c r="M1741" s="105">
        <v>331.16984205999859</v>
      </c>
      <c r="N1741" s="105">
        <v>331.16984205999859</v>
      </c>
      <c r="O1741" s="96" t="str">
        <f>VLOOKUP(H1741,'CRMP-SOC'!$A$2:$B$12685,2,FALSE)</f>
        <v>Social</v>
      </c>
      <c r="P1741" s="96"/>
    </row>
    <row r="1742" spans="1:16" ht="14.25" customHeight="1" x14ac:dyDescent="0.25">
      <c r="A1742" s="96">
        <v>2014</v>
      </c>
      <c r="B1742" s="96" t="s">
        <v>2252</v>
      </c>
      <c r="C1742" s="96">
        <v>6</v>
      </c>
      <c r="D1742" s="96" t="str">
        <f t="shared" si="81"/>
        <v>20146U011</v>
      </c>
      <c r="E1742" s="78" t="s">
        <v>16205</v>
      </c>
      <c r="F1742" s="78" t="s">
        <v>16239</v>
      </c>
      <c r="G1742" s="78" t="s">
        <v>30</v>
      </c>
      <c r="H1742" s="104" t="str">
        <f t="shared" si="82"/>
        <v>20146U011</v>
      </c>
      <c r="I1742" s="104" t="b">
        <f t="shared" si="83"/>
        <v>1</v>
      </c>
      <c r="J1742" s="78" t="s">
        <v>16089</v>
      </c>
      <c r="K1742" s="78" t="s">
        <v>13698</v>
      </c>
      <c r="L1742" s="105">
        <v>236.83999999999901</v>
      </c>
      <c r="M1742" s="105">
        <v>234.2168502299991</v>
      </c>
      <c r="N1742" s="105">
        <v>234.2168502299991</v>
      </c>
      <c r="O1742" s="96" t="str">
        <f>VLOOKUP(H1742,'CRMP-SOC'!$A$2:$B$12685,2,FALSE)</f>
        <v>Social</v>
      </c>
      <c r="P1742" s="96"/>
    </row>
    <row r="1743" spans="1:16" ht="14.25" customHeight="1" x14ac:dyDescent="0.25">
      <c r="A1743" s="96">
        <v>2014</v>
      </c>
      <c r="B1743" s="96" t="s">
        <v>2622</v>
      </c>
      <c r="C1743" s="96">
        <v>15</v>
      </c>
      <c r="D1743" s="96" t="str">
        <f t="shared" si="81"/>
        <v>201415S237</v>
      </c>
      <c r="E1743" s="80" t="s">
        <v>16084</v>
      </c>
      <c r="F1743" s="78" t="s">
        <v>16083</v>
      </c>
      <c r="G1743" s="78" t="s">
        <v>29</v>
      </c>
      <c r="H1743" s="104" t="str">
        <f t="shared" si="82"/>
        <v>201415S237</v>
      </c>
      <c r="I1743" s="104" t="b">
        <f t="shared" si="83"/>
        <v>1</v>
      </c>
      <c r="J1743" s="78" t="s">
        <v>16400</v>
      </c>
      <c r="K1743" s="78" t="s">
        <v>13316</v>
      </c>
      <c r="L1743" s="105">
        <v>48.699999999999797</v>
      </c>
      <c r="M1743" s="105">
        <v>47.414476529999803</v>
      </c>
      <c r="N1743" s="105">
        <v>47.414476529999803</v>
      </c>
      <c r="O1743" s="96" t="str">
        <f>VLOOKUP(H1743,'CRMP-SOC'!$A$2:$B$12685,2,FALSE)</f>
        <v>Social</v>
      </c>
      <c r="P1743" s="96"/>
    </row>
    <row r="1744" spans="1:16" ht="14.25" customHeight="1" x14ac:dyDescent="0.25">
      <c r="A1744" s="96">
        <v>2014</v>
      </c>
      <c r="B1744" s="96" t="s">
        <v>2619</v>
      </c>
      <c r="C1744" s="96">
        <v>15</v>
      </c>
      <c r="D1744" s="96" t="str">
        <f t="shared" si="81"/>
        <v>201415S175</v>
      </c>
      <c r="E1744" s="80" t="s">
        <v>16084</v>
      </c>
      <c r="F1744" s="78" t="s">
        <v>16083</v>
      </c>
      <c r="G1744" s="78" t="s">
        <v>29</v>
      </c>
      <c r="H1744" s="104" t="str">
        <f t="shared" si="82"/>
        <v>201415S175</v>
      </c>
      <c r="I1744" s="104" t="b">
        <f t="shared" si="83"/>
        <v>1</v>
      </c>
      <c r="J1744" s="78" t="s">
        <v>16406</v>
      </c>
      <c r="K1744" s="78" t="s">
        <v>12017</v>
      </c>
      <c r="L1744" s="105">
        <v>1034.9999999999957</v>
      </c>
      <c r="M1744" s="105">
        <v>1001.5010366499959</v>
      </c>
      <c r="N1744" s="105">
        <v>1001.1243630999959</v>
      </c>
      <c r="O1744" s="96" t="str">
        <f>VLOOKUP(H1744,'CRMP-SOC'!$A$2:$B$12685,2,FALSE)</f>
        <v>Social</v>
      </c>
      <c r="P1744" s="96"/>
    </row>
    <row r="1745" spans="1:16" ht="14.25" customHeight="1" x14ac:dyDescent="0.25">
      <c r="A1745" s="96">
        <v>2014</v>
      </c>
      <c r="B1745" s="96" t="s">
        <v>2708</v>
      </c>
      <c r="C1745" s="96">
        <v>15</v>
      </c>
      <c r="D1745" s="96" t="str">
        <f t="shared" si="81"/>
        <v>201415S254</v>
      </c>
      <c r="E1745" s="78" t="s">
        <v>16084</v>
      </c>
      <c r="F1745" s="78" t="s">
        <v>16083</v>
      </c>
      <c r="G1745" s="78" t="s">
        <v>29</v>
      </c>
      <c r="H1745" s="104" t="str">
        <f t="shared" si="82"/>
        <v>201415S254</v>
      </c>
      <c r="I1745" s="104" t="b">
        <f t="shared" si="83"/>
        <v>1</v>
      </c>
      <c r="J1745" s="78" t="s">
        <v>16218</v>
      </c>
      <c r="K1745" s="78" t="s">
        <v>13764</v>
      </c>
      <c r="L1745" s="105">
        <v>99.999999999999588</v>
      </c>
      <c r="M1745" s="105">
        <v>85.337724829999644</v>
      </c>
      <c r="N1745" s="105">
        <v>82.187724829999652</v>
      </c>
      <c r="O1745" s="96" t="str">
        <f>VLOOKUP(H1745,'CRMP-SOC'!$A$2:$B$12685,2,FALSE)</f>
        <v>Social</v>
      </c>
      <c r="P1745" s="96"/>
    </row>
    <row r="1746" spans="1:16" ht="14.25" customHeight="1" x14ac:dyDescent="0.25">
      <c r="A1746" s="96">
        <v>2014</v>
      </c>
      <c r="B1746" s="96" t="s">
        <v>1529</v>
      </c>
      <c r="C1746" s="96">
        <v>50</v>
      </c>
      <c r="D1746" s="96" t="str">
        <f t="shared" si="81"/>
        <v>201450E003</v>
      </c>
      <c r="E1746" s="78" t="s">
        <v>16103</v>
      </c>
      <c r="F1746" s="78" t="s">
        <v>16102</v>
      </c>
      <c r="G1746" s="78" t="s">
        <v>25</v>
      </c>
      <c r="H1746" s="104" t="str">
        <f t="shared" si="82"/>
        <v>201450E003</v>
      </c>
      <c r="I1746" s="104" t="b">
        <f t="shared" si="83"/>
        <v>1</v>
      </c>
      <c r="J1746" s="78" t="s">
        <v>16106</v>
      </c>
      <c r="K1746" s="78" t="s">
        <v>12314</v>
      </c>
      <c r="L1746" s="105">
        <v>1001.5165489999958</v>
      </c>
      <c r="M1746" s="105">
        <v>968.504869999996</v>
      </c>
      <c r="N1746" s="105">
        <v>948.37426999999616</v>
      </c>
      <c r="O1746" s="96" t="str">
        <f>VLOOKUP(H1746,'CRMP-SOC'!$A$2:$B$12685,2,FALSE)</f>
        <v>Social</v>
      </c>
      <c r="P1746" s="96"/>
    </row>
    <row r="1747" spans="1:16" ht="14.25" customHeight="1" x14ac:dyDescent="0.25">
      <c r="A1747" s="96">
        <v>2014</v>
      </c>
      <c r="B1747" s="96" t="s">
        <v>1527</v>
      </c>
      <c r="C1747" s="96">
        <v>50</v>
      </c>
      <c r="D1747" s="96" t="str">
        <f t="shared" si="81"/>
        <v>201450E001</v>
      </c>
      <c r="E1747" s="78" t="s">
        <v>16103</v>
      </c>
      <c r="F1747" s="78" t="s">
        <v>16102</v>
      </c>
      <c r="G1747" s="78" t="s">
        <v>25</v>
      </c>
      <c r="H1747" s="104" t="str">
        <f t="shared" si="82"/>
        <v>201450E001</v>
      </c>
      <c r="I1747" s="104" t="b">
        <f t="shared" si="83"/>
        <v>1</v>
      </c>
      <c r="J1747" s="114" t="s">
        <v>16107</v>
      </c>
      <c r="K1747" s="78" t="s">
        <v>12999</v>
      </c>
      <c r="L1747" s="105">
        <v>3566.1904439999848</v>
      </c>
      <c r="M1747" s="105">
        <v>3739.3342769999845</v>
      </c>
      <c r="N1747" s="105">
        <v>3325.3333199999865</v>
      </c>
      <c r="O1747" s="96" t="str">
        <f>VLOOKUP(H1747,'CRMP-SOC'!$A$2:$B$12685,2,FALSE)</f>
        <v>Social</v>
      </c>
      <c r="P1747" s="96"/>
    </row>
    <row r="1748" spans="1:16" ht="14.25" customHeight="1" x14ac:dyDescent="0.25">
      <c r="A1748" s="96">
        <v>2014</v>
      </c>
      <c r="B1748" s="96" t="s">
        <v>2219</v>
      </c>
      <c r="C1748" s="96">
        <v>50</v>
      </c>
      <c r="D1748" s="96" t="str">
        <f t="shared" si="81"/>
        <v>201450E008</v>
      </c>
      <c r="E1748" s="78" t="s">
        <v>16103</v>
      </c>
      <c r="F1748" s="78" t="s">
        <v>16102</v>
      </c>
      <c r="G1748" s="78" t="s">
        <v>25</v>
      </c>
      <c r="H1748" s="104" t="str">
        <f t="shared" si="82"/>
        <v>201450E008</v>
      </c>
      <c r="I1748" s="104" t="b">
        <f t="shared" si="83"/>
        <v>1</v>
      </c>
      <c r="J1748" s="78" t="s">
        <v>16129</v>
      </c>
      <c r="K1748" s="78" t="s">
        <v>13003</v>
      </c>
      <c r="L1748" s="105">
        <v>5268.5596039999782</v>
      </c>
      <c r="M1748" s="105">
        <v>6885.6991049999706</v>
      </c>
      <c r="N1748" s="105">
        <v>6188.9372529999746</v>
      </c>
      <c r="O1748" s="96" t="str">
        <f>VLOOKUP(H1748,'CRMP-SOC'!$A$2:$B$12685,2,FALSE)</f>
        <v>Social</v>
      </c>
      <c r="P1748" s="96"/>
    </row>
    <row r="1749" spans="1:16" ht="14.25" customHeight="1" x14ac:dyDescent="0.25">
      <c r="A1749" s="96">
        <v>2014</v>
      </c>
      <c r="B1749" s="96" t="s">
        <v>1528</v>
      </c>
      <c r="C1749" s="96">
        <v>50</v>
      </c>
      <c r="D1749" s="96" t="str">
        <f t="shared" si="81"/>
        <v>201450E002</v>
      </c>
      <c r="E1749" s="78" t="s">
        <v>16103</v>
      </c>
      <c r="F1749" s="78" t="s">
        <v>16102</v>
      </c>
      <c r="G1749" s="78" t="s">
        <v>25</v>
      </c>
      <c r="H1749" s="104" t="str">
        <f t="shared" si="82"/>
        <v>201450E002</v>
      </c>
      <c r="I1749" s="104" t="b">
        <f t="shared" si="83"/>
        <v>1</v>
      </c>
      <c r="J1749" s="78" t="s">
        <v>16191</v>
      </c>
      <c r="K1749" s="78" t="s">
        <v>12313</v>
      </c>
      <c r="L1749" s="105">
        <v>155683.98314299935</v>
      </c>
      <c r="M1749" s="105">
        <v>159391.00854699934</v>
      </c>
      <c r="N1749" s="105">
        <v>158096.47800399936</v>
      </c>
      <c r="O1749" s="96" t="str">
        <f>VLOOKUP(H1749,'CRMP-SOC'!$A$2:$B$12685,2,FALSE)</f>
        <v>Social</v>
      </c>
      <c r="P1749" s="96"/>
    </row>
    <row r="1750" spans="1:16" ht="14.25" customHeight="1" x14ac:dyDescent="0.25">
      <c r="A1750" s="96">
        <v>2014</v>
      </c>
      <c r="B1750" s="96" t="s">
        <v>1530</v>
      </c>
      <c r="C1750" s="96">
        <v>50</v>
      </c>
      <c r="D1750" s="96" t="str">
        <f t="shared" si="81"/>
        <v>201450E004</v>
      </c>
      <c r="E1750" s="78" t="s">
        <v>16103</v>
      </c>
      <c r="F1750" s="78" t="s">
        <v>16102</v>
      </c>
      <c r="G1750" s="78" t="s">
        <v>25</v>
      </c>
      <c r="H1750" s="104" t="str">
        <f t="shared" si="82"/>
        <v>201450E004</v>
      </c>
      <c r="I1750" s="104" t="b">
        <f t="shared" si="83"/>
        <v>1</v>
      </c>
      <c r="J1750" s="78" t="s">
        <v>16105</v>
      </c>
      <c r="K1750" s="78" t="s">
        <v>13000</v>
      </c>
      <c r="L1750" s="105">
        <v>464.92579299999807</v>
      </c>
      <c r="M1750" s="105">
        <v>505.05839499999797</v>
      </c>
      <c r="N1750" s="105">
        <v>512.83810699999788</v>
      </c>
      <c r="O1750" s="96" t="str">
        <f>VLOOKUP(H1750,'CRMP-SOC'!$A$2:$B$12685,2,FALSE)</f>
        <v>Social</v>
      </c>
      <c r="P1750" s="96"/>
    </row>
    <row r="1751" spans="1:16" ht="14.25" customHeight="1" x14ac:dyDescent="0.25">
      <c r="A1751" s="96">
        <v>2014</v>
      </c>
      <c r="B1751" s="96" t="s">
        <v>2220</v>
      </c>
      <c r="C1751" s="96">
        <v>50</v>
      </c>
      <c r="D1751" s="96" t="str">
        <f t="shared" si="81"/>
        <v>201450E009</v>
      </c>
      <c r="E1751" s="78" t="s">
        <v>16103</v>
      </c>
      <c r="F1751" s="78" t="s">
        <v>16102</v>
      </c>
      <c r="G1751" s="78" t="s">
        <v>25</v>
      </c>
      <c r="H1751" s="104" t="str">
        <f t="shared" si="82"/>
        <v>201450E009</v>
      </c>
      <c r="I1751" s="104" t="b">
        <f t="shared" si="83"/>
        <v>1</v>
      </c>
      <c r="J1751" s="78" t="s">
        <v>16128</v>
      </c>
      <c r="K1751" s="78" t="s">
        <v>13004</v>
      </c>
      <c r="L1751" s="105">
        <v>863.45179199999643</v>
      </c>
      <c r="M1751" s="105">
        <v>835.75051999999664</v>
      </c>
      <c r="N1751" s="105">
        <v>774.48516299999687</v>
      </c>
      <c r="O1751" s="96" t="str">
        <f>VLOOKUP(H1751,'CRMP-SOC'!$A$2:$B$12685,2,FALSE)</f>
        <v>Social</v>
      </c>
      <c r="P1751" s="96"/>
    </row>
    <row r="1752" spans="1:16" ht="14.25" customHeight="1" x14ac:dyDescent="0.25">
      <c r="A1752" s="96">
        <v>2014</v>
      </c>
      <c r="B1752" s="96" t="s">
        <v>1533</v>
      </c>
      <c r="C1752" s="96">
        <v>50</v>
      </c>
      <c r="D1752" s="96" t="str">
        <f t="shared" si="81"/>
        <v>201450E007</v>
      </c>
      <c r="E1752" s="78" t="s">
        <v>16103</v>
      </c>
      <c r="F1752" s="78" t="s">
        <v>16102</v>
      </c>
      <c r="G1752" s="78" t="s">
        <v>25</v>
      </c>
      <c r="H1752" s="104" t="str">
        <f t="shared" si="82"/>
        <v>201450E007</v>
      </c>
      <c r="I1752" s="104" t="b">
        <f t="shared" si="83"/>
        <v>1</v>
      </c>
      <c r="J1752" s="78" t="s">
        <v>16104</v>
      </c>
      <c r="K1752" s="78" t="s">
        <v>12317</v>
      </c>
      <c r="L1752" s="105">
        <v>9294.0982859999622</v>
      </c>
      <c r="M1752" s="105">
        <v>9094.4111189999639</v>
      </c>
      <c r="N1752" s="105">
        <v>8981.6447429999644</v>
      </c>
      <c r="O1752" s="96" t="str">
        <f>VLOOKUP(H1752,'CRMP-SOC'!$A$2:$B$12685,2,FALSE)</f>
        <v>Social</v>
      </c>
      <c r="P1752" s="96"/>
    </row>
    <row r="1753" spans="1:16" ht="14.25" customHeight="1" x14ac:dyDescent="0.25">
      <c r="A1753" s="96">
        <v>2014</v>
      </c>
      <c r="B1753" s="96" t="s">
        <v>2460</v>
      </c>
      <c r="C1753" s="96">
        <v>38</v>
      </c>
      <c r="D1753" s="96" t="str">
        <f t="shared" si="81"/>
        <v>201438S236</v>
      </c>
      <c r="E1753" s="78" t="s">
        <v>16121</v>
      </c>
      <c r="F1753" s="78" t="s">
        <v>13870</v>
      </c>
      <c r="G1753" s="78" t="s">
        <v>29</v>
      </c>
      <c r="H1753" s="104" t="str">
        <f t="shared" si="82"/>
        <v>201438S236</v>
      </c>
      <c r="I1753" s="104" t="b">
        <f t="shared" si="83"/>
        <v>1</v>
      </c>
      <c r="J1753" s="114" t="s">
        <v>16207</v>
      </c>
      <c r="K1753" s="78" t="s">
        <v>13374</v>
      </c>
      <c r="L1753" s="105">
        <v>1223.9999999999948</v>
      </c>
      <c r="M1753" s="105">
        <v>1219.6893429999952</v>
      </c>
      <c r="N1753" s="105">
        <v>1219.6893429999952</v>
      </c>
      <c r="O1753" s="96" t="str">
        <f>VLOOKUP(H1753,'CRMP-SOC'!$A$2:$B$12685,2,FALSE)</f>
        <v>Social</v>
      </c>
      <c r="P1753" s="96"/>
    </row>
    <row r="1754" spans="1:16" ht="14.25" customHeight="1" x14ac:dyDescent="0.25">
      <c r="A1754" s="96">
        <v>2014</v>
      </c>
      <c r="B1754" s="96" t="s">
        <v>2210</v>
      </c>
      <c r="C1754" s="96">
        <v>38</v>
      </c>
      <c r="D1754" s="96" t="str">
        <f t="shared" si="81"/>
        <v>201438S225</v>
      </c>
      <c r="E1754" s="78" t="s">
        <v>16121</v>
      </c>
      <c r="F1754" s="78" t="s">
        <v>13870</v>
      </c>
      <c r="G1754" s="78" t="s">
        <v>29</v>
      </c>
      <c r="H1754" s="104" t="str">
        <f t="shared" si="82"/>
        <v>201438S225</v>
      </c>
      <c r="I1754" s="104" t="b">
        <f t="shared" si="83"/>
        <v>1</v>
      </c>
      <c r="J1754" s="114" t="s">
        <v>16517</v>
      </c>
      <c r="K1754" s="78" t="s">
        <v>12991</v>
      </c>
      <c r="L1754" s="105">
        <v>899.99999999999636</v>
      </c>
      <c r="M1754" s="105">
        <v>899.99999999999636</v>
      </c>
      <c r="N1754" s="105">
        <v>899.99999999999636</v>
      </c>
      <c r="O1754" s="96" t="str">
        <f>VLOOKUP(H1754,'CRMP-SOC'!$A$2:$B$12685,2,FALSE)</f>
        <v>Social</v>
      </c>
      <c r="P1754" s="96"/>
    </row>
    <row r="1755" spans="1:16" ht="14.25" customHeight="1" x14ac:dyDescent="0.25">
      <c r="A1755" s="96">
        <v>2014</v>
      </c>
      <c r="B1755" s="96" t="s">
        <v>2212</v>
      </c>
      <c r="C1755" s="96">
        <v>38</v>
      </c>
      <c r="D1755" s="96" t="str">
        <f t="shared" si="81"/>
        <v>201438U003</v>
      </c>
      <c r="E1755" s="78" t="s">
        <v>16121</v>
      </c>
      <c r="F1755" s="78" t="s">
        <v>13870</v>
      </c>
      <c r="G1755" s="78" t="s">
        <v>30</v>
      </c>
      <c r="H1755" s="104" t="str">
        <f t="shared" si="82"/>
        <v>201438U003</v>
      </c>
      <c r="I1755" s="104" t="b">
        <f t="shared" si="83"/>
        <v>1</v>
      </c>
      <c r="J1755" s="114" t="s">
        <v>16106</v>
      </c>
      <c r="K1755" s="78" t="s">
        <v>13375</v>
      </c>
      <c r="L1755" s="105">
        <v>3999.9999999999836</v>
      </c>
      <c r="M1755" s="105">
        <v>3825.2883715699841</v>
      </c>
      <c r="N1755" s="105">
        <v>3825.2883715699841</v>
      </c>
      <c r="O1755" s="96" t="str">
        <f>VLOOKUP(H1755,'CRMP-SOC'!$A$2:$B$12685,2,FALSE)</f>
        <v>Social</v>
      </c>
      <c r="P1755" s="96"/>
    </row>
    <row r="1756" spans="1:16" ht="14.25" customHeight="1" x14ac:dyDescent="0.25">
      <c r="A1756" s="96">
        <v>2014</v>
      </c>
      <c r="B1756" s="96" t="s">
        <v>1191</v>
      </c>
      <c r="C1756" s="96">
        <v>20</v>
      </c>
      <c r="D1756" s="96" t="str">
        <f t="shared" si="81"/>
        <v>201420S070</v>
      </c>
      <c r="E1756" s="78" t="s">
        <v>16212</v>
      </c>
      <c r="F1756" s="78" t="s">
        <v>16211</v>
      </c>
      <c r="G1756" s="78" t="s">
        <v>29</v>
      </c>
      <c r="H1756" s="104" t="str">
        <f t="shared" si="82"/>
        <v>201420S070</v>
      </c>
      <c r="I1756" s="104" t="b">
        <f t="shared" si="83"/>
        <v>1</v>
      </c>
      <c r="J1756" s="78" t="s">
        <v>16133</v>
      </c>
      <c r="K1756" s="78" t="s">
        <v>12012</v>
      </c>
      <c r="L1756" s="105">
        <v>332.35673099999866</v>
      </c>
      <c r="M1756" s="105">
        <v>328.05477254999852</v>
      </c>
      <c r="N1756" s="105">
        <v>328.03818063999859</v>
      </c>
      <c r="O1756" s="96" t="str">
        <f>VLOOKUP(H1756,'CRMP-SOC'!$A$2:$B$12685,2,FALSE)</f>
        <v>Social</v>
      </c>
      <c r="P1756" s="96"/>
    </row>
    <row r="1757" spans="1:16" ht="14.25" customHeight="1" x14ac:dyDescent="0.25">
      <c r="A1757" s="96">
        <v>2014</v>
      </c>
      <c r="B1757" s="96" t="s">
        <v>2534</v>
      </c>
      <c r="C1757" s="96">
        <v>16</v>
      </c>
      <c r="D1757" s="96" t="str">
        <f t="shared" si="81"/>
        <v>201416U034</v>
      </c>
      <c r="E1757" s="78" t="s">
        <v>16143</v>
      </c>
      <c r="F1757" s="78" t="s">
        <v>16142</v>
      </c>
      <c r="G1757" s="78" t="s">
        <v>30</v>
      </c>
      <c r="H1757" s="104" t="str">
        <f t="shared" si="82"/>
        <v>201416U034</v>
      </c>
      <c r="I1757" s="104" t="b">
        <f t="shared" si="83"/>
        <v>1</v>
      </c>
      <c r="J1757" s="78" t="s">
        <v>16330</v>
      </c>
      <c r="K1757" s="78" t="s">
        <v>13633</v>
      </c>
      <c r="L1757" s="105">
        <v>11.99999999999995</v>
      </c>
      <c r="M1757" s="105">
        <v>9.1831900099999633</v>
      </c>
      <c r="N1757" s="105">
        <v>9.1831900099999633</v>
      </c>
      <c r="O1757" s="96" t="str">
        <f>VLOOKUP(H1757,'CRMP-SOC'!$A$2:$B$12685,2,FALSE)</f>
        <v>Social</v>
      </c>
      <c r="P1757" s="96"/>
    </row>
    <row r="1758" spans="1:16" ht="14.25" customHeight="1" x14ac:dyDescent="0.25">
      <c r="A1758" s="96">
        <v>2014</v>
      </c>
      <c r="B1758" s="96" t="s">
        <v>2531</v>
      </c>
      <c r="C1758" s="96">
        <v>16</v>
      </c>
      <c r="D1758" s="96" t="str">
        <f t="shared" si="81"/>
        <v>201416U030</v>
      </c>
      <c r="E1758" s="78" t="s">
        <v>16143</v>
      </c>
      <c r="F1758" s="78" t="s">
        <v>16142</v>
      </c>
      <c r="G1758" s="78" t="s">
        <v>30</v>
      </c>
      <c r="H1758" s="104" t="str">
        <f t="shared" si="82"/>
        <v>201416U030</v>
      </c>
      <c r="I1758" s="104" t="b">
        <f t="shared" si="83"/>
        <v>1</v>
      </c>
      <c r="J1758" s="114" t="s">
        <v>16334</v>
      </c>
      <c r="K1758" s="78" t="s">
        <v>13786</v>
      </c>
      <c r="L1758" s="105">
        <v>349.05996999999854</v>
      </c>
      <c r="M1758" s="105">
        <v>740.6598724499969</v>
      </c>
      <c r="N1758" s="105">
        <v>740.6598724499969</v>
      </c>
      <c r="O1758" s="96" t="str">
        <f>VLOOKUP(H1758,'CRMP-SOC'!$A$2:$B$12685,2,FALSE)</f>
        <v>Social</v>
      </c>
      <c r="P1758" s="96"/>
    </row>
    <row r="1759" spans="1:16" ht="14.25" customHeight="1" x14ac:dyDescent="0.25">
      <c r="A1759" s="96">
        <v>2014</v>
      </c>
      <c r="B1759" s="96" t="s">
        <v>1028</v>
      </c>
      <c r="C1759" s="96">
        <v>16</v>
      </c>
      <c r="D1759" s="96" t="str">
        <f t="shared" si="81"/>
        <v>201416E005</v>
      </c>
      <c r="E1759" s="78" t="s">
        <v>16143</v>
      </c>
      <c r="F1759" s="78" t="s">
        <v>16142</v>
      </c>
      <c r="G1759" s="78" t="s">
        <v>25</v>
      </c>
      <c r="H1759" s="104" t="str">
        <f t="shared" si="82"/>
        <v>201416E005</v>
      </c>
      <c r="I1759" s="104" t="b">
        <f t="shared" si="83"/>
        <v>1</v>
      </c>
      <c r="J1759" s="78" t="s">
        <v>16152</v>
      </c>
      <c r="K1759" s="78" t="s">
        <v>11867</v>
      </c>
      <c r="L1759" s="105">
        <v>50.226026999999796</v>
      </c>
      <c r="M1759" s="105">
        <v>21.828950419999906</v>
      </c>
      <c r="N1759" s="105">
        <v>21.828950419999906</v>
      </c>
      <c r="O1759" s="96" t="str">
        <f>VLOOKUP(H1759,'CRMP-SOC'!$A$2:$B$12685,2,FALSE)</f>
        <v>Social</v>
      </c>
      <c r="P1759" s="96"/>
    </row>
    <row r="1760" spans="1:16" ht="14.25" customHeight="1" x14ac:dyDescent="0.25">
      <c r="A1760" s="96">
        <v>2014</v>
      </c>
      <c r="B1760" s="96" t="s">
        <v>2290</v>
      </c>
      <c r="C1760" s="96">
        <v>16</v>
      </c>
      <c r="D1760" s="96" t="str">
        <f t="shared" si="81"/>
        <v>201416U020</v>
      </c>
      <c r="E1760" s="78" t="s">
        <v>16143</v>
      </c>
      <c r="F1760" s="78" t="s">
        <v>16142</v>
      </c>
      <c r="G1760" s="78" t="s">
        <v>30</v>
      </c>
      <c r="H1760" s="104" t="str">
        <f t="shared" si="82"/>
        <v>201416U020</v>
      </c>
      <c r="I1760" s="104" t="b">
        <f t="shared" si="83"/>
        <v>1</v>
      </c>
      <c r="J1760" s="114" t="s">
        <v>16146</v>
      </c>
      <c r="K1760" s="78" t="s">
        <v>13288</v>
      </c>
      <c r="L1760" s="105">
        <v>174.0339719999993</v>
      </c>
      <c r="M1760" s="105">
        <v>271.65875565999892</v>
      </c>
      <c r="N1760" s="105">
        <v>271.65875565999892</v>
      </c>
      <c r="O1760" s="96" t="str">
        <f>VLOOKUP(H1760,'CRMP-SOC'!$A$2:$B$12685,2,FALSE)</f>
        <v>Social</v>
      </c>
      <c r="P1760" s="96"/>
    </row>
    <row r="1761" spans="1:16" ht="14.25" customHeight="1" x14ac:dyDescent="0.25">
      <c r="A1761" s="96">
        <v>2014</v>
      </c>
      <c r="B1761" s="96" t="s">
        <v>2632</v>
      </c>
      <c r="C1761" s="96">
        <v>20</v>
      </c>
      <c r="D1761" s="96" t="str">
        <f t="shared" si="81"/>
        <v>201420U009</v>
      </c>
      <c r="E1761" s="78" t="s">
        <v>16212</v>
      </c>
      <c r="F1761" s="78" t="s">
        <v>16211</v>
      </c>
      <c r="G1761" s="78" t="s">
        <v>30</v>
      </c>
      <c r="H1761" s="104" t="str">
        <f t="shared" si="82"/>
        <v>201420U009</v>
      </c>
      <c r="I1761" s="104" t="b">
        <f t="shared" si="83"/>
        <v>1</v>
      </c>
      <c r="J1761" s="114" t="s">
        <v>16128</v>
      </c>
      <c r="K1761" s="78" t="s">
        <v>16528</v>
      </c>
      <c r="L1761" s="105">
        <v>1555.4999999999936</v>
      </c>
      <c r="M1761" s="105">
        <v>2020.7641004499917</v>
      </c>
      <c r="N1761" s="105">
        <v>2020.7538943999919</v>
      </c>
      <c r="O1761" s="96" t="str">
        <f>VLOOKUP(H1761,'CRMP-SOC'!$A$2:$B$12685,2,FALSE)</f>
        <v>Social</v>
      </c>
      <c r="P1761" s="96"/>
    </row>
    <row r="1762" spans="1:16" ht="14.25" customHeight="1" x14ac:dyDescent="0.25">
      <c r="A1762" s="96">
        <v>2014</v>
      </c>
      <c r="B1762" s="96" t="s">
        <v>2630</v>
      </c>
      <c r="C1762" s="96">
        <v>20</v>
      </c>
      <c r="D1762" s="96" t="str">
        <f t="shared" si="81"/>
        <v>201420S241</v>
      </c>
      <c r="E1762" s="78" t="s">
        <v>16212</v>
      </c>
      <c r="F1762" s="78" t="s">
        <v>16211</v>
      </c>
      <c r="G1762" s="78" t="s">
        <v>29</v>
      </c>
      <c r="H1762" s="104" t="str">
        <f t="shared" si="82"/>
        <v>201420S241</v>
      </c>
      <c r="I1762" s="104" t="b">
        <f t="shared" si="83"/>
        <v>1</v>
      </c>
      <c r="J1762" s="114" t="s">
        <v>16130</v>
      </c>
      <c r="K1762" s="78" t="s">
        <v>16527</v>
      </c>
      <c r="L1762" s="105">
        <v>1015.1788239999959</v>
      </c>
      <c r="M1762" s="105">
        <v>1010.231616279996</v>
      </c>
      <c r="N1762" s="105">
        <v>1010.231616279996</v>
      </c>
      <c r="O1762" s="96" t="str">
        <f>VLOOKUP(H1762,'CRMP-SOC'!$A$2:$B$12685,2,FALSE)</f>
        <v>Social</v>
      </c>
      <c r="P1762" s="96"/>
    </row>
    <row r="1763" spans="1:16" ht="14.25" customHeight="1" x14ac:dyDescent="0.25">
      <c r="A1763" s="96">
        <v>2014</v>
      </c>
      <c r="B1763" s="96" t="s">
        <v>2532</v>
      </c>
      <c r="C1763" s="96">
        <v>16</v>
      </c>
      <c r="D1763" s="96" t="str">
        <f t="shared" si="81"/>
        <v>201416U031</v>
      </c>
      <c r="E1763" s="78" t="s">
        <v>16143</v>
      </c>
      <c r="F1763" s="78" t="s">
        <v>16142</v>
      </c>
      <c r="G1763" s="78" t="s">
        <v>30</v>
      </c>
      <c r="H1763" s="104" t="str">
        <f t="shared" si="82"/>
        <v>201416U031</v>
      </c>
      <c r="I1763" s="104" t="b">
        <f t="shared" si="83"/>
        <v>1</v>
      </c>
      <c r="J1763" s="114" t="s">
        <v>16171</v>
      </c>
      <c r="K1763" s="78" t="s">
        <v>13787</v>
      </c>
      <c r="L1763" s="105">
        <v>249.99999999999898</v>
      </c>
      <c r="M1763" s="105">
        <v>295.43350559999885</v>
      </c>
      <c r="N1763" s="105">
        <v>295.43350559999885</v>
      </c>
      <c r="O1763" s="96" t="str">
        <f>VLOOKUP(H1763,'CRMP-SOC'!$A$2:$B$12685,2,FALSE)</f>
        <v>Social</v>
      </c>
      <c r="P1763" s="96"/>
    </row>
    <row r="1764" spans="1:16" ht="14.25" customHeight="1" x14ac:dyDescent="0.25">
      <c r="A1764" s="96">
        <v>2014</v>
      </c>
      <c r="B1764" s="96" t="s">
        <v>1185</v>
      </c>
      <c r="C1764" s="96">
        <v>20</v>
      </c>
      <c r="D1764" s="96" t="str">
        <f t="shared" si="81"/>
        <v>201420S053</v>
      </c>
      <c r="E1764" s="78" t="s">
        <v>16212</v>
      </c>
      <c r="F1764" s="78" t="s">
        <v>16211</v>
      </c>
      <c r="G1764" s="78" t="s">
        <v>29</v>
      </c>
      <c r="H1764" s="104" t="str">
        <f t="shared" si="82"/>
        <v>201420S053</v>
      </c>
      <c r="I1764" s="104" t="b">
        <f t="shared" si="83"/>
        <v>1</v>
      </c>
      <c r="J1764" s="114" t="s">
        <v>16201</v>
      </c>
      <c r="K1764" s="78" t="s">
        <v>12007</v>
      </c>
      <c r="L1764" s="105">
        <v>1929.4378199999921</v>
      </c>
      <c r="M1764" s="105">
        <v>2149.4378199999915</v>
      </c>
      <c r="N1764" s="105">
        <v>2149.4378199999915</v>
      </c>
      <c r="O1764" s="96" t="str">
        <f>VLOOKUP(H1764,'CRMP-SOC'!$A$2:$B$12685,2,FALSE)</f>
        <v>Social</v>
      </c>
      <c r="P1764" s="96"/>
    </row>
    <row r="1765" spans="1:16" ht="14.25" customHeight="1" x14ac:dyDescent="0.25">
      <c r="A1765" s="96">
        <v>2014</v>
      </c>
      <c r="B1765" s="96" t="s">
        <v>1883</v>
      </c>
      <c r="C1765" s="96">
        <v>20</v>
      </c>
      <c r="D1765" s="96" t="str">
        <f t="shared" si="81"/>
        <v>201420S216</v>
      </c>
      <c r="E1765" s="78" t="s">
        <v>16212</v>
      </c>
      <c r="F1765" s="78" t="s">
        <v>16211</v>
      </c>
      <c r="G1765" s="78" t="s">
        <v>29</v>
      </c>
      <c r="H1765" s="104" t="str">
        <f t="shared" si="82"/>
        <v>201420S216</v>
      </c>
      <c r="I1765" s="104" t="b">
        <f t="shared" si="83"/>
        <v>1</v>
      </c>
      <c r="J1765" s="114" t="s">
        <v>16370</v>
      </c>
      <c r="K1765" s="78" t="s">
        <v>12652</v>
      </c>
      <c r="L1765" s="105">
        <v>6883.4790339999718</v>
      </c>
      <c r="M1765" s="105">
        <v>5926.5890984799771</v>
      </c>
      <c r="N1765" s="105">
        <v>5926.5001844699764</v>
      </c>
      <c r="O1765" s="96" t="str">
        <f>VLOOKUP(H1765,'CRMP-SOC'!$A$2:$B$12685,2,FALSE)</f>
        <v>Social</v>
      </c>
      <c r="P1765" s="96"/>
    </row>
    <row r="1766" spans="1:16" ht="14.25" customHeight="1" x14ac:dyDescent="0.25">
      <c r="A1766" s="96">
        <v>2014</v>
      </c>
      <c r="B1766" s="96" t="s">
        <v>2537</v>
      </c>
      <c r="C1766" s="96">
        <v>16</v>
      </c>
      <c r="D1766" s="96" t="str">
        <f t="shared" si="81"/>
        <v>201416U037</v>
      </c>
      <c r="E1766" s="78" t="s">
        <v>16143</v>
      </c>
      <c r="F1766" s="78" t="s">
        <v>16142</v>
      </c>
      <c r="G1766" s="78" t="s">
        <v>30</v>
      </c>
      <c r="H1766" s="104" t="str">
        <f t="shared" si="82"/>
        <v>201416U037</v>
      </c>
      <c r="I1766" s="104" t="b">
        <f t="shared" si="83"/>
        <v>1</v>
      </c>
      <c r="J1766" s="114" t="s">
        <v>16326</v>
      </c>
      <c r="K1766" s="78" t="s">
        <v>13473</v>
      </c>
      <c r="L1766" s="105">
        <v>736.68175999999698</v>
      </c>
      <c r="M1766" s="105">
        <v>1613.3944161599932</v>
      </c>
      <c r="N1766" s="105">
        <v>1613.3944161599932</v>
      </c>
      <c r="O1766" s="96" t="str">
        <f>VLOOKUP(H1766,'CRMP-SOC'!$A$2:$B$12685,2,FALSE)</f>
        <v>Social</v>
      </c>
      <c r="P1766" s="96"/>
    </row>
    <row r="1767" spans="1:16" ht="14.25" customHeight="1" x14ac:dyDescent="0.25">
      <c r="A1767" s="96">
        <v>2014</v>
      </c>
      <c r="B1767" s="96" t="s">
        <v>1195</v>
      </c>
      <c r="C1767" s="96">
        <v>20</v>
      </c>
      <c r="D1767" s="96" t="str">
        <f t="shared" si="81"/>
        <v>201420S118</v>
      </c>
      <c r="E1767" s="78" t="s">
        <v>16212</v>
      </c>
      <c r="F1767" s="78" t="s">
        <v>16211</v>
      </c>
      <c r="G1767" s="78" t="s">
        <v>29</v>
      </c>
      <c r="H1767" s="104" t="str">
        <f t="shared" si="82"/>
        <v>201420S118</v>
      </c>
      <c r="I1767" s="104" t="b">
        <f t="shared" si="83"/>
        <v>1</v>
      </c>
      <c r="J1767" s="114" t="s">
        <v>16375</v>
      </c>
      <c r="K1767" s="78" t="s">
        <v>12014</v>
      </c>
      <c r="L1767" s="105">
        <v>4905.2451179999798</v>
      </c>
      <c r="M1767" s="105">
        <v>6274.329060899975</v>
      </c>
      <c r="N1767" s="105">
        <v>6271.924392899974</v>
      </c>
      <c r="O1767" s="96" t="str">
        <f>VLOOKUP(H1767,'CRMP-SOC'!$A$2:$B$12685,2,FALSE)</f>
        <v>Social</v>
      </c>
      <c r="P1767" s="96"/>
    </row>
    <row r="1768" spans="1:16" ht="14.25" customHeight="1" x14ac:dyDescent="0.25">
      <c r="A1768" s="96">
        <v>2014</v>
      </c>
      <c r="B1768" s="96" t="s">
        <v>1842</v>
      </c>
      <c r="C1768" s="96">
        <v>16</v>
      </c>
      <c r="D1768" s="96" t="str">
        <f t="shared" si="81"/>
        <v>201416E009</v>
      </c>
      <c r="E1768" s="78" t="s">
        <v>16143</v>
      </c>
      <c r="F1768" s="78" t="s">
        <v>16142</v>
      </c>
      <c r="G1768" s="78" t="s">
        <v>25</v>
      </c>
      <c r="H1768" s="104" t="str">
        <f t="shared" si="82"/>
        <v>201416E009</v>
      </c>
      <c r="I1768" s="104" t="b">
        <f t="shared" si="83"/>
        <v>1</v>
      </c>
      <c r="J1768" s="78" t="s">
        <v>16128</v>
      </c>
      <c r="K1768" s="78" t="s">
        <v>12351</v>
      </c>
      <c r="L1768" s="105">
        <v>253.99451199999893</v>
      </c>
      <c r="M1768" s="105">
        <v>251.67231148999886</v>
      </c>
      <c r="N1768" s="105">
        <v>251.67231148999886</v>
      </c>
      <c r="O1768" s="96" t="str">
        <f>VLOOKUP(H1768,'CRMP-SOC'!$A$2:$B$12685,2,FALSE)</f>
        <v>Social</v>
      </c>
      <c r="P1768" s="96"/>
    </row>
    <row r="1769" spans="1:16" ht="14.25" customHeight="1" x14ac:dyDescent="0.25">
      <c r="A1769" s="96">
        <v>2014</v>
      </c>
      <c r="B1769" s="96" t="s">
        <v>2711</v>
      </c>
      <c r="C1769" s="96">
        <v>16</v>
      </c>
      <c r="D1769" s="96" t="str">
        <f t="shared" si="81"/>
        <v>201416E015</v>
      </c>
      <c r="E1769" s="78" t="s">
        <v>16143</v>
      </c>
      <c r="F1769" s="78" t="s">
        <v>16142</v>
      </c>
      <c r="G1769" s="78" t="s">
        <v>25</v>
      </c>
      <c r="H1769" s="104" t="str">
        <f t="shared" si="82"/>
        <v>201416E015</v>
      </c>
      <c r="I1769" s="104" t="b">
        <f t="shared" si="83"/>
        <v>1</v>
      </c>
      <c r="J1769" s="78" t="s">
        <v>16100</v>
      </c>
      <c r="K1769" s="78" t="s">
        <v>13769</v>
      </c>
      <c r="L1769" s="105">
        <v>244.013624999999</v>
      </c>
      <c r="M1769" s="105">
        <v>185.32596407999932</v>
      </c>
      <c r="N1769" s="105">
        <v>185.32596407999932</v>
      </c>
      <c r="O1769" s="96" t="str">
        <f>VLOOKUP(H1769,'CRMP-SOC'!$A$2:$B$12685,2,FALSE)</f>
        <v>Social</v>
      </c>
      <c r="P1769" s="96"/>
    </row>
    <row r="1770" spans="1:16" ht="14.25" customHeight="1" x14ac:dyDescent="0.25">
      <c r="A1770" s="96">
        <v>2014</v>
      </c>
      <c r="B1770" s="96" t="s">
        <v>1196</v>
      </c>
      <c r="C1770" s="96">
        <v>20</v>
      </c>
      <c r="D1770" s="96" t="str">
        <f t="shared" si="81"/>
        <v>201420S155</v>
      </c>
      <c r="E1770" s="78" t="s">
        <v>16212</v>
      </c>
      <c r="F1770" s="78" t="s">
        <v>16211</v>
      </c>
      <c r="G1770" s="78" t="s">
        <v>29</v>
      </c>
      <c r="H1770" s="104" t="str">
        <f t="shared" si="82"/>
        <v>201420S155</v>
      </c>
      <c r="I1770" s="104" t="b">
        <f t="shared" si="83"/>
        <v>1</v>
      </c>
      <c r="J1770" s="114" t="s">
        <v>16132</v>
      </c>
      <c r="K1770" s="78" t="s">
        <v>12015</v>
      </c>
      <c r="L1770" s="105">
        <v>287.99999999999886</v>
      </c>
      <c r="M1770" s="105">
        <v>275.52396535999884</v>
      </c>
      <c r="N1770" s="105">
        <v>275.42842124999885</v>
      </c>
      <c r="O1770" s="96" t="str">
        <f>VLOOKUP(H1770,'CRMP-SOC'!$A$2:$B$12685,2,FALSE)</f>
        <v>Social</v>
      </c>
      <c r="P1770" s="96"/>
    </row>
    <row r="1771" spans="1:16" ht="14.25" customHeight="1" x14ac:dyDescent="0.25">
      <c r="A1771" s="96">
        <v>2014</v>
      </c>
      <c r="B1771" s="96" t="s">
        <v>1029</v>
      </c>
      <c r="C1771" s="96">
        <v>16</v>
      </c>
      <c r="D1771" s="96" t="str">
        <f t="shared" si="81"/>
        <v>201416E006</v>
      </c>
      <c r="E1771" s="78" t="s">
        <v>16143</v>
      </c>
      <c r="F1771" s="78" t="s">
        <v>16142</v>
      </c>
      <c r="G1771" s="78" t="s">
        <v>25</v>
      </c>
      <c r="H1771" s="104" t="str">
        <f t="shared" si="82"/>
        <v>201416E006</v>
      </c>
      <c r="I1771" s="104" t="b">
        <f t="shared" si="83"/>
        <v>1</v>
      </c>
      <c r="J1771" s="78" t="s">
        <v>16172</v>
      </c>
      <c r="K1771" s="78" t="s">
        <v>11868</v>
      </c>
      <c r="L1771" s="105">
        <v>397.62705299999834</v>
      </c>
      <c r="M1771" s="105">
        <v>393.13564241999853</v>
      </c>
      <c r="N1771" s="105">
        <v>393.13564241999853</v>
      </c>
      <c r="O1771" s="96" t="str">
        <f>VLOOKUP(H1771,'CRMP-SOC'!$A$2:$B$12685,2,FALSE)</f>
        <v>Social</v>
      </c>
      <c r="P1771" s="96"/>
    </row>
    <row r="1772" spans="1:16" ht="14.25" customHeight="1" x14ac:dyDescent="0.25">
      <c r="A1772" s="96">
        <v>2014</v>
      </c>
      <c r="B1772" s="96" t="s">
        <v>2289</v>
      </c>
      <c r="C1772" s="96">
        <v>16</v>
      </c>
      <c r="D1772" s="96" t="str">
        <f t="shared" si="81"/>
        <v>201416U019</v>
      </c>
      <c r="E1772" s="78" t="s">
        <v>16143</v>
      </c>
      <c r="F1772" s="78" t="s">
        <v>16142</v>
      </c>
      <c r="G1772" s="78" t="s">
        <v>30</v>
      </c>
      <c r="H1772" s="104" t="str">
        <f t="shared" si="82"/>
        <v>201416U019</v>
      </c>
      <c r="I1772" s="104" t="b">
        <f t="shared" si="83"/>
        <v>1</v>
      </c>
      <c r="J1772" s="114" t="s">
        <v>16343</v>
      </c>
      <c r="K1772" s="78" t="s">
        <v>13287</v>
      </c>
      <c r="L1772" s="105">
        <v>268.66844599999894</v>
      </c>
      <c r="M1772" s="105">
        <v>0</v>
      </c>
      <c r="N1772" s="105">
        <v>0</v>
      </c>
      <c r="O1772" s="96" t="str">
        <f>VLOOKUP(H1772,'CRMP-SOC'!$A$2:$B$12685,2,FALSE)</f>
        <v>Social</v>
      </c>
      <c r="P1772" s="96"/>
    </row>
    <row r="1773" spans="1:16" ht="14.25" customHeight="1" x14ac:dyDescent="0.25">
      <c r="A1773" s="96">
        <v>2014</v>
      </c>
      <c r="B1773" s="96" t="s">
        <v>1512</v>
      </c>
      <c r="C1773" s="96">
        <v>38</v>
      </c>
      <c r="D1773" s="96" t="str">
        <f t="shared" si="81"/>
        <v>201438S192</v>
      </c>
      <c r="E1773" s="78" t="s">
        <v>16121</v>
      </c>
      <c r="F1773" s="78" t="s">
        <v>13870</v>
      </c>
      <c r="G1773" s="78" t="s">
        <v>29</v>
      </c>
      <c r="H1773" s="104" t="str">
        <f t="shared" si="82"/>
        <v>201438S192</v>
      </c>
      <c r="I1773" s="104" t="b">
        <f t="shared" si="83"/>
        <v>1</v>
      </c>
      <c r="J1773" s="114" t="s">
        <v>16123</v>
      </c>
      <c r="K1773" s="78" t="s">
        <v>12990</v>
      </c>
      <c r="L1773" s="105">
        <v>723.99999999999693</v>
      </c>
      <c r="M1773" s="105">
        <v>853.99999999999648</v>
      </c>
      <c r="N1773" s="105">
        <v>853.99999999999648</v>
      </c>
      <c r="O1773" s="96" t="str">
        <f>VLOOKUP(H1773,'CRMP-SOC'!$A$2:$B$12685,2,FALSE)</f>
        <v>Social</v>
      </c>
      <c r="P1773" s="96"/>
    </row>
    <row r="1774" spans="1:16" ht="14.25" customHeight="1" x14ac:dyDescent="0.25">
      <c r="A1774" s="96">
        <v>2014</v>
      </c>
      <c r="B1774" s="96" t="s">
        <v>1861</v>
      </c>
      <c r="C1774" s="96">
        <v>16</v>
      </c>
      <c r="D1774" s="96" t="str">
        <f t="shared" si="81"/>
        <v>201416U012</v>
      </c>
      <c r="E1774" s="78" t="s">
        <v>16143</v>
      </c>
      <c r="F1774" s="78" t="s">
        <v>16142</v>
      </c>
      <c r="G1774" s="78" t="s">
        <v>30</v>
      </c>
      <c r="H1774" s="104" t="str">
        <f t="shared" si="82"/>
        <v>201416U012</v>
      </c>
      <c r="I1774" s="104" t="b">
        <f t="shared" si="83"/>
        <v>1</v>
      </c>
      <c r="J1774" s="114" t="s">
        <v>16101</v>
      </c>
      <c r="K1774" s="78" t="s">
        <v>12627</v>
      </c>
      <c r="L1774" s="105">
        <v>685.50745899999731</v>
      </c>
      <c r="M1774" s="105">
        <v>1119.5084683799953</v>
      </c>
      <c r="N1774" s="105">
        <v>1116.7908203799955</v>
      </c>
      <c r="O1774" s="96" t="str">
        <f>VLOOKUP(H1774,'CRMP-SOC'!$A$2:$B$12685,2,FALSE)</f>
        <v>Social</v>
      </c>
      <c r="P1774" s="96"/>
    </row>
    <row r="1775" spans="1:16" ht="14.25" customHeight="1" x14ac:dyDescent="0.25">
      <c r="A1775" s="96">
        <v>2014</v>
      </c>
      <c r="B1775" s="96" t="s">
        <v>1199</v>
      </c>
      <c r="C1775" s="96">
        <v>20</v>
      </c>
      <c r="D1775" s="96" t="str">
        <f t="shared" si="81"/>
        <v>201420S176</v>
      </c>
      <c r="E1775" s="78" t="s">
        <v>16212</v>
      </c>
      <c r="F1775" s="78" t="s">
        <v>16211</v>
      </c>
      <c r="G1775" s="78" t="s">
        <v>29</v>
      </c>
      <c r="H1775" s="104" t="str">
        <f t="shared" si="82"/>
        <v>201420S176</v>
      </c>
      <c r="I1775" s="104" t="b">
        <f t="shared" si="83"/>
        <v>1</v>
      </c>
      <c r="J1775" s="114" t="s">
        <v>16131</v>
      </c>
      <c r="K1775" s="78" t="s">
        <v>13640</v>
      </c>
      <c r="L1775" s="105">
        <v>42225.520620999836</v>
      </c>
      <c r="M1775" s="105">
        <v>36478.270528859866</v>
      </c>
      <c r="N1775" s="105">
        <v>36477.893052169849</v>
      </c>
      <c r="O1775" s="96" t="str">
        <f>VLOOKUP(H1775,'CRMP-SOC'!$A$2:$B$12685,2,FALSE)</f>
        <v>Social</v>
      </c>
      <c r="P1775" s="96"/>
    </row>
    <row r="1776" spans="1:16" ht="14.25" customHeight="1" x14ac:dyDescent="0.25">
      <c r="A1776" s="96">
        <v>2014</v>
      </c>
      <c r="B1776" s="96" t="s">
        <v>1197</v>
      </c>
      <c r="C1776" s="96">
        <v>20</v>
      </c>
      <c r="D1776" s="96" t="str">
        <f t="shared" si="81"/>
        <v>201420S174</v>
      </c>
      <c r="E1776" s="78" t="s">
        <v>16212</v>
      </c>
      <c r="F1776" s="78" t="s">
        <v>16211</v>
      </c>
      <c r="G1776" s="78" t="s">
        <v>29</v>
      </c>
      <c r="H1776" s="104" t="str">
        <f t="shared" si="82"/>
        <v>201420S174</v>
      </c>
      <c r="I1776" s="104" t="b">
        <f t="shared" si="83"/>
        <v>1</v>
      </c>
      <c r="J1776" s="114" t="s">
        <v>16085</v>
      </c>
      <c r="K1776" s="78" t="s">
        <v>16526</v>
      </c>
      <c r="L1776" s="105">
        <v>3682.3264389999845</v>
      </c>
      <c r="M1776" s="105">
        <v>3436.9321333199887</v>
      </c>
      <c r="N1776" s="105">
        <v>3436.9241319699881</v>
      </c>
      <c r="O1776" s="96" t="str">
        <f>VLOOKUP(H1776,'CRMP-SOC'!$A$2:$B$12685,2,FALSE)</f>
        <v>Social</v>
      </c>
      <c r="P1776" s="96"/>
    </row>
    <row r="1777" spans="1:16" ht="14.25" customHeight="1" x14ac:dyDescent="0.25">
      <c r="A1777" s="96">
        <v>2014</v>
      </c>
      <c r="B1777" s="96" t="s">
        <v>1511</v>
      </c>
      <c r="C1777" s="96">
        <v>38</v>
      </c>
      <c r="D1777" s="96" t="str">
        <f t="shared" si="81"/>
        <v>201438S191</v>
      </c>
      <c r="E1777" s="78" t="s">
        <v>16121</v>
      </c>
      <c r="F1777" s="78" t="s">
        <v>13870</v>
      </c>
      <c r="G1777" s="78" t="s">
        <v>29</v>
      </c>
      <c r="H1777" s="104" t="str">
        <f t="shared" si="82"/>
        <v>201438S191</v>
      </c>
      <c r="I1777" s="104" t="b">
        <f t="shared" si="83"/>
        <v>1</v>
      </c>
      <c r="J1777" s="114" t="s">
        <v>16124</v>
      </c>
      <c r="K1777" s="78" t="s">
        <v>12301</v>
      </c>
      <c r="L1777" s="105">
        <v>3721.9999999999845</v>
      </c>
      <c r="M1777" s="105">
        <v>3564.1504973499855</v>
      </c>
      <c r="N1777" s="105">
        <v>3564.1504973499855</v>
      </c>
      <c r="O1777" s="96" t="str">
        <f>VLOOKUP(H1777,'CRMP-SOC'!$A$2:$B$12685,2,FALSE)</f>
        <v>Social</v>
      </c>
      <c r="P1777" s="96"/>
    </row>
    <row r="1778" spans="1:16" ht="14.25" customHeight="1" x14ac:dyDescent="0.25">
      <c r="A1778" s="96">
        <v>2014</v>
      </c>
      <c r="B1778" s="96" t="s">
        <v>2631</v>
      </c>
      <c r="C1778" s="96">
        <v>20</v>
      </c>
      <c r="D1778" s="96" t="str">
        <f t="shared" si="81"/>
        <v>201420U008</v>
      </c>
      <c r="E1778" s="78" t="s">
        <v>16212</v>
      </c>
      <c r="F1778" s="78" t="s">
        <v>16211</v>
      </c>
      <c r="G1778" s="78" t="s">
        <v>30</v>
      </c>
      <c r="H1778" s="104" t="str">
        <f t="shared" si="82"/>
        <v>201420U008</v>
      </c>
      <c r="I1778" s="104" t="b">
        <f t="shared" si="83"/>
        <v>1</v>
      </c>
      <c r="J1778" s="114" t="s">
        <v>16129</v>
      </c>
      <c r="K1778" s="78" t="s">
        <v>13642</v>
      </c>
      <c r="L1778" s="105">
        <v>68.023499999999729</v>
      </c>
      <c r="M1778" s="105">
        <v>67.64074346999972</v>
      </c>
      <c r="N1778" s="105">
        <v>67.64074346999972</v>
      </c>
      <c r="O1778" s="96" t="str">
        <f>VLOOKUP(H1778,'CRMP-SOC'!$A$2:$B$12685,2,FALSE)</f>
        <v>Social</v>
      </c>
      <c r="P1778" s="96"/>
    </row>
    <row r="1779" spans="1:16" ht="14.25" customHeight="1" x14ac:dyDescent="0.25">
      <c r="A1779" s="96">
        <v>2014</v>
      </c>
      <c r="B1779" s="96" t="s">
        <v>1192</v>
      </c>
      <c r="C1779" s="98">
        <v>20</v>
      </c>
      <c r="D1779" s="96" t="str">
        <f t="shared" si="81"/>
        <v>201420S071</v>
      </c>
      <c r="E1779" s="78" t="s">
        <v>16212</v>
      </c>
      <c r="F1779" s="78" t="s">
        <v>16211</v>
      </c>
      <c r="G1779" s="78" t="s">
        <v>29</v>
      </c>
      <c r="H1779" s="104" t="str">
        <f t="shared" si="82"/>
        <v>201420S071</v>
      </c>
      <c r="I1779" s="104" t="b">
        <f t="shared" si="83"/>
        <v>1</v>
      </c>
      <c r="J1779" s="114" t="s">
        <v>16214</v>
      </c>
      <c r="K1779" s="78" t="s">
        <v>16525</v>
      </c>
      <c r="L1779" s="105">
        <v>1340.907575</v>
      </c>
      <c r="M1779" s="105">
        <v>2678.6814646999997</v>
      </c>
      <c r="N1779" s="105">
        <v>2676.4103540000001</v>
      </c>
      <c r="O1779" s="96" t="str">
        <f>VLOOKUP(H1779,'CRMP-SOC'!$A$2:$B$12685,2,FALSE)</f>
        <v>Social</v>
      </c>
      <c r="P1779" s="96"/>
    </row>
    <row r="1780" spans="1:16" ht="14.25" customHeight="1" x14ac:dyDescent="0.25">
      <c r="A1780" s="96">
        <v>2014</v>
      </c>
      <c r="B1780" s="96" t="str">
        <f>C1780&amp;G1780&amp;J1780</f>
        <v>16S071</v>
      </c>
      <c r="C1780" s="98">
        <v>16</v>
      </c>
      <c r="D1780" s="96" t="str">
        <f t="shared" si="81"/>
        <v>201416S071</v>
      </c>
      <c r="E1780" s="77" t="s">
        <v>16143</v>
      </c>
      <c r="F1780" s="78" t="s">
        <v>16142</v>
      </c>
      <c r="G1780" s="78" t="s">
        <v>29</v>
      </c>
      <c r="H1780" s="104" t="str">
        <f t="shared" si="82"/>
        <v>201416S071</v>
      </c>
      <c r="I1780" s="104" t="b">
        <f t="shared" si="83"/>
        <v>1</v>
      </c>
      <c r="J1780" s="114" t="s">
        <v>16214</v>
      </c>
      <c r="K1780" s="78" t="s">
        <v>16525</v>
      </c>
      <c r="L1780" s="105">
        <v>607.12400000000002</v>
      </c>
      <c r="M1780" s="105">
        <v>800.62939015000006</v>
      </c>
      <c r="N1780" s="105">
        <v>800.60495645000003</v>
      </c>
      <c r="O1780" s="96" t="str">
        <f>VLOOKUP(H1780,'CRMP-SOC'!$A$2:$B$12685,2,FALSE)</f>
        <v>Social</v>
      </c>
      <c r="P1780" s="96"/>
    </row>
    <row r="1781" spans="1:16" ht="14.25" customHeight="1" x14ac:dyDescent="0.25">
      <c r="A1781" s="96">
        <v>2014</v>
      </c>
      <c r="B1781" s="96" t="str">
        <f>C1781&amp;G1781&amp;J1781</f>
        <v>9S071</v>
      </c>
      <c r="C1781" s="98">
        <v>9</v>
      </c>
      <c r="D1781" s="96" t="str">
        <f t="shared" si="81"/>
        <v>20149S071</v>
      </c>
      <c r="E1781" s="77" t="s">
        <v>16225</v>
      </c>
      <c r="F1781" s="78" t="s">
        <v>16224</v>
      </c>
      <c r="G1781" s="78" t="s">
        <v>29</v>
      </c>
      <c r="H1781" s="104" t="str">
        <f t="shared" si="82"/>
        <v>20149S071</v>
      </c>
      <c r="I1781" s="104" t="b">
        <f t="shared" si="83"/>
        <v>1</v>
      </c>
      <c r="J1781" s="114" t="s">
        <v>16214</v>
      </c>
      <c r="K1781" s="78" t="s">
        <v>16525</v>
      </c>
      <c r="L1781" s="105">
        <v>1799.5</v>
      </c>
      <c r="M1781" s="105">
        <v>1791.1030526000011</v>
      </c>
      <c r="N1781" s="105">
        <v>1791.1030526000011</v>
      </c>
      <c r="O1781" s="96" t="str">
        <f>VLOOKUP(H1781,'CRMP-SOC'!$A$2:$B$12685,2,FALSE)</f>
        <v>Social</v>
      </c>
      <c r="P1781" s="96"/>
    </row>
    <row r="1782" spans="1:16" ht="14.25" customHeight="1" x14ac:dyDescent="0.25">
      <c r="A1782" s="96">
        <v>2014</v>
      </c>
      <c r="B1782" s="96" t="s">
        <v>1184</v>
      </c>
      <c r="C1782" s="96">
        <v>20</v>
      </c>
      <c r="D1782" s="96" t="str">
        <f t="shared" si="81"/>
        <v>201420S052</v>
      </c>
      <c r="E1782" s="78" t="s">
        <v>16212</v>
      </c>
      <c r="F1782" s="78" t="s">
        <v>16211</v>
      </c>
      <c r="G1782" s="78" t="s">
        <v>29</v>
      </c>
      <c r="H1782" s="104" t="str">
        <f t="shared" si="82"/>
        <v>201420S052</v>
      </c>
      <c r="I1782" s="104" t="b">
        <f t="shared" si="83"/>
        <v>1</v>
      </c>
      <c r="J1782" s="78" t="s">
        <v>16202</v>
      </c>
      <c r="K1782" s="78" t="s">
        <v>12006</v>
      </c>
      <c r="L1782" s="105">
        <v>1128.0597499999953</v>
      </c>
      <c r="M1782" s="105">
        <v>1128.0597499999953</v>
      </c>
      <c r="N1782" s="105">
        <v>1128.0597499999953</v>
      </c>
      <c r="O1782" s="96" t="str">
        <f>VLOOKUP(H1782,'CRMP-SOC'!$A$2:$B$12685,2,FALSE)</f>
        <v>Social</v>
      </c>
      <c r="P1782" s="96"/>
    </row>
    <row r="1783" spans="1:16" ht="14.25" customHeight="1" x14ac:dyDescent="0.25">
      <c r="A1783" s="96">
        <v>2014</v>
      </c>
      <c r="B1783" s="96" t="s">
        <v>2211</v>
      </c>
      <c r="C1783" s="96">
        <v>38</v>
      </c>
      <c r="D1783" s="96" t="str">
        <f t="shared" si="81"/>
        <v>201438U002</v>
      </c>
      <c r="E1783" s="78" t="s">
        <v>16121</v>
      </c>
      <c r="F1783" s="78" t="s">
        <v>13870</v>
      </c>
      <c r="G1783" s="78" t="s">
        <v>30</v>
      </c>
      <c r="H1783" s="104" t="str">
        <f t="shared" si="82"/>
        <v>201438U002</v>
      </c>
      <c r="I1783" s="104" t="b">
        <f t="shared" si="83"/>
        <v>1</v>
      </c>
      <c r="J1783" s="114" t="s">
        <v>16191</v>
      </c>
      <c r="K1783" s="78" t="s">
        <v>12993</v>
      </c>
      <c r="L1783" s="105">
        <v>536.99999999999773</v>
      </c>
      <c r="M1783" s="105">
        <v>524.75119859999791</v>
      </c>
      <c r="N1783" s="105">
        <v>524.75119859999791</v>
      </c>
      <c r="O1783" s="96" t="str">
        <f>VLOOKUP(H1783,'CRMP-SOC'!$A$2:$B$12685,2,FALSE)</f>
        <v>Social</v>
      </c>
      <c r="P1783" s="96"/>
    </row>
    <row r="1784" spans="1:16" ht="14.25" customHeight="1" x14ac:dyDescent="0.25">
      <c r="A1784" s="96">
        <v>2014</v>
      </c>
      <c r="B1784" s="96" t="s">
        <v>1510</v>
      </c>
      <c r="C1784" s="96">
        <v>38</v>
      </c>
      <c r="D1784" s="96" t="str">
        <f t="shared" si="81"/>
        <v>201438S190</v>
      </c>
      <c r="E1784" s="78" t="s">
        <v>16121</v>
      </c>
      <c r="F1784" s="78" t="s">
        <v>13870</v>
      </c>
      <c r="G1784" s="78" t="s">
        <v>29</v>
      </c>
      <c r="H1784" s="104" t="str">
        <f t="shared" si="82"/>
        <v>201438S190</v>
      </c>
      <c r="I1784" s="104" t="b">
        <f t="shared" si="83"/>
        <v>1</v>
      </c>
      <c r="J1784" s="114" t="s">
        <v>16125</v>
      </c>
      <c r="K1784" s="78" t="s">
        <v>13181</v>
      </c>
      <c r="L1784" s="105">
        <v>7839.9999999999673</v>
      </c>
      <c r="M1784" s="105">
        <v>7834.4895247499662</v>
      </c>
      <c r="N1784" s="105">
        <v>7834.4895247499662</v>
      </c>
      <c r="O1784" s="96" t="str">
        <f>VLOOKUP(H1784,'CRMP-SOC'!$A$2:$B$12685,2,FALSE)</f>
        <v>Social</v>
      </c>
      <c r="P1784" s="96"/>
    </row>
    <row r="1785" spans="1:16" ht="14.25" customHeight="1" x14ac:dyDescent="0.25">
      <c r="A1785" s="96">
        <v>2014</v>
      </c>
      <c r="B1785" s="96" t="s">
        <v>1882</v>
      </c>
      <c r="C1785" s="96">
        <v>20</v>
      </c>
      <c r="D1785" s="96" t="str">
        <f t="shared" si="81"/>
        <v>201420S054</v>
      </c>
      <c r="E1785" s="78" t="s">
        <v>16212</v>
      </c>
      <c r="F1785" s="78" t="s">
        <v>16211</v>
      </c>
      <c r="G1785" s="78" t="s">
        <v>29</v>
      </c>
      <c r="H1785" s="104" t="str">
        <f t="shared" si="82"/>
        <v>201420S054</v>
      </c>
      <c r="I1785" s="104" t="b">
        <f t="shared" si="83"/>
        <v>1</v>
      </c>
      <c r="J1785" s="114" t="s">
        <v>16383</v>
      </c>
      <c r="K1785" s="78" t="s">
        <v>12648</v>
      </c>
      <c r="L1785" s="105">
        <v>429.96857999999821</v>
      </c>
      <c r="M1785" s="105">
        <v>450.4497037399982</v>
      </c>
      <c r="N1785" s="105">
        <v>450.44772623999813</v>
      </c>
      <c r="O1785" s="96" t="str">
        <f>VLOOKUP(H1785,'CRMP-SOC'!$A$2:$B$12685,2,FALSE)</f>
        <v>Social</v>
      </c>
      <c r="P1785" s="96"/>
    </row>
    <row r="1786" spans="1:16" ht="14.25" customHeight="1" x14ac:dyDescent="0.25">
      <c r="A1786" s="96">
        <v>2014</v>
      </c>
      <c r="B1786" s="96" t="s">
        <v>1114</v>
      </c>
      <c r="C1786" s="96">
        <v>16</v>
      </c>
      <c r="D1786" s="96" t="str">
        <f t="shared" si="81"/>
        <v>201416U009</v>
      </c>
      <c r="E1786" s="78" t="s">
        <v>16143</v>
      </c>
      <c r="F1786" s="78" t="s">
        <v>16142</v>
      </c>
      <c r="G1786" s="78" t="s">
        <v>30</v>
      </c>
      <c r="H1786" s="104" t="str">
        <f t="shared" si="82"/>
        <v>201416U009</v>
      </c>
      <c r="I1786" s="104" t="b">
        <f t="shared" si="83"/>
        <v>1</v>
      </c>
      <c r="J1786" s="114" t="s">
        <v>16128</v>
      </c>
      <c r="K1786" s="78" t="s">
        <v>11944</v>
      </c>
      <c r="L1786" s="105">
        <v>39.999999999999837</v>
      </c>
      <c r="M1786" s="105">
        <v>37.122404359999841</v>
      </c>
      <c r="N1786" s="105">
        <v>37.122404359999841</v>
      </c>
      <c r="O1786" s="96" t="str">
        <f>VLOOKUP(H1786,'CRMP-SOC'!$A$2:$B$12685,2,FALSE)</f>
        <v>Social</v>
      </c>
      <c r="P1786" s="96"/>
    </row>
    <row r="1787" spans="1:16" ht="14.25" customHeight="1" x14ac:dyDescent="0.25">
      <c r="A1787" s="96">
        <v>2014</v>
      </c>
      <c r="B1787" s="96" t="s">
        <v>2411</v>
      </c>
      <c r="C1787" s="96">
        <v>16</v>
      </c>
      <c r="D1787" s="96" t="str">
        <f t="shared" si="81"/>
        <v>201416U028</v>
      </c>
      <c r="E1787" s="78" t="s">
        <v>16143</v>
      </c>
      <c r="F1787" s="78" t="s">
        <v>16142</v>
      </c>
      <c r="G1787" s="78" t="s">
        <v>30</v>
      </c>
      <c r="H1787" s="104" t="str">
        <f t="shared" si="82"/>
        <v>201416U028</v>
      </c>
      <c r="I1787" s="104" t="b">
        <f t="shared" si="83"/>
        <v>1</v>
      </c>
      <c r="J1787" s="114" t="s">
        <v>16186</v>
      </c>
      <c r="K1787" s="78" t="s">
        <v>13295</v>
      </c>
      <c r="L1787" s="105">
        <v>114.19499999999952</v>
      </c>
      <c r="M1787" s="105">
        <v>28.399279999999887</v>
      </c>
      <c r="N1787" s="105">
        <v>28.399279999999887</v>
      </c>
      <c r="O1787" s="96" t="str">
        <f>VLOOKUP(H1787,'CRMP-SOC'!$A$2:$B$12685,2,FALSE)</f>
        <v>Social</v>
      </c>
      <c r="P1787" s="96"/>
    </row>
    <row r="1788" spans="1:16" ht="14.25" customHeight="1" x14ac:dyDescent="0.25">
      <c r="A1788" s="96">
        <v>2014</v>
      </c>
      <c r="B1788" s="96" t="s">
        <v>1086</v>
      </c>
      <c r="C1788" s="96">
        <v>16</v>
      </c>
      <c r="D1788" s="96" t="str">
        <f t="shared" si="81"/>
        <v>201416S047</v>
      </c>
      <c r="E1788" s="78" t="s">
        <v>16143</v>
      </c>
      <c r="F1788" s="78" t="s">
        <v>16142</v>
      </c>
      <c r="G1788" s="78" t="s">
        <v>29</v>
      </c>
      <c r="H1788" s="104" t="str">
        <f t="shared" si="82"/>
        <v>201416S047</v>
      </c>
      <c r="I1788" s="104" t="b">
        <f t="shared" si="83"/>
        <v>1</v>
      </c>
      <c r="J1788" s="114" t="s">
        <v>16184</v>
      </c>
      <c r="K1788" s="78" t="s">
        <v>11918</v>
      </c>
      <c r="L1788" s="105">
        <v>59.811999999999749</v>
      </c>
      <c r="M1788" s="105">
        <v>70.92072023999971</v>
      </c>
      <c r="N1788" s="105">
        <v>70.92072023999971</v>
      </c>
      <c r="O1788" s="96" t="str">
        <f>VLOOKUP(H1788,'CRMP-SOC'!$A$2:$B$12685,2,FALSE)</f>
        <v>Social</v>
      </c>
      <c r="P1788" s="96"/>
    </row>
    <row r="1789" spans="1:16" ht="14.25" customHeight="1" x14ac:dyDescent="0.25">
      <c r="A1789" s="96">
        <v>2014</v>
      </c>
      <c r="B1789" s="96" t="s">
        <v>1186</v>
      </c>
      <c r="C1789" s="96">
        <v>20</v>
      </c>
      <c r="D1789" s="96" t="str">
        <f t="shared" si="81"/>
        <v>201420S057</v>
      </c>
      <c r="E1789" s="78" t="s">
        <v>16212</v>
      </c>
      <c r="F1789" s="78" t="s">
        <v>16211</v>
      </c>
      <c r="G1789" s="78" t="s">
        <v>29</v>
      </c>
      <c r="H1789" s="104" t="str">
        <f t="shared" si="82"/>
        <v>201420S057</v>
      </c>
      <c r="I1789" s="104" t="b">
        <f t="shared" si="83"/>
        <v>1</v>
      </c>
      <c r="J1789" s="114" t="s">
        <v>16135</v>
      </c>
      <c r="K1789" s="78" t="s">
        <v>12008</v>
      </c>
      <c r="L1789" s="105">
        <v>212.04866299999912</v>
      </c>
      <c r="M1789" s="105">
        <v>204.43399301999906</v>
      </c>
      <c r="N1789" s="105">
        <v>204.43399301999906</v>
      </c>
      <c r="O1789" s="96" t="str">
        <f>VLOOKUP(H1789,'CRMP-SOC'!$A$2:$B$12685,2,FALSE)</f>
        <v>Social</v>
      </c>
      <c r="P1789" s="96"/>
    </row>
    <row r="1790" spans="1:16" ht="14.25" customHeight="1" x14ac:dyDescent="0.25">
      <c r="A1790" s="96">
        <v>2014</v>
      </c>
      <c r="B1790" s="96" t="s">
        <v>2726</v>
      </c>
      <c r="C1790" s="96">
        <v>21</v>
      </c>
      <c r="D1790" s="96" t="str">
        <f t="shared" si="81"/>
        <v>201421S248</v>
      </c>
      <c r="E1790" s="79" t="s">
        <v>16210</v>
      </c>
      <c r="F1790" s="79" t="s">
        <v>16209</v>
      </c>
      <c r="G1790" s="79" t="s">
        <v>29</v>
      </c>
      <c r="H1790" s="104" t="str">
        <f t="shared" si="82"/>
        <v>201421S248</v>
      </c>
      <c r="I1790" s="104" t="b">
        <f t="shared" si="83"/>
        <v>1</v>
      </c>
      <c r="J1790" s="115" t="s">
        <v>16208</v>
      </c>
      <c r="K1790" s="79" t="s">
        <v>13802</v>
      </c>
      <c r="L1790" s="105">
        <v>1508.543588999994</v>
      </c>
      <c r="M1790" s="105">
        <v>1409.4021035099943</v>
      </c>
      <c r="N1790" s="105">
        <v>1407.8579058999942</v>
      </c>
      <c r="O1790" s="96" t="str">
        <f>VLOOKUP(H1790,'CRMP-SOC'!$A$2:$B$12685,2,FALSE)</f>
        <v>Social</v>
      </c>
      <c r="P1790" s="96"/>
    </row>
    <row r="1791" spans="1:16" ht="14.25" customHeight="1" x14ac:dyDescent="0.25">
      <c r="A1791" s="96">
        <v>2014</v>
      </c>
      <c r="B1791" s="96" t="s">
        <v>1089</v>
      </c>
      <c r="C1791" s="96">
        <v>16</v>
      </c>
      <c r="D1791" s="96" t="str">
        <f t="shared" si="81"/>
        <v>201416S074</v>
      </c>
      <c r="E1791" s="78" t="s">
        <v>16143</v>
      </c>
      <c r="F1791" s="78" t="s">
        <v>16142</v>
      </c>
      <c r="G1791" s="78" t="s">
        <v>29</v>
      </c>
      <c r="H1791" s="104" t="str">
        <f t="shared" si="82"/>
        <v>201416S074</v>
      </c>
      <c r="I1791" s="104" t="b">
        <f t="shared" si="83"/>
        <v>1</v>
      </c>
      <c r="J1791" s="114" t="s">
        <v>16149</v>
      </c>
      <c r="K1791" s="78" t="s">
        <v>11920</v>
      </c>
      <c r="L1791" s="105">
        <v>5596.5719999999774</v>
      </c>
      <c r="M1791" s="105">
        <v>5763.9892378999739</v>
      </c>
      <c r="N1791" s="105">
        <v>5763.9892378999739</v>
      </c>
      <c r="O1791" s="96" t="str">
        <f>VLOOKUP(H1791,'CRMP-SOC'!$A$2:$B$12685,2,FALSE)</f>
        <v>Social</v>
      </c>
      <c r="P1791" s="96"/>
    </row>
    <row r="1792" spans="1:16" ht="14.25" customHeight="1" x14ac:dyDescent="0.25">
      <c r="A1792" s="96">
        <v>2014</v>
      </c>
      <c r="B1792" s="96" t="s">
        <v>2412</v>
      </c>
      <c r="C1792" s="96">
        <v>16</v>
      </c>
      <c r="D1792" s="96" t="str">
        <f t="shared" si="81"/>
        <v>201416U029</v>
      </c>
      <c r="E1792" s="78" t="s">
        <v>16143</v>
      </c>
      <c r="F1792" s="78" t="s">
        <v>16142</v>
      </c>
      <c r="G1792" s="78" t="s">
        <v>30</v>
      </c>
      <c r="H1792" s="104" t="str">
        <f t="shared" si="82"/>
        <v>201416U029</v>
      </c>
      <c r="I1792" s="104" t="b">
        <f t="shared" si="83"/>
        <v>1</v>
      </c>
      <c r="J1792" s="114" t="s">
        <v>16302</v>
      </c>
      <c r="K1792" s="78" t="s">
        <v>13296</v>
      </c>
      <c r="L1792" s="105">
        <v>17.999999999999929</v>
      </c>
      <c r="M1792" s="105">
        <v>17.003817709999929</v>
      </c>
      <c r="N1792" s="105">
        <v>17.003817709999929</v>
      </c>
      <c r="O1792" s="96" t="str">
        <f>VLOOKUP(H1792,'CRMP-SOC'!$A$2:$B$12685,2,FALSE)</f>
        <v>Social</v>
      </c>
      <c r="P1792" s="96"/>
    </row>
    <row r="1793" spans="1:16" ht="14.25" customHeight="1" x14ac:dyDescent="0.25">
      <c r="A1793" s="96">
        <v>2014</v>
      </c>
      <c r="B1793" s="96" t="s">
        <v>2213</v>
      </c>
      <c r="C1793" s="96">
        <v>38</v>
      </c>
      <c r="D1793" s="96" t="str">
        <f t="shared" si="81"/>
        <v>201438U004</v>
      </c>
      <c r="E1793" s="78" t="s">
        <v>16121</v>
      </c>
      <c r="F1793" s="78" t="s">
        <v>13870</v>
      </c>
      <c r="G1793" s="78" t="s">
        <v>30</v>
      </c>
      <c r="H1793" s="104" t="str">
        <f t="shared" si="82"/>
        <v>201438U004</v>
      </c>
      <c r="I1793" s="104" t="b">
        <f t="shared" si="83"/>
        <v>1</v>
      </c>
      <c r="J1793" s="114" t="s">
        <v>16105</v>
      </c>
      <c r="K1793" s="78" t="s">
        <v>13667</v>
      </c>
      <c r="L1793" s="105">
        <v>1565.2420269999936</v>
      </c>
      <c r="M1793" s="105">
        <v>1129.8192258699953</v>
      </c>
      <c r="N1793" s="105">
        <v>1129.8192258699953</v>
      </c>
      <c r="O1793" s="96" t="str">
        <f>VLOOKUP(H1793,'CRMP-SOC'!$A$2:$B$12685,2,FALSE)</f>
        <v>Social</v>
      </c>
      <c r="P1793" s="96"/>
    </row>
    <row r="1794" spans="1:16" ht="14.25" customHeight="1" x14ac:dyDescent="0.25">
      <c r="A1794" s="96">
        <v>2014</v>
      </c>
      <c r="B1794" s="96" t="s">
        <v>1546</v>
      </c>
      <c r="C1794" s="96">
        <v>51</v>
      </c>
      <c r="D1794" s="96" t="str">
        <f t="shared" ref="D1794:D1857" si="84">CONCATENATE(A1794,C1794,G1794,J1794)</f>
        <v>201451E005</v>
      </c>
      <c r="E1794" s="79" t="s">
        <v>16094</v>
      </c>
      <c r="F1794" s="79" t="s">
        <v>16093</v>
      </c>
      <c r="G1794" s="79" t="s">
        <v>25</v>
      </c>
      <c r="H1794" s="104" t="str">
        <f t="shared" ref="H1794:H1857" si="85">CONCATENATE(A1794,B1794)</f>
        <v>201451E005</v>
      </c>
      <c r="I1794" s="104" t="b">
        <f t="shared" ref="I1794:I1857" si="86">H1794=D1794</f>
        <v>1</v>
      </c>
      <c r="J1794" s="79" t="s">
        <v>16152</v>
      </c>
      <c r="K1794" s="79" t="s">
        <v>12327</v>
      </c>
      <c r="L1794" s="105">
        <v>173.1491079999993</v>
      </c>
      <c r="M1794" s="105">
        <v>155.62575799999937</v>
      </c>
      <c r="N1794" s="105">
        <v>155.62575799999937</v>
      </c>
      <c r="O1794" s="96" t="str">
        <f>VLOOKUP(H1794,'CRMP-SOC'!$A$2:$B$12685,2,FALSE)</f>
        <v>Social</v>
      </c>
      <c r="P1794" s="96"/>
    </row>
    <row r="1795" spans="1:16" ht="14.25" customHeight="1" x14ac:dyDescent="0.25">
      <c r="A1795" s="96">
        <v>2014</v>
      </c>
      <c r="B1795" s="96" t="s">
        <v>1085</v>
      </c>
      <c r="C1795" s="96">
        <v>16</v>
      </c>
      <c r="D1795" s="96" t="str">
        <f t="shared" si="84"/>
        <v>201416S046</v>
      </c>
      <c r="E1795" s="78" t="s">
        <v>16143</v>
      </c>
      <c r="F1795" s="78" t="s">
        <v>16142</v>
      </c>
      <c r="G1795" s="78" t="s">
        <v>29</v>
      </c>
      <c r="H1795" s="104" t="str">
        <f t="shared" si="85"/>
        <v>201416S046</v>
      </c>
      <c r="I1795" s="104" t="b">
        <f t="shared" si="86"/>
        <v>1</v>
      </c>
      <c r="J1795" s="78" t="s">
        <v>16150</v>
      </c>
      <c r="K1795" s="78" t="s">
        <v>12619</v>
      </c>
      <c r="L1795" s="105">
        <v>225.59999999999908</v>
      </c>
      <c r="M1795" s="105">
        <v>219.08308258999909</v>
      </c>
      <c r="N1795" s="105">
        <v>219.08308258999909</v>
      </c>
      <c r="O1795" s="96" t="str">
        <f>VLOOKUP(H1795,'CRMP-SOC'!$A$2:$B$12685,2,FALSE)</f>
        <v>Social</v>
      </c>
      <c r="P1795" s="96"/>
    </row>
    <row r="1796" spans="1:16" ht="14.25" customHeight="1" x14ac:dyDescent="0.25">
      <c r="A1796" s="96">
        <v>2014</v>
      </c>
      <c r="B1796" s="96" t="s">
        <v>1189</v>
      </c>
      <c r="C1796" s="96">
        <v>20</v>
      </c>
      <c r="D1796" s="96" t="str">
        <f t="shared" si="84"/>
        <v>201420S061</v>
      </c>
      <c r="E1796" s="78" t="s">
        <v>16212</v>
      </c>
      <c r="F1796" s="78" t="s">
        <v>16211</v>
      </c>
      <c r="G1796" s="78" t="s">
        <v>29</v>
      </c>
      <c r="H1796" s="104" t="str">
        <f t="shared" si="85"/>
        <v>201420S061</v>
      </c>
      <c r="I1796" s="104" t="b">
        <f t="shared" si="86"/>
        <v>1</v>
      </c>
      <c r="J1796" s="114" t="s">
        <v>16134</v>
      </c>
      <c r="K1796" s="78" t="s">
        <v>12010</v>
      </c>
      <c r="L1796" s="105">
        <v>545.58215499999767</v>
      </c>
      <c r="M1796" s="105">
        <v>527.99913840999795</v>
      </c>
      <c r="N1796" s="105">
        <v>527.85324650999792</v>
      </c>
      <c r="O1796" s="96" t="str">
        <f>VLOOKUP(H1796,'CRMP-SOC'!$A$2:$B$12685,2,FALSE)</f>
        <v>Social</v>
      </c>
      <c r="P1796" s="96"/>
    </row>
    <row r="1797" spans="1:16" ht="14.25" customHeight="1" x14ac:dyDescent="0.25">
      <c r="A1797" s="96">
        <v>2014</v>
      </c>
      <c r="B1797" s="96" t="s">
        <v>1860</v>
      </c>
      <c r="C1797" s="96">
        <v>16</v>
      </c>
      <c r="D1797" s="96" t="str">
        <f t="shared" si="84"/>
        <v>201416U010</v>
      </c>
      <c r="E1797" s="78" t="s">
        <v>16143</v>
      </c>
      <c r="F1797" s="78" t="s">
        <v>16142</v>
      </c>
      <c r="G1797" s="78" t="s">
        <v>30</v>
      </c>
      <c r="H1797" s="104" t="str">
        <f t="shared" si="85"/>
        <v>201416U010</v>
      </c>
      <c r="I1797" s="104" t="b">
        <f t="shared" si="86"/>
        <v>1</v>
      </c>
      <c r="J1797" s="114" t="s">
        <v>16090</v>
      </c>
      <c r="K1797" s="78" t="s">
        <v>11865</v>
      </c>
      <c r="L1797" s="105">
        <v>29.852049999999874</v>
      </c>
      <c r="M1797" s="105">
        <v>27.702970959999888</v>
      </c>
      <c r="N1797" s="105">
        <v>27.702970959999888</v>
      </c>
      <c r="O1797" s="96" t="str">
        <f>VLOOKUP(H1797,'CRMP-SOC'!$A$2:$B$12685,2,FALSE)</f>
        <v>Social</v>
      </c>
      <c r="P1797" s="96"/>
    </row>
    <row r="1798" spans="1:16" ht="14.25" customHeight="1" x14ac:dyDescent="0.25">
      <c r="A1798" s="96">
        <v>2014</v>
      </c>
      <c r="B1798" s="96" t="s">
        <v>2405</v>
      </c>
      <c r="C1798" s="96">
        <v>16</v>
      </c>
      <c r="D1798" s="96" t="str">
        <f t="shared" si="84"/>
        <v>201416U021</v>
      </c>
      <c r="E1798" s="78" t="s">
        <v>16143</v>
      </c>
      <c r="F1798" s="78" t="s">
        <v>16142</v>
      </c>
      <c r="G1798" s="78" t="s">
        <v>30</v>
      </c>
      <c r="H1798" s="104" t="str">
        <f t="shared" si="85"/>
        <v>201416U021</v>
      </c>
      <c r="I1798" s="104" t="b">
        <f t="shared" si="86"/>
        <v>1</v>
      </c>
      <c r="J1798" s="114" t="s">
        <v>16111</v>
      </c>
      <c r="K1798" s="78" t="s">
        <v>13783</v>
      </c>
      <c r="L1798" s="105">
        <v>2.9999999999999876</v>
      </c>
      <c r="M1798" s="105">
        <v>90.151231589999639</v>
      </c>
      <c r="N1798" s="105">
        <v>90.151231589999639</v>
      </c>
      <c r="O1798" s="96" t="str">
        <f>VLOOKUP(H1798,'CRMP-SOC'!$A$2:$B$12685,2,FALSE)</f>
        <v>Social</v>
      </c>
      <c r="P1798" s="96"/>
    </row>
    <row r="1799" spans="1:16" ht="14.25" customHeight="1" x14ac:dyDescent="0.25">
      <c r="A1799" s="96">
        <v>2014</v>
      </c>
      <c r="B1799" s="96" t="s">
        <v>1547</v>
      </c>
      <c r="C1799" s="96">
        <v>51</v>
      </c>
      <c r="D1799" s="96" t="str">
        <f t="shared" si="84"/>
        <v>201451E006</v>
      </c>
      <c r="E1799" s="79" t="s">
        <v>16094</v>
      </c>
      <c r="F1799" s="79" t="s">
        <v>16093</v>
      </c>
      <c r="G1799" s="79" t="s">
        <v>25</v>
      </c>
      <c r="H1799" s="104" t="str">
        <f t="shared" si="85"/>
        <v>201451E006</v>
      </c>
      <c r="I1799" s="104" t="b">
        <f t="shared" si="86"/>
        <v>1</v>
      </c>
      <c r="J1799" s="79" t="s">
        <v>16172</v>
      </c>
      <c r="K1799" s="79" t="s">
        <v>12328</v>
      </c>
      <c r="L1799" s="105">
        <v>116.99444599999953</v>
      </c>
      <c r="M1799" s="105">
        <v>105.31966099999957</v>
      </c>
      <c r="N1799" s="105">
        <v>105.31966099999957</v>
      </c>
      <c r="O1799" s="96" t="str">
        <f>VLOOKUP(H1799,'CRMP-SOC'!$A$2:$B$12685,2,FALSE)</f>
        <v>Social</v>
      </c>
      <c r="P1799" s="96"/>
    </row>
    <row r="1800" spans="1:16" ht="14.25" customHeight="1" x14ac:dyDescent="0.25">
      <c r="A1800" s="96">
        <v>2014</v>
      </c>
      <c r="B1800" s="96" t="s">
        <v>2533</v>
      </c>
      <c r="C1800" s="96">
        <v>16</v>
      </c>
      <c r="D1800" s="96" t="str">
        <f t="shared" si="84"/>
        <v>201416U032</v>
      </c>
      <c r="E1800" s="78" t="s">
        <v>16143</v>
      </c>
      <c r="F1800" s="78" t="s">
        <v>16142</v>
      </c>
      <c r="G1800" s="78" t="s">
        <v>30</v>
      </c>
      <c r="H1800" s="104" t="str">
        <f t="shared" si="85"/>
        <v>201416U032</v>
      </c>
      <c r="I1800" s="104" t="b">
        <f t="shared" si="86"/>
        <v>1</v>
      </c>
      <c r="J1800" s="116" t="s">
        <v>16185</v>
      </c>
      <c r="K1800" s="78" t="s">
        <v>13469</v>
      </c>
      <c r="L1800" s="105">
        <v>1570.7361469999935</v>
      </c>
      <c r="M1800" s="105">
        <v>901.30438763999632</v>
      </c>
      <c r="N1800" s="105">
        <v>901.29283763999626</v>
      </c>
      <c r="O1800" s="96" t="str">
        <f>VLOOKUP(H1800,'CRMP-SOC'!$A$2:$B$12685,2,FALSE)</f>
        <v>Social</v>
      </c>
      <c r="P1800" s="96"/>
    </row>
    <row r="1801" spans="1:16" ht="14.25" customHeight="1" x14ac:dyDescent="0.25">
      <c r="A1801" s="96">
        <v>2014</v>
      </c>
      <c r="B1801" s="96" t="s">
        <v>1190</v>
      </c>
      <c r="C1801" s="96">
        <v>20</v>
      </c>
      <c r="D1801" s="96" t="str">
        <f t="shared" si="84"/>
        <v>201420S065</v>
      </c>
      <c r="E1801" s="78" t="s">
        <v>16212</v>
      </c>
      <c r="F1801" s="78" t="s">
        <v>16211</v>
      </c>
      <c r="G1801" s="78" t="s">
        <v>29</v>
      </c>
      <c r="H1801" s="104" t="str">
        <f t="shared" si="85"/>
        <v>201420S065</v>
      </c>
      <c r="I1801" s="104" t="b">
        <f t="shared" si="86"/>
        <v>1</v>
      </c>
      <c r="J1801" s="114" t="s">
        <v>16215</v>
      </c>
      <c r="K1801" s="78" t="s">
        <v>12011</v>
      </c>
      <c r="L1801" s="105">
        <v>312.31536399999868</v>
      </c>
      <c r="M1801" s="105">
        <v>279.60491672999882</v>
      </c>
      <c r="N1801" s="105">
        <v>279.60390031999884</v>
      </c>
      <c r="O1801" s="96" t="str">
        <f>VLOOKUP(H1801,'CRMP-SOC'!$A$2:$B$12685,2,FALSE)</f>
        <v>Social</v>
      </c>
      <c r="P1801" s="96"/>
    </row>
    <row r="1802" spans="1:16" ht="14.25" customHeight="1" x14ac:dyDescent="0.25">
      <c r="A1802" s="96">
        <v>2014</v>
      </c>
      <c r="B1802" s="96" t="s">
        <v>2409</v>
      </c>
      <c r="C1802" s="96">
        <v>16</v>
      </c>
      <c r="D1802" s="96" t="str">
        <f t="shared" si="84"/>
        <v>201416U025</v>
      </c>
      <c r="E1802" s="78" t="s">
        <v>16143</v>
      </c>
      <c r="F1802" s="78" t="s">
        <v>16142</v>
      </c>
      <c r="G1802" s="78" t="s">
        <v>30</v>
      </c>
      <c r="H1802" s="104" t="str">
        <f t="shared" si="85"/>
        <v>201416U025</v>
      </c>
      <c r="I1802" s="104" t="b">
        <f t="shared" si="86"/>
        <v>1</v>
      </c>
      <c r="J1802" s="114" t="s">
        <v>16145</v>
      </c>
      <c r="K1802" s="78" t="s">
        <v>13785</v>
      </c>
      <c r="L1802" s="105">
        <v>113.69999999999953</v>
      </c>
      <c r="M1802" s="105">
        <v>66.228996029999735</v>
      </c>
      <c r="N1802" s="105">
        <v>66.228996029999735</v>
      </c>
      <c r="O1802" s="96" t="str">
        <f>VLOOKUP(H1802,'CRMP-SOC'!$A$2:$B$12685,2,FALSE)</f>
        <v>Social</v>
      </c>
      <c r="P1802" s="96"/>
    </row>
    <row r="1803" spans="1:16" ht="14.25" customHeight="1" x14ac:dyDescent="0.25">
      <c r="A1803" s="96">
        <v>2014</v>
      </c>
      <c r="B1803" s="96" t="s">
        <v>1551</v>
      </c>
      <c r="C1803" s="96">
        <v>51</v>
      </c>
      <c r="D1803" s="96" t="str">
        <f t="shared" si="84"/>
        <v>201451E010</v>
      </c>
      <c r="E1803" s="79" t="s">
        <v>16094</v>
      </c>
      <c r="F1803" s="79" t="s">
        <v>16093</v>
      </c>
      <c r="G1803" s="79" t="s">
        <v>25</v>
      </c>
      <c r="H1803" s="104" t="str">
        <f t="shared" si="85"/>
        <v>201451E010</v>
      </c>
      <c r="I1803" s="104" t="b">
        <f t="shared" si="86"/>
        <v>1</v>
      </c>
      <c r="J1803" s="79" t="s">
        <v>16090</v>
      </c>
      <c r="K1803" s="79" t="s">
        <v>12332</v>
      </c>
      <c r="L1803" s="105">
        <v>5695.6187129999762</v>
      </c>
      <c r="M1803" s="105">
        <v>6022.7819999999747</v>
      </c>
      <c r="N1803" s="105">
        <v>6025.1270149999755</v>
      </c>
      <c r="O1803" s="96" t="str">
        <f>VLOOKUP(H1803,'CRMP-SOC'!$A$2:$B$12685,2,FALSE)</f>
        <v>Social</v>
      </c>
      <c r="P1803" s="96"/>
    </row>
    <row r="1804" spans="1:16" ht="14.25" customHeight="1" x14ac:dyDescent="0.25">
      <c r="A1804" s="96">
        <v>2014</v>
      </c>
      <c r="B1804" s="96" t="s">
        <v>1094</v>
      </c>
      <c r="C1804" s="96">
        <v>16</v>
      </c>
      <c r="D1804" s="96" t="str">
        <f t="shared" si="84"/>
        <v>201416S079</v>
      </c>
      <c r="E1804" s="78" t="s">
        <v>16143</v>
      </c>
      <c r="F1804" s="78" t="s">
        <v>16142</v>
      </c>
      <c r="G1804" s="78" t="s">
        <v>29</v>
      </c>
      <c r="H1804" s="104" t="str">
        <f t="shared" si="85"/>
        <v>201416S079</v>
      </c>
      <c r="I1804" s="104" t="b">
        <f t="shared" si="86"/>
        <v>1</v>
      </c>
      <c r="J1804" s="78" t="s">
        <v>16170</v>
      </c>
      <c r="K1804" s="78" t="s">
        <v>13781</v>
      </c>
      <c r="L1804" s="105">
        <v>2099.9999999999914</v>
      </c>
      <c r="M1804" s="105">
        <v>2361.0618982399906</v>
      </c>
      <c r="N1804" s="105">
        <v>2361.0618982399906</v>
      </c>
      <c r="O1804" s="96" t="str">
        <f>VLOOKUP(H1804,'CRMP-SOC'!$A$2:$B$12685,2,FALSE)</f>
        <v>Social</v>
      </c>
      <c r="P1804" s="96"/>
    </row>
    <row r="1805" spans="1:16" ht="14.25" customHeight="1" x14ac:dyDescent="0.25">
      <c r="A1805" s="96">
        <v>2014</v>
      </c>
      <c r="B1805" s="96" t="s">
        <v>1542</v>
      </c>
      <c r="C1805" s="96">
        <v>51</v>
      </c>
      <c r="D1805" s="96" t="str">
        <f t="shared" si="84"/>
        <v>201451E001</v>
      </c>
      <c r="E1805" s="79" t="s">
        <v>16094</v>
      </c>
      <c r="F1805" s="79" t="s">
        <v>16093</v>
      </c>
      <c r="G1805" s="79" t="s">
        <v>25</v>
      </c>
      <c r="H1805" s="104" t="str">
        <f t="shared" si="85"/>
        <v>201451E001</v>
      </c>
      <c r="I1805" s="104" t="b">
        <f t="shared" si="86"/>
        <v>1</v>
      </c>
      <c r="J1805" s="79" t="s">
        <v>16107</v>
      </c>
      <c r="K1805" s="79" t="s">
        <v>12323</v>
      </c>
      <c r="L1805" s="105">
        <v>400.93807899999837</v>
      </c>
      <c r="M1805" s="105">
        <v>441.14799799999815</v>
      </c>
      <c r="N1805" s="105">
        <v>441.16207899999819</v>
      </c>
      <c r="O1805" s="96" t="str">
        <f>VLOOKUP(H1805,'CRMP-SOC'!$A$2:$B$12685,2,FALSE)</f>
        <v>Social</v>
      </c>
      <c r="P1805" s="96"/>
    </row>
    <row r="1806" spans="1:16" ht="14.25" customHeight="1" x14ac:dyDescent="0.25">
      <c r="A1806" s="96">
        <v>2014</v>
      </c>
      <c r="B1806" s="96" t="s">
        <v>1543</v>
      </c>
      <c r="C1806" s="96">
        <v>51</v>
      </c>
      <c r="D1806" s="96" t="str">
        <f t="shared" si="84"/>
        <v>201451E002</v>
      </c>
      <c r="E1806" s="79" t="s">
        <v>16094</v>
      </c>
      <c r="F1806" s="79" t="s">
        <v>16093</v>
      </c>
      <c r="G1806" s="79" t="s">
        <v>25</v>
      </c>
      <c r="H1806" s="104" t="str">
        <f t="shared" si="85"/>
        <v>201451E002</v>
      </c>
      <c r="I1806" s="104" t="b">
        <f t="shared" si="86"/>
        <v>1</v>
      </c>
      <c r="J1806" s="79" t="s">
        <v>16191</v>
      </c>
      <c r="K1806" s="79" t="s">
        <v>12324</v>
      </c>
      <c r="L1806" s="105">
        <v>196.87972999999917</v>
      </c>
      <c r="M1806" s="105">
        <v>305.41029299999877</v>
      </c>
      <c r="N1806" s="105">
        <v>305.41029299999877</v>
      </c>
      <c r="O1806" s="96" t="str">
        <f>VLOOKUP(H1806,'CRMP-SOC'!$A$2:$B$12685,2,FALSE)</f>
        <v>Social</v>
      </c>
      <c r="P1806" s="96"/>
    </row>
    <row r="1807" spans="1:16" ht="14.25" customHeight="1" x14ac:dyDescent="0.25">
      <c r="A1807" s="96">
        <v>2014</v>
      </c>
      <c r="B1807" s="96" t="s">
        <v>1544</v>
      </c>
      <c r="C1807" s="96">
        <v>51</v>
      </c>
      <c r="D1807" s="96" t="str">
        <f t="shared" si="84"/>
        <v>201451E003</v>
      </c>
      <c r="E1807" s="79" t="s">
        <v>16094</v>
      </c>
      <c r="F1807" s="79" t="s">
        <v>16093</v>
      </c>
      <c r="G1807" s="79" t="s">
        <v>25</v>
      </c>
      <c r="H1807" s="104" t="str">
        <f t="shared" si="85"/>
        <v>201451E003</v>
      </c>
      <c r="I1807" s="104" t="b">
        <f t="shared" si="86"/>
        <v>1</v>
      </c>
      <c r="J1807" s="79" t="s">
        <v>16106</v>
      </c>
      <c r="K1807" s="79" t="s">
        <v>12325</v>
      </c>
      <c r="L1807" s="105">
        <v>192.81136899999922</v>
      </c>
      <c r="M1807" s="105">
        <v>296.28542399999878</v>
      </c>
      <c r="N1807" s="105">
        <v>296.28542399999878</v>
      </c>
      <c r="O1807" s="96" t="str">
        <f>VLOOKUP(H1807,'CRMP-SOC'!$A$2:$B$12685,2,FALSE)</f>
        <v>Social</v>
      </c>
      <c r="P1807" s="96"/>
    </row>
    <row r="1808" spans="1:16" ht="14.25" customHeight="1" x14ac:dyDescent="0.25">
      <c r="A1808" s="96">
        <v>2014</v>
      </c>
      <c r="B1808" s="96" t="s">
        <v>1556</v>
      </c>
      <c r="C1808" s="96">
        <v>51</v>
      </c>
      <c r="D1808" s="96" t="str">
        <f t="shared" si="84"/>
        <v>201451E018</v>
      </c>
      <c r="E1808" s="79" t="s">
        <v>16094</v>
      </c>
      <c r="F1808" s="79" t="s">
        <v>16093</v>
      </c>
      <c r="G1808" s="79" t="s">
        <v>25</v>
      </c>
      <c r="H1808" s="104" t="str">
        <f t="shared" si="85"/>
        <v>201451E018</v>
      </c>
      <c r="I1808" s="104" t="b">
        <f t="shared" si="86"/>
        <v>1</v>
      </c>
      <c r="J1808" s="79" t="s">
        <v>16099</v>
      </c>
      <c r="K1808" s="79" t="s">
        <v>12337</v>
      </c>
      <c r="L1808" s="105">
        <v>14069.152909999942</v>
      </c>
      <c r="M1808" s="105">
        <v>10557.425331999957</v>
      </c>
      <c r="N1808" s="105">
        <v>10557.704597999957</v>
      </c>
      <c r="O1808" s="96" t="str">
        <f>VLOOKUP(H1808,'CRMP-SOC'!$A$2:$B$12685,2,FALSE)</f>
        <v>Social</v>
      </c>
      <c r="P1808" s="96"/>
    </row>
    <row r="1809" spans="1:16" ht="14.25" customHeight="1" x14ac:dyDescent="0.25">
      <c r="A1809" s="96">
        <v>2014</v>
      </c>
      <c r="B1809" s="96" t="s">
        <v>1545</v>
      </c>
      <c r="C1809" s="96">
        <v>51</v>
      </c>
      <c r="D1809" s="96" t="str">
        <f t="shared" si="84"/>
        <v>201451E004</v>
      </c>
      <c r="E1809" s="79" t="s">
        <v>16094</v>
      </c>
      <c r="F1809" s="79" t="s">
        <v>16093</v>
      </c>
      <c r="G1809" s="79" t="s">
        <v>25</v>
      </c>
      <c r="H1809" s="104" t="str">
        <f t="shared" si="85"/>
        <v>201451E004</v>
      </c>
      <c r="I1809" s="104" t="b">
        <f t="shared" si="86"/>
        <v>1</v>
      </c>
      <c r="J1809" s="79" t="s">
        <v>16105</v>
      </c>
      <c r="K1809" s="79" t="s">
        <v>12326</v>
      </c>
      <c r="L1809" s="105">
        <v>86.269170999999659</v>
      </c>
      <c r="M1809" s="105">
        <v>197.04942399999916</v>
      </c>
      <c r="N1809" s="105">
        <v>197.04942399999916</v>
      </c>
      <c r="O1809" s="96" t="str">
        <f>VLOOKUP(H1809,'CRMP-SOC'!$A$2:$B$12685,2,FALSE)</f>
        <v>Social</v>
      </c>
      <c r="P1809" s="96"/>
    </row>
    <row r="1810" spans="1:16" ht="14.25" customHeight="1" x14ac:dyDescent="0.25">
      <c r="A1810" s="96">
        <v>2014</v>
      </c>
      <c r="B1810" s="96" t="s">
        <v>1548</v>
      </c>
      <c r="C1810" s="96">
        <v>51</v>
      </c>
      <c r="D1810" s="96" t="str">
        <f t="shared" si="84"/>
        <v>201451E007</v>
      </c>
      <c r="E1810" s="79" t="s">
        <v>16094</v>
      </c>
      <c r="F1810" s="79" t="s">
        <v>16093</v>
      </c>
      <c r="G1810" s="79" t="s">
        <v>25</v>
      </c>
      <c r="H1810" s="104" t="str">
        <f t="shared" si="85"/>
        <v>201451E007</v>
      </c>
      <c r="I1810" s="104" t="b">
        <f t="shared" si="86"/>
        <v>1</v>
      </c>
      <c r="J1810" s="79" t="s">
        <v>16104</v>
      </c>
      <c r="K1810" s="79" t="s">
        <v>12329</v>
      </c>
      <c r="L1810" s="105">
        <v>711.9942179999972</v>
      </c>
      <c r="M1810" s="105">
        <v>735.84416999999689</v>
      </c>
      <c r="N1810" s="105">
        <v>735.84416999999689</v>
      </c>
      <c r="O1810" s="96" t="str">
        <f>VLOOKUP(H1810,'CRMP-SOC'!$A$2:$B$12685,2,FALSE)</f>
        <v>Social</v>
      </c>
      <c r="P1810" s="96"/>
    </row>
    <row r="1811" spans="1:16" ht="14.25" customHeight="1" x14ac:dyDescent="0.25">
      <c r="A1811" s="96">
        <v>2014</v>
      </c>
      <c r="B1811" s="96" t="s">
        <v>1550</v>
      </c>
      <c r="C1811" s="96">
        <v>51</v>
      </c>
      <c r="D1811" s="96" t="str">
        <f t="shared" si="84"/>
        <v>201451E009</v>
      </c>
      <c r="E1811" s="79" t="s">
        <v>16094</v>
      </c>
      <c r="F1811" s="79" t="s">
        <v>16093</v>
      </c>
      <c r="G1811" s="79" t="s">
        <v>25</v>
      </c>
      <c r="H1811" s="104" t="str">
        <f t="shared" si="85"/>
        <v>201451E009</v>
      </c>
      <c r="I1811" s="104" t="b">
        <f t="shared" si="86"/>
        <v>1</v>
      </c>
      <c r="J1811" s="79" t="s">
        <v>16128</v>
      </c>
      <c r="K1811" s="79" t="s">
        <v>12331</v>
      </c>
      <c r="L1811" s="105">
        <v>5285.6297409999788</v>
      </c>
      <c r="M1811" s="105">
        <v>5242.5961179999786</v>
      </c>
      <c r="N1811" s="105">
        <v>5242.9496939999781</v>
      </c>
      <c r="O1811" s="96" t="str">
        <f>VLOOKUP(H1811,'CRMP-SOC'!$A$2:$B$12685,2,FALSE)</f>
        <v>Social</v>
      </c>
      <c r="P1811" s="96"/>
    </row>
    <row r="1812" spans="1:16" ht="14.25" customHeight="1" x14ac:dyDescent="0.25">
      <c r="A1812" s="96">
        <v>2014</v>
      </c>
      <c r="B1812" s="96" t="str">
        <f>C1812&amp;G1812&amp;J1812</f>
        <v>20S072</v>
      </c>
      <c r="C1812" s="98">
        <v>20</v>
      </c>
      <c r="D1812" s="96" t="str">
        <f t="shared" si="84"/>
        <v>201420S072</v>
      </c>
      <c r="E1812" s="79" t="s">
        <v>16212</v>
      </c>
      <c r="F1812" s="79" t="s">
        <v>16211</v>
      </c>
      <c r="G1812" s="79" t="s">
        <v>29</v>
      </c>
      <c r="H1812" s="104" t="str">
        <f t="shared" si="85"/>
        <v>201420S072</v>
      </c>
      <c r="I1812" s="104" t="b">
        <f t="shared" si="86"/>
        <v>1</v>
      </c>
      <c r="J1812" s="114" t="s">
        <v>16091</v>
      </c>
      <c r="K1812" s="78" t="s">
        <v>13745</v>
      </c>
      <c r="L1812" s="105">
        <v>38551.823703000002</v>
      </c>
      <c r="M1812" s="105">
        <v>34294.209436030018</v>
      </c>
      <c r="N1812" s="105">
        <v>34294.209436030018</v>
      </c>
      <c r="O1812" s="96" t="str">
        <f>VLOOKUP(H1812,'CRMP-SOC'!$A$2:$B$12685,2,FALSE)</f>
        <v>Social</v>
      </c>
      <c r="P1812" s="96"/>
    </row>
    <row r="1813" spans="1:16" ht="14.25" customHeight="1" x14ac:dyDescent="0.25">
      <c r="A1813" s="96">
        <v>2014</v>
      </c>
      <c r="B1813" s="96" t="str">
        <f>C1813&amp;G1813&amp;J1813</f>
        <v>12S072</v>
      </c>
      <c r="C1813" s="98">
        <v>12</v>
      </c>
      <c r="D1813" s="96" t="str">
        <f t="shared" si="84"/>
        <v>201412S072</v>
      </c>
      <c r="E1813" s="79" t="s">
        <v>15314</v>
      </c>
      <c r="F1813" s="79" t="s">
        <v>16080</v>
      </c>
      <c r="G1813" s="79" t="s">
        <v>29</v>
      </c>
      <c r="H1813" s="104" t="str">
        <f t="shared" si="85"/>
        <v>201412S072</v>
      </c>
      <c r="I1813" s="104" t="b">
        <f t="shared" si="86"/>
        <v>1</v>
      </c>
      <c r="J1813" s="114" t="s">
        <v>16091</v>
      </c>
      <c r="K1813" s="78" t="s">
        <v>13745</v>
      </c>
      <c r="L1813" s="105">
        <v>5825.1356500000002</v>
      </c>
      <c r="M1813" s="105">
        <v>5627.5283477600005</v>
      </c>
      <c r="N1813" s="105">
        <v>5627.5283477600005</v>
      </c>
      <c r="O1813" s="96" t="str">
        <f>VLOOKUP(H1813,'CRMP-SOC'!$A$2:$B$12685,2,FALSE)</f>
        <v>Social</v>
      </c>
      <c r="P1813" s="96"/>
    </row>
    <row r="1814" spans="1:16" ht="14.25" customHeight="1" x14ac:dyDescent="0.25">
      <c r="A1814" s="96">
        <v>2014</v>
      </c>
      <c r="B1814" s="96" t="str">
        <f>C1814&amp;G1814&amp;J1814</f>
        <v>11S072</v>
      </c>
      <c r="C1814" s="98">
        <v>11</v>
      </c>
      <c r="D1814" s="96" t="str">
        <f t="shared" si="84"/>
        <v>201411S072</v>
      </c>
      <c r="E1814" s="78" t="s">
        <v>16082</v>
      </c>
      <c r="F1814" s="78" t="s">
        <v>16081</v>
      </c>
      <c r="G1814" s="78" t="s">
        <v>29</v>
      </c>
      <c r="H1814" s="104" t="str">
        <f t="shared" si="85"/>
        <v>201411S072</v>
      </c>
      <c r="I1814" s="104" t="b">
        <f t="shared" si="86"/>
        <v>1</v>
      </c>
      <c r="J1814" s="114" t="s">
        <v>16091</v>
      </c>
      <c r="K1814" s="78" t="s">
        <v>13745</v>
      </c>
      <c r="L1814" s="105">
        <v>28275.868043999999</v>
      </c>
      <c r="M1814" s="105">
        <v>28275.868043999999</v>
      </c>
      <c r="N1814" s="105">
        <v>28275.868043999999</v>
      </c>
      <c r="O1814" s="96" t="str">
        <f>VLOOKUP(H1814,'CRMP-SOC'!$A$2:$B$12685,2,FALSE)</f>
        <v>Social</v>
      </c>
      <c r="P1814" s="96"/>
    </row>
    <row r="1815" spans="1:16" ht="14.25" customHeight="1" x14ac:dyDescent="0.25">
      <c r="A1815" s="96">
        <v>2014</v>
      </c>
      <c r="B1815" s="96" t="s">
        <v>1857</v>
      </c>
      <c r="C1815" s="96">
        <v>16</v>
      </c>
      <c r="D1815" s="96" t="str">
        <f t="shared" si="84"/>
        <v>201416S217</v>
      </c>
      <c r="E1815" s="78" t="s">
        <v>16143</v>
      </c>
      <c r="F1815" s="78" t="s">
        <v>16142</v>
      </c>
      <c r="G1815" s="78" t="s">
        <v>29</v>
      </c>
      <c r="H1815" s="104" t="str">
        <f t="shared" si="85"/>
        <v>201416S217</v>
      </c>
      <c r="I1815" s="104" t="b">
        <f t="shared" si="86"/>
        <v>1</v>
      </c>
      <c r="J1815" s="78" t="s">
        <v>16148</v>
      </c>
      <c r="K1815" s="78" t="s">
        <v>13782</v>
      </c>
      <c r="L1815" s="105">
        <v>1177.7119999999952</v>
      </c>
      <c r="M1815" s="105">
        <v>1428.3330702099947</v>
      </c>
      <c r="N1815" s="105">
        <v>1428.3330702099947</v>
      </c>
      <c r="O1815" s="96" t="str">
        <f>VLOOKUP(H1815,'CRMP-SOC'!$A$2:$B$12685,2,FALSE)</f>
        <v>Social</v>
      </c>
      <c r="P1815" s="96"/>
    </row>
    <row r="1816" spans="1:16" ht="14.25" customHeight="1" x14ac:dyDescent="0.25">
      <c r="A1816" s="96">
        <v>2014</v>
      </c>
      <c r="B1816" s="96" t="s">
        <v>1858</v>
      </c>
      <c r="C1816" s="96">
        <v>16</v>
      </c>
      <c r="D1816" s="96" t="str">
        <f t="shared" si="84"/>
        <v>201416S218</v>
      </c>
      <c r="E1816" s="78" t="s">
        <v>16143</v>
      </c>
      <c r="F1816" s="78" t="s">
        <v>16142</v>
      </c>
      <c r="G1816" s="78" t="s">
        <v>29</v>
      </c>
      <c r="H1816" s="104" t="str">
        <f t="shared" si="85"/>
        <v>201416S218</v>
      </c>
      <c r="I1816" s="104" t="b">
        <f t="shared" si="86"/>
        <v>1</v>
      </c>
      <c r="J1816" s="78" t="s">
        <v>16246</v>
      </c>
      <c r="K1816" s="78" t="s">
        <v>13284</v>
      </c>
      <c r="L1816" s="105">
        <v>2891.7672999999882</v>
      </c>
      <c r="M1816" s="105">
        <v>1829.6985171099932</v>
      </c>
      <c r="N1816" s="105">
        <v>1829.6985171099932</v>
      </c>
      <c r="O1816" s="96" t="str">
        <f>VLOOKUP(H1816,'CRMP-SOC'!$A$2:$B$12685,2,FALSE)</f>
        <v>Social</v>
      </c>
      <c r="P1816" s="96"/>
    </row>
    <row r="1817" spans="1:16" ht="14.25" customHeight="1" x14ac:dyDescent="0.25">
      <c r="A1817" s="96">
        <v>2014</v>
      </c>
      <c r="B1817" s="96" t="s">
        <v>2408</v>
      </c>
      <c r="C1817" s="96">
        <v>16</v>
      </c>
      <c r="D1817" s="96" t="str">
        <f t="shared" si="84"/>
        <v>201416U024</v>
      </c>
      <c r="E1817" s="78" t="s">
        <v>16143</v>
      </c>
      <c r="F1817" s="78" t="s">
        <v>16142</v>
      </c>
      <c r="G1817" s="78" t="s">
        <v>30</v>
      </c>
      <c r="H1817" s="104" t="str">
        <f t="shared" si="85"/>
        <v>201416U024</v>
      </c>
      <c r="I1817" s="104" t="b">
        <f t="shared" si="86"/>
        <v>1</v>
      </c>
      <c r="J1817" s="114" t="s">
        <v>16194</v>
      </c>
      <c r="K1817" s="78" t="s">
        <v>13292</v>
      </c>
      <c r="L1817" s="105">
        <v>21.499999999999915</v>
      </c>
      <c r="M1817" s="105">
        <v>21.813659359999907</v>
      </c>
      <c r="N1817" s="105">
        <v>21.813659359999907</v>
      </c>
      <c r="O1817" s="96" t="str">
        <f>VLOOKUP(H1817,'CRMP-SOC'!$A$2:$B$12685,2,FALSE)</f>
        <v>Social</v>
      </c>
      <c r="P1817" s="96"/>
    </row>
    <row r="1818" spans="1:16" ht="14.25" customHeight="1" x14ac:dyDescent="0.25">
      <c r="A1818" s="96">
        <v>2014</v>
      </c>
      <c r="B1818" s="96" t="s">
        <v>1027</v>
      </c>
      <c r="C1818" s="96">
        <v>16</v>
      </c>
      <c r="D1818" s="96" t="str">
        <f t="shared" si="84"/>
        <v>201416E004</v>
      </c>
      <c r="E1818" s="78" t="s">
        <v>16143</v>
      </c>
      <c r="F1818" s="78" t="s">
        <v>16142</v>
      </c>
      <c r="G1818" s="78" t="s">
        <v>25</v>
      </c>
      <c r="H1818" s="104" t="str">
        <f t="shared" si="85"/>
        <v>201416E004</v>
      </c>
      <c r="I1818" s="104" t="b">
        <f t="shared" si="86"/>
        <v>1</v>
      </c>
      <c r="J1818" s="78" t="s">
        <v>16105</v>
      </c>
      <c r="K1818" s="78" t="s">
        <v>11866</v>
      </c>
      <c r="L1818" s="105">
        <v>4.4529999999999825</v>
      </c>
      <c r="M1818" s="105">
        <v>6.6939381699999707</v>
      </c>
      <c r="N1818" s="105">
        <v>6.6939381699999707</v>
      </c>
      <c r="O1818" s="96" t="str">
        <f>VLOOKUP(H1818,'CRMP-SOC'!$A$2:$B$12685,2,FALSE)</f>
        <v>Social</v>
      </c>
      <c r="P1818" s="96"/>
    </row>
    <row r="1819" spans="1:16" ht="14.25" customHeight="1" x14ac:dyDescent="0.25">
      <c r="A1819" s="96">
        <v>2014</v>
      </c>
      <c r="B1819" s="96" t="s">
        <v>2406</v>
      </c>
      <c r="C1819" s="96">
        <v>16</v>
      </c>
      <c r="D1819" s="96" t="str">
        <f t="shared" si="84"/>
        <v>201416U022</v>
      </c>
      <c r="E1819" s="78" t="s">
        <v>16143</v>
      </c>
      <c r="F1819" s="78" t="s">
        <v>16142</v>
      </c>
      <c r="G1819" s="78" t="s">
        <v>30</v>
      </c>
      <c r="H1819" s="104" t="str">
        <f t="shared" si="85"/>
        <v>201416U022</v>
      </c>
      <c r="I1819" s="104" t="b">
        <f t="shared" si="86"/>
        <v>1</v>
      </c>
      <c r="J1819" s="114" t="s">
        <v>16110</v>
      </c>
      <c r="K1819" s="78" t="s">
        <v>13784</v>
      </c>
      <c r="L1819" s="105">
        <v>26.985589999999888</v>
      </c>
      <c r="M1819" s="105">
        <v>42.932295999999823</v>
      </c>
      <c r="N1819" s="105">
        <v>42.65029599999982</v>
      </c>
      <c r="O1819" s="96" t="str">
        <f>VLOOKUP(H1819,'CRMP-SOC'!$A$2:$B$12685,2,FALSE)</f>
        <v>Social</v>
      </c>
      <c r="P1819" s="96"/>
    </row>
    <row r="1820" spans="1:16" ht="14.25" customHeight="1" x14ac:dyDescent="0.25">
      <c r="A1820" s="96">
        <v>2014</v>
      </c>
      <c r="B1820" s="96" t="s">
        <v>2530</v>
      </c>
      <c r="C1820" s="96">
        <v>16</v>
      </c>
      <c r="D1820" s="96" t="str">
        <f t="shared" si="84"/>
        <v>201416S219</v>
      </c>
      <c r="E1820" s="78" t="s">
        <v>16143</v>
      </c>
      <c r="F1820" s="78" t="s">
        <v>16142</v>
      </c>
      <c r="G1820" s="78" t="s">
        <v>29</v>
      </c>
      <c r="H1820" s="104" t="str">
        <f t="shared" si="85"/>
        <v>201416S219</v>
      </c>
      <c r="I1820" s="104" t="b">
        <f t="shared" si="86"/>
        <v>1</v>
      </c>
      <c r="J1820" s="78" t="s">
        <v>16147</v>
      </c>
      <c r="K1820" s="78" t="s">
        <v>16524</v>
      </c>
      <c r="L1820" s="105">
        <v>2134.0590699999912</v>
      </c>
      <c r="M1820" s="105">
        <v>2709.9835979299883</v>
      </c>
      <c r="N1820" s="105">
        <v>2709.9835979299883</v>
      </c>
      <c r="O1820" s="96" t="str">
        <f>VLOOKUP(H1820,'CRMP-SOC'!$A$2:$B$12685,2,FALSE)</f>
        <v>Social</v>
      </c>
      <c r="P1820" s="96"/>
    </row>
    <row r="1821" spans="1:16" ht="14.25" customHeight="1" x14ac:dyDescent="0.25">
      <c r="A1821" s="96">
        <v>2014</v>
      </c>
      <c r="B1821" s="96" t="s">
        <v>1552</v>
      </c>
      <c r="C1821" s="96">
        <v>51</v>
      </c>
      <c r="D1821" s="96" t="str">
        <f t="shared" si="84"/>
        <v>201451E011</v>
      </c>
      <c r="E1821" s="79" t="s">
        <v>16094</v>
      </c>
      <c r="F1821" s="79" t="s">
        <v>16093</v>
      </c>
      <c r="G1821" s="79" t="s">
        <v>25</v>
      </c>
      <c r="H1821" s="104" t="str">
        <f t="shared" si="85"/>
        <v>201451E011</v>
      </c>
      <c r="I1821" s="104" t="b">
        <f t="shared" si="86"/>
        <v>1</v>
      </c>
      <c r="J1821" s="79" t="s">
        <v>16089</v>
      </c>
      <c r="K1821" s="79" t="s">
        <v>12333</v>
      </c>
      <c r="L1821" s="105">
        <v>5676.8341479999763</v>
      </c>
      <c r="M1821" s="105">
        <v>4615.2396549999812</v>
      </c>
      <c r="N1821" s="105">
        <v>4617.4520789999806</v>
      </c>
      <c r="O1821" s="96" t="str">
        <f>VLOOKUP(H1821,'CRMP-SOC'!$A$2:$B$12685,2,FALSE)</f>
        <v>Social</v>
      </c>
      <c r="P1821" s="96"/>
    </row>
    <row r="1822" spans="1:16" ht="14.25" customHeight="1" x14ac:dyDescent="0.25">
      <c r="A1822" s="96">
        <v>2014</v>
      </c>
      <c r="B1822" s="96" t="s">
        <v>1554</v>
      </c>
      <c r="C1822" s="96">
        <v>51</v>
      </c>
      <c r="D1822" s="96" t="str">
        <f t="shared" si="84"/>
        <v>201451E013</v>
      </c>
      <c r="E1822" s="79" t="s">
        <v>16094</v>
      </c>
      <c r="F1822" s="79" t="s">
        <v>16093</v>
      </c>
      <c r="G1822" s="79" t="s">
        <v>25</v>
      </c>
      <c r="H1822" s="104" t="str">
        <f t="shared" si="85"/>
        <v>201451E013</v>
      </c>
      <c r="I1822" s="104" t="b">
        <f t="shared" si="86"/>
        <v>1</v>
      </c>
      <c r="J1822" s="79" t="s">
        <v>16113</v>
      </c>
      <c r="K1822" s="79" t="s">
        <v>12335</v>
      </c>
      <c r="L1822" s="105">
        <v>1452.9461529999942</v>
      </c>
      <c r="M1822" s="105">
        <v>1426.997114999994</v>
      </c>
      <c r="N1822" s="105">
        <v>1427.0172139999941</v>
      </c>
      <c r="O1822" s="96" t="str">
        <f>VLOOKUP(H1822,'CRMP-SOC'!$A$2:$B$12685,2,FALSE)</f>
        <v>Social</v>
      </c>
      <c r="P1822" s="96"/>
    </row>
    <row r="1823" spans="1:16" ht="14.25" customHeight="1" x14ac:dyDescent="0.25">
      <c r="A1823" s="96">
        <v>2014</v>
      </c>
      <c r="B1823" s="96" t="s">
        <v>1171</v>
      </c>
      <c r="C1823" s="96">
        <v>20</v>
      </c>
      <c r="D1823" s="96" t="str">
        <f t="shared" si="84"/>
        <v>201420E003</v>
      </c>
      <c r="E1823" s="78" t="s">
        <v>16212</v>
      </c>
      <c r="F1823" s="78" t="s">
        <v>16211</v>
      </c>
      <c r="G1823" s="78" t="s">
        <v>25</v>
      </c>
      <c r="H1823" s="104" t="str">
        <f t="shared" si="85"/>
        <v>201420E003</v>
      </c>
      <c r="I1823" s="104" t="b">
        <f t="shared" si="86"/>
        <v>1</v>
      </c>
      <c r="J1823" s="78" t="s">
        <v>16106</v>
      </c>
      <c r="K1823" s="78" t="s">
        <v>11996</v>
      </c>
      <c r="L1823" s="105">
        <v>301.15570299999877</v>
      </c>
      <c r="M1823" s="105">
        <v>328.93639038999862</v>
      </c>
      <c r="N1823" s="105">
        <v>328.93639038999862</v>
      </c>
      <c r="O1823" s="96" t="str">
        <f>VLOOKUP(H1823,'CRMP-SOC'!$A$2:$B$12685,2,FALSE)</f>
        <v>Social</v>
      </c>
      <c r="P1823" s="96"/>
    </row>
    <row r="1824" spans="1:16" ht="14.25" customHeight="1" x14ac:dyDescent="0.25">
      <c r="A1824" s="96">
        <v>2014</v>
      </c>
      <c r="B1824" s="96" t="s">
        <v>1559</v>
      </c>
      <c r="C1824" s="96">
        <v>51</v>
      </c>
      <c r="D1824" s="96" t="str">
        <f t="shared" si="84"/>
        <v>201451E038</v>
      </c>
      <c r="E1824" s="79" t="s">
        <v>16094</v>
      </c>
      <c r="F1824" s="79" t="s">
        <v>16093</v>
      </c>
      <c r="G1824" s="79" t="s">
        <v>25</v>
      </c>
      <c r="H1824" s="104" t="str">
        <f t="shared" si="85"/>
        <v>201451E038</v>
      </c>
      <c r="I1824" s="104" t="b">
        <f t="shared" si="86"/>
        <v>1</v>
      </c>
      <c r="J1824" s="115" t="s">
        <v>16137</v>
      </c>
      <c r="K1824" s="79" t="s">
        <v>12340</v>
      </c>
      <c r="L1824" s="105">
        <v>1858.1181779999924</v>
      </c>
      <c r="M1824" s="105">
        <v>1370.8642029999944</v>
      </c>
      <c r="N1824" s="105">
        <v>1370.9330709999942</v>
      </c>
      <c r="O1824" s="96" t="str">
        <f>VLOOKUP(H1824,'CRMP-SOC'!$A$2:$B$12685,2,FALSE)</f>
        <v>Social</v>
      </c>
      <c r="P1824" s="96"/>
    </row>
    <row r="1825" spans="1:16" ht="14.25" customHeight="1" x14ac:dyDescent="0.25">
      <c r="A1825" s="96">
        <v>2014</v>
      </c>
      <c r="B1825" s="96" t="s">
        <v>2223</v>
      </c>
      <c r="C1825" s="96">
        <v>51</v>
      </c>
      <c r="D1825" s="96" t="str">
        <f t="shared" si="84"/>
        <v>201451E016</v>
      </c>
      <c r="E1825" s="79" t="s">
        <v>16094</v>
      </c>
      <c r="F1825" s="79" t="s">
        <v>16093</v>
      </c>
      <c r="G1825" s="79" t="s">
        <v>25</v>
      </c>
      <c r="H1825" s="104" t="str">
        <f t="shared" si="85"/>
        <v>201451E016</v>
      </c>
      <c r="I1825" s="104" t="b">
        <f t="shared" si="86"/>
        <v>1</v>
      </c>
      <c r="J1825" s="79" t="s">
        <v>16112</v>
      </c>
      <c r="K1825" s="79" t="s">
        <v>12352</v>
      </c>
      <c r="L1825" s="105">
        <v>234.44234699999907</v>
      </c>
      <c r="M1825" s="105">
        <v>321.41946799999869</v>
      </c>
      <c r="N1825" s="105">
        <v>321.41946799999869</v>
      </c>
      <c r="O1825" s="96" t="str">
        <f>VLOOKUP(H1825,'CRMP-SOC'!$A$2:$B$12685,2,FALSE)</f>
        <v>Social</v>
      </c>
      <c r="P1825" s="96"/>
    </row>
    <row r="1826" spans="1:16" ht="14.25" customHeight="1" x14ac:dyDescent="0.25">
      <c r="A1826" s="96">
        <v>2014</v>
      </c>
      <c r="B1826" s="96" t="s">
        <v>2229</v>
      </c>
      <c r="C1826" s="96">
        <v>51</v>
      </c>
      <c r="D1826" s="96" t="str">
        <f t="shared" si="84"/>
        <v>201451E035</v>
      </c>
      <c r="E1826" s="79" t="s">
        <v>16094</v>
      </c>
      <c r="F1826" s="79" t="s">
        <v>16093</v>
      </c>
      <c r="G1826" s="79" t="s">
        <v>25</v>
      </c>
      <c r="H1826" s="104" t="str">
        <f t="shared" si="85"/>
        <v>201451E035</v>
      </c>
      <c r="I1826" s="104" t="b">
        <f t="shared" si="86"/>
        <v>1</v>
      </c>
      <c r="J1826" s="79" t="s">
        <v>16144</v>
      </c>
      <c r="K1826" s="79" t="s">
        <v>12358</v>
      </c>
      <c r="L1826" s="105">
        <v>138.13784299999944</v>
      </c>
      <c r="M1826" s="105">
        <v>83.795438999999647</v>
      </c>
      <c r="N1826" s="105">
        <v>83.810438999999661</v>
      </c>
      <c r="O1826" s="96" t="str">
        <f>VLOOKUP(H1826,'CRMP-SOC'!$A$2:$B$12685,2,FALSE)</f>
        <v>Social</v>
      </c>
      <c r="P1826" s="96"/>
    </row>
    <row r="1827" spans="1:16" ht="14.25" customHeight="1" x14ac:dyDescent="0.25">
      <c r="A1827" s="96">
        <v>2014</v>
      </c>
      <c r="B1827" s="96" t="s">
        <v>1517</v>
      </c>
      <c r="C1827" s="96">
        <v>38</v>
      </c>
      <c r="D1827" s="96" t="str">
        <f t="shared" si="84"/>
        <v>201438U001</v>
      </c>
      <c r="E1827" s="78" t="s">
        <v>16121</v>
      </c>
      <c r="F1827" s="78" t="s">
        <v>13870</v>
      </c>
      <c r="G1827" s="78" t="s">
        <v>30</v>
      </c>
      <c r="H1827" s="104" t="str">
        <f t="shared" si="85"/>
        <v>201438U001</v>
      </c>
      <c r="I1827" s="104" t="b">
        <f t="shared" si="86"/>
        <v>1</v>
      </c>
      <c r="J1827" s="114" t="s">
        <v>16107</v>
      </c>
      <c r="K1827" s="78" t="s">
        <v>12992</v>
      </c>
      <c r="L1827" s="105">
        <v>146.93604199999936</v>
      </c>
      <c r="M1827" s="105">
        <v>147.57502275999937</v>
      </c>
      <c r="N1827" s="105">
        <v>147.57502275999937</v>
      </c>
      <c r="O1827" s="96" t="str">
        <f>VLOOKUP(H1827,'CRMP-SOC'!$A$2:$B$12685,2,FALSE)</f>
        <v>Social</v>
      </c>
      <c r="P1827" s="96"/>
    </row>
    <row r="1828" spans="1:16" ht="14.25" customHeight="1" x14ac:dyDescent="0.25">
      <c r="A1828" s="96">
        <v>2014</v>
      </c>
      <c r="B1828" s="96" t="s">
        <v>2462</v>
      </c>
      <c r="C1828" s="96">
        <v>51</v>
      </c>
      <c r="D1828" s="96" t="str">
        <f t="shared" si="84"/>
        <v>201451E042</v>
      </c>
      <c r="E1828" s="79" t="s">
        <v>16094</v>
      </c>
      <c r="F1828" s="79" t="s">
        <v>16093</v>
      </c>
      <c r="G1828" s="79" t="s">
        <v>25</v>
      </c>
      <c r="H1828" s="104" t="str">
        <f t="shared" si="85"/>
        <v>201451E042</v>
      </c>
      <c r="I1828" s="104" t="b">
        <f t="shared" si="86"/>
        <v>1</v>
      </c>
      <c r="J1828" s="115" t="s">
        <v>16097</v>
      </c>
      <c r="K1828" s="79" t="s">
        <v>13378</v>
      </c>
      <c r="L1828" s="105">
        <v>21.622639999999912</v>
      </c>
      <c r="M1828" s="105">
        <v>23.925960999999905</v>
      </c>
      <c r="N1828" s="105">
        <v>23.925960999999905</v>
      </c>
      <c r="O1828" s="96" t="str">
        <f>VLOOKUP(H1828,'CRMP-SOC'!$A$2:$B$12685,2,FALSE)</f>
        <v>Social</v>
      </c>
      <c r="P1828" s="96"/>
    </row>
    <row r="1829" spans="1:16" ht="14.25" customHeight="1" x14ac:dyDescent="0.25">
      <c r="A1829" s="96">
        <v>2014</v>
      </c>
      <c r="B1829" s="96" t="s">
        <v>2536</v>
      </c>
      <c r="C1829" s="96">
        <v>16</v>
      </c>
      <c r="D1829" s="96" t="str">
        <f t="shared" si="84"/>
        <v>201416U036</v>
      </c>
      <c r="E1829" s="78" t="s">
        <v>16143</v>
      </c>
      <c r="F1829" s="78" t="s">
        <v>16142</v>
      </c>
      <c r="G1829" s="78" t="s">
        <v>30</v>
      </c>
      <c r="H1829" s="104" t="str">
        <f t="shared" si="85"/>
        <v>201416U036</v>
      </c>
      <c r="I1829" s="104" t="b">
        <f t="shared" si="86"/>
        <v>1</v>
      </c>
      <c r="J1829" s="78" t="s">
        <v>16098</v>
      </c>
      <c r="K1829" s="78" t="s">
        <v>13635</v>
      </c>
      <c r="L1829" s="105">
        <v>2723.1409299999887</v>
      </c>
      <c r="M1829" s="105">
        <v>2226.1183265199898</v>
      </c>
      <c r="N1829" s="105">
        <v>2226.1183265199898</v>
      </c>
      <c r="O1829" s="96" t="str">
        <f>VLOOKUP(H1829,'CRMP-SOC'!$A$2:$B$12685,2,FALSE)</f>
        <v>Social</v>
      </c>
      <c r="P1829" s="96"/>
    </row>
    <row r="1830" spans="1:16" ht="14.25" customHeight="1" x14ac:dyDescent="0.25">
      <c r="A1830" s="96">
        <v>2014</v>
      </c>
      <c r="B1830" s="96" t="s">
        <v>2230</v>
      </c>
      <c r="C1830" s="96">
        <v>51</v>
      </c>
      <c r="D1830" s="96" t="str">
        <f t="shared" si="84"/>
        <v>201451E036</v>
      </c>
      <c r="E1830" s="79" t="s">
        <v>16094</v>
      </c>
      <c r="F1830" s="79" t="s">
        <v>16093</v>
      </c>
      <c r="G1830" s="79" t="s">
        <v>25</v>
      </c>
      <c r="H1830" s="104" t="str">
        <f t="shared" si="85"/>
        <v>201451E036</v>
      </c>
      <c r="I1830" s="104" t="b">
        <f t="shared" si="86"/>
        <v>1</v>
      </c>
      <c r="J1830" s="115" t="s">
        <v>16098</v>
      </c>
      <c r="K1830" s="79" t="s">
        <v>12359</v>
      </c>
      <c r="L1830" s="105">
        <v>23.872781999999905</v>
      </c>
      <c r="M1830" s="105">
        <v>25.522064999999895</v>
      </c>
      <c r="N1830" s="105">
        <v>25.522064999999895</v>
      </c>
      <c r="O1830" s="96" t="str">
        <f>VLOOKUP(H1830,'CRMP-SOC'!$A$2:$B$12685,2,FALSE)</f>
        <v>Social</v>
      </c>
      <c r="P1830" s="96"/>
    </row>
    <row r="1831" spans="1:16" ht="14.25" customHeight="1" x14ac:dyDescent="0.25">
      <c r="A1831" s="96">
        <v>2014</v>
      </c>
      <c r="B1831" s="96" t="s">
        <v>1555</v>
      </c>
      <c r="C1831" s="96">
        <v>51</v>
      </c>
      <c r="D1831" s="96" t="str">
        <f t="shared" si="84"/>
        <v>201451E014</v>
      </c>
      <c r="E1831" s="79" t="s">
        <v>16094</v>
      </c>
      <c r="F1831" s="79" t="s">
        <v>16093</v>
      </c>
      <c r="G1831" s="79" t="s">
        <v>25</v>
      </c>
      <c r="H1831" s="104" t="str">
        <f t="shared" si="85"/>
        <v>201451E014</v>
      </c>
      <c r="I1831" s="104" t="b">
        <f t="shared" si="86"/>
        <v>1</v>
      </c>
      <c r="J1831" s="79" t="s">
        <v>16151</v>
      </c>
      <c r="K1831" s="79" t="s">
        <v>12336</v>
      </c>
      <c r="L1831" s="105">
        <v>101.42256699999959</v>
      </c>
      <c r="M1831" s="105">
        <v>215.56371299999913</v>
      </c>
      <c r="N1831" s="105">
        <v>215.56371299999913</v>
      </c>
      <c r="O1831" s="96" t="str">
        <f>VLOOKUP(H1831,'CRMP-SOC'!$A$2:$B$12685,2,FALSE)</f>
        <v>Social</v>
      </c>
      <c r="P1831" s="96"/>
    </row>
    <row r="1832" spans="1:16" ht="14.25" customHeight="1" x14ac:dyDescent="0.25">
      <c r="A1832" s="96">
        <v>2014</v>
      </c>
      <c r="B1832" s="96" t="s">
        <v>1877</v>
      </c>
      <c r="C1832" s="96">
        <v>20</v>
      </c>
      <c r="D1832" s="96" t="str">
        <f t="shared" si="84"/>
        <v>201420B004</v>
      </c>
      <c r="E1832" s="78" t="s">
        <v>16212</v>
      </c>
      <c r="F1832" s="78" t="s">
        <v>16211</v>
      </c>
      <c r="G1832" s="78" t="s">
        <v>26</v>
      </c>
      <c r="H1832" s="104" t="str">
        <f t="shared" si="85"/>
        <v>201420B004</v>
      </c>
      <c r="I1832" s="104" t="b">
        <f t="shared" si="86"/>
        <v>1</v>
      </c>
      <c r="J1832" s="114" t="s">
        <v>16105</v>
      </c>
      <c r="K1832" s="78" t="s">
        <v>12642</v>
      </c>
      <c r="L1832" s="105">
        <v>2183.1603869999908</v>
      </c>
      <c r="M1832" s="105">
        <v>2783.1603869999885</v>
      </c>
      <c r="N1832" s="105">
        <v>2783.1603869999885</v>
      </c>
      <c r="O1832" s="96" t="str">
        <f>VLOOKUP(H1832,'CRMP-SOC'!$A$2:$B$12685,2,FALSE)</f>
        <v>Social</v>
      </c>
      <c r="P1832" s="96"/>
    </row>
    <row r="1833" spans="1:16" ht="14.25" customHeight="1" x14ac:dyDescent="0.25">
      <c r="A1833" s="96">
        <v>2014</v>
      </c>
      <c r="B1833" s="96" t="s">
        <v>2627</v>
      </c>
      <c r="C1833" s="96">
        <v>20</v>
      </c>
      <c r="D1833" s="96" t="str">
        <f t="shared" si="84"/>
        <v>201420E016</v>
      </c>
      <c r="E1833" s="78" t="s">
        <v>16212</v>
      </c>
      <c r="F1833" s="78" t="s">
        <v>16211</v>
      </c>
      <c r="G1833" s="78" t="s">
        <v>25</v>
      </c>
      <c r="H1833" s="104" t="str">
        <f t="shared" si="85"/>
        <v>201420E016</v>
      </c>
      <c r="I1833" s="104" t="b">
        <f t="shared" si="86"/>
        <v>1</v>
      </c>
      <c r="J1833" s="114" t="s">
        <v>16112</v>
      </c>
      <c r="K1833" s="78" t="s">
        <v>12484</v>
      </c>
      <c r="L1833" s="105">
        <v>243.97439199999897</v>
      </c>
      <c r="M1833" s="105">
        <v>187.69013440999916</v>
      </c>
      <c r="N1833" s="105">
        <v>187.69013440999916</v>
      </c>
      <c r="O1833" s="96" t="str">
        <f>VLOOKUP(H1833,'CRMP-SOC'!$A$2:$B$12685,2,FALSE)</f>
        <v>Social</v>
      </c>
      <c r="P1833" s="96"/>
    </row>
    <row r="1834" spans="1:16" ht="14.25" customHeight="1" x14ac:dyDescent="0.25">
      <c r="A1834" s="96">
        <v>2014</v>
      </c>
      <c r="B1834" s="96" t="s">
        <v>2222</v>
      </c>
      <c r="C1834" s="96">
        <v>51</v>
      </c>
      <c r="D1834" s="96" t="str">
        <f t="shared" si="84"/>
        <v>201451E015</v>
      </c>
      <c r="E1834" s="79" t="s">
        <v>16094</v>
      </c>
      <c r="F1834" s="79" t="s">
        <v>16093</v>
      </c>
      <c r="G1834" s="79" t="s">
        <v>25</v>
      </c>
      <c r="H1834" s="104" t="str">
        <f t="shared" si="85"/>
        <v>201451E015</v>
      </c>
      <c r="I1834" s="104" t="b">
        <f t="shared" si="86"/>
        <v>1</v>
      </c>
      <c r="J1834" s="79" t="s">
        <v>16100</v>
      </c>
      <c r="K1834" s="79" t="s">
        <v>12351</v>
      </c>
      <c r="L1834" s="105">
        <v>86.089193999999651</v>
      </c>
      <c r="M1834" s="105">
        <v>71.146030999999695</v>
      </c>
      <c r="N1834" s="105">
        <v>71.146030999999695</v>
      </c>
      <c r="O1834" s="96" t="str">
        <f>VLOOKUP(H1834,'CRMP-SOC'!$A$2:$B$12685,2,FALSE)</f>
        <v>Social</v>
      </c>
      <c r="P1834" s="96"/>
    </row>
    <row r="1835" spans="1:16" ht="14.25" customHeight="1" x14ac:dyDescent="0.25">
      <c r="A1835" s="96">
        <v>2014</v>
      </c>
      <c r="B1835" s="96" t="s">
        <v>1553</v>
      </c>
      <c r="C1835" s="96">
        <v>51</v>
      </c>
      <c r="D1835" s="96" t="str">
        <f t="shared" si="84"/>
        <v>201451E012</v>
      </c>
      <c r="E1835" s="79" t="s">
        <v>16094</v>
      </c>
      <c r="F1835" s="79" t="s">
        <v>16093</v>
      </c>
      <c r="G1835" s="79" t="s">
        <v>25</v>
      </c>
      <c r="H1835" s="104" t="str">
        <f t="shared" si="85"/>
        <v>201451E012</v>
      </c>
      <c r="I1835" s="104" t="b">
        <f t="shared" si="86"/>
        <v>1</v>
      </c>
      <c r="J1835" s="79" t="s">
        <v>16101</v>
      </c>
      <c r="K1835" s="79" t="s">
        <v>12334</v>
      </c>
      <c r="L1835" s="105">
        <v>7468.8964929999702</v>
      </c>
      <c r="M1835" s="105">
        <v>5908.5972849999753</v>
      </c>
      <c r="N1835" s="105">
        <v>5747.1815209999768</v>
      </c>
      <c r="O1835" s="96" t="str">
        <f>VLOOKUP(H1835,'CRMP-SOC'!$A$2:$B$12685,2,FALSE)</f>
        <v>Social</v>
      </c>
      <c r="P1835" s="96"/>
    </row>
    <row r="1836" spans="1:16" ht="14.25" customHeight="1" x14ac:dyDescent="0.25">
      <c r="A1836" s="96">
        <v>2014</v>
      </c>
      <c r="B1836" s="96" t="s">
        <v>2525</v>
      </c>
      <c r="C1836" s="96">
        <v>16</v>
      </c>
      <c r="D1836" s="96" t="str">
        <f t="shared" si="84"/>
        <v>201416E014</v>
      </c>
      <c r="E1836" s="78" t="s">
        <v>16143</v>
      </c>
      <c r="F1836" s="78" t="s">
        <v>16142</v>
      </c>
      <c r="G1836" s="78" t="s">
        <v>25</v>
      </c>
      <c r="H1836" s="104" t="str">
        <f t="shared" si="85"/>
        <v>201416E014</v>
      </c>
      <c r="I1836" s="104" t="b">
        <f t="shared" si="86"/>
        <v>1</v>
      </c>
      <c r="J1836" s="78" t="s">
        <v>16151</v>
      </c>
      <c r="K1836" s="78" t="s">
        <v>13630</v>
      </c>
      <c r="L1836" s="105">
        <v>2272.3169479999906</v>
      </c>
      <c r="M1836" s="105">
        <v>2109.019982919991</v>
      </c>
      <c r="N1836" s="105">
        <v>2109.019982919991</v>
      </c>
      <c r="O1836" s="96" t="str">
        <f>VLOOKUP(H1836,'CRMP-SOC'!$A$2:$B$12685,2,FALSE)</f>
        <v>Social</v>
      </c>
      <c r="P1836" s="96"/>
    </row>
    <row r="1837" spans="1:16" ht="14.25" customHeight="1" x14ac:dyDescent="0.25">
      <c r="A1837" s="96">
        <v>2014</v>
      </c>
      <c r="B1837" s="96" t="s">
        <v>1863</v>
      </c>
      <c r="C1837" s="96">
        <v>16</v>
      </c>
      <c r="D1837" s="96" t="str">
        <f t="shared" si="84"/>
        <v>201416U015</v>
      </c>
      <c r="E1837" s="78" t="s">
        <v>16143</v>
      </c>
      <c r="F1837" s="78" t="s">
        <v>16142</v>
      </c>
      <c r="G1837" s="78" t="s">
        <v>30</v>
      </c>
      <c r="H1837" s="104" t="str">
        <f t="shared" si="85"/>
        <v>201416U015</v>
      </c>
      <c r="I1837" s="104" t="b">
        <f t="shared" si="86"/>
        <v>1</v>
      </c>
      <c r="J1837" s="114" t="s">
        <v>16100</v>
      </c>
      <c r="K1837" s="78" t="s">
        <v>12629</v>
      </c>
      <c r="L1837" s="105">
        <v>45.979031999999805</v>
      </c>
      <c r="M1837" s="105">
        <v>47.951094199999801</v>
      </c>
      <c r="N1837" s="105">
        <v>47.951094199999801</v>
      </c>
      <c r="O1837" s="96" t="str">
        <f>VLOOKUP(H1837,'CRMP-SOC'!$A$2:$B$12685,2,FALSE)</f>
        <v>Social</v>
      </c>
      <c r="P1837" s="96"/>
    </row>
    <row r="1838" spans="1:16" ht="14.25" customHeight="1" x14ac:dyDescent="0.25">
      <c r="A1838" s="96">
        <v>2014</v>
      </c>
      <c r="B1838" s="96" t="s">
        <v>1090</v>
      </c>
      <c r="C1838" s="96">
        <v>16</v>
      </c>
      <c r="D1838" s="96" t="str">
        <f t="shared" si="84"/>
        <v>201416S075</v>
      </c>
      <c r="E1838" s="78" t="s">
        <v>16143</v>
      </c>
      <c r="F1838" s="78" t="s">
        <v>16142</v>
      </c>
      <c r="G1838" s="78" t="s">
        <v>29</v>
      </c>
      <c r="H1838" s="104" t="str">
        <f t="shared" si="85"/>
        <v>201416S075</v>
      </c>
      <c r="I1838" s="104" t="b">
        <f t="shared" si="86"/>
        <v>1</v>
      </c>
      <c r="J1838" s="78" t="s">
        <v>16353</v>
      </c>
      <c r="K1838" s="78" t="s">
        <v>11921</v>
      </c>
      <c r="L1838" s="105">
        <v>2798.8839639999887</v>
      </c>
      <c r="M1838" s="105">
        <v>3070.2016206199878</v>
      </c>
      <c r="N1838" s="105">
        <v>3070.2016206199878</v>
      </c>
      <c r="O1838" s="96" t="str">
        <f>VLOOKUP(H1838,'CRMP-SOC'!$A$2:$B$12685,2,FALSE)</f>
        <v>Social</v>
      </c>
      <c r="P1838" s="96"/>
    </row>
    <row r="1839" spans="1:16" ht="14.25" customHeight="1" x14ac:dyDescent="0.25">
      <c r="A1839" s="96">
        <v>2014</v>
      </c>
      <c r="B1839" s="96" t="s">
        <v>1498</v>
      </c>
      <c r="C1839" s="96">
        <v>38</v>
      </c>
      <c r="D1839" s="96" t="str">
        <f t="shared" si="84"/>
        <v>201438E001</v>
      </c>
      <c r="E1839" s="78" t="s">
        <v>16121</v>
      </c>
      <c r="F1839" s="78" t="s">
        <v>13870</v>
      </c>
      <c r="G1839" s="78" t="s">
        <v>25</v>
      </c>
      <c r="H1839" s="104" t="str">
        <f t="shared" si="85"/>
        <v>201438E001</v>
      </c>
      <c r="I1839" s="104" t="b">
        <f t="shared" si="86"/>
        <v>1</v>
      </c>
      <c r="J1839" s="114" t="s">
        <v>16107</v>
      </c>
      <c r="K1839" s="78" t="s">
        <v>12292</v>
      </c>
      <c r="L1839" s="105">
        <v>3805.2999999999847</v>
      </c>
      <c r="M1839" s="105">
        <v>3907.5192827099836</v>
      </c>
      <c r="N1839" s="105">
        <v>3907.5192827099836</v>
      </c>
      <c r="O1839" s="96" t="str">
        <f>VLOOKUP(H1839,'CRMP-SOC'!$A$2:$B$12685,2,FALSE)</f>
        <v>Social</v>
      </c>
      <c r="P1839" s="96"/>
    </row>
    <row r="1840" spans="1:16" ht="14.25" customHeight="1" x14ac:dyDescent="0.25">
      <c r="A1840" s="96">
        <v>2014</v>
      </c>
      <c r="B1840" s="96" t="s">
        <v>1499</v>
      </c>
      <c r="C1840" s="96">
        <v>38</v>
      </c>
      <c r="D1840" s="96" t="str">
        <f t="shared" si="84"/>
        <v>201438E002</v>
      </c>
      <c r="E1840" s="78" t="s">
        <v>16121</v>
      </c>
      <c r="F1840" s="78" t="s">
        <v>13870</v>
      </c>
      <c r="G1840" s="78" t="s">
        <v>25</v>
      </c>
      <c r="H1840" s="104" t="str">
        <f t="shared" si="85"/>
        <v>201438E002</v>
      </c>
      <c r="I1840" s="104" t="b">
        <f t="shared" si="86"/>
        <v>1</v>
      </c>
      <c r="J1840" s="114" t="s">
        <v>16191</v>
      </c>
      <c r="K1840" s="78" t="s">
        <v>12293</v>
      </c>
      <c r="L1840" s="105">
        <v>1279.3995199999945</v>
      </c>
      <c r="M1840" s="105">
        <v>1295.6828163599948</v>
      </c>
      <c r="N1840" s="105">
        <v>1295.6828163599948</v>
      </c>
      <c r="O1840" s="96" t="str">
        <f>VLOOKUP(H1840,'CRMP-SOC'!$A$2:$B$12685,2,FALSE)</f>
        <v>Social</v>
      </c>
      <c r="P1840" s="96"/>
    </row>
    <row r="1841" spans="1:16" ht="14.25" customHeight="1" x14ac:dyDescent="0.25">
      <c r="A1841" s="96">
        <v>2014</v>
      </c>
      <c r="B1841" s="96" t="s">
        <v>2535</v>
      </c>
      <c r="C1841" s="96">
        <v>16</v>
      </c>
      <c r="D1841" s="96" t="str">
        <f t="shared" si="84"/>
        <v>201416U035</v>
      </c>
      <c r="E1841" s="78" t="s">
        <v>16143</v>
      </c>
      <c r="F1841" s="78" t="s">
        <v>16142</v>
      </c>
      <c r="G1841" s="78" t="s">
        <v>30</v>
      </c>
      <c r="H1841" s="104" t="str">
        <f t="shared" si="85"/>
        <v>201416U035</v>
      </c>
      <c r="I1841" s="104" t="b">
        <f t="shared" si="86"/>
        <v>1</v>
      </c>
      <c r="J1841" s="78" t="s">
        <v>16144</v>
      </c>
      <c r="K1841" s="78" t="s">
        <v>13634</v>
      </c>
      <c r="L1841" s="105">
        <v>10.999999999999956</v>
      </c>
      <c r="M1841" s="105">
        <v>123.4759107199995</v>
      </c>
      <c r="N1841" s="105">
        <v>123.4759107199995</v>
      </c>
      <c r="O1841" s="96" t="str">
        <f>VLOOKUP(H1841,'CRMP-SOC'!$A$2:$B$12685,2,FALSE)</f>
        <v>Social</v>
      </c>
      <c r="P1841" s="96"/>
    </row>
    <row r="1842" spans="1:16" ht="14.25" customHeight="1" x14ac:dyDescent="0.25">
      <c r="A1842" s="96">
        <v>2014</v>
      </c>
      <c r="B1842" s="96" t="s">
        <v>1561</v>
      </c>
      <c r="C1842" s="96">
        <v>51</v>
      </c>
      <c r="D1842" s="96" t="str">
        <f t="shared" si="84"/>
        <v>201451E040</v>
      </c>
      <c r="E1842" s="79" t="s">
        <v>16094</v>
      </c>
      <c r="F1842" s="79" t="s">
        <v>16093</v>
      </c>
      <c r="G1842" s="88" t="s">
        <v>25</v>
      </c>
      <c r="H1842" s="104" t="str">
        <f t="shared" si="85"/>
        <v>201451E040</v>
      </c>
      <c r="I1842" s="104" t="b">
        <f t="shared" si="86"/>
        <v>1</v>
      </c>
      <c r="J1842" s="115" t="s">
        <v>16141</v>
      </c>
      <c r="K1842" s="79" t="s">
        <v>12342</v>
      </c>
      <c r="L1842" s="105">
        <v>142.80972599999942</v>
      </c>
      <c r="M1842" s="105">
        <v>141.14183499999939</v>
      </c>
      <c r="N1842" s="105">
        <v>141.14183499999939</v>
      </c>
      <c r="O1842" s="96" t="str">
        <f>VLOOKUP(H1842,'CRMP-SOC'!$A$2:$B$12685,2,FALSE)</f>
        <v>Social</v>
      </c>
      <c r="P1842" s="96"/>
    </row>
    <row r="1843" spans="1:16" ht="14.25" customHeight="1" x14ac:dyDescent="0.25">
      <c r="A1843" s="96">
        <v>2014</v>
      </c>
      <c r="B1843" s="96" t="s">
        <v>1560</v>
      </c>
      <c r="C1843" s="96">
        <v>51</v>
      </c>
      <c r="D1843" s="96" t="str">
        <f t="shared" si="84"/>
        <v>201451E039</v>
      </c>
      <c r="E1843" s="79" t="s">
        <v>16094</v>
      </c>
      <c r="F1843" s="79" t="s">
        <v>16093</v>
      </c>
      <c r="G1843" s="88" t="s">
        <v>25</v>
      </c>
      <c r="H1843" s="104" t="str">
        <f t="shared" si="85"/>
        <v>201451E039</v>
      </c>
      <c r="I1843" s="104" t="b">
        <f t="shared" si="86"/>
        <v>1</v>
      </c>
      <c r="J1843" s="115" t="s">
        <v>16162</v>
      </c>
      <c r="K1843" s="79" t="s">
        <v>12341</v>
      </c>
      <c r="L1843" s="105">
        <v>860.51126799999645</v>
      </c>
      <c r="M1843" s="105">
        <v>906.31534099999635</v>
      </c>
      <c r="N1843" s="105">
        <v>906.31534099999635</v>
      </c>
      <c r="O1843" s="96" t="str">
        <f>VLOOKUP(H1843,'CRMP-SOC'!$A$2:$B$12685,2,FALSE)</f>
        <v>Social</v>
      </c>
      <c r="P1843" s="96"/>
    </row>
    <row r="1844" spans="1:16" ht="14.25" customHeight="1" x14ac:dyDescent="0.25">
      <c r="A1844" s="96">
        <v>2014</v>
      </c>
      <c r="B1844" s="96" t="s">
        <v>1166</v>
      </c>
      <c r="C1844" s="96">
        <v>19</v>
      </c>
      <c r="D1844" s="96" t="str">
        <f t="shared" si="84"/>
        <v>201419S038</v>
      </c>
      <c r="E1844" s="78" t="s">
        <v>16139</v>
      </c>
      <c r="F1844" s="78" t="s">
        <v>16102</v>
      </c>
      <c r="G1844" s="78" t="s">
        <v>29</v>
      </c>
      <c r="H1844" s="104" t="str">
        <f t="shared" si="85"/>
        <v>201419S038</v>
      </c>
      <c r="I1844" s="104" t="b">
        <f t="shared" si="86"/>
        <v>1</v>
      </c>
      <c r="J1844" s="114" t="s">
        <v>16137</v>
      </c>
      <c r="K1844" s="78" t="s">
        <v>16523</v>
      </c>
      <c r="L1844" s="105">
        <v>9319.2999999999611</v>
      </c>
      <c r="M1844" s="105">
        <v>9311.7710179999613</v>
      </c>
      <c r="N1844" s="105">
        <v>9311.7710179999613</v>
      </c>
      <c r="O1844" s="96" t="str">
        <f>VLOOKUP(H1844,'CRMP-SOC'!$A$2:$B$12685,2,FALSE)</f>
        <v>Social</v>
      </c>
      <c r="P1844" s="96"/>
    </row>
    <row r="1845" spans="1:16" ht="14.25" customHeight="1" x14ac:dyDescent="0.25">
      <c r="A1845" s="96">
        <v>2015</v>
      </c>
      <c r="B1845" s="96" t="s">
        <v>1498</v>
      </c>
      <c r="C1845" s="96">
        <v>38</v>
      </c>
      <c r="D1845" s="96" t="str">
        <f t="shared" si="84"/>
        <v>201538E001</v>
      </c>
      <c r="E1845" s="77" t="s">
        <v>16121</v>
      </c>
      <c r="F1845" s="77" t="s">
        <v>13870</v>
      </c>
      <c r="G1845" s="77" t="s">
        <v>25</v>
      </c>
      <c r="H1845" s="104" t="str">
        <f t="shared" si="85"/>
        <v>201538E001</v>
      </c>
      <c r="I1845" s="104" t="b">
        <f t="shared" si="86"/>
        <v>1</v>
      </c>
      <c r="J1845" s="77" t="s">
        <v>16107</v>
      </c>
      <c r="K1845" s="77" t="s">
        <v>12292</v>
      </c>
      <c r="L1845" s="105">
        <v>4064.92</v>
      </c>
      <c r="M1845" s="105" t="s">
        <v>16522</v>
      </c>
      <c r="N1845" s="105">
        <v>4066.95</v>
      </c>
      <c r="O1845" s="96" t="str">
        <f>VLOOKUP(H1845,'CRMP-SOC'!$A$2:$B$12685,2,FALSE)</f>
        <v>Social</v>
      </c>
      <c r="P1845" s="96"/>
    </row>
    <row r="1846" spans="1:16" ht="14.25" customHeight="1" x14ac:dyDescent="0.25">
      <c r="A1846" s="96">
        <v>2015</v>
      </c>
      <c r="B1846" s="96" t="s">
        <v>1499</v>
      </c>
      <c r="C1846" s="96">
        <v>38</v>
      </c>
      <c r="D1846" s="96" t="str">
        <f t="shared" si="84"/>
        <v>201538E002</v>
      </c>
      <c r="E1846" s="77" t="s">
        <v>16121</v>
      </c>
      <c r="F1846" s="77" t="s">
        <v>13870</v>
      </c>
      <c r="G1846" s="77" t="s">
        <v>25</v>
      </c>
      <c r="H1846" s="104" t="str">
        <f t="shared" si="85"/>
        <v>201538E002</v>
      </c>
      <c r="I1846" s="104" t="b">
        <f t="shared" si="86"/>
        <v>1</v>
      </c>
      <c r="J1846" s="77" t="s">
        <v>16191</v>
      </c>
      <c r="K1846" s="77" t="s">
        <v>12293</v>
      </c>
      <c r="L1846" s="105">
        <v>1395.3</v>
      </c>
      <c r="M1846" s="105" t="s">
        <v>16521</v>
      </c>
      <c r="N1846" s="105">
        <v>1349.31</v>
      </c>
      <c r="O1846" s="96" t="str">
        <f>VLOOKUP(H1846,'CRMP-SOC'!$A$2:$B$12685,2,FALSE)</f>
        <v>Social</v>
      </c>
      <c r="P1846" s="96"/>
    </row>
    <row r="1847" spans="1:16" ht="14.25" customHeight="1" x14ac:dyDescent="0.25">
      <c r="A1847" s="96">
        <v>2015</v>
      </c>
      <c r="B1847" s="96" t="s">
        <v>1510</v>
      </c>
      <c r="C1847" s="96">
        <v>38</v>
      </c>
      <c r="D1847" s="96" t="str">
        <f t="shared" si="84"/>
        <v>201538S190</v>
      </c>
      <c r="E1847" s="77" t="s">
        <v>16121</v>
      </c>
      <c r="F1847" s="77" t="s">
        <v>13870</v>
      </c>
      <c r="G1847" s="77" t="s">
        <v>29</v>
      </c>
      <c r="H1847" s="104" t="str">
        <f t="shared" si="85"/>
        <v>201538S190</v>
      </c>
      <c r="I1847" s="104" t="b">
        <f t="shared" si="86"/>
        <v>1</v>
      </c>
      <c r="J1847" s="77" t="s">
        <v>16125</v>
      </c>
      <c r="K1847" s="77" t="s">
        <v>13181</v>
      </c>
      <c r="L1847" s="105">
        <v>8226.67</v>
      </c>
      <c r="M1847" s="105" t="s">
        <v>16520</v>
      </c>
      <c r="N1847" s="105">
        <v>8369.0400000000009</v>
      </c>
      <c r="O1847" s="96" t="str">
        <f>VLOOKUP(H1847,'CRMP-SOC'!$A$2:$B$12685,2,FALSE)</f>
        <v>Social</v>
      </c>
      <c r="P1847" s="96"/>
    </row>
    <row r="1848" spans="1:16" ht="14.25" customHeight="1" x14ac:dyDescent="0.25">
      <c r="A1848" s="96">
        <v>2015</v>
      </c>
      <c r="B1848" s="96" t="s">
        <v>1511</v>
      </c>
      <c r="C1848" s="96">
        <v>38</v>
      </c>
      <c r="D1848" s="96" t="str">
        <f t="shared" si="84"/>
        <v>201538S191</v>
      </c>
      <c r="E1848" s="77" t="s">
        <v>16121</v>
      </c>
      <c r="F1848" s="77" t="s">
        <v>13870</v>
      </c>
      <c r="G1848" s="77" t="s">
        <v>29</v>
      </c>
      <c r="H1848" s="104" t="str">
        <f t="shared" si="85"/>
        <v>201538S191</v>
      </c>
      <c r="I1848" s="104" t="b">
        <f t="shared" si="86"/>
        <v>1</v>
      </c>
      <c r="J1848" s="77" t="s">
        <v>16124</v>
      </c>
      <c r="K1848" s="77" t="s">
        <v>12301</v>
      </c>
      <c r="L1848" s="105">
        <v>3991.96</v>
      </c>
      <c r="M1848" s="105" t="s">
        <v>16519</v>
      </c>
      <c r="N1848" s="105">
        <v>4011.3</v>
      </c>
      <c r="O1848" s="96" t="str">
        <f>VLOOKUP(H1848,'CRMP-SOC'!$A$2:$B$12685,2,FALSE)</f>
        <v>Social</v>
      </c>
      <c r="P1848" s="96"/>
    </row>
    <row r="1849" spans="1:16" ht="14.25" customHeight="1" x14ac:dyDescent="0.25">
      <c r="A1849" s="96">
        <v>2015</v>
      </c>
      <c r="B1849" s="96" t="s">
        <v>1512</v>
      </c>
      <c r="C1849" s="96">
        <v>38</v>
      </c>
      <c r="D1849" s="96" t="str">
        <f t="shared" si="84"/>
        <v>201538S192</v>
      </c>
      <c r="E1849" s="77" t="s">
        <v>16121</v>
      </c>
      <c r="F1849" s="77" t="s">
        <v>13870</v>
      </c>
      <c r="G1849" s="77" t="s">
        <v>29</v>
      </c>
      <c r="H1849" s="104" t="str">
        <f t="shared" si="85"/>
        <v>201538S192</v>
      </c>
      <c r="I1849" s="104" t="b">
        <f t="shared" si="86"/>
        <v>1</v>
      </c>
      <c r="J1849" s="77" t="s">
        <v>16123</v>
      </c>
      <c r="K1849" s="77" t="s">
        <v>12990</v>
      </c>
      <c r="L1849" s="105">
        <v>774.68</v>
      </c>
      <c r="M1849" s="105" t="s">
        <v>16518</v>
      </c>
      <c r="N1849" s="105">
        <v>824.68</v>
      </c>
      <c r="O1849" s="96" t="str">
        <f>VLOOKUP(H1849,'CRMP-SOC'!$A$2:$B$12685,2,FALSE)</f>
        <v>Social</v>
      </c>
      <c r="P1849" s="96"/>
    </row>
    <row r="1850" spans="1:16" ht="14.25" customHeight="1" x14ac:dyDescent="0.25">
      <c r="A1850" s="96">
        <v>2015</v>
      </c>
      <c r="B1850" s="96" t="s">
        <v>2210</v>
      </c>
      <c r="C1850" s="96">
        <v>38</v>
      </c>
      <c r="D1850" s="96" t="str">
        <f t="shared" si="84"/>
        <v>201538S225</v>
      </c>
      <c r="E1850" s="77" t="s">
        <v>16121</v>
      </c>
      <c r="F1850" s="77" t="s">
        <v>13870</v>
      </c>
      <c r="G1850" s="77" t="s">
        <v>29</v>
      </c>
      <c r="H1850" s="104" t="str">
        <f t="shared" si="85"/>
        <v>201538S225</v>
      </c>
      <c r="I1850" s="104" t="b">
        <f t="shared" si="86"/>
        <v>1</v>
      </c>
      <c r="J1850" s="77" t="s">
        <v>16517</v>
      </c>
      <c r="K1850" s="77" t="s">
        <v>12991</v>
      </c>
      <c r="L1850" s="105">
        <v>1071</v>
      </c>
      <c r="M1850" s="105" t="s">
        <v>16516</v>
      </c>
      <c r="N1850" s="105">
        <v>801</v>
      </c>
      <c r="O1850" s="96" t="str">
        <f>VLOOKUP(H1850,'CRMP-SOC'!$A$2:$B$12685,2,FALSE)</f>
        <v>Social</v>
      </c>
      <c r="P1850" s="96"/>
    </row>
    <row r="1851" spans="1:16" ht="14.25" customHeight="1" x14ac:dyDescent="0.25">
      <c r="A1851" s="96">
        <v>2015</v>
      </c>
      <c r="B1851" s="96" t="s">
        <v>2460</v>
      </c>
      <c r="C1851" s="96">
        <v>38</v>
      </c>
      <c r="D1851" s="96" t="str">
        <f t="shared" si="84"/>
        <v>201538S236</v>
      </c>
      <c r="E1851" s="77" t="s">
        <v>16121</v>
      </c>
      <c r="F1851" s="77" t="s">
        <v>13870</v>
      </c>
      <c r="G1851" s="77" t="s">
        <v>29</v>
      </c>
      <c r="H1851" s="104" t="str">
        <f t="shared" si="85"/>
        <v>201538S236</v>
      </c>
      <c r="I1851" s="104" t="b">
        <f t="shared" si="86"/>
        <v>1</v>
      </c>
      <c r="J1851" s="77" t="s">
        <v>16207</v>
      </c>
      <c r="K1851" s="77" t="s">
        <v>13374</v>
      </c>
      <c r="L1851" s="105">
        <v>1411.88</v>
      </c>
      <c r="M1851" s="105" t="s">
        <v>16515</v>
      </c>
      <c r="N1851" s="105">
        <v>1105.1400000000001</v>
      </c>
      <c r="O1851" s="96" t="str">
        <f>VLOOKUP(H1851,'CRMP-SOC'!$A$2:$B$12685,2,FALSE)</f>
        <v>Social</v>
      </c>
      <c r="P1851" s="96"/>
    </row>
    <row r="1852" spans="1:16" ht="14.25" customHeight="1" x14ac:dyDescent="0.25">
      <c r="A1852" s="96">
        <v>2015</v>
      </c>
      <c r="B1852" s="96" t="s">
        <v>1517</v>
      </c>
      <c r="C1852" s="96">
        <v>38</v>
      </c>
      <c r="D1852" s="96" t="str">
        <f t="shared" si="84"/>
        <v>201538U001</v>
      </c>
      <c r="E1852" s="77" t="s">
        <v>16121</v>
      </c>
      <c r="F1852" s="77" t="s">
        <v>13870</v>
      </c>
      <c r="G1852" s="77" t="s">
        <v>30</v>
      </c>
      <c r="H1852" s="104" t="str">
        <f t="shared" si="85"/>
        <v>201538U001</v>
      </c>
      <c r="I1852" s="104" t="b">
        <f t="shared" si="86"/>
        <v>1</v>
      </c>
      <c r="J1852" s="77" t="s">
        <v>16107</v>
      </c>
      <c r="K1852" s="77" t="s">
        <v>12992</v>
      </c>
      <c r="L1852" s="105">
        <v>169.57</v>
      </c>
      <c r="M1852" s="105" t="s">
        <v>16514</v>
      </c>
      <c r="N1852" s="105">
        <v>167.8</v>
      </c>
      <c r="O1852" s="96" t="str">
        <f>VLOOKUP(H1852,'CRMP-SOC'!$A$2:$B$12685,2,FALSE)</f>
        <v>Social</v>
      </c>
      <c r="P1852" s="96"/>
    </row>
    <row r="1853" spans="1:16" ht="14.25" customHeight="1" x14ac:dyDescent="0.25">
      <c r="A1853" s="96">
        <v>2015</v>
      </c>
      <c r="B1853" s="96" t="s">
        <v>2211</v>
      </c>
      <c r="C1853" s="96">
        <v>38</v>
      </c>
      <c r="D1853" s="96" t="str">
        <f t="shared" si="84"/>
        <v>201538U002</v>
      </c>
      <c r="E1853" s="77" t="s">
        <v>16121</v>
      </c>
      <c r="F1853" s="77" t="s">
        <v>13870</v>
      </c>
      <c r="G1853" s="77" t="s">
        <v>30</v>
      </c>
      <c r="H1853" s="104" t="str">
        <f t="shared" si="85"/>
        <v>201538U002</v>
      </c>
      <c r="I1853" s="104" t="b">
        <f t="shared" si="86"/>
        <v>1</v>
      </c>
      <c r="J1853" s="77" t="s">
        <v>16191</v>
      </c>
      <c r="K1853" s="77" t="s">
        <v>12993</v>
      </c>
      <c r="L1853" s="105">
        <v>579.96</v>
      </c>
      <c r="M1853" s="105" t="s">
        <v>16513</v>
      </c>
      <c r="N1853" s="105">
        <v>573.76</v>
      </c>
      <c r="O1853" s="96" t="str">
        <f>VLOOKUP(H1853,'CRMP-SOC'!$A$2:$B$12685,2,FALSE)</f>
        <v>Social</v>
      </c>
      <c r="P1853" s="96"/>
    </row>
    <row r="1854" spans="1:16" ht="14.25" customHeight="1" x14ac:dyDescent="0.25">
      <c r="A1854" s="96">
        <v>2015</v>
      </c>
      <c r="B1854" s="96" t="s">
        <v>2212</v>
      </c>
      <c r="C1854" s="96">
        <v>38</v>
      </c>
      <c r="D1854" s="96" t="str">
        <f t="shared" si="84"/>
        <v>201538U003</v>
      </c>
      <c r="E1854" s="77" t="s">
        <v>16121</v>
      </c>
      <c r="F1854" s="77" t="s">
        <v>13870</v>
      </c>
      <c r="G1854" s="77" t="s">
        <v>30</v>
      </c>
      <c r="H1854" s="104" t="str">
        <f t="shared" si="85"/>
        <v>201538U003</v>
      </c>
      <c r="I1854" s="104" t="b">
        <f t="shared" si="86"/>
        <v>1</v>
      </c>
      <c r="J1854" s="77" t="s">
        <v>16106</v>
      </c>
      <c r="K1854" s="77" t="s">
        <v>13375</v>
      </c>
      <c r="L1854" s="105">
        <v>4640</v>
      </c>
      <c r="M1854" s="105" t="s">
        <v>16512</v>
      </c>
      <c r="N1854" s="105">
        <v>3553.18</v>
      </c>
      <c r="O1854" s="96" t="str">
        <f>VLOOKUP(H1854,'CRMP-SOC'!$A$2:$B$12685,2,FALSE)</f>
        <v>Social</v>
      </c>
      <c r="P1854" s="96"/>
    </row>
    <row r="1855" spans="1:16" ht="14.25" customHeight="1" x14ac:dyDescent="0.25">
      <c r="A1855" s="96">
        <v>2015</v>
      </c>
      <c r="B1855" s="96" t="s">
        <v>2213</v>
      </c>
      <c r="C1855" s="96">
        <v>38</v>
      </c>
      <c r="D1855" s="96" t="str">
        <f t="shared" si="84"/>
        <v>201538U004</v>
      </c>
      <c r="E1855" s="77" t="s">
        <v>16121</v>
      </c>
      <c r="F1855" s="77" t="s">
        <v>13870</v>
      </c>
      <c r="G1855" s="77" t="s">
        <v>30</v>
      </c>
      <c r="H1855" s="104" t="str">
        <f t="shared" si="85"/>
        <v>201538U004</v>
      </c>
      <c r="I1855" s="104" t="b">
        <f t="shared" si="86"/>
        <v>1</v>
      </c>
      <c r="J1855" s="77" t="s">
        <v>16105</v>
      </c>
      <c r="K1855" s="77" t="s">
        <v>13667</v>
      </c>
      <c r="L1855" s="105">
        <v>1719.11</v>
      </c>
      <c r="M1855" s="105" t="s">
        <v>16511</v>
      </c>
      <c r="N1855" s="105">
        <v>1026.3499999999999</v>
      </c>
      <c r="O1855" s="96" t="str">
        <f>VLOOKUP(H1855,'CRMP-SOC'!$A$2:$B$12685,2,FALSE)</f>
        <v>Social</v>
      </c>
      <c r="P1855" s="96"/>
    </row>
    <row r="1856" spans="1:16" ht="14.25" customHeight="1" x14ac:dyDescent="0.25">
      <c r="A1856" s="96">
        <v>2015</v>
      </c>
      <c r="B1856" s="96" t="s">
        <v>1527</v>
      </c>
      <c r="C1856" s="96">
        <v>50</v>
      </c>
      <c r="D1856" s="96" t="str">
        <f t="shared" si="84"/>
        <v>201550E001</v>
      </c>
      <c r="E1856" s="77" t="s">
        <v>16103</v>
      </c>
      <c r="F1856" s="77" t="s">
        <v>16102</v>
      </c>
      <c r="G1856" s="77" t="s">
        <v>25</v>
      </c>
      <c r="H1856" s="104" t="str">
        <f t="shared" si="85"/>
        <v>201550E001</v>
      </c>
      <c r="I1856" s="104" t="b">
        <f t="shared" si="86"/>
        <v>1</v>
      </c>
      <c r="J1856" s="77" t="s">
        <v>16107</v>
      </c>
      <c r="K1856" s="77" t="s">
        <v>12999</v>
      </c>
      <c r="L1856" s="105">
        <v>2728.92</v>
      </c>
      <c r="M1856" s="105" t="s">
        <v>16510</v>
      </c>
      <c r="N1856" s="105">
        <v>3041.61</v>
      </c>
      <c r="O1856" s="96" t="str">
        <f>VLOOKUP(H1856,'CRMP-SOC'!$A$2:$B$12685,2,FALSE)</f>
        <v>Social</v>
      </c>
      <c r="P1856" s="96"/>
    </row>
    <row r="1857" spans="1:16" ht="14.25" customHeight="1" x14ac:dyDescent="0.25">
      <c r="A1857" s="96">
        <v>2015</v>
      </c>
      <c r="B1857" s="96" t="s">
        <v>1528</v>
      </c>
      <c r="C1857" s="96">
        <v>50</v>
      </c>
      <c r="D1857" s="96" t="str">
        <f t="shared" si="84"/>
        <v>201550E002</v>
      </c>
      <c r="E1857" s="77" t="s">
        <v>16103</v>
      </c>
      <c r="F1857" s="77" t="s">
        <v>16102</v>
      </c>
      <c r="G1857" s="77" t="s">
        <v>25</v>
      </c>
      <c r="H1857" s="104" t="str">
        <f t="shared" si="85"/>
        <v>201550E002</v>
      </c>
      <c r="I1857" s="104" t="b">
        <f t="shared" si="86"/>
        <v>1</v>
      </c>
      <c r="J1857" s="77" t="s">
        <v>16191</v>
      </c>
      <c r="K1857" s="77" t="s">
        <v>12313</v>
      </c>
      <c r="L1857" s="105">
        <v>164643.54</v>
      </c>
      <c r="M1857" s="105" t="s">
        <v>16509</v>
      </c>
      <c r="N1857" s="105">
        <v>174812.34</v>
      </c>
      <c r="O1857" s="96" t="str">
        <f>VLOOKUP(H1857,'CRMP-SOC'!$A$2:$B$12685,2,FALSE)</f>
        <v>Social</v>
      </c>
      <c r="P1857" s="96"/>
    </row>
    <row r="1858" spans="1:16" ht="14.25" customHeight="1" x14ac:dyDescent="0.25">
      <c r="A1858" s="96">
        <v>2015</v>
      </c>
      <c r="B1858" s="96" t="s">
        <v>1529</v>
      </c>
      <c r="C1858" s="96">
        <v>50</v>
      </c>
      <c r="D1858" s="96" t="str">
        <f t="shared" ref="D1858:D1921" si="87">CONCATENATE(A1858,C1858,G1858,J1858)</f>
        <v>201550E003</v>
      </c>
      <c r="E1858" s="77" t="s">
        <v>16103</v>
      </c>
      <c r="F1858" s="77" t="s">
        <v>16102</v>
      </c>
      <c r="G1858" s="77" t="s">
        <v>25</v>
      </c>
      <c r="H1858" s="104" t="str">
        <f t="shared" ref="H1858:H1921" si="88">CONCATENATE(A1858,B1858)</f>
        <v>201550E003</v>
      </c>
      <c r="I1858" s="104" t="b">
        <f t="shared" ref="I1858:I1921" si="89">H1858=D1858</f>
        <v>1</v>
      </c>
      <c r="J1858" s="77" t="s">
        <v>16106</v>
      </c>
      <c r="K1858" s="77" t="s">
        <v>12314</v>
      </c>
      <c r="L1858" s="105">
        <v>820.42</v>
      </c>
      <c r="M1858" s="105" t="s">
        <v>16508</v>
      </c>
      <c r="N1858" s="105">
        <v>1067.5899999999999</v>
      </c>
      <c r="O1858" s="96" t="str">
        <f>VLOOKUP(H1858,'CRMP-SOC'!$A$2:$B$12685,2,FALSE)</f>
        <v>Social</v>
      </c>
      <c r="P1858" s="96"/>
    </row>
    <row r="1859" spans="1:16" ht="14.25" customHeight="1" x14ac:dyDescent="0.25">
      <c r="A1859" s="96">
        <v>2015</v>
      </c>
      <c r="B1859" s="96" t="s">
        <v>1530</v>
      </c>
      <c r="C1859" s="96">
        <v>50</v>
      </c>
      <c r="D1859" s="96" t="str">
        <f t="shared" si="87"/>
        <v>201550E004</v>
      </c>
      <c r="E1859" s="77" t="s">
        <v>16103</v>
      </c>
      <c r="F1859" s="77" t="s">
        <v>16102</v>
      </c>
      <c r="G1859" s="77" t="s">
        <v>25</v>
      </c>
      <c r="H1859" s="104" t="str">
        <f t="shared" si="88"/>
        <v>201550E004</v>
      </c>
      <c r="I1859" s="104" t="b">
        <f t="shared" si="89"/>
        <v>1</v>
      </c>
      <c r="J1859" s="77" t="s">
        <v>16105</v>
      </c>
      <c r="K1859" s="77" t="s">
        <v>13185</v>
      </c>
      <c r="L1859" s="105">
        <v>549.11</v>
      </c>
      <c r="M1859" s="105" t="s">
        <v>16507</v>
      </c>
      <c r="N1859" s="105">
        <v>691.42</v>
      </c>
      <c r="O1859" s="96" t="str">
        <f>VLOOKUP(H1859,'CRMP-SOC'!$A$2:$B$12685,2,FALSE)</f>
        <v>Social</v>
      </c>
      <c r="P1859" s="96"/>
    </row>
    <row r="1860" spans="1:16" ht="14.25" customHeight="1" x14ac:dyDescent="0.25">
      <c r="A1860" s="96">
        <v>2015</v>
      </c>
      <c r="B1860" s="96" t="s">
        <v>1533</v>
      </c>
      <c r="C1860" s="96">
        <v>50</v>
      </c>
      <c r="D1860" s="96" t="str">
        <f t="shared" si="87"/>
        <v>201550E007</v>
      </c>
      <c r="E1860" s="77" t="s">
        <v>16103</v>
      </c>
      <c r="F1860" s="77" t="s">
        <v>16102</v>
      </c>
      <c r="G1860" s="77" t="s">
        <v>25</v>
      </c>
      <c r="H1860" s="104" t="str">
        <f t="shared" si="88"/>
        <v>201550E007</v>
      </c>
      <c r="I1860" s="104" t="b">
        <f t="shared" si="89"/>
        <v>1</v>
      </c>
      <c r="J1860" s="117" t="s">
        <v>16104</v>
      </c>
      <c r="K1860" s="77" t="s">
        <v>12317</v>
      </c>
      <c r="L1860" s="105">
        <v>9649.7000000000007</v>
      </c>
      <c r="M1860" s="105" t="s">
        <v>16506</v>
      </c>
      <c r="N1860" s="105">
        <v>9400.0300000000007</v>
      </c>
      <c r="O1860" s="96" t="str">
        <f>VLOOKUP(H1860,'CRMP-SOC'!$A$2:$B$12685,2,FALSE)</f>
        <v>Social</v>
      </c>
      <c r="P1860" s="96"/>
    </row>
    <row r="1861" spans="1:16" ht="14.25" customHeight="1" x14ac:dyDescent="0.25">
      <c r="A1861" s="96">
        <v>2015</v>
      </c>
      <c r="B1861" s="96" t="s">
        <v>2219</v>
      </c>
      <c r="C1861" s="96">
        <v>50</v>
      </c>
      <c r="D1861" s="96" t="str">
        <f t="shared" si="87"/>
        <v>201550E008</v>
      </c>
      <c r="E1861" s="77" t="s">
        <v>16103</v>
      </c>
      <c r="F1861" s="77" t="s">
        <v>16102</v>
      </c>
      <c r="G1861" s="77" t="s">
        <v>25</v>
      </c>
      <c r="H1861" s="104" t="str">
        <f t="shared" si="88"/>
        <v>201550E008</v>
      </c>
      <c r="I1861" s="104" t="b">
        <f t="shared" si="89"/>
        <v>1</v>
      </c>
      <c r="J1861" s="77" t="s">
        <v>16129</v>
      </c>
      <c r="K1861" s="77" t="s">
        <v>13003</v>
      </c>
      <c r="L1861" s="105">
        <v>5953.9</v>
      </c>
      <c r="M1861" s="105" t="s">
        <v>16505</v>
      </c>
      <c r="N1861" s="105">
        <v>6924.2</v>
      </c>
      <c r="O1861" s="96" t="str">
        <f>VLOOKUP(H1861,'CRMP-SOC'!$A$2:$B$12685,2,FALSE)</f>
        <v>Social</v>
      </c>
      <c r="P1861" s="96"/>
    </row>
    <row r="1862" spans="1:16" ht="14.25" customHeight="1" x14ac:dyDescent="0.25">
      <c r="A1862" s="96">
        <v>2015</v>
      </c>
      <c r="B1862" s="96" t="s">
        <v>2220</v>
      </c>
      <c r="C1862" s="96">
        <v>50</v>
      </c>
      <c r="D1862" s="96" t="str">
        <f t="shared" si="87"/>
        <v>201550E009</v>
      </c>
      <c r="E1862" s="77" t="s">
        <v>16103</v>
      </c>
      <c r="F1862" s="77" t="s">
        <v>16102</v>
      </c>
      <c r="G1862" s="77" t="s">
        <v>25</v>
      </c>
      <c r="H1862" s="104" t="str">
        <f t="shared" si="88"/>
        <v>201550E009</v>
      </c>
      <c r="I1862" s="104" t="b">
        <f t="shared" si="89"/>
        <v>1</v>
      </c>
      <c r="J1862" s="77" t="s">
        <v>16128</v>
      </c>
      <c r="K1862" s="77" t="s">
        <v>13004</v>
      </c>
      <c r="L1862" s="105">
        <v>500.84</v>
      </c>
      <c r="M1862" s="105" t="s">
        <v>16504</v>
      </c>
      <c r="N1862" s="105">
        <v>803.04</v>
      </c>
      <c r="O1862" s="96" t="str">
        <f>VLOOKUP(H1862,'CRMP-SOC'!$A$2:$B$12685,2,FALSE)</f>
        <v>Social</v>
      </c>
      <c r="P1862" s="96"/>
    </row>
    <row r="1863" spans="1:16" ht="14.25" customHeight="1" x14ac:dyDescent="0.25">
      <c r="A1863" s="96">
        <v>2015</v>
      </c>
      <c r="B1863" s="96" t="s">
        <v>1166</v>
      </c>
      <c r="C1863" s="96">
        <v>19</v>
      </c>
      <c r="D1863" s="96" t="str">
        <f t="shared" si="87"/>
        <v>201519S038</v>
      </c>
      <c r="E1863" s="77" t="s">
        <v>16139</v>
      </c>
      <c r="F1863" s="77" t="s">
        <v>16102</v>
      </c>
      <c r="G1863" s="77" t="s">
        <v>29</v>
      </c>
      <c r="H1863" s="104" t="str">
        <f t="shared" si="88"/>
        <v>201519S038</v>
      </c>
      <c r="I1863" s="104" t="b">
        <f t="shared" si="89"/>
        <v>1</v>
      </c>
      <c r="J1863" s="77" t="s">
        <v>16137</v>
      </c>
      <c r="K1863" s="77" t="s">
        <v>13866</v>
      </c>
      <c r="L1863" s="105">
        <v>9719.2999999999993</v>
      </c>
      <c r="M1863" s="105" t="s">
        <v>16503</v>
      </c>
      <c r="N1863" s="105">
        <v>9719.2999999999993</v>
      </c>
      <c r="O1863" s="96" t="str">
        <f>VLOOKUP(H1863,'CRMP-SOC'!$A$2:$B$12685,2,FALSE)</f>
        <v>Social</v>
      </c>
      <c r="P1863" s="96"/>
    </row>
    <row r="1864" spans="1:16" ht="14.25" customHeight="1" x14ac:dyDescent="0.25">
      <c r="A1864" s="96">
        <v>2015</v>
      </c>
      <c r="B1864" s="96" t="s">
        <v>1542</v>
      </c>
      <c r="C1864" s="96">
        <v>51</v>
      </c>
      <c r="D1864" s="96" t="str">
        <f t="shared" si="87"/>
        <v>201551E001</v>
      </c>
      <c r="E1864" s="77" t="s">
        <v>16094</v>
      </c>
      <c r="F1864" s="77" t="s">
        <v>16093</v>
      </c>
      <c r="G1864" s="77" t="s">
        <v>25</v>
      </c>
      <c r="H1864" s="104" t="str">
        <f t="shared" si="88"/>
        <v>201551E001</v>
      </c>
      <c r="I1864" s="104" t="b">
        <f t="shared" si="89"/>
        <v>1</v>
      </c>
      <c r="J1864" s="77" t="s">
        <v>16107</v>
      </c>
      <c r="K1864" s="77" t="s">
        <v>12323</v>
      </c>
      <c r="L1864" s="105">
        <v>393.64</v>
      </c>
      <c r="M1864" s="105" t="s">
        <v>16502</v>
      </c>
      <c r="N1864" s="105">
        <v>435.28</v>
      </c>
      <c r="O1864" s="96" t="str">
        <f>VLOOKUP(H1864,'CRMP-SOC'!$A$2:$B$12685,2,FALSE)</f>
        <v>Social</v>
      </c>
      <c r="P1864" s="96"/>
    </row>
    <row r="1865" spans="1:16" ht="14.25" customHeight="1" x14ac:dyDescent="0.25">
      <c r="A1865" s="96">
        <v>2015</v>
      </c>
      <c r="B1865" s="96" t="s">
        <v>1543</v>
      </c>
      <c r="C1865" s="96">
        <v>51</v>
      </c>
      <c r="D1865" s="96" t="str">
        <f t="shared" si="87"/>
        <v>201551E002</v>
      </c>
      <c r="E1865" s="77" t="s">
        <v>16094</v>
      </c>
      <c r="F1865" s="77" t="s">
        <v>16093</v>
      </c>
      <c r="G1865" s="77" t="s">
        <v>25</v>
      </c>
      <c r="H1865" s="104" t="str">
        <f t="shared" si="88"/>
        <v>201551E002</v>
      </c>
      <c r="I1865" s="104" t="b">
        <f t="shared" si="89"/>
        <v>1</v>
      </c>
      <c r="J1865" s="77" t="s">
        <v>16191</v>
      </c>
      <c r="K1865" s="77" t="s">
        <v>12324</v>
      </c>
      <c r="L1865" s="105">
        <v>163.74</v>
      </c>
      <c r="M1865" s="105" t="s">
        <v>16501</v>
      </c>
      <c r="N1865" s="105">
        <v>152.93</v>
      </c>
      <c r="O1865" s="96" t="str">
        <f>VLOOKUP(H1865,'CRMP-SOC'!$A$2:$B$12685,2,FALSE)</f>
        <v>Social</v>
      </c>
      <c r="P1865" s="96"/>
    </row>
    <row r="1866" spans="1:16" ht="14.25" customHeight="1" x14ac:dyDescent="0.25">
      <c r="A1866" s="96">
        <v>2015</v>
      </c>
      <c r="B1866" s="96" t="s">
        <v>1544</v>
      </c>
      <c r="C1866" s="96">
        <v>51</v>
      </c>
      <c r="D1866" s="96" t="str">
        <f t="shared" si="87"/>
        <v>201551E003</v>
      </c>
      <c r="E1866" s="77" t="s">
        <v>16094</v>
      </c>
      <c r="F1866" s="77" t="s">
        <v>16093</v>
      </c>
      <c r="G1866" s="77" t="s">
        <v>25</v>
      </c>
      <c r="H1866" s="104" t="str">
        <f t="shared" si="88"/>
        <v>201551E003</v>
      </c>
      <c r="I1866" s="104" t="b">
        <f t="shared" si="89"/>
        <v>1</v>
      </c>
      <c r="J1866" s="77" t="s">
        <v>16106</v>
      </c>
      <c r="K1866" s="77" t="s">
        <v>12325</v>
      </c>
      <c r="L1866" s="105">
        <v>184.43</v>
      </c>
      <c r="M1866" s="105" t="s">
        <v>16500</v>
      </c>
      <c r="N1866" s="105">
        <v>171.18</v>
      </c>
      <c r="O1866" s="96" t="str">
        <f>VLOOKUP(H1866,'CRMP-SOC'!$A$2:$B$12685,2,FALSE)</f>
        <v>Social</v>
      </c>
      <c r="P1866" s="96"/>
    </row>
    <row r="1867" spans="1:16" ht="14.25" customHeight="1" x14ac:dyDescent="0.25">
      <c r="A1867" s="96">
        <v>2015</v>
      </c>
      <c r="B1867" s="96" t="s">
        <v>1545</v>
      </c>
      <c r="C1867" s="96">
        <v>51</v>
      </c>
      <c r="D1867" s="96" t="str">
        <f t="shared" si="87"/>
        <v>201551E004</v>
      </c>
      <c r="E1867" s="77" t="s">
        <v>16094</v>
      </c>
      <c r="F1867" s="77" t="s">
        <v>16093</v>
      </c>
      <c r="G1867" s="77" t="s">
        <v>25</v>
      </c>
      <c r="H1867" s="104" t="str">
        <f t="shared" si="88"/>
        <v>201551E004</v>
      </c>
      <c r="I1867" s="104" t="b">
        <f t="shared" si="89"/>
        <v>1</v>
      </c>
      <c r="J1867" s="77" t="s">
        <v>16105</v>
      </c>
      <c r="K1867" s="77" t="s">
        <v>12326</v>
      </c>
      <c r="L1867" s="105">
        <v>87.95</v>
      </c>
      <c r="M1867" s="105" t="s">
        <v>16499</v>
      </c>
      <c r="N1867" s="105">
        <v>81.93</v>
      </c>
      <c r="O1867" s="96" t="str">
        <f>VLOOKUP(H1867,'CRMP-SOC'!$A$2:$B$12685,2,FALSE)</f>
        <v>Social</v>
      </c>
      <c r="P1867" s="96"/>
    </row>
    <row r="1868" spans="1:16" ht="14.25" customHeight="1" x14ac:dyDescent="0.25">
      <c r="A1868" s="96">
        <v>2015</v>
      </c>
      <c r="B1868" s="96" t="s">
        <v>1546</v>
      </c>
      <c r="C1868" s="96">
        <v>51</v>
      </c>
      <c r="D1868" s="96" t="str">
        <f t="shared" si="87"/>
        <v>201551E005</v>
      </c>
      <c r="E1868" s="77" t="s">
        <v>16094</v>
      </c>
      <c r="F1868" s="77" t="s">
        <v>16093</v>
      </c>
      <c r="G1868" s="77" t="s">
        <v>25</v>
      </c>
      <c r="H1868" s="104" t="str">
        <f t="shared" si="88"/>
        <v>201551E005</v>
      </c>
      <c r="I1868" s="104" t="b">
        <f t="shared" si="89"/>
        <v>1</v>
      </c>
      <c r="J1868" s="77" t="s">
        <v>16152</v>
      </c>
      <c r="K1868" s="77" t="s">
        <v>12327</v>
      </c>
      <c r="L1868" s="105">
        <v>186.93</v>
      </c>
      <c r="M1868" s="105" t="s">
        <v>16498</v>
      </c>
      <c r="N1868" s="105">
        <v>172.09</v>
      </c>
      <c r="O1868" s="96" t="str">
        <f>VLOOKUP(H1868,'CRMP-SOC'!$A$2:$B$12685,2,FALSE)</f>
        <v>Social</v>
      </c>
      <c r="P1868" s="96"/>
    </row>
    <row r="1869" spans="1:16" ht="14.25" customHeight="1" x14ac:dyDescent="0.25">
      <c r="A1869" s="96">
        <v>2015</v>
      </c>
      <c r="B1869" s="96" t="s">
        <v>1547</v>
      </c>
      <c r="C1869" s="96">
        <v>51</v>
      </c>
      <c r="D1869" s="96" t="str">
        <f t="shared" si="87"/>
        <v>201551E006</v>
      </c>
      <c r="E1869" s="77" t="s">
        <v>16094</v>
      </c>
      <c r="F1869" s="77" t="s">
        <v>16093</v>
      </c>
      <c r="G1869" s="77" t="s">
        <v>25</v>
      </c>
      <c r="H1869" s="104" t="str">
        <f t="shared" si="88"/>
        <v>201551E006</v>
      </c>
      <c r="I1869" s="104" t="b">
        <f t="shared" si="89"/>
        <v>1</v>
      </c>
      <c r="J1869" s="77" t="s">
        <v>16172</v>
      </c>
      <c r="K1869" s="77" t="s">
        <v>12328</v>
      </c>
      <c r="L1869" s="105">
        <v>120.08</v>
      </c>
      <c r="M1869" s="105" t="s">
        <v>16497</v>
      </c>
      <c r="N1869" s="105">
        <v>116.09</v>
      </c>
      <c r="O1869" s="96" t="str">
        <f>VLOOKUP(H1869,'CRMP-SOC'!$A$2:$B$12685,2,FALSE)</f>
        <v>Social</v>
      </c>
      <c r="P1869" s="96"/>
    </row>
    <row r="1870" spans="1:16" ht="14.25" customHeight="1" x14ac:dyDescent="0.25">
      <c r="A1870" s="96">
        <v>2015</v>
      </c>
      <c r="B1870" s="96" t="s">
        <v>1548</v>
      </c>
      <c r="C1870" s="96">
        <v>51</v>
      </c>
      <c r="D1870" s="96" t="str">
        <f t="shared" si="87"/>
        <v>201551E007</v>
      </c>
      <c r="E1870" s="77" t="s">
        <v>16094</v>
      </c>
      <c r="F1870" s="77" t="s">
        <v>16093</v>
      </c>
      <c r="G1870" s="77" t="s">
        <v>25</v>
      </c>
      <c r="H1870" s="104" t="str">
        <f t="shared" si="88"/>
        <v>201551E007</v>
      </c>
      <c r="I1870" s="104" t="b">
        <f t="shared" si="89"/>
        <v>1</v>
      </c>
      <c r="J1870" s="77" t="s">
        <v>16104</v>
      </c>
      <c r="K1870" s="77" t="s">
        <v>12329</v>
      </c>
      <c r="L1870" s="105">
        <v>691.2</v>
      </c>
      <c r="M1870" s="105" t="s">
        <v>16496</v>
      </c>
      <c r="N1870" s="105">
        <v>642.83000000000004</v>
      </c>
      <c r="O1870" s="96" t="str">
        <f>VLOOKUP(H1870,'CRMP-SOC'!$A$2:$B$12685,2,FALSE)</f>
        <v>Social</v>
      </c>
      <c r="P1870" s="96"/>
    </row>
    <row r="1871" spans="1:16" ht="14.25" customHeight="1" x14ac:dyDescent="0.25">
      <c r="A1871" s="96">
        <v>2015</v>
      </c>
      <c r="B1871" s="96" t="s">
        <v>1550</v>
      </c>
      <c r="C1871" s="96">
        <v>51</v>
      </c>
      <c r="D1871" s="96" t="str">
        <f t="shared" si="87"/>
        <v>201551E009</v>
      </c>
      <c r="E1871" s="77" t="s">
        <v>16094</v>
      </c>
      <c r="F1871" s="77" t="s">
        <v>16093</v>
      </c>
      <c r="G1871" s="77" t="s">
        <v>25</v>
      </c>
      <c r="H1871" s="104" t="str">
        <f t="shared" si="88"/>
        <v>201551E009</v>
      </c>
      <c r="I1871" s="104" t="b">
        <f t="shared" si="89"/>
        <v>1</v>
      </c>
      <c r="J1871" s="77" t="s">
        <v>16128</v>
      </c>
      <c r="K1871" s="77" t="s">
        <v>12331</v>
      </c>
      <c r="L1871" s="105">
        <v>4838.16</v>
      </c>
      <c r="M1871" s="105" t="s">
        <v>16495</v>
      </c>
      <c r="N1871" s="105">
        <v>4857.1099999999997</v>
      </c>
      <c r="O1871" s="96" t="str">
        <f>VLOOKUP(H1871,'CRMP-SOC'!$A$2:$B$12685,2,FALSE)</f>
        <v>Social</v>
      </c>
      <c r="P1871" s="96"/>
    </row>
    <row r="1872" spans="1:16" ht="14.25" customHeight="1" x14ac:dyDescent="0.25">
      <c r="A1872" s="96">
        <v>2015</v>
      </c>
      <c r="B1872" s="96" t="s">
        <v>1551</v>
      </c>
      <c r="C1872" s="96">
        <v>51</v>
      </c>
      <c r="D1872" s="96" t="str">
        <f t="shared" si="87"/>
        <v>201551E010</v>
      </c>
      <c r="E1872" s="77" t="s">
        <v>16094</v>
      </c>
      <c r="F1872" s="77" t="s">
        <v>16093</v>
      </c>
      <c r="G1872" s="77" t="s">
        <v>25</v>
      </c>
      <c r="H1872" s="104" t="str">
        <f t="shared" si="88"/>
        <v>201551E010</v>
      </c>
      <c r="I1872" s="104" t="b">
        <f t="shared" si="89"/>
        <v>1</v>
      </c>
      <c r="J1872" s="77" t="s">
        <v>16090</v>
      </c>
      <c r="K1872" s="77" t="s">
        <v>12332</v>
      </c>
      <c r="L1872" s="105">
        <v>5836.06</v>
      </c>
      <c r="M1872" s="105" t="s">
        <v>16494</v>
      </c>
      <c r="N1872" s="105">
        <v>6286.6</v>
      </c>
      <c r="O1872" s="96" t="str">
        <f>VLOOKUP(H1872,'CRMP-SOC'!$A$2:$B$12685,2,FALSE)</f>
        <v>Social</v>
      </c>
      <c r="P1872" s="96"/>
    </row>
    <row r="1873" spans="1:16" ht="14.25" customHeight="1" x14ac:dyDescent="0.25">
      <c r="A1873" s="96">
        <v>2015</v>
      </c>
      <c r="B1873" s="96" t="s">
        <v>1552</v>
      </c>
      <c r="C1873" s="96">
        <v>51</v>
      </c>
      <c r="D1873" s="96" t="str">
        <f t="shared" si="87"/>
        <v>201551E011</v>
      </c>
      <c r="E1873" s="77" t="s">
        <v>16094</v>
      </c>
      <c r="F1873" s="77" t="s">
        <v>16093</v>
      </c>
      <c r="G1873" s="77" t="s">
        <v>25</v>
      </c>
      <c r="H1873" s="104" t="str">
        <f t="shared" si="88"/>
        <v>201551E011</v>
      </c>
      <c r="I1873" s="104" t="b">
        <f t="shared" si="89"/>
        <v>1</v>
      </c>
      <c r="J1873" s="77" t="s">
        <v>16089</v>
      </c>
      <c r="K1873" s="77" t="s">
        <v>12333</v>
      </c>
      <c r="L1873" s="105">
        <v>5580.84</v>
      </c>
      <c r="M1873" s="105" t="s">
        <v>16493</v>
      </c>
      <c r="N1873" s="105">
        <v>5153.67</v>
      </c>
      <c r="O1873" s="96" t="str">
        <f>VLOOKUP(H1873,'CRMP-SOC'!$A$2:$B$12685,2,FALSE)</f>
        <v>Social</v>
      </c>
      <c r="P1873" s="96"/>
    </row>
    <row r="1874" spans="1:16" ht="14.25" customHeight="1" x14ac:dyDescent="0.25">
      <c r="A1874" s="96">
        <v>2015</v>
      </c>
      <c r="B1874" s="96" t="s">
        <v>1553</v>
      </c>
      <c r="C1874" s="96">
        <v>51</v>
      </c>
      <c r="D1874" s="96" t="str">
        <f t="shared" si="87"/>
        <v>201551E012</v>
      </c>
      <c r="E1874" s="77" t="s">
        <v>16094</v>
      </c>
      <c r="F1874" s="77" t="s">
        <v>16093</v>
      </c>
      <c r="G1874" s="77" t="s">
        <v>25</v>
      </c>
      <c r="H1874" s="104" t="str">
        <f t="shared" si="88"/>
        <v>201551E012</v>
      </c>
      <c r="I1874" s="104" t="b">
        <f t="shared" si="89"/>
        <v>1</v>
      </c>
      <c r="J1874" s="77" t="s">
        <v>16101</v>
      </c>
      <c r="K1874" s="77" t="s">
        <v>12334</v>
      </c>
      <c r="L1874" s="105">
        <v>7404.02</v>
      </c>
      <c r="M1874" s="105" t="s">
        <v>16492</v>
      </c>
      <c r="N1874" s="105">
        <v>6525.84</v>
      </c>
      <c r="O1874" s="96" t="str">
        <f>VLOOKUP(H1874,'CRMP-SOC'!$A$2:$B$12685,2,FALSE)</f>
        <v>Social</v>
      </c>
      <c r="P1874" s="96"/>
    </row>
    <row r="1875" spans="1:16" ht="14.25" customHeight="1" x14ac:dyDescent="0.25">
      <c r="A1875" s="96">
        <v>2015</v>
      </c>
      <c r="B1875" s="96" t="s">
        <v>1554</v>
      </c>
      <c r="C1875" s="96">
        <v>51</v>
      </c>
      <c r="D1875" s="96" t="str">
        <f t="shared" si="87"/>
        <v>201551E013</v>
      </c>
      <c r="E1875" s="77" t="s">
        <v>16094</v>
      </c>
      <c r="F1875" s="77" t="s">
        <v>16093</v>
      </c>
      <c r="G1875" s="77" t="s">
        <v>25</v>
      </c>
      <c r="H1875" s="104" t="str">
        <f t="shared" si="88"/>
        <v>201551E013</v>
      </c>
      <c r="I1875" s="104" t="b">
        <f t="shared" si="89"/>
        <v>1</v>
      </c>
      <c r="J1875" s="77" t="s">
        <v>16113</v>
      </c>
      <c r="K1875" s="77" t="s">
        <v>12335</v>
      </c>
      <c r="L1875" s="105">
        <v>1398.46</v>
      </c>
      <c r="M1875" s="105" t="s">
        <v>16491</v>
      </c>
      <c r="N1875" s="105">
        <v>1320.04</v>
      </c>
      <c r="O1875" s="96" t="str">
        <f>VLOOKUP(H1875,'CRMP-SOC'!$A$2:$B$12685,2,FALSE)</f>
        <v>Social</v>
      </c>
      <c r="P1875" s="96"/>
    </row>
    <row r="1876" spans="1:16" ht="14.25" customHeight="1" x14ac:dyDescent="0.25">
      <c r="A1876" s="96">
        <v>2015</v>
      </c>
      <c r="B1876" s="96" t="s">
        <v>1555</v>
      </c>
      <c r="C1876" s="96">
        <v>51</v>
      </c>
      <c r="D1876" s="96" t="str">
        <f t="shared" si="87"/>
        <v>201551E014</v>
      </c>
      <c r="E1876" s="77" t="s">
        <v>16094</v>
      </c>
      <c r="F1876" s="77" t="s">
        <v>16093</v>
      </c>
      <c r="G1876" s="77" t="s">
        <v>25</v>
      </c>
      <c r="H1876" s="104" t="str">
        <f t="shared" si="88"/>
        <v>201551E014</v>
      </c>
      <c r="I1876" s="104" t="b">
        <f t="shared" si="89"/>
        <v>1</v>
      </c>
      <c r="J1876" s="77" t="s">
        <v>16151</v>
      </c>
      <c r="K1876" s="77" t="s">
        <v>12336</v>
      </c>
      <c r="L1876" s="105">
        <v>99.68</v>
      </c>
      <c r="M1876" s="105" t="s">
        <v>16490</v>
      </c>
      <c r="N1876" s="105">
        <v>88.59</v>
      </c>
      <c r="O1876" s="96" t="str">
        <f>VLOOKUP(H1876,'CRMP-SOC'!$A$2:$B$12685,2,FALSE)</f>
        <v>Social</v>
      </c>
      <c r="P1876" s="96"/>
    </row>
    <row r="1877" spans="1:16" ht="14.25" customHeight="1" x14ac:dyDescent="0.25">
      <c r="A1877" s="96">
        <v>2015</v>
      </c>
      <c r="B1877" s="96" t="s">
        <v>2222</v>
      </c>
      <c r="C1877" s="96">
        <v>51</v>
      </c>
      <c r="D1877" s="96" t="str">
        <f t="shared" si="87"/>
        <v>201551E015</v>
      </c>
      <c r="E1877" s="77" t="s">
        <v>16094</v>
      </c>
      <c r="F1877" s="77" t="s">
        <v>16093</v>
      </c>
      <c r="G1877" s="77" t="s">
        <v>25</v>
      </c>
      <c r="H1877" s="104" t="str">
        <f t="shared" si="88"/>
        <v>201551E015</v>
      </c>
      <c r="I1877" s="104" t="b">
        <f t="shared" si="89"/>
        <v>1</v>
      </c>
      <c r="J1877" s="77" t="s">
        <v>16100</v>
      </c>
      <c r="K1877" s="77" t="s">
        <v>12351</v>
      </c>
      <c r="L1877" s="105">
        <v>92.66</v>
      </c>
      <c r="M1877" s="105" t="s">
        <v>16489</v>
      </c>
      <c r="N1877" s="105">
        <v>67.25</v>
      </c>
      <c r="O1877" s="96" t="str">
        <f>VLOOKUP(H1877,'CRMP-SOC'!$A$2:$B$12685,2,FALSE)</f>
        <v>Social</v>
      </c>
      <c r="P1877" s="96"/>
    </row>
    <row r="1878" spans="1:16" ht="14.25" customHeight="1" x14ac:dyDescent="0.25">
      <c r="A1878" s="96">
        <v>2015</v>
      </c>
      <c r="B1878" s="96" t="s">
        <v>2223</v>
      </c>
      <c r="C1878" s="96">
        <v>51</v>
      </c>
      <c r="D1878" s="96" t="str">
        <f t="shared" si="87"/>
        <v>201551E016</v>
      </c>
      <c r="E1878" s="77" t="s">
        <v>16094</v>
      </c>
      <c r="F1878" s="77" t="s">
        <v>16093</v>
      </c>
      <c r="G1878" s="77" t="s">
        <v>25</v>
      </c>
      <c r="H1878" s="104" t="str">
        <f t="shared" si="88"/>
        <v>201551E016</v>
      </c>
      <c r="I1878" s="104" t="b">
        <f t="shared" si="89"/>
        <v>1</v>
      </c>
      <c r="J1878" s="77" t="s">
        <v>16112</v>
      </c>
      <c r="K1878" s="77" t="s">
        <v>12352</v>
      </c>
      <c r="L1878" s="105">
        <v>227.44</v>
      </c>
      <c r="M1878" s="105" t="s">
        <v>16488</v>
      </c>
      <c r="N1878" s="105">
        <v>208.4</v>
      </c>
      <c r="O1878" s="96" t="str">
        <f>VLOOKUP(H1878,'CRMP-SOC'!$A$2:$B$12685,2,FALSE)</f>
        <v>Social</v>
      </c>
      <c r="P1878" s="96"/>
    </row>
    <row r="1879" spans="1:16" ht="14.25" customHeight="1" x14ac:dyDescent="0.25">
      <c r="A1879" s="96">
        <v>2015</v>
      </c>
      <c r="B1879" s="96" t="s">
        <v>1556</v>
      </c>
      <c r="C1879" s="96">
        <v>51</v>
      </c>
      <c r="D1879" s="96" t="str">
        <f t="shared" si="87"/>
        <v>201551E018</v>
      </c>
      <c r="E1879" s="77" t="s">
        <v>16094</v>
      </c>
      <c r="F1879" s="77" t="s">
        <v>16093</v>
      </c>
      <c r="G1879" s="77" t="s">
        <v>25</v>
      </c>
      <c r="H1879" s="104" t="str">
        <f t="shared" si="88"/>
        <v>201551E018</v>
      </c>
      <c r="I1879" s="104" t="b">
        <f t="shared" si="89"/>
        <v>1</v>
      </c>
      <c r="J1879" s="77" t="s">
        <v>16099</v>
      </c>
      <c r="K1879" s="77" t="s">
        <v>12337</v>
      </c>
      <c r="L1879" s="105">
        <v>14547.47</v>
      </c>
      <c r="M1879" s="105" t="s">
        <v>16487</v>
      </c>
      <c r="N1879" s="105">
        <v>13755.07</v>
      </c>
      <c r="O1879" s="96" t="str">
        <f>VLOOKUP(H1879,'CRMP-SOC'!$A$2:$B$12685,2,FALSE)</f>
        <v>Social</v>
      </c>
      <c r="P1879" s="96"/>
    </row>
    <row r="1880" spans="1:16" ht="14.25" customHeight="1" x14ac:dyDescent="0.25">
      <c r="A1880" s="96">
        <v>2015</v>
      </c>
      <c r="B1880" s="96" t="s">
        <v>2229</v>
      </c>
      <c r="C1880" s="96">
        <v>51</v>
      </c>
      <c r="D1880" s="96" t="str">
        <f t="shared" si="87"/>
        <v>201551E035</v>
      </c>
      <c r="E1880" s="77" t="s">
        <v>16094</v>
      </c>
      <c r="F1880" s="77" t="s">
        <v>16093</v>
      </c>
      <c r="G1880" s="77" t="s">
        <v>25</v>
      </c>
      <c r="H1880" s="104" t="str">
        <f t="shared" si="88"/>
        <v>201551E035</v>
      </c>
      <c r="I1880" s="104" t="b">
        <f t="shared" si="89"/>
        <v>1</v>
      </c>
      <c r="J1880" s="77" t="s">
        <v>16144</v>
      </c>
      <c r="K1880" s="77" t="s">
        <v>12358</v>
      </c>
      <c r="L1880" s="105">
        <v>95.18</v>
      </c>
      <c r="M1880" s="105" t="s">
        <v>16486</v>
      </c>
      <c r="N1880" s="105">
        <v>86.58</v>
      </c>
      <c r="O1880" s="96" t="str">
        <f>VLOOKUP(H1880,'CRMP-SOC'!$A$2:$B$12685,2,FALSE)</f>
        <v>Social</v>
      </c>
      <c r="P1880" s="96"/>
    </row>
    <row r="1881" spans="1:16" ht="14.25" customHeight="1" x14ac:dyDescent="0.25">
      <c r="A1881" s="96">
        <v>2015</v>
      </c>
      <c r="B1881" s="96" t="s">
        <v>2230</v>
      </c>
      <c r="C1881" s="96">
        <v>51</v>
      </c>
      <c r="D1881" s="96" t="str">
        <f t="shared" si="87"/>
        <v>201551E036</v>
      </c>
      <c r="E1881" s="77" t="s">
        <v>16094</v>
      </c>
      <c r="F1881" s="77" t="s">
        <v>16093</v>
      </c>
      <c r="G1881" s="77" t="s">
        <v>25</v>
      </c>
      <c r="H1881" s="104" t="str">
        <f t="shared" si="88"/>
        <v>201551E036</v>
      </c>
      <c r="I1881" s="104" t="b">
        <f t="shared" si="89"/>
        <v>1</v>
      </c>
      <c r="J1881" s="77" t="s">
        <v>16098</v>
      </c>
      <c r="K1881" s="77" t="s">
        <v>12359</v>
      </c>
      <c r="L1881" s="105">
        <v>22.92</v>
      </c>
      <c r="M1881" s="105" t="s">
        <v>16485</v>
      </c>
      <c r="N1881" s="105">
        <v>44.19</v>
      </c>
      <c r="O1881" s="96" t="str">
        <f>VLOOKUP(H1881,'CRMP-SOC'!$A$2:$B$12685,2,FALSE)</f>
        <v>Social</v>
      </c>
      <c r="P1881" s="96"/>
    </row>
    <row r="1882" spans="1:16" ht="14.25" customHeight="1" x14ac:dyDescent="0.25">
      <c r="A1882" s="96">
        <v>2015</v>
      </c>
      <c r="B1882" s="96" t="s">
        <v>1559</v>
      </c>
      <c r="C1882" s="96">
        <v>51</v>
      </c>
      <c r="D1882" s="96" t="str">
        <f t="shared" si="87"/>
        <v>201551E038</v>
      </c>
      <c r="E1882" s="77" t="s">
        <v>16094</v>
      </c>
      <c r="F1882" s="77" t="s">
        <v>16093</v>
      </c>
      <c r="G1882" s="77" t="s">
        <v>25</v>
      </c>
      <c r="H1882" s="104" t="str">
        <f t="shared" si="88"/>
        <v>201551E038</v>
      </c>
      <c r="I1882" s="104" t="b">
        <f t="shared" si="89"/>
        <v>1</v>
      </c>
      <c r="J1882" s="77" t="s">
        <v>16137</v>
      </c>
      <c r="K1882" s="77" t="s">
        <v>12340</v>
      </c>
      <c r="L1882" s="105">
        <v>1921.32</v>
      </c>
      <c r="M1882" s="105" t="s">
        <v>16484</v>
      </c>
      <c r="N1882" s="105">
        <v>1633.79</v>
      </c>
      <c r="O1882" s="96" t="str">
        <f>VLOOKUP(H1882,'CRMP-SOC'!$A$2:$B$12685,2,FALSE)</f>
        <v>Social</v>
      </c>
      <c r="P1882" s="96"/>
    </row>
    <row r="1883" spans="1:16" ht="14.25" customHeight="1" x14ac:dyDescent="0.25">
      <c r="A1883" s="96">
        <v>2015</v>
      </c>
      <c r="B1883" s="96" t="s">
        <v>1560</v>
      </c>
      <c r="C1883" s="96">
        <v>51</v>
      </c>
      <c r="D1883" s="96" t="str">
        <f t="shared" si="87"/>
        <v>201551E039</v>
      </c>
      <c r="E1883" s="77" t="s">
        <v>16094</v>
      </c>
      <c r="F1883" s="77" t="s">
        <v>16093</v>
      </c>
      <c r="G1883" s="88" t="s">
        <v>25</v>
      </c>
      <c r="H1883" s="104" t="str">
        <f t="shared" si="88"/>
        <v>201551E039</v>
      </c>
      <c r="I1883" s="104" t="b">
        <f t="shared" si="89"/>
        <v>1</v>
      </c>
      <c r="J1883" s="77" t="s">
        <v>16162</v>
      </c>
      <c r="K1883" s="77" t="s">
        <v>12341</v>
      </c>
      <c r="L1883" s="105">
        <v>860.95</v>
      </c>
      <c r="M1883" s="105" t="s">
        <v>16483</v>
      </c>
      <c r="N1883" s="105">
        <v>509.54</v>
      </c>
      <c r="O1883" s="96" t="str">
        <f>VLOOKUP(H1883,'CRMP-SOC'!$A$2:$B$12685,2,FALSE)</f>
        <v>Social</v>
      </c>
      <c r="P1883" s="96"/>
    </row>
    <row r="1884" spans="1:16" ht="14.25" customHeight="1" x14ac:dyDescent="0.25">
      <c r="A1884" s="96">
        <v>2015</v>
      </c>
      <c r="B1884" s="96" t="s">
        <v>1561</v>
      </c>
      <c r="C1884" s="96">
        <v>51</v>
      </c>
      <c r="D1884" s="96" t="str">
        <f t="shared" si="87"/>
        <v>201551E040</v>
      </c>
      <c r="E1884" s="77" t="s">
        <v>16094</v>
      </c>
      <c r="F1884" s="77" t="s">
        <v>16093</v>
      </c>
      <c r="G1884" s="77" t="s">
        <v>25</v>
      </c>
      <c r="H1884" s="104" t="str">
        <f t="shared" si="88"/>
        <v>201551E040</v>
      </c>
      <c r="I1884" s="104" t="b">
        <f t="shared" si="89"/>
        <v>1</v>
      </c>
      <c r="J1884" s="77" t="s">
        <v>16141</v>
      </c>
      <c r="K1884" s="77" t="s">
        <v>12342</v>
      </c>
      <c r="L1884" s="105">
        <v>180.05</v>
      </c>
      <c r="M1884" s="105" t="s">
        <v>16482</v>
      </c>
      <c r="N1884" s="105">
        <v>75.819999999999993</v>
      </c>
      <c r="O1884" s="96" t="str">
        <f>VLOOKUP(H1884,'CRMP-SOC'!$A$2:$B$12685,2,FALSE)</f>
        <v>Social</v>
      </c>
      <c r="P1884" s="96"/>
    </row>
    <row r="1885" spans="1:16" ht="14.25" customHeight="1" x14ac:dyDescent="0.25">
      <c r="A1885" s="96">
        <v>2015</v>
      </c>
      <c r="B1885" s="96" t="s">
        <v>2462</v>
      </c>
      <c r="C1885" s="96">
        <v>51</v>
      </c>
      <c r="D1885" s="96" t="str">
        <f t="shared" si="87"/>
        <v>201551E042</v>
      </c>
      <c r="E1885" s="77" t="s">
        <v>16094</v>
      </c>
      <c r="F1885" s="77" t="s">
        <v>16093</v>
      </c>
      <c r="G1885" s="77" t="s">
        <v>25</v>
      </c>
      <c r="H1885" s="104" t="str">
        <f t="shared" si="88"/>
        <v>201551E042</v>
      </c>
      <c r="I1885" s="104" t="b">
        <f t="shared" si="89"/>
        <v>1</v>
      </c>
      <c r="J1885" s="77" t="s">
        <v>16097</v>
      </c>
      <c r="K1885" s="77" t="s">
        <v>13378</v>
      </c>
      <c r="L1885" s="105">
        <v>21.02</v>
      </c>
      <c r="M1885" s="105" t="s">
        <v>16481</v>
      </c>
      <c r="N1885" s="105">
        <v>43.05</v>
      </c>
      <c r="O1885" s="96" t="str">
        <f>VLOOKUP(H1885,'CRMP-SOC'!$A$2:$B$12685,2,FALSE)</f>
        <v>Social</v>
      </c>
      <c r="P1885" s="96"/>
    </row>
    <row r="1886" spans="1:16" ht="14.25" customHeight="1" x14ac:dyDescent="0.25">
      <c r="A1886" s="96">
        <v>2015</v>
      </c>
      <c r="B1886" s="96" t="s">
        <v>193</v>
      </c>
      <c r="C1886" s="96">
        <v>8</v>
      </c>
      <c r="D1886" s="96" t="str">
        <f t="shared" si="87"/>
        <v>20158E001</v>
      </c>
      <c r="E1886" s="77" t="s">
        <v>16227</v>
      </c>
      <c r="F1886" s="77" t="s">
        <v>16226</v>
      </c>
      <c r="G1886" s="77" t="s">
        <v>25</v>
      </c>
      <c r="H1886" s="104" t="str">
        <f t="shared" si="88"/>
        <v>20158E001</v>
      </c>
      <c r="I1886" s="104" t="b">
        <f t="shared" si="89"/>
        <v>1</v>
      </c>
      <c r="J1886" s="77" t="s">
        <v>16107</v>
      </c>
      <c r="K1886" s="77" t="s">
        <v>11072</v>
      </c>
      <c r="L1886" s="105">
        <v>734.03</v>
      </c>
      <c r="M1886" s="105" t="s">
        <v>16480</v>
      </c>
      <c r="N1886" s="105">
        <v>716.1</v>
      </c>
      <c r="O1886" s="96" t="str">
        <f>VLOOKUP(H1886,'CRMP-SOC'!$A$2:$B$12685,2,FALSE)</f>
        <v>Social</v>
      </c>
      <c r="P1886" s="96"/>
    </row>
    <row r="1887" spans="1:16" ht="14.25" customHeight="1" x14ac:dyDescent="0.25">
      <c r="A1887" s="96">
        <v>2015</v>
      </c>
      <c r="B1887" s="96" t="s">
        <v>194</v>
      </c>
      <c r="C1887" s="96">
        <v>8</v>
      </c>
      <c r="D1887" s="96" t="str">
        <f t="shared" si="87"/>
        <v>20158E002</v>
      </c>
      <c r="E1887" s="77" t="s">
        <v>16227</v>
      </c>
      <c r="F1887" s="77" t="s">
        <v>16226</v>
      </c>
      <c r="G1887" s="77" t="s">
        <v>25</v>
      </c>
      <c r="H1887" s="104" t="str">
        <f t="shared" si="88"/>
        <v>20158E002</v>
      </c>
      <c r="I1887" s="104" t="b">
        <f t="shared" si="89"/>
        <v>1</v>
      </c>
      <c r="J1887" s="77" t="s">
        <v>16191</v>
      </c>
      <c r="K1887" s="77" t="s">
        <v>11073</v>
      </c>
      <c r="L1887" s="105">
        <v>1106.08</v>
      </c>
      <c r="M1887" s="105" t="s">
        <v>16479</v>
      </c>
      <c r="N1887" s="105">
        <v>1162.3399999999999</v>
      </c>
      <c r="O1887" s="96" t="str">
        <f>VLOOKUP(H1887,'CRMP-SOC'!$A$2:$B$12685,2,FALSE)</f>
        <v>Social</v>
      </c>
      <c r="P1887" s="96"/>
    </row>
    <row r="1888" spans="1:16" ht="14.25" customHeight="1" x14ac:dyDescent="0.25">
      <c r="A1888" s="96">
        <v>2015</v>
      </c>
      <c r="B1888" s="96" t="s">
        <v>196</v>
      </c>
      <c r="C1888" s="96">
        <v>8</v>
      </c>
      <c r="D1888" s="96" t="str">
        <f t="shared" si="87"/>
        <v>20158E004</v>
      </c>
      <c r="E1888" s="77" t="s">
        <v>16227</v>
      </c>
      <c r="F1888" s="77" t="s">
        <v>16226</v>
      </c>
      <c r="G1888" s="77" t="s">
        <v>25</v>
      </c>
      <c r="H1888" s="104" t="str">
        <f t="shared" si="88"/>
        <v>20158E004</v>
      </c>
      <c r="I1888" s="104" t="b">
        <f t="shared" si="89"/>
        <v>1</v>
      </c>
      <c r="J1888" s="77" t="s">
        <v>16105</v>
      </c>
      <c r="K1888" s="77" t="s">
        <v>11075</v>
      </c>
      <c r="L1888" s="105">
        <v>1254.2</v>
      </c>
      <c r="M1888" s="105" t="s">
        <v>16478</v>
      </c>
      <c r="N1888" s="105">
        <v>1288.28</v>
      </c>
      <c r="O1888" s="96" t="str">
        <f>VLOOKUP(H1888,'CRMP-SOC'!$A$2:$B$12685,2,FALSE)</f>
        <v>Social</v>
      </c>
      <c r="P1888" s="96"/>
    </row>
    <row r="1889" spans="1:16" ht="14.25" customHeight="1" x14ac:dyDescent="0.25">
      <c r="A1889" s="96">
        <v>2015</v>
      </c>
      <c r="B1889" s="96" t="s">
        <v>197</v>
      </c>
      <c r="C1889" s="96">
        <v>8</v>
      </c>
      <c r="D1889" s="96" t="str">
        <f t="shared" si="87"/>
        <v>20158E005</v>
      </c>
      <c r="E1889" s="77" t="s">
        <v>16227</v>
      </c>
      <c r="F1889" s="77" t="s">
        <v>16226</v>
      </c>
      <c r="G1889" s="77" t="s">
        <v>25</v>
      </c>
      <c r="H1889" s="104" t="str">
        <f t="shared" si="88"/>
        <v>20158E005</v>
      </c>
      <c r="I1889" s="104" t="b">
        <f t="shared" si="89"/>
        <v>1</v>
      </c>
      <c r="J1889" s="77" t="s">
        <v>16152</v>
      </c>
      <c r="K1889" s="77" t="s">
        <v>16477</v>
      </c>
      <c r="L1889" s="105">
        <v>1190.83</v>
      </c>
      <c r="M1889" s="105" t="s">
        <v>16476</v>
      </c>
      <c r="N1889" s="105">
        <v>115.18</v>
      </c>
      <c r="O1889" s="96" t="str">
        <f>VLOOKUP(H1889,'CRMP-SOC'!$A$2:$B$12685,2,FALSE)</f>
        <v>Social</v>
      </c>
      <c r="P1889" s="96"/>
    </row>
    <row r="1890" spans="1:16" ht="14.25" customHeight="1" x14ac:dyDescent="0.25">
      <c r="A1890" s="96">
        <v>2015</v>
      </c>
      <c r="B1890" s="96" t="s">
        <v>1681</v>
      </c>
      <c r="C1890" s="96">
        <v>8</v>
      </c>
      <c r="D1890" s="96" t="str">
        <f t="shared" si="87"/>
        <v>20158E006</v>
      </c>
      <c r="E1890" s="77" t="s">
        <v>16227</v>
      </c>
      <c r="F1890" s="77" t="s">
        <v>16226</v>
      </c>
      <c r="G1890" s="77" t="s">
        <v>25</v>
      </c>
      <c r="H1890" s="104" t="str">
        <f t="shared" si="88"/>
        <v>20158E006</v>
      </c>
      <c r="I1890" s="104" t="b">
        <f t="shared" si="89"/>
        <v>1</v>
      </c>
      <c r="J1890" s="77" t="s">
        <v>16172</v>
      </c>
      <c r="K1890" s="77" t="s">
        <v>12438</v>
      </c>
      <c r="L1890" s="105">
        <v>746.56</v>
      </c>
      <c r="M1890" s="105" t="s">
        <v>16475</v>
      </c>
      <c r="N1890" s="105">
        <v>1468.51</v>
      </c>
      <c r="O1890" s="96" t="str">
        <f>VLOOKUP(H1890,'CRMP-SOC'!$A$2:$B$12685,2,FALSE)</f>
        <v>Social</v>
      </c>
      <c r="P1890" s="96"/>
    </row>
    <row r="1891" spans="1:16" ht="14.25" customHeight="1" x14ac:dyDescent="0.25">
      <c r="A1891" s="96">
        <v>2015</v>
      </c>
      <c r="B1891" s="96" t="s">
        <v>2381</v>
      </c>
      <c r="C1891" s="96">
        <v>8</v>
      </c>
      <c r="D1891" s="96" t="str">
        <f t="shared" si="87"/>
        <v>20158E011</v>
      </c>
      <c r="E1891" s="77" t="s">
        <v>16227</v>
      </c>
      <c r="F1891" s="77" t="s">
        <v>16226</v>
      </c>
      <c r="G1891" s="77" t="s">
        <v>25</v>
      </c>
      <c r="H1891" s="104" t="str">
        <f t="shared" si="88"/>
        <v>20158E011</v>
      </c>
      <c r="I1891" s="104" t="b">
        <f t="shared" si="89"/>
        <v>1</v>
      </c>
      <c r="J1891" s="77" t="s">
        <v>16089</v>
      </c>
      <c r="K1891" s="77" t="s">
        <v>13234</v>
      </c>
      <c r="L1891" s="105">
        <v>219.84</v>
      </c>
      <c r="M1891" s="105" t="s">
        <v>16474</v>
      </c>
      <c r="N1891" s="105">
        <v>100.53</v>
      </c>
      <c r="O1891" s="96" t="str">
        <f>VLOOKUP(H1891,'CRMP-SOC'!$A$2:$B$12685,2,FALSE)</f>
        <v>Social</v>
      </c>
      <c r="P1891" s="96"/>
    </row>
    <row r="1892" spans="1:16" ht="14.25" customHeight="1" x14ac:dyDescent="0.25">
      <c r="A1892" s="96">
        <v>2015</v>
      </c>
      <c r="B1892" s="96" t="s">
        <v>2670</v>
      </c>
      <c r="C1892" s="96">
        <v>8</v>
      </c>
      <c r="D1892" s="96" t="str">
        <f t="shared" si="87"/>
        <v>20158S088</v>
      </c>
      <c r="E1892" s="77" t="s">
        <v>16227</v>
      </c>
      <c r="F1892" s="77" t="s">
        <v>16226</v>
      </c>
      <c r="G1892" s="77" t="s">
        <v>29</v>
      </c>
      <c r="H1892" s="104" t="str">
        <f t="shared" si="88"/>
        <v>20158S088</v>
      </c>
      <c r="I1892" s="104" t="b">
        <f t="shared" si="89"/>
        <v>1</v>
      </c>
      <c r="J1892" s="77" t="s">
        <v>16473</v>
      </c>
      <c r="K1892" s="77" t="s">
        <v>13701</v>
      </c>
      <c r="L1892" s="105">
        <v>1200</v>
      </c>
      <c r="M1892" s="105" t="s">
        <v>16472</v>
      </c>
      <c r="N1892" s="105">
        <v>951.63</v>
      </c>
      <c r="O1892" s="96" t="str">
        <f>VLOOKUP(H1892,'CRMP-SOC'!$A$2:$B$12685,2,FALSE)</f>
        <v>Social</v>
      </c>
      <c r="P1892" s="96"/>
    </row>
    <row r="1893" spans="1:16" ht="14.25" customHeight="1" x14ac:dyDescent="0.25">
      <c r="A1893" s="96">
        <v>2015</v>
      </c>
      <c r="B1893" s="96" t="s">
        <v>2671</v>
      </c>
      <c r="C1893" s="96">
        <v>8</v>
      </c>
      <c r="D1893" s="96" t="str">
        <f t="shared" si="87"/>
        <v>20158S089</v>
      </c>
      <c r="E1893" s="77" t="s">
        <v>16227</v>
      </c>
      <c r="F1893" s="77" t="s">
        <v>16226</v>
      </c>
      <c r="G1893" s="77" t="s">
        <v>29</v>
      </c>
      <c r="H1893" s="104" t="str">
        <f t="shared" si="88"/>
        <v>20158S089</v>
      </c>
      <c r="I1893" s="104" t="b">
        <f t="shared" si="89"/>
        <v>1</v>
      </c>
      <c r="J1893" s="77" t="s">
        <v>16471</v>
      </c>
      <c r="K1893" s="77" t="s">
        <v>13702</v>
      </c>
      <c r="L1893" s="105">
        <v>760</v>
      </c>
      <c r="M1893" s="105" t="s">
        <v>16470</v>
      </c>
      <c r="N1893" s="105">
        <v>680.73</v>
      </c>
      <c r="O1893" s="96" t="str">
        <f>VLOOKUP(H1893,'CRMP-SOC'!$A$2:$B$12685,2,FALSE)</f>
        <v>Social</v>
      </c>
      <c r="P1893" s="96"/>
    </row>
    <row r="1894" spans="1:16" ht="14.25" customHeight="1" x14ac:dyDescent="0.25">
      <c r="A1894" s="96">
        <v>2015</v>
      </c>
      <c r="B1894" s="96" t="s">
        <v>2497</v>
      </c>
      <c r="C1894" s="96">
        <v>8</v>
      </c>
      <c r="D1894" s="96" t="str">
        <f t="shared" si="87"/>
        <v>20158S240</v>
      </c>
      <c r="E1894" s="77" t="s">
        <v>16227</v>
      </c>
      <c r="F1894" s="77" t="s">
        <v>16226</v>
      </c>
      <c r="G1894" s="88" t="s">
        <v>29</v>
      </c>
      <c r="H1894" s="104" t="str">
        <f t="shared" si="88"/>
        <v>20158S240</v>
      </c>
      <c r="I1894" s="104" t="b">
        <f t="shared" si="89"/>
        <v>1</v>
      </c>
      <c r="J1894" s="77" t="s">
        <v>16200</v>
      </c>
      <c r="K1894" s="77" t="s">
        <v>13703</v>
      </c>
      <c r="L1894" s="105">
        <v>4743.34</v>
      </c>
      <c r="M1894" s="105" t="s">
        <v>16469</v>
      </c>
      <c r="N1894" s="105">
        <v>4157.58</v>
      </c>
      <c r="O1894" s="96" t="str">
        <f>VLOOKUP(H1894,'CRMP-SOC'!$A$2:$B$12685,2,FALSE)</f>
        <v>Social</v>
      </c>
      <c r="P1894" s="96"/>
    </row>
    <row r="1895" spans="1:16" ht="14.25" customHeight="1" x14ac:dyDescent="0.25">
      <c r="A1895" s="96">
        <v>2015</v>
      </c>
      <c r="B1895" s="96" t="s">
        <v>2672</v>
      </c>
      <c r="C1895" s="96">
        <v>8</v>
      </c>
      <c r="D1895" s="96" t="str">
        <f t="shared" si="87"/>
        <v>20158S257</v>
      </c>
      <c r="E1895" s="77" t="s">
        <v>16227</v>
      </c>
      <c r="F1895" s="77" t="s">
        <v>16226</v>
      </c>
      <c r="G1895" s="77" t="s">
        <v>29</v>
      </c>
      <c r="H1895" s="104" t="str">
        <f t="shared" si="88"/>
        <v>20158S257</v>
      </c>
      <c r="I1895" s="104" t="b">
        <f t="shared" si="89"/>
        <v>1</v>
      </c>
      <c r="J1895" s="77" t="s">
        <v>16199</v>
      </c>
      <c r="K1895" s="77" t="s">
        <v>13704</v>
      </c>
      <c r="L1895" s="105">
        <v>6444.13</v>
      </c>
      <c r="M1895" s="105" t="s">
        <v>16468</v>
      </c>
      <c r="N1895" s="105">
        <v>5166.8999999999996</v>
      </c>
      <c r="O1895" s="96" t="str">
        <f>VLOOKUP(H1895,'CRMP-SOC'!$A$2:$B$12685,2,FALSE)</f>
        <v>Social</v>
      </c>
      <c r="P1895" s="96"/>
    </row>
    <row r="1896" spans="1:16" ht="14.25" customHeight="1" x14ac:dyDescent="0.25">
      <c r="A1896" s="96">
        <v>2015</v>
      </c>
      <c r="B1896" s="96" t="s">
        <v>2673</v>
      </c>
      <c r="C1896" s="96">
        <v>8</v>
      </c>
      <c r="D1896" s="96" t="str">
        <f t="shared" si="87"/>
        <v>20158S258</v>
      </c>
      <c r="E1896" s="77" t="s">
        <v>16227</v>
      </c>
      <c r="F1896" s="77" t="s">
        <v>16226</v>
      </c>
      <c r="G1896" s="77" t="s">
        <v>29</v>
      </c>
      <c r="H1896" s="104" t="str">
        <f t="shared" si="88"/>
        <v>20158S258</v>
      </c>
      <c r="I1896" s="104" t="b">
        <f t="shared" si="89"/>
        <v>1</v>
      </c>
      <c r="J1896" s="77" t="s">
        <v>16242</v>
      </c>
      <c r="K1896" s="77" t="s">
        <v>13705</v>
      </c>
      <c r="L1896" s="105">
        <v>13654.18</v>
      </c>
      <c r="M1896" s="105" t="s">
        <v>16467</v>
      </c>
      <c r="N1896" s="105">
        <v>8646.17</v>
      </c>
      <c r="O1896" s="96" t="str">
        <f>VLOOKUP(H1896,'CRMP-SOC'!$A$2:$B$12685,2,FALSE)</f>
        <v>Social</v>
      </c>
      <c r="P1896" s="96"/>
    </row>
    <row r="1897" spans="1:16" ht="14.25" customHeight="1" x14ac:dyDescent="0.25">
      <c r="A1897" s="96">
        <v>2015</v>
      </c>
      <c r="B1897" s="96" t="s">
        <v>2674</v>
      </c>
      <c r="C1897" s="96">
        <v>8</v>
      </c>
      <c r="D1897" s="96" t="str">
        <f t="shared" si="87"/>
        <v>20158S259</v>
      </c>
      <c r="E1897" s="77" t="s">
        <v>16227</v>
      </c>
      <c r="F1897" s="77" t="s">
        <v>16226</v>
      </c>
      <c r="G1897" s="77" t="s">
        <v>29</v>
      </c>
      <c r="H1897" s="104" t="str">
        <f t="shared" si="88"/>
        <v>20158S259</v>
      </c>
      <c r="I1897" s="104" t="b">
        <f t="shared" si="89"/>
        <v>1</v>
      </c>
      <c r="J1897" s="77" t="s">
        <v>16198</v>
      </c>
      <c r="K1897" s="77" t="s">
        <v>13706</v>
      </c>
      <c r="L1897" s="105">
        <v>21500.240000000002</v>
      </c>
      <c r="M1897" s="105" t="s">
        <v>16466</v>
      </c>
      <c r="N1897" s="105">
        <v>20710.939999999999</v>
      </c>
      <c r="O1897" s="96" t="str">
        <f>VLOOKUP(H1897,'CRMP-SOC'!$A$2:$B$12685,2,FALSE)</f>
        <v>Social</v>
      </c>
      <c r="P1897" s="96"/>
    </row>
    <row r="1898" spans="1:16" ht="14.25" customHeight="1" x14ac:dyDescent="0.25">
      <c r="A1898" s="96">
        <v>2015</v>
      </c>
      <c r="B1898" s="96" t="s">
        <v>2675</v>
      </c>
      <c r="C1898" s="96">
        <v>8</v>
      </c>
      <c r="D1898" s="96" t="str">
        <f t="shared" si="87"/>
        <v>20158S260</v>
      </c>
      <c r="E1898" s="77" t="s">
        <v>16227</v>
      </c>
      <c r="F1898" s="77" t="s">
        <v>16226</v>
      </c>
      <c r="G1898" s="77" t="s">
        <v>29</v>
      </c>
      <c r="H1898" s="104" t="str">
        <f t="shared" si="88"/>
        <v>20158S260</v>
      </c>
      <c r="I1898" s="104" t="b">
        <f t="shared" si="89"/>
        <v>1</v>
      </c>
      <c r="J1898" s="77" t="s">
        <v>16197</v>
      </c>
      <c r="K1898" s="77" t="s">
        <v>13707</v>
      </c>
      <c r="L1898" s="105">
        <v>6951.68</v>
      </c>
      <c r="M1898" s="105" t="s">
        <v>16465</v>
      </c>
      <c r="N1898" s="105">
        <v>3955.75</v>
      </c>
      <c r="O1898" s="96" t="str">
        <f>VLOOKUP(H1898,'CRMP-SOC'!$A$2:$B$12685,2,FALSE)</f>
        <v>Social</v>
      </c>
      <c r="P1898" s="96"/>
    </row>
    <row r="1899" spans="1:16" ht="14.25" customHeight="1" x14ac:dyDescent="0.25">
      <c r="A1899" s="96">
        <v>2015</v>
      </c>
      <c r="B1899" s="96" t="s">
        <v>2676</v>
      </c>
      <c r="C1899" s="96">
        <v>8</v>
      </c>
      <c r="D1899" s="96" t="str">
        <f t="shared" si="87"/>
        <v>20158S261</v>
      </c>
      <c r="E1899" s="77" t="s">
        <v>16227</v>
      </c>
      <c r="F1899" s="77" t="s">
        <v>16226</v>
      </c>
      <c r="G1899" s="77" t="s">
        <v>29</v>
      </c>
      <c r="H1899" s="104" t="str">
        <f t="shared" si="88"/>
        <v>20158S261</v>
      </c>
      <c r="I1899" s="104" t="b">
        <f t="shared" si="89"/>
        <v>1</v>
      </c>
      <c r="J1899" s="77" t="s">
        <v>16196</v>
      </c>
      <c r="K1899" s="77" t="s">
        <v>13708</v>
      </c>
      <c r="L1899" s="105">
        <v>2410.1999999999998</v>
      </c>
      <c r="M1899" s="105" t="s">
        <v>16464</v>
      </c>
      <c r="N1899" s="105">
        <v>1899.64</v>
      </c>
      <c r="O1899" s="96" t="str">
        <f>VLOOKUP(H1899,'CRMP-SOC'!$A$2:$B$12685,2,FALSE)</f>
        <v>Social</v>
      </c>
      <c r="P1899" s="96"/>
    </row>
    <row r="1900" spans="1:16" ht="14.25" customHeight="1" x14ac:dyDescent="0.25">
      <c r="A1900" s="96">
        <v>2015</v>
      </c>
      <c r="B1900" s="96" t="s">
        <v>2677</v>
      </c>
      <c r="C1900" s="96">
        <v>8</v>
      </c>
      <c r="D1900" s="96" t="str">
        <f t="shared" si="87"/>
        <v>20158S262</v>
      </c>
      <c r="E1900" s="77" t="s">
        <v>16227</v>
      </c>
      <c r="F1900" s="77" t="s">
        <v>16226</v>
      </c>
      <c r="G1900" s="77" t="s">
        <v>29</v>
      </c>
      <c r="H1900" s="104" t="str">
        <f t="shared" si="88"/>
        <v>20158S262</v>
      </c>
      <c r="I1900" s="104" t="b">
        <f t="shared" si="89"/>
        <v>1</v>
      </c>
      <c r="J1900" s="77" t="s">
        <v>16229</v>
      </c>
      <c r="K1900" s="77" t="s">
        <v>13709</v>
      </c>
      <c r="L1900" s="105">
        <v>12007.13</v>
      </c>
      <c r="M1900" s="105" t="s">
        <v>16463</v>
      </c>
      <c r="N1900" s="105">
        <v>15257.28</v>
      </c>
      <c r="O1900" s="96" t="str">
        <f>VLOOKUP(H1900,'CRMP-SOC'!$A$2:$B$12685,2,FALSE)</f>
        <v>Social</v>
      </c>
      <c r="P1900" s="96"/>
    </row>
    <row r="1901" spans="1:16" ht="14.25" customHeight="1" x14ac:dyDescent="0.25">
      <c r="A1901" s="96">
        <v>2015</v>
      </c>
      <c r="B1901" s="96" t="s">
        <v>2678</v>
      </c>
      <c r="C1901" s="96">
        <v>8</v>
      </c>
      <c r="D1901" s="96" t="str">
        <f t="shared" si="87"/>
        <v>20158S263</v>
      </c>
      <c r="E1901" s="77" t="s">
        <v>16227</v>
      </c>
      <c r="F1901" s="77" t="s">
        <v>16226</v>
      </c>
      <c r="G1901" s="77" t="s">
        <v>29</v>
      </c>
      <c r="H1901" s="104" t="str">
        <f t="shared" si="88"/>
        <v>20158S263</v>
      </c>
      <c r="I1901" s="104" t="b">
        <f t="shared" si="89"/>
        <v>1</v>
      </c>
      <c r="J1901" s="77" t="s">
        <v>16195</v>
      </c>
      <c r="K1901" s="77" t="s">
        <v>13710</v>
      </c>
      <c r="L1901" s="105">
        <v>2064.63</v>
      </c>
      <c r="M1901" s="105" t="s">
        <v>16462</v>
      </c>
      <c r="N1901" s="105">
        <v>2327.17</v>
      </c>
      <c r="O1901" s="96" t="str">
        <f>VLOOKUP(H1901,'CRMP-SOC'!$A$2:$B$12685,2,FALSE)</f>
        <v>Social</v>
      </c>
      <c r="P1901" s="96"/>
    </row>
    <row r="1902" spans="1:16" ht="14.25" customHeight="1" x14ac:dyDescent="0.25">
      <c r="A1902" s="96">
        <v>2015</v>
      </c>
      <c r="B1902" s="96" t="s">
        <v>2679</v>
      </c>
      <c r="C1902" s="96">
        <v>8</v>
      </c>
      <c r="D1902" s="96" t="str">
        <f t="shared" si="87"/>
        <v>20158S264</v>
      </c>
      <c r="E1902" s="77" t="s">
        <v>16227</v>
      </c>
      <c r="F1902" s="77" t="s">
        <v>16226</v>
      </c>
      <c r="G1902" s="77" t="s">
        <v>29</v>
      </c>
      <c r="H1902" s="104" t="str">
        <f t="shared" si="88"/>
        <v>20158S264</v>
      </c>
      <c r="I1902" s="104" t="b">
        <f t="shared" si="89"/>
        <v>1</v>
      </c>
      <c r="J1902" s="77" t="s">
        <v>16461</v>
      </c>
      <c r="K1902" s="77" t="s">
        <v>13711</v>
      </c>
      <c r="L1902" s="105">
        <v>3715.1</v>
      </c>
      <c r="M1902" s="105" t="s">
        <v>16460</v>
      </c>
      <c r="N1902" s="105">
        <v>3730.6</v>
      </c>
      <c r="O1902" s="96" t="str">
        <f>VLOOKUP(H1902,'CRMP-SOC'!$A$2:$B$12685,2,FALSE)</f>
        <v>Social</v>
      </c>
      <c r="P1902" s="96"/>
    </row>
    <row r="1903" spans="1:16" ht="14.25" customHeight="1" x14ac:dyDescent="0.25">
      <c r="A1903" s="96">
        <v>2015</v>
      </c>
      <c r="B1903" s="96" t="s">
        <v>223</v>
      </c>
      <c r="C1903" s="96">
        <v>8</v>
      </c>
      <c r="D1903" s="96" t="str">
        <f t="shared" si="87"/>
        <v>20158U002</v>
      </c>
      <c r="E1903" s="77" t="s">
        <v>16227</v>
      </c>
      <c r="F1903" s="77" t="s">
        <v>16226</v>
      </c>
      <c r="G1903" s="77" t="s">
        <v>30</v>
      </c>
      <c r="H1903" s="104" t="str">
        <f t="shared" si="88"/>
        <v>20158U002</v>
      </c>
      <c r="I1903" s="104" t="b">
        <f t="shared" si="89"/>
        <v>1</v>
      </c>
      <c r="J1903" s="77" t="s">
        <v>16191</v>
      </c>
      <c r="K1903" s="77" t="s">
        <v>11100</v>
      </c>
      <c r="L1903" s="105">
        <v>1927.26</v>
      </c>
      <c r="M1903" s="105" t="s">
        <v>16459</v>
      </c>
      <c r="N1903" s="105">
        <v>1079.98</v>
      </c>
      <c r="O1903" s="96" t="str">
        <f>VLOOKUP(H1903,'CRMP-SOC'!$A$2:$B$12685,2,FALSE)</f>
        <v>Social</v>
      </c>
      <c r="P1903" s="96"/>
    </row>
    <row r="1904" spans="1:16" ht="14.25" customHeight="1" x14ac:dyDescent="0.25">
      <c r="A1904" s="96">
        <v>2015</v>
      </c>
      <c r="B1904" s="96" t="s">
        <v>225</v>
      </c>
      <c r="C1904" s="96">
        <v>8</v>
      </c>
      <c r="D1904" s="96" t="str">
        <f t="shared" si="87"/>
        <v>20158U004</v>
      </c>
      <c r="E1904" s="77" t="s">
        <v>16227</v>
      </c>
      <c r="F1904" s="77" t="s">
        <v>16226</v>
      </c>
      <c r="G1904" s="77" t="s">
        <v>30</v>
      </c>
      <c r="H1904" s="104" t="str">
        <f t="shared" si="88"/>
        <v>20158U004</v>
      </c>
      <c r="I1904" s="104" t="b">
        <f t="shared" si="89"/>
        <v>1</v>
      </c>
      <c r="J1904" s="77" t="s">
        <v>16105</v>
      </c>
      <c r="K1904" s="77" t="s">
        <v>11102</v>
      </c>
      <c r="L1904" s="105">
        <v>63.42</v>
      </c>
      <c r="M1904" s="105" t="s">
        <v>16458</v>
      </c>
      <c r="N1904" s="105">
        <v>360.92</v>
      </c>
      <c r="O1904" s="96" t="str">
        <f>VLOOKUP(H1904,'CRMP-SOC'!$A$2:$B$12685,2,FALSE)</f>
        <v>Social</v>
      </c>
      <c r="P1904" s="96"/>
    </row>
    <row r="1905" spans="1:16" ht="14.25" customHeight="1" x14ac:dyDescent="0.25">
      <c r="A1905" s="96">
        <v>2015</v>
      </c>
      <c r="B1905" s="96" t="s">
        <v>227</v>
      </c>
      <c r="C1905" s="96">
        <v>8</v>
      </c>
      <c r="D1905" s="96" t="str">
        <f t="shared" si="87"/>
        <v>20158U009</v>
      </c>
      <c r="E1905" s="77" t="s">
        <v>16227</v>
      </c>
      <c r="F1905" s="77" t="s">
        <v>16226</v>
      </c>
      <c r="G1905" s="77" t="s">
        <v>30</v>
      </c>
      <c r="H1905" s="104" t="str">
        <f t="shared" si="88"/>
        <v>20158U009</v>
      </c>
      <c r="I1905" s="104" t="b">
        <f t="shared" si="89"/>
        <v>1</v>
      </c>
      <c r="J1905" s="77" t="s">
        <v>16128</v>
      </c>
      <c r="K1905" s="77" t="s">
        <v>11104</v>
      </c>
      <c r="L1905" s="105">
        <v>10.34</v>
      </c>
      <c r="M1905" s="105" t="s">
        <v>16457</v>
      </c>
      <c r="N1905" s="105">
        <v>34.119999999999997</v>
      </c>
      <c r="O1905" s="96" t="str">
        <f>VLOOKUP(H1905,'CRMP-SOC'!$A$2:$B$12685,2,FALSE)</f>
        <v>Social</v>
      </c>
      <c r="P1905" s="96"/>
    </row>
    <row r="1906" spans="1:16" ht="14.25" customHeight="1" x14ac:dyDescent="0.25">
      <c r="A1906" s="96">
        <v>2015</v>
      </c>
      <c r="B1906" s="96" t="s">
        <v>228</v>
      </c>
      <c r="C1906" s="96">
        <v>8</v>
      </c>
      <c r="D1906" s="96" t="str">
        <f t="shared" si="87"/>
        <v>20158U010</v>
      </c>
      <c r="E1906" s="77" t="s">
        <v>16227</v>
      </c>
      <c r="F1906" s="77" t="s">
        <v>16226</v>
      </c>
      <c r="G1906" s="77" t="s">
        <v>30</v>
      </c>
      <c r="H1906" s="104" t="str">
        <f t="shared" si="88"/>
        <v>20158U010</v>
      </c>
      <c r="I1906" s="104" t="b">
        <f t="shared" si="89"/>
        <v>1</v>
      </c>
      <c r="J1906" s="77" t="s">
        <v>16090</v>
      </c>
      <c r="K1906" s="77" t="s">
        <v>11105</v>
      </c>
      <c r="L1906" s="105">
        <v>3.1</v>
      </c>
      <c r="M1906" s="105" t="s">
        <v>16456</v>
      </c>
      <c r="N1906" s="105">
        <v>2.57</v>
      </c>
      <c r="O1906" s="96" t="str">
        <f>VLOOKUP(H1906,'CRMP-SOC'!$A$2:$B$12685,2,FALSE)</f>
        <v>Social</v>
      </c>
      <c r="P1906" s="96"/>
    </row>
    <row r="1907" spans="1:16" ht="14.25" customHeight="1" x14ac:dyDescent="0.25">
      <c r="A1907" s="96">
        <v>2015</v>
      </c>
      <c r="B1907" s="96" t="s">
        <v>230</v>
      </c>
      <c r="C1907" s="96">
        <v>8</v>
      </c>
      <c r="D1907" s="96" t="str">
        <f t="shared" si="87"/>
        <v>20158U013</v>
      </c>
      <c r="E1907" s="77" t="s">
        <v>16227</v>
      </c>
      <c r="F1907" s="77" t="s">
        <v>16226</v>
      </c>
      <c r="G1907" s="77" t="s">
        <v>30</v>
      </c>
      <c r="H1907" s="104" t="str">
        <f t="shared" si="88"/>
        <v>20158U013</v>
      </c>
      <c r="I1907" s="104" t="b">
        <f t="shared" si="89"/>
        <v>1</v>
      </c>
      <c r="J1907" s="77" t="s">
        <v>16113</v>
      </c>
      <c r="K1907" s="77" t="s">
        <v>11107</v>
      </c>
      <c r="L1907" s="105">
        <v>67.83</v>
      </c>
      <c r="M1907" s="105" t="s">
        <v>16455</v>
      </c>
      <c r="N1907" s="105">
        <v>61.59</v>
      </c>
      <c r="O1907" s="96" t="str">
        <f>VLOOKUP(H1907,'CRMP-SOC'!$A$2:$B$12685,2,FALSE)</f>
        <v>Social</v>
      </c>
      <c r="P1907" s="96"/>
    </row>
    <row r="1908" spans="1:16" ht="14.25" customHeight="1" x14ac:dyDescent="0.25">
      <c r="A1908" s="96">
        <v>2015</v>
      </c>
      <c r="B1908" s="96" t="s">
        <v>2389</v>
      </c>
      <c r="C1908" s="96">
        <v>8</v>
      </c>
      <c r="D1908" s="96" t="str">
        <f t="shared" si="87"/>
        <v>20158U017</v>
      </c>
      <c r="E1908" s="77" t="s">
        <v>16227</v>
      </c>
      <c r="F1908" s="77" t="s">
        <v>16226</v>
      </c>
      <c r="G1908" s="77" t="s">
        <v>30</v>
      </c>
      <c r="H1908" s="104" t="str">
        <f t="shared" si="88"/>
        <v>20158U017</v>
      </c>
      <c r="I1908" s="104" t="b">
        <f t="shared" si="89"/>
        <v>1</v>
      </c>
      <c r="J1908" s="77" t="s">
        <v>16136</v>
      </c>
      <c r="K1908" s="77" t="s">
        <v>13242</v>
      </c>
      <c r="L1908" s="105">
        <v>270.27</v>
      </c>
      <c r="M1908" s="105" t="s">
        <v>16454</v>
      </c>
      <c r="N1908" s="105">
        <v>268.97000000000003</v>
      </c>
      <c r="O1908" s="96" t="str">
        <f>VLOOKUP(H1908,'CRMP-SOC'!$A$2:$B$12685,2,FALSE)</f>
        <v>Social</v>
      </c>
      <c r="P1908" s="96"/>
    </row>
    <row r="1909" spans="1:16" ht="14.25" customHeight="1" x14ac:dyDescent="0.25">
      <c r="A1909" s="96">
        <v>2015</v>
      </c>
      <c r="B1909" s="96" t="s">
        <v>2390</v>
      </c>
      <c r="C1909" s="96">
        <v>8</v>
      </c>
      <c r="D1909" s="96" t="str">
        <f t="shared" si="87"/>
        <v>20158U019</v>
      </c>
      <c r="E1909" s="77" t="s">
        <v>16227</v>
      </c>
      <c r="F1909" s="77" t="s">
        <v>16226</v>
      </c>
      <c r="G1909" s="77" t="s">
        <v>30</v>
      </c>
      <c r="H1909" s="104" t="str">
        <f t="shared" si="88"/>
        <v>20158U019</v>
      </c>
      <c r="I1909" s="104" t="b">
        <f t="shared" si="89"/>
        <v>1</v>
      </c>
      <c r="J1909" s="77" t="s">
        <v>16343</v>
      </c>
      <c r="K1909" s="77" t="s">
        <v>13236</v>
      </c>
      <c r="L1909" s="105">
        <v>21.4</v>
      </c>
      <c r="M1909" s="105" t="s">
        <v>16453</v>
      </c>
      <c r="N1909" s="105">
        <v>16.93</v>
      </c>
      <c r="O1909" s="96" t="str">
        <f>VLOOKUP(H1909,'CRMP-SOC'!$A$2:$B$12685,2,FALSE)</f>
        <v>Social</v>
      </c>
      <c r="P1909" s="96"/>
    </row>
    <row r="1910" spans="1:16" ht="14.25" customHeight="1" x14ac:dyDescent="0.25">
      <c r="A1910" s="96">
        <v>2015</v>
      </c>
      <c r="B1910" s="96" t="s">
        <v>915</v>
      </c>
      <c r="C1910" s="96">
        <v>12</v>
      </c>
      <c r="D1910" s="96" t="str">
        <f t="shared" si="87"/>
        <v>201512E010</v>
      </c>
      <c r="E1910" s="77" t="s">
        <v>15314</v>
      </c>
      <c r="F1910" s="77" t="s">
        <v>16080</v>
      </c>
      <c r="G1910" s="77" t="s">
        <v>25</v>
      </c>
      <c r="H1910" s="104" t="str">
        <f t="shared" si="88"/>
        <v>201512E010</v>
      </c>
      <c r="I1910" s="104" t="b">
        <f t="shared" si="89"/>
        <v>1</v>
      </c>
      <c r="J1910" s="77" t="s">
        <v>16090</v>
      </c>
      <c r="K1910" s="77" t="s">
        <v>13447</v>
      </c>
      <c r="L1910" s="105">
        <v>3676.12</v>
      </c>
      <c r="M1910" s="105" t="s">
        <v>16452</v>
      </c>
      <c r="N1910" s="105">
        <v>3111.67</v>
      </c>
      <c r="O1910" s="96" t="str">
        <f>VLOOKUP(H1910,'CRMP-SOC'!$A$2:$B$12685,2,FALSE)</f>
        <v>Social</v>
      </c>
      <c r="P1910" s="96"/>
    </row>
    <row r="1911" spans="1:16" ht="14.25" customHeight="1" x14ac:dyDescent="0.25">
      <c r="A1911" s="96">
        <v>2015</v>
      </c>
      <c r="B1911" s="96" t="s">
        <v>919</v>
      </c>
      <c r="C1911" s="96">
        <v>12</v>
      </c>
      <c r="D1911" s="96" t="str">
        <f t="shared" si="87"/>
        <v>201512E019</v>
      </c>
      <c r="E1911" s="77" t="s">
        <v>15314</v>
      </c>
      <c r="F1911" s="77" t="s">
        <v>16080</v>
      </c>
      <c r="G1911" s="77" t="s">
        <v>25</v>
      </c>
      <c r="H1911" s="104" t="str">
        <f t="shared" si="88"/>
        <v>201512E019</v>
      </c>
      <c r="I1911" s="104" t="b">
        <f t="shared" si="89"/>
        <v>1</v>
      </c>
      <c r="J1911" s="77" t="s">
        <v>16343</v>
      </c>
      <c r="K1911" s="77" t="s">
        <v>11777</v>
      </c>
      <c r="L1911" s="105">
        <v>140.16</v>
      </c>
      <c r="M1911" s="105" t="s">
        <v>16451</v>
      </c>
      <c r="N1911" s="105">
        <v>110.96</v>
      </c>
      <c r="O1911" s="96" t="str">
        <f>VLOOKUP(H1911,'CRMP-SOC'!$A$2:$B$12685,2,FALSE)</f>
        <v>Social</v>
      </c>
      <c r="P1911" s="96"/>
    </row>
    <row r="1912" spans="1:16" ht="14.25" customHeight="1" x14ac:dyDescent="0.25">
      <c r="A1912" s="96">
        <v>2015</v>
      </c>
      <c r="B1912" s="96" t="s">
        <v>920</v>
      </c>
      <c r="C1912" s="96">
        <v>12</v>
      </c>
      <c r="D1912" s="96" t="str">
        <f t="shared" si="87"/>
        <v>201512E020</v>
      </c>
      <c r="E1912" s="77" t="s">
        <v>15314</v>
      </c>
      <c r="F1912" s="77" t="s">
        <v>16080</v>
      </c>
      <c r="G1912" s="77" t="s">
        <v>25</v>
      </c>
      <c r="H1912" s="104" t="str">
        <f t="shared" si="88"/>
        <v>201512E020</v>
      </c>
      <c r="I1912" s="104" t="b">
        <f t="shared" si="89"/>
        <v>1</v>
      </c>
      <c r="J1912" s="77" t="s">
        <v>16146</v>
      </c>
      <c r="K1912" s="77" t="s">
        <v>11778</v>
      </c>
      <c r="L1912" s="105">
        <v>3626.32</v>
      </c>
      <c r="M1912" s="105" t="s">
        <v>16450</v>
      </c>
      <c r="N1912" s="105">
        <v>3370.36</v>
      </c>
      <c r="O1912" s="96" t="str">
        <f>VLOOKUP(H1912,'CRMP-SOC'!$A$2:$B$12685,2,FALSE)</f>
        <v>Social</v>
      </c>
      <c r="P1912" s="96"/>
    </row>
    <row r="1913" spans="1:16" ht="14.25" customHeight="1" x14ac:dyDescent="0.25">
      <c r="A1913" s="96">
        <v>2015</v>
      </c>
      <c r="B1913" s="96" t="s">
        <v>921</v>
      </c>
      <c r="C1913" s="96">
        <v>12</v>
      </c>
      <c r="D1913" s="96" t="str">
        <f t="shared" si="87"/>
        <v>201512E022</v>
      </c>
      <c r="E1913" s="77" t="s">
        <v>15314</v>
      </c>
      <c r="F1913" s="77" t="s">
        <v>16080</v>
      </c>
      <c r="G1913" s="77" t="s">
        <v>25</v>
      </c>
      <c r="H1913" s="104" t="str">
        <f t="shared" si="88"/>
        <v>201512E022</v>
      </c>
      <c r="I1913" s="104" t="b">
        <f t="shared" si="89"/>
        <v>1</v>
      </c>
      <c r="J1913" s="77" t="s">
        <v>16110</v>
      </c>
      <c r="K1913" s="77" t="s">
        <v>11779</v>
      </c>
      <c r="L1913" s="105">
        <v>2161.94</v>
      </c>
      <c r="M1913" s="105" t="s">
        <v>16449</v>
      </c>
      <c r="N1913" s="105">
        <v>2104.17</v>
      </c>
      <c r="O1913" s="96" t="str">
        <f>VLOOKUP(H1913,'CRMP-SOC'!$A$2:$B$12685,2,FALSE)</f>
        <v>Social</v>
      </c>
      <c r="P1913" s="96"/>
    </row>
    <row r="1914" spans="1:16" ht="14.25" customHeight="1" x14ac:dyDescent="0.25">
      <c r="A1914" s="96">
        <v>2015</v>
      </c>
      <c r="B1914" s="96" t="s">
        <v>922</v>
      </c>
      <c r="C1914" s="96">
        <v>12</v>
      </c>
      <c r="D1914" s="96" t="str">
        <f t="shared" si="87"/>
        <v>201512E023</v>
      </c>
      <c r="E1914" s="77" t="s">
        <v>15314</v>
      </c>
      <c r="F1914" s="77" t="s">
        <v>16080</v>
      </c>
      <c r="G1914" s="77" t="s">
        <v>25</v>
      </c>
      <c r="H1914" s="104" t="str">
        <f t="shared" si="88"/>
        <v>201512E023</v>
      </c>
      <c r="I1914" s="104" t="b">
        <f t="shared" si="89"/>
        <v>1</v>
      </c>
      <c r="J1914" s="77" t="s">
        <v>16164</v>
      </c>
      <c r="K1914" s="77" t="s">
        <v>11780</v>
      </c>
      <c r="L1914" s="105">
        <v>18276.939999999999</v>
      </c>
      <c r="M1914" s="105" t="s">
        <v>16448</v>
      </c>
      <c r="N1914" s="105">
        <v>18847.59</v>
      </c>
      <c r="O1914" s="96" t="str">
        <f>VLOOKUP(H1914,'CRMP-SOC'!$A$2:$B$12685,2,FALSE)</f>
        <v>Social</v>
      </c>
      <c r="P1914" s="96"/>
    </row>
    <row r="1915" spans="1:16" ht="14.25" customHeight="1" x14ac:dyDescent="0.25">
      <c r="A1915" s="96">
        <v>2015</v>
      </c>
      <c r="B1915" s="96" t="s">
        <v>924</v>
      </c>
      <c r="C1915" s="96">
        <v>12</v>
      </c>
      <c r="D1915" s="96" t="str">
        <f t="shared" si="87"/>
        <v>201512E025</v>
      </c>
      <c r="E1915" s="77" t="s">
        <v>15314</v>
      </c>
      <c r="F1915" s="77" t="s">
        <v>16080</v>
      </c>
      <c r="G1915" s="77" t="s">
        <v>25</v>
      </c>
      <c r="H1915" s="104" t="str">
        <f t="shared" si="88"/>
        <v>201512E025</v>
      </c>
      <c r="I1915" s="104" t="b">
        <f t="shared" si="89"/>
        <v>1</v>
      </c>
      <c r="J1915" s="77" t="s">
        <v>16145</v>
      </c>
      <c r="K1915" s="77" t="s">
        <v>11782</v>
      </c>
      <c r="L1915" s="105">
        <v>1405.03</v>
      </c>
      <c r="M1915" s="105" t="s">
        <v>16447</v>
      </c>
      <c r="N1915" s="105">
        <v>1190.4000000000001</v>
      </c>
      <c r="O1915" s="96" t="str">
        <f>VLOOKUP(H1915,'CRMP-SOC'!$A$2:$B$12685,2,FALSE)</f>
        <v>Social</v>
      </c>
      <c r="P1915" s="96"/>
    </row>
    <row r="1916" spans="1:16" ht="14.25" customHeight="1" x14ac:dyDescent="0.25">
      <c r="A1916" s="96">
        <v>2015</v>
      </c>
      <c r="B1916" s="96" t="s">
        <v>933</v>
      </c>
      <c r="C1916" s="96">
        <v>12</v>
      </c>
      <c r="D1916" s="96" t="str">
        <f t="shared" si="87"/>
        <v>201512E036</v>
      </c>
      <c r="E1916" s="77" t="s">
        <v>15314</v>
      </c>
      <c r="F1916" s="77" t="s">
        <v>16080</v>
      </c>
      <c r="G1916" s="77" t="s">
        <v>25</v>
      </c>
      <c r="H1916" s="104" t="str">
        <f t="shared" si="88"/>
        <v>201512E036</v>
      </c>
      <c r="I1916" s="104" t="b">
        <f t="shared" si="89"/>
        <v>1</v>
      </c>
      <c r="J1916" s="77" t="s">
        <v>16098</v>
      </c>
      <c r="K1916" s="77" t="s">
        <v>11791</v>
      </c>
      <c r="L1916" s="105">
        <v>1919.94</v>
      </c>
      <c r="M1916" s="105" t="s">
        <v>16446</v>
      </c>
      <c r="N1916" s="105">
        <v>1391.46</v>
      </c>
      <c r="O1916" s="96" t="str">
        <f>VLOOKUP(H1916,'CRMP-SOC'!$A$2:$B$12685,2,FALSE)</f>
        <v>Social</v>
      </c>
      <c r="P1916" s="96"/>
    </row>
    <row r="1917" spans="1:16" ht="14.25" customHeight="1" x14ac:dyDescent="0.25">
      <c r="A1917" s="96">
        <v>2015</v>
      </c>
      <c r="B1917" s="96" t="s">
        <v>2701</v>
      </c>
      <c r="C1917" s="96">
        <v>12</v>
      </c>
      <c r="D1917" s="96" t="str">
        <f t="shared" si="87"/>
        <v>201512E040</v>
      </c>
      <c r="E1917" s="77" t="s">
        <v>15314</v>
      </c>
      <c r="F1917" s="77" t="s">
        <v>16080</v>
      </c>
      <c r="G1917" s="77" t="s">
        <v>25</v>
      </c>
      <c r="H1917" s="104" t="str">
        <f t="shared" si="88"/>
        <v>201512E040</v>
      </c>
      <c r="I1917" s="104" t="b">
        <f t="shared" si="89"/>
        <v>1</v>
      </c>
      <c r="J1917" s="77" t="s">
        <v>16141</v>
      </c>
      <c r="K1917" s="77" t="s">
        <v>13757</v>
      </c>
      <c r="L1917" s="105">
        <v>824.72</v>
      </c>
      <c r="M1917" s="105" t="s">
        <v>16445</v>
      </c>
      <c r="N1917" s="105">
        <v>892.43</v>
      </c>
      <c r="O1917" s="96" t="str">
        <f>VLOOKUP(H1917,'CRMP-SOC'!$A$2:$B$12685,2,FALSE)</f>
        <v>Social</v>
      </c>
      <c r="P1917" s="96"/>
    </row>
    <row r="1918" spans="1:16" ht="14.25" customHeight="1" x14ac:dyDescent="0.25">
      <c r="A1918" s="96">
        <v>2015</v>
      </c>
      <c r="B1918" s="96" t="s">
        <v>962</v>
      </c>
      <c r="C1918" s="96">
        <v>12</v>
      </c>
      <c r="D1918" s="96" t="str">
        <f t="shared" si="87"/>
        <v>201512S037</v>
      </c>
      <c r="E1918" s="77" t="s">
        <v>15314</v>
      </c>
      <c r="F1918" s="77" t="s">
        <v>16080</v>
      </c>
      <c r="G1918" s="77" t="s">
        <v>29</v>
      </c>
      <c r="H1918" s="104" t="str">
        <f t="shared" si="88"/>
        <v>201512S037</v>
      </c>
      <c r="I1918" s="104" t="b">
        <f t="shared" si="89"/>
        <v>1</v>
      </c>
      <c r="J1918" s="77" t="s">
        <v>16326</v>
      </c>
      <c r="K1918" s="77" t="s">
        <v>11812</v>
      </c>
      <c r="L1918" s="105">
        <v>77.959999999999994</v>
      </c>
      <c r="M1918" s="105" t="s">
        <v>16444</v>
      </c>
      <c r="N1918" s="105">
        <v>75.58</v>
      </c>
      <c r="O1918" s="96" t="str">
        <f>VLOOKUP(H1918,'CRMP-SOC'!$A$2:$B$12685,2,FALSE)</f>
        <v>Social</v>
      </c>
      <c r="P1918" s="96"/>
    </row>
    <row r="1919" spans="1:16" ht="14.25" customHeight="1" x14ac:dyDescent="0.25">
      <c r="A1919" s="96">
        <v>2015</v>
      </c>
      <c r="B1919" s="96" t="s">
        <v>963</v>
      </c>
      <c r="C1919" s="96">
        <v>12</v>
      </c>
      <c r="D1919" s="96" t="str">
        <f t="shared" si="87"/>
        <v>201512S039</v>
      </c>
      <c r="E1919" s="77" t="s">
        <v>15314</v>
      </c>
      <c r="F1919" s="77" t="s">
        <v>16080</v>
      </c>
      <c r="G1919" s="77" t="s">
        <v>29</v>
      </c>
      <c r="H1919" s="104" t="str">
        <f t="shared" si="88"/>
        <v>201512S039</v>
      </c>
      <c r="I1919" s="104" t="b">
        <f t="shared" si="89"/>
        <v>1</v>
      </c>
      <c r="J1919" s="77" t="s">
        <v>16162</v>
      </c>
      <c r="K1919" s="77" t="s">
        <v>13448</v>
      </c>
      <c r="L1919" s="105">
        <v>40.54</v>
      </c>
      <c r="M1919" s="105" t="s">
        <v>16443</v>
      </c>
      <c r="N1919" s="105">
        <v>42.37</v>
      </c>
      <c r="O1919" s="96" t="str">
        <f>VLOOKUP(H1919,'CRMP-SOC'!$A$2:$B$12685,2,FALSE)</f>
        <v>Social</v>
      </c>
      <c r="P1919" s="96"/>
    </row>
    <row r="1920" spans="1:16" ht="14.25" customHeight="1" x14ac:dyDescent="0.25">
      <c r="A1920" s="96">
        <v>2015</v>
      </c>
      <c r="B1920" s="96" t="s">
        <v>965</v>
      </c>
      <c r="C1920" s="96">
        <v>12</v>
      </c>
      <c r="D1920" s="96" t="str">
        <f t="shared" si="87"/>
        <v>201512S149</v>
      </c>
      <c r="E1920" s="77" t="s">
        <v>15314</v>
      </c>
      <c r="F1920" s="77" t="s">
        <v>16080</v>
      </c>
      <c r="G1920" s="77" t="s">
        <v>29</v>
      </c>
      <c r="H1920" s="104" t="str">
        <f t="shared" si="88"/>
        <v>201512S149</v>
      </c>
      <c r="I1920" s="104" t="b">
        <f t="shared" si="89"/>
        <v>1</v>
      </c>
      <c r="J1920" s="77" t="s">
        <v>16442</v>
      </c>
      <c r="K1920" s="77" t="s">
        <v>13449</v>
      </c>
      <c r="L1920" s="105">
        <v>135.54</v>
      </c>
      <c r="M1920" s="105" t="s">
        <v>16441</v>
      </c>
      <c r="N1920" s="105">
        <v>99.27</v>
      </c>
      <c r="O1920" s="96" t="str">
        <f>VLOOKUP(H1920,'CRMP-SOC'!$A$2:$B$12685,2,FALSE)</f>
        <v>Social</v>
      </c>
      <c r="P1920" s="96"/>
    </row>
    <row r="1921" spans="1:16" ht="14.25" customHeight="1" x14ac:dyDescent="0.25">
      <c r="A1921" s="96">
        <v>2015</v>
      </c>
      <c r="B1921" s="96" t="s">
        <v>966</v>
      </c>
      <c r="C1921" s="96">
        <v>12</v>
      </c>
      <c r="D1921" s="96" t="str">
        <f t="shared" si="87"/>
        <v>201512S150</v>
      </c>
      <c r="E1921" s="77" t="s">
        <v>15314</v>
      </c>
      <c r="F1921" s="77" t="s">
        <v>16080</v>
      </c>
      <c r="G1921" s="88" t="s">
        <v>29</v>
      </c>
      <c r="H1921" s="104" t="str">
        <f t="shared" si="88"/>
        <v>201512S150</v>
      </c>
      <c r="I1921" s="104" t="b">
        <f t="shared" si="89"/>
        <v>1</v>
      </c>
      <c r="J1921" s="77" t="s">
        <v>16440</v>
      </c>
      <c r="K1921" s="77" t="s">
        <v>13450</v>
      </c>
      <c r="L1921" s="105">
        <v>94.58</v>
      </c>
      <c r="M1921" s="105" t="s">
        <v>16439</v>
      </c>
      <c r="N1921" s="105">
        <v>94.73</v>
      </c>
      <c r="O1921" s="96" t="str">
        <f>VLOOKUP(H1921,'CRMP-SOC'!$A$2:$B$12685,2,FALSE)</f>
        <v>Social</v>
      </c>
      <c r="P1921" s="96"/>
    </row>
    <row r="1922" spans="1:16" ht="14.25" customHeight="1" x14ac:dyDescent="0.25">
      <c r="A1922" s="96">
        <v>2015</v>
      </c>
      <c r="B1922" s="96" t="s">
        <v>967</v>
      </c>
      <c r="C1922" s="96">
        <v>12</v>
      </c>
      <c r="D1922" s="96" t="str">
        <f t="shared" ref="D1922:D1985" si="90">CONCATENATE(A1922,C1922,G1922,J1922)</f>
        <v>201512S200</v>
      </c>
      <c r="E1922" s="77" t="s">
        <v>15314</v>
      </c>
      <c r="F1922" s="77" t="s">
        <v>16080</v>
      </c>
      <c r="G1922" s="77" t="s">
        <v>29</v>
      </c>
      <c r="H1922" s="104" t="str">
        <f t="shared" ref="H1922:H1985" si="91">CONCATENATE(A1922,B1922)</f>
        <v>201512S200</v>
      </c>
      <c r="I1922" s="104" t="b">
        <f t="shared" ref="I1922:I1985" si="92">H1922=D1922</f>
        <v>1</v>
      </c>
      <c r="J1922" s="77" t="s">
        <v>16161</v>
      </c>
      <c r="K1922" s="77" t="s">
        <v>13856</v>
      </c>
      <c r="L1922" s="105">
        <v>788.96</v>
      </c>
      <c r="M1922" s="105" t="s">
        <v>16438</v>
      </c>
      <c r="N1922" s="105">
        <v>763.76</v>
      </c>
      <c r="O1922" s="96" t="str">
        <f>VLOOKUP(H1922,'CRMP-SOC'!$A$2:$B$12685,2,FALSE)</f>
        <v>Social</v>
      </c>
      <c r="P1922" s="96"/>
    </row>
    <row r="1923" spans="1:16" ht="14.25" customHeight="1" x14ac:dyDescent="0.25">
      <c r="A1923" s="96">
        <v>2015</v>
      </c>
      <c r="B1923" s="96" t="s">
        <v>968</v>
      </c>
      <c r="C1923" s="96">
        <v>12</v>
      </c>
      <c r="D1923" s="96" t="str">
        <f t="shared" si="90"/>
        <v>201512S201</v>
      </c>
      <c r="E1923" s="77" t="s">
        <v>15314</v>
      </c>
      <c r="F1923" s="77" t="s">
        <v>16080</v>
      </c>
      <c r="G1923" s="77" t="s">
        <v>29</v>
      </c>
      <c r="H1923" s="104" t="str">
        <f t="shared" si="91"/>
        <v>201512S201</v>
      </c>
      <c r="I1923" s="104" t="b">
        <f t="shared" si="92"/>
        <v>1</v>
      </c>
      <c r="J1923" s="77" t="s">
        <v>16160</v>
      </c>
      <c r="K1923" s="77" t="s">
        <v>13618</v>
      </c>
      <c r="L1923" s="105">
        <v>2605.09</v>
      </c>
      <c r="M1923" s="105" t="s">
        <v>16437</v>
      </c>
      <c r="N1923" s="105">
        <v>1897.31</v>
      </c>
      <c r="O1923" s="96" t="str">
        <f>VLOOKUP(H1923,'CRMP-SOC'!$A$2:$B$12685,2,FALSE)</f>
        <v>Social</v>
      </c>
      <c r="P1923" s="96"/>
    </row>
    <row r="1924" spans="1:16" ht="14.25" customHeight="1" x14ac:dyDescent="0.25">
      <c r="A1924" s="96">
        <v>2015</v>
      </c>
      <c r="B1924" s="96" t="s">
        <v>969</v>
      </c>
      <c r="C1924" s="96">
        <v>12</v>
      </c>
      <c r="D1924" s="96" t="str">
        <f t="shared" si="90"/>
        <v>201512S202</v>
      </c>
      <c r="E1924" s="77" t="s">
        <v>15314</v>
      </c>
      <c r="F1924" s="77" t="s">
        <v>16080</v>
      </c>
      <c r="G1924" s="77" t="s">
        <v>29</v>
      </c>
      <c r="H1924" s="104" t="str">
        <f t="shared" si="91"/>
        <v>201512S202</v>
      </c>
      <c r="I1924" s="104" t="b">
        <f t="shared" si="92"/>
        <v>1</v>
      </c>
      <c r="J1924" s="77" t="s">
        <v>16159</v>
      </c>
      <c r="K1924" s="77" t="s">
        <v>13857</v>
      </c>
      <c r="L1924" s="105">
        <v>104.8</v>
      </c>
      <c r="M1924" s="105" t="s">
        <v>16436</v>
      </c>
      <c r="N1924" s="105">
        <v>67.16</v>
      </c>
      <c r="O1924" s="96" t="str">
        <f>VLOOKUP(H1924,'CRMP-SOC'!$A$2:$B$12685,2,FALSE)</f>
        <v>Social</v>
      </c>
      <c r="P1924" s="96"/>
    </row>
    <row r="1925" spans="1:16" ht="14.25" customHeight="1" x14ac:dyDescent="0.25">
      <c r="A1925" s="96">
        <v>2015</v>
      </c>
      <c r="B1925" s="96" t="s">
        <v>2703</v>
      </c>
      <c r="C1925" s="96">
        <v>12</v>
      </c>
      <c r="D1925" s="96" t="str">
        <f t="shared" si="90"/>
        <v>201512S250</v>
      </c>
      <c r="E1925" s="77" t="s">
        <v>15314</v>
      </c>
      <c r="F1925" s="77" t="s">
        <v>16080</v>
      </c>
      <c r="G1925" s="77" t="s">
        <v>29</v>
      </c>
      <c r="H1925" s="104" t="str">
        <f t="shared" si="91"/>
        <v>201512S250</v>
      </c>
      <c r="I1925" s="104" t="b">
        <f t="shared" si="92"/>
        <v>1</v>
      </c>
      <c r="J1925" s="77" t="s">
        <v>16435</v>
      </c>
      <c r="K1925" s="77" t="s">
        <v>13758</v>
      </c>
      <c r="L1925" s="105">
        <v>59.56</v>
      </c>
      <c r="M1925" s="105" t="s">
        <v>16434</v>
      </c>
      <c r="N1925" s="105">
        <v>45.22</v>
      </c>
      <c r="O1925" s="96" t="str">
        <f>VLOOKUP(H1925,'CRMP-SOC'!$A$2:$B$12685,2,FALSE)</f>
        <v>Social</v>
      </c>
      <c r="P1925" s="96"/>
    </row>
    <row r="1926" spans="1:16" ht="14.25" customHeight="1" x14ac:dyDescent="0.25">
      <c r="A1926" s="96">
        <v>2015</v>
      </c>
      <c r="B1926" s="96" t="s">
        <v>2704</v>
      </c>
      <c r="C1926" s="96">
        <v>12</v>
      </c>
      <c r="D1926" s="96" t="str">
        <f t="shared" si="90"/>
        <v>201512S251</v>
      </c>
      <c r="E1926" s="77" t="s">
        <v>15314</v>
      </c>
      <c r="F1926" s="77" t="s">
        <v>16080</v>
      </c>
      <c r="G1926" s="88" t="s">
        <v>29</v>
      </c>
      <c r="H1926" s="104" t="str">
        <f t="shared" si="91"/>
        <v>201512S251</v>
      </c>
      <c r="I1926" s="104" t="b">
        <f t="shared" si="92"/>
        <v>1</v>
      </c>
      <c r="J1926" s="77" t="s">
        <v>16220</v>
      </c>
      <c r="K1926" s="77" t="s">
        <v>13759</v>
      </c>
      <c r="L1926" s="105">
        <v>182.89</v>
      </c>
      <c r="M1926" s="105" t="s">
        <v>16433</v>
      </c>
      <c r="N1926" s="105">
        <v>127.32</v>
      </c>
      <c r="O1926" s="96" t="str">
        <f>VLOOKUP(H1926,'CRMP-SOC'!$A$2:$B$12685,2,FALSE)</f>
        <v>Social</v>
      </c>
      <c r="P1926" s="96"/>
    </row>
    <row r="1927" spans="1:16" ht="14.25" customHeight="1" x14ac:dyDescent="0.25">
      <c r="A1927" s="96">
        <v>2015</v>
      </c>
      <c r="B1927" s="96" t="s">
        <v>1823</v>
      </c>
      <c r="C1927" s="96">
        <v>12</v>
      </c>
      <c r="D1927" s="96" t="str">
        <f t="shared" si="90"/>
        <v>201512U005</v>
      </c>
      <c r="E1927" s="77" t="s">
        <v>15314</v>
      </c>
      <c r="F1927" s="77" t="s">
        <v>16080</v>
      </c>
      <c r="G1927" s="77" t="s">
        <v>30</v>
      </c>
      <c r="H1927" s="104" t="str">
        <f t="shared" si="91"/>
        <v>201512U005</v>
      </c>
      <c r="I1927" s="104" t="b">
        <f t="shared" si="92"/>
        <v>1</v>
      </c>
      <c r="J1927" s="77" t="s">
        <v>16152</v>
      </c>
      <c r="K1927" s="77" t="s">
        <v>12590</v>
      </c>
      <c r="L1927" s="105">
        <v>74789.23</v>
      </c>
      <c r="M1927" s="105" t="s">
        <v>16432</v>
      </c>
      <c r="N1927" s="105">
        <v>69145.649999999994</v>
      </c>
      <c r="O1927" s="96" t="str">
        <f>VLOOKUP(H1927,'CRMP-SOC'!$A$2:$B$12685,2,FALSE)</f>
        <v>Social</v>
      </c>
      <c r="P1927" s="96"/>
    </row>
    <row r="1928" spans="1:16" ht="14.25" customHeight="1" x14ac:dyDescent="0.25">
      <c r="A1928" s="96">
        <v>2015</v>
      </c>
      <c r="B1928" s="96" t="s">
        <v>1824</v>
      </c>
      <c r="C1928" s="96">
        <v>12</v>
      </c>
      <c r="D1928" s="96" t="str">
        <f t="shared" si="90"/>
        <v>201512U006</v>
      </c>
      <c r="E1928" s="77" t="s">
        <v>15314</v>
      </c>
      <c r="F1928" s="77" t="s">
        <v>16080</v>
      </c>
      <c r="G1928" s="77" t="s">
        <v>30</v>
      </c>
      <c r="H1928" s="104" t="str">
        <f t="shared" si="91"/>
        <v>201512U006</v>
      </c>
      <c r="I1928" s="104" t="b">
        <f t="shared" si="92"/>
        <v>1</v>
      </c>
      <c r="J1928" s="77" t="s">
        <v>16172</v>
      </c>
      <c r="K1928" s="77" t="s">
        <v>12591</v>
      </c>
      <c r="L1928" s="105">
        <v>68.77</v>
      </c>
      <c r="M1928" s="105" t="s">
        <v>16431</v>
      </c>
      <c r="N1928" s="105">
        <v>29.25</v>
      </c>
      <c r="O1928" s="96" t="str">
        <f>VLOOKUP(H1928,'CRMP-SOC'!$A$2:$B$12685,2,FALSE)</f>
        <v>Social</v>
      </c>
      <c r="P1928" s="96"/>
    </row>
    <row r="1929" spans="1:16" ht="14.25" customHeight="1" x14ac:dyDescent="0.25">
      <c r="A1929" s="96">
        <v>2015</v>
      </c>
      <c r="B1929" s="96" t="s">
        <v>2515</v>
      </c>
      <c r="C1929" s="96">
        <v>12</v>
      </c>
      <c r="D1929" s="96" t="str">
        <f t="shared" si="90"/>
        <v>201512U007</v>
      </c>
      <c r="E1929" s="77" t="s">
        <v>15314</v>
      </c>
      <c r="F1929" s="77" t="s">
        <v>16080</v>
      </c>
      <c r="G1929" s="77" t="s">
        <v>30</v>
      </c>
      <c r="H1929" s="104" t="str">
        <f t="shared" si="91"/>
        <v>201512U007</v>
      </c>
      <c r="I1929" s="104" t="b">
        <f t="shared" si="92"/>
        <v>1</v>
      </c>
      <c r="J1929" s="77" t="s">
        <v>16104</v>
      </c>
      <c r="K1929" s="77" t="s">
        <v>13858</v>
      </c>
      <c r="L1929" s="105">
        <v>537.67999999999995</v>
      </c>
      <c r="M1929" s="105" t="s">
        <v>16430</v>
      </c>
      <c r="N1929" s="105">
        <v>445.92</v>
      </c>
      <c r="O1929" s="96" t="str">
        <f>VLOOKUP(H1929,'CRMP-SOC'!$A$2:$B$12685,2,FALSE)</f>
        <v>Social</v>
      </c>
      <c r="P1929" s="96"/>
    </row>
    <row r="1930" spans="1:16" ht="14.25" customHeight="1" x14ac:dyDescent="0.25">
      <c r="A1930" s="96">
        <v>2015</v>
      </c>
      <c r="B1930" s="96" t="s">
        <v>2516</v>
      </c>
      <c r="C1930" s="96">
        <v>12</v>
      </c>
      <c r="D1930" s="96" t="str">
        <f t="shared" si="90"/>
        <v>201512U008</v>
      </c>
      <c r="E1930" s="77" t="s">
        <v>15314</v>
      </c>
      <c r="F1930" s="77" t="s">
        <v>16080</v>
      </c>
      <c r="G1930" s="77" t="s">
        <v>30</v>
      </c>
      <c r="H1930" s="104" t="str">
        <f t="shared" si="91"/>
        <v>201512U008</v>
      </c>
      <c r="I1930" s="104" t="b">
        <f t="shared" si="92"/>
        <v>1</v>
      </c>
      <c r="J1930" s="77" t="s">
        <v>16129</v>
      </c>
      <c r="K1930" s="77" t="s">
        <v>13859</v>
      </c>
      <c r="L1930" s="105">
        <v>323.73</v>
      </c>
      <c r="M1930" s="105" t="s">
        <v>16429</v>
      </c>
      <c r="N1930" s="105">
        <v>322.97000000000003</v>
      </c>
      <c r="O1930" s="96" t="str">
        <f>VLOOKUP(H1930,'CRMP-SOC'!$A$2:$B$12685,2,FALSE)</f>
        <v>Social</v>
      </c>
      <c r="P1930" s="96"/>
    </row>
    <row r="1931" spans="1:16" ht="14.25" customHeight="1" x14ac:dyDescent="0.25">
      <c r="A1931" s="96">
        <v>2015</v>
      </c>
      <c r="B1931" s="96" t="s">
        <v>2517</v>
      </c>
      <c r="C1931" s="96">
        <v>12</v>
      </c>
      <c r="D1931" s="96" t="str">
        <f t="shared" si="90"/>
        <v>201512U009</v>
      </c>
      <c r="E1931" s="77" t="s">
        <v>15314</v>
      </c>
      <c r="F1931" s="77" t="s">
        <v>16080</v>
      </c>
      <c r="G1931" s="77" t="s">
        <v>30</v>
      </c>
      <c r="H1931" s="104" t="str">
        <f t="shared" si="91"/>
        <v>201512U009</v>
      </c>
      <c r="I1931" s="104" t="b">
        <f t="shared" si="92"/>
        <v>1</v>
      </c>
      <c r="J1931" s="77" t="s">
        <v>16128</v>
      </c>
      <c r="K1931" s="77" t="s">
        <v>12583</v>
      </c>
      <c r="L1931" s="105">
        <v>665.21</v>
      </c>
      <c r="M1931" s="105" t="s">
        <v>16428</v>
      </c>
      <c r="N1931" s="105">
        <v>613.11</v>
      </c>
      <c r="O1931" s="96" t="str">
        <f>VLOOKUP(H1931,'CRMP-SOC'!$A$2:$B$12685,2,FALSE)</f>
        <v>Social</v>
      </c>
      <c r="P1931" s="96"/>
    </row>
    <row r="1932" spans="1:16" ht="14.25" customHeight="1" x14ac:dyDescent="0.25">
      <c r="A1932" s="96">
        <v>2015</v>
      </c>
      <c r="B1932" s="96" t="s">
        <v>2612</v>
      </c>
      <c r="C1932" s="96">
        <v>12</v>
      </c>
      <c r="D1932" s="96" t="str">
        <f t="shared" si="90"/>
        <v>201512U012</v>
      </c>
      <c r="E1932" s="77" t="s">
        <v>15314</v>
      </c>
      <c r="F1932" s="77" t="s">
        <v>16080</v>
      </c>
      <c r="G1932" s="77" t="s">
        <v>30</v>
      </c>
      <c r="H1932" s="104" t="str">
        <f t="shared" si="91"/>
        <v>201512U012</v>
      </c>
      <c r="I1932" s="104" t="b">
        <f t="shared" si="92"/>
        <v>1</v>
      </c>
      <c r="J1932" s="77" t="s">
        <v>16101</v>
      </c>
      <c r="K1932" s="77" t="s">
        <v>16427</v>
      </c>
      <c r="L1932" s="105">
        <v>4113.12</v>
      </c>
      <c r="M1932" s="105" t="s">
        <v>16249</v>
      </c>
      <c r="N1932" s="105">
        <v>0</v>
      </c>
      <c r="O1932" s="96" t="str">
        <f>VLOOKUP(H1932,'CRMP-SOC'!$A$2:$B$12685,2,FALSE)</f>
        <v>Social</v>
      </c>
      <c r="P1932" s="96"/>
    </row>
    <row r="1933" spans="1:16" ht="14.25" customHeight="1" x14ac:dyDescent="0.25">
      <c r="A1933" s="96">
        <v>2015</v>
      </c>
      <c r="B1933" s="96" t="s">
        <v>301</v>
      </c>
      <c r="C1933" s="99">
        <v>9</v>
      </c>
      <c r="D1933" s="96" t="str">
        <f t="shared" si="90"/>
        <v>20159S071</v>
      </c>
      <c r="E1933" s="77" t="s">
        <v>16225</v>
      </c>
      <c r="F1933" s="77" t="s">
        <v>16224</v>
      </c>
      <c r="G1933" s="77" t="s">
        <v>29</v>
      </c>
      <c r="H1933" s="104" t="str">
        <f t="shared" si="91"/>
        <v>20159S071</v>
      </c>
      <c r="I1933" s="104" t="b">
        <f t="shared" si="92"/>
        <v>1</v>
      </c>
      <c r="J1933" s="77" t="s">
        <v>16214</v>
      </c>
      <c r="K1933" s="77" t="s">
        <v>16356</v>
      </c>
      <c r="L1933" s="105">
        <v>1860.68</v>
      </c>
      <c r="M1933" s="105" t="s">
        <v>16426</v>
      </c>
      <c r="N1933" s="105">
        <v>1925.91</v>
      </c>
      <c r="O1933" s="96" t="str">
        <f>VLOOKUP(H1933,'CRMP-SOC'!$A$2:$B$12685,2,FALSE)</f>
        <v>Social</v>
      </c>
      <c r="P1933" s="96"/>
    </row>
    <row r="1934" spans="1:16" ht="14.25" customHeight="1" x14ac:dyDescent="0.25">
      <c r="A1934" s="96">
        <v>2015</v>
      </c>
      <c r="B1934" s="96" t="s">
        <v>303</v>
      </c>
      <c r="C1934" s="96">
        <v>10</v>
      </c>
      <c r="D1934" s="96" t="str">
        <f t="shared" si="90"/>
        <v>201510B002</v>
      </c>
      <c r="E1934" s="77" t="s">
        <v>16188</v>
      </c>
      <c r="F1934" s="77" t="s">
        <v>16187</v>
      </c>
      <c r="G1934" s="88" t="s">
        <v>26</v>
      </c>
      <c r="H1934" s="104" t="str">
        <f t="shared" si="91"/>
        <v>201510B002</v>
      </c>
      <c r="I1934" s="104" t="b">
        <f t="shared" si="92"/>
        <v>1</v>
      </c>
      <c r="J1934" s="77" t="s">
        <v>16191</v>
      </c>
      <c r="K1934" s="77" t="s">
        <v>13719</v>
      </c>
      <c r="L1934" s="105">
        <v>368.15</v>
      </c>
      <c r="M1934" s="105" t="s">
        <v>16425</v>
      </c>
      <c r="N1934" s="105">
        <v>422</v>
      </c>
      <c r="O1934" s="96" t="str">
        <f>VLOOKUP(H1934,'CRMP-SOC'!$A$2:$B$12685,2,FALSE)</f>
        <v>Social</v>
      </c>
      <c r="P1934" s="96"/>
    </row>
    <row r="1935" spans="1:16" ht="14.25" customHeight="1" x14ac:dyDescent="0.25">
      <c r="A1935" s="96">
        <v>2015</v>
      </c>
      <c r="B1935" s="96" t="s">
        <v>305</v>
      </c>
      <c r="C1935" s="96">
        <v>10</v>
      </c>
      <c r="D1935" s="96" t="str">
        <f t="shared" si="90"/>
        <v>201510E005</v>
      </c>
      <c r="E1935" s="77" t="s">
        <v>16188</v>
      </c>
      <c r="F1935" s="77" t="s">
        <v>16187</v>
      </c>
      <c r="G1935" s="88" t="s">
        <v>25</v>
      </c>
      <c r="H1935" s="104" t="str">
        <f t="shared" si="91"/>
        <v>201510E005</v>
      </c>
      <c r="I1935" s="104" t="b">
        <f t="shared" si="92"/>
        <v>1</v>
      </c>
      <c r="J1935" s="77" t="s">
        <v>16152</v>
      </c>
      <c r="K1935" s="77" t="s">
        <v>13720</v>
      </c>
      <c r="L1935" s="105">
        <v>315.70999999999998</v>
      </c>
      <c r="M1935" s="105" t="s">
        <v>16424</v>
      </c>
      <c r="N1935" s="105">
        <v>334.73</v>
      </c>
      <c r="O1935" s="96" t="str">
        <f>VLOOKUP(H1935,'CRMP-SOC'!$A$2:$B$12685,2,FALSE)</f>
        <v>Social</v>
      </c>
      <c r="P1935" s="96"/>
    </row>
    <row r="1936" spans="1:16" ht="14.25" customHeight="1" x14ac:dyDescent="0.25">
      <c r="A1936" s="96">
        <v>2015</v>
      </c>
      <c r="B1936" s="96" t="s">
        <v>340</v>
      </c>
      <c r="C1936" s="96">
        <v>10</v>
      </c>
      <c r="D1936" s="96" t="str">
        <f t="shared" si="90"/>
        <v>201510S016</v>
      </c>
      <c r="E1936" s="77" t="s">
        <v>16188</v>
      </c>
      <c r="F1936" s="77" t="s">
        <v>16187</v>
      </c>
      <c r="G1936" s="77" t="s">
        <v>29</v>
      </c>
      <c r="H1936" s="104" t="str">
        <f t="shared" si="91"/>
        <v>201510S016</v>
      </c>
      <c r="I1936" s="104" t="b">
        <f t="shared" si="92"/>
        <v>1</v>
      </c>
      <c r="J1936" s="77" t="s">
        <v>16112</v>
      </c>
      <c r="K1936" s="77" t="s">
        <v>11205</v>
      </c>
      <c r="L1936" s="105">
        <v>205.16</v>
      </c>
      <c r="M1936" s="105" t="s">
        <v>16423</v>
      </c>
      <c r="N1936" s="105">
        <v>144.58000000000001</v>
      </c>
      <c r="O1936" s="96" t="str">
        <f>VLOOKUP(H1936,'CRMP-SOC'!$A$2:$B$12685,2,FALSE)</f>
        <v>Social</v>
      </c>
      <c r="P1936" s="96"/>
    </row>
    <row r="1937" spans="1:16" ht="14.25" customHeight="1" x14ac:dyDescent="0.25">
      <c r="A1937" s="96">
        <v>2015</v>
      </c>
      <c r="B1937" s="96" t="s">
        <v>341</v>
      </c>
      <c r="C1937" s="96">
        <v>10</v>
      </c>
      <c r="D1937" s="96" t="str">
        <f t="shared" si="90"/>
        <v>201510S017</v>
      </c>
      <c r="E1937" s="77" t="s">
        <v>16188</v>
      </c>
      <c r="F1937" s="77" t="s">
        <v>16187</v>
      </c>
      <c r="G1937" s="77" t="s">
        <v>29</v>
      </c>
      <c r="H1937" s="104" t="str">
        <f t="shared" si="91"/>
        <v>201510S017</v>
      </c>
      <c r="I1937" s="104" t="b">
        <f t="shared" si="92"/>
        <v>1</v>
      </c>
      <c r="J1937" s="77" t="s">
        <v>16136</v>
      </c>
      <c r="K1937" s="77" t="s">
        <v>13851</v>
      </c>
      <c r="L1937" s="105">
        <v>2432.77</v>
      </c>
      <c r="M1937" s="105" t="s">
        <v>16422</v>
      </c>
      <c r="N1937" s="105">
        <v>1422.9</v>
      </c>
      <c r="O1937" s="96" t="str">
        <f>VLOOKUP(H1937,'CRMP-SOC'!$A$2:$B$12685,2,FALSE)</f>
        <v>Social</v>
      </c>
      <c r="P1937" s="96"/>
    </row>
    <row r="1938" spans="1:16" ht="14.25" customHeight="1" x14ac:dyDescent="0.25">
      <c r="A1938" s="96">
        <v>2015</v>
      </c>
      <c r="B1938" s="96" t="s">
        <v>342</v>
      </c>
      <c r="C1938" s="96">
        <v>10</v>
      </c>
      <c r="D1938" s="96" t="str">
        <f t="shared" si="90"/>
        <v>201510S020</v>
      </c>
      <c r="E1938" s="77" t="s">
        <v>16188</v>
      </c>
      <c r="F1938" s="77" t="s">
        <v>16187</v>
      </c>
      <c r="G1938" s="77" t="s">
        <v>29</v>
      </c>
      <c r="H1938" s="104" t="str">
        <f t="shared" si="91"/>
        <v>201510S020</v>
      </c>
      <c r="I1938" s="104" t="b">
        <f t="shared" si="92"/>
        <v>1</v>
      </c>
      <c r="J1938" s="77" t="s">
        <v>16146</v>
      </c>
      <c r="K1938" s="77" t="s">
        <v>13733</v>
      </c>
      <c r="L1938" s="105">
        <v>8907.39</v>
      </c>
      <c r="M1938" s="105" t="s">
        <v>16421</v>
      </c>
      <c r="N1938" s="105">
        <v>7369.36</v>
      </c>
      <c r="O1938" s="96" t="str">
        <f>VLOOKUP(H1938,'CRMP-SOC'!$A$2:$B$12685,2,FALSE)</f>
        <v>Social</v>
      </c>
      <c r="P1938" s="96"/>
    </row>
    <row r="1939" spans="1:16" ht="14.25" customHeight="1" x14ac:dyDescent="0.25">
      <c r="A1939" s="96">
        <v>2015</v>
      </c>
      <c r="B1939" s="96" t="s">
        <v>343</v>
      </c>
      <c r="C1939" s="96">
        <v>10</v>
      </c>
      <c r="D1939" s="96" t="str">
        <f t="shared" si="90"/>
        <v>201510S021</v>
      </c>
      <c r="E1939" s="77" t="s">
        <v>16188</v>
      </c>
      <c r="F1939" s="77" t="s">
        <v>16187</v>
      </c>
      <c r="G1939" s="77" t="s">
        <v>29</v>
      </c>
      <c r="H1939" s="104" t="str">
        <f t="shared" si="91"/>
        <v>201510S021</v>
      </c>
      <c r="I1939" s="104" t="b">
        <f t="shared" si="92"/>
        <v>1</v>
      </c>
      <c r="J1939" s="77" t="s">
        <v>16111</v>
      </c>
      <c r="K1939" s="77" t="s">
        <v>11208</v>
      </c>
      <c r="L1939" s="105">
        <v>119.28</v>
      </c>
      <c r="M1939" s="105" t="s">
        <v>16420</v>
      </c>
      <c r="N1939" s="105">
        <v>78.97</v>
      </c>
      <c r="O1939" s="96" t="str">
        <f>VLOOKUP(H1939,'CRMP-SOC'!$A$2:$B$12685,2,FALSE)</f>
        <v>Social</v>
      </c>
      <c r="P1939" s="96"/>
    </row>
    <row r="1940" spans="1:16" ht="14.25" customHeight="1" x14ac:dyDescent="0.25">
      <c r="A1940" s="96">
        <v>2015</v>
      </c>
      <c r="B1940" s="96" t="s">
        <v>346</v>
      </c>
      <c r="C1940" s="96">
        <v>10</v>
      </c>
      <c r="D1940" s="96" t="str">
        <f t="shared" si="90"/>
        <v>201510S151</v>
      </c>
      <c r="E1940" s="77" t="s">
        <v>16188</v>
      </c>
      <c r="F1940" s="77" t="s">
        <v>16187</v>
      </c>
      <c r="G1940" s="77" t="s">
        <v>29</v>
      </c>
      <c r="H1940" s="104" t="str">
        <f t="shared" si="91"/>
        <v>201510S151</v>
      </c>
      <c r="I1940" s="104" t="b">
        <f t="shared" si="92"/>
        <v>1</v>
      </c>
      <c r="J1940" s="77" t="s">
        <v>16190</v>
      </c>
      <c r="K1940" s="77" t="s">
        <v>13734</v>
      </c>
      <c r="L1940" s="105">
        <v>767.9</v>
      </c>
      <c r="M1940" s="105" t="s">
        <v>16419</v>
      </c>
      <c r="N1940" s="105">
        <v>754.73</v>
      </c>
      <c r="O1940" s="96" t="str">
        <f>VLOOKUP(H1940,'CRMP-SOC'!$A$2:$B$12685,2,FALSE)</f>
        <v>Social</v>
      </c>
      <c r="P1940" s="96"/>
    </row>
    <row r="1941" spans="1:16" ht="14.25" customHeight="1" x14ac:dyDescent="0.25">
      <c r="A1941" s="96">
        <v>2015</v>
      </c>
      <c r="B1941" s="96" t="s">
        <v>1718</v>
      </c>
      <c r="C1941" s="96">
        <v>10</v>
      </c>
      <c r="D1941" s="96" t="str">
        <f t="shared" si="90"/>
        <v>201510S220</v>
      </c>
      <c r="E1941" s="77" t="s">
        <v>16188</v>
      </c>
      <c r="F1941" s="77" t="s">
        <v>16187</v>
      </c>
      <c r="G1941" s="77" t="s">
        <v>29</v>
      </c>
      <c r="H1941" s="104" t="str">
        <f t="shared" si="91"/>
        <v>201510S220</v>
      </c>
      <c r="I1941" s="104" t="b">
        <f t="shared" si="92"/>
        <v>1</v>
      </c>
      <c r="J1941" s="77" t="s">
        <v>16189</v>
      </c>
      <c r="K1941" s="77" t="s">
        <v>13852</v>
      </c>
      <c r="L1941" s="105">
        <v>214.19</v>
      </c>
      <c r="M1941" s="105" t="s">
        <v>16418</v>
      </c>
      <c r="N1941" s="105">
        <v>238.21</v>
      </c>
      <c r="O1941" s="96" t="str">
        <f>VLOOKUP(H1941,'CRMP-SOC'!$A$2:$B$12685,2,FALSE)</f>
        <v>Social</v>
      </c>
      <c r="P1941" s="96"/>
    </row>
    <row r="1942" spans="1:16" ht="14.25" customHeight="1" x14ac:dyDescent="0.25">
      <c r="A1942" s="96">
        <v>2015</v>
      </c>
      <c r="B1942" s="96" t="s">
        <v>354</v>
      </c>
      <c r="C1942" s="96">
        <v>10</v>
      </c>
      <c r="D1942" s="96" t="str">
        <f t="shared" si="90"/>
        <v>201510U003</v>
      </c>
      <c r="E1942" s="77" t="s">
        <v>16188</v>
      </c>
      <c r="F1942" s="77" t="s">
        <v>16187</v>
      </c>
      <c r="G1942" s="77" t="s">
        <v>30</v>
      </c>
      <c r="H1942" s="104" t="str">
        <f t="shared" si="91"/>
        <v>201510U003</v>
      </c>
      <c r="I1942" s="104" t="b">
        <f t="shared" si="92"/>
        <v>1</v>
      </c>
      <c r="J1942" s="77" t="s">
        <v>16106</v>
      </c>
      <c r="K1942" s="77" t="s">
        <v>13736</v>
      </c>
      <c r="L1942" s="105">
        <v>259</v>
      </c>
      <c r="M1942" s="105" t="s">
        <v>16417</v>
      </c>
      <c r="N1942" s="105">
        <v>162.96</v>
      </c>
      <c r="O1942" s="96" t="str">
        <f>VLOOKUP(H1942,'CRMP-SOC'!$A$2:$B$12685,2,FALSE)</f>
        <v>Social</v>
      </c>
      <c r="P1942" s="96"/>
    </row>
    <row r="1943" spans="1:16" ht="14.25" customHeight="1" x14ac:dyDescent="0.25">
      <c r="A1943" s="96">
        <v>2015</v>
      </c>
      <c r="B1943" s="96" t="s">
        <v>1720</v>
      </c>
      <c r="C1943" s="96">
        <v>10</v>
      </c>
      <c r="D1943" s="96" t="str">
        <f t="shared" si="90"/>
        <v>201510U004</v>
      </c>
      <c r="E1943" s="77" t="s">
        <v>16188</v>
      </c>
      <c r="F1943" s="77" t="s">
        <v>16187</v>
      </c>
      <c r="G1943" s="88" t="s">
        <v>30</v>
      </c>
      <c r="H1943" s="104" t="str">
        <f t="shared" si="91"/>
        <v>201510U004</v>
      </c>
      <c r="I1943" s="104" t="b">
        <f t="shared" si="92"/>
        <v>1</v>
      </c>
      <c r="J1943" s="77" t="s">
        <v>16105</v>
      </c>
      <c r="K1943" s="77" t="s">
        <v>12476</v>
      </c>
      <c r="L1943" s="105">
        <v>587.09</v>
      </c>
      <c r="M1943" s="105" t="s">
        <v>16416</v>
      </c>
      <c r="N1943" s="105">
        <v>476.27</v>
      </c>
      <c r="O1943" s="96" t="str">
        <f>VLOOKUP(H1943,'CRMP-SOC'!$A$2:$B$12685,2,FALSE)</f>
        <v>Social</v>
      </c>
      <c r="P1943" s="96"/>
    </row>
    <row r="1944" spans="1:16" ht="14.25" customHeight="1" x14ac:dyDescent="0.25">
      <c r="A1944" s="96">
        <v>2015</v>
      </c>
      <c r="B1944" s="96" t="s">
        <v>2726</v>
      </c>
      <c r="C1944" s="96">
        <v>21</v>
      </c>
      <c r="D1944" s="96" t="str">
        <f t="shared" si="90"/>
        <v>201521S248</v>
      </c>
      <c r="E1944" s="77" t="s">
        <v>16210</v>
      </c>
      <c r="F1944" s="77" t="s">
        <v>16209</v>
      </c>
      <c r="G1944" s="77" t="s">
        <v>29</v>
      </c>
      <c r="H1944" s="104" t="str">
        <f t="shared" si="91"/>
        <v>201521S248</v>
      </c>
      <c r="I1944" s="104" t="b">
        <f t="shared" si="92"/>
        <v>1</v>
      </c>
      <c r="J1944" s="77" t="s">
        <v>16208</v>
      </c>
      <c r="K1944" s="77" t="s">
        <v>13802</v>
      </c>
      <c r="L1944" s="105">
        <v>1508.54</v>
      </c>
      <c r="M1944" s="105" t="s">
        <v>16415</v>
      </c>
      <c r="N1944" s="105">
        <v>1014.68</v>
      </c>
      <c r="O1944" s="96" t="str">
        <f>VLOOKUP(H1944,'CRMP-SOC'!$A$2:$B$12685,2,FALSE)</f>
        <v>Social</v>
      </c>
      <c r="P1944" s="96"/>
    </row>
    <row r="1945" spans="1:16" ht="14.25" customHeight="1" x14ac:dyDescent="0.25">
      <c r="A1945" s="96">
        <v>2015</v>
      </c>
      <c r="B1945" s="96" t="s">
        <v>2767</v>
      </c>
      <c r="C1945" s="96">
        <v>21</v>
      </c>
      <c r="D1945" s="96" t="str">
        <f t="shared" si="90"/>
        <v>201521U002</v>
      </c>
      <c r="E1945" s="77" t="s">
        <v>16210</v>
      </c>
      <c r="F1945" s="77" t="s">
        <v>16209</v>
      </c>
      <c r="G1945" s="77" t="s">
        <v>30</v>
      </c>
      <c r="H1945" s="104" t="str">
        <f t="shared" si="91"/>
        <v>201521U002</v>
      </c>
      <c r="I1945" s="104" t="b">
        <f t="shared" si="92"/>
        <v>1</v>
      </c>
      <c r="J1945" s="77" t="s">
        <v>16191</v>
      </c>
      <c r="K1945" s="77" t="s">
        <v>13869</v>
      </c>
      <c r="L1945" s="105">
        <v>500.03</v>
      </c>
      <c r="M1945" s="105" t="s">
        <v>16414</v>
      </c>
      <c r="N1945" s="105">
        <v>436.25</v>
      </c>
      <c r="O1945" s="96" t="str">
        <f>VLOOKUP(H1945,'CRMP-SOC'!$A$2:$B$12685,2,FALSE)</f>
        <v>Social</v>
      </c>
      <c r="P1945" s="96"/>
    </row>
    <row r="1946" spans="1:16" ht="14.25" customHeight="1" x14ac:dyDescent="0.25">
      <c r="A1946" s="96">
        <v>2015</v>
      </c>
      <c r="B1946" s="96" t="s">
        <v>1004</v>
      </c>
      <c r="C1946" s="96">
        <v>15</v>
      </c>
      <c r="D1946" s="96" t="str">
        <f t="shared" si="90"/>
        <v>201515E003</v>
      </c>
      <c r="E1946" s="77" t="s">
        <v>16084</v>
      </c>
      <c r="F1946" s="77" t="s">
        <v>16083</v>
      </c>
      <c r="G1946" s="77" t="s">
        <v>25</v>
      </c>
      <c r="H1946" s="104" t="str">
        <f t="shared" si="91"/>
        <v>201515E003</v>
      </c>
      <c r="I1946" s="104" t="b">
        <f t="shared" si="92"/>
        <v>1</v>
      </c>
      <c r="J1946" s="77" t="s">
        <v>16106</v>
      </c>
      <c r="K1946" s="77" t="s">
        <v>11846</v>
      </c>
      <c r="L1946" s="105">
        <v>304.44</v>
      </c>
      <c r="M1946" s="105" t="s">
        <v>16413</v>
      </c>
      <c r="N1946" s="105">
        <v>322.2</v>
      </c>
      <c r="O1946" s="96" t="str">
        <f>VLOOKUP(H1946,'CRMP-SOC'!$A$2:$B$12685,2,FALSE)</f>
        <v>Social</v>
      </c>
      <c r="P1946" s="96"/>
    </row>
    <row r="1947" spans="1:16" ht="14.25" customHeight="1" x14ac:dyDescent="0.25">
      <c r="A1947" s="96">
        <v>2015</v>
      </c>
      <c r="B1947" s="96" t="s">
        <v>2616</v>
      </c>
      <c r="C1947" s="96">
        <v>15</v>
      </c>
      <c r="D1947" s="96" t="str">
        <f t="shared" si="90"/>
        <v>201515S048</v>
      </c>
      <c r="E1947" s="77" t="s">
        <v>16084</v>
      </c>
      <c r="F1947" s="77" t="s">
        <v>16083</v>
      </c>
      <c r="G1947" s="77" t="s">
        <v>29</v>
      </c>
      <c r="H1947" s="104" t="str">
        <f t="shared" si="91"/>
        <v>201515S048</v>
      </c>
      <c r="I1947" s="104" t="b">
        <f t="shared" si="92"/>
        <v>1</v>
      </c>
      <c r="J1947" s="77" t="s">
        <v>16412</v>
      </c>
      <c r="K1947" s="77" t="s">
        <v>13624</v>
      </c>
      <c r="L1947" s="105">
        <v>3959.77</v>
      </c>
      <c r="M1947" s="105" t="s">
        <v>16411</v>
      </c>
      <c r="N1947" s="105">
        <v>2862.59</v>
      </c>
      <c r="O1947" s="96" t="str">
        <f>VLOOKUP(H1947,'CRMP-SOC'!$A$2:$B$12685,2,FALSE)</f>
        <v>Social</v>
      </c>
      <c r="P1947" s="96"/>
    </row>
    <row r="1948" spans="1:16" ht="14.25" customHeight="1" x14ac:dyDescent="0.25">
      <c r="A1948" s="96">
        <v>2015</v>
      </c>
      <c r="B1948" s="96" t="s">
        <v>2617</v>
      </c>
      <c r="C1948" s="96">
        <v>15</v>
      </c>
      <c r="D1948" s="96" t="str">
        <f t="shared" si="90"/>
        <v>201515S058</v>
      </c>
      <c r="E1948" s="77" t="s">
        <v>16084</v>
      </c>
      <c r="F1948" s="77" t="s">
        <v>16083</v>
      </c>
      <c r="G1948" s="77" t="s">
        <v>29</v>
      </c>
      <c r="H1948" s="104" t="str">
        <f t="shared" si="91"/>
        <v>201515S058</v>
      </c>
      <c r="I1948" s="104" t="b">
        <f t="shared" si="92"/>
        <v>1</v>
      </c>
      <c r="J1948" s="77" t="s">
        <v>16410</v>
      </c>
      <c r="K1948" s="77" t="s">
        <v>13625</v>
      </c>
      <c r="L1948" s="105">
        <v>1712.08</v>
      </c>
      <c r="M1948" s="105" t="s">
        <v>16409</v>
      </c>
      <c r="N1948" s="105">
        <v>1901.71</v>
      </c>
      <c r="O1948" s="96" t="str">
        <f>VLOOKUP(H1948,'CRMP-SOC'!$A$2:$B$12685,2,FALSE)</f>
        <v>Social</v>
      </c>
      <c r="P1948" s="96"/>
    </row>
    <row r="1949" spans="1:16" ht="14.25" customHeight="1" x14ac:dyDescent="0.25">
      <c r="A1949" s="96">
        <v>2015</v>
      </c>
      <c r="B1949" s="96" t="s">
        <v>2618</v>
      </c>
      <c r="C1949" s="96">
        <v>15</v>
      </c>
      <c r="D1949" s="96" t="str">
        <f t="shared" si="90"/>
        <v>201515S117</v>
      </c>
      <c r="E1949" s="77" t="s">
        <v>16084</v>
      </c>
      <c r="F1949" s="77" t="s">
        <v>16083</v>
      </c>
      <c r="G1949" s="77" t="s">
        <v>29</v>
      </c>
      <c r="H1949" s="104" t="str">
        <f t="shared" si="91"/>
        <v>201515S117</v>
      </c>
      <c r="I1949" s="104" t="b">
        <f t="shared" si="92"/>
        <v>1</v>
      </c>
      <c r="J1949" s="77" t="s">
        <v>16408</v>
      </c>
      <c r="K1949" s="77" t="s">
        <v>12013</v>
      </c>
      <c r="L1949" s="105">
        <v>773.26</v>
      </c>
      <c r="M1949" s="105" t="s">
        <v>16407</v>
      </c>
      <c r="N1949" s="105">
        <v>1327.32</v>
      </c>
      <c r="O1949" s="96" t="str">
        <f>VLOOKUP(H1949,'CRMP-SOC'!$A$2:$B$12685,2,FALSE)</f>
        <v>Social</v>
      </c>
      <c r="P1949" s="96"/>
    </row>
    <row r="1950" spans="1:16" ht="14.25" customHeight="1" x14ac:dyDescent="0.25">
      <c r="A1950" s="96">
        <v>2015</v>
      </c>
      <c r="B1950" s="96" t="s">
        <v>2619</v>
      </c>
      <c r="C1950" s="96">
        <v>15</v>
      </c>
      <c r="D1950" s="96" t="str">
        <f t="shared" si="90"/>
        <v>201515S175</v>
      </c>
      <c r="E1950" s="77" t="s">
        <v>16084</v>
      </c>
      <c r="F1950" s="77" t="s">
        <v>16083</v>
      </c>
      <c r="G1950" s="77" t="s">
        <v>29</v>
      </c>
      <c r="H1950" s="104" t="str">
        <f t="shared" si="91"/>
        <v>201515S175</v>
      </c>
      <c r="I1950" s="104" t="b">
        <f t="shared" si="92"/>
        <v>1</v>
      </c>
      <c r="J1950" s="77" t="s">
        <v>16406</v>
      </c>
      <c r="K1950" s="77" t="s">
        <v>12017</v>
      </c>
      <c r="L1950" s="105">
        <v>1070.1300000000001</v>
      </c>
      <c r="M1950" s="105" t="s">
        <v>16405</v>
      </c>
      <c r="N1950" s="105">
        <v>975.83</v>
      </c>
      <c r="O1950" s="96" t="str">
        <f>VLOOKUP(H1950,'CRMP-SOC'!$A$2:$B$12685,2,FALSE)</f>
        <v>Social</v>
      </c>
      <c r="P1950" s="96"/>
    </row>
    <row r="1951" spans="1:16" ht="14.25" customHeight="1" x14ac:dyDescent="0.25">
      <c r="A1951" s="96">
        <v>2015</v>
      </c>
      <c r="B1951" s="96" t="s">
        <v>2620</v>
      </c>
      <c r="C1951" s="96">
        <v>15</v>
      </c>
      <c r="D1951" s="96" t="str">
        <f t="shared" si="90"/>
        <v>201515S177</v>
      </c>
      <c r="E1951" s="77" t="s">
        <v>16084</v>
      </c>
      <c r="F1951" s="77" t="s">
        <v>16083</v>
      </c>
      <c r="G1951" s="77" t="s">
        <v>29</v>
      </c>
      <c r="H1951" s="104" t="str">
        <f t="shared" si="91"/>
        <v>201515S177</v>
      </c>
      <c r="I1951" s="104" t="b">
        <f t="shared" si="92"/>
        <v>1</v>
      </c>
      <c r="J1951" s="77" t="s">
        <v>16156</v>
      </c>
      <c r="K1951" s="77" t="s">
        <v>11039</v>
      </c>
      <c r="L1951" s="105">
        <v>8704.11</v>
      </c>
      <c r="M1951" s="105" t="s">
        <v>16404</v>
      </c>
      <c r="N1951" s="105">
        <v>11152.05</v>
      </c>
      <c r="O1951" s="96" t="str">
        <f>VLOOKUP(H1951,'CRMP-SOC'!$A$2:$B$12685,2,FALSE)</f>
        <v>Social</v>
      </c>
      <c r="P1951" s="96"/>
    </row>
    <row r="1952" spans="1:16" ht="14.25" customHeight="1" x14ac:dyDescent="0.25">
      <c r="A1952" s="96">
        <v>2015</v>
      </c>
      <c r="B1952" s="96" t="s">
        <v>1020</v>
      </c>
      <c r="C1952" s="96">
        <v>15</v>
      </c>
      <c r="D1952" s="96" t="str">
        <f t="shared" si="90"/>
        <v>201515S203</v>
      </c>
      <c r="E1952" s="77" t="s">
        <v>16084</v>
      </c>
      <c r="F1952" s="77" t="s">
        <v>16083</v>
      </c>
      <c r="G1952" s="77" t="s">
        <v>29</v>
      </c>
      <c r="H1952" s="104" t="str">
        <f t="shared" si="91"/>
        <v>201515S203</v>
      </c>
      <c r="I1952" s="104" t="b">
        <f t="shared" si="92"/>
        <v>1</v>
      </c>
      <c r="J1952" s="77" t="s">
        <v>16403</v>
      </c>
      <c r="K1952" s="77" t="s">
        <v>13861</v>
      </c>
      <c r="L1952" s="105">
        <v>231.8</v>
      </c>
      <c r="M1952" s="105" t="s">
        <v>16402</v>
      </c>
      <c r="N1952" s="105">
        <v>226.88</v>
      </c>
      <c r="O1952" s="96" t="str">
        <f>VLOOKUP(H1952,'CRMP-SOC'!$A$2:$B$12685,2,FALSE)</f>
        <v>Social</v>
      </c>
      <c r="P1952" s="96"/>
    </row>
    <row r="1953" spans="1:16" ht="14.25" customHeight="1" x14ac:dyDescent="0.25">
      <c r="A1953" s="96">
        <v>2015</v>
      </c>
      <c r="B1953" s="96" t="s">
        <v>2621</v>
      </c>
      <c r="C1953" s="96">
        <v>15</v>
      </c>
      <c r="D1953" s="96" t="str">
        <f t="shared" si="90"/>
        <v>201515S213</v>
      </c>
      <c r="E1953" s="77" t="s">
        <v>16084</v>
      </c>
      <c r="F1953" s="77" t="s">
        <v>16083</v>
      </c>
      <c r="G1953" s="77" t="s">
        <v>29</v>
      </c>
      <c r="H1953" s="104" t="str">
        <f t="shared" si="91"/>
        <v>201515S213</v>
      </c>
      <c r="I1953" s="104" t="b">
        <f t="shared" si="92"/>
        <v>1</v>
      </c>
      <c r="J1953" s="77" t="s">
        <v>16155</v>
      </c>
      <c r="K1953" s="77" t="s">
        <v>13762</v>
      </c>
      <c r="L1953" s="105">
        <v>245.52</v>
      </c>
      <c r="M1953" s="105" t="s">
        <v>16401</v>
      </c>
      <c r="N1953" s="105">
        <v>321.37</v>
      </c>
      <c r="O1953" s="96" t="str">
        <f>VLOOKUP(H1953,'CRMP-SOC'!$A$2:$B$12685,2,FALSE)</f>
        <v>Social</v>
      </c>
      <c r="P1953" s="96"/>
    </row>
    <row r="1954" spans="1:16" ht="14.25" customHeight="1" x14ac:dyDescent="0.25">
      <c r="A1954" s="96">
        <v>2015</v>
      </c>
      <c r="B1954" s="96" t="s">
        <v>2622</v>
      </c>
      <c r="C1954" s="96">
        <v>15</v>
      </c>
      <c r="D1954" s="96" t="str">
        <f t="shared" si="90"/>
        <v>201515S237</v>
      </c>
      <c r="E1954" s="77" t="s">
        <v>16084</v>
      </c>
      <c r="F1954" s="77" t="s">
        <v>16083</v>
      </c>
      <c r="G1954" s="77" t="s">
        <v>29</v>
      </c>
      <c r="H1954" s="104" t="str">
        <f t="shared" si="91"/>
        <v>201515S237</v>
      </c>
      <c r="I1954" s="104" t="b">
        <f t="shared" si="92"/>
        <v>1</v>
      </c>
      <c r="J1954" s="77" t="s">
        <v>16400</v>
      </c>
      <c r="K1954" s="77" t="s">
        <v>13627</v>
      </c>
      <c r="L1954" s="105">
        <v>50.38</v>
      </c>
      <c r="M1954" s="105" t="s">
        <v>16399</v>
      </c>
      <c r="N1954" s="105">
        <v>239.51</v>
      </c>
      <c r="O1954" s="96" t="str">
        <f>VLOOKUP(H1954,'CRMP-SOC'!$A$2:$B$12685,2,FALSE)</f>
        <v>Social</v>
      </c>
      <c r="P1954" s="96"/>
    </row>
    <row r="1955" spans="1:16" ht="14.25" customHeight="1" x14ac:dyDescent="0.25">
      <c r="A1955" s="96">
        <v>2015</v>
      </c>
      <c r="B1955" s="96" t="s">
        <v>2707</v>
      </c>
      <c r="C1955" s="96">
        <v>15</v>
      </c>
      <c r="D1955" s="96" t="str">
        <f t="shared" si="90"/>
        <v>201515S253</v>
      </c>
      <c r="E1955" s="77" t="s">
        <v>16084</v>
      </c>
      <c r="F1955" s="77" t="s">
        <v>16083</v>
      </c>
      <c r="G1955" s="77" t="s">
        <v>29</v>
      </c>
      <c r="H1955" s="104" t="str">
        <f t="shared" si="91"/>
        <v>201515S253</v>
      </c>
      <c r="I1955" s="104" t="b">
        <f t="shared" si="92"/>
        <v>1</v>
      </c>
      <c r="J1955" s="77" t="s">
        <v>16398</v>
      </c>
      <c r="K1955" s="77" t="s">
        <v>13763</v>
      </c>
      <c r="L1955" s="105">
        <v>103.36</v>
      </c>
      <c r="M1955" s="105" t="s">
        <v>16397</v>
      </c>
      <c r="N1955" s="105">
        <v>275.73</v>
      </c>
      <c r="O1955" s="96" t="str">
        <f>VLOOKUP(H1955,'CRMP-SOC'!$A$2:$B$12685,2,FALSE)</f>
        <v>Social</v>
      </c>
      <c r="P1955" s="96"/>
    </row>
    <row r="1956" spans="1:16" ht="14.25" customHeight="1" x14ac:dyDescent="0.25">
      <c r="A1956" s="96">
        <v>2015</v>
      </c>
      <c r="B1956" s="96" t="s">
        <v>2708</v>
      </c>
      <c r="C1956" s="96">
        <v>15</v>
      </c>
      <c r="D1956" s="96" t="str">
        <f t="shared" si="90"/>
        <v>201515S254</v>
      </c>
      <c r="E1956" s="77" t="s">
        <v>16084</v>
      </c>
      <c r="F1956" s="77" t="s">
        <v>16083</v>
      </c>
      <c r="G1956" s="77" t="s">
        <v>29</v>
      </c>
      <c r="H1956" s="104" t="str">
        <f t="shared" si="91"/>
        <v>201515S254</v>
      </c>
      <c r="I1956" s="104" t="b">
        <f t="shared" si="92"/>
        <v>1</v>
      </c>
      <c r="J1956" s="77" t="s">
        <v>16218</v>
      </c>
      <c r="K1956" s="77" t="s">
        <v>13862</v>
      </c>
      <c r="L1956" s="105">
        <v>103.43</v>
      </c>
      <c r="M1956" s="105" t="s">
        <v>16396</v>
      </c>
      <c r="N1956" s="105">
        <v>46.72</v>
      </c>
      <c r="O1956" s="96" t="str">
        <f>VLOOKUP(H1956,'CRMP-SOC'!$A$2:$B$12685,2,FALSE)</f>
        <v>Social</v>
      </c>
      <c r="P1956" s="96"/>
    </row>
    <row r="1957" spans="1:16" ht="14.25" customHeight="1" x14ac:dyDescent="0.25">
      <c r="A1957" s="96">
        <v>2015</v>
      </c>
      <c r="B1957" s="96" t="s">
        <v>2709</v>
      </c>
      <c r="C1957" s="96">
        <v>15</v>
      </c>
      <c r="D1957" s="96" t="str">
        <f t="shared" si="90"/>
        <v>201515S255</v>
      </c>
      <c r="E1957" s="77" t="s">
        <v>16084</v>
      </c>
      <c r="F1957" s="77" t="s">
        <v>16083</v>
      </c>
      <c r="G1957" s="77" t="s">
        <v>29</v>
      </c>
      <c r="H1957" s="104" t="str">
        <f t="shared" si="91"/>
        <v>201515S255</v>
      </c>
      <c r="I1957" s="104" t="b">
        <f t="shared" si="92"/>
        <v>1</v>
      </c>
      <c r="J1957" s="77" t="s">
        <v>16217</v>
      </c>
      <c r="K1957" s="77" t="s">
        <v>13765</v>
      </c>
      <c r="L1957" s="105">
        <v>258.52999999999997</v>
      </c>
      <c r="M1957" s="105" t="s">
        <v>16395</v>
      </c>
      <c r="N1957" s="105">
        <v>117.61</v>
      </c>
      <c r="O1957" s="96" t="str">
        <f>VLOOKUP(H1957,'CRMP-SOC'!$A$2:$B$12685,2,FALSE)</f>
        <v>Social</v>
      </c>
      <c r="P1957" s="96"/>
    </row>
    <row r="1958" spans="1:16" ht="14.25" customHeight="1" x14ac:dyDescent="0.25">
      <c r="A1958" s="96">
        <v>2015</v>
      </c>
      <c r="B1958" s="96" t="s">
        <v>2710</v>
      </c>
      <c r="C1958" s="96">
        <v>15</v>
      </c>
      <c r="D1958" s="96" t="str">
        <f t="shared" si="90"/>
        <v>201515S256</v>
      </c>
      <c r="E1958" s="77" t="s">
        <v>16084</v>
      </c>
      <c r="F1958" s="77" t="s">
        <v>16083</v>
      </c>
      <c r="G1958" s="77" t="s">
        <v>29</v>
      </c>
      <c r="H1958" s="104" t="str">
        <f t="shared" si="91"/>
        <v>201515S256</v>
      </c>
      <c r="I1958" s="104" t="b">
        <f t="shared" si="92"/>
        <v>1</v>
      </c>
      <c r="J1958" s="77" t="s">
        <v>16394</v>
      </c>
      <c r="K1958" s="77" t="s">
        <v>13766</v>
      </c>
      <c r="L1958" s="105">
        <v>206.8</v>
      </c>
      <c r="M1958" s="105" t="s">
        <v>16393</v>
      </c>
      <c r="N1958" s="105">
        <v>162.77000000000001</v>
      </c>
      <c r="O1958" s="96" t="str">
        <f>VLOOKUP(H1958,'CRMP-SOC'!$A$2:$B$12685,2,FALSE)</f>
        <v>Social</v>
      </c>
      <c r="P1958" s="96"/>
    </row>
    <row r="1959" spans="1:16" ht="14.25" customHeight="1" x14ac:dyDescent="0.25">
      <c r="A1959" s="96">
        <v>2015</v>
      </c>
      <c r="B1959" s="96" t="s">
        <v>2524</v>
      </c>
      <c r="C1959" s="96">
        <v>15</v>
      </c>
      <c r="D1959" s="96" t="str">
        <f t="shared" si="90"/>
        <v>201515U001</v>
      </c>
      <c r="E1959" s="77" t="s">
        <v>16084</v>
      </c>
      <c r="F1959" s="77" t="s">
        <v>16083</v>
      </c>
      <c r="G1959" s="77" t="s">
        <v>30</v>
      </c>
      <c r="H1959" s="104" t="str">
        <f t="shared" si="91"/>
        <v>201515U001</v>
      </c>
      <c r="I1959" s="104" t="b">
        <f t="shared" si="92"/>
        <v>1</v>
      </c>
      <c r="J1959" s="77" t="s">
        <v>16107</v>
      </c>
      <c r="K1959" s="77" t="s">
        <v>13457</v>
      </c>
      <c r="L1959" s="105">
        <v>346.09</v>
      </c>
      <c r="M1959" s="105" t="s">
        <v>16392</v>
      </c>
      <c r="N1959" s="105">
        <v>240.8</v>
      </c>
      <c r="O1959" s="96" t="str">
        <f>VLOOKUP(H1959,'CRMP-SOC'!$A$2:$B$12685,2,FALSE)</f>
        <v>Social</v>
      </c>
      <c r="P1959" s="96"/>
    </row>
    <row r="1960" spans="1:16" ht="14.25" customHeight="1" x14ac:dyDescent="0.25">
      <c r="A1960" s="96">
        <v>2015</v>
      </c>
      <c r="B1960" s="96" t="s">
        <v>2623</v>
      </c>
      <c r="C1960" s="96">
        <v>15</v>
      </c>
      <c r="D1960" s="96" t="str">
        <f t="shared" si="90"/>
        <v>201515U002</v>
      </c>
      <c r="E1960" s="77" t="s">
        <v>16084</v>
      </c>
      <c r="F1960" s="77" t="s">
        <v>16083</v>
      </c>
      <c r="G1960" s="77" t="s">
        <v>30</v>
      </c>
      <c r="H1960" s="104" t="str">
        <f t="shared" si="91"/>
        <v>201515U002</v>
      </c>
      <c r="I1960" s="104" t="b">
        <f t="shared" si="92"/>
        <v>1</v>
      </c>
      <c r="J1960" s="77" t="s">
        <v>16191</v>
      </c>
      <c r="K1960" s="77" t="s">
        <v>13863</v>
      </c>
      <c r="L1960" s="105">
        <v>28.54</v>
      </c>
      <c r="M1960" s="105" t="s">
        <v>16391</v>
      </c>
      <c r="N1960" s="105">
        <v>11.39</v>
      </c>
      <c r="O1960" s="96" t="str">
        <f>VLOOKUP(H1960,'CRMP-SOC'!$A$2:$B$12685,2,FALSE)</f>
        <v>Social</v>
      </c>
      <c r="P1960" s="96"/>
    </row>
    <row r="1961" spans="1:16" ht="14.25" customHeight="1" x14ac:dyDescent="0.25">
      <c r="A1961" s="96">
        <v>2015</v>
      </c>
      <c r="B1961" s="96" t="s">
        <v>2624</v>
      </c>
      <c r="C1961" s="96">
        <v>15</v>
      </c>
      <c r="D1961" s="96" t="str">
        <f t="shared" si="90"/>
        <v>201515U003</v>
      </c>
      <c r="E1961" s="77" t="s">
        <v>16084</v>
      </c>
      <c r="F1961" s="77" t="s">
        <v>16083</v>
      </c>
      <c r="G1961" s="77" t="s">
        <v>30</v>
      </c>
      <c r="H1961" s="104" t="str">
        <f t="shared" si="91"/>
        <v>201515U003</v>
      </c>
      <c r="I1961" s="104" t="b">
        <f t="shared" si="92"/>
        <v>1</v>
      </c>
      <c r="J1961" s="77" t="s">
        <v>16106</v>
      </c>
      <c r="K1961" s="77" t="s">
        <v>13628</v>
      </c>
      <c r="L1961" s="105">
        <v>336.46</v>
      </c>
      <c r="M1961" s="105" t="s">
        <v>16390</v>
      </c>
      <c r="N1961" s="105">
        <v>118.89</v>
      </c>
      <c r="O1961" s="96" t="str">
        <f>VLOOKUP(H1961,'CRMP-SOC'!$A$2:$B$12685,2,FALSE)</f>
        <v>Social</v>
      </c>
      <c r="P1961" s="96"/>
    </row>
    <row r="1962" spans="1:16" ht="14.25" customHeight="1" x14ac:dyDescent="0.25">
      <c r="A1962" s="96">
        <v>2015</v>
      </c>
      <c r="B1962" s="96" t="s">
        <v>2625</v>
      </c>
      <c r="C1962" s="96">
        <v>15</v>
      </c>
      <c r="D1962" s="96" t="str">
        <f t="shared" si="90"/>
        <v>201515U004</v>
      </c>
      <c r="E1962" s="77" t="s">
        <v>16084</v>
      </c>
      <c r="F1962" s="77" t="s">
        <v>16083</v>
      </c>
      <c r="G1962" s="77" t="s">
        <v>30</v>
      </c>
      <c r="H1962" s="104" t="str">
        <f t="shared" si="91"/>
        <v>201515U004</v>
      </c>
      <c r="I1962" s="104" t="b">
        <f t="shared" si="92"/>
        <v>1</v>
      </c>
      <c r="J1962" s="77" t="s">
        <v>16105</v>
      </c>
      <c r="K1962" s="77" t="s">
        <v>13629</v>
      </c>
      <c r="L1962" s="105">
        <v>1.07</v>
      </c>
      <c r="M1962" s="105" t="s">
        <v>16389</v>
      </c>
      <c r="N1962" s="105">
        <v>0.71</v>
      </c>
      <c r="O1962" s="96" t="str">
        <f>VLOOKUP(H1962,'CRMP-SOC'!$A$2:$B$12685,2,FALSE)</f>
        <v>Social</v>
      </c>
      <c r="P1962" s="96"/>
    </row>
    <row r="1963" spans="1:16" ht="14.25" customHeight="1" x14ac:dyDescent="0.25">
      <c r="A1963" s="96">
        <v>2015</v>
      </c>
      <c r="B1963" s="96" t="s">
        <v>1877</v>
      </c>
      <c r="C1963" s="96">
        <v>20</v>
      </c>
      <c r="D1963" s="96" t="str">
        <f t="shared" si="90"/>
        <v>201520B004</v>
      </c>
      <c r="E1963" s="77" t="s">
        <v>16212</v>
      </c>
      <c r="F1963" s="77" t="s">
        <v>16211</v>
      </c>
      <c r="G1963" s="77" t="s">
        <v>26</v>
      </c>
      <c r="H1963" s="104" t="str">
        <f t="shared" si="91"/>
        <v>201520B004</v>
      </c>
      <c r="I1963" s="104" t="b">
        <f t="shared" si="92"/>
        <v>1</v>
      </c>
      <c r="J1963" s="77" t="s">
        <v>16105</v>
      </c>
      <c r="K1963" s="77" t="s">
        <v>12642</v>
      </c>
      <c r="L1963" s="105">
        <v>2183.16</v>
      </c>
      <c r="M1963" s="105" t="s">
        <v>16388</v>
      </c>
      <c r="N1963" s="105">
        <v>2286.0300000000002</v>
      </c>
      <c r="O1963" s="96" t="str">
        <f>VLOOKUP(H1963,'CRMP-SOC'!$A$2:$B$12685,2,FALSE)</f>
        <v>Social</v>
      </c>
      <c r="P1963" s="96"/>
    </row>
    <row r="1964" spans="1:16" ht="14.25" customHeight="1" x14ac:dyDescent="0.25">
      <c r="A1964" s="96">
        <v>2015</v>
      </c>
      <c r="B1964" s="96" t="s">
        <v>1171</v>
      </c>
      <c r="C1964" s="96">
        <v>20</v>
      </c>
      <c r="D1964" s="96" t="str">
        <f t="shared" si="90"/>
        <v>201520E003</v>
      </c>
      <c r="E1964" s="77" t="s">
        <v>16212</v>
      </c>
      <c r="F1964" s="77" t="s">
        <v>16211</v>
      </c>
      <c r="G1964" s="77" t="s">
        <v>25</v>
      </c>
      <c r="H1964" s="104" t="str">
        <f t="shared" si="91"/>
        <v>201520E003</v>
      </c>
      <c r="I1964" s="104" t="b">
        <f t="shared" si="92"/>
        <v>1</v>
      </c>
      <c r="J1964" s="77" t="s">
        <v>16106</v>
      </c>
      <c r="K1964" s="77" t="s">
        <v>11996</v>
      </c>
      <c r="L1964" s="105">
        <v>312.02999999999997</v>
      </c>
      <c r="M1964" s="105" t="s">
        <v>16387</v>
      </c>
      <c r="N1964" s="105">
        <v>352.41</v>
      </c>
      <c r="O1964" s="96" t="str">
        <f>VLOOKUP(H1964,'CRMP-SOC'!$A$2:$B$12685,2,FALSE)</f>
        <v>Social</v>
      </c>
      <c r="P1964" s="96"/>
    </row>
    <row r="1965" spans="1:16" ht="14.25" customHeight="1" x14ac:dyDescent="0.25">
      <c r="A1965" s="96">
        <v>2015</v>
      </c>
      <c r="B1965" s="96" t="s">
        <v>2627</v>
      </c>
      <c r="C1965" s="96">
        <v>20</v>
      </c>
      <c r="D1965" s="96" t="str">
        <f t="shared" si="90"/>
        <v>201520E016</v>
      </c>
      <c r="E1965" s="77" t="s">
        <v>16212</v>
      </c>
      <c r="F1965" s="77" t="s">
        <v>16211</v>
      </c>
      <c r="G1965" s="77" t="s">
        <v>25</v>
      </c>
      <c r="H1965" s="104" t="str">
        <f t="shared" si="91"/>
        <v>201520E016</v>
      </c>
      <c r="I1965" s="104" t="b">
        <f t="shared" si="92"/>
        <v>1</v>
      </c>
      <c r="J1965" s="77" t="s">
        <v>16112</v>
      </c>
      <c r="K1965" s="77" t="s">
        <v>12484</v>
      </c>
      <c r="L1965" s="105">
        <v>245.58</v>
      </c>
      <c r="M1965" s="105" t="s">
        <v>16386</v>
      </c>
      <c r="N1965" s="105">
        <v>256.45</v>
      </c>
      <c r="O1965" s="96" t="str">
        <f>VLOOKUP(H1965,'CRMP-SOC'!$A$2:$B$12685,2,FALSE)</f>
        <v>Social</v>
      </c>
      <c r="P1965" s="96"/>
    </row>
    <row r="1966" spans="1:16" ht="14.25" customHeight="1" x14ac:dyDescent="0.25">
      <c r="A1966" s="96">
        <v>2015</v>
      </c>
      <c r="B1966" s="96" t="s">
        <v>1184</v>
      </c>
      <c r="C1966" s="96">
        <v>20</v>
      </c>
      <c r="D1966" s="96" t="str">
        <f t="shared" si="90"/>
        <v>201520S052</v>
      </c>
      <c r="E1966" s="77" t="s">
        <v>16212</v>
      </c>
      <c r="F1966" s="77" t="s">
        <v>16211</v>
      </c>
      <c r="G1966" s="77" t="s">
        <v>29</v>
      </c>
      <c r="H1966" s="104" t="str">
        <f t="shared" si="91"/>
        <v>201520S052</v>
      </c>
      <c r="I1966" s="104" t="b">
        <f t="shared" si="92"/>
        <v>1</v>
      </c>
      <c r="J1966" s="77" t="s">
        <v>16202</v>
      </c>
      <c r="K1966" s="77" t="s">
        <v>12006</v>
      </c>
      <c r="L1966" s="105">
        <v>1166.4100000000001</v>
      </c>
      <c r="M1966" s="105" t="s">
        <v>16385</v>
      </c>
      <c r="N1966" s="105">
        <v>1166.4100000000001</v>
      </c>
      <c r="O1966" s="96" t="str">
        <f>VLOOKUP(H1966,'CRMP-SOC'!$A$2:$B$12685,2,FALSE)</f>
        <v>Social</v>
      </c>
      <c r="P1966" s="96"/>
    </row>
    <row r="1967" spans="1:16" ht="14.25" customHeight="1" x14ac:dyDescent="0.25">
      <c r="A1967" s="96">
        <v>2015</v>
      </c>
      <c r="B1967" s="96" t="s">
        <v>1185</v>
      </c>
      <c r="C1967" s="96">
        <v>20</v>
      </c>
      <c r="D1967" s="96" t="str">
        <f t="shared" si="90"/>
        <v>201520S053</v>
      </c>
      <c r="E1967" s="77" t="s">
        <v>16212</v>
      </c>
      <c r="F1967" s="77" t="s">
        <v>16211</v>
      </c>
      <c r="G1967" s="77" t="s">
        <v>29</v>
      </c>
      <c r="H1967" s="104" t="str">
        <f t="shared" si="91"/>
        <v>201520S053</v>
      </c>
      <c r="I1967" s="104" t="b">
        <f t="shared" si="92"/>
        <v>1</v>
      </c>
      <c r="J1967" s="77" t="s">
        <v>16201</v>
      </c>
      <c r="K1967" s="77" t="s">
        <v>12007</v>
      </c>
      <c r="L1967" s="105">
        <v>1995.04</v>
      </c>
      <c r="M1967" s="105" t="s">
        <v>16384</v>
      </c>
      <c r="N1967" s="105">
        <v>1994.44</v>
      </c>
      <c r="O1967" s="96" t="str">
        <f>VLOOKUP(H1967,'CRMP-SOC'!$A$2:$B$12685,2,FALSE)</f>
        <v>Social</v>
      </c>
      <c r="P1967" s="96"/>
    </row>
    <row r="1968" spans="1:16" ht="14.25" customHeight="1" x14ac:dyDescent="0.25">
      <c r="A1968" s="96">
        <v>2015</v>
      </c>
      <c r="B1968" s="96" t="s">
        <v>1882</v>
      </c>
      <c r="C1968" s="96">
        <v>20</v>
      </c>
      <c r="D1968" s="96" t="str">
        <f t="shared" si="90"/>
        <v>201520S054</v>
      </c>
      <c r="E1968" s="77" t="s">
        <v>16212</v>
      </c>
      <c r="F1968" s="77" t="s">
        <v>16211</v>
      </c>
      <c r="G1968" s="77" t="s">
        <v>29</v>
      </c>
      <c r="H1968" s="104" t="str">
        <f t="shared" si="91"/>
        <v>201520S054</v>
      </c>
      <c r="I1968" s="104" t="b">
        <f t="shared" si="92"/>
        <v>1</v>
      </c>
      <c r="J1968" s="77" t="s">
        <v>16383</v>
      </c>
      <c r="K1968" s="77" t="s">
        <v>12648</v>
      </c>
      <c r="L1968" s="105">
        <v>444.59</v>
      </c>
      <c r="M1968" s="105" t="s">
        <v>16382</v>
      </c>
      <c r="N1968" s="105">
        <v>610.14</v>
      </c>
      <c r="O1968" s="96" t="str">
        <f>VLOOKUP(H1968,'CRMP-SOC'!$A$2:$B$12685,2,FALSE)</f>
        <v>Social</v>
      </c>
      <c r="P1968" s="96"/>
    </row>
    <row r="1969" spans="1:16" ht="14.25" customHeight="1" x14ac:dyDescent="0.25">
      <c r="A1969" s="96">
        <v>2015</v>
      </c>
      <c r="B1969" s="96" t="s">
        <v>1186</v>
      </c>
      <c r="C1969" s="96">
        <v>20</v>
      </c>
      <c r="D1969" s="96" t="str">
        <f t="shared" si="90"/>
        <v>201520S057</v>
      </c>
      <c r="E1969" s="77" t="s">
        <v>16212</v>
      </c>
      <c r="F1969" s="77" t="s">
        <v>16211</v>
      </c>
      <c r="G1969" s="77" t="s">
        <v>29</v>
      </c>
      <c r="H1969" s="104" t="str">
        <f t="shared" si="91"/>
        <v>201520S057</v>
      </c>
      <c r="I1969" s="104" t="b">
        <f t="shared" si="92"/>
        <v>1</v>
      </c>
      <c r="J1969" s="77" t="s">
        <v>16135</v>
      </c>
      <c r="K1969" s="77" t="s">
        <v>12008</v>
      </c>
      <c r="L1969" s="105">
        <v>219.26</v>
      </c>
      <c r="M1969" s="105" t="s">
        <v>16381</v>
      </c>
      <c r="N1969" s="105">
        <v>217.22</v>
      </c>
      <c r="O1969" s="96" t="str">
        <f>VLOOKUP(H1969,'CRMP-SOC'!$A$2:$B$12685,2,FALSE)</f>
        <v>Social</v>
      </c>
      <c r="P1969" s="96"/>
    </row>
    <row r="1970" spans="1:16" ht="14.25" customHeight="1" x14ac:dyDescent="0.25">
      <c r="A1970" s="96">
        <v>2015</v>
      </c>
      <c r="B1970" s="96" t="s">
        <v>1189</v>
      </c>
      <c r="C1970" s="96">
        <v>20</v>
      </c>
      <c r="D1970" s="96" t="str">
        <f t="shared" si="90"/>
        <v>201520S061</v>
      </c>
      <c r="E1970" s="77" t="s">
        <v>16212</v>
      </c>
      <c r="F1970" s="77" t="s">
        <v>16211</v>
      </c>
      <c r="G1970" s="77" t="s">
        <v>29</v>
      </c>
      <c r="H1970" s="104" t="str">
        <f t="shared" si="91"/>
        <v>201520S061</v>
      </c>
      <c r="I1970" s="104" t="b">
        <f t="shared" si="92"/>
        <v>1</v>
      </c>
      <c r="J1970" s="77" t="s">
        <v>16134</v>
      </c>
      <c r="K1970" s="77" t="s">
        <v>12010</v>
      </c>
      <c r="L1970" s="105">
        <v>564.13</v>
      </c>
      <c r="M1970" s="105" t="s">
        <v>16380</v>
      </c>
      <c r="N1970" s="105">
        <v>529.84</v>
      </c>
      <c r="O1970" s="96" t="str">
        <f>VLOOKUP(H1970,'CRMP-SOC'!$A$2:$B$12685,2,FALSE)</f>
        <v>Social</v>
      </c>
      <c r="P1970" s="96"/>
    </row>
    <row r="1971" spans="1:16" ht="14.25" customHeight="1" x14ac:dyDescent="0.25">
      <c r="A1971" s="96">
        <v>2015</v>
      </c>
      <c r="B1971" s="96" t="s">
        <v>1190</v>
      </c>
      <c r="C1971" s="96">
        <v>20</v>
      </c>
      <c r="D1971" s="96" t="str">
        <f t="shared" si="90"/>
        <v>201520S065</v>
      </c>
      <c r="E1971" s="77" t="s">
        <v>16212</v>
      </c>
      <c r="F1971" s="77" t="s">
        <v>16211</v>
      </c>
      <c r="G1971" s="77" t="s">
        <v>29</v>
      </c>
      <c r="H1971" s="104" t="str">
        <f t="shared" si="91"/>
        <v>201520S065</v>
      </c>
      <c r="I1971" s="104" t="b">
        <f t="shared" si="92"/>
        <v>1</v>
      </c>
      <c r="J1971" s="77" t="s">
        <v>16215</v>
      </c>
      <c r="K1971" s="77" t="s">
        <v>12011</v>
      </c>
      <c r="L1971" s="105">
        <v>322.93</v>
      </c>
      <c r="M1971" s="105" t="s">
        <v>16379</v>
      </c>
      <c r="N1971" s="105">
        <v>287.01</v>
      </c>
      <c r="O1971" s="96" t="str">
        <f>VLOOKUP(H1971,'CRMP-SOC'!$A$2:$B$12685,2,FALSE)</f>
        <v>Social</v>
      </c>
      <c r="P1971" s="96"/>
    </row>
    <row r="1972" spans="1:16" ht="14.25" customHeight="1" x14ac:dyDescent="0.25">
      <c r="A1972" s="96">
        <v>2015</v>
      </c>
      <c r="B1972" s="96" t="s">
        <v>1191</v>
      </c>
      <c r="C1972" s="96">
        <v>20</v>
      </c>
      <c r="D1972" s="96" t="str">
        <f t="shared" si="90"/>
        <v>201520S070</v>
      </c>
      <c r="E1972" s="77" t="s">
        <v>16212</v>
      </c>
      <c r="F1972" s="77" t="s">
        <v>16211</v>
      </c>
      <c r="G1972" s="77" t="s">
        <v>29</v>
      </c>
      <c r="H1972" s="104" t="str">
        <f t="shared" si="91"/>
        <v>201520S070</v>
      </c>
      <c r="I1972" s="104" t="b">
        <f t="shared" si="92"/>
        <v>1</v>
      </c>
      <c r="J1972" s="77" t="s">
        <v>16133</v>
      </c>
      <c r="K1972" s="77" t="s">
        <v>12012</v>
      </c>
      <c r="L1972" s="105">
        <v>343.66</v>
      </c>
      <c r="M1972" s="105" t="s">
        <v>16378</v>
      </c>
      <c r="N1972" s="105">
        <v>341.01</v>
      </c>
      <c r="O1972" s="96" t="str">
        <f>VLOOKUP(H1972,'CRMP-SOC'!$A$2:$B$12685,2,FALSE)</f>
        <v>Social</v>
      </c>
      <c r="P1972" s="96"/>
    </row>
    <row r="1973" spans="1:16" ht="14.25" customHeight="1" x14ac:dyDescent="0.25">
      <c r="A1973" s="96">
        <v>2015</v>
      </c>
      <c r="B1973" s="96" t="s">
        <v>1192</v>
      </c>
      <c r="C1973" s="96">
        <v>20</v>
      </c>
      <c r="D1973" s="96" t="str">
        <f t="shared" si="90"/>
        <v>201520S071</v>
      </c>
      <c r="E1973" s="77" t="s">
        <v>16212</v>
      </c>
      <c r="F1973" s="77" t="s">
        <v>16211</v>
      </c>
      <c r="G1973" s="77" t="s">
        <v>29</v>
      </c>
      <c r="H1973" s="104" t="str">
        <f t="shared" si="91"/>
        <v>201520S071</v>
      </c>
      <c r="I1973" s="104" t="b">
        <f t="shared" si="92"/>
        <v>1</v>
      </c>
      <c r="J1973" s="77" t="s">
        <v>16214</v>
      </c>
      <c r="K1973" s="77" t="s">
        <v>16356</v>
      </c>
      <c r="L1973" s="105">
        <v>1386.5</v>
      </c>
      <c r="M1973" s="105" t="s">
        <v>16377</v>
      </c>
      <c r="N1973" s="105">
        <v>1892.28</v>
      </c>
      <c r="O1973" s="96" t="str">
        <f>VLOOKUP(H1973,'CRMP-SOC'!$A$2:$B$12685,2,FALSE)</f>
        <v>Social</v>
      </c>
      <c r="P1973" s="96"/>
    </row>
    <row r="1974" spans="1:16" ht="14.25" customHeight="1" x14ac:dyDescent="0.25">
      <c r="A1974" s="96">
        <v>2015</v>
      </c>
      <c r="B1974" s="96" t="str">
        <f>C1974&amp;G1974&amp;J1974</f>
        <v>20S072</v>
      </c>
      <c r="C1974" s="98">
        <v>20</v>
      </c>
      <c r="D1974" s="96" t="str">
        <f t="shared" si="90"/>
        <v>201520S072</v>
      </c>
      <c r="E1974" s="77" t="s">
        <v>16212</v>
      </c>
      <c r="F1974" s="77" t="s">
        <v>16211</v>
      </c>
      <c r="G1974" s="77" t="s">
        <v>29</v>
      </c>
      <c r="H1974" s="104" t="str">
        <f t="shared" si="91"/>
        <v>201520S072</v>
      </c>
      <c r="I1974" s="104" t="b">
        <f t="shared" si="92"/>
        <v>1</v>
      </c>
      <c r="J1974" s="77" t="s">
        <v>16091</v>
      </c>
      <c r="K1974" s="77" t="s">
        <v>16376</v>
      </c>
      <c r="L1974" s="105">
        <v>39862.585708999999</v>
      </c>
      <c r="M1974" s="105">
        <v>37911.332618609988</v>
      </c>
      <c r="N1974" s="105">
        <v>37911.332618609988</v>
      </c>
      <c r="O1974" s="96" t="str">
        <f>VLOOKUP(H1974,'CRMP-SOC'!$A$2:$B$12685,2,FALSE)</f>
        <v>Social</v>
      </c>
      <c r="P1974" s="96"/>
    </row>
    <row r="1975" spans="1:16" ht="14.25" customHeight="1" x14ac:dyDescent="0.25">
      <c r="A1975" s="96">
        <v>2015</v>
      </c>
      <c r="B1975" s="96" t="str">
        <f>C1975&amp;G1975&amp;J1975</f>
        <v>12S072</v>
      </c>
      <c r="C1975" s="98">
        <v>12</v>
      </c>
      <c r="D1975" s="96" t="str">
        <f t="shared" si="90"/>
        <v>201512S072</v>
      </c>
      <c r="E1975" s="77" t="s">
        <v>15314</v>
      </c>
      <c r="F1975" s="77" t="s">
        <v>16080</v>
      </c>
      <c r="G1975" s="77" t="s">
        <v>29</v>
      </c>
      <c r="H1975" s="104" t="str">
        <f t="shared" si="91"/>
        <v>201512S072</v>
      </c>
      <c r="I1975" s="104" t="b">
        <f t="shared" si="92"/>
        <v>1</v>
      </c>
      <c r="J1975" s="77" t="s">
        <v>16091</v>
      </c>
      <c r="K1975" s="77" t="s">
        <v>16376</v>
      </c>
      <c r="L1975" s="105">
        <v>6023.1902630000004</v>
      </c>
      <c r="M1975" s="105">
        <v>5941.7237206700011</v>
      </c>
      <c r="N1975" s="105">
        <v>5941.7237206700011</v>
      </c>
      <c r="O1975" s="96" t="str">
        <f>VLOOKUP(H1975,'CRMP-SOC'!$A$2:$B$12685,2,FALSE)</f>
        <v>Social</v>
      </c>
      <c r="P1975" s="96"/>
    </row>
    <row r="1976" spans="1:16" ht="14.25" customHeight="1" x14ac:dyDescent="0.25">
      <c r="A1976" s="96">
        <v>2015</v>
      </c>
      <c r="B1976" s="96" t="str">
        <f>C1976&amp;G1976&amp;J1976</f>
        <v>11S072</v>
      </c>
      <c r="C1976" s="98">
        <v>11</v>
      </c>
      <c r="D1976" s="96" t="str">
        <f t="shared" si="90"/>
        <v>201511S072</v>
      </c>
      <c r="E1976" s="77" t="s">
        <v>16082</v>
      </c>
      <c r="F1976" s="77" t="s">
        <v>16081</v>
      </c>
      <c r="G1976" s="77" t="s">
        <v>29</v>
      </c>
      <c r="H1976" s="104" t="str">
        <f t="shared" si="91"/>
        <v>201511S072</v>
      </c>
      <c r="I1976" s="104" t="b">
        <f t="shared" si="92"/>
        <v>1</v>
      </c>
      <c r="J1976" s="77" t="s">
        <v>16091</v>
      </c>
      <c r="K1976" s="77" t="s">
        <v>16376</v>
      </c>
      <c r="L1976" s="105">
        <v>28275.872749999999</v>
      </c>
      <c r="M1976" s="105">
        <v>28059.27814631</v>
      </c>
      <c r="N1976" s="105">
        <v>28059.27814631</v>
      </c>
      <c r="O1976" s="96" t="str">
        <f>VLOOKUP(H1976,'CRMP-SOC'!$A$2:$B$12685,2,FALSE)</f>
        <v>Social</v>
      </c>
      <c r="P1976" s="96"/>
    </row>
    <row r="1977" spans="1:16" ht="14.25" customHeight="1" x14ac:dyDescent="0.25">
      <c r="A1977" s="96">
        <v>2015</v>
      </c>
      <c r="B1977" s="96" t="s">
        <v>1195</v>
      </c>
      <c r="C1977" s="96">
        <v>20</v>
      </c>
      <c r="D1977" s="96" t="str">
        <f t="shared" si="90"/>
        <v>201520S118</v>
      </c>
      <c r="E1977" s="77" t="s">
        <v>16212</v>
      </c>
      <c r="F1977" s="77" t="s">
        <v>16211</v>
      </c>
      <c r="G1977" s="77" t="s">
        <v>29</v>
      </c>
      <c r="H1977" s="104" t="str">
        <f t="shared" si="91"/>
        <v>201520S118</v>
      </c>
      <c r="I1977" s="104" t="b">
        <f t="shared" si="92"/>
        <v>1</v>
      </c>
      <c r="J1977" s="77" t="s">
        <v>16375</v>
      </c>
      <c r="K1977" s="77" t="s">
        <v>12014</v>
      </c>
      <c r="L1977" s="105">
        <v>5072.0200000000004</v>
      </c>
      <c r="M1977" s="105" t="s">
        <v>16374</v>
      </c>
      <c r="N1977" s="105">
        <v>6384.2</v>
      </c>
      <c r="O1977" s="96" t="str">
        <f>VLOOKUP(H1977,'CRMP-SOC'!$A$2:$B$12685,2,FALSE)</f>
        <v>Social</v>
      </c>
      <c r="P1977" s="96"/>
    </row>
    <row r="1978" spans="1:16" ht="14.25" customHeight="1" x14ac:dyDescent="0.25">
      <c r="A1978" s="96">
        <v>2015</v>
      </c>
      <c r="B1978" s="96" t="s">
        <v>1196</v>
      </c>
      <c r="C1978" s="96">
        <v>20</v>
      </c>
      <c r="D1978" s="96" t="str">
        <f t="shared" si="90"/>
        <v>201520S155</v>
      </c>
      <c r="E1978" s="77" t="s">
        <v>16212</v>
      </c>
      <c r="F1978" s="77" t="s">
        <v>16211</v>
      </c>
      <c r="G1978" s="77" t="s">
        <v>29</v>
      </c>
      <c r="H1978" s="104" t="str">
        <f t="shared" si="91"/>
        <v>201520S155</v>
      </c>
      <c r="I1978" s="104" t="b">
        <f t="shared" si="92"/>
        <v>1</v>
      </c>
      <c r="J1978" s="77" t="s">
        <v>16132</v>
      </c>
      <c r="K1978" s="77" t="s">
        <v>12015</v>
      </c>
      <c r="L1978" s="105">
        <v>303</v>
      </c>
      <c r="M1978" s="105" t="s">
        <v>16373</v>
      </c>
      <c r="N1978" s="105">
        <v>292.91000000000003</v>
      </c>
      <c r="O1978" s="96" t="str">
        <f>VLOOKUP(H1978,'CRMP-SOC'!$A$2:$B$12685,2,FALSE)</f>
        <v>Social</v>
      </c>
      <c r="P1978" s="96"/>
    </row>
    <row r="1979" spans="1:16" ht="14.25" customHeight="1" x14ac:dyDescent="0.25">
      <c r="A1979" s="96">
        <v>2015</v>
      </c>
      <c r="B1979" s="96" t="s">
        <v>1197</v>
      </c>
      <c r="C1979" s="96">
        <v>20</v>
      </c>
      <c r="D1979" s="96" t="str">
        <f t="shared" si="90"/>
        <v>201520S174</v>
      </c>
      <c r="E1979" s="77" t="s">
        <v>16212</v>
      </c>
      <c r="F1979" s="77" t="s">
        <v>16211</v>
      </c>
      <c r="G1979" s="77" t="s">
        <v>29</v>
      </c>
      <c r="H1979" s="104" t="str">
        <f t="shared" si="91"/>
        <v>201520S174</v>
      </c>
      <c r="I1979" s="104" t="b">
        <f t="shared" si="92"/>
        <v>1</v>
      </c>
      <c r="J1979" s="77" t="s">
        <v>16085</v>
      </c>
      <c r="K1979" s="77" t="s">
        <v>12589</v>
      </c>
      <c r="L1979" s="105">
        <v>3807.53</v>
      </c>
      <c r="M1979" s="105" t="s">
        <v>16372</v>
      </c>
      <c r="N1979" s="105">
        <v>3641.22</v>
      </c>
      <c r="O1979" s="96" t="str">
        <f>VLOOKUP(H1979,'CRMP-SOC'!$A$2:$B$12685,2,FALSE)</f>
        <v>Social</v>
      </c>
      <c r="P1979" s="96"/>
    </row>
    <row r="1980" spans="1:16" ht="14.25" customHeight="1" x14ac:dyDescent="0.25">
      <c r="A1980" s="96">
        <v>2015</v>
      </c>
      <c r="B1980" s="96" t="s">
        <v>1199</v>
      </c>
      <c r="C1980" s="96">
        <v>20</v>
      </c>
      <c r="D1980" s="96" t="str">
        <f t="shared" si="90"/>
        <v>201520S176</v>
      </c>
      <c r="E1980" s="77" t="s">
        <v>16212</v>
      </c>
      <c r="F1980" s="77" t="s">
        <v>16211</v>
      </c>
      <c r="G1980" s="77" t="s">
        <v>29</v>
      </c>
      <c r="H1980" s="104" t="str">
        <f t="shared" si="91"/>
        <v>201520S176</v>
      </c>
      <c r="I1980" s="104" t="b">
        <f t="shared" si="92"/>
        <v>1</v>
      </c>
      <c r="J1980" s="77" t="s">
        <v>16131</v>
      </c>
      <c r="K1980" s="77" t="s">
        <v>13640</v>
      </c>
      <c r="L1980" s="105">
        <v>42515.57</v>
      </c>
      <c r="M1980" s="105" t="s">
        <v>16371</v>
      </c>
      <c r="N1980" s="105">
        <v>39707.22</v>
      </c>
      <c r="O1980" s="96" t="str">
        <f>VLOOKUP(H1980,'CRMP-SOC'!$A$2:$B$12685,2,FALSE)</f>
        <v>Social</v>
      </c>
      <c r="P1980" s="96"/>
    </row>
    <row r="1981" spans="1:16" ht="14.25" customHeight="1" x14ac:dyDescent="0.25">
      <c r="A1981" s="96">
        <v>2015</v>
      </c>
      <c r="B1981" s="96" t="s">
        <v>1883</v>
      </c>
      <c r="C1981" s="96">
        <v>20</v>
      </c>
      <c r="D1981" s="96" t="str">
        <f t="shared" si="90"/>
        <v>201520S216</v>
      </c>
      <c r="E1981" s="77" t="s">
        <v>16212</v>
      </c>
      <c r="F1981" s="77" t="s">
        <v>16211</v>
      </c>
      <c r="G1981" s="77" t="s">
        <v>29</v>
      </c>
      <c r="H1981" s="104" t="str">
        <f t="shared" si="91"/>
        <v>201520S216</v>
      </c>
      <c r="I1981" s="104" t="b">
        <f t="shared" si="92"/>
        <v>1</v>
      </c>
      <c r="J1981" s="77" t="s">
        <v>16370</v>
      </c>
      <c r="K1981" s="77" t="s">
        <v>12652</v>
      </c>
      <c r="L1981" s="105">
        <v>5593.43</v>
      </c>
      <c r="M1981" s="105" t="s">
        <v>16369</v>
      </c>
      <c r="N1981" s="105">
        <v>3251.34</v>
      </c>
      <c r="O1981" s="96" t="str">
        <f>VLOOKUP(H1981,'CRMP-SOC'!$A$2:$B$12685,2,FALSE)</f>
        <v>Social</v>
      </c>
      <c r="P1981" s="96"/>
    </row>
    <row r="1982" spans="1:16" ht="14.25" customHeight="1" x14ac:dyDescent="0.25">
      <c r="A1982" s="96">
        <v>2015</v>
      </c>
      <c r="B1982" s="96" t="s">
        <v>2630</v>
      </c>
      <c r="C1982" s="96">
        <v>20</v>
      </c>
      <c r="D1982" s="96" t="str">
        <f t="shared" si="90"/>
        <v>201520S241</v>
      </c>
      <c r="E1982" s="77" t="s">
        <v>16212</v>
      </c>
      <c r="F1982" s="77" t="s">
        <v>16211</v>
      </c>
      <c r="G1982" s="77" t="s">
        <v>29</v>
      </c>
      <c r="H1982" s="104" t="str">
        <f t="shared" si="91"/>
        <v>201520S241</v>
      </c>
      <c r="I1982" s="104" t="b">
        <f t="shared" si="92"/>
        <v>1</v>
      </c>
      <c r="J1982" s="77" t="s">
        <v>16130</v>
      </c>
      <c r="K1982" s="77" t="s">
        <v>13641</v>
      </c>
      <c r="L1982" s="105">
        <v>1049.69</v>
      </c>
      <c r="M1982" s="105" t="s">
        <v>16368</v>
      </c>
      <c r="N1982" s="105">
        <v>1045.4100000000001</v>
      </c>
      <c r="O1982" s="96" t="str">
        <f>VLOOKUP(H1982,'CRMP-SOC'!$A$2:$B$12685,2,FALSE)</f>
        <v>Social</v>
      </c>
      <c r="P1982" s="96"/>
    </row>
    <row r="1983" spans="1:16" ht="14.25" customHeight="1" x14ac:dyDescent="0.25">
      <c r="A1983" s="96">
        <v>2015</v>
      </c>
      <c r="B1983" s="96" t="s">
        <v>2631</v>
      </c>
      <c r="C1983" s="96">
        <v>20</v>
      </c>
      <c r="D1983" s="96" t="str">
        <f t="shared" si="90"/>
        <v>201520U008</v>
      </c>
      <c r="E1983" s="77" t="s">
        <v>16212</v>
      </c>
      <c r="F1983" s="77" t="s">
        <v>16211</v>
      </c>
      <c r="G1983" s="88" t="s">
        <v>30</v>
      </c>
      <c r="H1983" s="104" t="str">
        <f t="shared" si="91"/>
        <v>201520U008</v>
      </c>
      <c r="I1983" s="104" t="b">
        <f t="shared" si="92"/>
        <v>1</v>
      </c>
      <c r="J1983" s="77" t="s">
        <v>16129</v>
      </c>
      <c r="K1983" s="77" t="s">
        <v>13642</v>
      </c>
      <c r="L1983" s="105">
        <v>68.02</v>
      </c>
      <c r="M1983" s="105" t="s">
        <v>16367</v>
      </c>
      <c r="N1983" s="105">
        <v>70.790000000000006</v>
      </c>
      <c r="O1983" s="96" t="str">
        <f>VLOOKUP(H1983,'CRMP-SOC'!$A$2:$B$12685,2,FALSE)</f>
        <v>Social</v>
      </c>
      <c r="P1983" s="96"/>
    </row>
    <row r="1984" spans="1:16" ht="14.25" customHeight="1" x14ac:dyDescent="0.25">
      <c r="A1984" s="96">
        <v>2015</v>
      </c>
      <c r="B1984" s="96" t="s">
        <v>2632</v>
      </c>
      <c r="C1984" s="96">
        <v>20</v>
      </c>
      <c r="D1984" s="96" t="str">
        <f t="shared" si="90"/>
        <v>201520U009</v>
      </c>
      <c r="E1984" s="77" t="s">
        <v>16212</v>
      </c>
      <c r="F1984" s="77" t="s">
        <v>16211</v>
      </c>
      <c r="G1984" s="77" t="s">
        <v>30</v>
      </c>
      <c r="H1984" s="104" t="str">
        <f t="shared" si="91"/>
        <v>201520U009</v>
      </c>
      <c r="I1984" s="104" t="b">
        <f t="shared" si="92"/>
        <v>1</v>
      </c>
      <c r="J1984" s="77" t="s">
        <v>16128</v>
      </c>
      <c r="K1984" s="77" t="s">
        <v>16366</v>
      </c>
      <c r="L1984" s="105">
        <v>3055.5</v>
      </c>
      <c r="M1984" s="105" t="s">
        <v>16365</v>
      </c>
      <c r="N1984" s="105">
        <v>3155.74</v>
      </c>
      <c r="O1984" s="96" t="str">
        <f>VLOOKUP(H1984,'CRMP-SOC'!$A$2:$B$12685,2,FALSE)</f>
        <v>Social</v>
      </c>
      <c r="P1984" s="96"/>
    </row>
    <row r="1985" spans="1:16" ht="14.25" customHeight="1" x14ac:dyDescent="0.25">
      <c r="A1985" s="96">
        <v>2015</v>
      </c>
      <c r="B1985" s="96" t="s">
        <v>1027</v>
      </c>
      <c r="C1985" s="96">
        <v>16</v>
      </c>
      <c r="D1985" s="96" t="str">
        <f t="shared" si="90"/>
        <v>201516E004</v>
      </c>
      <c r="E1985" s="77" t="s">
        <v>16143</v>
      </c>
      <c r="F1985" s="77" t="s">
        <v>16142</v>
      </c>
      <c r="G1985" s="77" t="s">
        <v>25</v>
      </c>
      <c r="H1985" s="104" t="str">
        <f t="shared" si="91"/>
        <v>201516E004</v>
      </c>
      <c r="I1985" s="104" t="b">
        <f t="shared" si="92"/>
        <v>1</v>
      </c>
      <c r="J1985" s="77" t="s">
        <v>16105</v>
      </c>
      <c r="K1985" s="77" t="s">
        <v>11866</v>
      </c>
      <c r="L1985" s="105">
        <v>4.45</v>
      </c>
      <c r="M1985" s="105" t="s">
        <v>16364</v>
      </c>
      <c r="N1985" s="105">
        <v>4.42</v>
      </c>
      <c r="O1985" s="96" t="str">
        <f>VLOOKUP(H1985,'CRMP-SOC'!$A$2:$B$12685,2,FALSE)</f>
        <v>Social</v>
      </c>
      <c r="P1985" s="96"/>
    </row>
    <row r="1986" spans="1:16" ht="14.25" customHeight="1" x14ac:dyDescent="0.25">
      <c r="A1986" s="96">
        <v>2015</v>
      </c>
      <c r="B1986" s="96" t="s">
        <v>1028</v>
      </c>
      <c r="C1986" s="96">
        <v>16</v>
      </c>
      <c r="D1986" s="96" t="str">
        <f t="shared" ref="D1986:D2049" si="93">CONCATENATE(A1986,C1986,G1986,J1986)</f>
        <v>201516E005</v>
      </c>
      <c r="E1986" s="77" t="s">
        <v>16143</v>
      </c>
      <c r="F1986" s="77" t="s">
        <v>16142</v>
      </c>
      <c r="G1986" s="77" t="s">
        <v>25</v>
      </c>
      <c r="H1986" s="104" t="str">
        <f t="shared" ref="H1986:H2049" si="94">CONCATENATE(A1986,B1986)</f>
        <v>201516E005</v>
      </c>
      <c r="I1986" s="104" t="b">
        <f t="shared" ref="I1986:I2049" si="95">H1986=D1986</f>
        <v>1</v>
      </c>
      <c r="J1986" s="77" t="s">
        <v>16152</v>
      </c>
      <c r="K1986" s="77" t="s">
        <v>11867</v>
      </c>
      <c r="L1986" s="105">
        <v>50.54</v>
      </c>
      <c r="M1986" s="105" t="s">
        <v>16363</v>
      </c>
      <c r="N1986" s="105">
        <v>32.31</v>
      </c>
      <c r="O1986" s="96" t="str">
        <f>VLOOKUP(H1986,'CRMP-SOC'!$A$2:$B$12685,2,FALSE)</f>
        <v>Social</v>
      </c>
      <c r="P1986" s="96"/>
    </row>
    <row r="1987" spans="1:16" ht="14.25" customHeight="1" x14ac:dyDescent="0.25">
      <c r="A1987" s="96">
        <v>2015</v>
      </c>
      <c r="B1987" s="96" t="s">
        <v>1029</v>
      </c>
      <c r="C1987" s="96">
        <v>16</v>
      </c>
      <c r="D1987" s="96" t="str">
        <f t="shared" si="93"/>
        <v>201516E006</v>
      </c>
      <c r="E1987" s="77" t="s">
        <v>16143</v>
      </c>
      <c r="F1987" s="77" t="s">
        <v>16142</v>
      </c>
      <c r="G1987" s="77" t="s">
        <v>25</v>
      </c>
      <c r="H1987" s="104" t="str">
        <f t="shared" si="94"/>
        <v>201516E006</v>
      </c>
      <c r="I1987" s="104" t="b">
        <f t="shared" si="95"/>
        <v>1</v>
      </c>
      <c r="J1987" s="77" t="s">
        <v>16172</v>
      </c>
      <c r="K1987" s="77" t="s">
        <v>11868</v>
      </c>
      <c r="L1987" s="105">
        <v>397.63</v>
      </c>
      <c r="M1987" s="105" t="s">
        <v>16362</v>
      </c>
      <c r="N1987" s="105">
        <v>383.26</v>
      </c>
      <c r="O1987" s="96" t="str">
        <f>VLOOKUP(H1987,'CRMP-SOC'!$A$2:$B$12685,2,FALSE)</f>
        <v>Social</v>
      </c>
      <c r="P1987" s="96"/>
    </row>
    <row r="1988" spans="1:16" ht="14.25" customHeight="1" x14ac:dyDescent="0.25">
      <c r="A1988" s="96">
        <v>2015</v>
      </c>
      <c r="B1988" s="96" t="s">
        <v>1842</v>
      </c>
      <c r="C1988" s="96">
        <v>16</v>
      </c>
      <c r="D1988" s="96" t="str">
        <f t="shared" si="93"/>
        <v>201516E009</v>
      </c>
      <c r="E1988" s="77" t="s">
        <v>16143</v>
      </c>
      <c r="F1988" s="77" t="s">
        <v>16142</v>
      </c>
      <c r="G1988" s="77" t="s">
        <v>25</v>
      </c>
      <c r="H1988" s="104" t="str">
        <f t="shared" si="94"/>
        <v>201516E009</v>
      </c>
      <c r="I1988" s="104" t="b">
        <f t="shared" si="95"/>
        <v>1</v>
      </c>
      <c r="J1988" s="77" t="s">
        <v>16128</v>
      </c>
      <c r="K1988" s="77" t="s">
        <v>11903</v>
      </c>
      <c r="L1988" s="105">
        <v>250.01</v>
      </c>
      <c r="M1988" s="105" t="s">
        <v>16361</v>
      </c>
      <c r="N1988" s="105">
        <v>246.97</v>
      </c>
      <c r="O1988" s="96" t="str">
        <f>VLOOKUP(H1988,'CRMP-SOC'!$A$2:$B$12685,2,FALSE)</f>
        <v>Social</v>
      </c>
      <c r="P1988" s="96"/>
    </row>
    <row r="1989" spans="1:16" ht="14.25" customHeight="1" x14ac:dyDescent="0.25">
      <c r="A1989" s="96">
        <v>2015</v>
      </c>
      <c r="B1989" s="96" t="s">
        <v>2525</v>
      </c>
      <c r="C1989" s="96">
        <v>16</v>
      </c>
      <c r="D1989" s="96" t="str">
        <f t="shared" si="93"/>
        <v>201516E014</v>
      </c>
      <c r="E1989" s="77" t="s">
        <v>16143</v>
      </c>
      <c r="F1989" s="77" t="s">
        <v>16142</v>
      </c>
      <c r="G1989" s="77" t="s">
        <v>25</v>
      </c>
      <c r="H1989" s="104" t="str">
        <f t="shared" si="94"/>
        <v>201516E014</v>
      </c>
      <c r="I1989" s="104" t="b">
        <f t="shared" si="95"/>
        <v>1</v>
      </c>
      <c r="J1989" s="77" t="s">
        <v>16151</v>
      </c>
      <c r="K1989" s="77" t="s">
        <v>13630</v>
      </c>
      <c r="L1989" s="105">
        <v>2267.75</v>
      </c>
      <c r="M1989" s="105" t="s">
        <v>16360</v>
      </c>
      <c r="N1989" s="105">
        <v>2203.21</v>
      </c>
      <c r="O1989" s="96" t="str">
        <f>VLOOKUP(H1989,'CRMP-SOC'!$A$2:$B$12685,2,FALSE)</f>
        <v>Social</v>
      </c>
      <c r="P1989" s="96"/>
    </row>
    <row r="1990" spans="1:16" ht="14.25" customHeight="1" x14ac:dyDescent="0.25">
      <c r="A1990" s="96">
        <v>2015</v>
      </c>
      <c r="B1990" s="96" t="s">
        <v>2711</v>
      </c>
      <c r="C1990" s="96">
        <v>16</v>
      </c>
      <c r="D1990" s="96" t="str">
        <f t="shared" si="93"/>
        <v>201516E015</v>
      </c>
      <c r="E1990" s="77" t="s">
        <v>16143</v>
      </c>
      <c r="F1990" s="77" t="s">
        <v>16142</v>
      </c>
      <c r="G1990" s="77" t="s">
        <v>25</v>
      </c>
      <c r="H1990" s="104" t="str">
        <f t="shared" si="94"/>
        <v>201516E015</v>
      </c>
      <c r="I1990" s="104" t="b">
        <f t="shared" si="95"/>
        <v>1</v>
      </c>
      <c r="J1990" s="77" t="s">
        <v>16100</v>
      </c>
      <c r="K1990" s="77" t="s">
        <v>13769</v>
      </c>
      <c r="L1990" s="105">
        <v>242.42</v>
      </c>
      <c r="M1990" s="105" t="s">
        <v>16359</v>
      </c>
      <c r="N1990" s="105">
        <v>207.43</v>
      </c>
      <c r="O1990" s="96" t="str">
        <f>VLOOKUP(H1990,'CRMP-SOC'!$A$2:$B$12685,2,FALSE)</f>
        <v>Social</v>
      </c>
      <c r="P1990" s="96"/>
    </row>
    <row r="1991" spans="1:16" ht="14.25" customHeight="1" x14ac:dyDescent="0.25">
      <c r="A1991" s="96">
        <v>2015</v>
      </c>
      <c r="B1991" s="96" t="s">
        <v>1085</v>
      </c>
      <c r="C1991" s="96">
        <v>16</v>
      </c>
      <c r="D1991" s="96" t="str">
        <f t="shared" si="93"/>
        <v>201516S046</v>
      </c>
      <c r="E1991" s="77" t="s">
        <v>16143</v>
      </c>
      <c r="F1991" s="77" t="s">
        <v>16142</v>
      </c>
      <c r="G1991" s="77" t="s">
        <v>29</v>
      </c>
      <c r="H1991" s="104" t="str">
        <f t="shared" si="94"/>
        <v>201516S046</v>
      </c>
      <c r="I1991" s="104" t="b">
        <f t="shared" si="95"/>
        <v>1</v>
      </c>
      <c r="J1991" s="77" t="s">
        <v>16150</v>
      </c>
      <c r="K1991" s="77" t="s">
        <v>12619</v>
      </c>
      <c r="L1991" s="105">
        <v>233.27</v>
      </c>
      <c r="M1991" s="105" t="s">
        <v>16358</v>
      </c>
      <c r="N1991" s="105">
        <v>211.66</v>
      </c>
      <c r="O1991" s="96" t="str">
        <f>VLOOKUP(H1991,'CRMP-SOC'!$A$2:$B$12685,2,FALSE)</f>
        <v>Social</v>
      </c>
      <c r="P1991" s="96"/>
    </row>
    <row r="1992" spans="1:16" ht="14.25" customHeight="1" x14ac:dyDescent="0.25">
      <c r="A1992" s="96">
        <v>2015</v>
      </c>
      <c r="B1992" s="96" t="s">
        <v>1086</v>
      </c>
      <c r="C1992" s="96">
        <v>16</v>
      </c>
      <c r="D1992" s="96" t="str">
        <f t="shared" si="93"/>
        <v>201516S047</v>
      </c>
      <c r="E1992" s="77" t="s">
        <v>16143</v>
      </c>
      <c r="F1992" s="77" t="s">
        <v>16142</v>
      </c>
      <c r="G1992" s="77" t="s">
        <v>29</v>
      </c>
      <c r="H1992" s="104" t="str">
        <f t="shared" si="94"/>
        <v>201516S047</v>
      </c>
      <c r="I1992" s="104" t="b">
        <f t="shared" si="95"/>
        <v>1</v>
      </c>
      <c r="J1992" s="77" t="s">
        <v>16184</v>
      </c>
      <c r="K1992" s="77" t="s">
        <v>11918</v>
      </c>
      <c r="L1992" s="105">
        <v>61.85</v>
      </c>
      <c r="M1992" s="105" t="s">
        <v>16357</v>
      </c>
      <c r="N1992" s="105">
        <v>60.05</v>
      </c>
      <c r="O1992" s="96" t="str">
        <f>VLOOKUP(H1992,'CRMP-SOC'!$A$2:$B$12685,2,FALSE)</f>
        <v>Social</v>
      </c>
      <c r="P1992" s="96"/>
    </row>
    <row r="1993" spans="1:16" ht="14.25" customHeight="1" x14ac:dyDescent="0.25">
      <c r="A1993" s="96">
        <v>2015</v>
      </c>
      <c r="B1993" s="96" t="s">
        <v>1088</v>
      </c>
      <c r="C1993" s="96">
        <v>16</v>
      </c>
      <c r="D1993" s="96" t="str">
        <f t="shared" si="93"/>
        <v>201516S071</v>
      </c>
      <c r="E1993" s="77" t="s">
        <v>16143</v>
      </c>
      <c r="F1993" s="77" t="s">
        <v>16142</v>
      </c>
      <c r="G1993" s="77" t="s">
        <v>29</v>
      </c>
      <c r="H1993" s="104" t="str">
        <f t="shared" si="94"/>
        <v>201516S071</v>
      </c>
      <c r="I1993" s="104" t="b">
        <f t="shared" si="95"/>
        <v>1</v>
      </c>
      <c r="J1993" s="77" t="s">
        <v>16214</v>
      </c>
      <c r="K1993" s="77" t="s">
        <v>16356</v>
      </c>
      <c r="L1993" s="105">
        <v>627.77</v>
      </c>
      <c r="M1993" s="105" t="s">
        <v>16355</v>
      </c>
      <c r="N1993" s="105">
        <v>455.31</v>
      </c>
      <c r="O1993" s="96" t="str">
        <f>VLOOKUP(H1993,'CRMP-SOC'!$A$2:$B$12685,2,FALSE)</f>
        <v>Social</v>
      </c>
      <c r="P1993" s="96"/>
    </row>
    <row r="1994" spans="1:16" ht="14.25" customHeight="1" x14ac:dyDescent="0.25">
      <c r="A1994" s="96">
        <v>2015</v>
      </c>
      <c r="B1994" s="96" t="s">
        <v>1089</v>
      </c>
      <c r="C1994" s="96">
        <v>16</v>
      </c>
      <c r="D1994" s="96" t="str">
        <f t="shared" si="93"/>
        <v>201516S074</v>
      </c>
      <c r="E1994" s="77" t="s">
        <v>16143</v>
      </c>
      <c r="F1994" s="77" t="s">
        <v>16142</v>
      </c>
      <c r="G1994" s="77" t="s">
        <v>29</v>
      </c>
      <c r="H1994" s="104" t="str">
        <f t="shared" si="94"/>
        <v>201516S074</v>
      </c>
      <c r="I1994" s="104" t="b">
        <f t="shared" si="95"/>
        <v>1</v>
      </c>
      <c r="J1994" s="77" t="s">
        <v>16149</v>
      </c>
      <c r="K1994" s="77" t="s">
        <v>11920</v>
      </c>
      <c r="L1994" s="105">
        <v>5910.86</v>
      </c>
      <c r="M1994" s="105" t="s">
        <v>16354</v>
      </c>
      <c r="N1994" s="105">
        <v>4849.22</v>
      </c>
      <c r="O1994" s="96" t="str">
        <f>VLOOKUP(H1994,'CRMP-SOC'!$A$2:$B$12685,2,FALSE)</f>
        <v>Social</v>
      </c>
      <c r="P1994" s="96"/>
    </row>
    <row r="1995" spans="1:16" ht="14.25" customHeight="1" x14ac:dyDescent="0.25">
      <c r="A1995" s="96">
        <v>2015</v>
      </c>
      <c r="B1995" s="96" t="s">
        <v>1090</v>
      </c>
      <c r="C1995" s="96">
        <v>16</v>
      </c>
      <c r="D1995" s="96" t="str">
        <f t="shared" si="93"/>
        <v>201516S075</v>
      </c>
      <c r="E1995" s="77" t="s">
        <v>16143</v>
      </c>
      <c r="F1995" s="77" t="s">
        <v>16142</v>
      </c>
      <c r="G1995" s="77" t="s">
        <v>29</v>
      </c>
      <c r="H1995" s="104" t="str">
        <f t="shared" si="94"/>
        <v>201516S075</v>
      </c>
      <c r="I1995" s="104" t="b">
        <f t="shared" si="95"/>
        <v>1</v>
      </c>
      <c r="J1995" s="77" t="s">
        <v>16353</v>
      </c>
      <c r="K1995" s="77" t="s">
        <v>11921</v>
      </c>
      <c r="L1995" s="105">
        <v>2956.05</v>
      </c>
      <c r="M1995" s="105" t="s">
        <v>16352</v>
      </c>
      <c r="N1995" s="105">
        <v>2699.09</v>
      </c>
      <c r="O1995" s="96" t="str">
        <f>VLOOKUP(H1995,'CRMP-SOC'!$A$2:$B$12685,2,FALSE)</f>
        <v>Social</v>
      </c>
      <c r="P1995" s="96"/>
    </row>
    <row r="1996" spans="1:16" ht="14.25" customHeight="1" x14ac:dyDescent="0.25">
      <c r="A1996" s="96">
        <v>2015</v>
      </c>
      <c r="B1996" s="96" t="s">
        <v>1094</v>
      </c>
      <c r="C1996" s="96">
        <v>16</v>
      </c>
      <c r="D1996" s="96" t="str">
        <f t="shared" si="93"/>
        <v>201516S079</v>
      </c>
      <c r="E1996" s="77" t="s">
        <v>16143</v>
      </c>
      <c r="F1996" s="77" t="s">
        <v>16142</v>
      </c>
      <c r="G1996" s="77" t="s">
        <v>29</v>
      </c>
      <c r="H1996" s="104" t="str">
        <f t="shared" si="94"/>
        <v>201516S079</v>
      </c>
      <c r="I1996" s="104" t="b">
        <f t="shared" si="95"/>
        <v>1</v>
      </c>
      <c r="J1996" s="77" t="s">
        <v>16170</v>
      </c>
      <c r="K1996" s="77" t="s">
        <v>13781</v>
      </c>
      <c r="L1996" s="105">
        <v>2171.4</v>
      </c>
      <c r="M1996" s="105" t="s">
        <v>16351</v>
      </c>
      <c r="N1996" s="105">
        <v>1680.31</v>
      </c>
      <c r="O1996" s="96" t="str">
        <f>VLOOKUP(H1996,'CRMP-SOC'!$A$2:$B$12685,2,FALSE)</f>
        <v>Social</v>
      </c>
      <c r="P1996" s="96"/>
    </row>
    <row r="1997" spans="1:16" ht="14.25" customHeight="1" x14ac:dyDescent="0.25">
      <c r="A1997" s="96">
        <v>2015</v>
      </c>
      <c r="B1997" s="96" t="s">
        <v>1857</v>
      </c>
      <c r="C1997" s="96">
        <v>16</v>
      </c>
      <c r="D1997" s="96" t="str">
        <f t="shared" si="93"/>
        <v>201516S217</v>
      </c>
      <c r="E1997" s="77" t="s">
        <v>16143</v>
      </c>
      <c r="F1997" s="77" t="s">
        <v>16142</v>
      </c>
      <c r="G1997" s="77" t="s">
        <v>29</v>
      </c>
      <c r="H1997" s="104" t="str">
        <f t="shared" si="94"/>
        <v>201516S217</v>
      </c>
      <c r="I1997" s="104" t="b">
        <f t="shared" si="95"/>
        <v>1</v>
      </c>
      <c r="J1997" s="77" t="s">
        <v>16148</v>
      </c>
      <c r="K1997" s="77" t="s">
        <v>13782</v>
      </c>
      <c r="L1997" s="105">
        <v>1217.75</v>
      </c>
      <c r="M1997" s="105" t="s">
        <v>16350</v>
      </c>
      <c r="N1997" s="105">
        <v>1190.74</v>
      </c>
      <c r="O1997" s="96" t="str">
        <f>VLOOKUP(H1997,'CRMP-SOC'!$A$2:$B$12685,2,FALSE)</f>
        <v>Social</v>
      </c>
      <c r="P1997" s="96"/>
    </row>
    <row r="1998" spans="1:16" ht="14.25" customHeight="1" x14ac:dyDescent="0.25">
      <c r="A1998" s="96">
        <v>2015</v>
      </c>
      <c r="B1998" s="96" t="s">
        <v>1858</v>
      </c>
      <c r="C1998" s="96">
        <v>16</v>
      </c>
      <c r="D1998" s="96" t="str">
        <f t="shared" si="93"/>
        <v>201516S218</v>
      </c>
      <c r="E1998" s="77" t="s">
        <v>16143</v>
      </c>
      <c r="F1998" s="77" t="s">
        <v>16142</v>
      </c>
      <c r="G1998" s="77" t="s">
        <v>29</v>
      </c>
      <c r="H1998" s="104" t="str">
        <f t="shared" si="94"/>
        <v>201516S218</v>
      </c>
      <c r="I1998" s="104" t="b">
        <f t="shared" si="95"/>
        <v>1</v>
      </c>
      <c r="J1998" s="77" t="s">
        <v>16246</v>
      </c>
      <c r="K1998" s="77" t="s">
        <v>13284</v>
      </c>
      <c r="L1998" s="105">
        <v>2990.09</v>
      </c>
      <c r="M1998" s="105" t="s">
        <v>16349</v>
      </c>
      <c r="N1998" s="105">
        <v>1618.33</v>
      </c>
      <c r="O1998" s="96" t="str">
        <f>VLOOKUP(H1998,'CRMP-SOC'!$A$2:$B$12685,2,FALSE)</f>
        <v>Social</v>
      </c>
      <c r="P1998" s="96"/>
    </row>
    <row r="1999" spans="1:16" ht="14.25" customHeight="1" x14ac:dyDescent="0.25">
      <c r="A1999" s="96">
        <v>2015</v>
      </c>
      <c r="B1999" s="96" t="s">
        <v>2530</v>
      </c>
      <c r="C1999" s="96">
        <v>16</v>
      </c>
      <c r="D1999" s="96" t="str">
        <f t="shared" si="93"/>
        <v>201516S219</v>
      </c>
      <c r="E1999" s="77" t="s">
        <v>16143</v>
      </c>
      <c r="F1999" s="77" t="s">
        <v>16142</v>
      </c>
      <c r="G1999" s="77" t="s">
        <v>29</v>
      </c>
      <c r="H1999" s="104" t="str">
        <f t="shared" si="94"/>
        <v>201516S219</v>
      </c>
      <c r="I1999" s="104" t="b">
        <f t="shared" si="95"/>
        <v>1</v>
      </c>
      <c r="J1999" s="77" t="s">
        <v>16147</v>
      </c>
      <c r="K1999" s="77" t="s">
        <v>13632</v>
      </c>
      <c r="L1999" s="105">
        <v>2206.62</v>
      </c>
      <c r="M1999" s="105" t="s">
        <v>16348</v>
      </c>
      <c r="N1999" s="105">
        <v>2571.0100000000002</v>
      </c>
      <c r="O1999" s="96" t="str">
        <f>VLOOKUP(H1999,'CRMP-SOC'!$A$2:$B$12685,2,FALSE)</f>
        <v>Social</v>
      </c>
      <c r="P1999" s="96"/>
    </row>
    <row r="2000" spans="1:16" ht="14.25" customHeight="1" x14ac:dyDescent="0.25">
      <c r="A2000" s="96">
        <v>2015</v>
      </c>
      <c r="B2000" s="96" t="s">
        <v>1114</v>
      </c>
      <c r="C2000" s="96">
        <v>16</v>
      </c>
      <c r="D2000" s="96" t="str">
        <f t="shared" si="93"/>
        <v>201516U009</v>
      </c>
      <c r="E2000" s="77" t="s">
        <v>16143</v>
      </c>
      <c r="F2000" s="77" t="s">
        <v>16142</v>
      </c>
      <c r="G2000" s="77" t="s">
        <v>30</v>
      </c>
      <c r="H2000" s="104" t="str">
        <f t="shared" si="94"/>
        <v>201516U009</v>
      </c>
      <c r="I2000" s="104" t="b">
        <f t="shared" si="95"/>
        <v>1</v>
      </c>
      <c r="J2000" s="77" t="s">
        <v>16128</v>
      </c>
      <c r="K2000" s="77" t="s">
        <v>16347</v>
      </c>
      <c r="L2000" s="105">
        <v>41.36</v>
      </c>
      <c r="M2000" s="105" t="s">
        <v>16249</v>
      </c>
      <c r="N2000" s="105">
        <v>0</v>
      </c>
      <c r="O2000" s="96" t="str">
        <f>VLOOKUP(H2000,'CRMP-SOC'!$A$2:$B$12685,2,FALSE)</f>
        <v>Social</v>
      </c>
      <c r="P2000" s="96"/>
    </row>
    <row r="2001" spans="1:16" ht="14.25" customHeight="1" x14ac:dyDescent="0.25">
      <c r="A2001" s="96">
        <v>2015</v>
      </c>
      <c r="B2001" s="96" t="s">
        <v>1860</v>
      </c>
      <c r="C2001" s="96">
        <v>16</v>
      </c>
      <c r="D2001" s="96" t="str">
        <f t="shared" si="93"/>
        <v>201516U010</v>
      </c>
      <c r="E2001" s="77" t="s">
        <v>16143</v>
      </c>
      <c r="F2001" s="77" t="s">
        <v>16142</v>
      </c>
      <c r="G2001" s="77" t="s">
        <v>30</v>
      </c>
      <c r="H2001" s="104" t="str">
        <f t="shared" si="94"/>
        <v>201516U010</v>
      </c>
      <c r="I2001" s="104" t="b">
        <f t="shared" si="95"/>
        <v>1</v>
      </c>
      <c r="J2001" s="77" t="s">
        <v>16090</v>
      </c>
      <c r="K2001" s="77" t="s">
        <v>11865</v>
      </c>
      <c r="L2001" s="105">
        <v>30.87</v>
      </c>
      <c r="M2001" s="105" t="s">
        <v>16346</v>
      </c>
      <c r="N2001" s="105">
        <v>25.62</v>
      </c>
      <c r="O2001" s="96" t="str">
        <f>VLOOKUP(H2001,'CRMP-SOC'!$A$2:$B$12685,2,FALSE)</f>
        <v>Social</v>
      </c>
      <c r="P2001" s="96"/>
    </row>
    <row r="2002" spans="1:16" ht="14.25" customHeight="1" x14ac:dyDescent="0.25">
      <c r="A2002" s="96">
        <v>2015</v>
      </c>
      <c r="B2002" s="96" t="s">
        <v>1861</v>
      </c>
      <c r="C2002" s="96">
        <v>16</v>
      </c>
      <c r="D2002" s="96" t="str">
        <f t="shared" si="93"/>
        <v>201516U012</v>
      </c>
      <c r="E2002" s="77" t="s">
        <v>16143</v>
      </c>
      <c r="F2002" s="77" t="s">
        <v>16142</v>
      </c>
      <c r="G2002" s="77" t="s">
        <v>30</v>
      </c>
      <c r="H2002" s="104" t="str">
        <f t="shared" si="94"/>
        <v>201516U012</v>
      </c>
      <c r="I2002" s="104" t="b">
        <f t="shared" si="95"/>
        <v>1</v>
      </c>
      <c r="J2002" s="77" t="s">
        <v>16101</v>
      </c>
      <c r="K2002" s="77" t="s">
        <v>12627</v>
      </c>
      <c r="L2002" s="105">
        <v>708.81</v>
      </c>
      <c r="M2002" s="105" t="s">
        <v>16345</v>
      </c>
      <c r="N2002" s="105">
        <v>477.66</v>
      </c>
      <c r="O2002" s="96" t="str">
        <f>VLOOKUP(H2002,'CRMP-SOC'!$A$2:$B$12685,2,FALSE)</f>
        <v>Social</v>
      </c>
      <c r="P2002" s="96"/>
    </row>
    <row r="2003" spans="1:16" ht="14.25" customHeight="1" x14ac:dyDescent="0.25">
      <c r="A2003" s="96">
        <v>2015</v>
      </c>
      <c r="B2003" s="96" t="s">
        <v>1863</v>
      </c>
      <c r="C2003" s="96">
        <v>16</v>
      </c>
      <c r="D2003" s="96" t="str">
        <f t="shared" si="93"/>
        <v>201516U015</v>
      </c>
      <c r="E2003" s="77" t="s">
        <v>16143</v>
      </c>
      <c r="F2003" s="77" t="s">
        <v>16142</v>
      </c>
      <c r="G2003" s="77" t="s">
        <v>30</v>
      </c>
      <c r="H2003" s="104" t="str">
        <f t="shared" si="94"/>
        <v>201516U015</v>
      </c>
      <c r="I2003" s="104" t="b">
        <f t="shared" si="95"/>
        <v>1</v>
      </c>
      <c r="J2003" s="77" t="s">
        <v>16100</v>
      </c>
      <c r="K2003" s="77" t="s">
        <v>12629</v>
      </c>
      <c r="L2003" s="105">
        <v>47.54</v>
      </c>
      <c r="M2003" s="105" t="s">
        <v>16344</v>
      </c>
      <c r="N2003" s="105">
        <v>50.29</v>
      </c>
      <c r="O2003" s="96" t="str">
        <f>VLOOKUP(H2003,'CRMP-SOC'!$A$2:$B$12685,2,FALSE)</f>
        <v>Social</v>
      </c>
      <c r="P2003" s="96"/>
    </row>
    <row r="2004" spans="1:16" ht="14.25" customHeight="1" x14ac:dyDescent="0.25">
      <c r="A2004" s="96">
        <v>2015</v>
      </c>
      <c r="B2004" s="96" t="s">
        <v>2289</v>
      </c>
      <c r="C2004" s="96">
        <v>16</v>
      </c>
      <c r="D2004" s="96" t="str">
        <f t="shared" si="93"/>
        <v>201516U019</v>
      </c>
      <c r="E2004" s="77" t="s">
        <v>16143</v>
      </c>
      <c r="F2004" s="77" t="s">
        <v>16142</v>
      </c>
      <c r="G2004" s="77" t="s">
        <v>30</v>
      </c>
      <c r="H2004" s="104" t="str">
        <f t="shared" si="94"/>
        <v>201516U019</v>
      </c>
      <c r="I2004" s="104" t="b">
        <f t="shared" si="95"/>
        <v>1</v>
      </c>
      <c r="J2004" s="77" t="s">
        <v>16343</v>
      </c>
      <c r="K2004" s="77" t="s">
        <v>16342</v>
      </c>
      <c r="L2004" s="105">
        <v>277.8</v>
      </c>
      <c r="M2004" s="105" t="s">
        <v>16249</v>
      </c>
      <c r="N2004" s="105">
        <v>0</v>
      </c>
      <c r="O2004" s="96" t="str">
        <f>VLOOKUP(H2004,'CRMP-SOC'!$A$2:$B$12685,2,FALSE)</f>
        <v>Social</v>
      </c>
      <c r="P2004" s="96"/>
    </row>
    <row r="2005" spans="1:16" ht="14.25" customHeight="1" x14ac:dyDescent="0.25">
      <c r="A2005" s="96">
        <v>2015</v>
      </c>
      <c r="B2005" s="96" t="s">
        <v>2290</v>
      </c>
      <c r="C2005" s="96">
        <v>16</v>
      </c>
      <c r="D2005" s="96" t="str">
        <f t="shared" si="93"/>
        <v>201516U020</v>
      </c>
      <c r="E2005" s="77" t="s">
        <v>16143</v>
      </c>
      <c r="F2005" s="77" t="s">
        <v>16142</v>
      </c>
      <c r="G2005" s="77" t="s">
        <v>30</v>
      </c>
      <c r="H2005" s="104" t="str">
        <f t="shared" si="94"/>
        <v>201516U020</v>
      </c>
      <c r="I2005" s="104" t="b">
        <f t="shared" si="95"/>
        <v>1</v>
      </c>
      <c r="J2005" s="77" t="s">
        <v>16146</v>
      </c>
      <c r="K2005" s="77" t="s">
        <v>13288</v>
      </c>
      <c r="L2005" s="105">
        <v>179.95</v>
      </c>
      <c r="M2005" s="105" t="s">
        <v>16341</v>
      </c>
      <c r="N2005" s="105">
        <v>102.22</v>
      </c>
      <c r="O2005" s="96" t="str">
        <f>VLOOKUP(H2005,'CRMP-SOC'!$A$2:$B$12685,2,FALSE)</f>
        <v>Social</v>
      </c>
      <c r="P2005" s="96"/>
    </row>
    <row r="2006" spans="1:16" ht="14.25" customHeight="1" x14ac:dyDescent="0.25">
      <c r="A2006" s="96">
        <v>2015</v>
      </c>
      <c r="B2006" s="96" t="s">
        <v>2405</v>
      </c>
      <c r="C2006" s="96">
        <v>16</v>
      </c>
      <c r="D2006" s="96" t="str">
        <f t="shared" si="93"/>
        <v>201516U021</v>
      </c>
      <c r="E2006" s="77" t="s">
        <v>16143</v>
      </c>
      <c r="F2006" s="77" t="s">
        <v>16142</v>
      </c>
      <c r="G2006" s="88" t="s">
        <v>30</v>
      </c>
      <c r="H2006" s="104" t="str">
        <f t="shared" si="94"/>
        <v>201516U021</v>
      </c>
      <c r="I2006" s="104" t="b">
        <f t="shared" si="95"/>
        <v>1</v>
      </c>
      <c r="J2006" s="77" t="s">
        <v>16111</v>
      </c>
      <c r="K2006" s="77" t="s">
        <v>13783</v>
      </c>
      <c r="L2006" s="105">
        <v>3.1</v>
      </c>
      <c r="M2006" s="105" t="s">
        <v>16340</v>
      </c>
      <c r="N2006" s="105">
        <v>86.07</v>
      </c>
      <c r="O2006" s="96" t="str">
        <f>VLOOKUP(H2006,'CRMP-SOC'!$A$2:$B$12685,2,FALSE)</f>
        <v>Social</v>
      </c>
      <c r="P2006" s="96"/>
    </row>
    <row r="2007" spans="1:16" ht="14.25" customHeight="1" x14ac:dyDescent="0.25">
      <c r="A2007" s="96">
        <v>2015</v>
      </c>
      <c r="B2007" s="96" t="s">
        <v>2406</v>
      </c>
      <c r="C2007" s="96">
        <v>16</v>
      </c>
      <c r="D2007" s="96" t="str">
        <f t="shared" si="93"/>
        <v>201516U022</v>
      </c>
      <c r="E2007" s="77" t="s">
        <v>16143</v>
      </c>
      <c r="F2007" s="77" t="s">
        <v>16142</v>
      </c>
      <c r="G2007" s="77" t="s">
        <v>30</v>
      </c>
      <c r="H2007" s="104" t="str">
        <f t="shared" si="94"/>
        <v>201516U022</v>
      </c>
      <c r="I2007" s="104" t="b">
        <f t="shared" si="95"/>
        <v>1</v>
      </c>
      <c r="J2007" s="77" t="s">
        <v>16110</v>
      </c>
      <c r="K2007" s="77" t="s">
        <v>13784</v>
      </c>
      <c r="L2007" s="105">
        <v>27.9</v>
      </c>
      <c r="M2007" s="105" t="s">
        <v>16339</v>
      </c>
      <c r="N2007" s="105">
        <v>30.54</v>
      </c>
      <c r="O2007" s="96" t="str">
        <f>VLOOKUP(H2007,'CRMP-SOC'!$A$2:$B$12685,2,FALSE)</f>
        <v>Social</v>
      </c>
      <c r="P2007" s="96"/>
    </row>
    <row r="2008" spans="1:16" ht="14.25" customHeight="1" x14ac:dyDescent="0.25">
      <c r="A2008" s="96">
        <v>2015</v>
      </c>
      <c r="B2008" s="96" t="s">
        <v>2408</v>
      </c>
      <c r="C2008" s="96">
        <v>16</v>
      </c>
      <c r="D2008" s="96" t="str">
        <f t="shared" si="93"/>
        <v>201516U024</v>
      </c>
      <c r="E2008" s="77" t="s">
        <v>16143</v>
      </c>
      <c r="F2008" s="77" t="s">
        <v>16142</v>
      </c>
      <c r="G2008" s="77" t="s">
        <v>30</v>
      </c>
      <c r="H2008" s="104" t="str">
        <f t="shared" si="94"/>
        <v>201516U024</v>
      </c>
      <c r="I2008" s="104" t="b">
        <f t="shared" si="95"/>
        <v>1</v>
      </c>
      <c r="J2008" s="77" t="s">
        <v>16194</v>
      </c>
      <c r="K2008" s="77" t="s">
        <v>13292</v>
      </c>
      <c r="L2008" s="105">
        <v>22.23</v>
      </c>
      <c r="M2008" s="105" t="s">
        <v>16338</v>
      </c>
      <c r="N2008" s="105">
        <v>22.05</v>
      </c>
      <c r="O2008" s="96" t="str">
        <f>VLOOKUP(H2008,'CRMP-SOC'!$A$2:$B$12685,2,FALSE)</f>
        <v>Social</v>
      </c>
      <c r="P2008" s="96"/>
    </row>
    <row r="2009" spans="1:16" ht="14.25" customHeight="1" x14ac:dyDescent="0.25">
      <c r="A2009" s="96">
        <v>2015</v>
      </c>
      <c r="B2009" s="96" t="s">
        <v>2409</v>
      </c>
      <c r="C2009" s="96">
        <v>16</v>
      </c>
      <c r="D2009" s="96" t="str">
        <f t="shared" si="93"/>
        <v>201516U025</v>
      </c>
      <c r="E2009" s="77" t="s">
        <v>16143</v>
      </c>
      <c r="F2009" s="77" t="s">
        <v>16142</v>
      </c>
      <c r="G2009" s="77" t="s">
        <v>30</v>
      </c>
      <c r="H2009" s="104" t="str">
        <f t="shared" si="94"/>
        <v>201516U025</v>
      </c>
      <c r="I2009" s="104" t="b">
        <f t="shared" si="95"/>
        <v>1</v>
      </c>
      <c r="J2009" s="77" t="s">
        <v>16145</v>
      </c>
      <c r="K2009" s="77" t="s">
        <v>13785</v>
      </c>
      <c r="L2009" s="105">
        <v>117.57</v>
      </c>
      <c r="M2009" s="105" t="s">
        <v>16337</v>
      </c>
      <c r="N2009" s="105">
        <v>101.76</v>
      </c>
      <c r="O2009" s="96" t="str">
        <f>VLOOKUP(H2009,'CRMP-SOC'!$A$2:$B$12685,2,FALSE)</f>
        <v>Social</v>
      </c>
      <c r="P2009" s="96"/>
    </row>
    <row r="2010" spans="1:16" ht="14.25" customHeight="1" x14ac:dyDescent="0.25">
      <c r="A2010" s="96">
        <v>2015</v>
      </c>
      <c r="B2010" s="96" t="s">
        <v>2411</v>
      </c>
      <c r="C2010" s="96">
        <v>16</v>
      </c>
      <c r="D2010" s="96" t="str">
        <f t="shared" si="93"/>
        <v>201516U028</v>
      </c>
      <c r="E2010" s="77" t="s">
        <v>16143</v>
      </c>
      <c r="F2010" s="77" t="s">
        <v>16142</v>
      </c>
      <c r="G2010" s="77" t="s">
        <v>30</v>
      </c>
      <c r="H2010" s="104" t="str">
        <f t="shared" si="94"/>
        <v>201516U028</v>
      </c>
      <c r="I2010" s="104" t="b">
        <f t="shared" si="95"/>
        <v>1</v>
      </c>
      <c r="J2010" s="77" t="s">
        <v>16186</v>
      </c>
      <c r="K2010" s="77" t="s">
        <v>13295</v>
      </c>
      <c r="L2010" s="105">
        <v>118.08</v>
      </c>
      <c r="M2010" s="105" t="s">
        <v>16336</v>
      </c>
      <c r="N2010" s="105">
        <v>8.75</v>
      </c>
      <c r="O2010" s="96" t="str">
        <f>VLOOKUP(H2010,'CRMP-SOC'!$A$2:$B$12685,2,FALSE)</f>
        <v>Social</v>
      </c>
      <c r="P2010" s="96"/>
    </row>
    <row r="2011" spans="1:16" ht="14.25" customHeight="1" x14ac:dyDescent="0.25">
      <c r="A2011" s="96">
        <v>2015</v>
      </c>
      <c r="B2011" s="96" t="s">
        <v>2412</v>
      </c>
      <c r="C2011" s="96">
        <v>16</v>
      </c>
      <c r="D2011" s="96" t="str">
        <f t="shared" si="93"/>
        <v>201516U029</v>
      </c>
      <c r="E2011" s="77" t="s">
        <v>16143</v>
      </c>
      <c r="F2011" s="77" t="s">
        <v>16142</v>
      </c>
      <c r="G2011" s="77" t="s">
        <v>30</v>
      </c>
      <c r="H2011" s="104" t="str">
        <f t="shared" si="94"/>
        <v>201516U029</v>
      </c>
      <c r="I2011" s="104" t="b">
        <f t="shared" si="95"/>
        <v>1</v>
      </c>
      <c r="J2011" s="77" t="s">
        <v>16302</v>
      </c>
      <c r="K2011" s="77" t="s">
        <v>13296</v>
      </c>
      <c r="L2011" s="105">
        <v>18.61</v>
      </c>
      <c r="M2011" s="105" t="s">
        <v>16335</v>
      </c>
      <c r="N2011" s="105">
        <v>17.260000000000002</v>
      </c>
      <c r="O2011" s="96" t="str">
        <f>VLOOKUP(H2011,'CRMP-SOC'!$A$2:$B$12685,2,FALSE)</f>
        <v>Social</v>
      </c>
      <c r="P2011" s="96"/>
    </row>
    <row r="2012" spans="1:16" ht="14.25" customHeight="1" x14ac:dyDescent="0.25">
      <c r="A2012" s="96">
        <v>2015</v>
      </c>
      <c r="B2012" s="96" t="s">
        <v>2531</v>
      </c>
      <c r="C2012" s="96">
        <v>16</v>
      </c>
      <c r="D2012" s="96" t="str">
        <f t="shared" si="93"/>
        <v>201516U030</v>
      </c>
      <c r="E2012" s="77" t="s">
        <v>16143</v>
      </c>
      <c r="F2012" s="77" t="s">
        <v>16142</v>
      </c>
      <c r="G2012" s="77" t="s">
        <v>30</v>
      </c>
      <c r="H2012" s="104" t="str">
        <f t="shared" si="94"/>
        <v>201516U030</v>
      </c>
      <c r="I2012" s="104" t="b">
        <f t="shared" si="95"/>
        <v>1</v>
      </c>
      <c r="J2012" s="77" t="s">
        <v>16334</v>
      </c>
      <c r="K2012" s="77" t="s">
        <v>13786</v>
      </c>
      <c r="L2012" s="105">
        <v>360.93</v>
      </c>
      <c r="M2012" s="105" t="s">
        <v>16333</v>
      </c>
      <c r="N2012" s="105">
        <v>610.66</v>
      </c>
      <c r="O2012" s="96" t="str">
        <f>VLOOKUP(H2012,'CRMP-SOC'!$A$2:$B$12685,2,FALSE)</f>
        <v>Social</v>
      </c>
      <c r="P2012" s="96"/>
    </row>
    <row r="2013" spans="1:16" ht="14.25" customHeight="1" x14ac:dyDescent="0.25">
      <c r="A2013" s="96">
        <v>2015</v>
      </c>
      <c r="B2013" s="96" t="s">
        <v>2532</v>
      </c>
      <c r="C2013" s="96">
        <v>16</v>
      </c>
      <c r="D2013" s="96" t="str">
        <f t="shared" si="93"/>
        <v>201516U031</v>
      </c>
      <c r="E2013" s="77" t="s">
        <v>16143</v>
      </c>
      <c r="F2013" s="77" t="s">
        <v>16142</v>
      </c>
      <c r="G2013" s="77" t="s">
        <v>30</v>
      </c>
      <c r="H2013" s="104" t="str">
        <f t="shared" si="94"/>
        <v>201516U031</v>
      </c>
      <c r="I2013" s="104" t="b">
        <f t="shared" si="95"/>
        <v>1</v>
      </c>
      <c r="J2013" s="77" t="s">
        <v>16171</v>
      </c>
      <c r="K2013" s="77" t="s">
        <v>13787</v>
      </c>
      <c r="L2013" s="105">
        <v>258.5</v>
      </c>
      <c r="M2013" s="105" t="s">
        <v>16332</v>
      </c>
      <c r="N2013" s="105">
        <v>187.61</v>
      </c>
      <c r="O2013" s="96" t="str">
        <f>VLOOKUP(H2013,'CRMP-SOC'!$A$2:$B$12685,2,FALSE)</f>
        <v>Social</v>
      </c>
      <c r="P2013" s="96"/>
    </row>
    <row r="2014" spans="1:16" ht="14.25" customHeight="1" x14ac:dyDescent="0.25">
      <c r="A2014" s="96">
        <v>2015</v>
      </c>
      <c r="B2014" s="96" t="s">
        <v>2533</v>
      </c>
      <c r="C2014" s="96">
        <v>16</v>
      </c>
      <c r="D2014" s="96" t="str">
        <f t="shared" si="93"/>
        <v>201516U032</v>
      </c>
      <c r="E2014" s="77" t="s">
        <v>16143</v>
      </c>
      <c r="F2014" s="77" t="s">
        <v>16142</v>
      </c>
      <c r="G2014" s="77" t="s">
        <v>30</v>
      </c>
      <c r="H2014" s="104" t="str">
        <f t="shared" si="94"/>
        <v>201516U032</v>
      </c>
      <c r="I2014" s="104" t="b">
        <f t="shared" si="95"/>
        <v>1</v>
      </c>
      <c r="J2014" s="77" t="s">
        <v>16185</v>
      </c>
      <c r="K2014" s="77" t="s">
        <v>13469</v>
      </c>
      <c r="L2014" s="105">
        <v>1624.14</v>
      </c>
      <c r="M2014" s="105" t="s">
        <v>16331</v>
      </c>
      <c r="N2014" s="105">
        <v>1080.6600000000001</v>
      </c>
      <c r="O2014" s="96" t="str">
        <f>VLOOKUP(H2014,'CRMP-SOC'!$A$2:$B$12685,2,FALSE)</f>
        <v>Social</v>
      </c>
      <c r="P2014" s="96"/>
    </row>
    <row r="2015" spans="1:16" ht="14.25" customHeight="1" x14ac:dyDescent="0.25">
      <c r="A2015" s="96">
        <v>2015</v>
      </c>
      <c r="B2015" s="96" t="s">
        <v>2534</v>
      </c>
      <c r="C2015" s="96">
        <v>16</v>
      </c>
      <c r="D2015" s="96" t="str">
        <f t="shared" si="93"/>
        <v>201516U034</v>
      </c>
      <c r="E2015" s="77" t="s">
        <v>16143</v>
      </c>
      <c r="F2015" s="77" t="s">
        <v>16142</v>
      </c>
      <c r="G2015" s="77" t="s">
        <v>30</v>
      </c>
      <c r="H2015" s="104" t="str">
        <f t="shared" si="94"/>
        <v>201516U034</v>
      </c>
      <c r="I2015" s="104" t="b">
        <f t="shared" si="95"/>
        <v>1</v>
      </c>
      <c r="J2015" s="77" t="s">
        <v>16330</v>
      </c>
      <c r="K2015" s="77" t="s">
        <v>13633</v>
      </c>
      <c r="L2015" s="105">
        <v>12.41</v>
      </c>
      <c r="M2015" s="105" t="s">
        <v>16329</v>
      </c>
      <c r="N2015" s="105">
        <v>11.91</v>
      </c>
      <c r="O2015" s="96" t="str">
        <f>VLOOKUP(H2015,'CRMP-SOC'!$A$2:$B$12685,2,FALSE)</f>
        <v>Social</v>
      </c>
      <c r="P2015" s="96"/>
    </row>
    <row r="2016" spans="1:16" ht="14.25" customHeight="1" x14ac:dyDescent="0.25">
      <c r="A2016" s="96">
        <v>2015</v>
      </c>
      <c r="B2016" s="96" t="s">
        <v>2535</v>
      </c>
      <c r="C2016" s="96">
        <v>16</v>
      </c>
      <c r="D2016" s="96" t="str">
        <f t="shared" si="93"/>
        <v>201516U035</v>
      </c>
      <c r="E2016" s="77" t="s">
        <v>16143</v>
      </c>
      <c r="F2016" s="77" t="s">
        <v>16142</v>
      </c>
      <c r="G2016" s="77" t="s">
        <v>30</v>
      </c>
      <c r="H2016" s="104" t="str">
        <f t="shared" si="94"/>
        <v>201516U035</v>
      </c>
      <c r="I2016" s="104" t="b">
        <f t="shared" si="95"/>
        <v>1</v>
      </c>
      <c r="J2016" s="77" t="s">
        <v>16144</v>
      </c>
      <c r="K2016" s="77" t="s">
        <v>13634</v>
      </c>
      <c r="L2016" s="105">
        <v>11.37</v>
      </c>
      <c r="M2016" s="105" t="s">
        <v>16328</v>
      </c>
      <c r="N2016" s="105">
        <v>48.43</v>
      </c>
      <c r="O2016" s="96" t="str">
        <f>VLOOKUP(H2016,'CRMP-SOC'!$A$2:$B$12685,2,FALSE)</f>
        <v>Social</v>
      </c>
      <c r="P2016" s="96"/>
    </row>
    <row r="2017" spans="1:16" ht="14.25" customHeight="1" x14ac:dyDescent="0.25">
      <c r="A2017" s="96">
        <v>2015</v>
      </c>
      <c r="B2017" s="96" t="s">
        <v>2536</v>
      </c>
      <c r="C2017" s="96">
        <v>16</v>
      </c>
      <c r="D2017" s="96" t="str">
        <f t="shared" si="93"/>
        <v>201516U036</v>
      </c>
      <c r="E2017" s="77" t="s">
        <v>16143</v>
      </c>
      <c r="F2017" s="77" t="s">
        <v>16142</v>
      </c>
      <c r="G2017" s="77" t="s">
        <v>30</v>
      </c>
      <c r="H2017" s="104" t="str">
        <f t="shared" si="94"/>
        <v>201516U036</v>
      </c>
      <c r="I2017" s="104" t="b">
        <f t="shared" si="95"/>
        <v>1</v>
      </c>
      <c r="J2017" s="77" t="s">
        <v>16098</v>
      </c>
      <c r="K2017" s="77" t="s">
        <v>13635</v>
      </c>
      <c r="L2017" s="105">
        <v>2815.73</v>
      </c>
      <c r="M2017" s="105" t="s">
        <v>16327</v>
      </c>
      <c r="N2017" s="105">
        <v>1314.06</v>
      </c>
      <c r="O2017" s="96" t="str">
        <f>VLOOKUP(H2017,'CRMP-SOC'!$A$2:$B$12685,2,FALSE)</f>
        <v>Social</v>
      </c>
      <c r="P2017" s="96"/>
    </row>
    <row r="2018" spans="1:16" ht="14.25" customHeight="1" x14ac:dyDescent="0.25">
      <c r="A2018" s="96">
        <v>2015</v>
      </c>
      <c r="B2018" s="96" t="s">
        <v>2537</v>
      </c>
      <c r="C2018" s="96">
        <v>16</v>
      </c>
      <c r="D2018" s="96" t="str">
        <f t="shared" si="93"/>
        <v>201516U037</v>
      </c>
      <c r="E2018" s="77" t="s">
        <v>16143</v>
      </c>
      <c r="F2018" s="77" t="s">
        <v>16142</v>
      </c>
      <c r="G2018" s="77" t="s">
        <v>30</v>
      </c>
      <c r="H2018" s="104" t="str">
        <f t="shared" si="94"/>
        <v>201516U037</v>
      </c>
      <c r="I2018" s="104" t="b">
        <f t="shared" si="95"/>
        <v>1</v>
      </c>
      <c r="J2018" s="77" t="s">
        <v>16326</v>
      </c>
      <c r="K2018" s="77" t="s">
        <v>13473</v>
      </c>
      <c r="L2018" s="105">
        <v>761.73</v>
      </c>
      <c r="M2018" s="105" t="s">
        <v>16325</v>
      </c>
      <c r="N2018" s="105">
        <v>620.9</v>
      </c>
      <c r="O2018" s="96" t="str">
        <f>VLOOKUP(H2018,'CRMP-SOC'!$A$2:$B$12685,2,FALSE)</f>
        <v>Social</v>
      </c>
      <c r="P2018" s="96"/>
    </row>
    <row r="2019" spans="1:16" ht="14.25" customHeight="1" x14ac:dyDescent="0.25">
      <c r="A2019" s="96">
        <v>2015</v>
      </c>
      <c r="B2019" s="96" t="s">
        <v>2687</v>
      </c>
      <c r="C2019" s="96">
        <v>11</v>
      </c>
      <c r="D2019" s="96" t="str">
        <f t="shared" si="93"/>
        <v>201511B003</v>
      </c>
      <c r="E2019" s="77" t="s">
        <v>16082</v>
      </c>
      <c r="F2019" s="77" t="s">
        <v>16081</v>
      </c>
      <c r="G2019" s="77" t="s">
        <v>26</v>
      </c>
      <c r="H2019" s="104" t="str">
        <f t="shared" si="94"/>
        <v>201511B003</v>
      </c>
      <c r="I2019" s="104" t="b">
        <f t="shared" si="95"/>
        <v>1</v>
      </c>
      <c r="J2019" s="77" t="s">
        <v>16106</v>
      </c>
      <c r="K2019" s="77" t="s">
        <v>13737</v>
      </c>
      <c r="L2019" s="105">
        <v>2748.29</v>
      </c>
      <c r="M2019" s="105" t="s">
        <v>16324</v>
      </c>
      <c r="N2019" s="105">
        <v>2741.1</v>
      </c>
      <c r="O2019" s="96" t="str">
        <f>VLOOKUP(H2019,'CRMP-SOC'!$A$2:$B$12685,2,FALSE)</f>
        <v>Social</v>
      </c>
      <c r="P2019" s="96"/>
    </row>
    <row r="2020" spans="1:16" ht="14.25" customHeight="1" x14ac:dyDescent="0.25">
      <c r="A2020" s="96">
        <v>2015</v>
      </c>
      <c r="B2020" s="96" t="s">
        <v>359</v>
      </c>
      <c r="C2020" s="96">
        <v>11</v>
      </c>
      <c r="D2020" s="96" t="str">
        <f t="shared" si="93"/>
        <v>201511E003</v>
      </c>
      <c r="E2020" s="77" t="s">
        <v>16082</v>
      </c>
      <c r="F2020" s="77" t="s">
        <v>16081</v>
      </c>
      <c r="G2020" s="77" t="s">
        <v>25</v>
      </c>
      <c r="H2020" s="104" t="str">
        <f t="shared" si="94"/>
        <v>201511E003</v>
      </c>
      <c r="I2020" s="104" t="b">
        <f t="shared" si="95"/>
        <v>1</v>
      </c>
      <c r="J2020" s="77" t="s">
        <v>16106</v>
      </c>
      <c r="K2020" s="77" t="s">
        <v>11224</v>
      </c>
      <c r="L2020" s="105">
        <v>353.66</v>
      </c>
      <c r="M2020" s="105" t="s">
        <v>16323</v>
      </c>
      <c r="N2020" s="105">
        <v>352.15</v>
      </c>
      <c r="O2020" s="96" t="str">
        <f>VLOOKUP(H2020,'CRMP-SOC'!$A$2:$B$12685,2,FALSE)</f>
        <v>Social</v>
      </c>
      <c r="P2020" s="96"/>
    </row>
    <row r="2021" spans="1:16" ht="14.25" customHeight="1" x14ac:dyDescent="0.25">
      <c r="A2021" s="96">
        <v>2015</v>
      </c>
      <c r="B2021" s="96" t="s">
        <v>360</v>
      </c>
      <c r="C2021" s="96">
        <v>11</v>
      </c>
      <c r="D2021" s="96" t="str">
        <f t="shared" si="93"/>
        <v>201511E005</v>
      </c>
      <c r="E2021" s="77" t="s">
        <v>16082</v>
      </c>
      <c r="F2021" s="77" t="s">
        <v>16081</v>
      </c>
      <c r="G2021" s="77" t="s">
        <v>25</v>
      </c>
      <c r="H2021" s="104" t="str">
        <f t="shared" si="94"/>
        <v>201511E005</v>
      </c>
      <c r="I2021" s="104" t="b">
        <f t="shared" si="95"/>
        <v>1</v>
      </c>
      <c r="J2021" s="77" t="s">
        <v>16152</v>
      </c>
      <c r="K2021" s="77" t="s">
        <v>11225</v>
      </c>
      <c r="L2021" s="105">
        <v>2606.04</v>
      </c>
      <c r="M2021" s="105" t="s">
        <v>16322</v>
      </c>
      <c r="N2021" s="105">
        <v>2643.42</v>
      </c>
      <c r="O2021" s="96" t="str">
        <f>VLOOKUP(H2021,'CRMP-SOC'!$A$2:$B$12685,2,FALSE)</f>
        <v>Social</v>
      </c>
      <c r="P2021" s="96"/>
    </row>
    <row r="2022" spans="1:16" ht="14.25" customHeight="1" x14ac:dyDescent="0.25">
      <c r="A2022" s="96">
        <v>2015</v>
      </c>
      <c r="B2022" s="96" t="s">
        <v>362</v>
      </c>
      <c r="C2022" s="96">
        <v>11</v>
      </c>
      <c r="D2022" s="96" t="str">
        <f t="shared" si="93"/>
        <v>201511E007</v>
      </c>
      <c r="E2022" s="77" t="s">
        <v>16082</v>
      </c>
      <c r="F2022" s="77" t="s">
        <v>16081</v>
      </c>
      <c r="G2022" s="77" t="s">
        <v>25</v>
      </c>
      <c r="H2022" s="104" t="str">
        <f t="shared" si="94"/>
        <v>201511E007</v>
      </c>
      <c r="I2022" s="104" t="b">
        <f t="shared" si="95"/>
        <v>1</v>
      </c>
      <c r="J2022" s="77" t="s">
        <v>16104</v>
      </c>
      <c r="K2022" s="77" t="s">
        <v>12478</v>
      </c>
      <c r="L2022" s="105">
        <v>7994.35</v>
      </c>
      <c r="M2022" s="105" t="s">
        <v>16321</v>
      </c>
      <c r="N2022" s="105">
        <v>7705.13</v>
      </c>
      <c r="O2022" s="96" t="str">
        <f>VLOOKUP(H2022,'CRMP-SOC'!$A$2:$B$12685,2,FALSE)</f>
        <v>Social</v>
      </c>
      <c r="P2022" s="96"/>
    </row>
    <row r="2023" spans="1:16" ht="14.25" customHeight="1" x14ac:dyDescent="0.25">
      <c r="A2023" s="96">
        <v>2015</v>
      </c>
      <c r="B2023" s="96" t="s">
        <v>363</v>
      </c>
      <c r="C2023" s="96">
        <v>11</v>
      </c>
      <c r="D2023" s="96" t="str">
        <f t="shared" si="93"/>
        <v>201511E008</v>
      </c>
      <c r="E2023" s="77" t="s">
        <v>16082</v>
      </c>
      <c r="F2023" s="77" t="s">
        <v>16081</v>
      </c>
      <c r="G2023" s="77" t="s">
        <v>25</v>
      </c>
      <c r="H2023" s="104" t="str">
        <f t="shared" si="94"/>
        <v>201511E008</v>
      </c>
      <c r="I2023" s="104" t="b">
        <f t="shared" si="95"/>
        <v>1</v>
      </c>
      <c r="J2023" s="77" t="s">
        <v>16129</v>
      </c>
      <c r="K2023" s="77" t="s">
        <v>12479</v>
      </c>
      <c r="L2023" s="105">
        <v>26847.7</v>
      </c>
      <c r="M2023" s="105" t="s">
        <v>16320</v>
      </c>
      <c r="N2023" s="105">
        <v>30788.63</v>
      </c>
      <c r="O2023" s="96" t="str">
        <f>VLOOKUP(H2023,'CRMP-SOC'!$A$2:$B$12685,2,FALSE)</f>
        <v>Social</v>
      </c>
      <c r="P2023" s="96"/>
    </row>
    <row r="2024" spans="1:16" ht="14.25" customHeight="1" x14ac:dyDescent="0.25">
      <c r="A2024" s="96">
        <v>2015</v>
      </c>
      <c r="B2024" s="96" t="s">
        <v>364</v>
      </c>
      <c r="C2024" s="96">
        <v>11</v>
      </c>
      <c r="D2024" s="96" t="str">
        <f t="shared" si="93"/>
        <v>201511E009</v>
      </c>
      <c r="E2024" s="77" t="s">
        <v>16082</v>
      </c>
      <c r="F2024" s="77" t="s">
        <v>16081</v>
      </c>
      <c r="G2024" s="77" t="s">
        <v>25</v>
      </c>
      <c r="H2024" s="104" t="str">
        <f t="shared" si="94"/>
        <v>201511E009</v>
      </c>
      <c r="I2024" s="104" t="b">
        <f t="shared" si="95"/>
        <v>1</v>
      </c>
      <c r="J2024" s="77" t="s">
        <v>16128</v>
      </c>
      <c r="K2024" s="77" t="s">
        <v>13738</v>
      </c>
      <c r="L2024" s="105">
        <v>521.85</v>
      </c>
      <c r="M2024" s="105" t="s">
        <v>16319</v>
      </c>
      <c r="N2024" s="105">
        <v>214.55</v>
      </c>
      <c r="O2024" s="96" t="str">
        <f>VLOOKUP(H2024,'CRMP-SOC'!$A$2:$B$12685,2,FALSE)</f>
        <v>Social</v>
      </c>
      <c r="P2024" s="96"/>
    </row>
    <row r="2025" spans="1:16" ht="14.25" customHeight="1" x14ac:dyDescent="0.25">
      <c r="A2025" s="96">
        <v>2015</v>
      </c>
      <c r="B2025" s="96" t="s">
        <v>365</v>
      </c>
      <c r="C2025" s="96">
        <v>11</v>
      </c>
      <c r="D2025" s="96" t="str">
        <f t="shared" si="93"/>
        <v>201511E010</v>
      </c>
      <c r="E2025" s="77" t="s">
        <v>16082</v>
      </c>
      <c r="F2025" s="77" t="s">
        <v>16081</v>
      </c>
      <c r="G2025" s="77" t="s">
        <v>25</v>
      </c>
      <c r="H2025" s="104" t="str">
        <f t="shared" si="94"/>
        <v>201511E010</v>
      </c>
      <c r="I2025" s="104" t="b">
        <f t="shared" si="95"/>
        <v>1</v>
      </c>
      <c r="J2025" s="77" t="s">
        <v>16090</v>
      </c>
      <c r="K2025" s="77" t="s">
        <v>12480</v>
      </c>
      <c r="L2025" s="105">
        <v>42663.81</v>
      </c>
      <c r="M2025" s="105" t="s">
        <v>16318</v>
      </c>
      <c r="N2025" s="105">
        <v>45291.99</v>
      </c>
      <c r="O2025" s="96" t="str">
        <f>VLOOKUP(H2025,'CRMP-SOC'!$A$2:$B$12685,2,FALSE)</f>
        <v>Social</v>
      </c>
      <c r="P2025" s="96"/>
    </row>
    <row r="2026" spans="1:16" ht="14.25" customHeight="1" x14ac:dyDescent="0.25">
      <c r="A2026" s="96">
        <v>2015</v>
      </c>
      <c r="B2026" s="96" t="s">
        <v>366</v>
      </c>
      <c r="C2026" s="96">
        <v>11</v>
      </c>
      <c r="D2026" s="96" t="str">
        <f t="shared" si="93"/>
        <v>201511E011</v>
      </c>
      <c r="E2026" s="77" t="s">
        <v>16082</v>
      </c>
      <c r="F2026" s="77" t="s">
        <v>16081</v>
      </c>
      <c r="G2026" s="88" t="s">
        <v>25</v>
      </c>
      <c r="H2026" s="104" t="str">
        <f t="shared" si="94"/>
        <v>201511E011</v>
      </c>
      <c r="I2026" s="104" t="b">
        <f t="shared" si="95"/>
        <v>1</v>
      </c>
      <c r="J2026" s="77" t="s">
        <v>16089</v>
      </c>
      <c r="K2026" s="77" t="s">
        <v>13072</v>
      </c>
      <c r="L2026" s="105">
        <v>8071.9</v>
      </c>
      <c r="M2026" s="105" t="s">
        <v>16317</v>
      </c>
      <c r="N2026" s="105">
        <v>8241.44</v>
      </c>
      <c r="O2026" s="96" t="str">
        <f>VLOOKUP(H2026,'CRMP-SOC'!$A$2:$B$12685,2,FALSE)</f>
        <v>Social</v>
      </c>
      <c r="P2026" s="96"/>
    </row>
    <row r="2027" spans="1:16" ht="14.25" customHeight="1" x14ac:dyDescent="0.25">
      <c r="A2027" s="96">
        <v>2015</v>
      </c>
      <c r="B2027" s="96" t="s">
        <v>367</v>
      </c>
      <c r="C2027" s="96">
        <v>11</v>
      </c>
      <c r="D2027" s="96" t="str">
        <f t="shared" si="93"/>
        <v>201511E012</v>
      </c>
      <c r="E2027" s="77" t="s">
        <v>16082</v>
      </c>
      <c r="F2027" s="77" t="s">
        <v>16081</v>
      </c>
      <c r="G2027" s="88" t="s">
        <v>25</v>
      </c>
      <c r="H2027" s="104" t="str">
        <f t="shared" si="94"/>
        <v>201511E012</v>
      </c>
      <c r="I2027" s="104" t="b">
        <f t="shared" si="95"/>
        <v>1</v>
      </c>
      <c r="J2027" s="77" t="s">
        <v>16101</v>
      </c>
      <c r="K2027" s="77" t="s">
        <v>13073</v>
      </c>
      <c r="L2027" s="105">
        <v>2307.7800000000002</v>
      </c>
      <c r="M2027" s="105" t="s">
        <v>16316</v>
      </c>
      <c r="N2027" s="105">
        <v>2321.56</v>
      </c>
      <c r="O2027" s="96" t="str">
        <f>VLOOKUP(H2027,'CRMP-SOC'!$A$2:$B$12685,2,FALSE)</f>
        <v>Social</v>
      </c>
      <c r="P2027" s="96"/>
    </row>
    <row r="2028" spans="1:16" ht="14.25" customHeight="1" x14ac:dyDescent="0.25">
      <c r="A2028" s="96">
        <v>2015</v>
      </c>
      <c r="B2028" s="96" t="s">
        <v>368</v>
      </c>
      <c r="C2028" s="96">
        <v>11</v>
      </c>
      <c r="D2028" s="96" t="str">
        <f t="shared" si="93"/>
        <v>201511E013</v>
      </c>
      <c r="E2028" s="77" t="s">
        <v>16082</v>
      </c>
      <c r="F2028" s="77" t="s">
        <v>16081</v>
      </c>
      <c r="G2028" s="77" t="s">
        <v>25</v>
      </c>
      <c r="H2028" s="104" t="str">
        <f t="shared" si="94"/>
        <v>201511E013</v>
      </c>
      <c r="I2028" s="104" t="b">
        <f t="shared" si="95"/>
        <v>1</v>
      </c>
      <c r="J2028" s="77" t="s">
        <v>16113</v>
      </c>
      <c r="K2028" s="77" t="s">
        <v>11233</v>
      </c>
      <c r="L2028" s="105">
        <v>1227.29</v>
      </c>
      <c r="M2028" s="105" t="s">
        <v>16315</v>
      </c>
      <c r="N2028" s="105">
        <v>1107.98</v>
      </c>
      <c r="O2028" s="96" t="str">
        <f>VLOOKUP(H2028,'CRMP-SOC'!$A$2:$B$12685,2,FALSE)</f>
        <v>Social</v>
      </c>
      <c r="P2028" s="96"/>
    </row>
    <row r="2029" spans="1:16" ht="14.25" customHeight="1" x14ac:dyDescent="0.25">
      <c r="A2029" s="96">
        <v>2015</v>
      </c>
      <c r="B2029" s="96" t="s">
        <v>371</v>
      </c>
      <c r="C2029" s="96">
        <v>11</v>
      </c>
      <c r="D2029" s="96" t="str">
        <f t="shared" si="93"/>
        <v>201511E016</v>
      </c>
      <c r="E2029" s="77" t="s">
        <v>16082</v>
      </c>
      <c r="F2029" s="77" t="s">
        <v>16081</v>
      </c>
      <c r="G2029" s="77" t="s">
        <v>25</v>
      </c>
      <c r="H2029" s="104" t="str">
        <f t="shared" si="94"/>
        <v>201511E016</v>
      </c>
      <c r="I2029" s="104" t="b">
        <f t="shared" si="95"/>
        <v>1</v>
      </c>
      <c r="J2029" s="77" t="s">
        <v>16112</v>
      </c>
      <c r="K2029" s="77" t="s">
        <v>13074</v>
      </c>
      <c r="L2029" s="105">
        <v>285.14999999999998</v>
      </c>
      <c r="M2029" s="105" t="s">
        <v>16314</v>
      </c>
      <c r="N2029" s="105">
        <v>313.19</v>
      </c>
      <c r="O2029" s="96" t="str">
        <f>VLOOKUP(H2029,'CRMP-SOC'!$A$2:$B$12685,2,FALSE)</f>
        <v>Social</v>
      </c>
      <c r="P2029" s="96"/>
    </row>
    <row r="2030" spans="1:16" ht="14.25" customHeight="1" x14ac:dyDescent="0.25">
      <c r="A2030" s="96">
        <v>2015</v>
      </c>
      <c r="B2030" s="96" t="s">
        <v>372</v>
      </c>
      <c r="C2030" s="96">
        <v>11</v>
      </c>
      <c r="D2030" s="96" t="str">
        <f t="shared" si="93"/>
        <v>201511E017</v>
      </c>
      <c r="E2030" s="77" t="s">
        <v>16082</v>
      </c>
      <c r="F2030" s="77" t="s">
        <v>16081</v>
      </c>
      <c r="G2030" s="77" t="s">
        <v>25</v>
      </c>
      <c r="H2030" s="104" t="str">
        <f t="shared" si="94"/>
        <v>201511E017</v>
      </c>
      <c r="I2030" s="104" t="b">
        <f t="shared" si="95"/>
        <v>1</v>
      </c>
      <c r="J2030" s="77" t="s">
        <v>16136</v>
      </c>
      <c r="K2030" s="77" t="s">
        <v>12483</v>
      </c>
      <c r="L2030" s="105">
        <v>845.24</v>
      </c>
      <c r="M2030" s="105" t="s">
        <v>16313</v>
      </c>
      <c r="N2030" s="105">
        <v>799.76</v>
      </c>
      <c r="O2030" s="96" t="str">
        <f>VLOOKUP(H2030,'CRMP-SOC'!$A$2:$B$12685,2,FALSE)</f>
        <v>Social</v>
      </c>
      <c r="P2030" s="96"/>
    </row>
    <row r="2031" spans="1:16" ht="14.25" customHeight="1" x14ac:dyDescent="0.25">
      <c r="A2031" s="96">
        <v>2015</v>
      </c>
      <c r="B2031" s="96" t="s">
        <v>374</v>
      </c>
      <c r="C2031" s="96">
        <v>11</v>
      </c>
      <c r="D2031" s="96" t="str">
        <f t="shared" si="93"/>
        <v>201511E021</v>
      </c>
      <c r="E2031" s="77" t="s">
        <v>16082</v>
      </c>
      <c r="F2031" s="77" t="s">
        <v>16081</v>
      </c>
      <c r="G2031" s="77" t="s">
        <v>25</v>
      </c>
      <c r="H2031" s="104" t="str">
        <f t="shared" si="94"/>
        <v>201511E021</v>
      </c>
      <c r="I2031" s="104" t="b">
        <f t="shared" si="95"/>
        <v>1</v>
      </c>
      <c r="J2031" s="77" t="s">
        <v>16111</v>
      </c>
      <c r="K2031" s="77" t="s">
        <v>11239</v>
      </c>
      <c r="L2031" s="105">
        <v>13535.62</v>
      </c>
      <c r="M2031" s="105" t="s">
        <v>16312</v>
      </c>
      <c r="N2031" s="105">
        <v>13700.65</v>
      </c>
      <c r="O2031" s="96" t="str">
        <f>VLOOKUP(H2031,'CRMP-SOC'!$A$2:$B$12685,2,FALSE)</f>
        <v>Social</v>
      </c>
      <c r="P2031" s="96"/>
    </row>
    <row r="2032" spans="1:16" ht="14.25" customHeight="1" x14ac:dyDescent="0.25">
      <c r="A2032" s="96">
        <v>2015</v>
      </c>
      <c r="B2032" s="96" t="s">
        <v>375</v>
      </c>
      <c r="C2032" s="96">
        <v>11</v>
      </c>
      <c r="D2032" s="96" t="str">
        <f t="shared" si="93"/>
        <v>201511E022</v>
      </c>
      <c r="E2032" s="77" t="s">
        <v>16082</v>
      </c>
      <c r="F2032" s="77" t="s">
        <v>16081</v>
      </c>
      <c r="G2032" s="88" t="s">
        <v>25</v>
      </c>
      <c r="H2032" s="104" t="str">
        <f t="shared" si="94"/>
        <v>201511E022</v>
      </c>
      <c r="I2032" s="104" t="b">
        <f t="shared" si="95"/>
        <v>1</v>
      </c>
      <c r="J2032" s="77" t="s">
        <v>16110</v>
      </c>
      <c r="K2032" s="77" t="s">
        <v>12485</v>
      </c>
      <c r="L2032" s="105">
        <v>493.9</v>
      </c>
      <c r="M2032" s="105" t="s">
        <v>16311</v>
      </c>
      <c r="N2032" s="105">
        <v>483.88</v>
      </c>
      <c r="O2032" s="96" t="str">
        <f>VLOOKUP(H2032,'CRMP-SOC'!$A$2:$B$12685,2,FALSE)</f>
        <v>Social</v>
      </c>
      <c r="P2032" s="96"/>
    </row>
    <row r="2033" spans="1:16" ht="14.25" customHeight="1" x14ac:dyDescent="0.25">
      <c r="A2033" s="96">
        <v>2015</v>
      </c>
      <c r="B2033" s="96" t="s">
        <v>1722</v>
      </c>
      <c r="C2033" s="96">
        <v>11</v>
      </c>
      <c r="D2033" s="96" t="str">
        <f t="shared" si="93"/>
        <v>201511E028</v>
      </c>
      <c r="E2033" s="77" t="s">
        <v>16082</v>
      </c>
      <c r="F2033" s="77" t="s">
        <v>16081</v>
      </c>
      <c r="G2033" s="77" t="s">
        <v>25</v>
      </c>
      <c r="H2033" s="104" t="str">
        <f t="shared" si="94"/>
        <v>201511E028</v>
      </c>
      <c r="I2033" s="104" t="b">
        <f t="shared" si="95"/>
        <v>1</v>
      </c>
      <c r="J2033" s="77" t="s">
        <v>16186</v>
      </c>
      <c r="K2033" s="77" t="s">
        <v>12486</v>
      </c>
      <c r="L2033" s="105">
        <v>110</v>
      </c>
      <c r="M2033" s="105" t="s">
        <v>16310</v>
      </c>
      <c r="N2033" s="105">
        <v>92.28</v>
      </c>
      <c r="O2033" s="96" t="str">
        <f>VLOOKUP(H2033,'CRMP-SOC'!$A$2:$B$12685,2,FALSE)</f>
        <v>Social</v>
      </c>
      <c r="P2033" s="96"/>
    </row>
    <row r="2034" spans="1:16" ht="14.25" customHeight="1" x14ac:dyDescent="0.25">
      <c r="A2034" s="96">
        <v>2015</v>
      </c>
      <c r="B2034" s="96" t="s">
        <v>1723</v>
      </c>
      <c r="C2034" s="96">
        <v>11</v>
      </c>
      <c r="D2034" s="96" t="str">
        <f t="shared" si="93"/>
        <v>201511E032</v>
      </c>
      <c r="E2034" s="77" t="s">
        <v>16082</v>
      </c>
      <c r="F2034" s="77" t="s">
        <v>16081</v>
      </c>
      <c r="G2034" s="77" t="s">
        <v>25</v>
      </c>
      <c r="H2034" s="104" t="str">
        <f t="shared" si="94"/>
        <v>201511E032</v>
      </c>
      <c r="I2034" s="104" t="b">
        <f t="shared" si="95"/>
        <v>1</v>
      </c>
      <c r="J2034" s="77" t="s">
        <v>16185</v>
      </c>
      <c r="K2034" s="77" t="s">
        <v>12487</v>
      </c>
      <c r="L2034" s="105">
        <v>83</v>
      </c>
      <c r="M2034" s="105" t="s">
        <v>16309</v>
      </c>
      <c r="N2034" s="105">
        <v>43.78</v>
      </c>
      <c r="O2034" s="96" t="str">
        <f>VLOOKUP(H2034,'CRMP-SOC'!$A$2:$B$12685,2,FALSE)</f>
        <v>Social</v>
      </c>
      <c r="P2034" s="96"/>
    </row>
    <row r="2035" spans="1:16" ht="14.25" customHeight="1" x14ac:dyDescent="0.25">
      <c r="A2035" s="96">
        <v>2015</v>
      </c>
      <c r="B2035" s="96" t="s">
        <v>378</v>
      </c>
      <c r="C2035" s="96">
        <v>11</v>
      </c>
      <c r="D2035" s="96" t="str">
        <f t="shared" si="93"/>
        <v>201511E039</v>
      </c>
      <c r="E2035" s="77" t="s">
        <v>16082</v>
      </c>
      <c r="F2035" s="77" t="s">
        <v>16081</v>
      </c>
      <c r="G2035" s="77" t="s">
        <v>25</v>
      </c>
      <c r="H2035" s="104" t="str">
        <f t="shared" si="94"/>
        <v>201511E039</v>
      </c>
      <c r="I2035" s="104" t="b">
        <f t="shared" si="95"/>
        <v>1</v>
      </c>
      <c r="J2035" s="77" t="s">
        <v>16162</v>
      </c>
      <c r="K2035" s="77" t="s">
        <v>13739</v>
      </c>
      <c r="L2035" s="105">
        <v>37.78</v>
      </c>
      <c r="M2035" s="105" t="s">
        <v>16308</v>
      </c>
      <c r="N2035" s="105">
        <v>26.67</v>
      </c>
      <c r="O2035" s="96" t="str">
        <f>VLOOKUP(H2035,'CRMP-SOC'!$A$2:$B$12685,2,FALSE)</f>
        <v>Social</v>
      </c>
      <c r="P2035" s="96"/>
    </row>
    <row r="2036" spans="1:16" ht="14.25" customHeight="1" x14ac:dyDescent="0.25">
      <c r="A2036" s="96">
        <v>2015</v>
      </c>
      <c r="B2036" s="96" t="s">
        <v>381</v>
      </c>
      <c r="C2036" s="96">
        <v>11</v>
      </c>
      <c r="D2036" s="96" t="str">
        <f t="shared" si="93"/>
        <v>201511E042</v>
      </c>
      <c r="E2036" s="77" t="s">
        <v>16082</v>
      </c>
      <c r="F2036" s="77" t="s">
        <v>16081</v>
      </c>
      <c r="G2036" s="77" t="s">
        <v>25</v>
      </c>
      <c r="H2036" s="104" t="str">
        <f t="shared" si="94"/>
        <v>201511E042</v>
      </c>
      <c r="I2036" s="104" t="b">
        <f t="shared" si="95"/>
        <v>1</v>
      </c>
      <c r="J2036" s="77" t="s">
        <v>16097</v>
      </c>
      <c r="K2036" s="77" t="s">
        <v>11246</v>
      </c>
      <c r="L2036" s="105">
        <v>1008.28</v>
      </c>
      <c r="M2036" s="105" t="s">
        <v>16307</v>
      </c>
      <c r="N2036" s="105">
        <v>1057.4100000000001</v>
      </c>
      <c r="O2036" s="96" t="str">
        <f>VLOOKUP(H2036,'CRMP-SOC'!$A$2:$B$12685,2,FALSE)</f>
        <v>Social</v>
      </c>
      <c r="P2036" s="96"/>
    </row>
    <row r="2037" spans="1:16" ht="14.25" customHeight="1" x14ac:dyDescent="0.25">
      <c r="A2037" s="96">
        <v>2015</v>
      </c>
      <c r="B2037" s="96" t="s">
        <v>386</v>
      </c>
      <c r="C2037" s="96">
        <v>11</v>
      </c>
      <c r="D2037" s="96" t="str">
        <f t="shared" si="93"/>
        <v>201511E047</v>
      </c>
      <c r="E2037" s="77" t="s">
        <v>16082</v>
      </c>
      <c r="F2037" s="77" t="s">
        <v>16081</v>
      </c>
      <c r="G2037" s="77" t="s">
        <v>25</v>
      </c>
      <c r="H2037" s="104" t="str">
        <f t="shared" si="94"/>
        <v>201511E047</v>
      </c>
      <c r="I2037" s="104" t="b">
        <f t="shared" si="95"/>
        <v>1</v>
      </c>
      <c r="J2037" s="77" t="s">
        <v>16184</v>
      </c>
      <c r="K2037" s="77" t="s">
        <v>13740</v>
      </c>
      <c r="L2037" s="105">
        <v>214.12</v>
      </c>
      <c r="M2037" s="105" t="s">
        <v>16306</v>
      </c>
      <c r="N2037" s="105">
        <v>204.44</v>
      </c>
      <c r="O2037" s="96" t="str">
        <f>VLOOKUP(H2037,'CRMP-SOC'!$A$2:$B$12685,2,FALSE)</f>
        <v>Social</v>
      </c>
      <c r="P2037" s="96"/>
    </row>
    <row r="2038" spans="1:16" ht="14.25" customHeight="1" x14ac:dyDescent="0.25">
      <c r="A2038" s="96">
        <v>2015</v>
      </c>
      <c r="B2038" s="96" t="s">
        <v>2502</v>
      </c>
      <c r="C2038" s="96">
        <v>11</v>
      </c>
      <c r="D2038" s="96" t="str">
        <f t="shared" si="93"/>
        <v>201511E064</v>
      </c>
      <c r="E2038" s="77" t="s">
        <v>16082</v>
      </c>
      <c r="F2038" s="77" t="s">
        <v>16081</v>
      </c>
      <c r="G2038" s="77" t="s">
        <v>25</v>
      </c>
      <c r="H2038" s="104" t="str">
        <f t="shared" si="94"/>
        <v>201511E064</v>
      </c>
      <c r="I2038" s="104" t="b">
        <f t="shared" si="95"/>
        <v>1</v>
      </c>
      <c r="J2038" s="77" t="s">
        <v>16183</v>
      </c>
      <c r="K2038" s="77" t="s">
        <v>11536</v>
      </c>
      <c r="L2038" s="105">
        <v>3050.12</v>
      </c>
      <c r="M2038" s="105" t="s">
        <v>16305</v>
      </c>
      <c r="N2038" s="105">
        <v>3144.02</v>
      </c>
      <c r="O2038" s="96" t="str">
        <f>VLOOKUP(H2038,'CRMP-SOC'!$A$2:$B$12685,2,FALSE)</f>
        <v>Social</v>
      </c>
      <c r="P2038" s="96"/>
    </row>
    <row r="2039" spans="1:16" ht="14.25" customHeight="1" x14ac:dyDescent="0.25">
      <c r="A2039" s="96">
        <v>2015</v>
      </c>
      <c r="B2039" s="96" t="s">
        <v>2688</v>
      </c>
      <c r="C2039" s="96">
        <v>11</v>
      </c>
      <c r="D2039" s="96" t="str">
        <f t="shared" si="93"/>
        <v>201511E066</v>
      </c>
      <c r="E2039" s="77" t="s">
        <v>16082</v>
      </c>
      <c r="F2039" s="77" t="s">
        <v>16081</v>
      </c>
      <c r="G2039" s="77" t="s">
        <v>25</v>
      </c>
      <c r="H2039" s="104" t="str">
        <f t="shared" si="94"/>
        <v>201511E066</v>
      </c>
      <c r="I2039" s="104" t="b">
        <f t="shared" si="95"/>
        <v>1</v>
      </c>
      <c r="J2039" s="77" t="s">
        <v>16182</v>
      </c>
      <c r="K2039" s="77" t="s">
        <v>13741</v>
      </c>
      <c r="L2039" s="105">
        <v>4477.6899999999996</v>
      </c>
      <c r="M2039" s="105" t="s">
        <v>16304</v>
      </c>
      <c r="N2039" s="105">
        <v>4617.9799999999996</v>
      </c>
      <c r="O2039" s="96" t="str">
        <f>VLOOKUP(H2039,'CRMP-SOC'!$A$2:$B$12685,2,FALSE)</f>
        <v>Social</v>
      </c>
      <c r="P2039" s="96"/>
    </row>
    <row r="2040" spans="1:16" ht="14.25" customHeight="1" x14ac:dyDescent="0.25">
      <c r="A2040" s="96">
        <v>2015</v>
      </c>
      <c r="B2040" s="96" t="s">
        <v>2689</v>
      </c>
      <c r="C2040" s="96">
        <v>11</v>
      </c>
      <c r="D2040" s="96" t="str">
        <f t="shared" si="93"/>
        <v>201511E067</v>
      </c>
      <c r="E2040" s="77" t="s">
        <v>16082</v>
      </c>
      <c r="F2040" s="77" t="s">
        <v>16081</v>
      </c>
      <c r="G2040" s="77" t="s">
        <v>25</v>
      </c>
      <c r="H2040" s="104" t="str">
        <f t="shared" si="94"/>
        <v>201511E067</v>
      </c>
      <c r="I2040" s="104" t="b">
        <f t="shared" si="95"/>
        <v>1</v>
      </c>
      <c r="J2040" s="77" t="s">
        <v>16181</v>
      </c>
      <c r="K2040" s="77" t="s">
        <v>13742</v>
      </c>
      <c r="L2040" s="105">
        <v>10.6</v>
      </c>
      <c r="M2040" s="105" t="s">
        <v>16303</v>
      </c>
      <c r="N2040" s="105">
        <v>92.21</v>
      </c>
      <c r="O2040" s="96" t="str">
        <f>VLOOKUP(H2040,'CRMP-SOC'!$A$2:$B$12685,2,FALSE)</f>
        <v>Social</v>
      </c>
      <c r="P2040" s="96"/>
    </row>
    <row r="2041" spans="1:16" ht="14.25" customHeight="1" x14ac:dyDescent="0.25">
      <c r="A2041" s="96">
        <v>2015</v>
      </c>
      <c r="B2041" s="96" t="s">
        <v>681</v>
      </c>
      <c r="C2041" s="96">
        <v>11</v>
      </c>
      <c r="D2041" s="96" t="str">
        <f t="shared" si="93"/>
        <v>201511S029</v>
      </c>
      <c r="E2041" s="77" t="s">
        <v>16082</v>
      </c>
      <c r="F2041" s="77" t="s">
        <v>16081</v>
      </c>
      <c r="G2041" s="77" t="s">
        <v>29</v>
      </c>
      <c r="H2041" s="104" t="str">
        <f t="shared" si="94"/>
        <v>201511S029</v>
      </c>
      <c r="I2041" s="104" t="b">
        <f t="shared" si="95"/>
        <v>1</v>
      </c>
      <c r="J2041" s="77" t="s">
        <v>16302</v>
      </c>
      <c r="K2041" s="77" t="s">
        <v>11539</v>
      </c>
      <c r="L2041" s="105">
        <v>1469.82</v>
      </c>
      <c r="M2041" s="105" t="s">
        <v>16301</v>
      </c>
      <c r="N2041" s="105">
        <v>1001.53</v>
      </c>
      <c r="O2041" s="96" t="str">
        <f>VLOOKUP(H2041,'CRMP-SOC'!$A$2:$B$12685,2,FALSE)</f>
        <v>Social</v>
      </c>
      <c r="P2041" s="96"/>
    </row>
    <row r="2042" spans="1:16" ht="14.25" customHeight="1" x14ac:dyDescent="0.25">
      <c r="A2042" s="96">
        <v>2015</v>
      </c>
      <c r="B2042" s="96" t="s">
        <v>698</v>
      </c>
      <c r="C2042" s="96">
        <v>11</v>
      </c>
      <c r="D2042" s="96" t="str">
        <f t="shared" si="93"/>
        <v>201511S204</v>
      </c>
      <c r="E2042" s="77" t="s">
        <v>16082</v>
      </c>
      <c r="F2042" s="77" t="s">
        <v>16081</v>
      </c>
      <c r="G2042" s="88" t="s">
        <v>29</v>
      </c>
      <c r="H2042" s="104" t="str">
        <f t="shared" si="94"/>
        <v>201511S204</v>
      </c>
      <c r="I2042" s="104" t="b">
        <f t="shared" si="95"/>
        <v>1</v>
      </c>
      <c r="J2042" s="77" t="s">
        <v>16300</v>
      </c>
      <c r="K2042" s="77" t="s">
        <v>11556</v>
      </c>
      <c r="L2042" s="105">
        <v>736.42</v>
      </c>
      <c r="M2042" s="105" t="s">
        <v>16299</v>
      </c>
      <c r="N2042" s="105">
        <v>609.98</v>
      </c>
      <c r="O2042" s="96" t="str">
        <f>VLOOKUP(H2042,'CRMP-SOC'!$A$2:$B$12685,2,FALSE)</f>
        <v>Social</v>
      </c>
      <c r="P2042" s="96"/>
    </row>
    <row r="2043" spans="1:16" ht="14.25" customHeight="1" x14ac:dyDescent="0.25">
      <c r="A2043" s="96">
        <v>2015</v>
      </c>
      <c r="B2043" s="96" t="s">
        <v>699</v>
      </c>
      <c r="C2043" s="96">
        <v>11</v>
      </c>
      <c r="D2043" s="96" t="str">
        <f t="shared" si="93"/>
        <v>201511S205</v>
      </c>
      <c r="E2043" s="77" t="s">
        <v>16082</v>
      </c>
      <c r="F2043" s="77" t="s">
        <v>16081</v>
      </c>
      <c r="G2043" s="88" t="s">
        <v>29</v>
      </c>
      <c r="H2043" s="104" t="str">
        <f t="shared" si="94"/>
        <v>201511S205</v>
      </c>
      <c r="I2043" s="104" t="b">
        <f t="shared" si="95"/>
        <v>1</v>
      </c>
      <c r="J2043" s="77" t="s">
        <v>16298</v>
      </c>
      <c r="K2043" s="77" t="s">
        <v>11557</v>
      </c>
      <c r="L2043" s="105">
        <v>1365.86</v>
      </c>
      <c r="M2043" s="105" t="s">
        <v>16297</v>
      </c>
      <c r="N2043" s="105">
        <v>722.98</v>
      </c>
      <c r="O2043" s="96" t="str">
        <f>VLOOKUP(H2043,'CRMP-SOC'!$A$2:$B$12685,2,FALSE)</f>
        <v>Social</v>
      </c>
      <c r="P2043" s="96"/>
    </row>
    <row r="2044" spans="1:16" ht="14.25" customHeight="1" x14ac:dyDescent="0.25">
      <c r="A2044" s="96">
        <v>2015</v>
      </c>
      <c r="B2044" s="96" t="s">
        <v>700</v>
      </c>
      <c r="C2044" s="96">
        <v>11</v>
      </c>
      <c r="D2044" s="96" t="str">
        <f t="shared" si="93"/>
        <v>201511S206</v>
      </c>
      <c r="E2044" s="77" t="s">
        <v>16082</v>
      </c>
      <c r="F2044" s="77" t="s">
        <v>16081</v>
      </c>
      <c r="G2044" s="77" t="s">
        <v>29</v>
      </c>
      <c r="H2044" s="104" t="str">
        <f t="shared" si="94"/>
        <v>201511S206</v>
      </c>
      <c r="I2044" s="104" t="b">
        <f t="shared" si="95"/>
        <v>1</v>
      </c>
      <c r="J2044" s="77" t="s">
        <v>16296</v>
      </c>
      <c r="K2044" s="77" t="s">
        <v>13078</v>
      </c>
      <c r="L2044" s="105">
        <v>641.16</v>
      </c>
      <c r="M2044" s="105" t="s">
        <v>16295</v>
      </c>
      <c r="N2044" s="105">
        <v>1113.96</v>
      </c>
      <c r="O2044" s="96" t="str">
        <f>VLOOKUP(H2044,'CRMP-SOC'!$A$2:$B$12685,2,FALSE)</f>
        <v>Social</v>
      </c>
      <c r="P2044" s="96"/>
    </row>
    <row r="2045" spans="1:16" ht="14.25" customHeight="1" x14ac:dyDescent="0.25">
      <c r="A2045" s="96">
        <v>2015</v>
      </c>
      <c r="B2045" s="96" t="s">
        <v>701</v>
      </c>
      <c r="C2045" s="96">
        <v>11</v>
      </c>
      <c r="D2045" s="96" t="str">
        <f t="shared" si="93"/>
        <v>201511S207</v>
      </c>
      <c r="E2045" s="77" t="s">
        <v>16082</v>
      </c>
      <c r="F2045" s="77" t="s">
        <v>16081</v>
      </c>
      <c r="G2045" s="88" t="s">
        <v>29</v>
      </c>
      <c r="H2045" s="104" t="str">
        <f t="shared" si="94"/>
        <v>201511S207</v>
      </c>
      <c r="I2045" s="104" t="b">
        <f t="shared" si="95"/>
        <v>1</v>
      </c>
      <c r="J2045" s="77" t="s">
        <v>16294</v>
      </c>
      <c r="K2045" s="77" t="s">
        <v>11559</v>
      </c>
      <c r="L2045" s="105">
        <v>55.24</v>
      </c>
      <c r="M2045" s="105" t="s">
        <v>16293</v>
      </c>
      <c r="N2045" s="105">
        <v>55.24</v>
      </c>
      <c r="O2045" s="96" t="str">
        <f>VLOOKUP(H2045,'CRMP-SOC'!$A$2:$B$12685,2,FALSE)</f>
        <v>Social</v>
      </c>
      <c r="P2045" s="96"/>
    </row>
    <row r="2046" spans="1:16" ht="14.25" customHeight="1" x14ac:dyDescent="0.25">
      <c r="A2046" s="96">
        <v>2015</v>
      </c>
      <c r="B2046" s="96" t="s">
        <v>702</v>
      </c>
      <c r="C2046" s="96">
        <v>11</v>
      </c>
      <c r="D2046" s="96" t="str">
        <f t="shared" si="93"/>
        <v>201511S208</v>
      </c>
      <c r="E2046" s="77" t="s">
        <v>16082</v>
      </c>
      <c r="F2046" s="77" t="s">
        <v>16081</v>
      </c>
      <c r="G2046" s="77" t="s">
        <v>29</v>
      </c>
      <c r="H2046" s="104" t="str">
        <f t="shared" si="94"/>
        <v>201511S208</v>
      </c>
      <c r="I2046" s="104" t="b">
        <f t="shared" si="95"/>
        <v>1</v>
      </c>
      <c r="J2046" s="77" t="s">
        <v>16292</v>
      </c>
      <c r="K2046" s="77" t="s">
        <v>11560</v>
      </c>
      <c r="L2046" s="105">
        <v>56.7</v>
      </c>
      <c r="M2046" s="105" t="s">
        <v>16291</v>
      </c>
      <c r="N2046" s="105">
        <v>23.79</v>
      </c>
      <c r="O2046" s="96" t="str">
        <f>VLOOKUP(H2046,'CRMP-SOC'!$A$2:$B$12685,2,FALSE)</f>
        <v>Social</v>
      </c>
      <c r="P2046" s="96"/>
    </row>
    <row r="2047" spans="1:16" ht="14.25" customHeight="1" x14ac:dyDescent="0.25">
      <c r="A2047" s="96">
        <v>2015</v>
      </c>
      <c r="B2047" s="96" t="s">
        <v>703</v>
      </c>
      <c r="C2047" s="96">
        <v>11</v>
      </c>
      <c r="D2047" s="96" t="str">
        <f t="shared" si="93"/>
        <v>201511S209</v>
      </c>
      <c r="E2047" s="77" t="s">
        <v>16082</v>
      </c>
      <c r="F2047" s="77" t="s">
        <v>16081</v>
      </c>
      <c r="G2047" s="77" t="s">
        <v>29</v>
      </c>
      <c r="H2047" s="104" t="str">
        <f t="shared" si="94"/>
        <v>201511S209</v>
      </c>
      <c r="I2047" s="104" t="b">
        <f t="shared" si="95"/>
        <v>1</v>
      </c>
      <c r="J2047" s="77" t="s">
        <v>16290</v>
      </c>
      <c r="K2047" s="77" t="s">
        <v>11561</v>
      </c>
      <c r="L2047" s="105">
        <v>600.4</v>
      </c>
      <c r="M2047" s="105" t="s">
        <v>16289</v>
      </c>
      <c r="N2047" s="105">
        <v>300.2</v>
      </c>
      <c r="O2047" s="96" t="str">
        <f>VLOOKUP(H2047,'CRMP-SOC'!$A$2:$B$12685,2,FALSE)</f>
        <v>Social</v>
      </c>
      <c r="P2047" s="96"/>
    </row>
    <row r="2048" spans="1:16" ht="14.25" customHeight="1" x14ac:dyDescent="0.25">
      <c r="A2048" s="96">
        <v>2015</v>
      </c>
      <c r="B2048" s="96" t="s">
        <v>1777</v>
      </c>
      <c r="C2048" s="96">
        <v>11</v>
      </c>
      <c r="D2048" s="96" t="str">
        <f t="shared" si="93"/>
        <v>201511S221</v>
      </c>
      <c r="E2048" s="77" t="s">
        <v>16082</v>
      </c>
      <c r="F2048" s="77" t="s">
        <v>16081</v>
      </c>
      <c r="G2048" s="77" t="s">
        <v>29</v>
      </c>
      <c r="H2048" s="104" t="str">
        <f t="shared" si="94"/>
        <v>201511S221</v>
      </c>
      <c r="I2048" s="104" t="b">
        <f t="shared" si="95"/>
        <v>1</v>
      </c>
      <c r="J2048" s="77" t="s">
        <v>16179</v>
      </c>
      <c r="K2048" s="77" t="s">
        <v>12547</v>
      </c>
      <c r="L2048" s="105">
        <v>12500.38</v>
      </c>
      <c r="M2048" s="105" t="s">
        <v>16288</v>
      </c>
      <c r="N2048" s="105">
        <v>6435.18</v>
      </c>
      <c r="O2048" s="96" t="str">
        <f>VLOOKUP(H2048,'CRMP-SOC'!$A$2:$B$12685,2,FALSE)</f>
        <v>Social</v>
      </c>
      <c r="P2048" s="96"/>
    </row>
    <row r="2049" spans="1:16" ht="14.25" customHeight="1" x14ac:dyDescent="0.25">
      <c r="A2049" s="96">
        <v>2015</v>
      </c>
      <c r="B2049" s="96" t="s">
        <v>1778</v>
      </c>
      <c r="C2049" s="96">
        <v>11</v>
      </c>
      <c r="D2049" s="96" t="str">
        <f t="shared" si="93"/>
        <v>201511S222</v>
      </c>
      <c r="E2049" s="77" t="s">
        <v>16082</v>
      </c>
      <c r="F2049" s="77" t="s">
        <v>16081</v>
      </c>
      <c r="G2049" s="77" t="s">
        <v>29</v>
      </c>
      <c r="H2049" s="104" t="str">
        <f t="shared" si="94"/>
        <v>201511S222</v>
      </c>
      <c r="I2049" s="104" t="b">
        <f t="shared" si="95"/>
        <v>1</v>
      </c>
      <c r="J2049" s="77" t="s">
        <v>16287</v>
      </c>
      <c r="K2049" s="77" t="s">
        <v>12548</v>
      </c>
      <c r="L2049" s="105">
        <v>338.66</v>
      </c>
      <c r="M2049" s="105" t="s">
        <v>16286</v>
      </c>
      <c r="N2049" s="105">
        <v>173.44</v>
      </c>
      <c r="O2049" s="96" t="str">
        <f>VLOOKUP(H2049,'CRMP-SOC'!$A$2:$B$12685,2,FALSE)</f>
        <v>Social</v>
      </c>
      <c r="P2049" s="96"/>
    </row>
    <row r="2050" spans="1:16" ht="14.25" customHeight="1" x14ac:dyDescent="0.25">
      <c r="A2050" s="96">
        <v>2015</v>
      </c>
      <c r="B2050" s="96" t="s">
        <v>2692</v>
      </c>
      <c r="C2050" s="96">
        <v>11</v>
      </c>
      <c r="D2050" s="96" t="str">
        <f t="shared" ref="D2050:D2113" si="96">CONCATENATE(A2050,C2050,G2050,J2050)</f>
        <v>201511S243</v>
      </c>
      <c r="E2050" s="77" t="s">
        <v>16082</v>
      </c>
      <c r="F2050" s="77" t="s">
        <v>16081</v>
      </c>
      <c r="G2050" s="77" t="s">
        <v>29</v>
      </c>
      <c r="H2050" s="104" t="str">
        <f t="shared" ref="H2050:H2113" si="97">CONCATENATE(A2050,B2050)</f>
        <v>201511S243</v>
      </c>
      <c r="I2050" s="104" t="b">
        <f t="shared" ref="I2050:I2113" si="98">H2050=D2050</f>
        <v>1</v>
      </c>
      <c r="J2050" s="77" t="s">
        <v>16088</v>
      </c>
      <c r="K2050" s="77" t="s">
        <v>13746</v>
      </c>
      <c r="L2050" s="105">
        <v>13699.13</v>
      </c>
      <c r="M2050" s="105" t="s">
        <v>16285</v>
      </c>
      <c r="N2050" s="105">
        <v>10486.91</v>
      </c>
      <c r="O2050" s="96" t="str">
        <f>VLOOKUP(H2050,'CRMP-SOC'!$A$2:$B$12685,2,FALSE)</f>
        <v>Social</v>
      </c>
      <c r="P2050" s="96"/>
    </row>
    <row r="2051" spans="1:16" ht="14.25" customHeight="1" x14ac:dyDescent="0.25">
      <c r="A2051" s="96">
        <v>2015</v>
      </c>
      <c r="B2051" s="96" t="s">
        <v>2693</v>
      </c>
      <c r="C2051" s="96">
        <v>11</v>
      </c>
      <c r="D2051" s="96" t="str">
        <f t="shared" si="96"/>
        <v>201511S244</v>
      </c>
      <c r="E2051" s="77" t="s">
        <v>16082</v>
      </c>
      <c r="F2051" s="77" t="s">
        <v>16081</v>
      </c>
      <c r="G2051" s="77" t="s">
        <v>29</v>
      </c>
      <c r="H2051" s="104" t="str">
        <f t="shared" si="97"/>
        <v>201511S244</v>
      </c>
      <c r="I2051" s="104" t="b">
        <f t="shared" si="98"/>
        <v>1</v>
      </c>
      <c r="J2051" s="77" t="s">
        <v>16178</v>
      </c>
      <c r="K2051" s="77" t="s">
        <v>13747</v>
      </c>
      <c r="L2051" s="105">
        <v>572.38</v>
      </c>
      <c r="M2051" s="105" t="s">
        <v>16284</v>
      </c>
      <c r="N2051" s="105">
        <v>592.36</v>
      </c>
      <c r="O2051" s="96" t="str">
        <f>VLOOKUP(H2051,'CRMP-SOC'!$A$2:$B$12685,2,FALSE)</f>
        <v>Social</v>
      </c>
      <c r="P2051" s="96"/>
    </row>
    <row r="2052" spans="1:16" ht="14.25" customHeight="1" x14ac:dyDescent="0.25">
      <c r="A2052" s="96">
        <v>2015</v>
      </c>
      <c r="B2052" s="96" t="s">
        <v>2694</v>
      </c>
      <c r="C2052" s="96">
        <v>11</v>
      </c>
      <c r="D2052" s="96" t="str">
        <f t="shared" si="96"/>
        <v>201511S245</v>
      </c>
      <c r="E2052" s="77" t="s">
        <v>16082</v>
      </c>
      <c r="F2052" s="77" t="s">
        <v>16081</v>
      </c>
      <c r="G2052" s="77" t="s">
        <v>29</v>
      </c>
      <c r="H2052" s="104" t="str">
        <f t="shared" si="97"/>
        <v>201511S245</v>
      </c>
      <c r="I2052" s="104" t="b">
        <f t="shared" si="98"/>
        <v>1</v>
      </c>
      <c r="J2052" s="77" t="s">
        <v>16283</v>
      </c>
      <c r="K2052" s="77" t="s">
        <v>13748</v>
      </c>
      <c r="L2052" s="105">
        <v>2655.98</v>
      </c>
      <c r="M2052" s="105" t="s">
        <v>16282</v>
      </c>
      <c r="N2052" s="105">
        <v>1092.6300000000001</v>
      </c>
      <c r="O2052" s="96" t="str">
        <f>VLOOKUP(H2052,'CRMP-SOC'!$A$2:$B$12685,2,FALSE)</f>
        <v>Social</v>
      </c>
      <c r="P2052" s="96"/>
    </row>
    <row r="2053" spans="1:16" ht="14.25" customHeight="1" x14ac:dyDescent="0.25">
      <c r="A2053" s="96">
        <v>2015</v>
      </c>
      <c r="B2053" s="96" t="s">
        <v>2695</v>
      </c>
      <c r="C2053" s="96">
        <v>11</v>
      </c>
      <c r="D2053" s="96" t="str">
        <f t="shared" si="96"/>
        <v>201511S246</v>
      </c>
      <c r="E2053" s="77" t="s">
        <v>16082</v>
      </c>
      <c r="F2053" s="77" t="s">
        <v>16081</v>
      </c>
      <c r="G2053" s="77" t="s">
        <v>29</v>
      </c>
      <c r="H2053" s="104" t="str">
        <f t="shared" si="97"/>
        <v>201511S246</v>
      </c>
      <c r="I2053" s="104" t="b">
        <f t="shared" si="98"/>
        <v>1</v>
      </c>
      <c r="J2053" s="77" t="s">
        <v>16281</v>
      </c>
      <c r="K2053" s="77" t="s">
        <v>13749</v>
      </c>
      <c r="L2053" s="105">
        <v>800.01</v>
      </c>
      <c r="M2053" s="105" t="s">
        <v>16280</v>
      </c>
      <c r="N2053" s="105">
        <v>616.07000000000005</v>
      </c>
      <c r="O2053" s="96" t="str">
        <f>VLOOKUP(H2053,'CRMP-SOC'!$A$2:$B$12685,2,FALSE)</f>
        <v>Social</v>
      </c>
      <c r="P2053" s="96"/>
    </row>
    <row r="2054" spans="1:16" ht="14.25" customHeight="1" x14ac:dyDescent="0.25">
      <c r="A2054" s="96">
        <v>2015</v>
      </c>
      <c r="B2054" s="96" t="s">
        <v>2696</v>
      </c>
      <c r="C2054" s="96">
        <v>11</v>
      </c>
      <c r="D2054" s="96" t="str">
        <f t="shared" si="96"/>
        <v>201511S247</v>
      </c>
      <c r="E2054" s="77" t="s">
        <v>16082</v>
      </c>
      <c r="F2054" s="77" t="s">
        <v>16081</v>
      </c>
      <c r="G2054" s="77" t="s">
        <v>29</v>
      </c>
      <c r="H2054" s="104" t="str">
        <f t="shared" si="97"/>
        <v>201511S247</v>
      </c>
      <c r="I2054" s="104" t="b">
        <f t="shared" si="98"/>
        <v>1</v>
      </c>
      <c r="J2054" s="77" t="s">
        <v>16177</v>
      </c>
      <c r="K2054" s="77" t="s">
        <v>13750</v>
      </c>
      <c r="L2054" s="105">
        <v>1020.29</v>
      </c>
      <c r="M2054" s="105" t="s">
        <v>16279</v>
      </c>
      <c r="N2054" s="105">
        <v>1000.88</v>
      </c>
      <c r="O2054" s="96" t="str">
        <f>VLOOKUP(H2054,'CRMP-SOC'!$A$2:$B$12685,2,FALSE)</f>
        <v>Social</v>
      </c>
      <c r="P2054" s="96"/>
    </row>
    <row r="2055" spans="1:16" ht="14.25" customHeight="1" x14ac:dyDescent="0.25">
      <c r="A2055" s="96">
        <v>2015</v>
      </c>
      <c r="B2055" s="96" t="s">
        <v>818</v>
      </c>
      <c r="C2055" s="96">
        <v>11</v>
      </c>
      <c r="D2055" s="96" t="str">
        <f t="shared" si="96"/>
        <v>201511U006</v>
      </c>
      <c r="E2055" s="77" t="s">
        <v>16082</v>
      </c>
      <c r="F2055" s="77" t="s">
        <v>16081</v>
      </c>
      <c r="G2055" s="77" t="s">
        <v>30</v>
      </c>
      <c r="H2055" s="104" t="str">
        <f t="shared" si="97"/>
        <v>201511U006</v>
      </c>
      <c r="I2055" s="104" t="b">
        <f t="shared" si="98"/>
        <v>1</v>
      </c>
      <c r="J2055" s="77" t="s">
        <v>16172</v>
      </c>
      <c r="K2055" s="77" t="s">
        <v>11676</v>
      </c>
      <c r="L2055" s="105">
        <v>74745.81</v>
      </c>
      <c r="M2055" s="105" t="s">
        <v>16278</v>
      </c>
      <c r="N2055" s="105">
        <v>79145.58</v>
      </c>
      <c r="O2055" s="96" t="str">
        <f>VLOOKUP(H2055,'CRMP-SOC'!$A$2:$B$12685,2,FALSE)</f>
        <v>Social</v>
      </c>
      <c r="P2055" s="96"/>
    </row>
    <row r="2056" spans="1:16" ht="14.25" customHeight="1" x14ac:dyDescent="0.25">
      <c r="A2056" s="96">
        <v>2015</v>
      </c>
      <c r="B2056" s="96" t="s">
        <v>1795</v>
      </c>
      <c r="C2056" s="96">
        <v>11</v>
      </c>
      <c r="D2056" s="96" t="str">
        <f t="shared" si="96"/>
        <v>201511U031</v>
      </c>
      <c r="E2056" s="77" t="s">
        <v>16082</v>
      </c>
      <c r="F2056" s="77" t="s">
        <v>16081</v>
      </c>
      <c r="G2056" s="77" t="s">
        <v>30</v>
      </c>
      <c r="H2056" s="104" t="str">
        <f t="shared" si="97"/>
        <v>201511U031</v>
      </c>
      <c r="I2056" s="104" t="b">
        <f t="shared" si="98"/>
        <v>1</v>
      </c>
      <c r="J2056" s="77" t="s">
        <v>16171</v>
      </c>
      <c r="K2056" s="77" t="s">
        <v>13261</v>
      </c>
      <c r="L2056" s="105">
        <v>950</v>
      </c>
      <c r="M2056" s="105" t="s">
        <v>16277</v>
      </c>
      <c r="N2056" s="105">
        <v>1107.77</v>
      </c>
      <c r="O2056" s="96" t="str">
        <f>VLOOKUP(H2056,'CRMP-SOC'!$A$2:$B$12685,2,FALSE)</f>
        <v>Social</v>
      </c>
      <c r="P2056" s="96"/>
    </row>
    <row r="2057" spans="1:16" ht="14.25" customHeight="1" x14ac:dyDescent="0.25">
      <c r="A2057" s="96">
        <v>2015</v>
      </c>
      <c r="B2057" s="96" t="s">
        <v>1802</v>
      </c>
      <c r="C2057" s="96">
        <v>11</v>
      </c>
      <c r="D2057" s="96" t="str">
        <f t="shared" si="96"/>
        <v>201511U040</v>
      </c>
      <c r="E2057" s="77" t="s">
        <v>16082</v>
      </c>
      <c r="F2057" s="77" t="s">
        <v>16081</v>
      </c>
      <c r="G2057" s="77" t="s">
        <v>30</v>
      </c>
      <c r="H2057" s="104" t="str">
        <f t="shared" si="97"/>
        <v>201511U040</v>
      </c>
      <c r="I2057" s="104" t="b">
        <f t="shared" si="98"/>
        <v>1</v>
      </c>
      <c r="J2057" s="77" t="s">
        <v>16141</v>
      </c>
      <c r="K2057" s="77" t="s">
        <v>13751</v>
      </c>
      <c r="L2057" s="105">
        <v>398.19</v>
      </c>
      <c r="M2057" s="105" t="s">
        <v>16276</v>
      </c>
      <c r="N2057" s="105">
        <v>398.14</v>
      </c>
      <c r="O2057" s="96" t="str">
        <f>VLOOKUP(H2057,'CRMP-SOC'!$A$2:$B$12685,2,FALSE)</f>
        <v>Social</v>
      </c>
      <c r="P2057" s="96"/>
    </row>
    <row r="2058" spans="1:16" ht="14.25" customHeight="1" x14ac:dyDescent="0.25">
      <c r="A2058" s="96">
        <v>2015</v>
      </c>
      <c r="B2058" s="96" t="s">
        <v>2268</v>
      </c>
      <c r="C2058" s="96">
        <v>11</v>
      </c>
      <c r="D2058" s="96" t="str">
        <f t="shared" si="96"/>
        <v>201511U059</v>
      </c>
      <c r="E2058" s="77" t="s">
        <v>16082</v>
      </c>
      <c r="F2058" s="77" t="s">
        <v>16081</v>
      </c>
      <c r="G2058" s="77" t="s">
        <v>30</v>
      </c>
      <c r="H2058" s="104" t="str">
        <f t="shared" si="97"/>
        <v>201511U059</v>
      </c>
      <c r="I2058" s="104" t="b">
        <f t="shared" si="98"/>
        <v>1</v>
      </c>
      <c r="J2058" s="77" t="s">
        <v>16275</v>
      </c>
      <c r="K2058" s="77" t="s">
        <v>13082</v>
      </c>
      <c r="L2058" s="105">
        <v>1060.8399999999999</v>
      </c>
      <c r="M2058" s="105" t="s">
        <v>16274</v>
      </c>
      <c r="N2058" s="105">
        <v>1162.47</v>
      </c>
      <c r="O2058" s="96" t="str">
        <f>VLOOKUP(H2058,'CRMP-SOC'!$A$2:$B$12685,2,FALSE)</f>
        <v>Social</v>
      </c>
      <c r="P2058" s="96"/>
    </row>
    <row r="2059" spans="1:16" ht="14.25" customHeight="1" x14ac:dyDescent="0.25">
      <c r="A2059" s="96">
        <v>2015</v>
      </c>
      <c r="B2059" s="96" t="s">
        <v>2399</v>
      </c>
      <c r="C2059" s="96">
        <v>11</v>
      </c>
      <c r="D2059" s="96" t="str">
        <f t="shared" si="96"/>
        <v>201511U067</v>
      </c>
      <c r="E2059" s="77" t="s">
        <v>16082</v>
      </c>
      <c r="F2059" s="77" t="s">
        <v>16081</v>
      </c>
      <c r="G2059" s="77" t="s">
        <v>30</v>
      </c>
      <c r="H2059" s="104" t="str">
        <f t="shared" si="97"/>
        <v>201511U067</v>
      </c>
      <c r="I2059" s="104" t="b">
        <f t="shared" si="98"/>
        <v>1</v>
      </c>
      <c r="J2059" s="77" t="s">
        <v>16181</v>
      </c>
      <c r="K2059" s="77" t="s">
        <v>13264</v>
      </c>
      <c r="L2059" s="105">
        <v>1013.78</v>
      </c>
      <c r="M2059" s="105" t="s">
        <v>16273</v>
      </c>
      <c r="N2059" s="105">
        <v>712.58</v>
      </c>
      <c r="O2059" s="96" t="str">
        <f>VLOOKUP(H2059,'CRMP-SOC'!$A$2:$B$12685,2,FALSE)</f>
        <v>Social</v>
      </c>
      <c r="P2059" s="96"/>
    </row>
    <row r="2060" spans="1:16" ht="14.25" customHeight="1" x14ac:dyDescent="0.25">
      <c r="A2060" s="96">
        <v>2015</v>
      </c>
      <c r="B2060" s="96" t="s">
        <v>2514</v>
      </c>
      <c r="C2060" s="96">
        <v>11</v>
      </c>
      <c r="D2060" s="96" t="str">
        <f t="shared" si="96"/>
        <v>201511U074</v>
      </c>
      <c r="E2060" s="77" t="s">
        <v>16082</v>
      </c>
      <c r="F2060" s="77" t="s">
        <v>16081</v>
      </c>
      <c r="G2060" s="77" t="s">
        <v>30</v>
      </c>
      <c r="H2060" s="104" t="str">
        <f t="shared" si="97"/>
        <v>201511U074</v>
      </c>
      <c r="I2060" s="104" t="b">
        <f t="shared" si="98"/>
        <v>1</v>
      </c>
      <c r="J2060" s="77" t="s">
        <v>16149</v>
      </c>
      <c r="K2060" s="77" t="s">
        <v>13615</v>
      </c>
      <c r="L2060" s="105">
        <v>3330</v>
      </c>
      <c r="M2060" s="105" t="s">
        <v>16272</v>
      </c>
      <c r="N2060" s="105">
        <v>3660.38</v>
      </c>
      <c r="O2060" s="96" t="str">
        <f>VLOOKUP(H2060,'CRMP-SOC'!$A$2:$B$12685,2,FALSE)</f>
        <v>Social</v>
      </c>
      <c r="P2060" s="96"/>
    </row>
    <row r="2061" spans="1:16" ht="14.25" customHeight="1" x14ac:dyDescent="0.25">
      <c r="A2061" s="96">
        <v>2015</v>
      </c>
      <c r="B2061" s="96" t="s">
        <v>2610</v>
      </c>
      <c r="C2061" s="96">
        <v>11</v>
      </c>
      <c r="D2061" s="96" t="str">
        <f t="shared" si="96"/>
        <v>201511U077</v>
      </c>
      <c r="E2061" s="77" t="s">
        <v>16082</v>
      </c>
      <c r="F2061" s="77" t="s">
        <v>16081</v>
      </c>
      <c r="G2061" s="77" t="s">
        <v>30</v>
      </c>
      <c r="H2061" s="104" t="str">
        <f t="shared" si="97"/>
        <v>201511U077</v>
      </c>
      <c r="I2061" s="104" t="b">
        <f t="shared" si="98"/>
        <v>1</v>
      </c>
      <c r="J2061" s="77" t="s">
        <v>16222</v>
      </c>
      <c r="K2061" s="77" t="s">
        <v>13752</v>
      </c>
      <c r="L2061" s="105">
        <v>2510.14</v>
      </c>
      <c r="M2061" s="105" t="s">
        <v>16271</v>
      </c>
      <c r="N2061" s="105">
        <v>2346.5700000000002</v>
      </c>
      <c r="O2061" s="96" t="str">
        <f>VLOOKUP(H2061,'CRMP-SOC'!$A$2:$B$12685,2,FALSE)</f>
        <v>Social</v>
      </c>
      <c r="P2061" s="96"/>
    </row>
    <row r="2062" spans="1:16" ht="14.25" customHeight="1" x14ac:dyDescent="0.25">
      <c r="A2062" s="96">
        <v>2015</v>
      </c>
      <c r="B2062" s="96" t="s">
        <v>2697</v>
      </c>
      <c r="C2062" s="96">
        <v>11</v>
      </c>
      <c r="D2062" s="96" t="str">
        <f t="shared" si="96"/>
        <v>201511U079</v>
      </c>
      <c r="E2062" s="77" t="s">
        <v>16082</v>
      </c>
      <c r="F2062" s="77" t="s">
        <v>16081</v>
      </c>
      <c r="G2062" s="77" t="s">
        <v>30</v>
      </c>
      <c r="H2062" s="104" t="str">
        <f t="shared" si="97"/>
        <v>201511U079</v>
      </c>
      <c r="I2062" s="104" t="b">
        <f t="shared" si="98"/>
        <v>1</v>
      </c>
      <c r="J2062" s="77" t="s">
        <v>16170</v>
      </c>
      <c r="K2062" s="77" t="s">
        <v>13753</v>
      </c>
      <c r="L2062" s="105">
        <v>6157.87</v>
      </c>
      <c r="M2062" s="105" t="s">
        <v>16270</v>
      </c>
      <c r="N2062" s="105">
        <v>5119</v>
      </c>
      <c r="O2062" s="96" t="str">
        <f>VLOOKUP(H2062,'CRMP-SOC'!$A$2:$B$12685,2,FALSE)</f>
        <v>Social</v>
      </c>
      <c r="P2062" s="96"/>
    </row>
    <row r="2063" spans="1:16" ht="14.25" customHeight="1" x14ac:dyDescent="0.25">
      <c r="A2063" s="96">
        <v>2015</v>
      </c>
      <c r="B2063" s="96" t="s">
        <v>2698</v>
      </c>
      <c r="C2063" s="96">
        <v>11</v>
      </c>
      <c r="D2063" s="96" t="str">
        <f t="shared" si="96"/>
        <v>201511U080</v>
      </c>
      <c r="E2063" s="77" t="s">
        <v>16082</v>
      </c>
      <c r="F2063" s="77" t="s">
        <v>16081</v>
      </c>
      <c r="G2063" s="77" t="s">
        <v>30</v>
      </c>
      <c r="H2063" s="104" t="str">
        <f t="shared" si="97"/>
        <v>201511U080</v>
      </c>
      <c r="I2063" s="104" t="b">
        <f t="shared" si="98"/>
        <v>1</v>
      </c>
      <c r="J2063" s="77" t="s">
        <v>16169</v>
      </c>
      <c r="K2063" s="77" t="s">
        <v>13754</v>
      </c>
      <c r="L2063" s="105">
        <v>1078.33</v>
      </c>
      <c r="M2063" s="105" t="s">
        <v>16269</v>
      </c>
      <c r="N2063" s="105">
        <v>25637.02</v>
      </c>
      <c r="O2063" s="96" t="str">
        <f>VLOOKUP(H2063,'CRMP-SOC'!$A$2:$B$12685,2,FALSE)</f>
        <v>Social</v>
      </c>
      <c r="P2063" s="96"/>
    </row>
    <row r="2064" spans="1:16" ht="14.25" customHeight="1" x14ac:dyDescent="0.25">
      <c r="A2064" s="96">
        <v>2015</v>
      </c>
      <c r="B2064" s="96" t="s">
        <v>2699</v>
      </c>
      <c r="C2064" s="96">
        <v>11</v>
      </c>
      <c r="D2064" s="96" t="str">
        <f t="shared" si="96"/>
        <v>201511U081</v>
      </c>
      <c r="E2064" s="77" t="s">
        <v>16082</v>
      </c>
      <c r="F2064" s="77" t="s">
        <v>16081</v>
      </c>
      <c r="G2064" s="77" t="s">
        <v>30</v>
      </c>
      <c r="H2064" s="104" t="str">
        <f t="shared" si="97"/>
        <v>201511U081</v>
      </c>
      <c r="I2064" s="104" t="b">
        <f t="shared" si="98"/>
        <v>1</v>
      </c>
      <c r="J2064" s="77" t="s">
        <v>16221</v>
      </c>
      <c r="K2064" s="77" t="s">
        <v>13755</v>
      </c>
      <c r="L2064" s="105">
        <v>2146.52</v>
      </c>
      <c r="M2064" s="105" t="s">
        <v>16268</v>
      </c>
      <c r="N2064" s="105">
        <v>2018.45</v>
      </c>
      <c r="O2064" s="96" t="str">
        <f>VLOOKUP(H2064,'CRMP-SOC'!$A$2:$B$12685,2,FALSE)</f>
        <v>Social</v>
      </c>
      <c r="P2064" s="96"/>
    </row>
    <row r="2065" spans="1:16" ht="14.25" customHeight="1" x14ac:dyDescent="0.25">
      <c r="A2065" s="96">
        <v>2015</v>
      </c>
      <c r="B2065" s="96" t="s">
        <v>2700</v>
      </c>
      <c r="C2065" s="96">
        <v>11</v>
      </c>
      <c r="D2065" s="96" t="str">
        <f t="shared" si="96"/>
        <v>201511U082</v>
      </c>
      <c r="E2065" s="77" t="s">
        <v>16082</v>
      </c>
      <c r="F2065" s="77" t="s">
        <v>16081</v>
      </c>
      <c r="G2065" s="77" t="s">
        <v>30</v>
      </c>
      <c r="H2065" s="104" t="str">
        <f t="shared" si="97"/>
        <v>201511U082</v>
      </c>
      <c r="I2065" s="104" t="b">
        <f t="shared" si="98"/>
        <v>1</v>
      </c>
      <c r="J2065" s="77" t="s">
        <v>16168</v>
      </c>
      <c r="K2065" s="77" t="s">
        <v>13853</v>
      </c>
      <c r="L2065" s="105">
        <v>7567.25</v>
      </c>
      <c r="M2065" s="105" t="s">
        <v>16267</v>
      </c>
      <c r="N2065" s="105">
        <v>7505.12</v>
      </c>
      <c r="O2065" s="96" t="str">
        <f>VLOOKUP(H2065,'CRMP-SOC'!$A$2:$B$12685,2,FALSE)</f>
        <v>Social</v>
      </c>
      <c r="P2065" s="96"/>
    </row>
    <row r="2066" spans="1:16" ht="14.25" customHeight="1" x14ac:dyDescent="0.25">
      <c r="A2066" s="96">
        <v>2015</v>
      </c>
      <c r="B2066" s="96" t="s">
        <v>156</v>
      </c>
      <c r="C2066" s="96">
        <v>6</v>
      </c>
      <c r="D2066" s="96" t="str">
        <f t="shared" si="96"/>
        <v>20156S001</v>
      </c>
      <c r="E2066" s="77" t="s">
        <v>16205</v>
      </c>
      <c r="F2066" s="77" t="s">
        <v>16239</v>
      </c>
      <c r="G2066" s="77" t="s">
        <v>29</v>
      </c>
      <c r="H2066" s="104" t="str">
        <f t="shared" si="97"/>
        <v>20156S001</v>
      </c>
      <c r="I2066" s="104" t="b">
        <f t="shared" si="98"/>
        <v>1</v>
      </c>
      <c r="J2066" s="77" t="s">
        <v>16107</v>
      </c>
      <c r="K2066" s="77" t="s">
        <v>13222</v>
      </c>
      <c r="L2066" s="105">
        <v>1611.59</v>
      </c>
      <c r="M2066" s="105" t="s">
        <v>16266</v>
      </c>
      <c r="N2066" s="105">
        <v>2104.9899999999998</v>
      </c>
      <c r="O2066" s="96" t="str">
        <f>VLOOKUP(H2066,'CRMP-SOC'!$A$2:$B$12685,2,FALSE)</f>
        <v>Social</v>
      </c>
      <c r="P2066" s="96"/>
    </row>
    <row r="2067" spans="1:16" ht="14.25" customHeight="1" x14ac:dyDescent="0.25">
      <c r="A2067" s="96">
        <v>2015</v>
      </c>
      <c r="B2067" s="96" t="s">
        <v>2250</v>
      </c>
      <c r="C2067" s="96">
        <v>6</v>
      </c>
      <c r="D2067" s="96" t="str">
        <f t="shared" si="96"/>
        <v>20156S010</v>
      </c>
      <c r="E2067" s="77" t="s">
        <v>16205</v>
      </c>
      <c r="F2067" s="77" t="s">
        <v>16239</v>
      </c>
      <c r="G2067" s="88" t="s">
        <v>29</v>
      </c>
      <c r="H2067" s="104" t="str">
        <f t="shared" si="97"/>
        <v>20156S010</v>
      </c>
      <c r="I2067" s="104" t="b">
        <f t="shared" si="98"/>
        <v>1</v>
      </c>
      <c r="J2067" s="77" t="s">
        <v>16090</v>
      </c>
      <c r="K2067" s="77" t="s">
        <v>13056</v>
      </c>
      <c r="L2067" s="105">
        <v>417.82</v>
      </c>
      <c r="M2067" s="105" t="s">
        <v>16265</v>
      </c>
      <c r="N2067" s="105">
        <v>399.92</v>
      </c>
      <c r="O2067" s="96" t="str">
        <f>VLOOKUP(H2067,'CRMP-SOC'!$A$2:$B$12685,2,FALSE)</f>
        <v>Social</v>
      </c>
      <c r="P2067" s="96"/>
    </row>
    <row r="2068" spans="1:16" ht="14.25" customHeight="1" x14ac:dyDescent="0.25">
      <c r="A2068" s="96">
        <v>2015</v>
      </c>
      <c r="B2068" s="96" t="s">
        <v>157</v>
      </c>
      <c r="C2068" s="96">
        <v>6</v>
      </c>
      <c r="D2068" s="96" t="str">
        <f t="shared" si="96"/>
        <v>20156S172</v>
      </c>
      <c r="E2068" s="77" t="s">
        <v>16205</v>
      </c>
      <c r="F2068" s="77" t="s">
        <v>16239</v>
      </c>
      <c r="G2068" s="77" t="s">
        <v>29</v>
      </c>
      <c r="H2068" s="104" t="str">
        <f t="shared" si="97"/>
        <v>20156S172</v>
      </c>
      <c r="I2068" s="104" t="b">
        <f t="shared" si="98"/>
        <v>1</v>
      </c>
      <c r="J2068" s="77" t="s">
        <v>16264</v>
      </c>
      <c r="K2068" s="77" t="s">
        <v>11038</v>
      </c>
      <c r="L2068" s="105">
        <v>151.30000000000001</v>
      </c>
      <c r="M2068" s="105" t="s">
        <v>16263</v>
      </c>
      <c r="N2068" s="105">
        <v>103.42</v>
      </c>
      <c r="O2068" s="96" t="str">
        <f>VLOOKUP(H2068,'CRMP-SOC'!$A$2:$B$12685,2,FALSE)</f>
        <v>Social</v>
      </c>
      <c r="P2068" s="96"/>
    </row>
    <row r="2069" spans="1:16" ht="14.25" customHeight="1" x14ac:dyDescent="0.25">
      <c r="A2069" s="96">
        <v>2015</v>
      </c>
      <c r="B2069" s="96" t="s">
        <v>159</v>
      </c>
      <c r="C2069" s="96">
        <v>6</v>
      </c>
      <c r="D2069" s="96" t="str">
        <f t="shared" si="96"/>
        <v>20156S178</v>
      </c>
      <c r="E2069" s="77" t="s">
        <v>16205</v>
      </c>
      <c r="F2069" s="77" t="s">
        <v>16239</v>
      </c>
      <c r="G2069" s="77" t="s">
        <v>29</v>
      </c>
      <c r="H2069" s="104" t="str">
        <f t="shared" si="97"/>
        <v>20156S178</v>
      </c>
      <c r="I2069" s="104" t="b">
        <f t="shared" si="98"/>
        <v>1</v>
      </c>
      <c r="J2069" s="77" t="s">
        <v>16119</v>
      </c>
      <c r="K2069" s="77" t="s">
        <v>13694</v>
      </c>
      <c r="L2069" s="105">
        <v>1195.97</v>
      </c>
      <c r="M2069" s="105" t="s">
        <v>16262</v>
      </c>
      <c r="N2069" s="105">
        <v>1090.42</v>
      </c>
      <c r="O2069" s="96" t="str">
        <f>VLOOKUP(H2069,'CRMP-SOC'!$A$2:$B$12685,2,FALSE)</f>
        <v>Social</v>
      </c>
      <c r="P2069" s="96"/>
    </row>
    <row r="2070" spans="1:16" ht="14.25" customHeight="1" x14ac:dyDescent="0.25">
      <c r="A2070" s="96">
        <v>2015</v>
      </c>
      <c r="B2070" s="96" t="s">
        <v>160</v>
      </c>
      <c r="C2070" s="96">
        <v>6</v>
      </c>
      <c r="D2070" s="96" t="str">
        <f t="shared" si="96"/>
        <v>20156S179</v>
      </c>
      <c r="E2070" s="77" t="s">
        <v>16205</v>
      </c>
      <c r="F2070" s="77" t="s">
        <v>16239</v>
      </c>
      <c r="G2070" s="77" t="s">
        <v>29</v>
      </c>
      <c r="H2070" s="104" t="str">
        <f t="shared" si="97"/>
        <v>20156S179</v>
      </c>
      <c r="I2070" s="104" t="b">
        <f t="shared" si="98"/>
        <v>1</v>
      </c>
      <c r="J2070" s="77" t="s">
        <v>16118</v>
      </c>
      <c r="K2070" s="77" t="s">
        <v>13695</v>
      </c>
      <c r="L2070" s="105">
        <v>7362.45</v>
      </c>
      <c r="M2070" s="105" t="s">
        <v>16261</v>
      </c>
      <c r="N2070" s="105">
        <v>5065.7299999999996</v>
      </c>
      <c r="O2070" s="96" t="str">
        <f>VLOOKUP(H2070,'CRMP-SOC'!$A$2:$B$12685,2,FALSE)</f>
        <v>Social</v>
      </c>
      <c r="P2070" s="96"/>
    </row>
    <row r="2071" spans="1:16" ht="14.25" customHeight="1" x14ac:dyDescent="0.25">
      <c r="A2071" s="96">
        <v>2015</v>
      </c>
      <c r="B2071" s="96" t="s">
        <v>169</v>
      </c>
      <c r="C2071" s="96">
        <v>6</v>
      </c>
      <c r="D2071" s="96" t="str">
        <f t="shared" si="96"/>
        <v>20156S199</v>
      </c>
      <c r="E2071" s="77" t="s">
        <v>16205</v>
      </c>
      <c r="F2071" s="77" t="s">
        <v>16239</v>
      </c>
      <c r="G2071" s="77" t="s">
        <v>29</v>
      </c>
      <c r="H2071" s="104" t="str">
        <f t="shared" si="97"/>
        <v>20156S199</v>
      </c>
      <c r="I2071" s="104" t="b">
        <f t="shared" si="98"/>
        <v>1</v>
      </c>
      <c r="J2071" s="77" t="s">
        <v>16260</v>
      </c>
      <c r="K2071" s="77" t="s">
        <v>13223</v>
      </c>
      <c r="L2071" s="105">
        <v>93.7</v>
      </c>
      <c r="M2071" s="105" t="s">
        <v>16259</v>
      </c>
      <c r="N2071" s="105">
        <v>92.01</v>
      </c>
      <c r="O2071" s="96" t="str">
        <f>VLOOKUP(H2071,'CRMP-SOC'!$A$2:$B$12685,2,FALSE)</f>
        <v>Social</v>
      </c>
      <c r="P2071" s="96"/>
    </row>
    <row r="2072" spans="1:16" ht="14.25" customHeight="1" x14ac:dyDescent="0.25">
      <c r="A2072" s="96">
        <v>2015</v>
      </c>
      <c r="B2072" s="96" t="s">
        <v>2668</v>
      </c>
      <c r="C2072" s="96">
        <v>6</v>
      </c>
      <c r="D2072" s="96" t="str">
        <f t="shared" si="96"/>
        <v>20156S249</v>
      </c>
      <c r="E2072" s="77" t="s">
        <v>16205</v>
      </c>
      <c r="F2072" s="77" t="s">
        <v>16239</v>
      </c>
      <c r="G2072" s="77" t="s">
        <v>29</v>
      </c>
      <c r="H2072" s="104" t="str">
        <f t="shared" si="97"/>
        <v>20156S249</v>
      </c>
      <c r="I2072" s="104" t="b">
        <f t="shared" si="98"/>
        <v>1</v>
      </c>
      <c r="J2072" s="77" t="s">
        <v>16116</v>
      </c>
      <c r="K2072" s="77" t="s">
        <v>13696</v>
      </c>
      <c r="L2072" s="105">
        <v>1524.62</v>
      </c>
      <c r="M2072" s="105" t="s">
        <v>16258</v>
      </c>
      <c r="N2072" s="105">
        <v>1437.92</v>
      </c>
      <c r="O2072" s="96" t="str">
        <f>VLOOKUP(H2072,'CRMP-SOC'!$A$2:$B$12685,2,FALSE)</f>
        <v>Social</v>
      </c>
      <c r="P2072" s="96"/>
    </row>
    <row r="2073" spans="1:16" ht="14.25" customHeight="1" x14ac:dyDescent="0.25">
      <c r="A2073" s="96">
        <v>2015</v>
      </c>
      <c r="B2073" s="96" t="s">
        <v>1667</v>
      </c>
      <c r="C2073" s="96">
        <v>6</v>
      </c>
      <c r="D2073" s="96" t="str">
        <f t="shared" si="96"/>
        <v>20156U010</v>
      </c>
      <c r="E2073" s="77" t="s">
        <v>16205</v>
      </c>
      <c r="F2073" s="77" t="s">
        <v>16239</v>
      </c>
      <c r="G2073" s="77" t="s">
        <v>30</v>
      </c>
      <c r="H2073" s="104" t="str">
        <f t="shared" si="97"/>
        <v>20156U010</v>
      </c>
      <c r="I2073" s="104" t="b">
        <f t="shared" si="98"/>
        <v>1</v>
      </c>
      <c r="J2073" s="77" t="s">
        <v>16090</v>
      </c>
      <c r="K2073" s="77" t="s">
        <v>13697</v>
      </c>
      <c r="L2073" s="105">
        <v>50</v>
      </c>
      <c r="M2073" s="105" t="s">
        <v>16257</v>
      </c>
      <c r="N2073" s="105">
        <v>54.49</v>
      </c>
      <c r="O2073" s="96" t="str">
        <f>VLOOKUP(H2073,'CRMP-SOC'!$A$2:$B$12685,2,FALSE)</f>
        <v>Social</v>
      </c>
      <c r="P2073" s="96"/>
    </row>
    <row r="2074" spans="1:16" ht="14.25" customHeight="1" x14ac:dyDescent="0.25">
      <c r="A2074" s="96">
        <v>2015</v>
      </c>
      <c r="B2074" s="96" t="s">
        <v>2252</v>
      </c>
      <c r="C2074" s="96">
        <v>6</v>
      </c>
      <c r="D2074" s="96" t="str">
        <f t="shared" si="96"/>
        <v>20156U011</v>
      </c>
      <c r="E2074" s="77" t="s">
        <v>16205</v>
      </c>
      <c r="F2074" s="77" t="s">
        <v>16239</v>
      </c>
      <c r="G2074" s="77" t="s">
        <v>30</v>
      </c>
      <c r="H2074" s="104" t="str">
        <f t="shared" si="97"/>
        <v>20156U011</v>
      </c>
      <c r="I2074" s="104" t="b">
        <f t="shared" si="98"/>
        <v>1</v>
      </c>
      <c r="J2074" s="77" t="s">
        <v>16089</v>
      </c>
      <c r="K2074" s="77" t="s">
        <v>13698</v>
      </c>
      <c r="L2074" s="105">
        <v>244.88</v>
      </c>
      <c r="M2074" s="105" t="s">
        <v>16256</v>
      </c>
      <c r="N2074" s="105">
        <v>184.78</v>
      </c>
      <c r="O2074" s="96" t="str">
        <f>VLOOKUP(H2074,'CRMP-SOC'!$A$2:$B$12685,2,FALSE)</f>
        <v>Social</v>
      </c>
      <c r="P2074" s="96"/>
    </row>
    <row r="2075" spans="1:16" ht="14.25" customHeight="1" x14ac:dyDescent="0.25">
      <c r="A2075" s="96">
        <v>2015</v>
      </c>
      <c r="B2075" s="96" t="s">
        <v>986</v>
      </c>
      <c r="C2075" s="96">
        <v>14</v>
      </c>
      <c r="D2075" s="96" t="str">
        <f t="shared" si="96"/>
        <v>201514E004</v>
      </c>
      <c r="E2075" s="77" t="s">
        <v>16158</v>
      </c>
      <c r="F2075" s="77" t="s">
        <v>16157</v>
      </c>
      <c r="G2075" s="77" t="s">
        <v>25</v>
      </c>
      <c r="H2075" s="104" t="str">
        <f t="shared" si="97"/>
        <v>201514E004</v>
      </c>
      <c r="I2075" s="104" t="b">
        <f t="shared" si="98"/>
        <v>1</v>
      </c>
      <c r="J2075" s="77" t="s">
        <v>16105</v>
      </c>
      <c r="K2075" s="77" t="s">
        <v>12595</v>
      </c>
      <c r="L2075" s="105">
        <v>59.78</v>
      </c>
      <c r="M2075" s="105" t="s">
        <v>16255</v>
      </c>
      <c r="N2075" s="105">
        <v>47.78</v>
      </c>
      <c r="O2075" s="96" t="str">
        <f>VLOOKUP(H2075,'CRMP-SOC'!$A$2:$B$12685,2,FALSE)</f>
        <v>Social</v>
      </c>
      <c r="P2075" s="96"/>
    </row>
    <row r="2076" spans="1:16" ht="14.25" customHeight="1" x14ac:dyDescent="0.25">
      <c r="A2076" s="96">
        <v>2015</v>
      </c>
      <c r="B2076" s="96" t="s">
        <v>987</v>
      </c>
      <c r="C2076" s="96">
        <v>14</v>
      </c>
      <c r="D2076" s="96" t="str">
        <f t="shared" si="96"/>
        <v>201514E005</v>
      </c>
      <c r="E2076" s="77" t="s">
        <v>16158</v>
      </c>
      <c r="F2076" s="77" t="s">
        <v>16157</v>
      </c>
      <c r="G2076" s="77" t="s">
        <v>25</v>
      </c>
      <c r="H2076" s="104" t="str">
        <f t="shared" si="97"/>
        <v>201514E005</v>
      </c>
      <c r="I2076" s="104" t="b">
        <f t="shared" si="98"/>
        <v>1</v>
      </c>
      <c r="J2076" s="77" t="s">
        <v>16152</v>
      </c>
      <c r="K2076" s="77" t="s">
        <v>11833</v>
      </c>
      <c r="L2076" s="105">
        <v>34.04</v>
      </c>
      <c r="M2076" s="105" t="s">
        <v>16254</v>
      </c>
      <c r="N2076" s="105">
        <v>35.46</v>
      </c>
      <c r="O2076" s="96" t="str">
        <f>VLOOKUP(H2076,'CRMP-SOC'!$A$2:$B$12685,2,FALSE)</f>
        <v>Social</v>
      </c>
      <c r="P2076" s="96"/>
    </row>
    <row r="2077" spans="1:16" ht="14.25" customHeight="1" x14ac:dyDescent="0.25">
      <c r="A2077" s="96">
        <v>2015</v>
      </c>
      <c r="B2077" s="96" t="s">
        <v>988</v>
      </c>
      <c r="C2077" s="96">
        <v>14</v>
      </c>
      <c r="D2077" s="96" t="str">
        <f t="shared" si="96"/>
        <v>201514E006</v>
      </c>
      <c r="E2077" s="77" t="s">
        <v>16158</v>
      </c>
      <c r="F2077" s="77" t="s">
        <v>16157</v>
      </c>
      <c r="G2077" s="77" t="s">
        <v>25</v>
      </c>
      <c r="H2077" s="104" t="str">
        <f t="shared" si="97"/>
        <v>201514E006</v>
      </c>
      <c r="I2077" s="104" t="b">
        <f t="shared" si="98"/>
        <v>1</v>
      </c>
      <c r="J2077" s="77" t="s">
        <v>16172</v>
      </c>
      <c r="K2077" s="77" t="s">
        <v>12596</v>
      </c>
      <c r="L2077" s="105">
        <v>27.7</v>
      </c>
      <c r="M2077" s="105" t="s">
        <v>16253</v>
      </c>
      <c r="N2077" s="105">
        <v>33.17</v>
      </c>
      <c r="O2077" s="96" t="str">
        <f>VLOOKUP(H2077,'CRMP-SOC'!$A$2:$B$12685,2,FALSE)</f>
        <v>Social</v>
      </c>
      <c r="P2077" s="96"/>
    </row>
    <row r="2078" spans="1:16" ht="14.25" customHeight="1" x14ac:dyDescent="0.25">
      <c r="A2078" s="96">
        <v>2015</v>
      </c>
      <c r="B2078" s="96" t="s">
        <v>991</v>
      </c>
      <c r="C2078" s="96">
        <v>14</v>
      </c>
      <c r="D2078" s="96" t="str">
        <f t="shared" si="96"/>
        <v>201514E010</v>
      </c>
      <c r="E2078" s="77" t="s">
        <v>16158</v>
      </c>
      <c r="F2078" s="77" t="s">
        <v>16157</v>
      </c>
      <c r="G2078" s="77" t="s">
        <v>25</v>
      </c>
      <c r="H2078" s="104" t="str">
        <f t="shared" si="97"/>
        <v>201514E010</v>
      </c>
      <c r="I2078" s="104" t="b">
        <f t="shared" si="98"/>
        <v>1</v>
      </c>
      <c r="J2078" s="77" t="s">
        <v>16090</v>
      </c>
      <c r="K2078" s="77" t="s">
        <v>11837</v>
      </c>
      <c r="L2078" s="105">
        <v>220.9</v>
      </c>
      <c r="M2078" s="105" t="s">
        <v>16252</v>
      </c>
      <c r="N2078" s="105">
        <v>167.08</v>
      </c>
      <c r="O2078" s="96" t="str">
        <f>VLOOKUP(H2078,'CRMP-SOC'!$A$2:$B$12685,2,FALSE)</f>
        <v>Social</v>
      </c>
      <c r="P2078" s="96"/>
    </row>
    <row r="2079" spans="1:16" ht="14.25" customHeight="1" x14ac:dyDescent="0.25">
      <c r="A2079" s="96">
        <v>2015</v>
      </c>
      <c r="B2079" s="96" t="s">
        <v>998</v>
      </c>
      <c r="C2079" s="96">
        <v>14</v>
      </c>
      <c r="D2079" s="96" t="str">
        <f t="shared" si="96"/>
        <v>201514S043</v>
      </c>
      <c r="E2079" s="77" t="s">
        <v>16158</v>
      </c>
      <c r="F2079" s="77" t="s">
        <v>16157</v>
      </c>
      <c r="G2079" s="77" t="s">
        <v>29</v>
      </c>
      <c r="H2079" s="104" t="str">
        <f t="shared" si="97"/>
        <v>201514S043</v>
      </c>
      <c r="I2079" s="104" t="b">
        <f t="shared" si="98"/>
        <v>1</v>
      </c>
      <c r="J2079" s="77" t="s">
        <v>16096</v>
      </c>
      <c r="K2079" s="77" t="s">
        <v>11841</v>
      </c>
      <c r="L2079" s="105">
        <v>1711.84</v>
      </c>
      <c r="M2079" s="105" t="s">
        <v>16251</v>
      </c>
      <c r="N2079" s="105">
        <v>1120.58</v>
      </c>
      <c r="O2079" s="96" t="str">
        <f>VLOOKUP(H2079,'CRMP-SOC'!$A$2:$B$12685,2,FALSE)</f>
        <v>Social</v>
      </c>
      <c r="P2079" s="96"/>
    </row>
    <row r="2080" spans="1:16" ht="14.25" customHeight="1" x14ac:dyDescent="0.25">
      <c r="A2080" s="96">
        <v>2015</v>
      </c>
      <c r="B2080" s="96" t="s">
        <v>1001</v>
      </c>
      <c r="C2080" s="96">
        <v>14</v>
      </c>
      <c r="D2080" s="96" t="str">
        <f t="shared" si="96"/>
        <v>201514U001</v>
      </c>
      <c r="E2080" s="77" t="s">
        <v>16158</v>
      </c>
      <c r="F2080" s="77" t="s">
        <v>16157</v>
      </c>
      <c r="G2080" s="77" t="s">
        <v>30</v>
      </c>
      <c r="H2080" s="104" t="str">
        <f t="shared" si="97"/>
        <v>201514U001</v>
      </c>
      <c r="I2080" s="104" t="b">
        <f t="shared" si="98"/>
        <v>1</v>
      </c>
      <c r="J2080" s="77" t="s">
        <v>16107</v>
      </c>
      <c r="K2080" s="77" t="s">
        <v>16250</v>
      </c>
      <c r="L2080" s="105">
        <v>32.9</v>
      </c>
      <c r="M2080" s="105" t="s">
        <v>16249</v>
      </c>
      <c r="N2080" s="105">
        <v>0</v>
      </c>
      <c r="O2080" s="96" t="str">
        <f>VLOOKUP(H2080,'CRMP-SOC'!$A$2:$B$12685,2,FALSE)</f>
        <v>Social</v>
      </c>
      <c r="P2080" s="96"/>
    </row>
    <row r="2081" spans="1:16" ht="14.25" customHeight="1" x14ac:dyDescent="0.25">
      <c r="A2081" s="96">
        <v>2015</v>
      </c>
      <c r="B2081" s="96" t="s">
        <v>1835</v>
      </c>
      <c r="C2081" s="96">
        <v>14</v>
      </c>
      <c r="D2081" s="96" t="str">
        <f t="shared" si="96"/>
        <v>201514U002</v>
      </c>
      <c r="E2081" s="77" t="s">
        <v>16158</v>
      </c>
      <c r="F2081" s="77" t="s">
        <v>16157</v>
      </c>
      <c r="G2081" s="77" t="s">
        <v>30</v>
      </c>
      <c r="H2081" s="104" t="str">
        <f t="shared" si="97"/>
        <v>201514U002</v>
      </c>
      <c r="I2081" s="104" t="b">
        <f t="shared" si="98"/>
        <v>1</v>
      </c>
      <c r="J2081" s="77" t="s">
        <v>16191</v>
      </c>
      <c r="K2081" s="77" t="s">
        <v>12599</v>
      </c>
      <c r="L2081" s="105">
        <v>3.37</v>
      </c>
      <c r="M2081" s="105" t="s">
        <v>16248</v>
      </c>
      <c r="N2081" s="105">
        <v>4.37</v>
      </c>
      <c r="O2081" s="96" t="str">
        <f>VLOOKUP(H2081,'CRMP-SOC'!$A$2:$B$12685,2,FALSE)</f>
        <v>Social</v>
      </c>
      <c r="P2081" s="96"/>
    </row>
    <row r="2082" spans="1:16" ht="14.25" customHeight="1" x14ac:dyDescent="0.25">
      <c r="A2082" s="96">
        <v>2016</v>
      </c>
      <c r="B2082" s="96" t="s">
        <v>2843</v>
      </c>
      <c r="C2082" s="96">
        <v>51</v>
      </c>
      <c r="D2082" s="96" t="str">
        <f t="shared" si="96"/>
        <v>201651E045</v>
      </c>
      <c r="E2082" s="77" t="s">
        <v>16094</v>
      </c>
      <c r="F2082" s="77" t="s">
        <v>16093</v>
      </c>
      <c r="G2082" s="77" t="s">
        <v>25</v>
      </c>
      <c r="H2082" s="104" t="str">
        <f t="shared" si="97"/>
        <v>201651E045</v>
      </c>
      <c r="I2082" s="104" t="b">
        <f t="shared" si="98"/>
        <v>1</v>
      </c>
      <c r="J2082" s="77" t="s">
        <v>16092</v>
      </c>
      <c r="K2082" s="77" t="s">
        <v>14125</v>
      </c>
      <c r="L2082" s="105">
        <v>2064.25</v>
      </c>
      <c r="M2082" s="105">
        <v>3093.41</v>
      </c>
      <c r="N2082" s="105">
        <v>3093.41</v>
      </c>
      <c r="O2082" s="96" t="str">
        <f>VLOOKUP(H2082,'CRMP-SOC'!$A$2:$B$12685,2,FALSE)</f>
        <v>Social</v>
      </c>
      <c r="P2082" s="96"/>
    </row>
    <row r="2083" spans="1:16" ht="14.25" customHeight="1" x14ac:dyDescent="0.25">
      <c r="A2083" s="96">
        <v>2016</v>
      </c>
      <c r="B2083" s="96" t="s">
        <v>2842</v>
      </c>
      <c r="C2083" s="96">
        <v>51</v>
      </c>
      <c r="D2083" s="96" t="str">
        <f t="shared" si="96"/>
        <v>201651E044</v>
      </c>
      <c r="E2083" s="77" t="s">
        <v>16094</v>
      </c>
      <c r="F2083" s="77" t="s">
        <v>16093</v>
      </c>
      <c r="G2083" s="77" t="s">
        <v>25</v>
      </c>
      <c r="H2083" s="104" t="str">
        <f t="shared" si="97"/>
        <v>201651E044</v>
      </c>
      <c r="I2083" s="104" t="b">
        <f t="shared" si="98"/>
        <v>1</v>
      </c>
      <c r="J2083" s="77" t="s">
        <v>16095</v>
      </c>
      <c r="K2083" s="77" t="s">
        <v>14173</v>
      </c>
      <c r="L2083" s="105">
        <v>25342</v>
      </c>
      <c r="M2083" s="105">
        <v>29428.44</v>
      </c>
      <c r="N2083" s="105">
        <v>29428.44</v>
      </c>
      <c r="O2083" s="96" t="str">
        <f>VLOOKUP(H2083,'CRMP-SOC'!$A$2:$B$12685,2,FALSE)</f>
        <v>Social</v>
      </c>
      <c r="P2083" s="96"/>
    </row>
    <row r="2084" spans="1:16" ht="14.25" customHeight="1" x14ac:dyDescent="0.25">
      <c r="A2084" s="96">
        <v>2016</v>
      </c>
      <c r="B2084" s="96" t="s">
        <v>2841</v>
      </c>
      <c r="C2084" s="96">
        <v>51</v>
      </c>
      <c r="D2084" s="96" t="str">
        <f t="shared" si="96"/>
        <v>201651E043</v>
      </c>
      <c r="E2084" s="77" t="s">
        <v>16094</v>
      </c>
      <c r="F2084" s="77" t="s">
        <v>16093</v>
      </c>
      <c r="G2084" s="77" t="s">
        <v>25</v>
      </c>
      <c r="H2084" s="104" t="str">
        <f t="shared" si="97"/>
        <v>201651E043</v>
      </c>
      <c r="I2084" s="104" t="b">
        <f t="shared" si="98"/>
        <v>1</v>
      </c>
      <c r="J2084" s="77" t="s">
        <v>16096</v>
      </c>
      <c r="K2084" s="77" t="s">
        <v>14124</v>
      </c>
      <c r="L2084" s="105">
        <v>800.32</v>
      </c>
      <c r="M2084" s="105">
        <v>902.38</v>
      </c>
      <c r="N2084" s="105">
        <v>902.38</v>
      </c>
      <c r="O2084" s="96" t="str">
        <f>VLOOKUP(H2084,'CRMP-SOC'!$A$2:$B$12685,2,FALSE)</f>
        <v>Social</v>
      </c>
      <c r="P2084" s="96"/>
    </row>
    <row r="2085" spans="1:16" ht="14.25" customHeight="1" x14ac:dyDescent="0.25">
      <c r="A2085" s="96">
        <v>2016</v>
      </c>
      <c r="B2085" s="96" t="s">
        <v>2462</v>
      </c>
      <c r="C2085" s="96">
        <v>51</v>
      </c>
      <c r="D2085" s="96" t="str">
        <f t="shared" si="96"/>
        <v>201651E042</v>
      </c>
      <c r="E2085" s="77" t="s">
        <v>16094</v>
      </c>
      <c r="F2085" s="77" t="s">
        <v>16093</v>
      </c>
      <c r="G2085" s="77" t="s">
        <v>25</v>
      </c>
      <c r="H2085" s="104" t="str">
        <f t="shared" si="97"/>
        <v>201651E042</v>
      </c>
      <c r="I2085" s="104" t="b">
        <f t="shared" si="98"/>
        <v>1</v>
      </c>
      <c r="J2085" s="77" t="s">
        <v>16097</v>
      </c>
      <c r="K2085" s="77" t="s">
        <v>13378</v>
      </c>
      <c r="L2085" s="105">
        <v>20.28</v>
      </c>
      <c r="M2085" s="105">
        <v>19.64</v>
      </c>
      <c r="N2085" s="105">
        <v>19.64</v>
      </c>
      <c r="O2085" s="96" t="str">
        <f>VLOOKUP(H2085,'CRMP-SOC'!$A$2:$B$12685,2,FALSE)</f>
        <v>Social</v>
      </c>
      <c r="P2085" s="96"/>
    </row>
    <row r="2086" spans="1:16" ht="14.25" customHeight="1" x14ac:dyDescent="0.25">
      <c r="A2086" s="96">
        <v>2016</v>
      </c>
      <c r="B2086" s="96" t="s">
        <v>2230</v>
      </c>
      <c r="C2086" s="96">
        <v>51</v>
      </c>
      <c r="D2086" s="96" t="str">
        <f t="shared" si="96"/>
        <v>201651E036</v>
      </c>
      <c r="E2086" s="77" t="s">
        <v>16094</v>
      </c>
      <c r="F2086" s="77" t="s">
        <v>16093</v>
      </c>
      <c r="G2086" s="77" t="s">
        <v>25</v>
      </c>
      <c r="H2086" s="104" t="str">
        <f t="shared" si="97"/>
        <v>201651E036</v>
      </c>
      <c r="I2086" s="104" t="b">
        <f t="shared" si="98"/>
        <v>1</v>
      </c>
      <c r="J2086" s="77" t="s">
        <v>16098</v>
      </c>
      <c r="K2086" s="77" t="s">
        <v>12359</v>
      </c>
      <c r="L2086" s="105">
        <v>21.37</v>
      </c>
      <c r="M2086" s="105">
        <v>19.649999999999999</v>
      </c>
      <c r="N2086" s="105">
        <v>19.649999999999999</v>
      </c>
      <c r="O2086" s="96" t="str">
        <f>VLOOKUP(H2086,'CRMP-SOC'!$A$2:$B$12685,2,FALSE)</f>
        <v>Social</v>
      </c>
      <c r="P2086" s="96"/>
    </row>
    <row r="2087" spans="1:16" ht="14.25" customHeight="1" x14ac:dyDescent="0.25">
      <c r="A2087" s="96">
        <v>2016</v>
      </c>
      <c r="B2087" s="96" t="s">
        <v>1556</v>
      </c>
      <c r="C2087" s="96">
        <v>51</v>
      </c>
      <c r="D2087" s="96" t="str">
        <f t="shared" si="96"/>
        <v>201651E018</v>
      </c>
      <c r="E2087" s="77" t="s">
        <v>16094</v>
      </c>
      <c r="F2087" s="77" t="s">
        <v>16093</v>
      </c>
      <c r="G2087" s="77" t="s">
        <v>25</v>
      </c>
      <c r="H2087" s="104" t="str">
        <f t="shared" si="97"/>
        <v>201651E018</v>
      </c>
      <c r="I2087" s="104" t="b">
        <f t="shared" si="98"/>
        <v>1</v>
      </c>
      <c r="J2087" s="77" t="s">
        <v>16099</v>
      </c>
      <c r="K2087" s="77" t="s">
        <v>12337</v>
      </c>
      <c r="L2087" s="105">
        <v>14316.59</v>
      </c>
      <c r="M2087" s="105">
        <v>12533.94</v>
      </c>
      <c r="N2087" s="105">
        <v>12533.94</v>
      </c>
      <c r="O2087" s="96" t="str">
        <f>VLOOKUP(H2087,'CRMP-SOC'!$A$2:$B$12685,2,FALSE)</f>
        <v>Social</v>
      </c>
      <c r="P2087" s="96"/>
    </row>
    <row r="2088" spans="1:16" ht="14.25" customHeight="1" x14ac:dyDescent="0.25">
      <c r="A2088" s="96">
        <v>2016</v>
      </c>
      <c r="B2088" s="96" t="s">
        <v>2222</v>
      </c>
      <c r="C2088" s="96">
        <v>51</v>
      </c>
      <c r="D2088" s="96" t="str">
        <f t="shared" si="96"/>
        <v>201651E015</v>
      </c>
      <c r="E2088" s="77" t="s">
        <v>16094</v>
      </c>
      <c r="F2088" s="77" t="s">
        <v>16093</v>
      </c>
      <c r="G2088" s="77" t="s">
        <v>25</v>
      </c>
      <c r="H2088" s="104" t="str">
        <f t="shared" si="97"/>
        <v>201651E015</v>
      </c>
      <c r="I2088" s="104" t="b">
        <f t="shared" si="98"/>
        <v>1</v>
      </c>
      <c r="J2088" s="77" t="s">
        <v>16100</v>
      </c>
      <c r="K2088" s="77" t="s">
        <v>14123</v>
      </c>
      <c r="L2088" s="105">
        <v>83.66</v>
      </c>
      <c r="M2088" s="105">
        <v>90.74</v>
      </c>
      <c r="N2088" s="105">
        <v>90.74</v>
      </c>
      <c r="O2088" s="96" t="str">
        <f>VLOOKUP(H2088,'CRMP-SOC'!$A$2:$B$12685,2,FALSE)</f>
        <v>Social</v>
      </c>
      <c r="P2088" s="96"/>
    </row>
    <row r="2089" spans="1:16" ht="14.25" customHeight="1" x14ac:dyDescent="0.25">
      <c r="A2089" s="96">
        <v>2016</v>
      </c>
      <c r="B2089" s="96" t="s">
        <v>2839</v>
      </c>
      <c r="C2089" s="96">
        <v>50</v>
      </c>
      <c r="D2089" s="96" t="str">
        <f t="shared" si="96"/>
        <v>201650E012</v>
      </c>
      <c r="E2089" s="77" t="s">
        <v>16103</v>
      </c>
      <c r="F2089" s="77" t="s">
        <v>16102</v>
      </c>
      <c r="G2089" s="77" t="s">
        <v>25</v>
      </c>
      <c r="H2089" s="104" t="str">
        <f t="shared" si="97"/>
        <v>201650E012</v>
      </c>
      <c r="I2089" s="104" t="b">
        <f t="shared" si="98"/>
        <v>1</v>
      </c>
      <c r="J2089" s="77" t="s">
        <v>16101</v>
      </c>
      <c r="K2089" s="77" t="s">
        <v>14121</v>
      </c>
      <c r="L2089" s="105">
        <v>1337.97</v>
      </c>
      <c r="M2089" s="105">
        <v>1619.68</v>
      </c>
      <c r="N2089" s="105">
        <v>1618.73</v>
      </c>
      <c r="O2089" s="96" t="str">
        <f>VLOOKUP(H2089,'CRMP-SOC'!$A$2:$B$12685,2,FALSE)</f>
        <v>Social</v>
      </c>
      <c r="P2089" s="96"/>
    </row>
    <row r="2090" spans="1:16" ht="14.25" customHeight="1" x14ac:dyDescent="0.25">
      <c r="A2090" s="96">
        <v>2016</v>
      </c>
      <c r="B2090" s="96" t="s">
        <v>2838</v>
      </c>
      <c r="C2090" s="96">
        <v>50</v>
      </c>
      <c r="D2090" s="96" t="str">
        <f t="shared" si="96"/>
        <v>201650E011</v>
      </c>
      <c r="E2090" s="77" t="s">
        <v>16103</v>
      </c>
      <c r="F2090" s="77" t="s">
        <v>16102</v>
      </c>
      <c r="G2090" s="77" t="s">
        <v>25</v>
      </c>
      <c r="H2090" s="104" t="str">
        <f t="shared" si="97"/>
        <v>201650E011</v>
      </c>
      <c r="I2090" s="104" t="b">
        <f t="shared" si="98"/>
        <v>1</v>
      </c>
      <c r="J2090" s="77" t="s">
        <v>16089</v>
      </c>
      <c r="K2090" s="77" t="s">
        <v>14005</v>
      </c>
      <c r="L2090" s="105">
        <v>189289.17</v>
      </c>
      <c r="M2090" s="105">
        <v>184171.54</v>
      </c>
      <c r="N2090" s="105">
        <v>184171.37</v>
      </c>
      <c r="O2090" s="96" t="str">
        <f>VLOOKUP(H2090,'CRMP-SOC'!$A$2:$B$12685,2,FALSE)</f>
        <v>Social</v>
      </c>
      <c r="P2090" s="96"/>
    </row>
    <row r="2091" spans="1:16" ht="14.25" customHeight="1" x14ac:dyDescent="0.25">
      <c r="A2091" s="96">
        <v>2016</v>
      </c>
      <c r="B2091" s="96" t="s">
        <v>1533</v>
      </c>
      <c r="C2091" s="96">
        <v>50</v>
      </c>
      <c r="D2091" s="96" t="str">
        <f t="shared" si="96"/>
        <v>201650E007</v>
      </c>
      <c r="E2091" s="77" t="s">
        <v>16103</v>
      </c>
      <c r="F2091" s="77" t="s">
        <v>16102</v>
      </c>
      <c r="G2091" s="77" t="s">
        <v>25</v>
      </c>
      <c r="H2091" s="104" t="str">
        <f t="shared" si="97"/>
        <v>201650E007</v>
      </c>
      <c r="I2091" s="104" t="b">
        <f t="shared" si="98"/>
        <v>1</v>
      </c>
      <c r="J2091" s="77" t="s">
        <v>16104</v>
      </c>
      <c r="K2091" s="77" t="s">
        <v>12317</v>
      </c>
      <c r="L2091" s="105">
        <v>10251.06</v>
      </c>
      <c r="M2091" s="105">
        <v>9782.2999999999993</v>
      </c>
      <c r="N2091" s="105">
        <v>9782.01</v>
      </c>
      <c r="O2091" s="96" t="str">
        <f>VLOOKUP(H2091,'CRMP-SOC'!$A$2:$B$12685,2,FALSE)</f>
        <v>Social</v>
      </c>
      <c r="P2091" s="96"/>
    </row>
    <row r="2092" spans="1:16" ht="14.25" customHeight="1" x14ac:dyDescent="0.25">
      <c r="A2092" s="96">
        <v>2016</v>
      </c>
      <c r="B2092" s="96" t="s">
        <v>1530</v>
      </c>
      <c r="C2092" s="96">
        <v>50</v>
      </c>
      <c r="D2092" s="96" t="str">
        <f t="shared" si="96"/>
        <v>201650E004</v>
      </c>
      <c r="E2092" s="77" t="s">
        <v>16103</v>
      </c>
      <c r="F2092" s="77" t="s">
        <v>16102</v>
      </c>
      <c r="G2092" s="77" t="s">
        <v>25</v>
      </c>
      <c r="H2092" s="104" t="str">
        <f t="shared" si="97"/>
        <v>201650E004</v>
      </c>
      <c r="I2092" s="104" t="b">
        <f t="shared" si="98"/>
        <v>1</v>
      </c>
      <c r="J2092" s="77" t="s">
        <v>16105</v>
      </c>
      <c r="K2092" s="77" t="s">
        <v>11779</v>
      </c>
      <c r="L2092" s="105">
        <v>594.55999999999995</v>
      </c>
      <c r="M2092" s="105">
        <v>705.3</v>
      </c>
      <c r="N2092" s="105">
        <v>705.17</v>
      </c>
      <c r="O2092" s="96" t="str">
        <f>VLOOKUP(H2092,'CRMP-SOC'!$A$2:$B$12685,2,FALSE)</f>
        <v>Social</v>
      </c>
      <c r="P2092" s="96"/>
    </row>
    <row r="2093" spans="1:16" ht="14.25" customHeight="1" x14ac:dyDescent="0.25">
      <c r="A2093" s="96">
        <v>2016</v>
      </c>
      <c r="B2093" s="96" t="s">
        <v>1529</v>
      </c>
      <c r="C2093" s="96">
        <v>50</v>
      </c>
      <c r="D2093" s="96" t="str">
        <f t="shared" si="96"/>
        <v>201650E003</v>
      </c>
      <c r="E2093" s="77" t="s">
        <v>16103</v>
      </c>
      <c r="F2093" s="77" t="s">
        <v>16102</v>
      </c>
      <c r="G2093" s="77" t="s">
        <v>25</v>
      </c>
      <c r="H2093" s="104" t="str">
        <f t="shared" si="97"/>
        <v>201650E003</v>
      </c>
      <c r="I2093" s="104" t="b">
        <f t="shared" si="98"/>
        <v>1</v>
      </c>
      <c r="J2093" s="77" t="s">
        <v>16106</v>
      </c>
      <c r="K2093" s="77" t="s">
        <v>14119</v>
      </c>
      <c r="L2093" s="105">
        <v>844.39</v>
      </c>
      <c r="M2093" s="105">
        <v>1192.67</v>
      </c>
      <c r="N2093" s="105">
        <v>1192.6199999999999</v>
      </c>
      <c r="O2093" s="96" t="str">
        <f>VLOOKUP(H2093,'CRMP-SOC'!$A$2:$B$12685,2,FALSE)</f>
        <v>Social</v>
      </c>
      <c r="P2093" s="96"/>
    </row>
    <row r="2094" spans="1:16" ht="14.25" customHeight="1" x14ac:dyDescent="0.25">
      <c r="A2094" s="96">
        <v>2016</v>
      </c>
      <c r="B2094" s="96" t="s">
        <v>1527</v>
      </c>
      <c r="C2094" s="96">
        <v>50</v>
      </c>
      <c r="D2094" s="96" t="str">
        <f t="shared" si="96"/>
        <v>201650E001</v>
      </c>
      <c r="E2094" s="77" t="s">
        <v>16103</v>
      </c>
      <c r="F2094" s="77" t="s">
        <v>16102</v>
      </c>
      <c r="G2094" s="77" t="s">
        <v>25</v>
      </c>
      <c r="H2094" s="104" t="str">
        <f t="shared" si="97"/>
        <v>201650E001</v>
      </c>
      <c r="I2094" s="104" t="b">
        <f t="shared" si="98"/>
        <v>1</v>
      </c>
      <c r="J2094" s="77" t="s">
        <v>16107</v>
      </c>
      <c r="K2094" s="77" t="s">
        <v>14010</v>
      </c>
      <c r="L2094" s="105">
        <v>2977.83</v>
      </c>
      <c r="M2094" s="105">
        <v>4080.71</v>
      </c>
      <c r="N2094" s="105">
        <v>4080.63</v>
      </c>
      <c r="O2094" s="96" t="str">
        <f>VLOOKUP(H2094,'CRMP-SOC'!$A$2:$B$12685,2,FALSE)</f>
        <v>Social</v>
      </c>
      <c r="P2094" s="96"/>
    </row>
    <row r="2095" spans="1:16" ht="14.25" customHeight="1" x14ac:dyDescent="0.25">
      <c r="A2095" s="96">
        <v>2016</v>
      </c>
      <c r="B2095" s="96" t="s">
        <v>2837</v>
      </c>
      <c r="C2095" s="96">
        <v>47</v>
      </c>
      <c r="D2095" s="96" t="str">
        <f t="shared" si="96"/>
        <v>201647U011</v>
      </c>
      <c r="E2095" s="77" t="s">
        <v>16115</v>
      </c>
      <c r="F2095" s="77" t="s">
        <v>16206</v>
      </c>
      <c r="G2095" s="77" t="s">
        <v>30</v>
      </c>
      <c r="H2095" s="104" t="str">
        <f t="shared" si="97"/>
        <v>201647U011</v>
      </c>
      <c r="I2095" s="104" t="b">
        <f t="shared" si="98"/>
        <v>1</v>
      </c>
      <c r="J2095" s="77" t="s">
        <v>16089</v>
      </c>
      <c r="K2095" s="77" t="s">
        <v>13698</v>
      </c>
      <c r="L2095" s="105">
        <v>290.58</v>
      </c>
      <c r="M2095" s="105">
        <v>192.69</v>
      </c>
      <c r="N2095" s="105">
        <v>192.69</v>
      </c>
      <c r="O2095" s="96" t="str">
        <f>VLOOKUP(H2095,'CRMP-SOC'!$A$2:$B$12685,2,FALSE)</f>
        <v>Social</v>
      </c>
      <c r="P2095" s="96"/>
    </row>
    <row r="2096" spans="1:16" ht="14.25" customHeight="1" x14ac:dyDescent="0.25">
      <c r="A2096" s="96">
        <v>2016</v>
      </c>
      <c r="B2096" s="96" t="s">
        <v>2836</v>
      </c>
      <c r="C2096" s="96">
        <v>47</v>
      </c>
      <c r="D2096" s="96" t="str">
        <f t="shared" si="96"/>
        <v>201647S249</v>
      </c>
      <c r="E2096" s="77" t="s">
        <v>16115</v>
      </c>
      <c r="F2096" s="77" t="s">
        <v>16206</v>
      </c>
      <c r="G2096" s="77" t="s">
        <v>29</v>
      </c>
      <c r="H2096" s="104" t="str">
        <f t="shared" si="97"/>
        <v>201647S249</v>
      </c>
      <c r="I2096" s="104" t="b">
        <f t="shared" si="98"/>
        <v>1</v>
      </c>
      <c r="J2096" s="77" t="s">
        <v>16116</v>
      </c>
      <c r="K2096" s="77" t="s">
        <v>13696</v>
      </c>
      <c r="L2096" s="105">
        <v>1571.86</v>
      </c>
      <c r="M2096" s="105">
        <v>1512.22</v>
      </c>
      <c r="N2096" s="105">
        <v>1512.22</v>
      </c>
      <c r="O2096" s="96" t="str">
        <f>VLOOKUP(H2096,'CRMP-SOC'!$A$2:$B$12685,2,FALSE)</f>
        <v>Social</v>
      </c>
      <c r="P2096" s="96"/>
    </row>
    <row r="2097" spans="1:16" ht="14.25" customHeight="1" x14ac:dyDescent="0.25">
      <c r="A2097" s="96">
        <v>2016</v>
      </c>
      <c r="B2097" s="96" t="s">
        <v>2835</v>
      </c>
      <c r="C2097" s="96">
        <v>47</v>
      </c>
      <c r="D2097" s="96" t="str">
        <f t="shared" si="96"/>
        <v>201647S179</v>
      </c>
      <c r="E2097" s="77" t="s">
        <v>16115</v>
      </c>
      <c r="F2097" s="77" t="s">
        <v>16206</v>
      </c>
      <c r="G2097" s="77" t="s">
        <v>29</v>
      </c>
      <c r="H2097" s="104" t="str">
        <f t="shared" si="97"/>
        <v>201647S179</v>
      </c>
      <c r="I2097" s="104" t="b">
        <f t="shared" si="98"/>
        <v>1</v>
      </c>
      <c r="J2097" s="77" t="s">
        <v>16118</v>
      </c>
      <c r="K2097" s="77" t="s">
        <v>13695</v>
      </c>
      <c r="L2097" s="105">
        <v>7590.67</v>
      </c>
      <c r="M2097" s="105">
        <v>4449.42</v>
      </c>
      <c r="N2097" s="105">
        <v>4449.42</v>
      </c>
      <c r="O2097" s="96" t="str">
        <f>VLOOKUP(H2097,'CRMP-SOC'!$A$2:$B$12685,2,FALSE)</f>
        <v>Social</v>
      </c>
      <c r="P2097" s="96"/>
    </row>
    <row r="2098" spans="1:16" ht="14.25" customHeight="1" x14ac:dyDescent="0.25">
      <c r="A2098" s="96">
        <v>2016</v>
      </c>
      <c r="B2098" s="96" t="s">
        <v>2834</v>
      </c>
      <c r="C2098" s="96">
        <v>47</v>
      </c>
      <c r="D2098" s="96" t="str">
        <f t="shared" si="96"/>
        <v>201647S178</v>
      </c>
      <c r="E2098" s="77" t="s">
        <v>16115</v>
      </c>
      <c r="F2098" s="77" t="s">
        <v>16206</v>
      </c>
      <c r="G2098" s="77" t="s">
        <v>29</v>
      </c>
      <c r="H2098" s="104" t="str">
        <f t="shared" si="97"/>
        <v>201647S178</v>
      </c>
      <c r="I2098" s="104" t="b">
        <f t="shared" si="98"/>
        <v>1</v>
      </c>
      <c r="J2098" s="77" t="s">
        <v>16119</v>
      </c>
      <c r="K2098" s="77" t="s">
        <v>13694</v>
      </c>
      <c r="L2098" s="105">
        <v>1233.04</v>
      </c>
      <c r="M2098" s="105">
        <v>982.45</v>
      </c>
      <c r="N2098" s="105">
        <v>982.45</v>
      </c>
      <c r="O2098" s="96" t="str">
        <f>VLOOKUP(H2098,'CRMP-SOC'!$A$2:$B$12685,2,FALSE)</f>
        <v>Social</v>
      </c>
      <c r="P2098" s="96"/>
    </row>
    <row r="2099" spans="1:16" ht="14.25" customHeight="1" x14ac:dyDescent="0.25">
      <c r="A2099" s="96">
        <v>2016</v>
      </c>
      <c r="B2099" s="96" t="s">
        <v>2833</v>
      </c>
      <c r="C2099" s="96">
        <v>47</v>
      </c>
      <c r="D2099" s="96" t="str">
        <f t="shared" si="96"/>
        <v>201647S010</v>
      </c>
      <c r="E2099" s="77" t="s">
        <v>16115</v>
      </c>
      <c r="F2099" s="77" t="s">
        <v>16120</v>
      </c>
      <c r="G2099" s="88" t="s">
        <v>29</v>
      </c>
      <c r="H2099" s="104" t="str">
        <f t="shared" si="97"/>
        <v>201647S010</v>
      </c>
      <c r="I2099" s="104" t="b">
        <f t="shared" si="98"/>
        <v>1</v>
      </c>
      <c r="J2099" s="77" t="s">
        <v>16090</v>
      </c>
      <c r="K2099" s="77" t="s">
        <v>13056</v>
      </c>
      <c r="L2099" s="105">
        <v>323.86</v>
      </c>
      <c r="M2099" s="105">
        <v>308.48</v>
      </c>
      <c r="N2099" s="105">
        <v>308.13</v>
      </c>
      <c r="O2099" s="96" t="str">
        <f>VLOOKUP(H2099,'CRMP-SOC'!$A$2:$B$12685,2,FALSE)</f>
        <v>Social</v>
      </c>
      <c r="P2099" s="96"/>
    </row>
    <row r="2100" spans="1:16" ht="14.25" customHeight="1" x14ac:dyDescent="0.25">
      <c r="A2100" s="96">
        <v>2016</v>
      </c>
      <c r="B2100" s="96" t="s">
        <v>2212</v>
      </c>
      <c r="C2100" s="96">
        <v>38</v>
      </c>
      <c r="D2100" s="96" t="str">
        <f t="shared" si="96"/>
        <v>201638U003</v>
      </c>
      <c r="E2100" s="77" t="s">
        <v>16121</v>
      </c>
      <c r="F2100" s="77" t="s">
        <v>13870</v>
      </c>
      <c r="G2100" s="77" t="s">
        <v>30</v>
      </c>
      <c r="H2100" s="104" t="str">
        <f t="shared" si="97"/>
        <v>201638U003</v>
      </c>
      <c r="I2100" s="104" t="b">
        <f t="shared" si="98"/>
        <v>1</v>
      </c>
      <c r="J2100" s="77" t="s">
        <v>16106</v>
      </c>
      <c r="K2100" s="77" t="s">
        <v>14103</v>
      </c>
      <c r="L2100" s="105">
        <v>4802.3999999999996</v>
      </c>
      <c r="M2100" s="105">
        <v>4078.35</v>
      </c>
      <c r="N2100" s="105">
        <v>4078.35</v>
      </c>
      <c r="O2100" s="96" t="str">
        <f>VLOOKUP(H2100,'CRMP-SOC'!$A$2:$B$12685,2,FALSE)</f>
        <v>Social</v>
      </c>
      <c r="P2100" s="96"/>
    </row>
    <row r="2101" spans="1:16" ht="14.25" customHeight="1" x14ac:dyDescent="0.25">
      <c r="A2101" s="96">
        <v>2016</v>
      </c>
      <c r="B2101" s="96" t="s">
        <v>2820</v>
      </c>
      <c r="C2101" s="96">
        <v>38</v>
      </c>
      <c r="D2101" s="96" t="str">
        <f t="shared" si="96"/>
        <v>201638S278</v>
      </c>
      <c r="E2101" s="77" t="s">
        <v>16121</v>
      </c>
      <c r="F2101" s="77" t="s">
        <v>13870</v>
      </c>
      <c r="G2101" s="77" t="s">
        <v>29</v>
      </c>
      <c r="H2101" s="104" t="str">
        <f t="shared" si="97"/>
        <v>201638S278</v>
      </c>
      <c r="I2101" s="104" t="b">
        <f t="shared" si="98"/>
        <v>1</v>
      </c>
      <c r="J2101" s="77" t="s">
        <v>16122</v>
      </c>
      <c r="K2101" s="77" t="s">
        <v>14102</v>
      </c>
      <c r="L2101" s="105">
        <v>1649.58</v>
      </c>
      <c r="M2101" s="105">
        <v>1069.58</v>
      </c>
      <c r="N2101" s="105">
        <v>1069.58</v>
      </c>
      <c r="O2101" s="96" t="str">
        <f>VLOOKUP(H2101,'CRMP-SOC'!$A$2:$B$12685,2,FALSE)</f>
        <v>Social</v>
      </c>
      <c r="P2101" s="96"/>
    </row>
    <row r="2102" spans="1:16" ht="14.25" customHeight="1" x14ac:dyDescent="0.25">
      <c r="A2102" s="96">
        <v>2016</v>
      </c>
      <c r="B2102" s="96" t="s">
        <v>2460</v>
      </c>
      <c r="C2102" s="96">
        <v>38</v>
      </c>
      <c r="D2102" s="96" t="str">
        <f t="shared" si="96"/>
        <v>201638S236</v>
      </c>
      <c r="E2102" s="77" t="s">
        <v>16121</v>
      </c>
      <c r="F2102" s="77" t="s">
        <v>13870</v>
      </c>
      <c r="G2102" s="77" t="s">
        <v>29</v>
      </c>
      <c r="H2102" s="104" t="str">
        <f t="shared" si="97"/>
        <v>201638S236</v>
      </c>
      <c r="I2102" s="104" t="b">
        <f t="shared" si="98"/>
        <v>1</v>
      </c>
      <c r="J2102" s="77" t="s">
        <v>16207</v>
      </c>
      <c r="K2102" s="77" t="s">
        <v>14101</v>
      </c>
      <c r="L2102" s="105">
        <v>1161.3</v>
      </c>
      <c r="M2102" s="105">
        <v>906.89</v>
      </c>
      <c r="N2102" s="105">
        <v>906.89</v>
      </c>
      <c r="O2102" s="96" t="str">
        <f>VLOOKUP(H2102,'CRMP-SOC'!$A$2:$B$12685,2,FALSE)</f>
        <v>Social</v>
      </c>
      <c r="P2102" s="96"/>
    </row>
    <row r="2103" spans="1:16" ht="14.25" customHeight="1" x14ac:dyDescent="0.25">
      <c r="A2103" s="96">
        <v>2016</v>
      </c>
      <c r="B2103" s="96" t="s">
        <v>1512</v>
      </c>
      <c r="C2103" s="96">
        <v>38</v>
      </c>
      <c r="D2103" s="96" t="str">
        <f t="shared" si="96"/>
        <v>201638S192</v>
      </c>
      <c r="E2103" s="77" t="s">
        <v>16121</v>
      </c>
      <c r="F2103" s="77" t="s">
        <v>13870</v>
      </c>
      <c r="G2103" s="77" t="s">
        <v>29</v>
      </c>
      <c r="H2103" s="104" t="str">
        <f t="shared" si="97"/>
        <v>201638S192</v>
      </c>
      <c r="I2103" s="104" t="b">
        <f t="shared" si="98"/>
        <v>1</v>
      </c>
      <c r="J2103" s="77" t="s">
        <v>16123</v>
      </c>
      <c r="K2103" s="77" t="s">
        <v>14100</v>
      </c>
      <c r="L2103" s="105">
        <v>792.66</v>
      </c>
      <c r="M2103" s="105">
        <v>762.66</v>
      </c>
      <c r="N2103" s="105">
        <v>762.66</v>
      </c>
      <c r="O2103" s="96" t="str">
        <f>VLOOKUP(H2103,'CRMP-SOC'!$A$2:$B$12685,2,FALSE)</f>
        <v>Social</v>
      </c>
      <c r="P2103" s="96"/>
    </row>
    <row r="2104" spans="1:16" ht="14.25" customHeight="1" x14ac:dyDescent="0.25">
      <c r="A2104" s="96">
        <v>2016</v>
      </c>
      <c r="B2104" s="96" t="s">
        <v>1511</v>
      </c>
      <c r="C2104" s="96">
        <v>38</v>
      </c>
      <c r="D2104" s="96" t="str">
        <f t="shared" si="96"/>
        <v>201638S191</v>
      </c>
      <c r="E2104" s="77" t="s">
        <v>16121</v>
      </c>
      <c r="F2104" s="77" t="s">
        <v>13870</v>
      </c>
      <c r="G2104" s="77" t="s">
        <v>29</v>
      </c>
      <c r="H2104" s="104" t="str">
        <f t="shared" si="97"/>
        <v>201638S191</v>
      </c>
      <c r="I2104" s="104" t="b">
        <f t="shared" si="98"/>
        <v>1</v>
      </c>
      <c r="J2104" s="77" t="s">
        <v>16124</v>
      </c>
      <c r="K2104" s="77" t="s">
        <v>12301</v>
      </c>
      <c r="L2104" s="105">
        <v>4084.63</v>
      </c>
      <c r="M2104" s="105">
        <v>4448.58</v>
      </c>
      <c r="N2104" s="105">
        <v>4448.58</v>
      </c>
      <c r="O2104" s="96" t="str">
        <f>VLOOKUP(H2104,'CRMP-SOC'!$A$2:$B$12685,2,FALSE)</f>
        <v>Social</v>
      </c>
      <c r="P2104" s="96"/>
    </row>
    <row r="2105" spans="1:16" ht="14.25" customHeight="1" x14ac:dyDescent="0.25">
      <c r="A2105" s="96">
        <v>2016</v>
      </c>
      <c r="B2105" s="96" t="s">
        <v>1510</v>
      </c>
      <c r="C2105" s="96">
        <v>38</v>
      </c>
      <c r="D2105" s="96" t="str">
        <f t="shared" si="96"/>
        <v>201638S190</v>
      </c>
      <c r="E2105" s="77" t="s">
        <v>16121</v>
      </c>
      <c r="F2105" s="77" t="s">
        <v>13870</v>
      </c>
      <c r="G2105" s="77" t="s">
        <v>29</v>
      </c>
      <c r="H2105" s="104" t="str">
        <f t="shared" si="97"/>
        <v>201638S190</v>
      </c>
      <c r="I2105" s="104" t="b">
        <f t="shared" si="98"/>
        <v>1</v>
      </c>
      <c r="J2105" s="77" t="s">
        <v>16125</v>
      </c>
      <c r="K2105" s="77" t="s">
        <v>14099</v>
      </c>
      <c r="L2105" s="105">
        <v>9114.86</v>
      </c>
      <c r="M2105" s="105">
        <v>9433.58</v>
      </c>
      <c r="N2105" s="105">
        <v>9433.58</v>
      </c>
      <c r="O2105" s="96" t="str">
        <f>VLOOKUP(H2105,'CRMP-SOC'!$A$2:$B$12685,2,FALSE)</f>
        <v>Social</v>
      </c>
      <c r="P2105" s="96"/>
    </row>
    <row r="2106" spans="1:16" ht="14.25" customHeight="1" x14ac:dyDescent="0.25">
      <c r="A2106" s="96">
        <v>2016</v>
      </c>
      <c r="B2106" s="96" t="s">
        <v>2819</v>
      </c>
      <c r="C2106" s="96">
        <v>38</v>
      </c>
      <c r="D2106" s="96" t="str">
        <f t="shared" si="96"/>
        <v>201638E003</v>
      </c>
      <c r="E2106" s="77" t="s">
        <v>16121</v>
      </c>
      <c r="F2106" s="77" t="s">
        <v>13870</v>
      </c>
      <c r="G2106" s="77" t="s">
        <v>25</v>
      </c>
      <c r="H2106" s="104" t="str">
        <f t="shared" si="97"/>
        <v>201638E003</v>
      </c>
      <c r="I2106" s="104" t="b">
        <f t="shared" si="98"/>
        <v>1</v>
      </c>
      <c r="J2106" s="77" t="s">
        <v>16106</v>
      </c>
      <c r="K2106" s="77" t="s">
        <v>14096</v>
      </c>
      <c r="L2106" s="105">
        <v>5702.41</v>
      </c>
      <c r="M2106" s="105">
        <v>5584.46</v>
      </c>
      <c r="N2106" s="105">
        <v>5584.46</v>
      </c>
      <c r="O2106" s="96" t="str">
        <f>VLOOKUP(H2106,'CRMP-SOC'!$A$2:$B$12685,2,FALSE)</f>
        <v>Social</v>
      </c>
      <c r="P2106" s="96"/>
    </row>
    <row r="2107" spans="1:16" ht="14.25" customHeight="1" x14ac:dyDescent="0.25">
      <c r="A2107" s="96">
        <v>2016</v>
      </c>
      <c r="B2107" s="96" t="s">
        <v>2726</v>
      </c>
      <c r="C2107" s="96">
        <v>21</v>
      </c>
      <c r="D2107" s="96" t="str">
        <f t="shared" si="96"/>
        <v>201621S248</v>
      </c>
      <c r="E2107" s="77" t="s">
        <v>16210</v>
      </c>
      <c r="F2107" s="77" t="s">
        <v>16247</v>
      </c>
      <c r="G2107" s="77" t="s">
        <v>29</v>
      </c>
      <c r="H2107" s="104" t="str">
        <f t="shared" si="97"/>
        <v>201621S248</v>
      </c>
      <c r="I2107" s="104" t="b">
        <f t="shared" si="98"/>
        <v>1</v>
      </c>
      <c r="J2107" s="77" t="s">
        <v>16208</v>
      </c>
      <c r="K2107" s="77" t="s">
        <v>14070</v>
      </c>
      <c r="L2107" s="105">
        <v>1571.71</v>
      </c>
      <c r="M2107" s="105">
        <v>972.7</v>
      </c>
      <c r="N2107" s="105">
        <v>972.7</v>
      </c>
      <c r="O2107" s="96" t="str">
        <f>VLOOKUP(H2107,'CRMP-SOC'!$A$2:$B$12685,2,FALSE)</f>
        <v>Social</v>
      </c>
      <c r="P2107" s="96"/>
    </row>
    <row r="2108" spans="1:16" ht="14.25" customHeight="1" x14ac:dyDescent="0.25">
      <c r="A2108" s="96">
        <v>2016</v>
      </c>
      <c r="B2108" s="96" t="s">
        <v>2632</v>
      </c>
      <c r="C2108" s="96">
        <v>20</v>
      </c>
      <c r="D2108" s="96" t="str">
        <f t="shared" si="96"/>
        <v>201620U009</v>
      </c>
      <c r="E2108" s="77" t="s">
        <v>16212</v>
      </c>
      <c r="F2108" s="77" t="s">
        <v>16211</v>
      </c>
      <c r="G2108" s="77" t="s">
        <v>30</v>
      </c>
      <c r="H2108" s="104" t="str">
        <f t="shared" si="97"/>
        <v>201620U009</v>
      </c>
      <c r="I2108" s="104" t="b">
        <f t="shared" si="98"/>
        <v>1</v>
      </c>
      <c r="J2108" s="77" t="s">
        <v>16128</v>
      </c>
      <c r="K2108" s="77" t="s">
        <v>13643</v>
      </c>
      <c r="L2108" s="105">
        <v>3150.22</v>
      </c>
      <c r="M2108" s="105">
        <v>2405.5300000000002</v>
      </c>
      <c r="N2108" s="105">
        <v>2405.5300000000002</v>
      </c>
      <c r="O2108" s="96" t="str">
        <f>VLOOKUP(H2108,'CRMP-SOC'!$A$2:$B$12685,2,FALSE)</f>
        <v>Social</v>
      </c>
      <c r="P2108" s="96"/>
    </row>
    <row r="2109" spans="1:16" ht="14.25" customHeight="1" x14ac:dyDescent="0.25">
      <c r="A2109" s="96">
        <v>2016</v>
      </c>
      <c r="B2109" s="96" t="s">
        <v>2631</v>
      </c>
      <c r="C2109" s="96">
        <v>20</v>
      </c>
      <c r="D2109" s="96" t="str">
        <f t="shared" si="96"/>
        <v>201620U008</v>
      </c>
      <c r="E2109" s="77" t="s">
        <v>16212</v>
      </c>
      <c r="F2109" s="77" t="s">
        <v>16211</v>
      </c>
      <c r="G2109" s="88" t="s">
        <v>30</v>
      </c>
      <c r="H2109" s="104" t="str">
        <f t="shared" si="97"/>
        <v>201620U008</v>
      </c>
      <c r="I2109" s="104" t="b">
        <f t="shared" si="98"/>
        <v>1</v>
      </c>
      <c r="J2109" s="77" t="s">
        <v>16129</v>
      </c>
      <c r="K2109" s="77" t="s">
        <v>13642</v>
      </c>
      <c r="L2109" s="105">
        <v>70.13</v>
      </c>
      <c r="M2109" s="105">
        <v>79.819999999999993</v>
      </c>
      <c r="N2109" s="105">
        <v>78.959999999999994</v>
      </c>
      <c r="O2109" s="96" t="str">
        <f>VLOOKUP(H2109,'CRMP-SOC'!$A$2:$B$12685,2,FALSE)</f>
        <v>Social</v>
      </c>
      <c r="P2109" s="96"/>
    </row>
    <row r="2110" spans="1:16" ht="14.25" customHeight="1" x14ac:dyDescent="0.25">
      <c r="A2110" s="96">
        <v>2016</v>
      </c>
      <c r="B2110" s="96" t="s">
        <v>2630</v>
      </c>
      <c r="C2110" s="96">
        <v>20</v>
      </c>
      <c r="D2110" s="96" t="str">
        <f t="shared" si="96"/>
        <v>201620S241</v>
      </c>
      <c r="E2110" s="77" t="s">
        <v>16212</v>
      </c>
      <c r="F2110" s="77" t="s">
        <v>16211</v>
      </c>
      <c r="G2110" s="77" t="s">
        <v>29</v>
      </c>
      <c r="H2110" s="104" t="str">
        <f t="shared" si="97"/>
        <v>201620S241</v>
      </c>
      <c r="I2110" s="104" t="b">
        <f t="shared" si="98"/>
        <v>1</v>
      </c>
      <c r="J2110" s="77" t="s">
        <v>16130</v>
      </c>
      <c r="K2110" s="77" t="s">
        <v>13641</v>
      </c>
      <c r="L2110" s="105">
        <v>1082.21</v>
      </c>
      <c r="M2110" s="105">
        <v>1080.55</v>
      </c>
      <c r="N2110" s="105">
        <v>1080.55</v>
      </c>
      <c r="O2110" s="96" t="str">
        <f>VLOOKUP(H2110,'CRMP-SOC'!$A$2:$B$12685,2,FALSE)</f>
        <v>Social</v>
      </c>
      <c r="P2110" s="96"/>
    </row>
    <row r="2111" spans="1:16" ht="14.25" customHeight="1" x14ac:dyDescent="0.25">
      <c r="A2111" s="96">
        <v>2016</v>
      </c>
      <c r="B2111" s="96" t="s">
        <v>1199</v>
      </c>
      <c r="C2111" s="96">
        <v>20</v>
      </c>
      <c r="D2111" s="96" t="str">
        <f t="shared" si="96"/>
        <v>201620S176</v>
      </c>
      <c r="E2111" s="77" t="s">
        <v>16212</v>
      </c>
      <c r="F2111" s="77" t="s">
        <v>16211</v>
      </c>
      <c r="G2111" s="77" t="s">
        <v>29</v>
      </c>
      <c r="H2111" s="104" t="str">
        <f t="shared" si="97"/>
        <v>201620S176</v>
      </c>
      <c r="I2111" s="104" t="b">
        <f t="shared" si="98"/>
        <v>1</v>
      </c>
      <c r="J2111" s="77" t="s">
        <v>16131</v>
      </c>
      <c r="K2111" s="77" t="s">
        <v>13640</v>
      </c>
      <c r="L2111" s="105">
        <v>39486.54</v>
      </c>
      <c r="M2111" s="105">
        <v>38846.26</v>
      </c>
      <c r="N2111" s="105">
        <v>38846.26</v>
      </c>
      <c r="O2111" s="96" t="str">
        <f>VLOOKUP(H2111,'CRMP-SOC'!$A$2:$B$12685,2,FALSE)</f>
        <v>Social</v>
      </c>
      <c r="P2111" s="96"/>
    </row>
    <row r="2112" spans="1:16" ht="14.25" customHeight="1" x14ac:dyDescent="0.25">
      <c r="A2112" s="96">
        <v>2016</v>
      </c>
      <c r="B2112" s="96" t="s">
        <v>1197</v>
      </c>
      <c r="C2112" s="96">
        <v>20</v>
      </c>
      <c r="D2112" s="96" t="str">
        <f t="shared" si="96"/>
        <v>201620S174</v>
      </c>
      <c r="E2112" s="77" t="s">
        <v>16212</v>
      </c>
      <c r="F2112" s="77" t="s">
        <v>16211</v>
      </c>
      <c r="G2112" s="77" t="s">
        <v>29</v>
      </c>
      <c r="H2112" s="104" t="str">
        <f t="shared" si="97"/>
        <v>201620S174</v>
      </c>
      <c r="I2112" s="104" t="b">
        <f t="shared" si="98"/>
        <v>1</v>
      </c>
      <c r="J2112" s="77" t="s">
        <v>16085</v>
      </c>
      <c r="K2112" s="77" t="s">
        <v>12589</v>
      </c>
      <c r="L2112" s="105">
        <v>3925.59</v>
      </c>
      <c r="M2112" s="105">
        <v>3722.2</v>
      </c>
      <c r="N2112" s="105">
        <v>3722.2</v>
      </c>
      <c r="O2112" s="96" t="str">
        <f>VLOOKUP(H2112,'CRMP-SOC'!$A$2:$B$12685,2,FALSE)</f>
        <v>Social</v>
      </c>
      <c r="P2112" s="96"/>
    </row>
    <row r="2113" spans="1:16" ht="14.25" customHeight="1" x14ac:dyDescent="0.25">
      <c r="A2113" s="96">
        <v>2016</v>
      </c>
      <c r="B2113" s="96" t="s">
        <v>1196</v>
      </c>
      <c r="C2113" s="96">
        <v>20</v>
      </c>
      <c r="D2113" s="96" t="str">
        <f t="shared" si="96"/>
        <v>201620S155</v>
      </c>
      <c r="E2113" s="77" t="s">
        <v>16212</v>
      </c>
      <c r="F2113" s="77" t="s">
        <v>16211</v>
      </c>
      <c r="G2113" s="77" t="s">
        <v>29</v>
      </c>
      <c r="H2113" s="104" t="str">
        <f t="shared" si="97"/>
        <v>201620S155</v>
      </c>
      <c r="I2113" s="104" t="b">
        <f t="shared" si="98"/>
        <v>1</v>
      </c>
      <c r="J2113" s="77" t="s">
        <v>16132</v>
      </c>
      <c r="K2113" s="77" t="s">
        <v>14065</v>
      </c>
      <c r="L2113" s="105">
        <v>315.02</v>
      </c>
      <c r="M2113" s="105">
        <v>304.3</v>
      </c>
      <c r="N2113" s="105">
        <v>304.3</v>
      </c>
      <c r="O2113" s="96" t="str">
        <f>VLOOKUP(H2113,'CRMP-SOC'!$A$2:$B$12685,2,FALSE)</f>
        <v>Social</v>
      </c>
      <c r="P2113" s="96"/>
    </row>
    <row r="2114" spans="1:16" ht="14.25" customHeight="1" x14ac:dyDescent="0.25">
      <c r="A2114" s="96">
        <v>2016</v>
      </c>
      <c r="B2114" s="96" t="str">
        <f>C2114&amp;G2114&amp;J2114</f>
        <v>20S072</v>
      </c>
      <c r="C2114" s="98">
        <v>20</v>
      </c>
      <c r="D2114" s="96" t="str">
        <f t="shared" ref="D2114:D2177" si="99">CONCATENATE(A2114,C2114,G2114,J2114)</f>
        <v>201620S072</v>
      </c>
      <c r="E2114" s="77" t="s">
        <v>16212</v>
      </c>
      <c r="F2114" s="77" t="s">
        <v>16211</v>
      </c>
      <c r="G2114" s="77" t="s">
        <v>29</v>
      </c>
      <c r="H2114" s="104" t="str">
        <f t="shared" ref="H2114:H2177" si="100">CONCATENATE(A2114,B2114)</f>
        <v>201620S072</v>
      </c>
      <c r="I2114" s="104" t="b">
        <f t="shared" ref="I2114:I2177" si="101">H2114=D2114</f>
        <v>1</v>
      </c>
      <c r="J2114" s="77" t="s">
        <v>16091</v>
      </c>
      <c r="K2114" s="77" t="s">
        <v>16236</v>
      </c>
      <c r="L2114" s="105">
        <v>46327.572254999999</v>
      </c>
      <c r="M2114" s="105">
        <v>44274.042942450011</v>
      </c>
      <c r="N2114" s="105">
        <v>44274.042942450011</v>
      </c>
      <c r="O2114" s="96" t="str">
        <f>VLOOKUP(H2114,'CRMP-SOC'!$A$2:$B$12685,2,FALSE)</f>
        <v>Social</v>
      </c>
      <c r="P2114" s="96"/>
    </row>
    <row r="2115" spans="1:16" ht="14.25" customHeight="1" x14ac:dyDescent="0.25">
      <c r="A2115" s="96">
        <v>2016</v>
      </c>
      <c r="B2115" s="96" t="str">
        <f>C2115&amp;G2115&amp;J2115</f>
        <v>12S072</v>
      </c>
      <c r="C2115" s="98">
        <v>12</v>
      </c>
      <c r="D2115" s="96" t="str">
        <f t="shared" si="99"/>
        <v>201612S072</v>
      </c>
      <c r="E2115" s="77" t="s">
        <v>15314</v>
      </c>
      <c r="F2115" s="77" t="s">
        <v>16080</v>
      </c>
      <c r="G2115" s="77" t="s">
        <v>29</v>
      </c>
      <c r="H2115" s="104" t="str">
        <f t="shared" si="100"/>
        <v>201612S072</v>
      </c>
      <c r="I2115" s="104" t="b">
        <f t="shared" si="101"/>
        <v>1</v>
      </c>
      <c r="J2115" s="77" t="s">
        <v>16091</v>
      </c>
      <c r="K2115" s="77" t="s">
        <v>16236</v>
      </c>
      <c r="L2115" s="105">
        <v>6209.9091609999996</v>
      </c>
      <c r="M2115" s="105">
        <v>6189.8554347500021</v>
      </c>
      <c r="N2115" s="105">
        <v>6189.8554347500021</v>
      </c>
      <c r="O2115" s="96" t="str">
        <f>VLOOKUP(H2115,'CRMP-SOC'!$A$2:$B$12685,2,FALSE)</f>
        <v>Social</v>
      </c>
      <c r="P2115" s="96"/>
    </row>
    <row r="2116" spans="1:16" ht="14.25" customHeight="1" x14ac:dyDescent="0.25">
      <c r="A2116" s="96">
        <v>2016</v>
      </c>
      <c r="B2116" s="96" t="str">
        <f>C2116&amp;G2116&amp;J2116</f>
        <v>11S072</v>
      </c>
      <c r="C2116" s="98">
        <v>11</v>
      </c>
      <c r="D2116" s="96" t="str">
        <f t="shared" si="99"/>
        <v>201611S072</v>
      </c>
      <c r="E2116" s="77" t="s">
        <v>16082</v>
      </c>
      <c r="F2116" s="77" t="s">
        <v>16081</v>
      </c>
      <c r="G2116" s="77" t="s">
        <v>29</v>
      </c>
      <c r="H2116" s="104" t="str">
        <f t="shared" si="100"/>
        <v>201611S072</v>
      </c>
      <c r="I2116" s="104" t="b">
        <f t="shared" si="101"/>
        <v>1</v>
      </c>
      <c r="J2116" s="77" t="s">
        <v>16091</v>
      </c>
      <c r="K2116" s="77" t="s">
        <v>16236</v>
      </c>
      <c r="L2116" s="105">
        <v>29152.424804999999</v>
      </c>
      <c r="M2116" s="105">
        <v>31890.580939150001</v>
      </c>
      <c r="N2116" s="105">
        <v>31890.580939150001</v>
      </c>
      <c r="O2116" s="96" t="str">
        <f>VLOOKUP(H2116,'CRMP-SOC'!$A$2:$B$12685,2,FALSE)</f>
        <v>Social</v>
      </c>
      <c r="P2116" s="96"/>
    </row>
    <row r="2117" spans="1:16" ht="14.25" customHeight="1" x14ac:dyDescent="0.25">
      <c r="A2117" s="96">
        <v>2016</v>
      </c>
      <c r="B2117" s="96" t="s">
        <v>1192</v>
      </c>
      <c r="C2117" s="96">
        <v>20</v>
      </c>
      <c r="D2117" s="96" t="str">
        <f t="shared" si="99"/>
        <v>201620S071</v>
      </c>
      <c r="E2117" s="77" t="s">
        <v>16212</v>
      </c>
      <c r="F2117" s="77" t="s">
        <v>16211</v>
      </c>
      <c r="G2117" s="88" t="s">
        <v>29</v>
      </c>
      <c r="H2117" s="104" t="str">
        <f t="shared" si="100"/>
        <v>201620S071</v>
      </c>
      <c r="I2117" s="104" t="b">
        <f t="shared" si="101"/>
        <v>1</v>
      </c>
      <c r="J2117" s="77" t="s">
        <v>16214</v>
      </c>
      <c r="K2117" s="77" t="s">
        <v>16240</v>
      </c>
      <c r="L2117" s="105">
        <v>1429.48</v>
      </c>
      <c r="M2117" s="105">
        <v>1774.99</v>
      </c>
      <c r="N2117" s="105">
        <v>1773.83</v>
      </c>
      <c r="O2117" s="96" t="str">
        <f>VLOOKUP(H2117,'CRMP-SOC'!$A$2:$B$12685,2,FALSE)</f>
        <v>Social</v>
      </c>
      <c r="P2117" s="96"/>
    </row>
    <row r="2118" spans="1:16" ht="14.25" customHeight="1" x14ac:dyDescent="0.25">
      <c r="A2118" s="96">
        <v>2016</v>
      </c>
      <c r="B2118" s="96" t="s">
        <v>1191</v>
      </c>
      <c r="C2118" s="96">
        <v>20</v>
      </c>
      <c r="D2118" s="96" t="str">
        <f t="shared" si="99"/>
        <v>201620S070</v>
      </c>
      <c r="E2118" s="77" t="s">
        <v>16212</v>
      </c>
      <c r="F2118" s="77" t="s">
        <v>16211</v>
      </c>
      <c r="G2118" s="77" t="s">
        <v>29</v>
      </c>
      <c r="H2118" s="104" t="str">
        <f t="shared" si="100"/>
        <v>201620S070</v>
      </c>
      <c r="I2118" s="104" t="b">
        <f t="shared" si="101"/>
        <v>1</v>
      </c>
      <c r="J2118" s="77" t="s">
        <v>16133</v>
      </c>
      <c r="K2118" s="77" t="s">
        <v>12012</v>
      </c>
      <c r="L2118" s="105">
        <v>251.99</v>
      </c>
      <c r="M2118" s="105">
        <v>253.63</v>
      </c>
      <c r="N2118" s="105">
        <v>253.56</v>
      </c>
      <c r="O2118" s="96" t="str">
        <f>VLOOKUP(H2118,'CRMP-SOC'!$A$2:$B$12685,2,FALSE)</f>
        <v>Social</v>
      </c>
      <c r="P2118" s="96"/>
    </row>
    <row r="2119" spans="1:16" ht="14.25" customHeight="1" x14ac:dyDescent="0.25">
      <c r="A2119" s="96">
        <v>2016</v>
      </c>
      <c r="B2119" s="96" t="s">
        <v>1190</v>
      </c>
      <c r="C2119" s="96">
        <v>20</v>
      </c>
      <c r="D2119" s="96" t="str">
        <f t="shared" si="99"/>
        <v>201620S065</v>
      </c>
      <c r="E2119" s="77" t="s">
        <v>16212</v>
      </c>
      <c r="F2119" s="77" t="s">
        <v>16211</v>
      </c>
      <c r="G2119" s="77" t="s">
        <v>29</v>
      </c>
      <c r="H2119" s="104" t="str">
        <f t="shared" si="100"/>
        <v>201620S065</v>
      </c>
      <c r="I2119" s="104" t="b">
        <f t="shared" si="101"/>
        <v>1</v>
      </c>
      <c r="J2119" s="77" t="s">
        <v>16215</v>
      </c>
      <c r="K2119" s="77" t="s">
        <v>12011</v>
      </c>
      <c r="L2119" s="105">
        <v>332.95</v>
      </c>
      <c r="M2119" s="105">
        <v>316.95</v>
      </c>
      <c r="N2119" s="105">
        <v>316.95</v>
      </c>
      <c r="O2119" s="96" t="str">
        <f>VLOOKUP(H2119,'CRMP-SOC'!$A$2:$B$12685,2,FALSE)</f>
        <v>Social</v>
      </c>
      <c r="P2119" s="96"/>
    </row>
    <row r="2120" spans="1:16" ht="14.25" customHeight="1" x14ac:dyDescent="0.25">
      <c r="A2120" s="96">
        <v>2016</v>
      </c>
      <c r="B2120" s="96" t="s">
        <v>1189</v>
      </c>
      <c r="C2120" s="96">
        <v>20</v>
      </c>
      <c r="D2120" s="96" t="str">
        <f t="shared" si="99"/>
        <v>201620S061</v>
      </c>
      <c r="E2120" s="77" t="s">
        <v>16212</v>
      </c>
      <c r="F2120" s="77" t="s">
        <v>16211</v>
      </c>
      <c r="G2120" s="77" t="s">
        <v>29</v>
      </c>
      <c r="H2120" s="104" t="str">
        <f t="shared" si="100"/>
        <v>201620S061</v>
      </c>
      <c r="I2120" s="104" t="b">
        <f t="shared" si="101"/>
        <v>1</v>
      </c>
      <c r="J2120" s="77" t="s">
        <v>16134</v>
      </c>
      <c r="K2120" s="77" t="s">
        <v>12010</v>
      </c>
      <c r="L2120" s="105">
        <v>685.85</v>
      </c>
      <c r="M2120" s="105">
        <v>560.92999999999995</v>
      </c>
      <c r="N2120" s="105">
        <v>560.92999999999995</v>
      </c>
      <c r="O2120" s="96" t="str">
        <f>VLOOKUP(H2120,'CRMP-SOC'!$A$2:$B$12685,2,FALSE)</f>
        <v>Social</v>
      </c>
      <c r="P2120" s="96"/>
    </row>
    <row r="2121" spans="1:16" ht="14.25" customHeight="1" x14ac:dyDescent="0.25">
      <c r="A2121" s="96">
        <v>2016</v>
      </c>
      <c r="B2121" s="96" t="s">
        <v>1186</v>
      </c>
      <c r="C2121" s="96">
        <v>20</v>
      </c>
      <c r="D2121" s="96" t="str">
        <f t="shared" si="99"/>
        <v>201620S057</v>
      </c>
      <c r="E2121" s="77" t="s">
        <v>16212</v>
      </c>
      <c r="F2121" s="77" t="s">
        <v>16211</v>
      </c>
      <c r="G2121" s="77" t="s">
        <v>29</v>
      </c>
      <c r="H2121" s="104" t="str">
        <f t="shared" si="100"/>
        <v>201620S057</v>
      </c>
      <c r="I2121" s="104" t="b">
        <f t="shared" si="101"/>
        <v>1</v>
      </c>
      <c r="J2121" s="77" t="s">
        <v>16135</v>
      </c>
      <c r="K2121" s="77" t="s">
        <v>12008</v>
      </c>
      <c r="L2121" s="105">
        <v>226.06</v>
      </c>
      <c r="M2121" s="105">
        <v>224.4</v>
      </c>
      <c r="N2121" s="105">
        <v>224.4</v>
      </c>
      <c r="O2121" s="96" t="str">
        <f>VLOOKUP(H2121,'CRMP-SOC'!$A$2:$B$12685,2,FALSE)</f>
        <v>Social</v>
      </c>
      <c r="P2121" s="96"/>
    </row>
    <row r="2122" spans="1:16" ht="14.25" customHeight="1" x14ac:dyDescent="0.25">
      <c r="A2122" s="96">
        <v>2016</v>
      </c>
      <c r="B2122" s="96" t="s">
        <v>1185</v>
      </c>
      <c r="C2122" s="96">
        <v>20</v>
      </c>
      <c r="D2122" s="96" t="str">
        <f t="shared" si="99"/>
        <v>201620S053</v>
      </c>
      <c r="E2122" s="77" t="s">
        <v>16212</v>
      </c>
      <c r="F2122" s="77" t="s">
        <v>16211</v>
      </c>
      <c r="G2122" s="77" t="s">
        <v>29</v>
      </c>
      <c r="H2122" s="104" t="str">
        <f t="shared" si="100"/>
        <v>201620S053</v>
      </c>
      <c r="I2122" s="104" t="b">
        <f t="shared" si="101"/>
        <v>1</v>
      </c>
      <c r="J2122" s="77" t="s">
        <v>16201</v>
      </c>
      <c r="K2122" s="77" t="s">
        <v>12007</v>
      </c>
      <c r="L2122" s="105">
        <v>2056.88</v>
      </c>
      <c r="M2122" s="105">
        <v>2056.88</v>
      </c>
      <c r="N2122" s="105">
        <v>2056.88</v>
      </c>
      <c r="O2122" s="96" t="str">
        <f>VLOOKUP(H2122,'CRMP-SOC'!$A$2:$B$12685,2,FALSE)</f>
        <v>Social</v>
      </c>
      <c r="P2122" s="96"/>
    </row>
    <row r="2123" spans="1:16" ht="14.25" customHeight="1" x14ac:dyDescent="0.25">
      <c r="A2123" s="96">
        <v>2016</v>
      </c>
      <c r="B2123" s="96" t="s">
        <v>1184</v>
      </c>
      <c r="C2123" s="96">
        <v>20</v>
      </c>
      <c r="D2123" s="96" t="str">
        <f t="shared" si="99"/>
        <v>201620S052</v>
      </c>
      <c r="E2123" s="77" t="s">
        <v>16212</v>
      </c>
      <c r="F2123" s="77" t="s">
        <v>16211</v>
      </c>
      <c r="G2123" s="77" t="s">
        <v>29</v>
      </c>
      <c r="H2123" s="104" t="str">
        <f t="shared" si="100"/>
        <v>201620S052</v>
      </c>
      <c r="I2123" s="104" t="b">
        <f t="shared" si="101"/>
        <v>1</v>
      </c>
      <c r="J2123" s="77" t="s">
        <v>16202</v>
      </c>
      <c r="K2123" s="77" t="s">
        <v>12006</v>
      </c>
      <c r="L2123" s="105">
        <v>1202.54</v>
      </c>
      <c r="M2123" s="105">
        <v>1202.54</v>
      </c>
      <c r="N2123" s="105">
        <v>1202.54</v>
      </c>
      <c r="O2123" s="96" t="str">
        <f>VLOOKUP(H2123,'CRMP-SOC'!$A$2:$B$12685,2,FALSE)</f>
        <v>Social</v>
      </c>
      <c r="P2123" s="96"/>
    </row>
    <row r="2124" spans="1:16" ht="14.25" customHeight="1" x14ac:dyDescent="0.25">
      <c r="A2124" s="96">
        <v>2016</v>
      </c>
      <c r="B2124" s="96" t="s">
        <v>2807</v>
      </c>
      <c r="C2124" s="96">
        <v>20</v>
      </c>
      <c r="D2124" s="96" t="str">
        <f t="shared" si="99"/>
        <v>201620S017</v>
      </c>
      <c r="E2124" s="77" t="s">
        <v>16212</v>
      </c>
      <c r="F2124" s="77" t="s">
        <v>16211</v>
      </c>
      <c r="G2124" s="77" t="s">
        <v>29</v>
      </c>
      <c r="H2124" s="104" t="str">
        <f t="shared" si="100"/>
        <v>201620S017</v>
      </c>
      <c r="I2124" s="104" t="b">
        <f t="shared" si="101"/>
        <v>1</v>
      </c>
      <c r="J2124" s="77" t="s">
        <v>16136</v>
      </c>
      <c r="K2124" s="77" t="s">
        <v>13851</v>
      </c>
      <c r="L2124" s="105">
        <v>2966.55</v>
      </c>
      <c r="M2124" s="105">
        <v>2630.92</v>
      </c>
      <c r="N2124" s="105">
        <v>2630.92</v>
      </c>
      <c r="O2124" s="96" t="str">
        <f>VLOOKUP(H2124,'CRMP-SOC'!$A$2:$B$12685,2,FALSE)</f>
        <v>Social</v>
      </c>
      <c r="P2124" s="96"/>
    </row>
    <row r="2125" spans="1:16" ht="14.25" customHeight="1" x14ac:dyDescent="0.25">
      <c r="A2125" s="96">
        <v>2016</v>
      </c>
      <c r="B2125" s="96" t="s">
        <v>2627</v>
      </c>
      <c r="C2125" s="96">
        <v>20</v>
      </c>
      <c r="D2125" s="96" t="str">
        <f t="shared" si="99"/>
        <v>201620E016</v>
      </c>
      <c r="E2125" s="77" t="s">
        <v>16212</v>
      </c>
      <c r="F2125" s="77" t="s">
        <v>16211</v>
      </c>
      <c r="G2125" s="77" t="s">
        <v>25</v>
      </c>
      <c r="H2125" s="104" t="str">
        <f t="shared" si="100"/>
        <v>201620E016</v>
      </c>
      <c r="I2125" s="104" t="b">
        <f t="shared" si="101"/>
        <v>1</v>
      </c>
      <c r="J2125" s="77" t="s">
        <v>16112</v>
      </c>
      <c r="K2125" s="77" t="s">
        <v>14062</v>
      </c>
      <c r="L2125" s="105">
        <v>256.07</v>
      </c>
      <c r="M2125" s="105">
        <v>247.95</v>
      </c>
      <c r="N2125" s="105">
        <v>247.94</v>
      </c>
      <c r="O2125" s="96" t="str">
        <f>VLOOKUP(H2125,'CRMP-SOC'!$A$2:$B$12685,2,FALSE)</f>
        <v>Social</v>
      </c>
      <c r="P2125" s="96"/>
    </row>
    <row r="2126" spans="1:16" ht="14.25" customHeight="1" x14ac:dyDescent="0.25">
      <c r="A2126" s="96">
        <v>2016</v>
      </c>
      <c r="B2126" s="96" t="s">
        <v>1171</v>
      </c>
      <c r="C2126" s="96">
        <v>20</v>
      </c>
      <c r="D2126" s="96" t="str">
        <f t="shared" si="99"/>
        <v>201620E003</v>
      </c>
      <c r="E2126" s="77" t="s">
        <v>16212</v>
      </c>
      <c r="F2126" s="77" t="s">
        <v>16211</v>
      </c>
      <c r="G2126" s="77" t="s">
        <v>25</v>
      </c>
      <c r="H2126" s="104" t="str">
        <f t="shared" si="100"/>
        <v>201620E003</v>
      </c>
      <c r="I2126" s="104" t="b">
        <f t="shared" si="101"/>
        <v>1</v>
      </c>
      <c r="J2126" s="77" t="s">
        <v>16106</v>
      </c>
      <c r="K2126" s="77" t="s">
        <v>11996</v>
      </c>
      <c r="L2126" s="105">
        <v>321.7</v>
      </c>
      <c r="M2126" s="105">
        <v>353.01</v>
      </c>
      <c r="N2126" s="105">
        <v>353.01</v>
      </c>
      <c r="O2126" s="96" t="str">
        <f>VLOOKUP(H2126,'CRMP-SOC'!$A$2:$B$12685,2,FALSE)</f>
        <v>Social</v>
      </c>
      <c r="P2126" s="96"/>
    </row>
    <row r="2127" spans="1:16" ht="14.25" customHeight="1" x14ac:dyDescent="0.25">
      <c r="A2127" s="96">
        <v>2016</v>
      </c>
      <c r="B2127" s="96" t="s">
        <v>1877</v>
      </c>
      <c r="C2127" s="96">
        <v>20</v>
      </c>
      <c r="D2127" s="96" t="str">
        <f t="shared" si="99"/>
        <v>201620B004</v>
      </c>
      <c r="E2127" s="77" t="s">
        <v>16212</v>
      </c>
      <c r="F2127" s="77" t="s">
        <v>16211</v>
      </c>
      <c r="G2127" s="77" t="s">
        <v>26</v>
      </c>
      <c r="H2127" s="104" t="str">
        <f t="shared" si="100"/>
        <v>201620B004</v>
      </c>
      <c r="I2127" s="104" t="b">
        <f t="shared" si="101"/>
        <v>1</v>
      </c>
      <c r="J2127" s="77" t="s">
        <v>16105</v>
      </c>
      <c r="K2127" s="77" t="s">
        <v>14061</v>
      </c>
      <c r="L2127" s="105">
        <v>1641.74</v>
      </c>
      <c r="M2127" s="105">
        <v>1702.44</v>
      </c>
      <c r="N2127" s="105">
        <v>1702.44</v>
      </c>
      <c r="O2127" s="96" t="str">
        <f>VLOOKUP(H2127,'CRMP-SOC'!$A$2:$B$12685,2,FALSE)</f>
        <v>Social</v>
      </c>
      <c r="P2127" s="96"/>
    </row>
    <row r="2128" spans="1:16" ht="14.25" customHeight="1" x14ac:dyDescent="0.25">
      <c r="A2128" s="96">
        <v>2016</v>
      </c>
      <c r="B2128" s="96" t="s">
        <v>1166</v>
      </c>
      <c r="C2128" s="96">
        <v>19</v>
      </c>
      <c r="D2128" s="96" t="str">
        <f t="shared" si="99"/>
        <v>201619S038</v>
      </c>
      <c r="E2128" s="77" t="s">
        <v>16139</v>
      </c>
      <c r="F2128" s="77" t="s">
        <v>16102</v>
      </c>
      <c r="G2128" s="77" t="s">
        <v>29</v>
      </c>
      <c r="H2128" s="104" t="str">
        <f t="shared" si="100"/>
        <v>201619S038</v>
      </c>
      <c r="I2128" s="104" t="b">
        <f t="shared" si="101"/>
        <v>1</v>
      </c>
      <c r="J2128" s="77" t="s">
        <v>16137</v>
      </c>
      <c r="K2128" s="77" t="s">
        <v>13866</v>
      </c>
      <c r="L2128" s="105">
        <v>10201.299999999999</v>
      </c>
      <c r="M2128" s="105">
        <v>10201.299999999999</v>
      </c>
      <c r="N2128" s="105">
        <v>10201.299999999999</v>
      </c>
      <c r="O2128" s="96" t="str">
        <f>VLOOKUP(H2128,'CRMP-SOC'!$A$2:$B$12685,2,FALSE)</f>
        <v>Social</v>
      </c>
      <c r="P2128" s="96"/>
    </row>
    <row r="2129" spans="1:16" ht="14.25" customHeight="1" x14ac:dyDescent="0.25">
      <c r="A2129" s="96">
        <v>2016</v>
      </c>
      <c r="B2129" s="96" t="s">
        <v>2535</v>
      </c>
      <c r="C2129" s="96">
        <v>16</v>
      </c>
      <c r="D2129" s="96" t="str">
        <f t="shared" si="99"/>
        <v>201616U035</v>
      </c>
      <c r="E2129" s="77" t="s">
        <v>16143</v>
      </c>
      <c r="F2129" s="77" t="s">
        <v>16142</v>
      </c>
      <c r="G2129" s="77" t="s">
        <v>30</v>
      </c>
      <c r="H2129" s="104" t="str">
        <f t="shared" si="100"/>
        <v>201616U035</v>
      </c>
      <c r="I2129" s="104" t="b">
        <f t="shared" si="101"/>
        <v>1</v>
      </c>
      <c r="J2129" s="77" t="s">
        <v>16144</v>
      </c>
      <c r="K2129" s="77" t="s">
        <v>14054</v>
      </c>
      <c r="L2129" s="105">
        <v>44.4</v>
      </c>
      <c r="M2129" s="105">
        <v>31.66</v>
      </c>
      <c r="N2129" s="105">
        <v>31.66</v>
      </c>
      <c r="O2129" s="96" t="str">
        <f>VLOOKUP(H2129,'CRMP-SOC'!$A$2:$B$12685,2,FALSE)</f>
        <v>Social</v>
      </c>
      <c r="P2129" s="96"/>
    </row>
    <row r="2130" spans="1:16" ht="14.25" customHeight="1" x14ac:dyDescent="0.25">
      <c r="A2130" s="96">
        <v>2016</v>
      </c>
      <c r="B2130" s="96" t="s">
        <v>2409</v>
      </c>
      <c r="C2130" s="96">
        <v>16</v>
      </c>
      <c r="D2130" s="96" t="str">
        <f t="shared" si="99"/>
        <v>201616U025</v>
      </c>
      <c r="E2130" s="77" t="s">
        <v>16143</v>
      </c>
      <c r="F2130" s="77" t="s">
        <v>16142</v>
      </c>
      <c r="G2130" s="77" t="s">
        <v>30</v>
      </c>
      <c r="H2130" s="104" t="str">
        <f t="shared" si="100"/>
        <v>201616U025</v>
      </c>
      <c r="I2130" s="104" t="b">
        <f t="shared" si="101"/>
        <v>1</v>
      </c>
      <c r="J2130" s="77" t="s">
        <v>16145</v>
      </c>
      <c r="K2130" s="77" t="s">
        <v>14052</v>
      </c>
      <c r="L2130" s="105">
        <v>520.72</v>
      </c>
      <c r="M2130" s="105">
        <v>634</v>
      </c>
      <c r="N2130" s="105">
        <v>633.96</v>
      </c>
      <c r="O2130" s="96" t="str">
        <f>VLOOKUP(H2130,'CRMP-SOC'!$A$2:$B$12685,2,FALSE)</f>
        <v>Social</v>
      </c>
      <c r="P2130" s="96"/>
    </row>
    <row r="2131" spans="1:16" ht="14.25" customHeight="1" x14ac:dyDescent="0.25">
      <c r="A2131" s="96">
        <v>2016</v>
      </c>
      <c r="B2131" s="96" t="s">
        <v>2406</v>
      </c>
      <c r="C2131" s="96">
        <v>16</v>
      </c>
      <c r="D2131" s="96" t="str">
        <f t="shared" si="99"/>
        <v>201616U022</v>
      </c>
      <c r="E2131" s="77" t="s">
        <v>16143</v>
      </c>
      <c r="F2131" s="77" t="s">
        <v>16142</v>
      </c>
      <c r="G2131" s="77" t="s">
        <v>30</v>
      </c>
      <c r="H2131" s="104" t="str">
        <f t="shared" si="100"/>
        <v>201616U022</v>
      </c>
      <c r="I2131" s="104" t="b">
        <f t="shared" si="101"/>
        <v>1</v>
      </c>
      <c r="J2131" s="77" t="s">
        <v>16110</v>
      </c>
      <c r="K2131" s="77" t="s">
        <v>13784</v>
      </c>
      <c r="L2131" s="105">
        <v>28.77</v>
      </c>
      <c r="M2131" s="105">
        <v>29.43</v>
      </c>
      <c r="N2131" s="105">
        <v>29.43</v>
      </c>
      <c r="O2131" s="96" t="str">
        <f>VLOOKUP(H2131,'CRMP-SOC'!$A$2:$B$12685,2,FALSE)</f>
        <v>Social</v>
      </c>
      <c r="P2131" s="96"/>
    </row>
    <row r="2132" spans="1:16" ht="14.25" customHeight="1" x14ac:dyDescent="0.25">
      <c r="A2132" s="96">
        <v>2016</v>
      </c>
      <c r="B2132" s="96" t="s">
        <v>2290</v>
      </c>
      <c r="C2132" s="96">
        <v>16</v>
      </c>
      <c r="D2132" s="96" t="str">
        <f t="shared" si="99"/>
        <v>201616U020</v>
      </c>
      <c r="E2132" s="77" t="s">
        <v>16143</v>
      </c>
      <c r="F2132" s="77" t="s">
        <v>16142</v>
      </c>
      <c r="G2132" s="77" t="s">
        <v>30</v>
      </c>
      <c r="H2132" s="104" t="str">
        <f t="shared" si="100"/>
        <v>201616U020</v>
      </c>
      <c r="I2132" s="104" t="b">
        <f t="shared" si="101"/>
        <v>1</v>
      </c>
      <c r="J2132" s="77" t="s">
        <v>16146</v>
      </c>
      <c r="K2132" s="77" t="s">
        <v>14051</v>
      </c>
      <c r="L2132" s="105">
        <v>188.57</v>
      </c>
      <c r="M2132" s="105">
        <v>53.31</v>
      </c>
      <c r="N2132" s="105">
        <v>53.31</v>
      </c>
      <c r="O2132" s="96" t="str">
        <f>VLOOKUP(H2132,'CRMP-SOC'!$A$2:$B$12685,2,FALSE)</f>
        <v>Social</v>
      </c>
      <c r="P2132" s="96"/>
    </row>
    <row r="2133" spans="1:16" ht="14.25" customHeight="1" x14ac:dyDescent="0.25">
      <c r="A2133" s="96">
        <v>2016</v>
      </c>
      <c r="B2133" s="96" t="s">
        <v>1863</v>
      </c>
      <c r="C2133" s="96">
        <v>16</v>
      </c>
      <c r="D2133" s="96" t="str">
        <f t="shared" si="99"/>
        <v>201616U015</v>
      </c>
      <c r="E2133" s="77" t="s">
        <v>16143</v>
      </c>
      <c r="F2133" s="77" t="s">
        <v>16142</v>
      </c>
      <c r="G2133" s="77" t="s">
        <v>30</v>
      </c>
      <c r="H2133" s="104" t="str">
        <f t="shared" si="100"/>
        <v>201616U015</v>
      </c>
      <c r="I2133" s="104" t="b">
        <f t="shared" si="101"/>
        <v>1</v>
      </c>
      <c r="J2133" s="77" t="s">
        <v>16100</v>
      </c>
      <c r="K2133" s="77" t="s">
        <v>14050</v>
      </c>
      <c r="L2133" s="105">
        <v>33.340000000000003</v>
      </c>
      <c r="M2133" s="105">
        <v>38.590000000000003</v>
      </c>
      <c r="N2133" s="105">
        <v>38.590000000000003</v>
      </c>
      <c r="O2133" s="96" t="str">
        <f>VLOOKUP(H2133,'CRMP-SOC'!$A$2:$B$12685,2,FALSE)</f>
        <v>Social</v>
      </c>
      <c r="P2133" s="96"/>
    </row>
    <row r="2134" spans="1:16" ht="14.25" customHeight="1" x14ac:dyDescent="0.25">
      <c r="A2134" s="96">
        <v>2016</v>
      </c>
      <c r="B2134" s="96" t="s">
        <v>1861</v>
      </c>
      <c r="C2134" s="96">
        <v>16</v>
      </c>
      <c r="D2134" s="96" t="str">
        <f t="shared" si="99"/>
        <v>201616U012</v>
      </c>
      <c r="E2134" s="77" t="s">
        <v>16143</v>
      </c>
      <c r="F2134" s="77" t="s">
        <v>16142</v>
      </c>
      <c r="G2134" s="77" t="s">
        <v>30</v>
      </c>
      <c r="H2134" s="104" t="str">
        <f t="shared" si="100"/>
        <v>201616U012</v>
      </c>
      <c r="I2134" s="104" t="b">
        <f t="shared" si="101"/>
        <v>1</v>
      </c>
      <c r="J2134" s="77" t="s">
        <v>16101</v>
      </c>
      <c r="K2134" s="77" t="s">
        <v>12627</v>
      </c>
      <c r="L2134" s="105">
        <v>730.79</v>
      </c>
      <c r="M2134" s="105">
        <v>95.16</v>
      </c>
      <c r="N2134" s="105">
        <v>95.16</v>
      </c>
      <c r="O2134" s="96" t="str">
        <f>VLOOKUP(H2134,'CRMP-SOC'!$A$2:$B$12685,2,FALSE)</f>
        <v>Social</v>
      </c>
      <c r="P2134" s="96"/>
    </row>
    <row r="2135" spans="1:16" ht="14.25" customHeight="1" x14ac:dyDescent="0.25">
      <c r="A2135" s="96">
        <v>2016</v>
      </c>
      <c r="B2135" s="96" t="s">
        <v>2530</v>
      </c>
      <c r="C2135" s="96">
        <v>16</v>
      </c>
      <c r="D2135" s="96" t="str">
        <f t="shared" si="99"/>
        <v>201616S219</v>
      </c>
      <c r="E2135" s="77" t="s">
        <v>16143</v>
      </c>
      <c r="F2135" s="77" t="s">
        <v>16142</v>
      </c>
      <c r="G2135" s="77" t="s">
        <v>29</v>
      </c>
      <c r="H2135" s="104" t="str">
        <f t="shared" si="100"/>
        <v>201616S219</v>
      </c>
      <c r="I2135" s="104" t="b">
        <f t="shared" si="101"/>
        <v>1</v>
      </c>
      <c r="J2135" s="77" t="s">
        <v>16147</v>
      </c>
      <c r="K2135" s="77" t="s">
        <v>14049</v>
      </c>
      <c r="L2135" s="105">
        <v>5178.04</v>
      </c>
      <c r="M2135" s="105">
        <v>4811.68</v>
      </c>
      <c r="N2135" s="105">
        <v>4811.68</v>
      </c>
      <c r="O2135" s="96" t="str">
        <f>VLOOKUP(H2135,'CRMP-SOC'!$A$2:$B$12685,2,FALSE)</f>
        <v>Social</v>
      </c>
      <c r="P2135" s="96"/>
    </row>
    <row r="2136" spans="1:16" ht="14.25" customHeight="1" x14ac:dyDescent="0.25">
      <c r="A2136" s="96">
        <v>2016</v>
      </c>
      <c r="B2136" s="96" t="s">
        <v>1858</v>
      </c>
      <c r="C2136" s="96">
        <v>16</v>
      </c>
      <c r="D2136" s="96" t="str">
        <f t="shared" si="99"/>
        <v>201616S218</v>
      </c>
      <c r="E2136" s="77" t="s">
        <v>16143</v>
      </c>
      <c r="F2136" s="77" t="s">
        <v>16142</v>
      </c>
      <c r="G2136" s="77" t="s">
        <v>29</v>
      </c>
      <c r="H2136" s="104" t="str">
        <f t="shared" si="100"/>
        <v>201616S218</v>
      </c>
      <c r="I2136" s="104" t="b">
        <f t="shared" si="101"/>
        <v>1</v>
      </c>
      <c r="J2136" s="77" t="s">
        <v>16246</v>
      </c>
      <c r="K2136" s="77" t="s">
        <v>16245</v>
      </c>
      <c r="L2136" s="105">
        <v>2462.75</v>
      </c>
      <c r="M2136" s="105">
        <v>2056.38</v>
      </c>
      <c r="N2136" s="105">
        <v>2056.38</v>
      </c>
      <c r="O2136" s="96" t="str">
        <f>VLOOKUP(H2136,'CRMP-SOC'!$A$2:$B$12685,2,FALSE)</f>
        <v>Social</v>
      </c>
      <c r="P2136" s="96"/>
    </row>
    <row r="2137" spans="1:16" ht="14.25" customHeight="1" x14ac:dyDescent="0.25">
      <c r="A2137" s="96">
        <v>2016</v>
      </c>
      <c r="B2137" s="96" t="s">
        <v>1857</v>
      </c>
      <c r="C2137" s="96">
        <v>16</v>
      </c>
      <c r="D2137" s="96" t="str">
        <f t="shared" si="99"/>
        <v>201616S217</v>
      </c>
      <c r="E2137" s="77" t="s">
        <v>16143</v>
      </c>
      <c r="F2137" s="77" t="s">
        <v>16142</v>
      </c>
      <c r="G2137" s="77" t="s">
        <v>29</v>
      </c>
      <c r="H2137" s="104" t="str">
        <f t="shared" si="100"/>
        <v>201616S217</v>
      </c>
      <c r="I2137" s="104" t="b">
        <f t="shared" si="101"/>
        <v>1</v>
      </c>
      <c r="J2137" s="77" t="s">
        <v>16148</v>
      </c>
      <c r="K2137" s="77" t="s">
        <v>14047</v>
      </c>
      <c r="L2137" s="105">
        <v>2974.1</v>
      </c>
      <c r="M2137" s="105">
        <v>3665.57</v>
      </c>
      <c r="N2137" s="105">
        <v>3665.57</v>
      </c>
      <c r="O2137" s="96" t="str">
        <f>VLOOKUP(H2137,'CRMP-SOC'!$A$2:$B$12685,2,FALSE)</f>
        <v>Social</v>
      </c>
      <c r="P2137" s="96"/>
    </row>
    <row r="2138" spans="1:16" ht="14.25" customHeight="1" x14ac:dyDescent="0.25">
      <c r="A2138" s="96">
        <v>2016</v>
      </c>
      <c r="B2138" s="96" t="s">
        <v>1089</v>
      </c>
      <c r="C2138" s="96">
        <v>16</v>
      </c>
      <c r="D2138" s="96" t="str">
        <f t="shared" si="99"/>
        <v>201616S074</v>
      </c>
      <c r="E2138" s="77" t="s">
        <v>16143</v>
      </c>
      <c r="F2138" s="77" t="s">
        <v>16142</v>
      </c>
      <c r="G2138" s="77" t="s">
        <v>29</v>
      </c>
      <c r="H2138" s="104" t="str">
        <f t="shared" si="100"/>
        <v>201616S074</v>
      </c>
      <c r="I2138" s="104" t="b">
        <f t="shared" si="101"/>
        <v>1</v>
      </c>
      <c r="J2138" s="77" t="s">
        <v>16149</v>
      </c>
      <c r="K2138" s="77" t="s">
        <v>14046</v>
      </c>
      <c r="L2138" s="105">
        <v>9990.8799999999992</v>
      </c>
      <c r="M2138" s="105">
        <v>8293.42</v>
      </c>
      <c r="N2138" s="105">
        <v>8293.42</v>
      </c>
      <c r="O2138" s="96" t="str">
        <f>VLOOKUP(H2138,'CRMP-SOC'!$A$2:$B$12685,2,FALSE)</f>
        <v>Social</v>
      </c>
      <c r="P2138" s="96"/>
    </row>
    <row r="2139" spans="1:16" ht="14.25" customHeight="1" x14ac:dyDescent="0.25">
      <c r="A2139" s="96">
        <v>2016</v>
      </c>
      <c r="B2139" s="96" t="s">
        <v>1085</v>
      </c>
      <c r="C2139" s="96">
        <v>16</v>
      </c>
      <c r="D2139" s="96" t="str">
        <f t="shared" si="99"/>
        <v>201616S046</v>
      </c>
      <c r="E2139" s="77" t="s">
        <v>16143</v>
      </c>
      <c r="F2139" s="77" t="s">
        <v>16142</v>
      </c>
      <c r="G2139" s="77" t="s">
        <v>29</v>
      </c>
      <c r="H2139" s="104" t="str">
        <f t="shared" si="100"/>
        <v>201616S046</v>
      </c>
      <c r="I2139" s="104" t="b">
        <f t="shared" si="101"/>
        <v>1</v>
      </c>
      <c r="J2139" s="77" t="s">
        <v>16150</v>
      </c>
      <c r="K2139" s="77" t="s">
        <v>14045</v>
      </c>
      <c r="L2139" s="105">
        <v>240.5</v>
      </c>
      <c r="M2139" s="105">
        <v>264.41000000000003</v>
      </c>
      <c r="N2139" s="105">
        <v>264.41000000000003</v>
      </c>
      <c r="O2139" s="96" t="str">
        <f>VLOOKUP(H2139,'CRMP-SOC'!$A$2:$B$12685,2,FALSE)</f>
        <v>Social</v>
      </c>
      <c r="P2139" s="96"/>
    </row>
    <row r="2140" spans="1:16" ht="14.25" customHeight="1" x14ac:dyDescent="0.25">
      <c r="A2140" s="96">
        <v>2016</v>
      </c>
      <c r="B2140" s="96" t="s">
        <v>2711</v>
      </c>
      <c r="C2140" s="96">
        <v>16</v>
      </c>
      <c r="D2140" s="96" t="str">
        <f t="shared" si="99"/>
        <v>201616E015</v>
      </c>
      <c r="E2140" s="77" t="s">
        <v>16143</v>
      </c>
      <c r="F2140" s="77" t="s">
        <v>16142</v>
      </c>
      <c r="G2140" s="77" t="s">
        <v>25</v>
      </c>
      <c r="H2140" s="104" t="str">
        <f t="shared" si="100"/>
        <v>201616E015</v>
      </c>
      <c r="I2140" s="104" t="b">
        <f t="shared" si="101"/>
        <v>1</v>
      </c>
      <c r="J2140" s="77" t="s">
        <v>16100</v>
      </c>
      <c r="K2140" s="77" t="s">
        <v>14033</v>
      </c>
      <c r="L2140" s="105">
        <v>197.2</v>
      </c>
      <c r="M2140" s="105">
        <v>184.49</v>
      </c>
      <c r="N2140" s="105">
        <v>184.35</v>
      </c>
      <c r="O2140" s="96" t="str">
        <f>VLOOKUP(H2140,'CRMP-SOC'!$A$2:$B$12685,2,FALSE)</f>
        <v>Social</v>
      </c>
      <c r="P2140" s="96"/>
    </row>
    <row r="2141" spans="1:16" ht="14.25" customHeight="1" x14ac:dyDescent="0.25">
      <c r="A2141" s="96">
        <v>2016</v>
      </c>
      <c r="B2141" s="96" t="s">
        <v>2525</v>
      </c>
      <c r="C2141" s="96">
        <v>16</v>
      </c>
      <c r="D2141" s="96" t="str">
        <f t="shared" si="99"/>
        <v>201616E014</v>
      </c>
      <c r="E2141" s="77" t="s">
        <v>16143</v>
      </c>
      <c r="F2141" s="77" t="s">
        <v>16142</v>
      </c>
      <c r="G2141" s="77" t="s">
        <v>25</v>
      </c>
      <c r="H2141" s="104" t="str">
        <f t="shared" si="100"/>
        <v>201616E014</v>
      </c>
      <c r="I2141" s="104" t="b">
        <f t="shared" si="101"/>
        <v>1</v>
      </c>
      <c r="J2141" s="77" t="s">
        <v>16151</v>
      </c>
      <c r="K2141" s="77" t="s">
        <v>14032</v>
      </c>
      <c r="L2141" s="105">
        <v>2038.26</v>
      </c>
      <c r="M2141" s="105">
        <v>1923.38</v>
      </c>
      <c r="N2141" s="105">
        <v>1923.38</v>
      </c>
      <c r="O2141" s="96" t="str">
        <f>VLOOKUP(H2141,'CRMP-SOC'!$A$2:$B$12685,2,FALSE)</f>
        <v>Social</v>
      </c>
      <c r="P2141" s="96"/>
    </row>
    <row r="2142" spans="1:16" ht="14.25" customHeight="1" x14ac:dyDescent="0.25">
      <c r="A2142" s="96">
        <v>2016</v>
      </c>
      <c r="B2142" s="96" t="s">
        <v>1842</v>
      </c>
      <c r="C2142" s="96">
        <v>16</v>
      </c>
      <c r="D2142" s="96" t="str">
        <f t="shared" si="99"/>
        <v>201616E009</v>
      </c>
      <c r="E2142" s="77" t="s">
        <v>16143</v>
      </c>
      <c r="F2142" s="77" t="s">
        <v>16142</v>
      </c>
      <c r="G2142" s="77" t="s">
        <v>25</v>
      </c>
      <c r="H2142" s="104" t="str">
        <f t="shared" si="100"/>
        <v>201616E009</v>
      </c>
      <c r="I2142" s="104" t="b">
        <f t="shared" si="101"/>
        <v>1</v>
      </c>
      <c r="J2142" s="77" t="s">
        <v>16128</v>
      </c>
      <c r="K2142" s="77" t="s">
        <v>11903</v>
      </c>
      <c r="L2142" s="105">
        <v>216.43</v>
      </c>
      <c r="M2142" s="105">
        <v>222.07</v>
      </c>
      <c r="N2142" s="105">
        <v>222.07</v>
      </c>
      <c r="O2142" s="96" t="str">
        <f>VLOOKUP(H2142,'CRMP-SOC'!$A$2:$B$12685,2,FALSE)</f>
        <v>Social</v>
      </c>
      <c r="P2142" s="96"/>
    </row>
    <row r="2143" spans="1:16" ht="14.25" customHeight="1" x14ac:dyDescent="0.25">
      <c r="A2143" s="96">
        <v>2016</v>
      </c>
      <c r="B2143" s="96" t="s">
        <v>1028</v>
      </c>
      <c r="C2143" s="96">
        <v>16</v>
      </c>
      <c r="D2143" s="96" t="str">
        <f t="shared" si="99"/>
        <v>201616E005</v>
      </c>
      <c r="E2143" s="77" t="s">
        <v>16143</v>
      </c>
      <c r="F2143" s="77" t="s">
        <v>16142</v>
      </c>
      <c r="G2143" s="77" t="s">
        <v>25</v>
      </c>
      <c r="H2143" s="104" t="str">
        <f t="shared" si="100"/>
        <v>201616E005</v>
      </c>
      <c r="I2143" s="104" t="b">
        <f t="shared" si="101"/>
        <v>1</v>
      </c>
      <c r="J2143" s="77" t="s">
        <v>16152</v>
      </c>
      <c r="K2143" s="77" t="s">
        <v>11867</v>
      </c>
      <c r="L2143" s="105">
        <v>57.12</v>
      </c>
      <c r="M2143" s="105">
        <v>45.13</v>
      </c>
      <c r="N2143" s="105">
        <v>44.83</v>
      </c>
      <c r="O2143" s="96" t="str">
        <f>VLOOKUP(H2143,'CRMP-SOC'!$A$2:$B$12685,2,FALSE)</f>
        <v>Social</v>
      </c>
      <c r="P2143" s="96"/>
    </row>
    <row r="2144" spans="1:16" ht="14.25" customHeight="1" x14ac:dyDescent="0.25">
      <c r="A2144" s="96">
        <v>2016</v>
      </c>
      <c r="B2144" s="96" t="s">
        <v>2624</v>
      </c>
      <c r="C2144" s="96">
        <v>15</v>
      </c>
      <c r="D2144" s="96" t="str">
        <f t="shared" si="99"/>
        <v>201615U003</v>
      </c>
      <c r="E2144" s="77" t="s">
        <v>16084</v>
      </c>
      <c r="F2144" s="77" t="s">
        <v>16083</v>
      </c>
      <c r="G2144" s="77" t="s">
        <v>30</v>
      </c>
      <c r="H2144" s="104" t="str">
        <f t="shared" si="100"/>
        <v>201615U003</v>
      </c>
      <c r="I2144" s="104" t="b">
        <f t="shared" si="101"/>
        <v>1</v>
      </c>
      <c r="J2144" s="77" t="s">
        <v>16106</v>
      </c>
      <c r="K2144" s="77" t="s">
        <v>13628</v>
      </c>
      <c r="L2144" s="105">
        <v>253.55</v>
      </c>
      <c r="M2144" s="105">
        <v>235.55</v>
      </c>
      <c r="N2144" s="105">
        <v>235.55</v>
      </c>
      <c r="O2144" s="96" t="str">
        <f>VLOOKUP(H2144,'CRMP-SOC'!$A$2:$B$12685,2,FALSE)</f>
        <v>Social</v>
      </c>
      <c r="P2144" s="96"/>
    </row>
    <row r="2145" spans="1:16" ht="14.25" customHeight="1" x14ac:dyDescent="0.25">
      <c r="A2145" s="96">
        <v>2016</v>
      </c>
      <c r="B2145" s="96" t="s">
        <v>2806</v>
      </c>
      <c r="C2145" s="96">
        <v>15</v>
      </c>
      <c r="D2145" s="96" t="str">
        <f t="shared" si="99"/>
        <v>201615S274</v>
      </c>
      <c r="E2145" s="77" t="s">
        <v>16084</v>
      </c>
      <c r="F2145" s="77" t="s">
        <v>16083</v>
      </c>
      <c r="G2145" s="77" t="s">
        <v>29</v>
      </c>
      <c r="H2145" s="104" t="str">
        <f t="shared" si="100"/>
        <v>201615S274</v>
      </c>
      <c r="I2145" s="104" t="b">
        <f t="shared" si="101"/>
        <v>1</v>
      </c>
      <c r="J2145" s="77" t="s">
        <v>16216</v>
      </c>
      <c r="K2145" s="77" t="s">
        <v>14028</v>
      </c>
      <c r="L2145" s="105">
        <v>2562.39</v>
      </c>
      <c r="M2145" s="105">
        <v>2889.72</v>
      </c>
      <c r="N2145" s="105">
        <v>2889.72</v>
      </c>
      <c r="O2145" s="96" t="str">
        <f>VLOOKUP(H2145,'CRMP-SOC'!$A$2:$B$12685,2,FALSE)</f>
        <v>Social</v>
      </c>
      <c r="P2145" s="96"/>
    </row>
    <row r="2146" spans="1:16" ht="14.25" customHeight="1" x14ac:dyDescent="0.25">
      <c r="A2146" s="96">
        <v>2016</v>
      </c>
      <c r="B2146" s="96" t="s">
        <v>2805</v>
      </c>
      <c r="C2146" s="96">
        <v>15</v>
      </c>
      <c r="D2146" s="96" t="str">
        <f t="shared" si="99"/>
        <v>201615S273</v>
      </c>
      <c r="E2146" s="77" t="s">
        <v>16084</v>
      </c>
      <c r="F2146" s="77" t="s">
        <v>16083</v>
      </c>
      <c r="G2146" s="77" t="s">
        <v>29</v>
      </c>
      <c r="H2146" s="104" t="str">
        <f t="shared" si="100"/>
        <v>201615S273</v>
      </c>
      <c r="I2146" s="104" t="b">
        <f t="shared" si="101"/>
        <v>1</v>
      </c>
      <c r="J2146" s="77" t="s">
        <v>16154</v>
      </c>
      <c r="K2146" s="77" t="s">
        <v>14027</v>
      </c>
      <c r="L2146" s="105">
        <v>9362.58</v>
      </c>
      <c r="M2146" s="105">
        <v>6509.21</v>
      </c>
      <c r="N2146" s="105">
        <v>6509.21</v>
      </c>
      <c r="O2146" s="96" t="str">
        <f>VLOOKUP(H2146,'CRMP-SOC'!$A$2:$B$12685,2,FALSE)</f>
        <v>Social</v>
      </c>
      <c r="P2146" s="96"/>
    </row>
    <row r="2147" spans="1:16" ht="14.25" customHeight="1" x14ac:dyDescent="0.25">
      <c r="A2147" s="96">
        <v>2016</v>
      </c>
      <c r="B2147" s="96" t="s">
        <v>2709</v>
      </c>
      <c r="C2147" s="96">
        <v>15</v>
      </c>
      <c r="D2147" s="96" t="str">
        <f t="shared" si="99"/>
        <v>201615S255</v>
      </c>
      <c r="E2147" s="77" t="s">
        <v>16084</v>
      </c>
      <c r="F2147" s="77" t="s">
        <v>16083</v>
      </c>
      <c r="G2147" s="77" t="s">
        <v>29</v>
      </c>
      <c r="H2147" s="104" t="str">
        <f t="shared" si="100"/>
        <v>201615S255</v>
      </c>
      <c r="I2147" s="104" t="b">
        <f t="shared" si="101"/>
        <v>1</v>
      </c>
      <c r="J2147" s="77" t="s">
        <v>16217</v>
      </c>
      <c r="K2147" s="77" t="s">
        <v>13765</v>
      </c>
      <c r="L2147" s="105">
        <v>178.32</v>
      </c>
      <c r="M2147" s="105">
        <v>170.63</v>
      </c>
      <c r="N2147" s="105">
        <v>170.63</v>
      </c>
      <c r="O2147" s="96" t="str">
        <f>VLOOKUP(H2147,'CRMP-SOC'!$A$2:$B$12685,2,FALSE)</f>
        <v>Social</v>
      </c>
      <c r="P2147" s="96"/>
    </row>
    <row r="2148" spans="1:16" ht="14.25" customHeight="1" x14ac:dyDescent="0.25">
      <c r="A2148" s="96">
        <v>2016</v>
      </c>
      <c r="B2148" s="96" t="s">
        <v>2708</v>
      </c>
      <c r="C2148" s="96">
        <v>15</v>
      </c>
      <c r="D2148" s="96" t="str">
        <f t="shared" si="99"/>
        <v>201615S254</v>
      </c>
      <c r="E2148" s="77" t="s">
        <v>16084</v>
      </c>
      <c r="F2148" s="77" t="s">
        <v>16083</v>
      </c>
      <c r="G2148" s="77" t="s">
        <v>29</v>
      </c>
      <c r="H2148" s="104" t="str">
        <f t="shared" si="100"/>
        <v>201615S254</v>
      </c>
      <c r="I2148" s="104" t="b">
        <f t="shared" si="101"/>
        <v>1</v>
      </c>
      <c r="J2148" s="77" t="s">
        <v>16218</v>
      </c>
      <c r="K2148" s="77" t="s">
        <v>14026</v>
      </c>
      <c r="L2148" s="105">
        <v>125.71</v>
      </c>
      <c r="M2148" s="105">
        <v>122.12</v>
      </c>
      <c r="N2148" s="105">
        <v>122.12</v>
      </c>
      <c r="O2148" s="96" t="str">
        <f>VLOOKUP(H2148,'CRMP-SOC'!$A$2:$B$12685,2,FALSE)</f>
        <v>Social</v>
      </c>
      <c r="P2148" s="96"/>
    </row>
    <row r="2149" spans="1:16" ht="14.25" customHeight="1" x14ac:dyDescent="0.25">
      <c r="A2149" s="96">
        <v>2016</v>
      </c>
      <c r="B2149" s="96" t="s">
        <v>2621</v>
      </c>
      <c r="C2149" s="96">
        <v>15</v>
      </c>
      <c r="D2149" s="96" t="str">
        <f t="shared" si="99"/>
        <v>201615S213</v>
      </c>
      <c r="E2149" s="77" t="s">
        <v>16084</v>
      </c>
      <c r="F2149" s="77" t="s">
        <v>16083</v>
      </c>
      <c r="G2149" s="77" t="s">
        <v>29</v>
      </c>
      <c r="H2149" s="104" t="str">
        <f t="shared" si="100"/>
        <v>201615S213</v>
      </c>
      <c r="I2149" s="104" t="b">
        <f t="shared" si="101"/>
        <v>1</v>
      </c>
      <c r="J2149" s="77" t="s">
        <v>16155</v>
      </c>
      <c r="K2149" s="77" t="s">
        <v>14025</v>
      </c>
      <c r="L2149" s="105">
        <v>193.15</v>
      </c>
      <c r="M2149" s="105">
        <v>190.79</v>
      </c>
      <c r="N2149" s="105">
        <v>190.77</v>
      </c>
      <c r="O2149" s="96" t="str">
        <f>VLOOKUP(H2149,'CRMP-SOC'!$A$2:$B$12685,2,FALSE)</f>
        <v>Social</v>
      </c>
      <c r="P2149" s="96"/>
    </row>
    <row r="2150" spans="1:16" ht="14.25" customHeight="1" x14ac:dyDescent="0.25">
      <c r="A2150" s="96">
        <v>2016</v>
      </c>
      <c r="B2150" s="96" t="s">
        <v>2620</v>
      </c>
      <c r="C2150" s="96">
        <v>15</v>
      </c>
      <c r="D2150" s="96" t="str">
        <f t="shared" si="99"/>
        <v>201615S177</v>
      </c>
      <c r="E2150" s="77" t="s">
        <v>16084</v>
      </c>
      <c r="F2150" s="77" t="s">
        <v>16083</v>
      </c>
      <c r="G2150" s="77" t="s">
        <v>29</v>
      </c>
      <c r="H2150" s="104" t="str">
        <f t="shared" si="100"/>
        <v>201615S177</v>
      </c>
      <c r="I2150" s="104" t="b">
        <f t="shared" si="101"/>
        <v>1</v>
      </c>
      <c r="J2150" s="77" t="s">
        <v>16156</v>
      </c>
      <c r="K2150" s="77" t="s">
        <v>14024</v>
      </c>
      <c r="L2150" s="105">
        <v>9624.52</v>
      </c>
      <c r="M2150" s="105">
        <v>9054.2099999999991</v>
      </c>
      <c r="N2150" s="105">
        <v>9054.2099999999991</v>
      </c>
      <c r="O2150" s="96" t="str">
        <f>VLOOKUP(H2150,'CRMP-SOC'!$A$2:$B$12685,2,FALSE)</f>
        <v>Social</v>
      </c>
      <c r="P2150" s="96"/>
    </row>
    <row r="2151" spans="1:16" ht="14.25" customHeight="1" x14ac:dyDescent="0.25">
      <c r="A2151" s="96">
        <v>2016</v>
      </c>
      <c r="B2151" s="96" t="s">
        <v>1004</v>
      </c>
      <c r="C2151" s="96">
        <v>15</v>
      </c>
      <c r="D2151" s="96" t="str">
        <f t="shared" si="99"/>
        <v>201615E003</v>
      </c>
      <c r="E2151" s="77" t="s">
        <v>16084</v>
      </c>
      <c r="F2151" s="77" t="s">
        <v>16083</v>
      </c>
      <c r="G2151" s="77" t="s">
        <v>25</v>
      </c>
      <c r="H2151" s="104" t="str">
        <f t="shared" si="100"/>
        <v>201615E003</v>
      </c>
      <c r="I2151" s="104" t="b">
        <f t="shared" si="101"/>
        <v>1</v>
      </c>
      <c r="J2151" s="77" t="s">
        <v>16106</v>
      </c>
      <c r="K2151" s="77" t="s">
        <v>11846</v>
      </c>
      <c r="L2151" s="105">
        <v>252.54</v>
      </c>
      <c r="M2151" s="105">
        <v>263.10000000000002</v>
      </c>
      <c r="N2151" s="105">
        <v>263.10000000000002</v>
      </c>
      <c r="O2151" s="96" t="str">
        <f>VLOOKUP(H2151,'CRMP-SOC'!$A$2:$B$12685,2,FALSE)</f>
        <v>Social</v>
      </c>
      <c r="P2151" s="96"/>
    </row>
    <row r="2152" spans="1:16" ht="14.25" customHeight="1" x14ac:dyDescent="0.25">
      <c r="A2152" s="96">
        <v>2016</v>
      </c>
      <c r="B2152" s="96" t="s">
        <v>998</v>
      </c>
      <c r="C2152" s="96">
        <v>14</v>
      </c>
      <c r="D2152" s="96" t="str">
        <f t="shared" si="99"/>
        <v>201614S043</v>
      </c>
      <c r="E2152" s="77" t="s">
        <v>16158</v>
      </c>
      <c r="F2152" s="77" t="s">
        <v>16157</v>
      </c>
      <c r="G2152" s="77" t="s">
        <v>29</v>
      </c>
      <c r="H2152" s="104" t="str">
        <f t="shared" si="100"/>
        <v>201614S043</v>
      </c>
      <c r="I2152" s="104" t="b">
        <f t="shared" si="101"/>
        <v>1</v>
      </c>
      <c r="J2152" s="77" t="s">
        <v>16096</v>
      </c>
      <c r="K2152" s="77" t="s">
        <v>11841</v>
      </c>
      <c r="L2152" s="105">
        <v>1726.6</v>
      </c>
      <c r="M2152" s="105">
        <v>1563.96</v>
      </c>
      <c r="N2152" s="105">
        <v>1563.96</v>
      </c>
      <c r="O2152" s="96" t="str">
        <f>VLOOKUP(H2152,'CRMP-SOC'!$A$2:$B$12685,2,FALSE)</f>
        <v>Social</v>
      </c>
      <c r="P2152" s="96"/>
    </row>
    <row r="2153" spans="1:16" ht="14.25" customHeight="1" x14ac:dyDescent="0.25">
      <c r="A2153" s="96">
        <v>2016</v>
      </c>
      <c r="B2153" s="96" t="s">
        <v>986</v>
      </c>
      <c r="C2153" s="96">
        <v>14</v>
      </c>
      <c r="D2153" s="96" t="str">
        <f t="shared" si="99"/>
        <v>201614E004</v>
      </c>
      <c r="E2153" s="77" t="s">
        <v>16158</v>
      </c>
      <c r="F2153" s="77" t="s">
        <v>16157</v>
      </c>
      <c r="G2153" s="77" t="s">
        <v>25</v>
      </c>
      <c r="H2153" s="104" t="str">
        <f t="shared" si="100"/>
        <v>201614E004</v>
      </c>
      <c r="I2153" s="104" t="b">
        <f t="shared" si="101"/>
        <v>1</v>
      </c>
      <c r="J2153" s="77" t="s">
        <v>16105</v>
      </c>
      <c r="K2153" s="77" t="s">
        <v>14018</v>
      </c>
      <c r="L2153" s="105">
        <v>84.52</v>
      </c>
      <c r="M2153" s="105">
        <v>42.61</v>
      </c>
      <c r="N2153" s="105">
        <v>42.61</v>
      </c>
      <c r="O2153" s="96" t="str">
        <f>VLOOKUP(H2153,'CRMP-SOC'!$A$2:$B$12685,2,FALSE)</f>
        <v>Social</v>
      </c>
      <c r="P2153" s="96"/>
    </row>
    <row r="2154" spans="1:16" ht="14.25" customHeight="1" x14ac:dyDescent="0.25">
      <c r="A2154" s="96">
        <v>2016</v>
      </c>
      <c r="B2154" s="96" t="s">
        <v>985</v>
      </c>
      <c r="C2154" s="96">
        <v>14</v>
      </c>
      <c r="D2154" s="96" t="str">
        <f t="shared" si="99"/>
        <v>201614E003</v>
      </c>
      <c r="E2154" s="77" t="s">
        <v>16158</v>
      </c>
      <c r="F2154" s="77" t="s">
        <v>16157</v>
      </c>
      <c r="G2154" s="77" t="s">
        <v>25</v>
      </c>
      <c r="H2154" s="104" t="str">
        <f t="shared" si="100"/>
        <v>201614E003</v>
      </c>
      <c r="I2154" s="104" t="b">
        <f t="shared" si="101"/>
        <v>1</v>
      </c>
      <c r="J2154" s="77" t="s">
        <v>16106</v>
      </c>
      <c r="K2154" s="77" t="s">
        <v>14017</v>
      </c>
      <c r="L2154" s="105">
        <v>578.54</v>
      </c>
      <c r="M2154" s="105">
        <v>665.96</v>
      </c>
      <c r="N2154" s="105">
        <v>665.96</v>
      </c>
      <c r="O2154" s="96" t="str">
        <f>VLOOKUP(H2154,'CRMP-SOC'!$A$2:$B$12685,2,FALSE)</f>
        <v>Social</v>
      </c>
      <c r="P2154" s="96"/>
    </row>
    <row r="2155" spans="1:16" ht="14.25" customHeight="1" x14ac:dyDescent="0.25">
      <c r="A2155" s="96">
        <v>2016</v>
      </c>
      <c r="B2155" s="96" t="s">
        <v>2612</v>
      </c>
      <c r="C2155" s="96">
        <v>12</v>
      </c>
      <c r="D2155" s="96" t="str">
        <f t="shared" si="99"/>
        <v>201612U012</v>
      </c>
      <c r="E2155" s="77" t="s">
        <v>15314</v>
      </c>
      <c r="F2155" s="77" t="s">
        <v>16080</v>
      </c>
      <c r="G2155" s="77" t="s">
        <v>30</v>
      </c>
      <c r="H2155" s="104" t="str">
        <f t="shared" si="100"/>
        <v>201612U012</v>
      </c>
      <c r="I2155" s="104" t="b">
        <f t="shared" si="101"/>
        <v>1</v>
      </c>
      <c r="J2155" s="77" t="s">
        <v>16101</v>
      </c>
      <c r="K2155" s="77" t="s">
        <v>16244</v>
      </c>
      <c r="L2155" s="105">
        <v>3500</v>
      </c>
      <c r="M2155" s="105">
        <v>0</v>
      </c>
      <c r="N2155" s="105">
        <v>0</v>
      </c>
      <c r="O2155" s="96" t="str">
        <f>VLOOKUP(H2155,'CRMP-SOC'!$A$2:$B$12685,2,FALSE)</f>
        <v>Social</v>
      </c>
      <c r="P2155" s="96"/>
    </row>
    <row r="2156" spans="1:16" ht="14.25" customHeight="1" x14ac:dyDescent="0.25">
      <c r="A2156" s="96">
        <v>2016</v>
      </c>
      <c r="B2156" s="96" t="s">
        <v>2517</v>
      </c>
      <c r="C2156" s="96">
        <v>12</v>
      </c>
      <c r="D2156" s="96" t="str">
        <f t="shared" si="99"/>
        <v>201612U009</v>
      </c>
      <c r="E2156" s="77" t="s">
        <v>15314</v>
      </c>
      <c r="F2156" s="77" t="s">
        <v>16080</v>
      </c>
      <c r="G2156" s="77" t="s">
        <v>30</v>
      </c>
      <c r="H2156" s="104" t="str">
        <f t="shared" si="100"/>
        <v>201612U009</v>
      </c>
      <c r="I2156" s="104" t="b">
        <f t="shared" si="101"/>
        <v>1</v>
      </c>
      <c r="J2156" s="77" t="s">
        <v>16128</v>
      </c>
      <c r="K2156" s="77" t="s">
        <v>12583</v>
      </c>
      <c r="L2156" s="105">
        <v>735.21</v>
      </c>
      <c r="M2156" s="105">
        <v>731.65</v>
      </c>
      <c r="N2156" s="105">
        <v>731.65</v>
      </c>
      <c r="O2156" s="96" t="str">
        <f>VLOOKUP(H2156,'CRMP-SOC'!$A$2:$B$12685,2,FALSE)</f>
        <v>Social</v>
      </c>
      <c r="P2156" s="96"/>
    </row>
    <row r="2157" spans="1:16" ht="14.25" customHeight="1" x14ac:dyDescent="0.25">
      <c r="A2157" s="96">
        <v>2016</v>
      </c>
      <c r="B2157" s="96" t="s">
        <v>2516</v>
      </c>
      <c r="C2157" s="96">
        <v>12</v>
      </c>
      <c r="D2157" s="96" t="str">
        <f t="shared" si="99"/>
        <v>201612U008</v>
      </c>
      <c r="E2157" s="77" t="s">
        <v>15314</v>
      </c>
      <c r="F2157" s="77" t="s">
        <v>16080</v>
      </c>
      <c r="G2157" s="77" t="s">
        <v>30</v>
      </c>
      <c r="H2157" s="104" t="str">
        <f t="shared" si="100"/>
        <v>201612U008</v>
      </c>
      <c r="I2157" s="104" t="b">
        <f t="shared" si="101"/>
        <v>1</v>
      </c>
      <c r="J2157" s="77" t="s">
        <v>16129</v>
      </c>
      <c r="K2157" s="77" t="s">
        <v>13859</v>
      </c>
      <c r="L2157" s="105">
        <v>589.13</v>
      </c>
      <c r="M2157" s="105">
        <v>558.65</v>
      </c>
      <c r="N2157" s="105">
        <v>558.65</v>
      </c>
      <c r="O2157" s="96" t="str">
        <f>VLOOKUP(H2157,'CRMP-SOC'!$A$2:$B$12685,2,FALSE)</f>
        <v>Social</v>
      </c>
      <c r="P2157" s="96"/>
    </row>
    <row r="2158" spans="1:16" ht="14.25" customHeight="1" x14ac:dyDescent="0.25">
      <c r="A2158" s="96">
        <v>2016</v>
      </c>
      <c r="B2158" s="96" t="s">
        <v>1823</v>
      </c>
      <c r="C2158" s="96">
        <v>12</v>
      </c>
      <c r="D2158" s="96" t="str">
        <f t="shared" si="99"/>
        <v>201612U005</v>
      </c>
      <c r="E2158" s="77" t="s">
        <v>15314</v>
      </c>
      <c r="F2158" s="77" t="s">
        <v>16080</v>
      </c>
      <c r="G2158" s="77" t="s">
        <v>30</v>
      </c>
      <c r="H2158" s="104" t="str">
        <f t="shared" si="100"/>
        <v>201612U005</v>
      </c>
      <c r="I2158" s="104" t="b">
        <f t="shared" si="101"/>
        <v>1</v>
      </c>
      <c r="J2158" s="77" t="s">
        <v>16152</v>
      </c>
      <c r="K2158" s="77" t="s">
        <v>12590</v>
      </c>
      <c r="L2158" s="105">
        <v>75437.2</v>
      </c>
      <c r="M2158" s="105">
        <v>70824.5</v>
      </c>
      <c r="N2158" s="105">
        <v>70824.5</v>
      </c>
      <c r="O2158" s="96" t="str">
        <f>VLOOKUP(H2158,'CRMP-SOC'!$A$2:$B$12685,2,FALSE)</f>
        <v>Social</v>
      </c>
      <c r="P2158" s="96"/>
    </row>
    <row r="2159" spans="1:16" ht="14.25" customHeight="1" x14ac:dyDescent="0.25">
      <c r="A2159" s="96">
        <v>2016</v>
      </c>
      <c r="B2159" s="96" t="s">
        <v>2804</v>
      </c>
      <c r="C2159" s="96">
        <v>12</v>
      </c>
      <c r="D2159" s="96" t="str">
        <f t="shared" si="99"/>
        <v>201612S272</v>
      </c>
      <c r="E2159" s="77" t="s">
        <v>15314</v>
      </c>
      <c r="F2159" s="77" t="s">
        <v>16080</v>
      </c>
      <c r="G2159" s="88" t="s">
        <v>29</v>
      </c>
      <c r="H2159" s="104" t="str">
        <f t="shared" si="100"/>
        <v>201612S272</v>
      </c>
      <c r="I2159" s="104" t="b">
        <f t="shared" si="101"/>
        <v>1</v>
      </c>
      <c r="J2159" s="77" t="s">
        <v>16219</v>
      </c>
      <c r="K2159" s="77" t="s">
        <v>14013</v>
      </c>
      <c r="L2159" s="105">
        <v>289.68</v>
      </c>
      <c r="M2159" s="105">
        <v>239.64</v>
      </c>
      <c r="N2159" s="105">
        <v>239.64</v>
      </c>
      <c r="O2159" s="96" t="str">
        <f>VLOOKUP(H2159,'CRMP-SOC'!$A$2:$B$12685,2,FALSE)</f>
        <v>Social</v>
      </c>
      <c r="P2159" s="96"/>
    </row>
    <row r="2160" spans="1:16" ht="14.25" customHeight="1" x14ac:dyDescent="0.25">
      <c r="A2160" s="96">
        <v>2016</v>
      </c>
      <c r="B2160" s="96" t="s">
        <v>2704</v>
      </c>
      <c r="C2160" s="96">
        <v>12</v>
      </c>
      <c r="D2160" s="96" t="str">
        <f t="shared" si="99"/>
        <v>201612S251</v>
      </c>
      <c r="E2160" s="77" t="s">
        <v>15314</v>
      </c>
      <c r="F2160" s="77" t="s">
        <v>16080</v>
      </c>
      <c r="G2160" s="88" t="s">
        <v>29</v>
      </c>
      <c r="H2160" s="104" t="str">
        <f t="shared" si="100"/>
        <v>201612S251</v>
      </c>
      <c r="I2160" s="104" t="b">
        <f t="shared" si="101"/>
        <v>1</v>
      </c>
      <c r="J2160" s="77" t="s">
        <v>16220</v>
      </c>
      <c r="K2160" s="77" t="s">
        <v>13759</v>
      </c>
      <c r="L2160" s="105">
        <v>126.15</v>
      </c>
      <c r="M2160" s="105">
        <v>121.87</v>
      </c>
      <c r="N2160" s="105">
        <v>121.87</v>
      </c>
      <c r="O2160" s="96" t="str">
        <f>VLOOKUP(H2160,'CRMP-SOC'!$A$2:$B$12685,2,FALSE)</f>
        <v>Social</v>
      </c>
      <c r="P2160" s="96"/>
    </row>
    <row r="2161" spans="1:16" ht="14.25" customHeight="1" x14ac:dyDescent="0.25">
      <c r="A2161" s="96">
        <v>2016</v>
      </c>
      <c r="B2161" s="96" t="s">
        <v>969</v>
      </c>
      <c r="C2161" s="96">
        <v>12</v>
      </c>
      <c r="D2161" s="96" t="str">
        <f t="shared" si="99"/>
        <v>201612S202</v>
      </c>
      <c r="E2161" s="77" t="s">
        <v>15314</v>
      </c>
      <c r="F2161" s="77" t="s">
        <v>16080</v>
      </c>
      <c r="G2161" s="77" t="s">
        <v>29</v>
      </c>
      <c r="H2161" s="104" t="str">
        <f t="shared" si="100"/>
        <v>201612S202</v>
      </c>
      <c r="I2161" s="104" t="b">
        <f t="shared" si="101"/>
        <v>1</v>
      </c>
      <c r="J2161" s="77" t="s">
        <v>16159</v>
      </c>
      <c r="K2161" s="77" t="s">
        <v>13857</v>
      </c>
      <c r="L2161" s="105">
        <v>104.8</v>
      </c>
      <c r="M2161" s="105">
        <v>97.52</v>
      </c>
      <c r="N2161" s="105">
        <v>97.52</v>
      </c>
      <c r="O2161" s="96" t="str">
        <f>VLOOKUP(H2161,'CRMP-SOC'!$A$2:$B$12685,2,FALSE)</f>
        <v>Social</v>
      </c>
      <c r="P2161" s="96"/>
    </row>
    <row r="2162" spans="1:16" ht="14.25" customHeight="1" x14ac:dyDescent="0.25">
      <c r="A2162" s="96">
        <v>2016</v>
      </c>
      <c r="B2162" s="96" t="s">
        <v>968</v>
      </c>
      <c r="C2162" s="96">
        <v>12</v>
      </c>
      <c r="D2162" s="96" t="str">
        <f t="shared" si="99"/>
        <v>201612S201</v>
      </c>
      <c r="E2162" s="77" t="s">
        <v>15314</v>
      </c>
      <c r="F2162" s="77" t="s">
        <v>16080</v>
      </c>
      <c r="G2162" s="77" t="s">
        <v>29</v>
      </c>
      <c r="H2162" s="104" t="str">
        <f t="shared" si="100"/>
        <v>201612S201</v>
      </c>
      <c r="I2162" s="104" t="b">
        <f t="shared" si="101"/>
        <v>1</v>
      </c>
      <c r="J2162" s="77" t="s">
        <v>16160</v>
      </c>
      <c r="K2162" s="77" t="s">
        <v>13618</v>
      </c>
      <c r="L2162" s="105">
        <v>2685.84</v>
      </c>
      <c r="M2162" s="105">
        <v>1789.88</v>
      </c>
      <c r="N2162" s="105">
        <v>1789.88</v>
      </c>
      <c r="O2162" s="96" t="str">
        <f>VLOOKUP(H2162,'CRMP-SOC'!$A$2:$B$12685,2,FALSE)</f>
        <v>Social</v>
      </c>
      <c r="P2162" s="96"/>
    </row>
    <row r="2163" spans="1:16" ht="14.25" customHeight="1" x14ac:dyDescent="0.25">
      <c r="A2163" s="96">
        <v>2016</v>
      </c>
      <c r="B2163" s="96" t="s">
        <v>967</v>
      </c>
      <c r="C2163" s="96">
        <v>12</v>
      </c>
      <c r="D2163" s="96" t="str">
        <f t="shared" si="99"/>
        <v>201612S200</v>
      </c>
      <c r="E2163" s="77" t="s">
        <v>15314</v>
      </c>
      <c r="F2163" s="77" t="s">
        <v>16080</v>
      </c>
      <c r="G2163" s="77" t="s">
        <v>29</v>
      </c>
      <c r="H2163" s="104" t="str">
        <f t="shared" si="100"/>
        <v>201612S200</v>
      </c>
      <c r="I2163" s="104" t="b">
        <f t="shared" si="101"/>
        <v>1</v>
      </c>
      <c r="J2163" s="77" t="s">
        <v>16161</v>
      </c>
      <c r="K2163" s="77" t="s">
        <v>14012</v>
      </c>
      <c r="L2163" s="105">
        <v>857.83</v>
      </c>
      <c r="M2163" s="105">
        <v>771.48</v>
      </c>
      <c r="N2163" s="105">
        <v>771.48</v>
      </c>
      <c r="O2163" s="96" t="str">
        <f>VLOOKUP(H2163,'CRMP-SOC'!$A$2:$B$12685,2,FALSE)</f>
        <v>Social</v>
      </c>
      <c r="P2163" s="96"/>
    </row>
    <row r="2164" spans="1:16" ht="14.25" customHeight="1" x14ac:dyDescent="0.25">
      <c r="A2164" s="96">
        <v>2016</v>
      </c>
      <c r="B2164" s="96" t="s">
        <v>963</v>
      </c>
      <c r="C2164" s="96">
        <v>12</v>
      </c>
      <c r="D2164" s="96" t="str">
        <f t="shared" si="99"/>
        <v>201612S039</v>
      </c>
      <c r="E2164" s="77" t="s">
        <v>15314</v>
      </c>
      <c r="F2164" s="77" t="s">
        <v>16080</v>
      </c>
      <c r="G2164" s="88" t="s">
        <v>29</v>
      </c>
      <c r="H2164" s="104" t="str">
        <f t="shared" si="100"/>
        <v>201612S039</v>
      </c>
      <c r="I2164" s="104" t="b">
        <f t="shared" si="101"/>
        <v>1</v>
      </c>
      <c r="J2164" s="77" t="s">
        <v>16162</v>
      </c>
      <c r="K2164" s="77" t="s">
        <v>13448</v>
      </c>
      <c r="L2164" s="105">
        <v>41.76</v>
      </c>
      <c r="M2164" s="105">
        <v>49.23</v>
      </c>
      <c r="N2164" s="105">
        <v>49.23</v>
      </c>
      <c r="O2164" s="96" t="str">
        <f>VLOOKUP(H2164,'CRMP-SOC'!$A$2:$B$12685,2,FALSE)</f>
        <v>Social</v>
      </c>
      <c r="P2164" s="96"/>
    </row>
    <row r="2165" spans="1:16" ht="14.25" customHeight="1" x14ac:dyDescent="0.25">
      <c r="A2165" s="96">
        <v>2016</v>
      </c>
      <c r="B2165" s="96" t="s">
        <v>2801</v>
      </c>
      <c r="C2165" s="96">
        <v>12</v>
      </c>
      <c r="D2165" s="96" t="str">
        <f t="shared" si="99"/>
        <v>201612E041</v>
      </c>
      <c r="E2165" s="77" t="s">
        <v>15314</v>
      </c>
      <c r="F2165" s="77" t="s">
        <v>16080</v>
      </c>
      <c r="G2165" s="77" t="s">
        <v>25</v>
      </c>
      <c r="H2165" s="104" t="str">
        <f t="shared" si="100"/>
        <v>201612E041</v>
      </c>
      <c r="I2165" s="104" t="b">
        <f t="shared" si="101"/>
        <v>1</v>
      </c>
      <c r="J2165" s="77" t="s">
        <v>16163</v>
      </c>
      <c r="K2165" s="77" t="s">
        <v>14008</v>
      </c>
      <c r="L2165" s="105">
        <v>120.4</v>
      </c>
      <c r="M2165" s="105">
        <v>108.79</v>
      </c>
      <c r="N2165" s="105">
        <v>108.79</v>
      </c>
      <c r="O2165" s="96" t="str">
        <f>VLOOKUP(H2165,'CRMP-SOC'!$A$2:$B$12685,2,FALSE)</f>
        <v>Social</v>
      </c>
      <c r="P2165" s="96"/>
    </row>
    <row r="2166" spans="1:16" ht="14.25" customHeight="1" x14ac:dyDescent="0.25">
      <c r="A2166" s="96">
        <v>2016</v>
      </c>
      <c r="B2166" s="96" t="s">
        <v>2701</v>
      </c>
      <c r="C2166" s="96">
        <v>12</v>
      </c>
      <c r="D2166" s="96" t="str">
        <f t="shared" si="99"/>
        <v>201612E040</v>
      </c>
      <c r="E2166" s="77" t="s">
        <v>15314</v>
      </c>
      <c r="F2166" s="77" t="s">
        <v>16080</v>
      </c>
      <c r="G2166" s="77" t="s">
        <v>25</v>
      </c>
      <c r="H2166" s="104" t="str">
        <f t="shared" si="100"/>
        <v>201612E040</v>
      </c>
      <c r="I2166" s="104" t="b">
        <f t="shared" si="101"/>
        <v>1</v>
      </c>
      <c r="J2166" s="77" t="s">
        <v>16141</v>
      </c>
      <c r="K2166" s="77" t="s">
        <v>14007</v>
      </c>
      <c r="L2166" s="105">
        <v>824.72</v>
      </c>
      <c r="M2166" s="105">
        <v>838.92</v>
      </c>
      <c r="N2166" s="105">
        <v>838.92</v>
      </c>
      <c r="O2166" s="96" t="str">
        <f>VLOOKUP(H2166,'CRMP-SOC'!$A$2:$B$12685,2,FALSE)</f>
        <v>Social</v>
      </c>
      <c r="P2166" s="96"/>
    </row>
    <row r="2167" spans="1:16" ht="14.25" customHeight="1" x14ac:dyDescent="0.25">
      <c r="A2167" s="96">
        <v>2016</v>
      </c>
      <c r="B2167" s="96" t="s">
        <v>933</v>
      </c>
      <c r="C2167" s="96">
        <v>12</v>
      </c>
      <c r="D2167" s="96" t="str">
        <f t="shared" si="99"/>
        <v>201612E036</v>
      </c>
      <c r="E2167" s="77" t="s">
        <v>15314</v>
      </c>
      <c r="F2167" s="77" t="s">
        <v>16080</v>
      </c>
      <c r="G2167" s="77" t="s">
        <v>25</v>
      </c>
      <c r="H2167" s="104" t="str">
        <f t="shared" si="100"/>
        <v>201612E036</v>
      </c>
      <c r="I2167" s="104" t="b">
        <f t="shared" si="101"/>
        <v>1</v>
      </c>
      <c r="J2167" s="77" t="s">
        <v>16098</v>
      </c>
      <c r="K2167" s="77" t="s">
        <v>14006</v>
      </c>
      <c r="L2167" s="105">
        <v>1919.94</v>
      </c>
      <c r="M2167" s="105">
        <v>2025.36</v>
      </c>
      <c r="N2167" s="105">
        <v>2025.36</v>
      </c>
      <c r="O2167" s="96" t="str">
        <f>VLOOKUP(H2167,'CRMP-SOC'!$A$2:$B$12685,2,FALSE)</f>
        <v>Social</v>
      </c>
      <c r="P2167" s="96"/>
    </row>
    <row r="2168" spans="1:16" ht="14.25" customHeight="1" x14ac:dyDescent="0.25">
      <c r="A2168" s="96">
        <v>2016</v>
      </c>
      <c r="B2168" s="96" t="s">
        <v>924</v>
      </c>
      <c r="C2168" s="96">
        <v>12</v>
      </c>
      <c r="D2168" s="96" t="str">
        <f t="shared" si="99"/>
        <v>201612E025</v>
      </c>
      <c r="E2168" s="77" t="s">
        <v>15314</v>
      </c>
      <c r="F2168" s="77" t="s">
        <v>16080</v>
      </c>
      <c r="G2168" s="77" t="s">
        <v>25</v>
      </c>
      <c r="H2168" s="104" t="str">
        <f t="shared" si="100"/>
        <v>201612E025</v>
      </c>
      <c r="I2168" s="104" t="b">
        <f t="shared" si="101"/>
        <v>1</v>
      </c>
      <c r="J2168" s="77" t="s">
        <v>16145</v>
      </c>
      <c r="K2168" s="77" t="s">
        <v>11782</v>
      </c>
      <c r="L2168" s="105">
        <v>1405.03</v>
      </c>
      <c r="M2168" s="105">
        <v>1175.6199999999999</v>
      </c>
      <c r="N2168" s="105">
        <v>1175.6199999999999</v>
      </c>
      <c r="O2168" s="96" t="str">
        <f>VLOOKUP(H2168,'CRMP-SOC'!$A$2:$B$12685,2,FALSE)</f>
        <v>Social</v>
      </c>
      <c r="P2168" s="96"/>
    </row>
    <row r="2169" spans="1:16" ht="14.25" customHeight="1" x14ac:dyDescent="0.25">
      <c r="A2169" s="96">
        <v>2016</v>
      </c>
      <c r="B2169" s="96" t="s">
        <v>922</v>
      </c>
      <c r="C2169" s="96">
        <v>12</v>
      </c>
      <c r="D2169" s="96" t="str">
        <f t="shared" si="99"/>
        <v>201612E023</v>
      </c>
      <c r="E2169" s="77" t="s">
        <v>15314</v>
      </c>
      <c r="F2169" s="77" t="s">
        <v>16080</v>
      </c>
      <c r="G2169" s="77" t="s">
        <v>25</v>
      </c>
      <c r="H2169" s="104" t="str">
        <f t="shared" si="100"/>
        <v>201612E023</v>
      </c>
      <c r="I2169" s="104" t="b">
        <f t="shared" si="101"/>
        <v>1</v>
      </c>
      <c r="J2169" s="77" t="s">
        <v>16164</v>
      </c>
      <c r="K2169" s="77" t="s">
        <v>14005</v>
      </c>
      <c r="L2169" s="105">
        <v>19983.66</v>
      </c>
      <c r="M2169" s="105">
        <v>20356.11</v>
      </c>
      <c r="N2169" s="105">
        <v>20356.11</v>
      </c>
      <c r="O2169" s="96" t="str">
        <f>VLOOKUP(H2169,'CRMP-SOC'!$A$2:$B$12685,2,FALSE)</f>
        <v>Social</v>
      </c>
      <c r="P2169" s="96"/>
    </row>
    <row r="2170" spans="1:16" ht="14.25" customHeight="1" x14ac:dyDescent="0.25">
      <c r="A2170" s="96">
        <v>2016</v>
      </c>
      <c r="B2170" s="96" t="s">
        <v>921</v>
      </c>
      <c r="C2170" s="96">
        <v>12</v>
      </c>
      <c r="D2170" s="96" t="str">
        <f t="shared" si="99"/>
        <v>201612E022</v>
      </c>
      <c r="E2170" s="77" t="s">
        <v>15314</v>
      </c>
      <c r="F2170" s="77" t="s">
        <v>16080</v>
      </c>
      <c r="G2170" s="77" t="s">
        <v>25</v>
      </c>
      <c r="H2170" s="104" t="str">
        <f t="shared" si="100"/>
        <v>201612E022</v>
      </c>
      <c r="I2170" s="104" t="b">
        <f t="shared" si="101"/>
        <v>1</v>
      </c>
      <c r="J2170" s="77" t="s">
        <v>16110</v>
      </c>
      <c r="K2170" s="77" t="s">
        <v>11779</v>
      </c>
      <c r="L2170" s="105">
        <v>2057.1</v>
      </c>
      <c r="M2170" s="105">
        <v>2205.5300000000002</v>
      </c>
      <c r="N2170" s="105">
        <v>2205.5300000000002</v>
      </c>
      <c r="O2170" s="96" t="str">
        <f>VLOOKUP(H2170,'CRMP-SOC'!$A$2:$B$12685,2,FALSE)</f>
        <v>Social</v>
      </c>
      <c r="P2170" s="96"/>
    </row>
    <row r="2171" spans="1:16" ht="14.25" customHeight="1" x14ac:dyDescent="0.25">
      <c r="A2171" s="96">
        <v>2016</v>
      </c>
      <c r="B2171" s="96" t="s">
        <v>915</v>
      </c>
      <c r="C2171" s="96">
        <v>12</v>
      </c>
      <c r="D2171" s="96" t="str">
        <f t="shared" si="99"/>
        <v>201612E010</v>
      </c>
      <c r="E2171" s="77" t="s">
        <v>15314</v>
      </c>
      <c r="F2171" s="77" t="s">
        <v>16080</v>
      </c>
      <c r="G2171" s="77" t="s">
        <v>25</v>
      </c>
      <c r="H2171" s="104" t="str">
        <f t="shared" si="100"/>
        <v>201612E010</v>
      </c>
      <c r="I2171" s="104" t="b">
        <f t="shared" si="101"/>
        <v>1</v>
      </c>
      <c r="J2171" s="77" t="s">
        <v>16090</v>
      </c>
      <c r="K2171" s="77" t="s">
        <v>14004</v>
      </c>
      <c r="L2171" s="105">
        <v>3783.6</v>
      </c>
      <c r="M2171" s="105">
        <v>3328.61</v>
      </c>
      <c r="N2171" s="105">
        <v>3328.6</v>
      </c>
      <c r="O2171" s="96" t="str">
        <f>VLOOKUP(H2171,'CRMP-SOC'!$A$2:$B$12685,2,FALSE)</f>
        <v>Social</v>
      </c>
      <c r="P2171" s="96"/>
    </row>
    <row r="2172" spans="1:16" ht="14.25" customHeight="1" x14ac:dyDescent="0.25">
      <c r="A2172" s="96">
        <v>2016</v>
      </c>
      <c r="B2172" s="96" t="s">
        <v>2700</v>
      </c>
      <c r="C2172" s="96">
        <v>11</v>
      </c>
      <c r="D2172" s="96" t="str">
        <f t="shared" si="99"/>
        <v>201611U082</v>
      </c>
      <c r="E2172" s="77" t="s">
        <v>16082</v>
      </c>
      <c r="F2172" s="77" t="s">
        <v>16081</v>
      </c>
      <c r="G2172" s="77" t="s">
        <v>30</v>
      </c>
      <c r="H2172" s="104" t="str">
        <f t="shared" si="100"/>
        <v>201611U082</v>
      </c>
      <c r="I2172" s="104" t="b">
        <f t="shared" si="101"/>
        <v>1</v>
      </c>
      <c r="J2172" s="77" t="s">
        <v>16168</v>
      </c>
      <c r="K2172" s="77" t="s">
        <v>13853</v>
      </c>
      <c r="L2172" s="105">
        <v>7607.77</v>
      </c>
      <c r="M2172" s="105">
        <v>4311.92</v>
      </c>
      <c r="N2172" s="105">
        <v>4311.92</v>
      </c>
      <c r="O2172" s="96" t="str">
        <f>VLOOKUP(H2172,'CRMP-SOC'!$A$2:$B$12685,2,FALSE)</f>
        <v>Social</v>
      </c>
      <c r="P2172" s="96"/>
    </row>
    <row r="2173" spans="1:16" ht="14.25" customHeight="1" x14ac:dyDescent="0.25">
      <c r="A2173" s="96">
        <v>2016</v>
      </c>
      <c r="B2173" s="96" t="s">
        <v>2699</v>
      </c>
      <c r="C2173" s="96">
        <v>11</v>
      </c>
      <c r="D2173" s="96" t="str">
        <f t="shared" si="99"/>
        <v>201611U081</v>
      </c>
      <c r="E2173" s="77" t="s">
        <v>16082</v>
      </c>
      <c r="F2173" s="77" t="s">
        <v>16081</v>
      </c>
      <c r="G2173" s="77" t="s">
        <v>30</v>
      </c>
      <c r="H2173" s="104" t="str">
        <f t="shared" si="100"/>
        <v>201611U081</v>
      </c>
      <c r="I2173" s="104" t="b">
        <f t="shared" si="101"/>
        <v>1</v>
      </c>
      <c r="J2173" s="77" t="s">
        <v>16221</v>
      </c>
      <c r="K2173" s="77" t="s">
        <v>14003</v>
      </c>
      <c r="L2173" s="105">
        <v>2713.06</v>
      </c>
      <c r="M2173" s="105">
        <v>2071.1799999999998</v>
      </c>
      <c r="N2173" s="105">
        <v>2071.1799999999998</v>
      </c>
      <c r="O2173" s="96" t="str">
        <f>VLOOKUP(H2173,'CRMP-SOC'!$A$2:$B$12685,2,FALSE)</f>
        <v>Social</v>
      </c>
      <c r="P2173" s="96"/>
    </row>
    <row r="2174" spans="1:16" ht="14.25" customHeight="1" x14ac:dyDescent="0.25">
      <c r="A2174" s="96">
        <v>2016</v>
      </c>
      <c r="B2174" s="96" t="s">
        <v>2698</v>
      </c>
      <c r="C2174" s="96">
        <v>11</v>
      </c>
      <c r="D2174" s="96" t="str">
        <f t="shared" si="99"/>
        <v>201611U080</v>
      </c>
      <c r="E2174" s="77" t="s">
        <v>16082</v>
      </c>
      <c r="F2174" s="77" t="s">
        <v>16081</v>
      </c>
      <c r="G2174" s="77" t="s">
        <v>30</v>
      </c>
      <c r="H2174" s="104" t="str">
        <f t="shared" si="100"/>
        <v>201611U080</v>
      </c>
      <c r="I2174" s="104" t="b">
        <f t="shared" si="101"/>
        <v>1</v>
      </c>
      <c r="J2174" s="77" t="s">
        <v>16169</v>
      </c>
      <c r="K2174" s="77" t="s">
        <v>13754</v>
      </c>
      <c r="L2174" s="105">
        <v>961.92</v>
      </c>
      <c r="M2174" s="105">
        <v>17041.34</v>
      </c>
      <c r="N2174" s="105">
        <v>17041.34</v>
      </c>
      <c r="O2174" s="96" t="str">
        <f>VLOOKUP(H2174,'CRMP-SOC'!$A$2:$B$12685,2,FALSE)</f>
        <v>Social</v>
      </c>
      <c r="P2174" s="96"/>
    </row>
    <row r="2175" spans="1:16" ht="14.25" customHeight="1" x14ac:dyDescent="0.25">
      <c r="A2175" s="96">
        <v>2016</v>
      </c>
      <c r="B2175" s="96" t="s">
        <v>2697</v>
      </c>
      <c r="C2175" s="96">
        <v>11</v>
      </c>
      <c r="D2175" s="96" t="str">
        <f t="shared" si="99"/>
        <v>201611U079</v>
      </c>
      <c r="E2175" s="77" t="s">
        <v>16082</v>
      </c>
      <c r="F2175" s="77" t="s">
        <v>16081</v>
      </c>
      <c r="G2175" s="77" t="s">
        <v>30</v>
      </c>
      <c r="H2175" s="104" t="str">
        <f t="shared" si="100"/>
        <v>201611U079</v>
      </c>
      <c r="I2175" s="104" t="b">
        <f t="shared" si="101"/>
        <v>1</v>
      </c>
      <c r="J2175" s="77" t="s">
        <v>16170</v>
      </c>
      <c r="K2175" s="77" t="s">
        <v>14002</v>
      </c>
      <c r="L2175" s="105">
        <v>6373.4</v>
      </c>
      <c r="M2175" s="105">
        <v>3810.04</v>
      </c>
      <c r="N2175" s="105">
        <v>3809.93</v>
      </c>
      <c r="O2175" s="96" t="str">
        <f>VLOOKUP(H2175,'CRMP-SOC'!$A$2:$B$12685,2,FALSE)</f>
        <v>Social</v>
      </c>
      <c r="P2175" s="96"/>
    </row>
    <row r="2176" spans="1:16" ht="14.25" customHeight="1" x14ac:dyDescent="0.25">
      <c r="A2176" s="96">
        <v>2016</v>
      </c>
      <c r="B2176" s="96" t="s">
        <v>2610</v>
      </c>
      <c r="C2176" s="96">
        <v>11</v>
      </c>
      <c r="D2176" s="96" t="str">
        <f t="shared" si="99"/>
        <v>201611U077</v>
      </c>
      <c r="E2176" s="77" t="s">
        <v>16082</v>
      </c>
      <c r="F2176" s="77" t="s">
        <v>16081</v>
      </c>
      <c r="G2176" s="77" t="s">
        <v>30</v>
      </c>
      <c r="H2176" s="104" t="str">
        <f t="shared" si="100"/>
        <v>201611U077</v>
      </c>
      <c r="I2176" s="104" t="b">
        <f t="shared" si="101"/>
        <v>1</v>
      </c>
      <c r="J2176" s="77" t="s">
        <v>16222</v>
      </c>
      <c r="K2176" s="77" t="s">
        <v>14001</v>
      </c>
      <c r="L2176" s="105">
        <v>1641.97</v>
      </c>
      <c r="M2176" s="105">
        <v>111.89</v>
      </c>
      <c r="N2176" s="105">
        <v>111.89</v>
      </c>
      <c r="O2176" s="96" t="str">
        <f>VLOOKUP(H2176,'CRMP-SOC'!$A$2:$B$12685,2,FALSE)</f>
        <v>Social</v>
      </c>
      <c r="P2176" s="96"/>
    </row>
    <row r="2177" spans="1:16" ht="14.25" customHeight="1" x14ac:dyDescent="0.25">
      <c r="A2177" s="96">
        <v>2016</v>
      </c>
      <c r="B2177" s="96" t="s">
        <v>1802</v>
      </c>
      <c r="C2177" s="96">
        <v>11</v>
      </c>
      <c r="D2177" s="96" t="str">
        <f t="shared" si="99"/>
        <v>201611U040</v>
      </c>
      <c r="E2177" s="77" t="s">
        <v>16082</v>
      </c>
      <c r="F2177" s="77" t="s">
        <v>16081</v>
      </c>
      <c r="G2177" s="77" t="s">
        <v>30</v>
      </c>
      <c r="H2177" s="104" t="str">
        <f t="shared" si="100"/>
        <v>201611U040</v>
      </c>
      <c r="I2177" s="104" t="b">
        <f t="shared" si="101"/>
        <v>1</v>
      </c>
      <c r="J2177" s="77" t="s">
        <v>16141</v>
      </c>
      <c r="K2177" s="77" t="s">
        <v>14000</v>
      </c>
      <c r="L2177" s="105">
        <v>412.12</v>
      </c>
      <c r="M2177" s="105">
        <v>183.53</v>
      </c>
      <c r="N2177" s="105">
        <v>183.53</v>
      </c>
      <c r="O2177" s="96" t="str">
        <f>VLOOKUP(H2177,'CRMP-SOC'!$A$2:$B$12685,2,FALSE)</f>
        <v>Social</v>
      </c>
      <c r="P2177" s="96"/>
    </row>
    <row r="2178" spans="1:16" ht="14.25" customHeight="1" x14ac:dyDescent="0.25">
      <c r="A2178" s="96">
        <v>2016</v>
      </c>
      <c r="B2178" s="96" t="s">
        <v>1795</v>
      </c>
      <c r="C2178" s="96">
        <v>11</v>
      </c>
      <c r="D2178" s="96" t="str">
        <f t="shared" ref="D2178:D2241" si="102">CONCATENATE(A2178,C2178,G2178,J2178)</f>
        <v>201611U031</v>
      </c>
      <c r="E2178" s="77" t="s">
        <v>16082</v>
      </c>
      <c r="F2178" s="77" t="s">
        <v>16081</v>
      </c>
      <c r="G2178" s="77" t="s">
        <v>30</v>
      </c>
      <c r="H2178" s="104" t="str">
        <f t="shared" ref="H2178:H2241" si="103">CONCATENATE(A2178,B2178)</f>
        <v>201611U031</v>
      </c>
      <c r="I2178" s="104" t="b">
        <f t="shared" ref="I2178:I2241" si="104">H2178=D2178</f>
        <v>1</v>
      </c>
      <c r="J2178" s="77" t="s">
        <v>16171</v>
      </c>
      <c r="K2178" s="77" t="s">
        <v>13261</v>
      </c>
      <c r="L2178" s="105">
        <v>500</v>
      </c>
      <c r="M2178" s="105">
        <v>641</v>
      </c>
      <c r="N2178" s="105">
        <v>641</v>
      </c>
      <c r="O2178" s="96" t="str">
        <f>VLOOKUP(H2178,'CRMP-SOC'!$A$2:$B$12685,2,FALSE)</f>
        <v>Social</v>
      </c>
      <c r="P2178" s="96"/>
    </row>
    <row r="2179" spans="1:16" ht="14.25" customHeight="1" x14ac:dyDescent="0.25">
      <c r="A2179" s="96">
        <v>2016</v>
      </c>
      <c r="B2179" s="96" t="s">
        <v>818</v>
      </c>
      <c r="C2179" s="96">
        <v>11</v>
      </c>
      <c r="D2179" s="96" t="str">
        <f t="shared" si="102"/>
        <v>201611U006</v>
      </c>
      <c r="E2179" s="77" t="s">
        <v>16082</v>
      </c>
      <c r="F2179" s="77" t="s">
        <v>16081</v>
      </c>
      <c r="G2179" s="77" t="s">
        <v>30</v>
      </c>
      <c r="H2179" s="104" t="str">
        <f t="shared" si="103"/>
        <v>201611U006</v>
      </c>
      <c r="I2179" s="104" t="b">
        <f t="shared" si="104"/>
        <v>1</v>
      </c>
      <c r="J2179" s="77" t="s">
        <v>16172</v>
      </c>
      <c r="K2179" s="77" t="s">
        <v>13999</v>
      </c>
      <c r="L2179" s="105">
        <v>77597.27</v>
      </c>
      <c r="M2179" s="105">
        <v>83465.279999999999</v>
      </c>
      <c r="N2179" s="105">
        <v>83465.279999999999</v>
      </c>
      <c r="O2179" s="96" t="str">
        <f>VLOOKUP(H2179,'CRMP-SOC'!$A$2:$B$12685,2,FALSE)</f>
        <v>Social</v>
      </c>
      <c r="P2179" s="96"/>
    </row>
    <row r="2180" spans="1:16" ht="14.25" customHeight="1" x14ac:dyDescent="0.25">
      <c r="A2180" s="96">
        <v>2016</v>
      </c>
      <c r="B2180" s="96" t="s">
        <v>2800</v>
      </c>
      <c r="C2180" s="96">
        <v>11</v>
      </c>
      <c r="D2180" s="96" t="str">
        <f t="shared" si="102"/>
        <v>201611S271</v>
      </c>
      <c r="E2180" s="77" t="s">
        <v>16082</v>
      </c>
      <c r="F2180" s="77" t="s">
        <v>16081</v>
      </c>
      <c r="G2180" s="77" t="s">
        <v>29</v>
      </c>
      <c r="H2180" s="104" t="str">
        <f t="shared" si="103"/>
        <v>201611S271</v>
      </c>
      <c r="I2180" s="104" t="b">
        <f t="shared" si="104"/>
        <v>1</v>
      </c>
      <c r="J2180" s="77" t="s">
        <v>16173</v>
      </c>
      <c r="K2180" s="77" t="s">
        <v>13998</v>
      </c>
      <c r="L2180" s="105">
        <v>350</v>
      </c>
      <c r="M2180" s="105">
        <v>73.540000000000006</v>
      </c>
      <c r="N2180" s="105">
        <v>73.53</v>
      </c>
      <c r="O2180" s="96" t="str">
        <f>VLOOKUP(H2180,'CRMP-SOC'!$A$2:$B$12685,2,FALSE)</f>
        <v>Social</v>
      </c>
      <c r="P2180" s="96"/>
    </row>
    <row r="2181" spans="1:16" ht="14.25" customHeight="1" x14ac:dyDescent="0.25">
      <c r="A2181" s="96">
        <v>2016</v>
      </c>
      <c r="B2181" s="96" t="s">
        <v>2799</v>
      </c>
      <c r="C2181" s="96">
        <v>11</v>
      </c>
      <c r="D2181" s="96" t="str">
        <f t="shared" si="102"/>
        <v>201611S270</v>
      </c>
      <c r="E2181" s="77" t="s">
        <v>16082</v>
      </c>
      <c r="F2181" s="77" t="s">
        <v>16081</v>
      </c>
      <c r="G2181" s="77" t="s">
        <v>29</v>
      </c>
      <c r="H2181" s="104" t="str">
        <f t="shared" si="103"/>
        <v>201611S270</v>
      </c>
      <c r="I2181" s="104" t="b">
        <f t="shared" si="104"/>
        <v>1</v>
      </c>
      <c r="J2181" s="77" t="s">
        <v>16174</v>
      </c>
      <c r="K2181" s="77" t="s">
        <v>13997</v>
      </c>
      <c r="L2181" s="105">
        <v>789.02</v>
      </c>
      <c r="M2181" s="105">
        <v>655.29999999999995</v>
      </c>
      <c r="N2181" s="105">
        <v>655.29</v>
      </c>
      <c r="O2181" s="96" t="str">
        <f>VLOOKUP(H2181,'CRMP-SOC'!$A$2:$B$12685,2,FALSE)</f>
        <v>Social</v>
      </c>
      <c r="P2181" s="96"/>
    </row>
    <row r="2182" spans="1:16" ht="14.25" customHeight="1" x14ac:dyDescent="0.25">
      <c r="A2182" s="96">
        <v>2016</v>
      </c>
      <c r="B2182" s="96" t="s">
        <v>2798</v>
      </c>
      <c r="C2182" s="96">
        <v>11</v>
      </c>
      <c r="D2182" s="96" t="str">
        <f t="shared" si="102"/>
        <v>201611S269</v>
      </c>
      <c r="E2182" s="77" t="s">
        <v>16082</v>
      </c>
      <c r="F2182" s="77" t="s">
        <v>16081</v>
      </c>
      <c r="G2182" s="88" t="s">
        <v>29</v>
      </c>
      <c r="H2182" s="104" t="str">
        <f t="shared" si="103"/>
        <v>201611S269</v>
      </c>
      <c r="I2182" s="104" t="b">
        <f t="shared" si="104"/>
        <v>1</v>
      </c>
      <c r="J2182" s="77" t="s">
        <v>16175</v>
      </c>
      <c r="K2182" s="77" t="s">
        <v>13996</v>
      </c>
      <c r="L2182" s="105">
        <v>2067.85</v>
      </c>
      <c r="M2182" s="105">
        <v>2112.9899999999998</v>
      </c>
      <c r="N2182" s="105">
        <v>2112.9899999999998</v>
      </c>
      <c r="O2182" s="96" t="str">
        <f>VLOOKUP(H2182,'CRMP-SOC'!$A$2:$B$12685,2,FALSE)</f>
        <v>Social</v>
      </c>
      <c r="P2182" s="96"/>
    </row>
    <row r="2183" spans="1:16" ht="14.25" customHeight="1" x14ac:dyDescent="0.25">
      <c r="A2183" s="96">
        <v>2016</v>
      </c>
      <c r="B2183" s="96" t="s">
        <v>2797</v>
      </c>
      <c r="C2183" s="96">
        <v>11</v>
      </c>
      <c r="D2183" s="96" t="str">
        <f t="shared" si="102"/>
        <v>201611S268</v>
      </c>
      <c r="E2183" s="77" t="s">
        <v>16082</v>
      </c>
      <c r="F2183" s="77" t="s">
        <v>16081</v>
      </c>
      <c r="G2183" s="88" t="s">
        <v>29</v>
      </c>
      <c r="H2183" s="104" t="str">
        <f t="shared" si="103"/>
        <v>201611S268</v>
      </c>
      <c r="I2183" s="104" t="b">
        <f t="shared" si="104"/>
        <v>1</v>
      </c>
      <c r="J2183" s="77" t="s">
        <v>16108</v>
      </c>
      <c r="K2183" s="77" t="s">
        <v>13995</v>
      </c>
      <c r="L2183" s="105">
        <v>1978.15</v>
      </c>
      <c r="M2183" s="105">
        <v>1619.07</v>
      </c>
      <c r="N2183" s="105">
        <v>1619.07</v>
      </c>
      <c r="O2183" s="96" t="str">
        <f>VLOOKUP(H2183,'CRMP-SOC'!$A$2:$B$12685,2,FALSE)</f>
        <v>Social</v>
      </c>
      <c r="P2183" s="96"/>
    </row>
    <row r="2184" spans="1:16" ht="14.25" customHeight="1" x14ac:dyDescent="0.25">
      <c r="A2184" s="96">
        <v>2016</v>
      </c>
      <c r="B2184" s="96" t="s">
        <v>2796</v>
      </c>
      <c r="C2184" s="96">
        <v>11</v>
      </c>
      <c r="D2184" s="96" t="str">
        <f t="shared" si="102"/>
        <v>201611S267</v>
      </c>
      <c r="E2184" s="77" t="s">
        <v>16082</v>
      </c>
      <c r="F2184" s="77" t="s">
        <v>16081</v>
      </c>
      <c r="G2184" s="77" t="s">
        <v>29</v>
      </c>
      <c r="H2184" s="104" t="str">
        <f t="shared" si="103"/>
        <v>201611S267</v>
      </c>
      <c r="I2184" s="104" t="b">
        <f t="shared" si="104"/>
        <v>1</v>
      </c>
      <c r="J2184" s="77" t="s">
        <v>16176</v>
      </c>
      <c r="K2184" s="77" t="s">
        <v>13994</v>
      </c>
      <c r="L2184" s="105">
        <v>4726.91</v>
      </c>
      <c r="M2184" s="105">
        <v>2977.68</v>
      </c>
      <c r="N2184" s="105">
        <v>2977.68</v>
      </c>
      <c r="O2184" s="96" t="str">
        <f>VLOOKUP(H2184,'CRMP-SOC'!$A$2:$B$12685,2,FALSE)</f>
        <v>Social</v>
      </c>
      <c r="P2184" s="96"/>
    </row>
    <row r="2185" spans="1:16" ht="14.25" customHeight="1" x14ac:dyDescent="0.25">
      <c r="A2185" s="96">
        <v>2016</v>
      </c>
      <c r="B2185" s="96" t="s">
        <v>2696</v>
      </c>
      <c r="C2185" s="96">
        <v>11</v>
      </c>
      <c r="D2185" s="96" t="str">
        <f t="shared" si="102"/>
        <v>201611S247</v>
      </c>
      <c r="E2185" s="77" t="s">
        <v>16082</v>
      </c>
      <c r="F2185" s="77" t="s">
        <v>16081</v>
      </c>
      <c r="G2185" s="77" t="s">
        <v>29</v>
      </c>
      <c r="H2185" s="104" t="str">
        <f t="shared" si="103"/>
        <v>201611S247</v>
      </c>
      <c r="I2185" s="104" t="b">
        <f t="shared" si="104"/>
        <v>1</v>
      </c>
      <c r="J2185" s="77" t="s">
        <v>16177</v>
      </c>
      <c r="K2185" s="77" t="s">
        <v>13750</v>
      </c>
      <c r="L2185" s="105">
        <v>2645.82</v>
      </c>
      <c r="M2185" s="105">
        <v>961.35</v>
      </c>
      <c r="N2185" s="105">
        <v>961.35</v>
      </c>
      <c r="O2185" s="96" t="str">
        <f>VLOOKUP(H2185,'CRMP-SOC'!$A$2:$B$12685,2,FALSE)</f>
        <v>Social</v>
      </c>
      <c r="P2185" s="96"/>
    </row>
    <row r="2186" spans="1:16" ht="14.25" customHeight="1" x14ac:dyDescent="0.25">
      <c r="A2186" s="96">
        <v>2016</v>
      </c>
      <c r="B2186" s="96" t="s">
        <v>2693</v>
      </c>
      <c r="C2186" s="96">
        <v>11</v>
      </c>
      <c r="D2186" s="96" t="str">
        <f t="shared" si="102"/>
        <v>201611S244</v>
      </c>
      <c r="E2186" s="77" t="s">
        <v>16082</v>
      </c>
      <c r="F2186" s="77" t="s">
        <v>16081</v>
      </c>
      <c r="G2186" s="77" t="s">
        <v>29</v>
      </c>
      <c r="H2186" s="104" t="str">
        <f t="shared" si="103"/>
        <v>201611S244</v>
      </c>
      <c r="I2186" s="104" t="b">
        <f t="shared" si="104"/>
        <v>1</v>
      </c>
      <c r="J2186" s="77" t="s">
        <v>16178</v>
      </c>
      <c r="K2186" s="77" t="s">
        <v>13747</v>
      </c>
      <c r="L2186" s="105">
        <v>615.01</v>
      </c>
      <c r="M2186" s="105">
        <v>449.59</v>
      </c>
      <c r="N2186" s="105">
        <v>449.59</v>
      </c>
      <c r="O2186" s="96" t="str">
        <f>VLOOKUP(H2186,'CRMP-SOC'!$A$2:$B$12685,2,FALSE)</f>
        <v>Social</v>
      </c>
      <c r="P2186" s="96"/>
    </row>
    <row r="2187" spans="1:16" ht="14.25" customHeight="1" x14ac:dyDescent="0.25">
      <c r="A2187" s="96">
        <v>2016</v>
      </c>
      <c r="B2187" s="96" t="s">
        <v>2692</v>
      </c>
      <c r="C2187" s="96">
        <v>11</v>
      </c>
      <c r="D2187" s="96" t="str">
        <f t="shared" si="102"/>
        <v>201611S243</v>
      </c>
      <c r="E2187" s="77" t="s">
        <v>16082</v>
      </c>
      <c r="F2187" s="77" t="s">
        <v>16081</v>
      </c>
      <c r="G2187" s="77" t="s">
        <v>29</v>
      </c>
      <c r="H2187" s="104" t="str">
        <f t="shared" si="103"/>
        <v>201611S243</v>
      </c>
      <c r="I2187" s="104" t="b">
        <f t="shared" si="104"/>
        <v>1</v>
      </c>
      <c r="J2187" s="77" t="s">
        <v>16088</v>
      </c>
      <c r="K2187" s="77" t="s">
        <v>13746</v>
      </c>
      <c r="L2187" s="105">
        <v>12651.85</v>
      </c>
      <c r="M2187" s="105">
        <v>10221.75</v>
      </c>
      <c r="N2187" s="105">
        <v>10220.15</v>
      </c>
      <c r="O2187" s="96" t="str">
        <f>VLOOKUP(H2187,'CRMP-SOC'!$A$2:$B$12685,2,FALSE)</f>
        <v>Social</v>
      </c>
      <c r="P2187" s="96"/>
    </row>
    <row r="2188" spans="1:16" ht="14.25" customHeight="1" x14ac:dyDescent="0.25">
      <c r="A2188" s="96">
        <v>2016</v>
      </c>
      <c r="B2188" s="96" t="s">
        <v>1777</v>
      </c>
      <c r="C2188" s="96">
        <v>11</v>
      </c>
      <c r="D2188" s="96" t="str">
        <f t="shared" si="102"/>
        <v>201611S221</v>
      </c>
      <c r="E2188" s="77" t="s">
        <v>16082</v>
      </c>
      <c r="F2188" s="77" t="s">
        <v>16081</v>
      </c>
      <c r="G2188" s="77" t="s">
        <v>29</v>
      </c>
      <c r="H2188" s="104" t="str">
        <f t="shared" si="103"/>
        <v>201611S221</v>
      </c>
      <c r="I2188" s="104" t="b">
        <f t="shared" si="104"/>
        <v>1</v>
      </c>
      <c r="J2188" s="77" t="s">
        <v>16179</v>
      </c>
      <c r="K2188" s="77" t="s">
        <v>13993</v>
      </c>
      <c r="L2188" s="105">
        <v>11061.37</v>
      </c>
      <c r="M2188" s="105">
        <v>10093.23</v>
      </c>
      <c r="N2188" s="105">
        <v>10093.23</v>
      </c>
      <c r="O2188" s="96" t="str">
        <f>VLOOKUP(H2188,'CRMP-SOC'!$A$2:$B$12685,2,FALSE)</f>
        <v>Social</v>
      </c>
      <c r="P2188" s="96"/>
    </row>
    <row r="2189" spans="1:16" ht="14.25" customHeight="1" x14ac:dyDescent="0.25">
      <c r="A2189" s="96">
        <v>2016</v>
      </c>
      <c r="B2189" s="96" t="s">
        <v>2689</v>
      </c>
      <c r="C2189" s="96">
        <v>11</v>
      </c>
      <c r="D2189" s="96" t="str">
        <f t="shared" si="102"/>
        <v>201611E067</v>
      </c>
      <c r="E2189" s="77" t="s">
        <v>16082</v>
      </c>
      <c r="F2189" s="77" t="s">
        <v>16081</v>
      </c>
      <c r="G2189" s="77" t="s">
        <v>25</v>
      </c>
      <c r="H2189" s="104" t="str">
        <f t="shared" si="103"/>
        <v>201611E067</v>
      </c>
      <c r="I2189" s="104" t="b">
        <f t="shared" si="104"/>
        <v>1</v>
      </c>
      <c r="J2189" s="77" t="s">
        <v>16181</v>
      </c>
      <c r="K2189" s="77" t="s">
        <v>13742</v>
      </c>
      <c r="L2189" s="105">
        <v>152.04</v>
      </c>
      <c r="M2189" s="105">
        <v>160.47999999999999</v>
      </c>
      <c r="N2189" s="105">
        <v>160.47999999999999</v>
      </c>
      <c r="O2189" s="96" t="str">
        <f>VLOOKUP(H2189,'CRMP-SOC'!$A$2:$B$12685,2,FALSE)</f>
        <v>Social</v>
      </c>
      <c r="P2189" s="96"/>
    </row>
    <row r="2190" spans="1:16" ht="14.25" customHeight="1" x14ac:dyDescent="0.25">
      <c r="A2190" s="96">
        <v>2016</v>
      </c>
      <c r="B2190" s="96" t="s">
        <v>2688</v>
      </c>
      <c r="C2190" s="96">
        <v>11</v>
      </c>
      <c r="D2190" s="96" t="str">
        <f t="shared" si="102"/>
        <v>201611E066</v>
      </c>
      <c r="E2190" s="77" t="s">
        <v>16082</v>
      </c>
      <c r="F2190" s="77" t="s">
        <v>16081</v>
      </c>
      <c r="G2190" s="77" t="s">
        <v>25</v>
      </c>
      <c r="H2190" s="104" t="str">
        <f t="shared" si="103"/>
        <v>201611E066</v>
      </c>
      <c r="I2190" s="104" t="b">
        <f t="shared" si="104"/>
        <v>1</v>
      </c>
      <c r="J2190" s="77" t="s">
        <v>16182</v>
      </c>
      <c r="K2190" s="77" t="s">
        <v>13990</v>
      </c>
      <c r="L2190" s="105">
        <v>4636.41</v>
      </c>
      <c r="M2190" s="105">
        <v>4604.5600000000004</v>
      </c>
      <c r="N2190" s="105">
        <v>4604.5600000000004</v>
      </c>
      <c r="O2190" s="96" t="str">
        <f>VLOOKUP(H2190,'CRMP-SOC'!$A$2:$B$12685,2,FALSE)</f>
        <v>Social</v>
      </c>
      <c r="P2190" s="96"/>
    </row>
    <row r="2191" spans="1:16" ht="14.25" customHeight="1" x14ac:dyDescent="0.25">
      <c r="A2191" s="96">
        <v>2016</v>
      </c>
      <c r="B2191" s="96" t="s">
        <v>2502</v>
      </c>
      <c r="C2191" s="96">
        <v>11</v>
      </c>
      <c r="D2191" s="96" t="str">
        <f t="shared" si="102"/>
        <v>201611E064</v>
      </c>
      <c r="E2191" s="77" t="s">
        <v>16082</v>
      </c>
      <c r="F2191" s="77" t="s">
        <v>16081</v>
      </c>
      <c r="G2191" s="77" t="s">
        <v>25</v>
      </c>
      <c r="H2191" s="104" t="str">
        <f t="shared" si="103"/>
        <v>201611E064</v>
      </c>
      <c r="I2191" s="104" t="b">
        <f t="shared" si="104"/>
        <v>1</v>
      </c>
      <c r="J2191" s="77" t="s">
        <v>16183</v>
      </c>
      <c r="K2191" s="77" t="s">
        <v>13989</v>
      </c>
      <c r="L2191" s="105">
        <v>3144.68</v>
      </c>
      <c r="M2191" s="105">
        <v>3146.91</v>
      </c>
      <c r="N2191" s="105">
        <v>3146.91</v>
      </c>
      <c r="O2191" s="96" t="str">
        <f>VLOOKUP(H2191,'CRMP-SOC'!$A$2:$B$12685,2,FALSE)</f>
        <v>Social</v>
      </c>
      <c r="P2191" s="96"/>
    </row>
    <row r="2192" spans="1:16" ht="14.25" customHeight="1" x14ac:dyDescent="0.25">
      <c r="A2192" s="96">
        <v>2016</v>
      </c>
      <c r="B2192" s="96" t="s">
        <v>386</v>
      </c>
      <c r="C2192" s="96">
        <v>11</v>
      </c>
      <c r="D2192" s="96" t="str">
        <f t="shared" si="102"/>
        <v>201611E047</v>
      </c>
      <c r="E2192" s="77" t="s">
        <v>16082</v>
      </c>
      <c r="F2192" s="77" t="s">
        <v>16081</v>
      </c>
      <c r="G2192" s="77" t="s">
        <v>25</v>
      </c>
      <c r="H2192" s="104" t="str">
        <f t="shared" si="103"/>
        <v>201611E047</v>
      </c>
      <c r="I2192" s="104" t="b">
        <f t="shared" si="104"/>
        <v>1</v>
      </c>
      <c r="J2192" s="77" t="s">
        <v>16184</v>
      </c>
      <c r="K2192" s="77" t="s">
        <v>13988</v>
      </c>
      <c r="L2192" s="105">
        <v>201.87</v>
      </c>
      <c r="M2192" s="105">
        <v>296.70999999999998</v>
      </c>
      <c r="N2192" s="105">
        <v>296.70999999999998</v>
      </c>
      <c r="O2192" s="96" t="str">
        <f>VLOOKUP(H2192,'CRMP-SOC'!$A$2:$B$12685,2,FALSE)</f>
        <v>Social</v>
      </c>
      <c r="P2192" s="96"/>
    </row>
    <row r="2193" spans="1:16" ht="14.25" customHeight="1" x14ac:dyDescent="0.25">
      <c r="A2193" s="96">
        <v>2016</v>
      </c>
      <c r="B2193" s="96" t="s">
        <v>381</v>
      </c>
      <c r="C2193" s="96">
        <v>11</v>
      </c>
      <c r="D2193" s="96" t="str">
        <f t="shared" si="102"/>
        <v>201611E042</v>
      </c>
      <c r="E2193" s="77" t="s">
        <v>16082</v>
      </c>
      <c r="F2193" s="77" t="s">
        <v>16081</v>
      </c>
      <c r="G2193" s="77" t="s">
        <v>25</v>
      </c>
      <c r="H2193" s="104" t="str">
        <f t="shared" si="103"/>
        <v>201611E042</v>
      </c>
      <c r="I2193" s="104" t="b">
        <f t="shared" si="104"/>
        <v>1</v>
      </c>
      <c r="J2193" s="77" t="s">
        <v>16097</v>
      </c>
      <c r="K2193" s="77" t="s">
        <v>11246</v>
      </c>
      <c r="L2193" s="105">
        <v>1005.9</v>
      </c>
      <c r="M2193" s="105">
        <v>1135.9100000000001</v>
      </c>
      <c r="N2193" s="105">
        <v>1135.9100000000001</v>
      </c>
      <c r="O2193" s="96" t="str">
        <f>VLOOKUP(H2193,'CRMP-SOC'!$A$2:$B$12685,2,FALSE)</f>
        <v>Social</v>
      </c>
      <c r="P2193" s="96"/>
    </row>
    <row r="2194" spans="1:16" ht="14.25" customHeight="1" x14ac:dyDescent="0.25">
      <c r="A2194" s="96">
        <v>2016</v>
      </c>
      <c r="B2194" s="96" t="s">
        <v>378</v>
      </c>
      <c r="C2194" s="96">
        <v>11</v>
      </c>
      <c r="D2194" s="96" t="str">
        <f t="shared" si="102"/>
        <v>201611E039</v>
      </c>
      <c r="E2194" s="77" t="s">
        <v>16082</v>
      </c>
      <c r="F2194" s="77" t="s">
        <v>16081</v>
      </c>
      <c r="G2194" s="77" t="s">
        <v>25</v>
      </c>
      <c r="H2194" s="104" t="str">
        <f t="shared" si="103"/>
        <v>201611E039</v>
      </c>
      <c r="I2194" s="104" t="b">
        <f t="shared" si="104"/>
        <v>1</v>
      </c>
      <c r="J2194" s="77" t="s">
        <v>16162</v>
      </c>
      <c r="K2194" s="77" t="s">
        <v>13987</v>
      </c>
      <c r="L2194" s="105">
        <v>30.03</v>
      </c>
      <c r="M2194" s="105">
        <v>32.72</v>
      </c>
      <c r="N2194" s="105">
        <v>32.72</v>
      </c>
      <c r="O2194" s="96" t="str">
        <f>VLOOKUP(H2194,'CRMP-SOC'!$A$2:$B$12685,2,FALSE)</f>
        <v>Social</v>
      </c>
      <c r="P2194" s="96"/>
    </row>
    <row r="2195" spans="1:16" ht="14.25" customHeight="1" x14ac:dyDescent="0.25">
      <c r="A2195" s="96">
        <v>2016</v>
      </c>
      <c r="B2195" s="96" t="s">
        <v>1723</v>
      </c>
      <c r="C2195" s="96">
        <v>11</v>
      </c>
      <c r="D2195" s="96" t="str">
        <f t="shared" si="102"/>
        <v>201611E032</v>
      </c>
      <c r="E2195" s="77" t="s">
        <v>16082</v>
      </c>
      <c r="F2195" s="77" t="s">
        <v>16081</v>
      </c>
      <c r="G2195" s="77" t="s">
        <v>25</v>
      </c>
      <c r="H2195" s="104" t="str">
        <f t="shared" si="103"/>
        <v>201611E032</v>
      </c>
      <c r="I2195" s="104" t="b">
        <f t="shared" si="104"/>
        <v>1</v>
      </c>
      <c r="J2195" s="77" t="s">
        <v>16185</v>
      </c>
      <c r="K2195" s="77" t="s">
        <v>13986</v>
      </c>
      <c r="L2195" s="105">
        <v>14.55</v>
      </c>
      <c r="M2195" s="105">
        <v>3.33</v>
      </c>
      <c r="N2195" s="105">
        <v>3.33</v>
      </c>
      <c r="O2195" s="96" t="str">
        <f>VLOOKUP(H2195,'CRMP-SOC'!$A$2:$B$12685,2,FALSE)</f>
        <v>Social</v>
      </c>
      <c r="P2195" s="96"/>
    </row>
    <row r="2196" spans="1:16" ht="14.25" customHeight="1" x14ac:dyDescent="0.25">
      <c r="A2196" s="96">
        <v>2016</v>
      </c>
      <c r="B2196" s="96" t="s">
        <v>1722</v>
      </c>
      <c r="C2196" s="96">
        <v>11</v>
      </c>
      <c r="D2196" s="96" t="str">
        <f t="shared" si="102"/>
        <v>201611E028</v>
      </c>
      <c r="E2196" s="77" t="s">
        <v>16082</v>
      </c>
      <c r="F2196" s="77" t="s">
        <v>16081</v>
      </c>
      <c r="G2196" s="77" t="s">
        <v>25</v>
      </c>
      <c r="H2196" s="104" t="str">
        <f t="shared" si="103"/>
        <v>201611E028</v>
      </c>
      <c r="I2196" s="104" t="b">
        <f t="shared" si="104"/>
        <v>1</v>
      </c>
      <c r="J2196" s="77" t="s">
        <v>16186</v>
      </c>
      <c r="K2196" s="77" t="s">
        <v>12486</v>
      </c>
      <c r="L2196" s="105">
        <v>81.98</v>
      </c>
      <c r="M2196" s="105">
        <v>87.07</v>
      </c>
      <c r="N2196" s="105">
        <v>87.07</v>
      </c>
      <c r="O2196" s="96" t="str">
        <f>VLOOKUP(H2196,'CRMP-SOC'!$A$2:$B$12685,2,FALSE)</f>
        <v>Social</v>
      </c>
      <c r="P2196" s="96"/>
    </row>
    <row r="2197" spans="1:16" ht="14.25" customHeight="1" x14ac:dyDescent="0.25">
      <c r="A2197" s="96">
        <v>2016</v>
      </c>
      <c r="B2197" s="96" t="s">
        <v>375</v>
      </c>
      <c r="C2197" s="96">
        <v>11</v>
      </c>
      <c r="D2197" s="96" t="str">
        <f t="shared" si="102"/>
        <v>201611E022</v>
      </c>
      <c r="E2197" s="77" t="s">
        <v>16082</v>
      </c>
      <c r="F2197" s="77" t="s">
        <v>16081</v>
      </c>
      <c r="G2197" s="88" t="s">
        <v>25</v>
      </c>
      <c r="H2197" s="104" t="str">
        <f t="shared" si="103"/>
        <v>201611E022</v>
      </c>
      <c r="I2197" s="104" t="b">
        <f t="shared" si="104"/>
        <v>1</v>
      </c>
      <c r="J2197" s="77" t="s">
        <v>16110</v>
      </c>
      <c r="K2197" s="77" t="s">
        <v>13985</v>
      </c>
      <c r="L2197" s="105">
        <v>482.17</v>
      </c>
      <c r="M2197" s="105">
        <v>501.02</v>
      </c>
      <c r="N2197" s="105">
        <v>501.02</v>
      </c>
      <c r="O2197" s="96" t="str">
        <f>VLOOKUP(H2197,'CRMP-SOC'!$A$2:$B$12685,2,FALSE)</f>
        <v>Social</v>
      </c>
      <c r="P2197" s="96"/>
    </row>
    <row r="2198" spans="1:16" ht="14.25" customHeight="1" x14ac:dyDescent="0.25">
      <c r="A2198" s="96">
        <v>2016</v>
      </c>
      <c r="B2198" s="96" t="s">
        <v>374</v>
      </c>
      <c r="C2198" s="96">
        <v>11</v>
      </c>
      <c r="D2198" s="96" t="str">
        <f t="shared" si="102"/>
        <v>201611E021</v>
      </c>
      <c r="E2198" s="77" t="s">
        <v>16082</v>
      </c>
      <c r="F2198" s="77" t="s">
        <v>16081</v>
      </c>
      <c r="G2198" s="77" t="s">
        <v>25</v>
      </c>
      <c r="H2198" s="104" t="str">
        <f t="shared" si="103"/>
        <v>201611E021</v>
      </c>
      <c r="I2198" s="104" t="b">
        <f t="shared" si="104"/>
        <v>1</v>
      </c>
      <c r="J2198" s="77" t="s">
        <v>16111</v>
      </c>
      <c r="K2198" s="77" t="s">
        <v>13984</v>
      </c>
      <c r="L2198" s="105">
        <v>14558.38</v>
      </c>
      <c r="M2198" s="105">
        <v>14563.52</v>
      </c>
      <c r="N2198" s="105">
        <v>14563.52</v>
      </c>
      <c r="O2198" s="96" t="str">
        <f>VLOOKUP(H2198,'CRMP-SOC'!$A$2:$B$12685,2,FALSE)</f>
        <v>Social</v>
      </c>
      <c r="P2198" s="96"/>
    </row>
    <row r="2199" spans="1:16" ht="14.25" customHeight="1" x14ac:dyDescent="0.25">
      <c r="A2199" s="96">
        <v>2016</v>
      </c>
      <c r="B2199" s="96" t="s">
        <v>372</v>
      </c>
      <c r="C2199" s="96">
        <v>11</v>
      </c>
      <c r="D2199" s="96" t="str">
        <f t="shared" si="102"/>
        <v>201611E017</v>
      </c>
      <c r="E2199" s="77" t="s">
        <v>16082</v>
      </c>
      <c r="F2199" s="77" t="s">
        <v>16081</v>
      </c>
      <c r="G2199" s="77" t="s">
        <v>25</v>
      </c>
      <c r="H2199" s="104" t="str">
        <f t="shared" si="103"/>
        <v>201611E017</v>
      </c>
      <c r="I2199" s="104" t="b">
        <f t="shared" si="104"/>
        <v>1</v>
      </c>
      <c r="J2199" s="77" t="s">
        <v>16136</v>
      </c>
      <c r="K2199" s="77" t="s">
        <v>12483</v>
      </c>
      <c r="L2199" s="105">
        <v>757.81</v>
      </c>
      <c r="M2199" s="105">
        <v>687.67</v>
      </c>
      <c r="N2199" s="105">
        <v>687.67</v>
      </c>
      <c r="O2199" s="96" t="str">
        <f>VLOOKUP(H2199,'CRMP-SOC'!$A$2:$B$12685,2,FALSE)</f>
        <v>Social</v>
      </c>
      <c r="P2199" s="96"/>
    </row>
    <row r="2200" spans="1:16" ht="14.25" customHeight="1" x14ac:dyDescent="0.25">
      <c r="A2200" s="96">
        <v>2016</v>
      </c>
      <c r="B2200" s="96" t="s">
        <v>371</v>
      </c>
      <c r="C2200" s="96">
        <v>11</v>
      </c>
      <c r="D2200" s="96" t="str">
        <f t="shared" si="102"/>
        <v>201611E016</v>
      </c>
      <c r="E2200" s="77" t="s">
        <v>16082</v>
      </c>
      <c r="F2200" s="77" t="s">
        <v>16081</v>
      </c>
      <c r="G2200" s="77" t="s">
        <v>25</v>
      </c>
      <c r="H2200" s="104" t="str">
        <f t="shared" si="103"/>
        <v>201611E016</v>
      </c>
      <c r="I2200" s="104" t="b">
        <f t="shared" si="104"/>
        <v>1</v>
      </c>
      <c r="J2200" s="77" t="s">
        <v>16112</v>
      </c>
      <c r="K2200" s="77" t="s">
        <v>13983</v>
      </c>
      <c r="L2200" s="105">
        <v>225.45</v>
      </c>
      <c r="M2200" s="105">
        <v>308.54000000000002</v>
      </c>
      <c r="N2200" s="105">
        <v>308.54000000000002</v>
      </c>
      <c r="O2200" s="96" t="str">
        <f>VLOOKUP(H2200,'CRMP-SOC'!$A$2:$B$12685,2,FALSE)</f>
        <v>Social</v>
      </c>
      <c r="P2200" s="96"/>
    </row>
    <row r="2201" spans="1:16" ht="14.25" customHeight="1" x14ac:dyDescent="0.25">
      <c r="A2201" s="96">
        <v>2016</v>
      </c>
      <c r="B2201" s="96" t="s">
        <v>368</v>
      </c>
      <c r="C2201" s="96">
        <v>11</v>
      </c>
      <c r="D2201" s="96" t="str">
        <f t="shared" si="102"/>
        <v>201611E013</v>
      </c>
      <c r="E2201" s="77" t="s">
        <v>16082</v>
      </c>
      <c r="F2201" s="77" t="s">
        <v>16081</v>
      </c>
      <c r="G2201" s="77" t="s">
        <v>25</v>
      </c>
      <c r="H2201" s="104" t="str">
        <f t="shared" si="103"/>
        <v>201611E013</v>
      </c>
      <c r="I2201" s="104" t="b">
        <f t="shared" si="104"/>
        <v>1</v>
      </c>
      <c r="J2201" s="77" t="s">
        <v>16113</v>
      </c>
      <c r="K2201" s="77" t="s">
        <v>13982</v>
      </c>
      <c r="L2201" s="105">
        <v>1116.8599999999999</v>
      </c>
      <c r="M2201" s="105">
        <v>1264.97</v>
      </c>
      <c r="N2201" s="105">
        <v>1264.97</v>
      </c>
      <c r="O2201" s="96" t="str">
        <f>VLOOKUP(H2201,'CRMP-SOC'!$A$2:$B$12685,2,FALSE)</f>
        <v>Social</v>
      </c>
      <c r="P2201" s="96"/>
    </row>
    <row r="2202" spans="1:16" ht="14.25" customHeight="1" x14ac:dyDescent="0.25">
      <c r="A2202" s="96">
        <v>2016</v>
      </c>
      <c r="B2202" s="96" t="s">
        <v>367</v>
      </c>
      <c r="C2202" s="96">
        <v>11</v>
      </c>
      <c r="D2202" s="96" t="str">
        <f t="shared" si="102"/>
        <v>201611E012</v>
      </c>
      <c r="E2202" s="77" t="s">
        <v>16082</v>
      </c>
      <c r="F2202" s="77" t="s">
        <v>16081</v>
      </c>
      <c r="G2202" s="88" t="s">
        <v>25</v>
      </c>
      <c r="H2202" s="104" t="str">
        <f t="shared" si="103"/>
        <v>201611E012</v>
      </c>
      <c r="I2202" s="104" t="b">
        <f t="shared" si="104"/>
        <v>1</v>
      </c>
      <c r="J2202" s="77" t="s">
        <v>16101</v>
      </c>
      <c r="K2202" s="77" t="s">
        <v>13981</v>
      </c>
      <c r="L2202" s="105">
        <v>1661.82</v>
      </c>
      <c r="M2202" s="105">
        <v>1926.32</v>
      </c>
      <c r="N2202" s="105">
        <v>1926.32</v>
      </c>
      <c r="O2202" s="96" t="str">
        <f>VLOOKUP(H2202,'CRMP-SOC'!$A$2:$B$12685,2,FALSE)</f>
        <v>Social</v>
      </c>
      <c r="P2202" s="96"/>
    </row>
    <row r="2203" spans="1:16" ht="14.25" customHeight="1" x14ac:dyDescent="0.25">
      <c r="A2203" s="96">
        <v>2016</v>
      </c>
      <c r="B2203" s="96" t="s">
        <v>366</v>
      </c>
      <c r="C2203" s="96">
        <v>11</v>
      </c>
      <c r="D2203" s="96" t="str">
        <f t="shared" si="102"/>
        <v>201611E011</v>
      </c>
      <c r="E2203" s="77" t="s">
        <v>16082</v>
      </c>
      <c r="F2203" s="77" t="s">
        <v>16081</v>
      </c>
      <c r="G2203" s="88" t="s">
        <v>25</v>
      </c>
      <c r="H2203" s="104" t="str">
        <f t="shared" si="103"/>
        <v>201611E011</v>
      </c>
      <c r="I2203" s="104" t="b">
        <f t="shared" si="104"/>
        <v>1</v>
      </c>
      <c r="J2203" s="77" t="s">
        <v>16089</v>
      </c>
      <c r="K2203" s="77" t="s">
        <v>13980</v>
      </c>
      <c r="L2203" s="105">
        <v>9015.94</v>
      </c>
      <c r="M2203" s="105">
        <v>9734.65</v>
      </c>
      <c r="N2203" s="105">
        <v>9734.36</v>
      </c>
      <c r="O2203" s="96" t="str">
        <f>VLOOKUP(H2203,'CRMP-SOC'!$A$2:$B$12685,2,FALSE)</f>
        <v>Social</v>
      </c>
      <c r="P2203" s="96"/>
    </row>
    <row r="2204" spans="1:16" ht="14.25" customHeight="1" x14ac:dyDescent="0.25">
      <c r="A2204" s="96">
        <v>2016</v>
      </c>
      <c r="B2204" s="96" t="s">
        <v>365</v>
      </c>
      <c r="C2204" s="96">
        <v>11</v>
      </c>
      <c r="D2204" s="96" t="str">
        <f t="shared" si="102"/>
        <v>201611E010</v>
      </c>
      <c r="E2204" s="77" t="s">
        <v>16082</v>
      </c>
      <c r="F2204" s="77" t="s">
        <v>16081</v>
      </c>
      <c r="G2204" s="77" t="s">
        <v>25</v>
      </c>
      <c r="H2204" s="104" t="str">
        <f t="shared" si="103"/>
        <v>201611E010</v>
      </c>
      <c r="I2204" s="104" t="b">
        <f t="shared" si="104"/>
        <v>1</v>
      </c>
      <c r="J2204" s="77" t="s">
        <v>16090</v>
      </c>
      <c r="K2204" s="77" t="s">
        <v>13979</v>
      </c>
      <c r="L2204" s="105">
        <v>45798.68</v>
      </c>
      <c r="M2204" s="105">
        <v>49388.44</v>
      </c>
      <c r="N2204" s="105">
        <v>49387.68</v>
      </c>
      <c r="O2204" s="96" t="str">
        <f>VLOOKUP(H2204,'CRMP-SOC'!$A$2:$B$12685,2,FALSE)</f>
        <v>Social</v>
      </c>
      <c r="P2204" s="96"/>
    </row>
    <row r="2205" spans="1:16" ht="14.25" customHeight="1" x14ac:dyDescent="0.25">
      <c r="A2205" s="96">
        <v>2016</v>
      </c>
      <c r="B2205" s="96" t="s">
        <v>364</v>
      </c>
      <c r="C2205" s="96">
        <v>11</v>
      </c>
      <c r="D2205" s="96" t="str">
        <f t="shared" si="102"/>
        <v>201611E009</v>
      </c>
      <c r="E2205" s="77" t="s">
        <v>16082</v>
      </c>
      <c r="F2205" s="77" t="s">
        <v>16081</v>
      </c>
      <c r="G2205" s="77" t="s">
        <v>25</v>
      </c>
      <c r="H2205" s="104" t="str">
        <f t="shared" si="103"/>
        <v>201611E009</v>
      </c>
      <c r="I2205" s="104" t="b">
        <f t="shared" si="104"/>
        <v>1</v>
      </c>
      <c r="J2205" s="77" t="s">
        <v>16128</v>
      </c>
      <c r="K2205" s="77" t="s">
        <v>13978</v>
      </c>
      <c r="L2205" s="105">
        <v>226.46</v>
      </c>
      <c r="M2205" s="105">
        <v>292.91000000000003</v>
      </c>
      <c r="N2205" s="105">
        <v>292.91000000000003</v>
      </c>
      <c r="O2205" s="96" t="str">
        <f>VLOOKUP(H2205,'CRMP-SOC'!$A$2:$B$12685,2,FALSE)</f>
        <v>Social</v>
      </c>
      <c r="P2205" s="96"/>
    </row>
    <row r="2206" spans="1:16" ht="14.25" customHeight="1" x14ac:dyDescent="0.25">
      <c r="A2206" s="96">
        <v>2016</v>
      </c>
      <c r="B2206" s="96" t="s">
        <v>362</v>
      </c>
      <c r="C2206" s="96">
        <v>11</v>
      </c>
      <c r="D2206" s="96" t="str">
        <f t="shared" si="102"/>
        <v>201611E007</v>
      </c>
      <c r="E2206" s="77" t="s">
        <v>16082</v>
      </c>
      <c r="F2206" s="77" t="s">
        <v>16081</v>
      </c>
      <c r="G2206" s="77" t="s">
        <v>25</v>
      </c>
      <c r="H2206" s="104" t="str">
        <f t="shared" si="103"/>
        <v>201611E007</v>
      </c>
      <c r="I2206" s="104" t="b">
        <f t="shared" si="104"/>
        <v>1</v>
      </c>
      <c r="J2206" s="77" t="s">
        <v>16104</v>
      </c>
      <c r="K2206" s="77" t="s">
        <v>13977</v>
      </c>
      <c r="L2206" s="105">
        <v>35394.5</v>
      </c>
      <c r="M2206" s="105">
        <v>38726.65</v>
      </c>
      <c r="N2206" s="105">
        <v>38726.6</v>
      </c>
      <c r="O2206" s="96" t="str">
        <f>VLOOKUP(H2206,'CRMP-SOC'!$A$2:$B$12685,2,FALSE)</f>
        <v>Social</v>
      </c>
      <c r="P2206" s="96"/>
    </row>
    <row r="2207" spans="1:16" ht="14.25" customHeight="1" x14ac:dyDescent="0.25">
      <c r="A2207" s="96">
        <v>2016</v>
      </c>
      <c r="B2207" s="96" t="s">
        <v>360</v>
      </c>
      <c r="C2207" s="96">
        <v>11</v>
      </c>
      <c r="D2207" s="96" t="str">
        <f t="shared" si="102"/>
        <v>201611E005</v>
      </c>
      <c r="E2207" s="77" t="s">
        <v>16082</v>
      </c>
      <c r="F2207" s="77" t="s">
        <v>16081</v>
      </c>
      <c r="G2207" s="77" t="s">
        <v>25</v>
      </c>
      <c r="H2207" s="104" t="str">
        <f t="shared" si="103"/>
        <v>201611E005</v>
      </c>
      <c r="I2207" s="104" t="b">
        <f t="shared" si="104"/>
        <v>1</v>
      </c>
      <c r="J2207" s="77" t="s">
        <v>16152</v>
      </c>
      <c r="K2207" s="77" t="s">
        <v>11225</v>
      </c>
      <c r="L2207" s="105">
        <v>2718.07</v>
      </c>
      <c r="M2207" s="105">
        <v>2598.6</v>
      </c>
      <c r="N2207" s="105">
        <v>2598.6</v>
      </c>
      <c r="O2207" s="96" t="str">
        <f>VLOOKUP(H2207,'CRMP-SOC'!$A$2:$B$12685,2,FALSE)</f>
        <v>Social</v>
      </c>
      <c r="P2207" s="96"/>
    </row>
    <row r="2208" spans="1:16" ht="14.25" customHeight="1" x14ac:dyDescent="0.25">
      <c r="A2208" s="96">
        <v>2016</v>
      </c>
      <c r="B2208" s="96" t="s">
        <v>359</v>
      </c>
      <c r="C2208" s="96">
        <v>11</v>
      </c>
      <c r="D2208" s="96" t="str">
        <f t="shared" si="102"/>
        <v>201611E003</v>
      </c>
      <c r="E2208" s="77" t="s">
        <v>16082</v>
      </c>
      <c r="F2208" s="77" t="s">
        <v>16081</v>
      </c>
      <c r="G2208" s="77" t="s">
        <v>25</v>
      </c>
      <c r="H2208" s="104" t="str">
        <f t="shared" si="103"/>
        <v>201611E003</v>
      </c>
      <c r="I2208" s="104" t="b">
        <f t="shared" si="104"/>
        <v>1</v>
      </c>
      <c r="J2208" s="77" t="s">
        <v>16106</v>
      </c>
      <c r="K2208" s="77" t="s">
        <v>13976</v>
      </c>
      <c r="L2208" s="105">
        <v>282.62</v>
      </c>
      <c r="M2208" s="105">
        <v>182.45</v>
      </c>
      <c r="N2208" s="105">
        <v>182.42</v>
      </c>
      <c r="O2208" s="96" t="str">
        <f>VLOOKUP(H2208,'CRMP-SOC'!$A$2:$B$12685,2,FALSE)</f>
        <v>Social</v>
      </c>
      <c r="P2208" s="96"/>
    </row>
    <row r="2209" spans="1:16" ht="14.25" customHeight="1" x14ac:dyDescent="0.25">
      <c r="A2209" s="96">
        <v>2016</v>
      </c>
      <c r="B2209" s="96" t="s">
        <v>2687</v>
      </c>
      <c r="C2209" s="96">
        <v>11</v>
      </c>
      <c r="D2209" s="96" t="str">
        <f t="shared" si="102"/>
        <v>201611B003</v>
      </c>
      <c r="E2209" s="77" t="s">
        <v>16082</v>
      </c>
      <c r="F2209" s="77" t="s">
        <v>16081</v>
      </c>
      <c r="G2209" s="77" t="s">
        <v>26</v>
      </c>
      <c r="H2209" s="104" t="str">
        <f t="shared" si="103"/>
        <v>201611B003</v>
      </c>
      <c r="I2209" s="104" t="b">
        <f t="shared" si="104"/>
        <v>1</v>
      </c>
      <c r="J2209" s="77" t="s">
        <v>16106</v>
      </c>
      <c r="K2209" s="77" t="s">
        <v>13975</v>
      </c>
      <c r="L2209" s="105">
        <v>2349.92</v>
      </c>
      <c r="M2209" s="105">
        <v>3378.17</v>
      </c>
      <c r="N2209" s="105">
        <v>3378.17</v>
      </c>
      <c r="O2209" s="96" t="str">
        <f>VLOOKUP(H2209,'CRMP-SOC'!$A$2:$B$12685,2,FALSE)</f>
        <v>Social</v>
      </c>
      <c r="P2209" s="96"/>
    </row>
    <row r="2210" spans="1:16" ht="14.25" customHeight="1" x14ac:dyDescent="0.25">
      <c r="A2210" s="96">
        <v>2016</v>
      </c>
      <c r="B2210" s="96" t="s">
        <v>1720</v>
      </c>
      <c r="C2210" s="96">
        <v>10</v>
      </c>
      <c r="D2210" s="96" t="str">
        <f t="shared" si="102"/>
        <v>201610U004</v>
      </c>
      <c r="E2210" s="77" t="s">
        <v>16188</v>
      </c>
      <c r="F2210" s="77" t="s">
        <v>16243</v>
      </c>
      <c r="G2210" s="88" t="s">
        <v>30</v>
      </c>
      <c r="H2210" s="104" t="str">
        <f t="shared" si="103"/>
        <v>201610U004</v>
      </c>
      <c r="I2210" s="104" t="b">
        <f t="shared" si="104"/>
        <v>1</v>
      </c>
      <c r="J2210" s="77" t="s">
        <v>16105</v>
      </c>
      <c r="K2210" s="77" t="s">
        <v>13974</v>
      </c>
      <c r="L2210" s="105">
        <v>431.22</v>
      </c>
      <c r="M2210" s="105">
        <v>360.03</v>
      </c>
      <c r="N2210" s="105">
        <v>360.03</v>
      </c>
      <c r="O2210" s="96" t="str">
        <f>VLOOKUP(H2210,'CRMP-SOC'!$A$2:$B$12685,2,FALSE)</f>
        <v>Social</v>
      </c>
      <c r="P2210" s="96"/>
    </row>
    <row r="2211" spans="1:16" ht="14.25" customHeight="1" x14ac:dyDescent="0.25">
      <c r="A2211" s="96">
        <v>2016</v>
      </c>
      <c r="B2211" s="96" t="s">
        <v>1718</v>
      </c>
      <c r="C2211" s="96">
        <v>10</v>
      </c>
      <c r="D2211" s="96" t="str">
        <f t="shared" si="102"/>
        <v>201610S220</v>
      </c>
      <c r="E2211" s="77" t="s">
        <v>16188</v>
      </c>
      <c r="F2211" s="77" t="s">
        <v>16243</v>
      </c>
      <c r="G2211" s="77" t="s">
        <v>29</v>
      </c>
      <c r="H2211" s="104" t="str">
        <f t="shared" si="103"/>
        <v>201610S220</v>
      </c>
      <c r="I2211" s="104" t="b">
        <f t="shared" si="104"/>
        <v>1</v>
      </c>
      <c r="J2211" s="77" t="s">
        <v>16189</v>
      </c>
      <c r="K2211" s="77" t="s">
        <v>13973</v>
      </c>
      <c r="L2211" s="105">
        <v>307.85000000000002</v>
      </c>
      <c r="M2211" s="105">
        <v>301.08</v>
      </c>
      <c r="N2211" s="105">
        <v>301.08</v>
      </c>
      <c r="O2211" s="96" t="str">
        <f>VLOOKUP(H2211,'CRMP-SOC'!$A$2:$B$12685,2,FALSE)</f>
        <v>Social</v>
      </c>
      <c r="P2211" s="96"/>
    </row>
    <row r="2212" spans="1:16" ht="14.25" customHeight="1" x14ac:dyDescent="0.25">
      <c r="A2212" s="96">
        <v>2016</v>
      </c>
      <c r="B2212" s="96" t="s">
        <v>346</v>
      </c>
      <c r="C2212" s="96">
        <v>10</v>
      </c>
      <c r="D2212" s="96" t="str">
        <f t="shared" si="102"/>
        <v>201610S151</v>
      </c>
      <c r="E2212" s="77" t="s">
        <v>16188</v>
      </c>
      <c r="F2212" s="77" t="s">
        <v>16243</v>
      </c>
      <c r="G2212" s="77" t="s">
        <v>29</v>
      </c>
      <c r="H2212" s="104" t="str">
        <f t="shared" si="103"/>
        <v>201610S151</v>
      </c>
      <c r="I2212" s="104" t="b">
        <f t="shared" si="104"/>
        <v>1</v>
      </c>
      <c r="J2212" s="77" t="s">
        <v>16190</v>
      </c>
      <c r="K2212" s="77" t="s">
        <v>13972</v>
      </c>
      <c r="L2212" s="105">
        <v>865.37</v>
      </c>
      <c r="M2212" s="105">
        <v>862.33</v>
      </c>
      <c r="N2212" s="105">
        <v>862.33</v>
      </c>
      <c r="O2212" s="96" t="str">
        <f>VLOOKUP(H2212,'CRMP-SOC'!$A$2:$B$12685,2,FALSE)</f>
        <v>Social</v>
      </c>
      <c r="P2212" s="96"/>
    </row>
    <row r="2213" spans="1:16" ht="14.25" customHeight="1" x14ac:dyDescent="0.25">
      <c r="A2213" s="96">
        <v>2016</v>
      </c>
      <c r="B2213" s="96" t="s">
        <v>343</v>
      </c>
      <c r="C2213" s="96">
        <v>10</v>
      </c>
      <c r="D2213" s="96" t="str">
        <f t="shared" si="102"/>
        <v>201610S021</v>
      </c>
      <c r="E2213" s="77" t="s">
        <v>16188</v>
      </c>
      <c r="F2213" s="77" t="s">
        <v>16243</v>
      </c>
      <c r="G2213" s="77" t="s">
        <v>29</v>
      </c>
      <c r="H2213" s="104" t="str">
        <f t="shared" si="103"/>
        <v>201610S021</v>
      </c>
      <c r="I2213" s="104" t="b">
        <f t="shared" si="104"/>
        <v>1</v>
      </c>
      <c r="J2213" s="77" t="s">
        <v>16111</v>
      </c>
      <c r="K2213" s="77" t="s">
        <v>13971</v>
      </c>
      <c r="L2213" s="105">
        <v>246.64</v>
      </c>
      <c r="M2213" s="105">
        <v>31.68</v>
      </c>
      <c r="N2213" s="105">
        <v>31.68</v>
      </c>
      <c r="O2213" s="96" t="str">
        <f>VLOOKUP(H2213,'CRMP-SOC'!$A$2:$B$12685,2,FALSE)</f>
        <v>Social</v>
      </c>
      <c r="P2213" s="96"/>
    </row>
    <row r="2214" spans="1:16" ht="14.25" customHeight="1" x14ac:dyDescent="0.25">
      <c r="A2214" s="96">
        <v>2016</v>
      </c>
      <c r="B2214" s="96" t="s">
        <v>342</v>
      </c>
      <c r="C2214" s="96">
        <v>10</v>
      </c>
      <c r="D2214" s="96" t="str">
        <f t="shared" si="102"/>
        <v>201610S020</v>
      </c>
      <c r="E2214" s="77" t="s">
        <v>16188</v>
      </c>
      <c r="F2214" s="77" t="s">
        <v>16243</v>
      </c>
      <c r="G2214" s="77" t="s">
        <v>29</v>
      </c>
      <c r="H2214" s="104" t="str">
        <f t="shared" si="103"/>
        <v>201610S020</v>
      </c>
      <c r="I2214" s="104" t="b">
        <f t="shared" si="104"/>
        <v>1</v>
      </c>
      <c r="J2214" s="77" t="s">
        <v>16146</v>
      </c>
      <c r="K2214" s="77" t="s">
        <v>13733</v>
      </c>
      <c r="L2214" s="105">
        <v>7261.05</v>
      </c>
      <c r="M2214" s="105">
        <v>7155.34</v>
      </c>
      <c r="N2214" s="105">
        <v>7155.34</v>
      </c>
      <c r="O2214" s="96" t="str">
        <f>VLOOKUP(H2214,'CRMP-SOC'!$A$2:$B$12685,2,FALSE)</f>
        <v>Social</v>
      </c>
      <c r="P2214" s="96"/>
    </row>
    <row r="2215" spans="1:16" ht="14.25" customHeight="1" x14ac:dyDescent="0.25">
      <c r="A2215" s="96">
        <v>2016</v>
      </c>
      <c r="B2215" s="96" t="s">
        <v>305</v>
      </c>
      <c r="C2215" s="96">
        <v>10</v>
      </c>
      <c r="D2215" s="96" t="str">
        <f t="shared" si="102"/>
        <v>201610E005</v>
      </c>
      <c r="E2215" s="77" t="s">
        <v>16188</v>
      </c>
      <c r="F2215" s="77" t="s">
        <v>16243</v>
      </c>
      <c r="G2215" s="88" t="s">
        <v>25</v>
      </c>
      <c r="H2215" s="104" t="str">
        <f t="shared" si="103"/>
        <v>201610E005</v>
      </c>
      <c r="I2215" s="104" t="b">
        <f t="shared" si="104"/>
        <v>1</v>
      </c>
      <c r="J2215" s="77" t="s">
        <v>16152</v>
      </c>
      <c r="K2215" s="77" t="s">
        <v>13959</v>
      </c>
      <c r="L2215" s="105">
        <v>336.17</v>
      </c>
      <c r="M2215" s="105">
        <v>334.13</v>
      </c>
      <c r="N2215" s="105">
        <v>334.13</v>
      </c>
      <c r="O2215" s="96" t="str">
        <f>VLOOKUP(H2215,'CRMP-SOC'!$A$2:$B$12685,2,FALSE)</f>
        <v>Social</v>
      </c>
      <c r="P2215" s="96"/>
    </row>
    <row r="2216" spans="1:16" ht="14.25" customHeight="1" x14ac:dyDescent="0.25">
      <c r="A2216" s="96">
        <v>2016</v>
      </c>
      <c r="B2216" s="96" t="s">
        <v>303</v>
      </c>
      <c r="C2216" s="96">
        <v>10</v>
      </c>
      <c r="D2216" s="96" t="str">
        <f t="shared" si="102"/>
        <v>201610B002</v>
      </c>
      <c r="E2216" s="77" t="s">
        <v>16188</v>
      </c>
      <c r="F2216" s="77" t="s">
        <v>16243</v>
      </c>
      <c r="G2216" s="88" t="s">
        <v>26</v>
      </c>
      <c r="H2216" s="104" t="str">
        <f t="shared" si="103"/>
        <v>201610B002</v>
      </c>
      <c r="I2216" s="104" t="b">
        <f t="shared" si="104"/>
        <v>1</v>
      </c>
      <c r="J2216" s="77" t="s">
        <v>16191</v>
      </c>
      <c r="K2216" s="77" t="s">
        <v>13719</v>
      </c>
      <c r="L2216" s="105">
        <v>339.54</v>
      </c>
      <c r="M2216" s="105">
        <v>353.02</v>
      </c>
      <c r="N2216" s="105">
        <v>353.02</v>
      </c>
      <c r="O2216" s="96" t="str">
        <f>VLOOKUP(H2216,'CRMP-SOC'!$A$2:$B$12685,2,FALSE)</f>
        <v>Social</v>
      </c>
      <c r="P2216" s="96"/>
    </row>
    <row r="2217" spans="1:16" ht="14.25" customHeight="1" x14ac:dyDescent="0.25">
      <c r="A2217" s="96">
        <v>2016</v>
      </c>
      <c r="B2217" s="96" t="s">
        <v>2389</v>
      </c>
      <c r="C2217" s="96">
        <v>8</v>
      </c>
      <c r="D2217" s="96" t="str">
        <f t="shared" si="102"/>
        <v>20168U017</v>
      </c>
      <c r="E2217" s="77" t="s">
        <v>16227</v>
      </c>
      <c r="F2217" s="77" t="s">
        <v>16226</v>
      </c>
      <c r="G2217" s="77" t="s">
        <v>30</v>
      </c>
      <c r="H2217" s="104" t="str">
        <f t="shared" si="103"/>
        <v>20168U017</v>
      </c>
      <c r="I2217" s="104" t="b">
        <f t="shared" si="104"/>
        <v>1</v>
      </c>
      <c r="J2217" s="77" t="s">
        <v>16136</v>
      </c>
      <c r="K2217" s="77" t="s">
        <v>13949</v>
      </c>
      <c r="L2217" s="105">
        <v>185.22</v>
      </c>
      <c r="M2217" s="105">
        <v>208.13</v>
      </c>
      <c r="N2217" s="105">
        <v>208.13</v>
      </c>
      <c r="O2217" s="96" t="str">
        <f>VLOOKUP(H2217,'CRMP-SOC'!$A$2:$B$12685,2,FALSE)</f>
        <v>Social</v>
      </c>
      <c r="P2217" s="96"/>
    </row>
    <row r="2218" spans="1:16" ht="14.25" customHeight="1" x14ac:dyDescent="0.25">
      <c r="A2218" s="96">
        <v>2016</v>
      </c>
      <c r="B2218" s="96" t="s">
        <v>230</v>
      </c>
      <c r="C2218" s="96">
        <v>8</v>
      </c>
      <c r="D2218" s="96" t="str">
        <f t="shared" si="102"/>
        <v>20168U013</v>
      </c>
      <c r="E2218" s="77" t="s">
        <v>16227</v>
      </c>
      <c r="F2218" s="77" t="s">
        <v>16226</v>
      </c>
      <c r="G2218" s="77" t="s">
        <v>30</v>
      </c>
      <c r="H2218" s="104" t="str">
        <f t="shared" si="103"/>
        <v>20168U013</v>
      </c>
      <c r="I2218" s="104" t="b">
        <f t="shared" si="104"/>
        <v>1</v>
      </c>
      <c r="J2218" s="77" t="s">
        <v>16113</v>
      </c>
      <c r="K2218" s="77" t="s">
        <v>11107</v>
      </c>
      <c r="L2218" s="105">
        <v>69.930000000000007</v>
      </c>
      <c r="M2218" s="105">
        <v>66.930000000000007</v>
      </c>
      <c r="N2218" s="105">
        <v>66.930000000000007</v>
      </c>
      <c r="O2218" s="96" t="str">
        <f>VLOOKUP(H2218,'CRMP-SOC'!$A$2:$B$12685,2,FALSE)</f>
        <v>Social</v>
      </c>
      <c r="P2218" s="96"/>
    </row>
    <row r="2219" spans="1:16" ht="14.25" customHeight="1" x14ac:dyDescent="0.25">
      <c r="A2219" s="96">
        <v>2016</v>
      </c>
      <c r="B2219" s="96" t="s">
        <v>227</v>
      </c>
      <c r="C2219" s="96">
        <v>8</v>
      </c>
      <c r="D2219" s="96" t="str">
        <f t="shared" si="102"/>
        <v>20168U009</v>
      </c>
      <c r="E2219" s="77" t="s">
        <v>16227</v>
      </c>
      <c r="F2219" s="77" t="s">
        <v>16226</v>
      </c>
      <c r="G2219" s="77" t="s">
        <v>30</v>
      </c>
      <c r="H2219" s="104" t="str">
        <f t="shared" si="103"/>
        <v>20168U009</v>
      </c>
      <c r="I2219" s="104" t="b">
        <f t="shared" si="104"/>
        <v>1</v>
      </c>
      <c r="J2219" s="77" t="s">
        <v>16128</v>
      </c>
      <c r="K2219" s="77" t="s">
        <v>11104</v>
      </c>
      <c r="L2219" s="105">
        <v>6.96</v>
      </c>
      <c r="M2219" s="105">
        <v>56.43</v>
      </c>
      <c r="N2219" s="105">
        <v>56.43</v>
      </c>
      <c r="O2219" s="96" t="str">
        <f>VLOOKUP(H2219,'CRMP-SOC'!$A$2:$B$12685,2,FALSE)</f>
        <v>Social</v>
      </c>
      <c r="P2219" s="96"/>
    </row>
    <row r="2220" spans="1:16" ht="14.25" customHeight="1" x14ac:dyDescent="0.25">
      <c r="A2220" s="96">
        <v>2016</v>
      </c>
      <c r="B2220" s="96" t="s">
        <v>225</v>
      </c>
      <c r="C2220" s="96">
        <v>8</v>
      </c>
      <c r="D2220" s="96" t="str">
        <f t="shared" si="102"/>
        <v>20168U004</v>
      </c>
      <c r="E2220" s="77" t="s">
        <v>16227</v>
      </c>
      <c r="F2220" s="77" t="s">
        <v>16226</v>
      </c>
      <c r="G2220" s="77" t="s">
        <v>30</v>
      </c>
      <c r="H2220" s="104" t="str">
        <f t="shared" si="103"/>
        <v>20168U004</v>
      </c>
      <c r="I2220" s="104" t="b">
        <f t="shared" si="104"/>
        <v>1</v>
      </c>
      <c r="J2220" s="77" t="s">
        <v>16105</v>
      </c>
      <c r="K2220" s="77" t="s">
        <v>11102</v>
      </c>
      <c r="L2220" s="105">
        <v>48.47</v>
      </c>
      <c r="M2220" s="105">
        <v>371.99</v>
      </c>
      <c r="N2220" s="105">
        <v>371.99</v>
      </c>
      <c r="O2220" s="96" t="str">
        <f>VLOOKUP(H2220,'CRMP-SOC'!$A$2:$B$12685,2,FALSE)</f>
        <v>Social</v>
      </c>
      <c r="P2220" s="96"/>
    </row>
    <row r="2221" spans="1:16" ht="14.25" customHeight="1" x14ac:dyDescent="0.25">
      <c r="A2221" s="96">
        <v>2016</v>
      </c>
      <c r="B2221" s="96" t="s">
        <v>223</v>
      </c>
      <c r="C2221" s="96">
        <v>8</v>
      </c>
      <c r="D2221" s="96" t="str">
        <f t="shared" si="102"/>
        <v>20168U002</v>
      </c>
      <c r="E2221" s="77" t="s">
        <v>16227</v>
      </c>
      <c r="F2221" s="77" t="s">
        <v>16226</v>
      </c>
      <c r="G2221" s="88" t="s">
        <v>30</v>
      </c>
      <c r="H2221" s="104" t="str">
        <f t="shared" si="103"/>
        <v>20168U002</v>
      </c>
      <c r="I2221" s="104" t="b">
        <f t="shared" si="104"/>
        <v>1</v>
      </c>
      <c r="J2221" s="77" t="s">
        <v>16191</v>
      </c>
      <c r="K2221" s="77" t="s">
        <v>13948</v>
      </c>
      <c r="L2221" s="105">
        <v>1989.4</v>
      </c>
      <c r="M2221" s="105">
        <v>1672.6</v>
      </c>
      <c r="N2221" s="105">
        <v>1672.6</v>
      </c>
      <c r="O2221" s="96" t="str">
        <f>VLOOKUP(H2221,'CRMP-SOC'!$A$2:$B$12685,2,FALSE)</f>
        <v>Social</v>
      </c>
      <c r="P2221" s="96"/>
    </row>
    <row r="2222" spans="1:16" ht="14.25" customHeight="1" x14ac:dyDescent="0.25">
      <c r="A2222" s="96">
        <v>2016</v>
      </c>
      <c r="B2222" s="96" t="s">
        <v>2794</v>
      </c>
      <c r="C2222" s="96">
        <v>8</v>
      </c>
      <c r="D2222" s="96" t="str">
        <f t="shared" si="102"/>
        <v>20168S266</v>
      </c>
      <c r="E2222" s="77" t="s">
        <v>16227</v>
      </c>
      <c r="F2222" s="77" t="s">
        <v>16226</v>
      </c>
      <c r="G2222" s="77" t="s">
        <v>29</v>
      </c>
      <c r="H2222" s="104" t="str">
        <f t="shared" si="103"/>
        <v>20168S266</v>
      </c>
      <c r="I2222" s="104" t="b">
        <f t="shared" si="104"/>
        <v>1</v>
      </c>
      <c r="J2222" s="77" t="s">
        <v>16228</v>
      </c>
      <c r="K2222" s="77" t="s">
        <v>13947</v>
      </c>
      <c r="L2222" s="105">
        <v>6160.82</v>
      </c>
      <c r="M2222" s="105">
        <v>6749.34</v>
      </c>
      <c r="N2222" s="105">
        <v>6749.34</v>
      </c>
      <c r="O2222" s="96" t="str">
        <f>VLOOKUP(H2222,'CRMP-SOC'!$A$2:$B$12685,2,FALSE)</f>
        <v>Social</v>
      </c>
      <c r="P2222" s="96"/>
    </row>
    <row r="2223" spans="1:16" ht="14.25" customHeight="1" x14ac:dyDescent="0.25">
      <c r="A2223" s="96">
        <v>2016</v>
      </c>
      <c r="B2223" s="96" t="s">
        <v>2678</v>
      </c>
      <c r="C2223" s="96">
        <v>8</v>
      </c>
      <c r="D2223" s="96" t="str">
        <f t="shared" si="102"/>
        <v>20168S263</v>
      </c>
      <c r="E2223" s="77" t="s">
        <v>16227</v>
      </c>
      <c r="F2223" s="77" t="s">
        <v>16226</v>
      </c>
      <c r="G2223" s="77" t="s">
        <v>29</v>
      </c>
      <c r="H2223" s="104" t="str">
        <f t="shared" si="103"/>
        <v>20168S263</v>
      </c>
      <c r="I2223" s="104" t="b">
        <f t="shared" si="104"/>
        <v>1</v>
      </c>
      <c r="J2223" s="77" t="s">
        <v>16195</v>
      </c>
      <c r="K2223" s="77" t="s">
        <v>13710</v>
      </c>
      <c r="L2223" s="105">
        <v>2678.63</v>
      </c>
      <c r="M2223" s="105">
        <v>2604.42</v>
      </c>
      <c r="N2223" s="105">
        <v>2604.42</v>
      </c>
      <c r="O2223" s="96" t="str">
        <f>VLOOKUP(H2223,'CRMP-SOC'!$A$2:$B$12685,2,FALSE)</f>
        <v>Social</v>
      </c>
      <c r="P2223" s="96"/>
    </row>
    <row r="2224" spans="1:16" ht="14.25" customHeight="1" x14ac:dyDescent="0.25">
      <c r="A2224" s="96">
        <v>2016</v>
      </c>
      <c r="B2224" s="96" t="s">
        <v>2677</v>
      </c>
      <c r="C2224" s="96">
        <v>8</v>
      </c>
      <c r="D2224" s="96" t="str">
        <f t="shared" si="102"/>
        <v>20168S262</v>
      </c>
      <c r="E2224" s="77" t="s">
        <v>16227</v>
      </c>
      <c r="F2224" s="77" t="s">
        <v>16226</v>
      </c>
      <c r="G2224" s="77" t="s">
        <v>29</v>
      </c>
      <c r="H2224" s="104" t="str">
        <f t="shared" si="103"/>
        <v>20168S262</v>
      </c>
      <c r="I2224" s="104" t="b">
        <f t="shared" si="104"/>
        <v>1</v>
      </c>
      <c r="J2224" s="77" t="s">
        <v>16229</v>
      </c>
      <c r="K2224" s="77" t="s">
        <v>13709</v>
      </c>
      <c r="L2224" s="105">
        <v>12071.81</v>
      </c>
      <c r="M2224" s="105">
        <v>8328.7800000000007</v>
      </c>
      <c r="N2224" s="105">
        <v>8328.7800000000007</v>
      </c>
      <c r="O2224" s="96" t="str">
        <f>VLOOKUP(H2224,'CRMP-SOC'!$A$2:$B$12685,2,FALSE)</f>
        <v>Social</v>
      </c>
      <c r="P2224" s="96"/>
    </row>
    <row r="2225" spans="1:16" ht="14.25" customHeight="1" x14ac:dyDescent="0.25">
      <c r="A2225" s="96">
        <v>2016</v>
      </c>
      <c r="B2225" s="96" t="s">
        <v>2676</v>
      </c>
      <c r="C2225" s="96">
        <v>8</v>
      </c>
      <c r="D2225" s="96" t="str">
        <f t="shared" si="102"/>
        <v>20168S261</v>
      </c>
      <c r="E2225" s="77" t="s">
        <v>16227</v>
      </c>
      <c r="F2225" s="77" t="s">
        <v>16226</v>
      </c>
      <c r="G2225" s="77" t="s">
        <v>29</v>
      </c>
      <c r="H2225" s="104" t="str">
        <f t="shared" si="103"/>
        <v>20168S261</v>
      </c>
      <c r="I2225" s="104" t="b">
        <f t="shared" si="104"/>
        <v>1</v>
      </c>
      <c r="J2225" s="77" t="s">
        <v>16196</v>
      </c>
      <c r="K2225" s="77" t="s">
        <v>13708</v>
      </c>
      <c r="L2225" s="105">
        <v>2335.5100000000002</v>
      </c>
      <c r="M2225" s="105">
        <v>2140.0300000000002</v>
      </c>
      <c r="N2225" s="105">
        <v>2140.0300000000002</v>
      </c>
      <c r="O2225" s="96" t="str">
        <f>VLOOKUP(H2225,'CRMP-SOC'!$A$2:$B$12685,2,FALSE)</f>
        <v>Social</v>
      </c>
      <c r="P2225" s="96"/>
    </row>
    <row r="2226" spans="1:16" ht="14.25" customHeight="1" x14ac:dyDescent="0.25">
      <c r="A2226" s="96">
        <v>2016</v>
      </c>
      <c r="B2226" s="96" t="s">
        <v>2675</v>
      </c>
      <c r="C2226" s="96">
        <v>8</v>
      </c>
      <c r="D2226" s="96" t="str">
        <f t="shared" si="102"/>
        <v>20168S260</v>
      </c>
      <c r="E2226" s="77" t="s">
        <v>16227</v>
      </c>
      <c r="F2226" s="77" t="s">
        <v>16226</v>
      </c>
      <c r="G2226" s="77" t="s">
        <v>29</v>
      </c>
      <c r="H2226" s="104" t="str">
        <f t="shared" si="103"/>
        <v>20168S260</v>
      </c>
      <c r="I2226" s="104" t="b">
        <f t="shared" si="104"/>
        <v>1</v>
      </c>
      <c r="J2226" s="77" t="s">
        <v>16197</v>
      </c>
      <c r="K2226" s="77" t="s">
        <v>13707</v>
      </c>
      <c r="L2226" s="105">
        <v>5556.15</v>
      </c>
      <c r="M2226" s="105">
        <v>4986.3100000000004</v>
      </c>
      <c r="N2226" s="105">
        <v>4986.3100000000004</v>
      </c>
      <c r="O2226" s="96" t="str">
        <f>VLOOKUP(H2226,'CRMP-SOC'!$A$2:$B$12685,2,FALSE)</f>
        <v>Social</v>
      </c>
      <c r="P2226" s="96"/>
    </row>
    <row r="2227" spans="1:16" ht="14.25" customHeight="1" x14ac:dyDescent="0.25">
      <c r="A2227" s="96">
        <v>2016</v>
      </c>
      <c r="B2227" s="96" t="s">
        <v>2674</v>
      </c>
      <c r="C2227" s="96">
        <v>8</v>
      </c>
      <c r="D2227" s="96" t="str">
        <f t="shared" si="102"/>
        <v>20168S259</v>
      </c>
      <c r="E2227" s="77" t="s">
        <v>16227</v>
      </c>
      <c r="F2227" s="77" t="s">
        <v>16226</v>
      </c>
      <c r="G2227" s="77" t="s">
        <v>29</v>
      </c>
      <c r="H2227" s="104" t="str">
        <f t="shared" si="103"/>
        <v>20168S259</v>
      </c>
      <c r="I2227" s="104" t="b">
        <f t="shared" si="104"/>
        <v>1</v>
      </c>
      <c r="J2227" s="77" t="s">
        <v>16198</v>
      </c>
      <c r="K2227" s="77" t="s">
        <v>13706</v>
      </c>
      <c r="L2227" s="105">
        <v>22259.56</v>
      </c>
      <c r="M2227" s="105">
        <v>21261.57</v>
      </c>
      <c r="N2227" s="105">
        <v>21261.57</v>
      </c>
      <c r="O2227" s="96" t="str">
        <f>VLOOKUP(H2227,'CRMP-SOC'!$A$2:$B$12685,2,FALSE)</f>
        <v>Social</v>
      </c>
      <c r="P2227" s="96"/>
    </row>
    <row r="2228" spans="1:16" ht="14.25" customHeight="1" x14ac:dyDescent="0.25">
      <c r="A2228" s="96">
        <v>2016</v>
      </c>
      <c r="B2228" s="96" t="s">
        <v>2673</v>
      </c>
      <c r="C2228" s="96">
        <v>8</v>
      </c>
      <c r="D2228" s="96" t="str">
        <f t="shared" si="102"/>
        <v>20168S258</v>
      </c>
      <c r="E2228" s="77" t="s">
        <v>16227</v>
      </c>
      <c r="F2228" s="77" t="s">
        <v>16226</v>
      </c>
      <c r="G2228" s="77" t="s">
        <v>29</v>
      </c>
      <c r="H2228" s="104" t="str">
        <f t="shared" si="103"/>
        <v>20168S258</v>
      </c>
      <c r="I2228" s="104" t="b">
        <f t="shared" si="104"/>
        <v>1</v>
      </c>
      <c r="J2228" s="77" t="s">
        <v>16242</v>
      </c>
      <c r="K2228" s="77" t="s">
        <v>16241</v>
      </c>
      <c r="L2228" s="105">
        <v>10603.35</v>
      </c>
      <c r="M2228" s="105">
        <v>9409.93</v>
      </c>
      <c r="N2228" s="105">
        <v>9409.93</v>
      </c>
      <c r="O2228" s="96" t="str">
        <f>VLOOKUP(H2228,'CRMP-SOC'!$A$2:$B$12685,2,FALSE)</f>
        <v>Social</v>
      </c>
      <c r="P2228" s="96"/>
    </row>
    <row r="2229" spans="1:16" ht="14.25" customHeight="1" x14ac:dyDescent="0.25">
      <c r="A2229" s="96">
        <v>2016</v>
      </c>
      <c r="B2229" s="96" t="s">
        <v>2672</v>
      </c>
      <c r="C2229" s="96">
        <v>8</v>
      </c>
      <c r="D2229" s="96" t="str">
        <f t="shared" si="102"/>
        <v>20168S257</v>
      </c>
      <c r="E2229" s="77" t="s">
        <v>16227</v>
      </c>
      <c r="F2229" s="77" t="s">
        <v>16226</v>
      </c>
      <c r="G2229" s="77" t="s">
        <v>29</v>
      </c>
      <c r="H2229" s="104" t="str">
        <f t="shared" si="103"/>
        <v>20168S257</v>
      </c>
      <c r="I2229" s="104" t="b">
        <f t="shared" si="104"/>
        <v>1</v>
      </c>
      <c r="J2229" s="77" t="s">
        <v>16199</v>
      </c>
      <c r="K2229" s="77" t="s">
        <v>13704</v>
      </c>
      <c r="L2229" s="105">
        <v>4908.5</v>
      </c>
      <c r="M2229" s="105">
        <v>4262.9399999999996</v>
      </c>
      <c r="N2229" s="105">
        <v>4262.9399999999996</v>
      </c>
      <c r="O2229" s="96" t="str">
        <f>VLOOKUP(H2229,'CRMP-SOC'!$A$2:$B$12685,2,FALSE)</f>
        <v>Social</v>
      </c>
      <c r="P2229" s="96"/>
    </row>
    <row r="2230" spans="1:16" ht="14.25" customHeight="1" x14ac:dyDescent="0.25">
      <c r="A2230" s="96">
        <v>2016</v>
      </c>
      <c r="B2230" s="96" t="s">
        <v>2497</v>
      </c>
      <c r="C2230" s="96">
        <v>8</v>
      </c>
      <c r="D2230" s="96" t="str">
        <f t="shared" si="102"/>
        <v>20168S240</v>
      </c>
      <c r="E2230" s="77" t="s">
        <v>16227</v>
      </c>
      <c r="F2230" s="77" t="s">
        <v>16226</v>
      </c>
      <c r="G2230" s="88" t="s">
        <v>29</v>
      </c>
      <c r="H2230" s="104" t="str">
        <f t="shared" si="103"/>
        <v>20168S240</v>
      </c>
      <c r="I2230" s="104" t="b">
        <f t="shared" si="104"/>
        <v>1</v>
      </c>
      <c r="J2230" s="77" t="s">
        <v>16200</v>
      </c>
      <c r="K2230" s="77" t="s">
        <v>13703</v>
      </c>
      <c r="L2230" s="105">
        <v>3271.78</v>
      </c>
      <c r="M2230" s="105">
        <v>3038.05</v>
      </c>
      <c r="N2230" s="105">
        <v>3038.05</v>
      </c>
      <c r="O2230" s="96" t="str">
        <f>VLOOKUP(H2230,'CRMP-SOC'!$A$2:$B$12685,2,FALSE)</f>
        <v>Social</v>
      </c>
      <c r="P2230" s="96"/>
    </row>
    <row r="2231" spans="1:16" ht="14.25" customHeight="1" x14ac:dyDescent="0.25">
      <c r="A2231" s="96">
        <v>2016</v>
      </c>
      <c r="B2231" s="96" t="s">
        <v>1681</v>
      </c>
      <c r="C2231" s="96">
        <v>8</v>
      </c>
      <c r="D2231" s="96" t="str">
        <f t="shared" si="102"/>
        <v>20168E006</v>
      </c>
      <c r="E2231" s="77" t="s">
        <v>16227</v>
      </c>
      <c r="F2231" s="77" t="s">
        <v>16226</v>
      </c>
      <c r="G2231" s="77" t="s">
        <v>25</v>
      </c>
      <c r="H2231" s="104" t="str">
        <f t="shared" si="103"/>
        <v>20168E006</v>
      </c>
      <c r="I2231" s="104" t="b">
        <f t="shared" si="104"/>
        <v>1</v>
      </c>
      <c r="J2231" s="77" t="s">
        <v>16172</v>
      </c>
      <c r="K2231" s="77" t="s">
        <v>12438</v>
      </c>
      <c r="L2231" s="105">
        <v>1464.78</v>
      </c>
      <c r="M2231" s="105">
        <v>1410.52</v>
      </c>
      <c r="N2231" s="105">
        <v>1410.52</v>
      </c>
      <c r="O2231" s="96" t="str">
        <f>VLOOKUP(H2231,'CRMP-SOC'!$A$2:$B$12685,2,FALSE)</f>
        <v>Social</v>
      </c>
      <c r="P2231" s="96"/>
    </row>
    <row r="2232" spans="1:16" ht="14.25" customHeight="1" x14ac:dyDescent="0.25">
      <c r="A2232" s="96">
        <v>2016</v>
      </c>
      <c r="B2232" s="96" t="s">
        <v>195</v>
      </c>
      <c r="C2232" s="96">
        <v>8</v>
      </c>
      <c r="D2232" s="96" t="str">
        <f t="shared" si="102"/>
        <v>20168E003</v>
      </c>
      <c r="E2232" s="77" t="s">
        <v>16227</v>
      </c>
      <c r="F2232" s="77" t="s">
        <v>16226</v>
      </c>
      <c r="G2232" s="77" t="s">
        <v>25</v>
      </c>
      <c r="H2232" s="104" t="str">
        <f t="shared" si="103"/>
        <v>20168E003</v>
      </c>
      <c r="I2232" s="104" t="b">
        <f t="shared" si="104"/>
        <v>1</v>
      </c>
      <c r="J2232" s="77" t="s">
        <v>16106</v>
      </c>
      <c r="K2232" s="77" t="s">
        <v>13944</v>
      </c>
      <c r="L2232" s="105">
        <v>412.91</v>
      </c>
      <c r="M2232" s="105">
        <v>464.57</v>
      </c>
      <c r="N2232" s="105">
        <v>464.57</v>
      </c>
      <c r="O2232" s="96" t="str">
        <f>VLOOKUP(H2232,'CRMP-SOC'!$A$2:$B$12685,2,FALSE)</f>
        <v>Social</v>
      </c>
      <c r="P2232" s="96"/>
    </row>
    <row r="2233" spans="1:16" ht="14.25" customHeight="1" x14ac:dyDescent="0.25">
      <c r="A2233" s="96">
        <v>2016</v>
      </c>
      <c r="B2233" s="96" t="s">
        <v>193</v>
      </c>
      <c r="C2233" s="96">
        <v>8</v>
      </c>
      <c r="D2233" s="96" t="str">
        <f t="shared" si="102"/>
        <v>20168E001</v>
      </c>
      <c r="E2233" s="77" t="s">
        <v>16227</v>
      </c>
      <c r="F2233" s="77" t="s">
        <v>16226</v>
      </c>
      <c r="G2233" s="77" t="s">
        <v>25</v>
      </c>
      <c r="H2233" s="104" t="str">
        <f t="shared" si="103"/>
        <v>20168E001</v>
      </c>
      <c r="I2233" s="104" t="b">
        <f t="shared" si="104"/>
        <v>1</v>
      </c>
      <c r="J2233" s="77" t="s">
        <v>16107</v>
      </c>
      <c r="K2233" s="77" t="s">
        <v>11075</v>
      </c>
      <c r="L2233" s="105">
        <v>3281.66</v>
      </c>
      <c r="M2233" s="105">
        <v>3308.34</v>
      </c>
      <c r="N2233" s="105">
        <v>3308.34</v>
      </c>
      <c r="O2233" s="96" t="str">
        <f>VLOOKUP(H2233,'CRMP-SOC'!$A$2:$B$12685,2,FALSE)</f>
        <v>Social</v>
      </c>
      <c r="P2233" s="96"/>
    </row>
    <row r="2234" spans="1:16" ht="14.25" customHeight="1" x14ac:dyDescent="0.25">
      <c r="A2234" s="96">
        <v>2016</v>
      </c>
      <c r="B2234" s="96" t="s">
        <v>1667</v>
      </c>
      <c r="C2234" s="96">
        <v>6</v>
      </c>
      <c r="D2234" s="96" t="str">
        <f t="shared" si="102"/>
        <v>20166U010</v>
      </c>
      <c r="E2234" s="77" t="s">
        <v>16205</v>
      </c>
      <c r="F2234" s="77" t="s">
        <v>16231</v>
      </c>
      <c r="G2234" s="77" t="s">
        <v>30</v>
      </c>
      <c r="H2234" s="104" t="str">
        <f t="shared" si="103"/>
        <v>20166U010</v>
      </c>
      <c r="I2234" s="104" t="b">
        <f t="shared" si="104"/>
        <v>1</v>
      </c>
      <c r="J2234" s="77" t="s">
        <v>16090</v>
      </c>
      <c r="K2234" s="77" t="s">
        <v>13942</v>
      </c>
      <c r="L2234" s="105">
        <v>38.51</v>
      </c>
      <c r="M2234" s="105">
        <v>36.46</v>
      </c>
      <c r="N2234" s="105">
        <v>36.46</v>
      </c>
      <c r="O2234" s="96" t="str">
        <f>VLOOKUP(H2234,'CRMP-SOC'!$A$2:$B$12685,2,FALSE)</f>
        <v>Social</v>
      </c>
      <c r="P2234" s="96"/>
    </row>
    <row r="2235" spans="1:16" ht="14.25" customHeight="1" x14ac:dyDescent="0.25">
      <c r="A2235" s="96">
        <v>2016</v>
      </c>
      <c r="B2235" s="96" t="s">
        <v>2792</v>
      </c>
      <c r="C2235" s="96">
        <v>6</v>
      </c>
      <c r="D2235" s="96" t="str">
        <f t="shared" si="102"/>
        <v>20166S265</v>
      </c>
      <c r="E2235" s="77" t="s">
        <v>16205</v>
      </c>
      <c r="F2235" s="77" t="s">
        <v>16204</v>
      </c>
      <c r="G2235" s="77" t="s">
        <v>29</v>
      </c>
      <c r="H2235" s="104" t="str">
        <f t="shared" si="103"/>
        <v>20166S265</v>
      </c>
      <c r="I2235" s="104" t="b">
        <f t="shared" si="104"/>
        <v>1</v>
      </c>
      <c r="J2235" s="77" t="s">
        <v>16203</v>
      </c>
      <c r="K2235" s="77" t="s">
        <v>13941</v>
      </c>
      <c r="L2235" s="105">
        <v>1668.92</v>
      </c>
      <c r="M2235" s="105">
        <v>1533.62</v>
      </c>
      <c r="N2235" s="105">
        <v>1533.17</v>
      </c>
      <c r="O2235" s="96" t="str">
        <f>VLOOKUP(H2235,'CRMP-SOC'!$A$2:$B$12685,2,FALSE)</f>
        <v>Social</v>
      </c>
      <c r="P2235" s="96"/>
    </row>
    <row r="2236" spans="1:16" ht="14.25" customHeight="1" x14ac:dyDescent="0.25">
      <c r="A2236" s="96">
        <v>2016</v>
      </c>
      <c r="B2236" s="96" t="s">
        <v>1088</v>
      </c>
      <c r="C2236" s="96">
        <v>16</v>
      </c>
      <c r="D2236" s="96" t="str">
        <f t="shared" si="102"/>
        <v>201616S071</v>
      </c>
      <c r="E2236" s="77" t="s">
        <v>16143</v>
      </c>
      <c r="F2236" s="77" t="s">
        <v>16142</v>
      </c>
      <c r="G2236" s="77" t="s">
        <v>29</v>
      </c>
      <c r="H2236" s="104" t="str">
        <f t="shared" si="103"/>
        <v>201616S071</v>
      </c>
      <c r="I2236" s="104" t="b">
        <f t="shared" si="104"/>
        <v>1</v>
      </c>
      <c r="J2236" s="77" t="s">
        <v>16214</v>
      </c>
      <c r="K2236" s="77" t="s">
        <v>16240</v>
      </c>
      <c r="L2236" s="105">
        <v>647.23</v>
      </c>
      <c r="M2236" s="105">
        <v>626.82000000000005</v>
      </c>
      <c r="N2236" s="105">
        <v>626.82000000000005</v>
      </c>
      <c r="O2236" s="96" t="str">
        <f>VLOOKUP(H2236,'CRMP-SOC'!$A$2:$B$12685,2,FALSE)</f>
        <v>Social</v>
      </c>
      <c r="P2236" s="96"/>
    </row>
    <row r="2237" spans="1:16" ht="14.25" customHeight="1" x14ac:dyDescent="0.25">
      <c r="A2237" s="96">
        <v>2016</v>
      </c>
      <c r="B2237" s="96" t="s">
        <v>301</v>
      </c>
      <c r="C2237" s="99">
        <v>9</v>
      </c>
      <c r="D2237" s="96" t="str">
        <f t="shared" si="102"/>
        <v>20169S071</v>
      </c>
      <c r="E2237" s="77" t="s">
        <v>16225</v>
      </c>
      <c r="F2237" s="77" t="s">
        <v>16224</v>
      </c>
      <c r="G2237" s="77" t="s">
        <v>29</v>
      </c>
      <c r="H2237" s="104" t="str">
        <f t="shared" si="103"/>
        <v>20169S071</v>
      </c>
      <c r="I2237" s="104" t="b">
        <f t="shared" si="104"/>
        <v>1</v>
      </c>
      <c r="J2237" s="77" t="s">
        <v>16214</v>
      </c>
      <c r="K2237" s="77" t="s">
        <v>16240</v>
      </c>
      <c r="L2237" s="105">
        <v>1918.36</v>
      </c>
      <c r="M2237" s="105">
        <v>1956.68</v>
      </c>
      <c r="N2237" s="105">
        <v>1956.68</v>
      </c>
      <c r="O2237" s="96" t="str">
        <f>VLOOKUP(H2237,'CRMP-SOC'!$A$2:$B$12685,2,FALSE)</f>
        <v>Social</v>
      </c>
      <c r="P2237" s="96"/>
    </row>
    <row r="2238" spans="1:16" ht="14.25" customHeight="1" x14ac:dyDescent="0.25">
      <c r="A2238" s="96">
        <v>2017</v>
      </c>
      <c r="B2238" s="96" t="s">
        <v>2792</v>
      </c>
      <c r="C2238" s="96">
        <v>6</v>
      </c>
      <c r="D2238" s="96" t="str">
        <f t="shared" si="102"/>
        <v>20176S265</v>
      </c>
      <c r="E2238" s="77" t="s">
        <v>16205</v>
      </c>
      <c r="F2238" s="77" t="s">
        <v>16239</v>
      </c>
      <c r="G2238" s="77" t="s">
        <v>29</v>
      </c>
      <c r="H2238" s="104" t="str">
        <f t="shared" si="103"/>
        <v>20176S265</v>
      </c>
      <c r="I2238" s="104" t="b">
        <f t="shared" si="104"/>
        <v>1</v>
      </c>
      <c r="J2238" s="77" t="s">
        <v>16203</v>
      </c>
      <c r="K2238" s="77" t="s">
        <v>13941</v>
      </c>
      <c r="L2238" s="105">
        <v>1543.92</v>
      </c>
      <c r="M2238" s="105">
        <v>1443.61</v>
      </c>
      <c r="N2238" s="105">
        <v>1443.61</v>
      </c>
      <c r="O2238" s="96" t="str">
        <f>VLOOKUP(H2238,'CRMP-SOC'!$A$2:$B$12685,2,FALSE)</f>
        <v>Social</v>
      </c>
      <c r="P2238" s="96"/>
    </row>
    <row r="2239" spans="1:16" ht="14.25" customHeight="1" x14ac:dyDescent="0.25">
      <c r="A2239" s="96">
        <v>2017</v>
      </c>
      <c r="B2239" s="96" t="s">
        <v>1667</v>
      </c>
      <c r="C2239" s="96">
        <v>6</v>
      </c>
      <c r="D2239" s="96" t="str">
        <f t="shared" si="102"/>
        <v>20176U010</v>
      </c>
      <c r="E2239" s="77" t="s">
        <v>16205</v>
      </c>
      <c r="F2239" s="77" t="s">
        <v>16239</v>
      </c>
      <c r="G2239" s="77" t="s">
        <v>30</v>
      </c>
      <c r="H2239" s="104" t="str">
        <f t="shared" si="103"/>
        <v>20176U010</v>
      </c>
      <c r="I2239" s="104" t="b">
        <f t="shared" si="104"/>
        <v>1</v>
      </c>
      <c r="J2239" s="77" t="s">
        <v>16090</v>
      </c>
      <c r="K2239" s="77" t="s">
        <v>13942</v>
      </c>
      <c r="L2239" s="105">
        <v>38.51</v>
      </c>
      <c r="M2239" s="105">
        <v>38.19</v>
      </c>
      <c r="N2239" s="105">
        <v>38.19</v>
      </c>
      <c r="O2239" s="96" t="str">
        <f>VLOOKUP(H2239,'CRMP-SOC'!$A$2:$B$12685,2,FALSE)</f>
        <v>Social</v>
      </c>
      <c r="P2239" s="96"/>
    </row>
    <row r="2240" spans="1:16" ht="14.25" customHeight="1" x14ac:dyDescent="0.25">
      <c r="A2240" s="96">
        <v>2017</v>
      </c>
      <c r="B2240" s="96" t="s">
        <v>193</v>
      </c>
      <c r="C2240" s="96">
        <v>8</v>
      </c>
      <c r="D2240" s="96" t="str">
        <f t="shared" si="102"/>
        <v>20178E001</v>
      </c>
      <c r="E2240" s="77" t="s">
        <v>16227</v>
      </c>
      <c r="F2240" s="77" t="s">
        <v>16226</v>
      </c>
      <c r="G2240" s="77" t="s">
        <v>25</v>
      </c>
      <c r="H2240" s="104" t="str">
        <f t="shared" si="103"/>
        <v>20178E001</v>
      </c>
      <c r="I2240" s="104" t="b">
        <f t="shared" si="104"/>
        <v>1</v>
      </c>
      <c r="J2240" s="77" t="s">
        <v>16107</v>
      </c>
      <c r="K2240" s="77" t="s">
        <v>11075</v>
      </c>
      <c r="L2240" s="105">
        <v>3463.6</v>
      </c>
      <c r="M2240" s="105">
        <v>3544.74</v>
      </c>
      <c r="N2240" s="105">
        <v>3544.58</v>
      </c>
      <c r="O2240" s="96" t="str">
        <f>VLOOKUP(H2240,'CRMP-SOC'!$A$2:$B$12685,2,FALSE)</f>
        <v>Social</v>
      </c>
      <c r="P2240" s="96"/>
    </row>
    <row r="2241" spans="1:16" ht="14.25" customHeight="1" x14ac:dyDescent="0.25">
      <c r="A2241" s="96">
        <v>2017</v>
      </c>
      <c r="B2241" s="96" t="s">
        <v>195</v>
      </c>
      <c r="C2241" s="96">
        <v>8</v>
      </c>
      <c r="D2241" s="96" t="str">
        <f t="shared" si="102"/>
        <v>20178E003</v>
      </c>
      <c r="E2241" s="77" t="s">
        <v>16227</v>
      </c>
      <c r="F2241" s="77" t="s">
        <v>16226</v>
      </c>
      <c r="G2241" s="77" t="s">
        <v>25</v>
      </c>
      <c r="H2241" s="104" t="str">
        <f t="shared" si="103"/>
        <v>20178E003</v>
      </c>
      <c r="I2241" s="104" t="b">
        <f t="shared" si="104"/>
        <v>1</v>
      </c>
      <c r="J2241" s="77" t="s">
        <v>16106</v>
      </c>
      <c r="K2241" s="77" t="s">
        <v>13944</v>
      </c>
      <c r="L2241" s="105">
        <v>460</v>
      </c>
      <c r="M2241" s="105">
        <v>441.56</v>
      </c>
      <c r="N2241" s="105">
        <v>441.56</v>
      </c>
      <c r="O2241" s="96" t="str">
        <f>VLOOKUP(H2241,'CRMP-SOC'!$A$2:$B$12685,2,FALSE)</f>
        <v>Social</v>
      </c>
      <c r="P2241" s="96"/>
    </row>
    <row r="2242" spans="1:16" ht="14.25" customHeight="1" x14ac:dyDescent="0.25">
      <c r="A2242" s="96">
        <v>2017</v>
      </c>
      <c r="B2242" s="96" t="s">
        <v>1681</v>
      </c>
      <c r="C2242" s="96">
        <v>8</v>
      </c>
      <c r="D2242" s="96" t="str">
        <f t="shared" ref="D2242:D2305" si="105">CONCATENATE(A2242,C2242,G2242,J2242)</f>
        <v>20178E006</v>
      </c>
      <c r="E2242" s="77" t="s">
        <v>16227</v>
      </c>
      <c r="F2242" s="77" t="s">
        <v>16226</v>
      </c>
      <c r="G2242" s="77" t="s">
        <v>25</v>
      </c>
      <c r="H2242" s="104" t="str">
        <f t="shared" ref="H2242:H2305" si="106">CONCATENATE(A2242,B2242)</f>
        <v>20178E006</v>
      </c>
      <c r="I2242" s="104" t="b">
        <f t="shared" ref="I2242:I2305" si="107">H2242=D2242</f>
        <v>1</v>
      </c>
      <c r="J2242" s="77" t="s">
        <v>16172</v>
      </c>
      <c r="K2242" s="77" t="s">
        <v>12438</v>
      </c>
      <c r="L2242" s="105">
        <v>1556.8</v>
      </c>
      <c r="M2242" s="105">
        <v>1526.92</v>
      </c>
      <c r="N2242" s="105">
        <v>1526.92</v>
      </c>
      <c r="O2242" s="96" t="str">
        <f>VLOOKUP(H2242,'CRMP-SOC'!$A$2:$B$12685,2,FALSE)</f>
        <v>Social</v>
      </c>
      <c r="P2242" s="96"/>
    </row>
    <row r="2243" spans="1:16" ht="14.25" customHeight="1" x14ac:dyDescent="0.25">
      <c r="A2243" s="96">
        <v>2017</v>
      </c>
      <c r="B2243" s="96" t="s">
        <v>2497</v>
      </c>
      <c r="C2243" s="96">
        <v>8</v>
      </c>
      <c r="D2243" s="96" t="str">
        <f t="shared" si="105"/>
        <v>20178S240</v>
      </c>
      <c r="E2243" s="77" t="s">
        <v>16227</v>
      </c>
      <c r="F2243" s="77" t="s">
        <v>16226</v>
      </c>
      <c r="G2243" s="77" t="s">
        <v>29</v>
      </c>
      <c r="H2243" s="104" t="str">
        <f t="shared" si="106"/>
        <v>20178S240</v>
      </c>
      <c r="I2243" s="104" t="b">
        <f t="shared" si="107"/>
        <v>1</v>
      </c>
      <c r="J2243" s="77" t="s">
        <v>16200</v>
      </c>
      <c r="K2243" s="77" t="s">
        <v>13703</v>
      </c>
      <c r="L2243" s="105">
        <v>2000</v>
      </c>
      <c r="M2243" s="105">
        <v>2259.09</v>
      </c>
      <c r="N2243" s="105">
        <v>2259.09</v>
      </c>
      <c r="O2243" s="96" t="str">
        <f>VLOOKUP(H2243,'CRMP-SOC'!$A$2:$B$12685,2,FALSE)</f>
        <v>Social</v>
      </c>
      <c r="P2243" s="96"/>
    </row>
    <row r="2244" spans="1:16" ht="14.25" customHeight="1" x14ac:dyDescent="0.25">
      <c r="A2244" s="96">
        <v>2017</v>
      </c>
      <c r="B2244" s="96" t="s">
        <v>2672</v>
      </c>
      <c r="C2244" s="96">
        <v>8</v>
      </c>
      <c r="D2244" s="96" t="str">
        <f t="shared" si="105"/>
        <v>20178S257</v>
      </c>
      <c r="E2244" s="77" t="s">
        <v>16227</v>
      </c>
      <c r="F2244" s="77" t="s">
        <v>16226</v>
      </c>
      <c r="G2244" s="77" t="s">
        <v>29</v>
      </c>
      <c r="H2244" s="104" t="str">
        <f t="shared" si="106"/>
        <v>20178S257</v>
      </c>
      <c r="I2244" s="104" t="b">
        <f t="shared" si="107"/>
        <v>1</v>
      </c>
      <c r="J2244" s="77" t="s">
        <v>16199</v>
      </c>
      <c r="K2244" s="77" t="s">
        <v>13704</v>
      </c>
      <c r="L2244" s="105">
        <v>4278.5</v>
      </c>
      <c r="M2244" s="105">
        <v>3165.64</v>
      </c>
      <c r="N2244" s="105">
        <v>3165.64</v>
      </c>
      <c r="O2244" s="96" t="str">
        <f>VLOOKUP(H2244,'CRMP-SOC'!$A$2:$B$12685,2,FALSE)</f>
        <v>Social</v>
      </c>
      <c r="P2244" s="96"/>
    </row>
    <row r="2245" spans="1:16" ht="14.25" customHeight="1" x14ac:dyDescent="0.25">
      <c r="A2245" s="96">
        <v>2017</v>
      </c>
      <c r="B2245" s="96" t="s">
        <v>2674</v>
      </c>
      <c r="C2245" s="96">
        <v>8</v>
      </c>
      <c r="D2245" s="96" t="str">
        <f t="shared" si="105"/>
        <v>20178S259</v>
      </c>
      <c r="E2245" s="77" t="s">
        <v>16227</v>
      </c>
      <c r="F2245" s="77" t="s">
        <v>16226</v>
      </c>
      <c r="G2245" s="77" t="s">
        <v>29</v>
      </c>
      <c r="H2245" s="104" t="str">
        <f t="shared" si="106"/>
        <v>20178S259</v>
      </c>
      <c r="I2245" s="104" t="b">
        <f t="shared" si="107"/>
        <v>1</v>
      </c>
      <c r="J2245" s="77" t="s">
        <v>16198</v>
      </c>
      <c r="K2245" s="77" t="s">
        <v>13706</v>
      </c>
      <c r="L2245" s="105">
        <v>16448.86</v>
      </c>
      <c r="M2245" s="105">
        <v>16720.98</v>
      </c>
      <c r="N2245" s="105">
        <v>16720.97</v>
      </c>
      <c r="O2245" s="96" t="str">
        <f>VLOOKUP(H2245,'CRMP-SOC'!$A$2:$B$12685,2,FALSE)</f>
        <v>Social</v>
      </c>
      <c r="P2245" s="96"/>
    </row>
    <row r="2246" spans="1:16" ht="14.25" customHeight="1" x14ac:dyDescent="0.25">
      <c r="A2246" s="96">
        <v>2017</v>
      </c>
      <c r="B2246" s="96" t="s">
        <v>2675</v>
      </c>
      <c r="C2246" s="96">
        <v>8</v>
      </c>
      <c r="D2246" s="96" t="str">
        <f t="shared" si="105"/>
        <v>20178S260</v>
      </c>
      <c r="E2246" s="77" t="s">
        <v>16227</v>
      </c>
      <c r="F2246" s="77" t="s">
        <v>16226</v>
      </c>
      <c r="G2246" s="77" t="s">
        <v>29</v>
      </c>
      <c r="H2246" s="104" t="str">
        <f t="shared" si="106"/>
        <v>20178S260</v>
      </c>
      <c r="I2246" s="104" t="b">
        <f t="shared" si="107"/>
        <v>1</v>
      </c>
      <c r="J2246" s="77" t="s">
        <v>16197</v>
      </c>
      <c r="K2246" s="77" t="s">
        <v>13707</v>
      </c>
      <c r="L2246" s="105">
        <v>3098.15</v>
      </c>
      <c r="M2246" s="105">
        <v>3944.71</v>
      </c>
      <c r="N2246" s="105">
        <v>3944.71</v>
      </c>
      <c r="O2246" s="96" t="str">
        <f>VLOOKUP(H2246,'CRMP-SOC'!$A$2:$B$12685,2,FALSE)</f>
        <v>Social</v>
      </c>
      <c r="P2246" s="96"/>
    </row>
    <row r="2247" spans="1:16" ht="14.25" customHeight="1" x14ac:dyDescent="0.25">
      <c r="A2247" s="96">
        <v>2017</v>
      </c>
      <c r="B2247" s="96" t="s">
        <v>2676</v>
      </c>
      <c r="C2247" s="96">
        <v>8</v>
      </c>
      <c r="D2247" s="96" t="str">
        <f t="shared" si="105"/>
        <v>20178S261</v>
      </c>
      <c r="E2247" s="77" t="s">
        <v>16227</v>
      </c>
      <c r="F2247" s="77" t="s">
        <v>16226</v>
      </c>
      <c r="G2247" s="77" t="s">
        <v>29</v>
      </c>
      <c r="H2247" s="104" t="str">
        <f t="shared" si="106"/>
        <v>20178S261</v>
      </c>
      <c r="I2247" s="104" t="b">
        <f t="shared" si="107"/>
        <v>1</v>
      </c>
      <c r="J2247" s="77" t="s">
        <v>16196</v>
      </c>
      <c r="K2247" s="77" t="s">
        <v>13708</v>
      </c>
      <c r="L2247" s="105">
        <v>2285.5100000000002</v>
      </c>
      <c r="M2247" s="105">
        <v>1998.3</v>
      </c>
      <c r="N2247" s="105">
        <v>1998.3</v>
      </c>
      <c r="O2247" s="96" t="str">
        <f>VLOOKUP(H2247,'CRMP-SOC'!$A$2:$B$12685,2,FALSE)</f>
        <v>Social</v>
      </c>
      <c r="P2247" s="96"/>
    </row>
    <row r="2248" spans="1:16" ht="14.25" customHeight="1" x14ac:dyDescent="0.25">
      <c r="A2248" s="96">
        <v>2017</v>
      </c>
      <c r="B2248" s="96" t="s">
        <v>2677</v>
      </c>
      <c r="C2248" s="96">
        <v>8</v>
      </c>
      <c r="D2248" s="96" t="str">
        <f t="shared" si="105"/>
        <v>20178S262</v>
      </c>
      <c r="E2248" s="77" t="s">
        <v>16227</v>
      </c>
      <c r="F2248" s="77" t="s">
        <v>16226</v>
      </c>
      <c r="G2248" s="77" t="s">
        <v>29</v>
      </c>
      <c r="H2248" s="104" t="str">
        <f t="shared" si="106"/>
        <v>20178S262</v>
      </c>
      <c r="I2248" s="104" t="b">
        <f t="shared" si="107"/>
        <v>1</v>
      </c>
      <c r="J2248" s="77" t="s">
        <v>16229</v>
      </c>
      <c r="K2248" s="77" t="s">
        <v>14139</v>
      </c>
      <c r="L2248" s="105">
        <v>9421.81</v>
      </c>
      <c r="M2248" s="105">
        <v>5010.54</v>
      </c>
      <c r="N2248" s="105">
        <v>5010.41</v>
      </c>
      <c r="O2248" s="96" t="str">
        <f>VLOOKUP(H2248,'CRMP-SOC'!$A$2:$B$12685,2,FALSE)</f>
        <v>Social</v>
      </c>
      <c r="P2248" s="96"/>
    </row>
    <row r="2249" spans="1:16" ht="14.25" customHeight="1" x14ac:dyDescent="0.25">
      <c r="A2249" s="96">
        <v>2017</v>
      </c>
      <c r="B2249" s="96" t="s">
        <v>2678</v>
      </c>
      <c r="C2249" s="96">
        <v>8</v>
      </c>
      <c r="D2249" s="96" t="str">
        <f t="shared" si="105"/>
        <v>20178S263</v>
      </c>
      <c r="E2249" s="77" t="s">
        <v>16227</v>
      </c>
      <c r="F2249" s="77" t="s">
        <v>16226</v>
      </c>
      <c r="G2249" s="77" t="s">
        <v>29</v>
      </c>
      <c r="H2249" s="104" t="str">
        <f t="shared" si="106"/>
        <v>20178S263</v>
      </c>
      <c r="I2249" s="104" t="b">
        <f t="shared" si="107"/>
        <v>1</v>
      </c>
      <c r="J2249" s="77" t="s">
        <v>16195</v>
      </c>
      <c r="K2249" s="77" t="s">
        <v>13710</v>
      </c>
      <c r="L2249" s="105">
        <v>2678.63</v>
      </c>
      <c r="M2249" s="105">
        <v>2487.81</v>
      </c>
      <c r="N2249" s="105">
        <v>2487.81</v>
      </c>
      <c r="O2249" s="96" t="str">
        <f>VLOOKUP(H2249,'CRMP-SOC'!$A$2:$B$12685,2,FALSE)</f>
        <v>Social</v>
      </c>
      <c r="P2249" s="96"/>
    </row>
    <row r="2250" spans="1:16" ht="14.25" customHeight="1" x14ac:dyDescent="0.25">
      <c r="A2250" s="96">
        <v>2017</v>
      </c>
      <c r="B2250" s="96" t="s">
        <v>2794</v>
      </c>
      <c r="C2250" s="96">
        <v>8</v>
      </c>
      <c r="D2250" s="96" t="str">
        <f t="shared" si="105"/>
        <v>20178S266</v>
      </c>
      <c r="E2250" s="77" t="s">
        <v>16227</v>
      </c>
      <c r="F2250" s="77" t="s">
        <v>16226</v>
      </c>
      <c r="G2250" s="77" t="s">
        <v>29</v>
      </c>
      <c r="H2250" s="104" t="str">
        <f t="shared" si="106"/>
        <v>20178S266</v>
      </c>
      <c r="I2250" s="104" t="b">
        <f t="shared" si="107"/>
        <v>1</v>
      </c>
      <c r="J2250" s="77" t="s">
        <v>16228</v>
      </c>
      <c r="K2250" s="77" t="s">
        <v>13947</v>
      </c>
      <c r="L2250" s="105">
        <v>15063.17</v>
      </c>
      <c r="M2250" s="105">
        <v>14772.16</v>
      </c>
      <c r="N2250" s="105">
        <v>14772.12</v>
      </c>
      <c r="O2250" s="96" t="str">
        <f>VLOOKUP(H2250,'CRMP-SOC'!$A$2:$B$12685,2,FALSE)</f>
        <v>Social</v>
      </c>
      <c r="P2250" s="96"/>
    </row>
    <row r="2251" spans="1:16" ht="14.25" customHeight="1" x14ac:dyDescent="0.25">
      <c r="A2251" s="96">
        <v>2017</v>
      </c>
      <c r="B2251" s="96" t="s">
        <v>223</v>
      </c>
      <c r="C2251" s="96">
        <v>8</v>
      </c>
      <c r="D2251" s="96" t="str">
        <f t="shared" si="105"/>
        <v>20178U002</v>
      </c>
      <c r="E2251" s="77" t="s">
        <v>16227</v>
      </c>
      <c r="F2251" s="77" t="s">
        <v>16226</v>
      </c>
      <c r="G2251" s="77" t="s">
        <v>30</v>
      </c>
      <c r="H2251" s="104" t="str">
        <f t="shared" si="106"/>
        <v>20178U002</v>
      </c>
      <c r="I2251" s="104" t="b">
        <f t="shared" si="107"/>
        <v>1</v>
      </c>
      <c r="J2251" s="77" t="s">
        <v>16191</v>
      </c>
      <c r="K2251" s="77" t="s">
        <v>13948</v>
      </c>
      <c r="L2251" s="105">
        <v>1989.4</v>
      </c>
      <c r="M2251" s="105">
        <v>1695.97</v>
      </c>
      <c r="N2251" s="105">
        <v>1695.97</v>
      </c>
      <c r="O2251" s="96" t="str">
        <f>VLOOKUP(H2251,'CRMP-SOC'!$A$2:$B$12685,2,FALSE)</f>
        <v>Social</v>
      </c>
      <c r="P2251" s="96"/>
    </row>
    <row r="2252" spans="1:16" ht="14.25" customHeight="1" x14ac:dyDescent="0.25">
      <c r="A2252" s="96">
        <v>2017</v>
      </c>
      <c r="B2252" s="96" t="s">
        <v>225</v>
      </c>
      <c r="C2252" s="96">
        <v>8</v>
      </c>
      <c r="D2252" s="96" t="str">
        <f t="shared" si="105"/>
        <v>20178U004</v>
      </c>
      <c r="E2252" s="77" t="s">
        <v>16227</v>
      </c>
      <c r="F2252" s="77" t="s">
        <v>16226</v>
      </c>
      <c r="G2252" s="77" t="s">
        <v>30</v>
      </c>
      <c r="H2252" s="104" t="str">
        <f t="shared" si="106"/>
        <v>20178U004</v>
      </c>
      <c r="I2252" s="104" t="b">
        <f t="shared" si="107"/>
        <v>1</v>
      </c>
      <c r="J2252" s="77" t="s">
        <v>16105</v>
      </c>
      <c r="K2252" s="77" t="s">
        <v>11102</v>
      </c>
      <c r="L2252" s="105">
        <v>48.47</v>
      </c>
      <c r="M2252" s="105">
        <v>357.99</v>
      </c>
      <c r="N2252" s="105">
        <v>357.99</v>
      </c>
      <c r="O2252" s="96" t="str">
        <f>VLOOKUP(H2252,'CRMP-SOC'!$A$2:$B$12685,2,FALSE)</f>
        <v>Social</v>
      </c>
      <c r="P2252" s="96"/>
    </row>
    <row r="2253" spans="1:16" ht="14.25" customHeight="1" x14ac:dyDescent="0.25">
      <c r="A2253" s="96">
        <v>2017</v>
      </c>
      <c r="B2253" s="96" t="s">
        <v>227</v>
      </c>
      <c r="C2253" s="96">
        <v>8</v>
      </c>
      <c r="D2253" s="96" t="str">
        <f t="shared" si="105"/>
        <v>20178U009</v>
      </c>
      <c r="E2253" s="77" t="s">
        <v>16227</v>
      </c>
      <c r="F2253" s="77" t="s">
        <v>16226</v>
      </c>
      <c r="G2253" s="77" t="s">
        <v>30</v>
      </c>
      <c r="H2253" s="104" t="str">
        <f t="shared" si="106"/>
        <v>20178U009</v>
      </c>
      <c r="I2253" s="104" t="b">
        <f t="shared" si="107"/>
        <v>1</v>
      </c>
      <c r="J2253" s="77" t="s">
        <v>16128</v>
      </c>
      <c r="K2253" s="77" t="s">
        <v>11104</v>
      </c>
      <c r="L2253" s="105">
        <v>6.96</v>
      </c>
      <c r="M2253" s="105">
        <v>27.81</v>
      </c>
      <c r="N2253" s="105">
        <v>27.81</v>
      </c>
      <c r="O2253" s="96" t="str">
        <f>VLOOKUP(H2253,'CRMP-SOC'!$A$2:$B$12685,2,FALSE)</f>
        <v>Social</v>
      </c>
      <c r="P2253" s="96"/>
    </row>
    <row r="2254" spans="1:16" ht="14.25" customHeight="1" x14ac:dyDescent="0.25">
      <c r="A2254" s="96">
        <v>2017</v>
      </c>
      <c r="B2254" s="96" t="s">
        <v>230</v>
      </c>
      <c r="C2254" s="96">
        <v>8</v>
      </c>
      <c r="D2254" s="96" t="str">
        <f t="shared" si="105"/>
        <v>20178U013</v>
      </c>
      <c r="E2254" s="77" t="s">
        <v>16227</v>
      </c>
      <c r="F2254" s="77" t="s">
        <v>16226</v>
      </c>
      <c r="G2254" s="77" t="s">
        <v>30</v>
      </c>
      <c r="H2254" s="104" t="str">
        <f t="shared" si="106"/>
        <v>20178U013</v>
      </c>
      <c r="I2254" s="104" t="b">
        <f t="shared" si="107"/>
        <v>1</v>
      </c>
      <c r="J2254" s="77" t="s">
        <v>16113</v>
      </c>
      <c r="K2254" s="77" t="s">
        <v>11107</v>
      </c>
      <c r="L2254" s="105">
        <v>69.930000000000007</v>
      </c>
      <c r="M2254" s="105">
        <v>251.38</v>
      </c>
      <c r="N2254" s="105">
        <v>251.38</v>
      </c>
      <c r="O2254" s="96" t="str">
        <f>VLOOKUP(H2254,'CRMP-SOC'!$A$2:$B$12685,2,FALSE)</f>
        <v>Social</v>
      </c>
      <c r="P2254" s="96"/>
    </row>
    <row r="2255" spans="1:16" ht="14.25" customHeight="1" x14ac:dyDescent="0.25">
      <c r="A2255" s="96">
        <v>2017</v>
      </c>
      <c r="B2255" s="96" t="s">
        <v>2389</v>
      </c>
      <c r="C2255" s="96">
        <v>8</v>
      </c>
      <c r="D2255" s="96" t="str">
        <f t="shared" si="105"/>
        <v>20178U017</v>
      </c>
      <c r="E2255" s="77" t="s">
        <v>16227</v>
      </c>
      <c r="F2255" s="77" t="s">
        <v>16226</v>
      </c>
      <c r="G2255" s="77" t="s">
        <v>30</v>
      </c>
      <c r="H2255" s="104" t="str">
        <f t="shared" si="106"/>
        <v>20178U017</v>
      </c>
      <c r="I2255" s="104" t="b">
        <f t="shared" si="107"/>
        <v>1</v>
      </c>
      <c r="J2255" s="77" t="s">
        <v>16136</v>
      </c>
      <c r="K2255" s="77" t="s">
        <v>13949</v>
      </c>
      <c r="L2255" s="105">
        <v>185.22</v>
      </c>
      <c r="M2255" s="105">
        <v>186.57</v>
      </c>
      <c r="N2255" s="105">
        <v>186.57</v>
      </c>
      <c r="O2255" s="96" t="str">
        <f>VLOOKUP(H2255,'CRMP-SOC'!$A$2:$B$12685,2,FALSE)</f>
        <v>Social</v>
      </c>
      <c r="P2255" s="96"/>
    </row>
    <row r="2256" spans="1:16" ht="14.25" customHeight="1" x14ac:dyDescent="0.25">
      <c r="A2256" s="96">
        <v>2017</v>
      </c>
      <c r="B2256" s="96" t="s">
        <v>301</v>
      </c>
      <c r="C2256" s="99">
        <v>9</v>
      </c>
      <c r="D2256" s="96" t="str">
        <f t="shared" si="105"/>
        <v>20179S071</v>
      </c>
      <c r="E2256" s="77" t="s">
        <v>16225</v>
      </c>
      <c r="F2256" s="77" t="s">
        <v>16224</v>
      </c>
      <c r="G2256" s="77" t="s">
        <v>29</v>
      </c>
      <c r="H2256" s="104" t="str">
        <f t="shared" si="106"/>
        <v>20179S071</v>
      </c>
      <c r="I2256" s="104" t="b">
        <f t="shared" si="107"/>
        <v>1</v>
      </c>
      <c r="J2256" s="77" t="s">
        <v>16214</v>
      </c>
      <c r="K2256" s="77" t="s">
        <v>11172</v>
      </c>
      <c r="L2256" s="105">
        <v>959.18</v>
      </c>
      <c r="M2256" s="105">
        <v>1159.72</v>
      </c>
      <c r="N2256" s="105">
        <v>1159.72</v>
      </c>
      <c r="O2256" s="96" t="str">
        <f>VLOOKUP(H2256,'CRMP-SOC'!$A$2:$B$12685,2,FALSE)</f>
        <v>Social</v>
      </c>
      <c r="P2256" s="96"/>
    </row>
    <row r="2257" spans="1:16" ht="14.25" customHeight="1" x14ac:dyDescent="0.25">
      <c r="A2257" s="96">
        <v>2017</v>
      </c>
      <c r="B2257" s="96" t="s">
        <v>303</v>
      </c>
      <c r="C2257" s="96">
        <v>10</v>
      </c>
      <c r="D2257" s="96" t="str">
        <f t="shared" si="105"/>
        <v>201710B002</v>
      </c>
      <c r="E2257" s="77" t="s">
        <v>16188</v>
      </c>
      <c r="F2257" s="77" t="s">
        <v>16187</v>
      </c>
      <c r="G2257" s="88" t="s">
        <v>26</v>
      </c>
      <c r="H2257" s="104" t="str">
        <f t="shared" si="106"/>
        <v>201710B002</v>
      </c>
      <c r="I2257" s="104" t="b">
        <f t="shared" si="107"/>
        <v>1</v>
      </c>
      <c r="J2257" s="77" t="s">
        <v>16191</v>
      </c>
      <c r="K2257" s="77" t="s">
        <v>14141</v>
      </c>
      <c r="L2257" s="105">
        <v>318.54000000000002</v>
      </c>
      <c r="M2257" s="105">
        <v>330.52</v>
      </c>
      <c r="N2257" s="105">
        <v>330.52</v>
      </c>
      <c r="O2257" s="96" t="str">
        <f>VLOOKUP(H2257,'CRMP-SOC'!$A$2:$B$12685,2,FALSE)</f>
        <v>Social</v>
      </c>
      <c r="P2257" s="96"/>
    </row>
    <row r="2258" spans="1:16" ht="14.25" customHeight="1" x14ac:dyDescent="0.25">
      <c r="A2258" s="96">
        <v>2017</v>
      </c>
      <c r="B2258" s="96" t="s">
        <v>305</v>
      </c>
      <c r="C2258" s="96">
        <v>10</v>
      </c>
      <c r="D2258" s="96" t="str">
        <f t="shared" si="105"/>
        <v>201710E005</v>
      </c>
      <c r="E2258" s="77" t="s">
        <v>16188</v>
      </c>
      <c r="F2258" s="77" t="s">
        <v>16187</v>
      </c>
      <c r="G2258" s="88" t="s">
        <v>25</v>
      </c>
      <c r="H2258" s="104" t="str">
        <f t="shared" si="106"/>
        <v>201710E005</v>
      </c>
      <c r="I2258" s="104" t="b">
        <f t="shared" si="107"/>
        <v>1</v>
      </c>
      <c r="J2258" s="77" t="s">
        <v>16152</v>
      </c>
      <c r="K2258" s="77" t="s">
        <v>13959</v>
      </c>
      <c r="L2258" s="105">
        <v>347.27</v>
      </c>
      <c r="M2258" s="105">
        <v>427.13</v>
      </c>
      <c r="N2258" s="105">
        <v>427.13</v>
      </c>
      <c r="O2258" s="96" t="str">
        <f>VLOOKUP(H2258,'CRMP-SOC'!$A$2:$B$12685,2,FALSE)</f>
        <v>Social</v>
      </c>
      <c r="P2258" s="96"/>
    </row>
    <row r="2259" spans="1:16" ht="14.25" customHeight="1" x14ac:dyDescent="0.25">
      <c r="A2259" s="96">
        <v>2017</v>
      </c>
      <c r="B2259" s="96" t="s">
        <v>342</v>
      </c>
      <c r="C2259" s="96">
        <v>10</v>
      </c>
      <c r="D2259" s="96" t="str">
        <f t="shared" si="105"/>
        <v>201710S020</v>
      </c>
      <c r="E2259" s="77" t="s">
        <v>16188</v>
      </c>
      <c r="F2259" s="77" t="s">
        <v>16187</v>
      </c>
      <c r="G2259" s="77" t="s">
        <v>29</v>
      </c>
      <c r="H2259" s="104" t="str">
        <f t="shared" si="106"/>
        <v>201710S020</v>
      </c>
      <c r="I2259" s="104" t="b">
        <f t="shared" si="107"/>
        <v>1</v>
      </c>
      <c r="J2259" s="77" t="s">
        <v>16146</v>
      </c>
      <c r="K2259" s="77" t="s">
        <v>13733</v>
      </c>
      <c r="L2259" s="105">
        <v>3760.75</v>
      </c>
      <c r="M2259" s="105">
        <v>3622.46</v>
      </c>
      <c r="N2259" s="105">
        <v>3622.46</v>
      </c>
      <c r="O2259" s="96" t="str">
        <f>VLOOKUP(H2259,'CRMP-SOC'!$A$2:$B$12685,2,FALSE)</f>
        <v>Social</v>
      </c>
      <c r="P2259" s="96"/>
    </row>
    <row r="2260" spans="1:16" ht="14.25" customHeight="1" x14ac:dyDescent="0.25">
      <c r="A2260" s="96">
        <v>2017</v>
      </c>
      <c r="B2260" s="96" t="s">
        <v>343</v>
      </c>
      <c r="C2260" s="96">
        <v>10</v>
      </c>
      <c r="D2260" s="96" t="str">
        <f t="shared" si="105"/>
        <v>201710S021</v>
      </c>
      <c r="E2260" s="77" t="s">
        <v>16188</v>
      </c>
      <c r="F2260" s="77" t="s">
        <v>16187</v>
      </c>
      <c r="G2260" s="77" t="s">
        <v>29</v>
      </c>
      <c r="H2260" s="104" t="str">
        <f t="shared" si="106"/>
        <v>201710S021</v>
      </c>
      <c r="I2260" s="104" t="b">
        <f t="shared" si="107"/>
        <v>1</v>
      </c>
      <c r="J2260" s="77" t="s">
        <v>16111</v>
      </c>
      <c r="K2260" s="77" t="s">
        <v>13971</v>
      </c>
      <c r="L2260" s="105">
        <v>7.94</v>
      </c>
      <c r="M2260" s="105">
        <v>7.94</v>
      </c>
      <c r="N2260" s="105">
        <v>7.94</v>
      </c>
      <c r="O2260" s="96" t="str">
        <f>VLOOKUP(H2260,'CRMP-SOC'!$A$2:$B$12685,2,FALSE)</f>
        <v>Social</v>
      </c>
      <c r="P2260" s="96"/>
    </row>
    <row r="2261" spans="1:16" ht="14.25" customHeight="1" x14ac:dyDescent="0.25">
      <c r="A2261" s="96">
        <v>2017</v>
      </c>
      <c r="B2261" s="96" t="s">
        <v>346</v>
      </c>
      <c r="C2261" s="96">
        <v>10</v>
      </c>
      <c r="D2261" s="96" t="str">
        <f t="shared" si="105"/>
        <v>201710S151</v>
      </c>
      <c r="E2261" s="77" t="s">
        <v>16188</v>
      </c>
      <c r="F2261" s="77" t="s">
        <v>16187</v>
      </c>
      <c r="G2261" s="77" t="s">
        <v>29</v>
      </c>
      <c r="H2261" s="104" t="str">
        <f t="shared" si="106"/>
        <v>201710S151</v>
      </c>
      <c r="I2261" s="104" t="b">
        <f t="shared" si="107"/>
        <v>1</v>
      </c>
      <c r="J2261" s="77" t="s">
        <v>16190</v>
      </c>
      <c r="K2261" s="77" t="s">
        <v>13972</v>
      </c>
      <c r="L2261" s="105">
        <v>215.34</v>
      </c>
      <c r="M2261" s="105">
        <v>202.49</v>
      </c>
      <c r="N2261" s="105">
        <v>202.49</v>
      </c>
      <c r="O2261" s="96" t="str">
        <f>VLOOKUP(H2261,'CRMP-SOC'!$A$2:$B$12685,2,FALSE)</f>
        <v>Social</v>
      </c>
      <c r="P2261" s="96"/>
    </row>
    <row r="2262" spans="1:16" ht="14.25" customHeight="1" x14ac:dyDescent="0.25">
      <c r="A2262" s="96">
        <v>2017</v>
      </c>
      <c r="B2262" s="96" t="s">
        <v>1718</v>
      </c>
      <c r="C2262" s="96">
        <v>10</v>
      </c>
      <c r="D2262" s="96" t="str">
        <f t="shared" si="105"/>
        <v>201710S220</v>
      </c>
      <c r="E2262" s="77" t="s">
        <v>16188</v>
      </c>
      <c r="F2262" s="77" t="s">
        <v>16187</v>
      </c>
      <c r="G2262" s="77" t="s">
        <v>29</v>
      </c>
      <c r="H2262" s="104" t="str">
        <f t="shared" si="106"/>
        <v>201710S220</v>
      </c>
      <c r="I2262" s="104" t="b">
        <f t="shared" si="107"/>
        <v>1</v>
      </c>
      <c r="J2262" s="77" t="s">
        <v>16189</v>
      </c>
      <c r="K2262" s="77" t="s">
        <v>13973</v>
      </c>
      <c r="L2262" s="105">
        <v>157.81</v>
      </c>
      <c r="M2262" s="105">
        <v>147.47</v>
      </c>
      <c r="N2262" s="105">
        <v>147.47</v>
      </c>
      <c r="O2262" s="96" t="str">
        <f>VLOOKUP(H2262,'CRMP-SOC'!$A$2:$B$12685,2,FALSE)</f>
        <v>Social</v>
      </c>
      <c r="P2262" s="96"/>
    </row>
    <row r="2263" spans="1:16" ht="14.25" customHeight="1" x14ac:dyDescent="0.25">
      <c r="A2263" s="96">
        <v>2017</v>
      </c>
      <c r="B2263" s="96" t="s">
        <v>1720</v>
      </c>
      <c r="C2263" s="96">
        <v>10</v>
      </c>
      <c r="D2263" s="96" t="str">
        <f t="shared" si="105"/>
        <v>201710U004</v>
      </c>
      <c r="E2263" s="77" t="s">
        <v>16188</v>
      </c>
      <c r="F2263" s="77" t="s">
        <v>16187</v>
      </c>
      <c r="G2263" s="88" t="s">
        <v>30</v>
      </c>
      <c r="H2263" s="104" t="str">
        <f t="shared" si="106"/>
        <v>201710U004</v>
      </c>
      <c r="I2263" s="104" t="b">
        <f t="shared" si="107"/>
        <v>1</v>
      </c>
      <c r="J2263" s="77" t="s">
        <v>16105</v>
      </c>
      <c r="K2263" s="77" t="s">
        <v>13974</v>
      </c>
      <c r="L2263" s="105">
        <v>241.2</v>
      </c>
      <c r="M2263" s="105">
        <v>229.14</v>
      </c>
      <c r="N2263" s="105">
        <v>229.14</v>
      </c>
      <c r="O2263" s="96" t="str">
        <f>VLOOKUP(H2263,'CRMP-SOC'!$A$2:$B$12685,2,FALSE)</f>
        <v>Social</v>
      </c>
      <c r="P2263" s="96"/>
    </row>
    <row r="2264" spans="1:16" ht="14.25" customHeight="1" x14ac:dyDescent="0.25">
      <c r="A2264" s="96">
        <v>2017</v>
      </c>
      <c r="B2264" s="96" t="s">
        <v>2687</v>
      </c>
      <c r="C2264" s="96">
        <v>11</v>
      </c>
      <c r="D2264" s="96" t="str">
        <f t="shared" si="105"/>
        <v>201711B003</v>
      </c>
      <c r="E2264" s="77" t="s">
        <v>16082</v>
      </c>
      <c r="F2264" s="77" t="s">
        <v>16081</v>
      </c>
      <c r="G2264" s="77" t="s">
        <v>26</v>
      </c>
      <c r="H2264" s="104" t="str">
        <f t="shared" si="106"/>
        <v>201711B003</v>
      </c>
      <c r="I2264" s="104" t="b">
        <f t="shared" si="107"/>
        <v>1</v>
      </c>
      <c r="J2264" s="77" t="s">
        <v>16106</v>
      </c>
      <c r="K2264" s="77" t="s">
        <v>13975</v>
      </c>
      <c r="L2264" s="105">
        <v>1557.35</v>
      </c>
      <c r="M2264" s="105">
        <v>3269.17</v>
      </c>
      <c r="N2264" s="105">
        <v>3269.17</v>
      </c>
      <c r="O2264" s="96" t="str">
        <f>VLOOKUP(H2264,'CRMP-SOC'!$A$2:$B$12685,2,FALSE)</f>
        <v>Social</v>
      </c>
      <c r="P2264" s="96"/>
    </row>
    <row r="2265" spans="1:16" ht="14.25" customHeight="1" x14ac:dyDescent="0.25">
      <c r="A2265" s="96">
        <v>2017</v>
      </c>
      <c r="B2265" s="96" t="s">
        <v>359</v>
      </c>
      <c r="C2265" s="96">
        <v>11</v>
      </c>
      <c r="D2265" s="96" t="str">
        <f t="shared" si="105"/>
        <v>201711E003</v>
      </c>
      <c r="E2265" s="77" t="s">
        <v>16082</v>
      </c>
      <c r="F2265" s="77" t="s">
        <v>16081</v>
      </c>
      <c r="G2265" s="77" t="s">
        <v>25</v>
      </c>
      <c r="H2265" s="104" t="str">
        <f t="shared" si="106"/>
        <v>201711E003</v>
      </c>
      <c r="I2265" s="104" t="b">
        <f t="shared" si="107"/>
        <v>1</v>
      </c>
      <c r="J2265" s="77" t="s">
        <v>16106</v>
      </c>
      <c r="K2265" s="77" t="s">
        <v>13976</v>
      </c>
      <c r="L2265" s="105">
        <v>198.29</v>
      </c>
      <c r="M2265" s="105">
        <v>194.21</v>
      </c>
      <c r="N2265" s="105">
        <v>194.21</v>
      </c>
      <c r="O2265" s="96" t="str">
        <f>VLOOKUP(H2265,'CRMP-SOC'!$A$2:$B$12685,2,FALSE)</f>
        <v>Social</v>
      </c>
      <c r="P2265" s="96"/>
    </row>
    <row r="2266" spans="1:16" ht="14.25" customHeight="1" x14ac:dyDescent="0.25">
      <c r="A2266" s="96">
        <v>2017</v>
      </c>
      <c r="B2266" s="96" t="s">
        <v>360</v>
      </c>
      <c r="C2266" s="96">
        <v>11</v>
      </c>
      <c r="D2266" s="96" t="str">
        <f t="shared" si="105"/>
        <v>201711E005</v>
      </c>
      <c r="E2266" s="77" t="s">
        <v>16082</v>
      </c>
      <c r="F2266" s="77" t="s">
        <v>16081</v>
      </c>
      <c r="G2266" s="77" t="s">
        <v>25</v>
      </c>
      <c r="H2266" s="104" t="str">
        <f t="shared" si="106"/>
        <v>201711E005</v>
      </c>
      <c r="I2266" s="104" t="b">
        <f t="shared" si="107"/>
        <v>1</v>
      </c>
      <c r="J2266" s="77" t="s">
        <v>16152</v>
      </c>
      <c r="K2266" s="77" t="s">
        <v>11225</v>
      </c>
      <c r="L2266" s="105">
        <v>3117.48</v>
      </c>
      <c r="M2266" s="105">
        <v>2541.41</v>
      </c>
      <c r="N2266" s="105">
        <v>2541.41</v>
      </c>
      <c r="O2266" s="96" t="str">
        <f>VLOOKUP(H2266,'CRMP-SOC'!$A$2:$B$12685,2,FALSE)</f>
        <v>Social</v>
      </c>
      <c r="P2266" s="96"/>
    </row>
    <row r="2267" spans="1:16" ht="14.25" customHeight="1" x14ac:dyDescent="0.25">
      <c r="A2267" s="96">
        <v>2017</v>
      </c>
      <c r="B2267" s="96" t="s">
        <v>362</v>
      </c>
      <c r="C2267" s="96">
        <v>11</v>
      </c>
      <c r="D2267" s="96" t="str">
        <f t="shared" si="105"/>
        <v>201711E007</v>
      </c>
      <c r="E2267" s="77" t="s">
        <v>16082</v>
      </c>
      <c r="F2267" s="77" t="s">
        <v>16081</v>
      </c>
      <c r="G2267" s="77" t="s">
        <v>25</v>
      </c>
      <c r="H2267" s="104" t="str">
        <f t="shared" si="106"/>
        <v>201711E007</v>
      </c>
      <c r="I2267" s="104" t="b">
        <f t="shared" si="107"/>
        <v>1</v>
      </c>
      <c r="J2267" s="77" t="s">
        <v>16104</v>
      </c>
      <c r="K2267" s="77" t="s">
        <v>13977</v>
      </c>
      <c r="L2267" s="105">
        <v>39714.57</v>
      </c>
      <c r="M2267" s="105">
        <v>39348.9</v>
      </c>
      <c r="N2267" s="105">
        <v>39348.9</v>
      </c>
      <c r="O2267" s="96" t="str">
        <f>VLOOKUP(H2267,'CRMP-SOC'!$A$2:$B$12685,2,FALSE)</f>
        <v>Social</v>
      </c>
      <c r="P2267" s="96"/>
    </row>
    <row r="2268" spans="1:16" ht="14.25" customHeight="1" x14ac:dyDescent="0.25">
      <c r="A2268" s="96">
        <v>2017</v>
      </c>
      <c r="B2268" s="96" t="s">
        <v>364</v>
      </c>
      <c r="C2268" s="96">
        <v>11</v>
      </c>
      <c r="D2268" s="96" t="str">
        <f t="shared" si="105"/>
        <v>201711E009</v>
      </c>
      <c r="E2268" s="77" t="s">
        <v>16082</v>
      </c>
      <c r="F2268" s="77" t="s">
        <v>16081</v>
      </c>
      <c r="G2268" s="77" t="s">
        <v>25</v>
      </c>
      <c r="H2268" s="104" t="str">
        <f t="shared" si="106"/>
        <v>201711E009</v>
      </c>
      <c r="I2268" s="104" t="b">
        <f t="shared" si="107"/>
        <v>1</v>
      </c>
      <c r="J2268" s="77" t="s">
        <v>16128</v>
      </c>
      <c r="K2268" s="77" t="s">
        <v>13978</v>
      </c>
      <c r="L2268" s="105">
        <v>7.41</v>
      </c>
      <c r="M2268" s="105">
        <v>283.61</v>
      </c>
      <c r="N2268" s="105">
        <v>283.61</v>
      </c>
      <c r="O2268" s="96" t="str">
        <f>VLOOKUP(H2268,'CRMP-SOC'!$A$2:$B$12685,2,FALSE)</f>
        <v>Social</v>
      </c>
      <c r="P2268" s="96"/>
    </row>
    <row r="2269" spans="1:16" ht="14.25" customHeight="1" x14ac:dyDescent="0.25">
      <c r="A2269" s="96">
        <v>2017</v>
      </c>
      <c r="B2269" s="96" t="s">
        <v>365</v>
      </c>
      <c r="C2269" s="96">
        <v>11</v>
      </c>
      <c r="D2269" s="96" t="str">
        <f t="shared" si="105"/>
        <v>201711E010</v>
      </c>
      <c r="E2269" s="77" t="s">
        <v>16082</v>
      </c>
      <c r="F2269" s="77" t="s">
        <v>16081</v>
      </c>
      <c r="G2269" s="77" t="s">
        <v>25</v>
      </c>
      <c r="H2269" s="104" t="str">
        <f t="shared" si="106"/>
        <v>201711E010</v>
      </c>
      <c r="I2269" s="104" t="b">
        <f t="shared" si="107"/>
        <v>1</v>
      </c>
      <c r="J2269" s="77" t="s">
        <v>16090</v>
      </c>
      <c r="K2269" s="77" t="s">
        <v>16234</v>
      </c>
      <c r="L2269" s="105">
        <v>46910.22</v>
      </c>
      <c r="M2269" s="105">
        <v>48777.68</v>
      </c>
      <c r="N2269" s="105">
        <v>48777.68</v>
      </c>
      <c r="O2269" s="96" t="str">
        <f>VLOOKUP(H2269,'CRMP-SOC'!$A$2:$B$12685,2,FALSE)</f>
        <v>Social</v>
      </c>
      <c r="P2269" s="96"/>
    </row>
    <row r="2270" spans="1:16" ht="14.25" customHeight="1" x14ac:dyDescent="0.25">
      <c r="A2270" s="96">
        <v>2017</v>
      </c>
      <c r="B2270" s="96" t="s">
        <v>366</v>
      </c>
      <c r="C2270" s="96">
        <v>11</v>
      </c>
      <c r="D2270" s="96" t="str">
        <f t="shared" si="105"/>
        <v>201711E011</v>
      </c>
      <c r="E2270" s="77" t="s">
        <v>16082</v>
      </c>
      <c r="F2270" s="77" t="s">
        <v>16081</v>
      </c>
      <c r="G2270" s="88" t="s">
        <v>25</v>
      </c>
      <c r="H2270" s="104" t="str">
        <f t="shared" si="106"/>
        <v>201711E011</v>
      </c>
      <c r="I2270" s="104" t="b">
        <f t="shared" si="107"/>
        <v>1</v>
      </c>
      <c r="J2270" s="77" t="s">
        <v>16089</v>
      </c>
      <c r="K2270" s="77" t="s">
        <v>16233</v>
      </c>
      <c r="L2270" s="105">
        <v>3457.23</v>
      </c>
      <c r="M2270" s="105">
        <v>3567.5</v>
      </c>
      <c r="N2270" s="105">
        <v>3567.5</v>
      </c>
      <c r="O2270" s="96" t="str">
        <f>VLOOKUP(H2270,'CRMP-SOC'!$A$2:$B$12685,2,FALSE)</f>
        <v>Social</v>
      </c>
      <c r="P2270" s="96"/>
    </row>
    <row r="2271" spans="1:16" ht="14.25" customHeight="1" x14ac:dyDescent="0.25">
      <c r="A2271" s="96">
        <v>2017</v>
      </c>
      <c r="B2271" s="96" t="s">
        <v>368</v>
      </c>
      <c r="C2271" s="96">
        <v>11</v>
      </c>
      <c r="D2271" s="96" t="str">
        <f t="shared" si="105"/>
        <v>201711E013</v>
      </c>
      <c r="E2271" s="77" t="s">
        <v>16082</v>
      </c>
      <c r="F2271" s="77" t="s">
        <v>16081</v>
      </c>
      <c r="G2271" s="77" t="s">
        <v>25</v>
      </c>
      <c r="H2271" s="104" t="str">
        <f t="shared" si="106"/>
        <v>201711E013</v>
      </c>
      <c r="I2271" s="104" t="b">
        <f t="shared" si="107"/>
        <v>1</v>
      </c>
      <c r="J2271" s="77" t="s">
        <v>16113</v>
      </c>
      <c r="K2271" s="77" t="s">
        <v>13982</v>
      </c>
      <c r="L2271" s="105">
        <v>771.26</v>
      </c>
      <c r="M2271" s="105">
        <v>931.77</v>
      </c>
      <c r="N2271" s="105">
        <v>931.77</v>
      </c>
      <c r="O2271" s="96" t="str">
        <f>VLOOKUP(H2271,'CRMP-SOC'!$A$2:$B$12685,2,FALSE)</f>
        <v>Social</v>
      </c>
      <c r="P2271" s="96"/>
    </row>
    <row r="2272" spans="1:16" ht="14.25" customHeight="1" x14ac:dyDescent="0.25">
      <c r="A2272" s="96">
        <v>2017</v>
      </c>
      <c r="B2272" s="96" t="s">
        <v>371</v>
      </c>
      <c r="C2272" s="96">
        <v>11</v>
      </c>
      <c r="D2272" s="96" t="str">
        <f t="shared" si="105"/>
        <v>201711E016</v>
      </c>
      <c r="E2272" s="77" t="s">
        <v>16082</v>
      </c>
      <c r="F2272" s="77" t="s">
        <v>16081</v>
      </c>
      <c r="G2272" s="77" t="s">
        <v>25</v>
      </c>
      <c r="H2272" s="104" t="str">
        <f t="shared" si="106"/>
        <v>201711E016</v>
      </c>
      <c r="I2272" s="104" t="b">
        <f t="shared" si="107"/>
        <v>1</v>
      </c>
      <c r="J2272" s="77" t="s">
        <v>16112</v>
      </c>
      <c r="K2272" s="77" t="s">
        <v>13983</v>
      </c>
      <c r="L2272" s="105">
        <v>142.96</v>
      </c>
      <c r="M2272" s="105">
        <v>271.75</v>
      </c>
      <c r="N2272" s="105">
        <v>271.75</v>
      </c>
      <c r="O2272" s="96" t="str">
        <f>VLOOKUP(H2272,'CRMP-SOC'!$A$2:$B$12685,2,FALSE)</f>
        <v>Social</v>
      </c>
      <c r="P2272" s="96"/>
    </row>
    <row r="2273" spans="1:16" ht="14.25" customHeight="1" x14ac:dyDescent="0.25">
      <c r="A2273" s="96">
        <v>2017</v>
      </c>
      <c r="B2273" s="96" t="s">
        <v>372</v>
      </c>
      <c r="C2273" s="96">
        <v>11</v>
      </c>
      <c r="D2273" s="96" t="str">
        <f t="shared" si="105"/>
        <v>201711E017</v>
      </c>
      <c r="E2273" s="77" t="s">
        <v>16082</v>
      </c>
      <c r="F2273" s="77" t="s">
        <v>16081</v>
      </c>
      <c r="G2273" s="77" t="s">
        <v>25</v>
      </c>
      <c r="H2273" s="104" t="str">
        <f t="shared" si="106"/>
        <v>201711E017</v>
      </c>
      <c r="I2273" s="104" t="b">
        <f t="shared" si="107"/>
        <v>1</v>
      </c>
      <c r="J2273" s="77" t="s">
        <v>16136</v>
      </c>
      <c r="K2273" s="77" t="s">
        <v>12483</v>
      </c>
      <c r="L2273" s="105">
        <v>569.75</v>
      </c>
      <c r="M2273" s="105">
        <v>661.6</v>
      </c>
      <c r="N2273" s="105">
        <v>661.6</v>
      </c>
      <c r="O2273" s="96" t="str">
        <f>VLOOKUP(H2273,'CRMP-SOC'!$A$2:$B$12685,2,FALSE)</f>
        <v>Social</v>
      </c>
      <c r="P2273" s="96"/>
    </row>
    <row r="2274" spans="1:16" ht="14.25" customHeight="1" x14ac:dyDescent="0.25">
      <c r="A2274" s="96">
        <v>2017</v>
      </c>
      <c r="B2274" s="96" t="s">
        <v>374</v>
      </c>
      <c r="C2274" s="96">
        <v>11</v>
      </c>
      <c r="D2274" s="96" t="str">
        <f t="shared" si="105"/>
        <v>201711E021</v>
      </c>
      <c r="E2274" s="77" t="s">
        <v>16082</v>
      </c>
      <c r="F2274" s="77" t="s">
        <v>16081</v>
      </c>
      <c r="G2274" s="77" t="s">
        <v>25</v>
      </c>
      <c r="H2274" s="104" t="str">
        <f t="shared" si="106"/>
        <v>201711E021</v>
      </c>
      <c r="I2274" s="104" t="b">
        <f t="shared" si="107"/>
        <v>1</v>
      </c>
      <c r="J2274" s="77" t="s">
        <v>16111</v>
      </c>
      <c r="K2274" s="77" t="s">
        <v>13984</v>
      </c>
      <c r="L2274" s="105">
        <v>14263.06</v>
      </c>
      <c r="M2274" s="105">
        <v>15063.99</v>
      </c>
      <c r="N2274" s="105">
        <v>15063.99</v>
      </c>
      <c r="O2274" s="96" t="str">
        <f>VLOOKUP(H2274,'CRMP-SOC'!$A$2:$B$12685,2,FALSE)</f>
        <v>Social</v>
      </c>
      <c r="P2274" s="96"/>
    </row>
    <row r="2275" spans="1:16" ht="14.25" customHeight="1" x14ac:dyDescent="0.25">
      <c r="A2275" s="96">
        <v>2017</v>
      </c>
      <c r="B2275" s="96" t="s">
        <v>1722</v>
      </c>
      <c r="C2275" s="96">
        <v>11</v>
      </c>
      <c r="D2275" s="96" t="str">
        <f t="shared" si="105"/>
        <v>201711E028</v>
      </c>
      <c r="E2275" s="77" t="s">
        <v>16082</v>
      </c>
      <c r="F2275" s="77" t="s">
        <v>16081</v>
      </c>
      <c r="G2275" s="77" t="s">
        <v>25</v>
      </c>
      <c r="H2275" s="104" t="str">
        <f t="shared" si="106"/>
        <v>201711E028</v>
      </c>
      <c r="I2275" s="104" t="b">
        <f t="shared" si="107"/>
        <v>1</v>
      </c>
      <c r="J2275" s="77" t="s">
        <v>16186</v>
      </c>
      <c r="K2275" s="77" t="s">
        <v>12486</v>
      </c>
      <c r="L2275" s="105">
        <v>70.349999999999994</v>
      </c>
      <c r="M2275" s="105">
        <v>94.68</v>
      </c>
      <c r="N2275" s="105">
        <v>94.68</v>
      </c>
      <c r="O2275" s="96" t="str">
        <f>VLOOKUP(H2275,'CRMP-SOC'!$A$2:$B$12685,2,FALSE)</f>
        <v>Social</v>
      </c>
      <c r="P2275" s="96"/>
    </row>
    <row r="2276" spans="1:16" ht="14.25" customHeight="1" x14ac:dyDescent="0.25">
      <c r="A2276" s="96">
        <v>2017</v>
      </c>
      <c r="B2276" s="96" t="s">
        <v>1723</v>
      </c>
      <c r="C2276" s="96">
        <v>11</v>
      </c>
      <c r="D2276" s="96" t="str">
        <f t="shared" si="105"/>
        <v>201711E032</v>
      </c>
      <c r="E2276" s="77" t="s">
        <v>16082</v>
      </c>
      <c r="F2276" s="77" t="s">
        <v>16081</v>
      </c>
      <c r="G2276" s="77" t="s">
        <v>25</v>
      </c>
      <c r="H2276" s="104" t="str">
        <f t="shared" si="106"/>
        <v>201711E032</v>
      </c>
      <c r="I2276" s="104" t="b">
        <f t="shared" si="107"/>
        <v>1</v>
      </c>
      <c r="J2276" s="77" t="s">
        <v>16185</v>
      </c>
      <c r="K2276" s="77" t="s">
        <v>13986</v>
      </c>
      <c r="L2276" s="105">
        <v>9.98</v>
      </c>
      <c r="M2276" s="105">
        <v>1.25</v>
      </c>
      <c r="N2276" s="105">
        <v>1.25</v>
      </c>
      <c r="O2276" s="96" t="str">
        <f>VLOOKUP(H2276,'CRMP-SOC'!$A$2:$B$12685,2,FALSE)</f>
        <v>Social</v>
      </c>
      <c r="P2276" s="96"/>
    </row>
    <row r="2277" spans="1:16" ht="14.25" customHeight="1" x14ac:dyDescent="0.25">
      <c r="A2277" s="96">
        <v>2017</v>
      </c>
      <c r="B2277" s="96" t="s">
        <v>378</v>
      </c>
      <c r="C2277" s="96">
        <v>11</v>
      </c>
      <c r="D2277" s="96" t="str">
        <f t="shared" si="105"/>
        <v>201711E039</v>
      </c>
      <c r="E2277" s="77" t="s">
        <v>16082</v>
      </c>
      <c r="F2277" s="77" t="s">
        <v>16081</v>
      </c>
      <c r="G2277" s="77" t="s">
        <v>25</v>
      </c>
      <c r="H2277" s="104" t="str">
        <f t="shared" si="106"/>
        <v>201711E039</v>
      </c>
      <c r="I2277" s="104" t="b">
        <f t="shared" si="107"/>
        <v>1</v>
      </c>
      <c r="J2277" s="77" t="s">
        <v>16162</v>
      </c>
      <c r="K2277" s="77" t="s">
        <v>13987</v>
      </c>
      <c r="L2277" s="105">
        <v>19.760000000000002</v>
      </c>
      <c r="M2277" s="105">
        <v>67.959999999999994</v>
      </c>
      <c r="N2277" s="105">
        <v>67.959999999999994</v>
      </c>
      <c r="O2277" s="96" t="str">
        <f>VLOOKUP(H2277,'CRMP-SOC'!$A$2:$B$12685,2,FALSE)</f>
        <v>Social</v>
      </c>
      <c r="P2277" s="96"/>
    </row>
    <row r="2278" spans="1:16" ht="14.25" customHeight="1" x14ac:dyDescent="0.25">
      <c r="A2278" s="96">
        <v>2017</v>
      </c>
      <c r="B2278" s="96" t="s">
        <v>386</v>
      </c>
      <c r="C2278" s="96">
        <v>11</v>
      </c>
      <c r="D2278" s="96" t="str">
        <f t="shared" si="105"/>
        <v>201711E047</v>
      </c>
      <c r="E2278" s="77" t="s">
        <v>16082</v>
      </c>
      <c r="F2278" s="77" t="s">
        <v>16081</v>
      </c>
      <c r="G2278" s="77" t="s">
        <v>25</v>
      </c>
      <c r="H2278" s="104" t="str">
        <f t="shared" si="106"/>
        <v>201711E047</v>
      </c>
      <c r="I2278" s="104" t="b">
        <f t="shared" si="107"/>
        <v>1</v>
      </c>
      <c r="J2278" s="77" t="s">
        <v>16184</v>
      </c>
      <c r="K2278" s="77" t="s">
        <v>13988</v>
      </c>
      <c r="L2278" s="105">
        <v>194.04</v>
      </c>
      <c r="M2278" s="105">
        <v>486.16</v>
      </c>
      <c r="N2278" s="105">
        <v>486.16</v>
      </c>
      <c r="O2278" s="96" t="str">
        <f>VLOOKUP(H2278,'CRMP-SOC'!$A$2:$B$12685,2,FALSE)</f>
        <v>Social</v>
      </c>
      <c r="P2278" s="96"/>
    </row>
    <row r="2279" spans="1:16" ht="14.25" customHeight="1" x14ac:dyDescent="0.25">
      <c r="A2279" s="96">
        <v>2017</v>
      </c>
      <c r="B2279" s="96" t="s">
        <v>2502</v>
      </c>
      <c r="C2279" s="96">
        <v>11</v>
      </c>
      <c r="D2279" s="96" t="str">
        <f t="shared" si="105"/>
        <v>201711E064</v>
      </c>
      <c r="E2279" s="77" t="s">
        <v>16082</v>
      </c>
      <c r="F2279" s="77" t="s">
        <v>16081</v>
      </c>
      <c r="G2279" s="77" t="s">
        <v>25</v>
      </c>
      <c r="H2279" s="104" t="str">
        <f t="shared" si="106"/>
        <v>201711E064</v>
      </c>
      <c r="I2279" s="104" t="b">
        <f t="shared" si="107"/>
        <v>1</v>
      </c>
      <c r="J2279" s="77" t="s">
        <v>16183</v>
      </c>
      <c r="K2279" s="77" t="s">
        <v>13989</v>
      </c>
      <c r="L2279" s="105">
        <v>2299.5300000000002</v>
      </c>
      <c r="M2279" s="105">
        <v>2493.2600000000002</v>
      </c>
      <c r="N2279" s="105">
        <v>2489.61</v>
      </c>
      <c r="O2279" s="96" t="str">
        <f>VLOOKUP(H2279,'CRMP-SOC'!$A$2:$B$12685,2,FALSE)</f>
        <v>Social</v>
      </c>
      <c r="P2279" s="96"/>
    </row>
    <row r="2280" spans="1:16" ht="14.25" customHeight="1" x14ac:dyDescent="0.25">
      <c r="A2280" s="96">
        <v>2017</v>
      </c>
      <c r="B2280" s="96" t="s">
        <v>2688</v>
      </c>
      <c r="C2280" s="96">
        <v>11</v>
      </c>
      <c r="D2280" s="96" t="str">
        <f t="shared" si="105"/>
        <v>201711E066</v>
      </c>
      <c r="E2280" s="77" t="s">
        <v>16082</v>
      </c>
      <c r="F2280" s="77" t="s">
        <v>16081</v>
      </c>
      <c r="G2280" s="77" t="s">
        <v>25</v>
      </c>
      <c r="H2280" s="104" t="str">
        <f t="shared" si="106"/>
        <v>201711E066</v>
      </c>
      <c r="I2280" s="104" t="b">
        <f t="shared" si="107"/>
        <v>1</v>
      </c>
      <c r="J2280" s="77" t="s">
        <v>16182</v>
      </c>
      <c r="K2280" s="77" t="s">
        <v>13990</v>
      </c>
      <c r="L2280" s="105">
        <v>4636.41</v>
      </c>
      <c r="M2280" s="105">
        <v>4171.49</v>
      </c>
      <c r="N2280" s="105">
        <v>4171.49</v>
      </c>
      <c r="O2280" s="96" t="str">
        <f>VLOOKUP(H2280,'CRMP-SOC'!$A$2:$B$12685,2,FALSE)</f>
        <v>Social</v>
      </c>
      <c r="P2280" s="96"/>
    </row>
    <row r="2281" spans="1:16" ht="14.25" customHeight="1" x14ac:dyDescent="0.25">
      <c r="A2281" s="96">
        <v>2017</v>
      </c>
      <c r="B2281" s="96" t="s">
        <v>2689</v>
      </c>
      <c r="C2281" s="96">
        <v>11</v>
      </c>
      <c r="D2281" s="96" t="str">
        <f t="shared" si="105"/>
        <v>201711E067</v>
      </c>
      <c r="E2281" s="77" t="s">
        <v>16082</v>
      </c>
      <c r="F2281" s="77" t="s">
        <v>16081</v>
      </c>
      <c r="G2281" s="77" t="s">
        <v>25</v>
      </c>
      <c r="H2281" s="104" t="str">
        <f t="shared" si="106"/>
        <v>201711E067</v>
      </c>
      <c r="I2281" s="104" t="b">
        <f t="shared" si="107"/>
        <v>1</v>
      </c>
      <c r="J2281" s="77" t="s">
        <v>16181</v>
      </c>
      <c r="K2281" s="77" t="s">
        <v>13742</v>
      </c>
      <c r="L2281" s="105">
        <v>60.82</v>
      </c>
      <c r="M2281" s="105">
        <v>76.290000000000006</v>
      </c>
      <c r="N2281" s="105">
        <v>76.290000000000006</v>
      </c>
      <c r="O2281" s="96" t="str">
        <f>VLOOKUP(H2281,'CRMP-SOC'!$A$2:$B$12685,2,FALSE)</f>
        <v>Social</v>
      </c>
      <c r="P2281" s="96"/>
    </row>
    <row r="2282" spans="1:16" ht="14.25" customHeight="1" x14ac:dyDescent="0.25">
      <c r="A2282" s="96">
        <v>2017</v>
      </c>
      <c r="B2282" s="96" t="s">
        <v>1777</v>
      </c>
      <c r="C2282" s="96">
        <v>11</v>
      </c>
      <c r="D2282" s="96" t="str">
        <f t="shared" si="105"/>
        <v>201711S221</v>
      </c>
      <c r="E2282" s="77" t="s">
        <v>16082</v>
      </c>
      <c r="F2282" s="77" t="s">
        <v>16081</v>
      </c>
      <c r="G2282" s="77" t="s">
        <v>29</v>
      </c>
      <c r="H2282" s="104" t="str">
        <f t="shared" si="106"/>
        <v>201711S221</v>
      </c>
      <c r="I2282" s="104" t="b">
        <f t="shared" si="107"/>
        <v>1</v>
      </c>
      <c r="J2282" s="77" t="s">
        <v>16179</v>
      </c>
      <c r="K2282" s="77" t="s">
        <v>13993</v>
      </c>
      <c r="L2282" s="105">
        <v>10261.370000000001</v>
      </c>
      <c r="M2282" s="105">
        <v>9369.26</v>
      </c>
      <c r="N2282" s="105">
        <v>9369.26</v>
      </c>
      <c r="O2282" s="96" t="str">
        <f>VLOOKUP(H2282,'CRMP-SOC'!$A$2:$B$12685,2,FALSE)</f>
        <v>Social</v>
      </c>
      <c r="P2282" s="96"/>
    </row>
    <row r="2283" spans="1:16" ht="14.25" customHeight="1" x14ac:dyDescent="0.25">
      <c r="A2283" s="96">
        <v>2017</v>
      </c>
      <c r="B2283" s="96" t="s">
        <v>2692</v>
      </c>
      <c r="C2283" s="96">
        <v>11</v>
      </c>
      <c r="D2283" s="96" t="str">
        <f t="shared" si="105"/>
        <v>201711S243</v>
      </c>
      <c r="E2283" s="77" t="s">
        <v>16082</v>
      </c>
      <c r="F2283" s="77" t="s">
        <v>16081</v>
      </c>
      <c r="G2283" s="77" t="s">
        <v>29</v>
      </c>
      <c r="H2283" s="104" t="str">
        <f t="shared" si="106"/>
        <v>201711S243</v>
      </c>
      <c r="I2283" s="104" t="b">
        <f t="shared" si="107"/>
        <v>1</v>
      </c>
      <c r="J2283" s="77" t="s">
        <v>16088</v>
      </c>
      <c r="K2283" s="77" t="s">
        <v>16232</v>
      </c>
      <c r="L2283" s="105">
        <v>10716.82</v>
      </c>
      <c r="M2283" s="105">
        <v>7763.22</v>
      </c>
      <c r="N2283" s="105">
        <v>7762.59</v>
      </c>
      <c r="O2283" s="96" t="str">
        <f>VLOOKUP(H2283,'CRMP-SOC'!$A$2:$B$12685,2,FALSE)</f>
        <v>Social</v>
      </c>
      <c r="P2283" s="96"/>
    </row>
    <row r="2284" spans="1:16" ht="14.25" customHeight="1" x14ac:dyDescent="0.25">
      <c r="A2284" s="96">
        <v>2017</v>
      </c>
      <c r="B2284" s="96" t="s">
        <v>2693</v>
      </c>
      <c r="C2284" s="96">
        <v>11</v>
      </c>
      <c r="D2284" s="96" t="str">
        <f t="shared" si="105"/>
        <v>201711S244</v>
      </c>
      <c r="E2284" s="77" t="s">
        <v>16082</v>
      </c>
      <c r="F2284" s="77" t="s">
        <v>16081</v>
      </c>
      <c r="G2284" s="77" t="s">
        <v>29</v>
      </c>
      <c r="H2284" s="104" t="str">
        <f t="shared" si="106"/>
        <v>201711S244</v>
      </c>
      <c r="I2284" s="104" t="b">
        <f t="shared" si="107"/>
        <v>1</v>
      </c>
      <c r="J2284" s="77" t="s">
        <v>16178</v>
      </c>
      <c r="K2284" s="77" t="s">
        <v>13747</v>
      </c>
      <c r="L2284" s="105">
        <v>383.36</v>
      </c>
      <c r="M2284" s="105">
        <v>211.92</v>
      </c>
      <c r="N2284" s="105">
        <v>211.5</v>
      </c>
      <c r="O2284" s="96" t="str">
        <f>VLOOKUP(H2284,'CRMP-SOC'!$A$2:$B$12685,2,FALSE)</f>
        <v>Social</v>
      </c>
      <c r="P2284" s="96"/>
    </row>
    <row r="2285" spans="1:16" ht="14.25" customHeight="1" x14ac:dyDescent="0.25">
      <c r="A2285" s="96">
        <v>2017</v>
      </c>
      <c r="B2285" s="96" t="s">
        <v>2696</v>
      </c>
      <c r="C2285" s="96">
        <v>11</v>
      </c>
      <c r="D2285" s="96" t="str">
        <f t="shared" si="105"/>
        <v>201711S247</v>
      </c>
      <c r="E2285" s="77" t="s">
        <v>16082</v>
      </c>
      <c r="F2285" s="77" t="s">
        <v>16081</v>
      </c>
      <c r="G2285" s="77" t="s">
        <v>29</v>
      </c>
      <c r="H2285" s="104" t="str">
        <f t="shared" si="106"/>
        <v>201711S247</v>
      </c>
      <c r="I2285" s="104" t="b">
        <f t="shared" si="107"/>
        <v>1</v>
      </c>
      <c r="J2285" s="77" t="s">
        <v>16177</v>
      </c>
      <c r="K2285" s="77" t="s">
        <v>13750</v>
      </c>
      <c r="L2285" s="105">
        <v>1654.07</v>
      </c>
      <c r="M2285" s="105">
        <v>961.17</v>
      </c>
      <c r="N2285" s="105">
        <v>961.13</v>
      </c>
      <c r="O2285" s="96" t="str">
        <f>VLOOKUP(H2285,'CRMP-SOC'!$A$2:$B$12685,2,FALSE)</f>
        <v>Social</v>
      </c>
      <c r="P2285" s="96"/>
    </row>
    <row r="2286" spans="1:16" ht="14.25" customHeight="1" x14ac:dyDescent="0.25">
      <c r="A2286" s="96">
        <v>2017</v>
      </c>
      <c r="B2286" s="96" t="s">
        <v>2796</v>
      </c>
      <c r="C2286" s="96">
        <v>11</v>
      </c>
      <c r="D2286" s="96" t="str">
        <f t="shared" si="105"/>
        <v>201711S267</v>
      </c>
      <c r="E2286" s="77" t="s">
        <v>16082</v>
      </c>
      <c r="F2286" s="77" t="s">
        <v>16081</v>
      </c>
      <c r="G2286" s="77" t="s">
        <v>29</v>
      </c>
      <c r="H2286" s="104" t="str">
        <f t="shared" si="106"/>
        <v>201711S267</v>
      </c>
      <c r="I2286" s="104" t="b">
        <f t="shared" si="107"/>
        <v>1</v>
      </c>
      <c r="J2286" s="77" t="s">
        <v>16176</v>
      </c>
      <c r="K2286" s="77" t="s">
        <v>13994</v>
      </c>
      <c r="L2286" s="105">
        <v>2986.96</v>
      </c>
      <c r="M2286" s="105">
        <v>2170.06</v>
      </c>
      <c r="N2286" s="105">
        <v>2169.94</v>
      </c>
      <c r="O2286" s="96" t="str">
        <f>VLOOKUP(H2286,'CRMP-SOC'!$A$2:$B$12685,2,FALSE)</f>
        <v>Social</v>
      </c>
      <c r="P2286" s="96"/>
    </row>
    <row r="2287" spans="1:16" ht="14.25" customHeight="1" x14ac:dyDescent="0.25">
      <c r="A2287" s="96">
        <v>2017</v>
      </c>
      <c r="B2287" s="96" t="s">
        <v>2798</v>
      </c>
      <c r="C2287" s="96">
        <v>11</v>
      </c>
      <c r="D2287" s="96" t="str">
        <f t="shared" si="105"/>
        <v>201711S269</v>
      </c>
      <c r="E2287" s="77" t="s">
        <v>16082</v>
      </c>
      <c r="F2287" s="77" t="s">
        <v>16081</v>
      </c>
      <c r="G2287" s="88" t="s">
        <v>29</v>
      </c>
      <c r="H2287" s="104" t="str">
        <f t="shared" si="106"/>
        <v>201711S269</v>
      </c>
      <c r="I2287" s="104" t="b">
        <f t="shared" si="107"/>
        <v>1</v>
      </c>
      <c r="J2287" s="77" t="s">
        <v>16175</v>
      </c>
      <c r="K2287" s="77" t="s">
        <v>13996</v>
      </c>
      <c r="L2287" s="105">
        <v>1539.24</v>
      </c>
      <c r="M2287" s="105">
        <v>1382.53</v>
      </c>
      <c r="N2287" s="105">
        <v>1382.53</v>
      </c>
      <c r="O2287" s="96" t="str">
        <f>VLOOKUP(H2287,'CRMP-SOC'!$A$2:$B$12685,2,FALSE)</f>
        <v>Social</v>
      </c>
      <c r="P2287" s="96"/>
    </row>
    <row r="2288" spans="1:16" ht="14.25" customHeight="1" x14ac:dyDescent="0.25">
      <c r="A2288" s="96">
        <v>2017</v>
      </c>
      <c r="B2288" s="96" t="s">
        <v>2799</v>
      </c>
      <c r="C2288" s="96">
        <v>11</v>
      </c>
      <c r="D2288" s="96" t="str">
        <f t="shared" si="105"/>
        <v>201711S270</v>
      </c>
      <c r="E2288" s="77" t="s">
        <v>16082</v>
      </c>
      <c r="F2288" s="77" t="s">
        <v>16081</v>
      </c>
      <c r="G2288" s="77" t="s">
        <v>29</v>
      </c>
      <c r="H2288" s="104" t="str">
        <f t="shared" si="106"/>
        <v>201711S270</v>
      </c>
      <c r="I2288" s="104" t="b">
        <f t="shared" si="107"/>
        <v>1</v>
      </c>
      <c r="J2288" s="77" t="s">
        <v>16174</v>
      </c>
      <c r="K2288" s="77" t="s">
        <v>13997</v>
      </c>
      <c r="L2288" s="105">
        <v>789.02</v>
      </c>
      <c r="M2288" s="105">
        <v>645.98</v>
      </c>
      <c r="N2288" s="105">
        <v>645.98</v>
      </c>
      <c r="O2288" s="96" t="str">
        <f>VLOOKUP(H2288,'CRMP-SOC'!$A$2:$B$12685,2,FALSE)</f>
        <v>Social</v>
      </c>
      <c r="P2288" s="96"/>
    </row>
    <row r="2289" spans="1:16" ht="14.25" customHeight="1" x14ac:dyDescent="0.25">
      <c r="A2289" s="96">
        <v>2017</v>
      </c>
      <c r="B2289" s="96" t="s">
        <v>2800</v>
      </c>
      <c r="C2289" s="96">
        <v>11</v>
      </c>
      <c r="D2289" s="96" t="str">
        <f t="shared" si="105"/>
        <v>201711S271</v>
      </c>
      <c r="E2289" s="77" t="s">
        <v>16082</v>
      </c>
      <c r="F2289" s="77" t="s">
        <v>16081</v>
      </c>
      <c r="G2289" s="77" t="s">
        <v>29</v>
      </c>
      <c r="H2289" s="104" t="str">
        <f t="shared" si="106"/>
        <v>201711S271</v>
      </c>
      <c r="I2289" s="104" t="b">
        <f t="shared" si="107"/>
        <v>1</v>
      </c>
      <c r="J2289" s="77" t="s">
        <v>16173</v>
      </c>
      <c r="K2289" s="77" t="s">
        <v>13998</v>
      </c>
      <c r="L2289" s="105">
        <v>260.52999999999997</v>
      </c>
      <c r="M2289" s="105">
        <v>185.61</v>
      </c>
      <c r="N2289" s="105">
        <v>185.61</v>
      </c>
      <c r="O2289" s="96" t="str">
        <f>VLOOKUP(H2289,'CRMP-SOC'!$A$2:$B$12685,2,FALSE)</f>
        <v>Social</v>
      </c>
      <c r="P2289" s="96"/>
    </row>
    <row r="2290" spans="1:16" ht="14.25" customHeight="1" x14ac:dyDescent="0.25">
      <c r="A2290" s="96">
        <v>2017</v>
      </c>
      <c r="B2290" s="96" t="s">
        <v>818</v>
      </c>
      <c r="C2290" s="96">
        <v>11</v>
      </c>
      <c r="D2290" s="96" t="str">
        <f t="shared" si="105"/>
        <v>201711U006</v>
      </c>
      <c r="E2290" s="77" t="s">
        <v>16082</v>
      </c>
      <c r="F2290" s="77" t="s">
        <v>16081</v>
      </c>
      <c r="G2290" s="77" t="s">
        <v>30</v>
      </c>
      <c r="H2290" s="104" t="str">
        <f t="shared" si="106"/>
        <v>201711U006</v>
      </c>
      <c r="I2290" s="104" t="b">
        <f t="shared" si="107"/>
        <v>1</v>
      </c>
      <c r="J2290" s="77" t="s">
        <v>16172</v>
      </c>
      <c r="K2290" s="77" t="s">
        <v>13999</v>
      </c>
      <c r="L2290" s="105">
        <v>79834.8</v>
      </c>
      <c r="M2290" s="105">
        <v>84231.06</v>
      </c>
      <c r="N2290" s="105">
        <v>84231.06</v>
      </c>
      <c r="O2290" s="96" t="str">
        <f>VLOOKUP(H2290,'CRMP-SOC'!$A$2:$B$12685,2,FALSE)</f>
        <v>Social</v>
      </c>
      <c r="P2290" s="96"/>
    </row>
    <row r="2291" spans="1:16" ht="14.25" customHeight="1" x14ac:dyDescent="0.25">
      <c r="A2291" s="96">
        <v>2017</v>
      </c>
      <c r="B2291" s="96" t="s">
        <v>1795</v>
      </c>
      <c r="C2291" s="96">
        <v>11</v>
      </c>
      <c r="D2291" s="96" t="str">
        <f t="shared" si="105"/>
        <v>201711U031</v>
      </c>
      <c r="E2291" s="77" t="s">
        <v>16082</v>
      </c>
      <c r="F2291" s="77" t="s">
        <v>16081</v>
      </c>
      <c r="G2291" s="77" t="s">
        <v>30</v>
      </c>
      <c r="H2291" s="104" t="str">
        <f t="shared" si="106"/>
        <v>201711U031</v>
      </c>
      <c r="I2291" s="104" t="b">
        <f t="shared" si="107"/>
        <v>1</v>
      </c>
      <c r="J2291" s="77" t="s">
        <v>16171</v>
      </c>
      <c r="K2291" s="77" t="s">
        <v>13261</v>
      </c>
      <c r="L2291" s="105">
        <v>500</v>
      </c>
      <c r="M2291" s="105">
        <v>424.99</v>
      </c>
      <c r="N2291" s="105">
        <v>424.99</v>
      </c>
      <c r="O2291" s="96" t="str">
        <f>VLOOKUP(H2291,'CRMP-SOC'!$A$2:$B$12685,2,FALSE)</f>
        <v>Social</v>
      </c>
      <c r="P2291" s="96"/>
    </row>
    <row r="2292" spans="1:16" ht="14.25" customHeight="1" x14ac:dyDescent="0.25">
      <c r="A2292" s="96">
        <v>2017</v>
      </c>
      <c r="B2292" s="96" t="s">
        <v>1802</v>
      </c>
      <c r="C2292" s="96">
        <v>11</v>
      </c>
      <c r="D2292" s="96" t="str">
        <f t="shared" si="105"/>
        <v>201711U040</v>
      </c>
      <c r="E2292" s="77" t="s">
        <v>16082</v>
      </c>
      <c r="F2292" s="77" t="s">
        <v>16081</v>
      </c>
      <c r="G2292" s="77" t="s">
        <v>30</v>
      </c>
      <c r="H2292" s="104" t="str">
        <f t="shared" si="106"/>
        <v>201711U040</v>
      </c>
      <c r="I2292" s="104" t="b">
        <f t="shared" si="107"/>
        <v>1</v>
      </c>
      <c r="J2292" s="77" t="s">
        <v>16141</v>
      </c>
      <c r="K2292" s="77" t="s">
        <v>14000</v>
      </c>
      <c r="L2292" s="105">
        <v>372.87</v>
      </c>
      <c r="M2292" s="105">
        <v>372.87</v>
      </c>
      <c r="N2292" s="105">
        <v>372.87</v>
      </c>
      <c r="O2292" s="96" t="str">
        <f>VLOOKUP(H2292,'CRMP-SOC'!$A$2:$B$12685,2,FALSE)</f>
        <v>Social</v>
      </c>
      <c r="P2292" s="96"/>
    </row>
    <row r="2293" spans="1:16" ht="14.25" customHeight="1" x14ac:dyDescent="0.25">
      <c r="A2293" s="96">
        <v>2017</v>
      </c>
      <c r="B2293" s="96" t="s">
        <v>2697</v>
      </c>
      <c r="C2293" s="96">
        <v>11</v>
      </c>
      <c r="D2293" s="96" t="str">
        <f t="shared" si="105"/>
        <v>201711U079</v>
      </c>
      <c r="E2293" s="77" t="s">
        <v>16082</v>
      </c>
      <c r="F2293" s="77" t="s">
        <v>16081</v>
      </c>
      <c r="G2293" s="77" t="s">
        <v>30</v>
      </c>
      <c r="H2293" s="104" t="str">
        <f t="shared" si="106"/>
        <v>201711U079</v>
      </c>
      <c r="I2293" s="104" t="b">
        <f t="shared" si="107"/>
        <v>1</v>
      </c>
      <c r="J2293" s="77" t="s">
        <v>16170</v>
      </c>
      <c r="K2293" s="77" t="s">
        <v>14002</v>
      </c>
      <c r="L2293" s="105">
        <v>1123.02</v>
      </c>
      <c r="M2293" s="105">
        <v>281.66000000000003</v>
      </c>
      <c r="N2293" s="105">
        <v>281.66000000000003</v>
      </c>
      <c r="O2293" s="96" t="str">
        <f>VLOOKUP(H2293,'CRMP-SOC'!$A$2:$B$12685,2,FALSE)</f>
        <v>Social</v>
      </c>
      <c r="P2293" s="96"/>
    </row>
    <row r="2294" spans="1:16" ht="14.25" customHeight="1" x14ac:dyDescent="0.25">
      <c r="A2294" s="96">
        <v>2017</v>
      </c>
      <c r="B2294" s="96" t="s">
        <v>2698</v>
      </c>
      <c r="C2294" s="96">
        <v>11</v>
      </c>
      <c r="D2294" s="96" t="str">
        <f t="shared" si="105"/>
        <v>201711U080</v>
      </c>
      <c r="E2294" s="77" t="s">
        <v>16082</v>
      </c>
      <c r="F2294" s="77" t="s">
        <v>16081</v>
      </c>
      <c r="G2294" s="77" t="s">
        <v>30</v>
      </c>
      <c r="H2294" s="104" t="str">
        <f t="shared" si="106"/>
        <v>201711U080</v>
      </c>
      <c r="I2294" s="104" t="b">
        <f t="shared" si="107"/>
        <v>1</v>
      </c>
      <c r="J2294" s="77" t="s">
        <v>16169</v>
      </c>
      <c r="K2294" s="77" t="s">
        <v>13754</v>
      </c>
      <c r="L2294" s="105">
        <v>589.48</v>
      </c>
      <c r="M2294" s="105">
        <v>24172.34</v>
      </c>
      <c r="N2294" s="105">
        <v>24172.1</v>
      </c>
      <c r="O2294" s="96" t="str">
        <f>VLOOKUP(H2294,'CRMP-SOC'!$A$2:$B$12685,2,FALSE)</f>
        <v>Social</v>
      </c>
      <c r="P2294" s="96"/>
    </row>
    <row r="2295" spans="1:16" ht="14.25" customHeight="1" x14ac:dyDescent="0.25">
      <c r="A2295" s="96">
        <v>2017</v>
      </c>
      <c r="B2295" s="96" t="s">
        <v>2699</v>
      </c>
      <c r="C2295" s="96">
        <v>11</v>
      </c>
      <c r="D2295" s="96" t="str">
        <f t="shared" si="105"/>
        <v>201711U081</v>
      </c>
      <c r="E2295" s="77" t="s">
        <v>16082</v>
      </c>
      <c r="F2295" s="77" t="s">
        <v>16081</v>
      </c>
      <c r="G2295" s="77" t="s">
        <v>30</v>
      </c>
      <c r="H2295" s="104" t="str">
        <f t="shared" si="106"/>
        <v>201711U081</v>
      </c>
      <c r="I2295" s="104" t="b">
        <f t="shared" si="107"/>
        <v>1</v>
      </c>
      <c r="J2295" s="77" t="s">
        <v>16221</v>
      </c>
      <c r="K2295" s="77" t="s">
        <v>14003</v>
      </c>
      <c r="L2295" s="105">
        <v>600</v>
      </c>
      <c r="M2295" s="105">
        <v>589.30999999999995</v>
      </c>
      <c r="N2295" s="105">
        <v>589.30999999999995</v>
      </c>
      <c r="O2295" s="96" t="str">
        <f>VLOOKUP(H2295,'CRMP-SOC'!$A$2:$B$12685,2,FALSE)</f>
        <v>Social</v>
      </c>
      <c r="P2295" s="96"/>
    </row>
    <row r="2296" spans="1:16" ht="14.25" customHeight="1" x14ac:dyDescent="0.25">
      <c r="A2296" s="96">
        <v>2017</v>
      </c>
      <c r="B2296" s="96" t="s">
        <v>2700</v>
      </c>
      <c r="C2296" s="96">
        <v>11</v>
      </c>
      <c r="D2296" s="96" t="str">
        <f t="shared" si="105"/>
        <v>201711U082</v>
      </c>
      <c r="E2296" s="77" t="s">
        <v>16082</v>
      </c>
      <c r="F2296" s="77" t="s">
        <v>16081</v>
      </c>
      <c r="G2296" s="77" t="s">
        <v>30</v>
      </c>
      <c r="H2296" s="104" t="str">
        <f t="shared" si="106"/>
        <v>201711U082</v>
      </c>
      <c r="I2296" s="104" t="b">
        <f t="shared" si="107"/>
        <v>1</v>
      </c>
      <c r="J2296" s="77" t="s">
        <v>16168</v>
      </c>
      <c r="K2296" s="77" t="s">
        <v>13853</v>
      </c>
      <c r="L2296" s="105">
        <v>2141</v>
      </c>
      <c r="M2296" s="105">
        <v>2685.31</v>
      </c>
      <c r="N2296" s="105">
        <v>2685.31</v>
      </c>
      <c r="O2296" s="96" t="str">
        <f>VLOOKUP(H2296,'CRMP-SOC'!$A$2:$B$12685,2,FALSE)</f>
        <v>Social</v>
      </c>
      <c r="P2296" s="96"/>
    </row>
    <row r="2297" spans="1:16" ht="14.25" customHeight="1" x14ac:dyDescent="0.25">
      <c r="A2297" s="96">
        <v>2017</v>
      </c>
      <c r="B2297" s="96" t="s">
        <v>915</v>
      </c>
      <c r="C2297" s="96">
        <v>12</v>
      </c>
      <c r="D2297" s="96" t="str">
        <f t="shared" si="105"/>
        <v>201712E010</v>
      </c>
      <c r="E2297" s="77" t="s">
        <v>15314</v>
      </c>
      <c r="F2297" s="77" t="s">
        <v>16080</v>
      </c>
      <c r="G2297" s="77" t="s">
        <v>25</v>
      </c>
      <c r="H2297" s="104" t="str">
        <f t="shared" si="106"/>
        <v>201712E010</v>
      </c>
      <c r="I2297" s="104" t="b">
        <f t="shared" si="107"/>
        <v>1</v>
      </c>
      <c r="J2297" s="77" t="s">
        <v>16090</v>
      </c>
      <c r="K2297" s="77" t="s">
        <v>14004</v>
      </c>
      <c r="L2297" s="105">
        <v>3746.22</v>
      </c>
      <c r="M2297" s="105">
        <v>3404.96</v>
      </c>
      <c r="N2297" s="105">
        <v>3404.96</v>
      </c>
      <c r="O2297" s="96" t="str">
        <f>VLOOKUP(H2297,'CRMP-SOC'!$A$2:$B$12685,2,FALSE)</f>
        <v>Social</v>
      </c>
      <c r="P2297" s="96"/>
    </row>
    <row r="2298" spans="1:16" ht="14.25" customHeight="1" x14ac:dyDescent="0.25">
      <c r="A2298" s="96">
        <v>2017</v>
      </c>
      <c r="B2298" s="96" t="s">
        <v>921</v>
      </c>
      <c r="C2298" s="96">
        <v>12</v>
      </c>
      <c r="D2298" s="96" t="str">
        <f t="shared" si="105"/>
        <v>201712E022</v>
      </c>
      <c r="E2298" s="77" t="s">
        <v>15314</v>
      </c>
      <c r="F2298" s="77" t="s">
        <v>16080</v>
      </c>
      <c r="G2298" s="77" t="s">
        <v>25</v>
      </c>
      <c r="H2298" s="104" t="str">
        <f t="shared" si="106"/>
        <v>201712E022</v>
      </c>
      <c r="I2298" s="104" t="b">
        <f t="shared" si="107"/>
        <v>1</v>
      </c>
      <c r="J2298" s="77" t="s">
        <v>16110</v>
      </c>
      <c r="K2298" s="77" t="s">
        <v>11779</v>
      </c>
      <c r="L2298" s="105">
        <v>2114.14</v>
      </c>
      <c r="M2298" s="105">
        <v>2058.34</v>
      </c>
      <c r="N2298" s="105">
        <v>2058.34</v>
      </c>
      <c r="O2298" s="96" t="str">
        <f>VLOOKUP(H2298,'CRMP-SOC'!$A$2:$B$12685,2,FALSE)</f>
        <v>Social</v>
      </c>
      <c r="P2298" s="96"/>
    </row>
    <row r="2299" spans="1:16" ht="14.25" customHeight="1" x14ac:dyDescent="0.25">
      <c r="A2299" s="96">
        <v>2017</v>
      </c>
      <c r="B2299" s="96" t="s">
        <v>922</v>
      </c>
      <c r="C2299" s="96">
        <v>12</v>
      </c>
      <c r="D2299" s="96" t="str">
        <f t="shared" si="105"/>
        <v>201712E023</v>
      </c>
      <c r="E2299" s="77" t="s">
        <v>15314</v>
      </c>
      <c r="F2299" s="77" t="s">
        <v>16080</v>
      </c>
      <c r="G2299" s="77" t="s">
        <v>25</v>
      </c>
      <c r="H2299" s="104" t="str">
        <f t="shared" si="106"/>
        <v>201712E023</v>
      </c>
      <c r="I2299" s="104" t="b">
        <f t="shared" si="107"/>
        <v>1</v>
      </c>
      <c r="J2299" s="77" t="s">
        <v>16164</v>
      </c>
      <c r="K2299" s="77" t="s">
        <v>14005</v>
      </c>
      <c r="L2299" s="105">
        <v>19697.150000000001</v>
      </c>
      <c r="M2299" s="105">
        <v>20830.12</v>
      </c>
      <c r="N2299" s="105">
        <v>20830.12</v>
      </c>
      <c r="O2299" s="96" t="str">
        <f>VLOOKUP(H2299,'CRMP-SOC'!$A$2:$B$12685,2,FALSE)</f>
        <v>Social</v>
      </c>
      <c r="P2299" s="96"/>
    </row>
    <row r="2300" spans="1:16" ht="14.25" customHeight="1" x14ac:dyDescent="0.25">
      <c r="A2300" s="96">
        <v>2017</v>
      </c>
      <c r="B2300" s="96" t="s">
        <v>924</v>
      </c>
      <c r="C2300" s="96">
        <v>12</v>
      </c>
      <c r="D2300" s="96" t="str">
        <f t="shared" si="105"/>
        <v>201712E025</v>
      </c>
      <c r="E2300" s="77" t="s">
        <v>15314</v>
      </c>
      <c r="F2300" s="77" t="s">
        <v>16080</v>
      </c>
      <c r="G2300" s="77" t="s">
        <v>25</v>
      </c>
      <c r="H2300" s="104" t="str">
        <f t="shared" si="106"/>
        <v>201712E025</v>
      </c>
      <c r="I2300" s="104" t="b">
        <f t="shared" si="107"/>
        <v>1</v>
      </c>
      <c r="J2300" s="77" t="s">
        <v>16145</v>
      </c>
      <c r="K2300" s="77" t="s">
        <v>11782</v>
      </c>
      <c r="L2300" s="105">
        <v>1273.92</v>
      </c>
      <c r="M2300" s="105">
        <v>1200.79</v>
      </c>
      <c r="N2300" s="105">
        <v>1200.79</v>
      </c>
      <c r="O2300" s="96" t="str">
        <f>VLOOKUP(H2300,'CRMP-SOC'!$A$2:$B$12685,2,FALSE)</f>
        <v>Social</v>
      </c>
      <c r="P2300" s="96"/>
    </row>
    <row r="2301" spans="1:16" ht="14.25" customHeight="1" x14ac:dyDescent="0.25">
      <c r="A2301" s="96">
        <v>2017</v>
      </c>
      <c r="B2301" s="96" t="s">
        <v>933</v>
      </c>
      <c r="C2301" s="96">
        <v>12</v>
      </c>
      <c r="D2301" s="96" t="str">
        <f t="shared" si="105"/>
        <v>201712E036</v>
      </c>
      <c r="E2301" s="77" t="s">
        <v>15314</v>
      </c>
      <c r="F2301" s="77" t="s">
        <v>16080</v>
      </c>
      <c r="G2301" s="77" t="s">
        <v>25</v>
      </c>
      <c r="H2301" s="104" t="str">
        <f t="shared" si="106"/>
        <v>201712E036</v>
      </c>
      <c r="I2301" s="104" t="b">
        <f t="shared" si="107"/>
        <v>1</v>
      </c>
      <c r="J2301" s="77" t="s">
        <v>16098</v>
      </c>
      <c r="K2301" s="77" t="s">
        <v>14006</v>
      </c>
      <c r="L2301" s="105">
        <v>1919.94</v>
      </c>
      <c r="M2301" s="105">
        <v>1826.36</v>
      </c>
      <c r="N2301" s="105">
        <v>1826.36</v>
      </c>
      <c r="O2301" s="96" t="str">
        <f>VLOOKUP(H2301,'CRMP-SOC'!$A$2:$B$12685,2,FALSE)</f>
        <v>Social</v>
      </c>
      <c r="P2301" s="96"/>
    </row>
    <row r="2302" spans="1:16" ht="14.25" customHeight="1" x14ac:dyDescent="0.25">
      <c r="A2302" s="96">
        <v>2017</v>
      </c>
      <c r="B2302" s="96" t="s">
        <v>2701</v>
      </c>
      <c r="C2302" s="96">
        <v>12</v>
      </c>
      <c r="D2302" s="96" t="str">
        <f t="shared" si="105"/>
        <v>201712E040</v>
      </c>
      <c r="E2302" s="77" t="s">
        <v>15314</v>
      </c>
      <c r="F2302" s="77" t="s">
        <v>16080</v>
      </c>
      <c r="G2302" s="77" t="s">
        <v>25</v>
      </c>
      <c r="H2302" s="104" t="str">
        <f t="shared" si="106"/>
        <v>201712E040</v>
      </c>
      <c r="I2302" s="104" t="b">
        <f t="shared" si="107"/>
        <v>1</v>
      </c>
      <c r="J2302" s="77" t="s">
        <v>16141</v>
      </c>
      <c r="K2302" s="77" t="s">
        <v>14007</v>
      </c>
      <c r="L2302" s="105">
        <v>824.45</v>
      </c>
      <c r="M2302" s="105">
        <v>818.44</v>
      </c>
      <c r="N2302" s="105">
        <v>818.44</v>
      </c>
      <c r="O2302" s="96" t="str">
        <f>VLOOKUP(H2302,'CRMP-SOC'!$A$2:$B$12685,2,FALSE)</f>
        <v>Social</v>
      </c>
      <c r="P2302" s="96"/>
    </row>
    <row r="2303" spans="1:16" ht="14.25" customHeight="1" x14ac:dyDescent="0.25">
      <c r="A2303" s="96">
        <v>2017</v>
      </c>
      <c r="B2303" s="96" t="s">
        <v>2801</v>
      </c>
      <c r="C2303" s="96">
        <v>12</v>
      </c>
      <c r="D2303" s="96" t="str">
        <f t="shared" si="105"/>
        <v>201712E041</v>
      </c>
      <c r="E2303" s="77" t="s">
        <v>15314</v>
      </c>
      <c r="F2303" s="77" t="s">
        <v>16080</v>
      </c>
      <c r="G2303" s="77" t="s">
        <v>25</v>
      </c>
      <c r="H2303" s="104" t="str">
        <f t="shared" si="106"/>
        <v>201712E041</v>
      </c>
      <c r="I2303" s="104" t="b">
        <f t="shared" si="107"/>
        <v>1</v>
      </c>
      <c r="J2303" s="77" t="s">
        <v>16163</v>
      </c>
      <c r="K2303" s="77" t="s">
        <v>14008</v>
      </c>
      <c r="L2303" s="105">
        <v>93.75</v>
      </c>
      <c r="M2303" s="105">
        <v>77.69</v>
      </c>
      <c r="N2303" s="105">
        <v>77.69</v>
      </c>
      <c r="O2303" s="96" t="str">
        <f>VLOOKUP(H2303,'CRMP-SOC'!$A$2:$B$12685,2,FALSE)</f>
        <v>Social</v>
      </c>
      <c r="P2303" s="96"/>
    </row>
    <row r="2304" spans="1:16" ht="14.25" customHeight="1" x14ac:dyDescent="0.25">
      <c r="A2304" s="96">
        <v>2017</v>
      </c>
      <c r="B2304" s="96" t="s">
        <v>963</v>
      </c>
      <c r="C2304" s="96">
        <v>12</v>
      </c>
      <c r="D2304" s="96" t="str">
        <f t="shared" si="105"/>
        <v>201712S039</v>
      </c>
      <c r="E2304" s="77" t="s">
        <v>15314</v>
      </c>
      <c r="F2304" s="77" t="s">
        <v>16080</v>
      </c>
      <c r="G2304" s="77" t="s">
        <v>29</v>
      </c>
      <c r="H2304" s="104" t="str">
        <f t="shared" si="106"/>
        <v>201712S039</v>
      </c>
      <c r="I2304" s="104" t="b">
        <f t="shared" si="107"/>
        <v>1</v>
      </c>
      <c r="J2304" s="77" t="s">
        <v>16162</v>
      </c>
      <c r="K2304" s="77" t="s">
        <v>13448</v>
      </c>
      <c r="L2304" s="105">
        <v>41.76</v>
      </c>
      <c r="M2304" s="105">
        <v>151.62</v>
      </c>
      <c r="N2304" s="105">
        <v>151.62</v>
      </c>
      <c r="O2304" s="96" t="str">
        <f>VLOOKUP(H2304,'CRMP-SOC'!$A$2:$B$12685,2,FALSE)</f>
        <v>Social</v>
      </c>
      <c r="P2304" s="96"/>
    </row>
    <row r="2305" spans="1:16" ht="14.25" customHeight="1" x14ac:dyDescent="0.25">
      <c r="A2305" s="96">
        <v>2017</v>
      </c>
      <c r="B2305" s="96" t="s">
        <v>967</v>
      </c>
      <c r="C2305" s="96">
        <v>12</v>
      </c>
      <c r="D2305" s="96" t="str">
        <f t="shared" si="105"/>
        <v>201712S200</v>
      </c>
      <c r="E2305" s="77" t="s">
        <v>15314</v>
      </c>
      <c r="F2305" s="77" t="s">
        <v>16080</v>
      </c>
      <c r="G2305" s="77" t="s">
        <v>29</v>
      </c>
      <c r="H2305" s="104" t="str">
        <f t="shared" si="106"/>
        <v>201712S200</v>
      </c>
      <c r="I2305" s="104" t="b">
        <f t="shared" si="107"/>
        <v>1</v>
      </c>
      <c r="J2305" s="77" t="s">
        <v>16161</v>
      </c>
      <c r="K2305" s="77" t="s">
        <v>14012</v>
      </c>
      <c r="L2305" s="105">
        <v>859.8</v>
      </c>
      <c r="M2305" s="105">
        <v>734.31</v>
      </c>
      <c r="N2305" s="105">
        <v>734.31</v>
      </c>
      <c r="O2305" s="96" t="str">
        <f>VLOOKUP(H2305,'CRMP-SOC'!$A$2:$B$12685,2,FALSE)</f>
        <v>Social</v>
      </c>
      <c r="P2305" s="96"/>
    </row>
    <row r="2306" spans="1:16" ht="14.25" customHeight="1" x14ac:dyDescent="0.25">
      <c r="A2306" s="96">
        <v>2017</v>
      </c>
      <c r="B2306" s="96" t="s">
        <v>968</v>
      </c>
      <c r="C2306" s="96">
        <v>12</v>
      </c>
      <c r="D2306" s="96" t="str">
        <f t="shared" ref="D2306:D2369" si="108">CONCATENATE(A2306,C2306,G2306,J2306)</f>
        <v>201712S201</v>
      </c>
      <c r="E2306" s="77" t="s">
        <v>15314</v>
      </c>
      <c r="F2306" s="77" t="s">
        <v>16080</v>
      </c>
      <c r="G2306" s="77" t="s">
        <v>29</v>
      </c>
      <c r="H2306" s="104" t="str">
        <f t="shared" ref="H2306:H2369" si="109">CONCATENATE(A2306,B2306)</f>
        <v>201712S201</v>
      </c>
      <c r="I2306" s="104" t="b">
        <f t="shared" ref="I2306:I2369" si="110">H2306=D2306</f>
        <v>1</v>
      </c>
      <c r="J2306" s="77" t="s">
        <v>16160</v>
      </c>
      <c r="K2306" s="77" t="s">
        <v>13618</v>
      </c>
      <c r="L2306" s="105">
        <v>1955.9</v>
      </c>
      <c r="M2306" s="105">
        <v>1913.08</v>
      </c>
      <c r="N2306" s="105">
        <v>1913.08</v>
      </c>
      <c r="O2306" s="96" t="str">
        <f>VLOOKUP(H2306,'CRMP-SOC'!$A$2:$B$12685,2,FALSE)</f>
        <v>Social</v>
      </c>
      <c r="P2306" s="96"/>
    </row>
    <row r="2307" spans="1:16" ht="14.25" customHeight="1" x14ac:dyDescent="0.25">
      <c r="A2307" s="96">
        <v>2017</v>
      </c>
      <c r="B2307" s="96" t="s">
        <v>969</v>
      </c>
      <c r="C2307" s="96">
        <v>12</v>
      </c>
      <c r="D2307" s="96" t="str">
        <f t="shared" si="108"/>
        <v>201712S202</v>
      </c>
      <c r="E2307" s="77" t="s">
        <v>15314</v>
      </c>
      <c r="F2307" s="77" t="s">
        <v>16080</v>
      </c>
      <c r="G2307" s="77" t="s">
        <v>29</v>
      </c>
      <c r="H2307" s="104" t="str">
        <f t="shared" si="109"/>
        <v>201712S202</v>
      </c>
      <c r="I2307" s="104" t="b">
        <f t="shared" si="110"/>
        <v>1</v>
      </c>
      <c r="J2307" s="77" t="s">
        <v>16159</v>
      </c>
      <c r="K2307" s="77" t="s">
        <v>13857</v>
      </c>
      <c r="L2307" s="105">
        <v>83.88</v>
      </c>
      <c r="M2307" s="105">
        <v>76.34</v>
      </c>
      <c r="N2307" s="105">
        <v>76.34</v>
      </c>
      <c r="O2307" s="96" t="str">
        <f>VLOOKUP(H2307,'CRMP-SOC'!$A$2:$B$12685,2,FALSE)</f>
        <v>Social</v>
      </c>
      <c r="P2307" s="96"/>
    </row>
    <row r="2308" spans="1:16" ht="14.25" customHeight="1" x14ac:dyDescent="0.25">
      <c r="A2308" s="96">
        <v>2017</v>
      </c>
      <c r="B2308" s="96" t="s">
        <v>2704</v>
      </c>
      <c r="C2308" s="96">
        <v>12</v>
      </c>
      <c r="D2308" s="96" t="str">
        <f t="shared" si="108"/>
        <v>201712S251</v>
      </c>
      <c r="E2308" s="77" t="s">
        <v>15314</v>
      </c>
      <c r="F2308" s="77" t="s">
        <v>16080</v>
      </c>
      <c r="G2308" s="88" t="s">
        <v>29</v>
      </c>
      <c r="H2308" s="104" t="str">
        <f t="shared" si="109"/>
        <v>201712S251</v>
      </c>
      <c r="I2308" s="104" t="b">
        <f t="shared" si="110"/>
        <v>1</v>
      </c>
      <c r="J2308" s="77" t="s">
        <v>16220</v>
      </c>
      <c r="K2308" s="77" t="s">
        <v>13759</v>
      </c>
      <c r="L2308" s="105">
        <v>113.3</v>
      </c>
      <c r="M2308" s="105">
        <v>114.88</v>
      </c>
      <c r="N2308" s="105">
        <v>114.88</v>
      </c>
      <c r="O2308" s="96" t="str">
        <f>VLOOKUP(H2308,'CRMP-SOC'!$A$2:$B$12685,2,FALSE)</f>
        <v>Social</v>
      </c>
      <c r="P2308" s="96"/>
    </row>
    <row r="2309" spans="1:16" ht="14.25" customHeight="1" x14ac:dyDescent="0.25">
      <c r="A2309" s="96">
        <v>2017</v>
      </c>
      <c r="B2309" s="96" t="s">
        <v>2804</v>
      </c>
      <c r="C2309" s="96">
        <v>12</v>
      </c>
      <c r="D2309" s="96" t="str">
        <f t="shared" si="108"/>
        <v>201712S272</v>
      </c>
      <c r="E2309" s="77" t="s">
        <v>15314</v>
      </c>
      <c r="F2309" s="77" t="s">
        <v>16080</v>
      </c>
      <c r="G2309" s="77" t="s">
        <v>29</v>
      </c>
      <c r="H2309" s="104" t="str">
        <f t="shared" si="109"/>
        <v>201712S272</v>
      </c>
      <c r="I2309" s="104" t="b">
        <f t="shared" si="110"/>
        <v>1</v>
      </c>
      <c r="J2309" s="77" t="s">
        <v>16219</v>
      </c>
      <c r="K2309" s="77" t="s">
        <v>14013</v>
      </c>
      <c r="L2309" s="105">
        <v>166</v>
      </c>
      <c r="M2309" s="105">
        <v>175.17</v>
      </c>
      <c r="N2309" s="105">
        <v>175.17</v>
      </c>
      <c r="O2309" s="96" t="str">
        <f>VLOOKUP(H2309,'CRMP-SOC'!$A$2:$B$12685,2,FALSE)</f>
        <v>Social</v>
      </c>
      <c r="P2309" s="96"/>
    </row>
    <row r="2310" spans="1:16" ht="14.25" customHeight="1" x14ac:dyDescent="0.25">
      <c r="A2310" s="96">
        <v>2017</v>
      </c>
      <c r="B2310" s="96" t="s">
        <v>1823</v>
      </c>
      <c r="C2310" s="96">
        <v>12</v>
      </c>
      <c r="D2310" s="96" t="str">
        <f t="shared" si="108"/>
        <v>201712U005</v>
      </c>
      <c r="E2310" s="77" t="s">
        <v>15314</v>
      </c>
      <c r="F2310" s="77" t="s">
        <v>16080</v>
      </c>
      <c r="G2310" s="77" t="s">
        <v>30</v>
      </c>
      <c r="H2310" s="104" t="str">
        <f t="shared" si="109"/>
        <v>201712U005</v>
      </c>
      <c r="I2310" s="104" t="b">
        <f t="shared" si="110"/>
        <v>1</v>
      </c>
      <c r="J2310" s="77" t="s">
        <v>16152</v>
      </c>
      <c r="K2310" s="77" t="s">
        <v>12590</v>
      </c>
      <c r="L2310" s="105">
        <v>68702.490000000005</v>
      </c>
      <c r="M2310" s="105">
        <v>81324.11</v>
      </c>
      <c r="N2310" s="105">
        <v>81324.11</v>
      </c>
      <c r="O2310" s="96" t="str">
        <f>VLOOKUP(H2310,'CRMP-SOC'!$A$2:$B$12685,2,FALSE)</f>
        <v>Social</v>
      </c>
      <c r="P2310" s="96"/>
    </row>
    <row r="2311" spans="1:16" ht="14.25" customHeight="1" x14ac:dyDescent="0.25">
      <c r="A2311" s="96">
        <v>2017</v>
      </c>
      <c r="B2311" s="96" t="s">
        <v>2516</v>
      </c>
      <c r="C2311" s="96">
        <v>12</v>
      </c>
      <c r="D2311" s="96" t="str">
        <f t="shared" si="108"/>
        <v>201712U008</v>
      </c>
      <c r="E2311" s="77" t="s">
        <v>15314</v>
      </c>
      <c r="F2311" s="77" t="s">
        <v>16080</v>
      </c>
      <c r="G2311" s="77" t="s">
        <v>30</v>
      </c>
      <c r="H2311" s="104" t="str">
        <f t="shared" si="109"/>
        <v>201712U008</v>
      </c>
      <c r="I2311" s="104" t="b">
        <f t="shared" si="110"/>
        <v>1</v>
      </c>
      <c r="J2311" s="77" t="s">
        <v>16129</v>
      </c>
      <c r="K2311" s="77" t="s">
        <v>13859</v>
      </c>
      <c r="L2311" s="105">
        <v>452.96</v>
      </c>
      <c r="M2311" s="105">
        <v>425.47</v>
      </c>
      <c r="N2311" s="105">
        <v>425.43</v>
      </c>
      <c r="O2311" s="96" t="str">
        <f>VLOOKUP(H2311,'CRMP-SOC'!$A$2:$B$12685,2,FALSE)</f>
        <v>Social</v>
      </c>
      <c r="P2311" s="96"/>
    </row>
    <row r="2312" spans="1:16" ht="14.25" customHeight="1" x14ac:dyDescent="0.25">
      <c r="A2312" s="96">
        <v>2017</v>
      </c>
      <c r="B2312" s="96" t="s">
        <v>2517</v>
      </c>
      <c r="C2312" s="96">
        <v>12</v>
      </c>
      <c r="D2312" s="96" t="str">
        <f t="shared" si="108"/>
        <v>201712U009</v>
      </c>
      <c r="E2312" s="77" t="s">
        <v>15314</v>
      </c>
      <c r="F2312" s="77" t="s">
        <v>16080</v>
      </c>
      <c r="G2312" s="77" t="s">
        <v>30</v>
      </c>
      <c r="H2312" s="104" t="str">
        <f t="shared" si="109"/>
        <v>201712U009</v>
      </c>
      <c r="I2312" s="104" t="b">
        <f t="shared" si="110"/>
        <v>1</v>
      </c>
      <c r="J2312" s="77" t="s">
        <v>16128</v>
      </c>
      <c r="K2312" s="77" t="s">
        <v>12583</v>
      </c>
      <c r="L2312" s="105">
        <v>646.08000000000004</v>
      </c>
      <c r="M2312" s="105">
        <v>531.41</v>
      </c>
      <c r="N2312" s="105">
        <v>531.41</v>
      </c>
      <c r="O2312" s="96" t="str">
        <f>VLOOKUP(H2312,'CRMP-SOC'!$A$2:$B$12685,2,FALSE)</f>
        <v>Social</v>
      </c>
      <c r="P2312" s="96"/>
    </row>
    <row r="2313" spans="1:16" ht="14.25" customHeight="1" x14ac:dyDescent="0.25">
      <c r="A2313" s="96">
        <v>2017</v>
      </c>
      <c r="B2313" s="96" t="s">
        <v>2612</v>
      </c>
      <c r="C2313" s="96">
        <v>12</v>
      </c>
      <c r="D2313" s="96" t="str">
        <f t="shared" si="108"/>
        <v>201712U012</v>
      </c>
      <c r="E2313" s="77" t="s">
        <v>15314</v>
      </c>
      <c r="F2313" s="77" t="s">
        <v>16080</v>
      </c>
      <c r="G2313" s="77" t="s">
        <v>30</v>
      </c>
      <c r="H2313" s="104" t="str">
        <f t="shared" si="109"/>
        <v>201712U012</v>
      </c>
      <c r="I2313" s="104" t="b">
        <f t="shared" si="110"/>
        <v>1</v>
      </c>
      <c r="J2313" s="77" t="s">
        <v>16101</v>
      </c>
      <c r="K2313" s="77" t="s">
        <v>16238</v>
      </c>
      <c r="L2313" s="105">
        <v>3300</v>
      </c>
      <c r="M2313" s="105">
        <v>0</v>
      </c>
      <c r="N2313" s="105">
        <v>0</v>
      </c>
      <c r="O2313" s="96" t="str">
        <f>VLOOKUP(H2313,'CRMP-SOC'!$A$2:$B$12685,2,FALSE)</f>
        <v>Social</v>
      </c>
      <c r="P2313" s="96"/>
    </row>
    <row r="2314" spans="1:16" ht="14.25" customHeight="1" x14ac:dyDescent="0.25">
      <c r="A2314" s="96">
        <v>2017</v>
      </c>
      <c r="B2314" s="96" t="s">
        <v>985</v>
      </c>
      <c r="C2314" s="96">
        <v>14</v>
      </c>
      <c r="D2314" s="96" t="str">
        <f t="shared" si="108"/>
        <v>201714E003</v>
      </c>
      <c r="E2314" s="77" t="s">
        <v>16158</v>
      </c>
      <c r="F2314" s="77" t="s">
        <v>16157</v>
      </c>
      <c r="G2314" s="77" t="s">
        <v>25</v>
      </c>
      <c r="H2314" s="104" t="str">
        <f t="shared" si="109"/>
        <v>201714E003</v>
      </c>
      <c r="I2314" s="104" t="b">
        <f t="shared" si="110"/>
        <v>1</v>
      </c>
      <c r="J2314" s="77" t="s">
        <v>16106</v>
      </c>
      <c r="K2314" s="77" t="s">
        <v>14017</v>
      </c>
      <c r="L2314" s="105">
        <v>628.02</v>
      </c>
      <c r="M2314" s="105">
        <v>677.28</v>
      </c>
      <c r="N2314" s="105">
        <v>677.28</v>
      </c>
      <c r="O2314" s="96" t="str">
        <f>VLOOKUP(H2314,'CRMP-SOC'!$A$2:$B$12685,2,FALSE)</f>
        <v>Social</v>
      </c>
      <c r="P2314" s="96"/>
    </row>
    <row r="2315" spans="1:16" ht="14.25" customHeight="1" x14ac:dyDescent="0.25">
      <c r="A2315" s="96">
        <v>2017</v>
      </c>
      <c r="B2315" s="96" t="s">
        <v>986</v>
      </c>
      <c r="C2315" s="96">
        <v>14</v>
      </c>
      <c r="D2315" s="96" t="str">
        <f t="shared" si="108"/>
        <v>201714E004</v>
      </c>
      <c r="E2315" s="77" t="s">
        <v>16158</v>
      </c>
      <c r="F2315" s="77" t="s">
        <v>16157</v>
      </c>
      <c r="G2315" s="77" t="s">
        <v>25</v>
      </c>
      <c r="H2315" s="104" t="str">
        <f t="shared" si="109"/>
        <v>201714E004</v>
      </c>
      <c r="I2315" s="104" t="b">
        <f t="shared" si="110"/>
        <v>1</v>
      </c>
      <c r="J2315" s="77" t="s">
        <v>16105</v>
      </c>
      <c r="K2315" s="77" t="s">
        <v>14018</v>
      </c>
      <c r="L2315" s="105">
        <v>62.21</v>
      </c>
      <c r="M2315" s="105">
        <v>74.430000000000007</v>
      </c>
      <c r="N2315" s="105">
        <v>74.430000000000007</v>
      </c>
      <c r="O2315" s="96" t="str">
        <f>VLOOKUP(H2315,'CRMP-SOC'!$A$2:$B$12685,2,FALSE)</f>
        <v>Social</v>
      </c>
      <c r="P2315" s="96"/>
    </row>
    <row r="2316" spans="1:16" ht="14.25" customHeight="1" x14ac:dyDescent="0.25">
      <c r="A2316" s="96">
        <v>2017</v>
      </c>
      <c r="B2316" s="96" t="s">
        <v>998</v>
      </c>
      <c r="C2316" s="96">
        <v>14</v>
      </c>
      <c r="D2316" s="96" t="str">
        <f t="shared" si="108"/>
        <v>201714S043</v>
      </c>
      <c r="E2316" s="77" t="s">
        <v>16158</v>
      </c>
      <c r="F2316" s="77" t="s">
        <v>16157</v>
      </c>
      <c r="G2316" s="77" t="s">
        <v>29</v>
      </c>
      <c r="H2316" s="104" t="str">
        <f t="shared" si="109"/>
        <v>201714S043</v>
      </c>
      <c r="I2316" s="104" t="b">
        <f t="shared" si="110"/>
        <v>1</v>
      </c>
      <c r="J2316" s="77" t="s">
        <v>16096</v>
      </c>
      <c r="K2316" s="77" t="s">
        <v>11841</v>
      </c>
      <c r="L2316" s="105">
        <v>911.26</v>
      </c>
      <c r="M2316" s="105">
        <v>695.13</v>
      </c>
      <c r="N2316" s="105">
        <v>695.13</v>
      </c>
      <c r="O2316" s="96" t="str">
        <f>VLOOKUP(H2316,'CRMP-SOC'!$A$2:$B$12685,2,FALSE)</f>
        <v>Social</v>
      </c>
      <c r="P2316" s="96"/>
    </row>
    <row r="2317" spans="1:16" ht="14.25" customHeight="1" x14ac:dyDescent="0.25">
      <c r="A2317" s="96">
        <v>2017</v>
      </c>
      <c r="B2317" s="96" t="s">
        <v>1004</v>
      </c>
      <c r="C2317" s="96">
        <v>15</v>
      </c>
      <c r="D2317" s="96" t="str">
        <f t="shared" si="108"/>
        <v>201715E003</v>
      </c>
      <c r="E2317" s="77" t="s">
        <v>16084</v>
      </c>
      <c r="F2317" s="77" t="s">
        <v>16083</v>
      </c>
      <c r="G2317" s="77" t="s">
        <v>25</v>
      </c>
      <c r="H2317" s="104" t="str">
        <f t="shared" si="109"/>
        <v>201715E003</v>
      </c>
      <c r="I2317" s="104" t="b">
        <f t="shared" si="110"/>
        <v>1</v>
      </c>
      <c r="J2317" s="77" t="s">
        <v>16106</v>
      </c>
      <c r="K2317" s="77" t="s">
        <v>11846</v>
      </c>
      <c r="L2317" s="105">
        <v>199.23</v>
      </c>
      <c r="M2317" s="105">
        <v>203.19</v>
      </c>
      <c r="N2317" s="105">
        <v>203.19</v>
      </c>
      <c r="O2317" s="96" t="str">
        <f>VLOOKUP(H2317,'CRMP-SOC'!$A$2:$B$12685,2,FALSE)</f>
        <v>Social</v>
      </c>
      <c r="P2317" s="96"/>
    </row>
    <row r="2318" spans="1:16" ht="14.25" customHeight="1" x14ac:dyDescent="0.25">
      <c r="A2318" s="96">
        <v>2017</v>
      </c>
      <c r="B2318" s="96" t="s">
        <v>2620</v>
      </c>
      <c r="C2318" s="96">
        <v>15</v>
      </c>
      <c r="D2318" s="96" t="str">
        <f t="shared" si="108"/>
        <v>201715S177</v>
      </c>
      <c r="E2318" s="77" t="s">
        <v>16084</v>
      </c>
      <c r="F2318" s="77" t="s">
        <v>16083</v>
      </c>
      <c r="G2318" s="77" t="s">
        <v>29</v>
      </c>
      <c r="H2318" s="104" t="str">
        <f t="shared" si="109"/>
        <v>201715S177</v>
      </c>
      <c r="I2318" s="104" t="b">
        <f t="shared" si="110"/>
        <v>1</v>
      </c>
      <c r="J2318" s="77" t="s">
        <v>16156</v>
      </c>
      <c r="K2318" s="77" t="s">
        <v>14024</v>
      </c>
      <c r="L2318" s="105">
        <v>6525.38</v>
      </c>
      <c r="M2318" s="105">
        <v>4737.8100000000004</v>
      </c>
      <c r="N2318" s="105">
        <v>4737.8100000000004</v>
      </c>
      <c r="O2318" s="96" t="str">
        <f>VLOOKUP(H2318,'CRMP-SOC'!$A$2:$B$12685,2,FALSE)</f>
        <v>Social</v>
      </c>
      <c r="P2318" s="96"/>
    </row>
    <row r="2319" spans="1:16" ht="14.25" customHeight="1" x14ac:dyDescent="0.25">
      <c r="A2319" s="96">
        <v>2017</v>
      </c>
      <c r="B2319" s="96" t="s">
        <v>2621</v>
      </c>
      <c r="C2319" s="96">
        <v>15</v>
      </c>
      <c r="D2319" s="96" t="str">
        <f t="shared" si="108"/>
        <v>201715S213</v>
      </c>
      <c r="E2319" s="77" t="s">
        <v>16084</v>
      </c>
      <c r="F2319" s="77" t="s">
        <v>16083</v>
      </c>
      <c r="G2319" s="77" t="s">
        <v>29</v>
      </c>
      <c r="H2319" s="104" t="str">
        <f t="shared" si="109"/>
        <v>201715S213</v>
      </c>
      <c r="I2319" s="104" t="b">
        <f t="shared" si="110"/>
        <v>1</v>
      </c>
      <c r="J2319" s="77" t="s">
        <v>16155</v>
      </c>
      <c r="K2319" s="77" t="s">
        <v>14025</v>
      </c>
      <c r="L2319" s="105">
        <v>105.32</v>
      </c>
      <c r="M2319" s="105">
        <v>104.93</v>
      </c>
      <c r="N2319" s="105">
        <v>104.93</v>
      </c>
      <c r="O2319" s="96" t="str">
        <f>VLOOKUP(H2319,'CRMP-SOC'!$A$2:$B$12685,2,FALSE)</f>
        <v>Social</v>
      </c>
      <c r="P2319" s="96"/>
    </row>
    <row r="2320" spans="1:16" ht="14.25" customHeight="1" x14ac:dyDescent="0.25">
      <c r="A2320" s="96">
        <v>2017</v>
      </c>
      <c r="B2320" s="96" t="s">
        <v>2708</v>
      </c>
      <c r="C2320" s="96">
        <v>15</v>
      </c>
      <c r="D2320" s="96" t="str">
        <f t="shared" si="108"/>
        <v>201715S254</v>
      </c>
      <c r="E2320" s="77" t="s">
        <v>16084</v>
      </c>
      <c r="F2320" s="77" t="s">
        <v>16083</v>
      </c>
      <c r="G2320" s="77" t="s">
        <v>29</v>
      </c>
      <c r="H2320" s="104" t="str">
        <f t="shared" si="109"/>
        <v>201715S254</v>
      </c>
      <c r="I2320" s="104" t="b">
        <f t="shared" si="110"/>
        <v>1</v>
      </c>
      <c r="J2320" s="77" t="s">
        <v>16218</v>
      </c>
      <c r="K2320" s="77" t="s">
        <v>14026</v>
      </c>
      <c r="L2320" s="105">
        <v>53.13</v>
      </c>
      <c r="M2320" s="105">
        <v>52.1</v>
      </c>
      <c r="N2320" s="105">
        <v>52.1</v>
      </c>
      <c r="O2320" s="96" t="str">
        <f>VLOOKUP(H2320,'CRMP-SOC'!$A$2:$B$12685,2,FALSE)</f>
        <v>Social</v>
      </c>
      <c r="P2320" s="96"/>
    </row>
    <row r="2321" spans="1:16" ht="14.25" customHeight="1" x14ac:dyDescent="0.25">
      <c r="A2321" s="96">
        <v>2017</v>
      </c>
      <c r="B2321" s="96" t="s">
        <v>2709</v>
      </c>
      <c r="C2321" s="96">
        <v>15</v>
      </c>
      <c r="D2321" s="96" t="str">
        <f t="shared" si="108"/>
        <v>201715S255</v>
      </c>
      <c r="E2321" s="77" t="s">
        <v>16084</v>
      </c>
      <c r="F2321" s="77" t="s">
        <v>16083</v>
      </c>
      <c r="G2321" s="77" t="s">
        <v>29</v>
      </c>
      <c r="H2321" s="104" t="str">
        <f t="shared" si="109"/>
        <v>201715S255</v>
      </c>
      <c r="I2321" s="104" t="b">
        <f t="shared" si="110"/>
        <v>1</v>
      </c>
      <c r="J2321" s="77" t="s">
        <v>16217</v>
      </c>
      <c r="K2321" s="77" t="s">
        <v>13765</v>
      </c>
      <c r="L2321" s="105">
        <v>55.12</v>
      </c>
      <c r="M2321" s="105">
        <v>54.94</v>
      </c>
      <c r="N2321" s="105">
        <v>54.94</v>
      </c>
      <c r="O2321" s="96" t="str">
        <f>VLOOKUP(H2321,'CRMP-SOC'!$A$2:$B$12685,2,FALSE)</f>
        <v>Social</v>
      </c>
      <c r="P2321" s="96"/>
    </row>
    <row r="2322" spans="1:16" ht="14.25" customHeight="1" x14ac:dyDescent="0.25">
      <c r="A2322" s="96">
        <v>2017</v>
      </c>
      <c r="B2322" s="96" t="s">
        <v>2805</v>
      </c>
      <c r="C2322" s="96">
        <v>15</v>
      </c>
      <c r="D2322" s="96" t="str">
        <f t="shared" si="108"/>
        <v>201715S273</v>
      </c>
      <c r="E2322" s="77" t="s">
        <v>16084</v>
      </c>
      <c r="F2322" s="77" t="s">
        <v>16083</v>
      </c>
      <c r="G2322" s="77" t="s">
        <v>29</v>
      </c>
      <c r="H2322" s="104" t="str">
        <f t="shared" si="109"/>
        <v>201715S273</v>
      </c>
      <c r="I2322" s="104" t="b">
        <f t="shared" si="110"/>
        <v>1</v>
      </c>
      <c r="J2322" s="77" t="s">
        <v>16154</v>
      </c>
      <c r="K2322" s="77" t="s">
        <v>14027</v>
      </c>
      <c r="L2322" s="105">
        <v>4062.59</v>
      </c>
      <c r="M2322" s="105">
        <v>2566</v>
      </c>
      <c r="N2322" s="105">
        <v>2566</v>
      </c>
      <c r="O2322" s="96" t="str">
        <f>VLOOKUP(H2322,'CRMP-SOC'!$A$2:$B$12685,2,FALSE)</f>
        <v>Social</v>
      </c>
      <c r="P2322" s="96"/>
    </row>
    <row r="2323" spans="1:16" ht="14.25" customHeight="1" x14ac:dyDescent="0.25">
      <c r="A2323" s="96">
        <v>2017</v>
      </c>
      <c r="B2323" s="96" t="s">
        <v>2806</v>
      </c>
      <c r="C2323" s="96">
        <v>15</v>
      </c>
      <c r="D2323" s="96" t="str">
        <f t="shared" si="108"/>
        <v>201715S274</v>
      </c>
      <c r="E2323" s="77" t="s">
        <v>16084</v>
      </c>
      <c r="F2323" s="77" t="s">
        <v>16083</v>
      </c>
      <c r="G2323" s="77" t="s">
        <v>29</v>
      </c>
      <c r="H2323" s="104" t="str">
        <f t="shared" si="109"/>
        <v>201715S274</v>
      </c>
      <c r="I2323" s="104" t="b">
        <f t="shared" si="110"/>
        <v>1</v>
      </c>
      <c r="J2323" s="77" t="s">
        <v>16216</v>
      </c>
      <c r="K2323" s="77" t="s">
        <v>14028</v>
      </c>
      <c r="L2323" s="105">
        <v>2062.38</v>
      </c>
      <c r="M2323" s="105">
        <v>2232.29</v>
      </c>
      <c r="N2323" s="105">
        <v>2232.29</v>
      </c>
      <c r="O2323" s="96" t="str">
        <f>VLOOKUP(H2323,'CRMP-SOC'!$A$2:$B$12685,2,FALSE)</f>
        <v>Social</v>
      </c>
      <c r="P2323" s="96"/>
    </row>
    <row r="2324" spans="1:16" ht="14.25" customHeight="1" x14ac:dyDescent="0.25">
      <c r="A2324" s="96">
        <v>2017</v>
      </c>
      <c r="B2324" s="96" t="s">
        <v>2624</v>
      </c>
      <c r="C2324" s="96">
        <v>15</v>
      </c>
      <c r="D2324" s="96" t="str">
        <f t="shared" si="108"/>
        <v>201715U003</v>
      </c>
      <c r="E2324" s="77" t="s">
        <v>16084</v>
      </c>
      <c r="F2324" s="77" t="s">
        <v>16083</v>
      </c>
      <c r="G2324" s="77" t="s">
        <v>30</v>
      </c>
      <c r="H2324" s="104" t="str">
        <f t="shared" si="109"/>
        <v>201715U003</v>
      </c>
      <c r="I2324" s="104" t="b">
        <f t="shared" si="110"/>
        <v>1</v>
      </c>
      <c r="J2324" s="77" t="s">
        <v>16106</v>
      </c>
      <c r="K2324" s="77" t="s">
        <v>13628</v>
      </c>
      <c r="L2324" s="105">
        <v>153.5</v>
      </c>
      <c r="M2324" s="105">
        <v>151.31</v>
      </c>
      <c r="N2324" s="105">
        <v>151.31</v>
      </c>
      <c r="O2324" s="96" t="str">
        <f>VLOOKUP(H2324,'CRMP-SOC'!$A$2:$B$12685,2,FALSE)</f>
        <v>Social</v>
      </c>
      <c r="P2324" s="96"/>
    </row>
    <row r="2325" spans="1:16" ht="14.25" customHeight="1" x14ac:dyDescent="0.25">
      <c r="A2325" s="96">
        <v>2017</v>
      </c>
      <c r="B2325" s="96" t="s">
        <v>1028</v>
      </c>
      <c r="C2325" s="96">
        <v>16</v>
      </c>
      <c r="D2325" s="96" t="str">
        <f t="shared" si="108"/>
        <v>201716E005</v>
      </c>
      <c r="E2325" s="77" t="s">
        <v>16143</v>
      </c>
      <c r="F2325" s="77" t="s">
        <v>16142</v>
      </c>
      <c r="G2325" s="77" t="s">
        <v>25</v>
      </c>
      <c r="H2325" s="104" t="str">
        <f t="shared" si="109"/>
        <v>201716E005</v>
      </c>
      <c r="I2325" s="104" t="b">
        <f t="shared" si="110"/>
        <v>1</v>
      </c>
      <c r="J2325" s="77" t="s">
        <v>16152</v>
      </c>
      <c r="K2325" s="77" t="s">
        <v>11867</v>
      </c>
      <c r="L2325" s="105">
        <v>50.82</v>
      </c>
      <c r="M2325" s="105">
        <v>35.89</v>
      </c>
      <c r="N2325" s="105">
        <v>35.89</v>
      </c>
      <c r="O2325" s="96" t="str">
        <f>VLOOKUP(H2325,'CRMP-SOC'!$A$2:$B$12685,2,FALSE)</f>
        <v>Social</v>
      </c>
      <c r="P2325" s="96"/>
    </row>
    <row r="2326" spans="1:16" ht="14.25" customHeight="1" x14ac:dyDescent="0.25">
      <c r="A2326" s="96">
        <v>2017</v>
      </c>
      <c r="B2326" s="96" t="s">
        <v>1842</v>
      </c>
      <c r="C2326" s="96">
        <v>16</v>
      </c>
      <c r="D2326" s="96" t="str">
        <f t="shared" si="108"/>
        <v>201716E009</v>
      </c>
      <c r="E2326" s="77" t="s">
        <v>16143</v>
      </c>
      <c r="F2326" s="77" t="s">
        <v>16142</v>
      </c>
      <c r="G2326" s="77" t="s">
        <v>25</v>
      </c>
      <c r="H2326" s="104" t="str">
        <f t="shared" si="109"/>
        <v>201716E009</v>
      </c>
      <c r="I2326" s="104" t="b">
        <f t="shared" si="110"/>
        <v>1</v>
      </c>
      <c r="J2326" s="77" t="s">
        <v>16128</v>
      </c>
      <c r="K2326" s="77" t="s">
        <v>11903</v>
      </c>
      <c r="L2326" s="105">
        <v>229.23</v>
      </c>
      <c r="M2326" s="105">
        <v>236.41</v>
      </c>
      <c r="N2326" s="105">
        <v>236.41</v>
      </c>
      <c r="O2326" s="96" t="str">
        <f>VLOOKUP(H2326,'CRMP-SOC'!$A$2:$B$12685,2,FALSE)</f>
        <v>Social</v>
      </c>
      <c r="P2326" s="96"/>
    </row>
    <row r="2327" spans="1:16" ht="14.25" customHeight="1" x14ac:dyDescent="0.25">
      <c r="A2327" s="96">
        <v>2017</v>
      </c>
      <c r="B2327" s="96" t="s">
        <v>2525</v>
      </c>
      <c r="C2327" s="96">
        <v>16</v>
      </c>
      <c r="D2327" s="96" t="str">
        <f t="shared" si="108"/>
        <v>201716E014</v>
      </c>
      <c r="E2327" s="77" t="s">
        <v>16143</v>
      </c>
      <c r="F2327" s="77" t="s">
        <v>16142</v>
      </c>
      <c r="G2327" s="77" t="s">
        <v>25</v>
      </c>
      <c r="H2327" s="104" t="str">
        <f t="shared" si="109"/>
        <v>201716E014</v>
      </c>
      <c r="I2327" s="104" t="b">
        <f t="shared" si="110"/>
        <v>1</v>
      </c>
      <c r="J2327" s="77" t="s">
        <v>16151</v>
      </c>
      <c r="K2327" s="77" t="s">
        <v>14032</v>
      </c>
      <c r="L2327" s="105">
        <v>1568.73</v>
      </c>
      <c r="M2327" s="105">
        <v>1680.52</v>
      </c>
      <c r="N2327" s="105">
        <v>1661.65</v>
      </c>
      <c r="O2327" s="96" t="str">
        <f>VLOOKUP(H2327,'CRMP-SOC'!$A$2:$B$12685,2,FALSE)</f>
        <v>Social</v>
      </c>
      <c r="P2327" s="96"/>
    </row>
    <row r="2328" spans="1:16" ht="14.25" customHeight="1" x14ac:dyDescent="0.25">
      <c r="A2328" s="96">
        <v>2017</v>
      </c>
      <c r="B2328" s="96" t="s">
        <v>2711</v>
      </c>
      <c r="C2328" s="96">
        <v>16</v>
      </c>
      <c r="D2328" s="96" t="str">
        <f t="shared" si="108"/>
        <v>201716E015</v>
      </c>
      <c r="E2328" s="77" t="s">
        <v>16143</v>
      </c>
      <c r="F2328" s="77" t="s">
        <v>16142</v>
      </c>
      <c r="G2328" s="77" t="s">
        <v>25</v>
      </c>
      <c r="H2328" s="104" t="str">
        <f t="shared" si="109"/>
        <v>201716E015</v>
      </c>
      <c r="I2328" s="104" t="b">
        <f t="shared" si="110"/>
        <v>1</v>
      </c>
      <c r="J2328" s="77" t="s">
        <v>16100</v>
      </c>
      <c r="K2328" s="77" t="s">
        <v>14033</v>
      </c>
      <c r="L2328" s="105">
        <v>197.47</v>
      </c>
      <c r="M2328" s="105">
        <v>292.02999999999997</v>
      </c>
      <c r="N2328" s="105">
        <v>292.02999999999997</v>
      </c>
      <c r="O2328" s="96" t="str">
        <f>VLOOKUP(H2328,'CRMP-SOC'!$A$2:$B$12685,2,FALSE)</f>
        <v>Social</v>
      </c>
      <c r="P2328" s="96"/>
    </row>
    <row r="2329" spans="1:16" ht="14.25" customHeight="1" x14ac:dyDescent="0.25">
      <c r="A2329" s="96">
        <v>2017</v>
      </c>
      <c r="B2329" s="96" t="s">
        <v>1085</v>
      </c>
      <c r="C2329" s="96">
        <v>16</v>
      </c>
      <c r="D2329" s="96" t="str">
        <f t="shared" si="108"/>
        <v>201716S046</v>
      </c>
      <c r="E2329" s="77" t="s">
        <v>16143</v>
      </c>
      <c r="F2329" s="77" t="s">
        <v>16142</v>
      </c>
      <c r="G2329" s="77" t="s">
        <v>29</v>
      </c>
      <c r="H2329" s="104" t="str">
        <f t="shared" si="109"/>
        <v>201716S046</v>
      </c>
      <c r="I2329" s="104" t="b">
        <f t="shared" si="110"/>
        <v>1</v>
      </c>
      <c r="J2329" s="77" t="s">
        <v>16150</v>
      </c>
      <c r="K2329" s="77" t="s">
        <v>14045</v>
      </c>
      <c r="L2329" s="105">
        <v>240.5</v>
      </c>
      <c r="M2329" s="105">
        <v>239.98</v>
      </c>
      <c r="N2329" s="105">
        <v>239.98</v>
      </c>
      <c r="O2329" s="96" t="str">
        <f>VLOOKUP(H2329,'CRMP-SOC'!$A$2:$B$12685,2,FALSE)</f>
        <v>Social</v>
      </c>
      <c r="P2329" s="96"/>
    </row>
    <row r="2330" spans="1:16" ht="14.25" customHeight="1" x14ac:dyDescent="0.25">
      <c r="A2330" s="96">
        <v>2017</v>
      </c>
      <c r="B2330" s="96" t="s">
        <v>1088</v>
      </c>
      <c r="C2330" s="96">
        <v>16</v>
      </c>
      <c r="D2330" s="96" t="str">
        <f t="shared" si="108"/>
        <v>201716S071</v>
      </c>
      <c r="E2330" s="77" t="s">
        <v>16143</v>
      </c>
      <c r="F2330" s="77" t="s">
        <v>16142</v>
      </c>
      <c r="G2330" s="77" t="s">
        <v>29</v>
      </c>
      <c r="H2330" s="104" t="str">
        <f t="shared" si="109"/>
        <v>201716S071</v>
      </c>
      <c r="I2330" s="104" t="b">
        <f t="shared" si="110"/>
        <v>1</v>
      </c>
      <c r="J2330" s="77" t="s">
        <v>16214</v>
      </c>
      <c r="K2330" s="77" t="s">
        <v>11172</v>
      </c>
      <c r="L2330" s="105">
        <v>333.32</v>
      </c>
      <c r="M2330" s="105">
        <v>238.5</v>
      </c>
      <c r="N2330" s="105">
        <v>238.5</v>
      </c>
      <c r="O2330" s="96" t="str">
        <f>VLOOKUP(H2330,'CRMP-SOC'!$A$2:$B$12685,2,FALSE)</f>
        <v>Social</v>
      </c>
      <c r="P2330" s="96"/>
    </row>
    <row r="2331" spans="1:16" ht="14.25" customHeight="1" x14ac:dyDescent="0.25">
      <c r="A2331" s="96">
        <v>2017</v>
      </c>
      <c r="B2331" s="96" t="s">
        <v>1089</v>
      </c>
      <c r="C2331" s="96">
        <v>16</v>
      </c>
      <c r="D2331" s="96" t="str">
        <f t="shared" si="108"/>
        <v>201716S074</v>
      </c>
      <c r="E2331" s="77" t="s">
        <v>16143</v>
      </c>
      <c r="F2331" s="77" t="s">
        <v>16142</v>
      </c>
      <c r="G2331" s="77" t="s">
        <v>29</v>
      </c>
      <c r="H2331" s="104" t="str">
        <f t="shared" si="109"/>
        <v>201716S074</v>
      </c>
      <c r="I2331" s="104" t="b">
        <f t="shared" si="110"/>
        <v>1</v>
      </c>
      <c r="J2331" s="77" t="s">
        <v>16149</v>
      </c>
      <c r="K2331" s="77" t="s">
        <v>14142</v>
      </c>
      <c r="L2331" s="105">
        <v>3423.2</v>
      </c>
      <c r="M2331" s="105">
        <v>3534.88</v>
      </c>
      <c r="N2331" s="105">
        <v>3534.49</v>
      </c>
      <c r="O2331" s="96" t="str">
        <f>VLOOKUP(H2331,'CRMP-SOC'!$A$2:$B$12685,2,FALSE)</f>
        <v>Social</v>
      </c>
      <c r="P2331" s="96"/>
    </row>
    <row r="2332" spans="1:16" ht="14.25" customHeight="1" x14ac:dyDescent="0.25">
      <c r="A2332" s="96">
        <v>2017</v>
      </c>
      <c r="B2332" s="96" t="s">
        <v>1857</v>
      </c>
      <c r="C2332" s="96">
        <v>16</v>
      </c>
      <c r="D2332" s="96" t="str">
        <f t="shared" si="108"/>
        <v>201716S217</v>
      </c>
      <c r="E2332" s="77" t="s">
        <v>16143</v>
      </c>
      <c r="F2332" s="77" t="s">
        <v>16142</v>
      </c>
      <c r="G2332" s="77" t="s">
        <v>29</v>
      </c>
      <c r="H2332" s="104" t="str">
        <f t="shared" si="109"/>
        <v>201716S217</v>
      </c>
      <c r="I2332" s="104" t="b">
        <f t="shared" si="110"/>
        <v>1</v>
      </c>
      <c r="J2332" s="77" t="s">
        <v>16148</v>
      </c>
      <c r="K2332" s="77" t="s">
        <v>14047</v>
      </c>
      <c r="L2332" s="105">
        <v>1774.1</v>
      </c>
      <c r="M2332" s="105">
        <v>2078.21</v>
      </c>
      <c r="N2332" s="105">
        <v>2078.19</v>
      </c>
      <c r="O2332" s="96" t="str">
        <f>VLOOKUP(H2332,'CRMP-SOC'!$A$2:$B$12685,2,FALSE)</f>
        <v>Social</v>
      </c>
      <c r="P2332" s="96"/>
    </row>
    <row r="2333" spans="1:16" ht="14.25" customHeight="1" x14ac:dyDescent="0.25">
      <c r="A2333" s="96">
        <v>2017</v>
      </c>
      <c r="B2333" s="96" t="s">
        <v>2530</v>
      </c>
      <c r="C2333" s="96">
        <v>16</v>
      </c>
      <c r="D2333" s="96" t="str">
        <f t="shared" si="108"/>
        <v>201716S219</v>
      </c>
      <c r="E2333" s="77" t="s">
        <v>16143</v>
      </c>
      <c r="F2333" s="77" t="s">
        <v>16142</v>
      </c>
      <c r="G2333" s="77" t="s">
        <v>29</v>
      </c>
      <c r="H2333" s="104" t="str">
        <f t="shared" si="109"/>
        <v>201716S219</v>
      </c>
      <c r="I2333" s="104" t="b">
        <f t="shared" si="110"/>
        <v>1</v>
      </c>
      <c r="J2333" s="77" t="s">
        <v>16147</v>
      </c>
      <c r="K2333" s="77" t="s">
        <v>14049</v>
      </c>
      <c r="L2333" s="105">
        <v>2000</v>
      </c>
      <c r="M2333" s="105">
        <v>2064.15</v>
      </c>
      <c r="N2333" s="105">
        <v>2062.7399999999998</v>
      </c>
      <c r="O2333" s="96" t="str">
        <f>VLOOKUP(H2333,'CRMP-SOC'!$A$2:$B$12685,2,FALSE)</f>
        <v>Social</v>
      </c>
      <c r="P2333" s="96"/>
    </row>
    <row r="2334" spans="1:16" ht="14.25" customHeight="1" x14ac:dyDescent="0.25">
      <c r="A2334" s="96">
        <v>2017</v>
      </c>
      <c r="B2334" s="96" t="s">
        <v>2290</v>
      </c>
      <c r="C2334" s="96">
        <v>16</v>
      </c>
      <c r="D2334" s="96" t="str">
        <f t="shared" si="108"/>
        <v>201716U020</v>
      </c>
      <c r="E2334" s="77" t="s">
        <v>16143</v>
      </c>
      <c r="F2334" s="77" t="s">
        <v>16142</v>
      </c>
      <c r="G2334" s="77" t="s">
        <v>30</v>
      </c>
      <c r="H2334" s="104" t="str">
        <f t="shared" si="109"/>
        <v>201716U020</v>
      </c>
      <c r="I2334" s="104" t="b">
        <f t="shared" si="110"/>
        <v>1</v>
      </c>
      <c r="J2334" s="77" t="s">
        <v>16146</v>
      </c>
      <c r="K2334" s="77" t="s">
        <v>16237</v>
      </c>
      <c r="L2334" s="105">
        <v>188.57</v>
      </c>
      <c r="M2334" s="105">
        <v>0</v>
      </c>
      <c r="N2334" s="105">
        <v>0</v>
      </c>
      <c r="O2334" s="96" t="str">
        <f>VLOOKUP(H2334,'CRMP-SOC'!$A$2:$B$12685,2,FALSE)</f>
        <v>Social</v>
      </c>
      <c r="P2334" s="96"/>
    </row>
    <row r="2335" spans="1:16" ht="14.25" customHeight="1" x14ac:dyDescent="0.25">
      <c r="A2335" s="96">
        <v>2017</v>
      </c>
      <c r="B2335" s="96" t="s">
        <v>2409</v>
      </c>
      <c r="C2335" s="96">
        <v>16</v>
      </c>
      <c r="D2335" s="96" t="str">
        <f t="shared" si="108"/>
        <v>201716U025</v>
      </c>
      <c r="E2335" s="77" t="s">
        <v>16143</v>
      </c>
      <c r="F2335" s="77" t="s">
        <v>16142</v>
      </c>
      <c r="G2335" s="77" t="s">
        <v>30</v>
      </c>
      <c r="H2335" s="104" t="str">
        <f t="shared" si="109"/>
        <v>201716U025</v>
      </c>
      <c r="I2335" s="104" t="b">
        <f t="shared" si="110"/>
        <v>1</v>
      </c>
      <c r="J2335" s="77" t="s">
        <v>16145</v>
      </c>
      <c r="K2335" s="77" t="s">
        <v>14052</v>
      </c>
      <c r="L2335" s="105">
        <v>150.72</v>
      </c>
      <c r="M2335" s="105">
        <v>514.01</v>
      </c>
      <c r="N2335" s="105">
        <v>514.01</v>
      </c>
      <c r="O2335" s="96" t="str">
        <f>VLOOKUP(H2335,'CRMP-SOC'!$A$2:$B$12685,2,FALSE)</f>
        <v>Social</v>
      </c>
      <c r="P2335" s="96"/>
    </row>
    <row r="2336" spans="1:16" ht="14.25" customHeight="1" x14ac:dyDescent="0.25">
      <c r="A2336" s="96">
        <v>2017</v>
      </c>
      <c r="B2336" s="96" t="s">
        <v>2535</v>
      </c>
      <c r="C2336" s="96">
        <v>16</v>
      </c>
      <c r="D2336" s="96" t="str">
        <f t="shared" si="108"/>
        <v>201716U035</v>
      </c>
      <c r="E2336" s="77" t="s">
        <v>16143</v>
      </c>
      <c r="F2336" s="77" t="s">
        <v>16142</v>
      </c>
      <c r="G2336" s="77" t="s">
        <v>30</v>
      </c>
      <c r="H2336" s="104" t="str">
        <f t="shared" si="109"/>
        <v>201716U035</v>
      </c>
      <c r="I2336" s="104" t="b">
        <f t="shared" si="110"/>
        <v>1</v>
      </c>
      <c r="J2336" s="77" t="s">
        <v>16144</v>
      </c>
      <c r="K2336" s="77" t="s">
        <v>14054</v>
      </c>
      <c r="L2336" s="105">
        <v>44.4</v>
      </c>
      <c r="M2336" s="105">
        <v>39.1</v>
      </c>
      <c r="N2336" s="105">
        <v>39.1</v>
      </c>
      <c r="O2336" s="96" t="str">
        <f>VLOOKUP(H2336,'CRMP-SOC'!$A$2:$B$12685,2,FALSE)</f>
        <v>Social</v>
      </c>
      <c r="P2336" s="96"/>
    </row>
    <row r="2337" spans="1:16" ht="14.25" customHeight="1" x14ac:dyDescent="0.25">
      <c r="A2337" s="96">
        <v>2017</v>
      </c>
      <c r="B2337" s="96" t="s">
        <v>1166</v>
      </c>
      <c r="C2337" s="96">
        <v>19</v>
      </c>
      <c r="D2337" s="96" t="str">
        <f t="shared" si="108"/>
        <v>201719S038</v>
      </c>
      <c r="E2337" s="77" t="s">
        <v>16139</v>
      </c>
      <c r="F2337" s="77" t="s">
        <v>16102</v>
      </c>
      <c r="G2337" s="77" t="s">
        <v>29</v>
      </c>
      <c r="H2337" s="104" t="str">
        <f t="shared" si="109"/>
        <v>201719S038</v>
      </c>
      <c r="I2337" s="104" t="b">
        <f t="shared" si="110"/>
        <v>1</v>
      </c>
      <c r="J2337" s="77" t="s">
        <v>16137</v>
      </c>
      <c r="K2337" s="77" t="s">
        <v>13866</v>
      </c>
      <c r="L2337" s="105">
        <v>11350</v>
      </c>
      <c r="M2337" s="105">
        <v>11350</v>
      </c>
      <c r="N2337" s="105">
        <v>11350</v>
      </c>
      <c r="O2337" s="96" t="str">
        <f>VLOOKUP(H2337,'CRMP-SOC'!$A$2:$B$12685,2,FALSE)</f>
        <v>Social</v>
      </c>
      <c r="P2337" s="96"/>
    </row>
    <row r="2338" spans="1:16" ht="14.25" customHeight="1" x14ac:dyDescent="0.25">
      <c r="A2338" s="96">
        <v>2017</v>
      </c>
      <c r="B2338" s="96" t="s">
        <v>1877</v>
      </c>
      <c r="C2338" s="96">
        <v>20</v>
      </c>
      <c r="D2338" s="96" t="str">
        <f t="shared" si="108"/>
        <v>201720B004</v>
      </c>
      <c r="E2338" s="77" t="s">
        <v>16212</v>
      </c>
      <c r="F2338" s="77" t="s">
        <v>16211</v>
      </c>
      <c r="G2338" s="77" t="s">
        <v>26</v>
      </c>
      <c r="H2338" s="104" t="str">
        <f t="shared" si="109"/>
        <v>201720B004</v>
      </c>
      <c r="I2338" s="104" t="b">
        <f t="shared" si="110"/>
        <v>1</v>
      </c>
      <c r="J2338" s="77" t="s">
        <v>16105</v>
      </c>
      <c r="K2338" s="77" t="s">
        <v>14061</v>
      </c>
      <c r="L2338" s="105">
        <v>1641.74</v>
      </c>
      <c r="M2338" s="105">
        <v>1641.74</v>
      </c>
      <c r="N2338" s="105">
        <v>1641.74</v>
      </c>
      <c r="O2338" s="96" t="str">
        <f>VLOOKUP(H2338,'CRMP-SOC'!$A$2:$B$12685,2,FALSE)</f>
        <v>Social</v>
      </c>
      <c r="P2338" s="96"/>
    </row>
    <row r="2339" spans="1:16" ht="14.25" customHeight="1" x14ac:dyDescent="0.25">
      <c r="A2339" s="96">
        <v>2017</v>
      </c>
      <c r="B2339" s="96" t="s">
        <v>1171</v>
      </c>
      <c r="C2339" s="96">
        <v>20</v>
      </c>
      <c r="D2339" s="96" t="str">
        <f t="shared" si="108"/>
        <v>201720E003</v>
      </c>
      <c r="E2339" s="77" t="s">
        <v>16212</v>
      </c>
      <c r="F2339" s="77" t="s">
        <v>16211</v>
      </c>
      <c r="G2339" s="77" t="s">
        <v>25</v>
      </c>
      <c r="H2339" s="104" t="str">
        <f t="shared" si="109"/>
        <v>201720E003</v>
      </c>
      <c r="I2339" s="104" t="b">
        <f t="shared" si="110"/>
        <v>1</v>
      </c>
      <c r="J2339" s="77" t="s">
        <v>16106</v>
      </c>
      <c r="K2339" s="77" t="s">
        <v>11996</v>
      </c>
      <c r="L2339" s="105">
        <v>338.06</v>
      </c>
      <c r="M2339" s="105">
        <v>335.51</v>
      </c>
      <c r="N2339" s="105">
        <v>335.51</v>
      </c>
      <c r="O2339" s="96" t="str">
        <f>VLOOKUP(H2339,'CRMP-SOC'!$A$2:$B$12685,2,FALSE)</f>
        <v>Social</v>
      </c>
      <c r="P2339" s="96"/>
    </row>
    <row r="2340" spans="1:16" ht="14.25" customHeight="1" x14ac:dyDescent="0.25">
      <c r="A2340" s="96">
        <v>2017</v>
      </c>
      <c r="B2340" s="96" t="s">
        <v>2627</v>
      </c>
      <c r="C2340" s="96">
        <v>20</v>
      </c>
      <c r="D2340" s="96" t="str">
        <f t="shared" si="108"/>
        <v>201720E016</v>
      </c>
      <c r="E2340" s="77" t="s">
        <v>16212</v>
      </c>
      <c r="F2340" s="77" t="s">
        <v>16211</v>
      </c>
      <c r="G2340" s="88" t="s">
        <v>25</v>
      </c>
      <c r="H2340" s="104" t="str">
        <f t="shared" si="109"/>
        <v>201720E016</v>
      </c>
      <c r="I2340" s="104" t="b">
        <f t="shared" si="110"/>
        <v>1</v>
      </c>
      <c r="J2340" s="77" t="s">
        <v>16112</v>
      </c>
      <c r="K2340" s="77" t="s">
        <v>14062</v>
      </c>
      <c r="L2340" s="105">
        <v>189.57</v>
      </c>
      <c r="M2340" s="105">
        <v>138.1</v>
      </c>
      <c r="N2340" s="105">
        <v>138.1</v>
      </c>
      <c r="O2340" s="96" t="str">
        <f>VLOOKUP(H2340,'CRMP-SOC'!$A$2:$B$12685,2,FALSE)</f>
        <v>Social</v>
      </c>
      <c r="P2340" s="96"/>
    </row>
    <row r="2341" spans="1:16" ht="14.25" customHeight="1" x14ac:dyDescent="0.25">
      <c r="A2341" s="96">
        <v>2017</v>
      </c>
      <c r="B2341" s="96" t="s">
        <v>2807</v>
      </c>
      <c r="C2341" s="96">
        <v>20</v>
      </c>
      <c r="D2341" s="96" t="str">
        <f t="shared" si="108"/>
        <v>201720S017</v>
      </c>
      <c r="E2341" s="77" t="s">
        <v>16212</v>
      </c>
      <c r="F2341" s="77" t="s">
        <v>16211</v>
      </c>
      <c r="G2341" s="77" t="s">
        <v>29</v>
      </c>
      <c r="H2341" s="104" t="str">
        <f t="shared" si="109"/>
        <v>201720S017</v>
      </c>
      <c r="I2341" s="104" t="b">
        <f t="shared" si="110"/>
        <v>1</v>
      </c>
      <c r="J2341" s="77" t="s">
        <v>16136</v>
      </c>
      <c r="K2341" s="77" t="s">
        <v>13851</v>
      </c>
      <c r="L2341" s="105">
        <v>2015.85</v>
      </c>
      <c r="M2341" s="105">
        <v>1939.77</v>
      </c>
      <c r="N2341" s="105">
        <v>1939.77</v>
      </c>
      <c r="O2341" s="96" t="str">
        <f>VLOOKUP(H2341,'CRMP-SOC'!$A$2:$B$12685,2,FALSE)</f>
        <v>Social</v>
      </c>
      <c r="P2341" s="96"/>
    </row>
    <row r="2342" spans="1:16" ht="14.25" customHeight="1" x14ac:dyDescent="0.25">
      <c r="A2342" s="96">
        <v>2017</v>
      </c>
      <c r="B2342" s="96" t="s">
        <v>1184</v>
      </c>
      <c r="C2342" s="96">
        <v>20</v>
      </c>
      <c r="D2342" s="96" t="str">
        <f t="shared" si="108"/>
        <v>201720S052</v>
      </c>
      <c r="E2342" s="77" t="s">
        <v>16212</v>
      </c>
      <c r="F2342" s="77" t="s">
        <v>16211</v>
      </c>
      <c r="G2342" s="77" t="s">
        <v>29</v>
      </c>
      <c r="H2342" s="104" t="str">
        <f t="shared" si="109"/>
        <v>201720S052</v>
      </c>
      <c r="I2342" s="104" t="b">
        <f t="shared" si="110"/>
        <v>1</v>
      </c>
      <c r="J2342" s="77" t="s">
        <v>16202</v>
      </c>
      <c r="K2342" s="77" t="s">
        <v>12006</v>
      </c>
      <c r="L2342" s="105">
        <v>1202.54</v>
      </c>
      <c r="M2342" s="105">
        <v>1203.54</v>
      </c>
      <c r="N2342" s="105">
        <v>1203.54</v>
      </c>
      <c r="O2342" s="96" t="str">
        <f>VLOOKUP(H2342,'CRMP-SOC'!$A$2:$B$12685,2,FALSE)</f>
        <v>Social</v>
      </c>
      <c r="P2342" s="96"/>
    </row>
    <row r="2343" spans="1:16" ht="14.25" customHeight="1" x14ac:dyDescent="0.25">
      <c r="A2343" s="96">
        <v>2017</v>
      </c>
      <c r="B2343" s="96" t="s">
        <v>1185</v>
      </c>
      <c r="C2343" s="96">
        <v>20</v>
      </c>
      <c r="D2343" s="96" t="str">
        <f t="shared" si="108"/>
        <v>201720S053</v>
      </c>
      <c r="E2343" s="77" t="s">
        <v>16212</v>
      </c>
      <c r="F2343" s="77" t="s">
        <v>16211</v>
      </c>
      <c r="G2343" s="77" t="s">
        <v>29</v>
      </c>
      <c r="H2343" s="104" t="str">
        <f t="shared" si="109"/>
        <v>201720S053</v>
      </c>
      <c r="I2343" s="104" t="b">
        <f t="shared" si="110"/>
        <v>1</v>
      </c>
      <c r="J2343" s="77" t="s">
        <v>16201</v>
      </c>
      <c r="K2343" s="77" t="s">
        <v>12007</v>
      </c>
      <c r="L2343" s="105">
        <v>2056.88</v>
      </c>
      <c r="M2343" s="105">
        <v>1941.43</v>
      </c>
      <c r="N2343" s="105">
        <v>1941.43</v>
      </c>
      <c r="O2343" s="96" t="str">
        <f>VLOOKUP(H2343,'CRMP-SOC'!$A$2:$B$12685,2,FALSE)</f>
        <v>Social</v>
      </c>
      <c r="P2343" s="96"/>
    </row>
    <row r="2344" spans="1:16" ht="14.25" customHeight="1" x14ac:dyDescent="0.25">
      <c r="A2344" s="96">
        <v>2017</v>
      </c>
      <c r="B2344" s="96" t="s">
        <v>1186</v>
      </c>
      <c r="C2344" s="96">
        <v>20</v>
      </c>
      <c r="D2344" s="96" t="str">
        <f t="shared" si="108"/>
        <v>201720S057</v>
      </c>
      <c r="E2344" s="77" t="s">
        <v>16212</v>
      </c>
      <c r="F2344" s="77" t="s">
        <v>16211</v>
      </c>
      <c r="G2344" s="77" t="s">
        <v>29</v>
      </c>
      <c r="H2344" s="104" t="str">
        <f t="shared" si="109"/>
        <v>201720S057</v>
      </c>
      <c r="I2344" s="104" t="b">
        <f t="shared" si="110"/>
        <v>1</v>
      </c>
      <c r="J2344" s="77" t="s">
        <v>16135</v>
      </c>
      <c r="K2344" s="77" t="s">
        <v>12008</v>
      </c>
      <c r="L2344" s="105">
        <v>173.8</v>
      </c>
      <c r="M2344" s="105">
        <v>171.85</v>
      </c>
      <c r="N2344" s="105">
        <v>171.85</v>
      </c>
      <c r="O2344" s="96" t="str">
        <f>VLOOKUP(H2344,'CRMP-SOC'!$A$2:$B$12685,2,FALSE)</f>
        <v>Social</v>
      </c>
      <c r="P2344" s="96"/>
    </row>
    <row r="2345" spans="1:16" ht="14.25" customHeight="1" x14ac:dyDescent="0.25">
      <c r="A2345" s="96">
        <v>2017</v>
      </c>
      <c r="B2345" s="96" t="s">
        <v>1189</v>
      </c>
      <c r="C2345" s="96">
        <v>20</v>
      </c>
      <c r="D2345" s="96" t="str">
        <f t="shared" si="108"/>
        <v>201720S061</v>
      </c>
      <c r="E2345" s="77" t="s">
        <v>16212</v>
      </c>
      <c r="F2345" s="77" t="s">
        <v>16211</v>
      </c>
      <c r="G2345" s="77" t="s">
        <v>29</v>
      </c>
      <c r="H2345" s="104" t="str">
        <f t="shared" si="109"/>
        <v>201720S061</v>
      </c>
      <c r="I2345" s="104" t="b">
        <f t="shared" si="110"/>
        <v>1</v>
      </c>
      <c r="J2345" s="77" t="s">
        <v>16134</v>
      </c>
      <c r="K2345" s="77" t="s">
        <v>12010</v>
      </c>
      <c r="L2345" s="105">
        <v>475.85</v>
      </c>
      <c r="M2345" s="105">
        <v>468.74</v>
      </c>
      <c r="N2345" s="105">
        <v>468.66</v>
      </c>
      <c r="O2345" s="96" t="str">
        <f>VLOOKUP(H2345,'CRMP-SOC'!$A$2:$B$12685,2,FALSE)</f>
        <v>Social</v>
      </c>
      <c r="P2345" s="96"/>
    </row>
    <row r="2346" spans="1:16" ht="14.25" customHeight="1" x14ac:dyDescent="0.25">
      <c r="A2346" s="96">
        <v>2017</v>
      </c>
      <c r="B2346" s="96" t="s">
        <v>1190</v>
      </c>
      <c r="C2346" s="96">
        <v>20</v>
      </c>
      <c r="D2346" s="96" t="str">
        <f t="shared" si="108"/>
        <v>201720S065</v>
      </c>
      <c r="E2346" s="77" t="s">
        <v>16212</v>
      </c>
      <c r="F2346" s="77" t="s">
        <v>16211</v>
      </c>
      <c r="G2346" s="77" t="s">
        <v>29</v>
      </c>
      <c r="H2346" s="104" t="str">
        <f t="shared" si="109"/>
        <v>201720S065</v>
      </c>
      <c r="I2346" s="104" t="b">
        <f t="shared" si="110"/>
        <v>1</v>
      </c>
      <c r="J2346" s="77" t="s">
        <v>16215</v>
      </c>
      <c r="K2346" s="77" t="s">
        <v>12011</v>
      </c>
      <c r="L2346" s="105">
        <v>282.95</v>
      </c>
      <c r="M2346" s="105">
        <v>258.12</v>
      </c>
      <c r="N2346" s="105">
        <v>258.08999999999997</v>
      </c>
      <c r="O2346" s="96" t="str">
        <f>VLOOKUP(H2346,'CRMP-SOC'!$A$2:$B$12685,2,FALSE)</f>
        <v>Social</v>
      </c>
      <c r="P2346" s="96"/>
    </row>
    <row r="2347" spans="1:16" ht="14.25" customHeight="1" x14ac:dyDescent="0.25">
      <c r="A2347" s="96">
        <v>2017</v>
      </c>
      <c r="B2347" s="96" t="s">
        <v>1191</v>
      </c>
      <c r="C2347" s="96">
        <v>20</v>
      </c>
      <c r="D2347" s="96" t="str">
        <f t="shared" si="108"/>
        <v>201720S070</v>
      </c>
      <c r="E2347" s="77" t="s">
        <v>16212</v>
      </c>
      <c r="F2347" s="77" t="s">
        <v>16211</v>
      </c>
      <c r="G2347" s="77" t="s">
        <v>29</v>
      </c>
      <c r="H2347" s="104" t="str">
        <f t="shared" si="109"/>
        <v>201720S070</v>
      </c>
      <c r="I2347" s="104" t="b">
        <f t="shared" si="110"/>
        <v>1</v>
      </c>
      <c r="J2347" s="77" t="s">
        <v>16133</v>
      </c>
      <c r="K2347" s="77" t="s">
        <v>12012</v>
      </c>
      <c r="L2347" s="105">
        <v>201.99</v>
      </c>
      <c r="M2347" s="105">
        <v>179.4</v>
      </c>
      <c r="N2347" s="105">
        <v>179.39</v>
      </c>
      <c r="O2347" s="96" t="str">
        <f>VLOOKUP(H2347,'CRMP-SOC'!$A$2:$B$12685,2,FALSE)</f>
        <v>Social</v>
      </c>
      <c r="P2347" s="96"/>
    </row>
    <row r="2348" spans="1:16" ht="14.25" customHeight="1" x14ac:dyDescent="0.25">
      <c r="A2348" s="96">
        <v>2017</v>
      </c>
      <c r="B2348" s="96" t="s">
        <v>1192</v>
      </c>
      <c r="C2348" s="96">
        <v>20</v>
      </c>
      <c r="D2348" s="96" t="str">
        <f t="shared" si="108"/>
        <v>201720S071</v>
      </c>
      <c r="E2348" s="77" t="s">
        <v>16212</v>
      </c>
      <c r="F2348" s="77" t="s">
        <v>16211</v>
      </c>
      <c r="G2348" s="88" t="s">
        <v>29</v>
      </c>
      <c r="H2348" s="104" t="str">
        <f t="shared" si="109"/>
        <v>201720S071</v>
      </c>
      <c r="I2348" s="104" t="b">
        <f t="shared" si="110"/>
        <v>1</v>
      </c>
      <c r="J2348" s="77" t="s">
        <v>16214</v>
      </c>
      <c r="K2348" s="77" t="s">
        <v>11172</v>
      </c>
      <c r="L2348" s="105">
        <v>723.49</v>
      </c>
      <c r="M2348" s="105">
        <v>837.15</v>
      </c>
      <c r="N2348" s="105">
        <v>837.11</v>
      </c>
      <c r="O2348" s="96" t="str">
        <f>VLOOKUP(H2348,'CRMP-SOC'!$A$2:$B$12685,2,FALSE)</f>
        <v>Social</v>
      </c>
      <c r="P2348" s="96"/>
    </row>
    <row r="2349" spans="1:16" ht="14.25" customHeight="1" x14ac:dyDescent="0.25">
      <c r="A2349" s="96">
        <v>2017</v>
      </c>
      <c r="B2349" s="96" t="str">
        <f>C2349&amp;G2349&amp;J2349</f>
        <v>20S072</v>
      </c>
      <c r="C2349" s="98">
        <v>20</v>
      </c>
      <c r="D2349" s="96" t="str">
        <f t="shared" si="108"/>
        <v>201720S072</v>
      </c>
      <c r="E2349" s="77" t="s">
        <v>16212</v>
      </c>
      <c r="F2349" s="77" t="s">
        <v>16211</v>
      </c>
      <c r="G2349" s="77" t="s">
        <v>29</v>
      </c>
      <c r="H2349" s="104" t="str">
        <f t="shared" si="109"/>
        <v>201720S072</v>
      </c>
      <c r="I2349" s="104" t="b">
        <f t="shared" si="110"/>
        <v>1</v>
      </c>
      <c r="J2349" s="77" t="s">
        <v>16091</v>
      </c>
      <c r="K2349" s="77" t="s">
        <v>16236</v>
      </c>
      <c r="L2349" s="105">
        <v>46184.333530999997</v>
      </c>
      <c r="M2349" s="105">
        <v>41212.901896750074</v>
      </c>
      <c r="N2349" s="105">
        <v>41212.901896750074</v>
      </c>
      <c r="O2349" s="96" t="str">
        <f>VLOOKUP(H2349,'CRMP-SOC'!$A$2:$B$12685,2,FALSE)</f>
        <v>Social</v>
      </c>
      <c r="P2349" s="96"/>
    </row>
    <row r="2350" spans="1:16" ht="14.25" customHeight="1" x14ac:dyDescent="0.25">
      <c r="A2350" s="96">
        <v>2017</v>
      </c>
      <c r="B2350" s="96" t="str">
        <f>C2350&amp;G2350&amp;J2350</f>
        <v>12S072</v>
      </c>
      <c r="C2350" s="98">
        <v>12</v>
      </c>
      <c r="D2350" s="96" t="str">
        <f t="shared" si="108"/>
        <v>201712S072</v>
      </c>
      <c r="E2350" s="77" t="s">
        <v>15314</v>
      </c>
      <c r="F2350" s="77" t="s">
        <v>16080</v>
      </c>
      <c r="G2350" s="77" t="s">
        <v>29</v>
      </c>
      <c r="H2350" s="104" t="str">
        <f t="shared" si="109"/>
        <v>201712S072</v>
      </c>
      <c r="I2350" s="104" t="b">
        <f t="shared" si="110"/>
        <v>1</v>
      </c>
      <c r="J2350" s="77" t="s">
        <v>16091</v>
      </c>
      <c r="K2350" s="77" t="s">
        <v>16236</v>
      </c>
      <c r="L2350" s="105">
        <v>6275.1397269999998</v>
      </c>
      <c r="M2350" s="105">
        <v>5926.1279049100012</v>
      </c>
      <c r="N2350" s="105">
        <v>5926.1279049100012</v>
      </c>
      <c r="O2350" s="96" t="str">
        <f>VLOOKUP(H2350,'CRMP-SOC'!$A$2:$B$12685,2,FALSE)</f>
        <v>Social</v>
      </c>
      <c r="P2350" s="96"/>
    </row>
    <row r="2351" spans="1:16" ht="14.25" customHeight="1" x14ac:dyDescent="0.25">
      <c r="A2351" s="96">
        <v>2017</v>
      </c>
      <c r="B2351" s="96" t="str">
        <f>C2351&amp;G2351&amp;J2351</f>
        <v>11S072</v>
      </c>
      <c r="C2351" s="98">
        <v>11</v>
      </c>
      <c r="D2351" s="96" t="str">
        <f t="shared" si="108"/>
        <v>201711S072</v>
      </c>
      <c r="E2351" s="77" t="s">
        <v>16082</v>
      </c>
      <c r="F2351" s="77" t="s">
        <v>16081</v>
      </c>
      <c r="G2351" s="77" t="s">
        <v>29</v>
      </c>
      <c r="H2351" s="104" t="str">
        <f t="shared" si="109"/>
        <v>201711S072</v>
      </c>
      <c r="I2351" s="104" t="b">
        <f t="shared" si="110"/>
        <v>1</v>
      </c>
      <c r="J2351" s="77" t="s">
        <v>16091</v>
      </c>
      <c r="K2351" s="77" t="s">
        <v>16236</v>
      </c>
      <c r="L2351" s="105">
        <v>29352.424804999999</v>
      </c>
      <c r="M2351" s="105">
        <v>31070.931857239997</v>
      </c>
      <c r="N2351" s="105">
        <v>31070.931857239997</v>
      </c>
      <c r="O2351" s="96" t="str">
        <f>VLOOKUP(H2351,'CRMP-SOC'!$A$2:$B$12685,2,FALSE)</f>
        <v>Social</v>
      </c>
      <c r="P2351" s="96"/>
    </row>
    <row r="2352" spans="1:16" ht="14.25" customHeight="1" x14ac:dyDescent="0.25">
      <c r="A2352" s="96">
        <v>2017</v>
      </c>
      <c r="B2352" s="96" t="s">
        <v>1196</v>
      </c>
      <c r="C2352" s="96">
        <v>20</v>
      </c>
      <c r="D2352" s="96" t="str">
        <f t="shared" si="108"/>
        <v>201720S155</v>
      </c>
      <c r="E2352" s="77" t="s">
        <v>16212</v>
      </c>
      <c r="F2352" s="77" t="s">
        <v>16211</v>
      </c>
      <c r="G2352" s="77" t="s">
        <v>29</v>
      </c>
      <c r="H2352" s="104" t="str">
        <f t="shared" si="109"/>
        <v>201720S155</v>
      </c>
      <c r="I2352" s="104" t="b">
        <f t="shared" si="110"/>
        <v>1</v>
      </c>
      <c r="J2352" s="77" t="s">
        <v>16132</v>
      </c>
      <c r="K2352" s="77" t="s">
        <v>14065</v>
      </c>
      <c r="L2352" s="105">
        <v>317.26</v>
      </c>
      <c r="M2352" s="105">
        <v>310.3</v>
      </c>
      <c r="N2352" s="105">
        <v>310.3</v>
      </c>
      <c r="O2352" s="96" t="str">
        <f>VLOOKUP(H2352,'CRMP-SOC'!$A$2:$B$12685,2,FALSE)</f>
        <v>Social</v>
      </c>
      <c r="P2352" s="96"/>
    </row>
    <row r="2353" spans="1:16" ht="14.25" customHeight="1" x14ac:dyDescent="0.25">
      <c r="A2353" s="96">
        <v>2017</v>
      </c>
      <c r="B2353" s="96" t="s">
        <v>1197</v>
      </c>
      <c r="C2353" s="96">
        <v>20</v>
      </c>
      <c r="D2353" s="96" t="str">
        <f t="shared" si="108"/>
        <v>201720S174</v>
      </c>
      <c r="E2353" s="77" t="s">
        <v>16212</v>
      </c>
      <c r="F2353" s="77" t="s">
        <v>16211</v>
      </c>
      <c r="G2353" s="77" t="s">
        <v>29</v>
      </c>
      <c r="H2353" s="104" t="str">
        <f t="shared" si="109"/>
        <v>201720S174</v>
      </c>
      <c r="I2353" s="104" t="b">
        <f t="shared" si="110"/>
        <v>1</v>
      </c>
      <c r="J2353" s="77" t="s">
        <v>16085</v>
      </c>
      <c r="K2353" s="77" t="s">
        <v>12589</v>
      </c>
      <c r="L2353" s="105">
        <v>3884.26</v>
      </c>
      <c r="M2353" s="105">
        <v>3771.52</v>
      </c>
      <c r="N2353" s="105">
        <v>3771.45</v>
      </c>
      <c r="O2353" s="96" t="str">
        <f>VLOOKUP(H2353,'CRMP-SOC'!$A$2:$B$12685,2,FALSE)</f>
        <v>Social</v>
      </c>
      <c r="P2353" s="96"/>
    </row>
    <row r="2354" spans="1:16" ht="14.25" customHeight="1" x14ac:dyDescent="0.25">
      <c r="A2354" s="96">
        <v>2017</v>
      </c>
      <c r="B2354" s="96" t="s">
        <v>1199</v>
      </c>
      <c r="C2354" s="96">
        <v>20</v>
      </c>
      <c r="D2354" s="96" t="str">
        <f t="shared" si="108"/>
        <v>201720S176</v>
      </c>
      <c r="E2354" s="77" t="s">
        <v>16212</v>
      </c>
      <c r="F2354" s="77" t="s">
        <v>16211</v>
      </c>
      <c r="G2354" s="77" t="s">
        <v>29</v>
      </c>
      <c r="H2354" s="104" t="str">
        <f t="shared" si="109"/>
        <v>201720S176</v>
      </c>
      <c r="I2354" s="104" t="b">
        <f t="shared" si="110"/>
        <v>1</v>
      </c>
      <c r="J2354" s="77" t="s">
        <v>16131</v>
      </c>
      <c r="K2354" s="77" t="s">
        <v>13640</v>
      </c>
      <c r="L2354" s="105">
        <v>39100.54</v>
      </c>
      <c r="M2354" s="105">
        <v>36910.86</v>
      </c>
      <c r="N2354" s="105">
        <v>36910.86</v>
      </c>
      <c r="O2354" s="96" t="str">
        <f>VLOOKUP(H2354,'CRMP-SOC'!$A$2:$B$12685,2,FALSE)</f>
        <v>Social</v>
      </c>
      <c r="P2354" s="96"/>
    </row>
    <row r="2355" spans="1:16" ht="14.25" customHeight="1" x14ac:dyDescent="0.25">
      <c r="A2355" s="96">
        <v>2017</v>
      </c>
      <c r="B2355" s="96" t="s">
        <v>2630</v>
      </c>
      <c r="C2355" s="96">
        <v>20</v>
      </c>
      <c r="D2355" s="96" t="str">
        <f t="shared" si="108"/>
        <v>201720S241</v>
      </c>
      <c r="E2355" s="77" t="s">
        <v>16212</v>
      </c>
      <c r="F2355" s="77" t="s">
        <v>16211</v>
      </c>
      <c r="G2355" s="77" t="s">
        <v>29</v>
      </c>
      <c r="H2355" s="104" t="str">
        <f t="shared" si="109"/>
        <v>201720S241</v>
      </c>
      <c r="I2355" s="104" t="b">
        <f t="shared" si="110"/>
        <v>1</v>
      </c>
      <c r="J2355" s="77" t="s">
        <v>16130</v>
      </c>
      <c r="K2355" s="77" t="s">
        <v>13641</v>
      </c>
      <c r="L2355" s="105">
        <v>63.4</v>
      </c>
      <c r="M2355" s="105">
        <v>52.19</v>
      </c>
      <c r="N2355" s="105">
        <v>52.19</v>
      </c>
      <c r="O2355" s="96" t="str">
        <f>VLOOKUP(H2355,'CRMP-SOC'!$A$2:$B$12685,2,FALSE)</f>
        <v>Social</v>
      </c>
      <c r="P2355" s="96"/>
    </row>
    <row r="2356" spans="1:16" ht="14.25" customHeight="1" x14ac:dyDescent="0.25">
      <c r="A2356" s="96">
        <v>2017</v>
      </c>
      <c r="B2356" s="96" t="s">
        <v>2631</v>
      </c>
      <c r="C2356" s="96">
        <v>20</v>
      </c>
      <c r="D2356" s="96" t="str">
        <f t="shared" si="108"/>
        <v>201720U008</v>
      </c>
      <c r="E2356" s="77" t="s">
        <v>16212</v>
      </c>
      <c r="F2356" s="77" t="s">
        <v>16211</v>
      </c>
      <c r="G2356" s="88" t="s">
        <v>30</v>
      </c>
      <c r="H2356" s="104" t="str">
        <f t="shared" si="109"/>
        <v>201720U008</v>
      </c>
      <c r="I2356" s="104" t="b">
        <f t="shared" si="110"/>
        <v>1</v>
      </c>
      <c r="J2356" s="77" t="s">
        <v>16129</v>
      </c>
      <c r="K2356" s="77" t="s">
        <v>13642</v>
      </c>
      <c r="L2356" s="105">
        <v>35.130000000000003</v>
      </c>
      <c r="M2356" s="105">
        <v>92.3</v>
      </c>
      <c r="N2356" s="105">
        <v>92.3</v>
      </c>
      <c r="O2356" s="96" t="str">
        <f>VLOOKUP(H2356,'CRMP-SOC'!$A$2:$B$12685,2,FALSE)</f>
        <v>Social</v>
      </c>
      <c r="P2356" s="96"/>
    </row>
    <row r="2357" spans="1:16" ht="14.25" customHeight="1" x14ac:dyDescent="0.25">
      <c r="A2357" s="96">
        <v>2017</v>
      </c>
      <c r="B2357" s="96" t="s">
        <v>2632</v>
      </c>
      <c r="C2357" s="96">
        <v>20</v>
      </c>
      <c r="D2357" s="96" t="str">
        <f t="shared" si="108"/>
        <v>201720U009</v>
      </c>
      <c r="E2357" s="77" t="s">
        <v>16212</v>
      </c>
      <c r="F2357" s="77" t="s">
        <v>16211</v>
      </c>
      <c r="G2357" s="77" t="s">
        <v>30</v>
      </c>
      <c r="H2357" s="104" t="str">
        <f t="shared" si="109"/>
        <v>201720U009</v>
      </c>
      <c r="I2357" s="104" t="b">
        <f t="shared" si="110"/>
        <v>1</v>
      </c>
      <c r="J2357" s="77" t="s">
        <v>16128</v>
      </c>
      <c r="K2357" s="77" t="s">
        <v>16235</v>
      </c>
      <c r="L2357" s="105">
        <v>3059.26</v>
      </c>
      <c r="M2357" s="105">
        <v>2852.66</v>
      </c>
      <c r="N2357" s="105">
        <v>2852.66</v>
      </c>
      <c r="O2357" s="96" t="str">
        <f>VLOOKUP(H2357,'CRMP-SOC'!$A$2:$B$12685,2,FALSE)</f>
        <v>Social</v>
      </c>
      <c r="P2357" s="96"/>
    </row>
    <row r="2358" spans="1:16" ht="14.25" customHeight="1" x14ac:dyDescent="0.25">
      <c r="A2358" s="96">
        <v>2017</v>
      </c>
      <c r="B2358" s="96" t="s">
        <v>2726</v>
      </c>
      <c r="C2358" s="96">
        <v>21</v>
      </c>
      <c r="D2358" s="96" t="str">
        <f t="shared" si="108"/>
        <v>201721S248</v>
      </c>
      <c r="E2358" s="77" t="s">
        <v>16210</v>
      </c>
      <c r="F2358" s="77" t="s">
        <v>16209</v>
      </c>
      <c r="G2358" s="77" t="s">
        <v>29</v>
      </c>
      <c r="H2358" s="104" t="str">
        <f t="shared" si="109"/>
        <v>201721S248</v>
      </c>
      <c r="I2358" s="104" t="b">
        <f t="shared" si="110"/>
        <v>1</v>
      </c>
      <c r="J2358" s="77" t="s">
        <v>16208</v>
      </c>
      <c r="K2358" s="77" t="s">
        <v>14070</v>
      </c>
      <c r="L2358" s="105">
        <v>568.91999999999996</v>
      </c>
      <c r="M2358" s="105">
        <v>477.68</v>
      </c>
      <c r="N2358" s="105">
        <v>477.68</v>
      </c>
      <c r="O2358" s="96" t="str">
        <f>VLOOKUP(H2358,'CRMP-SOC'!$A$2:$B$12685,2,FALSE)</f>
        <v>Social</v>
      </c>
      <c r="P2358" s="96"/>
    </row>
    <row r="2359" spans="1:16" ht="14.25" customHeight="1" x14ac:dyDescent="0.25">
      <c r="A2359" s="96">
        <v>2017</v>
      </c>
      <c r="B2359" s="96" t="s">
        <v>2819</v>
      </c>
      <c r="C2359" s="96">
        <v>38</v>
      </c>
      <c r="D2359" s="96" t="str">
        <f t="shared" si="108"/>
        <v>201738E003</v>
      </c>
      <c r="E2359" s="77" t="s">
        <v>16121</v>
      </c>
      <c r="F2359" s="77" t="s">
        <v>13870</v>
      </c>
      <c r="G2359" s="77" t="s">
        <v>25</v>
      </c>
      <c r="H2359" s="104" t="str">
        <f t="shared" si="109"/>
        <v>201738E003</v>
      </c>
      <c r="I2359" s="104" t="b">
        <f t="shared" si="110"/>
        <v>1</v>
      </c>
      <c r="J2359" s="77" t="s">
        <v>16106</v>
      </c>
      <c r="K2359" s="77" t="s">
        <v>14096</v>
      </c>
      <c r="L2359" s="105">
        <v>4946.13</v>
      </c>
      <c r="M2359" s="105">
        <v>5003.24</v>
      </c>
      <c r="N2359" s="105">
        <v>5003.24</v>
      </c>
      <c r="O2359" s="96" t="str">
        <f>VLOOKUP(H2359,'CRMP-SOC'!$A$2:$B$12685,2,FALSE)</f>
        <v>Social</v>
      </c>
      <c r="P2359" s="96"/>
    </row>
    <row r="2360" spans="1:16" ht="14.25" customHeight="1" x14ac:dyDescent="0.25">
      <c r="A2360" s="96">
        <v>2017</v>
      </c>
      <c r="B2360" s="96" t="s">
        <v>1510</v>
      </c>
      <c r="C2360" s="96">
        <v>38</v>
      </c>
      <c r="D2360" s="96" t="str">
        <f t="shared" si="108"/>
        <v>201738S190</v>
      </c>
      <c r="E2360" s="77" t="s">
        <v>16121</v>
      </c>
      <c r="F2360" s="77" t="s">
        <v>13870</v>
      </c>
      <c r="G2360" s="77" t="s">
        <v>29</v>
      </c>
      <c r="H2360" s="104" t="str">
        <f t="shared" si="109"/>
        <v>201738S190</v>
      </c>
      <c r="I2360" s="104" t="b">
        <f t="shared" si="110"/>
        <v>1</v>
      </c>
      <c r="J2360" s="77" t="s">
        <v>16125</v>
      </c>
      <c r="K2360" s="77" t="s">
        <v>14099</v>
      </c>
      <c r="L2360" s="105">
        <v>9500</v>
      </c>
      <c r="M2360" s="105">
        <v>9835.75</v>
      </c>
      <c r="N2360" s="105">
        <v>9835.75</v>
      </c>
      <c r="O2360" s="96" t="str">
        <f>VLOOKUP(H2360,'CRMP-SOC'!$A$2:$B$12685,2,FALSE)</f>
        <v>Social</v>
      </c>
      <c r="P2360" s="96"/>
    </row>
    <row r="2361" spans="1:16" ht="14.25" customHeight="1" x14ac:dyDescent="0.25">
      <c r="A2361" s="96">
        <v>2017</v>
      </c>
      <c r="B2361" s="96" t="s">
        <v>1511</v>
      </c>
      <c r="C2361" s="96">
        <v>38</v>
      </c>
      <c r="D2361" s="96" t="str">
        <f t="shared" si="108"/>
        <v>201738S191</v>
      </c>
      <c r="E2361" s="77" t="s">
        <v>16121</v>
      </c>
      <c r="F2361" s="77" t="s">
        <v>13870</v>
      </c>
      <c r="G2361" s="77" t="s">
        <v>29</v>
      </c>
      <c r="H2361" s="104" t="str">
        <f t="shared" si="109"/>
        <v>201738S191</v>
      </c>
      <c r="I2361" s="104" t="b">
        <f t="shared" si="110"/>
        <v>1</v>
      </c>
      <c r="J2361" s="77" t="s">
        <v>16124</v>
      </c>
      <c r="K2361" s="77" t="s">
        <v>12301</v>
      </c>
      <c r="L2361" s="105">
        <v>4600</v>
      </c>
      <c r="M2361" s="105">
        <v>4922.03</v>
      </c>
      <c r="N2361" s="105">
        <v>4922.03</v>
      </c>
      <c r="O2361" s="96" t="str">
        <f>VLOOKUP(H2361,'CRMP-SOC'!$A$2:$B$12685,2,FALSE)</f>
        <v>Social</v>
      </c>
      <c r="P2361" s="96"/>
    </row>
    <row r="2362" spans="1:16" ht="14.25" customHeight="1" x14ac:dyDescent="0.25">
      <c r="A2362" s="96">
        <v>2017</v>
      </c>
      <c r="B2362" s="96" t="s">
        <v>1512</v>
      </c>
      <c r="C2362" s="96">
        <v>38</v>
      </c>
      <c r="D2362" s="96" t="str">
        <f t="shared" si="108"/>
        <v>201738S192</v>
      </c>
      <c r="E2362" s="77" t="s">
        <v>16121</v>
      </c>
      <c r="F2362" s="77" t="s">
        <v>13870</v>
      </c>
      <c r="G2362" s="77" t="s">
        <v>29</v>
      </c>
      <c r="H2362" s="104" t="str">
        <f t="shared" si="109"/>
        <v>201738S192</v>
      </c>
      <c r="I2362" s="104" t="b">
        <f t="shared" si="110"/>
        <v>1</v>
      </c>
      <c r="J2362" s="77" t="s">
        <v>16123</v>
      </c>
      <c r="K2362" s="77" t="s">
        <v>14100</v>
      </c>
      <c r="L2362" s="105">
        <v>500</v>
      </c>
      <c r="M2362" s="105">
        <v>407.5</v>
      </c>
      <c r="N2362" s="105">
        <v>407.5</v>
      </c>
      <c r="O2362" s="96" t="str">
        <f>VLOOKUP(H2362,'CRMP-SOC'!$A$2:$B$12685,2,FALSE)</f>
        <v>Social</v>
      </c>
      <c r="P2362" s="96"/>
    </row>
    <row r="2363" spans="1:16" ht="14.25" customHeight="1" x14ac:dyDescent="0.25">
      <c r="A2363" s="96">
        <v>2017</v>
      </c>
      <c r="B2363" s="96" t="s">
        <v>2460</v>
      </c>
      <c r="C2363" s="96">
        <v>38</v>
      </c>
      <c r="D2363" s="96" t="str">
        <f t="shared" si="108"/>
        <v>201738S236</v>
      </c>
      <c r="E2363" s="77" t="s">
        <v>16121</v>
      </c>
      <c r="F2363" s="77" t="s">
        <v>13870</v>
      </c>
      <c r="G2363" s="77" t="s">
        <v>29</v>
      </c>
      <c r="H2363" s="104" t="str">
        <f t="shared" si="109"/>
        <v>201738S236</v>
      </c>
      <c r="I2363" s="104" t="b">
        <f t="shared" si="110"/>
        <v>1</v>
      </c>
      <c r="J2363" s="77" t="s">
        <v>16207</v>
      </c>
      <c r="K2363" s="77" t="s">
        <v>14101</v>
      </c>
      <c r="L2363" s="105">
        <v>300</v>
      </c>
      <c r="M2363" s="105">
        <v>145.85</v>
      </c>
      <c r="N2363" s="105">
        <v>145.85</v>
      </c>
      <c r="O2363" s="96" t="str">
        <f>VLOOKUP(H2363,'CRMP-SOC'!$A$2:$B$12685,2,FALSE)</f>
        <v>Social</v>
      </c>
      <c r="P2363" s="96"/>
    </row>
    <row r="2364" spans="1:16" ht="14.25" customHeight="1" x14ac:dyDescent="0.25">
      <c r="A2364" s="96">
        <v>2017</v>
      </c>
      <c r="B2364" s="96" t="s">
        <v>2820</v>
      </c>
      <c r="C2364" s="96">
        <v>38</v>
      </c>
      <c r="D2364" s="96" t="str">
        <f t="shared" si="108"/>
        <v>201738S278</v>
      </c>
      <c r="E2364" s="77" t="s">
        <v>16121</v>
      </c>
      <c r="F2364" s="77" t="s">
        <v>13870</v>
      </c>
      <c r="G2364" s="77" t="s">
        <v>29</v>
      </c>
      <c r="H2364" s="104" t="str">
        <f t="shared" si="109"/>
        <v>201738S278</v>
      </c>
      <c r="I2364" s="104" t="b">
        <f t="shared" si="110"/>
        <v>1</v>
      </c>
      <c r="J2364" s="77" t="s">
        <v>16122</v>
      </c>
      <c r="K2364" s="77" t="s">
        <v>14102</v>
      </c>
      <c r="L2364" s="105">
        <v>700</v>
      </c>
      <c r="M2364" s="105">
        <v>700</v>
      </c>
      <c r="N2364" s="105">
        <v>700</v>
      </c>
      <c r="O2364" s="96" t="str">
        <f>VLOOKUP(H2364,'CRMP-SOC'!$A$2:$B$12685,2,FALSE)</f>
        <v>Social</v>
      </c>
      <c r="P2364" s="96"/>
    </row>
    <row r="2365" spans="1:16" ht="14.25" customHeight="1" x14ac:dyDescent="0.25">
      <c r="A2365" s="96">
        <v>2017</v>
      </c>
      <c r="B2365" s="96" t="s">
        <v>2212</v>
      </c>
      <c r="C2365" s="96">
        <v>38</v>
      </c>
      <c r="D2365" s="96" t="str">
        <f t="shared" si="108"/>
        <v>201738U003</v>
      </c>
      <c r="E2365" s="77" t="s">
        <v>16121</v>
      </c>
      <c r="F2365" s="77" t="s">
        <v>13870</v>
      </c>
      <c r="G2365" s="77" t="s">
        <v>30</v>
      </c>
      <c r="H2365" s="104" t="str">
        <f t="shared" si="109"/>
        <v>201738U003</v>
      </c>
      <c r="I2365" s="104" t="b">
        <f t="shared" si="110"/>
        <v>1</v>
      </c>
      <c r="J2365" s="77" t="s">
        <v>16106</v>
      </c>
      <c r="K2365" s="77" t="s">
        <v>14103</v>
      </c>
      <c r="L2365" s="105">
        <v>2200</v>
      </c>
      <c r="M2365" s="105">
        <v>1760.02</v>
      </c>
      <c r="N2365" s="105">
        <v>1760.02</v>
      </c>
      <c r="O2365" s="96" t="str">
        <f>VLOOKUP(H2365,'CRMP-SOC'!$A$2:$B$12685,2,FALSE)</f>
        <v>Social</v>
      </c>
      <c r="P2365" s="96"/>
    </row>
    <row r="2366" spans="1:16" ht="14.25" customHeight="1" x14ac:dyDescent="0.25">
      <c r="A2366" s="96">
        <v>2017</v>
      </c>
      <c r="B2366" s="96" t="s">
        <v>2834</v>
      </c>
      <c r="C2366" s="96">
        <v>47</v>
      </c>
      <c r="D2366" s="96" t="str">
        <f t="shared" si="108"/>
        <v>201747S178</v>
      </c>
      <c r="E2366" s="77" t="s">
        <v>16115</v>
      </c>
      <c r="F2366" s="77" t="s">
        <v>16206</v>
      </c>
      <c r="G2366" s="77" t="s">
        <v>29</v>
      </c>
      <c r="H2366" s="104" t="str">
        <f t="shared" si="109"/>
        <v>201747S178</v>
      </c>
      <c r="I2366" s="104" t="b">
        <f t="shared" si="110"/>
        <v>1</v>
      </c>
      <c r="J2366" s="77" t="s">
        <v>16119</v>
      </c>
      <c r="K2366" s="77" t="s">
        <v>13694</v>
      </c>
      <c r="L2366" s="105">
        <v>1261.5999999999999</v>
      </c>
      <c r="M2366" s="105">
        <v>1192.3599999999999</v>
      </c>
      <c r="N2366" s="105">
        <v>1192.3599999999999</v>
      </c>
      <c r="O2366" s="96" t="str">
        <f>VLOOKUP(H2366,'CRMP-SOC'!$A$2:$B$12685,2,FALSE)</f>
        <v>Social</v>
      </c>
      <c r="P2366" s="96"/>
    </row>
    <row r="2367" spans="1:16" ht="14.25" customHeight="1" x14ac:dyDescent="0.25">
      <c r="A2367" s="96">
        <v>2017</v>
      </c>
      <c r="B2367" s="96" t="s">
        <v>2835</v>
      </c>
      <c r="C2367" s="96">
        <v>47</v>
      </c>
      <c r="D2367" s="96" t="str">
        <f t="shared" si="108"/>
        <v>201747S179</v>
      </c>
      <c r="E2367" s="77" t="s">
        <v>16115</v>
      </c>
      <c r="F2367" s="77" t="s">
        <v>16206</v>
      </c>
      <c r="G2367" s="77" t="s">
        <v>29</v>
      </c>
      <c r="H2367" s="104" t="str">
        <f t="shared" si="109"/>
        <v>201747S179</v>
      </c>
      <c r="I2367" s="104" t="b">
        <f t="shared" si="110"/>
        <v>1</v>
      </c>
      <c r="J2367" s="77" t="s">
        <v>16118</v>
      </c>
      <c r="K2367" s="77" t="s">
        <v>13695</v>
      </c>
      <c r="L2367" s="105">
        <v>2264.13</v>
      </c>
      <c r="M2367" s="105">
        <v>2428.54</v>
      </c>
      <c r="N2367" s="105">
        <v>2428.54</v>
      </c>
      <c r="O2367" s="96" t="str">
        <f>VLOOKUP(H2367,'CRMP-SOC'!$A$2:$B$12685,2,FALSE)</f>
        <v>Social</v>
      </c>
      <c r="P2367" s="96"/>
    </row>
    <row r="2368" spans="1:16" ht="14.25" customHeight="1" x14ac:dyDescent="0.25">
      <c r="A2368" s="96">
        <v>2017</v>
      </c>
      <c r="B2368" s="96" t="s">
        <v>2836</v>
      </c>
      <c r="C2368" s="96">
        <v>47</v>
      </c>
      <c r="D2368" s="96" t="str">
        <f t="shared" si="108"/>
        <v>201747S249</v>
      </c>
      <c r="E2368" s="77" t="s">
        <v>16115</v>
      </c>
      <c r="F2368" s="77" t="s">
        <v>16206</v>
      </c>
      <c r="G2368" s="77" t="s">
        <v>29</v>
      </c>
      <c r="H2368" s="104" t="str">
        <f t="shared" si="109"/>
        <v>201747S249</v>
      </c>
      <c r="I2368" s="104" t="b">
        <f t="shared" si="110"/>
        <v>1</v>
      </c>
      <c r="J2368" s="77" t="s">
        <v>16116</v>
      </c>
      <c r="K2368" s="77" t="s">
        <v>13696</v>
      </c>
      <c r="L2368" s="105">
        <v>772.21</v>
      </c>
      <c r="M2368" s="105">
        <v>844.47</v>
      </c>
      <c r="N2368" s="105">
        <v>844.47</v>
      </c>
      <c r="O2368" s="96" t="str">
        <f>VLOOKUP(H2368,'CRMP-SOC'!$A$2:$B$12685,2,FALSE)</f>
        <v>Social</v>
      </c>
      <c r="P2368" s="96"/>
    </row>
    <row r="2369" spans="1:16" ht="14.25" customHeight="1" x14ac:dyDescent="0.25">
      <c r="A2369" s="96">
        <v>2017</v>
      </c>
      <c r="B2369" s="96" t="s">
        <v>2837</v>
      </c>
      <c r="C2369" s="96">
        <v>47</v>
      </c>
      <c r="D2369" s="96" t="str">
        <f t="shared" si="108"/>
        <v>201747U011</v>
      </c>
      <c r="E2369" s="77" t="s">
        <v>16115</v>
      </c>
      <c r="F2369" s="77" t="s">
        <v>16206</v>
      </c>
      <c r="G2369" s="77" t="s">
        <v>30</v>
      </c>
      <c r="H2369" s="104" t="str">
        <f t="shared" si="109"/>
        <v>201747U011</v>
      </c>
      <c r="I2369" s="104" t="b">
        <f t="shared" si="110"/>
        <v>1</v>
      </c>
      <c r="J2369" s="77" t="s">
        <v>16089</v>
      </c>
      <c r="K2369" s="77" t="s">
        <v>13698</v>
      </c>
      <c r="L2369" s="105">
        <v>288.68</v>
      </c>
      <c r="M2369" s="105">
        <v>207.38</v>
      </c>
      <c r="N2369" s="105">
        <v>207.38</v>
      </c>
      <c r="O2369" s="96" t="str">
        <f>VLOOKUP(H2369,'CRMP-SOC'!$A$2:$B$12685,2,FALSE)</f>
        <v>Social</v>
      </c>
      <c r="P2369" s="96"/>
    </row>
    <row r="2370" spans="1:16" ht="14.25" customHeight="1" x14ac:dyDescent="0.25">
      <c r="A2370" s="96">
        <v>2017</v>
      </c>
      <c r="B2370" s="96" t="s">
        <v>2833</v>
      </c>
      <c r="C2370" s="96">
        <v>47</v>
      </c>
      <c r="D2370" s="96" t="str">
        <f t="shared" ref="D2370:D2433" si="111">CONCATENATE(A2370,C2370,G2370,J2370)</f>
        <v>201747S010</v>
      </c>
      <c r="E2370" s="77" t="s">
        <v>16115</v>
      </c>
      <c r="F2370" s="77" t="s">
        <v>16120</v>
      </c>
      <c r="G2370" s="88" t="s">
        <v>29</v>
      </c>
      <c r="H2370" s="104" t="str">
        <f t="shared" ref="H2370:H2433" si="112">CONCATENATE(A2370,B2370)</f>
        <v>201747S010</v>
      </c>
      <c r="I2370" s="104" t="b">
        <f t="shared" ref="I2370:I2433" si="113">H2370=D2370</f>
        <v>1</v>
      </c>
      <c r="J2370" s="77" t="s">
        <v>16090</v>
      </c>
      <c r="K2370" s="77" t="s">
        <v>13056</v>
      </c>
      <c r="L2370" s="105">
        <v>378.86</v>
      </c>
      <c r="M2370" s="105">
        <v>367.19</v>
      </c>
      <c r="N2370" s="105">
        <v>367.19</v>
      </c>
      <c r="O2370" s="96" t="str">
        <f>VLOOKUP(H2370,'CRMP-SOC'!$A$2:$B$12685,2,FALSE)</f>
        <v>Social</v>
      </c>
      <c r="P2370" s="96"/>
    </row>
    <row r="2371" spans="1:16" ht="14.25" customHeight="1" x14ac:dyDescent="0.25">
      <c r="A2371" s="96">
        <v>2017</v>
      </c>
      <c r="B2371" s="96" t="s">
        <v>2857</v>
      </c>
      <c r="C2371" s="96">
        <v>48</v>
      </c>
      <c r="D2371" s="96" t="str">
        <f t="shared" si="111"/>
        <v>201748E010</v>
      </c>
      <c r="E2371" s="77" t="s">
        <v>14328</v>
      </c>
      <c r="F2371" s="77" t="s">
        <v>16079</v>
      </c>
      <c r="G2371" s="77" t="s">
        <v>25</v>
      </c>
      <c r="H2371" s="104" t="str">
        <f t="shared" si="112"/>
        <v>201748E010</v>
      </c>
      <c r="I2371" s="104" t="b">
        <f t="shared" si="113"/>
        <v>1</v>
      </c>
      <c r="J2371" s="77" t="s">
        <v>16090</v>
      </c>
      <c r="K2371" s="77" t="s">
        <v>16234</v>
      </c>
      <c r="L2371" s="105">
        <v>644.63</v>
      </c>
      <c r="M2371" s="105">
        <v>655.66</v>
      </c>
      <c r="N2371" s="105">
        <v>655.66</v>
      </c>
      <c r="O2371" s="96" t="str">
        <f>VLOOKUP(H2371,'CRMP-SOC'!$A$2:$B$12685,2,FALSE)</f>
        <v>Social</v>
      </c>
      <c r="P2371" s="96"/>
    </row>
    <row r="2372" spans="1:16" ht="14.25" customHeight="1" x14ac:dyDescent="0.25">
      <c r="A2372" s="96">
        <v>2017</v>
      </c>
      <c r="B2372" s="96" t="s">
        <v>2858</v>
      </c>
      <c r="C2372" s="96">
        <v>48</v>
      </c>
      <c r="D2372" s="96" t="str">
        <f t="shared" si="111"/>
        <v>201748E011</v>
      </c>
      <c r="E2372" s="77" t="s">
        <v>14328</v>
      </c>
      <c r="F2372" s="77" t="s">
        <v>16079</v>
      </c>
      <c r="G2372" s="88" t="s">
        <v>25</v>
      </c>
      <c r="H2372" s="104" t="str">
        <f t="shared" si="112"/>
        <v>201748E011</v>
      </c>
      <c r="I2372" s="104" t="b">
        <f t="shared" si="113"/>
        <v>1</v>
      </c>
      <c r="J2372" s="77" t="s">
        <v>16089</v>
      </c>
      <c r="K2372" s="77" t="s">
        <v>16233</v>
      </c>
      <c r="L2372" s="105">
        <v>4911.8</v>
      </c>
      <c r="M2372" s="105">
        <v>5464.77</v>
      </c>
      <c r="N2372" s="105">
        <v>5464.68</v>
      </c>
      <c r="O2372" s="96" t="str">
        <f>VLOOKUP(H2372,'CRMP-SOC'!$A$2:$B$12685,2,FALSE)</f>
        <v>Social</v>
      </c>
      <c r="P2372" s="96"/>
    </row>
    <row r="2373" spans="1:16" ht="14.25" customHeight="1" x14ac:dyDescent="0.25">
      <c r="A2373" s="96">
        <v>2017</v>
      </c>
      <c r="B2373" s="96" t="s">
        <v>2859</v>
      </c>
      <c r="C2373" s="96">
        <v>48</v>
      </c>
      <c r="D2373" s="96" t="str">
        <f t="shared" si="111"/>
        <v>201748E012</v>
      </c>
      <c r="E2373" s="77" t="s">
        <v>14328</v>
      </c>
      <c r="F2373" s="77" t="s">
        <v>16079</v>
      </c>
      <c r="G2373" s="88" t="s">
        <v>25</v>
      </c>
      <c r="H2373" s="104" t="str">
        <f t="shared" si="112"/>
        <v>201748E012</v>
      </c>
      <c r="I2373" s="104" t="b">
        <f t="shared" si="113"/>
        <v>1</v>
      </c>
      <c r="J2373" s="77" t="s">
        <v>16101</v>
      </c>
      <c r="K2373" s="77" t="s">
        <v>13981</v>
      </c>
      <c r="L2373" s="105">
        <v>1506.01</v>
      </c>
      <c r="M2373" s="105">
        <v>1722.59</v>
      </c>
      <c r="N2373" s="105">
        <v>1722.59</v>
      </c>
      <c r="O2373" s="96" t="str">
        <f>VLOOKUP(H2373,'CRMP-SOC'!$A$2:$B$12685,2,FALSE)</f>
        <v>Social</v>
      </c>
      <c r="P2373" s="96"/>
    </row>
    <row r="2374" spans="1:16" ht="14.25" customHeight="1" x14ac:dyDescent="0.25">
      <c r="A2374" s="96">
        <v>2017</v>
      </c>
      <c r="B2374" s="96" t="s">
        <v>2860</v>
      </c>
      <c r="C2374" s="96">
        <v>48</v>
      </c>
      <c r="D2374" s="96" t="str">
        <f t="shared" si="111"/>
        <v>201748E013</v>
      </c>
      <c r="E2374" s="77" t="s">
        <v>14328</v>
      </c>
      <c r="F2374" s="77" t="s">
        <v>16079</v>
      </c>
      <c r="G2374" s="88" t="s">
        <v>25</v>
      </c>
      <c r="H2374" s="104" t="str">
        <f t="shared" si="112"/>
        <v>201748E013</v>
      </c>
      <c r="I2374" s="104" t="b">
        <f t="shared" si="113"/>
        <v>1</v>
      </c>
      <c r="J2374" s="77" t="s">
        <v>16113</v>
      </c>
      <c r="K2374" s="77" t="s">
        <v>14169</v>
      </c>
      <c r="L2374" s="105">
        <v>161.36000000000001</v>
      </c>
      <c r="M2374" s="105">
        <v>168.5</v>
      </c>
      <c r="N2374" s="105">
        <v>168.5</v>
      </c>
      <c r="O2374" s="96" t="str">
        <f>VLOOKUP(H2374,'CRMP-SOC'!$A$2:$B$12685,2,FALSE)</f>
        <v>Social</v>
      </c>
      <c r="P2374" s="96"/>
    </row>
    <row r="2375" spans="1:16" ht="14.25" customHeight="1" x14ac:dyDescent="0.25">
      <c r="A2375" s="96">
        <v>2017</v>
      </c>
      <c r="B2375" s="96" t="s">
        <v>2861</v>
      </c>
      <c r="C2375" s="96">
        <v>48</v>
      </c>
      <c r="D2375" s="96" t="str">
        <f t="shared" si="111"/>
        <v>201748E016</v>
      </c>
      <c r="E2375" s="77" t="s">
        <v>14328</v>
      </c>
      <c r="F2375" s="77" t="s">
        <v>16079</v>
      </c>
      <c r="G2375" s="77" t="s">
        <v>25</v>
      </c>
      <c r="H2375" s="104" t="str">
        <f t="shared" si="112"/>
        <v>201748E016</v>
      </c>
      <c r="I2375" s="104" t="b">
        <f t="shared" si="113"/>
        <v>1</v>
      </c>
      <c r="J2375" s="77" t="s">
        <v>16112</v>
      </c>
      <c r="K2375" s="77" t="s">
        <v>14170</v>
      </c>
      <c r="L2375" s="105">
        <v>35.04</v>
      </c>
      <c r="M2375" s="105">
        <v>55.89</v>
      </c>
      <c r="N2375" s="105">
        <v>55.89</v>
      </c>
      <c r="O2375" s="96" t="str">
        <f>VLOOKUP(H2375,'CRMP-SOC'!$A$2:$B$12685,2,FALSE)</f>
        <v>Social</v>
      </c>
      <c r="P2375" s="96"/>
    </row>
    <row r="2376" spans="1:16" ht="14.25" customHeight="1" x14ac:dyDescent="0.25">
      <c r="A2376" s="96">
        <v>2017</v>
      </c>
      <c r="B2376" s="96" t="s">
        <v>2862</v>
      </c>
      <c r="C2376" s="96">
        <v>48</v>
      </c>
      <c r="D2376" s="96" t="str">
        <f t="shared" si="111"/>
        <v>201748E021</v>
      </c>
      <c r="E2376" s="77" t="s">
        <v>14328</v>
      </c>
      <c r="F2376" s="77" t="s">
        <v>16079</v>
      </c>
      <c r="G2376" s="77" t="s">
        <v>25</v>
      </c>
      <c r="H2376" s="104" t="str">
        <f t="shared" si="112"/>
        <v>201748E021</v>
      </c>
      <c r="I2376" s="104" t="b">
        <f t="shared" si="113"/>
        <v>1</v>
      </c>
      <c r="J2376" s="77" t="s">
        <v>16111</v>
      </c>
      <c r="K2376" s="77" t="s">
        <v>14171</v>
      </c>
      <c r="L2376" s="105">
        <v>124.73</v>
      </c>
      <c r="M2376" s="105">
        <v>126.32</v>
      </c>
      <c r="N2376" s="105">
        <v>126.32</v>
      </c>
      <c r="O2376" s="96" t="str">
        <f>VLOOKUP(H2376,'CRMP-SOC'!$A$2:$B$12685,2,FALSE)</f>
        <v>Social</v>
      </c>
      <c r="P2376" s="96"/>
    </row>
    <row r="2377" spans="1:16" ht="14.25" customHeight="1" x14ac:dyDescent="0.25">
      <c r="A2377" s="96">
        <v>2017</v>
      </c>
      <c r="B2377" s="96" t="s">
        <v>2863</v>
      </c>
      <c r="C2377" s="96">
        <v>48</v>
      </c>
      <c r="D2377" s="96" t="str">
        <f t="shared" si="111"/>
        <v>201748E022</v>
      </c>
      <c r="E2377" s="77" t="s">
        <v>14328</v>
      </c>
      <c r="F2377" s="77" t="s">
        <v>16079</v>
      </c>
      <c r="G2377" s="88" t="s">
        <v>25</v>
      </c>
      <c r="H2377" s="104" t="str">
        <f t="shared" si="112"/>
        <v>201748E022</v>
      </c>
      <c r="I2377" s="104" t="b">
        <f t="shared" si="113"/>
        <v>1</v>
      </c>
      <c r="J2377" s="77" t="s">
        <v>16110</v>
      </c>
      <c r="K2377" s="77" t="s">
        <v>13985</v>
      </c>
      <c r="L2377" s="105">
        <v>391.3</v>
      </c>
      <c r="M2377" s="105">
        <v>406.49</v>
      </c>
      <c r="N2377" s="105">
        <v>406.49</v>
      </c>
      <c r="O2377" s="96" t="str">
        <f>VLOOKUP(H2377,'CRMP-SOC'!$A$2:$B$12685,2,FALSE)</f>
        <v>Social</v>
      </c>
      <c r="P2377" s="96"/>
    </row>
    <row r="2378" spans="1:16" ht="14.25" customHeight="1" x14ac:dyDescent="0.25">
      <c r="A2378" s="96">
        <v>2017</v>
      </c>
      <c r="B2378" s="96" t="s">
        <v>2865</v>
      </c>
      <c r="C2378" s="96">
        <v>48</v>
      </c>
      <c r="D2378" s="96" t="str">
        <f t="shared" si="111"/>
        <v>201748E042</v>
      </c>
      <c r="E2378" s="77" t="s">
        <v>14328</v>
      </c>
      <c r="F2378" s="77" t="s">
        <v>16079</v>
      </c>
      <c r="G2378" s="77" t="s">
        <v>25</v>
      </c>
      <c r="H2378" s="104" t="str">
        <f t="shared" si="112"/>
        <v>201748E042</v>
      </c>
      <c r="I2378" s="104" t="b">
        <f t="shared" si="113"/>
        <v>1</v>
      </c>
      <c r="J2378" s="77" t="s">
        <v>16097</v>
      </c>
      <c r="K2378" s="77" t="s">
        <v>14172</v>
      </c>
      <c r="L2378" s="105">
        <v>1067.1500000000001</v>
      </c>
      <c r="M2378" s="105">
        <v>1134.47</v>
      </c>
      <c r="N2378" s="105">
        <v>1134.47</v>
      </c>
      <c r="O2378" s="96" t="str">
        <f>VLOOKUP(H2378,'CRMP-SOC'!$A$2:$B$12685,2,FALSE)</f>
        <v>Social</v>
      </c>
      <c r="P2378" s="96"/>
    </row>
    <row r="2379" spans="1:16" ht="14.25" customHeight="1" x14ac:dyDescent="0.25">
      <c r="A2379" s="96">
        <v>2017</v>
      </c>
      <c r="B2379" s="96" t="s">
        <v>2870</v>
      </c>
      <c r="C2379" s="96">
        <v>48</v>
      </c>
      <c r="D2379" s="96" t="str">
        <f t="shared" si="111"/>
        <v>201748S243</v>
      </c>
      <c r="E2379" s="77" t="s">
        <v>14328</v>
      </c>
      <c r="F2379" s="77" t="s">
        <v>16079</v>
      </c>
      <c r="G2379" s="77" t="s">
        <v>29</v>
      </c>
      <c r="H2379" s="104" t="str">
        <f t="shared" si="112"/>
        <v>201748S243</v>
      </c>
      <c r="I2379" s="104" t="b">
        <f t="shared" si="113"/>
        <v>1</v>
      </c>
      <c r="J2379" s="77" t="s">
        <v>16088</v>
      </c>
      <c r="K2379" s="77" t="s">
        <v>16232</v>
      </c>
      <c r="L2379" s="105">
        <v>13.15</v>
      </c>
      <c r="M2379" s="105">
        <v>13.15</v>
      </c>
      <c r="N2379" s="105">
        <v>13.15</v>
      </c>
      <c r="O2379" s="96" t="str">
        <f>VLOOKUP(H2379,'CRMP-SOC'!$A$2:$B$12685,2,FALSE)</f>
        <v>Social</v>
      </c>
      <c r="P2379" s="96"/>
    </row>
    <row r="2380" spans="1:16" ht="14.25" customHeight="1" x14ac:dyDescent="0.25">
      <c r="A2380" s="96">
        <v>2017</v>
      </c>
      <c r="B2380" s="96" t="s">
        <v>2871</v>
      </c>
      <c r="C2380" s="96">
        <v>48</v>
      </c>
      <c r="D2380" s="96" t="str">
        <f t="shared" si="111"/>
        <v>201748S268</v>
      </c>
      <c r="E2380" s="77" t="s">
        <v>14328</v>
      </c>
      <c r="F2380" s="77" t="s">
        <v>16079</v>
      </c>
      <c r="G2380" s="88" t="s">
        <v>29</v>
      </c>
      <c r="H2380" s="104" t="str">
        <f t="shared" si="112"/>
        <v>201748S268</v>
      </c>
      <c r="I2380" s="104" t="b">
        <f t="shared" si="113"/>
        <v>1</v>
      </c>
      <c r="J2380" s="77" t="s">
        <v>16108</v>
      </c>
      <c r="K2380" s="77" t="s">
        <v>13995</v>
      </c>
      <c r="L2380" s="105">
        <v>150</v>
      </c>
      <c r="M2380" s="105">
        <v>554.76</v>
      </c>
      <c r="N2380" s="105">
        <v>553.91999999999996</v>
      </c>
      <c r="O2380" s="96" t="str">
        <f>VLOOKUP(H2380,'CRMP-SOC'!$A$2:$B$12685,2,FALSE)</f>
        <v>Social</v>
      </c>
      <c r="P2380" s="96"/>
    </row>
    <row r="2381" spans="1:16" ht="14.25" customHeight="1" x14ac:dyDescent="0.25">
      <c r="A2381" s="96">
        <v>2017</v>
      </c>
      <c r="B2381" s="96" t="s">
        <v>1527</v>
      </c>
      <c r="C2381" s="96">
        <v>50</v>
      </c>
      <c r="D2381" s="96" t="str">
        <f t="shared" si="111"/>
        <v>201750E001</v>
      </c>
      <c r="E2381" s="77" t="s">
        <v>16103</v>
      </c>
      <c r="F2381" s="77" t="s">
        <v>16102</v>
      </c>
      <c r="G2381" s="77" t="s">
        <v>25</v>
      </c>
      <c r="H2381" s="104" t="str">
        <f t="shared" si="112"/>
        <v>201750E001</v>
      </c>
      <c r="I2381" s="104" t="b">
        <f t="shared" si="113"/>
        <v>1</v>
      </c>
      <c r="J2381" s="77" t="s">
        <v>16107</v>
      </c>
      <c r="K2381" s="77" t="s">
        <v>14010</v>
      </c>
      <c r="L2381" s="105">
        <v>5227.87</v>
      </c>
      <c r="M2381" s="105">
        <v>4960.8100000000004</v>
      </c>
      <c r="N2381" s="105">
        <v>4960.8100000000004</v>
      </c>
      <c r="O2381" s="96" t="str">
        <f>VLOOKUP(H2381,'CRMP-SOC'!$A$2:$B$12685,2,FALSE)</f>
        <v>Social</v>
      </c>
      <c r="P2381" s="96"/>
    </row>
    <row r="2382" spans="1:16" ht="14.25" customHeight="1" x14ac:dyDescent="0.25">
      <c r="A2382" s="96">
        <v>2017</v>
      </c>
      <c r="B2382" s="96" t="s">
        <v>1529</v>
      </c>
      <c r="C2382" s="96">
        <v>50</v>
      </c>
      <c r="D2382" s="96" t="str">
        <f t="shared" si="111"/>
        <v>201750E003</v>
      </c>
      <c r="E2382" s="77" t="s">
        <v>16103</v>
      </c>
      <c r="F2382" s="77" t="s">
        <v>16102</v>
      </c>
      <c r="G2382" s="77" t="s">
        <v>25</v>
      </c>
      <c r="H2382" s="104" t="str">
        <f t="shared" si="112"/>
        <v>201750E003</v>
      </c>
      <c r="I2382" s="104" t="b">
        <f t="shared" si="113"/>
        <v>1</v>
      </c>
      <c r="J2382" s="77" t="s">
        <v>16106</v>
      </c>
      <c r="K2382" s="77" t="s">
        <v>13184</v>
      </c>
      <c r="L2382" s="105">
        <v>1188.0999999999999</v>
      </c>
      <c r="M2382" s="105">
        <v>1090.22</v>
      </c>
      <c r="N2382" s="105">
        <v>1090.22</v>
      </c>
      <c r="O2382" s="96" t="str">
        <f>VLOOKUP(H2382,'CRMP-SOC'!$A$2:$B$12685,2,FALSE)</f>
        <v>Social</v>
      </c>
      <c r="P2382" s="96"/>
    </row>
    <row r="2383" spans="1:16" ht="14.25" customHeight="1" x14ac:dyDescent="0.25">
      <c r="A2383" s="96">
        <v>2017</v>
      </c>
      <c r="B2383" s="96" t="s">
        <v>1530</v>
      </c>
      <c r="C2383" s="96">
        <v>50</v>
      </c>
      <c r="D2383" s="96" t="str">
        <f t="shared" si="111"/>
        <v>201750E004</v>
      </c>
      <c r="E2383" s="77" t="s">
        <v>16103</v>
      </c>
      <c r="F2383" s="77" t="s">
        <v>16102</v>
      </c>
      <c r="G2383" s="77" t="s">
        <v>25</v>
      </c>
      <c r="H2383" s="104" t="str">
        <f t="shared" si="112"/>
        <v>201750E004</v>
      </c>
      <c r="I2383" s="104" t="b">
        <f t="shared" si="113"/>
        <v>1</v>
      </c>
      <c r="J2383" s="77" t="s">
        <v>16105</v>
      </c>
      <c r="K2383" s="77" t="s">
        <v>11779</v>
      </c>
      <c r="L2383" s="105">
        <v>727.06</v>
      </c>
      <c r="M2383" s="105">
        <v>624.5</v>
      </c>
      <c r="N2383" s="105">
        <v>624.5</v>
      </c>
      <c r="O2383" s="96" t="str">
        <f>VLOOKUP(H2383,'CRMP-SOC'!$A$2:$B$12685,2,FALSE)</f>
        <v>Social</v>
      </c>
      <c r="P2383" s="96"/>
    </row>
    <row r="2384" spans="1:16" ht="14.25" customHeight="1" x14ac:dyDescent="0.25">
      <c r="A2384" s="96">
        <v>2017</v>
      </c>
      <c r="B2384" s="96" t="s">
        <v>1533</v>
      </c>
      <c r="C2384" s="96">
        <v>50</v>
      </c>
      <c r="D2384" s="96" t="str">
        <f t="shared" si="111"/>
        <v>201750E007</v>
      </c>
      <c r="E2384" s="77" t="s">
        <v>16103</v>
      </c>
      <c r="F2384" s="77" t="s">
        <v>16102</v>
      </c>
      <c r="G2384" s="77" t="s">
        <v>25</v>
      </c>
      <c r="H2384" s="104" t="str">
        <f t="shared" si="112"/>
        <v>201750E007</v>
      </c>
      <c r="I2384" s="104" t="b">
        <f t="shared" si="113"/>
        <v>1</v>
      </c>
      <c r="J2384" s="77" t="s">
        <v>16104</v>
      </c>
      <c r="K2384" s="77" t="s">
        <v>12317</v>
      </c>
      <c r="L2384" s="105">
        <v>10695.89</v>
      </c>
      <c r="M2384" s="105">
        <v>10217.629999999999</v>
      </c>
      <c r="N2384" s="105">
        <v>10217.629999999999</v>
      </c>
      <c r="O2384" s="96" t="str">
        <f>VLOOKUP(H2384,'CRMP-SOC'!$A$2:$B$12685,2,FALSE)</f>
        <v>Social</v>
      </c>
      <c r="P2384" s="96"/>
    </row>
    <row r="2385" spans="1:16" ht="14.25" customHeight="1" x14ac:dyDescent="0.25">
      <c r="A2385" s="96">
        <v>2017</v>
      </c>
      <c r="B2385" s="96" t="s">
        <v>2838</v>
      </c>
      <c r="C2385" s="96">
        <v>50</v>
      </c>
      <c r="D2385" s="96" t="str">
        <f t="shared" si="111"/>
        <v>201750E011</v>
      </c>
      <c r="E2385" s="77" t="s">
        <v>16103</v>
      </c>
      <c r="F2385" s="77" t="s">
        <v>16102</v>
      </c>
      <c r="G2385" s="77" t="s">
        <v>25</v>
      </c>
      <c r="H2385" s="104" t="str">
        <f t="shared" si="112"/>
        <v>201750E011</v>
      </c>
      <c r="I2385" s="104" t="b">
        <f t="shared" si="113"/>
        <v>1</v>
      </c>
      <c r="J2385" s="77" t="s">
        <v>16089</v>
      </c>
      <c r="K2385" s="77" t="s">
        <v>14005</v>
      </c>
      <c r="L2385" s="105">
        <v>191577.26</v>
      </c>
      <c r="M2385" s="105">
        <v>197559.92</v>
      </c>
      <c r="N2385" s="105">
        <v>197287.22</v>
      </c>
      <c r="O2385" s="96" t="str">
        <f>VLOOKUP(H2385,'CRMP-SOC'!$A$2:$B$12685,2,FALSE)</f>
        <v>Social</v>
      </c>
      <c r="P2385" s="96"/>
    </row>
    <row r="2386" spans="1:16" ht="14.25" customHeight="1" x14ac:dyDescent="0.25">
      <c r="A2386" s="96">
        <v>2017</v>
      </c>
      <c r="B2386" s="96" t="s">
        <v>2839</v>
      </c>
      <c r="C2386" s="96">
        <v>50</v>
      </c>
      <c r="D2386" s="96" t="str">
        <f t="shared" si="111"/>
        <v>201750E012</v>
      </c>
      <c r="E2386" s="77" t="s">
        <v>16103</v>
      </c>
      <c r="F2386" s="77" t="s">
        <v>16102</v>
      </c>
      <c r="G2386" s="77" t="s">
        <v>25</v>
      </c>
      <c r="H2386" s="104" t="str">
        <f t="shared" si="112"/>
        <v>201750E012</v>
      </c>
      <c r="I2386" s="104" t="b">
        <f t="shared" si="113"/>
        <v>1</v>
      </c>
      <c r="J2386" s="77" t="s">
        <v>16101</v>
      </c>
      <c r="K2386" s="77" t="s">
        <v>14121</v>
      </c>
      <c r="L2386" s="105">
        <v>1723.76</v>
      </c>
      <c r="M2386" s="105">
        <v>1886.9</v>
      </c>
      <c r="N2386" s="105">
        <v>1886.9</v>
      </c>
      <c r="O2386" s="96" t="str">
        <f>VLOOKUP(H2386,'CRMP-SOC'!$A$2:$B$12685,2,FALSE)</f>
        <v>Social</v>
      </c>
      <c r="P2386" s="96"/>
    </row>
    <row r="2387" spans="1:16" ht="14.25" customHeight="1" x14ac:dyDescent="0.25">
      <c r="A2387" s="96">
        <v>2017</v>
      </c>
      <c r="B2387" s="96" t="s">
        <v>2222</v>
      </c>
      <c r="C2387" s="96">
        <v>51</v>
      </c>
      <c r="D2387" s="96" t="str">
        <f t="shared" si="111"/>
        <v>201751E015</v>
      </c>
      <c r="E2387" s="77" t="s">
        <v>16094</v>
      </c>
      <c r="F2387" s="77" t="s">
        <v>16093</v>
      </c>
      <c r="G2387" s="77" t="s">
        <v>25</v>
      </c>
      <c r="H2387" s="104" t="str">
        <f t="shared" si="112"/>
        <v>201751E015</v>
      </c>
      <c r="I2387" s="104" t="b">
        <f t="shared" si="113"/>
        <v>1</v>
      </c>
      <c r="J2387" s="77" t="s">
        <v>16100</v>
      </c>
      <c r="K2387" s="77" t="s">
        <v>11779</v>
      </c>
      <c r="L2387" s="105">
        <v>98.22</v>
      </c>
      <c r="M2387" s="105">
        <v>109.05</v>
      </c>
      <c r="N2387" s="105">
        <v>109.05</v>
      </c>
      <c r="O2387" s="96" t="str">
        <f>VLOOKUP(H2387,'CRMP-SOC'!$A$2:$B$12685,2,FALSE)</f>
        <v>Social</v>
      </c>
      <c r="P2387" s="96"/>
    </row>
    <row r="2388" spans="1:16" ht="14.25" customHeight="1" x14ac:dyDescent="0.25">
      <c r="A2388" s="96">
        <v>2017</v>
      </c>
      <c r="B2388" s="96" t="s">
        <v>1556</v>
      </c>
      <c r="C2388" s="96">
        <v>51</v>
      </c>
      <c r="D2388" s="96" t="str">
        <f t="shared" si="111"/>
        <v>201751E018</v>
      </c>
      <c r="E2388" s="77" t="s">
        <v>16094</v>
      </c>
      <c r="F2388" s="77" t="s">
        <v>16093</v>
      </c>
      <c r="G2388" s="77" t="s">
        <v>25</v>
      </c>
      <c r="H2388" s="104" t="str">
        <f t="shared" si="112"/>
        <v>201751E018</v>
      </c>
      <c r="I2388" s="104" t="b">
        <f t="shared" si="113"/>
        <v>1</v>
      </c>
      <c r="J2388" s="77" t="s">
        <v>16099</v>
      </c>
      <c r="K2388" s="77" t="s">
        <v>12337</v>
      </c>
      <c r="L2388" s="105">
        <v>14541</v>
      </c>
      <c r="M2388" s="105">
        <v>13230.45</v>
      </c>
      <c r="N2388" s="105">
        <v>13230.45</v>
      </c>
      <c r="O2388" s="96" t="str">
        <f>VLOOKUP(H2388,'CRMP-SOC'!$A$2:$B$12685,2,FALSE)</f>
        <v>Social</v>
      </c>
      <c r="P2388" s="96"/>
    </row>
    <row r="2389" spans="1:16" ht="14.25" customHeight="1" x14ac:dyDescent="0.25">
      <c r="A2389" s="96">
        <v>2017</v>
      </c>
      <c r="B2389" s="96" t="s">
        <v>2230</v>
      </c>
      <c r="C2389" s="96">
        <v>51</v>
      </c>
      <c r="D2389" s="96" t="str">
        <f t="shared" si="111"/>
        <v>201751E036</v>
      </c>
      <c r="E2389" s="77" t="s">
        <v>16094</v>
      </c>
      <c r="F2389" s="77" t="s">
        <v>16093</v>
      </c>
      <c r="G2389" s="77" t="s">
        <v>25</v>
      </c>
      <c r="H2389" s="104" t="str">
        <f t="shared" si="112"/>
        <v>201751E036</v>
      </c>
      <c r="I2389" s="104" t="b">
        <f t="shared" si="113"/>
        <v>1</v>
      </c>
      <c r="J2389" s="77" t="s">
        <v>16098</v>
      </c>
      <c r="K2389" s="77" t="s">
        <v>12359</v>
      </c>
      <c r="L2389" s="105">
        <v>26.83</v>
      </c>
      <c r="M2389" s="105">
        <v>28.17</v>
      </c>
      <c r="N2389" s="105">
        <v>28.17</v>
      </c>
      <c r="O2389" s="96" t="str">
        <f>VLOOKUP(H2389,'CRMP-SOC'!$A$2:$B$12685,2,FALSE)</f>
        <v>Social</v>
      </c>
      <c r="P2389" s="96"/>
    </row>
    <row r="2390" spans="1:16" ht="14.25" customHeight="1" x14ac:dyDescent="0.25">
      <c r="A2390" s="96">
        <v>2017</v>
      </c>
      <c r="B2390" s="96" t="s">
        <v>2462</v>
      </c>
      <c r="C2390" s="96">
        <v>51</v>
      </c>
      <c r="D2390" s="96" t="str">
        <f t="shared" si="111"/>
        <v>201751E042</v>
      </c>
      <c r="E2390" s="77" t="s">
        <v>16094</v>
      </c>
      <c r="F2390" s="77" t="s">
        <v>16093</v>
      </c>
      <c r="G2390" s="77" t="s">
        <v>25</v>
      </c>
      <c r="H2390" s="104" t="str">
        <f t="shared" si="112"/>
        <v>201751E042</v>
      </c>
      <c r="I2390" s="104" t="b">
        <f t="shared" si="113"/>
        <v>1</v>
      </c>
      <c r="J2390" s="77" t="s">
        <v>16097</v>
      </c>
      <c r="K2390" s="77" t="s">
        <v>13378</v>
      </c>
      <c r="L2390" s="105">
        <v>25.74</v>
      </c>
      <c r="M2390" s="105">
        <v>28.22</v>
      </c>
      <c r="N2390" s="105">
        <v>28.22</v>
      </c>
      <c r="O2390" s="96" t="str">
        <f>VLOOKUP(H2390,'CRMP-SOC'!$A$2:$B$12685,2,FALSE)</f>
        <v>Social</v>
      </c>
      <c r="P2390" s="96"/>
    </row>
    <row r="2391" spans="1:16" ht="14.25" customHeight="1" x14ac:dyDescent="0.25">
      <c r="A2391" s="96">
        <v>2017</v>
      </c>
      <c r="B2391" s="96" t="s">
        <v>2841</v>
      </c>
      <c r="C2391" s="96">
        <v>51</v>
      </c>
      <c r="D2391" s="96" t="str">
        <f t="shared" si="111"/>
        <v>201751E043</v>
      </c>
      <c r="E2391" s="77" t="s">
        <v>16094</v>
      </c>
      <c r="F2391" s="77" t="s">
        <v>16093</v>
      </c>
      <c r="G2391" s="77" t="s">
        <v>25</v>
      </c>
      <c r="H2391" s="104" t="str">
        <f t="shared" si="112"/>
        <v>201751E043</v>
      </c>
      <c r="I2391" s="104" t="b">
        <f t="shared" si="113"/>
        <v>1</v>
      </c>
      <c r="J2391" s="77" t="s">
        <v>16096</v>
      </c>
      <c r="K2391" s="77" t="s">
        <v>14010</v>
      </c>
      <c r="L2391" s="105">
        <v>1002.16</v>
      </c>
      <c r="M2391" s="105">
        <v>942.79</v>
      </c>
      <c r="N2391" s="105">
        <v>942.79</v>
      </c>
      <c r="O2391" s="96" t="str">
        <f>VLOOKUP(H2391,'CRMP-SOC'!$A$2:$B$12685,2,FALSE)</f>
        <v>Social</v>
      </c>
      <c r="P2391" s="96"/>
    </row>
    <row r="2392" spans="1:16" ht="14.25" customHeight="1" x14ac:dyDescent="0.25">
      <c r="A2392" s="96">
        <v>2017</v>
      </c>
      <c r="B2392" s="96" t="s">
        <v>2842</v>
      </c>
      <c r="C2392" s="96">
        <v>51</v>
      </c>
      <c r="D2392" s="96" t="str">
        <f t="shared" si="111"/>
        <v>201751E044</v>
      </c>
      <c r="E2392" s="77" t="s">
        <v>16094</v>
      </c>
      <c r="F2392" s="77" t="s">
        <v>16093</v>
      </c>
      <c r="G2392" s="77" t="s">
        <v>25</v>
      </c>
      <c r="H2392" s="104" t="str">
        <f t="shared" si="112"/>
        <v>201751E044</v>
      </c>
      <c r="I2392" s="104" t="b">
        <f t="shared" si="113"/>
        <v>1</v>
      </c>
      <c r="J2392" s="77" t="s">
        <v>16095</v>
      </c>
      <c r="K2392" s="77" t="s">
        <v>14173</v>
      </c>
      <c r="L2392" s="105">
        <v>26601.21</v>
      </c>
      <c r="M2392" s="105">
        <v>30217.29</v>
      </c>
      <c r="N2392" s="105">
        <v>30217.29</v>
      </c>
      <c r="O2392" s="96" t="str">
        <f>VLOOKUP(H2392,'CRMP-SOC'!$A$2:$B$12685,2,FALSE)</f>
        <v>Social</v>
      </c>
      <c r="P2392" s="96"/>
    </row>
    <row r="2393" spans="1:16" ht="14.25" customHeight="1" x14ac:dyDescent="0.25">
      <c r="A2393" s="96">
        <v>2017</v>
      </c>
      <c r="B2393" s="96" t="s">
        <v>2843</v>
      </c>
      <c r="C2393" s="96">
        <v>51</v>
      </c>
      <c r="D2393" s="96" t="str">
        <f t="shared" si="111"/>
        <v>201751E045</v>
      </c>
      <c r="E2393" s="77" t="s">
        <v>16094</v>
      </c>
      <c r="F2393" s="77" t="s">
        <v>16093</v>
      </c>
      <c r="G2393" s="77" t="s">
        <v>25</v>
      </c>
      <c r="H2393" s="104" t="str">
        <f t="shared" si="112"/>
        <v>201751E045</v>
      </c>
      <c r="I2393" s="104" t="b">
        <f t="shared" si="113"/>
        <v>1</v>
      </c>
      <c r="J2393" s="77" t="s">
        <v>16092</v>
      </c>
      <c r="K2393" s="77" t="s">
        <v>14121</v>
      </c>
      <c r="L2393" s="105">
        <v>2422.54</v>
      </c>
      <c r="M2393" s="105">
        <v>3062</v>
      </c>
      <c r="N2393" s="105">
        <v>3062</v>
      </c>
      <c r="O2393" s="96" t="str">
        <f>VLOOKUP(H2393,'CRMP-SOC'!$A$2:$B$12685,2,FALSE)</f>
        <v>Social</v>
      </c>
      <c r="P2393" s="96"/>
    </row>
    <row r="2394" spans="1:16" x14ac:dyDescent="0.25">
      <c r="A2394" s="96">
        <v>2018</v>
      </c>
      <c r="B2394" s="96" t="str">
        <f t="shared" ref="B2394:B2457" si="114">C2394&amp;G2394&amp;J2394</f>
        <v>6S265</v>
      </c>
      <c r="C2394" s="96">
        <v>6</v>
      </c>
      <c r="D2394" s="96" t="str">
        <f t="shared" si="111"/>
        <v>20186S265</v>
      </c>
      <c r="E2394" s="77" t="s">
        <v>16205</v>
      </c>
      <c r="F2394" s="77" t="s">
        <v>16204</v>
      </c>
      <c r="G2394" s="77" t="s">
        <v>29</v>
      </c>
      <c r="H2394" s="104" t="str">
        <f t="shared" si="112"/>
        <v>20186S265</v>
      </c>
      <c r="I2394" s="104" t="b">
        <f t="shared" si="113"/>
        <v>1</v>
      </c>
      <c r="J2394" s="77" t="s">
        <v>16203</v>
      </c>
      <c r="K2394" s="77" t="s">
        <v>13941</v>
      </c>
      <c r="L2394" s="105">
        <v>1543.92</v>
      </c>
      <c r="M2394" s="105">
        <v>1518.93</v>
      </c>
      <c r="N2394" s="105">
        <v>1518.93</v>
      </c>
      <c r="O2394" s="96" t="str">
        <f>VLOOKUP(H2394,'CRMP-SOC'!$A$2:$B$12685,2,FALSE)</f>
        <v>Social</v>
      </c>
      <c r="P2394" s="96"/>
    </row>
    <row r="2395" spans="1:16" x14ac:dyDescent="0.25">
      <c r="A2395" s="96">
        <v>2018</v>
      </c>
      <c r="B2395" s="96" t="str">
        <f t="shared" si="114"/>
        <v>6U010</v>
      </c>
      <c r="C2395" s="96">
        <v>6</v>
      </c>
      <c r="D2395" s="96" t="str">
        <f t="shared" si="111"/>
        <v>20186U010</v>
      </c>
      <c r="E2395" s="77" t="s">
        <v>16205</v>
      </c>
      <c r="F2395" s="77" t="s">
        <v>16231</v>
      </c>
      <c r="G2395" s="77" t="s">
        <v>30</v>
      </c>
      <c r="H2395" s="104" t="str">
        <f t="shared" si="112"/>
        <v>20186U010</v>
      </c>
      <c r="I2395" s="104" t="b">
        <f t="shared" si="113"/>
        <v>1</v>
      </c>
      <c r="J2395" s="77" t="s">
        <v>16090</v>
      </c>
      <c r="K2395" s="77" t="s">
        <v>13942</v>
      </c>
      <c r="L2395" s="105">
        <v>36.200000000000003</v>
      </c>
      <c r="M2395" s="105">
        <v>30.47</v>
      </c>
      <c r="N2395" s="105">
        <v>30.47</v>
      </c>
      <c r="O2395" s="96" t="str">
        <f>VLOOKUP(H2395,'CRMP-SOC'!$A$2:$B$12685,2,FALSE)</f>
        <v>Social</v>
      </c>
      <c r="P2395" s="96"/>
    </row>
    <row r="2396" spans="1:16" x14ac:dyDescent="0.25">
      <c r="A2396" s="96">
        <v>2018</v>
      </c>
      <c r="B2396" s="96" t="str">
        <f t="shared" si="114"/>
        <v>8E001</v>
      </c>
      <c r="C2396" s="96">
        <v>8</v>
      </c>
      <c r="D2396" s="96" t="str">
        <f t="shared" si="111"/>
        <v>20188E001</v>
      </c>
      <c r="E2396" s="77" t="s">
        <v>16227</v>
      </c>
      <c r="F2396" s="77" t="s">
        <v>16226</v>
      </c>
      <c r="G2396" s="77" t="s">
        <v>25</v>
      </c>
      <c r="H2396" s="104" t="str">
        <f t="shared" si="112"/>
        <v>20188E001</v>
      </c>
      <c r="I2396" s="104" t="b">
        <f t="shared" si="113"/>
        <v>1</v>
      </c>
      <c r="J2396" s="77" t="s">
        <v>16107</v>
      </c>
      <c r="K2396" s="77" t="s">
        <v>11075</v>
      </c>
      <c r="L2396" s="105">
        <v>3511.24</v>
      </c>
      <c r="M2396" s="105">
        <v>3568.95</v>
      </c>
      <c r="N2396" s="105">
        <v>3568.18</v>
      </c>
      <c r="O2396" s="96" t="str">
        <f>VLOOKUP(H2396,'CRMP-SOC'!$A$2:$B$12685,2,FALSE)</f>
        <v>Social</v>
      </c>
      <c r="P2396" s="96"/>
    </row>
    <row r="2397" spans="1:16" x14ac:dyDescent="0.25">
      <c r="A2397" s="96">
        <v>2018</v>
      </c>
      <c r="B2397" s="96" t="str">
        <f t="shared" si="114"/>
        <v>8E003</v>
      </c>
      <c r="C2397" s="96">
        <v>8</v>
      </c>
      <c r="D2397" s="96" t="str">
        <f t="shared" si="111"/>
        <v>20188E003</v>
      </c>
      <c r="E2397" s="77" t="s">
        <v>16227</v>
      </c>
      <c r="F2397" s="77" t="s">
        <v>16226</v>
      </c>
      <c r="G2397" s="77" t="s">
        <v>25</v>
      </c>
      <c r="H2397" s="104" t="str">
        <f t="shared" si="112"/>
        <v>20188E003</v>
      </c>
      <c r="I2397" s="104" t="b">
        <f t="shared" si="113"/>
        <v>1</v>
      </c>
      <c r="J2397" s="77" t="s">
        <v>16106</v>
      </c>
      <c r="K2397" s="77" t="s">
        <v>13944</v>
      </c>
      <c r="L2397" s="105">
        <v>421.69</v>
      </c>
      <c r="M2397" s="105">
        <v>422.12</v>
      </c>
      <c r="N2397" s="105">
        <v>422.12</v>
      </c>
      <c r="O2397" s="96" t="str">
        <f>VLOOKUP(H2397,'CRMP-SOC'!$A$2:$B$12685,2,FALSE)</f>
        <v>Social</v>
      </c>
      <c r="P2397" s="96"/>
    </row>
    <row r="2398" spans="1:16" x14ac:dyDescent="0.25">
      <c r="A2398" s="96">
        <v>2018</v>
      </c>
      <c r="B2398" s="96" t="str">
        <f t="shared" si="114"/>
        <v>8E006</v>
      </c>
      <c r="C2398" s="96">
        <v>8</v>
      </c>
      <c r="D2398" s="96" t="str">
        <f t="shared" si="111"/>
        <v>20188E006</v>
      </c>
      <c r="E2398" s="77" t="s">
        <v>16227</v>
      </c>
      <c r="F2398" s="77" t="s">
        <v>16226</v>
      </c>
      <c r="G2398" s="77" t="s">
        <v>25</v>
      </c>
      <c r="H2398" s="104" t="str">
        <f t="shared" si="112"/>
        <v>20188E006</v>
      </c>
      <c r="I2398" s="104" t="b">
        <f t="shared" si="113"/>
        <v>1</v>
      </c>
      <c r="J2398" s="77" t="s">
        <v>16172</v>
      </c>
      <c r="K2398" s="77" t="s">
        <v>12438</v>
      </c>
      <c r="L2398" s="105">
        <v>1587.41</v>
      </c>
      <c r="M2398" s="105">
        <v>1562.81</v>
      </c>
      <c r="N2398" s="105">
        <v>1562.07</v>
      </c>
      <c r="O2398" s="96" t="str">
        <f>VLOOKUP(H2398,'CRMP-SOC'!$A$2:$B$12685,2,FALSE)</f>
        <v>Social</v>
      </c>
      <c r="P2398" s="96"/>
    </row>
    <row r="2399" spans="1:16" x14ac:dyDescent="0.25">
      <c r="A2399" s="96">
        <v>2018</v>
      </c>
      <c r="B2399" s="96" t="str">
        <f t="shared" si="114"/>
        <v>8S240</v>
      </c>
      <c r="C2399" s="96">
        <v>8</v>
      </c>
      <c r="D2399" s="96" t="str">
        <f t="shared" si="111"/>
        <v>20188S240</v>
      </c>
      <c r="E2399" s="77" t="s">
        <v>16227</v>
      </c>
      <c r="F2399" s="77" t="s">
        <v>16226</v>
      </c>
      <c r="G2399" s="77" t="s">
        <v>29</v>
      </c>
      <c r="H2399" s="104" t="str">
        <f t="shared" si="112"/>
        <v>20188S240</v>
      </c>
      <c r="I2399" s="104" t="b">
        <f t="shared" si="113"/>
        <v>1</v>
      </c>
      <c r="J2399" s="77" t="s">
        <v>16200</v>
      </c>
      <c r="K2399" s="77" t="s">
        <v>16230</v>
      </c>
      <c r="L2399" s="105">
        <v>2000</v>
      </c>
      <c r="M2399" s="105">
        <v>2216.88</v>
      </c>
      <c r="N2399" s="105">
        <v>2216.88</v>
      </c>
      <c r="O2399" s="96" t="str">
        <f>VLOOKUP(H2399,'CRMP-SOC'!$A$2:$B$12685,2,FALSE)</f>
        <v>Social</v>
      </c>
      <c r="P2399" s="96"/>
    </row>
    <row r="2400" spans="1:16" x14ac:dyDescent="0.25">
      <c r="A2400" s="96">
        <v>2018</v>
      </c>
      <c r="B2400" s="96" t="str">
        <f t="shared" si="114"/>
        <v>8S257</v>
      </c>
      <c r="C2400" s="96">
        <v>8</v>
      </c>
      <c r="D2400" s="96" t="str">
        <f t="shared" si="111"/>
        <v>20188S257</v>
      </c>
      <c r="E2400" s="77" t="s">
        <v>16227</v>
      </c>
      <c r="F2400" s="77" t="s">
        <v>16226</v>
      </c>
      <c r="G2400" s="77" t="s">
        <v>29</v>
      </c>
      <c r="H2400" s="104" t="str">
        <f t="shared" si="112"/>
        <v>20188S257</v>
      </c>
      <c r="I2400" s="104" t="b">
        <f t="shared" si="113"/>
        <v>1</v>
      </c>
      <c r="J2400" s="77" t="s">
        <v>16199</v>
      </c>
      <c r="K2400" s="77" t="s">
        <v>13704</v>
      </c>
      <c r="L2400" s="105">
        <v>4312.58</v>
      </c>
      <c r="M2400" s="105">
        <v>5234.09</v>
      </c>
      <c r="N2400" s="105">
        <v>5233.87</v>
      </c>
      <c r="O2400" s="96" t="str">
        <f>VLOOKUP(H2400,'CRMP-SOC'!$A$2:$B$12685,2,FALSE)</f>
        <v>Social</v>
      </c>
      <c r="P2400" s="96"/>
    </row>
    <row r="2401" spans="1:16" x14ac:dyDescent="0.25">
      <c r="A2401" s="96">
        <v>2018</v>
      </c>
      <c r="B2401" s="96" t="str">
        <f t="shared" si="114"/>
        <v>8S259</v>
      </c>
      <c r="C2401" s="96">
        <v>8</v>
      </c>
      <c r="D2401" s="96" t="str">
        <f t="shared" si="111"/>
        <v>20188S259</v>
      </c>
      <c r="E2401" s="77" t="s">
        <v>16227</v>
      </c>
      <c r="F2401" s="77" t="s">
        <v>16226</v>
      </c>
      <c r="G2401" s="77" t="s">
        <v>29</v>
      </c>
      <c r="H2401" s="104" t="str">
        <f t="shared" si="112"/>
        <v>20188S259</v>
      </c>
      <c r="I2401" s="104" t="b">
        <f t="shared" si="113"/>
        <v>1</v>
      </c>
      <c r="J2401" s="77" t="s">
        <v>16198</v>
      </c>
      <c r="K2401" s="77" t="s">
        <v>13706</v>
      </c>
      <c r="L2401" s="105">
        <v>16580.080000000002</v>
      </c>
      <c r="M2401" s="105">
        <v>17331.490000000002</v>
      </c>
      <c r="N2401" s="105">
        <v>17329.93</v>
      </c>
      <c r="O2401" s="96" t="str">
        <f>VLOOKUP(H2401,'CRMP-SOC'!$A$2:$B$12685,2,FALSE)</f>
        <v>Social</v>
      </c>
      <c r="P2401" s="96"/>
    </row>
    <row r="2402" spans="1:16" x14ac:dyDescent="0.25">
      <c r="A2402" s="96">
        <v>2018</v>
      </c>
      <c r="B2402" s="96" t="str">
        <f t="shared" si="114"/>
        <v>8S260</v>
      </c>
      <c r="C2402" s="96">
        <v>8</v>
      </c>
      <c r="D2402" s="96" t="str">
        <f t="shared" si="111"/>
        <v>20188S260</v>
      </c>
      <c r="E2402" s="77" t="s">
        <v>16227</v>
      </c>
      <c r="F2402" s="77" t="s">
        <v>16226</v>
      </c>
      <c r="G2402" s="77" t="s">
        <v>29</v>
      </c>
      <c r="H2402" s="104" t="str">
        <f t="shared" si="112"/>
        <v>20188S260</v>
      </c>
      <c r="I2402" s="104" t="b">
        <f t="shared" si="113"/>
        <v>1</v>
      </c>
      <c r="J2402" s="77" t="s">
        <v>16197</v>
      </c>
      <c r="K2402" s="77" t="s">
        <v>13707</v>
      </c>
      <c r="L2402" s="105">
        <v>3123.15</v>
      </c>
      <c r="M2402" s="105">
        <v>3149.32</v>
      </c>
      <c r="N2402" s="105">
        <v>3139.15</v>
      </c>
      <c r="O2402" s="96" t="str">
        <f>VLOOKUP(H2402,'CRMP-SOC'!$A$2:$B$12685,2,FALSE)</f>
        <v>Social</v>
      </c>
      <c r="P2402" s="96"/>
    </row>
    <row r="2403" spans="1:16" x14ac:dyDescent="0.25">
      <c r="A2403" s="96">
        <v>2018</v>
      </c>
      <c r="B2403" s="96" t="str">
        <f t="shared" si="114"/>
        <v>8S261</v>
      </c>
      <c r="C2403" s="96">
        <v>8</v>
      </c>
      <c r="D2403" s="96" t="str">
        <f t="shared" si="111"/>
        <v>20188S261</v>
      </c>
      <c r="E2403" s="77" t="s">
        <v>16227</v>
      </c>
      <c r="F2403" s="77" t="s">
        <v>16226</v>
      </c>
      <c r="G2403" s="77" t="s">
        <v>29</v>
      </c>
      <c r="H2403" s="104" t="str">
        <f t="shared" si="112"/>
        <v>20188S261</v>
      </c>
      <c r="I2403" s="104" t="b">
        <f t="shared" si="113"/>
        <v>1</v>
      </c>
      <c r="J2403" s="77" t="s">
        <v>16196</v>
      </c>
      <c r="K2403" s="77" t="s">
        <v>13708</v>
      </c>
      <c r="L2403" s="105">
        <v>2225.8000000000002</v>
      </c>
      <c r="M2403" s="105">
        <v>1710.84</v>
      </c>
      <c r="N2403" s="105">
        <v>1710.31</v>
      </c>
      <c r="O2403" s="96" t="str">
        <f>VLOOKUP(H2403,'CRMP-SOC'!$A$2:$B$12685,2,FALSE)</f>
        <v>Social</v>
      </c>
      <c r="P2403" s="96"/>
    </row>
    <row r="2404" spans="1:16" x14ac:dyDescent="0.25">
      <c r="A2404" s="96">
        <v>2018</v>
      </c>
      <c r="B2404" s="96" t="str">
        <f t="shared" si="114"/>
        <v>8S262</v>
      </c>
      <c r="C2404" s="96">
        <v>8</v>
      </c>
      <c r="D2404" s="96" t="str">
        <f t="shared" si="111"/>
        <v>20188S262</v>
      </c>
      <c r="E2404" s="77" t="s">
        <v>16227</v>
      </c>
      <c r="F2404" s="77" t="s">
        <v>16226</v>
      </c>
      <c r="G2404" s="77" t="s">
        <v>29</v>
      </c>
      <c r="H2404" s="104" t="str">
        <f t="shared" si="112"/>
        <v>20188S262</v>
      </c>
      <c r="I2404" s="104" t="b">
        <f t="shared" si="113"/>
        <v>1</v>
      </c>
      <c r="J2404" s="77" t="s">
        <v>16229</v>
      </c>
      <c r="K2404" s="77" t="s">
        <v>14139</v>
      </c>
      <c r="L2404" s="105">
        <v>9748.77</v>
      </c>
      <c r="M2404" s="105">
        <v>6473.62</v>
      </c>
      <c r="N2404" s="105">
        <v>6450.44</v>
      </c>
      <c r="O2404" s="96" t="str">
        <f>VLOOKUP(H2404,'CRMP-SOC'!$A$2:$B$12685,2,FALSE)</f>
        <v>Social</v>
      </c>
      <c r="P2404" s="96"/>
    </row>
    <row r="2405" spans="1:16" x14ac:dyDescent="0.25">
      <c r="A2405" s="96">
        <v>2018</v>
      </c>
      <c r="B2405" s="96" t="str">
        <f t="shared" si="114"/>
        <v>8S263</v>
      </c>
      <c r="C2405" s="96">
        <v>8</v>
      </c>
      <c r="D2405" s="96" t="str">
        <f t="shared" si="111"/>
        <v>20188S263</v>
      </c>
      <c r="E2405" s="77" t="s">
        <v>16227</v>
      </c>
      <c r="F2405" s="77" t="s">
        <v>16226</v>
      </c>
      <c r="G2405" s="77" t="s">
        <v>29</v>
      </c>
      <c r="H2405" s="104" t="str">
        <f t="shared" si="112"/>
        <v>20188S263</v>
      </c>
      <c r="I2405" s="104" t="b">
        <f t="shared" si="113"/>
        <v>1</v>
      </c>
      <c r="J2405" s="77" t="s">
        <v>16195</v>
      </c>
      <c r="K2405" s="77" t="s">
        <v>13710</v>
      </c>
      <c r="L2405" s="105">
        <v>2806.9</v>
      </c>
      <c r="M2405" s="105">
        <v>2617.61</v>
      </c>
      <c r="N2405" s="105">
        <v>2617.56</v>
      </c>
      <c r="O2405" s="96" t="str">
        <f>VLOOKUP(H2405,'CRMP-SOC'!$A$2:$B$12685,2,FALSE)</f>
        <v>Social</v>
      </c>
      <c r="P2405" s="96"/>
    </row>
    <row r="2406" spans="1:16" x14ac:dyDescent="0.25">
      <c r="A2406" s="96">
        <v>2018</v>
      </c>
      <c r="B2406" s="96" t="str">
        <f t="shared" si="114"/>
        <v>8S266</v>
      </c>
      <c r="C2406" s="96">
        <v>8</v>
      </c>
      <c r="D2406" s="96" t="str">
        <f t="shared" si="111"/>
        <v>20188S266</v>
      </c>
      <c r="E2406" s="77" t="s">
        <v>16227</v>
      </c>
      <c r="F2406" s="77" t="s">
        <v>16226</v>
      </c>
      <c r="G2406" s="77" t="s">
        <v>29</v>
      </c>
      <c r="H2406" s="104" t="str">
        <f t="shared" si="112"/>
        <v>20188S266</v>
      </c>
      <c r="I2406" s="104" t="b">
        <f t="shared" si="113"/>
        <v>1</v>
      </c>
      <c r="J2406" s="77" t="s">
        <v>16228</v>
      </c>
      <c r="K2406" s="77" t="s">
        <v>13947</v>
      </c>
      <c r="L2406" s="105">
        <v>15524.75</v>
      </c>
      <c r="M2406" s="105">
        <v>15488.22</v>
      </c>
      <c r="N2406" s="105">
        <v>15485.57</v>
      </c>
      <c r="O2406" s="96" t="str">
        <f>VLOOKUP(H2406,'CRMP-SOC'!$A$2:$B$12685,2,FALSE)</f>
        <v>Social</v>
      </c>
      <c r="P2406" s="96"/>
    </row>
    <row r="2407" spans="1:16" x14ac:dyDescent="0.25">
      <c r="A2407" s="96">
        <v>2018</v>
      </c>
      <c r="B2407" s="96" t="str">
        <f t="shared" si="114"/>
        <v>8U002</v>
      </c>
      <c r="C2407" s="96">
        <v>8</v>
      </c>
      <c r="D2407" s="96" t="str">
        <f t="shared" si="111"/>
        <v>20188U002</v>
      </c>
      <c r="E2407" s="77" t="s">
        <v>16227</v>
      </c>
      <c r="F2407" s="77" t="s">
        <v>16226</v>
      </c>
      <c r="G2407" s="77" t="s">
        <v>30</v>
      </c>
      <c r="H2407" s="104" t="str">
        <f t="shared" si="112"/>
        <v>20188U002</v>
      </c>
      <c r="I2407" s="104" t="b">
        <f t="shared" si="113"/>
        <v>1</v>
      </c>
      <c r="J2407" s="77" t="s">
        <v>16191</v>
      </c>
      <c r="K2407" s="77" t="s">
        <v>13948</v>
      </c>
      <c r="L2407" s="105">
        <v>2084.67</v>
      </c>
      <c r="M2407" s="105">
        <v>2095.6799999999998</v>
      </c>
      <c r="N2407" s="105">
        <v>2095.6799999999998</v>
      </c>
      <c r="O2407" s="96" t="str">
        <f>VLOOKUP(H2407,'CRMP-SOC'!$A$2:$B$12685,2,FALSE)</f>
        <v>Social</v>
      </c>
      <c r="P2407" s="96"/>
    </row>
    <row r="2408" spans="1:16" x14ac:dyDescent="0.25">
      <c r="A2408" s="96">
        <v>2018</v>
      </c>
      <c r="B2408" s="96" t="str">
        <f t="shared" si="114"/>
        <v>8U004</v>
      </c>
      <c r="C2408" s="96">
        <v>8</v>
      </c>
      <c r="D2408" s="96" t="str">
        <f t="shared" si="111"/>
        <v>20188U004</v>
      </c>
      <c r="E2408" s="77" t="s">
        <v>16227</v>
      </c>
      <c r="F2408" s="77" t="s">
        <v>16226</v>
      </c>
      <c r="G2408" s="77" t="s">
        <v>30</v>
      </c>
      <c r="H2408" s="104" t="str">
        <f t="shared" si="112"/>
        <v>20188U004</v>
      </c>
      <c r="I2408" s="104" t="b">
        <f t="shared" si="113"/>
        <v>1</v>
      </c>
      <c r="J2408" s="77" t="s">
        <v>16105</v>
      </c>
      <c r="K2408" s="77" t="s">
        <v>11102</v>
      </c>
      <c r="L2408" s="105">
        <v>50.17</v>
      </c>
      <c r="M2408" s="105">
        <v>407.39</v>
      </c>
      <c r="N2408" s="105">
        <v>407.39</v>
      </c>
      <c r="O2408" s="96" t="str">
        <f>VLOOKUP(H2408,'CRMP-SOC'!$A$2:$B$12685,2,FALSE)</f>
        <v>Social</v>
      </c>
      <c r="P2408" s="96"/>
    </row>
    <row r="2409" spans="1:16" x14ac:dyDescent="0.25">
      <c r="A2409" s="96">
        <v>2018</v>
      </c>
      <c r="B2409" s="96" t="str">
        <f t="shared" si="114"/>
        <v>8U009</v>
      </c>
      <c r="C2409" s="96">
        <v>8</v>
      </c>
      <c r="D2409" s="96" t="str">
        <f t="shared" si="111"/>
        <v>20188U009</v>
      </c>
      <c r="E2409" s="77" t="s">
        <v>16227</v>
      </c>
      <c r="F2409" s="77" t="s">
        <v>16226</v>
      </c>
      <c r="G2409" s="77" t="s">
        <v>30</v>
      </c>
      <c r="H2409" s="104" t="str">
        <f t="shared" si="112"/>
        <v>20188U009</v>
      </c>
      <c r="I2409" s="104" t="b">
        <f t="shared" si="113"/>
        <v>1</v>
      </c>
      <c r="J2409" s="77" t="s">
        <v>16128</v>
      </c>
      <c r="K2409" s="77" t="s">
        <v>11104</v>
      </c>
      <c r="L2409" s="105">
        <v>7.2</v>
      </c>
      <c r="M2409" s="105">
        <v>85.55</v>
      </c>
      <c r="N2409" s="105">
        <v>85.55</v>
      </c>
      <c r="O2409" s="96" t="str">
        <f>VLOOKUP(H2409,'CRMP-SOC'!$A$2:$B$12685,2,FALSE)</f>
        <v>Social</v>
      </c>
      <c r="P2409" s="96"/>
    </row>
    <row r="2410" spans="1:16" x14ac:dyDescent="0.25">
      <c r="A2410" s="96">
        <v>2018</v>
      </c>
      <c r="B2410" s="96" t="str">
        <f t="shared" si="114"/>
        <v>8U013</v>
      </c>
      <c r="C2410" s="96">
        <v>8</v>
      </c>
      <c r="D2410" s="96" t="str">
        <f t="shared" si="111"/>
        <v>20188U013</v>
      </c>
      <c r="E2410" s="77" t="s">
        <v>16227</v>
      </c>
      <c r="F2410" s="77" t="s">
        <v>16226</v>
      </c>
      <c r="G2410" s="77" t="s">
        <v>30</v>
      </c>
      <c r="H2410" s="104" t="str">
        <f t="shared" si="112"/>
        <v>20188U013</v>
      </c>
      <c r="I2410" s="104" t="b">
        <f t="shared" si="113"/>
        <v>1</v>
      </c>
      <c r="J2410" s="77" t="s">
        <v>16113</v>
      </c>
      <c r="K2410" s="77" t="s">
        <v>11107</v>
      </c>
      <c r="L2410" s="105">
        <v>73.28</v>
      </c>
      <c r="M2410" s="105">
        <v>367.7</v>
      </c>
      <c r="N2410" s="105">
        <v>367.7</v>
      </c>
      <c r="O2410" s="96" t="str">
        <f>VLOOKUP(H2410,'CRMP-SOC'!$A$2:$B$12685,2,FALSE)</f>
        <v>Social</v>
      </c>
      <c r="P2410" s="96"/>
    </row>
    <row r="2411" spans="1:16" x14ac:dyDescent="0.25">
      <c r="A2411" s="96">
        <v>2018</v>
      </c>
      <c r="B2411" s="96" t="str">
        <f t="shared" si="114"/>
        <v>8U017</v>
      </c>
      <c r="C2411" s="96">
        <v>8</v>
      </c>
      <c r="D2411" s="96" t="str">
        <f t="shared" si="111"/>
        <v>20188U017</v>
      </c>
      <c r="E2411" s="77" t="s">
        <v>16227</v>
      </c>
      <c r="F2411" s="77" t="s">
        <v>16226</v>
      </c>
      <c r="G2411" s="77" t="s">
        <v>30</v>
      </c>
      <c r="H2411" s="104" t="str">
        <f t="shared" si="112"/>
        <v>20188U017</v>
      </c>
      <c r="I2411" s="104" t="b">
        <f t="shared" si="113"/>
        <v>1</v>
      </c>
      <c r="J2411" s="77" t="s">
        <v>16136</v>
      </c>
      <c r="K2411" s="77" t="s">
        <v>13949</v>
      </c>
      <c r="L2411" s="105">
        <v>194.09</v>
      </c>
      <c r="M2411" s="105">
        <v>201.38</v>
      </c>
      <c r="N2411" s="105">
        <v>201.38</v>
      </c>
      <c r="O2411" s="96" t="str">
        <f>VLOOKUP(H2411,'CRMP-SOC'!$A$2:$B$12685,2,FALSE)</f>
        <v>Social</v>
      </c>
      <c r="P2411" s="96"/>
    </row>
    <row r="2412" spans="1:16" x14ac:dyDescent="0.25">
      <c r="A2412" s="96">
        <v>2018</v>
      </c>
      <c r="B2412" s="96" t="str">
        <f t="shared" si="114"/>
        <v>9S071</v>
      </c>
      <c r="C2412" s="96">
        <v>9</v>
      </c>
      <c r="D2412" s="96" t="str">
        <f t="shared" si="111"/>
        <v>20189S071</v>
      </c>
      <c r="E2412" s="77" t="s">
        <v>16225</v>
      </c>
      <c r="F2412" s="77" t="s">
        <v>16224</v>
      </c>
      <c r="G2412" s="77" t="s">
        <v>29</v>
      </c>
      <c r="H2412" s="104" t="str">
        <f t="shared" si="112"/>
        <v>20189S071</v>
      </c>
      <c r="I2412" s="104" t="b">
        <f t="shared" si="113"/>
        <v>1</v>
      </c>
      <c r="J2412" s="77" t="s">
        <v>16214</v>
      </c>
      <c r="K2412" s="77" t="s">
        <v>11172</v>
      </c>
      <c r="L2412" s="105">
        <v>1005.11</v>
      </c>
      <c r="M2412" s="105">
        <v>1134.04</v>
      </c>
      <c r="N2412" s="105">
        <v>1134.03</v>
      </c>
      <c r="O2412" s="96" t="str">
        <f>VLOOKUP(H2412,'CRMP-SOC'!$A$2:$B$12685,2,FALSE)</f>
        <v>Social</v>
      </c>
      <c r="P2412" s="96"/>
    </row>
    <row r="2413" spans="1:16" x14ac:dyDescent="0.25">
      <c r="A2413" s="96">
        <v>2018</v>
      </c>
      <c r="B2413" s="96" t="str">
        <f t="shared" si="114"/>
        <v>10B002</v>
      </c>
      <c r="C2413" s="96">
        <v>10</v>
      </c>
      <c r="D2413" s="96" t="str">
        <f t="shared" si="111"/>
        <v>201810B002</v>
      </c>
      <c r="E2413" s="77" t="s">
        <v>16188</v>
      </c>
      <c r="F2413" s="77" t="s">
        <v>16187</v>
      </c>
      <c r="G2413" s="77" t="s">
        <v>26</v>
      </c>
      <c r="H2413" s="104" t="str">
        <f t="shared" si="112"/>
        <v>201810B002</v>
      </c>
      <c r="I2413" s="104" t="b">
        <f t="shared" si="113"/>
        <v>1</v>
      </c>
      <c r="J2413" s="77" t="s">
        <v>16191</v>
      </c>
      <c r="K2413" s="77" t="s">
        <v>16223</v>
      </c>
      <c r="L2413" s="105">
        <v>330.17</v>
      </c>
      <c r="M2413" s="105">
        <v>365.12</v>
      </c>
      <c r="N2413" s="105">
        <v>365.12</v>
      </c>
      <c r="O2413" s="96" t="str">
        <f>VLOOKUP(H2413,'CRMP-SOC'!$A$2:$B$12685,2,FALSE)</f>
        <v>Social</v>
      </c>
      <c r="P2413" s="96"/>
    </row>
    <row r="2414" spans="1:16" x14ac:dyDescent="0.25">
      <c r="A2414" s="96">
        <v>2018</v>
      </c>
      <c r="B2414" s="96" t="str">
        <f t="shared" si="114"/>
        <v>10E005</v>
      </c>
      <c r="C2414" s="96">
        <v>10</v>
      </c>
      <c r="D2414" s="96" t="str">
        <f t="shared" si="111"/>
        <v>201810E005</v>
      </c>
      <c r="E2414" s="77" t="s">
        <v>16188</v>
      </c>
      <c r="F2414" s="77" t="s">
        <v>16187</v>
      </c>
      <c r="G2414" s="77" t="s">
        <v>25</v>
      </c>
      <c r="H2414" s="104" t="str">
        <f t="shared" si="112"/>
        <v>201810E005</v>
      </c>
      <c r="I2414" s="104" t="b">
        <f t="shared" si="113"/>
        <v>1</v>
      </c>
      <c r="J2414" s="77" t="s">
        <v>16152</v>
      </c>
      <c r="K2414" s="77" t="s">
        <v>13959</v>
      </c>
      <c r="L2414" s="105">
        <v>409.41</v>
      </c>
      <c r="M2414" s="105">
        <v>394.06</v>
      </c>
      <c r="N2414" s="105">
        <v>394.06</v>
      </c>
      <c r="O2414" s="96" t="str">
        <f>VLOOKUP(H2414,'CRMP-SOC'!$A$2:$B$12685,2,FALSE)</f>
        <v>Social</v>
      </c>
      <c r="P2414" s="96"/>
    </row>
    <row r="2415" spans="1:16" x14ac:dyDescent="0.25">
      <c r="A2415" s="96">
        <v>2018</v>
      </c>
      <c r="B2415" s="96" t="str">
        <f t="shared" si="114"/>
        <v>10S020</v>
      </c>
      <c r="C2415" s="96">
        <v>10</v>
      </c>
      <c r="D2415" s="96" t="str">
        <f t="shared" si="111"/>
        <v>201810S020</v>
      </c>
      <c r="E2415" s="77" t="s">
        <v>16188</v>
      </c>
      <c r="F2415" s="77" t="s">
        <v>16187</v>
      </c>
      <c r="G2415" s="77" t="s">
        <v>29</v>
      </c>
      <c r="H2415" s="104" t="str">
        <f t="shared" si="112"/>
        <v>201810S020</v>
      </c>
      <c r="I2415" s="104" t="b">
        <f t="shared" si="113"/>
        <v>1</v>
      </c>
      <c r="J2415" s="77" t="s">
        <v>16146</v>
      </c>
      <c r="K2415" s="77" t="s">
        <v>13733</v>
      </c>
      <c r="L2415" s="105">
        <v>3940.85</v>
      </c>
      <c r="M2415" s="105">
        <v>3568.65</v>
      </c>
      <c r="N2415" s="105">
        <v>3568.65</v>
      </c>
      <c r="O2415" s="96" t="str">
        <f>VLOOKUP(H2415,'CRMP-SOC'!$A$2:$B$12685,2,FALSE)</f>
        <v>Social</v>
      </c>
      <c r="P2415" s="96"/>
    </row>
    <row r="2416" spans="1:16" x14ac:dyDescent="0.25">
      <c r="A2416" s="96">
        <v>2018</v>
      </c>
      <c r="B2416" s="96" t="str">
        <f t="shared" si="114"/>
        <v>10S021</v>
      </c>
      <c r="C2416" s="96">
        <v>10</v>
      </c>
      <c r="D2416" s="96" t="str">
        <f t="shared" si="111"/>
        <v>201810S021</v>
      </c>
      <c r="E2416" s="77" t="s">
        <v>16188</v>
      </c>
      <c r="F2416" s="77" t="s">
        <v>16187</v>
      </c>
      <c r="G2416" s="77" t="s">
        <v>29</v>
      </c>
      <c r="H2416" s="104" t="str">
        <f t="shared" si="112"/>
        <v>201810S021</v>
      </c>
      <c r="I2416" s="104" t="b">
        <f t="shared" si="113"/>
        <v>1</v>
      </c>
      <c r="J2416" s="77" t="s">
        <v>16111</v>
      </c>
      <c r="K2416" s="77" t="s">
        <v>14187</v>
      </c>
      <c r="L2416" s="105">
        <v>8.32</v>
      </c>
      <c r="M2416" s="105">
        <v>7.82</v>
      </c>
      <c r="N2416" s="105">
        <v>7.82</v>
      </c>
      <c r="O2416" s="96" t="str">
        <f>VLOOKUP(H2416,'CRMP-SOC'!$A$2:$B$12685,2,FALSE)</f>
        <v>Social</v>
      </c>
      <c r="P2416" s="96"/>
    </row>
    <row r="2417" spans="1:16" x14ac:dyDescent="0.25">
      <c r="A2417" s="96">
        <v>2018</v>
      </c>
      <c r="B2417" s="96" t="str">
        <f t="shared" si="114"/>
        <v>10S151</v>
      </c>
      <c r="C2417" s="96">
        <v>10</v>
      </c>
      <c r="D2417" s="96" t="str">
        <f t="shared" si="111"/>
        <v>201810S151</v>
      </c>
      <c r="E2417" s="77" t="s">
        <v>16188</v>
      </c>
      <c r="F2417" s="77" t="s">
        <v>16187</v>
      </c>
      <c r="G2417" s="77" t="s">
        <v>29</v>
      </c>
      <c r="H2417" s="104" t="str">
        <f t="shared" si="112"/>
        <v>201810S151</v>
      </c>
      <c r="I2417" s="104" t="b">
        <f t="shared" si="113"/>
        <v>1</v>
      </c>
      <c r="J2417" s="77" t="s">
        <v>16190</v>
      </c>
      <c r="K2417" s="77" t="s">
        <v>14188</v>
      </c>
      <c r="L2417" s="105">
        <v>225.65</v>
      </c>
      <c r="M2417" s="105">
        <v>205.56</v>
      </c>
      <c r="N2417" s="105">
        <v>205.56</v>
      </c>
      <c r="O2417" s="96" t="str">
        <f>VLOOKUP(H2417,'CRMP-SOC'!$A$2:$B$12685,2,FALSE)</f>
        <v>Social</v>
      </c>
      <c r="P2417" s="96"/>
    </row>
    <row r="2418" spans="1:16" x14ac:dyDescent="0.25">
      <c r="A2418" s="96">
        <v>2018</v>
      </c>
      <c r="B2418" s="96" t="str">
        <f t="shared" si="114"/>
        <v>10S220</v>
      </c>
      <c r="C2418" s="96">
        <v>10</v>
      </c>
      <c r="D2418" s="96" t="str">
        <f t="shared" si="111"/>
        <v>201810S220</v>
      </c>
      <c r="E2418" s="77" t="s">
        <v>16188</v>
      </c>
      <c r="F2418" s="77" t="s">
        <v>16187</v>
      </c>
      <c r="G2418" s="77" t="s">
        <v>29</v>
      </c>
      <c r="H2418" s="104" t="str">
        <f t="shared" si="112"/>
        <v>201810S220</v>
      </c>
      <c r="I2418" s="104" t="b">
        <f t="shared" si="113"/>
        <v>1</v>
      </c>
      <c r="J2418" s="77" t="s">
        <v>16189</v>
      </c>
      <c r="K2418" s="77" t="s">
        <v>14189</v>
      </c>
      <c r="L2418" s="105">
        <v>165.36</v>
      </c>
      <c r="M2418" s="105">
        <v>164.81</v>
      </c>
      <c r="N2418" s="105">
        <v>164.81</v>
      </c>
      <c r="O2418" s="96" t="str">
        <f>VLOOKUP(H2418,'CRMP-SOC'!$A$2:$B$12685,2,FALSE)</f>
        <v>Social</v>
      </c>
      <c r="P2418" s="96"/>
    </row>
    <row r="2419" spans="1:16" x14ac:dyDescent="0.25">
      <c r="A2419" s="96">
        <v>2018</v>
      </c>
      <c r="B2419" s="96" t="str">
        <f t="shared" si="114"/>
        <v>10U004</v>
      </c>
      <c r="C2419" s="96">
        <v>10</v>
      </c>
      <c r="D2419" s="96" t="str">
        <f t="shared" si="111"/>
        <v>201810U004</v>
      </c>
      <c r="E2419" s="77" t="s">
        <v>16188</v>
      </c>
      <c r="F2419" s="77" t="s">
        <v>16187</v>
      </c>
      <c r="G2419" s="77" t="s">
        <v>30</v>
      </c>
      <c r="H2419" s="104" t="str">
        <f t="shared" si="112"/>
        <v>201810U004</v>
      </c>
      <c r="I2419" s="104" t="b">
        <f t="shared" si="113"/>
        <v>1</v>
      </c>
      <c r="J2419" s="77" t="s">
        <v>16105</v>
      </c>
      <c r="K2419" s="77" t="s">
        <v>12476</v>
      </c>
      <c r="L2419" s="105">
        <v>241.2</v>
      </c>
      <c r="M2419" s="105">
        <v>429.95</v>
      </c>
      <c r="N2419" s="105">
        <v>429.95</v>
      </c>
      <c r="O2419" s="96" t="str">
        <f>VLOOKUP(H2419,'CRMP-SOC'!$A$2:$B$12685,2,FALSE)</f>
        <v>Social</v>
      </c>
      <c r="P2419" s="96"/>
    </row>
    <row r="2420" spans="1:16" x14ac:dyDescent="0.25">
      <c r="A2420" s="96">
        <v>2018</v>
      </c>
      <c r="B2420" s="96" t="str">
        <f t="shared" si="114"/>
        <v>11B003</v>
      </c>
      <c r="C2420" s="96">
        <v>11</v>
      </c>
      <c r="D2420" s="96" t="str">
        <f t="shared" si="111"/>
        <v>201811B003</v>
      </c>
      <c r="E2420" s="77" t="s">
        <v>16082</v>
      </c>
      <c r="F2420" s="77" t="s">
        <v>16081</v>
      </c>
      <c r="G2420" s="77" t="s">
        <v>26</v>
      </c>
      <c r="H2420" s="104" t="str">
        <f t="shared" si="112"/>
        <v>201811B003</v>
      </c>
      <c r="I2420" s="104" t="b">
        <f t="shared" si="113"/>
        <v>1</v>
      </c>
      <c r="J2420" s="77" t="s">
        <v>16106</v>
      </c>
      <c r="K2420" s="77" t="s">
        <v>13975</v>
      </c>
      <c r="L2420" s="105">
        <v>2571.88</v>
      </c>
      <c r="M2420" s="105">
        <v>2491.5700000000002</v>
      </c>
      <c r="N2420" s="105">
        <v>2491.5700000000002</v>
      </c>
      <c r="O2420" s="96" t="str">
        <f>VLOOKUP(H2420,'CRMP-SOC'!$A$2:$B$12685,2,FALSE)</f>
        <v>Social</v>
      </c>
      <c r="P2420" s="96"/>
    </row>
    <row r="2421" spans="1:16" x14ac:dyDescent="0.25">
      <c r="A2421" s="96">
        <v>2018</v>
      </c>
      <c r="B2421" s="96" t="str">
        <f t="shared" si="114"/>
        <v>11E003</v>
      </c>
      <c r="C2421" s="96">
        <v>11</v>
      </c>
      <c r="D2421" s="96" t="str">
        <f t="shared" si="111"/>
        <v>201811E003</v>
      </c>
      <c r="E2421" s="77" t="s">
        <v>16082</v>
      </c>
      <c r="F2421" s="77" t="s">
        <v>16081</v>
      </c>
      <c r="G2421" s="77" t="s">
        <v>25</v>
      </c>
      <c r="H2421" s="104" t="str">
        <f t="shared" si="112"/>
        <v>201811E003</v>
      </c>
      <c r="I2421" s="104" t="b">
        <f t="shared" si="113"/>
        <v>1</v>
      </c>
      <c r="J2421" s="77" t="s">
        <v>16106</v>
      </c>
      <c r="K2421" s="77" t="s">
        <v>13976</v>
      </c>
      <c r="L2421" s="105">
        <v>191.28</v>
      </c>
      <c r="M2421" s="105">
        <v>255.67</v>
      </c>
      <c r="N2421" s="105">
        <v>255.67</v>
      </c>
      <c r="O2421" s="96" t="str">
        <f>VLOOKUP(H2421,'CRMP-SOC'!$A$2:$B$12685,2,FALSE)</f>
        <v>Social</v>
      </c>
      <c r="P2421" s="96"/>
    </row>
    <row r="2422" spans="1:16" x14ac:dyDescent="0.25">
      <c r="A2422" s="96">
        <v>2018</v>
      </c>
      <c r="B2422" s="96" t="str">
        <f t="shared" si="114"/>
        <v>11E005</v>
      </c>
      <c r="C2422" s="96">
        <v>11</v>
      </c>
      <c r="D2422" s="96" t="str">
        <f t="shared" si="111"/>
        <v>201811E005</v>
      </c>
      <c r="E2422" s="77" t="s">
        <v>16082</v>
      </c>
      <c r="F2422" s="77" t="s">
        <v>16081</v>
      </c>
      <c r="G2422" s="77" t="s">
        <v>25</v>
      </c>
      <c r="H2422" s="104" t="str">
        <f t="shared" si="112"/>
        <v>201811E005</v>
      </c>
      <c r="I2422" s="104" t="b">
        <f t="shared" si="113"/>
        <v>1</v>
      </c>
      <c r="J2422" s="77" t="s">
        <v>16152</v>
      </c>
      <c r="K2422" s="77" t="s">
        <v>11225</v>
      </c>
      <c r="L2422" s="105">
        <v>3266.84</v>
      </c>
      <c r="M2422" s="105">
        <v>2773.07</v>
      </c>
      <c r="N2422" s="105">
        <v>2773.07</v>
      </c>
      <c r="O2422" s="96" t="str">
        <f>VLOOKUP(H2422,'CRMP-SOC'!$A$2:$B$12685,2,FALSE)</f>
        <v>Social</v>
      </c>
      <c r="P2422" s="96"/>
    </row>
    <row r="2423" spans="1:16" x14ac:dyDescent="0.25">
      <c r="A2423" s="96">
        <v>2018</v>
      </c>
      <c r="B2423" s="96" t="str">
        <f t="shared" si="114"/>
        <v>11E007</v>
      </c>
      <c r="C2423" s="96">
        <v>11</v>
      </c>
      <c r="D2423" s="96" t="str">
        <f t="shared" si="111"/>
        <v>201811E007</v>
      </c>
      <c r="E2423" s="77" t="s">
        <v>16082</v>
      </c>
      <c r="F2423" s="77" t="s">
        <v>16081</v>
      </c>
      <c r="G2423" s="77" t="s">
        <v>25</v>
      </c>
      <c r="H2423" s="104" t="str">
        <f t="shared" si="112"/>
        <v>201811E007</v>
      </c>
      <c r="I2423" s="104" t="b">
        <f t="shared" si="113"/>
        <v>1</v>
      </c>
      <c r="J2423" s="77" t="s">
        <v>16104</v>
      </c>
      <c r="K2423" s="77" t="s">
        <v>13977</v>
      </c>
      <c r="L2423" s="105">
        <v>41354.28</v>
      </c>
      <c r="M2423" s="105">
        <v>40275.14</v>
      </c>
      <c r="N2423" s="105">
        <v>40275.14</v>
      </c>
      <c r="O2423" s="96" t="str">
        <f>VLOOKUP(H2423,'CRMP-SOC'!$A$2:$B$12685,2,FALSE)</f>
        <v>Social</v>
      </c>
      <c r="P2423" s="96"/>
    </row>
    <row r="2424" spans="1:16" x14ac:dyDescent="0.25">
      <c r="A2424" s="96">
        <v>2018</v>
      </c>
      <c r="B2424" s="96" t="str">
        <f t="shared" si="114"/>
        <v>11E009</v>
      </c>
      <c r="C2424" s="96">
        <v>11</v>
      </c>
      <c r="D2424" s="96" t="str">
        <f t="shared" si="111"/>
        <v>201811E009</v>
      </c>
      <c r="E2424" s="77" t="s">
        <v>16082</v>
      </c>
      <c r="F2424" s="77" t="s">
        <v>16081</v>
      </c>
      <c r="G2424" s="77" t="s">
        <v>25</v>
      </c>
      <c r="H2424" s="104" t="str">
        <f t="shared" si="112"/>
        <v>201811E009</v>
      </c>
      <c r="I2424" s="104" t="b">
        <f t="shared" si="113"/>
        <v>1</v>
      </c>
      <c r="J2424" s="77" t="s">
        <v>16128</v>
      </c>
      <c r="K2424" s="77" t="s">
        <v>13978</v>
      </c>
      <c r="L2424" s="105">
        <v>7.76</v>
      </c>
      <c r="M2424" s="105">
        <v>238.41</v>
      </c>
      <c r="N2424" s="105">
        <v>238.41</v>
      </c>
      <c r="O2424" s="96" t="str">
        <f>VLOOKUP(H2424,'CRMP-SOC'!$A$2:$B$12685,2,FALSE)</f>
        <v>Social</v>
      </c>
      <c r="P2424" s="96"/>
    </row>
    <row r="2425" spans="1:16" x14ac:dyDescent="0.25">
      <c r="A2425" s="96">
        <v>2018</v>
      </c>
      <c r="B2425" s="96" t="str">
        <f t="shared" si="114"/>
        <v>11E010</v>
      </c>
      <c r="C2425" s="96">
        <v>11</v>
      </c>
      <c r="D2425" s="96" t="str">
        <f t="shared" si="111"/>
        <v>201811E010</v>
      </c>
      <c r="E2425" s="77" t="s">
        <v>16082</v>
      </c>
      <c r="F2425" s="77" t="s">
        <v>16081</v>
      </c>
      <c r="G2425" s="77" t="s">
        <v>25</v>
      </c>
      <c r="H2425" s="104" t="str">
        <f t="shared" si="112"/>
        <v>201811E010</v>
      </c>
      <c r="I2425" s="104" t="b">
        <f t="shared" si="113"/>
        <v>1</v>
      </c>
      <c r="J2425" s="77" t="s">
        <v>16090</v>
      </c>
      <c r="K2425" s="77" t="s">
        <v>13979</v>
      </c>
      <c r="L2425" s="105">
        <v>48838.39</v>
      </c>
      <c r="M2425" s="105">
        <v>51541.760000000002</v>
      </c>
      <c r="N2425" s="105">
        <v>51541.75</v>
      </c>
      <c r="O2425" s="96" t="str">
        <f>VLOOKUP(H2425,'CRMP-SOC'!$A$2:$B$12685,2,FALSE)</f>
        <v>Social</v>
      </c>
      <c r="P2425" s="96"/>
    </row>
    <row r="2426" spans="1:16" x14ac:dyDescent="0.25">
      <c r="A2426" s="96">
        <v>2018</v>
      </c>
      <c r="B2426" s="96" t="str">
        <f t="shared" si="114"/>
        <v>11E011</v>
      </c>
      <c r="C2426" s="96">
        <v>11</v>
      </c>
      <c r="D2426" s="96" t="str">
        <f t="shared" si="111"/>
        <v>201811E011</v>
      </c>
      <c r="E2426" s="77" t="s">
        <v>16082</v>
      </c>
      <c r="F2426" s="77" t="s">
        <v>16081</v>
      </c>
      <c r="G2426" s="77" t="s">
        <v>25</v>
      </c>
      <c r="H2426" s="104" t="str">
        <f t="shared" si="112"/>
        <v>201811E011</v>
      </c>
      <c r="I2426" s="104" t="b">
        <f t="shared" si="113"/>
        <v>1</v>
      </c>
      <c r="J2426" s="77" t="s">
        <v>16089</v>
      </c>
      <c r="K2426" s="77" t="s">
        <v>13980</v>
      </c>
      <c r="L2426" s="105">
        <v>3630.28</v>
      </c>
      <c r="M2426" s="105">
        <v>3693.22</v>
      </c>
      <c r="N2426" s="105">
        <v>3693.22</v>
      </c>
      <c r="O2426" s="96" t="str">
        <f>VLOOKUP(H2426,'CRMP-SOC'!$A$2:$B$12685,2,FALSE)</f>
        <v>Social</v>
      </c>
      <c r="P2426" s="96"/>
    </row>
    <row r="2427" spans="1:16" x14ac:dyDescent="0.25">
      <c r="A2427" s="96">
        <v>2018</v>
      </c>
      <c r="B2427" s="96" t="str">
        <f t="shared" si="114"/>
        <v>11E013</v>
      </c>
      <c r="C2427" s="96">
        <v>11</v>
      </c>
      <c r="D2427" s="96" t="str">
        <f t="shared" si="111"/>
        <v>201811E013</v>
      </c>
      <c r="E2427" s="77" t="s">
        <v>16082</v>
      </c>
      <c r="F2427" s="77" t="s">
        <v>16081</v>
      </c>
      <c r="G2427" s="77" t="s">
        <v>25</v>
      </c>
      <c r="H2427" s="104" t="str">
        <f t="shared" si="112"/>
        <v>201811E013</v>
      </c>
      <c r="I2427" s="104" t="b">
        <f t="shared" si="113"/>
        <v>1</v>
      </c>
      <c r="J2427" s="77" t="s">
        <v>16113</v>
      </c>
      <c r="K2427" s="77" t="s">
        <v>13982</v>
      </c>
      <c r="L2427" s="105">
        <v>927.45</v>
      </c>
      <c r="M2427" s="105">
        <v>1119.51</v>
      </c>
      <c r="N2427" s="105">
        <v>1119.51</v>
      </c>
      <c r="O2427" s="96" t="str">
        <f>VLOOKUP(H2427,'CRMP-SOC'!$A$2:$B$12685,2,FALSE)</f>
        <v>Social</v>
      </c>
      <c r="P2427" s="96"/>
    </row>
    <row r="2428" spans="1:16" x14ac:dyDescent="0.25">
      <c r="A2428" s="96">
        <v>2018</v>
      </c>
      <c r="B2428" s="96" t="str">
        <f t="shared" si="114"/>
        <v>11E016</v>
      </c>
      <c r="C2428" s="96">
        <v>11</v>
      </c>
      <c r="D2428" s="96" t="str">
        <f t="shared" si="111"/>
        <v>201811E016</v>
      </c>
      <c r="E2428" s="77" t="s">
        <v>16082</v>
      </c>
      <c r="F2428" s="77" t="s">
        <v>16081</v>
      </c>
      <c r="G2428" s="77" t="s">
        <v>25</v>
      </c>
      <c r="H2428" s="104" t="str">
        <f t="shared" si="112"/>
        <v>201811E016</v>
      </c>
      <c r="I2428" s="104" t="b">
        <f t="shared" si="113"/>
        <v>1</v>
      </c>
      <c r="J2428" s="77" t="s">
        <v>16112</v>
      </c>
      <c r="K2428" s="77" t="s">
        <v>13983</v>
      </c>
      <c r="L2428" s="105">
        <v>149.80000000000001</v>
      </c>
      <c r="M2428" s="105">
        <v>285.73</v>
      </c>
      <c r="N2428" s="105">
        <v>285.73</v>
      </c>
      <c r="O2428" s="96" t="str">
        <f>VLOOKUP(H2428,'CRMP-SOC'!$A$2:$B$12685,2,FALSE)</f>
        <v>Social</v>
      </c>
      <c r="P2428" s="96"/>
    </row>
    <row r="2429" spans="1:16" x14ac:dyDescent="0.25">
      <c r="A2429" s="96">
        <v>2018</v>
      </c>
      <c r="B2429" s="96" t="str">
        <f t="shared" si="114"/>
        <v>11E017</v>
      </c>
      <c r="C2429" s="96">
        <v>11</v>
      </c>
      <c r="D2429" s="96" t="str">
        <f t="shared" si="111"/>
        <v>201811E017</v>
      </c>
      <c r="E2429" s="77" t="s">
        <v>16082</v>
      </c>
      <c r="F2429" s="77" t="s">
        <v>16081</v>
      </c>
      <c r="G2429" s="77" t="s">
        <v>25</v>
      </c>
      <c r="H2429" s="104" t="str">
        <f t="shared" si="112"/>
        <v>201811E017</v>
      </c>
      <c r="I2429" s="104" t="b">
        <f t="shared" si="113"/>
        <v>1</v>
      </c>
      <c r="J2429" s="77" t="s">
        <v>16136</v>
      </c>
      <c r="K2429" s="77" t="s">
        <v>12483</v>
      </c>
      <c r="L2429" s="105">
        <v>630.26</v>
      </c>
      <c r="M2429" s="105">
        <v>826.12</v>
      </c>
      <c r="N2429" s="105">
        <v>826.12</v>
      </c>
      <c r="O2429" s="96" t="str">
        <f>VLOOKUP(H2429,'CRMP-SOC'!$A$2:$B$12685,2,FALSE)</f>
        <v>Social</v>
      </c>
      <c r="P2429" s="96"/>
    </row>
    <row r="2430" spans="1:16" x14ac:dyDescent="0.25">
      <c r="A2430" s="96">
        <v>2018</v>
      </c>
      <c r="B2430" s="96" t="str">
        <f t="shared" si="114"/>
        <v>11E021</v>
      </c>
      <c r="C2430" s="96">
        <v>11</v>
      </c>
      <c r="D2430" s="96" t="str">
        <f t="shared" si="111"/>
        <v>201811E021</v>
      </c>
      <c r="E2430" s="77" t="s">
        <v>16082</v>
      </c>
      <c r="F2430" s="77" t="s">
        <v>16081</v>
      </c>
      <c r="G2430" s="77" t="s">
        <v>25</v>
      </c>
      <c r="H2430" s="104" t="str">
        <f t="shared" si="112"/>
        <v>201811E021</v>
      </c>
      <c r="I2430" s="104" t="b">
        <f t="shared" si="113"/>
        <v>1</v>
      </c>
      <c r="J2430" s="77" t="s">
        <v>16111</v>
      </c>
      <c r="K2430" s="77" t="s">
        <v>13984</v>
      </c>
      <c r="L2430" s="105">
        <v>14804.87</v>
      </c>
      <c r="M2430" s="105">
        <v>15505.32</v>
      </c>
      <c r="N2430" s="105">
        <v>15505.29</v>
      </c>
      <c r="O2430" s="96" t="str">
        <f>VLOOKUP(H2430,'CRMP-SOC'!$A$2:$B$12685,2,FALSE)</f>
        <v>Social</v>
      </c>
      <c r="P2430" s="96"/>
    </row>
    <row r="2431" spans="1:16" x14ac:dyDescent="0.25">
      <c r="A2431" s="96">
        <v>2018</v>
      </c>
      <c r="B2431" s="96" t="str">
        <f t="shared" si="114"/>
        <v>11E028</v>
      </c>
      <c r="C2431" s="96">
        <v>11</v>
      </c>
      <c r="D2431" s="96" t="str">
        <f t="shared" si="111"/>
        <v>201811E028</v>
      </c>
      <c r="E2431" s="77" t="s">
        <v>16082</v>
      </c>
      <c r="F2431" s="77" t="s">
        <v>16081</v>
      </c>
      <c r="G2431" s="77" t="s">
        <v>25</v>
      </c>
      <c r="H2431" s="104" t="str">
        <f t="shared" si="112"/>
        <v>201811E028</v>
      </c>
      <c r="I2431" s="104" t="b">
        <f t="shared" si="113"/>
        <v>1</v>
      </c>
      <c r="J2431" s="77" t="s">
        <v>16186</v>
      </c>
      <c r="K2431" s="77" t="s">
        <v>12486</v>
      </c>
      <c r="L2431" s="105">
        <v>72.400000000000006</v>
      </c>
      <c r="M2431" s="105">
        <v>74.2</v>
      </c>
      <c r="N2431" s="105">
        <v>74.2</v>
      </c>
      <c r="O2431" s="96" t="str">
        <f>VLOOKUP(H2431,'CRMP-SOC'!$A$2:$B$12685,2,FALSE)</f>
        <v>Social</v>
      </c>
      <c r="P2431" s="96"/>
    </row>
    <row r="2432" spans="1:16" x14ac:dyDescent="0.25">
      <c r="A2432" s="96">
        <v>2018</v>
      </c>
      <c r="B2432" s="96" t="str">
        <f t="shared" si="114"/>
        <v>11E032</v>
      </c>
      <c r="C2432" s="96">
        <v>11</v>
      </c>
      <c r="D2432" s="96" t="str">
        <f t="shared" si="111"/>
        <v>201811E032</v>
      </c>
      <c r="E2432" s="77" t="s">
        <v>16082</v>
      </c>
      <c r="F2432" s="77" t="s">
        <v>16081</v>
      </c>
      <c r="G2432" s="77" t="s">
        <v>25</v>
      </c>
      <c r="H2432" s="104" t="str">
        <f t="shared" si="112"/>
        <v>201811E032</v>
      </c>
      <c r="I2432" s="104" t="b">
        <f t="shared" si="113"/>
        <v>1</v>
      </c>
      <c r="J2432" s="77" t="s">
        <v>16185</v>
      </c>
      <c r="K2432" s="77" t="s">
        <v>13986</v>
      </c>
      <c r="L2432" s="105">
        <v>10.46</v>
      </c>
      <c r="M2432" s="105">
        <v>10.62</v>
      </c>
      <c r="N2432" s="105">
        <v>10.62</v>
      </c>
      <c r="O2432" s="96" t="str">
        <f>VLOOKUP(H2432,'CRMP-SOC'!$A$2:$B$12685,2,FALSE)</f>
        <v>Social</v>
      </c>
      <c r="P2432" s="96"/>
    </row>
    <row r="2433" spans="1:16" x14ac:dyDescent="0.25">
      <c r="A2433" s="96">
        <v>2018</v>
      </c>
      <c r="B2433" s="96" t="str">
        <f t="shared" si="114"/>
        <v>11E039</v>
      </c>
      <c r="C2433" s="96">
        <v>11</v>
      </c>
      <c r="D2433" s="96" t="str">
        <f t="shared" si="111"/>
        <v>201811E039</v>
      </c>
      <c r="E2433" s="77" t="s">
        <v>16082</v>
      </c>
      <c r="F2433" s="77" t="s">
        <v>16081</v>
      </c>
      <c r="G2433" s="77" t="s">
        <v>25</v>
      </c>
      <c r="H2433" s="104" t="str">
        <f t="shared" si="112"/>
        <v>201811E039</v>
      </c>
      <c r="I2433" s="104" t="b">
        <f t="shared" si="113"/>
        <v>1</v>
      </c>
      <c r="J2433" s="77" t="s">
        <v>16162</v>
      </c>
      <c r="K2433" s="77" t="s">
        <v>13987</v>
      </c>
      <c r="L2433" s="105">
        <v>19.760000000000002</v>
      </c>
      <c r="M2433" s="105">
        <v>62.56</v>
      </c>
      <c r="N2433" s="105">
        <v>62.56</v>
      </c>
      <c r="O2433" s="96" t="str">
        <f>VLOOKUP(H2433,'CRMP-SOC'!$A$2:$B$12685,2,FALSE)</f>
        <v>Social</v>
      </c>
      <c r="P2433" s="96"/>
    </row>
    <row r="2434" spans="1:16" x14ac:dyDescent="0.25">
      <c r="A2434" s="96">
        <v>2018</v>
      </c>
      <c r="B2434" s="96" t="str">
        <f t="shared" si="114"/>
        <v>11E047</v>
      </c>
      <c r="C2434" s="96">
        <v>11</v>
      </c>
      <c r="D2434" s="96" t="str">
        <f t="shared" ref="D2434:D2497" si="115">CONCATENATE(A2434,C2434,G2434,J2434)</f>
        <v>201811E047</v>
      </c>
      <c r="E2434" s="77" t="s">
        <v>16082</v>
      </c>
      <c r="F2434" s="77" t="s">
        <v>16081</v>
      </c>
      <c r="G2434" s="77" t="s">
        <v>25</v>
      </c>
      <c r="H2434" s="104" t="str">
        <f t="shared" ref="H2434:H2497" si="116">CONCATENATE(A2434,B2434)</f>
        <v>201811E047</v>
      </c>
      <c r="I2434" s="104" t="b">
        <f t="shared" ref="I2434:I2497" si="117">H2434=D2434</f>
        <v>1</v>
      </c>
      <c r="J2434" s="77" t="s">
        <v>16184</v>
      </c>
      <c r="K2434" s="77" t="s">
        <v>13988</v>
      </c>
      <c r="L2434" s="105">
        <v>203.33</v>
      </c>
      <c r="M2434" s="105">
        <v>490.44</v>
      </c>
      <c r="N2434" s="105">
        <v>490.44</v>
      </c>
      <c r="O2434" s="96" t="str">
        <f>VLOOKUP(H2434,'CRMP-SOC'!$A$2:$B$12685,2,FALSE)</f>
        <v>Social</v>
      </c>
      <c r="P2434" s="96"/>
    </row>
    <row r="2435" spans="1:16" x14ac:dyDescent="0.25">
      <c r="A2435" s="96">
        <v>2018</v>
      </c>
      <c r="B2435" s="96" t="str">
        <f t="shared" si="114"/>
        <v>11E064</v>
      </c>
      <c r="C2435" s="96">
        <v>11</v>
      </c>
      <c r="D2435" s="96" t="str">
        <f t="shared" si="115"/>
        <v>201811E064</v>
      </c>
      <c r="E2435" s="77" t="s">
        <v>16082</v>
      </c>
      <c r="F2435" s="77" t="s">
        <v>16081</v>
      </c>
      <c r="G2435" s="77" t="s">
        <v>25</v>
      </c>
      <c r="H2435" s="104" t="str">
        <f t="shared" si="116"/>
        <v>201811E064</v>
      </c>
      <c r="I2435" s="104" t="b">
        <f t="shared" si="117"/>
        <v>1</v>
      </c>
      <c r="J2435" s="77" t="s">
        <v>16183</v>
      </c>
      <c r="K2435" s="77" t="s">
        <v>13989</v>
      </c>
      <c r="L2435" s="105">
        <v>2409.65</v>
      </c>
      <c r="M2435" s="105">
        <v>2963.4</v>
      </c>
      <c r="N2435" s="105">
        <v>2963.4</v>
      </c>
      <c r="O2435" s="96" t="str">
        <f>VLOOKUP(H2435,'CRMP-SOC'!$A$2:$B$12685,2,FALSE)</f>
        <v>Social</v>
      </c>
      <c r="P2435" s="96"/>
    </row>
    <row r="2436" spans="1:16" x14ac:dyDescent="0.25">
      <c r="A2436" s="96">
        <v>2018</v>
      </c>
      <c r="B2436" s="96" t="str">
        <f t="shared" si="114"/>
        <v>11E066</v>
      </c>
      <c r="C2436" s="96">
        <v>11</v>
      </c>
      <c r="D2436" s="96" t="str">
        <f t="shared" si="115"/>
        <v>201811E066</v>
      </c>
      <c r="E2436" s="77" t="s">
        <v>16082</v>
      </c>
      <c r="F2436" s="77" t="s">
        <v>16081</v>
      </c>
      <c r="G2436" s="77" t="s">
        <v>25</v>
      </c>
      <c r="H2436" s="104" t="str">
        <f t="shared" si="116"/>
        <v>201811E066</v>
      </c>
      <c r="I2436" s="104" t="b">
        <f t="shared" si="117"/>
        <v>1</v>
      </c>
      <c r="J2436" s="77" t="s">
        <v>16182</v>
      </c>
      <c r="K2436" s="77" t="s">
        <v>13990</v>
      </c>
      <c r="L2436" s="105">
        <v>4858.43</v>
      </c>
      <c r="M2436" s="105">
        <v>4634.6000000000004</v>
      </c>
      <c r="N2436" s="105">
        <v>4634.6000000000004</v>
      </c>
      <c r="O2436" s="96" t="str">
        <f>VLOOKUP(H2436,'CRMP-SOC'!$A$2:$B$12685,2,FALSE)</f>
        <v>Social</v>
      </c>
      <c r="P2436" s="96"/>
    </row>
    <row r="2437" spans="1:16" x14ac:dyDescent="0.25">
      <c r="A2437" s="96">
        <v>2018</v>
      </c>
      <c r="B2437" s="96" t="str">
        <f t="shared" si="114"/>
        <v>11E067</v>
      </c>
      <c r="C2437" s="96">
        <v>11</v>
      </c>
      <c r="D2437" s="96" t="str">
        <f t="shared" si="115"/>
        <v>201811E067</v>
      </c>
      <c r="E2437" s="77" t="s">
        <v>16082</v>
      </c>
      <c r="F2437" s="77" t="s">
        <v>16081</v>
      </c>
      <c r="G2437" s="77" t="s">
        <v>25</v>
      </c>
      <c r="H2437" s="104" t="str">
        <f t="shared" si="116"/>
        <v>201811E067</v>
      </c>
      <c r="I2437" s="104" t="b">
        <f t="shared" si="117"/>
        <v>1</v>
      </c>
      <c r="J2437" s="77" t="s">
        <v>16181</v>
      </c>
      <c r="K2437" s="77" t="s">
        <v>13742</v>
      </c>
      <c r="L2437" s="105">
        <v>60.82</v>
      </c>
      <c r="M2437" s="105">
        <v>171.86</v>
      </c>
      <c r="N2437" s="105">
        <v>171.86</v>
      </c>
      <c r="O2437" s="96" t="str">
        <f>VLOOKUP(H2437,'CRMP-SOC'!$A$2:$B$12685,2,FALSE)</f>
        <v>Social</v>
      </c>
      <c r="P2437" s="96"/>
    </row>
    <row r="2438" spans="1:16" x14ac:dyDescent="0.25">
      <c r="A2438" s="96">
        <v>2018</v>
      </c>
      <c r="B2438" s="96" t="str">
        <f t="shared" si="114"/>
        <v>11S221</v>
      </c>
      <c r="C2438" s="96">
        <v>11</v>
      </c>
      <c r="D2438" s="96" t="str">
        <f t="shared" si="115"/>
        <v>201811S221</v>
      </c>
      <c r="E2438" s="77" t="s">
        <v>16082</v>
      </c>
      <c r="F2438" s="77" t="s">
        <v>16081</v>
      </c>
      <c r="G2438" s="77" t="s">
        <v>29</v>
      </c>
      <c r="H2438" s="104" t="str">
        <f t="shared" si="116"/>
        <v>201811S221</v>
      </c>
      <c r="I2438" s="104" t="b">
        <f t="shared" si="117"/>
        <v>1</v>
      </c>
      <c r="J2438" s="77" t="s">
        <v>16179</v>
      </c>
      <c r="K2438" s="77" t="s">
        <v>13993</v>
      </c>
      <c r="L2438" s="105">
        <v>11243.18</v>
      </c>
      <c r="M2438" s="105">
        <v>10439.77</v>
      </c>
      <c r="N2438" s="105">
        <v>10434.799999999999</v>
      </c>
      <c r="O2438" s="96" t="str">
        <f>VLOOKUP(H2438,'CRMP-SOC'!$A$2:$B$12685,2,FALSE)</f>
        <v>Social</v>
      </c>
      <c r="P2438" s="96"/>
    </row>
    <row r="2439" spans="1:16" x14ac:dyDescent="0.25">
      <c r="A2439" s="96">
        <v>2018</v>
      </c>
      <c r="B2439" s="96" t="str">
        <f t="shared" si="114"/>
        <v>11S243</v>
      </c>
      <c r="C2439" s="96">
        <v>11</v>
      </c>
      <c r="D2439" s="96" t="str">
        <f t="shared" si="115"/>
        <v>201811S243</v>
      </c>
      <c r="E2439" s="77" t="s">
        <v>16082</v>
      </c>
      <c r="F2439" s="77" t="s">
        <v>16081</v>
      </c>
      <c r="G2439" s="77" t="s">
        <v>29</v>
      </c>
      <c r="H2439" s="104" t="str">
        <f t="shared" si="116"/>
        <v>201811S243</v>
      </c>
      <c r="I2439" s="104" t="b">
        <f t="shared" si="117"/>
        <v>1</v>
      </c>
      <c r="J2439" s="77" t="s">
        <v>16088</v>
      </c>
      <c r="K2439" s="77" t="s">
        <v>13746</v>
      </c>
      <c r="L2439" s="105">
        <v>11214.54</v>
      </c>
      <c r="M2439" s="105">
        <v>7629.5</v>
      </c>
      <c r="N2439" s="105">
        <v>7629.5</v>
      </c>
      <c r="O2439" s="96" t="str">
        <f>VLOOKUP(H2439,'CRMP-SOC'!$A$2:$B$12685,2,FALSE)</f>
        <v>Social</v>
      </c>
      <c r="P2439" s="96"/>
    </row>
    <row r="2440" spans="1:16" x14ac:dyDescent="0.25">
      <c r="A2440" s="96">
        <v>2018</v>
      </c>
      <c r="B2440" s="96" t="str">
        <f t="shared" si="114"/>
        <v>11S244</v>
      </c>
      <c r="C2440" s="96">
        <v>11</v>
      </c>
      <c r="D2440" s="96" t="str">
        <f t="shared" si="115"/>
        <v>201811S244</v>
      </c>
      <c r="E2440" s="77" t="s">
        <v>16082</v>
      </c>
      <c r="F2440" s="77" t="s">
        <v>16081</v>
      </c>
      <c r="G2440" s="77" t="s">
        <v>29</v>
      </c>
      <c r="H2440" s="104" t="str">
        <f t="shared" si="116"/>
        <v>201811S244</v>
      </c>
      <c r="I2440" s="104" t="b">
        <f t="shared" si="117"/>
        <v>1</v>
      </c>
      <c r="J2440" s="77" t="s">
        <v>16178</v>
      </c>
      <c r="K2440" s="77" t="s">
        <v>13747</v>
      </c>
      <c r="L2440" s="105">
        <v>401.72</v>
      </c>
      <c r="M2440" s="105">
        <v>347.59</v>
      </c>
      <c r="N2440" s="105">
        <v>347.59</v>
      </c>
      <c r="O2440" s="96" t="str">
        <f>VLOOKUP(H2440,'CRMP-SOC'!$A$2:$B$12685,2,FALSE)</f>
        <v>Social</v>
      </c>
      <c r="P2440" s="96"/>
    </row>
    <row r="2441" spans="1:16" x14ac:dyDescent="0.25">
      <c r="A2441" s="96">
        <v>2018</v>
      </c>
      <c r="B2441" s="96" t="str">
        <f t="shared" si="114"/>
        <v>11S247</v>
      </c>
      <c r="C2441" s="96">
        <v>11</v>
      </c>
      <c r="D2441" s="96" t="str">
        <f t="shared" si="115"/>
        <v>201811S247</v>
      </c>
      <c r="E2441" s="77" t="s">
        <v>16082</v>
      </c>
      <c r="F2441" s="77" t="s">
        <v>16081</v>
      </c>
      <c r="G2441" s="77" t="s">
        <v>29</v>
      </c>
      <c r="H2441" s="104" t="str">
        <f t="shared" si="116"/>
        <v>201811S247</v>
      </c>
      <c r="I2441" s="104" t="b">
        <f t="shared" si="117"/>
        <v>1</v>
      </c>
      <c r="J2441" s="77" t="s">
        <v>16177</v>
      </c>
      <c r="K2441" s="77" t="s">
        <v>13750</v>
      </c>
      <c r="L2441" s="105">
        <v>1733.28</v>
      </c>
      <c r="M2441" s="105">
        <v>1220.74</v>
      </c>
      <c r="N2441" s="105">
        <v>1220.74</v>
      </c>
      <c r="O2441" s="96" t="str">
        <f>VLOOKUP(H2441,'CRMP-SOC'!$A$2:$B$12685,2,FALSE)</f>
        <v>Social</v>
      </c>
      <c r="P2441" s="96"/>
    </row>
    <row r="2442" spans="1:16" x14ac:dyDescent="0.25">
      <c r="A2442" s="96">
        <v>2018</v>
      </c>
      <c r="B2442" s="96" t="str">
        <f t="shared" si="114"/>
        <v>11S267</v>
      </c>
      <c r="C2442" s="96">
        <v>11</v>
      </c>
      <c r="D2442" s="96" t="str">
        <f t="shared" si="115"/>
        <v>201811S267</v>
      </c>
      <c r="E2442" s="77" t="s">
        <v>16082</v>
      </c>
      <c r="F2442" s="77" t="s">
        <v>16081</v>
      </c>
      <c r="G2442" s="77" t="s">
        <v>29</v>
      </c>
      <c r="H2442" s="104" t="str">
        <f t="shared" si="116"/>
        <v>201811S267</v>
      </c>
      <c r="I2442" s="104" t="b">
        <f t="shared" si="117"/>
        <v>1</v>
      </c>
      <c r="J2442" s="77" t="s">
        <v>16176</v>
      </c>
      <c r="K2442" s="77" t="s">
        <v>13994</v>
      </c>
      <c r="L2442" s="105">
        <v>2293.17</v>
      </c>
      <c r="M2442" s="105">
        <v>1925.92</v>
      </c>
      <c r="N2442" s="105">
        <v>1925.92</v>
      </c>
      <c r="O2442" s="96" t="str">
        <f>VLOOKUP(H2442,'CRMP-SOC'!$A$2:$B$12685,2,FALSE)</f>
        <v>Social</v>
      </c>
      <c r="P2442" s="96"/>
    </row>
    <row r="2443" spans="1:16" x14ac:dyDescent="0.25">
      <c r="A2443" s="96">
        <v>2018</v>
      </c>
      <c r="B2443" s="96" t="str">
        <f t="shared" si="114"/>
        <v>11S269</v>
      </c>
      <c r="C2443" s="96">
        <v>11</v>
      </c>
      <c r="D2443" s="96" t="str">
        <f t="shared" si="115"/>
        <v>201811S269</v>
      </c>
      <c r="E2443" s="77" t="s">
        <v>16082</v>
      </c>
      <c r="F2443" s="77" t="s">
        <v>16081</v>
      </c>
      <c r="G2443" s="77" t="s">
        <v>29</v>
      </c>
      <c r="H2443" s="104" t="str">
        <f t="shared" si="116"/>
        <v>201811S269</v>
      </c>
      <c r="I2443" s="104" t="b">
        <f t="shared" si="117"/>
        <v>1</v>
      </c>
      <c r="J2443" s="77" t="s">
        <v>16175</v>
      </c>
      <c r="K2443" s="77" t="s">
        <v>13996</v>
      </c>
      <c r="L2443" s="105">
        <v>1503.71</v>
      </c>
      <c r="M2443" s="105">
        <v>1279.24</v>
      </c>
      <c r="N2443" s="105">
        <v>1279.24</v>
      </c>
      <c r="O2443" s="96" t="str">
        <f>VLOOKUP(H2443,'CRMP-SOC'!$A$2:$B$12685,2,FALSE)</f>
        <v>Social</v>
      </c>
      <c r="P2443" s="96"/>
    </row>
    <row r="2444" spans="1:16" x14ac:dyDescent="0.25">
      <c r="A2444" s="96">
        <v>2018</v>
      </c>
      <c r="B2444" s="96" t="str">
        <f t="shared" si="114"/>
        <v>11S270</v>
      </c>
      <c r="C2444" s="96">
        <v>11</v>
      </c>
      <c r="D2444" s="96" t="str">
        <f t="shared" si="115"/>
        <v>201811S270</v>
      </c>
      <c r="E2444" s="77" t="s">
        <v>16082</v>
      </c>
      <c r="F2444" s="77" t="s">
        <v>16081</v>
      </c>
      <c r="G2444" s="77" t="s">
        <v>29</v>
      </c>
      <c r="H2444" s="104" t="str">
        <f t="shared" si="116"/>
        <v>201811S270</v>
      </c>
      <c r="I2444" s="104" t="b">
        <f t="shared" si="117"/>
        <v>1</v>
      </c>
      <c r="J2444" s="77" t="s">
        <v>16174</v>
      </c>
      <c r="K2444" s="77" t="s">
        <v>13997</v>
      </c>
      <c r="L2444" s="105">
        <v>826.81</v>
      </c>
      <c r="M2444" s="105">
        <v>746.94</v>
      </c>
      <c r="N2444" s="105">
        <v>746.94</v>
      </c>
      <c r="O2444" s="96" t="str">
        <f>VLOOKUP(H2444,'CRMP-SOC'!$A$2:$B$12685,2,FALSE)</f>
        <v>Social</v>
      </c>
      <c r="P2444" s="96"/>
    </row>
    <row r="2445" spans="1:16" x14ac:dyDescent="0.25">
      <c r="A2445" s="96">
        <v>2018</v>
      </c>
      <c r="B2445" s="96" t="str">
        <f t="shared" si="114"/>
        <v>11S271</v>
      </c>
      <c r="C2445" s="96">
        <v>11</v>
      </c>
      <c r="D2445" s="96" t="str">
        <f t="shared" si="115"/>
        <v>201811S271</v>
      </c>
      <c r="E2445" s="77" t="s">
        <v>16082</v>
      </c>
      <c r="F2445" s="77" t="s">
        <v>16081</v>
      </c>
      <c r="G2445" s="77" t="s">
        <v>29</v>
      </c>
      <c r="H2445" s="104" t="str">
        <f t="shared" si="116"/>
        <v>201811S271</v>
      </c>
      <c r="I2445" s="104" t="b">
        <f t="shared" si="117"/>
        <v>1</v>
      </c>
      <c r="J2445" s="77" t="s">
        <v>16173</v>
      </c>
      <c r="K2445" s="77" t="s">
        <v>13998</v>
      </c>
      <c r="L2445" s="105">
        <v>273.01</v>
      </c>
      <c r="M2445" s="105">
        <v>239.06</v>
      </c>
      <c r="N2445" s="105">
        <v>239.06</v>
      </c>
      <c r="O2445" s="96" t="str">
        <f>VLOOKUP(H2445,'CRMP-SOC'!$A$2:$B$12685,2,FALSE)</f>
        <v>Social</v>
      </c>
      <c r="P2445" s="96"/>
    </row>
    <row r="2446" spans="1:16" x14ac:dyDescent="0.25">
      <c r="A2446" s="96">
        <v>2018</v>
      </c>
      <c r="B2446" s="96" t="str">
        <f t="shared" si="114"/>
        <v>11U006</v>
      </c>
      <c r="C2446" s="96">
        <v>11</v>
      </c>
      <c r="D2446" s="96" t="str">
        <f t="shared" si="115"/>
        <v>201811U006</v>
      </c>
      <c r="E2446" s="77" t="s">
        <v>16082</v>
      </c>
      <c r="F2446" s="77" t="s">
        <v>16081</v>
      </c>
      <c r="G2446" s="77" t="s">
        <v>30</v>
      </c>
      <c r="H2446" s="104" t="str">
        <f t="shared" si="116"/>
        <v>201811U006</v>
      </c>
      <c r="I2446" s="104" t="b">
        <f t="shared" si="117"/>
        <v>1</v>
      </c>
      <c r="J2446" s="77" t="s">
        <v>16172</v>
      </c>
      <c r="K2446" s="77" t="s">
        <v>13999</v>
      </c>
      <c r="L2446" s="105">
        <v>83748.34</v>
      </c>
      <c r="M2446" s="105">
        <v>90347.36</v>
      </c>
      <c r="N2446" s="105">
        <v>90285.16</v>
      </c>
      <c r="O2446" s="96" t="str">
        <f>VLOOKUP(H2446,'CRMP-SOC'!$A$2:$B$12685,2,FALSE)</f>
        <v>Social</v>
      </c>
      <c r="P2446" s="96"/>
    </row>
    <row r="2447" spans="1:16" x14ac:dyDescent="0.25">
      <c r="A2447" s="96">
        <v>2018</v>
      </c>
      <c r="B2447" s="96" t="str">
        <f t="shared" si="114"/>
        <v>11U031</v>
      </c>
      <c r="C2447" s="96">
        <v>11</v>
      </c>
      <c r="D2447" s="96" t="str">
        <f t="shared" si="115"/>
        <v>201811U031</v>
      </c>
      <c r="E2447" s="77" t="s">
        <v>16082</v>
      </c>
      <c r="F2447" s="77" t="s">
        <v>16081</v>
      </c>
      <c r="G2447" s="77" t="s">
        <v>30</v>
      </c>
      <c r="H2447" s="104" t="str">
        <f t="shared" si="116"/>
        <v>201811U031</v>
      </c>
      <c r="I2447" s="104" t="b">
        <f t="shared" si="117"/>
        <v>1</v>
      </c>
      <c r="J2447" s="77" t="s">
        <v>16171</v>
      </c>
      <c r="K2447" s="77" t="s">
        <v>13261</v>
      </c>
      <c r="L2447" s="105">
        <v>300</v>
      </c>
      <c r="M2447" s="105">
        <v>208.77</v>
      </c>
      <c r="N2447" s="105">
        <v>208.77</v>
      </c>
      <c r="O2447" s="96" t="str">
        <f>VLOOKUP(H2447,'CRMP-SOC'!$A$2:$B$12685,2,FALSE)</f>
        <v>Social</v>
      </c>
      <c r="P2447" s="96"/>
    </row>
    <row r="2448" spans="1:16" x14ac:dyDescent="0.25">
      <c r="A2448" s="96">
        <v>2018</v>
      </c>
      <c r="B2448" s="96" t="str">
        <f t="shared" si="114"/>
        <v>11U040</v>
      </c>
      <c r="C2448" s="96">
        <v>11</v>
      </c>
      <c r="D2448" s="96" t="str">
        <f t="shared" si="115"/>
        <v>201811U040</v>
      </c>
      <c r="E2448" s="77" t="s">
        <v>16082</v>
      </c>
      <c r="F2448" s="77" t="s">
        <v>16081</v>
      </c>
      <c r="G2448" s="77" t="s">
        <v>30</v>
      </c>
      <c r="H2448" s="104" t="str">
        <f t="shared" si="116"/>
        <v>201811U040</v>
      </c>
      <c r="I2448" s="104" t="b">
        <f t="shared" si="117"/>
        <v>1</v>
      </c>
      <c r="J2448" s="77" t="s">
        <v>16141</v>
      </c>
      <c r="K2448" s="77" t="s">
        <v>14000</v>
      </c>
      <c r="L2448" s="105">
        <v>350</v>
      </c>
      <c r="M2448" s="105">
        <v>349.9</v>
      </c>
      <c r="N2448" s="105">
        <v>349.9</v>
      </c>
      <c r="O2448" s="96" t="str">
        <f>VLOOKUP(H2448,'CRMP-SOC'!$A$2:$B$12685,2,FALSE)</f>
        <v>Social</v>
      </c>
      <c r="P2448" s="96"/>
    </row>
    <row r="2449" spans="1:16" x14ac:dyDescent="0.25">
      <c r="A2449" s="96">
        <v>2018</v>
      </c>
      <c r="B2449" s="96" t="str">
        <f t="shared" si="114"/>
        <v>11U079</v>
      </c>
      <c r="C2449" s="96">
        <v>11</v>
      </c>
      <c r="D2449" s="96" t="str">
        <f t="shared" si="115"/>
        <v>201811U079</v>
      </c>
      <c r="E2449" s="77" t="s">
        <v>16082</v>
      </c>
      <c r="F2449" s="77" t="s">
        <v>16081</v>
      </c>
      <c r="G2449" s="77" t="s">
        <v>30</v>
      </c>
      <c r="H2449" s="104" t="str">
        <f t="shared" si="116"/>
        <v>201811U079</v>
      </c>
      <c r="I2449" s="104" t="b">
        <f t="shared" si="117"/>
        <v>1</v>
      </c>
      <c r="J2449" s="77" t="s">
        <v>16170</v>
      </c>
      <c r="K2449" s="77" t="s">
        <v>14002</v>
      </c>
      <c r="L2449" s="105">
        <v>692.59</v>
      </c>
      <c r="M2449" s="105">
        <v>178.46</v>
      </c>
      <c r="N2449" s="105">
        <v>175.7</v>
      </c>
      <c r="O2449" s="96" t="str">
        <f>VLOOKUP(H2449,'CRMP-SOC'!$A$2:$B$12685,2,FALSE)</f>
        <v>Social</v>
      </c>
      <c r="P2449" s="96"/>
    </row>
    <row r="2450" spans="1:16" x14ac:dyDescent="0.25">
      <c r="A2450" s="96">
        <v>2018</v>
      </c>
      <c r="B2450" s="96" t="str">
        <f t="shared" si="114"/>
        <v>11U077</v>
      </c>
      <c r="C2450" s="96">
        <v>11</v>
      </c>
      <c r="D2450" s="96" t="str">
        <f t="shared" si="115"/>
        <v>201811U077</v>
      </c>
      <c r="E2450" s="77" t="s">
        <v>16082</v>
      </c>
      <c r="F2450" s="77" t="s">
        <v>16081</v>
      </c>
      <c r="G2450" s="77" t="s">
        <v>30</v>
      </c>
      <c r="H2450" s="104" t="str">
        <f t="shared" si="116"/>
        <v>201811U077</v>
      </c>
      <c r="I2450" s="104" t="b">
        <f t="shared" si="117"/>
        <v>1</v>
      </c>
      <c r="J2450" s="77" t="s">
        <v>16222</v>
      </c>
      <c r="K2450" s="77" t="s">
        <v>14001</v>
      </c>
      <c r="L2450" s="105">
        <v>100</v>
      </c>
      <c r="M2450" s="105">
        <v>6.99</v>
      </c>
      <c r="N2450" s="105">
        <v>6.99</v>
      </c>
      <c r="O2450" s="96" t="str">
        <f>VLOOKUP(H2450,'CRMP-SOC'!$A$2:$B$12685,2,FALSE)</f>
        <v>Social</v>
      </c>
      <c r="P2450" s="96"/>
    </row>
    <row r="2451" spans="1:16" x14ac:dyDescent="0.25">
      <c r="A2451" s="96">
        <v>2018</v>
      </c>
      <c r="B2451" s="96" t="str">
        <f t="shared" si="114"/>
        <v>11U080</v>
      </c>
      <c r="C2451" s="96">
        <v>11</v>
      </c>
      <c r="D2451" s="96" t="str">
        <f t="shared" si="115"/>
        <v>201811U080</v>
      </c>
      <c r="E2451" s="77" t="s">
        <v>16082</v>
      </c>
      <c r="F2451" s="77" t="s">
        <v>16081</v>
      </c>
      <c r="G2451" s="77" t="s">
        <v>30</v>
      </c>
      <c r="H2451" s="104" t="str">
        <f t="shared" si="116"/>
        <v>201811U080</v>
      </c>
      <c r="I2451" s="104" t="b">
        <f t="shared" si="117"/>
        <v>1</v>
      </c>
      <c r="J2451" s="77" t="s">
        <v>16169</v>
      </c>
      <c r="K2451" s="77" t="s">
        <v>13754</v>
      </c>
      <c r="L2451" s="105">
        <v>3089.48</v>
      </c>
      <c r="M2451" s="105">
        <v>26668.93</v>
      </c>
      <c r="N2451" s="105">
        <v>26668.93</v>
      </c>
      <c r="O2451" s="96" t="str">
        <f>VLOOKUP(H2451,'CRMP-SOC'!$A$2:$B$12685,2,FALSE)</f>
        <v>Social</v>
      </c>
      <c r="P2451" s="96"/>
    </row>
    <row r="2452" spans="1:16" x14ac:dyDescent="0.25">
      <c r="A2452" s="96">
        <v>2018</v>
      </c>
      <c r="B2452" s="96" t="str">
        <f t="shared" si="114"/>
        <v>11U081</v>
      </c>
      <c r="C2452" s="96">
        <v>11</v>
      </c>
      <c r="D2452" s="96" t="str">
        <f t="shared" si="115"/>
        <v>201811U081</v>
      </c>
      <c r="E2452" s="77" t="s">
        <v>16082</v>
      </c>
      <c r="F2452" s="77" t="s">
        <v>16081</v>
      </c>
      <c r="G2452" s="77" t="s">
        <v>30</v>
      </c>
      <c r="H2452" s="104" t="str">
        <f t="shared" si="116"/>
        <v>201811U081</v>
      </c>
      <c r="I2452" s="104" t="b">
        <f t="shared" si="117"/>
        <v>1</v>
      </c>
      <c r="J2452" s="77" t="s">
        <v>16221</v>
      </c>
      <c r="K2452" s="77" t="s">
        <v>14003</v>
      </c>
      <c r="L2452" s="105">
        <v>700</v>
      </c>
      <c r="M2452" s="105">
        <v>696.96</v>
      </c>
      <c r="N2452" s="105">
        <v>696.96</v>
      </c>
      <c r="O2452" s="96" t="str">
        <f>VLOOKUP(H2452,'CRMP-SOC'!$A$2:$B$12685,2,FALSE)</f>
        <v>Social</v>
      </c>
      <c r="P2452" s="96"/>
    </row>
    <row r="2453" spans="1:16" x14ac:dyDescent="0.25">
      <c r="A2453" s="96">
        <v>2018</v>
      </c>
      <c r="B2453" s="96" t="str">
        <f t="shared" si="114"/>
        <v>11U082</v>
      </c>
      <c r="C2453" s="96">
        <v>11</v>
      </c>
      <c r="D2453" s="96" t="str">
        <f t="shared" si="115"/>
        <v>201811U082</v>
      </c>
      <c r="E2453" s="77" t="s">
        <v>16082</v>
      </c>
      <c r="F2453" s="77" t="s">
        <v>16081</v>
      </c>
      <c r="G2453" s="77" t="s">
        <v>30</v>
      </c>
      <c r="H2453" s="104" t="str">
        <f t="shared" si="116"/>
        <v>201811U082</v>
      </c>
      <c r="I2453" s="104" t="b">
        <f t="shared" si="117"/>
        <v>1</v>
      </c>
      <c r="J2453" s="77" t="s">
        <v>16168</v>
      </c>
      <c r="K2453" s="77" t="s">
        <v>13853</v>
      </c>
      <c r="L2453" s="105">
        <v>2243.5300000000002</v>
      </c>
      <c r="M2453" s="105">
        <v>1765.41</v>
      </c>
      <c r="N2453" s="105">
        <v>1765.41</v>
      </c>
      <c r="O2453" s="96" t="str">
        <f>VLOOKUP(H2453,'CRMP-SOC'!$A$2:$B$12685,2,FALSE)</f>
        <v>Social</v>
      </c>
      <c r="P2453" s="96"/>
    </row>
    <row r="2454" spans="1:16" x14ac:dyDescent="0.25">
      <c r="A2454" s="96">
        <v>2018</v>
      </c>
      <c r="B2454" s="96" t="str">
        <f t="shared" si="114"/>
        <v>12E010</v>
      </c>
      <c r="C2454" s="96">
        <v>12</v>
      </c>
      <c r="D2454" s="96" t="str">
        <f t="shared" si="115"/>
        <v>201812E010</v>
      </c>
      <c r="E2454" s="77" t="s">
        <v>15314</v>
      </c>
      <c r="F2454" s="77" t="s">
        <v>16080</v>
      </c>
      <c r="G2454" s="77" t="s">
        <v>25</v>
      </c>
      <c r="H2454" s="104" t="str">
        <f t="shared" si="116"/>
        <v>201812E010</v>
      </c>
      <c r="I2454" s="104" t="b">
        <f t="shared" si="117"/>
        <v>1</v>
      </c>
      <c r="J2454" s="77" t="s">
        <v>16090</v>
      </c>
      <c r="K2454" s="77" t="s">
        <v>14004</v>
      </c>
      <c r="L2454" s="105">
        <v>3930.21</v>
      </c>
      <c r="M2454" s="105">
        <v>3856.48</v>
      </c>
      <c r="N2454" s="105">
        <v>3856.48</v>
      </c>
      <c r="O2454" s="96" t="str">
        <f>VLOOKUP(H2454,'CRMP-SOC'!$A$2:$B$12685,2,FALSE)</f>
        <v>Social</v>
      </c>
      <c r="P2454" s="96"/>
    </row>
    <row r="2455" spans="1:16" x14ac:dyDescent="0.25">
      <c r="A2455" s="96">
        <v>2018</v>
      </c>
      <c r="B2455" s="96" t="str">
        <f t="shared" si="114"/>
        <v>12E022</v>
      </c>
      <c r="C2455" s="96">
        <v>12</v>
      </c>
      <c r="D2455" s="96" t="str">
        <f t="shared" si="115"/>
        <v>201812E022</v>
      </c>
      <c r="E2455" s="77" t="s">
        <v>15314</v>
      </c>
      <c r="F2455" s="77" t="s">
        <v>16080</v>
      </c>
      <c r="G2455" s="77" t="s">
        <v>25</v>
      </c>
      <c r="H2455" s="104" t="str">
        <f t="shared" si="116"/>
        <v>201812E022</v>
      </c>
      <c r="I2455" s="104" t="b">
        <f t="shared" si="117"/>
        <v>1</v>
      </c>
      <c r="J2455" s="77" t="s">
        <v>16110</v>
      </c>
      <c r="K2455" s="77" t="s">
        <v>11779</v>
      </c>
      <c r="L2455" s="105">
        <v>2162.77</v>
      </c>
      <c r="M2455" s="105">
        <v>2270.21</v>
      </c>
      <c r="N2455" s="105">
        <v>2270.21</v>
      </c>
      <c r="O2455" s="96" t="str">
        <f>VLOOKUP(H2455,'CRMP-SOC'!$A$2:$B$12685,2,FALSE)</f>
        <v>Social</v>
      </c>
      <c r="P2455" s="96"/>
    </row>
    <row r="2456" spans="1:16" x14ac:dyDescent="0.25">
      <c r="A2456" s="96">
        <v>2018</v>
      </c>
      <c r="B2456" s="96" t="str">
        <f t="shared" si="114"/>
        <v>12E023</v>
      </c>
      <c r="C2456" s="96">
        <v>12</v>
      </c>
      <c r="D2456" s="96" t="str">
        <f t="shared" si="115"/>
        <v>201812E023</v>
      </c>
      <c r="E2456" s="77" t="s">
        <v>15314</v>
      </c>
      <c r="F2456" s="77" t="s">
        <v>16080</v>
      </c>
      <c r="G2456" s="77" t="s">
        <v>25</v>
      </c>
      <c r="H2456" s="104" t="str">
        <f t="shared" si="116"/>
        <v>201812E023</v>
      </c>
      <c r="I2456" s="104" t="b">
        <f t="shared" si="117"/>
        <v>1</v>
      </c>
      <c r="J2456" s="77" t="s">
        <v>16164</v>
      </c>
      <c r="K2456" s="77" t="s">
        <v>14005</v>
      </c>
      <c r="L2456" s="105">
        <v>21144.41</v>
      </c>
      <c r="M2456" s="105">
        <v>22287.83</v>
      </c>
      <c r="N2456" s="105">
        <v>22287.83</v>
      </c>
      <c r="O2456" s="96" t="str">
        <f>VLOOKUP(H2456,'CRMP-SOC'!$A$2:$B$12685,2,FALSE)</f>
        <v>Social</v>
      </c>
      <c r="P2456" s="96"/>
    </row>
    <row r="2457" spans="1:16" x14ac:dyDescent="0.25">
      <c r="A2457" s="96">
        <v>2018</v>
      </c>
      <c r="B2457" s="96" t="str">
        <f t="shared" si="114"/>
        <v>12E025</v>
      </c>
      <c r="C2457" s="96">
        <v>12</v>
      </c>
      <c r="D2457" s="96" t="str">
        <f t="shared" si="115"/>
        <v>201812E025</v>
      </c>
      <c r="E2457" s="77" t="s">
        <v>15314</v>
      </c>
      <c r="F2457" s="77" t="s">
        <v>16080</v>
      </c>
      <c r="G2457" s="77" t="s">
        <v>25</v>
      </c>
      <c r="H2457" s="104" t="str">
        <f t="shared" si="116"/>
        <v>201812E025</v>
      </c>
      <c r="I2457" s="104" t="b">
        <f t="shared" si="117"/>
        <v>1</v>
      </c>
      <c r="J2457" s="77" t="s">
        <v>16145</v>
      </c>
      <c r="K2457" s="77" t="s">
        <v>11782</v>
      </c>
      <c r="L2457" s="105">
        <v>1334.96</v>
      </c>
      <c r="M2457" s="105">
        <v>1294.17</v>
      </c>
      <c r="N2457" s="105">
        <v>1294.17</v>
      </c>
      <c r="O2457" s="96" t="str">
        <f>VLOOKUP(H2457,'CRMP-SOC'!$A$2:$B$12685,2,FALSE)</f>
        <v>Social</v>
      </c>
      <c r="P2457" s="96"/>
    </row>
    <row r="2458" spans="1:16" x14ac:dyDescent="0.25">
      <c r="A2458" s="96">
        <v>2018</v>
      </c>
      <c r="B2458" s="96" t="str">
        <f t="shared" ref="B2458:B2521" si="118">C2458&amp;G2458&amp;J2458</f>
        <v>12E036</v>
      </c>
      <c r="C2458" s="96">
        <v>12</v>
      </c>
      <c r="D2458" s="96" t="str">
        <f t="shared" si="115"/>
        <v>201812E036</v>
      </c>
      <c r="E2458" s="77" t="s">
        <v>15314</v>
      </c>
      <c r="F2458" s="77" t="s">
        <v>16080</v>
      </c>
      <c r="G2458" s="77" t="s">
        <v>25</v>
      </c>
      <c r="H2458" s="104" t="str">
        <f t="shared" si="116"/>
        <v>201812E036</v>
      </c>
      <c r="I2458" s="104" t="b">
        <f t="shared" si="117"/>
        <v>1</v>
      </c>
      <c r="J2458" s="77" t="s">
        <v>16098</v>
      </c>
      <c r="K2458" s="77" t="s">
        <v>14006</v>
      </c>
      <c r="L2458" s="105">
        <v>1996.05</v>
      </c>
      <c r="M2458" s="105">
        <v>2513.5300000000002</v>
      </c>
      <c r="N2458" s="105">
        <v>2513.5300000000002</v>
      </c>
      <c r="O2458" s="96" t="str">
        <f>VLOOKUP(H2458,'CRMP-SOC'!$A$2:$B$12685,2,FALSE)</f>
        <v>Social</v>
      </c>
      <c r="P2458" s="96"/>
    </row>
    <row r="2459" spans="1:16" x14ac:dyDescent="0.25">
      <c r="A2459" s="96">
        <v>2018</v>
      </c>
      <c r="B2459" s="96" t="str">
        <f t="shared" si="118"/>
        <v>12E040</v>
      </c>
      <c r="C2459" s="96">
        <v>12</v>
      </c>
      <c r="D2459" s="96" t="str">
        <f t="shared" si="115"/>
        <v>201812E040</v>
      </c>
      <c r="E2459" s="77" t="s">
        <v>15314</v>
      </c>
      <c r="F2459" s="77" t="s">
        <v>16080</v>
      </c>
      <c r="G2459" s="77" t="s">
        <v>25</v>
      </c>
      <c r="H2459" s="104" t="str">
        <f t="shared" si="116"/>
        <v>201812E040</v>
      </c>
      <c r="I2459" s="104" t="b">
        <f t="shared" si="117"/>
        <v>1</v>
      </c>
      <c r="J2459" s="77" t="s">
        <v>16141</v>
      </c>
      <c r="K2459" s="77" t="s">
        <v>14007</v>
      </c>
      <c r="L2459" s="105">
        <v>863.93</v>
      </c>
      <c r="M2459" s="105">
        <v>840.72</v>
      </c>
      <c r="N2459" s="105">
        <v>840.72</v>
      </c>
      <c r="O2459" s="96" t="str">
        <f>VLOOKUP(H2459,'CRMP-SOC'!$A$2:$B$12685,2,FALSE)</f>
        <v>Social</v>
      </c>
      <c r="P2459" s="96"/>
    </row>
    <row r="2460" spans="1:16" x14ac:dyDescent="0.25">
      <c r="A2460" s="96">
        <v>2018</v>
      </c>
      <c r="B2460" s="96" t="str">
        <f t="shared" si="118"/>
        <v>12E041</v>
      </c>
      <c r="C2460" s="96">
        <v>12</v>
      </c>
      <c r="D2460" s="96" t="str">
        <f t="shared" si="115"/>
        <v>201812E041</v>
      </c>
      <c r="E2460" s="77" t="s">
        <v>15314</v>
      </c>
      <c r="F2460" s="77" t="s">
        <v>16080</v>
      </c>
      <c r="G2460" s="77" t="s">
        <v>25</v>
      </c>
      <c r="H2460" s="104" t="str">
        <f t="shared" si="116"/>
        <v>201812E041</v>
      </c>
      <c r="I2460" s="104" t="b">
        <f t="shared" si="117"/>
        <v>1</v>
      </c>
      <c r="J2460" s="77" t="s">
        <v>16163</v>
      </c>
      <c r="K2460" s="77" t="s">
        <v>14008</v>
      </c>
      <c r="L2460" s="105">
        <v>93.13</v>
      </c>
      <c r="M2460" s="105">
        <v>86.11</v>
      </c>
      <c r="N2460" s="105">
        <v>86.11</v>
      </c>
      <c r="O2460" s="96" t="str">
        <f>VLOOKUP(H2460,'CRMP-SOC'!$A$2:$B$12685,2,FALSE)</f>
        <v>Social</v>
      </c>
      <c r="P2460" s="96"/>
    </row>
    <row r="2461" spans="1:16" x14ac:dyDescent="0.25">
      <c r="A2461" s="96">
        <v>2018</v>
      </c>
      <c r="B2461" s="96" t="str">
        <f t="shared" si="118"/>
        <v>12S039</v>
      </c>
      <c r="C2461" s="96">
        <v>12</v>
      </c>
      <c r="D2461" s="96" t="str">
        <f t="shared" si="115"/>
        <v>201812S039</v>
      </c>
      <c r="E2461" s="77" t="s">
        <v>15314</v>
      </c>
      <c r="F2461" s="77" t="s">
        <v>16080</v>
      </c>
      <c r="G2461" s="77" t="s">
        <v>29</v>
      </c>
      <c r="H2461" s="104" t="str">
        <f t="shared" si="116"/>
        <v>201812S039</v>
      </c>
      <c r="I2461" s="104" t="b">
        <f t="shared" si="117"/>
        <v>1</v>
      </c>
      <c r="J2461" s="77" t="s">
        <v>16162</v>
      </c>
      <c r="K2461" s="77" t="s">
        <v>13448</v>
      </c>
      <c r="L2461" s="105">
        <v>43.76</v>
      </c>
      <c r="M2461" s="105">
        <v>168.13</v>
      </c>
      <c r="N2461" s="105">
        <v>168.13</v>
      </c>
      <c r="O2461" s="96" t="str">
        <f>VLOOKUP(H2461,'CRMP-SOC'!$A$2:$B$12685,2,FALSE)</f>
        <v>Social</v>
      </c>
      <c r="P2461" s="96"/>
    </row>
    <row r="2462" spans="1:16" x14ac:dyDescent="0.25">
      <c r="A2462" s="96">
        <v>2018</v>
      </c>
      <c r="B2462" s="96" t="str">
        <f t="shared" si="118"/>
        <v>12S200</v>
      </c>
      <c r="C2462" s="96">
        <v>12</v>
      </c>
      <c r="D2462" s="96" t="str">
        <f t="shared" si="115"/>
        <v>201812S200</v>
      </c>
      <c r="E2462" s="77" t="s">
        <v>15314</v>
      </c>
      <c r="F2462" s="77" t="s">
        <v>16080</v>
      </c>
      <c r="G2462" s="77" t="s">
        <v>29</v>
      </c>
      <c r="H2462" s="104" t="str">
        <f t="shared" si="116"/>
        <v>201812S200</v>
      </c>
      <c r="I2462" s="104" t="b">
        <f t="shared" si="117"/>
        <v>1</v>
      </c>
      <c r="J2462" s="77" t="s">
        <v>16161</v>
      </c>
      <c r="K2462" s="77" t="s">
        <v>14012</v>
      </c>
      <c r="L2462" s="105">
        <v>901.05</v>
      </c>
      <c r="M2462" s="105">
        <v>841.3</v>
      </c>
      <c r="N2462" s="105">
        <v>841.3</v>
      </c>
      <c r="O2462" s="96" t="str">
        <f>VLOOKUP(H2462,'CRMP-SOC'!$A$2:$B$12685,2,FALSE)</f>
        <v>Social</v>
      </c>
      <c r="P2462" s="96"/>
    </row>
    <row r="2463" spans="1:16" x14ac:dyDescent="0.25">
      <c r="A2463" s="96">
        <v>2018</v>
      </c>
      <c r="B2463" s="96" t="str">
        <f t="shared" si="118"/>
        <v>12S201</v>
      </c>
      <c r="C2463" s="96">
        <v>12</v>
      </c>
      <c r="D2463" s="96" t="str">
        <f t="shared" si="115"/>
        <v>201812S201</v>
      </c>
      <c r="E2463" s="77" t="s">
        <v>15314</v>
      </c>
      <c r="F2463" s="77" t="s">
        <v>16080</v>
      </c>
      <c r="G2463" s="77" t="s">
        <v>29</v>
      </c>
      <c r="H2463" s="104" t="str">
        <f t="shared" si="116"/>
        <v>201812S201</v>
      </c>
      <c r="I2463" s="104" t="b">
        <f t="shared" si="117"/>
        <v>1</v>
      </c>
      <c r="J2463" s="77" t="s">
        <v>16160</v>
      </c>
      <c r="K2463" s="77" t="s">
        <v>13618</v>
      </c>
      <c r="L2463" s="105">
        <v>2049.56</v>
      </c>
      <c r="M2463" s="105">
        <v>2011.13</v>
      </c>
      <c r="N2463" s="105">
        <v>2011.13</v>
      </c>
      <c r="O2463" s="96" t="str">
        <f>VLOOKUP(H2463,'CRMP-SOC'!$A$2:$B$12685,2,FALSE)</f>
        <v>Social</v>
      </c>
      <c r="P2463" s="96"/>
    </row>
    <row r="2464" spans="1:16" x14ac:dyDescent="0.25">
      <c r="A2464" s="96">
        <v>2018</v>
      </c>
      <c r="B2464" s="96" t="str">
        <f t="shared" si="118"/>
        <v>12S202</v>
      </c>
      <c r="C2464" s="96">
        <v>12</v>
      </c>
      <c r="D2464" s="96" t="str">
        <f t="shared" si="115"/>
        <v>201812S202</v>
      </c>
      <c r="E2464" s="77" t="s">
        <v>15314</v>
      </c>
      <c r="F2464" s="77" t="s">
        <v>16080</v>
      </c>
      <c r="G2464" s="77" t="s">
        <v>29</v>
      </c>
      <c r="H2464" s="104" t="str">
        <f t="shared" si="116"/>
        <v>201812S202</v>
      </c>
      <c r="I2464" s="104" t="b">
        <f t="shared" si="117"/>
        <v>1</v>
      </c>
      <c r="J2464" s="77" t="s">
        <v>16159</v>
      </c>
      <c r="K2464" s="77" t="s">
        <v>13857</v>
      </c>
      <c r="L2464" s="105">
        <v>86.61</v>
      </c>
      <c r="M2464" s="105">
        <v>83.57</v>
      </c>
      <c r="N2464" s="105">
        <v>83.57</v>
      </c>
      <c r="O2464" s="96" t="str">
        <f>VLOOKUP(H2464,'CRMP-SOC'!$A$2:$B$12685,2,FALSE)</f>
        <v>Social</v>
      </c>
      <c r="P2464" s="96"/>
    </row>
    <row r="2465" spans="1:16" x14ac:dyDescent="0.25">
      <c r="A2465" s="96">
        <v>2018</v>
      </c>
      <c r="B2465" s="96" t="str">
        <f t="shared" si="118"/>
        <v>12S251</v>
      </c>
      <c r="C2465" s="96">
        <v>12</v>
      </c>
      <c r="D2465" s="96" t="str">
        <f t="shared" si="115"/>
        <v>201812S251</v>
      </c>
      <c r="E2465" s="77" t="s">
        <v>15314</v>
      </c>
      <c r="F2465" s="77" t="s">
        <v>16080</v>
      </c>
      <c r="G2465" s="77" t="s">
        <v>29</v>
      </c>
      <c r="H2465" s="104" t="str">
        <f t="shared" si="116"/>
        <v>201812S251</v>
      </c>
      <c r="I2465" s="104" t="b">
        <f t="shared" si="117"/>
        <v>1</v>
      </c>
      <c r="J2465" s="77" t="s">
        <v>16220</v>
      </c>
      <c r="K2465" s="77" t="s">
        <v>13759</v>
      </c>
      <c r="L2465" s="105">
        <v>106.5</v>
      </c>
      <c r="M2465" s="105">
        <v>101.67</v>
      </c>
      <c r="N2465" s="105">
        <v>101.67</v>
      </c>
      <c r="O2465" s="96" t="str">
        <f>VLOOKUP(H2465,'CRMP-SOC'!$A$2:$B$12685,2,FALSE)</f>
        <v>Social</v>
      </c>
      <c r="P2465" s="96"/>
    </row>
    <row r="2466" spans="1:16" x14ac:dyDescent="0.25">
      <c r="A2466" s="96">
        <v>2018</v>
      </c>
      <c r="B2466" s="96" t="str">
        <f t="shared" si="118"/>
        <v>12S272</v>
      </c>
      <c r="C2466" s="96">
        <v>12</v>
      </c>
      <c r="D2466" s="96" t="str">
        <f t="shared" si="115"/>
        <v>201812S272</v>
      </c>
      <c r="E2466" s="77" t="s">
        <v>15314</v>
      </c>
      <c r="F2466" s="77" t="s">
        <v>16080</v>
      </c>
      <c r="G2466" s="77" t="s">
        <v>29</v>
      </c>
      <c r="H2466" s="104" t="str">
        <f t="shared" si="116"/>
        <v>201812S272</v>
      </c>
      <c r="I2466" s="104" t="b">
        <f t="shared" si="117"/>
        <v>1</v>
      </c>
      <c r="J2466" s="77" t="s">
        <v>16219</v>
      </c>
      <c r="K2466" s="77" t="s">
        <v>14013</v>
      </c>
      <c r="L2466" s="105">
        <v>173.95</v>
      </c>
      <c r="M2466" s="105">
        <v>155.13</v>
      </c>
      <c r="N2466" s="105">
        <v>155.13</v>
      </c>
      <c r="O2466" s="96" t="str">
        <f>VLOOKUP(H2466,'CRMP-SOC'!$A$2:$B$12685,2,FALSE)</f>
        <v>Social</v>
      </c>
      <c r="P2466" s="96"/>
    </row>
    <row r="2467" spans="1:16" x14ac:dyDescent="0.25">
      <c r="A2467" s="96">
        <v>2018</v>
      </c>
      <c r="B2467" s="96" t="str">
        <f t="shared" si="118"/>
        <v>12U005</v>
      </c>
      <c r="C2467" s="96">
        <v>12</v>
      </c>
      <c r="D2467" s="96" t="str">
        <f t="shared" si="115"/>
        <v>201812U005</v>
      </c>
      <c r="E2467" s="77" t="s">
        <v>15314</v>
      </c>
      <c r="F2467" s="77" t="s">
        <v>16080</v>
      </c>
      <c r="G2467" s="77" t="s">
        <v>30</v>
      </c>
      <c r="H2467" s="104" t="str">
        <f t="shared" si="116"/>
        <v>201812U005</v>
      </c>
      <c r="I2467" s="104" t="b">
        <f t="shared" si="117"/>
        <v>1</v>
      </c>
      <c r="J2467" s="77" t="s">
        <v>16152</v>
      </c>
      <c r="K2467" s="77" t="s">
        <v>12590</v>
      </c>
      <c r="L2467" s="105">
        <v>68974.62</v>
      </c>
      <c r="M2467" s="105">
        <v>68197.16</v>
      </c>
      <c r="N2467" s="105">
        <v>68148.429999999993</v>
      </c>
      <c r="O2467" s="96" t="str">
        <f>VLOOKUP(H2467,'CRMP-SOC'!$A$2:$B$12685,2,FALSE)</f>
        <v>Social</v>
      </c>
      <c r="P2467" s="96"/>
    </row>
    <row r="2468" spans="1:16" x14ac:dyDescent="0.25">
      <c r="A2468" s="96">
        <v>2018</v>
      </c>
      <c r="B2468" s="96" t="str">
        <f t="shared" si="118"/>
        <v>12U008</v>
      </c>
      <c r="C2468" s="96">
        <v>12</v>
      </c>
      <c r="D2468" s="96" t="str">
        <f t="shared" si="115"/>
        <v>201812U008</v>
      </c>
      <c r="E2468" s="77" t="s">
        <v>15314</v>
      </c>
      <c r="F2468" s="77" t="s">
        <v>16080</v>
      </c>
      <c r="G2468" s="77" t="s">
        <v>30</v>
      </c>
      <c r="H2468" s="104" t="str">
        <f t="shared" si="116"/>
        <v>201812U008</v>
      </c>
      <c r="I2468" s="104" t="b">
        <f t="shared" si="117"/>
        <v>1</v>
      </c>
      <c r="J2468" s="77" t="s">
        <v>16129</v>
      </c>
      <c r="K2468" s="77" t="s">
        <v>13859</v>
      </c>
      <c r="L2468" s="105">
        <v>453.58</v>
      </c>
      <c r="M2468" s="105">
        <v>437.33</v>
      </c>
      <c r="N2468" s="105">
        <v>437.33</v>
      </c>
      <c r="O2468" s="96" t="str">
        <f>VLOOKUP(H2468,'CRMP-SOC'!$A$2:$B$12685,2,FALSE)</f>
        <v>Social</v>
      </c>
      <c r="P2468" s="96"/>
    </row>
    <row r="2469" spans="1:16" x14ac:dyDescent="0.25">
      <c r="A2469" s="96">
        <v>2018</v>
      </c>
      <c r="B2469" s="96" t="str">
        <f t="shared" si="118"/>
        <v>12U009</v>
      </c>
      <c r="C2469" s="96">
        <v>12</v>
      </c>
      <c r="D2469" s="96" t="str">
        <f t="shared" si="115"/>
        <v>201812U009</v>
      </c>
      <c r="E2469" s="77" t="s">
        <v>15314</v>
      </c>
      <c r="F2469" s="77" t="s">
        <v>16080</v>
      </c>
      <c r="G2469" s="77" t="s">
        <v>30</v>
      </c>
      <c r="H2469" s="104" t="str">
        <f t="shared" si="116"/>
        <v>201812U009</v>
      </c>
      <c r="I2469" s="104" t="b">
        <f t="shared" si="117"/>
        <v>1</v>
      </c>
      <c r="J2469" s="77" t="s">
        <v>16128</v>
      </c>
      <c r="K2469" s="77" t="s">
        <v>12583</v>
      </c>
      <c r="L2469" s="105">
        <v>618.17999999999995</v>
      </c>
      <c r="M2469" s="105">
        <v>565.19000000000005</v>
      </c>
      <c r="N2469" s="105">
        <v>565.19000000000005</v>
      </c>
      <c r="O2469" s="96" t="str">
        <f>VLOOKUP(H2469,'CRMP-SOC'!$A$2:$B$12685,2,FALSE)</f>
        <v>Social</v>
      </c>
      <c r="P2469" s="96"/>
    </row>
    <row r="2470" spans="1:16" x14ac:dyDescent="0.25">
      <c r="A2470" s="96">
        <v>2018</v>
      </c>
      <c r="B2470" s="96" t="str">
        <f t="shared" si="118"/>
        <v>12U012</v>
      </c>
      <c r="C2470" s="96">
        <v>12</v>
      </c>
      <c r="D2470" s="96" t="str">
        <f t="shared" si="115"/>
        <v>201812U012</v>
      </c>
      <c r="E2470" s="77" t="s">
        <v>15314</v>
      </c>
      <c r="F2470" s="77" t="s">
        <v>16080</v>
      </c>
      <c r="G2470" s="77" t="s">
        <v>30</v>
      </c>
      <c r="H2470" s="104" t="str">
        <f t="shared" si="116"/>
        <v>201812U012</v>
      </c>
      <c r="I2470" s="104" t="b">
        <f t="shared" si="117"/>
        <v>1</v>
      </c>
      <c r="J2470" s="77" t="s">
        <v>16101</v>
      </c>
      <c r="K2470" s="77" t="s">
        <v>14014</v>
      </c>
      <c r="L2470" s="105">
        <v>1450</v>
      </c>
      <c r="M2470" s="105">
        <v>0</v>
      </c>
      <c r="N2470" s="105">
        <v>0</v>
      </c>
      <c r="O2470" s="96" t="str">
        <f>VLOOKUP(H2470,'CRMP-SOC'!$A$2:$B$12685,2,FALSE)</f>
        <v>Social</v>
      </c>
      <c r="P2470" s="96"/>
    </row>
    <row r="2471" spans="1:16" x14ac:dyDescent="0.25">
      <c r="A2471" s="96">
        <v>2018</v>
      </c>
      <c r="B2471" s="96" t="str">
        <f t="shared" si="118"/>
        <v>14E003</v>
      </c>
      <c r="C2471" s="96">
        <v>14</v>
      </c>
      <c r="D2471" s="96" t="str">
        <f t="shared" si="115"/>
        <v>201814E003</v>
      </c>
      <c r="E2471" s="77" t="s">
        <v>16158</v>
      </c>
      <c r="F2471" s="77" t="s">
        <v>16157</v>
      </c>
      <c r="G2471" s="77" t="s">
        <v>25</v>
      </c>
      <c r="H2471" s="104" t="str">
        <f t="shared" si="116"/>
        <v>201814E003</v>
      </c>
      <c r="I2471" s="104" t="b">
        <f t="shared" si="117"/>
        <v>1</v>
      </c>
      <c r="J2471" s="77" t="s">
        <v>16106</v>
      </c>
      <c r="K2471" s="77" t="s">
        <v>14017</v>
      </c>
      <c r="L2471" s="105">
        <v>658.09</v>
      </c>
      <c r="M2471" s="105">
        <v>671.42</v>
      </c>
      <c r="N2471" s="105">
        <v>671.42</v>
      </c>
      <c r="O2471" s="96" t="str">
        <f>VLOOKUP(H2471,'CRMP-SOC'!$A$2:$B$12685,2,FALSE)</f>
        <v>Social</v>
      </c>
      <c r="P2471" s="96"/>
    </row>
    <row r="2472" spans="1:16" x14ac:dyDescent="0.25">
      <c r="A2472" s="96">
        <v>2018</v>
      </c>
      <c r="B2472" s="96" t="str">
        <f t="shared" si="118"/>
        <v>14E004</v>
      </c>
      <c r="C2472" s="96">
        <v>14</v>
      </c>
      <c r="D2472" s="96" t="str">
        <f t="shared" si="115"/>
        <v>201814E004</v>
      </c>
      <c r="E2472" s="77" t="s">
        <v>16158</v>
      </c>
      <c r="F2472" s="77" t="s">
        <v>16157</v>
      </c>
      <c r="G2472" s="77" t="s">
        <v>25</v>
      </c>
      <c r="H2472" s="104" t="str">
        <f t="shared" si="116"/>
        <v>201814E004</v>
      </c>
      <c r="I2472" s="104" t="b">
        <f t="shared" si="117"/>
        <v>1</v>
      </c>
      <c r="J2472" s="77" t="s">
        <v>16105</v>
      </c>
      <c r="K2472" s="77" t="s">
        <v>14018</v>
      </c>
      <c r="L2472" s="105">
        <v>76.56</v>
      </c>
      <c r="M2472" s="105">
        <v>73.8</v>
      </c>
      <c r="N2472" s="105">
        <v>73.8</v>
      </c>
      <c r="O2472" s="96" t="str">
        <f>VLOOKUP(H2472,'CRMP-SOC'!$A$2:$B$12685,2,FALSE)</f>
        <v>Social</v>
      </c>
      <c r="P2472" s="96"/>
    </row>
    <row r="2473" spans="1:16" x14ac:dyDescent="0.25">
      <c r="A2473" s="96">
        <v>2018</v>
      </c>
      <c r="B2473" s="96" t="str">
        <f t="shared" si="118"/>
        <v>14S043</v>
      </c>
      <c r="C2473" s="96">
        <v>14</v>
      </c>
      <c r="D2473" s="96" t="str">
        <f t="shared" si="115"/>
        <v>201814S043</v>
      </c>
      <c r="E2473" s="77" t="s">
        <v>16158</v>
      </c>
      <c r="F2473" s="77" t="s">
        <v>16157</v>
      </c>
      <c r="G2473" s="77" t="s">
        <v>29</v>
      </c>
      <c r="H2473" s="104" t="str">
        <f t="shared" si="116"/>
        <v>201814S043</v>
      </c>
      <c r="I2473" s="104" t="b">
        <f t="shared" si="117"/>
        <v>1</v>
      </c>
      <c r="J2473" s="77" t="s">
        <v>16096</v>
      </c>
      <c r="K2473" s="77" t="s">
        <v>11841</v>
      </c>
      <c r="L2473" s="105">
        <v>975.35</v>
      </c>
      <c r="M2473" s="105">
        <v>990.77</v>
      </c>
      <c r="N2473" s="105">
        <v>990.77</v>
      </c>
      <c r="O2473" s="96" t="str">
        <f>VLOOKUP(H2473,'CRMP-SOC'!$A$2:$B$12685,2,FALSE)</f>
        <v>Social</v>
      </c>
      <c r="P2473" s="96"/>
    </row>
    <row r="2474" spans="1:16" x14ac:dyDescent="0.25">
      <c r="A2474" s="96">
        <v>2018</v>
      </c>
      <c r="B2474" s="96" t="str">
        <f t="shared" si="118"/>
        <v>15E003</v>
      </c>
      <c r="C2474" s="96">
        <v>15</v>
      </c>
      <c r="D2474" s="96" t="str">
        <f t="shared" si="115"/>
        <v>201815E003</v>
      </c>
      <c r="E2474" s="77" t="s">
        <v>16084</v>
      </c>
      <c r="F2474" s="77" t="s">
        <v>16083</v>
      </c>
      <c r="G2474" s="77" t="s">
        <v>25</v>
      </c>
      <c r="H2474" s="104" t="str">
        <f t="shared" si="116"/>
        <v>201815E003</v>
      </c>
      <c r="I2474" s="104" t="b">
        <f t="shared" si="117"/>
        <v>1</v>
      </c>
      <c r="J2474" s="77" t="s">
        <v>16106</v>
      </c>
      <c r="K2474" s="77" t="s">
        <v>11846</v>
      </c>
      <c r="L2474" s="105">
        <v>198.13</v>
      </c>
      <c r="M2474" s="105">
        <v>202.95</v>
      </c>
      <c r="N2474" s="105">
        <v>202.95</v>
      </c>
      <c r="O2474" s="96" t="str">
        <f>VLOOKUP(H2474,'CRMP-SOC'!$A$2:$B$12685,2,FALSE)</f>
        <v>Social</v>
      </c>
      <c r="P2474" s="96"/>
    </row>
    <row r="2475" spans="1:16" x14ac:dyDescent="0.25">
      <c r="A2475" s="96">
        <v>2018</v>
      </c>
      <c r="B2475" s="96" t="str">
        <f t="shared" si="118"/>
        <v>15S177</v>
      </c>
      <c r="C2475" s="96">
        <v>15</v>
      </c>
      <c r="D2475" s="96" t="str">
        <f t="shared" si="115"/>
        <v>201815S177</v>
      </c>
      <c r="E2475" s="77" t="s">
        <v>16084</v>
      </c>
      <c r="F2475" s="77" t="s">
        <v>16083</v>
      </c>
      <c r="G2475" s="77" t="s">
        <v>29</v>
      </c>
      <c r="H2475" s="104" t="str">
        <f t="shared" si="116"/>
        <v>201815S177</v>
      </c>
      <c r="I2475" s="104" t="b">
        <f t="shared" si="117"/>
        <v>1</v>
      </c>
      <c r="J2475" s="77" t="s">
        <v>16156</v>
      </c>
      <c r="K2475" s="77" t="s">
        <v>14024</v>
      </c>
      <c r="L2475" s="105">
        <v>6837.86</v>
      </c>
      <c r="M2475" s="105">
        <v>5894.65</v>
      </c>
      <c r="N2475" s="105">
        <v>5894.65</v>
      </c>
      <c r="O2475" s="96" t="str">
        <f>VLOOKUP(H2475,'CRMP-SOC'!$A$2:$B$12685,2,FALSE)</f>
        <v>Social</v>
      </c>
      <c r="P2475" s="96"/>
    </row>
    <row r="2476" spans="1:16" x14ac:dyDescent="0.25">
      <c r="A2476" s="96">
        <v>2018</v>
      </c>
      <c r="B2476" s="96" t="str">
        <f t="shared" si="118"/>
        <v>15S213</v>
      </c>
      <c r="C2476" s="96">
        <v>15</v>
      </c>
      <c r="D2476" s="96" t="str">
        <f t="shared" si="115"/>
        <v>201815S213</v>
      </c>
      <c r="E2476" s="77" t="s">
        <v>16084</v>
      </c>
      <c r="F2476" s="77" t="s">
        <v>16083</v>
      </c>
      <c r="G2476" s="77" t="s">
        <v>29</v>
      </c>
      <c r="H2476" s="104" t="str">
        <f t="shared" si="116"/>
        <v>201815S213</v>
      </c>
      <c r="I2476" s="104" t="b">
        <f t="shared" si="117"/>
        <v>1</v>
      </c>
      <c r="J2476" s="77" t="s">
        <v>16155</v>
      </c>
      <c r="K2476" s="77" t="s">
        <v>14025</v>
      </c>
      <c r="L2476" s="105">
        <v>99.56</v>
      </c>
      <c r="M2476" s="105">
        <v>34.770000000000003</v>
      </c>
      <c r="N2476" s="105">
        <v>34.770000000000003</v>
      </c>
      <c r="O2476" s="96" t="str">
        <f>VLOOKUP(H2476,'CRMP-SOC'!$A$2:$B$12685,2,FALSE)</f>
        <v>Social</v>
      </c>
      <c r="P2476" s="96"/>
    </row>
    <row r="2477" spans="1:16" x14ac:dyDescent="0.25">
      <c r="A2477" s="96">
        <v>2018</v>
      </c>
      <c r="B2477" s="96" t="str">
        <f t="shared" si="118"/>
        <v>15S254</v>
      </c>
      <c r="C2477" s="96">
        <v>15</v>
      </c>
      <c r="D2477" s="96" t="str">
        <f t="shared" si="115"/>
        <v>201815S254</v>
      </c>
      <c r="E2477" s="77" t="s">
        <v>16084</v>
      </c>
      <c r="F2477" s="77" t="s">
        <v>16083</v>
      </c>
      <c r="G2477" s="77" t="s">
        <v>29</v>
      </c>
      <c r="H2477" s="104" t="str">
        <f t="shared" si="116"/>
        <v>201815S254</v>
      </c>
      <c r="I2477" s="104" t="b">
        <f t="shared" si="117"/>
        <v>1</v>
      </c>
      <c r="J2477" s="77" t="s">
        <v>16218</v>
      </c>
      <c r="K2477" s="77" t="s">
        <v>14026</v>
      </c>
      <c r="L2477" s="105">
        <v>50.27</v>
      </c>
      <c r="M2477" s="105">
        <v>39.020000000000003</v>
      </c>
      <c r="N2477" s="105">
        <v>39.020000000000003</v>
      </c>
      <c r="O2477" s="96" t="str">
        <f>VLOOKUP(H2477,'CRMP-SOC'!$A$2:$B$12685,2,FALSE)</f>
        <v>Social</v>
      </c>
      <c r="P2477" s="96"/>
    </row>
    <row r="2478" spans="1:16" x14ac:dyDescent="0.25">
      <c r="A2478" s="96">
        <v>2018</v>
      </c>
      <c r="B2478" s="96" t="str">
        <f t="shared" si="118"/>
        <v>15S255</v>
      </c>
      <c r="C2478" s="96">
        <v>15</v>
      </c>
      <c r="D2478" s="96" t="str">
        <f t="shared" si="115"/>
        <v>201815S255</v>
      </c>
      <c r="E2478" s="77" t="s">
        <v>16084</v>
      </c>
      <c r="F2478" s="77" t="s">
        <v>16083</v>
      </c>
      <c r="G2478" s="77" t="s">
        <v>29</v>
      </c>
      <c r="H2478" s="104" t="str">
        <f t="shared" si="116"/>
        <v>201815S255</v>
      </c>
      <c r="I2478" s="104" t="b">
        <f t="shared" si="117"/>
        <v>1</v>
      </c>
      <c r="J2478" s="77" t="s">
        <v>16217</v>
      </c>
      <c r="K2478" s="77" t="s">
        <v>13765</v>
      </c>
      <c r="L2478" s="105">
        <v>57.76</v>
      </c>
      <c r="M2478" s="105">
        <v>53.13</v>
      </c>
      <c r="N2478" s="105">
        <v>53.13</v>
      </c>
      <c r="O2478" s="96" t="str">
        <f>VLOOKUP(H2478,'CRMP-SOC'!$A$2:$B$12685,2,FALSE)</f>
        <v>Social</v>
      </c>
      <c r="P2478" s="96"/>
    </row>
    <row r="2479" spans="1:16" x14ac:dyDescent="0.25">
      <c r="A2479" s="96">
        <v>2018</v>
      </c>
      <c r="B2479" s="96" t="str">
        <f t="shared" si="118"/>
        <v>15S273</v>
      </c>
      <c r="C2479" s="96">
        <v>15</v>
      </c>
      <c r="D2479" s="96" t="str">
        <f t="shared" si="115"/>
        <v>201815S273</v>
      </c>
      <c r="E2479" s="77" t="s">
        <v>16084</v>
      </c>
      <c r="F2479" s="77" t="s">
        <v>16083</v>
      </c>
      <c r="G2479" s="77" t="s">
        <v>29</v>
      </c>
      <c r="H2479" s="104" t="str">
        <f t="shared" si="116"/>
        <v>201815S273</v>
      </c>
      <c r="I2479" s="104" t="b">
        <f t="shared" si="117"/>
        <v>1</v>
      </c>
      <c r="J2479" s="77" t="s">
        <v>16154</v>
      </c>
      <c r="K2479" s="77" t="s">
        <v>14027</v>
      </c>
      <c r="L2479" s="105">
        <v>4257.1400000000003</v>
      </c>
      <c r="M2479" s="105">
        <v>2989.32</v>
      </c>
      <c r="N2479" s="105">
        <v>2988.92</v>
      </c>
      <c r="O2479" s="96" t="str">
        <f>VLOOKUP(H2479,'CRMP-SOC'!$A$2:$B$12685,2,FALSE)</f>
        <v>Social</v>
      </c>
      <c r="P2479" s="96"/>
    </row>
    <row r="2480" spans="1:16" x14ac:dyDescent="0.25">
      <c r="A2480" s="96">
        <v>2018</v>
      </c>
      <c r="B2480" s="96" t="str">
        <f t="shared" si="118"/>
        <v>15S274</v>
      </c>
      <c r="C2480" s="96">
        <v>15</v>
      </c>
      <c r="D2480" s="96" t="str">
        <f t="shared" si="115"/>
        <v>201815S274</v>
      </c>
      <c r="E2480" s="77" t="s">
        <v>16084</v>
      </c>
      <c r="F2480" s="77" t="s">
        <v>16083</v>
      </c>
      <c r="G2480" s="77" t="s">
        <v>29</v>
      </c>
      <c r="H2480" s="104" t="str">
        <f t="shared" si="116"/>
        <v>201815S274</v>
      </c>
      <c r="I2480" s="104" t="b">
        <f t="shared" si="117"/>
        <v>1</v>
      </c>
      <c r="J2480" s="77" t="s">
        <v>16216</v>
      </c>
      <c r="K2480" s="77" t="s">
        <v>14028</v>
      </c>
      <c r="L2480" s="105">
        <v>2161.14</v>
      </c>
      <c r="M2480" s="105">
        <v>2898.28</v>
      </c>
      <c r="N2480" s="105">
        <v>2898.28</v>
      </c>
      <c r="O2480" s="96" t="str">
        <f>VLOOKUP(H2480,'CRMP-SOC'!$A$2:$B$12685,2,FALSE)</f>
        <v>Social</v>
      </c>
      <c r="P2480" s="96"/>
    </row>
    <row r="2481" spans="1:16" x14ac:dyDescent="0.25">
      <c r="A2481" s="96">
        <v>2018</v>
      </c>
      <c r="B2481" s="96" t="str">
        <f t="shared" si="118"/>
        <v>15U003</v>
      </c>
      <c r="C2481" s="96">
        <v>15</v>
      </c>
      <c r="D2481" s="96" t="str">
        <f t="shared" si="115"/>
        <v>201815U003</v>
      </c>
      <c r="E2481" s="77" t="s">
        <v>16084</v>
      </c>
      <c r="F2481" s="77" t="s">
        <v>16083</v>
      </c>
      <c r="G2481" s="77" t="s">
        <v>30</v>
      </c>
      <c r="H2481" s="104" t="str">
        <f t="shared" si="116"/>
        <v>201815U003</v>
      </c>
      <c r="I2481" s="104" t="b">
        <f t="shared" si="117"/>
        <v>1</v>
      </c>
      <c r="J2481" s="77" t="s">
        <v>16106</v>
      </c>
      <c r="K2481" s="77" t="s">
        <v>13628</v>
      </c>
      <c r="L2481" s="105">
        <v>144.29</v>
      </c>
      <c r="M2481" s="105">
        <v>133.01</v>
      </c>
      <c r="N2481" s="105">
        <v>133.01</v>
      </c>
      <c r="O2481" s="96" t="str">
        <f>VLOOKUP(H2481,'CRMP-SOC'!$A$2:$B$12685,2,FALSE)</f>
        <v>Social</v>
      </c>
      <c r="P2481" s="96"/>
    </row>
    <row r="2482" spans="1:16" x14ac:dyDescent="0.25">
      <c r="A2482" s="96">
        <v>2018</v>
      </c>
      <c r="B2482" s="96" t="str">
        <f t="shared" si="118"/>
        <v>16E005</v>
      </c>
      <c r="C2482" s="96">
        <v>16</v>
      </c>
      <c r="D2482" s="96" t="str">
        <f t="shared" si="115"/>
        <v>201816E005</v>
      </c>
      <c r="E2482" s="77" t="s">
        <v>16143</v>
      </c>
      <c r="F2482" s="77" t="s">
        <v>16142</v>
      </c>
      <c r="G2482" s="77" t="s">
        <v>25</v>
      </c>
      <c r="H2482" s="104" t="str">
        <f t="shared" si="116"/>
        <v>201816E005</v>
      </c>
      <c r="I2482" s="104" t="b">
        <f t="shared" si="117"/>
        <v>1</v>
      </c>
      <c r="J2482" s="77" t="s">
        <v>16152</v>
      </c>
      <c r="K2482" s="77" t="s">
        <v>11867</v>
      </c>
      <c r="L2482" s="105">
        <v>53.25</v>
      </c>
      <c r="M2482" s="105">
        <v>31.47</v>
      </c>
      <c r="N2482" s="105">
        <v>31.47</v>
      </c>
      <c r="O2482" s="96" t="str">
        <f>VLOOKUP(H2482,'CRMP-SOC'!$A$2:$B$12685,2,FALSE)</f>
        <v>Social</v>
      </c>
      <c r="P2482" s="96"/>
    </row>
    <row r="2483" spans="1:16" x14ac:dyDescent="0.25">
      <c r="A2483" s="96">
        <v>2018</v>
      </c>
      <c r="B2483" s="96" t="str">
        <f t="shared" si="118"/>
        <v>16E009</v>
      </c>
      <c r="C2483" s="96">
        <v>16</v>
      </c>
      <c r="D2483" s="96" t="str">
        <f t="shared" si="115"/>
        <v>201816E009</v>
      </c>
      <c r="E2483" s="77" t="s">
        <v>16143</v>
      </c>
      <c r="F2483" s="77" t="s">
        <v>16142</v>
      </c>
      <c r="G2483" s="77" t="s">
        <v>25</v>
      </c>
      <c r="H2483" s="104" t="str">
        <f t="shared" si="116"/>
        <v>201816E009</v>
      </c>
      <c r="I2483" s="104" t="b">
        <f t="shared" si="117"/>
        <v>1</v>
      </c>
      <c r="J2483" s="77" t="s">
        <v>16128</v>
      </c>
      <c r="K2483" s="77" t="s">
        <v>11903</v>
      </c>
      <c r="L2483" s="105">
        <v>240.21</v>
      </c>
      <c r="M2483" s="105">
        <v>246.97</v>
      </c>
      <c r="N2483" s="105">
        <v>246.97</v>
      </c>
      <c r="O2483" s="96" t="str">
        <f>VLOOKUP(H2483,'CRMP-SOC'!$A$2:$B$12685,2,FALSE)</f>
        <v>Social</v>
      </c>
      <c r="P2483" s="96"/>
    </row>
    <row r="2484" spans="1:16" x14ac:dyDescent="0.25">
      <c r="A2484" s="96">
        <v>2018</v>
      </c>
      <c r="B2484" s="96" t="str">
        <f t="shared" si="118"/>
        <v>16E014</v>
      </c>
      <c r="C2484" s="96">
        <v>16</v>
      </c>
      <c r="D2484" s="96" t="str">
        <f t="shared" si="115"/>
        <v>201816E014</v>
      </c>
      <c r="E2484" s="77" t="s">
        <v>16143</v>
      </c>
      <c r="F2484" s="77" t="s">
        <v>16142</v>
      </c>
      <c r="G2484" s="77" t="s">
        <v>25</v>
      </c>
      <c r="H2484" s="104" t="str">
        <f t="shared" si="116"/>
        <v>201816E014</v>
      </c>
      <c r="I2484" s="104" t="b">
        <f t="shared" si="117"/>
        <v>1</v>
      </c>
      <c r="J2484" s="77" t="s">
        <v>16151</v>
      </c>
      <c r="K2484" s="77" t="s">
        <v>14032</v>
      </c>
      <c r="L2484" s="105">
        <v>1643.85</v>
      </c>
      <c r="M2484" s="105">
        <v>1651.42</v>
      </c>
      <c r="N2484" s="105">
        <v>1651.39</v>
      </c>
      <c r="O2484" s="96" t="str">
        <f>VLOOKUP(H2484,'CRMP-SOC'!$A$2:$B$12685,2,FALSE)</f>
        <v>Social</v>
      </c>
      <c r="P2484" s="96"/>
    </row>
    <row r="2485" spans="1:16" x14ac:dyDescent="0.25">
      <c r="A2485" s="96">
        <v>2018</v>
      </c>
      <c r="B2485" s="96" t="str">
        <f t="shared" si="118"/>
        <v>16E015</v>
      </c>
      <c r="C2485" s="96">
        <v>16</v>
      </c>
      <c r="D2485" s="96" t="str">
        <f t="shared" si="115"/>
        <v>201816E015</v>
      </c>
      <c r="E2485" s="77" t="s">
        <v>16143</v>
      </c>
      <c r="F2485" s="77" t="s">
        <v>16142</v>
      </c>
      <c r="G2485" s="77" t="s">
        <v>25</v>
      </c>
      <c r="H2485" s="104" t="str">
        <f t="shared" si="116"/>
        <v>201816E015</v>
      </c>
      <c r="I2485" s="104" t="b">
        <f t="shared" si="117"/>
        <v>1</v>
      </c>
      <c r="J2485" s="77" t="s">
        <v>16100</v>
      </c>
      <c r="K2485" s="77" t="s">
        <v>14033</v>
      </c>
      <c r="L2485" s="105">
        <v>206.92</v>
      </c>
      <c r="M2485" s="105">
        <v>201.86</v>
      </c>
      <c r="N2485" s="105">
        <v>201.86</v>
      </c>
      <c r="O2485" s="96" t="str">
        <f>VLOOKUP(H2485,'CRMP-SOC'!$A$2:$B$12685,2,FALSE)</f>
        <v>Social</v>
      </c>
      <c r="P2485" s="96"/>
    </row>
    <row r="2486" spans="1:16" x14ac:dyDescent="0.25">
      <c r="A2486" s="96">
        <v>2018</v>
      </c>
      <c r="B2486" s="96" t="str">
        <f t="shared" si="118"/>
        <v>16S046</v>
      </c>
      <c r="C2486" s="96">
        <v>16</v>
      </c>
      <c r="D2486" s="96" t="str">
        <f t="shared" si="115"/>
        <v>201816S046</v>
      </c>
      <c r="E2486" s="77" t="s">
        <v>16143</v>
      </c>
      <c r="F2486" s="77" t="s">
        <v>16142</v>
      </c>
      <c r="G2486" s="77" t="s">
        <v>29</v>
      </c>
      <c r="H2486" s="104" t="str">
        <f t="shared" si="116"/>
        <v>201816S046</v>
      </c>
      <c r="I2486" s="104" t="b">
        <f t="shared" si="117"/>
        <v>1</v>
      </c>
      <c r="J2486" s="77" t="s">
        <v>16150</v>
      </c>
      <c r="K2486" s="77" t="s">
        <v>14045</v>
      </c>
      <c r="L2486" s="105">
        <v>252.02</v>
      </c>
      <c r="M2486" s="105">
        <v>247.32</v>
      </c>
      <c r="N2486" s="105">
        <v>247.32</v>
      </c>
      <c r="O2486" s="96" t="str">
        <f>VLOOKUP(H2486,'CRMP-SOC'!$A$2:$B$12685,2,FALSE)</f>
        <v>Social</v>
      </c>
      <c r="P2486" s="96"/>
    </row>
    <row r="2487" spans="1:16" x14ac:dyDescent="0.25">
      <c r="A2487" s="96">
        <v>2018</v>
      </c>
      <c r="B2487" s="96" t="str">
        <f t="shared" si="118"/>
        <v>16S071</v>
      </c>
      <c r="C2487" s="96">
        <v>16</v>
      </c>
      <c r="D2487" s="96" t="str">
        <f t="shared" si="115"/>
        <v>201816S071</v>
      </c>
      <c r="E2487" s="77" t="s">
        <v>16143</v>
      </c>
      <c r="F2487" s="77" t="s">
        <v>16142</v>
      </c>
      <c r="G2487" s="77" t="s">
        <v>29</v>
      </c>
      <c r="H2487" s="104" t="str">
        <f t="shared" si="116"/>
        <v>201816S071</v>
      </c>
      <c r="I2487" s="104" t="b">
        <f t="shared" si="117"/>
        <v>1</v>
      </c>
      <c r="J2487" s="77" t="s">
        <v>16214</v>
      </c>
      <c r="K2487" s="77" t="s">
        <v>11172</v>
      </c>
      <c r="L2487" s="105">
        <v>349.28</v>
      </c>
      <c r="M2487" s="105">
        <v>362.3</v>
      </c>
      <c r="N2487" s="105">
        <v>362.3</v>
      </c>
      <c r="O2487" s="96" t="str">
        <f>VLOOKUP(H2487,'CRMP-SOC'!$A$2:$B$12685,2,FALSE)</f>
        <v>Social</v>
      </c>
      <c r="P2487" s="96"/>
    </row>
    <row r="2488" spans="1:16" x14ac:dyDescent="0.25">
      <c r="A2488" s="96">
        <v>2018</v>
      </c>
      <c r="B2488" s="96" t="str">
        <f t="shared" si="118"/>
        <v>16S074</v>
      </c>
      <c r="C2488" s="96">
        <v>16</v>
      </c>
      <c r="D2488" s="96" t="str">
        <f t="shared" si="115"/>
        <v>201816S074</v>
      </c>
      <c r="E2488" s="77" t="s">
        <v>16143</v>
      </c>
      <c r="F2488" s="77" t="s">
        <v>16142</v>
      </c>
      <c r="G2488" s="77" t="s">
        <v>29</v>
      </c>
      <c r="H2488" s="104" t="str">
        <f t="shared" si="116"/>
        <v>201816S074</v>
      </c>
      <c r="I2488" s="104" t="b">
        <f t="shared" si="117"/>
        <v>1</v>
      </c>
      <c r="J2488" s="77" t="s">
        <v>16149</v>
      </c>
      <c r="K2488" s="77" t="s">
        <v>14142</v>
      </c>
      <c r="L2488" s="105">
        <v>3587.13</v>
      </c>
      <c r="M2488" s="105">
        <v>3437.28</v>
      </c>
      <c r="N2488" s="105">
        <v>3437.28</v>
      </c>
      <c r="O2488" s="96" t="str">
        <f>VLOOKUP(H2488,'CRMP-SOC'!$A$2:$B$12685,2,FALSE)</f>
        <v>Social</v>
      </c>
      <c r="P2488" s="96"/>
    </row>
    <row r="2489" spans="1:16" x14ac:dyDescent="0.25">
      <c r="A2489" s="96">
        <v>2018</v>
      </c>
      <c r="B2489" s="96" t="str">
        <f t="shared" si="118"/>
        <v>16S217</v>
      </c>
      <c r="C2489" s="96">
        <v>16</v>
      </c>
      <c r="D2489" s="96" t="str">
        <f t="shared" si="115"/>
        <v>201816S217</v>
      </c>
      <c r="E2489" s="77" t="s">
        <v>16143</v>
      </c>
      <c r="F2489" s="77" t="s">
        <v>16142</v>
      </c>
      <c r="G2489" s="77" t="s">
        <v>29</v>
      </c>
      <c r="H2489" s="104" t="str">
        <f t="shared" si="116"/>
        <v>201816S217</v>
      </c>
      <c r="I2489" s="104" t="b">
        <f t="shared" si="117"/>
        <v>1</v>
      </c>
      <c r="J2489" s="77" t="s">
        <v>16148</v>
      </c>
      <c r="K2489" s="77" t="s">
        <v>14047</v>
      </c>
      <c r="L2489" s="105">
        <v>2009.06</v>
      </c>
      <c r="M2489" s="105">
        <v>2317.54</v>
      </c>
      <c r="N2489" s="105">
        <v>2317.54</v>
      </c>
      <c r="O2489" s="96" t="str">
        <f>VLOOKUP(H2489,'CRMP-SOC'!$A$2:$B$12685,2,FALSE)</f>
        <v>Social</v>
      </c>
      <c r="P2489" s="96"/>
    </row>
    <row r="2490" spans="1:16" x14ac:dyDescent="0.25">
      <c r="A2490" s="96">
        <v>2018</v>
      </c>
      <c r="B2490" s="96" t="str">
        <f t="shared" si="118"/>
        <v>16S219</v>
      </c>
      <c r="C2490" s="96">
        <v>16</v>
      </c>
      <c r="D2490" s="96" t="str">
        <f t="shared" si="115"/>
        <v>201816S219</v>
      </c>
      <c r="E2490" s="77" t="s">
        <v>16143</v>
      </c>
      <c r="F2490" s="77" t="s">
        <v>16142</v>
      </c>
      <c r="G2490" s="77" t="s">
        <v>29</v>
      </c>
      <c r="H2490" s="104" t="str">
        <f t="shared" si="116"/>
        <v>201816S219</v>
      </c>
      <c r="I2490" s="104" t="b">
        <f t="shared" si="117"/>
        <v>1</v>
      </c>
      <c r="J2490" s="77" t="s">
        <v>16147</v>
      </c>
      <c r="K2490" s="77" t="s">
        <v>14049</v>
      </c>
      <c r="L2490" s="105">
        <v>2095.7800000000002</v>
      </c>
      <c r="M2490" s="105">
        <v>2240.14</v>
      </c>
      <c r="N2490" s="105">
        <v>2240.14</v>
      </c>
      <c r="O2490" s="96" t="str">
        <f>VLOOKUP(H2490,'CRMP-SOC'!$A$2:$B$12685,2,FALSE)</f>
        <v>Social</v>
      </c>
      <c r="P2490" s="96"/>
    </row>
    <row r="2491" spans="1:16" x14ac:dyDescent="0.25">
      <c r="A2491" s="96">
        <v>2018</v>
      </c>
      <c r="B2491" s="96" t="str">
        <f t="shared" si="118"/>
        <v>16U020</v>
      </c>
      <c r="C2491" s="96">
        <v>16</v>
      </c>
      <c r="D2491" s="96" t="str">
        <f t="shared" si="115"/>
        <v>201816U020</v>
      </c>
      <c r="E2491" s="77" t="s">
        <v>16143</v>
      </c>
      <c r="F2491" s="77" t="s">
        <v>16142</v>
      </c>
      <c r="G2491" s="77" t="s">
        <v>30</v>
      </c>
      <c r="H2491" s="104" t="str">
        <f t="shared" si="116"/>
        <v>201816U020</v>
      </c>
      <c r="I2491" s="104" t="b">
        <f t="shared" si="117"/>
        <v>1</v>
      </c>
      <c r="J2491" s="77" t="s">
        <v>16146</v>
      </c>
      <c r="K2491" s="77" t="s">
        <v>14051</v>
      </c>
      <c r="L2491" s="105">
        <v>197.6</v>
      </c>
      <c r="M2491" s="105">
        <v>0</v>
      </c>
      <c r="N2491" s="105">
        <v>0</v>
      </c>
      <c r="O2491" s="96" t="str">
        <f>VLOOKUP(H2491,'CRMP-SOC'!$A$2:$B$12685,2,FALSE)</f>
        <v>Social</v>
      </c>
      <c r="P2491" s="96"/>
    </row>
    <row r="2492" spans="1:16" x14ac:dyDescent="0.25">
      <c r="A2492" s="96">
        <v>2018</v>
      </c>
      <c r="B2492" s="96" t="str">
        <f t="shared" si="118"/>
        <v>16U025</v>
      </c>
      <c r="C2492" s="96">
        <v>16</v>
      </c>
      <c r="D2492" s="96" t="str">
        <f t="shared" si="115"/>
        <v>201816U025</v>
      </c>
      <c r="E2492" s="77" t="s">
        <v>16143</v>
      </c>
      <c r="F2492" s="77" t="s">
        <v>16142</v>
      </c>
      <c r="G2492" s="77" t="s">
        <v>30</v>
      </c>
      <c r="H2492" s="104" t="str">
        <f t="shared" si="116"/>
        <v>201816U025</v>
      </c>
      <c r="I2492" s="104" t="b">
        <f t="shared" si="117"/>
        <v>1</v>
      </c>
      <c r="J2492" s="77" t="s">
        <v>16145</v>
      </c>
      <c r="K2492" s="77" t="s">
        <v>14052</v>
      </c>
      <c r="L2492" s="105">
        <v>141.66999999999999</v>
      </c>
      <c r="M2492" s="105">
        <v>518.07000000000005</v>
      </c>
      <c r="N2492" s="105">
        <v>518.07000000000005</v>
      </c>
      <c r="O2492" s="96" t="str">
        <f>VLOOKUP(H2492,'CRMP-SOC'!$A$2:$B$12685,2,FALSE)</f>
        <v>Social</v>
      </c>
      <c r="P2492" s="96"/>
    </row>
    <row r="2493" spans="1:16" x14ac:dyDescent="0.25">
      <c r="A2493" s="96">
        <v>2018</v>
      </c>
      <c r="B2493" s="96" t="str">
        <f t="shared" si="118"/>
        <v>16U035</v>
      </c>
      <c r="C2493" s="96">
        <v>16</v>
      </c>
      <c r="D2493" s="96" t="str">
        <f t="shared" si="115"/>
        <v>201816U035</v>
      </c>
      <c r="E2493" s="77" t="s">
        <v>16143</v>
      </c>
      <c r="F2493" s="77" t="s">
        <v>16142</v>
      </c>
      <c r="G2493" s="77" t="s">
        <v>30</v>
      </c>
      <c r="H2493" s="104" t="str">
        <f t="shared" si="116"/>
        <v>201816U035</v>
      </c>
      <c r="I2493" s="104" t="b">
        <f t="shared" si="117"/>
        <v>1</v>
      </c>
      <c r="J2493" s="77" t="s">
        <v>16144</v>
      </c>
      <c r="K2493" s="77" t="s">
        <v>14054</v>
      </c>
      <c r="L2493" s="105">
        <v>121.52</v>
      </c>
      <c r="M2493" s="105">
        <v>44.02</v>
      </c>
      <c r="N2493" s="105">
        <v>44.02</v>
      </c>
      <c r="O2493" s="96" t="str">
        <f>VLOOKUP(H2493,'CRMP-SOC'!$A$2:$B$12685,2,FALSE)</f>
        <v>Social</v>
      </c>
      <c r="P2493" s="96"/>
    </row>
    <row r="2494" spans="1:16" x14ac:dyDescent="0.25">
      <c r="A2494" s="96">
        <v>2018</v>
      </c>
      <c r="B2494" s="96" t="str">
        <f t="shared" si="118"/>
        <v>19S038</v>
      </c>
      <c r="C2494" s="96">
        <v>19</v>
      </c>
      <c r="D2494" s="96" t="str">
        <f t="shared" si="115"/>
        <v>201819S038</v>
      </c>
      <c r="E2494" s="77" t="s">
        <v>16139</v>
      </c>
      <c r="F2494" s="77" t="s">
        <v>16102</v>
      </c>
      <c r="G2494" s="77" t="s">
        <v>29</v>
      </c>
      <c r="H2494" s="104" t="str">
        <f t="shared" si="116"/>
        <v>201819S038</v>
      </c>
      <c r="I2494" s="104" t="b">
        <f t="shared" si="117"/>
        <v>1</v>
      </c>
      <c r="J2494" s="77" t="s">
        <v>16137</v>
      </c>
      <c r="K2494" s="77" t="s">
        <v>13866</v>
      </c>
      <c r="L2494" s="105">
        <v>11893.53</v>
      </c>
      <c r="M2494" s="105">
        <v>11893.53</v>
      </c>
      <c r="N2494" s="105">
        <v>11893.53</v>
      </c>
      <c r="O2494" s="96" t="str">
        <f>VLOOKUP(H2494,'CRMP-SOC'!$A$2:$B$12685,2,FALSE)</f>
        <v>Social</v>
      </c>
      <c r="P2494" s="96"/>
    </row>
    <row r="2495" spans="1:16" x14ac:dyDescent="0.25">
      <c r="A2495" s="96">
        <v>2018</v>
      </c>
      <c r="B2495" s="96" t="str">
        <f t="shared" si="118"/>
        <v>20B004</v>
      </c>
      <c r="C2495" s="96">
        <v>20</v>
      </c>
      <c r="D2495" s="96" t="str">
        <f t="shared" si="115"/>
        <v>201820B004</v>
      </c>
      <c r="E2495" s="77" t="s">
        <v>16212</v>
      </c>
      <c r="F2495" s="77" t="s">
        <v>16211</v>
      </c>
      <c r="G2495" s="77" t="s">
        <v>26</v>
      </c>
      <c r="H2495" s="104" t="str">
        <f t="shared" si="116"/>
        <v>201820B004</v>
      </c>
      <c r="I2495" s="104" t="b">
        <f t="shared" si="117"/>
        <v>1</v>
      </c>
      <c r="J2495" s="77" t="s">
        <v>16105</v>
      </c>
      <c r="K2495" s="77" t="s">
        <v>14061</v>
      </c>
      <c r="L2495" s="105">
        <v>1690.99</v>
      </c>
      <c r="M2495" s="105">
        <v>1950.09</v>
      </c>
      <c r="N2495" s="105">
        <v>1950.09</v>
      </c>
      <c r="O2495" s="96" t="str">
        <f>VLOOKUP(H2495,'CRMP-SOC'!$A$2:$B$12685,2,FALSE)</f>
        <v>Social</v>
      </c>
      <c r="P2495" s="96"/>
    </row>
    <row r="2496" spans="1:16" x14ac:dyDescent="0.25">
      <c r="A2496" s="96">
        <v>2018</v>
      </c>
      <c r="B2496" s="96" t="str">
        <f t="shared" si="118"/>
        <v>20E003</v>
      </c>
      <c r="C2496" s="96">
        <v>20</v>
      </c>
      <c r="D2496" s="96" t="str">
        <f t="shared" si="115"/>
        <v>201820E003</v>
      </c>
      <c r="E2496" s="77" t="s">
        <v>16212</v>
      </c>
      <c r="F2496" s="77" t="s">
        <v>16211</v>
      </c>
      <c r="G2496" s="77" t="s">
        <v>25</v>
      </c>
      <c r="H2496" s="104" t="str">
        <f t="shared" si="116"/>
        <v>201820E003</v>
      </c>
      <c r="I2496" s="104" t="b">
        <f t="shared" si="117"/>
        <v>1</v>
      </c>
      <c r="J2496" s="77" t="s">
        <v>16106</v>
      </c>
      <c r="K2496" s="77" t="s">
        <v>11996</v>
      </c>
      <c r="L2496" s="105">
        <v>341.68</v>
      </c>
      <c r="M2496" s="105">
        <v>349.59</v>
      </c>
      <c r="N2496" s="105">
        <v>349.59</v>
      </c>
      <c r="O2496" s="96" t="str">
        <f>VLOOKUP(H2496,'CRMP-SOC'!$A$2:$B$12685,2,FALSE)</f>
        <v>Social</v>
      </c>
      <c r="P2496" s="96"/>
    </row>
    <row r="2497" spans="1:16" x14ac:dyDescent="0.25">
      <c r="A2497" s="96">
        <v>2018</v>
      </c>
      <c r="B2497" s="96" t="str">
        <f t="shared" si="118"/>
        <v>20E016</v>
      </c>
      <c r="C2497" s="96">
        <v>20</v>
      </c>
      <c r="D2497" s="96" t="str">
        <f t="shared" si="115"/>
        <v>201820E016</v>
      </c>
      <c r="E2497" s="77" t="s">
        <v>16212</v>
      </c>
      <c r="F2497" s="77" t="s">
        <v>16211</v>
      </c>
      <c r="G2497" s="77" t="s">
        <v>25</v>
      </c>
      <c r="H2497" s="104" t="str">
        <f t="shared" si="116"/>
        <v>201820E016</v>
      </c>
      <c r="I2497" s="104" t="b">
        <f t="shared" si="117"/>
        <v>1</v>
      </c>
      <c r="J2497" s="77" t="s">
        <v>16112</v>
      </c>
      <c r="K2497" s="77" t="s">
        <v>14062</v>
      </c>
      <c r="L2497" s="105">
        <v>198.65</v>
      </c>
      <c r="M2497" s="105">
        <v>40.590000000000003</v>
      </c>
      <c r="N2497" s="105">
        <v>40.590000000000003</v>
      </c>
      <c r="O2497" s="96" t="str">
        <f>VLOOKUP(H2497,'CRMP-SOC'!$A$2:$B$12685,2,FALSE)</f>
        <v>Social</v>
      </c>
      <c r="P2497" s="96"/>
    </row>
    <row r="2498" spans="1:16" x14ac:dyDescent="0.25">
      <c r="A2498" s="96">
        <v>2018</v>
      </c>
      <c r="B2498" s="96" t="str">
        <f t="shared" si="118"/>
        <v>20S017</v>
      </c>
      <c r="C2498" s="96">
        <v>20</v>
      </c>
      <c r="D2498" s="96" t="str">
        <f t="shared" ref="D2498:D2561" si="119">CONCATENATE(A2498,C2498,G2498,J2498)</f>
        <v>201820S017</v>
      </c>
      <c r="E2498" s="77" t="s">
        <v>16212</v>
      </c>
      <c r="F2498" s="77" t="s">
        <v>16211</v>
      </c>
      <c r="G2498" s="77" t="s">
        <v>29</v>
      </c>
      <c r="H2498" s="104" t="str">
        <f t="shared" ref="H2498:H2561" si="120">CONCATENATE(A2498,B2498)</f>
        <v>201820S017</v>
      </c>
      <c r="I2498" s="104" t="b">
        <f t="shared" ref="I2498:I2561" si="121">H2498=D2498</f>
        <v>1</v>
      </c>
      <c r="J2498" s="77" t="s">
        <v>16136</v>
      </c>
      <c r="K2498" s="77" t="s">
        <v>13851</v>
      </c>
      <c r="L2498" s="105">
        <v>2112.39</v>
      </c>
      <c r="M2498" s="105">
        <v>2211.13</v>
      </c>
      <c r="N2498" s="105">
        <v>2201.5500000000002</v>
      </c>
      <c r="O2498" s="96" t="str">
        <f>VLOOKUP(H2498,'CRMP-SOC'!$A$2:$B$12685,2,FALSE)</f>
        <v>Social</v>
      </c>
      <c r="P2498" s="96"/>
    </row>
    <row r="2499" spans="1:16" x14ac:dyDescent="0.25">
      <c r="A2499" s="96">
        <v>2018</v>
      </c>
      <c r="B2499" s="96" t="str">
        <f t="shared" si="118"/>
        <v>20S052</v>
      </c>
      <c r="C2499" s="96">
        <v>20</v>
      </c>
      <c r="D2499" s="96" t="str">
        <f t="shared" si="119"/>
        <v>201820S052</v>
      </c>
      <c r="E2499" s="77" t="s">
        <v>16212</v>
      </c>
      <c r="F2499" s="77" t="s">
        <v>16211</v>
      </c>
      <c r="G2499" s="77" t="s">
        <v>29</v>
      </c>
      <c r="H2499" s="104" t="str">
        <f t="shared" si="120"/>
        <v>201820S052</v>
      </c>
      <c r="I2499" s="104" t="b">
        <f t="shared" si="121"/>
        <v>1</v>
      </c>
      <c r="J2499" s="77" t="s">
        <v>16202</v>
      </c>
      <c r="K2499" s="77" t="s">
        <v>12006</v>
      </c>
      <c r="L2499" s="105">
        <v>1260.1300000000001</v>
      </c>
      <c r="M2499" s="105">
        <v>1460.13</v>
      </c>
      <c r="N2499" s="105">
        <v>1460.13</v>
      </c>
      <c r="O2499" s="96" t="str">
        <f>VLOOKUP(H2499,'CRMP-SOC'!$A$2:$B$12685,2,FALSE)</f>
        <v>Social</v>
      </c>
      <c r="P2499" s="96"/>
    </row>
    <row r="2500" spans="1:16" x14ac:dyDescent="0.25">
      <c r="A2500" s="96">
        <v>2018</v>
      </c>
      <c r="B2500" s="96" t="str">
        <f t="shared" si="118"/>
        <v>20S053</v>
      </c>
      <c r="C2500" s="96">
        <v>20</v>
      </c>
      <c r="D2500" s="96" t="str">
        <f t="shared" si="119"/>
        <v>201820S053</v>
      </c>
      <c r="E2500" s="77" t="s">
        <v>16212</v>
      </c>
      <c r="F2500" s="77" t="s">
        <v>16211</v>
      </c>
      <c r="G2500" s="77" t="s">
        <v>29</v>
      </c>
      <c r="H2500" s="104" t="str">
        <f t="shared" si="120"/>
        <v>201820S053</v>
      </c>
      <c r="I2500" s="104" t="b">
        <f t="shared" si="121"/>
        <v>1</v>
      </c>
      <c r="J2500" s="77" t="s">
        <v>16201</v>
      </c>
      <c r="K2500" s="77" t="s">
        <v>12007</v>
      </c>
      <c r="L2500" s="105">
        <v>2155.38</v>
      </c>
      <c r="M2500" s="105">
        <v>2196.88</v>
      </c>
      <c r="N2500" s="105">
        <v>2196.88</v>
      </c>
      <c r="O2500" s="96" t="str">
        <f>VLOOKUP(H2500,'CRMP-SOC'!$A$2:$B$12685,2,FALSE)</f>
        <v>Social</v>
      </c>
      <c r="P2500" s="96"/>
    </row>
    <row r="2501" spans="1:16" x14ac:dyDescent="0.25">
      <c r="A2501" s="96">
        <v>2018</v>
      </c>
      <c r="B2501" s="96" t="str">
        <f t="shared" si="118"/>
        <v>20S057</v>
      </c>
      <c r="C2501" s="96">
        <v>20</v>
      </c>
      <c r="D2501" s="96" t="str">
        <f t="shared" si="119"/>
        <v>201820S057</v>
      </c>
      <c r="E2501" s="77" t="s">
        <v>16212</v>
      </c>
      <c r="F2501" s="77" t="s">
        <v>16211</v>
      </c>
      <c r="G2501" s="77" t="s">
        <v>29</v>
      </c>
      <c r="H2501" s="104" t="str">
        <f t="shared" si="120"/>
        <v>201820S057</v>
      </c>
      <c r="I2501" s="104" t="b">
        <f t="shared" si="121"/>
        <v>1</v>
      </c>
      <c r="J2501" s="77" t="s">
        <v>16135</v>
      </c>
      <c r="K2501" s="77" t="s">
        <v>12008</v>
      </c>
      <c r="L2501" s="105">
        <v>182.12</v>
      </c>
      <c r="M2501" s="105">
        <v>183.85</v>
      </c>
      <c r="N2501" s="105">
        <v>183.85</v>
      </c>
      <c r="O2501" s="96" t="str">
        <f>VLOOKUP(H2501,'CRMP-SOC'!$A$2:$B$12685,2,FALSE)</f>
        <v>Social</v>
      </c>
      <c r="P2501" s="96"/>
    </row>
    <row r="2502" spans="1:16" x14ac:dyDescent="0.25">
      <c r="A2502" s="96">
        <v>2018</v>
      </c>
      <c r="B2502" s="96" t="str">
        <f t="shared" si="118"/>
        <v>20S061</v>
      </c>
      <c r="C2502" s="96">
        <v>20</v>
      </c>
      <c r="D2502" s="96" t="str">
        <f t="shared" si="119"/>
        <v>201820S061</v>
      </c>
      <c r="E2502" s="77" t="s">
        <v>16212</v>
      </c>
      <c r="F2502" s="77" t="s">
        <v>16211</v>
      </c>
      <c r="G2502" s="77" t="s">
        <v>29</v>
      </c>
      <c r="H2502" s="104" t="str">
        <f t="shared" si="120"/>
        <v>201820S061</v>
      </c>
      <c r="I2502" s="104" t="b">
        <f t="shared" si="121"/>
        <v>1</v>
      </c>
      <c r="J2502" s="77" t="s">
        <v>16134</v>
      </c>
      <c r="K2502" s="77" t="s">
        <v>12010</v>
      </c>
      <c r="L2502" s="105">
        <v>498.63</v>
      </c>
      <c r="M2502" s="105">
        <v>328.89</v>
      </c>
      <c r="N2502" s="105">
        <v>328.29</v>
      </c>
      <c r="O2502" s="96" t="str">
        <f>VLOOKUP(H2502,'CRMP-SOC'!$A$2:$B$12685,2,FALSE)</f>
        <v>Social</v>
      </c>
      <c r="P2502" s="96"/>
    </row>
    <row r="2503" spans="1:16" x14ac:dyDescent="0.25">
      <c r="A2503" s="96">
        <v>2018</v>
      </c>
      <c r="B2503" s="96" t="str">
        <f t="shared" si="118"/>
        <v>20S065</v>
      </c>
      <c r="C2503" s="96">
        <v>20</v>
      </c>
      <c r="D2503" s="96" t="str">
        <f t="shared" si="119"/>
        <v>201820S065</v>
      </c>
      <c r="E2503" s="77" t="s">
        <v>16212</v>
      </c>
      <c r="F2503" s="77" t="s">
        <v>16211</v>
      </c>
      <c r="G2503" s="77" t="s">
        <v>29</v>
      </c>
      <c r="H2503" s="104" t="str">
        <f t="shared" si="120"/>
        <v>201820S065</v>
      </c>
      <c r="I2503" s="104" t="b">
        <f t="shared" si="121"/>
        <v>1</v>
      </c>
      <c r="J2503" s="77" t="s">
        <v>16215</v>
      </c>
      <c r="K2503" s="77" t="s">
        <v>12011</v>
      </c>
      <c r="L2503" s="105">
        <v>296.49</v>
      </c>
      <c r="M2503" s="105">
        <v>376.84</v>
      </c>
      <c r="N2503" s="105">
        <v>365.26</v>
      </c>
      <c r="O2503" s="96" t="str">
        <f>VLOOKUP(H2503,'CRMP-SOC'!$A$2:$B$12685,2,FALSE)</f>
        <v>Social</v>
      </c>
      <c r="P2503" s="96"/>
    </row>
    <row r="2504" spans="1:16" x14ac:dyDescent="0.25">
      <c r="A2504" s="96">
        <v>2018</v>
      </c>
      <c r="B2504" s="96" t="str">
        <f t="shared" si="118"/>
        <v>20S070</v>
      </c>
      <c r="C2504" s="96">
        <v>20</v>
      </c>
      <c r="D2504" s="96" t="str">
        <f t="shared" si="119"/>
        <v>201820S070</v>
      </c>
      <c r="E2504" s="77" t="s">
        <v>16212</v>
      </c>
      <c r="F2504" s="77" t="s">
        <v>16211</v>
      </c>
      <c r="G2504" s="77" t="s">
        <v>29</v>
      </c>
      <c r="H2504" s="104" t="str">
        <f t="shared" si="120"/>
        <v>201820S070</v>
      </c>
      <c r="I2504" s="104" t="b">
        <f t="shared" si="121"/>
        <v>1</v>
      </c>
      <c r="J2504" s="77" t="s">
        <v>16133</v>
      </c>
      <c r="K2504" s="77" t="s">
        <v>12012</v>
      </c>
      <c r="L2504" s="105">
        <v>208.16</v>
      </c>
      <c r="M2504" s="105">
        <v>275.89</v>
      </c>
      <c r="N2504" s="105">
        <v>275.68</v>
      </c>
      <c r="O2504" s="96" t="str">
        <f>VLOOKUP(H2504,'CRMP-SOC'!$A$2:$B$12685,2,FALSE)</f>
        <v>Social</v>
      </c>
      <c r="P2504" s="96"/>
    </row>
    <row r="2505" spans="1:16" x14ac:dyDescent="0.25">
      <c r="A2505" s="96">
        <v>2018</v>
      </c>
      <c r="B2505" s="96" t="str">
        <f t="shared" si="118"/>
        <v>20S071</v>
      </c>
      <c r="C2505" s="96">
        <v>20</v>
      </c>
      <c r="D2505" s="96" t="str">
        <f t="shared" si="119"/>
        <v>201820S071</v>
      </c>
      <c r="E2505" s="77" t="s">
        <v>16212</v>
      </c>
      <c r="F2505" s="77" t="s">
        <v>16211</v>
      </c>
      <c r="G2505" s="77" t="s">
        <v>29</v>
      </c>
      <c r="H2505" s="104" t="str">
        <f t="shared" si="120"/>
        <v>201820S071</v>
      </c>
      <c r="I2505" s="104" t="b">
        <f t="shared" si="121"/>
        <v>1</v>
      </c>
      <c r="J2505" s="77" t="s">
        <v>16214</v>
      </c>
      <c r="K2505" s="77" t="s">
        <v>11172</v>
      </c>
      <c r="L2505" s="105">
        <v>758.14</v>
      </c>
      <c r="M2505" s="105">
        <v>2633.53</v>
      </c>
      <c r="N2505" s="105">
        <v>2617.8000000000002</v>
      </c>
      <c r="O2505" s="96" t="str">
        <f>VLOOKUP(H2505,'CRMP-SOC'!$A$2:$B$12685,2,FALSE)</f>
        <v>Social</v>
      </c>
      <c r="P2505" s="96"/>
    </row>
    <row r="2506" spans="1:16" x14ac:dyDescent="0.25">
      <c r="A2506" s="96">
        <v>2018</v>
      </c>
      <c r="B2506" s="96" t="str">
        <f t="shared" si="118"/>
        <v>20S072</v>
      </c>
      <c r="C2506" s="98">
        <v>20</v>
      </c>
      <c r="D2506" s="96" t="str">
        <f t="shared" si="119"/>
        <v>201820S072</v>
      </c>
      <c r="E2506" s="77" t="s">
        <v>16212</v>
      </c>
      <c r="F2506" s="77" t="s">
        <v>16211</v>
      </c>
      <c r="G2506" s="77" t="s">
        <v>29</v>
      </c>
      <c r="H2506" s="104" t="str">
        <f t="shared" si="120"/>
        <v>201820S072</v>
      </c>
      <c r="I2506" s="104" t="b">
        <f t="shared" si="121"/>
        <v>1</v>
      </c>
      <c r="J2506" s="77" t="s">
        <v>16091</v>
      </c>
      <c r="K2506" s="77" t="s">
        <v>13745</v>
      </c>
      <c r="L2506" s="105">
        <v>46396.000659999998</v>
      </c>
      <c r="M2506" s="105">
        <v>39811.408759770056</v>
      </c>
      <c r="N2506" s="105">
        <v>39811.408759770056</v>
      </c>
      <c r="O2506" s="96" t="str">
        <f>VLOOKUP(H2506,'CRMP-SOC'!$A$2:$B$12685,2,FALSE)</f>
        <v>Social</v>
      </c>
      <c r="P2506" s="96"/>
    </row>
    <row r="2507" spans="1:16" x14ac:dyDescent="0.25">
      <c r="A2507" s="96">
        <v>2018</v>
      </c>
      <c r="B2507" s="96" t="str">
        <f t="shared" si="118"/>
        <v>12S072</v>
      </c>
      <c r="C2507" s="98">
        <v>12</v>
      </c>
      <c r="D2507" s="96" t="str">
        <f t="shared" si="119"/>
        <v>201812S072</v>
      </c>
      <c r="E2507" s="77" t="s">
        <v>15314</v>
      </c>
      <c r="F2507" s="77" t="s">
        <v>16080</v>
      </c>
      <c r="G2507" s="77" t="s">
        <v>29</v>
      </c>
      <c r="H2507" s="104" t="str">
        <f t="shared" si="120"/>
        <v>201812S072</v>
      </c>
      <c r="I2507" s="104" t="b">
        <f t="shared" si="121"/>
        <v>1</v>
      </c>
      <c r="J2507" s="77" t="s">
        <v>16091</v>
      </c>
      <c r="K2507" s="77" t="s">
        <v>13745</v>
      </c>
      <c r="L2507" s="105">
        <v>6382.142498000002</v>
      </c>
      <c r="M2507" s="105">
        <v>6118.8392329999997</v>
      </c>
      <c r="N2507" s="105">
        <v>6118.8392329999997</v>
      </c>
      <c r="O2507" s="96" t="str">
        <f>VLOOKUP(H2507,'CRMP-SOC'!$A$2:$B$12685,2,FALSE)</f>
        <v>Social</v>
      </c>
      <c r="P2507" s="96"/>
    </row>
    <row r="2508" spans="1:16" x14ac:dyDescent="0.25">
      <c r="A2508" s="96">
        <v>2018</v>
      </c>
      <c r="B2508" s="96" t="str">
        <f t="shared" si="118"/>
        <v>11S072</v>
      </c>
      <c r="C2508" s="98">
        <v>11</v>
      </c>
      <c r="D2508" s="96" t="str">
        <f t="shared" si="119"/>
        <v>201811S072</v>
      </c>
      <c r="E2508" s="77" t="s">
        <v>16082</v>
      </c>
      <c r="F2508" s="77" t="s">
        <v>16081</v>
      </c>
      <c r="G2508" s="77" t="s">
        <v>29</v>
      </c>
      <c r="H2508" s="104" t="str">
        <f t="shared" si="120"/>
        <v>201811S072</v>
      </c>
      <c r="I2508" s="104" t="b">
        <f t="shared" si="121"/>
        <v>1</v>
      </c>
      <c r="J2508" s="77" t="s">
        <v>16091</v>
      </c>
      <c r="K2508" s="77" t="s">
        <v>13745</v>
      </c>
      <c r="L2508" s="105">
        <v>29448.470926000002</v>
      </c>
      <c r="M2508" s="105">
        <v>32339.445103790007</v>
      </c>
      <c r="N2508" s="105">
        <v>32339.445103790007</v>
      </c>
      <c r="O2508" s="96" t="str">
        <f>VLOOKUP(H2508,'CRMP-SOC'!$A$2:$B$12685,2,FALSE)</f>
        <v>Social</v>
      </c>
      <c r="P2508" s="96"/>
    </row>
    <row r="2509" spans="1:16" x14ac:dyDescent="0.25">
      <c r="A2509" s="96">
        <v>2018</v>
      </c>
      <c r="B2509" s="96" t="str">
        <f t="shared" si="118"/>
        <v>20S155</v>
      </c>
      <c r="C2509" s="96">
        <v>20</v>
      </c>
      <c r="D2509" s="96" t="str">
        <f t="shared" si="119"/>
        <v>201820S155</v>
      </c>
      <c r="E2509" s="77" t="s">
        <v>16212</v>
      </c>
      <c r="F2509" s="77" t="s">
        <v>16211</v>
      </c>
      <c r="G2509" s="77" t="s">
        <v>29</v>
      </c>
      <c r="H2509" s="104" t="str">
        <f t="shared" si="120"/>
        <v>201820S155</v>
      </c>
      <c r="I2509" s="104" t="b">
        <f t="shared" si="121"/>
        <v>1</v>
      </c>
      <c r="J2509" s="77" t="s">
        <v>16132</v>
      </c>
      <c r="K2509" s="77" t="s">
        <v>14065</v>
      </c>
      <c r="L2509" s="105">
        <v>277.70999999999998</v>
      </c>
      <c r="M2509" s="105">
        <v>274.06</v>
      </c>
      <c r="N2509" s="105">
        <v>273.7</v>
      </c>
      <c r="O2509" s="96" t="str">
        <f>VLOOKUP(H2509,'CRMP-SOC'!$A$2:$B$12685,2,FALSE)</f>
        <v>Social</v>
      </c>
      <c r="P2509" s="96"/>
    </row>
    <row r="2510" spans="1:16" x14ac:dyDescent="0.25">
      <c r="A2510" s="96">
        <v>2018</v>
      </c>
      <c r="B2510" s="96" t="str">
        <f t="shared" si="118"/>
        <v>20S174</v>
      </c>
      <c r="C2510" s="96">
        <v>20</v>
      </c>
      <c r="D2510" s="96" t="str">
        <f t="shared" si="119"/>
        <v>201820S174</v>
      </c>
      <c r="E2510" s="77" t="s">
        <v>16212</v>
      </c>
      <c r="F2510" s="77" t="s">
        <v>16211</v>
      </c>
      <c r="G2510" s="77" t="s">
        <v>29</v>
      </c>
      <c r="H2510" s="104" t="str">
        <f t="shared" si="120"/>
        <v>201820S174</v>
      </c>
      <c r="I2510" s="104" t="b">
        <f t="shared" si="121"/>
        <v>1</v>
      </c>
      <c r="J2510" s="77" t="s">
        <v>16085</v>
      </c>
      <c r="K2510" s="77" t="s">
        <v>12589</v>
      </c>
      <c r="L2510" s="105">
        <v>4070.26</v>
      </c>
      <c r="M2510" s="105">
        <v>3867.12</v>
      </c>
      <c r="N2510" s="105">
        <v>3864.27</v>
      </c>
      <c r="O2510" s="96" t="str">
        <f>VLOOKUP(H2510,'CRMP-SOC'!$A$2:$B$12685,2,FALSE)</f>
        <v>Social</v>
      </c>
      <c r="P2510" s="96"/>
    </row>
    <row r="2511" spans="1:16" x14ac:dyDescent="0.25">
      <c r="A2511" s="96">
        <v>2018</v>
      </c>
      <c r="B2511" s="96" t="str">
        <f t="shared" si="118"/>
        <v>20S176</v>
      </c>
      <c r="C2511" s="96">
        <v>20</v>
      </c>
      <c r="D2511" s="96" t="str">
        <f t="shared" si="119"/>
        <v>201820S176</v>
      </c>
      <c r="E2511" s="77" t="s">
        <v>16212</v>
      </c>
      <c r="F2511" s="77" t="s">
        <v>16211</v>
      </c>
      <c r="G2511" s="77" t="s">
        <v>29</v>
      </c>
      <c r="H2511" s="104" t="str">
        <f t="shared" si="120"/>
        <v>201820S176</v>
      </c>
      <c r="I2511" s="104" t="b">
        <f t="shared" si="121"/>
        <v>1</v>
      </c>
      <c r="J2511" s="77" t="s">
        <v>16131</v>
      </c>
      <c r="K2511" s="77" t="s">
        <v>13640</v>
      </c>
      <c r="L2511" s="105">
        <v>39472.980000000003</v>
      </c>
      <c r="M2511" s="105">
        <v>35622.769999999997</v>
      </c>
      <c r="N2511" s="105">
        <v>35619.56</v>
      </c>
      <c r="O2511" s="96" t="str">
        <f>VLOOKUP(H2511,'CRMP-SOC'!$A$2:$B$12685,2,FALSE)</f>
        <v>Social</v>
      </c>
      <c r="P2511" s="96"/>
    </row>
    <row r="2512" spans="1:16" x14ac:dyDescent="0.25">
      <c r="A2512" s="96">
        <v>2018</v>
      </c>
      <c r="B2512" s="96" t="str">
        <f t="shared" si="118"/>
        <v>20S241</v>
      </c>
      <c r="C2512" s="96">
        <v>20</v>
      </c>
      <c r="D2512" s="96" t="str">
        <f t="shared" si="119"/>
        <v>201820S241</v>
      </c>
      <c r="E2512" s="77" t="s">
        <v>16212</v>
      </c>
      <c r="F2512" s="77" t="s">
        <v>16211</v>
      </c>
      <c r="G2512" s="77" t="s">
        <v>29</v>
      </c>
      <c r="H2512" s="104" t="str">
        <f t="shared" si="120"/>
        <v>201820S241</v>
      </c>
      <c r="I2512" s="104" t="b">
        <f t="shared" si="121"/>
        <v>1</v>
      </c>
      <c r="J2512" s="77" t="s">
        <v>16130</v>
      </c>
      <c r="K2512" s="77" t="s">
        <v>13641</v>
      </c>
      <c r="L2512" s="105">
        <v>64</v>
      </c>
      <c r="M2512" s="105">
        <v>59.04</v>
      </c>
      <c r="N2512" s="105">
        <v>58.23</v>
      </c>
      <c r="O2512" s="96" t="str">
        <f>VLOOKUP(H2512,'CRMP-SOC'!$A$2:$B$12685,2,FALSE)</f>
        <v>Social</v>
      </c>
      <c r="P2512" s="96"/>
    </row>
    <row r="2513" spans="1:16" x14ac:dyDescent="0.25">
      <c r="A2513" s="96">
        <v>2018</v>
      </c>
      <c r="B2513" s="96" t="str">
        <f t="shared" si="118"/>
        <v>20S279</v>
      </c>
      <c r="C2513" s="96">
        <v>20</v>
      </c>
      <c r="D2513" s="96" t="str">
        <f t="shared" si="119"/>
        <v>201820S279</v>
      </c>
      <c r="E2513" s="77" t="s">
        <v>16212</v>
      </c>
      <c r="F2513" s="77" t="s">
        <v>16211</v>
      </c>
      <c r="G2513" s="77" t="s">
        <v>29</v>
      </c>
      <c r="H2513" s="104" t="str">
        <f t="shared" si="120"/>
        <v>201820S279</v>
      </c>
      <c r="I2513" s="104" t="b">
        <f t="shared" si="121"/>
        <v>1</v>
      </c>
      <c r="J2513" s="77" t="s">
        <v>16213</v>
      </c>
      <c r="K2513" s="77" t="s">
        <v>13643</v>
      </c>
      <c r="L2513" s="105">
        <v>3205.76</v>
      </c>
      <c r="M2513" s="105">
        <v>2758.04</v>
      </c>
      <c r="N2513" s="105">
        <v>2756.8</v>
      </c>
      <c r="O2513" s="96" t="str">
        <f>VLOOKUP(H2513,'CRMP-SOC'!$A$2:$B$12685,2,FALSE)</f>
        <v>Social</v>
      </c>
      <c r="P2513" s="96"/>
    </row>
    <row r="2514" spans="1:16" x14ac:dyDescent="0.25">
      <c r="A2514" s="96">
        <v>2018</v>
      </c>
      <c r="B2514" s="96" t="str">
        <f t="shared" si="118"/>
        <v>20U008</v>
      </c>
      <c r="C2514" s="96">
        <v>20</v>
      </c>
      <c r="D2514" s="96" t="str">
        <f t="shared" si="119"/>
        <v>201820U008</v>
      </c>
      <c r="E2514" s="77" t="s">
        <v>16212</v>
      </c>
      <c r="F2514" s="77" t="s">
        <v>16211</v>
      </c>
      <c r="G2514" s="77" t="s">
        <v>30</v>
      </c>
      <c r="H2514" s="104" t="str">
        <f t="shared" si="120"/>
        <v>201820U008</v>
      </c>
      <c r="I2514" s="104" t="b">
        <f t="shared" si="121"/>
        <v>1</v>
      </c>
      <c r="J2514" s="77" t="s">
        <v>16129</v>
      </c>
      <c r="K2514" s="77" t="s">
        <v>13642</v>
      </c>
      <c r="L2514" s="105">
        <v>36.81</v>
      </c>
      <c r="M2514" s="105">
        <v>154.09</v>
      </c>
      <c r="N2514" s="105">
        <v>154.09</v>
      </c>
      <c r="O2514" s="96" t="str">
        <f>VLOOKUP(H2514,'CRMP-SOC'!$A$2:$B$12685,2,FALSE)</f>
        <v>Social</v>
      </c>
      <c r="P2514" s="96"/>
    </row>
    <row r="2515" spans="1:16" x14ac:dyDescent="0.25">
      <c r="A2515" s="96">
        <v>2018</v>
      </c>
      <c r="B2515" s="96" t="str">
        <f t="shared" si="118"/>
        <v>21S248</v>
      </c>
      <c r="C2515" s="96">
        <v>21</v>
      </c>
      <c r="D2515" s="96" t="str">
        <f t="shared" si="119"/>
        <v>201821S248</v>
      </c>
      <c r="E2515" s="77" t="s">
        <v>16210</v>
      </c>
      <c r="F2515" s="77" t="s">
        <v>16209</v>
      </c>
      <c r="G2515" s="77" t="s">
        <v>29</v>
      </c>
      <c r="H2515" s="104" t="str">
        <f t="shared" si="120"/>
        <v>201821S248</v>
      </c>
      <c r="I2515" s="104" t="b">
        <f t="shared" si="121"/>
        <v>1</v>
      </c>
      <c r="J2515" s="77" t="s">
        <v>16208</v>
      </c>
      <c r="K2515" s="77" t="s">
        <v>14070</v>
      </c>
      <c r="L2515" s="105">
        <v>585.99</v>
      </c>
      <c r="M2515" s="105">
        <v>956.37</v>
      </c>
      <c r="N2515" s="105">
        <v>956.37</v>
      </c>
      <c r="O2515" s="96" t="str">
        <f>VLOOKUP(H2515,'CRMP-SOC'!$A$2:$B$12685,2,FALSE)</f>
        <v>Social</v>
      </c>
      <c r="P2515" s="96"/>
    </row>
    <row r="2516" spans="1:16" x14ac:dyDescent="0.25">
      <c r="A2516" s="96">
        <v>2018</v>
      </c>
      <c r="B2516" s="96" t="str">
        <f t="shared" si="118"/>
        <v>38E003</v>
      </c>
      <c r="C2516" s="96">
        <v>38</v>
      </c>
      <c r="D2516" s="96" t="str">
        <f t="shared" si="119"/>
        <v>201838E003</v>
      </c>
      <c r="E2516" s="77" t="s">
        <v>16121</v>
      </c>
      <c r="F2516" s="77" t="s">
        <v>13870</v>
      </c>
      <c r="G2516" s="77" t="s">
        <v>25</v>
      </c>
      <c r="H2516" s="104" t="str">
        <f t="shared" si="120"/>
        <v>201838E003</v>
      </c>
      <c r="I2516" s="104" t="b">
        <f t="shared" si="121"/>
        <v>1</v>
      </c>
      <c r="J2516" s="77" t="s">
        <v>16106</v>
      </c>
      <c r="K2516" s="77" t="s">
        <v>14096</v>
      </c>
      <c r="L2516" s="105">
        <v>5053.33</v>
      </c>
      <c r="M2516" s="105">
        <v>5177.33</v>
      </c>
      <c r="N2516" s="105">
        <v>5177.33</v>
      </c>
      <c r="O2516" s="96" t="str">
        <f>VLOOKUP(H2516,'CRMP-SOC'!$A$2:$B$12685,2,FALSE)</f>
        <v>Social</v>
      </c>
      <c r="P2516" s="96"/>
    </row>
    <row r="2517" spans="1:16" x14ac:dyDescent="0.25">
      <c r="A2517" s="96">
        <v>2018</v>
      </c>
      <c r="B2517" s="96" t="str">
        <f t="shared" si="118"/>
        <v>38S190</v>
      </c>
      <c r="C2517" s="96">
        <v>38</v>
      </c>
      <c r="D2517" s="96" t="str">
        <f t="shared" si="119"/>
        <v>201838S190</v>
      </c>
      <c r="E2517" s="77" t="s">
        <v>16121</v>
      </c>
      <c r="F2517" s="77" t="s">
        <v>13870</v>
      </c>
      <c r="G2517" s="77" t="s">
        <v>29</v>
      </c>
      <c r="H2517" s="104" t="str">
        <f t="shared" si="120"/>
        <v>201838S190</v>
      </c>
      <c r="I2517" s="104" t="b">
        <f t="shared" si="121"/>
        <v>1</v>
      </c>
      <c r="J2517" s="77" t="s">
        <v>16125</v>
      </c>
      <c r="K2517" s="77" t="s">
        <v>14099</v>
      </c>
      <c r="L2517" s="105">
        <v>10100</v>
      </c>
      <c r="M2517" s="105">
        <v>9634.57</v>
      </c>
      <c r="N2517" s="105">
        <v>9634.57</v>
      </c>
      <c r="O2517" s="96" t="str">
        <f>VLOOKUP(H2517,'CRMP-SOC'!$A$2:$B$12685,2,FALSE)</f>
        <v>Social</v>
      </c>
      <c r="P2517" s="96"/>
    </row>
    <row r="2518" spans="1:16" x14ac:dyDescent="0.25">
      <c r="A2518" s="96">
        <v>2018</v>
      </c>
      <c r="B2518" s="96" t="str">
        <f t="shared" si="118"/>
        <v>38S191</v>
      </c>
      <c r="C2518" s="96">
        <v>38</v>
      </c>
      <c r="D2518" s="96" t="str">
        <f t="shared" si="119"/>
        <v>201838S191</v>
      </c>
      <c r="E2518" s="77" t="s">
        <v>16121</v>
      </c>
      <c r="F2518" s="77" t="s">
        <v>13870</v>
      </c>
      <c r="G2518" s="77" t="s">
        <v>29</v>
      </c>
      <c r="H2518" s="104" t="str">
        <f t="shared" si="120"/>
        <v>201838S191</v>
      </c>
      <c r="I2518" s="104" t="b">
        <f t="shared" si="121"/>
        <v>1</v>
      </c>
      <c r="J2518" s="77" t="s">
        <v>16124</v>
      </c>
      <c r="K2518" s="77" t="s">
        <v>12301</v>
      </c>
      <c r="L2518" s="105">
        <v>5000</v>
      </c>
      <c r="M2518" s="105">
        <v>5475.65</v>
      </c>
      <c r="N2518" s="105">
        <v>5475.65</v>
      </c>
      <c r="O2518" s="96" t="str">
        <f>VLOOKUP(H2518,'CRMP-SOC'!$A$2:$B$12685,2,FALSE)</f>
        <v>Social</v>
      </c>
      <c r="P2518" s="96"/>
    </row>
    <row r="2519" spans="1:16" x14ac:dyDescent="0.25">
      <c r="A2519" s="96">
        <v>2018</v>
      </c>
      <c r="B2519" s="96" t="str">
        <f t="shared" si="118"/>
        <v>38S192</v>
      </c>
      <c r="C2519" s="96">
        <v>38</v>
      </c>
      <c r="D2519" s="96" t="str">
        <f t="shared" si="119"/>
        <v>201838S192</v>
      </c>
      <c r="E2519" s="77" t="s">
        <v>16121</v>
      </c>
      <c r="F2519" s="77" t="s">
        <v>13870</v>
      </c>
      <c r="G2519" s="77" t="s">
        <v>29</v>
      </c>
      <c r="H2519" s="104" t="str">
        <f t="shared" si="120"/>
        <v>201838S192</v>
      </c>
      <c r="I2519" s="104" t="b">
        <f t="shared" si="121"/>
        <v>1</v>
      </c>
      <c r="J2519" s="77" t="s">
        <v>16123</v>
      </c>
      <c r="K2519" s="77" t="s">
        <v>14100</v>
      </c>
      <c r="L2519" s="105">
        <v>350</v>
      </c>
      <c r="M2519" s="105">
        <v>477.64</v>
      </c>
      <c r="N2519" s="105">
        <v>477.64</v>
      </c>
      <c r="O2519" s="96" t="str">
        <f>VLOOKUP(H2519,'CRMP-SOC'!$A$2:$B$12685,2,FALSE)</f>
        <v>Social</v>
      </c>
      <c r="P2519" s="96"/>
    </row>
    <row r="2520" spans="1:16" x14ac:dyDescent="0.25">
      <c r="A2520" s="96">
        <v>2018</v>
      </c>
      <c r="B2520" s="96" t="str">
        <f t="shared" si="118"/>
        <v>38S236</v>
      </c>
      <c r="C2520" s="96">
        <v>38</v>
      </c>
      <c r="D2520" s="96" t="str">
        <f t="shared" si="119"/>
        <v>201838S236</v>
      </c>
      <c r="E2520" s="77" t="s">
        <v>16121</v>
      </c>
      <c r="F2520" s="77" t="s">
        <v>13870</v>
      </c>
      <c r="G2520" s="77" t="s">
        <v>29</v>
      </c>
      <c r="H2520" s="104" t="str">
        <f t="shared" si="120"/>
        <v>201838S236</v>
      </c>
      <c r="I2520" s="104" t="b">
        <f t="shared" si="121"/>
        <v>1</v>
      </c>
      <c r="J2520" s="77" t="s">
        <v>16207</v>
      </c>
      <c r="K2520" s="77" t="s">
        <v>14101</v>
      </c>
      <c r="L2520" s="105">
        <v>100</v>
      </c>
      <c r="M2520" s="105">
        <v>98.4</v>
      </c>
      <c r="N2520" s="105">
        <v>98.4</v>
      </c>
      <c r="O2520" s="96" t="str">
        <f>VLOOKUP(H2520,'CRMP-SOC'!$A$2:$B$12685,2,FALSE)</f>
        <v>Social</v>
      </c>
      <c r="P2520" s="96"/>
    </row>
    <row r="2521" spans="1:16" x14ac:dyDescent="0.25">
      <c r="A2521" s="96">
        <v>2018</v>
      </c>
      <c r="B2521" s="96" t="str">
        <f t="shared" si="118"/>
        <v>38S278</v>
      </c>
      <c r="C2521" s="96">
        <v>38</v>
      </c>
      <c r="D2521" s="96" t="str">
        <f t="shared" si="119"/>
        <v>201838S278</v>
      </c>
      <c r="E2521" s="77" t="s">
        <v>16121</v>
      </c>
      <c r="F2521" s="77" t="s">
        <v>13870</v>
      </c>
      <c r="G2521" s="77" t="s">
        <v>29</v>
      </c>
      <c r="H2521" s="104" t="str">
        <f t="shared" si="120"/>
        <v>201838S278</v>
      </c>
      <c r="I2521" s="104" t="b">
        <f t="shared" si="121"/>
        <v>1</v>
      </c>
      <c r="J2521" s="77" t="s">
        <v>16122</v>
      </c>
      <c r="K2521" s="77" t="s">
        <v>14102</v>
      </c>
      <c r="L2521" s="105">
        <v>800</v>
      </c>
      <c r="M2521" s="105">
        <v>800</v>
      </c>
      <c r="N2521" s="105">
        <v>800</v>
      </c>
      <c r="O2521" s="96" t="str">
        <f>VLOOKUP(H2521,'CRMP-SOC'!$A$2:$B$12685,2,FALSE)</f>
        <v>Social</v>
      </c>
      <c r="P2521" s="96"/>
    </row>
    <row r="2522" spans="1:16" x14ac:dyDescent="0.25">
      <c r="A2522" s="96">
        <v>2018</v>
      </c>
      <c r="B2522" s="96" t="str">
        <f t="shared" ref="B2522:B2585" si="122">C2522&amp;G2522&amp;J2522</f>
        <v>38U003</v>
      </c>
      <c r="C2522" s="96">
        <v>38</v>
      </c>
      <c r="D2522" s="96" t="str">
        <f t="shared" si="119"/>
        <v>201838U003</v>
      </c>
      <c r="E2522" s="77" t="s">
        <v>16121</v>
      </c>
      <c r="F2522" s="77" t="s">
        <v>13870</v>
      </c>
      <c r="G2522" s="77" t="s">
        <v>30</v>
      </c>
      <c r="H2522" s="104" t="str">
        <f t="shared" si="120"/>
        <v>201838U003</v>
      </c>
      <c r="I2522" s="104" t="b">
        <f t="shared" si="121"/>
        <v>1</v>
      </c>
      <c r="J2522" s="77" t="s">
        <v>16106</v>
      </c>
      <c r="K2522" s="77" t="s">
        <v>14103</v>
      </c>
      <c r="L2522" s="105">
        <v>1700</v>
      </c>
      <c r="M2522" s="105">
        <v>1617.6</v>
      </c>
      <c r="N2522" s="105">
        <v>1617.6</v>
      </c>
      <c r="O2522" s="96" t="str">
        <f>VLOOKUP(H2522,'CRMP-SOC'!$A$2:$B$12685,2,FALSE)</f>
        <v>Social</v>
      </c>
      <c r="P2522" s="96"/>
    </row>
    <row r="2523" spans="1:16" x14ac:dyDescent="0.25">
      <c r="A2523" s="96">
        <v>2018</v>
      </c>
      <c r="B2523" s="96" t="str">
        <f t="shared" si="122"/>
        <v>47S010</v>
      </c>
      <c r="C2523" s="96">
        <v>47</v>
      </c>
      <c r="D2523" s="96" t="str">
        <f t="shared" si="119"/>
        <v>201847S010</v>
      </c>
      <c r="E2523" s="77" t="s">
        <v>16115</v>
      </c>
      <c r="F2523" s="77" t="s">
        <v>16120</v>
      </c>
      <c r="G2523" s="77" t="s">
        <v>29</v>
      </c>
      <c r="H2523" s="104" t="str">
        <f t="shared" si="120"/>
        <v>201847S010</v>
      </c>
      <c r="I2523" s="104" t="b">
        <f t="shared" si="121"/>
        <v>1</v>
      </c>
      <c r="J2523" s="77" t="s">
        <v>16090</v>
      </c>
      <c r="K2523" s="77" t="s">
        <v>13056</v>
      </c>
      <c r="L2523" s="105">
        <v>350</v>
      </c>
      <c r="M2523" s="105">
        <v>327.23</v>
      </c>
      <c r="N2523" s="105">
        <v>327.23</v>
      </c>
      <c r="O2523" s="96" t="str">
        <f>VLOOKUP(H2523,'CRMP-SOC'!$A$2:$B$12685,2,FALSE)</f>
        <v>Social</v>
      </c>
      <c r="P2523" s="96"/>
    </row>
    <row r="2524" spans="1:16" x14ac:dyDescent="0.25">
      <c r="A2524" s="96">
        <v>2018</v>
      </c>
      <c r="B2524" s="96" t="str">
        <f t="shared" si="122"/>
        <v>47S178</v>
      </c>
      <c r="C2524" s="96">
        <v>47</v>
      </c>
      <c r="D2524" s="96" t="str">
        <f t="shared" si="119"/>
        <v>201847S178</v>
      </c>
      <c r="E2524" s="77" t="s">
        <v>16115</v>
      </c>
      <c r="F2524" s="77" t="s">
        <v>16206</v>
      </c>
      <c r="G2524" s="77" t="s">
        <v>29</v>
      </c>
      <c r="H2524" s="104" t="str">
        <f t="shared" si="120"/>
        <v>201847S178</v>
      </c>
      <c r="I2524" s="104" t="b">
        <f t="shared" si="121"/>
        <v>1</v>
      </c>
      <c r="J2524" s="77" t="s">
        <v>16119</v>
      </c>
      <c r="K2524" s="77" t="s">
        <v>13694</v>
      </c>
      <c r="L2524" s="105">
        <v>1322.02</v>
      </c>
      <c r="M2524" s="105">
        <v>1265.6500000000001</v>
      </c>
      <c r="N2524" s="105">
        <v>1265.6500000000001</v>
      </c>
      <c r="O2524" s="96" t="str">
        <f>VLOOKUP(H2524,'CRMP-SOC'!$A$2:$B$12685,2,FALSE)</f>
        <v>Social</v>
      </c>
      <c r="P2524" s="96"/>
    </row>
    <row r="2525" spans="1:16" x14ac:dyDescent="0.25">
      <c r="A2525" s="96">
        <v>2018</v>
      </c>
      <c r="B2525" s="96" t="str">
        <f t="shared" si="122"/>
        <v>47S179</v>
      </c>
      <c r="C2525" s="96">
        <v>47</v>
      </c>
      <c r="D2525" s="96" t="str">
        <f t="shared" si="119"/>
        <v>201847S179</v>
      </c>
      <c r="E2525" s="77" t="s">
        <v>16115</v>
      </c>
      <c r="F2525" s="77" t="s">
        <v>16206</v>
      </c>
      <c r="G2525" s="77" t="s">
        <v>29</v>
      </c>
      <c r="H2525" s="104" t="str">
        <f t="shared" si="120"/>
        <v>201847S179</v>
      </c>
      <c r="I2525" s="104" t="b">
        <f t="shared" si="121"/>
        <v>1</v>
      </c>
      <c r="J2525" s="77" t="s">
        <v>16118</v>
      </c>
      <c r="K2525" s="77" t="s">
        <v>13695</v>
      </c>
      <c r="L2525" s="105">
        <v>2372.5500000000002</v>
      </c>
      <c r="M2525" s="105">
        <v>2080.81</v>
      </c>
      <c r="N2525" s="105">
        <v>2080.81</v>
      </c>
      <c r="O2525" s="96" t="str">
        <f>VLOOKUP(H2525,'CRMP-SOC'!$A$2:$B$12685,2,FALSE)</f>
        <v>Social</v>
      </c>
      <c r="P2525" s="96"/>
    </row>
    <row r="2526" spans="1:16" x14ac:dyDescent="0.25">
      <c r="A2526" s="96">
        <v>2018</v>
      </c>
      <c r="B2526" s="96" t="str">
        <f t="shared" si="122"/>
        <v>47S249</v>
      </c>
      <c r="C2526" s="96">
        <v>47</v>
      </c>
      <c r="D2526" s="96" t="str">
        <f t="shared" si="119"/>
        <v>201847S249</v>
      </c>
      <c r="E2526" s="77" t="s">
        <v>16115</v>
      </c>
      <c r="F2526" s="77" t="s">
        <v>16206</v>
      </c>
      <c r="G2526" s="77" t="s">
        <v>29</v>
      </c>
      <c r="H2526" s="104" t="str">
        <f t="shared" si="120"/>
        <v>201847S249</v>
      </c>
      <c r="I2526" s="104" t="b">
        <f t="shared" si="121"/>
        <v>1</v>
      </c>
      <c r="J2526" s="77" t="s">
        <v>16116</v>
      </c>
      <c r="K2526" s="77" t="s">
        <v>13696</v>
      </c>
      <c r="L2526" s="105">
        <v>809.19</v>
      </c>
      <c r="M2526" s="105">
        <v>814.61</v>
      </c>
      <c r="N2526" s="105">
        <v>814.61</v>
      </c>
      <c r="O2526" s="96" t="str">
        <f>VLOOKUP(H2526,'CRMP-SOC'!$A$2:$B$12685,2,FALSE)</f>
        <v>Social</v>
      </c>
      <c r="P2526" s="96"/>
    </row>
    <row r="2527" spans="1:16" x14ac:dyDescent="0.25">
      <c r="A2527" s="96">
        <v>2018</v>
      </c>
      <c r="B2527" s="96" t="str">
        <f t="shared" si="122"/>
        <v>47U011</v>
      </c>
      <c r="C2527" s="96">
        <v>47</v>
      </c>
      <c r="D2527" s="96" t="str">
        <f t="shared" si="119"/>
        <v>201847U011</v>
      </c>
      <c r="E2527" s="77" t="s">
        <v>16115</v>
      </c>
      <c r="F2527" s="77" t="s">
        <v>16206</v>
      </c>
      <c r="G2527" s="77" t="s">
        <v>30</v>
      </c>
      <c r="H2527" s="104" t="str">
        <f t="shared" si="120"/>
        <v>201847U011</v>
      </c>
      <c r="I2527" s="104" t="b">
        <f t="shared" si="121"/>
        <v>1</v>
      </c>
      <c r="J2527" s="77" t="s">
        <v>16089</v>
      </c>
      <c r="K2527" s="77" t="s">
        <v>13698</v>
      </c>
      <c r="L2527" s="105">
        <v>303.85000000000002</v>
      </c>
      <c r="M2527" s="105">
        <v>203.13</v>
      </c>
      <c r="N2527" s="105">
        <v>203.13</v>
      </c>
      <c r="O2527" s="96" t="str">
        <f>VLOOKUP(H2527,'CRMP-SOC'!$A$2:$B$12685,2,FALSE)</f>
        <v>Social</v>
      </c>
      <c r="P2527" s="96"/>
    </row>
    <row r="2528" spans="1:16" x14ac:dyDescent="0.25">
      <c r="A2528" s="96">
        <v>2018</v>
      </c>
      <c r="B2528" s="96" t="str">
        <f t="shared" si="122"/>
        <v>48E010</v>
      </c>
      <c r="C2528" s="96">
        <v>48</v>
      </c>
      <c r="D2528" s="96" t="str">
        <f t="shared" si="119"/>
        <v>201848E010</v>
      </c>
      <c r="E2528" s="77" t="s">
        <v>14328</v>
      </c>
      <c r="F2528" s="77" t="s">
        <v>16079</v>
      </c>
      <c r="G2528" s="77" t="s">
        <v>25</v>
      </c>
      <c r="H2528" s="104" t="str">
        <f t="shared" si="120"/>
        <v>201848E010</v>
      </c>
      <c r="I2528" s="104" t="b">
        <f t="shared" si="121"/>
        <v>1</v>
      </c>
      <c r="J2528" s="77" t="s">
        <v>16090</v>
      </c>
      <c r="K2528" s="77" t="s">
        <v>13979</v>
      </c>
      <c r="L2528" s="105">
        <v>683.69</v>
      </c>
      <c r="M2528" s="105">
        <v>688.45</v>
      </c>
      <c r="N2528" s="105">
        <v>688.45</v>
      </c>
      <c r="O2528" s="96" t="str">
        <f>VLOOKUP(H2528,'CRMP-SOC'!$A$2:$B$12685,2,FALSE)</f>
        <v>Social</v>
      </c>
      <c r="P2528" s="96"/>
    </row>
    <row r="2529" spans="1:16" x14ac:dyDescent="0.25">
      <c r="A2529" s="96">
        <v>2018</v>
      </c>
      <c r="B2529" s="96" t="str">
        <f t="shared" si="122"/>
        <v>48E011</v>
      </c>
      <c r="C2529" s="96">
        <v>48</v>
      </c>
      <c r="D2529" s="96" t="str">
        <f t="shared" si="119"/>
        <v>201848E011</v>
      </c>
      <c r="E2529" s="77" t="s">
        <v>14328</v>
      </c>
      <c r="F2529" s="77" t="s">
        <v>16079</v>
      </c>
      <c r="G2529" s="77" t="s">
        <v>25</v>
      </c>
      <c r="H2529" s="104" t="str">
        <f t="shared" si="120"/>
        <v>201848E011</v>
      </c>
      <c r="I2529" s="104" t="b">
        <f t="shared" si="121"/>
        <v>1</v>
      </c>
      <c r="J2529" s="77" t="s">
        <v>16089</v>
      </c>
      <c r="K2529" s="77" t="s">
        <v>13980</v>
      </c>
      <c r="L2529" s="105">
        <v>5267.2</v>
      </c>
      <c r="M2529" s="105">
        <v>6134.48</v>
      </c>
      <c r="N2529" s="105">
        <v>6130.86</v>
      </c>
      <c r="O2529" s="96" t="str">
        <f>VLOOKUP(H2529,'CRMP-SOC'!$A$2:$B$12685,2,FALSE)</f>
        <v>Social</v>
      </c>
      <c r="P2529" s="96"/>
    </row>
    <row r="2530" spans="1:16" x14ac:dyDescent="0.25">
      <c r="A2530" s="96">
        <v>2018</v>
      </c>
      <c r="B2530" s="96" t="str">
        <f t="shared" si="122"/>
        <v>48E012</v>
      </c>
      <c r="C2530" s="96">
        <v>48</v>
      </c>
      <c r="D2530" s="96" t="str">
        <f t="shared" si="119"/>
        <v>201848E012</v>
      </c>
      <c r="E2530" s="77" t="s">
        <v>14328</v>
      </c>
      <c r="F2530" s="77" t="s">
        <v>16079</v>
      </c>
      <c r="G2530" s="77" t="s">
        <v>25</v>
      </c>
      <c r="H2530" s="104" t="str">
        <f t="shared" si="120"/>
        <v>201848E012</v>
      </c>
      <c r="I2530" s="104" t="b">
        <f t="shared" si="121"/>
        <v>1</v>
      </c>
      <c r="J2530" s="77" t="s">
        <v>16101</v>
      </c>
      <c r="K2530" s="77" t="s">
        <v>13981</v>
      </c>
      <c r="L2530" s="105">
        <v>1789.65</v>
      </c>
      <c r="M2530" s="105">
        <v>1775.27</v>
      </c>
      <c r="N2530" s="105">
        <v>1775.24</v>
      </c>
      <c r="O2530" s="96" t="str">
        <f>VLOOKUP(H2530,'CRMP-SOC'!$A$2:$B$12685,2,FALSE)</f>
        <v>Social</v>
      </c>
      <c r="P2530" s="96"/>
    </row>
    <row r="2531" spans="1:16" x14ac:dyDescent="0.25">
      <c r="A2531" s="96">
        <v>2018</v>
      </c>
      <c r="B2531" s="96" t="str">
        <f t="shared" si="122"/>
        <v>48E013</v>
      </c>
      <c r="C2531" s="96">
        <v>48</v>
      </c>
      <c r="D2531" s="96" t="str">
        <f t="shared" si="119"/>
        <v>201848E013</v>
      </c>
      <c r="E2531" s="77" t="s">
        <v>14328</v>
      </c>
      <c r="F2531" s="77" t="s">
        <v>16079</v>
      </c>
      <c r="G2531" s="77" t="s">
        <v>25</v>
      </c>
      <c r="H2531" s="104" t="str">
        <f t="shared" si="120"/>
        <v>201848E013</v>
      </c>
      <c r="I2531" s="104" t="b">
        <f t="shared" si="121"/>
        <v>1</v>
      </c>
      <c r="J2531" s="77" t="s">
        <v>16113</v>
      </c>
      <c r="K2531" s="77" t="s">
        <v>14169</v>
      </c>
      <c r="L2531" s="105">
        <v>172.41</v>
      </c>
      <c r="M2531" s="105">
        <v>202.51</v>
      </c>
      <c r="N2531" s="105">
        <v>202.51</v>
      </c>
      <c r="O2531" s="96" t="str">
        <f>VLOOKUP(H2531,'CRMP-SOC'!$A$2:$B$12685,2,FALSE)</f>
        <v>Social</v>
      </c>
      <c r="P2531" s="96"/>
    </row>
    <row r="2532" spans="1:16" x14ac:dyDescent="0.25">
      <c r="A2532" s="96">
        <v>2018</v>
      </c>
      <c r="B2532" s="96" t="str">
        <f t="shared" si="122"/>
        <v>48E016</v>
      </c>
      <c r="C2532" s="96">
        <v>48</v>
      </c>
      <c r="D2532" s="96" t="str">
        <f t="shared" si="119"/>
        <v>201848E016</v>
      </c>
      <c r="E2532" s="77" t="s">
        <v>14328</v>
      </c>
      <c r="F2532" s="77" t="s">
        <v>16079</v>
      </c>
      <c r="G2532" s="77" t="s">
        <v>25</v>
      </c>
      <c r="H2532" s="104" t="str">
        <f t="shared" si="120"/>
        <v>201848E016</v>
      </c>
      <c r="I2532" s="104" t="b">
        <f t="shared" si="121"/>
        <v>1</v>
      </c>
      <c r="J2532" s="77" t="s">
        <v>16112</v>
      </c>
      <c r="K2532" s="77" t="s">
        <v>14170</v>
      </c>
      <c r="L2532" s="105">
        <v>32.94</v>
      </c>
      <c r="M2532" s="105">
        <v>56.49</v>
      </c>
      <c r="N2532" s="105">
        <v>56.49</v>
      </c>
      <c r="O2532" s="96" t="str">
        <f>VLOOKUP(H2532,'CRMP-SOC'!$A$2:$B$12685,2,FALSE)</f>
        <v>Social</v>
      </c>
      <c r="P2532" s="96"/>
    </row>
    <row r="2533" spans="1:16" x14ac:dyDescent="0.25">
      <c r="A2533" s="96">
        <v>2018</v>
      </c>
      <c r="B2533" s="96" t="str">
        <f t="shared" si="122"/>
        <v>48E021</v>
      </c>
      <c r="C2533" s="96">
        <v>48</v>
      </c>
      <c r="D2533" s="96" t="str">
        <f t="shared" si="119"/>
        <v>201848E021</v>
      </c>
      <c r="E2533" s="77" t="s">
        <v>14328</v>
      </c>
      <c r="F2533" s="77" t="s">
        <v>16079</v>
      </c>
      <c r="G2533" s="77" t="s">
        <v>25</v>
      </c>
      <c r="H2533" s="104" t="str">
        <f t="shared" si="120"/>
        <v>201848E021</v>
      </c>
      <c r="I2533" s="104" t="b">
        <f t="shared" si="121"/>
        <v>1</v>
      </c>
      <c r="J2533" s="77" t="s">
        <v>16111</v>
      </c>
      <c r="K2533" s="77" t="s">
        <v>14171</v>
      </c>
      <c r="L2533" s="105">
        <v>156.05000000000001</v>
      </c>
      <c r="M2533" s="105">
        <v>163.88</v>
      </c>
      <c r="N2533" s="105">
        <v>163.88</v>
      </c>
      <c r="O2533" s="96" t="str">
        <f>VLOOKUP(H2533,'CRMP-SOC'!$A$2:$B$12685,2,FALSE)</f>
        <v>Social</v>
      </c>
      <c r="P2533" s="96"/>
    </row>
    <row r="2534" spans="1:16" x14ac:dyDescent="0.25">
      <c r="A2534" s="96">
        <v>2018</v>
      </c>
      <c r="B2534" s="96" t="str">
        <f t="shared" si="122"/>
        <v>48E022</v>
      </c>
      <c r="C2534" s="96">
        <v>48</v>
      </c>
      <c r="D2534" s="96" t="str">
        <f t="shared" si="119"/>
        <v>201848E022</v>
      </c>
      <c r="E2534" s="77" t="s">
        <v>14328</v>
      </c>
      <c r="F2534" s="77" t="s">
        <v>16079</v>
      </c>
      <c r="G2534" s="77" t="s">
        <v>25</v>
      </c>
      <c r="H2534" s="104" t="str">
        <f t="shared" si="120"/>
        <v>201848E022</v>
      </c>
      <c r="I2534" s="104" t="b">
        <f t="shared" si="121"/>
        <v>1</v>
      </c>
      <c r="J2534" s="77" t="s">
        <v>16110</v>
      </c>
      <c r="K2534" s="77" t="s">
        <v>13985</v>
      </c>
      <c r="L2534" s="105">
        <v>386.66</v>
      </c>
      <c r="M2534" s="105">
        <v>402.74</v>
      </c>
      <c r="N2534" s="105">
        <v>402.74</v>
      </c>
      <c r="O2534" s="96" t="str">
        <f>VLOOKUP(H2534,'CRMP-SOC'!$A$2:$B$12685,2,FALSE)</f>
        <v>Social</v>
      </c>
      <c r="P2534" s="96"/>
    </row>
    <row r="2535" spans="1:16" x14ac:dyDescent="0.25">
      <c r="A2535" s="96">
        <v>2018</v>
      </c>
      <c r="B2535" s="96" t="str">
        <f t="shared" si="122"/>
        <v>48E042</v>
      </c>
      <c r="C2535" s="96">
        <v>48</v>
      </c>
      <c r="D2535" s="96" t="str">
        <f t="shared" si="119"/>
        <v>201848E042</v>
      </c>
      <c r="E2535" s="77" t="s">
        <v>14328</v>
      </c>
      <c r="F2535" s="77" t="s">
        <v>16079</v>
      </c>
      <c r="G2535" s="77" t="s">
        <v>25</v>
      </c>
      <c r="H2535" s="104" t="str">
        <f t="shared" si="120"/>
        <v>201848E042</v>
      </c>
      <c r="I2535" s="104" t="b">
        <f t="shared" si="121"/>
        <v>1</v>
      </c>
      <c r="J2535" s="77" t="s">
        <v>16097</v>
      </c>
      <c r="K2535" s="77" t="s">
        <v>14172</v>
      </c>
      <c r="L2535" s="105">
        <v>1110.94</v>
      </c>
      <c r="M2535" s="105">
        <v>1115.3699999999999</v>
      </c>
      <c r="N2535" s="105">
        <v>1115.3699999999999</v>
      </c>
      <c r="O2535" s="96" t="str">
        <f>VLOOKUP(H2535,'CRMP-SOC'!$A$2:$B$12685,2,FALSE)</f>
        <v>Social</v>
      </c>
      <c r="P2535" s="96"/>
    </row>
    <row r="2536" spans="1:16" x14ac:dyDescent="0.25">
      <c r="A2536" s="96">
        <v>2018</v>
      </c>
      <c r="B2536" s="96" t="str">
        <f t="shared" si="122"/>
        <v>48S243</v>
      </c>
      <c r="C2536" s="96">
        <v>48</v>
      </c>
      <c r="D2536" s="96" t="str">
        <f t="shared" si="119"/>
        <v>201848S243</v>
      </c>
      <c r="E2536" s="77" t="s">
        <v>14328</v>
      </c>
      <c r="F2536" s="77" t="s">
        <v>16079</v>
      </c>
      <c r="G2536" s="77" t="s">
        <v>29</v>
      </c>
      <c r="H2536" s="104" t="str">
        <f t="shared" si="120"/>
        <v>201848S243</v>
      </c>
      <c r="I2536" s="104" t="b">
        <f t="shared" si="121"/>
        <v>1</v>
      </c>
      <c r="J2536" s="77" t="s">
        <v>16088</v>
      </c>
      <c r="K2536" s="77" t="s">
        <v>13746</v>
      </c>
      <c r="L2536" s="105">
        <v>13.78</v>
      </c>
      <c r="M2536" s="105">
        <v>13.78</v>
      </c>
      <c r="N2536" s="105">
        <v>13.78</v>
      </c>
      <c r="O2536" s="96" t="str">
        <f>VLOOKUP(H2536,'CRMP-SOC'!$A$2:$B$12685,2,FALSE)</f>
        <v>Social</v>
      </c>
      <c r="P2536" s="96"/>
    </row>
    <row r="2537" spans="1:16" x14ac:dyDescent="0.25">
      <c r="A2537" s="96">
        <v>2018</v>
      </c>
      <c r="B2537" s="96" t="str">
        <f t="shared" si="122"/>
        <v>48S268</v>
      </c>
      <c r="C2537" s="96">
        <v>48</v>
      </c>
      <c r="D2537" s="96" t="str">
        <f t="shared" si="119"/>
        <v>201848S268</v>
      </c>
      <c r="E2537" s="77" t="s">
        <v>14328</v>
      </c>
      <c r="F2537" s="77" t="s">
        <v>16079</v>
      </c>
      <c r="G2537" s="77" t="s">
        <v>29</v>
      </c>
      <c r="H2537" s="104" t="str">
        <f t="shared" si="120"/>
        <v>201848S268</v>
      </c>
      <c r="I2537" s="104" t="b">
        <f t="shared" si="121"/>
        <v>1</v>
      </c>
      <c r="J2537" s="77" t="s">
        <v>16108</v>
      </c>
      <c r="K2537" s="77" t="s">
        <v>13995</v>
      </c>
      <c r="L2537" s="105">
        <v>150</v>
      </c>
      <c r="M2537" s="105">
        <v>527.87</v>
      </c>
      <c r="N2537" s="105">
        <v>527.87</v>
      </c>
      <c r="O2537" s="96" t="str">
        <f>VLOOKUP(H2537,'CRMP-SOC'!$A$2:$B$12685,2,FALSE)</f>
        <v>Social</v>
      </c>
      <c r="P2537" s="96"/>
    </row>
    <row r="2538" spans="1:16" x14ac:dyDescent="0.25">
      <c r="A2538" s="96">
        <v>2018</v>
      </c>
      <c r="B2538" s="96" t="str">
        <f t="shared" si="122"/>
        <v>50E001</v>
      </c>
      <c r="C2538" s="96">
        <v>50</v>
      </c>
      <c r="D2538" s="96" t="str">
        <f t="shared" si="119"/>
        <v>201850E001</v>
      </c>
      <c r="E2538" s="77" t="s">
        <v>16103</v>
      </c>
      <c r="F2538" s="77" t="s">
        <v>16102</v>
      </c>
      <c r="G2538" s="77" t="s">
        <v>25</v>
      </c>
      <c r="H2538" s="104" t="str">
        <f t="shared" si="120"/>
        <v>201850E001</v>
      </c>
      <c r="I2538" s="104" t="b">
        <f t="shared" si="121"/>
        <v>1</v>
      </c>
      <c r="J2538" s="77" t="s">
        <v>16107</v>
      </c>
      <c r="K2538" s="77" t="s">
        <v>14010</v>
      </c>
      <c r="L2538" s="105">
        <v>6260.14</v>
      </c>
      <c r="M2538" s="105">
        <v>5189.33</v>
      </c>
      <c r="N2538" s="105">
        <v>5189.33</v>
      </c>
      <c r="O2538" s="96" t="str">
        <f>VLOOKUP(H2538,'CRMP-SOC'!$A$2:$B$12685,2,FALSE)</f>
        <v>Social</v>
      </c>
      <c r="P2538" s="96"/>
    </row>
    <row r="2539" spans="1:16" x14ac:dyDescent="0.25">
      <c r="A2539" s="96">
        <v>2018</v>
      </c>
      <c r="B2539" s="96" t="str">
        <f t="shared" si="122"/>
        <v>50E003</v>
      </c>
      <c r="C2539" s="96">
        <v>50</v>
      </c>
      <c r="D2539" s="96" t="str">
        <f t="shared" si="119"/>
        <v>201850E003</v>
      </c>
      <c r="E2539" s="77" t="s">
        <v>16103</v>
      </c>
      <c r="F2539" s="77" t="s">
        <v>16102</v>
      </c>
      <c r="G2539" s="77" t="s">
        <v>25</v>
      </c>
      <c r="H2539" s="104" t="str">
        <f t="shared" si="120"/>
        <v>201850E003</v>
      </c>
      <c r="I2539" s="104" t="b">
        <f t="shared" si="121"/>
        <v>1</v>
      </c>
      <c r="J2539" s="77" t="s">
        <v>16106</v>
      </c>
      <c r="K2539" s="77" t="s">
        <v>13184</v>
      </c>
      <c r="L2539" s="105">
        <v>1176.93</v>
      </c>
      <c r="M2539" s="105">
        <v>1138.19</v>
      </c>
      <c r="N2539" s="105">
        <v>1138.19</v>
      </c>
      <c r="O2539" s="96" t="str">
        <f>VLOOKUP(H2539,'CRMP-SOC'!$A$2:$B$12685,2,FALSE)</f>
        <v>Social</v>
      </c>
      <c r="P2539" s="96"/>
    </row>
    <row r="2540" spans="1:16" x14ac:dyDescent="0.25">
      <c r="A2540" s="96">
        <v>2018</v>
      </c>
      <c r="B2540" s="96" t="str">
        <f t="shared" si="122"/>
        <v>50E004</v>
      </c>
      <c r="C2540" s="96">
        <v>50</v>
      </c>
      <c r="D2540" s="96" t="str">
        <f t="shared" si="119"/>
        <v>201850E004</v>
      </c>
      <c r="E2540" s="77" t="s">
        <v>16103</v>
      </c>
      <c r="F2540" s="77" t="s">
        <v>16102</v>
      </c>
      <c r="G2540" s="77" t="s">
        <v>25</v>
      </c>
      <c r="H2540" s="104" t="str">
        <f t="shared" si="120"/>
        <v>201850E004</v>
      </c>
      <c r="I2540" s="104" t="b">
        <f t="shared" si="121"/>
        <v>1</v>
      </c>
      <c r="J2540" s="77" t="s">
        <v>16105</v>
      </c>
      <c r="K2540" s="77" t="s">
        <v>11779</v>
      </c>
      <c r="L2540" s="105">
        <v>718.54</v>
      </c>
      <c r="M2540" s="105">
        <v>651.09</v>
      </c>
      <c r="N2540" s="105">
        <v>651.09</v>
      </c>
      <c r="O2540" s="96" t="str">
        <f>VLOOKUP(H2540,'CRMP-SOC'!$A$2:$B$12685,2,FALSE)</f>
        <v>Social</v>
      </c>
      <c r="P2540" s="96"/>
    </row>
    <row r="2541" spans="1:16" x14ac:dyDescent="0.25">
      <c r="A2541" s="96">
        <v>2018</v>
      </c>
      <c r="B2541" s="96" t="str">
        <f t="shared" si="122"/>
        <v>50E007</v>
      </c>
      <c r="C2541" s="96">
        <v>50</v>
      </c>
      <c r="D2541" s="96" t="str">
        <f t="shared" si="119"/>
        <v>201850E007</v>
      </c>
      <c r="E2541" s="77" t="s">
        <v>16103</v>
      </c>
      <c r="F2541" s="77" t="s">
        <v>16102</v>
      </c>
      <c r="G2541" s="77" t="s">
        <v>25</v>
      </c>
      <c r="H2541" s="104" t="str">
        <f t="shared" si="120"/>
        <v>201850E007</v>
      </c>
      <c r="I2541" s="104" t="b">
        <f t="shared" si="121"/>
        <v>1</v>
      </c>
      <c r="J2541" s="77" t="s">
        <v>16104</v>
      </c>
      <c r="K2541" s="77" t="s">
        <v>12317</v>
      </c>
      <c r="L2541" s="105">
        <v>11908.22</v>
      </c>
      <c r="M2541" s="105">
        <v>10709.66</v>
      </c>
      <c r="N2541" s="105">
        <v>10709.66</v>
      </c>
      <c r="O2541" s="96" t="str">
        <f>VLOOKUP(H2541,'CRMP-SOC'!$A$2:$B$12685,2,FALSE)</f>
        <v>Social</v>
      </c>
      <c r="P2541" s="96"/>
    </row>
    <row r="2542" spans="1:16" x14ac:dyDescent="0.25">
      <c r="A2542" s="96">
        <v>2018</v>
      </c>
      <c r="B2542" s="96" t="str">
        <f t="shared" si="122"/>
        <v>50E011</v>
      </c>
      <c r="C2542" s="96">
        <v>50</v>
      </c>
      <c r="D2542" s="96" t="str">
        <f t="shared" si="119"/>
        <v>201850E011</v>
      </c>
      <c r="E2542" s="77" t="s">
        <v>16103</v>
      </c>
      <c r="F2542" s="77" t="s">
        <v>16102</v>
      </c>
      <c r="G2542" s="77" t="s">
        <v>25</v>
      </c>
      <c r="H2542" s="104" t="str">
        <f t="shared" si="120"/>
        <v>201850E011</v>
      </c>
      <c r="I2542" s="104" t="b">
        <f t="shared" si="121"/>
        <v>1</v>
      </c>
      <c r="J2542" s="77" t="s">
        <v>16089</v>
      </c>
      <c r="K2542" s="77" t="s">
        <v>14005</v>
      </c>
      <c r="L2542" s="105">
        <v>202644.98</v>
      </c>
      <c r="M2542" s="105">
        <v>211550.81</v>
      </c>
      <c r="N2542" s="105">
        <v>211548.24</v>
      </c>
      <c r="O2542" s="96" t="str">
        <f>VLOOKUP(H2542,'CRMP-SOC'!$A$2:$B$12685,2,FALSE)</f>
        <v>Social</v>
      </c>
      <c r="P2542" s="96"/>
    </row>
    <row r="2543" spans="1:16" x14ac:dyDescent="0.25">
      <c r="A2543" s="96">
        <v>2018</v>
      </c>
      <c r="B2543" s="96" t="str">
        <f t="shared" si="122"/>
        <v>50E012</v>
      </c>
      <c r="C2543" s="96">
        <v>50</v>
      </c>
      <c r="D2543" s="96" t="str">
        <f t="shared" si="119"/>
        <v>201850E012</v>
      </c>
      <c r="E2543" s="77" t="s">
        <v>16103</v>
      </c>
      <c r="F2543" s="77" t="s">
        <v>16102</v>
      </c>
      <c r="G2543" s="77" t="s">
        <v>25</v>
      </c>
      <c r="H2543" s="104" t="str">
        <f t="shared" si="120"/>
        <v>201850E012</v>
      </c>
      <c r="I2543" s="104" t="b">
        <f t="shared" si="121"/>
        <v>1</v>
      </c>
      <c r="J2543" s="77" t="s">
        <v>16101</v>
      </c>
      <c r="K2543" s="77" t="s">
        <v>14121</v>
      </c>
      <c r="L2543" s="105">
        <v>2079.4299999999998</v>
      </c>
      <c r="M2543" s="105">
        <v>1837.22</v>
      </c>
      <c r="N2543" s="105">
        <v>1837.52</v>
      </c>
      <c r="O2543" s="96" t="str">
        <f>VLOOKUP(H2543,'CRMP-SOC'!$A$2:$B$12685,2,FALSE)</f>
        <v>Social</v>
      </c>
      <c r="P2543" s="96"/>
    </row>
    <row r="2544" spans="1:16" x14ac:dyDescent="0.25">
      <c r="A2544" s="96">
        <v>2018</v>
      </c>
      <c r="B2544" s="96" t="str">
        <f t="shared" si="122"/>
        <v>51E015</v>
      </c>
      <c r="C2544" s="96">
        <v>51</v>
      </c>
      <c r="D2544" s="96" t="str">
        <f t="shared" si="119"/>
        <v>201851E015</v>
      </c>
      <c r="E2544" s="77" t="s">
        <v>16094</v>
      </c>
      <c r="F2544" s="77" t="s">
        <v>16093</v>
      </c>
      <c r="G2544" s="77" t="s">
        <v>25</v>
      </c>
      <c r="H2544" s="104" t="str">
        <f t="shared" si="120"/>
        <v>201851E015</v>
      </c>
      <c r="I2544" s="104" t="b">
        <f t="shared" si="121"/>
        <v>1</v>
      </c>
      <c r="J2544" s="77" t="s">
        <v>16100</v>
      </c>
      <c r="K2544" s="77" t="s">
        <v>14123</v>
      </c>
      <c r="L2544" s="105">
        <v>101.3</v>
      </c>
      <c r="M2544" s="105">
        <v>120.66</v>
      </c>
      <c r="N2544" s="105">
        <v>120.66</v>
      </c>
      <c r="O2544" s="96" t="str">
        <f>VLOOKUP(H2544,'CRMP-SOC'!$A$2:$B$12685,2,FALSE)</f>
        <v>Social</v>
      </c>
      <c r="P2544" s="96"/>
    </row>
    <row r="2545" spans="1:16" x14ac:dyDescent="0.25">
      <c r="A2545" s="96">
        <v>2018</v>
      </c>
      <c r="B2545" s="96" t="str">
        <f t="shared" si="122"/>
        <v>51E018</v>
      </c>
      <c r="C2545" s="96">
        <v>51</v>
      </c>
      <c r="D2545" s="96" t="str">
        <f t="shared" si="119"/>
        <v>201851E018</v>
      </c>
      <c r="E2545" s="77" t="s">
        <v>16094</v>
      </c>
      <c r="F2545" s="77" t="s">
        <v>16093</v>
      </c>
      <c r="G2545" s="77" t="s">
        <v>25</v>
      </c>
      <c r="H2545" s="104" t="str">
        <f t="shared" si="120"/>
        <v>201851E018</v>
      </c>
      <c r="I2545" s="104" t="b">
        <f t="shared" si="121"/>
        <v>1</v>
      </c>
      <c r="J2545" s="77" t="s">
        <v>16099</v>
      </c>
      <c r="K2545" s="77" t="s">
        <v>12337</v>
      </c>
      <c r="L2545" s="105">
        <v>15122.3</v>
      </c>
      <c r="M2545" s="105">
        <v>13246.11</v>
      </c>
      <c r="N2545" s="105">
        <v>12025.38</v>
      </c>
      <c r="O2545" s="96" t="str">
        <f>VLOOKUP(H2545,'CRMP-SOC'!$A$2:$B$12685,2,FALSE)</f>
        <v>Social</v>
      </c>
      <c r="P2545" s="96"/>
    </row>
    <row r="2546" spans="1:16" x14ac:dyDescent="0.25">
      <c r="A2546" s="96">
        <v>2018</v>
      </c>
      <c r="B2546" s="96" t="str">
        <f t="shared" si="122"/>
        <v>51E036</v>
      </c>
      <c r="C2546" s="96">
        <v>51</v>
      </c>
      <c r="D2546" s="96" t="str">
        <f t="shared" si="119"/>
        <v>201851E036</v>
      </c>
      <c r="E2546" s="77" t="s">
        <v>16094</v>
      </c>
      <c r="F2546" s="77" t="s">
        <v>16093</v>
      </c>
      <c r="G2546" s="77" t="s">
        <v>25</v>
      </c>
      <c r="H2546" s="104" t="str">
        <f t="shared" si="120"/>
        <v>201851E036</v>
      </c>
      <c r="I2546" s="104" t="b">
        <f t="shared" si="121"/>
        <v>1</v>
      </c>
      <c r="J2546" s="77" t="s">
        <v>16098</v>
      </c>
      <c r="K2546" s="77" t="s">
        <v>12359</v>
      </c>
      <c r="L2546" s="105">
        <v>27.6</v>
      </c>
      <c r="M2546" s="105">
        <v>31.49</v>
      </c>
      <c r="N2546" s="105">
        <v>31.49</v>
      </c>
      <c r="O2546" s="96" t="str">
        <f>VLOOKUP(H2546,'CRMP-SOC'!$A$2:$B$12685,2,FALSE)</f>
        <v>Social</v>
      </c>
      <c r="P2546" s="96"/>
    </row>
    <row r="2547" spans="1:16" x14ac:dyDescent="0.25">
      <c r="A2547" s="96">
        <v>2018</v>
      </c>
      <c r="B2547" s="96" t="str">
        <f t="shared" si="122"/>
        <v>51E042</v>
      </c>
      <c r="C2547" s="96">
        <v>51</v>
      </c>
      <c r="D2547" s="96" t="str">
        <f t="shared" si="119"/>
        <v>201851E042</v>
      </c>
      <c r="E2547" s="77" t="s">
        <v>16094</v>
      </c>
      <c r="F2547" s="77" t="s">
        <v>16093</v>
      </c>
      <c r="G2547" s="77" t="s">
        <v>25</v>
      </c>
      <c r="H2547" s="104" t="str">
        <f t="shared" si="120"/>
        <v>201851E042</v>
      </c>
      <c r="I2547" s="104" t="b">
        <f t="shared" si="121"/>
        <v>1</v>
      </c>
      <c r="J2547" s="77" t="s">
        <v>16097</v>
      </c>
      <c r="K2547" s="77" t="s">
        <v>13378</v>
      </c>
      <c r="L2547" s="105">
        <v>26.47</v>
      </c>
      <c r="M2547" s="105">
        <v>31.11</v>
      </c>
      <c r="N2547" s="105">
        <v>31.11</v>
      </c>
      <c r="O2547" s="96" t="str">
        <f>VLOOKUP(H2547,'CRMP-SOC'!$A$2:$B$12685,2,FALSE)</f>
        <v>Social</v>
      </c>
      <c r="P2547" s="96"/>
    </row>
    <row r="2548" spans="1:16" x14ac:dyDescent="0.25">
      <c r="A2548" s="96">
        <v>2018</v>
      </c>
      <c r="B2548" s="96" t="str">
        <f t="shared" si="122"/>
        <v>51E043</v>
      </c>
      <c r="C2548" s="96">
        <v>51</v>
      </c>
      <c r="D2548" s="96" t="str">
        <f t="shared" si="119"/>
        <v>201851E043</v>
      </c>
      <c r="E2548" s="77" t="s">
        <v>16094</v>
      </c>
      <c r="F2548" s="77" t="s">
        <v>16093</v>
      </c>
      <c r="G2548" s="77" t="s">
        <v>25</v>
      </c>
      <c r="H2548" s="104" t="str">
        <f t="shared" si="120"/>
        <v>201851E043</v>
      </c>
      <c r="I2548" s="104" t="b">
        <f t="shared" si="121"/>
        <v>1</v>
      </c>
      <c r="J2548" s="77" t="s">
        <v>16096</v>
      </c>
      <c r="K2548" s="77" t="s">
        <v>14124</v>
      </c>
      <c r="L2548" s="105">
        <v>4109.55</v>
      </c>
      <c r="M2548" s="105">
        <v>4292.76</v>
      </c>
      <c r="N2548" s="105">
        <v>4292.76</v>
      </c>
      <c r="O2548" s="96" t="str">
        <f>VLOOKUP(H2548,'CRMP-SOC'!$A$2:$B$12685,2,FALSE)</f>
        <v>Social</v>
      </c>
      <c r="P2548" s="96"/>
    </row>
    <row r="2549" spans="1:16" x14ac:dyDescent="0.25">
      <c r="A2549" s="96">
        <v>2018</v>
      </c>
      <c r="B2549" s="96" t="str">
        <f t="shared" si="122"/>
        <v>51E044</v>
      </c>
      <c r="C2549" s="96">
        <v>51</v>
      </c>
      <c r="D2549" s="96" t="str">
        <f t="shared" si="119"/>
        <v>201851E044</v>
      </c>
      <c r="E2549" s="77" t="s">
        <v>16094</v>
      </c>
      <c r="F2549" s="77" t="s">
        <v>16093</v>
      </c>
      <c r="G2549" s="77" t="s">
        <v>25</v>
      </c>
      <c r="H2549" s="104" t="str">
        <f t="shared" si="120"/>
        <v>201851E044</v>
      </c>
      <c r="I2549" s="104" t="b">
        <f t="shared" si="121"/>
        <v>1</v>
      </c>
      <c r="J2549" s="77" t="s">
        <v>16095</v>
      </c>
      <c r="K2549" s="77" t="s">
        <v>14173</v>
      </c>
      <c r="L2549" s="105">
        <v>24371.63</v>
      </c>
      <c r="M2549" s="105">
        <v>28208.77</v>
      </c>
      <c r="N2549" s="105">
        <v>28207.42</v>
      </c>
      <c r="O2549" s="96" t="str">
        <f>VLOOKUP(H2549,'CRMP-SOC'!$A$2:$B$12685,2,FALSE)</f>
        <v>Social</v>
      </c>
      <c r="P2549" s="96"/>
    </row>
    <row r="2550" spans="1:16" x14ac:dyDescent="0.25">
      <c r="A2550" s="96">
        <v>2018</v>
      </c>
      <c r="B2550" s="96" t="str">
        <f t="shared" si="122"/>
        <v>51E045</v>
      </c>
      <c r="C2550" s="96">
        <v>51</v>
      </c>
      <c r="D2550" s="96" t="str">
        <f t="shared" si="119"/>
        <v>201851E045</v>
      </c>
      <c r="E2550" s="77" t="s">
        <v>16094</v>
      </c>
      <c r="F2550" s="77" t="s">
        <v>16093</v>
      </c>
      <c r="G2550" s="77" t="s">
        <v>25</v>
      </c>
      <c r="H2550" s="104" t="str">
        <f t="shared" si="120"/>
        <v>201851E045</v>
      </c>
      <c r="I2550" s="104" t="b">
        <f t="shared" si="121"/>
        <v>1</v>
      </c>
      <c r="J2550" s="77" t="s">
        <v>16092</v>
      </c>
      <c r="K2550" s="77" t="s">
        <v>14125</v>
      </c>
      <c r="L2550" s="105">
        <v>2498.5700000000002</v>
      </c>
      <c r="M2550" s="105">
        <v>3285.74</v>
      </c>
      <c r="N2550" s="105">
        <v>3285.63</v>
      </c>
      <c r="O2550" s="96" t="str">
        <f>VLOOKUP(H2550,'CRMP-SOC'!$A$2:$B$12685,2,FALSE)</f>
        <v>Social</v>
      </c>
      <c r="P2550" s="96"/>
    </row>
    <row r="2551" spans="1:16" x14ac:dyDescent="0.25">
      <c r="A2551" s="96">
        <v>2019</v>
      </c>
      <c r="B2551" s="96" t="str">
        <f t="shared" si="122"/>
        <v>6S265</v>
      </c>
      <c r="C2551" s="100">
        <v>6</v>
      </c>
      <c r="D2551" s="96" t="str">
        <f t="shared" si="119"/>
        <v>20196S265</v>
      </c>
      <c r="E2551" s="91" t="s">
        <v>16205</v>
      </c>
      <c r="F2551" s="91" t="s">
        <v>16204</v>
      </c>
      <c r="G2551" s="118" t="s">
        <v>29</v>
      </c>
      <c r="H2551" s="104" t="str">
        <f t="shared" si="120"/>
        <v>20196S265</v>
      </c>
      <c r="I2551" s="104" t="b">
        <f t="shared" si="121"/>
        <v>1</v>
      </c>
      <c r="J2551" s="118" t="s">
        <v>16203</v>
      </c>
      <c r="K2551" s="91" t="s">
        <v>13941</v>
      </c>
      <c r="L2551" s="119">
        <v>1211.7487269999999</v>
      </c>
      <c r="M2551" s="119">
        <v>1047.9932588499998</v>
      </c>
      <c r="N2551" s="119">
        <v>1047.9932588499998</v>
      </c>
      <c r="O2551" s="96" t="str">
        <f>VLOOKUP(H2551,'CRMP-SOC'!$A$2:$B$12685,2,FALSE)</f>
        <v>Social</v>
      </c>
      <c r="P2551" s="96"/>
    </row>
    <row r="2552" spans="1:16" ht="15.75" x14ac:dyDescent="0.25">
      <c r="A2552" s="96">
        <v>2019</v>
      </c>
      <c r="B2552" s="96" t="str">
        <f t="shared" si="122"/>
        <v>8B004</v>
      </c>
      <c r="C2552" s="100">
        <v>8</v>
      </c>
      <c r="D2552" s="96" t="str">
        <f t="shared" si="119"/>
        <v>20198B004</v>
      </c>
      <c r="E2552" s="91" t="s">
        <v>16193</v>
      </c>
      <c r="F2552" s="91" t="s">
        <v>16804</v>
      </c>
      <c r="G2552" s="118" t="s">
        <v>26</v>
      </c>
      <c r="H2552" s="104" t="str">
        <f t="shared" si="120"/>
        <v>20198B004</v>
      </c>
      <c r="I2552" s="104" t="b">
        <f t="shared" si="121"/>
        <v>1</v>
      </c>
      <c r="J2552" s="118" t="s">
        <v>16105</v>
      </c>
      <c r="K2552" s="91" t="s">
        <v>16805</v>
      </c>
      <c r="L2552" s="119">
        <v>1768.8961319999999</v>
      </c>
      <c r="M2552" s="119">
        <v>1768.8961319999999</v>
      </c>
      <c r="N2552" s="119">
        <v>1768.8961319999999</v>
      </c>
      <c r="O2552" s="96" t="str">
        <f>VLOOKUP(H2552,'CRMP-SOC'!$A$2:$B$12685,2,FALSE)</f>
        <v>Social</v>
      </c>
      <c r="P2552" s="96"/>
    </row>
    <row r="2553" spans="1:16" x14ac:dyDescent="0.25">
      <c r="A2553" s="96">
        <v>2019</v>
      </c>
      <c r="B2553" s="96" t="str">
        <f t="shared" si="122"/>
        <v>8E001</v>
      </c>
      <c r="C2553" s="100">
        <v>8</v>
      </c>
      <c r="D2553" s="96" t="str">
        <f t="shared" si="119"/>
        <v>20198E001</v>
      </c>
      <c r="E2553" s="91" t="s">
        <v>16193</v>
      </c>
      <c r="F2553" s="91" t="s">
        <v>16192</v>
      </c>
      <c r="G2553" s="118" t="s">
        <v>25</v>
      </c>
      <c r="H2553" s="104" t="str">
        <f t="shared" si="120"/>
        <v>20198E001</v>
      </c>
      <c r="I2553" s="104" t="b">
        <f t="shared" si="121"/>
        <v>1</v>
      </c>
      <c r="J2553" s="118" t="s">
        <v>16107</v>
      </c>
      <c r="K2553" s="91" t="s">
        <v>11075</v>
      </c>
      <c r="L2553" s="119">
        <v>3600.7150679999995</v>
      </c>
      <c r="M2553" s="119">
        <v>3600.0098170200022</v>
      </c>
      <c r="N2553" s="119">
        <v>3599.9220748000025</v>
      </c>
      <c r="O2553" s="96" t="str">
        <f>VLOOKUP(H2553,'CRMP-SOC'!$A$2:$B$12685,2,FALSE)</f>
        <v>Social</v>
      </c>
      <c r="P2553" s="96"/>
    </row>
    <row r="2554" spans="1:16" x14ac:dyDescent="0.25">
      <c r="A2554" s="96">
        <v>2019</v>
      </c>
      <c r="B2554" s="96" t="str">
        <f t="shared" si="122"/>
        <v>8E003</v>
      </c>
      <c r="C2554" s="100">
        <v>8</v>
      </c>
      <c r="D2554" s="96" t="str">
        <f t="shared" si="119"/>
        <v>20198E003</v>
      </c>
      <c r="E2554" s="91" t="s">
        <v>16193</v>
      </c>
      <c r="F2554" s="91" t="s">
        <v>16192</v>
      </c>
      <c r="G2554" s="118" t="s">
        <v>25</v>
      </c>
      <c r="H2554" s="104" t="str">
        <f t="shared" si="120"/>
        <v>20198E003</v>
      </c>
      <c r="I2554" s="104" t="b">
        <f t="shared" si="121"/>
        <v>1</v>
      </c>
      <c r="J2554" s="118" t="s">
        <v>16106</v>
      </c>
      <c r="K2554" s="91" t="s">
        <v>13944</v>
      </c>
      <c r="L2554" s="119">
        <v>419.22674199999989</v>
      </c>
      <c r="M2554" s="119">
        <v>441.00396299999994</v>
      </c>
      <c r="N2554" s="119">
        <v>441.00396299999994</v>
      </c>
      <c r="O2554" s="96" t="str">
        <f>VLOOKUP(H2554,'CRMP-SOC'!$A$2:$B$12685,2,FALSE)</f>
        <v>Social</v>
      </c>
      <c r="P2554" s="96"/>
    </row>
    <row r="2555" spans="1:16" x14ac:dyDescent="0.25">
      <c r="A2555" s="96">
        <v>2019</v>
      </c>
      <c r="B2555" s="96" t="str">
        <f t="shared" si="122"/>
        <v>8E006</v>
      </c>
      <c r="C2555" s="100">
        <v>8</v>
      </c>
      <c r="D2555" s="96" t="str">
        <f t="shared" si="119"/>
        <v>20198E006</v>
      </c>
      <c r="E2555" s="91" t="s">
        <v>16193</v>
      </c>
      <c r="F2555" s="91" t="s">
        <v>16192</v>
      </c>
      <c r="G2555" s="118" t="s">
        <v>25</v>
      </c>
      <c r="H2555" s="104" t="str">
        <f t="shared" si="120"/>
        <v>20198E006</v>
      </c>
      <c r="I2555" s="104" t="b">
        <f t="shared" si="121"/>
        <v>1</v>
      </c>
      <c r="J2555" s="118" t="s">
        <v>16172</v>
      </c>
      <c r="K2555" s="91" t="s">
        <v>12438</v>
      </c>
      <c r="L2555" s="119">
        <v>1591.437801</v>
      </c>
      <c r="M2555" s="119">
        <v>1531.6511123800001</v>
      </c>
      <c r="N2555" s="119">
        <v>1531.6511123800001</v>
      </c>
      <c r="O2555" s="96" t="str">
        <f>VLOOKUP(H2555,'CRMP-SOC'!$A$2:$B$12685,2,FALSE)</f>
        <v>Social</v>
      </c>
      <c r="P2555" s="96"/>
    </row>
    <row r="2556" spans="1:16" ht="15.75" x14ac:dyDescent="0.25">
      <c r="A2556" s="96">
        <v>2019</v>
      </c>
      <c r="B2556" s="96" t="str">
        <f t="shared" si="122"/>
        <v>8S052</v>
      </c>
      <c r="C2556" s="100">
        <v>8</v>
      </c>
      <c r="D2556" s="96" t="str">
        <f t="shared" si="119"/>
        <v>20198S052</v>
      </c>
      <c r="E2556" s="91" t="s">
        <v>16193</v>
      </c>
      <c r="F2556" s="91" t="s">
        <v>16192</v>
      </c>
      <c r="G2556" s="118" t="s">
        <v>29</v>
      </c>
      <c r="H2556" s="104" t="str">
        <f t="shared" si="120"/>
        <v>20198S052</v>
      </c>
      <c r="I2556" s="104" t="b">
        <f t="shared" si="121"/>
        <v>1</v>
      </c>
      <c r="J2556" s="118" t="s">
        <v>16202</v>
      </c>
      <c r="K2556" s="91" t="s">
        <v>16806</v>
      </c>
      <c r="L2556" s="119">
        <v>1240.7510120000002</v>
      </c>
      <c r="M2556" s="119">
        <v>1240.7510120000002</v>
      </c>
      <c r="N2556" s="119">
        <v>1240.7510120000002</v>
      </c>
      <c r="O2556" s="96" t="str">
        <f>VLOOKUP(H2556,'CRMP-SOC'!$A$2:$B$12685,2,FALSE)</f>
        <v>Social</v>
      </c>
      <c r="P2556" s="96"/>
    </row>
    <row r="2557" spans="1:16" ht="15.75" x14ac:dyDescent="0.25">
      <c r="A2557" s="96">
        <v>2019</v>
      </c>
      <c r="B2557" s="96" t="str">
        <f t="shared" si="122"/>
        <v>8S053</v>
      </c>
      <c r="C2557" s="100">
        <v>8</v>
      </c>
      <c r="D2557" s="96" t="str">
        <f t="shared" si="119"/>
        <v>20198S053</v>
      </c>
      <c r="E2557" s="91" t="s">
        <v>16193</v>
      </c>
      <c r="F2557" s="91" t="s">
        <v>16192</v>
      </c>
      <c r="G2557" s="118" t="s">
        <v>29</v>
      </c>
      <c r="H2557" s="104" t="str">
        <f t="shared" si="120"/>
        <v>20198S053</v>
      </c>
      <c r="I2557" s="104" t="b">
        <f t="shared" si="121"/>
        <v>1</v>
      </c>
      <c r="J2557" s="118" t="s">
        <v>16201</v>
      </c>
      <c r="K2557" s="91" t="s">
        <v>16807</v>
      </c>
      <c r="L2557" s="119">
        <v>2147.1350549999997</v>
      </c>
      <c r="M2557" s="119">
        <v>4047.1350549999997</v>
      </c>
      <c r="N2557" s="119">
        <v>4047.1350549999997</v>
      </c>
      <c r="O2557" s="96" t="str">
        <f>VLOOKUP(H2557,'CRMP-SOC'!$A$2:$B$12685,2,FALSE)</f>
        <v>Social</v>
      </c>
      <c r="P2557" s="96"/>
    </row>
    <row r="2558" spans="1:16" x14ac:dyDescent="0.25">
      <c r="A2558" s="96">
        <v>2019</v>
      </c>
      <c r="B2558" s="96" t="str">
        <f t="shared" si="122"/>
        <v>8S240</v>
      </c>
      <c r="C2558" s="100">
        <v>8</v>
      </c>
      <c r="D2558" s="96" t="str">
        <f t="shared" si="119"/>
        <v>20198S240</v>
      </c>
      <c r="E2558" s="91" t="s">
        <v>16193</v>
      </c>
      <c r="F2558" s="91" t="s">
        <v>16192</v>
      </c>
      <c r="G2558" s="118" t="s">
        <v>29</v>
      </c>
      <c r="H2558" s="104" t="str">
        <f t="shared" si="120"/>
        <v>20198S240</v>
      </c>
      <c r="I2558" s="104" t="b">
        <f t="shared" si="121"/>
        <v>1</v>
      </c>
      <c r="J2558" s="118" t="s">
        <v>16200</v>
      </c>
      <c r="K2558" s="91" t="s">
        <v>13703</v>
      </c>
      <c r="L2558" s="119">
        <v>2000</v>
      </c>
      <c r="M2558" s="119">
        <v>2240.4207041699997</v>
      </c>
      <c r="N2558" s="119">
        <v>2240.4207041699997</v>
      </c>
      <c r="O2558" s="96" t="str">
        <f>VLOOKUP(H2558,'CRMP-SOC'!$A$2:$B$12685,2,FALSE)</f>
        <v>Social</v>
      </c>
      <c r="P2558" s="96"/>
    </row>
    <row r="2559" spans="1:16" x14ac:dyDescent="0.25">
      <c r="A2559" s="96">
        <v>2019</v>
      </c>
      <c r="B2559" s="96" t="str">
        <f t="shared" si="122"/>
        <v>8S257</v>
      </c>
      <c r="C2559" s="100">
        <v>8</v>
      </c>
      <c r="D2559" s="96" t="str">
        <f t="shared" si="119"/>
        <v>20198S257</v>
      </c>
      <c r="E2559" s="91" t="s">
        <v>16193</v>
      </c>
      <c r="F2559" s="91" t="s">
        <v>16192</v>
      </c>
      <c r="G2559" s="118" t="s">
        <v>29</v>
      </c>
      <c r="H2559" s="104" t="str">
        <f t="shared" si="120"/>
        <v>20198S257</v>
      </c>
      <c r="I2559" s="104" t="b">
        <f t="shared" si="121"/>
        <v>1</v>
      </c>
      <c r="J2559" s="118" t="s">
        <v>16199</v>
      </c>
      <c r="K2559" s="91" t="s">
        <v>13704</v>
      </c>
      <c r="L2559" s="119">
        <v>1298.3615540000001</v>
      </c>
      <c r="M2559" s="119">
        <v>0</v>
      </c>
      <c r="N2559" s="119">
        <v>0</v>
      </c>
      <c r="O2559" s="96" t="str">
        <f>VLOOKUP(H2559,'CRMP-SOC'!$A$2:$B$12685,2,FALSE)</f>
        <v>Social</v>
      </c>
      <c r="P2559" s="96"/>
    </row>
    <row r="2560" spans="1:16" x14ac:dyDescent="0.25">
      <c r="A2560" s="96">
        <v>2019</v>
      </c>
      <c r="B2560" s="96" t="str">
        <f t="shared" si="122"/>
        <v>8S259</v>
      </c>
      <c r="C2560" s="100">
        <v>8</v>
      </c>
      <c r="D2560" s="96" t="str">
        <f t="shared" si="119"/>
        <v>20198S259</v>
      </c>
      <c r="E2560" s="91" t="s">
        <v>16193</v>
      </c>
      <c r="F2560" s="91" t="s">
        <v>16192</v>
      </c>
      <c r="G2560" s="118" t="s">
        <v>29</v>
      </c>
      <c r="H2560" s="104" t="str">
        <f t="shared" si="120"/>
        <v>20198S259</v>
      </c>
      <c r="I2560" s="104" t="b">
        <f t="shared" si="121"/>
        <v>1</v>
      </c>
      <c r="J2560" s="118" t="s">
        <v>16198</v>
      </c>
      <c r="K2560" s="92" t="s">
        <v>13706</v>
      </c>
      <c r="L2560" s="119">
        <v>2886.67238</v>
      </c>
      <c r="M2560" s="119">
        <v>3588.8146666700018</v>
      </c>
      <c r="N2560" s="119">
        <v>3588.4072010100012</v>
      </c>
      <c r="O2560" s="96" t="str">
        <f>VLOOKUP(H2560,'CRMP-SOC'!$A$2:$B$12685,2,FALSE)</f>
        <v>Social</v>
      </c>
      <c r="P2560" s="96"/>
    </row>
    <row r="2561" spans="1:16" x14ac:dyDescent="0.25">
      <c r="A2561" s="96">
        <v>2019</v>
      </c>
      <c r="B2561" s="96" t="str">
        <f t="shared" si="122"/>
        <v>8S260</v>
      </c>
      <c r="C2561" s="100">
        <v>8</v>
      </c>
      <c r="D2561" s="96" t="str">
        <f t="shared" si="119"/>
        <v>20198S260</v>
      </c>
      <c r="E2561" s="91" t="s">
        <v>16193</v>
      </c>
      <c r="F2561" s="91" t="s">
        <v>16192</v>
      </c>
      <c r="G2561" s="118" t="s">
        <v>29</v>
      </c>
      <c r="H2561" s="104" t="str">
        <f t="shared" si="120"/>
        <v>20198S260</v>
      </c>
      <c r="I2561" s="104" t="b">
        <f t="shared" si="121"/>
        <v>1</v>
      </c>
      <c r="J2561" s="118" t="s">
        <v>16197</v>
      </c>
      <c r="K2561" s="91" t="s">
        <v>13707</v>
      </c>
      <c r="L2561" s="119">
        <v>500</v>
      </c>
      <c r="M2561" s="119">
        <v>56.575438319999996</v>
      </c>
      <c r="N2561" s="119">
        <v>56.418292479999998</v>
      </c>
      <c r="O2561" s="96" t="str">
        <f>VLOOKUP(H2561,'CRMP-SOC'!$A$2:$B$12685,2,FALSE)</f>
        <v>Social</v>
      </c>
      <c r="P2561" s="96"/>
    </row>
    <row r="2562" spans="1:16" x14ac:dyDescent="0.25">
      <c r="A2562" s="96">
        <v>2019</v>
      </c>
      <c r="B2562" s="96" t="str">
        <f t="shared" si="122"/>
        <v>8S261</v>
      </c>
      <c r="C2562" s="100">
        <v>8</v>
      </c>
      <c r="D2562" s="96" t="str">
        <f t="shared" ref="D2562:D2625" si="123">CONCATENATE(A2562,C2562,G2562,J2562)</f>
        <v>20198S261</v>
      </c>
      <c r="E2562" s="91" t="s">
        <v>16193</v>
      </c>
      <c r="F2562" s="91" t="s">
        <v>16192</v>
      </c>
      <c r="G2562" s="118" t="s">
        <v>29</v>
      </c>
      <c r="H2562" s="104" t="str">
        <f t="shared" ref="H2562:H2625" si="124">CONCATENATE(A2562,B2562)</f>
        <v>20198S261</v>
      </c>
      <c r="I2562" s="104" t="b">
        <f t="shared" ref="I2562:I2625" si="125">H2562=D2562</f>
        <v>1</v>
      </c>
      <c r="J2562" s="118" t="s">
        <v>16196</v>
      </c>
      <c r="K2562" s="91" t="s">
        <v>13708</v>
      </c>
      <c r="L2562" s="119">
        <v>1217.0932720000001</v>
      </c>
      <c r="M2562" s="119">
        <v>1359.13074809</v>
      </c>
      <c r="N2562" s="119">
        <v>1358.7050041599998</v>
      </c>
      <c r="O2562" s="96" t="str">
        <f>VLOOKUP(H2562,'CRMP-SOC'!$A$2:$B$12685,2,FALSE)</f>
        <v>Social</v>
      </c>
      <c r="P2562" s="96"/>
    </row>
    <row r="2563" spans="1:16" x14ac:dyDescent="0.25">
      <c r="A2563" s="96">
        <v>2019</v>
      </c>
      <c r="B2563" s="96" t="str">
        <f t="shared" si="122"/>
        <v>8S263</v>
      </c>
      <c r="C2563" s="100">
        <v>8</v>
      </c>
      <c r="D2563" s="96" t="str">
        <f t="shared" si="123"/>
        <v>20198S263</v>
      </c>
      <c r="E2563" s="91" t="s">
        <v>16193</v>
      </c>
      <c r="F2563" s="91" t="s">
        <v>16192</v>
      </c>
      <c r="G2563" s="118" t="s">
        <v>29</v>
      </c>
      <c r="H2563" s="104" t="str">
        <f t="shared" si="124"/>
        <v>20198S263</v>
      </c>
      <c r="I2563" s="104" t="b">
        <f t="shared" si="125"/>
        <v>1</v>
      </c>
      <c r="J2563" s="118" t="s">
        <v>16195</v>
      </c>
      <c r="K2563" s="93" t="s">
        <v>16012</v>
      </c>
      <c r="L2563" s="119">
        <v>2128.127461</v>
      </c>
      <c r="M2563" s="119">
        <v>1893.99335649</v>
      </c>
      <c r="N2563" s="119">
        <v>1893.99335649</v>
      </c>
      <c r="O2563" s="96" t="str">
        <f>VLOOKUP(H2563,'CRMP-SOC'!$A$2:$B$12685,2,FALSE)</f>
        <v>Social</v>
      </c>
      <c r="P2563" s="96"/>
    </row>
    <row r="2564" spans="1:16" x14ac:dyDescent="0.25">
      <c r="A2564" s="96">
        <v>2019</v>
      </c>
      <c r="B2564" s="96" t="str">
        <f t="shared" si="122"/>
        <v>8U002</v>
      </c>
      <c r="C2564" s="100">
        <v>8</v>
      </c>
      <c r="D2564" s="96" t="str">
        <f t="shared" si="123"/>
        <v>20198U002</v>
      </c>
      <c r="E2564" s="91" t="s">
        <v>16193</v>
      </c>
      <c r="F2564" s="91" t="s">
        <v>16192</v>
      </c>
      <c r="G2564" s="118" t="s">
        <v>30</v>
      </c>
      <c r="H2564" s="104" t="str">
        <f t="shared" si="124"/>
        <v>20198U002</v>
      </c>
      <c r="I2564" s="104" t="b">
        <f t="shared" si="125"/>
        <v>1</v>
      </c>
      <c r="J2564" s="118" t="s">
        <v>16191</v>
      </c>
      <c r="K2564" s="91" t="s">
        <v>13948</v>
      </c>
      <c r="L2564" s="119">
        <v>2000</v>
      </c>
      <c r="M2564" s="119">
        <v>1508.28884752</v>
      </c>
      <c r="N2564" s="119">
        <v>1508.28884752</v>
      </c>
      <c r="O2564" s="96" t="str">
        <f>VLOOKUP(H2564,'CRMP-SOC'!$A$2:$B$12685,2,FALSE)</f>
        <v>Social</v>
      </c>
      <c r="P2564" s="96"/>
    </row>
    <row r="2565" spans="1:16" x14ac:dyDescent="0.25">
      <c r="A2565" s="96">
        <v>2019</v>
      </c>
      <c r="B2565" s="96" t="str">
        <f t="shared" si="122"/>
        <v>8U004</v>
      </c>
      <c r="C2565" s="100">
        <v>8</v>
      </c>
      <c r="D2565" s="96" t="str">
        <f t="shared" si="123"/>
        <v>20198U004</v>
      </c>
      <c r="E2565" s="91" t="s">
        <v>16193</v>
      </c>
      <c r="F2565" s="91" t="s">
        <v>16192</v>
      </c>
      <c r="G2565" s="118" t="s">
        <v>30</v>
      </c>
      <c r="H2565" s="104" t="str">
        <f t="shared" si="124"/>
        <v>20198U004</v>
      </c>
      <c r="I2565" s="104" t="b">
        <f t="shared" si="125"/>
        <v>1</v>
      </c>
      <c r="J2565" s="118" t="s">
        <v>16105</v>
      </c>
      <c r="K2565" s="91" t="s">
        <v>11102</v>
      </c>
      <c r="L2565" s="119">
        <v>35.025512999999997</v>
      </c>
      <c r="M2565" s="119">
        <v>226.86011436999999</v>
      </c>
      <c r="N2565" s="119">
        <v>226.86011436999999</v>
      </c>
      <c r="O2565" s="96" t="str">
        <f>VLOOKUP(H2565,'CRMP-SOC'!$A$2:$B$12685,2,FALSE)</f>
        <v>Social</v>
      </c>
      <c r="P2565" s="96"/>
    </row>
    <row r="2566" spans="1:16" x14ac:dyDescent="0.25">
      <c r="A2566" s="96">
        <v>2019</v>
      </c>
      <c r="B2566" s="96" t="str">
        <f t="shared" si="122"/>
        <v>8U009</v>
      </c>
      <c r="C2566" s="100">
        <v>8</v>
      </c>
      <c r="D2566" s="96" t="str">
        <f t="shared" si="123"/>
        <v>20198U009</v>
      </c>
      <c r="E2566" s="91" t="s">
        <v>16193</v>
      </c>
      <c r="F2566" s="91" t="s">
        <v>16192</v>
      </c>
      <c r="G2566" s="118" t="s">
        <v>30</v>
      </c>
      <c r="H2566" s="104" t="str">
        <f t="shared" si="124"/>
        <v>20198U009</v>
      </c>
      <c r="I2566" s="104" t="b">
        <f t="shared" si="125"/>
        <v>1</v>
      </c>
      <c r="J2566" s="118" t="s">
        <v>16128</v>
      </c>
      <c r="K2566" s="91" t="s">
        <v>11104</v>
      </c>
      <c r="L2566" s="119">
        <v>5.0296529999999997</v>
      </c>
      <c r="M2566" s="119">
        <v>0</v>
      </c>
      <c r="N2566" s="119">
        <v>0</v>
      </c>
      <c r="O2566" s="96" t="str">
        <f>VLOOKUP(H2566,'CRMP-SOC'!$A$2:$B$12685,2,FALSE)</f>
        <v>Social</v>
      </c>
      <c r="P2566" s="96"/>
    </row>
    <row r="2567" spans="1:16" x14ac:dyDescent="0.25">
      <c r="A2567" s="96">
        <v>2019</v>
      </c>
      <c r="B2567" s="96" t="str">
        <f t="shared" si="122"/>
        <v>8U013</v>
      </c>
      <c r="C2567" s="100">
        <v>8</v>
      </c>
      <c r="D2567" s="96" t="str">
        <f t="shared" si="123"/>
        <v>20198U013</v>
      </c>
      <c r="E2567" s="91" t="s">
        <v>16193</v>
      </c>
      <c r="F2567" s="91" t="s">
        <v>16192</v>
      </c>
      <c r="G2567" s="118" t="s">
        <v>30</v>
      </c>
      <c r="H2567" s="104" t="str">
        <f t="shared" si="124"/>
        <v>20198U013</v>
      </c>
      <c r="I2567" s="104" t="b">
        <f t="shared" si="125"/>
        <v>1</v>
      </c>
      <c r="J2567" s="120" t="s">
        <v>16113</v>
      </c>
      <c r="K2567" s="91" t="s">
        <v>11107</v>
      </c>
      <c r="L2567" s="119">
        <v>0</v>
      </c>
      <c r="M2567" s="119">
        <v>5.4373050000000003</v>
      </c>
      <c r="N2567" s="119">
        <v>5.4373050000000003</v>
      </c>
      <c r="O2567" s="96" t="str">
        <f>VLOOKUP(H2567,'CRMP-SOC'!$A$2:$B$12685,2,FALSE)</f>
        <v>Social</v>
      </c>
      <c r="P2567" s="96"/>
    </row>
    <row r="2568" spans="1:16" x14ac:dyDescent="0.25">
      <c r="A2568" s="96">
        <v>2019</v>
      </c>
      <c r="B2568" s="96" t="str">
        <f t="shared" si="122"/>
        <v>8U017</v>
      </c>
      <c r="C2568" s="100">
        <v>8</v>
      </c>
      <c r="D2568" s="96" t="str">
        <f t="shared" si="123"/>
        <v>20198U017</v>
      </c>
      <c r="E2568" s="91" t="s">
        <v>16193</v>
      </c>
      <c r="F2568" s="91" t="s">
        <v>16192</v>
      </c>
      <c r="G2568" s="118" t="s">
        <v>30</v>
      </c>
      <c r="H2568" s="104" t="str">
        <f t="shared" si="124"/>
        <v>20198U017</v>
      </c>
      <c r="I2568" s="104" t="b">
        <f t="shared" si="125"/>
        <v>1</v>
      </c>
      <c r="J2568" s="118" t="s">
        <v>16136</v>
      </c>
      <c r="K2568" s="91" t="s">
        <v>13949</v>
      </c>
      <c r="L2568" s="119">
        <v>103.620289</v>
      </c>
      <c r="M2568" s="119">
        <v>98.577268279999998</v>
      </c>
      <c r="N2568" s="119">
        <v>98.577268279999998</v>
      </c>
      <c r="O2568" s="96" t="str">
        <f>VLOOKUP(H2568,'CRMP-SOC'!$A$2:$B$12685,2,FALSE)</f>
        <v>Social</v>
      </c>
      <c r="P2568" s="96"/>
    </row>
    <row r="2569" spans="1:16" x14ac:dyDescent="0.25">
      <c r="A2569" s="96">
        <v>2019</v>
      </c>
      <c r="B2569" s="96" t="str">
        <f t="shared" si="122"/>
        <v>8U020</v>
      </c>
      <c r="C2569" s="100">
        <v>8</v>
      </c>
      <c r="D2569" s="96" t="str">
        <f t="shared" si="123"/>
        <v>20198U020</v>
      </c>
      <c r="E2569" s="91" t="s">
        <v>16193</v>
      </c>
      <c r="F2569" s="91" t="s">
        <v>16192</v>
      </c>
      <c r="G2569" s="118" t="s">
        <v>30</v>
      </c>
      <c r="H2569" s="104" t="str">
        <f t="shared" si="124"/>
        <v>20198U020</v>
      </c>
      <c r="I2569" s="104" t="b">
        <f t="shared" si="125"/>
        <v>1</v>
      </c>
      <c r="J2569" s="118" t="s">
        <v>16146</v>
      </c>
      <c r="K2569" s="91" t="s">
        <v>16020</v>
      </c>
      <c r="L2569" s="119">
        <v>6000</v>
      </c>
      <c r="M2569" s="119">
        <v>8100</v>
      </c>
      <c r="N2569" s="119">
        <v>8100</v>
      </c>
      <c r="O2569" s="96" t="str">
        <f>VLOOKUP(H2569,'CRMP-SOC'!$A$2:$B$12685,2,FALSE)</f>
        <v>Social</v>
      </c>
      <c r="P2569" s="96"/>
    </row>
    <row r="2570" spans="1:16" x14ac:dyDescent="0.25">
      <c r="A2570" s="96">
        <v>2019</v>
      </c>
      <c r="B2570" s="96" t="str">
        <f t="shared" si="122"/>
        <v>8U021</v>
      </c>
      <c r="C2570" s="100">
        <v>8</v>
      </c>
      <c r="D2570" s="96" t="str">
        <f t="shared" si="123"/>
        <v>20198U021</v>
      </c>
      <c r="E2570" s="91" t="s">
        <v>16193</v>
      </c>
      <c r="F2570" s="91" t="s">
        <v>16192</v>
      </c>
      <c r="G2570" s="118" t="s">
        <v>30</v>
      </c>
      <c r="H2570" s="104" t="str">
        <f t="shared" si="124"/>
        <v>20198U021</v>
      </c>
      <c r="I2570" s="104" t="b">
        <f t="shared" si="125"/>
        <v>1</v>
      </c>
      <c r="J2570" s="118" t="s">
        <v>16111</v>
      </c>
      <c r="K2570" s="91" t="s">
        <v>16023</v>
      </c>
      <c r="L2570" s="119">
        <v>4000</v>
      </c>
      <c r="M2570" s="119">
        <v>979.87569871999995</v>
      </c>
      <c r="N2570" s="119">
        <v>979.83716463999997</v>
      </c>
      <c r="O2570" s="96" t="str">
        <f>VLOOKUP(H2570,'CRMP-SOC'!$A$2:$B$12685,2,FALSE)</f>
        <v>Social</v>
      </c>
      <c r="P2570" s="96"/>
    </row>
    <row r="2571" spans="1:16" x14ac:dyDescent="0.25">
      <c r="A2571" s="96">
        <v>2019</v>
      </c>
      <c r="B2571" s="96" t="str">
        <f t="shared" si="122"/>
        <v>8U022</v>
      </c>
      <c r="C2571" s="100">
        <v>8</v>
      </c>
      <c r="D2571" s="96" t="str">
        <f t="shared" si="123"/>
        <v>20198U022</v>
      </c>
      <c r="E2571" s="91" t="s">
        <v>16193</v>
      </c>
      <c r="F2571" s="91" t="s">
        <v>16192</v>
      </c>
      <c r="G2571" s="118" t="s">
        <v>30</v>
      </c>
      <c r="H2571" s="104" t="str">
        <f t="shared" si="124"/>
        <v>20198U022</v>
      </c>
      <c r="I2571" s="104" t="b">
        <f t="shared" si="125"/>
        <v>1</v>
      </c>
      <c r="J2571" s="118" t="s">
        <v>16110</v>
      </c>
      <c r="K2571" s="91" t="s">
        <v>16027</v>
      </c>
      <c r="L2571" s="119">
        <v>1500</v>
      </c>
      <c r="M2571" s="119">
        <v>1204.6689260200001</v>
      </c>
      <c r="N2571" s="119">
        <v>1204.6689260200001</v>
      </c>
      <c r="O2571" s="96" t="str">
        <f>VLOOKUP(H2571,'CRMP-SOC'!$A$2:$B$12685,2,FALSE)</f>
        <v>Social</v>
      </c>
      <c r="P2571" s="96"/>
    </row>
    <row r="2572" spans="1:16" x14ac:dyDescent="0.25">
      <c r="A2572" s="96">
        <v>2019</v>
      </c>
      <c r="B2572" s="96" t="str">
        <f t="shared" si="122"/>
        <v>8U023</v>
      </c>
      <c r="C2572" s="100">
        <v>8</v>
      </c>
      <c r="D2572" s="96" t="str">
        <f t="shared" si="123"/>
        <v>20198U023</v>
      </c>
      <c r="E2572" s="91" t="s">
        <v>16193</v>
      </c>
      <c r="F2572" s="91" t="s">
        <v>16192</v>
      </c>
      <c r="G2572" s="118" t="s">
        <v>30</v>
      </c>
      <c r="H2572" s="104" t="str">
        <f t="shared" si="124"/>
        <v>20198U023</v>
      </c>
      <c r="I2572" s="104" t="b">
        <f t="shared" si="125"/>
        <v>1</v>
      </c>
      <c r="J2572" s="118" t="s">
        <v>16164</v>
      </c>
      <c r="K2572" s="91" t="s">
        <v>16031</v>
      </c>
      <c r="L2572" s="119">
        <v>9000</v>
      </c>
      <c r="M2572" s="119">
        <v>11160.053954000001</v>
      </c>
      <c r="N2572" s="119">
        <v>11132.447956</v>
      </c>
      <c r="O2572" s="96" t="str">
        <f>VLOOKUP(H2572,'CRMP-SOC'!$A$2:$B$12685,2,FALSE)</f>
        <v>Social</v>
      </c>
      <c r="P2572" s="96"/>
    </row>
    <row r="2573" spans="1:16" ht="15.75" x14ac:dyDescent="0.25">
      <c r="A2573" s="96">
        <v>2019</v>
      </c>
      <c r="B2573" s="96" t="str">
        <f t="shared" si="122"/>
        <v>8U024</v>
      </c>
      <c r="C2573" s="100">
        <v>8</v>
      </c>
      <c r="D2573" s="96" t="str">
        <f t="shared" si="123"/>
        <v>20198U024</v>
      </c>
      <c r="E2573" s="91" t="s">
        <v>16193</v>
      </c>
      <c r="F2573" s="91" t="s">
        <v>16192</v>
      </c>
      <c r="G2573" s="118" t="s">
        <v>30</v>
      </c>
      <c r="H2573" s="104" t="str">
        <f t="shared" si="124"/>
        <v>20198U024</v>
      </c>
      <c r="I2573" s="104" t="b">
        <f t="shared" si="125"/>
        <v>1</v>
      </c>
      <c r="J2573" s="120" t="s">
        <v>16194</v>
      </c>
      <c r="K2573" s="91" t="s">
        <v>16808</v>
      </c>
      <c r="L2573" s="119">
        <v>7831.5538720000004</v>
      </c>
      <c r="M2573" s="119">
        <v>3425.8713435</v>
      </c>
      <c r="N2573" s="119">
        <v>3424.1915396600002</v>
      </c>
      <c r="O2573" s="96" t="str">
        <f>VLOOKUP(H2573,'CRMP-SOC'!$A$2:$B$12685,2,FALSE)</f>
        <v>Social</v>
      </c>
      <c r="P2573" s="96"/>
    </row>
    <row r="2574" spans="1:16" x14ac:dyDescent="0.25">
      <c r="A2574" s="96">
        <v>2019</v>
      </c>
      <c r="B2574" s="96" t="str">
        <f t="shared" si="122"/>
        <v>8U025</v>
      </c>
      <c r="C2574" s="100">
        <v>8</v>
      </c>
      <c r="D2574" s="96" t="str">
        <f t="shared" si="123"/>
        <v>20198U025</v>
      </c>
      <c r="E2574" s="91" t="s">
        <v>16193</v>
      </c>
      <c r="F2574" s="91" t="s">
        <v>16192</v>
      </c>
      <c r="G2574" s="118" t="s">
        <v>30</v>
      </c>
      <c r="H2574" s="104" t="str">
        <f t="shared" si="124"/>
        <v>20198U025</v>
      </c>
      <c r="I2574" s="104" t="b">
        <f t="shared" si="125"/>
        <v>1</v>
      </c>
      <c r="J2574" s="118" t="s">
        <v>16145</v>
      </c>
      <c r="K2574" s="91" t="s">
        <v>16039</v>
      </c>
      <c r="L2574" s="119">
        <v>6707.7348110000003</v>
      </c>
      <c r="M2574" s="119">
        <v>5208.51703843</v>
      </c>
      <c r="N2574" s="119">
        <v>5208.51703843</v>
      </c>
      <c r="O2574" s="96" t="str">
        <f>VLOOKUP(H2574,'CRMP-SOC'!$A$2:$B$12685,2,FALSE)</f>
        <v>Social</v>
      </c>
      <c r="P2574" s="96"/>
    </row>
    <row r="2575" spans="1:16" x14ac:dyDescent="0.25">
      <c r="A2575" s="96">
        <v>2019</v>
      </c>
      <c r="B2575" s="96" t="str">
        <f t="shared" si="122"/>
        <v>10B002</v>
      </c>
      <c r="C2575" s="100">
        <v>10</v>
      </c>
      <c r="D2575" s="96" t="str">
        <f t="shared" si="123"/>
        <v>201910B002</v>
      </c>
      <c r="E2575" s="91" t="s">
        <v>16188</v>
      </c>
      <c r="F2575" s="91" t="s">
        <v>16187</v>
      </c>
      <c r="G2575" s="118" t="s">
        <v>26</v>
      </c>
      <c r="H2575" s="104" t="str">
        <f t="shared" si="124"/>
        <v>201910B002</v>
      </c>
      <c r="I2575" s="104" t="b">
        <f t="shared" si="125"/>
        <v>1</v>
      </c>
      <c r="J2575" s="118" t="s">
        <v>16191</v>
      </c>
      <c r="K2575" s="92" t="s">
        <v>14141</v>
      </c>
      <c r="L2575" s="119">
        <v>280.82430600000032</v>
      </c>
      <c r="M2575" s="119">
        <v>302.59611662999987</v>
      </c>
      <c r="N2575" s="119">
        <v>302.59611662999987</v>
      </c>
      <c r="O2575" s="96" t="str">
        <f>VLOOKUP(H2575,'CRMP-SOC'!$A$2:$B$12685,2,FALSE)</f>
        <v>Social</v>
      </c>
      <c r="P2575" s="96"/>
    </row>
    <row r="2576" spans="1:16" x14ac:dyDescent="0.25">
      <c r="A2576" s="96">
        <v>2019</v>
      </c>
      <c r="B2576" s="96" t="str">
        <f t="shared" si="122"/>
        <v>10E005</v>
      </c>
      <c r="C2576" s="100">
        <v>10</v>
      </c>
      <c r="D2576" s="96" t="str">
        <f t="shared" si="123"/>
        <v>201910E005</v>
      </c>
      <c r="E2576" s="91" t="s">
        <v>16188</v>
      </c>
      <c r="F2576" s="91" t="s">
        <v>16187</v>
      </c>
      <c r="G2576" s="118" t="s">
        <v>25</v>
      </c>
      <c r="H2576" s="104" t="str">
        <f t="shared" si="124"/>
        <v>201910E005</v>
      </c>
      <c r="I2576" s="104" t="b">
        <f t="shared" si="125"/>
        <v>1</v>
      </c>
      <c r="J2576" s="118" t="s">
        <v>16152</v>
      </c>
      <c r="K2576" s="91" t="s">
        <v>13959</v>
      </c>
      <c r="L2576" s="119">
        <v>344.82577600000047</v>
      </c>
      <c r="M2576" s="119">
        <v>428.66789312000031</v>
      </c>
      <c r="N2576" s="119">
        <v>428.66789312000031</v>
      </c>
      <c r="O2576" s="96" t="str">
        <f>VLOOKUP(H2576,'CRMP-SOC'!$A$2:$B$12685,2,FALSE)</f>
        <v>Social</v>
      </c>
      <c r="P2576" s="96"/>
    </row>
    <row r="2577" spans="1:16" x14ac:dyDescent="0.25">
      <c r="A2577" s="96">
        <v>2019</v>
      </c>
      <c r="B2577" s="96" t="str">
        <f t="shared" si="122"/>
        <v>10S020</v>
      </c>
      <c r="C2577" s="100">
        <v>10</v>
      </c>
      <c r="D2577" s="96" t="str">
        <f t="shared" si="123"/>
        <v>201910S020</v>
      </c>
      <c r="E2577" s="91" t="s">
        <v>16188</v>
      </c>
      <c r="F2577" s="91" t="s">
        <v>16187</v>
      </c>
      <c r="G2577" s="118" t="s">
        <v>29</v>
      </c>
      <c r="H2577" s="104" t="str">
        <f t="shared" si="124"/>
        <v>201910S020</v>
      </c>
      <c r="I2577" s="104" t="b">
        <f t="shared" si="125"/>
        <v>1</v>
      </c>
      <c r="J2577" s="118" t="s">
        <v>16146</v>
      </c>
      <c r="K2577" s="91" t="s">
        <v>13733</v>
      </c>
      <c r="L2577" s="119">
        <v>659.41166400000009</v>
      </c>
      <c r="M2577" s="119">
        <v>238.22177479000001</v>
      </c>
      <c r="N2577" s="119">
        <v>238.22177479000001</v>
      </c>
      <c r="O2577" s="96" t="str">
        <f>VLOOKUP(H2577,'CRMP-SOC'!$A$2:$B$12685,2,FALSE)</f>
        <v>Social</v>
      </c>
      <c r="P2577" s="96"/>
    </row>
    <row r="2578" spans="1:16" x14ac:dyDescent="0.25">
      <c r="A2578" s="96">
        <v>2019</v>
      </c>
      <c r="B2578" s="96" t="str">
        <f t="shared" si="122"/>
        <v>10S021</v>
      </c>
      <c r="C2578" s="100">
        <v>10</v>
      </c>
      <c r="D2578" s="96" t="str">
        <f t="shared" si="123"/>
        <v>201910S021</v>
      </c>
      <c r="E2578" s="91" t="s">
        <v>16188</v>
      </c>
      <c r="F2578" s="91" t="s">
        <v>16187</v>
      </c>
      <c r="G2578" s="118" t="s">
        <v>29</v>
      </c>
      <c r="H2578" s="104" t="str">
        <f t="shared" si="124"/>
        <v>201910S021</v>
      </c>
      <c r="I2578" s="104" t="b">
        <f t="shared" si="125"/>
        <v>1</v>
      </c>
      <c r="J2578" s="118" t="s">
        <v>16111</v>
      </c>
      <c r="K2578" s="93" t="s">
        <v>15461</v>
      </c>
      <c r="L2578" s="119">
        <v>156.747435</v>
      </c>
      <c r="M2578" s="119">
        <v>232.21564326000001</v>
      </c>
      <c r="N2578" s="119">
        <v>232.21564326000001</v>
      </c>
      <c r="O2578" s="96" t="str">
        <f>VLOOKUP(H2578,'CRMP-SOC'!$A$2:$B$12685,2,FALSE)</f>
        <v>Social</v>
      </c>
      <c r="P2578" s="96"/>
    </row>
    <row r="2579" spans="1:16" x14ac:dyDescent="0.25">
      <c r="A2579" s="96">
        <v>2019</v>
      </c>
      <c r="B2579" s="96" t="str">
        <f t="shared" si="122"/>
        <v>10S151</v>
      </c>
      <c r="C2579" s="100">
        <v>10</v>
      </c>
      <c r="D2579" s="96" t="str">
        <f t="shared" si="123"/>
        <v>201910S151</v>
      </c>
      <c r="E2579" s="91" t="s">
        <v>16188</v>
      </c>
      <c r="F2579" s="91" t="s">
        <v>16187</v>
      </c>
      <c r="G2579" s="118" t="s">
        <v>29</v>
      </c>
      <c r="H2579" s="104" t="str">
        <f t="shared" si="124"/>
        <v>201910S151</v>
      </c>
      <c r="I2579" s="104" t="b">
        <f t="shared" si="125"/>
        <v>1</v>
      </c>
      <c r="J2579" s="118" t="s">
        <v>16190</v>
      </c>
      <c r="K2579" s="91" t="s">
        <v>14188</v>
      </c>
      <c r="L2579" s="119">
        <v>350.61567100000002</v>
      </c>
      <c r="M2579" s="119">
        <v>343.62362360999998</v>
      </c>
      <c r="N2579" s="119">
        <v>343.62362360999998</v>
      </c>
      <c r="O2579" s="96" t="str">
        <f>VLOOKUP(H2579,'CRMP-SOC'!$A$2:$B$12685,2,FALSE)</f>
        <v>Social</v>
      </c>
      <c r="P2579" s="96"/>
    </row>
    <row r="2580" spans="1:16" x14ac:dyDescent="0.25">
      <c r="A2580" s="96">
        <v>2019</v>
      </c>
      <c r="B2580" s="96" t="str">
        <f t="shared" si="122"/>
        <v>10S220</v>
      </c>
      <c r="C2580" s="100">
        <v>10</v>
      </c>
      <c r="D2580" s="96" t="str">
        <f t="shared" si="123"/>
        <v>201910S220</v>
      </c>
      <c r="E2580" s="91" t="s">
        <v>16188</v>
      </c>
      <c r="F2580" s="91" t="s">
        <v>16187</v>
      </c>
      <c r="G2580" s="118" t="s">
        <v>29</v>
      </c>
      <c r="H2580" s="104" t="str">
        <f t="shared" si="124"/>
        <v>201910S220</v>
      </c>
      <c r="I2580" s="104" t="b">
        <f t="shared" si="125"/>
        <v>1</v>
      </c>
      <c r="J2580" s="118" t="s">
        <v>16189</v>
      </c>
      <c r="K2580" s="91" t="s">
        <v>14189</v>
      </c>
      <c r="L2580" s="119">
        <v>247.23543599999999</v>
      </c>
      <c r="M2580" s="119">
        <v>198.35296232000002</v>
      </c>
      <c r="N2580" s="119">
        <v>198.35296232000002</v>
      </c>
      <c r="O2580" s="96" t="str">
        <f>VLOOKUP(H2580,'CRMP-SOC'!$A$2:$B$12685,2,FALSE)</f>
        <v>Social</v>
      </c>
      <c r="P2580" s="96"/>
    </row>
    <row r="2581" spans="1:16" x14ac:dyDescent="0.25">
      <c r="A2581" s="96">
        <v>2019</v>
      </c>
      <c r="B2581" s="96" t="str">
        <f t="shared" si="122"/>
        <v>10U004</v>
      </c>
      <c r="C2581" s="100">
        <v>10</v>
      </c>
      <c r="D2581" s="96" t="str">
        <f t="shared" si="123"/>
        <v>201910U004</v>
      </c>
      <c r="E2581" s="91" t="s">
        <v>16188</v>
      </c>
      <c r="F2581" s="91" t="s">
        <v>16187</v>
      </c>
      <c r="G2581" s="118" t="s">
        <v>30</v>
      </c>
      <c r="H2581" s="104" t="str">
        <f t="shared" si="124"/>
        <v>201910U004</v>
      </c>
      <c r="I2581" s="104" t="b">
        <f t="shared" si="125"/>
        <v>1</v>
      </c>
      <c r="J2581" s="118" t="s">
        <v>16105</v>
      </c>
      <c r="K2581" s="91" t="s">
        <v>12476</v>
      </c>
      <c r="L2581" s="119">
        <v>164.44407899999999</v>
      </c>
      <c r="M2581" s="119">
        <v>0</v>
      </c>
      <c r="N2581" s="119">
        <v>0</v>
      </c>
      <c r="O2581" s="96" t="str">
        <f>VLOOKUP(H2581,'CRMP-SOC'!$A$2:$B$12685,2,FALSE)</f>
        <v>Social</v>
      </c>
      <c r="P2581" s="96"/>
    </row>
    <row r="2582" spans="1:16" x14ac:dyDescent="0.25">
      <c r="A2582" s="96">
        <v>2019</v>
      </c>
      <c r="B2582" s="96" t="str">
        <f t="shared" si="122"/>
        <v>10U006</v>
      </c>
      <c r="C2582" s="100">
        <v>10</v>
      </c>
      <c r="D2582" s="96" t="str">
        <f t="shared" si="123"/>
        <v>201910U006</v>
      </c>
      <c r="E2582" s="91" t="s">
        <v>16188</v>
      </c>
      <c r="F2582" s="91" t="s">
        <v>16187</v>
      </c>
      <c r="G2582" s="118" t="s">
        <v>30</v>
      </c>
      <c r="H2582" s="104" t="str">
        <f t="shared" si="124"/>
        <v>201910U006</v>
      </c>
      <c r="I2582" s="104" t="b">
        <f t="shared" si="125"/>
        <v>1</v>
      </c>
      <c r="J2582" s="118" t="s">
        <v>16172</v>
      </c>
      <c r="K2582" s="91" t="s">
        <v>15471</v>
      </c>
      <c r="L2582" s="119">
        <v>3033.2339419999998</v>
      </c>
      <c r="M2582" s="119">
        <v>2188.1528395599998</v>
      </c>
      <c r="N2582" s="119">
        <v>2188.1528395599998</v>
      </c>
      <c r="O2582" s="96" t="str">
        <f>VLOOKUP(H2582,'CRMP-SOC'!$A$2:$B$12685,2,FALSE)</f>
        <v>Social</v>
      </c>
      <c r="P2582" s="96"/>
    </row>
    <row r="2583" spans="1:16" x14ac:dyDescent="0.25">
      <c r="A2583" s="96">
        <v>2019</v>
      </c>
      <c r="B2583" s="96" t="str">
        <f t="shared" si="122"/>
        <v>11B003</v>
      </c>
      <c r="C2583" s="100">
        <v>11</v>
      </c>
      <c r="D2583" s="96" t="str">
        <f t="shared" si="123"/>
        <v>201911B003</v>
      </c>
      <c r="E2583" s="91" t="s">
        <v>16082</v>
      </c>
      <c r="F2583" s="91" t="s">
        <v>16081</v>
      </c>
      <c r="G2583" s="118" t="s">
        <v>26</v>
      </c>
      <c r="H2583" s="104" t="str">
        <f t="shared" si="124"/>
        <v>201911B003</v>
      </c>
      <c r="I2583" s="104" t="b">
        <f t="shared" si="125"/>
        <v>1</v>
      </c>
      <c r="J2583" s="118" t="s">
        <v>16106</v>
      </c>
      <c r="K2583" s="91" t="s">
        <v>13975</v>
      </c>
      <c r="L2583" s="119">
        <v>2054.9487500000005</v>
      </c>
      <c r="M2583" s="119">
        <v>3418.6320522300002</v>
      </c>
      <c r="N2583" s="119">
        <v>3418.6320522300002</v>
      </c>
      <c r="O2583" s="96" t="str">
        <f>VLOOKUP(H2583,'CRMP-SOC'!$A$2:$B$12685,2,FALSE)</f>
        <v>Social</v>
      </c>
      <c r="P2583" s="96"/>
    </row>
    <row r="2584" spans="1:16" x14ac:dyDescent="0.25">
      <c r="A2584" s="96">
        <v>2019</v>
      </c>
      <c r="B2584" s="96" t="str">
        <f t="shared" si="122"/>
        <v>11E003</v>
      </c>
      <c r="C2584" s="100">
        <v>11</v>
      </c>
      <c r="D2584" s="96" t="str">
        <f t="shared" si="123"/>
        <v>201911E003</v>
      </c>
      <c r="E2584" s="91" t="s">
        <v>16082</v>
      </c>
      <c r="F2584" s="91" t="s">
        <v>16081</v>
      </c>
      <c r="G2584" s="118" t="s">
        <v>25</v>
      </c>
      <c r="H2584" s="104" t="str">
        <f t="shared" si="124"/>
        <v>201911E003</v>
      </c>
      <c r="I2584" s="104" t="b">
        <f t="shared" si="125"/>
        <v>1</v>
      </c>
      <c r="J2584" s="118" t="s">
        <v>16106</v>
      </c>
      <c r="K2584" s="91" t="s">
        <v>13976</v>
      </c>
      <c r="L2584" s="119">
        <v>168.94887399999999</v>
      </c>
      <c r="M2584" s="119">
        <v>137.55504066</v>
      </c>
      <c r="N2584" s="119">
        <v>137.55504066</v>
      </c>
      <c r="O2584" s="96" t="str">
        <f>VLOOKUP(H2584,'CRMP-SOC'!$A$2:$B$12685,2,FALSE)</f>
        <v>Social</v>
      </c>
      <c r="P2584" s="96"/>
    </row>
    <row r="2585" spans="1:16" x14ac:dyDescent="0.25">
      <c r="A2585" s="96">
        <v>2019</v>
      </c>
      <c r="B2585" s="96" t="str">
        <f t="shared" si="122"/>
        <v>11E005</v>
      </c>
      <c r="C2585" s="100">
        <v>11</v>
      </c>
      <c r="D2585" s="96" t="str">
        <f t="shared" si="123"/>
        <v>201911E005</v>
      </c>
      <c r="E2585" s="91" t="s">
        <v>16082</v>
      </c>
      <c r="F2585" s="91" t="s">
        <v>16081</v>
      </c>
      <c r="G2585" s="118" t="s">
        <v>25</v>
      </c>
      <c r="H2585" s="104" t="str">
        <f t="shared" si="124"/>
        <v>201911E005</v>
      </c>
      <c r="I2585" s="104" t="b">
        <f t="shared" si="125"/>
        <v>1</v>
      </c>
      <c r="J2585" s="118" t="s">
        <v>16152</v>
      </c>
      <c r="K2585" s="91" t="s">
        <v>11225</v>
      </c>
      <c r="L2585" s="119">
        <v>3459.3744609999999</v>
      </c>
      <c r="M2585" s="119">
        <v>2793.973155000001</v>
      </c>
      <c r="N2585" s="119">
        <v>2793.973155000001</v>
      </c>
      <c r="O2585" s="96" t="str">
        <f>VLOOKUP(H2585,'CRMP-SOC'!$A$2:$B$12685,2,FALSE)</f>
        <v>Social</v>
      </c>
      <c r="P2585" s="96"/>
    </row>
    <row r="2586" spans="1:16" x14ac:dyDescent="0.25">
      <c r="A2586" s="96">
        <v>2019</v>
      </c>
      <c r="B2586" s="96" t="str">
        <f t="shared" ref="B2586:B2649" si="126">C2586&amp;G2586&amp;J2586</f>
        <v>11E007</v>
      </c>
      <c r="C2586" s="100">
        <v>11</v>
      </c>
      <c r="D2586" s="96" t="str">
        <f t="shared" si="123"/>
        <v>201911E007</v>
      </c>
      <c r="E2586" s="91" t="s">
        <v>16082</v>
      </c>
      <c r="F2586" s="91" t="s">
        <v>16081</v>
      </c>
      <c r="G2586" s="118" t="s">
        <v>25</v>
      </c>
      <c r="H2586" s="104" t="str">
        <f t="shared" si="124"/>
        <v>201911E007</v>
      </c>
      <c r="I2586" s="104" t="b">
        <f t="shared" si="125"/>
        <v>1</v>
      </c>
      <c r="J2586" s="118" t="s">
        <v>16104</v>
      </c>
      <c r="K2586" s="91" t="s">
        <v>13977</v>
      </c>
      <c r="L2586" s="119">
        <v>41097.483127000021</v>
      </c>
      <c r="M2586" s="119">
        <v>39791.179208550027</v>
      </c>
      <c r="N2586" s="119">
        <v>39791.170382270029</v>
      </c>
      <c r="O2586" s="96" t="str">
        <f>VLOOKUP(H2586,'CRMP-SOC'!$A$2:$B$12685,2,FALSE)</f>
        <v>Social</v>
      </c>
      <c r="P2586" s="96"/>
    </row>
    <row r="2587" spans="1:16" x14ac:dyDescent="0.25">
      <c r="A2587" s="96">
        <v>2019</v>
      </c>
      <c r="B2587" s="96" t="str">
        <f t="shared" si="126"/>
        <v>11E009</v>
      </c>
      <c r="C2587" s="100">
        <v>11</v>
      </c>
      <c r="D2587" s="96" t="str">
        <f t="shared" si="123"/>
        <v>201911E009</v>
      </c>
      <c r="E2587" s="91" t="s">
        <v>16082</v>
      </c>
      <c r="F2587" s="91" t="s">
        <v>16081</v>
      </c>
      <c r="G2587" s="118" t="s">
        <v>25</v>
      </c>
      <c r="H2587" s="104" t="str">
        <f t="shared" si="124"/>
        <v>201911E009</v>
      </c>
      <c r="I2587" s="104" t="b">
        <f t="shared" si="125"/>
        <v>1</v>
      </c>
      <c r="J2587" s="118" t="s">
        <v>16128</v>
      </c>
      <c r="K2587" s="91" t="s">
        <v>13978</v>
      </c>
      <c r="L2587" s="119">
        <v>0</v>
      </c>
      <c r="M2587" s="119">
        <v>65.192921909999981</v>
      </c>
      <c r="N2587" s="119">
        <v>65.192921909999981</v>
      </c>
      <c r="O2587" s="96" t="str">
        <f>VLOOKUP(H2587,'CRMP-SOC'!$A$2:$B$12685,2,FALSE)</f>
        <v>Social</v>
      </c>
      <c r="P2587" s="96"/>
    </row>
    <row r="2588" spans="1:16" x14ac:dyDescent="0.25">
      <c r="A2588" s="96">
        <v>2019</v>
      </c>
      <c r="B2588" s="96" t="str">
        <f t="shared" si="126"/>
        <v>11E013</v>
      </c>
      <c r="C2588" s="100">
        <v>11</v>
      </c>
      <c r="D2588" s="96" t="str">
        <f t="shared" si="123"/>
        <v>201911E013</v>
      </c>
      <c r="E2588" s="91" t="s">
        <v>16082</v>
      </c>
      <c r="F2588" s="91" t="s">
        <v>16081</v>
      </c>
      <c r="G2588" s="118" t="s">
        <v>25</v>
      </c>
      <c r="H2588" s="104" t="str">
        <f t="shared" si="124"/>
        <v>201911E013</v>
      </c>
      <c r="I2588" s="104" t="b">
        <f t="shared" si="125"/>
        <v>1</v>
      </c>
      <c r="J2588" s="118" t="s">
        <v>16113</v>
      </c>
      <c r="K2588" s="91" t="s">
        <v>13982</v>
      </c>
      <c r="L2588" s="119">
        <v>834.20813499999974</v>
      </c>
      <c r="M2588" s="119">
        <v>808.79316128000016</v>
      </c>
      <c r="N2588" s="119">
        <v>808.79316128000016</v>
      </c>
      <c r="O2588" s="96" t="str">
        <f>VLOOKUP(H2588,'CRMP-SOC'!$A$2:$B$12685,2,FALSE)</f>
        <v>Social</v>
      </c>
      <c r="P2588" s="96"/>
    </row>
    <row r="2589" spans="1:16" x14ac:dyDescent="0.25">
      <c r="A2589" s="96">
        <v>2019</v>
      </c>
      <c r="B2589" s="96" t="str">
        <f t="shared" si="126"/>
        <v>11E016</v>
      </c>
      <c r="C2589" s="100">
        <v>11</v>
      </c>
      <c r="D2589" s="96" t="str">
        <f t="shared" si="123"/>
        <v>201911E016</v>
      </c>
      <c r="E2589" s="91" t="s">
        <v>16082</v>
      </c>
      <c r="F2589" s="91" t="s">
        <v>16081</v>
      </c>
      <c r="G2589" s="118" t="s">
        <v>25</v>
      </c>
      <c r="H2589" s="104" t="str">
        <f t="shared" si="124"/>
        <v>201911E016</v>
      </c>
      <c r="I2589" s="104" t="b">
        <f t="shared" si="125"/>
        <v>1</v>
      </c>
      <c r="J2589" s="118" t="s">
        <v>16112</v>
      </c>
      <c r="K2589" s="91" t="s">
        <v>13983</v>
      </c>
      <c r="L2589" s="119">
        <v>121.992171</v>
      </c>
      <c r="M2589" s="119">
        <v>306.01017415999996</v>
      </c>
      <c r="N2589" s="119">
        <v>306.01017415999996</v>
      </c>
      <c r="O2589" s="96" t="str">
        <f>VLOOKUP(H2589,'CRMP-SOC'!$A$2:$B$12685,2,FALSE)</f>
        <v>Social</v>
      </c>
      <c r="P2589" s="96"/>
    </row>
    <row r="2590" spans="1:16" x14ac:dyDescent="0.25">
      <c r="A2590" s="96">
        <v>2019</v>
      </c>
      <c r="B2590" s="96" t="str">
        <f t="shared" si="126"/>
        <v>11E017</v>
      </c>
      <c r="C2590" s="100">
        <v>11</v>
      </c>
      <c r="D2590" s="96" t="str">
        <f t="shared" si="123"/>
        <v>201911E017</v>
      </c>
      <c r="E2590" s="91" t="s">
        <v>16082</v>
      </c>
      <c r="F2590" s="91" t="s">
        <v>16081</v>
      </c>
      <c r="G2590" s="118" t="s">
        <v>25</v>
      </c>
      <c r="H2590" s="104" t="str">
        <f t="shared" si="124"/>
        <v>201911E017</v>
      </c>
      <c r="I2590" s="104" t="b">
        <f t="shared" si="125"/>
        <v>1</v>
      </c>
      <c r="J2590" s="118" t="s">
        <v>16136</v>
      </c>
      <c r="K2590" s="91" t="s">
        <v>12483</v>
      </c>
      <c r="L2590" s="119">
        <v>560.24975400000005</v>
      </c>
      <c r="M2590" s="119">
        <v>684.81523539</v>
      </c>
      <c r="N2590" s="119">
        <v>684.81523539</v>
      </c>
      <c r="O2590" s="96" t="str">
        <f>VLOOKUP(H2590,'CRMP-SOC'!$A$2:$B$12685,2,FALSE)</f>
        <v>Social</v>
      </c>
      <c r="P2590" s="96"/>
    </row>
    <row r="2591" spans="1:16" x14ac:dyDescent="0.25">
      <c r="A2591" s="96">
        <v>2019</v>
      </c>
      <c r="B2591" s="96" t="str">
        <f t="shared" si="126"/>
        <v>11E021</v>
      </c>
      <c r="C2591" s="100">
        <v>11</v>
      </c>
      <c r="D2591" s="96" t="str">
        <f t="shared" si="123"/>
        <v>201911E021</v>
      </c>
      <c r="E2591" s="91" t="s">
        <v>16082</v>
      </c>
      <c r="F2591" s="91" t="s">
        <v>16081</v>
      </c>
      <c r="G2591" s="118" t="s">
        <v>25</v>
      </c>
      <c r="H2591" s="104" t="str">
        <f t="shared" si="124"/>
        <v>201911E021</v>
      </c>
      <c r="I2591" s="104" t="b">
        <f t="shared" si="125"/>
        <v>1</v>
      </c>
      <c r="J2591" s="118" t="s">
        <v>16111</v>
      </c>
      <c r="K2591" s="91" t="s">
        <v>13984</v>
      </c>
      <c r="L2591" s="119">
        <v>14362.999220000005</v>
      </c>
      <c r="M2591" s="119">
        <v>15318.897202549995</v>
      </c>
      <c r="N2591" s="119">
        <v>15318.897202549995</v>
      </c>
      <c r="O2591" s="96" t="str">
        <f>VLOOKUP(H2591,'CRMP-SOC'!$A$2:$B$12685,2,FALSE)</f>
        <v>Social</v>
      </c>
      <c r="P2591" s="96"/>
    </row>
    <row r="2592" spans="1:16" x14ac:dyDescent="0.25">
      <c r="A2592" s="96">
        <v>2019</v>
      </c>
      <c r="B2592" s="96" t="str">
        <f t="shared" si="126"/>
        <v>11E028</v>
      </c>
      <c r="C2592" s="100">
        <v>11</v>
      </c>
      <c r="D2592" s="96" t="str">
        <f t="shared" si="123"/>
        <v>201911E028</v>
      </c>
      <c r="E2592" s="91" t="s">
        <v>16082</v>
      </c>
      <c r="F2592" s="91" t="s">
        <v>16081</v>
      </c>
      <c r="G2592" s="118" t="s">
        <v>25</v>
      </c>
      <c r="H2592" s="104" t="str">
        <f t="shared" si="124"/>
        <v>201911E028</v>
      </c>
      <c r="I2592" s="104" t="b">
        <f t="shared" si="125"/>
        <v>1</v>
      </c>
      <c r="J2592" s="118" t="s">
        <v>16186</v>
      </c>
      <c r="K2592" s="91" t="s">
        <v>12486</v>
      </c>
      <c r="L2592" s="119">
        <v>59.913989000000001</v>
      </c>
      <c r="M2592" s="119">
        <v>59.492349049999994</v>
      </c>
      <c r="N2592" s="119">
        <v>59.492349049999994</v>
      </c>
      <c r="O2592" s="96" t="str">
        <f>VLOOKUP(H2592,'CRMP-SOC'!$A$2:$B$12685,2,FALSE)</f>
        <v>Social</v>
      </c>
      <c r="P2592" s="96"/>
    </row>
    <row r="2593" spans="1:16" x14ac:dyDescent="0.25">
      <c r="A2593" s="96">
        <v>2019</v>
      </c>
      <c r="B2593" s="96" t="str">
        <f t="shared" si="126"/>
        <v>11E032</v>
      </c>
      <c r="C2593" s="100">
        <v>11</v>
      </c>
      <c r="D2593" s="96" t="str">
        <f t="shared" si="123"/>
        <v>201911E032</v>
      </c>
      <c r="E2593" s="91" t="s">
        <v>16082</v>
      </c>
      <c r="F2593" s="91" t="s">
        <v>16081</v>
      </c>
      <c r="G2593" s="118" t="s">
        <v>25</v>
      </c>
      <c r="H2593" s="104" t="str">
        <f t="shared" si="124"/>
        <v>201911E032</v>
      </c>
      <c r="I2593" s="104" t="b">
        <f t="shared" si="125"/>
        <v>1</v>
      </c>
      <c r="J2593" s="118" t="s">
        <v>16185</v>
      </c>
      <c r="K2593" s="91" t="s">
        <v>13986</v>
      </c>
      <c r="L2593" s="119">
        <v>8.9586879999999987</v>
      </c>
      <c r="M2593" s="119">
        <v>0.41316045000000001</v>
      </c>
      <c r="N2593" s="119">
        <v>0.41316045000000001</v>
      </c>
      <c r="O2593" s="96" t="str">
        <f>VLOOKUP(H2593,'CRMP-SOC'!$A$2:$B$12685,2,FALSE)</f>
        <v>Social</v>
      </c>
      <c r="P2593" s="96"/>
    </row>
    <row r="2594" spans="1:16" x14ac:dyDescent="0.25">
      <c r="A2594" s="96">
        <v>2019</v>
      </c>
      <c r="B2594" s="96" t="str">
        <f t="shared" si="126"/>
        <v>11E039</v>
      </c>
      <c r="C2594" s="100">
        <v>11</v>
      </c>
      <c r="D2594" s="96" t="str">
        <f t="shared" si="123"/>
        <v>201911E039</v>
      </c>
      <c r="E2594" s="91" t="s">
        <v>16082</v>
      </c>
      <c r="F2594" s="91" t="s">
        <v>16081</v>
      </c>
      <c r="G2594" s="118" t="s">
        <v>25</v>
      </c>
      <c r="H2594" s="104" t="str">
        <f t="shared" si="124"/>
        <v>201911E039</v>
      </c>
      <c r="I2594" s="104" t="b">
        <f t="shared" si="125"/>
        <v>1</v>
      </c>
      <c r="J2594" s="118" t="s">
        <v>16162</v>
      </c>
      <c r="K2594" s="91" t="s">
        <v>13987</v>
      </c>
      <c r="L2594" s="119">
        <v>17.011807000000001</v>
      </c>
      <c r="M2594" s="119">
        <v>11.896229850000001</v>
      </c>
      <c r="N2594" s="119">
        <v>11.896229850000001</v>
      </c>
      <c r="O2594" s="96" t="str">
        <f>VLOOKUP(H2594,'CRMP-SOC'!$A$2:$B$12685,2,FALSE)</f>
        <v>Social</v>
      </c>
      <c r="P2594" s="96"/>
    </row>
    <row r="2595" spans="1:16" x14ac:dyDescent="0.25">
      <c r="A2595" s="96">
        <v>2019</v>
      </c>
      <c r="B2595" s="96" t="str">
        <f t="shared" si="126"/>
        <v>11E047</v>
      </c>
      <c r="C2595" s="100">
        <v>11</v>
      </c>
      <c r="D2595" s="96" t="str">
        <f t="shared" si="123"/>
        <v>201911E047</v>
      </c>
      <c r="E2595" s="91" t="s">
        <v>16082</v>
      </c>
      <c r="F2595" s="94" t="s">
        <v>16081</v>
      </c>
      <c r="G2595" s="118" t="s">
        <v>25</v>
      </c>
      <c r="H2595" s="104" t="str">
        <f t="shared" si="124"/>
        <v>201911E047</v>
      </c>
      <c r="I2595" s="104" t="b">
        <f t="shared" si="125"/>
        <v>1</v>
      </c>
      <c r="J2595" s="121" t="s">
        <v>16184</v>
      </c>
      <c r="K2595" s="94" t="s">
        <v>13988</v>
      </c>
      <c r="L2595" s="119">
        <v>182.34688900000003</v>
      </c>
      <c r="M2595" s="119">
        <v>361.05226569999996</v>
      </c>
      <c r="N2595" s="119">
        <v>361.05226569999996</v>
      </c>
      <c r="O2595" s="96" t="str">
        <f>VLOOKUP(H2595,'CRMP-SOC'!$A$2:$B$12685,2,FALSE)</f>
        <v>Social</v>
      </c>
      <c r="P2595" s="96"/>
    </row>
    <row r="2596" spans="1:16" x14ac:dyDescent="0.25">
      <c r="A2596" s="96">
        <v>2019</v>
      </c>
      <c r="B2596" s="96" t="str">
        <f t="shared" si="126"/>
        <v>11E064</v>
      </c>
      <c r="C2596" s="100">
        <v>11</v>
      </c>
      <c r="D2596" s="96" t="str">
        <f t="shared" si="123"/>
        <v>201911E064</v>
      </c>
      <c r="E2596" s="91" t="s">
        <v>16082</v>
      </c>
      <c r="F2596" s="91" t="s">
        <v>16081</v>
      </c>
      <c r="G2596" s="118" t="s">
        <v>25</v>
      </c>
      <c r="H2596" s="104" t="str">
        <f t="shared" si="124"/>
        <v>201911E064</v>
      </c>
      <c r="I2596" s="104" t="b">
        <f t="shared" si="125"/>
        <v>1</v>
      </c>
      <c r="J2596" s="118" t="s">
        <v>16183</v>
      </c>
      <c r="K2596" s="91" t="s">
        <v>13989</v>
      </c>
      <c r="L2596" s="119">
        <v>1979.5388010000001</v>
      </c>
      <c r="M2596" s="119">
        <v>2165.4432146499998</v>
      </c>
      <c r="N2596" s="119">
        <v>2165.43923081</v>
      </c>
      <c r="O2596" s="96" t="str">
        <f>VLOOKUP(H2596,'CRMP-SOC'!$A$2:$B$12685,2,FALSE)</f>
        <v>Social</v>
      </c>
      <c r="P2596" s="96"/>
    </row>
    <row r="2597" spans="1:16" x14ac:dyDescent="0.25">
      <c r="A2597" s="96">
        <v>2019</v>
      </c>
      <c r="B2597" s="96" t="str">
        <f t="shared" si="126"/>
        <v>11E066</v>
      </c>
      <c r="C2597" s="100">
        <v>11</v>
      </c>
      <c r="D2597" s="96" t="str">
        <f t="shared" si="123"/>
        <v>201911E066</v>
      </c>
      <c r="E2597" s="91" t="s">
        <v>16082</v>
      </c>
      <c r="F2597" s="91" t="s">
        <v>16081</v>
      </c>
      <c r="G2597" s="118" t="s">
        <v>25</v>
      </c>
      <c r="H2597" s="104" t="str">
        <f t="shared" si="124"/>
        <v>201911E066</v>
      </c>
      <c r="I2597" s="104" t="b">
        <f t="shared" si="125"/>
        <v>1</v>
      </c>
      <c r="J2597" s="118" t="s">
        <v>16182</v>
      </c>
      <c r="K2597" s="91" t="s">
        <v>13990</v>
      </c>
      <c r="L2597" s="119">
        <v>4553.8200600000027</v>
      </c>
      <c r="M2597" s="119">
        <v>4402.6114747400006</v>
      </c>
      <c r="N2597" s="119">
        <v>4402.6114747400006</v>
      </c>
      <c r="O2597" s="96" t="str">
        <f>VLOOKUP(H2597,'CRMP-SOC'!$A$2:$B$12685,2,FALSE)</f>
        <v>Social</v>
      </c>
      <c r="P2597" s="96"/>
    </row>
    <row r="2598" spans="1:16" x14ac:dyDescent="0.25">
      <c r="A2598" s="96">
        <v>2019</v>
      </c>
      <c r="B2598" s="96" t="str">
        <f t="shared" si="126"/>
        <v>11E067</v>
      </c>
      <c r="C2598" s="100">
        <v>11</v>
      </c>
      <c r="D2598" s="96" t="str">
        <f t="shared" si="123"/>
        <v>201911E067</v>
      </c>
      <c r="E2598" s="91" t="s">
        <v>16082</v>
      </c>
      <c r="F2598" s="91" t="s">
        <v>16081</v>
      </c>
      <c r="G2598" s="118" t="s">
        <v>25</v>
      </c>
      <c r="H2598" s="104" t="str">
        <f t="shared" si="124"/>
        <v>201911E067</v>
      </c>
      <c r="I2598" s="104" t="b">
        <f t="shared" si="125"/>
        <v>1</v>
      </c>
      <c r="J2598" s="118" t="s">
        <v>16181</v>
      </c>
      <c r="K2598" s="91" t="s">
        <v>13742</v>
      </c>
      <c r="L2598" s="119">
        <v>60.800000000000004</v>
      </c>
      <c r="M2598" s="119">
        <v>112.20675144999998</v>
      </c>
      <c r="N2598" s="119">
        <v>112.20675144999998</v>
      </c>
      <c r="O2598" s="96" t="str">
        <f>VLOOKUP(H2598,'CRMP-SOC'!$A$2:$B$12685,2,FALSE)</f>
        <v>Social</v>
      </c>
      <c r="P2598" s="96"/>
    </row>
    <row r="2599" spans="1:16" x14ac:dyDescent="0.25">
      <c r="A2599" s="96">
        <v>2019</v>
      </c>
      <c r="B2599" s="96" t="str">
        <f t="shared" si="126"/>
        <v>11E068</v>
      </c>
      <c r="C2599" s="100">
        <v>11</v>
      </c>
      <c r="D2599" s="96" t="str">
        <f t="shared" si="123"/>
        <v>201911E068</v>
      </c>
      <c r="E2599" s="91" t="s">
        <v>16082</v>
      </c>
      <c r="F2599" s="91" t="s">
        <v>16081</v>
      </c>
      <c r="G2599" s="118" t="s">
        <v>25</v>
      </c>
      <c r="H2599" s="104" t="str">
        <f t="shared" si="124"/>
        <v>201911E068</v>
      </c>
      <c r="I2599" s="104" t="b">
        <f t="shared" si="125"/>
        <v>1</v>
      </c>
      <c r="J2599" s="120" t="s">
        <v>16180</v>
      </c>
      <c r="K2599" s="91" t="s">
        <v>15505</v>
      </c>
      <c r="L2599" s="119">
        <v>0</v>
      </c>
      <c r="M2599" s="119">
        <v>330.51606143999999</v>
      </c>
      <c r="N2599" s="119">
        <v>330.51606143999999</v>
      </c>
      <c r="O2599" s="96" t="str">
        <f>VLOOKUP(H2599,'CRMP-SOC'!$A$2:$B$12685,2,FALSE)</f>
        <v>Social</v>
      </c>
      <c r="P2599" s="96"/>
    </row>
    <row r="2600" spans="1:16" x14ac:dyDescent="0.25">
      <c r="A2600" s="96">
        <v>2019</v>
      </c>
      <c r="B2600" s="96" t="str">
        <f t="shared" si="126"/>
        <v>11S221</v>
      </c>
      <c r="C2600" s="100">
        <v>11</v>
      </c>
      <c r="D2600" s="96" t="str">
        <f t="shared" si="123"/>
        <v>201911S221</v>
      </c>
      <c r="E2600" s="91" t="s">
        <v>16082</v>
      </c>
      <c r="F2600" s="91" t="s">
        <v>16081</v>
      </c>
      <c r="G2600" s="118" t="s">
        <v>29</v>
      </c>
      <c r="H2600" s="104" t="str">
        <f t="shared" si="124"/>
        <v>201911S221</v>
      </c>
      <c r="I2600" s="104" t="b">
        <f t="shared" si="125"/>
        <v>1</v>
      </c>
      <c r="J2600" s="118" t="s">
        <v>16179</v>
      </c>
      <c r="K2600" s="91" t="s">
        <v>13993</v>
      </c>
      <c r="L2600" s="119">
        <v>10189.991444000001</v>
      </c>
      <c r="M2600" s="119">
        <v>9727.3018936700009</v>
      </c>
      <c r="N2600" s="119">
        <v>9727.3018936700009</v>
      </c>
      <c r="O2600" s="96" t="str">
        <f>VLOOKUP(H2600,'CRMP-SOC'!$A$2:$B$12685,2,FALSE)</f>
        <v>Social</v>
      </c>
      <c r="P2600" s="96"/>
    </row>
    <row r="2601" spans="1:16" x14ac:dyDescent="0.25">
      <c r="A2601" s="96">
        <v>2019</v>
      </c>
      <c r="B2601" s="96" t="str">
        <f t="shared" si="126"/>
        <v>11S244</v>
      </c>
      <c r="C2601" s="100">
        <v>11</v>
      </c>
      <c r="D2601" s="96" t="str">
        <f t="shared" si="123"/>
        <v>201911S244</v>
      </c>
      <c r="E2601" s="91" t="s">
        <v>16082</v>
      </c>
      <c r="F2601" s="91" t="s">
        <v>16081</v>
      </c>
      <c r="G2601" s="118" t="s">
        <v>29</v>
      </c>
      <c r="H2601" s="104" t="str">
        <f t="shared" si="124"/>
        <v>201911S244</v>
      </c>
      <c r="I2601" s="104" t="b">
        <f t="shared" si="125"/>
        <v>1</v>
      </c>
      <c r="J2601" s="118" t="s">
        <v>16178</v>
      </c>
      <c r="K2601" s="91" t="s">
        <v>13747</v>
      </c>
      <c r="L2601" s="119">
        <v>289.30804699999999</v>
      </c>
      <c r="M2601" s="119">
        <v>258.09298687000006</v>
      </c>
      <c r="N2601" s="119">
        <v>258.08828904000006</v>
      </c>
      <c r="O2601" s="96" t="str">
        <f>VLOOKUP(H2601,'CRMP-SOC'!$A$2:$B$12685,2,FALSE)</f>
        <v>Social</v>
      </c>
      <c r="P2601" s="96"/>
    </row>
    <row r="2602" spans="1:16" x14ac:dyDescent="0.25">
      <c r="A2602" s="96">
        <v>2019</v>
      </c>
      <c r="B2602" s="96" t="str">
        <f t="shared" si="126"/>
        <v>11S247</v>
      </c>
      <c r="C2602" s="100">
        <v>11</v>
      </c>
      <c r="D2602" s="96" t="str">
        <f t="shared" si="123"/>
        <v>201911S247</v>
      </c>
      <c r="E2602" s="91" t="s">
        <v>16082</v>
      </c>
      <c r="F2602" s="91" t="s">
        <v>16081</v>
      </c>
      <c r="G2602" s="118" t="s">
        <v>29</v>
      </c>
      <c r="H2602" s="104" t="str">
        <f t="shared" si="124"/>
        <v>201911S247</v>
      </c>
      <c r="I2602" s="104" t="b">
        <f t="shared" si="125"/>
        <v>1</v>
      </c>
      <c r="J2602" s="118" t="s">
        <v>16177</v>
      </c>
      <c r="K2602" s="91" t="s">
        <v>13750</v>
      </c>
      <c r="L2602" s="119">
        <v>700.568083</v>
      </c>
      <c r="M2602" s="119">
        <v>440.60746128000011</v>
      </c>
      <c r="N2602" s="119">
        <v>440.60746128000011</v>
      </c>
      <c r="O2602" s="96" t="str">
        <f>VLOOKUP(H2602,'CRMP-SOC'!$A$2:$B$12685,2,FALSE)</f>
        <v>Social</v>
      </c>
      <c r="P2602" s="96"/>
    </row>
    <row r="2603" spans="1:16" x14ac:dyDescent="0.25">
      <c r="A2603" s="96">
        <v>2019</v>
      </c>
      <c r="B2603" s="96" t="str">
        <f t="shared" si="126"/>
        <v>11S267</v>
      </c>
      <c r="C2603" s="100">
        <v>11</v>
      </c>
      <c r="D2603" s="96" t="str">
        <f t="shared" si="123"/>
        <v>201911S267</v>
      </c>
      <c r="E2603" s="91" t="s">
        <v>16082</v>
      </c>
      <c r="F2603" s="91" t="s">
        <v>16081</v>
      </c>
      <c r="G2603" s="118" t="s">
        <v>29</v>
      </c>
      <c r="H2603" s="104" t="str">
        <f t="shared" si="124"/>
        <v>201911S267</v>
      </c>
      <c r="I2603" s="104" t="b">
        <f t="shared" si="125"/>
        <v>1</v>
      </c>
      <c r="J2603" s="118" t="s">
        <v>16176</v>
      </c>
      <c r="K2603" s="91" t="s">
        <v>13994</v>
      </c>
      <c r="L2603" s="119">
        <v>1281.8685079999998</v>
      </c>
      <c r="M2603" s="119">
        <v>1198.3166803899999</v>
      </c>
      <c r="N2603" s="119">
        <v>1197.6805026999998</v>
      </c>
      <c r="O2603" s="96" t="str">
        <f>VLOOKUP(H2603,'CRMP-SOC'!$A$2:$B$12685,2,FALSE)</f>
        <v>Social</v>
      </c>
      <c r="P2603" s="96"/>
    </row>
    <row r="2604" spans="1:16" x14ac:dyDescent="0.25">
      <c r="A2604" s="96">
        <v>2019</v>
      </c>
      <c r="B2604" s="96" t="str">
        <f t="shared" si="126"/>
        <v>11S269</v>
      </c>
      <c r="C2604" s="100">
        <v>11</v>
      </c>
      <c r="D2604" s="96" t="str">
        <f t="shared" si="123"/>
        <v>201911S269</v>
      </c>
      <c r="E2604" s="91" t="s">
        <v>16082</v>
      </c>
      <c r="F2604" s="94" t="s">
        <v>16081</v>
      </c>
      <c r="G2604" s="118" t="s">
        <v>29</v>
      </c>
      <c r="H2604" s="104" t="str">
        <f t="shared" si="124"/>
        <v>201911S269</v>
      </c>
      <c r="I2604" s="104" t="b">
        <f t="shared" si="125"/>
        <v>1</v>
      </c>
      <c r="J2604" s="121" t="s">
        <v>16175</v>
      </c>
      <c r="K2604" s="94" t="s">
        <v>13996</v>
      </c>
      <c r="L2604" s="119">
        <v>1158.2758769999998</v>
      </c>
      <c r="M2604" s="119">
        <v>1511.1904256399996</v>
      </c>
      <c r="N2604" s="119">
        <v>1511.1904256399996</v>
      </c>
      <c r="O2604" s="96" t="str">
        <f>VLOOKUP(H2604,'CRMP-SOC'!$A$2:$B$12685,2,FALSE)</f>
        <v>Social</v>
      </c>
      <c r="P2604" s="96"/>
    </row>
    <row r="2605" spans="1:16" x14ac:dyDescent="0.25">
      <c r="A2605" s="96">
        <v>2019</v>
      </c>
      <c r="B2605" s="96" t="str">
        <f t="shared" si="126"/>
        <v>11S270</v>
      </c>
      <c r="C2605" s="100">
        <v>11</v>
      </c>
      <c r="D2605" s="96" t="str">
        <f t="shared" si="123"/>
        <v>201911S270</v>
      </c>
      <c r="E2605" s="91" t="s">
        <v>16082</v>
      </c>
      <c r="F2605" s="91" t="s">
        <v>16081</v>
      </c>
      <c r="G2605" s="118" t="s">
        <v>29</v>
      </c>
      <c r="H2605" s="104" t="str">
        <f t="shared" si="124"/>
        <v>201911S270</v>
      </c>
      <c r="I2605" s="104" t="b">
        <f t="shared" si="125"/>
        <v>1</v>
      </c>
      <c r="J2605" s="118" t="s">
        <v>16174</v>
      </c>
      <c r="K2605" s="91" t="s">
        <v>13997</v>
      </c>
      <c r="L2605" s="119">
        <v>800</v>
      </c>
      <c r="M2605" s="119">
        <v>667.99761128</v>
      </c>
      <c r="N2605" s="119">
        <v>667.99761128</v>
      </c>
      <c r="O2605" s="96" t="str">
        <f>VLOOKUP(H2605,'CRMP-SOC'!$A$2:$B$12685,2,FALSE)</f>
        <v>Social</v>
      </c>
      <c r="P2605" s="96"/>
    </row>
    <row r="2606" spans="1:16" x14ac:dyDescent="0.25">
      <c r="A2606" s="96">
        <v>2019</v>
      </c>
      <c r="B2606" s="96" t="str">
        <f t="shared" si="126"/>
        <v>11S271</v>
      </c>
      <c r="C2606" s="100">
        <v>11</v>
      </c>
      <c r="D2606" s="96" t="str">
        <f t="shared" si="123"/>
        <v>201911S271</v>
      </c>
      <c r="E2606" s="91" t="s">
        <v>16082</v>
      </c>
      <c r="F2606" s="91" t="s">
        <v>16081</v>
      </c>
      <c r="G2606" s="118" t="s">
        <v>29</v>
      </c>
      <c r="H2606" s="104" t="str">
        <f t="shared" si="124"/>
        <v>201911S271</v>
      </c>
      <c r="I2606" s="104" t="b">
        <f t="shared" si="125"/>
        <v>1</v>
      </c>
      <c r="J2606" s="118" t="s">
        <v>16173</v>
      </c>
      <c r="K2606" s="91" t="s">
        <v>13998</v>
      </c>
      <c r="L2606" s="119">
        <v>231.30947300000003</v>
      </c>
      <c r="M2606" s="119">
        <v>209.47746034000002</v>
      </c>
      <c r="N2606" s="119">
        <v>209.47746034000002</v>
      </c>
      <c r="O2606" s="96" t="str">
        <f>VLOOKUP(H2606,'CRMP-SOC'!$A$2:$B$12685,2,FALSE)</f>
        <v>Social</v>
      </c>
      <c r="P2606" s="96"/>
    </row>
    <row r="2607" spans="1:16" x14ac:dyDescent="0.25">
      <c r="A2607" s="96">
        <v>2019</v>
      </c>
      <c r="B2607" s="96" t="str">
        <f t="shared" si="126"/>
        <v>11U006</v>
      </c>
      <c r="C2607" s="100">
        <v>11</v>
      </c>
      <c r="D2607" s="96" t="str">
        <f t="shared" si="123"/>
        <v>201911U006</v>
      </c>
      <c r="E2607" s="91" t="s">
        <v>16082</v>
      </c>
      <c r="F2607" s="91" t="s">
        <v>16081</v>
      </c>
      <c r="G2607" s="118" t="s">
        <v>30</v>
      </c>
      <c r="H2607" s="104" t="str">
        <f t="shared" si="124"/>
        <v>201911U006</v>
      </c>
      <c r="I2607" s="104" t="b">
        <f t="shared" si="125"/>
        <v>1</v>
      </c>
      <c r="J2607" s="118" t="s">
        <v>16172</v>
      </c>
      <c r="K2607" s="91" t="s">
        <v>13999</v>
      </c>
      <c r="L2607" s="119">
        <v>86420.337960000033</v>
      </c>
      <c r="M2607" s="119">
        <v>91999.350327200023</v>
      </c>
      <c r="N2607" s="119">
        <v>91999.350327200023</v>
      </c>
      <c r="O2607" s="96" t="str">
        <f>VLOOKUP(H2607,'CRMP-SOC'!$A$2:$B$12685,2,FALSE)</f>
        <v>Social</v>
      </c>
      <c r="P2607" s="96"/>
    </row>
    <row r="2608" spans="1:16" x14ac:dyDescent="0.25">
      <c r="A2608" s="96">
        <v>2019</v>
      </c>
      <c r="B2608" s="96" t="str">
        <f t="shared" si="126"/>
        <v>11U031</v>
      </c>
      <c r="C2608" s="100">
        <v>11</v>
      </c>
      <c r="D2608" s="96" t="str">
        <f t="shared" si="123"/>
        <v>201911U031</v>
      </c>
      <c r="E2608" s="91" t="s">
        <v>16082</v>
      </c>
      <c r="F2608" s="91" t="s">
        <v>16081</v>
      </c>
      <c r="G2608" s="118" t="s">
        <v>30</v>
      </c>
      <c r="H2608" s="104" t="str">
        <f t="shared" si="124"/>
        <v>201911U031</v>
      </c>
      <c r="I2608" s="104" t="b">
        <f t="shared" si="125"/>
        <v>1</v>
      </c>
      <c r="J2608" s="118" t="s">
        <v>16171</v>
      </c>
      <c r="K2608" s="93" t="s">
        <v>14190</v>
      </c>
      <c r="L2608" s="119">
        <v>800</v>
      </c>
      <c r="M2608" s="119">
        <v>730.65037008000024</v>
      </c>
      <c r="N2608" s="119">
        <v>728.10162331000026</v>
      </c>
      <c r="O2608" s="96" t="str">
        <f>VLOOKUP(H2608,'CRMP-SOC'!$A$2:$B$12685,2,FALSE)</f>
        <v>Social</v>
      </c>
      <c r="P2608" s="96"/>
    </row>
    <row r="2609" spans="1:16" x14ac:dyDescent="0.25">
      <c r="A2609" s="96">
        <v>2019</v>
      </c>
      <c r="B2609" s="96" t="str">
        <f t="shared" si="126"/>
        <v>11U040</v>
      </c>
      <c r="C2609" s="100">
        <v>11</v>
      </c>
      <c r="D2609" s="96" t="str">
        <f t="shared" si="123"/>
        <v>201911U040</v>
      </c>
      <c r="E2609" s="91" t="s">
        <v>16082</v>
      </c>
      <c r="F2609" s="91" t="s">
        <v>16081</v>
      </c>
      <c r="G2609" s="118" t="s">
        <v>30</v>
      </c>
      <c r="H2609" s="104" t="str">
        <f t="shared" si="124"/>
        <v>201911U040</v>
      </c>
      <c r="I2609" s="104" t="b">
        <f t="shared" si="125"/>
        <v>1</v>
      </c>
      <c r="J2609" s="118" t="s">
        <v>16141</v>
      </c>
      <c r="K2609" s="91" t="s">
        <v>14000</v>
      </c>
      <c r="L2609" s="119">
        <v>354.87824699999999</v>
      </c>
      <c r="M2609" s="119">
        <v>352.79673725999999</v>
      </c>
      <c r="N2609" s="119">
        <v>352.79673725999999</v>
      </c>
      <c r="O2609" s="96" t="str">
        <f>VLOOKUP(H2609,'CRMP-SOC'!$A$2:$B$12685,2,FALSE)</f>
        <v>Social</v>
      </c>
      <c r="P2609" s="96"/>
    </row>
    <row r="2610" spans="1:16" x14ac:dyDescent="0.25">
      <c r="A2610" s="96">
        <v>2019</v>
      </c>
      <c r="B2610" s="96" t="str">
        <f t="shared" si="126"/>
        <v>11U079</v>
      </c>
      <c r="C2610" s="100">
        <v>11</v>
      </c>
      <c r="D2610" s="96" t="str">
        <f t="shared" si="123"/>
        <v>201911U079</v>
      </c>
      <c r="E2610" s="91" t="s">
        <v>16082</v>
      </c>
      <c r="F2610" s="91" t="s">
        <v>16081</v>
      </c>
      <c r="G2610" s="118" t="s">
        <v>30</v>
      </c>
      <c r="H2610" s="104" t="str">
        <f t="shared" si="124"/>
        <v>201911U079</v>
      </c>
      <c r="I2610" s="104" t="b">
        <f t="shared" si="125"/>
        <v>1</v>
      </c>
      <c r="J2610" s="118" t="s">
        <v>16170</v>
      </c>
      <c r="K2610" s="92" t="s">
        <v>14002</v>
      </c>
      <c r="L2610" s="119">
        <v>274.39999999999998</v>
      </c>
      <c r="M2610" s="119">
        <v>54.135977770000004</v>
      </c>
      <c r="N2610" s="119">
        <v>54.135977770000004</v>
      </c>
      <c r="O2610" s="96" t="str">
        <f>VLOOKUP(H2610,'CRMP-SOC'!$A$2:$B$12685,2,FALSE)</f>
        <v>Social</v>
      </c>
      <c r="P2610" s="96"/>
    </row>
    <row r="2611" spans="1:16" x14ac:dyDescent="0.25">
      <c r="A2611" s="96">
        <v>2019</v>
      </c>
      <c r="B2611" s="96" t="str">
        <f t="shared" si="126"/>
        <v>11U080</v>
      </c>
      <c r="C2611" s="100">
        <v>11</v>
      </c>
      <c r="D2611" s="96" t="str">
        <f t="shared" si="123"/>
        <v>201911U080</v>
      </c>
      <c r="E2611" s="91" t="s">
        <v>16082</v>
      </c>
      <c r="F2611" s="91" t="s">
        <v>16081</v>
      </c>
      <c r="G2611" s="118" t="s">
        <v>30</v>
      </c>
      <c r="H2611" s="104" t="str">
        <f t="shared" si="124"/>
        <v>201911U080</v>
      </c>
      <c r="I2611" s="104" t="b">
        <f t="shared" si="125"/>
        <v>1</v>
      </c>
      <c r="J2611" s="118" t="s">
        <v>16169</v>
      </c>
      <c r="K2611" s="91" t="s">
        <v>13754</v>
      </c>
      <c r="L2611" s="119">
        <v>599.95227</v>
      </c>
      <c r="M2611" s="119">
        <v>24558.241848750007</v>
      </c>
      <c r="N2611" s="119">
        <v>24558.241848750007</v>
      </c>
      <c r="O2611" s="96" t="str">
        <f>VLOOKUP(H2611,'CRMP-SOC'!$A$2:$B$12685,2,FALSE)</f>
        <v>Social</v>
      </c>
      <c r="P2611" s="96"/>
    </row>
    <row r="2612" spans="1:16" x14ac:dyDescent="0.25">
      <c r="A2612" s="96">
        <v>2019</v>
      </c>
      <c r="B2612" s="96" t="str">
        <f t="shared" si="126"/>
        <v>11U082</v>
      </c>
      <c r="C2612" s="100">
        <v>11</v>
      </c>
      <c r="D2612" s="96" t="str">
        <f t="shared" si="123"/>
        <v>201911U082</v>
      </c>
      <c r="E2612" s="91" t="s">
        <v>16082</v>
      </c>
      <c r="F2612" s="91" t="s">
        <v>16081</v>
      </c>
      <c r="G2612" s="118" t="s">
        <v>30</v>
      </c>
      <c r="H2612" s="104" t="str">
        <f t="shared" si="124"/>
        <v>201911U082</v>
      </c>
      <c r="I2612" s="104" t="b">
        <f t="shared" si="125"/>
        <v>1</v>
      </c>
      <c r="J2612" s="118" t="s">
        <v>16168</v>
      </c>
      <c r="K2612" s="91" t="s">
        <v>13853</v>
      </c>
      <c r="L2612" s="119">
        <v>764.4</v>
      </c>
      <c r="M2612" s="119">
        <v>0</v>
      </c>
      <c r="N2612" s="119">
        <v>0</v>
      </c>
      <c r="O2612" s="96" t="str">
        <f>VLOOKUP(H2612,'CRMP-SOC'!$A$2:$B$12685,2,FALSE)</f>
        <v>Social</v>
      </c>
      <c r="P2612" s="96"/>
    </row>
    <row r="2613" spans="1:16" x14ac:dyDescent="0.25">
      <c r="A2613" s="96">
        <v>2019</v>
      </c>
      <c r="B2613" s="96" t="str">
        <f t="shared" si="126"/>
        <v>11U083</v>
      </c>
      <c r="C2613" s="100">
        <v>11</v>
      </c>
      <c r="D2613" s="96" t="str">
        <f t="shared" si="123"/>
        <v>201911U083</v>
      </c>
      <c r="E2613" s="91" t="s">
        <v>16082</v>
      </c>
      <c r="F2613" s="91" t="s">
        <v>16081</v>
      </c>
      <c r="G2613" s="118" t="s">
        <v>30</v>
      </c>
      <c r="H2613" s="104" t="str">
        <f t="shared" si="124"/>
        <v>201911U083</v>
      </c>
      <c r="I2613" s="104" t="b">
        <f t="shared" si="125"/>
        <v>1</v>
      </c>
      <c r="J2613" s="118" t="s">
        <v>16167</v>
      </c>
      <c r="K2613" s="91" t="s">
        <v>15544</v>
      </c>
      <c r="L2613" s="119">
        <v>1000</v>
      </c>
      <c r="M2613" s="119">
        <v>957.61021132999997</v>
      </c>
      <c r="N2613" s="119">
        <v>957.61021132999997</v>
      </c>
      <c r="O2613" s="96" t="str">
        <f>VLOOKUP(H2613,'CRMP-SOC'!$A$2:$B$12685,2,FALSE)</f>
        <v>Social</v>
      </c>
      <c r="P2613" s="96"/>
    </row>
    <row r="2614" spans="1:16" x14ac:dyDescent="0.25">
      <c r="A2614" s="96">
        <v>2019</v>
      </c>
      <c r="B2614" s="96" t="str">
        <f t="shared" si="126"/>
        <v>11U084</v>
      </c>
      <c r="C2614" s="100">
        <v>11</v>
      </c>
      <c r="D2614" s="96" t="str">
        <f t="shared" si="123"/>
        <v>201911U084</v>
      </c>
      <c r="E2614" s="91" t="s">
        <v>16082</v>
      </c>
      <c r="F2614" s="91" t="s">
        <v>16081</v>
      </c>
      <c r="G2614" s="118" t="s">
        <v>30</v>
      </c>
      <c r="H2614" s="104" t="str">
        <f t="shared" si="124"/>
        <v>201911U084</v>
      </c>
      <c r="I2614" s="104" t="b">
        <f t="shared" si="125"/>
        <v>1</v>
      </c>
      <c r="J2614" s="118" t="s">
        <v>16166</v>
      </c>
      <c r="K2614" s="91" t="s">
        <v>15549</v>
      </c>
      <c r="L2614" s="119">
        <v>17280</v>
      </c>
      <c r="M2614" s="119">
        <v>25049.217600400007</v>
      </c>
      <c r="N2614" s="119">
        <v>25049.217600400007</v>
      </c>
      <c r="O2614" s="96" t="str">
        <f>VLOOKUP(H2614,'CRMP-SOC'!$A$2:$B$12685,2,FALSE)</f>
        <v>Social</v>
      </c>
      <c r="P2614" s="96"/>
    </row>
    <row r="2615" spans="1:16" x14ac:dyDescent="0.25">
      <c r="A2615" s="96">
        <v>2019</v>
      </c>
      <c r="B2615" s="96" t="str">
        <f t="shared" si="126"/>
        <v>11U280</v>
      </c>
      <c r="C2615" s="100">
        <v>11</v>
      </c>
      <c r="D2615" s="96" t="str">
        <f t="shared" si="123"/>
        <v>201911U280</v>
      </c>
      <c r="E2615" s="91" t="s">
        <v>16082</v>
      </c>
      <c r="F2615" s="94" t="s">
        <v>16081</v>
      </c>
      <c r="G2615" s="118" t="s">
        <v>30</v>
      </c>
      <c r="H2615" s="104" t="str">
        <f t="shared" si="124"/>
        <v>201911U280</v>
      </c>
      <c r="I2615" s="104" t="b">
        <f t="shared" si="125"/>
        <v>1</v>
      </c>
      <c r="J2615" s="121">
        <v>280</v>
      </c>
      <c r="K2615" s="94" t="s">
        <v>16165</v>
      </c>
      <c r="L2615" s="119">
        <v>4320</v>
      </c>
      <c r="M2615" s="119">
        <v>6210.619200189999</v>
      </c>
      <c r="N2615" s="119">
        <v>6210.619200189999</v>
      </c>
      <c r="O2615" s="96" t="str">
        <f>VLOOKUP(H2615,'CRMP-SOC'!$A$2:$B$12685,2,FALSE)</f>
        <v>Social</v>
      </c>
      <c r="P2615" s="96"/>
    </row>
    <row r="2616" spans="1:16" x14ac:dyDescent="0.25">
      <c r="A2616" s="96">
        <v>2019</v>
      </c>
      <c r="B2616" s="96" t="str">
        <f t="shared" si="126"/>
        <v>12E010</v>
      </c>
      <c r="C2616" s="100">
        <v>12</v>
      </c>
      <c r="D2616" s="96" t="str">
        <f t="shared" si="123"/>
        <v>201912E010</v>
      </c>
      <c r="E2616" s="91" t="s">
        <v>15314</v>
      </c>
      <c r="F2616" s="91" t="s">
        <v>16080</v>
      </c>
      <c r="G2616" s="118" t="s">
        <v>25</v>
      </c>
      <c r="H2616" s="104" t="str">
        <f t="shared" si="124"/>
        <v>201912E010</v>
      </c>
      <c r="I2616" s="104" t="b">
        <f t="shared" si="125"/>
        <v>1</v>
      </c>
      <c r="J2616" s="118" t="s">
        <v>16090</v>
      </c>
      <c r="K2616" s="91" t="s">
        <v>14004</v>
      </c>
      <c r="L2616" s="119">
        <v>3925.2386829999987</v>
      </c>
      <c r="M2616" s="119">
        <v>4060.3621668500004</v>
      </c>
      <c r="N2616" s="119">
        <v>4059.9026162400005</v>
      </c>
      <c r="O2616" s="96" t="str">
        <f>VLOOKUP(H2616,'CRMP-SOC'!$A$2:$B$12685,2,FALSE)</f>
        <v>Social</v>
      </c>
      <c r="P2616" s="96"/>
    </row>
    <row r="2617" spans="1:16" x14ac:dyDescent="0.25">
      <c r="A2617" s="96">
        <v>2019</v>
      </c>
      <c r="B2617" s="96" t="str">
        <f t="shared" si="126"/>
        <v>12E022</v>
      </c>
      <c r="C2617" s="100">
        <v>12</v>
      </c>
      <c r="D2617" s="96" t="str">
        <f t="shared" si="123"/>
        <v>201912E022</v>
      </c>
      <c r="E2617" s="91" t="s">
        <v>15314</v>
      </c>
      <c r="F2617" s="91" t="s">
        <v>16080</v>
      </c>
      <c r="G2617" s="118" t="s">
        <v>25</v>
      </c>
      <c r="H2617" s="104" t="str">
        <f t="shared" si="124"/>
        <v>201912E022</v>
      </c>
      <c r="I2617" s="104" t="b">
        <f t="shared" si="125"/>
        <v>1</v>
      </c>
      <c r="J2617" s="118" t="s">
        <v>16110</v>
      </c>
      <c r="K2617" s="91" t="s">
        <v>11779</v>
      </c>
      <c r="L2617" s="119">
        <v>2230.3666239999998</v>
      </c>
      <c r="M2617" s="119">
        <v>2211.3483254100011</v>
      </c>
      <c r="N2617" s="119">
        <v>2211.3393184100009</v>
      </c>
      <c r="O2617" s="96" t="str">
        <f>VLOOKUP(H2617,'CRMP-SOC'!$A$2:$B$12685,2,FALSE)</f>
        <v>Social</v>
      </c>
      <c r="P2617" s="96"/>
    </row>
    <row r="2618" spans="1:16" x14ac:dyDescent="0.25">
      <c r="A2618" s="96">
        <v>2019</v>
      </c>
      <c r="B2618" s="96" t="str">
        <f t="shared" si="126"/>
        <v>12E023</v>
      </c>
      <c r="C2618" s="100">
        <v>12</v>
      </c>
      <c r="D2618" s="96" t="str">
        <f t="shared" si="123"/>
        <v>201912E023</v>
      </c>
      <c r="E2618" s="91" t="s">
        <v>15314</v>
      </c>
      <c r="F2618" s="94" t="s">
        <v>16080</v>
      </c>
      <c r="G2618" s="118" t="s">
        <v>25</v>
      </c>
      <c r="H2618" s="104" t="str">
        <f t="shared" si="124"/>
        <v>201912E023</v>
      </c>
      <c r="I2618" s="104" t="b">
        <f t="shared" si="125"/>
        <v>1</v>
      </c>
      <c r="J2618" s="121" t="s">
        <v>16164</v>
      </c>
      <c r="K2618" s="94" t="s">
        <v>14005</v>
      </c>
      <c r="L2618" s="119">
        <v>21050.885900000001</v>
      </c>
      <c r="M2618" s="119">
        <v>22530.051786900014</v>
      </c>
      <c r="N2618" s="119">
        <v>22529.547448400015</v>
      </c>
      <c r="O2618" s="96" t="str">
        <f>VLOOKUP(H2618,'CRMP-SOC'!$A$2:$B$12685,2,FALSE)</f>
        <v>Social</v>
      </c>
      <c r="P2618" s="96"/>
    </row>
    <row r="2619" spans="1:16" x14ac:dyDescent="0.25">
      <c r="A2619" s="96">
        <v>2019</v>
      </c>
      <c r="B2619" s="96" t="str">
        <f t="shared" si="126"/>
        <v>12E025</v>
      </c>
      <c r="C2619" s="100">
        <v>12</v>
      </c>
      <c r="D2619" s="96" t="str">
        <f t="shared" si="123"/>
        <v>201912E025</v>
      </c>
      <c r="E2619" s="91" t="s">
        <v>15314</v>
      </c>
      <c r="F2619" s="91" t="s">
        <v>16080</v>
      </c>
      <c r="G2619" s="118" t="s">
        <v>25</v>
      </c>
      <c r="H2619" s="104" t="str">
        <f t="shared" si="124"/>
        <v>201912E025</v>
      </c>
      <c r="I2619" s="104" t="b">
        <f t="shared" si="125"/>
        <v>1</v>
      </c>
      <c r="J2619" s="118" t="s">
        <v>16145</v>
      </c>
      <c r="K2619" s="91" t="s">
        <v>11782</v>
      </c>
      <c r="L2619" s="119">
        <v>1356.7873730000013</v>
      </c>
      <c r="M2619" s="119">
        <v>1296.8333484100008</v>
      </c>
      <c r="N2619" s="119">
        <v>1296.8333484100008</v>
      </c>
      <c r="O2619" s="96" t="str">
        <f>VLOOKUP(H2619,'CRMP-SOC'!$A$2:$B$12685,2,FALSE)</f>
        <v>Social</v>
      </c>
      <c r="P2619" s="96"/>
    </row>
    <row r="2620" spans="1:16" x14ac:dyDescent="0.25">
      <c r="A2620" s="96">
        <v>2019</v>
      </c>
      <c r="B2620" s="96" t="str">
        <f t="shared" si="126"/>
        <v>12E036</v>
      </c>
      <c r="C2620" s="100">
        <v>12</v>
      </c>
      <c r="D2620" s="96" t="str">
        <f t="shared" si="123"/>
        <v>201912E036</v>
      </c>
      <c r="E2620" s="91" t="s">
        <v>15314</v>
      </c>
      <c r="F2620" s="91" t="s">
        <v>16080</v>
      </c>
      <c r="G2620" s="118" t="s">
        <v>25</v>
      </c>
      <c r="H2620" s="104" t="str">
        <f t="shared" si="124"/>
        <v>201912E036</v>
      </c>
      <c r="I2620" s="104" t="b">
        <f t="shared" si="125"/>
        <v>1</v>
      </c>
      <c r="J2620" s="118" t="s">
        <v>16098</v>
      </c>
      <c r="K2620" s="91" t="s">
        <v>14006</v>
      </c>
      <c r="L2620" s="119">
        <v>2130.931497</v>
      </c>
      <c r="M2620" s="119">
        <v>2359.3145104900004</v>
      </c>
      <c r="N2620" s="119">
        <v>2359.3145104900004</v>
      </c>
      <c r="O2620" s="96" t="str">
        <f>VLOOKUP(H2620,'CRMP-SOC'!$A$2:$B$12685,2,FALSE)</f>
        <v>Social</v>
      </c>
      <c r="P2620" s="96"/>
    </row>
    <row r="2621" spans="1:16" x14ac:dyDescent="0.25">
      <c r="A2621" s="96">
        <v>2019</v>
      </c>
      <c r="B2621" s="96" t="str">
        <f t="shared" si="126"/>
        <v>12E040</v>
      </c>
      <c r="C2621" s="100">
        <v>12</v>
      </c>
      <c r="D2621" s="96" t="str">
        <f t="shared" si="123"/>
        <v>201912E040</v>
      </c>
      <c r="E2621" s="91" t="s">
        <v>15314</v>
      </c>
      <c r="F2621" s="91" t="s">
        <v>16080</v>
      </c>
      <c r="G2621" s="118" t="s">
        <v>25</v>
      </c>
      <c r="H2621" s="104" t="str">
        <f t="shared" si="124"/>
        <v>201912E040</v>
      </c>
      <c r="I2621" s="104" t="b">
        <f t="shared" si="125"/>
        <v>1</v>
      </c>
      <c r="J2621" s="118" t="s">
        <v>16141</v>
      </c>
      <c r="K2621" s="91" t="s">
        <v>14007</v>
      </c>
      <c r="L2621" s="119">
        <v>844.78394200000082</v>
      </c>
      <c r="M2621" s="119">
        <v>1000.7667756900007</v>
      </c>
      <c r="N2621" s="119">
        <v>1000.7667756900007</v>
      </c>
      <c r="O2621" s="96" t="str">
        <f>VLOOKUP(H2621,'CRMP-SOC'!$A$2:$B$12685,2,FALSE)</f>
        <v>Social</v>
      </c>
      <c r="P2621" s="96"/>
    </row>
    <row r="2622" spans="1:16" x14ac:dyDescent="0.25">
      <c r="A2622" s="96">
        <v>2019</v>
      </c>
      <c r="B2622" s="96" t="str">
        <f t="shared" si="126"/>
        <v>12E041</v>
      </c>
      <c r="C2622" s="100">
        <v>12</v>
      </c>
      <c r="D2622" s="96" t="str">
        <f t="shared" si="123"/>
        <v>201912E041</v>
      </c>
      <c r="E2622" s="91" t="s">
        <v>15314</v>
      </c>
      <c r="F2622" s="91" t="s">
        <v>16080</v>
      </c>
      <c r="G2622" s="118" t="s">
        <v>25</v>
      </c>
      <c r="H2622" s="104" t="str">
        <f t="shared" si="124"/>
        <v>201912E041</v>
      </c>
      <c r="I2622" s="104" t="b">
        <f t="shared" si="125"/>
        <v>1</v>
      </c>
      <c r="J2622" s="118" t="s">
        <v>16163</v>
      </c>
      <c r="K2622" s="91" t="s">
        <v>14008</v>
      </c>
      <c r="L2622" s="119">
        <v>94.093914000000012</v>
      </c>
      <c r="M2622" s="119">
        <v>91.273683360000007</v>
      </c>
      <c r="N2622" s="119">
        <v>91.273683360000007</v>
      </c>
      <c r="O2622" s="96" t="str">
        <f>VLOOKUP(H2622,'CRMP-SOC'!$A$2:$B$12685,2,FALSE)</f>
        <v>Social</v>
      </c>
      <c r="P2622" s="96"/>
    </row>
    <row r="2623" spans="1:16" x14ac:dyDescent="0.25">
      <c r="A2623" s="96">
        <v>2019</v>
      </c>
      <c r="B2623" s="96" t="str">
        <f t="shared" si="126"/>
        <v>12S039</v>
      </c>
      <c r="C2623" s="100">
        <v>12</v>
      </c>
      <c r="D2623" s="96" t="str">
        <f t="shared" si="123"/>
        <v>201912S039</v>
      </c>
      <c r="E2623" s="91" t="s">
        <v>15314</v>
      </c>
      <c r="F2623" s="91" t="s">
        <v>16080</v>
      </c>
      <c r="G2623" s="118" t="s">
        <v>29</v>
      </c>
      <c r="H2623" s="104" t="str">
        <f t="shared" si="124"/>
        <v>201912S039</v>
      </c>
      <c r="I2623" s="104" t="b">
        <f t="shared" si="125"/>
        <v>1</v>
      </c>
      <c r="J2623" s="118" t="s">
        <v>16162</v>
      </c>
      <c r="K2623" s="91" t="s">
        <v>13448</v>
      </c>
      <c r="L2623" s="119">
        <v>25</v>
      </c>
      <c r="M2623" s="119">
        <v>23.54405341</v>
      </c>
      <c r="N2623" s="119">
        <v>23.54405341</v>
      </c>
      <c r="O2623" s="96" t="str">
        <f>VLOOKUP(H2623,'CRMP-SOC'!$A$2:$B$12685,2,FALSE)</f>
        <v>Social</v>
      </c>
      <c r="P2623" s="96"/>
    </row>
    <row r="2624" spans="1:16" x14ac:dyDescent="0.25">
      <c r="A2624" s="96">
        <v>2019</v>
      </c>
      <c r="B2624" s="96" t="str">
        <f t="shared" si="126"/>
        <v>12S200</v>
      </c>
      <c r="C2624" s="100">
        <v>12</v>
      </c>
      <c r="D2624" s="96" t="str">
        <f t="shared" si="123"/>
        <v>201912S200</v>
      </c>
      <c r="E2624" s="91" t="s">
        <v>15314</v>
      </c>
      <c r="F2624" s="91" t="s">
        <v>16080</v>
      </c>
      <c r="G2624" s="118" t="s">
        <v>29</v>
      </c>
      <c r="H2624" s="104" t="str">
        <f t="shared" si="124"/>
        <v>201912S200</v>
      </c>
      <c r="I2624" s="104" t="b">
        <f t="shared" si="125"/>
        <v>1</v>
      </c>
      <c r="J2624" s="118" t="s">
        <v>16161</v>
      </c>
      <c r="K2624" s="91" t="s">
        <v>14012</v>
      </c>
      <c r="L2624" s="119">
        <v>849.94079299999999</v>
      </c>
      <c r="M2624" s="119">
        <v>789.75669546000006</v>
      </c>
      <c r="N2624" s="119">
        <v>789.75669546000006</v>
      </c>
      <c r="O2624" s="96" t="str">
        <f>VLOOKUP(H2624,'CRMP-SOC'!$A$2:$B$12685,2,FALSE)</f>
        <v>Social</v>
      </c>
      <c r="P2624" s="96"/>
    </row>
    <row r="2625" spans="1:16" x14ac:dyDescent="0.25">
      <c r="A2625" s="96">
        <v>2019</v>
      </c>
      <c r="B2625" s="96" t="str">
        <f t="shared" si="126"/>
        <v>12S201</v>
      </c>
      <c r="C2625" s="100">
        <v>12</v>
      </c>
      <c r="D2625" s="96" t="str">
        <f t="shared" si="123"/>
        <v>201912S201</v>
      </c>
      <c r="E2625" s="91" t="s">
        <v>15314</v>
      </c>
      <c r="F2625" s="91" t="s">
        <v>16080</v>
      </c>
      <c r="G2625" s="118" t="s">
        <v>29</v>
      </c>
      <c r="H2625" s="104" t="str">
        <f t="shared" si="124"/>
        <v>201912S201</v>
      </c>
      <c r="I2625" s="104" t="b">
        <f t="shared" si="125"/>
        <v>1</v>
      </c>
      <c r="J2625" s="118" t="s">
        <v>16160</v>
      </c>
      <c r="K2625" s="91" t="s">
        <v>13618</v>
      </c>
      <c r="L2625" s="119">
        <v>2062.6</v>
      </c>
      <c r="M2625" s="119">
        <v>1300.7400452000006</v>
      </c>
      <c r="N2625" s="119">
        <v>1300.7400452000006</v>
      </c>
      <c r="O2625" s="96" t="str">
        <f>VLOOKUP(H2625,'CRMP-SOC'!$A$2:$B$12685,2,FALSE)</f>
        <v>Social</v>
      </c>
      <c r="P2625" s="96"/>
    </row>
    <row r="2626" spans="1:16" x14ac:dyDescent="0.25">
      <c r="A2626" s="96">
        <v>2019</v>
      </c>
      <c r="B2626" s="96" t="str">
        <f t="shared" si="126"/>
        <v>12S202</v>
      </c>
      <c r="C2626" s="100">
        <v>12</v>
      </c>
      <c r="D2626" s="96" t="str">
        <f t="shared" ref="D2626:D2689" si="127">CONCATENATE(A2626,C2626,G2626,J2626)</f>
        <v>201912S202</v>
      </c>
      <c r="E2626" s="91" t="s">
        <v>15314</v>
      </c>
      <c r="F2626" s="91" t="s">
        <v>16080</v>
      </c>
      <c r="G2626" s="118" t="s">
        <v>29</v>
      </c>
      <c r="H2626" s="104" t="str">
        <f t="shared" ref="H2626:H2689" si="128">CONCATENATE(A2626,B2626)</f>
        <v>201912S202</v>
      </c>
      <c r="I2626" s="104" t="b">
        <f t="shared" ref="I2626:I2689" si="129">H2626=D2626</f>
        <v>1</v>
      </c>
      <c r="J2626" s="118" t="s">
        <v>16159</v>
      </c>
      <c r="K2626" s="91" t="s">
        <v>13857</v>
      </c>
      <c r="L2626" s="119">
        <v>81.621131000000048</v>
      </c>
      <c r="M2626" s="119">
        <v>70.164829469999987</v>
      </c>
      <c r="N2626" s="119">
        <v>70.164829469999987</v>
      </c>
      <c r="O2626" s="96" t="str">
        <f>VLOOKUP(H2626,'CRMP-SOC'!$A$2:$B$12685,2,FALSE)</f>
        <v>Social</v>
      </c>
      <c r="P2626" s="96"/>
    </row>
    <row r="2627" spans="1:16" x14ac:dyDescent="0.25">
      <c r="A2627" s="96">
        <v>2019</v>
      </c>
      <c r="B2627" s="96" t="str">
        <f t="shared" si="126"/>
        <v>12U005</v>
      </c>
      <c r="C2627" s="100">
        <v>12</v>
      </c>
      <c r="D2627" s="96" t="str">
        <f t="shared" si="127"/>
        <v>201912U005</v>
      </c>
      <c r="E2627" s="91" t="s">
        <v>15314</v>
      </c>
      <c r="F2627" s="91" t="s">
        <v>16080</v>
      </c>
      <c r="G2627" s="118" t="s">
        <v>30</v>
      </c>
      <c r="H2627" s="104" t="str">
        <f t="shared" si="128"/>
        <v>201912U005</v>
      </c>
      <c r="I2627" s="104" t="b">
        <f t="shared" si="129"/>
        <v>1</v>
      </c>
      <c r="J2627" s="118" t="s">
        <v>16152</v>
      </c>
      <c r="K2627" s="91" t="s">
        <v>12590</v>
      </c>
      <c r="L2627" s="119">
        <v>71215.480842999998</v>
      </c>
      <c r="M2627" s="119">
        <v>72198.154741980004</v>
      </c>
      <c r="N2627" s="119">
        <v>72198.154741980004</v>
      </c>
      <c r="O2627" s="96" t="str">
        <f>VLOOKUP(H2627,'CRMP-SOC'!$A$2:$B$12685,2,FALSE)</f>
        <v>Social</v>
      </c>
      <c r="P2627" s="96"/>
    </row>
    <row r="2628" spans="1:16" x14ac:dyDescent="0.25">
      <c r="A2628" s="96">
        <v>2019</v>
      </c>
      <c r="B2628" s="96" t="str">
        <f t="shared" si="126"/>
        <v>12U008</v>
      </c>
      <c r="C2628" s="100">
        <v>12</v>
      </c>
      <c r="D2628" s="96" t="str">
        <f t="shared" si="127"/>
        <v>201912U008</v>
      </c>
      <c r="E2628" s="91" t="s">
        <v>15314</v>
      </c>
      <c r="F2628" s="94" t="s">
        <v>16080</v>
      </c>
      <c r="G2628" s="118" t="s">
        <v>30</v>
      </c>
      <c r="H2628" s="104" t="str">
        <f t="shared" si="128"/>
        <v>201912U008</v>
      </c>
      <c r="I2628" s="104" t="b">
        <f t="shared" si="129"/>
        <v>1</v>
      </c>
      <c r="J2628" s="121" t="s">
        <v>16129</v>
      </c>
      <c r="K2628" s="94" t="s">
        <v>13859</v>
      </c>
      <c r="L2628" s="119">
        <v>533.03193299999998</v>
      </c>
      <c r="M2628" s="119">
        <v>491.43927651000007</v>
      </c>
      <c r="N2628" s="119">
        <v>491.43927651000007</v>
      </c>
      <c r="O2628" s="96" t="str">
        <f>VLOOKUP(H2628,'CRMP-SOC'!$A$2:$B$12685,2,FALSE)</f>
        <v>Social</v>
      </c>
      <c r="P2628" s="96"/>
    </row>
    <row r="2629" spans="1:16" x14ac:dyDescent="0.25">
      <c r="A2629" s="96">
        <v>2019</v>
      </c>
      <c r="B2629" s="96" t="str">
        <f t="shared" si="126"/>
        <v>12U009</v>
      </c>
      <c r="C2629" s="100">
        <v>12</v>
      </c>
      <c r="D2629" s="96" t="str">
        <f t="shared" si="127"/>
        <v>201912U009</v>
      </c>
      <c r="E2629" s="91" t="s">
        <v>15314</v>
      </c>
      <c r="F2629" s="91" t="s">
        <v>16080</v>
      </c>
      <c r="G2629" s="118" t="s">
        <v>30</v>
      </c>
      <c r="H2629" s="104" t="str">
        <f t="shared" si="128"/>
        <v>201912U009</v>
      </c>
      <c r="I2629" s="104" t="b">
        <f t="shared" si="129"/>
        <v>1</v>
      </c>
      <c r="J2629" s="118" t="s">
        <v>16128</v>
      </c>
      <c r="K2629" s="91" t="s">
        <v>12583</v>
      </c>
      <c r="L2629" s="119">
        <v>553.25241600000004</v>
      </c>
      <c r="M2629" s="119">
        <v>533.69448310999996</v>
      </c>
      <c r="N2629" s="119">
        <v>533.69448310999996</v>
      </c>
      <c r="O2629" s="96" t="str">
        <f>VLOOKUP(H2629,'CRMP-SOC'!$A$2:$B$12685,2,FALSE)</f>
        <v>Social</v>
      </c>
      <c r="P2629" s="96"/>
    </row>
    <row r="2630" spans="1:16" x14ac:dyDescent="0.25">
      <c r="A2630" s="96">
        <v>2019</v>
      </c>
      <c r="B2630" s="96" t="str">
        <f t="shared" si="126"/>
        <v>12U013</v>
      </c>
      <c r="C2630" s="100">
        <v>12</v>
      </c>
      <c r="D2630" s="96" t="str">
        <f t="shared" si="127"/>
        <v>201912U013</v>
      </c>
      <c r="E2630" s="91" t="s">
        <v>15314</v>
      </c>
      <c r="F2630" s="91" t="s">
        <v>16080</v>
      </c>
      <c r="G2630" s="118" t="s">
        <v>30</v>
      </c>
      <c r="H2630" s="104" t="str">
        <f t="shared" si="128"/>
        <v>201912U013</v>
      </c>
      <c r="I2630" s="104" t="b">
        <f t="shared" si="129"/>
        <v>1</v>
      </c>
      <c r="J2630" s="120" t="s">
        <v>16113</v>
      </c>
      <c r="K2630" s="91" t="s">
        <v>15591</v>
      </c>
      <c r="L2630" s="119">
        <v>0</v>
      </c>
      <c r="M2630" s="119">
        <v>4743.3532093600033</v>
      </c>
      <c r="N2630" s="119">
        <v>4743.2040353500033</v>
      </c>
      <c r="O2630" s="96" t="str">
        <f>VLOOKUP(H2630,'CRMP-SOC'!$A$2:$B$12685,2,FALSE)</f>
        <v>Social</v>
      </c>
      <c r="P2630" s="96"/>
    </row>
    <row r="2631" spans="1:16" x14ac:dyDescent="0.25">
      <c r="A2631" s="96">
        <v>2019</v>
      </c>
      <c r="B2631" s="96" t="str">
        <f t="shared" si="126"/>
        <v>14E003</v>
      </c>
      <c r="C2631" s="100">
        <v>14</v>
      </c>
      <c r="D2631" s="96" t="str">
        <f t="shared" si="127"/>
        <v>201914E003</v>
      </c>
      <c r="E2631" s="91" t="s">
        <v>16158</v>
      </c>
      <c r="F2631" s="91" t="s">
        <v>16157</v>
      </c>
      <c r="G2631" s="118" t="s">
        <v>25</v>
      </c>
      <c r="H2631" s="104" t="str">
        <f t="shared" si="128"/>
        <v>201914E003</v>
      </c>
      <c r="I2631" s="104" t="b">
        <f t="shared" si="129"/>
        <v>1</v>
      </c>
      <c r="J2631" s="118" t="s">
        <v>16106</v>
      </c>
      <c r="K2631" s="91" t="s">
        <v>14017</v>
      </c>
      <c r="L2631" s="119">
        <v>551.18407800000091</v>
      </c>
      <c r="M2631" s="119">
        <v>469.25834890999971</v>
      </c>
      <c r="N2631" s="119">
        <v>469.25401223999967</v>
      </c>
      <c r="O2631" s="96" t="str">
        <f>VLOOKUP(H2631,'CRMP-SOC'!$A$2:$B$12685,2,FALSE)</f>
        <v>Social</v>
      </c>
      <c r="P2631" s="96"/>
    </row>
    <row r="2632" spans="1:16" x14ac:dyDescent="0.25">
      <c r="A2632" s="96">
        <v>2019</v>
      </c>
      <c r="B2632" s="96" t="str">
        <f t="shared" si="126"/>
        <v>14E004</v>
      </c>
      <c r="C2632" s="100">
        <v>14</v>
      </c>
      <c r="D2632" s="96" t="str">
        <f t="shared" si="127"/>
        <v>201914E004</v>
      </c>
      <c r="E2632" s="91" t="s">
        <v>16158</v>
      </c>
      <c r="F2632" s="91" t="s">
        <v>16157</v>
      </c>
      <c r="G2632" s="118" t="s">
        <v>25</v>
      </c>
      <c r="H2632" s="104" t="str">
        <f t="shared" si="128"/>
        <v>201914E004</v>
      </c>
      <c r="I2632" s="104" t="b">
        <f t="shared" si="129"/>
        <v>1</v>
      </c>
      <c r="J2632" s="118" t="s">
        <v>16105</v>
      </c>
      <c r="K2632" s="91" t="s">
        <v>14018</v>
      </c>
      <c r="L2632" s="119">
        <v>67.763136999999972</v>
      </c>
      <c r="M2632" s="119">
        <v>50.408171160000002</v>
      </c>
      <c r="N2632" s="119">
        <v>50.408171160000002</v>
      </c>
      <c r="O2632" s="96" t="str">
        <f>VLOOKUP(H2632,'CRMP-SOC'!$A$2:$B$12685,2,FALSE)</f>
        <v>Social</v>
      </c>
      <c r="P2632" s="96"/>
    </row>
    <row r="2633" spans="1:16" x14ac:dyDescent="0.25">
      <c r="A2633" s="96">
        <v>2019</v>
      </c>
      <c r="B2633" s="96" t="str">
        <f t="shared" si="126"/>
        <v>14S043</v>
      </c>
      <c r="C2633" s="100">
        <v>14</v>
      </c>
      <c r="D2633" s="96" t="str">
        <f t="shared" si="127"/>
        <v>201914S043</v>
      </c>
      <c r="E2633" s="91" t="s">
        <v>16158</v>
      </c>
      <c r="F2633" s="91" t="s">
        <v>16157</v>
      </c>
      <c r="G2633" s="118" t="s">
        <v>29</v>
      </c>
      <c r="H2633" s="104" t="str">
        <f t="shared" si="128"/>
        <v>201914S043</v>
      </c>
      <c r="I2633" s="104" t="b">
        <f t="shared" si="129"/>
        <v>1</v>
      </c>
      <c r="J2633" s="118" t="s">
        <v>16096</v>
      </c>
      <c r="K2633" s="91" t="s">
        <v>11841</v>
      </c>
      <c r="L2633" s="119">
        <v>722.93574999999998</v>
      </c>
      <c r="M2633" s="119">
        <v>716.19336309000005</v>
      </c>
      <c r="N2633" s="119">
        <v>716.19336309000005</v>
      </c>
      <c r="O2633" s="96" t="str">
        <f>VLOOKUP(H2633,'CRMP-SOC'!$A$2:$B$12685,2,FALSE)</f>
        <v>Social</v>
      </c>
      <c r="P2633" s="96"/>
    </row>
    <row r="2634" spans="1:16" x14ac:dyDescent="0.25">
      <c r="A2634" s="96">
        <v>2019</v>
      </c>
      <c r="B2634" s="96" t="str">
        <f t="shared" si="126"/>
        <v>14U280</v>
      </c>
      <c r="C2634" s="100">
        <v>14</v>
      </c>
      <c r="D2634" s="96" t="str">
        <f t="shared" si="127"/>
        <v>201914U280</v>
      </c>
      <c r="E2634" s="91" t="s">
        <v>16158</v>
      </c>
      <c r="F2634" s="94" t="s">
        <v>16157</v>
      </c>
      <c r="G2634" s="118" t="s">
        <v>30</v>
      </c>
      <c r="H2634" s="104" t="str">
        <f t="shared" si="128"/>
        <v>201914U280</v>
      </c>
      <c r="I2634" s="104" t="b">
        <f t="shared" si="129"/>
        <v>1</v>
      </c>
      <c r="J2634" s="121">
        <v>280</v>
      </c>
      <c r="K2634" s="94" t="s">
        <v>15554</v>
      </c>
      <c r="L2634" s="119">
        <v>40000</v>
      </c>
      <c r="M2634" s="119">
        <v>23915.168455340001</v>
      </c>
      <c r="N2634" s="119">
        <v>23915.168455340001</v>
      </c>
      <c r="O2634" s="96" t="str">
        <f>VLOOKUP(H2634,'CRMP-SOC'!$A$2:$B$12685,2,FALSE)</f>
        <v>Social</v>
      </c>
      <c r="P2634" s="96"/>
    </row>
    <row r="2635" spans="1:16" x14ac:dyDescent="0.25">
      <c r="A2635" s="96">
        <v>2019</v>
      </c>
      <c r="B2635" s="96" t="str">
        <f t="shared" si="126"/>
        <v>15E003</v>
      </c>
      <c r="C2635" s="100">
        <v>15</v>
      </c>
      <c r="D2635" s="96" t="str">
        <f t="shared" si="127"/>
        <v>201915E003</v>
      </c>
      <c r="E2635" s="91" t="s">
        <v>16084</v>
      </c>
      <c r="F2635" s="91" t="s">
        <v>16083</v>
      </c>
      <c r="G2635" s="118" t="s">
        <v>25</v>
      </c>
      <c r="H2635" s="104" t="str">
        <f t="shared" si="128"/>
        <v>201915E003</v>
      </c>
      <c r="I2635" s="104" t="b">
        <f t="shared" si="129"/>
        <v>1</v>
      </c>
      <c r="J2635" s="118" t="s">
        <v>16106</v>
      </c>
      <c r="K2635" s="91" t="s">
        <v>11846</v>
      </c>
      <c r="L2635" s="119">
        <v>175.06192699999997</v>
      </c>
      <c r="M2635" s="119">
        <v>170.73826003000002</v>
      </c>
      <c r="N2635" s="119">
        <v>170.73826003000002</v>
      </c>
      <c r="O2635" s="96" t="str">
        <f>VLOOKUP(H2635,'CRMP-SOC'!$A$2:$B$12685,2,FALSE)</f>
        <v>Social</v>
      </c>
      <c r="P2635" s="96"/>
    </row>
    <row r="2636" spans="1:16" x14ac:dyDescent="0.25">
      <c r="A2636" s="96">
        <v>2019</v>
      </c>
      <c r="B2636" s="96" t="str">
        <f t="shared" si="126"/>
        <v>15S177</v>
      </c>
      <c r="C2636" s="100">
        <v>15</v>
      </c>
      <c r="D2636" s="96" t="str">
        <f t="shared" si="127"/>
        <v>201915S177</v>
      </c>
      <c r="E2636" s="91" t="s">
        <v>16084</v>
      </c>
      <c r="F2636" s="91" t="s">
        <v>16083</v>
      </c>
      <c r="G2636" s="118" t="s">
        <v>29</v>
      </c>
      <c r="H2636" s="104" t="str">
        <f t="shared" si="128"/>
        <v>201915S177</v>
      </c>
      <c r="I2636" s="104" t="b">
        <f t="shared" si="129"/>
        <v>1</v>
      </c>
      <c r="J2636" s="118" t="s">
        <v>16156</v>
      </c>
      <c r="K2636" s="93" t="s">
        <v>15629</v>
      </c>
      <c r="L2636" s="119">
        <v>1726.0720079999999</v>
      </c>
      <c r="M2636" s="119">
        <v>1759.6461538599997</v>
      </c>
      <c r="N2636" s="119">
        <v>1759.6461538599997</v>
      </c>
      <c r="O2636" s="96" t="str">
        <f>VLOOKUP(H2636,'CRMP-SOC'!$A$2:$B$12685,2,FALSE)</f>
        <v>Social</v>
      </c>
      <c r="P2636" s="96"/>
    </row>
    <row r="2637" spans="1:16" x14ac:dyDescent="0.25">
      <c r="A2637" s="96">
        <v>2019</v>
      </c>
      <c r="B2637" s="96" t="str">
        <f t="shared" si="126"/>
        <v>15S213</v>
      </c>
      <c r="C2637" s="100">
        <v>15</v>
      </c>
      <c r="D2637" s="96" t="str">
        <f t="shared" si="127"/>
        <v>201915S213</v>
      </c>
      <c r="E2637" s="91" t="s">
        <v>16084</v>
      </c>
      <c r="F2637" s="91" t="s">
        <v>16083</v>
      </c>
      <c r="G2637" s="118" t="s">
        <v>29</v>
      </c>
      <c r="H2637" s="104" t="str">
        <f t="shared" si="128"/>
        <v>201915S213</v>
      </c>
      <c r="I2637" s="104" t="b">
        <f t="shared" si="129"/>
        <v>1</v>
      </c>
      <c r="J2637" s="118" t="s">
        <v>16155</v>
      </c>
      <c r="K2637" s="93" t="s">
        <v>15632</v>
      </c>
      <c r="L2637" s="119">
        <v>90.527562000000003</v>
      </c>
      <c r="M2637" s="119">
        <v>86.811630999999991</v>
      </c>
      <c r="N2637" s="119">
        <v>86.811630999999991</v>
      </c>
      <c r="O2637" s="96" t="str">
        <f>VLOOKUP(H2637,'CRMP-SOC'!$A$2:$B$12685,2,FALSE)</f>
        <v>Social</v>
      </c>
      <c r="P2637" s="96"/>
    </row>
    <row r="2638" spans="1:16" x14ac:dyDescent="0.25">
      <c r="A2638" s="96">
        <v>2019</v>
      </c>
      <c r="B2638" s="96" t="str">
        <f t="shared" si="126"/>
        <v>15S273</v>
      </c>
      <c r="C2638" s="100">
        <v>15</v>
      </c>
      <c r="D2638" s="96" t="str">
        <f t="shared" si="127"/>
        <v>201915S273</v>
      </c>
      <c r="E2638" s="91" t="s">
        <v>16084</v>
      </c>
      <c r="F2638" s="91" t="s">
        <v>16083</v>
      </c>
      <c r="G2638" s="118" t="s">
        <v>29</v>
      </c>
      <c r="H2638" s="104" t="str">
        <f t="shared" si="128"/>
        <v>201915S273</v>
      </c>
      <c r="I2638" s="104" t="b">
        <f t="shared" si="129"/>
        <v>1</v>
      </c>
      <c r="J2638" s="118" t="s">
        <v>16154</v>
      </c>
      <c r="K2638" s="93" t="s">
        <v>15635</v>
      </c>
      <c r="L2638" s="119">
        <v>8000</v>
      </c>
      <c r="M2638" s="119">
        <v>7665.4601295800003</v>
      </c>
      <c r="N2638" s="119">
        <v>7665.4601295800003</v>
      </c>
      <c r="O2638" s="96" t="str">
        <f>VLOOKUP(H2638,'CRMP-SOC'!$A$2:$B$12685,2,FALSE)</f>
        <v>Social</v>
      </c>
      <c r="P2638" s="96"/>
    </row>
    <row r="2639" spans="1:16" x14ac:dyDescent="0.25">
      <c r="A2639" s="96">
        <v>2019</v>
      </c>
      <c r="B2639" s="96" t="str">
        <f t="shared" si="126"/>
        <v>15S282</v>
      </c>
      <c r="C2639" s="100">
        <v>15</v>
      </c>
      <c r="D2639" s="96" t="str">
        <f t="shared" si="127"/>
        <v>201915S282</v>
      </c>
      <c r="E2639" s="91" t="s">
        <v>16084</v>
      </c>
      <c r="F2639" s="91" t="s">
        <v>16083</v>
      </c>
      <c r="G2639" s="118" t="s">
        <v>29</v>
      </c>
      <c r="H2639" s="104" t="str">
        <f t="shared" si="128"/>
        <v>201915S282</v>
      </c>
      <c r="I2639" s="104" t="b">
        <f t="shared" si="129"/>
        <v>1</v>
      </c>
      <c r="J2639" s="118" t="s">
        <v>16153</v>
      </c>
      <c r="K2639" s="92" t="s">
        <v>15640</v>
      </c>
      <c r="L2639" s="119">
        <v>37.066051999999999</v>
      </c>
      <c r="M2639" s="119">
        <v>22.28162335</v>
      </c>
      <c r="N2639" s="119">
        <v>22.28162335</v>
      </c>
      <c r="O2639" s="96" t="str">
        <f>VLOOKUP(H2639,'CRMP-SOC'!$A$2:$B$12685,2,FALSE)</f>
        <v>Social</v>
      </c>
      <c r="P2639" s="96"/>
    </row>
    <row r="2640" spans="1:16" x14ac:dyDescent="0.25">
      <c r="A2640" s="96">
        <v>2019</v>
      </c>
      <c r="B2640" s="96" t="str">
        <f t="shared" si="126"/>
        <v>15U003</v>
      </c>
      <c r="C2640" s="100">
        <v>15</v>
      </c>
      <c r="D2640" s="96" t="str">
        <f t="shared" si="127"/>
        <v>201915U003</v>
      </c>
      <c r="E2640" s="91" t="s">
        <v>16084</v>
      </c>
      <c r="F2640" s="91" t="s">
        <v>16083</v>
      </c>
      <c r="G2640" s="118" t="s">
        <v>30</v>
      </c>
      <c r="H2640" s="104" t="str">
        <f t="shared" si="128"/>
        <v>201915U003</v>
      </c>
      <c r="I2640" s="104" t="b">
        <f t="shared" si="129"/>
        <v>1</v>
      </c>
      <c r="J2640" s="118" t="s">
        <v>16106</v>
      </c>
      <c r="K2640" s="92" t="s">
        <v>13628</v>
      </c>
      <c r="L2640" s="119">
        <v>118.59053300000001</v>
      </c>
      <c r="M2640" s="119">
        <v>95.621494930000011</v>
      </c>
      <c r="N2640" s="119">
        <v>95.621494930000011</v>
      </c>
      <c r="O2640" s="96" t="str">
        <f>VLOOKUP(H2640,'CRMP-SOC'!$A$2:$B$12685,2,FALSE)</f>
        <v>Social</v>
      </c>
      <c r="P2640" s="96"/>
    </row>
    <row r="2641" spans="1:16" x14ac:dyDescent="0.25">
      <c r="A2641" s="96">
        <v>2019</v>
      </c>
      <c r="B2641" s="96" t="str">
        <f t="shared" si="126"/>
        <v>16E005</v>
      </c>
      <c r="C2641" s="100">
        <v>16</v>
      </c>
      <c r="D2641" s="96" t="str">
        <f t="shared" si="127"/>
        <v>201916E005</v>
      </c>
      <c r="E2641" s="91" t="s">
        <v>16143</v>
      </c>
      <c r="F2641" s="91" t="s">
        <v>16142</v>
      </c>
      <c r="G2641" s="118" t="s">
        <v>25</v>
      </c>
      <c r="H2641" s="104" t="str">
        <f t="shared" si="128"/>
        <v>201916E005</v>
      </c>
      <c r="I2641" s="104" t="b">
        <f t="shared" si="129"/>
        <v>1</v>
      </c>
      <c r="J2641" s="118" t="s">
        <v>16152</v>
      </c>
      <c r="K2641" s="92" t="s">
        <v>11867</v>
      </c>
      <c r="L2641" s="119">
        <v>39.990637</v>
      </c>
      <c r="M2641" s="119">
        <v>24.740446520000003</v>
      </c>
      <c r="N2641" s="119">
        <v>24.695014399999998</v>
      </c>
      <c r="O2641" s="96" t="str">
        <f>VLOOKUP(H2641,'CRMP-SOC'!$A$2:$B$12685,2,FALSE)</f>
        <v>Social</v>
      </c>
      <c r="P2641" s="96"/>
    </row>
    <row r="2642" spans="1:16" x14ac:dyDescent="0.25">
      <c r="A2642" s="96">
        <v>2019</v>
      </c>
      <c r="B2642" s="96" t="str">
        <f t="shared" si="126"/>
        <v>16E009</v>
      </c>
      <c r="C2642" s="100">
        <v>16</v>
      </c>
      <c r="D2642" s="96" t="str">
        <f t="shared" si="127"/>
        <v>201916E009</v>
      </c>
      <c r="E2642" s="91" t="s">
        <v>16143</v>
      </c>
      <c r="F2642" s="91" t="s">
        <v>16142</v>
      </c>
      <c r="G2642" s="118" t="s">
        <v>25</v>
      </c>
      <c r="H2642" s="104" t="str">
        <f t="shared" si="128"/>
        <v>201916E009</v>
      </c>
      <c r="I2642" s="104" t="b">
        <f t="shared" si="129"/>
        <v>1</v>
      </c>
      <c r="J2642" s="118" t="s">
        <v>16128</v>
      </c>
      <c r="K2642" s="91" t="s">
        <v>11903</v>
      </c>
      <c r="L2642" s="119">
        <v>210.21332699999991</v>
      </c>
      <c r="M2642" s="119">
        <v>209.67498810000009</v>
      </c>
      <c r="N2642" s="119">
        <v>209.67498810000009</v>
      </c>
      <c r="O2642" s="96" t="str">
        <f>VLOOKUP(H2642,'CRMP-SOC'!$A$2:$B$12685,2,FALSE)</f>
        <v>Social</v>
      </c>
      <c r="P2642" s="96"/>
    </row>
    <row r="2643" spans="1:16" x14ac:dyDescent="0.25">
      <c r="A2643" s="96">
        <v>2019</v>
      </c>
      <c r="B2643" s="96" t="str">
        <f t="shared" si="126"/>
        <v>16E014</v>
      </c>
      <c r="C2643" s="100">
        <v>16</v>
      </c>
      <c r="D2643" s="96" t="str">
        <f t="shared" si="127"/>
        <v>201916E014</v>
      </c>
      <c r="E2643" s="91" t="s">
        <v>16143</v>
      </c>
      <c r="F2643" s="91" t="s">
        <v>16142</v>
      </c>
      <c r="G2643" s="118" t="s">
        <v>25</v>
      </c>
      <c r="H2643" s="104" t="str">
        <f t="shared" si="128"/>
        <v>201916E014</v>
      </c>
      <c r="I2643" s="104" t="b">
        <f t="shared" si="129"/>
        <v>1</v>
      </c>
      <c r="J2643" s="118" t="s">
        <v>16151</v>
      </c>
      <c r="K2643" s="91" t="s">
        <v>14032</v>
      </c>
      <c r="L2643" s="119">
        <v>1390.6097869999985</v>
      </c>
      <c r="M2643" s="119">
        <v>1219.607863630001</v>
      </c>
      <c r="N2643" s="119">
        <v>1214.487126850001</v>
      </c>
      <c r="O2643" s="96" t="str">
        <f>VLOOKUP(H2643,'CRMP-SOC'!$A$2:$B$12685,2,FALSE)</f>
        <v>Social</v>
      </c>
      <c r="P2643" s="96"/>
    </row>
    <row r="2644" spans="1:16" x14ac:dyDescent="0.25">
      <c r="A2644" s="96">
        <v>2019</v>
      </c>
      <c r="B2644" s="96" t="str">
        <f t="shared" si="126"/>
        <v>16E015</v>
      </c>
      <c r="C2644" s="100">
        <v>16</v>
      </c>
      <c r="D2644" s="96" t="str">
        <f t="shared" si="127"/>
        <v>201916E015</v>
      </c>
      <c r="E2644" s="91" t="s">
        <v>16143</v>
      </c>
      <c r="F2644" s="91" t="s">
        <v>16142</v>
      </c>
      <c r="G2644" s="118" t="s">
        <v>25</v>
      </c>
      <c r="H2644" s="104" t="str">
        <f t="shared" si="128"/>
        <v>201916E015</v>
      </c>
      <c r="I2644" s="104" t="b">
        <f t="shared" si="129"/>
        <v>1</v>
      </c>
      <c r="J2644" s="118" t="s">
        <v>16100</v>
      </c>
      <c r="K2644" s="91" t="s">
        <v>14033</v>
      </c>
      <c r="L2644" s="119">
        <v>157.81641199999993</v>
      </c>
      <c r="M2644" s="119">
        <v>138.11927753999993</v>
      </c>
      <c r="N2644" s="119">
        <v>138.11927753999993</v>
      </c>
      <c r="O2644" s="96" t="str">
        <f>VLOOKUP(H2644,'CRMP-SOC'!$A$2:$B$12685,2,FALSE)</f>
        <v>Social</v>
      </c>
      <c r="P2644" s="96"/>
    </row>
    <row r="2645" spans="1:16" x14ac:dyDescent="0.25">
      <c r="A2645" s="96">
        <v>2019</v>
      </c>
      <c r="B2645" s="96" t="str">
        <f t="shared" si="126"/>
        <v>16S046</v>
      </c>
      <c r="C2645" s="100">
        <v>16</v>
      </c>
      <c r="D2645" s="96" t="str">
        <f t="shared" si="127"/>
        <v>201916S046</v>
      </c>
      <c r="E2645" s="91" t="s">
        <v>16143</v>
      </c>
      <c r="F2645" s="91" t="s">
        <v>16142</v>
      </c>
      <c r="G2645" s="118" t="s">
        <v>29</v>
      </c>
      <c r="H2645" s="104" t="str">
        <f t="shared" si="128"/>
        <v>201916S046</v>
      </c>
      <c r="I2645" s="104" t="b">
        <f t="shared" si="129"/>
        <v>1</v>
      </c>
      <c r="J2645" s="118" t="s">
        <v>16150</v>
      </c>
      <c r="K2645" s="91" t="s">
        <v>14045</v>
      </c>
      <c r="L2645" s="119">
        <v>185.516796</v>
      </c>
      <c r="M2645" s="119">
        <v>224.93252189999998</v>
      </c>
      <c r="N2645" s="119">
        <v>224.93252189999998</v>
      </c>
      <c r="O2645" s="96" t="str">
        <f>VLOOKUP(H2645,'CRMP-SOC'!$A$2:$B$12685,2,FALSE)</f>
        <v>Social</v>
      </c>
      <c r="P2645" s="96"/>
    </row>
    <row r="2646" spans="1:16" x14ac:dyDescent="0.25">
      <c r="A2646" s="96">
        <v>2019</v>
      </c>
      <c r="B2646" s="96" t="str">
        <f t="shared" si="126"/>
        <v>16S074</v>
      </c>
      <c r="C2646" s="100">
        <v>16</v>
      </c>
      <c r="D2646" s="96" t="str">
        <f t="shared" si="127"/>
        <v>201916S074</v>
      </c>
      <c r="E2646" s="91" t="s">
        <v>16143</v>
      </c>
      <c r="F2646" s="91" t="s">
        <v>16142</v>
      </c>
      <c r="G2646" s="118" t="s">
        <v>29</v>
      </c>
      <c r="H2646" s="104" t="str">
        <f t="shared" si="128"/>
        <v>201916S074</v>
      </c>
      <c r="I2646" s="104" t="b">
        <f t="shared" si="129"/>
        <v>1</v>
      </c>
      <c r="J2646" s="118" t="s">
        <v>16149</v>
      </c>
      <c r="K2646" s="91" t="s">
        <v>14142</v>
      </c>
      <c r="L2646" s="119">
        <v>3743.5326250000007</v>
      </c>
      <c r="M2646" s="119">
        <v>2438.925274249998</v>
      </c>
      <c r="N2646" s="119">
        <v>2438.925274249998</v>
      </c>
      <c r="O2646" s="96" t="str">
        <f>VLOOKUP(H2646,'CRMP-SOC'!$A$2:$B$12685,2,FALSE)</f>
        <v>Social</v>
      </c>
      <c r="P2646" s="96"/>
    </row>
    <row r="2647" spans="1:16" x14ac:dyDescent="0.25">
      <c r="A2647" s="96">
        <v>2019</v>
      </c>
      <c r="B2647" s="96" t="str">
        <f t="shared" si="126"/>
        <v>16S217</v>
      </c>
      <c r="C2647" s="100">
        <v>16</v>
      </c>
      <c r="D2647" s="96" t="str">
        <f t="shared" si="127"/>
        <v>201916S217</v>
      </c>
      <c r="E2647" s="91" t="s">
        <v>16143</v>
      </c>
      <c r="F2647" s="91" t="s">
        <v>16142</v>
      </c>
      <c r="G2647" s="118" t="s">
        <v>29</v>
      </c>
      <c r="H2647" s="104" t="str">
        <f t="shared" si="128"/>
        <v>201916S217</v>
      </c>
      <c r="I2647" s="104" t="b">
        <f t="shared" si="129"/>
        <v>1</v>
      </c>
      <c r="J2647" s="118" t="s">
        <v>16148</v>
      </c>
      <c r="K2647" s="91" t="s">
        <v>14047</v>
      </c>
      <c r="L2647" s="119">
        <v>1999.9999999999998</v>
      </c>
      <c r="M2647" s="119">
        <v>2625.6241752599981</v>
      </c>
      <c r="N2647" s="119">
        <v>2625.6241752599981</v>
      </c>
      <c r="O2647" s="96" t="str">
        <f>VLOOKUP(H2647,'CRMP-SOC'!$A$2:$B$12685,2,FALSE)</f>
        <v>Social</v>
      </c>
      <c r="P2647" s="96"/>
    </row>
    <row r="2648" spans="1:16" x14ac:dyDescent="0.25">
      <c r="A2648" s="96">
        <v>2019</v>
      </c>
      <c r="B2648" s="96" t="str">
        <f t="shared" si="126"/>
        <v>16S219</v>
      </c>
      <c r="C2648" s="100">
        <v>16</v>
      </c>
      <c r="D2648" s="96" t="str">
        <f t="shared" si="127"/>
        <v>201916S219</v>
      </c>
      <c r="E2648" s="91" t="s">
        <v>16143</v>
      </c>
      <c r="F2648" s="91" t="s">
        <v>16142</v>
      </c>
      <c r="G2648" s="118" t="s">
        <v>29</v>
      </c>
      <c r="H2648" s="104" t="str">
        <f t="shared" si="128"/>
        <v>201916S219</v>
      </c>
      <c r="I2648" s="104" t="b">
        <f t="shared" si="129"/>
        <v>1</v>
      </c>
      <c r="J2648" s="118" t="s">
        <v>16147</v>
      </c>
      <c r="K2648" s="91" t="s">
        <v>14049</v>
      </c>
      <c r="L2648" s="119">
        <v>1154.519086</v>
      </c>
      <c r="M2648" s="119">
        <v>1463.7720492199999</v>
      </c>
      <c r="N2648" s="119">
        <v>1463.4248760599999</v>
      </c>
      <c r="O2648" s="96" t="str">
        <f>VLOOKUP(H2648,'CRMP-SOC'!$A$2:$B$12685,2,FALSE)</f>
        <v>Social</v>
      </c>
      <c r="P2648" s="96"/>
    </row>
    <row r="2649" spans="1:16" x14ac:dyDescent="0.25">
      <c r="A2649" s="96">
        <v>2019</v>
      </c>
      <c r="B2649" s="96" t="str">
        <f t="shared" si="126"/>
        <v>16U020</v>
      </c>
      <c r="C2649" s="100">
        <v>16</v>
      </c>
      <c r="D2649" s="96" t="str">
        <f t="shared" si="127"/>
        <v>201916U020</v>
      </c>
      <c r="E2649" s="91" t="s">
        <v>16143</v>
      </c>
      <c r="F2649" s="91" t="s">
        <v>16142</v>
      </c>
      <c r="G2649" s="118" t="s">
        <v>30</v>
      </c>
      <c r="H2649" s="104" t="str">
        <f t="shared" si="128"/>
        <v>201916U020</v>
      </c>
      <c r="I2649" s="104" t="b">
        <f t="shared" si="129"/>
        <v>1</v>
      </c>
      <c r="J2649" s="118" t="s">
        <v>16146</v>
      </c>
      <c r="K2649" s="91" t="s">
        <v>14051</v>
      </c>
      <c r="L2649" s="119">
        <v>145.43823900000001</v>
      </c>
      <c r="M2649" s="119">
        <v>0</v>
      </c>
      <c r="N2649" s="119">
        <v>0</v>
      </c>
      <c r="O2649" s="96" t="str">
        <f>VLOOKUP(H2649,'CRMP-SOC'!$A$2:$B$12685,2,FALSE)</f>
        <v>Social</v>
      </c>
      <c r="P2649" s="96"/>
    </row>
    <row r="2650" spans="1:16" x14ac:dyDescent="0.25">
      <c r="A2650" s="96">
        <v>2019</v>
      </c>
      <c r="B2650" s="96" t="str">
        <f t="shared" ref="B2650:B2713" si="130">C2650&amp;G2650&amp;J2650</f>
        <v>16U025</v>
      </c>
      <c r="C2650" s="100">
        <v>16</v>
      </c>
      <c r="D2650" s="96" t="str">
        <f t="shared" si="127"/>
        <v>201916U025</v>
      </c>
      <c r="E2650" s="91" t="s">
        <v>16143</v>
      </c>
      <c r="F2650" s="91" t="s">
        <v>16142</v>
      </c>
      <c r="G2650" s="118" t="s">
        <v>30</v>
      </c>
      <c r="H2650" s="104" t="str">
        <f t="shared" si="128"/>
        <v>201916U025</v>
      </c>
      <c r="I2650" s="104" t="b">
        <f t="shared" si="129"/>
        <v>1</v>
      </c>
      <c r="J2650" s="118" t="s">
        <v>16145</v>
      </c>
      <c r="K2650" s="91" t="s">
        <v>14052</v>
      </c>
      <c r="L2650" s="119">
        <v>87.007525999999999</v>
      </c>
      <c r="M2650" s="119">
        <v>0</v>
      </c>
      <c r="N2650" s="119">
        <v>0</v>
      </c>
      <c r="O2650" s="96" t="str">
        <f>VLOOKUP(H2650,'CRMP-SOC'!$A$2:$B$12685,2,FALSE)</f>
        <v>Social</v>
      </c>
      <c r="P2650" s="96"/>
    </row>
    <row r="2651" spans="1:16" x14ac:dyDescent="0.25">
      <c r="A2651" s="96">
        <v>2019</v>
      </c>
      <c r="B2651" s="96" t="str">
        <f t="shared" si="130"/>
        <v>16U035</v>
      </c>
      <c r="C2651" s="100">
        <v>16</v>
      </c>
      <c r="D2651" s="96" t="str">
        <f t="shared" si="127"/>
        <v>201916U035</v>
      </c>
      <c r="E2651" s="91" t="s">
        <v>16143</v>
      </c>
      <c r="F2651" s="91" t="s">
        <v>16142</v>
      </c>
      <c r="G2651" s="118" t="s">
        <v>30</v>
      </c>
      <c r="H2651" s="104" t="str">
        <f t="shared" si="128"/>
        <v>201916U035</v>
      </c>
      <c r="I2651" s="104" t="b">
        <f t="shared" si="129"/>
        <v>1</v>
      </c>
      <c r="J2651" s="118" t="s">
        <v>16144</v>
      </c>
      <c r="K2651" s="91" t="s">
        <v>14054</v>
      </c>
      <c r="L2651" s="119">
        <v>87.708348000000001</v>
      </c>
      <c r="M2651" s="119">
        <v>0</v>
      </c>
      <c r="N2651" s="119">
        <v>0</v>
      </c>
      <c r="O2651" s="96" t="str">
        <f>VLOOKUP(H2651,'CRMP-SOC'!$A$2:$B$12685,2,FALSE)</f>
        <v>Social</v>
      </c>
      <c r="P2651" s="96"/>
    </row>
    <row r="2652" spans="1:16" x14ac:dyDescent="0.25">
      <c r="A2652" s="96">
        <v>2019</v>
      </c>
      <c r="B2652" s="96" t="str">
        <f t="shared" si="130"/>
        <v>16U040</v>
      </c>
      <c r="C2652" s="100">
        <v>16</v>
      </c>
      <c r="D2652" s="96" t="str">
        <f t="shared" si="127"/>
        <v>201916U040</v>
      </c>
      <c r="E2652" s="91" t="s">
        <v>16143</v>
      </c>
      <c r="F2652" s="91" t="s">
        <v>16142</v>
      </c>
      <c r="G2652" s="118" t="s">
        <v>30</v>
      </c>
      <c r="H2652" s="104" t="str">
        <f t="shared" si="128"/>
        <v>201916U040</v>
      </c>
      <c r="I2652" s="104" t="b">
        <f t="shared" si="129"/>
        <v>1</v>
      </c>
      <c r="J2652" s="120" t="s">
        <v>16141</v>
      </c>
      <c r="K2652" s="95" t="s">
        <v>16140</v>
      </c>
      <c r="L2652" s="119">
        <v>0</v>
      </c>
      <c r="M2652" s="119">
        <v>161.48092561999999</v>
      </c>
      <c r="N2652" s="119">
        <v>161.48092561999999</v>
      </c>
      <c r="O2652" s="96" t="str">
        <f>VLOOKUP(H2652,'CRMP-SOC'!$A$2:$B$12685,2,FALSE)</f>
        <v>Social</v>
      </c>
      <c r="P2652" s="96"/>
    </row>
    <row r="2653" spans="1:16" ht="15.75" x14ac:dyDescent="0.25">
      <c r="A2653" s="96">
        <v>2019</v>
      </c>
      <c r="B2653" s="96" t="str">
        <f t="shared" si="130"/>
        <v>19S038</v>
      </c>
      <c r="C2653" s="100">
        <v>19</v>
      </c>
      <c r="D2653" s="96" t="str">
        <f t="shared" si="127"/>
        <v>201919S038</v>
      </c>
      <c r="E2653" s="91" t="s">
        <v>16139</v>
      </c>
      <c r="F2653" s="91" t="s">
        <v>16138</v>
      </c>
      <c r="G2653" s="118" t="s">
        <v>29</v>
      </c>
      <c r="H2653" s="104" t="str">
        <f t="shared" si="128"/>
        <v>201919S038</v>
      </c>
      <c r="I2653" s="104" t="b">
        <f t="shared" si="129"/>
        <v>1</v>
      </c>
      <c r="J2653" s="118" t="s">
        <v>16137</v>
      </c>
      <c r="K2653" s="91" t="s">
        <v>16809</v>
      </c>
      <c r="L2653" s="119">
        <v>11893.526776000001</v>
      </c>
      <c r="M2653" s="119">
        <v>11893.526776000001</v>
      </c>
      <c r="N2653" s="119">
        <v>11893.526776000001</v>
      </c>
      <c r="O2653" s="96" t="str">
        <f>VLOOKUP(H2653,'CRMP-SOC'!$A$2:$B$12685,2,FALSE)</f>
        <v>Social</v>
      </c>
      <c r="P2653" s="96"/>
    </row>
    <row r="2654" spans="1:16" ht="15.75" x14ac:dyDescent="0.25">
      <c r="A2654" s="96">
        <v>2019</v>
      </c>
      <c r="B2654" s="96" t="str">
        <f t="shared" si="130"/>
        <v>20E003</v>
      </c>
      <c r="C2654" s="100">
        <v>20</v>
      </c>
      <c r="D2654" s="96" t="str">
        <f t="shared" si="127"/>
        <v>201920E003</v>
      </c>
      <c r="E2654" s="91" t="s">
        <v>16087</v>
      </c>
      <c r="F2654" s="91" t="s">
        <v>16810</v>
      </c>
      <c r="G2654" s="118" t="s">
        <v>25</v>
      </c>
      <c r="H2654" s="104" t="str">
        <f t="shared" si="128"/>
        <v>201920E003</v>
      </c>
      <c r="I2654" s="104" t="b">
        <f t="shared" si="129"/>
        <v>1</v>
      </c>
      <c r="J2654" s="118" t="s">
        <v>16106</v>
      </c>
      <c r="K2654" s="91" t="s">
        <v>11996</v>
      </c>
      <c r="L2654" s="119">
        <v>351.28975300000008</v>
      </c>
      <c r="M2654" s="119">
        <v>299.98319581000021</v>
      </c>
      <c r="N2654" s="119">
        <v>299.98319581000021</v>
      </c>
      <c r="O2654" s="96" t="str">
        <f>VLOOKUP(H2654,'CRMP-SOC'!$A$2:$B$12685,2,FALSE)</f>
        <v>Social</v>
      </c>
      <c r="P2654" s="96"/>
    </row>
    <row r="2655" spans="1:16" x14ac:dyDescent="0.25">
      <c r="A2655" s="96">
        <v>2019</v>
      </c>
      <c r="B2655" s="96" t="str">
        <f t="shared" si="130"/>
        <v>20E016</v>
      </c>
      <c r="C2655" s="100">
        <v>20</v>
      </c>
      <c r="D2655" s="96" t="str">
        <f t="shared" si="127"/>
        <v>201920E016</v>
      </c>
      <c r="E2655" s="91" t="s">
        <v>16087</v>
      </c>
      <c r="F2655" s="91" t="s">
        <v>16086</v>
      </c>
      <c r="G2655" s="118" t="s">
        <v>25</v>
      </c>
      <c r="H2655" s="104" t="str">
        <f t="shared" si="128"/>
        <v>201920E016</v>
      </c>
      <c r="I2655" s="104" t="b">
        <f t="shared" si="129"/>
        <v>1</v>
      </c>
      <c r="J2655" s="118" t="s">
        <v>16112</v>
      </c>
      <c r="K2655" s="91" t="s">
        <v>14062</v>
      </c>
      <c r="L2655" s="119">
        <v>28.668239000000007</v>
      </c>
      <c r="M2655" s="119">
        <v>15.583721150000001</v>
      </c>
      <c r="N2655" s="119">
        <v>15.583721150000001</v>
      </c>
      <c r="O2655" s="96" t="str">
        <f>VLOOKUP(H2655,'CRMP-SOC'!$A$2:$B$12685,2,FALSE)</f>
        <v>Social</v>
      </c>
      <c r="P2655" s="96"/>
    </row>
    <row r="2656" spans="1:16" x14ac:dyDescent="0.25">
      <c r="A2656" s="96">
        <v>2019</v>
      </c>
      <c r="B2656" s="96" t="str">
        <f t="shared" si="130"/>
        <v>20S017</v>
      </c>
      <c r="C2656" s="100">
        <v>20</v>
      </c>
      <c r="D2656" s="96" t="str">
        <f t="shared" si="127"/>
        <v>201920S017</v>
      </c>
      <c r="E2656" s="91" t="s">
        <v>16087</v>
      </c>
      <c r="F2656" s="91" t="s">
        <v>16086</v>
      </c>
      <c r="G2656" s="118" t="s">
        <v>29</v>
      </c>
      <c r="H2656" s="104" t="str">
        <f t="shared" si="128"/>
        <v>201920S017</v>
      </c>
      <c r="I2656" s="104" t="b">
        <f t="shared" si="129"/>
        <v>1</v>
      </c>
      <c r="J2656" s="118" t="s">
        <v>16136</v>
      </c>
      <c r="K2656" s="91" t="s">
        <v>13851</v>
      </c>
      <c r="L2656" s="119">
        <v>685.09403800000007</v>
      </c>
      <c r="M2656" s="119">
        <v>646.33431375999999</v>
      </c>
      <c r="N2656" s="119">
        <v>646.33431375999999</v>
      </c>
      <c r="O2656" s="96" t="str">
        <f>VLOOKUP(H2656,'CRMP-SOC'!$A$2:$B$12685,2,FALSE)</f>
        <v>Social</v>
      </c>
      <c r="P2656" s="96"/>
    </row>
    <row r="2657" spans="1:16" x14ac:dyDescent="0.25">
      <c r="A2657" s="96">
        <v>2019</v>
      </c>
      <c r="B2657" s="96" t="str">
        <f t="shared" si="130"/>
        <v>20S057</v>
      </c>
      <c r="C2657" s="100">
        <v>20</v>
      </c>
      <c r="D2657" s="96" t="str">
        <f t="shared" si="127"/>
        <v>201920S057</v>
      </c>
      <c r="E2657" s="91" t="s">
        <v>16087</v>
      </c>
      <c r="F2657" s="91" t="s">
        <v>16086</v>
      </c>
      <c r="G2657" s="118" t="s">
        <v>29</v>
      </c>
      <c r="H2657" s="104" t="str">
        <f t="shared" si="128"/>
        <v>201920S057</v>
      </c>
      <c r="I2657" s="104" t="b">
        <f t="shared" si="129"/>
        <v>1</v>
      </c>
      <c r="J2657" s="118" t="s">
        <v>16135</v>
      </c>
      <c r="K2657" s="91" t="s">
        <v>12008</v>
      </c>
      <c r="L2657" s="119">
        <v>16.820923000000001</v>
      </c>
      <c r="M2657" s="119">
        <v>63.903027749999993</v>
      </c>
      <c r="N2657" s="119">
        <v>63.903027749999993</v>
      </c>
      <c r="O2657" s="96" t="str">
        <f>VLOOKUP(H2657,'CRMP-SOC'!$A$2:$B$12685,2,FALSE)</f>
        <v>Social</v>
      </c>
      <c r="P2657" s="96"/>
    </row>
    <row r="2658" spans="1:16" x14ac:dyDescent="0.25">
      <c r="A2658" s="96">
        <v>2019</v>
      </c>
      <c r="B2658" s="96" t="str">
        <f t="shared" si="130"/>
        <v>20S061</v>
      </c>
      <c r="C2658" s="100">
        <v>20</v>
      </c>
      <c r="D2658" s="96" t="str">
        <f t="shared" si="127"/>
        <v>201920S061</v>
      </c>
      <c r="E2658" s="91" t="s">
        <v>16087</v>
      </c>
      <c r="F2658" s="91" t="s">
        <v>16086</v>
      </c>
      <c r="G2658" s="118" t="s">
        <v>29</v>
      </c>
      <c r="H2658" s="104" t="str">
        <f t="shared" si="128"/>
        <v>201920S061</v>
      </c>
      <c r="I2658" s="104" t="b">
        <f t="shared" si="129"/>
        <v>1</v>
      </c>
      <c r="J2658" s="118" t="s">
        <v>16134</v>
      </c>
      <c r="K2658" s="91" t="s">
        <v>12010</v>
      </c>
      <c r="L2658" s="119">
        <v>209.44944100000001</v>
      </c>
      <c r="M2658" s="119">
        <v>12.4871047</v>
      </c>
      <c r="N2658" s="119">
        <v>12.4871047</v>
      </c>
      <c r="O2658" s="96" t="str">
        <f>VLOOKUP(H2658,'CRMP-SOC'!$A$2:$B$12685,2,FALSE)</f>
        <v>Social</v>
      </c>
      <c r="P2658" s="96"/>
    </row>
    <row r="2659" spans="1:16" x14ac:dyDescent="0.25">
      <c r="A2659" s="96">
        <v>2019</v>
      </c>
      <c r="B2659" s="96" t="str">
        <f t="shared" si="130"/>
        <v>20S070</v>
      </c>
      <c r="C2659" s="100">
        <v>20</v>
      </c>
      <c r="D2659" s="96" t="str">
        <f t="shared" si="127"/>
        <v>201920S070</v>
      </c>
      <c r="E2659" s="91" t="s">
        <v>16087</v>
      </c>
      <c r="F2659" s="91" t="s">
        <v>16086</v>
      </c>
      <c r="G2659" s="118" t="s">
        <v>29</v>
      </c>
      <c r="H2659" s="104" t="str">
        <f t="shared" si="128"/>
        <v>201920S070</v>
      </c>
      <c r="I2659" s="104" t="b">
        <f t="shared" si="129"/>
        <v>1</v>
      </c>
      <c r="J2659" s="118" t="s">
        <v>16133</v>
      </c>
      <c r="K2659" s="91" t="s">
        <v>12012</v>
      </c>
      <c r="L2659" s="119">
        <v>136.436016</v>
      </c>
      <c r="M2659" s="119">
        <v>107.26824857999999</v>
      </c>
      <c r="N2659" s="119">
        <v>107.26824857999999</v>
      </c>
      <c r="O2659" s="96" t="str">
        <f>VLOOKUP(H2659,'CRMP-SOC'!$A$2:$B$12685,2,FALSE)</f>
        <v>Social</v>
      </c>
      <c r="P2659" s="96"/>
    </row>
    <row r="2660" spans="1:16" x14ac:dyDescent="0.25">
      <c r="A2660" s="96">
        <v>2019</v>
      </c>
      <c r="B2660" s="96" t="str">
        <f t="shared" si="130"/>
        <v>20S155</v>
      </c>
      <c r="C2660" s="100">
        <v>20</v>
      </c>
      <c r="D2660" s="96" t="str">
        <f t="shared" si="127"/>
        <v>201920S155</v>
      </c>
      <c r="E2660" s="91" t="s">
        <v>16087</v>
      </c>
      <c r="F2660" s="91" t="s">
        <v>16086</v>
      </c>
      <c r="G2660" s="118" t="s">
        <v>29</v>
      </c>
      <c r="H2660" s="104" t="str">
        <f t="shared" si="128"/>
        <v>201920S155</v>
      </c>
      <c r="I2660" s="104" t="b">
        <f t="shared" si="129"/>
        <v>1</v>
      </c>
      <c r="J2660" s="118" t="s">
        <v>16132</v>
      </c>
      <c r="K2660" s="91" t="s">
        <v>14065</v>
      </c>
      <c r="L2660" s="119">
        <v>278.53504299999997</v>
      </c>
      <c r="M2660" s="119">
        <v>269.88882008000002</v>
      </c>
      <c r="N2660" s="119">
        <v>269.86174271000004</v>
      </c>
      <c r="O2660" s="96" t="str">
        <f>VLOOKUP(H2660,'CRMP-SOC'!$A$2:$B$12685,2,FALSE)</f>
        <v>Social</v>
      </c>
      <c r="P2660" s="96"/>
    </row>
    <row r="2661" spans="1:16" x14ac:dyDescent="0.25">
      <c r="A2661" s="96">
        <v>2019</v>
      </c>
      <c r="B2661" s="96" t="str">
        <f t="shared" si="130"/>
        <v>20S176</v>
      </c>
      <c r="C2661" s="100">
        <v>20</v>
      </c>
      <c r="D2661" s="96" t="str">
        <f t="shared" si="127"/>
        <v>201920S176</v>
      </c>
      <c r="E2661" s="91" t="s">
        <v>16087</v>
      </c>
      <c r="F2661" s="91" t="s">
        <v>16086</v>
      </c>
      <c r="G2661" s="118" t="s">
        <v>29</v>
      </c>
      <c r="H2661" s="104" t="str">
        <f t="shared" si="128"/>
        <v>201920S176</v>
      </c>
      <c r="I2661" s="104" t="b">
        <f t="shared" si="129"/>
        <v>1</v>
      </c>
      <c r="J2661" s="118" t="s">
        <v>16131</v>
      </c>
      <c r="K2661" s="93" t="s">
        <v>15746</v>
      </c>
      <c r="L2661" s="119">
        <v>100000</v>
      </c>
      <c r="M2661" s="119">
        <v>113467.09185334003</v>
      </c>
      <c r="N2661" s="119">
        <v>113068.52585140003</v>
      </c>
      <c r="O2661" s="96" t="str">
        <f>VLOOKUP(H2661,'CRMP-SOC'!$A$2:$B$12685,2,FALSE)</f>
        <v>Social</v>
      </c>
      <c r="P2661" s="96"/>
    </row>
    <row r="2662" spans="1:16" x14ac:dyDescent="0.25">
      <c r="A2662" s="96">
        <v>2019</v>
      </c>
      <c r="B2662" s="96" t="str">
        <f t="shared" si="130"/>
        <v>20S241</v>
      </c>
      <c r="C2662" s="100">
        <v>20</v>
      </c>
      <c r="D2662" s="96" t="str">
        <f t="shared" si="127"/>
        <v>201920S241</v>
      </c>
      <c r="E2662" s="91" t="s">
        <v>16087</v>
      </c>
      <c r="F2662" s="91" t="s">
        <v>16086</v>
      </c>
      <c r="G2662" s="118" t="s">
        <v>29</v>
      </c>
      <c r="H2662" s="104" t="str">
        <f t="shared" si="128"/>
        <v>201920S241</v>
      </c>
      <c r="I2662" s="104" t="b">
        <f t="shared" si="129"/>
        <v>1</v>
      </c>
      <c r="J2662" s="118" t="s">
        <v>16130</v>
      </c>
      <c r="K2662" s="91" t="s">
        <v>13641</v>
      </c>
      <c r="L2662" s="119">
        <v>10.580534999999999</v>
      </c>
      <c r="M2662" s="119">
        <v>10.204650070000001</v>
      </c>
      <c r="N2662" s="119">
        <v>10.183613210000001</v>
      </c>
      <c r="O2662" s="96" t="str">
        <f>VLOOKUP(H2662,'CRMP-SOC'!$A$2:$B$12685,2,FALSE)</f>
        <v>Social</v>
      </c>
      <c r="P2662" s="96"/>
    </row>
    <row r="2663" spans="1:16" x14ac:dyDescent="0.25">
      <c r="A2663" s="96">
        <v>2019</v>
      </c>
      <c r="B2663" s="96" t="str">
        <f t="shared" si="130"/>
        <v>20U008</v>
      </c>
      <c r="C2663" s="100">
        <v>20</v>
      </c>
      <c r="D2663" s="96" t="str">
        <f t="shared" si="127"/>
        <v>201920U008</v>
      </c>
      <c r="E2663" s="91" t="s">
        <v>16087</v>
      </c>
      <c r="F2663" s="91" t="s">
        <v>16086</v>
      </c>
      <c r="G2663" s="118" t="s">
        <v>30</v>
      </c>
      <c r="H2663" s="104" t="str">
        <f t="shared" si="128"/>
        <v>201920U008</v>
      </c>
      <c r="I2663" s="104" t="b">
        <f t="shared" si="129"/>
        <v>1</v>
      </c>
      <c r="J2663" s="120" t="s">
        <v>16129</v>
      </c>
      <c r="K2663" s="91" t="s">
        <v>13642</v>
      </c>
      <c r="L2663" s="119">
        <v>0</v>
      </c>
      <c r="M2663" s="119">
        <v>4.6719999999999988</v>
      </c>
      <c r="N2663" s="119">
        <v>4.6719999999999988</v>
      </c>
      <c r="O2663" s="96" t="str">
        <f>VLOOKUP(H2663,'CRMP-SOC'!$A$2:$B$12685,2,FALSE)</f>
        <v>Social</v>
      </c>
      <c r="P2663" s="96"/>
    </row>
    <row r="2664" spans="1:16" x14ac:dyDescent="0.25">
      <c r="A2664" s="96">
        <v>2019</v>
      </c>
      <c r="B2664" s="96" t="str">
        <f t="shared" si="130"/>
        <v>20U009</v>
      </c>
      <c r="C2664" s="100">
        <v>20</v>
      </c>
      <c r="D2664" s="96" t="str">
        <f t="shared" si="127"/>
        <v>201920U009</v>
      </c>
      <c r="E2664" s="91" t="s">
        <v>16087</v>
      </c>
      <c r="F2664" s="91" t="s">
        <v>16086</v>
      </c>
      <c r="G2664" s="118" t="s">
        <v>30</v>
      </c>
      <c r="H2664" s="104" t="str">
        <f t="shared" si="128"/>
        <v>201920U009</v>
      </c>
      <c r="I2664" s="104" t="b">
        <f t="shared" si="129"/>
        <v>1</v>
      </c>
      <c r="J2664" s="120" t="s">
        <v>16128</v>
      </c>
      <c r="K2664" s="91" t="s">
        <v>15751</v>
      </c>
      <c r="L2664" s="119">
        <v>8500</v>
      </c>
      <c r="M2664" s="119">
        <v>8348.3690370500008</v>
      </c>
      <c r="N2664" s="119">
        <v>8295.2272207900005</v>
      </c>
      <c r="O2664" s="96" t="str">
        <f>VLOOKUP(H2664,'CRMP-SOC'!$A$2:$B$12685,2,FALSE)</f>
        <v>Social</v>
      </c>
      <c r="P2664" s="96"/>
    </row>
    <row r="2665" spans="1:16" x14ac:dyDescent="0.25">
      <c r="A2665" s="96">
        <v>2019</v>
      </c>
      <c r="B2665" s="96" t="str">
        <f t="shared" si="130"/>
        <v>20U010</v>
      </c>
      <c r="C2665" s="100">
        <v>20</v>
      </c>
      <c r="D2665" s="96" t="str">
        <f t="shared" si="127"/>
        <v>201920U010</v>
      </c>
      <c r="E2665" s="91" t="s">
        <v>16087</v>
      </c>
      <c r="F2665" s="91" t="s">
        <v>16086</v>
      </c>
      <c r="G2665" s="118" t="s">
        <v>30</v>
      </c>
      <c r="H2665" s="104" t="str">
        <f t="shared" si="128"/>
        <v>201920U010</v>
      </c>
      <c r="I2665" s="104" t="b">
        <f t="shared" si="129"/>
        <v>1</v>
      </c>
      <c r="J2665" s="120" t="s">
        <v>16090</v>
      </c>
      <c r="K2665" s="91" t="s">
        <v>16127</v>
      </c>
      <c r="L2665" s="119">
        <v>15000</v>
      </c>
      <c r="M2665" s="119">
        <v>14648.10554921</v>
      </c>
      <c r="N2665" s="119">
        <v>14648.09638119</v>
      </c>
      <c r="O2665" s="96" t="str">
        <f>VLOOKUP(H2665,'CRMP-SOC'!$A$2:$B$12685,2,FALSE)</f>
        <v>Social</v>
      </c>
      <c r="P2665" s="96"/>
    </row>
    <row r="2666" spans="1:16" x14ac:dyDescent="0.25">
      <c r="A2666" s="96">
        <v>2019</v>
      </c>
      <c r="B2666" s="96" t="str">
        <f t="shared" si="130"/>
        <v>20U011</v>
      </c>
      <c r="C2666" s="100">
        <v>20</v>
      </c>
      <c r="D2666" s="96" t="str">
        <f t="shared" si="127"/>
        <v>201920U011</v>
      </c>
      <c r="E2666" s="91" t="s">
        <v>16087</v>
      </c>
      <c r="F2666" s="91" t="s">
        <v>16086</v>
      </c>
      <c r="G2666" s="118" t="s">
        <v>30</v>
      </c>
      <c r="H2666" s="104" t="str">
        <f t="shared" si="128"/>
        <v>201920U011</v>
      </c>
      <c r="I2666" s="104" t="b">
        <f t="shared" si="129"/>
        <v>1</v>
      </c>
      <c r="J2666" s="120" t="s">
        <v>16089</v>
      </c>
      <c r="K2666" s="91" t="s">
        <v>16126</v>
      </c>
      <c r="L2666" s="119">
        <v>0</v>
      </c>
      <c r="M2666" s="119">
        <v>239.48610504000001</v>
      </c>
      <c r="N2666" s="119">
        <v>215.97993453000001</v>
      </c>
      <c r="O2666" s="96" t="str">
        <f>VLOOKUP(H2666,'CRMP-SOC'!$A$2:$B$12685,2,FALSE)</f>
        <v>Social</v>
      </c>
      <c r="P2666" s="96"/>
    </row>
    <row r="2667" spans="1:16" x14ac:dyDescent="0.25">
      <c r="A2667" s="96">
        <v>2019</v>
      </c>
      <c r="B2667" s="96" t="str">
        <f t="shared" si="130"/>
        <v>38E003</v>
      </c>
      <c r="C2667" s="100">
        <v>38</v>
      </c>
      <c r="D2667" s="96" t="str">
        <f t="shared" si="127"/>
        <v>201938E003</v>
      </c>
      <c r="E2667" s="91" t="s">
        <v>16121</v>
      </c>
      <c r="F2667" s="91" t="s">
        <v>13870</v>
      </c>
      <c r="G2667" s="118" t="s">
        <v>25</v>
      </c>
      <c r="H2667" s="104" t="str">
        <f t="shared" si="128"/>
        <v>201938E003</v>
      </c>
      <c r="I2667" s="104" t="b">
        <f t="shared" si="129"/>
        <v>1</v>
      </c>
      <c r="J2667" s="118" t="s">
        <v>16106</v>
      </c>
      <c r="K2667" s="91" t="s">
        <v>14096</v>
      </c>
      <c r="L2667" s="119">
        <v>5133.6632760000066</v>
      </c>
      <c r="M2667" s="119">
        <v>5148.6216271999974</v>
      </c>
      <c r="N2667" s="119">
        <v>5148.6216271999974</v>
      </c>
      <c r="O2667" s="96" t="str">
        <f>VLOOKUP(H2667,'CRMP-SOC'!$A$2:$B$12685,2,FALSE)</f>
        <v>Social</v>
      </c>
      <c r="P2667" s="96"/>
    </row>
    <row r="2668" spans="1:16" x14ac:dyDescent="0.25">
      <c r="A2668" s="96">
        <v>2019</v>
      </c>
      <c r="B2668" s="96" t="str">
        <f t="shared" si="130"/>
        <v>38S190</v>
      </c>
      <c r="C2668" s="100">
        <v>38</v>
      </c>
      <c r="D2668" s="96" t="str">
        <f t="shared" si="127"/>
        <v>201938S190</v>
      </c>
      <c r="E2668" s="91" t="s">
        <v>16121</v>
      </c>
      <c r="F2668" s="91" t="s">
        <v>13870</v>
      </c>
      <c r="G2668" s="118" t="s">
        <v>29</v>
      </c>
      <c r="H2668" s="104" t="str">
        <f t="shared" si="128"/>
        <v>201938S190</v>
      </c>
      <c r="I2668" s="104" t="b">
        <f t="shared" si="129"/>
        <v>1</v>
      </c>
      <c r="J2668" s="118" t="s">
        <v>16125</v>
      </c>
      <c r="K2668" s="91" t="s">
        <v>14099</v>
      </c>
      <c r="L2668" s="119">
        <v>10075.122845000004</v>
      </c>
      <c r="M2668" s="119">
        <v>9958.5579866200023</v>
      </c>
      <c r="N2668" s="119">
        <v>9958.5579866200023</v>
      </c>
      <c r="O2668" s="96" t="str">
        <f>VLOOKUP(H2668,'CRMP-SOC'!$A$2:$B$12685,2,FALSE)</f>
        <v>Social</v>
      </c>
      <c r="P2668" s="96"/>
    </row>
    <row r="2669" spans="1:16" x14ac:dyDescent="0.25">
      <c r="A2669" s="96">
        <v>2019</v>
      </c>
      <c r="B2669" s="96" t="str">
        <f t="shared" si="130"/>
        <v>38S191</v>
      </c>
      <c r="C2669" s="100">
        <v>38</v>
      </c>
      <c r="D2669" s="96" t="str">
        <f t="shared" si="127"/>
        <v>201938S191</v>
      </c>
      <c r="E2669" s="91" t="s">
        <v>16121</v>
      </c>
      <c r="F2669" s="91" t="s">
        <v>13870</v>
      </c>
      <c r="G2669" s="118" t="s">
        <v>29</v>
      </c>
      <c r="H2669" s="104" t="str">
        <f t="shared" si="128"/>
        <v>201938S191</v>
      </c>
      <c r="I2669" s="104" t="b">
        <f t="shared" si="129"/>
        <v>1</v>
      </c>
      <c r="J2669" s="118" t="s">
        <v>16124</v>
      </c>
      <c r="K2669" s="91" t="s">
        <v>12301</v>
      </c>
      <c r="L2669" s="119">
        <v>5086.2000030000017</v>
      </c>
      <c r="M2669" s="119">
        <v>6037.3309099299995</v>
      </c>
      <c r="N2669" s="119">
        <v>6037.3309099299995</v>
      </c>
      <c r="O2669" s="96" t="str">
        <f>VLOOKUP(H2669,'CRMP-SOC'!$A$2:$B$12685,2,FALSE)</f>
        <v>Social</v>
      </c>
      <c r="P2669" s="96"/>
    </row>
    <row r="2670" spans="1:16" x14ac:dyDescent="0.25">
      <c r="A2670" s="96">
        <v>2019</v>
      </c>
      <c r="B2670" s="96" t="str">
        <f t="shared" si="130"/>
        <v>38S192</v>
      </c>
      <c r="C2670" s="100">
        <v>38</v>
      </c>
      <c r="D2670" s="96" t="str">
        <f t="shared" si="127"/>
        <v>201938S192</v>
      </c>
      <c r="E2670" s="91" t="s">
        <v>16121</v>
      </c>
      <c r="F2670" s="91" t="s">
        <v>13870</v>
      </c>
      <c r="G2670" s="118" t="s">
        <v>29</v>
      </c>
      <c r="H2670" s="104" t="str">
        <f t="shared" si="128"/>
        <v>201938S192</v>
      </c>
      <c r="I2670" s="104" t="b">
        <f t="shared" si="129"/>
        <v>1</v>
      </c>
      <c r="J2670" s="118" t="s">
        <v>16123</v>
      </c>
      <c r="K2670" s="91" t="s">
        <v>14100</v>
      </c>
      <c r="L2670" s="119">
        <v>364.54580399999998</v>
      </c>
      <c r="M2670" s="119">
        <v>364.54580399999998</v>
      </c>
      <c r="N2670" s="119">
        <v>364.54580399999998</v>
      </c>
      <c r="O2670" s="96" t="str">
        <f>VLOOKUP(H2670,'CRMP-SOC'!$A$2:$B$12685,2,FALSE)</f>
        <v>Social</v>
      </c>
      <c r="P2670" s="96"/>
    </row>
    <row r="2671" spans="1:16" x14ac:dyDescent="0.25">
      <c r="A2671" s="96">
        <v>2019</v>
      </c>
      <c r="B2671" s="96" t="str">
        <f t="shared" si="130"/>
        <v>38S278</v>
      </c>
      <c r="C2671" s="100">
        <v>38</v>
      </c>
      <c r="D2671" s="96" t="str">
        <f t="shared" si="127"/>
        <v>201938S278</v>
      </c>
      <c r="E2671" s="91" t="s">
        <v>16121</v>
      </c>
      <c r="F2671" s="91" t="s">
        <v>13870</v>
      </c>
      <c r="G2671" s="118" t="s">
        <v>29</v>
      </c>
      <c r="H2671" s="104" t="str">
        <f t="shared" si="128"/>
        <v>201938S278</v>
      </c>
      <c r="I2671" s="104" t="b">
        <f t="shared" si="129"/>
        <v>1</v>
      </c>
      <c r="J2671" s="118" t="s">
        <v>16122</v>
      </c>
      <c r="K2671" s="91" t="s">
        <v>14102</v>
      </c>
      <c r="L2671" s="119">
        <v>344.61479600000001</v>
      </c>
      <c r="M2671" s="119">
        <v>344.61479600000001</v>
      </c>
      <c r="N2671" s="119">
        <v>344.61479600000001</v>
      </c>
      <c r="O2671" s="96" t="str">
        <f>VLOOKUP(H2671,'CRMP-SOC'!$A$2:$B$12685,2,FALSE)</f>
        <v>Social</v>
      </c>
      <c r="P2671" s="96"/>
    </row>
    <row r="2672" spans="1:16" x14ac:dyDescent="0.25">
      <c r="A2672" s="96">
        <v>2019</v>
      </c>
      <c r="B2672" s="96" t="str">
        <f t="shared" si="130"/>
        <v>38U003</v>
      </c>
      <c r="C2672" s="100">
        <v>38</v>
      </c>
      <c r="D2672" s="96" t="str">
        <f t="shared" si="127"/>
        <v>201938U003</v>
      </c>
      <c r="E2672" s="91" t="s">
        <v>16121</v>
      </c>
      <c r="F2672" s="91" t="s">
        <v>13870</v>
      </c>
      <c r="G2672" s="118" t="s">
        <v>30</v>
      </c>
      <c r="H2672" s="104" t="str">
        <f t="shared" si="128"/>
        <v>201938U003</v>
      </c>
      <c r="I2672" s="104" t="b">
        <f t="shared" si="129"/>
        <v>1</v>
      </c>
      <c r="J2672" s="118" t="s">
        <v>16106</v>
      </c>
      <c r="K2672" s="91" t="s">
        <v>14103</v>
      </c>
      <c r="L2672" s="119">
        <v>256.86910399999999</v>
      </c>
      <c r="M2672" s="119">
        <v>0</v>
      </c>
      <c r="N2672" s="119">
        <v>0</v>
      </c>
      <c r="O2672" s="96" t="str">
        <f>VLOOKUP(H2672,'CRMP-SOC'!$A$2:$B$12685,2,FALSE)</f>
        <v>Social</v>
      </c>
      <c r="P2672" s="96"/>
    </row>
    <row r="2673" spans="1:16" x14ac:dyDescent="0.25">
      <c r="A2673" s="96">
        <v>2019</v>
      </c>
      <c r="B2673" s="96" t="str">
        <f t="shared" si="130"/>
        <v>47S010</v>
      </c>
      <c r="C2673" s="100">
        <v>47</v>
      </c>
      <c r="D2673" s="96" t="str">
        <f t="shared" si="127"/>
        <v>201947S010</v>
      </c>
      <c r="E2673" s="91" t="s">
        <v>16115</v>
      </c>
      <c r="F2673" s="91" t="s">
        <v>16120</v>
      </c>
      <c r="G2673" s="118" t="s">
        <v>29</v>
      </c>
      <c r="H2673" s="104" t="str">
        <f t="shared" si="128"/>
        <v>201947S010</v>
      </c>
      <c r="I2673" s="104" t="b">
        <f t="shared" si="129"/>
        <v>1</v>
      </c>
      <c r="J2673" s="118" t="s">
        <v>16090</v>
      </c>
      <c r="K2673" s="91" t="s">
        <v>13056</v>
      </c>
      <c r="L2673" s="119">
        <v>358.18585799999977</v>
      </c>
      <c r="M2673" s="119">
        <v>330.40084579000001</v>
      </c>
      <c r="N2673" s="119">
        <v>330.40084579000001</v>
      </c>
      <c r="O2673" s="96" t="str">
        <f>VLOOKUP(H2673,'CRMP-SOC'!$A$2:$B$12685,2,FALSE)</f>
        <v>Social</v>
      </c>
      <c r="P2673" s="96"/>
    </row>
    <row r="2674" spans="1:16" ht="15.75" x14ac:dyDescent="0.25">
      <c r="A2674" s="96">
        <v>2019</v>
      </c>
      <c r="B2674" s="96" t="str">
        <f t="shared" si="130"/>
        <v>47S178</v>
      </c>
      <c r="C2674" s="100">
        <v>47</v>
      </c>
      <c r="D2674" s="96" t="str">
        <f t="shared" si="127"/>
        <v>201947S178</v>
      </c>
      <c r="E2674" s="91" t="s">
        <v>16115</v>
      </c>
      <c r="F2674" s="91" t="s">
        <v>16811</v>
      </c>
      <c r="G2674" s="118" t="s">
        <v>29</v>
      </c>
      <c r="H2674" s="104" t="str">
        <f t="shared" si="128"/>
        <v>201947S178</v>
      </c>
      <c r="I2674" s="104" t="b">
        <f t="shared" si="129"/>
        <v>1</v>
      </c>
      <c r="J2674" s="118" t="s">
        <v>16119</v>
      </c>
      <c r="K2674" s="92" t="s">
        <v>13694</v>
      </c>
      <c r="L2674" s="119">
        <v>1343.0785760000001</v>
      </c>
      <c r="M2674" s="119">
        <v>1245.2356790699996</v>
      </c>
      <c r="N2674" s="119">
        <v>1245.2356790699996</v>
      </c>
      <c r="O2674" s="96" t="str">
        <f>VLOOKUP(H2674,'CRMP-SOC'!$A$2:$B$12685,2,FALSE)</f>
        <v>Social</v>
      </c>
      <c r="P2674" s="96"/>
    </row>
    <row r="2675" spans="1:16" x14ac:dyDescent="0.25">
      <c r="A2675" s="96">
        <v>2019</v>
      </c>
      <c r="B2675" s="96" t="str">
        <f t="shared" si="130"/>
        <v>47S179</v>
      </c>
      <c r="C2675" s="100">
        <v>47</v>
      </c>
      <c r="D2675" s="96" t="str">
        <f t="shared" si="127"/>
        <v>201947S179</v>
      </c>
      <c r="E2675" s="91" t="s">
        <v>16115</v>
      </c>
      <c r="F2675" s="91" t="s">
        <v>16114</v>
      </c>
      <c r="G2675" s="118" t="s">
        <v>29</v>
      </c>
      <c r="H2675" s="104" t="str">
        <f t="shared" si="128"/>
        <v>201947S179</v>
      </c>
      <c r="I2675" s="104" t="b">
        <f t="shared" si="129"/>
        <v>1</v>
      </c>
      <c r="J2675" s="118" t="s">
        <v>16118</v>
      </c>
      <c r="K2675" s="91" t="s">
        <v>16117</v>
      </c>
      <c r="L2675" s="119">
        <v>2362.1174330000003</v>
      </c>
      <c r="M2675" s="119">
        <v>1980.7706708799994</v>
      </c>
      <c r="N2675" s="119">
        <v>1980.7706708799994</v>
      </c>
      <c r="O2675" s="96" t="str">
        <f>VLOOKUP(H2675,'CRMP-SOC'!$A$2:$B$12685,2,FALSE)</f>
        <v>Social</v>
      </c>
      <c r="P2675" s="96"/>
    </row>
    <row r="2676" spans="1:16" x14ac:dyDescent="0.25">
      <c r="A2676" s="96">
        <v>2019</v>
      </c>
      <c r="B2676" s="96" t="str">
        <f t="shared" si="130"/>
        <v>47S249</v>
      </c>
      <c r="C2676" s="100">
        <v>47</v>
      </c>
      <c r="D2676" s="96" t="str">
        <f t="shared" si="127"/>
        <v>201947S249</v>
      </c>
      <c r="E2676" s="91" t="s">
        <v>16115</v>
      </c>
      <c r="F2676" s="91" t="s">
        <v>16114</v>
      </c>
      <c r="G2676" s="118" t="s">
        <v>29</v>
      </c>
      <c r="H2676" s="104" t="str">
        <f t="shared" si="128"/>
        <v>201947S249</v>
      </c>
      <c r="I2676" s="104" t="b">
        <f t="shared" si="129"/>
        <v>1</v>
      </c>
      <c r="J2676" s="118" t="s">
        <v>16116</v>
      </c>
      <c r="K2676" s="91" t="s">
        <v>13696</v>
      </c>
      <c r="L2676" s="119">
        <v>806.94201099999998</v>
      </c>
      <c r="M2676" s="119">
        <v>803.62085496000009</v>
      </c>
      <c r="N2676" s="119">
        <v>803.62085496000009</v>
      </c>
      <c r="O2676" s="96" t="str">
        <f>VLOOKUP(H2676,'CRMP-SOC'!$A$2:$B$12685,2,FALSE)</f>
        <v>Social</v>
      </c>
      <c r="P2676" s="96"/>
    </row>
    <row r="2677" spans="1:16" x14ac:dyDescent="0.25">
      <c r="A2677" s="96">
        <v>2019</v>
      </c>
      <c r="B2677" s="96" t="str">
        <f t="shared" si="130"/>
        <v>47U011</v>
      </c>
      <c r="C2677" s="100">
        <v>47</v>
      </c>
      <c r="D2677" s="96" t="str">
        <f t="shared" si="127"/>
        <v>201947U011</v>
      </c>
      <c r="E2677" s="91" t="s">
        <v>16115</v>
      </c>
      <c r="F2677" s="91" t="s">
        <v>16114</v>
      </c>
      <c r="G2677" s="118" t="s">
        <v>30</v>
      </c>
      <c r="H2677" s="104" t="str">
        <f t="shared" si="128"/>
        <v>201947U011</v>
      </c>
      <c r="I2677" s="104" t="b">
        <f t="shared" si="129"/>
        <v>1</v>
      </c>
      <c r="J2677" s="118" t="s">
        <v>16089</v>
      </c>
      <c r="K2677" s="91" t="s">
        <v>13698</v>
      </c>
      <c r="L2677" s="119">
        <v>310.68964699999998</v>
      </c>
      <c r="M2677" s="119">
        <v>206.89511481000011</v>
      </c>
      <c r="N2677" s="119">
        <v>206.89511481000011</v>
      </c>
      <c r="O2677" s="96" t="str">
        <f>VLOOKUP(H2677,'CRMP-SOC'!$A$2:$B$12685,2,FALSE)</f>
        <v>Social</v>
      </c>
      <c r="P2677" s="96"/>
    </row>
    <row r="2678" spans="1:16" x14ac:dyDescent="0.25">
      <c r="A2678" s="96">
        <v>2019</v>
      </c>
      <c r="B2678" s="96" t="str">
        <f t="shared" si="130"/>
        <v>48E012</v>
      </c>
      <c r="C2678" s="100">
        <v>48</v>
      </c>
      <c r="D2678" s="96" t="str">
        <f t="shared" si="127"/>
        <v>201948E012</v>
      </c>
      <c r="E2678" s="91" t="s">
        <v>14328</v>
      </c>
      <c r="F2678" s="91" t="s">
        <v>16079</v>
      </c>
      <c r="G2678" s="118" t="s">
        <v>25</v>
      </c>
      <c r="H2678" s="104" t="str">
        <f t="shared" si="128"/>
        <v>201948E012</v>
      </c>
      <c r="I2678" s="104" t="b">
        <f t="shared" si="129"/>
        <v>1</v>
      </c>
      <c r="J2678" s="118" t="s">
        <v>16101</v>
      </c>
      <c r="K2678" s="91" t="s">
        <v>13981</v>
      </c>
      <c r="L2678" s="119">
        <v>1880.3957070000006</v>
      </c>
      <c r="M2678" s="119">
        <v>2191.0634703200012</v>
      </c>
      <c r="N2678" s="119">
        <v>2191.0634703200012</v>
      </c>
      <c r="O2678" s="96" t="str">
        <f>VLOOKUP(H2678,'CRMP-SOC'!$A$2:$B$12685,2,FALSE)</f>
        <v>Social</v>
      </c>
      <c r="P2678" s="96"/>
    </row>
    <row r="2679" spans="1:16" x14ac:dyDescent="0.25">
      <c r="A2679" s="96">
        <v>2019</v>
      </c>
      <c r="B2679" s="96" t="str">
        <f t="shared" si="130"/>
        <v>48E013</v>
      </c>
      <c r="C2679" s="100">
        <v>48</v>
      </c>
      <c r="D2679" s="96" t="str">
        <f t="shared" si="127"/>
        <v>201948E013</v>
      </c>
      <c r="E2679" s="91" t="s">
        <v>14328</v>
      </c>
      <c r="F2679" s="91" t="s">
        <v>16079</v>
      </c>
      <c r="G2679" s="118" t="s">
        <v>25</v>
      </c>
      <c r="H2679" s="104" t="str">
        <f t="shared" si="128"/>
        <v>201948E013</v>
      </c>
      <c r="I2679" s="104" t="b">
        <f t="shared" si="129"/>
        <v>1</v>
      </c>
      <c r="J2679" s="118" t="s">
        <v>16113</v>
      </c>
      <c r="K2679" s="91" t="s">
        <v>14169</v>
      </c>
      <c r="L2679" s="119">
        <v>149.05390500000007</v>
      </c>
      <c r="M2679" s="119">
        <v>627.95814919000009</v>
      </c>
      <c r="N2679" s="119">
        <v>627.95814919000009</v>
      </c>
      <c r="O2679" s="96" t="str">
        <f>VLOOKUP(H2679,'CRMP-SOC'!$A$2:$B$12685,2,FALSE)</f>
        <v>Social</v>
      </c>
      <c r="P2679" s="96"/>
    </row>
    <row r="2680" spans="1:16" x14ac:dyDescent="0.25">
      <c r="A2680" s="96">
        <v>2019</v>
      </c>
      <c r="B2680" s="96" t="str">
        <f t="shared" si="130"/>
        <v>48E016</v>
      </c>
      <c r="C2680" s="100">
        <v>48</v>
      </c>
      <c r="D2680" s="96" t="str">
        <f t="shared" si="127"/>
        <v>201948E016</v>
      </c>
      <c r="E2680" s="91" t="s">
        <v>14328</v>
      </c>
      <c r="F2680" s="91" t="s">
        <v>16079</v>
      </c>
      <c r="G2680" s="118" t="s">
        <v>25</v>
      </c>
      <c r="H2680" s="104" t="str">
        <f t="shared" si="128"/>
        <v>201948E016</v>
      </c>
      <c r="I2680" s="104" t="b">
        <f t="shared" si="129"/>
        <v>1</v>
      </c>
      <c r="J2680" s="118" t="s">
        <v>16112</v>
      </c>
      <c r="K2680" s="91" t="s">
        <v>14170</v>
      </c>
      <c r="L2680" s="119">
        <v>32.139533999999998</v>
      </c>
      <c r="M2680" s="119">
        <v>117.96657655000001</v>
      </c>
      <c r="N2680" s="119">
        <v>117.96657655000001</v>
      </c>
      <c r="O2680" s="96" t="str">
        <f>VLOOKUP(H2680,'CRMP-SOC'!$A$2:$B$12685,2,FALSE)</f>
        <v>Social</v>
      </c>
      <c r="P2680" s="96"/>
    </row>
    <row r="2681" spans="1:16" x14ac:dyDescent="0.25">
      <c r="A2681" s="96">
        <v>2019</v>
      </c>
      <c r="B2681" s="96" t="str">
        <f t="shared" si="130"/>
        <v>48E021</v>
      </c>
      <c r="C2681" s="100">
        <v>48</v>
      </c>
      <c r="D2681" s="96" t="str">
        <f t="shared" si="127"/>
        <v>201948E021</v>
      </c>
      <c r="E2681" s="91" t="s">
        <v>14328</v>
      </c>
      <c r="F2681" s="91" t="s">
        <v>16079</v>
      </c>
      <c r="G2681" s="118" t="s">
        <v>25</v>
      </c>
      <c r="H2681" s="104" t="str">
        <f t="shared" si="128"/>
        <v>201948E021</v>
      </c>
      <c r="I2681" s="104" t="b">
        <f t="shared" si="129"/>
        <v>1</v>
      </c>
      <c r="J2681" s="118" t="s">
        <v>16111</v>
      </c>
      <c r="K2681" s="91" t="s">
        <v>14171</v>
      </c>
      <c r="L2681" s="119">
        <v>140.34148800000008</v>
      </c>
      <c r="M2681" s="119">
        <v>152.87312768000007</v>
      </c>
      <c r="N2681" s="119">
        <v>152.87312768000007</v>
      </c>
      <c r="O2681" s="96" t="str">
        <f>VLOOKUP(H2681,'CRMP-SOC'!$A$2:$B$12685,2,FALSE)</f>
        <v>Social</v>
      </c>
      <c r="P2681" s="96"/>
    </row>
    <row r="2682" spans="1:16" x14ac:dyDescent="0.25">
      <c r="A2682" s="96">
        <v>2019</v>
      </c>
      <c r="B2682" s="96" t="str">
        <f t="shared" si="130"/>
        <v>48E022</v>
      </c>
      <c r="C2682" s="100">
        <v>48</v>
      </c>
      <c r="D2682" s="96" t="str">
        <f t="shared" si="127"/>
        <v>201948E022</v>
      </c>
      <c r="E2682" s="91" t="s">
        <v>14328</v>
      </c>
      <c r="F2682" s="91" t="s">
        <v>16079</v>
      </c>
      <c r="G2682" s="118" t="s">
        <v>25</v>
      </c>
      <c r="H2682" s="104" t="str">
        <f t="shared" si="128"/>
        <v>201948E022</v>
      </c>
      <c r="I2682" s="104" t="b">
        <f t="shared" si="129"/>
        <v>1</v>
      </c>
      <c r="J2682" s="118" t="s">
        <v>16110</v>
      </c>
      <c r="K2682" s="91" t="s">
        <v>13985</v>
      </c>
      <c r="L2682" s="119">
        <v>329.70470999999992</v>
      </c>
      <c r="M2682" s="119">
        <v>377.68684848000009</v>
      </c>
      <c r="N2682" s="119">
        <v>377.68684848000009</v>
      </c>
      <c r="O2682" s="96" t="str">
        <f>VLOOKUP(H2682,'CRMP-SOC'!$A$2:$B$12685,2,FALSE)</f>
        <v>Social</v>
      </c>
      <c r="P2682" s="96"/>
    </row>
    <row r="2683" spans="1:16" x14ac:dyDescent="0.25">
      <c r="A2683" s="96">
        <v>2019</v>
      </c>
      <c r="B2683" s="96" t="str">
        <f t="shared" si="130"/>
        <v>48E042</v>
      </c>
      <c r="C2683" s="100">
        <v>48</v>
      </c>
      <c r="D2683" s="96" t="str">
        <f t="shared" si="127"/>
        <v>201948E042</v>
      </c>
      <c r="E2683" s="91" t="s">
        <v>14328</v>
      </c>
      <c r="F2683" s="91" t="s">
        <v>16079</v>
      </c>
      <c r="G2683" s="118" t="s">
        <v>25</v>
      </c>
      <c r="H2683" s="104" t="str">
        <f t="shared" si="128"/>
        <v>201948E042</v>
      </c>
      <c r="I2683" s="104" t="b">
        <f t="shared" si="129"/>
        <v>1</v>
      </c>
      <c r="J2683" s="118" t="s">
        <v>16097</v>
      </c>
      <c r="K2683" s="91" t="s">
        <v>16109</v>
      </c>
      <c r="L2683" s="119">
        <v>1050.1033010000006</v>
      </c>
      <c r="M2683" s="119">
        <v>995.72483583999986</v>
      </c>
      <c r="N2683" s="119">
        <v>995.72483583999986</v>
      </c>
      <c r="O2683" s="96" t="str">
        <f>VLOOKUP(H2683,'CRMP-SOC'!$A$2:$B$12685,2,FALSE)</f>
        <v>Social</v>
      </c>
      <c r="P2683" s="96"/>
    </row>
    <row r="2684" spans="1:16" x14ac:dyDescent="0.25">
      <c r="A2684" s="96">
        <v>2019</v>
      </c>
      <c r="B2684" s="96" t="str">
        <f t="shared" si="130"/>
        <v>48E043</v>
      </c>
      <c r="C2684" s="100">
        <v>48</v>
      </c>
      <c r="D2684" s="96" t="str">
        <f t="shared" si="127"/>
        <v>201948E043</v>
      </c>
      <c r="E2684" s="91" t="s">
        <v>14328</v>
      </c>
      <c r="F2684" s="91" t="s">
        <v>16079</v>
      </c>
      <c r="G2684" s="118" t="s">
        <v>25</v>
      </c>
      <c r="H2684" s="104" t="str">
        <f t="shared" si="128"/>
        <v>201948E043</v>
      </c>
      <c r="I2684" s="104" t="b">
        <f t="shared" si="129"/>
        <v>1</v>
      </c>
      <c r="J2684" s="118" t="s">
        <v>16096</v>
      </c>
      <c r="K2684" s="91" t="s">
        <v>15878</v>
      </c>
      <c r="L2684" s="119">
        <v>600</v>
      </c>
      <c r="M2684" s="119">
        <v>344.30569636000007</v>
      </c>
      <c r="N2684" s="119">
        <v>344.30569636000007</v>
      </c>
      <c r="O2684" s="96" t="str">
        <f>VLOOKUP(H2684,'CRMP-SOC'!$A$2:$B$12685,2,FALSE)</f>
        <v>Social</v>
      </c>
      <c r="P2684" s="96"/>
    </row>
    <row r="2685" spans="1:16" x14ac:dyDescent="0.25">
      <c r="A2685" s="96">
        <v>2019</v>
      </c>
      <c r="B2685" s="96" t="str">
        <f t="shared" si="130"/>
        <v>48S268</v>
      </c>
      <c r="C2685" s="100">
        <v>48</v>
      </c>
      <c r="D2685" s="96" t="str">
        <f t="shared" si="127"/>
        <v>201948S268</v>
      </c>
      <c r="E2685" s="91" t="s">
        <v>14328</v>
      </c>
      <c r="F2685" s="91" t="s">
        <v>16079</v>
      </c>
      <c r="G2685" s="118" t="s">
        <v>29</v>
      </c>
      <c r="H2685" s="104" t="str">
        <f t="shared" si="128"/>
        <v>201948S268</v>
      </c>
      <c r="I2685" s="104" t="b">
        <f t="shared" si="129"/>
        <v>1</v>
      </c>
      <c r="J2685" s="118" t="s">
        <v>16108</v>
      </c>
      <c r="K2685" s="91" t="s">
        <v>13995</v>
      </c>
      <c r="L2685" s="119">
        <v>578.14072899999996</v>
      </c>
      <c r="M2685" s="119">
        <v>522.1065378200002</v>
      </c>
      <c r="N2685" s="119">
        <v>521.45324127000015</v>
      </c>
      <c r="O2685" s="96" t="str">
        <f>VLOOKUP(H2685,'CRMP-SOC'!$A$2:$B$12685,2,FALSE)</f>
        <v>Social</v>
      </c>
      <c r="P2685" s="96"/>
    </row>
    <row r="2686" spans="1:16" x14ac:dyDescent="0.25">
      <c r="A2686" s="96">
        <v>2019</v>
      </c>
      <c r="B2686" s="96" t="str">
        <f t="shared" si="130"/>
        <v>50E001</v>
      </c>
      <c r="C2686" s="100">
        <v>50</v>
      </c>
      <c r="D2686" s="96" t="str">
        <f t="shared" si="127"/>
        <v>201950E001</v>
      </c>
      <c r="E2686" s="91" t="s">
        <v>16103</v>
      </c>
      <c r="F2686" s="91" t="s">
        <v>16102</v>
      </c>
      <c r="G2686" s="118" t="s">
        <v>25</v>
      </c>
      <c r="H2686" s="104" t="str">
        <f t="shared" si="128"/>
        <v>201950E001</v>
      </c>
      <c r="I2686" s="104" t="b">
        <f t="shared" si="129"/>
        <v>1</v>
      </c>
      <c r="J2686" s="118" t="s">
        <v>16107</v>
      </c>
      <c r="K2686" s="91" t="s">
        <v>14010</v>
      </c>
      <c r="L2686" s="119">
        <v>6454.193536000007</v>
      </c>
      <c r="M2686" s="119">
        <v>5667.449717999998</v>
      </c>
      <c r="N2686" s="119">
        <v>5667.4497179999998</v>
      </c>
      <c r="O2686" s="96" t="str">
        <f>VLOOKUP(H2686,'CRMP-SOC'!$A$2:$B$12685,2,FALSE)</f>
        <v>Social</v>
      </c>
      <c r="P2686" s="96"/>
    </row>
    <row r="2687" spans="1:16" x14ac:dyDescent="0.25">
      <c r="A2687" s="96">
        <v>2019</v>
      </c>
      <c r="B2687" s="96" t="str">
        <f t="shared" si="130"/>
        <v>50E003</v>
      </c>
      <c r="C2687" s="100">
        <v>50</v>
      </c>
      <c r="D2687" s="96" t="str">
        <f t="shared" si="127"/>
        <v>201950E003</v>
      </c>
      <c r="E2687" s="91" t="s">
        <v>16103</v>
      </c>
      <c r="F2687" s="91" t="s">
        <v>16102</v>
      </c>
      <c r="G2687" s="118" t="s">
        <v>25</v>
      </c>
      <c r="H2687" s="104" t="str">
        <f t="shared" si="128"/>
        <v>201950E003</v>
      </c>
      <c r="I2687" s="104" t="b">
        <f t="shared" si="129"/>
        <v>1</v>
      </c>
      <c r="J2687" s="118" t="s">
        <v>16106</v>
      </c>
      <c r="K2687" s="91" t="s">
        <v>13184</v>
      </c>
      <c r="L2687" s="119">
        <v>1166.3507770000006</v>
      </c>
      <c r="M2687" s="119">
        <v>1130.1270619999996</v>
      </c>
      <c r="N2687" s="119">
        <v>1130.1270619999989</v>
      </c>
      <c r="O2687" s="96" t="str">
        <f>VLOOKUP(H2687,'CRMP-SOC'!$A$2:$B$12685,2,FALSE)</f>
        <v>Social</v>
      </c>
      <c r="P2687" s="96"/>
    </row>
    <row r="2688" spans="1:16" x14ac:dyDescent="0.25">
      <c r="A2688" s="96">
        <v>2019</v>
      </c>
      <c r="B2688" s="96" t="str">
        <f t="shared" si="130"/>
        <v>50E004</v>
      </c>
      <c r="C2688" s="100">
        <v>50</v>
      </c>
      <c r="D2688" s="96" t="str">
        <f t="shared" si="127"/>
        <v>201950E004</v>
      </c>
      <c r="E2688" s="91" t="s">
        <v>16103</v>
      </c>
      <c r="F2688" s="91" t="s">
        <v>16102</v>
      </c>
      <c r="G2688" s="118" t="s">
        <v>25</v>
      </c>
      <c r="H2688" s="104" t="str">
        <f t="shared" si="128"/>
        <v>201950E004</v>
      </c>
      <c r="I2688" s="104" t="b">
        <f t="shared" si="129"/>
        <v>1</v>
      </c>
      <c r="J2688" s="118" t="s">
        <v>16105</v>
      </c>
      <c r="K2688" s="91" t="s">
        <v>11779</v>
      </c>
      <c r="L2688" s="119">
        <v>740.32621000000108</v>
      </c>
      <c r="M2688" s="119">
        <v>706.05123599999956</v>
      </c>
      <c r="N2688" s="119">
        <v>706.05123599999956</v>
      </c>
      <c r="O2688" s="96" t="str">
        <f>VLOOKUP(H2688,'CRMP-SOC'!$A$2:$B$12685,2,FALSE)</f>
        <v>Social</v>
      </c>
      <c r="P2688" s="96"/>
    </row>
    <row r="2689" spans="1:16" x14ac:dyDescent="0.25">
      <c r="A2689" s="96">
        <v>2019</v>
      </c>
      <c r="B2689" s="96" t="str">
        <f t="shared" si="130"/>
        <v>50E007</v>
      </c>
      <c r="C2689" s="100">
        <v>50</v>
      </c>
      <c r="D2689" s="96" t="str">
        <f t="shared" si="127"/>
        <v>201950E007</v>
      </c>
      <c r="E2689" s="91" t="s">
        <v>16103</v>
      </c>
      <c r="F2689" s="91" t="s">
        <v>16102</v>
      </c>
      <c r="G2689" s="118" t="s">
        <v>25</v>
      </c>
      <c r="H2689" s="104" t="str">
        <f t="shared" si="128"/>
        <v>201950E007</v>
      </c>
      <c r="I2689" s="104" t="b">
        <f t="shared" si="129"/>
        <v>1</v>
      </c>
      <c r="J2689" s="118" t="s">
        <v>16104</v>
      </c>
      <c r="K2689" s="91" t="s">
        <v>12317</v>
      </c>
      <c r="L2689" s="119">
        <v>12076.925624000021</v>
      </c>
      <c r="M2689" s="119">
        <v>11595.833783999999</v>
      </c>
      <c r="N2689" s="119">
        <v>11594.357263999987</v>
      </c>
      <c r="O2689" s="96" t="str">
        <f>VLOOKUP(H2689,'CRMP-SOC'!$A$2:$B$12685,2,FALSE)</f>
        <v>Social</v>
      </c>
      <c r="P2689" s="96"/>
    </row>
    <row r="2690" spans="1:16" x14ac:dyDescent="0.25">
      <c r="A2690" s="96">
        <v>2019</v>
      </c>
      <c r="B2690" s="96" t="str">
        <f t="shared" si="130"/>
        <v>50E011</v>
      </c>
      <c r="C2690" s="100">
        <v>50</v>
      </c>
      <c r="D2690" s="96" t="str">
        <f t="shared" ref="D2690:D2713" si="131">CONCATENATE(A2690,C2690,G2690,J2690)</f>
        <v>201950E011</v>
      </c>
      <c r="E2690" s="91" t="s">
        <v>16103</v>
      </c>
      <c r="F2690" s="91" t="s">
        <v>16102</v>
      </c>
      <c r="G2690" s="118" t="s">
        <v>25</v>
      </c>
      <c r="H2690" s="104" t="str">
        <f t="shared" ref="H2690:H2713" si="132">CONCATENATE(A2690,B2690)</f>
        <v>201950E011</v>
      </c>
      <c r="I2690" s="104" t="b">
        <f t="shared" ref="I2690:I2713" si="133">H2690=D2690</f>
        <v>1</v>
      </c>
      <c r="J2690" s="118" t="s">
        <v>16089</v>
      </c>
      <c r="K2690" s="91" t="s">
        <v>14005</v>
      </c>
      <c r="L2690" s="119">
        <v>217572.93632400027</v>
      </c>
      <c r="M2690" s="119">
        <v>223210.47377400036</v>
      </c>
      <c r="N2690" s="119">
        <v>223210.47377400045</v>
      </c>
      <c r="O2690" s="96" t="str">
        <f>VLOOKUP(H2690,'CRMP-SOC'!$A$2:$B$12685,2,FALSE)</f>
        <v>Social</v>
      </c>
      <c r="P2690" s="96"/>
    </row>
    <row r="2691" spans="1:16" x14ac:dyDescent="0.25">
      <c r="A2691" s="96">
        <v>2019</v>
      </c>
      <c r="B2691" s="96" t="str">
        <f t="shared" si="130"/>
        <v>50E012</v>
      </c>
      <c r="C2691" s="100">
        <v>50</v>
      </c>
      <c r="D2691" s="96" t="str">
        <f t="shared" si="131"/>
        <v>201950E012</v>
      </c>
      <c r="E2691" s="91" t="s">
        <v>16103</v>
      </c>
      <c r="F2691" s="91" t="s">
        <v>16102</v>
      </c>
      <c r="G2691" s="118" t="s">
        <v>25</v>
      </c>
      <c r="H2691" s="104" t="str">
        <f t="shared" si="132"/>
        <v>201950E012</v>
      </c>
      <c r="I2691" s="104" t="b">
        <f t="shared" si="133"/>
        <v>1</v>
      </c>
      <c r="J2691" s="118" t="s">
        <v>16101</v>
      </c>
      <c r="K2691" s="91" t="s">
        <v>14121</v>
      </c>
      <c r="L2691" s="119">
        <v>1945.7967990000029</v>
      </c>
      <c r="M2691" s="119">
        <v>1782.8784409999998</v>
      </c>
      <c r="N2691" s="119">
        <v>1782.8784409999996</v>
      </c>
      <c r="O2691" s="96" t="str">
        <f>VLOOKUP(H2691,'CRMP-SOC'!$A$2:$B$12685,2,FALSE)</f>
        <v>Social</v>
      </c>
      <c r="P2691" s="96"/>
    </row>
    <row r="2692" spans="1:16" x14ac:dyDescent="0.25">
      <c r="A2692" s="96">
        <v>2019</v>
      </c>
      <c r="B2692" s="96" t="str">
        <f t="shared" si="130"/>
        <v>51E015</v>
      </c>
      <c r="C2692" s="100">
        <v>51</v>
      </c>
      <c r="D2692" s="96" t="str">
        <f t="shared" si="131"/>
        <v>201951E015</v>
      </c>
      <c r="E2692" s="91" t="s">
        <v>16094</v>
      </c>
      <c r="F2692" s="91" t="s">
        <v>16093</v>
      </c>
      <c r="G2692" s="118" t="s">
        <v>25</v>
      </c>
      <c r="H2692" s="104" t="str">
        <f t="shared" si="132"/>
        <v>201951E015</v>
      </c>
      <c r="I2692" s="104" t="b">
        <f t="shared" si="133"/>
        <v>1</v>
      </c>
      <c r="J2692" s="118" t="s">
        <v>16100</v>
      </c>
      <c r="K2692" s="91" t="s">
        <v>14123</v>
      </c>
      <c r="L2692" s="119">
        <v>106.64475399999989</v>
      </c>
      <c r="M2692" s="119">
        <v>95.133167000000043</v>
      </c>
      <c r="N2692" s="119">
        <v>95.133167000000043</v>
      </c>
      <c r="O2692" s="96" t="str">
        <f>VLOOKUP(H2692,'CRMP-SOC'!$A$2:$B$12685,2,FALSE)</f>
        <v>Social</v>
      </c>
      <c r="P2692" s="96"/>
    </row>
    <row r="2693" spans="1:16" x14ac:dyDescent="0.25">
      <c r="A2693" s="96">
        <v>2019</v>
      </c>
      <c r="B2693" s="96" t="str">
        <f t="shared" si="130"/>
        <v>51E018</v>
      </c>
      <c r="C2693" s="100">
        <v>51</v>
      </c>
      <c r="D2693" s="96" t="str">
        <f t="shared" si="131"/>
        <v>201951E018</v>
      </c>
      <c r="E2693" s="91" t="s">
        <v>16094</v>
      </c>
      <c r="F2693" s="91" t="s">
        <v>16093</v>
      </c>
      <c r="G2693" s="118" t="s">
        <v>25</v>
      </c>
      <c r="H2693" s="104" t="str">
        <f t="shared" si="132"/>
        <v>201951E018</v>
      </c>
      <c r="I2693" s="104" t="b">
        <f t="shared" si="133"/>
        <v>1</v>
      </c>
      <c r="J2693" s="118" t="s">
        <v>16099</v>
      </c>
      <c r="K2693" s="91" t="s">
        <v>12337</v>
      </c>
      <c r="L2693" s="119">
        <v>15568.658209000034</v>
      </c>
      <c r="M2693" s="119">
        <v>16127.751414000017</v>
      </c>
      <c r="N2693" s="119">
        <v>16127.751414000017</v>
      </c>
      <c r="O2693" s="96" t="str">
        <f>VLOOKUP(H2693,'CRMP-SOC'!$A$2:$B$12685,2,FALSE)</f>
        <v>Social</v>
      </c>
      <c r="P2693" s="96"/>
    </row>
    <row r="2694" spans="1:16" x14ac:dyDescent="0.25">
      <c r="A2694" s="96">
        <v>2019</v>
      </c>
      <c r="B2694" s="96" t="str">
        <f t="shared" si="130"/>
        <v>51E036</v>
      </c>
      <c r="C2694" s="100">
        <v>51</v>
      </c>
      <c r="D2694" s="96" t="str">
        <f t="shared" si="131"/>
        <v>201951E036</v>
      </c>
      <c r="E2694" s="91" t="s">
        <v>16094</v>
      </c>
      <c r="F2694" s="91" t="s">
        <v>16093</v>
      </c>
      <c r="G2694" s="118" t="s">
        <v>25</v>
      </c>
      <c r="H2694" s="104" t="str">
        <f t="shared" si="132"/>
        <v>201951E036</v>
      </c>
      <c r="I2694" s="104" t="b">
        <f t="shared" si="133"/>
        <v>1</v>
      </c>
      <c r="J2694" s="118" t="s">
        <v>16098</v>
      </c>
      <c r="K2694" s="91" t="s">
        <v>12359</v>
      </c>
      <c r="L2694" s="119">
        <v>29.161861999999999</v>
      </c>
      <c r="M2694" s="119">
        <v>28.395458000000001</v>
      </c>
      <c r="N2694" s="119">
        <v>28.395458000000001</v>
      </c>
      <c r="O2694" s="96" t="str">
        <f>VLOOKUP(H2694,'CRMP-SOC'!$A$2:$B$12685,2,FALSE)</f>
        <v>Social</v>
      </c>
      <c r="P2694" s="96"/>
    </row>
    <row r="2695" spans="1:16" x14ac:dyDescent="0.25">
      <c r="A2695" s="96">
        <v>2019</v>
      </c>
      <c r="B2695" s="96" t="str">
        <f t="shared" si="130"/>
        <v>51E042</v>
      </c>
      <c r="C2695" s="100">
        <v>51</v>
      </c>
      <c r="D2695" s="96" t="str">
        <f t="shared" si="131"/>
        <v>201951E042</v>
      </c>
      <c r="E2695" s="91" t="s">
        <v>16094</v>
      </c>
      <c r="F2695" s="91" t="s">
        <v>16093</v>
      </c>
      <c r="G2695" s="118" t="s">
        <v>25</v>
      </c>
      <c r="H2695" s="104" t="str">
        <f t="shared" si="132"/>
        <v>201951E042</v>
      </c>
      <c r="I2695" s="104" t="b">
        <f t="shared" si="133"/>
        <v>1</v>
      </c>
      <c r="J2695" s="118" t="s">
        <v>16097</v>
      </c>
      <c r="K2695" s="91" t="s">
        <v>13378</v>
      </c>
      <c r="L2695" s="119">
        <v>27.999666999999999</v>
      </c>
      <c r="M2695" s="119">
        <v>27.940494999999999</v>
      </c>
      <c r="N2695" s="119">
        <v>27.940494999999999</v>
      </c>
      <c r="O2695" s="96" t="str">
        <f>VLOOKUP(H2695,'CRMP-SOC'!$A$2:$B$12685,2,FALSE)</f>
        <v>Social</v>
      </c>
      <c r="P2695" s="96"/>
    </row>
    <row r="2696" spans="1:16" x14ac:dyDescent="0.25">
      <c r="A2696" s="96">
        <v>2019</v>
      </c>
      <c r="B2696" s="96" t="str">
        <f t="shared" si="130"/>
        <v>51E043</v>
      </c>
      <c r="C2696" s="100">
        <v>51</v>
      </c>
      <c r="D2696" s="96" t="str">
        <f t="shared" si="131"/>
        <v>201951E043</v>
      </c>
      <c r="E2696" s="91" t="s">
        <v>16094</v>
      </c>
      <c r="F2696" s="91" t="s">
        <v>16093</v>
      </c>
      <c r="G2696" s="118" t="s">
        <v>25</v>
      </c>
      <c r="H2696" s="104" t="str">
        <f t="shared" si="132"/>
        <v>201951E043</v>
      </c>
      <c r="I2696" s="104" t="b">
        <f t="shared" si="133"/>
        <v>1</v>
      </c>
      <c r="J2696" s="118" t="s">
        <v>16096</v>
      </c>
      <c r="K2696" s="91" t="s">
        <v>14124</v>
      </c>
      <c r="L2696" s="119">
        <v>4943.7258469999933</v>
      </c>
      <c r="M2696" s="119">
        <v>4265.9012859999975</v>
      </c>
      <c r="N2696" s="119">
        <v>4265.9012859999975</v>
      </c>
      <c r="O2696" s="96" t="str">
        <f>VLOOKUP(H2696,'CRMP-SOC'!$A$2:$B$12685,2,FALSE)</f>
        <v>Social</v>
      </c>
      <c r="P2696" s="96"/>
    </row>
    <row r="2697" spans="1:16" x14ac:dyDescent="0.25">
      <c r="A2697" s="96">
        <v>2019</v>
      </c>
      <c r="B2697" s="96" t="str">
        <f t="shared" si="130"/>
        <v>51E044</v>
      </c>
      <c r="C2697" s="100">
        <v>51</v>
      </c>
      <c r="D2697" s="96" t="str">
        <f t="shared" si="131"/>
        <v>201951E044</v>
      </c>
      <c r="E2697" s="91" t="s">
        <v>16094</v>
      </c>
      <c r="F2697" s="91" t="s">
        <v>16093</v>
      </c>
      <c r="G2697" s="118" t="s">
        <v>25</v>
      </c>
      <c r="H2697" s="104" t="str">
        <f t="shared" si="132"/>
        <v>201951E044</v>
      </c>
      <c r="I2697" s="104" t="b">
        <f t="shared" si="133"/>
        <v>1</v>
      </c>
      <c r="J2697" s="118" t="s">
        <v>16095</v>
      </c>
      <c r="K2697" s="91" t="s">
        <v>14173</v>
      </c>
      <c r="L2697" s="119">
        <v>26226.481636999935</v>
      </c>
      <c r="M2697" s="119">
        <v>32175.157006000056</v>
      </c>
      <c r="N2697" s="119">
        <v>32175.157006000056</v>
      </c>
      <c r="O2697" s="96" t="str">
        <f>VLOOKUP(H2697,'CRMP-SOC'!$A$2:$B$12685,2,FALSE)</f>
        <v>Social</v>
      </c>
      <c r="P2697" s="96"/>
    </row>
    <row r="2698" spans="1:16" x14ac:dyDescent="0.25">
      <c r="A2698" s="96">
        <v>2019</v>
      </c>
      <c r="B2698" s="96" t="str">
        <f t="shared" si="130"/>
        <v>51E045</v>
      </c>
      <c r="C2698" s="100">
        <v>51</v>
      </c>
      <c r="D2698" s="96" t="str">
        <f t="shared" si="131"/>
        <v>201951E045</v>
      </c>
      <c r="E2698" s="91" t="s">
        <v>16094</v>
      </c>
      <c r="F2698" s="91" t="s">
        <v>16093</v>
      </c>
      <c r="G2698" s="118" t="s">
        <v>25</v>
      </c>
      <c r="H2698" s="104" t="str">
        <f t="shared" si="132"/>
        <v>201951E045</v>
      </c>
      <c r="I2698" s="104" t="b">
        <f t="shared" si="133"/>
        <v>1</v>
      </c>
      <c r="J2698" s="118" t="s">
        <v>16092</v>
      </c>
      <c r="K2698" s="91" t="s">
        <v>14125</v>
      </c>
      <c r="L2698" s="119">
        <v>2657.968781</v>
      </c>
      <c r="M2698" s="119">
        <v>3107.0448670000033</v>
      </c>
      <c r="N2698" s="119">
        <v>3107.0448670000033</v>
      </c>
      <c r="O2698" s="96" t="str">
        <f>VLOOKUP(H2698,'CRMP-SOC'!$A$2:$B$12685,2,FALSE)</f>
        <v>Social</v>
      </c>
      <c r="P2698" s="96"/>
    </row>
    <row r="2699" spans="1:16" ht="15.75" x14ac:dyDescent="0.25">
      <c r="A2699" s="96">
        <v>2019</v>
      </c>
      <c r="B2699" s="96" t="str">
        <f t="shared" si="130"/>
        <v>20S072</v>
      </c>
      <c r="C2699" s="100">
        <v>20</v>
      </c>
      <c r="D2699" s="96" t="str">
        <f t="shared" si="131"/>
        <v>201920S072</v>
      </c>
      <c r="E2699" s="91" t="s">
        <v>16087</v>
      </c>
      <c r="F2699" s="91" t="s">
        <v>16086</v>
      </c>
      <c r="G2699" s="118" t="s">
        <v>29</v>
      </c>
      <c r="H2699" s="104" t="str">
        <f t="shared" si="132"/>
        <v>201920S072</v>
      </c>
      <c r="I2699" s="104" t="b">
        <f t="shared" si="133"/>
        <v>1</v>
      </c>
      <c r="J2699" s="118" t="s">
        <v>16091</v>
      </c>
      <c r="K2699" s="91" t="s">
        <v>16812</v>
      </c>
      <c r="L2699" s="119">
        <v>20299.501429000004</v>
      </c>
      <c r="M2699" s="119">
        <v>1389.3944143999979</v>
      </c>
      <c r="N2699" s="119">
        <v>1389.3944143999979</v>
      </c>
      <c r="O2699" s="96" t="str">
        <f>VLOOKUP(H2699,'CRMP-SOC'!$A$2:$B$12685,2,FALSE)</f>
        <v>Social</v>
      </c>
      <c r="P2699" s="96"/>
    </row>
    <row r="2700" spans="1:16" ht="15.75" x14ac:dyDescent="0.25">
      <c r="A2700" s="96">
        <v>2019</v>
      </c>
      <c r="B2700" s="96" t="str">
        <f t="shared" si="130"/>
        <v>11S072</v>
      </c>
      <c r="C2700" s="100">
        <v>11</v>
      </c>
      <c r="D2700" s="96" t="str">
        <f t="shared" si="131"/>
        <v>201911S072</v>
      </c>
      <c r="E2700" s="91" t="s">
        <v>16082</v>
      </c>
      <c r="F2700" s="91" t="s">
        <v>16081</v>
      </c>
      <c r="G2700" s="118" t="s">
        <v>29</v>
      </c>
      <c r="H2700" s="104" t="str">
        <f t="shared" si="132"/>
        <v>201911S072</v>
      </c>
      <c r="I2700" s="104" t="b">
        <f t="shared" si="133"/>
        <v>1</v>
      </c>
      <c r="J2700" s="118" t="s">
        <v>16091</v>
      </c>
      <c r="K2700" s="91" t="s">
        <v>16812</v>
      </c>
      <c r="L2700" s="119">
        <v>41652.881114000003</v>
      </c>
      <c r="M2700" s="119">
        <v>24180.798518850006</v>
      </c>
      <c r="N2700" s="119">
        <v>24180.798518850006</v>
      </c>
      <c r="O2700" s="96" t="str">
        <f>VLOOKUP(H2700,'CRMP-SOC'!$A$2:$B$12685,2,FALSE)</f>
        <v>Social</v>
      </c>
      <c r="P2700" s="96"/>
    </row>
    <row r="2701" spans="1:16" ht="15.75" x14ac:dyDescent="0.25">
      <c r="A2701" s="96">
        <v>2019</v>
      </c>
      <c r="B2701" s="96" t="str">
        <f t="shared" si="130"/>
        <v>12S072</v>
      </c>
      <c r="C2701" s="100">
        <v>12</v>
      </c>
      <c r="D2701" s="96" t="str">
        <f t="shared" si="131"/>
        <v>201912S072</v>
      </c>
      <c r="E2701" s="91" t="s">
        <v>15314</v>
      </c>
      <c r="F2701" s="91" t="s">
        <v>16080</v>
      </c>
      <c r="G2701" s="118" t="s">
        <v>29</v>
      </c>
      <c r="H2701" s="104" t="str">
        <f t="shared" si="132"/>
        <v>201912S072</v>
      </c>
      <c r="I2701" s="104" t="b">
        <f t="shared" si="133"/>
        <v>1</v>
      </c>
      <c r="J2701" s="118" t="s">
        <v>16091</v>
      </c>
      <c r="K2701" s="91" t="s">
        <v>16812</v>
      </c>
      <c r="L2701" s="119">
        <v>6587.7642239999996</v>
      </c>
      <c r="M2701" s="119">
        <v>231.46196929000004</v>
      </c>
      <c r="N2701" s="119">
        <v>231.46196929000004</v>
      </c>
      <c r="O2701" s="96" t="str">
        <f>VLOOKUP(H2701,'CRMP-SOC'!$A$2:$B$12685,2,FALSE)</f>
        <v>Social</v>
      </c>
      <c r="P2701" s="96"/>
    </row>
    <row r="2702" spans="1:16" ht="15.75" x14ac:dyDescent="0.25">
      <c r="A2702" s="96">
        <v>2019</v>
      </c>
      <c r="B2702" s="96" t="str">
        <f t="shared" si="130"/>
        <v>11E010</v>
      </c>
      <c r="C2702" s="100">
        <v>11</v>
      </c>
      <c r="D2702" s="96" t="str">
        <f t="shared" si="131"/>
        <v>201911E010</v>
      </c>
      <c r="E2702" s="91" t="s">
        <v>16082</v>
      </c>
      <c r="F2702" s="94" t="s">
        <v>16081</v>
      </c>
      <c r="G2702" s="118" t="s">
        <v>25</v>
      </c>
      <c r="H2702" s="104" t="str">
        <f t="shared" si="132"/>
        <v>201911E010</v>
      </c>
      <c r="I2702" s="104" t="b">
        <f t="shared" si="133"/>
        <v>1</v>
      </c>
      <c r="J2702" s="121" t="s">
        <v>16090</v>
      </c>
      <c r="K2702" s="94" t="s">
        <v>16813</v>
      </c>
      <c r="L2702" s="119">
        <v>52662.47545299997</v>
      </c>
      <c r="M2702" s="119">
        <v>53978.462572840006</v>
      </c>
      <c r="N2702" s="119">
        <v>53978.462572840006</v>
      </c>
      <c r="O2702" s="96" t="str">
        <f>VLOOKUP(H2702,'CRMP-SOC'!$A$2:$B$12685,2,FALSE)</f>
        <v>Social</v>
      </c>
      <c r="P2702" s="96"/>
    </row>
    <row r="2703" spans="1:16" ht="15.75" x14ac:dyDescent="0.25">
      <c r="A2703" s="96">
        <v>2019</v>
      </c>
      <c r="B2703" s="96" t="str">
        <f t="shared" si="130"/>
        <v>48E010</v>
      </c>
      <c r="C2703" s="100">
        <v>48</v>
      </c>
      <c r="D2703" s="96" t="str">
        <f t="shared" si="131"/>
        <v>201948E010</v>
      </c>
      <c r="E2703" s="91" t="s">
        <v>14328</v>
      </c>
      <c r="F2703" s="94" t="s">
        <v>16079</v>
      </c>
      <c r="G2703" s="118" t="s">
        <v>25</v>
      </c>
      <c r="H2703" s="104" t="str">
        <f t="shared" si="132"/>
        <v>201948E010</v>
      </c>
      <c r="I2703" s="104" t="b">
        <f t="shared" si="133"/>
        <v>1</v>
      </c>
      <c r="J2703" s="121" t="s">
        <v>16090</v>
      </c>
      <c r="K2703" s="94" t="s">
        <v>16813</v>
      </c>
      <c r="L2703" s="119">
        <v>570.58207300000004</v>
      </c>
      <c r="M2703" s="119">
        <v>575.04126849000045</v>
      </c>
      <c r="N2703" s="119">
        <v>575.04126849000045</v>
      </c>
      <c r="O2703" s="96" t="str">
        <f>VLOOKUP(H2703,'CRMP-SOC'!$A$2:$B$12685,2,FALSE)</f>
        <v>Social</v>
      </c>
      <c r="P2703" s="96"/>
    </row>
    <row r="2704" spans="1:16" ht="15.75" x14ac:dyDescent="0.25">
      <c r="A2704" s="96">
        <v>2019</v>
      </c>
      <c r="B2704" s="96" t="str">
        <f t="shared" si="130"/>
        <v>11E011</v>
      </c>
      <c r="C2704" s="100">
        <v>11</v>
      </c>
      <c r="D2704" s="96" t="str">
        <f t="shared" si="131"/>
        <v>201911E011</v>
      </c>
      <c r="E2704" s="91" t="s">
        <v>16082</v>
      </c>
      <c r="F2704" s="94" t="s">
        <v>16081</v>
      </c>
      <c r="G2704" s="118" t="s">
        <v>25</v>
      </c>
      <c r="H2704" s="104" t="str">
        <f t="shared" si="132"/>
        <v>201911E011</v>
      </c>
      <c r="I2704" s="104" t="b">
        <f t="shared" si="133"/>
        <v>1</v>
      </c>
      <c r="J2704" s="121" t="s">
        <v>16089</v>
      </c>
      <c r="K2704" s="94" t="s">
        <v>16814</v>
      </c>
      <c r="L2704" s="119">
        <v>3447.735032999999</v>
      </c>
      <c r="M2704" s="119">
        <v>3542.5370603499982</v>
      </c>
      <c r="N2704" s="119">
        <v>3542.5370603499982</v>
      </c>
      <c r="O2704" s="96" t="str">
        <f>VLOOKUP(H2704,'CRMP-SOC'!$A$2:$B$12685,2,FALSE)</f>
        <v>Social</v>
      </c>
      <c r="P2704" s="96"/>
    </row>
    <row r="2705" spans="1:16" ht="15.75" x14ac:dyDescent="0.25">
      <c r="A2705" s="96">
        <v>2019</v>
      </c>
      <c r="B2705" s="96" t="str">
        <f t="shared" si="130"/>
        <v>48E011</v>
      </c>
      <c r="C2705" s="100">
        <v>48</v>
      </c>
      <c r="D2705" s="96" t="str">
        <f t="shared" si="131"/>
        <v>201948E011</v>
      </c>
      <c r="E2705" s="91" t="s">
        <v>14328</v>
      </c>
      <c r="F2705" s="94" t="s">
        <v>16079</v>
      </c>
      <c r="G2705" s="118" t="s">
        <v>25</v>
      </c>
      <c r="H2705" s="104" t="str">
        <f t="shared" si="132"/>
        <v>201948E011</v>
      </c>
      <c r="I2705" s="104" t="b">
        <f t="shared" si="133"/>
        <v>1</v>
      </c>
      <c r="J2705" s="121" t="s">
        <v>16089</v>
      </c>
      <c r="K2705" s="94" t="s">
        <v>16814</v>
      </c>
      <c r="L2705" s="119">
        <v>4856.0840519999983</v>
      </c>
      <c r="M2705" s="119">
        <v>4745.9321736600077</v>
      </c>
      <c r="N2705" s="119">
        <v>4745.9321736600077</v>
      </c>
      <c r="O2705" s="96" t="str">
        <f>VLOOKUP(H2705,'CRMP-SOC'!$A$2:$B$12685,2,FALSE)</f>
        <v>Social</v>
      </c>
      <c r="P2705" s="96"/>
    </row>
    <row r="2706" spans="1:16" x14ac:dyDescent="0.25">
      <c r="A2706" s="96">
        <v>2019</v>
      </c>
      <c r="B2706" s="96" t="str">
        <f t="shared" si="130"/>
        <v>11S243</v>
      </c>
      <c r="C2706" s="100">
        <v>11</v>
      </c>
      <c r="D2706" s="96" t="str">
        <f t="shared" si="131"/>
        <v>201911S243</v>
      </c>
      <c r="E2706" s="91" t="s">
        <v>16082</v>
      </c>
      <c r="F2706" s="94" t="s">
        <v>16081</v>
      </c>
      <c r="G2706" s="118" t="s">
        <v>29</v>
      </c>
      <c r="H2706" s="104" t="str">
        <f t="shared" si="132"/>
        <v>201911S243</v>
      </c>
      <c r="I2706" s="104" t="b">
        <f t="shared" si="133"/>
        <v>1</v>
      </c>
      <c r="J2706" s="121" t="s">
        <v>16088</v>
      </c>
      <c r="K2706" s="94" t="s">
        <v>13746</v>
      </c>
      <c r="L2706" s="119">
        <v>6259.3643499999989</v>
      </c>
      <c r="M2706" s="119">
        <v>3841.8736790600001</v>
      </c>
      <c r="N2706" s="119">
        <v>3841.8736790600001</v>
      </c>
      <c r="O2706" s="96" t="str">
        <f>VLOOKUP(H2706,'CRMP-SOC'!$A$2:$B$12685,2,FALSE)</f>
        <v>Social</v>
      </c>
      <c r="P2706" s="96"/>
    </row>
    <row r="2707" spans="1:16" x14ac:dyDescent="0.25">
      <c r="A2707" s="96">
        <v>2019</v>
      </c>
      <c r="B2707" s="96" t="str">
        <f t="shared" si="130"/>
        <v>48S243</v>
      </c>
      <c r="C2707" s="100">
        <v>48</v>
      </c>
      <c r="D2707" s="96" t="str">
        <f t="shared" si="131"/>
        <v>201948S243</v>
      </c>
      <c r="E2707" s="91" t="s">
        <v>14328</v>
      </c>
      <c r="F2707" s="94" t="s">
        <v>16079</v>
      </c>
      <c r="G2707" s="118" t="s">
        <v>29</v>
      </c>
      <c r="H2707" s="104" t="str">
        <f t="shared" si="132"/>
        <v>201948S243</v>
      </c>
      <c r="I2707" s="104" t="b">
        <f t="shared" si="133"/>
        <v>1</v>
      </c>
      <c r="J2707" s="121" t="s">
        <v>16088</v>
      </c>
      <c r="K2707" s="94" t="s">
        <v>13746</v>
      </c>
      <c r="L2707" s="119">
        <v>15.173830000000001</v>
      </c>
      <c r="M2707" s="119">
        <v>15.16283</v>
      </c>
      <c r="N2707" s="119">
        <v>15.16283</v>
      </c>
      <c r="O2707" s="96" t="str">
        <f>VLOOKUP(H2707,'CRMP-SOC'!$A$2:$B$12685,2,FALSE)</f>
        <v>Social</v>
      </c>
      <c r="P2707" s="96"/>
    </row>
    <row r="2708" spans="1:16" ht="15.75" x14ac:dyDescent="0.25">
      <c r="A2708" s="96">
        <v>2019</v>
      </c>
      <c r="B2708" s="96" t="str">
        <f t="shared" si="130"/>
        <v>20S174</v>
      </c>
      <c r="C2708" s="100">
        <v>20</v>
      </c>
      <c r="D2708" s="96" t="str">
        <f t="shared" si="131"/>
        <v>201920S174</v>
      </c>
      <c r="E2708" s="91" t="s">
        <v>16087</v>
      </c>
      <c r="F2708" s="91" t="s">
        <v>16086</v>
      </c>
      <c r="G2708" s="118" t="s">
        <v>29</v>
      </c>
      <c r="H2708" s="104" t="str">
        <f t="shared" si="132"/>
        <v>201920S174</v>
      </c>
      <c r="I2708" s="104" t="b">
        <f t="shared" si="133"/>
        <v>1</v>
      </c>
      <c r="J2708" s="118" t="s">
        <v>16085</v>
      </c>
      <c r="K2708" s="91" t="s">
        <v>16815</v>
      </c>
      <c r="L2708" s="119">
        <v>2041.6213129999996</v>
      </c>
      <c r="M2708" s="119">
        <v>1975.1299456200002</v>
      </c>
      <c r="N2708" s="119">
        <v>1975.1299456200002</v>
      </c>
      <c r="O2708" s="96" t="str">
        <f>VLOOKUP(H2708,'CRMP-SOC'!$A$2:$B$12685,2,FALSE)</f>
        <v>Social</v>
      </c>
      <c r="P2708" s="96"/>
    </row>
    <row r="2709" spans="1:16" ht="15.75" x14ac:dyDescent="0.25">
      <c r="A2709" s="96">
        <v>2019</v>
      </c>
      <c r="B2709" s="96" t="str">
        <f t="shared" si="130"/>
        <v>12S174</v>
      </c>
      <c r="C2709" s="100">
        <v>12</v>
      </c>
      <c r="D2709" s="96" t="str">
        <f t="shared" si="131"/>
        <v>201912S174</v>
      </c>
      <c r="E2709" s="91" t="s">
        <v>15314</v>
      </c>
      <c r="F2709" s="91" t="s">
        <v>16080</v>
      </c>
      <c r="G2709" s="118" t="s">
        <v>29</v>
      </c>
      <c r="H2709" s="104" t="str">
        <f t="shared" si="132"/>
        <v>201912S174</v>
      </c>
      <c r="I2709" s="104" t="b">
        <f t="shared" si="133"/>
        <v>1</v>
      </c>
      <c r="J2709" s="118" t="s">
        <v>16085</v>
      </c>
      <c r="K2709" s="91" t="s">
        <v>16815</v>
      </c>
      <c r="L2709" s="119">
        <v>223.027039</v>
      </c>
      <c r="M2709" s="119">
        <v>64.37605400999999</v>
      </c>
      <c r="N2709" s="119">
        <v>64.37605400999999</v>
      </c>
      <c r="O2709" s="96" t="str">
        <f>VLOOKUP(H2709,'CRMP-SOC'!$A$2:$B$12685,2,FALSE)</f>
        <v>Social</v>
      </c>
      <c r="P2709" s="96"/>
    </row>
    <row r="2710" spans="1:16" ht="15.75" x14ac:dyDescent="0.25">
      <c r="A2710" s="96">
        <v>2019</v>
      </c>
      <c r="B2710" s="96" t="str">
        <f t="shared" si="130"/>
        <v>15U281</v>
      </c>
      <c r="C2710" s="100">
        <v>15</v>
      </c>
      <c r="D2710" s="96" t="str">
        <f t="shared" si="131"/>
        <v>201915U281</v>
      </c>
      <c r="E2710" s="91" t="s">
        <v>16084</v>
      </c>
      <c r="F2710" s="91" t="s">
        <v>16083</v>
      </c>
      <c r="G2710" s="118" t="s">
        <v>30</v>
      </c>
      <c r="H2710" s="104" t="str">
        <f t="shared" si="132"/>
        <v>201915U281</v>
      </c>
      <c r="I2710" s="104" t="b">
        <f t="shared" si="133"/>
        <v>1</v>
      </c>
      <c r="J2710" s="118" t="s">
        <v>16078</v>
      </c>
      <c r="K2710" s="91" t="s">
        <v>16816</v>
      </c>
      <c r="L2710" s="119">
        <v>5600</v>
      </c>
      <c r="M2710" s="119">
        <v>5285.3817939400005</v>
      </c>
      <c r="N2710" s="119">
        <v>5285.3817939400005</v>
      </c>
      <c r="O2710" s="96" t="str">
        <f>VLOOKUP(H2710,'CRMP-SOC'!$A$2:$B$12685,2,FALSE)</f>
        <v>Social</v>
      </c>
      <c r="P2710" s="96"/>
    </row>
    <row r="2711" spans="1:16" ht="15.75" x14ac:dyDescent="0.25">
      <c r="A2711" s="96">
        <v>2019</v>
      </c>
      <c r="B2711" s="96" t="str">
        <f t="shared" si="130"/>
        <v>11U281</v>
      </c>
      <c r="C2711" s="96">
        <v>11</v>
      </c>
      <c r="D2711" s="96" t="str">
        <f t="shared" si="131"/>
        <v>201911U281</v>
      </c>
      <c r="E2711" s="91" t="s">
        <v>16082</v>
      </c>
      <c r="F2711" s="91" t="s">
        <v>16081</v>
      </c>
      <c r="G2711" s="118" t="s">
        <v>30</v>
      </c>
      <c r="H2711" s="104" t="str">
        <f t="shared" si="132"/>
        <v>201911U281</v>
      </c>
      <c r="I2711" s="104" t="b">
        <f t="shared" si="133"/>
        <v>1</v>
      </c>
      <c r="J2711" s="118" t="s">
        <v>16078</v>
      </c>
      <c r="K2711" s="91" t="s">
        <v>16816</v>
      </c>
      <c r="L2711" s="119">
        <v>800</v>
      </c>
      <c r="M2711" s="119">
        <v>1230.8437000400002</v>
      </c>
      <c r="N2711" s="119">
        <v>1230.8437000400002</v>
      </c>
      <c r="O2711" s="96" t="str">
        <f>VLOOKUP(H2711,'CRMP-SOC'!$A$2:$B$12685,2,FALSE)</f>
        <v>Social</v>
      </c>
      <c r="P2711" s="96"/>
    </row>
    <row r="2712" spans="1:16" ht="15.75" x14ac:dyDescent="0.25">
      <c r="A2712" s="96">
        <v>2019</v>
      </c>
      <c r="B2712" s="96" t="str">
        <f t="shared" si="130"/>
        <v>12U281</v>
      </c>
      <c r="C2712" s="96">
        <v>12</v>
      </c>
      <c r="D2712" s="96" t="str">
        <f t="shared" si="131"/>
        <v>201912U281</v>
      </c>
      <c r="E2712" s="91" t="s">
        <v>15314</v>
      </c>
      <c r="F2712" s="91" t="s">
        <v>16080</v>
      </c>
      <c r="G2712" s="118" t="s">
        <v>30</v>
      </c>
      <c r="H2712" s="104" t="str">
        <f t="shared" si="132"/>
        <v>201912U281</v>
      </c>
      <c r="I2712" s="104" t="b">
        <f t="shared" si="133"/>
        <v>1</v>
      </c>
      <c r="J2712" s="118" t="s">
        <v>16078</v>
      </c>
      <c r="K2712" s="91" t="s">
        <v>16816</v>
      </c>
      <c r="L2712" s="119">
        <v>800</v>
      </c>
      <c r="M2712" s="119">
        <v>312.73719104999998</v>
      </c>
      <c r="N2712" s="119">
        <v>312.73719104999998</v>
      </c>
      <c r="O2712" s="96" t="str">
        <f>VLOOKUP(H2712,'CRMP-SOC'!$A$2:$B$12685,2,FALSE)</f>
        <v>Social</v>
      </c>
      <c r="P2712" s="96"/>
    </row>
    <row r="2713" spans="1:16" ht="15.75" x14ac:dyDescent="0.25">
      <c r="A2713" s="96">
        <v>2019</v>
      </c>
      <c r="B2713" s="96" t="str">
        <f t="shared" si="130"/>
        <v>48U281</v>
      </c>
      <c r="C2713" s="96">
        <v>48</v>
      </c>
      <c r="D2713" s="96" t="str">
        <f t="shared" si="131"/>
        <v>201948U281</v>
      </c>
      <c r="E2713" s="91" t="s">
        <v>14328</v>
      </c>
      <c r="F2713" s="91" t="s">
        <v>16079</v>
      </c>
      <c r="G2713" s="118" t="s">
        <v>30</v>
      </c>
      <c r="H2713" s="104" t="str">
        <f t="shared" si="132"/>
        <v>201948U281</v>
      </c>
      <c r="I2713" s="104" t="b">
        <f t="shared" si="133"/>
        <v>1</v>
      </c>
      <c r="J2713" s="118" t="s">
        <v>16078</v>
      </c>
      <c r="K2713" s="91" t="s">
        <v>16816</v>
      </c>
      <c r="L2713" s="119">
        <v>800</v>
      </c>
      <c r="M2713" s="119">
        <v>237.74946472000002</v>
      </c>
      <c r="N2713" s="119">
        <v>237.74946469000002</v>
      </c>
      <c r="O2713" s="96" t="str">
        <f>VLOOKUP(H2713,'CRMP-SOC'!$A$2:$B$12685,2,FALSE)</f>
        <v>Social</v>
      </c>
      <c r="P2713" s="96"/>
    </row>
  </sheetData>
  <autoFilter ref="A1:P2713" xr:uid="{6287ACCB-EB1E-4817-B47F-B45969495429}"/>
  <pageMargins left="0.7" right="0.7" top="0.75" bottom="0.75" header="0.3" footer="0.3"/>
  <pageSetup orientation="portrait" r:id="rId1"/>
  <extLst>
    <ext xmlns:x14="http://schemas.microsoft.com/office/spreadsheetml/2009/9/main" uri="{78C0D931-6437-407d-A8EE-F0AAD7539E65}">
      <x14:conditionalFormattings>
        <x14:conditionalFormatting xmlns:xm="http://schemas.microsoft.com/office/excel/2006/main">
          <x14:cfRule type="iconSet" priority="5" id="{3ED37056-E2E0-42B8-9711-D51113C312AD}">
            <x14:iconSet custom="1">
              <x14:cfvo type="percent">
                <xm:f>0</xm:f>
              </x14:cfvo>
              <x14:cfvo type="num" gte="0">
                <xm:f>1</xm:f>
              </x14:cfvo>
              <x14:cfvo type="num" gte="0">
                <xm:f>2</xm:f>
              </x14:cfvo>
              <x14:cfIcon iconSet="3Stars" iconId="2"/>
              <x14:cfIcon iconSet="3Stars" iconId="1"/>
              <x14:cfIcon iconSet="3Stars" iconId="0"/>
            </x14:iconSet>
          </x14:cfRule>
          <xm:sqref>K2560</xm:sqref>
        </x14:conditionalFormatting>
        <x14:conditionalFormatting xmlns:xm="http://schemas.microsoft.com/office/excel/2006/main">
          <x14:cfRule type="iconSet" priority="4" id="{B11FE322-59DB-4061-8204-97FB80F47334}">
            <x14:iconSet custom="1">
              <x14:cfvo type="percent">
                <xm:f>0</xm:f>
              </x14:cfvo>
              <x14:cfvo type="num" gte="0">
                <xm:f>1</xm:f>
              </x14:cfvo>
              <x14:cfvo type="num" gte="0">
                <xm:f>2</xm:f>
              </x14:cfvo>
              <x14:cfIcon iconSet="3Stars" iconId="2"/>
              <x14:cfIcon iconSet="3Stars" iconId="1"/>
              <x14:cfIcon iconSet="3Stars" iconId="0"/>
            </x14:iconSet>
          </x14:cfRule>
          <xm:sqref>K2575</xm:sqref>
        </x14:conditionalFormatting>
        <x14:conditionalFormatting xmlns:xm="http://schemas.microsoft.com/office/excel/2006/main">
          <x14:cfRule type="iconSet" priority="3" id="{214A53C3-6B6E-4AFD-9D29-93908E2EEDB2}">
            <x14:iconSet custom="1">
              <x14:cfvo type="percent">
                <xm:f>0</xm:f>
              </x14:cfvo>
              <x14:cfvo type="num" gte="0">
                <xm:f>1</xm:f>
              </x14:cfvo>
              <x14:cfvo type="num" gte="0">
                <xm:f>2</xm:f>
              </x14:cfvo>
              <x14:cfIcon iconSet="3Stars" iconId="2"/>
              <x14:cfIcon iconSet="3Stars" iconId="1"/>
              <x14:cfIcon iconSet="3Stars" iconId="0"/>
            </x14:iconSet>
          </x14:cfRule>
          <xm:sqref>K2610</xm:sqref>
        </x14:conditionalFormatting>
        <x14:conditionalFormatting xmlns:xm="http://schemas.microsoft.com/office/excel/2006/main">
          <x14:cfRule type="iconSet" priority="2" id="{8B2153C6-5749-4451-8721-CCE57A941447}">
            <x14:iconSet custom="1">
              <x14:cfvo type="percent">
                <xm:f>0</xm:f>
              </x14:cfvo>
              <x14:cfvo type="num" gte="0">
                <xm:f>1</xm:f>
              </x14:cfvo>
              <x14:cfvo type="num" gte="0">
                <xm:f>2</xm:f>
              </x14:cfvo>
              <x14:cfIcon iconSet="3Stars" iconId="2"/>
              <x14:cfIcon iconSet="3Stars" iconId="1"/>
              <x14:cfIcon iconSet="3Stars" iconId="0"/>
            </x14:iconSet>
          </x14:cfRule>
          <xm:sqref>K2639:K2641</xm:sqref>
        </x14:conditionalFormatting>
        <x14:conditionalFormatting xmlns:xm="http://schemas.microsoft.com/office/excel/2006/main">
          <x14:cfRule type="iconSet" priority="1" id="{1022610F-F086-4740-97B2-FAC1A85F5389}">
            <x14:iconSet custom="1">
              <x14:cfvo type="percent">
                <xm:f>0</xm:f>
              </x14:cfvo>
              <x14:cfvo type="num" gte="0">
                <xm:f>1</xm:f>
              </x14:cfvo>
              <x14:cfvo type="num" gte="0">
                <xm:f>2</xm:f>
              </x14:cfvo>
              <x14:cfIcon iconSet="3Stars" iconId="2"/>
              <x14:cfIcon iconSet="3Stars" iconId="1"/>
              <x14:cfIcon iconSet="3Stars" iconId="0"/>
            </x14:iconSet>
          </x14:cfRule>
          <xm:sqref>K2674</xm:sqref>
        </x14:conditionalFormatting>
      </x14:conditionalFormattings>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7</vt:i4>
      </vt:variant>
    </vt:vector>
  </HeadingPairs>
  <TitlesOfParts>
    <vt:vector size="7" baseType="lpstr">
      <vt:lpstr>Base Calificada</vt:lpstr>
      <vt:lpstr>Criterios Inclusión y Exclusión</vt:lpstr>
      <vt:lpstr>modalidades_08-18</vt:lpstr>
      <vt:lpstr>Gráfica</vt:lpstr>
      <vt:lpstr>Datos reales GS  y PIB</vt:lpstr>
      <vt:lpstr>CRMP-SOC</vt:lpstr>
      <vt:lpstr>Inv 2008-2019</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Juan Carlos Bernal Ruiz</dc:creator>
  <cp:lastModifiedBy>Ari Rene Marneau Acevedo</cp:lastModifiedBy>
  <dcterms:created xsi:type="dcterms:W3CDTF">2020-01-29T23:48:43Z</dcterms:created>
  <dcterms:modified xsi:type="dcterms:W3CDTF">2020-09-08T01:24:57Z</dcterms:modified>
</cp:coreProperties>
</file>